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mc:AlternateContent xmlns:mc="http://schemas.openxmlformats.org/markup-compatibility/2006">
    <mc:Choice Requires="x15">
      <x15ac:absPath xmlns:x15ac="http://schemas.microsoft.com/office/spreadsheetml/2010/11/ac" url="D:\dữ liệu\NHIỆM VỤ VĂN PHÒNG\Tài liệu HĐND NĂM 2025\NQ điều chỉnh, bổ sung kế hoạch vốn đầu tư công lần 1 (vốn tỉnh)\"/>
    </mc:Choice>
  </mc:AlternateContent>
  <xr:revisionPtr revIDLastSave="0" documentId="13_ncr:1_{0EF7F431-3779-4BB4-AE69-1A236319767C}" xr6:coauthVersionLast="47" xr6:coauthVersionMax="47" xr10:uidLastSave="{00000000-0000-0000-0000-000000000000}"/>
  <bookViews>
    <workbookView xWindow="-120" yWindow="-120" windowWidth="20730" windowHeight="11040" firstSheet="36" activeTab="36" xr2:uid="{00000000-000D-0000-FFFF-FFFF00000000}"/>
  </bookViews>
  <sheets>
    <sheet name="Kangatang_2" sheetId="2" state="hidden" r:id="rId1"/>
    <sheet name="Kangatang_3" sheetId="3" state="hidden" r:id="rId2"/>
    <sheet name="Kangatang_4" sheetId="4" state="hidden" r:id="rId3"/>
    <sheet name="Kangatang_5" sheetId="5" state="hidden" r:id="rId4"/>
    <sheet name="Kangatang_6" sheetId="6" state="hidden" r:id="rId5"/>
    <sheet name="Kangatang_7" sheetId="7" state="hidden" r:id="rId6"/>
    <sheet name="Kangatang_8" sheetId="8" state="hidden" r:id="rId7"/>
    <sheet name="Kangatang_9" sheetId="9" state="hidden" r:id="rId8"/>
    <sheet name="Kangatang_10" sheetId="10" state="hidden" r:id="rId9"/>
    <sheet name="Kangatang_11" sheetId="11" state="hidden" r:id="rId10"/>
    <sheet name="Kangatang_12" sheetId="12" state="hidden" r:id="rId11"/>
    <sheet name="Kangatang_13" sheetId="13" state="hidden" r:id="rId12"/>
    <sheet name="Kangatang_14" sheetId="14" state="hidden" r:id="rId13"/>
    <sheet name="Kangatang_15" sheetId="15" state="hidden" r:id="rId14"/>
    <sheet name="Kangatang_16" sheetId="16" state="hidden" r:id="rId15"/>
    <sheet name="Kangatang_17" sheetId="17" state="hidden" r:id="rId16"/>
    <sheet name="Kangatang_18" sheetId="18" state="hidden" r:id="rId17"/>
    <sheet name="Kangatang_19" sheetId="19" state="hidden" r:id="rId18"/>
    <sheet name="Kangatang_20" sheetId="20" state="hidden" r:id="rId19"/>
    <sheet name="Kangatang_21" sheetId="21" state="hidden" r:id="rId20"/>
    <sheet name="Kangatang_22" sheetId="22" state="hidden" r:id="rId21"/>
    <sheet name="Kangatang_23" sheetId="23" state="hidden" r:id="rId22"/>
    <sheet name="Kangatang_24" sheetId="24" state="hidden" r:id="rId23"/>
    <sheet name="Kangatang_25" sheetId="25" state="hidden" r:id="rId24"/>
    <sheet name="Kangatang_26" sheetId="26" state="hidden" r:id="rId25"/>
    <sheet name="Kangatang_27" sheetId="27" state="hidden" r:id="rId26"/>
    <sheet name="Kangatang_28" sheetId="28" state="hidden" r:id="rId27"/>
    <sheet name="Kangatang_29" sheetId="29" state="hidden" r:id="rId28"/>
    <sheet name="PLI TH" sheetId="30" state="hidden" r:id="rId29"/>
    <sheet name="PLIII NSTW " sheetId="34" state="hidden" r:id="rId30"/>
    <sheet name="Phuluc IV" sheetId="35" state="hidden" r:id="rId31"/>
    <sheet name="Phuluc V" sheetId="36" state="hidden" r:id="rId32"/>
    <sheet name="Phu luc VI" sheetId="37" state="hidden" r:id="rId33"/>
    <sheet name="PLVII ODA" sheetId="38" state="hidden" r:id="rId34"/>
    <sheet name="Von chưa phan bo" sheetId="39" state="hidden" r:id="rId35"/>
    <sheet name="PL2 NSDP (2)" sheetId="40" state="hidden" r:id="rId36"/>
    <sheet name="DC BS" sheetId="44" r:id="rId37"/>
    <sheet name="PL NQ" sheetId="45" r:id="rId38"/>
  </sheets>
  <definedNames>
    <definedName name="__boi1" localSheetId="35">#REF!</definedName>
    <definedName name="__boi1" localSheetId="29">#REF!</definedName>
    <definedName name="__boi1" localSheetId="33">#REF!</definedName>
    <definedName name="__boi1" localSheetId="34">#REF!</definedName>
    <definedName name="__boi1">#REF!</definedName>
    <definedName name="__boi2" localSheetId="35">#REF!</definedName>
    <definedName name="__boi2" localSheetId="34">#REF!</definedName>
    <definedName name="__boi2">#REF!</definedName>
    <definedName name="__boi3" localSheetId="35">#REF!</definedName>
    <definedName name="__boi3" localSheetId="34">#REF!</definedName>
    <definedName name="__boi3">#REF!</definedName>
    <definedName name="__boi4" localSheetId="35">#REF!</definedName>
    <definedName name="__boi4" localSheetId="34">#REF!</definedName>
    <definedName name="__boi4">#REF!</definedName>
    <definedName name="__btm10" localSheetId="35">#REF!</definedName>
    <definedName name="__btm10" localSheetId="34">#REF!</definedName>
    <definedName name="__btm10">#REF!</definedName>
    <definedName name="__btm100" localSheetId="35">#REF!</definedName>
    <definedName name="__btm100" localSheetId="34">#REF!</definedName>
    <definedName name="__btm100">#REF!</definedName>
    <definedName name="__BTM250" localSheetId="35">#REF!</definedName>
    <definedName name="__BTM250" localSheetId="34">#REF!</definedName>
    <definedName name="__BTM250">#REF!</definedName>
    <definedName name="__btM300" localSheetId="35">#REF!</definedName>
    <definedName name="__btM300" localSheetId="34">#REF!</definedName>
    <definedName name="__btM300">#REF!</definedName>
    <definedName name="__cao1" localSheetId="35">#REF!</definedName>
    <definedName name="__cao1" localSheetId="34">#REF!</definedName>
    <definedName name="__cao1">#REF!</definedName>
    <definedName name="__cao2" localSheetId="35">#REF!</definedName>
    <definedName name="__cao2" localSheetId="34">#REF!</definedName>
    <definedName name="__cao2">#REF!</definedName>
    <definedName name="__cao3" localSheetId="35">#REF!</definedName>
    <definedName name="__cao3" localSheetId="34">#REF!</definedName>
    <definedName name="__cao3">#REF!</definedName>
    <definedName name="__cao4" localSheetId="35">#REF!</definedName>
    <definedName name="__cao4" localSheetId="34">#REF!</definedName>
    <definedName name="__cao4">#REF!</definedName>
    <definedName name="__cao5" localSheetId="35">#REF!</definedName>
    <definedName name="__cao5" localSheetId="34">#REF!</definedName>
    <definedName name="__cao5">#REF!</definedName>
    <definedName name="__cao6" localSheetId="35">#REF!</definedName>
    <definedName name="__cao6" localSheetId="34">#REF!</definedName>
    <definedName name="__cao6">#REF!</definedName>
    <definedName name="__CON1" localSheetId="35">#REF!</definedName>
    <definedName name="__CON1" localSheetId="34">#REF!</definedName>
    <definedName name="__CON1">#REF!</definedName>
    <definedName name="__CON2" localSheetId="35">#REF!</definedName>
    <definedName name="__CON2" localSheetId="34">#REF!</definedName>
    <definedName name="__CON2">#REF!</definedName>
    <definedName name="__dai1" localSheetId="35">#REF!</definedName>
    <definedName name="__dai1" localSheetId="29">#REF!</definedName>
    <definedName name="__dai1" localSheetId="33">#REF!</definedName>
    <definedName name="__dai1" localSheetId="34">#REF!</definedName>
    <definedName name="__dai1">#REF!</definedName>
    <definedName name="__dai2" localSheetId="35">#REF!</definedName>
    <definedName name="__dai2" localSheetId="34">#REF!</definedName>
    <definedName name="__dai2">#REF!</definedName>
    <definedName name="__dai3" localSheetId="35">#REF!</definedName>
    <definedName name="__dai3" localSheetId="34">#REF!</definedName>
    <definedName name="__dai3">#REF!</definedName>
    <definedName name="__dai4" localSheetId="35">#REF!</definedName>
    <definedName name="__dai4" localSheetId="34">#REF!</definedName>
    <definedName name="__dai4">#REF!</definedName>
    <definedName name="__dai5" localSheetId="35">#REF!</definedName>
    <definedName name="__dai5" localSheetId="34">#REF!</definedName>
    <definedName name="__dai5">#REF!</definedName>
    <definedName name="__dai6" localSheetId="35">#REF!</definedName>
    <definedName name="__dai6" localSheetId="34">#REF!</definedName>
    <definedName name="__dai6">#REF!</definedName>
    <definedName name="__dan1" localSheetId="35">#REF!</definedName>
    <definedName name="__dan1" localSheetId="34">#REF!</definedName>
    <definedName name="__dan1">#REF!</definedName>
    <definedName name="__dan2" localSheetId="35">#REF!</definedName>
    <definedName name="__dan2" localSheetId="34">#REF!</definedName>
    <definedName name="__dan2">#REF!</definedName>
    <definedName name="__dao1" localSheetId="35">#REF!</definedName>
    <definedName name="__dao1" localSheetId="34">#REF!</definedName>
    <definedName name="__dao1">#REF!</definedName>
    <definedName name="__dbu1" localSheetId="35">#REF!</definedName>
    <definedName name="__dbu1" localSheetId="34">#REF!</definedName>
    <definedName name="__dbu1">#REF!</definedName>
    <definedName name="__dbu2" localSheetId="35">#REF!</definedName>
    <definedName name="__dbu2" localSheetId="34">#REF!</definedName>
    <definedName name="__dbu2">#REF!</definedName>
    <definedName name="__ddn400" localSheetId="35">#REF!</definedName>
    <definedName name="__ddn400" localSheetId="34">#REF!</definedName>
    <definedName name="__ddn400">#REF!</definedName>
    <definedName name="__ddn600" localSheetId="35">#REF!</definedName>
    <definedName name="__ddn600" localSheetId="34">#REF!</definedName>
    <definedName name="__ddn600">#REF!</definedName>
    <definedName name="__gon4" localSheetId="35">#REF!</definedName>
    <definedName name="__gon4" localSheetId="34">#REF!</definedName>
    <definedName name="__gon4">#REF!</definedName>
    <definedName name="__hom2" localSheetId="35">#REF!</definedName>
    <definedName name="__hom2" localSheetId="29">#REF!</definedName>
    <definedName name="__hom2" localSheetId="33">#REF!</definedName>
    <definedName name="__hom2" localSheetId="34">#REF!</definedName>
    <definedName name="__hom2">#REF!</definedName>
    <definedName name="__KM188" localSheetId="35">#REF!</definedName>
    <definedName name="__KM188" localSheetId="29">#REF!</definedName>
    <definedName name="__KM188" localSheetId="33">#REF!</definedName>
    <definedName name="__KM188" localSheetId="34">#REF!</definedName>
    <definedName name="__KM188">#REF!</definedName>
    <definedName name="__km189" localSheetId="35">#REF!</definedName>
    <definedName name="__km189" localSheetId="34">#REF!</definedName>
    <definedName name="__km189">#REF!</definedName>
    <definedName name="__km190" localSheetId="35">#REF!</definedName>
    <definedName name="__km190" localSheetId="34">#REF!</definedName>
    <definedName name="__km190">#REF!</definedName>
    <definedName name="__km191" localSheetId="35">#REF!</definedName>
    <definedName name="__km191" localSheetId="34">#REF!</definedName>
    <definedName name="__km191">#REF!</definedName>
    <definedName name="__km192" localSheetId="35">#REF!</definedName>
    <definedName name="__km192" localSheetId="34">#REF!</definedName>
    <definedName name="__km192">#REF!</definedName>
    <definedName name="__km193" localSheetId="35">#REF!</definedName>
    <definedName name="__km193" localSheetId="34">#REF!</definedName>
    <definedName name="__km193">#REF!</definedName>
    <definedName name="__km194" localSheetId="35">#REF!</definedName>
    <definedName name="__km194" localSheetId="34">#REF!</definedName>
    <definedName name="__km194">#REF!</definedName>
    <definedName name="__km195" localSheetId="35">#REF!</definedName>
    <definedName name="__km195" localSheetId="34">#REF!</definedName>
    <definedName name="__km195">#REF!</definedName>
    <definedName name="__km196" localSheetId="35">#REF!</definedName>
    <definedName name="__km196" localSheetId="34">#REF!</definedName>
    <definedName name="__km196">#REF!</definedName>
    <definedName name="__km197" localSheetId="35">#REF!</definedName>
    <definedName name="__km197" localSheetId="34">#REF!</definedName>
    <definedName name="__km197">#REF!</definedName>
    <definedName name="__km198" localSheetId="35">#REF!</definedName>
    <definedName name="__km198" localSheetId="34">#REF!</definedName>
    <definedName name="__km198">#REF!</definedName>
    <definedName name="__lap1" localSheetId="35">#REF!</definedName>
    <definedName name="__lap1" localSheetId="34">#REF!</definedName>
    <definedName name="__lap1">#REF!</definedName>
    <definedName name="__lap2" localSheetId="35">#REF!</definedName>
    <definedName name="__lap2" localSheetId="34">#REF!</definedName>
    <definedName name="__lap2">#REF!</definedName>
    <definedName name="__MAC12" localSheetId="35">#REF!</definedName>
    <definedName name="__MAC12" localSheetId="29">#REF!</definedName>
    <definedName name="__MAC12" localSheetId="33">#REF!</definedName>
    <definedName name="__MAC12" localSheetId="34">#REF!</definedName>
    <definedName name="__MAC12">#REF!</definedName>
    <definedName name="__MAC46" localSheetId="35">#REF!</definedName>
    <definedName name="__MAC46" localSheetId="34">#REF!</definedName>
    <definedName name="__MAC46">#REF!</definedName>
    <definedName name="__NCL100" localSheetId="35">#REF!</definedName>
    <definedName name="__NCL100" localSheetId="34">#REF!</definedName>
    <definedName name="__NCL100">#REF!</definedName>
    <definedName name="__NCL200" localSheetId="35">#REF!</definedName>
    <definedName name="__NCL200" localSheetId="34">#REF!</definedName>
    <definedName name="__NCL200">#REF!</definedName>
    <definedName name="__NCL250" localSheetId="35">#REF!</definedName>
    <definedName name="__NCL250" localSheetId="34">#REF!</definedName>
    <definedName name="__NCL250">#REF!</definedName>
    <definedName name="__NET2" localSheetId="35">#REF!</definedName>
    <definedName name="__NET2" localSheetId="34">#REF!</definedName>
    <definedName name="__NET2">#REF!</definedName>
    <definedName name="__nin190" localSheetId="35">#REF!</definedName>
    <definedName name="__nin190" localSheetId="34">#REF!</definedName>
    <definedName name="__nin190">#REF!</definedName>
    <definedName name="__phi10" localSheetId="35">#REF!</definedName>
    <definedName name="__phi10" localSheetId="29">#REF!</definedName>
    <definedName name="__phi10" localSheetId="33">#REF!</definedName>
    <definedName name="__phi10" localSheetId="34">#REF!</definedName>
    <definedName name="__phi10">#REF!</definedName>
    <definedName name="__phi12" localSheetId="35">#REF!</definedName>
    <definedName name="__phi12" localSheetId="34">#REF!</definedName>
    <definedName name="__phi12">#REF!</definedName>
    <definedName name="__phi14" localSheetId="35">#REF!</definedName>
    <definedName name="__phi14" localSheetId="34">#REF!</definedName>
    <definedName name="__phi14">#REF!</definedName>
    <definedName name="__phi16" localSheetId="35">#REF!</definedName>
    <definedName name="__phi16" localSheetId="34">#REF!</definedName>
    <definedName name="__phi16">#REF!</definedName>
    <definedName name="__phi18" localSheetId="35">#REF!</definedName>
    <definedName name="__phi18" localSheetId="34">#REF!</definedName>
    <definedName name="__phi18">#REF!</definedName>
    <definedName name="__phi20" localSheetId="35">#REF!</definedName>
    <definedName name="__phi20" localSheetId="34">#REF!</definedName>
    <definedName name="__phi20">#REF!</definedName>
    <definedName name="__phi22" localSheetId="35">#REF!</definedName>
    <definedName name="__phi22" localSheetId="34">#REF!</definedName>
    <definedName name="__phi22">#REF!</definedName>
    <definedName name="__phi25" localSheetId="35">#REF!</definedName>
    <definedName name="__phi25" localSheetId="34">#REF!</definedName>
    <definedName name="__phi25">#REF!</definedName>
    <definedName name="__phi28" localSheetId="35">#REF!</definedName>
    <definedName name="__phi28" localSheetId="34">#REF!</definedName>
    <definedName name="__phi28">#REF!</definedName>
    <definedName name="__phi6" localSheetId="35">#REF!</definedName>
    <definedName name="__phi6" localSheetId="34">#REF!</definedName>
    <definedName name="__phi6">#REF!</definedName>
    <definedName name="__phi8" localSheetId="35">#REF!</definedName>
    <definedName name="__phi8" localSheetId="34">#REF!</definedName>
    <definedName name="__phi8">#REF!</definedName>
    <definedName name="__PL1242" localSheetId="35">#REF!</definedName>
    <definedName name="__PL1242" localSheetId="34">#REF!</definedName>
    <definedName name="__PL1242">#REF!</definedName>
    <definedName name="__sat10" localSheetId="35">#REF!</definedName>
    <definedName name="__sat10" localSheetId="29">#REF!</definedName>
    <definedName name="__sat10" localSheetId="33">#REF!</definedName>
    <definedName name="__sat10" localSheetId="34">#REF!</definedName>
    <definedName name="__sat10">#REF!</definedName>
    <definedName name="__sat14" localSheetId="35">#REF!</definedName>
    <definedName name="__sat14" localSheetId="34">#REF!</definedName>
    <definedName name="__sat14">#REF!</definedName>
    <definedName name="__sat16" localSheetId="35">#REF!</definedName>
    <definedName name="__sat16" localSheetId="34">#REF!</definedName>
    <definedName name="__sat16">#REF!</definedName>
    <definedName name="__sat20" localSheetId="35">#REF!</definedName>
    <definedName name="__sat20" localSheetId="34">#REF!</definedName>
    <definedName name="__sat20">#REF!</definedName>
    <definedName name="__sat8" localSheetId="35">#REF!</definedName>
    <definedName name="__sat8" localSheetId="34">#REF!</definedName>
    <definedName name="__sat8">#REF!</definedName>
    <definedName name="__sc1" localSheetId="35">#REF!</definedName>
    <definedName name="__sc1" localSheetId="34">#REF!</definedName>
    <definedName name="__sc1">#REF!</definedName>
    <definedName name="__SC2" localSheetId="35">#REF!</definedName>
    <definedName name="__SC2" localSheetId="34">#REF!</definedName>
    <definedName name="__SC2">#REF!</definedName>
    <definedName name="__sc3" localSheetId="35">#REF!</definedName>
    <definedName name="__sc3" localSheetId="34">#REF!</definedName>
    <definedName name="__sc3">#REF!</definedName>
    <definedName name="__slg1" localSheetId="35">#REF!</definedName>
    <definedName name="__slg1" localSheetId="34">#REF!</definedName>
    <definedName name="__slg1">#REF!</definedName>
    <definedName name="__slg2" localSheetId="35">#REF!</definedName>
    <definedName name="__slg2" localSheetId="34">#REF!</definedName>
    <definedName name="__slg2">#REF!</definedName>
    <definedName name="__slg3" localSheetId="35">#REF!</definedName>
    <definedName name="__slg3" localSheetId="34">#REF!</definedName>
    <definedName name="__slg3">#REF!</definedName>
    <definedName name="__slg4" localSheetId="35">#REF!</definedName>
    <definedName name="__slg4" localSheetId="34">#REF!</definedName>
    <definedName name="__slg4">#REF!</definedName>
    <definedName name="__slg5" localSheetId="35">#REF!</definedName>
    <definedName name="__slg5" localSheetId="34">#REF!</definedName>
    <definedName name="__slg5">#REF!</definedName>
    <definedName name="__slg6" localSheetId="35">#REF!</definedName>
    <definedName name="__slg6" localSheetId="34">#REF!</definedName>
    <definedName name="__slg6">#REF!</definedName>
    <definedName name="__SN3" localSheetId="35">#REF!</definedName>
    <definedName name="__SN3" localSheetId="34">#REF!</definedName>
    <definedName name="__SN3">#REF!</definedName>
    <definedName name="__sua20" localSheetId="35">#REF!</definedName>
    <definedName name="__sua20" localSheetId="29">#REF!</definedName>
    <definedName name="__sua20" localSheetId="33">#REF!</definedName>
    <definedName name="__sua20" localSheetId="34">#REF!</definedName>
    <definedName name="__sua20">#REF!</definedName>
    <definedName name="__sua30" localSheetId="35">#REF!</definedName>
    <definedName name="__sua30" localSheetId="34">#REF!</definedName>
    <definedName name="__sua30">#REF!</definedName>
    <definedName name="__TB1" localSheetId="35">#REF!</definedName>
    <definedName name="__TB1" localSheetId="34">#REF!</definedName>
    <definedName name="__TB1">#REF!</definedName>
    <definedName name="__TH1" localSheetId="35">#REF!</definedName>
    <definedName name="__TH1" localSheetId="34">#REF!</definedName>
    <definedName name="__TH1">#REF!</definedName>
    <definedName name="__TH2" localSheetId="35">#REF!</definedName>
    <definedName name="__TH2" localSheetId="34">#REF!</definedName>
    <definedName name="__TH2">#REF!</definedName>
    <definedName name="__TH3" localSheetId="35">#REF!</definedName>
    <definedName name="__TH3" localSheetId="34">#REF!</definedName>
    <definedName name="__TH3">#REF!</definedName>
    <definedName name="__TL1" localSheetId="35">#REF!</definedName>
    <definedName name="__TL1" localSheetId="34">#REF!</definedName>
    <definedName name="__TL1">#REF!</definedName>
    <definedName name="__TL2" localSheetId="35">#REF!</definedName>
    <definedName name="__TL2" localSheetId="34">#REF!</definedName>
    <definedName name="__TL2">#REF!</definedName>
    <definedName name="__TL3" localSheetId="35">#REF!</definedName>
    <definedName name="__TL3" localSheetId="34">#REF!</definedName>
    <definedName name="__TL3">#REF!</definedName>
    <definedName name="__TLA120" localSheetId="35">#REF!</definedName>
    <definedName name="__TLA120" localSheetId="34">#REF!</definedName>
    <definedName name="__TLA120">#REF!</definedName>
    <definedName name="__TLA35" localSheetId="35">#REF!</definedName>
    <definedName name="__TLA35" localSheetId="34">#REF!</definedName>
    <definedName name="__TLA35">#REF!</definedName>
    <definedName name="__TLA50" localSheetId="35">#REF!</definedName>
    <definedName name="__TLA50" localSheetId="34">#REF!</definedName>
    <definedName name="__TLA50">#REF!</definedName>
    <definedName name="__TLA70" localSheetId="35">#REF!</definedName>
    <definedName name="__TLA70" localSheetId="34">#REF!</definedName>
    <definedName name="__TLA70">#REF!</definedName>
    <definedName name="__TLA95" localSheetId="35">#REF!</definedName>
    <definedName name="__TLA95" localSheetId="34">#REF!</definedName>
    <definedName name="__TLA95">#REF!</definedName>
    <definedName name="__vc1" localSheetId="35">#REF!</definedName>
    <definedName name="__vc1" localSheetId="29">#REF!</definedName>
    <definedName name="__vc1" localSheetId="33">#REF!</definedName>
    <definedName name="__vc1" localSheetId="34">#REF!</definedName>
    <definedName name="__vc1">#REF!</definedName>
    <definedName name="__vc2" localSheetId="35">#REF!</definedName>
    <definedName name="__vc2" localSheetId="34">#REF!</definedName>
    <definedName name="__vc2">#REF!</definedName>
    <definedName name="__vc3" localSheetId="35">#REF!</definedName>
    <definedName name="__vc3" localSheetId="34">#REF!</definedName>
    <definedName name="__vc3">#REF!</definedName>
    <definedName name="__VL100" localSheetId="35">#REF!</definedName>
    <definedName name="__VL100" localSheetId="34">#REF!</definedName>
    <definedName name="__VL100">#REF!</definedName>
    <definedName name="__VL250" localSheetId="35">#REF!</definedName>
    <definedName name="__VL250" localSheetId="29">#REF!</definedName>
    <definedName name="__VL250" localSheetId="33">#REF!</definedName>
    <definedName name="__VL250" localSheetId="34">#REF!</definedName>
    <definedName name="__VL250">#REF!</definedName>
    <definedName name="_01_11_2001">#REF!</definedName>
    <definedName name="_1">#REF!</definedName>
    <definedName name="_1000A01">#REF!</definedName>
    <definedName name="_1CAP002">#REF!</definedName>
    <definedName name="_2">#REF!</definedName>
    <definedName name="_2STREO7">#REF!</definedName>
    <definedName name="_4GOIC01">#REF!</definedName>
    <definedName name="_4OSLCTT">#REF!</definedName>
    <definedName name="_6BNTTTH">#REF!</definedName>
    <definedName name="_6DCTTBO">#REF!</definedName>
    <definedName name="_6DD24TT">#REF!</definedName>
    <definedName name="_6FCOTBU">#REF!</definedName>
    <definedName name="_6LATUBU">#REF!</definedName>
    <definedName name="_6SDTT24">#REF!</definedName>
    <definedName name="_6TBUDTT">#REF!</definedName>
    <definedName name="_6TDDDTT">#REF!</definedName>
    <definedName name="_6TLTTTH">#REF!</definedName>
    <definedName name="_6TUBUTT">#REF!</definedName>
    <definedName name="_6UCLVIS">#REF!</definedName>
    <definedName name="_7DNCABC">#REF!</definedName>
    <definedName name="_7HDCTBU">#REF!</definedName>
    <definedName name="_7PKTUBU">#REF!</definedName>
    <definedName name="_7TBHT20">#REF!</definedName>
    <definedName name="_7TBHT30">#REF!</definedName>
    <definedName name="_7TDCABC">#REF!</definedName>
    <definedName name="_A65700">#REF!</definedName>
    <definedName name="_A65800">#REF!</definedName>
    <definedName name="_A66000">#REF!</definedName>
    <definedName name="_A67000">#REF!</definedName>
    <definedName name="_A68000">#REF!</definedName>
    <definedName name="_A70000">#REF!</definedName>
    <definedName name="_A75000">#REF!</definedName>
    <definedName name="_A85000">#REF!</definedName>
    <definedName name="_abb91">#REF!</definedName>
    <definedName name="_boi1" localSheetId="35">#REF!</definedName>
    <definedName name="_boi1" localSheetId="29">#REF!</definedName>
    <definedName name="_boi1" localSheetId="33">#REF!</definedName>
    <definedName name="_boi1" localSheetId="34">#REF!</definedName>
    <definedName name="_boi1">#REF!</definedName>
    <definedName name="_boi2" localSheetId="35">#REF!</definedName>
    <definedName name="_boi2" localSheetId="34">#REF!</definedName>
    <definedName name="_boi2">#REF!</definedName>
    <definedName name="_boi3" localSheetId="35">#REF!</definedName>
    <definedName name="_boi3" localSheetId="34">#REF!</definedName>
    <definedName name="_boi3">#REF!</definedName>
    <definedName name="_boi4" localSheetId="35">#REF!</definedName>
    <definedName name="_boi4" localSheetId="34">#REF!</definedName>
    <definedName name="_boi4">#REF!</definedName>
    <definedName name="_btm10" localSheetId="35">#REF!</definedName>
    <definedName name="_btm10" localSheetId="34">#REF!</definedName>
    <definedName name="_btm10">#REF!</definedName>
    <definedName name="_btm100" localSheetId="35">#REF!</definedName>
    <definedName name="_btm100" localSheetId="34">#REF!</definedName>
    <definedName name="_btm100">#REF!</definedName>
    <definedName name="_btm150">#REF!</definedName>
    <definedName name="_btm200">#REF!</definedName>
    <definedName name="_BTM250" localSheetId="35">#REF!</definedName>
    <definedName name="_BTM250" localSheetId="29">#REF!</definedName>
    <definedName name="_BTM250" localSheetId="33">#REF!</definedName>
    <definedName name="_BTM250" localSheetId="34">#REF!</definedName>
    <definedName name="_BTM250">#REF!</definedName>
    <definedName name="_btM300" localSheetId="35">#REF!</definedName>
    <definedName name="_btM300" localSheetId="34">#REF!</definedName>
    <definedName name="_btM300">#REF!</definedName>
    <definedName name="_btm50">#REF!</definedName>
    <definedName name="_Builtin155">#REF!</definedName>
    <definedName name="_cao1" localSheetId="35">#REF!</definedName>
    <definedName name="_cao1" localSheetId="29">#REF!</definedName>
    <definedName name="_cao1" localSheetId="33">#REF!</definedName>
    <definedName name="_cao1" localSheetId="34">#REF!</definedName>
    <definedName name="_cao1">#REF!</definedName>
    <definedName name="_cao2" localSheetId="35">#REF!</definedName>
    <definedName name="_cao2" localSheetId="34">#REF!</definedName>
    <definedName name="_cao2">#REF!</definedName>
    <definedName name="_cao3" localSheetId="35">#REF!</definedName>
    <definedName name="_cao3" localSheetId="34">#REF!</definedName>
    <definedName name="_cao3">#REF!</definedName>
    <definedName name="_cao4" localSheetId="35">#REF!</definedName>
    <definedName name="_cao4" localSheetId="34">#REF!</definedName>
    <definedName name="_cao4">#REF!</definedName>
    <definedName name="_cao5" localSheetId="35">#REF!</definedName>
    <definedName name="_cao5" localSheetId="34">#REF!</definedName>
    <definedName name="_cao5">#REF!</definedName>
    <definedName name="_cao6" localSheetId="35">#REF!</definedName>
    <definedName name="_cao6" localSheetId="34">#REF!</definedName>
    <definedName name="_cao6">#REF!</definedName>
    <definedName name="_CON1" localSheetId="35">#REF!</definedName>
    <definedName name="_CON1" localSheetId="34">#REF!</definedName>
    <definedName name="_CON1">#REF!</definedName>
    <definedName name="_CON2" localSheetId="35">#REF!</definedName>
    <definedName name="_CON2" localSheetId="34">#REF!</definedName>
    <definedName name="_CON2">#REF!</definedName>
    <definedName name="_CT250">#REF!</definedName>
    <definedName name="_dai1" localSheetId="35">#REF!</definedName>
    <definedName name="_dai1" localSheetId="29">#REF!</definedName>
    <definedName name="_dai1" localSheetId="33">#REF!</definedName>
    <definedName name="_dai1" localSheetId="34">#REF!</definedName>
    <definedName name="_dai1">#REF!</definedName>
    <definedName name="_dai2" localSheetId="35">#REF!</definedName>
    <definedName name="_dai2" localSheetId="34">#REF!</definedName>
    <definedName name="_dai2">#REF!</definedName>
    <definedName name="_dai3" localSheetId="35">#REF!</definedName>
    <definedName name="_dai3" localSheetId="34">#REF!</definedName>
    <definedName name="_dai3">#REF!</definedName>
    <definedName name="_dai4" localSheetId="35">#REF!</definedName>
    <definedName name="_dai4" localSheetId="34">#REF!</definedName>
    <definedName name="_dai4">#REF!</definedName>
    <definedName name="_dai5" localSheetId="35">#REF!</definedName>
    <definedName name="_dai5" localSheetId="34">#REF!</definedName>
    <definedName name="_dai5">#REF!</definedName>
    <definedName name="_dai6" localSheetId="35">#REF!</definedName>
    <definedName name="_dai6" localSheetId="34">#REF!</definedName>
    <definedName name="_dai6">#REF!</definedName>
    <definedName name="_dan1" localSheetId="35">#REF!</definedName>
    <definedName name="_dan1" localSheetId="34">#REF!</definedName>
    <definedName name="_dan1">#REF!</definedName>
    <definedName name="_dan2" localSheetId="35">#REF!</definedName>
    <definedName name="_dan2" localSheetId="34">#REF!</definedName>
    <definedName name="_dan2">#REF!</definedName>
    <definedName name="_dao1" localSheetId="35">#REF!</definedName>
    <definedName name="_dao1" localSheetId="34">#REF!</definedName>
    <definedName name="_dao1">#REF!</definedName>
    <definedName name="_day1">#REF!</definedName>
    <definedName name="_dbu1" localSheetId="35">#REF!</definedName>
    <definedName name="_dbu1" localSheetId="29">#REF!</definedName>
    <definedName name="_dbu1" localSheetId="33">#REF!</definedName>
    <definedName name="_dbu1" localSheetId="34">#REF!</definedName>
    <definedName name="_dbu1">#REF!</definedName>
    <definedName name="_dbu2" localSheetId="35">#REF!</definedName>
    <definedName name="_dbu2" localSheetId="34">#REF!</definedName>
    <definedName name="_dbu2">#REF!</definedName>
    <definedName name="_ddn400" localSheetId="35">#REF!</definedName>
    <definedName name="_ddn400" localSheetId="34">#REF!</definedName>
    <definedName name="_ddn400">#REF!</definedName>
    <definedName name="_ddn600" localSheetId="35">#REF!</definedName>
    <definedName name="_ddn600" localSheetId="34">#REF!</definedName>
    <definedName name="_ddn600">#REF!</definedName>
    <definedName name="_dgt100">#REF!</definedName>
    <definedName name="_Fill" localSheetId="35">#REF!</definedName>
    <definedName name="_Fill" localSheetId="29">#REF!</definedName>
    <definedName name="_Fill" localSheetId="33">#REF!</definedName>
    <definedName name="_Fill" localSheetId="34">#REF!</definedName>
    <definedName name="_Fill">#REF!</definedName>
    <definedName name="_Fill_1">#REF!</definedName>
    <definedName name="_xlnm._FilterDatabase" localSheetId="35" hidden="1">'PL2 NSDP (2)'!$A$28:$DR$210</definedName>
    <definedName name="_gon4" localSheetId="35">#REF!</definedName>
    <definedName name="_gon4" localSheetId="29">#REF!</definedName>
    <definedName name="_gon4" localSheetId="33">#REF!</definedName>
    <definedName name="_gon4" localSheetId="34">#REF!</definedName>
    <definedName name="_gon4">#REF!</definedName>
    <definedName name="_hom2" localSheetId="35">#REF!</definedName>
    <definedName name="_hom2" localSheetId="29">#REF!</definedName>
    <definedName name="_hom2" localSheetId="33">#REF!</definedName>
    <definedName name="_hom2" localSheetId="34">#REF!</definedName>
    <definedName name="_hom2">#REF!</definedName>
    <definedName name="_hom4">#REF!</definedName>
    <definedName name="_Key1" localSheetId="35">#REF!</definedName>
    <definedName name="_Key1" localSheetId="29">#REF!</definedName>
    <definedName name="_Key1" localSheetId="33">#REF!</definedName>
    <definedName name="_Key1" localSheetId="34">#REF!</definedName>
    <definedName name="_Key1">#REF!</definedName>
    <definedName name="_Key1_1">#REF!</definedName>
    <definedName name="_Key2" localSheetId="35">#REF!</definedName>
    <definedName name="_Key2" localSheetId="29">#REF!</definedName>
    <definedName name="_Key2" localSheetId="33">#REF!</definedName>
    <definedName name="_Key2" localSheetId="34">#REF!</definedName>
    <definedName name="_Key2">#REF!</definedName>
    <definedName name="_Key2_1">#REF!</definedName>
    <definedName name="_KM188" localSheetId="35">#REF!</definedName>
    <definedName name="_KM188" localSheetId="29">#REF!</definedName>
    <definedName name="_KM188" localSheetId="33">#REF!</definedName>
    <definedName name="_KM188" localSheetId="34">#REF!</definedName>
    <definedName name="_KM188">#REF!</definedName>
    <definedName name="_km189" localSheetId="35">#REF!</definedName>
    <definedName name="_km189" localSheetId="34">#REF!</definedName>
    <definedName name="_km189">#REF!</definedName>
    <definedName name="_km190" localSheetId="35">#REF!</definedName>
    <definedName name="_km190" localSheetId="34">#REF!</definedName>
    <definedName name="_km190">#REF!</definedName>
    <definedName name="_km191" localSheetId="35">#REF!</definedName>
    <definedName name="_km191" localSheetId="34">#REF!</definedName>
    <definedName name="_km191">#REF!</definedName>
    <definedName name="_km192" localSheetId="35">#REF!</definedName>
    <definedName name="_km192" localSheetId="34">#REF!</definedName>
    <definedName name="_km192">#REF!</definedName>
    <definedName name="_km193" localSheetId="35">#REF!</definedName>
    <definedName name="_km193" localSheetId="34">#REF!</definedName>
    <definedName name="_km193">#REF!</definedName>
    <definedName name="_km194" localSheetId="35">#REF!</definedName>
    <definedName name="_km194" localSheetId="34">#REF!</definedName>
    <definedName name="_km194">#REF!</definedName>
    <definedName name="_km195" localSheetId="35">#REF!</definedName>
    <definedName name="_km195" localSheetId="34">#REF!</definedName>
    <definedName name="_km195">#REF!</definedName>
    <definedName name="_km196" localSheetId="35">#REF!</definedName>
    <definedName name="_km196" localSheetId="34">#REF!</definedName>
    <definedName name="_km196">#REF!</definedName>
    <definedName name="_km197" localSheetId="35">#REF!</definedName>
    <definedName name="_km197" localSheetId="34">#REF!</definedName>
    <definedName name="_km197">#REF!</definedName>
    <definedName name="_km198" localSheetId="35">#REF!</definedName>
    <definedName name="_km198" localSheetId="34">#REF!</definedName>
    <definedName name="_km198">#REF!</definedName>
    <definedName name="_lap1" localSheetId="35">#REF!</definedName>
    <definedName name="_lap1" localSheetId="34">#REF!</definedName>
    <definedName name="_lap1">#REF!</definedName>
    <definedName name="_lap2" localSheetId="35">#REF!</definedName>
    <definedName name="_lap2" localSheetId="34">#REF!</definedName>
    <definedName name="_lap2">#REF!</definedName>
    <definedName name="_MAC12" localSheetId="35">#REF!</definedName>
    <definedName name="_MAC12" localSheetId="29">#REF!</definedName>
    <definedName name="_MAC12" localSheetId="33">#REF!</definedName>
    <definedName name="_MAC12" localSheetId="34">#REF!</definedName>
    <definedName name="_MAC12">#REF!</definedName>
    <definedName name="_MAC46" localSheetId="35">#REF!</definedName>
    <definedName name="_MAC46" localSheetId="34">#REF!</definedName>
    <definedName name="_MAC46">#REF!</definedName>
    <definedName name="_NC200">#REF!</definedName>
    <definedName name="_NCL100" localSheetId="35">#REF!</definedName>
    <definedName name="_NCL100" localSheetId="29">#REF!</definedName>
    <definedName name="_NCL100" localSheetId="33">#REF!</definedName>
    <definedName name="_NCL100" localSheetId="34">#REF!</definedName>
    <definedName name="_NCL100">#REF!</definedName>
    <definedName name="_NCL200" localSheetId="35">#REF!</definedName>
    <definedName name="_NCL200" localSheetId="34">#REF!</definedName>
    <definedName name="_NCL200">#REF!</definedName>
    <definedName name="_NCL250" localSheetId="35">#REF!</definedName>
    <definedName name="_NCL250" localSheetId="34">#REF!</definedName>
    <definedName name="_NCL250">#REF!</definedName>
    <definedName name="_NET2" localSheetId="35">#REF!</definedName>
    <definedName name="_NET2" localSheetId="34">#REF!</definedName>
    <definedName name="_NET2">#REF!</definedName>
    <definedName name="_nin190" localSheetId="35">#REF!</definedName>
    <definedName name="_nin190" localSheetId="34">#REF!</definedName>
    <definedName name="_nin190">#REF!</definedName>
    <definedName name="_oto10">#REF!</definedName>
    <definedName name="_Parse_Out">#REF!</definedName>
    <definedName name="_phi10" localSheetId="35">#REF!</definedName>
    <definedName name="_phi10" localSheetId="29">#REF!</definedName>
    <definedName name="_phi10" localSheetId="33">#REF!</definedName>
    <definedName name="_phi10" localSheetId="34">#REF!</definedName>
    <definedName name="_phi10">#REF!</definedName>
    <definedName name="_phi12" localSheetId="35">#REF!</definedName>
    <definedName name="_phi12" localSheetId="34">#REF!</definedName>
    <definedName name="_phi12">#REF!</definedName>
    <definedName name="_phi14" localSheetId="35">#REF!</definedName>
    <definedName name="_phi14" localSheetId="34">#REF!</definedName>
    <definedName name="_phi14">#REF!</definedName>
    <definedName name="_phi16" localSheetId="35">#REF!</definedName>
    <definedName name="_phi16" localSheetId="34">#REF!</definedName>
    <definedName name="_phi16">#REF!</definedName>
    <definedName name="_phi18" localSheetId="35">#REF!</definedName>
    <definedName name="_phi18" localSheetId="34">#REF!</definedName>
    <definedName name="_phi18">#REF!</definedName>
    <definedName name="_phi20" localSheetId="35">#REF!</definedName>
    <definedName name="_phi20" localSheetId="34">#REF!</definedName>
    <definedName name="_phi20">#REF!</definedName>
    <definedName name="_phi22" localSheetId="35">#REF!</definedName>
    <definedName name="_phi22" localSheetId="34">#REF!</definedName>
    <definedName name="_phi22">#REF!</definedName>
    <definedName name="_phi25" localSheetId="35">#REF!</definedName>
    <definedName name="_phi25" localSheetId="34">#REF!</definedName>
    <definedName name="_phi25">#REF!</definedName>
    <definedName name="_phi28" localSheetId="35">#REF!</definedName>
    <definedName name="_phi28" localSheetId="34">#REF!</definedName>
    <definedName name="_phi28">#REF!</definedName>
    <definedName name="_phi6" localSheetId="35">#REF!</definedName>
    <definedName name="_phi6" localSheetId="34">#REF!</definedName>
    <definedName name="_phi6">#REF!</definedName>
    <definedName name="_phi8" localSheetId="35">#REF!</definedName>
    <definedName name="_phi8" localSheetId="34">#REF!</definedName>
    <definedName name="_phi8">#REF!</definedName>
    <definedName name="_PL1242" localSheetId="35">#REF!</definedName>
    <definedName name="_PL1242" localSheetId="34">#REF!</definedName>
    <definedName name="_PL1242">#REF!</definedName>
    <definedName name="_ptk89">#REF!</definedName>
    <definedName name="_sat10" localSheetId="35">#REF!</definedName>
    <definedName name="_sat10" localSheetId="29">#REF!</definedName>
    <definedName name="_sat10" localSheetId="33">#REF!</definedName>
    <definedName name="_sat10" localSheetId="34">#REF!</definedName>
    <definedName name="_sat10">#REF!</definedName>
    <definedName name="_sat12">#REF!</definedName>
    <definedName name="_sat14" localSheetId="35">#REF!</definedName>
    <definedName name="_sat14" localSheetId="29">#REF!</definedName>
    <definedName name="_sat14" localSheetId="33">#REF!</definedName>
    <definedName name="_sat14" localSheetId="34">#REF!</definedName>
    <definedName name="_sat14">#REF!</definedName>
    <definedName name="_sat16" localSheetId="35">#REF!</definedName>
    <definedName name="_sat16" localSheetId="34">#REF!</definedName>
    <definedName name="_sat16">#REF!</definedName>
    <definedName name="_sat20" localSheetId="35">#REF!</definedName>
    <definedName name="_sat20" localSheetId="34">#REF!</definedName>
    <definedName name="_sat20">#REF!</definedName>
    <definedName name="_Sat27">#REF!</definedName>
    <definedName name="_Sat6">#REF!</definedName>
    <definedName name="_sat8" localSheetId="35">#REF!</definedName>
    <definedName name="_sat8" localSheetId="29">#REF!</definedName>
    <definedName name="_sat8" localSheetId="33">#REF!</definedName>
    <definedName name="_sat8" localSheetId="34">#REF!</definedName>
    <definedName name="_sat8">#REF!</definedName>
    <definedName name="_sc1" localSheetId="35">#REF!</definedName>
    <definedName name="_sc1" localSheetId="34">#REF!</definedName>
    <definedName name="_sc1">#REF!</definedName>
    <definedName name="_SC2" localSheetId="35">#REF!</definedName>
    <definedName name="_SC2" localSheetId="34">#REF!</definedName>
    <definedName name="_SC2">#REF!</definedName>
    <definedName name="_sc3" localSheetId="35">#REF!</definedName>
    <definedName name="_sc3" localSheetId="34">#REF!</definedName>
    <definedName name="_sc3">#REF!</definedName>
    <definedName name="_slg1" localSheetId="35">#REF!</definedName>
    <definedName name="_slg1" localSheetId="34">#REF!</definedName>
    <definedName name="_slg1">#REF!</definedName>
    <definedName name="_slg2" localSheetId="35">#REF!</definedName>
    <definedName name="_slg2" localSheetId="34">#REF!</definedName>
    <definedName name="_slg2">#REF!</definedName>
    <definedName name="_slg3" localSheetId="35">#REF!</definedName>
    <definedName name="_slg3" localSheetId="34">#REF!</definedName>
    <definedName name="_slg3">#REF!</definedName>
    <definedName name="_slg4" localSheetId="35">#REF!</definedName>
    <definedName name="_slg4" localSheetId="34">#REF!</definedName>
    <definedName name="_slg4">#REF!</definedName>
    <definedName name="_slg5" localSheetId="35">#REF!</definedName>
    <definedName name="_slg5" localSheetId="34">#REF!</definedName>
    <definedName name="_slg5">#REF!</definedName>
    <definedName name="_slg6" localSheetId="35">#REF!</definedName>
    <definedName name="_slg6" localSheetId="34">#REF!</definedName>
    <definedName name="_slg6">#REF!</definedName>
    <definedName name="_SN3" localSheetId="35">#REF!</definedName>
    <definedName name="_SN3" localSheetId="34">#REF!</definedName>
    <definedName name="_SN3">#REF!</definedName>
    <definedName name="_Sort" localSheetId="35">#REF!</definedName>
    <definedName name="_Sort" localSheetId="29">#REF!</definedName>
    <definedName name="_Sort" localSheetId="33">#REF!</definedName>
    <definedName name="_Sort" localSheetId="34">#REF!</definedName>
    <definedName name="_Sort">#REF!</definedName>
    <definedName name="_Sort_1">#REF!</definedName>
    <definedName name="_su12">#REF!</definedName>
    <definedName name="_Su70">#REF!</definedName>
    <definedName name="_sua20" localSheetId="35">#REF!</definedName>
    <definedName name="_sua20" localSheetId="29">#REF!</definedName>
    <definedName name="_sua20" localSheetId="33">#REF!</definedName>
    <definedName name="_sua20" localSheetId="34">#REF!</definedName>
    <definedName name="_sua20">#REF!</definedName>
    <definedName name="_sua30" localSheetId="35">#REF!</definedName>
    <definedName name="_sua30" localSheetId="34">#REF!</definedName>
    <definedName name="_sua30">#REF!</definedName>
    <definedName name="_TB1" localSheetId="35">#REF!</definedName>
    <definedName name="_TB1" localSheetId="34">#REF!</definedName>
    <definedName name="_TB1">#REF!</definedName>
    <definedName name="_TH1" localSheetId="35">#REF!</definedName>
    <definedName name="_TH1" localSheetId="29">#REF!</definedName>
    <definedName name="_TH1" localSheetId="33">#REF!</definedName>
    <definedName name="_TH1" localSheetId="34">#REF!</definedName>
    <definedName name="_TH1">#REF!</definedName>
    <definedName name="_th100">#REF!</definedName>
    <definedName name="_TH160">#REF!</definedName>
    <definedName name="_TH2" localSheetId="35">#REF!</definedName>
    <definedName name="_TH2" localSheetId="29">#REF!</definedName>
    <definedName name="_TH2" localSheetId="34">#REF!</definedName>
    <definedName name="_TH2">#REF!</definedName>
    <definedName name="_TH3" localSheetId="35">#REF!</definedName>
    <definedName name="_TH3" localSheetId="34">#REF!</definedName>
    <definedName name="_TH3">#REF!</definedName>
    <definedName name="_TL1" localSheetId="35">#REF!</definedName>
    <definedName name="_TL1" localSheetId="34">#REF!</definedName>
    <definedName name="_TL1">#REF!</definedName>
    <definedName name="_TL2" localSheetId="35">#REF!</definedName>
    <definedName name="_TL2" localSheetId="34">#REF!</definedName>
    <definedName name="_TL2">#REF!</definedName>
    <definedName name="_TL3" localSheetId="35">#REF!</definedName>
    <definedName name="_TL3" localSheetId="34">#REF!</definedName>
    <definedName name="_TL3">#REF!</definedName>
    <definedName name="_TLA120" localSheetId="35">#REF!</definedName>
    <definedName name="_TLA120" localSheetId="34">#REF!</definedName>
    <definedName name="_TLA120">#REF!</definedName>
    <definedName name="_TLA35" localSheetId="35">#REF!</definedName>
    <definedName name="_TLA35" localSheetId="34">#REF!</definedName>
    <definedName name="_TLA35">#REF!</definedName>
    <definedName name="_TLA50" localSheetId="35">#REF!</definedName>
    <definedName name="_TLA50" localSheetId="34">#REF!</definedName>
    <definedName name="_TLA50">#REF!</definedName>
    <definedName name="_TLA70" localSheetId="35">#REF!</definedName>
    <definedName name="_TLA70" localSheetId="34">#REF!</definedName>
    <definedName name="_TLA70">#REF!</definedName>
    <definedName name="_TLA95" localSheetId="35">#REF!</definedName>
    <definedName name="_TLA95" localSheetId="34">#REF!</definedName>
    <definedName name="_TLA95">#REF!</definedName>
    <definedName name="_TR250">#REF!</definedName>
    <definedName name="_tr375">#REF!</definedName>
    <definedName name="_un76">#REF!</definedName>
    <definedName name="_VAN1">#REF!</definedName>
    <definedName name="_vc1" localSheetId="35">#REF!</definedName>
    <definedName name="_vc1" localSheetId="29">#REF!</definedName>
    <definedName name="_vc1" localSheetId="33">#REF!</definedName>
    <definedName name="_vc1" localSheetId="34">#REF!</definedName>
    <definedName name="_vc1">#REF!</definedName>
    <definedName name="_vc2" localSheetId="35">#REF!</definedName>
    <definedName name="_vc2" localSheetId="34">#REF!</definedName>
    <definedName name="_vc2">#REF!</definedName>
    <definedName name="_vc3" localSheetId="35">#REF!</definedName>
    <definedName name="_vc3" localSheetId="34">#REF!</definedName>
    <definedName name="_vc3">#REF!</definedName>
    <definedName name="_VL100" localSheetId="35">#REF!</definedName>
    <definedName name="_VL100" localSheetId="34">#REF!</definedName>
    <definedName name="_VL100">#REF!</definedName>
    <definedName name="_VL200">#REF!</definedName>
    <definedName name="_VL250" localSheetId="35">#REF!</definedName>
    <definedName name="_VL250" localSheetId="29">#REF!</definedName>
    <definedName name="_VL250" localSheetId="33">#REF!</definedName>
    <definedName name="_VL250" localSheetId="34">#REF!</definedName>
    <definedName name="_VL250">#REF!</definedName>
    <definedName name="A">#REF!</definedName>
    <definedName name="A01_">#REF!</definedName>
    <definedName name="A01AC">#REF!</definedName>
    <definedName name="A01CAT">#REF!</definedName>
    <definedName name="A01CODE">#REF!</definedName>
    <definedName name="A01DATA">#REF!</definedName>
    <definedName name="A01MI">#REF!</definedName>
    <definedName name="A01TO">#REF!</definedName>
    <definedName name="A120_" localSheetId="35">#REF!</definedName>
    <definedName name="A120_" localSheetId="29">#REF!</definedName>
    <definedName name="A120_" localSheetId="34">#REF!</definedName>
    <definedName name="A120_">#REF!</definedName>
    <definedName name="a277Print_Titles" localSheetId="35">#REF!</definedName>
    <definedName name="a277Print_Titles" localSheetId="34">#REF!</definedName>
    <definedName name="a277Print_Titles">#REF!</definedName>
    <definedName name="A35_" localSheetId="35">#REF!</definedName>
    <definedName name="A35_" localSheetId="34">#REF!</definedName>
    <definedName name="A35_">#REF!</definedName>
    <definedName name="A50_" localSheetId="35">#REF!</definedName>
    <definedName name="A50_" localSheetId="34">#REF!</definedName>
    <definedName name="A50_">#REF!</definedName>
    <definedName name="A6N2" localSheetId="35">#REF!</definedName>
    <definedName name="A6N2" localSheetId="34">#REF!</definedName>
    <definedName name="A6N2">#REF!</definedName>
    <definedName name="A6N3" localSheetId="35">#REF!</definedName>
    <definedName name="A6N3" localSheetId="34">#REF!</definedName>
    <definedName name="A6N3">#REF!</definedName>
    <definedName name="A70_" localSheetId="35">#REF!</definedName>
    <definedName name="A70_" localSheetId="34">#REF!</definedName>
    <definedName name="A70_">#REF!</definedName>
    <definedName name="A95_" localSheetId="35">#REF!</definedName>
    <definedName name="A95_" localSheetId="34">#REF!</definedName>
    <definedName name="A95_">#REF!</definedName>
    <definedName name="AA" localSheetId="35">#REF!</definedName>
    <definedName name="AA" localSheetId="34">#REF!</definedName>
    <definedName name="AA">#REF!</definedName>
    <definedName name="AAA">#REF!</definedName>
    <definedName name="abc" localSheetId="35">#REF!</definedName>
    <definedName name="abc" localSheetId="29">#REF!</definedName>
    <definedName name="abc" localSheetId="33">#REF!</definedName>
    <definedName name="abc" localSheetId="34">#REF!</definedName>
    <definedName name="abc">#REF!</definedName>
    <definedName name="ãc">#REF!</definedName>
    <definedName name="AC120_" localSheetId="35">#REF!</definedName>
    <definedName name="AC120_" localSheetId="29">#REF!</definedName>
    <definedName name="AC120_" localSheetId="33">#REF!</definedName>
    <definedName name="AC120_" localSheetId="34">#REF!</definedName>
    <definedName name="AC120_">#REF!</definedName>
    <definedName name="AC35_" localSheetId="35">#REF!</definedName>
    <definedName name="AC35_" localSheetId="34">#REF!</definedName>
    <definedName name="AC35_">#REF!</definedName>
    <definedName name="AC50_" localSheetId="35">#REF!</definedName>
    <definedName name="AC50_" localSheetId="34">#REF!</definedName>
    <definedName name="AC50_">#REF!</definedName>
    <definedName name="AC70_" localSheetId="35">#REF!</definedName>
    <definedName name="AC70_" localSheetId="34">#REF!</definedName>
    <definedName name="AC70_">#REF!</definedName>
    <definedName name="AC95_" localSheetId="35">#REF!</definedName>
    <definedName name="AC95_" localSheetId="34">#REF!</definedName>
    <definedName name="AC95_">#REF!</definedName>
    <definedName name="ag142X42">#REF!</definedName>
    <definedName name="ag267N59">#REF!</definedName>
    <definedName name="All_Item" localSheetId="35">#REF!</definedName>
    <definedName name="All_Item" localSheetId="29">#REF!</definedName>
    <definedName name="All_Item" localSheetId="33">#REF!</definedName>
    <definedName name="All_Item" localSheetId="34">#REF!</definedName>
    <definedName name="All_Item">#REF!</definedName>
    <definedName name="ALPIN">#REF!</definedName>
    <definedName name="ALPJYOU">#REF!</definedName>
    <definedName name="ALPTOI">#REF!</definedName>
    <definedName name="amiang">#REF!</definedName>
    <definedName name="anpha" localSheetId="35">#REF!</definedName>
    <definedName name="anpha" localSheetId="29">#REF!</definedName>
    <definedName name="anpha" localSheetId="33">#REF!</definedName>
    <definedName name="anpha" localSheetId="34">#REF!</definedName>
    <definedName name="anpha">#REF!</definedName>
    <definedName name="B">#REF!</definedName>
    <definedName name="b_240" localSheetId="35">#REF!</definedName>
    <definedName name="b_240" localSheetId="29">#REF!</definedName>
    <definedName name="b_240" localSheetId="33">#REF!</definedName>
    <definedName name="b_240" localSheetId="34">#REF!</definedName>
    <definedName name="b_240">#REF!</definedName>
    <definedName name="b_280" localSheetId="35">#REF!</definedName>
    <definedName name="b_280" localSheetId="34">#REF!</definedName>
    <definedName name="b_280">#REF!</definedName>
    <definedName name="b_320" localSheetId="35">#REF!</definedName>
    <definedName name="b_320" localSheetId="34">#REF!</definedName>
    <definedName name="b_320">#REF!</definedName>
    <definedName name="BANG_CHI_TIET_THI_NGHIEM_CONG_TO" localSheetId="35">#REF!</definedName>
    <definedName name="BANG_CHI_TIET_THI_NGHIEM_CONG_TO" localSheetId="29">#REF!</definedName>
    <definedName name="BANG_CHI_TIET_THI_NGHIEM_CONG_TO" localSheetId="33">#REF!</definedName>
    <definedName name="BANG_CHI_TIET_THI_NGHIEM_CONG_TO" localSheetId="34">#REF!</definedName>
    <definedName name="BANG_CHI_TIET_THI_NGHIEM_CONG_TO">#REF!</definedName>
    <definedName name="BANG_CHI_TIET_THI_NGHIEM_DZ0.4KV" localSheetId="35">#REF!</definedName>
    <definedName name="BANG_CHI_TIET_THI_NGHIEM_DZ0.4KV" localSheetId="34">#REF!</definedName>
    <definedName name="BANG_CHI_TIET_THI_NGHIEM_DZ0.4KV">#REF!</definedName>
    <definedName name="BANG_CHI_TIET_THI_NGHIEM_DZ22KV">#REF!</definedName>
    <definedName name="Bang_cly" localSheetId="35">#REF!</definedName>
    <definedName name="Bang_cly" localSheetId="29">#REF!</definedName>
    <definedName name="Bang_cly" localSheetId="33">#REF!</definedName>
    <definedName name="Bang_cly" localSheetId="34">#REF!</definedName>
    <definedName name="Bang_cly">#REF!</definedName>
    <definedName name="Bang_CVC" localSheetId="35">#REF!</definedName>
    <definedName name="Bang_CVC" localSheetId="34">#REF!</definedName>
    <definedName name="Bang_CVC">#REF!</definedName>
    <definedName name="bang_gia" localSheetId="35">#REF!</definedName>
    <definedName name="bang_gia" localSheetId="34">#REF!</definedName>
    <definedName name="bang_gia">#REF!</definedName>
    <definedName name="BANG_TONG_HOP_CONG_TO" localSheetId="35">#REF!</definedName>
    <definedName name="BANG_TONG_HOP_CONG_TO" localSheetId="34">#REF!</definedName>
    <definedName name="BANG_TONG_HOP_CONG_TO">#REF!</definedName>
    <definedName name="BANG_TONG_HOP_DZ0.4KV" localSheetId="35">#REF!</definedName>
    <definedName name="BANG_TONG_HOP_DZ0.4KV" localSheetId="34">#REF!</definedName>
    <definedName name="BANG_TONG_HOP_DZ0.4KV">#REF!</definedName>
    <definedName name="BANG_TONG_HOP_DZ22KV" localSheetId="35">#REF!</definedName>
    <definedName name="BANG_TONG_HOP_DZ22KV" localSheetId="34">#REF!</definedName>
    <definedName name="BANG_TONG_HOP_DZ22KV">#REF!</definedName>
    <definedName name="BANG_TONG_HOP_KHO_BAI" localSheetId="35">#REF!</definedName>
    <definedName name="BANG_TONG_HOP_KHO_BAI" localSheetId="34">#REF!</definedName>
    <definedName name="BANG_TONG_HOP_KHO_BAI">#REF!</definedName>
    <definedName name="BANG_TONG_HOP_TBA" localSheetId="35">#REF!</definedName>
    <definedName name="BANG_TONG_HOP_TBA" localSheetId="34">#REF!</definedName>
    <definedName name="BANG_TONG_HOP_TBA">#REF!</definedName>
    <definedName name="Bang_travl" localSheetId="35">#REF!</definedName>
    <definedName name="Bang_travl" localSheetId="34">#REF!</definedName>
    <definedName name="Bang_travl">#REF!</definedName>
    <definedName name="bangchu" localSheetId="35">#REF!</definedName>
    <definedName name="bangchu" localSheetId="34">#REF!</definedName>
    <definedName name="bangchu">#REF!</definedName>
    <definedName name="bangciti">#REF!</definedName>
    <definedName name="BB" localSheetId="35">#REF!</definedName>
    <definedName name="BB" localSheetId="29">#REF!</definedName>
    <definedName name="BB" localSheetId="33">#REF!</definedName>
    <definedName name="BB" localSheetId="34">#REF!</definedName>
    <definedName name="BB">#REF!</definedName>
    <definedName name="bdht15nc">#REF!</definedName>
    <definedName name="bdht15vl">#REF!</definedName>
    <definedName name="bdht25nc">#REF!</definedName>
    <definedName name="bdht25vl">#REF!</definedName>
    <definedName name="bdht325nc">#REF!</definedName>
    <definedName name="bdht325vl">#REF!</definedName>
    <definedName name="bengam" localSheetId="35">#REF!</definedName>
    <definedName name="bengam" localSheetId="29">#REF!</definedName>
    <definedName name="bengam" localSheetId="33">#REF!</definedName>
    <definedName name="bengam" localSheetId="34">#REF!</definedName>
    <definedName name="bengam">#REF!</definedName>
    <definedName name="benuoc" localSheetId="35">#REF!</definedName>
    <definedName name="benuoc" localSheetId="34">#REF!</definedName>
    <definedName name="benuoc">#REF!</definedName>
    <definedName name="beta" localSheetId="35">#REF!</definedName>
    <definedName name="beta" localSheetId="34">#REF!</definedName>
    <definedName name="beta">#REF!</definedName>
    <definedName name="betong200">#REF!</definedName>
    <definedName name="bit">#REF!</definedName>
    <definedName name="blkh" localSheetId="35">#REF!</definedName>
    <definedName name="blkh" localSheetId="29">#REF!</definedName>
    <definedName name="blkh" localSheetId="33">#REF!</definedName>
    <definedName name="blkh" localSheetId="34">#REF!</definedName>
    <definedName name="blkh">#REF!</definedName>
    <definedName name="blkh1" localSheetId="35">#REF!</definedName>
    <definedName name="blkh1" localSheetId="34">#REF!</definedName>
    <definedName name="blkh1">#REF!</definedName>
    <definedName name="blop">#REF!</definedName>
    <definedName name="Book2" localSheetId="35">#REF!</definedName>
    <definedName name="Book2" localSheetId="29">#REF!</definedName>
    <definedName name="Book2" localSheetId="33">#REF!</definedName>
    <definedName name="Book2" localSheetId="34">#REF!</definedName>
    <definedName name="Book2">#REF!</definedName>
    <definedName name="BOQ" localSheetId="35">#REF!</definedName>
    <definedName name="BOQ" localSheetId="29">#REF!</definedName>
    <definedName name="BOQ" localSheetId="33">#REF!</definedName>
    <definedName name="BOQ" localSheetId="34">#REF!</definedName>
    <definedName name="BOQ">#REF!</definedName>
    <definedName name="BT" localSheetId="35">#REF!</definedName>
    <definedName name="BT" localSheetId="29">#REF!</definedName>
    <definedName name="BT" localSheetId="33">#REF!</definedName>
    <definedName name="BT" localSheetId="34">#REF!</definedName>
    <definedName name="BT">#REF!</definedName>
    <definedName name="btchiuaxitm300" localSheetId="35">#REF!</definedName>
    <definedName name="btchiuaxitm300" localSheetId="29">#REF!</definedName>
    <definedName name="btchiuaxitm300" localSheetId="33">#REF!</definedName>
    <definedName name="btchiuaxitm300" localSheetId="34">#REF!</definedName>
    <definedName name="btchiuaxitm300">#REF!</definedName>
    <definedName name="BTchiuaxm200" localSheetId="35">#REF!</definedName>
    <definedName name="BTchiuaxm200" localSheetId="34">#REF!</definedName>
    <definedName name="BTchiuaxm200">#REF!</definedName>
    <definedName name="btcocM400" localSheetId="35">#REF!</definedName>
    <definedName name="btcocM400" localSheetId="34">#REF!</definedName>
    <definedName name="btcocM400">#REF!</definedName>
    <definedName name="BTlotm100" localSheetId="35">#REF!</definedName>
    <definedName name="BTlotm100" localSheetId="34">#REF!</definedName>
    <definedName name="BTlotm100">#REF!</definedName>
    <definedName name="BU_CHENH_LECH_DZ0.4KV" localSheetId="35">#REF!</definedName>
    <definedName name="BU_CHENH_LECH_DZ0.4KV" localSheetId="29">#REF!</definedName>
    <definedName name="BU_CHENH_LECH_DZ0.4KV" localSheetId="33">#REF!</definedName>
    <definedName name="BU_CHENH_LECH_DZ0.4KV" localSheetId="34">#REF!</definedName>
    <definedName name="BU_CHENH_LECH_DZ0.4KV">#REF!</definedName>
    <definedName name="BU_CHENH_LECH_DZ22KV" localSheetId="35">#REF!</definedName>
    <definedName name="BU_CHENH_LECH_DZ22KV" localSheetId="34">#REF!</definedName>
    <definedName name="BU_CHENH_LECH_DZ22KV">#REF!</definedName>
    <definedName name="BU_CHENH_LECH_TBA" localSheetId="35">#REF!</definedName>
    <definedName name="BU_CHENH_LECH_TBA" localSheetId="34">#REF!</definedName>
    <definedName name="BU_CHENH_LECH_TBA">#REF!</definedName>
    <definedName name="Bu_long">#REF!</definedName>
    <definedName name="buoc">#REF!</definedName>
    <definedName name="BVCISUMMARY" localSheetId="35">#REF!</definedName>
    <definedName name="BVCISUMMARY" localSheetId="29">#REF!</definedName>
    <definedName name="BVCISUMMARY" localSheetId="33">#REF!</definedName>
    <definedName name="BVCISUMMARY" localSheetId="34">#REF!</definedName>
    <definedName name="BVCISUMMARY">#REF!</definedName>
    <definedName name="bw">#REF!</definedName>
    <definedName name="BŸo_cŸo_täng_hìp_giŸ_trÙ_t_i_s_n_câ__Ùnh" localSheetId="35">#REF!</definedName>
    <definedName name="BŸo_cŸo_täng_hìp_giŸ_trÙ_t_i_s_n_câ__Ùnh" localSheetId="29">#REF!</definedName>
    <definedName name="BŸo_cŸo_täng_hìp_giŸ_trÙ_t_i_s_n_câ__Ùnh" localSheetId="33">#REF!</definedName>
    <definedName name="BŸo_cŸo_täng_hìp_giŸ_trÙ_t_i_s_n_câ__Ùnh" localSheetId="34">#REF!</definedName>
    <definedName name="BŸo_cŸo_täng_hìp_giŸ_trÙ_t_i_s_n_câ__Ùnh">#REF!</definedName>
    <definedName name="C.1.1..Phat_tuyen" localSheetId="35">#REF!</definedName>
    <definedName name="C.1.1..Phat_tuyen" localSheetId="34">#REF!</definedName>
    <definedName name="C.1.1..Phat_tuyen">#REF!</definedName>
    <definedName name="C.1.10..VC_Thu_cong_CG" localSheetId="35">#REF!</definedName>
    <definedName name="C.1.10..VC_Thu_cong_CG" localSheetId="34">#REF!</definedName>
    <definedName name="C.1.10..VC_Thu_cong_CG">#REF!</definedName>
    <definedName name="C.1.2..Chat_cay_thu_cong" localSheetId="35">#REF!</definedName>
    <definedName name="C.1.2..Chat_cay_thu_cong" localSheetId="34">#REF!</definedName>
    <definedName name="C.1.2..Chat_cay_thu_cong">#REF!</definedName>
    <definedName name="C.1.3..Chat_cay_may" localSheetId="35">#REF!</definedName>
    <definedName name="C.1.3..Chat_cay_may" localSheetId="34">#REF!</definedName>
    <definedName name="C.1.3..Chat_cay_may">#REF!</definedName>
    <definedName name="C.1.4..Dao_goc_cay" localSheetId="35">#REF!</definedName>
    <definedName name="C.1.4..Dao_goc_cay" localSheetId="34">#REF!</definedName>
    <definedName name="C.1.4..Dao_goc_cay">#REF!</definedName>
    <definedName name="C.1.5..Lam_duong_tam" localSheetId="35">#REF!</definedName>
    <definedName name="C.1.5..Lam_duong_tam" localSheetId="34">#REF!</definedName>
    <definedName name="C.1.5..Lam_duong_tam">#REF!</definedName>
    <definedName name="C.1.6..Lam_cau_tam" localSheetId="35">#REF!</definedName>
    <definedName name="C.1.6..Lam_cau_tam" localSheetId="34">#REF!</definedName>
    <definedName name="C.1.6..Lam_cau_tam">#REF!</definedName>
    <definedName name="C.1.7..Rai_da_chong_lun" localSheetId="35">#REF!</definedName>
    <definedName name="C.1.7..Rai_da_chong_lun" localSheetId="34">#REF!</definedName>
    <definedName name="C.1.7..Rai_da_chong_lun">#REF!</definedName>
    <definedName name="C.1.8..Lam_kho_tam" localSheetId="35">#REF!</definedName>
    <definedName name="C.1.8..Lam_kho_tam" localSheetId="34">#REF!</definedName>
    <definedName name="C.1.8..Lam_kho_tam">#REF!</definedName>
    <definedName name="C.1.8..San_mat_bang" localSheetId="35">#REF!</definedName>
    <definedName name="C.1.8..San_mat_bang" localSheetId="34">#REF!</definedName>
    <definedName name="C.1.8..San_mat_bang">#REF!</definedName>
    <definedName name="C.2.1..VC_Thu_cong" localSheetId="35">#REF!</definedName>
    <definedName name="C.2.1..VC_Thu_cong" localSheetId="34">#REF!</definedName>
    <definedName name="C.2.1..VC_Thu_cong">#REF!</definedName>
    <definedName name="C.2.2..VC_T_cong_CG" localSheetId="35">#REF!</definedName>
    <definedName name="C.2.2..VC_T_cong_CG" localSheetId="34">#REF!</definedName>
    <definedName name="C.2.2..VC_T_cong_CG">#REF!</definedName>
    <definedName name="C.2.3..Boc_do" localSheetId="35">#REF!</definedName>
    <definedName name="C.2.3..Boc_do" localSheetId="34">#REF!</definedName>
    <definedName name="C.2.3..Boc_do">#REF!</definedName>
    <definedName name="C.3.1..Dao_dat_mong_cot" localSheetId="35">#REF!</definedName>
    <definedName name="C.3.1..Dao_dat_mong_cot" localSheetId="34">#REF!</definedName>
    <definedName name="C.3.1..Dao_dat_mong_cot">#REF!</definedName>
    <definedName name="C.3.2..Dao_dat_de_dap" localSheetId="35">#REF!</definedName>
    <definedName name="C.3.2..Dao_dat_de_dap" localSheetId="34">#REF!</definedName>
    <definedName name="C.3.2..Dao_dat_de_dap">#REF!</definedName>
    <definedName name="C.3.3..Dap_dat_mong" localSheetId="35">#REF!</definedName>
    <definedName name="C.3.3..Dap_dat_mong" localSheetId="34">#REF!</definedName>
    <definedName name="C.3.3..Dap_dat_mong">#REF!</definedName>
    <definedName name="C.3.4..Dao_dap_TDia" localSheetId="35">#REF!</definedName>
    <definedName name="C.3.4..Dao_dap_TDia" localSheetId="34">#REF!</definedName>
    <definedName name="C.3.4..Dao_dap_TDia">#REF!</definedName>
    <definedName name="C.3.5..Dap_bo_bao" localSheetId="35">#REF!</definedName>
    <definedName name="C.3.5..Dap_bo_bao" localSheetId="34">#REF!</definedName>
    <definedName name="C.3.5..Dap_bo_bao">#REF!</definedName>
    <definedName name="C.3.6..Bom_tat_nuoc" localSheetId="35">#REF!</definedName>
    <definedName name="C.3.6..Bom_tat_nuoc" localSheetId="34">#REF!</definedName>
    <definedName name="C.3.6..Bom_tat_nuoc">#REF!</definedName>
    <definedName name="C.3.7..Dao_bun" localSheetId="35">#REF!</definedName>
    <definedName name="C.3.7..Dao_bun" localSheetId="34">#REF!</definedName>
    <definedName name="C.3.7..Dao_bun">#REF!</definedName>
    <definedName name="C.3.8..Dap_cat_CT" localSheetId="35">#REF!</definedName>
    <definedName name="C.3.8..Dap_cat_CT" localSheetId="34">#REF!</definedName>
    <definedName name="C.3.8..Dap_cat_CT">#REF!</definedName>
    <definedName name="C.3.9..Dao_pha_da" localSheetId="35">#REF!</definedName>
    <definedName name="C.3.9..Dao_pha_da" localSheetId="34">#REF!</definedName>
    <definedName name="C.3.9..Dao_pha_da">#REF!</definedName>
    <definedName name="C.4.1.Cot_thep" localSheetId="35">#REF!</definedName>
    <definedName name="C.4.1.Cot_thep" localSheetId="34">#REF!</definedName>
    <definedName name="C.4.1.Cot_thep">#REF!</definedName>
    <definedName name="C.4.2..Van_khuon" localSheetId="35">#REF!</definedName>
    <definedName name="C.4.2..Van_khuon" localSheetId="34">#REF!</definedName>
    <definedName name="C.4.2..Van_khuon">#REF!</definedName>
    <definedName name="C.4.3..Be_tong" localSheetId="35">#REF!</definedName>
    <definedName name="C.4.3..Be_tong" localSheetId="34">#REF!</definedName>
    <definedName name="C.4.3..Be_tong">#REF!</definedName>
    <definedName name="C.4.4..Lap_BT_D.San" localSheetId="35">#REF!</definedName>
    <definedName name="C.4.4..Lap_BT_D.San" localSheetId="34">#REF!</definedName>
    <definedName name="C.4.4..Lap_BT_D.San">#REF!</definedName>
    <definedName name="C.4.5..Xay_da_hoc" localSheetId="35">#REF!</definedName>
    <definedName name="C.4.5..Xay_da_hoc" localSheetId="34">#REF!</definedName>
    <definedName name="C.4.5..Xay_da_hoc">#REF!</definedName>
    <definedName name="C.4.6..Dong_coc" localSheetId="35">#REF!</definedName>
    <definedName name="C.4.6..Dong_coc" localSheetId="34">#REF!</definedName>
    <definedName name="C.4.6..Dong_coc">#REF!</definedName>
    <definedName name="C.4.7..Quet_Bi_tum" localSheetId="35">#REF!</definedName>
    <definedName name="C.4.7..Quet_Bi_tum" localSheetId="34">#REF!</definedName>
    <definedName name="C.4.7..Quet_Bi_tum">#REF!</definedName>
    <definedName name="C.5.1..Lap_cot_thep" localSheetId="35">#REF!</definedName>
    <definedName name="C.5.1..Lap_cot_thep" localSheetId="34">#REF!</definedName>
    <definedName name="C.5.1..Lap_cot_thep">#REF!</definedName>
    <definedName name="C.5.2..Lap_cot_BT" localSheetId="35">#REF!</definedName>
    <definedName name="C.5.2..Lap_cot_BT" localSheetId="34">#REF!</definedName>
    <definedName name="C.5.2..Lap_cot_BT">#REF!</definedName>
    <definedName name="C.5.3..Lap_dat_xa" localSheetId="35">#REF!</definedName>
    <definedName name="C.5.3..Lap_dat_xa" localSheetId="34">#REF!</definedName>
    <definedName name="C.5.3..Lap_dat_xa">#REF!</definedName>
    <definedName name="C.5.4..Lap_tiep_dia" localSheetId="35">#REF!</definedName>
    <definedName name="C.5.4..Lap_tiep_dia" localSheetId="34">#REF!</definedName>
    <definedName name="C.5.4..Lap_tiep_dia">#REF!</definedName>
    <definedName name="C.5.5..Son_sat_thep" localSheetId="35">#REF!</definedName>
    <definedName name="C.5.5..Son_sat_thep" localSheetId="34">#REF!</definedName>
    <definedName name="C.5.5..Son_sat_thep">#REF!</definedName>
    <definedName name="C.6.1..Lap_su_dung" localSheetId="35">#REF!</definedName>
    <definedName name="C.6.1..Lap_su_dung" localSheetId="34">#REF!</definedName>
    <definedName name="C.6.1..Lap_su_dung">#REF!</definedName>
    <definedName name="C.6.2..Lap_su_CS" localSheetId="35">#REF!</definedName>
    <definedName name="C.6.2..Lap_su_CS" localSheetId="34">#REF!</definedName>
    <definedName name="C.6.2..Lap_su_CS">#REF!</definedName>
    <definedName name="C.6.3..Su_chuoi_do" localSheetId="35">#REF!</definedName>
    <definedName name="C.6.3..Su_chuoi_do" localSheetId="34">#REF!</definedName>
    <definedName name="C.6.3..Su_chuoi_do">#REF!</definedName>
    <definedName name="C.6.4..Su_chuoi_neo" localSheetId="35">#REF!</definedName>
    <definedName name="C.6.4..Su_chuoi_neo" localSheetId="34">#REF!</definedName>
    <definedName name="C.6.4..Su_chuoi_neo">#REF!</definedName>
    <definedName name="C.6.5..Lap_phu_kien" localSheetId="35">#REF!</definedName>
    <definedName name="C.6.5..Lap_phu_kien" localSheetId="34">#REF!</definedName>
    <definedName name="C.6.5..Lap_phu_kien">#REF!</definedName>
    <definedName name="C.6.6..Ep_noi_day" localSheetId="35">#REF!</definedName>
    <definedName name="C.6.6..Ep_noi_day" localSheetId="34">#REF!</definedName>
    <definedName name="C.6.6..Ep_noi_day">#REF!</definedName>
    <definedName name="C.6.7..KD_vuot_CN" localSheetId="35">#REF!</definedName>
    <definedName name="C.6.7..KD_vuot_CN" localSheetId="34">#REF!</definedName>
    <definedName name="C.6.7..KD_vuot_CN">#REF!</definedName>
    <definedName name="C.6.8..Rai_cang_day" localSheetId="35">#REF!</definedName>
    <definedName name="C.6.8..Rai_cang_day" localSheetId="34">#REF!</definedName>
    <definedName name="C.6.8..Rai_cang_day">#REF!</definedName>
    <definedName name="C.6.9..Cap_quang" localSheetId="35">#REF!</definedName>
    <definedName name="C.6.9..Cap_quang" localSheetId="34">#REF!</definedName>
    <definedName name="C.6.9..Cap_quang">#REF!</definedName>
    <definedName name="C_">#REF!</definedName>
    <definedName name="ca.1111" localSheetId="35">#REF!</definedName>
    <definedName name="ca.1111" localSheetId="29">#REF!</definedName>
    <definedName name="ca.1111" localSheetId="33">#REF!</definedName>
    <definedName name="ca.1111" localSheetId="34">#REF!</definedName>
    <definedName name="ca.1111">#REF!</definedName>
    <definedName name="ca.1111.th" localSheetId="35">#REF!</definedName>
    <definedName name="ca.1111.th" localSheetId="34">#REF!</definedName>
    <definedName name="ca.1111.th">#REF!</definedName>
    <definedName name="cao" localSheetId="35">#REF!</definedName>
    <definedName name="cao" localSheetId="29">#REF!</definedName>
    <definedName name="cao" localSheetId="33">#REF!</definedName>
    <definedName name="cao" localSheetId="34">#REF!</definedName>
    <definedName name="cao">#REF!</definedName>
    <definedName name="cap" localSheetId="35">#REF!</definedName>
    <definedName name="cap" localSheetId="34">#REF!</definedName>
    <definedName name="cap">#REF!</definedName>
    <definedName name="CAPDAT">#REF!</definedName>
    <definedName name="Cat" localSheetId="35">#REF!</definedName>
    <definedName name="Cat" localSheetId="29">#REF!</definedName>
    <definedName name="Cat" localSheetId="33">#REF!</definedName>
    <definedName name="Cat" localSheetId="34">#REF!</definedName>
    <definedName name="Cat">#REF!</definedName>
    <definedName name="Category_All" localSheetId="35">#REF!</definedName>
    <definedName name="Category_All" localSheetId="34">#REF!</definedName>
    <definedName name="Category_All">#REF!</definedName>
    <definedName name="CATIN">#REF!</definedName>
    <definedName name="CATJYOU">#REF!</definedName>
    <definedName name="catm" localSheetId="35">#REF!</definedName>
    <definedName name="catm" localSheetId="29">#REF!</definedName>
    <definedName name="catm" localSheetId="33">#REF!</definedName>
    <definedName name="catm" localSheetId="34">#REF!</definedName>
    <definedName name="catm">#REF!</definedName>
    <definedName name="catn" localSheetId="35">#REF!</definedName>
    <definedName name="catn" localSheetId="34">#REF!</definedName>
    <definedName name="catn">#REF!</definedName>
    <definedName name="CATREC">#REF!</definedName>
    <definedName name="CATSYU">#REF!</definedName>
    <definedName name="catvang" localSheetId="35">#REF!</definedName>
    <definedName name="catvang" localSheetId="29">#REF!</definedName>
    <definedName name="catvang" localSheetId="33">#REF!</definedName>
    <definedName name="catvang" localSheetId="34">#REF!</definedName>
    <definedName name="catvang">#REF!</definedName>
    <definedName name="CatVang_HamYen">#REF!</definedName>
    <definedName name="cc">#REF!</definedName>
    <definedName name="CCNK">#REF!</definedName>
    <definedName name="CCS" localSheetId="35">#REF!</definedName>
    <definedName name="CCS" localSheetId="29">#REF!</definedName>
    <definedName name="CCS" localSheetId="33">#REF!</definedName>
    <definedName name="CCS" localSheetId="34">#REF!</definedName>
    <definedName name="CCS">#REF!</definedName>
    <definedName name="CDD" localSheetId="35">#REF!</definedName>
    <definedName name="CDD" localSheetId="29">#REF!</definedName>
    <definedName name="CDD" localSheetId="33">#REF!</definedName>
    <definedName name="CDD" localSheetId="34">#REF!</definedName>
    <definedName name="CDD">#REF!</definedName>
    <definedName name="CDDD" localSheetId="35">#REF!</definedName>
    <definedName name="CDDD" localSheetId="34">#REF!</definedName>
    <definedName name="CDDD">#REF!</definedName>
    <definedName name="CDDD1P" localSheetId="35">#REF!</definedName>
    <definedName name="CDDD1P" localSheetId="34">#REF!</definedName>
    <definedName name="CDDD1P">#REF!</definedName>
    <definedName name="CDDD1PHA" localSheetId="35">#REF!</definedName>
    <definedName name="CDDD1PHA" localSheetId="34">#REF!</definedName>
    <definedName name="CDDD1PHA">#REF!</definedName>
    <definedName name="CDDD3PHA" localSheetId="35">#REF!</definedName>
    <definedName name="CDDD3PHA" localSheetId="34">#REF!</definedName>
    <definedName name="CDDD3PHA">#REF!</definedName>
    <definedName name="Cdnum" localSheetId="35">#REF!</definedName>
    <definedName name="Cdnum" localSheetId="34">#REF!</definedName>
    <definedName name="Cdnum">#REF!</definedName>
    <definedName name="cg">#REF!</definedName>
    <definedName name="cgionc">#REF!</definedName>
    <definedName name="cgiovl">#REF!</definedName>
    <definedName name="CH" localSheetId="35">#REF!</definedName>
    <definedName name="CH" localSheetId="29">#REF!</definedName>
    <definedName name="CH" localSheetId="33">#REF!</definedName>
    <definedName name="CH" localSheetId="34">#REF!</definedName>
    <definedName name="CH">#REF!</definedName>
    <definedName name="chhtnc">#REF!</definedName>
    <definedName name="chhtvl">#REF!</definedName>
    <definedName name="chiem">#REF!</definedName>
    <definedName name="chiemhoa">#REF!</definedName>
    <definedName name="chnc">#REF!</definedName>
    <definedName name="chon" localSheetId="35">#REF!</definedName>
    <definedName name="chon" localSheetId="29">#REF!</definedName>
    <definedName name="chon" localSheetId="33">#REF!</definedName>
    <definedName name="chon" localSheetId="34">#REF!</definedName>
    <definedName name="chon">#REF!</definedName>
    <definedName name="chon1" localSheetId="35">#REF!</definedName>
    <definedName name="chon1" localSheetId="34">#REF!</definedName>
    <definedName name="chon1">#REF!</definedName>
    <definedName name="chon2" localSheetId="35">#REF!</definedName>
    <definedName name="chon2" localSheetId="34">#REF!</definedName>
    <definedName name="chon2">#REF!</definedName>
    <definedName name="chon3" localSheetId="35">#REF!</definedName>
    <definedName name="chon3" localSheetId="34">#REF!</definedName>
    <definedName name="chon3">#REF!</definedName>
    <definedName name="Chu">#REF!</definedName>
    <definedName name="chvl">#REF!</definedName>
    <definedName name="citidd">#REF!</definedName>
    <definedName name="CK" localSheetId="35">#REF!</definedName>
    <definedName name="CK" localSheetId="29">#REF!</definedName>
    <definedName name="CK" localSheetId="33">#REF!</definedName>
    <definedName name="CK" localSheetId="34">#REF!</definedName>
    <definedName name="CK">#REF!</definedName>
    <definedName name="cknc">#REF!</definedName>
    <definedName name="ckvl">#REF!</definedName>
    <definedName name="CLECH_0.4" localSheetId="35">#REF!</definedName>
    <definedName name="CLECH_0.4" localSheetId="29">#REF!</definedName>
    <definedName name="CLECH_0.4" localSheetId="33">#REF!</definedName>
    <definedName name="CLECH_0.4" localSheetId="34">#REF!</definedName>
    <definedName name="CLECH_0.4">#REF!</definedName>
    <definedName name="Clech_o.4">#REF!</definedName>
    <definedName name="CLTMP">#REF!</definedName>
    <definedName name="CLVC35" localSheetId="35">#REF!</definedName>
    <definedName name="CLVC35" localSheetId="29">#REF!</definedName>
    <definedName name="CLVC35" localSheetId="33">#REF!</definedName>
    <definedName name="CLVC35" localSheetId="34">#REF!</definedName>
    <definedName name="CLVC35">#REF!</definedName>
    <definedName name="CLVCTB" localSheetId="35">#REF!</definedName>
    <definedName name="CLVCTB" localSheetId="34">#REF!</definedName>
    <definedName name="CLVCTB">#REF!</definedName>
    <definedName name="clvl" localSheetId="35">#REF!</definedName>
    <definedName name="clvl" localSheetId="34">#REF!</definedName>
    <definedName name="clvl">#REF!</definedName>
    <definedName name="cm">#REF!</definedName>
    <definedName name="cn" localSheetId="35">#REF!</definedName>
    <definedName name="cn" localSheetId="29">#REF!</definedName>
    <definedName name="cn" localSheetId="33">#REF!</definedName>
    <definedName name="cn" localSheetId="34">#REF!</definedName>
    <definedName name="cn">#REF!</definedName>
    <definedName name="CNC" localSheetId="35">#REF!</definedName>
    <definedName name="CNC" localSheetId="29">#REF!</definedName>
    <definedName name="CNC" localSheetId="33">#REF!</definedName>
    <definedName name="CNC" localSheetId="34">#REF!</definedName>
    <definedName name="CNC">#REF!</definedName>
    <definedName name="CND" localSheetId="35">#REF!</definedName>
    <definedName name="CND" localSheetId="34">#REF!</definedName>
    <definedName name="CND">#REF!</definedName>
    <definedName name="CNG" localSheetId="35">#REF!</definedName>
    <definedName name="CNG" localSheetId="34">#REF!</definedName>
    <definedName name="CNG">#REF!</definedName>
    <definedName name="Co" localSheetId="35">#REF!</definedName>
    <definedName name="Co" localSheetId="29">#REF!</definedName>
    <definedName name="Co" localSheetId="33">#REF!</definedName>
    <definedName name="Co" localSheetId="34">#REF!</definedName>
    <definedName name="Co">#REF!</definedName>
    <definedName name="co_cau_ktqd">#REF!</definedName>
    <definedName name="co_cau_ktqd_1">#REF!</definedName>
    <definedName name="COAT">#REF!</definedName>
    <definedName name="coc" localSheetId="35">#REF!</definedName>
    <definedName name="coc" localSheetId="29">#REF!</definedName>
    <definedName name="coc" localSheetId="33">#REF!</definedName>
    <definedName name="coc" localSheetId="34">#REF!</definedName>
    <definedName name="coc">#REF!</definedName>
    <definedName name="cocbtct" localSheetId="35">#REF!</definedName>
    <definedName name="cocbtct" localSheetId="29">#REF!</definedName>
    <definedName name="cocbtct" localSheetId="33">#REF!</definedName>
    <definedName name="cocbtct" localSheetId="34">#REF!</definedName>
    <definedName name="cocbtct">#REF!</definedName>
    <definedName name="cocot" localSheetId="35">#REF!</definedName>
    <definedName name="cocot" localSheetId="34">#REF!</definedName>
    <definedName name="cocot">#REF!</definedName>
    <definedName name="cocott" localSheetId="35">#REF!</definedName>
    <definedName name="cocott" localSheetId="34">#REF!</definedName>
    <definedName name="cocott">#REF!</definedName>
    <definedName name="Cöï_ly_vaän_chuyeãn" localSheetId="35">#REF!</definedName>
    <definedName name="Cöï_ly_vaän_chuyeãn" localSheetId="34">#REF!</definedName>
    <definedName name="Cöï_ly_vaän_chuyeãn">#REF!</definedName>
    <definedName name="CÖÏ_LY_VAÄN_CHUYEÅN" localSheetId="35">#REF!</definedName>
    <definedName name="CÖÏ_LY_VAÄN_CHUYEÅN" localSheetId="34">#REF!</definedName>
    <definedName name="CÖÏ_LY_VAÄN_CHUYEÅN">#REF!</definedName>
    <definedName name="COMMON" localSheetId="35">#REF!</definedName>
    <definedName name="COMMON" localSheetId="34">#REF!</definedName>
    <definedName name="COMMON">#REF!</definedName>
    <definedName name="comong" localSheetId="35">#REF!</definedName>
    <definedName name="comong" localSheetId="34">#REF!</definedName>
    <definedName name="comong">#REF!</definedName>
    <definedName name="con">#REF!</definedName>
    <definedName name="CON_EQP_COS" localSheetId="35">#REF!</definedName>
    <definedName name="CON_EQP_COS" localSheetId="29">#REF!</definedName>
    <definedName name="CON_EQP_COS" localSheetId="33">#REF!</definedName>
    <definedName name="CON_EQP_COS" localSheetId="34">#REF!</definedName>
    <definedName name="CON_EQP_COS">#REF!</definedName>
    <definedName name="CON_EQP_COST" localSheetId="35">#REF!</definedName>
    <definedName name="CON_EQP_COST" localSheetId="34">#REF!</definedName>
    <definedName name="CON_EQP_COST">#REF!</definedName>
    <definedName name="Concrete">#REF!</definedName>
    <definedName name="Cong_HM_DTCT" localSheetId="35">#REF!</definedName>
    <definedName name="Cong_HM_DTCT" localSheetId="29">#REF!</definedName>
    <definedName name="Cong_HM_DTCT" localSheetId="33">#REF!</definedName>
    <definedName name="Cong_HM_DTCT" localSheetId="34">#REF!</definedName>
    <definedName name="Cong_HM_DTCT">#REF!</definedName>
    <definedName name="Cong_M_DTCT" localSheetId="35">#REF!</definedName>
    <definedName name="Cong_M_DTCT" localSheetId="34">#REF!</definedName>
    <definedName name="Cong_M_DTCT">#REF!</definedName>
    <definedName name="Cong_NC_DTCT" localSheetId="35">#REF!</definedName>
    <definedName name="Cong_NC_DTCT" localSheetId="34">#REF!</definedName>
    <definedName name="Cong_NC_DTCT">#REF!</definedName>
    <definedName name="Cong_VL_DTCT" localSheetId="35">#REF!</definedName>
    <definedName name="Cong_VL_DTCT" localSheetId="34">#REF!</definedName>
    <definedName name="Cong_VL_DTCT">#REF!</definedName>
    <definedName name="cong1x15">#REF!</definedName>
    <definedName name="congbengam" localSheetId="35">#REF!</definedName>
    <definedName name="congbengam" localSheetId="29">#REF!</definedName>
    <definedName name="congbengam" localSheetId="33">#REF!</definedName>
    <definedName name="congbengam" localSheetId="34">#REF!</definedName>
    <definedName name="congbengam">#REF!</definedName>
    <definedName name="congbenuoc" localSheetId="35">#REF!</definedName>
    <definedName name="congbenuoc" localSheetId="34">#REF!</definedName>
    <definedName name="congbenuoc">#REF!</definedName>
    <definedName name="congcoc" localSheetId="35">#REF!</definedName>
    <definedName name="congcoc" localSheetId="34">#REF!</definedName>
    <definedName name="congcoc">#REF!</definedName>
    <definedName name="congcocot" localSheetId="35">#REF!</definedName>
    <definedName name="congcocot" localSheetId="34">#REF!</definedName>
    <definedName name="congcocot">#REF!</definedName>
    <definedName name="congcocott" localSheetId="35">#REF!</definedName>
    <definedName name="congcocott" localSheetId="34">#REF!</definedName>
    <definedName name="congcocott">#REF!</definedName>
    <definedName name="congcomong" localSheetId="35">#REF!</definedName>
    <definedName name="congcomong" localSheetId="34">#REF!</definedName>
    <definedName name="congcomong">#REF!</definedName>
    <definedName name="congcottron" localSheetId="35">#REF!</definedName>
    <definedName name="congcottron" localSheetId="34">#REF!</definedName>
    <definedName name="congcottron">#REF!</definedName>
    <definedName name="congcotvuong" localSheetId="35">#REF!</definedName>
    <definedName name="congcotvuong" localSheetId="34">#REF!</definedName>
    <definedName name="congcotvuong">#REF!</definedName>
    <definedName name="congdam" localSheetId="35">#REF!</definedName>
    <definedName name="congdam" localSheetId="34">#REF!</definedName>
    <definedName name="congdam">#REF!</definedName>
    <definedName name="congdan1" localSheetId="35">#REF!</definedName>
    <definedName name="congdan1" localSheetId="34">#REF!</definedName>
    <definedName name="congdan1">#REF!</definedName>
    <definedName name="congdan2" localSheetId="35">#REF!</definedName>
    <definedName name="congdan2" localSheetId="34">#REF!</definedName>
    <definedName name="congdan2">#REF!</definedName>
    <definedName name="congdandusan" localSheetId="35">#REF!</definedName>
    <definedName name="congdandusan" localSheetId="34">#REF!</definedName>
    <definedName name="congdandusan">#REF!</definedName>
    <definedName name="conglanhto" localSheetId="35">#REF!</definedName>
    <definedName name="conglanhto" localSheetId="34">#REF!</definedName>
    <definedName name="conglanhto">#REF!</definedName>
    <definedName name="congmong" localSheetId="35">#REF!</definedName>
    <definedName name="congmong" localSheetId="34">#REF!</definedName>
    <definedName name="congmong">#REF!</definedName>
    <definedName name="congmongbang" localSheetId="35">#REF!</definedName>
    <definedName name="congmongbang" localSheetId="34">#REF!</definedName>
    <definedName name="congmongbang">#REF!</definedName>
    <definedName name="congmongdon" localSheetId="35">#REF!</definedName>
    <definedName name="congmongdon" localSheetId="34">#REF!</definedName>
    <definedName name="congmongdon">#REF!</definedName>
    <definedName name="congpanen" localSheetId="35">#REF!</definedName>
    <definedName name="congpanen" localSheetId="34">#REF!</definedName>
    <definedName name="congpanen">#REF!</definedName>
    <definedName name="congsan" localSheetId="35">#REF!</definedName>
    <definedName name="congsan" localSheetId="34">#REF!</definedName>
    <definedName name="congsan">#REF!</definedName>
    <definedName name="congthang" localSheetId="35">#REF!</definedName>
    <definedName name="congthang" localSheetId="34">#REF!</definedName>
    <definedName name="congthang">#REF!</definedName>
    <definedName name="CONST_EQ" localSheetId="35">#REF!</definedName>
    <definedName name="CONST_EQ" localSheetId="29">#REF!</definedName>
    <definedName name="CONST_EQ" localSheetId="33">#REF!</definedName>
    <definedName name="CONST_EQ" localSheetId="34">#REF!</definedName>
    <definedName name="CONST_EQ">#REF!</definedName>
    <definedName name="COT" localSheetId="35">#REF!</definedName>
    <definedName name="COT" localSheetId="34">#REF!</definedName>
    <definedName name="COT">#REF!</definedName>
    <definedName name="Cot_thep">#REF!</definedName>
    <definedName name="cot7.5" localSheetId="35">#REF!</definedName>
    <definedName name="cot7.5" localSheetId="29">#REF!</definedName>
    <definedName name="cot7.5" localSheetId="33">#REF!</definedName>
    <definedName name="cot7.5" localSheetId="34">#REF!</definedName>
    <definedName name="cot7.5">#REF!</definedName>
    <definedName name="cot8.5" localSheetId="35">#REF!</definedName>
    <definedName name="cot8.5" localSheetId="34">#REF!</definedName>
    <definedName name="cot8.5">#REF!</definedName>
    <definedName name="cottron" localSheetId="35">#REF!</definedName>
    <definedName name="cottron" localSheetId="29">#REF!</definedName>
    <definedName name="cottron" localSheetId="33">#REF!</definedName>
    <definedName name="cottron" localSheetId="34">#REF!</definedName>
    <definedName name="cottron">#REF!</definedName>
    <definedName name="cotvuong" localSheetId="35">#REF!</definedName>
    <definedName name="cotvuong" localSheetId="34">#REF!</definedName>
    <definedName name="cotvuong">#REF!</definedName>
    <definedName name="COVER" localSheetId="35">#REF!</definedName>
    <definedName name="COVER" localSheetId="34">#REF!</definedName>
    <definedName name="COVER">#REF!</definedName>
    <definedName name="cpmtc" localSheetId="35">#REF!</definedName>
    <definedName name="cpmtc" localSheetId="29">#REF!</definedName>
    <definedName name="cpmtc" localSheetId="33">#REF!</definedName>
    <definedName name="cpmtc" localSheetId="34">#REF!</definedName>
    <definedName name="cpmtc">#REF!</definedName>
    <definedName name="cpnc" localSheetId="35">#REF!</definedName>
    <definedName name="cpnc" localSheetId="34">#REF!</definedName>
    <definedName name="cpnc">#REF!</definedName>
    <definedName name="CPTKE">#REF!</definedName>
    <definedName name="cptt" localSheetId="35">#REF!</definedName>
    <definedName name="cptt" localSheetId="29">#REF!</definedName>
    <definedName name="cptt" localSheetId="33">#REF!</definedName>
    <definedName name="cptt" localSheetId="34">#REF!</definedName>
    <definedName name="cptt">#REF!</definedName>
    <definedName name="CPVC100">#REF!</definedName>
    <definedName name="CPVC35" localSheetId="35">#REF!</definedName>
    <definedName name="CPVC35" localSheetId="29">#REF!</definedName>
    <definedName name="CPVC35" localSheetId="33">#REF!</definedName>
    <definedName name="CPVC35" localSheetId="34">#REF!</definedName>
    <definedName name="CPVC35">#REF!</definedName>
    <definedName name="CPVCDN" localSheetId="35">#REF!</definedName>
    <definedName name="CPVCDN" localSheetId="34">#REF!</definedName>
    <definedName name="CPVCDN">#REF!</definedName>
    <definedName name="cpvl" localSheetId="35">#REF!</definedName>
    <definedName name="cpvl" localSheetId="34">#REF!</definedName>
    <definedName name="cpvl">#REF!</definedName>
    <definedName name="cr">#REF!</definedName>
    <definedName name="CRD" localSheetId="35">#REF!</definedName>
    <definedName name="CRD" localSheetId="29">#REF!</definedName>
    <definedName name="CRD" localSheetId="33">#REF!</definedName>
    <definedName name="CRD" localSheetId="34">#REF!</definedName>
    <definedName name="CRD">#REF!</definedName>
    <definedName name="CRITINST" localSheetId="35">#REF!</definedName>
    <definedName name="CRITINST" localSheetId="29">#REF!</definedName>
    <definedName name="CRITINST" localSheetId="33">#REF!</definedName>
    <definedName name="CRITINST" localSheetId="34">#REF!</definedName>
    <definedName name="CRITINST">#REF!</definedName>
    <definedName name="CRITPURC" localSheetId="35">#REF!</definedName>
    <definedName name="CRITPURC" localSheetId="34">#REF!</definedName>
    <definedName name="CRITPURC">#REF!</definedName>
    <definedName name="CRS" localSheetId="35">#REF!</definedName>
    <definedName name="CRS" localSheetId="34">#REF!</definedName>
    <definedName name="CRS">#REF!</definedName>
    <definedName name="CS" localSheetId="35">#REF!</definedName>
    <definedName name="CS" localSheetId="34">#REF!</definedName>
    <definedName name="CS">#REF!</definedName>
    <definedName name="CS_10" localSheetId="35">#REF!</definedName>
    <definedName name="CS_10" localSheetId="34">#REF!</definedName>
    <definedName name="CS_10">#REF!</definedName>
    <definedName name="CS_100" localSheetId="35">#REF!</definedName>
    <definedName name="CS_100" localSheetId="34">#REF!</definedName>
    <definedName name="CS_100">#REF!</definedName>
    <definedName name="CS_10S" localSheetId="35">#REF!</definedName>
    <definedName name="CS_10S" localSheetId="34">#REF!</definedName>
    <definedName name="CS_10S">#REF!</definedName>
    <definedName name="CS_120" localSheetId="35">#REF!</definedName>
    <definedName name="CS_120" localSheetId="34">#REF!</definedName>
    <definedName name="CS_120">#REF!</definedName>
    <definedName name="CS_140" localSheetId="35">#REF!</definedName>
    <definedName name="CS_140" localSheetId="34">#REF!</definedName>
    <definedName name="CS_140">#REF!</definedName>
    <definedName name="CS_160" localSheetId="35">#REF!</definedName>
    <definedName name="CS_160" localSheetId="34">#REF!</definedName>
    <definedName name="CS_160">#REF!</definedName>
    <definedName name="CS_20" localSheetId="35">#REF!</definedName>
    <definedName name="CS_20" localSheetId="34">#REF!</definedName>
    <definedName name="CS_20">#REF!</definedName>
    <definedName name="CS_30" localSheetId="35">#REF!</definedName>
    <definedName name="CS_30" localSheetId="34">#REF!</definedName>
    <definedName name="CS_30">#REF!</definedName>
    <definedName name="CS_40" localSheetId="35">#REF!</definedName>
    <definedName name="CS_40" localSheetId="34">#REF!</definedName>
    <definedName name="CS_40">#REF!</definedName>
    <definedName name="CS_40S" localSheetId="35">#REF!</definedName>
    <definedName name="CS_40S" localSheetId="34">#REF!</definedName>
    <definedName name="CS_40S">#REF!</definedName>
    <definedName name="CS_5S" localSheetId="35">#REF!</definedName>
    <definedName name="CS_5S" localSheetId="34">#REF!</definedName>
    <definedName name="CS_5S">#REF!</definedName>
    <definedName name="CS_60" localSheetId="35">#REF!</definedName>
    <definedName name="CS_60" localSheetId="34">#REF!</definedName>
    <definedName name="CS_60">#REF!</definedName>
    <definedName name="CS_80" localSheetId="35">#REF!</definedName>
    <definedName name="CS_80" localSheetId="34">#REF!</definedName>
    <definedName name="CS_80">#REF!</definedName>
    <definedName name="CS_80S" localSheetId="35">#REF!</definedName>
    <definedName name="CS_80S" localSheetId="34">#REF!</definedName>
    <definedName name="CS_80S">#REF!</definedName>
    <definedName name="CS_STD" localSheetId="35">#REF!</definedName>
    <definedName name="CS_STD" localSheetId="34">#REF!</definedName>
    <definedName name="CS_STD">#REF!</definedName>
    <definedName name="CS_XS" localSheetId="35">#REF!</definedName>
    <definedName name="CS_XS" localSheetId="34">#REF!</definedName>
    <definedName name="CS_XS">#REF!</definedName>
    <definedName name="CS_XXS" localSheetId="35">#REF!</definedName>
    <definedName name="CS_XXS" localSheetId="34">#REF!</definedName>
    <definedName name="CS_XXS">#REF!</definedName>
    <definedName name="csd3p" localSheetId="35">#REF!</definedName>
    <definedName name="csd3p" localSheetId="34">#REF!</definedName>
    <definedName name="csd3p">#REF!</definedName>
    <definedName name="csddg1p" localSheetId="35">#REF!</definedName>
    <definedName name="csddg1p" localSheetId="34">#REF!</definedName>
    <definedName name="csddg1p">#REF!</definedName>
    <definedName name="csddt1p" localSheetId="35">#REF!</definedName>
    <definedName name="csddt1p" localSheetId="34">#REF!</definedName>
    <definedName name="csddt1p">#REF!</definedName>
    <definedName name="csht3p" localSheetId="35">#REF!</definedName>
    <definedName name="csht3p" localSheetId="34">#REF!</definedName>
    <definedName name="csht3p">#REF!</definedName>
    <definedName name="cst">#REF!</definedName>
    <definedName name="CTBT">#REF!</definedName>
    <definedName name="CTBT1">#REF!</definedName>
    <definedName name="CTBT2">#REF!</definedName>
    <definedName name="ctdg">#REF!</definedName>
    <definedName name="ctg">#REF!</definedName>
    <definedName name="cti3x15">#REF!</definedName>
    <definedName name="ctiep" localSheetId="35">#REF!</definedName>
    <definedName name="ctiep" localSheetId="29">#REF!</definedName>
    <definedName name="ctiep" localSheetId="33">#REF!</definedName>
    <definedName name="ctiep" localSheetId="34">#REF!</definedName>
    <definedName name="ctiep">#REF!</definedName>
    <definedName name="CTIET" localSheetId="35">#REF!</definedName>
    <definedName name="CTIET" localSheetId="34">#REF!</definedName>
    <definedName name="CTIET">#REF!</definedName>
    <definedName name="ctkr">#REF!</definedName>
    <definedName name="cto">#REF!</definedName>
    <definedName name="CU_LY_VAN_CHUYEN_GIA_QUYEN" localSheetId="35">#REF!</definedName>
    <definedName name="CU_LY_VAN_CHUYEN_GIA_QUYEN" localSheetId="29">#REF!</definedName>
    <definedName name="CU_LY_VAN_CHUYEN_GIA_QUYEN" localSheetId="33">#REF!</definedName>
    <definedName name="CU_LY_VAN_CHUYEN_GIA_QUYEN" localSheetId="34">#REF!</definedName>
    <definedName name="CU_LY_VAN_CHUYEN_GIA_QUYEN">#REF!</definedName>
    <definedName name="CU_LY_VAN_CHUYEN_THU_CONG" localSheetId="35">#REF!</definedName>
    <definedName name="CU_LY_VAN_CHUYEN_THU_CONG" localSheetId="34">#REF!</definedName>
    <definedName name="CU_LY_VAN_CHUYEN_THU_CONG">#REF!</definedName>
    <definedName name="culy1">#REF!</definedName>
    <definedName name="culy2">#REF!</definedName>
    <definedName name="culy3">#REF!</definedName>
    <definedName name="culy4">#REF!</definedName>
    <definedName name="culy5">#REF!</definedName>
    <definedName name="cuoc">#REF!</definedName>
    <definedName name="CURRENCY" localSheetId="35">#REF!</definedName>
    <definedName name="CURRENCY" localSheetId="29">#REF!</definedName>
    <definedName name="CURRENCY" localSheetId="33">#REF!</definedName>
    <definedName name="CURRENCY" localSheetId="34">#REF!</definedName>
    <definedName name="CURRENCY">#REF!</definedName>
    <definedName name="cut">#REF!</definedName>
    <definedName name="cx" localSheetId="35">#REF!</definedName>
    <definedName name="cx" localSheetId="29">#REF!</definedName>
    <definedName name="cx" localSheetId="33">#REF!</definedName>
    <definedName name="cx" localSheetId="34">#REF!</definedName>
    <definedName name="cx">#REF!</definedName>
    <definedName name="cxhtnc">#REF!</definedName>
    <definedName name="cxhtvl">#REF!</definedName>
    <definedName name="cxnc">#REF!</definedName>
    <definedName name="cxvl">#REF!</definedName>
    <definedName name="cxxnc">#REF!</definedName>
    <definedName name="cxxvl">#REF!</definedName>
    <definedName name="D">#REF!</definedName>
    <definedName name="D_7101A_B" localSheetId="35">#REF!</definedName>
    <definedName name="D_7101A_B" localSheetId="29">#REF!</definedName>
    <definedName name="D_7101A_B" localSheetId="33">#REF!</definedName>
    <definedName name="D_7101A_B" localSheetId="34">#REF!</definedName>
    <definedName name="D_7101A_B">#REF!</definedName>
    <definedName name="D1x49">#REF!</definedName>
    <definedName name="D1x49x49">#REF!</definedName>
    <definedName name="d1x6">#REF!</definedName>
    <definedName name="d24nc">#REF!</definedName>
    <definedName name="d24vl">#REF!</definedName>
    <definedName name="da1x2" localSheetId="35">#REF!</definedName>
    <definedName name="da1x2" localSheetId="29">#REF!</definedName>
    <definedName name="da1x2" localSheetId="33">#REF!</definedName>
    <definedName name="da1x2" localSheetId="34">#REF!</definedName>
    <definedName name="da1x2">#REF!</definedName>
    <definedName name="da2x4">#REF!</definedName>
    <definedName name="da4x6">#REF!</definedName>
    <definedName name="dahoc" localSheetId="35">#REF!</definedName>
    <definedName name="dahoc" localSheetId="29">#REF!</definedName>
    <definedName name="dahoc" localSheetId="33">#REF!</definedName>
    <definedName name="dahoc" localSheetId="34">#REF!</definedName>
    <definedName name="dahoc">#REF!</definedName>
    <definedName name="danducsan" localSheetId="35">#REF!</definedName>
    <definedName name="danducsan" localSheetId="29">#REF!</definedName>
    <definedName name="danducsan" localSheetId="33">#REF!</definedName>
    <definedName name="danducsan" localSheetId="34">#REF!</definedName>
    <definedName name="danducsan">#REF!</definedName>
    <definedName name="dao" localSheetId="35">#REF!</definedName>
    <definedName name="dao" localSheetId="34">#REF!</definedName>
    <definedName name="dao">#REF!</definedName>
    <definedName name="dap" localSheetId="35">#REF!</definedName>
    <definedName name="dap" localSheetId="34">#REF!</definedName>
    <definedName name="dap">#REF!</definedName>
    <definedName name="DAT" localSheetId="35">#REF!</definedName>
    <definedName name="DAT" localSheetId="34">#REF!</definedName>
    <definedName name="DAT">#REF!</definedName>
    <definedName name="DATA_DATA2_List" localSheetId="35">#REF!</definedName>
    <definedName name="DATA_DATA2_List" localSheetId="34">#REF!</definedName>
    <definedName name="DATA_DATA2_List">#REF!</definedName>
    <definedName name="DD" localSheetId="35">#REF!</definedName>
    <definedName name="DD" localSheetId="29">#REF!</definedName>
    <definedName name="DD" localSheetId="33">#REF!</definedName>
    <definedName name="DD" localSheetId="34">#REF!</definedName>
    <definedName name="DD">#REF!</definedName>
    <definedName name="dd3pctnc">#REF!</definedName>
    <definedName name="dd3pctvl">#REF!</definedName>
    <definedName name="dd3plmvl">#REF!</definedName>
    <definedName name="dd3pnc">#REF!</definedName>
    <definedName name="dd3pvl">#REF!</definedName>
    <definedName name="DDAY" localSheetId="35">#REF!</definedName>
    <definedName name="DDAY" localSheetId="29">#REF!</definedName>
    <definedName name="DDAY" localSheetId="33">#REF!</definedName>
    <definedName name="DDAY" localSheetId="34">#REF!</definedName>
    <definedName name="DDAY">#REF!</definedName>
    <definedName name="ddhtnc">#REF!</definedName>
    <definedName name="ddhtvl">#REF!</definedName>
    <definedName name="DDK" localSheetId="35">#REF!</definedName>
    <definedName name="DDK" localSheetId="29">#REF!</definedName>
    <definedName name="DDK" localSheetId="33">#REF!</definedName>
    <definedName name="DDK" localSheetId="34">#REF!</definedName>
    <definedName name="DDK">#REF!</definedName>
    <definedName name="ddt2nc">#REF!</definedName>
    <definedName name="ddt2vl">#REF!</definedName>
    <definedName name="ddtd3pnc">#REF!</definedName>
    <definedName name="ddtt1pnc">#REF!</definedName>
    <definedName name="ddtt1pvl">#REF!</definedName>
    <definedName name="ddtt3pnc">#REF!</definedName>
    <definedName name="ddtt3pvl">#REF!</definedName>
    <definedName name="den_bu" localSheetId="35">#REF!</definedName>
    <definedName name="den_bu" localSheetId="29">#REF!</definedName>
    <definedName name="den_bu" localSheetId="33">#REF!</definedName>
    <definedName name="den_bu" localSheetId="34">#REF!</definedName>
    <definedName name="den_bu">#REF!</definedName>
    <definedName name="denbu" localSheetId="35">#REF!</definedName>
    <definedName name="denbu" localSheetId="34">#REF!</definedName>
    <definedName name="denbu">#REF!</definedName>
    <definedName name="det">#REF!</definedName>
    <definedName name="Det32x3" localSheetId="35">#REF!</definedName>
    <definedName name="Det32x3" localSheetId="29">#REF!</definedName>
    <definedName name="Det32x3" localSheetId="33">#REF!</definedName>
    <definedName name="Det32x3" localSheetId="34">#REF!</definedName>
    <definedName name="Det32x3">#REF!</definedName>
    <definedName name="Det35x3" localSheetId="35">#REF!</definedName>
    <definedName name="Det35x3" localSheetId="34">#REF!</definedName>
    <definedName name="Det35x3">#REF!</definedName>
    <definedName name="Det40x4" localSheetId="35">#REF!</definedName>
    <definedName name="Det40x4" localSheetId="34">#REF!</definedName>
    <definedName name="Det40x4">#REF!</definedName>
    <definedName name="Det50x5" localSheetId="35">#REF!</definedName>
    <definedName name="Det50x5" localSheetId="34">#REF!</definedName>
    <definedName name="Det50x5">#REF!</definedName>
    <definedName name="Det63x6" localSheetId="35">#REF!</definedName>
    <definedName name="Det63x6" localSheetId="34">#REF!</definedName>
    <definedName name="Det63x6">#REF!</definedName>
    <definedName name="Det75x6" localSheetId="35">#REF!</definedName>
    <definedName name="Det75x6" localSheetId="34">#REF!</definedName>
    <definedName name="Det75x6">#REF!</definedName>
    <definedName name="dgbdII" localSheetId="35">#REF!</definedName>
    <definedName name="dgbdII" localSheetId="29">#REF!</definedName>
    <definedName name="dgbdII" localSheetId="33">#REF!</definedName>
    <definedName name="dgbdII" localSheetId="34">#REF!</definedName>
    <definedName name="dgbdII">#REF!</definedName>
    <definedName name="DGCTI592" localSheetId="35">#REF!</definedName>
    <definedName name="DGCTI592" localSheetId="34">#REF!</definedName>
    <definedName name="DGCTI592">#REF!</definedName>
    <definedName name="DGNC" localSheetId="35">#REF!</definedName>
    <definedName name="DGNC" localSheetId="29">#REF!</definedName>
    <definedName name="DGNC" localSheetId="33">#REF!</definedName>
    <definedName name="DGNC" localSheetId="34">#REF!</definedName>
    <definedName name="DGNC">#REF!</definedName>
    <definedName name="dgqndn" localSheetId="35">#REF!</definedName>
    <definedName name="dgqndn" localSheetId="34">#REF!</definedName>
    <definedName name="dgqndn">#REF!</definedName>
    <definedName name="DGTH">#REF!</definedName>
    <definedName name="DGTV" localSheetId="35">#REF!</definedName>
    <definedName name="DGTV" localSheetId="29">#REF!</definedName>
    <definedName name="DGTV" localSheetId="33">#REF!</definedName>
    <definedName name="DGTV" localSheetId="34">#REF!</definedName>
    <definedName name="DGTV">#REF!</definedName>
    <definedName name="dgvl" localSheetId="35">#REF!</definedName>
    <definedName name="dgvl" localSheetId="29">#REF!</definedName>
    <definedName name="dgvl" localSheetId="33">#REF!</definedName>
    <definedName name="dgvl" localSheetId="34">#REF!</definedName>
    <definedName name="dgvl">#REF!</definedName>
    <definedName name="DGVT" localSheetId="35">#REF!</definedName>
    <definedName name="DGVT" localSheetId="29">#REF!</definedName>
    <definedName name="DGVT" localSheetId="33">#REF!</definedName>
    <definedName name="DGVT" localSheetId="34">#REF!</definedName>
    <definedName name="DGVT">#REF!</definedName>
    <definedName name="dhom" localSheetId="35">#REF!</definedName>
    <definedName name="dhom" localSheetId="34">#REF!</definedName>
    <definedName name="dhom">#REF!</definedName>
    <definedName name="dien" localSheetId="35">#REF!</definedName>
    <definedName name="dien" localSheetId="29">#REF!</definedName>
    <definedName name="dien" localSheetId="33">#REF!</definedName>
    <definedName name="dien" localSheetId="34">#REF!</definedName>
    <definedName name="dien">#REF!</definedName>
    <definedName name="dientichck" localSheetId="35">#REF!</definedName>
    <definedName name="dientichck" localSheetId="34">#REF!</definedName>
    <definedName name="dientichck">#REF!</definedName>
    <definedName name="dinh2" localSheetId="35">#REF!</definedName>
    <definedName name="dinh2" localSheetId="34">#REF!</definedName>
    <definedName name="dinh2">#REF!</definedName>
    <definedName name="DL15HT">#REF!</definedName>
    <definedName name="DL16HT">#REF!</definedName>
    <definedName name="DL19HT">#REF!</definedName>
    <definedName name="DL20HT">#REF!</definedName>
    <definedName name="DLCC" localSheetId="35">#REF!</definedName>
    <definedName name="DLCC" localSheetId="29">#REF!</definedName>
    <definedName name="DLCC" localSheetId="33">#REF!</definedName>
    <definedName name="DLCC" localSheetId="34">#REF!</definedName>
    <definedName name="DLCC">#REF!</definedName>
    <definedName name="DM" localSheetId="35">#REF!</definedName>
    <definedName name="DM" localSheetId="34">#REF!</definedName>
    <definedName name="DM">#REF!</definedName>
    <definedName name="DM_MaTruong">#REF!</definedName>
    <definedName name="dm56bxd" localSheetId="35">#REF!</definedName>
    <definedName name="dm56bxd" localSheetId="29">#REF!</definedName>
    <definedName name="dm56bxd" localSheetId="33">#REF!</definedName>
    <definedName name="dm56bxd" localSheetId="34">#REF!</definedName>
    <definedName name="dm56bxd">#REF!</definedName>
    <definedName name="DN" localSheetId="35">#REF!</definedName>
    <definedName name="DN" localSheetId="29">#REF!</definedName>
    <definedName name="DN" localSheetId="33">#REF!</definedName>
    <definedName name="DN" localSheetId="34">#REF!</definedName>
    <definedName name="DN">#REF!</definedName>
    <definedName name="DÑt45x4" localSheetId="35">#REF!</definedName>
    <definedName name="DÑt45x4" localSheetId="29">#REF!</definedName>
    <definedName name="DÑt45x4" localSheetId="33">#REF!</definedName>
    <definedName name="DÑt45x4" localSheetId="34">#REF!</definedName>
    <definedName name="DÑt45x4">#REF!</definedName>
    <definedName name="doan1" localSheetId="35">#REF!</definedName>
    <definedName name="doan1" localSheetId="34">#REF!</definedName>
    <definedName name="doan1">#REF!</definedName>
    <definedName name="doan2" localSheetId="35">#REF!</definedName>
    <definedName name="doan2" localSheetId="34">#REF!</definedName>
    <definedName name="doan2">#REF!</definedName>
    <definedName name="doan3" localSheetId="35">#REF!</definedName>
    <definedName name="doan3" localSheetId="34">#REF!</definedName>
    <definedName name="doan3">#REF!</definedName>
    <definedName name="doan4" localSheetId="35">#REF!</definedName>
    <definedName name="doan4" localSheetId="34">#REF!</definedName>
    <definedName name="doan4">#REF!</definedName>
    <definedName name="doan5" localSheetId="35">#REF!</definedName>
    <definedName name="doan5" localSheetId="34">#REF!</definedName>
    <definedName name="doan5">#REF!</definedName>
    <definedName name="doan6" localSheetId="35">#REF!</definedName>
    <definedName name="doan6" localSheetId="34">#REF!</definedName>
    <definedName name="doan6">#REF!</definedName>
    <definedName name="DON_GIA_3282" localSheetId="35">#REF!</definedName>
    <definedName name="DON_GIA_3282" localSheetId="29">#REF!</definedName>
    <definedName name="DON_GIA_3282" localSheetId="33">#REF!</definedName>
    <definedName name="DON_GIA_3282" localSheetId="34">#REF!</definedName>
    <definedName name="DON_GIA_3282">#REF!</definedName>
    <definedName name="DON_GIA_3283" localSheetId="35">#REF!</definedName>
    <definedName name="DON_GIA_3283" localSheetId="34">#REF!</definedName>
    <definedName name="DON_GIA_3283">#REF!</definedName>
    <definedName name="DON_GIA_3285" localSheetId="35">#REF!</definedName>
    <definedName name="DON_GIA_3285" localSheetId="34">#REF!</definedName>
    <definedName name="DON_GIA_3285">#REF!</definedName>
    <definedName name="DON_GIA_VAN_CHUYEN_36" localSheetId="35">#REF!</definedName>
    <definedName name="DON_GIA_VAN_CHUYEN_36" localSheetId="34">#REF!</definedName>
    <definedName name="DON_GIA_VAN_CHUYEN_36">#REF!</definedName>
    <definedName name="dongia" localSheetId="35">#REF!</definedName>
    <definedName name="dongia" localSheetId="29">#REF!</definedName>
    <definedName name="dongia" localSheetId="33">#REF!</definedName>
    <definedName name="dongia" localSheetId="34">#REF!</definedName>
    <definedName name="dongia">#REF!</definedName>
    <definedName name="DoorWindow">#REF!</definedName>
    <definedName name="dp">#REF!</definedName>
    <definedName name="ds">#REF!</definedName>
    <definedName name="DS1p1vc" localSheetId="35">#REF!</definedName>
    <definedName name="DS1p1vc" localSheetId="29">#REF!</definedName>
    <definedName name="DS1p1vc" localSheetId="33">#REF!</definedName>
    <definedName name="DS1p1vc" localSheetId="34">#REF!</definedName>
    <definedName name="DS1p1vc">#REF!</definedName>
    <definedName name="ds1p2nc" localSheetId="35">#REF!</definedName>
    <definedName name="ds1p2nc" localSheetId="34">#REF!</definedName>
    <definedName name="ds1p2nc">#REF!</definedName>
    <definedName name="ds1p2vc" localSheetId="35">#REF!</definedName>
    <definedName name="ds1p2vc" localSheetId="34">#REF!</definedName>
    <definedName name="ds1p2vc">#REF!</definedName>
    <definedName name="ds1p2vl">#REF!</definedName>
    <definedName name="ds1pnc" localSheetId="35">#REF!</definedName>
    <definedName name="ds1pnc" localSheetId="29">#REF!</definedName>
    <definedName name="ds1pnc" localSheetId="33">#REF!</definedName>
    <definedName name="ds1pnc" localSheetId="34">#REF!</definedName>
    <definedName name="ds1pnc">#REF!</definedName>
    <definedName name="ds1pvl" localSheetId="35">#REF!</definedName>
    <definedName name="ds1pvl" localSheetId="34">#REF!</definedName>
    <definedName name="ds1pvl">#REF!</definedName>
    <definedName name="ds3pctnc" localSheetId="35">#REF!</definedName>
    <definedName name="ds3pctnc" localSheetId="34">#REF!</definedName>
    <definedName name="ds3pctnc">#REF!</definedName>
    <definedName name="ds3pctvc" localSheetId="35">#REF!</definedName>
    <definedName name="ds3pctvc" localSheetId="34">#REF!</definedName>
    <definedName name="ds3pctvc">#REF!</definedName>
    <definedName name="ds3pctvl" localSheetId="35">#REF!</definedName>
    <definedName name="ds3pctvl" localSheetId="34">#REF!</definedName>
    <definedName name="ds3pctvl">#REF!</definedName>
    <definedName name="ds3pmnc">#REF!</definedName>
    <definedName name="ds3pmvc">#REF!</definedName>
    <definedName name="ds3pmvl">#REF!</definedName>
    <definedName name="ds3pnc">#REF!</definedName>
    <definedName name="ds3pvl">#REF!</definedName>
    <definedName name="dsct3pnc">#REF!</definedName>
    <definedName name="dsct3pvl">#REF!</definedName>
    <definedName name="DSPK1p1nc" localSheetId="35">#REF!</definedName>
    <definedName name="DSPK1p1nc" localSheetId="29">#REF!</definedName>
    <definedName name="DSPK1p1nc" localSheetId="33">#REF!</definedName>
    <definedName name="DSPK1p1nc" localSheetId="34">#REF!</definedName>
    <definedName name="DSPK1p1nc">#REF!</definedName>
    <definedName name="DSPK1p1vl" localSheetId="35">#REF!</definedName>
    <definedName name="DSPK1p1vl" localSheetId="34">#REF!</definedName>
    <definedName name="DSPK1p1vl">#REF!</definedName>
    <definedName name="DSPK1pnc" localSheetId="35">#REF!</definedName>
    <definedName name="DSPK1pnc" localSheetId="34">#REF!</definedName>
    <definedName name="DSPK1pnc">#REF!</definedName>
    <definedName name="DSPK1pvl" localSheetId="35">#REF!</definedName>
    <definedName name="DSPK1pvl" localSheetId="34">#REF!</definedName>
    <definedName name="DSPK1pvl">#REF!</definedName>
    <definedName name="DSUMDATA" localSheetId="35">#REF!</definedName>
    <definedName name="DSUMDATA" localSheetId="34">#REF!</definedName>
    <definedName name="DSUMDATA">#REF!</definedName>
    <definedName name="dtich1" localSheetId="35">#REF!</definedName>
    <definedName name="dtich1" localSheetId="29">#REF!</definedName>
    <definedName name="dtich1" localSheetId="33">#REF!</definedName>
    <definedName name="dtich1" localSheetId="34">#REF!</definedName>
    <definedName name="dtich1">#REF!</definedName>
    <definedName name="dtich2" localSheetId="35">#REF!</definedName>
    <definedName name="dtich2" localSheetId="34">#REF!</definedName>
    <definedName name="dtich2">#REF!</definedName>
    <definedName name="dtich3" localSheetId="35">#REF!</definedName>
    <definedName name="dtich3" localSheetId="34">#REF!</definedName>
    <definedName name="dtich3">#REF!</definedName>
    <definedName name="dtich4" localSheetId="35">#REF!</definedName>
    <definedName name="dtich4" localSheetId="34">#REF!</definedName>
    <definedName name="dtich4">#REF!</definedName>
    <definedName name="dtich5" localSheetId="35">#REF!</definedName>
    <definedName name="dtich5" localSheetId="34">#REF!</definedName>
    <definedName name="dtich5">#REF!</definedName>
    <definedName name="dtich6" localSheetId="35">#REF!</definedName>
    <definedName name="dtich6" localSheetId="34">#REF!</definedName>
    <definedName name="dtich6">#REF!</definedName>
    <definedName name="DU_TOAN_CHI_TIET_CONG_TO" localSheetId="35">#REF!</definedName>
    <definedName name="DU_TOAN_CHI_TIET_CONG_TO" localSheetId="34">#REF!</definedName>
    <definedName name="DU_TOAN_CHI_TIET_CONG_TO">#REF!</definedName>
    <definedName name="DU_TOAN_CHI_TIET_DZ0.4KV">#REF!</definedName>
    <definedName name="DU_TOAN_CHI_TIET_DZ22KV" localSheetId="35">#REF!</definedName>
    <definedName name="DU_TOAN_CHI_TIET_DZ22KV" localSheetId="29">#REF!</definedName>
    <definedName name="DU_TOAN_CHI_TIET_DZ22KV" localSheetId="33">#REF!</definedName>
    <definedName name="DU_TOAN_CHI_TIET_DZ22KV" localSheetId="34">#REF!</definedName>
    <definedName name="DU_TOAN_CHI_TIET_DZ22KV">#REF!</definedName>
    <definedName name="DU_TOAN_CHI_TIET_KHO_BAI" localSheetId="35">#REF!</definedName>
    <definedName name="DU_TOAN_CHI_TIET_KHO_BAI" localSheetId="34">#REF!</definedName>
    <definedName name="DU_TOAN_CHI_TIET_KHO_BAI">#REF!</definedName>
    <definedName name="duong04">#REF!</definedName>
    <definedName name="duong1">#REF!</definedName>
    <definedName name="duong2">#REF!</definedName>
    <definedName name="duong3">#REF!</definedName>
    <definedName name="duong35">#REF!</definedName>
    <definedName name="duong4">#REF!</definedName>
    <definedName name="duong5">#REF!</definedName>
    <definedName name="DutoanDongmo" localSheetId="35">#REF!</definedName>
    <definedName name="DutoanDongmo" localSheetId="29">#REF!</definedName>
    <definedName name="DutoanDongmo" localSheetId="33">#REF!</definedName>
    <definedName name="DutoanDongmo" localSheetId="34">#REF!</definedName>
    <definedName name="DutoanDongmo">#REF!</definedName>
    <definedName name="DWPRICE">#REF!</definedName>
    <definedName name="dy">#REF!</definedName>
    <definedName name="E">#REF!</definedName>
    <definedName name="Earthwork">#REF!</definedName>
    <definedName name="emb" localSheetId="35">#REF!</definedName>
    <definedName name="emb" localSheetId="29">#REF!</definedName>
    <definedName name="emb" localSheetId="33">#REF!</definedName>
    <definedName name="emb" localSheetId="34">#REF!</definedName>
    <definedName name="emb">#REF!</definedName>
    <definedName name="End_1" localSheetId="35">#REF!</definedName>
    <definedName name="End_1" localSheetId="34">#REF!</definedName>
    <definedName name="End_1">#REF!</definedName>
    <definedName name="End_10" localSheetId="35">#REF!</definedName>
    <definedName name="End_10" localSheetId="34">#REF!</definedName>
    <definedName name="End_10">#REF!</definedName>
    <definedName name="End_11" localSheetId="35">#REF!</definedName>
    <definedName name="End_11" localSheetId="34">#REF!</definedName>
    <definedName name="End_11">#REF!</definedName>
    <definedName name="End_12" localSheetId="35">#REF!</definedName>
    <definedName name="End_12" localSheetId="34">#REF!</definedName>
    <definedName name="End_12">#REF!</definedName>
    <definedName name="End_13" localSheetId="35">#REF!</definedName>
    <definedName name="End_13" localSheetId="34">#REF!</definedName>
    <definedName name="End_13">#REF!</definedName>
    <definedName name="End_2" localSheetId="35">#REF!</definedName>
    <definedName name="End_2" localSheetId="34">#REF!</definedName>
    <definedName name="End_2">#REF!</definedName>
    <definedName name="End_3" localSheetId="35">#REF!</definedName>
    <definedName name="End_3" localSheetId="34">#REF!</definedName>
    <definedName name="End_3">#REF!</definedName>
    <definedName name="End_4" localSheetId="35">#REF!</definedName>
    <definedName name="End_4" localSheetId="34">#REF!</definedName>
    <definedName name="End_4">#REF!</definedName>
    <definedName name="End_5" localSheetId="35">#REF!</definedName>
    <definedName name="End_5" localSheetId="34">#REF!</definedName>
    <definedName name="End_5">#REF!</definedName>
    <definedName name="End_6" localSheetId="35">#REF!</definedName>
    <definedName name="End_6" localSheetId="34">#REF!</definedName>
    <definedName name="End_6">#REF!</definedName>
    <definedName name="End_7" localSheetId="35">#REF!</definedName>
    <definedName name="End_7" localSheetId="34">#REF!</definedName>
    <definedName name="End_7">#REF!</definedName>
    <definedName name="End_8" localSheetId="35">#REF!</definedName>
    <definedName name="End_8" localSheetId="34">#REF!</definedName>
    <definedName name="End_8">#REF!</definedName>
    <definedName name="End_9" localSheetId="35">#REF!</definedName>
    <definedName name="End_9" localSheetId="34">#REF!</definedName>
    <definedName name="End_9">#REF!</definedName>
    <definedName name="ex" localSheetId="35">#REF!</definedName>
    <definedName name="ex" localSheetId="34">#REF!</definedName>
    <definedName name="ex">#REF!</definedName>
    <definedName name="f" localSheetId="35">#REF!</definedName>
    <definedName name="f" localSheetId="34">#REF!</definedName>
    <definedName name="f">#REF!</definedName>
    <definedName name="f92F56">#REF!</definedName>
    <definedName name="FACTOR" localSheetId="35">#REF!</definedName>
    <definedName name="FACTOR" localSheetId="29">#REF!</definedName>
    <definedName name="FACTOR" localSheetId="33">#REF!</definedName>
    <definedName name="FACTOR" localSheetId="34">#REF!</definedName>
    <definedName name="FACTOR">#REF!</definedName>
    <definedName name="fgt">#REF!</definedName>
    <definedName name="FinishWork">#REF!</definedName>
    <definedName name="FP">#REF!</definedName>
    <definedName name="Full">#REF!</definedName>
    <definedName name="g">#REF!</definedName>
    <definedName name="G_ME" localSheetId="35">#REF!</definedName>
    <definedName name="G_ME" localSheetId="29">#REF!</definedName>
    <definedName name="G_ME" localSheetId="33">#REF!</definedName>
    <definedName name="G_ME" localSheetId="34">#REF!</definedName>
    <definedName name="G_ME">#REF!</definedName>
    <definedName name="g40g40">#REF!</definedName>
    <definedName name="gach" localSheetId="35">#REF!</definedName>
    <definedName name="gach" localSheetId="29">#REF!</definedName>
    <definedName name="gach" localSheetId="33">#REF!</definedName>
    <definedName name="gach" localSheetId="34">#REF!</definedName>
    <definedName name="gach">#REF!</definedName>
    <definedName name="gachllatnen30x30">#REF!</definedName>
    <definedName name="gachllatnen40x40">#REF!</definedName>
    <definedName name="gachllatnen50x50">#REF!</definedName>
    <definedName name="GCP">#REF!</definedName>
    <definedName name="gcscl">#REF!</definedName>
    <definedName name="geo" localSheetId="35">#REF!</definedName>
    <definedName name="geo" localSheetId="29">#REF!</definedName>
    <definedName name="geo" localSheetId="33">#REF!</definedName>
    <definedName name="geo" localSheetId="34">#REF!</definedName>
    <definedName name="geo">#REF!</definedName>
    <definedName name="gg" localSheetId="35">#REF!</definedName>
    <definedName name="gg" localSheetId="34">#REF!</definedName>
    <definedName name="gg">#REF!</definedName>
    <definedName name="ghip" localSheetId="35">#REF!</definedName>
    <definedName name="ghip" localSheetId="34">#REF!</definedName>
    <definedName name="ghip">#REF!</definedName>
    <definedName name="gia" localSheetId="35">#REF!</definedName>
    <definedName name="gia" localSheetId="29">#REF!</definedName>
    <definedName name="gia" localSheetId="33">#REF!</definedName>
    <definedName name="gia" localSheetId="34">#REF!</definedName>
    <definedName name="gia">#REF!</definedName>
    <definedName name="Gia_CT" localSheetId="35">#REF!</definedName>
    <definedName name="Gia_CT" localSheetId="34">#REF!</definedName>
    <definedName name="Gia_CT">#REF!</definedName>
    <definedName name="GIA_CU_LY_VAN_CHUYEN" localSheetId="35">#REF!</definedName>
    <definedName name="GIA_CU_LY_VAN_CHUYEN" localSheetId="34">#REF!</definedName>
    <definedName name="GIA_CU_LY_VAN_CHUYEN">#REF!</definedName>
    <definedName name="gia_tien" localSheetId="35">#REF!</definedName>
    <definedName name="gia_tien" localSheetId="34">#REF!</definedName>
    <definedName name="gia_tien">#REF!</definedName>
    <definedName name="gia_tien_BTN" localSheetId="35">#REF!</definedName>
    <definedName name="gia_tien_BTN" localSheetId="34">#REF!</definedName>
    <definedName name="gia_tien_BTN">#REF!</definedName>
    <definedName name="Gia_VT" localSheetId="35">#REF!</definedName>
    <definedName name="Gia_VT" localSheetId="34">#REF!</definedName>
    <definedName name="Gia_VT">#REF!</definedName>
    <definedName name="giacong">#REF!</definedName>
    <definedName name="GIAVLIEUTN" localSheetId="35">#REF!</definedName>
    <definedName name="GIAVLIEUTN" localSheetId="29">#REF!</definedName>
    <definedName name="GIAVLIEUTN" localSheetId="33">#REF!</definedName>
    <definedName name="GIAVLIEUTN" localSheetId="34">#REF!</definedName>
    <definedName name="GIAVLIEUTN">#REF!</definedName>
    <definedName name="Giocong" localSheetId="35">#REF!</definedName>
    <definedName name="Giocong" localSheetId="29">#REF!</definedName>
    <definedName name="Giocong" localSheetId="33">#REF!</definedName>
    <definedName name="Giocong" localSheetId="34">#REF!</definedName>
    <definedName name="Giocong">#REF!</definedName>
    <definedName name="gipa5">#REF!</definedName>
    <definedName name="gl">#REF!</definedName>
    <definedName name="gl3p" localSheetId="35">#REF!</definedName>
    <definedName name="gl3p" localSheetId="29">#REF!</definedName>
    <definedName name="gl3p" localSheetId="33">#REF!</definedName>
    <definedName name="gl3p" localSheetId="34">#REF!</definedName>
    <definedName name="gl3p">#REF!</definedName>
    <definedName name="Glazing">#REF!</definedName>
    <definedName name="Go">#REF!</definedName>
    <definedName name="goc">#REF!</definedName>
    <definedName name="Goc32x3" localSheetId="35">#REF!</definedName>
    <definedName name="Goc32x3" localSheetId="29">#REF!</definedName>
    <definedName name="Goc32x3" localSheetId="33">#REF!</definedName>
    <definedName name="Goc32x3" localSheetId="34">#REF!</definedName>
    <definedName name="Goc32x3">#REF!</definedName>
    <definedName name="Goc35x3" localSheetId="35">#REF!</definedName>
    <definedName name="Goc35x3" localSheetId="34">#REF!</definedName>
    <definedName name="Goc35x3">#REF!</definedName>
    <definedName name="Goc40x4" localSheetId="35">#REF!</definedName>
    <definedName name="Goc40x4" localSheetId="34">#REF!</definedName>
    <definedName name="Goc40x4">#REF!</definedName>
    <definedName name="Goc45x4" localSheetId="35">#REF!</definedName>
    <definedName name="Goc45x4" localSheetId="34">#REF!</definedName>
    <definedName name="Goc45x4">#REF!</definedName>
    <definedName name="Goc50x5" localSheetId="35">#REF!</definedName>
    <definedName name="Goc50x5" localSheetId="34">#REF!</definedName>
    <definedName name="Goc50x5">#REF!</definedName>
    <definedName name="Goc63x6" localSheetId="35">#REF!</definedName>
    <definedName name="Goc63x6" localSheetId="34">#REF!</definedName>
    <definedName name="Goc63x6">#REF!</definedName>
    <definedName name="Goc75x6" localSheetId="35">#REF!</definedName>
    <definedName name="Goc75x6" localSheetId="34">#REF!</definedName>
    <definedName name="Goc75x6">#REF!</definedName>
    <definedName name="GPT_GROUNDING_PT">#REF!</definedName>
    <definedName name="gr">#REF!</definedName>
    <definedName name="Gtb" localSheetId="35">#REF!</definedName>
    <definedName name="Gtb" localSheetId="29">#REF!</definedName>
    <definedName name="Gtb" localSheetId="33">#REF!</definedName>
    <definedName name="Gtb" localSheetId="34">#REF!</definedName>
    <definedName name="Gtb">#REF!</definedName>
    <definedName name="gtbtt" localSheetId="35">#REF!</definedName>
    <definedName name="gtbtt" localSheetId="34">#REF!</definedName>
    <definedName name="gtbtt">#REF!</definedName>
    <definedName name="gtst" localSheetId="35">#REF!</definedName>
    <definedName name="gtst" localSheetId="34">#REF!</definedName>
    <definedName name="gtst">#REF!</definedName>
    <definedName name="GTXL" localSheetId="35">#REF!</definedName>
    <definedName name="GTXL" localSheetId="34">#REF!</definedName>
    <definedName name="GTXL">#REF!</definedName>
    <definedName name="Gxl" localSheetId="35">#REF!</definedName>
    <definedName name="Gxl" localSheetId="29">#REF!</definedName>
    <definedName name="Gxl" localSheetId="33">#REF!</definedName>
    <definedName name="Gxl" localSheetId="34">#REF!</definedName>
    <definedName name="Gxl">#REF!</definedName>
    <definedName name="gxltt" localSheetId="35">#REF!</definedName>
    <definedName name="gxltt" localSheetId="34">#REF!</definedName>
    <definedName name="gxltt">#REF!</definedName>
    <definedName name="H_THUCHTHH" localSheetId="35">#REF!</definedName>
    <definedName name="H_THUCHTHH" localSheetId="29">#REF!</definedName>
    <definedName name="H_THUCHTHH" localSheetId="33">#REF!</definedName>
    <definedName name="H_THUCHTHH" localSheetId="34">#REF!</definedName>
    <definedName name="H_THUCHTHH">#REF!</definedName>
    <definedName name="H_THUCTT" localSheetId="35">#REF!</definedName>
    <definedName name="H_THUCTT" localSheetId="34">#REF!</definedName>
    <definedName name="H_THUCTT">#REF!</definedName>
    <definedName name="h7.5">#REF!</definedName>
    <definedName name="h8.5">#REF!</definedName>
    <definedName name="Hamyen">#REF!</definedName>
    <definedName name="HCM" localSheetId="35">#REF!</definedName>
    <definedName name="HCM" localSheetId="29">#REF!</definedName>
    <definedName name="HCM" localSheetId="33">#REF!</definedName>
    <definedName name="HCM" localSheetId="34">#REF!</definedName>
    <definedName name="HCM">#REF!</definedName>
    <definedName name="hd">#REF!</definedName>
    <definedName name="HDCCT">#REF!</definedName>
    <definedName name="HDCD">#REF!</definedName>
    <definedName name="HE_SO_KHO_KHAN_CANG_DAY" localSheetId="35">#REF!</definedName>
    <definedName name="HE_SO_KHO_KHAN_CANG_DAY" localSheetId="29">#REF!</definedName>
    <definedName name="HE_SO_KHO_KHAN_CANG_DAY" localSheetId="33">#REF!</definedName>
    <definedName name="HE_SO_KHO_KHAN_CANG_DAY" localSheetId="34">#REF!</definedName>
    <definedName name="HE_SO_KHO_KHAN_CANG_DAY">#REF!</definedName>
    <definedName name="heä_soá_sình_laày" localSheetId="35">#REF!</definedName>
    <definedName name="heä_soá_sình_laày" localSheetId="29">#REF!</definedName>
    <definedName name="heä_soá_sình_laày" localSheetId="33">#REF!</definedName>
    <definedName name="heä_soá_sình_laày" localSheetId="34">#REF!</definedName>
    <definedName name="heä_soá_sình_laày">#REF!</definedName>
    <definedName name="Hello">#REF!</definedName>
    <definedName name="hh" localSheetId="35">#REF!</definedName>
    <definedName name="hh" localSheetId="29">#REF!</definedName>
    <definedName name="hh" localSheetId="33">#REF!</definedName>
    <definedName name="hh" localSheetId="34">#REF!</definedName>
    <definedName name="hh">#REF!</definedName>
    <definedName name="HH15HT">#REF!</definedName>
    <definedName name="HH16HT">#REF!</definedName>
    <definedName name="HH19HT">#REF!</definedName>
    <definedName name="HH20HT">#REF!</definedName>
    <definedName name="HHcat" localSheetId="35">#REF!</definedName>
    <definedName name="HHcat" localSheetId="29">#REF!</definedName>
    <definedName name="HHcat" localSheetId="33">#REF!</definedName>
    <definedName name="HHcat" localSheetId="34">#REF!</definedName>
    <definedName name="HHcat">#REF!</definedName>
    <definedName name="hhcv">#REF!</definedName>
    <definedName name="HHda" localSheetId="35">#REF!</definedName>
    <definedName name="HHda" localSheetId="29">#REF!</definedName>
    <definedName name="HHda" localSheetId="33">#REF!</definedName>
    <definedName name="HHda" localSheetId="34">#REF!</definedName>
    <definedName name="HHda">#REF!</definedName>
    <definedName name="hhda4x6">#REF!</definedName>
    <definedName name="hhsc">#REF!</definedName>
    <definedName name="hhtd">#REF!</definedName>
    <definedName name="HHTT" localSheetId="35">#REF!</definedName>
    <definedName name="HHTT" localSheetId="29">#REF!</definedName>
    <definedName name="HHTT" localSheetId="33">#REF!</definedName>
    <definedName name="HHTT" localSheetId="34">#REF!</definedName>
    <definedName name="HHTT">#REF!</definedName>
    <definedName name="hhxm">#REF!</definedName>
    <definedName name="hien" localSheetId="35">#REF!</definedName>
    <definedName name="hien" localSheetId="29">#REF!</definedName>
    <definedName name="hien" localSheetId="33">#REF!</definedName>
    <definedName name="hien" localSheetId="34">#REF!</definedName>
    <definedName name="hien">#REF!</definedName>
    <definedName name="Hinh_thuc" localSheetId="35">#REF!</definedName>
    <definedName name="Hinh_thuc" localSheetId="34">#REF!</definedName>
    <definedName name="Hinh_thuc">#REF!</definedName>
    <definedName name="HiÕu" localSheetId="35">#REF!</definedName>
    <definedName name="HiÕu" localSheetId="34">#REF!</definedName>
    <definedName name="HiÕu">#REF!</definedName>
    <definedName name="HOME_MANP" localSheetId="35">#REF!</definedName>
    <definedName name="HOME_MANP" localSheetId="29">#REF!</definedName>
    <definedName name="HOME_MANP" localSheetId="33">#REF!</definedName>
    <definedName name="HOME_MANP" localSheetId="34">#REF!</definedName>
    <definedName name="HOME_MANP">#REF!</definedName>
    <definedName name="HOMEOFFICE_COST" localSheetId="35">#REF!</definedName>
    <definedName name="HOMEOFFICE_COST" localSheetId="34">#REF!</definedName>
    <definedName name="HOMEOFFICE_COST">#REF!</definedName>
    <definedName name="hs" localSheetId="35">#REF!</definedName>
    <definedName name="hs" localSheetId="34">#REF!</definedName>
    <definedName name="hs">#REF!</definedName>
    <definedName name="hsd" localSheetId="35">#REF!</definedName>
    <definedName name="hsd" localSheetId="29">#REF!</definedName>
    <definedName name="hsd" localSheetId="33">#REF!</definedName>
    <definedName name="hsd" localSheetId="34">#REF!</definedName>
    <definedName name="hsd">#REF!</definedName>
    <definedName name="hsdc" localSheetId="35">#REF!</definedName>
    <definedName name="hsdc" localSheetId="34">#REF!</definedName>
    <definedName name="hsdc">#REF!</definedName>
    <definedName name="hsdc1" localSheetId="35">#REF!</definedName>
    <definedName name="hsdc1" localSheetId="34">#REF!</definedName>
    <definedName name="hsdc1">#REF!</definedName>
    <definedName name="HSDD">#REF!</definedName>
    <definedName name="hsdt">#REF!</definedName>
    <definedName name="HSHH" localSheetId="35">#REF!</definedName>
    <definedName name="HSHH" localSheetId="29">#REF!</definedName>
    <definedName name="HSHH" localSheetId="33">#REF!</definedName>
    <definedName name="HSHH" localSheetId="34">#REF!</definedName>
    <definedName name="HSHH">#REF!</definedName>
    <definedName name="HSHHUT" localSheetId="35">#REF!</definedName>
    <definedName name="HSHHUT" localSheetId="34">#REF!</definedName>
    <definedName name="HSHHUT">#REF!</definedName>
    <definedName name="hsk" localSheetId="35">#REF!</definedName>
    <definedName name="hsk" localSheetId="34">#REF!</definedName>
    <definedName name="hsk">#REF!</definedName>
    <definedName name="HSKK35" localSheetId="35">#REF!</definedName>
    <definedName name="HSKK35" localSheetId="29">#REF!</definedName>
    <definedName name="HSKK35" localSheetId="33">#REF!</definedName>
    <definedName name="HSKK35" localSheetId="34">#REF!</definedName>
    <definedName name="HSKK35">#REF!</definedName>
    <definedName name="HSLX" localSheetId="35">#REF!</definedName>
    <definedName name="HSLX" localSheetId="29">#REF!</definedName>
    <definedName name="HSLX" localSheetId="33">#REF!</definedName>
    <definedName name="HSLX" localSheetId="34">#REF!</definedName>
    <definedName name="HSLX">#REF!</definedName>
    <definedName name="HSLXP" localSheetId="35">#REF!</definedName>
    <definedName name="HSLXP" localSheetId="29">#REF!</definedName>
    <definedName name="HSLXP" localSheetId="33">#REF!</definedName>
    <definedName name="HSLXP" localSheetId="34">#REF!</definedName>
    <definedName name="HSLXP">#REF!</definedName>
    <definedName name="hßm4" localSheetId="35">#REF!</definedName>
    <definedName name="hßm4" localSheetId="29">#REF!</definedName>
    <definedName name="hßm4" localSheetId="33">#REF!</definedName>
    <definedName name="hßm4" localSheetId="34">#REF!</definedName>
    <definedName name="hßm4">#REF!</definedName>
    <definedName name="hstb" localSheetId="35">#REF!</definedName>
    <definedName name="hstb" localSheetId="34">#REF!</definedName>
    <definedName name="hstb">#REF!</definedName>
    <definedName name="hstdtk" localSheetId="35">#REF!</definedName>
    <definedName name="hstdtk" localSheetId="34">#REF!</definedName>
    <definedName name="hstdtk">#REF!</definedName>
    <definedName name="hsthep" localSheetId="35">#REF!</definedName>
    <definedName name="hsthep" localSheetId="29">#REF!</definedName>
    <definedName name="hsthep" localSheetId="33">#REF!</definedName>
    <definedName name="hsthep" localSheetId="34">#REF!</definedName>
    <definedName name="hsthep">#REF!</definedName>
    <definedName name="HSVC1" localSheetId="35">#REF!</definedName>
    <definedName name="HSVC1" localSheetId="34">#REF!</definedName>
    <definedName name="HSVC1">#REF!</definedName>
    <definedName name="HSVC2" localSheetId="35">#REF!</definedName>
    <definedName name="HSVC2" localSheetId="34">#REF!</definedName>
    <definedName name="HSVC2">#REF!</definedName>
    <definedName name="HSVC3" localSheetId="35">#REF!</definedName>
    <definedName name="HSVC3" localSheetId="34">#REF!</definedName>
    <definedName name="HSVC3">#REF!</definedName>
    <definedName name="HsVCVLTH">#REF!</definedName>
    <definedName name="HT" localSheetId="35">#REF!</definedName>
    <definedName name="HT" localSheetId="29">#REF!</definedName>
    <definedName name="HT" localSheetId="33">#REF!</definedName>
    <definedName name="HT" localSheetId="34">#REF!</definedName>
    <definedName name="HT">#REF!</definedName>
    <definedName name="ht25nc">#REF!</definedName>
    <definedName name="ht25vl">#REF!</definedName>
    <definedName name="ht325nc">#REF!</definedName>
    <definedName name="ht325vl">#REF!</definedName>
    <definedName name="ht37k">#REF!</definedName>
    <definedName name="ht37nc">#REF!</definedName>
    <definedName name="ht50nc">#REF!</definedName>
    <definedName name="ht50vl">#REF!</definedName>
    <definedName name="HTHH" localSheetId="35">#REF!</definedName>
    <definedName name="HTHH" localSheetId="29">#REF!</definedName>
    <definedName name="HTHH" localSheetId="33">#REF!</definedName>
    <definedName name="HTHH" localSheetId="34">#REF!</definedName>
    <definedName name="HTHH">#REF!</definedName>
    <definedName name="HTNC" localSheetId="35">#REF!</definedName>
    <definedName name="HTNC" localSheetId="29">#REF!</definedName>
    <definedName name="HTNC" localSheetId="33">#REF!</definedName>
    <definedName name="HTNC" localSheetId="34">#REF!</definedName>
    <definedName name="HTNC">#REF!</definedName>
    <definedName name="HTVL" localSheetId="35">#REF!</definedName>
    <definedName name="HTVL" localSheetId="34">#REF!</definedName>
    <definedName name="HTVL">#REF!</definedName>
    <definedName name="I" localSheetId="35">#REF!</definedName>
    <definedName name="I" localSheetId="29">#REF!</definedName>
    <definedName name="I" localSheetId="33">#REF!</definedName>
    <definedName name="I" localSheetId="34">#REF!</definedName>
    <definedName name="I">#REF!</definedName>
    <definedName name="I2É6">#REF!</definedName>
    <definedName name="IDLAB_COST" localSheetId="35">#REF!</definedName>
    <definedName name="IDLAB_COST" localSheetId="29">#REF!</definedName>
    <definedName name="IDLAB_COST" localSheetId="33">#REF!</definedName>
    <definedName name="IDLAB_COST" localSheetId="34">#REF!</definedName>
    <definedName name="IDLAB_COST">#REF!</definedName>
    <definedName name="IND_LAB" localSheetId="35">#REF!</definedName>
    <definedName name="IND_LAB" localSheetId="34">#REF!</definedName>
    <definedName name="IND_LAB">#REF!</definedName>
    <definedName name="INDMANP" localSheetId="35">#REF!</definedName>
    <definedName name="INDMANP" localSheetId="34">#REF!</definedName>
    <definedName name="INDMANP">#REF!</definedName>
    <definedName name="InteriorWork">#REF!</definedName>
    <definedName name="IO">#REF!</definedName>
    <definedName name="it">#REF!</definedName>
    <definedName name="j" localSheetId="35">#REF!</definedName>
    <definedName name="j" localSheetId="29">#REF!</definedName>
    <definedName name="j" localSheetId="33">#REF!</definedName>
    <definedName name="j" localSheetId="34">#REF!</definedName>
    <definedName name="j">#REF!</definedName>
    <definedName name="j356C8" localSheetId="35">#REF!</definedName>
    <definedName name="j356C8" localSheetId="34">#REF!</definedName>
    <definedName name="j356C8">#REF!</definedName>
    <definedName name="k" localSheetId="35">#REF!</definedName>
    <definedName name="k" localSheetId="34">#REF!</definedName>
    <definedName name="k">#REF!</definedName>
    <definedName name="k14s">#REF!</definedName>
    <definedName name="k2b" localSheetId="35">#REF!</definedName>
    <definedName name="k2b" localSheetId="29">#REF!</definedName>
    <definedName name="k2b" localSheetId="33">#REF!</definedName>
    <definedName name="k2b" localSheetId="34">#REF!</definedName>
    <definedName name="k2b">#REF!</definedName>
    <definedName name="kcong" localSheetId="35">#REF!</definedName>
    <definedName name="kcong" localSheetId="34">#REF!</definedName>
    <definedName name="kcong">#REF!</definedName>
    <definedName name="KH_Chang" localSheetId="35">#REF!</definedName>
    <definedName name="KH_Chang" localSheetId="29">#REF!</definedName>
    <definedName name="KH_Chang" localSheetId="33">#REF!</definedName>
    <definedName name="KH_Chang" localSheetId="34">#REF!</definedName>
    <definedName name="KH_Chang">#REF!</definedName>
    <definedName name="KHOI_LUONG_DAT_DAO_DAP" localSheetId="35">#REF!</definedName>
    <definedName name="KHOI_LUONG_DAT_DAO_DAP" localSheetId="29">#REF!</definedName>
    <definedName name="KHOI_LUONG_DAT_DAO_DAP" localSheetId="33">#REF!</definedName>
    <definedName name="KHOI_LUONG_DAT_DAO_DAP" localSheetId="34">#REF!</definedName>
    <definedName name="KHOI_LUONG_DAT_DAO_DAP">#REF!</definedName>
    <definedName name="KINH_PHI_DEN_BU" localSheetId="35">#REF!</definedName>
    <definedName name="KINH_PHI_DEN_BU" localSheetId="29">#REF!</definedName>
    <definedName name="KINH_PHI_DEN_BU" localSheetId="33">#REF!</definedName>
    <definedName name="KINH_PHI_DEN_BU" localSheetId="34">#REF!</definedName>
    <definedName name="KINH_PHI_DEN_BU">#REF!</definedName>
    <definedName name="KINH_PHI_DZ0.4KV" localSheetId="35">#REF!</definedName>
    <definedName name="KINH_PHI_DZ0.4KV" localSheetId="34">#REF!</definedName>
    <definedName name="KINH_PHI_DZ0.4KV">#REF!</definedName>
    <definedName name="KINH_PHI_KHAO_SAT__LAP_BCNCKT__TKKTTC" localSheetId="35">#REF!</definedName>
    <definedName name="KINH_PHI_KHAO_SAT__LAP_BCNCKT__TKKTTC" localSheetId="34">#REF!</definedName>
    <definedName name="KINH_PHI_KHAO_SAT__LAP_BCNCKT__TKKTTC">#REF!</definedName>
    <definedName name="KINH_PHI_KHO_BAI" localSheetId="35">#REF!</definedName>
    <definedName name="KINH_PHI_KHO_BAI" localSheetId="34">#REF!</definedName>
    <definedName name="KINH_PHI_KHO_BAI">#REF!</definedName>
    <definedName name="KINH_PHI_TBA" localSheetId="35">#REF!</definedName>
    <definedName name="KINH_PHI_TBA" localSheetId="34">#REF!</definedName>
    <definedName name="KINH_PHI_TBA">#REF!</definedName>
    <definedName name="kl_ME" localSheetId="35">#REF!</definedName>
    <definedName name="kl_ME" localSheetId="29">#REF!</definedName>
    <definedName name="kl_ME" localSheetId="33">#REF!</definedName>
    <definedName name="kl_ME" localSheetId="34">#REF!</definedName>
    <definedName name="kl_ME">#REF!</definedName>
    <definedName name="kldd1p">#REF!</definedName>
    <definedName name="kldd3p">#REF!</definedName>
    <definedName name="KLTHDN" localSheetId="35">#REF!</definedName>
    <definedName name="KLTHDN" localSheetId="29">#REF!</definedName>
    <definedName name="KLTHDN" localSheetId="33">#REF!</definedName>
    <definedName name="KLTHDN" localSheetId="34">#REF!</definedName>
    <definedName name="KLTHDN">#REF!</definedName>
    <definedName name="KLVANKHUON" localSheetId="35">#REF!</definedName>
    <definedName name="KLVANKHUON" localSheetId="34">#REF!</definedName>
    <definedName name="KLVANKHUON">#REF!</definedName>
    <definedName name="kmong">#REF!</definedName>
    <definedName name="kp1ph" localSheetId="35">#REF!</definedName>
    <definedName name="kp1ph" localSheetId="29">#REF!</definedName>
    <definedName name="kp1ph" localSheetId="33">#REF!</definedName>
    <definedName name="kp1ph" localSheetId="34">#REF!</definedName>
    <definedName name="kp1ph">#REF!</definedName>
    <definedName name="KSTK" localSheetId="35">#REF!</definedName>
    <definedName name="KSTK" localSheetId="29">#REF!</definedName>
    <definedName name="KSTK" localSheetId="33">#REF!</definedName>
    <definedName name="KSTK" localSheetId="34">#REF!</definedName>
    <definedName name="KSTK">#REF!</definedName>
    <definedName name="KTHD">#REF!</definedName>
    <definedName name="l" localSheetId="35">#REF!</definedName>
    <definedName name="l" localSheetId="29">#REF!</definedName>
    <definedName name="l" localSheetId="33">#REF!</definedName>
    <definedName name="l" localSheetId="34">#REF!</definedName>
    <definedName name="l">#REF!</definedName>
    <definedName name="L_mong" localSheetId="35">#REF!</definedName>
    <definedName name="L_mong" localSheetId="34">#REF!</definedName>
    <definedName name="L_mong">#REF!</definedName>
    <definedName name="lan" localSheetId="35">#REF!</definedName>
    <definedName name="lan" localSheetId="29">#REF!</definedName>
    <definedName name="lan" localSheetId="33">#REF!</definedName>
    <definedName name="lan" localSheetId="34">#REF!</definedName>
    <definedName name="lan">#REF!</definedName>
    <definedName name="lanhto" localSheetId="35">#REF!</definedName>
    <definedName name="lanhto" localSheetId="29">#REF!</definedName>
    <definedName name="lanhto" localSheetId="33">#REF!</definedName>
    <definedName name="lanhto" localSheetId="34">#REF!</definedName>
    <definedName name="lanhto">#REF!</definedName>
    <definedName name="LAP_DAT_TBA" localSheetId="35">#REF!</definedName>
    <definedName name="LAP_DAT_TBA" localSheetId="34">#REF!</definedName>
    <definedName name="LAP_DAT_TBA">#REF!</definedName>
    <definedName name="LIET_KE_VI_TRI_DZ0.4KV" localSheetId="35">#REF!</definedName>
    <definedName name="LIET_KE_VI_TRI_DZ0.4KV" localSheetId="29">#REF!</definedName>
    <definedName name="LIET_KE_VI_TRI_DZ0.4KV" localSheetId="33">#REF!</definedName>
    <definedName name="LIET_KE_VI_TRI_DZ0.4KV" localSheetId="34">#REF!</definedName>
    <definedName name="LIET_KE_VI_TRI_DZ0.4KV">#REF!</definedName>
    <definedName name="LIET_KE_VI_TRI_DZ22KV" localSheetId="35">#REF!</definedName>
    <definedName name="LIET_KE_VI_TRI_DZ22KV" localSheetId="34">#REF!</definedName>
    <definedName name="LIET_KE_VI_TRI_DZ22KV">#REF!</definedName>
    <definedName name="LK_hathe" localSheetId="35">#REF!</definedName>
    <definedName name="LK_hathe" localSheetId="34">#REF!</definedName>
    <definedName name="LK_hathe">#REF!</definedName>
    <definedName name="Lmk" localSheetId="35">#REF!</definedName>
    <definedName name="Lmk" localSheetId="34">#REF!</definedName>
    <definedName name="Lmk">#REF!</definedName>
    <definedName name="lntt" localSheetId="35">#REF!</definedName>
    <definedName name="lntt" localSheetId="34">#REF!</definedName>
    <definedName name="lntt">#REF!</definedName>
    <definedName name="Loai_TD" localSheetId="35">#REF!</definedName>
    <definedName name="Loai_TD" localSheetId="34">#REF!</definedName>
    <definedName name="Loai_TD">#REF!</definedName>
    <definedName name="M0.4" localSheetId="35">#REF!</definedName>
    <definedName name="M0.4" localSheetId="29">#REF!</definedName>
    <definedName name="M0.4" localSheetId="33">#REF!</definedName>
    <definedName name="M0.4" localSheetId="34">#REF!</definedName>
    <definedName name="M0.4">#REF!</definedName>
    <definedName name="M102bnnc">#REF!</definedName>
    <definedName name="M102bnvl">#REF!</definedName>
    <definedName name="m10aamtc">#REF!</definedName>
    <definedName name="M10aanc">#REF!</definedName>
    <definedName name="M10aavc">#REF!</definedName>
    <definedName name="M10aavl">#REF!</definedName>
    <definedName name="m10anc">#REF!</definedName>
    <definedName name="m10avl">#REF!</definedName>
    <definedName name="M10banc">#REF!</definedName>
    <definedName name="M10bavl">#REF!</definedName>
    <definedName name="m12aanc">#REF!</definedName>
    <definedName name="M12aavl" localSheetId="35">#REF!</definedName>
    <definedName name="M12aavl" localSheetId="29">#REF!</definedName>
    <definedName name="M12aavl" localSheetId="33">#REF!</definedName>
    <definedName name="M12aavl" localSheetId="34">#REF!</definedName>
    <definedName name="M12aavl">#REF!</definedName>
    <definedName name="m12anc">#REF!</definedName>
    <definedName name="m12avl">#REF!</definedName>
    <definedName name="M12ba3p" localSheetId="35">#REF!</definedName>
    <definedName name="M12ba3p" localSheetId="29">#REF!</definedName>
    <definedName name="M12ba3p" localSheetId="33">#REF!</definedName>
    <definedName name="M12ba3p" localSheetId="34">#REF!</definedName>
    <definedName name="M12ba3p">#REF!</definedName>
    <definedName name="M12banc">#REF!</definedName>
    <definedName name="M12bavl">#REF!</definedName>
    <definedName name="M12bb1p" localSheetId="35">#REF!</definedName>
    <definedName name="M12bb1p" localSheetId="29">#REF!</definedName>
    <definedName name="M12bb1p" localSheetId="33">#REF!</definedName>
    <definedName name="M12bb1p" localSheetId="34">#REF!</definedName>
    <definedName name="M12bb1p">#REF!</definedName>
    <definedName name="M12bnnc">#REF!</definedName>
    <definedName name="M12bnvl">#REF!</definedName>
    <definedName name="M14bb1p" localSheetId="35">#REF!</definedName>
    <definedName name="M14bb1p" localSheetId="29">#REF!</definedName>
    <definedName name="M14bb1p" localSheetId="33">#REF!</definedName>
    <definedName name="M14bb1p" localSheetId="34">#REF!</definedName>
    <definedName name="M14bb1p">#REF!</definedName>
    <definedName name="M14bbvc">#REF!</definedName>
    <definedName name="M8a" localSheetId="35">#REF!</definedName>
    <definedName name="M8a" localSheetId="29">#REF!</definedName>
    <definedName name="M8a" localSheetId="33">#REF!</definedName>
    <definedName name="M8a" localSheetId="34">#REF!</definedName>
    <definedName name="M8a">#REF!</definedName>
    <definedName name="M8aa" localSheetId="35">#REF!</definedName>
    <definedName name="M8aa" localSheetId="34">#REF!</definedName>
    <definedName name="M8aa">#REF!</definedName>
    <definedName name="m8aanc" localSheetId="35">#REF!</definedName>
    <definedName name="m8aanc" localSheetId="34">#REF!</definedName>
    <definedName name="m8aanc">#REF!</definedName>
    <definedName name="m8aavl" localSheetId="35">#REF!</definedName>
    <definedName name="m8aavl" localSheetId="34">#REF!</definedName>
    <definedName name="m8aavl">#REF!</definedName>
    <definedName name="m8amtc">#REF!</definedName>
    <definedName name="m8anc">#REF!</definedName>
    <definedName name="m8avl">#REF!</definedName>
    <definedName name="Ma3pnc" localSheetId="35">#REF!</definedName>
    <definedName name="Ma3pnc" localSheetId="29">#REF!</definedName>
    <definedName name="Ma3pnc" localSheetId="33">#REF!</definedName>
    <definedName name="Ma3pnc" localSheetId="34">#REF!</definedName>
    <definedName name="Ma3pnc">#REF!</definedName>
    <definedName name="Ma3pvl" localSheetId="35">#REF!</definedName>
    <definedName name="Ma3pvl" localSheetId="34">#REF!</definedName>
    <definedName name="Ma3pvl">#REF!</definedName>
    <definedName name="Maa3pnc" localSheetId="35">#REF!</definedName>
    <definedName name="Maa3pnc" localSheetId="34">#REF!</definedName>
    <definedName name="Maa3pnc">#REF!</definedName>
    <definedName name="Maa3pvl" localSheetId="35">#REF!</definedName>
    <definedName name="Maa3pvl" localSheetId="34">#REF!</definedName>
    <definedName name="Maa3pvl">#REF!</definedName>
    <definedName name="MAJ_CON_EQP" localSheetId="35">#REF!</definedName>
    <definedName name="MAJ_CON_EQP" localSheetId="29">#REF!</definedName>
    <definedName name="MAJ_CON_EQP" localSheetId="33">#REF!</definedName>
    <definedName name="MAJ_CON_EQP" localSheetId="34">#REF!</definedName>
    <definedName name="MAJ_CON_EQP">#REF!</definedName>
    <definedName name="Masonry">#REF!</definedName>
    <definedName name="MAT">#REF!</definedName>
    <definedName name="MAVANKHUON" localSheetId="35">#REF!</definedName>
    <definedName name="MAVANKHUON" localSheetId="29">#REF!</definedName>
    <definedName name="MAVANKHUON" localSheetId="33">#REF!</definedName>
    <definedName name="MAVANKHUON" localSheetId="34">#REF!</definedName>
    <definedName name="MAVANKHUON">#REF!</definedName>
    <definedName name="MAVLTHDN" localSheetId="35">#REF!</definedName>
    <definedName name="MAVLTHDN" localSheetId="29">#REF!</definedName>
    <definedName name="MAVLTHDN" localSheetId="33">#REF!</definedName>
    <definedName name="MAVLTHDN" localSheetId="34">#REF!</definedName>
    <definedName name="MAVLTHDN">#REF!</definedName>
    <definedName name="Mba1p" localSheetId="35">#REF!</definedName>
    <definedName name="Mba1p" localSheetId="29">#REF!</definedName>
    <definedName name="Mba1p" localSheetId="33">#REF!</definedName>
    <definedName name="Mba1p" localSheetId="34">#REF!</definedName>
    <definedName name="Mba1p">#REF!</definedName>
    <definedName name="Mba3p" localSheetId="35">#REF!</definedName>
    <definedName name="Mba3p" localSheetId="34">#REF!</definedName>
    <definedName name="Mba3p">#REF!</definedName>
    <definedName name="Mbb3p" localSheetId="35">#REF!</definedName>
    <definedName name="Mbb3p" localSheetId="34">#REF!</definedName>
    <definedName name="Mbb3p">#REF!</definedName>
    <definedName name="MBnc">#REF!</definedName>
    <definedName name="MBvl">#REF!</definedName>
    <definedName name="mc" localSheetId="35">#REF!</definedName>
    <definedName name="mc" localSheetId="29">#REF!</definedName>
    <definedName name="mc" localSheetId="33">#REF!</definedName>
    <definedName name="mc" localSheetId="34">#REF!</definedName>
    <definedName name="mc">#REF!</definedName>
    <definedName name="MetalWork">#REF!</definedName>
    <definedName name="MF">#REF!</definedName>
    <definedName name="MG_A" localSheetId="35">#REF!</definedName>
    <definedName name="MG_A" localSheetId="29">#REF!</definedName>
    <definedName name="MG_A" localSheetId="34">#REF!</definedName>
    <definedName name="MG_A">#REF!</definedName>
    <definedName name="mgh">#REF!</definedName>
    <definedName name="mhd">#REF!</definedName>
    <definedName name="MiscellaneousWork">#REF!</definedName>
    <definedName name="mmm">#REF!</definedName>
    <definedName name="MN" localSheetId="35">#REF!</definedName>
    <definedName name="MN" localSheetId="29">#REF!</definedName>
    <definedName name="MN" localSheetId="33">#REF!</definedName>
    <definedName name="MN" localSheetId="34">#REF!</definedName>
    <definedName name="MN">#REF!</definedName>
    <definedName name="mongbang" localSheetId="35">#REF!</definedName>
    <definedName name="mongbang" localSheetId="29">#REF!</definedName>
    <definedName name="mongbang" localSheetId="33">#REF!</definedName>
    <definedName name="mongbang" localSheetId="34">#REF!</definedName>
    <definedName name="mongbang">#REF!</definedName>
    <definedName name="mongdon" localSheetId="35">#REF!</definedName>
    <definedName name="mongdon" localSheetId="34">#REF!</definedName>
    <definedName name="mongdon">#REF!</definedName>
    <definedName name="Moùng" localSheetId="35">#REF!</definedName>
    <definedName name="Moùng" localSheetId="29">#REF!</definedName>
    <definedName name="Moùng" localSheetId="33">#REF!</definedName>
    <definedName name="Moùng" localSheetId="34">#REF!</definedName>
    <definedName name="Moùng">#REF!</definedName>
    <definedName name="mp1x25">#REF!</definedName>
    <definedName name="MSCT" localSheetId="35">#REF!</definedName>
    <definedName name="MSCT" localSheetId="29">#REF!</definedName>
    <definedName name="MSCT" localSheetId="34">#REF!</definedName>
    <definedName name="MSCT">#REF!</definedName>
    <definedName name="MTC1P">#REF!</definedName>
    <definedName name="MTC3P">#REF!</definedName>
    <definedName name="mtcdg" localSheetId="35">#REF!</definedName>
    <definedName name="mtcdg" localSheetId="29">#REF!</definedName>
    <definedName name="mtcdg" localSheetId="33">#REF!</definedName>
    <definedName name="mtcdg" localSheetId="34">#REF!</definedName>
    <definedName name="mtcdg">#REF!</definedName>
    <definedName name="MTCMB">#REF!</definedName>
    <definedName name="MTMAC12" localSheetId="35">#REF!</definedName>
    <definedName name="MTMAC12" localSheetId="29">#REF!</definedName>
    <definedName name="MTMAC12" localSheetId="33">#REF!</definedName>
    <definedName name="MTMAC12" localSheetId="34">#REF!</definedName>
    <definedName name="MTMAC12">#REF!</definedName>
    <definedName name="mtr">#REF!</definedName>
    <definedName name="mtram" localSheetId="35">#REF!</definedName>
    <definedName name="mtram" localSheetId="29">#REF!</definedName>
    <definedName name="mtram" localSheetId="33">#REF!</definedName>
    <definedName name="mtram" localSheetId="34">#REF!</definedName>
    <definedName name="mtram">#REF!</definedName>
    <definedName name="myle" localSheetId="35">#REF!</definedName>
    <definedName name="myle" localSheetId="34">#REF!</definedName>
    <definedName name="myle">#REF!</definedName>
    <definedName name="n" localSheetId="35">#REF!</definedName>
    <definedName name="n" localSheetId="34">#REF!</definedName>
    <definedName name="n">#REF!</definedName>
    <definedName name="n1pig" localSheetId="35">#REF!</definedName>
    <definedName name="n1pig" localSheetId="29">#REF!</definedName>
    <definedName name="n1pig" localSheetId="33">#REF!</definedName>
    <definedName name="n1pig" localSheetId="34">#REF!</definedName>
    <definedName name="n1pig">#REF!</definedName>
    <definedName name="N1pIGnc" localSheetId="35">#REF!</definedName>
    <definedName name="N1pIGnc" localSheetId="34">#REF!</definedName>
    <definedName name="N1pIGnc">#REF!</definedName>
    <definedName name="N1pIGvc" localSheetId="35">#REF!</definedName>
    <definedName name="N1pIGvc" localSheetId="34">#REF!</definedName>
    <definedName name="N1pIGvc">#REF!</definedName>
    <definedName name="N1pIGvl" localSheetId="35">#REF!</definedName>
    <definedName name="N1pIGvl" localSheetId="34">#REF!</definedName>
    <definedName name="N1pIGvl">#REF!</definedName>
    <definedName name="n1pind" localSheetId="35">#REF!</definedName>
    <definedName name="n1pind" localSheetId="34">#REF!</definedName>
    <definedName name="n1pind">#REF!</definedName>
    <definedName name="N1pINDnc" localSheetId="35">#REF!</definedName>
    <definedName name="N1pINDnc" localSheetId="34">#REF!</definedName>
    <definedName name="N1pINDnc">#REF!</definedName>
    <definedName name="N1pINDvc" localSheetId="35">#REF!</definedName>
    <definedName name="N1pINDvc" localSheetId="34">#REF!</definedName>
    <definedName name="N1pINDvc">#REF!</definedName>
    <definedName name="N1pINDvl" localSheetId="35">#REF!</definedName>
    <definedName name="N1pINDvl" localSheetId="34">#REF!</definedName>
    <definedName name="N1pINDvl">#REF!</definedName>
    <definedName name="n1ping" localSheetId="35">#REF!</definedName>
    <definedName name="n1ping" localSheetId="34">#REF!</definedName>
    <definedName name="n1ping">#REF!</definedName>
    <definedName name="N1pINGnc">#REF!</definedName>
    <definedName name="N1pINGvc" localSheetId="35">#REF!</definedName>
    <definedName name="N1pINGvc" localSheetId="29">#REF!</definedName>
    <definedName name="N1pINGvc" localSheetId="33">#REF!</definedName>
    <definedName name="N1pINGvc" localSheetId="34">#REF!</definedName>
    <definedName name="N1pINGvc">#REF!</definedName>
    <definedName name="N1pINGvl">#REF!</definedName>
    <definedName name="n1pint" localSheetId="35">#REF!</definedName>
    <definedName name="n1pint" localSheetId="29">#REF!</definedName>
    <definedName name="n1pint" localSheetId="33">#REF!</definedName>
    <definedName name="n1pint" localSheetId="34">#REF!</definedName>
    <definedName name="n1pint">#REF!</definedName>
    <definedName name="N1pINTnc">#REF!</definedName>
    <definedName name="N1pINTvc">#REF!</definedName>
    <definedName name="N1pINTvl">#REF!</definedName>
    <definedName name="N1pNLnc">#REF!</definedName>
    <definedName name="N1pNLvc">#REF!</definedName>
    <definedName name="N1pNLvl">#REF!</definedName>
    <definedName name="n24nc">#REF!</definedName>
    <definedName name="n24vl">#REF!</definedName>
    <definedName name="n2mignc">#REF!</definedName>
    <definedName name="n2migvl">#REF!</definedName>
    <definedName name="n2min1nc">#REF!</definedName>
    <definedName name="n2min1vl">#REF!</definedName>
    <definedName name="nc" localSheetId="35">#REF!</definedName>
    <definedName name="nc" localSheetId="29">#REF!</definedName>
    <definedName name="nc" localSheetId="33">#REF!</definedName>
    <definedName name="nc" localSheetId="34">#REF!</definedName>
    <definedName name="nc">#REF!</definedName>
    <definedName name="nc_betong200">#REF!</definedName>
    <definedName name="nc_btm10" localSheetId="35">#REF!</definedName>
    <definedName name="nc_btm10" localSheetId="29">#REF!</definedName>
    <definedName name="nc_btm10" localSheetId="33">#REF!</definedName>
    <definedName name="nc_btm10" localSheetId="34">#REF!</definedName>
    <definedName name="nc_btm10">#REF!</definedName>
    <definedName name="nc_btm100" localSheetId="35">#REF!</definedName>
    <definedName name="nc_btm100" localSheetId="34">#REF!</definedName>
    <definedName name="nc_btm100">#REF!</definedName>
    <definedName name="nc_btm150">#REF!</definedName>
    <definedName name="nc_btm200">#REF!</definedName>
    <definedName name="nc_btm50">#REF!</definedName>
    <definedName name="nc100a">#REF!</definedName>
    <definedName name="nc1nc">#REF!</definedName>
    <definedName name="nc1p">#REF!</definedName>
    <definedName name="nc1vl">#REF!</definedName>
    <definedName name="nc24nc">#REF!</definedName>
    <definedName name="nc24vl">#REF!</definedName>
    <definedName name="nc3p" localSheetId="35">#REF!</definedName>
    <definedName name="nc3p" localSheetId="29">#REF!</definedName>
    <definedName name="nc3p" localSheetId="33">#REF!</definedName>
    <definedName name="nc3p" localSheetId="34">#REF!</definedName>
    <definedName name="nc3p">#REF!</definedName>
    <definedName name="NCBD100" localSheetId="35">#REF!</definedName>
    <definedName name="NCBD100" localSheetId="34">#REF!</definedName>
    <definedName name="NCBD100">#REF!</definedName>
    <definedName name="NCBD200" localSheetId="35">#REF!</definedName>
    <definedName name="NCBD200" localSheetId="34">#REF!</definedName>
    <definedName name="NCBD200">#REF!</definedName>
    <definedName name="NCBD250" localSheetId="35">#REF!</definedName>
    <definedName name="NCBD250" localSheetId="34">#REF!</definedName>
    <definedName name="NCBD250">#REF!</definedName>
    <definedName name="NCCT3p" localSheetId="35">#REF!</definedName>
    <definedName name="NCCT3p" localSheetId="34">#REF!</definedName>
    <definedName name="NCCT3p">#REF!</definedName>
    <definedName name="ncdd">#REF!</definedName>
    <definedName name="NCDD2">#REF!</definedName>
    <definedName name="ncdg" localSheetId="35">#REF!</definedName>
    <definedName name="ncdg" localSheetId="29">#REF!</definedName>
    <definedName name="ncdg" localSheetId="33">#REF!</definedName>
    <definedName name="ncdg" localSheetId="34">#REF!</definedName>
    <definedName name="ncdg">#REF!</definedName>
    <definedName name="NCKT" localSheetId="35">#REF!</definedName>
    <definedName name="NCKT" localSheetId="29">#REF!</definedName>
    <definedName name="NCKT" localSheetId="33">#REF!</definedName>
    <definedName name="NCKT" localSheetId="34">#REF!</definedName>
    <definedName name="NCKT">#REF!</definedName>
    <definedName name="ncmt2">#REF!</definedName>
    <definedName name="nctr">#REF!</definedName>
    <definedName name="nctram" localSheetId="35">#REF!</definedName>
    <definedName name="nctram" localSheetId="29">#REF!</definedName>
    <definedName name="nctram" localSheetId="33">#REF!</definedName>
    <definedName name="nctram" localSheetId="34">#REF!</definedName>
    <definedName name="nctram">#REF!</definedName>
    <definedName name="NCVC100" localSheetId="35">#REF!</definedName>
    <definedName name="NCVC100" localSheetId="34">#REF!</definedName>
    <definedName name="NCVC100">#REF!</definedName>
    <definedName name="NCVC200" localSheetId="35">#REF!</definedName>
    <definedName name="NCVC200" localSheetId="34">#REF!</definedName>
    <definedName name="NCVC200">#REF!</definedName>
    <definedName name="NCVC250" localSheetId="35">#REF!</definedName>
    <definedName name="NCVC250" localSheetId="34">#REF!</definedName>
    <definedName name="NCVC250">#REF!</definedName>
    <definedName name="NCVC3P" localSheetId="35">#REF!</definedName>
    <definedName name="NCVC3P" localSheetId="34">#REF!</definedName>
    <definedName name="NCVC3P">#REF!</definedName>
    <definedName name="NET" localSheetId="35">#REF!</definedName>
    <definedName name="NET" localSheetId="29">#REF!</definedName>
    <definedName name="NET" localSheetId="33">#REF!</definedName>
    <definedName name="NET" localSheetId="34">#REF!</definedName>
    <definedName name="NET">#REF!</definedName>
    <definedName name="NET_1" localSheetId="35">#REF!</definedName>
    <definedName name="NET_1" localSheetId="34">#REF!</definedName>
    <definedName name="NET_1">#REF!</definedName>
    <definedName name="NET_ANA" localSheetId="35">#REF!</definedName>
    <definedName name="NET_ANA" localSheetId="34">#REF!</definedName>
    <definedName name="NET_ANA">#REF!</definedName>
    <definedName name="NET_ANA_1" localSheetId="35">#REF!</definedName>
    <definedName name="NET_ANA_1" localSheetId="34">#REF!</definedName>
    <definedName name="NET_ANA_1">#REF!</definedName>
    <definedName name="NET_ANA_2" localSheetId="35">#REF!</definedName>
    <definedName name="NET_ANA_2" localSheetId="34">#REF!</definedName>
    <definedName name="NET_ANA_2">#REF!</definedName>
    <definedName name="new">#REF!</definedName>
    <definedName name="new_1">#REF!</definedName>
    <definedName name="NH" localSheetId="35">#REF!</definedName>
    <definedName name="NH" localSheetId="29">#REF!</definedName>
    <definedName name="NH" localSheetId="33">#REF!</definedName>
    <definedName name="NH" localSheetId="34">#REF!</definedName>
    <definedName name="NH">#REF!</definedName>
    <definedName name="nhn" localSheetId="35">#REF!</definedName>
    <definedName name="nhn" localSheetId="29">#REF!</definedName>
    <definedName name="nhn" localSheetId="33">#REF!</definedName>
    <definedName name="nhn" localSheetId="34">#REF!</definedName>
    <definedName name="nhn">#REF!</definedName>
    <definedName name="nhnnc">#REF!</definedName>
    <definedName name="nhnvl">#REF!</definedName>
    <definedName name="NHot" localSheetId="35">#REF!</definedName>
    <definedName name="NHot" localSheetId="29">#REF!</definedName>
    <definedName name="NHot" localSheetId="33">#REF!</definedName>
    <definedName name="NHot" localSheetId="34">#REF!</definedName>
    <definedName name="NHot">#REF!</definedName>
    <definedName name="nhu" localSheetId="35">#REF!</definedName>
    <definedName name="nhu" localSheetId="34">#REF!</definedName>
    <definedName name="nhu">#REF!</definedName>
    <definedName name="nhua" localSheetId="35">#REF!</definedName>
    <definedName name="nhua" localSheetId="34">#REF!</definedName>
    <definedName name="nhua">#REF!</definedName>
    <definedName name="nhuad" localSheetId="35">#REF!</definedName>
    <definedName name="nhuad" localSheetId="34">#REF!</definedName>
    <definedName name="nhuad">#REF!</definedName>
    <definedName name="nig" localSheetId="35">#REF!</definedName>
    <definedName name="nig" localSheetId="29">#REF!</definedName>
    <definedName name="nig" localSheetId="33">#REF!</definedName>
    <definedName name="nig" localSheetId="34">#REF!</definedName>
    <definedName name="nig">#REF!</definedName>
    <definedName name="nig1p" localSheetId="35">#REF!</definedName>
    <definedName name="nig1p" localSheetId="29">#REF!</definedName>
    <definedName name="nig1p" localSheetId="33">#REF!</definedName>
    <definedName name="nig1p" localSheetId="34">#REF!</definedName>
    <definedName name="nig1p">#REF!</definedName>
    <definedName name="nig3p" localSheetId="35">#REF!</definedName>
    <definedName name="nig3p" localSheetId="34">#REF!</definedName>
    <definedName name="nig3p">#REF!</definedName>
    <definedName name="nightnc">#REF!</definedName>
    <definedName name="nightvl">#REF!</definedName>
    <definedName name="NIGnc" localSheetId="35">#REF!</definedName>
    <definedName name="NIGnc" localSheetId="29">#REF!</definedName>
    <definedName name="NIGnc" localSheetId="33">#REF!</definedName>
    <definedName name="NIGnc" localSheetId="34">#REF!</definedName>
    <definedName name="NIGnc">#REF!</definedName>
    <definedName name="nignc1p" localSheetId="35">#REF!</definedName>
    <definedName name="nignc1p" localSheetId="34">#REF!</definedName>
    <definedName name="nignc1p">#REF!</definedName>
    <definedName name="nignc3p">#REF!</definedName>
    <definedName name="NIGvc" localSheetId="35">#REF!</definedName>
    <definedName name="NIGvc" localSheetId="29">#REF!</definedName>
    <definedName name="NIGvc" localSheetId="33">#REF!</definedName>
    <definedName name="NIGvc" localSheetId="34">#REF!</definedName>
    <definedName name="NIGvc">#REF!</definedName>
    <definedName name="NIGvl" localSheetId="35">#REF!</definedName>
    <definedName name="NIGvl" localSheetId="34">#REF!</definedName>
    <definedName name="NIGvl">#REF!</definedName>
    <definedName name="nigvl1p" localSheetId="35">#REF!</definedName>
    <definedName name="nigvl1p" localSheetId="34">#REF!</definedName>
    <definedName name="nigvl1p">#REF!</definedName>
    <definedName name="nigvl3p">#REF!</definedName>
    <definedName name="nin" localSheetId="35">#REF!</definedName>
    <definedName name="nin" localSheetId="29">#REF!</definedName>
    <definedName name="nin" localSheetId="33">#REF!</definedName>
    <definedName name="nin" localSheetId="34">#REF!</definedName>
    <definedName name="nin">#REF!</definedName>
    <definedName name="nin14nc3p">#REF!</definedName>
    <definedName name="nin14vl3p">#REF!</definedName>
    <definedName name="nin1903p" localSheetId="35">#REF!</definedName>
    <definedName name="nin1903p" localSheetId="29">#REF!</definedName>
    <definedName name="nin1903p" localSheetId="33">#REF!</definedName>
    <definedName name="nin1903p" localSheetId="34">#REF!</definedName>
    <definedName name="nin1903p">#REF!</definedName>
    <definedName name="NIN190nc">#REF!</definedName>
    <definedName name="nin190nc3p">#REF!</definedName>
    <definedName name="NIN190vl">#REF!</definedName>
    <definedName name="nin190vl3p">#REF!</definedName>
    <definedName name="nin1pnc">#REF!</definedName>
    <definedName name="nin1pvl">#REF!</definedName>
    <definedName name="nin290nc3p">#REF!</definedName>
    <definedName name="nin290vl3p">#REF!</definedName>
    <definedName name="nin3p" localSheetId="35">#REF!</definedName>
    <definedName name="nin3p" localSheetId="29">#REF!</definedName>
    <definedName name="nin3p" localSheetId="33">#REF!</definedName>
    <definedName name="nin3p" localSheetId="34">#REF!</definedName>
    <definedName name="nin3p">#REF!</definedName>
    <definedName name="nind" localSheetId="35">#REF!</definedName>
    <definedName name="nind" localSheetId="34">#REF!</definedName>
    <definedName name="nind">#REF!</definedName>
    <definedName name="nind1p" localSheetId="35">#REF!</definedName>
    <definedName name="nind1p" localSheetId="34">#REF!</definedName>
    <definedName name="nind1p">#REF!</definedName>
    <definedName name="nind3p" localSheetId="35">#REF!</definedName>
    <definedName name="nind3p" localSheetId="34">#REF!</definedName>
    <definedName name="nind3p">#REF!</definedName>
    <definedName name="NINDnc" localSheetId="35">#REF!</definedName>
    <definedName name="NINDnc" localSheetId="34">#REF!</definedName>
    <definedName name="NINDnc">#REF!</definedName>
    <definedName name="nindnc1p" localSheetId="35">#REF!</definedName>
    <definedName name="nindnc1p" localSheetId="34">#REF!</definedName>
    <definedName name="nindnc1p">#REF!</definedName>
    <definedName name="nindnc3p">#REF!</definedName>
    <definedName name="NINDvc" localSheetId="35">#REF!</definedName>
    <definedName name="NINDvc" localSheetId="29">#REF!</definedName>
    <definedName name="NINDvc" localSheetId="33">#REF!</definedName>
    <definedName name="NINDvc" localSheetId="34">#REF!</definedName>
    <definedName name="NINDvc">#REF!</definedName>
    <definedName name="NINDvl" localSheetId="35">#REF!</definedName>
    <definedName name="NINDvl" localSheetId="34">#REF!</definedName>
    <definedName name="NINDvl">#REF!</definedName>
    <definedName name="nindvl1p" localSheetId="35">#REF!</definedName>
    <definedName name="nindvl1p" localSheetId="34">#REF!</definedName>
    <definedName name="nindvl1p">#REF!</definedName>
    <definedName name="nindvl3p">#REF!</definedName>
    <definedName name="ning1p" localSheetId="35">#REF!</definedName>
    <definedName name="ning1p" localSheetId="29">#REF!</definedName>
    <definedName name="ning1p" localSheetId="33">#REF!</definedName>
    <definedName name="ning1p" localSheetId="34">#REF!</definedName>
    <definedName name="ning1p">#REF!</definedName>
    <definedName name="ningnc1p" localSheetId="35">#REF!</definedName>
    <definedName name="ningnc1p" localSheetId="34">#REF!</definedName>
    <definedName name="ningnc1p">#REF!</definedName>
    <definedName name="ningvl1p" localSheetId="35">#REF!</definedName>
    <definedName name="ningvl1p" localSheetId="34">#REF!</definedName>
    <definedName name="ningvl1p">#REF!</definedName>
    <definedName name="NINnc" localSheetId="35">#REF!</definedName>
    <definedName name="NINnc" localSheetId="34">#REF!</definedName>
    <definedName name="NINnc">#REF!</definedName>
    <definedName name="ninnc3p">#REF!</definedName>
    <definedName name="nint1p" localSheetId="35">#REF!</definedName>
    <definedName name="nint1p" localSheetId="29">#REF!</definedName>
    <definedName name="nint1p" localSheetId="33">#REF!</definedName>
    <definedName name="nint1p" localSheetId="34">#REF!</definedName>
    <definedName name="nint1p">#REF!</definedName>
    <definedName name="nintnc1p" localSheetId="35">#REF!</definedName>
    <definedName name="nintnc1p" localSheetId="34">#REF!</definedName>
    <definedName name="nintnc1p">#REF!</definedName>
    <definedName name="nintvl1p" localSheetId="35">#REF!</definedName>
    <definedName name="nintvl1p" localSheetId="34">#REF!</definedName>
    <definedName name="nintvl1p">#REF!</definedName>
    <definedName name="NINvc" localSheetId="35">#REF!</definedName>
    <definedName name="NINvc" localSheetId="34">#REF!</definedName>
    <definedName name="NINvc">#REF!</definedName>
    <definedName name="NINvl" localSheetId="35">#REF!</definedName>
    <definedName name="NINvl" localSheetId="34">#REF!</definedName>
    <definedName name="NINvl">#REF!</definedName>
    <definedName name="ninvl3p">#REF!</definedName>
    <definedName name="nl" localSheetId="35">#REF!</definedName>
    <definedName name="nl" localSheetId="29">#REF!</definedName>
    <definedName name="nl" localSheetId="33">#REF!</definedName>
    <definedName name="nl" localSheetId="34">#REF!</definedName>
    <definedName name="nl">#REF!</definedName>
    <definedName name="NL12nc">#REF!</definedName>
    <definedName name="NL12vl">#REF!</definedName>
    <definedName name="nl1p" localSheetId="35">#REF!</definedName>
    <definedName name="nl1p" localSheetId="29">#REF!</definedName>
    <definedName name="nl1p" localSheetId="33">#REF!</definedName>
    <definedName name="nl1p" localSheetId="34">#REF!</definedName>
    <definedName name="nl1p">#REF!</definedName>
    <definedName name="nl3p" localSheetId="35">#REF!</definedName>
    <definedName name="nl3p" localSheetId="34">#REF!</definedName>
    <definedName name="nl3p">#REF!</definedName>
    <definedName name="nlht" localSheetId="35">#REF!</definedName>
    <definedName name="nlht" localSheetId="34">#REF!</definedName>
    <definedName name="nlht">#REF!</definedName>
    <definedName name="nlmtc">#REF!</definedName>
    <definedName name="nlnc">#REF!</definedName>
    <definedName name="NLTK1p" localSheetId="35">#REF!</definedName>
    <definedName name="NLTK1p" localSheetId="29">#REF!</definedName>
    <definedName name="NLTK1p" localSheetId="33">#REF!</definedName>
    <definedName name="NLTK1p" localSheetId="34">#REF!</definedName>
    <definedName name="NLTK1p">#REF!</definedName>
    <definedName name="nlvl">#REF!</definedName>
    <definedName name="nm">#REF!</definedName>
    <definedName name="nn" localSheetId="35">#REF!</definedName>
    <definedName name="nn" localSheetId="29">#REF!</definedName>
    <definedName name="nn" localSheetId="33">#REF!</definedName>
    <definedName name="nn" localSheetId="34">#REF!</definedName>
    <definedName name="nn">#REF!</definedName>
    <definedName name="nn1p" localSheetId="35">#REF!</definedName>
    <definedName name="nn1p" localSheetId="34">#REF!</definedName>
    <definedName name="nn1p">#REF!</definedName>
    <definedName name="nn3p" localSheetId="35">#REF!</definedName>
    <definedName name="nn3p" localSheetId="34">#REF!</definedName>
    <definedName name="nn3p">#REF!</definedName>
    <definedName name="nnnc">#REF!</definedName>
    <definedName name="nnnc3p">#REF!</definedName>
    <definedName name="nnvl">#REF!</definedName>
    <definedName name="nnvl3p">#REF!</definedName>
    <definedName name="No" localSheetId="35">#REF!</definedName>
    <definedName name="No" localSheetId="29">#REF!</definedName>
    <definedName name="No" localSheetId="33">#REF!</definedName>
    <definedName name="No" localSheetId="34">#REF!</definedName>
    <definedName name="No">#REF!</definedName>
    <definedName name="nx" localSheetId="35">#REF!</definedName>
    <definedName name="nx" localSheetId="29">#REF!</definedName>
    <definedName name="nx" localSheetId="33">#REF!</definedName>
    <definedName name="nx" localSheetId="34">#REF!</definedName>
    <definedName name="nx">#REF!</definedName>
    <definedName name="nxmtc">#REF!</definedName>
    <definedName name="og">#REF!</definedName>
    <definedName name="on">#REF!</definedName>
    <definedName name="ophom" localSheetId="35">#REF!</definedName>
    <definedName name="ophom" localSheetId="29">#REF!</definedName>
    <definedName name="ophom" localSheetId="33">#REF!</definedName>
    <definedName name="ophom" localSheetId="34">#REF!</definedName>
    <definedName name="ophom">#REF!</definedName>
    <definedName name="osc" localSheetId="35">#REF!</definedName>
    <definedName name="osc" localSheetId="34">#REF!</definedName>
    <definedName name="osc">#REF!</definedName>
    <definedName name="ot">#REF!</definedName>
    <definedName name="OTHER_PANEL">#REF!</definedName>
    <definedName name="OtherWork">#REF!</definedName>
    <definedName name="ox">#REF!</definedName>
    <definedName name="P">#REF!</definedName>
    <definedName name="PA" localSheetId="35">#REF!</definedName>
    <definedName name="PA" localSheetId="29">#REF!</definedName>
    <definedName name="PA" localSheetId="33">#REF!</definedName>
    <definedName name="PA" localSheetId="34">#REF!</definedName>
    <definedName name="PA">#REF!</definedName>
    <definedName name="Painting">#REF!</definedName>
    <definedName name="panen" localSheetId="35">#REF!</definedName>
    <definedName name="panen" localSheetId="29">#REF!</definedName>
    <definedName name="panen" localSheetId="33">#REF!</definedName>
    <definedName name="panen" localSheetId="34">#REF!</definedName>
    <definedName name="panen">#REF!</definedName>
    <definedName name="PEJM">#REF!</definedName>
    <definedName name="PF">#REF!</definedName>
    <definedName name="PHAN_DIEN_DZ0.4KV" localSheetId="35">#REF!</definedName>
    <definedName name="PHAN_DIEN_DZ0.4KV" localSheetId="29">#REF!</definedName>
    <definedName name="PHAN_DIEN_DZ0.4KV" localSheetId="34">#REF!</definedName>
    <definedName name="PHAN_DIEN_DZ0.4KV">#REF!</definedName>
    <definedName name="PHAN_DIEN_TBA" localSheetId="35">#REF!</definedName>
    <definedName name="PHAN_DIEN_TBA" localSheetId="34">#REF!</definedName>
    <definedName name="PHAN_DIEN_TBA">#REF!</definedName>
    <definedName name="PHAN_MUA_SAM_DZ0.4KV" localSheetId="35">#REF!</definedName>
    <definedName name="PHAN_MUA_SAM_DZ0.4KV" localSheetId="34">#REF!</definedName>
    <definedName name="PHAN_MUA_SAM_DZ0.4KV">#REF!</definedName>
    <definedName name="phu_luc_vua" localSheetId="35">#REF!</definedName>
    <definedName name="phu_luc_vua" localSheetId="29">#REF!</definedName>
    <definedName name="phu_luc_vua" localSheetId="33">#REF!</definedName>
    <definedName name="phu_luc_vua" localSheetId="34">#REF!</definedName>
    <definedName name="phu_luc_vua">#REF!</definedName>
    <definedName name="PL_指示燈___P.B.___REST_P.B._壓扣開關">#REF!</definedName>
    <definedName name="Plaster">#REF!</definedName>
    <definedName name="PLKL" localSheetId="35">#REF!</definedName>
    <definedName name="PLKL" localSheetId="29">#REF!</definedName>
    <definedName name="PLKL" localSheetId="33">#REF!</definedName>
    <definedName name="PLKL" localSheetId="34">#REF!</definedName>
    <definedName name="PLKL">#REF!</definedName>
    <definedName name="PRICE" localSheetId="35">#REF!</definedName>
    <definedName name="PRICE" localSheetId="29">#REF!</definedName>
    <definedName name="PRICE" localSheetId="33">#REF!</definedName>
    <definedName name="PRICE" localSheetId="34">#REF!</definedName>
    <definedName name="PRICE">#REF!</definedName>
    <definedName name="PRICE1" localSheetId="35">#REF!</definedName>
    <definedName name="PRICE1" localSheetId="34">#REF!</definedName>
    <definedName name="PRICE1">#REF!</definedName>
    <definedName name="_xlnm.Print_Area" localSheetId="36">'DC BS'!$A$1:$BH$57</definedName>
    <definedName name="_xlnm.Print_Titles" localSheetId="36">'DC BS'!$5:$10</definedName>
    <definedName name="_xlnm.Print_Titles" localSheetId="37">'PL NQ'!$5:$10</definedName>
    <definedName name="Print_Titles_MI" localSheetId="35">#REF!</definedName>
    <definedName name="Print_Titles_MI" localSheetId="29">#REF!</definedName>
    <definedName name="Print_Titles_MI" localSheetId="34">#REF!</definedName>
    <definedName name="Print_Titles_MI">#REF!</definedName>
    <definedName name="PRINTA" localSheetId="35">#REF!</definedName>
    <definedName name="PRINTA" localSheetId="34">#REF!</definedName>
    <definedName name="PRINTA">#REF!</definedName>
    <definedName name="PRINTB" localSheetId="35">#REF!</definedName>
    <definedName name="PRINTB" localSheetId="34">#REF!</definedName>
    <definedName name="PRINTB">#REF!</definedName>
    <definedName name="PRINTC" localSheetId="35">#REF!</definedName>
    <definedName name="PRINTC" localSheetId="34">#REF!</definedName>
    <definedName name="PRINTC">#REF!</definedName>
    <definedName name="PROPOSAL" localSheetId="35">#REF!</definedName>
    <definedName name="PROPOSAL" localSheetId="34">#REF!</definedName>
    <definedName name="PROPOSAL">#REF!</definedName>
    <definedName name="pt" localSheetId="35">#REF!</definedName>
    <definedName name="pt" localSheetId="34">#REF!</definedName>
    <definedName name="pt">#REF!</definedName>
    <definedName name="PT_Duong" localSheetId="35">#REF!</definedName>
    <definedName name="PT_Duong" localSheetId="34">#REF!</definedName>
    <definedName name="PT_Duong">#REF!</definedName>
    <definedName name="ptdg" localSheetId="35">#REF!</definedName>
    <definedName name="ptdg" localSheetId="34">#REF!</definedName>
    <definedName name="ptdg">#REF!</definedName>
    <definedName name="PTDG_cau" localSheetId="35">#REF!</definedName>
    <definedName name="PTDG_cau" localSheetId="34">#REF!</definedName>
    <definedName name="PTDG_cau">#REF!</definedName>
    <definedName name="PTNC" localSheetId="35">#REF!</definedName>
    <definedName name="PTNC" localSheetId="34">#REF!</definedName>
    <definedName name="PTNC">#REF!</definedName>
    <definedName name="pvd" localSheetId="35">#REF!</definedName>
    <definedName name="pvd" localSheetId="29">#REF!</definedName>
    <definedName name="pvd" localSheetId="33">#REF!</definedName>
    <definedName name="pvd" localSheetId="34">#REF!</definedName>
    <definedName name="pvd">#REF!</definedName>
    <definedName name="qh">#REF!</definedName>
    <definedName name="qhcl">#REF!</definedName>
    <definedName name="ql">#REF!</definedName>
    <definedName name="qtdm" localSheetId="35">#REF!</definedName>
    <definedName name="qtdm" localSheetId="29">#REF!</definedName>
    <definedName name="qtdm" localSheetId="33">#REF!</definedName>
    <definedName name="qtdm" localSheetId="34">#REF!</definedName>
    <definedName name="qtdm">#REF!</definedName>
    <definedName name="qx">#REF!</definedName>
    <definedName name="ra11p" localSheetId="35">#REF!</definedName>
    <definedName name="ra11p" localSheetId="29">#REF!</definedName>
    <definedName name="ra11p" localSheetId="33">#REF!</definedName>
    <definedName name="ra11p" localSheetId="34">#REF!</definedName>
    <definedName name="ra11p">#REF!</definedName>
    <definedName name="ra13p" localSheetId="35">#REF!</definedName>
    <definedName name="ra13p" localSheetId="34">#REF!</definedName>
    <definedName name="ra13p">#REF!</definedName>
    <definedName name="rack1" localSheetId="35">#REF!</definedName>
    <definedName name="rack1" localSheetId="34">#REF!</definedName>
    <definedName name="rack1">#REF!</definedName>
    <definedName name="rack2" localSheetId="35">#REF!</definedName>
    <definedName name="rack2" localSheetId="34">#REF!</definedName>
    <definedName name="rack2">#REF!</definedName>
    <definedName name="rack3" localSheetId="35">#REF!</definedName>
    <definedName name="rack3" localSheetId="34">#REF!</definedName>
    <definedName name="rack3">#REF!</definedName>
    <definedName name="rack4" localSheetId="35">#REF!</definedName>
    <definedName name="rack4" localSheetId="34">#REF!</definedName>
    <definedName name="rack4">#REF!</definedName>
    <definedName name="Raûi_pheân_tre">#REF!</definedName>
    <definedName name="RECOUT">#REF!</definedName>
    <definedName name="RFP003A" localSheetId="35">#REF!</definedName>
    <definedName name="RFP003A" localSheetId="29">#REF!</definedName>
    <definedName name="RFP003A" localSheetId="33">#REF!</definedName>
    <definedName name="RFP003A" localSheetId="34">#REF!</definedName>
    <definedName name="RFP003A">#REF!</definedName>
    <definedName name="RFP003B" localSheetId="35">#REF!</definedName>
    <definedName name="RFP003B" localSheetId="34">#REF!</definedName>
    <definedName name="RFP003B">#REF!</definedName>
    <definedName name="RFP003C" localSheetId="35">#REF!</definedName>
    <definedName name="RFP003C" localSheetId="34">#REF!</definedName>
    <definedName name="RFP003C">#REF!</definedName>
    <definedName name="RFP003D" localSheetId="35">#REF!</definedName>
    <definedName name="RFP003D" localSheetId="34">#REF!</definedName>
    <definedName name="RFP003D">#REF!</definedName>
    <definedName name="RFP003E" localSheetId="35">#REF!</definedName>
    <definedName name="RFP003E" localSheetId="34">#REF!</definedName>
    <definedName name="RFP003E">#REF!</definedName>
    <definedName name="RFP003F" localSheetId="35">#REF!</definedName>
    <definedName name="RFP003F" localSheetId="34">#REF!</definedName>
    <definedName name="RFP003F">#REF!</definedName>
    <definedName name="rong1" localSheetId="35">#REF!</definedName>
    <definedName name="rong1" localSheetId="34">#REF!</definedName>
    <definedName name="rong1">#REF!</definedName>
    <definedName name="rong2" localSheetId="35">#REF!</definedName>
    <definedName name="rong2" localSheetId="34">#REF!</definedName>
    <definedName name="rong2">#REF!</definedName>
    <definedName name="rong3" localSheetId="35">#REF!</definedName>
    <definedName name="rong3" localSheetId="34">#REF!</definedName>
    <definedName name="rong3">#REF!</definedName>
    <definedName name="rong4" localSheetId="35">#REF!</definedName>
    <definedName name="rong4" localSheetId="34">#REF!</definedName>
    <definedName name="rong4">#REF!</definedName>
    <definedName name="rong5" localSheetId="35">#REF!</definedName>
    <definedName name="rong5" localSheetId="34">#REF!</definedName>
    <definedName name="rong5">#REF!</definedName>
    <definedName name="rong6" localSheetId="35">#REF!</definedName>
    <definedName name="rong6" localSheetId="34">#REF!</definedName>
    <definedName name="rong6">#REF!</definedName>
    <definedName name="RoofingWork">#REF!</definedName>
    <definedName name="RT">#REF!</definedName>
    <definedName name="san" localSheetId="35">#REF!</definedName>
    <definedName name="san" localSheetId="29">#REF!</definedName>
    <definedName name="san" localSheetId="33">#REF!</definedName>
    <definedName name="san" localSheetId="34">#REF!</definedName>
    <definedName name="san">#REF!</definedName>
    <definedName name="San_truoc">#REF!</definedName>
    <definedName name="sat">#REF!</definedName>
    <definedName name="satCT10">#REF!</definedName>
    <definedName name="SatCThon10">#REF!</definedName>
    <definedName name="SatCTlon10">#REF!</definedName>
    <definedName name="satf10">#REF!</definedName>
    <definedName name="satf27">#REF!</definedName>
    <definedName name="satf6">#REF!</definedName>
    <definedName name="satf8">#REF!</definedName>
    <definedName name="satt">#REF!</definedName>
    <definedName name="sattron">#REF!</definedName>
    <definedName name="satu">#REF!</definedName>
    <definedName name="SCH" localSheetId="35">#REF!</definedName>
    <definedName name="SCH" localSheetId="29">#REF!</definedName>
    <definedName name="SCH" localSheetId="33">#REF!</definedName>
    <definedName name="SCH" localSheetId="34">#REF!</definedName>
    <definedName name="SCH">#REF!</definedName>
    <definedName name="scl">#REF!</definedName>
    <definedName name="sd1p" localSheetId="35">#REF!</definedName>
    <definedName name="sd1p" localSheetId="29">#REF!</definedName>
    <definedName name="sd1p" localSheetId="33">#REF!</definedName>
    <definedName name="sd1p" localSheetId="34">#REF!</definedName>
    <definedName name="sd1p">#REF!</definedName>
    <definedName name="sd3p" localSheetId="35">#REF!</definedName>
    <definedName name="sd3p" localSheetId="34">#REF!</definedName>
    <definedName name="sd3p">#REF!</definedName>
    <definedName name="sdd">#REF!</definedName>
    <definedName name="SDDL">#REF!</definedName>
    <definedName name="SDMONG" localSheetId="35">#REF!</definedName>
    <definedName name="SDMONG" localSheetId="29">#REF!</definedName>
    <definedName name="SDMONG" localSheetId="33">#REF!</definedName>
    <definedName name="SDMONG" localSheetId="34">#REF!</definedName>
    <definedName name="SDMONG">#REF!</definedName>
    <definedName name="sgnc">#REF!</definedName>
    <definedName name="sgvl">#REF!</definedName>
    <definedName name="sho" localSheetId="35">#REF!</definedName>
    <definedName name="sho" localSheetId="29">#REF!</definedName>
    <definedName name="sho" localSheetId="33">#REF!</definedName>
    <definedName name="sho" localSheetId="34">#REF!</definedName>
    <definedName name="sho">#REF!</definedName>
    <definedName name="sht" localSheetId="35">#REF!</definedName>
    <definedName name="sht" localSheetId="34">#REF!</definedName>
    <definedName name="sht">#REF!</definedName>
    <definedName name="sht1p" localSheetId="35">#REF!</definedName>
    <definedName name="sht1p" localSheetId="34">#REF!</definedName>
    <definedName name="sht1p">#REF!</definedName>
    <definedName name="sht3p" localSheetId="35">#REF!</definedName>
    <definedName name="sht3p" localSheetId="34">#REF!</definedName>
    <definedName name="sht3p">#REF!</definedName>
    <definedName name="SIZE" localSheetId="35">#REF!</definedName>
    <definedName name="SIZE" localSheetId="34">#REF!</definedName>
    <definedName name="SIZE">#REF!</definedName>
    <definedName name="SL_CRD" localSheetId="35">#REF!</definedName>
    <definedName name="SL_CRD" localSheetId="29">#REF!</definedName>
    <definedName name="SL_CRD" localSheetId="33">#REF!</definedName>
    <definedName name="SL_CRD" localSheetId="34">#REF!</definedName>
    <definedName name="SL_CRD">#REF!</definedName>
    <definedName name="SL_CRS" localSheetId="35">#REF!</definedName>
    <definedName name="SL_CRS" localSheetId="34">#REF!</definedName>
    <definedName name="SL_CRS">#REF!</definedName>
    <definedName name="SL_CS" localSheetId="35">#REF!</definedName>
    <definedName name="SL_CS" localSheetId="34">#REF!</definedName>
    <definedName name="SL_CS">#REF!</definedName>
    <definedName name="SL_DD" localSheetId="35">#REF!</definedName>
    <definedName name="SL_DD" localSheetId="34">#REF!</definedName>
    <definedName name="SL_DD">#REF!</definedName>
    <definedName name="slg" localSheetId="35">#REF!</definedName>
    <definedName name="slg" localSheetId="34">#REF!</definedName>
    <definedName name="slg">#REF!</definedName>
    <definedName name="soc3p" localSheetId="35">#REF!</definedName>
    <definedName name="soc3p" localSheetId="29">#REF!</definedName>
    <definedName name="soc3p" localSheetId="33">#REF!</definedName>
    <definedName name="soc3p" localSheetId="34">#REF!</definedName>
    <definedName name="soc3p">#REF!</definedName>
    <definedName name="soho">#REF!</definedName>
    <definedName name="Soi" localSheetId="35">#REF!</definedName>
    <definedName name="Soi" localSheetId="29">#REF!</definedName>
    <definedName name="Soi" localSheetId="33">#REF!</definedName>
    <definedName name="Soi" localSheetId="34">#REF!</definedName>
    <definedName name="Soi">#REF!</definedName>
    <definedName name="Soi_HamYen">#REF!</definedName>
    <definedName name="soichon12" localSheetId="35">#REF!</definedName>
    <definedName name="soichon12" localSheetId="29">#REF!</definedName>
    <definedName name="soichon12" localSheetId="33">#REF!</definedName>
    <definedName name="soichon12" localSheetId="34">#REF!</definedName>
    <definedName name="soichon12">#REF!</definedName>
    <definedName name="soichon24" localSheetId="35">#REF!</definedName>
    <definedName name="soichon24" localSheetId="34">#REF!</definedName>
    <definedName name="soichon24">#REF!</definedName>
    <definedName name="soichon46" localSheetId="35">#REF!</definedName>
    <definedName name="soichon46" localSheetId="34">#REF!</definedName>
    <definedName name="soichon46">#REF!</definedName>
    <definedName name="solieu" localSheetId="35">#REF!</definedName>
    <definedName name="solieu" localSheetId="29">#REF!</definedName>
    <definedName name="solieu" localSheetId="33">#REF!</definedName>
    <definedName name="solieu" localSheetId="34">#REF!</definedName>
    <definedName name="solieu">#REF!</definedName>
    <definedName name="sonduong">#REF!</definedName>
    <definedName name="SORT" localSheetId="35">#REF!</definedName>
    <definedName name="SORT" localSheetId="29">#REF!</definedName>
    <definedName name="SORT" localSheetId="33">#REF!</definedName>
    <definedName name="SORT" localSheetId="34">#REF!</definedName>
    <definedName name="SORT">#REF!</definedName>
    <definedName name="SP">#REF!</definedName>
    <definedName name="SPEC" localSheetId="35">#REF!</definedName>
    <definedName name="SPEC" localSheetId="29">#REF!</definedName>
    <definedName name="SPEC" localSheetId="33">#REF!</definedName>
    <definedName name="SPEC" localSheetId="34">#REF!</definedName>
    <definedName name="SPEC">#REF!</definedName>
    <definedName name="SPECSUMMARY" localSheetId="35">#REF!</definedName>
    <definedName name="SPECSUMMARY" localSheetId="34">#REF!</definedName>
    <definedName name="SPECSUMMARY">#REF!</definedName>
    <definedName name="spk1p">#REF!</definedName>
    <definedName name="spk3p">#REF!</definedName>
    <definedName name="ss" localSheetId="35">#REF!</definedName>
    <definedName name="ss" localSheetId="29">#REF!</definedName>
    <definedName name="ss" localSheetId="33">#REF!</definedName>
    <definedName name="ss" localSheetId="34">#REF!</definedName>
    <definedName name="ss">#REF!</definedName>
    <definedName name="sss" localSheetId="35">#REF!</definedName>
    <definedName name="sss" localSheetId="34">#REF!</definedName>
    <definedName name="sss">#REF!</definedName>
    <definedName name="st1p" localSheetId="35">#REF!</definedName>
    <definedName name="st1p" localSheetId="29">#REF!</definedName>
    <definedName name="st1p" localSheetId="33">#REF!</definedName>
    <definedName name="st1p" localSheetId="34">#REF!</definedName>
    <definedName name="st1p">#REF!</definedName>
    <definedName name="st3p" localSheetId="35">#REF!</definedName>
    <definedName name="st3p" localSheetId="34">#REF!</definedName>
    <definedName name="st3p">#REF!</definedName>
    <definedName name="Start_1" localSheetId="35">#REF!</definedName>
    <definedName name="Start_1" localSheetId="34">#REF!</definedName>
    <definedName name="Start_1">#REF!</definedName>
    <definedName name="Start_10" localSheetId="35">#REF!</definedName>
    <definedName name="Start_10" localSheetId="34">#REF!</definedName>
    <definedName name="Start_10">#REF!</definedName>
    <definedName name="Start_11" localSheetId="35">#REF!</definedName>
    <definedName name="Start_11" localSheetId="34">#REF!</definedName>
    <definedName name="Start_11">#REF!</definedName>
    <definedName name="Start_12" localSheetId="35">#REF!</definedName>
    <definedName name="Start_12" localSheetId="34">#REF!</definedName>
    <definedName name="Start_12">#REF!</definedName>
    <definedName name="Start_13" localSheetId="35">#REF!</definedName>
    <definedName name="Start_13" localSheetId="34">#REF!</definedName>
    <definedName name="Start_13">#REF!</definedName>
    <definedName name="Start_2" localSheetId="35">#REF!</definedName>
    <definedName name="Start_2" localSheetId="34">#REF!</definedName>
    <definedName name="Start_2">#REF!</definedName>
    <definedName name="Start_3" localSheetId="35">#REF!</definedName>
    <definedName name="Start_3" localSheetId="34">#REF!</definedName>
    <definedName name="Start_3">#REF!</definedName>
    <definedName name="Start_4" localSheetId="35">#REF!</definedName>
    <definedName name="Start_4" localSheetId="34">#REF!</definedName>
    <definedName name="Start_4">#REF!</definedName>
    <definedName name="Start_5" localSheetId="35">#REF!</definedName>
    <definedName name="Start_5" localSheetId="34">#REF!</definedName>
    <definedName name="Start_5">#REF!</definedName>
    <definedName name="Start_6" localSheetId="35">#REF!</definedName>
    <definedName name="Start_6" localSheetId="34">#REF!</definedName>
    <definedName name="Start_6">#REF!</definedName>
    <definedName name="Start_7" localSheetId="35">#REF!</definedName>
    <definedName name="Start_7" localSheetId="34">#REF!</definedName>
    <definedName name="Start_7">#REF!</definedName>
    <definedName name="Start_8" localSheetId="35">#REF!</definedName>
    <definedName name="Start_8" localSheetId="34">#REF!</definedName>
    <definedName name="Start_8">#REF!</definedName>
    <definedName name="Start_9" localSheetId="35">#REF!</definedName>
    <definedName name="Start_9" localSheetId="34">#REF!</definedName>
    <definedName name="Start_9">#REF!</definedName>
    <definedName name="SU" localSheetId="35">#REF!</definedName>
    <definedName name="SU" localSheetId="29">#REF!</definedName>
    <definedName name="SU" localSheetId="33">#REF!</definedName>
    <definedName name="SU" localSheetId="34">#REF!</definedName>
    <definedName name="SU">#REF!</definedName>
    <definedName name="sub" localSheetId="35">#REF!</definedName>
    <definedName name="sub" localSheetId="34">#REF!</definedName>
    <definedName name="sub">#REF!</definedName>
    <definedName name="SUMMARY" localSheetId="35">#REF!</definedName>
    <definedName name="SUMMARY" localSheetId="34">#REF!</definedName>
    <definedName name="SUMMARY">#REF!</definedName>
    <definedName name="sur" localSheetId="35">#REF!</definedName>
    <definedName name="sur" localSheetId="34">#REF!</definedName>
    <definedName name="sur">#REF!</definedName>
    <definedName name="T" localSheetId="35">#REF!</definedName>
    <definedName name="T" localSheetId="34">#REF!</definedName>
    <definedName name="T">#REF!</definedName>
    <definedName name="t101p" localSheetId="35">#REF!</definedName>
    <definedName name="t101p" localSheetId="29">#REF!</definedName>
    <definedName name="t101p" localSheetId="33">#REF!</definedName>
    <definedName name="t101p" localSheetId="34">#REF!</definedName>
    <definedName name="t101p">#REF!</definedName>
    <definedName name="t103p" localSheetId="35">#REF!</definedName>
    <definedName name="t103p" localSheetId="34">#REF!</definedName>
    <definedName name="t103p">#REF!</definedName>
    <definedName name="t105mnc">#REF!</definedName>
    <definedName name="t10m" localSheetId="35">#REF!</definedName>
    <definedName name="t10m" localSheetId="29">#REF!</definedName>
    <definedName name="t10m" localSheetId="33">#REF!</definedName>
    <definedName name="t10m" localSheetId="34">#REF!</definedName>
    <definedName name="t10m">#REF!</definedName>
    <definedName name="T10nc">#REF!</definedName>
    <definedName name="t10nc1p" localSheetId="35">#REF!</definedName>
    <definedName name="t10nc1p" localSheetId="29">#REF!</definedName>
    <definedName name="t10nc1p" localSheetId="33">#REF!</definedName>
    <definedName name="t10nc1p" localSheetId="34">#REF!</definedName>
    <definedName name="t10nc1p">#REF!</definedName>
    <definedName name="t10ncm">#REF!</definedName>
    <definedName name="T10vc">#REF!</definedName>
    <definedName name="T10vl">#REF!</definedName>
    <definedName name="t10vl1p" localSheetId="35">#REF!</definedName>
    <definedName name="t10vl1p" localSheetId="29">#REF!</definedName>
    <definedName name="t10vl1p" localSheetId="33">#REF!</definedName>
    <definedName name="t10vl1p" localSheetId="34">#REF!</definedName>
    <definedName name="t10vl1p">#REF!</definedName>
    <definedName name="t121p" localSheetId="35">#REF!</definedName>
    <definedName name="t121p" localSheetId="34">#REF!</definedName>
    <definedName name="t121p">#REF!</definedName>
    <definedName name="t123p" localSheetId="35">#REF!</definedName>
    <definedName name="t123p" localSheetId="34">#REF!</definedName>
    <definedName name="t123p">#REF!</definedName>
    <definedName name="t12m">#REF!</definedName>
    <definedName name="t12mnc">#REF!</definedName>
    <definedName name="T12nc" localSheetId="35">#REF!</definedName>
    <definedName name="T12nc" localSheetId="29">#REF!</definedName>
    <definedName name="T12nc" localSheetId="33">#REF!</definedName>
    <definedName name="T12nc" localSheetId="34">#REF!</definedName>
    <definedName name="T12nc">#REF!</definedName>
    <definedName name="t12nc3p" localSheetId="35">#REF!</definedName>
    <definedName name="t12nc3p" localSheetId="34">#REF!</definedName>
    <definedName name="t12nc3p">#REF!</definedName>
    <definedName name="t12ncm">#REF!</definedName>
    <definedName name="T12vc" localSheetId="35">#REF!</definedName>
    <definedName name="T12vc" localSheetId="29">#REF!</definedName>
    <definedName name="T12vc" localSheetId="33">#REF!</definedName>
    <definedName name="T12vc" localSheetId="34">#REF!</definedName>
    <definedName name="T12vc">#REF!</definedName>
    <definedName name="T12vl" localSheetId="35">#REF!</definedName>
    <definedName name="T12vl" localSheetId="34">#REF!</definedName>
    <definedName name="T12vl">#REF!</definedName>
    <definedName name="t141p" localSheetId="35">#REF!</definedName>
    <definedName name="t141p" localSheetId="29">#REF!</definedName>
    <definedName name="t141p" localSheetId="33">#REF!</definedName>
    <definedName name="t141p" localSheetId="34">#REF!</definedName>
    <definedName name="t141p">#REF!</definedName>
    <definedName name="t143p" localSheetId="35">#REF!</definedName>
    <definedName name="t143p" localSheetId="34">#REF!</definedName>
    <definedName name="t143p">#REF!</definedName>
    <definedName name="t14m">#REF!</definedName>
    <definedName name="t14mnc">#REF!</definedName>
    <definedName name="T14nc">#REF!</definedName>
    <definedName name="t14ncm">#REF!</definedName>
    <definedName name="T14vc">#REF!</definedName>
    <definedName name="T14vl">#REF!</definedName>
    <definedName name="T203P">#REF!</definedName>
    <definedName name="t20m">#REF!</definedName>
    <definedName name="t20ncm">#REF!</definedName>
    <definedName name="t7m" localSheetId="35">#REF!</definedName>
    <definedName name="t7m" localSheetId="29">#REF!</definedName>
    <definedName name="t7m" localSheetId="33">#REF!</definedName>
    <definedName name="t7m" localSheetId="34">#REF!</definedName>
    <definedName name="t7m">#REF!</definedName>
    <definedName name="t7nc">#REF!</definedName>
    <definedName name="t7vl">#REF!</definedName>
    <definedName name="t84mnc">#REF!</definedName>
    <definedName name="t8m" localSheetId="35">#REF!</definedName>
    <definedName name="t8m" localSheetId="29">#REF!</definedName>
    <definedName name="t8m" localSheetId="33">#REF!</definedName>
    <definedName name="t8m" localSheetId="34">#REF!</definedName>
    <definedName name="t8m">#REF!</definedName>
    <definedName name="t8nc">#REF!</definedName>
    <definedName name="t8vl">#REF!</definedName>
    <definedName name="TAMTINH" localSheetId="35">#REF!</definedName>
    <definedName name="TAMTINH" localSheetId="29">#REF!</definedName>
    <definedName name="TAMTINH" localSheetId="33">#REF!</definedName>
    <definedName name="TAMTINH" localSheetId="34">#REF!</definedName>
    <definedName name="TAMTINH">#REF!</definedName>
    <definedName name="TBA" localSheetId="35">#REF!</definedName>
    <definedName name="TBA" localSheetId="29">#REF!</definedName>
    <definedName name="TBA" localSheetId="33">#REF!</definedName>
    <definedName name="TBA" localSheetId="34">#REF!</definedName>
    <definedName name="TBA">#REF!</definedName>
    <definedName name="tbdd1p">#REF!</definedName>
    <definedName name="tbdd3p">#REF!</definedName>
    <definedName name="tbddsdl">#REF!</definedName>
    <definedName name="TBI">#REF!</definedName>
    <definedName name="tbtr">#REF!</definedName>
    <definedName name="tbtram" localSheetId="35">#REF!</definedName>
    <definedName name="tbtram" localSheetId="29">#REF!</definedName>
    <definedName name="tbtram" localSheetId="33">#REF!</definedName>
    <definedName name="tbtram" localSheetId="34">#REF!</definedName>
    <definedName name="tbtram">#REF!</definedName>
    <definedName name="TBXD" localSheetId="35">#REF!</definedName>
    <definedName name="TBXD" localSheetId="34">#REF!</definedName>
    <definedName name="TBXD">#REF!</definedName>
    <definedName name="TC" localSheetId="35">#REF!</definedName>
    <definedName name="TC" localSheetId="34">#REF!</definedName>
    <definedName name="TC">#REF!</definedName>
    <definedName name="TC_NHANH1" localSheetId="35">#REF!</definedName>
    <definedName name="TC_NHANH1" localSheetId="34">#REF!</definedName>
    <definedName name="TC_NHANH1">#REF!</definedName>
    <definedName name="tcxxnc">#REF!</definedName>
    <definedName name="TD" localSheetId="35">#REF!</definedName>
    <definedName name="TD" localSheetId="29">#REF!</definedName>
    <definedName name="TD" localSheetId="33">#REF!</definedName>
    <definedName name="TD" localSheetId="34">#REF!</definedName>
    <definedName name="TD">#REF!</definedName>
    <definedName name="td10vl">#REF!</definedName>
    <definedName name="td12nc">#REF!</definedName>
    <definedName name="TD12vl" localSheetId="35">#REF!</definedName>
    <definedName name="TD12vl" localSheetId="29">#REF!</definedName>
    <definedName name="TD12vl" localSheetId="33">#REF!</definedName>
    <definedName name="TD12vl" localSheetId="34">#REF!</definedName>
    <definedName name="TD12vl">#REF!</definedName>
    <definedName name="td1cnc">#REF!</definedName>
    <definedName name="td1cvl">#REF!</definedName>
    <definedName name="td1p">#REF!</definedName>
    <definedName name="TD1p1nc" localSheetId="35">#REF!</definedName>
    <definedName name="TD1p1nc" localSheetId="29">#REF!</definedName>
    <definedName name="TD1p1nc" localSheetId="33">#REF!</definedName>
    <definedName name="TD1p1nc" localSheetId="34">#REF!</definedName>
    <definedName name="TD1p1nc">#REF!</definedName>
    <definedName name="td1p1vc" localSheetId="35">#REF!</definedName>
    <definedName name="td1p1vc" localSheetId="34">#REF!</definedName>
    <definedName name="td1p1vc">#REF!</definedName>
    <definedName name="TD1p1vl" localSheetId="35">#REF!</definedName>
    <definedName name="TD1p1vl" localSheetId="34">#REF!</definedName>
    <definedName name="TD1p1vl">#REF!</definedName>
    <definedName name="TD1p2nc">#REF!</definedName>
    <definedName name="TD1p2vc">#REF!</definedName>
    <definedName name="TD1p2vl">#REF!</definedName>
    <definedName name="TD1pnc">#REF!</definedName>
    <definedName name="TD1pvl">#REF!</definedName>
    <definedName name="td3p" localSheetId="35">#REF!</definedName>
    <definedName name="td3p" localSheetId="29">#REF!</definedName>
    <definedName name="td3p" localSheetId="33">#REF!</definedName>
    <definedName name="td3p" localSheetId="34">#REF!</definedName>
    <definedName name="td3p">#REF!</definedName>
    <definedName name="tdc84nc">#REF!</definedName>
    <definedName name="tdcnc">#REF!</definedName>
    <definedName name="TDctnc" localSheetId="35">#REF!</definedName>
    <definedName name="TDctnc" localSheetId="29">#REF!</definedName>
    <definedName name="TDctnc" localSheetId="33">#REF!</definedName>
    <definedName name="TDctnc" localSheetId="34">#REF!</definedName>
    <definedName name="TDctnc">#REF!</definedName>
    <definedName name="TDctvc" localSheetId="35">#REF!</definedName>
    <definedName name="TDctvc" localSheetId="34">#REF!</definedName>
    <definedName name="TDctvc">#REF!</definedName>
    <definedName name="TDctvl" localSheetId="35">#REF!</definedName>
    <definedName name="TDctvl" localSheetId="34">#REF!</definedName>
    <definedName name="TDctvl">#REF!</definedName>
    <definedName name="tdgnc">#REF!</definedName>
    <definedName name="tdgvl">#REF!</definedName>
    <definedName name="tdhtnc">#REF!</definedName>
    <definedName name="tdhtvl">#REF!</definedName>
    <definedName name="tdia" localSheetId="35">#REF!</definedName>
    <definedName name="tdia" localSheetId="29">#REF!</definedName>
    <definedName name="tdia" localSheetId="33">#REF!</definedName>
    <definedName name="tdia" localSheetId="34">#REF!</definedName>
    <definedName name="tdia">#REF!</definedName>
    <definedName name="TDmnc">#REF!</definedName>
    <definedName name="TDmvc">#REF!</definedName>
    <definedName name="TDmvl">#REF!</definedName>
    <definedName name="tdnc">#REF!</definedName>
    <definedName name="tdnc1p" localSheetId="35">#REF!</definedName>
    <definedName name="tdnc1p" localSheetId="29">#REF!</definedName>
    <definedName name="tdnc1p" localSheetId="33">#REF!</definedName>
    <definedName name="tdnc1p" localSheetId="34">#REF!</definedName>
    <definedName name="tdnc1p">#REF!</definedName>
    <definedName name="tdnc3p">#REF!</definedName>
    <definedName name="tdt" localSheetId="35">#REF!</definedName>
    <definedName name="tdt" localSheetId="29">#REF!</definedName>
    <definedName name="tdt" localSheetId="33">#REF!</definedName>
    <definedName name="tdt" localSheetId="34">#REF!</definedName>
    <definedName name="tdt">#REF!</definedName>
    <definedName name="tdt1pnc">#REF!</definedName>
    <definedName name="tdt1pvl">#REF!</definedName>
    <definedName name="tdt2cnc">#REF!</definedName>
    <definedName name="tdt2cvl">#REF!</definedName>
    <definedName name="tdtr2cnc" localSheetId="35">#REF!</definedName>
    <definedName name="tdtr2cnc" localSheetId="29">#REF!</definedName>
    <definedName name="tdtr2cnc" localSheetId="33">#REF!</definedName>
    <definedName name="tdtr2cnc" localSheetId="34">#REF!</definedName>
    <definedName name="tdtr2cnc">#REF!</definedName>
    <definedName name="tdtr2cvl" localSheetId="35">#REF!</definedName>
    <definedName name="tdtr2cvl" localSheetId="34">#REF!</definedName>
    <definedName name="tdtr2cvl">#REF!</definedName>
    <definedName name="tdtrnc">#REF!</definedName>
    <definedName name="tdtrvl">#REF!</definedName>
    <definedName name="tdvl">#REF!</definedName>
    <definedName name="tdvl1p" localSheetId="35">#REF!</definedName>
    <definedName name="tdvl1p" localSheetId="29">#REF!</definedName>
    <definedName name="tdvl1p" localSheetId="33">#REF!</definedName>
    <definedName name="tdvl1p" localSheetId="34">#REF!</definedName>
    <definedName name="tdvl1p">#REF!</definedName>
    <definedName name="tdvl3p">#REF!</definedName>
    <definedName name="TemporaryWork">#REF!</definedName>
    <definedName name="tenck" localSheetId="35">#REF!</definedName>
    <definedName name="tenck" localSheetId="29">#REF!</definedName>
    <definedName name="tenck" localSheetId="33">#REF!</definedName>
    <definedName name="tenck" localSheetId="34">#REF!</definedName>
    <definedName name="tenck">#REF!</definedName>
    <definedName name="Test5">#REF!</definedName>
    <definedName name="tg">#REF!</definedName>
    <definedName name="th3x15">#REF!</definedName>
    <definedName name="thang" localSheetId="35">#REF!</definedName>
    <definedName name="thang" localSheetId="29">#REF!</definedName>
    <definedName name="thang" localSheetId="33">#REF!</definedName>
    <definedName name="thang" localSheetId="34">#REF!</definedName>
    <definedName name="thang">#REF!</definedName>
    <definedName name="thanhtien" localSheetId="35">#REF!</definedName>
    <definedName name="thanhtien" localSheetId="34">#REF!</definedName>
    <definedName name="thanhtien">#REF!</definedName>
    <definedName name="ThanhXuan110">#REF!</definedName>
    <definedName name="THchon" localSheetId="35">#REF!</definedName>
    <definedName name="THchon" localSheetId="29">#REF!</definedName>
    <definedName name="THchon" localSheetId="33">#REF!</definedName>
    <definedName name="THchon" localSheetId="34">#REF!</definedName>
    <definedName name="THchon">#REF!</definedName>
    <definedName name="thdt" localSheetId="35">#REF!</definedName>
    <definedName name="thdt" localSheetId="34">#REF!</definedName>
    <definedName name="thdt">#REF!</definedName>
    <definedName name="THDT_CT_XOM_NOI">#REF!</definedName>
    <definedName name="THDT_HT_DAO_THUONG" localSheetId="35">#REF!</definedName>
    <definedName name="THDT_HT_DAO_THUONG" localSheetId="29">#REF!</definedName>
    <definedName name="THDT_HT_DAO_THUONG" localSheetId="33">#REF!</definedName>
    <definedName name="THDT_HT_DAO_THUONG" localSheetId="34">#REF!</definedName>
    <definedName name="THDT_HT_DAO_THUONG">#REF!</definedName>
    <definedName name="THDT_HT_XOM_NOI" localSheetId="35">#REF!</definedName>
    <definedName name="THDT_HT_XOM_NOI" localSheetId="34">#REF!</definedName>
    <definedName name="THDT_HT_XOM_NOI">#REF!</definedName>
    <definedName name="THDT_NPP_XOM_NOI" localSheetId="35">#REF!</definedName>
    <definedName name="THDT_NPP_XOM_NOI" localSheetId="34">#REF!</definedName>
    <definedName name="THDT_NPP_XOM_NOI">#REF!</definedName>
    <definedName name="THDT_TBA_XOM_NOI" localSheetId="35">#REF!</definedName>
    <definedName name="THDT_TBA_XOM_NOI" localSheetId="34">#REF!</definedName>
    <definedName name="THDT_TBA_XOM_NOI">#REF!</definedName>
    <definedName name="thepban" localSheetId="35">#REF!</definedName>
    <definedName name="thepban" localSheetId="34">#REF!</definedName>
    <definedName name="thepban">#REF!</definedName>
    <definedName name="thepbuoc">#REF!</definedName>
    <definedName name="ThepDet32x3">#REF!</definedName>
    <definedName name="ThepDet35x3">#REF!</definedName>
    <definedName name="ThepDet40x4">#REF!</definedName>
    <definedName name="ThepDet45x4">#REF!</definedName>
    <definedName name="ThepDet50x5">#REF!</definedName>
    <definedName name="ThepDet63x6">#REF!</definedName>
    <definedName name="ThepDet75x6">#REF!</definedName>
    <definedName name="thepgoc25_60" localSheetId="35">#REF!</definedName>
    <definedName name="thepgoc25_60" localSheetId="29">#REF!</definedName>
    <definedName name="thepgoc25_60" localSheetId="33">#REF!</definedName>
    <definedName name="thepgoc25_60" localSheetId="34">#REF!</definedName>
    <definedName name="thepgoc25_60">#REF!</definedName>
    <definedName name="ThepGoc32x32x3">#REF!</definedName>
    <definedName name="ThepGoc35x35x3">#REF!</definedName>
    <definedName name="ThepGoc40x40x4">#REF!</definedName>
    <definedName name="ThepGoc45x45x4">#REF!</definedName>
    <definedName name="ThepGoc50x50x5">#REF!</definedName>
    <definedName name="thepgoc63_75" localSheetId="35">#REF!</definedName>
    <definedName name="thepgoc63_75" localSheetId="29">#REF!</definedName>
    <definedName name="thepgoc63_75" localSheetId="33">#REF!</definedName>
    <definedName name="thepgoc63_75" localSheetId="34">#REF!</definedName>
    <definedName name="thepgoc63_75">#REF!</definedName>
    <definedName name="ThepGoc63x63x6">#REF!</definedName>
    <definedName name="ThepGoc75x75x6">#REF!</definedName>
    <definedName name="thepgoc80_100" localSheetId="35">#REF!</definedName>
    <definedName name="thepgoc80_100" localSheetId="29">#REF!</definedName>
    <definedName name="thepgoc80_100" localSheetId="33">#REF!</definedName>
    <definedName name="thepgoc80_100" localSheetId="34">#REF!</definedName>
    <definedName name="thepgoc80_100">#REF!</definedName>
    <definedName name="theptron12" localSheetId="35">#REF!</definedName>
    <definedName name="theptron12" localSheetId="29">#REF!</definedName>
    <definedName name="theptron12" localSheetId="33">#REF!</definedName>
    <definedName name="theptron12" localSheetId="34">#REF!</definedName>
    <definedName name="theptron12">#REF!</definedName>
    <definedName name="theptron14_22" localSheetId="35">#REF!</definedName>
    <definedName name="theptron14_22" localSheetId="34">#REF!</definedName>
    <definedName name="theptron14_22">#REF!</definedName>
    <definedName name="theptron6_8" localSheetId="35">#REF!</definedName>
    <definedName name="theptron6_8" localSheetId="34">#REF!</definedName>
    <definedName name="theptron6_8">#REF!</definedName>
    <definedName name="ThepTronD10D18">#REF!</definedName>
    <definedName name="ThepTronD6D8">#REF!</definedName>
    <definedName name="thepU">#REF!</definedName>
    <definedName name="thetichck" localSheetId="35">#REF!</definedName>
    <definedName name="thetichck" localSheetId="29">#REF!</definedName>
    <definedName name="thetichck" localSheetId="33">#REF!</definedName>
    <definedName name="thetichck" localSheetId="34">#REF!</definedName>
    <definedName name="thetichck">#REF!</definedName>
    <definedName name="THGO1pnc" localSheetId="35">#REF!</definedName>
    <definedName name="THGO1pnc" localSheetId="34">#REF!</definedName>
    <definedName name="THGO1pnc">#REF!</definedName>
    <definedName name="thht" localSheetId="35">#REF!</definedName>
    <definedName name="thht" localSheetId="34">#REF!</definedName>
    <definedName name="thht">#REF!</definedName>
    <definedName name="THI" localSheetId="35">#REF!</definedName>
    <definedName name="THI" localSheetId="34">#REF!</definedName>
    <definedName name="THI">#REF!</definedName>
    <definedName name="THK">#REF!</definedName>
    <definedName name="THKP160">#REF!</definedName>
    <definedName name="thkp3" localSheetId="35">#REF!</definedName>
    <definedName name="thkp3" localSheetId="29">#REF!</definedName>
    <definedName name="thkp3" localSheetId="33">#REF!</definedName>
    <definedName name="thkp3" localSheetId="34">#REF!</definedName>
    <definedName name="thkp3">#REF!</definedName>
    <definedName name="THT" localSheetId="35">#REF!</definedName>
    <definedName name="THT" localSheetId="29">#REF!</definedName>
    <definedName name="THT" localSheetId="34">#REF!</definedName>
    <definedName name="THT">#REF!</definedName>
    <definedName name="thtich1" localSheetId="35">#REF!</definedName>
    <definedName name="thtich1" localSheetId="34">#REF!</definedName>
    <definedName name="thtich1">#REF!</definedName>
    <definedName name="thtich2" localSheetId="35">#REF!</definedName>
    <definedName name="thtich2" localSheetId="34">#REF!</definedName>
    <definedName name="thtich2">#REF!</definedName>
    <definedName name="thtich3" localSheetId="35">#REF!</definedName>
    <definedName name="thtich3" localSheetId="34">#REF!</definedName>
    <definedName name="thtich3">#REF!</definedName>
    <definedName name="thtich4" localSheetId="35">#REF!</definedName>
    <definedName name="thtich4" localSheetId="34">#REF!</definedName>
    <definedName name="thtich4">#REF!</definedName>
    <definedName name="thtich5" localSheetId="35">#REF!</definedName>
    <definedName name="thtich5" localSheetId="34">#REF!</definedName>
    <definedName name="thtich5">#REF!</definedName>
    <definedName name="thtich6" localSheetId="35">#REF!</definedName>
    <definedName name="thtich6" localSheetId="34">#REF!</definedName>
    <definedName name="thtich6">#REF!</definedName>
    <definedName name="thtr15">#REF!</definedName>
    <definedName name="thtt" localSheetId="35">#REF!</definedName>
    <definedName name="thtt" localSheetId="29">#REF!</definedName>
    <definedName name="thtt" localSheetId="33">#REF!</definedName>
    <definedName name="thtt" localSheetId="34">#REF!</definedName>
    <definedName name="thtt">#REF!</definedName>
    <definedName name="THU">#REF!</definedName>
    <definedName name="Tien" localSheetId="35">#REF!</definedName>
    <definedName name="Tien" localSheetId="29">#REF!</definedName>
    <definedName name="Tien" localSheetId="33">#REF!</definedName>
    <definedName name="Tien" localSheetId="34">#REF!</definedName>
    <definedName name="Tien">#REF!</definedName>
    <definedName name="TIENLUONG" localSheetId="35">#REF!</definedName>
    <definedName name="TIENLUONG" localSheetId="34">#REF!</definedName>
    <definedName name="TIENLUONG">#REF!</definedName>
    <definedName name="Tiep_dia">#REF!</definedName>
    <definedName name="TIEU_HAO_VAT_TU_DZ0.4KV" localSheetId="35">#REF!</definedName>
    <definedName name="TIEU_HAO_VAT_TU_DZ0.4KV" localSheetId="29">#REF!</definedName>
    <definedName name="TIEU_HAO_VAT_TU_DZ0.4KV" localSheetId="33">#REF!</definedName>
    <definedName name="TIEU_HAO_VAT_TU_DZ0.4KV" localSheetId="34">#REF!</definedName>
    <definedName name="TIEU_HAO_VAT_TU_DZ0.4KV">#REF!</definedName>
    <definedName name="TIEU_HAO_VAT_TU_DZ22KV" localSheetId="35">#REF!</definedName>
    <definedName name="TIEU_HAO_VAT_TU_DZ22KV" localSheetId="34">#REF!</definedName>
    <definedName name="TIEU_HAO_VAT_TU_DZ22KV">#REF!</definedName>
    <definedName name="TIEU_HAO_VAT_TU_TBA" localSheetId="35">#REF!</definedName>
    <definedName name="TIEU_HAO_VAT_TU_TBA" localSheetId="34">#REF!</definedName>
    <definedName name="TIEU_HAO_VAT_TU_TBA">#REF!</definedName>
    <definedName name="TileStone">#REF!</definedName>
    <definedName name="TIT" localSheetId="35">#REF!</definedName>
    <definedName name="TIT" localSheetId="29">#REF!</definedName>
    <definedName name="TIT" localSheetId="33">#REF!</definedName>
    <definedName name="TIT" localSheetId="34">#REF!</definedName>
    <definedName name="TIT">#REF!</definedName>
    <definedName name="TITAN" localSheetId="35">#REF!</definedName>
    <definedName name="TITAN" localSheetId="34">#REF!</definedName>
    <definedName name="TITAN">#REF!</definedName>
    <definedName name="tk" localSheetId="35">#REF!</definedName>
    <definedName name="tk" localSheetId="34">#REF!</definedName>
    <definedName name="tk">#REF!</definedName>
    <definedName name="TKP" localSheetId="35">#REF!</definedName>
    <definedName name="TKP" localSheetId="34">#REF!</definedName>
    <definedName name="TKP">#REF!</definedName>
    <definedName name="tl">#REF!</definedName>
    <definedName name="TLAC120" localSheetId="35">#REF!</definedName>
    <definedName name="TLAC120" localSheetId="29">#REF!</definedName>
    <definedName name="TLAC120" localSheetId="33">#REF!</definedName>
    <definedName name="TLAC120" localSheetId="34">#REF!</definedName>
    <definedName name="TLAC120">#REF!</definedName>
    <definedName name="TLAC35" localSheetId="35">#REF!</definedName>
    <definedName name="TLAC35" localSheetId="34">#REF!</definedName>
    <definedName name="TLAC35">#REF!</definedName>
    <definedName name="TLAC50" localSheetId="35">#REF!</definedName>
    <definedName name="TLAC50" localSheetId="34">#REF!</definedName>
    <definedName name="TLAC50">#REF!</definedName>
    <definedName name="TLAC70" localSheetId="35">#REF!</definedName>
    <definedName name="TLAC70" localSheetId="34">#REF!</definedName>
    <definedName name="TLAC70">#REF!</definedName>
    <definedName name="TLAC95" localSheetId="35">#REF!</definedName>
    <definedName name="TLAC95" localSheetId="34">#REF!</definedName>
    <definedName name="TLAC95">#REF!</definedName>
    <definedName name="TLDa">#REF!</definedName>
    <definedName name="TLdat">#REF!</definedName>
    <definedName name="TLDM">#REF!</definedName>
    <definedName name="Tle" localSheetId="35">#REF!</definedName>
    <definedName name="Tle" localSheetId="29">#REF!</definedName>
    <definedName name="Tle" localSheetId="33">#REF!</definedName>
    <definedName name="Tle" localSheetId="34">#REF!</definedName>
    <definedName name="Tle">#REF!</definedName>
    <definedName name="TMProtection">#REF!</definedName>
    <definedName name="tn">#REF!</definedName>
    <definedName name="tn1pinnc">#REF!</definedName>
    <definedName name="tn2mhnnc">#REF!</definedName>
    <definedName name="TNCM">#REF!</definedName>
    <definedName name="tnhnnc">#REF!</definedName>
    <definedName name="tnignc">#REF!</definedName>
    <definedName name="tnin190nc">#REF!</definedName>
    <definedName name="tnlnc">#REF!</definedName>
    <definedName name="tnnnc">#REF!</definedName>
    <definedName name="TONG_GIA_TRI_CONG_TRINH" localSheetId="35">#REF!</definedName>
    <definedName name="TONG_GIA_TRI_CONG_TRINH" localSheetId="29">#REF!</definedName>
    <definedName name="TONG_GIA_TRI_CONG_TRINH" localSheetId="33">#REF!</definedName>
    <definedName name="TONG_GIA_TRI_CONG_TRINH" localSheetId="34">#REF!</definedName>
    <definedName name="TONG_GIA_TRI_CONG_TRINH">#REF!</definedName>
    <definedName name="TONG_HOP_THI_NGHIEM_DZ0.4KV" localSheetId="35">#REF!</definedName>
    <definedName name="TONG_HOP_THI_NGHIEM_DZ0.4KV" localSheetId="34">#REF!</definedName>
    <definedName name="TONG_HOP_THI_NGHIEM_DZ0.4KV">#REF!</definedName>
    <definedName name="TONG_HOP_THI_NGHIEM_DZ22KV" localSheetId="35">#REF!</definedName>
    <definedName name="TONG_HOP_THI_NGHIEM_DZ22KV" localSheetId="34">#REF!</definedName>
    <definedName name="TONG_HOP_THI_NGHIEM_DZ22KV">#REF!</definedName>
    <definedName name="TONG_KE_DZ0.4KV">#REF!</definedName>
    <definedName name="TONG_KE_TBA" localSheetId="35">#REF!</definedName>
    <definedName name="TONG_KE_TBA" localSheetId="29">#REF!</definedName>
    <definedName name="TONG_KE_TBA" localSheetId="33">#REF!</definedName>
    <definedName name="TONG_KE_TBA" localSheetId="34">#REF!</definedName>
    <definedName name="TONG_KE_TBA">#REF!</definedName>
    <definedName name="tongbt" localSheetId="35">#REF!</definedName>
    <definedName name="tongbt" localSheetId="34">#REF!</definedName>
    <definedName name="tongbt">#REF!</definedName>
    <definedName name="tongcong" localSheetId="35">#REF!</definedName>
    <definedName name="tongcong" localSheetId="34">#REF!</definedName>
    <definedName name="tongcong">#REF!</definedName>
    <definedName name="tongdientich" localSheetId="35">#REF!</definedName>
    <definedName name="tongdientich" localSheetId="34">#REF!</definedName>
    <definedName name="tongdientich">#REF!</definedName>
    <definedName name="TONGDUTOAN" localSheetId="35">#REF!</definedName>
    <definedName name="TONGDUTOAN" localSheetId="34">#REF!</definedName>
    <definedName name="TONGDUTOAN">#REF!</definedName>
    <definedName name="tongthep" localSheetId="35">#REF!</definedName>
    <definedName name="tongthep" localSheetId="34">#REF!</definedName>
    <definedName name="tongthep">#REF!</definedName>
    <definedName name="tongthetich" localSheetId="35">#REF!</definedName>
    <definedName name="tongthetich" localSheetId="34">#REF!</definedName>
    <definedName name="tongthetich">#REF!</definedName>
    <definedName name="Tonmai" localSheetId="35">#REF!</definedName>
    <definedName name="Tonmai" localSheetId="34">#REF!</definedName>
    <definedName name="Tonmai">#REF!</definedName>
    <definedName name="TPLRP" localSheetId="35">#REF!</definedName>
    <definedName name="TPLRP" localSheetId="34">#REF!</definedName>
    <definedName name="TPLRP">#REF!</definedName>
    <definedName name="TR15HT">#REF!</definedName>
    <definedName name="TR16HT">#REF!</definedName>
    <definedName name="TR19HT">#REF!</definedName>
    <definedName name="tr1x15">#REF!</definedName>
    <definedName name="TR20HT">#REF!</definedName>
    <definedName name="tr3x100">#REF!</definedName>
    <definedName name="Tra_DM_su_dung" localSheetId="35">#REF!</definedName>
    <definedName name="Tra_DM_su_dung" localSheetId="29">#REF!</definedName>
    <definedName name="Tra_DM_su_dung" localSheetId="33">#REF!</definedName>
    <definedName name="Tra_DM_su_dung" localSheetId="34">#REF!</definedName>
    <definedName name="Tra_DM_su_dung">#REF!</definedName>
    <definedName name="Tra_don_gia_KS" localSheetId="35">#REF!</definedName>
    <definedName name="Tra_don_gia_KS" localSheetId="34">#REF!</definedName>
    <definedName name="Tra_don_gia_KS">#REF!</definedName>
    <definedName name="Tra_DTCT" localSheetId="35">#REF!</definedName>
    <definedName name="Tra_DTCT" localSheetId="34">#REF!</definedName>
    <definedName name="Tra_DTCT">#REF!</definedName>
    <definedName name="Tra_phan_tram">#REF!</definedName>
    <definedName name="Tra_tim_hang_mucPT_trung" localSheetId="35">#REF!</definedName>
    <definedName name="Tra_tim_hang_mucPT_trung" localSheetId="29">#REF!</definedName>
    <definedName name="Tra_tim_hang_mucPT_trung" localSheetId="33">#REF!</definedName>
    <definedName name="Tra_tim_hang_mucPT_trung" localSheetId="34">#REF!</definedName>
    <definedName name="Tra_tim_hang_mucPT_trung">#REF!</definedName>
    <definedName name="Tra_TL" localSheetId="35">#REF!</definedName>
    <definedName name="Tra_TL" localSheetId="34">#REF!</definedName>
    <definedName name="Tra_TL">#REF!</definedName>
    <definedName name="Tra_ty_le2" localSheetId="35">#REF!</definedName>
    <definedName name="Tra_ty_le2" localSheetId="34">#REF!</definedName>
    <definedName name="Tra_ty_le2">#REF!</definedName>
    <definedName name="Tra_ty_le3" localSheetId="35">#REF!</definedName>
    <definedName name="Tra_ty_le3" localSheetId="34">#REF!</definedName>
    <definedName name="Tra_ty_le3">#REF!</definedName>
    <definedName name="Tra_ty_le4" localSheetId="35">#REF!</definedName>
    <definedName name="Tra_ty_le4" localSheetId="34">#REF!</definedName>
    <definedName name="Tra_ty_le4">#REF!</definedName>
    <definedName name="Tra_ty_le5" localSheetId="35">#REF!</definedName>
    <definedName name="Tra_ty_le5" localSheetId="34">#REF!</definedName>
    <definedName name="Tra_ty_le5">#REF!</definedName>
    <definedName name="TRADE2" localSheetId="35">#REF!</definedName>
    <definedName name="TRADE2" localSheetId="29">#REF!</definedName>
    <definedName name="TRADE2" localSheetId="33">#REF!</definedName>
    <definedName name="TRADE2" localSheetId="34">#REF!</definedName>
    <definedName name="TRADE2">#REF!</definedName>
    <definedName name="TRAM" localSheetId="35">#REF!</definedName>
    <definedName name="TRAM" localSheetId="34">#REF!</definedName>
    <definedName name="TRAM">#REF!</definedName>
    <definedName name="tram100">#REF!</definedName>
    <definedName name="tram1x25">#REF!</definedName>
    <definedName name="TRANSFORMER">#REF!</definedName>
    <definedName name="trt" localSheetId="35">#REF!</definedName>
    <definedName name="trt" localSheetId="29">#REF!</definedName>
    <definedName name="trt" localSheetId="33">#REF!</definedName>
    <definedName name="trt" localSheetId="34">#REF!</definedName>
    <definedName name="trt">#REF!</definedName>
    <definedName name="tru10mtc">#REF!</definedName>
    <definedName name="tru8mtc">#REF!</definedName>
    <definedName name="TT">#REF!</definedName>
    <definedName name="TT_1P" localSheetId="35">#REF!</definedName>
    <definedName name="TT_1P" localSheetId="29">#REF!</definedName>
    <definedName name="TT_1P" localSheetId="33">#REF!</definedName>
    <definedName name="TT_1P" localSheetId="34">#REF!</definedName>
    <definedName name="TT_1P">#REF!</definedName>
    <definedName name="TT_3p" localSheetId="35">#REF!</definedName>
    <definedName name="TT_3p" localSheetId="34">#REF!</definedName>
    <definedName name="TT_3p">#REF!</definedName>
    <definedName name="tt1pnc">#REF!</definedName>
    <definedName name="tt1pvl">#REF!</definedName>
    <definedName name="tt3pnc">#REF!</definedName>
    <definedName name="tt3pvl">#REF!</definedName>
    <definedName name="TTDD1P" localSheetId="35">#REF!</definedName>
    <definedName name="TTDD1P" localSheetId="29">#REF!</definedName>
    <definedName name="TTDD1P" localSheetId="33">#REF!</definedName>
    <definedName name="TTDD1P" localSheetId="34">#REF!</definedName>
    <definedName name="TTDD1P">#REF!</definedName>
    <definedName name="TTDD3P">#REF!</definedName>
    <definedName name="TTDDCT3p">#REF!</definedName>
    <definedName name="TTDKKH" localSheetId="35">#REF!</definedName>
    <definedName name="TTDKKH" localSheetId="29">#REF!</definedName>
    <definedName name="TTDKKH" localSheetId="33">#REF!</definedName>
    <definedName name="TTDKKH" localSheetId="34">#REF!</definedName>
    <definedName name="TTDKKH">#REF!</definedName>
    <definedName name="tthi" localSheetId="35">#REF!</definedName>
    <definedName name="tthi" localSheetId="34">#REF!</definedName>
    <definedName name="tthi">#REF!</definedName>
    <definedName name="ttkr">#REF!</definedName>
    <definedName name="ttronmk" localSheetId="35">#REF!</definedName>
    <definedName name="ttronmk" localSheetId="29">#REF!</definedName>
    <definedName name="ttronmk" localSheetId="33">#REF!</definedName>
    <definedName name="ttronmk" localSheetId="34">#REF!</definedName>
    <definedName name="ttronmk">#REF!</definedName>
    <definedName name="TTTR">#REF!</definedName>
    <definedName name="tv75nc" localSheetId="35">#REF!</definedName>
    <definedName name="tv75nc" localSheetId="29">#REF!</definedName>
    <definedName name="tv75nc" localSheetId="33">#REF!</definedName>
    <definedName name="tv75nc" localSheetId="34">#REF!</definedName>
    <definedName name="tv75nc">#REF!</definedName>
    <definedName name="tv75vl" localSheetId="35">#REF!</definedName>
    <definedName name="tv75vl" localSheetId="34">#REF!</definedName>
    <definedName name="tv75vl">#REF!</definedName>
    <definedName name="tx1pignc">#REF!</definedName>
    <definedName name="tx1pindnc">#REF!</definedName>
    <definedName name="tx1pingnc">#REF!</definedName>
    <definedName name="tx1pintnc">#REF!</definedName>
    <definedName name="tx1pitnc">#REF!</definedName>
    <definedName name="tx2mhnnc">#REF!</definedName>
    <definedName name="tx2mitnc">#REF!</definedName>
    <definedName name="txhnnc">#REF!</definedName>
    <definedName name="txig1nc">#REF!</definedName>
    <definedName name="txin190nc">#REF!</definedName>
    <definedName name="txinnc">#REF!</definedName>
    <definedName name="txit1nc">#REF!</definedName>
    <definedName name="ty_le" localSheetId="35">#REF!</definedName>
    <definedName name="ty_le" localSheetId="29">#REF!</definedName>
    <definedName name="ty_le" localSheetId="33">#REF!</definedName>
    <definedName name="ty_le" localSheetId="34">#REF!</definedName>
    <definedName name="ty_le">#REF!</definedName>
    <definedName name="ty_le_BTN" localSheetId="35">#REF!</definedName>
    <definedName name="ty_le_BTN" localSheetId="34">#REF!</definedName>
    <definedName name="ty_le_BTN">#REF!</definedName>
    <definedName name="Ty_le1" localSheetId="35">#REF!</definedName>
    <definedName name="Ty_le1" localSheetId="34">#REF!</definedName>
    <definedName name="Ty_le1">#REF!</definedName>
    <definedName name="u">#REF!</definedName>
    <definedName name="upnoc" localSheetId="35">#REF!</definedName>
    <definedName name="upnoc" localSheetId="29">#REF!</definedName>
    <definedName name="upnoc" localSheetId="33">#REF!</definedName>
    <definedName name="upnoc" localSheetId="34">#REF!</definedName>
    <definedName name="upnoc">#REF!</definedName>
    <definedName name="ut">#REF!</definedName>
    <definedName name="uu" localSheetId="35">#REF!</definedName>
    <definedName name="uu" localSheetId="29">#REF!</definedName>
    <definedName name="uu" localSheetId="33">#REF!</definedName>
    <definedName name="uu" localSheetId="34">#REF!</definedName>
    <definedName name="uu">#REF!</definedName>
    <definedName name="V_a_b__t_ng_M200____1x2">#REF!</definedName>
    <definedName name="VA">#REF!</definedName>
    <definedName name="Value0" localSheetId="35">#REF!</definedName>
    <definedName name="Value0" localSheetId="29">#REF!</definedName>
    <definedName name="Value0" localSheetId="33">#REF!</definedName>
    <definedName name="Value0" localSheetId="34">#REF!</definedName>
    <definedName name="Value0">#REF!</definedName>
    <definedName name="Value1" localSheetId="35">#REF!</definedName>
    <definedName name="Value1" localSheetId="34">#REF!</definedName>
    <definedName name="Value1">#REF!</definedName>
    <definedName name="Value10" localSheetId="35">#REF!</definedName>
    <definedName name="Value10" localSheetId="34">#REF!</definedName>
    <definedName name="Value10">#REF!</definedName>
    <definedName name="Value11" localSheetId="35">#REF!</definedName>
    <definedName name="Value11" localSheetId="34">#REF!</definedName>
    <definedName name="Value11">#REF!</definedName>
    <definedName name="Value12" localSheetId="35">#REF!</definedName>
    <definedName name="Value12" localSheetId="34">#REF!</definedName>
    <definedName name="Value12">#REF!</definedName>
    <definedName name="Value13" localSheetId="35">#REF!</definedName>
    <definedName name="Value13" localSheetId="34">#REF!</definedName>
    <definedName name="Value13">#REF!</definedName>
    <definedName name="Value14" localSheetId="35">#REF!</definedName>
    <definedName name="Value14" localSheetId="34">#REF!</definedName>
    <definedName name="Value14">#REF!</definedName>
    <definedName name="Value15" localSheetId="35">#REF!</definedName>
    <definedName name="Value15" localSheetId="34">#REF!</definedName>
    <definedName name="Value15">#REF!</definedName>
    <definedName name="Value16" localSheetId="35">#REF!</definedName>
    <definedName name="Value16" localSheetId="34">#REF!</definedName>
    <definedName name="Value16">#REF!</definedName>
    <definedName name="Value17" localSheetId="35">#REF!</definedName>
    <definedName name="Value17" localSheetId="34">#REF!</definedName>
    <definedName name="Value17">#REF!</definedName>
    <definedName name="Value18" localSheetId="35">#REF!</definedName>
    <definedName name="Value18" localSheetId="34">#REF!</definedName>
    <definedName name="Value18">#REF!</definedName>
    <definedName name="Value19" localSheetId="35">#REF!</definedName>
    <definedName name="Value19" localSheetId="34">#REF!</definedName>
    <definedName name="Value19">#REF!</definedName>
    <definedName name="Value2" localSheetId="35">#REF!</definedName>
    <definedName name="Value2" localSheetId="34">#REF!</definedName>
    <definedName name="Value2">#REF!</definedName>
    <definedName name="Value20" localSheetId="35">#REF!</definedName>
    <definedName name="Value20" localSheetId="34">#REF!</definedName>
    <definedName name="Value20">#REF!</definedName>
    <definedName name="Value21" localSheetId="35">#REF!</definedName>
    <definedName name="Value21" localSheetId="34">#REF!</definedName>
    <definedName name="Value21">#REF!</definedName>
    <definedName name="Value22" localSheetId="35">#REF!</definedName>
    <definedName name="Value22" localSheetId="34">#REF!</definedName>
    <definedName name="Value22">#REF!</definedName>
    <definedName name="Value23" localSheetId="35">#REF!</definedName>
    <definedName name="Value23" localSheetId="34">#REF!</definedName>
    <definedName name="Value23">#REF!</definedName>
    <definedName name="Value24" localSheetId="35">#REF!</definedName>
    <definedName name="Value24" localSheetId="34">#REF!</definedName>
    <definedName name="Value24">#REF!</definedName>
    <definedName name="Value25" localSheetId="35">#REF!</definedName>
    <definedName name="Value25" localSheetId="34">#REF!</definedName>
    <definedName name="Value25">#REF!</definedName>
    <definedName name="Value26" localSheetId="35">#REF!</definedName>
    <definedName name="Value26" localSheetId="34">#REF!</definedName>
    <definedName name="Value26">#REF!</definedName>
    <definedName name="Value27" localSheetId="35">#REF!</definedName>
    <definedName name="Value27" localSheetId="34">#REF!</definedName>
    <definedName name="Value27">#REF!</definedName>
    <definedName name="Value28" localSheetId="35">#REF!</definedName>
    <definedName name="Value28" localSheetId="34">#REF!</definedName>
    <definedName name="Value28">#REF!</definedName>
    <definedName name="Value29" localSheetId="35">#REF!</definedName>
    <definedName name="Value29" localSheetId="34">#REF!</definedName>
    <definedName name="Value29">#REF!</definedName>
    <definedName name="Value3" localSheetId="35">#REF!</definedName>
    <definedName name="Value3" localSheetId="34">#REF!</definedName>
    <definedName name="Value3">#REF!</definedName>
    <definedName name="Value30" localSheetId="35">#REF!</definedName>
    <definedName name="Value30" localSheetId="34">#REF!</definedName>
    <definedName name="Value30">#REF!</definedName>
    <definedName name="Value31" localSheetId="35">#REF!</definedName>
    <definedName name="Value31" localSheetId="34">#REF!</definedName>
    <definedName name="Value31">#REF!</definedName>
    <definedName name="Value32" localSheetId="35">#REF!</definedName>
    <definedName name="Value32" localSheetId="34">#REF!</definedName>
    <definedName name="Value32">#REF!</definedName>
    <definedName name="Value33" localSheetId="35">#REF!</definedName>
    <definedName name="Value33" localSheetId="34">#REF!</definedName>
    <definedName name="Value33">#REF!</definedName>
    <definedName name="Value34" localSheetId="35">#REF!</definedName>
    <definedName name="Value34" localSheetId="34">#REF!</definedName>
    <definedName name="Value34">#REF!</definedName>
    <definedName name="Value35" localSheetId="35">#REF!</definedName>
    <definedName name="Value35" localSheetId="34">#REF!</definedName>
    <definedName name="Value35">#REF!</definedName>
    <definedName name="Value36" localSheetId="35">#REF!</definedName>
    <definedName name="Value36" localSheetId="34">#REF!</definedName>
    <definedName name="Value36">#REF!</definedName>
    <definedName name="Value37" localSheetId="35">#REF!</definedName>
    <definedName name="Value37" localSheetId="34">#REF!</definedName>
    <definedName name="Value37">#REF!</definedName>
    <definedName name="Value38" localSheetId="35">#REF!</definedName>
    <definedName name="Value38" localSheetId="34">#REF!</definedName>
    <definedName name="Value38">#REF!</definedName>
    <definedName name="Value39" localSheetId="35">#REF!</definedName>
    <definedName name="Value39" localSheetId="34">#REF!</definedName>
    <definedName name="Value39">#REF!</definedName>
    <definedName name="Value4" localSheetId="35">#REF!</definedName>
    <definedName name="Value4" localSheetId="34">#REF!</definedName>
    <definedName name="Value4">#REF!</definedName>
    <definedName name="Value40" localSheetId="35">#REF!</definedName>
    <definedName name="Value40" localSheetId="34">#REF!</definedName>
    <definedName name="Value40">#REF!</definedName>
    <definedName name="Value41" localSheetId="35">#REF!</definedName>
    <definedName name="Value41" localSheetId="34">#REF!</definedName>
    <definedName name="Value41">#REF!</definedName>
    <definedName name="Value42" localSheetId="35">#REF!</definedName>
    <definedName name="Value42" localSheetId="34">#REF!</definedName>
    <definedName name="Value42">#REF!</definedName>
    <definedName name="Value43" localSheetId="35">#REF!</definedName>
    <definedName name="Value43" localSheetId="34">#REF!</definedName>
    <definedName name="Value43">#REF!</definedName>
    <definedName name="Value44" localSheetId="35">#REF!</definedName>
    <definedName name="Value44" localSheetId="34">#REF!</definedName>
    <definedName name="Value44">#REF!</definedName>
    <definedName name="Value45" localSheetId="35">#REF!</definedName>
    <definedName name="Value45" localSheetId="34">#REF!</definedName>
    <definedName name="Value45">#REF!</definedName>
    <definedName name="Value46" localSheetId="35">#REF!</definedName>
    <definedName name="Value46" localSheetId="34">#REF!</definedName>
    <definedName name="Value46">#REF!</definedName>
    <definedName name="Value47" localSheetId="35">#REF!</definedName>
    <definedName name="Value47" localSheetId="34">#REF!</definedName>
    <definedName name="Value47">#REF!</definedName>
    <definedName name="Value48" localSheetId="35">#REF!</definedName>
    <definedName name="Value48" localSheetId="34">#REF!</definedName>
    <definedName name="Value48">#REF!</definedName>
    <definedName name="Value49" localSheetId="35">#REF!</definedName>
    <definedName name="Value49" localSheetId="34">#REF!</definedName>
    <definedName name="Value49">#REF!</definedName>
    <definedName name="Value5" localSheetId="35">#REF!</definedName>
    <definedName name="Value5" localSheetId="34">#REF!</definedName>
    <definedName name="Value5">#REF!</definedName>
    <definedName name="Value50" localSheetId="35">#REF!</definedName>
    <definedName name="Value50" localSheetId="34">#REF!</definedName>
    <definedName name="Value50">#REF!</definedName>
    <definedName name="Value51" localSheetId="35">#REF!</definedName>
    <definedName name="Value51" localSheetId="34">#REF!</definedName>
    <definedName name="Value51">#REF!</definedName>
    <definedName name="Value52" localSheetId="35">#REF!</definedName>
    <definedName name="Value52" localSheetId="34">#REF!</definedName>
    <definedName name="Value52">#REF!</definedName>
    <definedName name="Value53" localSheetId="35">#REF!</definedName>
    <definedName name="Value53" localSheetId="34">#REF!</definedName>
    <definedName name="Value53">#REF!</definedName>
    <definedName name="Value54" localSheetId="35">#REF!</definedName>
    <definedName name="Value54" localSheetId="34">#REF!</definedName>
    <definedName name="Value54">#REF!</definedName>
    <definedName name="Value55" localSheetId="35">#REF!</definedName>
    <definedName name="Value55" localSheetId="34">#REF!</definedName>
    <definedName name="Value55">#REF!</definedName>
    <definedName name="Value6" localSheetId="35">#REF!</definedName>
    <definedName name="Value6" localSheetId="34">#REF!</definedName>
    <definedName name="Value6">#REF!</definedName>
    <definedName name="Value7" localSheetId="35">#REF!</definedName>
    <definedName name="Value7" localSheetId="34">#REF!</definedName>
    <definedName name="Value7">#REF!</definedName>
    <definedName name="Value8" localSheetId="35">#REF!</definedName>
    <definedName name="Value8" localSheetId="34">#REF!</definedName>
    <definedName name="Value8">#REF!</definedName>
    <definedName name="Value9" localSheetId="35">#REF!</definedName>
    <definedName name="Value9" localSheetId="34">#REF!</definedName>
    <definedName name="Value9">#REF!</definedName>
    <definedName name="VAN">#REF!</definedName>
    <definedName name="VAN_CHUYEN_DUONG_DAI_DZ0.4KV" localSheetId="35">#REF!</definedName>
    <definedName name="VAN_CHUYEN_DUONG_DAI_DZ0.4KV" localSheetId="29">#REF!</definedName>
    <definedName name="VAN_CHUYEN_DUONG_DAI_DZ0.4KV" localSheetId="33">#REF!</definedName>
    <definedName name="VAN_CHUYEN_DUONG_DAI_DZ0.4KV" localSheetId="34">#REF!</definedName>
    <definedName name="VAN_CHUYEN_DUONG_DAI_DZ0.4KV">#REF!</definedName>
    <definedName name="VAN_CHUYEN_DUONG_DAI_DZ22KV" localSheetId="35">#REF!</definedName>
    <definedName name="VAN_CHUYEN_DUONG_DAI_DZ22KV" localSheetId="34">#REF!</definedName>
    <definedName name="VAN_CHUYEN_DUONG_DAI_DZ22KV">#REF!</definedName>
    <definedName name="VAN_CHUYEN_DUONG_DAI_TBA">#REF!</definedName>
    <definedName name="VAN_CHUYEN_VAT_TU_CHUNG" localSheetId="35">#REF!</definedName>
    <definedName name="VAN_CHUYEN_VAT_TU_CHUNG" localSheetId="29">#REF!</definedName>
    <definedName name="VAN_CHUYEN_VAT_TU_CHUNG" localSheetId="33">#REF!</definedName>
    <definedName name="VAN_CHUYEN_VAT_TU_CHUNG" localSheetId="34">#REF!</definedName>
    <definedName name="VAN_CHUYEN_VAT_TU_CHUNG">#REF!</definedName>
    <definedName name="VAN_TRUNG_CHUYEN_VAT_TU_CHUNG" localSheetId="35">#REF!</definedName>
    <definedName name="VAN_TRUNG_CHUYEN_VAT_TU_CHUNG" localSheetId="34">#REF!</definedName>
    <definedName name="VAN_TRUNG_CHUYEN_VAT_TU_CHUNG">#REF!</definedName>
    <definedName name="VARIINST" localSheetId="35">#REF!</definedName>
    <definedName name="VARIINST" localSheetId="29">#REF!</definedName>
    <definedName name="VARIINST" localSheetId="33">#REF!</definedName>
    <definedName name="VARIINST" localSheetId="34">#REF!</definedName>
    <definedName name="VARIINST">#REF!</definedName>
    <definedName name="VARIPURC" localSheetId="35">#REF!</definedName>
    <definedName name="VARIPURC" localSheetId="34">#REF!</definedName>
    <definedName name="VARIPURC">#REF!</definedName>
    <definedName name="VAT_LIEU_DEN_CHAN_CONG_TRINH" localSheetId="35">#REF!</definedName>
    <definedName name="VAT_LIEU_DEN_CHAN_CONG_TRINH" localSheetId="29">#REF!</definedName>
    <definedName name="VAT_LIEU_DEN_CHAN_CONG_TRINH" localSheetId="33">#REF!</definedName>
    <definedName name="VAT_LIEU_DEN_CHAN_CONG_TRINH" localSheetId="34">#REF!</definedName>
    <definedName name="VAT_LIEU_DEN_CHAN_CONG_TRINH">#REF!</definedName>
    <definedName name="vbtchongnuocm300" localSheetId="35">#REF!</definedName>
    <definedName name="vbtchongnuocm300" localSheetId="34">#REF!</definedName>
    <definedName name="vbtchongnuocm300">#REF!</definedName>
    <definedName name="vbtm150" localSheetId="35">#REF!</definedName>
    <definedName name="vbtm150" localSheetId="34">#REF!</definedName>
    <definedName name="vbtm150">#REF!</definedName>
    <definedName name="vbtm300" localSheetId="35">#REF!</definedName>
    <definedName name="vbtm300" localSheetId="34">#REF!</definedName>
    <definedName name="vbtm300">#REF!</definedName>
    <definedName name="vbtm400" localSheetId="35">#REF!</definedName>
    <definedName name="vbtm400" localSheetId="34">#REF!</definedName>
    <definedName name="vbtm400">#REF!</definedName>
    <definedName name="vc3.">#REF!</definedName>
    <definedName name="vca">#REF!</definedName>
    <definedName name="vccot" localSheetId="35">#REF!</definedName>
    <definedName name="vccot" localSheetId="29">#REF!</definedName>
    <definedName name="vccot" localSheetId="33">#REF!</definedName>
    <definedName name="vccot" localSheetId="34">#REF!</definedName>
    <definedName name="vccot">#REF!</definedName>
    <definedName name="vccot.">#REF!</definedName>
    <definedName name="vcdc" localSheetId="35">#REF!</definedName>
    <definedName name="vcdc" localSheetId="29">#REF!</definedName>
    <definedName name="vcdc" localSheetId="33">#REF!</definedName>
    <definedName name="vcdc" localSheetId="34">#REF!</definedName>
    <definedName name="vcdc">#REF!</definedName>
    <definedName name="vcdc.">#REF!</definedName>
    <definedName name="VCDD1P">#REF!</definedName>
    <definedName name="VCDD3p">#REF!</definedName>
    <definedName name="VCDDCT3p">#REF!</definedName>
    <definedName name="VCDDMBA">#REF!</definedName>
    <definedName name="VCHT" localSheetId="35">#REF!</definedName>
    <definedName name="VCHT" localSheetId="29">#REF!</definedName>
    <definedName name="VCHT" localSheetId="33">#REF!</definedName>
    <definedName name="VCHT" localSheetId="34">#REF!</definedName>
    <definedName name="VCHT">#REF!</definedName>
    <definedName name="vcsat">#REF!</definedName>
    <definedName name="vct" localSheetId="35">#REF!</definedName>
    <definedName name="vct" localSheetId="29">#REF!</definedName>
    <definedName name="vct" localSheetId="33">#REF!</definedName>
    <definedName name="vct" localSheetId="34">#REF!</definedName>
    <definedName name="vct">#REF!</definedName>
    <definedName name="VCTT" localSheetId="35">#REF!</definedName>
    <definedName name="VCTT" localSheetId="34">#REF!</definedName>
    <definedName name="VCTT">#REF!</definedName>
    <definedName name="VCVBT1" localSheetId="35">#REF!</definedName>
    <definedName name="VCVBT1" localSheetId="34">#REF!</definedName>
    <definedName name="VCVBT1">#REF!</definedName>
    <definedName name="VCVBT2" localSheetId="35">#REF!</definedName>
    <definedName name="VCVBT2" localSheetId="34">#REF!</definedName>
    <definedName name="VCVBT2">#REF!</definedName>
    <definedName name="vd3p" localSheetId="35">#REF!</definedName>
    <definedName name="vd3p" localSheetId="29">#REF!</definedName>
    <definedName name="vd3p" localSheetId="33">#REF!</definedName>
    <definedName name="vd3p" localSheetId="34">#REF!</definedName>
    <definedName name="vd3p">#REF!</definedName>
    <definedName name="VDCLY">#REF!</definedName>
    <definedName name="vdv">#REF!</definedName>
    <definedName name="vdv_1">#REF!</definedName>
    <definedName name="vgk" localSheetId="35">#REF!</definedName>
    <definedName name="vgk" localSheetId="29">#REF!</definedName>
    <definedName name="vgk" localSheetId="33">#REF!</definedName>
    <definedName name="vgk" localSheetId="34">#REF!</definedName>
    <definedName name="vgk">#REF!</definedName>
    <definedName name="vgt" localSheetId="35">#REF!</definedName>
    <definedName name="vgt" localSheetId="34">#REF!</definedName>
    <definedName name="vgt">#REF!</definedName>
    <definedName name="Vietri">#REF!</definedName>
    <definedName name="vkcauthang" localSheetId="35">#REF!</definedName>
    <definedName name="vkcauthang" localSheetId="29">#REF!</definedName>
    <definedName name="vkcauthang" localSheetId="33">#REF!</definedName>
    <definedName name="vkcauthang" localSheetId="34">#REF!</definedName>
    <definedName name="vkcauthang">#REF!</definedName>
    <definedName name="vksan" localSheetId="35">#REF!</definedName>
    <definedName name="vksan" localSheetId="34">#REF!</definedName>
    <definedName name="vksan">#REF!</definedName>
    <definedName name="vl" localSheetId="35">#REF!</definedName>
    <definedName name="vl" localSheetId="34">#REF!</definedName>
    <definedName name="vl">#REF!</definedName>
    <definedName name="vl100a">#REF!</definedName>
    <definedName name="vl1p">#REF!</definedName>
    <definedName name="vl3p" localSheetId="35">#REF!</definedName>
    <definedName name="vl3p" localSheetId="29">#REF!</definedName>
    <definedName name="vl3p" localSheetId="33">#REF!</definedName>
    <definedName name="vl3p" localSheetId="34">#REF!</definedName>
    <definedName name="vl3p">#REF!</definedName>
    <definedName name="VLBS">#REF!</definedName>
    <definedName name="VLCT3p" localSheetId="35">#REF!</definedName>
    <definedName name="VLCT3p" localSheetId="29">#REF!</definedName>
    <definedName name="VLCT3p" localSheetId="33">#REF!</definedName>
    <definedName name="VLCT3p" localSheetId="34">#REF!</definedName>
    <definedName name="VLCT3p">#REF!</definedName>
    <definedName name="vldd">#REF!</definedName>
    <definedName name="vldg" localSheetId="35">#REF!</definedName>
    <definedName name="vldg" localSheetId="29">#REF!</definedName>
    <definedName name="vldg" localSheetId="33">#REF!</definedName>
    <definedName name="vldg" localSheetId="34">#REF!</definedName>
    <definedName name="vldg">#REF!</definedName>
    <definedName name="vldn400" localSheetId="35">#REF!</definedName>
    <definedName name="vldn400" localSheetId="34">#REF!</definedName>
    <definedName name="vldn400">#REF!</definedName>
    <definedName name="vldn600" localSheetId="35">#REF!</definedName>
    <definedName name="vldn600" localSheetId="34">#REF!</definedName>
    <definedName name="vldn600">#REF!</definedName>
    <definedName name="VLIEU" localSheetId="35">#REF!</definedName>
    <definedName name="VLIEU" localSheetId="29">#REF!</definedName>
    <definedName name="VLIEU" localSheetId="33">#REF!</definedName>
    <definedName name="VLIEU" localSheetId="34">#REF!</definedName>
    <definedName name="VLIEU">#REF!</definedName>
    <definedName name="VLM" localSheetId="35">#REF!</definedName>
    <definedName name="VLM" localSheetId="34">#REF!</definedName>
    <definedName name="VLM">#REF!</definedName>
    <definedName name="vltr">#REF!</definedName>
    <definedName name="vltram" localSheetId="35">#REF!</definedName>
    <definedName name="vltram" localSheetId="29">#REF!</definedName>
    <definedName name="vltram" localSheetId="33">#REF!</definedName>
    <definedName name="vltram" localSheetId="34">#REF!</definedName>
    <definedName name="vltram">#REF!</definedName>
    <definedName name="vn">#REF!</definedName>
    <definedName name="voi">#REF!</definedName>
    <definedName name="vr3p" localSheetId="35">#REF!</definedName>
    <definedName name="vr3p" localSheetId="29">#REF!</definedName>
    <definedName name="vr3p" localSheetId="33">#REF!</definedName>
    <definedName name="vr3p" localSheetId="34">#REF!</definedName>
    <definedName name="vr3p">#REF!</definedName>
    <definedName name="vt1pbs">#REF!</definedName>
    <definedName name="vtbs">#REF!</definedName>
    <definedName name="vua_75">#REF!</definedName>
    <definedName name="W" localSheetId="35">#REF!</definedName>
    <definedName name="W" localSheetId="29">#REF!</definedName>
    <definedName name="W" localSheetId="33">#REF!</definedName>
    <definedName name="W" localSheetId="34">#REF!</definedName>
    <definedName name="W">#REF!</definedName>
    <definedName name="wrn.aaa.">#REF!</definedName>
    <definedName name="wrn.chi._.tiÆt.">#REF!</definedName>
    <definedName name="wrn.cong.">#REF!</definedName>
    <definedName name="wrn.vd.">#REF!</definedName>
    <definedName name="X">#REF!</definedName>
    <definedName name="x17dnc">#REF!</definedName>
    <definedName name="x17dvl">#REF!</definedName>
    <definedName name="x17knc">#REF!</definedName>
    <definedName name="x17kvl">#REF!</definedName>
    <definedName name="X1pFCOnc">#REF!</definedName>
    <definedName name="X1pFCOvc">#REF!</definedName>
    <definedName name="X1pFCOvl">#REF!</definedName>
    <definedName name="X1pIGnc">#REF!</definedName>
    <definedName name="X1pIGvc">#REF!</definedName>
    <definedName name="X1pIGvl">#REF!</definedName>
    <definedName name="x1pind" localSheetId="35">#REF!</definedName>
    <definedName name="x1pind" localSheetId="29">#REF!</definedName>
    <definedName name="x1pind" localSheetId="33">#REF!</definedName>
    <definedName name="x1pind" localSheetId="34">#REF!</definedName>
    <definedName name="x1pind">#REF!</definedName>
    <definedName name="X1pINDnc" localSheetId="35">#REF!</definedName>
    <definedName name="X1pINDnc" localSheetId="34">#REF!</definedName>
    <definedName name="X1pINDnc">#REF!</definedName>
    <definedName name="X1pINDvc" localSheetId="35">#REF!</definedName>
    <definedName name="X1pINDvc" localSheetId="34">#REF!</definedName>
    <definedName name="X1pINDvc">#REF!</definedName>
    <definedName name="X1pINDvl" localSheetId="35">#REF!</definedName>
    <definedName name="X1pINDvl" localSheetId="34">#REF!</definedName>
    <definedName name="X1pINDvl">#REF!</definedName>
    <definedName name="x1ping" localSheetId="35">#REF!</definedName>
    <definedName name="x1ping" localSheetId="34">#REF!</definedName>
    <definedName name="x1ping">#REF!</definedName>
    <definedName name="X1pINGnc" localSheetId="35">#REF!</definedName>
    <definedName name="X1pINGnc" localSheetId="34">#REF!</definedName>
    <definedName name="X1pINGnc">#REF!</definedName>
    <definedName name="X1pINGvc" localSheetId="35">#REF!</definedName>
    <definedName name="X1pINGvc" localSheetId="34">#REF!</definedName>
    <definedName name="X1pINGvc">#REF!</definedName>
    <definedName name="X1pINGvl" localSheetId="35">#REF!</definedName>
    <definedName name="X1pINGvl" localSheetId="34">#REF!</definedName>
    <definedName name="X1pINGvl">#REF!</definedName>
    <definedName name="x1pint" localSheetId="35">#REF!</definedName>
    <definedName name="x1pint" localSheetId="34">#REF!</definedName>
    <definedName name="x1pint">#REF!</definedName>
    <definedName name="X1pINTnc">#REF!</definedName>
    <definedName name="X1pINTvc">#REF!</definedName>
    <definedName name="X1pINTvl">#REF!</definedName>
    <definedName name="X1pITnc">#REF!</definedName>
    <definedName name="X1pITvc">#REF!</definedName>
    <definedName name="X1pITvl">#REF!</definedName>
    <definedName name="x20knc">#REF!</definedName>
    <definedName name="x20kvl">#REF!</definedName>
    <definedName name="x22knc">#REF!</definedName>
    <definedName name="x22kvl">#REF!</definedName>
    <definedName name="x2mig1nc">#REF!</definedName>
    <definedName name="x2mig1vl">#REF!</definedName>
    <definedName name="x2min1nc">#REF!</definedName>
    <definedName name="x2min1vl">#REF!</definedName>
    <definedName name="x2mit1vl">#REF!</definedName>
    <definedName name="x2mitnc">#REF!</definedName>
    <definedName name="xa">#REF!</definedName>
    <definedName name="xd0.6" localSheetId="35">#REF!</definedName>
    <definedName name="xd0.6" localSheetId="29">#REF!</definedName>
    <definedName name="xd0.6" localSheetId="33">#REF!</definedName>
    <definedName name="xd0.6" localSheetId="34">#REF!</definedName>
    <definedName name="xd0.6">#REF!</definedName>
    <definedName name="xd1.3" localSheetId="35">#REF!</definedName>
    <definedName name="xd1.3" localSheetId="34">#REF!</definedName>
    <definedName name="xd1.3">#REF!</definedName>
    <definedName name="xd1.5" localSheetId="35">#REF!</definedName>
    <definedName name="xd1.5" localSheetId="34">#REF!</definedName>
    <definedName name="xd1.5">#REF!</definedName>
    <definedName name="xdra">#REF!</definedName>
    <definedName name="xdsnc">#REF!</definedName>
    <definedName name="xdsvl">#REF!</definedName>
    <definedName name="xfco" localSheetId="35">#REF!</definedName>
    <definedName name="xfco" localSheetId="29">#REF!</definedName>
    <definedName name="xfco" localSheetId="33">#REF!</definedName>
    <definedName name="xfco" localSheetId="34">#REF!</definedName>
    <definedName name="xfco">#REF!</definedName>
    <definedName name="xfco3p" localSheetId="35">#REF!</definedName>
    <definedName name="xfco3p" localSheetId="34">#REF!</definedName>
    <definedName name="xfco3p">#REF!</definedName>
    <definedName name="XFCOnc" localSheetId="35">#REF!</definedName>
    <definedName name="XFCOnc" localSheetId="34">#REF!</definedName>
    <definedName name="XFCOnc">#REF!</definedName>
    <definedName name="xfconc3p">#REF!</definedName>
    <definedName name="xfcotnc" localSheetId="35">#REF!</definedName>
    <definedName name="xfcotnc" localSheetId="29">#REF!</definedName>
    <definedName name="xfcotnc" localSheetId="33">#REF!</definedName>
    <definedName name="xfcotnc" localSheetId="34">#REF!</definedName>
    <definedName name="xfcotnc">#REF!</definedName>
    <definedName name="xfcotvl" localSheetId="35">#REF!</definedName>
    <definedName name="xfcotvl" localSheetId="34">#REF!</definedName>
    <definedName name="xfcotvl">#REF!</definedName>
    <definedName name="XFCOvc">#REF!</definedName>
    <definedName name="XFCOvl" localSheetId="35">#REF!</definedName>
    <definedName name="XFCOvl" localSheetId="29">#REF!</definedName>
    <definedName name="XFCOvl" localSheetId="33">#REF!</definedName>
    <definedName name="XFCOvl" localSheetId="34">#REF!</definedName>
    <definedName name="XFCOvl">#REF!</definedName>
    <definedName name="xfcovl3p">#REF!</definedName>
    <definedName name="xfnc">#REF!</definedName>
    <definedName name="xfvl">#REF!</definedName>
    <definedName name="xh" localSheetId="35">#REF!</definedName>
    <definedName name="xh" localSheetId="34">#REF!</definedName>
    <definedName name="xh">#REF!</definedName>
    <definedName name="xhn" localSheetId="35">#REF!</definedName>
    <definedName name="xhn" localSheetId="34">#REF!</definedName>
    <definedName name="xhn">#REF!</definedName>
    <definedName name="xhnnc">#REF!</definedName>
    <definedName name="xhnvl">#REF!</definedName>
    <definedName name="xig" localSheetId="35">#REF!</definedName>
    <definedName name="xig" localSheetId="29">#REF!</definedName>
    <definedName name="xig" localSheetId="33">#REF!</definedName>
    <definedName name="xig" localSheetId="34">#REF!</definedName>
    <definedName name="xig">#REF!</definedName>
    <definedName name="XIG1nc">#REF!</definedName>
    <definedName name="xig1p" localSheetId="35">#REF!</definedName>
    <definedName name="xig1p" localSheetId="29">#REF!</definedName>
    <definedName name="xig1p" localSheetId="33">#REF!</definedName>
    <definedName name="xig1p" localSheetId="34">#REF!</definedName>
    <definedName name="xig1p">#REF!</definedName>
    <definedName name="xig1pnc">#REF!</definedName>
    <definedName name="xig1pvl">#REF!</definedName>
    <definedName name="XIG1vl">#REF!</definedName>
    <definedName name="xig2nc">#REF!</definedName>
    <definedName name="xig2vl">#REF!</definedName>
    <definedName name="xig3p" localSheetId="35">#REF!</definedName>
    <definedName name="xig3p" localSheetId="29">#REF!</definedName>
    <definedName name="xig3p" localSheetId="33">#REF!</definedName>
    <definedName name="xig3p" localSheetId="34">#REF!</definedName>
    <definedName name="xig3p">#REF!</definedName>
    <definedName name="XIGnc" localSheetId="35">#REF!</definedName>
    <definedName name="XIGnc" localSheetId="29">#REF!</definedName>
    <definedName name="XIGnc" localSheetId="33">#REF!</definedName>
    <definedName name="XIGnc" localSheetId="34">#REF!</definedName>
    <definedName name="XIGnc">#REF!</definedName>
    <definedName name="xignc3p">#REF!</definedName>
    <definedName name="XIGvc" localSheetId="35">#REF!</definedName>
    <definedName name="XIGvc" localSheetId="29">#REF!</definedName>
    <definedName name="XIGvc" localSheetId="33">#REF!</definedName>
    <definedName name="XIGvc" localSheetId="34">#REF!</definedName>
    <definedName name="XIGvc">#REF!</definedName>
    <definedName name="XIGvl" localSheetId="35">#REF!</definedName>
    <definedName name="XIGvl" localSheetId="34">#REF!</definedName>
    <definedName name="XIGvl">#REF!</definedName>
    <definedName name="xigvl3p">#REF!</definedName>
    <definedName name="ximang" localSheetId="35">#REF!</definedName>
    <definedName name="ximang" localSheetId="29">#REF!</definedName>
    <definedName name="ximang" localSheetId="33">#REF!</definedName>
    <definedName name="ximang" localSheetId="34">#REF!</definedName>
    <definedName name="ximang">#REF!</definedName>
    <definedName name="XiMangPCB30">#REF!</definedName>
    <definedName name="xin" localSheetId="35">#REF!</definedName>
    <definedName name="xin" localSheetId="29">#REF!</definedName>
    <definedName name="xin" localSheetId="33">#REF!</definedName>
    <definedName name="xin" localSheetId="34">#REF!</definedName>
    <definedName name="xin">#REF!</definedName>
    <definedName name="xin1903p" localSheetId="35">#REF!</definedName>
    <definedName name="xin1903p" localSheetId="34">#REF!</definedName>
    <definedName name="xin1903p">#REF!</definedName>
    <definedName name="XIN190nc">#REF!</definedName>
    <definedName name="xin190nc3p">#REF!</definedName>
    <definedName name="XIN190vc">#REF!</definedName>
    <definedName name="XIN190vl">#REF!</definedName>
    <definedName name="xin190vl3p">#REF!</definedName>
    <definedName name="xin290nc3p">#REF!</definedName>
    <definedName name="xin290vl3p">#REF!</definedName>
    <definedName name="xin3p" localSheetId="35">#REF!</definedName>
    <definedName name="xin3p" localSheetId="29">#REF!</definedName>
    <definedName name="xin3p" localSheetId="33">#REF!</definedName>
    <definedName name="xin3p" localSheetId="34">#REF!</definedName>
    <definedName name="xin3p">#REF!</definedName>
    <definedName name="xin901nc">#REF!</definedName>
    <definedName name="xin901vl">#REF!</definedName>
    <definedName name="xind" localSheetId="35">#REF!</definedName>
    <definedName name="xind" localSheetId="29">#REF!</definedName>
    <definedName name="xind" localSheetId="33">#REF!</definedName>
    <definedName name="xind" localSheetId="34">#REF!</definedName>
    <definedName name="xind">#REF!</definedName>
    <definedName name="xind1p" localSheetId="35">#REF!</definedName>
    <definedName name="xind1p" localSheetId="34">#REF!</definedName>
    <definedName name="xind1p">#REF!</definedName>
    <definedName name="xind1pnc">#REF!</definedName>
    <definedName name="xind1pvl">#REF!</definedName>
    <definedName name="xind3p" localSheetId="35">#REF!</definedName>
    <definedName name="xind3p" localSheetId="29">#REF!</definedName>
    <definedName name="xind3p" localSheetId="33">#REF!</definedName>
    <definedName name="xind3p" localSheetId="34">#REF!</definedName>
    <definedName name="xind3p">#REF!</definedName>
    <definedName name="XINDnc">#REF!</definedName>
    <definedName name="xindnc1p" localSheetId="35">#REF!</definedName>
    <definedName name="xindnc1p" localSheetId="29">#REF!</definedName>
    <definedName name="xindnc1p" localSheetId="33">#REF!</definedName>
    <definedName name="xindnc1p" localSheetId="34">#REF!</definedName>
    <definedName name="xindnc1p">#REF!</definedName>
    <definedName name="xindnc3p">#REF!</definedName>
    <definedName name="XINDvc">#REF!</definedName>
    <definedName name="XINDvl">#REF!</definedName>
    <definedName name="xindvl1p" localSheetId="35">#REF!</definedName>
    <definedName name="xindvl1p" localSheetId="29">#REF!</definedName>
    <definedName name="xindvl1p" localSheetId="33">#REF!</definedName>
    <definedName name="xindvl1p" localSheetId="34">#REF!</definedName>
    <definedName name="xindvl1p">#REF!</definedName>
    <definedName name="xindvl3p">#REF!</definedName>
    <definedName name="xing1p" localSheetId="35">#REF!</definedName>
    <definedName name="xing1p" localSheetId="29">#REF!</definedName>
    <definedName name="xing1p" localSheetId="33">#REF!</definedName>
    <definedName name="xing1p" localSheetId="34">#REF!</definedName>
    <definedName name="xing1p">#REF!</definedName>
    <definedName name="xing1pnc">#REF!</definedName>
    <definedName name="xing1pvl">#REF!</definedName>
    <definedName name="xingnc1p" localSheetId="35">#REF!</definedName>
    <definedName name="xingnc1p" localSheetId="29">#REF!</definedName>
    <definedName name="xingnc1p" localSheetId="33">#REF!</definedName>
    <definedName name="xingnc1p" localSheetId="34">#REF!</definedName>
    <definedName name="xingnc1p">#REF!</definedName>
    <definedName name="xingvl1p" localSheetId="35">#REF!</definedName>
    <definedName name="xingvl1p" localSheetId="34">#REF!</definedName>
    <definedName name="xingvl1p">#REF!</definedName>
    <definedName name="XINnc" localSheetId="35">#REF!</definedName>
    <definedName name="XINnc" localSheetId="34">#REF!</definedName>
    <definedName name="XINnc">#REF!</definedName>
    <definedName name="xinnc3p">#REF!</definedName>
    <definedName name="xint1p" localSheetId="35">#REF!</definedName>
    <definedName name="xint1p" localSheetId="29">#REF!</definedName>
    <definedName name="xint1p" localSheetId="33">#REF!</definedName>
    <definedName name="xint1p" localSheetId="34">#REF!</definedName>
    <definedName name="xint1p">#REF!</definedName>
    <definedName name="XINvc" localSheetId="35">#REF!</definedName>
    <definedName name="XINvc" localSheetId="34">#REF!</definedName>
    <definedName name="XINvc">#REF!</definedName>
    <definedName name="XINvl" localSheetId="35">#REF!</definedName>
    <definedName name="XINvl" localSheetId="34">#REF!</definedName>
    <definedName name="XINvl">#REF!</definedName>
    <definedName name="xinvl3p">#REF!</definedName>
    <definedName name="xit" localSheetId="35">#REF!</definedName>
    <definedName name="xit" localSheetId="29">#REF!</definedName>
    <definedName name="xit" localSheetId="33">#REF!</definedName>
    <definedName name="xit" localSheetId="34">#REF!</definedName>
    <definedName name="xit">#REF!</definedName>
    <definedName name="XIT1nc">#REF!</definedName>
    <definedName name="xit1p" localSheetId="35">#REF!</definedName>
    <definedName name="xit1p" localSheetId="29">#REF!</definedName>
    <definedName name="xit1p" localSheetId="33">#REF!</definedName>
    <definedName name="xit1p" localSheetId="34">#REF!</definedName>
    <definedName name="xit1p">#REF!</definedName>
    <definedName name="xit1pnc">#REF!</definedName>
    <definedName name="xit1pvl">#REF!</definedName>
    <definedName name="XIT1vl">#REF!</definedName>
    <definedName name="xit2nc">#REF!</definedName>
    <definedName name="xit2nc3p">#REF!</definedName>
    <definedName name="xit2vl">#REF!</definedName>
    <definedName name="xit2vl3p">#REF!</definedName>
    <definedName name="xit3p" localSheetId="35">#REF!</definedName>
    <definedName name="xit3p" localSheetId="29">#REF!</definedName>
    <definedName name="xit3p" localSheetId="33">#REF!</definedName>
    <definedName name="xit3p" localSheetId="34">#REF!</definedName>
    <definedName name="xit3p">#REF!</definedName>
    <definedName name="XITnc" localSheetId="35">#REF!</definedName>
    <definedName name="XITnc" localSheetId="34">#REF!</definedName>
    <definedName name="XITnc">#REF!</definedName>
    <definedName name="xitnc3p">#REF!</definedName>
    <definedName name="XITvc" localSheetId="35">#REF!</definedName>
    <definedName name="XITvc" localSheetId="29">#REF!</definedName>
    <definedName name="XITvc" localSheetId="33">#REF!</definedName>
    <definedName name="XITvc" localSheetId="34">#REF!</definedName>
    <definedName name="XITvc">#REF!</definedName>
    <definedName name="XITvl" localSheetId="35">#REF!</definedName>
    <definedName name="XITvl" localSheetId="34">#REF!</definedName>
    <definedName name="XITvl">#REF!</definedName>
    <definedName name="xitvl3p">#REF!</definedName>
    <definedName name="xk0.6" localSheetId="35">#REF!</definedName>
    <definedName name="xk0.6" localSheetId="29">#REF!</definedName>
    <definedName name="xk0.6" localSheetId="33">#REF!</definedName>
    <definedName name="xk0.6" localSheetId="34">#REF!</definedName>
    <definedName name="xk0.6">#REF!</definedName>
    <definedName name="xk1.3" localSheetId="35">#REF!</definedName>
    <definedName name="xk1.3" localSheetId="34">#REF!</definedName>
    <definedName name="xk1.3">#REF!</definedName>
    <definedName name="xk1.5" localSheetId="35">#REF!</definedName>
    <definedName name="xk1.5" localSheetId="34">#REF!</definedName>
    <definedName name="xk1.5">#REF!</definedName>
    <definedName name="xld">#REF!</definedName>
    <definedName name="xld1.4" localSheetId="35">#REF!</definedName>
    <definedName name="xld1.4" localSheetId="29">#REF!</definedName>
    <definedName name="xld1.4" localSheetId="33">#REF!</definedName>
    <definedName name="xld1.4" localSheetId="34">#REF!</definedName>
    <definedName name="xld1.4">#REF!</definedName>
    <definedName name="xlk1.4" localSheetId="35">#REF!</definedName>
    <definedName name="xlk1.4" localSheetId="34">#REF!</definedName>
    <definedName name="xlk1.4">#REF!</definedName>
    <definedName name="xlt">#REF!</definedName>
    <definedName name="XM" localSheetId="35">#REF!</definedName>
    <definedName name="XM" localSheetId="29">#REF!</definedName>
    <definedName name="XM" localSheetId="33">#REF!</definedName>
    <definedName name="XM" localSheetId="34">#REF!</definedName>
    <definedName name="XM">#REF!</definedName>
    <definedName name="xmcax" localSheetId="35">#REF!</definedName>
    <definedName name="xmcax" localSheetId="34">#REF!</definedName>
    <definedName name="xmcax">#REF!</definedName>
    <definedName name="xn" localSheetId="35">#REF!</definedName>
    <definedName name="xn" localSheetId="34">#REF!</definedName>
    <definedName name="xn">#REF!</definedName>
    <definedName name="xr1nc">#REF!</definedName>
    <definedName name="xr1vl">#REF!</definedName>
    <definedName name="xt">#REF!</definedName>
    <definedName name="xtr3pnc">#REF!</definedName>
    <definedName name="xtr3pvl">#REF!</definedName>
    <definedName name="xx" localSheetId="35">#REF!</definedName>
    <definedName name="xx" localSheetId="29">#REF!</definedName>
    <definedName name="xx" localSheetId="33">#REF!</definedName>
    <definedName name="xx" localSheetId="34">#REF!</definedName>
    <definedName name="xx">#REF!</definedName>
    <definedName name="y" localSheetId="35">#REF!</definedName>
    <definedName name="y" localSheetId="34">#REF!</definedName>
    <definedName name="y">#REF!</definedName>
    <definedName name="z" localSheetId="35">#REF!</definedName>
    <definedName name="z" localSheetId="34">#REF!</definedName>
    <definedName name="z">#REF!</definedName>
    <definedName name="ZD">#REF!</definedName>
    <definedName name="ZXD" localSheetId="35">#REF!</definedName>
    <definedName name="ZXD" localSheetId="29">#REF!</definedName>
    <definedName name="ZXD" localSheetId="33">#REF!</definedName>
    <definedName name="ZXD" localSheetId="34">#REF!</definedName>
    <definedName name="ZXD">#REF!</definedName>
    <definedName name="ZYX" localSheetId="35">#REF!</definedName>
    <definedName name="ZYX" localSheetId="34">#REF!</definedName>
    <definedName name="ZYX">#REF!</definedName>
    <definedName name="ZZZ" localSheetId="35">#REF!</definedName>
    <definedName name="ZZZ" localSheetId="34">#REF!</definedName>
    <definedName name="ZZZ">#REF!</definedName>
  </definedNames>
  <calcPr calcId="191029"/>
</workbook>
</file>

<file path=xl/calcChain.xml><?xml version="1.0" encoding="utf-8"?>
<calcChain xmlns="http://schemas.openxmlformats.org/spreadsheetml/2006/main">
  <c r="BG57" i="45" l="1"/>
  <c r="BG56" i="45" s="1"/>
  <c r="AX57" i="45"/>
  <c r="BF56" i="45"/>
  <c r="BE56" i="45"/>
  <c r="AX56" i="45" s="1"/>
  <c r="BG55" i="45"/>
  <c r="AX55" i="45"/>
  <c r="BG54" i="45"/>
  <c r="AX54" i="45"/>
  <c r="BG53" i="45"/>
  <c r="AX53" i="45"/>
  <c r="BG52" i="45"/>
  <c r="BG51" i="45" s="1"/>
  <c r="BG50" i="45" s="1"/>
  <c r="AX52" i="45"/>
  <c r="BF51" i="45"/>
  <c r="BE51" i="45"/>
  <c r="BD51" i="45"/>
  <c r="BC51" i="45"/>
  <c r="BB51" i="45"/>
  <c r="BA51" i="45"/>
  <c r="AZ51" i="45"/>
  <c r="AY51" i="45"/>
  <c r="AX51" i="45"/>
  <c r="AW51" i="45"/>
  <c r="AV51" i="45"/>
  <c r="AU51" i="45"/>
  <c r="AT51" i="45"/>
  <c r="AS51" i="45"/>
  <c r="AR51" i="45"/>
  <c r="AQ51" i="45"/>
  <c r="AP51" i="45"/>
  <c r="AO51" i="45"/>
  <c r="AN51" i="45"/>
  <c r="AM51" i="45"/>
  <c r="AL51" i="45"/>
  <c r="AK51" i="45"/>
  <c r="AJ51" i="45"/>
  <c r="AI51" i="45"/>
  <c r="AH51" i="45"/>
  <c r="AG51" i="45"/>
  <c r="AF51" i="45"/>
  <c r="AE51" i="45"/>
  <c r="AD51" i="45"/>
  <c r="AC51" i="45"/>
  <c r="AB51" i="45"/>
  <c r="AA51" i="45"/>
  <c r="Z51" i="45"/>
  <c r="Y51" i="45"/>
  <c r="X51" i="45"/>
  <c r="W51" i="45"/>
  <c r="V51" i="45"/>
  <c r="U51" i="45"/>
  <c r="T51" i="45"/>
  <c r="S51" i="45"/>
  <c r="R51" i="45"/>
  <c r="Q51" i="45"/>
  <c r="P51" i="45"/>
  <c r="O51" i="45"/>
  <c r="N51" i="45"/>
  <c r="M51" i="45"/>
  <c r="L51" i="45"/>
  <c r="K51" i="45"/>
  <c r="J51" i="45"/>
  <c r="I51" i="45"/>
  <c r="H51" i="45"/>
  <c r="BF50" i="45"/>
  <c r="BE50" i="45"/>
  <c r="BD50" i="45"/>
  <c r="BC50" i="45"/>
  <c r="BB50" i="45"/>
  <c r="BA50" i="45"/>
  <c r="AZ50" i="45"/>
  <c r="AY50" i="45"/>
  <c r="AX50" i="45"/>
  <c r="AW50" i="45"/>
  <c r="AV50" i="45"/>
  <c r="AU50" i="45"/>
  <c r="AT50" i="45"/>
  <c r="AS50" i="45"/>
  <c r="AR50" i="45"/>
  <c r="AQ50" i="45"/>
  <c r="AP50" i="45"/>
  <c r="AO50" i="45"/>
  <c r="AN50" i="45"/>
  <c r="AM50" i="45"/>
  <c r="AL50" i="45"/>
  <c r="AK50" i="45"/>
  <c r="AJ50" i="45"/>
  <c r="AI50" i="45"/>
  <c r="AH50" i="45"/>
  <c r="AG50" i="45"/>
  <c r="AF50" i="45"/>
  <c r="AE50" i="45"/>
  <c r="AD50" i="45"/>
  <c r="AC50" i="45"/>
  <c r="AB50" i="45"/>
  <c r="AA50" i="45"/>
  <c r="Z50" i="45"/>
  <c r="Y50" i="45"/>
  <c r="X50" i="45"/>
  <c r="W50" i="45"/>
  <c r="V50" i="45"/>
  <c r="U50" i="45"/>
  <c r="T50" i="45"/>
  <c r="S50" i="45"/>
  <c r="R50" i="45"/>
  <c r="Q50" i="45"/>
  <c r="P50" i="45"/>
  <c r="O50" i="45"/>
  <c r="N50" i="45"/>
  <c r="M50" i="45"/>
  <c r="L50" i="45"/>
  <c r="K50" i="45"/>
  <c r="J50" i="45"/>
  <c r="I50" i="45"/>
  <c r="H50" i="45"/>
  <c r="BG49" i="45"/>
  <c r="AX49" i="45"/>
  <c r="BG48" i="45"/>
  <c r="AX48" i="45"/>
  <c r="BG47" i="45"/>
  <c r="AX47" i="45"/>
  <c r="BG46" i="45"/>
  <c r="AX46" i="45"/>
  <c r="BG45" i="45"/>
  <c r="AX45" i="45"/>
  <c r="BG44" i="45"/>
  <c r="AX44" i="45"/>
  <c r="BE43" i="45"/>
  <c r="AX43" i="45" s="1"/>
  <c r="AX39" i="45" s="1"/>
  <c r="BG42" i="45"/>
  <c r="AX42" i="45"/>
  <c r="BG41" i="45"/>
  <c r="AX41" i="45"/>
  <c r="BG40" i="45"/>
  <c r="AX40" i="45"/>
  <c r="BF39" i="45"/>
  <c r="BF32" i="45" s="1"/>
  <c r="BF31" i="45" s="1"/>
  <c r="BD39" i="45"/>
  <c r="BC39" i="45"/>
  <c r="BC32" i="45" s="1"/>
  <c r="BC31" i="45" s="1"/>
  <c r="BB39" i="45"/>
  <c r="BB32" i="45" s="1"/>
  <c r="BB31" i="45" s="1"/>
  <c r="BA39" i="45"/>
  <c r="AZ39" i="45"/>
  <c r="AY39" i="45"/>
  <c r="AY32" i="45" s="1"/>
  <c r="AY31" i="45" s="1"/>
  <c r="AW39" i="45"/>
  <c r="AV39" i="45"/>
  <c r="AU39" i="45"/>
  <c r="AU32" i="45" s="1"/>
  <c r="AU31" i="45" s="1"/>
  <c r="AT39" i="45"/>
  <c r="AT32" i="45" s="1"/>
  <c r="AT31" i="45" s="1"/>
  <c r="AS39" i="45"/>
  <c r="AR39" i="45"/>
  <c r="AQ39" i="45"/>
  <c r="AQ32" i="45" s="1"/>
  <c r="AQ31" i="45" s="1"/>
  <c r="AP39" i="45"/>
  <c r="AP32" i="45" s="1"/>
  <c r="AP31" i="45" s="1"/>
  <c r="AO39" i="45"/>
  <c r="AN39" i="45"/>
  <c r="AM39" i="45"/>
  <c r="AM32" i="45" s="1"/>
  <c r="AM31" i="45" s="1"/>
  <c r="AL39" i="45"/>
  <c r="AL32" i="45" s="1"/>
  <c r="AL31" i="45" s="1"/>
  <c r="AK39" i="45"/>
  <c r="AJ39" i="45"/>
  <c r="AI39" i="45"/>
  <c r="AI32" i="45" s="1"/>
  <c r="AI31" i="45" s="1"/>
  <c r="AH39" i="45"/>
  <c r="AH32" i="45" s="1"/>
  <c r="AH31" i="45" s="1"/>
  <c r="AG39" i="45"/>
  <c r="AF39" i="45"/>
  <c r="AE39" i="45"/>
  <c r="AE32" i="45" s="1"/>
  <c r="AE31" i="45" s="1"/>
  <c r="AD39" i="45"/>
  <c r="AD32" i="45" s="1"/>
  <c r="AD31" i="45" s="1"/>
  <c r="AC39" i="45"/>
  <c r="AB39" i="45"/>
  <c r="AA39" i="45"/>
  <c r="AA32" i="45" s="1"/>
  <c r="AA31" i="45" s="1"/>
  <c r="Z39" i="45"/>
  <c r="Z32" i="45" s="1"/>
  <c r="Z31" i="45" s="1"/>
  <c r="Y39" i="45"/>
  <c r="X39" i="45"/>
  <c r="W39" i="45"/>
  <c r="W32" i="45" s="1"/>
  <c r="W31" i="45" s="1"/>
  <c r="V39" i="45"/>
  <c r="V32" i="45" s="1"/>
  <c r="V31" i="45" s="1"/>
  <c r="U39" i="45"/>
  <c r="T39" i="45"/>
  <c r="S39" i="45"/>
  <c r="S32" i="45" s="1"/>
  <c r="S31" i="45" s="1"/>
  <c r="R39" i="45"/>
  <c r="R32" i="45" s="1"/>
  <c r="R31" i="45" s="1"/>
  <c r="Q39" i="45"/>
  <c r="P39" i="45"/>
  <c r="O39" i="45"/>
  <c r="O32" i="45" s="1"/>
  <c r="O31" i="45" s="1"/>
  <c r="N39" i="45"/>
  <c r="N32" i="45" s="1"/>
  <c r="N31" i="45" s="1"/>
  <c r="M39" i="45"/>
  <c r="L39" i="45"/>
  <c r="K39" i="45"/>
  <c r="K32" i="45" s="1"/>
  <c r="K31" i="45" s="1"/>
  <c r="J39" i="45"/>
  <c r="J32" i="45" s="1"/>
  <c r="J31" i="45" s="1"/>
  <c r="I39" i="45"/>
  <c r="H39" i="45"/>
  <c r="BG38" i="45"/>
  <c r="AX38" i="45"/>
  <c r="BG37" i="45"/>
  <c r="AX37" i="45"/>
  <c r="BG36" i="45"/>
  <c r="AX36" i="45"/>
  <c r="BG35" i="45"/>
  <c r="AX35" i="45"/>
  <c r="BG34" i="45"/>
  <c r="BG33" i="45" s="1"/>
  <c r="AX34" i="45"/>
  <c r="AX33" i="45" s="1"/>
  <c r="AX32" i="45" s="1"/>
  <c r="AX31" i="45" s="1"/>
  <c r="BF33" i="45"/>
  <c r="BE33" i="45"/>
  <c r="BD33" i="45"/>
  <c r="BC33" i="45"/>
  <c r="BB33" i="45"/>
  <c r="BA33" i="45"/>
  <c r="AZ33" i="45"/>
  <c r="AY33" i="45"/>
  <c r="AW33" i="45"/>
  <c r="AV33" i="45"/>
  <c r="AU33" i="45"/>
  <c r="AT33" i="45"/>
  <c r="AS33" i="45"/>
  <c r="AR33" i="45"/>
  <c r="AQ33" i="45"/>
  <c r="AP33" i="45"/>
  <c r="AO33" i="45"/>
  <c r="AN33" i="45"/>
  <c r="AM33" i="45"/>
  <c r="AL33" i="45"/>
  <c r="AK33" i="45"/>
  <c r="AJ33" i="45"/>
  <c r="AI33" i="45"/>
  <c r="AH33" i="45"/>
  <c r="AG33" i="45"/>
  <c r="AF33" i="45"/>
  <c r="AE33" i="45"/>
  <c r="AD33" i="45"/>
  <c r="AC33" i="45"/>
  <c r="AB33" i="45"/>
  <c r="AA33" i="45"/>
  <c r="Z33" i="45"/>
  <c r="Y33" i="45"/>
  <c r="X33" i="45"/>
  <c r="W33" i="45"/>
  <c r="V33" i="45"/>
  <c r="U33" i="45"/>
  <c r="T33" i="45"/>
  <c r="S33" i="45"/>
  <c r="R33" i="45"/>
  <c r="Q33" i="45"/>
  <c r="P33" i="45"/>
  <c r="O33" i="45"/>
  <c r="N33" i="45"/>
  <c r="M33" i="45"/>
  <c r="L33" i="45"/>
  <c r="K33" i="45"/>
  <c r="J33" i="45"/>
  <c r="I33" i="45"/>
  <c r="H33" i="45"/>
  <c r="BD32" i="45"/>
  <c r="BA32" i="45"/>
  <c r="AZ32" i="45"/>
  <c r="AW32" i="45"/>
  <c r="AV32" i="45"/>
  <c r="AS32" i="45"/>
  <c r="AR32" i="45"/>
  <c r="AO32" i="45"/>
  <c r="AN32" i="45"/>
  <c r="AK32" i="45"/>
  <c r="AJ32" i="45"/>
  <c r="AG32" i="45"/>
  <c r="AF32" i="45"/>
  <c r="AC32" i="45"/>
  <c r="AB32" i="45"/>
  <c r="Y32" i="45"/>
  <c r="X32" i="45"/>
  <c r="U32" i="45"/>
  <c r="T32" i="45"/>
  <c r="Q32" i="45"/>
  <c r="P32" i="45"/>
  <c r="M32" i="45"/>
  <c r="L32" i="45"/>
  <c r="I32" i="45"/>
  <c r="H32" i="45"/>
  <c r="BD31" i="45"/>
  <c r="BA31" i="45"/>
  <c r="AZ31" i="45"/>
  <c r="AW31" i="45"/>
  <c r="AV31" i="45"/>
  <c r="AS31" i="45"/>
  <c r="AR31" i="45"/>
  <c r="AO31" i="45"/>
  <c r="AN31" i="45"/>
  <c r="AK31" i="45"/>
  <c r="AJ31" i="45"/>
  <c r="AG31" i="45"/>
  <c r="AF31" i="45"/>
  <c r="AC31" i="45"/>
  <c r="AB31" i="45"/>
  <c r="Y31" i="45"/>
  <c r="X31" i="45"/>
  <c r="U31" i="45"/>
  <c r="T31" i="45"/>
  <c r="Q31" i="45"/>
  <c r="P31" i="45"/>
  <c r="M31" i="45"/>
  <c r="L31" i="45"/>
  <c r="I31" i="45"/>
  <c r="H31" i="45"/>
  <c r="BA30" i="45"/>
  <c r="AX30" i="45" s="1"/>
  <c r="BA29" i="45"/>
  <c r="AX29" i="45" s="1"/>
  <c r="BA28" i="45"/>
  <c r="AX28" i="45" s="1"/>
  <c r="BA27" i="45"/>
  <c r="AX27" i="45" s="1"/>
  <c r="AX26" i="45" s="1"/>
  <c r="AX25" i="45" s="1"/>
  <c r="AX24" i="45" s="1"/>
  <c r="BG26" i="45"/>
  <c r="BF26" i="45"/>
  <c r="BE26" i="45"/>
  <c r="BD26" i="45"/>
  <c r="BC26" i="45"/>
  <c r="BB26" i="45"/>
  <c r="BA26" i="45"/>
  <c r="AZ26" i="45"/>
  <c r="AY26" i="45"/>
  <c r="AW26" i="45"/>
  <c r="AV26" i="45"/>
  <c r="AU26" i="45"/>
  <c r="AT26" i="45"/>
  <c r="AS26" i="45"/>
  <c r="AR26" i="45"/>
  <c r="AQ26" i="45"/>
  <c r="AP26" i="45"/>
  <c r="AO26" i="45"/>
  <c r="AN26" i="45"/>
  <c r="AM26" i="45"/>
  <c r="AL26" i="45"/>
  <c r="AK26" i="45"/>
  <c r="AJ26" i="45"/>
  <c r="AI26" i="45"/>
  <c r="AH26" i="45"/>
  <c r="AG26" i="45"/>
  <c r="AF26" i="45"/>
  <c r="AE26" i="45"/>
  <c r="AD26" i="45"/>
  <c r="AC26" i="45"/>
  <c r="AB26" i="45"/>
  <c r="AA26" i="45"/>
  <c r="Z26" i="45"/>
  <c r="Y26" i="45"/>
  <c r="X26" i="45"/>
  <c r="W26" i="45"/>
  <c r="V26" i="45"/>
  <c r="U26" i="45"/>
  <c r="T26" i="45"/>
  <c r="S26" i="45"/>
  <c r="R26" i="45"/>
  <c r="Q26" i="45"/>
  <c r="P26" i="45"/>
  <c r="O26" i="45"/>
  <c r="N26" i="45"/>
  <c r="M26" i="45"/>
  <c r="L26" i="45"/>
  <c r="K26" i="45"/>
  <c r="J26" i="45"/>
  <c r="I26" i="45"/>
  <c r="H26" i="45"/>
  <c r="BG25" i="45"/>
  <c r="BF25" i="45"/>
  <c r="BE25" i="45"/>
  <c r="BD25" i="45"/>
  <c r="BC25" i="45"/>
  <c r="BB25" i="45"/>
  <c r="BA25" i="45"/>
  <c r="AZ25" i="45"/>
  <c r="AY25" i="45"/>
  <c r="AW25" i="45"/>
  <c r="AV25" i="45"/>
  <c r="AU25" i="45"/>
  <c r="AT25" i="45"/>
  <c r="AS25" i="45"/>
  <c r="AR25" i="45"/>
  <c r="AQ25" i="45"/>
  <c r="AP25" i="45"/>
  <c r="AO25" i="45"/>
  <c r="AN25" i="45"/>
  <c r="AM25" i="45"/>
  <c r="AL25" i="45"/>
  <c r="AK25" i="45"/>
  <c r="AJ25" i="45"/>
  <c r="AI25" i="45"/>
  <c r="AH25" i="45"/>
  <c r="AG25" i="45"/>
  <c r="AF25" i="45"/>
  <c r="AE25" i="45"/>
  <c r="AD25" i="45"/>
  <c r="AC25" i="45"/>
  <c r="AB25" i="45"/>
  <c r="AA25" i="45"/>
  <c r="Z25" i="45"/>
  <c r="Y25" i="45"/>
  <c r="X25" i="45"/>
  <c r="W25" i="45"/>
  <c r="V25" i="45"/>
  <c r="U25" i="45"/>
  <c r="T25" i="45"/>
  <c r="S25" i="45"/>
  <c r="R25" i="45"/>
  <c r="Q25" i="45"/>
  <c r="P25" i="45"/>
  <c r="O25" i="45"/>
  <c r="N25" i="45"/>
  <c r="M25" i="45"/>
  <c r="L25" i="45"/>
  <c r="K25" i="45"/>
  <c r="J25" i="45"/>
  <c r="I25" i="45"/>
  <c r="H25" i="45"/>
  <c r="BG24" i="45"/>
  <c r="BF24" i="45"/>
  <c r="BE24" i="45"/>
  <c r="BD24" i="45"/>
  <c r="BC24" i="45"/>
  <c r="BB24" i="45"/>
  <c r="BA24" i="45"/>
  <c r="AZ24" i="45"/>
  <c r="AY24" i="45"/>
  <c r="AW24" i="45"/>
  <c r="AV24" i="45"/>
  <c r="AU24" i="45"/>
  <c r="AT24" i="45"/>
  <c r="AS24" i="45"/>
  <c r="AR24" i="45"/>
  <c r="AQ24" i="45"/>
  <c r="AP24" i="45"/>
  <c r="AO24" i="45"/>
  <c r="AN24" i="45"/>
  <c r="AM24" i="45"/>
  <c r="AL24" i="45"/>
  <c r="AK24" i="45"/>
  <c r="AJ24" i="45"/>
  <c r="AI24" i="45"/>
  <c r="AH24" i="45"/>
  <c r="AG24" i="45"/>
  <c r="AF24" i="45"/>
  <c r="AE24" i="45"/>
  <c r="AD24" i="45"/>
  <c r="AC24" i="45"/>
  <c r="AB24" i="45"/>
  <c r="AA24" i="45"/>
  <c r="Z24" i="45"/>
  <c r="Y24" i="45"/>
  <c r="X24" i="45"/>
  <c r="W24" i="45"/>
  <c r="V24" i="45"/>
  <c r="U24" i="45"/>
  <c r="T24" i="45"/>
  <c r="S24" i="45"/>
  <c r="R24" i="45"/>
  <c r="Q24" i="45"/>
  <c r="P24" i="45"/>
  <c r="O24" i="45"/>
  <c r="N24" i="45"/>
  <c r="M24" i="45"/>
  <c r="L24" i="45"/>
  <c r="K24" i="45"/>
  <c r="J24" i="45"/>
  <c r="I24" i="45"/>
  <c r="H24" i="45"/>
  <c r="BG23" i="45"/>
  <c r="AX23" i="45"/>
  <c r="BA22" i="45"/>
  <c r="AX22" i="45" s="1"/>
  <c r="BA21" i="45"/>
  <c r="AX21" i="45" s="1"/>
  <c r="BA20" i="45"/>
  <c r="AX20" i="45" s="1"/>
  <c r="BG19" i="45"/>
  <c r="BF19" i="45"/>
  <c r="BE19" i="45"/>
  <c r="BD19" i="45"/>
  <c r="BC19" i="45"/>
  <c r="BB19" i="45"/>
  <c r="BA19" i="45"/>
  <c r="AZ19" i="45"/>
  <c r="AY19" i="45"/>
  <c r="AW19" i="45"/>
  <c r="AV19" i="45"/>
  <c r="AU19" i="45"/>
  <c r="AT19" i="45"/>
  <c r="AS19" i="45"/>
  <c r="AR19" i="45"/>
  <c r="AQ19" i="45"/>
  <c r="AP19" i="45"/>
  <c r="AO19" i="45"/>
  <c r="AN19" i="45"/>
  <c r="AM19" i="45"/>
  <c r="AL19" i="45"/>
  <c r="AK19" i="45"/>
  <c r="AJ19" i="45"/>
  <c r="AI19" i="45"/>
  <c r="AH19" i="45"/>
  <c r="AG19" i="45"/>
  <c r="AF19" i="45"/>
  <c r="AE19" i="45"/>
  <c r="AD19" i="45"/>
  <c r="AC19" i="45"/>
  <c r="AB19" i="45"/>
  <c r="AA19" i="45"/>
  <c r="Z19" i="45"/>
  <c r="Y19" i="45"/>
  <c r="X19" i="45"/>
  <c r="W19" i="45"/>
  <c r="V19" i="45"/>
  <c r="U19" i="45"/>
  <c r="T19" i="45"/>
  <c r="S19" i="45"/>
  <c r="R19" i="45"/>
  <c r="Q19" i="45"/>
  <c r="P19" i="45"/>
  <c r="O19" i="45"/>
  <c r="N19" i="45"/>
  <c r="M19" i="45"/>
  <c r="L19" i="45"/>
  <c r="K19" i="45"/>
  <c r="J19" i="45"/>
  <c r="I19" i="45"/>
  <c r="H19" i="45"/>
  <c r="BG18" i="45"/>
  <c r="BF18" i="45"/>
  <c r="BE18" i="45"/>
  <c r="BD18" i="45"/>
  <c r="BC18" i="45"/>
  <c r="BB18" i="45"/>
  <c r="BA18" i="45"/>
  <c r="AZ18" i="45"/>
  <c r="AY18" i="45"/>
  <c r="AW18" i="45"/>
  <c r="AV18" i="45"/>
  <c r="AU18" i="45"/>
  <c r="AT18" i="45"/>
  <c r="AS18" i="45"/>
  <c r="AR18" i="45"/>
  <c r="AQ18" i="45"/>
  <c r="AP18" i="45"/>
  <c r="AO18" i="45"/>
  <c r="AN18" i="45"/>
  <c r="AM18" i="45"/>
  <c r="AL18" i="45"/>
  <c r="AK18" i="45"/>
  <c r="AJ18" i="45"/>
  <c r="AI18" i="45"/>
  <c r="AH18" i="45"/>
  <c r="AG18" i="45"/>
  <c r="AF18" i="45"/>
  <c r="AE18" i="45"/>
  <c r="AD18" i="45"/>
  <c r="AC18" i="45"/>
  <c r="AB18" i="45"/>
  <c r="AA18" i="45"/>
  <c r="Z18" i="45"/>
  <c r="Y18" i="45"/>
  <c r="X18" i="45"/>
  <c r="W18" i="45"/>
  <c r="V18" i="45"/>
  <c r="U18" i="45"/>
  <c r="T18" i="45"/>
  <c r="S18" i="45"/>
  <c r="R18" i="45"/>
  <c r="Q18" i="45"/>
  <c r="P18" i="45"/>
  <c r="O18" i="45"/>
  <c r="N18" i="45"/>
  <c r="M18" i="45"/>
  <c r="L18" i="45"/>
  <c r="K18" i="45"/>
  <c r="J18" i="45"/>
  <c r="I18" i="45"/>
  <c r="H18" i="45"/>
  <c r="BG17" i="45"/>
  <c r="BG16" i="45" s="1"/>
  <c r="BF17" i="45"/>
  <c r="BE17" i="45"/>
  <c r="BE16" i="45" s="1"/>
  <c r="BD17" i="45"/>
  <c r="BC17" i="45"/>
  <c r="BC16" i="45" s="1"/>
  <c r="BB17" i="45"/>
  <c r="BA17" i="45"/>
  <c r="BA16" i="45" s="1"/>
  <c r="BA11" i="45" s="1"/>
  <c r="AZ17" i="45"/>
  <c r="AY17" i="45"/>
  <c r="AY16" i="45" s="1"/>
  <c r="AW17" i="45"/>
  <c r="AW16" i="45" s="1"/>
  <c r="AW11" i="45" s="1"/>
  <c r="AV17" i="45"/>
  <c r="AU17" i="45"/>
  <c r="AU16" i="45" s="1"/>
  <c r="AU11" i="45" s="1"/>
  <c r="AT17" i="45"/>
  <c r="AS17" i="45"/>
  <c r="AS16" i="45" s="1"/>
  <c r="AS11" i="45" s="1"/>
  <c r="AR17" i="45"/>
  <c r="AQ17" i="45"/>
  <c r="AQ16" i="45" s="1"/>
  <c r="AQ11" i="45" s="1"/>
  <c r="AP17" i="45"/>
  <c r="AO17" i="45"/>
  <c r="AO16" i="45" s="1"/>
  <c r="AO11" i="45" s="1"/>
  <c r="AN17" i="45"/>
  <c r="AM17" i="45"/>
  <c r="AM16" i="45" s="1"/>
  <c r="AM11" i="45" s="1"/>
  <c r="AL17" i="45"/>
  <c r="AK17" i="45"/>
  <c r="AK16" i="45" s="1"/>
  <c r="AK11" i="45" s="1"/>
  <c r="AJ17" i="45"/>
  <c r="AI17" i="45"/>
  <c r="AI16" i="45" s="1"/>
  <c r="AI11" i="45" s="1"/>
  <c r="AH17" i="45"/>
  <c r="AG17" i="45"/>
  <c r="AG16" i="45" s="1"/>
  <c r="AG11" i="45" s="1"/>
  <c r="AF17" i="45"/>
  <c r="AE17" i="45"/>
  <c r="AE16" i="45" s="1"/>
  <c r="AE11" i="45" s="1"/>
  <c r="AD17" i="45"/>
  <c r="AC17" i="45"/>
  <c r="AC16" i="45" s="1"/>
  <c r="AC11" i="45" s="1"/>
  <c r="AB17" i="45"/>
  <c r="AA17" i="45"/>
  <c r="AA16" i="45" s="1"/>
  <c r="AA11" i="45" s="1"/>
  <c r="Z17" i="45"/>
  <c r="Y17" i="45"/>
  <c r="Y16" i="45" s="1"/>
  <c r="Y11" i="45" s="1"/>
  <c r="X17" i="45"/>
  <c r="W17" i="45"/>
  <c r="W16" i="45" s="1"/>
  <c r="W11" i="45" s="1"/>
  <c r="V17" i="45"/>
  <c r="U17" i="45"/>
  <c r="U16" i="45" s="1"/>
  <c r="U11" i="45" s="1"/>
  <c r="T17" i="45"/>
  <c r="S17" i="45"/>
  <c r="S16" i="45" s="1"/>
  <c r="S11" i="45" s="1"/>
  <c r="R17" i="45"/>
  <c r="Q17" i="45"/>
  <c r="Q16" i="45" s="1"/>
  <c r="Q11" i="45" s="1"/>
  <c r="P17" i="45"/>
  <c r="O17" i="45"/>
  <c r="O16" i="45" s="1"/>
  <c r="O11" i="45" s="1"/>
  <c r="N17" i="45"/>
  <c r="M17" i="45"/>
  <c r="M16" i="45" s="1"/>
  <c r="M11" i="45" s="1"/>
  <c r="L17" i="45"/>
  <c r="K17" i="45"/>
  <c r="K16" i="45" s="1"/>
  <c r="K11" i="45" s="1"/>
  <c r="J17" i="45"/>
  <c r="I17" i="45"/>
  <c r="I16" i="45" s="1"/>
  <c r="I11" i="45" s="1"/>
  <c r="H17" i="45"/>
  <c r="BH16" i="45"/>
  <c r="BF16" i="45"/>
  <c r="BF11" i="45" s="1"/>
  <c r="BD16" i="45"/>
  <c r="BB16" i="45"/>
  <c r="BB11" i="45" s="1"/>
  <c r="AZ16" i="45"/>
  <c r="AV16" i="45"/>
  <c r="AT16" i="45"/>
  <c r="AR16" i="45"/>
  <c r="AP16" i="45"/>
  <c r="AN16" i="45"/>
  <c r="AL16" i="45"/>
  <c r="AJ16" i="45"/>
  <c r="AH16" i="45"/>
  <c r="AH11" i="45" s="1"/>
  <c r="AF16" i="45"/>
  <c r="AD16" i="45"/>
  <c r="AB16" i="45"/>
  <c r="Z16" i="45"/>
  <c r="Z11" i="45" s="1"/>
  <c r="X16" i="45"/>
  <c r="V16" i="45"/>
  <c r="T16" i="45"/>
  <c r="R16" i="45"/>
  <c r="R11" i="45" s="1"/>
  <c r="P16" i="45"/>
  <c r="N16" i="45"/>
  <c r="L16" i="45"/>
  <c r="J16" i="45"/>
  <c r="J11" i="45" s="1"/>
  <c r="H16" i="45"/>
  <c r="AX15" i="45"/>
  <c r="AP15" i="45"/>
  <c r="H15" i="45"/>
  <c r="BG14" i="45"/>
  <c r="BF14" i="45"/>
  <c r="BE14" i="45"/>
  <c r="BD14" i="45"/>
  <c r="BC14" i="45"/>
  <c r="BB14" i="45"/>
  <c r="BA14" i="45"/>
  <c r="AZ14" i="45"/>
  <c r="AY14" i="45"/>
  <c r="AX14" i="45"/>
  <c r="AW14" i="45"/>
  <c r="AV14" i="45"/>
  <c r="AU14" i="45"/>
  <c r="AT14" i="45"/>
  <c r="AS14" i="45"/>
  <c r="AP14" i="45" s="1"/>
  <c r="AP13" i="45" s="1"/>
  <c r="AP12" i="45" s="1"/>
  <c r="AR14" i="45"/>
  <c r="I14" i="45"/>
  <c r="H14" i="45"/>
  <c r="H13" i="45" s="1"/>
  <c r="H12" i="45" s="1"/>
  <c r="H11" i="45" s="1"/>
  <c r="BH13" i="45"/>
  <c r="BG13" i="45"/>
  <c r="BF13" i="45"/>
  <c r="BE13" i="45"/>
  <c r="BD13" i="45"/>
  <c r="BC13" i="45"/>
  <c r="BB13" i="45"/>
  <c r="BA13" i="45"/>
  <c r="AZ13" i="45"/>
  <c r="AY13" i="45"/>
  <c r="AX13" i="45"/>
  <c r="AW13" i="45"/>
  <c r="AV13" i="45"/>
  <c r="AU13" i="45"/>
  <c r="AT13" i="45"/>
  <c r="AS13" i="45"/>
  <c r="AR13" i="45"/>
  <c r="AQ13" i="45"/>
  <c r="AO13" i="45"/>
  <c r="AN13" i="45"/>
  <c r="AM13" i="45"/>
  <c r="AL13" i="45"/>
  <c r="AK13" i="45"/>
  <c r="AJ13" i="45"/>
  <c r="AI13" i="45"/>
  <c r="AH13" i="45"/>
  <c r="AG13" i="45"/>
  <c r="AF13" i="45"/>
  <c r="AE13" i="45"/>
  <c r="AD13" i="45"/>
  <c r="AC13" i="45"/>
  <c r="AB13" i="45"/>
  <c r="AA13" i="45"/>
  <c r="Z13" i="45"/>
  <c r="Y13" i="45"/>
  <c r="X13" i="45"/>
  <c r="W13" i="45"/>
  <c r="V13" i="45"/>
  <c r="U13" i="45"/>
  <c r="T13" i="45"/>
  <c r="S13" i="45"/>
  <c r="R13" i="45"/>
  <c r="Q13" i="45"/>
  <c r="P13" i="45"/>
  <c r="O13" i="45"/>
  <c r="N13" i="45"/>
  <c r="M13" i="45"/>
  <c r="L13" i="45"/>
  <c r="K13" i="45"/>
  <c r="J13" i="45"/>
  <c r="I13" i="45"/>
  <c r="BG12" i="45"/>
  <c r="BF12" i="45"/>
  <c r="BE12" i="45"/>
  <c r="BD12" i="45"/>
  <c r="BC12" i="45"/>
  <c r="BB12" i="45"/>
  <c r="BA12" i="45"/>
  <c r="AZ12" i="45"/>
  <c r="AY12" i="45"/>
  <c r="AX12" i="45"/>
  <c r="AW12" i="45"/>
  <c r="AV12" i="45"/>
  <c r="AU12" i="45"/>
  <c r="AT12" i="45"/>
  <c r="AS12" i="45"/>
  <c r="AR12" i="45"/>
  <c r="AQ12" i="45"/>
  <c r="AO12" i="45"/>
  <c r="AN12" i="45"/>
  <c r="AM12" i="45"/>
  <c r="AL12" i="45"/>
  <c r="AK12" i="45"/>
  <c r="AJ12" i="45"/>
  <c r="AI12" i="45"/>
  <c r="AH12" i="45"/>
  <c r="AG12" i="45"/>
  <c r="AF12" i="45"/>
  <c r="AE12" i="45"/>
  <c r="AD12" i="45"/>
  <c r="AC12" i="45"/>
  <c r="AB12" i="45"/>
  <c r="AA12" i="45"/>
  <c r="Z12" i="45"/>
  <c r="Y12" i="45"/>
  <c r="X12" i="45"/>
  <c r="W12" i="45"/>
  <c r="V12" i="45"/>
  <c r="U12" i="45"/>
  <c r="T12" i="45"/>
  <c r="S12" i="45"/>
  <c r="R12" i="45"/>
  <c r="Q12" i="45"/>
  <c r="P12" i="45"/>
  <c r="O12" i="45"/>
  <c r="N12" i="45"/>
  <c r="M12" i="45"/>
  <c r="L12" i="45"/>
  <c r="K12" i="45"/>
  <c r="J12" i="45"/>
  <c r="I12" i="45"/>
  <c r="BD11" i="45"/>
  <c r="AZ11" i="45"/>
  <c r="AV11" i="45"/>
  <c r="AR11" i="45"/>
  <c r="AN11" i="45"/>
  <c r="AJ11" i="45"/>
  <c r="AF11" i="45"/>
  <c r="AB11" i="45"/>
  <c r="X11" i="45"/>
  <c r="T11" i="45"/>
  <c r="P11" i="45"/>
  <c r="L11" i="45"/>
  <c r="AX53" i="44"/>
  <c r="AX54" i="44"/>
  <c r="AX55" i="44"/>
  <c r="AX51" i="44" s="1"/>
  <c r="AX50" i="44" s="1"/>
  <c r="AX56" i="44"/>
  <c r="AX57" i="44"/>
  <c r="AX52" i="44"/>
  <c r="H50" i="44"/>
  <c r="I50" i="44"/>
  <c r="J50" i="44"/>
  <c r="K50" i="44"/>
  <c r="K31" i="44" s="1"/>
  <c r="L50" i="44"/>
  <c r="M50" i="44"/>
  <c r="N50" i="44"/>
  <c r="O50" i="44"/>
  <c r="O31" i="44" s="1"/>
  <c r="P50" i="44"/>
  <c r="Q50" i="44"/>
  <c r="R50" i="44"/>
  <c r="S50" i="44"/>
  <c r="S31" i="44" s="1"/>
  <c r="T50" i="44"/>
  <c r="U50" i="44"/>
  <c r="V50" i="44"/>
  <c r="W50" i="44"/>
  <c r="W31" i="44" s="1"/>
  <c r="X50" i="44"/>
  <c r="Y50" i="44"/>
  <c r="Z50" i="44"/>
  <c r="AA50" i="44"/>
  <c r="AA31" i="44" s="1"/>
  <c r="AB50" i="44"/>
  <c r="AC50" i="44"/>
  <c r="AD50" i="44"/>
  <c r="AE50" i="44"/>
  <c r="AE31" i="44" s="1"/>
  <c r="AF50" i="44"/>
  <c r="AG50" i="44"/>
  <c r="AH50" i="44"/>
  <c r="AI50" i="44"/>
  <c r="AI31" i="44" s="1"/>
  <c r="AJ50" i="44"/>
  <c r="AK50" i="44"/>
  <c r="AL50" i="44"/>
  <c r="AM50" i="44"/>
  <c r="AM31" i="44" s="1"/>
  <c r="AN50" i="44"/>
  <c r="AO50" i="44"/>
  <c r="AP50" i="44"/>
  <c r="AQ50" i="44"/>
  <c r="AQ31" i="44" s="1"/>
  <c r="AR50" i="44"/>
  <c r="AS50" i="44"/>
  <c r="AT50" i="44"/>
  <c r="AU50" i="44"/>
  <c r="AU31" i="44" s="1"/>
  <c r="AV50" i="44"/>
  <c r="AW50" i="44"/>
  <c r="AY50" i="44"/>
  <c r="AZ50" i="44"/>
  <c r="BA50" i="44"/>
  <c r="BB50" i="44"/>
  <c r="BC50" i="44"/>
  <c r="BD50" i="44"/>
  <c r="AX41" i="44"/>
  <c r="AX42" i="44"/>
  <c r="AX43" i="44"/>
  <c r="AX44" i="44"/>
  <c r="AX45" i="44"/>
  <c r="AX46" i="44"/>
  <c r="AX47" i="44"/>
  <c r="AX48" i="44"/>
  <c r="AX49" i="44"/>
  <c r="AX40" i="44"/>
  <c r="AX35" i="44"/>
  <c r="AX36" i="44"/>
  <c r="AX37" i="44"/>
  <c r="AX38" i="44"/>
  <c r="AX33" i="44" s="1"/>
  <c r="AX34" i="44"/>
  <c r="BE56" i="44"/>
  <c r="BF56" i="44"/>
  <c r="BG56" i="44"/>
  <c r="I31" i="44"/>
  <c r="J31" i="44"/>
  <c r="L31" i="44"/>
  <c r="M31" i="44"/>
  <c r="N31" i="44"/>
  <c r="P31" i="44"/>
  <c r="Q31" i="44"/>
  <c r="R31" i="44"/>
  <c r="T31" i="44"/>
  <c r="U31" i="44"/>
  <c r="V31" i="44"/>
  <c r="X31" i="44"/>
  <c r="Y31" i="44"/>
  <c r="Z31" i="44"/>
  <c r="AB31" i="44"/>
  <c r="AC31" i="44"/>
  <c r="AD31" i="44"/>
  <c r="AF31" i="44"/>
  <c r="AG31" i="44"/>
  <c r="AH31" i="44"/>
  <c r="AJ31" i="44"/>
  <c r="AK31" i="44"/>
  <c r="AL31" i="44"/>
  <c r="AN31" i="44"/>
  <c r="AO31" i="44"/>
  <c r="AP31" i="44"/>
  <c r="AR31" i="44"/>
  <c r="AS31" i="44"/>
  <c r="AT31" i="44"/>
  <c r="AV31" i="44"/>
  <c r="AW31" i="44"/>
  <c r="AY31" i="44"/>
  <c r="AZ31" i="44"/>
  <c r="BA31" i="44"/>
  <c r="BB31" i="44"/>
  <c r="BC31" i="44"/>
  <c r="BD31" i="44"/>
  <c r="BE31" i="44"/>
  <c r="BF31" i="44"/>
  <c r="BG31" i="44"/>
  <c r="H31" i="44"/>
  <c r="H39" i="44"/>
  <c r="H33" i="44"/>
  <c r="I39" i="44"/>
  <c r="J39" i="44"/>
  <c r="K39" i="44"/>
  <c r="L39" i="44"/>
  <c r="M39" i="44"/>
  <c r="N39" i="44"/>
  <c r="O39" i="44"/>
  <c r="P39" i="44"/>
  <c r="Q39" i="44"/>
  <c r="R39" i="44"/>
  <c r="S39" i="44"/>
  <c r="T39" i="44"/>
  <c r="U39" i="44"/>
  <c r="V39" i="44"/>
  <c r="W39" i="44"/>
  <c r="X39" i="44"/>
  <c r="Y39" i="44"/>
  <c r="Z39" i="44"/>
  <c r="AA39" i="44"/>
  <c r="AB39" i="44"/>
  <c r="AC39" i="44"/>
  <c r="AD39" i="44"/>
  <c r="AE39" i="44"/>
  <c r="AF39" i="44"/>
  <c r="AG39" i="44"/>
  <c r="AH39" i="44"/>
  <c r="AI39" i="44"/>
  <c r="AJ39" i="44"/>
  <c r="AK39" i="44"/>
  <c r="AL39" i="44"/>
  <c r="AM39" i="44"/>
  <c r="AN39" i="44"/>
  <c r="AO39" i="44"/>
  <c r="AP39" i="44"/>
  <c r="AQ39" i="44"/>
  <c r="AR39" i="44"/>
  <c r="AS39" i="44"/>
  <c r="AT39" i="44"/>
  <c r="AU39" i="44"/>
  <c r="AV39" i="44"/>
  <c r="AW39" i="44"/>
  <c r="AX39" i="44"/>
  <c r="AY39" i="44"/>
  <c r="AZ39" i="44"/>
  <c r="BA39" i="44"/>
  <c r="BB39" i="44"/>
  <c r="BC39" i="44"/>
  <c r="BD39" i="44"/>
  <c r="BF39" i="44"/>
  <c r="BG39" i="44"/>
  <c r="BE39" i="44"/>
  <c r="BE33" i="44"/>
  <c r="I16" i="44"/>
  <c r="J16" i="44"/>
  <c r="K16" i="44"/>
  <c r="L16" i="44"/>
  <c r="M16" i="44"/>
  <c r="N16" i="44"/>
  <c r="O16" i="44"/>
  <c r="P16" i="44"/>
  <c r="Q16" i="44"/>
  <c r="R16" i="44"/>
  <c r="S16" i="44"/>
  <c r="T16" i="44"/>
  <c r="U16" i="44"/>
  <c r="V16" i="44"/>
  <c r="W16" i="44"/>
  <c r="X16" i="44"/>
  <c r="Y16" i="44"/>
  <c r="Z16" i="44"/>
  <c r="AA16" i="44"/>
  <c r="AB16" i="44"/>
  <c r="AC16" i="44"/>
  <c r="AD16" i="44"/>
  <c r="AE16" i="44"/>
  <c r="AF16" i="44"/>
  <c r="AG16" i="44"/>
  <c r="AH16" i="44"/>
  <c r="AI16" i="44"/>
  <c r="AJ16" i="44"/>
  <c r="AK16" i="44"/>
  <c r="AL16" i="44"/>
  <c r="AM16" i="44"/>
  <c r="AN16" i="44"/>
  <c r="AO16" i="44"/>
  <c r="AP16" i="44"/>
  <c r="AQ16" i="44"/>
  <c r="AR16" i="44"/>
  <c r="AS16" i="44"/>
  <c r="AT16" i="44"/>
  <c r="AU16" i="44"/>
  <c r="AV16" i="44"/>
  <c r="AW16" i="44"/>
  <c r="AX16" i="44"/>
  <c r="AY16" i="44"/>
  <c r="AZ16" i="44"/>
  <c r="BA16" i="44"/>
  <c r="BB16" i="44"/>
  <c r="BC16" i="44"/>
  <c r="BD16" i="44"/>
  <c r="BE16" i="44"/>
  <c r="BF16" i="44"/>
  <c r="BG16" i="44"/>
  <c r="H16" i="44"/>
  <c r="BG26" i="44"/>
  <c r="H19" i="44"/>
  <c r="I19" i="44"/>
  <c r="J19" i="44"/>
  <c r="K19" i="44"/>
  <c r="L19" i="44"/>
  <c r="M19" i="44"/>
  <c r="N19" i="44"/>
  <c r="O19" i="44"/>
  <c r="O18" i="44" s="1"/>
  <c r="P19" i="44"/>
  <c r="Q19" i="44"/>
  <c r="R19" i="44"/>
  <c r="S19" i="44"/>
  <c r="S18" i="44" s="1"/>
  <c r="T19" i="44"/>
  <c r="U19" i="44"/>
  <c r="V19" i="44"/>
  <c r="W19" i="44"/>
  <c r="W18" i="44" s="1"/>
  <c r="X19" i="44"/>
  <c r="Y19" i="44"/>
  <c r="Z19" i="44"/>
  <c r="AA19" i="44"/>
  <c r="AB19" i="44"/>
  <c r="AC19" i="44"/>
  <c r="AD19" i="44"/>
  <c r="AE19" i="44"/>
  <c r="AE18" i="44" s="1"/>
  <c r="AF19" i="44"/>
  <c r="AG19" i="44"/>
  <c r="AH19" i="44"/>
  <c r="AI19" i="44"/>
  <c r="AJ19" i="44"/>
  <c r="AK19" i="44"/>
  <c r="AL19" i="44"/>
  <c r="AM19" i="44"/>
  <c r="AM18" i="44" s="1"/>
  <c r="AN19" i="44"/>
  <c r="AO19" i="44"/>
  <c r="AP19" i="44"/>
  <c r="AQ19" i="44"/>
  <c r="AR19" i="44"/>
  <c r="AS19" i="44"/>
  <c r="AT19" i="44"/>
  <c r="AU19" i="44"/>
  <c r="AU18" i="44" s="1"/>
  <c r="AV19" i="44"/>
  <c r="AW19" i="44"/>
  <c r="AX19" i="44"/>
  <c r="AY19" i="44"/>
  <c r="AY18" i="44" s="1"/>
  <c r="AZ19" i="44"/>
  <c r="BA19" i="44"/>
  <c r="BB19" i="44"/>
  <c r="BC19" i="44"/>
  <c r="BC18" i="44" s="1"/>
  <c r="BC17" i="44" s="1"/>
  <c r="BD19" i="44"/>
  <c r="BE19" i="44"/>
  <c r="BF19" i="44"/>
  <c r="BG19" i="44"/>
  <c r="BG23" i="44"/>
  <c r="AX23" i="44"/>
  <c r="J18" i="44"/>
  <c r="K18" i="44"/>
  <c r="N18" i="44"/>
  <c r="R18" i="44"/>
  <c r="V18" i="44"/>
  <c r="Z18" i="44"/>
  <c r="AA18" i="44"/>
  <c r="AD18" i="44"/>
  <c r="AH18" i="44"/>
  <c r="AI18" i="44"/>
  <c r="AI17" i="44" s="1"/>
  <c r="AL18" i="44"/>
  <c r="AP18" i="44"/>
  <c r="AQ18" i="44"/>
  <c r="AT18" i="44"/>
  <c r="BB18" i="44"/>
  <c r="BF18" i="44"/>
  <c r="BF17" i="44" s="1"/>
  <c r="BG18" i="44"/>
  <c r="I18" i="44"/>
  <c r="I17" i="44" s="1"/>
  <c r="L18" i="44"/>
  <c r="M18" i="44"/>
  <c r="P18" i="44"/>
  <c r="Q18" i="44"/>
  <c r="T18" i="44"/>
  <c r="U18" i="44"/>
  <c r="X18" i="44"/>
  <c r="Y18" i="44"/>
  <c r="AB18" i="44"/>
  <c r="AC18" i="44"/>
  <c r="AF18" i="44"/>
  <c r="AG18" i="44"/>
  <c r="AJ18" i="44"/>
  <c r="AK18" i="44"/>
  <c r="AN18" i="44"/>
  <c r="AO18" i="44"/>
  <c r="AO17" i="44" s="1"/>
  <c r="AR18" i="44"/>
  <c r="AS18" i="44"/>
  <c r="AV18" i="44"/>
  <c r="AW18" i="44"/>
  <c r="AZ18" i="44"/>
  <c r="BD18" i="44"/>
  <c r="BE18" i="44"/>
  <c r="H18" i="44"/>
  <c r="H17" i="44" s="1"/>
  <c r="I25" i="44"/>
  <c r="I24" i="44" s="1"/>
  <c r="L25" i="44"/>
  <c r="L24" i="44" s="1"/>
  <c r="M25" i="44"/>
  <c r="M24" i="44" s="1"/>
  <c r="P25" i="44"/>
  <c r="P24" i="44" s="1"/>
  <c r="Q25" i="44"/>
  <c r="Q24" i="44" s="1"/>
  <c r="T25" i="44"/>
  <c r="T24" i="44" s="1"/>
  <c r="X25" i="44"/>
  <c r="X24" i="44" s="1"/>
  <c r="AB25" i="44"/>
  <c r="AB24" i="44" s="1"/>
  <c r="AF25" i="44"/>
  <c r="AF24" i="44" s="1"/>
  <c r="AJ25" i="44"/>
  <c r="AJ24" i="44" s="1"/>
  <c r="AN25" i="44"/>
  <c r="AN24" i="44" s="1"/>
  <c r="AR25" i="44"/>
  <c r="AR24" i="44" s="1"/>
  <c r="AV25" i="44"/>
  <c r="AV24" i="44" s="1"/>
  <c r="AZ25" i="44"/>
  <c r="AZ24" i="44" s="1"/>
  <c r="BD25" i="44"/>
  <c r="BD24" i="44" s="1"/>
  <c r="I26" i="44"/>
  <c r="J26" i="44"/>
  <c r="J25" i="44" s="1"/>
  <c r="J24" i="44" s="1"/>
  <c r="K26" i="44"/>
  <c r="K25" i="44" s="1"/>
  <c r="K24" i="44" s="1"/>
  <c r="L26" i="44"/>
  <c r="M26" i="44"/>
  <c r="N26" i="44"/>
  <c r="N25" i="44" s="1"/>
  <c r="N24" i="44" s="1"/>
  <c r="O26" i="44"/>
  <c r="O25" i="44" s="1"/>
  <c r="O24" i="44" s="1"/>
  <c r="P26" i="44"/>
  <c r="Q26" i="44"/>
  <c r="R26" i="44"/>
  <c r="R25" i="44" s="1"/>
  <c r="R24" i="44" s="1"/>
  <c r="S26" i="44"/>
  <c r="S25" i="44" s="1"/>
  <c r="S24" i="44" s="1"/>
  <c r="T26" i="44"/>
  <c r="U26" i="44"/>
  <c r="U25" i="44" s="1"/>
  <c r="U24" i="44" s="1"/>
  <c r="V26" i="44"/>
  <c r="V25" i="44" s="1"/>
  <c r="V24" i="44" s="1"/>
  <c r="W26" i="44"/>
  <c r="W25" i="44" s="1"/>
  <c r="W24" i="44" s="1"/>
  <c r="X26" i="44"/>
  <c r="Y26" i="44"/>
  <c r="Y25" i="44" s="1"/>
  <c r="Y24" i="44" s="1"/>
  <c r="Z26" i="44"/>
  <c r="Z25" i="44" s="1"/>
  <c r="Z24" i="44" s="1"/>
  <c r="AA26" i="44"/>
  <c r="AA25" i="44" s="1"/>
  <c r="AA24" i="44" s="1"/>
  <c r="AB26" i="44"/>
  <c r="AC26" i="44"/>
  <c r="AC25" i="44" s="1"/>
  <c r="AC24" i="44" s="1"/>
  <c r="AD26" i="44"/>
  <c r="AD25" i="44" s="1"/>
  <c r="AD24" i="44" s="1"/>
  <c r="AE26" i="44"/>
  <c r="AE25" i="44" s="1"/>
  <c r="AE24" i="44" s="1"/>
  <c r="AF26" i="44"/>
  <c r="AG26" i="44"/>
  <c r="AG25" i="44" s="1"/>
  <c r="AG24" i="44" s="1"/>
  <c r="AH26" i="44"/>
  <c r="AH25" i="44" s="1"/>
  <c r="AH24" i="44" s="1"/>
  <c r="AI26" i="44"/>
  <c r="AI25" i="44" s="1"/>
  <c r="AI24" i="44" s="1"/>
  <c r="AJ26" i="44"/>
  <c r="AK26" i="44"/>
  <c r="AK25" i="44" s="1"/>
  <c r="AK24" i="44" s="1"/>
  <c r="AL26" i="44"/>
  <c r="AL25" i="44" s="1"/>
  <c r="AL24" i="44" s="1"/>
  <c r="AM26" i="44"/>
  <c r="AM25" i="44" s="1"/>
  <c r="AM24" i="44" s="1"/>
  <c r="AN26" i="44"/>
  <c r="AO26" i="44"/>
  <c r="AO25" i="44" s="1"/>
  <c r="AO24" i="44" s="1"/>
  <c r="AP26" i="44"/>
  <c r="AP25" i="44" s="1"/>
  <c r="AP24" i="44" s="1"/>
  <c r="AQ26" i="44"/>
  <c r="AQ25" i="44" s="1"/>
  <c r="AQ24" i="44" s="1"/>
  <c r="AR26" i="44"/>
  <c r="AS26" i="44"/>
  <c r="AS25" i="44" s="1"/>
  <c r="AS24" i="44" s="1"/>
  <c r="AT26" i="44"/>
  <c r="AT25" i="44" s="1"/>
  <c r="AU26" i="44"/>
  <c r="AU25" i="44" s="1"/>
  <c r="AU24" i="44" s="1"/>
  <c r="AV26" i="44"/>
  <c r="AW26" i="44"/>
  <c r="AW25" i="44" s="1"/>
  <c r="AW24" i="44" s="1"/>
  <c r="AY26" i="44"/>
  <c r="AY25" i="44" s="1"/>
  <c r="AY24" i="44" s="1"/>
  <c r="AZ26" i="44"/>
  <c r="BB26" i="44"/>
  <c r="BB25" i="44" s="1"/>
  <c r="BB24" i="44" s="1"/>
  <c r="BC26" i="44"/>
  <c r="BC25" i="44" s="1"/>
  <c r="BC24" i="44" s="1"/>
  <c r="BD26" i="44"/>
  <c r="BE26" i="44"/>
  <c r="BE25" i="44" s="1"/>
  <c r="BE24" i="44" s="1"/>
  <c r="BF26" i="44"/>
  <c r="BF25" i="44" s="1"/>
  <c r="BF24" i="44" s="1"/>
  <c r="BG25" i="44"/>
  <c r="BG24" i="44" s="1"/>
  <c r="H26" i="44"/>
  <c r="H25" i="44" s="1"/>
  <c r="H24" i="44" s="1"/>
  <c r="H51" i="44"/>
  <c r="BG48" i="44"/>
  <c r="BG49" i="44"/>
  <c r="BG57" i="44"/>
  <c r="BE43" i="44"/>
  <c r="BG43" i="44" s="1"/>
  <c r="BG45" i="44"/>
  <c r="BG40" i="44"/>
  <c r="BG41" i="44"/>
  <c r="BG42" i="44"/>
  <c r="BG44" i="44"/>
  <c r="BG46" i="44"/>
  <c r="BG47" i="44"/>
  <c r="BG34" i="44"/>
  <c r="BG35" i="44"/>
  <c r="BG36" i="44"/>
  <c r="BG37" i="44"/>
  <c r="BG38" i="44"/>
  <c r="BG52" i="44"/>
  <c r="BG53" i="44"/>
  <c r="BG54" i="44"/>
  <c r="BG55" i="44"/>
  <c r="BG14" i="44"/>
  <c r="BG13" i="44" s="1"/>
  <c r="BG12" i="44" s="1"/>
  <c r="BF14" i="44"/>
  <c r="BF13" i="44" s="1"/>
  <c r="BF12" i="44" s="1"/>
  <c r="BF33" i="44"/>
  <c r="BF51" i="44"/>
  <c r="BF50" i="44" s="1"/>
  <c r="BF32" i="44" s="1"/>
  <c r="BE51" i="44"/>
  <c r="BE50" i="44" s="1"/>
  <c r="BE14" i="44"/>
  <c r="BE13" i="44" s="1"/>
  <c r="BE12" i="44" s="1"/>
  <c r="BD14" i="44"/>
  <c r="BD13" i="44" s="1"/>
  <c r="BD12" i="44" s="1"/>
  <c r="BD33" i="44"/>
  <c r="BD32" i="44" s="1"/>
  <c r="BC14" i="44"/>
  <c r="BC13" i="44" s="1"/>
  <c r="BC12" i="44" s="1"/>
  <c r="BC33" i="44"/>
  <c r="BB14" i="44"/>
  <c r="BB13" i="44" s="1"/>
  <c r="BB12" i="44" s="1"/>
  <c r="BB17" i="44"/>
  <c r="BB33" i="44"/>
  <c r="BB32" i="44" s="1"/>
  <c r="BA14" i="44"/>
  <c r="BA13" i="44" s="1"/>
  <c r="BA12" i="44" s="1"/>
  <c r="BA20" i="44"/>
  <c r="BA18" i="44" s="1"/>
  <c r="BA21" i="44"/>
  <c r="AX21" i="44" s="1"/>
  <c r="BA22" i="44"/>
  <c r="BA27" i="44"/>
  <c r="BA26" i="44" s="1"/>
  <c r="BA25" i="44" s="1"/>
  <c r="BA24" i="44" s="1"/>
  <c r="BA28" i="44"/>
  <c r="BA29" i="44"/>
  <c r="AX29" i="44" s="1"/>
  <c r="BA30" i="44"/>
  <c r="AX30" i="44" s="1"/>
  <c r="BA33" i="44"/>
  <c r="AZ14" i="44"/>
  <c r="AZ13" i="44" s="1"/>
  <c r="AZ12" i="44" s="1"/>
  <c r="AZ33" i="44"/>
  <c r="AY14" i="44"/>
  <c r="AY13" i="44" s="1"/>
  <c r="AY12" i="44" s="1"/>
  <c r="AY33" i="44"/>
  <c r="AX15" i="44"/>
  <c r="AX14" i="44" s="1"/>
  <c r="AX13" i="44" s="1"/>
  <c r="AX12" i="44" s="1"/>
  <c r="AX20" i="44"/>
  <c r="AX27" i="44"/>
  <c r="AX28" i="44"/>
  <c r="AW14" i="44"/>
  <c r="AW13" i="44" s="1"/>
  <c r="AW12" i="44" s="1"/>
  <c r="AW33" i="44"/>
  <c r="AV14" i="44"/>
  <c r="AV13" i="44" s="1"/>
  <c r="AV12" i="44" s="1"/>
  <c r="AV33" i="44"/>
  <c r="AU14" i="44"/>
  <c r="AU13" i="44" s="1"/>
  <c r="AU12" i="44" s="1"/>
  <c r="AU33" i="44"/>
  <c r="AT14" i="44"/>
  <c r="AT13" i="44" s="1"/>
  <c r="AT12" i="44" s="1"/>
  <c r="AT33" i="44"/>
  <c r="AS14" i="44"/>
  <c r="AS13" i="44" s="1"/>
  <c r="AS12" i="44" s="1"/>
  <c r="AS33" i="44"/>
  <c r="AR14" i="44"/>
  <c r="AR13" i="44" s="1"/>
  <c r="AR12" i="44" s="1"/>
  <c r="AR33" i="44"/>
  <c r="AQ13" i="44"/>
  <c r="AQ12" i="44" s="1"/>
  <c r="AQ33" i="44"/>
  <c r="AP33" i="44"/>
  <c r="AO13" i="44"/>
  <c r="AO12" i="44" s="1"/>
  <c r="AO33" i="44"/>
  <c r="AN13" i="44"/>
  <c r="AN12" i="44" s="1"/>
  <c r="AN33" i="44"/>
  <c r="AM13" i="44"/>
  <c r="AM12" i="44" s="1"/>
  <c r="AM33" i="44"/>
  <c r="AL13" i="44"/>
  <c r="AL12" i="44" s="1"/>
  <c r="AL33" i="44"/>
  <c r="AK13" i="44"/>
  <c r="AK12" i="44" s="1"/>
  <c r="AK33" i="44"/>
  <c r="AJ13" i="44"/>
  <c r="AJ12" i="44" s="1"/>
  <c r="AJ33" i="44"/>
  <c r="AI13" i="44"/>
  <c r="AI12" i="44" s="1"/>
  <c r="AI33" i="44"/>
  <c r="AH13" i="44"/>
  <c r="AH12" i="44" s="1"/>
  <c r="AH33" i="44"/>
  <c r="AG13" i="44"/>
  <c r="AG12" i="44" s="1"/>
  <c r="AG33" i="44"/>
  <c r="AF13" i="44"/>
  <c r="AF12" i="44" s="1"/>
  <c r="AF33" i="44"/>
  <c r="AE13" i="44"/>
  <c r="AE12" i="44"/>
  <c r="AE33" i="44"/>
  <c r="AD13" i="44"/>
  <c r="AD12" i="44" s="1"/>
  <c r="AD33" i="44"/>
  <c r="AC13" i="44"/>
  <c r="AC12" i="44" s="1"/>
  <c r="AC33" i="44"/>
  <c r="AB13" i="44"/>
  <c r="AB12" i="44" s="1"/>
  <c r="AB33" i="44"/>
  <c r="AA13" i="44"/>
  <c r="AA12" i="44" s="1"/>
  <c r="AA33" i="44"/>
  <c r="Z13" i="44"/>
  <c r="Z12" i="44" s="1"/>
  <c r="Z33" i="44"/>
  <c r="Y13" i="44"/>
  <c r="Y12" i="44"/>
  <c r="Y33" i="44"/>
  <c r="X13" i="44"/>
  <c r="X12" i="44" s="1"/>
  <c r="X33" i="44"/>
  <c r="W13" i="44"/>
  <c r="W12" i="44" s="1"/>
  <c r="W33" i="44"/>
  <c r="V13" i="44"/>
  <c r="V12" i="44" s="1"/>
  <c r="V33" i="44"/>
  <c r="U13" i="44"/>
  <c r="U12" i="44" s="1"/>
  <c r="U33" i="44"/>
  <c r="T13" i="44"/>
  <c r="T12" i="44" s="1"/>
  <c r="T33" i="44"/>
  <c r="S13" i="44"/>
  <c r="S12" i="44" s="1"/>
  <c r="S33" i="44"/>
  <c r="R13" i="44"/>
  <c r="R12" i="44" s="1"/>
  <c r="R33" i="44"/>
  <c r="Q13" i="44"/>
  <c r="Q12" i="44" s="1"/>
  <c r="Q33" i="44"/>
  <c r="P13" i="44"/>
  <c r="P12" i="44" s="1"/>
  <c r="P33" i="44"/>
  <c r="O13" i="44"/>
  <c r="O12" i="44" s="1"/>
  <c r="O33" i="44"/>
  <c r="N13" i="44"/>
  <c r="N12" i="44" s="1"/>
  <c r="N33" i="44"/>
  <c r="M13" i="44"/>
  <c r="M12" i="44" s="1"/>
  <c r="M33" i="44"/>
  <c r="L13" i="44"/>
  <c r="L12" i="44" s="1"/>
  <c r="L33" i="44"/>
  <c r="K13" i="44"/>
  <c r="K12" i="44"/>
  <c r="K33" i="44"/>
  <c r="J13" i="44"/>
  <c r="J12" i="44" s="1"/>
  <c r="J33" i="44"/>
  <c r="I14" i="44"/>
  <c r="I13" i="44" s="1"/>
  <c r="I12" i="44" s="1"/>
  <c r="I33" i="44"/>
  <c r="H15" i="44"/>
  <c r="H14" i="44" s="1"/>
  <c r="H13" i="44" s="1"/>
  <c r="H12" i="44" s="1"/>
  <c r="BH16" i="44"/>
  <c r="BH13" i="44"/>
  <c r="BD51" i="44"/>
  <c r="BC51" i="44"/>
  <c r="BB51" i="44"/>
  <c r="BA51" i="44"/>
  <c r="AZ51" i="44"/>
  <c r="AY51" i="44"/>
  <c r="AW51" i="44"/>
  <c r="AV51" i="44"/>
  <c r="AU51" i="44"/>
  <c r="AT51" i="44"/>
  <c r="AS51" i="44"/>
  <c r="AR51" i="44"/>
  <c r="AQ51" i="44"/>
  <c r="AP51" i="44"/>
  <c r="AO51" i="44"/>
  <c r="AN51" i="44"/>
  <c r="AM51" i="44"/>
  <c r="AL51" i="44"/>
  <c r="AK51" i="44"/>
  <c r="AJ51" i="44"/>
  <c r="AI51" i="44"/>
  <c r="AH51" i="44"/>
  <c r="AG51" i="44"/>
  <c r="AF51" i="44"/>
  <c r="AE51" i="44"/>
  <c r="AD51" i="44"/>
  <c r="AC51" i="44"/>
  <c r="AB51" i="44"/>
  <c r="AA51" i="44"/>
  <c r="Z51" i="44"/>
  <c r="Y51" i="44"/>
  <c r="X51" i="44"/>
  <c r="W51" i="44"/>
  <c r="V51" i="44"/>
  <c r="U51" i="44"/>
  <c r="T51" i="44"/>
  <c r="S51" i="44"/>
  <c r="R51" i="44"/>
  <c r="Q51" i="44"/>
  <c r="P51" i="44"/>
  <c r="O51" i="44"/>
  <c r="N51" i="44"/>
  <c r="M51" i="44"/>
  <c r="L51" i="44"/>
  <c r="K51" i="44"/>
  <c r="J51" i="44"/>
  <c r="I51" i="44"/>
  <c r="AP15" i="44"/>
  <c r="CV210" i="40"/>
  <c r="CU210" i="40"/>
  <c r="CJ210" i="40"/>
  <c r="BN210" i="40"/>
  <c r="AU210" i="40"/>
  <c r="AG210" i="40"/>
  <c r="CW209" i="40"/>
  <c r="CV209" i="40"/>
  <c r="CU209" i="40"/>
  <c r="CJ209" i="40"/>
  <c r="BN209" i="40"/>
  <c r="AU209" i="40"/>
  <c r="AG209" i="40"/>
  <c r="CW208" i="40"/>
  <c r="CV208" i="40"/>
  <c r="CU208" i="40"/>
  <c r="CJ208" i="40"/>
  <c r="BN208" i="40"/>
  <c r="AU208" i="40"/>
  <c r="AG208" i="40"/>
  <c r="CW207" i="40"/>
  <c r="CV207" i="40"/>
  <c r="CV206" i="40"/>
  <c r="CU207" i="40"/>
  <c r="CJ207" i="40"/>
  <c r="AU207" i="40"/>
  <c r="AG207" i="40"/>
  <c r="CX206" i="40"/>
  <c r="CX203" i="40"/>
  <c r="CX202" i="40"/>
  <c r="CS206" i="40"/>
  <c r="CR206" i="40"/>
  <c r="CQ206" i="40"/>
  <c r="CP206" i="40"/>
  <c r="CO206" i="40"/>
  <c r="CN206" i="40"/>
  <c r="CM206" i="40"/>
  <c r="CL206" i="40"/>
  <c r="CK206" i="40"/>
  <c r="CI206" i="40"/>
  <c r="CH206" i="40"/>
  <c r="CG206" i="40"/>
  <c r="CF206" i="40"/>
  <c r="CE206" i="40"/>
  <c r="CD206" i="40"/>
  <c r="CC206" i="40"/>
  <c r="CB206" i="40"/>
  <c r="CA206" i="40"/>
  <c r="BZ206" i="40"/>
  <c r="BY206" i="40"/>
  <c r="BX206" i="40"/>
  <c r="BW206" i="40"/>
  <c r="BV206" i="40"/>
  <c r="BV202" i="40" s="1"/>
  <c r="BU206" i="40"/>
  <c r="BT206" i="40"/>
  <c r="BS206" i="40"/>
  <c r="BR206" i="40"/>
  <c r="BQ206" i="40"/>
  <c r="BP206" i="40"/>
  <c r="BO206" i="40"/>
  <c r="CL205" i="40"/>
  <c r="CK205" i="40"/>
  <c r="CE205" i="40"/>
  <c r="BZ205" i="40"/>
  <c r="BN205" i="40"/>
  <c r="BN203" i="40"/>
  <c r="BF205" i="40"/>
  <c r="AU205" i="40"/>
  <c r="AP205" i="40"/>
  <c r="AL205" i="40"/>
  <c r="AG205" i="40"/>
  <c r="R205" i="40"/>
  <c r="O205" i="40"/>
  <c r="O203" i="40"/>
  <c r="O202" i="40"/>
  <c r="H205" i="40"/>
  <c r="H203" i="40" s="1"/>
  <c r="H202" i="40" s="1"/>
  <c r="CU204" i="40"/>
  <c r="CM204" i="40"/>
  <c r="CW204" i="40" s="1"/>
  <c r="CW203" i="40" s="1"/>
  <c r="CL204" i="40"/>
  <c r="CE204" i="40"/>
  <c r="BZ204" i="40"/>
  <c r="BF204" i="40"/>
  <c r="AU204" i="40"/>
  <c r="AP204" i="40"/>
  <c r="AG204" i="40"/>
  <c r="R204" i="40"/>
  <c r="CY203" i="40"/>
  <c r="CY202" i="40" s="1"/>
  <c r="CS203" i="40"/>
  <c r="CR203" i="40"/>
  <c r="CQ203" i="40"/>
  <c r="CP203" i="40"/>
  <c r="CP202" i="40" s="1"/>
  <c r="CO203" i="40"/>
  <c r="CN203" i="40"/>
  <c r="CI203" i="40"/>
  <c r="CI202" i="40" s="1"/>
  <c r="CH203" i="40"/>
  <c r="CG203" i="40"/>
  <c r="CF203" i="40"/>
  <c r="CD203" i="40"/>
  <c r="CC203" i="40"/>
  <c r="CC202" i="40"/>
  <c r="CB203" i="40"/>
  <c r="CA203" i="40"/>
  <c r="BY203" i="40"/>
  <c r="BX203" i="40"/>
  <c r="BX202" i="40"/>
  <c r="BW203" i="40"/>
  <c r="BV203" i="40"/>
  <c r="BU203" i="40"/>
  <c r="BT203" i="40"/>
  <c r="BT202" i="40"/>
  <c r="BS203" i="40"/>
  <c r="BR203" i="40"/>
  <c r="BQ203" i="40"/>
  <c r="BP203" i="40"/>
  <c r="BP202" i="40" s="1"/>
  <c r="BO203" i="40"/>
  <c r="BJ203" i="40"/>
  <c r="BJ202" i="40"/>
  <c r="BI203" i="40"/>
  <c r="BI202" i="40"/>
  <c r="BH203" i="40"/>
  <c r="BH202" i="40"/>
  <c r="BG203" i="40"/>
  <c r="BG202" i="40"/>
  <c r="AZ203" i="40"/>
  <c r="AZ202" i="40"/>
  <c r="AY203" i="40"/>
  <c r="AX203" i="40"/>
  <c r="AX202" i="40" s="1"/>
  <c r="AW203" i="40"/>
  <c r="AW202" i="40" s="1"/>
  <c r="AV203" i="40"/>
  <c r="AV202" i="40" s="1"/>
  <c r="AT203" i="40"/>
  <c r="AT202" i="40"/>
  <c r="AS203" i="40"/>
  <c r="AS202" i="40" s="1"/>
  <c r="AR203" i="40"/>
  <c r="AR202" i="40"/>
  <c r="AQ203" i="40"/>
  <c r="AQ202" i="40" s="1"/>
  <c r="AO203" i="40"/>
  <c r="AO202" i="40" s="1"/>
  <c r="AN203" i="40"/>
  <c r="AN202" i="40" s="1"/>
  <c r="AM203" i="40"/>
  <c r="AM202" i="40"/>
  <c r="AL203" i="40"/>
  <c r="AL202" i="40" s="1"/>
  <c r="AK203" i="40"/>
  <c r="AK202" i="40"/>
  <c r="AJ203" i="40"/>
  <c r="AJ202" i="40" s="1"/>
  <c r="AI203" i="40"/>
  <c r="AI202" i="40"/>
  <c r="AH203" i="40"/>
  <c r="AH202" i="40" s="1"/>
  <c r="U203" i="40"/>
  <c r="U202" i="40" s="1"/>
  <c r="T203" i="40"/>
  <c r="T202" i="40"/>
  <c r="S203" i="40"/>
  <c r="S202" i="40"/>
  <c r="S143" i="40" s="1"/>
  <c r="Q203" i="40"/>
  <c r="Q202" i="40"/>
  <c r="P203" i="40"/>
  <c r="P202" i="40"/>
  <c r="M203" i="40"/>
  <c r="M202" i="40"/>
  <c r="L203" i="40"/>
  <c r="L202" i="40"/>
  <c r="L143" i="40" s="1"/>
  <c r="L26" i="40" s="1"/>
  <c r="L14" i="40" s="1"/>
  <c r="L13" i="40" s="1"/>
  <c r="K203" i="40"/>
  <c r="K202" i="40"/>
  <c r="J203" i="40"/>
  <c r="J202" i="40"/>
  <c r="I203" i="40"/>
  <c r="I202" i="40"/>
  <c r="DF202" i="40"/>
  <c r="DE202" i="40"/>
  <c r="DD202" i="40"/>
  <c r="DC202" i="40"/>
  <c r="DB202" i="40"/>
  <c r="BE202" i="40"/>
  <c r="AE202" i="40" s="1"/>
  <c r="AD202" i="40" s="1"/>
  <c r="AC202" i="40" s="1"/>
  <c r="BD202" i="40"/>
  <c r="BC202" i="40"/>
  <c r="BB202" i="40"/>
  <c r="AY202" i="40"/>
  <c r="AY143" i="40" s="1"/>
  <c r="AY26" i="40" s="1"/>
  <c r="AY14" i="40" s="1"/>
  <c r="AY13" i="40" s="1"/>
  <c r="AY11" i="40" s="1"/>
  <c r="CV201" i="40"/>
  <c r="CU201" i="40"/>
  <c r="CJ201" i="40"/>
  <c r="AU201" i="40"/>
  <c r="AG201" i="40"/>
  <c r="CV200" i="40"/>
  <c r="CU200" i="40"/>
  <c r="CJ200" i="40"/>
  <c r="AU200" i="40"/>
  <c r="AG200" i="40"/>
  <c r="CV199" i="40"/>
  <c r="CU199" i="40"/>
  <c r="CJ199" i="40"/>
  <c r="BN199" i="40"/>
  <c r="BN196" i="40"/>
  <c r="AU199" i="40"/>
  <c r="AG199" i="40"/>
  <c r="CV198" i="40"/>
  <c r="CU198" i="40"/>
  <c r="CJ198" i="40"/>
  <c r="AU198" i="40"/>
  <c r="AG198" i="40"/>
  <c r="H198" i="40"/>
  <c r="CV197" i="40"/>
  <c r="CU197" i="40"/>
  <c r="CJ197" i="40"/>
  <c r="AU197" i="40"/>
  <c r="AG197" i="40"/>
  <c r="H197" i="40"/>
  <c r="CX196" i="40"/>
  <c r="CW196" i="40"/>
  <c r="CS196" i="40"/>
  <c r="CR196" i="40"/>
  <c r="CQ196" i="40"/>
  <c r="CP196" i="40"/>
  <c r="CO196" i="40"/>
  <c r="CN196" i="40"/>
  <c r="CM196" i="40"/>
  <c r="CL196" i="40"/>
  <c r="CK196" i="40"/>
  <c r="CI196" i="40"/>
  <c r="CH196" i="40"/>
  <c r="CG196" i="40"/>
  <c r="CF196" i="40"/>
  <c r="CE196" i="40"/>
  <c r="CD196" i="40"/>
  <c r="CC196" i="40"/>
  <c r="CB196" i="40"/>
  <c r="CA196" i="40"/>
  <c r="BZ196" i="40"/>
  <c r="BY196" i="40"/>
  <c r="BX196" i="40"/>
  <c r="BW196" i="40"/>
  <c r="BV196" i="40"/>
  <c r="BU196" i="40"/>
  <c r="BT196" i="40"/>
  <c r="BS196" i="40"/>
  <c r="BR196" i="40"/>
  <c r="BQ196" i="40"/>
  <c r="BP196" i="40"/>
  <c r="BO196" i="40"/>
  <c r="CW195" i="40"/>
  <c r="CU195" i="40"/>
  <c r="CL195" i="40"/>
  <c r="CE195" i="40"/>
  <c r="BZ195" i="40"/>
  <c r="BN195" i="40"/>
  <c r="BF195" i="40"/>
  <c r="AU195" i="40"/>
  <c r="AP195" i="40"/>
  <c r="AG195" i="40"/>
  <c r="R195" i="40"/>
  <c r="CU194" i="40"/>
  <c r="CM194" i="40"/>
  <c r="CL194" i="40"/>
  <c r="CV194" i="40" s="1"/>
  <c r="CE194" i="40"/>
  <c r="BZ194" i="40"/>
  <c r="BN194" i="40"/>
  <c r="BF194" i="40"/>
  <c r="AU194" i="40"/>
  <c r="AP194" i="40"/>
  <c r="AG194" i="40"/>
  <c r="R194" i="40"/>
  <c r="H194" i="40"/>
  <c r="CY193" i="40"/>
  <c r="CX193" i="40"/>
  <c r="CX192" i="40" s="1"/>
  <c r="CS193" i="40"/>
  <c r="CR193" i="40"/>
  <c r="CR192" i="40"/>
  <c r="CQ193" i="40"/>
  <c r="CP193" i="40"/>
  <c r="CO193" i="40"/>
  <c r="CN193" i="40"/>
  <c r="CN192" i="40" s="1"/>
  <c r="CK193" i="40"/>
  <c r="CI193" i="40"/>
  <c r="CH193" i="40"/>
  <c r="CH192" i="40" s="1"/>
  <c r="CG193" i="40"/>
  <c r="CF193" i="40"/>
  <c r="CD193" i="40"/>
  <c r="CC193" i="40"/>
  <c r="CC192" i="40" s="1"/>
  <c r="CB193" i="40"/>
  <c r="CA193" i="40"/>
  <c r="BY193" i="40"/>
  <c r="BX193" i="40"/>
  <c r="BW193" i="40"/>
  <c r="BW192" i="40" s="1"/>
  <c r="BV193" i="40"/>
  <c r="BU193" i="40"/>
  <c r="BT193" i="40"/>
  <c r="BS193" i="40"/>
  <c r="BS192" i="40"/>
  <c r="BR193" i="40"/>
  <c r="BQ193" i="40"/>
  <c r="BP193" i="40"/>
  <c r="BO193" i="40"/>
  <c r="BO192" i="40" s="1"/>
  <c r="BI193" i="40"/>
  <c r="BI192" i="40" s="1"/>
  <c r="BH193" i="40"/>
  <c r="BH192" i="40"/>
  <c r="BG193" i="40"/>
  <c r="BG192" i="40" s="1"/>
  <c r="AZ193" i="40"/>
  <c r="AZ192" i="40"/>
  <c r="AY193" i="40"/>
  <c r="AX193" i="40"/>
  <c r="AX192" i="40"/>
  <c r="AW193" i="40"/>
  <c r="AW192" i="40"/>
  <c r="AV193" i="40"/>
  <c r="AV192" i="40"/>
  <c r="AT193" i="40"/>
  <c r="AT192" i="40"/>
  <c r="AS193" i="40"/>
  <c r="AS192" i="40"/>
  <c r="AR193" i="40"/>
  <c r="AR192" i="40"/>
  <c r="AQ193" i="40"/>
  <c r="AO193" i="40"/>
  <c r="AO192" i="40"/>
  <c r="AN193" i="40"/>
  <c r="AN192" i="40" s="1"/>
  <c r="AM193" i="40"/>
  <c r="AM192" i="40" s="1"/>
  <c r="AL193" i="40"/>
  <c r="AL192" i="40"/>
  <c r="AK193" i="40"/>
  <c r="AK192" i="40" s="1"/>
  <c r="AJ193" i="40"/>
  <c r="AJ192" i="40"/>
  <c r="AI193" i="40"/>
  <c r="AI192" i="40" s="1"/>
  <c r="AH193" i="40"/>
  <c r="AH192" i="40"/>
  <c r="U193" i="40"/>
  <c r="U192" i="40" s="1"/>
  <c r="T193" i="40"/>
  <c r="T192" i="40"/>
  <c r="S193" i="40"/>
  <c r="S192" i="40" s="1"/>
  <c r="Q193" i="40"/>
  <c r="Q192" i="40"/>
  <c r="P193" i="40"/>
  <c r="P192" i="40" s="1"/>
  <c r="O193" i="40"/>
  <c r="O192" i="40"/>
  <c r="N193" i="40"/>
  <c r="N192" i="40" s="1"/>
  <c r="M193" i="40"/>
  <c r="M192" i="40"/>
  <c r="L193" i="40"/>
  <c r="L192" i="40" s="1"/>
  <c r="K193" i="40"/>
  <c r="K192" i="40" s="1"/>
  <c r="J193" i="40"/>
  <c r="J192" i="40"/>
  <c r="I193" i="40"/>
  <c r="I192" i="40" s="1"/>
  <c r="CY192" i="40"/>
  <c r="BJ192" i="40"/>
  <c r="BE192" i="40"/>
  <c r="BD192" i="40"/>
  <c r="BC192" i="40"/>
  <c r="BB192" i="40"/>
  <c r="AY192" i="40"/>
  <c r="AQ192" i="40"/>
  <c r="CV191" i="40"/>
  <c r="CU191" i="40"/>
  <c r="CJ191" i="40"/>
  <c r="AU191" i="40"/>
  <c r="AG191" i="40"/>
  <c r="CV190" i="40"/>
  <c r="CU190" i="40"/>
  <c r="CJ190" i="40"/>
  <c r="AU190" i="40"/>
  <c r="AG190" i="40"/>
  <c r="CV189" i="40"/>
  <c r="CU189" i="40"/>
  <c r="CJ189" i="40"/>
  <c r="AU189" i="40"/>
  <c r="AG189" i="40"/>
  <c r="CV188" i="40"/>
  <c r="CU188" i="40"/>
  <c r="CJ188" i="40"/>
  <c r="BN188" i="40"/>
  <c r="AU188" i="40"/>
  <c r="AG188" i="40"/>
  <c r="H188" i="40"/>
  <c r="CV187" i="40"/>
  <c r="CU187" i="40"/>
  <c r="CJ187" i="40"/>
  <c r="BN187" i="40"/>
  <c r="BN184" i="40"/>
  <c r="AU187" i="40"/>
  <c r="AG187" i="40"/>
  <c r="H187" i="40"/>
  <c r="H181" i="40"/>
  <c r="H180" i="40"/>
  <c r="CV186" i="40"/>
  <c r="CU186" i="40"/>
  <c r="CJ186" i="40"/>
  <c r="AU186" i="40"/>
  <c r="AG186" i="40"/>
  <c r="CV185" i="40"/>
  <c r="CU185" i="40"/>
  <c r="CJ185" i="40"/>
  <c r="AU185" i="40"/>
  <c r="AG185" i="40"/>
  <c r="CY184" i="40"/>
  <c r="CY181" i="40"/>
  <c r="CY180" i="40" s="1"/>
  <c r="CY177" i="40" s="1"/>
  <c r="CY175" i="40" s="1"/>
  <c r="CY174" i="40"/>
  <c r="CX184" i="40"/>
  <c r="CW184" i="40"/>
  <c r="CS184" i="40"/>
  <c r="CR184" i="40"/>
  <c r="CR180" i="40" s="1"/>
  <c r="CQ184" i="40"/>
  <c r="CP184" i="40"/>
  <c r="CO184" i="40"/>
  <c r="CN184" i="40"/>
  <c r="CN180" i="40" s="1"/>
  <c r="CM184" i="40"/>
  <c r="CL184" i="40"/>
  <c r="CK184" i="40"/>
  <c r="CI184" i="40"/>
  <c r="CH184" i="40"/>
  <c r="CG184" i="40"/>
  <c r="CF184" i="40"/>
  <c r="CE184" i="40"/>
  <c r="CD184" i="40"/>
  <c r="CC184" i="40"/>
  <c r="CB184" i="40"/>
  <c r="CB180" i="40" s="1"/>
  <c r="CA184" i="40"/>
  <c r="BZ184" i="40"/>
  <c r="BY184" i="40"/>
  <c r="BX184" i="40"/>
  <c r="BW184" i="40"/>
  <c r="BV184" i="40"/>
  <c r="BU184" i="40"/>
  <c r="BT184" i="40"/>
  <c r="BS184" i="40"/>
  <c r="BR184" i="40"/>
  <c r="BQ184" i="40"/>
  <c r="BP184" i="40"/>
  <c r="BO184" i="40"/>
  <c r="CU183" i="40"/>
  <c r="CM183" i="40"/>
  <c r="CL183" i="40"/>
  <c r="CE183" i="40"/>
  <c r="BZ183" i="40"/>
  <c r="BF183" i="40"/>
  <c r="BF181" i="40" s="1"/>
  <c r="AU183" i="40"/>
  <c r="AP183" i="40"/>
  <c r="AL183" i="40"/>
  <c r="AL181" i="40"/>
  <c r="AL180" i="40"/>
  <c r="AG183" i="40"/>
  <c r="CU182" i="40"/>
  <c r="CM182" i="40"/>
  <c r="CW182" i="40"/>
  <c r="CL182" i="40"/>
  <c r="CV182" i="40"/>
  <c r="CE182" i="40"/>
  <c r="BZ182" i="40"/>
  <c r="BF182" i="40"/>
  <c r="BF180" i="40"/>
  <c r="AU182" i="40"/>
  <c r="AP182" i="40"/>
  <c r="AG182" i="40"/>
  <c r="R182" i="40"/>
  <c r="R181" i="40" s="1"/>
  <c r="R180" i="40" s="1"/>
  <c r="DF181" i="40"/>
  <c r="DF180" i="40"/>
  <c r="DE181" i="40"/>
  <c r="DE180" i="40" s="1"/>
  <c r="DD181" i="40"/>
  <c r="DD180" i="40"/>
  <c r="DC181" i="40"/>
  <c r="DC180" i="40" s="1"/>
  <c r="DB181" i="40"/>
  <c r="DA181" i="40"/>
  <c r="CX181" i="40"/>
  <c r="CS181" i="40"/>
  <c r="CR181" i="40"/>
  <c r="CQ181" i="40"/>
  <c r="CP181" i="40"/>
  <c r="CO181" i="40"/>
  <c r="CN181" i="40"/>
  <c r="CK181" i="40"/>
  <c r="CI181" i="40"/>
  <c r="CH181" i="40"/>
  <c r="CG181" i="40"/>
  <c r="CF181" i="40"/>
  <c r="CD181" i="40"/>
  <c r="CC181" i="40"/>
  <c r="CC180" i="40"/>
  <c r="CB181" i="40"/>
  <c r="CA181" i="40"/>
  <c r="BY181" i="40"/>
  <c r="BX181" i="40"/>
  <c r="BW181" i="40"/>
  <c r="BW180" i="40" s="1"/>
  <c r="BV181" i="40"/>
  <c r="BU181" i="40"/>
  <c r="BT181" i="40"/>
  <c r="BS181" i="40"/>
  <c r="BR181" i="40"/>
  <c r="BQ181" i="40"/>
  <c r="BP181" i="40"/>
  <c r="BO181" i="40"/>
  <c r="BN181" i="40"/>
  <c r="BJ181" i="40"/>
  <c r="BJ180" i="40"/>
  <c r="BI181" i="40"/>
  <c r="BI180" i="40" s="1"/>
  <c r="BH181" i="40"/>
  <c r="BG181" i="40"/>
  <c r="BG180" i="40" s="1"/>
  <c r="BD181" i="40"/>
  <c r="BD180" i="40"/>
  <c r="BC181" i="40"/>
  <c r="BC180" i="40" s="1"/>
  <c r="BB181" i="40"/>
  <c r="AZ181" i="40"/>
  <c r="AZ180" i="40"/>
  <c r="AY181" i="40"/>
  <c r="AY180" i="40" s="1"/>
  <c r="AX181" i="40"/>
  <c r="AX180" i="40"/>
  <c r="AW181" i="40"/>
  <c r="AW180" i="40" s="1"/>
  <c r="AV181" i="40"/>
  <c r="AV180" i="40"/>
  <c r="AT181" i="40"/>
  <c r="AT180" i="40" s="1"/>
  <c r="AS181" i="40"/>
  <c r="AR181" i="40"/>
  <c r="AR180" i="40"/>
  <c r="AQ181" i="40"/>
  <c r="AQ180" i="40" s="1"/>
  <c r="AO181" i="40"/>
  <c r="AO180" i="40"/>
  <c r="AN181" i="40"/>
  <c r="AN180" i="40" s="1"/>
  <c r="AM181" i="40"/>
  <c r="AM180" i="40"/>
  <c r="AK181" i="40"/>
  <c r="AK180" i="40" s="1"/>
  <c r="AJ181" i="40"/>
  <c r="AJ180" i="40"/>
  <c r="AI181" i="40"/>
  <c r="AI180" i="40" s="1"/>
  <c r="AH181" i="40"/>
  <c r="AH180" i="40"/>
  <c r="U181" i="40"/>
  <c r="U180" i="40" s="1"/>
  <c r="T181" i="40"/>
  <c r="T180" i="40"/>
  <c r="S181" i="40"/>
  <c r="S180" i="40" s="1"/>
  <c r="Q181" i="40"/>
  <c r="Q180" i="40"/>
  <c r="P181" i="40"/>
  <c r="P180" i="40" s="1"/>
  <c r="O181" i="40"/>
  <c r="O180" i="40"/>
  <c r="N181" i="40"/>
  <c r="N180" i="40" s="1"/>
  <c r="M181" i="40"/>
  <c r="M180" i="40"/>
  <c r="L181" i="40"/>
  <c r="L180" i="40" s="1"/>
  <c r="K181" i="40"/>
  <c r="K180" i="40" s="1"/>
  <c r="J181" i="40"/>
  <c r="J180" i="40" s="1"/>
  <c r="I181" i="40"/>
  <c r="I180" i="40"/>
  <c r="DB180" i="40"/>
  <c r="BH180" i="40"/>
  <c r="BE180" i="40"/>
  <c r="BB180" i="40"/>
  <c r="AS180" i="40"/>
  <c r="CW179" i="40"/>
  <c r="CV179" i="40"/>
  <c r="CJ179" i="40"/>
  <c r="AU179" i="40"/>
  <c r="AG179" i="40"/>
  <c r="CV178" i="40"/>
  <c r="CU178" i="40"/>
  <c r="CJ178" i="40"/>
  <c r="BN178" i="40"/>
  <c r="AU178" i="40"/>
  <c r="AG178" i="40"/>
  <c r="H178" i="40"/>
  <c r="H175" i="40"/>
  <c r="H174" i="40"/>
  <c r="CX177" i="40"/>
  <c r="CX174" i="40" s="1"/>
  <c r="CS177" i="40"/>
  <c r="CR177" i="40"/>
  <c r="CQ177" i="40"/>
  <c r="CP177" i="40"/>
  <c r="CO177" i="40"/>
  <c r="CN177" i="40"/>
  <c r="CM177" i="40"/>
  <c r="CL177" i="40"/>
  <c r="CK177" i="40"/>
  <c r="CI177" i="40"/>
  <c r="CH177" i="40"/>
  <c r="CG177" i="40"/>
  <c r="CF177" i="40"/>
  <c r="CE177" i="40"/>
  <c r="CD177" i="40"/>
  <c r="CC177" i="40"/>
  <c r="CC174" i="40" s="1"/>
  <c r="CB177" i="40"/>
  <c r="CA177" i="40"/>
  <c r="BZ177" i="40"/>
  <c r="BY177" i="40"/>
  <c r="BX177" i="40"/>
  <c r="BW177" i="40"/>
  <c r="BV177" i="40"/>
  <c r="BU177" i="40"/>
  <c r="BT177" i="40"/>
  <c r="BS177" i="40"/>
  <c r="BR177" i="40"/>
  <c r="BQ177" i="40"/>
  <c r="BP177" i="40"/>
  <c r="BO177" i="40"/>
  <c r="BN177" i="40"/>
  <c r="CV176" i="40"/>
  <c r="CV175" i="40" s="1"/>
  <c r="CU176" i="40"/>
  <c r="CU175" i="40"/>
  <c r="CM176" i="40"/>
  <c r="CW176" i="40" s="1"/>
  <c r="CE176" i="40"/>
  <c r="CE175" i="40"/>
  <c r="BZ176" i="40"/>
  <c r="BZ175" i="40" s="1"/>
  <c r="BF176" i="40"/>
  <c r="BF175" i="40"/>
  <c r="BF174" i="40"/>
  <c r="AU176" i="40"/>
  <c r="AP176" i="40"/>
  <c r="AP175" i="40"/>
  <c r="AP174" i="40"/>
  <c r="AG176" i="40"/>
  <c r="R176" i="40"/>
  <c r="R175" i="40"/>
  <c r="R174" i="40"/>
  <c r="DF175" i="40"/>
  <c r="DC175" i="40"/>
  <c r="DC174" i="40"/>
  <c r="DB175" i="40"/>
  <c r="DB174" i="40" s="1"/>
  <c r="CX175" i="40"/>
  <c r="CS175" i="40"/>
  <c r="CR175" i="40"/>
  <c r="CR174" i="40" s="1"/>
  <c r="CQ175" i="40"/>
  <c r="CP175" i="40"/>
  <c r="CO175" i="40"/>
  <c r="CN175" i="40"/>
  <c r="CN174" i="40"/>
  <c r="CL175" i="40"/>
  <c r="CL174" i="40"/>
  <c r="CK175" i="40"/>
  <c r="CI175" i="40"/>
  <c r="CI174" i="40"/>
  <c r="CH175" i="40"/>
  <c r="CH174" i="40" s="1"/>
  <c r="CG175" i="40"/>
  <c r="CF175" i="40"/>
  <c r="CD175" i="40"/>
  <c r="CC175" i="40"/>
  <c r="CB175" i="40"/>
  <c r="CA175" i="40"/>
  <c r="BY175" i="40"/>
  <c r="BX175" i="40"/>
  <c r="BW175" i="40"/>
  <c r="BV175" i="40"/>
  <c r="BU175" i="40"/>
  <c r="BT175" i="40"/>
  <c r="BS175" i="40"/>
  <c r="BR175" i="40"/>
  <c r="BQ175" i="40"/>
  <c r="BP175" i="40"/>
  <c r="BO175" i="40"/>
  <c r="BN175" i="40"/>
  <c r="BJ175" i="40"/>
  <c r="BJ174" i="40"/>
  <c r="BI175" i="40"/>
  <c r="BI174" i="40" s="1"/>
  <c r="BH175" i="40"/>
  <c r="BG175" i="40"/>
  <c r="BG174" i="40"/>
  <c r="AZ175" i="40"/>
  <c r="AZ174" i="40" s="1"/>
  <c r="AY175" i="40"/>
  <c r="AY174" i="40"/>
  <c r="AX175" i="40"/>
  <c r="AX174" i="40" s="1"/>
  <c r="AW175" i="40"/>
  <c r="AW174" i="40"/>
  <c r="AV175" i="40"/>
  <c r="AV174" i="40" s="1"/>
  <c r="AT175" i="40"/>
  <c r="AT174" i="40" s="1"/>
  <c r="AS175" i="40"/>
  <c r="AS174" i="40" s="1"/>
  <c r="AR175" i="40"/>
  <c r="AR174" i="40"/>
  <c r="AQ175" i="40"/>
  <c r="AQ174" i="40" s="1"/>
  <c r="AO175" i="40"/>
  <c r="AO174" i="40"/>
  <c r="AN175" i="40"/>
  <c r="AN174" i="40" s="1"/>
  <c r="AM175" i="40"/>
  <c r="AM174" i="40"/>
  <c r="AL175" i="40"/>
  <c r="AL174" i="40" s="1"/>
  <c r="AK175" i="40"/>
  <c r="AK174" i="40"/>
  <c r="AJ175" i="40"/>
  <c r="AJ174" i="40" s="1"/>
  <c r="AI175" i="40"/>
  <c r="AI174" i="40"/>
  <c r="AH175" i="40"/>
  <c r="AH174" i="40" s="1"/>
  <c r="AG174" i="40" s="1"/>
  <c r="U175" i="40"/>
  <c r="U174" i="40"/>
  <c r="T175" i="40"/>
  <c r="T174" i="40" s="1"/>
  <c r="S175" i="40"/>
  <c r="S174" i="40"/>
  <c r="Q175" i="40"/>
  <c r="Q174" i="40" s="1"/>
  <c r="P175" i="40"/>
  <c r="P174" i="40"/>
  <c r="O175" i="40"/>
  <c r="O174" i="40" s="1"/>
  <c r="N175" i="40"/>
  <c r="N174" i="40"/>
  <c r="M175" i="40"/>
  <c r="M174" i="40" s="1"/>
  <c r="L175" i="40"/>
  <c r="L174" i="40"/>
  <c r="K175" i="40"/>
  <c r="K174" i="40" s="1"/>
  <c r="J175" i="40"/>
  <c r="J174" i="40"/>
  <c r="I175" i="40"/>
  <c r="I174" i="40" s="1"/>
  <c r="DD174" i="40"/>
  <c r="BH174" i="40"/>
  <c r="BE174" i="40"/>
  <c r="BD174" i="40"/>
  <c r="BC174" i="40"/>
  <c r="BB174" i="40"/>
  <c r="CW173" i="40"/>
  <c r="CV173" i="40"/>
  <c r="CU173" i="40"/>
  <c r="CJ173" i="40"/>
  <c r="BN173" i="40"/>
  <c r="AU173" i="40"/>
  <c r="AG173" i="40"/>
  <c r="H173" i="40"/>
  <c r="H167" i="40"/>
  <c r="H166" i="40"/>
  <c r="CW172" i="40"/>
  <c r="CV172" i="40"/>
  <c r="CU172" i="40"/>
  <c r="CJ172" i="40"/>
  <c r="BN172" i="40"/>
  <c r="AU172" i="40"/>
  <c r="AG172" i="40"/>
  <c r="CW171" i="40"/>
  <c r="CV171" i="40"/>
  <c r="CU171" i="40"/>
  <c r="CJ171" i="40"/>
  <c r="BN171" i="40"/>
  <c r="BN167" i="40" s="1"/>
  <c r="BN166" i="40" s="1"/>
  <c r="AU171" i="40"/>
  <c r="AG171" i="40"/>
  <c r="CW170" i="40"/>
  <c r="CV170" i="40"/>
  <c r="CU170" i="40"/>
  <c r="CJ170" i="40"/>
  <c r="AU170" i="40"/>
  <c r="AG170" i="40"/>
  <c r="CW169" i="40"/>
  <c r="CV169" i="40"/>
  <c r="CU169" i="40"/>
  <c r="CJ169" i="40"/>
  <c r="AU169" i="40"/>
  <c r="AG169" i="40"/>
  <c r="CW168" i="40"/>
  <c r="CV168" i="40"/>
  <c r="CU168" i="40"/>
  <c r="CJ168" i="40"/>
  <c r="AU168" i="40"/>
  <c r="AG168" i="40"/>
  <c r="CY167" i="40"/>
  <c r="CY166" i="40" s="1"/>
  <c r="CS167" i="40"/>
  <c r="CS166" i="40"/>
  <c r="CR167" i="40"/>
  <c r="CR166" i="40" s="1"/>
  <c r="CQ167" i="40"/>
  <c r="CQ166" i="40"/>
  <c r="CP167" i="40"/>
  <c r="CP166" i="40" s="1"/>
  <c r="CO167" i="40"/>
  <c r="CO166" i="40" s="1"/>
  <c r="CM167" i="40"/>
  <c r="CM166" i="40" s="1"/>
  <c r="CL167" i="40"/>
  <c r="CK167" i="40"/>
  <c r="CK166" i="40" s="1"/>
  <c r="CH167" i="40"/>
  <c r="CH166" i="40"/>
  <c r="CG167" i="40"/>
  <c r="CG166" i="40" s="1"/>
  <c r="CF167" i="40"/>
  <c r="CE167" i="40"/>
  <c r="CE166" i="40" s="1"/>
  <c r="CE143" i="40" s="1"/>
  <c r="CE26" i="40" s="1"/>
  <c r="CC167" i="40"/>
  <c r="CC166" i="40" s="1"/>
  <c r="CB167" i="40"/>
  <c r="CA167" i="40"/>
  <c r="CA166" i="40" s="1"/>
  <c r="BZ167" i="40"/>
  <c r="BZ166" i="40"/>
  <c r="BY167" i="40"/>
  <c r="BY166" i="40" s="1"/>
  <c r="BX167" i="40"/>
  <c r="BX166" i="40"/>
  <c r="BW167" i="40"/>
  <c r="BW166" i="40" s="1"/>
  <c r="BV167" i="40"/>
  <c r="BV166" i="40"/>
  <c r="BU167" i="40"/>
  <c r="BU166" i="40" s="1"/>
  <c r="BT167" i="40"/>
  <c r="BT166" i="40"/>
  <c r="BS167" i="40"/>
  <c r="BS166" i="40" s="1"/>
  <c r="BR167" i="40"/>
  <c r="BR166" i="40"/>
  <c r="BQ167" i="40"/>
  <c r="BQ166" i="40" s="1"/>
  <c r="BP167" i="40"/>
  <c r="BP166" i="40"/>
  <c r="BO167" i="40"/>
  <c r="BO166" i="40" s="1"/>
  <c r="BJ167" i="40"/>
  <c r="BJ166" i="40"/>
  <c r="BI167" i="40"/>
  <c r="BI166" i="40"/>
  <c r="BH167" i="40"/>
  <c r="BH166" i="40"/>
  <c r="BG167" i="40"/>
  <c r="BF167" i="40"/>
  <c r="BF166" i="40" s="1"/>
  <c r="AZ167" i="40"/>
  <c r="AZ166" i="40" s="1"/>
  <c r="AY167" i="40"/>
  <c r="AY166" i="40" s="1"/>
  <c r="AX167" i="40"/>
  <c r="AX166" i="40" s="1"/>
  <c r="AW167" i="40"/>
  <c r="AW166" i="40" s="1"/>
  <c r="AV167" i="40"/>
  <c r="AV166" i="40" s="1"/>
  <c r="AT167" i="40"/>
  <c r="AT166" i="40"/>
  <c r="AS167" i="40"/>
  <c r="AS166" i="40" s="1"/>
  <c r="AR167" i="40"/>
  <c r="AR166" i="40" s="1"/>
  <c r="AQ167" i="40"/>
  <c r="AQ166" i="40" s="1"/>
  <c r="AQ143" i="40" s="1"/>
  <c r="AQ26" i="40" s="1"/>
  <c r="AP167" i="40"/>
  <c r="AP166" i="40" s="1"/>
  <c r="AO167" i="40"/>
  <c r="AO166" i="40" s="1"/>
  <c r="AN167" i="40"/>
  <c r="AN166" i="40"/>
  <c r="AN143" i="40" s="1"/>
  <c r="AM167" i="40"/>
  <c r="AM166" i="40" s="1"/>
  <c r="AL167" i="40"/>
  <c r="AL166" i="40"/>
  <c r="AK167" i="40"/>
  <c r="AK166" i="40" s="1"/>
  <c r="AK143" i="40" s="1"/>
  <c r="AK26" i="40" s="1"/>
  <c r="AK14" i="40" s="1"/>
  <c r="AK13" i="40" s="1"/>
  <c r="AK11" i="40" s="1"/>
  <c r="AJ167" i="40"/>
  <c r="AJ166" i="40"/>
  <c r="AI167" i="40"/>
  <c r="AI166" i="40"/>
  <c r="AH167" i="40"/>
  <c r="U167" i="40"/>
  <c r="U166" i="40"/>
  <c r="T167" i="40"/>
  <c r="T166" i="40" s="1"/>
  <c r="T143" i="40" s="1"/>
  <c r="T26" i="40" s="1"/>
  <c r="T14" i="40" s="1"/>
  <c r="T13" i="40" s="1"/>
  <c r="S167" i="40"/>
  <c r="S166" i="40" s="1"/>
  <c r="R167" i="40"/>
  <c r="R166" i="40" s="1"/>
  <c r="Q167" i="40"/>
  <c r="Q166" i="40" s="1"/>
  <c r="P167" i="40"/>
  <c r="P166" i="40" s="1"/>
  <c r="O167" i="40"/>
  <c r="O166" i="40" s="1"/>
  <c r="N167" i="40"/>
  <c r="N166" i="40" s="1"/>
  <c r="M167" i="40"/>
  <c r="M166" i="40"/>
  <c r="L167" i="40"/>
  <c r="L166" i="40" s="1"/>
  <c r="K167" i="40"/>
  <c r="K166" i="40" s="1"/>
  <c r="J167" i="40"/>
  <c r="J166" i="40" s="1"/>
  <c r="I167" i="40"/>
  <c r="I166" i="40" s="1"/>
  <c r="CX166" i="40"/>
  <c r="CN166" i="40"/>
  <c r="CL166" i="40"/>
  <c r="CI166" i="40"/>
  <c r="CF166" i="40"/>
  <c r="CD166" i="40"/>
  <c r="CB166" i="40"/>
  <c r="BG166" i="40"/>
  <c r="BE166" i="40"/>
  <c r="BD166" i="40"/>
  <c r="BC166" i="40"/>
  <c r="BB166" i="40"/>
  <c r="CW165" i="40"/>
  <c r="CV165" i="40"/>
  <c r="CU165" i="40"/>
  <c r="CJ165" i="40"/>
  <c r="BF165" i="40"/>
  <c r="AU165" i="40"/>
  <c r="AG165" i="40"/>
  <c r="CW164" i="40"/>
  <c r="CV164" i="40"/>
  <c r="CU164" i="40"/>
  <c r="CJ164" i="40"/>
  <c r="BF164" i="40"/>
  <c r="AU164" i="40"/>
  <c r="AG164" i="40"/>
  <c r="CW163" i="40"/>
  <c r="CV163" i="40"/>
  <c r="CU163" i="40"/>
  <c r="CJ163" i="40"/>
  <c r="AU163" i="40"/>
  <c r="AG163" i="40"/>
  <c r="CX162" i="40"/>
  <c r="CS162" i="40"/>
  <c r="CR162" i="40"/>
  <c r="CQ162" i="40"/>
  <c r="CP162" i="40"/>
  <c r="CO162" i="40"/>
  <c r="CN162" i="40"/>
  <c r="CM162" i="40"/>
  <c r="CL162" i="40"/>
  <c r="CK162" i="40"/>
  <c r="CI162" i="40"/>
  <c r="CH162" i="40"/>
  <c r="CG162" i="40"/>
  <c r="CF162" i="40"/>
  <c r="CE162" i="40"/>
  <c r="CD162" i="40"/>
  <c r="CC162" i="40"/>
  <c r="CB162" i="40"/>
  <c r="CA162" i="40"/>
  <c r="BZ162" i="40"/>
  <c r="BY162" i="40"/>
  <c r="BX162" i="40"/>
  <c r="BW162" i="40"/>
  <c r="BV162" i="40"/>
  <c r="BU162" i="40"/>
  <c r="BT162" i="40"/>
  <c r="BS162" i="40"/>
  <c r="BR162" i="40"/>
  <c r="BQ162" i="40"/>
  <c r="BP162" i="40"/>
  <c r="BO162" i="40"/>
  <c r="BN162" i="40"/>
  <c r="CM161" i="40"/>
  <c r="CL161" i="40"/>
  <c r="CE161" i="40"/>
  <c r="CE160" i="40" s="1"/>
  <c r="CE159" i="40"/>
  <c r="BZ161" i="40"/>
  <c r="BZ160" i="40" s="1"/>
  <c r="BZ159" i="40" s="1"/>
  <c r="BU161" i="40"/>
  <c r="BU160" i="40"/>
  <c r="BF161" i="40"/>
  <c r="AU161" i="40"/>
  <c r="AP161" i="40"/>
  <c r="AP160" i="40"/>
  <c r="AP159" i="40" s="1"/>
  <c r="AH161" i="40"/>
  <c r="AH160" i="40" s="1"/>
  <c r="AH159" i="40" s="1"/>
  <c r="AG159" i="40" s="1"/>
  <c r="AF159" i="40" s="1"/>
  <c r="DG159" i="40" s="1"/>
  <c r="R161" i="40"/>
  <c r="R160" i="40" s="1"/>
  <c r="R159" i="40" s="1"/>
  <c r="R143" i="40" s="1"/>
  <c r="R26" i="40" s="1"/>
  <c r="N161" i="40"/>
  <c r="N160" i="40" s="1"/>
  <c r="N159" i="40" s="1"/>
  <c r="CY160" i="40"/>
  <c r="CY159" i="40"/>
  <c r="CX160" i="40"/>
  <c r="CS160" i="40"/>
  <c r="CR160" i="40"/>
  <c r="CQ160" i="40"/>
  <c r="CQ159" i="40" s="1"/>
  <c r="CP160" i="40"/>
  <c r="CO160" i="40"/>
  <c r="CN160" i="40"/>
  <c r="CK160" i="40"/>
  <c r="CI160" i="40"/>
  <c r="CH160" i="40"/>
  <c r="CG160" i="40"/>
  <c r="CF160" i="40"/>
  <c r="CD160" i="40"/>
  <c r="CC160" i="40"/>
  <c r="CB160" i="40"/>
  <c r="CA160" i="40"/>
  <c r="BY160" i="40"/>
  <c r="BX160" i="40"/>
  <c r="BW160" i="40"/>
  <c r="BV160" i="40"/>
  <c r="BT160" i="40"/>
  <c r="BT159" i="40"/>
  <c r="BS160" i="40"/>
  <c r="BR160" i="40"/>
  <c r="BR159" i="40" s="1"/>
  <c r="BQ160" i="40"/>
  <c r="BQ159" i="40" s="1"/>
  <c r="BP160" i="40"/>
  <c r="BP159" i="40" s="1"/>
  <c r="BO160" i="40"/>
  <c r="BN160" i="40"/>
  <c r="BN159" i="40" s="1"/>
  <c r="BI160" i="40"/>
  <c r="BI159" i="40"/>
  <c r="BH160" i="40"/>
  <c r="BH159" i="40" s="1"/>
  <c r="BG160" i="40"/>
  <c r="BG159" i="40"/>
  <c r="AZ160" i="40"/>
  <c r="AZ159" i="40" s="1"/>
  <c r="AY160" i="40"/>
  <c r="AY159" i="40"/>
  <c r="AX160" i="40"/>
  <c r="AX159" i="40" s="1"/>
  <c r="AW160" i="40"/>
  <c r="AW159" i="40"/>
  <c r="AV160" i="40"/>
  <c r="AV159" i="40" s="1"/>
  <c r="AT160" i="40"/>
  <c r="AT159" i="40"/>
  <c r="AS160" i="40"/>
  <c r="AS159" i="40" s="1"/>
  <c r="AR160" i="40"/>
  <c r="AR159" i="40"/>
  <c r="AQ160" i="40"/>
  <c r="AQ159" i="40" s="1"/>
  <c r="AO160" i="40"/>
  <c r="AO159" i="40"/>
  <c r="AN160" i="40"/>
  <c r="AN159" i="40" s="1"/>
  <c r="AM160" i="40"/>
  <c r="AM159" i="40"/>
  <c r="AL160" i="40"/>
  <c r="AL159" i="40" s="1"/>
  <c r="AK160" i="40"/>
  <c r="AK159" i="40"/>
  <c r="AJ160" i="40"/>
  <c r="AJ159" i="40" s="1"/>
  <c r="AI160" i="40"/>
  <c r="U160" i="40"/>
  <c r="U159" i="40" s="1"/>
  <c r="T160" i="40"/>
  <c r="T159" i="40" s="1"/>
  <c r="S160" i="40"/>
  <c r="S159" i="40" s="1"/>
  <c r="Q160" i="40"/>
  <c r="Q159" i="40" s="1"/>
  <c r="P160" i="40"/>
  <c r="P159" i="40"/>
  <c r="O160" i="40"/>
  <c r="O159" i="40" s="1"/>
  <c r="M160" i="40"/>
  <c r="M159" i="40"/>
  <c r="L160" i="40"/>
  <c r="L159" i="40" s="1"/>
  <c r="K160" i="40"/>
  <c r="K159" i="40" s="1"/>
  <c r="J160" i="40"/>
  <c r="J159" i="40" s="1"/>
  <c r="I160" i="40"/>
  <c r="I159" i="40" s="1"/>
  <c r="H160" i="40"/>
  <c r="H159" i="40" s="1"/>
  <c r="CO159" i="40"/>
  <c r="BJ159" i="40"/>
  <c r="BE159" i="40"/>
  <c r="BD159" i="40"/>
  <c r="BC159" i="40"/>
  <c r="BB159" i="40"/>
  <c r="CW158" i="40"/>
  <c r="CV158" i="40"/>
  <c r="CU158" i="40"/>
  <c r="CJ158" i="40"/>
  <c r="AU158" i="40"/>
  <c r="AG158" i="40"/>
  <c r="H158" i="40"/>
  <c r="CW157" i="40"/>
  <c r="CV157" i="40"/>
  <c r="CU157" i="40"/>
  <c r="CJ157" i="40"/>
  <c r="AU157" i="40"/>
  <c r="AG157" i="40"/>
  <c r="H157" i="40"/>
  <c r="CW156" i="40"/>
  <c r="CV156" i="40"/>
  <c r="CU156" i="40"/>
  <c r="CJ156" i="40"/>
  <c r="AU156" i="40"/>
  <c r="AG156" i="40"/>
  <c r="H156" i="40"/>
  <c r="CW155" i="40"/>
  <c r="CV155" i="40"/>
  <c r="CU155" i="40"/>
  <c r="CJ155" i="40"/>
  <c r="AU155" i="40"/>
  <c r="AG155" i="40"/>
  <c r="H155" i="40"/>
  <c r="CW154" i="40"/>
  <c r="CV154" i="40"/>
  <c r="CU154" i="40"/>
  <c r="CJ154" i="40"/>
  <c r="AU154" i="40"/>
  <c r="AG154" i="40"/>
  <c r="H154" i="40"/>
  <c r="CW153" i="40"/>
  <c r="CV153" i="40"/>
  <c r="CU153" i="40"/>
  <c r="CJ153" i="40"/>
  <c r="AU153" i="40"/>
  <c r="AG153" i="40"/>
  <c r="H153" i="40"/>
  <c r="CW152" i="40"/>
  <c r="CV152" i="40"/>
  <c r="CU152" i="40"/>
  <c r="CJ152" i="40"/>
  <c r="AU152" i="40"/>
  <c r="AG152" i="40"/>
  <c r="H152" i="40"/>
  <c r="CV151" i="40"/>
  <c r="CU151" i="40"/>
  <c r="CJ151" i="40"/>
  <c r="AU151" i="40"/>
  <c r="AG151" i="40"/>
  <c r="CX150" i="40"/>
  <c r="CS150" i="40"/>
  <c r="CR150" i="40"/>
  <c r="CQ150" i="40"/>
  <c r="CP150" i="40"/>
  <c r="CO150" i="40"/>
  <c r="CN150" i="40"/>
  <c r="CM150" i="40"/>
  <c r="CL150" i="40"/>
  <c r="CK150" i="40"/>
  <c r="CI150" i="40"/>
  <c r="CH150" i="40"/>
  <c r="CG150" i="40"/>
  <c r="CF150" i="40"/>
  <c r="CE150" i="40"/>
  <c r="CD150" i="40"/>
  <c r="CC150" i="40"/>
  <c r="CB150" i="40"/>
  <c r="CA150" i="40"/>
  <c r="BZ150" i="40"/>
  <c r="BY150" i="40"/>
  <c r="BX150" i="40"/>
  <c r="BW150" i="40"/>
  <c r="BV150" i="40"/>
  <c r="BU150" i="40"/>
  <c r="BT150" i="40"/>
  <c r="BS150" i="40"/>
  <c r="BR150" i="40"/>
  <c r="BQ150" i="40"/>
  <c r="BP150" i="40"/>
  <c r="BO150" i="40"/>
  <c r="BN150" i="40"/>
  <c r="CW149" i="40"/>
  <c r="CW148" i="40" s="1"/>
  <c r="CM149" i="40"/>
  <c r="CL149" i="40"/>
  <c r="CE149" i="40"/>
  <c r="CE148" i="40" s="1"/>
  <c r="BZ149" i="40"/>
  <c r="BZ148" i="40"/>
  <c r="BN149" i="40"/>
  <c r="BN148" i="40" s="1"/>
  <c r="BF149" i="40"/>
  <c r="BF148" i="40"/>
  <c r="BF147" i="40" s="1"/>
  <c r="AU149" i="40"/>
  <c r="AP149" i="40"/>
  <c r="AP148" i="40"/>
  <c r="AP147" i="40" s="1"/>
  <c r="AH149" i="40"/>
  <c r="AH148" i="40" s="1"/>
  <c r="AH147" i="40" s="1"/>
  <c r="R149" i="40"/>
  <c r="R148" i="40" s="1"/>
  <c r="R147" i="40" s="1"/>
  <c r="N149" i="40"/>
  <c r="N148" i="40" s="1"/>
  <c r="N147" i="40" s="1"/>
  <c r="N143" i="40" s="1"/>
  <c r="N26" i="40" s="1"/>
  <c r="N14" i="40" s="1"/>
  <c r="N13" i="40" s="1"/>
  <c r="J149" i="40"/>
  <c r="J148" i="40"/>
  <c r="J147" i="40"/>
  <c r="H149" i="40"/>
  <c r="DF148" i="40"/>
  <c r="DE148" i="40"/>
  <c r="DD148" i="40"/>
  <c r="DC148" i="40"/>
  <c r="DB148" i="40"/>
  <c r="CY148" i="40"/>
  <c r="CY147" i="40"/>
  <c r="CY143" i="40" s="1"/>
  <c r="CX148" i="40"/>
  <c r="CS148" i="40"/>
  <c r="CS147" i="40"/>
  <c r="CR148" i="40"/>
  <c r="CR147" i="40" s="1"/>
  <c r="CQ148" i="40"/>
  <c r="CP148" i="40"/>
  <c r="CO148" i="40"/>
  <c r="CN148" i="40"/>
  <c r="CM148" i="40"/>
  <c r="CM147" i="40" s="1"/>
  <c r="CK148" i="40"/>
  <c r="CI148" i="40"/>
  <c r="CH148" i="40"/>
  <c r="CG148" i="40"/>
  <c r="CF148" i="40"/>
  <c r="CF147" i="40"/>
  <c r="CD148" i="40"/>
  <c r="CC148" i="40"/>
  <c r="CB148" i="40"/>
  <c r="CA148" i="40"/>
  <c r="BY148" i="40"/>
  <c r="BX148" i="40"/>
  <c r="BW148" i="40"/>
  <c r="BV148" i="40"/>
  <c r="BU148" i="40"/>
  <c r="BT148" i="40"/>
  <c r="BS148" i="40"/>
  <c r="BR148" i="40"/>
  <c r="BQ148" i="40"/>
  <c r="BP148" i="40"/>
  <c r="BO148" i="40"/>
  <c r="BJ148" i="40"/>
  <c r="BJ147" i="40" s="1"/>
  <c r="BI148" i="40"/>
  <c r="BI147" i="40"/>
  <c r="BH148" i="40"/>
  <c r="BH147" i="40" s="1"/>
  <c r="BG148" i="40"/>
  <c r="BE148" i="40"/>
  <c r="BE147" i="40" s="1"/>
  <c r="BE143" i="40" s="1"/>
  <c r="BE26" i="40" s="1"/>
  <c r="BE14" i="40" s="1"/>
  <c r="BE13" i="40" s="1"/>
  <c r="BE11" i="40" s="1"/>
  <c r="BD148" i="40"/>
  <c r="BD147" i="40" s="1"/>
  <c r="BC148" i="40"/>
  <c r="BC147" i="40" s="1"/>
  <c r="BB148" i="40"/>
  <c r="BB147" i="40" s="1"/>
  <c r="AZ148" i="40"/>
  <c r="AZ147" i="40"/>
  <c r="AY148" i="40"/>
  <c r="AY147" i="40" s="1"/>
  <c r="AX148" i="40"/>
  <c r="AX147" i="40" s="1"/>
  <c r="AW148" i="40"/>
  <c r="AW147" i="40" s="1"/>
  <c r="AV148" i="40"/>
  <c r="AV147" i="40" s="1"/>
  <c r="AT148" i="40"/>
  <c r="AT147" i="40" s="1"/>
  <c r="AS148" i="40"/>
  <c r="AS147" i="40"/>
  <c r="AR148" i="40"/>
  <c r="AR147" i="40" s="1"/>
  <c r="AQ148" i="40"/>
  <c r="AQ147" i="40"/>
  <c r="AO148" i="40"/>
  <c r="AO147" i="40" s="1"/>
  <c r="AN148" i="40"/>
  <c r="AN147" i="40" s="1"/>
  <c r="AM148" i="40"/>
  <c r="AM147" i="40" s="1"/>
  <c r="AL148" i="40"/>
  <c r="AL147" i="40" s="1"/>
  <c r="AK148" i="40"/>
  <c r="AK147" i="40" s="1"/>
  <c r="AJ148" i="40"/>
  <c r="AJ147" i="40" s="1"/>
  <c r="AJ143" i="40" s="1"/>
  <c r="AI148" i="40"/>
  <c r="AI147" i="40" s="1"/>
  <c r="U148" i="40"/>
  <c r="T148" i="40"/>
  <c r="T147" i="40" s="1"/>
  <c r="S148" i="40"/>
  <c r="S147" i="40"/>
  <c r="Q148" i="40"/>
  <c r="Q147" i="40" s="1"/>
  <c r="P148" i="40"/>
  <c r="P147" i="40"/>
  <c r="O148" i="40"/>
  <c r="O147" i="40" s="1"/>
  <c r="M148" i="40"/>
  <c r="M147" i="40"/>
  <c r="L148" i="40"/>
  <c r="L147" i="40" s="1"/>
  <c r="K148" i="40"/>
  <c r="K147" i="40"/>
  <c r="I148" i="40"/>
  <c r="I147" i="40" s="1"/>
  <c r="BG147" i="40"/>
  <c r="U147" i="40"/>
  <c r="CW146" i="40"/>
  <c r="CV146" i="40"/>
  <c r="CV145" i="40" s="1"/>
  <c r="CV144" i="40" s="1"/>
  <c r="CU146" i="40"/>
  <c r="CU145" i="40" s="1"/>
  <c r="CU144" i="40" s="1"/>
  <c r="CJ146" i="40"/>
  <c r="AU146" i="40"/>
  <c r="AU145" i="40" s="1"/>
  <c r="AU144" i="40" s="1"/>
  <c r="AG146" i="40"/>
  <c r="CY145" i="40"/>
  <c r="CY144" i="40" s="1"/>
  <c r="CX145" i="40"/>
  <c r="CX144" i="40"/>
  <c r="CW145" i="40"/>
  <c r="CW144" i="40" s="1"/>
  <c r="CS145" i="40"/>
  <c r="CS144" i="40"/>
  <c r="CR145" i="40"/>
  <c r="CR144" i="40" s="1"/>
  <c r="CQ145" i="40"/>
  <c r="CQ144" i="40"/>
  <c r="CP145" i="40"/>
  <c r="CO145" i="40"/>
  <c r="CO144" i="40" s="1"/>
  <c r="CN145" i="40"/>
  <c r="CN144" i="40" s="1"/>
  <c r="CM145" i="40"/>
  <c r="CM144" i="40" s="1"/>
  <c r="CL145" i="40"/>
  <c r="CL144" i="40" s="1"/>
  <c r="CK145" i="40"/>
  <c r="CI145" i="40"/>
  <c r="CI144" i="40"/>
  <c r="CI143" i="40" s="1"/>
  <c r="CI26" i="40" s="1"/>
  <c r="CI14" i="40" s="1"/>
  <c r="CI13" i="40" s="1"/>
  <c r="CI11" i="40" s="1"/>
  <c r="CH145" i="40"/>
  <c r="CH144" i="40" s="1"/>
  <c r="CG145" i="40"/>
  <c r="CF145" i="40"/>
  <c r="CF144" i="40"/>
  <c r="CF143" i="40" s="1"/>
  <c r="CF26" i="40" s="1"/>
  <c r="CF14" i="40" s="1"/>
  <c r="CF13" i="40" s="1"/>
  <c r="CF11" i="40" s="1"/>
  <c r="CE145" i="40"/>
  <c r="CE144" i="40" s="1"/>
  <c r="CD145" i="40"/>
  <c r="CD144" i="40" s="1"/>
  <c r="CC145" i="40"/>
  <c r="CC144" i="40" s="1"/>
  <c r="CB145" i="40"/>
  <c r="CA145" i="40"/>
  <c r="CA144" i="40" s="1"/>
  <c r="BZ145" i="40"/>
  <c r="BZ144" i="40" s="1"/>
  <c r="BY145" i="40"/>
  <c r="BY144" i="40"/>
  <c r="BX145" i="40"/>
  <c r="BW145" i="40"/>
  <c r="BW144" i="40"/>
  <c r="BW143" i="40" s="1"/>
  <c r="BW26" i="40" s="1"/>
  <c r="BW14" i="40" s="1"/>
  <c r="BW13" i="40" s="1"/>
  <c r="BW11" i="40" s="1"/>
  <c r="BV145" i="40"/>
  <c r="BV144" i="40" s="1"/>
  <c r="BU145" i="40"/>
  <c r="BT145" i="40"/>
  <c r="BT144" i="40"/>
  <c r="BS145" i="40"/>
  <c r="BS144" i="40" s="1"/>
  <c r="BS143" i="40" s="1"/>
  <c r="BS26" i="40" s="1"/>
  <c r="BS14" i="40" s="1"/>
  <c r="BS13" i="40" s="1"/>
  <c r="BS11" i="40" s="1"/>
  <c r="BR145" i="40"/>
  <c r="BR144" i="40" s="1"/>
  <c r="BQ145" i="40"/>
  <c r="BQ144" i="40" s="1"/>
  <c r="BP145" i="40"/>
  <c r="BP144" i="40" s="1"/>
  <c r="BO145" i="40"/>
  <c r="BO144" i="40" s="1"/>
  <c r="BN145" i="40"/>
  <c r="BN144" i="40"/>
  <c r="BJ145" i="40"/>
  <c r="BJ144" i="40" s="1"/>
  <c r="BI145" i="40"/>
  <c r="BI144" i="40"/>
  <c r="BH145" i="40"/>
  <c r="BH144" i="40" s="1"/>
  <c r="BG145" i="40"/>
  <c r="BG144" i="40"/>
  <c r="BF145" i="40"/>
  <c r="BF144" i="40" s="1"/>
  <c r="BE145" i="40"/>
  <c r="BD145" i="40"/>
  <c r="BD144" i="40" s="1"/>
  <c r="BD143" i="40" s="1"/>
  <c r="BD26" i="40" s="1"/>
  <c r="BD14" i="40" s="1"/>
  <c r="BD13" i="40" s="1"/>
  <c r="BD11" i="40" s="1"/>
  <c r="BC145" i="40"/>
  <c r="BB145" i="40"/>
  <c r="BB144" i="40"/>
  <c r="AZ145" i="40"/>
  <c r="AZ144" i="40" s="1"/>
  <c r="AY145" i="40"/>
  <c r="AY144" i="40"/>
  <c r="AX145" i="40"/>
  <c r="AX144" i="40" s="1"/>
  <c r="AW145" i="40"/>
  <c r="AW144" i="40"/>
  <c r="AV145" i="40"/>
  <c r="AV144" i="40" s="1"/>
  <c r="AT145" i="40"/>
  <c r="AT144" i="40" s="1"/>
  <c r="AS145" i="40"/>
  <c r="AS144" i="40" s="1"/>
  <c r="AS143" i="40" s="1"/>
  <c r="AS26" i="40" s="1"/>
  <c r="AS14" i="40" s="1"/>
  <c r="AS13" i="40" s="1"/>
  <c r="AS11" i="40" s="1"/>
  <c r="AR145" i="40"/>
  <c r="AR144" i="40" s="1"/>
  <c r="AR143" i="40" s="1"/>
  <c r="AQ145" i="40"/>
  <c r="AQ144" i="40" s="1"/>
  <c r="AP145" i="40"/>
  <c r="AP144" i="40" s="1"/>
  <c r="AO145" i="40"/>
  <c r="AO144" i="40"/>
  <c r="AO143" i="40" s="1"/>
  <c r="AO26" i="40" s="1"/>
  <c r="AO14" i="40" s="1"/>
  <c r="AO13" i="40" s="1"/>
  <c r="AO11" i="40" s="1"/>
  <c r="AN145" i="40"/>
  <c r="AN144" i="40" s="1"/>
  <c r="AM145" i="40"/>
  <c r="AM144" i="40"/>
  <c r="AL145" i="40"/>
  <c r="AL144" i="40" s="1"/>
  <c r="AE144" i="40" s="1"/>
  <c r="AK145" i="40"/>
  <c r="AK144" i="40" s="1"/>
  <c r="AJ145" i="40"/>
  <c r="AJ144" i="40" s="1"/>
  <c r="AI145" i="40"/>
  <c r="AI144" i="40" s="1"/>
  <c r="AI143" i="40" s="1"/>
  <c r="AI26" i="40" s="1"/>
  <c r="AI14" i="40" s="1"/>
  <c r="AI13" i="40" s="1"/>
  <c r="AI11" i="40" s="1"/>
  <c r="AH145" i="40"/>
  <c r="AH144" i="40" s="1"/>
  <c r="AG144" i="40"/>
  <c r="U145" i="40"/>
  <c r="U144" i="40" s="1"/>
  <c r="T145" i="40"/>
  <c r="S145" i="40"/>
  <c r="S144" i="40"/>
  <c r="R145" i="40"/>
  <c r="R144" i="40" s="1"/>
  <c r="Q145" i="40"/>
  <c r="Q144" i="40" s="1"/>
  <c r="Q143" i="40" s="1"/>
  <c r="Q26" i="40" s="1"/>
  <c r="Q14" i="40" s="1"/>
  <c r="Q13" i="40" s="1"/>
  <c r="P145" i="40"/>
  <c r="P144" i="40" s="1"/>
  <c r="P143" i="40" s="1"/>
  <c r="P26" i="40" s="1"/>
  <c r="P14" i="40" s="1"/>
  <c r="P13" i="40" s="1"/>
  <c r="O145" i="40"/>
  <c r="O144" i="40" s="1"/>
  <c r="N145" i="40"/>
  <c r="N144" i="40" s="1"/>
  <c r="M145" i="40"/>
  <c r="M144" i="40"/>
  <c r="M143" i="40" s="1"/>
  <c r="M26" i="40" s="1"/>
  <c r="M14" i="40" s="1"/>
  <c r="M13" i="40" s="1"/>
  <c r="L145" i="40"/>
  <c r="L144" i="40" s="1"/>
  <c r="K145" i="40"/>
  <c r="K144" i="40"/>
  <c r="K143" i="40" s="1"/>
  <c r="J145" i="40"/>
  <c r="J144" i="40" s="1"/>
  <c r="I145" i="40"/>
  <c r="I144" i="40" s="1"/>
  <c r="H145" i="40"/>
  <c r="H144" i="40" s="1"/>
  <c r="DF144" i="40"/>
  <c r="DF143" i="40" s="1"/>
  <c r="DF26" i="40" s="1"/>
  <c r="DE144" i="40"/>
  <c r="DC144" i="40"/>
  <c r="DB144" i="40"/>
  <c r="CP144" i="40"/>
  <c r="CG144" i="40"/>
  <c r="CB144" i="40"/>
  <c r="BX144" i="40"/>
  <c r="BU144" i="40"/>
  <c r="BE144" i="40"/>
  <c r="BC144" i="40"/>
  <c r="T144" i="40"/>
  <c r="DF27" i="40"/>
  <c r="DE27" i="40"/>
  <c r="DD27" i="40"/>
  <c r="DC27" i="40"/>
  <c r="DB27" i="40"/>
  <c r="CY27" i="40"/>
  <c r="CX27" i="40"/>
  <c r="CW27" i="40"/>
  <c r="CV27" i="40"/>
  <c r="CU27" i="40"/>
  <c r="CT27" i="40"/>
  <c r="CS27" i="40"/>
  <c r="CR27" i="40"/>
  <c r="CQ27" i="40"/>
  <c r="CP27" i="40"/>
  <c r="CO27" i="40"/>
  <c r="CN27" i="40"/>
  <c r="CM27" i="40"/>
  <c r="CL27" i="40"/>
  <c r="CK27" i="40"/>
  <c r="CJ27" i="40"/>
  <c r="CI27" i="40"/>
  <c r="CH27" i="40"/>
  <c r="CG27" i="40"/>
  <c r="CF27" i="40"/>
  <c r="CE27" i="40"/>
  <c r="CD27" i="40"/>
  <c r="CC27" i="40"/>
  <c r="CB27" i="40"/>
  <c r="CA27" i="40"/>
  <c r="BZ27" i="40"/>
  <c r="BY27" i="40"/>
  <c r="BX27" i="40"/>
  <c r="BW27" i="40"/>
  <c r="BV27" i="40"/>
  <c r="BU27" i="40"/>
  <c r="BT27" i="40"/>
  <c r="BS27" i="40"/>
  <c r="BR27" i="40"/>
  <c r="BQ27" i="40"/>
  <c r="BP27" i="40"/>
  <c r="BO27" i="40"/>
  <c r="BN27" i="40"/>
  <c r="BI27" i="40"/>
  <c r="BH27" i="40"/>
  <c r="BG27" i="40"/>
  <c r="BF27" i="40"/>
  <c r="BE27" i="40"/>
  <c r="BD27" i="40"/>
  <c r="BC27" i="40"/>
  <c r="BB27" i="40"/>
  <c r="BA27" i="40"/>
  <c r="BA26" i="40"/>
  <c r="BA14" i="40" s="1"/>
  <c r="BA13" i="40" s="1"/>
  <c r="BA11" i="40" s="1"/>
  <c r="AZ27" i="40"/>
  <c r="AY27" i="40"/>
  <c r="AX27" i="40"/>
  <c r="AW27" i="40"/>
  <c r="AV27" i="40"/>
  <c r="AV26" i="40" s="1"/>
  <c r="AV14" i="40" s="1"/>
  <c r="AV13" i="40" s="1"/>
  <c r="AV11" i="40" s="1"/>
  <c r="AU27" i="40"/>
  <c r="AT27" i="40"/>
  <c r="AS27" i="40"/>
  <c r="AR27" i="40"/>
  <c r="AR26" i="40" s="1"/>
  <c r="AR14" i="40" s="1"/>
  <c r="AR13" i="40" s="1"/>
  <c r="AR11" i="40" s="1"/>
  <c r="AQ27" i="40"/>
  <c r="AP27" i="40"/>
  <c r="AO27" i="40"/>
  <c r="AN27" i="40"/>
  <c r="AN26" i="40" s="1"/>
  <c r="AN14" i="40" s="1"/>
  <c r="AN13" i="40" s="1"/>
  <c r="AN11" i="40" s="1"/>
  <c r="AM27" i="40"/>
  <c r="AL27" i="40"/>
  <c r="AK27" i="40"/>
  <c r="AJ27" i="40"/>
  <c r="AI27" i="40"/>
  <c r="AH27" i="40"/>
  <c r="AG27" i="40"/>
  <c r="AC27" i="40"/>
  <c r="V27" i="40"/>
  <c r="U27" i="40"/>
  <c r="T27" i="40"/>
  <c r="S27" i="40"/>
  <c r="S26" i="40" s="1"/>
  <c r="S14" i="40" s="1"/>
  <c r="S13" i="40" s="1"/>
  <c r="R27" i="40"/>
  <c r="Q27" i="40"/>
  <c r="P27" i="40"/>
  <c r="O27" i="40"/>
  <c r="N27" i="40"/>
  <c r="M27" i="40"/>
  <c r="L27" i="40"/>
  <c r="K27" i="40"/>
  <c r="K26" i="40" s="1"/>
  <c r="K14" i="40" s="1"/>
  <c r="K13" i="40" s="1"/>
  <c r="J27" i="40"/>
  <c r="I27" i="40"/>
  <c r="H27" i="40"/>
  <c r="DD26" i="40"/>
  <c r="CT25" i="40"/>
  <c r="CJ25" i="40"/>
  <c r="CH25" i="40"/>
  <c r="CG25" i="40"/>
  <c r="CF25" i="40"/>
  <c r="CE25" i="40"/>
  <c r="CC25" i="40"/>
  <c r="CB25" i="40"/>
  <c r="CA25" i="40"/>
  <c r="BZ25" i="40"/>
  <c r="BN25" i="40"/>
  <c r="BF25" i="40"/>
  <c r="AE25" i="40" s="1"/>
  <c r="AD25" i="40" s="1"/>
  <c r="AC25" i="40" s="1"/>
  <c r="AU25" i="40"/>
  <c r="AP25" i="40"/>
  <c r="AG25" i="40"/>
  <c r="R25" i="40"/>
  <c r="H25" i="40"/>
  <c r="CT24" i="40"/>
  <c r="CJ24" i="40"/>
  <c r="CE24" i="40"/>
  <c r="BZ24" i="40"/>
  <c r="BF24" i="40"/>
  <c r="AU24" i="40"/>
  <c r="AP24" i="40"/>
  <c r="AF24" i="40" s="1"/>
  <c r="DG24" i="40" s="1"/>
  <c r="AG24" i="40"/>
  <c r="R24" i="40"/>
  <c r="CW23" i="40"/>
  <c r="CU23" i="40"/>
  <c r="CT23" i="40" s="1"/>
  <c r="DH23" i="40" s="1"/>
  <c r="CJ23" i="40"/>
  <c r="AU23" i="40"/>
  <c r="AG23" i="40"/>
  <c r="CV22" i="40"/>
  <c r="CT22" i="40" s="1"/>
  <c r="CU22" i="40"/>
  <c r="CJ22" i="40"/>
  <c r="CE22" i="40"/>
  <c r="BZ22" i="40"/>
  <c r="BF22" i="40"/>
  <c r="AU22" i="40"/>
  <c r="AP22" i="40"/>
  <c r="AG22" i="40"/>
  <c r="AF22" i="40" s="1"/>
  <c r="DG22" i="40" s="1"/>
  <c r="R22" i="40"/>
  <c r="CT21" i="40"/>
  <c r="CJ21" i="40"/>
  <c r="CE21" i="40"/>
  <c r="BZ21" i="40"/>
  <c r="BF21" i="40"/>
  <c r="AU21" i="40"/>
  <c r="AP21" i="40"/>
  <c r="AE21" i="40" s="1"/>
  <c r="AG21" i="40"/>
  <c r="R21" i="40"/>
  <c r="CW20" i="40"/>
  <c r="CV20" i="40"/>
  <c r="CJ20" i="40"/>
  <c r="BF20" i="40"/>
  <c r="AU20" i="40"/>
  <c r="AP20" i="40"/>
  <c r="AF20" i="40" s="1"/>
  <c r="DG20" i="40" s="1"/>
  <c r="AG20" i="40"/>
  <c r="R20" i="40"/>
  <c r="CT19" i="40"/>
  <c r="CJ19" i="40"/>
  <c r="DG19" i="40" s="1"/>
  <c r="BF19" i="40"/>
  <c r="AU19" i="40"/>
  <c r="AG19" i="40"/>
  <c r="R19" i="40"/>
  <c r="CT18" i="40"/>
  <c r="CJ18" i="40"/>
  <c r="CE18" i="40"/>
  <c r="BZ18" i="40"/>
  <c r="DG18" i="40" s="1"/>
  <c r="BF18" i="40"/>
  <c r="AU18" i="40"/>
  <c r="AG18" i="40"/>
  <c r="R18" i="40"/>
  <c r="CT17" i="40"/>
  <c r="CJ17" i="40"/>
  <c r="CE17" i="40"/>
  <c r="BZ17" i="40"/>
  <c r="BF17" i="40"/>
  <c r="AU17" i="40"/>
  <c r="AP17" i="40"/>
  <c r="AG17" i="40"/>
  <c r="AF17" i="40" s="1"/>
  <c r="DG17" i="40" s="1"/>
  <c r="R17" i="40"/>
  <c r="CT16" i="40"/>
  <c r="CJ16" i="40"/>
  <c r="CE16" i="40"/>
  <c r="BZ16" i="40"/>
  <c r="BU16" i="40"/>
  <c r="BP16" i="40"/>
  <c r="BF16" i="40"/>
  <c r="AU16" i="40"/>
  <c r="AF16" i="40" s="1"/>
  <c r="CW15" i="40"/>
  <c r="CV15" i="40"/>
  <c r="CJ15" i="40"/>
  <c r="BF15" i="40"/>
  <c r="AU15" i="40"/>
  <c r="AG15" i="40"/>
  <c r="CT12" i="40"/>
  <c r="DH12" i="40" s="1"/>
  <c r="AF12" i="40"/>
  <c r="A3" i="40"/>
  <c r="DL179" i="39"/>
  <c r="DG179" i="39"/>
  <c r="AM179" i="39"/>
  <c r="AL179" i="39"/>
  <c r="AK179" i="39" s="1"/>
  <c r="AJ179" i="39" s="1"/>
  <c r="AI179" i="39" s="1"/>
  <c r="H179" i="39"/>
  <c r="DS178" i="39"/>
  <c r="DO178" i="39"/>
  <c r="DO177" i="39"/>
  <c r="DN178" i="39"/>
  <c r="DN177" i="39"/>
  <c r="DM178" i="39"/>
  <c r="DM177" i="39"/>
  <c r="DK178" i="39"/>
  <c r="DK177" i="39"/>
  <c r="DJ178" i="39"/>
  <c r="DJ177" i="39"/>
  <c r="DI178" i="39"/>
  <c r="DH178" i="39"/>
  <c r="DH177" i="39" s="1"/>
  <c r="DH135" i="39" s="1"/>
  <c r="DF178" i="39"/>
  <c r="DF177" i="39" s="1"/>
  <c r="DE178" i="39"/>
  <c r="DE177" i="39" s="1"/>
  <c r="DD178" i="39"/>
  <c r="DC178" i="39"/>
  <c r="DC177" i="39"/>
  <c r="DB178" i="39"/>
  <c r="DB177" i="39" s="1"/>
  <c r="DA178" i="39"/>
  <c r="DA177" i="39"/>
  <c r="DA135" i="39" s="1"/>
  <c r="CZ178" i="39"/>
  <c r="CZ177" i="39" s="1"/>
  <c r="CY178" i="39"/>
  <c r="CY177" i="39"/>
  <c r="CY135" i="39" s="1"/>
  <c r="CX178" i="39"/>
  <c r="CX177" i="39" s="1"/>
  <c r="CX135" i="39" s="1"/>
  <c r="CW178" i="39"/>
  <c r="CW177" i="39"/>
  <c r="CV178" i="39"/>
  <c r="CV177" i="39" s="1"/>
  <c r="CU178" i="39"/>
  <c r="CU177" i="39"/>
  <c r="CT178" i="39"/>
  <c r="CT177" i="39" s="1"/>
  <c r="CS178" i="39"/>
  <c r="CS177" i="39"/>
  <c r="CS135" i="39" s="1"/>
  <c r="CR178" i="39"/>
  <c r="CQ178" i="39"/>
  <c r="CQ177" i="39" s="1"/>
  <c r="CP178" i="39"/>
  <c r="CP177" i="39"/>
  <c r="CP135" i="39" s="1"/>
  <c r="CO178" i="39"/>
  <c r="CO177" i="39" s="1"/>
  <c r="CN178" i="39"/>
  <c r="CN177" i="39"/>
  <c r="CN135" i="39" s="1"/>
  <c r="CM178" i="39"/>
  <c r="CM177" i="39" s="1"/>
  <c r="CM135" i="39" s="1"/>
  <c r="CL178" i="39"/>
  <c r="CL177" i="39"/>
  <c r="CK178" i="39"/>
  <c r="CJ178" i="39"/>
  <c r="CJ177" i="39" s="1"/>
  <c r="CJ135" i="39" s="1"/>
  <c r="CI178" i="39"/>
  <c r="CI177" i="39" s="1"/>
  <c r="CH178" i="39"/>
  <c r="CH177" i="39" s="1"/>
  <c r="CG178" i="39"/>
  <c r="CG177" i="39" s="1"/>
  <c r="CG135" i="39" s="1"/>
  <c r="CF178" i="39"/>
  <c r="CF177" i="39" s="1"/>
  <c r="CE178" i="39"/>
  <c r="CE177" i="39" s="1"/>
  <c r="CD178" i="39"/>
  <c r="CD177" i="39" s="1"/>
  <c r="CC178" i="39"/>
  <c r="CC177" i="39"/>
  <c r="CB178" i="39"/>
  <c r="CB177" i="39" s="1"/>
  <c r="CA178" i="39"/>
  <c r="CA177" i="39" s="1"/>
  <c r="BZ178" i="39"/>
  <c r="BZ177" i="39" s="1"/>
  <c r="BY178" i="39"/>
  <c r="BY177" i="39" s="1"/>
  <c r="BX178" i="39"/>
  <c r="BX177" i="39" s="1"/>
  <c r="BW178" i="39"/>
  <c r="BW177" i="39"/>
  <c r="BW135" i="39" s="1"/>
  <c r="BV178" i="39"/>
  <c r="BV177" i="39" s="1"/>
  <c r="BU178" i="39"/>
  <c r="BU177" i="39"/>
  <c r="BT178" i="39"/>
  <c r="BT177" i="39" s="1"/>
  <c r="BT135" i="39" s="1"/>
  <c r="BS178" i="39"/>
  <c r="BS177" i="39"/>
  <c r="BR178" i="39"/>
  <c r="BR177" i="39"/>
  <c r="BR135" i="39" s="1"/>
  <c r="BQ178" i="39"/>
  <c r="BQ177" i="39"/>
  <c r="BP178" i="39"/>
  <c r="BP177" i="39"/>
  <c r="BP135" i="39" s="1"/>
  <c r="BO178" i="39"/>
  <c r="BO177" i="39"/>
  <c r="BN178" i="39"/>
  <c r="BN177" i="39"/>
  <c r="BN135" i="39" s="1"/>
  <c r="BM178" i="39"/>
  <c r="BM177" i="39"/>
  <c r="BL178" i="39"/>
  <c r="BL177" i="39"/>
  <c r="BK178" i="39"/>
  <c r="BK177" i="39"/>
  <c r="BJ178" i="39"/>
  <c r="BJ177" i="39"/>
  <c r="BI178" i="39"/>
  <c r="BI177" i="39"/>
  <c r="BH178" i="39"/>
  <c r="BH177" i="39" s="1"/>
  <c r="BG178" i="39"/>
  <c r="BG177" i="39" s="1"/>
  <c r="BF178" i="39"/>
  <c r="BF177" i="39" s="1"/>
  <c r="BE178" i="39"/>
  <c r="BE177" i="39" s="1"/>
  <c r="BD178" i="39"/>
  <c r="BD177" i="39" s="1"/>
  <c r="BC178" i="39"/>
  <c r="BC177" i="39"/>
  <c r="BB178" i="39"/>
  <c r="BB177" i="39" s="1"/>
  <c r="BA178" i="39"/>
  <c r="BA177" i="39"/>
  <c r="AZ178" i="39"/>
  <c r="AZ177" i="39" s="1"/>
  <c r="AY178" i="39"/>
  <c r="AY177" i="39"/>
  <c r="AX178" i="39"/>
  <c r="AX177" i="39" s="1"/>
  <c r="AW178" i="39"/>
  <c r="AW177" i="39"/>
  <c r="AV178" i="39"/>
  <c r="AV177" i="39" s="1"/>
  <c r="AU178" i="39"/>
  <c r="AU177" i="39" s="1"/>
  <c r="AT178" i="39"/>
  <c r="AT177" i="39" s="1"/>
  <c r="AT135" i="39" s="1"/>
  <c r="AS178" i="39"/>
  <c r="AS177" i="39" s="1"/>
  <c r="AR178" i="39"/>
  <c r="AR177" i="39" s="1"/>
  <c r="AQ178" i="39"/>
  <c r="AQ177" i="39" s="1"/>
  <c r="AP178" i="39"/>
  <c r="AP177" i="39" s="1"/>
  <c r="AO178" i="39"/>
  <c r="AN178" i="39"/>
  <c r="U178" i="39"/>
  <c r="U177" i="39" s="1"/>
  <c r="U135" i="39" s="1"/>
  <c r="T178" i="39"/>
  <c r="T177" i="39" s="1"/>
  <c r="S178" i="39"/>
  <c r="S177" i="39"/>
  <c r="R178" i="39"/>
  <c r="R177" i="39" s="1"/>
  <c r="R135" i="39" s="1"/>
  <c r="Q178" i="39"/>
  <c r="Q177" i="39"/>
  <c r="P178" i="39"/>
  <c r="P177" i="39" s="1"/>
  <c r="O178" i="39"/>
  <c r="O177" i="39"/>
  <c r="N178" i="39"/>
  <c r="N177" i="39" s="1"/>
  <c r="M178" i="39"/>
  <c r="M177" i="39"/>
  <c r="M135" i="39" s="1"/>
  <c r="L178" i="39"/>
  <c r="L177" i="39" s="1"/>
  <c r="K178" i="39"/>
  <c r="K177" i="39"/>
  <c r="J178" i="39"/>
  <c r="J177" i="39" s="1"/>
  <c r="I178" i="39"/>
  <c r="I177" i="39"/>
  <c r="H178" i="39"/>
  <c r="H177" i="39" s="1"/>
  <c r="DP177" i="39"/>
  <c r="DI177" i="39"/>
  <c r="DD177" i="39"/>
  <c r="CR177" i="39"/>
  <c r="CK177" i="39"/>
  <c r="AO177" i="39"/>
  <c r="AH177" i="39"/>
  <c r="AG177" i="39"/>
  <c r="AF177" i="39"/>
  <c r="AE177" i="39"/>
  <c r="AD177" i="39"/>
  <c r="AC177" i="39"/>
  <c r="AB177" i="39"/>
  <c r="AA177" i="39"/>
  <c r="Z177" i="39"/>
  <c r="Y177" i="39"/>
  <c r="X177" i="39"/>
  <c r="W177" i="39"/>
  <c r="V177" i="39"/>
  <c r="DL173" i="39"/>
  <c r="EA173" i="39"/>
  <c r="DG173" i="39"/>
  <c r="AM173" i="39"/>
  <c r="H173" i="39"/>
  <c r="DP172" i="39"/>
  <c r="DP169" i="39" s="1"/>
  <c r="DO172" i="39"/>
  <c r="DO169" i="39" s="1"/>
  <c r="DN172" i="39"/>
  <c r="DN169" i="39" s="1"/>
  <c r="DM172" i="39"/>
  <c r="DM169" i="39" s="1"/>
  <c r="DK172" i="39"/>
  <c r="DK169" i="39" s="1"/>
  <c r="DJ172" i="39"/>
  <c r="DJ169" i="39"/>
  <c r="DI172" i="39"/>
  <c r="DI169" i="39" s="1"/>
  <c r="DH172" i="39"/>
  <c r="DH169" i="39" s="1"/>
  <c r="DF172" i="39"/>
  <c r="DF169" i="39" s="1"/>
  <c r="DE172" i="39"/>
  <c r="DE169" i="39" s="1"/>
  <c r="DD172" i="39"/>
  <c r="DD169" i="39" s="1"/>
  <c r="DC172" i="39"/>
  <c r="DC169" i="39"/>
  <c r="DB172" i="39"/>
  <c r="DB169" i="39" s="1"/>
  <c r="DA172" i="39"/>
  <c r="DA169" i="39"/>
  <c r="CZ172" i="39"/>
  <c r="CZ169" i="39" s="1"/>
  <c r="CY172" i="39"/>
  <c r="CY169" i="39" s="1"/>
  <c r="CX172" i="39"/>
  <c r="CX169" i="39" s="1"/>
  <c r="CW172" i="39"/>
  <c r="CW169" i="39" s="1"/>
  <c r="CV172" i="39"/>
  <c r="CU172" i="39"/>
  <c r="CU169" i="39"/>
  <c r="CT172" i="39"/>
  <c r="CT169" i="39" s="1"/>
  <c r="CS172" i="39"/>
  <c r="CS169" i="39"/>
  <c r="CR172" i="39"/>
  <c r="CR169" i="39" s="1"/>
  <c r="CQ172" i="39"/>
  <c r="CQ169" i="39"/>
  <c r="CP172" i="39"/>
  <c r="CP169" i="39" s="1"/>
  <c r="CO172" i="39"/>
  <c r="CO169" i="39"/>
  <c r="CN172" i="39"/>
  <c r="CN169" i="39" s="1"/>
  <c r="CM172" i="39"/>
  <c r="CM169" i="39"/>
  <c r="CL172" i="39"/>
  <c r="CL169" i="39" s="1"/>
  <c r="CK172" i="39"/>
  <c r="CK169" i="39"/>
  <c r="CJ172" i="39"/>
  <c r="CJ169" i="39" s="1"/>
  <c r="CI172" i="39"/>
  <c r="CI169" i="39"/>
  <c r="CH172" i="39"/>
  <c r="CH169" i="39" s="1"/>
  <c r="CG172" i="39"/>
  <c r="CF172" i="39"/>
  <c r="CF169" i="39" s="1"/>
  <c r="CE172" i="39"/>
  <c r="CE169" i="39" s="1"/>
  <c r="CD172" i="39"/>
  <c r="CD169" i="39" s="1"/>
  <c r="CC172" i="39"/>
  <c r="CC169" i="39" s="1"/>
  <c r="CB172" i="39"/>
  <c r="CB169" i="39"/>
  <c r="CA172" i="39"/>
  <c r="CA169" i="39" s="1"/>
  <c r="BZ172" i="39"/>
  <c r="BZ169" i="39"/>
  <c r="BY172" i="39"/>
  <c r="BY169" i="39" s="1"/>
  <c r="BX172" i="39"/>
  <c r="BX169" i="39" s="1"/>
  <c r="BW172" i="39"/>
  <c r="BW169" i="39" s="1"/>
  <c r="BV172" i="39"/>
  <c r="BV169" i="39"/>
  <c r="BU172" i="39"/>
  <c r="BU169" i="39" s="1"/>
  <c r="BT172" i="39"/>
  <c r="BT169" i="39"/>
  <c r="BS172" i="39"/>
  <c r="BS169" i="39" s="1"/>
  <c r="BR172" i="39"/>
  <c r="BR169" i="39"/>
  <c r="BQ172" i="39"/>
  <c r="BQ169" i="39" s="1"/>
  <c r="BP172" i="39"/>
  <c r="BP169" i="39"/>
  <c r="BO172" i="39"/>
  <c r="BO169" i="39" s="1"/>
  <c r="BN172" i="39"/>
  <c r="BN169" i="39"/>
  <c r="BM172" i="39"/>
  <c r="BM169" i="39" s="1"/>
  <c r="BL172" i="39"/>
  <c r="BK172" i="39"/>
  <c r="BK169" i="39"/>
  <c r="BJ172" i="39"/>
  <c r="BJ169" i="39" s="1"/>
  <c r="BI172" i="39"/>
  <c r="BI169" i="39"/>
  <c r="BH172" i="39"/>
  <c r="BH169" i="39" s="1"/>
  <c r="BG172" i="39"/>
  <c r="BG169" i="39" s="1"/>
  <c r="BF172" i="39"/>
  <c r="BF169" i="39" s="1"/>
  <c r="BE172" i="39"/>
  <c r="BE169" i="39" s="1"/>
  <c r="BD172" i="39"/>
  <c r="BD169" i="39" s="1"/>
  <c r="BC172" i="39"/>
  <c r="BC169" i="39" s="1"/>
  <c r="BB172" i="39"/>
  <c r="BB169" i="39" s="1"/>
  <c r="BA172" i="39"/>
  <c r="BA169" i="39"/>
  <c r="AZ172" i="39"/>
  <c r="AY172" i="39"/>
  <c r="AY169" i="39"/>
  <c r="AX172" i="39"/>
  <c r="AX169" i="39" s="1"/>
  <c r="AW172" i="39"/>
  <c r="AW169" i="39"/>
  <c r="AV172" i="39"/>
  <c r="AV169" i="39" s="1"/>
  <c r="AU172" i="39"/>
  <c r="AU169" i="39"/>
  <c r="AT172" i="39"/>
  <c r="AT169" i="39" s="1"/>
  <c r="AS172" i="39"/>
  <c r="AS169" i="39"/>
  <c r="AR172" i="39"/>
  <c r="AR169" i="39" s="1"/>
  <c r="AQ172" i="39"/>
  <c r="AQ169" i="39"/>
  <c r="AP172" i="39"/>
  <c r="AP169" i="39" s="1"/>
  <c r="AO172" i="39"/>
  <c r="AO169" i="39"/>
  <c r="AN172" i="39"/>
  <c r="AH172" i="39"/>
  <c r="AH169" i="39" s="1"/>
  <c r="AG172" i="39"/>
  <c r="AG169" i="39" s="1"/>
  <c r="AF172" i="39"/>
  <c r="AF169" i="39" s="1"/>
  <c r="AE172" i="39"/>
  <c r="AE169" i="39"/>
  <c r="AD172" i="39"/>
  <c r="AD169" i="39" s="1"/>
  <c r="AC172" i="39"/>
  <c r="AC169" i="39"/>
  <c r="AB172" i="39"/>
  <c r="AB169" i="39" s="1"/>
  <c r="AA172" i="39"/>
  <c r="AA169" i="39" s="1"/>
  <c r="Z172" i="39"/>
  <c r="Z169" i="39" s="1"/>
  <c r="Y172" i="39"/>
  <c r="Y169" i="39"/>
  <c r="X172" i="39"/>
  <c r="X169" i="39" s="1"/>
  <c r="W172" i="39"/>
  <c r="W169" i="39"/>
  <c r="V172" i="39"/>
  <c r="V169" i="39" s="1"/>
  <c r="U172" i="39"/>
  <c r="U169" i="39"/>
  <c r="T172" i="39"/>
  <c r="T169" i="39" s="1"/>
  <c r="S172" i="39"/>
  <c r="S169" i="39"/>
  <c r="R172" i="39"/>
  <c r="R169" i="39" s="1"/>
  <c r="Q172" i="39"/>
  <c r="Q169" i="39"/>
  <c r="P172" i="39"/>
  <c r="P169" i="39" s="1"/>
  <c r="O172" i="39"/>
  <c r="N172" i="39"/>
  <c r="N169" i="39"/>
  <c r="M172" i="39"/>
  <c r="M169" i="39" s="1"/>
  <c r="L172" i="39"/>
  <c r="L169" i="39"/>
  <c r="K172" i="39"/>
  <c r="K169" i="39" s="1"/>
  <c r="J172" i="39"/>
  <c r="J169" i="39" s="1"/>
  <c r="I172" i="39"/>
  <c r="I169" i="39" s="1"/>
  <c r="H172" i="39"/>
  <c r="H169" i="39" s="1"/>
  <c r="CV169" i="39"/>
  <c r="CG169" i="39"/>
  <c r="BL169" i="39"/>
  <c r="AZ169" i="39"/>
  <c r="AN169" i="39"/>
  <c r="O169" i="39"/>
  <c r="DL168" i="39"/>
  <c r="DG168" i="39"/>
  <c r="DG167" i="39" s="1"/>
  <c r="DG164" i="39" s="1"/>
  <c r="AM168" i="39"/>
  <c r="H168" i="39"/>
  <c r="H167" i="39" s="1"/>
  <c r="H164" i="39" s="1"/>
  <c r="DP167" i="39"/>
  <c r="DP164" i="39" s="1"/>
  <c r="DO167" i="39"/>
  <c r="DO164" i="39" s="1"/>
  <c r="DN167" i="39"/>
  <c r="DN164" i="39" s="1"/>
  <c r="DM167" i="39"/>
  <c r="DM164" i="39" s="1"/>
  <c r="DK167" i="39"/>
  <c r="DK164" i="39"/>
  <c r="DJ167" i="39"/>
  <c r="DJ164" i="39" s="1"/>
  <c r="DI167" i="39"/>
  <c r="DI164" i="39" s="1"/>
  <c r="DH167" i="39"/>
  <c r="DF167" i="39"/>
  <c r="DF164" i="39"/>
  <c r="DE167" i="39"/>
  <c r="DE164" i="39" s="1"/>
  <c r="DD167" i="39"/>
  <c r="DD164" i="39"/>
  <c r="DC167" i="39"/>
  <c r="DC164" i="39" s="1"/>
  <c r="DB167" i="39"/>
  <c r="DB164" i="39"/>
  <c r="DA167" i="39"/>
  <c r="DA164" i="39" s="1"/>
  <c r="CZ167" i="39"/>
  <c r="CZ164" i="39"/>
  <c r="CY167" i="39"/>
  <c r="CY164" i="39" s="1"/>
  <c r="CX167" i="39"/>
  <c r="CX164" i="39"/>
  <c r="CW167" i="39"/>
  <c r="CW164" i="39" s="1"/>
  <c r="CV167" i="39"/>
  <c r="CU167" i="39"/>
  <c r="CU164" i="39" s="1"/>
  <c r="CT167" i="39"/>
  <c r="CT164" i="39" s="1"/>
  <c r="CS167" i="39"/>
  <c r="CS164" i="39"/>
  <c r="CR167" i="39"/>
  <c r="CR164" i="39" s="1"/>
  <c r="CQ167" i="39"/>
  <c r="CQ164" i="39"/>
  <c r="CP167" i="39"/>
  <c r="CP164" i="39" s="1"/>
  <c r="CO167" i="39"/>
  <c r="CO164" i="39" s="1"/>
  <c r="CN167" i="39"/>
  <c r="CN164" i="39" s="1"/>
  <c r="CM167" i="39"/>
  <c r="CM164" i="39" s="1"/>
  <c r="CL167" i="39"/>
  <c r="CL164" i="39" s="1"/>
  <c r="CK167" i="39"/>
  <c r="CK164" i="39" s="1"/>
  <c r="CJ167" i="39"/>
  <c r="CJ164" i="39" s="1"/>
  <c r="CI167" i="39"/>
  <c r="CH167" i="39"/>
  <c r="CH164" i="39" s="1"/>
  <c r="CG167" i="39"/>
  <c r="CG164" i="39"/>
  <c r="CF167" i="39"/>
  <c r="CF164" i="39" s="1"/>
  <c r="CE167" i="39"/>
  <c r="CE164" i="39"/>
  <c r="CD167" i="39"/>
  <c r="CD164" i="39" s="1"/>
  <c r="CC167" i="39"/>
  <c r="CC164" i="39"/>
  <c r="CB167" i="39"/>
  <c r="CB164" i="39" s="1"/>
  <c r="CA167" i="39"/>
  <c r="CA164" i="39"/>
  <c r="BZ167" i="39"/>
  <c r="BZ164" i="39" s="1"/>
  <c r="BY167" i="39"/>
  <c r="BY164" i="39"/>
  <c r="BX167" i="39"/>
  <c r="BX164" i="39" s="1"/>
  <c r="BW167" i="39"/>
  <c r="BW164" i="39"/>
  <c r="BV167" i="39"/>
  <c r="BV164" i="39" s="1"/>
  <c r="BU167" i="39"/>
  <c r="BU164" i="39"/>
  <c r="BT167" i="39"/>
  <c r="BT164" i="39" s="1"/>
  <c r="BS167" i="39"/>
  <c r="BS164" i="39"/>
  <c r="BR167" i="39"/>
  <c r="BR164" i="39" s="1"/>
  <c r="BQ167" i="39"/>
  <c r="BQ164" i="39" s="1"/>
  <c r="BP167" i="39"/>
  <c r="BP164" i="39" s="1"/>
  <c r="BO167" i="39"/>
  <c r="BO164" i="39" s="1"/>
  <c r="BN167" i="39"/>
  <c r="BN164" i="39" s="1"/>
  <c r="BM167" i="39"/>
  <c r="BM164" i="39" s="1"/>
  <c r="BL167" i="39"/>
  <c r="BL164" i="39"/>
  <c r="BK167" i="39"/>
  <c r="BK164" i="39" s="1"/>
  <c r="BJ167" i="39"/>
  <c r="BJ164" i="39"/>
  <c r="BI167" i="39"/>
  <c r="BI164" i="39" s="1"/>
  <c r="BH167" i="39"/>
  <c r="BH164" i="39" s="1"/>
  <c r="BG167" i="39"/>
  <c r="BG164" i="39" s="1"/>
  <c r="BF167" i="39"/>
  <c r="BF164" i="39" s="1"/>
  <c r="BE167" i="39"/>
  <c r="BE164" i="39" s="1"/>
  <c r="BD167" i="39"/>
  <c r="BD164" i="39" s="1"/>
  <c r="BC167" i="39"/>
  <c r="BB167" i="39"/>
  <c r="BB164" i="39"/>
  <c r="BA167" i="39"/>
  <c r="BA164" i="39" s="1"/>
  <c r="AZ167" i="39"/>
  <c r="AZ164" i="39"/>
  <c r="AY167" i="39"/>
  <c r="AY164" i="39" s="1"/>
  <c r="AX167" i="39"/>
  <c r="AX164" i="39"/>
  <c r="AW167" i="39"/>
  <c r="AW164" i="39" s="1"/>
  <c r="AV167" i="39"/>
  <c r="AV164" i="39"/>
  <c r="AU167" i="39"/>
  <c r="AU164" i="39" s="1"/>
  <c r="AT167" i="39"/>
  <c r="AT164" i="39"/>
  <c r="AS167" i="39"/>
  <c r="AS164" i="39" s="1"/>
  <c r="AR167" i="39"/>
  <c r="AQ167" i="39"/>
  <c r="AQ164" i="39"/>
  <c r="AP167" i="39"/>
  <c r="AP164" i="39" s="1"/>
  <c r="AO167" i="39"/>
  <c r="AO164" i="39"/>
  <c r="AN167" i="39"/>
  <c r="AN164" i="39" s="1"/>
  <c r="AH167" i="39"/>
  <c r="AH164" i="39"/>
  <c r="AG167" i="39"/>
  <c r="AG164" i="39" s="1"/>
  <c r="AF167" i="39"/>
  <c r="AF164" i="39"/>
  <c r="AE167" i="39"/>
  <c r="AE164" i="39" s="1"/>
  <c r="AD167" i="39"/>
  <c r="AD164" i="39" s="1"/>
  <c r="AC167" i="39"/>
  <c r="AC164" i="39" s="1"/>
  <c r="AB167" i="39"/>
  <c r="AB164" i="39" s="1"/>
  <c r="AA167" i="39"/>
  <c r="AA164" i="39"/>
  <c r="Z167" i="39"/>
  <c r="Z164" i="39" s="1"/>
  <c r="Y167" i="39"/>
  <c r="Y164" i="39" s="1"/>
  <c r="X167" i="39"/>
  <c r="X164" i="39" s="1"/>
  <c r="W167" i="39"/>
  <c r="W164" i="39" s="1"/>
  <c r="V167" i="39"/>
  <c r="V164" i="39" s="1"/>
  <c r="U167" i="39"/>
  <c r="U164" i="39"/>
  <c r="T167" i="39"/>
  <c r="T164" i="39" s="1"/>
  <c r="S167" i="39"/>
  <c r="S164" i="39" s="1"/>
  <c r="R167" i="39"/>
  <c r="R164" i="39" s="1"/>
  <c r="Q167" i="39"/>
  <c r="Q164" i="39"/>
  <c r="P167" i="39"/>
  <c r="P164" i="39" s="1"/>
  <c r="O167" i="39"/>
  <c r="N167" i="39"/>
  <c r="N164" i="39" s="1"/>
  <c r="M167" i="39"/>
  <c r="M164" i="39" s="1"/>
  <c r="L167" i="39"/>
  <c r="L164" i="39" s="1"/>
  <c r="K167" i="39"/>
  <c r="K164" i="39" s="1"/>
  <c r="J167" i="39"/>
  <c r="J164" i="39"/>
  <c r="I167" i="39"/>
  <c r="DH164" i="39"/>
  <c r="CV164" i="39"/>
  <c r="CI164" i="39"/>
  <c r="BC164" i="39"/>
  <c r="AR164" i="39"/>
  <c r="O164" i="39"/>
  <c r="O135" i="39" s="1"/>
  <c r="I164" i="39"/>
  <c r="DL163" i="39"/>
  <c r="DL162" i="39" s="1"/>
  <c r="DL159" i="39" s="1"/>
  <c r="DG163" i="39"/>
  <c r="DZ163" i="39" s="1"/>
  <c r="AM163" i="39"/>
  <c r="AM162" i="39"/>
  <c r="AM159" i="39" s="1"/>
  <c r="H163" i="39"/>
  <c r="H162" i="39" s="1"/>
  <c r="H159" i="39"/>
  <c r="DP162" i="39"/>
  <c r="DP159" i="39" s="1"/>
  <c r="DO162" i="39"/>
  <c r="DO159" i="39"/>
  <c r="DN162" i="39"/>
  <c r="DN159" i="39" s="1"/>
  <c r="DM162" i="39"/>
  <c r="DM159" i="39" s="1"/>
  <c r="DK162" i="39"/>
  <c r="DJ162" i="39"/>
  <c r="DJ159" i="39" s="1"/>
  <c r="DI162" i="39"/>
  <c r="DI159" i="39"/>
  <c r="DH162" i="39"/>
  <c r="DH159" i="39" s="1"/>
  <c r="DF162" i="39"/>
  <c r="DF159" i="39"/>
  <c r="DE162" i="39"/>
  <c r="DE159" i="39" s="1"/>
  <c r="DD162" i="39"/>
  <c r="DD159" i="39"/>
  <c r="DC162" i="39"/>
  <c r="DC159" i="39" s="1"/>
  <c r="DB162" i="39"/>
  <c r="DB159" i="39"/>
  <c r="DA162" i="39"/>
  <c r="DA159" i="39" s="1"/>
  <c r="CZ162" i="39"/>
  <c r="CZ159" i="39"/>
  <c r="CY162" i="39"/>
  <c r="CY159" i="39" s="1"/>
  <c r="CX162" i="39"/>
  <c r="CX159" i="39"/>
  <c r="CW162" i="39"/>
  <c r="CW159" i="39" s="1"/>
  <c r="CV162" i="39"/>
  <c r="CV159" i="39"/>
  <c r="CU162" i="39"/>
  <c r="CU159" i="39" s="1"/>
  <c r="CT162" i="39"/>
  <c r="CT159" i="39"/>
  <c r="CS162" i="39"/>
  <c r="CS159" i="39" s="1"/>
  <c r="CR162" i="39"/>
  <c r="CR159" i="39"/>
  <c r="CQ162" i="39"/>
  <c r="CQ159" i="39" s="1"/>
  <c r="CP162" i="39"/>
  <c r="CP159" i="39"/>
  <c r="CO162" i="39"/>
  <c r="CO159" i="39" s="1"/>
  <c r="CN162" i="39"/>
  <c r="CN159" i="39"/>
  <c r="CM162" i="39"/>
  <c r="CM159" i="39" s="1"/>
  <c r="CL162" i="39"/>
  <c r="CL159" i="39"/>
  <c r="CK162" i="39"/>
  <c r="CK159" i="39"/>
  <c r="CJ162" i="39"/>
  <c r="CJ159" i="39"/>
  <c r="CI162" i="39"/>
  <c r="CI159" i="39"/>
  <c r="CH162" i="39"/>
  <c r="CH159" i="39"/>
  <c r="CG162" i="39"/>
  <c r="CG159" i="39"/>
  <c r="CF162" i="39"/>
  <c r="CF159" i="39"/>
  <c r="CE162" i="39"/>
  <c r="CE159" i="39"/>
  <c r="CD162" i="39"/>
  <c r="CD159" i="39"/>
  <c r="CC162" i="39"/>
  <c r="CC159" i="39"/>
  <c r="CB162" i="39"/>
  <c r="CB159" i="39"/>
  <c r="CA162" i="39"/>
  <c r="CA159" i="39"/>
  <c r="BZ162" i="39"/>
  <c r="BZ159" i="39"/>
  <c r="BY162" i="39"/>
  <c r="BY159" i="39"/>
  <c r="BX162" i="39"/>
  <c r="BW162" i="39"/>
  <c r="BV162" i="39"/>
  <c r="BV159" i="39"/>
  <c r="BU162" i="39"/>
  <c r="BU159" i="39"/>
  <c r="BT162" i="39"/>
  <c r="BT159" i="39"/>
  <c r="BS162" i="39"/>
  <c r="BS159" i="39"/>
  <c r="BR162" i="39"/>
  <c r="BQ162" i="39"/>
  <c r="BQ159" i="39" s="1"/>
  <c r="BP162" i="39"/>
  <c r="BP159" i="39"/>
  <c r="BO162" i="39"/>
  <c r="BO159" i="39" s="1"/>
  <c r="BN162" i="39"/>
  <c r="BN159" i="39"/>
  <c r="BM162" i="39"/>
  <c r="BM159" i="39" s="1"/>
  <c r="BL162" i="39"/>
  <c r="BL159" i="39"/>
  <c r="BK162" i="39"/>
  <c r="BK159" i="39" s="1"/>
  <c r="BJ162" i="39"/>
  <c r="BJ159" i="39"/>
  <c r="BI162" i="39"/>
  <c r="BI159" i="39" s="1"/>
  <c r="BH162" i="39"/>
  <c r="BH159" i="39"/>
  <c r="BG162" i="39"/>
  <c r="BG159" i="39" s="1"/>
  <c r="BF162" i="39"/>
  <c r="BF159" i="39"/>
  <c r="BE162" i="39"/>
  <c r="BE159" i="39" s="1"/>
  <c r="BD162" i="39"/>
  <c r="BD159" i="39"/>
  <c r="BC162" i="39"/>
  <c r="BC159" i="39" s="1"/>
  <c r="BB162" i="39"/>
  <c r="BB159" i="39"/>
  <c r="BA162" i="39"/>
  <c r="BA159" i="39" s="1"/>
  <c r="AZ162" i="39"/>
  <c r="AY162" i="39"/>
  <c r="AY159" i="39"/>
  <c r="AX162" i="39"/>
  <c r="AX159" i="39"/>
  <c r="AW162" i="39"/>
  <c r="AW159" i="39"/>
  <c r="AV162" i="39"/>
  <c r="AV159" i="39"/>
  <c r="AU162" i="39"/>
  <c r="AU159" i="39"/>
  <c r="AT162" i="39"/>
  <c r="AT159" i="39"/>
  <c r="AS162" i="39"/>
  <c r="AS159" i="39"/>
  <c r="AR162" i="39"/>
  <c r="AR159" i="39"/>
  <c r="AQ162" i="39"/>
  <c r="AQ159" i="39" s="1"/>
  <c r="AP162" i="39"/>
  <c r="AP159" i="39" s="1"/>
  <c r="AO162" i="39"/>
  <c r="AO159" i="39"/>
  <c r="AN162" i="39"/>
  <c r="AN159" i="39" s="1"/>
  <c r="AH162" i="39"/>
  <c r="AH159" i="39"/>
  <c r="AG162" i="39"/>
  <c r="AG159" i="39" s="1"/>
  <c r="AF162" i="39"/>
  <c r="AF159" i="39"/>
  <c r="AE162" i="39"/>
  <c r="AE159" i="39" s="1"/>
  <c r="AD162" i="39"/>
  <c r="AD159" i="39"/>
  <c r="AC162" i="39"/>
  <c r="AC159" i="39" s="1"/>
  <c r="AB162" i="39"/>
  <c r="AB159" i="39"/>
  <c r="AA162" i="39"/>
  <c r="AA159" i="39" s="1"/>
  <c r="Z162" i="39"/>
  <c r="Z159" i="39"/>
  <c r="Y162" i="39"/>
  <c r="Y159" i="39" s="1"/>
  <c r="X162" i="39"/>
  <c r="X159" i="39"/>
  <c r="W162" i="39"/>
  <c r="W159" i="39" s="1"/>
  <c r="V162" i="39"/>
  <c r="V159" i="39"/>
  <c r="U162" i="39"/>
  <c r="U159" i="39" s="1"/>
  <c r="T162" i="39"/>
  <c r="T159" i="39"/>
  <c r="S162" i="39"/>
  <c r="S159" i="39" s="1"/>
  <c r="R162" i="39"/>
  <c r="R159" i="39"/>
  <c r="Q162" i="39"/>
  <c r="Q159" i="39" s="1"/>
  <c r="P162" i="39"/>
  <c r="P159" i="39"/>
  <c r="O162" i="39"/>
  <c r="O159" i="39" s="1"/>
  <c r="N162" i="39"/>
  <c r="N159" i="39"/>
  <c r="M162" i="39"/>
  <c r="M159" i="39" s="1"/>
  <c r="L162" i="39"/>
  <c r="L159" i="39"/>
  <c r="K162" i="39"/>
  <c r="K159" i="39" s="1"/>
  <c r="J162" i="39"/>
  <c r="J159" i="39"/>
  <c r="I162" i="39"/>
  <c r="I159" i="39" s="1"/>
  <c r="DS159" i="39"/>
  <c r="DK159" i="39"/>
  <c r="BX159" i="39"/>
  <c r="BW159" i="39"/>
  <c r="BR159" i="39"/>
  <c r="AZ159" i="39"/>
  <c r="DL149" i="39"/>
  <c r="EA149" i="39" s="1"/>
  <c r="DG149" i="39"/>
  <c r="DZ149" i="39"/>
  <c r="AM149" i="39"/>
  <c r="AL149" i="39" s="1"/>
  <c r="H149" i="39"/>
  <c r="DL148" i="39"/>
  <c r="EA148" i="39"/>
  <c r="DG148" i="39"/>
  <c r="DZ148" i="39" s="1"/>
  <c r="AM148" i="39"/>
  <c r="AL148" i="39"/>
  <c r="H148" i="39"/>
  <c r="DP147" i="39"/>
  <c r="DP141" i="39"/>
  <c r="DO147" i="39"/>
  <c r="DO141" i="39" s="1"/>
  <c r="DN147" i="39"/>
  <c r="DM147" i="39"/>
  <c r="DM141" i="39"/>
  <c r="DK147" i="39"/>
  <c r="DK141" i="39"/>
  <c r="DJ147" i="39"/>
  <c r="DJ141" i="39"/>
  <c r="DI147" i="39"/>
  <c r="DI141" i="39"/>
  <c r="DH147" i="39"/>
  <c r="DH141" i="39"/>
  <c r="DF147" i="39"/>
  <c r="DF141" i="39"/>
  <c r="DE147" i="39"/>
  <c r="DE141" i="39"/>
  <c r="DD147" i="39"/>
  <c r="DD141" i="39"/>
  <c r="DC147" i="39"/>
  <c r="DB147" i="39"/>
  <c r="DB141" i="39" s="1"/>
  <c r="DA147" i="39"/>
  <c r="DA141" i="39"/>
  <c r="CZ147" i="39"/>
  <c r="CZ141" i="39" s="1"/>
  <c r="CY147" i="39"/>
  <c r="CY141" i="39"/>
  <c r="CX147" i="39"/>
  <c r="CX141" i="39" s="1"/>
  <c r="CW147" i="39"/>
  <c r="CW141" i="39"/>
  <c r="CV147" i="39"/>
  <c r="CV141" i="39" s="1"/>
  <c r="CU147" i="39"/>
  <c r="CU141" i="39"/>
  <c r="CT147" i="39"/>
  <c r="CT141" i="39" s="1"/>
  <c r="CS147" i="39"/>
  <c r="CS141" i="39"/>
  <c r="CR147" i="39"/>
  <c r="CR141" i="39" s="1"/>
  <c r="CQ147" i="39"/>
  <c r="CQ141" i="39"/>
  <c r="CP147" i="39"/>
  <c r="CP141" i="39" s="1"/>
  <c r="CO147" i="39"/>
  <c r="CO141" i="39"/>
  <c r="CN147" i="39"/>
  <c r="CN141" i="39" s="1"/>
  <c r="CM147" i="39"/>
  <c r="CM141" i="39"/>
  <c r="CL147" i="39"/>
  <c r="CL141" i="39" s="1"/>
  <c r="CK147" i="39"/>
  <c r="CK141" i="39"/>
  <c r="CJ147" i="39"/>
  <c r="CI147" i="39"/>
  <c r="CH147" i="39"/>
  <c r="CH141" i="39"/>
  <c r="CG147" i="39"/>
  <c r="CG141" i="39" s="1"/>
  <c r="CF147" i="39"/>
  <c r="CF141" i="39"/>
  <c r="CE147" i="39"/>
  <c r="CE141" i="39" s="1"/>
  <c r="CD147" i="39"/>
  <c r="CD141" i="39"/>
  <c r="CC147" i="39"/>
  <c r="CC141" i="39" s="1"/>
  <c r="CB147" i="39"/>
  <c r="CB141" i="39"/>
  <c r="CA147" i="39"/>
  <c r="CA141" i="39" s="1"/>
  <c r="BZ147" i="39"/>
  <c r="BZ141" i="39"/>
  <c r="BY147" i="39"/>
  <c r="BY141" i="39" s="1"/>
  <c r="BX147" i="39"/>
  <c r="BX141" i="39"/>
  <c r="BW147" i="39"/>
  <c r="BW141" i="39" s="1"/>
  <c r="BV147" i="39"/>
  <c r="BV141" i="39"/>
  <c r="BU147" i="39"/>
  <c r="BU141" i="39" s="1"/>
  <c r="BT147" i="39"/>
  <c r="BT141" i="39"/>
  <c r="BS147" i="39"/>
  <c r="BS141" i="39" s="1"/>
  <c r="BS135" i="39" s="1"/>
  <c r="BR147" i="39"/>
  <c r="BR141" i="39"/>
  <c r="BQ147" i="39"/>
  <c r="BQ141" i="39" s="1"/>
  <c r="BP147" i="39"/>
  <c r="BP141" i="39"/>
  <c r="BO147" i="39"/>
  <c r="BO141" i="39" s="1"/>
  <c r="BN147" i="39"/>
  <c r="BN141" i="39"/>
  <c r="BM147" i="39"/>
  <c r="BM141" i="39" s="1"/>
  <c r="BL147" i="39"/>
  <c r="BK147" i="39"/>
  <c r="BK141" i="39"/>
  <c r="BJ147" i="39"/>
  <c r="BJ141" i="39"/>
  <c r="BI147" i="39"/>
  <c r="BI141" i="39"/>
  <c r="BI135" i="39" s="1"/>
  <c r="BH147" i="39"/>
  <c r="BH141" i="39"/>
  <c r="BG147" i="39"/>
  <c r="BF147" i="39"/>
  <c r="BF141" i="39" s="1"/>
  <c r="BF135" i="39" s="1"/>
  <c r="BE147" i="39"/>
  <c r="BE141" i="39"/>
  <c r="BD147" i="39"/>
  <c r="BD141" i="39" s="1"/>
  <c r="BC147" i="39"/>
  <c r="BC141" i="39"/>
  <c r="BB147" i="39"/>
  <c r="BB141" i="39" s="1"/>
  <c r="BA147" i="39"/>
  <c r="BA141" i="39"/>
  <c r="AZ147" i="39"/>
  <c r="AZ141" i="39" s="1"/>
  <c r="AY147" i="39"/>
  <c r="AY141" i="39"/>
  <c r="AX147" i="39"/>
  <c r="AX141" i="39" s="1"/>
  <c r="AW147" i="39"/>
  <c r="AW141" i="39"/>
  <c r="AV147" i="39"/>
  <c r="AV141" i="39" s="1"/>
  <c r="AU147" i="39"/>
  <c r="AU141" i="39"/>
  <c r="AT147" i="39"/>
  <c r="AS147" i="39"/>
  <c r="AS141" i="39"/>
  <c r="AR147" i="39"/>
  <c r="AR141" i="39" s="1"/>
  <c r="AR135" i="39" s="1"/>
  <c r="AQ147" i="39"/>
  <c r="AQ141" i="39"/>
  <c r="AP147" i="39"/>
  <c r="AP141" i="39" s="1"/>
  <c r="AO147" i="39"/>
  <c r="AO141" i="39"/>
  <c r="AN147" i="39"/>
  <c r="AN141" i="39" s="1"/>
  <c r="AH147" i="39"/>
  <c r="AG147" i="39"/>
  <c r="AG141" i="39"/>
  <c r="AF147" i="39"/>
  <c r="AF141" i="39" s="1"/>
  <c r="AE147" i="39"/>
  <c r="AE141" i="39"/>
  <c r="AE135" i="39" s="1"/>
  <c r="AD147" i="39"/>
  <c r="AD141" i="39" s="1"/>
  <c r="AC147" i="39"/>
  <c r="AB147" i="39"/>
  <c r="AB141" i="39"/>
  <c r="AA147" i="39"/>
  <c r="AA141" i="39"/>
  <c r="Z147" i="39"/>
  <c r="Z141" i="39"/>
  <c r="Y147" i="39"/>
  <c r="Y141" i="39"/>
  <c r="X147" i="39"/>
  <c r="X141" i="39"/>
  <c r="X135" i="39" s="1"/>
  <c r="W147" i="39"/>
  <c r="W141" i="39"/>
  <c r="V147" i="39"/>
  <c r="V141" i="39"/>
  <c r="U147" i="39"/>
  <c r="U141" i="39"/>
  <c r="T147" i="39"/>
  <c r="T141" i="39"/>
  <c r="S147" i="39"/>
  <c r="S141" i="39"/>
  <c r="R147" i="39"/>
  <c r="Q147" i="39"/>
  <c r="Q141" i="39" s="1"/>
  <c r="Q135" i="39" s="1"/>
  <c r="P147" i="39"/>
  <c r="P141" i="39"/>
  <c r="O147" i="39"/>
  <c r="O141" i="39" s="1"/>
  <c r="N147" i="39"/>
  <c r="N141" i="39"/>
  <c r="M147" i="39"/>
  <c r="M141" i="39" s="1"/>
  <c r="L147" i="39"/>
  <c r="L141" i="39"/>
  <c r="L135" i="39" s="1"/>
  <c r="L24" i="39" s="1"/>
  <c r="L13" i="39" s="1"/>
  <c r="K147" i="39"/>
  <c r="K141" i="39" s="1"/>
  <c r="J147" i="39"/>
  <c r="I147" i="39"/>
  <c r="I141" i="39"/>
  <c r="I135" i="39" s="1"/>
  <c r="DS141" i="39"/>
  <c r="DN141" i="39"/>
  <c r="DC141" i="39"/>
  <c r="CJ141" i="39"/>
  <c r="CI141" i="39"/>
  <c r="BL141" i="39"/>
  <c r="BG141" i="39"/>
  <c r="AT141" i="39"/>
  <c r="AH141" i="39"/>
  <c r="AC141" i="39"/>
  <c r="R141" i="39"/>
  <c r="J141" i="39"/>
  <c r="DL140" i="39"/>
  <c r="EA140" i="39"/>
  <c r="DG140" i="39"/>
  <c r="DZ140" i="39"/>
  <c r="AM140" i="39"/>
  <c r="AL140" i="39"/>
  <c r="AK140" i="39"/>
  <c r="AJ140" i="39"/>
  <c r="AI140" i="39" s="1"/>
  <c r="H140" i="39"/>
  <c r="DL139" i="39"/>
  <c r="EA139" i="39"/>
  <c r="DG139" i="39"/>
  <c r="DZ139" i="39"/>
  <c r="AM139" i="39"/>
  <c r="AL139" i="39"/>
  <c r="AK139" i="39" s="1"/>
  <c r="AJ139" i="39" s="1"/>
  <c r="AI139" i="39"/>
  <c r="H139" i="39"/>
  <c r="DL138" i="39"/>
  <c r="EA138" i="39"/>
  <c r="DG138" i="39"/>
  <c r="DZ138" i="39" s="1"/>
  <c r="AM138" i="39"/>
  <c r="AL138" i="39"/>
  <c r="AK138" i="39"/>
  <c r="AJ138" i="39" s="1"/>
  <c r="AI138" i="39" s="1"/>
  <c r="DP137" i="39"/>
  <c r="DP136" i="39"/>
  <c r="DO137" i="39"/>
  <c r="DO136" i="39" s="1"/>
  <c r="DN137" i="39"/>
  <c r="DN136" i="39" s="1"/>
  <c r="DM137" i="39"/>
  <c r="DM136" i="39" s="1"/>
  <c r="DK137" i="39"/>
  <c r="DK136" i="39" s="1"/>
  <c r="DK135" i="39" s="1"/>
  <c r="DJ137" i="39"/>
  <c r="DJ136" i="39" s="1"/>
  <c r="DI137" i="39"/>
  <c r="DI136" i="39"/>
  <c r="DH137" i="39"/>
  <c r="DH136" i="39" s="1"/>
  <c r="DF137" i="39"/>
  <c r="DF136" i="39"/>
  <c r="DE137" i="39"/>
  <c r="DE136" i="39" s="1"/>
  <c r="DD137" i="39"/>
  <c r="DC137" i="39"/>
  <c r="DB137" i="39"/>
  <c r="DB136" i="39" s="1"/>
  <c r="DA137" i="39"/>
  <c r="DA136" i="39"/>
  <c r="CZ137" i="39"/>
  <c r="CZ136" i="39"/>
  <c r="CY137" i="39"/>
  <c r="CY136" i="39"/>
  <c r="CX137" i="39"/>
  <c r="CW137" i="39"/>
  <c r="CW136" i="39" s="1"/>
  <c r="CV137" i="39"/>
  <c r="CV136" i="39" s="1"/>
  <c r="CT137" i="39"/>
  <c r="CT136" i="39"/>
  <c r="CS137" i="39"/>
  <c r="CS136" i="39" s="1"/>
  <c r="CR137" i="39"/>
  <c r="CR136" i="39"/>
  <c r="CQ137" i="39"/>
  <c r="CP137" i="39"/>
  <c r="CP136" i="39" s="1"/>
  <c r="CO137" i="39"/>
  <c r="CO136" i="39"/>
  <c r="CN137" i="39"/>
  <c r="CN136" i="39" s="1"/>
  <c r="CM137" i="39"/>
  <c r="CM136" i="39" s="1"/>
  <c r="CL137" i="39"/>
  <c r="CL136" i="39" s="1"/>
  <c r="CK137" i="39"/>
  <c r="CK136" i="39" s="1"/>
  <c r="CK135" i="39" s="1"/>
  <c r="CJ137" i="39"/>
  <c r="CJ136" i="39" s="1"/>
  <c r="CI137" i="39"/>
  <c r="CI136" i="39"/>
  <c r="CI135" i="39" s="1"/>
  <c r="CI24" i="39" s="1"/>
  <c r="CI13" i="39" s="1"/>
  <c r="CH137" i="39"/>
  <c r="CH136" i="39" s="1"/>
  <c r="CG137" i="39"/>
  <c r="CG136" i="39"/>
  <c r="CF137" i="39"/>
  <c r="CF136" i="39" s="1"/>
  <c r="CF135" i="39" s="1"/>
  <c r="CE137" i="39"/>
  <c r="CE136" i="39"/>
  <c r="CD137" i="39"/>
  <c r="CD136" i="39" s="1"/>
  <c r="CC137" i="39"/>
  <c r="CC136" i="39"/>
  <c r="CC135" i="39" s="1"/>
  <c r="CB137" i="39"/>
  <c r="CB136" i="39" s="1"/>
  <c r="CA137" i="39"/>
  <c r="CA136" i="39"/>
  <c r="CA135" i="39" s="1"/>
  <c r="BZ137" i="39"/>
  <c r="BZ136" i="39" s="1"/>
  <c r="BZ135" i="39" s="1"/>
  <c r="BY137" i="39"/>
  <c r="BY136" i="39"/>
  <c r="BX137" i="39"/>
  <c r="BX136" i="39" s="1"/>
  <c r="BX135" i="39" s="1"/>
  <c r="BU137" i="39"/>
  <c r="BU136" i="39"/>
  <c r="BT137" i="39"/>
  <c r="BT136" i="39" s="1"/>
  <c r="BS137" i="39"/>
  <c r="BS136" i="39" s="1"/>
  <c r="BR137" i="39"/>
  <c r="BR136" i="39"/>
  <c r="BQ137" i="39"/>
  <c r="BQ136" i="39" s="1"/>
  <c r="BP137" i="39"/>
  <c r="BP136" i="39"/>
  <c r="BO137" i="39"/>
  <c r="BO136" i="39" s="1"/>
  <c r="BN137" i="39"/>
  <c r="BN136" i="39" s="1"/>
  <c r="BM137" i="39"/>
  <c r="BM136" i="39" s="1"/>
  <c r="BJ137" i="39"/>
  <c r="BI137" i="39"/>
  <c r="BI136" i="39" s="1"/>
  <c r="BG137" i="39"/>
  <c r="BG136" i="39"/>
  <c r="BG135" i="39" s="1"/>
  <c r="BF137" i="39"/>
  <c r="BF136" i="39" s="1"/>
  <c r="BE137" i="39"/>
  <c r="BE136" i="39"/>
  <c r="BD137" i="39"/>
  <c r="BD136" i="39" s="1"/>
  <c r="BC137" i="39"/>
  <c r="BC136" i="39" s="1"/>
  <c r="BB137" i="39"/>
  <c r="BB136" i="39" s="1"/>
  <c r="BA137" i="39"/>
  <c r="BA136" i="39"/>
  <c r="BA135" i="39" s="1"/>
  <c r="AZ137" i="39"/>
  <c r="AZ136" i="39" s="1"/>
  <c r="AY137" i="39"/>
  <c r="AY136" i="39"/>
  <c r="AX137" i="39"/>
  <c r="AX136" i="39" s="1"/>
  <c r="AX135" i="39" s="1"/>
  <c r="AW137" i="39"/>
  <c r="AW136" i="39"/>
  <c r="AV137" i="39"/>
  <c r="AV136" i="39" s="1"/>
  <c r="AV135" i="39" s="1"/>
  <c r="AU137" i="39"/>
  <c r="AU136" i="39" s="1"/>
  <c r="AU135" i="39" s="1"/>
  <c r="AT137" i="39"/>
  <c r="AT136" i="39" s="1"/>
  <c r="AS137" i="39"/>
  <c r="AS136" i="39" s="1"/>
  <c r="AQ137" i="39"/>
  <c r="AQ136" i="39" s="1"/>
  <c r="AQ135" i="39" s="1"/>
  <c r="AP137" i="39"/>
  <c r="AP136" i="39"/>
  <c r="AO137" i="39"/>
  <c r="AO136" i="39" s="1"/>
  <c r="AN137" i="39"/>
  <c r="AN136" i="39"/>
  <c r="U137" i="39"/>
  <c r="U136" i="39" s="1"/>
  <c r="T137" i="39"/>
  <c r="T136" i="39"/>
  <c r="S137" i="39"/>
  <c r="S136" i="39" s="1"/>
  <c r="S135" i="39" s="1"/>
  <c r="R137" i="39"/>
  <c r="R136" i="39"/>
  <c r="Q137" i="39"/>
  <c r="Q136" i="39" s="1"/>
  <c r="P137" i="39"/>
  <c r="P136" i="39" s="1"/>
  <c r="O137" i="39"/>
  <c r="O136" i="39"/>
  <c r="N137" i="39"/>
  <c r="N136" i="39" s="1"/>
  <c r="M137" i="39"/>
  <c r="L137" i="39"/>
  <c r="L136" i="39"/>
  <c r="K137" i="39"/>
  <c r="K136" i="39"/>
  <c r="J137" i="39"/>
  <c r="J136" i="39"/>
  <c r="I137" i="39"/>
  <c r="I136" i="39"/>
  <c r="DS136" i="39"/>
  <c r="DD136" i="39"/>
  <c r="DC136" i="39"/>
  <c r="CX136" i="39"/>
  <c r="CQ136" i="39"/>
  <c r="BW136" i="39"/>
  <c r="BV136" i="39"/>
  <c r="BL136" i="39"/>
  <c r="BK136" i="39"/>
  <c r="BH136" i="39"/>
  <c r="AR136" i="39"/>
  <c r="AH136" i="39"/>
  <c r="AH135" i="39" s="1"/>
  <c r="AG136" i="39"/>
  <c r="AF136" i="39"/>
  <c r="AE136" i="39"/>
  <c r="AD136" i="39"/>
  <c r="AC136" i="39"/>
  <c r="AB136" i="39"/>
  <c r="AA136" i="39"/>
  <c r="Z136" i="39"/>
  <c r="Z135" i="39" s="1"/>
  <c r="Y136" i="39"/>
  <c r="X136" i="39"/>
  <c r="W136" i="39"/>
  <c r="V136" i="39"/>
  <c r="M136" i="39"/>
  <c r="DL125" i="39"/>
  <c r="EA125" i="39"/>
  <c r="DG125" i="39"/>
  <c r="DZ125" i="39"/>
  <c r="AM125" i="39"/>
  <c r="AL125" i="39"/>
  <c r="AK125" i="39" s="1"/>
  <c r="AJ125" i="39" s="1"/>
  <c r="AI125" i="39" s="1"/>
  <c r="H125" i="39"/>
  <c r="H124" i="39" s="1"/>
  <c r="H123" i="39" s="1"/>
  <c r="DP124" i="39"/>
  <c r="DP123" i="39"/>
  <c r="DO124" i="39"/>
  <c r="DO123" i="39" s="1"/>
  <c r="DN124" i="39"/>
  <c r="DN123" i="39" s="1"/>
  <c r="DM124" i="39"/>
  <c r="DK124" i="39"/>
  <c r="DK123" i="39"/>
  <c r="DJ124" i="39"/>
  <c r="DI124" i="39"/>
  <c r="DI123" i="39"/>
  <c r="DH124" i="39"/>
  <c r="DH123" i="39" s="1"/>
  <c r="DB124" i="39"/>
  <c r="DB123" i="39"/>
  <c r="CY124" i="39"/>
  <c r="CY123" i="39" s="1"/>
  <c r="CX124" i="39"/>
  <c r="CX123" i="39" s="1"/>
  <c r="CW124" i="39"/>
  <c r="CW123" i="39" s="1"/>
  <c r="CV124" i="39"/>
  <c r="CV123" i="39"/>
  <c r="CT124" i="39"/>
  <c r="CS124" i="39"/>
  <c r="CS123" i="39"/>
  <c r="CR124" i="39"/>
  <c r="CR123" i="39" s="1"/>
  <c r="CQ124" i="39"/>
  <c r="CQ123" i="39"/>
  <c r="CP124" i="39"/>
  <c r="CP123" i="39" s="1"/>
  <c r="CO124" i="39"/>
  <c r="CO123" i="39" s="1"/>
  <c r="CN124" i="39"/>
  <c r="CN123" i="39"/>
  <c r="CM124" i="39"/>
  <c r="CM123" i="39" s="1"/>
  <c r="CL124" i="39"/>
  <c r="CL123" i="39" s="1"/>
  <c r="CK124" i="39"/>
  <c r="CK123" i="39"/>
  <c r="CJ124" i="39"/>
  <c r="CJ123" i="39"/>
  <c r="CI124" i="39"/>
  <c r="CI123" i="39"/>
  <c r="CH124" i="39"/>
  <c r="CG124" i="39"/>
  <c r="CG123" i="39"/>
  <c r="CF124" i="39"/>
  <c r="CF123" i="39" s="1"/>
  <c r="CE124" i="39"/>
  <c r="CE123" i="39" s="1"/>
  <c r="CD124" i="39"/>
  <c r="CC124" i="39"/>
  <c r="CC123" i="39"/>
  <c r="CB124" i="39"/>
  <c r="CB123" i="39"/>
  <c r="CA124" i="39"/>
  <c r="CA123" i="39"/>
  <c r="BZ124" i="39"/>
  <c r="BY124" i="39"/>
  <c r="BY123" i="39" s="1"/>
  <c r="BU124" i="39"/>
  <c r="BU123" i="39" s="1"/>
  <c r="BT124" i="39"/>
  <c r="BT123" i="39" s="1"/>
  <c r="BS124" i="39"/>
  <c r="BS123" i="39" s="1"/>
  <c r="BR124" i="39"/>
  <c r="BR123" i="39" s="1"/>
  <c r="BQ124" i="39"/>
  <c r="BQ123" i="39"/>
  <c r="BP124" i="39"/>
  <c r="BP123" i="39" s="1"/>
  <c r="BP25" i="39" s="1"/>
  <c r="BP24" i="39" s="1"/>
  <c r="BP13" i="39" s="1"/>
  <c r="BO124" i="39"/>
  <c r="BN124" i="39"/>
  <c r="BN123" i="39"/>
  <c r="BM124" i="39"/>
  <c r="BM123" i="39" s="1"/>
  <c r="BE124" i="39"/>
  <c r="BA124" i="39"/>
  <c r="BA123" i="39"/>
  <c r="BA25" i="39" s="1"/>
  <c r="BA24" i="39" s="1"/>
  <c r="BA13" i="39" s="1"/>
  <c r="AZ124" i="39"/>
  <c r="AZ123" i="39"/>
  <c r="AY124" i="39"/>
  <c r="AY123" i="39"/>
  <c r="AX124" i="39"/>
  <c r="AW124" i="39"/>
  <c r="AW123" i="39"/>
  <c r="AV124" i="39"/>
  <c r="AV123" i="39" s="1"/>
  <c r="AV25" i="39" s="1"/>
  <c r="AV24" i="39" s="1"/>
  <c r="AV13" i="39" s="1"/>
  <c r="AU124" i="39"/>
  <c r="AU123" i="39" s="1"/>
  <c r="AT124" i="39"/>
  <c r="AT123" i="39" s="1"/>
  <c r="AS124" i="39"/>
  <c r="AS123" i="39"/>
  <c r="AQ124" i="39"/>
  <c r="AQ123" i="39" s="1"/>
  <c r="AP124" i="39"/>
  <c r="AP123" i="39"/>
  <c r="AO124" i="39"/>
  <c r="AN124" i="39"/>
  <c r="AN123" i="39" s="1"/>
  <c r="U124" i="39"/>
  <c r="U123" i="39"/>
  <c r="T124" i="39"/>
  <c r="T123" i="39"/>
  <c r="S124" i="39"/>
  <c r="S123" i="39"/>
  <c r="R124" i="39"/>
  <c r="Q124" i="39"/>
  <c r="Q123" i="39"/>
  <c r="P124" i="39"/>
  <c r="P123" i="39" s="1"/>
  <c r="O124" i="39"/>
  <c r="O123" i="39" s="1"/>
  <c r="O25" i="39" s="1"/>
  <c r="N124" i="39"/>
  <c r="M124" i="39"/>
  <c r="M123" i="39"/>
  <c r="L124" i="39"/>
  <c r="L123" i="39"/>
  <c r="K124" i="39"/>
  <c r="K123" i="39"/>
  <c r="J124" i="39"/>
  <c r="J123" i="39"/>
  <c r="I124" i="39"/>
  <c r="I123" i="39"/>
  <c r="DJ123" i="39"/>
  <c r="DF123" i="39"/>
  <c r="DE123" i="39"/>
  <c r="DD123" i="39"/>
  <c r="DC123" i="39"/>
  <c r="DA123" i="39"/>
  <c r="CZ123" i="39"/>
  <c r="CT123" i="39"/>
  <c r="CH123" i="39"/>
  <c r="CD123" i="39"/>
  <c r="BZ123" i="39"/>
  <c r="BX123" i="39"/>
  <c r="BW123" i="39"/>
  <c r="BV123" i="39"/>
  <c r="BO123" i="39"/>
  <c r="BL123" i="39"/>
  <c r="BK123" i="39"/>
  <c r="BJ123" i="39"/>
  <c r="BI123" i="39"/>
  <c r="BH123" i="39"/>
  <c r="BG123" i="39"/>
  <c r="BG25" i="39" s="1"/>
  <c r="BG24" i="39" s="1"/>
  <c r="BG13" i="39" s="1"/>
  <c r="BF123" i="39"/>
  <c r="BD123" i="39"/>
  <c r="BC123" i="39"/>
  <c r="AX123" i="39"/>
  <c r="AR123" i="39"/>
  <c r="AH123" i="39"/>
  <c r="AG123" i="39"/>
  <c r="AF123" i="39"/>
  <c r="AE123" i="39"/>
  <c r="AD123" i="39"/>
  <c r="AC123" i="39"/>
  <c r="AB123" i="39"/>
  <c r="AA123" i="39"/>
  <c r="Z123" i="39"/>
  <c r="Y123" i="39"/>
  <c r="X123" i="39"/>
  <c r="X25" i="39" s="1"/>
  <c r="X24" i="39" s="1"/>
  <c r="X13" i="39" s="1"/>
  <c r="W123" i="39"/>
  <c r="V123" i="39"/>
  <c r="R123" i="39"/>
  <c r="N123" i="39"/>
  <c r="DP122" i="39"/>
  <c r="DI122" i="39"/>
  <c r="DN122" i="39"/>
  <c r="DH122" i="39"/>
  <c r="DG122" i="39" s="1"/>
  <c r="CU122" i="39"/>
  <c r="BB122" i="39"/>
  <c r="AP122" i="39"/>
  <c r="AM122" i="39"/>
  <c r="H122" i="39"/>
  <c r="DL115" i="39"/>
  <c r="EA115" i="39"/>
  <c r="DG115" i="39"/>
  <c r="DZ115" i="39" s="1"/>
  <c r="AM115" i="39"/>
  <c r="H115" i="39"/>
  <c r="H114" i="39" s="1"/>
  <c r="DP114" i="39"/>
  <c r="DP113" i="39" s="1"/>
  <c r="DO114" i="39"/>
  <c r="DO113" i="39" s="1"/>
  <c r="DN114" i="39"/>
  <c r="DN113" i="39" s="1"/>
  <c r="DM114" i="39"/>
  <c r="DM113" i="39" s="1"/>
  <c r="DK114" i="39"/>
  <c r="DK113" i="39" s="1"/>
  <c r="DJ114" i="39"/>
  <c r="DJ113" i="39" s="1"/>
  <c r="DI114" i="39"/>
  <c r="DI113" i="39"/>
  <c r="DH114" i="39"/>
  <c r="DF114" i="39"/>
  <c r="DF113" i="39"/>
  <c r="DE114" i="39"/>
  <c r="DE113" i="39"/>
  <c r="DD114" i="39"/>
  <c r="DD113" i="39"/>
  <c r="DC114" i="39"/>
  <c r="DC113" i="39"/>
  <c r="DB114" i="39"/>
  <c r="DB113" i="39"/>
  <c r="DA114" i="39"/>
  <c r="DA113" i="39"/>
  <c r="CZ114" i="39"/>
  <c r="CZ113" i="39"/>
  <c r="CY114" i="39"/>
  <c r="CY113" i="39" s="1"/>
  <c r="CX114" i="39"/>
  <c r="CX113" i="39" s="1"/>
  <c r="CW114" i="39"/>
  <c r="CW113" i="39"/>
  <c r="CV114" i="39"/>
  <c r="CR114" i="39"/>
  <c r="CR113" i="39"/>
  <c r="CQ114" i="39"/>
  <c r="CP114" i="39"/>
  <c r="CP113" i="39" s="1"/>
  <c r="CM114" i="39"/>
  <c r="CM113" i="39" s="1"/>
  <c r="CL114" i="39"/>
  <c r="CL113" i="39" s="1"/>
  <c r="CK114" i="39"/>
  <c r="CI114" i="39"/>
  <c r="CI113" i="39" s="1"/>
  <c r="CH114" i="39"/>
  <c r="CH113" i="39"/>
  <c r="CG114" i="39"/>
  <c r="CG113" i="39" s="1"/>
  <c r="CF114" i="39"/>
  <c r="CF113" i="39"/>
  <c r="CD114" i="39"/>
  <c r="CD113" i="39" s="1"/>
  <c r="CC114" i="39"/>
  <c r="CC113" i="39"/>
  <c r="CB114" i="39"/>
  <c r="CB113" i="39" s="1"/>
  <c r="CA114" i="39"/>
  <c r="CA113" i="39"/>
  <c r="BZ114" i="39"/>
  <c r="BZ113" i="39" s="1"/>
  <c r="BY114" i="39"/>
  <c r="BY113" i="39"/>
  <c r="BT114" i="39"/>
  <c r="BT113" i="39" s="1"/>
  <c r="BS114" i="39"/>
  <c r="BS113" i="39"/>
  <c r="BR114" i="39"/>
  <c r="BR113" i="39" s="1"/>
  <c r="BR25" i="39" s="1"/>
  <c r="BR24" i="39" s="1"/>
  <c r="BR13" i="39" s="1"/>
  <c r="BQ114" i="39"/>
  <c r="BQ113" i="39"/>
  <c r="BP114" i="39"/>
  <c r="BP113" i="39" s="1"/>
  <c r="BO114" i="39"/>
  <c r="BO113" i="39"/>
  <c r="BN114" i="39"/>
  <c r="BN113" i="39" s="1"/>
  <c r="BM114" i="39"/>
  <c r="BM113" i="39"/>
  <c r="BM25" i="39" s="1"/>
  <c r="BM24" i="39" s="1"/>
  <c r="BL114" i="39"/>
  <c r="BL113" i="39" s="1"/>
  <c r="BK114" i="39"/>
  <c r="BK113" i="39"/>
  <c r="BJ114" i="39"/>
  <c r="BJ113" i="39" s="1"/>
  <c r="BI114" i="39"/>
  <c r="BI113" i="39"/>
  <c r="BH114" i="39"/>
  <c r="BH113" i="39" s="1"/>
  <c r="BG114" i="39"/>
  <c r="BG113" i="39"/>
  <c r="BF114" i="39"/>
  <c r="BF113" i="39" s="1"/>
  <c r="BE114" i="39"/>
  <c r="BE113" i="39"/>
  <c r="BD114" i="39"/>
  <c r="BD113" i="39" s="1"/>
  <c r="BC114" i="39"/>
  <c r="BC113" i="39"/>
  <c r="BB114" i="39"/>
  <c r="BB113" i="39" s="1"/>
  <c r="BA114" i="39"/>
  <c r="BA113" i="39"/>
  <c r="AZ114" i="39"/>
  <c r="AZ113" i="39" s="1"/>
  <c r="AY114" i="39"/>
  <c r="AY113" i="39"/>
  <c r="AX114" i="39"/>
  <c r="AX113" i="39" s="1"/>
  <c r="AW114" i="39"/>
  <c r="AW113" i="39"/>
  <c r="AV114" i="39"/>
  <c r="AV113" i="39" s="1"/>
  <c r="AU114" i="39"/>
  <c r="AT114" i="39"/>
  <c r="AT113" i="39"/>
  <c r="AS114" i="39"/>
  <c r="AS113" i="39" s="1"/>
  <c r="AQ114" i="39"/>
  <c r="AQ113" i="39" s="1"/>
  <c r="AP114" i="39"/>
  <c r="AP113" i="39"/>
  <c r="AO114" i="39"/>
  <c r="AO113" i="39"/>
  <c r="AN114" i="39"/>
  <c r="AN113" i="39"/>
  <c r="U114" i="39"/>
  <c r="T114" i="39"/>
  <c r="T113" i="39"/>
  <c r="S114" i="39"/>
  <c r="S113" i="39" s="1"/>
  <c r="S25" i="39" s="1"/>
  <c r="S24" i="39" s="1"/>
  <c r="S13" i="39" s="1"/>
  <c r="R114" i="39"/>
  <c r="R113" i="39"/>
  <c r="Q114" i="39"/>
  <c r="Q113" i="39" s="1"/>
  <c r="P114" i="39"/>
  <c r="P113" i="39" s="1"/>
  <c r="O114" i="39"/>
  <c r="O113" i="39" s="1"/>
  <c r="N114" i="39"/>
  <c r="N113" i="39"/>
  <c r="M114" i="39"/>
  <c r="M113" i="39" s="1"/>
  <c r="L114" i="39"/>
  <c r="L113" i="39"/>
  <c r="K114" i="39"/>
  <c r="K113" i="39" s="1"/>
  <c r="J114" i="39"/>
  <c r="J113" i="39"/>
  <c r="I114" i="39"/>
  <c r="H113" i="39"/>
  <c r="CQ113" i="39"/>
  <c r="CK113" i="39"/>
  <c r="AU113" i="39"/>
  <c r="U113" i="39"/>
  <c r="I113" i="39"/>
  <c r="DL112" i="39"/>
  <c r="DG112" i="39"/>
  <c r="DZ112" i="39"/>
  <c r="AM112" i="39"/>
  <c r="AM111" i="39" s="1"/>
  <c r="AM108" i="39" s="1"/>
  <c r="H112" i="39"/>
  <c r="H111" i="39"/>
  <c r="H108" i="39" s="1"/>
  <c r="DP111" i="39"/>
  <c r="DP108" i="39" s="1"/>
  <c r="DO111" i="39"/>
  <c r="DO108" i="39" s="1"/>
  <c r="DN111" i="39"/>
  <c r="DN108" i="39"/>
  <c r="DM111" i="39"/>
  <c r="DM108" i="39" s="1"/>
  <c r="DK111" i="39"/>
  <c r="DK108" i="39"/>
  <c r="DJ111" i="39"/>
  <c r="DI111" i="39"/>
  <c r="DI108" i="39"/>
  <c r="DH111" i="39"/>
  <c r="DH108" i="39" s="1"/>
  <c r="DG111" i="39"/>
  <c r="DG108" i="39" s="1"/>
  <c r="DF111" i="39"/>
  <c r="DF108" i="39" s="1"/>
  <c r="DE111" i="39"/>
  <c r="DE108" i="39"/>
  <c r="DD111" i="39"/>
  <c r="DD108" i="39" s="1"/>
  <c r="DC111" i="39"/>
  <c r="DC108" i="39"/>
  <c r="DB111" i="39"/>
  <c r="DB108" i="39" s="1"/>
  <c r="DB25" i="39" s="1"/>
  <c r="DA111" i="39"/>
  <c r="DA108" i="39"/>
  <c r="CZ111" i="39"/>
  <c r="CZ108" i="39" s="1"/>
  <c r="CY111" i="39"/>
  <c r="CY108" i="39" s="1"/>
  <c r="CY25" i="39" s="1"/>
  <c r="CY24" i="39" s="1"/>
  <c r="CY13" i="39" s="1"/>
  <c r="CX111" i="39"/>
  <c r="CX108" i="39" s="1"/>
  <c r="CW111" i="39"/>
  <c r="CW108" i="39" s="1"/>
  <c r="CV111" i="39"/>
  <c r="CV108" i="39" s="1"/>
  <c r="CU111" i="39"/>
  <c r="CU108" i="39"/>
  <c r="CT111" i="39"/>
  <c r="CT108" i="39" s="1"/>
  <c r="CS111" i="39"/>
  <c r="CS108" i="39"/>
  <c r="CR111" i="39"/>
  <c r="CR108" i="39" s="1"/>
  <c r="CQ111" i="39"/>
  <c r="CQ108" i="39" s="1"/>
  <c r="CP111" i="39"/>
  <c r="CP108" i="39" s="1"/>
  <c r="CO111" i="39"/>
  <c r="CO108" i="39" s="1"/>
  <c r="CO25" i="39" s="1"/>
  <c r="CO24" i="39" s="1"/>
  <c r="CO13" i="39" s="1"/>
  <c r="CN111" i="39"/>
  <c r="CN108" i="39" s="1"/>
  <c r="CM111" i="39"/>
  <c r="CM108" i="39"/>
  <c r="CL111" i="39"/>
  <c r="CL108" i="39" s="1"/>
  <c r="CK111" i="39"/>
  <c r="CK108" i="39"/>
  <c r="CJ111" i="39"/>
  <c r="CJ108" i="39" s="1"/>
  <c r="CJ25" i="39" s="1"/>
  <c r="CJ24" i="39" s="1"/>
  <c r="CJ13" i="39" s="1"/>
  <c r="CI111" i="39"/>
  <c r="CI108" i="39" s="1"/>
  <c r="CH111" i="39"/>
  <c r="CH108" i="39" s="1"/>
  <c r="CG111" i="39"/>
  <c r="CG108" i="39"/>
  <c r="CF111" i="39"/>
  <c r="CF108" i="39" s="1"/>
  <c r="CE111" i="39"/>
  <c r="CE108" i="39"/>
  <c r="CD111" i="39"/>
  <c r="CD108" i="39" s="1"/>
  <c r="CD25" i="39" s="1"/>
  <c r="CC111" i="39"/>
  <c r="CC108" i="39"/>
  <c r="CB111" i="39"/>
  <c r="CB108" i="39" s="1"/>
  <c r="CA111" i="39"/>
  <c r="CA108" i="39" s="1"/>
  <c r="CA25" i="39" s="1"/>
  <c r="BZ111" i="39"/>
  <c r="BZ108" i="39"/>
  <c r="BY111" i="39"/>
  <c r="BY108" i="39"/>
  <c r="BY25" i="39" s="1"/>
  <c r="BY24" i="39" s="1"/>
  <c r="BX111" i="39"/>
  <c r="BX108" i="39"/>
  <c r="BW111" i="39"/>
  <c r="BW108" i="39"/>
  <c r="BW25" i="39" s="1"/>
  <c r="BW24" i="39" s="1"/>
  <c r="BW13" i="39" s="1"/>
  <c r="BV111" i="39"/>
  <c r="BV108" i="39"/>
  <c r="BU111" i="39"/>
  <c r="BU108" i="39"/>
  <c r="BU25" i="39" s="1"/>
  <c r="BU24" i="39" s="1"/>
  <c r="BU13" i="39" s="1"/>
  <c r="BT111" i="39"/>
  <c r="BT108" i="39"/>
  <c r="BS111" i="39"/>
  <c r="BS108" i="39"/>
  <c r="BR111" i="39"/>
  <c r="BR108" i="39"/>
  <c r="BQ111" i="39"/>
  <c r="BP111" i="39"/>
  <c r="BP108" i="39" s="1"/>
  <c r="BO111" i="39"/>
  <c r="BO108" i="39" s="1"/>
  <c r="BN111" i="39"/>
  <c r="BN108" i="39"/>
  <c r="BM111" i="39"/>
  <c r="BM108" i="39" s="1"/>
  <c r="BL111" i="39"/>
  <c r="BL108" i="39"/>
  <c r="BK111" i="39"/>
  <c r="BK108" i="39" s="1"/>
  <c r="BJ111" i="39"/>
  <c r="BI111" i="39"/>
  <c r="BI108" i="39"/>
  <c r="BH111" i="39"/>
  <c r="BH108" i="39"/>
  <c r="BG111" i="39"/>
  <c r="BG108" i="39"/>
  <c r="BF111" i="39"/>
  <c r="BF108" i="39"/>
  <c r="BE111" i="39"/>
  <c r="BE108" i="39"/>
  <c r="BD111" i="39"/>
  <c r="BD108" i="39"/>
  <c r="BC111" i="39"/>
  <c r="BC108" i="39"/>
  <c r="BB111" i="39"/>
  <c r="BB108" i="39"/>
  <c r="BA111" i="39"/>
  <c r="BA108" i="39"/>
  <c r="AZ111" i="39"/>
  <c r="AZ108" i="39"/>
  <c r="AY111" i="39"/>
  <c r="AY108" i="39"/>
  <c r="AX111" i="39"/>
  <c r="AX108" i="39"/>
  <c r="AW111" i="39"/>
  <c r="AW108" i="39"/>
  <c r="AV111" i="39"/>
  <c r="AV108" i="39"/>
  <c r="AU111" i="39"/>
  <c r="AU108" i="39"/>
  <c r="AT111" i="39"/>
  <c r="AT108" i="39"/>
  <c r="AS111" i="39"/>
  <c r="AS108" i="39"/>
  <c r="AR111" i="39"/>
  <c r="AR108" i="39"/>
  <c r="AQ111" i="39"/>
  <c r="AQ108" i="39"/>
  <c r="AP111" i="39"/>
  <c r="AP108" i="39"/>
  <c r="AO111" i="39"/>
  <c r="AO108" i="39"/>
  <c r="AN111" i="39"/>
  <c r="AN108" i="39"/>
  <c r="AH111" i="39"/>
  <c r="AH108" i="39"/>
  <c r="AG111" i="39"/>
  <c r="AG108" i="39"/>
  <c r="AF111" i="39"/>
  <c r="AF108" i="39"/>
  <c r="AE111" i="39"/>
  <c r="AE108" i="39"/>
  <c r="AD111" i="39"/>
  <c r="AD108" i="39"/>
  <c r="AC111" i="39"/>
  <c r="AC108" i="39"/>
  <c r="AB111" i="39"/>
  <c r="AB108" i="39"/>
  <c r="AA111" i="39"/>
  <c r="AA108" i="39"/>
  <c r="Z111" i="39"/>
  <c r="Z108" i="39"/>
  <c r="Y111" i="39"/>
  <c r="Y108" i="39"/>
  <c r="X111" i="39"/>
  <c r="X108" i="39"/>
  <c r="W111" i="39"/>
  <c r="W108" i="39"/>
  <c r="V111" i="39"/>
  <c r="V108" i="39"/>
  <c r="U111" i="39"/>
  <c r="T111" i="39"/>
  <c r="T108" i="39"/>
  <c r="S111" i="39"/>
  <c r="S108" i="39" s="1"/>
  <c r="R111" i="39"/>
  <c r="R108" i="39" s="1"/>
  <c r="Q111" i="39"/>
  <c r="Q108" i="39" s="1"/>
  <c r="P111" i="39"/>
  <c r="P108" i="39" s="1"/>
  <c r="O111" i="39"/>
  <c r="O108" i="39" s="1"/>
  <c r="N111" i="39"/>
  <c r="N108" i="39"/>
  <c r="M111" i="39"/>
  <c r="M108" i="39" s="1"/>
  <c r="L111" i="39"/>
  <c r="K111" i="39"/>
  <c r="K108" i="39"/>
  <c r="J111" i="39"/>
  <c r="J108" i="39"/>
  <c r="I111" i="39"/>
  <c r="I108" i="39"/>
  <c r="BQ108" i="39"/>
  <c r="BJ108" i="39"/>
  <c r="U108" i="39"/>
  <c r="L108" i="39"/>
  <c r="DL107" i="39"/>
  <c r="DL106" i="39"/>
  <c r="DL105" i="39" s="1"/>
  <c r="DG107" i="39"/>
  <c r="DZ107" i="39" s="1"/>
  <c r="AM107" i="39"/>
  <c r="H107" i="39"/>
  <c r="DP106" i="39"/>
  <c r="DP105" i="39" s="1"/>
  <c r="DO106" i="39"/>
  <c r="DN106" i="39"/>
  <c r="DN105" i="39"/>
  <c r="DM106" i="39"/>
  <c r="DM105" i="39" s="1"/>
  <c r="DK106" i="39"/>
  <c r="DK105" i="39"/>
  <c r="DJ106" i="39"/>
  <c r="DJ105" i="39" s="1"/>
  <c r="DI106" i="39"/>
  <c r="DI105" i="39"/>
  <c r="DH106" i="39"/>
  <c r="DG106" i="39" s="1"/>
  <c r="DZ106" i="39" s="1"/>
  <c r="DF106" i="39"/>
  <c r="DF105" i="39" s="1"/>
  <c r="DE106" i="39"/>
  <c r="DD106" i="39"/>
  <c r="DD105" i="39"/>
  <c r="DC106" i="39"/>
  <c r="DC105" i="39"/>
  <c r="DB106" i="39"/>
  <c r="DB105" i="39"/>
  <c r="DA106" i="39"/>
  <c r="CZ106" i="39"/>
  <c r="CZ105" i="39"/>
  <c r="CY106" i="39"/>
  <c r="CY105" i="39" s="1"/>
  <c r="CX106" i="39"/>
  <c r="CX105" i="39"/>
  <c r="CW106" i="39"/>
  <c r="CW105" i="39" s="1"/>
  <c r="CV106" i="39"/>
  <c r="CV105" i="39" s="1"/>
  <c r="CU106" i="39"/>
  <c r="CU105" i="39" s="1"/>
  <c r="CT106" i="39"/>
  <c r="CT105" i="39"/>
  <c r="CS106" i="39"/>
  <c r="CS105" i="39" s="1"/>
  <c r="CR106" i="39"/>
  <c r="CR105" i="39"/>
  <c r="CQ106" i="39"/>
  <c r="CQ105" i="39" s="1"/>
  <c r="CP106" i="39"/>
  <c r="CP105" i="39"/>
  <c r="CO106" i="39"/>
  <c r="CO105" i="39" s="1"/>
  <c r="CN106" i="39"/>
  <c r="CN105" i="39" s="1"/>
  <c r="CM106" i="39"/>
  <c r="CM105" i="39"/>
  <c r="CL106" i="39"/>
  <c r="CL105" i="39" s="1"/>
  <c r="CK106" i="39"/>
  <c r="CJ106" i="39"/>
  <c r="CJ105" i="39"/>
  <c r="CI106" i="39"/>
  <c r="CI105" i="39"/>
  <c r="CH106" i="39"/>
  <c r="CH105" i="39"/>
  <c r="CG106" i="39"/>
  <c r="CF106" i="39"/>
  <c r="CF105" i="39"/>
  <c r="CE106" i="39"/>
  <c r="CE105" i="39" s="1"/>
  <c r="CD106" i="39"/>
  <c r="CD105" i="39" s="1"/>
  <c r="CC106" i="39"/>
  <c r="CC105" i="39" s="1"/>
  <c r="CB106" i="39"/>
  <c r="CB105" i="39"/>
  <c r="CA106" i="39"/>
  <c r="CA105" i="39"/>
  <c r="BZ106" i="39"/>
  <c r="BZ105" i="39"/>
  <c r="BY106" i="39"/>
  <c r="BY105" i="39"/>
  <c r="BX106" i="39"/>
  <c r="BX105" i="39"/>
  <c r="BW106" i="39"/>
  <c r="BW105" i="39"/>
  <c r="BV106" i="39"/>
  <c r="BV105" i="39"/>
  <c r="BU106" i="39"/>
  <c r="BT106" i="39"/>
  <c r="BT105" i="39" s="1"/>
  <c r="BS106" i="39"/>
  <c r="BS105" i="39" s="1"/>
  <c r="BR106" i="39"/>
  <c r="BR105" i="39" s="1"/>
  <c r="BQ106" i="39"/>
  <c r="BP106" i="39"/>
  <c r="BP105" i="39" s="1"/>
  <c r="BO106" i="39"/>
  <c r="BN106" i="39"/>
  <c r="BN105" i="39"/>
  <c r="BM106" i="39"/>
  <c r="BM105" i="39" s="1"/>
  <c r="BK106" i="39"/>
  <c r="BK105" i="39"/>
  <c r="BI106" i="39"/>
  <c r="BI105" i="39" s="1"/>
  <c r="BG106" i="39"/>
  <c r="BG105" i="39" s="1"/>
  <c r="BF106" i="39"/>
  <c r="BF105" i="39" s="1"/>
  <c r="BE106" i="39"/>
  <c r="BE105" i="39"/>
  <c r="BD106" i="39"/>
  <c r="BD105" i="39"/>
  <c r="BC106" i="39"/>
  <c r="BC105" i="39"/>
  <c r="BB106" i="39"/>
  <c r="BA106" i="39"/>
  <c r="BA105" i="39" s="1"/>
  <c r="AZ106" i="39"/>
  <c r="AZ105" i="39" s="1"/>
  <c r="AY106" i="39"/>
  <c r="AY105" i="39" s="1"/>
  <c r="AX106" i="39"/>
  <c r="AX105" i="39" s="1"/>
  <c r="AW106" i="39"/>
  <c r="AV106" i="39"/>
  <c r="AV105" i="39" s="1"/>
  <c r="AU106" i="39"/>
  <c r="AU105" i="39"/>
  <c r="AT106" i="39"/>
  <c r="AT105" i="39" s="1"/>
  <c r="AS106" i="39"/>
  <c r="AS105" i="39"/>
  <c r="AQ106" i="39"/>
  <c r="AQ105" i="39"/>
  <c r="AP106" i="39"/>
  <c r="AP105" i="39"/>
  <c r="AO106" i="39"/>
  <c r="AO105" i="39" s="1"/>
  <c r="AN106" i="39"/>
  <c r="AN105" i="39" s="1"/>
  <c r="AF106" i="39"/>
  <c r="AF105" i="39" s="1"/>
  <c r="AE106" i="39"/>
  <c r="AE105" i="39" s="1"/>
  <c r="AD106" i="39"/>
  <c r="AD105" i="39"/>
  <c r="AD25" i="39" s="1"/>
  <c r="AC106" i="39"/>
  <c r="AC105" i="39" s="1"/>
  <c r="AB106" i="39"/>
  <c r="AB105" i="39"/>
  <c r="AA106" i="39"/>
  <c r="AA105" i="39" s="1"/>
  <c r="AA25" i="39" s="1"/>
  <c r="AA24" i="39" s="1"/>
  <c r="AA13" i="39" s="1"/>
  <c r="Z106" i="39"/>
  <c r="Z105" i="39"/>
  <c r="Y106" i="39"/>
  <c r="Y105" i="39" s="1"/>
  <c r="X106" i="39"/>
  <c r="X105" i="39" s="1"/>
  <c r="W106" i="39"/>
  <c r="W105" i="39" s="1"/>
  <c r="V106" i="39"/>
  <c r="V105" i="39" s="1"/>
  <c r="U106" i="39"/>
  <c r="U105" i="39" s="1"/>
  <c r="T106" i="39"/>
  <c r="T105" i="39"/>
  <c r="S106" i="39"/>
  <c r="S105" i="39" s="1"/>
  <c r="R106" i="39"/>
  <c r="Q106" i="39"/>
  <c r="Q105" i="39"/>
  <c r="P106" i="39"/>
  <c r="P105" i="39"/>
  <c r="O106" i="39"/>
  <c r="O105" i="39"/>
  <c r="N106" i="39"/>
  <c r="N105" i="39"/>
  <c r="M106" i="39"/>
  <c r="M105" i="39"/>
  <c r="L106" i="39"/>
  <c r="L105" i="39"/>
  <c r="K106" i="39"/>
  <c r="J106" i="39"/>
  <c r="J105" i="39" s="1"/>
  <c r="I106" i="39"/>
  <c r="I105" i="39" s="1"/>
  <c r="H106" i="39"/>
  <c r="H105" i="39" s="1"/>
  <c r="DO105" i="39"/>
  <c r="EA105" i="39" s="1"/>
  <c r="DE105" i="39"/>
  <c r="DA105" i="39"/>
  <c r="CK105" i="39"/>
  <c r="CG105" i="39"/>
  <c r="BU105" i="39"/>
  <c r="BQ105" i="39"/>
  <c r="BO105" i="39"/>
  <c r="BB105" i="39"/>
  <c r="R105" i="39"/>
  <c r="K105" i="39"/>
  <c r="DL104" i="39"/>
  <c r="DG104" i="39"/>
  <c r="DZ104" i="39"/>
  <c r="AM104" i="39"/>
  <c r="DP103" i="39"/>
  <c r="DP102" i="39" s="1"/>
  <c r="DO103" i="39"/>
  <c r="DO102" i="39"/>
  <c r="DN103" i="39"/>
  <c r="DN102" i="39" s="1"/>
  <c r="DM103" i="39"/>
  <c r="DM102" i="39"/>
  <c r="DK103" i="39"/>
  <c r="DK102" i="39" s="1"/>
  <c r="DJ103" i="39"/>
  <c r="DJ102" i="39"/>
  <c r="DI103" i="39"/>
  <c r="DI102" i="39" s="1"/>
  <c r="DH103" i="39"/>
  <c r="DH102" i="39" s="1"/>
  <c r="DF103" i="39"/>
  <c r="DF102" i="39"/>
  <c r="DE103" i="39"/>
  <c r="DE102" i="39" s="1"/>
  <c r="DD103" i="39"/>
  <c r="DD102" i="39"/>
  <c r="DC103" i="39"/>
  <c r="DC102" i="39" s="1"/>
  <c r="DB103" i="39"/>
  <c r="DB102" i="39"/>
  <c r="DA103" i="39"/>
  <c r="DA102" i="39" s="1"/>
  <c r="CZ103" i="39"/>
  <c r="CY103" i="39"/>
  <c r="CY102" i="39"/>
  <c r="CX103" i="39"/>
  <c r="CX102" i="39" s="1"/>
  <c r="CW103" i="39"/>
  <c r="CW102" i="39"/>
  <c r="CV103" i="39"/>
  <c r="CV102" i="39" s="1"/>
  <c r="CU103" i="39"/>
  <c r="CU102" i="39" s="1"/>
  <c r="CT103" i="39"/>
  <c r="CT102" i="39" s="1"/>
  <c r="CS103" i="39"/>
  <c r="CS102" i="39" s="1"/>
  <c r="CS25" i="39" s="1"/>
  <c r="CS24" i="39" s="1"/>
  <c r="CS13" i="39" s="1"/>
  <c r="CR103" i="39"/>
  <c r="CR102" i="39" s="1"/>
  <c r="CQ103" i="39"/>
  <c r="CQ102" i="39"/>
  <c r="CP103" i="39"/>
  <c r="CP102" i="39" s="1"/>
  <c r="CO103" i="39"/>
  <c r="CO102" i="39"/>
  <c r="CN103" i="39"/>
  <c r="CN102" i="39" s="1"/>
  <c r="CM103" i="39"/>
  <c r="CM102" i="39"/>
  <c r="CL103" i="39"/>
  <c r="CL102" i="39"/>
  <c r="CK103" i="39"/>
  <c r="CK102" i="39"/>
  <c r="CJ103" i="39"/>
  <c r="CJ102" i="39"/>
  <c r="CI103" i="39"/>
  <c r="CI102" i="39"/>
  <c r="CH103" i="39"/>
  <c r="CH102" i="39"/>
  <c r="CG103" i="39"/>
  <c r="CG102" i="39"/>
  <c r="CF103" i="39"/>
  <c r="CF102" i="39"/>
  <c r="CE103" i="39"/>
  <c r="CE102" i="39"/>
  <c r="CD103" i="39"/>
  <c r="CD102" i="39"/>
  <c r="CC103" i="39"/>
  <c r="CC102" i="39"/>
  <c r="CB103" i="39"/>
  <c r="CB102" i="39"/>
  <c r="CA103" i="39"/>
  <c r="CA102" i="39"/>
  <c r="BZ103" i="39"/>
  <c r="BZ102" i="39"/>
  <c r="BY103" i="39"/>
  <c r="BY102" i="39"/>
  <c r="BX103" i="39"/>
  <c r="BX102" i="39"/>
  <c r="BW103" i="39"/>
  <c r="BW102" i="39"/>
  <c r="BV103" i="39"/>
  <c r="BV102" i="39"/>
  <c r="BU103" i="39"/>
  <c r="BU102" i="39"/>
  <c r="BT103" i="39"/>
  <c r="BT102" i="39"/>
  <c r="BS103" i="39"/>
  <c r="BS102" i="39"/>
  <c r="BR103" i="39"/>
  <c r="BR102" i="39"/>
  <c r="BQ103" i="39"/>
  <c r="BQ102" i="39"/>
  <c r="BP103" i="39"/>
  <c r="BP102" i="39"/>
  <c r="BO103" i="39"/>
  <c r="BO102" i="39"/>
  <c r="BN103" i="39"/>
  <c r="BN102" i="39"/>
  <c r="BM103" i="39"/>
  <c r="BM102" i="39"/>
  <c r="BL103" i="39"/>
  <c r="BL102" i="39" s="1"/>
  <c r="BK103" i="39"/>
  <c r="BK102" i="39" s="1"/>
  <c r="BJ103" i="39"/>
  <c r="BJ102" i="39" s="1"/>
  <c r="BI103" i="39"/>
  <c r="BI102" i="39" s="1"/>
  <c r="BH103" i="39"/>
  <c r="BH102" i="39"/>
  <c r="BG103" i="39"/>
  <c r="BG102" i="39"/>
  <c r="BF103" i="39"/>
  <c r="BF102" i="39"/>
  <c r="BE103" i="39"/>
  <c r="BD103" i="39"/>
  <c r="BD102" i="39" s="1"/>
  <c r="BC103" i="39"/>
  <c r="BC102" i="39"/>
  <c r="BB103" i="39"/>
  <c r="BB102" i="39" s="1"/>
  <c r="BA103" i="39"/>
  <c r="BA102" i="39"/>
  <c r="AZ103" i="39"/>
  <c r="AZ102" i="39" s="1"/>
  <c r="AY103" i="39"/>
  <c r="AY102" i="39"/>
  <c r="AX103" i="39"/>
  <c r="AX102" i="39" s="1"/>
  <c r="AW103" i="39"/>
  <c r="AW102" i="39" s="1"/>
  <c r="AV103" i="39"/>
  <c r="AV102" i="39" s="1"/>
  <c r="AU103" i="39"/>
  <c r="AU102" i="39"/>
  <c r="AT103" i="39"/>
  <c r="AT102" i="39" s="1"/>
  <c r="AS103" i="39"/>
  <c r="AR103" i="39"/>
  <c r="AR102" i="39"/>
  <c r="AQ103" i="39"/>
  <c r="AQ102" i="39"/>
  <c r="AP103" i="39"/>
  <c r="AP102" i="39"/>
  <c r="AO103" i="39"/>
  <c r="AO102" i="39"/>
  <c r="AN103" i="39"/>
  <c r="AN102" i="39"/>
  <c r="AH103" i="39"/>
  <c r="AH102" i="39"/>
  <c r="AG103" i="39"/>
  <c r="AG102" i="39"/>
  <c r="AF103" i="39"/>
  <c r="AE103" i="39"/>
  <c r="AE102" i="39"/>
  <c r="AD103" i="39"/>
  <c r="AD102" i="39" s="1"/>
  <c r="AC103" i="39"/>
  <c r="AC102" i="39"/>
  <c r="AB103" i="39"/>
  <c r="AB102" i="39" s="1"/>
  <c r="AA103" i="39"/>
  <c r="AA102" i="39" s="1"/>
  <c r="Z103" i="39"/>
  <c r="Z102" i="39" s="1"/>
  <c r="Y103" i="39"/>
  <c r="Y102" i="39" s="1"/>
  <c r="X103" i="39"/>
  <c r="X102" i="39" s="1"/>
  <c r="W103" i="39"/>
  <c r="W102" i="39"/>
  <c r="V103" i="39"/>
  <c r="V102" i="39" s="1"/>
  <c r="U103" i="39"/>
  <c r="U102" i="39"/>
  <c r="T103" i="39"/>
  <c r="T102" i="39" s="1"/>
  <c r="S103" i="39"/>
  <c r="R103" i="39"/>
  <c r="R102" i="39"/>
  <c r="Q103" i="39"/>
  <c r="Q102" i="39" s="1"/>
  <c r="P103" i="39"/>
  <c r="P102" i="39" s="1"/>
  <c r="O103" i="39"/>
  <c r="O102" i="39"/>
  <c r="N103" i="39"/>
  <c r="N102" i="39"/>
  <c r="M103" i="39"/>
  <c r="M102" i="39"/>
  <c r="L103" i="39"/>
  <c r="L102" i="39"/>
  <c r="K103" i="39"/>
  <c r="K102" i="39"/>
  <c r="J103" i="39"/>
  <c r="J102" i="39"/>
  <c r="I103" i="39"/>
  <c r="I102" i="39"/>
  <c r="H103" i="39"/>
  <c r="H102" i="39"/>
  <c r="CZ102" i="39"/>
  <c r="BE102" i="39"/>
  <c r="AS102" i="39"/>
  <c r="AF102" i="39"/>
  <c r="S102" i="39"/>
  <c r="DL101" i="39"/>
  <c r="EA101" i="39" s="1"/>
  <c r="DG101" i="39"/>
  <c r="DZ101" i="39" s="1"/>
  <c r="AM101" i="39"/>
  <c r="H101" i="39"/>
  <c r="H100" i="39"/>
  <c r="H96" i="39" s="1"/>
  <c r="DP100" i="39"/>
  <c r="DP96" i="39" s="1"/>
  <c r="DO100" i="39"/>
  <c r="DO96" i="39"/>
  <c r="DN100" i="39"/>
  <c r="DM100" i="39"/>
  <c r="DM96" i="39"/>
  <c r="DL100" i="39"/>
  <c r="DL96" i="39" s="1"/>
  <c r="EA96" i="39" s="1"/>
  <c r="DK100" i="39"/>
  <c r="DK96" i="39"/>
  <c r="DJ100" i="39"/>
  <c r="DJ96" i="39" s="1"/>
  <c r="DI100" i="39"/>
  <c r="DI96" i="39"/>
  <c r="DH100" i="39"/>
  <c r="DF100" i="39"/>
  <c r="DF96" i="39" s="1"/>
  <c r="DE100" i="39"/>
  <c r="DE96" i="39"/>
  <c r="DD100" i="39"/>
  <c r="DD96" i="39" s="1"/>
  <c r="DC100" i="39"/>
  <c r="DC96" i="39"/>
  <c r="DB100" i="39"/>
  <c r="DB96" i="39" s="1"/>
  <c r="DA100" i="39"/>
  <c r="DA96" i="39"/>
  <c r="CZ100" i="39"/>
  <c r="CZ96" i="39" s="1"/>
  <c r="CY100" i="39"/>
  <c r="CY96" i="39"/>
  <c r="CX100" i="39"/>
  <c r="CX96" i="39" s="1"/>
  <c r="CW100" i="39"/>
  <c r="CW96" i="39"/>
  <c r="CV100" i="39"/>
  <c r="CV96" i="39" s="1"/>
  <c r="CU100" i="39"/>
  <c r="CU96" i="39"/>
  <c r="CT100" i="39"/>
  <c r="CT96" i="39" s="1"/>
  <c r="CS100" i="39"/>
  <c r="CS96" i="39"/>
  <c r="CR100" i="39"/>
  <c r="CR96" i="39" s="1"/>
  <c r="CQ100" i="39"/>
  <c r="CQ96" i="39"/>
  <c r="CP100" i="39"/>
  <c r="CO100" i="39"/>
  <c r="CO96" i="39" s="1"/>
  <c r="CN100" i="39"/>
  <c r="CN96" i="39"/>
  <c r="CM100" i="39"/>
  <c r="CM96" i="39" s="1"/>
  <c r="CL100" i="39"/>
  <c r="CL96" i="39"/>
  <c r="CK100" i="39"/>
  <c r="CK96" i="39" s="1"/>
  <c r="CJ100" i="39"/>
  <c r="CJ96" i="39"/>
  <c r="CI100" i="39"/>
  <c r="CI96" i="39" s="1"/>
  <c r="CH100" i="39"/>
  <c r="CG100" i="39"/>
  <c r="CG96" i="39" s="1"/>
  <c r="CF100" i="39"/>
  <c r="CF96" i="39"/>
  <c r="CE100" i="39"/>
  <c r="CE96" i="39" s="1"/>
  <c r="CD100" i="39"/>
  <c r="CD96" i="39"/>
  <c r="CC100" i="39"/>
  <c r="CC96" i="39" s="1"/>
  <c r="CB100" i="39"/>
  <c r="CB96" i="39"/>
  <c r="CA100" i="39"/>
  <c r="CA96" i="39" s="1"/>
  <c r="BZ100" i="39"/>
  <c r="BZ96" i="39"/>
  <c r="BY100" i="39"/>
  <c r="BY96" i="39" s="1"/>
  <c r="BX100" i="39"/>
  <c r="BX96" i="39"/>
  <c r="BW100" i="39"/>
  <c r="BW96" i="39" s="1"/>
  <c r="BV100" i="39"/>
  <c r="BV96" i="39"/>
  <c r="BU100" i="39"/>
  <c r="BU96" i="39" s="1"/>
  <c r="BT100" i="39"/>
  <c r="BT96" i="39"/>
  <c r="BS100" i="39"/>
  <c r="BS96" i="39" s="1"/>
  <c r="BR100" i="39"/>
  <c r="BQ100" i="39"/>
  <c r="BQ96" i="39"/>
  <c r="BP100" i="39"/>
  <c r="BO100" i="39"/>
  <c r="BO96" i="39"/>
  <c r="BN100" i="39"/>
  <c r="BN96" i="39" s="1"/>
  <c r="BM100" i="39"/>
  <c r="BM96" i="39"/>
  <c r="BL100" i="39"/>
  <c r="BL96" i="39" s="1"/>
  <c r="BK100" i="39"/>
  <c r="BK96" i="39"/>
  <c r="BJ100" i="39"/>
  <c r="BI100" i="39"/>
  <c r="BI96" i="39" s="1"/>
  <c r="BH100" i="39"/>
  <c r="BH96" i="39"/>
  <c r="BG100" i="39"/>
  <c r="BG96" i="39" s="1"/>
  <c r="BF100" i="39"/>
  <c r="BF96" i="39"/>
  <c r="BE100" i="39"/>
  <c r="BE96" i="39" s="1"/>
  <c r="BD100" i="39"/>
  <c r="BD96" i="39"/>
  <c r="BC100" i="39"/>
  <c r="BC96" i="39" s="1"/>
  <c r="BB100" i="39"/>
  <c r="BB96" i="39"/>
  <c r="BA100" i="39"/>
  <c r="BA96" i="39" s="1"/>
  <c r="AZ100" i="39"/>
  <c r="AZ96" i="39"/>
  <c r="AY100" i="39"/>
  <c r="AY96" i="39" s="1"/>
  <c r="AX100" i="39"/>
  <c r="AX96" i="39"/>
  <c r="AW100" i="39"/>
  <c r="AW96" i="39" s="1"/>
  <c r="AV100" i="39"/>
  <c r="AV96" i="39"/>
  <c r="AU100" i="39"/>
  <c r="AU96" i="39" s="1"/>
  <c r="AT100" i="39"/>
  <c r="AT96" i="39" s="1"/>
  <c r="AS100" i="39"/>
  <c r="AS96" i="39" s="1"/>
  <c r="AR100" i="39"/>
  <c r="AR96" i="39"/>
  <c r="AQ100" i="39"/>
  <c r="AQ96" i="39" s="1"/>
  <c r="AP100" i="39"/>
  <c r="AP96" i="39"/>
  <c r="AO100" i="39"/>
  <c r="AO96" i="39" s="1"/>
  <c r="AN100" i="39"/>
  <c r="AH100" i="39"/>
  <c r="AH96" i="39"/>
  <c r="AG100" i="39"/>
  <c r="AG96" i="39" s="1"/>
  <c r="AF100" i="39"/>
  <c r="AF96" i="39"/>
  <c r="AE100" i="39"/>
  <c r="AE96" i="39" s="1"/>
  <c r="AD100" i="39"/>
  <c r="AD96" i="39"/>
  <c r="AC100" i="39"/>
  <c r="AC96" i="39" s="1"/>
  <c r="AB100" i="39"/>
  <c r="AB96" i="39"/>
  <c r="AA100" i="39"/>
  <c r="AA96" i="39" s="1"/>
  <c r="Z100" i="39"/>
  <c r="Z96" i="39"/>
  <c r="Y100" i="39"/>
  <c r="Y96" i="39" s="1"/>
  <c r="X100" i="39"/>
  <c r="X96" i="39"/>
  <c r="W100" i="39"/>
  <c r="W96" i="39" s="1"/>
  <c r="V100" i="39"/>
  <c r="V96" i="39"/>
  <c r="U100" i="39"/>
  <c r="U96" i="39" s="1"/>
  <c r="T100" i="39"/>
  <c r="T96" i="39"/>
  <c r="S100" i="39"/>
  <c r="S96" i="39" s="1"/>
  <c r="R100" i="39"/>
  <c r="R96" i="39"/>
  <c r="Q100" i="39"/>
  <c r="Q96" i="39" s="1"/>
  <c r="P100" i="39"/>
  <c r="P96" i="39"/>
  <c r="O100" i="39"/>
  <c r="O96" i="39" s="1"/>
  <c r="N100" i="39"/>
  <c r="N96" i="39"/>
  <c r="M100" i="39"/>
  <c r="M96" i="39" s="1"/>
  <c r="L100" i="39"/>
  <c r="L96" i="39"/>
  <c r="K100" i="39"/>
  <c r="K96" i="39" s="1"/>
  <c r="J100" i="39"/>
  <c r="J96" i="39"/>
  <c r="I100" i="39"/>
  <c r="I96" i="39" s="1"/>
  <c r="DN96" i="39"/>
  <c r="DH96" i="39"/>
  <c r="CP96" i="39"/>
  <c r="CH96" i="39"/>
  <c r="BR96" i="39"/>
  <c r="BP96" i="39"/>
  <c r="BJ96" i="39"/>
  <c r="AN96" i="39"/>
  <c r="DL86" i="39"/>
  <c r="DL85" i="39" s="1"/>
  <c r="DL82" i="39" s="1"/>
  <c r="EA86" i="39"/>
  <c r="DG86" i="39"/>
  <c r="DZ86" i="39"/>
  <c r="AM86" i="39"/>
  <c r="AM85" i="39" s="1"/>
  <c r="AM82" i="39" s="1"/>
  <c r="AL86" i="39"/>
  <c r="AL85" i="39" s="1"/>
  <c r="AL82" i="39" s="1"/>
  <c r="H86" i="39"/>
  <c r="DP85" i="39"/>
  <c r="DP82" i="39"/>
  <c r="DO85" i="39"/>
  <c r="DO82" i="39" s="1"/>
  <c r="DN85" i="39"/>
  <c r="DM85" i="39"/>
  <c r="DM82" i="39"/>
  <c r="DK85" i="39"/>
  <c r="DK82" i="39" s="1"/>
  <c r="DJ85" i="39"/>
  <c r="DJ82" i="39"/>
  <c r="DI85" i="39"/>
  <c r="DI82" i="39" s="1"/>
  <c r="DH85" i="39"/>
  <c r="DH82" i="39"/>
  <c r="DF85" i="39"/>
  <c r="DF82" i="39" s="1"/>
  <c r="DE85" i="39"/>
  <c r="DE82" i="39"/>
  <c r="DD85" i="39"/>
  <c r="DD82" i="39" s="1"/>
  <c r="DC85" i="39"/>
  <c r="DC82" i="39"/>
  <c r="DB85" i="39"/>
  <c r="DB82" i="39" s="1"/>
  <c r="DA85" i="39"/>
  <c r="DA82" i="39"/>
  <c r="CZ85" i="39"/>
  <c r="CZ82" i="39" s="1"/>
  <c r="CY85" i="39"/>
  <c r="CX85" i="39"/>
  <c r="CX82" i="39"/>
  <c r="CW85" i="39"/>
  <c r="CW82" i="39" s="1"/>
  <c r="CV85" i="39"/>
  <c r="CV82" i="39"/>
  <c r="CU85" i="39"/>
  <c r="CU82" i="39" s="1"/>
  <c r="CT85" i="39"/>
  <c r="CT82" i="39"/>
  <c r="CS85" i="39"/>
  <c r="CS82" i="39" s="1"/>
  <c r="CR85" i="39"/>
  <c r="CR82" i="39"/>
  <c r="CQ85" i="39"/>
  <c r="CQ82" i="39" s="1"/>
  <c r="CP85" i="39"/>
  <c r="CP82" i="39"/>
  <c r="CO85" i="39"/>
  <c r="CO82" i="39" s="1"/>
  <c r="CN85" i="39"/>
  <c r="CN82" i="39"/>
  <c r="CM85" i="39"/>
  <c r="CM82" i="39" s="1"/>
  <c r="CL85" i="39"/>
  <c r="CL82" i="39"/>
  <c r="CK85" i="39"/>
  <c r="CK82" i="39" s="1"/>
  <c r="CJ85" i="39"/>
  <c r="CJ82" i="39"/>
  <c r="CI85" i="39"/>
  <c r="CI82" i="39" s="1"/>
  <c r="CH85" i="39"/>
  <c r="CH82" i="39"/>
  <c r="CG85" i="39"/>
  <c r="CF85" i="39"/>
  <c r="CF82" i="39"/>
  <c r="CE85" i="39"/>
  <c r="CE82" i="39" s="1"/>
  <c r="CD85" i="39"/>
  <c r="CD82" i="39"/>
  <c r="CC85" i="39"/>
  <c r="CC82" i="39" s="1"/>
  <c r="CB85" i="39"/>
  <c r="CB82" i="39"/>
  <c r="CA85" i="39"/>
  <c r="CA82" i="39" s="1"/>
  <c r="BZ85" i="39"/>
  <c r="BZ82" i="39"/>
  <c r="BY85" i="39"/>
  <c r="BY82" i="39" s="1"/>
  <c r="BX85" i="39"/>
  <c r="BX82" i="39"/>
  <c r="BW85" i="39"/>
  <c r="BW82" i="39" s="1"/>
  <c r="BV85" i="39"/>
  <c r="BV82" i="39"/>
  <c r="BU85" i="39"/>
  <c r="BU82" i="39" s="1"/>
  <c r="BT85" i="39"/>
  <c r="BT82" i="39"/>
  <c r="BS85" i="39"/>
  <c r="BS82" i="39" s="1"/>
  <c r="BR85" i="39"/>
  <c r="BR82" i="39"/>
  <c r="BQ85" i="39"/>
  <c r="BQ82" i="39" s="1"/>
  <c r="BP85" i="39"/>
  <c r="BP82" i="39"/>
  <c r="BO85" i="39"/>
  <c r="BO82" i="39" s="1"/>
  <c r="BN85" i="39"/>
  <c r="BN82" i="39"/>
  <c r="BM85" i="39"/>
  <c r="BM82" i="39" s="1"/>
  <c r="BL85" i="39"/>
  <c r="BL82" i="39"/>
  <c r="BK85" i="39"/>
  <c r="BK82" i="39" s="1"/>
  <c r="BJ85" i="39"/>
  <c r="BJ82" i="39"/>
  <c r="BI85" i="39"/>
  <c r="BI82" i="39" s="1"/>
  <c r="BH85" i="39"/>
  <c r="BH82" i="39"/>
  <c r="BG85" i="39"/>
  <c r="BG82" i="39" s="1"/>
  <c r="BF85" i="39"/>
  <c r="BF82" i="39"/>
  <c r="BE85" i="39"/>
  <c r="BE82" i="39" s="1"/>
  <c r="BD85" i="39"/>
  <c r="BD82" i="39"/>
  <c r="BC85" i="39"/>
  <c r="BC82" i="39" s="1"/>
  <c r="BB85" i="39"/>
  <c r="BB82" i="39"/>
  <c r="BA85" i="39"/>
  <c r="BA82" i="39" s="1"/>
  <c r="AZ85" i="39"/>
  <c r="AZ82" i="39"/>
  <c r="AY85" i="39"/>
  <c r="AY82" i="39" s="1"/>
  <c r="AX85" i="39"/>
  <c r="AX82" i="39"/>
  <c r="AW85" i="39"/>
  <c r="AW82" i="39" s="1"/>
  <c r="AV85" i="39"/>
  <c r="AV82" i="39" s="1"/>
  <c r="AU85" i="39"/>
  <c r="AU82" i="39"/>
  <c r="AT85" i="39"/>
  <c r="AT82" i="39" s="1"/>
  <c r="AS85" i="39"/>
  <c r="AS82" i="39"/>
  <c r="AR85" i="39"/>
  <c r="AR82" i="39" s="1"/>
  <c r="AQ85" i="39"/>
  <c r="AQ82" i="39"/>
  <c r="AP85" i="39"/>
  <c r="AP82" i="39" s="1"/>
  <c r="AO85" i="39"/>
  <c r="AO82" i="39"/>
  <c r="AN85" i="39"/>
  <c r="AN82" i="39" s="1"/>
  <c r="AH85" i="39"/>
  <c r="AH82" i="39" s="1"/>
  <c r="AG85" i="39"/>
  <c r="AG82" i="39"/>
  <c r="AF85" i="39"/>
  <c r="AF82" i="39" s="1"/>
  <c r="AE85" i="39"/>
  <c r="AE82" i="39"/>
  <c r="AD85" i="39"/>
  <c r="AD82" i="39" s="1"/>
  <c r="AC85" i="39"/>
  <c r="AC82" i="39"/>
  <c r="AB85" i="39"/>
  <c r="AB82" i="39" s="1"/>
  <c r="AA85" i="39"/>
  <c r="AA82" i="39"/>
  <c r="Z85" i="39"/>
  <c r="Z82" i="39" s="1"/>
  <c r="Y85" i="39"/>
  <c r="Y82" i="39" s="1"/>
  <c r="X85" i="39"/>
  <c r="X82" i="39" s="1"/>
  <c r="W85" i="39"/>
  <c r="W82" i="39"/>
  <c r="V85" i="39"/>
  <c r="V82" i="39" s="1"/>
  <c r="U85" i="39"/>
  <c r="U82" i="39"/>
  <c r="T85" i="39"/>
  <c r="T82" i="39" s="1"/>
  <c r="S85" i="39"/>
  <c r="S82" i="39"/>
  <c r="R85" i="39"/>
  <c r="R82" i="39" s="1"/>
  <c r="Q85" i="39"/>
  <c r="Q82" i="39"/>
  <c r="P85" i="39"/>
  <c r="P82" i="39" s="1"/>
  <c r="O85" i="39"/>
  <c r="O82" i="39"/>
  <c r="N85" i="39"/>
  <c r="N82" i="39" s="1"/>
  <c r="M85" i="39"/>
  <c r="M82" i="39"/>
  <c r="L85" i="39"/>
  <c r="L82" i="39" s="1"/>
  <c r="K85" i="39"/>
  <c r="K82" i="39"/>
  <c r="J85" i="39"/>
  <c r="J82" i="39" s="1"/>
  <c r="I85" i="39"/>
  <c r="I82" i="39"/>
  <c r="H85" i="39"/>
  <c r="H82" i="39" s="1"/>
  <c r="DN82" i="39"/>
  <c r="CY82" i="39"/>
  <c r="CG82" i="39"/>
  <c r="DL76" i="39"/>
  <c r="EA76" i="39"/>
  <c r="DG76" i="39"/>
  <c r="DZ76" i="39" s="1"/>
  <c r="AM76" i="39"/>
  <c r="AL76" i="39"/>
  <c r="AK76" i="39" s="1"/>
  <c r="AJ76" i="39" s="1"/>
  <c r="DL75" i="39"/>
  <c r="EA75" i="39" s="1"/>
  <c r="DG75" i="39"/>
  <c r="DZ75" i="39"/>
  <c r="AM75" i="39"/>
  <c r="DP74" i="39"/>
  <c r="DO74" i="39"/>
  <c r="DN74" i="39"/>
  <c r="DM74" i="39"/>
  <c r="DM70" i="39"/>
  <c r="DK74" i="39"/>
  <c r="DK70" i="39" s="1"/>
  <c r="DJ74" i="39"/>
  <c r="DJ70" i="39"/>
  <c r="DI74" i="39"/>
  <c r="DI70" i="39" s="1"/>
  <c r="DH74" i="39"/>
  <c r="DH70" i="39" s="1"/>
  <c r="DF74" i="39"/>
  <c r="DF70" i="39"/>
  <c r="DE74" i="39"/>
  <c r="DE70" i="39" s="1"/>
  <c r="DD74" i="39"/>
  <c r="DC74" i="39"/>
  <c r="DC70" i="39"/>
  <c r="DB74" i="39"/>
  <c r="DB70" i="39"/>
  <c r="DA74" i="39"/>
  <c r="DA70" i="39"/>
  <c r="CZ74" i="39"/>
  <c r="CZ70" i="39"/>
  <c r="CY74" i="39"/>
  <c r="CY70" i="39"/>
  <c r="CX74" i="39"/>
  <c r="CW74" i="39"/>
  <c r="CW70" i="39"/>
  <c r="CV74" i="39"/>
  <c r="CV70" i="39" s="1"/>
  <c r="CU74" i="39"/>
  <c r="CU70" i="39"/>
  <c r="CT74" i="39"/>
  <c r="CT70" i="39" s="1"/>
  <c r="CS74" i="39"/>
  <c r="CR74" i="39"/>
  <c r="CR70" i="39" s="1"/>
  <c r="CQ74" i="39"/>
  <c r="CP74" i="39"/>
  <c r="CO74" i="39"/>
  <c r="CO70" i="39" s="1"/>
  <c r="CN74" i="39"/>
  <c r="CN70" i="39"/>
  <c r="CM74" i="39"/>
  <c r="CM70" i="39" s="1"/>
  <c r="CL74" i="39"/>
  <c r="CL70" i="39"/>
  <c r="CK74" i="39"/>
  <c r="CK70" i="39" s="1"/>
  <c r="CJ74" i="39"/>
  <c r="CJ70" i="39"/>
  <c r="CI74" i="39"/>
  <c r="CI70" i="39" s="1"/>
  <c r="CH74" i="39"/>
  <c r="CH70" i="39"/>
  <c r="CG74" i="39"/>
  <c r="CG70" i="39" s="1"/>
  <c r="CF74" i="39"/>
  <c r="CE74" i="39"/>
  <c r="CE70" i="39"/>
  <c r="CD74" i="39"/>
  <c r="CD70" i="39" s="1"/>
  <c r="CC74" i="39"/>
  <c r="CC70" i="39"/>
  <c r="CC25" i="39" s="1"/>
  <c r="CC24" i="39" s="1"/>
  <c r="CC13" i="39" s="1"/>
  <c r="CB74" i="39"/>
  <c r="CB70" i="39" s="1"/>
  <c r="CA74" i="39"/>
  <c r="CA70" i="39"/>
  <c r="BZ74" i="39"/>
  <c r="BZ70" i="39" s="1"/>
  <c r="BY74" i="39"/>
  <c r="BY70" i="39"/>
  <c r="BX74" i="39"/>
  <c r="BX70" i="39" s="1"/>
  <c r="BW74" i="39"/>
  <c r="BW70" i="39"/>
  <c r="BV74" i="39"/>
  <c r="BV70" i="39" s="1"/>
  <c r="BU74" i="39"/>
  <c r="BU70" i="39"/>
  <c r="BT74" i="39"/>
  <c r="BT70" i="39" s="1"/>
  <c r="BS74" i="39"/>
  <c r="BS70" i="39"/>
  <c r="BR74" i="39"/>
  <c r="BR70" i="39" s="1"/>
  <c r="BQ74" i="39"/>
  <c r="BQ70" i="39"/>
  <c r="BP74" i="39"/>
  <c r="BP70" i="39" s="1"/>
  <c r="BO74" i="39"/>
  <c r="BO70" i="39"/>
  <c r="BN74" i="39"/>
  <c r="BN70" i="39" s="1"/>
  <c r="BM74" i="39"/>
  <c r="BM70" i="39"/>
  <c r="BL74" i="39"/>
  <c r="BL70" i="39" s="1"/>
  <c r="BK74" i="39"/>
  <c r="BK70" i="39"/>
  <c r="BJ74" i="39"/>
  <c r="BJ70" i="39" s="1"/>
  <c r="BI74" i="39"/>
  <c r="BI70" i="39"/>
  <c r="BH74" i="39"/>
  <c r="BG74" i="39"/>
  <c r="BG70" i="39" s="1"/>
  <c r="BF74" i="39"/>
  <c r="BE74" i="39"/>
  <c r="BE70" i="39" s="1"/>
  <c r="BD74" i="39"/>
  <c r="BD70" i="39"/>
  <c r="BC74" i="39"/>
  <c r="BC70" i="39" s="1"/>
  <c r="BB74" i="39"/>
  <c r="BB70" i="39"/>
  <c r="BA74" i="39"/>
  <c r="BA70" i="39" s="1"/>
  <c r="AZ74" i="39"/>
  <c r="AZ70" i="39" s="1"/>
  <c r="AY74" i="39"/>
  <c r="AY70" i="39"/>
  <c r="AX74" i="39"/>
  <c r="AX70" i="39" s="1"/>
  <c r="AX25" i="39" s="1"/>
  <c r="AX24" i="39" s="1"/>
  <c r="AX13" i="39" s="1"/>
  <c r="AW74" i="39"/>
  <c r="AV74" i="39"/>
  <c r="AU74" i="39"/>
  <c r="AU70" i="39" s="1"/>
  <c r="AT74" i="39"/>
  <c r="AT70" i="39"/>
  <c r="AS74" i="39"/>
  <c r="AS70" i="39" s="1"/>
  <c r="AR74" i="39"/>
  <c r="AR70" i="39"/>
  <c r="AQ74" i="39"/>
  <c r="AQ70" i="39" s="1"/>
  <c r="AP74" i="39"/>
  <c r="AP70" i="39"/>
  <c r="AO74" i="39"/>
  <c r="AO70" i="39" s="1"/>
  <c r="AN74" i="39"/>
  <c r="AN70" i="39"/>
  <c r="AH74" i="39"/>
  <c r="AH70" i="39"/>
  <c r="AG74" i="39"/>
  <c r="AG70" i="39" s="1"/>
  <c r="AF74" i="39"/>
  <c r="AF70" i="39"/>
  <c r="AE74" i="39"/>
  <c r="AE70" i="39" s="1"/>
  <c r="AD74" i="39"/>
  <c r="AC74" i="39"/>
  <c r="AC70" i="39"/>
  <c r="AC25" i="39" s="1"/>
  <c r="AC24" i="39" s="1"/>
  <c r="AC13" i="39" s="1"/>
  <c r="AB74" i="39"/>
  <c r="AB70" i="39" s="1"/>
  <c r="AA74" i="39"/>
  <c r="AA70" i="39"/>
  <c r="Z74" i="39"/>
  <c r="Z70" i="39" s="1"/>
  <c r="Z25" i="39" s="1"/>
  <c r="Y74" i="39"/>
  <c r="Y70" i="39"/>
  <c r="X74" i="39"/>
  <c r="X70" i="39" s="1"/>
  <c r="W74" i="39"/>
  <c r="W70" i="39"/>
  <c r="V74" i="39"/>
  <c r="V70" i="39"/>
  <c r="U74" i="39"/>
  <c r="U70" i="39"/>
  <c r="T74" i="39"/>
  <c r="T70" i="39"/>
  <c r="S74" i="39"/>
  <c r="R74" i="39"/>
  <c r="R70" i="39"/>
  <c r="Q74" i="39"/>
  <c r="Q70" i="39" s="1"/>
  <c r="P74" i="39"/>
  <c r="P70" i="39"/>
  <c r="O74" i="39"/>
  <c r="O70" i="39" s="1"/>
  <c r="N74" i="39"/>
  <c r="N70" i="39"/>
  <c r="M74" i="39"/>
  <c r="M70" i="39" s="1"/>
  <c r="L74" i="39"/>
  <c r="L70" i="39"/>
  <c r="K74" i="39"/>
  <c r="K70" i="39" s="1"/>
  <c r="J74" i="39"/>
  <c r="J70" i="39"/>
  <c r="I74" i="39"/>
  <c r="I70" i="39" s="1"/>
  <c r="H74" i="39"/>
  <c r="H70" i="39"/>
  <c r="DS70" i="39"/>
  <c r="DP70" i="39"/>
  <c r="DO70" i="39"/>
  <c r="DD70" i="39"/>
  <c r="CX70" i="39"/>
  <c r="CS70" i="39"/>
  <c r="CQ70" i="39"/>
  <c r="CP70" i="39"/>
  <c r="CF70" i="39"/>
  <c r="BH70" i="39"/>
  <c r="BF70" i="39"/>
  <c r="AW70" i="39"/>
  <c r="AV70" i="39"/>
  <c r="AD70" i="39"/>
  <c r="S70" i="39"/>
  <c r="DL69" i="39"/>
  <c r="EA69" i="39" s="1"/>
  <c r="DG69" i="39"/>
  <c r="DZ69" i="39"/>
  <c r="AO69" i="39"/>
  <c r="H69" i="39"/>
  <c r="DL68" i="39"/>
  <c r="DJ68" i="39"/>
  <c r="DJ67" i="39" s="1"/>
  <c r="DJ63" i="39" s="1"/>
  <c r="DH68" i="39"/>
  <c r="CU68" i="39"/>
  <c r="CU67" i="39" s="1"/>
  <c r="AM68" i="39"/>
  <c r="AM67" i="39" s="1"/>
  <c r="H68" i="39"/>
  <c r="DP67" i="39"/>
  <c r="DP63" i="39"/>
  <c r="DP25" i="39" s="1"/>
  <c r="DP24" i="39" s="1"/>
  <c r="DP13" i="39" s="1"/>
  <c r="DP11" i="39" s="1"/>
  <c r="DO67" i="39"/>
  <c r="DO63" i="39" s="1"/>
  <c r="DN67" i="39"/>
  <c r="DN63" i="39"/>
  <c r="DM67" i="39"/>
  <c r="DM63" i="39" s="1"/>
  <c r="DK67" i="39"/>
  <c r="DK63" i="39"/>
  <c r="DI67" i="39"/>
  <c r="DI63" i="39"/>
  <c r="DF67" i="39"/>
  <c r="DF63" i="39"/>
  <c r="DE67" i="39"/>
  <c r="DE63" i="39"/>
  <c r="DD67" i="39"/>
  <c r="DD63" i="39"/>
  <c r="DC67" i="39"/>
  <c r="DC63" i="39"/>
  <c r="DB67" i="39"/>
  <c r="DB63" i="39"/>
  <c r="DA67" i="39"/>
  <c r="DA63" i="39"/>
  <c r="CZ67" i="39"/>
  <c r="CY67" i="39"/>
  <c r="CY63" i="39"/>
  <c r="CX67" i="39"/>
  <c r="CX63" i="39" s="1"/>
  <c r="CX25" i="39" s="1"/>
  <c r="CX24" i="39" s="1"/>
  <c r="CX13" i="39" s="1"/>
  <c r="CW67" i="39"/>
  <c r="CW63" i="39"/>
  <c r="CV67" i="39"/>
  <c r="CV63" i="39" s="1"/>
  <c r="CU63" i="39"/>
  <c r="CT67" i="39"/>
  <c r="CT63" i="39" s="1"/>
  <c r="CS67" i="39"/>
  <c r="CS63" i="39"/>
  <c r="CR67" i="39"/>
  <c r="CR63" i="39" s="1"/>
  <c r="CR25" i="39" s="1"/>
  <c r="CR24" i="39" s="1"/>
  <c r="CR13" i="39" s="1"/>
  <c r="CQ67" i="39"/>
  <c r="CQ63" i="39"/>
  <c r="CP67" i="39"/>
  <c r="CP63" i="39" s="1"/>
  <c r="CO67" i="39"/>
  <c r="CO63" i="39"/>
  <c r="CN67" i="39"/>
  <c r="CN63" i="39" s="1"/>
  <c r="CM67" i="39"/>
  <c r="CM63" i="39"/>
  <c r="CM25" i="39" s="1"/>
  <c r="CM24" i="39" s="1"/>
  <c r="CM13" i="39" s="1"/>
  <c r="CL67" i="39"/>
  <c r="CK67" i="39"/>
  <c r="CK63" i="39"/>
  <c r="CJ67" i="39"/>
  <c r="CJ63" i="39" s="1"/>
  <c r="CI67" i="39"/>
  <c r="CI63" i="39"/>
  <c r="CH67" i="39"/>
  <c r="CH63" i="39" s="1"/>
  <c r="CG67" i="39"/>
  <c r="CG63" i="39"/>
  <c r="CF67" i="39"/>
  <c r="CF63" i="39" s="1"/>
  <c r="CF25" i="39" s="1"/>
  <c r="CE67" i="39"/>
  <c r="CE63" i="39"/>
  <c r="CD67" i="39"/>
  <c r="CD63" i="39" s="1"/>
  <c r="CC67" i="39"/>
  <c r="CC63" i="39"/>
  <c r="CB67" i="39"/>
  <c r="CB63" i="39" s="1"/>
  <c r="CA67" i="39"/>
  <c r="CA63" i="39"/>
  <c r="BZ67" i="39"/>
  <c r="BZ63" i="39" s="1"/>
  <c r="BY67" i="39"/>
  <c r="BY63" i="39"/>
  <c r="BX67" i="39"/>
  <c r="BX63" i="39" s="1"/>
  <c r="BW67" i="39"/>
  <c r="BW63" i="39"/>
  <c r="BV67" i="39"/>
  <c r="BV63" i="39" s="1"/>
  <c r="BU67" i="39"/>
  <c r="BU63" i="39" s="1"/>
  <c r="BT67" i="39"/>
  <c r="BT63" i="39"/>
  <c r="BS67" i="39"/>
  <c r="BS63" i="39" s="1"/>
  <c r="BR67" i="39"/>
  <c r="BR63" i="39"/>
  <c r="BQ67" i="39"/>
  <c r="BQ63" i="39" s="1"/>
  <c r="BP67" i="39"/>
  <c r="BP63" i="39"/>
  <c r="BO67" i="39"/>
  <c r="BO63" i="39" s="1"/>
  <c r="BN67" i="39"/>
  <c r="BN63" i="39"/>
  <c r="BM67" i="39"/>
  <c r="BM63" i="39" s="1"/>
  <c r="BL67" i="39"/>
  <c r="BL63" i="39"/>
  <c r="BK67" i="39"/>
  <c r="BK63" i="39" s="1"/>
  <c r="BJ67" i="39"/>
  <c r="BI67" i="39"/>
  <c r="BI63" i="39" s="1"/>
  <c r="BH67" i="39"/>
  <c r="BH63" i="39"/>
  <c r="BG67" i="39"/>
  <c r="BG63" i="39" s="1"/>
  <c r="BF67" i="39"/>
  <c r="BF63" i="39"/>
  <c r="BE67" i="39"/>
  <c r="BE63" i="39" s="1"/>
  <c r="BD67" i="39"/>
  <c r="BD63" i="39"/>
  <c r="BC67" i="39"/>
  <c r="BC63" i="39" s="1"/>
  <c r="BB67" i="39"/>
  <c r="BB63" i="39"/>
  <c r="BA67" i="39"/>
  <c r="BA63" i="39" s="1"/>
  <c r="AZ67" i="39"/>
  <c r="AZ63" i="39"/>
  <c r="AY67" i="39"/>
  <c r="AY63" i="39" s="1"/>
  <c r="AX67" i="39"/>
  <c r="AX63" i="39"/>
  <c r="AW67" i="39"/>
  <c r="AW63" i="39" s="1"/>
  <c r="AV67" i="39"/>
  <c r="AU67" i="39"/>
  <c r="AU63" i="39"/>
  <c r="AT67" i="39"/>
  <c r="AT63" i="39" s="1"/>
  <c r="AS67" i="39"/>
  <c r="AS63" i="39"/>
  <c r="AR67" i="39"/>
  <c r="AR63" i="39" s="1"/>
  <c r="AQ67" i="39"/>
  <c r="AQ63" i="39"/>
  <c r="AP67" i="39"/>
  <c r="AP63" i="39" s="1"/>
  <c r="AN67" i="39"/>
  <c r="AN63" i="39"/>
  <c r="AH67" i="39"/>
  <c r="AH63" i="39" s="1"/>
  <c r="AG67" i="39"/>
  <c r="AF67" i="39"/>
  <c r="AF63" i="39" s="1"/>
  <c r="AF25" i="39" s="1"/>
  <c r="AF24" i="39" s="1"/>
  <c r="AF13" i="39" s="1"/>
  <c r="AE67" i="39"/>
  <c r="AE63" i="39"/>
  <c r="AD67" i="39"/>
  <c r="AD63" i="39" s="1"/>
  <c r="AC67" i="39"/>
  <c r="AC63" i="39"/>
  <c r="AB67" i="39"/>
  <c r="AB63" i="39" s="1"/>
  <c r="AA67" i="39"/>
  <c r="Z67" i="39"/>
  <c r="Z63" i="39"/>
  <c r="Y67" i="39"/>
  <c r="Y63" i="39" s="1"/>
  <c r="X67" i="39"/>
  <c r="X63" i="39"/>
  <c r="W67" i="39"/>
  <c r="W63" i="39" s="1"/>
  <c r="V67" i="39"/>
  <c r="V63" i="39"/>
  <c r="U67" i="39"/>
  <c r="U63" i="39" s="1"/>
  <c r="T67" i="39"/>
  <c r="T63" i="39"/>
  <c r="S67" i="39"/>
  <c r="S63" i="39" s="1"/>
  <c r="R67" i="39"/>
  <c r="R63" i="39"/>
  <c r="Q67" i="39"/>
  <c r="Q63" i="39" s="1"/>
  <c r="P67" i="39"/>
  <c r="P63" i="39"/>
  <c r="O67" i="39"/>
  <c r="O63" i="39" s="1"/>
  <c r="N67" i="39"/>
  <c r="N63" i="39"/>
  <c r="M67" i="39"/>
  <c r="M63" i="39" s="1"/>
  <c r="L67" i="39"/>
  <c r="L63" i="39"/>
  <c r="K67" i="39"/>
  <c r="K63" i="39" s="1"/>
  <c r="J67" i="39"/>
  <c r="J63" i="39"/>
  <c r="I67" i="39"/>
  <c r="I63" i="39" s="1"/>
  <c r="CZ63" i="39"/>
  <c r="CL63" i="39"/>
  <c r="CL25" i="39" s="1"/>
  <c r="CL24" i="39" s="1"/>
  <c r="CL13" i="39" s="1"/>
  <c r="BJ63" i="39"/>
  <c r="AV63" i="39"/>
  <c r="AG63" i="39"/>
  <c r="AA63" i="39"/>
  <c r="DL59" i="39"/>
  <c r="EA59" i="39"/>
  <c r="DG59" i="39"/>
  <c r="DZ59" i="39" s="1"/>
  <c r="CU59" i="39"/>
  <c r="CU57" i="39"/>
  <c r="CU52" i="39"/>
  <c r="BB59" i="39"/>
  <c r="BB57" i="39"/>
  <c r="BB52" i="39"/>
  <c r="AM59" i="39"/>
  <c r="H59" i="39"/>
  <c r="DL58" i="39"/>
  <c r="EA58" i="39"/>
  <c r="DG58" i="39"/>
  <c r="AM58" i="39"/>
  <c r="H58" i="39"/>
  <c r="DP57" i="39"/>
  <c r="DP52" i="39" s="1"/>
  <c r="DO57" i="39"/>
  <c r="DO52" i="39"/>
  <c r="DN57" i="39"/>
  <c r="DN52" i="39" s="1"/>
  <c r="DM57" i="39"/>
  <c r="DM52" i="39"/>
  <c r="DK57" i="39"/>
  <c r="DK52" i="39" s="1"/>
  <c r="DJ57" i="39"/>
  <c r="DJ52" i="39"/>
  <c r="DI57" i="39"/>
  <c r="DI52" i="39"/>
  <c r="DH57" i="39"/>
  <c r="DH52" i="39"/>
  <c r="DF57" i="39"/>
  <c r="DF52" i="39" s="1"/>
  <c r="DE57" i="39"/>
  <c r="DE52" i="39" s="1"/>
  <c r="DD57" i="39"/>
  <c r="DC57" i="39"/>
  <c r="DC52" i="39"/>
  <c r="DB57" i="39"/>
  <c r="DB52" i="39"/>
  <c r="DA57" i="39"/>
  <c r="DA52" i="39"/>
  <c r="CZ57" i="39"/>
  <c r="CY57" i="39"/>
  <c r="CY52" i="39"/>
  <c r="CX57" i="39"/>
  <c r="CX52" i="39" s="1"/>
  <c r="CW57" i="39"/>
  <c r="CW52" i="39"/>
  <c r="CV57" i="39"/>
  <c r="CV52" i="39" s="1"/>
  <c r="CT57" i="39"/>
  <c r="CT52" i="39"/>
  <c r="CS57" i="39"/>
  <c r="CS52" i="39" s="1"/>
  <c r="CR57" i="39"/>
  <c r="CR52" i="39"/>
  <c r="CQ57" i="39"/>
  <c r="CQ52" i="39" s="1"/>
  <c r="CP57" i="39"/>
  <c r="CP52" i="39"/>
  <c r="CO57" i="39"/>
  <c r="CO52" i="39" s="1"/>
  <c r="CN57" i="39"/>
  <c r="CN52" i="39"/>
  <c r="CM57" i="39"/>
  <c r="CM52" i="39" s="1"/>
  <c r="CL57" i="39"/>
  <c r="CL52" i="39"/>
  <c r="CK57" i="39"/>
  <c r="CK52" i="39" s="1"/>
  <c r="CK25" i="39" s="1"/>
  <c r="CK24" i="39" s="1"/>
  <c r="CK13" i="39" s="1"/>
  <c r="CJ57" i="39"/>
  <c r="CJ52" i="39"/>
  <c r="CI57" i="39"/>
  <c r="CI52" i="39" s="1"/>
  <c r="CH57" i="39"/>
  <c r="CH52" i="39" s="1"/>
  <c r="CG57" i="39"/>
  <c r="CG52" i="39"/>
  <c r="CF57" i="39"/>
  <c r="CF52" i="39" s="1"/>
  <c r="CE57" i="39"/>
  <c r="CE52" i="39"/>
  <c r="CD57" i="39"/>
  <c r="CD52" i="39" s="1"/>
  <c r="CC57" i="39"/>
  <c r="CC52" i="39"/>
  <c r="CB57" i="39"/>
  <c r="CB52" i="39" s="1"/>
  <c r="CA57" i="39"/>
  <c r="BZ57" i="39"/>
  <c r="BZ52" i="39" s="1"/>
  <c r="BY57" i="39"/>
  <c r="BY52" i="39"/>
  <c r="BX57" i="39"/>
  <c r="BW57" i="39"/>
  <c r="BW52" i="39" s="1"/>
  <c r="BV57" i="39"/>
  <c r="BV52" i="39"/>
  <c r="BV25" i="39" s="1"/>
  <c r="BU57" i="39"/>
  <c r="BU52" i="39" s="1"/>
  <c r="BT57" i="39"/>
  <c r="BT52" i="39"/>
  <c r="BT25" i="39" s="1"/>
  <c r="BT24" i="39" s="1"/>
  <c r="BT13" i="39" s="1"/>
  <c r="BS57" i="39"/>
  <c r="BS52" i="39" s="1"/>
  <c r="BR57" i="39"/>
  <c r="BR52" i="39"/>
  <c r="BQ57" i="39"/>
  <c r="BQ52" i="39" s="1"/>
  <c r="BQ25" i="39" s="1"/>
  <c r="BQ24" i="39" s="1"/>
  <c r="BQ13" i="39" s="1"/>
  <c r="BP57" i="39"/>
  <c r="BP52" i="39"/>
  <c r="BO57" i="39"/>
  <c r="BO52" i="39" s="1"/>
  <c r="BN57" i="39"/>
  <c r="BN52" i="39"/>
  <c r="BM57" i="39"/>
  <c r="BM52" i="39" s="1"/>
  <c r="BL57" i="39"/>
  <c r="BL52" i="39"/>
  <c r="BK57" i="39"/>
  <c r="BK52" i="39" s="1"/>
  <c r="BJ57" i="39"/>
  <c r="BJ52" i="39"/>
  <c r="BI57" i="39"/>
  <c r="BI52" i="39" s="1"/>
  <c r="BI25" i="39" s="1"/>
  <c r="BI24" i="39" s="1"/>
  <c r="BI13" i="39" s="1"/>
  <c r="BH57" i="39"/>
  <c r="BH52" i="39"/>
  <c r="BG57" i="39"/>
  <c r="BG52" i="39" s="1"/>
  <c r="BF57" i="39"/>
  <c r="BF52" i="39"/>
  <c r="BE57" i="39"/>
  <c r="BE52" i="39" s="1"/>
  <c r="BD57" i="39"/>
  <c r="BD52" i="39"/>
  <c r="BD25" i="39" s="1"/>
  <c r="BC57" i="39"/>
  <c r="BC52" i="39" s="1"/>
  <c r="BA57" i="39"/>
  <c r="BA52" i="39"/>
  <c r="AZ57" i="39"/>
  <c r="AZ52" i="39" s="1"/>
  <c r="AZ25" i="39" s="1"/>
  <c r="AZ24" i="39" s="1"/>
  <c r="AZ13" i="39" s="1"/>
  <c r="AY57" i="39"/>
  <c r="AY52" i="39"/>
  <c r="AX57" i="39"/>
  <c r="AX52" i="39" s="1"/>
  <c r="AW57" i="39"/>
  <c r="AW52" i="39"/>
  <c r="AV57" i="39"/>
  <c r="AV52" i="39" s="1"/>
  <c r="AU57" i="39"/>
  <c r="AU52" i="39"/>
  <c r="AU25" i="39" s="1"/>
  <c r="AU24" i="39" s="1"/>
  <c r="AU13" i="39" s="1"/>
  <c r="AT57" i="39"/>
  <c r="AT52" i="39" s="1"/>
  <c r="AS57" i="39"/>
  <c r="AR57" i="39"/>
  <c r="AR52" i="39"/>
  <c r="AR25" i="39" s="1"/>
  <c r="AR24" i="39" s="1"/>
  <c r="AR13" i="39" s="1"/>
  <c r="AQ57" i="39"/>
  <c r="AQ52" i="39"/>
  <c r="AP57" i="39"/>
  <c r="AP52" i="39"/>
  <c r="AP25" i="39" s="1"/>
  <c r="AO57" i="39"/>
  <c r="AO52" i="39"/>
  <c r="AN57" i="39"/>
  <c r="AN52" i="39"/>
  <c r="AH57" i="39"/>
  <c r="AH52" i="39"/>
  <c r="AG57" i="39"/>
  <c r="AG52" i="39"/>
  <c r="AG25" i="39" s="1"/>
  <c r="AG24" i="39" s="1"/>
  <c r="AG13" i="39" s="1"/>
  <c r="AF57" i="39"/>
  <c r="AF52" i="39"/>
  <c r="AE57" i="39"/>
  <c r="AE52" i="39"/>
  <c r="AE25" i="39" s="1"/>
  <c r="AE24" i="39" s="1"/>
  <c r="AE13" i="39" s="1"/>
  <c r="AD57" i="39"/>
  <c r="AD52" i="39"/>
  <c r="AC57" i="39"/>
  <c r="AC52" i="39" s="1"/>
  <c r="AB57" i="39"/>
  <c r="AB52" i="39" s="1"/>
  <c r="AB25" i="39" s="1"/>
  <c r="AA57" i="39"/>
  <c r="AA52" i="39"/>
  <c r="Z57" i="39"/>
  <c r="Z52" i="39" s="1"/>
  <c r="Y57" i="39"/>
  <c r="Y52" i="39"/>
  <c r="X57" i="39"/>
  <c r="X52" i="39" s="1"/>
  <c r="W57" i="39"/>
  <c r="W52" i="39"/>
  <c r="W25" i="39" s="1"/>
  <c r="W24" i="39" s="1"/>
  <c r="W13" i="39" s="1"/>
  <c r="V57" i="39"/>
  <c r="V52" i="39" s="1"/>
  <c r="V25" i="39" s="1"/>
  <c r="U57" i="39"/>
  <c r="U52" i="39"/>
  <c r="T57" i="39"/>
  <c r="T52" i="39" s="1"/>
  <c r="T25" i="39" s="1"/>
  <c r="T24" i="39" s="1"/>
  <c r="T13" i="39" s="1"/>
  <c r="S57" i="39"/>
  <c r="R57" i="39"/>
  <c r="R52" i="39" s="1"/>
  <c r="Q57" i="39"/>
  <c r="P57" i="39"/>
  <c r="P52" i="39"/>
  <c r="O57" i="39"/>
  <c r="O52" i="39" s="1"/>
  <c r="N57" i="39"/>
  <c r="N52" i="39"/>
  <c r="M57" i="39"/>
  <c r="M52" i="39" s="1"/>
  <c r="L57" i="39"/>
  <c r="K57" i="39"/>
  <c r="K52" i="39"/>
  <c r="K25" i="39" s="1"/>
  <c r="K24" i="39" s="1"/>
  <c r="J57" i="39"/>
  <c r="J52" i="39"/>
  <c r="I57" i="39"/>
  <c r="I52" i="39"/>
  <c r="I25" i="39" s="1"/>
  <c r="I24" i="39" s="1"/>
  <c r="I13" i="39" s="1"/>
  <c r="DD52" i="39"/>
  <c r="CZ52" i="39"/>
  <c r="CA52" i="39"/>
  <c r="AS52" i="39"/>
  <c r="AS25" i="39" s="1"/>
  <c r="AS24" i="39" s="1"/>
  <c r="AS13" i="39" s="1"/>
  <c r="S52" i="39"/>
  <c r="Q52" i="39"/>
  <c r="L52" i="39"/>
  <c r="DL51" i="39"/>
  <c r="EA51" i="39"/>
  <c r="DG51" i="39"/>
  <c r="DZ51" i="39"/>
  <c r="AM51" i="39"/>
  <c r="AL51" i="39"/>
  <c r="AK51" i="39"/>
  <c r="AJ51" i="39"/>
  <c r="AI51" i="39" s="1"/>
  <c r="H51" i="39"/>
  <c r="DL50" i="39"/>
  <c r="EA50" i="39" s="1"/>
  <c r="DG50" i="39"/>
  <c r="DZ50" i="39"/>
  <c r="AM50" i="39"/>
  <c r="AL50" i="39" s="1"/>
  <c r="AK50" i="39" s="1"/>
  <c r="AJ50" i="39" s="1"/>
  <c r="AI50" i="39" s="1"/>
  <c r="H50" i="39"/>
  <c r="DL49" i="39"/>
  <c r="EA49" i="39"/>
  <c r="DG49" i="39"/>
  <c r="DZ49" i="39" s="1"/>
  <c r="AM49" i="39"/>
  <c r="AL49" i="39"/>
  <c r="AK49" i="39"/>
  <c r="AJ49" i="39" s="1"/>
  <c r="AI49" i="39" s="1"/>
  <c r="H49" i="39"/>
  <c r="DL48" i="39"/>
  <c r="EA48" i="39"/>
  <c r="DG48" i="39"/>
  <c r="DZ48" i="39"/>
  <c r="AM48" i="39"/>
  <c r="AL48" i="39"/>
  <c r="AK48" i="39" s="1"/>
  <c r="AJ48" i="39" s="1"/>
  <c r="AI48" i="39" s="1"/>
  <c r="H48" i="39"/>
  <c r="DL47" i="39"/>
  <c r="EA47" i="39"/>
  <c r="DG47" i="39"/>
  <c r="DZ47" i="39" s="1"/>
  <c r="AM47" i="39"/>
  <c r="AL47" i="39"/>
  <c r="AK47" i="39"/>
  <c r="AJ47" i="39" s="1"/>
  <c r="AI47" i="39" s="1"/>
  <c r="H47" i="39"/>
  <c r="DL46" i="39"/>
  <c r="EA46" i="39"/>
  <c r="DG46" i="39"/>
  <c r="DZ46" i="39"/>
  <c r="AM46" i="39"/>
  <c r="AL46" i="39"/>
  <c r="AK46" i="39" s="1"/>
  <c r="AJ46" i="39" s="1"/>
  <c r="AI46" i="39" s="1"/>
  <c r="H46" i="39"/>
  <c r="DL45" i="39"/>
  <c r="EA45" i="39"/>
  <c r="DG45" i="39"/>
  <c r="DZ45" i="39" s="1"/>
  <c r="AM45" i="39"/>
  <c r="AL45" i="39"/>
  <c r="AK45" i="39"/>
  <c r="AJ45" i="39" s="1"/>
  <c r="AI45" i="39" s="1"/>
  <c r="H45" i="39"/>
  <c r="DL44" i="39"/>
  <c r="DG44" i="39"/>
  <c r="DZ44" i="39"/>
  <c r="AM44" i="39"/>
  <c r="AL44" i="39" s="1"/>
  <c r="H44" i="39"/>
  <c r="DL43" i="39"/>
  <c r="EA43" i="39"/>
  <c r="DG43" i="39"/>
  <c r="DZ43" i="39"/>
  <c r="AM43" i="39"/>
  <c r="AL43" i="39"/>
  <c r="AK43" i="39"/>
  <c r="AJ43" i="39"/>
  <c r="AI43" i="39" s="1"/>
  <c r="H43" i="39"/>
  <c r="DL42" i="39"/>
  <c r="EA42" i="39" s="1"/>
  <c r="DG42" i="39"/>
  <c r="DZ42" i="39"/>
  <c r="AM42" i="39"/>
  <c r="AL42" i="39" s="1"/>
  <c r="AK42" i="39" s="1"/>
  <c r="AJ42" i="39" s="1"/>
  <c r="AI42" i="39"/>
  <c r="H42" i="39"/>
  <c r="DL41" i="39"/>
  <c r="EA41" i="39"/>
  <c r="DG41" i="39"/>
  <c r="DZ41" i="39"/>
  <c r="AM41" i="39"/>
  <c r="AL41" i="39"/>
  <c r="AK41" i="39"/>
  <c r="AJ41" i="39"/>
  <c r="AI41" i="39" s="1"/>
  <c r="H41" i="39"/>
  <c r="DL40" i="39"/>
  <c r="EA40" i="39"/>
  <c r="DG40" i="39"/>
  <c r="DZ40" i="39"/>
  <c r="AM40" i="39"/>
  <c r="AL40" i="39"/>
  <c r="AK40" i="39" s="1"/>
  <c r="AJ40" i="39" s="1"/>
  <c r="AI40" i="39"/>
  <c r="H40" i="39"/>
  <c r="DL39" i="39"/>
  <c r="EA39" i="39"/>
  <c r="DG39" i="39"/>
  <c r="AM39" i="39"/>
  <c r="AL39" i="39"/>
  <c r="AK39" i="39"/>
  <c r="H39" i="39"/>
  <c r="DP38" i="39"/>
  <c r="DP26" i="39"/>
  <c r="DO38" i="39"/>
  <c r="DO26" i="39" s="1"/>
  <c r="DN38" i="39"/>
  <c r="DM38" i="39"/>
  <c r="DM26" i="39"/>
  <c r="DK38" i="39"/>
  <c r="DK26" i="39" s="1"/>
  <c r="DJ38" i="39"/>
  <c r="DJ26" i="39"/>
  <c r="DJ25" i="39" s="1"/>
  <c r="DI38" i="39"/>
  <c r="DI26" i="39" s="1"/>
  <c r="DH38" i="39"/>
  <c r="DH26" i="39"/>
  <c r="DF38" i="39"/>
  <c r="DF26" i="39" s="1"/>
  <c r="DF25" i="39" s="1"/>
  <c r="DE38" i="39"/>
  <c r="DD38" i="39"/>
  <c r="DD26" i="39"/>
  <c r="DC38" i="39"/>
  <c r="DC26" i="39" s="1"/>
  <c r="DB38" i="39"/>
  <c r="DB26" i="39"/>
  <c r="DA38" i="39"/>
  <c r="DA26" i="39" s="1"/>
  <c r="CZ38" i="39"/>
  <c r="CZ26" i="39"/>
  <c r="CY38" i="39"/>
  <c r="CY26" i="39" s="1"/>
  <c r="CX38" i="39"/>
  <c r="CX26" i="39"/>
  <c r="CW38" i="39"/>
  <c r="CW26" i="39" s="1"/>
  <c r="CV38" i="39"/>
  <c r="CV26" i="39"/>
  <c r="CU38" i="39"/>
  <c r="CU26" i="39" s="1"/>
  <c r="CT38" i="39"/>
  <c r="CS38" i="39"/>
  <c r="CS26" i="39"/>
  <c r="CR38" i="39"/>
  <c r="CR26" i="39" s="1"/>
  <c r="CQ38" i="39"/>
  <c r="CQ26" i="39"/>
  <c r="CP38" i="39"/>
  <c r="CP26" i="39" s="1"/>
  <c r="CO38" i="39"/>
  <c r="CO26" i="39"/>
  <c r="CN38" i="39"/>
  <c r="CN26" i="39" s="1"/>
  <c r="CM38" i="39"/>
  <c r="CM26" i="39"/>
  <c r="CL38" i="39"/>
  <c r="CL26" i="39" s="1"/>
  <c r="CK38" i="39"/>
  <c r="CK26" i="39"/>
  <c r="CJ38" i="39"/>
  <c r="CJ26" i="39" s="1"/>
  <c r="CI38" i="39"/>
  <c r="CH38" i="39"/>
  <c r="CH26" i="39" s="1"/>
  <c r="CG38" i="39"/>
  <c r="CG26" i="39" s="1"/>
  <c r="CF38" i="39"/>
  <c r="CF26" i="39"/>
  <c r="CE38" i="39"/>
  <c r="CE26" i="39" s="1"/>
  <c r="CD38" i="39"/>
  <c r="CD26" i="39"/>
  <c r="CC38" i="39"/>
  <c r="CC26" i="39" s="1"/>
  <c r="CB38" i="39"/>
  <c r="CA38" i="39"/>
  <c r="BZ38" i="39"/>
  <c r="BZ26" i="39" s="1"/>
  <c r="BY38" i="39"/>
  <c r="BY26" i="39"/>
  <c r="BX38" i="39"/>
  <c r="BX26" i="39" s="1"/>
  <c r="BW38" i="39"/>
  <c r="BW26" i="39"/>
  <c r="BV38" i="39"/>
  <c r="BV26" i="39" s="1"/>
  <c r="BU38" i="39"/>
  <c r="BU26" i="39" s="1"/>
  <c r="BT38" i="39"/>
  <c r="BS38" i="39"/>
  <c r="BS26" i="39" s="1"/>
  <c r="BR38" i="39"/>
  <c r="BR26" i="39"/>
  <c r="BQ38" i="39"/>
  <c r="BQ26" i="39" s="1"/>
  <c r="BP38" i="39"/>
  <c r="BP26" i="39"/>
  <c r="BO38" i="39"/>
  <c r="BO26" i="39" s="1"/>
  <c r="BO25" i="39" s="1"/>
  <c r="BN38" i="39"/>
  <c r="BN26" i="39"/>
  <c r="BM38" i="39"/>
  <c r="BM26" i="39" s="1"/>
  <c r="BL38" i="39"/>
  <c r="BL26" i="39"/>
  <c r="BK38" i="39"/>
  <c r="BK26" i="39" s="1"/>
  <c r="BJ38" i="39"/>
  <c r="BJ26" i="39" s="1"/>
  <c r="BI38" i="39"/>
  <c r="BH38" i="39"/>
  <c r="BG38" i="39"/>
  <c r="BG26" i="39" s="1"/>
  <c r="BF38" i="39"/>
  <c r="BF26" i="39"/>
  <c r="BE38" i="39"/>
  <c r="BE26" i="39" s="1"/>
  <c r="BD38" i="39"/>
  <c r="BD26" i="39"/>
  <c r="BC38" i="39"/>
  <c r="BC26" i="39" s="1"/>
  <c r="BB38" i="39"/>
  <c r="BB26" i="39" s="1"/>
  <c r="BA38" i="39"/>
  <c r="BA26" i="39"/>
  <c r="AZ38" i="39"/>
  <c r="AZ26" i="39" s="1"/>
  <c r="AY38" i="39"/>
  <c r="AY26" i="39"/>
  <c r="AX38" i="39"/>
  <c r="AX26" i="39" s="1"/>
  <c r="AW38" i="39"/>
  <c r="AW26" i="39"/>
  <c r="AV38" i="39"/>
  <c r="AV26" i="39"/>
  <c r="AU38" i="39"/>
  <c r="AU26" i="39"/>
  <c r="AT38" i="39"/>
  <c r="AT26" i="39"/>
  <c r="AS38" i="39"/>
  <c r="AS26" i="39"/>
  <c r="AR38" i="39"/>
  <c r="AR26" i="39"/>
  <c r="AQ38" i="39"/>
  <c r="AQ26" i="39"/>
  <c r="AP38" i="39"/>
  <c r="AP26" i="39"/>
  <c r="AO38" i="39"/>
  <c r="AO26" i="39"/>
  <c r="AN38" i="39"/>
  <c r="AN26" i="39"/>
  <c r="AH38" i="39"/>
  <c r="AH26" i="39"/>
  <c r="AG38" i="39"/>
  <c r="AG26" i="39"/>
  <c r="AF38" i="39"/>
  <c r="AE38" i="39"/>
  <c r="AE26" i="39"/>
  <c r="AD38" i="39"/>
  <c r="AD26" i="39" s="1"/>
  <c r="AC38" i="39"/>
  <c r="AC26" i="39"/>
  <c r="AB38" i="39"/>
  <c r="AB26" i="39" s="1"/>
  <c r="AA38" i="39"/>
  <c r="AA26" i="39"/>
  <c r="Z38" i="39"/>
  <c r="Z26" i="39" s="1"/>
  <c r="Y38" i="39"/>
  <c r="Y26" i="39"/>
  <c r="X38" i="39"/>
  <c r="X26" i="39" s="1"/>
  <c r="W38" i="39"/>
  <c r="W26" i="39"/>
  <c r="V38" i="39"/>
  <c r="V26" i="39" s="1"/>
  <c r="U38" i="39"/>
  <c r="U26" i="39"/>
  <c r="T38" i="39"/>
  <c r="T26" i="39" s="1"/>
  <c r="S38" i="39"/>
  <c r="S26" i="39"/>
  <c r="R38" i="39"/>
  <c r="R26" i="39" s="1"/>
  <c r="Q38" i="39"/>
  <c r="Q26" i="39"/>
  <c r="P38" i="39"/>
  <c r="P26" i="39" s="1"/>
  <c r="O38" i="39"/>
  <c r="O26" i="39"/>
  <c r="N38" i="39"/>
  <c r="N26" i="39" s="1"/>
  <c r="M38" i="39"/>
  <c r="M26" i="39" s="1"/>
  <c r="L38" i="39"/>
  <c r="L26" i="39"/>
  <c r="K38" i="39"/>
  <c r="K26" i="39" s="1"/>
  <c r="J38" i="39"/>
  <c r="J26" i="39"/>
  <c r="I38" i="39"/>
  <c r="I26" i="39" s="1"/>
  <c r="DS26" i="39"/>
  <c r="DN26" i="39"/>
  <c r="DE26" i="39"/>
  <c r="CT26" i="39"/>
  <c r="CI26" i="39"/>
  <c r="CB26" i="39"/>
  <c r="CA26" i="39"/>
  <c r="BT26" i="39"/>
  <c r="BI26" i="39"/>
  <c r="BH26" i="39"/>
  <c r="AF26" i="39"/>
  <c r="DP23" i="39"/>
  <c r="DO23" i="39"/>
  <c r="DG23" i="39"/>
  <c r="DZ23" i="39"/>
  <c r="CU23" i="39"/>
  <c r="BY23" i="39"/>
  <c r="BQ23" i="39"/>
  <c r="BB23" i="39"/>
  <c r="AL23" i="39" s="1"/>
  <c r="AW23" i="39"/>
  <c r="AM23" i="39"/>
  <c r="R23" i="39"/>
  <c r="H23" i="39"/>
  <c r="DZ22" i="39"/>
  <c r="DL22" i="39"/>
  <c r="EA22" i="39"/>
  <c r="AP22" i="39"/>
  <c r="AM22" i="39" s="1"/>
  <c r="AL22" i="39" s="1"/>
  <c r="AK22" i="39" s="1"/>
  <c r="AJ22" i="39" s="1"/>
  <c r="AI22" i="39"/>
  <c r="DL17" i="39"/>
  <c r="EA17" i="39"/>
  <c r="DG17" i="39"/>
  <c r="DZ17" i="39"/>
  <c r="CU17" i="39"/>
  <c r="CP17" i="39"/>
  <c r="CK17" i="39"/>
  <c r="BQ17" i="39"/>
  <c r="BB17" i="39"/>
  <c r="AM17" i="39"/>
  <c r="R17" i="39"/>
  <c r="DL16" i="39"/>
  <c r="EA16" i="39" s="1"/>
  <c r="DG16" i="39"/>
  <c r="DZ16" i="39"/>
  <c r="CU16" i="39"/>
  <c r="CP16" i="39"/>
  <c r="CK16" i="39"/>
  <c r="BQ16" i="39"/>
  <c r="BB16" i="39"/>
  <c r="AW16" i="39"/>
  <c r="AM16" i="39"/>
  <c r="R16" i="39"/>
  <c r="DN14" i="39"/>
  <c r="DL14" i="39" s="1"/>
  <c r="EA14" i="39" s="1"/>
  <c r="DI14" i="39"/>
  <c r="DG14" i="39"/>
  <c r="DZ14" i="39" s="1"/>
  <c r="CU14" i="39"/>
  <c r="BQ14" i="39"/>
  <c r="BB14" i="39"/>
  <c r="AM14" i="39"/>
  <c r="AL14" i="39" s="1"/>
  <c r="AK14" i="39" s="1"/>
  <c r="DQ13" i="39"/>
  <c r="DW12" i="39"/>
  <c r="DV12" i="39"/>
  <c r="DU12" i="39"/>
  <c r="DT12" i="39"/>
  <c r="DL12" i="39"/>
  <c r="EA12" i="39"/>
  <c r="DK11" i="39"/>
  <c r="DJ11" i="39"/>
  <c r="DI11" i="39"/>
  <c r="DH11" i="39"/>
  <c r="DG11" i="39"/>
  <c r="DF11" i="39"/>
  <c r="DE11" i="39"/>
  <c r="DD11" i="39"/>
  <c r="DC11" i="39"/>
  <c r="DB11" i="39"/>
  <c r="DA11" i="39"/>
  <c r="CZ11" i="39"/>
  <c r="CY11" i="39"/>
  <c r="CX11" i="39"/>
  <c r="CW11" i="39"/>
  <c r="CV11" i="39"/>
  <c r="CU11" i="39"/>
  <c r="CT11" i="39"/>
  <c r="CS11" i="39"/>
  <c r="CR11" i="39"/>
  <c r="CQ11" i="39"/>
  <c r="CP11" i="39"/>
  <c r="CO11" i="39"/>
  <c r="CN11" i="39"/>
  <c r="CM11" i="39"/>
  <c r="CL11" i="39"/>
  <c r="CK11" i="39"/>
  <c r="CJ11" i="39"/>
  <c r="CI11" i="39"/>
  <c r="CH11" i="39"/>
  <c r="CG11" i="39"/>
  <c r="CF11" i="39"/>
  <c r="CE11" i="39"/>
  <c r="CD11" i="39"/>
  <c r="CC11" i="39"/>
  <c r="CB11" i="39"/>
  <c r="CA11" i="39"/>
  <c r="BZ11" i="39"/>
  <c r="BY11" i="39"/>
  <c r="BX11" i="39"/>
  <c r="BW11" i="39"/>
  <c r="BV11" i="39"/>
  <c r="BU11" i="39"/>
  <c r="BT11" i="39"/>
  <c r="BS11" i="39"/>
  <c r="BR11" i="39"/>
  <c r="BQ11" i="39"/>
  <c r="BP11" i="39"/>
  <c r="BO11" i="39"/>
  <c r="BN11" i="39"/>
  <c r="BM11" i="39"/>
  <c r="BL11" i="39"/>
  <c r="BK11" i="39"/>
  <c r="BJ11" i="39"/>
  <c r="BI11" i="39"/>
  <c r="BH11" i="39"/>
  <c r="BG11" i="39"/>
  <c r="BF11" i="39"/>
  <c r="BE11" i="39"/>
  <c r="BD11" i="39"/>
  <c r="BC11" i="39"/>
  <c r="BB11" i="39"/>
  <c r="BA11" i="39"/>
  <c r="AZ11" i="39"/>
  <c r="AY11" i="39"/>
  <c r="AX11" i="39"/>
  <c r="AW11" i="39"/>
  <c r="AV11" i="39"/>
  <c r="AU11" i="39"/>
  <c r="AT11" i="39"/>
  <c r="AS11" i="39"/>
  <c r="AR11" i="39"/>
  <c r="AQ11" i="39"/>
  <c r="AP11" i="39"/>
  <c r="AO11" i="39"/>
  <c r="AN11" i="39"/>
  <c r="AM11" i="39"/>
  <c r="AL11" i="39"/>
  <c r="AK11" i="39"/>
  <c r="AJ11" i="39"/>
  <c r="AI11" i="39"/>
  <c r="AH11" i="39"/>
  <c r="AG11" i="39"/>
  <c r="A3" i="39"/>
  <c r="AL14" i="38"/>
  <c r="AL13" i="38" s="1"/>
  <c r="AL12" i="38" s="1"/>
  <c r="AL11" i="38" s="1"/>
  <c r="AH14" i="38"/>
  <c r="AH13" i="38" s="1"/>
  <c r="AH12" i="38" s="1"/>
  <c r="AH11" i="38"/>
  <c r="AM13" i="38"/>
  <c r="AM12" i="38" s="1"/>
  <c r="AM11" i="38" s="1"/>
  <c r="AK13" i="38"/>
  <c r="AJ13" i="38"/>
  <c r="AJ12" i="38" s="1"/>
  <c r="AJ11" i="38" s="1"/>
  <c r="AI13" i="38"/>
  <c r="AI12" i="38"/>
  <c r="AI11" i="38" s="1"/>
  <c r="AG13" i="38"/>
  <c r="AG12" i="38"/>
  <c r="AG11" i="38"/>
  <c r="AF13" i="38"/>
  <c r="AF12" i="38"/>
  <c r="AF11" i="38"/>
  <c r="AE13" i="38"/>
  <c r="AE12" i="38" s="1"/>
  <c r="AE11" i="38" s="1"/>
  <c r="AD13" i="38"/>
  <c r="AC13" i="38"/>
  <c r="AB13" i="38"/>
  <c r="AB12" i="38"/>
  <c r="AB11" i="38" s="1"/>
  <c r="AA13" i="38"/>
  <c r="AA12" i="38"/>
  <c r="AA11" i="38" s="1"/>
  <c r="Z13" i="38"/>
  <c r="Z12" i="38"/>
  <c r="Z11" i="38"/>
  <c r="Y13" i="38"/>
  <c r="Y12" i="38" s="1"/>
  <c r="Y11" i="38" s="1"/>
  <c r="X13" i="38"/>
  <c r="X12" i="38" s="1"/>
  <c r="X11" i="38" s="1"/>
  <c r="W13" i="38"/>
  <c r="W12" i="38"/>
  <c r="W11" i="38"/>
  <c r="V13" i="38"/>
  <c r="V12" i="38"/>
  <c r="V11" i="38"/>
  <c r="U13" i="38"/>
  <c r="U12" i="38" s="1"/>
  <c r="U11" i="38" s="1"/>
  <c r="T13" i="38"/>
  <c r="T12" i="38" s="1"/>
  <c r="T11" i="38" s="1"/>
  <c r="S13" i="38"/>
  <c r="S12" i="38"/>
  <c r="S11" i="38"/>
  <c r="R13" i="38"/>
  <c r="R12" i="38"/>
  <c r="R11" i="38"/>
  <c r="Q13" i="38"/>
  <c r="Q12" i="38" s="1"/>
  <c r="Q11" i="38" s="1"/>
  <c r="P13" i="38"/>
  <c r="P12" i="38" s="1"/>
  <c r="P11" i="38" s="1"/>
  <c r="O13" i="38"/>
  <c r="O12" i="38"/>
  <c r="O11" i="38" s="1"/>
  <c r="N13" i="38"/>
  <c r="N12" i="38"/>
  <c r="N11" i="38"/>
  <c r="M13" i="38"/>
  <c r="M12" i="38" s="1"/>
  <c r="M11" i="38" s="1"/>
  <c r="L13" i="38"/>
  <c r="L12" i="38"/>
  <c r="L11" i="38" s="1"/>
  <c r="K13" i="38"/>
  <c r="K12" i="38"/>
  <c r="K11" i="38" s="1"/>
  <c r="J13" i="38"/>
  <c r="J12" i="38"/>
  <c r="J11" i="38"/>
  <c r="I13" i="38"/>
  <c r="I12" i="38" s="1"/>
  <c r="I11" i="38" s="1"/>
  <c r="AK12" i="38"/>
  <c r="AK11" i="38" s="1"/>
  <c r="AD12" i="38"/>
  <c r="AD11" i="38" s="1"/>
  <c r="AC12" i="38"/>
  <c r="AC11" i="38"/>
  <c r="K11" i="37"/>
  <c r="K10" i="37" s="1"/>
  <c r="K9" i="37" s="1"/>
  <c r="K8" i="37" s="1"/>
  <c r="L10" i="37"/>
  <c r="L9" i="37"/>
  <c r="L8" i="37" s="1"/>
  <c r="J10" i="37"/>
  <c r="J9" i="37"/>
  <c r="J8" i="37"/>
  <c r="I10" i="37"/>
  <c r="I9" i="37"/>
  <c r="I8" i="37"/>
  <c r="H10" i="37"/>
  <c r="H9" i="37" s="1"/>
  <c r="H8" i="37" s="1"/>
  <c r="G10" i="37"/>
  <c r="G9" i="37" s="1"/>
  <c r="G8" i="37" s="1"/>
  <c r="F10" i="37"/>
  <c r="F9" i="37"/>
  <c r="F8" i="37"/>
  <c r="M9" i="37"/>
  <c r="E9" i="37"/>
  <c r="E8" i="37"/>
  <c r="M41" i="36"/>
  <c r="M40" i="36" s="1"/>
  <c r="M39" i="36" s="1"/>
  <c r="F41" i="36"/>
  <c r="F40" i="36" s="1"/>
  <c r="F39" i="36" s="1"/>
  <c r="L40" i="36"/>
  <c r="L39" i="36"/>
  <c r="K40" i="36"/>
  <c r="K39" i="36" s="1"/>
  <c r="J40" i="36"/>
  <c r="J39" i="36"/>
  <c r="I40" i="36"/>
  <c r="I39" i="36" s="1"/>
  <c r="H40" i="36"/>
  <c r="H39" i="36"/>
  <c r="G40" i="36"/>
  <c r="G39" i="36" s="1"/>
  <c r="M37" i="36"/>
  <c r="L37" i="36"/>
  <c r="K37" i="36"/>
  <c r="K33" i="36" s="1"/>
  <c r="J37" i="36"/>
  <c r="I37" i="36"/>
  <c r="H37" i="36"/>
  <c r="G37" i="36"/>
  <c r="F37" i="36"/>
  <c r="M34" i="36"/>
  <c r="L34" i="36"/>
  <c r="L33" i="36" s="1"/>
  <c r="K34" i="36"/>
  <c r="J34" i="36"/>
  <c r="J33" i="36" s="1"/>
  <c r="I34" i="36"/>
  <c r="I33" i="36"/>
  <c r="H34" i="36"/>
  <c r="H33" i="36" s="1"/>
  <c r="G34" i="36"/>
  <c r="F34" i="36"/>
  <c r="F33" i="36"/>
  <c r="M30" i="36"/>
  <c r="M29" i="36" s="1"/>
  <c r="L30" i="36"/>
  <c r="L29" i="36"/>
  <c r="K30" i="36"/>
  <c r="K29" i="36" s="1"/>
  <c r="J30" i="36"/>
  <c r="J29" i="36"/>
  <c r="I30" i="36"/>
  <c r="H30" i="36"/>
  <c r="H29" i="36" s="1"/>
  <c r="G30" i="36"/>
  <c r="G29" i="36" s="1"/>
  <c r="F30" i="36"/>
  <c r="F29" i="36" s="1"/>
  <c r="I29" i="36"/>
  <c r="M28" i="36"/>
  <c r="M24" i="36" s="1"/>
  <c r="L24" i="36"/>
  <c r="K24" i="36"/>
  <c r="J24" i="36"/>
  <c r="J18" i="36" s="1"/>
  <c r="J17" i="36" s="1"/>
  <c r="I24" i="36"/>
  <c r="H24" i="36"/>
  <c r="G24" i="36"/>
  <c r="G18" i="36" s="1"/>
  <c r="G17" i="36" s="1"/>
  <c r="F24" i="36"/>
  <c r="M19" i="36"/>
  <c r="L19" i="36"/>
  <c r="K19" i="36"/>
  <c r="K18" i="36" s="1"/>
  <c r="K17" i="36" s="1"/>
  <c r="K8" i="36" s="1"/>
  <c r="J19" i="36"/>
  <c r="I19" i="36"/>
  <c r="I18" i="36"/>
  <c r="I17" i="36" s="1"/>
  <c r="H19" i="36"/>
  <c r="H18" i="36"/>
  <c r="H17" i="36" s="1"/>
  <c r="G19" i="36"/>
  <c r="F19" i="36"/>
  <c r="M15" i="36"/>
  <c r="L15" i="36"/>
  <c r="K15" i="36"/>
  <c r="J15" i="36"/>
  <c r="I15" i="36"/>
  <c r="H15" i="36"/>
  <c r="G15" i="36"/>
  <c r="F15" i="36"/>
  <c r="M14" i="36"/>
  <c r="M13" i="36" s="1"/>
  <c r="L13" i="36"/>
  <c r="K13" i="36"/>
  <c r="J13" i="36"/>
  <c r="I13" i="36"/>
  <c r="H13" i="36"/>
  <c r="G13" i="36"/>
  <c r="F13" i="36"/>
  <c r="M12" i="36"/>
  <c r="L11" i="36"/>
  <c r="L10" i="36" s="1"/>
  <c r="L9" i="36" s="1"/>
  <c r="K11" i="36"/>
  <c r="K10" i="36"/>
  <c r="K9" i="36" s="1"/>
  <c r="J11" i="36"/>
  <c r="J10" i="36" s="1"/>
  <c r="I11" i="36"/>
  <c r="I10" i="36"/>
  <c r="I9" i="36" s="1"/>
  <c r="I8" i="36" s="1"/>
  <c r="H11" i="36"/>
  <c r="G11" i="36"/>
  <c r="F11" i="36"/>
  <c r="F10" i="36" s="1"/>
  <c r="A3" i="36"/>
  <c r="A3" i="37"/>
  <c r="A3" i="38" s="1"/>
  <c r="S149" i="35"/>
  <c r="L148" i="35"/>
  <c r="Q148" i="35"/>
  <c r="S148" i="35" s="1"/>
  <c r="G148" i="35"/>
  <c r="G147" i="35"/>
  <c r="G146" i="35"/>
  <c r="G145" i="35" s="1"/>
  <c r="G144" i="35" s="1"/>
  <c r="R147" i="35"/>
  <c r="R146" i="35"/>
  <c r="R145" i="35"/>
  <c r="R144" i="35" s="1"/>
  <c r="O147" i="35"/>
  <c r="O146" i="35"/>
  <c r="O145" i="35"/>
  <c r="O144" i="35" s="1"/>
  <c r="M147" i="35"/>
  <c r="M146" i="35"/>
  <c r="M145" i="35" s="1"/>
  <c r="M144" i="35" s="1"/>
  <c r="K147" i="35"/>
  <c r="K146" i="35"/>
  <c r="K145" i="35" s="1"/>
  <c r="K144" i="35" s="1"/>
  <c r="J147" i="35"/>
  <c r="J146" i="35"/>
  <c r="L146" i="35" s="1"/>
  <c r="I147" i="35"/>
  <c r="I146" i="35" s="1"/>
  <c r="I145" i="35" s="1"/>
  <c r="I144" i="35" s="1"/>
  <c r="H147" i="35"/>
  <c r="H146" i="35" s="1"/>
  <c r="H145" i="35" s="1"/>
  <c r="H144" i="35"/>
  <c r="P145" i="35"/>
  <c r="P144" i="35" s="1"/>
  <c r="N145" i="35"/>
  <c r="N144" i="35"/>
  <c r="L143" i="35"/>
  <c r="Q143" i="35" s="1"/>
  <c r="S143" i="35" s="1"/>
  <c r="L142" i="35"/>
  <c r="Q142" i="35" s="1"/>
  <c r="S142" i="35" s="1"/>
  <c r="S141" i="35" s="1"/>
  <c r="S138" i="35" s="1"/>
  <c r="S134" i="35" s="1"/>
  <c r="R141" i="35"/>
  <c r="O141" i="35"/>
  <c r="M141" i="35"/>
  <c r="Q141" i="35" s="1"/>
  <c r="J141" i="35"/>
  <c r="L141" i="35"/>
  <c r="I141" i="35"/>
  <c r="I138" i="35" s="1"/>
  <c r="H141" i="35"/>
  <c r="G141" i="35"/>
  <c r="L140" i="35"/>
  <c r="Q140" i="35"/>
  <c r="S140" i="35"/>
  <c r="S139" i="35" s="1"/>
  <c r="R139" i="35"/>
  <c r="O139" i="35"/>
  <c r="M139" i="35"/>
  <c r="K139" i="35"/>
  <c r="K138" i="35"/>
  <c r="K134" i="35"/>
  <c r="J139" i="35"/>
  <c r="I139" i="35"/>
  <c r="H139" i="35"/>
  <c r="G139" i="35"/>
  <c r="O138" i="35"/>
  <c r="O134" i="35" s="1"/>
  <c r="L133" i="35"/>
  <c r="Q133" i="35"/>
  <c r="S133" i="35" s="1"/>
  <c r="G133" i="35"/>
  <c r="G130" i="35"/>
  <c r="L132" i="35"/>
  <c r="Q132" i="35" s="1"/>
  <c r="S132" i="35" s="1"/>
  <c r="L131" i="35"/>
  <c r="Q131" i="35"/>
  <c r="S131" i="35" s="1"/>
  <c r="R130" i="35"/>
  <c r="O130" i="35"/>
  <c r="M130" i="35"/>
  <c r="M125" i="35" s="1"/>
  <c r="M124" i="35" s="1"/>
  <c r="K130" i="35"/>
  <c r="J130" i="35"/>
  <c r="I130" i="35"/>
  <c r="I125" i="35" s="1"/>
  <c r="I124" i="35" s="1"/>
  <c r="H130" i="35"/>
  <c r="S129" i="35"/>
  <c r="L129" i="35"/>
  <c r="Q129" i="35" s="1"/>
  <c r="L128" i="35"/>
  <c r="Q128" i="35"/>
  <c r="S128" i="35"/>
  <c r="L127" i="35"/>
  <c r="Q127" i="35" s="1"/>
  <c r="S127" i="35" s="1"/>
  <c r="R126" i="35"/>
  <c r="R125" i="35"/>
  <c r="R124" i="35" s="1"/>
  <c r="O126" i="35"/>
  <c r="M126" i="35"/>
  <c r="J126" i="35"/>
  <c r="J125" i="35" s="1"/>
  <c r="J124" i="35" s="1"/>
  <c r="I126" i="35"/>
  <c r="H126" i="35"/>
  <c r="H125" i="35" s="1"/>
  <c r="G126" i="35"/>
  <c r="H124" i="35"/>
  <c r="L123" i="35"/>
  <c r="Q123" i="35" s="1"/>
  <c r="S123" i="35" s="1"/>
  <c r="R122" i="35"/>
  <c r="O122" i="35"/>
  <c r="M122" i="35"/>
  <c r="J122" i="35"/>
  <c r="I122" i="35"/>
  <c r="H122" i="35"/>
  <c r="G122" i="35"/>
  <c r="Q121" i="35"/>
  <c r="Q120" i="35"/>
  <c r="S120" i="35"/>
  <c r="R120" i="35"/>
  <c r="O120" i="35"/>
  <c r="M120" i="35"/>
  <c r="L120" i="35"/>
  <c r="K120" i="35"/>
  <c r="K119" i="35"/>
  <c r="K112" i="35"/>
  <c r="J120" i="35"/>
  <c r="J119" i="35" s="1"/>
  <c r="I120" i="35"/>
  <c r="H120" i="35"/>
  <c r="G120" i="35"/>
  <c r="P119" i="35"/>
  <c r="P112" i="35" s="1"/>
  <c r="N119" i="35"/>
  <c r="N112" i="35"/>
  <c r="L111" i="35"/>
  <c r="Q111" i="35" s="1"/>
  <c r="S111" i="35" s="1"/>
  <c r="G111" i="35"/>
  <c r="G110" i="35" s="1"/>
  <c r="G106" i="35" s="1"/>
  <c r="R110" i="35"/>
  <c r="R106" i="35" s="1"/>
  <c r="R105" i="35" s="1"/>
  <c r="O110" i="35"/>
  <c r="O106" i="35" s="1"/>
  <c r="O105" i="35" s="1"/>
  <c r="M110" i="35"/>
  <c r="M106" i="35"/>
  <c r="M105" i="35" s="1"/>
  <c r="K110" i="35"/>
  <c r="K106" i="35" s="1"/>
  <c r="K105" i="35"/>
  <c r="J110" i="35"/>
  <c r="I110" i="35"/>
  <c r="I106" i="35" s="1"/>
  <c r="I105" i="35" s="1"/>
  <c r="H110" i="35"/>
  <c r="H106" i="35" s="1"/>
  <c r="H105" i="35" s="1"/>
  <c r="G105" i="35"/>
  <c r="G82" i="35" s="1"/>
  <c r="L104" i="35"/>
  <c r="Q104" i="35"/>
  <c r="S104" i="35"/>
  <c r="R103" i="35"/>
  <c r="O103" i="35"/>
  <c r="M103" i="35"/>
  <c r="M99" i="35" s="1"/>
  <c r="J103" i="35"/>
  <c r="L103" i="35" s="1"/>
  <c r="I103" i="35"/>
  <c r="H103" i="35"/>
  <c r="G103" i="35"/>
  <c r="Q102" i="35"/>
  <c r="L102" i="35"/>
  <c r="L101" i="35"/>
  <c r="Q101" i="35"/>
  <c r="S101" i="35" s="1"/>
  <c r="I101" i="35"/>
  <c r="I100" i="35"/>
  <c r="I99" i="35" s="1"/>
  <c r="I95" i="35" s="1"/>
  <c r="I82" i="35" s="1"/>
  <c r="G101" i="35"/>
  <c r="G100" i="35"/>
  <c r="G99" i="35" s="1"/>
  <c r="G95" i="35" s="1"/>
  <c r="R100" i="35"/>
  <c r="P100" i="35"/>
  <c r="O100" i="35"/>
  <c r="O99" i="35" s="1"/>
  <c r="N100" i="35"/>
  <c r="M100" i="35"/>
  <c r="L100" i="35"/>
  <c r="K100" i="35"/>
  <c r="J100" i="35"/>
  <c r="H100" i="35"/>
  <c r="L94" i="35"/>
  <c r="Q94" i="35" s="1"/>
  <c r="S94" i="35" s="1"/>
  <c r="S93" i="35" s="1"/>
  <c r="S92" i="35" s="1"/>
  <c r="R93" i="35"/>
  <c r="R92" i="35" s="1"/>
  <c r="O93" i="35"/>
  <c r="O92" i="35"/>
  <c r="M93" i="35"/>
  <c r="M92" i="35" s="1"/>
  <c r="J93" i="35"/>
  <c r="L93" i="35"/>
  <c r="I93" i="35"/>
  <c r="I92" i="35"/>
  <c r="H93" i="35"/>
  <c r="H92" i="35"/>
  <c r="G93" i="35"/>
  <c r="G92" i="35"/>
  <c r="L91" i="35"/>
  <c r="Q91" i="35"/>
  <c r="S91" i="35" s="1"/>
  <c r="S90" i="35" s="1"/>
  <c r="S89" i="35"/>
  <c r="R90" i="35"/>
  <c r="R89" i="35" s="1"/>
  <c r="O90" i="35"/>
  <c r="O89" i="35"/>
  <c r="M90" i="35"/>
  <c r="M89" i="35" s="1"/>
  <c r="M83" i="35" s="1"/>
  <c r="J90" i="35"/>
  <c r="J89" i="35"/>
  <c r="L89" i="35"/>
  <c r="I90" i="35"/>
  <c r="I89" i="35"/>
  <c r="H90" i="35"/>
  <c r="H89" i="35"/>
  <c r="G90" i="35"/>
  <c r="G89" i="35"/>
  <c r="L86" i="35"/>
  <c r="Q86" i="35"/>
  <c r="S86" i="35" s="1"/>
  <c r="S85" i="35" s="1"/>
  <c r="S84" i="35"/>
  <c r="G86" i="35"/>
  <c r="G85" i="35" s="1"/>
  <c r="G84" i="35" s="1"/>
  <c r="R85" i="35"/>
  <c r="R84" i="35"/>
  <c r="O85" i="35"/>
  <c r="M85" i="35"/>
  <c r="M84" i="35"/>
  <c r="K85" i="35"/>
  <c r="K84" i="35" s="1"/>
  <c r="K83" i="35" s="1"/>
  <c r="J85" i="35"/>
  <c r="J84" i="35"/>
  <c r="I85" i="35"/>
  <c r="I84" i="35" s="1"/>
  <c r="H85" i="35"/>
  <c r="H84" i="35" s="1"/>
  <c r="H83" i="35" s="1"/>
  <c r="O84" i="35"/>
  <c r="L67" i="35"/>
  <c r="Q67" i="35"/>
  <c r="S67" i="35" s="1"/>
  <c r="G67" i="35"/>
  <c r="G66" i="35"/>
  <c r="G65" i="35"/>
  <c r="G64" i="35" s="1"/>
  <c r="R66" i="35"/>
  <c r="R65" i="35"/>
  <c r="R64" i="35"/>
  <c r="O66" i="35"/>
  <c r="O65" i="35" s="1"/>
  <c r="O64" i="35" s="1"/>
  <c r="M66" i="35"/>
  <c r="M65" i="35"/>
  <c r="M64" i="35" s="1"/>
  <c r="K66" i="35"/>
  <c r="K65" i="35"/>
  <c r="K64" i="35" s="1"/>
  <c r="J66" i="35"/>
  <c r="J65" i="35"/>
  <c r="I66" i="35"/>
  <c r="I65" i="35" s="1"/>
  <c r="I64" i="35" s="1"/>
  <c r="H66" i="35"/>
  <c r="H65" i="35"/>
  <c r="H64" i="35" s="1"/>
  <c r="L63" i="35"/>
  <c r="Q63" i="35"/>
  <c r="S63" i="35"/>
  <c r="L62" i="35"/>
  <c r="Q62" i="35" s="1"/>
  <c r="S62" i="35" s="1"/>
  <c r="L61" i="35"/>
  <c r="Q61" i="35"/>
  <c r="S61" i="35" s="1"/>
  <c r="L60" i="35"/>
  <c r="Q60" i="35"/>
  <c r="S60" i="35" s="1"/>
  <c r="L59" i="35"/>
  <c r="Q59" i="35"/>
  <c r="S59" i="35"/>
  <c r="L58" i="35"/>
  <c r="Q58" i="35" s="1"/>
  <c r="S58" i="35" s="1"/>
  <c r="L57" i="35"/>
  <c r="Q57" i="35"/>
  <c r="S57" i="35" s="1"/>
  <c r="L56" i="35"/>
  <c r="Q56" i="35"/>
  <c r="S56" i="35"/>
  <c r="L55" i="35"/>
  <c r="Q55" i="35"/>
  <c r="S55" i="35"/>
  <c r="L54" i="35"/>
  <c r="Q54" i="35" s="1"/>
  <c r="R53" i="35"/>
  <c r="P53" i="35"/>
  <c r="O53" i="35"/>
  <c r="N53" i="35"/>
  <c r="M53" i="35"/>
  <c r="M49" i="35" s="1"/>
  <c r="K53" i="35"/>
  <c r="J53" i="35"/>
  <c r="I53" i="35"/>
  <c r="H53" i="35"/>
  <c r="G53" i="35"/>
  <c r="L52" i="35"/>
  <c r="Q52" i="35"/>
  <c r="S52" i="35"/>
  <c r="S50" i="35" s="1"/>
  <c r="L51" i="35"/>
  <c r="Q51" i="35"/>
  <c r="R50" i="35"/>
  <c r="R49" i="35" s="1"/>
  <c r="O50" i="35"/>
  <c r="M50" i="35"/>
  <c r="K50" i="35"/>
  <c r="K49" i="35" s="1"/>
  <c r="J50" i="35"/>
  <c r="I50" i="35"/>
  <c r="H50" i="35"/>
  <c r="G50" i="35"/>
  <c r="G49" i="35" s="1"/>
  <c r="L42" i="35"/>
  <c r="Q42" i="35" s="1"/>
  <c r="S42" i="35"/>
  <c r="S41" i="35" s="1"/>
  <c r="S40" i="35" s="1"/>
  <c r="G42" i="35"/>
  <c r="G41" i="35"/>
  <c r="G40" i="35"/>
  <c r="G30" i="35" s="1"/>
  <c r="R41" i="35"/>
  <c r="R40" i="35" s="1"/>
  <c r="P41" i="35"/>
  <c r="O41" i="35"/>
  <c r="O40" i="35" s="1"/>
  <c r="N41" i="35"/>
  <c r="M41" i="35"/>
  <c r="M40" i="35" s="1"/>
  <c r="K41" i="35"/>
  <c r="K40" i="35" s="1"/>
  <c r="J41" i="35"/>
  <c r="J40" i="35"/>
  <c r="L40" i="35" s="1"/>
  <c r="Q40" i="35" s="1"/>
  <c r="I41" i="35"/>
  <c r="I40" i="35" s="1"/>
  <c r="H41" i="35"/>
  <c r="H40" i="35"/>
  <c r="L27" i="35"/>
  <c r="Q27" i="35" s="1"/>
  <c r="S27" i="35" s="1"/>
  <c r="S26" i="35" s="1"/>
  <c r="R26" i="35"/>
  <c r="O26" i="35"/>
  <c r="N26" i="35"/>
  <c r="M26" i="35"/>
  <c r="K26" i="35"/>
  <c r="J26" i="35"/>
  <c r="I26" i="35"/>
  <c r="H26" i="35"/>
  <c r="G26" i="35"/>
  <c r="L25" i="35"/>
  <c r="Q25" i="35"/>
  <c r="S25" i="35" s="1"/>
  <c r="L24" i="35"/>
  <c r="Q24" i="35" s="1"/>
  <c r="S24" i="35" s="1"/>
  <c r="L23" i="35"/>
  <c r="Q23" i="35" s="1"/>
  <c r="S23" i="35" s="1"/>
  <c r="L22" i="35"/>
  <c r="Q22" i="35"/>
  <c r="S22" i="35" s="1"/>
  <c r="R21" i="35"/>
  <c r="O21" i="35"/>
  <c r="O20" i="35" s="1"/>
  <c r="M21" i="35"/>
  <c r="K21" i="35"/>
  <c r="J21" i="35"/>
  <c r="I21" i="35"/>
  <c r="H21" i="35"/>
  <c r="G21" i="35"/>
  <c r="J20" i="35"/>
  <c r="L19" i="35"/>
  <c r="Q19" i="35" s="1"/>
  <c r="S19" i="35" s="1"/>
  <c r="S18" i="35"/>
  <c r="G19" i="35"/>
  <c r="G18" i="35" s="1"/>
  <c r="G15" i="35" s="1"/>
  <c r="G14" i="35" s="1"/>
  <c r="G9" i="35" s="1"/>
  <c r="G8" i="35" s="1"/>
  <c r="R18" i="35"/>
  <c r="O18" i="35"/>
  <c r="M18" i="35"/>
  <c r="M15" i="35" s="1"/>
  <c r="K18" i="35"/>
  <c r="J18" i="35"/>
  <c r="I18" i="35"/>
  <c r="H18" i="35"/>
  <c r="H15" i="35" s="1"/>
  <c r="O17" i="35"/>
  <c r="L17" i="35"/>
  <c r="S16" i="35"/>
  <c r="R16" i="35"/>
  <c r="R15" i="35" s="1"/>
  <c r="P16" i="35"/>
  <c r="M16" i="35"/>
  <c r="K16" i="35"/>
  <c r="J16" i="35"/>
  <c r="J15" i="35" s="1"/>
  <c r="J14" i="35" s="1"/>
  <c r="I16" i="35"/>
  <c r="I15" i="35" s="1"/>
  <c r="I14" i="35" s="1"/>
  <c r="H16" i="35"/>
  <c r="G16" i="35"/>
  <c r="P15" i="35"/>
  <c r="N15" i="35"/>
  <c r="L13" i="35"/>
  <c r="Q13" i="35" s="1"/>
  <c r="S13" i="35" s="1"/>
  <c r="S12" i="35" s="1"/>
  <c r="S11" i="35" s="1"/>
  <c r="S10" i="35" s="1"/>
  <c r="G13" i="35"/>
  <c r="R12" i="35"/>
  <c r="R11" i="35"/>
  <c r="R10" i="35"/>
  <c r="P12" i="35"/>
  <c r="P11" i="35" s="1"/>
  <c r="P10" i="35" s="1"/>
  <c r="O12" i="35"/>
  <c r="O11" i="35" s="1"/>
  <c r="O10" i="35" s="1"/>
  <c r="M12" i="35"/>
  <c r="M11" i="35" s="1"/>
  <c r="M10" i="35" s="1"/>
  <c r="K12" i="35"/>
  <c r="K11" i="35"/>
  <c r="K10" i="35"/>
  <c r="K9" i="35" s="1"/>
  <c r="J12" i="35"/>
  <c r="I12" i="35"/>
  <c r="I11" i="35"/>
  <c r="I10" i="35"/>
  <c r="I9" i="35" s="1"/>
  <c r="I8" i="35" s="1"/>
  <c r="H12" i="35"/>
  <c r="H11" i="35" s="1"/>
  <c r="H10" i="35" s="1"/>
  <c r="G12" i="35"/>
  <c r="G11" i="35" s="1"/>
  <c r="G10" i="35" s="1"/>
  <c r="N11" i="35"/>
  <c r="N10" i="35" s="1"/>
  <c r="N9" i="35" s="1"/>
  <c r="N8" i="35" s="1"/>
  <c r="AH53" i="34"/>
  <c r="AP53" i="34"/>
  <c r="AO53" i="34" s="1"/>
  <c r="AD53" i="34"/>
  <c r="AH52" i="34"/>
  <c r="AP52" i="34" s="1"/>
  <c r="AO52" i="34" s="1"/>
  <c r="AD52" i="34"/>
  <c r="AH51" i="34"/>
  <c r="AD51" i="34"/>
  <c r="AH50" i="34"/>
  <c r="AP50" i="34" s="1"/>
  <c r="AO50" i="34"/>
  <c r="AD50" i="34"/>
  <c r="AH49" i="34"/>
  <c r="AD49" i="34"/>
  <c r="AO44" i="34"/>
  <c r="AO42" i="34" s="1"/>
  <c r="AO41" i="34" s="1"/>
  <c r="AM44" i="34"/>
  <c r="AM40" i="34" s="1"/>
  <c r="AM39" i="34" s="1"/>
  <c r="AG44" i="34"/>
  <c r="AE44" i="34"/>
  <c r="AD44" i="34"/>
  <c r="AD40" i="34" s="1"/>
  <c r="AD39" i="34" s="1"/>
  <c r="Z44" i="34"/>
  <c r="Z40" i="34" s="1"/>
  <c r="X44" i="34"/>
  <c r="T44" i="34"/>
  <c r="O44" i="34"/>
  <c r="O42" i="34" s="1"/>
  <c r="AO43" i="34"/>
  <c r="AM43" i="34"/>
  <c r="AG43" i="34"/>
  <c r="AE43" i="34"/>
  <c r="AE42" i="34" s="1"/>
  <c r="AE41" i="34" s="1"/>
  <c r="AD43" i="34"/>
  <c r="Z43" i="34"/>
  <c r="X43" i="34"/>
  <c r="T43" i="34"/>
  <c r="T42" i="34" s="1"/>
  <c r="T41" i="34" s="1"/>
  <c r="O43" i="34"/>
  <c r="AP42" i="34"/>
  <c r="AP41" i="34" s="1"/>
  <c r="AN42" i="34"/>
  <c r="AL42" i="34"/>
  <c r="AL41" i="34" s="1"/>
  <c r="AK42" i="34"/>
  <c r="AK41" i="34" s="1"/>
  <c r="AJ42" i="34"/>
  <c r="AJ41" i="34" s="1"/>
  <c r="AI42" i="34"/>
  <c r="AI41" i="34" s="1"/>
  <c r="AH42" i="34"/>
  <c r="AH41" i="34" s="1"/>
  <c r="AF42" i="34"/>
  <c r="AF41" i="34" s="1"/>
  <c r="AC42" i="34"/>
  <c r="AC41" i="34"/>
  <c r="AB42" i="34"/>
  <c r="AB41" i="34" s="1"/>
  <c r="AA42" i="34"/>
  <c r="AA41" i="34"/>
  <c r="Y42" i="34"/>
  <c r="Y41" i="34" s="1"/>
  <c r="W42" i="34"/>
  <c r="V42" i="34"/>
  <c r="V41" i="34"/>
  <c r="U42" i="34"/>
  <c r="U41" i="34" s="1"/>
  <c r="S42" i="34"/>
  <c r="S41" i="34" s="1"/>
  <c r="R42" i="34"/>
  <c r="R41" i="34" s="1"/>
  <c r="Q42" i="34"/>
  <c r="Q41" i="34" s="1"/>
  <c r="P42" i="34"/>
  <c r="P41" i="34" s="1"/>
  <c r="N42" i="34"/>
  <c r="N41" i="34"/>
  <c r="M42" i="34"/>
  <c r="M41" i="34" s="1"/>
  <c r="L42" i="34"/>
  <c r="L41" i="34"/>
  <c r="K42" i="34"/>
  <c r="K41" i="34" s="1"/>
  <c r="J42" i="34"/>
  <c r="J41" i="34" s="1"/>
  <c r="I42" i="34"/>
  <c r="I41" i="34" s="1"/>
  <c r="AN41" i="34"/>
  <c r="W41" i="34"/>
  <c r="AP40" i="34"/>
  <c r="AP39" i="34"/>
  <c r="AN40" i="34"/>
  <c r="AN39" i="34" s="1"/>
  <c r="AL40" i="34"/>
  <c r="AL39" i="34"/>
  <c r="AK40" i="34"/>
  <c r="AK39" i="34" s="1"/>
  <c r="AJ40" i="34"/>
  <c r="AJ39" i="34"/>
  <c r="AI40" i="34"/>
  <c r="AI39" i="34" s="1"/>
  <c r="AH40" i="34"/>
  <c r="AH39" i="34"/>
  <c r="AF40" i="34"/>
  <c r="AF39" i="34" s="1"/>
  <c r="AC40" i="34"/>
  <c r="AC39" i="34"/>
  <c r="AB40" i="34"/>
  <c r="AB39" i="34" s="1"/>
  <c r="AA40" i="34"/>
  <c r="AA39" i="34"/>
  <c r="Y40" i="34"/>
  <c r="Y39" i="34" s="1"/>
  <c r="W40" i="34"/>
  <c r="W39" i="34"/>
  <c r="V40" i="34"/>
  <c r="U40" i="34"/>
  <c r="S40" i="34"/>
  <c r="S39" i="34"/>
  <c r="R40" i="34"/>
  <c r="R39" i="34" s="1"/>
  <c r="Q40" i="34"/>
  <c r="Q39" i="34"/>
  <c r="P40" i="34"/>
  <c r="P39" i="34" s="1"/>
  <c r="N40" i="34"/>
  <c r="N39" i="34"/>
  <c r="M40" i="34"/>
  <c r="M39" i="34" s="1"/>
  <c r="L40" i="34"/>
  <c r="L39" i="34"/>
  <c r="K40" i="34"/>
  <c r="K39" i="34" s="1"/>
  <c r="J40" i="34"/>
  <c r="J39" i="34"/>
  <c r="I40" i="34"/>
  <c r="I39" i="34" s="1"/>
  <c r="V39" i="34"/>
  <c r="U39" i="34"/>
  <c r="AO38" i="34"/>
  <c r="AO37" i="34" s="1"/>
  <c r="AO36" i="34"/>
  <c r="AO35" i="34"/>
  <c r="AM38" i="34"/>
  <c r="AM37" i="34" s="1"/>
  <c r="AM36" i="34" s="1"/>
  <c r="AM35" i="34" s="1"/>
  <c r="AG38" i="34"/>
  <c r="AG37" i="34" s="1"/>
  <c r="AG36" i="34"/>
  <c r="AG35" i="34" s="1"/>
  <c r="AE38" i="34"/>
  <c r="AE37" i="34" s="1"/>
  <c r="AE36" i="34"/>
  <c r="AE35" i="34" s="1"/>
  <c r="AD38" i="34"/>
  <c r="Z38" i="34"/>
  <c r="X38" i="34"/>
  <c r="X37" i="34" s="1"/>
  <c r="X36" i="34" s="1"/>
  <c r="X35" i="34" s="1"/>
  <c r="T38" i="34"/>
  <c r="T37" i="34"/>
  <c r="T36" i="34" s="1"/>
  <c r="T35" i="34" s="1"/>
  <c r="O38" i="34"/>
  <c r="O37" i="34" s="1"/>
  <c r="O36" i="34" s="1"/>
  <c r="O35" i="34" s="1"/>
  <c r="I38" i="34"/>
  <c r="I37" i="34" s="1"/>
  <c r="AN37" i="34"/>
  <c r="AN36" i="34" s="1"/>
  <c r="AN35" i="34" s="1"/>
  <c r="AL37" i="34"/>
  <c r="AL36" i="34" s="1"/>
  <c r="AL35" i="34" s="1"/>
  <c r="AK37" i="34"/>
  <c r="AK36" i="34"/>
  <c r="AK35" i="34"/>
  <c r="AJ37" i="34"/>
  <c r="AJ36" i="34" s="1"/>
  <c r="AJ35" i="34" s="1"/>
  <c r="AI37" i="34"/>
  <c r="AI36" i="34" s="1"/>
  <c r="AI35" i="34" s="1"/>
  <c r="AH37" i="34"/>
  <c r="AH36" i="34" s="1"/>
  <c r="AH35" i="34" s="1"/>
  <c r="AF37" i="34"/>
  <c r="AF36" i="34"/>
  <c r="AF35" i="34"/>
  <c r="AD37" i="34"/>
  <c r="AD36" i="34" s="1"/>
  <c r="AD35" i="34" s="1"/>
  <c r="AC37" i="34"/>
  <c r="AC36" i="34" s="1"/>
  <c r="AC35" i="34" s="1"/>
  <c r="AB37" i="34"/>
  <c r="AB36" i="34"/>
  <c r="AB35" i="34" s="1"/>
  <c r="AB30" i="34" s="1"/>
  <c r="AA37" i="34"/>
  <c r="AA36" i="34"/>
  <c r="AA35" i="34" s="1"/>
  <c r="Z37" i="34"/>
  <c r="Z36" i="34" s="1"/>
  <c r="Z35" i="34" s="1"/>
  <c r="Y37" i="34"/>
  <c r="Y36" i="34" s="1"/>
  <c r="Y35" i="34" s="1"/>
  <c r="W37" i="34"/>
  <c r="W36" i="34"/>
  <c r="W35" i="34"/>
  <c r="W30" i="34" s="1"/>
  <c r="V37" i="34"/>
  <c r="V36" i="34" s="1"/>
  <c r="V35" i="34"/>
  <c r="U37" i="34"/>
  <c r="U36" i="34" s="1"/>
  <c r="U35" i="34" s="1"/>
  <c r="S37" i="34"/>
  <c r="S36" i="34" s="1"/>
  <c r="S35" i="34" s="1"/>
  <c r="R37" i="34"/>
  <c r="R36" i="34"/>
  <c r="R35" i="34" s="1"/>
  <c r="Q37" i="34"/>
  <c r="Q36" i="34" s="1"/>
  <c r="Q35" i="34"/>
  <c r="P37" i="34"/>
  <c r="N37" i="34"/>
  <c r="N36" i="34" s="1"/>
  <c r="N35" i="34" s="1"/>
  <c r="M37" i="34"/>
  <c r="M36" i="34"/>
  <c r="M35" i="34" s="1"/>
  <c r="L37" i="34"/>
  <c r="L36" i="34" s="1"/>
  <c r="L35" i="34"/>
  <c r="K37" i="34"/>
  <c r="K36" i="34" s="1"/>
  <c r="K35" i="34" s="1"/>
  <c r="J37" i="34"/>
  <c r="J36" i="34" s="1"/>
  <c r="J35" i="34" s="1"/>
  <c r="I36" i="34"/>
  <c r="I35" i="34"/>
  <c r="AO34" i="34"/>
  <c r="AO33" i="34"/>
  <c r="AO32" i="34"/>
  <c r="AM34" i="34"/>
  <c r="AM33" i="34" s="1"/>
  <c r="AM32" i="34"/>
  <c r="AM31" i="34" s="1"/>
  <c r="AG34" i="34"/>
  <c r="AG33" i="34" s="1"/>
  <c r="AG32" i="34"/>
  <c r="AG31" i="34"/>
  <c r="AG30" i="34" s="1"/>
  <c r="AE34" i="34"/>
  <c r="AE33" i="34" s="1"/>
  <c r="AE32" i="34"/>
  <c r="AE31" i="34"/>
  <c r="AD34" i="34"/>
  <c r="AD33" i="34" s="1"/>
  <c r="AD32" i="34" s="1"/>
  <c r="AD31" i="34" s="1"/>
  <c r="AD30" i="34" s="1"/>
  <c r="Z34" i="34"/>
  <c r="Z33" i="34" s="1"/>
  <c r="Z32" i="34" s="1"/>
  <c r="Z31" i="34" s="1"/>
  <c r="Z30" i="34" s="1"/>
  <c r="Z13" i="34" s="1"/>
  <c r="Z12" i="34" s="1"/>
  <c r="Z11" i="34" s="1"/>
  <c r="X34" i="34"/>
  <c r="X33" i="34" s="1"/>
  <c r="X32" i="34"/>
  <c r="X31" i="34"/>
  <c r="T34" i="34"/>
  <c r="T33" i="34" s="1"/>
  <c r="T32" i="34"/>
  <c r="T31" i="34"/>
  <c r="T30" i="34" s="1"/>
  <c r="R34" i="34"/>
  <c r="R33" i="34" s="1"/>
  <c r="R32" i="34" s="1"/>
  <c r="R31" i="34" s="1"/>
  <c r="O34" i="34"/>
  <c r="O33" i="34" s="1"/>
  <c r="O32" i="34" s="1"/>
  <c r="O31" i="34" s="1"/>
  <c r="M34" i="34"/>
  <c r="I34" i="34"/>
  <c r="I33" i="34"/>
  <c r="I32" i="34" s="1"/>
  <c r="I31" i="34" s="1"/>
  <c r="I30" i="34" s="1"/>
  <c r="AP33" i="34"/>
  <c r="AP32" i="34"/>
  <c r="AP31" i="34"/>
  <c r="AN33" i="34"/>
  <c r="AN32" i="34" s="1"/>
  <c r="AN31" i="34"/>
  <c r="AN30" i="34" s="1"/>
  <c r="AL33" i="34"/>
  <c r="AL32" i="34" s="1"/>
  <c r="AL31" i="34" s="1"/>
  <c r="AK33" i="34"/>
  <c r="AK32" i="34" s="1"/>
  <c r="AK31" i="34" s="1"/>
  <c r="AK30" i="34" s="1"/>
  <c r="AJ33" i="34"/>
  <c r="AJ32" i="34"/>
  <c r="AJ31" i="34"/>
  <c r="AI33" i="34"/>
  <c r="AI32" i="34" s="1"/>
  <c r="AI31" i="34"/>
  <c r="AI30" i="34" s="1"/>
  <c r="AH33" i="34"/>
  <c r="AH32" i="34" s="1"/>
  <c r="AH31" i="34" s="1"/>
  <c r="AF33" i="34"/>
  <c r="AF32" i="34" s="1"/>
  <c r="AF31" i="34" s="1"/>
  <c r="AC33" i="34"/>
  <c r="AC32" i="34"/>
  <c r="AC31" i="34" s="1"/>
  <c r="AC30" i="34" s="1"/>
  <c r="AB33" i="34"/>
  <c r="AB32" i="34" s="1"/>
  <c r="AB31" i="34"/>
  <c r="AA33" i="34"/>
  <c r="AA32" i="34" s="1"/>
  <c r="AA31" i="34" s="1"/>
  <c r="AA30" i="34" s="1"/>
  <c r="Y33" i="34"/>
  <c r="Y32" i="34" s="1"/>
  <c r="Y31" i="34" s="1"/>
  <c r="W33" i="34"/>
  <c r="W32" i="34" s="1"/>
  <c r="W31" i="34" s="1"/>
  <c r="V33" i="34"/>
  <c r="V32" i="34"/>
  <c r="V31" i="34" s="1"/>
  <c r="V30" i="34" s="1"/>
  <c r="U33" i="34"/>
  <c r="U32" i="34"/>
  <c r="U31" i="34"/>
  <c r="U30" i="34" s="1"/>
  <c r="S33" i="34"/>
  <c r="S32" i="34" s="1"/>
  <c r="S31" i="34" s="1"/>
  <c r="S30" i="34" s="1"/>
  <c r="Q33" i="34"/>
  <c r="Q32" i="34" s="1"/>
  <c r="Q31" i="34" s="1"/>
  <c r="P33" i="34"/>
  <c r="P32" i="34"/>
  <c r="P31" i="34" s="1"/>
  <c r="N33" i="34"/>
  <c r="N32" i="34"/>
  <c r="N31" i="34"/>
  <c r="M33" i="34"/>
  <c r="M32" i="34" s="1"/>
  <c r="M31" i="34" s="1"/>
  <c r="M30" i="34" s="1"/>
  <c r="L33" i="34"/>
  <c r="L32" i="34" s="1"/>
  <c r="L31" i="34" s="1"/>
  <c r="K33" i="34"/>
  <c r="K32" i="34"/>
  <c r="K31" i="34" s="1"/>
  <c r="J33" i="34"/>
  <c r="J32" i="34"/>
  <c r="J31" i="34"/>
  <c r="AO31" i="34"/>
  <c r="AO29" i="34"/>
  <c r="AO28" i="34" s="1"/>
  <c r="AO27" i="34" s="1"/>
  <c r="AO26" i="34" s="1"/>
  <c r="AN29" i="34"/>
  <c r="AK29" i="34"/>
  <c r="AK28" i="34" s="1"/>
  <c r="AK27" i="34" s="1"/>
  <c r="AK26" i="34" s="1"/>
  <c r="AI29" i="34"/>
  <c r="AI28" i="34" s="1"/>
  <c r="AI27" i="34"/>
  <c r="AI26" i="34"/>
  <c r="AG29" i="34"/>
  <c r="AG28" i="34" s="1"/>
  <c r="AG27" i="34"/>
  <c r="AG26" i="34"/>
  <c r="AE29" i="34"/>
  <c r="AE28" i="34" s="1"/>
  <c r="AE27" i="34" s="1"/>
  <c r="AE26" i="34" s="1"/>
  <c r="O29" i="34"/>
  <c r="O28" i="34"/>
  <c r="O27" i="34"/>
  <c r="O26" i="34" s="1"/>
  <c r="J29" i="34"/>
  <c r="J28" i="34"/>
  <c r="J27" i="34"/>
  <c r="J26" i="34" s="1"/>
  <c r="AL28" i="34"/>
  <c r="AL27" i="34"/>
  <c r="AL26" i="34" s="1"/>
  <c r="AJ28" i="34"/>
  <c r="AJ27" i="34" s="1"/>
  <c r="AJ26" i="34"/>
  <c r="AH28" i="34"/>
  <c r="AF28" i="34"/>
  <c r="AF27" i="34"/>
  <c r="AF26" i="34" s="1"/>
  <c r="AD28" i="34"/>
  <c r="AD27" i="34" s="1"/>
  <c r="AD26" i="34"/>
  <c r="AC28" i="34"/>
  <c r="AC27" i="34" s="1"/>
  <c r="AC26" i="34" s="1"/>
  <c r="AB28" i="34"/>
  <c r="AB27" i="34" s="1"/>
  <c r="AB26" i="34" s="1"/>
  <c r="AA28" i="34"/>
  <c r="AA27" i="34"/>
  <c r="AA26" i="34" s="1"/>
  <c r="Z28" i="34"/>
  <c r="Z27" i="34" s="1"/>
  <c r="Y28" i="34"/>
  <c r="Y27" i="34"/>
  <c r="Y26" i="34" s="1"/>
  <c r="X28" i="34"/>
  <c r="X27" i="34" s="1"/>
  <c r="X26" i="34"/>
  <c r="W28" i="34"/>
  <c r="W27" i="34" s="1"/>
  <c r="W26" i="34" s="1"/>
  <c r="V28" i="34"/>
  <c r="V27" i="34" s="1"/>
  <c r="V26" i="34" s="1"/>
  <c r="U28" i="34"/>
  <c r="U27" i="34"/>
  <c r="U26" i="34" s="1"/>
  <c r="T28" i="34"/>
  <c r="S28" i="34"/>
  <c r="R28" i="34"/>
  <c r="R27" i="34" s="1"/>
  <c r="R26" i="34" s="1"/>
  <c r="Q28" i="34"/>
  <c r="Q27" i="34"/>
  <c r="Q26" i="34"/>
  <c r="P28" i="34"/>
  <c r="P27" i="34" s="1"/>
  <c r="P26" i="34" s="1"/>
  <c r="N28" i="34"/>
  <c r="N27" i="34"/>
  <c r="N26" i="34" s="1"/>
  <c r="M28" i="34"/>
  <c r="M27" i="34"/>
  <c r="M26" i="34" s="1"/>
  <c r="M14" i="34" s="1"/>
  <c r="M13" i="34" s="1"/>
  <c r="M12" i="34" s="1"/>
  <c r="M11" i="34" s="1"/>
  <c r="L28" i="34"/>
  <c r="L27" i="34" s="1"/>
  <c r="L26" i="34"/>
  <c r="K28" i="34"/>
  <c r="K27" i="34" s="1"/>
  <c r="K26" i="34" s="1"/>
  <c r="I28" i="34"/>
  <c r="I27" i="34"/>
  <c r="I26" i="34" s="1"/>
  <c r="Z26" i="34"/>
  <c r="T27" i="34"/>
  <c r="T26" i="34" s="1"/>
  <c r="AO25" i="34"/>
  <c r="AO24" i="34"/>
  <c r="AM25" i="34"/>
  <c r="AM24" i="34" s="1"/>
  <c r="AI25" i="34"/>
  <c r="AI24" i="34"/>
  <c r="AG25" i="34"/>
  <c r="AG24" i="34" s="1"/>
  <c r="AE25" i="34"/>
  <c r="AE24" i="34"/>
  <c r="AE20" i="34" s="1"/>
  <c r="AE15" i="34" s="1"/>
  <c r="AD25" i="34"/>
  <c r="AD24" i="34" s="1"/>
  <c r="O25" i="34"/>
  <c r="O24" i="34"/>
  <c r="I25" i="34"/>
  <c r="I24" i="34" s="1"/>
  <c r="I20" i="34" s="1"/>
  <c r="I15" i="34" s="1"/>
  <c r="I14" i="34" s="1"/>
  <c r="I13" i="34" s="1"/>
  <c r="I12" i="34" s="1"/>
  <c r="I11" i="34" s="1"/>
  <c r="AP24" i="34"/>
  <c r="AN24" i="34"/>
  <c r="AJ24" i="34"/>
  <c r="AH24" i="34"/>
  <c r="AF24" i="34"/>
  <c r="AC24" i="34"/>
  <c r="AB24" i="34"/>
  <c r="AA24" i="34"/>
  <c r="Z24" i="34"/>
  <c r="Y24" i="34"/>
  <c r="X24" i="34"/>
  <c r="W24" i="34"/>
  <c r="V24" i="34"/>
  <c r="U24" i="34"/>
  <c r="T24" i="34"/>
  <c r="S24" i="34"/>
  <c r="R24" i="34"/>
  <c r="Q24" i="34"/>
  <c r="P24" i="34"/>
  <c r="N24" i="34"/>
  <c r="M24" i="34"/>
  <c r="L24" i="34"/>
  <c r="K24" i="34"/>
  <c r="J24" i="34"/>
  <c r="AO23" i="34"/>
  <c r="AM23" i="34"/>
  <c r="AM21" i="34" s="1"/>
  <c r="AI23" i="34"/>
  <c r="AG23" i="34"/>
  <c r="AL23" i="34" s="1"/>
  <c r="AK23" i="34" s="1"/>
  <c r="AE23" i="34"/>
  <c r="AD23" i="34"/>
  <c r="Z23" i="34"/>
  <c r="X23" i="34"/>
  <c r="T23" i="34"/>
  <c r="O23" i="34"/>
  <c r="O21" i="34" s="1"/>
  <c r="J23" i="34"/>
  <c r="J21" i="34"/>
  <c r="J20" i="34" s="1"/>
  <c r="J15" i="34" s="1"/>
  <c r="J14" i="34" s="1"/>
  <c r="J13" i="34" s="1"/>
  <c r="J12" i="34" s="1"/>
  <c r="J11" i="34" s="1"/>
  <c r="AO22" i="34"/>
  <c r="AM22" i="34"/>
  <c r="AK22" i="34"/>
  <c r="AI22" i="34"/>
  <c r="AI21" i="34" s="1"/>
  <c r="AI20" i="34" s="1"/>
  <c r="AG22" i="34"/>
  <c r="AG21" i="34" s="1"/>
  <c r="AE22" i="34"/>
  <c r="AE21" i="34"/>
  <c r="AD22" i="34"/>
  <c r="AD21" i="34" s="1"/>
  <c r="AD20" i="34" s="1"/>
  <c r="Z22" i="34"/>
  <c r="Z21" i="34"/>
  <c r="X22" i="34"/>
  <c r="X21" i="34" s="1"/>
  <c r="X20" i="34" s="1"/>
  <c r="X15" i="34" s="1"/>
  <c r="X14" i="34" s="1"/>
  <c r="T22" i="34"/>
  <c r="T21" i="34" s="1"/>
  <c r="T20" i="34" s="1"/>
  <c r="T15" i="34" s="1"/>
  <c r="T14" i="34" s="1"/>
  <c r="R22" i="34"/>
  <c r="R21" i="34" s="1"/>
  <c r="R20" i="34" s="1"/>
  <c r="M22" i="34"/>
  <c r="M21" i="34" s="1"/>
  <c r="AP21" i="34"/>
  <c r="AP20" i="34" s="1"/>
  <c r="AN21" i="34"/>
  <c r="AN20" i="34" s="1"/>
  <c r="AN15" i="34" s="1"/>
  <c r="AN14" i="34" s="1"/>
  <c r="AN13" i="34" s="1"/>
  <c r="AN12" i="34" s="1"/>
  <c r="AN11" i="34" s="1"/>
  <c r="AJ21" i="34"/>
  <c r="AH21" i="34"/>
  <c r="AH20" i="34" s="1"/>
  <c r="AF21" i="34"/>
  <c r="AC21" i="34"/>
  <c r="AC20" i="34"/>
  <c r="AB21" i="34"/>
  <c r="AA21" i="34"/>
  <c r="AA20" i="34"/>
  <c r="Y21" i="34"/>
  <c r="W21" i="34"/>
  <c r="W20" i="34" s="1"/>
  <c r="V21" i="34"/>
  <c r="U21" i="34"/>
  <c r="S21" i="34"/>
  <c r="Q21" i="34"/>
  <c r="Q20" i="34" s="1"/>
  <c r="P21" i="34"/>
  <c r="P20" i="34" s="1"/>
  <c r="P15" i="34" s="1"/>
  <c r="P14" i="34" s="1"/>
  <c r="N21" i="34"/>
  <c r="L21" i="34"/>
  <c r="L20" i="34"/>
  <c r="K21" i="34"/>
  <c r="K20" i="34" s="1"/>
  <c r="K15" i="34" s="1"/>
  <c r="I21" i="34"/>
  <c r="S20" i="34"/>
  <c r="S15" i="34" s="1"/>
  <c r="AO19" i="34"/>
  <c r="AM19" i="34"/>
  <c r="AG19" i="34"/>
  <c r="AE19" i="34"/>
  <c r="AD19" i="34"/>
  <c r="Z19" i="34"/>
  <c r="X19" i="34"/>
  <c r="T19" i="34"/>
  <c r="T17" i="34" s="1"/>
  <c r="R19" i="34"/>
  <c r="O19" i="34"/>
  <c r="M19" i="34"/>
  <c r="I19" i="34"/>
  <c r="AO18" i="34"/>
  <c r="AO17" i="34" s="1"/>
  <c r="AO16" i="34" s="1"/>
  <c r="AM18" i="34"/>
  <c r="AM17" i="34" s="1"/>
  <c r="AM16" i="34" s="1"/>
  <c r="AI18" i="34"/>
  <c r="AI17" i="34"/>
  <c r="AI16" i="34" s="1"/>
  <c r="AG18" i="34"/>
  <c r="AL18" i="34" s="1"/>
  <c r="AL17" i="34" s="1"/>
  <c r="AK18" i="34"/>
  <c r="AK17" i="34"/>
  <c r="AK16" i="34" s="1"/>
  <c r="AE18" i="34"/>
  <c r="AD18" i="34"/>
  <c r="Z18" i="34"/>
  <c r="Z17" i="34" s="1"/>
  <c r="X18" i="34"/>
  <c r="T18" i="34"/>
  <c r="R18" i="34"/>
  <c r="O18" i="34"/>
  <c r="O17" i="34" s="1"/>
  <c r="O16" i="34" s="1"/>
  <c r="M18" i="34"/>
  <c r="I18" i="34"/>
  <c r="AN17" i="34"/>
  <c r="AN16" i="34"/>
  <c r="AJ17" i="34"/>
  <c r="AJ16" i="34" s="1"/>
  <c r="AH17" i="34"/>
  <c r="AF17" i="34"/>
  <c r="AF16" i="34" s="1"/>
  <c r="AC17" i="34"/>
  <c r="AC16" i="34" s="1"/>
  <c r="AB17" i="34"/>
  <c r="AB16" i="34" s="1"/>
  <c r="AA17" i="34"/>
  <c r="Y17" i="34"/>
  <c r="Y16" i="34" s="1"/>
  <c r="W17" i="34"/>
  <c r="W16" i="34"/>
  <c r="V17" i="34"/>
  <c r="V16" i="34" s="1"/>
  <c r="U17" i="34"/>
  <c r="U16" i="34"/>
  <c r="S17" i="34"/>
  <c r="S16" i="34" s="1"/>
  <c r="Q17" i="34"/>
  <c r="Q16" i="34"/>
  <c r="Q15" i="34" s="1"/>
  <c r="Q14" i="34" s="1"/>
  <c r="P17" i="34"/>
  <c r="P16" i="34" s="1"/>
  <c r="N17" i="34"/>
  <c r="N16" i="34"/>
  <c r="L17" i="34"/>
  <c r="L16" i="34" s="1"/>
  <c r="K17" i="34"/>
  <c r="K16" i="34" s="1"/>
  <c r="J17" i="34"/>
  <c r="J16" i="34" s="1"/>
  <c r="AA16" i="34"/>
  <c r="AA15" i="34" s="1"/>
  <c r="AA14" i="34" s="1"/>
  <c r="AA13" i="34" s="1"/>
  <c r="AA12" i="34" s="1"/>
  <c r="AA11" i="34" s="1"/>
  <c r="K10" i="34"/>
  <c r="L10" i="34" s="1"/>
  <c r="D10" i="34"/>
  <c r="G10" i="34"/>
  <c r="H10" i="34"/>
  <c r="I10" i="34" s="1"/>
  <c r="A3" i="34"/>
  <c r="C18" i="30"/>
  <c r="C8" i="30"/>
  <c r="DG103" i="39"/>
  <c r="DG102" i="39" s="1"/>
  <c r="DZ102" i="39" s="1"/>
  <c r="AE157" i="40"/>
  <c r="BS159" i="40"/>
  <c r="CQ202" i="40"/>
  <c r="CQ143" i="40" s="1"/>
  <c r="I17" i="34"/>
  <c r="I16" i="34" s="1"/>
  <c r="CH147" i="40"/>
  <c r="BV159" i="40"/>
  <c r="BW174" i="40"/>
  <c r="DG100" i="39"/>
  <c r="DG96" i="39" s="1"/>
  <c r="AF201" i="40"/>
  <c r="DB26" i="40"/>
  <c r="CH202" i="40"/>
  <c r="H67" i="39"/>
  <c r="H63" i="39"/>
  <c r="AF168" i="40"/>
  <c r="DG168" i="40" s="1"/>
  <c r="DB143" i="40"/>
  <c r="R203" i="40"/>
  <c r="R202" i="40"/>
  <c r="BY192" i="40"/>
  <c r="BR202" i="40"/>
  <c r="BU192" i="40"/>
  <c r="BN193" i="40"/>
  <c r="N20" i="34"/>
  <c r="N30" i="34"/>
  <c r="BH135" i="39"/>
  <c r="AP135" i="39"/>
  <c r="CR135" i="39"/>
  <c r="Q17" i="35"/>
  <c r="M119" i="35"/>
  <c r="M112" i="35" s="1"/>
  <c r="CE135" i="39"/>
  <c r="BQ192" i="40"/>
  <c r="AL122" i="39"/>
  <c r="AK122" i="39" s="1"/>
  <c r="AJ122" i="39" s="1"/>
  <c r="AI122" i="39" s="1"/>
  <c r="CT151" i="40"/>
  <c r="AF163" i="40"/>
  <c r="V135" i="39"/>
  <c r="CT15" i="40"/>
  <c r="CD147" i="40"/>
  <c r="CO174" i="40"/>
  <c r="CO143" i="40" s="1"/>
  <c r="AF178" i="40"/>
  <c r="CA180" i="40"/>
  <c r="CU193" i="40"/>
  <c r="CA202" i="40"/>
  <c r="CF202" i="40"/>
  <c r="CN202" i="40"/>
  <c r="CR202" i="40"/>
  <c r="BQ202" i="40"/>
  <c r="BU202" i="40"/>
  <c r="BY202" i="40"/>
  <c r="CJ206" i="40"/>
  <c r="CT208" i="40"/>
  <c r="M20" i="35"/>
  <c r="M14" i="35" s="1"/>
  <c r="M9" i="35" s="1"/>
  <c r="AL17" i="39"/>
  <c r="AK17" i="39"/>
  <c r="AJ17" i="39"/>
  <c r="AI17" i="39" s="1"/>
  <c r="DG16" i="40"/>
  <c r="BV147" i="40"/>
  <c r="CA147" i="40"/>
  <c r="BU147" i="40"/>
  <c r="CG147" i="40"/>
  <c r="CD159" i="40"/>
  <c r="CI159" i="40"/>
  <c r="CW167" i="40"/>
  <c r="CW166" i="40"/>
  <c r="AF170" i="40"/>
  <c r="DG170" i="40" s="1"/>
  <c r="AE186" i="40"/>
  <c r="CG192" i="40"/>
  <c r="H193" i="40"/>
  <c r="H192" i="40" s="1"/>
  <c r="H143" i="40" s="1"/>
  <c r="R193" i="40"/>
  <c r="R192" i="40"/>
  <c r="BT192" i="40"/>
  <c r="BX192" i="40"/>
  <c r="CK192" i="40"/>
  <c r="AE197" i="40"/>
  <c r="AD197" i="40" s="1"/>
  <c r="AC197" i="40" s="1"/>
  <c r="CV196" i="40"/>
  <c r="CB202" i="40"/>
  <c r="CO202" i="40"/>
  <c r="CS202" i="40"/>
  <c r="CE203" i="40"/>
  <c r="L85" i="35"/>
  <c r="Q85" i="35" s="1"/>
  <c r="AM69" i="39"/>
  <c r="AL69" i="39" s="1"/>
  <c r="AK69" i="39"/>
  <c r="AJ69" i="39" s="1"/>
  <c r="AI69" i="39" s="1"/>
  <c r="AO67" i="39"/>
  <c r="AO63" i="39"/>
  <c r="K30" i="35"/>
  <c r="AM63" i="39"/>
  <c r="M17" i="34"/>
  <c r="M16" i="34" s="1"/>
  <c r="Y20" i="34"/>
  <c r="X42" i="34"/>
  <c r="X41" i="34"/>
  <c r="AG50" i="34"/>
  <c r="I20" i="35"/>
  <c r="L41" i="35"/>
  <c r="O49" i="35"/>
  <c r="O30" i="35" s="1"/>
  <c r="I119" i="35"/>
  <c r="I112" i="35"/>
  <c r="O125" i="35"/>
  <c r="O124" i="35" s="1"/>
  <c r="F9" i="36"/>
  <c r="AL101" i="39"/>
  <c r="AK101" i="39" s="1"/>
  <c r="AK100" i="39" s="1"/>
  <c r="AK96" i="39" s="1"/>
  <c r="AM100" i="39"/>
  <c r="AM96" i="39"/>
  <c r="AL168" i="39"/>
  <c r="AL167" i="39" s="1"/>
  <c r="AL164" i="39" s="1"/>
  <c r="AM167" i="39"/>
  <c r="AM164" i="39" s="1"/>
  <c r="CC147" i="40"/>
  <c r="CN159" i="40"/>
  <c r="H57" i="39"/>
  <c r="H52" i="39" s="1"/>
  <c r="H25" i="39" s="1"/>
  <c r="DZ96" i="39"/>
  <c r="DP135" i="39"/>
  <c r="AZ135" i="39"/>
  <c r="DE143" i="40"/>
  <c r="DE26" i="40" s="1"/>
  <c r="BN174" i="40"/>
  <c r="BV174" i="40"/>
  <c r="BZ174" i="40"/>
  <c r="CD174" i="40"/>
  <c r="O143" i="40"/>
  <c r="BO147" i="40"/>
  <c r="BS147" i="40"/>
  <c r="BW147" i="40"/>
  <c r="CI147" i="40"/>
  <c r="CE147" i="40"/>
  <c r="AE154" i="40"/>
  <c r="CF159" i="40"/>
  <c r="CK159" i="40"/>
  <c r="CJ162" i="40"/>
  <c r="AF164" i="40"/>
  <c r="DG164" i="40"/>
  <c r="CT171" i="40"/>
  <c r="AF173" i="40"/>
  <c r="BO180" i="40"/>
  <c r="BQ180" i="40"/>
  <c r="BU180" i="40"/>
  <c r="CI180" i="40"/>
  <c r="BZ181" i="40"/>
  <c r="CU181" i="40"/>
  <c r="AP181" i="40"/>
  <c r="AP180" i="40" s="1"/>
  <c r="BR180" i="40"/>
  <c r="BV180" i="40"/>
  <c r="CH180" i="40"/>
  <c r="CQ180" i="40"/>
  <c r="CT190" i="40"/>
  <c r="DH190" i="40" s="1"/>
  <c r="BV192" i="40"/>
  <c r="CQ192" i="40"/>
  <c r="BZ193" i="40"/>
  <c r="BZ192" i="40" s="1"/>
  <c r="CT198" i="40"/>
  <c r="AF199" i="40"/>
  <c r="DG199" i="40"/>
  <c r="CT199" i="40"/>
  <c r="CT201" i="40"/>
  <c r="BO202" i="40"/>
  <c r="BS202" i="40"/>
  <c r="BW202" i="40"/>
  <c r="CG202" i="40"/>
  <c r="W15" i="34"/>
  <c r="W14" i="34" s="1"/>
  <c r="W13" i="34" s="1"/>
  <c r="W12" i="34" s="1"/>
  <c r="W11" i="34" s="1"/>
  <c r="L126" i="35"/>
  <c r="Q126" i="35" s="1"/>
  <c r="S126" i="35"/>
  <c r="M18" i="36"/>
  <c r="M17" i="36"/>
  <c r="AY25" i="39"/>
  <c r="CI25" i="39"/>
  <c r="AL115" i="39"/>
  <c r="AK115" i="39" s="1"/>
  <c r="AJ115" i="39" s="1"/>
  <c r="AI115" i="39" s="1"/>
  <c r="AM114" i="39"/>
  <c r="AL114" i="39" s="1"/>
  <c r="AK114" i="39" s="1"/>
  <c r="AJ114" i="39" s="1"/>
  <c r="AI114" i="39" s="1"/>
  <c r="AM113" i="39"/>
  <c r="AL113" i="39" s="1"/>
  <c r="AK113" i="39" s="1"/>
  <c r="AJ113" i="39" s="1"/>
  <c r="AI113" i="39" s="1"/>
  <c r="BG143" i="40"/>
  <c r="BG26" i="40"/>
  <c r="BG14" i="40" s="1"/>
  <c r="BG13" i="40" s="1"/>
  <c r="BG11" i="40" s="1"/>
  <c r="BV143" i="40"/>
  <c r="BV26" i="40" s="1"/>
  <c r="BV14" i="40" s="1"/>
  <c r="BV13" i="40" s="1"/>
  <c r="BV11" i="40" s="1"/>
  <c r="BB143" i="40"/>
  <c r="BB26" i="40"/>
  <c r="BB14" i="40" s="1"/>
  <c r="BB13" i="40" s="1"/>
  <c r="BB11" i="40" s="1"/>
  <c r="AE187" i="40"/>
  <c r="DH187" i="40" s="1"/>
  <c r="AF187" i="40"/>
  <c r="DG187" i="40"/>
  <c r="AM20" i="34"/>
  <c r="AM15" i="34" s="1"/>
  <c r="AM14" i="34" s="1"/>
  <c r="AM13" i="34" s="1"/>
  <c r="AM12" i="34" s="1"/>
  <c r="AM11" i="34" s="1"/>
  <c r="M20" i="34"/>
  <c r="M15" i="34" s="1"/>
  <c r="V20" i="34"/>
  <c r="V15" i="34" s="1"/>
  <c r="V14" i="34" s="1"/>
  <c r="AM30" i="34"/>
  <c r="AM42" i="34"/>
  <c r="AM41" i="34" s="1"/>
  <c r="AW135" i="39"/>
  <c r="EA68" i="39"/>
  <c r="DL67" i="39"/>
  <c r="DL63" i="39"/>
  <c r="AE17" i="34"/>
  <c r="AE16" i="34"/>
  <c r="AO21" i="34"/>
  <c r="AO20" i="34" s="1"/>
  <c r="AO15" i="34" s="1"/>
  <c r="AO14" i="34" s="1"/>
  <c r="AO30" i="34"/>
  <c r="AO13" i="34" s="1"/>
  <c r="AO12" i="34" s="1"/>
  <c r="AO11" i="34" s="1"/>
  <c r="L12" i="35"/>
  <c r="L11" i="35"/>
  <c r="L10" i="35" s="1"/>
  <c r="DS135" i="39"/>
  <c r="T135" i="39"/>
  <c r="DJ135" i="39"/>
  <c r="DJ24" i="39" s="1"/>
  <c r="DJ13" i="39" s="1"/>
  <c r="L21" i="35"/>
  <c r="Q21" i="35"/>
  <c r="S21" i="35"/>
  <c r="S20" i="35"/>
  <c r="I49" i="35"/>
  <c r="I30" i="35"/>
  <c r="H119" i="35"/>
  <c r="H112" i="35" s="1"/>
  <c r="H82" i="35" s="1"/>
  <c r="CE25" i="39"/>
  <c r="CE24" i="39"/>
  <c r="CE13" i="39" s="1"/>
  <c r="BD135" i="39"/>
  <c r="BY135" i="39"/>
  <c r="K15" i="35"/>
  <c r="K14" i="35" s="1"/>
  <c r="G20" i="35"/>
  <c r="L50" i="35"/>
  <c r="Q50" i="35"/>
  <c r="J92" i="35"/>
  <c r="L92" i="35" s="1"/>
  <c r="Q92" i="35" s="1"/>
  <c r="Q103" i="35"/>
  <c r="S103" i="35"/>
  <c r="R119" i="35"/>
  <c r="R112" i="35"/>
  <c r="CH135" i="39"/>
  <c r="DB135" i="39"/>
  <c r="O95" i="35"/>
  <c r="J112" i="35"/>
  <c r="L139" i="35"/>
  <c r="Q139" i="35"/>
  <c r="I134" i="35"/>
  <c r="DL57" i="39"/>
  <c r="EA168" i="39"/>
  <c r="DL167" i="39"/>
  <c r="DL164" i="39"/>
  <c r="EA164" i="39" s="1"/>
  <c r="CV167" i="40"/>
  <c r="BM135" i="39"/>
  <c r="CZ135" i="39"/>
  <c r="DI135" i="39"/>
  <c r="DZ168" i="39"/>
  <c r="AV143" i="40"/>
  <c r="AE178" i="40"/>
  <c r="AD178" i="40"/>
  <c r="AC178" i="40" s="1"/>
  <c r="DC143" i="40"/>
  <c r="DC26" i="40"/>
  <c r="CT200" i="40"/>
  <c r="DL147" i="39"/>
  <c r="DL141" i="39" s="1"/>
  <c r="EA141" i="39" s="1"/>
  <c r="AF27" i="40"/>
  <c r="I143" i="40"/>
  <c r="I26" i="40" s="1"/>
  <c r="I14" i="40"/>
  <c r="I13" i="40" s="1"/>
  <c r="BQ147" i="40"/>
  <c r="CJ149" i="40"/>
  <c r="CJ148" i="40" s="1"/>
  <c r="CJ147" i="40" s="1"/>
  <c r="CV149" i="40"/>
  <c r="CV148" i="40" s="1"/>
  <c r="CL148" i="40"/>
  <c r="CL147" i="40"/>
  <c r="CL143" i="40" s="1"/>
  <c r="CL26" i="40" s="1"/>
  <c r="CL14" i="40" s="1"/>
  <c r="CL13" i="40" s="1"/>
  <c r="CL11" i="40" s="1"/>
  <c r="CV184" i="40"/>
  <c r="AF153" i="40"/>
  <c r="DG153" i="40" s="1"/>
  <c r="AE153" i="40"/>
  <c r="CT157" i="40"/>
  <c r="BY159" i="40"/>
  <c r="BY143" i="40"/>
  <c r="BY26" i="40" s="1"/>
  <c r="BY14" i="40" s="1"/>
  <c r="BY13" i="40" s="1"/>
  <c r="BY11" i="40" s="1"/>
  <c r="CC159" i="40"/>
  <c r="DG163" i="40"/>
  <c r="BQ174" i="40"/>
  <c r="BY174" i="40"/>
  <c r="AP193" i="40"/>
  <c r="AF194" i="40"/>
  <c r="DG194" i="40" s="1"/>
  <c r="CJ196" i="40"/>
  <c r="AE200" i="40"/>
  <c r="AD200" i="40" s="1"/>
  <c r="AC200" i="40"/>
  <c r="AM143" i="40"/>
  <c r="AM26" i="40" s="1"/>
  <c r="AM14" i="40" s="1"/>
  <c r="AM13" i="40" s="1"/>
  <c r="AM11" i="40"/>
  <c r="BH143" i="40"/>
  <c r="BH26" i="40"/>
  <c r="BH14" i="40"/>
  <c r="BH13" i="40"/>
  <c r="BH11" i="40" s="1"/>
  <c r="AF156" i="40"/>
  <c r="DG156" i="40" s="1"/>
  <c r="AQ14" i="40"/>
  <c r="AQ13" i="40" s="1"/>
  <c r="AQ11" i="40" s="1"/>
  <c r="CH159" i="40"/>
  <c r="CH143" i="40"/>
  <c r="CH26" i="40"/>
  <c r="CH14" i="40" s="1"/>
  <c r="CH13" i="40" s="1"/>
  <c r="CH11" i="40" s="1"/>
  <c r="AE171" i="40"/>
  <c r="AD171" i="40" s="1"/>
  <c r="AC171" i="40" s="1"/>
  <c r="CQ174" i="40"/>
  <c r="CI192" i="40"/>
  <c r="AF197" i="40"/>
  <c r="DG197" i="40" s="1"/>
  <c r="AE199" i="40"/>
  <c r="CL203" i="40"/>
  <c r="CL202" i="40"/>
  <c r="AF208" i="40"/>
  <c r="DG208" i="40"/>
  <c r="AZ143" i="40"/>
  <c r="AZ26" i="40"/>
  <c r="AZ14" i="40" s="1"/>
  <c r="AZ13" i="40" s="1"/>
  <c r="AZ11" i="40" s="1"/>
  <c r="BI143" i="40"/>
  <c r="BI26" i="40" s="1"/>
  <c r="BI14" i="40" s="1"/>
  <c r="BI13" i="40" s="1"/>
  <c r="BI11" i="40" s="1"/>
  <c r="AF146" i="40"/>
  <c r="DG146" i="40"/>
  <c r="BZ147" i="40"/>
  <c r="BP147" i="40"/>
  <c r="CO147" i="40"/>
  <c r="CT152" i="40"/>
  <c r="CT154" i="40"/>
  <c r="BX159" i="40"/>
  <c r="CB159" i="40"/>
  <c r="CV162" i="40"/>
  <c r="CT170" i="40"/>
  <c r="DH170" i="40" s="1"/>
  <c r="BP174" i="40"/>
  <c r="BT174" i="40"/>
  <c r="BX174" i="40"/>
  <c r="CB174" i="40"/>
  <c r="CF174" i="40"/>
  <c r="CP174" i="40"/>
  <c r="AU175" i="40"/>
  <c r="AU174" i="40"/>
  <c r="BS174" i="40"/>
  <c r="CE174" i="40"/>
  <c r="CJ177" i="40"/>
  <c r="AF179" i="40"/>
  <c r="DG179" i="40" s="1"/>
  <c r="CG180" i="40"/>
  <c r="BP180" i="40"/>
  <c r="BX180" i="40"/>
  <c r="CK180" i="40"/>
  <c r="CO180" i="40"/>
  <c r="CT188" i="40"/>
  <c r="CA192" i="40"/>
  <c r="CD192" i="40"/>
  <c r="BF203" i="40"/>
  <c r="BF202" i="40"/>
  <c r="AF207" i="40"/>
  <c r="DG207" i="40"/>
  <c r="AF210" i="40"/>
  <c r="CT210" i="40"/>
  <c r="Z16" i="34"/>
  <c r="S27" i="34"/>
  <c r="S26" i="34"/>
  <c r="S14" i="34" s="1"/>
  <c r="L84" i="35"/>
  <c r="Q84" i="35" s="1"/>
  <c r="AE40" i="34"/>
  <c r="AE39" i="34" s="1"/>
  <c r="AG51" i="34"/>
  <c r="AP51" i="34"/>
  <c r="AO51" i="34"/>
  <c r="AG17" i="34"/>
  <c r="AG16" i="34"/>
  <c r="AL16" i="34"/>
  <c r="T16" i="34"/>
  <c r="Z20" i="34"/>
  <c r="Z15" i="34" s="1"/>
  <c r="Z14" i="34" s="1"/>
  <c r="AF20" i="34"/>
  <c r="AF15" i="34" s="1"/>
  <c r="AF14" i="34" s="1"/>
  <c r="X17" i="34"/>
  <c r="X16" i="34"/>
  <c r="K14" i="34"/>
  <c r="AM29" i="34"/>
  <c r="AM28" i="34" s="1"/>
  <c r="AM27" i="34" s="1"/>
  <c r="AM26" i="34" s="1"/>
  <c r="AN28" i="34"/>
  <c r="AN27" i="34" s="1"/>
  <c r="AN26" i="34"/>
  <c r="Z39" i="34"/>
  <c r="L16" i="35"/>
  <c r="S15" i="35"/>
  <c r="S14" i="35" s="1"/>
  <c r="J49" i="35"/>
  <c r="L49" i="35"/>
  <c r="Q49" i="35"/>
  <c r="Q93" i="35"/>
  <c r="H99" i="35"/>
  <c r="H95" i="35"/>
  <c r="M95" i="35"/>
  <c r="L110" i="35"/>
  <c r="Q110" i="35" s="1"/>
  <c r="S110" i="35" s="1"/>
  <c r="S106" i="35" s="1"/>
  <c r="S105" i="35" s="1"/>
  <c r="G119" i="35"/>
  <c r="G112" i="35" s="1"/>
  <c r="L122" i="35"/>
  <c r="L119" i="35"/>
  <c r="L112" i="35"/>
  <c r="J25" i="39"/>
  <c r="AH25" i="39"/>
  <c r="H38" i="39"/>
  <c r="H26" i="39" s="1"/>
  <c r="AL58" i="39"/>
  <c r="AK58" i="39" s="1"/>
  <c r="EA85" i="39"/>
  <c r="DZ103" i="39"/>
  <c r="K20" i="35"/>
  <c r="I83" i="35"/>
  <c r="L18" i="36"/>
  <c r="L17" i="36"/>
  <c r="L8" i="36"/>
  <c r="G33" i="36"/>
  <c r="AK23" i="39"/>
  <c r="AJ23" i="39" s="1"/>
  <c r="AI23" i="39" s="1"/>
  <c r="AN25" i="39"/>
  <c r="DS25" i="39"/>
  <c r="EA82" i="39"/>
  <c r="DZ100" i="39"/>
  <c r="AL107" i="39"/>
  <c r="AK107" i="39"/>
  <c r="AJ107" i="39" s="1"/>
  <c r="AI107" i="39" s="1"/>
  <c r="AM106" i="39"/>
  <c r="AM105" i="39"/>
  <c r="EA107" i="39"/>
  <c r="L30" i="34"/>
  <c r="X40" i="34"/>
  <c r="X39" i="34" s="1"/>
  <c r="AG52" i="34"/>
  <c r="H20" i="35"/>
  <c r="L26" i="35"/>
  <c r="Q26" i="35"/>
  <c r="H49" i="35"/>
  <c r="H30" i="35"/>
  <c r="O119" i="35"/>
  <c r="O112" i="35" s="1"/>
  <c r="G138" i="35"/>
  <c r="G134" i="35"/>
  <c r="R138" i="35"/>
  <c r="R134" i="35" s="1"/>
  <c r="H138" i="35"/>
  <c r="H134" i="35"/>
  <c r="J9" i="36"/>
  <c r="J8" i="36" s="1"/>
  <c r="CW25" i="39"/>
  <c r="BL25" i="39"/>
  <c r="EA100" i="39"/>
  <c r="G83" i="35"/>
  <c r="G125" i="35"/>
  <c r="G124" i="35" s="1"/>
  <c r="J138" i="35"/>
  <c r="L138" i="35"/>
  <c r="G10" i="36"/>
  <c r="G9" i="36" s="1"/>
  <c r="G8" i="36" s="1"/>
  <c r="F18" i="36"/>
  <c r="F17" i="36" s="1"/>
  <c r="F8" i="36" s="1"/>
  <c r="M33" i="36"/>
  <c r="CP25" i="39"/>
  <c r="CT25" i="39"/>
  <c r="AK149" i="39"/>
  <c r="AJ149" i="39"/>
  <c r="AI149" i="39"/>
  <c r="DJ108" i="39"/>
  <c r="AL112" i="39"/>
  <c r="AK112" i="39" s="1"/>
  <c r="AJ112" i="39" s="1"/>
  <c r="AL111" i="39"/>
  <c r="AL108" i="39" s="1"/>
  <c r="P135" i="39"/>
  <c r="DE135" i="39"/>
  <c r="AS135" i="39"/>
  <c r="AM147" i="39"/>
  <c r="AM141" i="39"/>
  <c r="DG147" i="39"/>
  <c r="DG141" i="39"/>
  <c r="DZ141" i="39"/>
  <c r="AL163" i="39"/>
  <c r="EA163" i="39"/>
  <c r="DZ164" i="39"/>
  <c r="AM172" i="39"/>
  <c r="AM169" i="39"/>
  <c r="AL173" i="39"/>
  <c r="AE19" i="40"/>
  <c r="AD19" i="40"/>
  <c r="AC19" i="40"/>
  <c r="AF19" i="40"/>
  <c r="CN25" i="39"/>
  <c r="CN24" i="39" s="1"/>
  <c r="CN13" i="39" s="1"/>
  <c r="CZ25" i="39"/>
  <c r="CZ24" i="39"/>
  <c r="CZ13" i="39"/>
  <c r="DD25" i="39"/>
  <c r="DD24" i="39" s="1"/>
  <c r="DD13" i="39" s="1"/>
  <c r="DG114" i="39"/>
  <c r="DZ114" i="39"/>
  <c r="DL114" i="39"/>
  <c r="EA114" i="39" s="1"/>
  <c r="L25" i="39"/>
  <c r="DO135" i="39"/>
  <c r="AM137" i="39"/>
  <c r="AM136" i="39"/>
  <c r="DG137" i="39"/>
  <c r="DG136" i="39"/>
  <c r="DZ136" i="39" s="1"/>
  <c r="H137" i="39"/>
  <c r="H136" i="39"/>
  <c r="N135" i="39"/>
  <c r="H147" i="39"/>
  <c r="H141" i="39" s="1"/>
  <c r="AF135" i="39"/>
  <c r="Y135" i="39"/>
  <c r="AD135" i="39"/>
  <c r="AK168" i="39"/>
  <c r="AJ168" i="39" s="1"/>
  <c r="AJ167" i="39" s="1"/>
  <c r="AJ164" i="39" s="1"/>
  <c r="BF25" i="39"/>
  <c r="BF24" i="39" s="1"/>
  <c r="BF13" i="39" s="1"/>
  <c r="BV135" i="39"/>
  <c r="BV24" i="39" s="1"/>
  <c r="BV13" i="39" s="1"/>
  <c r="DF135" i="39"/>
  <c r="BO135" i="39"/>
  <c r="EA167" i="39"/>
  <c r="AE15" i="40"/>
  <c r="O26" i="40"/>
  <c r="O14" i="40" s="1"/>
  <c r="O13" i="40" s="1"/>
  <c r="DL172" i="39"/>
  <c r="DL169" i="39" s="1"/>
  <c r="EA169" i="39" s="1"/>
  <c r="EA172" i="39"/>
  <c r="AE24" i="40"/>
  <c r="AD24" i="40" s="1"/>
  <c r="AC24" i="40" s="1"/>
  <c r="BT147" i="40"/>
  <c r="BX147" i="40"/>
  <c r="BX143" i="40" s="1"/>
  <c r="BX26" i="40" s="1"/>
  <c r="BX14" i="40" s="1"/>
  <c r="BX13" i="40" s="1"/>
  <c r="BX11" i="40" s="1"/>
  <c r="CK147" i="40"/>
  <c r="CV150" i="40"/>
  <c r="CV147" i="40" s="1"/>
  <c r="J143" i="40"/>
  <c r="J26" i="40" s="1"/>
  <c r="J14" i="40" s="1"/>
  <c r="J13" i="40" s="1"/>
  <c r="U143" i="40"/>
  <c r="U26" i="40" s="1"/>
  <c r="U14" i="40" s="1"/>
  <c r="U13" i="40" s="1"/>
  <c r="AE146" i="40"/>
  <c r="AD146" i="40"/>
  <c r="AC146" i="40"/>
  <c r="BY147" i="40"/>
  <c r="CP147" i="40"/>
  <c r="CW150" i="40"/>
  <c r="CT156" i="40"/>
  <c r="CT158" i="40"/>
  <c r="AU160" i="40"/>
  <c r="AU159" i="40"/>
  <c r="CT163" i="40"/>
  <c r="AH166" i="40"/>
  <c r="AG166" i="40"/>
  <c r="CK174" i="40"/>
  <c r="CD180" i="40"/>
  <c r="AT143" i="40"/>
  <c r="AT26" i="40"/>
  <c r="AT14" i="40" s="1"/>
  <c r="AT13" i="40" s="1"/>
  <c r="AT11" i="40" s="1"/>
  <c r="BC143" i="40"/>
  <c r="BC26" i="40" s="1"/>
  <c r="BC14" i="40" s="1"/>
  <c r="BC13" i="40"/>
  <c r="BC11" i="40"/>
  <c r="AX143" i="40"/>
  <c r="AX26" i="40"/>
  <c r="AX14" i="40"/>
  <c r="AX13" i="40"/>
  <c r="AX11" i="40" s="1"/>
  <c r="CT146" i="40"/>
  <c r="CT145" i="40"/>
  <c r="CT144" i="40"/>
  <c r="BR147" i="40"/>
  <c r="CQ147" i="40"/>
  <c r="BN147" i="40"/>
  <c r="CN147" i="40"/>
  <c r="CN143" i="40" s="1"/>
  <c r="CN26" i="40" s="1"/>
  <c r="CN14" i="40"/>
  <c r="CN13" i="40" s="1"/>
  <c r="CN11" i="40" s="1"/>
  <c r="AF154" i="40"/>
  <c r="DG154" i="40"/>
  <c r="AE156" i="40"/>
  <c r="AD156" i="40" s="1"/>
  <c r="AC156" i="40" s="1"/>
  <c r="AF157" i="40"/>
  <c r="AE163" i="40"/>
  <c r="AD163" i="40" s="1"/>
  <c r="AC163" i="40" s="1"/>
  <c r="DH163" i="40"/>
  <c r="CU167" i="40"/>
  <c r="CU166" i="40" s="1"/>
  <c r="CT172" i="40"/>
  <c r="AE182" i="40"/>
  <c r="AF182" i="40"/>
  <c r="DG182" i="40" s="1"/>
  <c r="CE181" i="40"/>
  <c r="CE180" i="40"/>
  <c r="CT182" i="40"/>
  <c r="CY26" i="40"/>
  <c r="CY14" i="40"/>
  <c r="CY13" i="40" s="1"/>
  <c r="CY11" i="40" s="1"/>
  <c r="CB147" i="40"/>
  <c r="AG161" i="40"/>
  <c r="AE161" i="40" s="1"/>
  <c r="CU161" i="40"/>
  <c r="CU160" i="40"/>
  <c r="CU159" i="40" s="1"/>
  <c r="CU143" i="40" s="1"/>
  <c r="CU26" i="40" s="1"/>
  <c r="AE165" i="40"/>
  <c r="AD165" i="40" s="1"/>
  <c r="AC165" i="40" s="1"/>
  <c r="AF165" i="40"/>
  <c r="DG165" i="40"/>
  <c r="AE179" i="40"/>
  <c r="AD179" i="40"/>
  <c r="AC179" i="40"/>
  <c r="CW177" i="40"/>
  <c r="CT179" i="40"/>
  <c r="CF192" i="40"/>
  <c r="AF198" i="40"/>
  <c r="DG198" i="40"/>
  <c r="AE198" i="40"/>
  <c r="AD198" i="40"/>
  <c r="AC198" i="40"/>
  <c r="BP192" i="40"/>
  <c r="CO192" i="40"/>
  <c r="CS192" i="40"/>
  <c r="CS143" i="40" s="1"/>
  <c r="CS26" i="40" s="1"/>
  <c r="CS14" i="40" s="1"/>
  <c r="CS13" i="40" s="1"/>
  <c r="CS11" i="40" s="1"/>
  <c r="BR192" i="40"/>
  <c r="AU203" i="40"/>
  <c r="AU202" i="40"/>
  <c r="CR159" i="40"/>
  <c r="AE164" i="40"/>
  <c r="AG175" i="40"/>
  <c r="AF175" i="40" s="1"/>
  <c r="BO174" i="40"/>
  <c r="BO143" i="40" s="1"/>
  <c r="CA174" i="40"/>
  <c r="CS174" i="40"/>
  <c r="CV177" i="40"/>
  <c r="CV174" i="40"/>
  <c r="CS180" i="40"/>
  <c r="BZ180" i="40"/>
  <c r="BY180" i="40"/>
  <c r="CP180" i="40"/>
  <c r="CP143" i="40" s="1"/>
  <c r="CP26" i="40" s="1"/>
  <c r="CP14" i="40" s="1"/>
  <c r="CP13" i="40" s="1"/>
  <c r="CP11" i="40" s="1"/>
  <c r="AF185" i="40"/>
  <c r="DG185" i="40"/>
  <c r="CT191" i="40"/>
  <c r="DH191" i="40" s="1"/>
  <c r="AU193" i="40"/>
  <c r="AU192" i="40" s="1"/>
  <c r="CE193" i="40"/>
  <c r="CE192" i="40"/>
  <c r="BN192" i="40"/>
  <c r="BN206" i="40"/>
  <c r="BN202" i="40"/>
  <c r="CK203" i="40"/>
  <c r="CK202" i="40"/>
  <c r="AG203" i="40"/>
  <c r="AG202" i="40"/>
  <c r="BZ203" i="40"/>
  <c r="BZ202" i="40"/>
  <c r="CU205" i="40"/>
  <c r="AE207" i="40"/>
  <c r="AD207" i="40"/>
  <c r="AC207" i="40"/>
  <c r="AE208" i="40"/>
  <c r="CW206" i="40"/>
  <c r="CW202" i="40"/>
  <c r="DG210" i="40"/>
  <c r="CP159" i="40"/>
  <c r="CX159" i="40"/>
  <c r="BF160" i="40"/>
  <c r="BF159" i="40"/>
  <c r="BF143" i="40" s="1"/>
  <c r="BF26" i="40" s="1"/>
  <c r="BW159" i="40"/>
  <c r="AE168" i="40"/>
  <c r="AD168" i="40"/>
  <c r="AC168" i="40" s="1"/>
  <c r="CT168" i="40"/>
  <c r="AF171" i="40"/>
  <c r="DG171" i="40"/>
  <c r="AF172" i="40"/>
  <c r="DG172" i="40"/>
  <c r="BU174" i="40"/>
  <c r="CG174" i="40"/>
  <c r="BR174" i="40"/>
  <c r="CJ182" i="40"/>
  <c r="BS180" i="40"/>
  <c r="AF186" i="40"/>
  <c r="DG186" i="40" s="1"/>
  <c r="CT187" i="40"/>
  <c r="CT189" i="40"/>
  <c r="CJ184" i="40"/>
  <c r="CB192" i="40"/>
  <c r="AE195" i="40"/>
  <c r="AD195" i="40"/>
  <c r="AC195" i="40" s="1"/>
  <c r="CP192" i="40"/>
  <c r="AF200" i="40"/>
  <c r="DG200" i="40"/>
  <c r="AE201" i="40"/>
  <c r="CM203" i="40"/>
  <c r="CM202" i="40"/>
  <c r="AP203" i="40"/>
  <c r="AP202" i="40"/>
  <c r="CE202" i="40"/>
  <c r="AE205" i="40"/>
  <c r="AD205" i="40"/>
  <c r="AC205" i="40"/>
  <c r="CU206" i="40"/>
  <c r="CT207" i="40"/>
  <c r="AE209" i="40"/>
  <c r="CT209" i="40"/>
  <c r="C23" i="30"/>
  <c r="C15" i="30" s="1"/>
  <c r="C14" i="30" s="1"/>
  <c r="C7" i="30"/>
  <c r="K30" i="34"/>
  <c r="AJ30" i="34"/>
  <c r="AG53" i="34"/>
  <c r="Q41" i="35"/>
  <c r="R83" i="35"/>
  <c r="Q100" i="35"/>
  <c r="S102" i="35"/>
  <c r="S100" i="35" s="1"/>
  <c r="S99" i="35" s="1"/>
  <c r="S95" i="35" s="1"/>
  <c r="O40" i="34"/>
  <c r="O39" i="34" s="1"/>
  <c r="O41" i="34"/>
  <c r="AG42" i="34"/>
  <c r="AG41" i="34" s="1"/>
  <c r="AG40" i="34"/>
  <c r="AG39" i="34"/>
  <c r="L18" i="35"/>
  <c r="Q18" i="35" s="1"/>
  <c r="J30" i="34"/>
  <c r="AG49" i="34"/>
  <c r="AP49" i="34"/>
  <c r="AO49" i="34"/>
  <c r="J11" i="35"/>
  <c r="J10" i="35" s="1"/>
  <c r="O16" i="35"/>
  <c r="O15" i="35"/>
  <c r="O14" i="35" s="1"/>
  <c r="L65" i="35"/>
  <c r="Q65" i="35" s="1"/>
  <c r="J64" i="35"/>
  <c r="L64" i="35"/>
  <c r="Q64" i="35" s="1"/>
  <c r="L20" i="35"/>
  <c r="R20" i="35"/>
  <c r="S54" i="35"/>
  <c r="S53" i="35" s="1"/>
  <c r="AO40" i="34"/>
  <c r="AO39" i="34" s="1"/>
  <c r="L66" i="35"/>
  <c r="Q66" i="35"/>
  <c r="S66" i="35" s="1"/>
  <c r="S65" i="35" s="1"/>
  <c r="S64" i="35" s="1"/>
  <c r="R99" i="35"/>
  <c r="R95" i="35"/>
  <c r="K125" i="35"/>
  <c r="L147" i="35"/>
  <c r="Q147" i="35"/>
  <c r="S147" i="35"/>
  <c r="BH25" i="39"/>
  <c r="BZ25" i="39"/>
  <c r="BZ24" i="39" s="1"/>
  <c r="BZ13" i="39" s="1"/>
  <c r="AL25" i="34"/>
  <c r="AL24" i="34" s="1"/>
  <c r="L53" i="35"/>
  <c r="J106" i="35"/>
  <c r="L106" i="35" s="1"/>
  <c r="Q106" i="35" s="1"/>
  <c r="H10" i="36"/>
  <c r="H9" i="36" s="1"/>
  <c r="H8" i="36" s="1"/>
  <c r="AL16" i="39"/>
  <c r="AK16" i="39"/>
  <c r="AJ16" i="39" s="1"/>
  <c r="AI16" i="39" s="1"/>
  <c r="AQ25" i="39"/>
  <c r="AQ24" i="39"/>
  <c r="AQ13" i="39" s="1"/>
  <c r="Q25" i="39"/>
  <c r="Q122" i="35"/>
  <c r="Q119" i="35" s="1"/>
  <c r="Q112" i="35" s="1"/>
  <c r="BY13" i="39"/>
  <c r="M25" i="39"/>
  <c r="M24" i="39" s="1"/>
  <c r="M13" i="39" s="1"/>
  <c r="AI76" i="39"/>
  <c r="AK86" i="39"/>
  <c r="AK85" i="39" s="1"/>
  <c r="AK82" i="39" s="1"/>
  <c r="Z42" i="34"/>
  <c r="Z41" i="34" s="1"/>
  <c r="M30" i="35"/>
  <c r="L90" i="35"/>
  <c r="Q90" i="35" s="1"/>
  <c r="DL23" i="39"/>
  <c r="EA23" i="39" s="1"/>
  <c r="AJ39" i="39"/>
  <c r="AI39" i="39" s="1"/>
  <c r="AM38" i="39"/>
  <c r="AM26" i="39" s="1"/>
  <c r="EA106" i="39"/>
  <c r="BE123" i="39"/>
  <c r="BE25" i="39"/>
  <c r="BE24" i="39" s="1"/>
  <c r="BE13" i="39" s="1"/>
  <c r="BB124" i="39"/>
  <c r="BB123" i="39"/>
  <c r="BB25" i="39"/>
  <c r="BB24" i="39" s="1"/>
  <c r="DL103" i="39"/>
  <c r="EA103" i="39" s="1"/>
  <c r="EA104" i="39"/>
  <c r="AL68" i="39"/>
  <c r="DL74" i="39"/>
  <c r="DG74" i="39"/>
  <c r="DG85" i="39"/>
  <c r="DH105" i="39"/>
  <c r="DG105" i="39"/>
  <c r="DZ105" i="39" s="1"/>
  <c r="DG68" i="39"/>
  <c r="DH67" i="39"/>
  <c r="DH63" i="39"/>
  <c r="AL104" i="39"/>
  <c r="AK104" i="39" s="1"/>
  <c r="AM103" i="39"/>
  <c r="AM102" i="39" s="1"/>
  <c r="W135" i="39"/>
  <c r="AC135" i="39"/>
  <c r="BB135" i="39"/>
  <c r="DD135" i="39"/>
  <c r="BU135" i="39"/>
  <c r="CO135" i="39"/>
  <c r="CU137" i="39"/>
  <c r="CU136" i="39"/>
  <c r="CU135" i="39" s="1"/>
  <c r="DN135" i="39"/>
  <c r="AA135" i="39"/>
  <c r="DZ167" i="39"/>
  <c r="BC135" i="39"/>
  <c r="CL135" i="39"/>
  <c r="CW135" i="39"/>
  <c r="CD135" i="39"/>
  <c r="CV135" i="39"/>
  <c r="DG162" i="39"/>
  <c r="AO135" i="39"/>
  <c r="CB135" i="39"/>
  <c r="CT135" i="39"/>
  <c r="CT24" i="39"/>
  <c r="CT13" i="39" s="1"/>
  <c r="CU114" i="39"/>
  <c r="DL124" i="39"/>
  <c r="DL123" i="39" s="1"/>
  <c r="DM123" i="39"/>
  <c r="DM25" i="39" s="1"/>
  <c r="DM24" i="39" s="1"/>
  <c r="DM13" i="39" s="1"/>
  <c r="DM11" i="39" s="1"/>
  <c r="DZ147" i="39"/>
  <c r="CU124" i="39"/>
  <c r="CU123" i="39"/>
  <c r="DG124" i="39"/>
  <c r="CQ135" i="39"/>
  <c r="AG135" i="39"/>
  <c r="BL135" i="39"/>
  <c r="DZ122" i="39"/>
  <c r="AB135" i="39"/>
  <c r="DM135" i="39"/>
  <c r="CV113" i="39"/>
  <c r="DH113" i="39"/>
  <c r="DG113" i="39" s="1"/>
  <c r="DZ113" i="39" s="1"/>
  <c r="DC135" i="39"/>
  <c r="BQ135" i="39"/>
  <c r="EA162" i="39"/>
  <c r="BE135" i="39"/>
  <c r="K135" i="39"/>
  <c r="DL137" i="39"/>
  <c r="EA137" i="39" s="1"/>
  <c r="EA159" i="39"/>
  <c r="AY135" i="39"/>
  <c r="DZ173" i="39"/>
  <c r="DG172" i="39"/>
  <c r="BK135" i="39"/>
  <c r="DZ179" i="39"/>
  <c r="DG178" i="39"/>
  <c r="DG177" i="39" s="1"/>
  <c r="AN177" i="39"/>
  <c r="AN135" i="39"/>
  <c r="AF25" i="40"/>
  <c r="DG25" i="40"/>
  <c r="DG27" i="40"/>
  <c r="AE27" i="40"/>
  <c r="AD27" i="40" s="1"/>
  <c r="AE23" i="40"/>
  <c r="AF23" i="40"/>
  <c r="DG23" i="40"/>
  <c r="AG147" i="40"/>
  <c r="AE147" i="40" s="1"/>
  <c r="AD147" i="40" s="1"/>
  <c r="AC147" i="40" s="1"/>
  <c r="AE18" i="40"/>
  <c r="DH18" i="40" s="1"/>
  <c r="AF18" i="40"/>
  <c r="AF15" i="40"/>
  <c r="AF21" i="40"/>
  <c r="DG21" i="40" s="1"/>
  <c r="AF151" i="40"/>
  <c r="DG151" i="40"/>
  <c r="AE151" i="40"/>
  <c r="DH151" i="40" s="1"/>
  <c r="H148" i="40"/>
  <c r="H147" i="40"/>
  <c r="CT155" i="40"/>
  <c r="DH155" i="40" s="1"/>
  <c r="DG157" i="40"/>
  <c r="AU167" i="40"/>
  <c r="AU166" i="40"/>
  <c r="AE169" i="40"/>
  <c r="DM27" i="40"/>
  <c r="CJ145" i="40"/>
  <c r="CJ144" i="40"/>
  <c r="CK144" i="40"/>
  <c r="CK143" i="40" s="1"/>
  <c r="AU148" i="40"/>
  <c r="AU147" i="40" s="1"/>
  <c r="AF147" i="40" s="1"/>
  <c r="DG147" i="40" s="1"/>
  <c r="CJ150" i="40"/>
  <c r="CW162" i="40"/>
  <c r="CW159" i="40" s="1"/>
  <c r="CT164" i="40"/>
  <c r="BJ143" i="40"/>
  <c r="AE152" i="40"/>
  <c r="AD152" i="40" s="1"/>
  <c r="AC152" i="40" s="1"/>
  <c r="AF152" i="40"/>
  <c r="DG152" i="40"/>
  <c r="CV166" i="40"/>
  <c r="CW147" i="40"/>
  <c r="CU149" i="40"/>
  <c r="AE155" i="40"/>
  <c r="AF155" i="40"/>
  <c r="DG155" i="40" s="1"/>
  <c r="CU162" i="40"/>
  <c r="AG145" i="40"/>
  <c r="AF145" i="40" s="1"/>
  <c r="DG145" i="40" s="1"/>
  <c r="CX147" i="40"/>
  <c r="AG149" i="40"/>
  <c r="CT153" i="40"/>
  <c r="CV161" i="40"/>
  <c r="CL160" i="40"/>
  <c r="CL159" i="40"/>
  <c r="CJ161" i="40"/>
  <c r="CJ160" i="40" s="1"/>
  <c r="CJ159" i="40" s="1"/>
  <c r="AF166" i="40"/>
  <c r="DG173" i="40"/>
  <c r="AG148" i="40"/>
  <c r="AD153" i="40"/>
  <c r="AC153" i="40"/>
  <c r="AF158" i="40"/>
  <c r="DG158" i="40"/>
  <c r="AE158" i="40"/>
  <c r="AD158" i="40" s="1"/>
  <c r="AC158" i="40" s="1"/>
  <c r="AG160" i="40"/>
  <c r="AE160" i="40" s="1"/>
  <c r="AI159" i="40"/>
  <c r="CM160" i="40"/>
  <c r="CM159" i="40" s="1"/>
  <c r="CM143" i="40" s="1"/>
  <c r="CM26" i="40" s="1"/>
  <c r="CM14" i="40" s="1"/>
  <c r="CM13" i="40" s="1"/>
  <c r="CM11" i="40" s="1"/>
  <c r="CW161" i="40"/>
  <c r="CW160" i="40"/>
  <c r="DH168" i="40"/>
  <c r="CT165" i="40"/>
  <c r="CT162" i="40" s="1"/>
  <c r="AE170" i="40"/>
  <c r="AE173" i="40"/>
  <c r="DG178" i="40"/>
  <c r="BN180" i="40"/>
  <c r="BN143" i="40" s="1"/>
  <c r="BN26" i="40" s="1"/>
  <c r="BN14" i="40" s="1"/>
  <c r="BN13" i="40" s="1"/>
  <c r="BT180" i="40"/>
  <c r="CX180" i="40"/>
  <c r="AE183" i="40"/>
  <c r="AE185" i="40"/>
  <c r="CT186" i="40"/>
  <c r="DH186" i="40" s="1"/>
  <c r="CW194" i="40"/>
  <c r="CT194" i="40" s="1"/>
  <c r="CT193" i="40" s="1"/>
  <c r="CT192" i="40" s="1"/>
  <c r="CJ194" i="40"/>
  <c r="CM193" i="40"/>
  <c r="CM192" i="40" s="1"/>
  <c r="AF169" i="40"/>
  <c r="DG169" i="40"/>
  <c r="CV183" i="40"/>
  <c r="CT183" i="40" s="1"/>
  <c r="CJ183" i="40"/>
  <c r="AE191" i="40"/>
  <c r="AF191" i="40"/>
  <c r="DG191" i="40" s="1"/>
  <c r="AE194" i="40"/>
  <c r="BF193" i="40"/>
  <c r="BF192" i="40"/>
  <c r="CV195" i="40"/>
  <c r="CT195" i="40" s="1"/>
  <c r="CL193" i="40"/>
  <c r="CL192" i="40"/>
  <c r="CJ195" i="40"/>
  <c r="DH195" i="40" s="1"/>
  <c r="AD182" i="40"/>
  <c r="AC182" i="40" s="1"/>
  <c r="CW183" i="40"/>
  <c r="CW181" i="40"/>
  <c r="CW180" i="40" s="1"/>
  <c r="CM181" i="40"/>
  <c r="CM180" i="40"/>
  <c r="AD186" i="40"/>
  <c r="AC186" i="40" s="1"/>
  <c r="CU150" i="40"/>
  <c r="AE172" i="40"/>
  <c r="DH172" i="40" s="1"/>
  <c r="CT173" i="40"/>
  <c r="DH173" i="40" s="1"/>
  <c r="CM175" i="40"/>
  <c r="CM174" i="40" s="1"/>
  <c r="AE176" i="40"/>
  <c r="AF176" i="40"/>
  <c r="CJ176" i="40"/>
  <c r="AG181" i="40"/>
  <c r="AG180" i="40" s="1"/>
  <c r="AE180" i="40" s="1"/>
  <c r="AD180" i="40" s="1"/>
  <c r="AC180" i="40" s="1"/>
  <c r="CL181" i="40"/>
  <c r="CL180" i="40"/>
  <c r="AU181" i="40"/>
  <c r="AU180" i="40"/>
  <c r="AF188" i="40"/>
  <c r="DG188" i="40"/>
  <c r="AE188" i="40"/>
  <c r="AD188" i="40" s="1"/>
  <c r="AC188" i="40" s="1"/>
  <c r="BO159" i="40"/>
  <c r="BO26" i="40"/>
  <c r="BO14" i="40" s="1"/>
  <c r="BO13" i="40" s="1"/>
  <c r="BU159" i="40"/>
  <c r="CA159" i="40"/>
  <c r="CA143" i="40" s="1"/>
  <c r="CA26" i="40" s="1"/>
  <c r="CA14" i="40" s="1"/>
  <c r="CA13" i="40" s="1"/>
  <c r="CA11" i="40" s="1"/>
  <c r="CG159" i="40"/>
  <c r="CS159" i="40"/>
  <c r="CJ167" i="40"/>
  <c r="CJ166" i="40" s="1"/>
  <c r="CT169" i="40"/>
  <c r="CW175" i="40"/>
  <c r="CW174" i="40"/>
  <c r="CT176" i="40"/>
  <c r="CT175" i="40"/>
  <c r="CU177" i="40"/>
  <c r="CU174" i="40"/>
  <c r="CT178" i="40"/>
  <c r="CJ181" i="40"/>
  <c r="CJ180" i="40"/>
  <c r="CT197" i="40"/>
  <c r="DH197" i="40" s="1"/>
  <c r="CU196" i="40"/>
  <c r="CF180" i="40"/>
  <c r="AF183" i="40"/>
  <c r="CT185" i="40"/>
  <c r="CT184" i="40" s="1"/>
  <c r="CT180" i="40" s="1"/>
  <c r="CU184" i="40"/>
  <c r="AE190" i="40"/>
  <c r="AF190" i="40"/>
  <c r="DG190" i="40"/>
  <c r="AE189" i="40"/>
  <c r="AF189" i="40"/>
  <c r="DG189" i="40"/>
  <c r="DG201" i="40"/>
  <c r="DH209" i="40"/>
  <c r="AD209" i="40"/>
  <c r="AC209" i="40" s="1"/>
  <c r="AG193" i="40"/>
  <c r="AF195" i="40"/>
  <c r="DG195" i="40" s="1"/>
  <c r="AE204" i="40"/>
  <c r="AD204" i="40" s="1"/>
  <c r="AC204" i="40" s="1"/>
  <c r="N205" i="40"/>
  <c r="N203" i="40"/>
  <c r="N202" i="40"/>
  <c r="AF205" i="40"/>
  <c r="DH207" i="40"/>
  <c r="AF209" i="40"/>
  <c r="DG209" i="40" s="1"/>
  <c r="AF204" i="40"/>
  <c r="CV204" i="40"/>
  <c r="CT204" i="40" s="1"/>
  <c r="AE210" i="40"/>
  <c r="CJ204" i="40"/>
  <c r="CQ26" i="40"/>
  <c r="CQ14" i="40"/>
  <c r="CQ13" i="40" s="1"/>
  <c r="CQ11" i="40" s="1"/>
  <c r="DH154" i="40"/>
  <c r="AF161" i="40"/>
  <c r="DG161" i="40"/>
  <c r="DH146" i="40"/>
  <c r="CU180" i="40"/>
  <c r="CU192" i="40"/>
  <c r="DH179" i="40"/>
  <c r="CR143" i="40"/>
  <c r="CR26" i="40" s="1"/>
  <c r="CR14" i="40" s="1"/>
  <c r="CR13" i="40" s="1"/>
  <c r="CR11" i="40" s="1"/>
  <c r="AY24" i="39"/>
  <c r="AY13" i="39" s="1"/>
  <c r="BH24" i="39"/>
  <c r="BH13" i="39" s="1"/>
  <c r="AD154" i="40"/>
  <c r="AC154" i="40"/>
  <c r="Q12" i="35"/>
  <c r="Q11" i="35" s="1"/>
  <c r="Q10" i="35" s="1"/>
  <c r="Z24" i="39"/>
  <c r="Z13" i="39"/>
  <c r="AE203" i="40"/>
  <c r="AD203" i="40"/>
  <c r="AC203" i="40"/>
  <c r="CT196" i="40"/>
  <c r="H26" i="40"/>
  <c r="H14" i="40"/>
  <c r="H13" i="40" s="1"/>
  <c r="EA147" i="39"/>
  <c r="DB24" i="39"/>
  <c r="DB13" i="39" s="1"/>
  <c r="AF202" i="40"/>
  <c r="H14" i="35"/>
  <c r="H9" i="35"/>
  <c r="AF203" i="40"/>
  <c r="DH200" i="40"/>
  <c r="CT177" i="40"/>
  <c r="CT150" i="40"/>
  <c r="DZ137" i="39"/>
  <c r="J30" i="35"/>
  <c r="L30" i="35" s="1"/>
  <c r="Q30" i="35" s="1"/>
  <c r="BO24" i="39"/>
  <c r="BO13" i="39" s="1"/>
  <c r="DH178" i="40"/>
  <c r="DH198" i="40"/>
  <c r="DH165" i="40"/>
  <c r="DH171" i="40"/>
  <c r="K13" i="39"/>
  <c r="J134" i="35"/>
  <c r="L134" i="35"/>
  <c r="DS24" i="39"/>
  <c r="EA67" i="39"/>
  <c r="BQ143" i="40"/>
  <c r="BQ26" i="40" s="1"/>
  <c r="BQ14" i="40" s="1"/>
  <c r="BQ13" i="40" s="1"/>
  <c r="BQ11" i="40" s="1"/>
  <c r="AD208" i="40"/>
  <c r="AC208" i="40"/>
  <c r="DG183" i="40"/>
  <c r="CD24" i="39"/>
  <c r="CD13" i="39" s="1"/>
  <c r="CO26" i="40"/>
  <c r="CO14" i="40" s="1"/>
  <c r="CO13" i="40" s="1"/>
  <c r="CO11" i="40" s="1"/>
  <c r="BM13" i="39"/>
  <c r="BB13" i="39"/>
  <c r="CU203" i="40"/>
  <c r="CU202" i="40"/>
  <c r="AK167" i="39"/>
  <c r="AK164" i="39" s="1"/>
  <c r="CB143" i="40"/>
  <c r="CB26" i="40"/>
  <c r="DF24" i="39"/>
  <c r="DF13" i="39" s="1"/>
  <c r="AK173" i="39"/>
  <c r="AK172" i="39" s="1"/>
  <c r="AK169" i="39" s="1"/>
  <c r="AL172" i="39"/>
  <c r="AL169" i="39" s="1"/>
  <c r="AD24" i="39"/>
  <c r="AD13" i="39" s="1"/>
  <c r="CW193" i="40"/>
  <c r="CW192" i="40"/>
  <c r="DL136" i="39"/>
  <c r="DG123" i="39"/>
  <c r="DZ124" i="39"/>
  <c r="J105" i="35"/>
  <c r="L105" i="35" s="1"/>
  <c r="Q105" i="35" s="1"/>
  <c r="K124" i="35"/>
  <c r="AD23" i="40"/>
  <c r="AC23" i="40"/>
  <c r="DH210" i="40"/>
  <c r="AD210" i="40"/>
  <c r="AC210" i="40" s="1"/>
  <c r="CT181" i="40"/>
  <c r="AD189" i="40"/>
  <c r="AC189" i="40"/>
  <c r="DH189" i="40"/>
  <c r="DH188" i="40"/>
  <c r="AD183" i="40"/>
  <c r="AC183" i="40" s="1"/>
  <c r="AD170" i="40"/>
  <c r="AC170" i="40" s="1"/>
  <c r="AD155" i="40"/>
  <c r="AC155" i="40" s="1"/>
  <c r="AU143" i="40"/>
  <c r="AU26" i="40" s="1"/>
  <c r="AU14" i="40" s="1"/>
  <c r="AU13" i="40" s="1"/>
  <c r="AU11" i="40" s="1"/>
  <c r="DG204" i="40"/>
  <c r="CT174" i="40"/>
  <c r="AF181" i="40"/>
  <c r="DG181" i="40" s="1"/>
  <c r="AE181" i="40"/>
  <c r="AD194" i="40"/>
  <c r="AC194" i="40" s="1"/>
  <c r="CU148" i="40"/>
  <c r="CU147" i="40"/>
  <c r="CT149" i="40"/>
  <c r="CT148" i="40"/>
  <c r="AD169" i="40"/>
  <c r="AC169" i="40"/>
  <c r="DH169" i="40"/>
  <c r="DH27" i="40"/>
  <c r="DG169" i="39"/>
  <c r="DZ169" i="39"/>
  <c r="DZ172" i="39"/>
  <c r="EA124" i="39"/>
  <c r="DG70" i="39"/>
  <c r="DZ70" i="39" s="1"/>
  <c r="AD190" i="40"/>
  <c r="AC190" i="40" s="1"/>
  <c r="DH152" i="40"/>
  <c r="DZ178" i="39"/>
  <c r="AE149" i="40"/>
  <c r="AF149" i="40"/>
  <c r="AL103" i="39"/>
  <c r="AL102" i="39" s="1"/>
  <c r="AG192" i="40"/>
  <c r="AD172" i="40"/>
  <c r="AC172" i="40"/>
  <c r="AD191" i="40"/>
  <c r="AC191" i="40" s="1"/>
  <c r="AD161" i="40"/>
  <c r="AC161" i="40" s="1"/>
  <c r="DZ162" i="39"/>
  <c r="DG159" i="39"/>
  <c r="DZ159" i="39" s="1"/>
  <c r="AK25" i="34"/>
  <c r="AK24" i="34"/>
  <c r="AD176" i="40"/>
  <c r="AC176" i="40" s="1"/>
  <c r="CV181" i="40"/>
  <c r="CV180" i="40" s="1"/>
  <c r="AF148" i="40"/>
  <c r="DG148" i="40" s="1"/>
  <c r="AD151" i="40"/>
  <c r="AC151" i="40"/>
  <c r="DH25" i="40"/>
  <c r="DL70" i="39"/>
  <c r="AK111" i="39"/>
  <c r="AK108" i="39" s="1"/>
  <c r="S122" i="35"/>
  <c r="S119" i="35" s="1"/>
  <c r="S112" i="35" s="1"/>
  <c r="Q24" i="39"/>
  <c r="Q13" i="39" s="1"/>
  <c r="CV193" i="40"/>
  <c r="CV192" i="40" s="1"/>
  <c r="AD173" i="40"/>
  <c r="AC173" i="40"/>
  <c r="DZ85" i="39"/>
  <c r="DG82" i="39"/>
  <c r="DZ82" i="39" s="1"/>
  <c r="AJ173" i="39"/>
  <c r="AJ172" i="39" s="1"/>
  <c r="AF180" i="40"/>
  <c r="DG180" i="40" s="1"/>
  <c r="DZ123" i="39"/>
  <c r="EA136" i="39"/>
  <c r="AD149" i="40"/>
  <c r="AC149" i="40" s="1"/>
  <c r="DH181" i="40"/>
  <c r="AD181" i="40"/>
  <c r="AC181" i="40" s="1"/>
  <c r="AI173" i="39"/>
  <c r="AI172" i="39"/>
  <c r="AI169" i="39" s="1"/>
  <c r="AJ169" i="39"/>
  <c r="N11" i="45" l="1"/>
  <c r="V11" i="45"/>
  <c r="AD11" i="45"/>
  <c r="AL11" i="45"/>
  <c r="AT11" i="45"/>
  <c r="AX19" i="45"/>
  <c r="AX18" i="45" s="1"/>
  <c r="AX17" i="45" s="1"/>
  <c r="AX16" i="45" s="1"/>
  <c r="AX11" i="45" s="1"/>
  <c r="AP11" i="45"/>
  <c r="AY11" i="45"/>
  <c r="BC11" i="45"/>
  <c r="BG43" i="45"/>
  <c r="BG39" i="45" s="1"/>
  <c r="BG32" i="45" s="1"/>
  <c r="BG31" i="45" s="1"/>
  <c r="BG11" i="45" s="1"/>
  <c r="BE39" i="45"/>
  <c r="BE32" i="45" s="1"/>
  <c r="BE31" i="45" s="1"/>
  <c r="BE11" i="45" s="1"/>
  <c r="H32" i="44"/>
  <c r="BC32" i="44"/>
  <c r="BE32" i="44"/>
  <c r="AT17" i="44"/>
  <c r="AT24" i="44"/>
  <c r="AX26" i="44"/>
  <c r="AX25" i="44" s="1"/>
  <c r="AX24" i="44" s="1"/>
  <c r="AG17" i="44"/>
  <c r="AS17" i="44"/>
  <c r="BD17" i="44"/>
  <c r="BD11" i="44" s="1"/>
  <c r="AR17" i="44"/>
  <c r="AB17" i="44"/>
  <c r="X17" i="44"/>
  <c r="P17" i="44"/>
  <c r="L17" i="44"/>
  <c r="AM32" i="44"/>
  <c r="BA32" i="44"/>
  <c r="Y32" i="44"/>
  <c r="AF32" i="44"/>
  <c r="AH32" i="44"/>
  <c r="H11" i="44"/>
  <c r="AD32" i="44"/>
  <c r="J32" i="44"/>
  <c r="AI32" i="44"/>
  <c r="AU32" i="44"/>
  <c r="M32" i="44"/>
  <c r="N32" i="44"/>
  <c r="O32" i="44"/>
  <c r="AO32" i="44"/>
  <c r="AO11" i="44" s="1"/>
  <c r="AP32" i="44"/>
  <c r="K32" i="44"/>
  <c r="Q32" i="44"/>
  <c r="R32" i="44"/>
  <c r="S32" i="44"/>
  <c r="AN32" i="44"/>
  <c r="AX32" i="44"/>
  <c r="AX31" i="44" s="1"/>
  <c r="I32" i="44"/>
  <c r="I11" i="44" s="1"/>
  <c r="W32" i="44"/>
  <c r="AA32" i="44"/>
  <c r="AK32" i="44"/>
  <c r="AL32" i="44"/>
  <c r="X32" i="44"/>
  <c r="AB32" i="44"/>
  <c r="AC32" i="44"/>
  <c r="AG32" i="44"/>
  <c r="BG51" i="44"/>
  <c r="BG50" i="44" s="1"/>
  <c r="L32" i="44"/>
  <c r="P32" i="44"/>
  <c r="P11" i="44" s="1"/>
  <c r="T32" i="44"/>
  <c r="U32" i="44"/>
  <c r="V32" i="44"/>
  <c r="Z32" i="44"/>
  <c r="AE32" i="44"/>
  <c r="AJ32" i="44"/>
  <c r="AR32" i="44"/>
  <c r="AW32" i="44"/>
  <c r="AZ32" i="44"/>
  <c r="AU17" i="44"/>
  <c r="BG17" i="44"/>
  <c r="T17" i="44"/>
  <c r="T11" i="44" s="1"/>
  <c r="AK17" i="44"/>
  <c r="AM17" i="44"/>
  <c r="AM11" i="44" s="1"/>
  <c r="BA17" i="44"/>
  <c r="BA11" i="44" s="1"/>
  <c r="J17" i="44"/>
  <c r="J11" i="44" s="1"/>
  <c r="K17" i="44"/>
  <c r="Q17" i="44"/>
  <c r="R17" i="44"/>
  <c r="S17" i="44"/>
  <c r="Y17" i="44"/>
  <c r="Z17" i="44"/>
  <c r="AA17" i="44"/>
  <c r="AH17" i="44"/>
  <c r="AL17" i="44"/>
  <c r="AP17" i="44"/>
  <c r="AQ17" i="44"/>
  <c r="AS32" i="44"/>
  <c r="AT32" i="44"/>
  <c r="AV32" i="44"/>
  <c r="AY17" i="44"/>
  <c r="AZ17" i="44"/>
  <c r="AX22" i="44"/>
  <c r="AX18" i="44" s="1"/>
  <c r="BB11" i="44"/>
  <c r="BG33" i="44"/>
  <c r="M17" i="44"/>
  <c r="N17" i="44"/>
  <c r="O17" i="44"/>
  <c r="U17" i="44"/>
  <c r="V17" i="44"/>
  <c r="W17" i="44"/>
  <c r="AC17" i="44"/>
  <c r="AD17" i="44"/>
  <c r="AE17" i="44"/>
  <c r="AF17" i="44"/>
  <c r="AJ17" i="44"/>
  <c r="AN17" i="44"/>
  <c r="AN11" i="44" s="1"/>
  <c r="AQ32" i="44"/>
  <c r="AV17" i="44"/>
  <c r="AW17" i="44"/>
  <c r="AY32" i="44"/>
  <c r="BE17" i="44"/>
  <c r="CU14" i="40"/>
  <c r="CU13" i="40" s="1"/>
  <c r="CU11" i="40" s="1"/>
  <c r="CD143" i="40"/>
  <c r="CD26" i="40" s="1"/>
  <c r="CD14" i="40" s="1"/>
  <c r="CD13" i="40" s="1"/>
  <c r="CD11" i="40" s="1"/>
  <c r="DH21" i="40"/>
  <c r="AD21" i="40"/>
  <c r="AC21" i="40" s="1"/>
  <c r="AI15" i="34"/>
  <c r="AI14" i="34" s="1"/>
  <c r="AI13" i="34" s="1"/>
  <c r="AI12" i="34" s="1"/>
  <c r="AI11" i="34" s="1"/>
  <c r="AE14" i="34"/>
  <c r="O30" i="34"/>
  <c r="K8" i="35"/>
  <c r="Q146" i="35"/>
  <c r="L145" i="35"/>
  <c r="L144" i="35" s="1"/>
  <c r="AJ14" i="39"/>
  <c r="AJ111" i="39"/>
  <c r="AJ108" i="39" s="1"/>
  <c r="AI112" i="39"/>
  <c r="AI111" i="39" s="1"/>
  <c r="AI108" i="39" s="1"/>
  <c r="H8" i="35"/>
  <c r="CK26" i="40"/>
  <c r="CJ143" i="40"/>
  <c r="AJ58" i="39"/>
  <c r="S13" i="34"/>
  <c r="S12" i="34" s="1"/>
  <c r="S11" i="34" s="1"/>
  <c r="DH160" i="40"/>
  <c r="DG166" i="40"/>
  <c r="X13" i="34"/>
  <c r="X12" i="34" s="1"/>
  <c r="X11" i="34" s="1"/>
  <c r="CV160" i="40"/>
  <c r="CV159" i="40" s="1"/>
  <c r="CT161" i="40"/>
  <c r="CT160" i="40" s="1"/>
  <c r="CT159" i="40" s="1"/>
  <c r="AD164" i="40"/>
  <c r="AC164" i="40" s="1"/>
  <c r="DH164" i="40"/>
  <c r="BL24" i="39"/>
  <c r="BL13" i="39" s="1"/>
  <c r="K13" i="34"/>
  <c r="K12" i="34" s="1"/>
  <c r="K11" i="34" s="1"/>
  <c r="AD157" i="40"/>
  <c r="AC157" i="40" s="1"/>
  <c r="DH157" i="40"/>
  <c r="R30" i="34"/>
  <c r="N25" i="39"/>
  <c r="N24" i="39" s="1"/>
  <c r="N13" i="39" s="1"/>
  <c r="AP24" i="39"/>
  <c r="AP13" i="39" s="1"/>
  <c r="P25" i="39"/>
  <c r="P24" i="39" s="1"/>
  <c r="P13" i="39" s="1"/>
  <c r="DE25" i="39"/>
  <c r="DE24" i="39" s="1"/>
  <c r="DE13" i="39" s="1"/>
  <c r="DH25" i="39"/>
  <c r="DH24" i="39" s="1"/>
  <c r="DH13" i="39" s="1"/>
  <c r="DZ108" i="39"/>
  <c r="AE16" i="40"/>
  <c r="BF14" i="40"/>
  <c r="BF13" i="40" s="1"/>
  <c r="BF11" i="40" s="1"/>
  <c r="CE14" i="40"/>
  <c r="CE13" i="40" s="1"/>
  <c r="CE11" i="40" s="1"/>
  <c r="R14" i="40"/>
  <c r="R13" i="40" s="1"/>
  <c r="CB14" i="40"/>
  <c r="CB13" i="40" s="1"/>
  <c r="CB11" i="40" s="1"/>
  <c r="AJ26" i="40"/>
  <c r="AJ14" i="40" s="1"/>
  <c r="AJ13" i="40" s="1"/>
  <c r="AJ11" i="40" s="1"/>
  <c r="DH144" i="40"/>
  <c r="AD144" i="40"/>
  <c r="AC144" i="40" s="1"/>
  <c r="AI168" i="39"/>
  <c r="AI167" i="39" s="1"/>
  <c r="AI164" i="39" s="1"/>
  <c r="AF160" i="40"/>
  <c r="DG160" i="40" s="1"/>
  <c r="AE192" i="40"/>
  <c r="CT147" i="40"/>
  <c r="AJ101" i="39"/>
  <c r="AD187" i="40"/>
  <c r="AC187" i="40" s="1"/>
  <c r="CU113" i="39"/>
  <c r="CV25" i="39"/>
  <c r="CV24" i="39" s="1"/>
  <c r="CV13" i="39" s="1"/>
  <c r="EA123" i="39"/>
  <c r="J145" i="35"/>
  <c r="J144" i="35" s="1"/>
  <c r="L15" i="35"/>
  <c r="Q16" i="35"/>
  <c r="Q15" i="35" s="1"/>
  <c r="V13" i="34"/>
  <c r="V12" i="34" s="1"/>
  <c r="V11" i="34" s="1"/>
  <c r="AK21" i="34"/>
  <c r="AK20" i="34" s="1"/>
  <c r="AK15" i="34" s="1"/>
  <c r="AK14" i="34" s="1"/>
  <c r="AK13" i="34" s="1"/>
  <c r="AK12" i="34" s="1"/>
  <c r="AK11" i="34" s="1"/>
  <c r="AL30" i="34"/>
  <c r="L14" i="35"/>
  <c r="Q14" i="35" s="1"/>
  <c r="L124" i="35"/>
  <c r="Q124" i="35" s="1"/>
  <c r="S124" i="35" s="1"/>
  <c r="CA24" i="39"/>
  <c r="CA13" i="39" s="1"/>
  <c r="CG25" i="39"/>
  <c r="CG24" i="39" s="1"/>
  <c r="CG13" i="39" s="1"/>
  <c r="O24" i="39"/>
  <c r="O13" i="39" s="1"/>
  <c r="AO123" i="39"/>
  <c r="AO25" i="39" s="1"/>
  <c r="AO24" i="39" s="1"/>
  <c r="AO13" i="39" s="1"/>
  <c r="AM124" i="39"/>
  <c r="AK148" i="39"/>
  <c r="AL147" i="39"/>
  <c r="AL141" i="39" s="1"/>
  <c r="J135" i="39"/>
  <c r="J24" i="39" s="1"/>
  <c r="J13" i="39" s="1"/>
  <c r="DL178" i="39"/>
  <c r="EA179" i="39"/>
  <c r="BP143" i="40"/>
  <c r="BP26" i="40" s="1"/>
  <c r="BP14" i="40" s="1"/>
  <c r="BP13" i="40" s="1"/>
  <c r="BP11" i="40" s="1"/>
  <c r="BT143" i="40"/>
  <c r="BT26" i="40" s="1"/>
  <c r="BT14" i="40" s="1"/>
  <c r="BT13" i="40" s="1"/>
  <c r="BT11" i="40" s="1"/>
  <c r="AW143" i="40"/>
  <c r="AW26" i="40" s="1"/>
  <c r="AW14" i="40" s="1"/>
  <c r="AW13" i="40" s="1"/>
  <c r="AW11" i="40" s="1"/>
  <c r="BF11" i="44"/>
  <c r="AD160" i="40"/>
  <c r="AC160" i="40" s="1"/>
  <c r="DH149" i="40"/>
  <c r="DH147" i="40"/>
  <c r="AE193" i="40"/>
  <c r="DH158" i="40"/>
  <c r="AD18" i="40"/>
  <c r="AC18" i="40" s="1"/>
  <c r="AE159" i="40"/>
  <c r="DL113" i="39"/>
  <c r="EA113" i="39" s="1"/>
  <c r="J83" i="35"/>
  <c r="AE175" i="40"/>
  <c r="DH156" i="40"/>
  <c r="BU143" i="40"/>
  <c r="BU26" i="40" s="1"/>
  <c r="BU14" i="40" s="1"/>
  <c r="BU13" i="40" s="1"/>
  <c r="BU11" i="40" s="1"/>
  <c r="CJ193" i="40"/>
  <c r="CJ192" i="40" s="1"/>
  <c r="DH194" i="40"/>
  <c r="DH183" i="40"/>
  <c r="AE148" i="40"/>
  <c r="CT20" i="40"/>
  <c r="DZ177" i="39"/>
  <c r="DG67" i="39"/>
  <c r="DZ68" i="39"/>
  <c r="AL100" i="39"/>
  <c r="AL96" i="39" s="1"/>
  <c r="Q20" i="35"/>
  <c r="Q53" i="35"/>
  <c r="J9" i="35"/>
  <c r="R82" i="35"/>
  <c r="AL21" i="34"/>
  <c r="AL20" i="34" s="1"/>
  <c r="AL15" i="34" s="1"/>
  <c r="AL14" i="34" s="1"/>
  <c r="AL13" i="34" s="1"/>
  <c r="AL12" i="34" s="1"/>
  <c r="AL11" i="34" s="1"/>
  <c r="AD201" i="40"/>
  <c r="AC201" i="40" s="1"/>
  <c r="DH201" i="40"/>
  <c r="DH182" i="40"/>
  <c r="AG167" i="40"/>
  <c r="AL143" i="40"/>
  <c r="AL26" i="40" s="1"/>
  <c r="AL14" i="40" s="1"/>
  <c r="AL13" i="40" s="1"/>
  <c r="AL11" i="40" s="1"/>
  <c r="AM178" i="39"/>
  <c r="AE17" i="40"/>
  <c r="H135" i="39"/>
  <c r="H24" i="39" s="1"/>
  <c r="H13" i="39" s="1"/>
  <c r="Q138" i="35"/>
  <c r="CW24" i="39"/>
  <c r="CW13" i="39" s="1"/>
  <c r="AF174" i="40"/>
  <c r="DG174" i="40" s="1"/>
  <c r="AE174" i="40"/>
  <c r="BZ143" i="40"/>
  <c r="BZ26" i="40" s="1"/>
  <c r="BZ14" i="40" s="1"/>
  <c r="BZ13" i="40" s="1"/>
  <c r="BZ11" i="40" s="1"/>
  <c r="AD199" i="40"/>
  <c r="AC199" i="40" s="1"/>
  <c r="DH199" i="40"/>
  <c r="AP192" i="40"/>
  <c r="AF193" i="40"/>
  <c r="DG193" i="40" s="1"/>
  <c r="CC143" i="40"/>
  <c r="CC26" i="40" s="1"/>
  <c r="CC14" i="40" s="1"/>
  <c r="CC13" i="40" s="1"/>
  <c r="CC11" i="40" s="1"/>
  <c r="EA63" i="39"/>
  <c r="BR143" i="40"/>
  <c r="BR26" i="40" s="1"/>
  <c r="BR14" i="40" s="1"/>
  <c r="BR13" i="40" s="1"/>
  <c r="BR11" i="40" s="1"/>
  <c r="Y15" i="34"/>
  <c r="Y14" i="34" s="1"/>
  <c r="CT206" i="40"/>
  <c r="DH208" i="40"/>
  <c r="AH16" i="34"/>
  <c r="AP17" i="34"/>
  <c r="AP16" i="34" s="1"/>
  <c r="AP15" i="34" s="1"/>
  <c r="L15" i="34"/>
  <c r="L14" i="34" s="1"/>
  <c r="L13" i="34" s="1"/>
  <c r="L12" i="34" s="1"/>
  <c r="L11" i="34" s="1"/>
  <c r="AB20" i="34"/>
  <c r="AB15" i="34" s="1"/>
  <c r="AB14" i="34" s="1"/>
  <c r="AB13" i="34" s="1"/>
  <c r="AB12" i="34" s="1"/>
  <c r="AB11" i="34" s="1"/>
  <c r="AH15" i="34"/>
  <c r="Y30" i="34"/>
  <c r="AH30" i="34"/>
  <c r="AE30" i="34"/>
  <c r="EA44" i="39"/>
  <c r="DL38" i="39"/>
  <c r="BX25" i="39"/>
  <c r="BX24" i="39" s="1"/>
  <c r="CF24" i="39"/>
  <c r="CF13" i="39" s="1"/>
  <c r="AL75" i="39"/>
  <c r="AM74" i="39"/>
  <c r="AM70" i="39" s="1"/>
  <c r="CJ175" i="40"/>
  <c r="CJ174" i="40" s="1"/>
  <c r="DH176" i="40"/>
  <c r="CU25" i="39"/>
  <c r="CU24" i="39" s="1"/>
  <c r="CU13" i="39" s="1"/>
  <c r="AN24" i="39"/>
  <c r="AN13" i="39" s="1"/>
  <c r="EA57" i="39"/>
  <c r="DL52" i="39"/>
  <c r="EA52" i="39" s="1"/>
  <c r="X30" i="34"/>
  <c r="S49" i="35"/>
  <c r="S30" i="35" s="1"/>
  <c r="S9" i="35" s="1"/>
  <c r="S83" i="35"/>
  <c r="K82" i="35"/>
  <c r="AB24" i="39"/>
  <c r="AB13" i="39" s="1"/>
  <c r="BD24" i="39"/>
  <c r="BD13" i="39" s="1"/>
  <c r="DK25" i="39"/>
  <c r="DK24" i="39" s="1"/>
  <c r="DK13" i="39" s="1"/>
  <c r="BJ136" i="39"/>
  <c r="BJ135" i="39" s="1"/>
  <c r="AL137" i="39"/>
  <c r="DG176" i="40"/>
  <c r="DG149" i="40"/>
  <c r="AE145" i="40"/>
  <c r="DH185" i="40"/>
  <c r="AD185" i="40"/>
  <c r="AC185" i="40" s="1"/>
  <c r="AF144" i="40"/>
  <c r="DG144" i="40" s="1"/>
  <c r="DG15" i="40"/>
  <c r="AE22" i="40"/>
  <c r="AK68" i="39"/>
  <c r="AL67" i="39"/>
  <c r="AL63" i="39" s="1"/>
  <c r="AD15" i="40"/>
  <c r="AC15" i="40" s="1"/>
  <c r="DH15" i="40"/>
  <c r="AK163" i="39"/>
  <c r="AL162" i="39"/>
  <c r="AL159" i="39" s="1"/>
  <c r="CP24" i="39"/>
  <c r="CP13" i="39" s="1"/>
  <c r="CG143" i="40"/>
  <c r="CG26" i="40" s="1"/>
  <c r="CG14" i="40" s="1"/>
  <c r="CG13" i="40" s="1"/>
  <c r="CG11" i="40" s="1"/>
  <c r="AH27" i="34"/>
  <c r="AP28" i="34"/>
  <c r="AF30" i="34"/>
  <c r="AF13" i="34" s="1"/>
  <c r="AF12" i="34" s="1"/>
  <c r="AF11" i="34" s="1"/>
  <c r="O9" i="35"/>
  <c r="O8" i="35" s="1"/>
  <c r="R14" i="35"/>
  <c r="Q89" i="35"/>
  <c r="AW105" i="39"/>
  <c r="AW25" i="39" s="1"/>
  <c r="AW24" i="39" s="1"/>
  <c r="AW13" i="39" s="1"/>
  <c r="AL106" i="39"/>
  <c r="AK106" i="39" s="1"/>
  <c r="AJ106" i="39" s="1"/>
  <c r="AI106" i="39" s="1"/>
  <c r="BS25" i="39"/>
  <c r="BS24" i="39" s="1"/>
  <c r="BS13" i="39" s="1"/>
  <c r="BJ25" i="39"/>
  <c r="BJ24" i="39" s="1"/>
  <c r="BJ13" i="39" s="1"/>
  <c r="DO25" i="39"/>
  <c r="DO24" i="39" s="1"/>
  <c r="DO13" i="39" s="1"/>
  <c r="DO11" i="39" s="1"/>
  <c r="DZ11" i="39" s="1"/>
  <c r="CH25" i="39"/>
  <c r="CH24" i="39" s="1"/>
  <c r="CH13" i="39" s="1"/>
  <c r="DG135" i="39"/>
  <c r="DZ135" i="39" s="1"/>
  <c r="DL102" i="39"/>
  <c r="EA102" i="39" s="1"/>
  <c r="DH161" i="40"/>
  <c r="DH204" i="40"/>
  <c r="L125" i="35"/>
  <c r="Q125" i="35" s="1"/>
  <c r="S125" i="35" s="1"/>
  <c r="AJ86" i="39"/>
  <c r="CT167" i="40"/>
  <c r="CT166" i="40" s="1"/>
  <c r="DH180" i="40"/>
  <c r="CW143" i="40"/>
  <c r="CW26" i="40" s="1"/>
  <c r="CW14" i="40" s="1"/>
  <c r="CW13" i="40" s="1"/>
  <c r="CW11" i="40" s="1"/>
  <c r="AH143" i="40"/>
  <c r="AE20" i="40"/>
  <c r="DM122" i="39"/>
  <c r="DL122" i="39" s="1"/>
  <c r="EA122" i="39" s="1"/>
  <c r="AJ104" i="39"/>
  <c r="AK103" i="39"/>
  <c r="AK102" i="39" s="1"/>
  <c r="DZ74" i="39"/>
  <c r="CX143" i="40"/>
  <c r="CX26" i="40" s="1"/>
  <c r="CX14" i="40" s="1"/>
  <c r="CX13" i="40" s="1"/>
  <c r="CX11" i="40" s="1"/>
  <c r="AE166" i="40"/>
  <c r="DH24" i="40"/>
  <c r="DH19" i="40"/>
  <c r="AH24" i="39"/>
  <c r="AH13" i="39" s="1"/>
  <c r="DH153" i="40"/>
  <c r="DZ111" i="39"/>
  <c r="T40" i="34"/>
  <c r="T39" i="34" s="1"/>
  <c r="T13" i="34" s="1"/>
  <c r="T12" i="34" s="1"/>
  <c r="T11" i="34" s="1"/>
  <c r="P36" i="34"/>
  <c r="AP37" i="34"/>
  <c r="S130" i="35"/>
  <c r="DZ39" i="39"/>
  <c r="DG38" i="39"/>
  <c r="AK44" i="39"/>
  <c r="AL38" i="39"/>
  <c r="AL26" i="39" s="1"/>
  <c r="V24" i="39"/>
  <c r="V13" i="39" s="1"/>
  <c r="Y25" i="39"/>
  <c r="Y24" i="39" s="1"/>
  <c r="Y13" i="39" s="1"/>
  <c r="AT25" i="39"/>
  <c r="AT24" i="39" s="1"/>
  <c r="AT13" i="39" s="1"/>
  <c r="BC25" i="39"/>
  <c r="BC24" i="39" s="1"/>
  <c r="BC13" i="39" s="1"/>
  <c r="BN25" i="39"/>
  <c r="BN24" i="39" s="1"/>
  <c r="BN13" i="39" s="1"/>
  <c r="CB25" i="39"/>
  <c r="CB24" i="39" s="1"/>
  <c r="CB13" i="39" s="1"/>
  <c r="DN70" i="39"/>
  <c r="EA70" i="39" s="1"/>
  <c r="EA74" i="39"/>
  <c r="AC15" i="34"/>
  <c r="AC14" i="34" s="1"/>
  <c r="AC13" i="34" s="1"/>
  <c r="AC12" i="34" s="1"/>
  <c r="AC11" i="34" s="1"/>
  <c r="O20" i="34"/>
  <c r="O15" i="34" s="1"/>
  <c r="O14" i="34" s="1"/>
  <c r="R30" i="35"/>
  <c r="O83" i="35"/>
  <c r="O82" i="35" s="1"/>
  <c r="CQ25" i="39"/>
  <c r="CQ24" i="39" s="1"/>
  <c r="CQ13" i="39" s="1"/>
  <c r="DI25" i="39"/>
  <c r="DI24" i="39" s="1"/>
  <c r="DI13" i="39" s="1"/>
  <c r="R25" i="39"/>
  <c r="R24" i="39" s="1"/>
  <c r="R13" i="39" s="1"/>
  <c r="BK25" i="39"/>
  <c r="BK24" i="39" s="1"/>
  <c r="BK13" i="39" s="1"/>
  <c r="U25" i="39"/>
  <c r="U24" i="39" s="1"/>
  <c r="U13" i="39" s="1"/>
  <c r="M11" i="36"/>
  <c r="M10" i="36" s="1"/>
  <c r="M9" i="36" s="1"/>
  <c r="M8" i="36" s="1"/>
  <c r="O7" i="36" s="1"/>
  <c r="N15" i="34"/>
  <c r="N14" i="34" s="1"/>
  <c r="N13" i="34" s="1"/>
  <c r="N12" i="34" s="1"/>
  <c r="N11" i="34" s="1"/>
  <c r="R17" i="34"/>
  <c r="R16" i="34" s="1"/>
  <c r="R15" i="34" s="1"/>
  <c r="R14" i="34" s="1"/>
  <c r="R13" i="34" s="1"/>
  <c r="R12" i="34" s="1"/>
  <c r="R11" i="34" s="1"/>
  <c r="AD17" i="34"/>
  <c r="AD16" i="34" s="1"/>
  <c r="AD15" i="34" s="1"/>
  <c r="AD14" i="34" s="1"/>
  <c r="AD13" i="34" s="1"/>
  <c r="AD12" i="34" s="1"/>
  <c r="AD11" i="34" s="1"/>
  <c r="U20" i="34"/>
  <c r="U15" i="34" s="1"/>
  <c r="U14" i="34" s="1"/>
  <c r="U13" i="34" s="1"/>
  <c r="U12" i="34" s="1"/>
  <c r="U11" i="34" s="1"/>
  <c r="AJ20" i="34"/>
  <c r="AJ15" i="34" s="1"/>
  <c r="AJ14" i="34" s="1"/>
  <c r="AJ13" i="34" s="1"/>
  <c r="AJ12" i="34" s="1"/>
  <c r="AJ11" i="34" s="1"/>
  <c r="AG20" i="34"/>
  <c r="AG15" i="34" s="1"/>
  <c r="AG14" i="34" s="1"/>
  <c r="AG13" i="34" s="1"/>
  <c r="AG12" i="34" s="1"/>
  <c r="AG11" i="34" s="1"/>
  <c r="Q30" i="34"/>
  <c r="Q13" i="34" s="1"/>
  <c r="Q12" i="34" s="1"/>
  <c r="Q11" i="34" s="1"/>
  <c r="AD42" i="34"/>
  <c r="AD41" i="34" s="1"/>
  <c r="M138" i="35"/>
  <c r="M134" i="35" s="1"/>
  <c r="Q134" i="35" s="1"/>
  <c r="DA25" i="39"/>
  <c r="DA24" i="39" s="1"/>
  <c r="DA13" i="39" s="1"/>
  <c r="DC25" i="39"/>
  <c r="DC24" i="39" s="1"/>
  <c r="DC13" i="39" s="1"/>
  <c r="DZ58" i="39"/>
  <c r="DG57" i="39"/>
  <c r="AL59" i="39"/>
  <c r="AK59" i="39" s="1"/>
  <c r="AJ59" i="39" s="1"/>
  <c r="AI59" i="39" s="1"/>
  <c r="AM57" i="39"/>
  <c r="AM52" i="39" s="1"/>
  <c r="L130" i="35"/>
  <c r="Q130" i="35" s="1"/>
  <c r="J99" i="35"/>
  <c r="EA112" i="39"/>
  <c r="DL111" i="39"/>
  <c r="CJ205" i="40"/>
  <c r="DG205" i="40" s="1"/>
  <c r="CV205" i="40"/>
  <c r="CD202" i="40"/>
  <c r="AE11" i="44"/>
  <c r="AI11" i="44"/>
  <c r="BC11" i="44"/>
  <c r="AP14" i="44"/>
  <c r="AT11" i="44" l="1"/>
  <c r="X11" i="44"/>
  <c r="AS11" i="44"/>
  <c r="AG11" i="44"/>
  <c r="R11" i="44"/>
  <c r="AW11" i="44"/>
  <c r="Z11" i="44"/>
  <c r="AB11" i="44"/>
  <c r="AV11" i="44"/>
  <c r="AR11" i="44"/>
  <c r="M11" i="44"/>
  <c r="AL11" i="44"/>
  <c r="Y11" i="44"/>
  <c r="W11" i="44"/>
  <c r="AZ11" i="44"/>
  <c r="S11" i="44"/>
  <c r="AU11" i="44"/>
  <c r="AH11" i="44"/>
  <c r="O11" i="44"/>
  <c r="AA11" i="44"/>
  <c r="BE11" i="44"/>
  <c r="AF11" i="44"/>
  <c r="N11" i="44"/>
  <c r="Q11" i="44"/>
  <c r="AD11" i="44"/>
  <c r="U11" i="44"/>
  <c r="K11" i="44"/>
  <c r="AK11" i="44"/>
  <c r="V11" i="44"/>
  <c r="AJ11" i="44"/>
  <c r="BG32" i="44"/>
  <c r="AQ11" i="44"/>
  <c r="AC11" i="44"/>
  <c r="L11" i="44"/>
  <c r="AY11" i="44"/>
  <c r="AX17" i="44"/>
  <c r="CT143" i="40"/>
  <c r="AJ68" i="39"/>
  <c r="AK67" i="39"/>
  <c r="AK63" i="39" s="1"/>
  <c r="DH148" i="40"/>
  <c r="AD148" i="40"/>
  <c r="AC148" i="40" s="1"/>
  <c r="AL124" i="39"/>
  <c r="AM123" i="39"/>
  <c r="AM25" i="39" s="1"/>
  <c r="AM24" i="39" s="1"/>
  <c r="AM13" i="39" s="1"/>
  <c r="AD192" i="40"/>
  <c r="AC192" i="40" s="1"/>
  <c r="DH192" i="40"/>
  <c r="CV203" i="40"/>
  <c r="CV202" i="40" s="1"/>
  <c r="CT205" i="40"/>
  <c r="CT203" i="40" s="1"/>
  <c r="CT202" i="40" s="1"/>
  <c r="AK75" i="39"/>
  <c r="AL74" i="39"/>
  <c r="AL70" i="39" s="1"/>
  <c r="AP143" i="40"/>
  <c r="AP26" i="40" s="1"/>
  <c r="AP14" i="40" s="1"/>
  <c r="AP13" i="40" s="1"/>
  <c r="AP11" i="40" s="1"/>
  <c r="AF192" i="40"/>
  <c r="DG192" i="40" s="1"/>
  <c r="AE167" i="40"/>
  <c r="AF167" i="40"/>
  <c r="DG167" i="40" s="1"/>
  <c r="DH159" i="40"/>
  <c r="AD159" i="40"/>
  <c r="AC159" i="40" s="1"/>
  <c r="CJ26" i="40"/>
  <c r="CJ14" i="40" s="1"/>
  <c r="CJ13" i="40" s="1"/>
  <c r="CJ11" i="40" s="1"/>
  <c r="CK14" i="40"/>
  <c r="CK13" i="40" s="1"/>
  <c r="CK11" i="40" s="1"/>
  <c r="AI14" i="39"/>
  <c r="AJ44" i="39"/>
  <c r="AK38" i="39"/>
  <c r="AK26" i="39" s="1"/>
  <c r="AD20" i="40"/>
  <c r="AC20" i="40" s="1"/>
  <c r="DH20" i="40"/>
  <c r="DH17" i="40"/>
  <c r="AD17" i="40"/>
  <c r="AC17" i="40" s="1"/>
  <c r="DH175" i="40"/>
  <c r="AD175" i="40"/>
  <c r="AC175" i="40" s="1"/>
  <c r="DG175" i="40"/>
  <c r="AL105" i="39"/>
  <c r="AK105" i="39" s="1"/>
  <c r="AJ105" i="39" s="1"/>
  <c r="AI105" i="39" s="1"/>
  <c r="M82" i="35"/>
  <c r="M8" i="35" s="1"/>
  <c r="AK57" i="39"/>
  <c r="AK52" i="39" s="1"/>
  <c r="AE13" i="34"/>
  <c r="AE12" i="34" s="1"/>
  <c r="AE11" i="34" s="1"/>
  <c r="P35" i="34"/>
  <c r="AP36" i="34"/>
  <c r="AI104" i="39"/>
  <c r="AI103" i="39" s="1"/>
  <c r="AI102" i="39" s="1"/>
  <c r="AJ103" i="39"/>
  <c r="AJ102" i="39" s="1"/>
  <c r="AL136" i="39"/>
  <c r="AK137" i="39"/>
  <c r="DL26" i="39"/>
  <c r="EA26" i="39" s="1"/>
  <c r="EA38" i="39"/>
  <c r="Y13" i="34"/>
  <c r="Y12" i="34" s="1"/>
  <c r="Y11" i="34" s="1"/>
  <c r="L9" i="35"/>
  <c r="Q9" i="35" s="1"/>
  <c r="DH193" i="40"/>
  <c r="AD193" i="40"/>
  <c r="AC193" i="40" s="1"/>
  <c r="DL177" i="39"/>
  <c r="EA178" i="39"/>
  <c r="J95" i="35"/>
  <c r="L95" i="35" s="1"/>
  <c r="Q95" i="35" s="1"/>
  <c r="L99" i="35"/>
  <c r="Q99" i="35" s="1"/>
  <c r="AL57" i="39"/>
  <c r="AL52" i="39" s="1"/>
  <c r="DH22" i="40"/>
  <c r="AD22" i="40"/>
  <c r="AC22" i="40" s="1"/>
  <c r="AH14" i="34"/>
  <c r="AH13" i="34" s="1"/>
  <c r="AH12" i="34" s="1"/>
  <c r="AH11" i="34" s="1"/>
  <c r="AD174" i="40"/>
  <c r="AC174" i="40" s="1"/>
  <c r="DH174" i="40"/>
  <c r="DZ67" i="39"/>
  <c r="DG63" i="39"/>
  <c r="DZ63" i="39" s="1"/>
  <c r="AI101" i="39"/>
  <c r="AI100" i="39" s="1"/>
  <c r="AI96" i="39" s="1"/>
  <c r="AJ100" i="39"/>
  <c r="AJ96" i="39" s="1"/>
  <c r="DH205" i="40"/>
  <c r="CJ203" i="40"/>
  <c r="DG52" i="39"/>
  <c r="DZ57" i="39"/>
  <c r="AP13" i="44"/>
  <c r="AP12" i="44" s="1"/>
  <c r="DL108" i="39"/>
  <c r="EA111" i="39"/>
  <c r="DN25" i="39"/>
  <c r="DN24" i="39" s="1"/>
  <c r="DN13" i="39" s="1"/>
  <c r="DN11" i="39" s="1"/>
  <c r="O13" i="34"/>
  <c r="O12" i="34" s="1"/>
  <c r="O11" i="34" s="1"/>
  <c r="DZ38" i="39"/>
  <c r="DG26" i="39"/>
  <c r="DZ26" i="39" s="1"/>
  <c r="DH166" i="40"/>
  <c r="AD166" i="40"/>
  <c r="AC166" i="40" s="1"/>
  <c r="AG143" i="40"/>
  <c r="AH26" i="40"/>
  <c r="AH14" i="40" s="1"/>
  <c r="AH13" i="40" s="1"/>
  <c r="AH11" i="40" s="1"/>
  <c r="AJ85" i="39"/>
  <c r="AJ82" i="39" s="1"/>
  <c r="AI86" i="39"/>
  <c r="AI85" i="39" s="1"/>
  <c r="AI82" i="39" s="1"/>
  <c r="R9" i="35"/>
  <c r="R8" i="35" s="1"/>
  <c r="AH26" i="34"/>
  <c r="AP26" i="34" s="1"/>
  <c r="AP14" i="34" s="1"/>
  <c r="AP27" i="34"/>
  <c r="AK162" i="39"/>
  <c r="AK159" i="39" s="1"/>
  <c r="AJ163" i="39"/>
  <c r="DH145" i="40"/>
  <c r="AD145" i="40"/>
  <c r="AC145" i="40" s="1"/>
  <c r="S82" i="35"/>
  <c r="S8" i="35" s="1"/>
  <c r="AL178" i="39"/>
  <c r="AM177" i="39"/>
  <c r="AM135" i="39" s="1"/>
  <c r="L83" i="35"/>
  <c r="Q83" i="35" s="1"/>
  <c r="J82" i="35"/>
  <c r="L82" i="35" s="1"/>
  <c r="Q82" i="35" s="1"/>
  <c r="AJ148" i="39"/>
  <c r="AK147" i="39"/>
  <c r="AK141" i="39" s="1"/>
  <c r="AD16" i="40"/>
  <c r="AC16" i="40" s="1"/>
  <c r="DH16" i="40"/>
  <c r="CV143" i="40"/>
  <c r="CV26" i="40" s="1"/>
  <c r="AJ57" i="39"/>
  <c r="AJ52" i="39" s="1"/>
  <c r="AI58" i="39"/>
  <c r="AI57" i="39" s="1"/>
  <c r="AI52" i="39" s="1"/>
  <c r="S146" i="35"/>
  <c r="S145" i="35" s="1"/>
  <c r="S144" i="35" s="1"/>
  <c r="Q145" i="35"/>
  <c r="Q144" i="35" s="1"/>
  <c r="BG11" i="44" l="1"/>
  <c r="EA108" i="39"/>
  <c r="DL25" i="39"/>
  <c r="EA177" i="39"/>
  <c r="DL135" i="39"/>
  <c r="EA135" i="39" s="1"/>
  <c r="AD167" i="40"/>
  <c r="AC167" i="40" s="1"/>
  <c r="DH167" i="40"/>
  <c r="AJ75" i="39"/>
  <c r="AK74" i="39"/>
  <c r="AK70" i="39" s="1"/>
  <c r="AK124" i="39"/>
  <c r="AL123" i="39"/>
  <c r="AK178" i="39"/>
  <c r="AL177" i="39"/>
  <c r="AL135" i="39" s="1"/>
  <c r="AI163" i="39"/>
  <c r="AI162" i="39" s="1"/>
  <c r="AI159" i="39" s="1"/>
  <c r="AJ162" i="39"/>
  <c r="AJ159" i="39" s="1"/>
  <c r="AE143" i="40"/>
  <c r="AF143" i="40"/>
  <c r="DG143" i="40" s="1"/>
  <c r="AG26" i="40"/>
  <c r="AP11" i="44"/>
  <c r="CJ202" i="40"/>
  <c r="DG203" i="40"/>
  <c r="DH203" i="40"/>
  <c r="J8" i="35"/>
  <c r="L8" i="35" s="1"/>
  <c r="Q8" i="35" s="1"/>
  <c r="AK136" i="39"/>
  <c r="AJ137" i="39"/>
  <c r="AJ67" i="39"/>
  <c r="AJ63" i="39" s="1"/>
  <c r="AI68" i="39"/>
  <c r="AI67" i="39" s="1"/>
  <c r="AI63" i="39" s="1"/>
  <c r="AP35" i="34"/>
  <c r="AP30" i="34" s="1"/>
  <c r="AP13" i="34" s="1"/>
  <c r="AP12" i="34" s="1"/>
  <c r="AP11" i="34" s="1"/>
  <c r="P30" i="34"/>
  <c r="P13" i="34" s="1"/>
  <c r="P12" i="34" s="1"/>
  <c r="P11" i="34" s="1"/>
  <c r="CV14" i="40"/>
  <c r="CV13" i="40" s="1"/>
  <c r="CV11" i="40" s="1"/>
  <c r="CT11" i="40" s="1"/>
  <c r="CT26" i="40"/>
  <c r="AI148" i="39"/>
  <c r="AI147" i="39" s="1"/>
  <c r="AI141" i="39" s="1"/>
  <c r="AJ147" i="39"/>
  <c r="AJ141" i="39" s="1"/>
  <c r="DZ52" i="39"/>
  <c r="DG25" i="39"/>
  <c r="AL25" i="39"/>
  <c r="AI44" i="39"/>
  <c r="AI38" i="39" s="1"/>
  <c r="AI26" i="39" s="1"/>
  <c r="AJ38" i="39"/>
  <c r="AJ26" i="39" s="1"/>
  <c r="AX11" i="44" l="1"/>
  <c r="DH202" i="40"/>
  <c r="DG202" i="40"/>
  <c r="AD143" i="40"/>
  <c r="AC143" i="40" s="1"/>
  <c r="DH143" i="40"/>
  <c r="AK177" i="39"/>
  <c r="AJ178" i="39"/>
  <c r="AL24" i="39"/>
  <c r="AL13" i="39" s="1"/>
  <c r="DZ25" i="39"/>
  <c r="DG24" i="39"/>
  <c r="AI137" i="39"/>
  <c r="AI136" i="39" s="1"/>
  <c r="AJ136" i="39"/>
  <c r="AI75" i="39"/>
  <c r="AI74" i="39" s="1"/>
  <c r="AI70" i="39" s="1"/>
  <c r="AJ74" i="39"/>
  <c r="AJ70" i="39" s="1"/>
  <c r="AJ124" i="39"/>
  <c r="AK123" i="39"/>
  <c r="AK25" i="39" s="1"/>
  <c r="AK24" i="39" s="1"/>
  <c r="AK13" i="39" s="1"/>
  <c r="DM26" i="40"/>
  <c r="CT14" i="40"/>
  <c r="CT13" i="40" s="1"/>
  <c r="DG13" i="40" s="1"/>
  <c r="AK135" i="39"/>
  <c r="AE26" i="40"/>
  <c r="AF26" i="40"/>
  <c r="DG26" i="40" s="1"/>
  <c r="AG14" i="40"/>
  <c r="EA25" i="39"/>
  <c r="DL24" i="39"/>
  <c r="DL13" i="39" l="1"/>
  <c r="EA24" i="39"/>
  <c r="AD26" i="40"/>
  <c r="AC26" i="40" s="1"/>
  <c r="DH26" i="40"/>
  <c r="AJ123" i="39"/>
  <c r="AJ25" i="39" s="1"/>
  <c r="AI124" i="39"/>
  <c r="AI123" i="39" s="1"/>
  <c r="AI25" i="39" s="1"/>
  <c r="AI135" i="39"/>
  <c r="AJ177" i="39"/>
  <c r="AJ135" i="39" s="1"/>
  <c r="AI178" i="39"/>
  <c r="AI177" i="39" s="1"/>
  <c r="AF14" i="40"/>
  <c r="DG14" i="40" s="1"/>
  <c r="AG13" i="40"/>
  <c r="AE14" i="40"/>
  <c r="DZ24" i="39"/>
  <c r="DG13" i="39"/>
  <c r="DZ13" i="39" s="1"/>
  <c r="AI24" i="39" l="1"/>
  <c r="AI13" i="39" s="1"/>
  <c r="AJ24" i="39"/>
  <c r="AJ13" i="39" s="1"/>
  <c r="DL11" i="39"/>
  <c r="EA13" i="39"/>
  <c r="AE13" i="40"/>
  <c r="AF13" i="40"/>
  <c r="AG11" i="40"/>
  <c r="DH14" i="40"/>
  <c r="AD14" i="40"/>
  <c r="AC14" i="40" s="1"/>
  <c r="DH13" i="40" l="1"/>
  <c r="AD13" i="40"/>
  <c r="AE11" i="40"/>
  <c r="AC13" i="40" l="1"/>
  <c r="AC11" i="40" s="1"/>
  <c r="AD11"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8" authorId="0" shapeId="0" xr:uid="{00000000-0006-0000-1E00-000001000000}">
      <text>
        <r>
          <rPr>
            <sz val="11"/>
            <color theme="1"/>
            <rFont val="Calibri"/>
            <family val="2"/>
            <scheme val="minor"/>
          </rPr>
          <t xml:space="preserve">Admin:
điều chỉnh nội bộ lần 4: 89.600
</t>
        </r>
      </text>
    </comment>
    <comment ref="K8" authorId="0" shapeId="0" xr:uid="{00000000-0006-0000-1E00-000002000000}">
      <text>
        <r>
          <rPr>
            <sz val="11"/>
            <color theme="1"/>
            <rFont val="Calibri"/>
            <family val="2"/>
            <scheme val="minor"/>
          </rPr>
          <t xml:space="preserve">Admin:
bổ sung: 25,260 triệu đồng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A16" authorId="0" shapeId="0" xr:uid="{00000000-0006-0000-2200-000001000000}">
      <text>
        <r>
          <rPr>
            <sz val="11"/>
            <color theme="1"/>
            <rFont val="Calibri"/>
            <family val="2"/>
            <scheme val="minor"/>
          </rPr>
          <t>HP:
Vốn chuẩn bị đầu tư đã bố trí rồi</t>
        </r>
      </text>
    </comment>
    <comment ref="BB16" authorId="0" shapeId="0" xr:uid="{00000000-0006-0000-2200-000002000000}">
      <text>
        <r>
          <rPr>
            <sz val="11"/>
            <color theme="1"/>
            <rFont val="Calibri"/>
            <family val="2"/>
            <scheme val="minor"/>
          </rPr>
          <t>HP:
Vốn chuẩn bị đầu tư đã bố trí rồi</t>
        </r>
      </text>
    </comment>
  </commentList>
</comments>
</file>

<file path=xl/sharedStrings.xml><?xml version="1.0" encoding="utf-8"?>
<sst xmlns="http://schemas.openxmlformats.org/spreadsheetml/2006/main" count="2394" uniqueCount="1073">
  <si>
    <t>Phụ lục I</t>
  </si>
  <si>
    <t>TÌNH HÌNH THỰC HIỆN CÁC NGUỒN VỐN KẾ HOẠCH ĐẦU TƯ CÔNG NĂM 2025</t>
  </si>
  <si>
    <t>(Kèm theo Báo cáo số                /BC-SKHĐT ngày         tháng     năm 2025 của Sở Kế hoạch và Đầu tư tỉnh Hậu Giang)</t>
  </si>
  <si>
    <t>Đơn vị: Triệu đồng</t>
  </si>
  <si>
    <t>STT</t>
  </si>
  <si>
    <t>Nguồn vốn</t>
  </si>
  <si>
    <t>Kế hoạch năm 2025</t>
  </si>
  <si>
    <t>Ghi chú</t>
  </si>
  <si>
    <t>TỔNG SỐ</t>
  </si>
  <si>
    <t>A</t>
  </si>
  <si>
    <t>VỐN CÂN ĐỐI NGÂN SÁCH ĐỊA PHƯƠNG</t>
  </si>
  <si>
    <t>Trong đó:</t>
  </si>
  <si>
    <t>-</t>
  </si>
  <si>
    <t>Chi xây dựng cơ bản tập trung vốn trong nước</t>
  </si>
  <si>
    <t>Đầu tư từ nguồn thu sử dụng đất</t>
  </si>
  <si>
    <t>Đầu tư từ nguồn thu xổ số kiến thiết</t>
  </si>
  <si>
    <t>Đầu tư từ bội chi ngân sách địa phương</t>
  </si>
  <si>
    <t>B</t>
  </si>
  <si>
    <t>VỐN NGÂN SÁCH TRUNG ƯƠNG</t>
  </si>
  <si>
    <t>I</t>
  </si>
  <si>
    <t>VỐN TRONG NƯỚC</t>
  </si>
  <si>
    <t>Vốn đầu tư theo ngành, lĩnh vực</t>
  </si>
  <si>
    <t>Đầu tư các dự án quan trọng quốc gia, dự án cao tốc, liên kết vùng, đường ven biển, dự án quan trọng khác</t>
  </si>
  <si>
    <t>Vốn chương trình mục tiêu quốc gia</t>
  </si>
  <si>
    <t>Chương trình mục tiêu quốc gia xây dựng nông thôn mới</t>
  </si>
  <si>
    <t>Chương trình mục tiêu quốc gia phát triển kinh tế - xã hội vùng đồng bào dân tộc thiểu số và miền núi</t>
  </si>
  <si>
    <t>Chương trình mục tiêu quốc gia giảm nghèo bền vững</t>
  </si>
  <si>
    <t>Tăng thu ngân sách trung ương năm 2021</t>
  </si>
  <si>
    <t>II</t>
  </si>
  <si>
    <t>VỐN NƯỚC NGOÀI</t>
  </si>
  <si>
    <t>Phụ lục II</t>
  </si>
  <si>
    <t>Tổng số (tất cả các nguồn vốn)</t>
  </si>
  <si>
    <t>NSĐP</t>
  </si>
  <si>
    <t>NSTW</t>
  </si>
  <si>
    <t>Bố trí vốn đối ứng các dự án xã hội hóa và các dự án phi Chính phủ nước ngoài (NGO)</t>
  </si>
  <si>
    <t>Dự phòng (vốn chuẩn bị đầu tư)</t>
  </si>
  <si>
    <t>Hỗ trợ khuyến khích đầu tư trong lĩnh vực nông nghiệp, nông thôn</t>
  </si>
  <si>
    <t>Vốn chưa phân bổ chi tiết</t>
  </si>
  <si>
    <t>Đề án “Phát triển nông nghiệp bền vững, thích ứng với biến đổi khí hậu tỉnh Hậu Giang giai đoạn 2021 - 2025, định hướng đến năm 2030”</t>
  </si>
  <si>
    <t>1</t>
  </si>
  <si>
    <t>2</t>
  </si>
  <si>
    <t>Ban Quản lý dự án đầu tư xây dựng công trình giao thông và nông nghiệp tỉnh</t>
  </si>
  <si>
    <t>3</t>
  </si>
  <si>
    <t>4</t>
  </si>
  <si>
    <t>5</t>
  </si>
  <si>
    <t>6</t>
  </si>
  <si>
    <t>7</t>
  </si>
  <si>
    <t>8</t>
  </si>
  <si>
    <t>Sở Thông tin và Truyền thông</t>
  </si>
  <si>
    <t>9</t>
  </si>
  <si>
    <t>Sở Nội vụ</t>
  </si>
  <si>
    <t>10</t>
  </si>
  <si>
    <t>Tòa án nhân dân tỉnh</t>
  </si>
  <si>
    <t>11</t>
  </si>
  <si>
    <t>Đài Phát thanh và Truyền hình Hậu Giang</t>
  </si>
  <si>
    <t>12</t>
  </si>
  <si>
    <t>13</t>
  </si>
  <si>
    <t>Sở Tư pháp</t>
  </si>
  <si>
    <t>Sở Lao động - Thương binh và Xã hội</t>
  </si>
  <si>
    <t>Sở Nông nghiệp và Phát triển nông thôn</t>
  </si>
  <si>
    <t>Sở Xây dựng</t>
  </si>
  <si>
    <t>Khu Bảo tồn thiên nhiên Lung Ngọc Hoàng</t>
  </si>
  <si>
    <t>UBND huyện Long Mỹ</t>
  </si>
  <si>
    <t>UBND huyện Vị Thủy</t>
  </si>
  <si>
    <t>UBND huyện Châu Thành A</t>
  </si>
  <si>
    <t>UBND thành phố Ngã Bảy</t>
  </si>
  <si>
    <t>UBND huyện Châu Thành</t>
  </si>
  <si>
    <t>UBND huyện Phụng Hiệp</t>
  </si>
  <si>
    <t>UBND thành phố Vị Thanh</t>
  </si>
  <si>
    <t>Danh mục dự án</t>
  </si>
  <si>
    <t>Mã dự án</t>
  </si>
  <si>
    <t>Mã ngành kinh tế (loại, khoản)</t>
  </si>
  <si>
    <t>Thời gian khởi công</t>
  </si>
  <si>
    <t>Thời gian hoàn thành</t>
  </si>
  <si>
    <t>Quyết định đầu tư dự án</t>
  </si>
  <si>
    <t>Lũy kế vốn bố trí từ khởi công đến hết năm 2020</t>
  </si>
  <si>
    <t>Lũy kế giải ngân từ khởi công đến hết ngày 31/01/2021</t>
  </si>
  <si>
    <t>Kế hoạch năm 2021 đã được giao</t>
  </si>
  <si>
    <t>Nhu cầu đầu tư 5 năm 2021-2025</t>
  </si>
  <si>
    <t>Tổng Kế hoạch trung hạn 5 năm giai đoạn 2021 - 2025</t>
  </si>
  <si>
    <t>Tăng (+),
Giảm (-) theo QĐ 784/QĐ-UBND, 12/5/2023 (lần 4)</t>
  </si>
  <si>
    <t>Kế hoạch  điều chỉnh, bổ sung</t>
  </si>
  <si>
    <t>Tăng (+),
Giảm (-) theo QĐ 1281/QĐ-UBND, 28/7/2023 (lần 5)</t>
  </si>
  <si>
    <t>Tăng (+),
Giảm (-) theo QĐ 1347/QĐ-UBND, 08/8/2023</t>
  </si>
  <si>
    <t>Tăng (+),
Giảm (-) theo QĐ 1877/QĐ-UBND, 31/10/2023 (lần 6)</t>
  </si>
  <si>
    <t>Tăng (+),
Giảm (-) theo QĐ 501/QĐ-UBND ngày 05/4/2024  (lần7)</t>
  </si>
  <si>
    <t>Tăng (+),
Giảm (-) theo QĐ 1157/QĐ-UBND ngày 02/8/2024  (lần 8)</t>
  </si>
  <si>
    <t>Tăng (+),
Giảm (-) theo QĐ  /QĐ-UBND ngày /2024  (lần 9)</t>
  </si>
  <si>
    <t>Kế hoạch trung hạn 5 năm giai đoạn 2021 - 2025</t>
  </si>
  <si>
    <t xml:space="preserve">Thời gian khởi công </t>
  </si>
  <si>
    <t>Quyết định đầu tư</t>
  </si>
  <si>
    <t>Kế hoạch năm 2021</t>
  </si>
  <si>
    <t>Giải ngân Kế hoạch năm 2021</t>
  </si>
  <si>
    <t>Kế hoạch năm 2022</t>
  </si>
  <si>
    <t>Giải ngân Kế hoạch năm 2022</t>
  </si>
  <si>
    <t>Kế hoạch năm 2023</t>
  </si>
  <si>
    <t>Kế hoạch năm 2024</t>
  </si>
  <si>
    <t>Kế hoạch đầu tư công năm 2025</t>
  </si>
  <si>
    <t>Ngành, lĩnh vực theo NQ 973</t>
  </si>
  <si>
    <t>Số quyết định; ngày, tháng, năm ban hành</t>
  </si>
  <si>
    <t>TMĐT</t>
  </si>
  <si>
    <t>Ngân sách địa phương</t>
  </si>
  <si>
    <t>Ngân sách trung ương</t>
  </si>
  <si>
    <t>Trong đó: NSĐP</t>
  </si>
  <si>
    <t>Tổng số (tất cả các nguồn vốn</t>
  </si>
  <si>
    <t>Trong đó: XSKT</t>
  </si>
  <si>
    <t>Tổng số NSĐP</t>
  </si>
  <si>
    <t xml:space="preserve">Trong đó: </t>
  </si>
  <si>
    <t>Ứng trước nhà đầu tư</t>
  </si>
  <si>
    <t xml:space="preserve">Tăng thu năm 2020. Trong đó: </t>
  </si>
  <si>
    <t xml:space="preserve">Tăng thu năm 2021. Trong đó: </t>
  </si>
  <si>
    <t xml:space="preserve">Tăng thu năm 2022. Trong đó: </t>
  </si>
  <si>
    <t>Nguồn thu vượt XSKT năm 2023</t>
  </si>
  <si>
    <t>Nguồn thu vượt tiền sử dụng đất 2023</t>
  </si>
  <si>
    <t>Nguồn thu tiền sử dụng đất 2024</t>
  </si>
  <si>
    <t>Thu tiền sử dụng đất (từ 10% nguồn thu vượt tiền sử dụng đất năm 2022 và 10% nguồn thu tiền sử dụng đất năm 2023)</t>
  </si>
  <si>
    <t>Ngân sách Nhà nước, sử dụng kinh phí từ 10% nguồn thu tiền sử dụng đất giai đoạn 2023 -2025 (bao gồm nguồn thu vượt tiền sử dụng đất)</t>
  </si>
  <si>
    <t>Chương trình phục hồi và phát triển kinh tế - xã hội</t>
  </si>
  <si>
    <t>Chương trình Mục tiêu quốc gia</t>
  </si>
  <si>
    <t>Tổng số</t>
  </si>
  <si>
    <t>CĐNS</t>
  </si>
  <si>
    <t>Tiền sử dụng đất</t>
  </si>
  <si>
    <t>XSKT</t>
  </si>
  <si>
    <t>Bội chi ngân sách địa phương</t>
  </si>
  <si>
    <t>Thu vượt tiền sử dụng đất năm 2020</t>
  </si>
  <si>
    <t>Thu vượt XSKT năm 2020</t>
  </si>
  <si>
    <t>Thu tiền sử dụng đất Khu tái định cư - dân cư khu hành chính Tỉnh ủy (phần mở rộng)</t>
  </si>
  <si>
    <t>Thu vượt trong cân đối ngân sách năm 2021</t>
  </si>
  <si>
    <t>Thu vượt tiền sử dụng đất năm 2021</t>
  </si>
  <si>
    <t xml:space="preserve">Thu hồi tạm ứng ngân sách tỉnh </t>
  </si>
  <si>
    <t>Thu vượt XSKT năm 2021</t>
  </si>
  <si>
    <t>Thu vượt trong cân đối 2022</t>
  </si>
  <si>
    <t>Thu vượt XSKT 2022</t>
  </si>
  <si>
    <t>Thu vượt tiền sử dụng đất năm 2022</t>
  </si>
  <si>
    <t>Nguồn vốn XSKT 2023</t>
  </si>
  <si>
    <t>Nguồn thu tiền sử dụng đất 2023</t>
  </si>
  <si>
    <t>Nguồn thu vượt XSKT năm 2013</t>
  </si>
  <si>
    <t>Cân đối ngân sách</t>
  </si>
  <si>
    <t>Xổ số kiến thiết</t>
  </si>
  <si>
    <t>Xây dựng nông thôn mới</t>
  </si>
  <si>
    <t>Nông nghiệp, lâm nghiệp, diêm nghiệp, thủy lợi và thủy sản</t>
  </si>
  <si>
    <t>THỰC HIỆN DỰ ÁN</t>
  </si>
  <si>
    <t>CẤP TỈNH QUẢN LÝ</t>
  </si>
  <si>
    <t>Ban Quản lý dự án đầu tư xây dựng công trình dân dụng và công nghiệp tỉnh</t>
  </si>
  <si>
    <t>Dự án dự kiến hoàn thành năm 2025</t>
  </si>
  <si>
    <t>1051/QĐ-UBND; 02/6/2022</t>
  </si>
  <si>
    <t>Thể dục, thể thao</t>
  </si>
  <si>
    <t>Trang thiết bị bàn, ghế học sinh phục vụ dạy, học các cấp</t>
  </si>
  <si>
    <t>7932323</t>
  </si>
  <si>
    <t>615/QĐ-UBND, 25/3/2022</t>
  </si>
  <si>
    <t>Giáo dục, đào tạo và giáo dục nghề nghiệp</t>
  </si>
  <si>
    <t>Khu tái định cư Tân Hòa</t>
  </si>
  <si>
    <t xml:space="preserve">958/QĐ-UBND,  08/6/2023 </t>
  </si>
  <si>
    <t>Khu công nghiệp và khu kinh tế</t>
  </si>
  <si>
    <t>Khu tái định cư xã Tân Phú Thạnh giai đoạn 2</t>
  </si>
  <si>
    <t>280-285</t>
  </si>
  <si>
    <t>906/QĐ-UBND,  31/05/2023</t>
  </si>
  <si>
    <t>1933/QĐ-UBND, 09/11/2023</t>
  </si>
  <si>
    <t>Công trình công cộng tại các đô thị</t>
  </si>
  <si>
    <t>280-314</t>
  </si>
  <si>
    <t>Công nghệ thông tin</t>
  </si>
  <si>
    <t>Xây mới và nâng cấp, sửa chữa Trường Chính trị tỉnh Hậu Giang</t>
  </si>
  <si>
    <t>2023</t>
  </si>
  <si>
    <t>2025</t>
  </si>
  <si>
    <t>1964/QĐ-UBND, 14/11/2023</t>
  </si>
  <si>
    <t>Hoạt động của các cơ quan quản lý nhà nước, đơn vị sự nghiệp công lập, tổ chức chính trị và các tổ chức chính trị - xã hội</t>
  </si>
  <si>
    <t>340-341</t>
  </si>
  <si>
    <t>Sửa chữa, nâng cấp và mua sắm trang thiết bị y tế phục vụ khám chữa bệnh trên địa bàn tỉnh</t>
  </si>
  <si>
    <t>Y tế, dân số và gia đình</t>
  </si>
  <si>
    <t>Nâng cấp sửa chữa Trường Phổ thông dân tộc Nội trú tỉnh</t>
  </si>
  <si>
    <t>Nâng cấp sửa chữa Trường Phổ thông Dân tộc Nội trú Him Lam</t>
  </si>
  <si>
    <t>Đầu tư nâng cấp cơ sở hạ tầng và trang thiết bị công nghệ thông tin cho Trung tâm Dịch vụ việc làm tỉnh Hậu Giang</t>
  </si>
  <si>
    <t xml:space="preserve">Cải tạo, sửa chữa Trung tâm Hội nghị tỉnh </t>
  </si>
  <si>
    <t>8120497</t>
  </si>
  <si>
    <t xml:space="preserve"> 1700/QĐ-UBND, 28/11/2024</t>
  </si>
  <si>
    <t>Nâng cấp, sửa chữa Trường THPT Hòa An</t>
  </si>
  <si>
    <t>070-074</t>
  </si>
  <si>
    <t>1790/QĐ-UBND, 13/12/2024</t>
  </si>
  <si>
    <t>Nâng cấp, sửa chữa Trường THPT Lê Hồng Phong</t>
  </si>
  <si>
    <t>8123745</t>
  </si>
  <si>
    <t>1792/QĐ-UBND, 13/12/2024</t>
  </si>
  <si>
    <t>Nâng cấp, sửa chữa Trường THPT Chiêm Thành Tấn</t>
  </si>
  <si>
    <t>1794/QĐ-UBND, 13/12/2024</t>
  </si>
  <si>
    <t>Nâng cấp, sửa chữa Trường THPT Vị Thủy, Trường THPT Vĩnh Tường</t>
  </si>
  <si>
    <t>8123749</t>
  </si>
  <si>
    <t>1788/QĐ-UBND, 13/12/2024</t>
  </si>
  <si>
    <t>Các dự án chưa đủ điều kiện bố trí</t>
  </si>
  <si>
    <t>Khu tái định cư Đông Phú 4</t>
  </si>
  <si>
    <t>8117178</t>
  </si>
  <si>
    <t>44/NQ-HĐND, 31/10/2024</t>
  </si>
  <si>
    <t>Khu tái định cư thị trấn Cái Tắc, huyện Châu Thành A</t>
  </si>
  <si>
    <t>8117179</t>
  </si>
  <si>
    <t>43/NQ-HĐND, 31/10/2024</t>
  </si>
  <si>
    <t>Tu sửa cấp thiết Di tích Căn cứ Tỉnh ủy Cần Thơ</t>
  </si>
  <si>
    <t>160-161</t>
  </si>
  <si>
    <t>2024</t>
  </si>
  <si>
    <t>2026</t>
  </si>
  <si>
    <t>1760/QĐ-UBND, 10/12/2024</t>
  </si>
  <si>
    <t>Du lịch</t>
  </si>
  <si>
    <t>Cải tạo, sửa chữa trụ sở làm việc UBND tỉnh và các sở, ban, ngành tỉnh</t>
  </si>
  <si>
    <t>Nâng cấp, sửa chữa Trường THPT Lương Tâm</t>
  </si>
  <si>
    <t>1789/QĐ-UBND, 13/12/2024</t>
  </si>
  <si>
    <t>Nâng cấp, sửa chữa Trường THPT Ngã Sáu</t>
  </si>
  <si>
    <t>8123747</t>
  </si>
  <si>
    <t>1793/QĐ-UBND, 13/12/2024</t>
  </si>
  <si>
    <t>Nâng cấp, sửa chữa TT GDTX tỉnh</t>
  </si>
  <si>
    <t>8123742</t>
  </si>
  <si>
    <t>070-075</t>
  </si>
  <si>
    <t>1787/QĐ-UBND, 13/12/2024</t>
  </si>
  <si>
    <t>Nâng cấp, sửa chữa Trường THPT Phú Hữu</t>
  </si>
  <si>
    <t>8123748</t>
  </si>
  <si>
    <t>1791/QĐ-UBND, 13/12/2024</t>
  </si>
  <si>
    <t>Hệ thống ô bao lớn kiểm soát mặn vùng triều biển Đông Phụng Hiệp - Long Mỹ, tỉnh Hậu Giang</t>
  </si>
  <si>
    <t>7917017</t>
  </si>
  <si>
    <t>280-283</t>
  </si>
  <si>
    <t>1955/QĐ-BNN-KH, 06/5/2021</t>
  </si>
  <si>
    <t>Kè chống sạt lở kênh xáng Xà No giai đoạn 3</t>
  </si>
  <si>
    <t>2628/QĐ-UBND 31/12/2021</t>
  </si>
  <si>
    <t>Dự án Đường tỉnh 929 (đoạn từ Đường tỉnh 931B đến Quốc lộ 61)</t>
  </si>
  <si>
    <t>280-292</t>
  </si>
  <si>
    <t>2586/QĐ-UBND 30/12/2021</t>
  </si>
  <si>
    <t>Cải tạo, mở rộng Đường tỉnh 925B (đoạn từ xã Vị Thủy đến Vĩnh Thuận Tây)</t>
  </si>
  <si>
    <t>2646/QĐ-UBND 31/12/2021</t>
  </si>
  <si>
    <t>Dự án chuyển tiếp hoàn thành sau năm 2025</t>
  </si>
  <si>
    <t>Đường tỉnh 926B, tỉnh Hậu Giang kết nối tuyến Quản lộ Phụng Hiệp, tỉnh Sóc Trăng</t>
  </si>
  <si>
    <t>1942/QĐ-UBND, 14/10/2021</t>
  </si>
  <si>
    <t>Giao thông</t>
  </si>
  <si>
    <t>Dự án Đường tỉnh 927 (đoạn từ ngã ba Vĩnh Tường đến xã Phương Bình)</t>
  </si>
  <si>
    <t xml:space="preserve"> 1415/QĐ-UBND, 18/8/2023</t>
  </si>
  <si>
    <t>Cải tạo, nâng cấp, kết nối hệ thống giao thông thủy bộ Đường tỉnh 925B và kênh Nàng Mau, tỉnh Hậu Giang</t>
  </si>
  <si>
    <t>1572/QĐ-UBND, 12/9/2023</t>
  </si>
  <si>
    <t>Cầu và đường Nguyễn Chí Thanh, thành phố Vị
Thanh</t>
  </si>
  <si>
    <t>2029</t>
  </si>
  <si>
    <t>23/NQ-HĐND, 24/7/2024</t>
  </si>
  <si>
    <t>Tuyến đường và cầu Ba Láng nối Khu công nghiệp Tân Phú Thạnh</t>
  </si>
  <si>
    <t>8117971</t>
  </si>
  <si>
    <t>431/QĐ-UBND, 29/3/2024; 1639/QĐ-UBND, 18/11/2024</t>
  </si>
  <si>
    <t>III</t>
  </si>
  <si>
    <t>Sở Giao thông vận tải</t>
  </si>
  <si>
    <t>Dự án thành phần 3 thuộc Dự án đầu tư xây dựng đường bộ cao tốc Châu Đốc - Cần Thơ - Sóc Trăng giai đoạn 1</t>
  </si>
  <si>
    <t>7991278</t>
  </si>
  <si>
    <t>2248/QD-UBND, 
30/12/2022; 1311/QĐ-UBND, 02/8/2023</t>
  </si>
  <si>
    <t>2248/QD-UBND, 
30/12/2022</t>
  </si>
  <si>
    <t>IV</t>
  </si>
  <si>
    <t xml:space="preserve">Sở Tài nguyên và Môi trường </t>
  </si>
  <si>
    <t>Bảo vệ môi trường</t>
  </si>
  <si>
    <t>Xây dựng các ứng dụng chuyển đổi số ngành tài nguyên và môi trường</t>
  </si>
  <si>
    <t>191/QĐ-SKHĐT, 19/8/2023</t>
  </si>
  <si>
    <t>Xây dựng cơ sở dữ liệu nền địa lý quốc gia, hệ thống bản đồ địa hình quốc gia tỷ lệ 1:2.000 và tỷ lệ 1:5.000 trên địa bàn tỉnh Hậu Giang</t>
  </si>
  <si>
    <t>8037645</t>
  </si>
  <si>
    <t>280- 314</t>
  </si>
  <si>
    <t>1176/QĐ-UBND, 12/7/2023; 934/QĐ-UBND, 02/7/2024</t>
  </si>
  <si>
    <t>Xây dựng cơ sở dữ liệu đất đai tỉnh Hậu Giang</t>
  </si>
  <si>
    <t>8117781</t>
  </si>
  <si>
    <t>37/NQ-HĐND, 31/10/2024</t>
  </si>
  <si>
    <t>V</t>
  </si>
  <si>
    <t>Bộ Chỉ huy Quân sự tỉnh</t>
  </si>
  <si>
    <t>Quốc phòng</t>
  </si>
  <si>
    <t>010-011</t>
  </si>
  <si>
    <t>Căn cứ hậu phương 2/Bộ CHQS tỉnh Hậu Giang/Quân khu 9</t>
  </si>
  <si>
    <t>1004/QĐ-UBND, 16/6/2023</t>
  </si>
  <si>
    <t>Trung đội Thông tin/ Bộ CHQS tỉnh Hậu Giang</t>
  </si>
  <si>
    <t>7004686</t>
  </si>
  <si>
    <t>Cải tạo, nâng cấp cơ sở huấn luyện lực lượng dự bị động viên Trung đoàn BB114/Bộ CHQS tỉnh Hậu Giang</t>
  </si>
  <si>
    <t>46/NQ-HĐND,
31/10/2024</t>
  </si>
  <si>
    <t>VI</t>
  </si>
  <si>
    <t>Công ty Phát triển hạ tầng Khu công nghiệp Hậu Giang</t>
  </si>
  <si>
    <t>Khu tái định cư Đông Phú phục vụ Khu công nghiệp Sông Hậu</t>
  </si>
  <si>
    <t>280-338</t>
  </si>
  <si>
    <t>50/QĐ-UĐND, 10/01/2022</t>
  </si>
  <si>
    <t>Hoàn chỉnh hạ tầng Khu công nghiệp Tân Phú Thạnh và Khu công nghiệp Sông Hậu</t>
  </si>
  <si>
    <t>61/QĐ-UBND, 10/01/2022; 1951/QĐ-UBND. 23/11/2022</t>
  </si>
  <si>
    <t>Đầu tư xây dựng cơ sở hạ tầng Cụm công nghiệp tập trung Phú Hữu A giai đoạn 3</t>
  </si>
  <si>
    <t>2647/QĐ-UBND, 31/12/2021; 1950/QĐ-UBND, 23/11/2022</t>
  </si>
  <si>
    <t>VII</t>
  </si>
  <si>
    <t>Sở Giáo dục và Đào tạo</t>
  </si>
  <si>
    <t>Xây dựng các ứng dụng chuyển đổi số ngành Giáo dục tỉnh Hậu Giang</t>
  </si>
  <si>
    <t>Trang thiết bị giáo dục phổ thông - giai đoạn 2</t>
  </si>
  <si>
    <t>070-072</t>
  </si>
  <si>
    <t>VIII</t>
  </si>
  <si>
    <t>Hệ thống các thiết bị phục vụ cho đô thị thông minh</t>
  </si>
  <si>
    <t>Nâng cấp các hệ thống thông tin phục vụ chính quyền số, xã hội số của tỉnh</t>
  </si>
  <si>
    <t>Nâng cấp Trung tâm dữ liệu tỉnh</t>
  </si>
  <si>
    <t>Nâng cấp hệ thống dữ liệu mở (Open Data)</t>
  </si>
  <si>
    <t>Ứng dụng phân tích dữ liệu lớn (Big Data) vào hệ thống hỗ trợ ra quyết định</t>
  </si>
  <si>
    <t>Xây dựng mạng diện rộng của tỉnh (WAN)</t>
  </si>
  <si>
    <t>Xây dựng hệ thống thông tin, cơ sở dữ liệu ngành thông tin và truyền thông</t>
  </si>
  <si>
    <t>IX</t>
  </si>
  <si>
    <t>Số hóa văn bản, tài liệu lưu trữ</t>
  </si>
  <si>
    <t>1298/QĐ-UBND, 01/8/2023</t>
  </si>
  <si>
    <t>Xây dựng phần mềm Chấm điểm chỉ số cải cách hành chính</t>
  </si>
  <si>
    <t>Số hóa tài liệu lưu trữ - giai đoạn 2</t>
  </si>
  <si>
    <t>1777/QĐ-UBND, 13/12/2024</t>
  </si>
  <si>
    <t>X</t>
  </si>
  <si>
    <t>Xây dựng mới trụ sở làm việc Tòa án nhân dân thị xã Long Mỹ, tỉnh Hậu Giang</t>
  </si>
  <si>
    <t>127/QĐ-TANDTC-KHTC, 05/05/2021</t>
  </si>
  <si>
    <t>XI</t>
  </si>
  <si>
    <t>Phát thanh, truyền hình, thông tấn</t>
  </si>
  <si>
    <t>Đầu tư hạ tầng và sản xuất phục vụ nội dung chuyển đổi số Đài Phát thanh và Truyền hình tỉnh Hậu Giang giai đoạn 2024 - 2025</t>
  </si>
  <si>
    <t>1081/QĐ-UBND, 24/7/2024</t>
  </si>
  <si>
    <t>XII</t>
  </si>
  <si>
    <t>Sở Y tế</t>
  </si>
  <si>
    <t>Xây dựng các ứng dụng chuyển đổi số ngành y tế tỉnh Hậu Giang</t>
  </si>
  <si>
    <t>Dự án chuyển đổi số Bệnh viện Sản Nhi tỉnh Hậu Giang</t>
  </si>
  <si>
    <t>1741/QĐ-UBND, 05/12/2024</t>
  </si>
  <si>
    <t>XIII</t>
  </si>
  <si>
    <t>Nâng cấp cơ sở dữ liệu Công chứng trên địa bàn tỉnh Hậu Giang</t>
  </si>
  <si>
    <t>1082/QĐ-UBND, 24/7/2024</t>
  </si>
  <si>
    <t>XIV</t>
  </si>
  <si>
    <t>Xây dựng các ứng dụng chuyển đổi số ngành lao động - thương binh và xã hội</t>
  </si>
  <si>
    <t>120/QĐ-SKHĐT,  14/7/2023</t>
  </si>
  <si>
    <t>XV</t>
  </si>
  <si>
    <t>Xây dựng các ứng dụng chuyển đổi số ngành nông nghiệp tỉnh Hậu Giang</t>
  </si>
  <si>
    <t>137/QĐ-SKHĐT,  24/7/2023</t>
  </si>
  <si>
    <t>Xây dựng mô hình cung ứng dịch vụ cơ giới hóa trong nông nghiệp</t>
  </si>
  <si>
    <t>280-281</t>
  </si>
  <si>
    <t>1601/QĐ-UBND, 14/11/2024</t>
  </si>
  <si>
    <t>XVI</t>
  </si>
  <si>
    <t>Sở Khoa học và Công nghệ</t>
  </si>
  <si>
    <t>Khoa học và công nghệ</t>
  </si>
  <si>
    <t>Xây dựng Hệ thống thông tin quản lý đề tài, dự án trực tuyến</t>
  </si>
  <si>
    <t>100-103</t>
  </si>
  <si>
    <t>833/QĐ-UBND, 12/6/2024</t>
  </si>
  <si>
    <t>XVII</t>
  </si>
  <si>
    <t>XVIII</t>
  </si>
  <si>
    <t>XIX</t>
  </si>
  <si>
    <t>Xây dựng các ứng dụng chuyển đổi số trong lĩnh vực quản lý đô thị</t>
  </si>
  <si>
    <t>122/QĐ-SKHĐT,  15/7/2023</t>
  </si>
  <si>
    <t>XX</t>
  </si>
  <si>
    <t>Dự án di dời dân từ khu bảo vệ nghiêm ngặt ra khu sản xuất của Khu Bảo tồn thiên nhiên Lung Ngọc Hoàng, huyện Phụng Hiệp, tỉnh Hậu Giang</t>
  </si>
  <si>
    <t>1698/QĐ-UBND, 06/9/2021</t>
  </si>
  <si>
    <t>CẤP HUYỆN QUẢN LÝ</t>
  </si>
  <si>
    <t>Nâng cấp, sửa chữa nền sân Ủy ban nhân dân xã Hỏa Tiến (phần mở rộng)</t>
  </si>
  <si>
    <t>5058/QĐ-UBND, ngày 28/11/2023</t>
  </si>
  <si>
    <t>Trường Tiểu học Trần Quang Diệu, xã Vị Tân</t>
  </si>
  <si>
    <t>1895/QĐ-UBND, ngày 15/11/2022</t>
  </si>
  <si>
    <t>Khu tái định cư Phường IV, thành phố Vị Thanh</t>
  </si>
  <si>
    <t>8087459</t>
  </si>
  <si>
    <t>13/NQ-HĐND, 29/3/2024</t>
  </si>
  <si>
    <t>Xây dựng mới Nhà văn hóa - Khu thể thao ấp Mỹ Hiệp 1 và ấp Mỹ Hiệp 3, xã Tân Tiến</t>
  </si>
  <si>
    <t>5137/QĐ-UBND, ngày 05/12/2023</t>
  </si>
  <si>
    <t>Xã hội</t>
  </si>
  <si>
    <t>Nâng cấp, sửa chữa trụ sở Thành ủy và trụ sở Ủy ban nhân dân thành phố Vị Thanh</t>
  </si>
  <si>
    <t>8117964</t>
  </si>
  <si>
    <t>1785/QĐ-UBND, 13/12/2024</t>
  </si>
  <si>
    <t>Nâng cấp, cải tạo hạ tầng kỹ thuật Phường I và Phường V, thành phố Vị Thanh</t>
  </si>
  <si>
    <t>8117966</t>
  </si>
  <si>
    <t>280-312</t>
  </si>
  <si>
    <t>Lộ Kênh Quế Thụ bờ phải đến Tân Thành</t>
  </si>
  <si>
    <t>1990/QĐ-UBND ngày 30/10/2023</t>
  </si>
  <si>
    <t>Nâng cấp, sửa chữa trụ sở Thành ủy và trụ sở Ủy ban nhân dân thành phố Ngã Bảy</t>
  </si>
  <si>
    <t>1771/QĐ-UBND, 12/12/2024</t>
  </si>
  <si>
    <t>UBND thị xã Long Mỹ</t>
  </si>
  <si>
    <t>Xây dựng kết cấu hạ tầng và chế biến sản phẩm cho Hợp tác xã Dịch vụ nông nghiệp Thành Đạt</t>
  </si>
  <si>
    <t>2146/QĐ-UBND, 14/7/2023</t>
  </si>
  <si>
    <t>Trường THCS Tân Phú</t>
  </si>
  <si>
    <t>070-073</t>
  </si>
  <si>
    <t>2022-2024</t>
  </si>
  <si>
    <t>2286/QĐ-UBND
 ngày 18/7/2022</t>
  </si>
  <si>
    <t>Tuyến GTNT Hào Bửu, xã Tân Phú</t>
  </si>
  <si>
    <t>290-292</t>
  </si>
  <si>
    <t>4236/QĐ-UBND
 ngày 05/12/2023</t>
  </si>
  <si>
    <t>Đường bờ Tây kênh Sài Gòn</t>
  </si>
  <si>
    <t>4234/QĐ-UBND
 ngày 05/12/2023</t>
  </si>
  <si>
    <t>Đường bờ Bắc kênh Đình</t>
  </si>
  <si>
    <t>4231/QĐ-UBND
 ngày 05/12/2023</t>
  </si>
  <si>
    <t>Đường bờ Đông kênh Giồng Sao</t>
  </si>
  <si>
    <t>4232/QĐ-UBND
 ngày 05/12/2023</t>
  </si>
  <si>
    <t>Đường sông Cái (đoạn 1)</t>
  </si>
  <si>
    <t>4233/QĐ-UBND
 ngày 05/12/2023</t>
  </si>
  <si>
    <t>Trường Tiểu học Long Trị A</t>
  </si>
  <si>
    <t>4235/QĐ-UBND
 ngày 05/12/2023</t>
  </si>
  <si>
    <t>Nâng cấp, sửa chữa trụ sở Thị ủy và trụ sở Ủy ban nhân dân thị xã Long Mỹ</t>
  </si>
  <si>
    <t>8120496</t>
  </si>
  <si>
    <t>Tuyến đường kênh Cây Me, ấp 5</t>
  </si>
  <si>
    <t>Tuyến đường tây kênh Thủy lợi 6 ấp 10</t>
  </si>
  <si>
    <t>Tuyến đường đông kênh Thủy lợi 6 ấp 10</t>
  </si>
  <si>
    <t>Nhà văn hóa ấp 7, xã Lương Nghĩa</t>
  </si>
  <si>
    <t>Nhà văn hóa ấp 1, xã Vĩnh Thuận Đông</t>
  </si>
  <si>
    <t>8002612</t>
  </si>
  <si>
    <t>2024-2025</t>
  </si>
  <si>
    <t>4176/QĐ-UBND
ngày 28/11/2023</t>
  </si>
  <si>
    <t>Nhà văn hóa ấp 4, xã Vĩnh Thuận Đông</t>
  </si>
  <si>
    <t>8004040</t>
  </si>
  <si>
    <t xml:space="preserve"> 4177/QĐ-UBND
ngày 28/11/2023</t>
  </si>
  <si>
    <t>Nhà văn hóa ấp 7, xã Vĩnh Thuận Đông</t>
  </si>
  <si>
    <t>8004039</t>
  </si>
  <si>
    <t xml:space="preserve"> 4178/QĐ-UBND
ngày 28/11/2023</t>
  </si>
  <si>
    <t>Tuyến đường bờ sông Lý Nết ấp 8, xã Vĩnh Thuận Đông</t>
  </si>
  <si>
    <t>7999470</t>
  </si>
  <si>
    <t>4179/QĐ-UBND
ngày 28/11/2023</t>
  </si>
  <si>
    <t>Tuyến đường bờ nam Bến Ruộng ấp 6, xã Vĩnh Thuận Đông</t>
  </si>
  <si>
    <t>7999471</t>
  </si>
  <si>
    <t>3925/QĐ-UBND
ngày 15/11/2023</t>
  </si>
  <si>
    <t>Tuyến đường từ Trạm y tế xã đến cầu Quản Tấn ấp 4 và ấp 5, xã vĩnh Thuận Đông</t>
  </si>
  <si>
    <t>2023-2025</t>
  </si>
  <si>
    <t>3386/QĐ-UBND, 05/10/2023</t>
  </si>
  <si>
    <t>Xây dựng kết cấu hạ tầng và chế biến sản phẩm cho Hợp tác xã Nông nghiệp và Dịch vụ Kiến Thành</t>
  </si>
  <si>
    <t>280-309</t>
  </si>
  <si>
    <t xml:space="preserve">3011/QĐ-UBND, 28/6/2023 </t>
  </si>
  <si>
    <t>Nâng cấp, mở rộng đường kênh 9500 (Bắc Xà No), ấp 9A1, xã Vị Bình</t>
  </si>
  <si>
    <t>3741/QĐ-UBND, 03/8/2023</t>
  </si>
  <si>
    <t xml:space="preserve"> Trường tiểu học Vị Đông 1</t>
  </si>
  <si>
    <t>2493/QĐ-UBND, 18/7/2022</t>
  </si>
  <si>
    <t>Trường tiểu học Vị Đông 4</t>
  </si>
  <si>
    <t>2494/QĐ-UBND, 18/7/2022</t>
  </si>
  <si>
    <t>Xây dựng trung tâm văn hóa xã</t>
  </si>
  <si>
    <t>2495/QĐ-UBND, 18/7/2022</t>
  </si>
  <si>
    <t>Nhà văn hóa ấp 1</t>
  </si>
  <si>
    <t>2496/QĐ-UBND, 18/7/2022</t>
  </si>
  <si>
    <t>Nhà văn hóa - khu thể thao ấp 1A</t>
  </si>
  <si>
    <t>816/QĐ-UBND, 13/3/2023</t>
  </si>
  <si>
    <t>Nhà văn hóa  ấp 2</t>
  </si>
  <si>
    <t>2497/QĐ-UBND, 18/7/2022</t>
  </si>
  <si>
    <t>Nhà văn hóa ấp 3A</t>
  </si>
  <si>
    <t>7964804</t>
  </si>
  <si>
    <t>2498/QĐ-UBND, 18/7/2022</t>
  </si>
  <si>
    <t>Nhà văn hóa - khu thể thao ấp 4</t>
  </si>
  <si>
    <t>2499/QĐ-UBND, 18/7/2022</t>
  </si>
  <si>
    <t>Nhà văn hóa ấp 5</t>
  </si>
  <si>
    <t>2500/QĐ-UBND, 18/7/2022</t>
  </si>
  <si>
    <t>Nhà văn hóa - khu thể thao ấp 6</t>
  </si>
  <si>
    <t>2501/QĐ-UBND, 18/7/2022</t>
  </si>
  <si>
    <t>Nhà văn hóa - khu thể thao ấp 7</t>
  </si>
  <si>
    <t>2502/QĐ-UBND, 18/7/2022</t>
  </si>
  <si>
    <t>Nhà văn hóa ấp 8</t>
  </si>
  <si>
    <t>2503/QĐ-UBND, 18/7/2022</t>
  </si>
  <si>
    <t>Đường Cái Đĩa, xã Vị Thắng</t>
  </si>
  <si>
    <t>7905830</t>
  </si>
  <si>
    <t>2438/QĐ-UBND, 13/7/2021</t>
  </si>
  <si>
    <t>Trường THCS Vị Thắng</t>
  </si>
  <si>
    <t>3124/QĐ-UBND, 05/7/2023</t>
  </si>
  <si>
    <t>Nâng cấp, sửa chữa trụ sở Huyện ủy và trụ sở Ủy ban nhân dân huyện Vị Thủy</t>
  </si>
  <si>
    <t>1784/QĐ-UBND, 13/12/2024</t>
  </si>
  <si>
    <t>Xây dựng kết cấu hạ tầng và chế biến sản phẩm cho Hợp tác xã, Kỳ Như</t>
  </si>
  <si>
    <t>6459/QĐ-UBND ngày 27/6/2023</t>
  </si>
  <si>
    <t>Xây dựng kết cấu hạ tầng và chế biến sản phẩm cho Hợp tác xã Mãng cầu xiêm Hòa Mỹ</t>
  </si>
  <si>
    <t>6460/QĐ-UBND ngày 27/6/2023</t>
  </si>
  <si>
    <t>Xây dựng kết cấu hạ tầng và chế biến sản phẩm cho Liên hiệp hợp tác xã thủy sản Mekong</t>
  </si>
  <si>
    <t>6455/QĐ-UBND ngày 27/6/2023</t>
  </si>
  <si>
    <t>Xây dựng kết cấu hạ tầng và chế biến sản phẩm cho Hợp tác xã nông nghiệp Trung Hiếu Phát</t>
  </si>
  <si>
    <t>6461/QĐ-UBND ngày 27/6/2023</t>
  </si>
  <si>
    <t>Tuyến đường Sậy Niếu, ấp Lái Hiếu, xã Hiệp Hưng</t>
  </si>
  <si>
    <t>9481/QĐ-UBND ngày 26/9/2023</t>
  </si>
  <si>
    <t>Trường Mẫu giáo Thạnh Hòa</t>
  </si>
  <si>
    <t>070-071</t>
  </si>
  <si>
    <t>11266/QĐ-UBND ngày 29/11/2023</t>
  </si>
  <si>
    <t>Nhà văn hóa ấp Nhất A</t>
  </si>
  <si>
    <t>7022/QĐ-UBND ngày 27/7/2023</t>
  </si>
  <si>
    <t>Nâng cấp, sửa chữa trụ sở Huyện ủy và trụ sở Ủy ban nhân dân huyện Phụng Hiệp</t>
  </si>
  <si>
    <t>1770/QĐ-UBND, 12/12/2024</t>
  </si>
  <si>
    <t>Nhà văn hóa ấp Tầm Vu 3</t>
  </si>
  <si>
    <t>Khu tái định cư ấp Mỹ Quới, thị trấn Cây Dương, huyện Phụng Hiệp</t>
  </si>
  <si>
    <t>45/NQ-HĐND, 31/10/2024</t>
  </si>
  <si>
    <t>Xây dựng kết cấu hạ tầng và chế biến sản phẩm cho Hợp tác xã Trái cây sinh học OCOP</t>
  </si>
  <si>
    <t>4032/QĐ-UBND,  28/6/2023</t>
  </si>
  <si>
    <t>672/QĐ-UBND, 24/4/2023</t>
  </si>
  <si>
    <t>Xây dựng kết cấu hạ tầng và chế biến sản phẩm cho Liên hiệp hợp tác xã trái cây xuất khẩu Mekong</t>
  </si>
  <si>
    <t>4033/QĐ-UBND, 28/6/2023</t>
  </si>
  <si>
    <t>671/QĐ-UBND, 24/4/2023</t>
  </si>
  <si>
    <t>Trường Mẫu giáo Họa Mi (Xây dựng phòng học và các hạng mục phụ trợ)</t>
  </si>
  <si>
    <t>Tuyến GTNT Kênh Nhỏ Dài, ấp Phú Trí B1, xã Phú Hữu</t>
  </si>
  <si>
    <t>4031/QĐ-UBND, 28/6/2023</t>
  </si>
  <si>
    <t>650/QĐ-UBND, 24/4/2023</t>
  </si>
  <si>
    <t>Tuyến GTNT Kênh Nhỏ Dài, ấp Phú Trí B, xã Phú Hữu</t>
  </si>
  <si>
    <t>4030/QĐ-UBND, 28/6/2023</t>
  </si>
  <si>
    <t>649/QĐ-UBND, 24/4/2023</t>
  </si>
  <si>
    <t>Tuyến GTNT Kênh Cái Dầu, ấp Phú Nghĩa, xã Phú Hữu</t>
  </si>
  <si>
    <t>8200/QĐ-UBND, 22/12/2023</t>
  </si>
  <si>
    <t xml:space="preserve">Trường Tiểu học Phú An </t>
  </si>
  <si>
    <t>4099/QĐ-UBND, 30/6/2023</t>
  </si>
  <si>
    <t>Trường Tiểu học Đông Thạnh 1</t>
  </si>
  <si>
    <t>8079882</t>
  </si>
  <si>
    <t>1125/QĐ-UBND ngày 11/03/2024</t>
  </si>
  <si>
    <t>Xây mới Nhà Văn hoá ấp Đông Thuận</t>
  </si>
  <si>
    <t>7221/QĐ-UBND, 14/11/2023</t>
  </si>
  <si>
    <t>Xây dựng kết cấu hạ tầng và chế biến sản phẩm cho Hợp tác xã Nông nghiệp Hiếu Lực</t>
  </si>
  <si>
    <t>670/QĐ-UBND, 24/4/2023</t>
  </si>
  <si>
    <t>Nâng cấp, mở rộng lộ giao thông nông thôn đoạn từ đê bao Ô Môn Xà No đến Homestay Mương Đình</t>
  </si>
  <si>
    <t>3000/QĐ-UBND, 19/6/2023</t>
  </si>
  <si>
    <t>Nâng cấp, sửa chữa trụ sở Huyện ủy và trụ sở Ủy ban nhân dân huyện Châu Thành A</t>
  </si>
  <si>
    <t>1786/QĐ-UBND, 13/12/2024</t>
  </si>
  <si>
    <t>Phụ lục III</t>
  </si>
  <si>
    <t>DANH MỤC KẾ HOẠCH ĐẦU TƯ CÔNG VỐN NGÂN SÁCH TRUNG ƯƠNG (VỐN TRONG NƯỚC) NĂM 2025</t>
  </si>
  <si>
    <t>Địa điểm xây dựng</t>
  </si>
  <si>
    <t>Năng lực thiết kế</t>
  </si>
  <si>
    <t>Thời gian khởi công hoàn thành</t>
  </si>
  <si>
    <t>Kế hoạch vốn năm 2021</t>
  </si>
  <si>
    <t>Kế hoạch 5 năm giai đoạn 2021 - 2025 được giao</t>
  </si>
  <si>
    <t>Số vốn kéo dài năm 2021 sang năm 2022</t>
  </si>
  <si>
    <t>Giải ngân năm 2022</t>
  </si>
  <si>
    <t>Kế hoạch vốn 2022 còn lại</t>
  </si>
  <si>
    <t>Kế hoạch năm 2025</t>
  </si>
  <si>
    <t>Tổng mức đầu tư</t>
  </si>
  <si>
    <t xml:space="preserve">Trong đó: vốn NSTW </t>
  </si>
  <si>
    <t>Kế hoạch</t>
  </si>
  <si>
    <t>Giải ngân từ 01/01/2024 đến 30/6/2024</t>
  </si>
  <si>
    <t>Ước giải ngân từ 01/01/2024 đến 30/9/2024</t>
  </si>
  <si>
    <t>Ước giải ngân cả năm 2024</t>
  </si>
  <si>
    <t xml:space="preserve"> Ngân sách Trung ương </t>
  </si>
  <si>
    <t>Trong đó</t>
  </si>
  <si>
    <t xml:space="preserve">Thu hồi các khoản ứng trước </t>
  </si>
  <si>
    <r>
      <rPr>
        <b/>
        <i/>
        <sz val="12"/>
        <color theme="1"/>
        <rFont val="Times New Roman"/>
        <family val="1"/>
      </rPr>
      <t>Thanh toán nợ XDCB</t>
    </r>
    <r>
      <rPr>
        <b/>
        <i/>
        <vertAlign val="superscript"/>
        <sz val="12"/>
        <color theme="1"/>
        <rFont val="Times New Roman"/>
        <family val="1"/>
      </rPr>
      <t>(1)</t>
    </r>
  </si>
  <si>
    <r>
      <rPr>
        <b/>
        <i/>
        <sz val="12"/>
        <color theme="1"/>
        <rFont val="Times New Roman"/>
        <family val="1"/>
      </rPr>
      <t>Thanh toán nợ XDCB</t>
    </r>
    <r>
      <rPr>
        <b/>
        <i/>
        <vertAlign val="superscript"/>
        <sz val="12"/>
        <color theme="1"/>
        <rFont val="Times New Roman"/>
        <family val="1"/>
      </rPr>
      <t>(1)</t>
    </r>
  </si>
  <si>
    <t>Thực hiện dự án</t>
  </si>
  <si>
    <t>Các hoạt động kinh tế</t>
  </si>
  <si>
    <t>Lĩnh vực giao thông</t>
  </si>
  <si>
    <t>*</t>
  </si>
  <si>
    <t>Dự án nhóm B</t>
  </si>
  <si>
    <t>Châu Thành A, Phụng Hiệp</t>
  </si>
  <si>
    <t>Cấp III ĐB</t>
  </si>
  <si>
    <t>2022-2025</t>
  </si>
  <si>
    <t>Vị Thuỷ</t>
  </si>
  <si>
    <t>Cấp V ĐB</t>
  </si>
  <si>
    <t>Dự án nhóm A</t>
  </si>
  <si>
    <t>Châu Thành A, Phụng Hiệp &amp; Long Mỹ</t>
  </si>
  <si>
    <t>Cấp IV ĐB</t>
  </si>
  <si>
    <t>2021-2026</t>
  </si>
  <si>
    <t>Châu Thành, Phụng Hiệp, Vị Thuỷ</t>
  </si>
  <si>
    <t>Cấp IV</t>
  </si>
  <si>
    <t>2022-2027</t>
  </si>
  <si>
    <t>Long Mỹ, Phụng Hiệp</t>
  </si>
  <si>
    <t>2023-2026</t>
  </si>
  <si>
    <t>**</t>
  </si>
  <si>
    <t>2023-2027</t>
  </si>
  <si>
    <t>Lĩnh vực nông nghiệp, lâm nghiệp, diêm nghiệp, thủy lợi và thủy sản</t>
  </si>
  <si>
    <t>Vị Thủy và Châu Thành A</t>
  </si>
  <si>
    <t>2Km</t>
  </si>
  <si>
    <t>Phụng Hiệp- Hậu Giang</t>
  </si>
  <si>
    <t>Lĩnh vực Khu công nghiệp và khu kinh tế</t>
  </si>
  <si>
    <t>Phụ lục IV</t>
  </si>
  <si>
    <t>DANH MỤC KẾ HOẠCH VỐN NGÂN SÁCH TRUNG ƯƠNG THỰC HIỆN CHƯƠNG TRÌNH MỤC TIÊU QUỐC GIA XÂY DỰNG NÔNG THÔN MỚI NĂM 2025</t>
  </si>
  <si>
    <t>#REF!</t>
  </si>
  <si>
    <t>Đvt: Triệu đồng</t>
  </si>
  <si>
    <t>Stt</t>
  </si>
  <si>
    <t>Thời gian khởi công - hoàn thành</t>
  </si>
  <si>
    <t>Tổng kế hoạch 2021-2025</t>
  </si>
  <si>
    <t>Kế hoạch vốn NSTW năm 2025</t>
  </si>
  <si>
    <t>Kế hoạch vốn NSTW giai đoạn 2021 - 2025</t>
  </si>
  <si>
    <t>Kế hoạch vốn NSTW giai đoạn 2021 - 2025 (điều chỉnh nội bộ lần 4)</t>
  </si>
  <si>
    <t>Kế hoạch vốn NSTW giai đoạn 2021 - 2025 (bổ sung lần 4)</t>
  </si>
  <si>
    <t>KH 2022</t>
  </si>
  <si>
    <t>1822/QĐ-UBND, 02/11/2023</t>
  </si>
  <si>
    <t>KH 2023</t>
  </si>
  <si>
    <t>Vốn CBĐT (NSĐP)</t>
  </si>
  <si>
    <t>Còn lại phải bố trí năm 2024 - 2025</t>
  </si>
  <si>
    <t>KH 2024</t>
  </si>
  <si>
    <t>Tổng số các nguồn vốn</t>
  </si>
  <si>
    <t>Trong đó: NSTW</t>
  </si>
  <si>
    <t>TỔNG CỘNG</t>
  </si>
  <si>
    <t>XÃ ĐẠT CHUẨN NÔNG THÔN MỚI</t>
  </si>
  <si>
    <t>Huyện Châu Thành</t>
  </si>
  <si>
    <t xml:space="preserve">Xã Phú Hữu </t>
  </si>
  <si>
    <t>Tiêu chí về giao thông (tiêu chí số 2)</t>
  </si>
  <si>
    <t>Thị xã Long Mỹ</t>
  </si>
  <si>
    <t xml:space="preserve">Xã Tân Phú </t>
  </si>
  <si>
    <t>Tiêu chí về Trường học (tiêu chí số 5)</t>
  </si>
  <si>
    <t xml:space="preserve">Xã Long Bình </t>
  </si>
  <si>
    <t>Huyện Vị Thủy</t>
  </si>
  <si>
    <t xml:space="preserve">Xã Vị Bình </t>
  </si>
  <si>
    <t xml:space="preserve">Xã Vị Đông </t>
  </si>
  <si>
    <t>Tiêu chí về giáo dục (tiêu chí số 5)</t>
  </si>
  <si>
    <t>Tiêu chí về Cơ sở vật chất văn hóa (tiêu chí số 6)</t>
  </si>
  <si>
    <t>Huyện Phụng Hiệp</t>
  </si>
  <si>
    <t xml:space="preserve">Xã Hiệp Hưng </t>
  </si>
  <si>
    <t>XÃ ĐẠT CHUẨN NÔNG THÔN MỚI NÂNG CAO</t>
  </si>
  <si>
    <t>Thành phố Vị Thanh</t>
  </si>
  <si>
    <t xml:space="preserve">Xã Hỏa Tiến </t>
  </si>
  <si>
    <t>Xã Vị Tân</t>
  </si>
  <si>
    <t>Xã Tân Tiến</t>
  </si>
  <si>
    <t>Tiêu chí về văn hóa (tiêu chí số 6)</t>
  </si>
  <si>
    <t>Xã Đông Thạnh</t>
  </si>
  <si>
    <t>Tiêu chí về Giáo dục (tiêu chí số 5)</t>
  </si>
  <si>
    <t>Huyện Châu Thành A</t>
  </si>
  <si>
    <t>Xã Nhơn Nghĩa A</t>
  </si>
  <si>
    <t>Xã Vị Thắng</t>
  </si>
  <si>
    <t>2021-2023</t>
  </si>
  <si>
    <t>Huyện Long Mỹ</t>
  </si>
  <si>
    <t>Xã Vĩnh Thuận Đông</t>
  </si>
  <si>
    <t>Xã Thạnh Hòa</t>
  </si>
  <si>
    <t>C</t>
  </si>
  <si>
    <t>XÃ ĐẠT CHUẨN NÔNG THÔN MỚI KIỂU MẪU</t>
  </si>
  <si>
    <t>Thành phố Ngã Bảy</t>
  </si>
  <si>
    <t>Xã Tân Thành</t>
  </si>
  <si>
    <t xml:space="preserve">D </t>
  </si>
  <si>
    <t>Dự án chưa đủ điều kiện bố trí</t>
  </si>
  <si>
    <t>Phụ lục V</t>
  </si>
  <si>
    <t>DANH MỤC KẾ HOẠCH VỐN NGÂN SÁCH TRUNG ƯƠNG THỰC HIỆN CHƯƠNG TRÌNH MỤC TIÊU QUỐC GIA PHÁT TRIỂN 
KINH TẾ - XÃ HỘI VÙNG ĐỒNG BÀO DÂN TỘC THIỂU SỐ VÀ MIỀN NÚI NĂM 2025</t>
  </si>
  <si>
    <t>Đơn vị thực hiện</t>
  </si>
  <si>
    <t>Quy mô</t>
  </si>
  <si>
    <t>Kế hoạch vốn NSTW giai đoạn 2021 - 2025 (điều chỉnh lần 4)</t>
  </si>
  <si>
    <t>Kế hoạch vốn năm 2022</t>
  </si>
  <si>
    <t>Kế hoạch vốn năm 2023</t>
  </si>
  <si>
    <t>Kế hoạch vốn năm 2024</t>
  </si>
  <si>
    <t>Tổng cộng</t>
  </si>
  <si>
    <t>DỰ ÁN 1: Giải quyết tình trạng thiếu nhà ở, đất sản xuất, nước sinh hoạt</t>
  </si>
  <si>
    <t>Ủy ban nhân dân huyện Long Mỹ</t>
  </si>
  <si>
    <t>Nhà ở</t>
  </si>
  <si>
    <t>56 hộ * 40 triệu/hộ</t>
  </si>
  <si>
    <t>1.1</t>
  </si>
  <si>
    <t>Xã Xà Phiên</t>
  </si>
  <si>
    <t>28 hộ</t>
  </si>
  <si>
    <t>a</t>
  </si>
  <si>
    <t>Hỗ trợ nhà ở</t>
  </si>
  <si>
    <t>1.2</t>
  </si>
  <si>
    <t>Xã Lương Nghĩa</t>
  </si>
  <si>
    <t xml:space="preserve">Nước sinh hoạt </t>
  </si>
  <si>
    <t>2.1</t>
  </si>
  <si>
    <t>Phát triển tuyến ống cấp nước trên địa bàn xã Xà Phiên và xã Lương Nghĩa</t>
  </si>
  <si>
    <t xml:space="preserve">cấp nước 300 hộ </t>
  </si>
  <si>
    <t>DỰ ÁN 4: Đầu tư cơ sở hạ tầng thiết yếu, phục vụ sản xuất, đời sống trong vùng đồng bào dân tộc thiểu số và các đơn vị sự nghiệp công của lĩnh vực dân tộc</t>
  </si>
  <si>
    <t xml:space="preserve"> Tiểu dự án 1: Đầu tư CSHT thiết yếu, phục vụ sản xuất, đời sống trong vùng đồng bào dân tộc thiểu số và miền núi</t>
  </si>
  <si>
    <t>2 ấp ĐBKK (ấp 4 và 5)</t>
  </si>
  <si>
    <t>Tuyến đường Cái Rắn, ấp 4</t>
  </si>
  <si>
    <t>rộng 3,5m, dài 2km</t>
  </si>
  <si>
    <t>b</t>
  </si>
  <si>
    <t>Tuyến đường kênh Bốn Thước, ấp 5</t>
  </si>
  <si>
    <t>rộng 3m, dài 1,4km</t>
  </si>
  <si>
    <t>c</t>
  </si>
  <si>
    <t>Tuyến đường kênh Tắc, ấp 4</t>
  </si>
  <si>
    <t>rộng 3,5m, dài 1,7km</t>
  </si>
  <si>
    <t>rộng 3m, dài 2km</t>
  </si>
  <si>
    <t>4 ấp ĐBKK (ấp 6,7,10,11)</t>
  </si>
  <si>
    <t>Tuyến đường kênh Rạch Bào Ráng ấp 6</t>
  </si>
  <si>
    <t>rộng 3,5m, dài 1,2km</t>
  </si>
  <si>
    <t>Tuyến đường nam kênh Thủy Lợi 3 ấp 11</t>
  </si>
  <si>
    <t>rộng 3,5m, dài 2,2km</t>
  </si>
  <si>
    <t>rộng 3,5m, dài 2,9km</t>
  </si>
  <si>
    <t>rộng 3,5m, dài 2,3km</t>
  </si>
  <si>
    <t>DỰ ÁN 5: Phát triển giáo dục đào tạo nâng cao chất lượng nguồn nhân lực</t>
  </si>
  <si>
    <t>Tiểu dự án 1: Đổi mới hoạt động, củng cố phát triển các trường phổ thông dân tộc nội trú, trường phổ thông dân tộc bán trú, trường phổ thông có học sinh ở bán trú và xóa mù chữ cho người dân vùng đồng bào DTTS&amp;MN</t>
  </si>
  <si>
    <t>DỰ ÁN 6: Bảo tồn, phát huy giá trị văn hóa truyền thống tốt đẹp của các dân tộc thiểu số gắn với phát triển du lịch</t>
  </si>
  <si>
    <t>Hỗ trợ đầu tư xây dựng điểm đến du lịch tiêu biểu vùng đồng bào dân tộc thiểu số</t>
  </si>
  <si>
    <t>Đầu tư nâng cấp điểm đến  03 chùa Khmer Ấp 4, Ấp 5 xã Xà Phiên và Ấp 7, xã Lương Nghĩa.</t>
  </si>
  <si>
    <t>Cải tạo, sửa chữa điểm sinh hoạt cộng đồng phục vụ biểu diễn nghệ thuật của dân tộc Khmer tại 03 chùa  Khmer Ấp 4,  Ấp 5 xã Xà Phiên và Ấp 7, xã Lương Nghĩa.</t>
  </si>
  <si>
    <t>Hỗ trợ đầu tư bảo tồn làng, bản văn hóa truyền thống tiêu biểu của các dân tộc thiểu số</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</si>
  <si>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</si>
  <si>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</si>
  <si>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Thiết lập các điểm hỗ trợ đồng bào dân tộc thiểu số ứng dụng công nghệ thông tin tại xã để phục vụ phát triển kinh tế - xã hội và đảm bảo an ninh trật tự</t>
  </si>
  <si>
    <t>Phụ lục VI</t>
  </si>
  <si>
    <t>DANH MỤC KẾ HOẠCH VỐN NGÂN SÁCH TRUNG ƯƠNG THỰC HIỆN CHƯƠNG TRÌNH MỤC TIÊU QUỐC GIA 
GIẢM NGHÈO BỀN VỮNG NĂM 2025</t>
  </si>
  <si>
    <t>Năm 2022</t>
  </si>
  <si>
    <t>Năm 2023</t>
  </si>
  <si>
    <t>Năm 2024</t>
  </si>
  <si>
    <t xml:space="preserve">Dự án 4: Phát triển giáo dục nghề nghiệp, việc làm bền vững </t>
  </si>
  <si>
    <t>Tiểu dự án 3: Hỗ trợ việc làm bền vững</t>
  </si>
  <si>
    <t>Phụ lục VII</t>
  </si>
  <si>
    <t>DANH MỤC KẾ HOẠCH ĐẦU TƯ CÔNG VỐN NƯỚC NGOÀI (VỐN VAY ODA VÀ VỐN VAY ƯU ĐÃI CỦA CÁC NHÀ TÀI TRỢ NƯỚC NGOÀI ĐƯA VÀO NGÂN SÁCH TRUNG ƯƠNG) NĂM 2025</t>
  </si>
  <si>
    <t>Nhóm dự án</t>
  </si>
  <si>
    <t>Nhà tài trợ</t>
  </si>
  <si>
    <t>Ngày ký kết Hiệp định</t>
  </si>
  <si>
    <t>Ngày kết thúc Hiệp định</t>
  </si>
  <si>
    <t>Lũy kế vốn giải ngân từ khởi công đến hết năm 2020</t>
  </si>
  <si>
    <t>Đã bố trí kế hoạch vốn giai đoạn từ năm 2016-2020</t>
  </si>
  <si>
    <t>Kế hoạch trung hạn giai đoạn 2021 - 2025</t>
  </si>
  <si>
    <t xml:space="preserve">Số quyết định </t>
  </si>
  <si>
    <t xml:space="preserve">TMĐT </t>
  </si>
  <si>
    <r>
      <rPr>
        <b/>
        <sz val="12"/>
        <color theme="1"/>
        <rFont val="Times New Roman"/>
        <family val="1"/>
      </rPr>
      <t xml:space="preserve">Tổng số (tất cả các nguồn vốn) </t>
    </r>
    <r>
      <rPr>
        <b/>
        <vertAlign val="superscript"/>
        <sz val="12"/>
        <color theme="1"/>
        <rFont val="Times New Roman"/>
        <family val="1"/>
      </rPr>
      <t>(1)</t>
    </r>
  </si>
  <si>
    <r>
      <rPr>
        <b/>
        <sz val="12"/>
        <color theme="1"/>
        <rFont val="Times New Roman"/>
        <family val="1"/>
      </rPr>
      <t xml:space="preserve">Tổng số (tất cả các nguồn vốn) </t>
    </r>
    <r>
      <rPr>
        <b/>
        <vertAlign val="superscript"/>
        <sz val="12"/>
        <color theme="1"/>
        <rFont val="Times New Roman"/>
        <family val="1"/>
      </rPr>
      <t>(1)</t>
    </r>
  </si>
  <si>
    <t xml:space="preserve">Tổng số (tất cả các nguồn vốn) </t>
  </si>
  <si>
    <t>Vốn đối ứng</t>
  </si>
  <si>
    <r>
      <rPr>
        <b/>
        <sz val="12"/>
        <color theme="1"/>
        <rFont val="Times New Roman"/>
        <family val="1"/>
      </rPr>
      <t>Vốn nước ngoài (theo Hiệp định)</t>
    </r>
    <r>
      <rPr>
        <b/>
        <vertAlign val="superscript"/>
        <sz val="12"/>
        <color theme="1"/>
        <rFont val="Times New Roman"/>
        <family val="1"/>
      </rPr>
      <t>(2)</t>
    </r>
  </si>
  <si>
    <r>
      <rPr>
        <b/>
        <sz val="12"/>
        <color theme="1"/>
        <rFont val="Times New Roman"/>
        <family val="1"/>
      </rPr>
      <t>Vốn nước ngoài (theo Hiệp định)</t>
    </r>
    <r>
      <rPr>
        <b/>
        <vertAlign val="superscript"/>
        <sz val="12"/>
        <color theme="1"/>
        <rFont val="Times New Roman"/>
        <family val="1"/>
      </rPr>
      <t>(2)</t>
    </r>
  </si>
  <si>
    <t>Vốn nước ngoài (tính theo tiền Việt)</t>
  </si>
  <si>
    <t>Vốn nước ngoài (tính theo tiền Việt) Đưa vào cân đối NSTW</t>
  </si>
  <si>
    <t>Vốn viện trợ không hoàn lại</t>
  </si>
  <si>
    <t>Vay lại</t>
  </si>
  <si>
    <t>Vốn nước ngoài (theo Hiệp định)</t>
  </si>
  <si>
    <t>Đưa vào cân đối NSTW</t>
  </si>
  <si>
    <t>Trong đó: đưa vào cân đối NSTW</t>
  </si>
  <si>
    <t>Dự án Phát triển đô thị xanh thích ứng với biến đổi khí hậu thành phố Ngã Bảy, tỉnh Hậu Giang</t>
  </si>
  <si>
    <t>DANH MUCH CHƯA BỐ TRÍ KẾ HOẠCH ĐẦU TƯ CÔNG NĂM 2025 VỐN NGÂN SÁCH ĐỊA PHƯƠNG</t>
  </si>
  <si>
    <t>Thu hồi các khoản ứng trước NSĐP</t>
  </si>
  <si>
    <t>Thanh toán nợ XDCB</t>
  </si>
  <si>
    <t>Vốn trong nước</t>
  </si>
  <si>
    <t>Vốn nước ngoài</t>
  </si>
  <si>
    <t>CT MTQG phát triển kinh tế - xã hội vùng đồng bào dân tộc thiểu số và miền núi</t>
  </si>
  <si>
    <t>CT MTQG giảm nghèo bền vững</t>
  </si>
  <si>
    <t>CT MTQG xây dựng nông thôn mới</t>
  </si>
  <si>
    <t>Đã bố trí Quỹ Hỗ trợ phát triển hợp tác xã tỉnh 60.000 triệu đồng</t>
  </si>
  <si>
    <t>Chủ trương</t>
  </si>
  <si>
    <t>Phụ lục số II</t>
  </si>
  <si>
    <t>DANH MỤC KẾ HOẠCH ĐẦU TƯ CÔNG NĂM 2024 VỐN NGÂN SÁCH ĐỊA PHƯƠNG</t>
  </si>
  <si>
    <t>Địa điểm XD</t>
  </si>
  <si>
    <t>Thời gian bắt đầu</t>
  </si>
  <si>
    <t>Thời gian kết thúc</t>
  </si>
  <si>
    <t>Quyết định đầu tư/Quyết định chủ trương đầu tư</t>
  </si>
  <si>
    <t>Tăng (+),
Giảm (-) theo QĐ /QĐ-UBND, 10/2023 (lần 6)</t>
  </si>
  <si>
    <t>KH 2025</t>
  </si>
  <si>
    <t>Kiểu dự án</t>
  </si>
  <si>
    <t>Loại dự án</t>
  </si>
  <si>
    <t>Tiến độ thực hiện (Chưa thi công)</t>
  </si>
  <si>
    <t>Vốn còn</t>
  </si>
  <si>
    <t>Còn sau bố trí 24</t>
  </si>
  <si>
    <t>Ghi thu, ghi chi tiền sử dụng đất</t>
  </si>
  <si>
    <t>Vốn chuẩn bị đầu tư</t>
  </si>
  <si>
    <t>d</t>
  </si>
  <si>
    <t>đ</t>
  </si>
  <si>
    <t>Trả nợ gốc, lãi phí các khoản do chính quyền địa phương vay</t>
  </si>
  <si>
    <t>e</t>
  </si>
  <si>
    <t>Bổ sung vốn cho Quỹ hỗ trợ nông dân tỉnh giai đoạn 2021 - 2025</t>
  </si>
  <si>
    <t>g</t>
  </si>
  <si>
    <t>Trích đo đạc và cấp giấy chứng nhận quyền sử dụng đất</t>
  </si>
  <si>
    <t>h</t>
  </si>
  <si>
    <t>Bổ sung nguồn vốn quỹ thác qua Ngân hàng Chính sách, xã hội tỉnh để cho vay hỗ trợ người lao động đi làm việc có thời hạn ở nước ngoài theo hợp đồng theo quy định tại Nghị quyết số 23/2020/NQ-HĐND ngày 04/12/2020 của HĐND tỉnh</t>
  </si>
  <si>
    <t>i</t>
  </si>
  <si>
    <t>Dự án chưa đủ điều kiện giao vốn chi tiết</t>
  </si>
  <si>
    <t>k</t>
  </si>
  <si>
    <t>Hỗ trợ đầu tư phát triển du lịch trên địa bàn tỉnh theo Nghị quyết số 26/2019/NQ-HĐND ngày 06/12/2019 của Hội đồng nhân dân tỉnh</t>
  </si>
  <si>
    <t>l</t>
  </si>
  <si>
    <t>Toàn tỉnh</t>
  </si>
  <si>
    <t xml:space="preserve">Xây dựng 15 mô hình HTX và 03 liên hiệp HTX được đầu tư đồng bộ về kết cấu hạ tầng, máy móc, thiết bị và phát triển toàn diện, hoạt động hiệu quả; Xây dựng 01 mô hình cung ứng dịch vụ cơ giới hóa trong nông nghiệp và 03 Trung tâm thu gom, phân loại, sơ chế, đóng gói và phân phối hàng nông sản; </t>
  </si>
  <si>
    <t>m</t>
  </si>
  <si>
    <t>Dự án chuyển tiếp hoàn thành sau năm 2024</t>
  </si>
  <si>
    <t>60/2022/QH15, 16/6/2022</t>
  </si>
  <si>
    <t>Dự án dự kiến hoàn thành năm 2024</t>
  </si>
  <si>
    <t>Giải phóng mặt bằng Khu công nghiệp Sông Hậu, giai đoạn 1 (phần diện tích còn lại khoảng 46ha)</t>
  </si>
  <si>
    <t>34/NQ-HĐND, 09/12/2021;44/NQ-HĐND, 09/12/2022</t>
  </si>
  <si>
    <t>7941572</t>
  </si>
  <si>
    <t>567/QĐ-UBND,  23/3/2022</t>
  </si>
  <si>
    <t>tỉnh Hậu Giang</t>
  </si>
  <si>
    <t>Xây dựng kết cấu hạ tầng Khu công nghiệp Tân Phú Thạnh - giai đoạn 1, huyện Châu Thành A</t>
  </si>
  <si>
    <t>1736/QĐ-UBND, 19/8/2010</t>
  </si>
  <si>
    <t xml:space="preserve">13/NQ-HĐND,  17/6/2022 </t>
  </si>
  <si>
    <t>12/NQ-HĐND, 17/6/2022</t>
  </si>
  <si>
    <t>01/NQ-HĐND, 04/7/2022</t>
  </si>
  <si>
    <t xml:space="preserve">Xây dựng cơ sở hạ tầng cụm công trình y tế giai đoạn 1 và xây dựng Trụ sở Trung tâm Pháp y, Trung Tâm Giám định Y khoa, Chi cục an toàn vệ sinh thực phẩm </t>
  </si>
  <si>
    <t>TPVT</t>
  </si>
  <si>
    <t>Công trình Dân dụng, cấp III</t>
  </si>
  <si>
    <t>511/QĐ-UBND,
15/3/2021</t>
  </si>
  <si>
    <t>7867410</t>
  </si>
  <si>
    <t>Khởi công mới</t>
  </si>
  <si>
    <t>Đang thực hiện đầu tư (chưa phê duyệt thiết kế kỹ thuật và dự toán dự án)</t>
  </si>
  <si>
    <t>23/NQ-HĐND; 07/9/2021</t>
  </si>
  <si>
    <t>Chưa thi công</t>
  </si>
  <si>
    <t>Trang thiết bị phòng học vi tính cấp tiểu học</t>
  </si>
  <si>
    <t>22/NQ-HĐND, 07/9/2021</t>
  </si>
  <si>
    <t>7932313</t>
  </si>
  <si>
    <t>656/QĐ-UBND, 31/3/2022</t>
  </si>
  <si>
    <t>Trang thiết bị tối thiểu lớp 10</t>
  </si>
  <si>
    <t>2382/QĐ-UBND, 07/12/2021</t>
  </si>
  <si>
    <t>1031/QĐ-UBND, 20/6/2023</t>
  </si>
  <si>
    <t>669/QĐ-UBND, 24/4/2023</t>
  </si>
  <si>
    <t>Trang thiết bị tối thiểu lớp 7</t>
  </si>
  <si>
    <t>2380/QĐ-UBND, 07/12/2021</t>
  </si>
  <si>
    <t>1030/QĐ-UBND, 20/6/2023</t>
  </si>
  <si>
    <t>684/QĐ-UBND, 24/4/2023</t>
  </si>
  <si>
    <t>Trung tâm Phát triển quỹ đất tỉnh</t>
  </si>
  <si>
    <t>576/QĐ-UBND, 11/4/2023</t>
  </si>
  <si>
    <t>Nâng cấp, sữa chữa Nhà thi đấu Hậu Giang</t>
  </si>
  <si>
    <t>2358/QĐ-UBND; 03/12/2021</t>
  </si>
  <si>
    <t>Chuẩn bị đầu tư (chưa phê duyệt chủ chương đầu tư)</t>
  </si>
  <si>
    <t>661/QĐ-UBND, 24/4/2023</t>
  </si>
  <si>
    <t>313/QĐ-UBND, 02/03/2023</t>
  </si>
  <si>
    <t>Xây dựng cơ sở hỏa táng cho đồng bào Khmer tại Chùa ấp 4, xã Xà Phiên, huyện  Long Mỹ, tỉnh Hậu Giang</t>
  </si>
  <si>
    <t>219/QĐ-UBND,  04/02/2021</t>
  </si>
  <si>
    <t>Đầu tư xây dựng và phát triển hệ thống cung ứng dịch vụ y tế tuyến cơ sở - Dự án thành phần tỉnh Hậu Giang</t>
  </si>
  <si>
    <t>501/QĐ-UBND, 29/3/2019</t>
  </si>
  <si>
    <t>7848487</t>
  </si>
  <si>
    <t>501/QĐ-UBND, 19/3/2019</t>
  </si>
  <si>
    <t>1150/QĐ-UBND, 10/7/2023</t>
  </si>
  <si>
    <t>Trồng cây xanh trên địa bàn tỉnh</t>
  </si>
  <si>
    <t>685/QĐ-UBND, 24/4/2023</t>
  </si>
  <si>
    <t>Đầu tư giải phóng mặt bằng để thực hiện dự án Khu dân cư nông thôn mới Phú Khởi, xã Thạnh Hòa, huyện Phụng Hiệp</t>
  </si>
  <si>
    <t>1248/QĐ-UBND, 05/7/2022</t>
  </si>
  <si>
    <t>2022</t>
  </si>
  <si>
    <t>250/QĐ-UBND,  21/02/2023</t>
  </si>
  <si>
    <t>244/QĐ-SKHĐT, 14/11/2023</t>
  </si>
  <si>
    <t>934/QĐ-UBND, 05/6/2023</t>
  </si>
  <si>
    <t>315/QĐ-UBND, 02/3/2023</t>
  </si>
  <si>
    <t xml:space="preserve"> 557/QĐ-UBND, 05/04/2023</t>
  </si>
  <si>
    <t>Đầu tư giải phóng mặt bằng để thực hiện dự án Khu đô thị mới đường Hòa Bình, thành phố Vị Thanh</t>
  </si>
  <si>
    <t>1249/QĐ-UBND, 05/7/2022</t>
  </si>
  <si>
    <t>Trang thiết bị tối thiểu lớp 3</t>
  </si>
  <si>
    <t>2381/QĐ-UBND, 07/12/2021</t>
  </si>
  <si>
    <t>1029/QĐ-UBND, 20/6/2023</t>
  </si>
  <si>
    <t>1151QĐ-UBND, 10/7/2023</t>
  </si>
  <si>
    <t>251/QĐ-UBND,  21/02/2023</t>
  </si>
  <si>
    <t>Sở Văn hóa, Thể thao và Du lịch</t>
  </si>
  <si>
    <t>Xây dựng các ứng dụng chuyển đổi số ngành du lịch tỉnh Hậu Giang</t>
  </si>
  <si>
    <t xml:space="preserve"> 276/QĐ-UBND,  24/02/2023</t>
  </si>
  <si>
    <t>119/QĐ-SKHĐT,  14/7/2023</t>
  </si>
  <si>
    <t>574/QĐ-UBND, 11/4/2023</t>
  </si>
  <si>
    <t>Xây dựng hệ thống quan trắc tự động liên tục trên địa bàn tỉnh Hậu Giang và Cơ sở vật chất phòng thí nghiệm, hạ tầng kỹ thuật tiếp nhận dữ liệu quan trắc tự động giai đoạn 2</t>
  </si>
  <si>
    <t>Thành phố Vị Thanh, thành phố Ngã Bảy, huyện Châu Thành, huyện Châu Thành A và thị xã Long Mỹ, tỉnh Hậu Giang</t>
  </si>
  <si>
    <t>Thuê tư vấn thiết kế</t>
  </si>
  <si>
    <t>36/NQ-HĐND, 10/11/2020</t>
  </si>
  <si>
    <t>7875047</t>
  </si>
  <si>
    <t>36/NQ-HĐND;  10/11/2020; 336/QĐ-UBND, 25/02/2021</t>
  </si>
  <si>
    <t>Triển khai ứng dụng công nghệ thông tin trong Bộ Chỉ huy Quân sự tỉnh (hệ thống giao ban trực tuyến, phần mềm hoạt động cơ quan quân sự và hệ thống camera giám sát an ninh)</t>
  </si>
  <si>
    <t>333/QĐ-UBND, 08/3/2023</t>
  </si>
  <si>
    <t>118/QĐ-SKHĐT, 14/7/2024</t>
  </si>
  <si>
    <t>Ban Quản lý Khu Nông nghiệp ứng dụng công nghệ cao Hậu Giang</t>
  </si>
  <si>
    <t>Giải phóng mặt bằng: Khu mời gọi đầu tư cây trồng cạn và vi sinh (giai đoạn 1); Khu thực nghiệm trình diễn (giai đoạn 2) thuộc Khu Trung tâm - Khu Nông nghiệp ứng dụng công nghệ cao Hậu Giang)</t>
  </si>
  <si>
    <t>huyện Long Mỹ, tỉnh Hậu Giang</t>
  </si>
  <si>
    <t>118/QĐ-UBND, 22/01/2021</t>
  </si>
  <si>
    <t>7863888</t>
  </si>
  <si>
    <t>118/QĐ-UBND,  22/01/2021</t>
  </si>
  <si>
    <t>Đang thực hiện đầu tư (đã phê duyệt thiết kế kỹ thuật và dự toán dự án)</t>
  </si>
  <si>
    <t>Công an tỉnh</t>
  </si>
  <si>
    <t>575/QĐ-UBND, 11/4/2023</t>
  </si>
  <si>
    <t>Nạo vét kênh trục tỉnh Hậu Giang</t>
  </si>
  <si>
    <t>1940/QĐ-BNN-KH, 06/5/2021</t>
  </si>
  <si>
    <t>7917018</t>
  </si>
  <si>
    <t>Sửa chữa, nâng cấp Công an các xã: Vĩnh Thuận Tây, Tân Phú, Hỏa Lựu, Hỏa Tiến, Vị Tân, Nhơn Nghĩa A, Tân Phú Thạnh, Phú Tân, Đại Thành, Tân Thành</t>
  </si>
  <si>
    <t>643/QĐ-UBND, 24/4/2023</t>
  </si>
  <si>
    <t>128/QĐ-SKHĐT, 18/7/2023</t>
  </si>
  <si>
    <t>Lắp đặt hệ thống chiếu sáng trên địa bàn tỉnh</t>
  </si>
  <si>
    <t>2360/QĐ-UBND; 03/12/2021</t>
  </si>
  <si>
    <t>7932318</t>
  </si>
  <si>
    <t>655/QĐ-UBND, 31/3/2022</t>
  </si>
  <si>
    <t>Đầu tư trang thiết bị Phòng Nghiên cứu và Ứng dụng chuyển giao Công nghệ, năng lượng sinh học, công nghệ nano, thí nghiệm côn trùng, công nghệ gen, thí nghiệm miễn dịch và vắcxin.</t>
  </si>
  <si>
    <t>P5, TP Vị Thanh</t>
  </si>
  <si>
    <t>1392/QĐ-UBND, 23/7/2021</t>
  </si>
  <si>
    <t>7881037</t>
  </si>
  <si>
    <t>10/QĐ-SKHĐT, 27/01/2022</t>
  </si>
  <si>
    <t>Khoa học, công nghệ</t>
  </si>
  <si>
    <t>Xây dựng bản đồ nông hóa thổ nhưỡng phục vụ định hướng vùng sản xuất nông nghiệp tỉnh Hậu Giang</t>
  </si>
  <si>
    <t>1155/QĐ-UBND, 22/6/2022</t>
  </si>
  <si>
    <t>7962824</t>
  </si>
  <si>
    <t>314/QĐ-UBND, 02/03/2023</t>
  </si>
  <si>
    <t>1383/QĐ-UBND,  14/8/2023</t>
  </si>
  <si>
    <t xml:space="preserve">645/QĐ-UBND ngày 24/4/2023 </t>
  </si>
  <si>
    <t>1175/QĐ-UBND, 12/7/2023</t>
  </si>
  <si>
    <t>Ban Chỉ huy quân sự phường Vĩnh Tường</t>
  </si>
  <si>
    <t>P. Vĩnh Tường, TX LM</t>
  </si>
  <si>
    <t>1250/QĐ-UBND, 01/07/2021</t>
  </si>
  <si>
    <t xml:space="preserve"> 107/QĐ-SKHĐT, 30/6/2023</t>
  </si>
  <si>
    <t>Ban Dân tộc</t>
  </si>
  <si>
    <t>Xây dựng hệ thống thông tin dữ liệu về công tác dân tộc tỉnh Hậu Giang</t>
  </si>
  <si>
    <t xml:space="preserve"> 334/QĐ-UBND.  08/03/2023</t>
  </si>
  <si>
    <t>121/QĐ-SKHĐT,  14/7/2023</t>
  </si>
  <si>
    <t>Văn phòng Ủy ban nhân dân tỉnh</t>
  </si>
  <si>
    <t>Đầu tư lắp đặt đường truyền tổ chức phiên tòa trực tuyến</t>
  </si>
  <si>
    <t>693/QĐ-UBND, 24/4/2023</t>
  </si>
  <si>
    <t>Sửa chữa, nâng cấp Công an các xã: Vị Thủy, Thuận Hòa, Hòa An, Trường Long Tây, Trường Long A, Phương Bình, Tân Bình, Tân Long</t>
  </si>
  <si>
    <t>644/QĐ-UBND, 24/4/2023</t>
  </si>
  <si>
    <t>127/QĐ-SKHĐT, 18/7/2023</t>
  </si>
  <si>
    <t xml:space="preserve">Nâng cấp, cải tạo Sân đường Kho Quân khí </t>
  </si>
  <si>
    <t>xã Hòa An, H.PH</t>
  </si>
  <si>
    <t>2401/QĐ-UBND, 07/12/2021</t>
  </si>
  <si>
    <t>41/QĐ-SKHĐT,
10/3/2022</t>
  </si>
  <si>
    <t>Sửa chữa, nâng cấp Công an phường I, thành phố Vị Thanh</t>
  </si>
  <si>
    <t>642/QĐ-UBND, 24/4/2023</t>
  </si>
  <si>
    <t>117/QĐ-SKHĐT, 14/7/2024</t>
  </si>
  <si>
    <t>Dự án hoàn thành, bàn giao, đưa vào sử dụng đến ngày 31/12/2023</t>
  </si>
  <si>
    <t>Trường Dạy nghề tỉnh Hậu Giang</t>
  </si>
  <si>
    <t xml:space="preserve">2005
</t>
  </si>
  <si>
    <t>996/QĐ-CT.UBND 
ngày 05/10/2005</t>
  </si>
  <si>
    <t>996/QĐ-CT.UBND, 
 05/10/2005</t>
  </si>
  <si>
    <t>Tất toán tài khoản</t>
  </si>
  <si>
    <t>Xây dựng Hồ chứa nước ngọt tỉnh Hậu Giang</t>
  </si>
  <si>
    <t>50ha</t>
  </si>
  <si>
    <t>1638/QĐ-UBND 26/10/2018; 1776/QĐ-UBND 19/10/2020</t>
  </si>
  <si>
    <t>Chuyển tiếp</t>
  </si>
  <si>
    <t>Đã khởi công</t>
  </si>
  <si>
    <t xml:space="preserve">Nâng cấp sửa chữa các tuyến đường nội bộ thuộc Công an tỉnh Hậu Giang </t>
  </si>
  <si>
    <t>222/QĐ-SKHĐT, 28/10/2016</t>
  </si>
  <si>
    <t>An ninh và trật tự, an toàn xã hội</t>
  </si>
  <si>
    <t>Trường THPT Nguyễn Minh Quang, thị xã Ngã Bảy, tỉnh Hậu Giang; Hạng mục: Xây mới 08 phòng học lầu kiên cố, nhà vệ sinh, sân đường, hàng rào, hệ thống thoát nước, san lấp mặt bằng, cải tạo khối 20 phòng học lầu</t>
  </si>
  <si>
    <t>1999/QĐ-UBND ngày 21/9/2010</t>
  </si>
  <si>
    <t>1999/QĐ-UBND,  21/9/2010</t>
  </si>
  <si>
    <t>Công an xã Tân Tiến</t>
  </si>
  <si>
    <t>246/QĐ-SKHĐT, 31/10/2017</t>
  </si>
  <si>
    <t>Trụ sở Sở Lao động - Thương binh và Xã hội; hạng mục: Cải tạo, sửa chữa một số phòng làm việc tại tầng trệt do bị sụp lún</t>
  </si>
  <si>
    <t>208/QĐ-SKHĐT
 ngày 30/10/2014</t>
  </si>
  <si>
    <t>208/QĐ-SKHĐT,
 30/10/2014</t>
  </si>
  <si>
    <t>Nhà bia ghi tên Liệt sĩ tại xã Đông Phú, huyện
 Châu Thành</t>
  </si>
  <si>
    <t>47/QĐ-SKHĐ ngày 11/5/2015</t>
  </si>
  <si>
    <t>47/QĐ-SKHĐT,  11/5/2015</t>
  </si>
  <si>
    <t>Nhà bia ghi tên Liệt sĩ tại xã Long Thạnh, huyện Phụng Hiệp</t>
  </si>
  <si>
    <t>48/QĐ-SKHĐ ngày 11/5/2015</t>
  </si>
  <si>
    <t>48/QĐ-SKHĐT,  11/5/2015</t>
  </si>
  <si>
    <t>Nhà bia ghi tên Liệt sĩ tại xã Hòa An, huyện Phụng Hiệp</t>
  </si>
  <si>
    <t>49/QĐ-SKHĐ ngày 11/5/2015</t>
  </si>
  <si>
    <t>49/QĐ-SKHĐT, 11/5/2015</t>
  </si>
  <si>
    <t>Nhà bia ghi tên Liệt sĩ tại xã Thuận Hưng, huyện Long Mỹ</t>
  </si>
  <si>
    <t>50/QĐ-SKHĐT
 ngày 11/5/2015</t>
  </si>
  <si>
    <t>50/QĐ-SKHĐT,
 11/5/2015</t>
  </si>
  <si>
    <t>Nhà bia ghi tên Liệt sĩ tại xã Xà Phiên, huyện  Long Mỹ</t>
  </si>
  <si>
    <t>51/QĐ-SKHĐT ngày 11/5/2015</t>
  </si>
  <si>
    <t>51/QĐ-SKHĐT,  11/5/2015</t>
  </si>
  <si>
    <t xml:space="preserve">Nhà bia ghi tên Liệt sĩ tại xã Tân Phú Thạnh, huyện Châu Thành A </t>
  </si>
  <si>
    <t>52/QĐ-SKHĐT
 ngày 11/5/2015</t>
  </si>
  <si>
    <t>52/QĐ-SKHĐT,
 11/5/2015</t>
  </si>
  <si>
    <t>Sửa chữa 05 phòng công vụ tại Trường THPT Vị Thanh do bị ảnh hưởng lốc xoáy</t>
  </si>
  <si>
    <t>158/QĐ-SKH&amp;ĐT, 29/11/2013;  13/QĐ-SKH&amp;ĐT, 17/01/2014</t>
  </si>
  <si>
    <t>158/QĐ-SKHĐT, 29/11/2013;  13/QĐ-SKHĐT, 17/01/2014</t>
  </si>
  <si>
    <t>Xây dựng mới Nhà văn hóa - Khu thể thao ấp Thạnh An, ấp Thạnh Hòa 2, ấp Thạnh Thắng, ấp Thạnh Quới 2, xã Hỏa Tiến</t>
  </si>
  <si>
    <t>2023 - 2025</t>
  </si>
  <si>
    <t>667/QĐ-UBND, 24/4/2023</t>
  </si>
  <si>
    <t>1525/QĐ-UBND, 10/5/2023</t>
  </si>
  <si>
    <t>Khu tái định cư thành phố Ngã Bảy</t>
  </si>
  <si>
    <t>TP Ngã Bảy</t>
  </si>
  <si>
    <t>1885/QĐ-UBND, 05/10/2021</t>
  </si>
  <si>
    <t>7921380</t>
  </si>
  <si>
    <t>Chưa khởi công</t>
  </si>
  <si>
    <t>Xây dựng kết cấu hạ tầng và chế biến sản phẩm cho Hợp tác xã Nông nghiệp Sơn Phú</t>
  </si>
  <si>
    <t>682/QĐ-UBND, 24/4/2023</t>
  </si>
  <si>
    <t>Nâng cấp mở rộng lộ từ Ngã tư Tân Thành đến kênh chữ T</t>
  </si>
  <si>
    <t>660/QĐ-UBND, 24/4/2023</t>
  </si>
  <si>
    <t>1121/QĐ-UBND, 27/6/2023</t>
  </si>
  <si>
    <t>Lộ Ba Ngàn bờ phải, xã Đại Thành</t>
  </si>
  <si>
    <t>659/QĐ-UBND, 24/4/2023</t>
  </si>
  <si>
    <t>1120/QĐ-UBND, 27/6/2023</t>
  </si>
  <si>
    <t>Nâng cấp sửa chữa lộ từ Tám Cơ đến đập Năm Nam, xã Đại Thành</t>
  </si>
  <si>
    <t>658/QĐ-UBND, 24/4/2023</t>
  </si>
  <si>
    <t>1119/QĐ-UBND, 27/6/2023</t>
  </si>
  <si>
    <t>Kè Mang Cá, xã Đại Thành</t>
  </si>
  <si>
    <t>683/QĐ-UBND, 24/4/2023</t>
  </si>
  <si>
    <t>1118/QĐ-UBND, 27/6/2023</t>
  </si>
  <si>
    <t>Xây mới NVH ấp Sơn Phú 2A, xã Tân Thành</t>
  </si>
  <si>
    <t>666/QĐ-UBND, 24/4/2023</t>
  </si>
  <si>
    <t>1117/QĐ-UBND, 27/6/2023</t>
  </si>
  <si>
    <t>NCSC trung tâm văn hóa xã Tân Thành</t>
  </si>
  <si>
    <t xml:space="preserve">665/QĐ-UBND, 24/4/2023 </t>
  </si>
  <si>
    <t>1116/QĐ-UBND, 27/6/2023</t>
  </si>
  <si>
    <t>NCSC các nhà văn hóa xã Tân Thành</t>
  </si>
  <si>
    <t xml:space="preserve">662/QĐ-UBND, 24/4/2023 </t>
  </si>
  <si>
    <t>1115/QĐ-UBND, 27/6/2023</t>
  </si>
  <si>
    <t>Khu tái định cư thị xã Long Mỹ</t>
  </si>
  <si>
    <t>Phường Bình Thạnh</t>
  </si>
  <si>
    <t>San lấp mặt bằng; Đường giao thông, vỉa hè, công viên cây xanh; Cấp thoát nước; Cấp điện, chiếu sáng; Phòng cháy chữa cháy; Các hạng mục cần thiết khác.</t>
  </si>
  <si>
    <t>1858/QĐ-UBND, 29/9/2021</t>
  </si>
  <si>
    <t>7883505</t>
  </si>
  <si>
    <t>681/QĐ-UBND, 24/4/2023</t>
  </si>
  <si>
    <t>Tuyến GTNT Ngã 5 Trụ Đá đến giáp Trà Lồng, xã Tân Phú</t>
  </si>
  <si>
    <t xml:space="preserve">657/QĐ-UBND, 24/4/2023 </t>
  </si>
  <si>
    <t>Tuyến GTNT gạch Trà Lồng (Từ út Tuyết - 8 Cát), xã Tân Phú</t>
  </si>
  <si>
    <t xml:space="preserve">656/QĐ-UBND, 24/4/2023 </t>
  </si>
  <si>
    <t>Xây dựng kết cấu hạ tầng và chế biến sản phẩm cho Hợp tác xã nuôi lươn Thuận Phát</t>
  </si>
  <si>
    <t>680/QĐ-UBND, 24/4/2023</t>
  </si>
  <si>
    <t>1937/QĐ-UBND ngày 26/6/2023</t>
  </si>
  <si>
    <t>Xây dựng kết cấu hạ tầng và chế biến sản phẩm cho Hợp tác xã Nông nghiệp Thuận Lợi</t>
  </si>
  <si>
    <t>679/QĐ-UBND, 24/4/2023</t>
  </si>
  <si>
    <t>1936/QĐ-UBND ngày 26/6/2023</t>
  </si>
  <si>
    <t>Xây dựng kết cấu hạ tầng và chế biến sản phẩm cho Hợp tác xã Nông nghiệp Phúc Thịnh</t>
  </si>
  <si>
    <t>678/QĐ-UBND, 24/4/2023</t>
  </si>
  <si>
    <t>1935/QĐ-UBND ngày 26/6/2023</t>
  </si>
  <si>
    <t>Tuyến đường sông Ngan Dừa xã Lương Nghĩa</t>
  </si>
  <si>
    <t>654/QĐ-UBND, 24/4/2023</t>
  </si>
  <si>
    <t>Tuyến đường giao thông kênh Trực Thăng ấp 6, xã Vĩnh Viễn A</t>
  </si>
  <si>
    <t>653/QĐ-UBND, 24/4/2023</t>
  </si>
  <si>
    <t>Tuyến đường từ Chợ xã đến cầu kênh Đồn ấp 4 và ấp 6, xã vĩnh Thuận đông</t>
  </si>
  <si>
    <t xml:space="preserve">655/QĐ-UBND, 24/4/2023 </t>
  </si>
  <si>
    <t>1934/QĐ-UBND ngày 26/6/2023</t>
  </si>
  <si>
    <t xml:space="preserve">Khu tái định cư thị trấn Nàng Mau, huyện Vị Thủy </t>
  </si>
  <si>
    <t>thị trấn Nàng Mau</t>
  </si>
  <si>
    <t>Diện tích xây dựng khoảng 5,32ha</t>
  </si>
  <si>
    <t>18/NQ-HĐND, 11/5/2021</t>
  </si>
  <si>
    <t>7883502</t>
  </si>
  <si>
    <t>1899/QĐ-UBND, 06/10/2021</t>
  </si>
  <si>
    <t>677/QĐ-UBND, 24/4/2023</t>
  </si>
  <si>
    <t>Nâng cấp, mở rộng đường kênh 9 Thước (Nam Xà No), xã Vị Thanh</t>
  </si>
  <si>
    <t xml:space="preserve">652/QĐ-UBND, 24/4/2023 </t>
  </si>
  <si>
    <t>Khu tái định cư tại thị trấn Cây Dương</t>
  </si>
  <si>
    <t>Thị trấn Cây Dương</t>
  </si>
  <si>
    <t>Diện tích đất 34.453 m2, diện tích khoảng 200 nền</t>
  </si>
  <si>
    <t>1755/QĐ-UBND, 14/9/2021</t>
  </si>
  <si>
    <t xml:space="preserve">Trụ sở làm việc phòng nông nghiệp phát triển nông thôn và các trạm </t>
  </si>
  <si>
    <t>Diện tích đất 1.728m2, diện tích xây dựng 550m2</t>
  </si>
  <si>
    <t xml:space="preserve"> 1194/QĐ-UBND, 25/6/2021</t>
  </si>
  <si>
    <t>6439/QĐ-UBND, 
26/8/2020</t>
  </si>
  <si>
    <t>Chuẩn bị đầu tư</t>
  </si>
  <si>
    <t>676/QĐ-UBND, 24/4/2023</t>
  </si>
  <si>
    <t>675/QĐ-UBND, 24/4/2023</t>
  </si>
  <si>
    <t>674/QĐ-UBND, 24/4/2023</t>
  </si>
  <si>
    <t>673/QĐ-UBND, 24/4/2023</t>
  </si>
  <si>
    <t>Nhà văn hóa ấp Long Phụng A, xã Hiệp Hưng</t>
  </si>
  <si>
    <t xml:space="preserve">663/QĐ-UBND, 24/4/2023 </t>
  </si>
  <si>
    <t>6456/QĐ-UBND ngày 27/6/2023</t>
  </si>
  <si>
    <t>Nhà văn hóa - Khu thể thao ấp Quyết Thắng, xã Hiệp Hưng</t>
  </si>
  <si>
    <t xml:space="preserve">664/QĐ-UBND, 24/4/2023 </t>
  </si>
  <si>
    <t>6457/QĐ-UBND ngày 27/6/2023</t>
  </si>
  <si>
    <t>Tuyến đường từ TT xã Thạnh Hòa đến Cầu Tư Sang, giáp Tỉnh lộ 928</t>
  </si>
  <si>
    <t>651/QĐ-UBND, 24/4/2023</t>
  </si>
  <si>
    <t>6458/QĐ-UBND ngày 27/6/2023</t>
  </si>
  <si>
    <t>Khu tái định cư thị trấn Ngã Sáu - giai đoạn 2</t>
  </si>
  <si>
    <t>1879/QĐ-UBND, 04/10/2021</t>
  </si>
  <si>
    <t>Đường nối thị trấn Ngã Sáu đến đường Nam Sông Hậu</t>
  </si>
  <si>
    <t>xã Đông Thạnh</t>
  </si>
  <si>
    <t>754/QĐ-UBND, 23/4/2021; 24/NQ-HĐND, 29/8/2022</t>
  </si>
  <si>
    <t>754/QĐ-UBND, 23/4/2021; 1621/QĐ-UBND, 21/9/2022</t>
  </si>
  <si>
    <t>668/QĐ-UBND, 24/4/2023</t>
  </si>
  <si>
    <t>Khu tái định cư xã Tân Phú Thạnh</t>
  </si>
  <si>
    <t>Xã Tân Phú Thạnh</t>
  </si>
  <si>
    <t>1855/QĐ-UBND, 29/9/2021</t>
  </si>
  <si>
    <t xml:space="preserve">Trường Mầm non Anh Đào            </t>
  </si>
  <si>
    <t>Thị trấn Cái Tắc</t>
  </si>
  <si>
    <t>524/QĐ-UBND, 16/3/2021</t>
  </si>
  <si>
    <t>2937/QĐ-UBND, 12/6/2023</t>
  </si>
  <si>
    <t>Nâng cấp, sửa chữa đường giao thông nông thôn ấp Trầu Hôi và Trầu Hôi A (đoạn còn lại)</t>
  </si>
  <si>
    <t>648/QĐ-UBND, 24/4/2023</t>
  </si>
  <si>
    <t>2892/QĐ-UBND, 08/6/2023</t>
  </si>
  <si>
    <t>Nâng cấp, sửa chữa đường giao thông nông thôn trên địa bàn xã Thạnh Xuân (Tuyến So Đũa Lớn từ nhà máy nước đến Khu di tích và Tuyến Xẻo Cao từ nhà ông Tấn đến cầu Tầm Vu)</t>
  </si>
  <si>
    <t>647/QĐ-UBND, 24/4/2023</t>
  </si>
  <si>
    <t>2893/QĐ-UBND, 08/6/2023</t>
  </si>
  <si>
    <t>Nâng cấp, sửa chữa đường giao thông nông thôn tuyến Xẻo Cao A (Từ nhà ông Thích đến cầu Láng Hầm)</t>
  </si>
  <si>
    <t>646/QĐ-UBND, 24/4/2023</t>
  </si>
  <si>
    <t>2894/QĐ-UBND, 08/6/2023</t>
  </si>
  <si>
    <t>Kế hoạch trung hạn 5 năm giai đoạn 2021 - 2025 đã giao</t>
  </si>
  <si>
    <t>Giảm</t>
  </si>
  <si>
    <t>Tăng</t>
  </si>
  <si>
    <t>Nguồn thu vượt XSKT năm 2022</t>
  </si>
  <si>
    <t>Thu vượt tiền sử dụng đất năm 2023</t>
  </si>
  <si>
    <t>Thu vượt tiền sử dụng đất năm 2024</t>
  </si>
  <si>
    <t xml:space="preserve">Tiền sử dụng đất </t>
  </si>
  <si>
    <t>Trường TH và THCS Phương Ninh, điểm Phương Hòa, xã Phương Bình, huyện Phụng Hiệp, tỉnh Hậu Giang</t>
  </si>
  <si>
    <t>Trường TH và THCS Phương Ninh, điểm Phương Hòa, xã Phương Bình, huyện Phụng Hiệp, tỉnh Hậu Giang. Hạng mục: Xây dựng mới khu vệ sinh và sân bê tông</t>
  </si>
  <si>
    <t>Trường Tiểu học Tân Long 2, điểm Phụng Sơn A, xã Tân Long, huyện Phụng Hiệp, tỉnh Hậu Giang</t>
  </si>
  <si>
    <t>Tuyến đường Xẻo Trâm Hòa Long A</t>
  </si>
  <si>
    <t>Tuyến đường Bờ Bao Lâm Trường</t>
  </si>
  <si>
    <t>Tuyến đường Miễu Bà</t>
  </si>
  <si>
    <t>Tuyến đường Ranh Án</t>
  </si>
  <si>
    <t>1521/QĐ-UBND ngày 20 tháng 02 năm 2025</t>
  </si>
  <si>
    <t>1519/QĐ-UBND ngày 20 tháng 02 năm 2025</t>
  </si>
  <si>
    <t>1518/QĐ-UBND ngày 20 tháng 02 năm 2025</t>
  </si>
  <si>
    <t>1520/QĐ-UBND ngày 20 tháng 02 năm 2025</t>
  </si>
  <si>
    <t>Kế hoạch đầu tư công năm 2025 điều chỉnh, bổ sung</t>
  </si>
  <si>
    <t>Kế hoạch đầu tư công năm 2025 đã giao</t>
  </si>
  <si>
    <t>Các dự án dừng triển khai</t>
  </si>
  <si>
    <t>Điều chỉnh giảm</t>
  </si>
  <si>
    <t>Điều chỉnh tăng</t>
  </si>
  <si>
    <t>8323/QĐ-UBND ngày 26/9/2024</t>
  </si>
  <si>
    <t>1048/QĐ-UBND ngày 20/7/2024; 8322/QĐ-UBND ngày 26/9/2024</t>
  </si>
  <si>
    <t>1049/QĐ-UBND ngày 20/7/2024; 8324/QĐ-UBND ngày 26/9/2024</t>
  </si>
  <si>
    <t>Dự án khởi công mới năm 2025</t>
  </si>
  <si>
    <t>Dự án chưa phân bổ chi tiết</t>
  </si>
  <si>
    <t>Phòng Kinh tế, Hạ tầng và Đô thị</t>
  </si>
  <si>
    <t>Dự án khởi công mới trong giai đoạn  2025</t>
  </si>
  <si>
    <t>Tuyến lộ kênh Đường Láng, xã Tân Bình</t>
  </si>
  <si>
    <t>Tuyến đường ấp Long Hòa A2, xã Long Thạnh</t>
  </si>
  <si>
    <t>Tuyến đường cặp kênh Xáng Lái Hiếu, ấp Mỹ Lợi A, xã Hiệp Hưng</t>
  </si>
  <si>
    <t>Tuyến đường Kênh 83 (bờ phải), thị trấn Kinh Cùng</t>
  </si>
  <si>
    <t>Tuyến đường kênh Bình Hoà, thị trấn Kinh Cùng</t>
  </si>
  <si>
    <t>01</t>
  </si>
  <si>
    <t>Tuyến đường kênh Ngang, thị trấn Cây Dương – xã Hiệp Hưng</t>
  </si>
  <si>
    <t>02</t>
  </si>
  <si>
    <t>Tuyến đường kênh Bờ Tràm (Từ kênh La Bách đến kênh 83)</t>
  </si>
  <si>
    <t>03</t>
  </si>
  <si>
    <t>04</t>
  </si>
  <si>
    <t>Tuyến đường kênh 1000 Đông Quản lộ Phụng Hiệp</t>
  </si>
  <si>
    <t>05</t>
  </si>
  <si>
    <t>Tuyến kênh Xẻo Môn , xã Long Thạnh</t>
  </si>
  <si>
    <t>06</t>
  </si>
  <si>
    <t>Tuyến đường ô tô về trung tâm xã Long Thạnh (tuyến lộ cũ)</t>
  </si>
  <si>
    <t>07</t>
  </si>
  <si>
    <t>Tuyến đường cặp knh La Bách , xã Hòa Mỹ</t>
  </si>
  <si>
    <t>Dự án chuyển tiếp hoàn thành năm 2025</t>
  </si>
  <si>
    <t xml:space="preserve">6813/QĐ-UBND ngày 29/7/2024 </t>
  </si>
  <si>
    <t xml:space="preserve">6814/QĐ-UBND ngày 29/7/2024 </t>
  </si>
  <si>
    <t xml:space="preserve">6815/QĐ-UBND ngày 29/7/2024 </t>
  </si>
  <si>
    <t xml:space="preserve">6816/QĐ-UBND ngày 29/7/2024 </t>
  </si>
  <si>
    <t>7125/QĐ-UBND  15/8/2024</t>
  </si>
  <si>
    <t>10249/QĐ-UBND 21/11//2024</t>
  </si>
  <si>
    <t>10250/QĐ-UBND 21/11/2024</t>
  </si>
  <si>
    <t>10251/QĐ-UBND 21/11/2024</t>
  </si>
  <si>
    <t>10252/QĐ-UBND 21/11/2024</t>
  </si>
  <si>
    <t>Sửa chữa Tuyến đường Hậu Giang 3</t>
  </si>
  <si>
    <t xml:space="preserve">Tuyến đường GTNT ấp Tân Hiệp, xã Tân Bình  </t>
  </si>
  <si>
    <t xml:space="preserve"> Bố trí cấp vốn ủy thác cho NHCSXH huyện Phụng Hiệp cho hộ nghèo, hộ chính sách vay</t>
  </si>
  <si>
    <t>ĐIỀU CHỈNH, BỔ SUNG KẾ HOẠCH ĐẦU TƯ CÔNG NĂM 2025 (LẦN 01)</t>
  </si>
  <si>
    <t xml:space="preserve">Ban Quản lý dự án đầu tư xây dựng huyện </t>
  </si>
  <si>
    <t>Nguồn thu vượt tiền sử dụng đất năm 2024</t>
  </si>
  <si>
    <t>Tuyến đường kênh Nhà Nước (từ Cầu kênh Nhà Nước đến Trường Mẫu giáo Hương Sen)</t>
  </si>
  <si>
    <t>Tuyến đường cặp kênh Xáng Lái Hiếu (đoạn Trường Tiểu học Hiệp Hưng 2 đến kênh Sậy Niếu), xã Hiệp Hưng</t>
  </si>
  <si>
    <t>Nhà Văn hóa - Khu thể thao ấp Tân Quới Kinh</t>
  </si>
  <si>
    <t>Nhà Văn hóa - Khu thể thao ấp Tám Ngàn</t>
  </si>
  <si>
    <t>Nhà Văn hóa ấp Cầu Xáng</t>
  </si>
  <si>
    <t>Nhà Văn hóa - Khu thể thao ấp Tân Long A</t>
  </si>
  <si>
    <t>(Kèm theo Nghị quyết số            /NQ-HĐND ngày        tháng 4 năm 2025 của HĐND huyện Phụng Hiệp)</t>
  </si>
  <si>
    <t>(Kèm theo Tờ trình số 103 /TTr-UBND ngày 03  tháng 4 năm 2025 của Ủy ban nhân dân huyện Phụng Hiệp)</t>
  </si>
  <si>
    <t>Phòng giao dịch Ngân hàng Chính sách xã hội huyện Phụng Hiệp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</si>
</sst>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quot;$&quot;#,##0"/>
    <numFmt numFmtId="165" formatCode="&quot;$&quot;#,##0;[Red]\-&quot;$&quot;#,##0"/>
    <numFmt numFmtId="166" formatCode="_-&quot;$&quot;* #,##0_-;\-&quot;$&quot;* #,##0_-;_-&quot;$&quot;* &quot;-&quot;_-;_-@_-"/>
    <numFmt numFmtId="167" formatCode="_-* #,##0_-;\-* #,##0_-;_-* &quot;-&quot;_-;_-@_-"/>
    <numFmt numFmtId="168" formatCode="_-&quot;$&quot;* #,##0.00_-;\-&quot;$&quot;* #,##0.00_-;_-&quot;$&quot;* &quot;-&quot;??_-;_-@_-"/>
    <numFmt numFmtId="169" formatCode="_-* #,##0.00_-;\-* #,##0.00_-;_-* &quot;-&quot;??_-;_-@_-"/>
    <numFmt numFmtId="170" formatCode="#,##0;[Red]#,##0"/>
    <numFmt numFmtId="171" formatCode="#,##0.00;[Red]#,##0.00"/>
    <numFmt numFmtId="172" formatCode="_(* #,##0_);_(* \(#,##0\);_(* &quot;-&quot;??_);_(@_)"/>
    <numFmt numFmtId="173" formatCode="#,##0;\-#,##0;\-"/>
    <numFmt numFmtId="174" formatCode="#,##0.000"/>
    <numFmt numFmtId="175" formatCode="_-* #,##0\ _₫_-;\-* #,##0\ _₫_-;_-* &quot;-&quot;??\ _₫_-;_-@"/>
    <numFmt numFmtId="176" formatCode="_-* #,##0\ _€_-;\-* #,##0\ _€_-;_-* &quot;-&quot;??\ _€_-;_-@"/>
    <numFmt numFmtId="177" formatCode="_-* #,##0_-;\-* #,##0_-;_-* &quot;-&quot;??_-;_-@"/>
    <numFmt numFmtId="178" formatCode="#,##0.000_);\(#,##0.000\)"/>
    <numFmt numFmtId="179" formatCode="[$-F400]h:mm:ss\ AM/PM"/>
    <numFmt numFmtId="180" formatCode="_-* #,##0.00\ _₫_-;\-* #,##0.00\ _₫_-;_-* &quot;-&quot;??\ _₫_-;_-@_-"/>
    <numFmt numFmtId="181" formatCode="_-* #.##0.00\ _₫_-;\-* #.##0.00\ _₫_-;_-* &quot;-&quot;??\ _₫_-;_-@_-"/>
    <numFmt numFmtId="182" formatCode="_-* #,##0\ _€_-;\-* #,##0\ _€_-;_-* &quot;-&quot;??\ _€_-;_-@_-"/>
    <numFmt numFmtId="183" formatCode="_-&quot;ñ&quot;* #,##0_-;\-&quot;ñ&quot;* #,##0_-;_-&quot;ñ&quot;* &quot;-&quot;_-;_-@_-"/>
    <numFmt numFmtId="184" formatCode="_-[$€]* #,##0.00_-;\-[$€]* #,##0.00_-;_-[$€]* &quot;-&quot;??_-;_-@_-"/>
    <numFmt numFmtId="185" formatCode="##.##%"/>
    <numFmt numFmtId="186" formatCode="_-* #,##0.00\ _F_-;\-* #,##0.00\ _F_-;_-* &quot;-&quot;??\ _F_-;_-@_-"/>
    <numFmt numFmtId="187" formatCode="_-* #,##0.00\ &quot;F&quot;_-;\-* #,##0.00\ &quot;F&quot;_-;_-* &quot;-&quot;??\ &quot;F&quot;_-;_-@_-"/>
    <numFmt numFmtId="188" formatCode="#,##0.00&quot;VND&quot;;[Red]\-#,##0.00&quot;VND&quot;"/>
    <numFmt numFmtId="189" formatCode="_-* ###&quot;,&quot;0&quot;.&quot;00\ _$_-;\-* ###&quot;,&quot;0&quot;.&quot;00\ _$_-;_-* &quot;-&quot;??\ _$_-;_-@_-"/>
    <numFmt numFmtId="190" formatCode="#,##0\ &quot;DM&quot;;\-#,##0\ &quot;DM&quot;"/>
    <numFmt numFmtId="191" formatCode="#,##0.00&quot;vnd&quot;;[Red]\-#,##0.00&quot;vnd&quot;"/>
    <numFmt numFmtId="192" formatCode="&quot;?&quot;#,##0;&quot;?&quot;\-#,##0"/>
    <numFmt numFmtId="193" formatCode="&quot;\&quot;#,##0;[Red]&quot;\&quot;&quot;\&quot;\-#,##0"/>
    <numFmt numFmtId="194" formatCode="&quot;.&quot;###&quot;,&quot;0&quot;.&quot;00_);\(&quot;.&quot;###&quot;,&quot;0&quot;.&quot;00\)"/>
    <numFmt numFmtId="195" formatCode="&quot;\&quot;#,##0.00;[Red]&quot;\&quot;&quot;\&quot;&quot;\&quot;&quot;\&quot;&quot;\&quot;&quot;\&quot;\-#,##0.00"/>
    <numFmt numFmtId="196" formatCode="0.000%"/>
    <numFmt numFmtId="197" formatCode="_-* #,##0&quot;vnd&quot;_-;\-* #,##0&quot;vnd&quot;_-;_-* &quot;-&quot;&quot;vnd&quot;_-;_-@_-"/>
    <numFmt numFmtId="198" formatCode="00.000"/>
    <numFmt numFmtId="199" formatCode="#.##00"/>
    <numFmt numFmtId="200" formatCode="&quot;Rp&quot;#,##0_);[Red]\(&quot;Rp&quot;#,##0\)"/>
    <numFmt numFmtId="201" formatCode="_ * #,##0_)\ &quot;$&quot;_ ;_ * \(#,##0\)\ &quot;$&quot;_ ;_ * &quot;-&quot;_)\ &quot;$&quot;_ ;_ @_ "/>
    <numFmt numFmtId="202" formatCode="_-* #,##0\ _F_-;\-* #,##0\ _F_-;_-* &quot;-&quot;\ _F_-;_-@_-"/>
    <numFmt numFmtId="203" formatCode="_-* #,##0\ &quot;F&quot;_-;\-* #,##0\ &quot;F&quot;_-;_-* &quot;-&quot;\ &quot;F&quot;_-;_-@_-"/>
    <numFmt numFmtId="204" formatCode="_-* #,##0&quot;$&quot;_-;\-* #,##0&quot;$&quot;_-;_-* &quot;-&quot;&quot;$&quot;_-;_-@_-"/>
    <numFmt numFmtId="205" formatCode="_-* #,##0\ &quot;€&quot;_-;\-* #,##0\ &quot;€&quot;_-;_-* &quot;-&quot;\ &quot;€&quot;_-;_-@_-"/>
    <numFmt numFmtId="206" formatCode="_-* #,##0\ &quot;$&quot;_-;\-* #,##0\ &quot;$&quot;_-;_-* &quot;-&quot;\ &quot;$&quot;_-;_-@_-"/>
    <numFmt numFmtId="207" formatCode="_ * #,##0_)&quot;$&quot;_ ;_ * \(#,##0\)&quot;$&quot;_ ;_ * &quot;-&quot;_)&quot;$&quot;_ ;_ @_ "/>
    <numFmt numFmtId="208" formatCode="_-&quot;€&quot;* #,##0_-;\-&quot;€&quot;* #,##0_-;_-&quot;€&quot;* &quot;-&quot;_-;_-@_-"/>
    <numFmt numFmtId="209" formatCode="_-* #,##0.00\ _€_-;\-* #,##0.00\ _€_-;_-* &quot;-&quot;??\ _€_-;_-@_-"/>
    <numFmt numFmtId="210" formatCode="_ * #,##0.00_)\ _$_ ;_ * \(#,##0.00\)\ _$_ ;_ * &quot;-&quot;??_)\ _$_ ;_ @_ "/>
    <numFmt numFmtId="211" formatCode="_ * #,##0.00_ ;_ * \-#,##0.00_ ;_ * &quot;-&quot;??_ ;_ @_ "/>
    <numFmt numFmtId="212" formatCode="_-* #,##0.00\ _V_N_D_-;\-* #,##0.00\ _V_N_D_-;_-* &quot;-&quot;??\ _V_N_D_-;_-@_-"/>
    <numFmt numFmtId="213" formatCode="_ * #,##0.00_)_$_ ;_ * \(#,##0.00\)_$_ ;_ * &quot;-&quot;??_)_$_ ;_ @_ "/>
    <numFmt numFmtId="214" formatCode="_-* #,##0.00_$_-;\-* #,##0.00_$_-;_-* &quot;-&quot;??_$_-;_-@_-"/>
    <numFmt numFmtId="215" formatCode="_-* #,##0.00\ _ñ_-;\-* #,##0.00\ _ñ_-;_-* &quot;-&quot;??\ _ñ_-;_-@_-"/>
    <numFmt numFmtId="216" formatCode="_-* #,##0.00\ _ñ_-;_-* #,##0.00\ _ñ\-;_-* &quot;-&quot;??\ _ñ_-;_-@_-"/>
    <numFmt numFmtId="217" formatCode="_(&quot;$&quot;\ * #,##0_);_(&quot;$&quot;\ * \(#,##0\);_(&quot;$&quot;\ * &quot;-&quot;_);_(@_)"/>
    <numFmt numFmtId="218" formatCode="_-* #,##0.00000000_-;\-* #,##0.00000000_-;_-* &quot;-&quot;??_-;_-@_-"/>
    <numFmt numFmtId="219" formatCode="_(&quot;€&quot;\ * #,##0_);_(&quot;€&quot;\ * \(#,##0\);_(&quot;€&quot;\ * &quot;-&quot;_);_(@_)"/>
    <numFmt numFmtId="220" formatCode="_-* #,##0\ &quot;ñ&quot;_-;\-* #,##0\ &quot;ñ&quot;_-;_-* &quot;-&quot;\ &quot;ñ&quot;_-;_-@_-"/>
    <numFmt numFmtId="221" formatCode="_-* #,##0\ _€_-;\-* #,##0\ _€_-;_-* &quot;-&quot;\ _€_-;_-@_-"/>
    <numFmt numFmtId="222" formatCode="_ * #,##0_)\ _$_ ;_ * \(#,##0\)\ _$_ ;_ * &quot;-&quot;_)\ _$_ ;_ @_ "/>
    <numFmt numFmtId="223" formatCode="_-* #,##0\ _₫_-;\-* #,##0\ _₫_-;_-* &quot;-&quot;\ _₫_-;_-@_-"/>
    <numFmt numFmtId="224" formatCode="_ * #,##0_ ;_ * \-#,##0_ ;_ * &quot;-&quot;_ ;_ @_ "/>
    <numFmt numFmtId="225" formatCode="_-* #,##0\ _V_N_D_-;\-* #,##0\ _V_N_D_-;_-* &quot;-&quot;\ _V_N_D_-;_-@_-"/>
    <numFmt numFmtId="226" formatCode="_ * #,##0_)_$_ ;_ * \(#,##0\)_$_ ;_ * &quot;-&quot;_)_$_ ;_ @_ "/>
    <numFmt numFmtId="227" formatCode="_-* #,##0_$_-;\-* #,##0_$_-;_-* &quot;-&quot;_$_-;_-@_-"/>
    <numFmt numFmtId="228" formatCode="_-* #,##0\ _$_-;\-* #,##0\ _$_-;_-* &quot;-&quot;\ _$_-;_-@_-"/>
    <numFmt numFmtId="229" formatCode="_-* #,##0\ _ñ_-;\-* #,##0\ _ñ_-;_-* &quot;-&quot;\ _ñ_-;_-@_-"/>
    <numFmt numFmtId="230" formatCode="_-* #,##0\ _ñ_-;_-* #,##0\ _ñ\-;_-* &quot;-&quot;\ _ñ_-;_-@_-"/>
    <numFmt numFmtId="231" formatCode="_ &quot;\&quot;* #,##0_ ;_ &quot;\&quot;* \-#,##0_ ;_ &quot;\&quot;* &quot;-&quot;_ ;_ @_ "/>
    <numFmt numFmtId="232" formatCode="&quot;\&quot;#,##0.00;[Red]&quot;\&quot;\-#,##0.00"/>
    <numFmt numFmtId="233" formatCode="&quot;\&quot;#,##0;[Red]&quot;\&quot;\-#,##0"/>
    <numFmt numFmtId="234" formatCode="_ * #,##0_)\ &quot;F&quot;_ ;_ * \(#,##0\)\ &quot;F&quot;_ ;_ * &quot;-&quot;_)\ &quot;F&quot;_ ;_ @_ "/>
    <numFmt numFmtId="235" formatCode="&quot;£&quot;#,##0.00;\-&quot;£&quot;#,##0.00"/>
    <numFmt numFmtId="236" formatCode="_-&quot;F&quot;* #,##0_-;\-&quot;F&quot;* #,##0_-;_-&quot;F&quot;* &quot;-&quot;_-;_-@_-"/>
    <numFmt numFmtId="237" formatCode="_ * #,##0.00_)&quot;$&quot;_ ;_ * \(#,##0.00\)&quot;$&quot;_ ;_ * &quot;-&quot;??_)&quot;$&quot;_ ;_ @_ "/>
    <numFmt numFmtId="238" formatCode="_ * #,##0.0_)_$_ ;_ * \(#,##0.0\)_$_ ;_ * &quot;-&quot;??_)_$_ ;_ @_ "/>
    <numFmt numFmtId="239" formatCode=";;"/>
    <numFmt numFmtId="240" formatCode="_ * #,##0.00_)&quot;€&quot;_ ;_ * \(#,##0.00\)&quot;€&quot;_ ;_ * &quot;-&quot;??_)&quot;€&quot;_ ;_ @_ "/>
    <numFmt numFmtId="241" formatCode="#,##0.0_);\(#,##0.0\)"/>
    <numFmt numFmtId="242" formatCode="_ &quot;\&quot;* #,##0.00_ ;_ &quot;\&quot;* &quot;\&quot;&quot;\&quot;&quot;\&quot;&quot;\&quot;&quot;\&quot;&quot;\&quot;&quot;\&quot;&quot;\&quot;&quot;\&quot;&quot;\&quot;&quot;\&quot;&quot;\&quot;\-#,##0.00_ ;_ &quot;\&quot;* &quot;-&quot;??_ ;_ @_ "/>
    <numFmt numFmtId="243" formatCode="0.0%"/>
    <numFmt numFmtId="244" formatCode="_ * #,##0.00_ ;_ * &quot;\&quot;&quot;\&quot;&quot;\&quot;&quot;\&quot;&quot;\&quot;&quot;\&quot;&quot;\&quot;&quot;\&quot;&quot;\&quot;&quot;\&quot;&quot;\&quot;&quot;\&quot;\-#,##0.00_ ;_ * &quot;-&quot;??_ ;_ @_ "/>
    <numFmt numFmtId="245" formatCode="&quot;$&quot;#,##0.00"/>
    <numFmt numFmtId="246" formatCode="&quot;\&quot;#,##0;&quot;\&quot;&quot;\&quot;&quot;\&quot;&quot;\&quot;&quot;\&quot;&quot;\&quot;&quot;\&quot;&quot;\&quot;&quot;\&quot;&quot;\&quot;&quot;\&quot;&quot;\&quot;&quot;\&quot;&quot;\&quot;\-#,##0"/>
    <numFmt numFmtId="247" formatCode="_ * #,##0.00_)&quot;£&quot;_ ;_ * \(#,##0.00\)&quot;£&quot;_ ;_ * &quot;-&quot;??_)&quot;£&quot;_ ;_ @_ "/>
    <numFmt numFmtId="248" formatCode="&quot;\&quot;#,##0;[Red]&quot;\&quot;&quot;\&quot;&quot;\&quot;&quot;\&quot;&quot;\&quot;&quot;\&quot;&quot;\&quot;&quot;\&quot;&quot;\&quot;&quot;\&quot;&quot;\&quot;&quot;\&quot;&quot;\&quot;&quot;\&quot;\-#,##0"/>
    <numFmt numFmtId="249" formatCode="_ * #,##0_ ;_ * &quot;\&quot;&quot;\&quot;&quot;\&quot;&quot;\&quot;&quot;\&quot;&quot;\&quot;&quot;\&quot;&quot;\&quot;&quot;\&quot;&quot;\&quot;&quot;\&quot;&quot;\&quot;\-#,##0_ ;_ * &quot;-&quot;_ ;_ @_ "/>
    <numFmt numFmtId="250" formatCode="0.0%;\(0.0%\)"/>
    <numFmt numFmtId="251" formatCode="&quot;\&quot;#,##0.00;&quot;\&quot;&quot;\&quot;&quot;\&quot;&quot;\&quot;&quot;\&quot;&quot;\&quot;&quot;\&quot;&quot;\&quot;&quot;\&quot;&quot;\&quot;&quot;\&quot;&quot;\&quot;&quot;\&quot;&quot;\&quot;\-#,##0.00"/>
    <numFmt numFmtId="252" formatCode="##,###.##"/>
    <numFmt numFmtId="253" formatCode="#0.##"/>
    <numFmt numFmtId="254" formatCode="0.000_)"/>
    <numFmt numFmtId="255" formatCode="#,##0_)_%;\(#,##0\)_%;"/>
    <numFmt numFmtId="256" formatCode="_(* #,##0.0_);_(* \(#,##0.0\);_(* &quot;-&quot;??_);_(@_)"/>
    <numFmt numFmtId="257" formatCode="\-"/>
    <numFmt numFmtId="258" formatCode="_._.* #,##0.0_)_%;_._.* \(#,##0.0\)_%"/>
    <numFmt numFmtId="259" formatCode="#,##0.0_)_%;\(#,##0.0\)_%;\ \ .0_)_%"/>
    <numFmt numFmtId="260" formatCode="_._.* #,##0.00_)_%;_._.* \(#,##0.00\)_%"/>
    <numFmt numFmtId="261" formatCode="#,##0.00_)_%;\(#,##0.00\)_%;\ \ .00_)_%"/>
    <numFmt numFmtId="262" formatCode="_._.* #,##0.000_)_%;_._.* \(#,##0.000\)_%"/>
    <numFmt numFmtId="263" formatCode="#,##0.000_)_%;\(#,##0.000\)_%;\ \ .000_)_%"/>
    <numFmt numFmtId="264" formatCode="0;[Red]0"/>
    <numFmt numFmtId="265" formatCode="_(* #,##0.000_);_(* \(#,##0.000\);_(* &quot;-&quot;??_);_(@_)"/>
    <numFmt numFmtId="266" formatCode="_-* #,##0\ _₫_-;\-* #,##0\ _₫_-;_-* &quot;-&quot;??\ _₫_-;_-@_-"/>
    <numFmt numFmtId="267" formatCode="_(* #,##0.00_);_(* \(#,##0.00\);_(* \-??_);_(@_)"/>
    <numFmt numFmtId="268" formatCode="_(* #.##0.00_);_(* \(#.##0.00\);_(* &quot;-&quot;??_);_(@_)"/>
    <numFmt numFmtId="269" formatCode="\$#,##0\ ;\(\$#,##0\)"/>
    <numFmt numFmtId="270" formatCode="_(* #,##0.00_);_(* \(#,##0.00\);_(* &quot;-&quot;&quot;?&quot;&quot;?&quot;_);_(@_)"/>
    <numFmt numFmtId="271" formatCode="#.##0"/>
    <numFmt numFmtId="272" formatCode="_-* #,##0_-;\-* #,##0_-;_-* &quot;-&quot;??_-;_-@_-"/>
    <numFmt numFmtId="273" formatCode="#,##0.0"/>
    <numFmt numFmtId="274" formatCode="_-* #,##0\ &quot;þ&quot;_-;\-* #,##0\ &quot;þ&quot;_-;_-* &quot;-&quot;\ &quot;þ&quot;_-;_-@_-"/>
    <numFmt numFmtId="275" formatCode="0_);\(0\)"/>
    <numFmt numFmtId="276" formatCode="_-* #,##0.00\ _þ_-;\-* #,##0.00\ _þ_-;_-* &quot;-&quot;??\ _þ_-;_-@_-"/>
    <numFmt numFmtId="277" formatCode="\t#\ ??/??"/>
    <numFmt numFmtId="278" formatCode="0.0000"/>
    <numFmt numFmtId="279" formatCode="_-* #,##0.00\ _$_-;\-* #,##0.00\ _$_-;_-* &quot;-&quot;??\ _$_-;_-@_-"/>
    <numFmt numFmtId="280" formatCode="_-* #,##0.0\ _₫_-;\-* #,##0.0\ _₫_-;_-* &quot;-&quot;??\ _₫_-;_-@_-"/>
    <numFmt numFmtId="281" formatCode="&quot;True&quot;;&quot;True&quot;;&quot;False&quot;"/>
    <numFmt numFmtId="282" formatCode="_(* #,##0.0_);_(* \(#,##0.0\);_(* &quot;-&quot;?_);_(@_)"/>
    <numFmt numFmtId="283" formatCode="_(&quot;Z$&quot;* #,##0.00_);_(&quot;Z$&quot;* \(#,##0.00\);_(&quot;Z$&quot;* &quot;-&quot;??_);_(@_)"/>
    <numFmt numFmtId="284" formatCode="#,##0\ &quot;₫&quot;;[Red]\-#,##0\ &quot;₫&quot;"/>
    <numFmt numFmtId="285" formatCode="\t0.00%"/>
    <numFmt numFmtId="286" formatCode="#,##0;\(#,##0\)"/>
    <numFmt numFmtId="287" formatCode="#\ ###\ ###"/>
    <numFmt numFmtId="288" formatCode="_._.* \(#,##0\)_%;_._.* #,##0_)_%;_._.* 0_)_%;_._.@_)_%"/>
    <numFmt numFmtId="289" formatCode="_._.&quot;€&quot;* \(#,##0\)_%;_._.&quot;€&quot;* #,##0_)_%;_._.&quot;€&quot;* 0_)_%;_._.@_)_%"/>
    <numFmt numFmtId="290" formatCode="* \(#,##0\);* #,##0_);&quot;-&quot;??_);@"/>
    <numFmt numFmtId="291" formatCode="_ &quot;R&quot;\ * #,##0_ ;_ &quot;R&quot;\ * \-#,##0_ ;_ &quot;R&quot;\ * &quot;-&quot;_ ;_ @_ "/>
    <numFmt numFmtId="292" formatCode="##,##0%"/>
    <numFmt numFmtId="293" formatCode="#,###%"/>
    <numFmt numFmtId="294" formatCode="##.##"/>
    <numFmt numFmtId="295" formatCode="###,###"/>
    <numFmt numFmtId="296" formatCode="###.###"/>
    <numFmt numFmtId="297" formatCode="##,###.####"/>
    <numFmt numFmtId="298" formatCode="_ * #,##0.00_ ;_ * &quot;\&quot;&quot;\&quot;&quot;\&quot;&quot;\&quot;&quot;\&quot;&quot;\&quot;\-#,##0.00_ ;_ * &quot;-&quot;??_ ;_ @_ "/>
    <numFmt numFmtId="299" formatCode="&quot;€&quot;* #,##0_)_%;&quot;€&quot;* \(#,##0\)_%;&quot;€&quot;* &quot;-&quot;??_)_%;@_)_%"/>
    <numFmt numFmtId="300" formatCode="&quot;$&quot;* #,##0_)_%;&quot;$&quot;* \(#,##0\)_%;&quot;$&quot;* &quot;-&quot;??_)_%;@_)_%"/>
    <numFmt numFmtId="301" formatCode="_-* #,##0\ &quot;₫&quot;_-;\-* #,##0\ &quot;₫&quot;_-;_-* &quot;-&quot;\ &quot;₫&quot;_-;_-@_-"/>
    <numFmt numFmtId="302" formatCode="&quot;\&quot;#,##0.00;&quot;\&quot;&quot;\&quot;&quot;\&quot;&quot;\&quot;&quot;\&quot;&quot;\&quot;&quot;\&quot;&quot;\&quot;\-#,##0.00"/>
    <numFmt numFmtId="303" formatCode="_._.&quot;€&quot;* #,##0.0_)_%;_._.&quot;€&quot;* \(#,##0.0\)_%"/>
    <numFmt numFmtId="304" formatCode="&quot;€&quot;* #,##0.0_)_%;&quot;€&quot;* \(#,##0.0\)_%;&quot;€&quot;* \ .0_)_%"/>
    <numFmt numFmtId="305" formatCode="_._.&quot;$&quot;* #,##0.0_)_%;_._.&quot;$&quot;* \(#,##0.0\)_%"/>
    <numFmt numFmtId="306" formatCode="_._.&quot;€&quot;* #,##0.00_)_%;_._.&quot;€&quot;* \(#,##0.00\)_%"/>
    <numFmt numFmtId="307" formatCode="&quot;€&quot;* #,##0.00_)_%;&quot;€&quot;* \(#,##0.00\)_%;&quot;€&quot;* \ .00_)_%"/>
    <numFmt numFmtId="308" formatCode="_._.&quot;$&quot;* #,##0.00_)_%;_._.&quot;$&quot;* \(#,##0.00\)_%"/>
    <numFmt numFmtId="309" formatCode="_._.&quot;€&quot;* #,##0.000_)_%;_._.&quot;€&quot;* \(#,##0.000\)_%"/>
    <numFmt numFmtId="310" formatCode="&quot;€&quot;* #,##0.000_)_%;&quot;€&quot;* \(#,##0.000\)_%;&quot;€&quot;* \ .000_)_%"/>
    <numFmt numFmtId="311" formatCode="_._.&quot;$&quot;* #,##0.000_)_%;_._.&quot;$&quot;* \(#,##0.000\)_%"/>
    <numFmt numFmtId="312" formatCode="_-* #,##0.00\ &quot;€&quot;_-;\-* #,##0.00\ &quot;€&quot;_-;_-* &quot;-&quot;??\ &quot;€&quot;_-;_-@_-"/>
    <numFmt numFmtId="313" formatCode="_-* #,##0.00\ &quot;₫&quot;_-;\-* #,##0.00\ &quot;₫&quot;_-;_-* &quot;-&quot;??\ &quot;₫&quot;_-;_-@_-"/>
    <numFmt numFmtId="314" formatCode="_ * #,##0_ ;_ * &quot;\&quot;&quot;\&quot;&quot;\&quot;&quot;\&quot;&quot;\&quot;&quot;\&quot;\-#,##0_ ;_ * &quot;-&quot;_ ;_ @_ "/>
    <numFmt numFmtId="315" formatCode="&quot;$&quot;#,##0\ ;\(&quot;$&quot;#,##0\)"/>
    <numFmt numFmtId="316" formatCode="_-* #,##0.00\ _ñ_._-;\-* #,##0.00\ _ñ_._-;_-* &quot;-&quot;??\ _ñ_._-;_-@_-"/>
    <numFmt numFmtId="317" formatCode="#\ ###\ ##0.0"/>
    <numFmt numFmtId="318" formatCode="##,##0.##"/>
    <numFmt numFmtId="319" formatCode="0.000"/>
    <numFmt numFmtId="320" formatCode="* #,##0_);* \(#,##0\);&quot;-&quot;??_);@"/>
    <numFmt numFmtId="321" formatCode="\U\S\$#,##0.00;\(\U\S\$#,##0.00\)"/>
    <numFmt numFmtId="322" formatCode="_(\§\g\ #,##0_);_(\§\g\ \(#,##0\);_(\§\g\ &quot;-&quot;??_);_(@_)"/>
    <numFmt numFmtId="323" formatCode="_(\§\g\ #,##0_);_(\§\g\ \(#,##0\);_(\§\g\ &quot;-&quot;_);_(@_)"/>
    <numFmt numFmtId="324" formatCode="#\ ###\ ###\ .00"/>
    <numFmt numFmtId="325" formatCode="\§\g#,##0_);\(\§\g#,##0\)"/>
    <numFmt numFmtId="326" formatCode="_-&quot;VND&quot;* #,##0_-;\-&quot;VND&quot;* #,##0_-;_-&quot;VND&quot;* &quot;-&quot;_-;_-@_-"/>
    <numFmt numFmtId="327" formatCode="_(&quot;Rp&quot;* #,##0.00_);_(&quot;Rp&quot;* \(#,##0.00\);_(&quot;Rp&quot;* &quot;-&quot;??_);_(@_)"/>
    <numFmt numFmtId="328" formatCode="#,##0.00\ &quot;FB&quot;;[Red]\-#,##0.00\ &quot;FB&quot;"/>
    <numFmt numFmtId="329" formatCode="#,##0\ &quot;$&quot;;\-#,##0\ &quot;$&quot;"/>
    <numFmt numFmtId="330" formatCode="_-* #,##0\ _F_B_-;\-* #,##0\ _F_B_-;_-* &quot;-&quot;\ _F_B_-;_-@_-"/>
    <numFmt numFmtId="331" formatCode="_-[$€-2]* #,##0.00_-;\-[$€-2]* #,##0.00_-;_-[$€-2]* &quot;-&quot;??_-"/>
    <numFmt numFmtId="332" formatCode="_ * #,##0.00_)_d_ ;_ * \(#,##0.00\)_d_ ;_ * &quot;-&quot;??_)_d_ ;_ @_ "/>
    <numFmt numFmtId="333" formatCode="#,##0_);\-#,##0_)"/>
    <numFmt numFmtId="334" formatCode="#,###;\-#,###;&quot;&quot;;_(@_)"/>
    <numFmt numFmtId="335" formatCode="_(* #,##0.000000_);_(* \(#,##0.000000\);_(* &quot;-&quot;??_);_(@_)"/>
    <numFmt numFmtId="336" formatCode="#."/>
    <numFmt numFmtId="337" formatCode="&quot;Fr.&quot;\ #,##0.00;&quot;Fr.&quot;\ \-#,##0.00"/>
    <numFmt numFmtId="338" formatCode="&quot;€&quot;#,##0;\-&quot;€&quot;#,##0"/>
    <numFmt numFmtId="339" formatCode="#,##0\ &quot;$&quot;_);\(#,##0\ &quot;$&quot;\)"/>
    <numFmt numFmtId="340" formatCode="_-&quot;£&quot;* #,##0_-;\-&quot;£&quot;* #,##0_-;_-&quot;£&quot;* &quot;-&quot;_-;_-@_-"/>
    <numFmt numFmtId="341" formatCode="#,###"/>
    <numFmt numFmtId="342" formatCode="&quot;Fr.&quot;\ #,##0.00;[Red]&quot;Fr.&quot;\ \-#,##0.00"/>
    <numFmt numFmtId="343" formatCode="_ &quot;Fr.&quot;\ * #,##0_ ;_ &quot;Fr.&quot;\ * \-#,##0_ ;_ &quot;Fr.&quot;\ * &quot;-&quot;_ ;_ @_ "/>
    <numFmt numFmtId="344" formatCode="&quot;\&quot;#,##0;[Red]\-&quot;\&quot;#,##0"/>
    <numFmt numFmtId="345" formatCode="&quot;\&quot;#,##0.00;\-&quot;\&quot;#,##0.00"/>
    <numFmt numFmtId="346" formatCode="&quot;VND&quot;#,##0_);[Red]\(&quot;VND&quot;#,##0\)"/>
    <numFmt numFmtId="347" formatCode="0.00_)"/>
    <numFmt numFmtId="348" formatCode="_-* #,##0.00\ _ã_ð_í_._-;\-* #,##0.00\ _ã_ð_í_._-;_-* &quot;-&quot;??\ _ã_ð_í_._-;_-@_-"/>
    <numFmt numFmtId="349" formatCode="#,##0.00_);\-#,##0.00_)"/>
    <numFmt numFmtId="350" formatCode="0_)%;\(0\)%"/>
    <numFmt numFmtId="351" formatCode="_._._(* 0_)%;_._.* \(0\)%"/>
    <numFmt numFmtId="352" formatCode="_(0_)%;\(0\)%"/>
    <numFmt numFmtId="353" formatCode="0%_);\(0%\)"/>
    <numFmt numFmtId="354" formatCode="_ &quot;\&quot;* #,##0_ ;_ &quot;\&quot;* &quot;\&quot;&quot;\&quot;&quot;\&quot;&quot;\&quot;&quot;\&quot;&quot;\&quot;&quot;\&quot;&quot;\&quot;&quot;\&quot;&quot;\&quot;&quot;\&quot;&quot;\&quot;&quot;\&quot;&quot;\&quot;\-#,##0_ ;_ &quot;\&quot;* &quot;-&quot;_ ;_ @_ "/>
    <numFmt numFmtId="355" formatCode="_(0.0_)%;\(0.0\)%"/>
    <numFmt numFmtId="356" formatCode="_._._(* 0.0_)%;_._.* \(0.0\)%"/>
    <numFmt numFmtId="357" formatCode="_(0.00_)%;\(0.00\)%"/>
    <numFmt numFmtId="358" formatCode="_._._(* 0.00_)%;_._.* \(0.00\)%"/>
    <numFmt numFmtId="359" formatCode="_(0.000_)%;\(0.000\)%"/>
    <numFmt numFmtId="360" formatCode="_._._(* 0.000_)%;_._.* \(0.000\)%"/>
    <numFmt numFmtId="361" formatCode="#"/>
    <numFmt numFmtId="362" formatCode="&quot;¡Ì&quot;#,##0;[Red]\-&quot;¡Ì&quot;#,##0"/>
    <numFmt numFmtId="363" formatCode="#,##0.00\ &quot;F&quot;;[Red]\-#,##0.00\ &quot;F&quot;"/>
    <numFmt numFmtId="364" formatCode="&quot;£&quot;#,##0;[Red]\-&quot;£&quot;#,##0"/>
    <numFmt numFmtId="365" formatCode="#,##0.00\ \ "/>
    <numFmt numFmtId="366" formatCode="_ * #,##0.00_)&quot;VND&quot;_ ;_ * \(#,##0.00\)&quot;VND&quot;_ ;_ * &quot;-&quot;??_)&quot;VND&quot;_ ;_ @_ "/>
    <numFmt numFmtId="367" formatCode="_ * #,##0_)_V_N_D_ ;_ * \(#,##0\)_V_N_D_ ;_ * &quot;-&quot;_)_V_N_D_ ;_ @_ "/>
  </numFmts>
  <fonts count="289">
    <font>
      <sz val="11"/>
      <color theme="1"/>
      <name val="Calibri"/>
      <scheme val="minor"/>
    </font>
    <font>
      <sz val="11"/>
      <color theme="1"/>
      <name val="Calibri"/>
      <family val="2"/>
      <scheme val="minor"/>
    </font>
    <font>
      <sz val="11"/>
      <color theme="1"/>
      <name val="Calibri"/>
      <family val="2"/>
      <scheme val="minor"/>
    </font>
    <font>
      <b/>
      <sz val="14"/>
      <color theme="1"/>
      <name val="Times New Roman"/>
      <family val="1"/>
    </font>
    <font>
      <sz val="14"/>
      <color theme="1"/>
      <name val="Times New Roman"/>
      <family val="1"/>
    </font>
    <font>
      <i/>
      <sz val="14"/>
      <color theme="1"/>
      <name val="Times New Roman"/>
      <family val="1"/>
    </font>
    <font>
      <sz val="11"/>
      <name val="Calibri"/>
      <family val="2"/>
    </font>
    <font>
      <b/>
      <sz val="13"/>
      <color theme="1"/>
      <name val="Times New Roman"/>
      <family val="1"/>
    </font>
    <font>
      <sz val="11"/>
      <color theme="1"/>
      <name val="Calibri"/>
      <family val="2"/>
    </font>
    <font>
      <sz val="13"/>
      <color theme="1"/>
      <name val="Times New Roman"/>
      <family val="1"/>
    </font>
    <font>
      <i/>
      <sz val="13"/>
      <color theme="1"/>
      <name val="Times New Roman"/>
      <family val="1"/>
    </font>
    <font>
      <b/>
      <i/>
      <sz val="13"/>
      <color theme="1"/>
      <name val="Times New Roman"/>
      <family val="1"/>
    </font>
    <font>
      <b/>
      <sz val="12"/>
      <color theme="1"/>
      <name val="Times New Roman"/>
      <family val="1"/>
    </font>
    <font>
      <sz val="12"/>
      <color theme="1"/>
      <name val="Times New Roman"/>
      <family val="1"/>
    </font>
    <font>
      <i/>
      <sz val="12"/>
      <color theme="1"/>
      <name val="Times New Roman"/>
      <family val="1"/>
    </font>
    <font>
      <sz val="12"/>
      <color rgb="FFFF0000"/>
      <name val="Times New Roman"/>
      <family val="1"/>
    </font>
    <font>
      <b/>
      <sz val="12"/>
      <color rgb="FFFF0000"/>
      <name val="Times New Roman"/>
      <family val="1"/>
    </font>
    <font>
      <b/>
      <i/>
      <sz val="12"/>
      <color theme="1"/>
      <name val="Times New Roman"/>
      <family val="1"/>
    </font>
    <font>
      <sz val="12"/>
      <color theme="1"/>
      <name val="Calibri"/>
      <family val="2"/>
    </font>
    <font>
      <b/>
      <i/>
      <sz val="14"/>
      <color theme="1"/>
      <name val="Times New Roman"/>
      <family val="1"/>
    </font>
    <font>
      <b/>
      <i/>
      <vertAlign val="superscript"/>
      <sz val="12"/>
      <color theme="1"/>
      <name val="Times New Roman"/>
      <family val="1"/>
    </font>
    <font>
      <b/>
      <vertAlign val="superscript"/>
      <sz val="12"/>
      <color theme="1"/>
      <name val="Times New Roman"/>
      <family val="1"/>
    </font>
    <font>
      <b/>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2"/>
      <name val="Times New Roman"/>
      <family val="1"/>
    </font>
    <font>
      <i/>
      <sz val="12"/>
      <name val="Times New Roman"/>
      <family val="1"/>
    </font>
    <font>
      <sz val="11"/>
      <color rgb="FF000000"/>
      <name val="Calibri"/>
      <family val="2"/>
      <scheme val="minor"/>
    </font>
    <font>
      <sz val="12"/>
      <name val="Times New Roman"/>
      <family val="1"/>
    </font>
    <font>
      <sz val="11"/>
      <color indexed="8"/>
      <name val="Calibri"/>
      <family val="2"/>
    </font>
    <font>
      <sz val="12"/>
      <color theme="1"/>
      <name val="Times New Roman"/>
      <family val="1"/>
    </font>
    <font>
      <b/>
      <sz val="16"/>
      <name val="Times New Roman"/>
      <family val="1"/>
    </font>
    <font>
      <sz val="12"/>
      <name val="VNI-Times"/>
    </font>
    <font>
      <sz val="12"/>
      <name val=".VnTime"/>
      <family val="2"/>
    </font>
    <font>
      <sz val="10"/>
      <color indexed="8"/>
      <name val="MS Sans Serif"/>
      <family val="2"/>
    </font>
    <font>
      <sz val="12"/>
      <name val="돋움체"/>
      <family val="3"/>
      <charset val="129"/>
    </font>
    <font>
      <b/>
      <sz val="10"/>
      <name val="SVNtimes new roman"/>
      <family val="2"/>
    </font>
    <font>
      <sz val="12"/>
      <name val="VNtimes new roman"/>
      <family val="2"/>
    </font>
    <font>
      <sz val="9"/>
      <name val="Arial"/>
      <family val="2"/>
    </font>
    <font>
      <sz val="10"/>
      <name val=".VnTime"/>
      <family val="2"/>
    </font>
    <font>
      <sz val="11"/>
      <name val="돋움"/>
      <family val="2"/>
      <charset val="129"/>
    </font>
    <font>
      <sz val="10"/>
      <name val="?? ??"/>
      <family val="1"/>
      <charset val="136"/>
    </font>
    <font>
      <sz val="11"/>
      <name val="??"/>
      <family val="3"/>
    </font>
    <font>
      <sz val="10"/>
      <name val="VNI-Times"/>
    </font>
    <font>
      <sz val="12"/>
      <name val=".VnArial"/>
      <family val="2"/>
    </font>
    <font>
      <sz val="10"/>
      <name val="??"/>
      <family val="3"/>
      <charset val="129"/>
    </font>
    <font>
      <sz val="12"/>
      <name val="????"/>
      <family val="1"/>
      <charset val="136"/>
    </font>
    <font>
      <sz val="12"/>
      <name val="Courier"/>
      <family val="3"/>
    </font>
    <font>
      <sz val="10"/>
      <name val="AngsanaUPC"/>
      <family val="1"/>
    </font>
    <font>
      <sz val="10"/>
      <name val="Arial"/>
      <family val="2"/>
      <charset val="1"/>
    </font>
    <font>
      <sz val="12"/>
      <name val="|??¢¥¢¬¨Ï"/>
      <family val="1"/>
      <charset val="129"/>
    </font>
    <font>
      <b/>
      <sz val="12"/>
      <name val="Arial"/>
      <family val="2"/>
    </font>
    <font>
      <sz val="10"/>
      <name val="Helv"/>
      <family val="2"/>
    </font>
    <font>
      <sz val="10"/>
      <color indexed="8"/>
      <name val="Arial"/>
      <family val="2"/>
    </font>
    <font>
      <sz val="10"/>
      <color indexed="8"/>
      <name val="Arial"/>
      <family val="2"/>
      <charset val="163"/>
    </font>
    <font>
      <sz val="14"/>
      <name val="Terminal"/>
      <family val="3"/>
      <charset val="128"/>
    </font>
    <font>
      <sz val="10"/>
      <name val="MS Sans Serif"/>
      <family val="2"/>
    </font>
    <font>
      <sz val="12"/>
      <name val="VNI-Helve"/>
    </font>
    <font>
      <b/>
      <sz val="12"/>
      <color indexed="8"/>
      <name val=".VnBook-Antiqua"/>
      <family val="2"/>
    </font>
    <font>
      <sz val="12"/>
      <name val="???"/>
    </font>
    <font>
      <sz val="11"/>
      <name val="‚l‚r ‚oƒSƒVƒbƒN"/>
      <family val="3"/>
      <charset val="128"/>
    </font>
    <font>
      <sz val="12"/>
      <name val="Arial"/>
      <family val="2"/>
    </font>
    <font>
      <sz val="11"/>
      <name val="–¾’©"/>
      <family val="1"/>
      <charset val="128"/>
    </font>
    <font>
      <sz val="10"/>
      <name val="Times New Roman"/>
      <family val="1"/>
    </font>
    <font>
      <sz val="14"/>
      <name val="VnTime"/>
    </font>
    <font>
      <sz val="12"/>
      <color indexed="10"/>
      <name val=".VnArial Narrow"/>
      <family val="2"/>
    </font>
    <font>
      <sz val="10"/>
      <name val=".VnArial"/>
      <family val="2"/>
    </font>
    <font>
      <sz val="10"/>
      <name val="Arial"/>
      <family val="2"/>
      <charset val="163"/>
    </font>
    <font>
      <sz val="10"/>
      <name val=".VnArial NarrowH"/>
      <family val="2"/>
    </font>
    <font>
      <b/>
      <u/>
      <sz val="14"/>
      <color indexed="8"/>
      <name val=".VnBook-AntiquaH"/>
      <family val="2"/>
    </font>
    <font>
      <sz val="11"/>
      <name val=".VnTime"/>
      <family val="2"/>
    </font>
    <font>
      <b/>
      <u/>
      <sz val="10"/>
      <name val="VNI-Times"/>
    </font>
    <font>
      <b/>
      <sz val="10"/>
      <name val=".VnArial"/>
      <family val="2"/>
    </font>
    <font>
      <b/>
      <sz val="12"/>
      <color indexed="63"/>
      <name val="VNI-Times"/>
    </font>
    <font>
      <sz val="10"/>
      <name val="VnTimes"/>
    </font>
    <font>
      <sz val="12"/>
      <color indexed="8"/>
      <name val="¹ÙÅÁÃ¼"/>
      <family val="1"/>
      <charset val="129"/>
    </font>
    <font>
      <i/>
      <sz val="12"/>
      <color indexed="8"/>
      <name val=".VnBook-AntiquaH"/>
      <family val="2"/>
    </font>
    <font>
      <sz val="11"/>
      <color indexed="8"/>
      <name val="Calibri"/>
      <family val="2"/>
      <charset val="163"/>
    </font>
    <font>
      <b/>
      <i/>
      <sz val="14"/>
      <name val="Times New Roman"/>
      <family val="1"/>
    </font>
    <font>
      <i/>
      <sz val="12"/>
      <color indexed="8"/>
      <name val=".VnBook-Antiqua"/>
      <family val="2"/>
    </font>
    <font>
      <sz val="14"/>
      <name val=".VnTimeH"/>
      <family val="2"/>
    </font>
    <font>
      <sz val="11"/>
      <color indexed="9"/>
      <name val="Calibri"/>
      <family val="2"/>
      <charset val="163"/>
    </font>
    <font>
      <sz val="11"/>
      <color indexed="20"/>
      <name val="Calibri"/>
      <family val="2"/>
    </font>
    <font>
      <sz val="11"/>
      <color indexed="9"/>
      <name val="Calibri"/>
      <family val="2"/>
    </font>
    <font>
      <sz val="14"/>
      <name val=".VnTime"/>
      <family val="2"/>
    </font>
    <font>
      <sz val="14"/>
      <name val="VNI-Times"/>
    </font>
    <font>
      <sz val="12"/>
      <name val="¹UAAA¼"/>
      <family val="3"/>
      <charset val="129"/>
    </font>
    <font>
      <sz val="11"/>
      <name val="VNI-Times"/>
    </font>
    <font>
      <sz val="9"/>
      <name val="Arial Narrow"/>
      <family val="2"/>
    </font>
    <font>
      <sz val="8"/>
      <name val="Times New Roman"/>
      <family val="1"/>
      <charset val="163"/>
    </font>
    <font>
      <sz val="8"/>
      <name val="Times New Roman"/>
      <family val="1"/>
    </font>
    <font>
      <sz val="12"/>
      <name val="¹ÙÅÁÃ¼"/>
      <charset val="129"/>
    </font>
    <font>
      <sz val="12"/>
      <name val="¹UAAA¼"/>
      <family val="3"/>
      <charset val="128"/>
    </font>
    <font>
      <sz val="11"/>
      <color indexed="20"/>
      <name val="Calibri"/>
      <family val="2"/>
      <charset val="163"/>
    </font>
    <font>
      <b/>
      <sz val="11"/>
      <color indexed="52"/>
      <name val="Calibri"/>
      <family val="2"/>
    </font>
    <font>
      <sz val="12"/>
      <name val="¹ÙÅÁÃ¼"/>
      <family val="1"/>
      <charset val="129"/>
    </font>
    <font>
      <sz val="11"/>
      <color indexed="14"/>
      <name val="Calibri"/>
      <family val="2"/>
    </font>
    <font>
      <b/>
      <i/>
      <sz val="14"/>
      <name val="VNTime"/>
      <family val="2"/>
    </font>
    <font>
      <sz val="12"/>
      <name val="Tms Rmn"/>
    </font>
    <font>
      <sz val="13"/>
      <name val=".VnTime"/>
      <family val="2"/>
    </font>
    <font>
      <sz val="10"/>
      <name val="Times New Roman"/>
      <family val="1"/>
      <charset val="163"/>
    </font>
    <font>
      <sz val="11"/>
      <name val="µ¸¿ò"/>
      <charset val="129"/>
    </font>
    <font>
      <sz val="10"/>
      <name val="±¼¸²A¼"/>
      <family val="3"/>
      <charset val="129"/>
    </font>
    <font>
      <sz val="10"/>
      <name val="Helv"/>
    </font>
    <font>
      <b/>
      <sz val="11"/>
      <color indexed="52"/>
      <name val="Calibri"/>
      <family val="2"/>
      <charset val="163"/>
    </font>
    <font>
      <b/>
      <sz val="10"/>
      <name val="Helv"/>
    </font>
    <font>
      <b/>
      <sz val="10"/>
      <name val="Helv"/>
      <family val="2"/>
    </font>
    <font>
      <b/>
      <sz val="8"/>
      <color indexed="12"/>
      <name val="Arial"/>
      <family val="2"/>
    </font>
    <font>
      <sz val="8"/>
      <color indexed="8"/>
      <name val="Arial"/>
      <family val="2"/>
    </font>
    <font>
      <b/>
      <sz val="11"/>
      <name val="Arial"/>
      <family val="2"/>
    </font>
    <font>
      <sz val="8"/>
      <name val="SVNtimes new roman"/>
      <family val="2"/>
    </font>
    <font>
      <b/>
      <sz val="11"/>
      <color indexed="9"/>
      <name val="Calibri"/>
      <family val="2"/>
      <charset val="163"/>
    </font>
    <font>
      <b/>
      <sz val="12"/>
      <color theme="0"/>
      <name val="Times New Roman"/>
      <family val="2"/>
    </font>
    <font>
      <b/>
      <sz val="11"/>
      <color indexed="9"/>
      <name val="Calibri"/>
      <family val="2"/>
    </font>
    <font>
      <sz val="9"/>
      <name val="Arial"/>
      <family val="2"/>
      <charset val="163"/>
    </font>
    <font>
      <sz val="10"/>
      <name val="VNI-Aptima"/>
    </font>
    <font>
      <b/>
      <sz val="8"/>
      <name val="Arial"/>
      <family val="2"/>
    </font>
    <font>
      <sz val="11"/>
      <name val="Tms Rmn"/>
    </font>
    <font>
      <sz val="12"/>
      <color indexed="8"/>
      <name val="Calibri"/>
      <family val="2"/>
    </font>
    <font>
      <sz val="12"/>
      <color indexed="8"/>
      <name val="Arial"/>
      <family val="2"/>
    </font>
    <font>
      <sz val="14"/>
      <color theme="1"/>
      <name val="Times New Roman"/>
      <family val="2"/>
      <charset val="163"/>
    </font>
    <font>
      <sz val="12"/>
      <color theme="1"/>
      <name val="Calibri"/>
      <family val="2"/>
      <scheme val="minor"/>
    </font>
    <font>
      <sz val="11"/>
      <color indexed="8"/>
      <name val="Arial"/>
      <family val="2"/>
    </font>
    <font>
      <sz val="11"/>
      <name val="Times New Roman"/>
      <family val="1"/>
    </font>
    <font>
      <u val="singleAccounting"/>
      <sz val="11"/>
      <name val="Times New Roman"/>
      <family val="1"/>
    </font>
    <font>
      <sz val="11"/>
      <color theme="1"/>
      <name val="Calibri"/>
      <family val="2"/>
      <charset val="163"/>
      <scheme val="minor"/>
    </font>
    <font>
      <sz val="10"/>
      <name val="Geneva"/>
    </font>
    <font>
      <sz val="10"/>
      <name val="Geneva"/>
      <family val="2"/>
    </font>
    <font>
      <sz val="12"/>
      <color indexed="8"/>
      <name val="Times New Roman"/>
      <family val="2"/>
    </font>
    <font>
      <sz val="11"/>
      <color indexed="8"/>
      <name val="Times New Roman"/>
      <family val="2"/>
    </font>
    <font>
      <sz val="14"/>
      <color indexed="8"/>
      <name val="Times New Roman"/>
      <family val="2"/>
    </font>
    <font>
      <sz val="11"/>
      <name val="UVnTime"/>
    </font>
    <font>
      <b/>
      <sz val="12"/>
      <name val="VNTime"/>
      <family val="2"/>
    </font>
    <font>
      <sz val="10"/>
      <color indexed="8"/>
      <name val="Times New Roman"/>
      <family val="2"/>
    </font>
    <font>
      <sz val="12"/>
      <name val="Times New Roman"/>
      <family val="1"/>
      <charset val="163"/>
    </font>
    <font>
      <sz val="10"/>
      <name val="MS Serif"/>
      <family val="1"/>
    </font>
    <font>
      <sz val="13"/>
      <name val="Arial"/>
      <family val="2"/>
      <charset val="163"/>
    </font>
    <font>
      <sz val="11"/>
      <color indexed="8"/>
      <name val="Arial"/>
      <family val="2"/>
      <charset val="163"/>
    </font>
    <font>
      <sz val="14"/>
      <name val="Times New Roman"/>
      <family val="1"/>
    </font>
    <font>
      <sz val="12"/>
      <color indexed="8"/>
      <name val="Times New Roman"/>
      <family val="2"/>
      <charset val="163"/>
    </font>
    <font>
      <sz val="7"/>
      <name val="Times New Roman"/>
      <family val="1"/>
    </font>
    <font>
      <sz val="12"/>
      <name val="VNI-Aptima"/>
    </font>
    <font>
      <sz val="10"/>
      <name val="VNI-Helve-Condense"/>
    </font>
    <font>
      <b/>
      <sz val="12"/>
      <name val="VNTimeH"/>
      <family val="2"/>
    </font>
    <font>
      <sz val="10"/>
      <name val="Arial CE"/>
      <charset val="238"/>
    </font>
    <font>
      <sz val="11"/>
      <name val="VNtimes new roman"/>
      <family val="2"/>
    </font>
    <font>
      <sz val="11"/>
      <color indexed="12"/>
      <name val="Times New Roman"/>
      <family val="1"/>
    </font>
    <font>
      <sz val="11"/>
      <name val="VNcentury Gothic"/>
    </font>
    <font>
      <sz val="11"/>
      <name val="VNcentury Gothic"/>
      <family val="2"/>
    </font>
    <font>
      <b/>
      <sz val="15"/>
      <name val="VNcentury Gothic"/>
    </font>
    <font>
      <b/>
      <sz val="15"/>
      <name val="VNcentury Gothic"/>
      <family val="2"/>
    </font>
    <font>
      <sz val="12"/>
      <name val="SVNtimes new roman"/>
      <family val="2"/>
    </font>
    <font>
      <sz val="12"/>
      <name val="???"/>
      <family val="3"/>
      <charset val="129"/>
    </font>
    <font>
      <sz val="10"/>
      <name val="SVNtimes new roman"/>
    </font>
    <font>
      <sz val="10"/>
      <name val="SVNtimes new roman"/>
      <family val="2"/>
    </font>
    <font>
      <sz val="11"/>
      <name val="돋움"/>
      <charset val="129"/>
    </font>
    <font>
      <sz val="12"/>
      <name val="VNTime"/>
      <family val="2"/>
    </font>
    <font>
      <sz val="10"/>
      <name val="Arial CE"/>
    </font>
    <font>
      <sz val="10"/>
      <color indexed="16"/>
      <name val="MS Serif"/>
      <family val="1"/>
    </font>
    <font>
      <sz val="11"/>
      <color indexed="17"/>
      <name val="Calibri"/>
      <family val="2"/>
    </font>
    <font>
      <sz val="11"/>
      <color indexed="8"/>
      <name val="Calibri"/>
      <family val="2"/>
      <charset val="1"/>
    </font>
    <font>
      <sz val="10"/>
      <name val=".VnArialH"/>
      <family val="2"/>
    </font>
    <font>
      <i/>
      <sz val="11"/>
      <color indexed="23"/>
      <name val="Calibri"/>
      <family val="2"/>
      <charset val="163"/>
    </font>
    <font>
      <b/>
      <sz val="12"/>
      <name val=".VnBook-AntiquaH"/>
      <family val="2"/>
    </font>
    <font>
      <i/>
      <sz val="11"/>
      <color indexed="23"/>
      <name val="Calibri"/>
      <family val="2"/>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4"/>
      <color indexed="14"/>
      <name val="VNottawa"/>
      <family val="2"/>
    </font>
    <font>
      <b/>
      <sz val="16"/>
      <color indexed="14"/>
      <name val="VNottawa"/>
      <family val="2"/>
    </font>
    <font>
      <b/>
      <sz val="12"/>
      <color indexed="9"/>
      <name val="Tms Rmn"/>
    </font>
    <font>
      <sz val="11"/>
      <color indexed="17"/>
      <name val="Calibri"/>
      <family val="2"/>
      <charset val="163"/>
    </font>
    <font>
      <b/>
      <sz val="15"/>
      <color indexed="62"/>
      <name val="Calibri"/>
      <family val="2"/>
    </font>
    <font>
      <sz val="8"/>
      <name val="Arial"/>
      <family val="2"/>
    </font>
    <font>
      <b/>
      <sz val="11"/>
      <name val="Times New Roman"/>
      <family val="1"/>
    </font>
    <font>
      <b/>
      <sz val="15"/>
      <color indexed="56"/>
      <name val="Calibri"/>
      <family val="2"/>
    </font>
    <font>
      <b/>
      <sz val="18"/>
      <name val="Arial"/>
      <family val="2"/>
    </font>
    <font>
      <sz val="14"/>
      <name val="뼻뮝"/>
      <family val="3"/>
      <charset val="129"/>
    </font>
    <font>
      <b/>
      <sz val="13"/>
      <color indexed="62"/>
      <name val="Calibri"/>
      <family val="2"/>
    </font>
    <font>
      <b/>
      <sz val="12"/>
      <name val="Helv"/>
    </font>
    <font>
      <b/>
      <sz val="12"/>
      <name val="Helv"/>
      <family val="2"/>
    </font>
    <font>
      <b/>
      <sz val="10"/>
      <name val="Arial"/>
      <family val="2"/>
    </font>
    <font>
      <b/>
      <sz val="15"/>
      <color indexed="56"/>
      <name val="Calibri"/>
      <family val="2"/>
      <charset val="163"/>
    </font>
    <font>
      <b/>
      <sz val="13"/>
      <color indexed="56"/>
      <name val="Calibri"/>
      <family val="2"/>
    </font>
    <font>
      <b/>
      <sz val="11"/>
      <color indexed="62"/>
      <name val="Calibri"/>
      <family val="2"/>
    </font>
    <font>
      <b/>
      <sz val="11"/>
      <color indexed="56"/>
      <name val="Calibri"/>
      <family val="2"/>
    </font>
    <font>
      <b/>
      <sz val="13"/>
      <color indexed="56"/>
      <name val="Calibri"/>
      <family val="2"/>
      <charset val="163"/>
    </font>
    <font>
      <b/>
      <sz val="8"/>
      <name val="MS Sans Serif"/>
      <family val="2"/>
    </font>
    <font>
      <b/>
      <sz val="10"/>
      <name val=".VnTime"/>
      <family val="2"/>
    </font>
    <font>
      <b/>
      <sz val="11"/>
      <name val="Helv"/>
      <family val="2"/>
    </font>
    <font>
      <b/>
      <sz val="11"/>
      <color indexed="56"/>
      <name val="Calibri"/>
      <family val="2"/>
      <charset val="163"/>
    </font>
    <font>
      <b/>
      <sz val="14"/>
      <name val=".VnTimeH"/>
      <family val="2"/>
    </font>
    <font>
      <sz val="11"/>
      <color indexed="62"/>
      <name val="Calibri"/>
      <family val="2"/>
    </font>
    <font>
      <b/>
      <sz val="1"/>
      <color indexed="8"/>
      <name val="Courier"/>
      <family val="3"/>
    </font>
    <font>
      <u/>
      <sz val="10"/>
      <color indexed="12"/>
      <name val=".VnTime"/>
      <family val="2"/>
    </font>
    <font>
      <u/>
      <sz val="10.55"/>
      <color theme="10"/>
      <name val="Calibri"/>
      <family val="2"/>
    </font>
    <font>
      <sz val="12"/>
      <name val="±¼¸²Ã¼"/>
      <family val="3"/>
      <charset val="129"/>
    </font>
    <font>
      <sz val="11"/>
      <color indexed="52"/>
      <name val="Calibri"/>
      <family val="2"/>
    </font>
    <font>
      <sz val="11"/>
      <color indexed="62"/>
      <name val="Calibri"/>
      <family val="2"/>
      <charset val="163"/>
    </font>
    <font>
      <sz val="8"/>
      <name val="VNarial"/>
      <family val="2"/>
    </font>
    <font>
      <u/>
      <sz val="12"/>
      <color indexed="12"/>
      <name val=".VnTime"/>
      <family val="2"/>
    </font>
    <font>
      <sz val="11"/>
      <color indexed="60"/>
      <name val="Calibri"/>
      <family val="2"/>
    </font>
    <font>
      <u/>
      <sz val="12"/>
      <color indexed="12"/>
      <name val="Arial"/>
      <family val="2"/>
    </font>
    <font>
      <sz val="7"/>
      <name val="Small Fonts"/>
      <family val="2"/>
    </font>
    <font>
      <i/>
      <sz val="24"/>
      <name val="Times New Roman"/>
      <family val="1"/>
    </font>
    <font>
      <sz val="11"/>
      <color indexed="52"/>
      <name val="Calibri"/>
      <family val="2"/>
      <charset val="163"/>
    </font>
    <font>
      <b/>
      <sz val="12"/>
      <name val="VN-NTime"/>
    </font>
    <font>
      <i/>
      <sz val="10"/>
      <name val=".VnTime"/>
      <family val="2"/>
    </font>
    <font>
      <b/>
      <i/>
      <sz val="16"/>
      <name val="Helv"/>
    </font>
    <font>
      <b/>
      <sz val="11"/>
      <name val="Helv"/>
    </font>
    <font>
      <sz val="10"/>
      <name val=".VnAvant"/>
      <family val="2"/>
    </font>
    <font>
      <sz val="12"/>
      <name val="바탕체"/>
      <family val="3"/>
    </font>
    <font>
      <sz val="11"/>
      <color indexed="60"/>
      <name val="Calibri"/>
      <family val="2"/>
      <charset val="163"/>
    </font>
    <font>
      <sz val="11"/>
      <name val="VNI-Aptima"/>
    </font>
    <font>
      <sz val="10"/>
      <name val="VNtimes new roman"/>
      <family val="1"/>
    </font>
    <font>
      <b/>
      <i/>
      <sz val="16"/>
      <name val="Helv"/>
      <family val="2"/>
    </font>
    <font>
      <b/>
      <sz val="11"/>
      <color indexed="63"/>
      <name val="Calibri"/>
      <family val="2"/>
    </font>
    <font>
      <sz val="12"/>
      <name val="바탕체"/>
      <family val="1"/>
      <charset val="129"/>
    </font>
    <font>
      <b/>
      <sz val="14"/>
      <name val="Calibri"/>
      <family val="2"/>
    </font>
    <font>
      <sz val="11"/>
      <color theme="1"/>
      <name val="Calibri"/>
      <family val="2"/>
    </font>
    <font>
      <sz val="13"/>
      <name val="Times New Roman"/>
      <family val="1"/>
    </font>
    <font>
      <sz val="11"/>
      <color theme="1"/>
      <name val="Arial"/>
      <family val="2"/>
    </font>
    <font>
      <sz val="14"/>
      <name val=".VnArial Narrow"/>
      <family val="2"/>
    </font>
    <font>
      <sz val="8"/>
      <color indexed="81"/>
      <name val="Tahoma"/>
      <family val="2"/>
    </font>
    <font>
      <sz val="13"/>
      <name val="VNI-Times"/>
    </font>
    <font>
      <sz val="9"/>
      <color theme="1"/>
      <name val="Times New Roman"/>
      <family val="2"/>
      <charset val="163"/>
    </font>
    <font>
      <sz val="13"/>
      <name val="Arial"/>
      <family val="2"/>
    </font>
    <font>
      <sz val="12"/>
      <color theme="1"/>
      <name val="Times New Roman"/>
      <family val="2"/>
      <charset val="163"/>
    </font>
    <font>
      <sz val="11"/>
      <color rgb="FF000000"/>
      <name val="Arial"/>
      <family val="2"/>
    </font>
    <font>
      <sz val="11"/>
      <color indexed="8"/>
      <name val="Helvetica Neue"/>
    </font>
    <font>
      <sz val="9"/>
      <name val="Times New Roman"/>
      <family val="1"/>
    </font>
    <font>
      <sz val="12"/>
      <color theme="1"/>
      <name val="Times New Roman"/>
      <family val="2"/>
    </font>
    <font>
      <sz val="11"/>
      <color indexed="10"/>
      <name val="Calibri"/>
      <family val="2"/>
    </font>
    <font>
      <sz val="14"/>
      <name val="System"/>
      <family val="2"/>
    </font>
    <font>
      <b/>
      <sz val="11"/>
      <name val="Arial"/>
      <family val="2"/>
      <charset val="163"/>
    </font>
    <font>
      <b/>
      <sz val="11"/>
      <color indexed="63"/>
      <name val="Calibri"/>
      <family val="2"/>
      <charset val="163"/>
    </font>
    <font>
      <b/>
      <sz val="12"/>
      <color rgb="FF3F3F3F"/>
      <name val="Times New Roman"/>
      <family val="2"/>
    </font>
    <font>
      <sz val="11"/>
      <color indexed="20"/>
      <name val="Arial"/>
      <family val="2"/>
    </font>
    <font>
      <sz val="12"/>
      <color indexed="8"/>
      <name val="Times New Roman"/>
      <family val="1"/>
    </font>
    <font>
      <sz val="12"/>
      <name val="Helv"/>
    </font>
    <font>
      <sz val="12"/>
      <name val="Helv"/>
      <family val="2"/>
    </font>
    <font>
      <b/>
      <sz val="10"/>
      <name val="MS Sans Serif"/>
      <family val="2"/>
    </font>
    <font>
      <sz val="8"/>
      <name val="Wingdings"/>
      <charset val="2"/>
    </font>
    <font>
      <sz val="8"/>
      <name val="Helv"/>
    </font>
    <font>
      <b/>
      <sz val="12"/>
      <color indexed="8"/>
      <name val="Arial"/>
      <family val="2"/>
      <charset val="163"/>
    </font>
    <font>
      <b/>
      <sz val="12"/>
      <color indexed="8"/>
      <name val="Arial"/>
      <family val="2"/>
    </font>
    <font>
      <b/>
      <i/>
      <sz val="12"/>
      <color indexed="8"/>
      <name val="Arial"/>
      <family val="2"/>
      <charset val="163"/>
    </font>
    <font>
      <b/>
      <i/>
      <sz val="12"/>
      <color indexed="8"/>
      <name val="Arial"/>
      <family val="2"/>
    </font>
    <font>
      <sz val="12"/>
      <color indexed="8"/>
      <name val="Arial"/>
      <family val="2"/>
      <charset val="163"/>
    </font>
    <font>
      <i/>
      <sz val="12"/>
      <color indexed="8"/>
      <name val="Arial"/>
      <family val="2"/>
      <charset val="163"/>
    </font>
    <font>
      <i/>
      <sz val="12"/>
      <color indexed="8"/>
      <name val="Arial"/>
      <family val="2"/>
    </font>
    <font>
      <sz val="19"/>
      <color indexed="48"/>
      <name val="Arial"/>
      <family val="2"/>
      <charset val="163"/>
    </font>
    <font>
      <sz val="19"/>
      <color indexed="48"/>
      <name val="Arial"/>
      <family val="2"/>
    </font>
    <font>
      <sz val="12"/>
      <color indexed="14"/>
      <name val="Arial"/>
      <family val="2"/>
      <charset val="163"/>
    </font>
    <font>
      <sz val="12"/>
      <color indexed="14"/>
      <name val="Arial"/>
      <family val="2"/>
    </font>
    <font>
      <sz val="11"/>
      <name val="3C_Times_T"/>
    </font>
    <font>
      <sz val="8"/>
      <name val="MS Sans Serif"/>
      <family val="2"/>
    </font>
    <font>
      <b/>
      <sz val="10.5"/>
      <name val=".VnAvantH"/>
      <family val="2"/>
    </font>
    <font>
      <sz val="12"/>
      <name val="VNTime"/>
      <charset val="134"/>
    </font>
    <font>
      <sz val="10"/>
      <name val="VNbook-Antiqua"/>
    </font>
    <font>
      <sz val="10"/>
      <name val="VNbook-Antiqua"/>
      <family val="2"/>
    </font>
    <font>
      <sz val="11"/>
      <color indexed="32"/>
      <name val="VNI-Times"/>
    </font>
    <font>
      <b/>
      <sz val="8"/>
      <color indexed="8"/>
      <name val="Helv"/>
    </font>
    <font>
      <sz val="10"/>
      <name val="Symbol"/>
      <family val="1"/>
      <charset val="2"/>
    </font>
    <font>
      <sz val="13"/>
      <name val=".VnArial"/>
      <family val="2"/>
    </font>
    <font>
      <sz val="14"/>
      <name val=".Vn3DH"/>
      <family val="2"/>
    </font>
    <font>
      <b/>
      <sz val="18"/>
      <color indexed="62"/>
      <name val="Cambria"/>
      <family val="2"/>
    </font>
    <font>
      <b/>
      <sz val="18"/>
      <color indexed="56"/>
      <name val="Cambria"/>
      <family val="2"/>
    </font>
    <font>
      <b/>
      <sz val="10"/>
      <name val=".VnTimeH"/>
      <family val="2"/>
    </font>
    <font>
      <b/>
      <sz val="11"/>
      <name val=".VnTimeH"/>
      <family val="2"/>
    </font>
    <font>
      <b/>
      <sz val="11"/>
      <color indexed="8"/>
      <name val="Calibri"/>
      <family val="2"/>
    </font>
    <font>
      <b/>
      <sz val="13"/>
      <name val="Times New Roman"/>
      <family val="1"/>
    </font>
    <font>
      <sz val="8"/>
      <name val="Calibri"/>
      <family val="2"/>
      <scheme val="minor"/>
    </font>
  </fonts>
  <fills count="85">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92D050"/>
        <bgColor rgb="FF92D05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indexed="22"/>
        <bgColor indexed="64"/>
      </patternFill>
    </fill>
    <fill>
      <patternFill patternType="solid">
        <fgColor indexed="13"/>
        <bgColor indexed="64"/>
      </patternFill>
    </fill>
    <fill>
      <patternFill patternType="solid">
        <fgColor indexed="31"/>
      </patternFill>
    </fill>
    <fill>
      <patternFill patternType="solid">
        <fgColor indexed="9"/>
      </patternFill>
    </fill>
    <fill>
      <patternFill patternType="solid">
        <fgColor theme="4" tint="0.79992065187536243"/>
        <bgColor indexed="65"/>
      </patternFill>
    </fill>
    <fill>
      <patternFill patternType="solid">
        <fgColor indexed="45"/>
      </patternFill>
    </fill>
    <fill>
      <patternFill patternType="solid">
        <fgColor indexed="47"/>
      </patternFill>
    </fill>
    <fill>
      <patternFill patternType="solid">
        <fgColor theme="5" tint="0.79992065187536243"/>
        <bgColor indexed="65"/>
      </patternFill>
    </fill>
    <fill>
      <patternFill patternType="solid">
        <fgColor indexed="42"/>
      </patternFill>
    </fill>
    <fill>
      <patternFill patternType="solid">
        <fgColor indexed="26"/>
      </patternFill>
    </fill>
    <fill>
      <patternFill patternType="solid">
        <fgColor theme="6" tint="0.79992065187536243"/>
        <bgColor indexed="65"/>
      </patternFill>
    </fill>
    <fill>
      <patternFill patternType="solid">
        <fgColor indexed="46"/>
      </patternFill>
    </fill>
    <fill>
      <patternFill patternType="solid">
        <fgColor theme="7" tint="0.79992065187536243"/>
        <bgColor indexed="65"/>
      </patternFill>
    </fill>
    <fill>
      <patternFill patternType="solid">
        <fgColor indexed="27"/>
      </patternFill>
    </fill>
    <fill>
      <patternFill patternType="solid">
        <fgColor theme="8" tint="0.79992065187536243"/>
        <bgColor indexed="65"/>
      </patternFill>
    </fill>
    <fill>
      <patternFill patternType="solid">
        <fgColor theme="9" tint="0.79992065187536243"/>
        <bgColor indexed="65"/>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theme="4" tint="0.39991454817346722"/>
        <bgColor indexed="65"/>
      </patternFill>
    </fill>
    <fill>
      <patternFill patternType="solid">
        <fgColor theme="5" tint="0.39991454817346722"/>
        <bgColor indexed="65"/>
      </patternFill>
    </fill>
    <fill>
      <patternFill patternType="solid">
        <fgColor theme="6" tint="0.39991454817346722"/>
        <bgColor indexed="65"/>
      </patternFill>
    </fill>
    <fill>
      <patternFill patternType="solid">
        <fgColor indexed="36"/>
      </patternFill>
    </fill>
    <fill>
      <patternFill patternType="solid">
        <fgColor theme="7" tint="0.39991454817346722"/>
        <bgColor indexed="65"/>
      </patternFill>
    </fill>
    <fill>
      <patternFill patternType="solid">
        <fgColor theme="8" tint="0.39991454817346722"/>
        <bgColor indexed="65"/>
      </patternFill>
    </fill>
    <fill>
      <patternFill patternType="solid">
        <fgColor indexed="52"/>
      </patternFill>
    </fill>
    <fill>
      <patternFill patternType="solid">
        <fgColor theme="9" tint="0.39991454817346722"/>
        <bgColor indexed="65"/>
      </patternFill>
    </fill>
    <fill>
      <patternFill patternType="solid">
        <fgColor indexed="62"/>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23"/>
        <bgColor indexed="64"/>
      </patternFill>
    </fill>
    <fill>
      <patternFill patternType="solid">
        <fgColor indexed="9"/>
        <bgColor indexed="64"/>
      </patternFill>
    </fill>
    <fill>
      <patternFill patternType="solid">
        <fgColor indexed="65"/>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15"/>
        <bgColor indexed="64"/>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s>
  <borders count="92">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style="dotted">
        <color rgb="FF000000"/>
      </bottom>
      <diagonal/>
    </border>
    <border>
      <left style="thin">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thin">
        <color rgb="FF000000"/>
      </right>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style="thin">
        <color rgb="FF000000"/>
      </top>
      <bottom style="dotted">
        <color rgb="FF000000"/>
      </bottom>
      <diagonal/>
    </border>
    <border>
      <left style="thin">
        <color rgb="FF000000"/>
      </left>
      <right style="thin">
        <color rgb="FF000000"/>
      </right>
      <top style="thin">
        <color rgb="FF000000"/>
      </top>
      <bottom style="dotted">
        <color rgb="FF000000"/>
      </bottom>
      <diagonal/>
    </border>
    <border>
      <left style="dotted">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right/>
      <top/>
      <bottom/>
      <diagonal/>
    </border>
    <border>
      <left/>
      <right/>
      <top/>
      <bottom/>
      <diagonal/>
    </border>
    <border>
      <left/>
      <right/>
      <top/>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hair">
        <color auto="1"/>
      </top>
      <bottom style="hair">
        <color auto="1"/>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top/>
      <bottom/>
      <diagonal/>
    </border>
    <border>
      <left/>
      <right style="double">
        <color indexed="64"/>
      </right>
      <top/>
      <bottom/>
      <diagonal/>
    </border>
    <border>
      <left style="thin">
        <color indexed="64"/>
      </left>
      <right style="thin">
        <color indexed="64"/>
      </right>
      <top/>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style="medium">
        <color auto="1"/>
      </top>
      <bottom style="medium">
        <color auto="1"/>
      </bottom>
      <diagonal/>
    </border>
    <border>
      <left/>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medium">
        <color theme="4" tint="0.39991454817346722"/>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style="medium">
        <color indexed="8"/>
      </right>
      <top/>
      <bottom/>
      <diagonal/>
    </border>
    <border>
      <left style="thin">
        <color indexed="64"/>
      </left>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914">
    <xf numFmtId="0" fontId="0" fillId="0" borderId="0"/>
    <xf numFmtId="0" fontId="37" fillId="0" borderId="33" applyAlignment="0"/>
    <xf numFmtId="0" fontId="2" fillId="0" borderId="33"/>
    <xf numFmtId="0" fontId="40" fillId="0" borderId="33" applyAlignment="0"/>
    <xf numFmtId="0" fontId="37" fillId="0" borderId="33"/>
    <xf numFmtId="179" fontId="42" fillId="0" borderId="33" applyFont="0" applyFill="0" applyBorder="0" applyAlignment="0" applyProtection="0"/>
    <xf numFmtId="180" fontId="2" fillId="0" borderId="33" applyFont="0" applyFill="0" applyBorder="0" applyAlignment="0" applyProtection="0"/>
    <xf numFmtId="43" fontId="40" fillId="0" borderId="33" applyFont="0" applyFill="0" applyBorder="0" applyAlignment="0" applyProtection="0"/>
    <xf numFmtId="43" fontId="2" fillId="0" borderId="33" applyFont="0" applyFill="0" applyBorder="0" applyAlignment="0" applyProtection="0"/>
    <xf numFmtId="0" fontId="42" fillId="0" borderId="33"/>
    <xf numFmtId="181" fontId="2" fillId="0" borderId="33" applyFont="0" applyFill="0" applyBorder="0" applyAlignment="0" applyProtection="0"/>
    <xf numFmtId="0" fontId="44" fillId="0" borderId="33"/>
    <xf numFmtId="0" fontId="40" fillId="0" borderId="33" applyAlignment="0"/>
    <xf numFmtId="43" fontId="42" fillId="0" borderId="33" applyFont="0" applyFill="0" applyBorder="0" applyAlignment="0" applyProtection="0"/>
    <xf numFmtId="183" fontId="45" fillId="0" borderId="33" applyFont="0" applyFill="0" applyBorder="0" applyAlignment="0" applyProtection="0"/>
    <xf numFmtId="0" fontId="46" fillId="0" borderId="33" applyNumberFormat="0" applyFill="0" applyBorder="0" applyAlignment="0" applyProtection="0"/>
    <xf numFmtId="0" fontId="46" fillId="0" borderId="33" applyNumberFormat="0" applyFill="0" applyBorder="0" applyAlignment="0" applyProtection="0"/>
    <xf numFmtId="184" fontId="46" fillId="0" borderId="33" applyNumberFormat="0" applyFill="0" applyBorder="0" applyAlignment="0" applyProtection="0"/>
    <xf numFmtId="0" fontId="46" fillId="0" borderId="33" applyNumberFormat="0" applyFill="0" applyBorder="0" applyAlignment="0" applyProtection="0"/>
    <xf numFmtId="0" fontId="46" fillId="0" borderId="33" applyNumberFormat="0" applyFill="0" applyBorder="0" applyAlignment="0" applyProtection="0"/>
    <xf numFmtId="0" fontId="46" fillId="0" borderId="33"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84" fontId="47" fillId="0" borderId="33"/>
    <xf numFmtId="0" fontId="47" fillId="0" borderId="33"/>
    <xf numFmtId="184" fontId="47" fillId="0" borderId="33"/>
    <xf numFmtId="0" fontId="47" fillId="0" borderId="33"/>
    <xf numFmtId="0" fontId="47" fillId="0" borderId="33"/>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185" fontId="49" fillId="0" borderId="50">
      <alignment horizontal="center"/>
      <protection hidden="1"/>
    </xf>
    <xf numFmtId="172" fontId="50" fillId="0" borderId="51" applyFont="0" applyBorder="0"/>
    <xf numFmtId="172" fontId="51" fillId="0" borderId="33" applyProtection="0"/>
    <xf numFmtId="172" fontId="50" fillId="0" borderId="51" applyFont="0" applyBorder="0"/>
    <xf numFmtId="172" fontId="50" fillId="0" borderId="51" applyFont="0" applyBorder="0"/>
    <xf numFmtId="172" fontId="50" fillId="0" borderId="51" applyFont="0" applyBorder="0"/>
    <xf numFmtId="172" fontId="50" fillId="0" borderId="51" applyFont="0" applyBorder="0"/>
    <xf numFmtId="172" fontId="50" fillId="0" borderId="51" applyFont="0" applyBorder="0"/>
    <xf numFmtId="172" fontId="50" fillId="0" borderId="51" applyFont="0" applyBorder="0"/>
    <xf numFmtId="0" fontId="52" fillId="0" borderId="33"/>
    <xf numFmtId="0" fontId="52" fillId="0" borderId="33"/>
    <xf numFmtId="0" fontId="53" fillId="0" borderId="33"/>
    <xf numFmtId="186" fontId="46" fillId="0" borderId="33" applyFont="0" applyFill="0" applyBorder="0" applyAlignment="0" applyProtection="0"/>
    <xf numFmtId="0" fontId="54" fillId="0" borderId="33" applyFont="0" applyFill="0" applyBorder="0" applyAlignment="0" applyProtection="0"/>
    <xf numFmtId="187" fontId="46" fillId="0" borderId="33" applyFont="0" applyFill="0" applyBorder="0" applyAlignment="0" applyProtection="0"/>
    <xf numFmtId="188" fontId="37" fillId="0" borderId="33" applyFont="0" applyFill="0" applyBorder="0" applyAlignment="0" applyProtection="0"/>
    <xf numFmtId="188" fontId="37" fillId="0" borderId="33" applyFont="0" applyFill="0" applyBorder="0" applyAlignment="0" applyProtection="0"/>
    <xf numFmtId="188" fontId="37" fillId="0" borderId="33" applyFont="0" applyFill="0" applyBorder="0" applyAlignment="0" applyProtection="0"/>
    <xf numFmtId="188" fontId="37" fillId="0" borderId="33" applyFont="0" applyFill="0" applyBorder="0" applyAlignment="0" applyProtection="0"/>
    <xf numFmtId="188" fontId="37" fillId="0" borderId="33" applyFont="0" applyFill="0" applyBorder="0" applyAlignment="0" applyProtection="0"/>
    <xf numFmtId="188" fontId="37" fillId="0" borderId="33" applyFont="0" applyFill="0" applyBorder="0" applyAlignment="0" applyProtection="0"/>
    <xf numFmtId="188" fontId="37" fillId="0" borderId="33" applyFont="0" applyFill="0" applyBorder="0" applyAlignment="0" applyProtection="0"/>
    <xf numFmtId="188" fontId="37" fillId="0" borderId="33" applyFont="0" applyFill="0" applyBorder="0" applyAlignment="0" applyProtection="0"/>
    <xf numFmtId="188" fontId="37" fillId="0" borderId="33" applyFont="0" applyFill="0" applyBorder="0" applyAlignment="0" applyProtection="0"/>
    <xf numFmtId="189" fontId="46" fillId="0" borderId="33" applyFont="0" applyFill="0" applyBorder="0" applyAlignment="0" applyProtection="0"/>
    <xf numFmtId="190" fontId="55" fillId="0" borderId="33" applyFont="0" applyFill="0" applyBorder="0" applyAlignment="0" applyProtection="0"/>
    <xf numFmtId="191" fontId="37" fillId="0" borderId="33" applyFont="0" applyFill="0" applyBorder="0" applyAlignment="0" applyProtection="0"/>
    <xf numFmtId="192" fontId="56" fillId="0" borderId="33" applyFont="0" applyFill="0" applyBorder="0" applyAlignment="0" applyProtection="0"/>
    <xf numFmtId="192" fontId="55" fillId="0" borderId="33" applyFont="0" applyFill="0" applyBorder="0" applyAlignment="0" applyProtection="0"/>
    <xf numFmtId="193" fontId="37" fillId="0" borderId="33" applyFont="0" applyFill="0" applyBorder="0" applyAlignment="0" applyProtection="0"/>
    <xf numFmtId="188" fontId="37" fillId="0" borderId="33" applyFont="0" applyFill="0" applyBorder="0" applyAlignment="0" applyProtection="0"/>
    <xf numFmtId="188" fontId="37" fillId="0" borderId="33" applyFont="0" applyFill="0" applyBorder="0" applyAlignment="0" applyProtection="0"/>
    <xf numFmtId="188" fontId="37" fillId="0" borderId="33" applyFont="0" applyFill="0" applyBorder="0" applyAlignment="0" applyProtection="0"/>
    <xf numFmtId="188" fontId="37" fillId="0" borderId="33" applyFont="0" applyFill="0" applyBorder="0" applyAlignment="0" applyProtection="0"/>
    <xf numFmtId="188" fontId="37" fillId="0" borderId="33" applyFont="0" applyFill="0" applyBorder="0" applyAlignment="0" applyProtection="0"/>
    <xf numFmtId="193" fontId="37" fillId="0" borderId="33" applyFont="0" applyFill="0" applyBorder="0" applyAlignment="0" applyProtection="0"/>
    <xf numFmtId="194" fontId="46" fillId="0" borderId="33" applyFont="0" applyFill="0" applyBorder="0" applyAlignment="0" applyProtection="0"/>
    <xf numFmtId="194" fontId="46" fillId="0" borderId="33" applyFont="0" applyFill="0" applyBorder="0" applyAlignment="0" applyProtection="0"/>
    <xf numFmtId="194" fontId="46" fillId="0" borderId="33" applyFont="0" applyFill="0" applyBorder="0" applyAlignment="0" applyProtection="0"/>
    <xf numFmtId="194" fontId="46" fillId="0" borderId="33" applyFont="0" applyFill="0" applyBorder="0" applyAlignment="0" applyProtection="0"/>
    <xf numFmtId="194" fontId="46" fillId="0" borderId="33" applyFont="0" applyFill="0" applyBorder="0" applyAlignment="0" applyProtection="0"/>
    <xf numFmtId="194" fontId="46" fillId="0" borderId="33" applyFont="0" applyFill="0" applyBorder="0" applyAlignment="0" applyProtection="0"/>
    <xf numFmtId="194" fontId="46" fillId="0" borderId="33" applyFont="0" applyFill="0" applyBorder="0" applyAlignment="0" applyProtection="0"/>
    <xf numFmtId="194" fontId="46" fillId="0" borderId="33" applyFont="0" applyFill="0" applyBorder="0" applyAlignment="0" applyProtection="0"/>
    <xf numFmtId="194" fontId="46" fillId="0" borderId="33" applyFont="0" applyFill="0" applyBorder="0" applyAlignment="0" applyProtection="0"/>
    <xf numFmtId="195" fontId="37" fillId="0" borderId="33" applyFont="0" applyFill="0" applyBorder="0" applyAlignment="0" applyProtection="0"/>
    <xf numFmtId="196" fontId="55" fillId="0" borderId="33" applyFont="0" applyFill="0" applyBorder="0" applyAlignment="0" applyProtection="0"/>
    <xf numFmtId="197" fontId="37" fillId="0" borderId="33" applyFont="0" applyFill="0" applyBorder="0" applyAlignment="0" applyProtection="0"/>
    <xf numFmtId="195" fontId="37" fillId="0" borderId="33" applyFont="0" applyFill="0" applyBorder="0" applyAlignment="0" applyProtection="0"/>
    <xf numFmtId="195" fontId="37" fillId="0" borderId="33" applyFont="0" applyFill="0" applyBorder="0" applyAlignment="0" applyProtection="0"/>
    <xf numFmtId="195" fontId="37" fillId="0" borderId="33" applyFont="0" applyFill="0" applyBorder="0" applyAlignment="0" applyProtection="0"/>
    <xf numFmtId="196" fontId="55" fillId="0" borderId="33" applyFont="0" applyFill="0" applyBorder="0" applyAlignment="0" applyProtection="0"/>
    <xf numFmtId="197" fontId="37" fillId="0" borderId="33" applyFont="0" applyFill="0" applyBorder="0" applyAlignment="0" applyProtection="0"/>
    <xf numFmtId="196" fontId="55" fillId="0" borderId="33" applyFont="0" applyFill="0" applyBorder="0" applyAlignment="0" applyProtection="0"/>
    <xf numFmtId="197" fontId="37" fillId="0" borderId="33" applyFont="0" applyFill="0" applyBorder="0" applyAlignment="0" applyProtection="0"/>
    <xf numFmtId="196" fontId="55" fillId="0" borderId="33" applyFont="0" applyFill="0" applyBorder="0" applyAlignment="0" applyProtection="0"/>
    <xf numFmtId="198" fontId="55" fillId="0" borderId="33" applyFont="0" applyFill="0" applyBorder="0" applyAlignment="0" applyProtection="0"/>
    <xf numFmtId="196" fontId="55" fillId="0" borderId="33" applyFont="0" applyFill="0" applyBorder="0" applyAlignment="0" applyProtection="0"/>
    <xf numFmtId="198" fontId="55" fillId="0" borderId="33" applyFont="0" applyFill="0" applyBorder="0" applyAlignment="0" applyProtection="0"/>
    <xf numFmtId="196" fontId="55" fillId="0" borderId="33" applyFont="0" applyFill="0" applyBorder="0" applyAlignment="0" applyProtection="0"/>
    <xf numFmtId="198" fontId="55" fillId="0" borderId="33" applyFont="0" applyFill="0" applyBorder="0" applyAlignment="0" applyProtection="0"/>
    <xf numFmtId="198" fontId="56" fillId="0" borderId="33" applyFont="0" applyFill="0" applyBorder="0" applyAlignment="0" applyProtection="0"/>
    <xf numFmtId="198" fontId="55" fillId="0" borderId="33" applyFont="0" applyFill="0" applyBorder="0" applyAlignment="0" applyProtection="0"/>
    <xf numFmtId="195" fontId="37" fillId="0" borderId="33" applyFon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44"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57" fillId="0" borderId="33" applyFont="0" applyFill="0" applyBorder="0" applyAlignment="0" applyProtection="0"/>
    <xf numFmtId="0" fontId="58" fillId="0" borderId="52"/>
    <xf numFmtId="0" fontId="58" fillId="0" borderId="52"/>
    <xf numFmtId="199" fontId="52" fillId="0" borderId="33" applyFont="0" applyFill="0" applyBorder="0" applyAlignment="0" applyProtection="0"/>
    <xf numFmtId="167" fontId="59" fillId="0" borderId="33" applyFont="0" applyFill="0" applyBorder="0" applyAlignment="0" applyProtection="0"/>
    <xf numFmtId="169" fontId="59" fillId="0" borderId="33" applyFont="0" applyFill="0" applyBorder="0" applyAlignment="0" applyProtection="0"/>
    <xf numFmtId="200" fontId="60" fillId="0" borderId="33" applyFont="0" applyFill="0" applyBorder="0" applyAlignment="0" applyProtection="0"/>
    <xf numFmtId="0" fontId="61"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37" fillId="0" borderId="33" applyProtection="0"/>
    <xf numFmtId="0" fontId="37" fillId="0" borderId="33" applyProtection="0"/>
    <xf numFmtId="184" fontId="37" fillId="0" borderId="33" applyProtection="0"/>
    <xf numFmtId="0" fontId="62" fillId="0" borderId="33"/>
    <xf numFmtId="0" fontId="62" fillId="0" borderId="33"/>
    <xf numFmtId="184" fontId="62" fillId="0" borderId="33"/>
    <xf numFmtId="0" fontId="37" fillId="0" borderId="33" applyProtection="0"/>
    <xf numFmtId="0" fontId="37" fillId="0" borderId="33" applyProtection="0"/>
    <xf numFmtId="184" fontId="37" fillId="0" borderId="33" applyProtection="0"/>
    <xf numFmtId="0" fontId="63" fillId="0" borderId="33"/>
    <xf numFmtId="0"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NumberFormat="0" applyFill="0" applyBorder="0" applyAlignment="0" applyProtection="0"/>
    <xf numFmtId="0" fontId="37" fillId="0" borderId="33" applyNumberFormat="0" applyFill="0" applyBorder="0" applyAlignment="0" applyProtection="0"/>
    <xf numFmtId="184" fontId="37" fillId="0" borderId="33" applyNumberFormat="0" applyFill="0" applyBorder="0" applyAlignment="0" applyProtection="0"/>
    <xf numFmtId="0" fontId="37" fillId="0" borderId="33" applyProtection="0"/>
    <xf numFmtId="0" fontId="64" fillId="0" borderId="33" applyNumberFormat="0" applyFill="0" applyBorder="0" applyProtection="0">
      <alignment vertical="center"/>
    </xf>
    <xf numFmtId="167" fontId="46" fillId="0" borderId="33" applyFont="0" applyFill="0" applyBorder="0" applyAlignment="0" applyProtection="0"/>
    <xf numFmtId="201" fontId="56"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202" fontId="46" fillId="0" borderId="33" applyFont="0" applyFill="0" applyBorder="0" applyAlignment="0" applyProtection="0"/>
    <xf numFmtId="202" fontId="4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201" fontId="56" fillId="0" borderId="33" applyFont="0" applyFill="0" applyBorder="0" applyAlignment="0" applyProtection="0"/>
    <xf numFmtId="42" fontId="56" fillId="0" borderId="33" applyFon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65" fillId="0" borderId="33"/>
    <xf numFmtId="0" fontId="65" fillId="0" borderId="33"/>
    <xf numFmtId="184" fontId="65" fillId="0" borderId="33"/>
    <xf numFmtId="42" fontId="56" fillId="0" borderId="33" applyFont="0" applyFill="0" applyBorder="0" applyAlignment="0" applyProtection="0"/>
    <xf numFmtId="201" fontId="56" fillId="0" borderId="33" applyFont="0" applyFill="0" applyBorder="0" applyAlignment="0" applyProtection="0"/>
    <xf numFmtId="0" fontId="65" fillId="0" borderId="33"/>
    <xf numFmtId="0" fontId="65" fillId="0" borderId="33"/>
    <xf numFmtId="184" fontId="65" fillId="0" borderId="33"/>
    <xf numFmtId="42" fontId="56" fillId="0" borderId="33" applyFont="0" applyFill="0" applyBorder="0" applyAlignment="0" applyProtection="0"/>
    <xf numFmtId="0" fontId="66" fillId="0" borderId="33">
      <alignment vertical="top"/>
    </xf>
    <xf numFmtId="0" fontId="66" fillId="0" borderId="33">
      <alignment vertical="top"/>
    </xf>
    <xf numFmtId="184" fontId="66" fillId="0" borderId="33">
      <alignment vertical="top"/>
    </xf>
    <xf numFmtId="0" fontId="67" fillId="0" borderId="33">
      <alignment vertical="top"/>
    </xf>
    <xf numFmtId="0" fontId="67" fillId="0" borderId="33">
      <alignment vertical="top"/>
    </xf>
    <xf numFmtId="184" fontId="67" fillId="0" borderId="33">
      <alignment vertical="top"/>
    </xf>
    <xf numFmtId="0" fontId="67" fillId="0" borderId="33">
      <alignment vertical="top"/>
    </xf>
    <xf numFmtId="0" fontId="67" fillId="0" borderId="33">
      <alignment vertical="top"/>
    </xf>
    <xf numFmtId="184" fontId="67" fillId="0" borderId="33">
      <alignment vertical="top"/>
    </xf>
    <xf numFmtId="0" fontId="52" fillId="0" borderId="33" applyNumberFormat="0" applyFill="0" applyBorder="0" applyAlignment="0" applyProtection="0"/>
    <xf numFmtId="203" fontId="45" fillId="0" borderId="33" applyFont="0" applyFill="0" applyBorder="0" applyAlignment="0" applyProtection="0"/>
    <xf numFmtId="204" fontId="56" fillId="0" borderId="33" applyFont="0" applyFill="0" applyBorder="0" applyAlignment="0" applyProtection="0"/>
    <xf numFmtId="0" fontId="52" fillId="0" borderId="33" applyNumberFormat="0" applyFill="0" applyBorder="0" applyAlignment="0" applyProtection="0"/>
    <xf numFmtId="0" fontId="53"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42" fontId="56" fillId="0" borderId="33" applyFont="0" applyFill="0" applyBorder="0" applyAlignment="0" applyProtection="0"/>
    <xf numFmtId="201" fontId="56" fillId="0" borderId="33" applyFont="0" applyFill="0" applyBorder="0" applyAlignment="0" applyProtection="0"/>
    <xf numFmtId="204" fontId="56" fillId="0" borderId="33" applyFont="0" applyFill="0" applyBorder="0" applyAlignment="0" applyProtection="0"/>
    <xf numFmtId="0" fontId="65" fillId="0" borderId="33"/>
    <xf numFmtId="205" fontId="56" fillId="0" borderId="33" applyFont="0" applyFill="0" applyBorder="0" applyAlignment="0" applyProtection="0"/>
    <xf numFmtId="206" fontId="56" fillId="0" borderId="33" applyFont="0" applyFill="0" applyBorder="0" applyAlignment="0" applyProtection="0"/>
    <xf numFmtId="206" fontId="56" fillId="0" borderId="33" applyFont="0" applyFill="0" applyBorder="0" applyAlignment="0" applyProtection="0"/>
    <xf numFmtId="206" fontId="56" fillId="0" borderId="33" applyFon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207" fontId="56" fillId="0" borderId="33" applyFon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42" fontId="56" fillId="0" borderId="33" applyFont="0" applyFill="0" applyBorder="0" applyAlignment="0" applyProtection="0"/>
    <xf numFmtId="0" fontId="65" fillId="0" borderId="33"/>
    <xf numFmtId="0" fontId="65" fillId="0" borderId="33"/>
    <xf numFmtId="201" fontId="56" fillId="0" borderId="33" applyFont="0" applyFill="0" applyBorder="0" applyAlignment="0" applyProtection="0"/>
    <xf numFmtId="0" fontId="65" fillId="0" borderId="33"/>
    <xf numFmtId="0" fontId="65" fillId="0" borderId="33"/>
    <xf numFmtId="184" fontId="65" fillId="0" borderId="33"/>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201" fontId="68" fillId="0" borderId="33" applyFont="0" applyFill="0" applyBorder="0" applyAlignment="0" applyProtection="0"/>
    <xf numFmtId="201" fontId="56" fillId="0" borderId="33" applyFont="0" applyFill="0" applyBorder="0" applyAlignment="0" applyProtection="0"/>
    <xf numFmtId="166" fontId="56" fillId="0" borderId="33" applyFont="0" applyFill="0" applyBorder="0" applyAlignment="0" applyProtection="0"/>
    <xf numFmtId="0" fontId="65" fillId="0" borderId="33"/>
    <xf numFmtId="0" fontId="65" fillId="0" borderId="33"/>
    <xf numFmtId="42" fontId="56" fillId="0" borderId="33" applyFont="0" applyFill="0" applyBorder="0" applyAlignment="0" applyProtection="0"/>
    <xf numFmtId="42" fontId="56" fillId="0" borderId="33" applyFon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65" fillId="0" borderId="33"/>
    <xf numFmtId="0" fontId="65" fillId="0" borderId="33"/>
    <xf numFmtId="184" fontId="65" fillId="0" borderId="33"/>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65" fillId="0" borderId="33"/>
    <xf numFmtId="0" fontId="65" fillId="0" borderId="33"/>
    <xf numFmtId="184" fontId="65" fillId="0" borderId="33"/>
    <xf numFmtId="42" fontId="56" fillId="0" borderId="33" applyFont="0" applyFill="0" applyBorder="0" applyAlignment="0" applyProtection="0"/>
    <xf numFmtId="42" fontId="56" fillId="0" borderId="33" applyFont="0" applyFill="0" applyBorder="0" applyAlignment="0" applyProtection="0"/>
    <xf numFmtId="0" fontId="65" fillId="0" borderId="33"/>
    <xf numFmtId="0" fontId="65" fillId="0" borderId="33"/>
    <xf numFmtId="184" fontId="65" fillId="0" borderId="33"/>
    <xf numFmtId="0" fontId="52" fillId="0" borderId="33" applyNumberFormat="0" applyFill="0" applyBorder="0" applyAlignment="0" applyProtection="0"/>
    <xf numFmtId="0" fontId="52" fillId="0" borderId="33" applyNumberFormat="0" applyFill="0" applyBorder="0" applyAlignment="0" applyProtection="0"/>
    <xf numFmtId="0" fontId="53"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65" fillId="0" borderId="33"/>
    <xf numFmtId="0" fontId="65" fillId="0" borderId="33"/>
    <xf numFmtId="0" fontId="65" fillId="0" borderId="33"/>
    <xf numFmtId="0" fontId="65" fillId="0" borderId="33"/>
    <xf numFmtId="0" fontId="65" fillId="0" borderId="33"/>
    <xf numFmtId="0" fontId="65" fillId="0" borderId="33"/>
    <xf numFmtId="207" fontId="56" fillId="0" borderId="33" applyFont="0" applyFill="0" applyBorder="0" applyAlignment="0" applyProtection="0"/>
    <xf numFmtId="205"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0" fontId="69" fillId="0" borderId="33" applyFont="0" applyFill="0" applyBorder="0" applyAlignment="0" applyProtection="0"/>
    <xf numFmtId="0" fontId="69" fillId="0" borderId="33" applyFont="0" applyFill="0" applyBorder="0" applyAlignment="0" applyProtection="0"/>
    <xf numFmtId="0" fontId="69" fillId="0" borderId="33" applyFont="0" applyFill="0" applyBorder="0" applyAlignment="0" applyProtection="0"/>
    <xf numFmtId="0" fontId="69" fillId="0" borderId="33" applyFont="0" applyFill="0" applyBorder="0" applyAlignment="0" applyProtection="0"/>
    <xf numFmtId="0" fontId="65" fillId="0" borderId="33"/>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42" fontId="56" fillId="0" borderId="33" applyFont="0" applyFill="0" applyBorder="0" applyAlignment="0" applyProtection="0"/>
    <xf numFmtId="207" fontId="56" fillId="0" borderId="33" applyFon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42" fontId="56" fillId="0" borderId="33" applyFont="0" applyFill="0" applyBorder="0" applyAlignment="0" applyProtection="0"/>
    <xf numFmtId="0" fontId="65" fillId="0" borderId="33"/>
    <xf numFmtId="0" fontId="65" fillId="0" borderId="33"/>
    <xf numFmtId="0" fontId="65" fillId="0" borderId="33"/>
    <xf numFmtId="0" fontId="65" fillId="0" borderId="33"/>
    <xf numFmtId="184" fontId="65" fillId="0" borderId="33"/>
    <xf numFmtId="201" fontId="56" fillId="0" borderId="33" applyFont="0" applyFill="0" applyBorder="0" applyAlignment="0" applyProtection="0"/>
    <xf numFmtId="0" fontId="65" fillId="0" borderId="33"/>
    <xf numFmtId="0" fontId="65" fillId="0" borderId="33"/>
    <xf numFmtId="184" fontId="65" fillId="0" borderId="33"/>
    <xf numFmtId="0" fontId="69" fillId="0" borderId="33"/>
    <xf numFmtId="0" fontId="65" fillId="0" borderId="33"/>
    <xf numFmtId="0" fontId="65" fillId="0" borderId="33"/>
    <xf numFmtId="184" fontId="65" fillId="0" borderId="33"/>
    <xf numFmtId="0" fontId="65" fillId="0" borderId="33"/>
    <xf numFmtId="0" fontId="65" fillId="0" borderId="33"/>
    <xf numFmtId="184" fontId="65" fillId="0" borderId="33"/>
    <xf numFmtId="166" fontId="45" fillId="0" borderId="33" applyFont="0" applyFill="0" applyBorder="0" applyAlignment="0" applyProtection="0"/>
    <xf numFmtId="42" fontId="56" fillId="0" borderId="33" applyFont="0" applyFill="0" applyBorder="0" applyAlignment="0" applyProtection="0"/>
    <xf numFmtId="205" fontId="56" fillId="0" borderId="33" applyFont="0" applyFill="0" applyBorder="0" applyAlignment="0" applyProtection="0"/>
    <xf numFmtId="201"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166" fontId="45" fillId="0" borderId="33" applyFont="0" applyFill="0" applyBorder="0" applyAlignment="0" applyProtection="0"/>
    <xf numFmtId="208"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208"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83" fontId="45" fillId="0" borderId="33" applyFont="0" applyFill="0" applyBorder="0" applyAlignment="0" applyProtection="0"/>
    <xf numFmtId="169" fontId="45" fillId="0" borderId="33" applyFont="0" applyFill="0" applyBorder="0" applyAlignment="0" applyProtection="0"/>
    <xf numFmtId="169" fontId="45" fillId="0" borderId="33" applyFont="0" applyFill="0" applyBorder="0" applyAlignment="0" applyProtection="0"/>
    <xf numFmtId="186" fontId="56" fillId="0" borderId="33" applyFont="0" applyFill="0" applyBorder="0" applyAlignment="0" applyProtection="0"/>
    <xf numFmtId="209" fontId="56" fillId="0" borderId="33" applyFont="0" applyFill="0" applyBorder="0" applyAlignment="0" applyProtection="0"/>
    <xf numFmtId="210"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211" fontId="56" fillId="0" borderId="33" applyFont="0" applyFill="0" applyBorder="0" applyAlignment="0" applyProtection="0"/>
    <xf numFmtId="212" fontId="56" fillId="0" borderId="33" applyFont="0" applyFill="0" applyBorder="0" applyAlignment="0" applyProtection="0"/>
    <xf numFmtId="186" fontId="56" fillId="0" borderId="33" applyFont="0" applyFill="0" applyBorder="0" applyAlignment="0" applyProtection="0"/>
    <xf numFmtId="212"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210"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169" fontId="56" fillId="0" borderId="33" applyFont="0" applyFill="0" applyBorder="0" applyAlignment="0" applyProtection="0"/>
    <xf numFmtId="169" fontId="56" fillId="0" borderId="33" applyFont="0" applyFill="0" applyBorder="0" applyAlignment="0" applyProtection="0"/>
    <xf numFmtId="43" fontId="56" fillId="0" borderId="33" applyFont="0" applyFill="0" applyBorder="0" applyAlignment="0" applyProtection="0"/>
    <xf numFmtId="186" fontId="56" fillId="0" borderId="33" applyFont="0" applyFill="0" applyBorder="0" applyAlignment="0" applyProtection="0"/>
    <xf numFmtId="213"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212" fontId="56" fillId="0" borderId="33" applyFont="0" applyFill="0" applyBorder="0" applyAlignment="0" applyProtection="0"/>
    <xf numFmtId="214" fontId="56" fillId="0" borderId="33" applyFont="0" applyFill="0" applyBorder="0" applyAlignment="0" applyProtection="0"/>
    <xf numFmtId="186" fontId="56" fillId="0" borderId="33" applyFont="0" applyFill="0" applyBorder="0" applyAlignment="0" applyProtection="0"/>
    <xf numFmtId="43" fontId="56" fillId="0" borderId="33" applyFont="0" applyFill="0" applyBorder="0" applyAlignment="0" applyProtection="0"/>
    <xf numFmtId="211" fontId="56" fillId="0" borderId="33" applyFont="0" applyFill="0" applyBorder="0" applyAlignment="0" applyProtection="0"/>
    <xf numFmtId="210"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169" fontId="56" fillId="0" borderId="33" applyFont="0" applyFill="0" applyBorder="0" applyAlignment="0" applyProtection="0"/>
    <xf numFmtId="180" fontId="56" fillId="0" borderId="33" applyFont="0" applyFill="0" applyBorder="0" applyAlignment="0" applyProtection="0"/>
    <xf numFmtId="186" fontId="56" fillId="0" borderId="33" applyFont="0" applyFill="0" applyBorder="0" applyAlignment="0" applyProtection="0"/>
    <xf numFmtId="0" fontId="56" fillId="0" borderId="33" applyFont="0" applyFill="0" applyBorder="0" applyAlignment="0" applyProtection="0"/>
    <xf numFmtId="0" fontId="56" fillId="0" borderId="33" applyFont="0" applyFill="0" applyBorder="0" applyAlignment="0" applyProtection="0"/>
    <xf numFmtId="184" fontId="56" fillId="0" borderId="33" applyFont="0" applyFill="0" applyBorder="0" applyAlignment="0" applyProtection="0"/>
    <xf numFmtId="169" fontId="56" fillId="0" borderId="33" applyFont="0" applyFill="0" applyBorder="0" applyAlignment="0" applyProtection="0"/>
    <xf numFmtId="169" fontId="56" fillId="0" borderId="33" applyFont="0" applyFill="0" applyBorder="0" applyAlignment="0" applyProtection="0"/>
    <xf numFmtId="169" fontId="56" fillId="0" borderId="33" applyFont="0" applyFill="0" applyBorder="0" applyAlignment="0" applyProtection="0"/>
    <xf numFmtId="210" fontId="56" fillId="0" borderId="33" applyFont="0" applyFill="0" applyBorder="0" applyAlignment="0" applyProtection="0"/>
    <xf numFmtId="186" fontId="56" fillId="0" borderId="33" applyFont="0" applyFill="0" applyBorder="0" applyAlignment="0" applyProtection="0"/>
    <xf numFmtId="0"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213"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214" fontId="56" fillId="0" borderId="33" applyFont="0" applyFill="0" applyBorder="0" applyAlignment="0" applyProtection="0"/>
    <xf numFmtId="186" fontId="56" fillId="0" borderId="33" applyFont="0" applyFill="0" applyBorder="0" applyAlignment="0" applyProtection="0"/>
    <xf numFmtId="214" fontId="56" fillId="0" borderId="33" applyFont="0" applyFill="0" applyBorder="0" applyAlignment="0" applyProtection="0"/>
    <xf numFmtId="210" fontId="68" fillId="0" borderId="33" applyFont="0" applyFill="0" applyBorder="0" applyAlignment="0" applyProtection="0"/>
    <xf numFmtId="210"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214"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43" fontId="56" fillId="0" borderId="33" applyFont="0" applyFill="0" applyBorder="0" applyAlignment="0" applyProtection="0"/>
    <xf numFmtId="186" fontId="56" fillId="0" borderId="33" applyFont="0" applyFill="0" applyBorder="0" applyAlignment="0" applyProtection="0"/>
    <xf numFmtId="169" fontId="56" fillId="0" borderId="33" applyFont="0" applyFill="0" applyBorder="0" applyAlignment="0" applyProtection="0"/>
    <xf numFmtId="43" fontId="56" fillId="0" borderId="33" applyFont="0" applyFill="0" applyBorder="0" applyAlignment="0" applyProtection="0"/>
    <xf numFmtId="186"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213" fontId="56" fillId="0" borderId="33" applyFont="0" applyFill="0" applyBorder="0" applyAlignment="0" applyProtection="0"/>
    <xf numFmtId="180" fontId="56" fillId="0" borderId="33" applyFont="0" applyFill="0" applyBorder="0" applyAlignment="0" applyProtection="0"/>
    <xf numFmtId="213" fontId="56" fillId="0" borderId="33" applyFont="0" applyFill="0" applyBorder="0" applyAlignment="0" applyProtection="0"/>
    <xf numFmtId="43" fontId="56" fillId="0" borderId="33" applyFont="0" applyFill="0" applyBorder="0" applyAlignment="0" applyProtection="0"/>
    <xf numFmtId="186" fontId="56" fillId="0" borderId="33" applyFont="0" applyFill="0" applyBorder="0" applyAlignment="0" applyProtection="0"/>
    <xf numFmtId="210" fontId="56" fillId="0" borderId="33" applyFont="0" applyFill="0" applyBorder="0" applyAlignment="0" applyProtection="0"/>
    <xf numFmtId="186"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213" fontId="56" fillId="0" borderId="33" applyFont="0" applyFill="0" applyBorder="0" applyAlignment="0" applyProtection="0"/>
    <xf numFmtId="212" fontId="56" fillId="0" borderId="33" applyFont="0" applyFill="0" applyBorder="0" applyAlignment="0" applyProtection="0"/>
    <xf numFmtId="43" fontId="56" fillId="0" borderId="33" applyFont="0" applyFill="0" applyBorder="0" applyAlignment="0" applyProtection="0"/>
    <xf numFmtId="212" fontId="56" fillId="0" borderId="33" applyFont="0" applyFill="0" applyBorder="0" applyAlignment="0" applyProtection="0"/>
    <xf numFmtId="186" fontId="56" fillId="0" borderId="33" applyFont="0" applyFill="0" applyBorder="0" applyAlignment="0" applyProtection="0"/>
    <xf numFmtId="212" fontId="56" fillId="0" borderId="33" applyFont="0" applyFill="0" applyBorder="0" applyAlignment="0" applyProtection="0"/>
    <xf numFmtId="186" fontId="56" fillId="0" borderId="33" applyFont="0" applyFill="0" applyBorder="0" applyAlignment="0" applyProtection="0"/>
    <xf numFmtId="169" fontId="68" fillId="0" borderId="33" applyFont="0" applyFill="0" applyBorder="0" applyAlignment="0" applyProtection="0"/>
    <xf numFmtId="169" fontId="56" fillId="0" borderId="33" applyFont="0" applyFill="0" applyBorder="0" applyAlignment="0" applyProtection="0"/>
    <xf numFmtId="215" fontId="56" fillId="0" borderId="33" applyFont="0" applyFill="0" applyBorder="0" applyAlignment="0" applyProtection="0"/>
    <xf numFmtId="216" fontId="56" fillId="0" borderId="33" applyFont="0" applyFill="0" applyBorder="0" applyAlignment="0" applyProtection="0"/>
    <xf numFmtId="213" fontId="56" fillId="0" borderId="33" applyFont="0" applyFill="0" applyBorder="0" applyAlignment="0" applyProtection="0"/>
    <xf numFmtId="214" fontId="68" fillId="0" borderId="33" applyFont="0" applyFill="0" applyBorder="0" applyAlignment="0" applyProtection="0"/>
    <xf numFmtId="214"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210" fontId="56" fillId="0" borderId="33" applyFont="0" applyFill="0" applyBorder="0" applyAlignment="0" applyProtection="0"/>
    <xf numFmtId="186" fontId="56" fillId="0" borderId="33" applyFont="0" applyFill="0" applyBorder="0" applyAlignment="0" applyProtection="0"/>
    <xf numFmtId="167" fontId="45" fillId="0" borderId="33" applyFont="0" applyFill="0" applyBorder="0" applyAlignment="0" applyProtection="0"/>
    <xf numFmtId="167" fontId="45" fillId="0" borderId="33" applyFont="0" applyFill="0" applyBorder="0" applyAlignment="0" applyProtection="0"/>
    <xf numFmtId="42" fontId="56" fillId="0" borderId="33" applyFont="0" applyFill="0" applyBorder="0" applyAlignment="0" applyProtection="0"/>
    <xf numFmtId="205" fontId="56" fillId="0" borderId="33" applyFont="0" applyFill="0" applyBorder="0" applyAlignment="0" applyProtection="0"/>
    <xf numFmtId="201"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201"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207"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207" fontId="56" fillId="0" borderId="33" applyFont="0" applyFill="0" applyBorder="0" applyAlignment="0" applyProtection="0"/>
    <xf numFmtId="203" fontId="45" fillId="0" borderId="33" applyFont="0" applyFill="0" applyBorder="0" applyAlignment="0" applyProtection="0"/>
    <xf numFmtId="204" fontId="56" fillId="0" borderId="33" applyFont="0" applyFill="0" applyBorder="0" applyAlignment="0" applyProtection="0"/>
    <xf numFmtId="203" fontId="45" fillId="0" borderId="33" applyFont="0" applyFill="0" applyBorder="0" applyAlignment="0" applyProtection="0"/>
    <xf numFmtId="201" fontId="56" fillId="0" borderId="33" applyFont="0" applyFill="0" applyBorder="0" applyAlignment="0" applyProtection="0"/>
    <xf numFmtId="204" fontId="56" fillId="0" borderId="33" applyFont="0" applyFill="0" applyBorder="0" applyAlignment="0" applyProtection="0"/>
    <xf numFmtId="201" fontId="56" fillId="0" borderId="33" applyFont="0" applyFill="0" applyBorder="0" applyAlignment="0" applyProtection="0"/>
    <xf numFmtId="205" fontId="56" fillId="0" borderId="33" applyFont="0" applyFill="0" applyBorder="0" applyAlignment="0" applyProtection="0"/>
    <xf numFmtId="206" fontId="56" fillId="0" borderId="33" applyFont="0" applyFill="0" applyBorder="0" applyAlignment="0" applyProtection="0"/>
    <xf numFmtId="206" fontId="56" fillId="0" borderId="33" applyFont="0" applyFill="0" applyBorder="0" applyAlignment="0" applyProtection="0"/>
    <xf numFmtId="206" fontId="56" fillId="0" borderId="33" applyFont="0" applyFill="0" applyBorder="0" applyAlignment="0" applyProtection="0"/>
    <xf numFmtId="201" fontId="56" fillId="0" borderId="33" applyFont="0" applyFill="0" applyBorder="0" applyAlignment="0" applyProtection="0"/>
    <xf numFmtId="207" fontId="56" fillId="0" borderId="33" applyFont="0" applyFill="0" applyBorder="0" applyAlignment="0" applyProtection="0"/>
    <xf numFmtId="201" fontId="68" fillId="0" borderId="33" applyFont="0" applyFill="0" applyBorder="0" applyAlignment="0" applyProtection="0"/>
    <xf numFmtId="201" fontId="56" fillId="0" borderId="33" applyFont="0" applyFill="0" applyBorder="0" applyAlignment="0" applyProtection="0"/>
    <xf numFmtId="166"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207" fontId="56" fillId="0" borderId="33" applyFont="0" applyFill="0" applyBorder="0" applyAlignment="0" applyProtection="0"/>
    <xf numFmtId="42" fontId="56" fillId="0" borderId="33" applyFont="0" applyFill="0" applyBorder="0" applyAlignment="0" applyProtection="0"/>
    <xf numFmtId="207"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201" fontId="56" fillId="0" borderId="33" applyFont="0" applyFill="0" applyBorder="0" applyAlignment="0" applyProtection="0"/>
    <xf numFmtId="42" fontId="56" fillId="0" borderId="33" applyFont="0" applyFill="0" applyBorder="0" applyAlignment="0" applyProtection="0"/>
    <xf numFmtId="205"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166" fontId="56" fillId="0" borderId="33" applyFont="0" applyFill="0" applyBorder="0" applyAlignment="0" applyProtection="0"/>
    <xf numFmtId="207" fontId="56" fillId="0" borderId="33" applyFont="0" applyFill="0" applyBorder="0" applyAlignment="0" applyProtection="0"/>
    <xf numFmtId="203"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03" fontId="45" fillId="0" borderId="33" applyFont="0" applyFill="0" applyBorder="0" applyAlignment="0" applyProtection="0"/>
    <xf numFmtId="218" fontId="70" fillId="0" borderId="33" applyFont="0" applyFill="0" applyBorder="0" applyAlignment="0" applyProtection="0"/>
    <xf numFmtId="203" fontId="45" fillId="0" borderId="33" applyFont="0" applyFill="0" applyBorder="0" applyAlignment="0" applyProtection="0"/>
    <xf numFmtId="219"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03" fontId="56" fillId="0" borderId="33" applyFont="0" applyFill="0" applyBorder="0" applyAlignment="0" applyProtection="0"/>
    <xf numFmtId="203" fontId="56" fillId="0" borderId="33" applyFont="0" applyFill="0" applyBorder="0" applyAlignment="0" applyProtection="0"/>
    <xf numFmtId="166" fontId="68" fillId="0" borderId="33" applyFont="0" applyFill="0" applyBorder="0" applyAlignment="0" applyProtection="0"/>
    <xf numFmtId="166" fontId="56" fillId="0" borderId="33" applyFont="0" applyFill="0" applyBorder="0" applyAlignment="0" applyProtection="0"/>
    <xf numFmtId="220" fontId="56" fillId="0" borderId="33" applyFont="0" applyFill="0" applyBorder="0" applyAlignment="0" applyProtection="0"/>
    <xf numFmtId="166" fontId="56" fillId="0" borderId="33" applyFont="0" applyFill="0" applyBorder="0" applyAlignment="0" applyProtection="0"/>
    <xf numFmtId="207" fontId="56" fillId="0" borderId="33" applyFont="0" applyFill="0" applyBorder="0" applyAlignment="0" applyProtection="0"/>
    <xf numFmtId="204" fontId="68" fillId="0" borderId="33" applyFont="0" applyFill="0" applyBorder="0" applyAlignment="0" applyProtection="0"/>
    <xf numFmtId="204"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166" fontId="56" fillId="0" borderId="33" applyFont="0" applyFill="0" applyBorder="0" applyAlignment="0" applyProtection="0"/>
    <xf numFmtId="201" fontId="56" fillId="0" borderId="33" applyFont="0" applyFill="0" applyBorder="0" applyAlignment="0" applyProtection="0"/>
    <xf numFmtId="42" fontId="56" fillId="0" borderId="33" applyFont="0" applyFill="0" applyBorder="0" applyAlignment="0" applyProtection="0"/>
    <xf numFmtId="186" fontId="56" fillId="0" borderId="33" applyFont="0" applyFill="0" applyBorder="0" applyAlignment="0" applyProtection="0"/>
    <xf numFmtId="209" fontId="56" fillId="0" borderId="33" applyFont="0" applyFill="0" applyBorder="0" applyAlignment="0" applyProtection="0"/>
    <xf numFmtId="210"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211" fontId="56" fillId="0" borderId="33" applyFont="0" applyFill="0" applyBorder="0" applyAlignment="0" applyProtection="0"/>
    <xf numFmtId="212" fontId="56" fillId="0" borderId="33" applyFont="0" applyFill="0" applyBorder="0" applyAlignment="0" applyProtection="0"/>
    <xf numFmtId="186" fontId="56" fillId="0" borderId="33" applyFont="0" applyFill="0" applyBorder="0" applyAlignment="0" applyProtection="0"/>
    <xf numFmtId="212"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210"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169" fontId="56" fillId="0" borderId="33" applyFont="0" applyFill="0" applyBorder="0" applyAlignment="0" applyProtection="0"/>
    <xf numFmtId="169" fontId="56" fillId="0" borderId="33" applyFont="0" applyFill="0" applyBorder="0" applyAlignment="0" applyProtection="0"/>
    <xf numFmtId="43" fontId="56" fillId="0" borderId="33" applyFont="0" applyFill="0" applyBorder="0" applyAlignment="0" applyProtection="0"/>
    <xf numFmtId="186" fontId="56" fillId="0" borderId="33" applyFont="0" applyFill="0" applyBorder="0" applyAlignment="0" applyProtection="0"/>
    <xf numFmtId="213"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212" fontId="56" fillId="0" borderId="33" applyFont="0" applyFill="0" applyBorder="0" applyAlignment="0" applyProtection="0"/>
    <xf numFmtId="214" fontId="56" fillId="0" borderId="33" applyFont="0" applyFill="0" applyBorder="0" applyAlignment="0" applyProtection="0"/>
    <xf numFmtId="186" fontId="56" fillId="0" borderId="33" applyFont="0" applyFill="0" applyBorder="0" applyAlignment="0" applyProtection="0"/>
    <xf numFmtId="43" fontId="56" fillId="0" borderId="33" applyFont="0" applyFill="0" applyBorder="0" applyAlignment="0" applyProtection="0"/>
    <xf numFmtId="211" fontId="56" fillId="0" borderId="33" applyFont="0" applyFill="0" applyBorder="0" applyAlignment="0" applyProtection="0"/>
    <xf numFmtId="210"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169" fontId="56" fillId="0" borderId="33" applyFont="0" applyFill="0" applyBorder="0" applyAlignment="0" applyProtection="0"/>
    <xf numFmtId="180" fontId="56" fillId="0" borderId="33" applyFont="0" applyFill="0" applyBorder="0" applyAlignment="0" applyProtection="0"/>
    <xf numFmtId="186" fontId="56" fillId="0" borderId="33" applyFont="0" applyFill="0" applyBorder="0" applyAlignment="0" applyProtection="0"/>
    <xf numFmtId="0" fontId="56" fillId="0" borderId="33" applyFont="0" applyFill="0" applyBorder="0" applyAlignment="0" applyProtection="0"/>
    <xf numFmtId="0" fontId="56" fillId="0" borderId="33" applyFont="0" applyFill="0" applyBorder="0" applyAlignment="0" applyProtection="0"/>
    <xf numFmtId="184" fontId="56" fillId="0" borderId="33" applyFont="0" applyFill="0" applyBorder="0" applyAlignment="0" applyProtection="0"/>
    <xf numFmtId="169" fontId="56" fillId="0" borderId="33" applyFont="0" applyFill="0" applyBorder="0" applyAlignment="0" applyProtection="0"/>
    <xf numFmtId="169" fontId="56" fillId="0" borderId="33" applyFont="0" applyFill="0" applyBorder="0" applyAlignment="0" applyProtection="0"/>
    <xf numFmtId="169" fontId="56" fillId="0" borderId="33" applyFont="0" applyFill="0" applyBorder="0" applyAlignment="0" applyProtection="0"/>
    <xf numFmtId="210" fontId="56" fillId="0" borderId="33" applyFont="0" applyFill="0" applyBorder="0" applyAlignment="0" applyProtection="0"/>
    <xf numFmtId="186" fontId="56" fillId="0" borderId="33" applyFont="0" applyFill="0" applyBorder="0" applyAlignment="0" applyProtection="0"/>
    <xf numFmtId="0"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213"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214" fontId="56" fillId="0" borderId="33" applyFont="0" applyFill="0" applyBorder="0" applyAlignment="0" applyProtection="0"/>
    <xf numFmtId="186" fontId="56" fillId="0" borderId="33" applyFont="0" applyFill="0" applyBorder="0" applyAlignment="0" applyProtection="0"/>
    <xf numFmtId="214" fontId="56" fillId="0" borderId="33" applyFont="0" applyFill="0" applyBorder="0" applyAlignment="0" applyProtection="0"/>
    <xf numFmtId="210" fontId="68" fillId="0" borderId="33" applyFont="0" applyFill="0" applyBorder="0" applyAlignment="0" applyProtection="0"/>
    <xf numFmtId="210"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214"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43" fontId="56" fillId="0" borderId="33" applyFont="0" applyFill="0" applyBorder="0" applyAlignment="0" applyProtection="0"/>
    <xf numFmtId="186" fontId="56" fillId="0" borderId="33" applyFont="0" applyFill="0" applyBorder="0" applyAlignment="0" applyProtection="0"/>
    <xf numFmtId="169" fontId="56" fillId="0" borderId="33" applyFont="0" applyFill="0" applyBorder="0" applyAlignment="0" applyProtection="0"/>
    <xf numFmtId="43" fontId="56" fillId="0" borderId="33" applyFont="0" applyFill="0" applyBorder="0" applyAlignment="0" applyProtection="0"/>
    <xf numFmtId="186"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213" fontId="56" fillId="0" borderId="33" applyFont="0" applyFill="0" applyBorder="0" applyAlignment="0" applyProtection="0"/>
    <xf numFmtId="180" fontId="56" fillId="0" borderId="33" applyFont="0" applyFill="0" applyBorder="0" applyAlignment="0" applyProtection="0"/>
    <xf numFmtId="213" fontId="56" fillId="0" borderId="33" applyFont="0" applyFill="0" applyBorder="0" applyAlignment="0" applyProtection="0"/>
    <xf numFmtId="43" fontId="56" fillId="0" borderId="33" applyFont="0" applyFill="0" applyBorder="0" applyAlignment="0" applyProtection="0"/>
    <xf numFmtId="186" fontId="56" fillId="0" borderId="33" applyFont="0" applyFill="0" applyBorder="0" applyAlignment="0" applyProtection="0"/>
    <xf numFmtId="210" fontId="56" fillId="0" borderId="33" applyFont="0" applyFill="0" applyBorder="0" applyAlignment="0" applyProtection="0"/>
    <xf numFmtId="186"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213" fontId="56" fillId="0" borderId="33" applyFont="0" applyFill="0" applyBorder="0" applyAlignment="0" applyProtection="0"/>
    <xf numFmtId="212" fontId="56" fillId="0" borderId="33" applyFont="0" applyFill="0" applyBorder="0" applyAlignment="0" applyProtection="0"/>
    <xf numFmtId="43" fontId="56" fillId="0" borderId="33" applyFont="0" applyFill="0" applyBorder="0" applyAlignment="0" applyProtection="0"/>
    <xf numFmtId="212" fontId="56" fillId="0" borderId="33" applyFont="0" applyFill="0" applyBorder="0" applyAlignment="0" applyProtection="0"/>
    <xf numFmtId="186" fontId="56" fillId="0" borderId="33" applyFont="0" applyFill="0" applyBorder="0" applyAlignment="0" applyProtection="0"/>
    <xf numFmtId="212" fontId="56" fillId="0" borderId="33" applyFont="0" applyFill="0" applyBorder="0" applyAlignment="0" applyProtection="0"/>
    <xf numFmtId="186" fontId="56" fillId="0" borderId="33" applyFont="0" applyFill="0" applyBorder="0" applyAlignment="0" applyProtection="0"/>
    <xf numFmtId="169" fontId="68" fillId="0" borderId="33" applyFont="0" applyFill="0" applyBorder="0" applyAlignment="0" applyProtection="0"/>
    <xf numFmtId="169" fontId="56" fillId="0" borderId="33" applyFont="0" applyFill="0" applyBorder="0" applyAlignment="0" applyProtection="0"/>
    <xf numFmtId="215" fontId="56" fillId="0" borderId="33" applyFont="0" applyFill="0" applyBorder="0" applyAlignment="0" applyProtection="0"/>
    <xf numFmtId="216" fontId="56" fillId="0" borderId="33" applyFont="0" applyFill="0" applyBorder="0" applyAlignment="0" applyProtection="0"/>
    <xf numFmtId="169" fontId="45" fillId="0" borderId="33" applyFont="0" applyFill="0" applyBorder="0" applyAlignment="0" applyProtection="0"/>
    <xf numFmtId="169" fontId="45" fillId="0" borderId="33" applyFont="0" applyFill="0" applyBorder="0" applyAlignment="0" applyProtection="0"/>
    <xf numFmtId="213" fontId="56" fillId="0" borderId="33" applyFont="0" applyFill="0" applyBorder="0" applyAlignment="0" applyProtection="0"/>
    <xf numFmtId="214" fontId="68" fillId="0" borderId="33" applyFont="0" applyFill="0" applyBorder="0" applyAlignment="0" applyProtection="0"/>
    <xf numFmtId="214"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210" fontId="56" fillId="0" borderId="33" applyFont="0" applyFill="0" applyBorder="0" applyAlignment="0" applyProtection="0"/>
    <xf numFmtId="186" fontId="56" fillId="0" borderId="33" applyFont="0" applyFill="0" applyBorder="0" applyAlignment="0" applyProtection="0"/>
    <xf numFmtId="202" fontId="56" fillId="0" borderId="33" applyFont="0" applyFill="0" applyBorder="0" applyAlignment="0" applyProtection="0"/>
    <xf numFmtId="221" fontId="56" fillId="0" borderId="33" applyFont="0" applyFill="0" applyBorder="0" applyAlignment="0" applyProtection="0"/>
    <xf numFmtId="222"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224" fontId="56" fillId="0" borderId="33" applyFont="0" applyFill="0" applyBorder="0" applyAlignment="0" applyProtection="0"/>
    <xf numFmtId="225" fontId="56" fillId="0" borderId="33" applyFont="0" applyFill="0" applyBorder="0" applyAlignment="0" applyProtection="0"/>
    <xf numFmtId="202" fontId="56" fillId="0" borderId="33" applyFont="0" applyFill="0" applyBorder="0" applyAlignment="0" applyProtection="0"/>
    <xf numFmtId="225"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222"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167" fontId="56" fillId="0" borderId="33" applyFont="0" applyFill="0" applyBorder="0" applyAlignment="0" applyProtection="0"/>
    <xf numFmtId="167" fontId="56" fillId="0" borderId="33" applyFont="0" applyFill="0" applyBorder="0" applyAlignment="0" applyProtection="0"/>
    <xf numFmtId="41" fontId="56" fillId="0" borderId="33" applyFont="0" applyFill="0" applyBorder="0" applyAlignment="0" applyProtection="0"/>
    <xf numFmtId="202" fontId="56" fillId="0" borderId="33" applyFont="0" applyFill="0" applyBorder="0" applyAlignment="0" applyProtection="0"/>
    <xf numFmtId="226"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225" fontId="56" fillId="0" borderId="33" applyFont="0" applyFill="0" applyBorder="0" applyAlignment="0" applyProtection="0"/>
    <xf numFmtId="227" fontId="56" fillId="0" borderId="33" applyFont="0" applyFill="0" applyBorder="0" applyAlignment="0" applyProtection="0"/>
    <xf numFmtId="202" fontId="56" fillId="0" borderId="33" applyFont="0" applyFill="0" applyBorder="0" applyAlignment="0" applyProtection="0"/>
    <xf numFmtId="41" fontId="56" fillId="0" borderId="33" applyFont="0" applyFill="0" applyBorder="0" applyAlignment="0" applyProtection="0"/>
    <xf numFmtId="224" fontId="56" fillId="0" borderId="33" applyFont="0" applyFill="0" applyBorder="0" applyAlignment="0" applyProtection="0"/>
    <xf numFmtId="222"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167" fontId="56" fillId="0" borderId="33" applyFont="0" applyFill="0" applyBorder="0" applyAlignment="0" applyProtection="0"/>
    <xf numFmtId="223" fontId="56" fillId="0" borderId="33" applyFont="0" applyFill="0" applyBorder="0" applyAlignment="0" applyProtection="0"/>
    <xf numFmtId="202" fontId="56" fillId="0" borderId="33" applyFont="0" applyFill="0" applyBorder="0" applyAlignment="0" applyProtection="0"/>
    <xf numFmtId="202" fontId="45" fillId="0" borderId="33" applyFont="0" applyFill="0" applyBorder="0" applyAlignment="0" applyProtection="0"/>
    <xf numFmtId="167" fontId="56" fillId="0" borderId="33" applyFont="0" applyFill="0" applyBorder="0" applyAlignment="0" applyProtection="0"/>
    <xf numFmtId="167" fontId="56" fillId="0" borderId="33" applyFont="0" applyFill="0" applyBorder="0" applyAlignment="0" applyProtection="0"/>
    <xf numFmtId="167" fontId="56" fillId="0" borderId="33" applyFont="0" applyFill="0" applyBorder="0" applyAlignment="0" applyProtection="0"/>
    <xf numFmtId="222" fontId="56" fillId="0" borderId="33" applyFont="0" applyFill="0" applyBorder="0" applyAlignment="0" applyProtection="0"/>
    <xf numFmtId="202" fontId="45" fillId="0" borderId="33" applyFont="0" applyFill="0" applyBorder="0" applyAlignment="0" applyProtection="0"/>
    <xf numFmtId="202" fontId="56" fillId="0" borderId="33" applyFont="0" applyFill="0" applyBorder="0" applyAlignment="0" applyProtection="0"/>
    <xf numFmtId="228" fontId="56" fillId="0" borderId="33" applyFont="0" applyFill="0" applyBorder="0" applyAlignment="0" applyProtection="0"/>
    <xf numFmtId="202" fontId="56" fillId="0" borderId="33" applyFont="0" applyFill="0" applyBorder="0" applyAlignment="0" applyProtection="0"/>
    <xf numFmtId="226"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27" fontId="56" fillId="0" borderId="33" applyFont="0" applyFill="0" applyBorder="0" applyAlignment="0" applyProtection="0"/>
    <xf numFmtId="202" fontId="56" fillId="0" borderId="33" applyFont="0" applyFill="0" applyBorder="0" applyAlignment="0" applyProtection="0"/>
    <xf numFmtId="227" fontId="56" fillId="0" borderId="33" applyFont="0" applyFill="0" applyBorder="0" applyAlignment="0" applyProtection="0"/>
    <xf numFmtId="222" fontId="68" fillId="0" borderId="33" applyFont="0" applyFill="0" applyBorder="0" applyAlignment="0" applyProtection="0"/>
    <xf numFmtId="22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27"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41" fontId="56" fillId="0" borderId="33" applyFont="0" applyFill="0" applyBorder="0" applyAlignment="0" applyProtection="0"/>
    <xf numFmtId="202" fontId="56" fillId="0" borderId="33" applyFont="0" applyFill="0" applyBorder="0" applyAlignment="0" applyProtection="0"/>
    <xf numFmtId="167" fontId="56" fillId="0" borderId="33" applyFont="0" applyFill="0" applyBorder="0" applyAlignment="0" applyProtection="0"/>
    <xf numFmtId="41" fontId="56" fillId="0" borderId="33" applyFont="0" applyFill="0" applyBorder="0" applyAlignment="0" applyProtection="0"/>
    <xf numFmtId="202"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226" fontId="56" fillId="0" borderId="33" applyFont="0" applyFill="0" applyBorder="0" applyAlignment="0" applyProtection="0"/>
    <xf numFmtId="223" fontId="56" fillId="0" borderId="33" applyFont="0" applyFill="0" applyBorder="0" applyAlignment="0" applyProtection="0"/>
    <xf numFmtId="226" fontId="56" fillId="0" borderId="33" applyFont="0" applyFill="0" applyBorder="0" applyAlignment="0" applyProtection="0"/>
    <xf numFmtId="41" fontId="56" fillId="0" borderId="33" applyFont="0" applyFill="0" applyBorder="0" applyAlignment="0" applyProtection="0"/>
    <xf numFmtId="202" fontId="56" fillId="0" borderId="33" applyFont="0" applyFill="0" applyBorder="0" applyAlignment="0" applyProtection="0"/>
    <xf numFmtId="222" fontId="56" fillId="0" borderId="33" applyFont="0" applyFill="0" applyBorder="0" applyAlignment="0" applyProtection="0"/>
    <xf numFmtId="202"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226" fontId="56" fillId="0" borderId="33" applyFont="0" applyFill="0" applyBorder="0" applyAlignment="0" applyProtection="0"/>
    <xf numFmtId="225" fontId="56" fillId="0" borderId="33" applyFont="0" applyFill="0" applyBorder="0" applyAlignment="0" applyProtection="0"/>
    <xf numFmtId="41" fontId="56" fillId="0" borderId="33" applyFont="0" applyFill="0" applyBorder="0" applyAlignment="0" applyProtection="0"/>
    <xf numFmtId="225" fontId="56" fillId="0" borderId="33" applyFont="0" applyFill="0" applyBorder="0" applyAlignment="0" applyProtection="0"/>
    <xf numFmtId="202" fontId="56" fillId="0" borderId="33" applyFont="0" applyFill="0" applyBorder="0" applyAlignment="0" applyProtection="0"/>
    <xf numFmtId="225" fontId="56" fillId="0" borderId="33" applyFont="0" applyFill="0" applyBorder="0" applyAlignment="0" applyProtection="0"/>
    <xf numFmtId="202" fontId="56" fillId="0" borderId="33" applyFont="0" applyFill="0" applyBorder="0" applyAlignment="0" applyProtection="0"/>
    <xf numFmtId="167" fontId="68" fillId="0" borderId="33" applyFont="0" applyFill="0" applyBorder="0" applyAlignment="0" applyProtection="0"/>
    <xf numFmtId="167" fontId="56" fillId="0" borderId="33" applyFont="0" applyFill="0" applyBorder="0" applyAlignment="0" applyProtection="0"/>
    <xf numFmtId="229" fontId="56" fillId="0" borderId="33" applyFont="0" applyFill="0" applyBorder="0" applyAlignment="0" applyProtection="0"/>
    <xf numFmtId="230" fontId="56" fillId="0" borderId="33" applyFont="0" applyFill="0" applyBorder="0" applyAlignment="0" applyProtection="0"/>
    <xf numFmtId="226" fontId="56" fillId="0" borderId="33" applyFont="0" applyFill="0" applyBorder="0" applyAlignment="0" applyProtection="0"/>
    <xf numFmtId="227" fontId="68" fillId="0" borderId="33" applyFont="0" applyFill="0" applyBorder="0" applyAlignment="0" applyProtection="0"/>
    <xf numFmtId="227"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222" fontId="56" fillId="0" borderId="33" applyFont="0" applyFill="0" applyBorder="0" applyAlignment="0" applyProtection="0"/>
    <xf numFmtId="202" fontId="56" fillId="0" borderId="33" applyFont="0" applyFill="0" applyBorder="0" applyAlignment="0" applyProtection="0"/>
    <xf numFmtId="201"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207"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207" fontId="56" fillId="0" borderId="33" applyFont="0" applyFill="0" applyBorder="0" applyAlignment="0" applyProtection="0"/>
    <xf numFmtId="203" fontId="45" fillId="0" borderId="33" applyFont="0" applyFill="0" applyBorder="0" applyAlignment="0" applyProtection="0"/>
    <xf numFmtId="204" fontId="56" fillId="0" borderId="33" applyFont="0" applyFill="0" applyBorder="0" applyAlignment="0" applyProtection="0"/>
    <xf numFmtId="203" fontId="45" fillId="0" borderId="33" applyFont="0" applyFill="0" applyBorder="0" applyAlignment="0" applyProtection="0"/>
    <xf numFmtId="201" fontId="56" fillId="0" borderId="33" applyFont="0" applyFill="0" applyBorder="0" applyAlignment="0" applyProtection="0"/>
    <xf numFmtId="204" fontId="56" fillId="0" borderId="33" applyFont="0" applyFill="0" applyBorder="0" applyAlignment="0" applyProtection="0"/>
    <xf numFmtId="201" fontId="56" fillId="0" borderId="33" applyFont="0" applyFill="0" applyBorder="0" applyAlignment="0" applyProtection="0"/>
    <xf numFmtId="205" fontId="56" fillId="0" borderId="33" applyFont="0" applyFill="0" applyBorder="0" applyAlignment="0" applyProtection="0"/>
    <xf numFmtId="206" fontId="56" fillId="0" borderId="33" applyFont="0" applyFill="0" applyBorder="0" applyAlignment="0" applyProtection="0"/>
    <xf numFmtId="206" fontId="56" fillId="0" borderId="33" applyFont="0" applyFill="0" applyBorder="0" applyAlignment="0" applyProtection="0"/>
    <xf numFmtId="206" fontId="56" fillId="0" borderId="33" applyFont="0" applyFill="0" applyBorder="0" applyAlignment="0" applyProtection="0"/>
    <xf numFmtId="201" fontId="56" fillId="0" borderId="33" applyFont="0" applyFill="0" applyBorder="0" applyAlignment="0" applyProtection="0"/>
    <xf numFmtId="207" fontId="56" fillId="0" borderId="33" applyFont="0" applyFill="0" applyBorder="0" applyAlignment="0" applyProtection="0"/>
    <xf numFmtId="201" fontId="68" fillId="0" borderId="33" applyFont="0" applyFill="0" applyBorder="0" applyAlignment="0" applyProtection="0"/>
    <xf numFmtId="201" fontId="56" fillId="0" borderId="33" applyFont="0" applyFill="0" applyBorder="0" applyAlignment="0" applyProtection="0"/>
    <xf numFmtId="166"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207" fontId="56" fillId="0" borderId="33" applyFont="0" applyFill="0" applyBorder="0" applyAlignment="0" applyProtection="0"/>
    <xf numFmtId="42" fontId="56" fillId="0" borderId="33" applyFont="0" applyFill="0" applyBorder="0" applyAlignment="0" applyProtection="0"/>
    <xf numFmtId="207"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201" fontId="56" fillId="0" borderId="33" applyFont="0" applyFill="0" applyBorder="0" applyAlignment="0" applyProtection="0"/>
    <xf numFmtId="42" fontId="56" fillId="0" borderId="33" applyFont="0" applyFill="0" applyBorder="0" applyAlignment="0" applyProtection="0"/>
    <xf numFmtId="205"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166" fontId="56" fillId="0" borderId="33" applyFont="0" applyFill="0" applyBorder="0" applyAlignment="0" applyProtection="0"/>
    <xf numFmtId="207" fontId="56" fillId="0" borderId="33" applyFont="0" applyFill="0" applyBorder="0" applyAlignment="0" applyProtection="0"/>
    <xf numFmtId="203"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03" fontId="45" fillId="0" borderId="33" applyFont="0" applyFill="0" applyBorder="0" applyAlignment="0" applyProtection="0"/>
    <xf numFmtId="218" fontId="70" fillId="0" borderId="33" applyFont="0" applyFill="0" applyBorder="0" applyAlignment="0" applyProtection="0"/>
    <xf numFmtId="203" fontId="45" fillId="0" borderId="33" applyFont="0" applyFill="0" applyBorder="0" applyAlignment="0" applyProtection="0"/>
    <xf numFmtId="219"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03" fontId="56" fillId="0" borderId="33" applyFont="0" applyFill="0" applyBorder="0" applyAlignment="0" applyProtection="0"/>
    <xf numFmtId="203" fontId="56" fillId="0" borderId="33" applyFont="0" applyFill="0" applyBorder="0" applyAlignment="0" applyProtection="0"/>
    <xf numFmtId="166" fontId="68" fillId="0" borderId="33" applyFont="0" applyFill="0" applyBorder="0" applyAlignment="0" applyProtection="0"/>
    <xf numFmtId="166" fontId="56" fillId="0" borderId="33" applyFont="0" applyFill="0" applyBorder="0" applyAlignment="0" applyProtection="0"/>
    <xf numFmtId="220" fontId="56" fillId="0" borderId="33" applyFont="0" applyFill="0" applyBorder="0" applyAlignment="0" applyProtection="0"/>
    <xf numFmtId="166" fontId="56" fillId="0" borderId="33" applyFont="0" applyFill="0" applyBorder="0" applyAlignment="0" applyProtection="0"/>
    <xf numFmtId="167" fontId="45" fillId="0" borderId="33" applyFont="0" applyFill="0" applyBorder="0" applyAlignment="0" applyProtection="0"/>
    <xf numFmtId="167" fontId="45" fillId="0" borderId="33" applyFont="0" applyFill="0" applyBorder="0" applyAlignment="0" applyProtection="0"/>
    <xf numFmtId="207" fontId="56" fillId="0" borderId="33" applyFont="0" applyFill="0" applyBorder="0" applyAlignment="0" applyProtection="0"/>
    <xf numFmtId="204" fontId="68" fillId="0" borderId="33" applyFont="0" applyFill="0" applyBorder="0" applyAlignment="0" applyProtection="0"/>
    <xf numFmtId="204"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166" fontId="56" fillId="0" borderId="33" applyFont="0" applyFill="0" applyBorder="0" applyAlignment="0" applyProtection="0"/>
    <xf numFmtId="201" fontId="56" fillId="0" borderId="33" applyFont="0" applyFill="0" applyBorder="0" applyAlignment="0" applyProtection="0"/>
    <xf numFmtId="42" fontId="56" fillId="0" borderId="33" applyFont="0" applyFill="0" applyBorder="0" applyAlignment="0" applyProtection="0"/>
    <xf numFmtId="169" fontId="45" fillId="0" borderId="33" applyFont="0" applyFill="0" applyBorder="0" applyAlignment="0" applyProtection="0"/>
    <xf numFmtId="169" fontId="45" fillId="0" borderId="33" applyFont="0" applyFill="0" applyBorder="0" applyAlignment="0" applyProtection="0"/>
    <xf numFmtId="202" fontId="56" fillId="0" borderId="33" applyFont="0" applyFill="0" applyBorder="0" applyAlignment="0" applyProtection="0"/>
    <xf numFmtId="221" fontId="56" fillId="0" borderId="33" applyFont="0" applyFill="0" applyBorder="0" applyAlignment="0" applyProtection="0"/>
    <xf numFmtId="222"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224" fontId="56" fillId="0" borderId="33" applyFont="0" applyFill="0" applyBorder="0" applyAlignment="0" applyProtection="0"/>
    <xf numFmtId="225" fontId="56" fillId="0" borderId="33" applyFont="0" applyFill="0" applyBorder="0" applyAlignment="0" applyProtection="0"/>
    <xf numFmtId="202" fontId="56" fillId="0" borderId="33" applyFont="0" applyFill="0" applyBorder="0" applyAlignment="0" applyProtection="0"/>
    <xf numFmtId="225"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222"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167" fontId="56" fillId="0" borderId="33" applyFont="0" applyFill="0" applyBorder="0" applyAlignment="0" applyProtection="0"/>
    <xf numFmtId="167" fontId="56" fillId="0" borderId="33" applyFont="0" applyFill="0" applyBorder="0" applyAlignment="0" applyProtection="0"/>
    <xf numFmtId="41" fontId="56" fillId="0" borderId="33" applyFont="0" applyFill="0" applyBorder="0" applyAlignment="0" applyProtection="0"/>
    <xf numFmtId="202" fontId="56" fillId="0" borderId="33" applyFont="0" applyFill="0" applyBorder="0" applyAlignment="0" applyProtection="0"/>
    <xf numFmtId="226"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225" fontId="56" fillId="0" borderId="33" applyFont="0" applyFill="0" applyBorder="0" applyAlignment="0" applyProtection="0"/>
    <xf numFmtId="227" fontId="56" fillId="0" borderId="33" applyFont="0" applyFill="0" applyBorder="0" applyAlignment="0" applyProtection="0"/>
    <xf numFmtId="202" fontId="56" fillId="0" borderId="33" applyFont="0" applyFill="0" applyBorder="0" applyAlignment="0" applyProtection="0"/>
    <xf numFmtId="41" fontId="56" fillId="0" borderId="33" applyFont="0" applyFill="0" applyBorder="0" applyAlignment="0" applyProtection="0"/>
    <xf numFmtId="224" fontId="56" fillId="0" borderId="33" applyFont="0" applyFill="0" applyBorder="0" applyAlignment="0" applyProtection="0"/>
    <xf numFmtId="222"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167" fontId="56" fillId="0" borderId="33" applyFont="0" applyFill="0" applyBorder="0" applyAlignment="0" applyProtection="0"/>
    <xf numFmtId="223" fontId="56" fillId="0" borderId="33" applyFont="0" applyFill="0" applyBorder="0" applyAlignment="0" applyProtection="0"/>
    <xf numFmtId="202" fontId="56" fillId="0" borderId="33" applyFont="0" applyFill="0" applyBorder="0" applyAlignment="0" applyProtection="0"/>
    <xf numFmtId="202" fontId="45" fillId="0" borderId="33" applyFont="0" applyFill="0" applyBorder="0" applyAlignment="0" applyProtection="0"/>
    <xf numFmtId="167" fontId="56" fillId="0" borderId="33" applyFont="0" applyFill="0" applyBorder="0" applyAlignment="0" applyProtection="0"/>
    <xf numFmtId="167" fontId="56" fillId="0" borderId="33" applyFont="0" applyFill="0" applyBorder="0" applyAlignment="0" applyProtection="0"/>
    <xf numFmtId="167" fontId="56" fillId="0" borderId="33" applyFont="0" applyFill="0" applyBorder="0" applyAlignment="0" applyProtection="0"/>
    <xf numFmtId="222" fontId="56" fillId="0" borderId="33" applyFont="0" applyFill="0" applyBorder="0" applyAlignment="0" applyProtection="0"/>
    <xf numFmtId="202" fontId="45" fillId="0" borderId="33" applyFont="0" applyFill="0" applyBorder="0" applyAlignment="0" applyProtection="0"/>
    <xf numFmtId="202" fontId="56" fillId="0" borderId="33" applyFont="0" applyFill="0" applyBorder="0" applyAlignment="0" applyProtection="0"/>
    <xf numFmtId="228" fontId="56" fillId="0" borderId="33" applyFont="0" applyFill="0" applyBorder="0" applyAlignment="0" applyProtection="0"/>
    <xf numFmtId="202" fontId="56" fillId="0" borderId="33" applyFont="0" applyFill="0" applyBorder="0" applyAlignment="0" applyProtection="0"/>
    <xf numFmtId="226"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27" fontId="56" fillId="0" borderId="33" applyFont="0" applyFill="0" applyBorder="0" applyAlignment="0" applyProtection="0"/>
    <xf numFmtId="202" fontId="56" fillId="0" borderId="33" applyFont="0" applyFill="0" applyBorder="0" applyAlignment="0" applyProtection="0"/>
    <xf numFmtId="227" fontId="56" fillId="0" borderId="33" applyFont="0" applyFill="0" applyBorder="0" applyAlignment="0" applyProtection="0"/>
    <xf numFmtId="222" fontId="68" fillId="0" borderId="33" applyFont="0" applyFill="0" applyBorder="0" applyAlignment="0" applyProtection="0"/>
    <xf numFmtId="22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27"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41" fontId="56" fillId="0" borderId="33" applyFont="0" applyFill="0" applyBorder="0" applyAlignment="0" applyProtection="0"/>
    <xf numFmtId="202" fontId="56" fillId="0" borderId="33" applyFont="0" applyFill="0" applyBorder="0" applyAlignment="0" applyProtection="0"/>
    <xf numFmtId="167" fontId="56" fillId="0" borderId="33" applyFont="0" applyFill="0" applyBorder="0" applyAlignment="0" applyProtection="0"/>
    <xf numFmtId="41" fontId="56" fillId="0" borderId="33" applyFont="0" applyFill="0" applyBorder="0" applyAlignment="0" applyProtection="0"/>
    <xf numFmtId="202"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226" fontId="56" fillId="0" borderId="33" applyFont="0" applyFill="0" applyBorder="0" applyAlignment="0" applyProtection="0"/>
    <xf numFmtId="223" fontId="56" fillId="0" borderId="33" applyFont="0" applyFill="0" applyBorder="0" applyAlignment="0" applyProtection="0"/>
    <xf numFmtId="226" fontId="56" fillId="0" borderId="33" applyFont="0" applyFill="0" applyBorder="0" applyAlignment="0" applyProtection="0"/>
    <xf numFmtId="41" fontId="56" fillId="0" borderId="33" applyFont="0" applyFill="0" applyBorder="0" applyAlignment="0" applyProtection="0"/>
    <xf numFmtId="202" fontId="56" fillId="0" borderId="33" applyFont="0" applyFill="0" applyBorder="0" applyAlignment="0" applyProtection="0"/>
    <xf numFmtId="222" fontId="56" fillId="0" borderId="33" applyFont="0" applyFill="0" applyBorder="0" applyAlignment="0" applyProtection="0"/>
    <xf numFmtId="202"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226" fontId="56" fillId="0" borderId="33" applyFont="0" applyFill="0" applyBorder="0" applyAlignment="0" applyProtection="0"/>
    <xf numFmtId="225" fontId="56" fillId="0" borderId="33" applyFont="0" applyFill="0" applyBorder="0" applyAlignment="0" applyProtection="0"/>
    <xf numFmtId="41" fontId="56" fillId="0" borderId="33" applyFont="0" applyFill="0" applyBorder="0" applyAlignment="0" applyProtection="0"/>
    <xf numFmtId="225" fontId="56" fillId="0" borderId="33" applyFont="0" applyFill="0" applyBorder="0" applyAlignment="0" applyProtection="0"/>
    <xf numFmtId="202" fontId="56" fillId="0" borderId="33" applyFont="0" applyFill="0" applyBorder="0" applyAlignment="0" applyProtection="0"/>
    <xf numFmtId="225" fontId="56" fillId="0" borderId="33" applyFont="0" applyFill="0" applyBorder="0" applyAlignment="0" applyProtection="0"/>
    <xf numFmtId="202" fontId="56" fillId="0" borderId="33" applyFont="0" applyFill="0" applyBorder="0" applyAlignment="0" applyProtection="0"/>
    <xf numFmtId="167" fontId="68" fillId="0" borderId="33" applyFont="0" applyFill="0" applyBorder="0" applyAlignment="0" applyProtection="0"/>
    <xf numFmtId="167" fontId="56" fillId="0" borderId="33" applyFont="0" applyFill="0" applyBorder="0" applyAlignment="0" applyProtection="0"/>
    <xf numFmtId="229" fontId="56" fillId="0" borderId="33" applyFont="0" applyFill="0" applyBorder="0" applyAlignment="0" applyProtection="0"/>
    <xf numFmtId="230" fontId="56" fillId="0" borderId="33" applyFont="0" applyFill="0" applyBorder="0" applyAlignment="0" applyProtection="0"/>
    <xf numFmtId="226" fontId="56" fillId="0" borderId="33" applyFont="0" applyFill="0" applyBorder="0" applyAlignment="0" applyProtection="0"/>
    <xf numFmtId="227" fontId="68" fillId="0" borderId="33" applyFont="0" applyFill="0" applyBorder="0" applyAlignment="0" applyProtection="0"/>
    <xf numFmtId="227"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222" fontId="56" fillId="0" borderId="33" applyFont="0" applyFill="0" applyBorder="0" applyAlignment="0" applyProtection="0"/>
    <xf numFmtId="202" fontId="56" fillId="0" borderId="33" applyFont="0" applyFill="0" applyBorder="0" applyAlignment="0" applyProtection="0"/>
    <xf numFmtId="186" fontId="56" fillId="0" borderId="33" applyFont="0" applyFill="0" applyBorder="0" applyAlignment="0" applyProtection="0"/>
    <xf numFmtId="209" fontId="56" fillId="0" borderId="33" applyFont="0" applyFill="0" applyBorder="0" applyAlignment="0" applyProtection="0"/>
    <xf numFmtId="210"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211" fontId="56" fillId="0" borderId="33" applyFont="0" applyFill="0" applyBorder="0" applyAlignment="0" applyProtection="0"/>
    <xf numFmtId="212" fontId="56" fillId="0" borderId="33" applyFont="0" applyFill="0" applyBorder="0" applyAlignment="0" applyProtection="0"/>
    <xf numFmtId="186" fontId="56" fillId="0" borderId="33" applyFont="0" applyFill="0" applyBorder="0" applyAlignment="0" applyProtection="0"/>
    <xf numFmtId="212"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210"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169" fontId="56" fillId="0" borderId="33" applyFont="0" applyFill="0" applyBorder="0" applyAlignment="0" applyProtection="0"/>
    <xf numFmtId="169" fontId="56" fillId="0" borderId="33" applyFont="0" applyFill="0" applyBorder="0" applyAlignment="0" applyProtection="0"/>
    <xf numFmtId="43" fontId="56" fillId="0" borderId="33" applyFont="0" applyFill="0" applyBorder="0" applyAlignment="0" applyProtection="0"/>
    <xf numFmtId="186" fontId="56" fillId="0" borderId="33" applyFont="0" applyFill="0" applyBorder="0" applyAlignment="0" applyProtection="0"/>
    <xf numFmtId="213"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212" fontId="56" fillId="0" borderId="33" applyFont="0" applyFill="0" applyBorder="0" applyAlignment="0" applyProtection="0"/>
    <xf numFmtId="214" fontId="56" fillId="0" borderId="33" applyFont="0" applyFill="0" applyBorder="0" applyAlignment="0" applyProtection="0"/>
    <xf numFmtId="186" fontId="56" fillId="0" borderId="33" applyFont="0" applyFill="0" applyBorder="0" applyAlignment="0" applyProtection="0"/>
    <xf numFmtId="43" fontId="56" fillId="0" borderId="33" applyFont="0" applyFill="0" applyBorder="0" applyAlignment="0" applyProtection="0"/>
    <xf numFmtId="211" fontId="56" fillId="0" borderId="33" applyFont="0" applyFill="0" applyBorder="0" applyAlignment="0" applyProtection="0"/>
    <xf numFmtId="210"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169" fontId="56" fillId="0" borderId="33" applyFont="0" applyFill="0" applyBorder="0" applyAlignment="0" applyProtection="0"/>
    <xf numFmtId="180" fontId="56" fillId="0" borderId="33" applyFont="0" applyFill="0" applyBorder="0" applyAlignment="0" applyProtection="0"/>
    <xf numFmtId="186" fontId="56" fillId="0" borderId="33" applyFont="0" applyFill="0" applyBorder="0" applyAlignment="0" applyProtection="0"/>
    <xf numFmtId="0" fontId="56" fillId="0" borderId="33" applyFont="0" applyFill="0" applyBorder="0" applyAlignment="0" applyProtection="0"/>
    <xf numFmtId="0" fontId="56" fillId="0" borderId="33" applyFont="0" applyFill="0" applyBorder="0" applyAlignment="0" applyProtection="0"/>
    <xf numFmtId="184" fontId="56" fillId="0" borderId="33" applyFont="0" applyFill="0" applyBorder="0" applyAlignment="0" applyProtection="0"/>
    <xf numFmtId="169" fontId="56" fillId="0" borderId="33" applyFont="0" applyFill="0" applyBorder="0" applyAlignment="0" applyProtection="0"/>
    <xf numFmtId="169" fontId="56" fillId="0" borderId="33" applyFont="0" applyFill="0" applyBorder="0" applyAlignment="0" applyProtection="0"/>
    <xf numFmtId="169" fontId="56" fillId="0" borderId="33" applyFont="0" applyFill="0" applyBorder="0" applyAlignment="0" applyProtection="0"/>
    <xf numFmtId="210" fontId="56" fillId="0" borderId="33" applyFont="0" applyFill="0" applyBorder="0" applyAlignment="0" applyProtection="0"/>
    <xf numFmtId="186" fontId="56" fillId="0" borderId="33" applyFont="0" applyFill="0" applyBorder="0" applyAlignment="0" applyProtection="0"/>
    <xf numFmtId="0"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213"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214" fontId="56" fillId="0" borderId="33" applyFont="0" applyFill="0" applyBorder="0" applyAlignment="0" applyProtection="0"/>
    <xf numFmtId="186" fontId="56" fillId="0" borderId="33" applyFont="0" applyFill="0" applyBorder="0" applyAlignment="0" applyProtection="0"/>
    <xf numFmtId="214" fontId="56" fillId="0" borderId="33" applyFont="0" applyFill="0" applyBorder="0" applyAlignment="0" applyProtection="0"/>
    <xf numFmtId="210" fontId="68" fillId="0" borderId="33" applyFont="0" applyFill="0" applyBorder="0" applyAlignment="0" applyProtection="0"/>
    <xf numFmtId="210"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214"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43" fontId="56" fillId="0" borderId="33" applyFont="0" applyFill="0" applyBorder="0" applyAlignment="0" applyProtection="0"/>
    <xf numFmtId="186" fontId="56" fillId="0" borderId="33" applyFont="0" applyFill="0" applyBorder="0" applyAlignment="0" applyProtection="0"/>
    <xf numFmtId="169" fontId="56" fillId="0" borderId="33" applyFont="0" applyFill="0" applyBorder="0" applyAlignment="0" applyProtection="0"/>
    <xf numFmtId="43" fontId="56" fillId="0" borderId="33" applyFont="0" applyFill="0" applyBorder="0" applyAlignment="0" applyProtection="0"/>
    <xf numFmtId="186"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213" fontId="56" fillId="0" borderId="33" applyFont="0" applyFill="0" applyBorder="0" applyAlignment="0" applyProtection="0"/>
    <xf numFmtId="180" fontId="56" fillId="0" borderId="33" applyFont="0" applyFill="0" applyBorder="0" applyAlignment="0" applyProtection="0"/>
    <xf numFmtId="213" fontId="56" fillId="0" borderId="33" applyFont="0" applyFill="0" applyBorder="0" applyAlignment="0" applyProtection="0"/>
    <xf numFmtId="43" fontId="56" fillId="0" borderId="33" applyFont="0" applyFill="0" applyBorder="0" applyAlignment="0" applyProtection="0"/>
    <xf numFmtId="186" fontId="56" fillId="0" borderId="33" applyFont="0" applyFill="0" applyBorder="0" applyAlignment="0" applyProtection="0"/>
    <xf numFmtId="210" fontId="56" fillId="0" borderId="33" applyFont="0" applyFill="0" applyBorder="0" applyAlignment="0" applyProtection="0"/>
    <xf numFmtId="186"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213" fontId="56" fillId="0" borderId="33" applyFont="0" applyFill="0" applyBorder="0" applyAlignment="0" applyProtection="0"/>
    <xf numFmtId="212" fontId="56" fillId="0" borderId="33" applyFont="0" applyFill="0" applyBorder="0" applyAlignment="0" applyProtection="0"/>
    <xf numFmtId="43" fontId="56" fillId="0" borderId="33" applyFont="0" applyFill="0" applyBorder="0" applyAlignment="0" applyProtection="0"/>
    <xf numFmtId="212" fontId="56" fillId="0" borderId="33" applyFont="0" applyFill="0" applyBorder="0" applyAlignment="0" applyProtection="0"/>
    <xf numFmtId="186" fontId="56" fillId="0" borderId="33" applyFont="0" applyFill="0" applyBorder="0" applyAlignment="0" applyProtection="0"/>
    <xf numFmtId="212" fontId="56" fillId="0" borderId="33" applyFont="0" applyFill="0" applyBorder="0" applyAlignment="0" applyProtection="0"/>
    <xf numFmtId="186" fontId="56" fillId="0" borderId="33" applyFont="0" applyFill="0" applyBorder="0" applyAlignment="0" applyProtection="0"/>
    <xf numFmtId="169" fontId="68" fillId="0" borderId="33" applyFont="0" applyFill="0" applyBorder="0" applyAlignment="0" applyProtection="0"/>
    <xf numFmtId="169" fontId="56" fillId="0" borderId="33" applyFont="0" applyFill="0" applyBorder="0" applyAlignment="0" applyProtection="0"/>
    <xf numFmtId="215" fontId="56" fillId="0" borderId="33" applyFont="0" applyFill="0" applyBorder="0" applyAlignment="0" applyProtection="0"/>
    <xf numFmtId="216" fontId="56" fillId="0" borderId="33" applyFont="0" applyFill="0" applyBorder="0" applyAlignment="0" applyProtection="0"/>
    <xf numFmtId="213" fontId="56" fillId="0" borderId="33" applyFont="0" applyFill="0" applyBorder="0" applyAlignment="0" applyProtection="0"/>
    <xf numFmtId="214" fontId="68" fillId="0" borderId="33" applyFont="0" applyFill="0" applyBorder="0" applyAlignment="0" applyProtection="0"/>
    <xf numFmtId="214"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210" fontId="56" fillId="0" borderId="33" applyFont="0" applyFill="0" applyBorder="0" applyAlignment="0" applyProtection="0"/>
    <xf numFmtId="186" fontId="56" fillId="0" borderId="33" applyFont="0" applyFill="0" applyBorder="0" applyAlignment="0" applyProtection="0"/>
    <xf numFmtId="167" fontId="45" fillId="0" borderId="33" applyFont="0" applyFill="0" applyBorder="0" applyAlignment="0" applyProtection="0"/>
    <xf numFmtId="167" fontId="45" fillId="0" borderId="33" applyFont="0" applyFill="0" applyBorder="0" applyAlignment="0" applyProtection="0"/>
    <xf numFmtId="166" fontId="45" fillId="0" borderId="33" applyFont="0" applyFill="0" applyBorder="0" applyAlignment="0" applyProtection="0"/>
    <xf numFmtId="208"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208"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83" fontId="45" fillId="0" borderId="33" applyFont="0" applyFill="0" applyBorder="0" applyAlignment="0" applyProtection="0"/>
    <xf numFmtId="42" fontId="56" fillId="0" borderId="33" applyFont="0" applyFill="0" applyBorder="0" applyAlignment="0" applyProtection="0"/>
    <xf numFmtId="205"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166"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3"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3"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207" fontId="56" fillId="0" borderId="33" applyFont="0" applyFill="0" applyBorder="0" applyAlignment="0" applyProtection="0"/>
    <xf numFmtId="203"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03" fontId="45" fillId="0" borderId="33" applyFont="0" applyFill="0" applyBorder="0" applyAlignment="0" applyProtection="0"/>
    <xf numFmtId="218" fontId="70" fillId="0" borderId="33" applyFont="0" applyFill="0" applyBorder="0" applyAlignment="0" applyProtection="0"/>
    <xf numFmtId="203" fontId="45" fillId="0" borderId="33" applyFont="0" applyFill="0" applyBorder="0" applyAlignment="0" applyProtection="0"/>
    <xf numFmtId="219"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17" fontId="56" fillId="0" borderId="33" applyFont="0" applyFill="0" applyBorder="0" applyAlignment="0" applyProtection="0"/>
    <xf numFmtId="203" fontId="56" fillId="0" borderId="33" applyFont="0" applyFill="0" applyBorder="0" applyAlignment="0" applyProtection="0"/>
    <xf numFmtId="203" fontId="56" fillId="0" borderId="33" applyFont="0" applyFill="0" applyBorder="0" applyAlignment="0" applyProtection="0"/>
    <xf numFmtId="0" fontId="65" fillId="0" borderId="33"/>
    <xf numFmtId="0" fontId="65" fillId="0" borderId="33"/>
    <xf numFmtId="184" fontId="65" fillId="0" borderId="33"/>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65" fillId="0" borderId="33"/>
    <xf numFmtId="0" fontId="65" fillId="0" borderId="33"/>
    <xf numFmtId="184" fontId="65" fillId="0" borderId="33"/>
    <xf numFmtId="0" fontId="65" fillId="0" borderId="33"/>
    <xf numFmtId="0" fontId="65" fillId="0" borderId="33"/>
    <xf numFmtId="184" fontId="65" fillId="0" borderId="33"/>
    <xf numFmtId="205"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0" fontId="65" fillId="0" borderId="33"/>
    <xf numFmtId="0" fontId="65" fillId="0" borderId="33"/>
    <xf numFmtId="166" fontId="68" fillId="0" borderId="33" applyFont="0" applyFill="0" applyBorder="0" applyAlignment="0" applyProtection="0"/>
    <xf numFmtId="166" fontId="56" fillId="0" borderId="33" applyFont="0" applyFill="0" applyBorder="0" applyAlignment="0" applyProtection="0"/>
    <xf numFmtId="220"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166" fontId="56" fillId="0" borderId="33" applyFont="0" applyFill="0" applyBorder="0" applyAlignment="0" applyProtection="0"/>
    <xf numFmtId="167" fontId="45" fillId="0" borderId="33" applyFont="0" applyFill="0" applyBorder="0" applyAlignment="0" applyProtection="0"/>
    <xf numFmtId="167" fontId="45" fillId="0" borderId="33" applyFont="0" applyFill="0" applyBorder="0" applyAlignment="0" applyProtection="0"/>
    <xf numFmtId="202" fontId="56" fillId="0" borderId="33" applyFont="0" applyFill="0" applyBorder="0" applyAlignment="0" applyProtection="0"/>
    <xf numFmtId="221" fontId="56" fillId="0" borderId="33" applyFont="0" applyFill="0" applyBorder="0" applyAlignment="0" applyProtection="0"/>
    <xf numFmtId="222"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224" fontId="56" fillId="0" borderId="33" applyFont="0" applyFill="0" applyBorder="0" applyAlignment="0" applyProtection="0"/>
    <xf numFmtId="225" fontId="56" fillId="0" borderId="33" applyFont="0" applyFill="0" applyBorder="0" applyAlignment="0" applyProtection="0"/>
    <xf numFmtId="202" fontId="56" fillId="0" borderId="33" applyFont="0" applyFill="0" applyBorder="0" applyAlignment="0" applyProtection="0"/>
    <xf numFmtId="225"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222"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167" fontId="56" fillId="0" borderId="33" applyFont="0" applyFill="0" applyBorder="0" applyAlignment="0" applyProtection="0"/>
    <xf numFmtId="167" fontId="56" fillId="0" borderId="33" applyFont="0" applyFill="0" applyBorder="0" applyAlignment="0" applyProtection="0"/>
    <xf numFmtId="41" fontId="56" fillId="0" borderId="33" applyFont="0" applyFill="0" applyBorder="0" applyAlignment="0" applyProtection="0"/>
    <xf numFmtId="202" fontId="56" fillId="0" borderId="33" applyFont="0" applyFill="0" applyBorder="0" applyAlignment="0" applyProtection="0"/>
    <xf numFmtId="226"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225" fontId="56" fillId="0" borderId="33" applyFont="0" applyFill="0" applyBorder="0" applyAlignment="0" applyProtection="0"/>
    <xf numFmtId="227" fontId="56" fillId="0" borderId="33" applyFont="0" applyFill="0" applyBorder="0" applyAlignment="0" applyProtection="0"/>
    <xf numFmtId="202" fontId="56" fillId="0" borderId="33" applyFont="0" applyFill="0" applyBorder="0" applyAlignment="0" applyProtection="0"/>
    <xf numFmtId="41" fontId="56" fillId="0" borderId="33" applyFont="0" applyFill="0" applyBorder="0" applyAlignment="0" applyProtection="0"/>
    <xf numFmtId="224" fontId="56" fillId="0" borderId="33" applyFont="0" applyFill="0" applyBorder="0" applyAlignment="0" applyProtection="0"/>
    <xf numFmtId="222"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167" fontId="56" fillId="0" borderId="33" applyFont="0" applyFill="0" applyBorder="0" applyAlignment="0" applyProtection="0"/>
    <xf numFmtId="223" fontId="56" fillId="0" borderId="33" applyFont="0" applyFill="0" applyBorder="0" applyAlignment="0" applyProtection="0"/>
    <xf numFmtId="202" fontId="56" fillId="0" borderId="33" applyFont="0" applyFill="0" applyBorder="0" applyAlignment="0" applyProtection="0"/>
    <xf numFmtId="202" fontId="45" fillId="0" borderId="33" applyFont="0" applyFill="0" applyBorder="0" applyAlignment="0" applyProtection="0"/>
    <xf numFmtId="167" fontId="56" fillId="0" borderId="33" applyFont="0" applyFill="0" applyBorder="0" applyAlignment="0" applyProtection="0"/>
    <xf numFmtId="167" fontId="56" fillId="0" borderId="33" applyFont="0" applyFill="0" applyBorder="0" applyAlignment="0" applyProtection="0"/>
    <xf numFmtId="167" fontId="56" fillId="0" borderId="33" applyFont="0" applyFill="0" applyBorder="0" applyAlignment="0" applyProtection="0"/>
    <xf numFmtId="222" fontId="56" fillId="0" borderId="33" applyFont="0" applyFill="0" applyBorder="0" applyAlignment="0" applyProtection="0"/>
    <xf numFmtId="202" fontId="45" fillId="0" borderId="33" applyFont="0" applyFill="0" applyBorder="0" applyAlignment="0" applyProtection="0"/>
    <xf numFmtId="202" fontId="56" fillId="0" borderId="33" applyFont="0" applyFill="0" applyBorder="0" applyAlignment="0" applyProtection="0"/>
    <xf numFmtId="228" fontId="56" fillId="0" borderId="33" applyFont="0" applyFill="0" applyBorder="0" applyAlignment="0" applyProtection="0"/>
    <xf numFmtId="202" fontId="56" fillId="0" borderId="33" applyFont="0" applyFill="0" applyBorder="0" applyAlignment="0" applyProtection="0"/>
    <xf numFmtId="226"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27" fontId="56" fillId="0" borderId="33" applyFont="0" applyFill="0" applyBorder="0" applyAlignment="0" applyProtection="0"/>
    <xf numFmtId="202" fontId="56" fillId="0" borderId="33" applyFont="0" applyFill="0" applyBorder="0" applyAlignment="0" applyProtection="0"/>
    <xf numFmtId="227" fontId="56" fillId="0" borderId="33" applyFont="0" applyFill="0" applyBorder="0" applyAlignment="0" applyProtection="0"/>
    <xf numFmtId="222" fontId="68" fillId="0" borderId="33" applyFont="0" applyFill="0" applyBorder="0" applyAlignment="0" applyProtection="0"/>
    <xf numFmtId="222" fontId="56" fillId="0" borderId="33" applyFont="0" applyFill="0" applyBorder="0" applyAlignment="0" applyProtection="0"/>
    <xf numFmtId="202" fontId="56" fillId="0" borderId="33" applyFont="0" applyFill="0" applyBorder="0" applyAlignment="0" applyProtection="0"/>
    <xf numFmtId="202" fontId="56" fillId="0" borderId="33" applyFont="0" applyFill="0" applyBorder="0" applyAlignment="0" applyProtection="0"/>
    <xf numFmtId="227" fontId="56" fillId="0" borderId="33" applyFont="0" applyFill="0" applyBorder="0" applyAlignment="0" applyProtection="0"/>
    <xf numFmtId="223" fontId="56" fillId="0" borderId="33" applyFont="0" applyFill="0" applyBorder="0" applyAlignment="0" applyProtection="0"/>
    <xf numFmtId="223"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41" fontId="56" fillId="0" borderId="33" applyFont="0" applyFill="0" applyBorder="0" applyAlignment="0" applyProtection="0"/>
    <xf numFmtId="202" fontId="56" fillId="0" borderId="33" applyFont="0" applyFill="0" applyBorder="0" applyAlignment="0" applyProtection="0"/>
    <xf numFmtId="167" fontId="56" fillId="0" borderId="33" applyFont="0" applyFill="0" applyBorder="0" applyAlignment="0" applyProtection="0"/>
    <xf numFmtId="41" fontId="56" fillId="0" borderId="33" applyFont="0" applyFill="0" applyBorder="0" applyAlignment="0" applyProtection="0"/>
    <xf numFmtId="202"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226" fontId="56" fillId="0" borderId="33" applyFont="0" applyFill="0" applyBorder="0" applyAlignment="0" applyProtection="0"/>
    <xf numFmtId="223" fontId="56" fillId="0" borderId="33" applyFont="0" applyFill="0" applyBorder="0" applyAlignment="0" applyProtection="0"/>
    <xf numFmtId="226" fontId="56" fillId="0" borderId="33" applyFont="0" applyFill="0" applyBorder="0" applyAlignment="0" applyProtection="0"/>
    <xf numFmtId="41" fontId="56" fillId="0" borderId="33" applyFont="0" applyFill="0" applyBorder="0" applyAlignment="0" applyProtection="0"/>
    <xf numFmtId="202" fontId="56" fillId="0" borderId="33" applyFont="0" applyFill="0" applyBorder="0" applyAlignment="0" applyProtection="0"/>
    <xf numFmtId="222" fontId="56" fillId="0" borderId="33" applyFont="0" applyFill="0" applyBorder="0" applyAlignment="0" applyProtection="0"/>
    <xf numFmtId="202" fontId="56" fillId="0" borderId="33" applyFont="0" applyFill="0" applyBorder="0" applyAlignment="0" applyProtection="0"/>
    <xf numFmtId="41" fontId="56" fillId="0" borderId="33" applyFont="0" applyFill="0" applyBorder="0" applyAlignment="0" applyProtection="0"/>
    <xf numFmtId="167" fontId="56" fillId="0" borderId="33" applyFont="0" applyFill="0" applyBorder="0" applyAlignment="0" applyProtection="0"/>
    <xf numFmtId="226" fontId="56" fillId="0" borderId="33" applyFont="0" applyFill="0" applyBorder="0" applyAlignment="0" applyProtection="0"/>
    <xf numFmtId="225" fontId="56" fillId="0" borderId="33" applyFont="0" applyFill="0" applyBorder="0" applyAlignment="0" applyProtection="0"/>
    <xf numFmtId="41" fontId="56" fillId="0" borderId="33" applyFont="0" applyFill="0" applyBorder="0" applyAlignment="0" applyProtection="0"/>
    <xf numFmtId="225" fontId="56" fillId="0" borderId="33" applyFont="0" applyFill="0" applyBorder="0" applyAlignment="0" applyProtection="0"/>
    <xf numFmtId="202" fontId="56" fillId="0" borderId="33" applyFont="0" applyFill="0" applyBorder="0" applyAlignment="0" applyProtection="0"/>
    <xf numFmtId="225" fontId="56" fillId="0" borderId="33" applyFont="0" applyFill="0" applyBorder="0" applyAlignment="0" applyProtection="0"/>
    <xf numFmtId="202" fontId="56" fillId="0" borderId="33" applyFont="0" applyFill="0" applyBorder="0" applyAlignment="0" applyProtection="0"/>
    <xf numFmtId="167" fontId="68" fillId="0" borderId="33" applyFont="0" applyFill="0" applyBorder="0" applyAlignment="0" applyProtection="0"/>
    <xf numFmtId="167" fontId="56" fillId="0" borderId="33" applyFont="0" applyFill="0" applyBorder="0" applyAlignment="0" applyProtection="0"/>
    <xf numFmtId="229" fontId="56" fillId="0" borderId="33" applyFont="0" applyFill="0" applyBorder="0" applyAlignment="0" applyProtection="0"/>
    <xf numFmtId="230" fontId="56" fillId="0" borderId="33" applyFont="0" applyFill="0" applyBorder="0" applyAlignment="0" applyProtection="0"/>
    <xf numFmtId="226" fontId="56" fillId="0" borderId="33" applyFont="0" applyFill="0" applyBorder="0" applyAlignment="0" applyProtection="0"/>
    <xf numFmtId="227" fontId="68" fillId="0" borderId="33" applyFont="0" applyFill="0" applyBorder="0" applyAlignment="0" applyProtection="0"/>
    <xf numFmtId="227"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41" fontId="56" fillId="0" borderId="33" applyFont="0" applyFill="0" applyBorder="0" applyAlignment="0" applyProtection="0"/>
    <xf numFmtId="222" fontId="56" fillId="0" borderId="33" applyFont="0" applyFill="0" applyBorder="0" applyAlignment="0" applyProtection="0"/>
    <xf numFmtId="202" fontId="56" fillId="0" borderId="33" applyFont="0" applyFill="0" applyBorder="0" applyAlignment="0" applyProtection="0"/>
    <xf numFmtId="186" fontId="56" fillId="0" borderId="33" applyFont="0" applyFill="0" applyBorder="0" applyAlignment="0" applyProtection="0"/>
    <xf numFmtId="209" fontId="56" fillId="0" borderId="33" applyFont="0" applyFill="0" applyBorder="0" applyAlignment="0" applyProtection="0"/>
    <xf numFmtId="210"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211" fontId="56" fillId="0" borderId="33" applyFont="0" applyFill="0" applyBorder="0" applyAlignment="0" applyProtection="0"/>
    <xf numFmtId="212" fontId="56" fillId="0" borderId="33" applyFont="0" applyFill="0" applyBorder="0" applyAlignment="0" applyProtection="0"/>
    <xf numFmtId="186" fontId="56" fillId="0" borderId="33" applyFont="0" applyFill="0" applyBorder="0" applyAlignment="0" applyProtection="0"/>
    <xf numFmtId="212"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210"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169" fontId="56" fillId="0" borderId="33" applyFont="0" applyFill="0" applyBorder="0" applyAlignment="0" applyProtection="0"/>
    <xf numFmtId="169" fontId="56" fillId="0" borderId="33" applyFont="0" applyFill="0" applyBorder="0" applyAlignment="0" applyProtection="0"/>
    <xf numFmtId="43" fontId="56" fillId="0" borderId="33" applyFont="0" applyFill="0" applyBorder="0" applyAlignment="0" applyProtection="0"/>
    <xf numFmtId="186" fontId="56" fillId="0" borderId="33" applyFont="0" applyFill="0" applyBorder="0" applyAlignment="0" applyProtection="0"/>
    <xf numFmtId="213"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212" fontId="56" fillId="0" borderId="33" applyFont="0" applyFill="0" applyBorder="0" applyAlignment="0" applyProtection="0"/>
    <xf numFmtId="214" fontId="56" fillId="0" borderId="33" applyFont="0" applyFill="0" applyBorder="0" applyAlignment="0" applyProtection="0"/>
    <xf numFmtId="186" fontId="56" fillId="0" borderId="33" applyFont="0" applyFill="0" applyBorder="0" applyAlignment="0" applyProtection="0"/>
    <xf numFmtId="43" fontId="56" fillId="0" borderId="33" applyFont="0" applyFill="0" applyBorder="0" applyAlignment="0" applyProtection="0"/>
    <xf numFmtId="211" fontId="56" fillId="0" borderId="33" applyFont="0" applyFill="0" applyBorder="0" applyAlignment="0" applyProtection="0"/>
    <xf numFmtId="210"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169" fontId="56" fillId="0" borderId="33" applyFont="0" applyFill="0" applyBorder="0" applyAlignment="0" applyProtection="0"/>
    <xf numFmtId="180" fontId="56" fillId="0" borderId="33" applyFont="0" applyFill="0" applyBorder="0" applyAlignment="0" applyProtection="0"/>
    <xf numFmtId="186" fontId="56" fillId="0" borderId="33" applyFont="0" applyFill="0" applyBorder="0" applyAlignment="0" applyProtection="0"/>
    <xf numFmtId="0" fontId="56" fillId="0" borderId="33" applyFont="0" applyFill="0" applyBorder="0" applyAlignment="0" applyProtection="0"/>
    <xf numFmtId="0" fontId="56" fillId="0" borderId="33" applyFont="0" applyFill="0" applyBorder="0" applyAlignment="0" applyProtection="0"/>
    <xf numFmtId="184" fontId="56" fillId="0" borderId="33" applyFont="0" applyFill="0" applyBorder="0" applyAlignment="0" applyProtection="0"/>
    <xf numFmtId="169" fontId="56" fillId="0" borderId="33" applyFont="0" applyFill="0" applyBorder="0" applyAlignment="0" applyProtection="0"/>
    <xf numFmtId="169" fontId="56" fillId="0" borderId="33" applyFont="0" applyFill="0" applyBorder="0" applyAlignment="0" applyProtection="0"/>
    <xf numFmtId="169" fontId="56" fillId="0" borderId="33" applyFont="0" applyFill="0" applyBorder="0" applyAlignment="0" applyProtection="0"/>
    <xf numFmtId="210" fontId="56" fillId="0" borderId="33" applyFont="0" applyFill="0" applyBorder="0" applyAlignment="0" applyProtection="0"/>
    <xf numFmtId="186" fontId="56" fillId="0" borderId="33" applyFont="0" applyFill="0" applyBorder="0" applyAlignment="0" applyProtection="0"/>
    <xf numFmtId="0"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213"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214" fontId="56" fillId="0" borderId="33" applyFont="0" applyFill="0" applyBorder="0" applyAlignment="0" applyProtection="0"/>
    <xf numFmtId="186" fontId="56" fillId="0" borderId="33" applyFont="0" applyFill="0" applyBorder="0" applyAlignment="0" applyProtection="0"/>
    <xf numFmtId="214" fontId="56" fillId="0" borderId="33" applyFont="0" applyFill="0" applyBorder="0" applyAlignment="0" applyProtection="0"/>
    <xf numFmtId="210" fontId="68" fillId="0" borderId="33" applyFont="0" applyFill="0" applyBorder="0" applyAlignment="0" applyProtection="0"/>
    <xf numFmtId="210" fontId="56" fillId="0" borderId="33" applyFont="0" applyFill="0" applyBorder="0" applyAlignment="0" applyProtection="0"/>
    <xf numFmtId="186" fontId="56" fillId="0" borderId="33" applyFont="0" applyFill="0" applyBorder="0" applyAlignment="0" applyProtection="0"/>
    <xf numFmtId="186" fontId="56" fillId="0" borderId="33" applyFont="0" applyFill="0" applyBorder="0" applyAlignment="0" applyProtection="0"/>
    <xf numFmtId="214" fontId="56" fillId="0" borderId="33" applyFont="0" applyFill="0" applyBorder="0" applyAlignment="0" applyProtection="0"/>
    <xf numFmtId="180" fontId="56" fillId="0" borderId="33" applyFont="0" applyFill="0" applyBorder="0" applyAlignment="0" applyProtection="0"/>
    <xf numFmtId="180"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43" fontId="56" fillId="0" borderId="33" applyFont="0" applyFill="0" applyBorder="0" applyAlignment="0" applyProtection="0"/>
    <xf numFmtId="186" fontId="56" fillId="0" borderId="33" applyFont="0" applyFill="0" applyBorder="0" applyAlignment="0" applyProtection="0"/>
    <xf numFmtId="169" fontId="56" fillId="0" borderId="33" applyFont="0" applyFill="0" applyBorder="0" applyAlignment="0" applyProtection="0"/>
    <xf numFmtId="43" fontId="56" fillId="0" borderId="33" applyFont="0" applyFill="0" applyBorder="0" applyAlignment="0" applyProtection="0"/>
    <xf numFmtId="186"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213" fontId="56" fillId="0" borderId="33" applyFont="0" applyFill="0" applyBorder="0" applyAlignment="0" applyProtection="0"/>
    <xf numFmtId="180" fontId="56" fillId="0" borderId="33" applyFont="0" applyFill="0" applyBorder="0" applyAlignment="0" applyProtection="0"/>
    <xf numFmtId="213" fontId="56" fillId="0" borderId="33" applyFont="0" applyFill="0" applyBorder="0" applyAlignment="0" applyProtection="0"/>
    <xf numFmtId="43" fontId="56" fillId="0" borderId="33" applyFont="0" applyFill="0" applyBorder="0" applyAlignment="0" applyProtection="0"/>
    <xf numFmtId="186" fontId="56" fillId="0" borderId="33" applyFont="0" applyFill="0" applyBorder="0" applyAlignment="0" applyProtection="0"/>
    <xf numFmtId="210" fontId="56" fillId="0" borderId="33" applyFont="0" applyFill="0" applyBorder="0" applyAlignment="0" applyProtection="0"/>
    <xf numFmtId="186" fontId="56" fillId="0" borderId="33" applyFont="0" applyFill="0" applyBorder="0" applyAlignment="0" applyProtection="0"/>
    <xf numFmtId="43" fontId="56" fillId="0" borderId="33" applyFont="0" applyFill="0" applyBorder="0" applyAlignment="0" applyProtection="0"/>
    <xf numFmtId="169" fontId="56" fillId="0" borderId="33" applyFont="0" applyFill="0" applyBorder="0" applyAlignment="0" applyProtection="0"/>
    <xf numFmtId="213" fontId="56" fillId="0" borderId="33" applyFont="0" applyFill="0" applyBorder="0" applyAlignment="0" applyProtection="0"/>
    <xf numFmtId="212" fontId="56" fillId="0" borderId="33" applyFont="0" applyFill="0" applyBorder="0" applyAlignment="0" applyProtection="0"/>
    <xf numFmtId="43" fontId="56" fillId="0" borderId="33" applyFont="0" applyFill="0" applyBorder="0" applyAlignment="0" applyProtection="0"/>
    <xf numFmtId="212" fontId="56" fillId="0" borderId="33" applyFont="0" applyFill="0" applyBorder="0" applyAlignment="0" applyProtection="0"/>
    <xf numFmtId="186" fontId="56" fillId="0" borderId="33" applyFont="0" applyFill="0" applyBorder="0" applyAlignment="0" applyProtection="0"/>
    <xf numFmtId="212" fontId="56" fillId="0" borderId="33" applyFont="0" applyFill="0" applyBorder="0" applyAlignment="0" applyProtection="0"/>
    <xf numFmtId="186" fontId="56" fillId="0" borderId="33" applyFont="0" applyFill="0" applyBorder="0" applyAlignment="0" applyProtection="0"/>
    <xf numFmtId="169" fontId="68" fillId="0" borderId="33" applyFont="0" applyFill="0" applyBorder="0" applyAlignment="0" applyProtection="0"/>
    <xf numFmtId="169" fontId="56" fillId="0" borderId="33" applyFont="0" applyFill="0" applyBorder="0" applyAlignment="0" applyProtection="0"/>
    <xf numFmtId="215" fontId="56" fillId="0" borderId="33" applyFont="0" applyFill="0" applyBorder="0" applyAlignment="0" applyProtection="0"/>
    <xf numFmtId="216" fontId="56" fillId="0" borderId="33" applyFont="0" applyFill="0" applyBorder="0" applyAlignment="0" applyProtection="0"/>
    <xf numFmtId="213" fontId="56" fillId="0" borderId="33" applyFont="0" applyFill="0" applyBorder="0" applyAlignment="0" applyProtection="0"/>
    <xf numFmtId="214" fontId="68" fillId="0" borderId="33" applyFont="0" applyFill="0" applyBorder="0" applyAlignment="0" applyProtection="0"/>
    <xf numFmtId="214"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43" fontId="56" fillId="0" borderId="33" applyFont="0" applyFill="0" applyBorder="0" applyAlignment="0" applyProtection="0"/>
    <xf numFmtId="210" fontId="56" fillId="0" borderId="33" applyFont="0" applyFill="0" applyBorder="0" applyAlignment="0" applyProtection="0"/>
    <xf numFmtId="186" fontId="56" fillId="0" borderId="33" applyFont="0" applyFill="0" applyBorder="0" applyAlignment="0" applyProtection="0"/>
    <xf numFmtId="166" fontId="45" fillId="0" borderId="33" applyFont="0" applyFill="0" applyBorder="0" applyAlignment="0" applyProtection="0"/>
    <xf numFmtId="208"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208"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66" fontId="45" fillId="0" borderId="33" applyFont="0" applyFill="0" applyBorder="0" applyAlignment="0" applyProtection="0"/>
    <xf numFmtId="183" fontId="45" fillId="0" borderId="33" applyFont="0" applyFill="0" applyBorder="0" applyAlignment="0" applyProtection="0"/>
    <xf numFmtId="169" fontId="45" fillId="0" borderId="33" applyFont="0" applyFill="0" applyBorder="0" applyAlignment="0" applyProtection="0"/>
    <xf numFmtId="169" fontId="45" fillId="0" borderId="33" applyFont="0" applyFill="0" applyBorder="0" applyAlignment="0" applyProtection="0"/>
    <xf numFmtId="0" fontId="65" fillId="0" borderId="33"/>
    <xf numFmtId="0" fontId="65" fillId="0" borderId="33"/>
    <xf numFmtId="184" fontId="65" fillId="0" borderId="33"/>
    <xf numFmtId="207" fontId="56" fillId="0" borderId="33" applyFont="0" applyFill="0" applyBorder="0" applyAlignment="0" applyProtection="0"/>
    <xf numFmtId="204" fontId="68" fillId="0" borderId="33" applyFont="0" applyFill="0" applyBorder="0" applyAlignment="0" applyProtection="0"/>
    <xf numFmtId="204" fontId="56" fillId="0" borderId="33" applyFon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0" fontId="71" fillId="0" borderId="33"/>
    <xf numFmtId="0" fontId="65" fillId="0" borderId="33"/>
    <xf numFmtId="0" fontId="52" fillId="0" borderId="33" applyNumberFormat="0" applyFill="0" applyBorder="0" applyAlignment="0" applyProtection="0"/>
    <xf numFmtId="0" fontId="52" fillId="0" borderId="33" applyNumberFormat="0" applyFill="0" applyBorder="0" applyAlignment="0" applyProtection="0"/>
    <xf numFmtId="0" fontId="53"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42" fontId="56" fillId="0" borderId="33" applyFon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3"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42" fontId="56" fillId="0" borderId="33" applyFont="0" applyFill="0" applyBorder="0" applyAlignment="0" applyProtection="0"/>
    <xf numFmtId="42" fontId="56" fillId="0" borderId="33" applyFont="0" applyFill="0" applyBorder="0" applyAlignment="0" applyProtection="0"/>
    <xf numFmtId="0" fontId="67" fillId="0" borderId="33">
      <alignment vertical="top"/>
    </xf>
    <xf numFmtId="0" fontId="66" fillId="0" borderId="33">
      <alignment vertical="top"/>
    </xf>
    <xf numFmtId="0" fontId="67" fillId="0" borderId="33">
      <alignment vertical="top"/>
    </xf>
    <xf numFmtId="0" fontId="67" fillId="0" borderId="33">
      <alignment vertical="top"/>
    </xf>
    <xf numFmtId="184" fontId="67" fillId="0" borderId="33">
      <alignment vertical="top"/>
    </xf>
    <xf numFmtId="0" fontId="67" fillId="0" borderId="33">
      <alignment vertical="top"/>
    </xf>
    <xf numFmtId="0" fontId="66" fillId="0" borderId="33">
      <alignment vertical="top"/>
    </xf>
    <xf numFmtId="0" fontId="66" fillId="0" borderId="33">
      <alignment vertical="top"/>
    </xf>
    <xf numFmtId="184" fontId="66" fillId="0" borderId="33">
      <alignment vertical="top"/>
    </xf>
    <xf numFmtId="0" fontId="66" fillId="0" borderId="33">
      <alignment vertical="top"/>
    </xf>
    <xf numFmtId="0" fontId="66" fillId="0" borderId="33">
      <alignment vertical="top"/>
    </xf>
    <xf numFmtId="184" fontId="66" fillId="0" borderId="33">
      <alignment vertical="top"/>
    </xf>
    <xf numFmtId="0" fontId="66" fillId="0" borderId="33">
      <alignment vertical="top"/>
    </xf>
    <xf numFmtId="0" fontId="66" fillId="0" borderId="33">
      <alignment vertical="top"/>
    </xf>
    <xf numFmtId="184" fontId="66" fillId="0" borderId="33">
      <alignment vertical="top"/>
    </xf>
    <xf numFmtId="0" fontId="37" fillId="0" borderId="33"/>
    <xf numFmtId="0" fontId="37" fillId="0" borderId="33"/>
    <xf numFmtId="184" fontId="37" fillId="0" borderId="33"/>
    <xf numFmtId="0" fontId="67" fillId="0" borderId="33">
      <alignment vertical="top"/>
    </xf>
    <xf numFmtId="0" fontId="66" fillId="0" borderId="33">
      <alignment vertical="top"/>
    </xf>
    <xf numFmtId="0" fontId="67" fillId="0" borderId="33">
      <alignment vertical="top"/>
    </xf>
    <xf numFmtId="0" fontId="67" fillId="0" borderId="33">
      <alignment vertical="top"/>
    </xf>
    <xf numFmtId="184" fontId="67" fillId="0" borderId="33">
      <alignment vertical="top"/>
    </xf>
    <xf numFmtId="0" fontId="67" fillId="0" borderId="33">
      <alignment vertical="top"/>
    </xf>
    <xf numFmtId="0" fontId="66" fillId="0" borderId="33">
      <alignment vertical="top"/>
    </xf>
    <xf numFmtId="0" fontId="66" fillId="0" borderId="33">
      <alignment vertical="top"/>
    </xf>
    <xf numFmtId="184" fontId="66" fillId="0" borderId="33">
      <alignment vertical="top"/>
    </xf>
    <xf numFmtId="0" fontId="66" fillId="0" borderId="33">
      <alignment vertical="top"/>
    </xf>
    <xf numFmtId="0" fontId="66" fillId="0" borderId="33">
      <alignment vertical="top"/>
    </xf>
    <xf numFmtId="184" fontId="66" fillId="0" borderId="33">
      <alignment vertical="top"/>
    </xf>
    <xf numFmtId="0" fontId="66" fillId="0" borderId="33">
      <alignment vertical="top"/>
    </xf>
    <xf numFmtId="0" fontId="66" fillId="0" borderId="33">
      <alignment vertical="top"/>
    </xf>
    <xf numFmtId="184" fontId="66" fillId="0" borderId="33">
      <alignment vertical="top"/>
    </xf>
    <xf numFmtId="0" fontId="67" fillId="0" borderId="33">
      <alignment vertical="top"/>
    </xf>
    <xf numFmtId="0" fontId="67" fillId="0" borderId="33">
      <alignment vertical="top"/>
    </xf>
    <xf numFmtId="184" fontId="67" fillId="0" borderId="33">
      <alignment vertical="top"/>
    </xf>
    <xf numFmtId="0" fontId="67" fillId="0" borderId="33">
      <alignment vertical="top"/>
    </xf>
    <xf numFmtId="0" fontId="67" fillId="0" borderId="33">
      <alignment vertical="top"/>
    </xf>
    <xf numFmtId="184" fontId="67" fillId="0" borderId="33">
      <alignment vertical="top"/>
    </xf>
    <xf numFmtId="0" fontId="67" fillId="0" borderId="33">
      <alignment vertical="top"/>
    </xf>
    <xf numFmtId="0" fontId="66" fillId="0" borderId="33">
      <alignment vertical="top"/>
    </xf>
    <xf numFmtId="0" fontId="67" fillId="0" borderId="33">
      <alignment vertical="top"/>
    </xf>
    <xf numFmtId="0" fontId="67" fillId="0" borderId="33">
      <alignment vertical="top"/>
    </xf>
    <xf numFmtId="184" fontId="67" fillId="0" borderId="33">
      <alignment vertical="top"/>
    </xf>
    <xf numFmtId="0" fontId="67" fillId="0" borderId="33">
      <alignment vertical="top"/>
    </xf>
    <xf numFmtId="0" fontId="66" fillId="0" borderId="33">
      <alignment vertical="top"/>
    </xf>
    <xf numFmtId="0" fontId="66" fillId="0" borderId="33">
      <alignment vertical="top"/>
    </xf>
    <xf numFmtId="184" fontId="66" fillId="0" borderId="33">
      <alignment vertical="top"/>
    </xf>
    <xf numFmtId="0" fontId="66" fillId="0" borderId="33">
      <alignment vertical="top"/>
    </xf>
    <xf numFmtId="0" fontId="66" fillId="0" borderId="33">
      <alignment vertical="top"/>
    </xf>
    <xf numFmtId="184" fontId="66" fillId="0" borderId="33">
      <alignment vertical="top"/>
    </xf>
    <xf numFmtId="0" fontId="66" fillId="0" borderId="33">
      <alignment vertical="top"/>
    </xf>
    <xf numFmtId="0" fontId="66" fillId="0" borderId="33">
      <alignment vertical="top"/>
    </xf>
    <xf numFmtId="184" fontId="66" fillId="0" borderId="33">
      <alignment vertical="top"/>
    </xf>
    <xf numFmtId="0" fontId="67" fillId="0" borderId="33">
      <alignment vertical="top"/>
    </xf>
    <xf numFmtId="0" fontId="67" fillId="0" borderId="33">
      <alignment vertical="top"/>
    </xf>
    <xf numFmtId="184" fontId="67" fillId="0" borderId="33">
      <alignment vertical="top"/>
    </xf>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183" fontId="51" fillId="0" borderId="33" applyProtection="0"/>
    <xf numFmtId="166" fontId="51" fillId="0" borderId="33" applyProtection="0"/>
    <xf numFmtId="166" fontId="51" fillId="0" borderId="33" applyProtection="0"/>
    <xf numFmtId="0" fontId="47" fillId="0" borderId="33" applyProtection="0"/>
    <xf numFmtId="0" fontId="47" fillId="0" borderId="33" applyProtection="0"/>
    <xf numFmtId="184" fontId="47" fillId="0" borderId="33" applyProtection="0"/>
    <xf numFmtId="183" fontId="51" fillId="0" borderId="33" applyProtection="0"/>
    <xf numFmtId="166" fontId="51" fillId="0" borderId="33" applyProtection="0"/>
    <xf numFmtId="166" fontId="51" fillId="0" borderId="33" applyProtection="0"/>
    <xf numFmtId="0" fontId="47" fillId="0" borderId="33" applyProtection="0"/>
    <xf numFmtId="0" fontId="47" fillId="0" borderId="33" applyProtection="0"/>
    <xf numFmtId="184" fontId="47" fillId="0" borderId="33" applyProtection="0"/>
    <xf numFmtId="207" fontId="56" fillId="0" borderId="33" applyFon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3" fillId="0" borderId="33" applyNumberFormat="0" applyFill="0" applyBorder="0" applyAlignment="0" applyProtection="0"/>
    <xf numFmtId="166" fontId="56" fillId="0" borderId="33" applyFon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184" fontId="52" fillId="0" borderId="33" applyNumberFormat="0" applyFill="0" applyBorder="0" applyAlignment="0" applyProtection="0"/>
    <xf numFmtId="0" fontId="65" fillId="0" borderId="33"/>
    <xf numFmtId="0" fontId="65" fillId="0" borderId="33"/>
    <xf numFmtId="201" fontId="56" fillId="0" borderId="33" applyFont="0" applyFill="0" applyBorder="0" applyAlignment="0" applyProtection="0"/>
    <xf numFmtId="0" fontId="65" fillId="0" borderId="33"/>
    <xf numFmtId="0" fontId="65" fillId="0" borderId="33"/>
    <xf numFmtId="184" fontId="65" fillId="0" borderId="33"/>
    <xf numFmtId="42" fontId="56" fillId="0" borderId="33" applyFont="0" applyFill="0" applyBorder="0" applyAlignment="0" applyProtection="0"/>
    <xf numFmtId="0" fontId="52" fillId="0" borderId="33" applyNumberFormat="0" applyFill="0" applyBorder="0" applyAlignment="0" applyProtection="0"/>
    <xf numFmtId="0" fontId="52" fillId="0" borderId="33" applyNumberFormat="0" applyFill="0" applyBorder="0" applyAlignment="0" applyProtection="0"/>
    <xf numFmtId="231" fontId="72" fillId="0" borderId="33" applyFont="0" applyFill="0" applyBorder="0" applyAlignment="0" applyProtection="0"/>
    <xf numFmtId="0" fontId="37" fillId="0" borderId="33"/>
    <xf numFmtId="231" fontId="72" fillId="0" borderId="33" applyFont="0" applyFill="0" applyBorder="0" applyAlignment="0" applyProtection="0"/>
    <xf numFmtId="232" fontId="73" fillId="0" borderId="33" applyFont="0" applyFill="0" applyBorder="0" applyAlignment="0" applyProtection="0"/>
    <xf numFmtId="233" fontId="73" fillId="0" borderId="33" applyFont="0" applyFill="0" applyBorder="0" applyAlignment="0" applyProtection="0"/>
    <xf numFmtId="0" fontId="74" fillId="0" borderId="33"/>
    <xf numFmtId="0" fontId="75" fillId="0" borderId="33"/>
    <xf numFmtId="0" fontId="75" fillId="0" borderId="33"/>
    <xf numFmtId="0" fontId="75" fillId="0" borderId="33"/>
    <xf numFmtId="0" fontId="76" fillId="0" borderId="33"/>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7" fillId="0" borderId="42" applyBorder="0" applyAlignment="0">
      <alignment horizontal="center"/>
    </xf>
    <xf numFmtId="1" fontId="78" fillId="0" borderId="42" applyBorder="0" applyAlignment="0">
      <alignment horizontal="center"/>
    </xf>
    <xf numFmtId="1" fontId="77" fillId="0" borderId="42" applyBorder="0" applyAlignment="0">
      <alignment horizontal="center"/>
    </xf>
    <xf numFmtId="1" fontId="78" fillId="0" borderId="42" applyBorder="0" applyAlignment="0">
      <alignment horizontal="center"/>
    </xf>
    <xf numFmtId="1" fontId="78" fillId="0" borderId="42" applyBorder="0" applyAlignment="0">
      <alignment horizontal="center"/>
    </xf>
    <xf numFmtId="0" fontId="79" fillId="0" borderId="33"/>
    <xf numFmtId="0" fontId="79" fillId="0" borderId="33"/>
    <xf numFmtId="184" fontId="79" fillId="0" borderId="33"/>
    <xf numFmtId="0" fontId="79" fillId="0" borderId="33"/>
    <xf numFmtId="0" fontId="37" fillId="0" borderId="33"/>
    <xf numFmtId="0" fontId="37" fillId="0" borderId="33"/>
    <xf numFmtId="184" fontId="37" fillId="0" borderId="33"/>
    <xf numFmtId="0" fontId="80" fillId="0" borderId="33"/>
    <xf numFmtId="0" fontId="37" fillId="0" borderId="33"/>
    <xf numFmtId="0" fontId="81" fillId="0" borderId="33"/>
    <xf numFmtId="0" fontId="79" fillId="0" borderId="33" applyProtection="0"/>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3" fontId="48" fillId="0" borderId="42"/>
    <xf numFmtId="231" fontId="72" fillId="0" borderId="33" applyFont="0" applyFill="0" applyBorder="0" applyAlignment="0" applyProtection="0"/>
    <xf numFmtId="0" fontId="82" fillId="24" borderId="33"/>
    <xf numFmtId="0" fontId="82" fillId="24" borderId="33"/>
    <xf numFmtId="231" fontId="72" fillId="0" borderId="33" applyFont="0" applyFill="0" applyBorder="0" applyAlignment="0" applyProtection="0"/>
    <xf numFmtId="231" fontId="72" fillId="0" borderId="33" applyFont="0" applyFill="0" applyBorder="0" applyAlignment="0" applyProtection="0"/>
    <xf numFmtId="0" fontId="82" fillId="24" borderId="33"/>
    <xf numFmtId="0" fontId="82" fillId="24" borderId="33"/>
    <xf numFmtId="184" fontId="82" fillId="24" borderId="33"/>
    <xf numFmtId="0" fontId="82" fillId="24" borderId="33"/>
    <xf numFmtId="0" fontId="82" fillId="24" borderId="33"/>
    <xf numFmtId="231" fontId="72" fillId="0" borderId="33" applyFont="0" applyFill="0" applyBorder="0" applyAlignment="0" applyProtection="0"/>
    <xf numFmtId="231" fontId="72" fillId="0" borderId="33" applyFont="0" applyFill="0" applyBorder="0" applyAlignment="0" applyProtection="0"/>
    <xf numFmtId="0" fontId="82" fillId="24" borderId="33"/>
    <xf numFmtId="0" fontId="82"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231" fontId="72" fillId="0" borderId="33" applyFont="0" applyFill="0" applyBorder="0" applyAlignment="0" applyProtection="0"/>
    <xf numFmtId="231" fontId="72" fillId="0" borderId="33" applyFont="0" applyFill="0" applyBorder="0" applyAlignment="0" applyProtection="0"/>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4" fillId="0" borderId="33" applyFont="0" applyFill="0" applyBorder="0" applyAlignment="0">
      <alignment horizontal="left"/>
    </xf>
    <xf numFmtId="0" fontId="84" fillId="0" borderId="33" applyFont="0" applyFill="0" applyBorder="0" applyAlignment="0">
      <alignment horizontal="left"/>
    </xf>
    <xf numFmtId="0" fontId="82" fillId="24" borderId="33"/>
    <xf numFmtId="0" fontId="82" fillId="24" borderId="33"/>
    <xf numFmtId="184" fontId="82" fillId="24" borderId="33"/>
    <xf numFmtId="231" fontId="72" fillId="0" borderId="33" applyFont="0" applyFill="0" applyBorder="0" applyAlignment="0" applyProtection="0"/>
    <xf numFmtId="0" fontId="84" fillId="0" borderId="33" applyFont="0" applyFill="0" applyBorder="0" applyAlignment="0">
      <alignment horizontal="left"/>
    </xf>
    <xf numFmtId="0" fontId="84" fillId="0" borderId="33" applyFont="0" applyFill="0" applyBorder="0" applyAlignment="0">
      <alignment horizontal="left"/>
    </xf>
    <xf numFmtId="184" fontId="84" fillId="0" borderId="33" applyFont="0" applyFill="0" applyBorder="0" applyAlignment="0">
      <alignment horizontal="left"/>
    </xf>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231" fontId="72" fillId="0" borderId="33" applyFont="0" applyFill="0" applyBorder="0" applyAlignment="0" applyProtection="0"/>
    <xf numFmtId="231" fontId="72" fillId="0" borderId="33" applyFont="0" applyFill="0" applyBorder="0" applyAlignment="0" applyProtection="0"/>
    <xf numFmtId="0" fontId="82" fillId="24" borderId="33"/>
    <xf numFmtId="0" fontId="82" fillId="24" borderId="33"/>
    <xf numFmtId="0" fontId="82" fillId="24" borderId="33"/>
    <xf numFmtId="0" fontId="82" fillId="24" borderId="33"/>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5" fillId="0" borderId="42" applyNumberFormat="0" applyFont="0" applyBorder="0">
      <alignment horizontal="left" indent="2"/>
    </xf>
    <xf numFmtId="0" fontId="86" fillId="0" borderId="42" applyNumberFormat="0" applyFont="0" applyBorder="0">
      <alignment horizontal="left" indent="2"/>
    </xf>
    <xf numFmtId="0" fontId="85" fillId="0" borderId="42" applyNumberFormat="0" applyFont="0" applyBorder="0">
      <alignment horizontal="left" indent="2"/>
    </xf>
    <xf numFmtId="0" fontId="86" fillId="0" borderId="42" applyNumberFormat="0" applyFont="0" applyBorder="0">
      <alignment horizontal="left" indent="2"/>
    </xf>
    <xf numFmtId="0" fontId="86" fillId="0" borderId="42" applyNumberFormat="0" applyFont="0" applyBorder="0">
      <alignment horizontal="left" indent="2"/>
    </xf>
    <xf numFmtId="0" fontId="84" fillId="0" borderId="33" applyFont="0" applyFill="0" applyBorder="0" applyAlignment="0">
      <alignment horizontal="left"/>
    </xf>
    <xf numFmtId="0" fontId="84" fillId="0" borderId="33" applyFont="0" applyFill="0" applyBorder="0" applyAlignment="0">
      <alignment horizontal="left"/>
    </xf>
    <xf numFmtId="0" fontId="84" fillId="0" borderId="33" applyFont="0" applyFill="0" applyBorder="0" applyAlignment="0">
      <alignment horizontal="left"/>
    </xf>
    <xf numFmtId="0" fontId="84" fillId="0" borderId="33" applyFont="0" applyFill="0" applyBorder="0" applyAlignment="0">
      <alignment horizontal="left"/>
    </xf>
    <xf numFmtId="184" fontId="84" fillId="0" borderId="33" applyFont="0" applyFill="0" applyBorder="0" applyAlignment="0">
      <alignment horizontal="left"/>
    </xf>
    <xf numFmtId="0" fontId="87" fillId="0" borderId="33"/>
    <xf numFmtId="0" fontId="87" fillId="0" borderId="33"/>
    <xf numFmtId="184" fontId="87" fillId="0" borderId="33"/>
    <xf numFmtId="0" fontId="78" fillId="25" borderId="53" applyFont="0" applyFill="0" applyAlignment="0">
      <alignment vertical="center" wrapText="1"/>
    </xf>
    <xf numFmtId="0" fontId="78" fillId="25" borderId="53" applyFont="0" applyFill="0" applyAlignment="0">
      <alignment vertical="center" wrapText="1"/>
    </xf>
    <xf numFmtId="9" fontId="88" fillId="0" borderId="33" applyBorder="0" applyAlignment="0" applyProtection="0"/>
    <xf numFmtId="0" fontId="89" fillId="24" borderId="33"/>
    <xf numFmtId="0" fontId="89" fillId="24" borderId="33"/>
    <xf numFmtId="0" fontId="89" fillId="24" borderId="33"/>
    <xf numFmtId="0" fontId="89"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9" fillId="24" borderId="33"/>
    <xf numFmtId="0" fontId="89" fillId="24" borderId="33"/>
    <xf numFmtId="0" fontId="89" fillId="24" borderId="33"/>
    <xf numFmtId="0" fontId="89" fillId="24" borderId="33"/>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5" fillId="0" borderId="42" applyNumberFormat="0" applyFont="0" applyBorder="0" applyAlignment="0">
      <alignment horizontal="center"/>
    </xf>
    <xf numFmtId="0" fontId="86" fillId="0" borderId="42" applyNumberFormat="0" applyFont="0" applyBorder="0" applyAlignment="0">
      <alignment horizontal="center"/>
    </xf>
    <xf numFmtId="0" fontId="85" fillId="0" borderId="42" applyNumberFormat="0" applyFont="0" applyBorder="0" applyAlignment="0">
      <alignment horizontal="center"/>
    </xf>
    <xf numFmtId="0" fontId="86" fillId="0" borderId="42" applyNumberFormat="0" applyFont="0" applyBorder="0" applyAlignment="0">
      <alignment horizontal="center"/>
    </xf>
    <xf numFmtId="0" fontId="86" fillId="0" borderId="42" applyNumberFormat="0" applyFont="0" applyBorder="0" applyAlignment="0">
      <alignment horizontal="center"/>
    </xf>
    <xf numFmtId="0" fontId="46" fillId="0" borderId="33"/>
    <xf numFmtId="0" fontId="46" fillId="0" borderId="33"/>
    <xf numFmtId="0" fontId="90" fillId="26" borderId="33" applyNumberFormat="0" applyBorder="0" applyAlignment="0" applyProtection="0"/>
    <xf numFmtId="0" fontId="90" fillId="26" borderId="33" applyNumberFormat="0" applyBorder="0" applyAlignment="0" applyProtection="0"/>
    <xf numFmtId="0" fontId="91" fillId="26" borderId="33" applyNumberFormat="0" applyBorder="0" applyAlignment="0" applyProtection="0"/>
    <xf numFmtId="0" fontId="42" fillId="26" borderId="33" applyNumberFormat="0" applyBorder="0" applyAlignment="0" applyProtection="0"/>
    <xf numFmtId="0" fontId="90" fillId="26" borderId="33" applyNumberFormat="0" applyBorder="0" applyAlignment="0" applyProtection="0"/>
    <xf numFmtId="0" fontId="90" fillId="26" borderId="33" applyNumberFormat="0" applyBorder="0" applyAlignment="0" applyProtection="0"/>
    <xf numFmtId="0" fontId="90" fillId="26" borderId="33" applyNumberFormat="0" applyBorder="0" applyAlignment="0" applyProtection="0"/>
    <xf numFmtId="0" fontId="90" fillId="26" borderId="33" applyNumberFormat="0" applyBorder="0" applyAlignment="0" applyProtection="0"/>
    <xf numFmtId="0" fontId="90" fillId="26" borderId="33" applyNumberFormat="0" applyBorder="0" applyAlignment="0" applyProtection="0"/>
    <xf numFmtId="0" fontId="42" fillId="26" borderId="33" applyNumberFormat="0" applyBorder="0" applyAlignment="0" applyProtection="0"/>
    <xf numFmtId="0" fontId="91" fillId="27" borderId="33" applyNumberFormat="0" applyBorder="0" applyAlignment="0" applyProtection="0"/>
    <xf numFmtId="0" fontId="42" fillId="27" borderId="33" applyNumberFormat="0" applyBorder="0" applyAlignment="0" applyProtection="0"/>
    <xf numFmtId="0" fontId="42" fillId="27" borderId="33" applyNumberFormat="0" applyBorder="0" applyAlignment="0" applyProtection="0"/>
    <xf numFmtId="0" fontId="42" fillId="26" borderId="33" applyNumberFormat="0" applyBorder="0" applyAlignment="0" applyProtection="0"/>
    <xf numFmtId="0" fontId="42" fillId="26" borderId="33" applyNumberFormat="0" applyBorder="0" applyAlignment="0" applyProtection="0"/>
    <xf numFmtId="0" fontId="42" fillId="26" borderId="33" applyNumberFormat="0" applyBorder="0" applyAlignment="0" applyProtection="0"/>
    <xf numFmtId="0" fontId="42" fillId="26" borderId="33" applyNumberFormat="0" applyBorder="0" applyAlignment="0" applyProtection="0"/>
    <xf numFmtId="0" fontId="42" fillId="26" borderId="33" applyNumberFormat="0" applyBorder="0" applyAlignment="0" applyProtection="0"/>
    <xf numFmtId="0" fontId="42" fillId="26" borderId="33" applyNumberFormat="0" applyBorder="0" applyAlignment="0" applyProtection="0"/>
    <xf numFmtId="0" fontId="42" fillId="26" borderId="33" applyNumberFormat="0" applyBorder="0" applyAlignment="0" applyProtection="0"/>
    <xf numFmtId="0" fontId="42" fillId="26" borderId="33" applyNumberFormat="0" applyBorder="0" applyAlignment="0" applyProtection="0"/>
    <xf numFmtId="0" fontId="42" fillId="26" borderId="33" applyNumberFormat="0" applyBorder="0" applyAlignment="0" applyProtection="0"/>
    <xf numFmtId="0" fontId="42" fillId="26" borderId="33" applyNumberFormat="0" applyBorder="0" applyAlignment="0" applyProtection="0"/>
    <xf numFmtId="0" fontId="91" fillId="26" borderId="33" applyNumberFormat="0" applyBorder="0" applyAlignment="0" applyProtection="0"/>
    <xf numFmtId="0" fontId="42" fillId="26" borderId="33" applyNumberFormat="0" applyBorder="0" applyAlignment="0" applyProtection="0"/>
    <xf numFmtId="0" fontId="91" fillId="27" borderId="33" applyNumberFormat="0" applyBorder="0" applyAlignment="0" applyProtection="0"/>
    <xf numFmtId="0" fontId="42" fillId="27" borderId="33" applyNumberFormat="0" applyBorder="0" applyAlignment="0" applyProtection="0"/>
    <xf numFmtId="0" fontId="2" fillId="28" borderId="33" applyAlignment="0"/>
    <xf numFmtId="0" fontId="2" fillId="28" borderId="33" applyAlignment="0"/>
    <xf numFmtId="0" fontId="42" fillId="26" borderId="33" applyNumberFormat="0" applyBorder="0" applyAlignment="0" applyProtection="0"/>
    <xf numFmtId="0" fontId="90" fillId="29" borderId="33" applyNumberFormat="0" applyBorder="0" applyAlignment="0" applyProtection="0"/>
    <xf numFmtId="0" fontId="90" fillId="29" borderId="33" applyNumberFormat="0" applyBorder="0" applyAlignment="0" applyProtection="0"/>
    <xf numFmtId="0" fontId="91" fillId="29" borderId="33" applyNumberFormat="0" applyBorder="0" applyAlignment="0" applyProtection="0"/>
    <xf numFmtId="0" fontId="42" fillId="29" borderId="33" applyNumberFormat="0" applyBorder="0" applyAlignment="0" applyProtection="0"/>
    <xf numFmtId="0" fontId="90" fillId="29" borderId="33" applyNumberFormat="0" applyBorder="0" applyAlignment="0" applyProtection="0"/>
    <xf numFmtId="0" fontId="90" fillId="29" borderId="33" applyNumberFormat="0" applyBorder="0" applyAlignment="0" applyProtection="0"/>
    <xf numFmtId="0" fontId="90" fillId="29" borderId="33" applyNumberFormat="0" applyBorder="0" applyAlignment="0" applyProtection="0"/>
    <xf numFmtId="0" fontId="90" fillId="29" borderId="33" applyNumberFormat="0" applyBorder="0" applyAlignment="0" applyProtection="0"/>
    <xf numFmtId="0" fontId="90" fillId="29" borderId="33" applyNumberFormat="0" applyBorder="0" applyAlignment="0" applyProtection="0"/>
    <xf numFmtId="0" fontId="42" fillId="29" borderId="33" applyNumberFormat="0" applyBorder="0" applyAlignment="0" applyProtection="0"/>
    <xf numFmtId="0" fontId="91" fillId="30" borderId="33" applyNumberFormat="0" applyBorder="0" applyAlignment="0" applyProtection="0"/>
    <xf numFmtId="0" fontId="42" fillId="30" borderId="33" applyNumberFormat="0" applyBorder="0" applyAlignment="0" applyProtection="0"/>
    <xf numFmtId="0" fontId="42" fillId="30" borderId="33" applyNumberFormat="0" applyBorder="0" applyAlignment="0" applyProtection="0"/>
    <xf numFmtId="0" fontId="42" fillId="29" borderId="33" applyNumberFormat="0" applyBorder="0" applyAlignment="0" applyProtection="0"/>
    <xf numFmtId="0" fontId="42" fillId="29" borderId="33" applyNumberFormat="0" applyBorder="0" applyAlignment="0" applyProtection="0"/>
    <xf numFmtId="0" fontId="42" fillId="29" borderId="33" applyNumberFormat="0" applyBorder="0" applyAlignment="0" applyProtection="0"/>
    <xf numFmtId="0" fontId="42" fillId="29" borderId="33" applyNumberFormat="0" applyBorder="0" applyAlignment="0" applyProtection="0"/>
    <xf numFmtId="0" fontId="42" fillId="29" borderId="33" applyNumberFormat="0" applyBorder="0" applyAlignment="0" applyProtection="0"/>
    <xf numFmtId="0" fontId="42" fillId="29" borderId="33" applyNumberFormat="0" applyBorder="0" applyAlignment="0" applyProtection="0"/>
    <xf numFmtId="0" fontId="42" fillId="29" borderId="33" applyNumberFormat="0" applyBorder="0" applyAlignment="0" applyProtection="0"/>
    <xf numFmtId="0" fontId="42" fillId="29" borderId="33" applyNumberFormat="0" applyBorder="0" applyAlignment="0" applyProtection="0"/>
    <xf numFmtId="0" fontId="42" fillId="29" borderId="33" applyNumberFormat="0" applyBorder="0" applyAlignment="0" applyProtection="0"/>
    <xf numFmtId="0" fontId="42" fillId="29" borderId="33" applyNumberFormat="0" applyBorder="0" applyAlignment="0" applyProtection="0"/>
    <xf numFmtId="0" fontId="91" fillId="29" borderId="33" applyNumberFormat="0" applyBorder="0" applyAlignment="0" applyProtection="0"/>
    <xf numFmtId="0" fontId="42" fillId="29" borderId="33" applyNumberFormat="0" applyBorder="0" applyAlignment="0" applyProtection="0"/>
    <xf numFmtId="0" fontId="91" fillId="30" borderId="33" applyNumberFormat="0" applyBorder="0" applyAlignment="0" applyProtection="0"/>
    <xf numFmtId="0" fontId="42" fillId="30" borderId="33" applyNumberFormat="0" applyBorder="0" applyAlignment="0" applyProtection="0"/>
    <xf numFmtId="0" fontId="2" fillId="31" borderId="33" applyAlignment="0"/>
    <xf numFmtId="0" fontId="2" fillId="31" borderId="33" applyAlignment="0"/>
    <xf numFmtId="0" fontId="42" fillId="29" borderId="33" applyNumberFormat="0" applyBorder="0" applyAlignment="0" applyProtection="0"/>
    <xf numFmtId="0" fontId="90" fillId="32" borderId="33" applyNumberFormat="0" applyBorder="0" applyAlignment="0" applyProtection="0"/>
    <xf numFmtId="0" fontId="90" fillId="32" borderId="33" applyNumberFormat="0" applyBorder="0" applyAlignment="0" applyProtection="0"/>
    <xf numFmtId="0" fontId="91" fillId="32" borderId="33" applyNumberFormat="0" applyBorder="0" applyAlignment="0" applyProtection="0"/>
    <xf numFmtId="0" fontId="42" fillId="32" borderId="33" applyNumberFormat="0" applyBorder="0" applyAlignment="0" applyProtection="0"/>
    <xf numFmtId="0" fontId="90" fillId="32" borderId="33" applyNumberFormat="0" applyBorder="0" applyAlignment="0" applyProtection="0"/>
    <xf numFmtId="0" fontId="90" fillId="32" borderId="33" applyNumberFormat="0" applyBorder="0" applyAlignment="0" applyProtection="0"/>
    <xf numFmtId="0" fontId="90" fillId="32" borderId="33" applyNumberFormat="0" applyBorder="0" applyAlignment="0" applyProtection="0"/>
    <xf numFmtId="0" fontId="90" fillId="32" borderId="33" applyNumberFormat="0" applyBorder="0" applyAlignment="0" applyProtection="0"/>
    <xf numFmtId="0" fontId="90" fillId="32" borderId="33" applyNumberFormat="0" applyBorder="0" applyAlignment="0" applyProtection="0"/>
    <xf numFmtId="0" fontId="42" fillId="32" borderId="33" applyNumberFormat="0" applyBorder="0" applyAlignment="0" applyProtection="0"/>
    <xf numFmtId="0" fontId="91" fillId="33" borderId="33" applyNumberFormat="0" applyBorder="0" applyAlignment="0" applyProtection="0"/>
    <xf numFmtId="0" fontId="42" fillId="33" borderId="33" applyNumberFormat="0" applyBorder="0" applyAlignment="0" applyProtection="0"/>
    <xf numFmtId="0" fontId="42" fillId="33" borderId="33" applyNumberFormat="0" applyBorder="0" applyAlignment="0" applyProtection="0"/>
    <xf numFmtId="0" fontId="42" fillId="32" borderId="33" applyNumberFormat="0" applyBorder="0" applyAlignment="0" applyProtection="0"/>
    <xf numFmtId="0" fontId="42" fillId="32" borderId="33" applyNumberFormat="0" applyBorder="0" applyAlignment="0" applyProtection="0"/>
    <xf numFmtId="0" fontId="42" fillId="32" borderId="33" applyNumberFormat="0" applyBorder="0" applyAlignment="0" applyProtection="0"/>
    <xf numFmtId="0" fontId="42" fillId="32" borderId="33" applyNumberFormat="0" applyBorder="0" applyAlignment="0" applyProtection="0"/>
    <xf numFmtId="0" fontId="42" fillId="32" borderId="33" applyNumberFormat="0" applyBorder="0" applyAlignment="0" applyProtection="0"/>
    <xf numFmtId="0" fontId="42" fillId="32" borderId="33" applyNumberFormat="0" applyBorder="0" applyAlignment="0" applyProtection="0"/>
    <xf numFmtId="0" fontId="42" fillId="32" borderId="33" applyNumberFormat="0" applyBorder="0" applyAlignment="0" applyProtection="0"/>
    <xf numFmtId="0" fontId="42" fillId="32" borderId="33" applyNumberFormat="0" applyBorder="0" applyAlignment="0" applyProtection="0"/>
    <xf numFmtId="0" fontId="42" fillId="32" borderId="33" applyNumberFormat="0" applyBorder="0" applyAlignment="0" applyProtection="0"/>
    <xf numFmtId="0" fontId="42" fillId="32" borderId="33" applyNumberFormat="0" applyBorder="0" applyAlignment="0" applyProtection="0"/>
    <xf numFmtId="0" fontId="91" fillId="32" borderId="33" applyNumberFormat="0" applyBorder="0" applyAlignment="0" applyProtection="0"/>
    <xf numFmtId="0" fontId="42" fillId="32" borderId="33" applyNumberFormat="0" applyBorder="0" applyAlignment="0" applyProtection="0"/>
    <xf numFmtId="0" fontId="91" fillId="33" borderId="33" applyNumberFormat="0" applyBorder="0" applyAlignment="0" applyProtection="0"/>
    <xf numFmtId="0" fontId="42" fillId="33" borderId="33" applyNumberFormat="0" applyBorder="0" applyAlignment="0" applyProtection="0"/>
    <xf numFmtId="0" fontId="2" fillId="34" borderId="33" applyAlignment="0"/>
    <xf numFmtId="0" fontId="2" fillId="34" borderId="33" applyAlignment="0"/>
    <xf numFmtId="0" fontId="42" fillId="32" borderId="33" applyNumberFormat="0" applyBorder="0" applyAlignment="0" applyProtection="0"/>
    <xf numFmtId="0" fontId="90" fillId="35" borderId="33" applyNumberFormat="0" applyBorder="0" applyAlignment="0" applyProtection="0"/>
    <xf numFmtId="0" fontId="90" fillId="35" borderId="33" applyNumberFormat="0" applyBorder="0" applyAlignment="0" applyProtection="0"/>
    <xf numFmtId="0" fontId="91" fillId="35" borderId="33" applyNumberFormat="0" applyBorder="0" applyAlignment="0" applyProtection="0"/>
    <xf numFmtId="0" fontId="42" fillId="35" borderId="33" applyNumberFormat="0" applyBorder="0" applyAlignment="0" applyProtection="0"/>
    <xf numFmtId="0" fontId="90" fillId="35" borderId="33" applyNumberFormat="0" applyBorder="0" applyAlignment="0" applyProtection="0"/>
    <xf numFmtId="0" fontId="90" fillId="35" borderId="33" applyNumberFormat="0" applyBorder="0" applyAlignment="0" applyProtection="0"/>
    <xf numFmtId="0" fontId="90" fillId="35" borderId="33" applyNumberFormat="0" applyBorder="0" applyAlignment="0" applyProtection="0"/>
    <xf numFmtId="0" fontId="90" fillId="35" borderId="33" applyNumberFormat="0" applyBorder="0" applyAlignment="0" applyProtection="0"/>
    <xf numFmtId="0" fontId="90" fillId="35" borderId="33" applyNumberFormat="0" applyBorder="0" applyAlignment="0" applyProtection="0"/>
    <xf numFmtId="0" fontId="42" fillId="35" borderId="33" applyNumberFormat="0" applyBorder="0" applyAlignment="0" applyProtection="0"/>
    <xf numFmtId="0" fontId="91" fillId="27" borderId="33" applyNumberFormat="0" applyBorder="0" applyAlignment="0" applyProtection="0"/>
    <xf numFmtId="0" fontId="42" fillId="27" borderId="33" applyNumberFormat="0" applyBorder="0" applyAlignment="0" applyProtection="0"/>
    <xf numFmtId="0" fontId="42" fillId="27"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91" fillId="35" borderId="33" applyNumberFormat="0" applyBorder="0" applyAlignment="0" applyProtection="0"/>
    <xf numFmtId="0" fontId="42" fillId="35" borderId="33" applyNumberFormat="0" applyBorder="0" applyAlignment="0" applyProtection="0"/>
    <xf numFmtId="0" fontId="91" fillId="27" borderId="33" applyNumberFormat="0" applyBorder="0" applyAlignment="0" applyProtection="0"/>
    <xf numFmtId="0" fontId="42" fillId="27" borderId="33" applyNumberFormat="0" applyBorder="0" applyAlignment="0" applyProtection="0"/>
    <xf numFmtId="0" fontId="2" fillId="36" borderId="33" applyAlignment="0"/>
    <xf numFmtId="0" fontId="2" fillId="36" borderId="33" applyAlignment="0"/>
    <xf numFmtId="0" fontId="42" fillId="35" borderId="33" applyNumberFormat="0" applyBorder="0" applyAlignment="0" applyProtection="0"/>
    <xf numFmtId="0" fontId="90" fillId="37" borderId="33" applyNumberFormat="0" applyBorder="0" applyAlignment="0" applyProtection="0"/>
    <xf numFmtId="0" fontId="90" fillId="37" borderId="33" applyNumberFormat="0" applyBorder="0" applyAlignment="0" applyProtection="0"/>
    <xf numFmtId="0" fontId="42" fillId="37" borderId="33" applyNumberFormat="0" applyBorder="0" applyAlignment="0" applyProtection="0"/>
    <xf numFmtId="0" fontId="90" fillId="37" borderId="33" applyNumberFormat="0" applyBorder="0" applyAlignment="0" applyProtection="0"/>
    <xf numFmtId="0" fontId="90" fillId="37" borderId="33" applyNumberFormat="0" applyBorder="0" applyAlignment="0" applyProtection="0"/>
    <xf numFmtId="0" fontId="90" fillId="37" borderId="33" applyNumberFormat="0" applyBorder="0" applyAlignment="0" applyProtection="0"/>
    <xf numFmtId="0" fontId="90" fillId="37" borderId="33" applyNumberFormat="0" applyBorder="0" applyAlignment="0" applyProtection="0"/>
    <xf numFmtId="0" fontId="90" fillId="37" borderId="33" applyNumberFormat="0" applyBorder="0" applyAlignment="0" applyProtection="0"/>
    <xf numFmtId="0" fontId="90" fillId="37" borderId="33" applyNumberFormat="0" applyBorder="0" applyAlignment="0" applyProtection="0"/>
    <xf numFmtId="0" fontId="42" fillId="37" borderId="33" applyNumberFormat="0" applyBorder="0" applyAlignment="0" applyProtection="0"/>
    <xf numFmtId="0" fontId="90" fillId="37" borderId="33" applyNumberFormat="0" applyBorder="0" applyAlignment="0" applyProtection="0"/>
    <xf numFmtId="0" fontId="90" fillId="37" borderId="33" applyNumberFormat="0" applyBorder="0" applyAlignment="0" applyProtection="0"/>
    <xf numFmtId="0" fontId="42" fillId="37" borderId="33" applyNumberFormat="0" applyBorder="0" applyAlignment="0" applyProtection="0"/>
    <xf numFmtId="0" fontId="42" fillId="37" borderId="33" applyNumberFormat="0" applyBorder="0" applyAlignment="0" applyProtection="0"/>
    <xf numFmtId="0" fontId="42" fillId="37" borderId="33" applyNumberFormat="0" applyBorder="0" applyAlignment="0" applyProtection="0"/>
    <xf numFmtId="0" fontId="42" fillId="37" borderId="33" applyNumberFormat="0" applyBorder="0" applyAlignment="0" applyProtection="0"/>
    <xf numFmtId="0" fontId="42" fillId="37" borderId="33" applyNumberFormat="0" applyBorder="0" applyAlignment="0" applyProtection="0"/>
    <xf numFmtId="0" fontId="42" fillId="37" borderId="33" applyNumberFormat="0" applyBorder="0" applyAlignment="0" applyProtection="0"/>
    <xf numFmtId="0" fontId="42" fillId="37" borderId="33" applyNumberFormat="0" applyBorder="0" applyAlignment="0" applyProtection="0"/>
    <xf numFmtId="0" fontId="42" fillId="37" borderId="33" applyNumberFormat="0" applyBorder="0" applyAlignment="0" applyProtection="0"/>
    <xf numFmtId="0" fontId="42" fillId="37" borderId="33" applyNumberFormat="0" applyBorder="0" applyAlignment="0" applyProtection="0"/>
    <xf numFmtId="0" fontId="42" fillId="37" borderId="33" applyNumberFormat="0" applyBorder="0" applyAlignment="0" applyProtection="0"/>
    <xf numFmtId="0" fontId="91" fillId="37" borderId="33" applyNumberFormat="0" applyBorder="0" applyAlignment="0" applyProtection="0"/>
    <xf numFmtId="0" fontId="42" fillId="37" borderId="33" applyNumberFormat="0" applyBorder="0" applyAlignment="0" applyProtection="0"/>
    <xf numFmtId="0" fontId="91" fillId="37" borderId="33" applyNumberFormat="0" applyBorder="0" applyAlignment="0" applyProtection="0"/>
    <xf numFmtId="0" fontId="42" fillId="37" borderId="33" applyNumberFormat="0" applyBorder="0" applyAlignment="0" applyProtection="0"/>
    <xf numFmtId="0" fontId="2" fillId="38" borderId="33" applyAlignment="0"/>
    <xf numFmtId="0" fontId="2" fillId="38" borderId="33" applyAlignment="0"/>
    <xf numFmtId="0" fontId="42" fillId="37" borderId="33" applyNumberFormat="0" applyBorder="0" applyAlignment="0" applyProtection="0"/>
    <xf numFmtId="0" fontId="90" fillId="30" borderId="33" applyNumberFormat="0" applyBorder="0" applyAlignment="0" applyProtection="0"/>
    <xf numFmtId="0" fontId="90" fillId="30" borderId="33" applyNumberFormat="0" applyBorder="0" applyAlignment="0" applyProtection="0"/>
    <xf numFmtId="0" fontId="42" fillId="30" borderId="33" applyNumberFormat="0" applyBorder="0" applyAlignment="0" applyProtection="0"/>
    <xf numFmtId="0" fontId="90" fillId="30" borderId="33" applyNumberFormat="0" applyBorder="0" applyAlignment="0" applyProtection="0"/>
    <xf numFmtId="0" fontId="90" fillId="30" borderId="33" applyNumberFormat="0" applyBorder="0" applyAlignment="0" applyProtection="0"/>
    <xf numFmtId="0" fontId="90" fillId="30" borderId="33" applyNumberFormat="0" applyBorder="0" applyAlignment="0" applyProtection="0"/>
    <xf numFmtId="0" fontId="90" fillId="30" borderId="33" applyNumberFormat="0" applyBorder="0" applyAlignment="0" applyProtection="0"/>
    <xf numFmtId="0" fontId="90" fillId="30" borderId="33" applyNumberFormat="0" applyBorder="0" applyAlignment="0" applyProtection="0"/>
    <xf numFmtId="0" fontId="90" fillId="30" borderId="33" applyNumberFormat="0" applyBorder="0" applyAlignment="0" applyProtection="0"/>
    <xf numFmtId="0" fontId="42" fillId="30" borderId="33" applyNumberFormat="0" applyBorder="0" applyAlignment="0" applyProtection="0"/>
    <xf numFmtId="0" fontId="90" fillId="30" borderId="33" applyNumberFormat="0" applyBorder="0" applyAlignment="0" applyProtection="0"/>
    <xf numFmtId="0" fontId="90" fillId="30" borderId="33" applyNumberFormat="0" applyBorder="0" applyAlignment="0" applyProtection="0"/>
    <xf numFmtId="0" fontId="42" fillId="30" borderId="33" applyNumberFormat="0" applyBorder="0" applyAlignment="0" applyProtection="0"/>
    <xf numFmtId="0" fontId="42" fillId="30" borderId="33" applyNumberFormat="0" applyBorder="0" applyAlignment="0" applyProtection="0"/>
    <xf numFmtId="0" fontId="42" fillId="30" borderId="33" applyNumberFormat="0" applyBorder="0" applyAlignment="0" applyProtection="0"/>
    <xf numFmtId="0" fontId="42" fillId="30" borderId="33" applyNumberFormat="0" applyBorder="0" applyAlignment="0" applyProtection="0"/>
    <xf numFmtId="0" fontId="42" fillId="30" borderId="33" applyNumberFormat="0" applyBorder="0" applyAlignment="0" applyProtection="0"/>
    <xf numFmtId="0" fontId="42" fillId="30" borderId="33" applyNumberFormat="0" applyBorder="0" applyAlignment="0" applyProtection="0"/>
    <xf numFmtId="0" fontId="42" fillId="30" borderId="33" applyNumberFormat="0" applyBorder="0" applyAlignment="0" applyProtection="0"/>
    <xf numFmtId="0" fontId="42" fillId="30" borderId="33" applyNumberFormat="0" applyBorder="0" applyAlignment="0" applyProtection="0"/>
    <xf numFmtId="0" fontId="42" fillId="30" borderId="33" applyNumberFormat="0" applyBorder="0" applyAlignment="0" applyProtection="0"/>
    <xf numFmtId="0" fontId="42" fillId="30" borderId="33" applyNumberFormat="0" applyBorder="0" applyAlignment="0" applyProtection="0"/>
    <xf numFmtId="0" fontId="91" fillId="30" borderId="33" applyNumberFormat="0" applyBorder="0" applyAlignment="0" applyProtection="0"/>
    <xf numFmtId="0" fontId="42" fillId="30" borderId="33" applyNumberFormat="0" applyBorder="0" applyAlignment="0" applyProtection="0"/>
    <xf numFmtId="0" fontId="91" fillId="30" borderId="33" applyNumberFormat="0" applyBorder="0" applyAlignment="0" applyProtection="0"/>
    <xf numFmtId="0" fontId="42" fillId="30" borderId="33" applyNumberFormat="0" applyBorder="0" applyAlignment="0" applyProtection="0"/>
    <xf numFmtId="0" fontId="2" fillId="39" borderId="33" applyAlignment="0"/>
    <xf numFmtId="0" fontId="2" fillId="39" borderId="33" applyAlignment="0"/>
    <xf numFmtId="0" fontId="42" fillId="30" borderId="33" applyNumberFormat="0" applyBorder="0" applyAlignment="0" applyProtection="0"/>
    <xf numFmtId="0" fontId="80" fillId="0" borderId="33"/>
    <xf numFmtId="0" fontId="44" fillId="0" borderId="33"/>
    <xf numFmtId="0" fontId="37" fillId="0" borderId="33"/>
    <xf numFmtId="0" fontId="44" fillId="0" borderId="33"/>
    <xf numFmtId="0" fontId="37" fillId="0" borderId="33"/>
    <xf numFmtId="0" fontId="44" fillId="0" borderId="33"/>
    <xf numFmtId="0" fontId="37" fillId="0" borderId="33"/>
    <xf numFmtId="0" fontId="37" fillId="0" borderId="33"/>
    <xf numFmtId="0" fontId="71" fillId="24" borderId="33"/>
    <xf numFmtId="0" fontId="71" fillId="24" borderId="33"/>
    <xf numFmtId="0" fontId="71" fillId="24" borderId="33"/>
    <xf numFmtId="0" fontId="71"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83" fillId="24" borderId="33"/>
    <xf numFmtId="184" fontId="83" fillId="24" borderId="33"/>
    <xf numFmtId="0" fontId="83" fillId="24" borderId="33"/>
    <xf numFmtId="0" fontId="83" fillId="24" borderId="33"/>
    <xf numFmtId="0" fontId="71" fillId="24" borderId="33"/>
    <xf numFmtId="0" fontId="71" fillId="24" borderId="33"/>
    <xf numFmtId="0" fontId="92" fillId="0" borderId="33">
      <alignment wrapText="1"/>
    </xf>
    <xf numFmtId="0" fontId="92" fillId="0" borderId="33">
      <alignment wrapText="1"/>
    </xf>
    <xf numFmtId="0" fontId="92" fillId="0" borderId="33">
      <alignment wrapText="1"/>
    </xf>
    <xf numFmtId="0" fontId="92"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83" fillId="0" borderId="33">
      <alignment wrapText="1"/>
    </xf>
    <xf numFmtId="184" fontId="83" fillId="0" borderId="33">
      <alignment wrapText="1"/>
    </xf>
    <xf numFmtId="0" fontId="83" fillId="0" borderId="33">
      <alignment wrapText="1"/>
    </xf>
    <xf numFmtId="0" fontId="83" fillId="0" borderId="33">
      <alignment wrapText="1"/>
    </xf>
    <xf numFmtId="0" fontId="92" fillId="0" borderId="33">
      <alignment wrapText="1"/>
    </xf>
    <xf numFmtId="0" fontId="92" fillId="0" borderId="33">
      <alignment wrapText="1"/>
    </xf>
    <xf numFmtId="0" fontId="90" fillId="40" borderId="33" applyNumberFormat="0" applyBorder="0" applyAlignment="0" applyProtection="0"/>
    <xf numFmtId="0" fontId="90" fillId="40" borderId="33" applyNumberFormat="0" applyBorder="0" applyAlignment="0" applyProtection="0"/>
    <xf numFmtId="0" fontId="91" fillId="40" borderId="33" applyNumberFormat="0" applyBorder="0" applyAlignment="0" applyProtection="0"/>
    <xf numFmtId="0" fontId="42" fillId="40" borderId="33" applyNumberFormat="0" applyBorder="0" applyAlignment="0" applyProtection="0"/>
    <xf numFmtId="0" fontId="90" fillId="40" borderId="33" applyNumberFormat="0" applyBorder="0" applyAlignment="0" applyProtection="0"/>
    <xf numFmtId="0" fontId="90" fillId="40" borderId="33" applyNumberFormat="0" applyBorder="0" applyAlignment="0" applyProtection="0"/>
    <xf numFmtId="0" fontId="90" fillId="40" borderId="33" applyNumberFormat="0" applyBorder="0" applyAlignment="0" applyProtection="0"/>
    <xf numFmtId="0" fontId="90" fillId="40" borderId="33" applyNumberFormat="0" applyBorder="0" applyAlignment="0" applyProtection="0"/>
    <xf numFmtId="0" fontId="90" fillId="40" borderId="33" applyNumberFormat="0" applyBorder="0" applyAlignment="0" applyProtection="0"/>
    <xf numFmtId="0" fontId="42" fillId="40" borderId="33" applyNumberFormat="0" applyBorder="0" applyAlignment="0" applyProtection="0"/>
    <xf numFmtId="0" fontId="91" fillId="41" borderId="33" applyNumberFormat="0" applyBorder="0" applyAlignment="0" applyProtection="0"/>
    <xf numFmtId="0" fontId="42" fillId="41" borderId="33" applyNumberFormat="0" applyBorder="0" applyAlignment="0" applyProtection="0"/>
    <xf numFmtId="0" fontId="42" fillId="41"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91" fillId="40" borderId="33" applyNumberFormat="0" applyBorder="0" applyAlignment="0" applyProtection="0"/>
    <xf numFmtId="0" fontId="42" fillId="40" borderId="33" applyNumberFormat="0" applyBorder="0" applyAlignment="0" applyProtection="0"/>
    <xf numFmtId="0" fontId="91" fillId="41" borderId="33" applyNumberFormat="0" applyBorder="0" applyAlignment="0" applyProtection="0"/>
    <xf numFmtId="0" fontId="42" fillId="41" borderId="33" applyNumberFormat="0" applyBorder="0" applyAlignment="0" applyProtection="0"/>
    <xf numFmtId="0" fontId="2" fillId="13" borderId="33" applyAlignment="0"/>
    <xf numFmtId="0" fontId="2" fillId="13" borderId="33" applyAlignment="0"/>
    <xf numFmtId="0" fontId="42" fillId="40" borderId="33" applyNumberFormat="0" applyBorder="0" applyAlignment="0" applyProtection="0"/>
    <xf numFmtId="0" fontId="90" fillId="42" borderId="33" applyNumberFormat="0" applyBorder="0" applyAlignment="0" applyProtection="0"/>
    <xf numFmtId="0" fontId="90" fillId="42" borderId="33" applyNumberFormat="0" applyBorder="0" applyAlignment="0" applyProtection="0"/>
    <xf numFmtId="0" fontId="42" fillId="42" borderId="33" applyNumberFormat="0" applyBorder="0" applyAlignment="0" applyProtection="0"/>
    <xf numFmtId="0" fontId="90" fillId="42" borderId="33" applyNumberFormat="0" applyBorder="0" applyAlignment="0" applyProtection="0"/>
    <xf numFmtId="0" fontId="90" fillId="42" borderId="33" applyNumberFormat="0" applyBorder="0" applyAlignment="0" applyProtection="0"/>
    <xf numFmtId="0" fontId="90" fillId="42" borderId="33" applyNumberFormat="0" applyBorder="0" applyAlignment="0" applyProtection="0"/>
    <xf numFmtId="0" fontId="90" fillId="42" borderId="33" applyNumberFormat="0" applyBorder="0" applyAlignment="0" applyProtection="0"/>
    <xf numFmtId="0" fontId="90" fillId="42" borderId="33" applyNumberFormat="0" applyBorder="0" applyAlignment="0" applyProtection="0"/>
    <xf numFmtId="0" fontId="90" fillId="42" borderId="33" applyNumberFormat="0" applyBorder="0" applyAlignment="0" applyProtection="0"/>
    <xf numFmtId="0" fontId="42" fillId="42" borderId="33" applyNumberFormat="0" applyBorder="0" applyAlignment="0" applyProtection="0"/>
    <xf numFmtId="0" fontId="90" fillId="42" borderId="33" applyNumberFormat="0" applyBorder="0" applyAlignment="0" applyProtection="0"/>
    <xf numFmtId="0" fontId="90" fillId="42" borderId="33" applyNumberFormat="0" applyBorder="0" applyAlignment="0" applyProtection="0"/>
    <xf numFmtId="0" fontId="42" fillId="42" borderId="33" applyNumberFormat="0" applyBorder="0" applyAlignment="0" applyProtection="0"/>
    <xf numFmtId="0" fontId="42" fillId="42" borderId="33" applyNumberFormat="0" applyBorder="0" applyAlignment="0" applyProtection="0"/>
    <xf numFmtId="0" fontId="42" fillId="42" borderId="33" applyNumberFormat="0" applyBorder="0" applyAlignment="0" applyProtection="0"/>
    <xf numFmtId="0" fontId="42" fillId="42" borderId="33" applyNumberFormat="0" applyBorder="0" applyAlignment="0" applyProtection="0"/>
    <xf numFmtId="0" fontId="42" fillId="42" borderId="33" applyNumberFormat="0" applyBorder="0" applyAlignment="0" applyProtection="0"/>
    <xf numFmtId="0" fontId="42" fillId="42" borderId="33" applyNumberFormat="0" applyBorder="0" applyAlignment="0" applyProtection="0"/>
    <xf numFmtId="0" fontId="42" fillId="42" borderId="33" applyNumberFormat="0" applyBorder="0" applyAlignment="0" applyProtection="0"/>
    <xf numFmtId="0" fontId="42" fillId="42" borderId="33" applyNumberFormat="0" applyBorder="0" applyAlignment="0" applyProtection="0"/>
    <xf numFmtId="0" fontId="42" fillId="42" borderId="33" applyNumberFormat="0" applyBorder="0" applyAlignment="0" applyProtection="0"/>
    <xf numFmtId="0" fontId="42" fillId="42" borderId="33" applyNumberFormat="0" applyBorder="0" applyAlignment="0" applyProtection="0"/>
    <xf numFmtId="0" fontId="91" fillId="42" borderId="33" applyNumberFormat="0" applyBorder="0" applyAlignment="0" applyProtection="0"/>
    <xf numFmtId="0" fontId="42" fillId="42" borderId="33" applyNumberFormat="0" applyBorder="0" applyAlignment="0" applyProtection="0"/>
    <xf numFmtId="0" fontId="91" fillId="42" borderId="33" applyNumberFormat="0" applyBorder="0" applyAlignment="0" applyProtection="0"/>
    <xf numFmtId="0" fontId="42" fillId="42" borderId="33" applyNumberFormat="0" applyBorder="0" applyAlignment="0" applyProtection="0"/>
    <xf numFmtId="0" fontId="2" fillId="15" borderId="33" applyAlignment="0"/>
    <xf numFmtId="0" fontId="2" fillId="15" borderId="33" applyAlignment="0"/>
    <xf numFmtId="0" fontId="42" fillId="42" borderId="33" applyNumberFormat="0" applyBorder="0" applyAlignment="0" applyProtection="0"/>
    <xf numFmtId="0" fontId="90" fillId="43" borderId="33" applyNumberFormat="0" applyBorder="0" applyAlignment="0" applyProtection="0"/>
    <xf numFmtId="0" fontId="90" fillId="43" borderId="33" applyNumberFormat="0" applyBorder="0" applyAlignment="0" applyProtection="0"/>
    <xf numFmtId="0" fontId="91" fillId="43" borderId="33" applyNumberFormat="0" applyBorder="0" applyAlignment="0" applyProtection="0"/>
    <xf numFmtId="0" fontId="42" fillId="43" borderId="33" applyNumberFormat="0" applyBorder="0" applyAlignment="0" applyProtection="0"/>
    <xf numFmtId="0" fontId="90" fillId="43" borderId="33" applyNumberFormat="0" applyBorder="0" applyAlignment="0" applyProtection="0"/>
    <xf numFmtId="0" fontId="90" fillId="43" borderId="33" applyNumberFormat="0" applyBorder="0" applyAlignment="0" applyProtection="0"/>
    <xf numFmtId="0" fontId="90" fillId="43" borderId="33" applyNumberFormat="0" applyBorder="0" applyAlignment="0" applyProtection="0"/>
    <xf numFmtId="0" fontId="90" fillId="43" borderId="33" applyNumberFormat="0" applyBorder="0" applyAlignment="0" applyProtection="0"/>
    <xf numFmtId="0" fontId="90" fillId="43" borderId="33" applyNumberFormat="0" applyBorder="0" applyAlignment="0" applyProtection="0"/>
    <xf numFmtId="0" fontId="42" fillId="43" borderId="33" applyNumberFormat="0" applyBorder="0" applyAlignment="0" applyProtection="0"/>
    <xf numFmtId="0" fontId="91" fillId="44" borderId="33" applyNumberFormat="0" applyBorder="0" applyAlignment="0" applyProtection="0"/>
    <xf numFmtId="0" fontId="42" fillId="44" borderId="33" applyNumberFormat="0" applyBorder="0" applyAlignment="0" applyProtection="0"/>
    <xf numFmtId="0" fontId="42" fillId="44" borderId="33" applyNumberFormat="0" applyBorder="0" applyAlignment="0" applyProtection="0"/>
    <xf numFmtId="0" fontId="42" fillId="43" borderId="33" applyNumberFormat="0" applyBorder="0" applyAlignment="0" applyProtection="0"/>
    <xf numFmtId="0" fontId="42" fillId="43" borderId="33" applyNumberFormat="0" applyBorder="0" applyAlignment="0" applyProtection="0"/>
    <xf numFmtId="0" fontId="42" fillId="43" borderId="33" applyNumberFormat="0" applyBorder="0" applyAlignment="0" applyProtection="0"/>
    <xf numFmtId="0" fontId="42" fillId="43" borderId="33" applyNumberFormat="0" applyBorder="0" applyAlignment="0" applyProtection="0"/>
    <xf numFmtId="0" fontId="42" fillId="43" borderId="33" applyNumberFormat="0" applyBorder="0" applyAlignment="0" applyProtection="0"/>
    <xf numFmtId="0" fontId="42" fillId="43" borderId="33" applyNumberFormat="0" applyBorder="0" applyAlignment="0" applyProtection="0"/>
    <xf numFmtId="0" fontId="42" fillId="43" borderId="33" applyNumberFormat="0" applyBorder="0" applyAlignment="0" applyProtection="0"/>
    <xf numFmtId="0" fontId="42" fillId="43" borderId="33" applyNumberFormat="0" applyBorder="0" applyAlignment="0" applyProtection="0"/>
    <xf numFmtId="0" fontId="42" fillId="43" borderId="33" applyNumberFormat="0" applyBorder="0" applyAlignment="0" applyProtection="0"/>
    <xf numFmtId="0" fontId="42" fillId="43" borderId="33" applyNumberFormat="0" applyBorder="0" applyAlignment="0" applyProtection="0"/>
    <xf numFmtId="0" fontId="91" fillId="43" borderId="33" applyNumberFormat="0" applyBorder="0" applyAlignment="0" applyProtection="0"/>
    <xf numFmtId="0" fontId="42" fillId="43" borderId="33" applyNumberFormat="0" applyBorder="0" applyAlignment="0" applyProtection="0"/>
    <xf numFmtId="0" fontId="91" fillId="44" borderId="33" applyNumberFormat="0" applyBorder="0" applyAlignment="0" applyProtection="0"/>
    <xf numFmtId="0" fontId="42" fillId="44" borderId="33" applyNumberFormat="0" applyBorder="0" applyAlignment="0" applyProtection="0"/>
    <xf numFmtId="0" fontId="2" fillId="17" borderId="33" applyAlignment="0"/>
    <xf numFmtId="0" fontId="2" fillId="17" borderId="33" applyAlignment="0"/>
    <xf numFmtId="0" fontId="42" fillId="43" borderId="33" applyNumberFormat="0" applyBorder="0" applyAlignment="0" applyProtection="0"/>
    <xf numFmtId="0" fontId="90" fillId="35" borderId="33" applyNumberFormat="0" applyBorder="0" applyAlignment="0" applyProtection="0"/>
    <xf numFmtId="0" fontId="90" fillId="35" borderId="33" applyNumberFormat="0" applyBorder="0" applyAlignment="0" applyProtection="0"/>
    <xf numFmtId="0" fontId="91" fillId="35" borderId="33" applyNumberFormat="0" applyBorder="0" applyAlignment="0" applyProtection="0"/>
    <xf numFmtId="0" fontId="42" fillId="35" borderId="33" applyNumberFormat="0" applyBorder="0" applyAlignment="0" applyProtection="0"/>
    <xf numFmtId="0" fontId="90" fillId="35" borderId="33" applyNumberFormat="0" applyBorder="0" applyAlignment="0" applyProtection="0"/>
    <xf numFmtId="0" fontId="90" fillId="35" borderId="33" applyNumberFormat="0" applyBorder="0" applyAlignment="0" applyProtection="0"/>
    <xf numFmtId="0" fontId="90" fillId="35" borderId="33" applyNumberFormat="0" applyBorder="0" applyAlignment="0" applyProtection="0"/>
    <xf numFmtId="0" fontId="90" fillId="35" borderId="33" applyNumberFormat="0" applyBorder="0" applyAlignment="0" applyProtection="0"/>
    <xf numFmtId="0" fontId="90" fillId="35" borderId="33" applyNumberFormat="0" applyBorder="0" applyAlignment="0" applyProtection="0"/>
    <xf numFmtId="0" fontId="42" fillId="35" borderId="33" applyNumberFormat="0" applyBorder="0" applyAlignment="0" applyProtection="0"/>
    <xf numFmtId="0" fontId="91" fillId="41" borderId="33" applyNumberFormat="0" applyBorder="0" applyAlignment="0" applyProtection="0"/>
    <xf numFmtId="0" fontId="42" fillId="41" borderId="33" applyNumberFormat="0" applyBorder="0" applyAlignment="0" applyProtection="0"/>
    <xf numFmtId="0" fontId="42" fillId="41"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42" fillId="35" borderId="33" applyNumberFormat="0" applyBorder="0" applyAlignment="0" applyProtection="0"/>
    <xf numFmtId="0" fontId="91" fillId="35" borderId="33" applyNumberFormat="0" applyBorder="0" applyAlignment="0" applyProtection="0"/>
    <xf numFmtId="0" fontId="42" fillId="35" borderId="33" applyNumberFormat="0" applyBorder="0" applyAlignment="0" applyProtection="0"/>
    <xf numFmtId="0" fontId="91" fillId="41" borderId="33" applyNumberFormat="0" applyBorder="0" applyAlignment="0" applyProtection="0"/>
    <xf numFmtId="0" fontId="42" fillId="41" borderId="33" applyNumberFormat="0" applyBorder="0" applyAlignment="0" applyProtection="0"/>
    <xf numFmtId="0" fontId="2" fillId="19" borderId="33" applyAlignment="0"/>
    <xf numFmtId="0" fontId="2" fillId="19" borderId="33" applyAlignment="0"/>
    <xf numFmtId="0" fontId="42" fillId="35" borderId="33" applyNumberFormat="0" applyBorder="0" applyAlignment="0" applyProtection="0"/>
    <xf numFmtId="0" fontId="90" fillId="40" borderId="33" applyNumberFormat="0" applyBorder="0" applyAlignment="0" applyProtection="0"/>
    <xf numFmtId="0" fontId="90" fillId="40" borderId="33" applyNumberFormat="0" applyBorder="0" applyAlignment="0" applyProtection="0"/>
    <xf numFmtId="0" fontId="42" fillId="40" borderId="33" applyNumberFormat="0" applyBorder="0" applyAlignment="0" applyProtection="0"/>
    <xf numFmtId="0" fontId="90" fillId="40" borderId="33" applyNumberFormat="0" applyBorder="0" applyAlignment="0" applyProtection="0"/>
    <xf numFmtId="0" fontId="90" fillId="40" borderId="33" applyNumberFormat="0" applyBorder="0" applyAlignment="0" applyProtection="0"/>
    <xf numFmtId="0" fontId="90" fillId="40" borderId="33" applyNumberFormat="0" applyBorder="0" applyAlignment="0" applyProtection="0"/>
    <xf numFmtId="0" fontId="90" fillId="40" borderId="33" applyNumberFormat="0" applyBorder="0" applyAlignment="0" applyProtection="0"/>
    <xf numFmtId="0" fontId="90" fillId="40" borderId="33" applyNumberFormat="0" applyBorder="0" applyAlignment="0" applyProtection="0"/>
    <xf numFmtId="0" fontId="90" fillId="40" borderId="33" applyNumberFormat="0" applyBorder="0" applyAlignment="0" applyProtection="0"/>
    <xf numFmtId="0" fontId="42" fillId="40" borderId="33" applyNumberFormat="0" applyBorder="0" applyAlignment="0" applyProtection="0"/>
    <xf numFmtId="0" fontId="90" fillId="40" borderId="33" applyNumberFormat="0" applyBorder="0" applyAlignment="0" applyProtection="0"/>
    <xf numFmtId="0" fontId="90"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42" fillId="40" borderId="33" applyNumberFormat="0" applyBorder="0" applyAlignment="0" applyProtection="0"/>
    <xf numFmtId="0" fontId="91" fillId="40" borderId="33" applyNumberFormat="0" applyBorder="0" applyAlignment="0" applyProtection="0"/>
    <xf numFmtId="0" fontId="42" fillId="40" borderId="33" applyNumberFormat="0" applyBorder="0" applyAlignment="0" applyProtection="0"/>
    <xf numFmtId="0" fontId="91" fillId="40" borderId="33" applyNumberFormat="0" applyBorder="0" applyAlignment="0" applyProtection="0"/>
    <xf numFmtId="0" fontId="42" fillId="40" borderId="33" applyNumberFormat="0" applyBorder="0" applyAlignment="0" applyProtection="0"/>
    <xf numFmtId="0" fontId="2" fillId="21" borderId="33" applyAlignment="0"/>
    <xf numFmtId="0" fontId="2" fillId="21" borderId="33" applyAlignment="0"/>
    <xf numFmtId="0" fontId="42" fillId="40" borderId="33" applyNumberFormat="0" applyBorder="0" applyAlignment="0" applyProtection="0"/>
    <xf numFmtId="0" fontId="90" fillId="45" borderId="33" applyNumberFormat="0" applyBorder="0" applyAlignment="0" applyProtection="0"/>
    <xf numFmtId="0" fontId="90" fillId="45" borderId="33" applyNumberFormat="0" applyBorder="0" applyAlignment="0" applyProtection="0"/>
    <xf numFmtId="0" fontId="91" fillId="45" borderId="33" applyNumberFormat="0" applyBorder="0" applyAlignment="0" applyProtection="0"/>
    <xf numFmtId="0" fontId="42" fillId="45" borderId="33" applyNumberFormat="0" applyBorder="0" applyAlignment="0" applyProtection="0"/>
    <xf numFmtId="0" fontId="90" fillId="45" borderId="33" applyNumberFormat="0" applyBorder="0" applyAlignment="0" applyProtection="0"/>
    <xf numFmtId="0" fontId="90" fillId="45" borderId="33" applyNumberFormat="0" applyBorder="0" applyAlignment="0" applyProtection="0"/>
    <xf numFmtId="0" fontId="90" fillId="45" borderId="33" applyNumberFormat="0" applyBorder="0" applyAlignment="0" applyProtection="0"/>
    <xf numFmtId="0" fontId="90" fillId="45" borderId="33" applyNumberFormat="0" applyBorder="0" applyAlignment="0" applyProtection="0"/>
    <xf numFmtId="0" fontId="90" fillId="45" borderId="33" applyNumberFormat="0" applyBorder="0" applyAlignment="0" applyProtection="0"/>
    <xf numFmtId="0" fontId="42" fillId="45" borderId="33" applyNumberFormat="0" applyBorder="0" applyAlignment="0" applyProtection="0"/>
    <xf numFmtId="0" fontId="91" fillId="30" borderId="33" applyNumberFormat="0" applyBorder="0" applyAlignment="0" applyProtection="0"/>
    <xf numFmtId="0" fontId="42" fillId="30" borderId="33" applyNumberFormat="0" applyBorder="0" applyAlignment="0" applyProtection="0"/>
    <xf numFmtId="0" fontId="42" fillId="30" borderId="33" applyNumberFormat="0" applyBorder="0" applyAlignment="0" applyProtection="0"/>
    <xf numFmtId="0" fontId="42" fillId="45" borderId="33" applyNumberFormat="0" applyBorder="0" applyAlignment="0" applyProtection="0"/>
    <xf numFmtId="0" fontId="42" fillId="45" borderId="33" applyNumberFormat="0" applyBorder="0" applyAlignment="0" applyProtection="0"/>
    <xf numFmtId="0" fontId="42" fillId="45" borderId="33" applyNumberFormat="0" applyBorder="0" applyAlignment="0" applyProtection="0"/>
    <xf numFmtId="0" fontId="42" fillId="45" borderId="33" applyNumberFormat="0" applyBorder="0" applyAlignment="0" applyProtection="0"/>
    <xf numFmtId="0" fontId="42" fillId="45" borderId="33" applyNumberFormat="0" applyBorder="0" applyAlignment="0" applyProtection="0"/>
    <xf numFmtId="0" fontId="42" fillId="45" borderId="33" applyNumberFormat="0" applyBorder="0" applyAlignment="0" applyProtection="0"/>
    <xf numFmtId="0" fontId="42" fillId="45" borderId="33" applyNumberFormat="0" applyBorder="0" applyAlignment="0" applyProtection="0"/>
    <xf numFmtId="0" fontId="42" fillId="45" borderId="33" applyNumberFormat="0" applyBorder="0" applyAlignment="0" applyProtection="0"/>
    <xf numFmtId="0" fontId="42" fillId="45" borderId="33" applyNumberFormat="0" applyBorder="0" applyAlignment="0" applyProtection="0"/>
    <xf numFmtId="0" fontId="42" fillId="45" borderId="33" applyNumberFormat="0" applyBorder="0" applyAlignment="0" applyProtection="0"/>
    <xf numFmtId="0" fontId="91" fillId="45" borderId="33" applyNumberFormat="0" applyBorder="0" applyAlignment="0" applyProtection="0"/>
    <xf numFmtId="0" fontId="42" fillId="45" borderId="33" applyNumberFormat="0" applyBorder="0" applyAlignment="0" applyProtection="0"/>
    <xf numFmtId="0" fontId="91" fillId="30" borderId="33" applyNumberFormat="0" applyBorder="0" applyAlignment="0" applyProtection="0"/>
    <xf numFmtId="0" fontId="42" fillId="30" borderId="33" applyNumberFormat="0" applyBorder="0" applyAlignment="0" applyProtection="0"/>
    <xf numFmtId="0" fontId="2" fillId="23" borderId="33" applyAlignment="0"/>
    <xf numFmtId="0" fontId="2" fillId="23" borderId="33" applyAlignment="0"/>
    <xf numFmtId="0" fontId="42" fillId="45" borderId="33" applyNumberFormat="0" applyBorder="0" applyAlignment="0" applyProtection="0"/>
    <xf numFmtId="172" fontId="93" fillId="0" borderId="47" applyNumberFormat="0" applyFont="0" applyBorder="0" applyAlignment="0">
      <alignment horizontal="center" vertical="center"/>
    </xf>
    <xf numFmtId="0" fontId="52" fillId="0" borderId="33"/>
    <xf numFmtId="0" fontId="52" fillId="0" borderId="33"/>
    <xf numFmtId="0"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3"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3"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52" fillId="0" borderId="33"/>
    <xf numFmtId="184" fontId="52" fillId="0" borderId="33"/>
    <xf numFmtId="0" fontId="52" fillId="0" borderId="33"/>
    <xf numFmtId="0" fontId="52" fillId="0" borderId="33"/>
    <xf numFmtId="0" fontId="94" fillId="46" borderId="33" applyNumberFormat="0" applyBorder="0" applyAlignment="0" applyProtection="0"/>
    <xf numFmtId="0" fontId="94" fillId="46" borderId="33" applyNumberFormat="0" applyBorder="0" applyAlignment="0" applyProtection="0"/>
    <xf numFmtId="0" fontId="95" fillId="46" borderId="33" applyNumberFormat="0" applyBorder="0" applyAlignment="0" applyProtection="0"/>
    <xf numFmtId="0" fontId="96" fillId="46" borderId="33" applyNumberFormat="0" applyBorder="0" applyAlignment="0" applyProtection="0"/>
    <xf numFmtId="0" fontId="94" fillId="46" borderId="33" applyNumberFormat="0" applyBorder="0" applyAlignment="0" applyProtection="0"/>
    <xf numFmtId="0" fontId="94" fillId="46" borderId="33" applyNumberFormat="0" applyBorder="0" applyAlignment="0" applyProtection="0"/>
    <xf numFmtId="0" fontId="94" fillId="46" borderId="33" applyNumberFormat="0" applyBorder="0" applyAlignment="0" applyProtection="0"/>
    <xf numFmtId="0" fontId="94" fillId="46" borderId="33" applyNumberFormat="0" applyBorder="0" applyAlignment="0" applyProtection="0"/>
    <xf numFmtId="0" fontId="94" fillId="46" borderId="33" applyNumberFormat="0" applyBorder="0" applyAlignment="0" applyProtection="0"/>
    <xf numFmtId="0" fontId="95" fillId="47" borderId="33" applyNumberFormat="0" applyBorder="0" applyAlignment="0" applyProtection="0"/>
    <xf numFmtId="0" fontId="96" fillId="47" borderId="33" applyNumberFormat="0" applyBorder="0" applyAlignment="0" applyProtection="0"/>
    <xf numFmtId="0" fontId="96" fillId="47" borderId="33" applyNumberFormat="0" applyBorder="0" applyAlignment="0" applyProtection="0"/>
    <xf numFmtId="0" fontId="96" fillId="46" borderId="33" applyNumberFormat="0" applyBorder="0" applyAlignment="0" applyProtection="0"/>
    <xf numFmtId="0" fontId="96" fillId="46" borderId="33" applyNumberFormat="0" applyBorder="0" applyAlignment="0" applyProtection="0"/>
    <xf numFmtId="0" fontId="96" fillId="46" borderId="33" applyNumberFormat="0" applyBorder="0" applyAlignment="0" applyProtection="0"/>
    <xf numFmtId="0" fontId="96" fillId="46" borderId="33" applyNumberFormat="0" applyBorder="0" applyAlignment="0" applyProtection="0"/>
    <xf numFmtId="0" fontId="96" fillId="46" borderId="33" applyNumberFormat="0" applyBorder="0" applyAlignment="0" applyProtection="0"/>
    <xf numFmtId="0" fontId="95" fillId="46" borderId="33" applyNumberFormat="0" applyBorder="0" applyAlignment="0" applyProtection="0"/>
    <xf numFmtId="0" fontId="96" fillId="46" borderId="33" applyNumberFormat="0" applyBorder="0" applyAlignment="0" applyProtection="0"/>
    <xf numFmtId="0" fontId="95" fillId="47" borderId="33" applyNumberFormat="0" applyBorder="0" applyAlignment="0" applyProtection="0"/>
    <xf numFmtId="0" fontId="96" fillId="47" borderId="33" applyNumberFormat="0" applyBorder="0" applyAlignment="0" applyProtection="0"/>
    <xf numFmtId="0" fontId="36" fillId="48" borderId="33" applyAlignment="0"/>
    <xf numFmtId="0" fontId="94" fillId="42" borderId="33" applyNumberFormat="0" applyBorder="0" applyAlignment="0" applyProtection="0"/>
    <xf numFmtId="0" fontId="94" fillId="42" borderId="33" applyNumberFormat="0" applyBorder="0" applyAlignment="0" applyProtection="0"/>
    <xf numFmtId="0" fontId="96" fillId="42" borderId="33" applyNumberFormat="0" applyBorder="0" applyAlignment="0" applyProtection="0"/>
    <xf numFmtId="0" fontId="94" fillId="42" borderId="33" applyNumberFormat="0" applyBorder="0" applyAlignment="0" applyProtection="0"/>
    <xf numFmtId="0" fontId="94" fillId="42" borderId="33" applyNumberFormat="0" applyBorder="0" applyAlignment="0" applyProtection="0"/>
    <xf numFmtId="0" fontId="94" fillId="42" borderId="33" applyNumberFormat="0" applyBorder="0" applyAlignment="0" applyProtection="0"/>
    <xf numFmtId="0" fontId="94" fillId="42" borderId="33" applyNumberFormat="0" applyBorder="0" applyAlignment="0" applyProtection="0"/>
    <xf numFmtId="0" fontId="94" fillId="42" borderId="33" applyNumberFormat="0" applyBorder="0" applyAlignment="0" applyProtection="0"/>
    <xf numFmtId="0" fontId="94" fillId="42" borderId="33" applyNumberFormat="0" applyBorder="0" applyAlignment="0" applyProtection="0"/>
    <xf numFmtId="0" fontId="94" fillId="42" borderId="33" applyNumberFormat="0" applyBorder="0" applyAlignment="0" applyProtection="0"/>
    <xf numFmtId="0" fontId="94" fillId="42" borderId="33" applyNumberFormat="0" applyBorder="0" applyAlignment="0" applyProtection="0"/>
    <xf numFmtId="0" fontId="96" fillId="42" borderId="33" applyNumberFormat="0" applyBorder="0" applyAlignment="0" applyProtection="0"/>
    <xf numFmtId="0" fontId="96" fillId="42" borderId="33" applyNumberFormat="0" applyBorder="0" applyAlignment="0" applyProtection="0"/>
    <xf numFmtId="0" fontId="96" fillId="42" borderId="33" applyNumberFormat="0" applyBorder="0" applyAlignment="0" applyProtection="0"/>
    <xf numFmtId="0" fontId="96" fillId="42" borderId="33" applyNumberFormat="0" applyBorder="0" applyAlignment="0" applyProtection="0"/>
    <xf numFmtId="0" fontId="96" fillId="42" borderId="33" applyNumberFormat="0" applyBorder="0" applyAlignment="0" applyProtection="0"/>
    <xf numFmtId="0" fontId="95" fillId="42" borderId="33" applyNumberFormat="0" applyBorder="0" applyAlignment="0" applyProtection="0"/>
    <xf numFmtId="0" fontId="96" fillId="42" borderId="33" applyNumberFormat="0" applyBorder="0" applyAlignment="0" applyProtection="0"/>
    <xf numFmtId="0" fontId="95" fillId="42" borderId="33" applyNumberFormat="0" applyBorder="0" applyAlignment="0" applyProtection="0"/>
    <xf numFmtId="0" fontId="96" fillId="42" borderId="33" applyNumberFormat="0" applyBorder="0" applyAlignment="0" applyProtection="0"/>
    <xf numFmtId="0" fontId="36" fillId="49" borderId="33" applyAlignment="0"/>
    <xf numFmtId="0" fontId="94" fillId="43" borderId="33" applyNumberFormat="0" applyBorder="0" applyAlignment="0" applyProtection="0"/>
    <xf numFmtId="0" fontId="94" fillId="43" borderId="33" applyNumberFormat="0" applyBorder="0" applyAlignment="0" applyProtection="0"/>
    <xf numFmtId="0" fontId="95" fillId="43" borderId="33" applyNumberFormat="0" applyBorder="0" applyAlignment="0" applyProtection="0"/>
    <xf numFmtId="0" fontId="96" fillId="43" borderId="33" applyNumberFormat="0" applyBorder="0" applyAlignment="0" applyProtection="0"/>
    <xf numFmtId="0" fontId="94" fillId="43" borderId="33" applyNumberFormat="0" applyBorder="0" applyAlignment="0" applyProtection="0"/>
    <xf numFmtId="0" fontId="94" fillId="43" borderId="33" applyNumberFormat="0" applyBorder="0" applyAlignment="0" applyProtection="0"/>
    <xf numFmtId="0" fontId="94" fillId="43" borderId="33" applyNumberFormat="0" applyBorder="0" applyAlignment="0" applyProtection="0"/>
    <xf numFmtId="0" fontId="94" fillId="43" borderId="33" applyNumberFormat="0" applyBorder="0" applyAlignment="0" applyProtection="0"/>
    <xf numFmtId="0" fontId="94" fillId="43" borderId="33" applyNumberFormat="0" applyBorder="0" applyAlignment="0" applyProtection="0"/>
    <xf numFmtId="0" fontId="95" fillId="44" borderId="33" applyNumberFormat="0" applyBorder="0" applyAlignment="0" applyProtection="0"/>
    <xf numFmtId="0" fontId="96" fillId="44" borderId="33" applyNumberFormat="0" applyBorder="0" applyAlignment="0" applyProtection="0"/>
    <xf numFmtId="0" fontId="96" fillId="44" borderId="33" applyNumberFormat="0" applyBorder="0" applyAlignment="0" applyProtection="0"/>
    <xf numFmtId="0" fontId="96" fillId="43" borderId="33" applyNumberFormat="0" applyBorder="0" applyAlignment="0" applyProtection="0"/>
    <xf numFmtId="0" fontId="96" fillId="43" borderId="33" applyNumberFormat="0" applyBorder="0" applyAlignment="0" applyProtection="0"/>
    <xf numFmtId="0" fontId="96" fillId="43" borderId="33" applyNumberFormat="0" applyBorder="0" applyAlignment="0" applyProtection="0"/>
    <xf numFmtId="0" fontId="96" fillId="43" borderId="33" applyNumberFormat="0" applyBorder="0" applyAlignment="0" applyProtection="0"/>
    <xf numFmtId="0" fontId="96" fillId="43" borderId="33" applyNumberFormat="0" applyBorder="0" applyAlignment="0" applyProtection="0"/>
    <xf numFmtId="0" fontId="95" fillId="43" borderId="33" applyNumberFormat="0" applyBorder="0" applyAlignment="0" applyProtection="0"/>
    <xf numFmtId="0" fontId="96" fillId="43" borderId="33" applyNumberFormat="0" applyBorder="0" applyAlignment="0" applyProtection="0"/>
    <xf numFmtId="0" fontId="95" fillId="44" borderId="33" applyNumberFormat="0" applyBorder="0" applyAlignment="0" applyProtection="0"/>
    <xf numFmtId="0" fontId="96" fillId="44" borderId="33" applyNumberFormat="0" applyBorder="0" applyAlignment="0" applyProtection="0"/>
    <xf numFmtId="0" fontId="36" fillId="50" borderId="33" applyAlignment="0"/>
    <xf numFmtId="0" fontId="94" fillId="51" borderId="33" applyNumberFormat="0" applyBorder="0" applyAlignment="0" applyProtection="0"/>
    <xf numFmtId="0" fontId="94" fillId="51" borderId="33" applyNumberFormat="0" applyBorder="0" applyAlignment="0" applyProtection="0"/>
    <xf numFmtId="0" fontId="95" fillId="51" borderId="33" applyNumberFormat="0" applyBorder="0" applyAlignment="0" applyProtection="0"/>
    <xf numFmtId="0" fontId="96" fillId="51" borderId="33" applyNumberFormat="0" applyBorder="0" applyAlignment="0" applyProtection="0"/>
    <xf numFmtId="0" fontId="94" fillId="51" borderId="33" applyNumberFormat="0" applyBorder="0" applyAlignment="0" applyProtection="0"/>
    <xf numFmtId="0" fontId="94" fillId="51" borderId="33" applyNumberFormat="0" applyBorder="0" applyAlignment="0" applyProtection="0"/>
    <xf numFmtId="0" fontId="94" fillId="51" borderId="33" applyNumberFormat="0" applyBorder="0" applyAlignment="0" applyProtection="0"/>
    <xf numFmtId="0" fontId="94" fillId="51" borderId="33" applyNumberFormat="0" applyBorder="0" applyAlignment="0" applyProtection="0"/>
    <xf numFmtId="0" fontId="94" fillId="51" borderId="33" applyNumberFormat="0" applyBorder="0" applyAlignment="0" applyProtection="0"/>
    <xf numFmtId="0" fontId="95" fillId="41" borderId="33" applyNumberFormat="0" applyBorder="0" applyAlignment="0" applyProtection="0"/>
    <xf numFmtId="0" fontId="96" fillId="41" borderId="33" applyNumberFormat="0" applyBorder="0" applyAlignment="0" applyProtection="0"/>
    <xf numFmtId="0" fontId="96" fillId="41" borderId="33" applyNumberFormat="0" applyBorder="0" applyAlignment="0" applyProtection="0"/>
    <xf numFmtId="0" fontId="96" fillId="51" borderId="33" applyNumberFormat="0" applyBorder="0" applyAlignment="0" applyProtection="0"/>
    <xf numFmtId="0" fontId="96" fillId="51" borderId="33" applyNumberFormat="0" applyBorder="0" applyAlignment="0" applyProtection="0"/>
    <xf numFmtId="0" fontId="96" fillId="51" borderId="33" applyNumberFormat="0" applyBorder="0" applyAlignment="0" applyProtection="0"/>
    <xf numFmtId="0" fontId="96" fillId="51" borderId="33" applyNumberFormat="0" applyBorder="0" applyAlignment="0" applyProtection="0"/>
    <xf numFmtId="0" fontId="96" fillId="51" borderId="33" applyNumberFormat="0" applyBorder="0" applyAlignment="0" applyProtection="0"/>
    <xf numFmtId="0" fontId="95" fillId="51" borderId="33" applyNumberFormat="0" applyBorder="0" applyAlignment="0" applyProtection="0"/>
    <xf numFmtId="0" fontId="96" fillId="51" borderId="33" applyNumberFormat="0" applyBorder="0" applyAlignment="0" applyProtection="0"/>
    <xf numFmtId="0" fontId="95" fillId="41" borderId="33" applyNumberFormat="0" applyBorder="0" applyAlignment="0" applyProtection="0"/>
    <xf numFmtId="0" fontId="96" fillId="41" borderId="33" applyNumberFormat="0" applyBorder="0" applyAlignment="0" applyProtection="0"/>
    <xf numFmtId="0" fontId="36" fillId="52" borderId="33" applyAlignment="0"/>
    <xf numFmtId="0" fontId="94" fillId="47" borderId="33" applyNumberFormat="0" applyBorder="0" applyAlignment="0" applyProtection="0"/>
    <xf numFmtId="0" fontId="94" fillId="47" borderId="33" applyNumberFormat="0" applyBorder="0" applyAlignment="0" applyProtection="0"/>
    <xf numFmtId="0" fontId="96" fillId="47" borderId="33" applyNumberFormat="0" applyBorder="0" applyAlignment="0" applyProtection="0"/>
    <xf numFmtId="0" fontId="94" fillId="47" borderId="33" applyNumberFormat="0" applyBorder="0" applyAlignment="0" applyProtection="0"/>
    <xf numFmtId="0" fontId="94" fillId="47" borderId="33" applyNumberFormat="0" applyBorder="0" applyAlignment="0" applyProtection="0"/>
    <xf numFmtId="0" fontId="94" fillId="47" borderId="33" applyNumberFormat="0" applyBorder="0" applyAlignment="0" applyProtection="0"/>
    <xf numFmtId="0" fontId="94" fillId="47" borderId="33" applyNumberFormat="0" applyBorder="0" applyAlignment="0" applyProtection="0"/>
    <xf numFmtId="0" fontId="94" fillId="47" borderId="33" applyNumberFormat="0" applyBorder="0" applyAlignment="0" applyProtection="0"/>
    <xf numFmtId="0" fontId="94" fillId="47" borderId="33" applyNumberFormat="0" applyBorder="0" applyAlignment="0" applyProtection="0"/>
    <xf numFmtId="0" fontId="94" fillId="47" borderId="33" applyNumberFormat="0" applyBorder="0" applyAlignment="0" applyProtection="0"/>
    <xf numFmtId="0" fontId="94" fillId="47" borderId="33" applyNumberFormat="0" applyBorder="0" applyAlignment="0" applyProtection="0"/>
    <xf numFmtId="0" fontId="96" fillId="47" borderId="33" applyNumberFormat="0" applyBorder="0" applyAlignment="0" applyProtection="0"/>
    <xf numFmtId="0" fontId="96" fillId="47" borderId="33" applyNumberFormat="0" applyBorder="0" applyAlignment="0" applyProtection="0"/>
    <xf numFmtId="0" fontId="96" fillId="47" borderId="33" applyNumberFormat="0" applyBorder="0" applyAlignment="0" applyProtection="0"/>
    <xf numFmtId="0" fontId="96" fillId="47" borderId="33" applyNumberFormat="0" applyBorder="0" applyAlignment="0" applyProtection="0"/>
    <xf numFmtId="0" fontId="96" fillId="47" borderId="33" applyNumberFormat="0" applyBorder="0" applyAlignment="0" applyProtection="0"/>
    <xf numFmtId="0" fontId="95" fillId="47" borderId="33" applyNumberFormat="0" applyBorder="0" applyAlignment="0" applyProtection="0"/>
    <xf numFmtId="0" fontId="96" fillId="47" borderId="33" applyNumberFormat="0" applyBorder="0" applyAlignment="0" applyProtection="0"/>
    <xf numFmtId="0" fontId="95" fillId="47" borderId="33" applyNumberFormat="0" applyBorder="0" applyAlignment="0" applyProtection="0"/>
    <xf numFmtId="0" fontId="96" fillId="47" borderId="33" applyNumberFormat="0" applyBorder="0" applyAlignment="0" applyProtection="0"/>
    <xf numFmtId="0" fontId="36" fillId="53" borderId="33" applyAlignment="0"/>
    <xf numFmtId="0" fontId="94" fillId="54" borderId="33" applyNumberFormat="0" applyBorder="0" applyAlignment="0" applyProtection="0"/>
    <xf numFmtId="0" fontId="94" fillId="54" borderId="33" applyNumberFormat="0" applyBorder="0" applyAlignment="0" applyProtection="0"/>
    <xf numFmtId="0" fontId="95" fillId="54" borderId="33" applyNumberFormat="0" applyBorder="0" applyAlignment="0" applyProtection="0"/>
    <xf numFmtId="0" fontId="96" fillId="54" borderId="33" applyNumberFormat="0" applyBorder="0" applyAlignment="0" applyProtection="0"/>
    <xf numFmtId="0" fontId="94" fillId="54" borderId="33" applyNumberFormat="0" applyBorder="0" applyAlignment="0" applyProtection="0"/>
    <xf numFmtId="0" fontId="94" fillId="54" borderId="33" applyNumberFormat="0" applyBorder="0" applyAlignment="0" applyProtection="0"/>
    <xf numFmtId="0" fontId="94" fillId="54" borderId="33" applyNumberFormat="0" applyBorder="0" applyAlignment="0" applyProtection="0"/>
    <xf numFmtId="0" fontId="94" fillId="54" borderId="33" applyNumberFormat="0" applyBorder="0" applyAlignment="0" applyProtection="0"/>
    <xf numFmtId="0" fontId="94" fillId="54" borderId="33" applyNumberFormat="0" applyBorder="0" applyAlignment="0" applyProtection="0"/>
    <xf numFmtId="0" fontId="95" fillId="30" borderId="33" applyNumberFormat="0" applyBorder="0" applyAlignment="0" applyProtection="0"/>
    <xf numFmtId="0" fontId="96" fillId="30" borderId="33" applyNumberFormat="0" applyBorder="0" applyAlignment="0" applyProtection="0"/>
    <xf numFmtId="0" fontId="96" fillId="30" borderId="33" applyNumberFormat="0" applyBorder="0" applyAlignment="0" applyProtection="0"/>
    <xf numFmtId="0" fontId="96" fillId="54" borderId="33" applyNumberFormat="0" applyBorder="0" applyAlignment="0" applyProtection="0"/>
    <xf numFmtId="0" fontId="96" fillId="54" borderId="33" applyNumberFormat="0" applyBorder="0" applyAlignment="0" applyProtection="0"/>
    <xf numFmtId="0" fontId="96" fillId="54" borderId="33" applyNumberFormat="0" applyBorder="0" applyAlignment="0" applyProtection="0"/>
    <xf numFmtId="0" fontId="96" fillId="54" borderId="33" applyNumberFormat="0" applyBorder="0" applyAlignment="0" applyProtection="0"/>
    <xf numFmtId="0" fontId="96" fillId="54" borderId="33" applyNumberFormat="0" applyBorder="0" applyAlignment="0" applyProtection="0"/>
    <xf numFmtId="0" fontId="95" fillId="54" borderId="33" applyNumberFormat="0" applyBorder="0" applyAlignment="0" applyProtection="0"/>
    <xf numFmtId="0" fontId="96" fillId="54" borderId="33" applyNumberFormat="0" applyBorder="0" applyAlignment="0" applyProtection="0"/>
    <xf numFmtId="0" fontId="95" fillId="30" borderId="33" applyNumberFormat="0" applyBorder="0" applyAlignment="0" applyProtection="0"/>
    <xf numFmtId="0" fontId="96" fillId="30" borderId="33" applyNumberFormat="0" applyBorder="0" applyAlignment="0" applyProtection="0"/>
    <xf numFmtId="0" fontId="36" fillId="55" borderId="33" applyAlignment="0"/>
    <xf numFmtId="0" fontId="97" fillId="0" borderId="33"/>
    <xf numFmtId="0" fontId="97" fillId="0" borderId="33"/>
    <xf numFmtId="0" fontId="97" fillId="0" borderId="33"/>
    <xf numFmtId="0" fontId="97" fillId="0" borderId="33"/>
    <xf numFmtId="0" fontId="97" fillId="0" borderId="33"/>
    <xf numFmtId="184" fontId="97" fillId="0" borderId="33"/>
    <xf numFmtId="0" fontId="97" fillId="0" borderId="33"/>
    <xf numFmtId="0" fontId="97" fillId="0" borderId="33"/>
    <xf numFmtId="0" fontId="97" fillId="0" borderId="33"/>
    <xf numFmtId="0" fontId="97" fillId="0" borderId="33"/>
    <xf numFmtId="0" fontId="97" fillId="0" borderId="33"/>
    <xf numFmtId="184" fontId="97" fillId="0" borderId="33"/>
    <xf numFmtId="0" fontId="97" fillId="0" borderId="33"/>
    <xf numFmtId="0" fontId="97" fillId="0" borderId="33"/>
    <xf numFmtId="0" fontId="97" fillId="0" borderId="33"/>
    <xf numFmtId="184" fontId="97" fillId="0" borderId="33"/>
    <xf numFmtId="0" fontId="97" fillId="0" borderId="33"/>
    <xf numFmtId="0" fontId="97" fillId="0" borderId="33"/>
    <xf numFmtId="0" fontId="97" fillId="0" borderId="33"/>
    <xf numFmtId="184" fontId="97" fillId="0" borderId="33"/>
    <xf numFmtId="0" fontId="97" fillId="0" borderId="33"/>
    <xf numFmtId="0" fontId="97" fillId="0" borderId="33"/>
    <xf numFmtId="0" fontId="97" fillId="0" borderId="33"/>
    <xf numFmtId="184" fontId="97" fillId="0" borderId="33"/>
    <xf numFmtId="0" fontId="97" fillId="0" borderId="33"/>
    <xf numFmtId="0" fontId="97" fillId="0" borderId="33"/>
    <xf numFmtId="0" fontId="94" fillId="56" borderId="33" applyNumberFormat="0" applyBorder="0" applyAlignment="0" applyProtection="0"/>
    <xf numFmtId="0" fontId="94" fillId="56" borderId="33" applyNumberFormat="0" applyBorder="0" applyAlignment="0" applyProtection="0"/>
    <xf numFmtId="0" fontId="95" fillId="56" borderId="33" applyNumberFormat="0" applyBorder="0" applyAlignment="0" applyProtection="0"/>
    <xf numFmtId="0" fontId="96" fillId="56" borderId="33" applyNumberFormat="0" applyBorder="0" applyAlignment="0" applyProtection="0"/>
    <xf numFmtId="0" fontId="94" fillId="56" borderId="33" applyNumberFormat="0" applyBorder="0" applyAlignment="0" applyProtection="0"/>
    <xf numFmtId="0" fontId="94" fillId="56" borderId="33" applyNumberFormat="0" applyBorder="0" applyAlignment="0" applyProtection="0"/>
    <xf numFmtId="0" fontId="94" fillId="56" borderId="33" applyNumberFormat="0" applyBorder="0" applyAlignment="0" applyProtection="0"/>
    <xf numFmtId="0" fontId="94" fillId="56" borderId="33" applyNumberFormat="0" applyBorder="0" applyAlignment="0" applyProtection="0"/>
    <xf numFmtId="0" fontId="94" fillId="56" borderId="33" applyNumberFormat="0" applyBorder="0" applyAlignment="0" applyProtection="0"/>
    <xf numFmtId="0" fontId="95" fillId="47" borderId="33" applyNumberFormat="0" applyBorder="0" applyAlignment="0" applyProtection="0"/>
    <xf numFmtId="0" fontId="96" fillId="47" borderId="33" applyNumberFormat="0" applyBorder="0" applyAlignment="0" applyProtection="0"/>
    <xf numFmtId="0" fontId="96" fillId="47" borderId="33" applyNumberFormat="0" applyBorder="0" applyAlignment="0" applyProtection="0"/>
    <xf numFmtId="0" fontId="96" fillId="56" borderId="33" applyNumberFormat="0" applyBorder="0" applyAlignment="0" applyProtection="0"/>
    <xf numFmtId="0" fontId="96" fillId="56" borderId="33" applyNumberFormat="0" applyBorder="0" applyAlignment="0" applyProtection="0"/>
    <xf numFmtId="0" fontId="96" fillId="56" borderId="33" applyNumberFormat="0" applyBorder="0" applyAlignment="0" applyProtection="0"/>
    <xf numFmtId="0" fontId="96" fillId="56" borderId="33" applyNumberFormat="0" applyBorder="0" applyAlignment="0" applyProtection="0"/>
    <xf numFmtId="0" fontId="96" fillId="56" borderId="33" applyNumberFormat="0" applyBorder="0" applyAlignment="0" applyProtection="0"/>
    <xf numFmtId="0" fontId="95" fillId="56" borderId="33" applyNumberFormat="0" applyBorder="0" applyAlignment="0" applyProtection="0"/>
    <xf numFmtId="0" fontId="96" fillId="56" borderId="33" applyNumberFormat="0" applyBorder="0" applyAlignment="0" applyProtection="0"/>
    <xf numFmtId="0" fontId="95" fillId="47" borderId="33" applyNumberFormat="0" applyBorder="0" applyAlignment="0" applyProtection="0"/>
    <xf numFmtId="0" fontId="96" fillId="47" borderId="33" applyNumberFormat="0" applyBorder="0" applyAlignment="0" applyProtection="0"/>
    <xf numFmtId="0" fontId="36" fillId="12" borderId="33" applyAlignment="0"/>
    <xf numFmtId="0" fontId="94" fillId="57" borderId="33" applyNumberFormat="0" applyBorder="0" applyAlignment="0" applyProtection="0"/>
    <xf numFmtId="0" fontId="94" fillId="57" borderId="33" applyNumberFormat="0" applyBorder="0" applyAlignment="0" applyProtection="0"/>
    <xf numFmtId="0" fontId="95" fillId="57" borderId="33" applyNumberFormat="0" applyBorder="0" applyAlignment="0" applyProtection="0"/>
    <xf numFmtId="0" fontId="96" fillId="57" borderId="33" applyNumberFormat="0" applyBorder="0" applyAlignment="0" applyProtection="0"/>
    <xf numFmtId="0" fontId="94" fillId="57" borderId="33" applyNumberFormat="0" applyBorder="0" applyAlignment="0" applyProtection="0"/>
    <xf numFmtId="0" fontId="94" fillId="57" borderId="33" applyNumberFormat="0" applyBorder="0" applyAlignment="0" applyProtection="0"/>
    <xf numFmtId="0" fontId="94" fillId="57" borderId="33" applyNumberFormat="0" applyBorder="0" applyAlignment="0" applyProtection="0"/>
    <xf numFmtId="0" fontId="94" fillId="57" borderId="33" applyNumberFormat="0" applyBorder="0" applyAlignment="0" applyProtection="0"/>
    <xf numFmtId="0" fontId="94" fillId="57" borderId="33" applyNumberFormat="0" applyBorder="0" applyAlignment="0" applyProtection="0"/>
    <xf numFmtId="0" fontId="95" fillId="58" borderId="33" applyNumberFormat="0" applyBorder="0" applyAlignment="0" applyProtection="0"/>
    <xf numFmtId="0" fontId="96" fillId="58" borderId="33" applyNumberFormat="0" applyBorder="0" applyAlignment="0" applyProtection="0"/>
    <xf numFmtId="0" fontId="96" fillId="58" borderId="33" applyNumberFormat="0" applyBorder="0" applyAlignment="0" applyProtection="0"/>
    <xf numFmtId="0" fontId="96" fillId="57" borderId="33" applyNumberFormat="0" applyBorder="0" applyAlignment="0" applyProtection="0"/>
    <xf numFmtId="0" fontId="96" fillId="57" borderId="33" applyNumberFormat="0" applyBorder="0" applyAlignment="0" applyProtection="0"/>
    <xf numFmtId="0" fontId="96" fillId="57" borderId="33" applyNumberFormat="0" applyBorder="0" applyAlignment="0" applyProtection="0"/>
    <xf numFmtId="0" fontId="96" fillId="57" borderId="33" applyNumberFormat="0" applyBorder="0" applyAlignment="0" applyProtection="0"/>
    <xf numFmtId="0" fontId="96" fillId="57" borderId="33" applyNumberFormat="0" applyBorder="0" applyAlignment="0" applyProtection="0"/>
    <xf numFmtId="0" fontId="95" fillId="57" borderId="33" applyNumberFormat="0" applyBorder="0" applyAlignment="0" applyProtection="0"/>
    <xf numFmtId="0" fontId="96" fillId="57" borderId="33" applyNumberFormat="0" applyBorder="0" applyAlignment="0" applyProtection="0"/>
    <xf numFmtId="0" fontId="95" fillId="58" borderId="33" applyNumberFormat="0" applyBorder="0" applyAlignment="0" applyProtection="0"/>
    <xf numFmtId="0" fontId="96" fillId="58" borderId="33" applyNumberFormat="0" applyBorder="0" applyAlignment="0" applyProtection="0"/>
    <xf numFmtId="0" fontId="36" fillId="14" borderId="33" applyAlignment="0"/>
    <xf numFmtId="0" fontId="94" fillId="59" borderId="33" applyNumberFormat="0" applyBorder="0" applyAlignment="0" applyProtection="0"/>
    <xf numFmtId="0" fontId="94" fillId="59" borderId="33" applyNumberFormat="0" applyBorder="0" applyAlignment="0" applyProtection="0"/>
    <xf numFmtId="0" fontId="95" fillId="59" borderId="33" applyNumberFormat="0" applyBorder="0" applyAlignment="0" applyProtection="0"/>
    <xf numFmtId="0" fontId="96" fillId="59" borderId="33" applyNumberFormat="0" applyBorder="0" applyAlignment="0" applyProtection="0"/>
    <xf numFmtId="0" fontId="94" fillId="59" borderId="33" applyNumberFormat="0" applyBorder="0" applyAlignment="0" applyProtection="0"/>
    <xf numFmtId="0" fontId="94" fillId="59" borderId="33" applyNumberFormat="0" applyBorder="0" applyAlignment="0" applyProtection="0"/>
    <xf numFmtId="0" fontId="94" fillId="59" borderId="33" applyNumberFormat="0" applyBorder="0" applyAlignment="0" applyProtection="0"/>
    <xf numFmtId="0" fontId="94" fillId="59" borderId="33" applyNumberFormat="0" applyBorder="0" applyAlignment="0" applyProtection="0"/>
    <xf numFmtId="0" fontId="94" fillId="59" borderId="33" applyNumberFormat="0" applyBorder="0" applyAlignment="0" applyProtection="0"/>
    <xf numFmtId="0" fontId="95" fillId="58" borderId="33" applyNumberFormat="0" applyBorder="0" applyAlignment="0" applyProtection="0"/>
    <xf numFmtId="0" fontId="96" fillId="58" borderId="33" applyNumberFormat="0" applyBorder="0" applyAlignment="0" applyProtection="0"/>
    <xf numFmtId="0" fontId="96" fillId="58" borderId="33" applyNumberFormat="0" applyBorder="0" applyAlignment="0" applyProtection="0"/>
    <xf numFmtId="0" fontId="96" fillId="59" borderId="33" applyNumberFormat="0" applyBorder="0" applyAlignment="0" applyProtection="0"/>
    <xf numFmtId="0" fontId="96" fillId="59" borderId="33" applyNumberFormat="0" applyBorder="0" applyAlignment="0" applyProtection="0"/>
    <xf numFmtId="0" fontId="96" fillId="59" borderId="33" applyNumberFormat="0" applyBorder="0" applyAlignment="0" applyProtection="0"/>
    <xf numFmtId="0" fontId="96" fillId="59" borderId="33" applyNumberFormat="0" applyBorder="0" applyAlignment="0" applyProtection="0"/>
    <xf numFmtId="0" fontId="96" fillId="59" borderId="33" applyNumberFormat="0" applyBorder="0" applyAlignment="0" applyProtection="0"/>
    <xf numFmtId="0" fontId="95" fillId="59" borderId="33" applyNumberFormat="0" applyBorder="0" applyAlignment="0" applyProtection="0"/>
    <xf numFmtId="0" fontId="96" fillId="59" borderId="33" applyNumberFormat="0" applyBorder="0" applyAlignment="0" applyProtection="0"/>
    <xf numFmtId="0" fontId="95" fillId="58" borderId="33" applyNumberFormat="0" applyBorder="0" applyAlignment="0" applyProtection="0"/>
    <xf numFmtId="0" fontId="96" fillId="58" borderId="33" applyNumberFormat="0" applyBorder="0" applyAlignment="0" applyProtection="0"/>
    <xf numFmtId="0" fontId="36" fillId="16" borderId="33" applyAlignment="0"/>
    <xf numFmtId="0" fontId="94" fillId="51" borderId="33" applyNumberFormat="0" applyBorder="0" applyAlignment="0" applyProtection="0"/>
    <xf numFmtId="0" fontId="94" fillId="51" borderId="33" applyNumberFormat="0" applyBorder="0" applyAlignment="0" applyProtection="0"/>
    <xf numFmtId="0" fontId="95" fillId="51" borderId="33" applyNumberFormat="0" applyBorder="0" applyAlignment="0" applyProtection="0"/>
    <xf numFmtId="0" fontId="96" fillId="51" borderId="33" applyNumberFormat="0" applyBorder="0" applyAlignment="0" applyProtection="0"/>
    <xf numFmtId="0" fontId="94" fillId="51" borderId="33" applyNumberFormat="0" applyBorder="0" applyAlignment="0" applyProtection="0"/>
    <xf numFmtId="0" fontId="94" fillId="51" borderId="33" applyNumberFormat="0" applyBorder="0" applyAlignment="0" applyProtection="0"/>
    <xf numFmtId="0" fontId="94" fillId="51" borderId="33" applyNumberFormat="0" applyBorder="0" applyAlignment="0" applyProtection="0"/>
    <xf numFmtId="0" fontId="94" fillId="51" borderId="33" applyNumberFormat="0" applyBorder="0" applyAlignment="0" applyProtection="0"/>
    <xf numFmtId="0" fontId="94" fillId="51" borderId="33" applyNumberFormat="0" applyBorder="0" applyAlignment="0" applyProtection="0"/>
    <xf numFmtId="0" fontId="95" fillId="60" borderId="33" applyNumberFormat="0" applyBorder="0" applyAlignment="0" applyProtection="0"/>
    <xf numFmtId="0" fontId="96" fillId="60" borderId="33" applyNumberFormat="0" applyBorder="0" applyAlignment="0" applyProtection="0"/>
    <xf numFmtId="0" fontId="96" fillId="60" borderId="33" applyNumberFormat="0" applyBorder="0" applyAlignment="0" applyProtection="0"/>
    <xf numFmtId="0" fontId="96" fillId="51" borderId="33" applyNumberFormat="0" applyBorder="0" applyAlignment="0" applyProtection="0"/>
    <xf numFmtId="0" fontId="96" fillId="51" borderId="33" applyNumberFormat="0" applyBorder="0" applyAlignment="0" applyProtection="0"/>
    <xf numFmtId="0" fontId="96" fillId="51" borderId="33" applyNumberFormat="0" applyBorder="0" applyAlignment="0" applyProtection="0"/>
    <xf numFmtId="0" fontId="96" fillId="51" borderId="33" applyNumberFormat="0" applyBorder="0" applyAlignment="0" applyProtection="0"/>
    <xf numFmtId="0" fontId="96" fillId="51" borderId="33" applyNumberFormat="0" applyBorder="0" applyAlignment="0" applyProtection="0"/>
    <xf numFmtId="0" fontId="95" fillId="51" borderId="33" applyNumberFormat="0" applyBorder="0" applyAlignment="0" applyProtection="0"/>
    <xf numFmtId="0" fontId="96" fillId="51" borderId="33" applyNumberFormat="0" applyBorder="0" applyAlignment="0" applyProtection="0"/>
    <xf numFmtId="0" fontId="95" fillId="60" borderId="33" applyNumberFormat="0" applyBorder="0" applyAlignment="0" applyProtection="0"/>
    <xf numFmtId="0" fontId="96" fillId="60" borderId="33" applyNumberFormat="0" applyBorder="0" applyAlignment="0" applyProtection="0"/>
    <xf numFmtId="0" fontId="36" fillId="18" borderId="33" applyAlignment="0"/>
    <xf numFmtId="0" fontId="94" fillId="47" borderId="33" applyNumberFormat="0" applyBorder="0" applyAlignment="0" applyProtection="0"/>
    <xf numFmtId="0" fontId="94" fillId="47" borderId="33" applyNumberFormat="0" applyBorder="0" applyAlignment="0" applyProtection="0"/>
    <xf numFmtId="0" fontId="96" fillId="47" borderId="33" applyNumberFormat="0" applyBorder="0" applyAlignment="0" applyProtection="0"/>
    <xf numFmtId="0" fontId="94" fillId="47" borderId="33" applyNumberFormat="0" applyBorder="0" applyAlignment="0" applyProtection="0"/>
    <xf numFmtId="0" fontId="94" fillId="47" borderId="33" applyNumberFormat="0" applyBorder="0" applyAlignment="0" applyProtection="0"/>
    <xf numFmtId="0" fontId="94" fillId="47" borderId="33" applyNumberFormat="0" applyBorder="0" applyAlignment="0" applyProtection="0"/>
    <xf numFmtId="0" fontId="94" fillId="47" borderId="33" applyNumberFormat="0" applyBorder="0" applyAlignment="0" applyProtection="0"/>
    <xf numFmtId="0" fontId="94" fillId="47" borderId="33" applyNumberFormat="0" applyBorder="0" applyAlignment="0" applyProtection="0"/>
    <xf numFmtId="0" fontId="94" fillId="47" borderId="33" applyNumberFormat="0" applyBorder="0" applyAlignment="0" applyProtection="0"/>
    <xf numFmtId="0" fontId="94" fillId="47" borderId="33" applyNumberFormat="0" applyBorder="0" applyAlignment="0" applyProtection="0"/>
    <xf numFmtId="0" fontId="94" fillId="47" borderId="33" applyNumberFormat="0" applyBorder="0" applyAlignment="0" applyProtection="0"/>
    <xf numFmtId="0" fontId="96" fillId="47" borderId="33" applyNumberFormat="0" applyBorder="0" applyAlignment="0" applyProtection="0"/>
    <xf numFmtId="0" fontId="96" fillId="47" borderId="33" applyNumberFormat="0" applyBorder="0" applyAlignment="0" applyProtection="0"/>
    <xf numFmtId="0" fontId="96" fillId="47" borderId="33" applyNumberFormat="0" applyBorder="0" applyAlignment="0" applyProtection="0"/>
    <xf numFmtId="0" fontId="96" fillId="47" borderId="33" applyNumberFormat="0" applyBorder="0" applyAlignment="0" applyProtection="0"/>
    <xf numFmtId="0" fontId="96" fillId="47" borderId="33" applyNumberFormat="0" applyBorder="0" applyAlignment="0" applyProtection="0"/>
    <xf numFmtId="0" fontId="95" fillId="47" borderId="33" applyNumberFormat="0" applyBorder="0" applyAlignment="0" applyProtection="0"/>
    <xf numFmtId="0" fontId="96" fillId="47" borderId="33" applyNumberFormat="0" applyBorder="0" applyAlignment="0" applyProtection="0"/>
    <xf numFmtId="0" fontId="95" fillId="47" borderId="33" applyNumberFormat="0" applyBorder="0" applyAlignment="0" applyProtection="0"/>
    <xf numFmtId="0" fontId="96" fillId="47" borderId="33" applyNumberFormat="0" applyBorder="0" applyAlignment="0" applyProtection="0"/>
    <xf numFmtId="0" fontId="36" fillId="20" borderId="33" applyAlignment="0"/>
    <xf numFmtId="0" fontId="94" fillId="61" borderId="33" applyNumberFormat="0" applyBorder="0" applyAlignment="0" applyProtection="0"/>
    <xf numFmtId="0" fontId="94" fillId="61" borderId="33" applyNumberFormat="0" applyBorder="0" applyAlignment="0" applyProtection="0"/>
    <xf numFmtId="0" fontId="96" fillId="61" borderId="33" applyNumberFormat="0" applyBorder="0" applyAlignment="0" applyProtection="0"/>
    <xf numFmtId="0" fontId="94" fillId="61" borderId="33" applyNumberFormat="0" applyBorder="0" applyAlignment="0" applyProtection="0"/>
    <xf numFmtId="0" fontId="94" fillId="61" borderId="33" applyNumberFormat="0" applyBorder="0" applyAlignment="0" applyProtection="0"/>
    <xf numFmtId="0" fontId="94" fillId="61" borderId="33" applyNumberFormat="0" applyBorder="0" applyAlignment="0" applyProtection="0"/>
    <xf numFmtId="0" fontId="94" fillId="61" borderId="33" applyNumberFormat="0" applyBorder="0" applyAlignment="0" applyProtection="0"/>
    <xf numFmtId="0" fontId="94" fillId="61" borderId="33" applyNumberFormat="0" applyBorder="0" applyAlignment="0" applyProtection="0"/>
    <xf numFmtId="0" fontId="94" fillId="61" borderId="33" applyNumberFormat="0" applyBorder="0" applyAlignment="0" applyProtection="0"/>
    <xf numFmtId="0" fontId="94" fillId="61" borderId="33" applyNumberFormat="0" applyBorder="0" applyAlignment="0" applyProtection="0"/>
    <xf numFmtId="0" fontId="94" fillId="61" borderId="33" applyNumberFormat="0" applyBorder="0" applyAlignment="0" applyProtection="0"/>
    <xf numFmtId="0" fontId="96" fillId="61" borderId="33" applyNumberFormat="0" applyBorder="0" applyAlignment="0" applyProtection="0"/>
    <xf numFmtId="0" fontId="96" fillId="61" borderId="33" applyNumberFormat="0" applyBorder="0" applyAlignment="0" applyProtection="0"/>
    <xf numFmtId="0" fontId="96" fillId="61" borderId="33" applyNumberFormat="0" applyBorder="0" applyAlignment="0" applyProtection="0"/>
    <xf numFmtId="0" fontId="96" fillId="61" borderId="33" applyNumberFormat="0" applyBorder="0" applyAlignment="0" applyProtection="0"/>
    <xf numFmtId="0" fontId="96" fillId="61" borderId="33" applyNumberFormat="0" applyBorder="0" applyAlignment="0" applyProtection="0"/>
    <xf numFmtId="0" fontId="95" fillId="61" borderId="33" applyNumberFormat="0" applyBorder="0" applyAlignment="0" applyProtection="0"/>
    <xf numFmtId="0" fontId="96" fillId="61" borderId="33" applyNumberFormat="0" applyBorder="0" applyAlignment="0" applyProtection="0"/>
    <xf numFmtId="0" fontId="95" fillId="61" borderId="33" applyNumberFormat="0" applyBorder="0" applyAlignment="0" applyProtection="0"/>
    <xf numFmtId="0" fontId="96" fillId="61" borderId="33" applyNumberFormat="0" applyBorder="0" applyAlignment="0" applyProtection="0"/>
    <xf numFmtId="0" fontId="36" fillId="22" borderId="33" applyAlignment="0"/>
    <xf numFmtId="234" fontId="98" fillId="0" borderId="33" applyFont="0" applyFill="0" applyBorder="0" applyAlignment="0" applyProtection="0"/>
    <xf numFmtId="0" fontId="99" fillId="0" borderId="33" applyFont="0" applyFill="0" applyBorder="0" applyAlignment="0" applyProtection="0"/>
    <xf numFmtId="235" fontId="100" fillId="0" borderId="33" applyFont="0" applyFill="0" applyBorder="0" applyAlignment="0" applyProtection="0"/>
    <xf numFmtId="222" fontId="98" fillId="0" borderId="33" applyFont="0" applyFill="0" applyBorder="0" applyAlignment="0" applyProtection="0"/>
    <xf numFmtId="0" fontId="99" fillId="0" borderId="33" applyFont="0" applyFill="0" applyBorder="0" applyAlignment="0" applyProtection="0"/>
    <xf numFmtId="236" fontId="98" fillId="0" borderId="33" applyFont="0" applyFill="0" applyBorder="0" applyAlignment="0" applyProtection="0"/>
    <xf numFmtId="0" fontId="101" fillId="0" borderId="33" applyNumberFormat="0" applyFill="0" applyBorder="0" applyAlignment="0" applyProtection="0"/>
    <xf numFmtId="0" fontId="102" fillId="0" borderId="33">
      <alignment horizontal="center" wrapText="1"/>
      <protection locked="0"/>
    </xf>
    <xf numFmtId="0" fontId="103" fillId="0" borderId="33">
      <alignment horizontal="center" wrapText="1"/>
      <protection locked="0"/>
    </xf>
    <xf numFmtId="0" fontId="103" fillId="0" borderId="33">
      <alignment horizontal="center" wrapText="1"/>
      <protection locked="0"/>
    </xf>
    <xf numFmtId="184" fontId="103" fillId="0" borderId="33">
      <alignment horizontal="center" wrapText="1"/>
      <protection locked="0"/>
    </xf>
    <xf numFmtId="0" fontId="103" fillId="0" borderId="33">
      <alignment horizontal="center" wrapText="1"/>
      <protection locked="0"/>
    </xf>
    <xf numFmtId="0" fontId="102" fillId="0" borderId="33">
      <alignment horizontal="center" wrapText="1"/>
      <protection locked="0"/>
    </xf>
    <xf numFmtId="0" fontId="86" fillId="0" borderId="33" applyNumberFormat="0" applyBorder="0" applyAlignment="0">
      <alignment horizontal="center"/>
    </xf>
    <xf numFmtId="0" fontId="86" fillId="0" borderId="33" applyNumberFormat="0" applyBorder="0" applyAlignment="0">
      <alignment horizontal="center"/>
    </xf>
    <xf numFmtId="224" fontId="104" fillId="0" borderId="33" applyFont="0" applyFill="0" applyBorder="0" applyAlignment="0" applyProtection="0"/>
    <xf numFmtId="0" fontId="105" fillId="0" borderId="33" applyFont="0" applyFill="0" applyBorder="0" applyAlignment="0" applyProtection="0"/>
    <xf numFmtId="237" fontId="56" fillId="0" borderId="33" applyFont="0" applyFill="0" applyBorder="0" applyAlignment="0" applyProtection="0"/>
    <xf numFmtId="211" fontId="104" fillId="0" borderId="33" applyFont="0" applyFill="0" applyBorder="0" applyAlignment="0" applyProtection="0"/>
    <xf numFmtId="0" fontId="105" fillId="0" borderId="33" applyFont="0" applyFill="0" applyBorder="0" applyAlignment="0" applyProtection="0"/>
    <xf numFmtId="238" fontId="56" fillId="0" borderId="33" applyFont="0" applyFill="0" applyBorder="0" applyAlignment="0" applyProtection="0"/>
    <xf numFmtId="166" fontId="45" fillId="0" borderId="33" applyFont="0" applyFill="0" applyBorder="0" applyAlignment="0" applyProtection="0"/>
    <xf numFmtId="208" fontId="45" fillId="0" borderId="33" applyFont="0" applyFill="0" applyBorder="0" applyAlignment="0" applyProtection="0"/>
    <xf numFmtId="166" fontId="45" fillId="0" borderId="33" applyFont="0" applyFill="0" applyBorder="0" applyAlignment="0" applyProtection="0"/>
    <xf numFmtId="0" fontId="106" fillId="29" borderId="33" applyNumberFormat="0" applyBorder="0" applyAlignment="0" applyProtection="0"/>
    <xf numFmtId="0" fontId="106" fillId="29" borderId="33" applyNumberFormat="0" applyBorder="0" applyAlignment="0" applyProtection="0"/>
    <xf numFmtId="0" fontId="107" fillId="29" borderId="33" applyNumberFormat="0" applyBorder="0" applyAlignment="0" applyProtection="0"/>
    <xf numFmtId="0" fontId="95" fillId="29" borderId="33" applyNumberFormat="0" applyBorder="0" applyAlignment="0" applyProtection="0"/>
    <xf numFmtId="0" fontId="106" fillId="29" borderId="33" applyNumberFormat="0" applyBorder="0" applyAlignment="0" applyProtection="0"/>
    <xf numFmtId="0" fontId="106" fillId="29" borderId="33" applyNumberFormat="0" applyBorder="0" applyAlignment="0" applyProtection="0"/>
    <xf numFmtId="0" fontId="106" fillId="29" borderId="33" applyNumberFormat="0" applyBorder="0" applyAlignment="0" applyProtection="0"/>
    <xf numFmtId="0" fontId="106" fillId="29" borderId="33" applyNumberFormat="0" applyBorder="0" applyAlignment="0" applyProtection="0"/>
    <xf numFmtId="0" fontId="106" fillId="29" borderId="33" applyNumberFormat="0" applyBorder="0" applyAlignment="0" applyProtection="0"/>
    <xf numFmtId="0" fontId="108" fillId="29" borderId="33" applyNumberFormat="0" applyBorder="0" applyAlignment="0" applyProtection="0"/>
    <xf numFmtId="0" fontId="109" fillId="29" borderId="33" applyNumberFormat="0" applyBorder="0" applyAlignment="0" applyProtection="0"/>
    <xf numFmtId="0" fontId="109" fillId="29" borderId="33" applyNumberFormat="0" applyBorder="0" applyAlignment="0" applyProtection="0"/>
    <xf numFmtId="0" fontId="95" fillId="29" borderId="33" applyNumberFormat="0" applyBorder="0" applyAlignment="0" applyProtection="0"/>
    <xf numFmtId="0" fontId="95" fillId="29" borderId="33" applyNumberFormat="0" applyBorder="0" applyAlignment="0" applyProtection="0"/>
    <xf numFmtId="0" fontId="95" fillId="29" borderId="33" applyNumberFormat="0" applyBorder="0" applyAlignment="0" applyProtection="0"/>
    <xf numFmtId="0" fontId="95" fillId="29" borderId="33" applyNumberFormat="0" applyBorder="0" applyAlignment="0" applyProtection="0"/>
    <xf numFmtId="0" fontId="95" fillId="29" borderId="33" applyNumberFormat="0" applyBorder="0" applyAlignment="0" applyProtection="0"/>
    <xf numFmtId="0" fontId="107" fillId="29" borderId="33" applyNumberFormat="0" applyBorder="0" applyAlignment="0" applyProtection="0"/>
    <xf numFmtId="0" fontId="95" fillId="29" borderId="33" applyNumberFormat="0" applyBorder="0" applyAlignment="0" applyProtection="0"/>
    <xf numFmtId="0" fontId="108" fillId="29" borderId="33" applyNumberFormat="0" applyBorder="0" applyAlignment="0" applyProtection="0"/>
    <xf numFmtId="0" fontId="109" fillId="29" borderId="33" applyNumberFormat="0" applyBorder="0" applyAlignment="0" applyProtection="0"/>
    <xf numFmtId="0" fontId="27" fillId="6" borderId="33" applyAlignment="0"/>
    <xf numFmtId="0" fontId="110" fillId="0" borderId="33"/>
    <xf numFmtId="0" fontId="111" fillId="0" borderId="33" applyNumberFormat="0" applyFill="0" applyBorder="0" applyAlignment="0" applyProtection="0"/>
    <xf numFmtId="0" fontId="111" fillId="0" borderId="33" applyNumberFormat="0" applyFill="0" applyBorder="0" applyAlignment="0" applyProtection="0"/>
    <xf numFmtId="0" fontId="105" fillId="0" borderId="33"/>
    <xf numFmtId="0" fontId="112" fillId="0" borderId="33"/>
    <xf numFmtId="0" fontId="112" fillId="0" borderId="33"/>
    <xf numFmtId="0" fontId="113" fillId="0" borderId="33"/>
    <xf numFmtId="0" fontId="105" fillId="0" borderId="33"/>
    <xf numFmtId="0" fontId="114" fillId="0" borderId="33"/>
    <xf numFmtId="0" fontId="115" fillId="0" borderId="33"/>
    <xf numFmtId="0" fontId="108" fillId="0" borderId="33"/>
    <xf numFmtId="239" fontId="69" fillId="0" borderId="33" applyFill="0" applyBorder="0" applyAlignment="0"/>
    <xf numFmtId="240" fontId="46" fillId="0" borderId="33" applyFill="0" applyBorder="0" applyAlignment="0"/>
    <xf numFmtId="239" fontId="69" fillId="0" borderId="33" applyFill="0" applyBorder="0" applyAlignment="0"/>
    <xf numFmtId="239" fontId="92" fillId="0" borderId="33" applyFill="0" applyBorder="0" applyAlignment="0"/>
    <xf numFmtId="239" fontId="69" fillId="0" borderId="33" applyFill="0" applyBorder="0" applyAlignment="0"/>
    <xf numFmtId="239" fontId="92" fillId="0" borderId="33" applyFill="0" applyBorder="0" applyAlignment="0"/>
    <xf numFmtId="239" fontId="69" fillId="0" borderId="33" applyFill="0" applyBorder="0" applyAlignment="0"/>
    <xf numFmtId="239" fontId="69" fillId="0" borderId="33" applyFill="0" applyBorder="0" applyAlignment="0"/>
    <xf numFmtId="0" fontId="53" fillId="0" borderId="33" applyFill="0" applyBorder="0" applyAlignment="0"/>
    <xf numFmtId="239" fontId="69" fillId="0" borderId="33" applyFill="0" applyBorder="0" applyAlignment="0"/>
    <xf numFmtId="241" fontId="116"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1" fontId="116"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3" fontId="37" fillId="0" borderId="33" applyFill="0" applyBorder="0" applyAlignment="0"/>
    <xf numFmtId="244" fontId="37" fillId="0" borderId="33" applyFill="0" applyBorder="0" applyAlignment="0"/>
    <xf numFmtId="244" fontId="37" fillId="0" borderId="33" applyFill="0" applyBorder="0" applyAlignment="0"/>
    <xf numFmtId="244" fontId="37" fillId="0" borderId="33" applyFill="0" applyBorder="0" applyAlignment="0"/>
    <xf numFmtId="244" fontId="37" fillId="0" borderId="33" applyFill="0" applyBorder="0" applyAlignment="0"/>
    <xf numFmtId="244" fontId="37" fillId="0" borderId="33" applyFill="0" applyBorder="0" applyAlignment="0"/>
    <xf numFmtId="244" fontId="37" fillId="0" borderId="33" applyFill="0" applyBorder="0" applyAlignment="0"/>
    <xf numFmtId="244" fontId="37" fillId="0" borderId="33" applyFill="0" applyBorder="0" applyAlignment="0"/>
    <xf numFmtId="243" fontId="37" fillId="0" borderId="33" applyFill="0" applyBorder="0" applyAlignment="0"/>
    <xf numFmtId="244" fontId="37" fillId="0" borderId="33" applyFill="0" applyBorder="0" applyAlignment="0"/>
    <xf numFmtId="244" fontId="37" fillId="0" borderId="33" applyFill="0" applyBorder="0" applyAlignment="0"/>
    <xf numFmtId="244" fontId="37" fillId="0" borderId="33" applyFill="0" applyBorder="0" applyAlignment="0"/>
    <xf numFmtId="244" fontId="37" fillId="0" borderId="33" applyFill="0" applyBorder="0" applyAlignment="0"/>
    <xf numFmtId="244" fontId="37" fillId="0" borderId="33" applyFill="0" applyBorder="0" applyAlignment="0"/>
    <xf numFmtId="244" fontId="37" fillId="0" borderId="33" applyFill="0" applyBorder="0" applyAlignment="0"/>
    <xf numFmtId="244" fontId="37" fillId="0" borderId="33" applyFill="0" applyBorder="0" applyAlignment="0"/>
    <xf numFmtId="244" fontId="37" fillId="0" borderId="33" applyFill="0" applyBorder="0" applyAlignment="0"/>
    <xf numFmtId="245" fontId="37" fillId="0" borderId="33" applyFill="0" applyBorder="0" applyAlignment="0"/>
    <xf numFmtId="246" fontId="37" fillId="0" borderId="33" applyFill="0" applyBorder="0" applyAlignment="0"/>
    <xf numFmtId="246" fontId="37" fillId="0" borderId="33" applyFill="0" applyBorder="0" applyAlignment="0"/>
    <xf numFmtId="246" fontId="37" fillId="0" borderId="33" applyFill="0" applyBorder="0" applyAlignment="0"/>
    <xf numFmtId="246" fontId="37" fillId="0" borderId="33" applyFill="0" applyBorder="0" applyAlignment="0"/>
    <xf numFmtId="246" fontId="37" fillId="0" borderId="33" applyFill="0" applyBorder="0" applyAlignment="0"/>
    <xf numFmtId="246" fontId="37" fillId="0" borderId="33" applyFill="0" applyBorder="0" applyAlignment="0"/>
    <xf numFmtId="246" fontId="37" fillId="0" borderId="33" applyFill="0" applyBorder="0" applyAlignment="0"/>
    <xf numFmtId="245" fontId="37" fillId="0" borderId="33" applyFill="0" applyBorder="0" applyAlignment="0"/>
    <xf numFmtId="246" fontId="37" fillId="0" borderId="33" applyFill="0" applyBorder="0" applyAlignment="0"/>
    <xf numFmtId="246" fontId="37" fillId="0" borderId="33" applyFill="0" applyBorder="0" applyAlignment="0"/>
    <xf numFmtId="246" fontId="37" fillId="0" borderId="33" applyFill="0" applyBorder="0" applyAlignment="0"/>
    <xf numFmtId="246" fontId="37" fillId="0" borderId="33" applyFill="0" applyBorder="0" applyAlignment="0"/>
    <xf numFmtId="246" fontId="37" fillId="0" borderId="33" applyFill="0" applyBorder="0" applyAlignment="0"/>
    <xf numFmtId="246" fontId="37" fillId="0" borderId="33" applyFill="0" applyBorder="0" applyAlignment="0"/>
    <xf numFmtId="246" fontId="37" fillId="0" borderId="33" applyFill="0" applyBorder="0" applyAlignment="0"/>
    <xf numFmtId="246" fontId="37" fillId="0" borderId="33" applyFill="0" applyBorder="0" applyAlignment="0"/>
    <xf numFmtId="247" fontId="80" fillId="0" borderId="33" applyFill="0" applyBorder="0" applyAlignment="0"/>
    <xf numFmtId="248" fontId="37" fillId="0" borderId="33" applyFill="0" applyBorder="0" applyAlignment="0"/>
    <xf numFmtId="248" fontId="37" fillId="0" borderId="33" applyFill="0" applyBorder="0" applyAlignment="0"/>
    <xf numFmtId="248" fontId="37" fillId="0" borderId="33" applyFill="0" applyBorder="0" applyAlignment="0"/>
    <xf numFmtId="248" fontId="37" fillId="0" borderId="33" applyFill="0" applyBorder="0" applyAlignment="0"/>
    <xf numFmtId="248" fontId="37" fillId="0" borderId="33" applyFill="0" applyBorder="0" applyAlignment="0"/>
    <xf numFmtId="248" fontId="37" fillId="0" borderId="33" applyFill="0" applyBorder="0" applyAlignment="0"/>
    <xf numFmtId="248" fontId="37" fillId="0" borderId="33" applyFill="0" applyBorder="0" applyAlignment="0"/>
    <xf numFmtId="247" fontId="37" fillId="0" borderId="33" applyFill="0" applyBorder="0" applyAlignment="0"/>
    <xf numFmtId="248" fontId="37" fillId="0" borderId="33" applyFill="0" applyBorder="0" applyAlignment="0"/>
    <xf numFmtId="247" fontId="37" fillId="0" borderId="33" applyFill="0" applyBorder="0" applyAlignment="0"/>
    <xf numFmtId="248" fontId="37" fillId="0" borderId="33" applyFill="0" applyBorder="0" applyAlignment="0"/>
    <xf numFmtId="247" fontId="37" fillId="0" borderId="33" applyFill="0" applyBorder="0" applyAlignment="0"/>
    <xf numFmtId="248" fontId="37" fillId="0" borderId="33" applyFill="0" applyBorder="0" applyAlignment="0"/>
    <xf numFmtId="247" fontId="37" fillId="0" borderId="33" applyFill="0" applyBorder="0" applyAlignment="0"/>
    <xf numFmtId="248" fontId="37" fillId="0" borderId="33" applyFill="0" applyBorder="0" applyAlignment="0"/>
    <xf numFmtId="248" fontId="37" fillId="0" borderId="33" applyFill="0" applyBorder="0" applyAlignment="0"/>
    <xf numFmtId="248" fontId="37" fillId="0" borderId="33" applyFill="0" applyBorder="0" applyAlignment="0"/>
    <xf numFmtId="248" fontId="37" fillId="0" borderId="33" applyFill="0" applyBorder="0" applyAlignment="0"/>
    <xf numFmtId="248" fontId="37" fillId="0" borderId="33" applyFill="0" applyBorder="0" applyAlignment="0"/>
    <xf numFmtId="247" fontId="80" fillId="0" borderId="33" applyFill="0" applyBorder="0" applyAlignment="0"/>
    <xf numFmtId="168" fontId="116" fillId="0" borderId="33" applyFill="0" applyBorder="0" applyAlignment="0"/>
    <xf numFmtId="249" fontId="37" fillId="0" borderId="33" applyFill="0" applyBorder="0" applyAlignment="0"/>
    <xf numFmtId="249" fontId="37" fillId="0" borderId="33" applyFill="0" applyBorder="0" applyAlignment="0"/>
    <xf numFmtId="249" fontId="37" fillId="0" borderId="33" applyFill="0" applyBorder="0" applyAlignment="0"/>
    <xf numFmtId="249" fontId="37" fillId="0" borderId="33" applyFill="0" applyBorder="0" applyAlignment="0"/>
    <xf numFmtId="249" fontId="37" fillId="0" borderId="33" applyFill="0" applyBorder="0" applyAlignment="0"/>
    <xf numFmtId="249" fontId="37" fillId="0" borderId="33" applyFill="0" applyBorder="0" applyAlignment="0"/>
    <xf numFmtId="249" fontId="37" fillId="0" borderId="33" applyFill="0" applyBorder="0" applyAlignment="0"/>
    <xf numFmtId="168" fontId="116" fillId="0" borderId="33" applyFill="0" applyBorder="0" applyAlignment="0"/>
    <xf numFmtId="249" fontId="37" fillId="0" borderId="33" applyFill="0" applyBorder="0" applyAlignment="0"/>
    <xf numFmtId="249" fontId="37" fillId="0" borderId="33" applyFill="0" applyBorder="0" applyAlignment="0"/>
    <xf numFmtId="249" fontId="37" fillId="0" borderId="33" applyFill="0" applyBorder="0" applyAlignment="0"/>
    <xf numFmtId="249" fontId="37" fillId="0" borderId="33" applyFill="0" applyBorder="0" applyAlignment="0"/>
    <xf numFmtId="249" fontId="37" fillId="0" borderId="33" applyFill="0" applyBorder="0" applyAlignment="0"/>
    <xf numFmtId="249" fontId="37" fillId="0" borderId="33" applyFill="0" applyBorder="0" applyAlignment="0"/>
    <xf numFmtId="249" fontId="37" fillId="0" borderId="33" applyFill="0" applyBorder="0" applyAlignment="0"/>
    <xf numFmtId="249" fontId="37" fillId="0" borderId="33" applyFill="0" applyBorder="0" applyAlignment="0"/>
    <xf numFmtId="250" fontId="116" fillId="0" borderId="33" applyFill="0" applyBorder="0" applyAlignment="0"/>
    <xf numFmtId="251" fontId="37" fillId="0" borderId="33" applyFill="0" applyBorder="0" applyAlignment="0"/>
    <xf numFmtId="251" fontId="37" fillId="0" borderId="33" applyFill="0" applyBorder="0" applyAlignment="0"/>
    <xf numFmtId="251" fontId="37" fillId="0" borderId="33" applyFill="0" applyBorder="0" applyAlignment="0"/>
    <xf numFmtId="251" fontId="37" fillId="0" borderId="33" applyFill="0" applyBorder="0" applyAlignment="0"/>
    <xf numFmtId="251" fontId="37" fillId="0" borderId="33" applyFill="0" applyBorder="0" applyAlignment="0"/>
    <xf numFmtId="251" fontId="37" fillId="0" borderId="33" applyFill="0" applyBorder="0" applyAlignment="0"/>
    <xf numFmtId="251" fontId="37" fillId="0" borderId="33" applyFill="0" applyBorder="0" applyAlignment="0"/>
    <xf numFmtId="250" fontId="116" fillId="0" borderId="33" applyFill="0" applyBorder="0" applyAlignment="0"/>
    <xf numFmtId="251" fontId="37" fillId="0" borderId="33" applyFill="0" applyBorder="0" applyAlignment="0"/>
    <xf numFmtId="251" fontId="37" fillId="0" borderId="33" applyFill="0" applyBorder="0" applyAlignment="0"/>
    <xf numFmtId="251" fontId="37" fillId="0" borderId="33" applyFill="0" applyBorder="0" applyAlignment="0"/>
    <xf numFmtId="251" fontId="37" fillId="0" borderId="33" applyFill="0" applyBorder="0" applyAlignment="0"/>
    <xf numFmtId="251" fontId="37" fillId="0" borderId="33" applyFill="0" applyBorder="0" applyAlignment="0"/>
    <xf numFmtId="251" fontId="37" fillId="0" borderId="33" applyFill="0" applyBorder="0" applyAlignment="0"/>
    <xf numFmtId="251" fontId="37" fillId="0" borderId="33" applyFill="0" applyBorder="0" applyAlignment="0"/>
    <xf numFmtId="251" fontId="37" fillId="0" borderId="33" applyFill="0" applyBorder="0" applyAlignment="0"/>
    <xf numFmtId="241" fontId="116"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1" fontId="116"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242" fontId="37" fillId="0" borderId="33" applyFill="0" applyBorder="0" applyAlignment="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81"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81" fillId="27" borderId="54" applyNumberFormat="0" applyAlignment="0" applyProtection="0"/>
    <xf numFmtId="0" fontId="81" fillId="27" borderId="54" applyNumberFormat="0" applyAlignment="0" applyProtection="0"/>
    <xf numFmtId="0" fontId="81" fillId="27" borderId="54" applyNumberFormat="0" applyAlignment="0" applyProtection="0"/>
    <xf numFmtId="0" fontId="81" fillId="27" borderId="54" applyNumberFormat="0" applyAlignment="0" applyProtection="0"/>
    <xf numFmtId="0" fontId="81" fillId="27" borderId="54" applyNumberFormat="0" applyAlignment="0" applyProtection="0"/>
    <xf numFmtId="0" fontId="81" fillId="27" borderId="54" applyNumberFormat="0" applyAlignment="0" applyProtection="0"/>
    <xf numFmtId="0" fontId="81" fillId="27" borderId="54" applyNumberFormat="0" applyAlignment="0" applyProtection="0"/>
    <xf numFmtId="0" fontId="107" fillId="27"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1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81"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107" fillId="41" borderId="54" applyNumberFormat="0" applyAlignment="0" applyProtection="0"/>
    <xf numFmtId="0" fontId="81" fillId="41" borderId="54" applyNumberFormat="0" applyAlignment="0" applyProtection="0"/>
    <xf numFmtId="0" fontId="81" fillId="41" borderId="54" applyNumberFormat="0" applyAlignment="0" applyProtection="0"/>
    <xf numFmtId="0" fontId="81" fillId="41" borderId="54" applyNumberFormat="0" applyAlignment="0" applyProtection="0"/>
    <xf numFmtId="0" fontId="81" fillId="41" borderId="54" applyNumberFormat="0" applyAlignment="0" applyProtection="0"/>
    <xf numFmtId="0" fontId="81" fillId="41" borderId="54" applyNumberFormat="0" applyAlignment="0" applyProtection="0"/>
    <xf numFmtId="0" fontId="81" fillId="41" borderId="54" applyNumberFormat="0" applyAlignment="0" applyProtection="0"/>
    <xf numFmtId="0" fontId="81" fillId="41" borderId="54" applyNumberFormat="0" applyAlignment="0" applyProtection="0"/>
    <xf numFmtId="0" fontId="81"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107" fillId="27" borderId="54" applyNumberFormat="0" applyAlignment="0" applyProtection="0"/>
    <xf numFmtId="0" fontId="81" fillId="27" borderId="54" applyNumberFormat="0" applyAlignment="0" applyProtection="0"/>
    <xf numFmtId="0" fontId="81" fillId="27" borderId="54" applyNumberFormat="0" applyAlignment="0" applyProtection="0"/>
    <xf numFmtId="0" fontId="81" fillId="27" borderId="54" applyNumberFormat="0" applyAlignment="0" applyProtection="0"/>
    <xf numFmtId="0" fontId="81" fillId="27" borderId="54" applyNumberFormat="0" applyAlignment="0" applyProtection="0"/>
    <xf numFmtId="0" fontId="81" fillId="27" borderId="54" applyNumberFormat="0" applyAlignment="0" applyProtection="0"/>
    <xf numFmtId="0" fontId="81" fillId="27" borderId="54" applyNumberFormat="0" applyAlignment="0" applyProtection="0"/>
    <xf numFmtId="0" fontId="81" fillId="27" borderId="54" applyNumberFormat="0" applyAlignment="0" applyProtection="0"/>
    <xf numFmtId="0" fontId="31" fillId="9" borderId="36" applyAlignment="0"/>
    <xf numFmtId="0" fontId="118" fillId="0" borderId="33"/>
    <xf numFmtId="0" fontId="119" fillId="0" borderId="33"/>
    <xf numFmtId="0" fontId="119" fillId="0" borderId="33"/>
    <xf numFmtId="184" fontId="119" fillId="0" borderId="33"/>
    <xf numFmtId="0" fontId="118" fillId="0" borderId="33"/>
    <xf numFmtId="0" fontId="118" fillId="0" borderId="33"/>
    <xf numFmtId="0" fontId="118" fillId="0" borderId="33"/>
    <xf numFmtId="252" fontId="120" fillId="0" borderId="52" applyBorder="0"/>
    <xf numFmtId="252" fontId="121" fillId="0" borderId="55">
      <protection locked="0"/>
    </xf>
    <xf numFmtId="0" fontId="122" fillId="0" borderId="33" applyFill="0" applyBorder="0" applyProtection="0">
      <alignment horizontal="center"/>
      <protection locked="0"/>
    </xf>
    <xf numFmtId="0" fontId="122" fillId="0" borderId="33" applyFill="0" applyBorder="0" applyProtection="0">
      <alignment horizontal="center"/>
      <protection locked="0"/>
    </xf>
    <xf numFmtId="184" fontId="122" fillId="0" borderId="33" applyFill="0" applyBorder="0" applyProtection="0">
      <alignment horizontal="center"/>
      <protection locked="0"/>
    </xf>
    <xf numFmtId="187" fontId="56" fillId="0" borderId="33" applyFont="0" applyFill="0" applyBorder="0" applyAlignment="0" applyProtection="0"/>
    <xf numFmtId="253" fontId="123" fillId="0" borderId="55"/>
    <xf numFmtId="0" fontId="124" fillId="62" borderId="56" applyNumberFormat="0" applyAlignment="0" applyProtection="0"/>
    <xf numFmtId="0" fontId="124" fillId="62" borderId="56" applyNumberFormat="0" applyAlignment="0" applyProtection="0"/>
    <xf numFmtId="0" fontId="125" fillId="10" borderId="39" applyNumberFormat="0" applyAlignment="0" applyProtection="0"/>
    <xf numFmtId="0" fontId="124" fillId="62" borderId="56" applyNumberFormat="0" applyAlignment="0" applyProtection="0"/>
    <xf numFmtId="0" fontId="124" fillId="62" borderId="56" applyNumberFormat="0" applyAlignment="0" applyProtection="0"/>
    <xf numFmtId="0" fontId="124" fillId="62" borderId="56" applyNumberFormat="0" applyAlignment="0" applyProtection="0"/>
    <xf numFmtId="0" fontId="124" fillId="62" borderId="56" applyNumberFormat="0" applyAlignment="0" applyProtection="0"/>
    <xf numFmtId="0" fontId="124" fillId="62" borderId="56" applyNumberFormat="0" applyAlignment="0" applyProtection="0"/>
    <xf numFmtId="0" fontId="124" fillId="62" borderId="56" applyNumberFormat="0" applyAlignment="0" applyProtection="0"/>
    <xf numFmtId="0" fontId="126" fillId="62" borderId="56" applyNumberFormat="0" applyAlignment="0" applyProtection="0"/>
    <xf numFmtId="0" fontId="124" fillId="62" borderId="56" applyNumberFormat="0" applyAlignment="0" applyProtection="0"/>
    <xf numFmtId="0" fontId="126" fillId="62" borderId="56" applyNumberFormat="0" applyAlignment="0" applyProtection="0"/>
    <xf numFmtId="0" fontId="126" fillId="62" borderId="56" applyNumberFormat="0" applyAlignment="0" applyProtection="0"/>
    <xf numFmtId="0" fontId="126" fillId="62" borderId="56" applyNumberFormat="0" applyAlignment="0" applyProtection="0"/>
    <xf numFmtId="0" fontId="126" fillId="62" borderId="56" applyNumberFormat="0" applyAlignment="0" applyProtection="0"/>
    <xf numFmtId="0" fontId="126" fillId="62" borderId="56" applyNumberFormat="0" applyAlignment="0" applyProtection="0"/>
    <xf numFmtId="0" fontId="127" fillId="62" borderId="56" applyNumberFormat="0" applyAlignment="0" applyProtection="0"/>
    <xf numFmtId="0" fontId="126" fillId="62" borderId="56" applyNumberFormat="0" applyAlignment="0" applyProtection="0"/>
    <xf numFmtId="0" fontId="127" fillId="62" borderId="56" applyNumberFormat="0" applyAlignment="0" applyProtection="0"/>
    <xf numFmtId="0" fontId="126" fillId="62" borderId="56" applyNumberFormat="0" applyAlignment="0" applyProtection="0"/>
    <xf numFmtId="0" fontId="33" fillId="10" borderId="39" applyAlignment="0"/>
    <xf numFmtId="172" fontId="79" fillId="0" borderId="33" applyFont="0" applyFill="0" applyBorder="0" applyAlignment="0" applyProtection="0"/>
    <xf numFmtId="1" fontId="128" fillId="0" borderId="57" applyBorder="0"/>
    <xf numFmtId="1" fontId="128" fillId="0" borderId="57" applyBorder="0"/>
    <xf numFmtId="0" fontId="129" fillId="0" borderId="49">
      <alignment horizontal="center"/>
    </xf>
    <xf numFmtId="254" fontId="130" fillId="0" borderId="33"/>
    <xf numFmtId="254" fontId="130" fillId="0" borderId="33"/>
    <xf numFmtId="254" fontId="130" fillId="0" borderId="33"/>
    <xf numFmtId="254" fontId="130" fillId="0" borderId="33"/>
    <xf numFmtId="254" fontId="130" fillId="0" borderId="33"/>
    <xf numFmtId="254" fontId="130" fillId="0" borderId="33"/>
    <xf numFmtId="254" fontId="130" fillId="0" borderId="33"/>
    <xf numFmtId="254" fontId="130" fillId="0" borderId="33"/>
    <xf numFmtId="254" fontId="130" fillId="0" borderId="33"/>
    <xf numFmtId="254" fontId="130" fillId="0" borderId="33"/>
    <xf numFmtId="254" fontId="130" fillId="0" borderId="33"/>
    <xf numFmtId="254" fontId="130" fillId="0" borderId="33"/>
    <xf numFmtId="254" fontId="130" fillId="0" borderId="33"/>
    <xf numFmtId="254" fontId="130" fillId="0" borderId="33"/>
    <xf numFmtId="254" fontId="130" fillId="0" borderId="33"/>
    <xf numFmtId="254" fontId="130" fillId="0" borderId="33"/>
    <xf numFmtId="255" fontId="37" fillId="0" borderId="33" applyFont="0" applyFill="0" applyBorder="0" applyAlignment="0" applyProtection="0"/>
    <xf numFmtId="255" fontId="37" fillId="0" borderId="33" applyFont="0" applyFill="0" applyBorder="0" applyAlignment="0" applyProtection="0"/>
    <xf numFmtId="255" fontId="37" fillId="0" borderId="33" applyFont="0" applyFill="0" applyBorder="0" applyAlignment="0" applyProtection="0"/>
    <xf numFmtId="255" fontId="37" fillId="0" borderId="33" applyFont="0" applyFill="0" applyBorder="0" applyAlignment="0" applyProtection="0"/>
    <xf numFmtId="255" fontId="37" fillId="0" borderId="33" applyFont="0" applyFill="0" applyBorder="0" applyAlignment="0" applyProtection="0"/>
    <xf numFmtId="255" fontId="37" fillId="0" borderId="33" applyFont="0" applyFill="0" applyBorder="0" applyAlignment="0" applyProtection="0"/>
    <xf numFmtId="255" fontId="37" fillId="0" borderId="33" applyFont="0" applyFill="0" applyBorder="0" applyAlignment="0" applyProtection="0"/>
    <xf numFmtId="255" fontId="37" fillId="0" borderId="33" applyFont="0" applyFill="0" applyBorder="0" applyAlignment="0" applyProtection="0"/>
    <xf numFmtId="255" fontId="37" fillId="0" borderId="33" applyFont="0" applyFill="0" applyBorder="0" applyAlignment="0" applyProtection="0"/>
    <xf numFmtId="255" fontId="37" fillId="0" borderId="33" applyFont="0" applyFill="0" applyBorder="0" applyAlignment="0" applyProtection="0"/>
    <xf numFmtId="255" fontId="37" fillId="0" borderId="33" applyFont="0" applyFill="0" applyBorder="0" applyAlignment="0" applyProtection="0"/>
    <xf numFmtId="255" fontId="37" fillId="0" borderId="33" applyFont="0" applyFill="0" applyBorder="0" applyAlignment="0" applyProtection="0"/>
    <xf numFmtId="255" fontId="37" fillId="0" borderId="33" applyFont="0" applyFill="0" applyBorder="0" applyAlignment="0" applyProtection="0"/>
    <xf numFmtId="255" fontId="37" fillId="0" borderId="33" applyFont="0" applyFill="0" applyBorder="0" applyAlignment="0" applyProtection="0"/>
    <xf numFmtId="255" fontId="37" fillId="0" borderId="33" applyFont="0" applyFill="0" applyBorder="0" applyAlignment="0" applyProtection="0"/>
    <xf numFmtId="41" fontId="37" fillId="0" borderId="33" applyFont="0" applyFill="0" applyBorder="0" applyAlignment="0" applyProtection="0"/>
    <xf numFmtId="41" fontId="131" fillId="0" borderId="33" applyFont="0" applyFill="0" applyBorder="0" applyAlignment="0" applyProtection="0"/>
    <xf numFmtId="41" fontId="132" fillId="0" borderId="33" applyFont="0" applyFill="0" applyBorder="0" applyAlignment="0" applyProtection="0"/>
    <xf numFmtId="223" fontId="42" fillId="0" borderId="33" applyFont="0" applyFill="0" applyBorder="0" applyAlignment="0" applyProtection="0"/>
    <xf numFmtId="223" fontId="42" fillId="0" borderId="33" applyFont="0" applyFill="0" applyBorder="0" applyAlignment="0" applyProtection="0"/>
    <xf numFmtId="223" fontId="133" fillId="0" borderId="33" applyFont="0" applyFill="0" applyBorder="0" applyAlignment="0" applyProtection="0"/>
    <xf numFmtId="41" fontId="40" fillId="0" borderId="33" applyFont="0" applyFill="0" applyBorder="0" applyAlignment="0" applyProtection="0"/>
    <xf numFmtId="41" fontId="134" fillId="0" borderId="33" applyFont="0" applyFill="0" applyBorder="0" applyAlignment="0" applyProtection="0"/>
    <xf numFmtId="167" fontId="97"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135" fillId="0" borderId="33" applyFont="0" applyFill="0" applyBorder="0" applyAlignment="0" applyProtection="0"/>
    <xf numFmtId="41" fontId="42" fillId="0" borderId="33" applyFont="0" applyFill="0" applyBorder="0" applyAlignment="0" applyProtection="0"/>
    <xf numFmtId="41" fontId="135"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135" fillId="0" borderId="33" applyFont="0" applyFill="0" applyBorder="0" applyAlignment="0" applyProtection="0"/>
    <xf numFmtId="41" fontId="42" fillId="0" borderId="33" applyFont="0" applyFill="0" applyBorder="0" applyAlignment="0" applyProtection="0"/>
    <xf numFmtId="41" fontId="135"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135" fillId="0" borderId="33" applyFont="0" applyFill="0" applyBorder="0" applyAlignment="0" applyProtection="0"/>
    <xf numFmtId="41" fontId="42" fillId="0" borderId="33" applyFont="0" applyFill="0" applyBorder="0" applyAlignment="0" applyProtection="0"/>
    <xf numFmtId="41" fontId="135" fillId="0" borderId="33" applyFont="0" applyFill="0" applyBorder="0" applyAlignment="0" applyProtection="0"/>
    <xf numFmtId="41" fontId="37"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256" fontId="51" fillId="0" borderId="33" applyProtection="0"/>
    <xf numFmtId="256" fontId="51" fillId="0" borderId="33"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221" fontId="42" fillId="0" borderId="33" applyFont="0" applyFill="0" applyBorder="0" applyAlignment="0" applyProtection="0"/>
    <xf numFmtId="167" fontId="97" fillId="0" borderId="33" applyFont="0" applyFill="0" applyBorder="0" applyAlignment="0" applyProtection="0"/>
    <xf numFmtId="167" fontId="42" fillId="0" borderId="33" applyFont="0" applyFill="0" applyBorder="0" applyAlignment="0" applyProtection="0"/>
    <xf numFmtId="41" fontId="42" fillId="0" borderId="33" applyFont="0" applyFill="0" applyBorder="0" applyAlignment="0" applyProtection="0"/>
    <xf numFmtId="170"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257"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6" fontId="51" fillId="0" borderId="33" applyFont="0" applyFill="0" applyBorder="0" applyAlignment="0" applyProtection="0"/>
    <xf numFmtId="169" fontId="51" fillId="0" borderId="33" applyFont="0" applyFill="0" applyBorder="0" applyAlignment="0" applyProtection="0"/>
    <xf numFmtId="0" fontId="46"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6" fontId="51" fillId="0" borderId="33" applyFont="0" applyFill="0" applyBorder="0" applyAlignment="0" applyProtection="0"/>
    <xf numFmtId="167" fontId="51" fillId="0" borderId="33" applyFont="0" applyFill="0" applyBorder="0" applyAlignment="0" applyProtection="0"/>
    <xf numFmtId="41" fontId="37" fillId="0" borderId="33" applyFont="0" applyFill="0" applyBorder="0" applyAlignment="0" applyProtection="0"/>
    <xf numFmtId="41" fontId="37" fillId="0" borderId="33" applyFont="0" applyFill="0" applyBorder="0" applyAlignment="0" applyProtection="0"/>
    <xf numFmtId="41" fontId="37" fillId="0" borderId="33" applyFont="0" applyFill="0" applyBorder="0" applyAlignment="0" applyProtection="0"/>
    <xf numFmtId="41" fontId="37" fillId="0" borderId="33" applyFont="0" applyFill="0" applyBorder="0" applyAlignment="0" applyProtection="0"/>
    <xf numFmtId="41" fontId="37" fillId="0" borderId="33" applyFont="0" applyFill="0" applyBorder="0" applyAlignment="0" applyProtection="0"/>
    <xf numFmtId="168" fontId="116" fillId="0" borderId="33" applyFont="0" applyFill="0" applyBorder="0" applyAlignment="0" applyProtection="0"/>
    <xf numFmtId="249" fontId="37" fillId="0" borderId="33" applyFont="0" applyFill="0" applyBorder="0" applyAlignment="0" applyProtection="0"/>
    <xf numFmtId="249" fontId="37" fillId="0" borderId="33" applyFont="0" applyFill="0" applyBorder="0" applyAlignment="0" applyProtection="0"/>
    <xf numFmtId="249" fontId="37" fillId="0" borderId="33" applyFont="0" applyFill="0" applyBorder="0" applyAlignment="0" applyProtection="0"/>
    <xf numFmtId="249" fontId="37" fillId="0" borderId="33" applyFont="0" applyFill="0" applyBorder="0" applyAlignment="0" applyProtection="0"/>
    <xf numFmtId="249" fontId="37" fillId="0" borderId="33" applyFont="0" applyFill="0" applyBorder="0" applyAlignment="0" applyProtection="0"/>
    <xf numFmtId="249" fontId="37" fillId="0" borderId="33" applyFont="0" applyFill="0" applyBorder="0" applyAlignment="0" applyProtection="0"/>
    <xf numFmtId="249" fontId="37" fillId="0" borderId="33" applyFont="0" applyFill="0" applyBorder="0" applyAlignment="0" applyProtection="0"/>
    <xf numFmtId="168" fontId="116" fillId="0" borderId="33" applyFont="0" applyFill="0" applyBorder="0" applyAlignment="0" applyProtection="0"/>
    <xf numFmtId="249" fontId="37" fillId="0" borderId="33" applyFont="0" applyFill="0" applyBorder="0" applyAlignment="0" applyProtection="0"/>
    <xf numFmtId="249" fontId="37" fillId="0" borderId="33" applyFont="0" applyFill="0" applyBorder="0" applyAlignment="0" applyProtection="0"/>
    <xf numFmtId="249" fontId="37" fillId="0" borderId="33" applyFont="0" applyFill="0" applyBorder="0" applyAlignment="0" applyProtection="0"/>
    <xf numFmtId="249" fontId="37" fillId="0" borderId="33" applyFont="0" applyFill="0" applyBorder="0" applyAlignment="0" applyProtection="0"/>
    <xf numFmtId="249" fontId="37" fillId="0" borderId="33" applyFont="0" applyFill="0" applyBorder="0" applyAlignment="0" applyProtection="0"/>
    <xf numFmtId="249" fontId="37" fillId="0" borderId="33" applyFont="0" applyFill="0" applyBorder="0" applyAlignment="0" applyProtection="0"/>
    <xf numFmtId="249" fontId="37" fillId="0" borderId="33" applyFont="0" applyFill="0" applyBorder="0" applyAlignment="0" applyProtection="0"/>
    <xf numFmtId="249" fontId="37" fillId="0" borderId="33" applyFont="0" applyFill="0" applyBorder="0" applyAlignment="0" applyProtection="0"/>
    <xf numFmtId="258" fontId="136" fillId="0" borderId="33" applyFont="0" applyFill="0" applyBorder="0" applyAlignment="0" applyProtection="0"/>
    <xf numFmtId="259" fontId="51" fillId="0" borderId="33" applyFont="0" applyFill="0" applyBorder="0" applyAlignment="0" applyProtection="0"/>
    <xf numFmtId="260" fontId="137" fillId="0" borderId="33" applyFont="0" applyFill="0" applyBorder="0" applyAlignment="0" applyProtection="0"/>
    <xf numFmtId="261" fontId="51" fillId="0" borderId="33" applyFont="0" applyFill="0" applyBorder="0" applyAlignment="0" applyProtection="0"/>
    <xf numFmtId="262" fontId="137" fillId="0" borderId="33" applyFont="0" applyFill="0" applyBorder="0" applyAlignment="0" applyProtection="0"/>
    <xf numFmtId="263" fontId="51" fillId="0" borderId="33" applyFont="0" applyFill="0" applyBorder="0" applyAlignment="0" applyProtection="0"/>
    <xf numFmtId="0"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264"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257" fontId="42" fillId="0" borderId="33" applyFont="0" applyFill="0" applyBorder="0" applyAlignment="0" applyProtection="0"/>
    <xf numFmtId="43" fontId="42" fillId="0" borderId="33" applyFont="0" applyFill="0" applyBorder="0" applyAlignment="0" applyProtection="0"/>
    <xf numFmtId="8" fontId="42" fillId="0" borderId="33" applyFont="0" applyFill="0" applyBorder="0" applyAlignment="0" applyProtection="0"/>
    <xf numFmtId="43" fontId="42" fillId="0" borderId="33" applyFont="0" applyFill="0" applyBorder="0" applyAlignment="0" applyProtection="0"/>
    <xf numFmtId="0" fontId="42" fillId="0" borderId="33" applyFont="0" applyFill="0" applyBorder="0" applyAlignment="0" applyProtection="0"/>
    <xf numFmtId="43" fontId="42" fillId="0" borderId="33" applyFont="0" applyFill="0" applyBorder="0" applyAlignment="0" applyProtection="0"/>
    <xf numFmtId="8" fontId="42" fillId="0" borderId="33" applyFont="0" applyFill="0" applyBorder="0" applyAlignment="0" applyProtection="0"/>
    <xf numFmtId="264" fontId="42" fillId="0" borderId="33" applyFont="0" applyFill="0" applyBorder="0" applyAlignment="0" applyProtection="0"/>
    <xf numFmtId="180" fontId="42" fillId="0" borderId="33" applyFont="0" applyFill="0" applyBorder="0" applyAlignment="0" applyProtection="0"/>
    <xf numFmtId="201" fontId="42" fillId="0" borderId="33" applyFont="0" applyFill="0" applyBorder="0" applyAlignment="0" applyProtection="0"/>
    <xf numFmtId="191" fontId="42" fillId="0" borderId="33" applyFont="0" applyFill="0" applyBorder="0" applyAlignment="0" applyProtection="0"/>
    <xf numFmtId="0" fontId="42" fillId="0" borderId="33" applyFont="0" applyFill="0" applyBorder="0" applyAlignment="0" applyProtection="0"/>
    <xf numFmtId="41" fontId="42" fillId="0" borderId="33" applyFont="0" applyFill="0" applyBorder="0" applyAlignment="0" applyProtection="0"/>
    <xf numFmtId="41" fontId="42" fillId="0" borderId="33" applyFont="0" applyFill="0" applyBorder="0" applyAlignment="0" applyProtection="0"/>
    <xf numFmtId="179" fontId="42" fillId="0" borderId="33" applyFont="0" applyFill="0" applyBorder="0" applyAlignment="0" applyProtection="0"/>
    <xf numFmtId="184" fontId="42" fillId="0" borderId="33" applyFont="0" applyFill="0" applyBorder="0" applyAlignment="0" applyProtection="0"/>
    <xf numFmtId="43" fontId="42" fillId="0" borderId="33" applyFont="0" applyFill="0" applyBorder="0" applyAlignment="0" applyProtection="0"/>
    <xf numFmtId="257" fontId="42" fillId="0" borderId="33" applyFont="0" applyFill="0" applyBorder="0" applyAlignment="0" applyProtection="0"/>
    <xf numFmtId="265" fontId="42" fillId="0" borderId="33" applyFont="0" applyFill="0" applyBorder="0" applyAlignment="0" applyProtection="0"/>
    <xf numFmtId="191" fontId="42" fillId="0" borderId="33" applyFont="0" applyFill="0" applyBorder="0" applyAlignment="0" applyProtection="0"/>
    <xf numFmtId="43" fontId="42" fillId="0" borderId="33" applyFont="0" applyFill="0" applyBorder="0" applyAlignment="0" applyProtection="0"/>
    <xf numFmtId="257"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266"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1"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80" fontId="138"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267" fontId="37" fillId="0" borderId="33"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81" fillId="0" borderId="33" applyFont="0" applyFill="0" applyBorder="0" applyAlignment="0" applyProtection="0"/>
    <xf numFmtId="43" fontId="37" fillId="0" borderId="33" applyFont="0" applyFill="0" applyBorder="0" applyAlignment="0" applyProtection="0"/>
    <xf numFmtId="257" fontId="37" fillId="0" borderId="33" applyFont="0" applyFill="0" applyBorder="0" applyAlignment="0" applyProtection="0"/>
    <xf numFmtId="265" fontId="37" fillId="0" borderId="33" applyFont="0" applyFill="0" applyBorder="0" applyAlignment="0" applyProtection="0"/>
    <xf numFmtId="211" fontId="42" fillId="0" borderId="33" applyFont="0" applyFill="0" applyBorder="0" applyAlignment="0" applyProtection="0"/>
    <xf numFmtId="268" fontId="37" fillId="0" borderId="33" applyFont="0" applyFill="0" applyBorder="0" applyAlignment="0" applyProtection="0"/>
    <xf numFmtId="180" fontId="42" fillId="0" borderId="33" applyFont="0" applyFill="0" applyBorder="0" applyAlignment="0" applyProtection="0"/>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173" fontId="44" fillId="0" borderId="33" applyFont="0" applyFill="0" applyBorder="0" applyAlignment="0" applyProtection="0"/>
    <xf numFmtId="180" fontId="42" fillId="0" borderId="33" applyFont="0" applyFill="0" applyBorder="0" applyAlignment="0" applyProtection="0"/>
    <xf numFmtId="269" fontId="42" fillId="0" borderId="33" applyFont="0" applyFill="0" applyBorder="0" applyAlignment="0" applyProtection="0"/>
    <xf numFmtId="180" fontId="42" fillId="0" borderId="33" applyFont="0" applyFill="0" applyBorder="0" applyAlignment="0" applyProtection="0"/>
    <xf numFmtId="270" fontId="37"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257" fontId="42" fillId="0" borderId="33" applyFont="0" applyFill="0" applyBorder="0" applyAlignment="0" applyProtection="0"/>
    <xf numFmtId="43" fontId="42" fillId="0" borderId="33" applyFont="0" applyFill="0" applyBorder="0" applyAlignment="0" applyProtection="0"/>
    <xf numFmtId="257" fontId="42" fillId="0" borderId="33" applyFont="0" applyFill="0" applyBorder="0" applyAlignment="0" applyProtection="0"/>
    <xf numFmtId="43" fontId="42" fillId="0" borderId="33" applyFont="0" applyFill="0" applyBorder="0" applyAlignment="0" applyProtection="0"/>
    <xf numFmtId="265"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257" fontId="37" fillId="0" borderId="33" applyFont="0" applyFill="0" applyBorder="0" applyAlignment="0" applyProtection="0"/>
    <xf numFmtId="43" fontId="44" fillId="0" borderId="33" applyFont="0" applyFill="0" applyBorder="0" applyAlignment="0" applyProtection="0"/>
    <xf numFmtId="180" fontId="44" fillId="0" borderId="33" applyFont="0" applyFill="0" applyBorder="0" applyAlignment="0" applyProtection="0"/>
    <xf numFmtId="180" fontId="37"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271" fontId="37" fillId="0" borderId="33" applyFont="0" applyFill="0" applyBorder="0" applyAlignment="0" applyProtection="0"/>
    <xf numFmtId="169" fontId="42" fillId="0" borderId="33" applyFont="0" applyFill="0" applyBorder="0" applyAlignment="0" applyProtection="0"/>
    <xf numFmtId="165"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9"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257" fontId="42" fillId="0" borderId="33" applyFont="0" applyFill="0" applyBorder="0" applyAlignment="0" applyProtection="0"/>
    <xf numFmtId="165" fontId="42" fillId="0" borderId="33" applyFont="0" applyFill="0" applyBorder="0" applyAlignment="0" applyProtection="0"/>
    <xf numFmtId="43" fontId="42" fillId="0" borderId="33" applyFont="0" applyFill="0" applyBorder="0" applyAlignment="0" applyProtection="0"/>
    <xf numFmtId="165" fontId="42" fillId="0" borderId="33" applyFont="0" applyFill="0" applyBorder="0" applyAlignment="0" applyProtection="0"/>
    <xf numFmtId="165" fontId="42" fillId="0" borderId="33" applyFont="0" applyFill="0" applyBorder="0" applyAlignment="0" applyProtection="0"/>
    <xf numFmtId="165" fontId="42" fillId="0" borderId="33" applyFont="0" applyFill="0" applyBorder="0" applyAlignment="0" applyProtection="0"/>
    <xf numFmtId="165" fontId="42" fillId="0" borderId="33" applyFont="0" applyFill="0" applyBorder="0" applyAlignment="0" applyProtection="0"/>
    <xf numFmtId="165" fontId="42" fillId="0" borderId="33" applyFont="0" applyFill="0" applyBorder="0" applyAlignment="0" applyProtection="0"/>
    <xf numFmtId="165" fontId="42" fillId="0" borderId="33" applyFont="0" applyFill="0" applyBorder="0" applyAlignment="0" applyProtection="0"/>
    <xf numFmtId="165" fontId="42" fillId="0" borderId="33" applyFont="0" applyFill="0" applyBorder="0" applyAlignment="0" applyProtection="0"/>
    <xf numFmtId="169" fontId="81"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80" fontId="44" fillId="0" borderId="33" applyFont="0" applyFill="0" applyBorder="0" applyAlignment="0" applyProtection="0"/>
    <xf numFmtId="180"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257"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257"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257" fontId="37" fillId="0" borderId="33" applyFont="0" applyFill="0" applyBorder="0" applyAlignment="0" applyProtection="0"/>
    <xf numFmtId="257" fontId="37" fillId="0" borderId="33" applyFont="0" applyFill="0" applyBorder="0" applyAlignment="0" applyProtection="0"/>
    <xf numFmtId="257" fontId="37"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1" fillId="0" borderId="33" applyFont="0" applyFill="0" applyBorder="0" applyAlignment="0" applyProtection="0"/>
    <xf numFmtId="43" fontId="41"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1"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1" fillId="0" borderId="33" applyFont="0" applyFill="0" applyBorder="0" applyAlignment="0" applyProtection="0"/>
    <xf numFmtId="43" fontId="37" fillId="0" borderId="33" applyFont="0" applyFill="0" applyBorder="0" applyAlignment="0" applyProtection="0"/>
    <xf numFmtId="169" fontId="44"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141" fillId="0" borderId="33" applyFont="0" applyFill="0" applyBorder="0" applyAlignment="0" applyProtection="0"/>
    <xf numFmtId="43" fontId="37" fillId="0" borderId="33" applyFont="0" applyFill="0" applyBorder="0" applyAlignment="0" applyProtection="0"/>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37" fillId="0" borderId="33" applyFont="0" applyFill="0" applyBorder="0" applyAlignment="0" applyProtection="0"/>
    <xf numFmtId="43" fontId="142" fillId="0" borderId="33" applyFont="0" applyFill="0" applyBorder="0" applyAlignment="0" applyProtection="0"/>
    <xf numFmtId="180" fontId="37" fillId="0" borderId="33" applyFont="0" applyFill="0" applyBorder="0" applyAlignment="0" applyProtection="0"/>
    <xf numFmtId="257" fontId="37" fillId="0" borderId="33" applyFont="0" applyFill="0" applyBorder="0" applyAlignment="0" applyProtection="0"/>
    <xf numFmtId="257" fontId="37" fillId="0" borderId="33" applyFont="0" applyFill="0" applyBorder="0" applyAlignment="0" applyProtection="0"/>
    <xf numFmtId="257" fontId="37" fillId="0" borderId="33" applyFont="0" applyFill="0" applyBorder="0" applyAlignment="0" applyProtection="0"/>
    <xf numFmtId="180" fontId="44"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69" fillId="0" borderId="33" applyFont="0" applyFill="0" applyBorder="0" applyAlignment="0" applyProtection="0"/>
    <xf numFmtId="169" fontId="44"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4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183" fontId="42" fillId="0" borderId="33" applyFont="0" applyFill="0" applyBorder="0" applyAlignment="0" applyProtection="0"/>
    <xf numFmtId="272" fontId="42" fillId="0" borderId="33" applyFont="0" applyFill="0" applyBorder="0" applyAlignment="0" applyProtection="0"/>
    <xf numFmtId="272" fontId="42" fillId="0" borderId="33" applyFont="0" applyFill="0" applyBorder="0" applyAlignment="0" applyProtection="0"/>
    <xf numFmtId="272" fontId="42" fillId="0" borderId="33" applyFont="0" applyFill="0" applyBorder="0" applyAlignment="0" applyProtection="0"/>
    <xf numFmtId="272" fontId="42" fillId="0" borderId="33" applyFont="0" applyFill="0" applyBorder="0" applyAlignment="0" applyProtection="0"/>
    <xf numFmtId="272" fontId="42" fillId="0" borderId="33" applyFont="0" applyFill="0" applyBorder="0" applyAlignment="0" applyProtection="0"/>
    <xf numFmtId="272" fontId="42" fillId="0" borderId="33" applyFont="0" applyFill="0" applyBorder="0" applyAlignment="0" applyProtection="0"/>
    <xf numFmtId="272" fontId="42" fillId="0" borderId="33" applyFont="0" applyFill="0" applyBorder="0" applyAlignment="0" applyProtection="0"/>
    <xf numFmtId="272" fontId="42" fillId="0" borderId="33" applyFont="0" applyFill="0" applyBorder="0" applyAlignment="0" applyProtection="0"/>
    <xf numFmtId="272" fontId="42" fillId="0" borderId="33" applyFont="0" applyFill="0" applyBorder="0" applyAlignment="0" applyProtection="0"/>
    <xf numFmtId="272" fontId="42" fillId="0" borderId="33" applyFont="0" applyFill="0" applyBorder="0" applyAlignment="0" applyProtection="0"/>
    <xf numFmtId="272" fontId="42" fillId="0" borderId="33" applyFont="0" applyFill="0" applyBorder="0" applyAlignment="0" applyProtection="0"/>
    <xf numFmtId="272" fontId="42" fillId="0" borderId="33" applyFont="0" applyFill="0" applyBorder="0" applyAlignment="0" applyProtection="0"/>
    <xf numFmtId="272"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270" fontId="42" fillId="0" borderId="33" applyFont="0" applyFill="0" applyBorder="0" applyAlignment="0" applyProtection="0"/>
    <xf numFmtId="273"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43" fontId="37"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167"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270" fontId="42" fillId="0" borderId="33" applyFont="0" applyFill="0" applyBorder="0" applyAlignment="0" applyProtection="0"/>
    <xf numFmtId="0" fontId="42" fillId="0" borderId="33"/>
    <xf numFmtId="43" fontId="81"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0" fontId="42" fillId="0" borderId="33"/>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0" fontId="42" fillId="0" borderId="33"/>
    <xf numFmtId="43"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43" fontId="41" fillId="0" borderId="33" applyFont="0" applyFill="0" applyBorder="0" applyAlignment="0" applyProtection="0"/>
    <xf numFmtId="274" fontId="42" fillId="0" borderId="33" applyFont="0" applyFill="0" applyBorder="0" applyAlignment="0" applyProtection="0"/>
    <xf numFmtId="43"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169" fontId="91" fillId="0" borderId="33" applyFont="0" applyFill="0" applyBorder="0" applyAlignment="0" applyProtection="0"/>
    <xf numFmtId="0" fontId="42" fillId="0" borderId="33"/>
    <xf numFmtId="43" fontId="81" fillId="0" borderId="33" applyFont="0" applyFill="0" applyBorder="0" applyAlignment="0" applyProtection="0"/>
    <xf numFmtId="43" fontId="140" fillId="0" borderId="33" applyFont="0" applyFill="0" applyBorder="0" applyAlignment="0" applyProtection="0"/>
    <xf numFmtId="274" fontId="42" fillId="0" borderId="33" applyFont="0" applyFill="0" applyBorder="0" applyAlignment="0" applyProtection="0"/>
    <xf numFmtId="43" fontId="37"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274" fontId="42" fillId="0" borderId="33" applyFont="0" applyFill="0" applyBorder="0" applyAlignment="0" applyProtection="0"/>
    <xf numFmtId="169" fontId="44"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69" fillId="0" borderId="33" applyFont="0" applyFill="0" applyBorder="0" applyAlignment="0" applyProtection="0"/>
    <xf numFmtId="0" fontId="42" fillId="0" borderId="33"/>
    <xf numFmtId="169" fontId="81"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169" fontId="44" fillId="0" borderId="33" applyFont="0" applyFill="0" applyBorder="0" applyAlignment="0" applyProtection="0"/>
    <xf numFmtId="0" fontId="42" fillId="0" borderId="33"/>
    <xf numFmtId="43" fontId="81"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139" fillId="0" borderId="33" applyFont="0" applyFill="0" applyBorder="0" applyAlignment="0" applyProtection="0"/>
    <xf numFmtId="0" fontId="42" fillId="0" borderId="33"/>
    <xf numFmtId="43" fontId="42" fillId="0" borderId="33" applyFont="0" applyFill="0" applyBorder="0" applyAlignment="0" applyProtection="0"/>
    <xf numFmtId="43"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4" fillId="0" borderId="33" applyFont="0" applyFill="0" applyBorder="0" applyAlignment="0" applyProtection="0"/>
    <xf numFmtId="0" fontId="42" fillId="0" borderId="33"/>
    <xf numFmtId="43" fontId="69" fillId="0" borderId="33" applyFont="0" applyFill="0" applyBorder="0" applyAlignment="0" applyProtection="0"/>
    <xf numFmtId="0" fontId="42" fillId="0" borderId="33"/>
    <xf numFmtId="169" fontId="81" fillId="0" borderId="33" applyFont="0" applyFill="0" applyBorder="0" applyAlignment="0" applyProtection="0"/>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91" fillId="0" borderId="33" applyFont="0" applyFill="0" applyBorder="0" applyAlignment="0" applyProtection="0"/>
    <xf numFmtId="180" fontId="44" fillId="0" borderId="33" applyFont="0" applyFill="0" applyBorder="0" applyAlignment="0" applyProtection="0"/>
    <xf numFmtId="180" fontId="37"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169" fontId="44" fillId="0" borderId="33" applyFont="0" applyFill="0" applyBorder="0" applyAlignment="0" applyProtection="0"/>
    <xf numFmtId="0" fontId="42" fillId="0" borderId="33"/>
    <xf numFmtId="169" fontId="81" fillId="0" borderId="33" applyFont="0" applyFill="0" applyBorder="0" applyAlignment="0" applyProtection="0"/>
    <xf numFmtId="169" fontId="44"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169" fontId="44" fillId="0" borderId="33" applyFont="0" applyFill="0" applyBorder="0" applyAlignment="0" applyProtection="0"/>
    <xf numFmtId="0" fontId="42" fillId="0" borderId="33"/>
    <xf numFmtId="43" fontId="81"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139"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4" fontId="2" fillId="0" borderId="33" applyFont="0" applyFill="0" applyBorder="0" applyAlignment="0" applyProtection="0"/>
    <xf numFmtId="169" fontId="42" fillId="0" borderId="33" applyFont="0" applyFill="0" applyBorder="0" applyAlignment="0" applyProtection="0"/>
    <xf numFmtId="0" fontId="42" fillId="0" borderId="33"/>
    <xf numFmtId="169" fontId="42"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3" fontId="4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3" fontId="42" fillId="0" borderId="33" applyFont="0" applyFill="0" applyBorder="0" applyAlignment="0" applyProtection="0"/>
    <xf numFmtId="44" fontId="2" fillId="0" borderId="33" applyFont="0" applyFill="0" applyBorder="0" applyAlignment="0" applyProtection="0"/>
    <xf numFmtId="44" fontId="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4" fontId="2" fillId="0" borderId="33" applyFont="0" applyFill="0" applyBorder="0" applyAlignment="0" applyProtection="0"/>
    <xf numFmtId="43" fontId="42" fillId="0" borderId="33" applyFont="0" applyFill="0" applyBorder="0" applyAlignment="0" applyProtection="0"/>
    <xf numFmtId="44" fontId="2" fillId="0" borderId="33" applyFont="0" applyFill="0" applyBorder="0" applyAlignment="0" applyProtection="0"/>
    <xf numFmtId="43" fontId="135" fillId="0" borderId="33" applyFont="0" applyFill="0" applyBorder="0" applyAlignment="0" applyProtection="0"/>
    <xf numFmtId="43" fontId="135" fillId="0" borderId="33" applyFont="0" applyFill="0" applyBorder="0" applyAlignment="0" applyProtection="0"/>
    <xf numFmtId="44" fontId="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2"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4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42" fillId="0" borderId="33" applyFont="0" applyFill="0" applyBorder="0" applyAlignment="0" applyProtection="0"/>
    <xf numFmtId="43" fontId="2"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4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4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4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135"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4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69" fillId="0" borderId="33" applyFont="0" applyFill="0" applyBorder="0" applyAlignment="0" applyProtection="0"/>
    <xf numFmtId="43" fontId="42" fillId="0" borderId="33" applyFont="0" applyFill="0" applyBorder="0" applyAlignment="0" applyProtection="0"/>
    <xf numFmtId="43"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43" fontId="69" fillId="0" borderId="33" applyFont="0" applyFill="0" applyBorder="0" applyAlignment="0" applyProtection="0"/>
    <xf numFmtId="0" fontId="42" fillId="0" borderId="33"/>
    <xf numFmtId="169" fontId="81" fillId="0" borderId="33" applyFont="0" applyFill="0" applyBorder="0" applyAlignment="0" applyProtection="0"/>
    <xf numFmtId="169" fontId="44"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169" fontId="44" fillId="0" borderId="33" applyFont="0" applyFill="0" applyBorder="0" applyAlignment="0" applyProtection="0"/>
    <xf numFmtId="0" fontId="42" fillId="0" borderId="33"/>
    <xf numFmtId="43" fontId="81"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139"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43" fontId="42" fillId="0" borderId="33" applyFont="0" applyFill="0" applyBorder="0" applyAlignment="0" applyProtection="0"/>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2" fillId="0" borderId="33" applyFont="0" applyFill="0" applyBorder="0" applyAlignment="0" applyProtection="0"/>
    <xf numFmtId="43" fontId="69" fillId="0" borderId="33" applyFont="0" applyFill="0" applyBorder="0" applyAlignment="0" applyProtection="0"/>
    <xf numFmtId="0" fontId="42" fillId="0" borderId="33"/>
    <xf numFmtId="169" fontId="81" fillId="0" borderId="33" applyFont="0" applyFill="0" applyBorder="0" applyAlignment="0" applyProtection="0"/>
    <xf numFmtId="169" fontId="44"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81" fillId="0" borderId="33" applyFont="0" applyFill="0" applyBorder="0" applyAlignment="0" applyProtection="0"/>
    <xf numFmtId="43" fontId="140"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79" fillId="0" borderId="33" applyFont="0" applyFill="0" applyBorder="0" applyAlignment="0" applyProtection="0"/>
    <xf numFmtId="43" fontId="143"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81" fillId="0" borderId="33" applyFont="0" applyFill="0" applyBorder="0" applyAlignment="0" applyProtection="0"/>
    <xf numFmtId="43" fontId="140" fillId="0" borderId="33" applyFont="0" applyFill="0" applyBorder="0" applyAlignment="0" applyProtection="0"/>
    <xf numFmtId="43" fontId="69" fillId="0" borderId="33" applyFont="0" applyFill="0" applyBorder="0" applyAlignment="0" applyProtection="0"/>
    <xf numFmtId="43" fontId="37" fillId="0" borderId="33" applyFont="0" applyFill="0" applyBorder="0" applyAlignment="0" applyProtection="0"/>
    <xf numFmtId="169" fontId="81" fillId="0" borderId="33" applyFont="0" applyFill="0" applyBorder="0" applyAlignment="0" applyProtection="0"/>
    <xf numFmtId="169"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212"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43" fontId="42" fillId="0" borderId="33" applyFont="0" applyFill="0" applyBorder="0" applyAlignment="0" applyProtection="0"/>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43" fontId="41" fillId="0" borderId="33" applyFont="0" applyFill="0" applyBorder="0" applyAlignment="0" applyProtection="0"/>
    <xf numFmtId="43" fontId="41" fillId="0" borderId="33" applyFont="0" applyFill="0" applyBorder="0" applyAlignment="0" applyProtection="0"/>
    <xf numFmtId="43" fontId="41" fillId="0" borderId="33" applyFont="0" applyFill="0" applyBorder="0" applyAlignment="0" applyProtection="0"/>
    <xf numFmtId="43" fontId="41" fillId="0" borderId="33" applyFont="0" applyFill="0" applyBorder="0" applyAlignment="0" applyProtection="0"/>
    <xf numFmtId="43" fontId="41" fillId="0" borderId="33" applyFont="0" applyFill="0" applyBorder="0" applyAlignment="0" applyProtection="0"/>
    <xf numFmtId="43" fontId="41" fillId="0" borderId="33" applyFont="0" applyFill="0" applyBorder="0" applyAlignment="0" applyProtection="0"/>
    <xf numFmtId="43" fontId="42" fillId="0" borderId="33" applyFont="0" applyFill="0" applyBorder="0" applyAlignment="0" applyProtection="0"/>
    <xf numFmtId="43" fontId="41"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144"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44" fillId="0" borderId="33" applyFont="0" applyFill="0" applyBorder="0" applyAlignment="0" applyProtection="0"/>
    <xf numFmtId="43" fontId="144" fillId="0" borderId="33" applyFont="0" applyFill="0" applyBorder="0" applyAlignment="0" applyProtection="0"/>
    <xf numFmtId="43" fontId="144" fillId="0" borderId="33" applyFont="0" applyFill="0" applyBorder="0" applyAlignment="0" applyProtection="0"/>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144" fillId="0" borderId="33" applyFont="0" applyFill="0" applyBorder="0" applyAlignment="0" applyProtection="0"/>
    <xf numFmtId="43" fontId="144" fillId="0" borderId="33" applyFont="0" applyFill="0" applyBorder="0" applyAlignment="0" applyProtection="0"/>
    <xf numFmtId="169" fontId="55"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43" fontId="41" fillId="0" borderId="33" applyFont="0" applyFill="0" applyBorder="0" applyAlignment="0" applyProtection="0"/>
    <xf numFmtId="169" fontId="41"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43" fontId="144"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169" fontId="144" fillId="0" borderId="33" applyFont="0" applyFill="0" applyBorder="0" applyAlignment="0"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214" fontId="45" fillId="0" borderId="33" applyFont="0" applyFill="0" applyBorder="0" applyAlignment="0" applyProtection="0"/>
    <xf numFmtId="43" fontId="144" fillId="0" borderId="33" applyFont="0" applyFill="0" applyBorder="0" applyAlignment="0" applyProtection="0"/>
    <xf numFmtId="43" fontId="144" fillId="0" borderId="33" applyFont="0" applyFill="0" applyBorder="0" applyAlignment="0" applyProtection="0"/>
    <xf numFmtId="43" fontId="144" fillId="0" borderId="33" applyFont="0" applyFill="0" applyBorder="0" applyAlignment="0" applyProtection="0"/>
    <xf numFmtId="43" fontId="144" fillId="0" borderId="33" applyFont="0" applyFill="0" applyBorder="0" applyAlignment="0" applyProtection="0"/>
    <xf numFmtId="43" fontId="144" fillId="0" borderId="33" applyFont="0" applyFill="0" applyBorder="0" applyAlignment="0" applyProtection="0"/>
    <xf numFmtId="43" fontId="144" fillId="0" borderId="33" applyFont="0" applyFill="0" applyBorder="0" applyAlignment="0" applyProtection="0"/>
    <xf numFmtId="43" fontId="144" fillId="0" borderId="33" applyFont="0" applyFill="0" applyBorder="0" applyAlignment="0" applyProtection="0"/>
    <xf numFmtId="212" fontId="37" fillId="0" borderId="33" applyFont="0" applyFill="0" applyBorder="0" applyAlignment="0" applyProtection="0"/>
    <xf numFmtId="212" fontId="37" fillId="0" borderId="33" applyFont="0" applyFill="0" applyBorder="0" applyAlignment="0" applyProtection="0"/>
    <xf numFmtId="192" fontId="42" fillId="0" borderId="33" applyFont="0" applyFill="0" applyBorder="0" applyAlignment="0" applyProtection="0"/>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212" fontId="37" fillId="0" borderId="33" applyFont="0" applyFill="0" applyBorder="0" applyAlignment="0" applyProtection="0"/>
    <xf numFmtId="227" fontId="135"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0" fontId="42" fillId="0" borderId="33"/>
    <xf numFmtId="43" fontId="76"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37"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0" fontId="42" fillId="0" borderId="33"/>
    <xf numFmtId="169" fontId="37" fillId="0" borderId="33" applyFont="0" applyFill="0" applyBorder="0" applyAlignment="0" applyProtection="0"/>
    <xf numFmtId="0" fontId="42" fillId="0" borderId="33"/>
    <xf numFmtId="212" fontId="37" fillId="0" borderId="33" applyFont="0" applyFill="0" applyBorder="0" applyAlignment="0" applyProtection="0"/>
    <xf numFmtId="43" fontId="135"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applyFont="0" applyFill="0" applyBorder="0" applyAlignment="0" applyProtection="0"/>
    <xf numFmtId="0" fontId="42" fillId="0" borderId="33"/>
    <xf numFmtId="180" fontId="138" fillId="0" borderId="33" applyFont="0" applyFill="0" applyBorder="0" applyAlignment="0" applyProtection="0"/>
    <xf numFmtId="266" fontId="138" fillId="0" borderId="33" applyFont="0" applyFill="0" applyBorder="0" applyAlignment="0" applyProtection="0"/>
    <xf numFmtId="0" fontId="42" fillId="0" borderId="33" applyFont="0" applyFill="0" applyBorder="0" applyAlignment="0" applyProtection="0"/>
    <xf numFmtId="180" fontId="90" fillId="0" borderId="33" applyFont="0" applyFill="0" applyBorder="0" applyAlignment="0" applyProtection="0"/>
    <xf numFmtId="0" fontId="42" fillId="0" borderId="33"/>
    <xf numFmtId="0" fontId="4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138"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275" fontId="37" fillId="0" borderId="33" applyFont="0" applyFill="0" applyBorder="0" applyAlignment="0" applyProtection="0"/>
    <xf numFmtId="212" fontId="37" fillId="0" borderId="33" applyFont="0" applyFill="0" applyBorder="0" applyAlignment="0" applyProtection="0"/>
    <xf numFmtId="233" fontId="37"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0"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0" fontId="42" fillId="0" borderId="33"/>
    <xf numFmtId="266" fontId="42" fillId="0" borderId="33" applyFont="0" applyFill="0" applyBorder="0" applyAlignment="0" applyProtection="0"/>
    <xf numFmtId="266" fontId="42" fillId="0" borderId="33" applyFont="0" applyFill="0" applyBorder="0" applyAlignment="0" applyProtection="0"/>
    <xf numFmtId="266" fontId="42" fillId="0" borderId="33" applyFont="0" applyFill="0" applyBorder="0" applyAlignment="0" applyProtection="0"/>
    <xf numFmtId="266" fontId="42" fillId="0" borderId="33" applyFont="0" applyFill="0" applyBorder="0" applyAlignment="0" applyProtection="0"/>
    <xf numFmtId="266" fontId="42" fillId="0" borderId="33" applyFont="0" applyFill="0" applyBorder="0" applyAlignment="0" applyProtection="0"/>
    <xf numFmtId="266" fontId="42" fillId="0" borderId="33" applyFont="0" applyFill="0" applyBorder="0" applyAlignment="0" applyProtection="0"/>
    <xf numFmtId="266" fontId="42" fillId="0" borderId="33" applyFont="0" applyFill="0" applyBorder="0" applyAlignment="0" applyProtection="0"/>
    <xf numFmtId="266" fontId="42" fillId="0" borderId="33" applyFont="0" applyFill="0" applyBorder="0" applyAlignment="0" applyProtection="0"/>
    <xf numFmtId="266" fontId="42" fillId="0" borderId="33" applyFont="0" applyFill="0" applyBorder="0" applyAlignment="0" applyProtection="0"/>
    <xf numFmtId="266" fontId="42" fillId="0" borderId="33" applyFont="0" applyFill="0" applyBorder="0" applyAlignment="0" applyProtection="0"/>
    <xf numFmtId="266" fontId="42" fillId="0" borderId="33" applyFont="0" applyFill="0" applyBorder="0" applyAlignment="0" applyProtection="0"/>
    <xf numFmtId="266" fontId="42" fillId="0" borderId="33" applyFont="0" applyFill="0" applyBorder="0" applyAlignment="0" applyProtection="0"/>
    <xf numFmtId="266" fontId="42" fillId="0" borderId="33" applyFont="0" applyFill="0" applyBorder="0" applyAlignment="0" applyProtection="0"/>
    <xf numFmtId="266"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272"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276" fontId="42" fillId="0" borderId="33" applyFont="0" applyFill="0" applyBorder="0" applyAlignment="0" applyProtection="0"/>
    <xf numFmtId="0" fontId="42" fillId="0" borderId="33"/>
    <xf numFmtId="212" fontId="37" fillId="0" borderId="33" applyFont="0" applyFill="0" applyBorder="0" applyAlignment="0" applyProtection="0"/>
    <xf numFmtId="0" fontId="42" fillId="0" borderId="33"/>
    <xf numFmtId="212" fontId="37" fillId="0" borderId="33" applyFont="0" applyFill="0" applyBorder="0" applyAlignment="0" applyProtection="0"/>
    <xf numFmtId="212" fontId="37" fillId="0" borderId="33" applyFont="0" applyFill="0" applyBorder="0" applyAlignment="0" applyProtection="0"/>
    <xf numFmtId="275" fontId="37"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8" fontId="37" fillId="0" borderId="33" applyFont="0" applyFill="0" applyBorder="0" applyAlignment="0" applyProtection="0"/>
    <xf numFmtId="8" fontId="37" fillId="0" borderId="33" applyFont="0" applyFill="0" applyBorder="0" applyAlignment="0" applyProtection="0"/>
    <xf numFmtId="8" fontId="37" fillId="0" borderId="33" applyFont="0" applyFill="0" applyBorder="0" applyAlignment="0" applyProtection="0"/>
    <xf numFmtId="8" fontId="37" fillId="0" borderId="33" applyFont="0" applyFill="0" applyBorder="0" applyAlignment="0" applyProtection="0"/>
    <xf numFmtId="8" fontId="37" fillId="0" borderId="33" applyFont="0" applyFill="0" applyBorder="0" applyAlignment="0" applyProtection="0"/>
    <xf numFmtId="212" fontId="37" fillId="0" borderId="33" applyFont="0" applyFill="0" applyBorder="0" applyAlignment="0" applyProtection="0"/>
    <xf numFmtId="212" fontId="37" fillId="0" borderId="33" applyFont="0" applyFill="0" applyBorder="0" applyAlignment="0" applyProtection="0"/>
    <xf numFmtId="212" fontId="37" fillId="0" borderId="33" applyFont="0" applyFill="0" applyBorder="0" applyAlignment="0" applyProtection="0"/>
    <xf numFmtId="43" fontId="42" fillId="0" borderId="33" applyFont="0" applyFill="0" applyBorder="0" applyAlignment="0" applyProtection="0"/>
    <xf numFmtId="0" fontId="42" fillId="0" borderId="33"/>
    <xf numFmtId="169" fontId="81" fillId="0" borderId="33" applyFont="0" applyFill="0" applyBorder="0" applyAlignment="0" applyProtection="0"/>
    <xf numFmtId="43" fontId="142" fillId="0" borderId="33" applyFont="0" applyFill="0" applyBorder="0" applyAlignment="0" applyProtection="0"/>
    <xf numFmtId="43" fontId="37" fillId="0" borderId="33" applyFont="0" applyFill="0" applyBorder="0" applyAlignment="0" applyProtection="0"/>
    <xf numFmtId="0" fontId="42" fillId="0" borderId="33"/>
    <xf numFmtId="43" fontId="81"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139" fillId="0" borderId="33" applyFont="0" applyFill="0" applyBorder="0" applyAlignment="0" applyProtection="0"/>
    <xf numFmtId="43" fontId="135" fillId="0" borderId="33" applyFont="0" applyFill="0" applyBorder="0" applyAlignment="0" applyProtection="0"/>
    <xf numFmtId="212" fontId="37" fillId="0" borderId="33" applyFont="0" applyFill="0" applyBorder="0" applyAlignment="0" applyProtection="0"/>
    <xf numFmtId="0" fontId="42" fillId="0" borderId="33"/>
    <xf numFmtId="169" fontId="127" fillId="0" borderId="33" applyFont="0" applyFill="0" applyBorder="0" applyAlignment="0" applyProtection="0"/>
    <xf numFmtId="169" fontId="127" fillId="0" borderId="33" applyFont="0" applyFill="0" applyBorder="0" applyAlignment="0" applyProtection="0"/>
    <xf numFmtId="169" fontId="127" fillId="0" borderId="33" applyFont="0" applyFill="0" applyBorder="0" applyAlignment="0" applyProtection="0"/>
    <xf numFmtId="169" fontId="127" fillId="0" borderId="33" applyFont="0" applyFill="0" applyBorder="0" applyAlignment="0" applyProtection="0"/>
    <xf numFmtId="212" fontId="37" fillId="0" borderId="33" applyFont="0" applyFill="0" applyBorder="0" applyAlignment="0" applyProtection="0"/>
    <xf numFmtId="43" fontId="42" fillId="0" borderId="33" applyFont="0" applyFill="0" applyBorder="0" applyAlignment="0" applyProtection="0"/>
    <xf numFmtId="169" fontId="145" fillId="0" borderId="33" applyFont="0" applyFill="0" applyBorder="0" applyAlignment="0" applyProtection="0"/>
    <xf numFmtId="0" fontId="42" fillId="0" borderId="33"/>
    <xf numFmtId="277" fontId="37" fillId="0" borderId="33" applyFont="0" applyFill="0" applyBorder="0" applyAlignment="0" applyProtection="0"/>
    <xf numFmtId="277" fontId="37"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12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6" fillId="0" borderId="33" applyFont="0" applyFill="0" applyBorder="0" applyAlignment="0" applyProtection="0"/>
    <xf numFmtId="43" fontId="37"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212" fontId="37" fillId="0" borderId="33" applyFont="0" applyFill="0" applyBorder="0" applyAlignment="0" applyProtection="0"/>
    <xf numFmtId="44" fontId="51" fillId="0" borderId="33" applyFont="0" applyFill="0" applyBorder="0" applyAlignment="0" applyProtection="0"/>
    <xf numFmtId="43" fontId="143"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81" fillId="0" borderId="33" applyFont="0" applyFill="0" applyBorder="0" applyAlignment="0" applyProtection="0"/>
    <xf numFmtId="43" fontId="140" fillId="0" borderId="33" applyFont="0" applyFill="0" applyBorder="0" applyAlignment="0" applyProtection="0"/>
    <xf numFmtId="0" fontId="42" fillId="0" borderId="33" applyFont="0" applyFill="0" applyBorder="0" applyAlignment="0" applyProtection="0"/>
    <xf numFmtId="0" fontId="42" fillId="0" borderId="33"/>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43" fontId="37" fillId="0" borderId="33" applyFont="0" applyFill="0" applyBorder="0" applyAlignment="0" applyProtection="0"/>
    <xf numFmtId="43" fontId="69" fillId="0" borderId="33" applyFont="0" applyFill="0" applyBorder="0" applyAlignment="0" applyProtection="0"/>
    <xf numFmtId="169" fontId="81" fillId="0" borderId="33" applyFont="0" applyFill="0" applyBorder="0" applyAlignment="0" applyProtection="0"/>
    <xf numFmtId="169"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278" fontId="51"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81" fillId="0" borderId="33" applyFont="0" applyFill="0" applyBorder="0" applyAlignment="0" applyProtection="0"/>
    <xf numFmtId="43" fontId="140"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43" fontId="69" fillId="0" borderId="33" applyFont="0" applyFill="0" applyBorder="0" applyAlignment="0" applyProtection="0"/>
    <xf numFmtId="169" fontId="81" fillId="0" borderId="33" applyFont="0" applyFill="0" applyBorder="0" applyAlignment="0" applyProtection="0"/>
    <xf numFmtId="169"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278" fontId="51" fillId="0" borderId="33" applyFont="0" applyFill="0" applyBorder="0" applyAlignment="0" applyProtection="0"/>
    <xf numFmtId="279" fontId="7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81" fillId="0" borderId="33" applyFont="0" applyFill="0" applyBorder="0" applyAlignment="0" applyProtection="0"/>
    <xf numFmtId="43" fontId="140"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37" fillId="0" borderId="33" applyFont="0" applyFill="0" applyBorder="0" applyAlignment="0" applyProtection="0"/>
    <xf numFmtId="43" fontId="69" fillId="0" borderId="33" applyFont="0" applyFill="0" applyBorder="0" applyAlignment="0" applyProtection="0"/>
    <xf numFmtId="169" fontId="81" fillId="0" borderId="33" applyFont="0" applyFill="0" applyBorder="0" applyAlignment="0" applyProtection="0"/>
    <xf numFmtId="169"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278" fontId="51" fillId="0" borderId="33" applyFont="0" applyFill="0" applyBorder="0" applyAlignment="0" applyProtection="0"/>
    <xf numFmtId="280" fontId="80"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0" fontId="42" fillId="0" borderId="33"/>
    <xf numFmtId="43" fontId="69" fillId="0" borderId="33" applyFont="0" applyFill="0" applyBorder="0" applyAlignment="0" applyProtection="0"/>
    <xf numFmtId="43" fontId="37" fillId="0" borderId="33" applyFont="0" applyFill="0" applyBorder="0" applyAlignment="0" applyProtection="0"/>
    <xf numFmtId="169" fontId="81" fillId="0" borderId="33" applyFont="0" applyFill="0" applyBorder="0" applyAlignment="0" applyProtection="0"/>
    <xf numFmtId="169" fontId="44" fillId="0" borderId="33" applyFont="0" applyFill="0" applyBorder="0" applyAlignment="0" applyProtection="0"/>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37" fillId="0" borderId="33" applyFont="0" applyFill="0" applyBorder="0" applyAlignment="0" applyProtection="0"/>
    <xf numFmtId="43" fontId="37"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81" fillId="0" borderId="33" applyFont="0" applyFill="0" applyBorder="0" applyAlignment="0" applyProtection="0"/>
    <xf numFmtId="43" fontId="140" fillId="0" borderId="33" applyFont="0" applyFill="0" applyBorder="0" applyAlignment="0" applyProtection="0"/>
    <xf numFmtId="0" fontId="42" fillId="0" borderId="33" applyFont="0" applyFill="0" applyBorder="0" applyAlignment="0" applyProtection="0"/>
    <xf numFmtId="43" fontId="37" fillId="0" borderId="33" applyFont="0" applyFill="0" applyBorder="0" applyAlignment="0" applyProtection="0"/>
    <xf numFmtId="43" fontId="69" fillId="0" borderId="33" applyFont="0" applyFill="0" applyBorder="0" applyAlignment="0" applyProtection="0"/>
    <xf numFmtId="169" fontId="44" fillId="0" borderId="33" applyFont="0" applyFill="0" applyBorder="0" applyAlignment="0" applyProtection="0"/>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91"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91"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169" fontId="81" fillId="0" borderId="33" applyFont="0" applyFill="0" applyBorder="0" applyAlignment="0" applyProtection="0"/>
    <xf numFmtId="43" fontId="37"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169" fontId="44" fillId="0" borderId="33" applyFont="0" applyFill="0" applyBorder="0" applyAlignment="0" applyProtection="0"/>
    <xf numFmtId="0" fontId="42" fillId="0" borderId="33"/>
    <xf numFmtId="43" fontId="69" fillId="0" borderId="33" applyFont="0" applyFill="0" applyBorder="0" applyAlignment="0" applyProtection="0"/>
    <xf numFmtId="43" fontId="42" fillId="0" borderId="33" applyFont="0" applyFill="0" applyBorder="0" applyAlignment="0" applyProtection="0"/>
    <xf numFmtId="43"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4" fillId="0" borderId="33" applyFont="0" applyFill="0" applyBorder="0" applyAlignment="0" applyProtection="0"/>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91" fillId="0" borderId="33" applyFont="0" applyFill="0" applyBorder="0" applyAlignment="0" applyProtection="0"/>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91" fillId="0" borderId="33" applyFont="0" applyFill="0" applyBorder="0" applyAlignment="0" applyProtection="0"/>
    <xf numFmtId="180" fontId="42" fillId="0" borderId="33" applyFont="0" applyFill="0" applyBorder="0" applyAlignment="0" applyProtection="0"/>
    <xf numFmtId="180" fontId="91"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91"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169" fontId="81" fillId="0" borderId="33" applyFont="0" applyFill="0" applyBorder="0" applyAlignment="0" applyProtection="0"/>
    <xf numFmtId="43" fontId="141" fillId="0" borderId="33" applyFont="0" applyFill="0" applyBorder="0" applyAlignment="0" applyProtection="0"/>
    <xf numFmtId="43" fontId="141" fillId="0" borderId="33" applyFont="0" applyFill="0" applyBorder="0" applyAlignment="0" applyProtection="0"/>
    <xf numFmtId="43" fontId="37" fillId="0" borderId="33" applyFont="0" applyFill="0" applyBorder="0" applyAlignment="0" applyProtection="0"/>
    <xf numFmtId="0" fontId="42" fillId="0" borderId="33"/>
    <xf numFmtId="43" fontId="81" fillId="0" borderId="33" applyFont="0" applyFill="0" applyBorder="0" applyAlignment="0" applyProtection="0"/>
    <xf numFmtId="43" fontId="140" fillId="0" borderId="33" applyFont="0" applyFill="0" applyBorder="0" applyAlignment="0" applyProtection="0"/>
    <xf numFmtId="43"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4" fillId="0" borderId="33" applyFont="0" applyFill="0" applyBorder="0" applyAlignment="0" applyProtection="0"/>
    <xf numFmtId="43" fontId="91"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4" fontId="91"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4"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169" fontId="81" fillId="0" borderId="33" applyFont="0" applyFill="0" applyBorder="0" applyAlignment="0" applyProtection="0"/>
    <xf numFmtId="279" fontId="7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81" fillId="0" borderId="33" applyFont="0" applyFill="0" applyBorder="0" applyAlignment="0" applyProtection="0"/>
    <xf numFmtId="43" fontId="140" fillId="0" borderId="33" applyFont="0" applyFill="0" applyBorder="0" applyAlignment="0" applyProtection="0"/>
    <xf numFmtId="43"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4"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44" fontId="91"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4"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164" fontId="51" fillId="0" borderId="33" applyProtection="0"/>
    <xf numFmtId="279" fontId="74" fillId="0" borderId="33" applyFont="0" applyFill="0" applyBorder="0" applyAlignment="0" applyProtection="0"/>
    <xf numFmtId="43" fontId="81" fillId="0" borderId="33" applyFont="0" applyFill="0" applyBorder="0" applyAlignment="0" applyProtection="0"/>
    <xf numFmtId="212" fontId="146" fillId="0" borderId="33" applyFont="0" applyFill="0" applyBorder="0" applyAlignment="0" applyProtection="0"/>
    <xf numFmtId="0" fontId="42" fillId="0" borderId="33" applyFont="0" applyFill="0" applyBorder="0" applyAlignment="0" applyProtection="0"/>
    <xf numFmtId="43" fontId="140"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81" fillId="0" borderId="33" applyFont="0" applyFill="0" applyBorder="0" applyAlignment="0" applyProtection="0"/>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45" fillId="0" borderId="33" applyFont="0" applyFill="0" applyBorder="0" applyAlignment="0" applyProtection="0"/>
    <xf numFmtId="43" fontId="80" fillId="0" borderId="33" applyFont="0" applyFill="0" applyBorder="0" applyAlignment="0" applyProtection="0"/>
    <xf numFmtId="0" fontId="42" fillId="0" borderId="33"/>
    <xf numFmtId="44" fontId="91"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4"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45" fillId="0" borderId="33" applyFont="0" applyFill="0" applyBorder="0" applyAlignment="0" applyProtection="0"/>
    <xf numFmtId="43" fontId="80" fillId="0" borderId="33" applyFont="0" applyFill="0" applyBorder="0" applyAlignment="0" applyProtection="0"/>
    <xf numFmtId="0" fontId="42" fillId="0" borderId="33"/>
    <xf numFmtId="44" fontId="91"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4" fontId="42" fillId="0" borderId="33" applyFont="0" applyFill="0" applyBorder="0" applyAlignment="0" applyProtection="0"/>
    <xf numFmtId="0" fontId="42" fillId="0" borderId="33"/>
    <xf numFmtId="43" fontId="91"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209" fontId="51" fillId="0" borderId="33" applyFont="0" applyFill="0" applyBorder="0" applyAlignment="0" applyProtection="0"/>
    <xf numFmtId="209" fontId="147" fillId="0" borderId="33" applyFont="0" applyFill="0" applyBorder="0" applyAlignment="0" applyProtection="0"/>
    <xf numFmtId="0" fontId="42" fillId="0" borderId="33"/>
    <xf numFmtId="174" fontId="51" fillId="0" borderId="33" applyFont="0" applyFill="0" applyBorder="0" applyAlignment="0" applyProtection="0"/>
    <xf numFmtId="209" fontId="51" fillId="0" borderId="33" applyFont="0" applyFill="0" applyBorder="0" applyAlignment="0" applyProtection="0"/>
    <xf numFmtId="209" fontId="147" fillId="0" borderId="33" applyFont="0" applyFill="0" applyBorder="0" applyAlignment="0" applyProtection="0"/>
    <xf numFmtId="0" fontId="42" fillId="0" borderId="33"/>
    <xf numFmtId="174" fontId="147" fillId="0" borderId="33" applyFont="0" applyFill="0" applyBorder="0" applyAlignment="0" applyProtection="0"/>
    <xf numFmtId="0" fontId="42" fillId="0" borderId="33"/>
    <xf numFmtId="180" fontId="51" fillId="0" borderId="33" applyFont="0" applyFill="0" applyBorder="0" applyAlignment="0" applyProtection="0"/>
    <xf numFmtId="180"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169" fontId="44" fillId="0" borderId="33" applyFont="0" applyFill="0" applyBorder="0" applyAlignment="0" applyProtection="0"/>
    <xf numFmtId="0" fontId="42" fillId="0" borderId="33"/>
    <xf numFmtId="43" fontId="81"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69" fontId="139"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81" fillId="0" borderId="33" applyFont="0" applyFill="0" applyBorder="0" applyAlignment="0" applyProtection="0"/>
    <xf numFmtId="209" fontId="51" fillId="0" borderId="33" applyFont="0" applyFill="0" applyBorder="0" applyAlignment="0" applyProtection="0"/>
    <xf numFmtId="209" fontId="147" fillId="0" borderId="33" applyFont="0" applyFill="0" applyBorder="0" applyAlignment="0" applyProtection="0"/>
    <xf numFmtId="0" fontId="42" fillId="0" borderId="33"/>
    <xf numFmtId="209" fontId="51" fillId="0" borderId="33" applyFont="0" applyFill="0" applyBorder="0" applyAlignment="0" applyProtection="0"/>
    <xf numFmtId="209" fontId="147" fillId="0" borderId="33" applyFont="0" applyFill="0" applyBorder="0" applyAlignment="0" applyProtection="0"/>
    <xf numFmtId="0" fontId="42" fillId="0" borderId="33"/>
    <xf numFmtId="44" fontId="45" fillId="0" borderId="33" applyFont="0" applyFill="0" applyBorder="0" applyAlignment="0" applyProtection="0"/>
    <xf numFmtId="43" fontId="45" fillId="0" borderId="33" applyFont="0" applyFill="0" applyBorder="0" applyAlignment="0" applyProtection="0"/>
    <xf numFmtId="43" fontId="80" fillId="0" borderId="33" applyFont="0" applyFill="0" applyBorder="0" applyAlignment="0" applyProtection="0"/>
    <xf numFmtId="0" fontId="42" fillId="0" borderId="33"/>
    <xf numFmtId="44" fontId="80" fillId="0" borderId="33" applyFont="0" applyFill="0" applyBorder="0" applyAlignment="0" applyProtection="0"/>
    <xf numFmtId="0" fontId="42" fillId="0" borderId="33"/>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148" fillId="0" borderId="33" applyFont="0" applyFill="0" applyBorder="0" applyAlignment="0" applyProtection="0"/>
    <xf numFmtId="43" fontId="149" fillId="0" borderId="33" applyFont="0" applyFill="0" applyBorder="0" applyAlignment="0" applyProtection="0"/>
    <xf numFmtId="0" fontId="42" fillId="0" borderId="33"/>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45" fillId="0" borderId="33" applyFont="0" applyFill="0" applyBorder="0" applyAlignment="0" applyProtection="0"/>
    <xf numFmtId="43" fontId="80"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37" fillId="0" borderId="33" applyFont="0" applyFill="0" applyBorder="0" applyAlignment="0" applyProtection="0"/>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169" fontId="44" fillId="0" borderId="33" applyFont="0" applyFill="0" applyBorder="0" applyAlignment="0" applyProtection="0"/>
    <xf numFmtId="0" fontId="42" fillId="0" borderId="33"/>
    <xf numFmtId="281"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281" fontId="37" fillId="0" borderId="33" applyFont="0" applyFill="0" applyBorder="0" applyAlignment="0" applyProtection="0"/>
    <xf numFmtId="0" fontId="42" fillId="0" borderId="33"/>
    <xf numFmtId="169" fontId="97" fillId="0" borderId="33" applyFont="0" applyFill="0" applyBorder="0" applyAlignment="0" applyProtection="0"/>
    <xf numFmtId="282" fontId="51" fillId="0" borderId="33" applyProtection="0"/>
    <xf numFmtId="282" fontId="51" fillId="0" borderId="33"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169" fontId="97" fillId="0" borderId="33" applyFont="0" applyFill="0" applyBorder="0" applyAlignment="0" applyProtection="0"/>
    <xf numFmtId="169" fontId="9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282" fontId="51" fillId="0" borderId="33"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180" fontId="37" fillId="0" borderId="33" applyFont="0" applyFill="0" applyBorder="0" applyAlignment="0" applyProtection="0"/>
    <xf numFmtId="0" fontId="42" fillId="0" borderId="33"/>
    <xf numFmtId="43"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282" fontId="51" fillId="0" borderId="33" applyProtection="0"/>
    <xf numFmtId="43" fontId="142" fillId="0" borderId="33" applyFont="0" applyFill="0" applyBorder="0" applyAlignment="0" applyProtection="0"/>
    <xf numFmtId="169" fontId="142" fillId="0" borderId="33" applyFont="0" applyFill="0" applyBorder="0" applyAlignment="0" applyProtection="0"/>
    <xf numFmtId="0" fontId="42" fillId="0" borderId="33"/>
    <xf numFmtId="282" fontId="51" fillId="0" borderId="33" applyProtection="0"/>
    <xf numFmtId="0" fontId="42" fillId="0" borderId="33"/>
    <xf numFmtId="43" fontId="37" fillId="0" borderId="33" applyFont="0" applyFill="0" applyBorder="0" applyAlignment="0" applyProtection="0"/>
    <xf numFmtId="43" fontId="37" fillId="0" borderId="33" applyFont="0" applyFill="0" applyBorder="0" applyAlignment="0" applyProtection="0"/>
    <xf numFmtId="169" fontId="37" fillId="0" borderId="33" applyFont="0" applyFill="0" applyBorder="0" applyAlignment="0" applyProtection="0"/>
    <xf numFmtId="0" fontId="42" fillId="0" borderId="33"/>
    <xf numFmtId="169" fontId="37" fillId="0" borderId="33" applyFont="0" applyFill="0" applyBorder="0" applyAlignment="0" applyProtection="0"/>
    <xf numFmtId="0" fontId="42" fillId="0" borderId="33"/>
    <xf numFmtId="222" fontId="37" fillId="0" borderId="33" applyFont="0" applyFill="0" applyBorder="0" applyAlignment="0" applyProtection="0"/>
    <xf numFmtId="283" fontId="37" fillId="0" borderId="33" applyFont="0" applyFill="0" applyBorder="0" applyAlignment="0" applyProtection="0"/>
    <xf numFmtId="43" fontId="150" fillId="0" borderId="33" applyFont="0" applyFill="0" applyBorder="0" applyAlignment="0" applyProtection="0"/>
    <xf numFmtId="169" fontId="37"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169" fontId="51" fillId="0" borderId="33"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81" fillId="0" borderId="33" applyFont="0" applyFill="0" applyBorder="0" applyAlignment="0" applyProtection="0"/>
    <xf numFmtId="43" fontId="140" fillId="0" borderId="33" applyFont="0" applyFill="0" applyBorder="0" applyAlignment="0" applyProtection="0"/>
    <xf numFmtId="43" fontId="37" fillId="0" borderId="33" applyFont="0" applyFill="0" applyBorder="0" applyAlignment="0" applyProtection="0"/>
    <xf numFmtId="0" fontId="42" fillId="0" borderId="33"/>
    <xf numFmtId="169" fontId="81"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4" fontId="68" fillId="0" borderId="33" applyFont="0" applyFill="0" applyBorder="0" applyAlignment="0" applyProtection="0"/>
    <xf numFmtId="43" fontId="68" fillId="0" borderId="33" applyFont="0" applyFill="0" applyBorder="0" applyAlignment="0" applyProtection="0"/>
    <xf numFmtId="43" fontId="56" fillId="0" borderId="33" applyFont="0" applyFill="0" applyBorder="0" applyAlignment="0" applyProtection="0"/>
    <xf numFmtId="0" fontId="42" fillId="0" borderId="33"/>
    <xf numFmtId="44" fontId="56"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4" fontId="91"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4" fontId="42" fillId="0" borderId="33" applyFont="0" applyFill="0" applyBorder="0" applyAlignment="0" applyProtection="0"/>
    <xf numFmtId="0" fontId="42" fillId="0" borderId="33"/>
    <xf numFmtId="44" fontId="91"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4"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180" fontId="42" fillId="0" borderId="33" applyFont="0" applyFill="0" applyBorder="0" applyAlignment="0" applyProtection="0"/>
    <xf numFmtId="180" fontId="42"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169" fontId="44" fillId="0" borderId="33" applyFont="0" applyFill="0" applyBorder="0" applyAlignment="0" applyProtection="0"/>
    <xf numFmtId="0" fontId="42" fillId="0" borderId="33"/>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257" fontId="42" fillId="0" borderId="33" applyFont="0" applyFill="0" applyBorder="0" applyAlignment="0" applyProtection="0"/>
    <xf numFmtId="43" fontId="42" fillId="0" borderId="33" applyFont="0" applyFill="0" applyBorder="0" applyAlignment="0" applyProtection="0"/>
    <xf numFmtId="0" fontId="42" fillId="0" borderId="33"/>
    <xf numFmtId="257" fontId="42" fillId="0" borderId="33" applyFont="0" applyFill="0" applyBorder="0" applyAlignment="0" applyProtection="0"/>
    <xf numFmtId="0" fontId="42" fillId="0" borderId="33"/>
    <xf numFmtId="257" fontId="42" fillId="0" borderId="33" applyFont="0" applyFill="0" applyBorder="0" applyAlignment="0" applyProtection="0"/>
    <xf numFmtId="8" fontId="42" fillId="0" borderId="33" applyFont="0" applyFill="0" applyBorder="0" applyAlignment="0" applyProtection="0"/>
    <xf numFmtId="41"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180" fontId="42" fillId="0" borderId="33" applyFont="0" applyFill="0" applyBorder="0" applyAlignment="0" applyProtection="0"/>
    <xf numFmtId="169" fontId="91" fillId="0" borderId="33" applyFont="0" applyFill="0" applyBorder="0" applyAlignment="0" applyProtection="0"/>
    <xf numFmtId="0" fontId="42" fillId="0" borderId="33"/>
    <xf numFmtId="8"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69" fontId="91" fillId="0" borderId="33" applyFont="0" applyFill="0" applyBorder="0" applyAlignment="0" applyProtection="0"/>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0" fontId="42" fillId="0" borderId="33" applyFont="0" applyFill="0" applyBorder="0" applyAlignment="0" applyProtection="0"/>
    <xf numFmtId="0" fontId="42" fillId="0" borderId="33"/>
    <xf numFmtId="169" fontId="81" fillId="0" borderId="33" applyFont="0" applyFill="0" applyBorder="0" applyAlignment="0" applyProtection="0"/>
    <xf numFmtId="180" fontId="42"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42" fillId="0" borderId="33" applyFont="0" applyFill="0" applyBorder="0" applyAlignment="0" applyProtection="0"/>
    <xf numFmtId="169" fontId="44" fillId="0" borderId="33" applyFont="0" applyFill="0" applyBorder="0" applyAlignment="0" applyProtection="0"/>
    <xf numFmtId="0" fontId="42" fillId="0" borderId="33"/>
    <xf numFmtId="169" fontId="81"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81"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139" fillId="0" borderId="33" applyFont="0" applyFill="0" applyBorder="0" applyAlignment="0" applyProtection="0"/>
    <xf numFmtId="180" fontId="42" fillId="0" borderId="33" applyFont="0" applyFill="0" applyBorder="0" applyAlignment="0" applyProtection="0"/>
    <xf numFmtId="43" fontId="37"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69" fontId="44" fillId="0" borderId="33" applyFont="0" applyFill="0" applyBorder="0" applyAlignment="0" applyProtection="0"/>
    <xf numFmtId="0" fontId="42" fillId="0" borderId="33"/>
    <xf numFmtId="43" fontId="37"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180" fontId="42" fillId="0" borderId="33" applyFont="0" applyFill="0" applyBorder="0" applyAlignment="0" applyProtection="0"/>
    <xf numFmtId="0" fontId="42" fillId="0" borderId="33"/>
    <xf numFmtId="169" fontId="81" fillId="0" borderId="33" applyFont="0" applyFill="0" applyBorder="0" applyAlignment="0" applyProtection="0"/>
    <xf numFmtId="180" fontId="42" fillId="0" borderId="33" applyFont="0" applyFill="0" applyBorder="0" applyAlignment="0" applyProtection="0"/>
    <xf numFmtId="43" fontId="81"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69" fontId="139"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169" fontId="44" fillId="0" borderId="33" applyFont="0" applyFill="0" applyBorder="0" applyAlignment="0" applyProtection="0"/>
    <xf numFmtId="0" fontId="42" fillId="0" borderId="33"/>
    <xf numFmtId="43" fontId="37"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138"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42" fillId="0" borderId="33" applyFont="0" applyFill="0" applyBorder="0" applyAlignment="0" applyProtection="0"/>
    <xf numFmtId="0" fontId="42" fillId="0" borderId="33"/>
    <xf numFmtId="169" fontId="81" fillId="0" borderId="33" applyFont="0" applyFill="0" applyBorder="0" applyAlignment="0" applyProtection="0"/>
    <xf numFmtId="180" fontId="42" fillId="0" borderId="33" applyFont="0" applyFill="0" applyBorder="0" applyAlignment="0" applyProtection="0"/>
    <xf numFmtId="43" fontId="81"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69" fontId="139"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169" fontId="44" fillId="0" borderId="33" applyFont="0" applyFill="0" applyBorder="0" applyAlignment="0" applyProtection="0"/>
    <xf numFmtId="0" fontId="42" fillId="0" borderId="33"/>
    <xf numFmtId="43" fontId="37"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69" fontId="44"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69" fontId="44" fillId="0" borderId="33" applyFont="0" applyFill="0" applyBorder="0" applyAlignment="0" applyProtection="0"/>
    <xf numFmtId="0" fontId="42" fillId="0" borderId="33"/>
    <xf numFmtId="169" fontId="81" fillId="0" borderId="33" applyFont="0" applyFill="0" applyBorder="0" applyAlignment="0" applyProtection="0"/>
    <xf numFmtId="180"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169" fontId="44" fillId="0" borderId="33" applyFont="0" applyFill="0" applyBorder="0" applyAlignment="0" applyProtection="0"/>
    <xf numFmtId="0" fontId="42" fillId="0" borderId="33"/>
    <xf numFmtId="43" fontId="81"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69" fontId="139" fillId="0" borderId="33" applyFont="0" applyFill="0" applyBorder="0" applyAlignment="0" applyProtection="0"/>
    <xf numFmtId="0" fontId="42" fillId="0" borderId="33"/>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222" fontId="42" fillId="0" borderId="33" applyFont="0" applyFill="0" applyBorder="0" applyAlignment="0" applyProtection="0"/>
    <xf numFmtId="0" fontId="135" fillId="0" borderId="33" applyFont="0" applyFill="0" applyBorder="0" applyAlignment="0" applyProtection="0"/>
    <xf numFmtId="0" fontId="135" fillId="0" borderId="33" applyFont="0" applyFill="0" applyBorder="0" applyAlignment="0" applyProtection="0"/>
    <xf numFmtId="43" fontId="37"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42" fillId="0" borderId="33" applyFont="0" applyFill="0" applyBorder="0" applyAlignment="0" applyProtection="0"/>
    <xf numFmtId="0" fontId="42" fillId="0" borderId="33"/>
    <xf numFmtId="169" fontId="81" fillId="0" borderId="33" applyFont="0" applyFill="0" applyBorder="0" applyAlignment="0" applyProtection="0"/>
    <xf numFmtId="180"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169" fontId="44" fillId="0" borderId="33" applyFont="0" applyFill="0" applyBorder="0" applyAlignment="0" applyProtection="0"/>
    <xf numFmtId="0" fontId="42" fillId="0" borderId="33"/>
    <xf numFmtId="43" fontId="81"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69" fontId="139" fillId="0" borderId="33" applyFont="0" applyFill="0" applyBorder="0" applyAlignment="0" applyProtection="0"/>
    <xf numFmtId="0" fontId="42" fillId="0" borderId="33"/>
    <xf numFmtId="43" fontId="37"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69" fontId="44"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42" fillId="0" borderId="33" applyFont="0" applyFill="0" applyBorder="0" applyAlignment="0" applyProtection="0"/>
    <xf numFmtId="0" fontId="42" fillId="0" borderId="33"/>
    <xf numFmtId="169" fontId="81" fillId="0" borderId="33" applyFont="0" applyFill="0" applyBorder="0" applyAlignment="0" applyProtection="0"/>
    <xf numFmtId="180" fontId="42"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169" fontId="44" fillId="0" borderId="33" applyFont="0" applyFill="0" applyBorder="0" applyAlignment="0" applyProtection="0"/>
    <xf numFmtId="0" fontId="42" fillId="0" borderId="33"/>
    <xf numFmtId="43" fontId="81"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69" fontId="139"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169" fontId="91" fillId="0" borderId="33" applyFont="0" applyFill="0" applyBorder="0" applyAlignment="0" applyProtection="0"/>
    <xf numFmtId="0" fontId="42" fillId="0" borderId="33"/>
    <xf numFmtId="43" fontId="37"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69" fontId="44"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40" fontId="69" fillId="0" borderId="33" applyFont="0" applyFill="0" applyBorder="0" applyAlignment="0" applyProtection="0"/>
    <xf numFmtId="43" fontId="139"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81" fillId="0" borderId="33" applyFont="0" applyFill="0" applyBorder="0" applyAlignment="0" applyProtection="0"/>
    <xf numFmtId="43" fontId="140"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37" fillId="0" borderId="33" applyFont="0" applyFill="0" applyBorder="0" applyAlignment="0" applyProtection="0"/>
    <xf numFmtId="180" fontId="138" fillId="0" borderId="33" applyFont="0" applyFill="0" applyBorder="0" applyAlignment="0" applyProtection="0"/>
    <xf numFmtId="169" fontId="81"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42" fillId="0" borderId="33" applyFont="0" applyFill="0" applyBorder="0" applyAlignment="0" applyProtection="0"/>
    <xf numFmtId="0" fontId="42" fillId="0" borderId="33"/>
    <xf numFmtId="169" fontId="81" fillId="0" borderId="33" applyFont="0" applyFill="0" applyBorder="0" applyAlignment="0" applyProtection="0"/>
    <xf numFmtId="180" fontId="42" fillId="0" borderId="33" applyFont="0" applyFill="0" applyBorder="0" applyAlignment="0" applyProtection="0"/>
    <xf numFmtId="43" fontId="81"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69" fontId="139"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169" fontId="44" fillId="0" borderId="33" applyFont="0" applyFill="0" applyBorder="0" applyAlignment="0" applyProtection="0"/>
    <xf numFmtId="0" fontId="42" fillId="0" borderId="33"/>
    <xf numFmtId="43" fontId="37"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69" fontId="44"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43" fontId="42" fillId="0" borderId="33" applyFont="0" applyFill="0" applyBorder="0" applyAlignment="0" applyProtection="0"/>
    <xf numFmtId="43" fontId="37" fillId="0" borderId="33" applyFont="0" applyFill="0" applyBorder="0" applyAlignment="0" applyProtection="0"/>
    <xf numFmtId="170" fontId="42"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142" fillId="0" borderId="33" applyFont="0" applyFill="0" applyBorder="0" applyAlignment="0" applyProtection="0"/>
    <xf numFmtId="169" fontId="142"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42" fillId="0" borderId="33" applyFont="0" applyFill="0" applyBorder="0" applyAlignment="0" applyProtection="0"/>
    <xf numFmtId="265" fontId="91" fillId="0" borderId="33" applyFont="0" applyFill="0" applyBorder="0" applyAlignment="0" applyProtection="0"/>
    <xf numFmtId="43" fontId="37" fillId="0" borderId="33" applyFont="0" applyFill="0" applyBorder="0" applyAlignment="0" applyProtection="0"/>
    <xf numFmtId="0" fontId="38" fillId="0" borderId="33" applyFont="0" applyFill="0" applyBorder="0" applyAlignment="0" applyProtection="0"/>
    <xf numFmtId="0" fontId="41" fillId="0" borderId="33" applyFont="0" applyFill="0" applyBorder="0" applyAlignment="0" applyProtection="0"/>
    <xf numFmtId="0" fontId="42" fillId="0" borderId="33"/>
    <xf numFmtId="43" fontId="42" fillId="0" borderId="33" applyFont="0" applyFill="0" applyBorder="0" applyAlignment="0" applyProtection="0"/>
    <xf numFmtId="8" fontId="42" fillId="0" borderId="33" applyFont="0" applyFill="0" applyBorder="0" applyAlignment="0" applyProtection="0"/>
    <xf numFmtId="273" fontId="41" fillId="0" borderId="33" applyFont="0" applyFill="0" applyBorder="0" applyAlignment="0" applyProtection="0"/>
    <xf numFmtId="0" fontId="42" fillId="0" borderId="33" applyFont="0" applyFill="0" applyBorder="0" applyAlignment="0" applyProtection="0"/>
    <xf numFmtId="43" fontId="42" fillId="0" borderId="33" applyFont="0" applyFill="0" applyBorder="0" applyAlignment="0" applyProtection="0"/>
    <xf numFmtId="222" fontId="42" fillId="0" borderId="33" applyFont="0" applyFill="0" applyBorder="0" applyAlignment="0" applyProtection="0"/>
    <xf numFmtId="212" fontId="41" fillId="0" borderId="33" applyFont="0" applyFill="0" applyBorder="0" applyAlignment="0" applyProtection="0"/>
    <xf numFmtId="0" fontId="42" fillId="0" borderId="33"/>
    <xf numFmtId="171" fontId="41"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212" fontId="38" fillId="0" borderId="33" applyFont="0" applyFill="0" applyBorder="0" applyAlignment="0" applyProtection="0"/>
    <xf numFmtId="212" fontId="41" fillId="0" borderId="33" applyFont="0" applyFill="0" applyBorder="0" applyAlignment="0" applyProtection="0"/>
    <xf numFmtId="0" fontId="42" fillId="0" borderId="33"/>
    <xf numFmtId="171" fontId="38" fillId="0" borderId="33" applyFont="0" applyFill="0" applyBorder="0" applyAlignment="0" applyProtection="0"/>
    <xf numFmtId="171" fontId="41" fillId="0" borderId="33" applyFont="0" applyFill="0" applyBorder="0" applyAlignment="0" applyProtection="0"/>
    <xf numFmtId="0" fontId="42" fillId="0" borderId="33"/>
    <xf numFmtId="257" fontId="42" fillId="0" borderId="33" applyFont="0" applyFill="0" applyBorder="0" applyAlignment="0" applyProtection="0"/>
    <xf numFmtId="201" fontId="42" fillId="0" borderId="33" applyFont="0" applyFill="0" applyBorder="0" applyAlignment="0" applyProtection="0"/>
    <xf numFmtId="191" fontId="42" fillId="0" borderId="33" applyFont="0" applyFill="0" applyBorder="0" applyAlignment="0" applyProtection="0"/>
    <xf numFmtId="257" fontId="42" fillId="0" borderId="33" applyFont="0" applyFill="0" applyBorder="0" applyAlignment="0" applyProtection="0"/>
    <xf numFmtId="257" fontId="91" fillId="0" borderId="33" applyFont="0" applyFill="0" applyBorder="0" applyAlignment="0" applyProtection="0"/>
    <xf numFmtId="43" fontId="91" fillId="0" borderId="33" applyFont="0" applyFill="0" applyBorder="0" applyAlignment="0" applyProtection="0"/>
    <xf numFmtId="0" fontId="151" fillId="0" borderId="33" applyFont="0" applyFill="0" applyBorder="0" applyAlignment="0" applyProtection="0"/>
    <xf numFmtId="0" fontId="42" fillId="0" borderId="33"/>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191" fontId="4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171" fontId="41" fillId="0" borderId="33" applyFont="0" applyFill="0" applyBorder="0" applyAlignment="0" applyProtection="0"/>
    <xf numFmtId="43" fontId="37"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0" fontId="42" fillId="0" borderId="33"/>
    <xf numFmtId="43" fontId="46" fillId="0" borderId="33" applyFont="0" applyFill="0" applyBorder="0" applyAlignment="0" applyProtection="0"/>
    <xf numFmtId="265" fontId="42" fillId="0" borderId="33" applyFont="0" applyFill="0" applyBorder="0" applyAlignment="0" applyProtection="0"/>
    <xf numFmtId="43" fontId="42" fillId="0" borderId="33" applyFont="0" applyFill="0" applyBorder="0" applyAlignment="0" applyProtection="0"/>
    <xf numFmtId="0" fontId="42" fillId="0" borderId="33"/>
    <xf numFmtId="171" fontId="41"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80" fontId="91" fillId="0" borderId="33" applyFont="0" applyFill="0" applyBorder="0" applyAlignment="0" applyProtection="0"/>
    <xf numFmtId="0" fontId="42" fillId="0" borderId="33"/>
    <xf numFmtId="282" fontId="51" fillId="0" borderId="33" applyProtection="0"/>
    <xf numFmtId="282" fontId="51" fillId="0" borderId="33" applyProtection="0"/>
    <xf numFmtId="0" fontId="42" fillId="0" borderId="33"/>
    <xf numFmtId="282" fontId="51" fillId="0" borderId="33" applyProtection="0"/>
    <xf numFmtId="282" fontId="51" fillId="0" borderId="33"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180"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43" fontId="37" fillId="0" borderId="33" applyFont="0" applyFill="0" applyBorder="0" applyAlignment="0" applyProtection="0"/>
    <xf numFmtId="180" fontId="42" fillId="0" borderId="33" applyFont="0" applyFill="0" applyBorder="0" applyAlignment="0" applyProtection="0"/>
    <xf numFmtId="0" fontId="42" fillId="0" borderId="33"/>
    <xf numFmtId="43" fontId="37"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169" fontId="37" fillId="0" borderId="33" applyFont="0" applyFill="0" applyBorder="0" applyAlignment="0" applyProtection="0"/>
    <xf numFmtId="43" fontId="143" fillId="0" borderId="33" applyFont="0" applyFill="0" applyBorder="0" applyAlignment="0" applyProtection="0"/>
    <xf numFmtId="43" fontId="143"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81"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43" fontId="37"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169" fontId="37" fillId="0" borderId="33" applyFont="0" applyFill="0" applyBorder="0" applyAlignment="0" applyProtection="0"/>
    <xf numFmtId="43" fontId="37" fillId="0" borderId="33" applyFont="0" applyFill="0" applyBorder="0" applyAlignment="0" applyProtection="0"/>
    <xf numFmtId="0" fontId="42" fillId="0" borderId="33"/>
    <xf numFmtId="169" fontId="37"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43" fontId="37" fillId="0" borderId="33" applyFont="0" applyFill="0" applyBorder="0" applyAlignment="0" applyProtection="0"/>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81"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43" fontId="37"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37"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43" fontId="37"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37"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43" fontId="37" fillId="0" borderId="33" applyFont="0" applyFill="0" applyBorder="0" applyAlignment="0" applyProtection="0"/>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81"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43" fontId="37" fillId="0" borderId="33" applyFont="0" applyFill="0" applyBorder="0" applyAlignment="0" applyProtection="0"/>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81"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43" fontId="37" fillId="0" borderId="33" applyFont="0" applyFill="0" applyBorder="0" applyAlignment="0" applyProtection="0"/>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81"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43" fontId="37" fillId="0" borderId="33" applyFont="0" applyFill="0" applyBorder="0" applyAlignment="0" applyProtection="0"/>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81"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43" fontId="37" fillId="0" borderId="33" applyFont="0" applyFill="0" applyBorder="0" applyAlignment="0" applyProtection="0"/>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81"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43" fontId="42" fillId="0" borderId="33" applyFont="0" applyFill="0" applyBorder="0" applyAlignment="0" applyProtection="0"/>
    <xf numFmtId="209" fontId="37" fillId="0" borderId="33" applyFont="0" applyFill="0" applyBorder="0" applyAlignment="0" applyProtection="0"/>
    <xf numFmtId="209" fontId="37" fillId="0" borderId="33" applyFont="0" applyFill="0" applyBorder="0" applyAlignment="0" applyProtection="0"/>
    <xf numFmtId="0" fontId="42" fillId="0" borderId="33"/>
    <xf numFmtId="209" fontId="37" fillId="0" borderId="33" applyFont="0" applyFill="0" applyBorder="0" applyAlignment="0" applyProtection="0"/>
    <xf numFmtId="209" fontId="37" fillId="0" borderId="33" applyFont="0" applyFill="0" applyBorder="0" applyAlignment="0" applyProtection="0"/>
    <xf numFmtId="0" fontId="42" fillId="0" borderId="33"/>
    <xf numFmtId="209" fontId="37" fillId="0" borderId="33" applyFont="0" applyFill="0" applyBorder="0" applyAlignment="0" applyProtection="0"/>
    <xf numFmtId="209" fontId="37" fillId="0" borderId="33" applyFont="0" applyFill="0" applyBorder="0" applyAlignment="0" applyProtection="0"/>
    <xf numFmtId="0" fontId="42" fillId="0" borderId="33"/>
    <xf numFmtId="209" fontId="37" fillId="0" borderId="33" applyFont="0" applyFill="0" applyBorder="0" applyAlignment="0" applyProtection="0"/>
    <xf numFmtId="209" fontId="37" fillId="0" borderId="33" applyFont="0" applyFill="0" applyBorder="0" applyAlignment="0" applyProtection="0"/>
    <xf numFmtId="0" fontId="42" fillId="0" borderId="33"/>
    <xf numFmtId="209" fontId="37" fillId="0" borderId="33" applyFont="0" applyFill="0" applyBorder="0" applyAlignment="0" applyProtection="0"/>
    <xf numFmtId="209" fontId="37" fillId="0" borderId="33" applyFont="0" applyFill="0" applyBorder="0" applyAlignment="0" applyProtection="0"/>
    <xf numFmtId="0" fontId="42" fillId="0" borderId="33"/>
    <xf numFmtId="209" fontId="37" fillId="0" borderId="33" applyFont="0" applyFill="0" applyBorder="0" applyAlignment="0" applyProtection="0"/>
    <xf numFmtId="209" fontId="37" fillId="0" borderId="33" applyFont="0" applyFill="0" applyBorder="0" applyAlignment="0"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1"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43" fontId="142" fillId="0" borderId="33" applyFont="0" applyFill="0" applyBorder="0" applyAlignment="0" applyProtection="0"/>
    <xf numFmtId="169" fontId="142"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42" fillId="0" borderId="33" applyFont="0" applyFill="0" applyBorder="0" applyAlignment="0" applyProtection="0"/>
    <xf numFmtId="284" fontId="42" fillId="0" borderId="33" applyFont="0" applyFill="0" applyBorder="0" applyAlignment="0" applyProtection="0"/>
    <xf numFmtId="0" fontId="42" fillId="0" borderId="33" applyFont="0" applyFill="0" applyBorder="0" applyAlignment="0" applyProtection="0"/>
    <xf numFmtId="0" fontId="42" fillId="0" borderId="33" applyFont="0" applyFill="0" applyBorder="0" applyAlignment="0" applyProtection="0"/>
    <xf numFmtId="0" fontId="42" fillId="0" borderId="33"/>
    <xf numFmtId="172" fontId="42" fillId="0" borderId="33" applyFont="0" applyFill="0" applyBorder="0" applyAlignment="0" applyProtection="0"/>
    <xf numFmtId="43" fontId="42" fillId="0" borderId="33" applyFont="0" applyFill="0" applyBorder="0" applyAlignment="0" applyProtection="0"/>
    <xf numFmtId="172" fontId="42" fillId="0" borderId="33" applyFont="0" applyFill="0" applyBorder="0" applyAlignment="0" applyProtection="0"/>
    <xf numFmtId="0" fontId="42" fillId="0" borderId="33"/>
    <xf numFmtId="285" fontId="42" fillId="0" borderId="33" applyFont="0" applyFill="0" applyBorder="0" applyAlignment="0" applyProtection="0"/>
    <xf numFmtId="285" fontId="42" fillId="0" borderId="33" applyFont="0" applyFill="0" applyBorder="0" applyAlignment="0" applyProtection="0"/>
    <xf numFmtId="172"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66"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79" fontId="42" fillId="0" borderId="33" applyFont="0" applyFill="0" applyBorder="0" applyAlignment="0" applyProtection="0"/>
    <xf numFmtId="43"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0" fontId="42" fillId="0" borderId="33" applyFont="0" applyFill="0" applyBorder="0" applyAlignment="0" applyProtection="0"/>
    <xf numFmtId="0" fontId="42" fillId="0" borderId="33"/>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180"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284" fontId="42" fillId="0" borderId="33" applyFont="0" applyFill="0" applyBorder="0" applyAlignment="0" applyProtection="0"/>
    <xf numFmtId="43"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43"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209" fontId="42" fillId="0" borderId="33" applyFont="0" applyFill="0" applyBorder="0" applyAlignment="0" applyProtection="0"/>
    <xf numFmtId="0" fontId="42" fillId="0" borderId="33"/>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135"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135" fillId="0" borderId="33" applyFont="0" applyFill="0" applyBorder="0" applyAlignment="0" applyProtection="0"/>
    <xf numFmtId="169" fontId="42" fillId="0" borderId="33" applyFont="0" applyFill="0" applyBorder="0" applyAlignment="0" applyProtection="0"/>
    <xf numFmtId="169" fontId="135"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135" fillId="0" borderId="33" applyFont="0" applyFill="0" applyBorder="0" applyAlignment="0" applyProtection="0"/>
    <xf numFmtId="169" fontId="42" fillId="0" borderId="33" applyFont="0" applyFill="0" applyBorder="0" applyAlignment="0" applyProtection="0"/>
    <xf numFmtId="169" fontId="135"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135" fillId="0" borderId="33" applyFont="0" applyFill="0" applyBorder="0" applyAlignment="0" applyProtection="0"/>
    <xf numFmtId="169" fontId="42" fillId="0" borderId="33" applyFont="0" applyFill="0" applyBorder="0" applyAlignment="0" applyProtection="0"/>
    <xf numFmtId="169" fontId="135"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135" fillId="0" borderId="33" applyFont="0" applyFill="0" applyBorder="0" applyAlignment="0" applyProtection="0"/>
    <xf numFmtId="169" fontId="42" fillId="0" borderId="33" applyFont="0" applyFill="0" applyBorder="0" applyAlignment="0" applyProtection="0"/>
    <xf numFmtId="169" fontId="135" fillId="0" borderId="33" applyFont="0" applyFill="0" applyBorder="0" applyAlignment="0" applyProtection="0"/>
    <xf numFmtId="173"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43" fontId="42" fillId="0" borderId="33" applyFont="0" applyFill="0" applyBorder="0" applyAlignment="0" applyProtection="0"/>
    <xf numFmtId="212" fontId="42" fillId="0" borderId="33" applyFont="0" applyFill="0" applyBorder="0" applyAlignment="0" applyProtection="0"/>
    <xf numFmtId="0" fontId="42" fillId="0" borderId="33"/>
    <xf numFmtId="209" fontId="37" fillId="0" borderId="33" applyFont="0" applyFill="0" applyBorder="0" applyAlignment="0" applyProtection="0"/>
    <xf numFmtId="209" fontId="37" fillId="0" borderId="33" applyFont="0" applyFill="0" applyBorder="0" applyAlignment="0" applyProtection="0"/>
    <xf numFmtId="0" fontId="42" fillId="0" borderId="33"/>
    <xf numFmtId="275"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43" fontId="42" fillId="0" borderId="33" applyFont="0" applyFill="0" applyBorder="0" applyAlignment="0" applyProtection="0"/>
    <xf numFmtId="0" fontId="42" fillId="0" borderId="33"/>
    <xf numFmtId="209" fontId="37" fillId="0" borderId="33" applyFont="0" applyFill="0" applyBorder="0" applyAlignment="0" applyProtection="0"/>
    <xf numFmtId="209" fontId="37"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0" fontId="42" fillId="0" borderId="33"/>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169" fontId="37" fillId="0" borderId="33" applyFont="0" applyFill="0" applyBorder="0" applyAlignment="0" applyProtection="0"/>
    <xf numFmtId="169" fontId="51" fillId="0" borderId="33" applyProtection="0"/>
    <xf numFmtId="169" fontId="51" fillId="0" borderId="33" applyProtection="0"/>
    <xf numFmtId="0" fontId="42" fillId="0" borderId="33"/>
    <xf numFmtId="43" fontId="135" fillId="0" borderId="33" applyFont="0" applyFill="0" applyBorder="0" applyAlignment="0" applyProtection="0"/>
    <xf numFmtId="169" fontId="37" fillId="0" borderId="33" applyFont="0" applyFill="0" applyBorder="0" applyAlignment="0" applyProtection="0"/>
    <xf numFmtId="209" fontId="37" fillId="0" borderId="33" applyFont="0" applyFill="0" applyBorder="0" applyAlignment="0" applyProtection="0"/>
    <xf numFmtId="209" fontId="37" fillId="0" borderId="33" applyFont="0" applyFill="0" applyBorder="0" applyAlignment="0" applyProtection="0"/>
    <xf numFmtId="0" fontId="42" fillId="0" borderId="33"/>
    <xf numFmtId="209" fontId="37" fillId="0" borderId="33" applyFont="0" applyFill="0" applyBorder="0" applyAlignment="0" applyProtection="0"/>
    <xf numFmtId="209" fontId="37" fillId="0" borderId="33" applyFont="0" applyFill="0" applyBorder="0" applyAlignment="0" applyProtection="0"/>
    <xf numFmtId="0" fontId="42" fillId="0" borderId="33"/>
    <xf numFmtId="209" fontId="37" fillId="0" borderId="33" applyFont="0" applyFill="0" applyBorder="0" applyAlignment="0" applyProtection="0"/>
    <xf numFmtId="209" fontId="37" fillId="0" borderId="33" applyFont="0" applyFill="0" applyBorder="0" applyAlignment="0" applyProtection="0"/>
    <xf numFmtId="0" fontId="42" fillId="0" borderId="33"/>
    <xf numFmtId="209" fontId="37" fillId="0" borderId="33" applyFont="0" applyFill="0" applyBorder="0" applyAlignment="0" applyProtection="0"/>
    <xf numFmtId="209" fontId="37"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169" fontId="44" fillId="0" borderId="33" applyFont="0" applyFill="0" applyBorder="0" applyAlignment="0" applyProtection="0"/>
    <xf numFmtId="0" fontId="42" fillId="0" borderId="33"/>
    <xf numFmtId="169" fontId="81"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81"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139"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43" fontId="42" fillId="0" borderId="33" applyFont="0" applyFill="0" applyBorder="0" applyAlignment="0" applyProtection="0"/>
    <xf numFmtId="169" fontId="44" fillId="0" borderId="33" applyFont="0" applyFill="0" applyBorder="0" applyAlignment="0" applyProtection="0"/>
    <xf numFmtId="0" fontId="42" fillId="0" borderId="33"/>
    <xf numFmtId="169" fontId="81"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81"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139"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42" fillId="0" borderId="33" applyFont="0" applyFill="0" applyBorder="0" applyAlignment="0" applyProtection="0"/>
    <xf numFmtId="43" fontId="37"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80" fontId="91" fillId="0" borderId="33" applyFont="0" applyFill="0" applyBorder="0" applyAlignment="0" applyProtection="0"/>
    <xf numFmtId="180" fontId="42" fillId="0" borderId="33" applyFont="0" applyFill="0" applyBorder="0" applyAlignment="0" applyProtection="0"/>
    <xf numFmtId="0" fontId="42" fillId="0" borderId="33"/>
    <xf numFmtId="180" fontId="91" fillId="0" borderId="33" applyFont="0" applyFill="0" applyBorder="0" applyAlignment="0" applyProtection="0"/>
    <xf numFmtId="180"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138"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181" fontId="2" fillId="0" borderId="33" applyFont="0" applyFill="0" applyBorder="0" applyAlignment="0" applyProtection="0"/>
    <xf numFmtId="43" fontId="138" fillId="0" borderId="33" applyFont="0" applyFill="0" applyBorder="0" applyAlignment="0" applyProtection="0"/>
    <xf numFmtId="180" fontId="138" fillId="0" borderId="33" applyFont="0" applyFill="0" applyBorder="0" applyAlignment="0" applyProtection="0"/>
    <xf numFmtId="180" fontId="138" fillId="0" borderId="33" applyFont="0" applyFill="0" applyBorder="0" applyAlignment="0" applyProtection="0"/>
    <xf numFmtId="180" fontId="138" fillId="0" borderId="33" applyFont="0" applyFill="0" applyBorder="0" applyAlignment="0" applyProtection="0"/>
    <xf numFmtId="43" fontId="131" fillId="0" borderId="33" applyFont="0" applyFill="0" applyBorder="0" applyAlignment="0" applyProtection="0"/>
    <xf numFmtId="43" fontId="132"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81"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138" fillId="0" borderId="33" applyFont="0" applyFill="0" applyBorder="0" applyAlignment="0" applyProtection="0"/>
    <xf numFmtId="180" fontId="138" fillId="0" borderId="33" applyFont="0" applyFill="0" applyBorder="0" applyAlignment="0" applyProtection="0"/>
    <xf numFmtId="180" fontId="133"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80" fontId="133" fillId="0" borderId="33" applyFont="0" applyFill="0" applyBorder="0" applyAlignment="0" applyProtection="0"/>
    <xf numFmtId="180" fontId="133"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135"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2" fillId="0" borderId="33" applyFont="0" applyFill="0" applyBorder="0" applyAlignment="0" applyProtection="0"/>
    <xf numFmtId="43" fontId="37" fillId="0" borderId="33" applyFont="0" applyFill="0" applyBorder="0" applyAlignment="0" applyProtection="0"/>
    <xf numFmtId="0" fontId="42" fillId="0" borderId="33"/>
    <xf numFmtId="43" fontId="135" fillId="0" borderId="33" applyFont="0" applyFill="0" applyBorder="0" applyAlignment="0" applyProtection="0"/>
    <xf numFmtId="43" fontId="37"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180" fontId="2" fillId="0" borderId="33" applyFont="0" applyFill="0" applyBorder="0" applyAlignment="0" applyProtection="0"/>
    <xf numFmtId="43" fontId="2" fillId="0" borderId="33" applyFont="0" applyFill="0" applyBorder="0" applyAlignment="0" applyProtection="0"/>
    <xf numFmtId="43" fontId="40"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134" fillId="0" borderId="33" applyFont="0" applyFill="0" applyBorder="0" applyAlignment="0" applyProtection="0"/>
    <xf numFmtId="169" fontId="134" fillId="0" borderId="33" applyFont="0" applyFill="0" applyBorder="0" applyAlignment="0" applyProtection="0"/>
    <xf numFmtId="169" fontId="2" fillId="0" borderId="33" applyFont="0" applyFill="0" applyBorder="0" applyAlignment="0" applyProtection="0"/>
    <xf numFmtId="169" fontId="37" fillId="0" borderId="33" applyFont="0" applyFill="0" applyBorder="0" applyAlignment="0" applyProtection="0"/>
    <xf numFmtId="169" fontId="37" fillId="0" borderId="33" applyFont="0" applyFill="0" applyBorder="0" applyAlignment="0" applyProtection="0"/>
    <xf numFmtId="169" fontId="37" fillId="0" borderId="33" applyFont="0" applyFill="0" applyBorder="0" applyAlignment="0" applyProtection="0"/>
    <xf numFmtId="169" fontId="37" fillId="0" borderId="33" applyFont="0" applyFill="0" applyBorder="0" applyAlignment="0" applyProtection="0"/>
    <xf numFmtId="43" fontId="152" fillId="0" borderId="33" applyFont="0" applyFill="0" applyBorder="0" applyAlignment="0" applyProtection="0"/>
    <xf numFmtId="43" fontId="152"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37" fillId="0" borderId="33" applyFont="0" applyFill="0" applyBorder="0" applyAlignment="0" applyProtection="0"/>
    <xf numFmtId="0" fontId="42" fillId="0" borderId="33"/>
    <xf numFmtId="169" fontId="81" fillId="0" borderId="33" applyFont="0" applyFill="0" applyBorder="0" applyAlignment="0" applyProtection="0"/>
    <xf numFmtId="43" fontId="37" fillId="0" borderId="33" applyFont="0" applyFill="0" applyBorder="0" applyAlignment="0" applyProtection="0"/>
    <xf numFmtId="169" fontId="37" fillId="0" borderId="33" applyFont="0" applyFill="0" applyBorder="0" applyAlignment="0" applyProtection="0"/>
    <xf numFmtId="169" fontId="37" fillId="0" borderId="33" applyFont="0" applyFill="0" applyBorder="0" applyAlignment="0" applyProtection="0"/>
    <xf numFmtId="43" fontId="37" fillId="0" borderId="33" applyFont="0" applyFill="0" applyBorder="0" applyAlignment="0" applyProtection="0"/>
    <xf numFmtId="169" fontId="37" fillId="0" borderId="33" applyFont="0" applyFill="0" applyBorder="0" applyAlignment="0" applyProtection="0"/>
    <xf numFmtId="169" fontId="37"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169" fontId="135"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180" fontId="42" fillId="0" borderId="33" applyFont="0" applyFill="0" applyBorder="0" applyAlignment="0" applyProtection="0"/>
    <xf numFmtId="0" fontId="42" fillId="0" borderId="33"/>
    <xf numFmtId="169" fontId="81" fillId="0" borderId="33" applyFont="0" applyFill="0" applyBorder="0" applyAlignment="0" applyProtection="0"/>
    <xf numFmtId="180" fontId="90" fillId="0" borderId="33" applyFont="0" applyFill="0" applyBorder="0" applyAlignment="0" applyProtection="0"/>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180" fontId="90" fillId="0" borderId="33" applyFont="0" applyFill="0" applyBorder="0" applyAlignment="0" applyProtection="0"/>
    <xf numFmtId="169" fontId="81" fillId="0" borderId="33" applyFont="0" applyFill="0" applyBorder="0" applyAlignment="0" applyProtection="0"/>
    <xf numFmtId="180" fontId="42" fillId="0" borderId="33" applyFont="0" applyFill="0" applyBorder="0" applyAlignment="0" applyProtection="0"/>
    <xf numFmtId="180" fontId="42"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165" fontId="135"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37" fillId="0" borderId="33" applyFont="0" applyFill="0" applyBorder="0" applyAlignment="0" applyProtection="0"/>
    <xf numFmtId="43" fontId="42" fillId="0" borderId="33" applyFont="0" applyFill="0" applyBorder="0" applyAlignment="0" applyProtection="0"/>
    <xf numFmtId="43" fontId="141" fillId="0" borderId="33" applyFont="0" applyFill="0" applyBorder="0" applyAlignment="0" applyProtection="0"/>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81" fillId="0" borderId="33" applyFont="0" applyFill="0" applyBorder="0" applyAlignment="0" applyProtection="0"/>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37" fillId="0" borderId="33" applyFont="0" applyFill="0" applyBorder="0" applyAlignment="0" applyProtection="0"/>
    <xf numFmtId="43" fontId="2" fillId="0" borderId="33" applyFont="0" applyFill="0" applyBorder="0" applyAlignment="0" applyProtection="0"/>
    <xf numFmtId="43" fontId="2" fillId="0" borderId="33" applyFont="0" applyFill="0" applyBorder="0" applyAlignment="0" applyProtection="0"/>
    <xf numFmtId="43" fontId="37" fillId="0" borderId="33" applyFont="0" applyFill="0" applyBorder="0" applyAlignment="0" applyProtection="0"/>
    <xf numFmtId="169" fontId="51" fillId="0" borderId="33" applyFont="0" applyFill="0" applyBorder="0" applyAlignment="0" applyProtection="0"/>
    <xf numFmtId="169" fontId="44" fillId="0" borderId="33" applyFont="0" applyFill="0" applyBorder="0" applyAlignment="0" applyProtection="0"/>
    <xf numFmtId="0" fontId="42" fillId="0" borderId="33"/>
    <xf numFmtId="43" fontId="142" fillId="0" borderId="33" applyFont="0" applyFill="0" applyBorder="0" applyAlignment="0" applyProtection="0"/>
    <xf numFmtId="169" fontId="142" fillId="0" borderId="33" applyFont="0" applyFill="0" applyBorder="0" applyAlignment="0" applyProtection="0"/>
    <xf numFmtId="0" fontId="42" fillId="0" borderId="33"/>
    <xf numFmtId="169" fontId="51" fillId="0" borderId="33" applyFont="0" applyFill="0" applyBorder="0" applyAlignment="0" applyProtection="0"/>
    <xf numFmtId="43" fontId="142" fillId="0" borderId="33" applyFont="0" applyFill="0" applyBorder="0" applyAlignment="0" applyProtection="0"/>
    <xf numFmtId="43" fontId="142" fillId="0" borderId="33" applyFont="0" applyFill="0" applyBorder="0" applyAlignment="0" applyProtection="0"/>
    <xf numFmtId="43" fontId="142" fillId="0" borderId="33" applyFont="0" applyFill="0" applyBorder="0" applyAlignment="0" applyProtection="0"/>
    <xf numFmtId="43" fontId="142" fillId="0" borderId="33" applyFont="0" applyFill="0" applyBorder="0" applyAlignment="0" applyProtection="0"/>
    <xf numFmtId="43" fontId="142" fillId="0" borderId="33" applyFont="0" applyFill="0" applyBorder="0" applyAlignment="0" applyProtection="0"/>
    <xf numFmtId="43" fontId="142" fillId="0" borderId="33" applyFont="0" applyFill="0" applyBorder="0" applyAlignment="0" applyProtection="0"/>
    <xf numFmtId="43" fontId="142" fillId="0" borderId="33" applyFont="0" applyFill="0" applyBorder="0" applyAlignment="0" applyProtection="0"/>
    <xf numFmtId="43" fontId="142" fillId="0" borderId="33" applyFont="0" applyFill="0" applyBorder="0" applyAlignment="0" applyProtection="0"/>
    <xf numFmtId="169" fontId="51" fillId="0" borderId="33" applyFont="0" applyFill="0" applyBorder="0" applyAlignment="0" applyProtection="0"/>
    <xf numFmtId="169" fontId="51" fillId="0" borderId="33" applyFont="0" applyFill="0" applyBorder="0" applyAlignment="0" applyProtection="0"/>
    <xf numFmtId="169" fontId="51" fillId="0" borderId="33" applyFont="0" applyFill="0" applyBorder="0" applyAlignment="0" applyProtection="0"/>
    <xf numFmtId="169" fontId="51" fillId="0" borderId="33" applyFont="0" applyFill="0" applyBorder="0" applyAlignment="0" applyProtection="0"/>
    <xf numFmtId="169" fontId="51" fillId="0" borderId="33" applyFont="0" applyFill="0" applyBorder="0" applyAlignment="0" applyProtection="0"/>
    <xf numFmtId="43" fontId="37" fillId="0" borderId="33" applyFont="0" applyFill="0" applyBorder="0" applyAlignment="0" applyProtection="0"/>
    <xf numFmtId="169" fontId="51" fillId="0" borderId="33" applyFont="0" applyFill="0" applyBorder="0" applyAlignment="0" applyProtection="0"/>
    <xf numFmtId="169" fontId="51" fillId="0" borderId="33" applyFont="0" applyFill="0" applyBorder="0" applyAlignment="0" applyProtection="0"/>
    <xf numFmtId="169" fontId="51" fillId="0" borderId="33" applyFont="0" applyFill="0" applyBorder="0" applyAlignment="0" applyProtection="0"/>
    <xf numFmtId="169" fontId="51" fillId="0" borderId="33" applyFont="0" applyFill="0" applyBorder="0" applyAlignment="0" applyProtection="0"/>
    <xf numFmtId="169" fontId="51" fillId="0" borderId="33" applyFont="0" applyFill="0" applyBorder="0" applyAlignment="0" applyProtection="0"/>
    <xf numFmtId="169" fontId="51" fillId="0" borderId="33" applyFont="0" applyFill="0" applyBorder="0" applyAlignment="0" applyProtection="0"/>
    <xf numFmtId="169" fontId="51"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43" fontId="76" fillId="0" borderId="33" applyFont="0" applyFill="0" applyBorder="0" applyAlignment="0" applyProtection="0"/>
    <xf numFmtId="180" fontId="37" fillId="0" borderId="33" applyFont="0" applyFill="0" applyBorder="0" applyAlignment="0" applyProtection="0"/>
    <xf numFmtId="0" fontId="42" fillId="0" borderId="33"/>
    <xf numFmtId="43" fontId="37" fillId="0" borderId="33" applyFont="0" applyFill="0" applyBorder="0" applyAlignment="0" applyProtection="0"/>
    <xf numFmtId="169" fontId="37" fillId="0" borderId="33" applyFont="0" applyFill="0" applyBorder="0" applyAlignment="0" applyProtection="0"/>
    <xf numFmtId="0" fontId="42" fillId="0" borderId="33"/>
    <xf numFmtId="43" fontId="37" fillId="0" borderId="33" applyFont="0" applyFill="0" applyBorder="0" applyAlignment="0" applyProtection="0"/>
    <xf numFmtId="43" fontId="37" fillId="0" borderId="33" applyFont="0" applyFill="0" applyBorder="0" applyAlignment="0" applyProtection="0"/>
    <xf numFmtId="169" fontId="37" fillId="0" borderId="33" applyFont="0" applyFill="0" applyBorder="0" applyAlignment="0" applyProtection="0"/>
    <xf numFmtId="0" fontId="42" fillId="0" borderId="33"/>
    <xf numFmtId="169" fontId="42" fillId="0" borderId="33" applyFont="0" applyFill="0" applyBorder="0" applyAlignment="0" applyProtection="0"/>
    <xf numFmtId="43" fontId="44" fillId="0" borderId="33" applyFont="0" applyFill="0" applyBorder="0" applyAlignment="0" applyProtection="0"/>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81" fillId="0" borderId="33" applyFont="0" applyFill="0" applyBorder="0" applyAlignment="0" applyProtection="0"/>
    <xf numFmtId="43" fontId="42" fillId="0" borderId="33" applyFont="0" applyFill="0" applyBorder="0" applyAlignment="0" applyProtection="0"/>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169" fontId="81" fillId="0" borderId="33" applyFont="0" applyFill="0" applyBorder="0" applyAlignment="0" applyProtection="0"/>
    <xf numFmtId="43" fontId="42"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169" fontId="42" fillId="0" borderId="33" applyFont="0" applyFill="0" applyBorder="0" applyAlignment="0" applyProtection="0"/>
    <xf numFmtId="43" fontId="42"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169" fontId="42"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42" fillId="0" borderId="33" applyFont="0" applyFill="0" applyBorder="0" applyAlignment="0" applyProtection="0"/>
    <xf numFmtId="43" fontId="42"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169"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0" fontId="42" fillId="0" borderId="33"/>
    <xf numFmtId="169" fontId="42"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42" fillId="0" borderId="33" applyFont="0" applyFill="0" applyBorder="0" applyAlignment="0" applyProtection="0"/>
    <xf numFmtId="180" fontId="91"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180" fontId="42" fillId="0" borderId="33" applyFont="0" applyFill="0" applyBorder="0" applyAlignment="0" applyProtection="0"/>
    <xf numFmtId="0" fontId="42" fillId="0" borderId="33"/>
    <xf numFmtId="169" fontId="42" fillId="0" borderId="33" applyFont="0" applyFill="0" applyBorder="0" applyAlignment="0" applyProtection="0"/>
    <xf numFmtId="43" fontId="91"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268" fontId="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43" fontId="46" fillId="0" borderId="33" applyFont="0" applyFill="0" applyBorder="0" applyAlignment="0" applyProtection="0"/>
    <xf numFmtId="209" fontId="46" fillId="0" borderId="33" applyFont="0" applyFill="0" applyBorder="0" applyAlignment="0" applyProtection="0"/>
    <xf numFmtId="169" fontId="153" fillId="0" borderId="33" applyFont="0" applyFill="0" applyBorder="0" applyAlignment="0" applyProtection="0"/>
    <xf numFmtId="0" fontId="42" fillId="0" borderId="33"/>
    <xf numFmtId="169" fontId="46"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209" fontId="46" fillId="0" borderId="33" applyFont="0" applyFill="0" applyBorder="0" applyAlignment="0" applyProtection="0"/>
    <xf numFmtId="209" fontId="46" fillId="0" borderId="33" applyFont="0" applyFill="0" applyBorder="0" applyAlignment="0" applyProtection="0"/>
    <xf numFmtId="209" fontId="46" fillId="0" borderId="33" applyFont="0" applyFill="0" applyBorder="0" applyAlignment="0" applyProtection="0"/>
    <xf numFmtId="209" fontId="46" fillId="0" borderId="33" applyFont="0" applyFill="0" applyBorder="0" applyAlignment="0" applyProtection="0"/>
    <xf numFmtId="209" fontId="46" fillId="0" borderId="33" applyFont="0" applyFill="0" applyBorder="0" applyAlignment="0" applyProtection="0"/>
    <xf numFmtId="169" fontId="44" fillId="0" borderId="33" applyFont="0" applyFill="0" applyBorder="0" applyAlignment="0" applyProtection="0"/>
    <xf numFmtId="0" fontId="42" fillId="0" borderId="33"/>
    <xf numFmtId="43" fontId="46" fillId="0" borderId="33" applyFont="0" applyFill="0" applyBorder="0" applyAlignment="0" applyProtection="0"/>
    <xf numFmtId="209" fontId="46" fillId="0" borderId="33" applyFont="0" applyFill="0" applyBorder="0" applyAlignment="0" applyProtection="0"/>
    <xf numFmtId="43" fontId="46" fillId="0" borderId="33" applyFont="0" applyFill="0" applyBorder="0" applyAlignment="0" applyProtection="0"/>
    <xf numFmtId="43" fontId="46" fillId="0" borderId="33" applyFont="0" applyFill="0" applyBorder="0" applyAlignment="0" applyProtection="0"/>
    <xf numFmtId="43" fontId="46" fillId="0" borderId="33" applyFont="0" applyFill="0" applyBorder="0" applyAlignment="0" applyProtection="0"/>
    <xf numFmtId="43" fontId="46" fillId="0" borderId="33" applyFont="0" applyFill="0" applyBorder="0" applyAlignment="0" applyProtection="0"/>
    <xf numFmtId="43" fontId="46" fillId="0" borderId="33" applyFont="0" applyFill="0" applyBorder="0" applyAlignment="0" applyProtection="0"/>
    <xf numFmtId="43" fontId="76" fillId="0" borderId="33" applyFont="0" applyFill="0" applyBorder="0" applyAlignment="0" applyProtection="0"/>
    <xf numFmtId="43" fontId="76" fillId="0" borderId="33" applyFont="0" applyFill="0" applyBorder="0" applyAlignment="0" applyProtection="0"/>
    <xf numFmtId="169" fontId="76"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180" fontId="46" fillId="0" borderId="33" applyFont="0" applyFill="0" applyBorder="0" applyAlignment="0" applyProtection="0"/>
    <xf numFmtId="43" fontId="37" fillId="0" borderId="33" applyFont="0" applyFill="0" applyBorder="0" applyAlignment="0" applyProtection="0"/>
    <xf numFmtId="0" fontId="42" fillId="0" borderId="33"/>
    <xf numFmtId="43" fontId="46" fillId="0" borderId="33" applyFont="0" applyFill="0" applyBorder="0" applyAlignment="0" applyProtection="0"/>
    <xf numFmtId="180" fontId="46" fillId="0" borderId="33" applyFont="0" applyFill="0" applyBorder="0" applyAlignment="0" applyProtection="0"/>
    <xf numFmtId="0" fontId="42" fillId="0" borderId="33"/>
    <xf numFmtId="43" fontId="69" fillId="0" borderId="33" applyFont="0" applyFill="0" applyBorder="0" applyAlignment="0" applyProtection="0"/>
    <xf numFmtId="43" fontId="37" fillId="0" borderId="33" applyFont="0" applyFill="0" applyBorder="0" applyAlignment="0" applyProtection="0"/>
    <xf numFmtId="169" fontId="42" fillId="0" borderId="33" applyFont="0" applyFill="0" applyBorder="0" applyAlignment="0" applyProtection="0"/>
    <xf numFmtId="169" fontId="46" fillId="0" borderId="33" applyFont="0" applyFill="0" applyBorder="0" applyAlignment="0" applyProtection="0"/>
    <xf numFmtId="43" fontId="46"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169" fontId="42" fillId="0" borderId="33" applyFont="0" applyFill="0" applyBorder="0" applyAlignment="0" applyProtection="0"/>
    <xf numFmtId="43" fontId="91"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169" fontId="42" fillId="0" borderId="33" applyFont="0" applyFill="0" applyBorder="0" applyAlignment="0" applyProtection="0"/>
    <xf numFmtId="43" fontId="91"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169" fontId="42" fillId="0" borderId="33" applyFont="0" applyFill="0" applyBorder="0" applyAlignment="0" applyProtection="0"/>
    <xf numFmtId="43" fontId="91"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169" fontId="42" fillId="0" borderId="33" applyFont="0" applyFill="0" applyBorder="0" applyAlignment="0" applyProtection="0"/>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169" fontId="81" fillId="0" borderId="33" applyFont="0" applyFill="0" applyBorder="0" applyAlignment="0" applyProtection="0"/>
    <xf numFmtId="43" fontId="139" fillId="0" borderId="33" applyFont="0" applyFill="0" applyBorder="0" applyAlignment="0" applyProtection="0"/>
    <xf numFmtId="43" fontId="81" fillId="0" borderId="33" applyFont="0" applyFill="0" applyBorder="0" applyAlignment="0" applyProtection="0"/>
    <xf numFmtId="43" fontId="140" fillId="0" borderId="33" applyFont="0" applyFill="0" applyBorder="0" applyAlignment="0" applyProtection="0"/>
    <xf numFmtId="169" fontId="81" fillId="0" borderId="33" applyFont="0" applyFill="0" applyBorder="0" applyAlignment="0" applyProtection="0"/>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37" fillId="0" borderId="33" applyFont="0" applyFill="0" applyBorder="0" applyAlignment="0" applyProtection="0"/>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37" fillId="0" borderId="33" applyFont="0" applyFill="0" applyBorder="0" applyAlignment="0" applyProtection="0"/>
    <xf numFmtId="43" fontId="135"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37"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169" fontId="37" fillId="0" borderId="33" applyFont="0" applyFill="0" applyBorder="0" applyAlignment="0" applyProtection="0"/>
    <xf numFmtId="43" fontId="42" fillId="0" borderId="33" applyFont="0" applyFill="0" applyBorder="0" applyAlignment="0" applyProtection="0"/>
    <xf numFmtId="169" fontId="81" fillId="0" borderId="33" applyFont="0" applyFill="0" applyBorder="0" applyAlignment="0" applyProtection="0"/>
    <xf numFmtId="169" fontId="42" fillId="0" borderId="33" applyFont="0" applyFill="0" applyBorder="0" applyAlignment="0" applyProtection="0"/>
    <xf numFmtId="43" fontId="46" fillId="0" borderId="33" applyFont="0" applyFill="0" applyBorder="0" applyAlignment="0" applyProtection="0"/>
    <xf numFmtId="169" fontId="139" fillId="0" borderId="33" applyFont="0" applyFill="0" applyBorder="0" applyAlignment="0" applyProtection="0"/>
    <xf numFmtId="0" fontId="42" fillId="0" borderId="33"/>
    <xf numFmtId="43" fontId="142" fillId="0" borderId="33" applyFont="0" applyFill="0" applyBorder="0" applyAlignment="0" applyProtection="0"/>
    <xf numFmtId="169" fontId="44" fillId="0" borderId="33" applyFont="0" applyFill="0" applyBorder="0" applyAlignment="0" applyProtection="0"/>
    <xf numFmtId="0" fontId="42" fillId="0" borderId="33"/>
    <xf numFmtId="43" fontId="37" fillId="0" borderId="33" applyFont="0" applyFill="0" applyBorder="0" applyAlignment="0" applyProtection="0"/>
    <xf numFmtId="43" fontId="142" fillId="0" borderId="33" applyFont="0" applyFill="0" applyBorder="0" applyAlignment="0" applyProtection="0"/>
    <xf numFmtId="43" fontId="142" fillId="0" borderId="33" applyFont="0" applyFill="0" applyBorder="0" applyAlignment="0" applyProtection="0"/>
    <xf numFmtId="43" fontId="142" fillId="0" borderId="33" applyFont="0" applyFill="0" applyBorder="0" applyAlignment="0" applyProtection="0"/>
    <xf numFmtId="43" fontId="142" fillId="0" borderId="33" applyFont="0" applyFill="0" applyBorder="0" applyAlignment="0" applyProtection="0"/>
    <xf numFmtId="43" fontId="142" fillId="0" borderId="33" applyFont="0" applyFill="0" applyBorder="0" applyAlignment="0" applyProtection="0"/>
    <xf numFmtId="43" fontId="142" fillId="0" borderId="33" applyFont="0" applyFill="0" applyBorder="0" applyAlignment="0" applyProtection="0"/>
    <xf numFmtId="43" fontId="142" fillId="0" borderId="33" applyFont="0" applyFill="0" applyBorder="0" applyAlignment="0" applyProtection="0"/>
    <xf numFmtId="43" fontId="142" fillId="0" borderId="33" applyFont="0" applyFill="0" applyBorder="0" applyAlignment="0" applyProtection="0"/>
    <xf numFmtId="43" fontId="46" fillId="0" borderId="33" applyFont="0" applyFill="0" applyBorder="0" applyAlignment="0" applyProtection="0"/>
    <xf numFmtId="43" fontId="46" fillId="0" borderId="33" applyFont="0" applyFill="0" applyBorder="0" applyAlignment="0" applyProtection="0"/>
    <xf numFmtId="43" fontId="46" fillId="0" borderId="33" applyFont="0" applyFill="0" applyBorder="0" applyAlignment="0" applyProtection="0"/>
    <xf numFmtId="43" fontId="46" fillId="0" borderId="33" applyFont="0" applyFill="0" applyBorder="0" applyAlignment="0" applyProtection="0"/>
    <xf numFmtId="43" fontId="46" fillId="0" borderId="33" applyFont="0" applyFill="0" applyBorder="0" applyAlignment="0" applyProtection="0"/>
    <xf numFmtId="43" fontId="81" fillId="0" borderId="33" applyFont="0" applyFill="0" applyBorder="0" applyAlignment="0" applyProtection="0"/>
    <xf numFmtId="43" fontId="46" fillId="0" borderId="33" applyFont="0" applyFill="0" applyBorder="0" applyAlignment="0" applyProtection="0"/>
    <xf numFmtId="43" fontId="46" fillId="0" borderId="33" applyFont="0" applyFill="0" applyBorder="0" applyAlignment="0" applyProtection="0"/>
    <xf numFmtId="43" fontId="46" fillId="0" borderId="33" applyFont="0" applyFill="0" applyBorder="0" applyAlignment="0" applyProtection="0"/>
    <xf numFmtId="43" fontId="46" fillId="0" borderId="33" applyFont="0" applyFill="0" applyBorder="0" applyAlignment="0" applyProtection="0"/>
    <xf numFmtId="43" fontId="46" fillId="0" borderId="33" applyFont="0" applyFill="0" applyBorder="0" applyAlignment="0" applyProtection="0"/>
    <xf numFmtId="43" fontId="46" fillId="0" borderId="33" applyFont="0" applyFill="0" applyBorder="0" applyAlignment="0" applyProtection="0"/>
    <xf numFmtId="43" fontId="42" fillId="0" borderId="33" applyFont="0" applyFill="0" applyBorder="0" applyAlignment="0" applyProtection="0"/>
    <xf numFmtId="43" fontId="46"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37"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43" fontId="37" fillId="0" borderId="33" applyFont="0" applyFill="0" applyBorder="0" applyAlignment="0" applyProtection="0"/>
    <xf numFmtId="0" fontId="42" fillId="0" borderId="33"/>
    <xf numFmtId="168" fontId="41" fillId="0" borderId="33" applyFont="0" applyFill="0" applyBorder="0" applyAlignment="0" applyProtection="0"/>
    <xf numFmtId="43" fontId="37" fillId="0" borderId="33" applyFont="0" applyFill="0" applyBorder="0" applyAlignment="0" applyProtection="0"/>
    <xf numFmtId="43" fontId="42" fillId="0" borderId="33" applyFont="0" applyFill="0" applyBorder="0" applyAlignment="0" applyProtection="0"/>
    <xf numFmtId="169" fontId="44" fillId="0" borderId="33" applyFont="0" applyFill="0" applyBorder="0" applyAlignment="0" applyProtection="0"/>
    <xf numFmtId="0" fontId="42" fillId="0" borderId="33"/>
    <xf numFmtId="44" fontId="91"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4" fontId="42" fillId="0" borderId="33" applyFont="0" applyFill="0" applyBorder="0" applyAlignment="0" applyProtection="0"/>
    <xf numFmtId="0" fontId="42" fillId="0" borderId="33"/>
    <xf numFmtId="257" fontId="42" fillId="0" borderId="33" applyFont="0" applyFill="0" applyBorder="0" applyAlignment="0" applyProtection="0"/>
    <xf numFmtId="265" fontId="42"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169" fontId="37" fillId="0" borderId="33" applyFont="0" applyFill="0" applyBorder="0" applyAlignment="0" applyProtection="0"/>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169" fontId="37"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169" fontId="37"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169" fontId="37"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169" fontId="37"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169" fontId="37"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169" fontId="37"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169" fontId="37"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169" fontId="37" fillId="0" borderId="33" applyFont="0" applyFill="0" applyBorder="0" applyAlignment="0" applyProtection="0"/>
    <xf numFmtId="43" fontId="91"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169" fontId="42" fillId="0" borderId="33" applyFont="0" applyFill="0" applyBorder="0" applyAlignment="0" applyProtection="0"/>
    <xf numFmtId="169" fontId="4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168" fontId="42" fillId="0" borderId="33" applyFont="0" applyFill="0" applyBorder="0" applyAlignment="0" applyProtection="0"/>
    <xf numFmtId="169" fontId="139" fillId="0" borderId="33" applyFont="0" applyFill="0" applyBorder="0" applyAlignment="0" applyProtection="0"/>
    <xf numFmtId="0" fontId="42" fillId="0" borderId="33"/>
    <xf numFmtId="168" fontId="42" fillId="0" borderId="33" applyFont="0" applyFill="0" applyBorder="0" applyAlignment="0" applyProtection="0"/>
    <xf numFmtId="43" fontId="37"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9" fontId="44" fillId="0" borderId="33" applyFont="0" applyFill="0" applyBorder="0" applyAlignment="0" applyProtection="0"/>
    <xf numFmtId="0" fontId="42" fillId="0" borderId="33"/>
    <xf numFmtId="43" fontId="142" fillId="0" borderId="33" applyFont="0" applyFill="0" applyBorder="0" applyAlignment="0" applyProtection="0"/>
    <xf numFmtId="43" fontId="142" fillId="0" borderId="33" applyFont="0" applyFill="0" applyBorder="0" applyAlignment="0" applyProtection="0"/>
    <xf numFmtId="0" fontId="42" fillId="0" borderId="33"/>
    <xf numFmtId="43" fontId="81"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68" fontId="42" fillId="0" borderId="33" applyFont="0" applyFill="0" applyBorder="0" applyAlignment="0" applyProtection="0"/>
    <xf numFmtId="172" fontId="42" fillId="0" borderId="33" applyFont="0" applyFill="0" applyBorder="0" applyAlignment="0" applyProtection="0"/>
    <xf numFmtId="0" fontId="42" fillId="0" borderId="33"/>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43" fontId="135" fillId="0" borderId="33" applyFont="0" applyFill="0" applyBorder="0" applyAlignment="0" applyProtection="0"/>
    <xf numFmtId="172" fontId="42" fillId="0" borderId="33" applyFont="0" applyFill="0" applyBorder="0" applyAlignment="0" applyProtection="0"/>
    <xf numFmtId="43" fontId="37" fillId="0" borderId="33" applyFont="0" applyFill="0" applyBorder="0" applyAlignment="0" applyProtection="0"/>
    <xf numFmtId="172" fontId="42" fillId="0" borderId="33" applyFont="0" applyFill="0" applyBorder="0" applyAlignment="0" applyProtection="0"/>
    <xf numFmtId="172" fontId="42" fillId="0" borderId="33" applyFont="0" applyFill="0" applyBorder="0" applyAlignment="0" applyProtection="0"/>
    <xf numFmtId="172" fontId="42" fillId="0" borderId="33" applyFont="0" applyFill="0" applyBorder="0" applyAlignment="0" applyProtection="0"/>
    <xf numFmtId="172" fontId="42" fillId="0" borderId="33" applyFont="0" applyFill="0" applyBorder="0" applyAlignment="0" applyProtection="0"/>
    <xf numFmtId="172" fontId="42" fillId="0" borderId="33" applyFont="0" applyFill="0" applyBorder="0" applyAlignment="0" applyProtection="0"/>
    <xf numFmtId="172" fontId="42" fillId="0" borderId="33" applyFont="0" applyFill="0" applyBorder="0" applyAlignment="0" applyProtection="0"/>
    <xf numFmtId="172" fontId="42" fillId="0" borderId="33" applyFont="0" applyFill="0" applyBorder="0" applyAlignment="0" applyProtection="0"/>
    <xf numFmtId="172" fontId="42" fillId="0" borderId="33" applyFont="0" applyFill="0" applyBorder="0" applyAlignment="0" applyProtection="0"/>
    <xf numFmtId="172" fontId="42" fillId="0" borderId="33" applyFont="0" applyFill="0" applyBorder="0" applyAlignment="0" applyProtection="0"/>
    <xf numFmtId="169" fontId="44"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169" fontId="42" fillId="0" borderId="33" applyFont="0" applyFill="0" applyBorder="0" applyAlignment="0" applyProtection="0"/>
    <xf numFmtId="223" fontId="135" fillId="0" borderId="33" applyFont="0" applyFill="0" applyBorder="0" applyAlignment="0" applyProtection="0"/>
    <xf numFmtId="0" fontId="42" fillId="0" borderId="33"/>
    <xf numFmtId="43" fontId="4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43" fontId="4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43" fontId="42" fillId="0" borderId="33" applyFont="0" applyFill="0" applyBorder="0" applyAlignment="0" applyProtection="0"/>
    <xf numFmtId="169" fontId="42" fillId="0" borderId="33" applyFont="0" applyFill="0" applyBorder="0" applyAlignment="0" applyProtection="0"/>
    <xf numFmtId="0" fontId="42" fillId="0" borderId="33"/>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43" fontId="69" fillId="0" borderId="33" applyFont="0" applyFill="0" applyBorder="0" applyAlignment="0" applyProtection="0"/>
    <xf numFmtId="169" fontId="42" fillId="0" borderId="33" applyFont="0" applyFill="0" applyBorder="0" applyAlignment="0" applyProtection="0"/>
    <xf numFmtId="43" fontId="37" fillId="0" borderId="33" applyFont="0" applyFill="0" applyBorder="0" applyAlignment="0" applyProtection="0"/>
    <xf numFmtId="169" fontId="4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223" fontId="2" fillId="0" borderId="33" applyFont="0" applyFill="0" applyBorder="0" applyAlignment="0" applyProtection="0"/>
    <xf numFmtId="43" fontId="91"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42" fillId="0" borderId="33" applyFont="0" applyFill="0" applyBorder="0" applyAlignment="0" applyProtection="0"/>
    <xf numFmtId="0" fontId="42" fillId="0" borderId="33"/>
    <xf numFmtId="169" fontId="42" fillId="0" borderId="33" applyFont="0" applyFill="0" applyBorder="0" applyAlignment="0" applyProtection="0"/>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153" fillId="0" borderId="33" applyFont="0" applyFill="0" applyBorder="0" applyAlignment="0" applyProtection="0"/>
    <xf numFmtId="43" fontId="153" fillId="0" borderId="33" applyFont="0" applyFill="0" applyBorder="0" applyAlignment="0" applyProtection="0"/>
    <xf numFmtId="43" fontId="46"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6" fillId="0" borderId="33" applyFont="0" applyFill="0" applyBorder="0" applyAlignment="0" applyProtection="0"/>
    <xf numFmtId="0" fontId="42" fillId="0" borderId="33"/>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91" fillId="0" borderId="33" applyFont="0" applyFill="0" applyBorder="0" applyAlignment="0" applyProtection="0"/>
    <xf numFmtId="43" fontId="42" fillId="0" borderId="33" applyFont="0" applyFill="0" applyBorder="0" applyAlignment="0" applyProtection="0"/>
    <xf numFmtId="0" fontId="42" fillId="0" borderId="33"/>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43" fontId="44" fillId="0" borderId="33" applyFont="0" applyFill="0" applyBorder="0" applyAlignment="0" applyProtection="0"/>
    <xf numFmtId="43" fontId="44" fillId="0" borderId="33" applyFont="0" applyFill="0" applyBorder="0" applyAlignment="0" applyProtection="0"/>
    <xf numFmtId="43" fontId="37" fillId="0" borderId="33" applyFont="0" applyFill="0" applyBorder="0" applyAlignment="0" applyProtection="0"/>
    <xf numFmtId="0" fontId="42" fillId="0" borderId="33"/>
    <xf numFmtId="43" fontId="37" fillId="0" borderId="33" applyFont="0" applyFill="0" applyBorder="0" applyAlignment="0" applyProtection="0"/>
    <xf numFmtId="0" fontId="42" fillId="0" borderId="33"/>
    <xf numFmtId="286" fontId="76" fillId="0" borderId="33"/>
    <xf numFmtId="286" fontId="103" fillId="0" borderId="33"/>
    <xf numFmtId="286" fontId="76" fillId="0" borderId="33"/>
    <xf numFmtId="0" fontId="42" fillId="0" borderId="33"/>
    <xf numFmtId="287" fontId="154" fillId="0" borderId="33"/>
    <xf numFmtId="0" fontId="42" fillId="0" borderId="33"/>
    <xf numFmtId="287" fontId="154" fillId="0" borderId="33"/>
    <xf numFmtId="3" fontId="37" fillId="0" borderId="33" applyFont="0" applyFill="0" applyBorder="0" applyAlignment="0" applyProtection="0"/>
    <xf numFmtId="3" fontId="37" fillId="0" borderId="33" applyFont="0" applyFill="0" applyBorder="0" applyAlignment="0" applyProtection="0"/>
    <xf numFmtId="3" fontId="37" fillId="0" borderId="33" applyFont="0" applyFill="0" applyBorder="0" applyAlignment="0" applyProtection="0"/>
    <xf numFmtId="0" fontId="42" fillId="0" borderId="33"/>
    <xf numFmtId="3" fontId="37" fillId="0" borderId="33" applyFont="0" applyFill="0" applyBorder="0" applyAlignment="0" applyProtection="0"/>
    <xf numFmtId="3" fontId="37" fillId="0" borderId="33" applyFont="0" applyFill="0" applyBorder="0" applyAlignment="0" applyProtection="0"/>
    <xf numFmtId="0" fontId="42" fillId="0" borderId="33"/>
    <xf numFmtId="3" fontId="37" fillId="0" borderId="33" applyFont="0" applyFill="0" applyBorder="0" applyAlignment="0" applyProtection="0"/>
    <xf numFmtId="3" fontId="37" fillId="0" borderId="33" applyFont="0" applyFill="0" applyBorder="0" applyAlignment="0" applyProtection="0"/>
    <xf numFmtId="0" fontId="42" fillId="0" borderId="33"/>
    <xf numFmtId="3" fontId="37" fillId="0" borderId="33" applyFont="0" applyFill="0" applyBorder="0" applyAlignment="0" applyProtection="0"/>
    <xf numFmtId="3" fontId="37" fillId="0" borderId="33" applyFont="0" applyFill="0" applyBorder="0" applyAlignment="0" applyProtection="0"/>
    <xf numFmtId="0" fontId="42" fillId="0" borderId="33"/>
    <xf numFmtId="3" fontId="37" fillId="0" borderId="33" applyFont="0" applyFill="0" applyBorder="0" applyAlignment="0" applyProtection="0"/>
    <xf numFmtId="3" fontId="37" fillId="0" borderId="33" applyFont="0" applyFill="0" applyBorder="0" applyAlignment="0" applyProtection="0"/>
    <xf numFmtId="0" fontId="42" fillId="0" borderId="33"/>
    <xf numFmtId="3" fontId="37" fillId="0" borderId="33" applyFont="0" applyFill="0" applyBorder="0" applyAlignment="0" applyProtection="0"/>
    <xf numFmtId="3" fontId="37" fillId="0" borderId="33" applyFont="0" applyFill="0" applyBorder="0" applyAlignment="0" applyProtection="0"/>
    <xf numFmtId="0" fontId="42" fillId="0" borderId="33"/>
    <xf numFmtId="3" fontId="37" fillId="0" borderId="33" applyFont="0" applyFill="0" applyBorder="0" applyAlignment="0" applyProtection="0"/>
    <xf numFmtId="3" fontId="37" fillId="0" borderId="33" applyFont="0" applyFill="0" applyBorder="0" applyAlignment="0" applyProtection="0"/>
    <xf numFmtId="0" fontId="42" fillId="0" borderId="33"/>
    <xf numFmtId="3" fontId="37" fillId="0" borderId="33" applyFont="0" applyFill="0" applyBorder="0" applyAlignment="0" applyProtection="0"/>
    <xf numFmtId="0" fontId="42" fillId="0" borderId="33"/>
    <xf numFmtId="3" fontId="37" fillId="0" borderId="33" applyFont="0" applyFill="0" applyBorder="0" applyAlignment="0" applyProtection="0"/>
    <xf numFmtId="3" fontId="51" fillId="0" borderId="33" applyProtection="0"/>
    <xf numFmtId="3" fontId="51" fillId="0" borderId="33" applyProtection="0"/>
    <xf numFmtId="0" fontId="42" fillId="0" borderId="33"/>
    <xf numFmtId="3" fontId="37" fillId="0" borderId="33" applyFont="0" applyFill="0" applyBorder="0" applyAlignment="0" applyProtection="0"/>
    <xf numFmtId="0" fontId="42" fillId="0" borderId="33"/>
    <xf numFmtId="3" fontId="37" fillId="0" borderId="33" applyFont="0" applyFill="0" applyBorder="0" applyAlignment="0" applyProtection="0"/>
    <xf numFmtId="3" fontId="37" fillId="0" borderId="33" applyFont="0" applyFill="0" applyBorder="0" applyAlignment="0" applyProtection="0"/>
    <xf numFmtId="0" fontId="42" fillId="0" borderId="33"/>
    <xf numFmtId="3" fontId="37" fillId="0" borderId="33" applyFont="0" applyFill="0" applyBorder="0" applyAlignment="0" applyProtection="0"/>
    <xf numFmtId="3" fontId="37" fillId="0" borderId="33" applyFont="0" applyFill="0" applyBorder="0" applyAlignment="0" applyProtection="0"/>
    <xf numFmtId="0" fontId="42" fillId="0" borderId="33"/>
    <xf numFmtId="3" fontId="37" fillId="0" borderId="33" applyFont="0" applyFill="0" applyBorder="0" applyAlignment="0" applyProtection="0"/>
    <xf numFmtId="3" fontId="37" fillId="0" borderId="33" applyFont="0" applyFill="0" applyBorder="0" applyAlignment="0" applyProtection="0"/>
    <xf numFmtId="0" fontId="42" fillId="0" borderId="33"/>
    <xf numFmtId="3" fontId="37" fillId="0" borderId="33" applyFont="0" applyFill="0" applyBorder="0" applyAlignment="0" applyProtection="0"/>
    <xf numFmtId="3" fontId="37" fillId="0" borderId="33" applyFont="0" applyFill="0" applyBorder="0" applyAlignment="0" applyProtection="0"/>
    <xf numFmtId="0" fontId="42" fillId="0" borderId="33"/>
    <xf numFmtId="3" fontId="37" fillId="0" borderId="33" applyFont="0" applyFill="0" applyBorder="0" applyAlignment="0" applyProtection="0"/>
    <xf numFmtId="3" fontId="37" fillId="0" borderId="33" applyFont="0" applyFill="0" applyBorder="0" applyAlignment="0" applyProtection="0"/>
    <xf numFmtId="0" fontId="42" fillId="0" borderId="33"/>
    <xf numFmtId="3" fontId="37" fillId="0" borderId="33" applyFont="0" applyFill="0" applyBorder="0" applyAlignment="0" applyProtection="0"/>
    <xf numFmtId="3" fontId="37" fillId="0" borderId="33" applyFont="0" applyFill="0" applyBorder="0" applyAlignment="0" applyProtection="0"/>
    <xf numFmtId="0" fontId="42" fillId="0" borderId="33"/>
    <xf numFmtId="3" fontId="37" fillId="0" borderId="33" applyFont="0" applyFill="0" applyBorder="0" applyAlignment="0" applyProtection="0"/>
    <xf numFmtId="3" fontId="37" fillId="0" borderId="33" applyFont="0" applyFill="0" applyBorder="0" applyAlignment="0" applyProtection="0"/>
    <xf numFmtId="0" fontId="42" fillId="0" borderId="33"/>
    <xf numFmtId="40" fontId="155" fillId="0" borderId="33" applyFont="0" applyFill="0" applyBorder="0" applyAlignment="0" applyProtection="0"/>
    <xf numFmtId="0" fontId="44" fillId="0" borderId="33" applyNumberFormat="0" applyFill="0" applyBorder="0" applyAlignment="0" applyProtection="0"/>
    <xf numFmtId="0" fontId="44" fillId="0" borderId="33" applyNumberFormat="0" applyFill="0" applyBorder="0" applyAlignment="0" applyProtection="0"/>
    <xf numFmtId="0" fontId="44" fillId="0" borderId="33" applyNumberFormat="0" applyFill="0" applyBorder="0" applyAlignment="0" applyProtection="0"/>
    <xf numFmtId="0" fontId="42" fillId="0" borderId="33"/>
    <xf numFmtId="0" fontId="145" fillId="0" borderId="33">
      <alignment horizontal="center"/>
    </xf>
    <xf numFmtId="0" fontId="145" fillId="0" borderId="33">
      <alignment horizontal="center"/>
    </xf>
    <xf numFmtId="0" fontId="156" fillId="0" borderId="33">
      <alignment horizontal="center"/>
    </xf>
    <xf numFmtId="0" fontId="42" fillId="0" borderId="33"/>
    <xf numFmtId="0" fontId="145" fillId="0" borderId="33">
      <alignment horizontal="center"/>
    </xf>
    <xf numFmtId="0" fontId="148" fillId="0" borderId="33" applyNumberFormat="0" applyAlignment="0">
      <alignment horizontal="left"/>
    </xf>
    <xf numFmtId="0" fontId="148" fillId="0" borderId="33" applyNumberFormat="0" applyAlignment="0">
      <alignment horizontal="left"/>
    </xf>
    <xf numFmtId="0" fontId="157" fillId="0" borderId="33" applyNumberFormat="0" applyAlignment="0">
      <alignment horizontal="left"/>
    </xf>
    <xf numFmtId="0" fontId="42" fillId="0" borderId="33"/>
    <xf numFmtId="0" fontId="148" fillId="0" borderId="33" applyNumberFormat="0" applyAlignment="0">
      <alignment horizontal="left"/>
    </xf>
    <xf numFmtId="186" fontId="158" fillId="0" borderId="33" applyFont="0" applyFill="0" applyBorder="0" applyAlignment="0" applyProtection="0"/>
    <xf numFmtId="288" fontId="159" fillId="0" borderId="33" applyFill="0" applyBorder="0" applyProtection="0"/>
    <xf numFmtId="288" fontId="159" fillId="0" borderId="33" applyFill="0" applyBorder="0" applyProtection="0"/>
    <xf numFmtId="0" fontId="42" fillId="0" borderId="33"/>
    <xf numFmtId="289" fontId="136" fillId="0" borderId="33" applyFont="0" applyFill="0" applyBorder="0" applyAlignment="0" applyProtection="0"/>
    <xf numFmtId="289" fontId="136" fillId="0" borderId="33" applyFont="0" applyFill="0" applyBorder="0" applyAlignment="0" applyProtection="0"/>
    <xf numFmtId="0" fontId="42" fillId="0" borderId="33"/>
    <xf numFmtId="290" fontId="76" fillId="0" borderId="33" applyFill="0" applyBorder="0" applyProtection="0"/>
    <xf numFmtId="290" fontId="76" fillId="0" borderId="33" applyFill="0" applyBorder="0" applyProtection="0"/>
    <xf numFmtId="0" fontId="42" fillId="0" borderId="33"/>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44" applyFill="0" applyProtection="0"/>
    <xf numFmtId="290" fontId="76" fillId="0" borderId="58" applyFill="0" applyProtection="0"/>
    <xf numFmtId="290" fontId="76" fillId="0" borderId="58" applyFill="0" applyProtection="0"/>
    <xf numFmtId="0" fontId="42" fillId="0" borderId="33"/>
    <xf numFmtId="291" fontId="112" fillId="0" borderId="33" applyFont="0" applyFill="0" applyBorder="0" applyAlignment="0" applyProtection="0"/>
    <xf numFmtId="292" fontId="160" fillId="0" borderId="33">
      <protection locked="0"/>
    </xf>
    <xf numFmtId="292" fontId="161" fillId="0" borderId="33">
      <protection locked="0"/>
    </xf>
    <xf numFmtId="293" fontId="160" fillId="0" borderId="33">
      <protection locked="0"/>
    </xf>
    <xf numFmtId="293" fontId="161" fillId="0" borderId="33">
      <protection locked="0"/>
    </xf>
    <xf numFmtId="294" fontId="162" fillId="0" borderId="59">
      <protection locked="0"/>
    </xf>
    <xf numFmtId="294" fontId="163" fillId="0" borderId="59">
      <protection locked="0"/>
    </xf>
    <xf numFmtId="295" fontId="160" fillId="0" borderId="33">
      <protection locked="0"/>
    </xf>
    <xf numFmtId="295" fontId="161" fillId="0" borderId="33">
      <protection locked="0"/>
    </xf>
    <xf numFmtId="296" fontId="160" fillId="0" borderId="33">
      <protection locked="0"/>
    </xf>
    <xf numFmtId="296" fontId="161" fillId="0" borderId="33">
      <protection locked="0"/>
    </xf>
    <xf numFmtId="295" fontId="160" fillId="0" borderId="33" applyNumberFormat="0">
      <protection locked="0"/>
    </xf>
    <xf numFmtId="295" fontId="161" fillId="0" borderId="33" applyNumberFormat="0">
      <protection locked="0"/>
    </xf>
    <xf numFmtId="295" fontId="160" fillId="0" borderId="33">
      <protection locked="0"/>
    </xf>
    <xf numFmtId="295" fontId="161" fillId="0" borderId="33">
      <protection locked="0"/>
    </xf>
    <xf numFmtId="252" fontId="164" fillId="0" borderId="50"/>
    <xf numFmtId="297" fontId="164" fillId="0" borderId="50"/>
    <xf numFmtId="298" fontId="165" fillId="0" borderId="33" applyFont="0" applyFill="0" applyBorder="0" applyAlignment="0" applyProtection="0"/>
    <xf numFmtId="299" fontId="37" fillId="0" borderId="33" applyFont="0" applyFill="0" applyBorder="0" applyAlignment="0" applyProtection="0"/>
    <xf numFmtId="300" fontId="37" fillId="0" borderId="33" applyFont="0" applyFill="0" applyBorder="0" applyAlignment="0" applyProtection="0"/>
    <xf numFmtId="300" fontId="37" fillId="0" borderId="33" applyFont="0" applyFill="0" applyBorder="0" applyAlignment="0" applyProtection="0"/>
    <xf numFmtId="0" fontId="42" fillId="0" borderId="33"/>
    <xf numFmtId="300" fontId="37" fillId="0" borderId="33" applyFont="0" applyFill="0" applyBorder="0" applyAlignment="0" applyProtection="0"/>
    <xf numFmtId="300" fontId="37" fillId="0" borderId="33" applyFont="0" applyFill="0" applyBorder="0" applyAlignment="0" applyProtection="0"/>
    <xf numFmtId="0" fontId="42" fillId="0" borderId="33"/>
    <xf numFmtId="300" fontId="37" fillId="0" borderId="33" applyFont="0" applyFill="0" applyBorder="0" applyAlignment="0" applyProtection="0"/>
    <xf numFmtId="300" fontId="37" fillId="0" borderId="33" applyFont="0" applyFill="0" applyBorder="0" applyAlignment="0" applyProtection="0"/>
    <xf numFmtId="0" fontId="42" fillId="0" borderId="33"/>
    <xf numFmtId="300" fontId="37" fillId="0" borderId="33" applyFont="0" applyFill="0" applyBorder="0" applyAlignment="0" applyProtection="0"/>
    <xf numFmtId="300" fontId="37" fillId="0" borderId="33" applyFont="0" applyFill="0" applyBorder="0" applyAlignment="0" applyProtection="0"/>
    <xf numFmtId="0" fontId="42" fillId="0" borderId="33"/>
    <xf numFmtId="300" fontId="37" fillId="0" borderId="33" applyFont="0" applyFill="0" applyBorder="0" applyAlignment="0" applyProtection="0"/>
    <xf numFmtId="300" fontId="37" fillId="0" borderId="33" applyFont="0" applyFill="0" applyBorder="0" applyAlignment="0" applyProtection="0"/>
    <xf numFmtId="0" fontId="42" fillId="0" borderId="33"/>
    <xf numFmtId="300" fontId="37" fillId="0" borderId="33" applyFont="0" applyFill="0" applyBorder="0" applyAlignment="0" applyProtection="0"/>
    <xf numFmtId="300" fontId="37" fillId="0" borderId="33" applyFont="0" applyFill="0" applyBorder="0" applyAlignment="0" applyProtection="0"/>
    <xf numFmtId="0" fontId="42" fillId="0" borderId="33"/>
    <xf numFmtId="299" fontId="37" fillId="0" borderId="33" applyFont="0" applyFill="0" applyBorder="0" applyAlignment="0" applyProtection="0"/>
    <xf numFmtId="0" fontId="42" fillId="0" borderId="33"/>
    <xf numFmtId="300" fontId="37" fillId="0" borderId="33" applyFont="0" applyFill="0" applyBorder="0" applyAlignment="0" applyProtection="0"/>
    <xf numFmtId="300" fontId="37" fillId="0" borderId="33" applyFont="0" applyFill="0" applyBorder="0" applyAlignment="0" applyProtection="0"/>
    <xf numFmtId="0" fontId="42" fillId="0" borderId="33"/>
    <xf numFmtId="300" fontId="37" fillId="0" borderId="33" applyFont="0" applyFill="0" applyBorder="0" applyAlignment="0" applyProtection="0"/>
    <xf numFmtId="300" fontId="37" fillId="0" borderId="33" applyFont="0" applyFill="0" applyBorder="0" applyAlignment="0" applyProtection="0"/>
    <xf numFmtId="0" fontId="42" fillId="0" borderId="33"/>
    <xf numFmtId="300" fontId="37" fillId="0" borderId="33" applyFont="0" applyFill="0" applyBorder="0" applyAlignment="0" applyProtection="0"/>
    <xf numFmtId="300" fontId="37" fillId="0" borderId="33" applyFont="0" applyFill="0" applyBorder="0" applyAlignment="0" applyProtection="0"/>
    <xf numFmtId="0" fontId="42" fillId="0" borderId="33"/>
    <xf numFmtId="300" fontId="37" fillId="0" borderId="33" applyFont="0" applyFill="0" applyBorder="0" applyAlignment="0" applyProtection="0"/>
    <xf numFmtId="300" fontId="37" fillId="0" borderId="33" applyFont="0" applyFill="0" applyBorder="0" applyAlignment="0" applyProtection="0"/>
    <xf numFmtId="0" fontId="42" fillId="0" borderId="33"/>
    <xf numFmtId="300" fontId="37" fillId="0" borderId="33" applyFont="0" applyFill="0" applyBorder="0" applyAlignment="0" applyProtection="0"/>
    <xf numFmtId="300" fontId="37" fillId="0" borderId="33" applyFont="0" applyFill="0" applyBorder="0" applyAlignment="0" applyProtection="0"/>
    <xf numFmtId="0" fontId="42" fillId="0" borderId="33"/>
    <xf numFmtId="300" fontId="37" fillId="0" borderId="33" applyFont="0" applyFill="0" applyBorder="0" applyAlignment="0" applyProtection="0"/>
    <xf numFmtId="300" fontId="37" fillId="0" borderId="33" applyFont="0" applyFill="0" applyBorder="0" applyAlignment="0" applyProtection="0"/>
    <xf numFmtId="0" fontId="42" fillId="0" borderId="33"/>
    <xf numFmtId="300" fontId="37" fillId="0" borderId="33" applyFont="0" applyFill="0" applyBorder="0" applyAlignment="0" applyProtection="0"/>
    <xf numFmtId="300" fontId="37" fillId="0" borderId="33" applyFont="0" applyFill="0" applyBorder="0" applyAlignment="0" applyProtection="0"/>
    <xf numFmtId="0" fontId="42" fillId="0" borderId="33"/>
    <xf numFmtId="300" fontId="37" fillId="0" borderId="33" applyFont="0" applyFill="0" applyBorder="0" applyAlignment="0" applyProtection="0"/>
    <xf numFmtId="300" fontId="37" fillId="0" borderId="33" applyFont="0" applyFill="0" applyBorder="0" applyAlignment="0" applyProtection="0"/>
    <xf numFmtId="0" fontId="42" fillId="0" borderId="33"/>
    <xf numFmtId="300" fontId="37" fillId="0" borderId="33" applyFont="0" applyFill="0" applyBorder="0" applyAlignment="0" applyProtection="0"/>
    <xf numFmtId="301" fontId="42" fillId="0" borderId="33" applyFont="0" applyFill="0" applyBorder="0" applyAlignment="0" applyProtection="0"/>
    <xf numFmtId="301" fontId="42" fillId="0" borderId="33" applyFont="0" applyFill="0" applyBorder="0" applyAlignment="0" applyProtection="0"/>
    <xf numFmtId="302" fontId="165" fillId="0" borderId="33" applyFont="0" applyFill="0" applyBorder="0" applyAlignment="0" applyProtection="0"/>
    <xf numFmtId="241" fontId="116" fillId="0" borderId="33" applyFont="0" applyFill="0" applyBorder="0" applyAlignment="0" applyProtection="0"/>
    <xf numFmtId="242" fontId="37" fillId="0" borderId="33" applyFont="0" applyFill="0" applyBorder="0" applyAlignment="0" applyProtection="0"/>
    <xf numFmtId="242" fontId="37" fillId="0" borderId="33" applyFont="0" applyFill="0" applyBorder="0" applyAlignment="0" applyProtection="0"/>
    <xf numFmtId="0" fontId="42" fillId="0" borderId="33"/>
    <xf numFmtId="242" fontId="37" fillId="0" borderId="33" applyFont="0" applyFill="0" applyBorder="0" applyAlignment="0" applyProtection="0"/>
    <xf numFmtId="242" fontId="37" fillId="0" borderId="33" applyFont="0" applyFill="0" applyBorder="0" applyAlignment="0" applyProtection="0"/>
    <xf numFmtId="0" fontId="42" fillId="0" borderId="33"/>
    <xf numFmtId="242" fontId="37" fillId="0" borderId="33" applyFont="0" applyFill="0" applyBorder="0" applyAlignment="0" applyProtection="0"/>
    <xf numFmtId="242" fontId="37" fillId="0" borderId="33" applyFont="0" applyFill="0" applyBorder="0" applyAlignment="0" applyProtection="0"/>
    <xf numFmtId="0" fontId="42" fillId="0" borderId="33"/>
    <xf numFmtId="242" fontId="37" fillId="0" borderId="33" applyFont="0" applyFill="0" applyBorder="0" applyAlignment="0" applyProtection="0"/>
    <xf numFmtId="242" fontId="37" fillId="0" borderId="33" applyFont="0" applyFill="0" applyBorder="0" applyAlignment="0" applyProtection="0"/>
    <xf numFmtId="0" fontId="42" fillId="0" borderId="33"/>
    <xf numFmtId="242" fontId="37" fillId="0" borderId="33" applyFont="0" applyFill="0" applyBorder="0" applyAlignment="0" applyProtection="0"/>
    <xf numFmtId="242" fontId="37" fillId="0" borderId="33" applyFont="0" applyFill="0" applyBorder="0" applyAlignment="0" applyProtection="0"/>
    <xf numFmtId="0" fontId="42" fillId="0" borderId="33"/>
    <xf numFmtId="242" fontId="37" fillId="0" borderId="33" applyFont="0" applyFill="0" applyBorder="0" applyAlignment="0" applyProtection="0"/>
    <xf numFmtId="242" fontId="37" fillId="0" borderId="33" applyFont="0" applyFill="0" applyBorder="0" applyAlignment="0" applyProtection="0"/>
    <xf numFmtId="0" fontId="42" fillId="0" borderId="33"/>
    <xf numFmtId="242" fontId="37" fillId="0" borderId="33" applyFont="0" applyFill="0" applyBorder="0" applyAlignment="0" applyProtection="0"/>
    <xf numFmtId="242" fontId="37" fillId="0" borderId="33" applyFont="0" applyFill="0" applyBorder="0" applyAlignment="0" applyProtection="0"/>
    <xf numFmtId="0" fontId="42" fillId="0" borderId="33"/>
    <xf numFmtId="241" fontId="116" fillId="0" borderId="33" applyFont="0" applyFill="0" applyBorder="0" applyAlignment="0" applyProtection="0"/>
    <xf numFmtId="0" fontId="42" fillId="0" borderId="33"/>
    <xf numFmtId="241" fontId="116" fillId="0" borderId="33" applyFont="0" applyFill="0" applyBorder="0" applyAlignment="0" applyProtection="0"/>
    <xf numFmtId="242" fontId="37" fillId="0" borderId="33" applyFont="0" applyFill="0" applyBorder="0" applyAlignment="0" applyProtection="0"/>
    <xf numFmtId="242" fontId="37" fillId="0" borderId="33" applyFont="0" applyFill="0" applyBorder="0" applyAlignment="0" applyProtection="0"/>
    <xf numFmtId="0" fontId="42" fillId="0" borderId="33"/>
    <xf numFmtId="242" fontId="37" fillId="0" borderId="33" applyFont="0" applyFill="0" applyBorder="0" applyAlignment="0" applyProtection="0"/>
    <xf numFmtId="242" fontId="37" fillId="0" borderId="33" applyFont="0" applyFill="0" applyBorder="0" applyAlignment="0" applyProtection="0"/>
    <xf numFmtId="0" fontId="42" fillId="0" borderId="33"/>
    <xf numFmtId="242" fontId="37" fillId="0" borderId="33" applyFont="0" applyFill="0" applyBorder="0" applyAlignment="0" applyProtection="0"/>
    <xf numFmtId="242" fontId="37" fillId="0" borderId="33" applyFont="0" applyFill="0" applyBorder="0" applyAlignment="0" applyProtection="0"/>
    <xf numFmtId="0" fontId="42" fillId="0" borderId="33"/>
    <xf numFmtId="242" fontId="37" fillId="0" borderId="33" applyFont="0" applyFill="0" applyBorder="0" applyAlignment="0" applyProtection="0"/>
    <xf numFmtId="242" fontId="37" fillId="0" borderId="33" applyFont="0" applyFill="0" applyBorder="0" applyAlignment="0" applyProtection="0"/>
    <xf numFmtId="0" fontId="42" fillId="0" borderId="33"/>
    <xf numFmtId="242" fontId="37" fillId="0" borderId="33" applyFont="0" applyFill="0" applyBorder="0" applyAlignment="0" applyProtection="0"/>
    <xf numFmtId="242" fontId="37" fillId="0" borderId="33" applyFont="0" applyFill="0" applyBorder="0" applyAlignment="0" applyProtection="0"/>
    <xf numFmtId="0" fontId="42" fillId="0" borderId="33"/>
    <xf numFmtId="242" fontId="37" fillId="0" borderId="33" applyFont="0" applyFill="0" applyBorder="0" applyAlignment="0" applyProtection="0"/>
    <xf numFmtId="242" fontId="37" fillId="0" borderId="33" applyFont="0" applyFill="0" applyBorder="0" applyAlignment="0" applyProtection="0"/>
    <xf numFmtId="0" fontId="42" fillId="0" borderId="33"/>
    <xf numFmtId="242" fontId="37" fillId="0" borderId="33" applyFont="0" applyFill="0" applyBorder="0" applyAlignment="0" applyProtection="0"/>
    <xf numFmtId="242" fontId="37" fillId="0" borderId="33" applyFont="0" applyFill="0" applyBorder="0" applyAlignment="0" applyProtection="0"/>
    <xf numFmtId="0" fontId="42" fillId="0" borderId="33"/>
    <xf numFmtId="242" fontId="37" fillId="0" borderId="33" applyFont="0" applyFill="0" applyBorder="0" applyAlignment="0" applyProtection="0"/>
    <xf numFmtId="242" fontId="37" fillId="0" borderId="33" applyFont="0" applyFill="0" applyBorder="0" applyAlignment="0" applyProtection="0"/>
    <xf numFmtId="0" fontId="42" fillId="0" borderId="33"/>
    <xf numFmtId="303" fontId="137" fillId="0" borderId="33" applyFont="0" applyFill="0" applyBorder="0" applyAlignment="0" applyProtection="0"/>
    <xf numFmtId="303" fontId="137" fillId="0" borderId="33" applyFont="0" applyFill="0" applyBorder="0" applyAlignment="0" applyProtection="0"/>
    <xf numFmtId="0" fontId="42" fillId="0" borderId="33"/>
    <xf numFmtId="304" fontId="51" fillId="0" borderId="33" applyFont="0" applyFill="0" applyBorder="0" applyAlignment="0" applyProtection="0"/>
    <xf numFmtId="304" fontId="51" fillId="0" borderId="33" applyFont="0" applyFill="0" applyBorder="0" applyAlignment="0" applyProtection="0"/>
    <xf numFmtId="0" fontId="42" fillId="0" borderId="33"/>
    <xf numFmtId="305" fontId="137" fillId="0" borderId="33" applyFont="0" applyFill="0" applyBorder="0" applyAlignment="0" applyProtection="0"/>
    <xf numFmtId="306" fontId="137" fillId="0" borderId="33" applyFont="0" applyFill="0" applyBorder="0" applyAlignment="0" applyProtection="0"/>
    <xf numFmtId="306" fontId="137" fillId="0" borderId="33" applyFont="0" applyFill="0" applyBorder="0" applyAlignment="0" applyProtection="0"/>
    <xf numFmtId="0" fontId="42" fillId="0" borderId="33"/>
    <xf numFmtId="307" fontId="51" fillId="0" borderId="33" applyFont="0" applyFill="0" applyBorder="0" applyAlignment="0" applyProtection="0"/>
    <xf numFmtId="307" fontId="51" fillId="0" borderId="33" applyFont="0" applyFill="0" applyBorder="0" applyAlignment="0" applyProtection="0"/>
    <xf numFmtId="0" fontId="42" fillId="0" borderId="33"/>
    <xf numFmtId="308" fontId="137" fillId="0" borderId="33" applyFont="0" applyFill="0" applyBorder="0" applyAlignment="0" applyProtection="0"/>
    <xf numFmtId="309" fontId="137" fillId="0" borderId="33" applyFont="0" applyFill="0" applyBorder="0" applyAlignment="0" applyProtection="0"/>
    <xf numFmtId="309" fontId="137" fillId="0" borderId="33" applyFont="0" applyFill="0" applyBorder="0" applyAlignment="0" applyProtection="0"/>
    <xf numFmtId="0" fontId="42" fillId="0" borderId="33"/>
    <xf numFmtId="310" fontId="51" fillId="0" borderId="33" applyFont="0" applyFill="0" applyBorder="0" applyAlignment="0" applyProtection="0"/>
    <xf numFmtId="310" fontId="51" fillId="0" borderId="33" applyFont="0" applyFill="0" applyBorder="0" applyAlignment="0" applyProtection="0"/>
    <xf numFmtId="0" fontId="42" fillId="0" borderId="33"/>
    <xf numFmtId="311" fontId="137" fillId="0" borderId="33" applyFont="0" applyFill="0" applyBorder="0" applyAlignment="0" applyProtection="0"/>
    <xf numFmtId="44" fontId="42" fillId="0" borderId="33" applyFont="0" applyFill="0" applyBorder="0" applyAlignment="0" applyProtection="0"/>
    <xf numFmtId="312" fontId="37" fillId="0" borderId="33" applyFont="0" applyFill="0" applyBorder="0" applyAlignment="0" applyProtection="0"/>
    <xf numFmtId="312" fontId="37" fillId="0" borderId="33" applyFont="0" applyFill="0" applyBorder="0" applyAlignment="0" applyProtection="0"/>
    <xf numFmtId="0" fontId="42" fillId="0" borderId="33"/>
    <xf numFmtId="312" fontId="37" fillId="0" borderId="33" applyFont="0" applyFill="0" applyBorder="0" applyAlignment="0" applyProtection="0"/>
    <xf numFmtId="312" fontId="37" fillId="0" borderId="33" applyFont="0" applyFill="0" applyBorder="0" applyAlignment="0" applyProtection="0"/>
    <xf numFmtId="0" fontId="42" fillId="0" borderId="33"/>
    <xf numFmtId="312" fontId="37" fillId="0" borderId="33" applyFont="0" applyFill="0" applyBorder="0" applyAlignment="0" applyProtection="0"/>
    <xf numFmtId="312" fontId="37" fillId="0" borderId="33" applyFont="0" applyFill="0" applyBorder="0" applyAlignment="0" applyProtection="0"/>
    <xf numFmtId="0" fontId="42" fillId="0" borderId="33"/>
    <xf numFmtId="312" fontId="37" fillId="0" borderId="33" applyFont="0" applyFill="0" applyBorder="0" applyAlignment="0" applyProtection="0"/>
    <xf numFmtId="312" fontId="37" fillId="0" borderId="33" applyFont="0" applyFill="0" applyBorder="0" applyAlignment="0" applyProtection="0"/>
    <xf numFmtId="0" fontId="42" fillId="0" borderId="33"/>
    <xf numFmtId="312" fontId="37" fillId="0" borderId="33" applyFont="0" applyFill="0" applyBorder="0" applyAlignment="0" applyProtection="0"/>
    <xf numFmtId="312" fontId="37" fillId="0" borderId="33" applyFont="0" applyFill="0" applyBorder="0" applyAlignment="0" applyProtection="0"/>
    <xf numFmtId="0" fontId="42" fillId="0" borderId="33"/>
    <xf numFmtId="312" fontId="37" fillId="0" borderId="33" applyFont="0" applyFill="0" applyBorder="0" applyAlignment="0" applyProtection="0"/>
    <xf numFmtId="312" fontId="37" fillId="0" borderId="33" applyFont="0" applyFill="0" applyBorder="0" applyAlignment="0" applyProtection="0"/>
    <xf numFmtId="0" fontId="42" fillId="0" borderId="33"/>
    <xf numFmtId="312" fontId="37" fillId="0" borderId="33" applyFont="0" applyFill="0" applyBorder="0" applyAlignment="0" applyProtection="0"/>
    <xf numFmtId="312" fontId="37" fillId="0" borderId="33" applyFont="0" applyFill="0" applyBorder="0" applyAlignment="0" applyProtection="0"/>
    <xf numFmtId="0" fontId="42" fillId="0" borderId="33"/>
    <xf numFmtId="44" fontId="42" fillId="0" borderId="33" applyFont="0" applyFill="0" applyBorder="0" applyAlignment="0" applyProtection="0"/>
    <xf numFmtId="44" fontId="42" fillId="0" borderId="33" applyFont="0" applyFill="0" applyBorder="0" applyAlignment="0" applyProtection="0"/>
    <xf numFmtId="44" fontId="42" fillId="0" borderId="33" applyFont="0" applyFill="0" applyBorder="0" applyAlignment="0" applyProtection="0"/>
    <xf numFmtId="44" fontId="42" fillId="0" borderId="33" applyFont="0" applyFill="0" applyBorder="0" applyAlignment="0" applyProtection="0"/>
    <xf numFmtId="44" fontId="42" fillId="0" borderId="33" applyFont="0" applyFill="0" applyBorder="0" applyAlignment="0" applyProtection="0"/>
    <xf numFmtId="44" fontId="42" fillId="0" borderId="33" applyFont="0" applyFill="0" applyBorder="0" applyAlignment="0" applyProtection="0"/>
    <xf numFmtId="312" fontId="37" fillId="0" borderId="33" applyFont="0" applyFill="0" applyBorder="0" applyAlignment="0" applyProtection="0"/>
    <xf numFmtId="312" fontId="37" fillId="0" borderId="33" applyFont="0" applyFill="0" applyBorder="0" applyAlignment="0" applyProtection="0"/>
    <xf numFmtId="0" fontId="42" fillId="0" borderId="33"/>
    <xf numFmtId="44" fontId="42" fillId="0" borderId="33" applyFont="0" applyFill="0" applyBorder="0" applyAlignment="0" applyProtection="0"/>
    <xf numFmtId="44" fontId="42" fillId="0" borderId="33" applyFont="0" applyFill="0" applyBorder="0" applyAlignment="0" applyProtection="0"/>
    <xf numFmtId="44" fontId="42" fillId="0" borderId="33" applyFont="0" applyFill="0" applyBorder="0" applyAlignment="0" applyProtection="0"/>
    <xf numFmtId="44" fontId="42" fillId="0" borderId="33" applyFont="0" applyFill="0" applyBorder="0" applyAlignment="0" applyProtection="0"/>
    <xf numFmtId="44" fontId="42" fillId="0" borderId="33" applyFont="0" applyFill="0" applyBorder="0" applyAlignment="0" applyProtection="0"/>
    <xf numFmtId="44" fontId="42" fillId="0" borderId="33" applyFont="0" applyFill="0" applyBorder="0" applyAlignment="0" applyProtection="0"/>
    <xf numFmtId="44" fontId="42" fillId="0" borderId="33" applyFont="0" applyFill="0" applyBorder="0" applyAlignment="0" applyProtection="0"/>
    <xf numFmtId="0" fontId="42" fillId="0" borderId="33"/>
    <xf numFmtId="312" fontId="37" fillId="0" borderId="33" applyFont="0" applyFill="0" applyBorder="0" applyAlignment="0" applyProtection="0"/>
    <xf numFmtId="312" fontId="37" fillId="0" borderId="33" applyFont="0" applyFill="0" applyBorder="0" applyAlignment="0" applyProtection="0"/>
    <xf numFmtId="0" fontId="42" fillId="0" borderId="33"/>
    <xf numFmtId="312" fontId="37" fillId="0" borderId="33" applyFont="0" applyFill="0" applyBorder="0" applyAlignment="0" applyProtection="0"/>
    <xf numFmtId="312" fontId="37" fillId="0" borderId="33" applyFont="0" applyFill="0" applyBorder="0" applyAlignment="0" applyProtection="0"/>
    <xf numFmtId="0" fontId="42" fillId="0" borderId="33"/>
    <xf numFmtId="312" fontId="37" fillId="0" borderId="33" applyFont="0" applyFill="0" applyBorder="0" applyAlignment="0" applyProtection="0"/>
    <xf numFmtId="312" fontId="37" fillId="0" borderId="33" applyFont="0" applyFill="0" applyBorder="0" applyAlignment="0" applyProtection="0"/>
    <xf numFmtId="0" fontId="42" fillId="0" borderId="33"/>
    <xf numFmtId="312" fontId="37" fillId="0" borderId="33" applyFont="0" applyFill="0" applyBorder="0" applyAlignment="0" applyProtection="0"/>
    <xf numFmtId="312" fontId="37" fillId="0" borderId="33" applyFont="0" applyFill="0" applyBorder="0" applyAlignment="0" applyProtection="0"/>
    <xf numFmtId="0" fontId="42" fillId="0" borderId="33"/>
    <xf numFmtId="312" fontId="37" fillId="0" borderId="33" applyFont="0" applyFill="0" applyBorder="0" applyAlignment="0" applyProtection="0"/>
    <xf numFmtId="312" fontId="37" fillId="0" borderId="33" applyFont="0" applyFill="0" applyBorder="0" applyAlignment="0" applyProtection="0"/>
    <xf numFmtId="0" fontId="42" fillId="0" borderId="33"/>
    <xf numFmtId="312" fontId="37" fillId="0" borderId="33" applyFont="0" applyFill="0" applyBorder="0" applyAlignment="0" applyProtection="0"/>
    <xf numFmtId="312" fontId="37" fillId="0" borderId="33" applyFont="0" applyFill="0" applyBorder="0" applyAlignment="0" applyProtection="0"/>
    <xf numFmtId="0" fontId="42" fillId="0" borderId="33"/>
    <xf numFmtId="312" fontId="37" fillId="0" borderId="33" applyFont="0" applyFill="0" applyBorder="0" applyAlignment="0" applyProtection="0"/>
    <xf numFmtId="312" fontId="37" fillId="0" borderId="33" applyFont="0" applyFill="0" applyBorder="0" applyAlignment="0" applyProtection="0"/>
    <xf numFmtId="0" fontId="42" fillId="0" borderId="33"/>
    <xf numFmtId="313" fontId="42" fillId="0" borderId="33" applyFont="0" applyFill="0" applyBorder="0" applyAlignment="0" applyProtection="0"/>
    <xf numFmtId="313" fontId="42" fillId="0" borderId="33" applyFont="0" applyFill="0" applyBorder="0" applyAlignment="0" applyProtection="0"/>
    <xf numFmtId="314" fontId="37" fillId="0" borderId="33" applyFont="0" applyFill="0" applyBorder="0" applyAlignment="0" applyProtection="0"/>
    <xf numFmtId="269" fontId="37" fillId="0" borderId="33" applyFont="0" applyFill="0" applyBorder="0" applyAlignment="0" applyProtection="0"/>
    <xf numFmtId="269" fontId="37" fillId="0" borderId="33" applyFont="0" applyFill="0" applyBorder="0" applyAlignment="0" applyProtection="0"/>
    <xf numFmtId="269" fontId="37" fillId="0" borderId="33" applyFont="0" applyFill="0" applyBorder="0" applyAlignment="0" applyProtection="0"/>
    <xf numFmtId="0" fontId="42" fillId="0" borderId="33"/>
    <xf numFmtId="269" fontId="37" fillId="0" borderId="33" applyFont="0" applyFill="0" applyBorder="0" applyAlignment="0" applyProtection="0"/>
    <xf numFmtId="269" fontId="37" fillId="0" borderId="33" applyFont="0" applyFill="0" applyBorder="0" applyAlignment="0" applyProtection="0"/>
    <xf numFmtId="0" fontId="42" fillId="0" borderId="33"/>
    <xf numFmtId="269" fontId="37" fillId="0" borderId="33" applyFont="0" applyFill="0" applyBorder="0" applyAlignment="0" applyProtection="0"/>
    <xf numFmtId="269" fontId="37" fillId="0" borderId="33" applyFont="0" applyFill="0" applyBorder="0" applyAlignment="0" applyProtection="0"/>
    <xf numFmtId="0" fontId="42" fillId="0" borderId="33"/>
    <xf numFmtId="269" fontId="37" fillId="0" borderId="33" applyFont="0" applyFill="0" applyBorder="0" applyAlignment="0" applyProtection="0"/>
    <xf numFmtId="269" fontId="37" fillId="0" borderId="33" applyFont="0" applyFill="0" applyBorder="0" applyAlignment="0" applyProtection="0"/>
    <xf numFmtId="0" fontId="42" fillId="0" borderId="33"/>
    <xf numFmtId="269" fontId="37" fillId="0" borderId="33" applyFont="0" applyFill="0" applyBorder="0" applyAlignment="0" applyProtection="0"/>
    <xf numFmtId="269" fontId="37" fillId="0" borderId="33" applyFont="0" applyFill="0" applyBorder="0" applyAlignment="0" applyProtection="0"/>
    <xf numFmtId="0" fontId="42" fillId="0" borderId="33"/>
    <xf numFmtId="269" fontId="37" fillId="0" borderId="33" applyFont="0" applyFill="0" applyBorder="0" applyAlignment="0" applyProtection="0"/>
    <xf numFmtId="269" fontId="37" fillId="0" borderId="33" applyFont="0" applyFill="0" applyBorder="0" applyAlignment="0" applyProtection="0"/>
    <xf numFmtId="0" fontId="42" fillId="0" borderId="33"/>
    <xf numFmtId="269" fontId="37" fillId="0" borderId="33" applyFont="0" applyFill="0" applyBorder="0" applyAlignment="0" applyProtection="0"/>
    <xf numFmtId="269" fontId="37" fillId="0" borderId="33" applyFont="0" applyFill="0" applyBorder="0" applyAlignment="0" applyProtection="0"/>
    <xf numFmtId="0" fontId="42" fillId="0" borderId="33"/>
    <xf numFmtId="269" fontId="37" fillId="0" borderId="33" applyFont="0" applyFill="0" applyBorder="0" applyAlignment="0" applyProtection="0"/>
    <xf numFmtId="0" fontId="42" fillId="0" borderId="33"/>
    <xf numFmtId="269" fontId="37" fillId="0" borderId="33" applyFont="0" applyFill="0" applyBorder="0" applyAlignment="0" applyProtection="0"/>
    <xf numFmtId="315" fontId="51" fillId="0" borderId="33" applyProtection="0"/>
    <xf numFmtId="315" fontId="51" fillId="0" borderId="33" applyProtection="0"/>
    <xf numFmtId="0" fontId="42" fillId="0" borderId="33"/>
    <xf numFmtId="316" fontId="155" fillId="0" borderId="33" applyFont="0" applyFill="0" applyBorder="0" applyAlignment="0" applyProtection="0"/>
    <xf numFmtId="0" fontId="42" fillId="0" borderId="33"/>
    <xf numFmtId="269" fontId="37" fillId="0" borderId="33" applyFont="0" applyFill="0" applyBorder="0" applyAlignment="0" applyProtection="0"/>
    <xf numFmtId="269" fontId="37" fillId="0" borderId="33" applyFont="0" applyFill="0" applyBorder="0" applyAlignment="0" applyProtection="0"/>
    <xf numFmtId="0" fontId="42" fillId="0" borderId="33"/>
    <xf numFmtId="269" fontId="37" fillId="0" borderId="33" applyFont="0" applyFill="0" applyBorder="0" applyAlignment="0" applyProtection="0"/>
    <xf numFmtId="269" fontId="37" fillId="0" borderId="33" applyFont="0" applyFill="0" applyBorder="0" applyAlignment="0" applyProtection="0"/>
    <xf numFmtId="0" fontId="42" fillId="0" borderId="33"/>
    <xf numFmtId="269" fontId="37" fillId="0" borderId="33" applyFont="0" applyFill="0" applyBorder="0" applyAlignment="0" applyProtection="0"/>
    <xf numFmtId="269" fontId="37" fillId="0" borderId="33" applyFont="0" applyFill="0" applyBorder="0" applyAlignment="0" applyProtection="0"/>
    <xf numFmtId="0" fontId="42" fillId="0" borderId="33"/>
    <xf numFmtId="269" fontId="37" fillId="0" borderId="33" applyFont="0" applyFill="0" applyBorder="0" applyAlignment="0" applyProtection="0"/>
    <xf numFmtId="269" fontId="37" fillId="0" borderId="33" applyFont="0" applyFill="0" applyBorder="0" applyAlignment="0" applyProtection="0"/>
    <xf numFmtId="0" fontId="42" fillId="0" borderId="33"/>
    <xf numFmtId="269" fontId="37" fillId="0" borderId="33" applyFont="0" applyFill="0" applyBorder="0" applyAlignment="0" applyProtection="0"/>
    <xf numFmtId="269" fontId="37" fillId="0" borderId="33" applyFont="0" applyFill="0" applyBorder="0" applyAlignment="0" applyProtection="0"/>
    <xf numFmtId="0" fontId="42" fillId="0" borderId="33"/>
    <xf numFmtId="269" fontId="37" fillId="0" borderId="33" applyFont="0" applyFill="0" applyBorder="0" applyAlignment="0" applyProtection="0"/>
    <xf numFmtId="269" fontId="37" fillId="0" borderId="33" applyFont="0" applyFill="0" applyBorder="0" applyAlignment="0" applyProtection="0"/>
    <xf numFmtId="0" fontId="42" fillId="0" borderId="33"/>
    <xf numFmtId="269" fontId="37" fillId="0" borderId="33" applyFont="0" applyFill="0" applyBorder="0" applyAlignment="0" applyProtection="0"/>
    <xf numFmtId="269" fontId="37" fillId="0" borderId="33" applyFont="0" applyFill="0" applyBorder="0" applyAlignment="0" applyProtection="0"/>
    <xf numFmtId="0" fontId="42" fillId="0" borderId="33"/>
    <xf numFmtId="285" fontId="37" fillId="0" borderId="33"/>
    <xf numFmtId="285" fontId="37" fillId="0" borderId="33"/>
    <xf numFmtId="285" fontId="37" fillId="0" borderId="33"/>
    <xf numFmtId="0" fontId="42" fillId="0" borderId="33"/>
    <xf numFmtId="285" fontId="37" fillId="0" borderId="33"/>
    <xf numFmtId="285" fontId="37" fillId="0" borderId="33"/>
    <xf numFmtId="0" fontId="42" fillId="0" borderId="33"/>
    <xf numFmtId="285" fontId="37" fillId="0" borderId="33"/>
    <xf numFmtId="285" fontId="37" fillId="0" borderId="33"/>
    <xf numFmtId="0" fontId="42" fillId="0" borderId="33"/>
    <xf numFmtId="285" fontId="37" fillId="0" borderId="33"/>
    <xf numFmtId="285" fontId="37" fillId="0" borderId="33"/>
    <xf numFmtId="0" fontId="42" fillId="0" borderId="33"/>
    <xf numFmtId="285" fontId="37" fillId="0" borderId="33"/>
    <xf numFmtId="285" fontId="37" fillId="0" borderId="33"/>
    <xf numFmtId="0" fontId="42" fillId="0" borderId="33"/>
    <xf numFmtId="285" fontId="37" fillId="0" borderId="33"/>
    <xf numFmtId="285" fontId="37" fillId="0" borderId="33"/>
    <xf numFmtId="0" fontId="42" fillId="0" borderId="33"/>
    <xf numFmtId="285" fontId="37" fillId="0" borderId="33"/>
    <xf numFmtId="285" fontId="37" fillId="0" borderId="33"/>
    <xf numFmtId="0" fontId="42" fillId="0" borderId="33"/>
    <xf numFmtId="317" fontId="154" fillId="0" borderId="33"/>
    <xf numFmtId="317" fontId="158" fillId="0" borderId="33"/>
    <xf numFmtId="0" fontId="42" fillId="0" borderId="33"/>
    <xf numFmtId="285" fontId="37" fillId="0" borderId="33"/>
    <xf numFmtId="285" fontId="37" fillId="0" borderId="33" applyProtection="0"/>
    <xf numFmtId="285" fontId="37" fillId="0" borderId="33" applyProtection="0"/>
    <xf numFmtId="0" fontId="42" fillId="0" borderId="33"/>
    <xf numFmtId="285" fontId="37" fillId="0" borderId="33"/>
    <xf numFmtId="0" fontId="42" fillId="0" borderId="33"/>
    <xf numFmtId="317" fontId="154" fillId="0" borderId="33"/>
    <xf numFmtId="285" fontId="37" fillId="0" borderId="33"/>
    <xf numFmtId="285" fontId="37" fillId="0" borderId="33"/>
    <xf numFmtId="0" fontId="42" fillId="0" borderId="33"/>
    <xf numFmtId="285" fontId="37" fillId="0" borderId="33"/>
    <xf numFmtId="285" fontId="37" fillId="0" borderId="33"/>
    <xf numFmtId="0" fontId="42" fillId="0" borderId="33"/>
    <xf numFmtId="285" fontId="37" fillId="0" borderId="33"/>
    <xf numFmtId="285" fontId="37" fillId="0" borderId="33"/>
    <xf numFmtId="0" fontId="42" fillId="0" borderId="33"/>
    <xf numFmtId="285" fontId="37" fillId="0" borderId="33"/>
    <xf numFmtId="285" fontId="37" fillId="0" borderId="33"/>
    <xf numFmtId="0" fontId="42" fillId="0" borderId="33"/>
    <xf numFmtId="285" fontId="37" fillId="0" borderId="33"/>
    <xf numFmtId="285" fontId="37" fillId="0" borderId="33"/>
    <xf numFmtId="0" fontId="42" fillId="0" borderId="33"/>
    <xf numFmtId="285" fontId="37" fillId="0" borderId="33"/>
    <xf numFmtId="285" fontId="37" fillId="0" borderId="33"/>
    <xf numFmtId="0" fontId="42" fillId="0" borderId="33"/>
    <xf numFmtId="285" fontId="37" fillId="0" borderId="33"/>
    <xf numFmtId="285" fontId="37" fillId="0" borderId="33"/>
    <xf numFmtId="0" fontId="42" fillId="0" borderId="33"/>
    <xf numFmtId="285" fontId="37" fillId="0" borderId="33"/>
    <xf numFmtId="252" fontId="49" fillId="0" borderId="50">
      <alignment horizontal="center"/>
      <protection hidden="1"/>
    </xf>
    <xf numFmtId="318" fontId="166" fillId="0" borderId="50">
      <alignment horizontal="center"/>
      <protection hidden="1"/>
    </xf>
    <xf numFmtId="318" fontId="167" fillId="0" borderId="50">
      <alignment horizontal="center"/>
      <protection hidden="1"/>
    </xf>
    <xf numFmtId="319" fontId="46" fillId="0" borderId="60"/>
    <xf numFmtId="319" fontId="46" fillId="0" borderId="60"/>
    <xf numFmtId="319" fontId="153" fillId="0" borderId="60"/>
    <xf numFmtId="0" fontId="42" fillId="0" borderId="33"/>
    <xf numFmtId="319" fontId="46" fillId="0" borderId="60"/>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42" fillId="0" borderId="33"/>
    <xf numFmtId="0" fontId="37" fillId="0" borderId="33" applyFont="0" applyFill="0" applyBorder="0" applyAlignment="0" applyProtection="0"/>
    <xf numFmtId="0" fontId="51" fillId="0" borderId="33" applyProtection="0"/>
    <xf numFmtId="0" fontId="51" fillId="0" borderId="33" applyProtection="0"/>
    <xf numFmtId="0" fontId="51" fillId="0" borderId="33"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0" fontId="37" fillId="0" borderId="33" applyFont="0" applyFill="0" applyBorder="0" applyAlignment="0" applyProtection="0"/>
    <xf numFmtId="0" fontId="37" fillId="0" borderId="33" applyFont="0" applyFill="0" applyBorder="0" applyAlignment="0" applyProtection="0"/>
    <xf numFmtId="0" fontId="37" fillId="0" borderId="33" applyFont="0" applyFill="0" applyBorder="0" applyAlignment="0" applyProtection="0"/>
    <xf numFmtId="0" fontId="42" fillId="0" borderId="33"/>
    <xf numFmtId="14" fontId="67" fillId="0" borderId="33" applyFill="0" applyBorder="0" applyAlignment="0"/>
    <xf numFmtId="14" fontId="66" fillId="0" borderId="33" applyFill="0" applyBorder="0" applyAlignment="0"/>
    <xf numFmtId="14" fontId="66" fillId="0" borderId="33" applyFill="0" applyBorder="0" applyAlignment="0"/>
    <xf numFmtId="0" fontId="42" fillId="0" borderId="33"/>
    <xf numFmtId="14" fontId="66" fillId="0" borderId="33" applyFill="0" applyBorder="0" applyAlignment="0"/>
    <xf numFmtId="14" fontId="77" fillId="0" borderId="33" applyFill="0" applyBorder="0" applyAlignment="0"/>
    <xf numFmtId="14" fontId="66" fillId="0" borderId="33" applyFill="0" applyBorder="0" applyAlignment="0"/>
    <xf numFmtId="0" fontId="42" fillId="0" borderId="33"/>
    <xf numFmtId="14" fontId="66" fillId="0" borderId="33" applyFill="0" applyBorder="0" applyAlignment="0"/>
    <xf numFmtId="14" fontId="77" fillId="0" borderId="33" applyFill="0" applyBorder="0" applyAlignment="0"/>
    <xf numFmtId="14" fontId="66" fillId="0" borderId="33" applyFill="0" applyBorder="0" applyAlignment="0"/>
    <xf numFmtId="0" fontId="42" fillId="0" borderId="33"/>
    <xf numFmtId="14" fontId="66" fillId="0" borderId="33" applyFill="0" applyBorder="0" applyAlignment="0"/>
    <xf numFmtId="14" fontId="66" fillId="0" borderId="33" applyFill="0" applyBorder="0" applyAlignment="0"/>
    <xf numFmtId="0" fontId="42" fillId="0" borderId="33"/>
    <xf numFmtId="14" fontId="66" fillId="0" borderId="33" applyFill="0" applyBorder="0" applyAlignment="0"/>
    <xf numFmtId="14" fontId="67" fillId="0" borderId="33" applyFill="0" applyBorder="0" applyAlignment="0"/>
    <xf numFmtId="0" fontId="74" fillId="0" borderId="33" applyProtection="0"/>
    <xf numFmtId="43" fontId="142" fillId="0" borderId="33" applyFont="0" applyFill="0" applyBorder="0" applyAlignment="0" applyProtection="0"/>
    <xf numFmtId="3" fontId="156" fillId="0" borderId="61">
      <alignment horizontal="left" vertical="top" wrapText="1"/>
    </xf>
    <xf numFmtId="3" fontId="156" fillId="0" borderId="61">
      <alignment horizontal="left" vertical="top" wrapText="1"/>
    </xf>
    <xf numFmtId="0" fontId="42" fillId="0" borderId="33"/>
    <xf numFmtId="3" fontId="156" fillId="0" borderId="61">
      <alignment horizontal="left" vertical="top" wrapText="1"/>
    </xf>
    <xf numFmtId="320" fontId="76" fillId="0" borderId="33" applyFill="0" applyBorder="0" applyProtection="0"/>
    <xf numFmtId="320" fontId="76" fillId="0" borderId="33" applyFill="0" applyBorder="0" applyProtection="0"/>
    <xf numFmtId="0" fontId="42" fillId="0" borderId="33"/>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44" applyFill="0" applyProtection="0"/>
    <xf numFmtId="320" fontId="76" fillId="0" borderId="58" applyFill="0" applyProtection="0"/>
    <xf numFmtId="320" fontId="76" fillId="0" borderId="58" applyFill="0" applyProtection="0"/>
    <xf numFmtId="0" fontId="42" fillId="0" borderId="33"/>
    <xf numFmtId="321" fontId="37" fillId="0" borderId="62">
      <alignment vertical="center"/>
    </xf>
    <xf numFmtId="321" fontId="37" fillId="0" borderId="62">
      <alignment vertical="center"/>
    </xf>
    <xf numFmtId="321" fontId="37" fillId="0" borderId="62">
      <alignment vertical="center"/>
    </xf>
    <xf numFmtId="0" fontId="42" fillId="0" borderId="33"/>
    <xf numFmtId="321" fontId="37" fillId="0" borderId="62">
      <alignment vertical="center"/>
    </xf>
    <xf numFmtId="321" fontId="37" fillId="0" borderId="62">
      <alignment vertical="center"/>
    </xf>
    <xf numFmtId="0" fontId="42" fillId="0" borderId="33"/>
    <xf numFmtId="321" fontId="37" fillId="0" borderId="62">
      <alignment vertical="center"/>
    </xf>
    <xf numFmtId="321" fontId="37" fillId="0" borderId="62">
      <alignment vertical="center"/>
    </xf>
    <xf numFmtId="0" fontId="42" fillId="0" borderId="33"/>
    <xf numFmtId="321" fontId="37" fillId="0" borderId="62">
      <alignment vertical="center"/>
    </xf>
    <xf numFmtId="321" fontId="37" fillId="0" borderId="62">
      <alignment vertical="center"/>
    </xf>
    <xf numFmtId="0" fontId="42" fillId="0" borderId="33"/>
    <xf numFmtId="321" fontId="37" fillId="0" borderId="62">
      <alignment vertical="center"/>
    </xf>
    <xf numFmtId="321" fontId="37" fillId="0" borderId="62">
      <alignment vertical="center"/>
    </xf>
    <xf numFmtId="0" fontId="42" fillId="0" borderId="33"/>
    <xf numFmtId="321" fontId="37" fillId="0" borderId="62">
      <alignment vertical="center"/>
    </xf>
    <xf numFmtId="321" fontId="37" fillId="0" borderId="62">
      <alignment vertical="center"/>
    </xf>
    <xf numFmtId="0" fontId="42" fillId="0" borderId="33"/>
    <xf numFmtId="321" fontId="37" fillId="0" borderId="62">
      <alignment vertical="center"/>
    </xf>
    <xf numFmtId="0" fontId="42" fillId="0" borderId="33"/>
    <xf numFmtId="321" fontId="37" fillId="0" borderId="62">
      <alignment vertical="center"/>
    </xf>
    <xf numFmtId="321" fontId="37" fillId="0" borderId="62">
      <alignment vertical="center"/>
    </xf>
    <xf numFmtId="0" fontId="42" fillId="0" borderId="33"/>
    <xf numFmtId="321" fontId="37" fillId="0" borderId="62">
      <alignment vertical="center"/>
    </xf>
    <xf numFmtId="321" fontId="37" fillId="0" borderId="62">
      <alignment vertical="center"/>
    </xf>
    <xf numFmtId="0" fontId="42" fillId="0" borderId="33"/>
    <xf numFmtId="321" fontId="37" fillId="0" borderId="62">
      <alignment vertical="center"/>
    </xf>
    <xf numFmtId="321" fontId="37" fillId="0" borderId="62">
      <alignment vertical="center"/>
    </xf>
    <xf numFmtId="0" fontId="42" fillId="0" borderId="33"/>
    <xf numFmtId="321" fontId="37" fillId="0" borderId="62">
      <alignment vertical="center"/>
    </xf>
    <xf numFmtId="321" fontId="37" fillId="0" borderId="62">
      <alignment vertical="center"/>
    </xf>
    <xf numFmtId="0" fontId="42" fillId="0" borderId="33"/>
    <xf numFmtId="321" fontId="37" fillId="0" borderId="62">
      <alignment vertical="center"/>
    </xf>
    <xf numFmtId="321" fontId="37" fillId="0" borderId="62">
      <alignment vertical="center"/>
    </xf>
    <xf numFmtId="0" fontId="42" fillId="0" borderId="33"/>
    <xf numFmtId="321" fontId="37" fillId="0" borderId="62">
      <alignment vertical="center"/>
    </xf>
    <xf numFmtId="321" fontId="37" fillId="0" borderId="62">
      <alignment vertical="center"/>
    </xf>
    <xf numFmtId="0" fontId="42" fillId="0" borderId="33"/>
    <xf numFmtId="321" fontId="37" fillId="0" borderId="62">
      <alignment vertical="center"/>
    </xf>
    <xf numFmtId="321" fontId="37" fillId="0" borderId="62">
      <alignment vertical="center"/>
    </xf>
    <xf numFmtId="0" fontId="42" fillId="0" borderId="33"/>
    <xf numFmtId="321" fontId="37" fillId="0" borderId="62">
      <alignment vertical="center"/>
    </xf>
    <xf numFmtId="321" fontId="37" fillId="0" borderId="62">
      <alignment vertical="center"/>
    </xf>
    <xf numFmtId="0" fontId="42" fillId="0" borderId="33"/>
    <xf numFmtId="0" fontId="37" fillId="0" borderId="33" applyFont="0" applyFill="0" applyBorder="0" applyAlignment="0" applyProtection="0"/>
    <xf numFmtId="0" fontId="37" fillId="0" borderId="33" applyFont="0" applyFill="0" applyBorder="0" applyAlignment="0" applyProtection="0"/>
    <xf numFmtId="322" fontId="46" fillId="0" borderId="33"/>
    <xf numFmtId="322" fontId="153" fillId="0" borderId="33"/>
    <xf numFmtId="322" fontId="46" fillId="0" borderId="33"/>
    <xf numFmtId="0" fontId="42" fillId="0" borderId="33"/>
    <xf numFmtId="322" fontId="46" fillId="0" borderId="33"/>
    <xf numFmtId="322" fontId="153" fillId="0" borderId="33"/>
    <xf numFmtId="322" fontId="46" fillId="0" borderId="33"/>
    <xf numFmtId="0" fontId="42" fillId="0" borderId="33"/>
    <xf numFmtId="322" fontId="46" fillId="0" borderId="33"/>
    <xf numFmtId="322" fontId="153" fillId="0" borderId="33"/>
    <xf numFmtId="322" fontId="46" fillId="0" borderId="33"/>
    <xf numFmtId="0" fontId="42" fillId="0" borderId="33"/>
    <xf numFmtId="322" fontId="46" fillId="0" borderId="33"/>
    <xf numFmtId="322" fontId="46" fillId="0" borderId="33"/>
    <xf numFmtId="0" fontId="42" fillId="0" borderId="33"/>
    <xf numFmtId="322" fontId="46" fillId="0" borderId="3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168" fillId="0" borderId="63"/>
    <xf numFmtId="323" fontId="53" fillId="0" borderId="63"/>
    <xf numFmtId="323" fontId="53" fillId="0" borderId="63"/>
    <xf numFmtId="323" fontId="168"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168" fillId="0" borderId="63"/>
    <xf numFmtId="323" fontId="168" fillId="0" borderId="63"/>
    <xf numFmtId="323" fontId="168" fillId="0" borderId="63"/>
    <xf numFmtId="323" fontId="168" fillId="0" borderId="63"/>
    <xf numFmtId="323" fontId="53" fillId="0" borderId="63"/>
    <xf numFmtId="323" fontId="53"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323" fontId="52" fillId="0" borderId="63"/>
    <xf numFmtId="277" fontId="37" fillId="0" borderId="33"/>
    <xf numFmtId="277" fontId="37" fillId="0" borderId="33"/>
    <xf numFmtId="277" fontId="37" fillId="0" borderId="33"/>
    <xf numFmtId="0" fontId="42" fillId="0" borderId="33"/>
    <xf numFmtId="277" fontId="37" fillId="0" borderId="33"/>
    <xf numFmtId="277" fontId="37" fillId="0" borderId="33"/>
    <xf numFmtId="0" fontId="42" fillId="0" borderId="33"/>
    <xf numFmtId="277" fontId="37" fillId="0" borderId="33"/>
    <xf numFmtId="277" fontId="37" fillId="0" borderId="33"/>
    <xf numFmtId="0" fontId="42" fillId="0" borderId="33"/>
    <xf numFmtId="277" fontId="37" fillId="0" borderId="33"/>
    <xf numFmtId="277" fontId="37" fillId="0" borderId="33"/>
    <xf numFmtId="0" fontId="42" fillId="0" borderId="33"/>
    <xf numFmtId="277" fontId="37" fillId="0" borderId="33"/>
    <xf numFmtId="277" fontId="37" fillId="0" borderId="33"/>
    <xf numFmtId="0" fontId="42" fillId="0" borderId="33"/>
    <xf numFmtId="277" fontId="37" fillId="0" borderId="33"/>
    <xf numFmtId="277" fontId="37" fillId="0" borderId="33"/>
    <xf numFmtId="0" fontId="42" fillId="0" borderId="33"/>
    <xf numFmtId="277" fontId="37" fillId="0" borderId="33"/>
    <xf numFmtId="277" fontId="37" fillId="0" borderId="33"/>
    <xf numFmtId="0" fontId="42" fillId="0" borderId="33"/>
    <xf numFmtId="324" fontId="154" fillId="0" borderId="33"/>
    <xf numFmtId="324" fontId="158" fillId="0" borderId="33"/>
    <xf numFmtId="0" fontId="42" fillId="0" borderId="33"/>
    <xf numFmtId="277" fontId="37" fillId="0" borderId="33"/>
    <xf numFmtId="277" fontId="37" fillId="0" borderId="33" applyProtection="0"/>
    <xf numFmtId="277" fontId="37" fillId="0" borderId="33" applyProtection="0"/>
    <xf numFmtId="0" fontId="42" fillId="0" borderId="33"/>
    <xf numFmtId="277" fontId="37" fillId="0" borderId="33"/>
    <xf numFmtId="0" fontId="42" fillId="0" borderId="33"/>
    <xf numFmtId="324" fontId="154" fillId="0" borderId="33"/>
    <xf numFmtId="277" fontId="37" fillId="0" borderId="33"/>
    <xf numFmtId="277" fontId="37" fillId="0" borderId="33"/>
    <xf numFmtId="0" fontId="42" fillId="0" borderId="33"/>
    <xf numFmtId="277" fontId="37" fillId="0" borderId="33"/>
    <xf numFmtId="277" fontId="37" fillId="0" borderId="33"/>
    <xf numFmtId="0" fontId="42" fillId="0" borderId="33"/>
    <xf numFmtId="277" fontId="37" fillId="0" borderId="33"/>
    <xf numFmtId="277" fontId="37" fillId="0" borderId="33"/>
    <xf numFmtId="0" fontId="42" fillId="0" borderId="33"/>
    <xf numFmtId="277" fontId="37" fillId="0" borderId="33"/>
    <xf numFmtId="277" fontId="37" fillId="0" borderId="33"/>
    <xf numFmtId="0" fontId="42" fillId="0" borderId="33"/>
    <xf numFmtId="277" fontId="37" fillId="0" borderId="33"/>
    <xf numFmtId="277" fontId="37" fillId="0" borderId="33"/>
    <xf numFmtId="0" fontId="42" fillId="0" borderId="33"/>
    <xf numFmtId="277" fontId="37" fillId="0" borderId="33"/>
    <xf numFmtId="277" fontId="37" fillId="0" borderId="33"/>
    <xf numFmtId="0" fontId="42" fillId="0" borderId="33"/>
    <xf numFmtId="277" fontId="37" fillId="0" borderId="33"/>
    <xf numFmtId="277" fontId="37" fillId="0" borderId="33"/>
    <xf numFmtId="0" fontId="42" fillId="0" borderId="33"/>
    <xf numFmtId="277" fontId="37" fillId="0" borderId="33"/>
    <xf numFmtId="325" fontId="52" fillId="0" borderId="33"/>
    <xf numFmtId="325" fontId="168" fillId="0" borderId="33"/>
    <xf numFmtId="325" fontId="52" fillId="0" borderId="33"/>
    <xf numFmtId="325" fontId="53" fillId="0" borderId="33"/>
    <xf numFmtId="325" fontId="52" fillId="0" borderId="33"/>
    <xf numFmtId="325" fontId="168" fillId="0" borderId="33"/>
    <xf numFmtId="325" fontId="52" fillId="0" borderId="33"/>
    <xf numFmtId="325" fontId="53" fillId="0" borderId="33"/>
    <xf numFmtId="325" fontId="52" fillId="0" borderId="33"/>
    <xf numFmtId="325" fontId="168" fillId="0" borderId="33"/>
    <xf numFmtId="325" fontId="52" fillId="0" borderId="33"/>
    <xf numFmtId="325" fontId="53" fillId="0" borderId="33"/>
    <xf numFmtId="325" fontId="52" fillId="0" borderId="33"/>
    <xf numFmtId="325" fontId="52" fillId="0" borderId="33"/>
    <xf numFmtId="325" fontId="53" fillId="0" borderId="33"/>
    <xf numFmtId="325" fontId="52" fillId="0" borderId="33"/>
    <xf numFmtId="167" fontId="157" fillId="0" borderId="33" applyFont="0" applyFill="0" applyBorder="0" applyAlignment="0" applyProtection="0"/>
    <xf numFmtId="169" fontId="157" fillId="0" borderId="33" applyFont="0" applyFill="0" applyBorder="0" applyAlignment="0" applyProtection="0"/>
    <xf numFmtId="167" fontId="157" fillId="0" borderId="33" applyFont="0" applyFill="0" applyBorder="0" applyAlignment="0" applyProtection="0"/>
    <xf numFmtId="41"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0" fontId="42" fillId="0" borderId="33"/>
    <xf numFmtId="0" fontId="42" fillId="0" borderId="33"/>
    <xf numFmtId="0" fontId="42" fillId="0" borderId="33"/>
    <xf numFmtId="0" fontId="42" fillId="0" borderId="33"/>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0" fontId="42" fillId="0" borderId="33"/>
    <xf numFmtId="0" fontId="42" fillId="0" borderId="33"/>
    <xf numFmtId="0" fontId="42" fillId="0" borderId="33"/>
    <xf numFmtId="0" fontId="42" fillId="0" borderId="33"/>
    <xf numFmtId="167" fontId="157" fillId="0" borderId="33" applyFont="0" applyFill="0" applyBorder="0" applyAlignment="0" applyProtection="0"/>
    <xf numFmtId="167"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0" fontId="42" fillId="0" borderId="33"/>
    <xf numFmtId="0" fontId="42" fillId="0" borderId="33"/>
    <xf numFmtId="0" fontId="42" fillId="0" borderId="33"/>
    <xf numFmtId="0" fontId="42" fillId="0" borderId="33"/>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0" fontId="42" fillId="0" borderId="33"/>
    <xf numFmtId="0" fontId="42" fillId="0" borderId="33"/>
    <xf numFmtId="0" fontId="42" fillId="0" borderId="33"/>
    <xf numFmtId="0" fontId="42" fillId="0" borderId="33"/>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0" fontId="42" fillId="0" borderId="33"/>
    <xf numFmtId="0" fontId="42" fillId="0" borderId="33"/>
    <xf numFmtId="0" fontId="42" fillId="0" borderId="33"/>
    <xf numFmtId="0" fontId="42" fillId="0" borderId="33"/>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0" fontId="42" fillId="0" borderId="33"/>
    <xf numFmtId="0" fontId="42" fillId="0" borderId="33"/>
    <xf numFmtId="0" fontId="42" fillId="0" borderId="33"/>
    <xf numFmtId="0" fontId="42" fillId="0" borderId="33"/>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0" fontId="42" fillId="0" borderId="33"/>
    <xf numFmtId="0" fontId="42" fillId="0" borderId="33"/>
    <xf numFmtId="0" fontId="42" fillId="0" borderId="33"/>
    <xf numFmtId="0" fontId="42" fillId="0" borderId="33"/>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221" fontId="157" fillId="0" borderId="33" applyFont="0" applyFill="0" applyBorder="0" applyAlignment="0" applyProtection="0"/>
    <xf numFmtId="167" fontId="157" fillId="0" borderId="33" applyFont="0" applyFill="0" applyBorder="0" applyAlignment="0" applyProtection="0"/>
    <xf numFmtId="41"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326" fontId="80" fillId="0" borderId="33" applyFont="0" applyFill="0" applyBorder="0" applyAlignment="0" applyProtection="0"/>
    <xf numFmtId="326" fontId="80"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0" fontId="42" fillId="0" borderId="33"/>
    <xf numFmtId="0" fontId="42" fillId="0" borderId="33"/>
    <xf numFmtId="0" fontId="42" fillId="0" borderId="33"/>
    <xf numFmtId="0" fontId="42" fillId="0" borderId="33"/>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0" fontId="42" fillId="0" borderId="33"/>
    <xf numFmtId="0" fontId="42" fillId="0" borderId="33"/>
    <xf numFmtId="0" fontId="42" fillId="0" borderId="33"/>
    <xf numFmtId="0" fontId="42" fillId="0" borderId="33"/>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0" fontId="42" fillId="0" borderId="33"/>
    <xf numFmtId="0" fontId="42" fillId="0" borderId="33"/>
    <xf numFmtId="0" fontId="42" fillId="0" borderId="33"/>
    <xf numFmtId="0" fontId="42" fillId="0" borderId="33"/>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0" fontId="42" fillId="0" borderId="33"/>
    <xf numFmtId="0" fontId="42" fillId="0" borderId="33"/>
    <xf numFmtId="0" fontId="42" fillId="0" borderId="33"/>
    <xf numFmtId="0" fontId="42" fillId="0" borderId="33"/>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41" fontId="170" fillId="0" borderId="33" applyFont="0" applyFill="0" applyBorder="0" applyAlignment="0" applyProtection="0"/>
    <xf numFmtId="41"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0" fontId="42" fillId="0" borderId="33"/>
    <xf numFmtId="0" fontId="42" fillId="0" borderId="33"/>
    <xf numFmtId="0" fontId="42" fillId="0" borderId="33"/>
    <xf numFmtId="0" fontId="42" fillId="0" borderId="33"/>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326" fontId="80" fillId="0" borderId="33" applyFont="0" applyFill="0" applyBorder="0" applyAlignment="0" applyProtection="0"/>
    <xf numFmtId="326" fontId="80"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0" fontId="42" fillId="0" borderId="33"/>
    <xf numFmtId="0" fontId="42" fillId="0" borderId="33"/>
    <xf numFmtId="0" fontId="42" fillId="0" borderId="33"/>
    <xf numFmtId="0" fontId="42" fillId="0" borderId="33"/>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0" fontId="42" fillId="0" borderId="33"/>
    <xf numFmtId="0" fontId="42" fillId="0" borderId="33"/>
    <xf numFmtId="0" fontId="42" fillId="0" borderId="33"/>
    <xf numFmtId="0" fontId="42" fillId="0" borderId="33"/>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0" fontId="42" fillId="0" borderId="33"/>
    <xf numFmtId="0" fontId="42" fillId="0" borderId="33"/>
    <xf numFmtId="0" fontId="42" fillId="0" borderId="33"/>
    <xf numFmtId="0" fontId="42" fillId="0" borderId="33"/>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0" fontId="42" fillId="0" borderId="33"/>
    <xf numFmtId="0" fontId="42" fillId="0" borderId="33"/>
    <xf numFmtId="0" fontId="42" fillId="0" borderId="33"/>
    <xf numFmtId="0" fontId="42" fillId="0" borderId="33"/>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0" fontId="42" fillId="0" borderId="33"/>
    <xf numFmtId="0" fontId="42" fillId="0" borderId="33"/>
    <xf numFmtId="0" fontId="42" fillId="0" borderId="33"/>
    <xf numFmtId="0" fontId="42" fillId="0" borderId="33"/>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326" fontId="80" fillId="0" borderId="33" applyFont="0" applyFill="0" applyBorder="0" applyAlignment="0" applyProtection="0"/>
    <xf numFmtId="326" fontId="80"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0" fontId="42" fillId="0" borderId="33"/>
    <xf numFmtId="0" fontId="42" fillId="0" borderId="33"/>
    <xf numFmtId="0" fontId="42" fillId="0" borderId="33"/>
    <xf numFmtId="0" fontId="42" fillId="0" borderId="33"/>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0" fontId="42" fillId="0" borderId="33"/>
    <xf numFmtId="0" fontId="42" fillId="0" borderId="33"/>
    <xf numFmtId="0" fontId="42" fillId="0" borderId="33"/>
    <xf numFmtId="0" fontId="42" fillId="0" borderId="33"/>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0" fontId="42" fillId="0" borderId="33"/>
    <xf numFmtId="0" fontId="42" fillId="0" borderId="33"/>
    <xf numFmtId="0" fontId="42" fillId="0" borderId="33"/>
    <xf numFmtId="0" fontId="42" fillId="0" borderId="33"/>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0" fontId="42" fillId="0" borderId="33"/>
    <xf numFmtId="0" fontId="42" fillId="0" borderId="33"/>
    <xf numFmtId="0" fontId="42" fillId="0" borderId="33"/>
    <xf numFmtId="0" fontId="42" fillId="0" borderId="33"/>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44"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6" fontId="37" fillId="0" borderId="33" applyFont="0" applyFill="0" applyBorder="0" applyAlignment="0" applyProtection="0"/>
    <xf numFmtId="327" fontId="46" fillId="0" borderId="33" applyFont="0" applyFill="0" applyBorder="0" applyAlignment="0" applyProtection="0"/>
    <xf numFmtId="327" fontId="46"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46" fillId="0" borderId="33" applyFont="0" applyFill="0" applyBorder="0" applyAlignment="0" applyProtection="0"/>
    <xf numFmtId="327" fontId="46"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0" fontId="42" fillId="0" borderId="33"/>
    <xf numFmtId="0" fontId="42" fillId="0" borderId="33"/>
    <xf numFmtId="0" fontId="42" fillId="0" borderId="33"/>
    <xf numFmtId="0" fontId="42" fillId="0" borderId="33"/>
    <xf numFmtId="327" fontId="46" fillId="0" borderId="33" applyFont="0" applyFill="0" applyBorder="0" applyAlignment="0" applyProtection="0"/>
    <xf numFmtId="327" fontId="46" fillId="0" borderId="33" applyFont="0" applyFill="0" applyBorder="0" applyAlignment="0" applyProtection="0"/>
    <xf numFmtId="327" fontId="46" fillId="0" borderId="33" applyFont="0" applyFill="0" applyBorder="0" applyAlignment="0" applyProtection="0"/>
    <xf numFmtId="327" fontId="46" fillId="0" borderId="33" applyFont="0" applyFill="0" applyBorder="0" applyAlignment="0" applyProtection="0"/>
    <xf numFmtId="327" fontId="46" fillId="0" borderId="33" applyFont="0" applyFill="0" applyBorder="0" applyAlignment="0" applyProtection="0"/>
    <xf numFmtId="327" fontId="46" fillId="0" borderId="33" applyFont="0" applyFill="0" applyBorder="0" applyAlignment="0" applyProtection="0"/>
    <xf numFmtId="327" fontId="46" fillId="0" borderId="33" applyFont="0" applyFill="0" applyBorder="0" applyAlignment="0" applyProtection="0"/>
    <xf numFmtId="327" fontId="46" fillId="0" borderId="33" applyFont="0" applyFill="0" applyBorder="0" applyAlignment="0" applyProtection="0"/>
    <xf numFmtId="327" fontId="46" fillId="0" borderId="33" applyFont="0" applyFill="0" applyBorder="0" applyAlignment="0" applyProtection="0"/>
    <xf numFmtId="327" fontId="46" fillId="0" borderId="33" applyFont="0" applyFill="0" applyBorder="0" applyAlignment="0" applyProtection="0"/>
    <xf numFmtId="327" fontId="46" fillId="0" borderId="33" applyFont="0" applyFill="0" applyBorder="0" applyAlignment="0" applyProtection="0"/>
    <xf numFmtId="327" fontId="46"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7" fontId="153" fillId="0" borderId="33" applyFont="0" applyFill="0" applyBorder="0" applyAlignment="0" applyProtection="0"/>
    <xf numFmtId="328" fontId="46" fillId="0" borderId="33" applyFont="0" applyFill="0" applyBorder="0" applyAlignment="0" applyProtection="0"/>
    <xf numFmtId="328" fontId="46"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46" fillId="0" borderId="33" applyFont="0" applyFill="0" applyBorder="0" applyAlignment="0" applyProtection="0"/>
    <xf numFmtId="328" fontId="46"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0" fontId="42" fillId="0" borderId="33"/>
    <xf numFmtId="0" fontId="42" fillId="0" borderId="33"/>
    <xf numFmtId="0" fontId="42" fillId="0" borderId="33"/>
    <xf numFmtId="0" fontId="42" fillId="0" borderId="33"/>
    <xf numFmtId="328" fontId="46" fillId="0" borderId="33" applyFont="0" applyFill="0" applyBorder="0" applyAlignment="0" applyProtection="0"/>
    <xf numFmtId="328" fontId="46" fillId="0" borderId="33" applyFont="0" applyFill="0" applyBorder="0" applyAlignment="0" applyProtection="0"/>
    <xf numFmtId="328" fontId="46" fillId="0" borderId="33" applyFont="0" applyFill="0" applyBorder="0" applyAlignment="0" applyProtection="0"/>
    <xf numFmtId="328" fontId="46" fillId="0" borderId="33" applyFont="0" applyFill="0" applyBorder="0" applyAlignment="0" applyProtection="0"/>
    <xf numFmtId="328" fontId="46" fillId="0" borderId="33" applyFont="0" applyFill="0" applyBorder="0" applyAlignment="0" applyProtection="0"/>
    <xf numFmtId="328" fontId="46" fillId="0" borderId="33" applyFont="0" applyFill="0" applyBorder="0" applyAlignment="0" applyProtection="0"/>
    <xf numFmtId="328" fontId="46" fillId="0" borderId="33" applyFont="0" applyFill="0" applyBorder="0" applyAlignment="0" applyProtection="0"/>
    <xf numFmtId="328" fontId="46" fillId="0" borderId="33" applyFont="0" applyFill="0" applyBorder="0" applyAlignment="0" applyProtection="0"/>
    <xf numFmtId="328" fontId="46" fillId="0" borderId="33" applyFont="0" applyFill="0" applyBorder="0" applyAlignment="0" applyProtection="0"/>
    <xf numFmtId="328" fontId="46" fillId="0" borderId="33" applyFont="0" applyFill="0" applyBorder="0" applyAlignment="0" applyProtection="0"/>
    <xf numFmtId="328" fontId="46" fillId="0" borderId="33" applyFont="0" applyFill="0" applyBorder="0" applyAlignment="0" applyProtection="0"/>
    <xf numFmtId="328" fontId="46"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328" fontId="153" fillId="0" borderId="33" applyFont="0" applyFill="0" applyBorder="0" applyAlignment="0" applyProtection="0"/>
    <xf numFmtId="41" fontId="157" fillId="0" borderId="33" applyFont="0" applyFill="0" applyBorder="0" applyAlignment="0" applyProtection="0"/>
    <xf numFmtId="41"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41" fontId="157" fillId="0" borderId="33" applyFont="0" applyFill="0" applyBorder="0" applyAlignment="0" applyProtection="0"/>
    <xf numFmtId="41"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0" fontId="42" fillId="0" borderId="33"/>
    <xf numFmtId="0" fontId="42" fillId="0" borderId="33"/>
    <xf numFmtId="0" fontId="42" fillId="0" borderId="33"/>
    <xf numFmtId="0" fontId="42" fillId="0" borderId="33"/>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41" fontId="157" fillId="0" borderId="33" applyFont="0" applyFill="0" applyBorder="0" applyAlignment="0" applyProtection="0"/>
    <xf numFmtId="41"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41" fontId="157" fillId="0" borderId="33" applyFont="0" applyFill="0" applyBorder="0" applyAlignment="0" applyProtection="0"/>
    <xf numFmtId="41"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0" fontId="42" fillId="0" borderId="33"/>
    <xf numFmtId="0" fontId="42" fillId="0" borderId="33"/>
    <xf numFmtId="0" fontId="42" fillId="0" borderId="33"/>
    <xf numFmtId="0" fontId="42" fillId="0" borderId="33"/>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41" fontId="157" fillId="0" borderId="33" applyFont="0" applyFill="0" applyBorder="0" applyAlignment="0" applyProtection="0"/>
    <xf numFmtId="41"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41" fontId="157" fillId="0" borderId="33" applyFont="0" applyFill="0" applyBorder="0" applyAlignment="0" applyProtection="0"/>
    <xf numFmtId="41"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0" fontId="42" fillId="0" borderId="33"/>
    <xf numFmtId="0" fontId="42" fillId="0" borderId="33"/>
    <xf numFmtId="0" fontId="42" fillId="0" borderId="33"/>
    <xf numFmtId="0" fontId="42" fillId="0" borderId="33"/>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41" fontId="170" fillId="0" borderId="33" applyFont="0" applyFill="0" applyBorder="0" applyAlignment="0" applyProtection="0"/>
    <xf numFmtId="41"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0" fontId="42" fillId="0" borderId="33"/>
    <xf numFmtId="0" fontId="42" fillId="0" borderId="33"/>
    <xf numFmtId="0" fontId="42" fillId="0" borderId="33"/>
    <xf numFmtId="0" fontId="42" fillId="0" borderId="33"/>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167" fontId="170" fillId="0" borderId="33" applyFont="0" applyFill="0" applyBorder="0" applyAlignment="0" applyProtection="0"/>
    <xf numFmtId="223" fontId="157" fillId="0" borderId="33" applyFont="0" applyFill="0" applyBorder="0" applyAlignment="0" applyProtection="0"/>
    <xf numFmtId="41"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0" fontId="42" fillId="0" borderId="33"/>
    <xf numFmtId="0" fontId="42" fillId="0" borderId="33"/>
    <xf numFmtId="0" fontId="42" fillId="0" borderId="33"/>
    <xf numFmtId="0" fontId="42" fillId="0" borderId="33"/>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0" fontId="42" fillId="0" borderId="33"/>
    <xf numFmtId="0" fontId="42" fillId="0" borderId="33"/>
    <xf numFmtId="0" fontId="42" fillId="0" borderId="33"/>
    <xf numFmtId="0" fontId="42" fillId="0" borderId="33"/>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41" fontId="157" fillId="0" borderId="33" applyFont="0" applyFill="0" applyBorder="0" applyAlignment="0" applyProtection="0"/>
    <xf numFmtId="167"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41" fontId="157" fillId="0" borderId="33" applyFont="0" applyFill="0" applyBorder="0" applyAlignment="0" applyProtection="0"/>
    <xf numFmtId="167"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0" fontId="42" fillId="0" borderId="33"/>
    <xf numFmtId="0" fontId="42" fillId="0" borderId="33"/>
    <xf numFmtId="0" fontId="42" fillId="0" borderId="33"/>
    <xf numFmtId="0" fontId="42" fillId="0" borderId="33"/>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41" fontId="157" fillId="0" borderId="33" applyFont="0" applyFill="0" applyBorder="0" applyAlignment="0" applyProtection="0"/>
    <xf numFmtId="167" fontId="157" fillId="0" borderId="33" applyFont="0" applyFill="0" applyBorder="0" applyAlignment="0" applyProtection="0"/>
    <xf numFmtId="41" fontId="157" fillId="0" borderId="33" applyFont="0" applyFill="0" applyBorder="0" applyAlignment="0" applyProtection="0"/>
    <xf numFmtId="41"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41" fontId="157" fillId="0" borderId="33" applyFont="0" applyFill="0" applyBorder="0" applyAlignment="0" applyProtection="0"/>
    <xf numFmtId="41"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0" fontId="42" fillId="0" borderId="33"/>
    <xf numFmtId="0" fontId="42" fillId="0" borderId="33"/>
    <xf numFmtId="0" fontId="42" fillId="0" borderId="33"/>
    <xf numFmtId="0" fontId="42" fillId="0" borderId="33"/>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57"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167" fontId="169"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0" fontId="42" fillId="0" borderId="33"/>
    <xf numFmtId="0" fontId="42" fillId="0" borderId="33"/>
    <xf numFmtId="0" fontId="42" fillId="0" borderId="33"/>
    <xf numFmtId="0" fontId="42" fillId="0" borderId="33"/>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57"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223" fontId="169" fillId="0" borderId="33" applyFont="0" applyFill="0" applyBorder="0" applyAlignment="0" applyProtection="0"/>
    <xf numFmtId="41" fontId="157" fillId="0" borderId="33" applyFont="0" applyFill="0" applyBorder="0" applyAlignment="0" applyProtection="0"/>
    <xf numFmtId="169" fontId="157" fillId="0" borderId="33" applyFont="0" applyFill="0" applyBorder="0" applyAlignment="0" applyProtection="0"/>
    <xf numFmtId="43"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0" fontId="42" fillId="0" borderId="33"/>
    <xf numFmtId="0" fontId="42" fillId="0" borderId="33"/>
    <xf numFmtId="0" fontId="42" fillId="0" borderId="33"/>
    <xf numFmtId="0" fontId="42" fillId="0" borderId="33"/>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0" fontId="42" fillId="0" borderId="33"/>
    <xf numFmtId="0" fontId="42" fillId="0" borderId="33"/>
    <xf numFmtId="0" fontId="42" fillId="0" borderId="33"/>
    <xf numFmtId="0" fontId="42" fillId="0" borderId="33"/>
    <xf numFmtId="169" fontId="157" fillId="0" borderId="33" applyFont="0" applyFill="0" applyBorder="0" applyAlignment="0" applyProtection="0"/>
    <xf numFmtId="16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0" fontId="42" fillId="0" borderId="33"/>
    <xf numFmtId="0" fontId="42" fillId="0" borderId="33"/>
    <xf numFmtId="0" fontId="42" fillId="0" borderId="33"/>
    <xf numFmtId="0" fontId="42" fillId="0" borderId="33"/>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0" fontId="42" fillId="0" borderId="33"/>
    <xf numFmtId="0" fontId="42" fillId="0" borderId="33"/>
    <xf numFmtId="0" fontId="42" fillId="0" borderId="33"/>
    <xf numFmtId="0" fontId="42" fillId="0" borderId="33"/>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0" fontId="42" fillId="0" borderId="33"/>
    <xf numFmtId="0" fontId="42" fillId="0" borderId="33"/>
    <xf numFmtId="0" fontId="42" fillId="0" borderId="33"/>
    <xf numFmtId="0" fontId="42" fillId="0" borderId="33"/>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0" fontId="42" fillId="0" borderId="33"/>
    <xf numFmtId="0" fontId="42" fillId="0" borderId="33"/>
    <xf numFmtId="0" fontId="42" fillId="0" borderId="33"/>
    <xf numFmtId="0" fontId="42" fillId="0" borderId="33"/>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0" fontId="42" fillId="0" borderId="33"/>
    <xf numFmtId="0" fontId="42" fillId="0" borderId="33"/>
    <xf numFmtId="0" fontId="42" fillId="0" borderId="33"/>
    <xf numFmtId="0" fontId="42" fillId="0" borderId="33"/>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209" fontId="157" fillId="0" borderId="33" applyFont="0" applyFill="0" applyBorder="0" applyAlignment="0" applyProtection="0"/>
    <xf numFmtId="169" fontId="157" fillId="0" borderId="33" applyFont="0" applyFill="0" applyBorder="0" applyAlignment="0" applyProtection="0"/>
    <xf numFmtId="43"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329" fontId="80" fillId="0" borderId="33" applyFont="0" applyFill="0" applyBorder="0" applyAlignment="0" applyProtection="0"/>
    <xf numFmtId="329" fontId="80"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0" fontId="42" fillId="0" borderId="33"/>
    <xf numFmtId="0" fontId="42" fillId="0" borderId="33"/>
    <xf numFmtId="0" fontId="42" fillId="0" borderId="33"/>
    <xf numFmtId="0" fontId="42" fillId="0" borderId="33"/>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0" fontId="42" fillId="0" borderId="33"/>
    <xf numFmtId="0" fontId="42" fillId="0" borderId="33"/>
    <xf numFmtId="0" fontId="42" fillId="0" borderId="33"/>
    <xf numFmtId="0" fontId="42" fillId="0" borderId="33"/>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0" fontId="42" fillId="0" borderId="33"/>
    <xf numFmtId="0" fontId="42" fillId="0" borderId="33"/>
    <xf numFmtId="0" fontId="42" fillId="0" borderId="33"/>
    <xf numFmtId="0" fontId="42" fillId="0" borderId="33"/>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0" fontId="42" fillId="0" borderId="33"/>
    <xf numFmtId="0" fontId="42" fillId="0" borderId="33"/>
    <xf numFmtId="0" fontId="42" fillId="0" borderId="33"/>
    <xf numFmtId="0" fontId="42" fillId="0" borderId="33"/>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43" fontId="170" fillId="0" borderId="33" applyFont="0" applyFill="0" applyBorder="0" applyAlignment="0" applyProtection="0"/>
    <xf numFmtId="43"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0" fontId="42" fillId="0" borderId="33"/>
    <xf numFmtId="0" fontId="42" fillId="0" borderId="33"/>
    <xf numFmtId="0" fontId="42" fillId="0" borderId="33"/>
    <xf numFmtId="0" fontId="42" fillId="0" borderId="33"/>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329" fontId="80" fillId="0" borderId="33" applyFont="0" applyFill="0" applyBorder="0" applyAlignment="0" applyProtection="0"/>
    <xf numFmtId="329" fontId="80"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0" fontId="42" fillId="0" borderId="33"/>
    <xf numFmtId="0" fontId="42" fillId="0" borderId="33"/>
    <xf numFmtId="0" fontId="42" fillId="0" borderId="33"/>
    <xf numFmtId="0" fontId="42" fillId="0" borderId="33"/>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0" fontId="42" fillId="0" borderId="33"/>
    <xf numFmtId="0" fontId="42" fillId="0" borderId="33"/>
    <xf numFmtId="0" fontId="42" fillId="0" borderId="33"/>
    <xf numFmtId="0" fontId="42" fillId="0" borderId="33"/>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0" fontId="42" fillId="0" borderId="33"/>
    <xf numFmtId="0" fontId="42" fillId="0" borderId="33"/>
    <xf numFmtId="0" fontId="42" fillId="0" borderId="33"/>
    <xf numFmtId="0" fontId="42" fillId="0" borderId="33"/>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0" fontId="42" fillId="0" borderId="33"/>
    <xf numFmtId="0" fontId="42" fillId="0" borderId="33"/>
    <xf numFmtId="0" fontId="42" fillId="0" borderId="33"/>
    <xf numFmtId="0" fontId="42" fillId="0" borderId="33"/>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0" fontId="42" fillId="0" borderId="33"/>
    <xf numFmtId="0" fontId="42" fillId="0" borderId="33"/>
    <xf numFmtId="0" fontId="42" fillId="0" borderId="33"/>
    <xf numFmtId="0" fontId="42" fillId="0" borderId="33"/>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329" fontId="80" fillId="0" borderId="33" applyFont="0" applyFill="0" applyBorder="0" applyAlignment="0" applyProtection="0"/>
    <xf numFmtId="329" fontId="80"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0" fontId="42" fillId="0" borderId="33"/>
    <xf numFmtId="0" fontId="42" fillId="0" borderId="33"/>
    <xf numFmtId="0" fontId="42" fillId="0" borderId="33"/>
    <xf numFmtId="0" fontId="42" fillId="0" borderId="33"/>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0" fontId="42" fillId="0" borderId="33"/>
    <xf numFmtId="0" fontId="42" fillId="0" borderId="33"/>
    <xf numFmtId="0" fontId="42" fillId="0" borderId="33"/>
    <xf numFmtId="0" fontId="42" fillId="0" borderId="33"/>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0" fontId="42" fillId="0" borderId="33"/>
    <xf numFmtId="0" fontId="42" fillId="0" borderId="33"/>
    <xf numFmtId="0" fontId="42" fillId="0" borderId="33"/>
    <xf numFmtId="0" fontId="42" fillId="0" borderId="33"/>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0" fontId="42" fillId="0" borderId="33"/>
    <xf numFmtId="0" fontId="42" fillId="0" borderId="33"/>
    <xf numFmtId="0" fontId="42" fillId="0" borderId="33"/>
    <xf numFmtId="0" fontId="42" fillId="0" borderId="33"/>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44"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329" fontId="37" fillId="0" borderId="33" applyFont="0" applyFill="0" applyBorder="0" applyAlignment="0" applyProtection="0"/>
    <xf numFmtId="164" fontId="46" fillId="0" borderId="33" applyFont="0" applyFill="0" applyBorder="0" applyAlignment="0" applyProtection="0"/>
    <xf numFmtId="164" fontId="46"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46" fillId="0" borderId="33" applyFont="0" applyFill="0" applyBorder="0" applyAlignment="0" applyProtection="0"/>
    <xf numFmtId="164" fontId="46"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0" fontId="42" fillId="0" borderId="33"/>
    <xf numFmtId="0" fontId="42" fillId="0" borderId="33"/>
    <xf numFmtId="0" fontId="42" fillId="0" borderId="33"/>
    <xf numFmtId="0" fontId="42" fillId="0" borderId="33"/>
    <xf numFmtId="164" fontId="46" fillId="0" borderId="33" applyFont="0" applyFill="0" applyBorder="0" applyAlignment="0" applyProtection="0"/>
    <xf numFmtId="164" fontId="46" fillId="0" borderId="33" applyFont="0" applyFill="0" applyBorder="0" applyAlignment="0" applyProtection="0"/>
    <xf numFmtId="164" fontId="46" fillId="0" borderId="33" applyFont="0" applyFill="0" applyBorder="0" applyAlignment="0" applyProtection="0"/>
    <xf numFmtId="164" fontId="46" fillId="0" borderId="33" applyFont="0" applyFill="0" applyBorder="0" applyAlignment="0" applyProtection="0"/>
    <xf numFmtId="164" fontId="46" fillId="0" borderId="33" applyFont="0" applyFill="0" applyBorder="0" applyAlignment="0" applyProtection="0"/>
    <xf numFmtId="164" fontId="46" fillId="0" borderId="33" applyFont="0" applyFill="0" applyBorder="0" applyAlignment="0" applyProtection="0"/>
    <xf numFmtId="164" fontId="46" fillId="0" borderId="33" applyFont="0" applyFill="0" applyBorder="0" applyAlignment="0" applyProtection="0"/>
    <xf numFmtId="164" fontId="46" fillId="0" borderId="33" applyFont="0" applyFill="0" applyBorder="0" applyAlignment="0" applyProtection="0"/>
    <xf numFmtId="164" fontId="46" fillId="0" borderId="33" applyFont="0" applyFill="0" applyBorder="0" applyAlignment="0" applyProtection="0"/>
    <xf numFmtId="164" fontId="46" fillId="0" borderId="33" applyFont="0" applyFill="0" applyBorder="0" applyAlignment="0" applyProtection="0"/>
    <xf numFmtId="164" fontId="46" fillId="0" borderId="33" applyFont="0" applyFill="0" applyBorder="0" applyAlignment="0" applyProtection="0"/>
    <xf numFmtId="164" fontId="46"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164" fontId="153" fillId="0" borderId="33" applyFont="0" applyFill="0" applyBorder="0" applyAlignment="0" applyProtection="0"/>
    <xf numFmtId="330" fontId="46" fillId="0" borderId="33" applyFont="0" applyFill="0" applyBorder="0" applyAlignment="0" applyProtection="0"/>
    <xf numFmtId="330" fontId="46"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46" fillId="0" borderId="33" applyFont="0" applyFill="0" applyBorder="0" applyAlignment="0" applyProtection="0"/>
    <xf numFmtId="330" fontId="46"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0" fontId="42" fillId="0" borderId="33"/>
    <xf numFmtId="0" fontId="42" fillId="0" borderId="33"/>
    <xf numFmtId="0" fontId="42" fillId="0" borderId="33"/>
    <xf numFmtId="0" fontId="42" fillId="0" borderId="33"/>
    <xf numFmtId="330" fontId="46" fillId="0" borderId="33" applyFont="0" applyFill="0" applyBorder="0" applyAlignment="0" applyProtection="0"/>
    <xf numFmtId="330" fontId="46" fillId="0" borderId="33" applyFont="0" applyFill="0" applyBorder="0" applyAlignment="0" applyProtection="0"/>
    <xf numFmtId="330" fontId="46" fillId="0" borderId="33" applyFont="0" applyFill="0" applyBorder="0" applyAlignment="0" applyProtection="0"/>
    <xf numFmtId="330" fontId="46" fillId="0" borderId="33" applyFont="0" applyFill="0" applyBorder="0" applyAlignment="0" applyProtection="0"/>
    <xf numFmtId="330" fontId="46" fillId="0" borderId="33" applyFont="0" applyFill="0" applyBorder="0" applyAlignment="0" applyProtection="0"/>
    <xf numFmtId="330" fontId="46" fillId="0" borderId="33" applyFont="0" applyFill="0" applyBorder="0" applyAlignment="0" applyProtection="0"/>
    <xf numFmtId="330" fontId="46" fillId="0" borderId="33" applyFont="0" applyFill="0" applyBorder="0" applyAlignment="0" applyProtection="0"/>
    <xf numFmtId="330" fontId="46" fillId="0" borderId="33" applyFont="0" applyFill="0" applyBorder="0" applyAlignment="0" applyProtection="0"/>
    <xf numFmtId="330" fontId="46" fillId="0" borderId="33" applyFont="0" applyFill="0" applyBorder="0" applyAlignment="0" applyProtection="0"/>
    <xf numFmtId="330" fontId="46" fillId="0" borderId="33" applyFont="0" applyFill="0" applyBorder="0" applyAlignment="0" applyProtection="0"/>
    <xf numFmtId="330" fontId="46" fillId="0" borderId="33" applyFont="0" applyFill="0" applyBorder="0" applyAlignment="0" applyProtection="0"/>
    <xf numFmtId="330" fontId="46"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330" fontId="153" fillId="0" borderId="33" applyFont="0" applyFill="0" applyBorder="0" applyAlignment="0" applyProtection="0"/>
    <xf numFmtId="43" fontId="157" fillId="0" borderId="33" applyFont="0" applyFill="0" applyBorder="0" applyAlignment="0" applyProtection="0"/>
    <xf numFmtId="43"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43" fontId="157" fillId="0" borderId="33" applyFont="0" applyFill="0" applyBorder="0" applyAlignment="0" applyProtection="0"/>
    <xf numFmtId="43"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0" fontId="42" fillId="0" borderId="33"/>
    <xf numFmtId="0" fontId="42" fillId="0" borderId="33"/>
    <xf numFmtId="0" fontId="42" fillId="0" borderId="33"/>
    <xf numFmtId="0" fontId="42" fillId="0" borderId="33"/>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43" fontId="157" fillId="0" borderId="33" applyFont="0" applyFill="0" applyBorder="0" applyAlignment="0" applyProtection="0"/>
    <xf numFmtId="43"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43" fontId="157" fillId="0" borderId="33" applyFont="0" applyFill="0" applyBorder="0" applyAlignment="0" applyProtection="0"/>
    <xf numFmtId="43"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0" fontId="42" fillId="0" borderId="33"/>
    <xf numFmtId="0" fontId="42" fillId="0" borderId="33"/>
    <xf numFmtId="0" fontId="42" fillId="0" borderId="33"/>
    <xf numFmtId="0" fontId="42" fillId="0" borderId="33"/>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43" fontId="157" fillId="0" borderId="33" applyFont="0" applyFill="0" applyBorder="0" applyAlignment="0" applyProtection="0"/>
    <xf numFmtId="43"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43" fontId="157" fillId="0" borderId="33" applyFont="0" applyFill="0" applyBorder="0" applyAlignment="0" applyProtection="0"/>
    <xf numFmtId="43"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0" fontId="42" fillId="0" borderId="33"/>
    <xf numFmtId="0" fontId="42" fillId="0" borderId="33"/>
    <xf numFmtId="0" fontId="42" fillId="0" borderId="33"/>
    <xf numFmtId="0" fontId="42" fillId="0" borderId="33"/>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43" fontId="170" fillId="0" borderId="33" applyFont="0" applyFill="0" applyBorder="0" applyAlignment="0" applyProtection="0"/>
    <xf numFmtId="43"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0" fontId="42" fillId="0" borderId="33"/>
    <xf numFmtId="0" fontId="42" fillId="0" borderId="33"/>
    <xf numFmtId="0" fontId="42" fillId="0" borderId="33"/>
    <xf numFmtId="0" fontId="42" fillId="0" borderId="33"/>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69" fontId="170" fillId="0" borderId="33" applyFont="0" applyFill="0" applyBorder="0" applyAlignment="0" applyProtection="0"/>
    <xf numFmtId="180" fontId="157" fillId="0" borderId="33" applyFont="0" applyFill="0" applyBorder="0" applyAlignment="0" applyProtection="0"/>
    <xf numFmtId="43"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0" fontId="42" fillId="0" borderId="33"/>
    <xf numFmtId="0" fontId="42" fillId="0" borderId="33"/>
    <xf numFmtId="0" fontId="42" fillId="0" borderId="33"/>
    <xf numFmtId="0" fontId="42" fillId="0" borderId="33"/>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0" fontId="42" fillId="0" borderId="33"/>
    <xf numFmtId="0" fontId="42" fillId="0" borderId="33"/>
    <xf numFmtId="0" fontId="42" fillId="0" borderId="33"/>
    <xf numFmtId="0" fontId="42" fillId="0" borderId="33"/>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43" fontId="157" fillId="0" borderId="33" applyFont="0" applyFill="0" applyBorder="0" applyAlignment="0" applyProtection="0"/>
    <xf numFmtId="169"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43" fontId="157" fillId="0" borderId="33" applyFont="0" applyFill="0" applyBorder="0" applyAlignment="0" applyProtection="0"/>
    <xf numFmtId="169"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0" fontId="42" fillId="0" borderId="33"/>
    <xf numFmtId="0" fontId="42" fillId="0" borderId="33"/>
    <xf numFmtId="0" fontId="42" fillId="0" borderId="33"/>
    <xf numFmtId="0" fontId="42" fillId="0" borderId="33"/>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43" fontId="157" fillId="0" borderId="33" applyFont="0" applyFill="0" applyBorder="0" applyAlignment="0" applyProtection="0"/>
    <xf numFmtId="169" fontId="157" fillId="0" borderId="33" applyFont="0" applyFill="0" applyBorder="0" applyAlignment="0" applyProtection="0"/>
    <xf numFmtId="43" fontId="157" fillId="0" borderId="33" applyFont="0" applyFill="0" applyBorder="0" applyAlignment="0" applyProtection="0"/>
    <xf numFmtId="43"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43" fontId="157" fillId="0" borderId="33" applyFont="0" applyFill="0" applyBorder="0" applyAlignment="0" applyProtection="0"/>
    <xf numFmtId="43"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0" fontId="42" fillId="0" borderId="33"/>
    <xf numFmtId="0" fontId="42" fillId="0" borderId="33"/>
    <xf numFmtId="0" fontId="42" fillId="0" borderId="33"/>
    <xf numFmtId="0" fontId="42" fillId="0" borderId="33"/>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57"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69" fontId="169"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0" fontId="42" fillId="0" borderId="33"/>
    <xf numFmtId="0" fontId="42" fillId="0" borderId="33"/>
    <xf numFmtId="0" fontId="42" fillId="0" borderId="33"/>
    <xf numFmtId="0" fontId="42" fillId="0" borderId="33"/>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57"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180" fontId="169" fillId="0" borderId="33" applyFont="0" applyFill="0" applyBorder="0" applyAlignment="0" applyProtection="0"/>
    <xf numFmtId="43" fontId="157" fillId="0" borderId="33" applyFont="0" applyFill="0" applyBorder="0" applyAlignment="0" applyProtection="0"/>
    <xf numFmtId="3" fontId="46" fillId="0" borderId="33" applyFont="0" applyBorder="0" applyAlignment="0"/>
    <xf numFmtId="3" fontId="153" fillId="0" borderId="33" applyFont="0" applyBorder="0" applyAlignment="0"/>
    <xf numFmtId="3" fontId="46" fillId="0" borderId="33" applyFont="0" applyBorder="0" applyAlignment="0"/>
    <xf numFmtId="0" fontId="42" fillId="0" borderId="33"/>
    <xf numFmtId="3" fontId="46" fillId="0" borderId="33" applyFont="0" applyBorder="0" applyAlignment="0"/>
    <xf numFmtId="3" fontId="153" fillId="0" borderId="33" applyFont="0" applyBorder="0" applyAlignment="0"/>
    <xf numFmtId="3" fontId="46" fillId="0" borderId="33" applyFont="0" applyBorder="0" applyAlignment="0"/>
    <xf numFmtId="0" fontId="42" fillId="0" borderId="33"/>
    <xf numFmtId="3" fontId="46" fillId="0" borderId="33" applyFont="0" applyBorder="0" applyAlignment="0"/>
    <xf numFmtId="3" fontId="153" fillId="0" borderId="33" applyFont="0" applyBorder="0" applyAlignment="0"/>
    <xf numFmtId="3" fontId="46" fillId="0" borderId="33" applyFont="0" applyBorder="0" applyAlignment="0"/>
    <xf numFmtId="0" fontId="42" fillId="0" borderId="33"/>
    <xf numFmtId="3" fontId="46" fillId="0" borderId="33" applyFont="0" applyBorder="0" applyAlignment="0"/>
    <xf numFmtId="3" fontId="46" fillId="0" borderId="33" applyFont="0" applyBorder="0" applyAlignment="0"/>
    <xf numFmtId="0" fontId="42" fillId="0" borderId="33"/>
    <xf numFmtId="3" fontId="46" fillId="0" borderId="33" applyFont="0" applyBorder="0" applyAlignment="0"/>
    <xf numFmtId="0" fontId="80" fillId="0" borderId="33" applyFill="0" applyBorder="0" applyAlignment="0"/>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0" fontId="37" fillId="0" borderId="33" applyFill="0" applyBorder="0" applyAlignment="0"/>
    <xf numFmtId="0" fontId="44" fillId="0" borderId="33" applyFill="0" applyBorder="0" applyAlignment="0"/>
    <xf numFmtId="0" fontId="42" fillId="0" borderId="33"/>
    <xf numFmtId="249" fontId="37" fillId="0" borderId="33" applyFill="0" applyBorder="0" applyAlignment="0"/>
    <xf numFmtId="0" fontId="37" fillId="0" borderId="33" applyFill="0" applyBorder="0" applyAlignment="0"/>
    <xf numFmtId="0" fontId="42" fillId="0" borderId="33"/>
    <xf numFmtId="0" fontId="37" fillId="0" borderId="33" applyFill="0" applyBorder="0" applyAlignment="0"/>
    <xf numFmtId="0" fontId="37" fillId="0" borderId="33" applyFill="0" applyBorder="0" applyAlignment="0"/>
    <xf numFmtId="249" fontId="37" fillId="0" borderId="33" applyFill="0" applyBorder="0" applyAlignment="0"/>
    <xf numFmtId="0" fontId="37" fillId="0" borderId="33" applyFill="0" applyBorder="0" applyAlignment="0"/>
    <xf numFmtId="0" fontId="42" fillId="0" borderId="33"/>
    <xf numFmtId="0" fontId="37" fillId="0" borderId="33" applyFill="0" applyBorder="0" applyAlignment="0"/>
    <xf numFmtId="249" fontId="37" fillId="0" borderId="33" applyFill="0" applyBorder="0" applyAlignment="0"/>
    <xf numFmtId="0" fontId="37" fillId="0" borderId="33" applyFill="0" applyBorder="0" applyAlignment="0"/>
    <xf numFmtId="0" fontId="42" fillId="0" borderId="33"/>
    <xf numFmtId="0" fontId="37" fillId="0" borderId="33" applyFill="0" applyBorder="0" applyAlignment="0"/>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0" fontId="80" fillId="0" borderId="33" applyFill="0" applyBorder="0" applyAlignment="0"/>
    <xf numFmtId="241" fontId="116" fillId="0" borderId="33" applyFill="0" applyBorder="0" applyAlignment="0"/>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1" fontId="116" fillId="0" borderId="33" applyFill="0" applyBorder="0" applyAlignment="0"/>
    <xf numFmtId="0" fontId="42" fillId="0" borderId="33"/>
    <xf numFmtId="241" fontId="116" fillId="0" borderId="33" applyFill="0" applyBorder="0" applyAlignment="0"/>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168" fontId="116" fillId="0" borderId="33" applyFill="0" applyBorder="0" applyAlignment="0"/>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168" fontId="116" fillId="0" borderId="33" applyFill="0" applyBorder="0" applyAlignment="0"/>
    <xf numFmtId="0" fontId="42" fillId="0" borderId="33"/>
    <xf numFmtId="168" fontId="116" fillId="0" borderId="33" applyFill="0" applyBorder="0" applyAlignment="0"/>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49" fontId="37" fillId="0" borderId="33" applyFill="0" applyBorder="0" applyAlignment="0"/>
    <xf numFmtId="249" fontId="37" fillId="0" borderId="33" applyFill="0" applyBorder="0" applyAlignment="0"/>
    <xf numFmtId="0" fontId="42" fillId="0" borderId="33"/>
    <xf numFmtId="250" fontId="116" fillId="0" borderId="33" applyFill="0" applyBorder="0" applyAlignment="0"/>
    <xf numFmtId="251" fontId="37" fillId="0" borderId="33" applyFill="0" applyBorder="0" applyAlignment="0"/>
    <xf numFmtId="251" fontId="37" fillId="0" borderId="33" applyFill="0" applyBorder="0" applyAlignment="0"/>
    <xf numFmtId="0" fontId="42" fillId="0" borderId="33"/>
    <xf numFmtId="251" fontId="37" fillId="0" borderId="33" applyFill="0" applyBorder="0" applyAlignment="0"/>
    <xf numFmtId="251" fontId="37" fillId="0" borderId="33" applyFill="0" applyBorder="0" applyAlignment="0"/>
    <xf numFmtId="0" fontId="42" fillId="0" borderId="33"/>
    <xf numFmtId="251" fontId="37" fillId="0" borderId="33" applyFill="0" applyBorder="0" applyAlignment="0"/>
    <xf numFmtId="251" fontId="37" fillId="0" borderId="33" applyFill="0" applyBorder="0" applyAlignment="0"/>
    <xf numFmtId="0" fontId="42" fillId="0" borderId="33"/>
    <xf numFmtId="251" fontId="37" fillId="0" borderId="33" applyFill="0" applyBorder="0" applyAlignment="0"/>
    <xf numFmtId="251" fontId="37" fillId="0" borderId="33" applyFill="0" applyBorder="0" applyAlignment="0"/>
    <xf numFmtId="0" fontId="42" fillId="0" borderId="33"/>
    <xf numFmtId="251" fontId="37" fillId="0" borderId="33" applyFill="0" applyBorder="0" applyAlignment="0"/>
    <xf numFmtId="251" fontId="37" fillId="0" borderId="33" applyFill="0" applyBorder="0" applyAlignment="0"/>
    <xf numFmtId="0" fontId="42" fillId="0" borderId="33"/>
    <xf numFmtId="251" fontId="37" fillId="0" borderId="33" applyFill="0" applyBorder="0" applyAlignment="0"/>
    <xf numFmtId="251" fontId="37" fillId="0" borderId="33" applyFill="0" applyBorder="0" applyAlignment="0"/>
    <xf numFmtId="0" fontId="42" fillId="0" borderId="33"/>
    <xf numFmtId="251" fontId="37" fillId="0" borderId="33" applyFill="0" applyBorder="0" applyAlignment="0"/>
    <xf numFmtId="251" fontId="37" fillId="0" borderId="33" applyFill="0" applyBorder="0" applyAlignment="0"/>
    <xf numFmtId="0" fontId="42" fillId="0" borderId="33"/>
    <xf numFmtId="250" fontId="116" fillId="0" borderId="33" applyFill="0" applyBorder="0" applyAlignment="0"/>
    <xf numFmtId="0" fontId="42" fillId="0" borderId="33"/>
    <xf numFmtId="250" fontId="116" fillId="0" borderId="33" applyFill="0" applyBorder="0" applyAlignment="0"/>
    <xf numFmtId="251" fontId="37" fillId="0" borderId="33" applyFill="0" applyBorder="0" applyAlignment="0"/>
    <xf numFmtId="251" fontId="37" fillId="0" borderId="33" applyFill="0" applyBorder="0" applyAlignment="0"/>
    <xf numFmtId="0" fontId="42" fillId="0" borderId="33"/>
    <xf numFmtId="251" fontId="37" fillId="0" borderId="33" applyFill="0" applyBorder="0" applyAlignment="0"/>
    <xf numFmtId="251" fontId="37" fillId="0" borderId="33" applyFill="0" applyBorder="0" applyAlignment="0"/>
    <xf numFmtId="0" fontId="42" fillId="0" borderId="33"/>
    <xf numFmtId="251" fontId="37" fillId="0" borderId="33" applyFill="0" applyBorder="0" applyAlignment="0"/>
    <xf numFmtId="251" fontId="37" fillId="0" borderId="33" applyFill="0" applyBorder="0" applyAlignment="0"/>
    <xf numFmtId="0" fontId="42" fillId="0" borderId="33"/>
    <xf numFmtId="251" fontId="37" fillId="0" borderId="33" applyFill="0" applyBorder="0" applyAlignment="0"/>
    <xf numFmtId="251" fontId="37" fillId="0" borderId="33" applyFill="0" applyBorder="0" applyAlignment="0"/>
    <xf numFmtId="0" fontId="42" fillId="0" borderId="33"/>
    <xf numFmtId="251" fontId="37" fillId="0" borderId="33" applyFill="0" applyBorder="0" applyAlignment="0"/>
    <xf numFmtId="251" fontId="37" fillId="0" borderId="33" applyFill="0" applyBorder="0" applyAlignment="0"/>
    <xf numFmtId="0" fontId="42" fillId="0" borderId="33"/>
    <xf numFmtId="251" fontId="37" fillId="0" borderId="33" applyFill="0" applyBorder="0" applyAlignment="0"/>
    <xf numFmtId="251" fontId="37" fillId="0" borderId="33" applyFill="0" applyBorder="0" applyAlignment="0"/>
    <xf numFmtId="0" fontId="42" fillId="0" borderId="33"/>
    <xf numFmtId="251" fontId="37" fillId="0" borderId="33" applyFill="0" applyBorder="0" applyAlignment="0"/>
    <xf numFmtId="251" fontId="37" fillId="0" borderId="33" applyFill="0" applyBorder="0" applyAlignment="0"/>
    <xf numFmtId="0" fontId="42" fillId="0" borderId="33"/>
    <xf numFmtId="251" fontId="37" fillId="0" borderId="33" applyFill="0" applyBorder="0" applyAlignment="0"/>
    <xf numFmtId="251" fontId="37" fillId="0" borderId="33" applyFill="0" applyBorder="0" applyAlignment="0"/>
    <xf numFmtId="0" fontId="42" fillId="0" borderId="33"/>
    <xf numFmtId="241" fontId="116" fillId="0" borderId="33" applyFill="0" applyBorder="0" applyAlignment="0"/>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1" fontId="116" fillId="0" borderId="33" applyFill="0" applyBorder="0" applyAlignment="0"/>
    <xf numFmtId="0" fontId="42" fillId="0" borderId="33"/>
    <xf numFmtId="241" fontId="116" fillId="0" borderId="33" applyFill="0" applyBorder="0" applyAlignment="0"/>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242" fontId="37" fillId="0" borderId="33" applyFill="0" applyBorder="0" applyAlignment="0"/>
    <xf numFmtId="242" fontId="37" fillId="0" borderId="33" applyFill="0" applyBorder="0" applyAlignment="0"/>
    <xf numFmtId="0" fontId="42" fillId="0" borderId="33"/>
    <xf numFmtId="0" fontId="171" fillId="0" borderId="33" applyNumberFormat="0" applyAlignment="0">
      <alignment horizontal="left"/>
    </xf>
    <xf numFmtId="0" fontId="171" fillId="0" borderId="33" applyNumberFormat="0" applyAlignment="0">
      <alignment horizontal="left"/>
    </xf>
    <xf numFmtId="0" fontId="172" fillId="0" borderId="33" applyNumberFormat="0" applyAlignment="0">
      <alignment horizontal="left"/>
    </xf>
    <xf numFmtId="0" fontId="42" fillId="0" borderId="33"/>
    <xf numFmtId="0" fontId="171" fillId="0" borderId="33" applyNumberFormat="0" applyAlignment="0">
      <alignment horizontal="left"/>
    </xf>
    <xf numFmtId="0" fontId="155" fillId="0" borderId="33"/>
    <xf numFmtId="184" fontId="37" fillId="0" borderId="33" applyFont="0" applyFill="0" applyBorder="0" applyAlignment="0" applyProtection="0"/>
    <xf numFmtId="184" fontId="37" fillId="0" borderId="33" applyFont="0" applyFill="0" applyBorder="0" applyAlignment="0" applyProtection="0"/>
    <xf numFmtId="0" fontId="42" fillId="0" borderId="33"/>
    <xf numFmtId="184" fontId="37" fillId="0" borderId="33" applyFont="0" applyFill="0" applyBorder="0" applyAlignment="0" applyProtection="0"/>
    <xf numFmtId="184" fontId="37" fillId="0" borderId="33" applyFont="0" applyFill="0" applyBorder="0" applyAlignment="0" applyProtection="0"/>
    <xf numFmtId="0" fontId="42" fillId="0" borderId="33"/>
    <xf numFmtId="184" fontId="37" fillId="0" borderId="33" applyFont="0" applyFill="0" applyBorder="0" applyAlignment="0" applyProtection="0"/>
    <xf numFmtId="184" fontId="37" fillId="0" borderId="33" applyFont="0" applyFill="0" applyBorder="0" applyAlignment="0" applyProtection="0"/>
    <xf numFmtId="0" fontId="42" fillId="0" borderId="33"/>
    <xf numFmtId="184" fontId="37" fillId="0" borderId="33" applyFont="0" applyFill="0" applyBorder="0" applyAlignment="0" applyProtection="0"/>
    <xf numFmtId="184" fontId="37" fillId="0" borderId="33" applyFont="0" applyFill="0" applyBorder="0" applyAlignment="0" applyProtection="0"/>
    <xf numFmtId="0" fontId="42" fillId="0" borderId="33"/>
    <xf numFmtId="184" fontId="37" fillId="0" borderId="33" applyFont="0" applyFill="0" applyBorder="0" applyAlignment="0" applyProtection="0"/>
    <xf numFmtId="184" fontId="37" fillId="0" borderId="33" applyFont="0" applyFill="0" applyBorder="0" applyAlignment="0" applyProtection="0"/>
    <xf numFmtId="0" fontId="42" fillId="0" borderId="33"/>
    <xf numFmtId="184" fontId="37" fillId="0" borderId="33" applyFont="0" applyFill="0" applyBorder="0" applyAlignment="0" applyProtection="0"/>
    <xf numFmtId="184" fontId="37" fillId="0" borderId="33" applyFont="0" applyFill="0" applyBorder="0" applyAlignment="0" applyProtection="0"/>
    <xf numFmtId="0" fontId="42" fillId="0" borderId="33"/>
    <xf numFmtId="184" fontId="37" fillId="0" borderId="33" applyFont="0" applyFill="0" applyBorder="0" applyAlignment="0" applyProtection="0"/>
    <xf numFmtId="184" fontId="37" fillId="0" borderId="33" applyFont="0" applyFill="0" applyBorder="0" applyAlignment="0" applyProtection="0"/>
    <xf numFmtId="0" fontId="42" fillId="0" borderId="33"/>
    <xf numFmtId="0" fontId="155" fillId="0" borderId="33"/>
    <xf numFmtId="331" fontId="46" fillId="0" borderId="33" applyFont="0" applyFill="0" applyBorder="0" applyAlignment="0" applyProtection="0"/>
    <xf numFmtId="0" fontId="42" fillId="0" borderId="33"/>
    <xf numFmtId="184" fontId="37" fillId="0" borderId="33" applyFont="0" applyFill="0" applyBorder="0" applyAlignment="0" applyProtection="0"/>
    <xf numFmtId="184" fontId="37" fillId="0" borderId="33" applyFont="0" applyFill="0" applyBorder="0" applyAlignment="0" applyProtection="0"/>
    <xf numFmtId="0" fontId="42" fillId="0" borderId="33"/>
    <xf numFmtId="0" fontId="155" fillId="0" borderId="33"/>
    <xf numFmtId="184" fontId="37" fillId="0" borderId="33" applyFont="0" applyFill="0" applyBorder="0" applyAlignment="0" applyProtection="0"/>
    <xf numFmtId="184" fontId="37" fillId="0" borderId="33" applyFont="0" applyFill="0" applyBorder="0" applyAlignment="0" applyProtection="0"/>
    <xf numFmtId="0" fontId="42" fillId="0" borderId="33"/>
    <xf numFmtId="184" fontId="37" fillId="0" borderId="33" applyFont="0" applyFill="0" applyBorder="0" applyAlignment="0" applyProtection="0"/>
    <xf numFmtId="184" fontId="37" fillId="0" borderId="33" applyFont="0" applyFill="0" applyBorder="0" applyAlignment="0" applyProtection="0"/>
    <xf numFmtId="0" fontId="42" fillId="0" borderId="33"/>
    <xf numFmtId="184" fontId="37" fillId="0" borderId="33" applyFont="0" applyFill="0" applyBorder="0" applyAlignment="0" applyProtection="0"/>
    <xf numFmtId="184" fontId="37" fillId="0" borderId="33" applyFont="0" applyFill="0" applyBorder="0" applyAlignment="0" applyProtection="0"/>
    <xf numFmtId="0" fontId="42" fillId="0" borderId="33"/>
    <xf numFmtId="184" fontId="37" fillId="0" borderId="33" applyFont="0" applyFill="0" applyBorder="0" applyAlignment="0" applyProtection="0"/>
    <xf numFmtId="184" fontId="37" fillId="0" borderId="33" applyFont="0" applyFill="0" applyBorder="0" applyAlignment="0" applyProtection="0"/>
    <xf numFmtId="0" fontId="42" fillId="0" borderId="33"/>
    <xf numFmtId="184" fontId="37" fillId="0" borderId="33" applyFont="0" applyFill="0" applyBorder="0" applyAlignment="0" applyProtection="0"/>
    <xf numFmtId="184" fontId="37" fillId="0" borderId="33" applyFont="0" applyFill="0" applyBorder="0" applyAlignment="0" applyProtection="0"/>
    <xf numFmtId="0" fontId="42" fillId="0" borderId="33"/>
    <xf numFmtId="184" fontId="37" fillId="0" borderId="33" applyFont="0" applyFill="0" applyBorder="0" applyAlignment="0" applyProtection="0"/>
    <xf numFmtId="184" fontId="37" fillId="0" borderId="33" applyFont="0" applyFill="0" applyBorder="0" applyAlignment="0" applyProtection="0"/>
    <xf numFmtId="0" fontId="42" fillId="0" borderId="33"/>
    <xf numFmtId="184" fontId="37" fillId="0" borderId="33" applyFont="0" applyFill="0" applyBorder="0" applyAlignment="0" applyProtection="0"/>
    <xf numFmtId="184" fontId="37" fillId="0" borderId="33" applyFont="0" applyFill="0" applyBorder="0" applyAlignment="0" applyProtection="0"/>
    <xf numFmtId="0" fontId="42" fillId="0" borderId="33"/>
    <xf numFmtId="0" fontId="155" fillId="0" borderId="33"/>
    <xf numFmtId="0" fontId="173" fillId="0" borderId="33"/>
    <xf numFmtId="0" fontId="173" fillId="0" borderId="33"/>
    <xf numFmtId="0" fontId="174" fillId="0" borderId="33"/>
    <xf numFmtId="0" fontId="42" fillId="0" borderId="33"/>
    <xf numFmtId="0" fontId="175" fillId="0" borderId="33" applyNumberFormat="0" applyFill="0" applyBorder="0" applyAlignment="0" applyProtection="0"/>
    <xf numFmtId="0" fontId="175" fillId="0" borderId="33" applyNumberFormat="0" applyFill="0" applyBorder="0" applyAlignment="0" applyProtection="0"/>
    <xf numFmtId="0" fontId="176" fillId="0" borderId="33" applyNumberFormat="0" applyFill="0" applyBorder="0" applyAlignment="0" applyProtection="0"/>
    <xf numFmtId="0" fontId="42" fillId="0" borderId="33"/>
    <xf numFmtId="0" fontId="177" fillId="0" borderId="33" applyNumberFormat="0" applyFill="0" applyBorder="0" applyAlignment="0" applyProtection="0"/>
    <xf numFmtId="0" fontId="177" fillId="0" borderId="33" applyNumberFormat="0" applyFill="0" applyBorder="0" applyAlignment="0" applyProtection="0"/>
    <xf numFmtId="0" fontId="175" fillId="0" borderId="33" applyNumberFormat="0" applyFill="0" applyBorder="0" applyAlignment="0" applyProtection="0"/>
    <xf numFmtId="0" fontId="175" fillId="0" borderId="33" applyNumberFormat="0" applyFill="0" applyBorder="0" applyAlignment="0" applyProtection="0"/>
    <xf numFmtId="0" fontId="175" fillId="0" borderId="33" applyNumberFormat="0" applyFill="0" applyBorder="0" applyAlignment="0" applyProtection="0"/>
    <xf numFmtId="0" fontId="175" fillId="0" borderId="33" applyNumberFormat="0" applyFill="0" applyBorder="0" applyAlignment="0" applyProtection="0"/>
    <xf numFmtId="0" fontId="175" fillId="0" borderId="33" applyNumberFormat="0" applyFill="0" applyBorder="0" applyAlignment="0" applyProtection="0"/>
    <xf numFmtId="0" fontId="175" fillId="0" borderId="33" applyNumberFormat="0" applyFill="0" applyBorder="0" applyAlignment="0" applyProtection="0"/>
    <xf numFmtId="0" fontId="175" fillId="0" borderId="33" applyNumberFormat="0" applyFill="0" applyBorder="0" applyAlignment="0" applyProtection="0"/>
    <xf numFmtId="0" fontId="175" fillId="0" borderId="33" applyNumberFormat="0" applyFill="0" applyBorder="0" applyAlignment="0" applyProtection="0"/>
    <xf numFmtId="0" fontId="177" fillId="0" borderId="33" applyNumberFormat="0" applyFill="0" applyBorder="0" applyAlignment="0" applyProtection="0"/>
    <xf numFmtId="0" fontId="177" fillId="0" borderId="33" applyNumberFormat="0" applyFill="0" applyBorder="0" applyAlignment="0" applyProtection="0"/>
    <xf numFmtId="0" fontId="177" fillId="0" borderId="33" applyNumberForma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176" fillId="0" borderId="33" applyNumberFormat="0" applyFill="0" applyBorder="0" applyAlignment="0" applyProtection="0"/>
    <xf numFmtId="0" fontId="177" fillId="0" borderId="33" applyNumberFormat="0" applyFill="0" applyBorder="0" applyAlignment="0" applyProtection="0"/>
    <xf numFmtId="0" fontId="176" fillId="0" borderId="33" applyNumberFormat="0" applyFill="0" applyBorder="0" applyAlignment="0" applyProtection="0"/>
    <xf numFmtId="0" fontId="42" fillId="0" borderId="33"/>
    <xf numFmtId="0" fontId="176" fillId="0" borderId="33" applyNumberFormat="0" applyFill="0" applyBorder="0" applyAlignment="0" applyProtection="0"/>
    <xf numFmtId="0" fontId="177" fillId="0" borderId="33" applyNumberFormat="0" applyFill="0" applyBorder="0" applyAlignment="0" applyProtection="0"/>
    <xf numFmtId="0" fontId="176" fillId="0" borderId="33" applyNumberFormat="0" applyFill="0" applyBorder="0" applyAlignment="0" applyProtection="0"/>
    <xf numFmtId="0" fontId="42" fillId="0" borderId="33"/>
    <xf numFmtId="0" fontId="34" fillId="0" borderId="33" applyAlignment="0"/>
    <xf numFmtId="0" fontId="177" fillId="0" borderId="33" applyNumberFormat="0" applyFill="0" applyBorder="0" applyAlignment="0" applyProtection="0"/>
    <xf numFmtId="3" fontId="46" fillId="0" borderId="33" applyFont="0" applyBorder="0" applyAlignment="0"/>
    <xf numFmtId="3" fontId="153" fillId="0" borderId="33" applyFont="0" applyBorder="0" applyAlignment="0"/>
    <xf numFmtId="3" fontId="46" fillId="0" borderId="33" applyFont="0" applyBorder="0" applyAlignment="0"/>
    <xf numFmtId="0" fontId="42" fillId="0" borderId="33"/>
    <xf numFmtId="3" fontId="46" fillId="0" borderId="33" applyFont="0" applyBorder="0" applyAlignment="0"/>
    <xf numFmtId="3" fontId="153" fillId="0" borderId="33" applyFont="0" applyBorder="0" applyAlignment="0"/>
    <xf numFmtId="3" fontId="46" fillId="0" borderId="33" applyFont="0" applyBorder="0" applyAlignment="0"/>
    <xf numFmtId="0" fontId="42" fillId="0" borderId="33"/>
    <xf numFmtId="3" fontId="46" fillId="0" borderId="33" applyFont="0" applyBorder="0" applyAlignment="0"/>
    <xf numFmtId="3" fontId="153" fillId="0" borderId="33" applyFont="0" applyBorder="0" applyAlignment="0"/>
    <xf numFmtId="3" fontId="46" fillId="0" borderId="33" applyFont="0" applyBorder="0" applyAlignment="0"/>
    <xf numFmtId="0" fontId="42" fillId="0" borderId="33"/>
    <xf numFmtId="3" fontId="46" fillId="0" borderId="33" applyFont="0" applyBorder="0" applyAlignment="0"/>
    <xf numFmtId="3" fontId="46" fillId="0" borderId="33" applyFont="0" applyBorder="0" applyAlignment="0"/>
    <xf numFmtId="0" fontId="42" fillId="0" borderId="33"/>
    <xf numFmtId="3" fontId="46" fillId="0" borderId="33" applyFont="0" applyBorder="0" applyAlignment="0"/>
    <xf numFmtId="0" fontId="37" fillId="0" borderId="33"/>
    <xf numFmtId="0" fontId="37"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4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4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42" fillId="0" borderId="33"/>
    <xf numFmtId="2" fontId="37" fillId="0" borderId="33" applyFont="0" applyFill="0" applyBorder="0" applyAlignment="0" applyProtection="0"/>
    <xf numFmtId="2" fontId="37"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2" fontId="37" fillId="0" borderId="33" applyFont="0" applyFill="0" applyBorder="0" applyAlignment="0" applyProtection="0"/>
    <xf numFmtId="0" fontId="42" fillId="0" borderId="33"/>
    <xf numFmtId="2" fontId="37"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2" fontId="37" fillId="0" borderId="33" applyFont="0" applyFill="0" applyBorder="0" applyAlignment="0" applyProtection="0"/>
    <xf numFmtId="0" fontId="42" fillId="0" borderId="33"/>
    <xf numFmtId="2" fontId="37"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2" fontId="37" fillId="0" borderId="33" applyFont="0" applyFill="0" applyBorder="0" applyAlignment="0" applyProtection="0"/>
    <xf numFmtId="0" fontId="42" fillId="0" borderId="33"/>
    <xf numFmtId="2" fontId="37"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2" fontId="37" fillId="0" borderId="33" applyFont="0" applyFill="0" applyBorder="0" applyAlignment="0" applyProtection="0"/>
    <xf numFmtId="0" fontId="42" fillId="0" borderId="33"/>
    <xf numFmtId="2" fontId="37"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2" fontId="37" fillId="0" borderId="33" applyFont="0" applyFill="0" applyBorder="0" applyAlignment="0" applyProtection="0"/>
    <xf numFmtId="0" fontId="42" fillId="0" borderId="33"/>
    <xf numFmtId="2" fontId="37"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2" fontId="37" fillId="0" borderId="33" applyFont="0" applyFill="0" applyBorder="0" applyAlignment="0" applyProtection="0"/>
    <xf numFmtId="0" fontId="42" fillId="0" borderId="33"/>
    <xf numFmtId="2" fontId="37"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2" fontId="37" fillId="0" borderId="33" applyFont="0" applyFill="0" applyBorder="0" applyAlignment="0" applyProtection="0"/>
    <xf numFmtId="0" fontId="4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2" fontId="37" fillId="0" borderId="33" applyFont="0" applyFill="0" applyBorder="0" applyAlignment="0" applyProtection="0"/>
    <xf numFmtId="2" fontId="37" fillId="0" borderId="33" applyFont="0" applyFill="0" applyBorder="0" applyAlignment="0" applyProtection="0"/>
    <xf numFmtId="2" fontId="51" fillId="0" borderId="33"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2" fontId="51" fillId="0" borderId="33" applyProtection="0"/>
    <xf numFmtId="0" fontId="4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2" fontId="37" fillId="0" borderId="33" applyFont="0" applyFill="0" applyBorder="0" applyAlignment="0" applyProtection="0"/>
    <xf numFmtId="0" fontId="42" fillId="0" borderId="33"/>
    <xf numFmtId="0" fontId="42" fillId="0" borderId="33"/>
    <xf numFmtId="2" fontId="37"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2" fontId="37" fillId="0" borderId="33" applyFont="0" applyFill="0" applyBorder="0" applyAlignment="0" applyProtection="0"/>
    <xf numFmtId="0" fontId="42" fillId="0" borderId="33"/>
    <xf numFmtId="2" fontId="37"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2" fontId="37" fillId="0" borderId="33" applyFont="0" applyFill="0" applyBorder="0" applyAlignment="0" applyProtection="0"/>
    <xf numFmtId="0" fontId="42" fillId="0" borderId="33"/>
    <xf numFmtId="2" fontId="37"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2" fontId="37" fillId="0" borderId="33" applyFont="0" applyFill="0" applyBorder="0" applyAlignment="0" applyProtection="0"/>
    <xf numFmtId="0" fontId="42" fillId="0" borderId="33"/>
    <xf numFmtId="2" fontId="37"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2" fontId="37" fillId="0" borderId="33" applyFont="0" applyFill="0" applyBorder="0" applyAlignment="0" applyProtection="0"/>
    <xf numFmtId="0" fontId="42" fillId="0" borderId="33"/>
    <xf numFmtId="2" fontId="37"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2" fontId="37" fillId="0" borderId="33" applyFont="0" applyFill="0" applyBorder="0" applyAlignment="0" applyProtection="0"/>
    <xf numFmtId="0" fontId="42" fillId="0" borderId="33"/>
    <xf numFmtId="2" fontId="37"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2" fontId="37" fillId="0" borderId="33" applyFont="0" applyFill="0" applyBorder="0" applyAlignment="0" applyProtection="0"/>
    <xf numFmtId="0" fontId="42" fillId="0" borderId="33"/>
    <xf numFmtId="2" fontId="37"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2" fontId="37" fillId="0" borderId="33" applyFont="0" applyFill="0" applyBorder="0" applyAlignment="0" applyProtection="0"/>
    <xf numFmtId="0" fontId="42" fillId="0" borderId="33"/>
    <xf numFmtId="0" fontId="178" fillId="0" borderId="33" applyNumberForma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178" fillId="0" borderId="33" applyNumberFormat="0" applyFill="0" applyBorder="0" applyAlignment="0" applyProtection="0"/>
    <xf numFmtId="0" fontId="42" fillId="0" borderId="33"/>
    <xf numFmtId="0" fontId="179" fillId="0" borderId="33" applyNumberFormat="0" applyFill="0" applyBorder="0" applyProtection="0">
      <alignment vertical="center"/>
    </xf>
    <xf numFmtId="0" fontId="42" fillId="0" borderId="33" applyNumberFormat="0" applyFont="0" applyFill="0" applyBorder="0" applyAlignment="0" applyProtection="0"/>
    <xf numFmtId="0" fontId="42" fillId="0" borderId="33" applyNumberFormat="0" applyFont="0" applyFill="0" applyBorder="0" applyAlignment="0" applyProtection="0"/>
    <xf numFmtId="0" fontId="179" fillId="0" borderId="33" applyNumberFormat="0" applyFill="0" applyBorder="0" applyProtection="0">
      <alignment vertical="center"/>
    </xf>
    <xf numFmtId="0" fontId="42" fillId="0" borderId="33"/>
    <xf numFmtId="0" fontId="180" fillId="0" borderId="33" applyNumberForma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180" fillId="0" borderId="33" applyNumberFormat="0" applyFill="0" applyBorder="0" applyAlignment="0" applyProtection="0"/>
    <xf numFmtId="0" fontId="42" fillId="0" borderId="33"/>
    <xf numFmtId="0" fontId="181" fillId="0" borderId="33" applyNumberFormat="0" applyFill="0" applyBorder="0" applyProtection="0">
      <alignment vertical="center"/>
    </xf>
    <xf numFmtId="0" fontId="42" fillId="0" borderId="33" applyNumberFormat="0" applyFont="0" applyFill="0" applyBorder="0" applyAlignment="0" applyProtection="0"/>
    <xf numFmtId="0" fontId="42" fillId="0" borderId="33" applyNumberFormat="0" applyFont="0" applyFill="0" applyBorder="0" applyAlignment="0" applyProtection="0"/>
    <xf numFmtId="0" fontId="181" fillId="0" borderId="33" applyNumberFormat="0" applyFill="0" applyBorder="0" applyProtection="0">
      <alignment vertical="center"/>
    </xf>
    <xf numFmtId="0" fontId="42" fillId="0" borderId="33"/>
    <xf numFmtId="0" fontId="182" fillId="0" borderId="33" applyNumberForma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182" fillId="0" borderId="33" applyNumberFormat="0" applyFill="0" applyBorder="0" applyAlignment="0" applyProtection="0"/>
    <xf numFmtId="0" fontId="42" fillId="0" borderId="33"/>
    <xf numFmtId="0" fontId="183" fillId="0" borderId="33" applyNumberForma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183" fillId="0" borderId="33" applyNumberFormat="0" applyFill="0" applyBorder="0" applyAlignment="0" applyProtection="0"/>
    <xf numFmtId="0" fontId="42" fillId="0" borderId="33"/>
    <xf numFmtId="332" fontId="184" fillId="0" borderId="64" applyNumberForma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332" fontId="184" fillId="0" borderId="64" applyNumberFormat="0" applyFill="0" applyBorder="0" applyAlignment="0" applyProtection="0"/>
    <xf numFmtId="0" fontId="42" fillId="0" borderId="33"/>
    <xf numFmtId="0" fontId="185" fillId="0" borderId="33" applyNumberForma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185" fillId="0" borderId="33" applyNumberFormat="0" applyFill="0" applyBorder="0" applyAlignment="0" applyProtection="0"/>
    <xf numFmtId="0" fontId="42" fillId="0" borderId="33"/>
    <xf numFmtId="0" fontId="169" fillId="0" borderId="33">
      <alignment vertical="top" wrapText="1"/>
    </xf>
    <xf numFmtId="0" fontId="169" fillId="0" borderId="33">
      <alignment vertical="top" wrapText="1"/>
    </xf>
    <xf numFmtId="0" fontId="42" fillId="0" borderId="33" applyNumberFormat="0" applyFont="0" applyFill="0" applyBorder="0" applyAlignment="0" applyProtection="0"/>
    <xf numFmtId="0" fontId="186" fillId="0" borderId="33">
      <alignment vertical="top" wrapText="1"/>
    </xf>
    <xf numFmtId="0" fontId="42" fillId="0" borderId="33"/>
    <xf numFmtId="0" fontId="169" fillId="0" borderId="33">
      <alignment vertical="top" wrapText="1"/>
    </xf>
    <xf numFmtId="3" fontId="46" fillId="63" borderId="65">
      <alignment horizontal="right" vertical="top" wrapText="1"/>
    </xf>
    <xf numFmtId="0" fontId="187" fillId="32"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188" fillId="32" borderId="33" applyNumberFormat="0" applyBorder="0" applyAlignment="0" applyProtection="0"/>
    <xf numFmtId="0" fontId="42" fillId="0" borderId="33"/>
    <xf numFmtId="0" fontId="172" fillId="32" borderId="33" applyNumberFormat="0" applyBorder="0" applyAlignment="0" applyProtection="0"/>
    <xf numFmtId="0" fontId="172" fillId="32"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188" fillId="32" borderId="33" applyNumberFormat="0" applyBorder="0" applyAlignment="0" applyProtection="0"/>
    <xf numFmtId="0" fontId="172" fillId="32" borderId="33" applyNumberFormat="0" applyBorder="0" applyAlignment="0" applyProtection="0"/>
    <xf numFmtId="0" fontId="188" fillId="32" borderId="33" applyNumberFormat="0" applyBorder="0" applyAlignment="0" applyProtection="0"/>
    <xf numFmtId="0" fontId="42" fillId="0" borderId="33"/>
    <xf numFmtId="0" fontId="188" fillId="32" borderId="33" applyNumberFormat="0" applyBorder="0" applyAlignment="0" applyProtection="0"/>
    <xf numFmtId="0" fontId="172" fillId="32" borderId="33" applyNumberFormat="0" applyBorder="0" applyAlignment="0" applyProtection="0"/>
    <xf numFmtId="0" fontId="188" fillId="32" borderId="33" applyNumberFormat="0" applyBorder="0" applyAlignment="0" applyProtection="0"/>
    <xf numFmtId="0" fontId="42" fillId="0" borderId="33"/>
    <xf numFmtId="0" fontId="26" fillId="5" borderId="33" applyAlignment="0"/>
    <xf numFmtId="0" fontId="42" fillId="0" borderId="33" applyNumberFormat="0" applyFont="0" applyFill="0" applyBorder="0" applyAlignment="0" applyProtection="0"/>
    <xf numFmtId="0" fontId="172" fillId="32" borderId="33" applyNumberFormat="0" applyBorder="0" applyAlignment="0" applyProtection="0"/>
    <xf numFmtId="38" fontId="189" fillId="24" borderId="33" applyNumberFormat="0" applyBorder="0" applyAlignment="0" applyProtection="0"/>
    <xf numFmtId="38" fontId="189" fillId="6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38" fontId="189" fillId="64" borderId="33" applyNumberFormat="0" applyBorder="0" applyAlignment="0" applyProtection="0"/>
    <xf numFmtId="0" fontId="42" fillId="0" borderId="33"/>
    <xf numFmtId="38" fontId="189" fillId="6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38" fontId="189" fillId="64" borderId="33" applyNumberFormat="0" applyBorder="0" applyAlignment="0" applyProtection="0"/>
    <xf numFmtId="0" fontId="42" fillId="0" borderId="33"/>
    <xf numFmtId="38" fontId="189" fillId="6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38" fontId="189" fillId="64" borderId="33" applyNumberFormat="0" applyBorder="0" applyAlignment="0" applyProtection="0"/>
    <xf numFmtId="0" fontId="42" fillId="0" borderId="33"/>
    <xf numFmtId="38" fontId="189" fillId="6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38" fontId="189" fillId="64" borderId="33" applyNumberFormat="0" applyBorder="0" applyAlignment="0" applyProtection="0"/>
    <xf numFmtId="0" fontId="42" fillId="0" borderId="33"/>
    <xf numFmtId="38" fontId="189" fillId="6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38" fontId="189" fillId="64" borderId="33" applyNumberFormat="0" applyBorder="0" applyAlignment="0" applyProtection="0"/>
    <xf numFmtId="0" fontId="42" fillId="0" borderId="33"/>
    <xf numFmtId="38" fontId="189" fillId="6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38" fontId="189" fillId="64" borderId="33" applyNumberFormat="0" applyBorder="0" applyAlignment="0" applyProtection="0"/>
    <xf numFmtId="0" fontId="42" fillId="0" borderId="33"/>
    <xf numFmtId="38" fontId="189" fillId="2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38" fontId="189" fillId="24" borderId="33" applyNumberFormat="0" applyBorder="0" applyAlignment="0" applyProtection="0"/>
    <xf numFmtId="0" fontId="42" fillId="0" borderId="33"/>
    <xf numFmtId="38" fontId="189" fillId="64" borderId="33" applyNumberFormat="0" applyBorder="0" applyAlignment="0" applyProtection="0"/>
    <xf numFmtId="38" fontId="189" fillId="64" borderId="33" applyNumberFormat="0" applyBorder="0" applyAlignment="0" applyProtection="0"/>
    <xf numFmtId="38" fontId="189" fillId="64" borderId="33" applyNumberFormat="0" applyBorder="0" applyAlignment="0" applyProtection="0"/>
    <xf numFmtId="38" fontId="189" fillId="6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38" fontId="189" fillId="64" borderId="33" applyNumberFormat="0" applyBorder="0" applyAlignment="0" applyProtection="0"/>
    <xf numFmtId="0" fontId="42" fillId="0" borderId="33"/>
    <xf numFmtId="0" fontId="42" fillId="0" borderId="33"/>
    <xf numFmtId="38" fontId="189" fillId="6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38" fontId="189" fillId="64" borderId="33" applyNumberFormat="0" applyBorder="0" applyAlignment="0" applyProtection="0"/>
    <xf numFmtId="0" fontId="42" fillId="0" borderId="33"/>
    <xf numFmtId="38" fontId="189" fillId="6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38" fontId="189" fillId="64" borderId="33" applyNumberFormat="0" applyBorder="0" applyAlignment="0" applyProtection="0"/>
    <xf numFmtId="0" fontId="42" fillId="0" borderId="33"/>
    <xf numFmtId="38" fontId="189" fillId="6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38" fontId="189" fillId="64" borderId="33" applyNumberFormat="0" applyBorder="0" applyAlignment="0" applyProtection="0"/>
    <xf numFmtId="0" fontId="42" fillId="0" borderId="33"/>
    <xf numFmtId="38" fontId="189" fillId="6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38" fontId="189" fillId="64" borderId="33" applyNumberFormat="0" applyBorder="0" applyAlignment="0" applyProtection="0"/>
    <xf numFmtId="0" fontId="42" fillId="0" borderId="33"/>
    <xf numFmtId="38" fontId="189" fillId="6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38" fontId="189" fillId="64" borderId="33" applyNumberFormat="0" applyBorder="0" applyAlignment="0" applyProtection="0"/>
    <xf numFmtId="0" fontId="42" fillId="0" borderId="33"/>
    <xf numFmtId="38" fontId="189" fillId="6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38" fontId="189" fillId="64" borderId="33" applyNumberFormat="0" applyBorder="0" applyAlignment="0" applyProtection="0"/>
    <xf numFmtId="0" fontId="42" fillId="0" borderId="33"/>
    <xf numFmtId="38" fontId="189" fillId="6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38" fontId="189" fillId="64" borderId="33" applyNumberFormat="0" applyBorder="0" applyAlignment="0" applyProtection="0"/>
    <xf numFmtId="0" fontId="42" fillId="0" borderId="33"/>
    <xf numFmtId="0" fontId="42" fillId="0" borderId="33" applyNumberFormat="0" applyFont="0" applyFill="0" applyBorder="0" applyAlignment="0" applyProtection="0"/>
    <xf numFmtId="333" fontId="190" fillId="24" borderId="33" applyBorder="0" applyProtection="0"/>
    <xf numFmtId="333" fontId="190" fillId="24" borderId="33" applyBorder="0" applyProtection="0"/>
    <xf numFmtId="0" fontId="42" fillId="0" borderId="33" applyNumberFormat="0" applyFont="0" applyFill="0" applyBorder="0" applyAlignment="0" applyProtection="0"/>
    <xf numFmtId="333" fontId="54" fillId="24" borderId="33" applyBorder="0" applyProtection="0"/>
    <xf numFmtId="0" fontId="42" fillId="0" borderId="33"/>
    <xf numFmtId="333" fontId="190" fillId="24" borderId="33" applyBorder="0" applyProtection="0"/>
    <xf numFmtId="0" fontId="174" fillId="0" borderId="66" applyNumberFormat="0" applyFill="0" applyBorder="0" applyAlignment="0" applyProtection="0">
      <alignment horizontal="center" vertical="center"/>
    </xf>
    <xf numFmtId="0" fontId="174" fillId="0" borderId="66" applyNumberFormat="0" applyFill="0" applyBorder="0" applyAlignment="0" applyProtection="0">
      <alignment horizontal="center" vertical="center"/>
    </xf>
    <xf numFmtId="0" fontId="42" fillId="0" borderId="33" applyNumberFormat="0" applyFont="0" applyFill="0" applyBorder="0" applyAlignment="0" applyProtection="0"/>
    <xf numFmtId="0" fontId="191" fillId="0" borderId="66" applyNumberFormat="0" applyFill="0" applyBorder="0" applyAlignment="0" applyProtection="0">
      <alignment horizontal="center" vertical="center"/>
    </xf>
    <xf numFmtId="0" fontId="42" fillId="0" borderId="33"/>
    <xf numFmtId="0" fontId="174" fillId="0" borderId="66" applyNumberFormat="0" applyFill="0" applyBorder="0" applyAlignment="0" applyProtection="0">
      <alignment horizontal="center" vertical="center"/>
    </xf>
    <xf numFmtId="0" fontId="176" fillId="0" borderId="33" applyNumberFormat="0" applyFont="0" applyBorder="0" applyAlignment="0">
      <alignment horizontal="left" vertical="center"/>
    </xf>
    <xf numFmtId="0" fontId="176" fillId="0" borderId="33" applyNumberFormat="0" applyFont="0" applyBorder="0" applyAlignment="0">
      <alignment horizontal="left" vertical="center"/>
    </xf>
    <xf numFmtId="0" fontId="42" fillId="0" borderId="33" applyNumberFormat="0" applyFont="0" applyFill="0" applyBorder="0" applyAlignment="0" applyProtection="0"/>
    <xf numFmtId="0" fontId="192" fillId="0" borderId="33" applyNumberFormat="0" applyFont="0" applyBorder="0" applyAlignment="0">
      <alignment horizontal="left" vertical="center"/>
    </xf>
    <xf numFmtId="0" fontId="42" fillId="0" borderId="33"/>
    <xf numFmtId="0" fontId="176" fillId="0" borderId="33" applyNumberFormat="0" applyFont="0" applyBorder="0" applyAlignment="0">
      <alignment horizontal="left" vertical="center"/>
    </xf>
    <xf numFmtId="334" fontId="112" fillId="0" borderId="33" applyFont="0" applyFill="0" applyBorder="0" applyAlignment="0" applyProtection="0"/>
    <xf numFmtId="334" fontId="193" fillId="0" borderId="33" applyFont="0" applyFill="0" applyBorder="0" applyAlignment="0" applyProtection="0"/>
    <xf numFmtId="334" fontId="112" fillId="0" borderId="33" applyFont="0" applyFill="0" applyBorder="0" applyAlignment="0" applyProtection="0"/>
    <xf numFmtId="0" fontId="42" fillId="0" borderId="33"/>
    <xf numFmtId="334" fontId="112" fillId="0" borderId="33" applyFont="0" applyFill="0" applyBorder="0" applyAlignment="0" applyProtection="0"/>
    <xf numFmtId="334" fontId="193" fillId="0" borderId="33" applyFont="0" applyFill="0" applyBorder="0" applyAlignment="0" applyProtection="0"/>
    <xf numFmtId="334" fontId="112" fillId="0" borderId="33" applyFont="0" applyFill="0" applyBorder="0" applyAlignment="0" applyProtection="0"/>
    <xf numFmtId="0" fontId="42" fillId="0" borderId="33"/>
    <xf numFmtId="334" fontId="112" fillId="0" borderId="33" applyFont="0" applyFill="0" applyBorder="0" applyAlignment="0" applyProtection="0"/>
    <xf numFmtId="334" fontId="193" fillId="0" borderId="33" applyFont="0" applyFill="0" applyBorder="0" applyAlignment="0" applyProtection="0"/>
    <xf numFmtId="334" fontId="112" fillId="0" borderId="33" applyFont="0" applyFill="0" applyBorder="0" applyAlignment="0" applyProtection="0"/>
    <xf numFmtId="0" fontId="42" fillId="0" borderId="33"/>
    <xf numFmtId="334" fontId="112" fillId="0" borderId="33" applyFont="0" applyFill="0" applyBorder="0" applyAlignment="0" applyProtection="0"/>
    <xf numFmtId="334" fontId="112" fillId="0" borderId="33" applyFont="0" applyFill="0" applyBorder="0" applyAlignment="0" applyProtection="0"/>
    <xf numFmtId="0" fontId="42" fillId="0" borderId="33"/>
    <xf numFmtId="334" fontId="112" fillId="0" borderId="33" applyFont="0" applyFill="0" applyBorder="0" applyAlignment="0" applyProtection="0"/>
    <xf numFmtId="0" fontId="186" fillId="65" borderId="33"/>
    <xf numFmtId="0" fontId="186" fillId="65" borderId="33"/>
    <xf numFmtId="0" fontId="42" fillId="0" borderId="33" applyNumberFormat="0" applyFont="0" applyFill="0" applyBorder="0" applyAlignment="0" applyProtection="0"/>
    <xf numFmtId="0" fontId="194" fillId="65" borderId="33"/>
    <xf numFmtId="0" fontId="42" fillId="0" borderId="33"/>
    <xf numFmtId="0" fontId="186" fillId="65" borderId="33"/>
    <xf numFmtId="0" fontId="195" fillId="0" borderId="33">
      <alignment horizontal="left"/>
    </xf>
    <xf numFmtId="0" fontId="196" fillId="0" borderId="33">
      <alignment horizontal="left"/>
    </xf>
    <xf numFmtId="0" fontId="42" fillId="0" borderId="33" applyNumberFormat="0" applyFont="0" applyFill="0" applyBorder="0" applyAlignment="0" applyProtection="0"/>
    <xf numFmtId="0" fontId="42" fillId="0" borderId="33" applyNumberFormat="0" applyFont="0" applyFill="0" applyBorder="0" applyAlignment="0" applyProtection="0"/>
    <xf numFmtId="0" fontId="196" fillId="0" borderId="33">
      <alignment horizontal="left"/>
    </xf>
    <xf numFmtId="0" fontId="42" fillId="0" borderId="33"/>
    <xf numFmtId="0" fontId="195" fillId="0" borderId="33">
      <alignment horizontal="left"/>
    </xf>
    <xf numFmtId="0" fontId="42" fillId="0" borderId="33" applyNumberFormat="0" applyFont="0" applyFill="0" applyBorder="0" applyAlignment="0" applyProtection="0"/>
    <xf numFmtId="0" fontId="196" fillId="0" borderId="33">
      <alignment horizontal="left"/>
    </xf>
    <xf numFmtId="0" fontId="42" fillId="0" borderId="33"/>
    <xf numFmtId="0" fontId="195" fillId="0" borderId="33">
      <alignment horizontal="left"/>
    </xf>
    <xf numFmtId="0" fontId="42" fillId="0" borderId="33" applyNumberFormat="0" applyFont="0" applyFill="0" applyBorder="0" applyAlignment="0" applyProtection="0"/>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64" fillId="0" borderId="67" applyNumberFormat="0" applyAlignment="0" applyProtection="0">
      <alignment horizontal="left" vertical="center"/>
    </xf>
    <xf numFmtId="0" fontId="42" fillId="0" borderId="33" applyNumberFormat="0" applyFont="0" applyFill="0" applyBorder="0" applyAlignment="0" applyProtection="0"/>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0" fontId="64" fillId="0" borderId="68">
      <alignment horizontal="left" vertical="center"/>
    </xf>
    <xf numFmtId="14" fontId="197" fillId="66" borderId="69">
      <alignment horizontal="center" vertical="center" wrapText="1"/>
    </xf>
    <xf numFmtId="0" fontId="198" fillId="0" borderId="70" applyNumberFormat="0" applyFill="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199" fillId="0" borderId="71" applyNumberFormat="0" applyFill="0" applyAlignment="0" applyProtection="0"/>
    <xf numFmtId="0" fontId="42" fillId="0" borderId="33"/>
    <xf numFmtId="0" fontId="192" fillId="0" borderId="33" applyNumberFormat="0" applyFill="0" applyBorder="0" applyAlignment="0" applyProtection="0"/>
    <xf numFmtId="0" fontId="200" fillId="0" borderId="70" applyNumberFormat="0" applyFill="0" applyAlignment="0" applyProtection="0"/>
    <xf numFmtId="0" fontId="42" fillId="0" borderId="33"/>
    <xf numFmtId="0" fontId="191" fillId="0" borderId="70" applyNumberFormat="0" applyFill="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00" fillId="0" borderId="70" applyNumberFormat="0" applyFill="0" applyAlignment="0" applyProtection="0"/>
    <xf numFmtId="0" fontId="201" fillId="0" borderId="33" applyNumberFormat="0" applyFill="0" applyBorder="0" applyAlignment="0" applyProtection="0"/>
    <xf numFmtId="0" fontId="192" fillId="0" borderId="33" applyNumberFormat="0" applyFill="0" applyBorder="0" applyAlignment="0" applyProtection="0"/>
    <xf numFmtId="0" fontId="201" fillId="0" borderId="33" applyNumberFormat="0" applyFill="0" applyBorder="0" applyAlignment="0" applyProtection="0"/>
    <xf numFmtId="0" fontId="42" fillId="0" borderId="33"/>
    <xf numFmtId="0" fontId="199" fillId="0" borderId="71" applyNumberFormat="0" applyFill="0" applyAlignment="0" applyProtection="0"/>
    <xf numFmtId="0" fontId="188" fillId="0" borderId="71" applyNumberFormat="0" applyFill="0" applyAlignment="0" applyProtection="0"/>
    <xf numFmtId="0" fontId="199" fillId="0" borderId="71" applyNumberFormat="0" applyFill="0" applyAlignment="0" applyProtection="0"/>
    <xf numFmtId="0" fontId="42" fillId="0" borderId="33"/>
    <xf numFmtId="0" fontId="188" fillId="0" borderId="71" applyNumberFormat="0" applyFill="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00" fillId="0" borderId="70" applyNumberFormat="0" applyFill="0" applyAlignment="0" applyProtection="0"/>
    <xf numFmtId="0" fontId="191" fillId="0" borderId="70" applyNumberFormat="0" applyFill="0" applyAlignment="0" applyProtection="0"/>
    <xf numFmtId="0" fontId="200" fillId="0" borderId="70" applyNumberFormat="0" applyFill="0" applyAlignment="0" applyProtection="0"/>
    <xf numFmtId="0" fontId="42" fillId="0" borderId="33"/>
    <xf numFmtId="0" fontId="191" fillId="0" borderId="70" applyNumberFormat="0" applyFill="0" applyAlignment="0" applyProtection="0"/>
    <xf numFmtId="0" fontId="200" fillId="0" borderId="70" applyNumberFormat="0" applyFill="0" applyAlignment="0" applyProtection="0"/>
    <xf numFmtId="0" fontId="191" fillId="0" borderId="70" applyNumberFormat="0" applyFill="0" applyAlignment="0" applyProtection="0"/>
    <xf numFmtId="0" fontId="200" fillId="0" borderId="70" applyNumberFormat="0" applyFill="0" applyAlignment="0" applyProtection="0"/>
    <xf numFmtId="0" fontId="42" fillId="0" borderId="33"/>
    <xf numFmtId="0" fontId="199" fillId="0" borderId="71" applyNumberFormat="0" applyFill="0" applyAlignment="0" applyProtection="0"/>
    <xf numFmtId="0" fontId="188" fillId="0" borderId="71" applyNumberFormat="0" applyFill="0" applyAlignment="0" applyProtection="0"/>
    <xf numFmtId="0" fontId="42" fillId="0" borderId="33"/>
    <xf numFmtId="0" fontId="23" fillId="0" borderId="34" applyAlignment="0"/>
    <xf numFmtId="0" fontId="23" fillId="0" borderId="34" applyAlignment="0"/>
    <xf numFmtId="0" fontId="202" fillId="0" borderId="72" applyNumberFormat="0" applyFill="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03" fillId="0" borderId="72" applyNumberFormat="0" applyFill="0" applyAlignment="0" applyProtection="0"/>
    <xf numFmtId="0" fontId="42" fillId="0" borderId="33"/>
    <xf numFmtId="0" fontId="64" fillId="0" borderId="33" applyNumberFormat="0" applyFill="0" applyBorder="0" applyAlignment="0" applyProtection="0"/>
    <xf numFmtId="0" fontId="204" fillId="0" borderId="72" applyNumberFormat="0" applyFill="0" applyAlignment="0" applyProtection="0"/>
    <xf numFmtId="0" fontId="42" fillId="0" borderId="33"/>
    <xf numFmtId="0" fontId="199" fillId="0" borderId="72" applyNumberFormat="0" applyFill="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04" fillId="0" borderId="72" applyNumberFormat="0" applyFill="0" applyAlignment="0" applyProtection="0"/>
    <xf numFmtId="0" fontId="205" fillId="0" borderId="33" applyNumberFormat="0" applyFill="0" applyBorder="0" applyAlignment="0" applyProtection="0"/>
    <xf numFmtId="0" fontId="64" fillId="0" borderId="33" applyNumberFormat="0" applyFill="0" applyBorder="0" applyAlignment="0" applyProtection="0"/>
    <xf numFmtId="0" fontId="205" fillId="0" borderId="33" applyNumberFormat="0" applyFill="0" applyBorder="0" applyAlignment="0" applyProtection="0"/>
    <xf numFmtId="0" fontId="42" fillId="0" borderId="33"/>
    <xf numFmtId="0" fontId="203" fillId="0" borderId="72" applyNumberFormat="0" applyFill="0" applyAlignment="0" applyProtection="0"/>
    <xf numFmtId="0" fontId="194" fillId="0" borderId="72" applyNumberFormat="0" applyFill="0" applyAlignment="0" applyProtection="0"/>
    <xf numFmtId="0" fontId="203" fillId="0" borderId="72" applyNumberFormat="0" applyFill="0" applyAlignment="0" applyProtection="0"/>
    <xf numFmtId="0" fontId="42" fillId="0" borderId="33"/>
    <xf numFmtId="0" fontId="194" fillId="0" borderId="72" applyNumberFormat="0" applyFill="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04" fillId="0" borderId="72" applyNumberFormat="0" applyFill="0" applyAlignment="0" applyProtection="0"/>
    <xf numFmtId="0" fontId="199" fillId="0" borderId="72" applyNumberFormat="0" applyFill="0" applyAlignment="0" applyProtection="0"/>
    <xf numFmtId="0" fontId="204" fillId="0" borderId="72" applyNumberFormat="0" applyFill="0" applyAlignment="0" applyProtection="0"/>
    <xf numFmtId="0" fontId="42" fillId="0" borderId="33"/>
    <xf numFmtId="0" fontId="199" fillId="0" borderId="72" applyNumberFormat="0" applyFill="0" applyAlignment="0" applyProtection="0"/>
    <xf numFmtId="0" fontId="204" fillId="0" borderId="72" applyNumberFormat="0" applyFill="0" applyAlignment="0" applyProtection="0"/>
    <xf numFmtId="0" fontId="199" fillId="0" borderId="72" applyNumberFormat="0" applyFill="0" applyAlignment="0" applyProtection="0"/>
    <xf numFmtId="0" fontId="204" fillId="0" borderId="72" applyNumberFormat="0" applyFill="0" applyAlignment="0" applyProtection="0"/>
    <xf numFmtId="0" fontId="42" fillId="0" borderId="33"/>
    <xf numFmtId="0" fontId="203" fillId="0" borderId="72" applyNumberFormat="0" applyFill="0" applyAlignment="0" applyProtection="0"/>
    <xf numFmtId="0" fontId="194" fillId="0" borderId="72" applyNumberFormat="0" applyFill="0" applyAlignment="0" applyProtection="0"/>
    <xf numFmtId="0" fontId="42" fillId="0" borderId="33"/>
    <xf numFmtId="0" fontId="24" fillId="0" borderId="35" applyAlignment="0"/>
    <xf numFmtId="0" fontId="24" fillId="0" borderId="35" applyAlignment="0"/>
    <xf numFmtId="0" fontId="206" fillId="0" borderId="73" applyNumberFormat="0" applyFill="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07" fillId="0" borderId="74" applyNumberFormat="0" applyFill="0" applyAlignment="0" applyProtection="0"/>
    <xf numFmtId="0" fontId="42" fillId="0" borderId="33"/>
    <xf numFmtId="0" fontId="201" fillId="0" borderId="73" applyNumberFormat="0" applyFill="0" applyAlignment="0" applyProtection="0"/>
    <xf numFmtId="0" fontId="208" fillId="0" borderId="73" applyNumberFormat="0" applyFill="0" applyAlignment="0" applyProtection="0"/>
    <xf numFmtId="0" fontId="42" fillId="0" borderId="33"/>
    <xf numFmtId="0" fontId="201" fillId="0" borderId="73" applyNumberFormat="0" applyFill="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08" fillId="0" borderId="73" applyNumberFormat="0" applyFill="0" applyAlignment="0" applyProtection="0"/>
    <xf numFmtId="0" fontId="207" fillId="0" borderId="74" applyNumberFormat="0" applyFill="0" applyAlignment="0" applyProtection="0"/>
    <xf numFmtId="0" fontId="200" fillId="0" borderId="74" applyNumberFormat="0" applyFill="0" applyAlignment="0" applyProtection="0"/>
    <xf numFmtId="0" fontId="207" fillId="0" borderId="74" applyNumberFormat="0" applyFill="0" applyAlignment="0" applyProtection="0"/>
    <xf numFmtId="0" fontId="42" fillId="0" borderId="33"/>
    <xf numFmtId="0" fontId="200" fillId="0" borderId="74" applyNumberFormat="0" applyFill="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08" fillId="0" borderId="73" applyNumberFormat="0" applyFill="0" applyAlignment="0" applyProtection="0"/>
    <xf numFmtId="0" fontId="201" fillId="0" borderId="73" applyNumberFormat="0" applyFill="0" applyAlignment="0" applyProtection="0"/>
    <xf numFmtId="0" fontId="208" fillId="0" borderId="73" applyNumberFormat="0" applyFill="0" applyAlignment="0" applyProtection="0"/>
    <xf numFmtId="0" fontId="42" fillId="0" borderId="33"/>
    <xf numFmtId="0" fontId="207" fillId="0" borderId="74" applyNumberFormat="0" applyFill="0" applyAlignment="0" applyProtection="0"/>
    <xf numFmtId="0" fontId="200" fillId="0" borderId="74" applyNumberFormat="0" applyFill="0" applyAlignment="0" applyProtection="0"/>
    <xf numFmtId="0" fontId="207" fillId="0" borderId="74" applyNumberFormat="0" applyFill="0" applyAlignment="0" applyProtection="0"/>
    <xf numFmtId="0" fontId="42" fillId="0" borderId="33"/>
    <xf numFmtId="0" fontId="25" fillId="0" borderId="75" applyAlignment="0"/>
    <xf numFmtId="0" fontId="42" fillId="0" borderId="33" applyNumberFormat="0" applyFont="0" applyFill="0" applyBorder="0" applyAlignment="0" applyProtection="0"/>
    <xf numFmtId="0" fontId="201" fillId="0" borderId="73" applyNumberFormat="0" applyFill="0" applyAlignment="0" applyProtection="0"/>
    <xf numFmtId="0" fontId="206" fillId="0" borderId="33" applyNumberForma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07" fillId="0" borderId="33" applyNumberFormat="0" applyFill="0" applyBorder="0" applyAlignment="0" applyProtection="0"/>
    <xf numFmtId="0" fontId="42" fillId="0" borderId="33"/>
    <xf numFmtId="0" fontId="201" fillId="0" borderId="33" applyNumberFormat="0" applyFill="0" applyBorder="0" applyAlignment="0" applyProtection="0"/>
    <xf numFmtId="0" fontId="208" fillId="0" borderId="33" applyNumberFormat="0" applyFill="0" applyBorder="0" applyAlignment="0" applyProtection="0"/>
    <xf numFmtId="0" fontId="42" fillId="0" borderId="33"/>
    <xf numFmtId="0" fontId="201" fillId="0" borderId="33" applyNumberForma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08" fillId="0" borderId="33" applyNumberFormat="0" applyFill="0" applyBorder="0" applyAlignment="0" applyProtection="0"/>
    <xf numFmtId="0" fontId="207" fillId="0" borderId="33" applyNumberFormat="0" applyFill="0" applyBorder="0" applyAlignment="0" applyProtection="0"/>
    <xf numFmtId="0" fontId="200" fillId="0" borderId="33" applyNumberFormat="0" applyFill="0" applyBorder="0" applyAlignment="0" applyProtection="0"/>
    <xf numFmtId="0" fontId="207" fillId="0" borderId="33" applyNumberFormat="0" applyFill="0" applyBorder="0" applyAlignment="0" applyProtection="0"/>
    <xf numFmtId="0" fontId="42" fillId="0" borderId="33"/>
    <xf numFmtId="0" fontId="200" fillId="0" borderId="33" applyNumberForma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08" fillId="0" borderId="33" applyNumberFormat="0" applyFill="0" applyBorder="0" applyAlignment="0" applyProtection="0"/>
    <xf numFmtId="0" fontId="201" fillId="0" borderId="33" applyNumberFormat="0" applyFill="0" applyBorder="0" applyAlignment="0" applyProtection="0"/>
    <xf numFmtId="0" fontId="208" fillId="0" borderId="33" applyNumberFormat="0" applyFill="0" applyBorder="0" applyAlignment="0" applyProtection="0"/>
    <xf numFmtId="0" fontId="42" fillId="0" borderId="33"/>
    <xf numFmtId="0" fontId="207" fillId="0" borderId="33" applyNumberFormat="0" applyFill="0" applyBorder="0" applyAlignment="0" applyProtection="0"/>
    <xf numFmtId="0" fontId="200" fillId="0" borderId="33" applyNumberFormat="0" applyFill="0" applyBorder="0" applyAlignment="0" applyProtection="0"/>
    <xf numFmtId="0" fontId="207" fillId="0" borderId="33" applyNumberFormat="0" applyFill="0" applyBorder="0" applyAlignment="0" applyProtection="0"/>
    <xf numFmtId="0" fontId="42" fillId="0" borderId="33"/>
    <xf numFmtId="0" fontId="25" fillId="0" borderId="33" applyAlignment="0"/>
    <xf numFmtId="0" fontId="42" fillId="0" borderId="33" applyNumberFormat="0" applyFont="0" applyFill="0" applyBorder="0" applyAlignment="0" applyProtection="0"/>
    <xf numFmtId="0" fontId="201" fillId="0" borderId="33" applyNumberForma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14" fontId="197" fillId="66" borderId="69">
      <alignment horizontal="center" vertical="center" wrapText="1"/>
    </xf>
    <xf numFmtId="0" fontId="42" fillId="0" borderId="33"/>
    <xf numFmtId="0" fontId="122" fillId="0" borderId="33" applyFill="0" applyAlignment="0" applyProtection="0">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122" fillId="0" borderId="33" applyFill="0" applyAlignment="0" applyProtection="0">
      <protection locked="0"/>
    </xf>
    <xf numFmtId="0" fontId="42" fillId="0" borderId="33"/>
    <xf numFmtId="0" fontId="122" fillId="0" borderId="47" applyFill="0" applyAlignment="0" applyProtection="0">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122" fillId="0" borderId="47" applyFill="0" applyAlignment="0" applyProtection="0">
      <protection locked="0"/>
    </xf>
    <xf numFmtId="0" fontId="42" fillId="0" borderId="33"/>
    <xf numFmtId="0" fontId="192" fillId="0" borderId="33" applyProtection="0"/>
    <xf numFmtId="335" fontId="45"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336" fontId="79" fillId="0" borderId="33">
      <protection locked="0"/>
    </xf>
    <xf numFmtId="336" fontId="209" fillId="0" borderId="33">
      <protection locked="0"/>
    </xf>
    <xf numFmtId="0" fontId="42" fillId="0" borderId="33"/>
    <xf numFmtId="337" fontId="97"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0" fontId="64" fillId="0" borderId="33" applyProtection="0"/>
    <xf numFmtId="335" fontId="45"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336" fontId="79" fillId="0" borderId="33">
      <protection locked="0"/>
    </xf>
    <xf numFmtId="336" fontId="209" fillId="0" borderId="33">
      <protection locked="0"/>
    </xf>
    <xf numFmtId="0" fontId="42" fillId="0" borderId="33"/>
    <xf numFmtId="337" fontId="97"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335" fontId="45" fillId="0" borderId="33">
      <protection locked="0"/>
    </xf>
    <xf numFmtId="0" fontId="203" fillId="0" borderId="69">
      <alignment horizontal="center"/>
    </xf>
    <xf numFmtId="0" fontId="203" fillId="0" borderId="69">
      <alignment horizontal="center"/>
    </xf>
    <xf numFmtId="0" fontId="42" fillId="0" borderId="33" applyNumberFormat="0" applyFont="0" applyFill="0" applyBorder="0" applyAlignment="0" applyProtection="0"/>
    <xf numFmtId="0" fontId="210" fillId="0" borderId="69">
      <alignment horizontal="center"/>
    </xf>
    <xf numFmtId="0" fontId="42" fillId="0" borderId="33"/>
    <xf numFmtId="0" fontId="203" fillId="0" borderId="69">
      <alignment horizontal="center"/>
    </xf>
    <xf numFmtId="0" fontId="203" fillId="0" borderId="33">
      <alignment horizontal="center"/>
    </xf>
    <xf numFmtId="0" fontId="203" fillId="0" borderId="33">
      <alignment horizontal="center"/>
    </xf>
    <xf numFmtId="0" fontId="42" fillId="0" borderId="33" applyNumberFormat="0" applyFont="0" applyFill="0" applyBorder="0" applyAlignment="0" applyProtection="0"/>
    <xf numFmtId="0" fontId="210" fillId="0" borderId="33">
      <alignment horizontal="center"/>
    </xf>
    <xf numFmtId="0" fontId="42" fillId="0" borderId="33"/>
    <xf numFmtId="0" fontId="203" fillId="0" borderId="33">
      <alignment horizontal="center"/>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338"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5" fontId="204" fillId="67" borderId="63" applyNumberFormat="0" applyAlignment="0">
      <alignment horizontal="left" vertical="top"/>
    </xf>
    <xf numFmtId="0" fontId="42" fillId="0" borderId="33" applyNumberFormat="0" applyFont="0" applyFill="0" applyBorder="0" applyAlignment="0" applyProtection="0"/>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49" fontId="207" fillId="0" borderId="63">
      <alignment vertical="center"/>
    </xf>
    <xf numFmtId="0" fontId="42" fillId="0" borderId="33" applyNumberFormat="0" applyFont="0" applyFill="0" applyBorder="0" applyAlignment="0" applyProtection="0"/>
    <xf numFmtId="0" fontId="76" fillId="0" borderId="33"/>
    <xf numFmtId="0" fontId="103" fillId="0" borderId="33"/>
    <xf numFmtId="0" fontId="76" fillId="0" borderId="33"/>
    <xf numFmtId="0" fontId="42" fillId="0" borderId="33"/>
    <xf numFmtId="0" fontId="76" fillId="0" borderId="33"/>
    <xf numFmtId="0" fontId="103" fillId="0" borderId="33"/>
    <xf numFmtId="0" fontId="76" fillId="0" borderId="33"/>
    <xf numFmtId="0" fontId="42" fillId="0" borderId="33"/>
    <xf numFmtId="0" fontId="76" fillId="0" borderId="33"/>
    <xf numFmtId="0" fontId="103" fillId="0" borderId="33"/>
    <xf numFmtId="0" fontId="76" fillId="0" borderId="33"/>
    <xf numFmtId="0" fontId="42" fillId="0" borderId="33"/>
    <xf numFmtId="0" fontId="76" fillId="0" borderId="33"/>
    <xf numFmtId="0" fontId="76" fillId="0" borderId="33"/>
    <xf numFmtId="0" fontId="42" fillId="0" borderId="33"/>
    <xf numFmtId="0" fontId="76" fillId="0" borderId="33"/>
    <xf numFmtId="0" fontId="211" fillId="0" borderId="33" applyNumberFormat="0" applyFill="0" applyBorder="0" applyAlignment="0" applyProtection="0">
      <alignment vertical="top"/>
      <protection locked="0"/>
    </xf>
    <xf numFmtId="167" fontId="46" fillId="0" borderId="33" applyFont="0" applyFill="0" applyBorder="0" applyAlignment="0" applyProtection="0"/>
    <xf numFmtId="38" fontId="69" fillId="0" borderId="33" applyFont="0" applyFill="0" applyBorder="0" applyAlignment="0" applyProtection="0"/>
    <xf numFmtId="38" fontId="69" fillId="0" borderId="33" applyFont="0" applyFill="0" applyBorder="0" applyAlignment="0" applyProtection="0"/>
    <xf numFmtId="0" fontId="42" fillId="0" borderId="33" applyNumberFormat="0" applyFont="0" applyFill="0" applyBorder="0" applyAlignment="0" applyProtection="0"/>
    <xf numFmtId="38" fontId="92" fillId="0" borderId="33" applyFont="0" applyFill="0" applyBorder="0" applyAlignment="0" applyProtection="0"/>
    <xf numFmtId="0" fontId="42" fillId="0" borderId="33"/>
    <xf numFmtId="38" fontId="69" fillId="0" borderId="33" applyFont="0" applyFill="0" applyBorder="0" applyAlignment="0" applyProtection="0"/>
    <xf numFmtId="41" fontId="56" fillId="0" borderId="33" applyFont="0" applyFill="0" applyBorder="0" applyAlignment="0" applyProtection="0"/>
    <xf numFmtId="229" fontId="56" fillId="0" borderId="33" applyFont="0" applyFill="0" applyBorder="0" applyAlignment="0" applyProtection="0"/>
    <xf numFmtId="227" fontId="56" fillId="0" borderId="33" applyFont="0" applyFill="0" applyBorder="0" applyAlignment="0" applyProtection="0"/>
    <xf numFmtId="0" fontId="42" fillId="0" borderId="33" applyNumberFormat="0" applyFont="0" applyFill="0" applyBorder="0" applyAlignment="0" applyProtection="0"/>
    <xf numFmtId="227" fontId="68" fillId="0" borderId="33" applyFont="0" applyFill="0" applyBorder="0" applyAlignment="0" applyProtection="0"/>
    <xf numFmtId="0" fontId="42" fillId="0" borderId="33"/>
    <xf numFmtId="41" fontId="56" fillId="0" borderId="33" applyFont="0" applyFill="0" applyBorder="0" applyAlignment="0" applyProtection="0"/>
    <xf numFmtId="0" fontId="42" fillId="0" borderId="33" applyNumberFormat="0" applyFont="0" applyFill="0" applyBorder="0" applyAlignment="0" applyProtection="0"/>
    <xf numFmtId="167" fontId="68" fillId="0" borderId="33" applyFont="0" applyFill="0" applyBorder="0" applyAlignment="0" applyProtection="0"/>
    <xf numFmtId="0" fontId="42" fillId="0" borderId="33"/>
    <xf numFmtId="167" fontId="56" fillId="0" borderId="33" applyFont="0" applyFill="0" applyBorder="0" applyAlignment="0" applyProtection="0"/>
    <xf numFmtId="339" fontId="212" fillId="0" borderId="33" applyFont="0" applyFill="0" applyBorder="0" applyAlignment="0" applyProtection="0"/>
    <xf numFmtId="10" fontId="189" fillId="68"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8"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8"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10" fontId="189" fillId="64" borderId="63" applyNumberFormat="0" applyBorder="0" applyAlignment="0" applyProtection="0"/>
    <xf numFmtId="0" fontId="42" fillId="0" borderId="33" applyNumberFormat="0" applyFont="0" applyFill="0" applyBorder="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4" fillId="30" borderId="54" applyNumberFormat="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13" fillId="30" borderId="54" applyNumberFormat="0" applyAlignment="0" applyProtection="0"/>
    <xf numFmtId="0" fontId="42" fillId="0" borderId="33"/>
    <xf numFmtId="0" fontId="208"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4"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13" fillId="30" borderId="54" applyNumberFormat="0" applyAlignment="0" applyProtection="0"/>
    <xf numFmtId="0" fontId="29" fillId="8" borderId="36" applyAlignment="0"/>
    <xf numFmtId="0" fontId="208" fillId="30" borderId="54" applyNumberFormat="0" applyAlignment="0" applyProtection="0"/>
    <xf numFmtId="0" fontId="208" fillId="30" borderId="54" applyNumberFormat="0" applyAlignment="0" applyProtection="0"/>
    <xf numFmtId="0" fontId="208" fillId="30" borderId="54" applyNumberFormat="0" applyAlignment="0" applyProtection="0"/>
    <xf numFmtId="0" fontId="210" fillId="0" borderId="33" applyNumberFormat="0" applyFill="0" applyBorder="0" applyAlignment="0" applyProtection="0">
      <alignment vertical="top"/>
      <protection locked="0"/>
    </xf>
    <xf numFmtId="0" fontId="210"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215" fillId="0" borderId="33" applyNumberFormat="0" applyFill="0" applyBorder="0" applyAlignment="0" applyProtection="0">
      <alignment vertical="top"/>
      <protection locked="0"/>
    </xf>
    <xf numFmtId="0" fontId="42" fillId="0" borderId="33"/>
    <xf numFmtId="0" fontId="210" fillId="0" borderId="33" applyNumberFormat="0" applyFill="0" applyBorder="0" applyAlignment="0" applyProtection="0">
      <alignment vertical="top"/>
      <protection locked="0"/>
    </xf>
    <xf numFmtId="0" fontId="210"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210" fillId="0" borderId="33" applyNumberFormat="0" applyFill="0" applyBorder="0" applyAlignment="0" applyProtection="0">
      <alignment vertical="top"/>
      <protection locked="0"/>
    </xf>
    <xf numFmtId="0" fontId="4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10"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210" fillId="0" borderId="33" applyNumberFormat="0" applyFill="0" applyBorder="0" applyAlignment="0" applyProtection="0">
      <alignment vertical="top"/>
      <protection locked="0"/>
    </xf>
    <xf numFmtId="0" fontId="42" fillId="0" borderId="33"/>
    <xf numFmtId="0" fontId="210"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210" fillId="0" borderId="33" applyNumberFormat="0" applyFill="0" applyBorder="0" applyAlignment="0" applyProtection="0">
      <alignment vertical="top"/>
      <protection locked="0"/>
    </xf>
    <xf numFmtId="0" fontId="42" fillId="0" borderId="33"/>
    <xf numFmtId="0" fontId="210"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210" fillId="0" borderId="33" applyNumberFormat="0" applyFill="0" applyBorder="0" applyAlignment="0" applyProtection="0">
      <alignment vertical="top"/>
      <protection locked="0"/>
    </xf>
    <xf numFmtId="0" fontId="42" fillId="0" borderId="33"/>
    <xf numFmtId="0" fontId="210"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210" fillId="0" borderId="33" applyNumberFormat="0" applyFill="0" applyBorder="0" applyAlignment="0" applyProtection="0">
      <alignment vertical="top"/>
      <protection locked="0"/>
    </xf>
    <xf numFmtId="0" fontId="4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16" fillId="0" borderId="33" applyNumberFormat="0" applyFill="0" applyBorder="0" applyAlignment="0" applyProtection="0">
      <alignment vertical="top"/>
      <protection locked="0"/>
    </xf>
    <xf numFmtId="0" fontId="216"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217" fillId="0" borderId="33" applyNumberFormat="0" applyFill="0" applyBorder="0" applyAlignment="0" applyProtection="0">
      <alignment vertical="top"/>
      <protection locked="0"/>
    </xf>
    <xf numFmtId="0" fontId="42" fillId="0" borderId="33"/>
    <xf numFmtId="0" fontId="216" fillId="0" borderId="33" applyNumberFormat="0" applyFill="0" applyBorder="0" applyAlignment="0" applyProtection="0">
      <alignment vertical="top"/>
      <protection locked="0"/>
    </xf>
    <xf numFmtId="0" fontId="216"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216" fillId="0" borderId="33" applyNumberFormat="0" applyFill="0" applyBorder="0" applyAlignment="0" applyProtection="0">
      <alignment vertical="top"/>
      <protection locked="0"/>
    </xf>
    <xf numFmtId="0" fontId="42" fillId="0" borderId="33"/>
    <xf numFmtId="0" fontId="218" fillId="0" borderId="33" applyNumberFormat="0" applyFill="0" applyBorder="0" applyAlignment="0" applyProtection="0">
      <alignment vertical="top"/>
      <protection locked="0"/>
    </xf>
    <xf numFmtId="0" fontId="218"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219" fillId="0" borderId="33" applyNumberFormat="0" applyFill="0" applyBorder="0" applyAlignment="0" applyProtection="0">
      <alignment vertical="top"/>
      <protection locked="0"/>
    </xf>
    <xf numFmtId="0" fontId="42" fillId="0" borderId="33"/>
    <xf numFmtId="0" fontId="218" fillId="0" borderId="33" applyNumberFormat="0" applyFill="0" applyBorder="0" applyAlignment="0" applyProtection="0">
      <alignment vertical="top"/>
      <protection locked="0"/>
    </xf>
    <xf numFmtId="0" fontId="210" fillId="0" borderId="33" applyNumberFormat="0" applyFill="0" applyBorder="0" applyAlignment="0" applyProtection="0">
      <alignment vertical="top"/>
      <protection locked="0"/>
    </xf>
    <xf numFmtId="0" fontId="210"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215" fillId="0" borderId="33" applyNumberFormat="0" applyFill="0" applyBorder="0" applyAlignment="0" applyProtection="0">
      <alignment vertical="top"/>
      <protection locked="0"/>
    </xf>
    <xf numFmtId="0" fontId="42" fillId="0" borderId="33"/>
    <xf numFmtId="0" fontId="210" fillId="0" borderId="33" applyNumberFormat="0" applyFill="0" applyBorder="0" applyAlignment="0" applyProtection="0">
      <alignment vertical="top"/>
      <protection locked="0"/>
    </xf>
    <xf numFmtId="0" fontId="210"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210" fillId="0" borderId="33" applyNumberFormat="0" applyFill="0" applyBorder="0" applyAlignment="0" applyProtection="0">
      <alignment vertical="top"/>
      <protection locked="0"/>
    </xf>
    <xf numFmtId="0" fontId="4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10"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210" fillId="0" borderId="33" applyNumberFormat="0" applyFill="0" applyBorder="0" applyAlignment="0" applyProtection="0">
      <alignment vertical="top"/>
      <protection locked="0"/>
    </xf>
    <xf numFmtId="0" fontId="42" fillId="0" borderId="33"/>
    <xf numFmtId="0" fontId="210"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210" fillId="0" borderId="33" applyNumberFormat="0" applyFill="0" applyBorder="0" applyAlignment="0" applyProtection="0">
      <alignment vertical="top"/>
      <protection locked="0"/>
    </xf>
    <xf numFmtId="0" fontId="42" fillId="0" borderId="33"/>
    <xf numFmtId="0" fontId="210"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210" fillId="0" borderId="33" applyNumberFormat="0" applyFill="0" applyBorder="0" applyAlignment="0" applyProtection="0">
      <alignment vertical="top"/>
      <protection locked="0"/>
    </xf>
    <xf numFmtId="0" fontId="42" fillId="0" borderId="33"/>
    <xf numFmtId="0" fontId="210"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210" fillId="0" borderId="33" applyNumberFormat="0" applyFill="0" applyBorder="0" applyAlignment="0" applyProtection="0">
      <alignment vertical="top"/>
      <protection locked="0"/>
    </xf>
    <xf numFmtId="0" fontId="4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16"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216" fillId="0" borderId="33" applyNumberFormat="0" applyFill="0" applyBorder="0" applyAlignment="0" applyProtection="0">
      <alignment vertical="top"/>
      <protection locked="0"/>
    </xf>
    <xf numFmtId="0" fontId="42" fillId="0" borderId="33"/>
    <xf numFmtId="0" fontId="216"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216" fillId="0" borderId="33" applyNumberFormat="0" applyFill="0" applyBorder="0" applyAlignment="0" applyProtection="0">
      <alignment vertical="top"/>
      <protection locked="0"/>
    </xf>
    <xf numFmtId="0" fontId="42" fillId="0" borderId="33"/>
    <xf numFmtId="0" fontId="216"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216" fillId="0" borderId="33" applyNumberFormat="0" applyFill="0" applyBorder="0" applyAlignment="0" applyProtection="0">
      <alignment vertical="top"/>
      <protection locked="0"/>
    </xf>
    <xf numFmtId="0" fontId="42" fillId="0" borderId="33"/>
    <xf numFmtId="0" fontId="216" fillId="0" borderId="33" applyNumberFormat="0" applyFill="0" applyBorder="0" applyAlignment="0" applyProtection="0">
      <alignment vertical="top"/>
      <protection locked="0"/>
    </xf>
    <xf numFmtId="0" fontId="42" fillId="0" borderId="33" applyNumberFormat="0" applyFont="0" applyFill="0" applyBorder="0" applyAlignment="0" applyProtection="0"/>
    <xf numFmtId="0" fontId="42" fillId="0" borderId="33" applyNumberFormat="0" applyFont="0" applyFill="0" applyBorder="0" applyAlignment="0" applyProtection="0"/>
    <xf numFmtId="0" fontId="216" fillId="0" borderId="33" applyNumberFormat="0" applyFill="0" applyBorder="0" applyAlignment="0" applyProtection="0">
      <alignment vertical="top"/>
      <protection locked="0"/>
    </xf>
    <xf numFmtId="0" fontId="4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167" fontId="46" fillId="0" borderId="33" applyFont="0" applyFill="0" applyBorder="0" applyAlignment="0" applyProtection="0"/>
    <xf numFmtId="0" fontId="46" fillId="0" borderId="33"/>
    <xf numFmtId="0" fontId="153" fillId="0" borderId="33"/>
    <xf numFmtId="0" fontId="46" fillId="0" borderId="33"/>
    <xf numFmtId="0" fontId="42" fillId="0" borderId="33"/>
    <xf numFmtId="0" fontId="46" fillId="0" borderId="33"/>
    <xf numFmtId="0" fontId="153" fillId="0" borderId="33"/>
    <xf numFmtId="0" fontId="46" fillId="0" borderId="33"/>
    <xf numFmtId="0" fontId="42" fillId="0" borderId="33"/>
    <xf numFmtId="0" fontId="46" fillId="0" borderId="33"/>
    <xf numFmtId="0" fontId="153" fillId="0" borderId="33"/>
    <xf numFmtId="0" fontId="46" fillId="0" borderId="33"/>
    <xf numFmtId="0" fontId="42" fillId="0" borderId="33"/>
    <xf numFmtId="0" fontId="46" fillId="0" borderId="33"/>
    <xf numFmtId="0" fontId="46" fillId="0" borderId="33"/>
    <xf numFmtId="0" fontId="42" fillId="0" borderId="33"/>
    <xf numFmtId="0" fontId="46" fillId="0" borderId="33"/>
    <xf numFmtId="0" fontId="102" fillId="0" borderId="76">
      <alignment horizontal="centerContinuous"/>
    </xf>
    <xf numFmtId="0" fontId="103" fillId="0" borderId="76">
      <alignment horizontal="centerContinuous"/>
    </xf>
    <xf numFmtId="0" fontId="102" fillId="0" borderId="76">
      <alignment horizontal="centerContinuous"/>
    </xf>
    <xf numFmtId="0" fontId="102" fillId="0" borderId="76">
      <alignment horizontal="centerContinuous"/>
    </xf>
    <xf numFmtId="0" fontId="102" fillId="0" borderId="76">
      <alignment horizontal="centerContinuous"/>
    </xf>
    <xf numFmtId="0" fontId="102" fillId="0" borderId="76">
      <alignment horizontal="centerContinuous"/>
    </xf>
    <xf numFmtId="0" fontId="102" fillId="0" borderId="76">
      <alignment horizontal="centerContinuous"/>
    </xf>
    <xf numFmtId="0" fontId="102" fillId="0" borderId="76">
      <alignment horizontal="centerContinuous"/>
    </xf>
    <xf numFmtId="0" fontId="102" fillId="0" borderId="76">
      <alignment horizontal="centerContinuous"/>
    </xf>
    <xf numFmtId="0" fontId="102" fillId="0" borderId="76">
      <alignment horizontal="centerContinuous"/>
    </xf>
    <xf numFmtId="0" fontId="103" fillId="0" borderId="76">
      <alignment horizontal="centerContinuous"/>
    </xf>
    <xf numFmtId="0" fontId="103" fillId="0" borderId="76">
      <alignment horizontal="centerContinuous"/>
    </xf>
    <xf numFmtId="0" fontId="103" fillId="0" borderId="76">
      <alignment horizontal="centerContinuous"/>
    </xf>
    <xf numFmtId="0" fontId="103" fillId="0" borderId="76">
      <alignment horizontal="centerContinuous"/>
    </xf>
    <xf numFmtId="0" fontId="103" fillId="0" borderId="76">
      <alignment horizontal="centerContinuous"/>
    </xf>
    <xf numFmtId="0" fontId="103" fillId="0" borderId="76">
      <alignment horizontal="centerContinuous"/>
    </xf>
    <xf numFmtId="0" fontId="102" fillId="0" borderId="76">
      <alignment horizontal="centerContinuous"/>
    </xf>
    <xf numFmtId="0" fontId="102" fillId="0" borderId="76">
      <alignment horizontal="centerContinuous"/>
    </xf>
    <xf numFmtId="0" fontId="102" fillId="0" borderId="76">
      <alignment horizontal="centerContinuous"/>
    </xf>
    <xf numFmtId="0" fontId="102" fillId="0" borderId="76">
      <alignment horizontal="centerContinuous"/>
    </xf>
    <xf numFmtId="0" fontId="102" fillId="0" borderId="76">
      <alignment horizontal="centerContinuous"/>
    </xf>
    <xf numFmtId="0" fontId="102" fillId="0" borderId="76">
      <alignment horizontal="centerContinuous"/>
    </xf>
    <xf numFmtId="0" fontId="220" fillId="0" borderId="76">
      <alignment horizontal="centerContinuous"/>
    </xf>
    <xf numFmtId="0" fontId="103" fillId="0" borderId="76">
      <alignment horizontal="centerContinuous"/>
    </xf>
    <xf numFmtId="273" fontId="46" fillId="69" borderId="65">
      <alignment vertical="top" wrapText="1"/>
    </xf>
    <xf numFmtId="0" fontId="69"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69" fillId="0" borderId="33"/>
    <xf numFmtId="0" fontId="41" fillId="0" borderId="33"/>
    <xf numFmtId="0" fontId="41" fillId="0" borderId="33"/>
    <xf numFmtId="0" fontId="42" fillId="0" borderId="33" applyNumberFormat="0" applyFont="0" applyFill="0" applyBorder="0" applyAlignment="0" applyProtection="0"/>
    <xf numFmtId="0" fontId="69"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69" fillId="0" borderId="33"/>
    <xf numFmtId="0" fontId="74" fillId="0" borderId="33"/>
    <xf numFmtId="0" fontId="69" fillId="0" borderId="33"/>
    <xf numFmtId="0" fontId="74" fillId="0" borderId="33"/>
    <xf numFmtId="0" fontId="42" fillId="0" borderId="33"/>
    <xf numFmtId="0" fontId="69" fillId="0" borderId="33"/>
    <xf numFmtId="0" fontId="147" fillId="0" borderId="33"/>
    <xf numFmtId="0" fontId="69" fillId="0" borderId="33"/>
    <xf numFmtId="0" fontId="92" fillId="0" borderId="33"/>
    <xf numFmtId="0" fontId="42" fillId="0" borderId="33"/>
    <xf numFmtId="0" fontId="69" fillId="0" borderId="33"/>
    <xf numFmtId="0" fontId="69"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76" fillId="0" borderId="33" applyNumberFormat="0" applyFont="0" applyFill="0" applyBorder="0" applyProtection="0">
      <alignment horizontal="left" vertical="center"/>
    </xf>
    <xf numFmtId="0" fontId="103" fillId="0" borderId="33" applyNumberFormat="0" applyFont="0" applyFill="0" applyBorder="0" applyProtection="0">
      <alignment horizontal="left" vertical="center"/>
    </xf>
    <xf numFmtId="0" fontId="76" fillId="0" borderId="33" applyNumberFormat="0" applyFont="0" applyFill="0" applyBorder="0" applyProtection="0">
      <alignment horizontal="left" vertical="center"/>
    </xf>
    <xf numFmtId="0" fontId="42" fillId="0" borderId="33"/>
    <xf numFmtId="0" fontId="76" fillId="0" borderId="33" applyNumberFormat="0" applyFont="0" applyFill="0" applyBorder="0" applyProtection="0">
      <alignment horizontal="left" vertical="center"/>
    </xf>
    <xf numFmtId="0" fontId="103" fillId="0" borderId="33" applyNumberFormat="0" applyFont="0" applyFill="0" applyBorder="0" applyProtection="0">
      <alignment horizontal="left" vertical="center"/>
    </xf>
    <xf numFmtId="0" fontId="76" fillId="0" borderId="33" applyNumberFormat="0" applyFont="0" applyFill="0" applyBorder="0" applyProtection="0">
      <alignment horizontal="left" vertical="center"/>
    </xf>
    <xf numFmtId="0" fontId="42" fillId="0" borderId="33"/>
    <xf numFmtId="0" fontId="76" fillId="0" borderId="33" applyNumberFormat="0" applyFont="0" applyFill="0" applyBorder="0" applyProtection="0">
      <alignment horizontal="left" vertical="center"/>
    </xf>
    <xf numFmtId="0" fontId="103" fillId="0" borderId="33" applyNumberFormat="0" applyFont="0" applyFill="0" applyBorder="0" applyProtection="0">
      <alignment horizontal="left" vertical="center"/>
    </xf>
    <xf numFmtId="0" fontId="76" fillId="0" borderId="33" applyNumberFormat="0" applyFont="0" applyFill="0" applyBorder="0" applyProtection="0">
      <alignment horizontal="left" vertical="center"/>
    </xf>
    <xf numFmtId="0" fontId="42" fillId="0" borderId="33"/>
    <xf numFmtId="0" fontId="76" fillId="0" borderId="33" applyNumberFormat="0" applyFont="0" applyFill="0" applyBorder="0" applyProtection="0">
      <alignment horizontal="left" vertical="center"/>
    </xf>
    <xf numFmtId="0" fontId="76" fillId="0" borderId="33" applyNumberFormat="0" applyFont="0" applyFill="0" applyBorder="0" applyProtection="0">
      <alignment horizontal="left" vertical="center"/>
    </xf>
    <xf numFmtId="0" fontId="42" fillId="0" borderId="33"/>
    <xf numFmtId="0" fontId="76" fillId="0" borderId="33" applyNumberFormat="0" applyFont="0" applyFill="0" applyBorder="0" applyProtection="0">
      <alignment horizontal="left" vertical="center"/>
    </xf>
    <xf numFmtId="0" fontId="69" fillId="0" borderId="33"/>
    <xf numFmtId="0" fontId="69" fillId="0" borderId="33"/>
    <xf numFmtId="0" fontId="42" fillId="0" borderId="33" applyNumberFormat="0" applyFont="0" applyFill="0" applyBorder="0" applyAlignment="0" applyProtection="0"/>
    <xf numFmtId="0" fontId="92" fillId="0" borderId="33"/>
    <xf numFmtId="0" fontId="42" fillId="0" borderId="33"/>
    <xf numFmtId="0" fontId="80" fillId="0" borderId="33" applyFill="0" applyBorder="0" applyAlignment="0"/>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0" fontId="37" fillId="0" borderId="33" applyFill="0" applyBorder="0" applyAlignment="0"/>
    <xf numFmtId="0" fontId="42" fillId="0" borderId="33" applyNumberFormat="0" applyFont="0" applyFill="0" applyBorder="0" applyAlignment="0" applyProtection="0"/>
    <xf numFmtId="0" fontId="44" fillId="0" borderId="33" applyFill="0" applyBorder="0" applyAlignment="0"/>
    <xf numFmtId="249" fontId="37" fillId="0" borderId="33" applyFill="0" applyBorder="0" applyAlignment="0"/>
    <xf numFmtId="0" fontId="37" fillId="0" borderId="33" applyFill="0" applyBorder="0" applyAlignment="0"/>
    <xf numFmtId="0" fontId="42" fillId="0" borderId="33" applyNumberFormat="0" applyFont="0" applyFill="0" applyBorder="0" applyAlignment="0" applyProtection="0"/>
    <xf numFmtId="0" fontId="44" fillId="0" borderId="33" applyFill="0" applyBorder="0" applyAlignment="0"/>
    <xf numFmtId="0" fontId="42" fillId="0" borderId="33"/>
    <xf numFmtId="0" fontId="37" fillId="0" borderId="33" applyFill="0" applyBorder="0" applyAlignment="0"/>
    <xf numFmtId="0" fontId="42" fillId="0" borderId="33"/>
    <xf numFmtId="0" fontId="37" fillId="0" borderId="33" applyFill="0" applyBorder="0" applyAlignment="0"/>
    <xf numFmtId="249" fontId="37" fillId="0" borderId="33" applyFill="0" applyBorder="0" applyAlignment="0"/>
    <xf numFmtId="0" fontId="37" fillId="0" borderId="33" applyFill="0" applyBorder="0" applyAlignment="0"/>
    <xf numFmtId="0" fontId="42" fillId="0" borderId="33" applyNumberFormat="0" applyFont="0" applyFill="0" applyBorder="0" applyAlignment="0" applyProtection="0"/>
    <xf numFmtId="0" fontId="44" fillId="0" borderId="33" applyFill="0" applyBorder="0" applyAlignment="0"/>
    <xf numFmtId="0" fontId="42" fillId="0" borderId="33"/>
    <xf numFmtId="0" fontId="37" fillId="0" borderId="33" applyFill="0" applyBorder="0" applyAlignment="0"/>
    <xf numFmtId="249" fontId="37" fillId="0" borderId="33" applyFill="0" applyBorder="0" applyAlignment="0"/>
    <xf numFmtId="0" fontId="37" fillId="0" borderId="33" applyFill="0" applyBorder="0" applyAlignment="0"/>
    <xf numFmtId="0" fontId="42" fillId="0" borderId="33" applyNumberFormat="0" applyFont="0" applyFill="0" applyBorder="0" applyAlignment="0" applyProtection="0"/>
    <xf numFmtId="0" fontId="44" fillId="0" borderId="33" applyFill="0" applyBorder="0" applyAlignment="0"/>
    <xf numFmtId="0" fontId="42" fillId="0" borderId="33"/>
    <xf numFmtId="0" fontId="37" fillId="0" borderId="33" applyFill="0" applyBorder="0" applyAlignment="0"/>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0" fontId="42" fillId="0" borderId="33" applyNumberFormat="0" applyFont="0" applyFill="0" applyBorder="0" applyAlignment="0" applyProtection="0"/>
    <xf numFmtId="241" fontId="116" fillId="0" borderId="33" applyFill="0" applyBorder="0" applyAlignment="0"/>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1" fontId="116" fillId="0" borderId="33" applyFill="0" applyBorder="0" applyAlignment="0"/>
    <xf numFmtId="0" fontId="42" fillId="0" borderId="33" applyNumberFormat="0" applyFont="0" applyFill="0" applyBorder="0" applyAlignment="0" applyProtection="0"/>
    <xf numFmtId="241" fontId="112" fillId="0" borderId="33" applyFill="0" applyBorder="0" applyAlignment="0"/>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0" fontId="42" fillId="0" borderId="33"/>
    <xf numFmtId="241" fontId="116" fillId="0" borderId="33" applyFill="0" applyBorder="0" applyAlignment="0"/>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168" fontId="116" fillId="0" borderId="33" applyFill="0" applyBorder="0" applyAlignment="0"/>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168" fontId="116" fillId="0" borderId="33" applyFill="0" applyBorder="0" applyAlignment="0"/>
    <xf numFmtId="0" fontId="42" fillId="0" borderId="33" applyNumberFormat="0" applyFont="0" applyFill="0" applyBorder="0" applyAlignment="0" applyProtection="0"/>
    <xf numFmtId="168" fontId="112" fillId="0" borderId="33" applyFill="0" applyBorder="0" applyAlignment="0"/>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0" fontId="42" fillId="0" borderId="33"/>
    <xf numFmtId="168" fontId="116" fillId="0" borderId="33" applyFill="0" applyBorder="0" applyAlignment="0"/>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49"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9" fontId="37" fillId="0" borderId="33" applyFill="0" applyBorder="0" applyAlignment="0"/>
    <xf numFmtId="0" fontId="42" fillId="0" borderId="33"/>
    <xf numFmtId="250" fontId="116" fillId="0" borderId="33" applyFill="0" applyBorder="0" applyAlignment="0"/>
    <xf numFmtId="251"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51" fontId="37" fillId="0" borderId="33" applyFill="0" applyBorder="0" applyAlignment="0"/>
    <xf numFmtId="0" fontId="42" fillId="0" borderId="33"/>
    <xf numFmtId="251"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51" fontId="37" fillId="0" borderId="33" applyFill="0" applyBorder="0" applyAlignment="0"/>
    <xf numFmtId="0" fontId="42" fillId="0" borderId="33"/>
    <xf numFmtId="251"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51" fontId="37" fillId="0" borderId="33" applyFill="0" applyBorder="0" applyAlignment="0"/>
    <xf numFmtId="0" fontId="42" fillId="0" borderId="33"/>
    <xf numFmtId="251"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51" fontId="37" fillId="0" borderId="33" applyFill="0" applyBorder="0" applyAlignment="0"/>
    <xf numFmtId="0" fontId="42" fillId="0" borderId="33"/>
    <xf numFmtId="251"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51" fontId="37" fillId="0" borderId="33" applyFill="0" applyBorder="0" applyAlignment="0"/>
    <xf numFmtId="0" fontId="42" fillId="0" borderId="33"/>
    <xf numFmtId="251"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51" fontId="37" fillId="0" borderId="33" applyFill="0" applyBorder="0" applyAlignment="0"/>
    <xf numFmtId="0" fontId="42" fillId="0" borderId="33"/>
    <xf numFmtId="251"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51" fontId="37" fillId="0" borderId="33" applyFill="0" applyBorder="0" applyAlignment="0"/>
    <xf numFmtId="0" fontId="42" fillId="0" borderId="33"/>
    <xf numFmtId="250" fontId="116" fillId="0" borderId="33" applyFill="0" applyBorder="0" applyAlignment="0"/>
    <xf numFmtId="0" fontId="42" fillId="0" borderId="33" applyNumberFormat="0" applyFont="0" applyFill="0" applyBorder="0" applyAlignment="0" applyProtection="0"/>
    <xf numFmtId="250" fontId="112" fillId="0" borderId="33" applyFill="0" applyBorder="0" applyAlignment="0"/>
    <xf numFmtId="251"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51" fontId="37" fillId="0" borderId="33" applyFill="0" applyBorder="0" applyAlignment="0"/>
    <xf numFmtId="0" fontId="42" fillId="0" borderId="33"/>
    <xf numFmtId="0" fontId="42" fillId="0" borderId="33"/>
    <xf numFmtId="250" fontId="116" fillId="0" borderId="33" applyFill="0" applyBorder="0" applyAlignment="0"/>
    <xf numFmtId="251"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51" fontId="37" fillId="0" borderId="33" applyFill="0" applyBorder="0" applyAlignment="0"/>
    <xf numFmtId="0" fontId="42" fillId="0" borderId="33"/>
    <xf numFmtId="251"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51" fontId="37" fillId="0" borderId="33" applyFill="0" applyBorder="0" applyAlignment="0"/>
    <xf numFmtId="0" fontId="42" fillId="0" borderId="33"/>
    <xf numFmtId="251"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51" fontId="37" fillId="0" borderId="33" applyFill="0" applyBorder="0" applyAlignment="0"/>
    <xf numFmtId="0" fontId="42" fillId="0" borderId="33"/>
    <xf numFmtId="251"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51" fontId="37" fillId="0" borderId="33" applyFill="0" applyBorder="0" applyAlignment="0"/>
    <xf numFmtId="0" fontId="42" fillId="0" borderId="33"/>
    <xf numFmtId="251"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51" fontId="37" fillId="0" borderId="33" applyFill="0" applyBorder="0" applyAlignment="0"/>
    <xf numFmtId="0" fontId="42" fillId="0" borderId="33"/>
    <xf numFmtId="251"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51" fontId="37" fillId="0" borderId="33" applyFill="0" applyBorder="0" applyAlignment="0"/>
    <xf numFmtId="0" fontId="42" fillId="0" borderId="33"/>
    <xf numFmtId="251"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51" fontId="37" fillId="0" borderId="33" applyFill="0" applyBorder="0" applyAlignment="0"/>
    <xf numFmtId="0" fontId="42" fillId="0" borderId="33"/>
    <xf numFmtId="241" fontId="116" fillId="0" borderId="33" applyFill="0" applyBorder="0" applyAlignment="0"/>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1" fontId="116" fillId="0" borderId="33" applyFill="0" applyBorder="0" applyAlignment="0"/>
    <xf numFmtId="0" fontId="42" fillId="0" borderId="33" applyNumberFormat="0" applyFont="0" applyFill="0" applyBorder="0" applyAlignment="0" applyProtection="0"/>
    <xf numFmtId="241" fontId="112" fillId="0" borderId="33" applyFill="0" applyBorder="0" applyAlignment="0"/>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0" fontId="42" fillId="0" borderId="33"/>
    <xf numFmtId="241" fontId="116" fillId="0" borderId="33" applyFill="0" applyBorder="0" applyAlignment="0"/>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242" fontId="37" fillId="0" borderId="33" applyFill="0" applyBorder="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242" fontId="37" fillId="0" borderId="33" applyFill="0" applyBorder="0" applyAlignment="0"/>
    <xf numFmtId="0" fontId="42" fillId="0" borderId="33"/>
    <xf numFmtId="0" fontId="221" fillId="0" borderId="77" applyNumberFormat="0" applyFill="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22" fillId="0" borderId="77" applyNumberFormat="0" applyFill="0" applyAlignment="0" applyProtection="0"/>
    <xf numFmtId="0" fontId="42" fillId="0" borderId="33"/>
    <xf numFmtId="0" fontId="213" fillId="0" borderId="77" applyNumberFormat="0" applyFill="0" applyAlignment="0" applyProtection="0"/>
    <xf numFmtId="0" fontId="213" fillId="0" borderId="77" applyNumberFormat="0" applyFill="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22" fillId="0" borderId="77" applyNumberFormat="0" applyFill="0" applyAlignment="0" applyProtection="0"/>
    <xf numFmtId="0" fontId="213" fillId="0" borderId="77" applyNumberFormat="0" applyFill="0" applyAlignment="0" applyProtection="0"/>
    <xf numFmtId="0" fontId="222" fillId="0" borderId="77" applyNumberFormat="0" applyFill="0" applyAlignment="0" applyProtection="0"/>
    <xf numFmtId="0" fontId="42" fillId="0" borderId="33"/>
    <xf numFmtId="0" fontId="222" fillId="0" borderId="77" applyNumberFormat="0" applyFill="0" applyAlignment="0" applyProtection="0"/>
    <xf numFmtId="0" fontId="213" fillId="0" borderId="77" applyNumberFormat="0" applyFill="0" applyAlignment="0" applyProtection="0"/>
    <xf numFmtId="0" fontId="222" fillId="0" borderId="77" applyNumberFormat="0" applyFill="0" applyAlignment="0" applyProtection="0"/>
    <xf numFmtId="0" fontId="42" fillId="0" borderId="33"/>
    <xf numFmtId="0" fontId="32" fillId="0" borderId="38" applyAlignment="0"/>
    <xf numFmtId="0" fontId="42" fillId="0" borderId="33" applyNumberFormat="0" applyFont="0" applyFill="0" applyBorder="0" applyAlignment="0" applyProtection="0"/>
    <xf numFmtId="0" fontId="213" fillId="0" borderId="77" applyNumberFormat="0" applyFill="0" applyAlignment="0" applyProtection="0"/>
    <xf numFmtId="3" fontId="223" fillId="0" borderId="61" applyNumberFormat="0" applyAlignment="0">
      <alignment horizontal="center" vertical="center"/>
    </xf>
    <xf numFmtId="0" fontId="42" fillId="0" borderId="33" applyNumberFormat="0" applyFont="0" applyFill="0" applyBorder="0" applyAlignment="0" applyProtection="0"/>
    <xf numFmtId="0" fontId="42" fillId="0" borderId="33" applyNumberFormat="0" applyFont="0" applyFill="0" applyBorder="0" applyAlignment="0" applyProtection="0"/>
    <xf numFmtId="3" fontId="223" fillId="0" borderId="61" applyNumberFormat="0" applyAlignment="0">
      <alignment horizontal="center" vertical="center"/>
    </xf>
    <xf numFmtId="0" fontId="42" fillId="0" borderId="33"/>
    <xf numFmtId="3" fontId="85" fillId="0" borderId="61" applyNumberFormat="0" applyAlignment="0">
      <alignment horizontal="center" vertical="center"/>
    </xf>
    <xf numFmtId="0" fontId="42" fillId="0" borderId="33" applyNumberFormat="0" applyFont="0" applyFill="0" applyBorder="0" applyAlignment="0" applyProtection="0"/>
    <xf numFmtId="0" fontId="42" fillId="0" borderId="33" applyNumberFormat="0" applyFont="0" applyFill="0" applyBorder="0" applyAlignment="0" applyProtection="0"/>
    <xf numFmtId="3" fontId="85" fillId="0" borderId="61" applyNumberFormat="0" applyAlignment="0">
      <alignment horizontal="center" vertical="center"/>
    </xf>
    <xf numFmtId="0" fontId="42" fillId="0" borderId="33"/>
    <xf numFmtId="3" fontId="204" fillId="0" borderId="61" applyNumberFormat="0" applyAlignment="0">
      <alignment horizontal="center" vertical="center"/>
    </xf>
    <xf numFmtId="0" fontId="42" fillId="0" borderId="33" applyNumberFormat="0" applyFont="0" applyFill="0" applyBorder="0" applyAlignment="0" applyProtection="0"/>
    <xf numFmtId="0" fontId="42" fillId="0" borderId="33" applyNumberFormat="0" applyFont="0" applyFill="0" applyBorder="0" applyAlignment="0" applyProtection="0"/>
    <xf numFmtId="3" fontId="204" fillId="0" borderId="61" applyNumberFormat="0" applyAlignment="0">
      <alignment horizontal="center" vertical="center"/>
    </xf>
    <xf numFmtId="0" fontId="42" fillId="0" borderId="33"/>
    <xf numFmtId="252" fontId="189" fillId="0" borderId="52" applyFont="0"/>
    <xf numFmtId="3" fontId="37" fillId="0" borderId="78"/>
    <xf numFmtId="3" fontId="37" fillId="0" borderId="78"/>
    <xf numFmtId="3" fontId="37" fillId="0" borderId="78"/>
    <xf numFmtId="3" fontId="37" fillId="0" borderId="78"/>
    <xf numFmtId="3" fontId="37" fillId="0" borderId="78"/>
    <xf numFmtId="3" fontId="37" fillId="0" borderId="78"/>
    <xf numFmtId="3" fontId="37" fillId="0" borderId="78"/>
    <xf numFmtId="3" fontId="37" fillId="0" borderId="78"/>
    <xf numFmtId="3" fontId="37" fillId="0" borderId="78"/>
    <xf numFmtId="3" fontId="37" fillId="0" borderId="78"/>
    <xf numFmtId="3" fontId="37" fillId="0" borderId="78"/>
    <xf numFmtId="3" fontId="37" fillId="0" borderId="78"/>
    <xf numFmtId="3" fontId="37" fillId="0" borderId="78"/>
    <xf numFmtId="3" fontId="37" fillId="0" borderId="78"/>
    <xf numFmtId="3" fontId="37" fillId="0" borderId="78"/>
    <xf numFmtId="3" fontId="37" fillId="0" borderId="78"/>
    <xf numFmtId="3" fontId="37" fillId="0" borderId="78"/>
    <xf numFmtId="3" fontId="37" fillId="0" borderId="78"/>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0" fontId="42" fillId="0" borderId="33"/>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15" fillId="0" borderId="79" applyNumberFormat="0" applyFont="0" applyFill="0" applyBorder="0">
      <alignment horizontal="center"/>
    </xf>
    <xf numFmtId="319" fontId="224" fillId="0" borderId="79" applyNumberFormat="0" applyFont="0" applyFill="0" applyBorder="0">
      <alignment horizontal="center"/>
    </xf>
    <xf numFmtId="319" fontId="224" fillId="0" borderId="79" applyNumberFormat="0" applyFont="0" applyFill="0" applyBorder="0">
      <alignment horizontal="center"/>
    </xf>
    <xf numFmtId="38" fontId="69" fillId="0" borderId="33" applyFont="0" applyFill="0" applyBorder="0" applyAlignment="0" applyProtection="0"/>
    <xf numFmtId="4" fontId="116" fillId="0" borderId="33" applyFont="0" applyFill="0" applyBorder="0" applyAlignment="0" applyProtection="0"/>
    <xf numFmtId="38" fontId="69" fillId="0" borderId="33" applyFont="0" applyFill="0" applyBorder="0" applyAlignment="0" applyProtection="0"/>
    <xf numFmtId="40" fontId="69" fillId="0" borderId="33" applyFont="0" applyFill="0" applyBorder="0" applyAlignment="0" applyProtection="0"/>
    <xf numFmtId="167" fontId="80" fillId="0" borderId="33" applyFont="0" applyFill="0" applyBorder="0" applyAlignment="0" applyProtection="0"/>
    <xf numFmtId="169" fontId="80" fillId="0" borderId="33" applyFont="0" applyFill="0" applyBorder="0" applyAlignment="0" applyProtection="0"/>
    <xf numFmtId="0" fontId="225" fillId="0" borderId="69"/>
    <xf numFmtId="0" fontId="205" fillId="0" borderId="69"/>
    <xf numFmtId="0" fontId="42" fillId="0" borderId="33" applyNumberFormat="0" applyFont="0" applyFill="0" applyBorder="0" applyAlignment="0" applyProtection="0"/>
    <xf numFmtId="0" fontId="42" fillId="0" borderId="33" applyNumberFormat="0" applyFont="0" applyFill="0" applyBorder="0" applyAlignment="0" applyProtection="0"/>
    <xf numFmtId="0" fontId="205" fillId="0" borderId="69"/>
    <xf numFmtId="0" fontId="42" fillId="0" borderId="33"/>
    <xf numFmtId="0" fontId="225" fillId="0" borderId="69"/>
    <xf numFmtId="0" fontId="42" fillId="0" borderId="33" applyNumberFormat="0" applyFont="0" applyFill="0" applyBorder="0" applyAlignment="0" applyProtection="0"/>
    <xf numFmtId="0" fontId="205" fillId="0" borderId="69"/>
    <xf numFmtId="0" fontId="42" fillId="0" borderId="33"/>
    <xf numFmtId="0" fontId="225" fillId="0" borderId="69"/>
    <xf numFmtId="0" fontId="42" fillId="0" borderId="33" applyNumberFormat="0" applyFont="0" applyFill="0" applyBorder="0" applyAlignment="0" applyProtection="0"/>
    <xf numFmtId="340" fontId="80" fillId="0" borderId="79"/>
    <xf numFmtId="278" fontId="46"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340" fontId="44" fillId="0" borderId="79"/>
    <xf numFmtId="340" fontId="44" fillId="0" borderId="79"/>
    <xf numFmtId="340" fontId="37" fillId="0" borderId="79"/>
    <xf numFmtId="341" fontId="226" fillId="0" borderId="79"/>
    <xf numFmtId="341" fontId="226" fillId="0" borderId="79"/>
    <xf numFmtId="341" fontId="226" fillId="0" borderId="79"/>
    <xf numFmtId="341" fontId="226" fillId="0" borderId="79"/>
    <xf numFmtId="341" fontId="226" fillId="0" borderId="79"/>
    <xf numFmtId="341" fontId="226" fillId="0" borderId="79"/>
    <xf numFmtId="341" fontId="226" fillId="0" borderId="79"/>
    <xf numFmtId="341" fontId="226" fillId="0" borderId="79"/>
    <xf numFmtId="341" fontId="226" fillId="0" borderId="79"/>
    <xf numFmtId="341" fontId="226" fillId="0" borderId="79"/>
    <xf numFmtId="341" fontId="226" fillId="0" borderId="79"/>
    <xf numFmtId="340" fontId="44" fillId="0" borderId="79"/>
    <xf numFmtId="340" fontId="44" fillId="0" borderId="79"/>
    <xf numFmtId="340" fontId="37" fillId="0" borderId="79"/>
    <xf numFmtId="340" fontId="80" fillId="0" borderId="79"/>
    <xf numFmtId="340" fontId="37" fillId="0" borderId="79"/>
    <xf numFmtId="340" fontId="37" fillId="0" borderId="79"/>
    <xf numFmtId="340" fontId="44" fillId="0" borderId="79"/>
    <xf numFmtId="340" fontId="44" fillId="0" borderId="79"/>
    <xf numFmtId="341" fontId="227" fillId="0" borderId="79"/>
    <xf numFmtId="341" fontId="226" fillId="0" borderId="79"/>
    <xf numFmtId="341" fontId="226" fillId="0" borderId="79"/>
    <xf numFmtId="341" fontId="227" fillId="0" borderId="79"/>
    <xf numFmtId="341" fontId="227" fillId="0" borderId="79"/>
    <xf numFmtId="340" fontId="37" fillId="0" borderId="79"/>
    <xf numFmtId="340" fontId="37"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340" fontId="80" fillId="0" borderId="79"/>
    <xf numFmtId="278" fontId="46" fillId="0" borderId="79"/>
    <xf numFmtId="0" fontId="42" fillId="0" borderId="33" applyNumberFormat="0" applyFont="0" applyFill="0" applyBorder="0" applyAlignment="0" applyProtection="0"/>
    <xf numFmtId="342" fontId="97" fillId="0" borderId="33" applyFont="0" applyFill="0" applyBorder="0" applyAlignment="0" applyProtection="0"/>
    <xf numFmtId="343" fontId="97" fillId="0" borderId="33" applyFont="0" applyFill="0" applyBorder="0" applyAlignment="0" applyProtection="0"/>
    <xf numFmtId="344" fontId="80" fillId="0" borderId="33" applyFont="0" applyFill="0" applyBorder="0" applyAlignment="0" applyProtection="0"/>
    <xf numFmtId="345" fontId="80" fillId="0" borderId="33" applyFont="0" applyFill="0" applyBorder="0" applyAlignment="0" applyProtection="0"/>
    <xf numFmtId="0" fontId="74" fillId="0" borderId="33" applyNumberFormat="0" applyFont="0" applyFill="0"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0" fontId="74" fillId="0" borderId="33" applyNumberFormat="0" applyFont="0" applyFill="0" applyAlignment="0"/>
    <xf numFmtId="0" fontId="42" fillId="0" borderId="33"/>
    <xf numFmtId="0" fontId="42" fillId="0" borderId="33"/>
    <xf numFmtId="0" fontId="164" fillId="0" borderId="33">
      <alignment horizontal="justify" vertical="top"/>
    </xf>
    <xf numFmtId="0" fontId="228" fillId="4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90" fillId="44" borderId="33" applyNumberFormat="0" applyBorder="0" applyAlignment="0" applyProtection="0"/>
    <xf numFmtId="0" fontId="42" fillId="0" borderId="33"/>
    <xf numFmtId="0" fontId="217" fillId="44" borderId="33" applyNumberFormat="0" applyBorder="0" applyAlignment="0" applyProtection="0"/>
    <xf numFmtId="0" fontId="217" fillId="44" borderId="33" applyNumberFormat="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90" fillId="44" borderId="33" applyNumberFormat="0" applyBorder="0" applyAlignment="0" applyProtection="0"/>
    <xf numFmtId="0" fontId="217" fillId="44" borderId="33" applyNumberFormat="0" applyBorder="0" applyAlignment="0" applyProtection="0"/>
    <xf numFmtId="0" fontId="90" fillId="44" borderId="33" applyNumberFormat="0" applyBorder="0" applyAlignment="0" applyProtection="0"/>
    <xf numFmtId="0" fontId="42" fillId="0" borderId="33"/>
    <xf numFmtId="0" fontId="90" fillId="44" borderId="33" applyNumberFormat="0" applyBorder="0" applyAlignment="0" applyProtection="0"/>
    <xf numFmtId="0" fontId="217" fillId="44" borderId="33" applyNumberFormat="0" applyBorder="0" applyAlignment="0" applyProtection="0"/>
    <xf numFmtId="0" fontId="90" fillId="44" borderId="33" applyNumberFormat="0" applyBorder="0" applyAlignment="0" applyProtection="0"/>
    <xf numFmtId="0" fontId="42" fillId="0" borderId="33"/>
    <xf numFmtId="0" fontId="28" fillId="7" borderId="33" applyAlignment="0"/>
    <xf numFmtId="0" fontId="42" fillId="0" borderId="33" applyNumberFormat="0" applyFont="0" applyFill="0" applyBorder="0" applyAlignment="0" applyProtection="0"/>
    <xf numFmtId="0" fontId="217" fillId="44" borderId="33" applyNumberFormat="0" applyBorder="0" applyAlignment="0" applyProtection="0"/>
    <xf numFmtId="0" fontId="112" fillId="0" borderId="42"/>
    <xf numFmtId="0" fontId="112" fillId="0" borderId="42"/>
    <xf numFmtId="0" fontId="112" fillId="0" borderId="42"/>
    <xf numFmtId="0" fontId="112" fillId="0" borderId="42"/>
    <xf numFmtId="0" fontId="112" fillId="0" borderId="42"/>
    <xf numFmtId="0" fontId="112" fillId="0" borderId="42"/>
    <xf numFmtId="0" fontId="112" fillId="0" borderId="42"/>
    <xf numFmtId="0" fontId="112" fillId="0" borderId="42"/>
    <xf numFmtId="0" fontId="112" fillId="0" borderId="42"/>
    <xf numFmtId="0" fontId="112" fillId="0" borderId="42"/>
    <xf numFmtId="0" fontId="112" fillId="0" borderId="42"/>
    <xf numFmtId="0" fontId="112" fillId="0" borderId="42"/>
    <xf numFmtId="0" fontId="112" fillId="0" borderId="42"/>
    <xf numFmtId="0" fontId="112" fillId="0" borderId="42"/>
    <xf numFmtId="0" fontId="112" fillId="0" borderId="42"/>
    <xf numFmtId="0" fontId="112" fillId="0" borderId="42"/>
    <xf numFmtId="0" fontId="112" fillId="0" borderId="42"/>
    <xf numFmtId="0" fontId="112" fillId="0" borderId="42"/>
    <xf numFmtId="0" fontId="112" fillId="0" borderId="42"/>
    <xf numFmtId="0" fontId="112" fillId="0" borderId="42"/>
    <xf numFmtId="0" fontId="112" fillId="0" borderId="42"/>
    <xf numFmtId="0" fontId="76" fillId="0" borderId="33"/>
    <xf numFmtId="0" fontId="76" fillId="0" borderId="33"/>
    <xf numFmtId="0" fontId="42" fillId="0" borderId="33" applyNumberFormat="0" applyFont="0" applyFill="0" applyBorder="0" applyAlignment="0" applyProtection="0"/>
    <xf numFmtId="0" fontId="103" fillId="0" borderId="33"/>
    <xf numFmtId="0" fontId="42" fillId="0" borderId="33"/>
    <xf numFmtId="0" fontId="76" fillId="0" borderId="33"/>
    <xf numFmtId="0" fontId="52" fillId="0" borderId="55" applyNumberFormat="0" applyAlignment="0">
      <alignment horizontal="center"/>
    </xf>
    <xf numFmtId="0" fontId="168" fillId="0" borderId="55" applyNumberFormat="0" applyAlignment="0">
      <alignment horizontal="center"/>
    </xf>
    <xf numFmtId="0" fontId="52" fillId="0" borderId="55" applyNumberFormat="0" applyAlignment="0">
      <alignment horizontal="center"/>
    </xf>
    <xf numFmtId="0" fontId="53" fillId="0" borderId="55" applyNumberFormat="0" applyAlignment="0">
      <alignment horizontal="center"/>
    </xf>
    <xf numFmtId="0" fontId="52" fillId="0" borderId="55" applyNumberFormat="0" applyAlignment="0">
      <alignment horizontal="center"/>
    </xf>
    <xf numFmtId="0" fontId="168" fillId="0" borderId="55" applyNumberFormat="0" applyAlignment="0">
      <alignment horizontal="center"/>
    </xf>
    <xf numFmtId="0" fontId="52" fillId="0" borderId="55" applyNumberFormat="0" applyAlignment="0">
      <alignment horizontal="center"/>
    </xf>
    <xf numFmtId="0" fontId="53" fillId="0" borderId="55" applyNumberFormat="0" applyAlignment="0">
      <alignment horizontal="center"/>
    </xf>
    <xf numFmtId="0" fontId="52" fillId="0" borderId="55" applyNumberFormat="0" applyAlignment="0">
      <alignment horizontal="center"/>
    </xf>
    <xf numFmtId="0" fontId="168" fillId="0" borderId="55" applyNumberFormat="0" applyAlignment="0">
      <alignment horizontal="center"/>
    </xf>
    <xf numFmtId="0" fontId="52" fillId="0" borderId="55" applyNumberFormat="0" applyAlignment="0">
      <alignment horizontal="center"/>
    </xf>
    <xf numFmtId="0" fontId="53" fillId="0" borderId="55" applyNumberFormat="0" applyAlignment="0">
      <alignment horizontal="center"/>
    </xf>
    <xf numFmtId="0" fontId="52" fillId="0" borderId="55" applyNumberFormat="0" applyAlignment="0">
      <alignment horizontal="center"/>
    </xf>
    <xf numFmtId="0" fontId="52" fillId="0" borderId="55" applyNumberFormat="0" applyAlignment="0">
      <alignment horizontal="center"/>
    </xf>
    <xf numFmtId="0" fontId="53" fillId="0" borderId="55" applyNumberFormat="0" applyAlignment="0">
      <alignment horizontal="center"/>
    </xf>
    <xf numFmtId="0" fontId="52" fillId="0" borderId="55" applyNumberFormat="0" applyAlignment="0">
      <alignment horizontal="center"/>
    </xf>
    <xf numFmtId="37" fontId="219" fillId="0" borderId="33"/>
    <xf numFmtId="37" fontId="219" fillId="0" borderId="33"/>
    <xf numFmtId="37" fontId="219"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37" fontId="219" fillId="0" borderId="33"/>
    <xf numFmtId="0" fontId="4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37" fontId="219" fillId="0" borderId="33"/>
    <xf numFmtId="0" fontId="4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37" fontId="229" fillId="0" borderId="33"/>
    <xf numFmtId="0" fontId="42" fillId="0" borderId="33"/>
    <xf numFmtId="0" fontId="42" fillId="0" borderId="33" applyNumberFormat="0" applyFont="0" applyFill="0" applyBorder="0" applyAlignment="0" applyProtection="0"/>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122" fillId="0" borderId="42" applyNumberFormat="0" applyFont="0" applyFill="0" applyBorder="0" applyAlignment="0">
      <alignment horizontal="center"/>
    </xf>
    <xf numFmtId="0" fontId="222" fillId="0" borderId="42" applyNumberFormat="0" applyFont="0" applyFill="0" applyBorder="0" applyAlignment="0">
      <alignment horizontal="center"/>
    </xf>
    <xf numFmtId="0" fontId="122" fillId="0" borderId="42" applyNumberFormat="0" applyFont="0" applyFill="0" applyBorder="0" applyAlignment="0">
      <alignment horizontal="center"/>
    </xf>
    <xf numFmtId="0" fontId="122" fillId="0" borderId="42" applyNumberFormat="0" applyFont="0" applyFill="0" applyBorder="0" applyAlignment="0">
      <alignment horizontal="center"/>
    </xf>
    <xf numFmtId="346" fontId="230" fillId="0" borderId="33"/>
    <xf numFmtId="347" fontId="224" fillId="0" borderId="33"/>
    <xf numFmtId="347" fontId="224" fillId="0" borderId="33"/>
    <xf numFmtId="347" fontId="224" fillId="0" borderId="33"/>
    <xf numFmtId="347" fontId="224" fillId="0" borderId="33"/>
    <xf numFmtId="347" fontId="224" fillId="0" borderId="33"/>
    <xf numFmtId="347" fontId="224" fillId="0" borderId="33"/>
    <xf numFmtId="347" fontId="224" fillId="0" borderId="33"/>
    <xf numFmtId="347" fontId="224" fillId="0" borderId="33"/>
    <xf numFmtId="347" fontId="224" fillId="0" borderId="33"/>
    <xf numFmtId="347" fontId="224" fillId="0" borderId="33"/>
    <xf numFmtId="0" fontId="231" fillId="0" borderId="33"/>
    <xf numFmtId="0" fontId="37" fillId="0" borderId="33"/>
    <xf numFmtId="0" fontId="42" fillId="0" borderId="33" applyNumberFormat="0" applyFont="0" applyFill="0" applyBorder="0" applyAlignment="0" applyProtection="0"/>
    <xf numFmtId="0" fontId="44" fillId="0" borderId="33"/>
    <xf numFmtId="0" fontId="2" fillId="0" borderId="33"/>
    <xf numFmtId="0" fontId="37" fillId="0" borderId="33"/>
    <xf numFmtId="348" fontId="46" fillId="0" borderId="33"/>
    <xf numFmtId="0" fontId="37" fillId="0" borderId="33"/>
    <xf numFmtId="0" fontId="44" fillId="0" borderId="33"/>
    <xf numFmtId="0" fontId="42" fillId="0" borderId="33" applyNumberFormat="0" applyFont="0" applyFill="0" applyBorder="0" applyAlignment="0" applyProtection="0"/>
    <xf numFmtId="0" fontId="37" fillId="0" borderId="33"/>
    <xf numFmtId="0" fontId="44" fillId="0" borderId="33"/>
    <xf numFmtId="0" fontId="2" fillId="0" borderId="33"/>
    <xf numFmtId="0" fontId="44" fillId="0" borderId="33"/>
    <xf numFmtId="0" fontId="44" fillId="0" borderId="33"/>
    <xf numFmtId="0" fontId="37" fillId="0" borderId="33"/>
    <xf numFmtId="0" fontId="2" fillId="0" borderId="33"/>
    <xf numFmtId="0" fontId="37" fillId="0" borderId="33"/>
    <xf numFmtId="0" fontId="2" fillId="0" borderId="33"/>
    <xf numFmtId="0" fontId="232" fillId="0" borderId="33"/>
    <xf numFmtId="0" fontId="224" fillId="0" borderId="33"/>
    <xf numFmtId="0" fontId="2" fillId="0" borderId="33"/>
    <xf numFmtId="347" fontId="224" fillId="0" borderId="33"/>
    <xf numFmtId="347" fontId="224" fillId="0" borderId="33"/>
    <xf numFmtId="347" fontId="224" fillId="0" borderId="33"/>
    <xf numFmtId="347" fontId="224" fillId="0" borderId="33"/>
    <xf numFmtId="0" fontId="42" fillId="0" borderId="33" applyNumberFormat="0" applyFont="0" applyFill="0" applyBorder="0" applyAlignment="0" applyProtection="0"/>
    <xf numFmtId="0" fontId="233" fillId="0" borderId="33"/>
    <xf numFmtId="0" fontId="233" fillId="0" borderId="33"/>
    <xf numFmtId="0" fontId="42" fillId="0" borderId="33" applyNumberFormat="0" applyFont="0" applyFill="0" applyBorder="0" applyAlignment="0" applyProtection="0"/>
    <xf numFmtId="0" fontId="234" fillId="0" borderId="33"/>
    <xf numFmtId="0" fontId="2" fillId="0" borderId="33"/>
    <xf numFmtId="0" fontId="233" fillId="0" borderId="33"/>
    <xf numFmtId="0" fontId="138"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2" fillId="0" borderId="33"/>
    <xf numFmtId="0" fontId="42" fillId="0" borderId="33" applyNumberFormat="0" applyFont="0" applyFill="0" applyBorder="0" applyAlignment="0" applyProtection="0"/>
    <xf numFmtId="0" fontId="97" fillId="0" borderId="33"/>
    <xf numFmtId="0" fontId="138" fillId="0" borderId="33"/>
    <xf numFmtId="0" fontId="2" fillId="0" borderId="33"/>
    <xf numFmtId="0" fontId="81" fillId="0" borderId="33"/>
    <xf numFmtId="0" fontId="2" fillId="0" borderId="33"/>
    <xf numFmtId="0" fontId="2" fillId="0" borderId="33"/>
    <xf numFmtId="0" fontId="2" fillId="0" borderId="33"/>
    <xf numFmtId="0" fontId="2" fillId="0" borderId="33"/>
    <xf numFmtId="0" fontId="2" fillId="0" borderId="33"/>
    <xf numFmtId="0" fontId="140" fillId="0" borderId="33"/>
    <xf numFmtId="0" fontId="2" fillId="0" borderId="33"/>
    <xf numFmtId="0" fontId="2" fillId="0" borderId="33"/>
    <xf numFmtId="0" fontId="46"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138"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42" fillId="0" borderId="33" applyNumberFormat="0" applyFont="0" applyFill="0" applyBorder="0" applyAlignment="0" applyProtection="0"/>
    <xf numFmtId="0" fontId="91" fillId="0" borderId="33"/>
    <xf numFmtId="0" fontId="2" fillId="0" borderId="33"/>
    <xf numFmtId="0" fontId="135"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135"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37" fillId="0" borderId="33"/>
    <xf numFmtId="0" fontId="2" fillId="0" borderId="33"/>
    <xf numFmtId="0" fontId="235" fillId="0" borderId="33"/>
    <xf numFmtId="0" fontId="235"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37" fillId="0" borderId="33"/>
    <xf numFmtId="0" fontId="2" fillId="0" borderId="33"/>
    <xf numFmtId="0" fontId="151" fillId="0" borderId="33"/>
    <xf numFmtId="0" fontId="236"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37" fillId="0" borderId="33"/>
    <xf numFmtId="0" fontId="42" fillId="0" borderId="33" applyNumberFormat="0" applyFont="0" applyFill="0" applyBorder="0" applyAlignment="0" applyProtection="0"/>
    <xf numFmtId="0" fontId="79" fillId="0" borderId="33"/>
    <xf numFmtId="0" fontId="42" fillId="0" borderId="33" applyNumberFormat="0" applyFont="0" applyFill="0" applyBorder="0" applyAlignment="0" applyProtection="0"/>
    <xf numFmtId="0" fontId="80" fillId="0" borderId="33"/>
    <xf numFmtId="0" fontId="43"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80" fillId="0" borderId="33"/>
    <xf numFmtId="0" fontId="42" fillId="0" borderId="33" applyNumberFormat="0" applyFont="0" applyFill="0" applyBorder="0" applyAlignment="0" applyProtection="0"/>
    <xf numFmtId="0" fontId="80" fillId="0" borderId="33"/>
    <xf numFmtId="0" fontId="42" fillId="0" borderId="33" applyNumberFormat="0" applyFont="0" applyFill="0" applyBorder="0" applyAlignment="0" applyProtection="0"/>
    <xf numFmtId="0" fontId="80" fillId="0" borderId="33"/>
    <xf numFmtId="0" fontId="2" fillId="0" borderId="33"/>
    <xf numFmtId="0" fontId="46" fillId="0" borderId="33"/>
    <xf numFmtId="0" fontId="37" fillId="0" borderId="33"/>
    <xf numFmtId="0" fontId="41"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81" fillId="0" borderId="33"/>
    <xf numFmtId="0" fontId="2" fillId="0" borderId="33"/>
    <xf numFmtId="0" fontId="42" fillId="0" borderId="33" applyNumberFormat="0" applyFont="0" applyFill="0" applyBorder="0" applyAlignment="0" applyProtection="0"/>
    <xf numFmtId="0" fontId="2" fillId="0" borderId="33"/>
    <xf numFmtId="0" fontId="139" fillId="0" borderId="33"/>
    <xf numFmtId="0" fontId="81"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91" fillId="0" borderId="33"/>
    <xf numFmtId="0" fontId="42" fillId="0" borderId="33"/>
    <xf numFmtId="0" fontId="2" fillId="0" borderId="33"/>
    <xf numFmtId="0" fontId="91" fillId="0" borderId="33"/>
    <xf numFmtId="0" fontId="42" fillId="0" borderId="33"/>
    <xf numFmtId="0" fontId="2" fillId="0" borderId="33"/>
    <xf numFmtId="0" fontId="238" fillId="0" borderId="33"/>
    <xf numFmtId="0" fontId="91" fillId="0" borderId="33"/>
    <xf numFmtId="0" fontId="42" fillId="0" borderId="33"/>
    <xf numFmtId="0" fontId="2" fillId="0" borderId="33"/>
    <xf numFmtId="0" fontId="90" fillId="0" borderId="33"/>
    <xf numFmtId="0" fontId="2" fillId="0" borderId="33"/>
    <xf numFmtId="0" fontId="91" fillId="0" borderId="33"/>
    <xf numFmtId="0" fontId="42" fillId="0" borderId="33"/>
    <xf numFmtId="0" fontId="2" fillId="0" borderId="33"/>
    <xf numFmtId="0" fontId="91" fillId="0" borderId="33"/>
    <xf numFmtId="0" fontId="42" fillId="0" borderId="33"/>
    <xf numFmtId="0" fontId="2" fillId="0" borderId="33"/>
    <xf numFmtId="0" fontId="46"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79" fillId="0" borderId="33"/>
    <xf numFmtId="0" fontId="2" fillId="0" borderId="33"/>
    <xf numFmtId="0" fontId="81" fillId="0" borderId="33"/>
    <xf numFmtId="0" fontId="4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135"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135"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91" fillId="0" borderId="33"/>
    <xf numFmtId="0" fontId="42" fillId="0" borderId="33"/>
    <xf numFmtId="0" fontId="2" fillId="0" borderId="33"/>
    <xf numFmtId="0" fontId="91" fillId="0" borderId="33"/>
    <xf numFmtId="0" fontId="42"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6" fillId="0" borderId="33"/>
    <xf numFmtId="0" fontId="4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81" fillId="0" borderId="33"/>
    <xf numFmtId="0" fontId="140" fillId="0" borderId="33"/>
    <xf numFmtId="0" fontId="2" fillId="0" borderId="33"/>
    <xf numFmtId="0" fontId="81"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51" fillId="0" borderId="33"/>
    <xf numFmtId="0" fontId="147" fillId="0" borderId="33"/>
    <xf numFmtId="0" fontId="2" fillId="0" borderId="33"/>
    <xf numFmtId="0" fontId="51" fillId="0" borderId="33"/>
    <xf numFmtId="0" fontId="147" fillId="0" borderId="33"/>
    <xf numFmtId="0" fontId="2" fillId="0" borderId="33"/>
    <xf numFmtId="0" fontId="51" fillId="0" borderId="33"/>
    <xf numFmtId="0" fontId="147" fillId="0" borderId="33"/>
    <xf numFmtId="0" fontId="2" fillId="0" borderId="33"/>
    <xf numFmtId="0" fontId="51" fillId="0" borderId="33"/>
    <xf numFmtId="0" fontId="147"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148" fillId="0" borderId="33"/>
    <xf numFmtId="0" fontId="149" fillId="0" borderId="33"/>
    <xf numFmtId="0" fontId="2" fillId="0" borderId="33"/>
    <xf numFmtId="0" fontId="45" fillId="0" borderId="33"/>
    <xf numFmtId="0" fontId="80" fillId="0" borderId="33"/>
    <xf numFmtId="0" fontId="2" fillId="0" borderId="33"/>
    <xf numFmtId="0" fontId="46" fillId="0" borderId="33"/>
    <xf numFmtId="0" fontId="80"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80" fillId="0" borderId="33"/>
    <xf numFmtId="0" fontId="2" fillId="0" borderId="33"/>
    <xf numFmtId="0" fontId="4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81" fillId="0" borderId="33"/>
    <xf numFmtId="0" fontId="42" fillId="0" borderId="33" applyNumberFormat="0" applyFont="0" applyFill="0" applyBorder="0" applyAlignment="0" applyProtection="0"/>
    <xf numFmtId="0" fontId="139" fillId="0" borderId="33"/>
    <xf numFmtId="0" fontId="2" fillId="0" borderId="33"/>
    <xf numFmtId="0" fontId="81"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68" fillId="0" borderId="33"/>
    <xf numFmtId="0" fontId="56" fillId="0" borderId="33"/>
    <xf numFmtId="0" fontId="2" fillId="0" borderId="33"/>
    <xf numFmtId="0" fontId="68" fillId="0" borderId="33"/>
    <xf numFmtId="0" fontId="56" fillId="0" borderId="33"/>
    <xf numFmtId="0" fontId="2" fillId="0" borderId="33"/>
    <xf numFmtId="0" fontId="68" fillId="0" borderId="33"/>
    <xf numFmtId="0" fontId="56" fillId="0" borderId="33"/>
    <xf numFmtId="0" fontId="2" fillId="0" borderId="33"/>
    <xf numFmtId="0" fontId="238" fillId="0" borderId="33"/>
    <xf numFmtId="0" fontId="90" fillId="0" borderId="33"/>
    <xf numFmtId="0" fontId="2" fillId="0" borderId="33"/>
    <xf numFmtId="0" fontId="238" fillId="0" borderId="33"/>
    <xf numFmtId="0" fontId="90" fillId="0" borderId="33"/>
    <xf numFmtId="0" fontId="2" fillId="0" borderId="33"/>
    <xf numFmtId="0" fontId="238" fillId="0" borderId="33"/>
    <xf numFmtId="0" fontId="90" fillId="0" borderId="33"/>
    <xf numFmtId="0" fontId="2" fillId="0" borderId="33"/>
    <xf numFmtId="0" fontId="44" fillId="0" borderId="33"/>
    <xf numFmtId="0" fontId="37" fillId="0" borderId="33"/>
    <xf numFmtId="0" fontId="2" fillId="0" borderId="33"/>
    <xf numFmtId="0" fontId="238" fillId="0" borderId="33"/>
    <xf numFmtId="0" fontId="90" fillId="0" borderId="33"/>
    <xf numFmtId="0" fontId="2" fillId="0" borderId="33"/>
    <xf numFmtId="0" fontId="46" fillId="0" borderId="33"/>
    <xf numFmtId="0" fontId="41" fillId="0" borderId="33"/>
    <xf numFmtId="0" fontId="91" fillId="0" borderId="33"/>
    <xf numFmtId="0" fontId="42" fillId="0" borderId="33"/>
    <xf numFmtId="0" fontId="2" fillId="0" borderId="33"/>
    <xf numFmtId="0" fontId="42" fillId="0" borderId="33"/>
    <xf numFmtId="0" fontId="91" fillId="0" borderId="33"/>
    <xf numFmtId="0" fontId="2" fillId="0" borderId="33"/>
    <xf numFmtId="0" fontId="74" fillId="0" borderId="33"/>
    <xf numFmtId="0" fontId="91" fillId="0" borderId="33"/>
    <xf numFmtId="0" fontId="42" fillId="0" borderId="33"/>
    <xf numFmtId="0" fontId="2" fillId="0" borderId="33"/>
    <xf numFmtId="0" fontId="42" fillId="0" borderId="33"/>
    <xf numFmtId="0" fontId="91" fillId="0" borderId="33"/>
    <xf numFmtId="0" fontId="2" fillId="0" borderId="33"/>
    <xf numFmtId="0" fontId="138" fillId="0" borderId="33"/>
    <xf numFmtId="0" fontId="91" fillId="0" borderId="33"/>
    <xf numFmtId="0" fontId="42" fillId="0" borderId="33"/>
    <xf numFmtId="0" fontId="2" fillId="0" borderId="33"/>
    <xf numFmtId="0" fontId="42" fillId="0" borderId="33"/>
    <xf numFmtId="0" fontId="2" fillId="0" borderId="33"/>
    <xf numFmtId="0" fontId="80" fillId="0" borderId="33"/>
    <xf numFmtId="0" fontId="81" fillId="0" borderId="33"/>
    <xf numFmtId="0" fontId="140" fillId="0" borderId="33"/>
    <xf numFmtId="0" fontId="81" fillId="0" borderId="33"/>
    <xf numFmtId="0" fontId="44" fillId="0" borderId="33"/>
    <xf numFmtId="0" fontId="37" fillId="0" borderId="33"/>
    <xf numFmtId="0" fontId="2" fillId="0" borderId="33"/>
    <xf numFmtId="0" fontId="91"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91"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91"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91"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38" fillId="0" borderId="33"/>
    <xf numFmtId="0" fontId="90" fillId="0" borderId="33"/>
    <xf numFmtId="0" fontId="2" fillId="0" borderId="33"/>
    <xf numFmtId="0" fontId="238" fillId="0" borderId="33"/>
    <xf numFmtId="0" fontId="90" fillId="0" borderId="33"/>
    <xf numFmtId="0" fontId="2" fillId="0" borderId="33"/>
    <xf numFmtId="0" fontId="238" fillId="0" borderId="33"/>
    <xf numFmtId="0" fontId="90" fillId="0" borderId="33"/>
    <xf numFmtId="0" fontId="2" fillId="0" borderId="33"/>
    <xf numFmtId="0" fontId="238" fillId="0" borderId="33"/>
    <xf numFmtId="0" fontId="90" fillId="0" borderId="33"/>
    <xf numFmtId="0" fontId="2" fillId="0" borderId="33"/>
    <xf numFmtId="0" fontId="44" fillId="0" borderId="33"/>
    <xf numFmtId="0" fontId="37" fillId="0" borderId="33"/>
    <xf numFmtId="0" fontId="2" fillId="0" borderId="33"/>
    <xf numFmtId="0" fontId="138" fillId="0" borderId="33"/>
    <xf numFmtId="0" fontId="37"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42" fillId="0" borderId="33" applyNumberFormat="0" applyFont="0" applyFill="0" applyBorder="0" applyAlignment="0" applyProtection="0"/>
    <xf numFmtId="0" fontId="4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51" fillId="0" borderId="33"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51" fillId="0" borderId="33" applyProtection="0"/>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81" fillId="0" borderId="33"/>
    <xf numFmtId="0" fontId="42" fillId="0" borderId="33" applyNumberFormat="0" applyFont="0" applyFill="0" applyBorder="0" applyAlignment="0" applyProtection="0"/>
    <xf numFmtId="0" fontId="139" fillId="0" borderId="33"/>
    <xf numFmtId="0" fontId="81" fillId="0" borderId="33"/>
    <xf numFmtId="0" fontId="238" fillId="0" borderId="33"/>
    <xf numFmtId="0" fontId="90" fillId="0" borderId="33"/>
    <xf numFmtId="0" fontId="2" fillId="0" borderId="33"/>
    <xf numFmtId="0" fontId="238" fillId="0" borderId="33"/>
    <xf numFmtId="0" fontId="90" fillId="0" borderId="33"/>
    <xf numFmtId="0" fontId="2" fillId="0" borderId="33"/>
    <xf numFmtId="0" fontId="238" fillId="0" borderId="33"/>
    <xf numFmtId="0" fontId="90" fillId="0" borderId="33"/>
    <xf numFmtId="0" fontId="2" fillId="0" borderId="33"/>
    <xf numFmtId="0" fontId="238" fillId="0" borderId="33"/>
    <xf numFmtId="0" fontId="90" fillId="0" borderId="33"/>
    <xf numFmtId="0" fontId="2" fillId="0" borderId="33"/>
    <xf numFmtId="0" fontId="91" fillId="0" borderId="33"/>
    <xf numFmtId="0" fontId="2" fillId="0" borderId="33"/>
    <xf numFmtId="0" fontId="4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91" fillId="0" borderId="33"/>
    <xf numFmtId="0" fontId="91" fillId="0" borderId="33"/>
    <xf numFmtId="0" fontId="4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35" fillId="0" borderId="33"/>
    <xf numFmtId="0" fontId="2" fillId="0" borderId="33"/>
    <xf numFmtId="0" fontId="2" fillId="0" borderId="33"/>
    <xf numFmtId="0" fontId="138" fillId="0" borderId="33"/>
    <xf numFmtId="0" fontId="2" fillId="0" borderId="33"/>
    <xf numFmtId="0" fontId="2" fillId="0" borderId="33"/>
    <xf numFmtId="0" fontId="2" fillId="0" borderId="33"/>
    <xf numFmtId="0" fontId="2" fillId="0" borderId="33"/>
    <xf numFmtId="0" fontId="138" fillId="0" borderId="33"/>
    <xf numFmtId="0" fontId="37"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37" fillId="0" borderId="33"/>
    <xf numFmtId="0" fontId="37" fillId="0" borderId="33"/>
    <xf numFmtId="0" fontId="91" fillId="0" borderId="33"/>
    <xf numFmtId="0" fontId="42" fillId="0" borderId="33"/>
    <xf numFmtId="0" fontId="91"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2" fillId="0" borderId="33"/>
    <xf numFmtId="0" fontId="42" fillId="0" borderId="33" applyNumberFormat="0" applyFont="0" applyFill="0" applyBorder="0" applyAlignment="0" applyProtection="0"/>
    <xf numFmtId="0" fontId="91"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91"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81" fillId="0" borderId="33"/>
    <xf numFmtId="0" fontId="140" fillId="0" borderId="33"/>
    <xf numFmtId="0" fontId="138"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138" fillId="0" borderId="33"/>
    <xf numFmtId="0" fontId="235" fillId="0" borderId="33"/>
    <xf numFmtId="0" fontId="133"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133" fillId="0" borderId="33"/>
    <xf numFmtId="0" fontId="133"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4" fillId="0" borderId="33"/>
    <xf numFmtId="0" fontId="37" fillId="0" borderId="33"/>
    <xf numFmtId="0" fontId="2" fillId="0" borderId="33"/>
    <xf numFmtId="0" fontId="51" fillId="0" borderId="33"/>
    <xf numFmtId="0" fontId="51"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42" fillId="0" borderId="33" applyNumberFormat="0" applyFont="0" applyFill="0" applyBorder="0" applyAlignment="0" applyProtection="0"/>
    <xf numFmtId="0" fontId="37" fillId="0" borderId="33"/>
    <xf numFmtId="0" fontId="2" fillId="0" borderId="33"/>
    <xf numFmtId="0" fontId="81" fillId="0" borderId="33"/>
    <xf numFmtId="0" fontId="42" fillId="0" borderId="33" applyNumberFormat="0" applyFont="0" applyFill="0" applyBorder="0" applyAlignment="0" applyProtection="0"/>
    <xf numFmtId="0" fontId="139" fillId="0" borderId="33"/>
    <xf numFmtId="0" fontId="2" fillId="0" borderId="33"/>
    <xf numFmtId="0" fontId="37" fillId="0" borderId="33"/>
    <xf numFmtId="0" fontId="37" fillId="0" borderId="33"/>
    <xf numFmtId="0" fontId="42" fillId="0" borderId="33" applyNumberFormat="0" applyFont="0" applyFill="0" applyBorder="0" applyAlignment="0" applyProtection="0"/>
    <xf numFmtId="0" fontId="44"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37" fillId="0" borderId="33"/>
    <xf numFmtId="0" fontId="2" fillId="0" borderId="33"/>
    <xf numFmtId="0" fontId="81" fillId="0" borderId="33"/>
    <xf numFmtId="0" fontId="4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134" fillId="0" borderId="33"/>
    <xf numFmtId="0" fontId="2" fillId="0" borderId="33"/>
    <xf numFmtId="0" fontId="237"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44" fillId="0" borderId="33"/>
    <xf numFmtId="0" fontId="44" fillId="0" borderId="33"/>
    <xf numFmtId="0" fontId="2" fillId="0" borderId="33"/>
    <xf numFmtId="0" fontId="37" fillId="0" borderId="33"/>
    <xf numFmtId="0" fontId="81" fillId="0" borderId="33"/>
    <xf numFmtId="0" fontId="42" fillId="0" borderId="33" applyNumberFormat="0" applyFont="0" applyFill="0" applyBorder="0" applyAlignment="0" applyProtection="0"/>
    <xf numFmtId="0" fontId="139"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37" fillId="0" borderId="33"/>
    <xf numFmtId="0" fontId="2" fillId="0" borderId="33"/>
    <xf numFmtId="0" fontId="81" fillId="0" borderId="33"/>
    <xf numFmtId="0" fontId="42" fillId="0" borderId="33" applyNumberFormat="0" applyFont="0" applyFill="0" applyBorder="0" applyAlignment="0" applyProtection="0"/>
    <xf numFmtId="0" fontId="2" fillId="0" borderId="33"/>
    <xf numFmtId="0" fontId="41" fillId="0" borderId="33"/>
    <xf numFmtId="0" fontId="42" fillId="0" borderId="33"/>
    <xf numFmtId="0" fontId="41"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184" fontId="42" fillId="0" borderId="33"/>
    <xf numFmtId="0" fontId="42" fillId="0" borderId="33" applyNumberFormat="0" applyFont="0" applyFill="0" applyBorder="0" applyAlignment="0" applyProtection="0"/>
    <xf numFmtId="0" fontId="2" fillId="0" borderId="33"/>
    <xf numFmtId="0" fontId="2" fillId="0" borderId="33"/>
    <xf numFmtId="0" fontId="41" fillId="0" borderId="33"/>
    <xf numFmtId="0" fontId="4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2" fillId="0" borderId="33"/>
    <xf numFmtId="0" fontId="41" fillId="0" borderId="33"/>
    <xf numFmtId="0" fontId="5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5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2" fillId="0" borderId="33"/>
    <xf numFmtId="0" fontId="41" fillId="0" borderId="33"/>
    <xf numFmtId="0" fontId="4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2" fillId="0" borderId="33"/>
    <xf numFmtId="0" fontId="42" fillId="0" borderId="33"/>
    <xf numFmtId="0" fontId="42" fillId="0" borderId="33" applyNumberFormat="0" applyFont="0" applyFill="0" applyBorder="0" applyAlignment="0" applyProtection="0"/>
    <xf numFmtId="0" fontId="42" fillId="0" borderId="33"/>
    <xf numFmtId="0" fontId="2" fillId="0" borderId="33"/>
    <xf numFmtId="0" fontId="4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184" fontId="42" fillId="0" borderId="33"/>
    <xf numFmtId="0" fontId="41"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2" fillId="0" borderId="33"/>
    <xf numFmtId="0" fontId="41"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2" fillId="0" borderId="33"/>
    <xf numFmtId="0" fontId="41"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2" fillId="0" borderId="33"/>
    <xf numFmtId="0" fontId="41"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2" fillId="0" borderId="33"/>
    <xf numFmtId="0" fontId="41"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2" fillId="0" borderId="33"/>
    <xf numFmtId="0" fontId="37" fillId="0" borderId="33"/>
    <xf numFmtId="0" fontId="37"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37" fillId="0" borderId="33"/>
    <xf numFmtId="0" fontId="41" fillId="0" borderId="33"/>
    <xf numFmtId="0" fontId="42" fillId="0" borderId="33" applyNumberFormat="0" applyFont="0" applyFill="0" applyBorder="0" applyAlignment="0" applyProtection="0"/>
    <xf numFmtId="0" fontId="37" fillId="0" borderId="33"/>
    <xf numFmtId="0" fontId="2"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4"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127" fillId="0" borderId="33"/>
    <xf numFmtId="0" fontId="37" fillId="0" borderId="33"/>
    <xf numFmtId="0" fontId="127" fillId="0" borderId="33"/>
    <xf numFmtId="0" fontId="42" fillId="0" borderId="33" applyNumberFormat="0" applyFont="0" applyFill="0" applyBorder="0" applyAlignment="0" applyProtection="0"/>
    <xf numFmtId="0" fontId="145"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39" fillId="0" borderId="33"/>
    <xf numFmtId="0" fontId="2" fillId="0" borderId="33"/>
    <xf numFmtId="0" fontId="4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240"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37" fillId="0" borderId="33"/>
    <xf numFmtId="0" fontId="41"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2" fillId="0" borderId="33"/>
    <xf numFmtId="0" fontId="41"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2" fillId="0" borderId="33"/>
    <xf numFmtId="0" fontId="4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37" fillId="0" borderId="33"/>
    <xf numFmtId="0" fontId="2" fillId="0" borderId="33"/>
    <xf numFmtId="0" fontId="2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37" fillId="0" borderId="33"/>
    <xf numFmtId="0" fontId="2" fillId="0" borderId="33"/>
    <xf numFmtId="0" fontId="2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37" fillId="0" borderId="33"/>
    <xf numFmtId="0" fontId="2" fillId="0" borderId="33"/>
    <xf numFmtId="0" fontId="235" fillId="0" borderId="33"/>
    <xf numFmtId="0" fontId="42" fillId="0" borderId="33" applyNumberFormat="0" applyFont="0" applyFill="0" applyBorder="0" applyAlignment="0" applyProtection="0"/>
    <xf numFmtId="0" fontId="235" fillId="0" borderId="33"/>
    <xf numFmtId="0" fontId="2" fillId="0" borderId="33"/>
    <xf numFmtId="0" fontId="51" fillId="0" borderId="33"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51" fillId="0" borderId="33" applyProtection="0"/>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41"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0" fontId="42" fillId="0" borderId="33"/>
    <xf numFmtId="0" fontId="42" fillId="0" borderId="33"/>
    <xf numFmtId="0" fontId="2" fillId="0" borderId="33"/>
    <xf numFmtId="0" fontId="4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91" fillId="0" borderId="33"/>
    <xf numFmtId="0" fontId="42" fillId="0" borderId="33"/>
    <xf numFmtId="0" fontId="2" fillId="0" borderId="33"/>
    <xf numFmtId="0" fontId="91" fillId="0" borderId="33"/>
    <xf numFmtId="0" fontId="42" fillId="0" borderId="33"/>
    <xf numFmtId="0" fontId="2" fillId="0" borderId="33"/>
    <xf numFmtId="0" fontId="42" fillId="0" borderId="33"/>
    <xf numFmtId="0" fontId="91" fillId="0" borderId="33"/>
    <xf numFmtId="0" fontId="2" fillId="0" borderId="33"/>
    <xf numFmtId="0" fontId="91" fillId="0" borderId="33"/>
    <xf numFmtId="0" fontId="42" fillId="0" borderId="33"/>
    <xf numFmtId="0" fontId="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138"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146" fillId="0" borderId="33"/>
    <xf numFmtId="0" fontId="146" fillId="0" borderId="33"/>
    <xf numFmtId="0" fontId="2" fillId="0" borderId="33"/>
    <xf numFmtId="0" fontId="147" fillId="0" borderId="33"/>
    <xf numFmtId="0" fontId="235"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35" fillId="0" borderId="33"/>
    <xf numFmtId="0" fontId="2" fillId="0" borderId="33"/>
    <xf numFmtId="0" fontId="242" fillId="0" borderId="33"/>
    <xf numFmtId="0" fontId="242" fillId="0" borderId="33"/>
    <xf numFmtId="0" fontId="235" fillId="0" borderId="33"/>
    <xf numFmtId="0" fontId="2" fillId="0" borderId="33"/>
    <xf numFmtId="0" fontId="42" fillId="0" borderId="33"/>
    <xf numFmtId="0" fontId="46" fillId="0" borderId="33"/>
    <xf numFmtId="0" fontId="46"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1" fillId="0" borderId="33"/>
    <xf numFmtId="0" fontId="42" fillId="0" borderId="33"/>
    <xf numFmtId="0" fontId="42" fillId="0" borderId="33"/>
    <xf numFmtId="0" fontId="2" fillId="0" borderId="33"/>
    <xf numFmtId="0" fontId="41" fillId="0" borderId="33"/>
    <xf numFmtId="0" fontId="2" fillId="0" borderId="33"/>
    <xf numFmtId="0" fontId="42" fillId="0" borderId="33"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37" fillId="0" borderId="33" applyAlignment="0"/>
    <xf numFmtId="0" fontId="242" fillId="0" borderId="33"/>
    <xf numFmtId="0" fontId="242" fillId="0" borderId="33"/>
    <xf numFmtId="0" fontId="242" fillId="0" borderId="33"/>
    <xf numFmtId="0" fontId="242" fillId="0" borderId="33"/>
    <xf numFmtId="0" fontId="242" fillId="0" borderId="33"/>
    <xf numFmtId="0" fontId="242" fillId="0" borderId="33"/>
    <xf numFmtId="0" fontId="242" fillId="0" borderId="33"/>
    <xf numFmtId="0" fontId="242" fillId="0" borderId="33"/>
    <xf numFmtId="0" fontId="41" fillId="0" borderId="33"/>
    <xf numFmtId="0" fontId="141" fillId="0" borderId="33"/>
    <xf numFmtId="0" fontId="141" fillId="0" borderId="33"/>
    <xf numFmtId="0" fontId="42" fillId="0" borderId="33" applyNumberFormat="0" applyFont="0" applyFill="0" applyBorder="0" applyAlignment="0" applyProtection="0"/>
    <xf numFmtId="0" fontId="141" fillId="0" borderId="33"/>
    <xf numFmtId="0" fontId="2" fillId="0" borderId="33"/>
    <xf numFmtId="0" fontId="42" fillId="0" borderId="33" applyNumberFormat="0" applyFont="0" applyFill="0" applyBorder="0" applyAlignment="0" applyProtection="0"/>
    <xf numFmtId="0" fontId="41" fillId="0" borderId="33"/>
    <xf numFmtId="0" fontId="2" fillId="0" borderId="33"/>
    <xf numFmtId="0" fontId="242" fillId="0" borderId="33"/>
    <xf numFmtId="0" fontId="242" fillId="0" borderId="33"/>
    <xf numFmtId="0" fontId="242" fillId="0" borderId="33"/>
    <xf numFmtId="0" fontId="242" fillId="0" borderId="33"/>
    <xf numFmtId="0" fontId="41" fillId="0" borderId="33"/>
    <xf numFmtId="0" fontId="141" fillId="0" borderId="33"/>
    <xf numFmtId="0" fontId="141"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1" fillId="0" borderId="33"/>
    <xf numFmtId="0" fontId="2" fillId="0" borderId="33"/>
    <xf numFmtId="0" fontId="41" fillId="0" borderId="33"/>
    <xf numFmtId="0" fontId="141" fillId="0" borderId="33"/>
    <xf numFmtId="0" fontId="141"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1" fillId="0" borderId="33"/>
    <xf numFmtId="0" fontId="2" fillId="0" borderId="33"/>
    <xf numFmtId="0" fontId="41" fillId="0" borderId="33"/>
    <xf numFmtId="0" fontId="141" fillId="0" borderId="33"/>
    <xf numFmtId="0" fontId="141"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1" fillId="0" borderId="33"/>
    <xf numFmtId="0" fontId="2" fillId="0" borderId="33"/>
    <xf numFmtId="0" fontId="41" fillId="0" borderId="33"/>
    <xf numFmtId="0" fontId="52" fillId="0" borderId="33"/>
    <xf numFmtId="0" fontId="5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1" fillId="0" borderId="33"/>
    <xf numFmtId="0" fontId="2" fillId="0" borderId="33"/>
    <xf numFmtId="0" fontId="42" fillId="0" borderId="33"/>
    <xf numFmtId="0" fontId="237" fillId="0" borderId="33"/>
    <xf numFmtId="0" fontId="237" fillId="0" borderId="33"/>
    <xf numFmtId="0" fontId="2" fillId="0" borderId="33"/>
    <xf numFmtId="0" fontId="81"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41"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37" fillId="0" borderId="33"/>
    <xf numFmtId="0" fontId="2" fillId="0" borderId="33"/>
    <xf numFmtId="0" fontId="81" fillId="0" borderId="33"/>
    <xf numFmtId="0" fontId="139" fillId="0" borderId="33"/>
    <xf numFmtId="0" fontId="37" fillId="0" borderId="33"/>
    <xf numFmtId="0" fontId="37" fillId="0" borderId="33"/>
    <xf numFmtId="0" fontId="42" fillId="0" borderId="33" applyNumberFormat="0" applyFont="0" applyFill="0" applyBorder="0" applyAlignment="0" applyProtection="0"/>
    <xf numFmtId="0" fontId="44" fillId="0" borderId="33"/>
    <xf numFmtId="0" fontId="2" fillId="0" borderId="33"/>
    <xf numFmtId="0" fontId="139" fillId="0" borderId="33"/>
    <xf numFmtId="0" fontId="42" fillId="0" borderId="33"/>
    <xf numFmtId="0" fontId="81" fillId="0" borderId="33"/>
    <xf numFmtId="0" fontId="42" fillId="0" borderId="33" applyNumberFormat="0" applyFont="0" applyFill="0" applyBorder="0" applyAlignment="0" applyProtection="0"/>
    <xf numFmtId="0" fontId="2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139" fillId="0" borderId="33"/>
    <xf numFmtId="0" fontId="51" fillId="0" borderId="33"/>
    <xf numFmtId="0" fontId="51" fillId="0" borderId="33" applyProtection="0"/>
    <xf numFmtId="0" fontId="42" fillId="0" borderId="33" applyNumberFormat="0" applyFont="0" applyFill="0" applyBorder="0" applyAlignment="0" applyProtection="0"/>
    <xf numFmtId="0" fontId="51" fillId="0" borderId="33" applyProtection="0"/>
    <xf numFmtId="0" fontId="2" fillId="0" borderId="33"/>
    <xf numFmtId="0" fontId="81" fillId="0" borderId="33"/>
    <xf numFmtId="0" fontId="140" fillId="0" borderId="33"/>
    <xf numFmtId="0" fontId="2" fillId="0" borderId="33"/>
    <xf numFmtId="0" fontId="81" fillId="0" borderId="33"/>
    <xf numFmtId="0" fontId="51" fillId="0" borderId="33"/>
    <xf numFmtId="0" fontId="51" fillId="0" borderId="33" applyProtection="0"/>
    <xf numFmtId="0" fontId="42" fillId="0" borderId="33"/>
    <xf numFmtId="0" fontId="91" fillId="0" borderId="33"/>
    <xf numFmtId="0" fontId="2" fillId="0" borderId="33"/>
    <xf numFmtId="0" fontId="37" fillId="0" borderId="33"/>
    <xf numFmtId="0" fontId="81" fillId="0" borderId="33"/>
    <xf numFmtId="0" fontId="140" fillId="0" borderId="33"/>
    <xf numFmtId="0" fontId="42" fillId="0" borderId="33"/>
    <xf numFmtId="0" fontId="51" fillId="0" borderId="33"/>
    <xf numFmtId="0" fontId="2" fillId="0" borderId="33"/>
    <xf numFmtId="0" fontId="81" fillId="0" borderId="33"/>
    <xf numFmtId="0" fontId="2" fillId="0" borderId="33"/>
    <xf numFmtId="0" fontId="51" fillId="0" borderId="33" applyProtection="0"/>
    <xf numFmtId="0" fontId="74" fillId="0" borderId="33"/>
    <xf numFmtId="0" fontId="37" fillId="0" borderId="33"/>
    <xf numFmtId="0" fontId="37" fillId="0" borderId="33"/>
    <xf numFmtId="0" fontId="2" fillId="0" borderId="33"/>
    <xf numFmtId="0" fontId="81" fillId="0" borderId="33"/>
    <xf numFmtId="0" fontId="140" fillId="0" borderId="33"/>
    <xf numFmtId="0" fontId="2" fillId="0" borderId="33"/>
    <xf numFmtId="0" fontId="42" fillId="0" borderId="33" applyNumberFormat="0" applyFont="0" applyFill="0" applyBorder="0" applyAlignment="0" applyProtection="0"/>
    <xf numFmtId="0" fontId="51" fillId="0" borderId="33" applyProtection="0"/>
    <xf numFmtId="0" fontId="2" fillId="0" borderId="33"/>
    <xf numFmtId="0" fontId="81" fillId="0" borderId="33"/>
    <xf numFmtId="0" fontId="51" fillId="0" borderId="33" applyProtection="0"/>
    <xf numFmtId="0" fontId="51" fillId="0" borderId="33"/>
    <xf numFmtId="0" fontId="42" fillId="0" borderId="33" applyNumberFormat="0" applyFont="0" applyFill="0" applyBorder="0" applyAlignment="0" applyProtection="0"/>
    <xf numFmtId="0" fontId="51" fillId="0" borderId="33"/>
    <xf numFmtId="0" fontId="2" fillId="0" borderId="33"/>
    <xf numFmtId="0" fontId="74" fillId="0" borderId="33"/>
    <xf numFmtId="0" fontId="74" fillId="0" borderId="33"/>
    <xf numFmtId="0" fontId="2" fillId="0" borderId="33"/>
    <xf numFmtId="0" fontId="81" fillId="0" borderId="33"/>
    <xf numFmtId="0" fontId="51" fillId="0" borderId="33" applyProtection="0"/>
    <xf numFmtId="0" fontId="2" fillId="0" borderId="33"/>
    <xf numFmtId="0" fontId="81" fillId="0" borderId="33"/>
    <xf numFmtId="0" fontId="51" fillId="0" borderId="33" applyProtection="0"/>
    <xf numFmtId="0" fontId="74" fillId="0" borderId="33"/>
    <xf numFmtId="0" fontId="42" fillId="0" borderId="33" applyNumberFormat="0" applyFont="0" applyFill="0" applyBorder="0" applyAlignment="0" applyProtection="0"/>
    <xf numFmtId="0" fontId="74" fillId="0" borderId="33"/>
    <xf numFmtId="0" fontId="2" fillId="0" borderId="33"/>
    <xf numFmtId="0" fontId="81" fillId="0" borderId="33"/>
    <xf numFmtId="0" fontId="51" fillId="0" borderId="33" applyProtection="0"/>
    <xf numFmtId="0" fontId="2" fillId="0" borderId="33"/>
    <xf numFmtId="0" fontId="81" fillId="0" borderId="33"/>
    <xf numFmtId="0" fontId="51" fillId="0" borderId="33" applyProtection="0"/>
    <xf numFmtId="0" fontId="42" fillId="0" borderId="33"/>
    <xf numFmtId="0" fontId="42" fillId="0" borderId="33" applyNumberFormat="0" applyFont="0" applyFill="0" applyBorder="0" applyAlignment="0" applyProtection="0"/>
    <xf numFmtId="0" fontId="42" fillId="0" borderId="33"/>
    <xf numFmtId="0" fontId="2" fillId="0" borderId="33"/>
    <xf numFmtId="0" fontId="81" fillId="0" borderId="33"/>
    <xf numFmtId="0" fontId="51" fillId="0" borderId="33" applyProtection="0"/>
    <xf numFmtId="0" fontId="2" fillId="0" borderId="33"/>
    <xf numFmtId="0" fontId="81" fillId="0" borderId="33"/>
    <xf numFmtId="0" fontId="51" fillId="0" borderId="33" applyProtection="0"/>
    <xf numFmtId="0" fontId="37" fillId="0" borderId="33"/>
    <xf numFmtId="0" fontId="42" fillId="0" borderId="33" applyNumberFormat="0" applyFont="0" applyFill="0" applyBorder="0" applyAlignment="0" applyProtection="0"/>
    <xf numFmtId="0" fontId="37" fillId="0" borderId="33"/>
    <xf numFmtId="0" fontId="2" fillId="0" borderId="33"/>
    <xf numFmtId="0" fontId="81" fillId="0" borderId="33"/>
    <xf numFmtId="0" fontId="51" fillId="0" borderId="33" applyProtection="0"/>
    <xf numFmtId="0" fontId="2" fillId="0" borderId="33"/>
    <xf numFmtId="0" fontId="81" fillId="0" borderId="33"/>
    <xf numFmtId="0" fontId="243" fillId="0" borderId="33"/>
    <xf numFmtId="0" fontId="42" fillId="0" borderId="33"/>
    <xf numFmtId="0" fontId="42" fillId="0" borderId="33" applyNumberFormat="0" applyFont="0" applyFill="0" applyBorder="0" applyAlignment="0" applyProtection="0"/>
    <xf numFmtId="0" fontId="42" fillId="0" borderId="33"/>
    <xf numFmtId="0" fontId="2" fillId="0" borderId="33"/>
    <xf numFmtId="0" fontId="81" fillId="0" borderId="33"/>
    <xf numFmtId="0" fontId="243" fillId="0" borderId="33"/>
    <xf numFmtId="0" fontId="2" fillId="0" borderId="33"/>
    <xf numFmtId="0" fontId="81" fillId="0" borderId="33"/>
    <xf numFmtId="0" fontId="37" fillId="0" borderId="33"/>
    <xf numFmtId="0" fontId="37" fillId="0" borderId="33"/>
    <xf numFmtId="0" fontId="37" fillId="0" borderId="33"/>
    <xf numFmtId="0" fontId="2" fillId="0" borderId="33"/>
    <xf numFmtId="0" fontId="135" fillId="0" borderId="33"/>
    <xf numFmtId="0" fontId="135" fillId="0" borderId="33"/>
    <xf numFmtId="0" fontId="2" fillId="0" borderId="33"/>
    <xf numFmtId="0" fontId="37" fillId="0" borderId="33"/>
    <xf numFmtId="0" fontId="37" fillId="0" borderId="33"/>
    <xf numFmtId="0" fontId="2" fillId="0" borderId="33"/>
    <xf numFmtId="0" fontId="37" fillId="0" borderId="33"/>
    <xf numFmtId="0" fontId="37" fillId="0" borderId="33"/>
    <xf numFmtId="0" fontId="2" fillId="0" borderId="33"/>
    <xf numFmtId="0" fontId="37" fillId="0" borderId="33"/>
    <xf numFmtId="0" fontId="37" fillId="0" borderId="33"/>
    <xf numFmtId="0" fontId="2" fillId="0" borderId="33"/>
    <xf numFmtId="0" fontId="37" fillId="0" borderId="33"/>
    <xf numFmtId="0" fontId="37" fillId="0" borderId="33"/>
    <xf numFmtId="0" fontId="2" fillId="0" borderId="33"/>
    <xf numFmtId="0" fontId="37" fillId="0" borderId="33"/>
    <xf numFmtId="0" fontId="37" fillId="0" borderId="33"/>
    <xf numFmtId="0" fontId="2" fillId="0" borderId="33"/>
    <xf numFmtId="0" fontId="42" fillId="0" borderId="33"/>
    <xf numFmtId="0" fontId="42" fillId="0" borderId="33"/>
    <xf numFmtId="0" fontId="2" fillId="0" borderId="33"/>
    <xf numFmtId="0" fontId="37" fillId="0" borderId="33"/>
    <xf numFmtId="0" fontId="37" fillId="0" borderId="33"/>
    <xf numFmtId="0" fontId="2"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6" fillId="0" borderId="33"/>
    <xf numFmtId="0" fontId="244" fillId="0" borderId="33" applyAlignment="0"/>
    <xf numFmtId="0" fontId="46" fillId="0" borderId="33"/>
    <xf numFmtId="0" fontId="237" fillId="0" borderId="33"/>
    <xf numFmtId="0" fontId="153" fillId="0" borderId="33"/>
    <xf numFmtId="0" fontId="2" fillId="0" borderId="33"/>
    <xf numFmtId="0" fontId="46"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46"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97" fillId="0" borderId="33"/>
    <xf numFmtId="0" fontId="97" fillId="0" borderId="33" applyProtection="0"/>
    <xf numFmtId="0" fontId="42" fillId="0" borderId="33" applyNumberFormat="0" applyFont="0" applyFill="0" applyBorder="0" applyAlignment="0" applyProtection="0"/>
    <xf numFmtId="0" fontId="97" fillId="0" borderId="33" applyProtection="0"/>
    <xf numFmtId="0" fontId="2" fillId="0" borderId="33"/>
    <xf numFmtId="0" fontId="37" fillId="0" borderId="33"/>
    <xf numFmtId="0" fontId="46" fillId="0" borderId="33"/>
    <xf numFmtId="0" fontId="2" fillId="0" borderId="33"/>
    <xf numFmtId="0" fontId="46" fillId="0" borderId="33"/>
    <xf numFmtId="0" fontId="42" fillId="0" borderId="33" applyProtection="0"/>
    <xf numFmtId="0" fontId="46" fillId="0" borderId="33"/>
    <xf numFmtId="0" fontId="42" fillId="0" borderId="33" applyNumberFormat="0" applyFont="0" applyFill="0" applyBorder="0" applyAlignment="0" applyProtection="0"/>
    <xf numFmtId="0" fontId="153" fillId="0" borderId="33"/>
    <xf numFmtId="0" fontId="2" fillId="0" borderId="33"/>
    <xf numFmtId="0" fontId="46"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5"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37" fillId="0" borderId="33"/>
    <xf numFmtId="0" fontId="2" fillId="0" borderId="33"/>
    <xf numFmtId="0" fontId="37" fillId="0" borderId="33"/>
    <xf numFmtId="0" fontId="80" fillId="0" borderId="33"/>
    <xf numFmtId="0" fontId="37" fillId="0" borderId="33"/>
    <xf numFmtId="0" fontId="42" fillId="0" borderId="33" applyNumberFormat="0" applyFont="0" applyFill="0" applyBorder="0" applyAlignment="0" applyProtection="0"/>
    <xf numFmtId="0" fontId="37" fillId="0" borderId="33"/>
    <xf numFmtId="0" fontId="2" fillId="0" borderId="33"/>
    <xf numFmtId="0" fontId="244" fillId="0" borderId="33" applyAlignment="0"/>
    <xf numFmtId="0" fontId="42" fillId="0" borderId="33" applyNumberFormat="0" applyFont="0" applyFill="0" applyBorder="0" applyAlignment="0" applyProtection="0"/>
    <xf numFmtId="0" fontId="44" fillId="0" borderId="33"/>
    <xf numFmtId="0" fontId="2" fillId="0" borderId="33"/>
    <xf numFmtId="0" fontId="97" fillId="0" borderId="33" applyProtection="0"/>
    <xf numFmtId="0" fontId="37" fillId="0" borderId="33"/>
    <xf numFmtId="0" fontId="42" fillId="0" borderId="33" applyNumberFormat="0" applyFont="0" applyFill="0" applyBorder="0" applyAlignment="0" applyProtection="0"/>
    <xf numFmtId="0" fontId="37" fillId="0" borderId="33"/>
    <xf numFmtId="0" fontId="2" fillId="0" borderId="33"/>
    <xf numFmtId="0" fontId="45" fillId="0" borderId="33"/>
    <xf numFmtId="0" fontId="135" fillId="0" borderId="33"/>
    <xf numFmtId="0" fontId="2" fillId="0" borderId="33"/>
    <xf numFmtId="0" fontId="37" fillId="0" borderId="33"/>
    <xf numFmtId="0" fontId="42" fillId="0" borderId="33" applyNumberFormat="0" applyFont="0" applyFill="0" applyBorder="0" applyAlignment="0" applyProtection="0"/>
    <xf numFmtId="0" fontId="37" fillId="0" borderId="33"/>
    <xf numFmtId="0" fontId="2" fillId="0" borderId="33"/>
    <xf numFmtId="0" fontId="37" fillId="0" borderId="33"/>
    <xf numFmtId="0" fontId="37" fillId="0" borderId="33"/>
    <xf numFmtId="0" fontId="2" fillId="0" borderId="33"/>
    <xf numFmtId="0" fontId="37" fillId="0" borderId="33"/>
    <xf numFmtId="0" fontId="37" fillId="0" borderId="33"/>
    <xf numFmtId="0" fontId="2" fillId="0" borderId="33"/>
    <xf numFmtId="0" fontId="37"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37" fillId="0" borderId="33"/>
    <xf numFmtId="0" fontId="2" fillId="0" borderId="33"/>
    <xf numFmtId="0" fontId="37" fillId="0" borderId="33"/>
    <xf numFmtId="0" fontId="37" fillId="0" borderId="33"/>
    <xf numFmtId="0" fontId="2" fillId="0" borderId="33"/>
    <xf numFmtId="0" fontId="56"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81"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81" fillId="0" borderId="33"/>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51"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81" fillId="0" borderId="33"/>
    <xf numFmtId="0" fontId="51" fillId="0" borderId="33"/>
    <xf numFmtId="0" fontId="81" fillId="0" borderId="33"/>
    <xf numFmtId="0" fontId="51" fillId="0" borderId="33"/>
    <xf numFmtId="0" fontId="236" fillId="0" borderId="33"/>
    <xf numFmtId="0" fontId="236" fillId="0" borderId="33"/>
    <xf numFmtId="0" fontId="2" fillId="0" borderId="33"/>
    <xf numFmtId="0" fontId="81" fillId="0" borderId="33"/>
    <xf numFmtId="0" fontId="140" fillId="0" borderId="33"/>
    <xf numFmtId="0" fontId="2" fillId="0" borderId="33"/>
    <xf numFmtId="0" fontId="81" fillId="0" borderId="33"/>
    <xf numFmtId="0" fontId="51" fillId="0" borderId="33"/>
    <xf numFmtId="0" fontId="81" fillId="0" borderId="33"/>
    <xf numFmtId="0" fontId="140" fillId="0" borderId="33"/>
    <xf numFmtId="0" fontId="2" fillId="0" borderId="33"/>
    <xf numFmtId="0" fontId="81" fillId="0" borderId="33"/>
    <xf numFmtId="0" fontId="51" fillId="0" borderId="33"/>
    <xf numFmtId="0" fontId="81" fillId="0" borderId="33"/>
    <xf numFmtId="0" fontId="140" fillId="0" borderId="33"/>
    <xf numFmtId="0" fontId="2" fillId="0" borderId="33"/>
    <xf numFmtId="0" fontId="81" fillId="0" borderId="33"/>
    <xf numFmtId="0" fontId="51" fillId="0" borderId="33"/>
    <xf numFmtId="0" fontId="81" fillId="0" borderId="33"/>
    <xf numFmtId="0" fontId="140" fillId="0" borderId="33"/>
    <xf numFmtId="0" fontId="81" fillId="0" borderId="33"/>
    <xf numFmtId="0" fontId="138" fillId="0" borderId="33"/>
    <xf numFmtId="0" fontId="138" fillId="0" borderId="33"/>
    <xf numFmtId="0" fontId="42" fillId="0" borderId="33" applyProtection="0"/>
    <xf numFmtId="0" fontId="42" fillId="0" borderId="33" applyProtection="0"/>
    <xf numFmtId="0" fontId="2" fillId="0" borderId="33"/>
    <xf numFmtId="0" fontId="138" fillId="0" borderId="33"/>
    <xf numFmtId="0" fontId="138" fillId="0" borderId="33"/>
    <xf numFmtId="0" fontId="2" fillId="0" borderId="33"/>
    <xf numFmtId="0" fontId="138" fillId="0" borderId="33"/>
    <xf numFmtId="0" fontId="2" fillId="0" borderId="33"/>
    <xf numFmtId="0" fontId="138" fillId="0" borderId="33"/>
    <xf numFmtId="0" fontId="138" fillId="0" borderId="33"/>
    <xf numFmtId="0" fontId="138" fillId="0" borderId="33"/>
    <xf numFmtId="0" fontId="2" fillId="0" borderId="33"/>
    <xf numFmtId="0" fontId="138" fillId="0" borderId="33"/>
    <xf numFmtId="0" fontId="2" fillId="0" borderId="33"/>
    <xf numFmtId="0" fontId="138" fillId="0" borderId="33"/>
    <xf numFmtId="0" fontId="138" fillId="0" borderId="33"/>
    <xf numFmtId="0" fontId="2" fillId="0" borderId="33"/>
    <xf numFmtId="0" fontId="81" fillId="0" borderId="33"/>
    <xf numFmtId="0" fontId="140" fillId="0" borderId="33"/>
    <xf numFmtId="0" fontId="81" fillId="0" borderId="33"/>
    <xf numFmtId="0" fontId="51" fillId="0" borderId="33"/>
    <xf numFmtId="0" fontId="138" fillId="0" borderId="33"/>
    <xf numFmtId="0" fontId="138" fillId="0" borderId="33"/>
    <xf numFmtId="0" fontId="42" fillId="0" borderId="33"/>
    <xf numFmtId="0" fontId="2" fillId="0" borderId="33"/>
    <xf numFmtId="0" fontId="42" fillId="0" borderId="33"/>
    <xf numFmtId="0" fontId="2"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81" fillId="0" borderId="33"/>
    <xf numFmtId="0" fontId="140" fillId="0" borderId="33"/>
    <xf numFmtId="0" fontId="81" fillId="0" borderId="33"/>
    <xf numFmtId="0" fontId="51"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37" fillId="0" borderId="33"/>
    <xf numFmtId="0" fontId="2" fillId="0" borderId="33"/>
    <xf numFmtId="0" fontId="37" fillId="0" borderId="33"/>
    <xf numFmtId="0" fontId="37" fillId="0" borderId="33"/>
    <xf numFmtId="0" fontId="41" fillId="0" borderId="33"/>
    <xf numFmtId="0" fontId="42" fillId="0" borderId="33" applyNumberFormat="0" applyFont="0" applyFill="0" applyBorder="0" applyAlignment="0" applyProtection="0"/>
    <xf numFmtId="0" fontId="41" fillId="0" borderId="33"/>
    <xf numFmtId="0" fontId="2" fillId="0" borderId="33"/>
    <xf numFmtId="0" fontId="57" fillId="0" borderId="33"/>
    <xf numFmtId="0" fontId="57" fillId="0" borderId="33"/>
    <xf numFmtId="0" fontId="2" fillId="0" borderId="33"/>
    <xf numFmtId="0" fontId="41" fillId="0" borderId="33"/>
    <xf numFmtId="0" fontId="41" fillId="0" borderId="33"/>
    <xf numFmtId="0" fontId="2" fillId="0" borderId="33"/>
    <xf numFmtId="0" fontId="41" fillId="0" borderId="33"/>
    <xf numFmtId="0" fontId="41" fillId="0" borderId="33"/>
    <xf numFmtId="0" fontId="2" fillId="0" borderId="33"/>
    <xf numFmtId="0" fontId="41" fillId="0" borderId="33"/>
    <xf numFmtId="0" fontId="41" fillId="0" borderId="33"/>
    <xf numFmtId="0" fontId="2" fillId="0" borderId="33"/>
    <xf numFmtId="0" fontId="41" fillId="0" borderId="33"/>
    <xf numFmtId="0" fontId="41" fillId="0" borderId="33"/>
    <xf numFmtId="0" fontId="2" fillId="0" borderId="33"/>
    <xf numFmtId="0" fontId="41" fillId="0" borderId="33"/>
    <xf numFmtId="0" fontId="41" fillId="0" borderId="33"/>
    <xf numFmtId="0" fontId="2" fillId="0" borderId="33"/>
    <xf numFmtId="0" fontId="4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97" fillId="0" borderId="33"/>
    <xf numFmtId="0" fontId="37" fillId="0" borderId="33"/>
    <xf numFmtId="0" fontId="41" fillId="0" borderId="33"/>
    <xf numFmtId="0" fontId="37" fillId="0" borderId="33"/>
    <xf numFmtId="0" fontId="41" fillId="0" borderId="33"/>
    <xf numFmtId="0" fontId="2" fillId="0" borderId="33"/>
    <xf numFmtId="0" fontId="91" fillId="0" borderId="33"/>
    <xf numFmtId="0" fontId="91" fillId="0" borderId="33"/>
    <xf numFmtId="0" fontId="42" fillId="0" borderId="33"/>
    <xf numFmtId="0" fontId="2" fillId="0" borderId="33"/>
    <xf numFmtId="0" fontId="91" fillId="0" borderId="33"/>
    <xf numFmtId="0" fontId="42" fillId="0" borderId="33"/>
    <xf numFmtId="0" fontId="2" fillId="0" borderId="33"/>
    <xf numFmtId="0" fontId="42" fillId="0" borderId="33"/>
    <xf numFmtId="0" fontId="2" fillId="0" borderId="33"/>
    <xf numFmtId="0" fontId="44" fillId="0" borderId="33"/>
    <xf numFmtId="0" fontId="37" fillId="0" borderId="33"/>
    <xf numFmtId="0" fontId="2" fillId="0" borderId="33"/>
    <xf numFmtId="0" fontId="91" fillId="0" borderId="33"/>
    <xf numFmtId="0" fontId="42" fillId="0" borderId="33"/>
    <xf numFmtId="0" fontId="2" fillId="0" borderId="33"/>
    <xf numFmtId="0" fontId="37" fillId="0" borderId="33"/>
    <xf numFmtId="0" fontId="2" fillId="0" borderId="33"/>
    <xf numFmtId="0" fontId="91" fillId="0" borderId="33"/>
    <xf numFmtId="0" fontId="69" fillId="0" borderId="33"/>
    <xf numFmtId="0" fontId="2" fillId="0" borderId="33"/>
    <xf numFmtId="0" fontId="41" fillId="0" borderId="33"/>
    <xf numFmtId="0" fontId="38" fillId="0" borderId="33"/>
    <xf numFmtId="0" fontId="2" fillId="0" borderId="33"/>
    <xf numFmtId="0" fontId="38" fillId="0" borderId="33"/>
    <xf numFmtId="0" fontId="41" fillId="0" borderId="33"/>
    <xf numFmtId="0" fontId="38" fillId="0" borderId="33"/>
    <xf numFmtId="0" fontId="2" fillId="0" borderId="33"/>
    <xf numFmtId="0" fontId="44" fillId="0" borderId="33"/>
    <xf numFmtId="0" fontId="37" fillId="0" borderId="33"/>
    <xf numFmtId="0" fontId="44" fillId="0" borderId="33"/>
    <xf numFmtId="0" fontId="2" fillId="0" borderId="33"/>
    <xf numFmtId="0" fontId="41"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41" fillId="0" borderId="33"/>
    <xf numFmtId="0" fontId="42" fillId="0" borderId="33" applyNumberFormat="0" applyFont="0" applyFill="0" applyBorder="0" applyAlignment="0" applyProtection="0"/>
    <xf numFmtId="0" fontId="38" fillId="0" borderId="33"/>
    <xf numFmtId="0" fontId="2" fillId="0" borderId="33"/>
    <xf numFmtId="0" fontId="41"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2" fillId="0" borderId="33"/>
    <xf numFmtId="0" fontId="41"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2" fillId="0" borderId="33"/>
    <xf numFmtId="0" fontId="41"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2" fillId="0" borderId="33"/>
    <xf numFmtId="0" fontId="41"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2" fillId="0" borderId="33"/>
    <xf numFmtId="0" fontId="41"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1" fillId="0" borderId="33"/>
    <xf numFmtId="0" fontId="2" fillId="0" borderId="33"/>
    <xf numFmtId="0" fontId="44" fillId="0" borderId="33"/>
    <xf numFmtId="0" fontId="51" fillId="0" borderId="33"/>
    <xf numFmtId="0" fontId="81" fillId="0" borderId="33"/>
    <xf numFmtId="0" fontId="140" fillId="0" borderId="33"/>
    <xf numFmtId="0" fontId="81" fillId="0" borderId="33"/>
    <xf numFmtId="0" fontId="37"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81" fillId="0" borderId="33"/>
    <xf numFmtId="0" fontId="140" fillId="0" borderId="33"/>
    <xf numFmtId="0" fontId="81" fillId="0" borderId="33"/>
    <xf numFmtId="0" fontId="37" fillId="0" borderId="33"/>
    <xf numFmtId="0" fontId="81" fillId="0" borderId="33"/>
    <xf numFmtId="0" fontId="140" fillId="0" borderId="33"/>
    <xf numFmtId="0" fontId="81" fillId="0" borderId="33"/>
    <xf numFmtId="0" fontId="37" fillId="0" borderId="33"/>
    <xf numFmtId="0" fontId="81" fillId="0" borderId="33"/>
    <xf numFmtId="0" fontId="140" fillId="0" borderId="33"/>
    <xf numFmtId="0" fontId="81" fillId="0" borderId="33"/>
    <xf numFmtId="0" fontId="37"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81" fillId="0" borderId="33"/>
    <xf numFmtId="0" fontId="140" fillId="0" borderId="33"/>
    <xf numFmtId="0" fontId="81" fillId="0" borderId="33"/>
    <xf numFmtId="0" fontId="37"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81" fillId="0" borderId="33"/>
    <xf numFmtId="0" fontId="140" fillId="0" borderId="33"/>
    <xf numFmtId="0" fontId="81"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81" fillId="0" borderId="33"/>
    <xf numFmtId="0" fontId="140"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37" fillId="0" borderId="33"/>
    <xf numFmtId="0" fontId="134" fillId="0" borderId="33"/>
    <xf numFmtId="0" fontId="81" fillId="0" borderId="33"/>
    <xf numFmtId="0" fontId="140" fillId="0" borderId="33"/>
    <xf numFmtId="0" fontId="81" fillId="0" borderId="33"/>
    <xf numFmtId="0" fontId="37" fillId="0" borderId="33"/>
    <xf numFmtId="0" fontId="81" fillId="0" borderId="33"/>
    <xf numFmtId="0" fontId="140" fillId="0" borderId="33"/>
    <xf numFmtId="0" fontId="81" fillId="0" borderId="33"/>
    <xf numFmtId="0" fontId="51" fillId="0" borderId="33"/>
    <xf numFmtId="0" fontId="81" fillId="0" borderId="33"/>
    <xf numFmtId="0" fontId="140" fillId="0" borderId="33"/>
    <xf numFmtId="0" fontId="81" fillId="0" borderId="33"/>
    <xf numFmtId="0" fontId="37" fillId="0" borderId="33"/>
    <xf numFmtId="0" fontId="37" fillId="0" borderId="33"/>
    <xf numFmtId="0" fontId="37" fillId="0" borderId="33" applyProtection="0"/>
    <xf numFmtId="0" fontId="37" fillId="0" borderId="33" applyProtection="0"/>
    <xf numFmtId="0" fontId="2" fillId="0" borderId="33"/>
    <xf numFmtId="0" fontId="37" fillId="0" borderId="33"/>
    <xf numFmtId="0" fontId="44" fillId="0" borderId="33"/>
    <xf numFmtId="0" fontId="2" fillId="0" borderId="33"/>
    <xf numFmtId="0" fontId="37" fillId="0" borderId="33"/>
    <xf numFmtId="0" fontId="66"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1" fillId="0" borderId="33"/>
    <xf numFmtId="0" fontId="37" fillId="0" borderId="33"/>
    <xf numFmtId="0" fontId="69" fillId="0" borderId="33"/>
    <xf numFmtId="0" fontId="41" fillId="0" borderId="33"/>
    <xf numFmtId="0" fontId="51" fillId="0" borderId="33"/>
    <xf numFmtId="0" fontId="81" fillId="0" borderId="33"/>
    <xf numFmtId="0" fontId="140" fillId="0" borderId="33"/>
    <xf numFmtId="0" fontId="81" fillId="0" borderId="33"/>
    <xf numFmtId="0" fontId="51" fillId="0" borderId="33"/>
    <xf numFmtId="0" fontId="81" fillId="0" borderId="33"/>
    <xf numFmtId="0" fontId="140" fillId="0" borderId="33"/>
    <xf numFmtId="0" fontId="81"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81" fillId="0" borderId="33"/>
    <xf numFmtId="0" fontId="140"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81" fillId="0" borderId="33"/>
    <xf numFmtId="0" fontId="140"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81" fillId="0" borderId="33"/>
    <xf numFmtId="0" fontId="140"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37"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37" fillId="0" borderId="33"/>
    <xf numFmtId="0" fontId="2" fillId="0" borderId="33"/>
    <xf numFmtId="0" fontId="37" fillId="0" borderId="33"/>
    <xf numFmtId="0" fontId="2" fillId="0" borderId="33"/>
    <xf numFmtId="0" fontId="81" fillId="0" borderId="33"/>
    <xf numFmtId="0" fontId="140" fillId="0" borderId="33"/>
    <xf numFmtId="0" fontId="81"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81" fillId="0" borderId="33"/>
    <xf numFmtId="0" fontId="140" fillId="0" borderId="33"/>
    <xf numFmtId="0" fontId="2" fillId="0" borderId="33"/>
    <xf numFmtId="0" fontId="2" fillId="0" borderId="33"/>
    <xf numFmtId="0" fontId="2" fillId="0" borderId="33"/>
    <xf numFmtId="0" fontId="4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91" fillId="0" borderId="33"/>
    <xf numFmtId="0" fontId="42" fillId="0" borderId="33"/>
    <xf numFmtId="0" fontId="2" fillId="0" borderId="33"/>
    <xf numFmtId="0" fontId="42" fillId="0" borderId="33"/>
    <xf numFmtId="0" fontId="2" fillId="0" borderId="33"/>
    <xf numFmtId="0" fontId="91"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42" fillId="0" borderId="33"/>
    <xf numFmtId="0" fontId="2" fillId="0" borderId="33"/>
    <xf numFmtId="0" fontId="42" fillId="0" borderId="33"/>
    <xf numFmtId="0" fontId="245" fillId="0" borderId="33" applyNumberFormat="0" applyFill="0" applyBorder="0" applyProtection="0">
      <alignment vertical="top"/>
    </xf>
    <xf numFmtId="0" fontId="37" fillId="0" borderId="33"/>
    <xf numFmtId="0" fontId="42" fillId="0" borderId="33"/>
    <xf numFmtId="0" fontId="2" fillId="0" borderId="33"/>
    <xf numFmtId="0" fontId="37" fillId="0" borderId="33"/>
    <xf numFmtId="0" fontId="42" fillId="0" borderId="33"/>
    <xf numFmtId="0" fontId="2" fillId="0" borderId="33"/>
    <xf numFmtId="0" fontId="37" fillId="0" borderId="33"/>
    <xf numFmtId="0" fontId="42" fillId="0" borderId="33"/>
    <xf numFmtId="0" fontId="2" fillId="0" borderId="33"/>
    <xf numFmtId="0" fontId="37" fillId="0" borderId="33"/>
    <xf numFmtId="0" fontId="42" fillId="0" borderId="33"/>
    <xf numFmtId="0" fontId="2" fillId="0" borderId="33"/>
    <xf numFmtId="0" fontId="37" fillId="0" borderId="33"/>
    <xf numFmtId="0" fontId="42" fillId="0" borderId="33"/>
    <xf numFmtId="0" fontId="2" fillId="0" borderId="33"/>
    <xf numFmtId="0" fontId="37" fillId="0" borderId="33"/>
    <xf numFmtId="0" fontId="42" fillId="0" borderId="33"/>
    <xf numFmtId="0" fontId="2" fillId="0" borderId="33"/>
    <xf numFmtId="0" fontId="37" fillId="0" borderId="33"/>
    <xf numFmtId="0" fontId="42" fillId="0" borderId="33"/>
    <xf numFmtId="0" fontId="2" fillId="0" borderId="33"/>
    <xf numFmtId="0" fontId="42" fillId="0" borderId="33" applyNumberFormat="0" applyFont="0" applyFill="0" applyBorder="0" applyAlignment="0" applyProtection="0"/>
    <xf numFmtId="0" fontId="245" fillId="0" borderId="33" applyNumberFormat="0" applyFill="0" applyBorder="0" applyProtection="0">
      <alignment vertical="top"/>
    </xf>
    <xf numFmtId="0" fontId="2" fillId="0" borderId="33"/>
    <xf numFmtId="0" fontId="45" fillId="0" borderId="33"/>
    <xf numFmtId="0" fontId="37" fillId="0" borderId="33"/>
    <xf numFmtId="0" fontId="42" fillId="0" borderId="33" applyNumberFormat="0" applyFont="0" applyFill="0" applyBorder="0" applyAlignment="0" applyProtection="0"/>
    <xf numFmtId="0" fontId="42" fillId="0" borderId="33"/>
    <xf numFmtId="0" fontId="2" fillId="0" borderId="33"/>
    <xf numFmtId="0" fontId="245" fillId="0" borderId="33" applyNumberFormat="0" applyFill="0" applyBorder="0" applyProtection="0">
      <alignment vertical="top"/>
    </xf>
    <xf numFmtId="0" fontId="246" fillId="0" borderId="33" applyNumberFormat="0" applyFill="0" applyBorder="0" applyProtection="0">
      <alignment vertical="top"/>
    </xf>
    <xf numFmtId="0" fontId="2" fillId="0" borderId="33"/>
    <xf numFmtId="0" fontId="245" fillId="0" borderId="33" applyNumberFormat="0" applyFill="0" applyBorder="0" applyProtection="0">
      <alignment vertical="top"/>
    </xf>
    <xf numFmtId="0" fontId="81" fillId="0" borderId="33"/>
    <xf numFmtId="0" fontId="37" fillId="0" borderId="33"/>
    <xf numFmtId="0" fontId="81" fillId="0" borderId="33"/>
    <xf numFmtId="0" fontId="140" fillId="0" borderId="33"/>
    <xf numFmtId="0" fontId="2" fillId="0" borderId="33"/>
    <xf numFmtId="0" fontId="37" fillId="0" borderId="33"/>
    <xf numFmtId="0" fontId="245" fillId="0" borderId="33" applyNumberFormat="0" applyFill="0" applyBorder="0" applyProtection="0">
      <alignment vertical="top"/>
    </xf>
    <xf numFmtId="0" fontId="42" fillId="0" borderId="33"/>
    <xf numFmtId="0" fontId="37" fillId="0" borderId="33"/>
    <xf numFmtId="0" fontId="42" fillId="0" borderId="33"/>
    <xf numFmtId="0" fontId="2" fillId="0" borderId="33"/>
    <xf numFmtId="0" fontId="37" fillId="0" borderId="33"/>
    <xf numFmtId="0" fontId="42" fillId="0" borderId="33"/>
    <xf numFmtId="0" fontId="2" fillId="0" borderId="33"/>
    <xf numFmtId="0" fontId="37" fillId="0" borderId="33"/>
    <xf numFmtId="0" fontId="42" fillId="0" borderId="33"/>
    <xf numFmtId="0" fontId="2" fillId="0" borderId="33"/>
    <xf numFmtId="0" fontId="37" fillId="0" borderId="33"/>
    <xf numFmtId="0" fontId="42" fillId="0" borderId="33"/>
    <xf numFmtId="0" fontId="2" fillId="0" borderId="33"/>
    <xf numFmtId="0" fontId="37" fillId="0" borderId="33"/>
    <xf numFmtId="0" fontId="42" fillId="0" borderId="33"/>
    <xf numFmtId="0" fontId="2" fillId="0" borderId="33"/>
    <xf numFmtId="0" fontId="146" fillId="0" borderId="33"/>
    <xf numFmtId="0" fontId="2" fillId="0" borderId="33"/>
    <xf numFmtId="0" fontId="2" fillId="0" borderId="33"/>
    <xf numFmtId="0" fontId="91" fillId="0" borderId="33"/>
    <xf numFmtId="0" fontId="42" fillId="0" borderId="33"/>
    <xf numFmtId="0" fontId="2" fillId="0" borderId="33"/>
    <xf numFmtId="0" fontId="42" fillId="0" borderId="33"/>
    <xf numFmtId="0" fontId="2" fillId="0" borderId="33"/>
    <xf numFmtId="0" fontId="42" fillId="0" borderId="33"/>
    <xf numFmtId="0" fontId="2" fillId="0" borderId="33"/>
    <xf numFmtId="0" fontId="42" fillId="0" borderId="33"/>
    <xf numFmtId="0" fontId="2"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42" fillId="0" borderId="33"/>
    <xf numFmtId="0" fontId="2" fillId="0" borderId="33"/>
    <xf numFmtId="0" fontId="42" fillId="0" borderId="33"/>
    <xf numFmtId="0" fontId="2"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42" fillId="0" borderId="33"/>
    <xf numFmtId="0" fontId="2" fillId="0" borderId="33"/>
    <xf numFmtId="0" fontId="42" fillId="0" borderId="33"/>
    <xf numFmtId="0" fontId="74"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42" fillId="0" borderId="33"/>
    <xf numFmtId="0" fontId="74" fillId="0" borderId="33"/>
    <xf numFmtId="0" fontId="42" fillId="0" borderId="33"/>
    <xf numFmtId="0" fontId="37"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37" fillId="0" borderId="33"/>
    <xf numFmtId="0" fontId="42" fillId="0" borderId="33"/>
    <xf numFmtId="0" fontId="42" fillId="0" borderId="33"/>
    <xf numFmtId="0" fontId="247" fillId="0" borderId="33"/>
    <xf numFmtId="0" fontId="42" fillId="0" borderId="33"/>
    <xf numFmtId="0" fontId="2" fillId="0" borderId="33"/>
    <xf numFmtId="0" fontId="91" fillId="0" borderId="33"/>
    <xf numFmtId="0" fontId="44" fillId="0" borderId="33"/>
    <xf numFmtId="0" fontId="37" fillId="0" borderId="33"/>
    <xf numFmtId="0" fontId="2" fillId="0" borderId="33"/>
    <xf numFmtId="0" fontId="91" fillId="0" borderId="33"/>
    <xf numFmtId="0" fontId="42" fillId="0" borderId="33"/>
    <xf numFmtId="0" fontId="2" fillId="0" borderId="33"/>
    <xf numFmtId="0" fontId="42" fillId="0" borderId="33"/>
    <xf numFmtId="0" fontId="2" fillId="0" borderId="33"/>
    <xf numFmtId="0" fontId="91" fillId="0" borderId="33"/>
    <xf numFmtId="0" fontId="44" fillId="0" borderId="33"/>
    <xf numFmtId="0" fontId="37" fillId="0" borderId="33"/>
    <xf numFmtId="0" fontId="2" fillId="0" borderId="33"/>
    <xf numFmtId="0" fontId="44" fillId="0" borderId="33"/>
    <xf numFmtId="0" fontId="37" fillId="0" borderId="33"/>
    <xf numFmtId="0" fontId="2" fillId="0" borderId="33"/>
    <xf numFmtId="0" fontId="247" fillId="0" borderId="33"/>
    <xf numFmtId="0" fontId="42" fillId="0" borderId="33"/>
    <xf numFmtId="0" fontId="42" fillId="0" borderId="33"/>
    <xf numFmtId="0" fontId="42" fillId="0" borderId="33"/>
    <xf numFmtId="0" fontId="42" fillId="0" borderId="33"/>
    <xf numFmtId="0" fontId="74"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42" fillId="0" borderId="33"/>
    <xf numFmtId="0" fontId="74" fillId="0" borderId="33"/>
    <xf numFmtId="0" fontId="42" fillId="0" borderId="33"/>
    <xf numFmtId="0" fontId="91" fillId="0" borderId="33"/>
    <xf numFmtId="0" fontId="74"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42" fillId="0" borderId="33"/>
    <xf numFmtId="0" fontId="74" fillId="0" borderId="33"/>
    <xf numFmtId="0" fontId="42" fillId="0" borderId="33"/>
    <xf numFmtId="0" fontId="74"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42" fillId="0" borderId="33"/>
    <xf numFmtId="0" fontId="74" fillId="0" borderId="33"/>
    <xf numFmtId="0" fontId="42" fillId="0" borderId="33"/>
    <xf numFmtId="0" fontId="139" fillId="0" borderId="33"/>
    <xf numFmtId="0" fontId="81" fillId="0" borderId="33"/>
    <xf numFmtId="0" fontId="140" fillId="0" borderId="33"/>
    <xf numFmtId="0" fontId="81" fillId="0" borderId="33"/>
    <xf numFmtId="0" fontId="46" fillId="0" borderId="33"/>
    <xf numFmtId="0" fontId="46" fillId="0" borderId="33"/>
    <xf numFmtId="0" fontId="46" fillId="0" borderId="33"/>
    <xf numFmtId="0" fontId="79" fillId="0" borderId="33"/>
    <xf numFmtId="0" fontId="153" fillId="0" borderId="33"/>
    <xf numFmtId="0" fontId="2" fillId="0" borderId="33"/>
    <xf numFmtId="0" fontId="46" fillId="0" borderId="33"/>
    <xf numFmtId="0" fontId="42" fillId="0" borderId="33"/>
    <xf numFmtId="0" fontId="76" fillId="0" borderId="33"/>
    <xf numFmtId="0" fontId="42" fillId="0" borderId="33"/>
    <xf numFmtId="0" fontId="2" fillId="0" borderId="33"/>
    <xf numFmtId="0" fontId="76" fillId="0" borderId="33"/>
    <xf numFmtId="0" fontId="42" fillId="0" borderId="33"/>
    <xf numFmtId="0" fontId="2" fillId="0" borderId="33"/>
    <xf numFmtId="0" fontId="81" fillId="0" borderId="33"/>
    <xf numFmtId="0" fontId="140" fillId="0" borderId="33"/>
    <xf numFmtId="0" fontId="2" fillId="0" borderId="33"/>
    <xf numFmtId="0" fontId="37" fillId="0" borderId="33"/>
    <xf numFmtId="0" fontId="46" fillId="0" borderId="33"/>
    <xf numFmtId="0" fontId="2" fillId="0" borderId="33"/>
    <xf numFmtId="0" fontId="81" fillId="0" borderId="33"/>
    <xf numFmtId="0" fontId="46" fillId="0" borderId="33"/>
    <xf numFmtId="0" fontId="139" fillId="0" borderId="33"/>
    <xf numFmtId="0" fontId="81" fillId="0" borderId="33"/>
    <xf numFmtId="0" fontId="140" fillId="0" borderId="33"/>
    <xf numFmtId="0" fontId="81" fillId="0" borderId="33"/>
    <xf numFmtId="0" fontId="37" fillId="0" borderId="33"/>
    <xf numFmtId="0" fontId="2" fillId="0" borderId="33"/>
    <xf numFmtId="0" fontId="37" fillId="0" borderId="33"/>
    <xf numFmtId="0" fontId="44" fillId="0" borderId="33"/>
    <xf numFmtId="0" fontId="37" fillId="0" borderId="33"/>
    <xf numFmtId="0" fontId="2" fillId="0" borderId="33"/>
    <xf numFmtId="0" fontId="37" fillId="0" borderId="33"/>
    <xf numFmtId="0" fontId="2" fillId="0" borderId="33"/>
    <xf numFmtId="0" fontId="37" fillId="0" borderId="33"/>
    <xf numFmtId="0" fontId="2" fillId="0" borderId="33"/>
    <xf numFmtId="0" fontId="37" fillId="0" borderId="33"/>
    <xf numFmtId="0" fontId="37" fillId="0" borderId="33"/>
    <xf numFmtId="0" fontId="37" fillId="0" borderId="33"/>
    <xf numFmtId="0" fontId="2" fillId="0" borderId="33"/>
    <xf numFmtId="0" fontId="37" fillId="0" borderId="33"/>
    <xf numFmtId="0" fontId="44" fillId="0" borderId="33"/>
    <xf numFmtId="0" fontId="37" fillId="0" borderId="33"/>
    <xf numFmtId="0" fontId="2" fillId="0" borderId="33"/>
    <xf numFmtId="0" fontId="37" fillId="0" borderId="33"/>
    <xf numFmtId="0" fontId="44" fillId="0" borderId="33"/>
    <xf numFmtId="0" fontId="37" fillId="0" borderId="33"/>
    <xf numFmtId="184" fontId="2" fillId="0" borderId="33"/>
    <xf numFmtId="0" fontId="37" fillId="0" borderId="33"/>
    <xf numFmtId="0" fontId="44" fillId="0" borderId="33"/>
    <xf numFmtId="0" fontId="37" fillId="0" borderId="33"/>
    <xf numFmtId="0" fontId="2" fillId="0" borderId="33"/>
    <xf numFmtId="0" fontId="37" fillId="0" borderId="33"/>
    <xf numFmtId="0" fontId="44" fillId="0" borderId="33"/>
    <xf numFmtId="0" fontId="37" fillId="0" borderId="33"/>
    <xf numFmtId="0" fontId="2" fillId="0" borderId="33"/>
    <xf numFmtId="0" fontId="37"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37" fillId="0" borderId="33"/>
    <xf numFmtId="0" fontId="42" fillId="0" borderId="33"/>
    <xf numFmtId="0" fontId="42" fillId="0" borderId="33"/>
    <xf numFmtId="0" fontId="2" fillId="0" borderId="33"/>
    <xf numFmtId="0" fontId="81" fillId="0" borderId="33"/>
    <xf numFmtId="0" fontId="42" fillId="0" borderId="33"/>
    <xf numFmtId="0" fontId="42" fillId="0" borderId="33"/>
    <xf numFmtId="0" fontId="37" fillId="0" borderId="33"/>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0" fontId="37" fillId="0" borderId="33"/>
    <xf numFmtId="0" fontId="42" fillId="0" borderId="33"/>
    <xf numFmtId="0" fontId="2" fillId="0" borderId="33"/>
    <xf numFmtId="0" fontId="42" fillId="0" borderId="33" applyNumberFormat="0" applyFont="0" applyFill="0" applyBorder="0" applyAlignment="0" applyProtection="0"/>
    <xf numFmtId="0" fontId="91" fillId="0" borderId="33"/>
    <xf numFmtId="0" fontId="2" fillId="0" borderId="33"/>
    <xf numFmtId="184" fontId="42" fillId="0" borderId="33"/>
    <xf numFmtId="0" fontId="37" fillId="0" borderId="33"/>
    <xf numFmtId="0" fontId="81" fillId="0" borderId="33"/>
    <xf numFmtId="0" fontId="42" fillId="0" borderId="33" applyNumberFormat="0" applyFont="0" applyFill="0" applyBorder="0" applyAlignment="0" applyProtection="0"/>
    <xf numFmtId="0" fontId="139"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44" fillId="0" borderId="33"/>
    <xf numFmtId="0" fontId="37" fillId="0" borderId="33"/>
    <xf numFmtId="0" fontId="2" fillId="0" borderId="33"/>
    <xf numFmtId="0" fontId="37" fillId="0" borderId="33"/>
    <xf numFmtId="0" fontId="91"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42" fillId="0" borderId="33"/>
    <xf numFmtId="0" fontId="2" fillId="0" borderId="33"/>
    <xf numFmtId="0" fontId="42" fillId="0" borderId="33"/>
    <xf numFmtId="0" fontId="91"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42" fillId="0" borderId="33"/>
    <xf numFmtId="0" fontId="2" fillId="0" borderId="33"/>
    <xf numFmtId="0" fontId="42" fillId="0" borderId="33"/>
    <xf numFmtId="0" fontId="247" fillId="0" borderId="33"/>
    <xf numFmtId="0" fontId="91"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42" fillId="0" borderId="33"/>
    <xf numFmtId="0" fontId="2" fillId="0" borderId="33"/>
    <xf numFmtId="0" fontId="42" fillId="0" borderId="33"/>
    <xf numFmtId="0" fontId="91"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42" fillId="0" borderId="33"/>
    <xf numFmtId="0" fontId="2" fillId="0" borderId="33"/>
    <xf numFmtId="0" fontId="42" fillId="0" borderId="33"/>
    <xf numFmtId="0" fontId="91"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42" fillId="0" borderId="33"/>
    <xf numFmtId="0" fontId="2" fillId="0" borderId="33"/>
    <xf numFmtId="0" fontId="42" fillId="0" borderId="33"/>
    <xf numFmtId="0" fontId="91"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42" fillId="0" borderId="33"/>
    <xf numFmtId="0" fontId="2" fillId="0" borderId="33"/>
    <xf numFmtId="0" fontId="42" fillId="0" borderId="33"/>
    <xf numFmtId="0" fontId="91"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42" fillId="0" borderId="33"/>
    <xf numFmtId="0" fontId="2" fillId="0" borderId="33"/>
    <xf numFmtId="0" fontId="42" fillId="0" borderId="33"/>
    <xf numFmtId="0" fontId="91" fillId="0" borderId="33"/>
    <xf numFmtId="0" fontId="91" fillId="0" borderId="33"/>
    <xf numFmtId="0" fontId="91" fillId="0" borderId="33"/>
    <xf numFmtId="0" fontId="42" fillId="0" borderId="33"/>
    <xf numFmtId="0" fontId="2" fillId="0" borderId="33"/>
    <xf numFmtId="0" fontId="42" fillId="0" borderId="33"/>
    <xf numFmtId="0" fontId="2" fillId="0" borderId="33"/>
    <xf numFmtId="0" fontId="4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1"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37" fillId="0" borderId="33"/>
    <xf numFmtId="184" fontId="2" fillId="0" borderId="33"/>
    <xf numFmtId="0" fontId="2" fillId="0" borderId="33"/>
    <xf numFmtId="0" fontId="2" fillId="0" borderId="33"/>
    <xf numFmtId="0" fontId="2" fillId="0" borderId="33"/>
    <xf numFmtId="184" fontId="2" fillId="0" borderId="33"/>
    <xf numFmtId="0" fontId="2" fillId="0" borderId="33"/>
    <xf numFmtId="0" fontId="2" fillId="0" borderId="33"/>
    <xf numFmtId="0" fontId="2" fillId="0" borderId="33"/>
    <xf numFmtId="184" fontId="2" fillId="0" borderId="33"/>
    <xf numFmtId="0" fontId="2" fillId="0" borderId="33"/>
    <xf numFmtId="0" fontId="2" fillId="0" borderId="33"/>
    <xf numFmtId="0" fontId="2" fillId="0" borderId="33"/>
    <xf numFmtId="184" fontId="2" fillId="0" borderId="33"/>
    <xf numFmtId="0" fontId="2" fillId="0" borderId="33"/>
    <xf numFmtId="0" fontId="2" fillId="0" borderId="33"/>
    <xf numFmtId="0" fontId="2" fillId="0" borderId="33"/>
    <xf numFmtId="0" fontId="37" fillId="0" borderId="33"/>
    <xf numFmtId="0" fontId="139" fillId="0" borderId="33"/>
    <xf numFmtId="0" fontId="139" fillId="0" borderId="33"/>
    <xf numFmtId="0" fontId="81" fillId="0" borderId="33"/>
    <xf numFmtId="0" fontId="140" fillId="0" borderId="33"/>
    <xf numFmtId="0" fontId="44" fillId="0" borderId="33"/>
    <xf numFmtId="0" fontId="37" fillId="0" borderId="33"/>
    <xf numFmtId="0" fontId="2" fillId="0" borderId="33"/>
    <xf numFmtId="0" fontId="81" fillId="0" borderId="33"/>
    <xf numFmtId="0" fontId="140" fillId="0" borderId="33"/>
    <xf numFmtId="0" fontId="139" fillId="0" borderId="33"/>
    <xf numFmtId="0" fontId="81" fillId="0" borderId="33"/>
    <xf numFmtId="0" fontId="140" fillId="0" borderId="33"/>
    <xf numFmtId="0" fontId="37" fillId="0" borderId="33"/>
    <xf numFmtId="0" fontId="2" fillId="0" borderId="33"/>
    <xf numFmtId="184" fontId="2" fillId="0" borderId="33"/>
    <xf numFmtId="0" fontId="2" fillId="0" borderId="33"/>
    <xf numFmtId="0" fontId="2" fillId="0" borderId="33"/>
    <xf numFmtId="0" fontId="2" fillId="0" borderId="33"/>
    <xf numFmtId="184" fontId="2" fillId="0" borderId="33"/>
    <xf numFmtId="0" fontId="2" fillId="0" borderId="33"/>
    <xf numFmtId="0" fontId="2" fillId="0" borderId="33"/>
    <xf numFmtId="0" fontId="2" fillId="0" borderId="33"/>
    <xf numFmtId="0" fontId="37" fillId="0" borderId="33"/>
    <xf numFmtId="0" fontId="37" fillId="0" borderId="33"/>
    <xf numFmtId="0" fontId="44"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184" fontId="2" fillId="0" borderId="33"/>
    <xf numFmtId="0" fontId="2" fillId="0" borderId="33"/>
    <xf numFmtId="0" fontId="2" fillId="0" borderId="33"/>
    <xf numFmtId="0" fontId="2" fillId="0" borderId="33"/>
    <xf numFmtId="184" fontId="2" fillId="0" borderId="33"/>
    <xf numFmtId="0" fontId="2" fillId="0" borderId="33"/>
    <xf numFmtId="0" fontId="2" fillId="0" borderId="33"/>
    <xf numFmtId="0" fontId="2" fillId="0" borderId="33"/>
    <xf numFmtId="184" fontId="2" fillId="0" borderId="33"/>
    <xf numFmtId="0" fontId="2" fillId="0" borderId="33"/>
    <xf numFmtId="0" fontId="2" fillId="0" borderId="33"/>
    <xf numFmtId="0" fontId="2" fillId="0" borderId="33"/>
    <xf numFmtId="184" fontId="2" fillId="0" borderId="33"/>
    <xf numFmtId="0" fontId="2" fillId="0" borderId="33"/>
    <xf numFmtId="0" fontId="2" fillId="0" borderId="33"/>
    <xf numFmtId="0" fontId="2" fillId="0" borderId="33"/>
    <xf numFmtId="0" fontId="37" fillId="0" borderId="33"/>
    <xf numFmtId="184" fontId="2" fillId="0" borderId="33"/>
    <xf numFmtId="0" fontId="2" fillId="0" borderId="33"/>
    <xf numFmtId="0" fontId="2" fillId="0" borderId="33"/>
    <xf numFmtId="0" fontId="2" fillId="0" borderId="33"/>
    <xf numFmtId="184" fontId="2" fillId="0" borderId="33"/>
    <xf numFmtId="0" fontId="2" fillId="0" borderId="33"/>
    <xf numFmtId="0" fontId="2" fillId="0" borderId="33"/>
    <xf numFmtId="0" fontId="2" fillId="0" borderId="33"/>
    <xf numFmtId="184" fontId="2" fillId="0" borderId="33"/>
    <xf numFmtId="0" fontId="2" fillId="0" borderId="33"/>
    <xf numFmtId="0" fontId="2" fillId="0" borderId="33"/>
    <xf numFmtId="0" fontId="2" fillId="0" borderId="33"/>
    <xf numFmtId="0" fontId="81" fillId="0" borderId="33"/>
    <xf numFmtId="0" fontId="44" fillId="0" borderId="33"/>
    <xf numFmtId="0" fontId="38" fillId="0" borderId="33"/>
    <xf numFmtId="0" fontId="41" fillId="0" borderId="33"/>
    <xf numFmtId="0" fontId="2" fillId="0" borderId="33"/>
    <xf numFmtId="0" fontId="38" fillId="0" borderId="33"/>
    <xf numFmtId="0" fontId="41" fillId="0" borderId="33"/>
    <xf numFmtId="0" fontId="2" fillId="0" borderId="33"/>
    <xf numFmtId="0" fontId="45" fillId="0" borderId="33"/>
    <xf numFmtId="0" fontId="80" fillId="0" borderId="33"/>
    <xf numFmtId="0" fontId="2" fillId="0" borderId="33"/>
    <xf numFmtId="0" fontId="45" fillId="0" borderId="33"/>
    <xf numFmtId="0" fontId="80" fillId="0" borderId="33"/>
    <xf numFmtId="0" fontId="2" fillId="0" borderId="33"/>
    <xf numFmtId="0" fontId="45" fillId="0" borderId="33"/>
    <xf numFmtId="0" fontId="45" fillId="0" borderId="33"/>
    <xf numFmtId="0" fontId="80" fillId="0" borderId="33"/>
    <xf numFmtId="0" fontId="2" fillId="0" borderId="33"/>
    <xf numFmtId="0" fontId="91" fillId="0" borderId="33"/>
    <xf numFmtId="0" fontId="42" fillId="0" borderId="33"/>
    <xf numFmtId="0" fontId="2" fillId="0" borderId="33"/>
    <xf numFmtId="0" fontId="80" fillId="0" borderId="33"/>
    <xf numFmtId="0" fontId="2" fillId="0" borderId="33"/>
    <xf numFmtId="0" fontId="45" fillId="0" borderId="33"/>
    <xf numFmtId="0" fontId="45" fillId="0" borderId="33"/>
    <xf numFmtId="0" fontId="80" fillId="0" borderId="33"/>
    <xf numFmtId="0" fontId="2" fillId="0" borderId="33"/>
    <xf numFmtId="0" fontId="91" fillId="0" borderId="33"/>
    <xf numFmtId="0" fontId="42" fillId="0" borderId="33"/>
    <xf numFmtId="0" fontId="2" fillId="0" borderId="33"/>
    <xf numFmtId="0" fontId="80" fillId="0" borderId="33"/>
    <xf numFmtId="0" fontId="2" fillId="0" borderId="33"/>
    <xf numFmtId="0" fontId="45" fillId="0" borderId="33"/>
    <xf numFmtId="0" fontId="45" fillId="0" borderId="33"/>
    <xf numFmtId="0" fontId="80" fillId="0" borderId="33"/>
    <xf numFmtId="0" fontId="2" fillId="0" borderId="33"/>
    <xf numFmtId="0" fontId="91" fillId="0" borderId="33"/>
    <xf numFmtId="0" fontId="42" fillId="0" borderId="33"/>
    <xf numFmtId="0" fontId="2" fillId="0" borderId="33"/>
    <xf numFmtId="0" fontId="80" fillId="0" borderId="33"/>
    <xf numFmtId="0" fontId="2" fillId="0" borderId="33"/>
    <xf numFmtId="0" fontId="45" fillId="0" borderId="33"/>
    <xf numFmtId="0" fontId="45" fillId="0" borderId="33"/>
    <xf numFmtId="0" fontId="80" fillId="0" borderId="33"/>
    <xf numFmtId="0" fontId="2" fillId="0" borderId="33"/>
    <xf numFmtId="0" fontId="91" fillId="0" borderId="33"/>
    <xf numFmtId="0" fontId="42" fillId="0" borderId="33"/>
    <xf numFmtId="0" fontId="2" fillId="0" borderId="33"/>
    <xf numFmtId="0" fontId="80" fillId="0" borderId="33"/>
    <xf numFmtId="0" fontId="2" fillId="0" borderId="33"/>
    <xf numFmtId="0" fontId="45" fillId="0" borderId="33"/>
    <xf numFmtId="0" fontId="45" fillId="0" borderId="33"/>
    <xf numFmtId="0" fontId="80" fillId="0" borderId="33"/>
    <xf numFmtId="0" fontId="2" fillId="0" borderId="33"/>
    <xf numFmtId="0" fontId="91" fillId="0" borderId="33"/>
    <xf numFmtId="0" fontId="42" fillId="0" borderId="33"/>
    <xf numFmtId="0" fontId="2" fillId="0" borderId="33"/>
    <xf numFmtId="0" fontId="80" fillId="0" borderId="33"/>
    <xf numFmtId="0" fontId="2" fillId="0" borderId="33"/>
    <xf numFmtId="0" fontId="45" fillId="0" borderId="33"/>
    <xf numFmtId="0" fontId="80" fillId="0" borderId="33"/>
    <xf numFmtId="0" fontId="2" fillId="0" borderId="33"/>
    <xf numFmtId="0" fontId="46" fillId="0" borderId="33"/>
    <xf numFmtId="0" fontId="153" fillId="0" borderId="33"/>
    <xf numFmtId="0" fontId="46" fillId="0" borderId="33"/>
    <xf numFmtId="0" fontId="2" fillId="0" borderId="33"/>
    <xf numFmtId="0" fontId="46" fillId="0" borderId="33"/>
    <xf numFmtId="0" fontId="153" fillId="0" borderId="33"/>
    <xf numFmtId="0" fontId="46" fillId="0" borderId="33"/>
    <xf numFmtId="0" fontId="2" fillId="0" borderId="33"/>
    <xf numFmtId="0" fontId="46" fillId="0" borderId="33"/>
    <xf numFmtId="0" fontId="153" fillId="0" borderId="33"/>
    <xf numFmtId="0" fontId="46" fillId="0" borderId="33"/>
    <xf numFmtId="0" fontId="2" fillId="0" borderId="33"/>
    <xf numFmtId="0" fontId="46" fillId="0" borderId="33"/>
    <xf numFmtId="0" fontId="46" fillId="0" borderId="33"/>
    <xf numFmtId="0" fontId="2" fillId="0" borderId="33"/>
    <xf numFmtId="0" fontId="77" fillId="0" borderId="33" applyFont="0"/>
    <xf numFmtId="0" fontId="77" fillId="0" borderId="33" applyFont="0"/>
    <xf numFmtId="0" fontId="42" fillId="0" borderId="33" applyNumberFormat="0" applyFont="0" applyFill="0" applyBorder="0" applyAlignment="0" applyProtection="0"/>
    <xf numFmtId="0" fontId="78" fillId="0" borderId="33" applyFont="0"/>
    <xf numFmtId="0" fontId="2" fillId="0" borderId="33"/>
    <xf numFmtId="0" fontId="77" fillId="0" borderId="33" applyFont="0"/>
    <xf numFmtId="0" fontId="116" fillId="64" borderId="33"/>
    <xf numFmtId="0" fontId="157" fillId="0" borderId="33"/>
    <xf numFmtId="0" fontId="42" fillId="44" borderId="80" applyNumberFormat="0" applyFont="0" applyAlignment="0" applyProtection="0"/>
    <xf numFmtId="0" fontId="42" fillId="44"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4" fillId="33" borderId="80" applyNumberFormat="0" applyFont="0" applyAlignment="0" applyProtection="0"/>
    <xf numFmtId="0" fontId="91"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91" fillId="33" borderId="80" applyNumberFormat="0" applyFont="0" applyAlignment="0" applyProtection="0"/>
    <xf numFmtId="0" fontId="91" fillId="33" borderId="80" applyNumberFormat="0" applyFont="0" applyAlignment="0" applyProtection="0"/>
    <xf numFmtId="0" fontId="91" fillId="33" borderId="80" applyNumberFormat="0" applyFont="0" applyAlignment="0" applyProtection="0"/>
    <xf numFmtId="0" fontId="91" fillId="33" borderId="80" applyNumberFormat="0" applyFont="0" applyAlignment="0" applyProtection="0"/>
    <xf numFmtId="0" fontId="91" fillId="33" borderId="80" applyNumberFormat="0" applyFont="0" applyAlignment="0" applyProtection="0"/>
    <xf numFmtId="0" fontId="91" fillId="33" borderId="80" applyNumberFormat="0" applyFont="0" applyAlignment="0" applyProtection="0"/>
    <xf numFmtId="0" fontId="91"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4" fillId="33"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2" fillId="44" borderId="80" applyNumberFormat="0" applyFont="0" applyAlignment="0" applyProtection="0"/>
    <xf numFmtId="0" fontId="44" fillId="33" borderId="80" applyNumberFormat="0" applyFont="0" applyAlignment="0" applyProtection="0"/>
    <xf numFmtId="0" fontId="80"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80" fillId="33" borderId="80" applyNumberFormat="0" applyFont="0" applyAlignment="0" applyProtection="0"/>
    <xf numFmtId="0" fontId="80" fillId="33" borderId="80" applyNumberFormat="0" applyFont="0" applyAlignment="0" applyProtection="0"/>
    <xf numFmtId="0" fontId="80" fillId="33" borderId="80" applyNumberFormat="0" applyFont="0" applyAlignment="0" applyProtection="0"/>
    <xf numFmtId="0" fontId="80" fillId="33" borderId="80" applyNumberFormat="0" applyFont="0" applyAlignment="0" applyProtection="0"/>
    <xf numFmtId="0" fontId="80" fillId="33" borderId="80" applyNumberFormat="0" applyFont="0" applyAlignment="0" applyProtection="0"/>
    <xf numFmtId="0" fontId="80" fillId="33" borderId="80" applyNumberFormat="0" applyFont="0" applyAlignment="0" applyProtection="0"/>
    <xf numFmtId="0" fontId="80" fillId="33" borderId="80" applyNumberFormat="0" applyFont="0" applyAlignment="0" applyProtection="0"/>
    <xf numFmtId="0" fontId="80" fillId="33" borderId="80" applyNumberFormat="0" applyFont="0" applyAlignment="0" applyProtection="0"/>
    <xf numFmtId="0" fontId="80" fillId="33" borderId="80" applyNumberFormat="0" applyFont="0" applyAlignment="0" applyProtection="0"/>
    <xf numFmtId="0" fontId="80" fillId="33" borderId="80" applyNumberFormat="0" applyFont="0" applyAlignment="0" applyProtection="0"/>
    <xf numFmtId="0" fontId="80" fillId="33" borderId="80" applyNumberFormat="0" applyFont="0" applyAlignment="0" applyProtection="0"/>
    <xf numFmtId="0" fontId="80" fillId="33" borderId="80" applyNumberFormat="0" applyFont="0" applyAlignment="0" applyProtection="0"/>
    <xf numFmtId="0" fontId="80" fillId="33" borderId="80" applyNumberFormat="0" applyFont="0" applyAlignment="0" applyProtection="0"/>
    <xf numFmtId="0" fontId="80" fillId="33" borderId="80" applyNumberFormat="0" applyFont="0" applyAlignment="0" applyProtection="0"/>
    <xf numFmtId="0" fontId="44" fillId="33" borderId="80" applyNumberFormat="0" applyFont="0" applyAlignment="0" applyProtection="0"/>
    <xf numFmtId="0" fontId="42" fillId="11" borderId="40" applyNumberFormat="0" applyFont="0" applyAlignment="0" applyProtection="0"/>
    <xf numFmtId="0" fontId="42" fillId="11" borderId="4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37" fillId="33" borderId="80" applyNumberFormat="0" applyFont="0" applyAlignment="0" applyProtection="0"/>
    <xf numFmtId="0" fontId="44" fillId="33" borderId="80" applyNumberFormat="0" applyFont="0" applyAlignment="0" applyProtection="0"/>
    <xf numFmtId="0" fontId="44" fillId="33" borderId="80" applyNumberFormat="0" applyFont="0" applyAlignment="0" applyProtection="0"/>
    <xf numFmtId="0" fontId="44" fillId="33" borderId="80" applyNumberFormat="0" applyFont="0" applyAlignment="0" applyProtection="0"/>
    <xf numFmtId="0" fontId="91"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42" fillId="33" borderId="80" applyNumberFormat="0" applyFont="0" applyAlignment="0" applyProtection="0"/>
    <xf numFmtId="0" fontId="91" fillId="33" borderId="80" applyNumberFormat="0" applyFont="0" applyAlignment="0" applyProtection="0"/>
    <xf numFmtId="0" fontId="91" fillId="33" borderId="80" applyNumberFormat="0" applyFont="0" applyAlignment="0" applyProtection="0"/>
    <xf numFmtId="0" fontId="91" fillId="33" borderId="80" applyNumberFormat="0" applyFont="0" applyAlignment="0" applyProtection="0"/>
    <xf numFmtId="0" fontId="91" fillId="33" borderId="80" applyNumberFormat="0" applyFont="0" applyAlignment="0" applyProtection="0"/>
    <xf numFmtId="0" fontId="91" fillId="33" borderId="80" applyNumberFormat="0" applyFont="0" applyAlignment="0" applyProtection="0"/>
    <xf numFmtId="0" fontId="91" fillId="33" borderId="80" applyNumberFormat="0" applyFont="0" applyAlignment="0" applyProtection="0"/>
    <xf numFmtId="0" fontId="91" fillId="33" borderId="80" applyNumberFormat="0" applyFont="0" applyAlignment="0" applyProtection="0"/>
    <xf numFmtId="0" fontId="2" fillId="11" borderId="40" applyAlignment="0"/>
    <xf numFmtId="0" fontId="2" fillId="11" borderId="40" applyAlignment="0"/>
    <xf numFmtId="349" fontId="229" fillId="0" borderId="33" applyFont="0" applyFill="0" applyBorder="0" applyProtection="0">
      <alignment vertical="top" wrapText="1"/>
    </xf>
    <xf numFmtId="349" fontId="229" fillId="0" borderId="33" applyFont="0" applyFill="0" applyBorder="0" applyProtection="0">
      <alignment vertical="top" wrapText="1"/>
    </xf>
    <xf numFmtId="0" fontId="42" fillId="0" borderId="33" applyNumberFormat="0" applyFont="0" applyFill="0" applyBorder="0" applyAlignment="0" applyProtection="0"/>
    <xf numFmtId="349" fontId="248" fillId="0" borderId="33" applyFont="0" applyFill="0" applyBorder="0" applyProtection="0">
      <alignment vertical="top" wrapText="1"/>
    </xf>
    <xf numFmtId="0" fontId="2" fillId="0" borderId="33"/>
    <xf numFmtId="349" fontId="229" fillId="0" borderId="33" applyFont="0" applyFill="0" applyBorder="0" applyProtection="0">
      <alignment vertical="top" wrapText="1"/>
    </xf>
    <xf numFmtId="184" fontId="52" fillId="0" borderId="33"/>
    <xf numFmtId="0" fontId="52" fillId="0" borderId="33"/>
    <xf numFmtId="0" fontId="52" fillId="0" borderId="33" applyProtection="0"/>
    <xf numFmtId="0" fontId="42" fillId="0" borderId="33"/>
    <xf numFmtId="0" fontId="2" fillId="0" borderId="33"/>
    <xf numFmtId="0" fontId="52" fillId="0" borderId="33" applyProtection="0"/>
    <xf numFmtId="0" fontId="42" fillId="0" borderId="33"/>
    <xf numFmtId="0" fontId="2" fillId="0" borderId="33"/>
    <xf numFmtId="3" fontId="249" fillId="0" borderId="33" applyFont="0" applyFill="0" applyBorder="0" applyAlignment="0" applyProtection="0"/>
    <xf numFmtId="167" fontId="75" fillId="0" borderId="33" applyFont="0" applyFill="0" applyBorder="0" applyAlignment="0" applyProtection="0"/>
    <xf numFmtId="0" fontId="122" fillId="0" borderId="33" applyNumberFormat="0" applyFill="0" applyBorder="0" applyAlignment="0" applyProtection="0"/>
    <xf numFmtId="0" fontId="42" fillId="0" borderId="33"/>
    <xf numFmtId="0" fontId="2" fillId="0" borderId="33"/>
    <xf numFmtId="184" fontId="122" fillId="0" borderId="33" applyNumberFormat="0" applyFill="0" applyBorder="0" applyAlignment="0" applyProtection="0"/>
    <xf numFmtId="0" fontId="42" fillId="0" borderId="33"/>
    <xf numFmtId="0" fontId="2" fillId="0" borderId="33"/>
    <xf numFmtId="0" fontId="112" fillId="0" borderId="33" applyNumberFormat="0" applyFill="0" applyBorder="0" applyAlignment="0" applyProtection="0"/>
    <xf numFmtId="0" fontId="42" fillId="0" borderId="33"/>
    <xf numFmtId="0" fontId="2" fillId="0" borderId="33"/>
    <xf numFmtId="0" fontId="46" fillId="0" borderId="33" applyNumberFormat="0" applyFill="0" applyBorder="0" applyAlignment="0" applyProtection="0"/>
    <xf numFmtId="0" fontId="42" fillId="0" borderId="33"/>
    <xf numFmtId="0" fontId="2" fillId="0" borderId="33"/>
    <xf numFmtId="0" fontId="12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12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50"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12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12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12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12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2" fillId="0" borderId="33" applyNumberFormat="0" applyFill="0" applyBorder="0" applyAlignment="0" applyProtection="0"/>
    <xf numFmtId="0" fontId="112" fillId="0" borderId="33" applyNumberForma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112" fillId="0" borderId="33" applyNumberFormat="0" applyFill="0" applyBorder="0" applyAlignment="0" applyProtection="0"/>
    <xf numFmtId="0" fontId="2" fillId="0" borderId="33"/>
    <xf numFmtId="0" fontId="46" fillId="0" borderId="33" applyNumberForma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6" fillId="0" borderId="33" applyNumberFormat="0" applyFill="0" applyBorder="0" applyAlignment="0" applyProtection="0"/>
    <xf numFmtId="0" fontId="2" fillId="0" borderId="33"/>
    <xf numFmtId="0" fontId="122" fillId="0" borderId="33" applyProtection="0"/>
    <xf numFmtId="0" fontId="37" fillId="0" borderId="33" applyFont="0" applyFill="0" applyBorder="0" applyAlignment="0" applyProtection="0"/>
    <xf numFmtId="0" fontId="76" fillId="0" borderId="33"/>
    <xf numFmtId="0" fontId="251" fillId="41" borderId="81" applyNumberFormat="0" applyAlignment="0" applyProtection="0"/>
    <xf numFmtId="0" fontId="252" fillId="9" borderId="37" applyNumberFormat="0" applyAlignment="0" applyProtection="0"/>
    <xf numFmtId="0" fontId="232" fillId="41" borderId="81" applyNumberFormat="0" applyAlignment="0" applyProtection="0"/>
    <xf numFmtId="0" fontId="232" fillId="41" borderId="81" applyNumberFormat="0" applyAlignment="0" applyProtection="0"/>
    <xf numFmtId="0" fontId="232" fillId="41" borderId="81" applyNumberFormat="0" applyAlignment="0" applyProtection="0"/>
    <xf numFmtId="0" fontId="232" fillId="41" borderId="81" applyNumberFormat="0" applyAlignment="0" applyProtection="0"/>
    <xf numFmtId="0" fontId="232" fillId="41" borderId="81" applyNumberFormat="0" applyAlignment="0" applyProtection="0"/>
    <xf numFmtId="0" fontId="232" fillId="41" borderId="81" applyNumberFormat="0" applyAlignment="0" applyProtection="0"/>
    <xf numFmtId="0" fontId="232" fillId="41" borderId="81" applyNumberFormat="0" applyAlignment="0" applyProtection="0"/>
    <xf numFmtId="0" fontId="36" fillId="41" borderId="81" applyNumberFormat="0" applyAlignment="0" applyProtection="0"/>
    <xf numFmtId="0" fontId="36" fillId="41" borderId="81" applyNumberFormat="0" applyAlignment="0" applyProtection="0"/>
    <xf numFmtId="0" fontId="36" fillId="41" borderId="81" applyNumberFormat="0" applyAlignment="0" applyProtection="0"/>
    <xf numFmtId="0" fontId="36"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36" fillId="27" borderId="81" applyNumberFormat="0" applyAlignment="0" applyProtection="0"/>
    <xf numFmtId="0" fontId="36" fillId="27" borderId="81" applyNumberFormat="0" applyAlignment="0" applyProtection="0"/>
    <xf numFmtId="0" fontId="36" fillId="27" borderId="81" applyNumberFormat="0" applyAlignment="0" applyProtection="0"/>
    <xf numFmtId="0" fontId="36" fillId="27" borderId="81" applyNumberFormat="0" applyAlignment="0" applyProtection="0"/>
    <xf numFmtId="0" fontId="36" fillId="27" borderId="81" applyNumberFormat="0" applyAlignment="0" applyProtection="0"/>
    <xf numFmtId="0" fontId="36" fillId="27" borderId="81" applyNumberFormat="0" applyAlignment="0" applyProtection="0"/>
    <xf numFmtId="0" fontId="36"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251" fillId="41" borderId="81" applyNumberFormat="0" applyAlignment="0" applyProtection="0"/>
    <xf numFmtId="0" fontId="251" fillId="41" borderId="81" applyNumberFormat="0" applyAlignment="0" applyProtection="0"/>
    <xf numFmtId="0" fontId="251" fillId="41" borderId="81" applyNumberFormat="0" applyAlignment="0" applyProtection="0"/>
    <xf numFmtId="0" fontId="251" fillId="41" borderId="81" applyNumberFormat="0" applyAlignment="0" applyProtection="0"/>
    <xf numFmtId="0" fontId="251" fillId="41" borderId="81" applyNumberFormat="0" applyAlignment="0" applyProtection="0"/>
    <xf numFmtId="0" fontId="251" fillId="41" borderId="81" applyNumberFormat="0" applyAlignment="0" applyProtection="0"/>
    <xf numFmtId="0" fontId="251" fillId="41" borderId="81" applyNumberFormat="0" applyAlignment="0" applyProtection="0"/>
    <xf numFmtId="0" fontId="251" fillId="41" borderId="81" applyNumberFormat="0" applyAlignment="0" applyProtection="0"/>
    <xf numFmtId="0" fontId="251" fillId="41" borderId="81" applyNumberFormat="0" applyAlignment="0" applyProtection="0"/>
    <xf numFmtId="0" fontId="251" fillId="41" borderId="81" applyNumberFormat="0" applyAlignment="0" applyProtection="0"/>
    <xf numFmtId="0" fontId="251" fillId="41" borderId="81" applyNumberFormat="0" applyAlignment="0" applyProtection="0"/>
    <xf numFmtId="0" fontId="251" fillId="41" borderId="81" applyNumberFormat="0" applyAlignment="0" applyProtection="0"/>
    <xf numFmtId="0" fontId="251" fillId="41" borderId="81" applyNumberFormat="0" applyAlignment="0" applyProtection="0"/>
    <xf numFmtId="0" fontId="251" fillId="41" borderId="81" applyNumberFormat="0" applyAlignment="0" applyProtection="0"/>
    <xf numFmtId="0" fontId="251" fillId="41" borderId="81" applyNumberFormat="0" applyAlignment="0" applyProtection="0"/>
    <xf numFmtId="0" fontId="36" fillId="27" borderId="81" applyNumberFormat="0" applyAlignment="0" applyProtection="0"/>
    <xf numFmtId="0" fontId="36" fillId="41" borderId="81" applyNumberFormat="0" applyAlignment="0" applyProtection="0"/>
    <xf numFmtId="0" fontId="232" fillId="41" borderId="81" applyNumberFormat="0" applyAlignment="0" applyProtection="0"/>
    <xf numFmtId="0" fontId="232" fillId="41" borderId="81" applyNumberFormat="0" applyAlignment="0" applyProtection="0"/>
    <xf numFmtId="0" fontId="232" fillId="41" borderId="81" applyNumberFormat="0" applyAlignment="0" applyProtection="0"/>
    <xf numFmtId="0" fontId="232" fillId="41" borderId="81" applyNumberFormat="0" applyAlignment="0" applyProtection="0"/>
    <xf numFmtId="0" fontId="232" fillId="41" borderId="81" applyNumberFormat="0" applyAlignment="0" applyProtection="0"/>
    <xf numFmtId="0" fontId="232" fillId="41" borderId="81" applyNumberFormat="0" applyAlignment="0" applyProtection="0"/>
    <xf numFmtId="0" fontId="232" fillId="41" borderId="81" applyNumberFormat="0" applyAlignment="0" applyProtection="0"/>
    <xf numFmtId="0" fontId="36" fillId="41" borderId="81" applyNumberFormat="0" applyAlignment="0" applyProtection="0"/>
    <xf numFmtId="0" fontId="36" fillId="41" borderId="81" applyNumberFormat="0" applyAlignment="0" applyProtection="0"/>
    <xf numFmtId="0" fontId="36" fillId="41" borderId="81" applyNumberFormat="0" applyAlignment="0" applyProtection="0"/>
    <xf numFmtId="0" fontId="36" fillId="41" borderId="81" applyNumberFormat="0" applyAlignment="0" applyProtection="0"/>
    <xf numFmtId="0" fontId="36" fillId="41" borderId="81" applyNumberFormat="0" applyAlignment="0" applyProtection="0"/>
    <xf numFmtId="0" fontId="36" fillId="41" borderId="81" applyNumberFormat="0" applyAlignment="0" applyProtection="0"/>
    <xf numFmtId="0" fontId="36" fillId="41" borderId="81" applyNumberFormat="0" applyAlignment="0" applyProtection="0"/>
    <xf numFmtId="0" fontId="36"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232" fillId="27" borderId="81" applyNumberFormat="0" applyAlignment="0" applyProtection="0"/>
    <xf numFmtId="0" fontId="36" fillId="27" borderId="81" applyNumberFormat="0" applyAlignment="0" applyProtection="0"/>
    <xf numFmtId="0" fontId="36" fillId="27" borderId="81" applyNumberFormat="0" applyAlignment="0" applyProtection="0"/>
    <xf numFmtId="0" fontId="36" fillId="27" borderId="81" applyNumberFormat="0" applyAlignment="0" applyProtection="0"/>
    <xf numFmtId="0" fontId="36" fillId="27" borderId="81" applyNumberFormat="0" applyAlignment="0" applyProtection="0"/>
    <xf numFmtId="0" fontId="36" fillId="27" borderId="81" applyNumberFormat="0" applyAlignment="0" applyProtection="0"/>
    <xf numFmtId="0" fontId="36" fillId="27" borderId="81" applyNumberFormat="0" applyAlignment="0" applyProtection="0"/>
    <xf numFmtId="0" fontId="36" fillId="27" borderId="81" applyNumberFormat="0" applyAlignment="0" applyProtection="0"/>
    <xf numFmtId="0" fontId="30" fillId="9" borderId="37" applyAlignment="0"/>
    <xf numFmtId="0" fontId="42" fillId="0" borderId="33" applyNumberFormat="0" applyFont="0" applyFill="0" applyBorder="0" applyAlignment="0" applyProtection="0"/>
    <xf numFmtId="0" fontId="232" fillId="41" borderId="81" applyNumberFormat="0" applyAlignment="0" applyProtection="0"/>
    <xf numFmtId="172" fontId="238" fillId="0" borderId="55" applyFont="0" applyBorder="0" applyAlignment="0"/>
    <xf numFmtId="172" fontId="253" fillId="0" borderId="55" applyFont="0" applyBorder="0" applyAlignment="0"/>
    <xf numFmtId="172" fontId="253" fillId="0" borderId="55" applyFont="0" applyBorder="0" applyAlignment="0"/>
    <xf numFmtId="0" fontId="2" fillId="0" borderId="33"/>
    <xf numFmtId="172" fontId="238" fillId="0" borderId="55" applyFont="0" applyBorder="0" applyAlignment="0"/>
    <xf numFmtId="172" fontId="253" fillId="0" borderId="55" applyFont="0" applyBorder="0" applyAlignment="0"/>
    <xf numFmtId="0" fontId="2" fillId="0" borderId="33"/>
    <xf numFmtId="172" fontId="238" fillId="0" borderId="55" applyFont="0" applyBorder="0" applyAlignment="0"/>
    <xf numFmtId="0" fontId="254" fillId="64" borderId="33"/>
    <xf numFmtId="0" fontId="141" fillId="64" borderId="33"/>
    <xf numFmtId="0" fontId="141" fillId="64" borderId="33"/>
    <xf numFmtId="0" fontId="42" fillId="0" borderId="33"/>
    <xf numFmtId="0" fontId="42" fillId="0" borderId="33"/>
    <xf numFmtId="0" fontId="2" fillId="0" borderId="33"/>
    <xf numFmtId="0" fontId="141" fillId="64" borderId="33"/>
    <xf numFmtId="41" fontId="80" fillId="0" borderId="33" applyFont="0" applyFill="0" applyBorder="0" applyAlignment="0" applyProtection="0"/>
    <xf numFmtId="330" fontId="37" fillId="0" borderId="33" applyFont="0" applyFill="0" applyBorder="0" applyAlignment="0" applyProtection="0"/>
    <xf numFmtId="0" fontId="42" fillId="0" borderId="33"/>
    <xf numFmtId="0" fontId="2" fillId="0" borderId="33"/>
    <xf numFmtId="330" fontId="37" fillId="0" borderId="33" applyFont="0" applyFill="0" applyBorder="0" applyAlignment="0" applyProtection="0"/>
    <xf numFmtId="0" fontId="42" fillId="0" borderId="33"/>
    <xf numFmtId="0" fontId="2" fillId="0" borderId="33"/>
    <xf numFmtId="330" fontId="37" fillId="0" borderId="33" applyFont="0" applyFill="0" applyBorder="0" applyAlignment="0" applyProtection="0"/>
    <xf numFmtId="0" fontId="42" fillId="0" borderId="33"/>
    <xf numFmtId="0" fontId="2" fillId="0" borderId="33"/>
    <xf numFmtId="330" fontId="37" fillId="0" borderId="33" applyFont="0" applyFill="0" applyBorder="0" applyAlignment="0" applyProtection="0"/>
    <xf numFmtId="0" fontId="42" fillId="0" borderId="33"/>
    <xf numFmtId="0" fontId="2" fillId="0" borderId="33"/>
    <xf numFmtId="330" fontId="37" fillId="0" borderId="33" applyFont="0" applyFill="0" applyBorder="0" applyAlignment="0" applyProtection="0"/>
    <xf numFmtId="0" fontId="42" fillId="0" borderId="33"/>
    <xf numFmtId="0" fontId="2" fillId="0" borderId="33"/>
    <xf numFmtId="330" fontId="37" fillId="0" borderId="33" applyFont="0" applyFill="0" applyBorder="0" applyAlignment="0" applyProtection="0"/>
    <xf numFmtId="0" fontId="42" fillId="0" borderId="33"/>
    <xf numFmtId="0" fontId="2" fillId="0" borderId="33"/>
    <xf numFmtId="330" fontId="37" fillId="0" borderId="33" applyFont="0" applyFill="0" applyBorder="0" applyAlignment="0" applyProtection="0"/>
    <xf numFmtId="0" fontId="42" fillId="0" borderId="33"/>
    <xf numFmtId="0" fontId="2" fillId="0" borderId="33"/>
    <xf numFmtId="41" fontId="37" fillId="0" borderId="33" applyFont="0" applyFill="0" applyBorder="0" applyAlignment="0" applyProtection="0"/>
    <xf numFmtId="167" fontId="44" fillId="0" borderId="33" applyFont="0" applyFill="0" applyBorder="0" applyAlignment="0" applyProtection="0"/>
    <xf numFmtId="0" fontId="2" fillId="0" borderId="33"/>
    <xf numFmtId="330" fontId="37" fillId="0" borderId="33" applyFont="0" applyFill="0" applyBorder="0" applyAlignment="0" applyProtection="0"/>
    <xf numFmtId="41" fontId="37" fillId="0" borderId="33" applyFont="0" applyFill="0" applyBorder="0" applyAlignment="0" applyProtection="0"/>
    <xf numFmtId="167" fontId="44" fillId="0" borderId="33" applyFont="0" applyFill="0" applyBorder="0" applyAlignment="0" applyProtection="0"/>
    <xf numFmtId="0" fontId="2" fillId="0" borderId="33"/>
    <xf numFmtId="167" fontId="37" fillId="0" borderId="33" applyFont="0" applyFill="0" applyBorder="0" applyAlignment="0" applyProtection="0"/>
    <xf numFmtId="167" fontId="37" fillId="0" borderId="33" applyFont="0" applyFill="0" applyBorder="0" applyAlignment="0" applyProtection="0"/>
    <xf numFmtId="330" fontId="37" fillId="0" borderId="33" applyFont="0" applyFill="0" applyBorder="0" applyAlignment="0" applyProtection="0"/>
    <xf numFmtId="41" fontId="37" fillId="0" borderId="33" applyFont="0" applyFill="0" applyBorder="0" applyAlignment="0" applyProtection="0"/>
    <xf numFmtId="0" fontId="2" fillId="0" borderId="33"/>
    <xf numFmtId="167" fontId="37" fillId="0" borderId="33" applyFont="0" applyFill="0" applyBorder="0" applyAlignment="0" applyProtection="0"/>
    <xf numFmtId="330" fontId="37" fillId="0" borderId="33" applyFont="0" applyFill="0" applyBorder="0" applyAlignment="0" applyProtection="0"/>
    <xf numFmtId="41" fontId="37" fillId="0" borderId="33" applyFont="0" applyFill="0" applyBorder="0" applyAlignment="0" applyProtection="0"/>
    <xf numFmtId="0" fontId="2" fillId="0" borderId="33"/>
    <xf numFmtId="167" fontId="37" fillId="0" borderId="33" applyFont="0" applyFill="0" applyBorder="0" applyAlignment="0" applyProtection="0"/>
    <xf numFmtId="330" fontId="37" fillId="0" borderId="33" applyFont="0" applyFill="0" applyBorder="0" applyAlignment="0" applyProtection="0"/>
    <xf numFmtId="0" fontId="42" fillId="0" borderId="33"/>
    <xf numFmtId="0" fontId="2" fillId="0" borderId="33"/>
    <xf numFmtId="330" fontId="37" fillId="0" borderId="33" applyFont="0" applyFill="0" applyBorder="0" applyAlignment="0" applyProtection="0"/>
    <xf numFmtId="0" fontId="42" fillId="0" borderId="33"/>
    <xf numFmtId="0" fontId="2" fillId="0" borderId="33"/>
    <xf numFmtId="330" fontId="37" fillId="0" borderId="33" applyFont="0" applyFill="0" applyBorder="0" applyAlignment="0" applyProtection="0"/>
    <xf numFmtId="0" fontId="42" fillId="0" borderId="33"/>
    <xf numFmtId="0" fontId="2" fillId="0" borderId="33"/>
    <xf numFmtId="330" fontId="37" fillId="0" borderId="33" applyFont="0" applyFill="0" applyBorder="0" applyAlignment="0" applyProtection="0"/>
    <xf numFmtId="0" fontId="42" fillId="0" borderId="33"/>
    <xf numFmtId="0" fontId="2" fillId="0" borderId="33"/>
    <xf numFmtId="330" fontId="37" fillId="0" borderId="33" applyFont="0" applyFill="0" applyBorder="0" applyAlignment="0" applyProtection="0"/>
    <xf numFmtId="0" fontId="42" fillId="0" borderId="33"/>
    <xf numFmtId="0" fontId="2" fillId="0" borderId="33"/>
    <xf numFmtId="14" fontId="102" fillId="0" borderId="33">
      <alignment horizontal="center" wrapText="1"/>
      <protection locked="0"/>
    </xf>
    <xf numFmtId="14" fontId="103" fillId="0" borderId="33">
      <alignment horizontal="center" wrapText="1"/>
      <protection locked="0"/>
    </xf>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14" fontId="220" fillId="0" borderId="33">
      <alignment horizontal="center" wrapText="1"/>
      <protection locked="0"/>
    </xf>
    <xf numFmtId="0" fontId="2" fillId="0" borderId="33"/>
    <xf numFmtId="14" fontId="103" fillId="0" borderId="33">
      <alignment horizontal="center" wrapText="1"/>
      <protection locked="0"/>
    </xf>
    <xf numFmtId="350" fontId="122" fillId="0" borderId="33" applyFont="0" applyFill="0" applyBorder="0" applyAlignment="0" applyProtection="0"/>
    <xf numFmtId="0" fontId="42" fillId="0" borderId="33"/>
    <xf numFmtId="0" fontId="2" fillId="0" borderId="33"/>
    <xf numFmtId="351" fontId="136" fillId="0" borderId="33" applyFont="0" applyFill="0" applyBorder="0" applyAlignment="0" applyProtection="0"/>
    <xf numFmtId="0" fontId="42" fillId="0" borderId="33"/>
    <xf numFmtId="0" fontId="2" fillId="0" borderId="33"/>
    <xf numFmtId="352" fontId="137" fillId="0" borderId="33" applyFont="0" applyFill="0" applyBorder="0" applyAlignment="0" applyProtection="0"/>
    <xf numFmtId="353" fontId="37" fillId="0" borderId="33" applyFont="0" applyFill="0" applyBorder="0" applyAlignment="0" applyProtection="0"/>
    <xf numFmtId="353" fontId="37" fillId="0" borderId="33" applyFont="0" applyFill="0" applyBorder="0" applyAlignment="0" applyProtection="0"/>
    <xf numFmtId="0" fontId="42" fillId="0" borderId="33"/>
    <xf numFmtId="0" fontId="2" fillId="0" borderId="33"/>
    <xf numFmtId="353" fontId="37" fillId="0" borderId="33" applyFont="0" applyFill="0" applyBorder="0" applyAlignment="0" applyProtection="0"/>
    <xf numFmtId="0" fontId="42" fillId="0" borderId="33"/>
    <xf numFmtId="0" fontId="2" fillId="0" borderId="33"/>
    <xf numFmtId="353" fontId="37" fillId="0" borderId="33" applyFont="0" applyFill="0" applyBorder="0" applyAlignment="0" applyProtection="0"/>
    <xf numFmtId="0" fontId="42" fillId="0" borderId="33"/>
    <xf numFmtId="0" fontId="2" fillId="0" borderId="33"/>
    <xf numFmtId="353" fontId="37" fillId="0" borderId="33" applyFont="0" applyFill="0" applyBorder="0" applyAlignment="0" applyProtection="0"/>
    <xf numFmtId="0" fontId="42" fillId="0" borderId="33"/>
    <xf numFmtId="0" fontId="2" fillId="0" borderId="33"/>
    <xf numFmtId="353" fontId="37" fillId="0" borderId="33" applyFont="0" applyFill="0" applyBorder="0" applyAlignment="0" applyProtection="0"/>
    <xf numFmtId="0" fontId="42" fillId="0" borderId="33"/>
    <xf numFmtId="0" fontId="2" fillId="0" borderId="33"/>
    <xf numFmtId="353" fontId="37" fillId="0" borderId="33" applyFont="0" applyFill="0" applyBorder="0" applyAlignment="0" applyProtection="0"/>
    <xf numFmtId="0" fontId="42" fillId="0" borderId="33"/>
    <xf numFmtId="0" fontId="2" fillId="0" borderId="33"/>
    <xf numFmtId="0" fontId="42" fillId="0" borderId="33"/>
    <xf numFmtId="0" fontId="2" fillId="0" borderId="33"/>
    <xf numFmtId="353" fontId="37" fillId="0" borderId="33" applyFont="0" applyFill="0" applyBorder="0" applyAlignment="0" applyProtection="0"/>
    <xf numFmtId="0" fontId="42" fillId="0" borderId="33"/>
    <xf numFmtId="0" fontId="2" fillId="0" borderId="33"/>
    <xf numFmtId="353" fontId="37" fillId="0" borderId="33" applyFont="0" applyFill="0" applyBorder="0" applyAlignment="0" applyProtection="0"/>
    <xf numFmtId="0" fontId="42" fillId="0" borderId="33"/>
    <xf numFmtId="0" fontId="2" fillId="0" borderId="33"/>
    <xf numFmtId="353" fontId="37" fillId="0" borderId="33" applyFont="0" applyFill="0" applyBorder="0" applyAlignment="0" applyProtection="0"/>
    <xf numFmtId="0" fontId="42" fillId="0" borderId="33"/>
    <xf numFmtId="0" fontId="2" fillId="0" borderId="33"/>
    <xf numFmtId="353" fontId="37" fillId="0" borderId="33" applyFont="0" applyFill="0" applyBorder="0" applyAlignment="0" applyProtection="0"/>
    <xf numFmtId="0" fontId="42" fillId="0" borderId="33"/>
    <xf numFmtId="0" fontId="2" fillId="0" borderId="33"/>
    <xf numFmtId="353" fontId="37" fillId="0" borderId="33" applyFont="0" applyFill="0" applyBorder="0" applyAlignment="0" applyProtection="0"/>
    <xf numFmtId="0" fontId="42" fillId="0" borderId="33"/>
    <xf numFmtId="0" fontId="2" fillId="0" borderId="33"/>
    <xf numFmtId="353" fontId="37" fillId="0" borderId="33" applyFont="0" applyFill="0" applyBorder="0" applyAlignment="0" applyProtection="0"/>
    <xf numFmtId="0" fontId="42" fillId="0" borderId="33"/>
    <xf numFmtId="0" fontId="2" fillId="0" borderId="33"/>
    <xf numFmtId="353" fontId="37" fillId="0" borderId="33" applyFont="0" applyFill="0" applyBorder="0" applyAlignment="0" applyProtection="0"/>
    <xf numFmtId="0" fontId="42" fillId="0" borderId="33"/>
    <xf numFmtId="0" fontId="2" fillId="0" borderId="33"/>
    <xf numFmtId="353" fontId="37" fillId="0" borderId="33" applyFont="0" applyFill="0" applyBorder="0" applyAlignment="0" applyProtection="0"/>
    <xf numFmtId="0" fontId="42" fillId="0" borderId="33"/>
    <xf numFmtId="0" fontId="2" fillId="0" borderId="33"/>
    <xf numFmtId="247" fontId="80" fillId="0" borderId="33" applyFont="0" applyFill="0" applyBorder="0" applyAlignment="0" applyProtection="0"/>
    <xf numFmtId="248" fontId="37" fillId="0" borderId="33" applyFont="0" applyFill="0" applyBorder="0" applyAlignment="0" applyProtection="0"/>
    <xf numFmtId="0" fontId="42" fillId="0" borderId="33"/>
    <xf numFmtId="0" fontId="2" fillId="0" borderId="33"/>
    <xf numFmtId="248" fontId="37" fillId="0" borderId="33" applyFont="0" applyFill="0" applyBorder="0" applyAlignment="0" applyProtection="0"/>
    <xf numFmtId="0" fontId="42" fillId="0" borderId="33"/>
    <xf numFmtId="0" fontId="2" fillId="0" borderId="33"/>
    <xf numFmtId="248" fontId="37" fillId="0" borderId="33" applyFont="0" applyFill="0" applyBorder="0" applyAlignment="0" applyProtection="0"/>
    <xf numFmtId="0" fontId="42" fillId="0" borderId="33"/>
    <xf numFmtId="0" fontId="2" fillId="0" borderId="33"/>
    <xf numFmtId="248" fontId="37" fillId="0" borderId="33" applyFont="0" applyFill="0" applyBorder="0" applyAlignment="0" applyProtection="0"/>
    <xf numFmtId="0" fontId="42" fillId="0" borderId="33"/>
    <xf numFmtId="0" fontId="2" fillId="0" borderId="33"/>
    <xf numFmtId="248" fontId="37" fillId="0" borderId="33" applyFont="0" applyFill="0" applyBorder="0" applyAlignment="0" applyProtection="0"/>
    <xf numFmtId="0" fontId="42" fillId="0" borderId="33"/>
    <xf numFmtId="0" fontId="2" fillId="0" borderId="33"/>
    <xf numFmtId="248" fontId="37" fillId="0" borderId="33" applyFont="0" applyFill="0" applyBorder="0" applyAlignment="0" applyProtection="0"/>
    <xf numFmtId="0" fontId="42" fillId="0" borderId="33"/>
    <xf numFmtId="0" fontId="2" fillId="0" borderId="33"/>
    <xf numFmtId="248" fontId="37" fillId="0" borderId="33" applyFont="0" applyFill="0" applyBorder="0" applyAlignment="0" applyProtection="0"/>
    <xf numFmtId="0" fontId="42" fillId="0" borderId="33"/>
    <xf numFmtId="0" fontId="2" fillId="0" borderId="33"/>
    <xf numFmtId="247" fontId="37" fillId="0" borderId="33" applyFont="0" applyFill="0" applyBorder="0" applyAlignment="0" applyProtection="0"/>
    <xf numFmtId="247" fontId="44" fillId="0" borderId="33" applyFont="0" applyFill="0" applyBorder="0" applyAlignment="0" applyProtection="0"/>
    <xf numFmtId="0" fontId="2" fillId="0" borderId="33"/>
    <xf numFmtId="248" fontId="37" fillId="0" borderId="33" applyFont="0" applyFill="0" applyBorder="0" applyAlignment="0" applyProtection="0"/>
    <xf numFmtId="247" fontId="37" fillId="0" borderId="33" applyFont="0" applyFill="0" applyBorder="0" applyAlignment="0" applyProtection="0"/>
    <xf numFmtId="247" fontId="44" fillId="0" borderId="33" applyFont="0" applyFill="0" applyBorder="0" applyAlignment="0" applyProtection="0"/>
    <xf numFmtId="0" fontId="2" fillId="0" borderId="33"/>
    <xf numFmtId="247" fontId="37" fillId="0" borderId="33" applyFont="0" applyFill="0" applyBorder="0" applyAlignment="0" applyProtection="0"/>
    <xf numFmtId="247" fontId="37" fillId="0" borderId="33" applyFont="0" applyFill="0" applyBorder="0" applyAlignment="0" applyProtection="0"/>
    <xf numFmtId="248" fontId="37" fillId="0" borderId="33" applyFont="0" applyFill="0" applyBorder="0" applyAlignment="0" applyProtection="0"/>
    <xf numFmtId="247" fontId="37" fillId="0" borderId="33" applyFont="0" applyFill="0" applyBorder="0" applyAlignment="0" applyProtection="0"/>
    <xf numFmtId="0" fontId="2" fillId="0" borderId="33"/>
    <xf numFmtId="247" fontId="37" fillId="0" borderId="33" applyFont="0" applyFill="0" applyBorder="0" applyAlignment="0" applyProtection="0"/>
    <xf numFmtId="248" fontId="37" fillId="0" borderId="33" applyFont="0" applyFill="0" applyBorder="0" applyAlignment="0" applyProtection="0"/>
    <xf numFmtId="247" fontId="37" fillId="0" borderId="33" applyFont="0" applyFill="0" applyBorder="0" applyAlignment="0" applyProtection="0"/>
    <xf numFmtId="0" fontId="2" fillId="0" borderId="33"/>
    <xf numFmtId="247" fontId="37" fillId="0" borderId="33" applyFont="0" applyFill="0" applyBorder="0" applyAlignment="0" applyProtection="0"/>
    <xf numFmtId="248" fontId="37" fillId="0" borderId="33" applyFont="0" applyFill="0" applyBorder="0" applyAlignment="0" applyProtection="0"/>
    <xf numFmtId="0" fontId="42" fillId="0" borderId="33"/>
    <xf numFmtId="0" fontId="2" fillId="0" borderId="33"/>
    <xf numFmtId="248" fontId="37" fillId="0" borderId="33" applyFont="0" applyFill="0" applyBorder="0" applyAlignment="0" applyProtection="0"/>
    <xf numFmtId="0" fontId="42" fillId="0" borderId="33"/>
    <xf numFmtId="0" fontId="2" fillId="0" borderId="33"/>
    <xf numFmtId="248" fontId="37" fillId="0" borderId="33" applyFont="0" applyFill="0" applyBorder="0" applyAlignment="0" applyProtection="0"/>
    <xf numFmtId="0" fontId="42" fillId="0" borderId="33"/>
    <xf numFmtId="0" fontId="2" fillId="0" borderId="33"/>
    <xf numFmtId="248" fontId="37" fillId="0" borderId="33" applyFont="0" applyFill="0" applyBorder="0" applyAlignment="0" applyProtection="0"/>
    <xf numFmtId="0" fontId="42" fillId="0" borderId="33"/>
    <xf numFmtId="0" fontId="2" fillId="0" borderId="33"/>
    <xf numFmtId="248" fontId="37" fillId="0" borderId="33" applyFont="0" applyFill="0" applyBorder="0" applyAlignment="0" applyProtection="0"/>
    <xf numFmtId="0" fontId="42" fillId="0" borderId="33"/>
    <xf numFmtId="0" fontId="2" fillId="0" borderId="33"/>
    <xf numFmtId="178" fontId="80" fillId="0" borderId="33" applyFont="0" applyFill="0" applyBorder="0" applyAlignment="0" applyProtection="0"/>
    <xf numFmtId="354" fontId="37" fillId="0" borderId="33" applyFont="0" applyFill="0" applyBorder="0" applyAlignment="0" applyProtection="0"/>
    <xf numFmtId="0" fontId="42" fillId="0" borderId="33"/>
    <xf numFmtId="0" fontId="2" fillId="0" borderId="33"/>
    <xf numFmtId="354" fontId="37" fillId="0" borderId="33" applyFont="0" applyFill="0" applyBorder="0" applyAlignment="0" applyProtection="0"/>
    <xf numFmtId="0" fontId="42" fillId="0" borderId="33"/>
    <xf numFmtId="0" fontId="2" fillId="0" borderId="33"/>
    <xf numFmtId="354" fontId="37" fillId="0" borderId="33" applyFont="0" applyFill="0" applyBorder="0" applyAlignment="0" applyProtection="0"/>
    <xf numFmtId="0" fontId="42" fillId="0" borderId="33"/>
    <xf numFmtId="0" fontId="2" fillId="0" borderId="33"/>
    <xf numFmtId="354" fontId="37" fillId="0" borderId="33" applyFont="0" applyFill="0" applyBorder="0" applyAlignment="0" applyProtection="0"/>
    <xf numFmtId="0" fontId="42" fillId="0" borderId="33"/>
    <xf numFmtId="0" fontId="2" fillId="0" borderId="33"/>
    <xf numFmtId="354" fontId="37" fillId="0" borderId="33" applyFont="0" applyFill="0" applyBorder="0" applyAlignment="0" applyProtection="0"/>
    <xf numFmtId="0" fontId="42" fillId="0" borderId="33"/>
    <xf numFmtId="0" fontId="2" fillId="0" borderId="33"/>
    <xf numFmtId="354" fontId="37" fillId="0" borderId="33" applyFont="0" applyFill="0" applyBorder="0" applyAlignment="0" applyProtection="0"/>
    <xf numFmtId="0" fontId="42" fillId="0" borderId="33"/>
    <xf numFmtId="0" fontId="2" fillId="0" borderId="33"/>
    <xf numFmtId="354" fontId="37" fillId="0" borderId="33" applyFont="0" applyFill="0" applyBorder="0" applyAlignment="0" applyProtection="0"/>
    <xf numFmtId="0" fontId="42" fillId="0" borderId="33"/>
    <xf numFmtId="0" fontId="2" fillId="0" borderId="33"/>
    <xf numFmtId="178" fontId="37" fillId="0" borderId="33" applyFont="0" applyFill="0" applyBorder="0" applyAlignment="0" applyProtection="0"/>
    <xf numFmtId="178" fontId="44" fillId="0" borderId="33" applyFont="0" applyFill="0" applyBorder="0" applyAlignment="0" applyProtection="0"/>
    <xf numFmtId="0" fontId="2" fillId="0" borderId="33"/>
    <xf numFmtId="354" fontId="37" fillId="0" borderId="33" applyFont="0" applyFill="0" applyBorder="0" applyAlignment="0" applyProtection="0"/>
    <xf numFmtId="178" fontId="37" fillId="0" borderId="33" applyFont="0" applyFill="0" applyBorder="0" applyAlignment="0" applyProtection="0"/>
    <xf numFmtId="178" fontId="44" fillId="0" borderId="33" applyFont="0" applyFill="0" applyBorder="0" applyAlignment="0" applyProtection="0"/>
    <xf numFmtId="0" fontId="2" fillId="0" borderId="33"/>
    <xf numFmtId="178" fontId="37" fillId="0" borderId="33" applyFont="0" applyFill="0" applyBorder="0" applyAlignment="0" applyProtection="0"/>
    <xf numFmtId="178" fontId="37" fillId="0" borderId="33" applyFont="0" applyFill="0" applyBorder="0" applyAlignment="0" applyProtection="0"/>
    <xf numFmtId="354" fontId="37" fillId="0" borderId="33" applyFont="0" applyFill="0" applyBorder="0" applyAlignment="0" applyProtection="0"/>
    <xf numFmtId="178" fontId="37" fillId="0" borderId="33" applyFont="0" applyFill="0" applyBorder="0" applyAlignment="0" applyProtection="0"/>
    <xf numFmtId="0" fontId="2" fillId="0" borderId="33"/>
    <xf numFmtId="178" fontId="37" fillId="0" borderId="33" applyFont="0" applyFill="0" applyBorder="0" applyAlignment="0" applyProtection="0"/>
    <xf numFmtId="354" fontId="37" fillId="0" borderId="33" applyFont="0" applyFill="0" applyBorder="0" applyAlignment="0" applyProtection="0"/>
    <xf numFmtId="178" fontId="37" fillId="0" borderId="33" applyFont="0" applyFill="0" applyBorder="0" applyAlignment="0" applyProtection="0"/>
    <xf numFmtId="0" fontId="2" fillId="0" borderId="33"/>
    <xf numFmtId="178" fontId="37" fillId="0" borderId="33" applyFont="0" applyFill="0" applyBorder="0" applyAlignment="0" applyProtection="0"/>
    <xf numFmtId="354" fontId="37" fillId="0" borderId="33" applyFont="0" applyFill="0" applyBorder="0" applyAlignment="0" applyProtection="0"/>
    <xf numFmtId="0" fontId="42" fillId="0" borderId="33"/>
    <xf numFmtId="0" fontId="2" fillId="0" borderId="33"/>
    <xf numFmtId="354" fontId="37" fillId="0" borderId="33" applyFont="0" applyFill="0" applyBorder="0" applyAlignment="0" applyProtection="0"/>
    <xf numFmtId="0" fontId="42" fillId="0" borderId="33"/>
    <xf numFmtId="0" fontId="2" fillId="0" borderId="33"/>
    <xf numFmtId="354" fontId="37" fillId="0" borderId="33" applyFont="0" applyFill="0" applyBorder="0" applyAlignment="0" applyProtection="0"/>
    <xf numFmtId="0" fontId="42" fillId="0" borderId="33"/>
    <xf numFmtId="0" fontId="2" fillId="0" borderId="33"/>
    <xf numFmtId="354" fontId="37" fillId="0" borderId="33" applyFont="0" applyFill="0" applyBorder="0" applyAlignment="0" applyProtection="0"/>
    <xf numFmtId="0" fontId="42" fillId="0" borderId="33"/>
    <xf numFmtId="0" fontId="2" fillId="0" borderId="33"/>
    <xf numFmtId="354" fontId="37" fillId="0" borderId="33" applyFont="0" applyFill="0" applyBorder="0" applyAlignment="0" applyProtection="0"/>
    <xf numFmtId="0" fontId="42" fillId="0" borderId="33"/>
    <xf numFmtId="0" fontId="2" fillId="0" borderId="33"/>
    <xf numFmtId="10" fontId="37" fillId="0" borderId="33" applyFont="0" applyFill="0" applyBorder="0" applyAlignment="0" applyProtection="0"/>
    <xf numFmtId="10" fontId="37" fillId="0" borderId="33" applyFont="0" applyFill="0" applyBorder="0" applyAlignment="0" applyProtection="0"/>
    <xf numFmtId="0" fontId="42" fillId="0" borderId="33"/>
    <xf numFmtId="0" fontId="2" fillId="0" borderId="33"/>
    <xf numFmtId="10" fontId="37" fillId="0" borderId="33" applyFont="0" applyFill="0" applyBorder="0" applyAlignment="0" applyProtection="0"/>
    <xf numFmtId="0" fontId="42" fillId="0" borderId="33"/>
    <xf numFmtId="0" fontId="2" fillId="0" borderId="33"/>
    <xf numFmtId="10" fontId="37" fillId="0" borderId="33" applyFont="0" applyFill="0" applyBorder="0" applyAlignment="0" applyProtection="0"/>
    <xf numFmtId="0" fontId="42" fillId="0" borderId="33"/>
    <xf numFmtId="0" fontId="2" fillId="0" borderId="33"/>
    <xf numFmtId="10" fontId="37" fillId="0" borderId="33" applyFont="0" applyFill="0" applyBorder="0" applyAlignment="0" applyProtection="0"/>
    <xf numFmtId="0" fontId="42" fillId="0" borderId="33"/>
    <xf numFmtId="0" fontId="2" fillId="0" borderId="33"/>
    <xf numFmtId="10" fontId="37" fillId="0" borderId="33" applyFont="0" applyFill="0" applyBorder="0" applyAlignment="0" applyProtection="0"/>
    <xf numFmtId="0" fontId="42" fillId="0" borderId="33"/>
    <xf numFmtId="0" fontId="2" fillId="0" borderId="33"/>
    <xf numFmtId="10" fontId="37" fillId="0" borderId="33" applyFont="0" applyFill="0" applyBorder="0" applyAlignment="0" applyProtection="0"/>
    <xf numFmtId="0" fontId="42" fillId="0" borderId="33"/>
    <xf numFmtId="0" fontId="2" fillId="0" borderId="33"/>
    <xf numFmtId="10" fontId="37" fillId="0" borderId="33"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10" fontId="37" fillId="0" borderId="33" applyFont="0" applyFill="0" applyBorder="0" applyAlignment="0" applyProtection="0"/>
    <xf numFmtId="0" fontId="2" fillId="0" borderId="33"/>
    <xf numFmtId="10" fontId="37" fillId="0" borderId="33" applyFont="0" applyFill="0" applyBorder="0" applyAlignment="0" applyProtection="0"/>
    <xf numFmtId="10" fontId="51" fillId="0" borderId="33" applyProtection="0"/>
    <xf numFmtId="0" fontId="42" fillId="0" borderId="33"/>
    <xf numFmtId="0" fontId="2" fillId="0" borderId="33"/>
    <xf numFmtId="10" fontId="37" fillId="0" borderId="33" applyFont="0" applyFill="0" applyBorder="0" applyAlignment="0" applyProtection="0"/>
    <xf numFmtId="10" fontId="44" fillId="0" borderId="33" applyFont="0" applyFill="0" applyBorder="0" applyAlignment="0" applyProtection="0"/>
    <xf numFmtId="0" fontId="2" fillId="0" borderId="33"/>
    <xf numFmtId="10" fontId="37" fillId="0" borderId="33" applyFont="0" applyFill="0" applyBorder="0" applyAlignment="0" applyProtection="0"/>
    <xf numFmtId="10" fontId="37" fillId="0" borderId="33" applyFont="0" applyFill="0" applyBorder="0" applyAlignment="0" applyProtection="0"/>
    <xf numFmtId="10" fontId="37" fillId="0" borderId="33" applyFont="0" applyFill="0" applyBorder="0" applyAlignment="0" applyProtection="0"/>
    <xf numFmtId="0" fontId="2" fillId="0" borderId="33"/>
    <xf numFmtId="10" fontId="37" fillId="0" borderId="33" applyFont="0" applyFill="0" applyBorder="0" applyAlignment="0" applyProtection="0"/>
    <xf numFmtId="10" fontId="37" fillId="0" borderId="33" applyFont="0" applyFill="0" applyBorder="0" applyAlignment="0" applyProtection="0"/>
    <xf numFmtId="10" fontId="37" fillId="0" borderId="33" applyFont="0" applyFill="0" applyBorder="0" applyAlignment="0" applyProtection="0"/>
    <xf numFmtId="0" fontId="2" fillId="0" borderId="33"/>
    <xf numFmtId="10" fontId="37" fillId="0" borderId="33" applyFont="0" applyFill="0" applyBorder="0" applyAlignment="0" applyProtection="0"/>
    <xf numFmtId="10" fontId="37" fillId="0" borderId="33" applyFont="0" applyFill="0" applyBorder="0" applyAlignment="0" applyProtection="0"/>
    <xf numFmtId="10" fontId="44" fillId="0" borderId="33" applyFont="0" applyFill="0" applyBorder="0" applyAlignment="0" applyProtection="0"/>
    <xf numFmtId="10" fontId="37" fillId="0" borderId="33" applyFont="0" applyFill="0" applyBorder="0" applyAlignment="0" applyProtection="0"/>
    <xf numFmtId="0" fontId="2" fillId="0" borderId="33"/>
    <xf numFmtId="10" fontId="37" fillId="0" borderId="33" applyFont="0" applyFill="0" applyBorder="0" applyAlignment="0" applyProtection="0"/>
    <xf numFmtId="0" fontId="2" fillId="0" borderId="33"/>
    <xf numFmtId="10" fontId="37" fillId="0" borderId="33" applyFont="0" applyFill="0" applyBorder="0" applyAlignment="0" applyProtection="0"/>
    <xf numFmtId="0" fontId="42" fillId="0" borderId="33"/>
    <xf numFmtId="0" fontId="2" fillId="0" borderId="33"/>
    <xf numFmtId="10" fontId="37" fillId="0" borderId="33" applyFont="0" applyFill="0" applyBorder="0" applyAlignment="0" applyProtection="0"/>
    <xf numFmtId="0" fontId="42" fillId="0" borderId="33"/>
    <xf numFmtId="0" fontId="2" fillId="0" borderId="33"/>
    <xf numFmtId="10" fontId="37" fillId="0" borderId="33" applyFont="0" applyFill="0" applyBorder="0" applyAlignment="0" applyProtection="0"/>
    <xf numFmtId="0" fontId="42" fillId="0" borderId="33"/>
    <xf numFmtId="0" fontId="2" fillId="0" borderId="33"/>
    <xf numFmtId="10" fontId="37" fillId="0" borderId="33" applyFont="0" applyFill="0" applyBorder="0" applyAlignment="0" applyProtection="0"/>
    <xf numFmtId="0" fontId="42" fillId="0" borderId="33"/>
    <xf numFmtId="0" fontId="2" fillId="0" borderId="33"/>
    <xf numFmtId="355" fontId="137" fillId="0" borderId="33" applyFont="0" applyFill="0" applyBorder="0" applyAlignment="0" applyProtection="0"/>
    <xf numFmtId="0" fontId="42" fillId="0" borderId="33"/>
    <xf numFmtId="0" fontId="2" fillId="0" borderId="33"/>
    <xf numFmtId="356" fontId="136" fillId="0" borderId="33" applyFont="0" applyFill="0" applyBorder="0" applyAlignment="0" applyProtection="0"/>
    <xf numFmtId="0" fontId="42" fillId="0" borderId="33"/>
    <xf numFmtId="0" fontId="2" fillId="0" borderId="33"/>
    <xf numFmtId="357" fontId="137" fillId="0" borderId="33" applyFont="0" applyFill="0" applyBorder="0" applyAlignment="0" applyProtection="0"/>
    <xf numFmtId="0" fontId="42" fillId="0" borderId="33"/>
    <xf numFmtId="0" fontId="2" fillId="0" borderId="33"/>
    <xf numFmtId="358" fontId="136" fillId="0" borderId="33" applyFont="0" applyFill="0" applyBorder="0" applyAlignment="0" applyProtection="0"/>
    <xf numFmtId="0" fontId="42" fillId="0" borderId="33"/>
    <xf numFmtId="0" fontId="2" fillId="0" borderId="33"/>
    <xf numFmtId="359" fontId="137" fillId="0" borderId="33" applyFont="0" applyFill="0" applyBorder="0" applyAlignment="0" applyProtection="0"/>
    <xf numFmtId="0" fontId="42" fillId="0" borderId="33"/>
    <xf numFmtId="0" fontId="2" fillId="0" borderId="33"/>
    <xf numFmtId="360" fontId="136" fillId="0" borderId="33" applyFont="0" applyFill="0" applyBorder="0" applyAlignment="0" applyProtection="0"/>
    <xf numFmtId="0" fontId="42" fillId="0" borderId="33"/>
    <xf numFmtId="0" fontId="2" fillId="0" borderId="33"/>
    <xf numFmtId="9" fontId="42" fillId="0" borderId="33" applyFont="0" applyFill="0" applyBorder="0" applyAlignment="0" applyProtection="0"/>
    <xf numFmtId="9" fontId="42"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42" fillId="0" borderId="33" applyFont="0" applyFill="0" applyBorder="0" applyAlignment="0" applyProtection="0"/>
    <xf numFmtId="9" fontId="42"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42" fillId="0" borderId="33" applyFont="0" applyFill="0" applyBorder="0" applyAlignment="0" applyProtection="0"/>
    <xf numFmtId="9" fontId="42"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2" fillId="0" borderId="33" applyFont="0" applyFill="0" applyBorder="0" applyAlignment="0" applyProtection="0"/>
    <xf numFmtId="9" fontId="42"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2" fillId="0" borderId="33" applyFont="0" applyFill="0" applyBorder="0" applyAlignment="0" applyProtection="0"/>
    <xf numFmtId="9" fontId="42"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37"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42" fillId="0" borderId="33" applyFont="0" applyFill="0" applyBorder="0" applyAlignment="0" applyProtection="0"/>
    <xf numFmtId="9" fontId="42" fillId="0" borderId="33" applyFont="0" applyFill="0" applyBorder="0" applyAlignment="0" applyProtection="0"/>
    <xf numFmtId="0" fontId="42" fillId="0" borderId="33"/>
    <xf numFmtId="0" fontId="2" fillId="0" borderId="33"/>
    <xf numFmtId="9" fontId="76" fillId="0" borderId="33"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9" fontId="42" fillId="0" borderId="33" applyFont="0" applyFill="0" applyBorder="0" applyAlignment="0" applyProtection="0"/>
    <xf numFmtId="0" fontId="42" fillId="0" borderId="33"/>
    <xf numFmtId="0" fontId="2" fillId="0" borderId="33"/>
    <xf numFmtId="9" fontId="37" fillId="0" borderId="33"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9" fontId="69" fillId="0" borderId="33" applyFont="0" applyFill="0" applyBorder="0" applyAlignment="0" applyProtection="0"/>
    <xf numFmtId="0" fontId="2" fillId="0" borderId="33"/>
    <xf numFmtId="9" fontId="37" fillId="0" borderId="33" applyFont="0" applyFill="0" applyBorder="0" applyAlignment="0" applyProtection="0"/>
    <xf numFmtId="9" fontId="37"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2" fillId="0" borderId="33" applyFont="0" applyFill="0" applyBorder="0" applyAlignment="0" applyProtection="0"/>
    <xf numFmtId="9" fontId="42"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2"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2" fillId="0" borderId="33" applyFont="0" applyFill="0" applyBorder="0" applyAlignment="0" applyProtection="0"/>
    <xf numFmtId="9" fontId="76" fillId="0" borderId="33" applyFont="0" applyFill="0" applyBorder="0" applyAlignment="0" applyProtection="0"/>
    <xf numFmtId="9" fontId="37" fillId="0" borderId="33" applyFont="0" applyFill="0" applyBorder="0" applyAlignment="0" applyProtection="0"/>
    <xf numFmtId="0" fontId="2" fillId="0" borderId="33"/>
    <xf numFmtId="9" fontId="76" fillId="0" borderId="33" applyFont="0" applyFill="0" applyBorder="0" applyAlignment="0" applyProtection="0"/>
    <xf numFmtId="9" fontId="46" fillId="0" borderId="33" applyFont="0" applyFill="0" applyBorder="0" applyAlignment="0" applyProtection="0"/>
    <xf numFmtId="9" fontId="37"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51" fillId="0" borderId="33" applyFont="0" applyFill="0" applyBorder="0" applyAlignment="0" applyProtection="0"/>
    <xf numFmtId="9" fontId="42"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2" fillId="0" borderId="33" applyFont="0" applyFill="0" applyBorder="0" applyAlignment="0" applyProtection="0"/>
    <xf numFmtId="9" fontId="42"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44" fillId="0" borderId="33" applyFont="0" applyFill="0" applyBorder="0" applyAlignment="0" applyProtection="0"/>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91" fillId="0" borderId="33" applyFont="0" applyFill="0" applyBorder="0" applyAlignment="0" applyProtection="0"/>
    <xf numFmtId="9" fontId="42" fillId="0" borderId="33" applyFont="0" applyFill="0" applyBorder="0" applyAlignment="0" applyProtection="0"/>
    <xf numFmtId="0" fontId="2" fillId="0" borderId="33"/>
    <xf numFmtId="9" fontId="91" fillId="0" borderId="33" applyFont="0" applyFill="0" applyBorder="0" applyAlignment="0" applyProtection="0"/>
    <xf numFmtId="9" fontId="42" fillId="0" borderId="33" applyFont="0" applyFill="0" applyBorder="0" applyAlignment="0" applyProtection="0"/>
    <xf numFmtId="0" fontId="2" fillId="0" borderId="33"/>
    <xf numFmtId="9" fontId="42" fillId="0" borderId="33" applyFont="0" applyFill="0" applyBorder="0" applyAlignment="0" applyProtection="0"/>
    <xf numFmtId="9" fontId="42"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91" fillId="0" borderId="33" applyFont="0" applyFill="0" applyBorder="0" applyAlignment="0" applyProtection="0"/>
    <xf numFmtId="9" fontId="42" fillId="0" borderId="33" applyFont="0" applyFill="0" applyBorder="0" applyAlignment="0" applyProtection="0"/>
    <xf numFmtId="0" fontId="2" fillId="0" borderId="33"/>
    <xf numFmtId="9" fontId="138" fillId="0" borderId="33" applyFont="0" applyFill="0" applyBorder="0" applyAlignment="0" applyProtection="0"/>
    <xf numFmtId="9" fontId="42" fillId="0" borderId="33" applyFont="0" applyFill="0" applyBorder="0" applyAlignment="0" applyProtection="0"/>
    <xf numFmtId="9" fontId="138" fillId="0" borderId="33" applyFont="0" applyFill="0" applyBorder="0" applyAlignment="0" applyProtection="0"/>
    <xf numFmtId="9" fontId="138" fillId="0" borderId="33" applyFont="0" applyFill="0" applyBorder="0" applyAlignment="0" applyProtection="0"/>
    <xf numFmtId="9" fontId="138" fillId="0" borderId="33" applyFont="0" applyFill="0" applyBorder="0" applyAlignment="0" applyProtection="0"/>
    <xf numFmtId="9" fontId="133" fillId="0" borderId="33" applyFont="0" applyFill="0" applyBorder="0" applyAlignment="0" applyProtection="0"/>
    <xf numFmtId="9" fontId="133" fillId="0" borderId="33" applyFont="0" applyFill="0" applyBorder="0" applyAlignment="0" applyProtection="0"/>
    <xf numFmtId="9" fontId="133" fillId="0" borderId="33" applyFont="0" applyFill="0" applyBorder="0" applyAlignment="0" applyProtection="0"/>
    <xf numFmtId="9" fontId="42" fillId="0" borderId="33" applyFont="0" applyFill="0" applyBorder="0" applyAlignment="0" applyProtection="0"/>
    <xf numFmtId="9" fontId="42"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42" fillId="0" borderId="33" applyFont="0" applyFill="0" applyBorder="0" applyAlignment="0" applyProtection="0"/>
    <xf numFmtId="9" fontId="42"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44" fillId="0" borderId="33" applyFont="0" applyFill="0" applyBorder="0" applyAlignment="0" applyProtection="0"/>
    <xf numFmtId="9" fontId="37" fillId="0" borderId="33" applyFont="0" applyFill="0" applyBorder="0" applyAlignment="0" applyProtection="0"/>
    <xf numFmtId="0" fontId="2" fillId="0" borderId="33"/>
    <xf numFmtId="9" fontId="37" fillId="0" borderId="33" applyFont="0" applyFill="0" applyBorder="0" applyAlignment="0" applyProtection="0"/>
    <xf numFmtId="0" fontId="2" fillId="0" borderId="33"/>
    <xf numFmtId="9" fontId="37" fillId="0" borderId="33" applyFont="0" applyFill="0" applyBorder="0" applyAlignment="0" applyProtection="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92"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92" fillId="0" borderId="82" applyNumberFormat="0" applyBorder="0"/>
    <xf numFmtId="9" fontId="92" fillId="0" borderId="82" applyNumberFormat="0" applyBorder="0"/>
    <xf numFmtId="9" fontId="92" fillId="0" borderId="82" applyNumberFormat="0" applyBorder="0"/>
    <xf numFmtId="9" fontId="92" fillId="0" borderId="82" applyNumberFormat="0" applyBorder="0"/>
    <xf numFmtId="9" fontId="92" fillId="0" borderId="82" applyNumberFormat="0" applyBorder="0"/>
    <xf numFmtId="9" fontId="92" fillId="0" borderId="82" applyNumberFormat="0" applyBorder="0"/>
    <xf numFmtId="9" fontId="92" fillId="0" borderId="82" applyNumberFormat="0" applyBorder="0"/>
    <xf numFmtId="9" fontId="92" fillId="0" borderId="82" applyNumberFormat="0" applyBorder="0"/>
    <xf numFmtId="9" fontId="92"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9" fontId="69" fillId="0" borderId="82" applyNumberFormat="0" applyBorder="0"/>
    <xf numFmtId="0" fontId="80" fillId="0" borderId="33" applyFill="0" applyBorder="0" applyAlignment="0"/>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0" fontId="37" fillId="0" borderId="33" applyFill="0" applyBorder="0" applyAlignment="0"/>
    <xf numFmtId="0" fontId="44" fillId="0" borderId="33" applyFill="0" applyBorder="0" applyAlignment="0"/>
    <xf numFmtId="0" fontId="2" fillId="0" borderId="33"/>
    <xf numFmtId="249" fontId="37" fillId="0" borderId="33" applyFill="0" applyBorder="0" applyAlignment="0"/>
    <xf numFmtId="0" fontId="37" fillId="0" borderId="33" applyFill="0" applyBorder="0" applyAlignment="0"/>
    <xf numFmtId="0" fontId="44" fillId="0" borderId="33" applyFill="0" applyBorder="0" applyAlignment="0"/>
    <xf numFmtId="0" fontId="2" fillId="0" borderId="33"/>
    <xf numFmtId="0" fontId="37" fillId="0" borderId="33" applyFill="0" applyBorder="0" applyAlignment="0"/>
    <xf numFmtId="0" fontId="37" fillId="0" borderId="33" applyFill="0" applyBorder="0" applyAlignment="0"/>
    <xf numFmtId="249" fontId="37" fillId="0" borderId="33" applyFill="0" applyBorder="0" applyAlignment="0"/>
    <xf numFmtId="0" fontId="37" fillId="0" borderId="33" applyFill="0" applyBorder="0" applyAlignment="0"/>
    <xf numFmtId="0" fontId="2" fillId="0" borderId="33"/>
    <xf numFmtId="0" fontId="37" fillId="0" borderId="33" applyFill="0" applyBorder="0" applyAlignment="0"/>
    <xf numFmtId="249" fontId="37" fillId="0" borderId="33" applyFill="0" applyBorder="0" applyAlignment="0"/>
    <xf numFmtId="0" fontId="37" fillId="0" borderId="33" applyFill="0" applyBorder="0" applyAlignment="0"/>
    <xf numFmtId="0" fontId="2" fillId="0" borderId="33"/>
    <xf numFmtId="0" fontId="37" fillId="0" borderId="33" applyFill="0" applyBorder="0" applyAlignment="0"/>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1" fontId="116" fillId="0" borderId="33" applyFill="0" applyBorder="0" applyAlignment="0"/>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1" fontId="116" fillId="0" borderId="33" applyFill="0" applyBorder="0" applyAlignment="0"/>
    <xf numFmtId="241" fontId="112" fillId="0" borderId="33" applyFill="0" applyBorder="0" applyAlignment="0"/>
    <xf numFmtId="0" fontId="2" fillId="0" borderId="33"/>
    <xf numFmtId="242" fontId="37" fillId="0" borderId="33" applyFill="0" applyBorder="0" applyAlignment="0"/>
    <xf numFmtId="0" fontId="42" fillId="0" borderId="33" applyNumberFormat="0" applyFont="0" applyFill="0" applyBorder="0" applyAlignment="0" applyProtection="0"/>
    <xf numFmtId="0" fontId="42" fillId="0" borderId="33"/>
    <xf numFmtId="0" fontId="2" fillId="0" borderId="33"/>
    <xf numFmtId="241" fontId="116" fillId="0" borderId="33" applyFill="0" applyBorder="0" applyAlignment="0"/>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168" fontId="116" fillId="0" borderId="33" applyFill="0" applyBorder="0" applyAlignment="0"/>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168" fontId="116" fillId="0" borderId="33" applyFill="0" applyBorder="0" applyAlignment="0"/>
    <xf numFmtId="168" fontId="112" fillId="0" borderId="33" applyFill="0" applyBorder="0" applyAlignment="0"/>
    <xf numFmtId="0" fontId="2" fillId="0" borderId="33"/>
    <xf numFmtId="249" fontId="37" fillId="0" borderId="33" applyFill="0" applyBorder="0" applyAlignment="0"/>
    <xf numFmtId="0" fontId="42" fillId="0" borderId="33" applyNumberFormat="0" applyFont="0" applyFill="0" applyBorder="0" applyAlignment="0" applyProtection="0"/>
    <xf numFmtId="0" fontId="42" fillId="0" borderId="33"/>
    <xf numFmtId="0" fontId="2" fillId="0" borderId="33"/>
    <xf numFmtId="168" fontId="116" fillId="0" borderId="33" applyFill="0" applyBorder="0" applyAlignment="0"/>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49" fontId="37" fillId="0" borderId="33" applyFill="0" applyBorder="0" applyAlignment="0"/>
    <xf numFmtId="0" fontId="42" fillId="0" borderId="33"/>
    <xf numFmtId="0" fontId="2" fillId="0" borderId="33"/>
    <xf numFmtId="250" fontId="116" fillId="0" borderId="33" applyFill="0" applyBorder="0" applyAlignment="0"/>
    <xf numFmtId="251" fontId="37" fillId="0" borderId="33" applyFill="0" applyBorder="0" applyAlignment="0"/>
    <xf numFmtId="0" fontId="42" fillId="0" borderId="33"/>
    <xf numFmtId="0" fontId="2" fillId="0" borderId="33"/>
    <xf numFmtId="251" fontId="37" fillId="0" borderId="33" applyFill="0" applyBorder="0" applyAlignment="0"/>
    <xf numFmtId="0" fontId="42" fillId="0" borderId="33"/>
    <xf numFmtId="0" fontId="2" fillId="0" borderId="33"/>
    <xf numFmtId="251" fontId="37" fillId="0" borderId="33" applyFill="0" applyBorder="0" applyAlignment="0"/>
    <xf numFmtId="0" fontId="42" fillId="0" borderId="33"/>
    <xf numFmtId="0" fontId="2" fillId="0" borderId="33"/>
    <xf numFmtId="251" fontId="37" fillId="0" borderId="33" applyFill="0" applyBorder="0" applyAlignment="0"/>
    <xf numFmtId="0" fontId="42" fillId="0" borderId="33"/>
    <xf numFmtId="0" fontId="2" fillId="0" borderId="33"/>
    <xf numFmtId="251" fontId="37" fillId="0" borderId="33" applyFill="0" applyBorder="0" applyAlignment="0"/>
    <xf numFmtId="0" fontId="42" fillId="0" borderId="33"/>
    <xf numFmtId="0" fontId="2" fillId="0" borderId="33"/>
    <xf numFmtId="251" fontId="37" fillId="0" borderId="33" applyFill="0" applyBorder="0" applyAlignment="0"/>
    <xf numFmtId="0" fontId="42" fillId="0" borderId="33"/>
    <xf numFmtId="0" fontId="2" fillId="0" borderId="33"/>
    <xf numFmtId="251" fontId="37" fillId="0" borderId="33" applyFill="0" applyBorder="0" applyAlignment="0"/>
    <xf numFmtId="0" fontId="42" fillId="0" borderId="33"/>
    <xf numFmtId="0" fontId="2" fillId="0" borderId="33"/>
    <xf numFmtId="250" fontId="116" fillId="0" borderId="33" applyFill="0" applyBorder="0" applyAlignment="0"/>
    <xf numFmtId="250" fontId="112" fillId="0" borderId="33" applyFill="0" applyBorder="0" applyAlignment="0"/>
    <xf numFmtId="0" fontId="2" fillId="0" borderId="33"/>
    <xf numFmtId="251" fontId="37" fillId="0" borderId="33" applyFill="0" applyBorder="0" applyAlignment="0"/>
    <xf numFmtId="0" fontId="42" fillId="0" borderId="33" applyNumberFormat="0" applyFont="0" applyFill="0" applyBorder="0" applyAlignment="0" applyProtection="0"/>
    <xf numFmtId="0" fontId="42" fillId="0" borderId="33"/>
    <xf numFmtId="0" fontId="2" fillId="0" borderId="33"/>
    <xf numFmtId="250" fontId="116" fillId="0" borderId="33" applyFill="0" applyBorder="0" applyAlignment="0"/>
    <xf numFmtId="251" fontId="37" fillId="0" borderId="33" applyFill="0" applyBorder="0" applyAlignment="0"/>
    <xf numFmtId="0" fontId="42" fillId="0" borderId="33"/>
    <xf numFmtId="0" fontId="2" fillId="0" borderId="33"/>
    <xf numFmtId="251" fontId="37" fillId="0" borderId="33" applyFill="0" applyBorder="0" applyAlignment="0"/>
    <xf numFmtId="0" fontId="42" fillId="0" borderId="33"/>
    <xf numFmtId="0" fontId="2" fillId="0" borderId="33"/>
    <xf numFmtId="251" fontId="37" fillId="0" borderId="33" applyFill="0" applyBorder="0" applyAlignment="0"/>
    <xf numFmtId="0" fontId="42" fillId="0" borderId="33"/>
    <xf numFmtId="0" fontId="2" fillId="0" borderId="33"/>
    <xf numFmtId="251" fontId="37" fillId="0" borderId="33" applyFill="0" applyBorder="0" applyAlignment="0"/>
    <xf numFmtId="0" fontId="42" fillId="0" borderId="33"/>
    <xf numFmtId="0" fontId="2" fillId="0" borderId="33"/>
    <xf numFmtId="251" fontId="37" fillId="0" borderId="33" applyFill="0" applyBorder="0" applyAlignment="0"/>
    <xf numFmtId="0" fontId="42" fillId="0" borderId="33"/>
    <xf numFmtId="0" fontId="2" fillId="0" borderId="33"/>
    <xf numFmtId="251" fontId="37" fillId="0" borderId="33" applyFill="0" applyBorder="0" applyAlignment="0"/>
    <xf numFmtId="0" fontId="42" fillId="0" borderId="33"/>
    <xf numFmtId="0" fontId="2" fillId="0" borderId="33"/>
    <xf numFmtId="251" fontId="37" fillId="0" borderId="33" applyFill="0" applyBorder="0" applyAlignment="0"/>
    <xf numFmtId="0" fontId="42" fillId="0" borderId="33"/>
    <xf numFmtId="0" fontId="2" fillId="0" borderId="33"/>
    <xf numFmtId="241" fontId="116" fillId="0" borderId="33" applyFill="0" applyBorder="0" applyAlignment="0"/>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1" fontId="116" fillId="0" borderId="33" applyFill="0" applyBorder="0" applyAlignment="0"/>
    <xf numFmtId="241" fontId="112" fillId="0" borderId="33" applyFill="0" applyBorder="0" applyAlignment="0"/>
    <xf numFmtId="0" fontId="2" fillId="0" borderId="33"/>
    <xf numFmtId="242" fontId="37" fillId="0" borderId="33" applyFill="0" applyBorder="0" applyAlignment="0"/>
    <xf numFmtId="0" fontId="42" fillId="0" borderId="33" applyNumberFormat="0" applyFont="0" applyFill="0" applyBorder="0" applyAlignment="0" applyProtection="0"/>
    <xf numFmtId="0" fontId="42" fillId="0" borderId="33"/>
    <xf numFmtId="0" fontId="2" fillId="0" borderId="33"/>
    <xf numFmtId="241" fontId="116" fillId="0" borderId="33" applyFill="0" applyBorder="0" applyAlignment="0"/>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242" fontId="37" fillId="0" borderId="33" applyFill="0" applyBorder="0" applyAlignment="0"/>
    <xf numFmtId="0" fontId="42" fillId="0" borderId="33"/>
    <xf numFmtId="0" fontId="2" fillId="0" borderId="33"/>
    <xf numFmtId="0" fontId="255" fillId="0" borderId="33"/>
    <xf numFmtId="0" fontId="256" fillId="0" borderId="33"/>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0" fontId="255" fillId="0" borderId="33"/>
    <xf numFmtId="0" fontId="69" fillId="0" borderId="33" applyNumberFormat="0" applyFont="0" applyFill="0" applyBorder="0" applyAlignment="0" applyProtection="0">
      <alignment horizontal="left"/>
    </xf>
    <xf numFmtId="0" fontId="42" fillId="0" borderId="33" applyNumberFormat="0" applyFont="0" applyFill="0" applyBorder="0" applyAlignment="0" applyProtection="0"/>
    <xf numFmtId="0" fontId="69" fillId="0" borderId="33" applyNumberFormat="0" applyFont="0" applyFill="0" applyBorder="0" applyAlignment="0" applyProtection="0">
      <alignment horizontal="left"/>
    </xf>
    <xf numFmtId="0" fontId="42" fillId="0" borderId="33" applyNumberFormat="0" applyFont="0" applyFill="0" applyBorder="0" applyAlignment="0" applyProtection="0"/>
    <xf numFmtId="0" fontId="69" fillId="0" borderId="33" applyNumberFormat="0" applyFont="0" applyFill="0" applyBorder="0" applyAlignment="0" applyProtection="0">
      <alignment horizontal="left"/>
    </xf>
    <xf numFmtId="0" fontId="42" fillId="0" borderId="33"/>
    <xf numFmtId="0" fontId="69" fillId="0" borderId="33" applyNumberFormat="0" applyFont="0" applyFill="0" applyBorder="0" applyAlignment="0" applyProtection="0">
      <alignment horizontal="left"/>
    </xf>
    <xf numFmtId="0" fontId="2" fillId="0" borderId="33"/>
    <xf numFmtId="0" fontId="69" fillId="0" borderId="33" applyNumberFormat="0" applyFont="0" applyFill="0" applyBorder="0" applyAlignment="0" applyProtection="0">
      <alignment horizontal="left"/>
    </xf>
    <xf numFmtId="0" fontId="257" fillId="0" borderId="69">
      <alignment horizontal="center"/>
    </xf>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257" fillId="0" borderId="69">
      <alignment horizontal="center"/>
    </xf>
    <xf numFmtId="1" fontId="80" fillId="0" borderId="61" applyNumberFormat="0" applyFill="0" applyAlignment="0" applyProtection="0">
      <alignment horizontal="center" vertical="center"/>
    </xf>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258" fillId="70" borderId="33" applyNumberFormat="0" applyFont="0" applyBorder="0" applyAlignment="0">
      <alignment horizontal="center"/>
    </xf>
    <xf numFmtId="0" fontId="258" fillId="70" borderId="33" applyNumberFormat="0" applyFont="0" applyBorder="0" applyAlignment="0">
      <alignment horizontal="center"/>
    </xf>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0" fontId="258" fillId="70" borderId="33" applyNumberFormat="0" applyFont="0" applyBorder="0" applyAlignment="0">
      <alignment horizontal="center"/>
    </xf>
    <xf numFmtId="14" fontId="259" fillId="0" borderId="33" applyNumberFormat="0" applyFill="0" applyBorder="0" applyAlignment="0" applyProtection="0">
      <alignment horizontal="left"/>
    </xf>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14" fontId="259" fillId="0" borderId="33" applyNumberFormat="0" applyFill="0" applyBorder="0" applyAlignment="0" applyProtection="0">
      <alignment horizontal="left"/>
    </xf>
    <xf numFmtId="0" fontId="216" fillId="0" borderId="33"/>
    <xf numFmtId="0" fontId="52" fillId="0" borderId="33"/>
    <xf numFmtId="41" fontId="56" fillId="0" borderId="33" applyFont="0" applyFill="0" applyBorder="0" applyAlignment="0" applyProtection="0"/>
    <xf numFmtId="229"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67" fontId="56" fillId="0" borderId="33" applyFont="0" applyFill="0" applyBorder="0" applyAlignment="0" applyProtection="0"/>
    <xf numFmtId="0" fontId="46" fillId="0" borderId="33" applyNumberFormat="0" applyFill="0" applyBorder="0" applyAlignment="0" applyProtection="0"/>
    <xf numFmtId="0" fontId="42" fillId="0" borderId="33"/>
    <xf numFmtId="0" fontId="2" fillId="0" borderId="33"/>
    <xf numFmtId="0" fontId="46" fillId="0" borderId="33" applyNumberForma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6" fillId="0" borderId="33" applyNumberFormat="0" applyFill="0" applyBorder="0" applyAlignment="0" applyProtection="0"/>
    <xf numFmtId="0" fontId="2" fillId="0" borderId="33"/>
    <xf numFmtId="0" fontId="46" fillId="0" borderId="33" applyProtection="0"/>
    <xf numFmtId="222" fontId="56" fillId="0" borderId="33" applyFont="0" applyFill="0" applyBorder="0" applyAlignment="0" applyProtection="0"/>
    <xf numFmtId="41" fontId="51" fillId="0" borderId="33" applyProtection="0"/>
    <xf numFmtId="4" fontId="260" fillId="71" borderId="83" applyNumberFormat="0" applyProtection="0">
      <alignment vertical="center"/>
    </xf>
    <xf numFmtId="4" fontId="261" fillId="71" borderId="83" applyNumberFormat="0" applyProtection="0">
      <alignment vertical="center"/>
    </xf>
    <xf numFmtId="4" fontId="261" fillId="71" borderId="83" applyNumberFormat="0" applyProtection="0">
      <alignment vertical="center"/>
    </xf>
    <xf numFmtId="4" fontId="261" fillId="71" borderId="83" applyNumberFormat="0" applyProtection="0">
      <alignment vertical="center"/>
    </xf>
    <xf numFmtId="4" fontId="261" fillId="71" borderId="83" applyNumberFormat="0" applyProtection="0">
      <alignment vertical="center"/>
    </xf>
    <xf numFmtId="4" fontId="261" fillId="71" borderId="83" applyNumberFormat="0" applyProtection="0">
      <alignment vertical="center"/>
    </xf>
    <xf numFmtId="4" fontId="261" fillId="71" borderId="83" applyNumberFormat="0" applyProtection="0">
      <alignment vertical="center"/>
    </xf>
    <xf numFmtId="4" fontId="261" fillId="71" borderId="83" applyNumberFormat="0" applyProtection="0">
      <alignment vertical="center"/>
    </xf>
    <xf numFmtId="4" fontId="261" fillId="71" borderId="83" applyNumberFormat="0" applyProtection="0">
      <alignment vertical="center"/>
    </xf>
    <xf numFmtId="4" fontId="261" fillId="71" borderId="83" applyNumberFormat="0" applyProtection="0">
      <alignment vertical="center"/>
    </xf>
    <xf numFmtId="4" fontId="261" fillId="71" borderId="83" applyNumberFormat="0" applyProtection="0">
      <alignment vertical="center"/>
    </xf>
    <xf numFmtId="4" fontId="261" fillId="71" borderId="83" applyNumberFormat="0" applyProtection="0">
      <alignment vertical="center"/>
    </xf>
    <xf numFmtId="4" fontId="261" fillId="71" borderId="83" applyNumberFormat="0" applyProtection="0">
      <alignment vertical="center"/>
    </xf>
    <xf numFmtId="4" fontId="261" fillId="71" borderId="83" applyNumberFormat="0" applyProtection="0">
      <alignment vertical="center"/>
    </xf>
    <xf numFmtId="4" fontId="261" fillId="71" borderId="83" applyNumberFormat="0" applyProtection="0">
      <alignment vertical="center"/>
    </xf>
    <xf numFmtId="4" fontId="261" fillId="71" borderId="83" applyNumberFormat="0" applyProtection="0">
      <alignment vertical="center"/>
    </xf>
    <xf numFmtId="4" fontId="260" fillId="71" borderId="83" applyNumberFormat="0" applyProtection="0">
      <alignment vertical="center"/>
    </xf>
    <xf numFmtId="4" fontId="260" fillId="71" borderId="83" applyNumberFormat="0" applyProtection="0">
      <alignment vertical="center"/>
    </xf>
    <xf numFmtId="4" fontId="260" fillId="71" borderId="83" applyNumberFormat="0" applyProtection="0">
      <alignment vertical="center"/>
    </xf>
    <xf numFmtId="4" fontId="260" fillId="71" borderId="83" applyNumberFormat="0" applyProtection="0">
      <alignment vertical="center"/>
    </xf>
    <xf numFmtId="4" fontId="260" fillId="71" borderId="83" applyNumberFormat="0" applyProtection="0">
      <alignment vertical="center"/>
    </xf>
    <xf numFmtId="4" fontId="260" fillId="71" borderId="83" applyNumberFormat="0" applyProtection="0">
      <alignment vertical="center"/>
    </xf>
    <xf numFmtId="4" fontId="260" fillId="71" borderId="83" applyNumberFormat="0" applyProtection="0">
      <alignment vertical="center"/>
    </xf>
    <xf numFmtId="4" fontId="260" fillId="71" borderId="83" applyNumberFormat="0" applyProtection="0">
      <alignment vertical="center"/>
    </xf>
    <xf numFmtId="4" fontId="260" fillId="71" borderId="83" applyNumberFormat="0" applyProtection="0">
      <alignment vertical="center"/>
    </xf>
    <xf numFmtId="4" fontId="260" fillId="71" borderId="83" applyNumberFormat="0" applyProtection="0">
      <alignment vertical="center"/>
    </xf>
    <xf numFmtId="4" fontId="260" fillId="71" borderId="83" applyNumberFormat="0" applyProtection="0">
      <alignment vertical="center"/>
    </xf>
    <xf numFmtId="4" fontId="260" fillId="71" borderId="83" applyNumberFormat="0" applyProtection="0">
      <alignment vertical="center"/>
    </xf>
    <xf numFmtId="4" fontId="260" fillId="71" borderId="83" applyNumberFormat="0" applyProtection="0">
      <alignment vertical="center"/>
    </xf>
    <xf numFmtId="4" fontId="260" fillId="71" borderId="83" applyNumberFormat="0" applyProtection="0">
      <alignment vertical="center"/>
    </xf>
    <xf numFmtId="4" fontId="261" fillId="71" borderId="83" applyNumberFormat="0" applyProtection="0">
      <alignment vertical="center"/>
    </xf>
    <xf numFmtId="4" fontId="262" fillId="71" borderId="83" applyNumberFormat="0" applyProtection="0">
      <alignment vertical="center"/>
    </xf>
    <xf numFmtId="4" fontId="263" fillId="71" borderId="83" applyNumberFormat="0" applyProtection="0">
      <alignment vertical="center"/>
    </xf>
    <xf numFmtId="4" fontId="263" fillId="71" borderId="83" applyNumberFormat="0" applyProtection="0">
      <alignment vertical="center"/>
    </xf>
    <xf numFmtId="4" fontId="263" fillId="71" borderId="83" applyNumberFormat="0" applyProtection="0">
      <alignment vertical="center"/>
    </xf>
    <xf numFmtId="4" fontId="263" fillId="71" borderId="83" applyNumberFormat="0" applyProtection="0">
      <alignment vertical="center"/>
    </xf>
    <xf numFmtId="4" fontId="263" fillId="71" borderId="83" applyNumberFormat="0" applyProtection="0">
      <alignment vertical="center"/>
    </xf>
    <xf numFmtId="4" fontId="263" fillId="71" borderId="83" applyNumberFormat="0" applyProtection="0">
      <alignment vertical="center"/>
    </xf>
    <xf numFmtId="4" fontId="263" fillId="71" borderId="83" applyNumberFormat="0" applyProtection="0">
      <alignment vertical="center"/>
    </xf>
    <xf numFmtId="4" fontId="263" fillId="71" borderId="83" applyNumberFormat="0" applyProtection="0">
      <alignment vertical="center"/>
    </xf>
    <xf numFmtId="4" fontId="263" fillId="71" borderId="83" applyNumberFormat="0" applyProtection="0">
      <alignment vertical="center"/>
    </xf>
    <xf numFmtId="4" fontId="263" fillId="71" borderId="83" applyNumberFormat="0" applyProtection="0">
      <alignment vertical="center"/>
    </xf>
    <xf numFmtId="4" fontId="263" fillId="71" borderId="83" applyNumberFormat="0" applyProtection="0">
      <alignment vertical="center"/>
    </xf>
    <xf numFmtId="4" fontId="263" fillId="71" borderId="83" applyNumberFormat="0" applyProtection="0">
      <alignment vertical="center"/>
    </xf>
    <xf numFmtId="4" fontId="263" fillId="71" borderId="83" applyNumberFormat="0" applyProtection="0">
      <alignment vertical="center"/>
    </xf>
    <xf numFmtId="4" fontId="263" fillId="71" borderId="83" applyNumberFormat="0" applyProtection="0">
      <alignment vertical="center"/>
    </xf>
    <xf numFmtId="4" fontId="263" fillId="71" borderId="83" applyNumberFormat="0" applyProtection="0">
      <alignment vertical="center"/>
    </xf>
    <xf numFmtId="4" fontId="262" fillId="71" borderId="83" applyNumberFormat="0" applyProtection="0">
      <alignment vertical="center"/>
    </xf>
    <xf numFmtId="4" fontId="262" fillId="71" borderId="83" applyNumberFormat="0" applyProtection="0">
      <alignment vertical="center"/>
    </xf>
    <xf numFmtId="4" fontId="262" fillId="71" borderId="83" applyNumberFormat="0" applyProtection="0">
      <alignment vertical="center"/>
    </xf>
    <xf numFmtId="4" fontId="262" fillId="71" borderId="83" applyNumberFormat="0" applyProtection="0">
      <alignment vertical="center"/>
    </xf>
    <xf numFmtId="4" fontId="262" fillId="71" borderId="83" applyNumberFormat="0" applyProtection="0">
      <alignment vertical="center"/>
    </xf>
    <xf numFmtId="4" fontId="262" fillId="71" borderId="83" applyNumberFormat="0" applyProtection="0">
      <alignment vertical="center"/>
    </xf>
    <xf numFmtId="4" fontId="262" fillId="71" borderId="83" applyNumberFormat="0" applyProtection="0">
      <alignment vertical="center"/>
    </xf>
    <xf numFmtId="4" fontId="262" fillId="71" borderId="83" applyNumberFormat="0" applyProtection="0">
      <alignment vertical="center"/>
    </xf>
    <xf numFmtId="4" fontId="262" fillId="71" borderId="83" applyNumberFormat="0" applyProtection="0">
      <alignment vertical="center"/>
    </xf>
    <xf numFmtId="4" fontId="262" fillId="71" borderId="83" applyNumberFormat="0" applyProtection="0">
      <alignment vertical="center"/>
    </xf>
    <xf numFmtId="4" fontId="262" fillId="71" borderId="83" applyNumberFormat="0" applyProtection="0">
      <alignment vertical="center"/>
    </xf>
    <xf numFmtId="4" fontId="262" fillId="71" borderId="83" applyNumberFormat="0" applyProtection="0">
      <alignment vertical="center"/>
    </xf>
    <xf numFmtId="4" fontId="262" fillId="71" borderId="83" applyNumberFormat="0" applyProtection="0">
      <alignment vertical="center"/>
    </xf>
    <xf numFmtId="4" fontId="262" fillId="71" borderId="83" applyNumberFormat="0" applyProtection="0">
      <alignment vertical="center"/>
    </xf>
    <xf numFmtId="4" fontId="263" fillId="71" borderId="83" applyNumberFormat="0" applyProtection="0">
      <alignment vertical="center"/>
    </xf>
    <xf numFmtId="4" fontId="264" fillId="71" borderId="83" applyNumberFormat="0" applyProtection="0">
      <alignment horizontal="left" vertical="center" indent="1"/>
    </xf>
    <xf numFmtId="4" fontId="132" fillId="71" borderId="83" applyNumberFormat="0" applyProtection="0">
      <alignment horizontal="left" vertical="center" indent="1"/>
    </xf>
    <xf numFmtId="4" fontId="132" fillId="71" borderId="83" applyNumberFormat="0" applyProtection="0">
      <alignment horizontal="left" vertical="center" indent="1"/>
    </xf>
    <xf numFmtId="4" fontId="132" fillId="71" borderId="83" applyNumberFormat="0" applyProtection="0">
      <alignment horizontal="left" vertical="center" indent="1"/>
    </xf>
    <xf numFmtId="4" fontId="132" fillId="71" borderId="83" applyNumberFormat="0" applyProtection="0">
      <alignment horizontal="left" vertical="center" indent="1"/>
    </xf>
    <xf numFmtId="4" fontId="132" fillId="71" borderId="83" applyNumberFormat="0" applyProtection="0">
      <alignment horizontal="left" vertical="center" indent="1"/>
    </xf>
    <xf numFmtId="4" fontId="132" fillId="71" borderId="83" applyNumberFormat="0" applyProtection="0">
      <alignment horizontal="left" vertical="center" indent="1"/>
    </xf>
    <xf numFmtId="4" fontId="132" fillId="71" borderId="83" applyNumberFormat="0" applyProtection="0">
      <alignment horizontal="left" vertical="center" indent="1"/>
    </xf>
    <xf numFmtId="4" fontId="132" fillId="71" borderId="83" applyNumberFormat="0" applyProtection="0">
      <alignment horizontal="left" vertical="center" indent="1"/>
    </xf>
    <xf numFmtId="4" fontId="132" fillId="71" borderId="83" applyNumberFormat="0" applyProtection="0">
      <alignment horizontal="left" vertical="center" indent="1"/>
    </xf>
    <xf numFmtId="4" fontId="132" fillId="71" borderId="83" applyNumberFormat="0" applyProtection="0">
      <alignment horizontal="left" vertical="center" indent="1"/>
    </xf>
    <xf numFmtId="4" fontId="132" fillId="71" borderId="83" applyNumberFormat="0" applyProtection="0">
      <alignment horizontal="left" vertical="center" indent="1"/>
    </xf>
    <xf numFmtId="4" fontId="132" fillId="71" borderId="83" applyNumberFormat="0" applyProtection="0">
      <alignment horizontal="left" vertical="center" indent="1"/>
    </xf>
    <xf numFmtId="4" fontId="132" fillId="71" borderId="83" applyNumberFormat="0" applyProtection="0">
      <alignment horizontal="left" vertical="center" indent="1"/>
    </xf>
    <xf numFmtId="4" fontId="132" fillId="71" borderId="83" applyNumberFormat="0" applyProtection="0">
      <alignment horizontal="left" vertical="center" indent="1"/>
    </xf>
    <xf numFmtId="4" fontId="132" fillId="71" borderId="83" applyNumberFormat="0" applyProtection="0">
      <alignment horizontal="left" vertical="center" indent="1"/>
    </xf>
    <xf numFmtId="4" fontId="264" fillId="71" borderId="83" applyNumberFormat="0" applyProtection="0">
      <alignment horizontal="left" vertical="center" indent="1"/>
    </xf>
    <xf numFmtId="4" fontId="264" fillId="71" borderId="83" applyNumberFormat="0" applyProtection="0">
      <alignment horizontal="left" vertical="center" indent="1"/>
    </xf>
    <xf numFmtId="4" fontId="264" fillId="71" borderId="83" applyNumberFormat="0" applyProtection="0">
      <alignment horizontal="left" vertical="center" indent="1"/>
    </xf>
    <xf numFmtId="4" fontId="264" fillId="71" borderId="83" applyNumberFormat="0" applyProtection="0">
      <alignment horizontal="left" vertical="center" indent="1"/>
    </xf>
    <xf numFmtId="4" fontId="264" fillId="71" borderId="83" applyNumberFormat="0" applyProtection="0">
      <alignment horizontal="left" vertical="center" indent="1"/>
    </xf>
    <xf numFmtId="4" fontId="264" fillId="71" borderId="83" applyNumberFormat="0" applyProtection="0">
      <alignment horizontal="left" vertical="center" indent="1"/>
    </xf>
    <xf numFmtId="4" fontId="264" fillId="71" borderId="83" applyNumberFormat="0" applyProtection="0">
      <alignment horizontal="left" vertical="center" indent="1"/>
    </xf>
    <xf numFmtId="4" fontId="264" fillId="71" borderId="83" applyNumberFormat="0" applyProtection="0">
      <alignment horizontal="left" vertical="center" indent="1"/>
    </xf>
    <xf numFmtId="4" fontId="264" fillId="71" borderId="83" applyNumberFormat="0" applyProtection="0">
      <alignment horizontal="left" vertical="center" indent="1"/>
    </xf>
    <xf numFmtId="4" fontId="264" fillId="71" borderId="83" applyNumberFormat="0" applyProtection="0">
      <alignment horizontal="left" vertical="center" indent="1"/>
    </xf>
    <xf numFmtId="4" fontId="264" fillId="71" borderId="83" applyNumberFormat="0" applyProtection="0">
      <alignment horizontal="left" vertical="center" indent="1"/>
    </xf>
    <xf numFmtId="4" fontId="264" fillId="71" borderId="83" applyNumberFormat="0" applyProtection="0">
      <alignment horizontal="left" vertical="center" indent="1"/>
    </xf>
    <xf numFmtId="4" fontId="264" fillId="71" borderId="83" applyNumberFormat="0" applyProtection="0">
      <alignment horizontal="left" vertical="center" indent="1"/>
    </xf>
    <xf numFmtId="4" fontId="264" fillId="71" borderId="83" applyNumberFormat="0" applyProtection="0">
      <alignment horizontal="left" vertical="center" indent="1"/>
    </xf>
    <xf numFmtId="4" fontId="132" fillId="71" borderId="83" applyNumberFormat="0" applyProtection="0">
      <alignment horizontal="left" vertical="center" indent="1"/>
    </xf>
    <xf numFmtId="4" fontId="264" fillId="72" borderId="33" applyNumberFormat="0" applyProtection="0">
      <alignment horizontal="left" vertical="center" indent="1"/>
    </xf>
    <xf numFmtId="4" fontId="132" fillId="72" borderId="33" applyNumberFormat="0" applyProtection="0">
      <alignment horizontal="left" vertical="center" indent="1"/>
    </xf>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4" fontId="132" fillId="72" borderId="33" applyNumberFormat="0" applyProtection="0">
      <alignment horizontal="left" vertical="center" indent="1"/>
    </xf>
    <xf numFmtId="4" fontId="264" fillId="73" borderId="83" applyNumberFormat="0" applyProtection="0">
      <alignment horizontal="right" vertical="center"/>
    </xf>
    <xf numFmtId="4" fontId="132" fillId="73" borderId="83" applyNumberFormat="0" applyProtection="0">
      <alignment horizontal="right" vertical="center"/>
    </xf>
    <xf numFmtId="4" fontId="132" fillId="73" borderId="83" applyNumberFormat="0" applyProtection="0">
      <alignment horizontal="right" vertical="center"/>
    </xf>
    <xf numFmtId="4" fontId="132" fillId="73" borderId="83" applyNumberFormat="0" applyProtection="0">
      <alignment horizontal="right" vertical="center"/>
    </xf>
    <xf numFmtId="4" fontId="132" fillId="73" borderId="83" applyNumberFormat="0" applyProtection="0">
      <alignment horizontal="right" vertical="center"/>
    </xf>
    <xf numFmtId="4" fontId="132" fillId="73" borderId="83" applyNumberFormat="0" applyProtection="0">
      <alignment horizontal="right" vertical="center"/>
    </xf>
    <xf numFmtId="4" fontId="132" fillId="73" borderId="83" applyNumberFormat="0" applyProtection="0">
      <alignment horizontal="right" vertical="center"/>
    </xf>
    <xf numFmtId="4" fontId="132" fillId="73" borderId="83" applyNumberFormat="0" applyProtection="0">
      <alignment horizontal="right" vertical="center"/>
    </xf>
    <xf numFmtId="4" fontId="132" fillId="73" borderId="83" applyNumberFormat="0" applyProtection="0">
      <alignment horizontal="right" vertical="center"/>
    </xf>
    <xf numFmtId="4" fontId="132" fillId="73" borderId="83" applyNumberFormat="0" applyProtection="0">
      <alignment horizontal="right" vertical="center"/>
    </xf>
    <xf numFmtId="4" fontId="132" fillId="73" borderId="83" applyNumberFormat="0" applyProtection="0">
      <alignment horizontal="right" vertical="center"/>
    </xf>
    <xf numFmtId="4" fontId="132" fillId="73" borderId="83" applyNumberFormat="0" applyProtection="0">
      <alignment horizontal="right" vertical="center"/>
    </xf>
    <xf numFmtId="4" fontId="132" fillId="73" borderId="83" applyNumberFormat="0" applyProtection="0">
      <alignment horizontal="right" vertical="center"/>
    </xf>
    <xf numFmtId="4" fontId="132" fillId="73" borderId="83" applyNumberFormat="0" applyProtection="0">
      <alignment horizontal="right" vertical="center"/>
    </xf>
    <xf numFmtId="4" fontId="132" fillId="73" borderId="83" applyNumberFormat="0" applyProtection="0">
      <alignment horizontal="right" vertical="center"/>
    </xf>
    <xf numFmtId="4" fontId="132" fillId="73" borderId="83" applyNumberFormat="0" applyProtection="0">
      <alignment horizontal="right" vertical="center"/>
    </xf>
    <xf numFmtId="4" fontId="264" fillId="73" borderId="83" applyNumberFormat="0" applyProtection="0">
      <alignment horizontal="right" vertical="center"/>
    </xf>
    <xf numFmtId="4" fontId="264" fillId="73" borderId="83" applyNumberFormat="0" applyProtection="0">
      <alignment horizontal="right" vertical="center"/>
    </xf>
    <xf numFmtId="4" fontId="264" fillId="73" borderId="83" applyNumberFormat="0" applyProtection="0">
      <alignment horizontal="right" vertical="center"/>
    </xf>
    <xf numFmtId="4" fontId="264" fillId="73" borderId="83" applyNumberFormat="0" applyProtection="0">
      <alignment horizontal="right" vertical="center"/>
    </xf>
    <xf numFmtId="4" fontId="264" fillId="73" borderId="83" applyNumberFormat="0" applyProtection="0">
      <alignment horizontal="right" vertical="center"/>
    </xf>
    <xf numFmtId="4" fontId="264" fillId="73" borderId="83" applyNumberFormat="0" applyProtection="0">
      <alignment horizontal="right" vertical="center"/>
    </xf>
    <xf numFmtId="4" fontId="264" fillId="73" borderId="83" applyNumberFormat="0" applyProtection="0">
      <alignment horizontal="right" vertical="center"/>
    </xf>
    <xf numFmtId="4" fontId="264" fillId="73" borderId="83" applyNumberFormat="0" applyProtection="0">
      <alignment horizontal="right" vertical="center"/>
    </xf>
    <xf numFmtId="4" fontId="264" fillId="73" borderId="83" applyNumberFormat="0" applyProtection="0">
      <alignment horizontal="right" vertical="center"/>
    </xf>
    <xf numFmtId="4" fontId="264" fillId="73" borderId="83" applyNumberFormat="0" applyProtection="0">
      <alignment horizontal="right" vertical="center"/>
    </xf>
    <xf numFmtId="4" fontId="264" fillId="73" borderId="83" applyNumberFormat="0" applyProtection="0">
      <alignment horizontal="right" vertical="center"/>
    </xf>
    <xf numFmtId="4" fontId="264" fillId="73" borderId="83" applyNumberFormat="0" applyProtection="0">
      <alignment horizontal="right" vertical="center"/>
    </xf>
    <xf numFmtId="4" fontId="264" fillId="73" borderId="83" applyNumberFormat="0" applyProtection="0">
      <alignment horizontal="right" vertical="center"/>
    </xf>
    <xf numFmtId="4" fontId="264" fillId="73" borderId="83" applyNumberFormat="0" applyProtection="0">
      <alignment horizontal="right" vertical="center"/>
    </xf>
    <xf numFmtId="4" fontId="132" fillId="73" borderId="83" applyNumberFormat="0" applyProtection="0">
      <alignment horizontal="right" vertical="center"/>
    </xf>
    <xf numFmtId="4" fontId="264" fillId="74" borderId="83" applyNumberFormat="0" applyProtection="0">
      <alignment horizontal="right" vertical="center"/>
    </xf>
    <xf numFmtId="4" fontId="132" fillId="74" borderId="83" applyNumberFormat="0" applyProtection="0">
      <alignment horizontal="right" vertical="center"/>
    </xf>
    <xf numFmtId="4" fontId="132" fillId="74" borderId="83" applyNumberFormat="0" applyProtection="0">
      <alignment horizontal="right" vertical="center"/>
    </xf>
    <xf numFmtId="4" fontId="132" fillId="74" borderId="83" applyNumberFormat="0" applyProtection="0">
      <alignment horizontal="right" vertical="center"/>
    </xf>
    <xf numFmtId="4" fontId="132" fillId="74" borderId="83" applyNumberFormat="0" applyProtection="0">
      <alignment horizontal="right" vertical="center"/>
    </xf>
    <xf numFmtId="4" fontId="132" fillId="74" borderId="83" applyNumberFormat="0" applyProtection="0">
      <alignment horizontal="right" vertical="center"/>
    </xf>
    <xf numFmtId="4" fontId="132" fillId="74" borderId="83" applyNumberFormat="0" applyProtection="0">
      <alignment horizontal="right" vertical="center"/>
    </xf>
    <xf numFmtId="4" fontId="132" fillId="74" borderId="83" applyNumberFormat="0" applyProtection="0">
      <alignment horizontal="right" vertical="center"/>
    </xf>
    <xf numFmtId="4" fontId="132" fillId="74" borderId="83" applyNumberFormat="0" applyProtection="0">
      <alignment horizontal="right" vertical="center"/>
    </xf>
    <xf numFmtId="4" fontId="132" fillId="74" borderId="83" applyNumberFormat="0" applyProtection="0">
      <alignment horizontal="right" vertical="center"/>
    </xf>
    <xf numFmtId="4" fontId="132" fillId="74" borderId="83" applyNumberFormat="0" applyProtection="0">
      <alignment horizontal="right" vertical="center"/>
    </xf>
    <xf numFmtId="4" fontId="132" fillId="74" borderId="83" applyNumberFormat="0" applyProtection="0">
      <alignment horizontal="right" vertical="center"/>
    </xf>
    <xf numFmtId="4" fontId="132" fillId="74" borderId="83" applyNumberFormat="0" applyProtection="0">
      <alignment horizontal="right" vertical="center"/>
    </xf>
    <xf numFmtId="4" fontId="132" fillId="74" borderId="83" applyNumberFormat="0" applyProtection="0">
      <alignment horizontal="right" vertical="center"/>
    </xf>
    <xf numFmtId="4" fontId="132" fillId="74" borderId="83" applyNumberFormat="0" applyProtection="0">
      <alignment horizontal="right" vertical="center"/>
    </xf>
    <xf numFmtId="4" fontId="132" fillId="74" borderId="83" applyNumberFormat="0" applyProtection="0">
      <alignment horizontal="right" vertical="center"/>
    </xf>
    <xf numFmtId="4" fontId="264" fillId="74" borderId="83" applyNumberFormat="0" applyProtection="0">
      <alignment horizontal="right" vertical="center"/>
    </xf>
    <xf numFmtId="4" fontId="264" fillId="74" borderId="83" applyNumberFormat="0" applyProtection="0">
      <alignment horizontal="right" vertical="center"/>
    </xf>
    <xf numFmtId="4" fontId="264" fillId="74" borderId="83" applyNumberFormat="0" applyProtection="0">
      <alignment horizontal="right" vertical="center"/>
    </xf>
    <xf numFmtId="4" fontId="264" fillId="74" borderId="83" applyNumberFormat="0" applyProtection="0">
      <alignment horizontal="right" vertical="center"/>
    </xf>
    <xf numFmtId="4" fontId="264" fillId="74" borderId="83" applyNumberFormat="0" applyProtection="0">
      <alignment horizontal="right" vertical="center"/>
    </xf>
    <xf numFmtId="4" fontId="264" fillId="74" borderId="83" applyNumberFormat="0" applyProtection="0">
      <alignment horizontal="right" vertical="center"/>
    </xf>
    <xf numFmtId="4" fontId="264" fillId="74" borderId="83" applyNumberFormat="0" applyProtection="0">
      <alignment horizontal="right" vertical="center"/>
    </xf>
    <xf numFmtId="4" fontId="264" fillId="74" borderId="83" applyNumberFormat="0" applyProtection="0">
      <alignment horizontal="right" vertical="center"/>
    </xf>
    <xf numFmtId="4" fontId="264" fillId="74" borderId="83" applyNumberFormat="0" applyProtection="0">
      <alignment horizontal="right" vertical="center"/>
    </xf>
    <xf numFmtId="4" fontId="264" fillId="74" borderId="83" applyNumberFormat="0" applyProtection="0">
      <alignment horizontal="right" vertical="center"/>
    </xf>
    <xf numFmtId="4" fontId="264" fillId="74" borderId="83" applyNumberFormat="0" applyProtection="0">
      <alignment horizontal="right" vertical="center"/>
    </xf>
    <xf numFmtId="4" fontId="264" fillId="74" borderId="83" applyNumberFormat="0" applyProtection="0">
      <alignment horizontal="right" vertical="center"/>
    </xf>
    <xf numFmtId="4" fontId="264" fillId="74" borderId="83" applyNumberFormat="0" applyProtection="0">
      <alignment horizontal="right" vertical="center"/>
    </xf>
    <xf numFmtId="4" fontId="264" fillId="74" borderId="83" applyNumberFormat="0" applyProtection="0">
      <alignment horizontal="right" vertical="center"/>
    </xf>
    <xf numFmtId="4" fontId="132" fillId="74" borderId="83" applyNumberFormat="0" applyProtection="0">
      <alignment horizontal="right" vertical="center"/>
    </xf>
    <xf numFmtId="4" fontId="264" fillId="75" borderId="83" applyNumberFormat="0" applyProtection="0">
      <alignment horizontal="right" vertical="center"/>
    </xf>
    <xf numFmtId="4" fontId="132" fillId="75" borderId="83" applyNumberFormat="0" applyProtection="0">
      <alignment horizontal="right" vertical="center"/>
    </xf>
    <xf numFmtId="4" fontId="132" fillId="75" borderId="83" applyNumberFormat="0" applyProtection="0">
      <alignment horizontal="right" vertical="center"/>
    </xf>
    <xf numFmtId="4" fontId="132" fillId="75" borderId="83" applyNumberFormat="0" applyProtection="0">
      <alignment horizontal="right" vertical="center"/>
    </xf>
    <xf numFmtId="4" fontId="132" fillId="75" borderId="83" applyNumberFormat="0" applyProtection="0">
      <alignment horizontal="right" vertical="center"/>
    </xf>
    <xf numFmtId="4" fontId="132" fillId="75" borderId="83" applyNumberFormat="0" applyProtection="0">
      <alignment horizontal="right" vertical="center"/>
    </xf>
    <xf numFmtId="4" fontId="132" fillId="75" borderId="83" applyNumberFormat="0" applyProtection="0">
      <alignment horizontal="right" vertical="center"/>
    </xf>
    <xf numFmtId="4" fontId="132" fillId="75" borderId="83" applyNumberFormat="0" applyProtection="0">
      <alignment horizontal="right" vertical="center"/>
    </xf>
    <xf numFmtId="4" fontId="132" fillId="75" borderId="83" applyNumberFormat="0" applyProtection="0">
      <alignment horizontal="right" vertical="center"/>
    </xf>
    <xf numFmtId="4" fontId="132" fillId="75" borderId="83" applyNumberFormat="0" applyProtection="0">
      <alignment horizontal="right" vertical="center"/>
    </xf>
    <xf numFmtId="4" fontId="132" fillId="75" borderId="83" applyNumberFormat="0" applyProtection="0">
      <alignment horizontal="right" vertical="center"/>
    </xf>
    <xf numFmtId="4" fontId="132" fillId="75" borderId="83" applyNumberFormat="0" applyProtection="0">
      <alignment horizontal="right" vertical="center"/>
    </xf>
    <xf numFmtId="4" fontId="132" fillId="75" borderId="83" applyNumberFormat="0" applyProtection="0">
      <alignment horizontal="right" vertical="center"/>
    </xf>
    <xf numFmtId="4" fontId="132" fillId="75" borderId="83" applyNumberFormat="0" applyProtection="0">
      <alignment horizontal="right" vertical="center"/>
    </xf>
    <xf numFmtId="4" fontId="132" fillId="75" borderId="83" applyNumberFormat="0" applyProtection="0">
      <alignment horizontal="right" vertical="center"/>
    </xf>
    <xf numFmtId="4" fontId="132" fillId="75" borderId="83" applyNumberFormat="0" applyProtection="0">
      <alignment horizontal="right" vertical="center"/>
    </xf>
    <xf numFmtId="4" fontId="264" fillId="75" borderId="83" applyNumberFormat="0" applyProtection="0">
      <alignment horizontal="right" vertical="center"/>
    </xf>
    <xf numFmtId="4" fontId="264" fillId="75" borderId="83" applyNumberFormat="0" applyProtection="0">
      <alignment horizontal="right" vertical="center"/>
    </xf>
    <xf numFmtId="4" fontId="264" fillId="75" borderId="83" applyNumberFormat="0" applyProtection="0">
      <alignment horizontal="right" vertical="center"/>
    </xf>
    <xf numFmtId="4" fontId="264" fillId="75" borderId="83" applyNumberFormat="0" applyProtection="0">
      <alignment horizontal="right" vertical="center"/>
    </xf>
    <xf numFmtId="4" fontId="264" fillId="75" borderId="83" applyNumberFormat="0" applyProtection="0">
      <alignment horizontal="right" vertical="center"/>
    </xf>
    <xf numFmtId="4" fontId="264" fillId="75" borderId="83" applyNumberFormat="0" applyProtection="0">
      <alignment horizontal="right" vertical="center"/>
    </xf>
    <xf numFmtId="4" fontId="264" fillId="75" borderId="83" applyNumberFormat="0" applyProtection="0">
      <alignment horizontal="right" vertical="center"/>
    </xf>
    <xf numFmtId="4" fontId="264" fillId="75" borderId="83" applyNumberFormat="0" applyProtection="0">
      <alignment horizontal="right" vertical="center"/>
    </xf>
    <xf numFmtId="4" fontId="264" fillId="75" borderId="83" applyNumberFormat="0" applyProtection="0">
      <alignment horizontal="right" vertical="center"/>
    </xf>
    <xf numFmtId="4" fontId="264" fillId="75" borderId="83" applyNumberFormat="0" applyProtection="0">
      <alignment horizontal="right" vertical="center"/>
    </xf>
    <xf numFmtId="4" fontId="264" fillId="75" borderId="83" applyNumberFormat="0" applyProtection="0">
      <alignment horizontal="right" vertical="center"/>
    </xf>
    <xf numFmtId="4" fontId="264" fillId="75" borderId="83" applyNumberFormat="0" applyProtection="0">
      <alignment horizontal="right" vertical="center"/>
    </xf>
    <xf numFmtId="4" fontId="264" fillId="75" borderId="83" applyNumberFormat="0" applyProtection="0">
      <alignment horizontal="right" vertical="center"/>
    </xf>
    <xf numFmtId="4" fontId="264" fillId="75" borderId="83" applyNumberFormat="0" applyProtection="0">
      <alignment horizontal="right" vertical="center"/>
    </xf>
    <xf numFmtId="4" fontId="132" fillId="75" borderId="83" applyNumberFormat="0" applyProtection="0">
      <alignment horizontal="right" vertical="center"/>
    </xf>
    <xf numFmtId="4" fontId="264" fillId="76" borderId="83" applyNumberFormat="0" applyProtection="0">
      <alignment horizontal="right" vertical="center"/>
    </xf>
    <xf numFmtId="4" fontId="132" fillId="76" borderId="83" applyNumberFormat="0" applyProtection="0">
      <alignment horizontal="right" vertical="center"/>
    </xf>
    <xf numFmtId="4" fontId="132" fillId="76" borderId="83" applyNumberFormat="0" applyProtection="0">
      <alignment horizontal="right" vertical="center"/>
    </xf>
    <xf numFmtId="4" fontId="132" fillId="76" borderId="83" applyNumberFormat="0" applyProtection="0">
      <alignment horizontal="right" vertical="center"/>
    </xf>
    <xf numFmtId="4" fontId="132" fillId="76" borderId="83" applyNumberFormat="0" applyProtection="0">
      <alignment horizontal="right" vertical="center"/>
    </xf>
    <xf numFmtId="4" fontId="132" fillId="76" borderId="83" applyNumberFormat="0" applyProtection="0">
      <alignment horizontal="right" vertical="center"/>
    </xf>
    <xf numFmtId="4" fontId="132" fillId="76" borderId="83" applyNumberFormat="0" applyProtection="0">
      <alignment horizontal="right" vertical="center"/>
    </xf>
    <xf numFmtId="4" fontId="132" fillId="76" borderId="83" applyNumberFormat="0" applyProtection="0">
      <alignment horizontal="right" vertical="center"/>
    </xf>
    <xf numFmtId="4" fontId="132" fillId="76" borderId="83" applyNumberFormat="0" applyProtection="0">
      <alignment horizontal="right" vertical="center"/>
    </xf>
    <xf numFmtId="4" fontId="132" fillId="76" borderId="83" applyNumberFormat="0" applyProtection="0">
      <alignment horizontal="right" vertical="center"/>
    </xf>
    <xf numFmtId="4" fontId="132" fillId="76" borderId="83" applyNumberFormat="0" applyProtection="0">
      <alignment horizontal="right" vertical="center"/>
    </xf>
    <xf numFmtId="4" fontId="132" fillId="76" borderId="83" applyNumberFormat="0" applyProtection="0">
      <alignment horizontal="right" vertical="center"/>
    </xf>
    <xf numFmtId="4" fontId="132" fillId="76" borderId="83" applyNumberFormat="0" applyProtection="0">
      <alignment horizontal="right" vertical="center"/>
    </xf>
    <xf numFmtId="4" fontId="132" fillId="76" borderId="83" applyNumberFormat="0" applyProtection="0">
      <alignment horizontal="right" vertical="center"/>
    </xf>
    <xf numFmtId="4" fontId="132" fillId="76" borderId="83" applyNumberFormat="0" applyProtection="0">
      <alignment horizontal="right" vertical="center"/>
    </xf>
    <xf numFmtId="4" fontId="132" fillId="76" borderId="83" applyNumberFormat="0" applyProtection="0">
      <alignment horizontal="right" vertical="center"/>
    </xf>
    <xf numFmtId="4" fontId="264" fillId="76" borderId="83" applyNumberFormat="0" applyProtection="0">
      <alignment horizontal="right" vertical="center"/>
    </xf>
    <xf numFmtId="4" fontId="264" fillId="76" borderId="83" applyNumberFormat="0" applyProtection="0">
      <alignment horizontal="right" vertical="center"/>
    </xf>
    <xf numFmtId="4" fontId="264" fillId="76" borderId="83" applyNumberFormat="0" applyProtection="0">
      <alignment horizontal="right" vertical="center"/>
    </xf>
    <xf numFmtId="4" fontId="264" fillId="76" borderId="83" applyNumberFormat="0" applyProtection="0">
      <alignment horizontal="right" vertical="center"/>
    </xf>
    <xf numFmtId="4" fontId="264" fillId="76" borderId="83" applyNumberFormat="0" applyProtection="0">
      <alignment horizontal="right" vertical="center"/>
    </xf>
    <xf numFmtId="4" fontId="264" fillId="76" borderId="83" applyNumberFormat="0" applyProtection="0">
      <alignment horizontal="right" vertical="center"/>
    </xf>
    <xf numFmtId="4" fontId="264" fillId="76" borderId="83" applyNumberFormat="0" applyProtection="0">
      <alignment horizontal="right" vertical="center"/>
    </xf>
    <xf numFmtId="4" fontId="264" fillId="76" borderId="83" applyNumberFormat="0" applyProtection="0">
      <alignment horizontal="right" vertical="center"/>
    </xf>
    <xf numFmtId="4" fontId="264" fillId="76" borderId="83" applyNumberFormat="0" applyProtection="0">
      <alignment horizontal="right" vertical="center"/>
    </xf>
    <xf numFmtId="4" fontId="264" fillId="76" borderId="83" applyNumberFormat="0" applyProtection="0">
      <alignment horizontal="right" vertical="center"/>
    </xf>
    <xf numFmtId="4" fontId="264" fillId="76" borderId="83" applyNumberFormat="0" applyProtection="0">
      <alignment horizontal="right" vertical="center"/>
    </xf>
    <xf numFmtId="4" fontId="264" fillId="76" borderId="83" applyNumberFormat="0" applyProtection="0">
      <alignment horizontal="right" vertical="center"/>
    </xf>
    <xf numFmtId="4" fontId="264" fillId="76" borderId="83" applyNumberFormat="0" applyProtection="0">
      <alignment horizontal="right" vertical="center"/>
    </xf>
    <xf numFmtId="4" fontId="264" fillId="76" borderId="83" applyNumberFormat="0" applyProtection="0">
      <alignment horizontal="right" vertical="center"/>
    </xf>
    <xf numFmtId="4" fontId="132" fillId="76" borderId="83" applyNumberFormat="0" applyProtection="0">
      <alignment horizontal="right" vertical="center"/>
    </xf>
    <xf numFmtId="4" fontId="264" fillId="77" borderId="83" applyNumberFormat="0" applyProtection="0">
      <alignment horizontal="right" vertical="center"/>
    </xf>
    <xf numFmtId="4" fontId="132" fillId="77" borderId="83" applyNumberFormat="0" applyProtection="0">
      <alignment horizontal="right" vertical="center"/>
    </xf>
    <xf numFmtId="4" fontId="132" fillId="77" borderId="83" applyNumberFormat="0" applyProtection="0">
      <alignment horizontal="right" vertical="center"/>
    </xf>
    <xf numFmtId="4" fontId="132" fillId="77" borderId="83" applyNumberFormat="0" applyProtection="0">
      <alignment horizontal="right" vertical="center"/>
    </xf>
    <xf numFmtId="4" fontId="132" fillId="77" borderId="83" applyNumberFormat="0" applyProtection="0">
      <alignment horizontal="right" vertical="center"/>
    </xf>
    <xf numFmtId="4" fontId="132" fillId="77" borderId="83" applyNumberFormat="0" applyProtection="0">
      <alignment horizontal="right" vertical="center"/>
    </xf>
    <xf numFmtId="4" fontId="132" fillId="77" borderId="83" applyNumberFormat="0" applyProtection="0">
      <alignment horizontal="right" vertical="center"/>
    </xf>
    <xf numFmtId="4" fontId="132" fillId="77" borderId="83" applyNumberFormat="0" applyProtection="0">
      <alignment horizontal="right" vertical="center"/>
    </xf>
    <xf numFmtId="4" fontId="132" fillId="77" borderId="83" applyNumberFormat="0" applyProtection="0">
      <alignment horizontal="right" vertical="center"/>
    </xf>
    <xf numFmtId="4" fontId="132" fillId="77" borderId="83" applyNumberFormat="0" applyProtection="0">
      <alignment horizontal="right" vertical="center"/>
    </xf>
    <xf numFmtId="4" fontId="132" fillId="77" borderId="83" applyNumberFormat="0" applyProtection="0">
      <alignment horizontal="right" vertical="center"/>
    </xf>
    <xf numFmtId="4" fontId="132" fillId="77" borderId="83" applyNumberFormat="0" applyProtection="0">
      <alignment horizontal="right" vertical="center"/>
    </xf>
    <xf numFmtId="4" fontId="132" fillId="77" borderId="83" applyNumberFormat="0" applyProtection="0">
      <alignment horizontal="right" vertical="center"/>
    </xf>
    <xf numFmtId="4" fontId="132" fillId="77" borderId="83" applyNumberFormat="0" applyProtection="0">
      <alignment horizontal="right" vertical="center"/>
    </xf>
    <xf numFmtId="4" fontId="132" fillId="77" borderId="83" applyNumberFormat="0" applyProtection="0">
      <alignment horizontal="right" vertical="center"/>
    </xf>
    <xf numFmtId="4" fontId="132" fillId="77" borderId="83" applyNumberFormat="0" applyProtection="0">
      <alignment horizontal="right" vertical="center"/>
    </xf>
    <xf numFmtId="4" fontId="264" fillId="77" borderId="83" applyNumberFormat="0" applyProtection="0">
      <alignment horizontal="right" vertical="center"/>
    </xf>
    <xf numFmtId="4" fontId="264" fillId="77" borderId="83" applyNumberFormat="0" applyProtection="0">
      <alignment horizontal="right" vertical="center"/>
    </xf>
    <xf numFmtId="4" fontId="264" fillId="77" borderId="83" applyNumberFormat="0" applyProtection="0">
      <alignment horizontal="right" vertical="center"/>
    </xf>
    <xf numFmtId="4" fontId="264" fillId="77" borderId="83" applyNumberFormat="0" applyProtection="0">
      <alignment horizontal="right" vertical="center"/>
    </xf>
    <xf numFmtId="4" fontId="264" fillId="77" borderId="83" applyNumberFormat="0" applyProtection="0">
      <alignment horizontal="right" vertical="center"/>
    </xf>
    <xf numFmtId="4" fontId="264" fillId="77" borderId="83" applyNumberFormat="0" applyProtection="0">
      <alignment horizontal="right" vertical="center"/>
    </xf>
    <xf numFmtId="4" fontId="264" fillId="77" borderId="83" applyNumberFormat="0" applyProtection="0">
      <alignment horizontal="right" vertical="center"/>
    </xf>
    <xf numFmtId="4" fontId="264" fillId="77" borderId="83" applyNumberFormat="0" applyProtection="0">
      <alignment horizontal="right" vertical="center"/>
    </xf>
    <xf numFmtId="4" fontId="264" fillId="77" borderId="83" applyNumberFormat="0" applyProtection="0">
      <alignment horizontal="right" vertical="center"/>
    </xf>
    <xf numFmtId="4" fontId="264" fillId="77" borderId="83" applyNumberFormat="0" applyProtection="0">
      <alignment horizontal="right" vertical="center"/>
    </xf>
    <xf numFmtId="4" fontId="264" fillId="77" borderId="83" applyNumberFormat="0" applyProtection="0">
      <alignment horizontal="right" vertical="center"/>
    </xf>
    <xf numFmtId="4" fontId="264" fillId="77" borderId="83" applyNumberFormat="0" applyProtection="0">
      <alignment horizontal="right" vertical="center"/>
    </xf>
    <xf numFmtId="4" fontId="264" fillId="77" borderId="83" applyNumberFormat="0" applyProtection="0">
      <alignment horizontal="right" vertical="center"/>
    </xf>
    <xf numFmtId="4" fontId="264" fillId="77" borderId="83" applyNumberFormat="0" applyProtection="0">
      <alignment horizontal="right" vertical="center"/>
    </xf>
    <xf numFmtId="4" fontId="132" fillId="77" borderId="83" applyNumberFormat="0" applyProtection="0">
      <alignment horizontal="right" vertical="center"/>
    </xf>
    <xf numFmtId="4" fontId="264" fillId="78" borderId="83" applyNumberFormat="0" applyProtection="0">
      <alignment horizontal="right" vertical="center"/>
    </xf>
    <xf numFmtId="4" fontId="132" fillId="78" borderId="83" applyNumberFormat="0" applyProtection="0">
      <alignment horizontal="right" vertical="center"/>
    </xf>
    <xf numFmtId="4" fontId="132" fillId="78" borderId="83" applyNumberFormat="0" applyProtection="0">
      <alignment horizontal="right" vertical="center"/>
    </xf>
    <xf numFmtId="4" fontId="132" fillId="78" borderId="83" applyNumberFormat="0" applyProtection="0">
      <alignment horizontal="right" vertical="center"/>
    </xf>
    <xf numFmtId="4" fontId="132" fillId="78" borderId="83" applyNumberFormat="0" applyProtection="0">
      <alignment horizontal="right" vertical="center"/>
    </xf>
    <xf numFmtId="4" fontId="132" fillId="78" borderId="83" applyNumberFormat="0" applyProtection="0">
      <alignment horizontal="right" vertical="center"/>
    </xf>
    <xf numFmtId="4" fontId="132" fillId="78" borderId="83" applyNumberFormat="0" applyProtection="0">
      <alignment horizontal="right" vertical="center"/>
    </xf>
    <xf numFmtId="4" fontId="132" fillId="78" borderId="83" applyNumberFormat="0" applyProtection="0">
      <alignment horizontal="right" vertical="center"/>
    </xf>
    <xf numFmtId="4" fontId="132" fillId="78" borderId="83" applyNumberFormat="0" applyProtection="0">
      <alignment horizontal="right" vertical="center"/>
    </xf>
    <xf numFmtId="4" fontId="132" fillId="78" borderId="83" applyNumberFormat="0" applyProtection="0">
      <alignment horizontal="right" vertical="center"/>
    </xf>
    <xf numFmtId="4" fontId="132" fillId="78" borderId="83" applyNumberFormat="0" applyProtection="0">
      <alignment horizontal="right" vertical="center"/>
    </xf>
    <xf numFmtId="4" fontId="132" fillId="78" borderId="83" applyNumberFormat="0" applyProtection="0">
      <alignment horizontal="right" vertical="center"/>
    </xf>
    <xf numFmtId="4" fontId="132" fillId="78" borderId="83" applyNumberFormat="0" applyProtection="0">
      <alignment horizontal="right" vertical="center"/>
    </xf>
    <xf numFmtId="4" fontId="132" fillId="78" borderId="83" applyNumberFormat="0" applyProtection="0">
      <alignment horizontal="right" vertical="center"/>
    </xf>
    <xf numFmtId="4" fontId="132" fillId="78" borderId="83" applyNumberFormat="0" applyProtection="0">
      <alignment horizontal="right" vertical="center"/>
    </xf>
    <xf numFmtId="4" fontId="132" fillId="78" borderId="83" applyNumberFormat="0" applyProtection="0">
      <alignment horizontal="right" vertical="center"/>
    </xf>
    <xf numFmtId="4" fontId="264" fillId="78" borderId="83" applyNumberFormat="0" applyProtection="0">
      <alignment horizontal="right" vertical="center"/>
    </xf>
    <xf numFmtId="4" fontId="264" fillId="78" borderId="83" applyNumberFormat="0" applyProtection="0">
      <alignment horizontal="right" vertical="center"/>
    </xf>
    <xf numFmtId="4" fontId="264" fillId="78" borderId="83" applyNumberFormat="0" applyProtection="0">
      <alignment horizontal="right" vertical="center"/>
    </xf>
    <xf numFmtId="4" fontId="264" fillId="78" borderId="83" applyNumberFormat="0" applyProtection="0">
      <alignment horizontal="right" vertical="center"/>
    </xf>
    <xf numFmtId="4" fontId="264" fillId="78" borderId="83" applyNumberFormat="0" applyProtection="0">
      <alignment horizontal="right" vertical="center"/>
    </xf>
    <xf numFmtId="4" fontId="264" fillId="78" borderId="83" applyNumberFormat="0" applyProtection="0">
      <alignment horizontal="right" vertical="center"/>
    </xf>
    <xf numFmtId="4" fontId="264" fillId="78" borderId="83" applyNumberFormat="0" applyProtection="0">
      <alignment horizontal="right" vertical="center"/>
    </xf>
    <xf numFmtId="4" fontId="264" fillId="78" borderId="83" applyNumberFormat="0" applyProtection="0">
      <alignment horizontal="right" vertical="center"/>
    </xf>
    <xf numFmtId="4" fontId="264" fillId="78" borderId="83" applyNumberFormat="0" applyProtection="0">
      <alignment horizontal="right" vertical="center"/>
    </xf>
    <xf numFmtId="4" fontId="264" fillId="78" borderId="83" applyNumberFormat="0" applyProtection="0">
      <alignment horizontal="right" vertical="center"/>
    </xf>
    <xf numFmtId="4" fontId="264" fillId="78" borderId="83" applyNumberFormat="0" applyProtection="0">
      <alignment horizontal="right" vertical="center"/>
    </xf>
    <xf numFmtId="4" fontId="264" fillId="78" borderId="83" applyNumberFormat="0" applyProtection="0">
      <alignment horizontal="right" vertical="center"/>
    </xf>
    <xf numFmtId="4" fontId="264" fillId="78" borderId="83" applyNumberFormat="0" applyProtection="0">
      <alignment horizontal="right" vertical="center"/>
    </xf>
    <xf numFmtId="4" fontId="264" fillId="78" borderId="83" applyNumberFormat="0" applyProtection="0">
      <alignment horizontal="right" vertical="center"/>
    </xf>
    <xf numFmtId="4" fontId="132" fillId="78" borderId="83" applyNumberFormat="0" applyProtection="0">
      <alignment horizontal="right" vertical="center"/>
    </xf>
    <xf numFmtId="4" fontId="264" fillId="79" borderId="83" applyNumberFormat="0" applyProtection="0">
      <alignment horizontal="right" vertical="center"/>
    </xf>
    <xf numFmtId="4" fontId="132" fillId="79" borderId="83" applyNumberFormat="0" applyProtection="0">
      <alignment horizontal="right" vertical="center"/>
    </xf>
    <xf numFmtId="4" fontId="132" fillId="79" borderId="83" applyNumberFormat="0" applyProtection="0">
      <alignment horizontal="right" vertical="center"/>
    </xf>
    <xf numFmtId="4" fontId="132" fillId="79" borderId="83" applyNumberFormat="0" applyProtection="0">
      <alignment horizontal="right" vertical="center"/>
    </xf>
    <xf numFmtId="4" fontId="132" fillId="79" borderId="83" applyNumberFormat="0" applyProtection="0">
      <alignment horizontal="right" vertical="center"/>
    </xf>
    <xf numFmtId="4" fontId="132" fillId="79" borderId="83" applyNumberFormat="0" applyProtection="0">
      <alignment horizontal="right" vertical="center"/>
    </xf>
    <xf numFmtId="4" fontId="132" fillId="79" borderId="83" applyNumberFormat="0" applyProtection="0">
      <alignment horizontal="right" vertical="center"/>
    </xf>
    <xf numFmtId="4" fontId="132" fillId="79" borderId="83" applyNumberFormat="0" applyProtection="0">
      <alignment horizontal="right" vertical="center"/>
    </xf>
    <xf numFmtId="4" fontId="132" fillId="79" borderId="83" applyNumberFormat="0" applyProtection="0">
      <alignment horizontal="right" vertical="center"/>
    </xf>
    <xf numFmtId="4" fontId="132" fillId="79" borderId="83" applyNumberFormat="0" applyProtection="0">
      <alignment horizontal="right" vertical="center"/>
    </xf>
    <xf numFmtId="4" fontId="132" fillId="79" borderId="83" applyNumberFormat="0" applyProtection="0">
      <alignment horizontal="right" vertical="center"/>
    </xf>
    <xf numFmtId="4" fontId="132" fillId="79" borderId="83" applyNumberFormat="0" applyProtection="0">
      <alignment horizontal="right" vertical="center"/>
    </xf>
    <xf numFmtId="4" fontId="132" fillId="79" borderId="83" applyNumberFormat="0" applyProtection="0">
      <alignment horizontal="right" vertical="center"/>
    </xf>
    <xf numFmtId="4" fontId="132" fillId="79" borderId="83" applyNumberFormat="0" applyProtection="0">
      <alignment horizontal="right" vertical="center"/>
    </xf>
    <xf numFmtId="4" fontId="132" fillId="79" borderId="83" applyNumberFormat="0" applyProtection="0">
      <alignment horizontal="right" vertical="center"/>
    </xf>
    <xf numFmtId="4" fontId="132" fillId="79" borderId="83" applyNumberFormat="0" applyProtection="0">
      <alignment horizontal="right" vertical="center"/>
    </xf>
    <xf numFmtId="4" fontId="264" fillId="79" borderId="83" applyNumberFormat="0" applyProtection="0">
      <alignment horizontal="right" vertical="center"/>
    </xf>
    <xf numFmtId="4" fontId="264" fillId="79" borderId="83" applyNumberFormat="0" applyProtection="0">
      <alignment horizontal="right" vertical="center"/>
    </xf>
    <xf numFmtId="4" fontId="264" fillId="79" borderId="83" applyNumberFormat="0" applyProtection="0">
      <alignment horizontal="right" vertical="center"/>
    </xf>
    <xf numFmtId="4" fontId="264" fillId="79" borderId="83" applyNumberFormat="0" applyProtection="0">
      <alignment horizontal="right" vertical="center"/>
    </xf>
    <xf numFmtId="4" fontId="264" fillId="79" borderId="83" applyNumberFormat="0" applyProtection="0">
      <alignment horizontal="right" vertical="center"/>
    </xf>
    <xf numFmtId="4" fontId="264" fillId="79" borderId="83" applyNumberFormat="0" applyProtection="0">
      <alignment horizontal="right" vertical="center"/>
    </xf>
    <xf numFmtId="4" fontId="264" fillId="79" borderId="83" applyNumberFormat="0" applyProtection="0">
      <alignment horizontal="right" vertical="center"/>
    </xf>
    <xf numFmtId="4" fontId="264" fillId="79" borderId="83" applyNumberFormat="0" applyProtection="0">
      <alignment horizontal="right" vertical="center"/>
    </xf>
    <xf numFmtId="4" fontId="264" fillId="79" borderId="83" applyNumberFormat="0" applyProtection="0">
      <alignment horizontal="right" vertical="center"/>
    </xf>
    <xf numFmtId="4" fontId="264" fillId="79" borderId="83" applyNumberFormat="0" applyProtection="0">
      <alignment horizontal="right" vertical="center"/>
    </xf>
    <xf numFmtId="4" fontId="264" fillId="79" borderId="83" applyNumberFormat="0" applyProtection="0">
      <alignment horizontal="right" vertical="center"/>
    </xf>
    <xf numFmtId="4" fontId="264" fillId="79" borderId="83" applyNumberFormat="0" applyProtection="0">
      <alignment horizontal="right" vertical="center"/>
    </xf>
    <xf numFmtId="4" fontId="264" fillId="79" borderId="83" applyNumberFormat="0" applyProtection="0">
      <alignment horizontal="right" vertical="center"/>
    </xf>
    <xf numFmtId="4" fontId="264" fillId="79" borderId="83" applyNumberFormat="0" applyProtection="0">
      <alignment horizontal="right" vertical="center"/>
    </xf>
    <xf numFmtId="4" fontId="132" fillId="79" borderId="83" applyNumberFormat="0" applyProtection="0">
      <alignment horizontal="right" vertical="center"/>
    </xf>
    <xf numFmtId="4" fontId="264" fillId="80" borderId="83" applyNumberFormat="0" applyProtection="0">
      <alignment horizontal="right" vertical="center"/>
    </xf>
    <xf numFmtId="4" fontId="132" fillId="80" borderId="83" applyNumberFormat="0" applyProtection="0">
      <alignment horizontal="right" vertical="center"/>
    </xf>
    <xf numFmtId="4" fontId="132" fillId="80" borderId="83" applyNumberFormat="0" applyProtection="0">
      <alignment horizontal="right" vertical="center"/>
    </xf>
    <xf numFmtId="4" fontId="132" fillId="80" borderId="83" applyNumberFormat="0" applyProtection="0">
      <alignment horizontal="right" vertical="center"/>
    </xf>
    <xf numFmtId="4" fontId="132" fillId="80" borderId="83" applyNumberFormat="0" applyProtection="0">
      <alignment horizontal="right" vertical="center"/>
    </xf>
    <xf numFmtId="4" fontId="132" fillId="80" borderId="83" applyNumberFormat="0" applyProtection="0">
      <alignment horizontal="right" vertical="center"/>
    </xf>
    <xf numFmtId="4" fontId="132" fillId="80" borderId="83" applyNumberFormat="0" applyProtection="0">
      <alignment horizontal="right" vertical="center"/>
    </xf>
    <xf numFmtId="4" fontId="132" fillId="80" borderId="83" applyNumberFormat="0" applyProtection="0">
      <alignment horizontal="right" vertical="center"/>
    </xf>
    <xf numFmtId="4" fontId="132" fillId="80" borderId="83" applyNumberFormat="0" applyProtection="0">
      <alignment horizontal="right" vertical="center"/>
    </xf>
    <xf numFmtId="4" fontId="132" fillId="80" borderId="83" applyNumberFormat="0" applyProtection="0">
      <alignment horizontal="right" vertical="center"/>
    </xf>
    <xf numFmtId="4" fontId="132" fillId="80" borderId="83" applyNumberFormat="0" applyProtection="0">
      <alignment horizontal="right" vertical="center"/>
    </xf>
    <xf numFmtId="4" fontId="132" fillId="80" borderId="83" applyNumberFormat="0" applyProtection="0">
      <alignment horizontal="right" vertical="center"/>
    </xf>
    <xf numFmtId="4" fontId="132" fillId="80" borderId="83" applyNumberFormat="0" applyProtection="0">
      <alignment horizontal="right" vertical="center"/>
    </xf>
    <xf numFmtId="4" fontId="132" fillId="80" borderId="83" applyNumberFormat="0" applyProtection="0">
      <alignment horizontal="right" vertical="center"/>
    </xf>
    <xf numFmtId="4" fontId="132" fillId="80" borderId="83" applyNumberFormat="0" applyProtection="0">
      <alignment horizontal="right" vertical="center"/>
    </xf>
    <xf numFmtId="4" fontId="132" fillId="80" borderId="83" applyNumberFormat="0" applyProtection="0">
      <alignment horizontal="right" vertical="center"/>
    </xf>
    <xf numFmtId="4" fontId="264" fillId="80" borderId="83" applyNumberFormat="0" applyProtection="0">
      <alignment horizontal="right" vertical="center"/>
    </xf>
    <xf numFmtId="4" fontId="264" fillId="80" borderId="83" applyNumberFormat="0" applyProtection="0">
      <alignment horizontal="right" vertical="center"/>
    </xf>
    <xf numFmtId="4" fontId="264" fillId="80" borderId="83" applyNumberFormat="0" applyProtection="0">
      <alignment horizontal="right" vertical="center"/>
    </xf>
    <xf numFmtId="4" fontId="264" fillId="80" borderId="83" applyNumberFormat="0" applyProtection="0">
      <alignment horizontal="right" vertical="center"/>
    </xf>
    <xf numFmtId="4" fontId="264" fillId="80" borderId="83" applyNumberFormat="0" applyProtection="0">
      <alignment horizontal="right" vertical="center"/>
    </xf>
    <xf numFmtId="4" fontId="264" fillId="80" borderId="83" applyNumberFormat="0" applyProtection="0">
      <alignment horizontal="right" vertical="center"/>
    </xf>
    <xf numFmtId="4" fontId="264" fillId="80" borderId="83" applyNumberFormat="0" applyProtection="0">
      <alignment horizontal="right" vertical="center"/>
    </xf>
    <xf numFmtId="4" fontId="264" fillId="80" borderId="83" applyNumberFormat="0" applyProtection="0">
      <alignment horizontal="right" vertical="center"/>
    </xf>
    <xf numFmtId="4" fontId="264" fillId="80" borderId="83" applyNumberFormat="0" applyProtection="0">
      <alignment horizontal="right" vertical="center"/>
    </xf>
    <xf numFmtId="4" fontId="264" fillId="80" borderId="83" applyNumberFormat="0" applyProtection="0">
      <alignment horizontal="right" vertical="center"/>
    </xf>
    <xf numFmtId="4" fontId="264" fillId="80" borderId="83" applyNumberFormat="0" applyProtection="0">
      <alignment horizontal="right" vertical="center"/>
    </xf>
    <xf numFmtId="4" fontId="264" fillId="80" borderId="83" applyNumberFormat="0" applyProtection="0">
      <alignment horizontal="right" vertical="center"/>
    </xf>
    <xf numFmtId="4" fontId="264" fillId="80" borderId="83" applyNumberFormat="0" applyProtection="0">
      <alignment horizontal="right" vertical="center"/>
    </xf>
    <xf numFmtId="4" fontId="264" fillId="80" borderId="83" applyNumberFormat="0" applyProtection="0">
      <alignment horizontal="right" vertical="center"/>
    </xf>
    <xf numFmtId="4" fontId="132" fillId="80" borderId="83" applyNumberFormat="0" applyProtection="0">
      <alignment horizontal="right" vertical="center"/>
    </xf>
    <xf numFmtId="4" fontId="264" fillId="81" borderId="83" applyNumberFormat="0" applyProtection="0">
      <alignment horizontal="right" vertical="center"/>
    </xf>
    <xf numFmtId="4" fontId="132" fillId="81" borderId="83" applyNumberFormat="0" applyProtection="0">
      <alignment horizontal="right" vertical="center"/>
    </xf>
    <xf numFmtId="4" fontId="132" fillId="81" borderId="83" applyNumberFormat="0" applyProtection="0">
      <alignment horizontal="right" vertical="center"/>
    </xf>
    <xf numFmtId="4" fontId="132" fillId="81" borderId="83" applyNumberFormat="0" applyProtection="0">
      <alignment horizontal="right" vertical="center"/>
    </xf>
    <xf numFmtId="4" fontId="132" fillId="81" borderId="83" applyNumberFormat="0" applyProtection="0">
      <alignment horizontal="right" vertical="center"/>
    </xf>
    <xf numFmtId="4" fontId="132" fillId="81" borderId="83" applyNumberFormat="0" applyProtection="0">
      <alignment horizontal="right" vertical="center"/>
    </xf>
    <xf numFmtId="4" fontId="132" fillId="81" borderId="83" applyNumberFormat="0" applyProtection="0">
      <alignment horizontal="right" vertical="center"/>
    </xf>
    <xf numFmtId="4" fontId="132" fillId="81" borderId="83" applyNumberFormat="0" applyProtection="0">
      <alignment horizontal="right" vertical="center"/>
    </xf>
    <xf numFmtId="4" fontId="132" fillId="81" borderId="83" applyNumberFormat="0" applyProtection="0">
      <alignment horizontal="right" vertical="center"/>
    </xf>
    <xf numFmtId="4" fontId="132" fillId="81" borderId="83" applyNumberFormat="0" applyProtection="0">
      <alignment horizontal="right" vertical="center"/>
    </xf>
    <xf numFmtId="4" fontId="132" fillId="81" borderId="83" applyNumberFormat="0" applyProtection="0">
      <alignment horizontal="right" vertical="center"/>
    </xf>
    <xf numFmtId="4" fontId="132" fillId="81" borderId="83" applyNumberFormat="0" applyProtection="0">
      <alignment horizontal="right" vertical="center"/>
    </xf>
    <xf numFmtId="4" fontId="132" fillId="81" borderId="83" applyNumberFormat="0" applyProtection="0">
      <alignment horizontal="right" vertical="center"/>
    </xf>
    <xf numFmtId="4" fontId="132" fillId="81" borderId="83" applyNumberFormat="0" applyProtection="0">
      <alignment horizontal="right" vertical="center"/>
    </xf>
    <xf numFmtId="4" fontId="132" fillId="81" borderId="83" applyNumberFormat="0" applyProtection="0">
      <alignment horizontal="right" vertical="center"/>
    </xf>
    <xf numFmtId="4" fontId="132" fillId="81" borderId="83" applyNumberFormat="0" applyProtection="0">
      <alignment horizontal="right" vertical="center"/>
    </xf>
    <xf numFmtId="4" fontId="264" fillId="81" borderId="83" applyNumberFormat="0" applyProtection="0">
      <alignment horizontal="right" vertical="center"/>
    </xf>
    <xf numFmtId="4" fontId="264" fillId="81" borderId="83" applyNumberFormat="0" applyProtection="0">
      <alignment horizontal="right" vertical="center"/>
    </xf>
    <xf numFmtId="4" fontId="264" fillId="81" borderId="83" applyNumberFormat="0" applyProtection="0">
      <alignment horizontal="right" vertical="center"/>
    </xf>
    <xf numFmtId="4" fontId="264" fillId="81" borderId="83" applyNumberFormat="0" applyProtection="0">
      <alignment horizontal="right" vertical="center"/>
    </xf>
    <xf numFmtId="4" fontId="264" fillId="81" borderId="83" applyNumberFormat="0" applyProtection="0">
      <alignment horizontal="right" vertical="center"/>
    </xf>
    <xf numFmtId="4" fontId="264" fillId="81" borderId="83" applyNumberFormat="0" applyProtection="0">
      <alignment horizontal="right" vertical="center"/>
    </xf>
    <xf numFmtId="4" fontId="264" fillId="81" borderId="83" applyNumberFormat="0" applyProtection="0">
      <alignment horizontal="right" vertical="center"/>
    </xf>
    <xf numFmtId="4" fontId="264" fillId="81" borderId="83" applyNumberFormat="0" applyProtection="0">
      <alignment horizontal="right" vertical="center"/>
    </xf>
    <xf numFmtId="4" fontId="264" fillId="81" borderId="83" applyNumberFormat="0" applyProtection="0">
      <alignment horizontal="right" vertical="center"/>
    </xf>
    <xf numFmtId="4" fontId="264" fillId="81" borderId="83" applyNumberFormat="0" applyProtection="0">
      <alignment horizontal="right" vertical="center"/>
    </xf>
    <xf numFmtId="4" fontId="264" fillId="81" borderId="83" applyNumberFormat="0" applyProtection="0">
      <alignment horizontal="right" vertical="center"/>
    </xf>
    <xf numFmtId="4" fontId="264" fillId="81" borderId="83" applyNumberFormat="0" applyProtection="0">
      <alignment horizontal="right" vertical="center"/>
    </xf>
    <xf numFmtId="4" fontId="264" fillId="81" borderId="83" applyNumberFormat="0" applyProtection="0">
      <alignment horizontal="right" vertical="center"/>
    </xf>
    <xf numFmtId="4" fontId="264" fillId="81" borderId="83" applyNumberFormat="0" applyProtection="0">
      <alignment horizontal="right" vertical="center"/>
    </xf>
    <xf numFmtId="4" fontId="132" fillId="81" borderId="83" applyNumberFormat="0" applyProtection="0">
      <alignment horizontal="right" vertical="center"/>
    </xf>
    <xf numFmtId="4" fontId="260"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1"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0" fillId="82" borderId="84" applyNumberFormat="0" applyProtection="0">
      <alignment horizontal="left" vertical="center" indent="1"/>
    </xf>
    <xf numFmtId="4" fontId="261" fillId="82" borderId="84" applyNumberFormat="0" applyProtection="0">
      <alignment horizontal="left" vertical="center" indent="1"/>
    </xf>
    <xf numFmtId="4" fontId="260" fillId="83" borderId="33" applyNumberFormat="0" applyProtection="0">
      <alignment horizontal="left" vertical="center" indent="1"/>
    </xf>
    <xf numFmtId="4" fontId="261" fillId="83" borderId="33" applyNumberFormat="0" applyProtection="0">
      <alignment horizontal="left" vertical="center" indent="1"/>
    </xf>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4" fontId="261" fillId="83" borderId="33" applyNumberFormat="0" applyProtection="0">
      <alignment horizontal="left" vertical="center" indent="1"/>
    </xf>
    <xf numFmtId="4" fontId="260" fillId="72" borderId="33" applyNumberFormat="0" applyProtection="0">
      <alignment horizontal="left" vertical="center" indent="1"/>
    </xf>
    <xf numFmtId="4" fontId="261" fillId="72" borderId="33" applyNumberFormat="0" applyProtection="0">
      <alignment horizontal="left" vertical="center" indent="1"/>
    </xf>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4" fontId="261" fillId="72" borderId="33" applyNumberFormat="0" applyProtection="0">
      <alignment horizontal="left" vertical="center" indent="1"/>
    </xf>
    <xf numFmtId="4" fontId="264" fillId="83" borderId="83" applyNumberFormat="0" applyProtection="0">
      <alignment horizontal="right" vertical="center"/>
    </xf>
    <xf numFmtId="4" fontId="132" fillId="83" borderId="83" applyNumberFormat="0" applyProtection="0">
      <alignment horizontal="right" vertical="center"/>
    </xf>
    <xf numFmtId="4" fontId="132" fillId="83" borderId="83" applyNumberFormat="0" applyProtection="0">
      <alignment horizontal="right" vertical="center"/>
    </xf>
    <xf numFmtId="4" fontId="132" fillId="83" borderId="83" applyNumberFormat="0" applyProtection="0">
      <alignment horizontal="right" vertical="center"/>
    </xf>
    <xf numFmtId="4" fontId="132" fillId="83" borderId="83" applyNumberFormat="0" applyProtection="0">
      <alignment horizontal="right" vertical="center"/>
    </xf>
    <xf numFmtId="4" fontId="132" fillId="83" borderId="83" applyNumberFormat="0" applyProtection="0">
      <alignment horizontal="right" vertical="center"/>
    </xf>
    <xf numFmtId="4" fontId="132" fillId="83" borderId="83" applyNumberFormat="0" applyProtection="0">
      <alignment horizontal="right" vertical="center"/>
    </xf>
    <xf numFmtId="4" fontId="132" fillId="83" borderId="83" applyNumberFormat="0" applyProtection="0">
      <alignment horizontal="right" vertical="center"/>
    </xf>
    <xf numFmtId="4" fontId="132" fillId="83" borderId="83" applyNumberFormat="0" applyProtection="0">
      <alignment horizontal="right" vertical="center"/>
    </xf>
    <xf numFmtId="4" fontId="132" fillId="83" borderId="83" applyNumberFormat="0" applyProtection="0">
      <alignment horizontal="right" vertical="center"/>
    </xf>
    <xf numFmtId="4" fontId="132" fillId="83" borderId="83" applyNumberFormat="0" applyProtection="0">
      <alignment horizontal="right" vertical="center"/>
    </xf>
    <xf numFmtId="4" fontId="132" fillId="83" borderId="83" applyNumberFormat="0" applyProtection="0">
      <alignment horizontal="right" vertical="center"/>
    </xf>
    <xf numFmtId="4" fontId="132" fillId="83" borderId="83" applyNumberFormat="0" applyProtection="0">
      <alignment horizontal="right" vertical="center"/>
    </xf>
    <xf numFmtId="4" fontId="132" fillId="83" borderId="83" applyNumberFormat="0" applyProtection="0">
      <alignment horizontal="right" vertical="center"/>
    </xf>
    <xf numFmtId="4" fontId="132" fillId="83" borderId="83" applyNumberFormat="0" applyProtection="0">
      <alignment horizontal="right" vertical="center"/>
    </xf>
    <xf numFmtId="4" fontId="132" fillId="83" borderId="83" applyNumberFormat="0" applyProtection="0">
      <alignment horizontal="right" vertical="center"/>
    </xf>
    <xf numFmtId="4" fontId="264" fillId="83" borderId="83" applyNumberFormat="0" applyProtection="0">
      <alignment horizontal="right" vertical="center"/>
    </xf>
    <xf numFmtId="4" fontId="264" fillId="83" borderId="83" applyNumberFormat="0" applyProtection="0">
      <alignment horizontal="right" vertical="center"/>
    </xf>
    <xf numFmtId="4" fontId="264" fillId="83" borderId="83" applyNumberFormat="0" applyProtection="0">
      <alignment horizontal="right" vertical="center"/>
    </xf>
    <xf numFmtId="4" fontId="264" fillId="83" borderId="83" applyNumberFormat="0" applyProtection="0">
      <alignment horizontal="right" vertical="center"/>
    </xf>
    <xf numFmtId="4" fontId="264" fillId="83" borderId="83" applyNumberFormat="0" applyProtection="0">
      <alignment horizontal="right" vertical="center"/>
    </xf>
    <xf numFmtId="4" fontId="264" fillId="83" borderId="83" applyNumberFormat="0" applyProtection="0">
      <alignment horizontal="right" vertical="center"/>
    </xf>
    <xf numFmtId="4" fontId="264" fillId="83" borderId="83" applyNumberFormat="0" applyProtection="0">
      <alignment horizontal="right" vertical="center"/>
    </xf>
    <xf numFmtId="4" fontId="264" fillId="83" borderId="83" applyNumberFormat="0" applyProtection="0">
      <alignment horizontal="right" vertical="center"/>
    </xf>
    <xf numFmtId="4" fontId="264" fillId="83" borderId="83" applyNumberFormat="0" applyProtection="0">
      <alignment horizontal="right" vertical="center"/>
    </xf>
    <xf numFmtId="4" fontId="264" fillId="83" borderId="83" applyNumberFormat="0" applyProtection="0">
      <alignment horizontal="right" vertical="center"/>
    </xf>
    <xf numFmtId="4" fontId="264" fillId="83" borderId="83" applyNumberFormat="0" applyProtection="0">
      <alignment horizontal="right" vertical="center"/>
    </xf>
    <xf numFmtId="4" fontId="264" fillId="83" borderId="83" applyNumberFormat="0" applyProtection="0">
      <alignment horizontal="right" vertical="center"/>
    </xf>
    <xf numFmtId="4" fontId="264" fillId="83" borderId="83" applyNumberFormat="0" applyProtection="0">
      <alignment horizontal="right" vertical="center"/>
    </xf>
    <xf numFmtId="4" fontId="264" fillId="83" borderId="83" applyNumberFormat="0" applyProtection="0">
      <alignment horizontal="right" vertical="center"/>
    </xf>
    <xf numFmtId="4" fontId="132" fillId="83" borderId="83" applyNumberFormat="0" applyProtection="0">
      <alignment horizontal="right" vertical="center"/>
    </xf>
    <xf numFmtId="4" fontId="67" fillId="83" borderId="33" applyNumberFormat="0" applyProtection="0">
      <alignment horizontal="left" vertical="center" indent="1"/>
    </xf>
    <xf numFmtId="4" fontId="66" fillId="83" borderId="33" applyNumberFormat="0" applyProtection="0">
      <alignment horizontal="left" vertical="center" indent="1"/>
    </xf>
    <xf numFmtId="0" fontId="42" fillId="0" borderId="33" applyNumberFormat="0" applyFont="0" applyFill="0" applyBorder="0" applyAlignment="0" applyProtection="0"/>
    <xf numFmtId="0" fontId="42" fillId="0" borderId="33"/>
    <xf numFmtId="0" fontId="2" fillId="0" borderId="33"/>
    <xf numFmtId="4" fontId="66" fillId="83" borderId="33" applyNumberFormat="0" applyProtection="0">
      <alignment horizontal="left" vertical="center" indent="1"/>
    </xf>
    <xf numFmtId="0" fontId="42" fillId="0" borderId="33" applyNumberFormat="0" applyFont="0" applyFill="0" applyBorder="0" applyAlignment="0" applyProtection="0"/>
    <xf numFmtId="4" fontId="66" fillId="83" borderId="33" applyNumberFormat="0" applyProtection="0">
      <alignment horizontal="left" vertical="center" indent="1"/>
    </xf>
    <xf numFmtId="0" fontId="42" fillId="0" borderId="33"/>
    <xf numFmtId="4" fontId="66" fillId="83" borderId="33" applyNumberFormat="0" applyProtection="0">
      <alignment horizontal="left" vertical="center" indent="1"/>
    </xf>
    <xf numFmtId="0" fontId="2" fillId="0" borderId="33"/>
    <xf numFmtId="4" fontId="66" fillId="83" borderId="33" applyNumberFormat="0" applyProtection="0">
      <alignment horizontal="left" vertical="center" indent="1"/>
    </xf>
    <xf numFmtId="4" fontId="67" fillId="72" borderId="33" applyNumberFormat="0" applyProtection="0">
      <alignment horizontal="left" vertical="center" indent="1"/>
    </xf>
    <xf numFmtId="4" fontId="66" fillId="72" borderId="33" applyNumberFormat="0" applyProtection="0">
      <alignment horizontal="left" vertical="center" indent="1"/>
    </xf>
    <xf numFmtId="0" fontId="42" fillId="0" borderId="33" applyNumberFormat="0" applyFont="0" applyFill="0" applyBorder="0" applyAlignment="0" applyProtection="0"/>
    <xf numFmtId="0" fontId="42" fillId="0" borderId="33"/>
    <xf numFmtId="0" fontId="2" fillId="0" borderId="33"/>
    <xf numFmtId="4" fontId="66" fillId="72" borderId="33" applyNumberFormat="0" applyProtection="0">
      <alignment horizontal="left" vertical="center" indent="1"/>
    </xf>
    <xf numFmtId="0" fontId="42" fillId="0" borderId="33" applyNumberFormat="0" applyFont="0" applyFill="0" applyBorder="0" applyAlignment="0" applyProtection="0"/>
    <xf numFmtId="4" fontId="66" fillId="72" borderId="33" applyNumberFormat="0" applyProtection="0">
      <alignment horizontal="left" vertical="center" indent="1"/>
    </xf>
    <xf numFmtId="0" fontId="42" fillId="0" borderId="33"/>
    <xf numFmtId="4" fontId="66" fillId="72" borderId="33" applyNumberFormat="0" applyProtection="0">
      <alignment horizontal="left" vertical="center" indent="1"/>
    </xf>
    <xf numFmtId="0" fontId="2" fillId="0" borderId="33"/>
    <xf numFmtId="4" fontId="66" fillId="72" borderId="33" applyNumberFormat="0" applyProtection="0">
      <alignment horizontal="left" vertical="center" indent="1"/>
    </xf>
    <xf numFmtId="4" fontId="264" fillId="84" borderId="83" applyNumberFormat="0" applyProtection="0">
      <alignment vertical="center"/>
    </xf>
    <xf numFmtId="4" fontId="132" fillId="84" borderId="83" applyNumberFormat="0" applyProtection="0">
      <alignment vertical="center"/>
    </xf>
    <xf numFmtId="4" fontId="132" fillId="84" borderId="83" applyNumberFormat="0" applyProtection="0">
      <alignment vertical="center"/>
    </xf>
    <xf numFmtId="4" fontId="132" fillId="84" borderId="83" applyNumberFormat="0" applyProtection="0">
      <alignment vertical="center"/>
    </xf>
    <xf numFmtId="4" fontId="132" fillId="84" borderId="83" applyNumberFormat="0" applyProtection="0">
      <alignment vertical="center"/>
    </xf>
    <xf numFmtId="4" fontId="132" fillId="84" borderId="83" applyNumberFormat="0" applyProtection="0">
      <alignment vertical="center"/>
    </xf>
    <xf numFmtId="4" fontId="132" fillId="84" borderId="83" applyNumberFormat="0" applyProtection="0">
      <alignment vertical="center"/>
    </xf>
    <xf numFmtId="4" fontId="132" fillId="84" borderId="83" applyNumberFormat="0" applyProtection="0">
      <alignment vertical="center"/>
    </xf>
    <xf numFmtId="4" fontId="132" fillId="84" borderId="83" applyNumberFormat="0" applyProtection="0">
      <alignment vertical="center"/>
    </xf>
    <xf numFmtId="4" fontId="132" fillId="84" borderId="83" applyNumberFormat="0" applyProtection="0">
      <alignment vertical="center"/>
    </xf>
    <xf numFmtId="4" fontId="132" fillId="84" borderId="83" applyNumberFormat="0" applyProtection="0">
      <alignment vertical="center"/>
    </xf>
    <xf numFmtId="4" fontId="132" fillId="84" borderId="83" applyNumberFormat="0" applyProtection="0">
      <alignment vertical="center"/>
    </xf>
    <xf numFmtId="4" fontId="132" fillId="84" borderId="83" applyNumberFormat="0" applyProtection="0">
      <alignment vertical="center"/>
    </xf>
    <xf numFmtId="4" fontId="132" fillId="84" borderId="83" applyNumberFormat="0" applyProtection="0">
      <alignment vertical="center"/>
    </xf>
    <xf numFmtId="4" fontId="132" fillId="84" borderId="83" applyNumberFormat="0" applyProtection="0">
      <alignment vertical="center"/>
    </xf>
    <xf numFmtId="4" fontId="132" fillId="84" borderId="83" applyNumberFormat="0" applyProtection="0">
      <alignment vertical="center"/>
    </xf>
    <xf numFmtId="4" fontId="264" fillId="84" borderId="83" applyNumberFormat="0" applyProtection="0">
      <alignment vertical="center"/>
    </xf>
    <xf numFmtId="4" fontId="264" fillId="84" borderId="83" applyNumberFormat="0" applyProtection="0">
      <alignment vertical="center"/>
    </xf>
    <xf numFmtId="4" fontId="264" fillId="84" borderId="83" applyNumberFormat="0" applyProtection="0">
      <alignment vertical="center"/>
    </xf>
    <xf numFmtId="4" fontId="264" fillId="84" borderId="83" applyNumberFormat="0" applyProtection="0">
      <alignment vertical="center"/>
    </xf>
    <xf numFmtId="4" fontId="264" fillId="84" borderId="83" applyNumberFormat="0" applyProtection="0">
      <alignment vertical="center"/>
    </xf>
    <xf numFmtId="4" fontId="264" fillId="84" borderId="83" applyNumberFormat="0" applyProtection="0">
      <alignment vertical="center"/>
    </xf>
    <xf numFmtId="4" fontId="264" fillId="84" borderId="83" applyNumberFormat="0" applyProtection="0">
      <alignment vertical="center"/>
    </xf>
    <xf numFmtId="4" fontId="264" fillId="84" borderId="83" applyNumberFormat="0" applyProtection="0">
      <alignment vertical="center"/>
    </xf>
    <xf numFmtId="4" fontId="264" fillId="84" borderId="83" applyNumberFormat="0" applyProtection="0">
      <alignment vertical="center"/>
    </xf>
    <xf numFmtId="4" fontId="264" fillId="84" borderId="83" applyNumberFormat="0" applyProtection="0">
      <alignment vertical="center"/>
    </xf>
    <xf numFmtId="4" fontId="264" fillId="84" borderId="83" applyNumberFormat="0" applyProtection="0">
      <alignment vertical="center"/>
    </xf>
    <xf numFmtId="4" fontId="264" fillId="84" borderId="83" applyNumberFormat="0" applyProtection="0">
      <alignment vertical="center"/>
    </xf>
    <xf numFmtId="4" fontId="264" fillId="84" borderId="83" applyNumberFormat="0" applyProtection="0">
      <alignment vertical="center"/>
    </xf>
    <xf numFmtId="4" fontId="264" fillId="84" borderId="83" applyNumberFormat="0" applyProtection="0">
      <alignment vertical="center"/>
    </xf>
    <xf numFmtId="4" fontId="132" fillId="84" borderId="83" applyNumberFormat="0" applyProtection="0">
      <alignment vertical="center"/>
    </xf>
    <xf numFmtId="4" fontId="265" fillId="84" borderId="83" applyNumberFormat="0" applyProtection="0">
      <alignment vertical="center"/>
    </xf>
    <xf numFmtId="4" fontId="266" fillId="84" borderId="83" applyNumberFormat="0" applyProtection="0">
      <alignment vertical="center"/>
    </xf>
    <xf numFmtId="4" fontId="266" fillId="84" borderId="83" applyNumberFormat="0" applyProtection="0">
      <alignment vertical="center"/>
    </xf>
    <xf numFmtId="4" fontId="266" fillId="84" borderId="83" applyNumberFormat="0" applyProtection="0">
      <alignment vertical="center"/>
    </xf>
    <xf numFmtId="4" fontId="266" fillId="84" borderId="83" applyNumberFormat="0" applyProtection="0">
      <alignment vertical="center"/>
    </xf>
    <xf numFmtId="4" fontId="266" fillId="84" borderId="83" applyNumberFormat="0" applyProtection="0">
      <alignment vertical="center"/>
    </xf>
    <xf numFmtId="4" fontId="266" fillId="84" borderId="83" applyNumberFormat="0" applyProtection="0">
      <alignment vertical="center"/>
    </xf>
    <xf numFmtId="4" fontId="266" fillId="84" borderId="83" applyNumberFormat="0" applyProtection="0">
      <alignment vertical="center"/>
    </xf>
    <xf numFmtId="4" fontId="266" fillId="84" borderId="83" applyNumberFormat="0" applyProtection="0">
      <alignment vertical="center"/>
    </xf>
    <xf numFmtId="4" fontId="266" fillId="84" borderId="83" applyNumberFormat="0" applyProtection="0">
      <alignment vertical="center"/>
    </xf>
    <xf numFmtId="4" fontId="266" fillId="84" borderId="83" applyNumberFormat="0" applyProtection="0">
      <alignment vertical="center"/>
    </xf>
    <xf numFmtId="4" fontId="266" fillId="84" borderId="83" applyNumberFormat="0" applyProtection="0">
      <alignment vertical="center"/>
    </xf>
    <xf numFmtId="4" fontId="266" fillId="84" borderId="83" applyNumberFormat="0" applyProtection="0">
      <alignment vertical="center"/>
    </xf>
    <xf numFmtId="4" fontId="266" fillId="84" borderId="83" applyNumberFormat="0" applyProtection="0">
      <alignment vertical="center"/>
    </xf>
    <xf numFmtId="4" fontId="266" fillId="84" borderId="83" applyNumberFormat="0" applyProtection="0">
      <alignment vertical="center"/>
    </xf>
    <xf numFmtId="4" fontId="266" fillId="84" borderId="83" applyNumberFormat="0" applyProtection="0">
      <alignment vertical="center"/>
    </xf>
    <xf numFmtId="4" fontId="265" fillId="84" borderId="83" applyNumberFormat="0" applyProtection="0">
      <alignment vertical="center"/>
    </xf>
    <xf numFmtId="4" fontId="265" fillId="84" borderId="83" applyNumberFormat="0" applyProtection="0">
      <alignment vertical="center"/>
    </xf>
    <xf numFmtId="4" fontId="265" fillId="84" borderId="83" applyNumberFormat="0" applyProtection="0">
      <alignment vertical="center"/>
    </xf>
    <xf numFmtId="4" fontId="265" fillId="84" borderId="83" applyNumberFormat="0" applyProtection="0">
      <alignment vertical="center"/>
    </xf>
    <xf numFmtId="4" fontId="265" fillId="84" borderId="83" applyNumberFormat="0" applyProtection="0">
      <alignment vertical="center"/>
    </xf>
    <xf numFmtId="4" fontId="265" fillId="84" borderId="83" applyNumberFormat="0" applyProtection="0">
      <alignment vertical="center"/>
    </xf>
    <xf numFmtId="4" fontId="265" fillId="84" borderId="83" applyNumberFormat="0" applyProtection="0">
      <alignment vertical="center"/>
    </xf>
    <xf numFmtId="4" fontId="265" fillId="84" borderId="83" applyNumberFormat="0" applyProtection="0">
      <alignment vertical="center"/>
    </xf>
    <xf numFmtId="4" fontId="265" fillId="84" borderId="83" applyNumberFormat="0" applyProtection="0">
      <alignment vertical="center"/>
    </xf>
    <xf numFmtId="4" fontId="265" fillId="84" borderId="83" applyNumberFormat="0" applyProtection="0">
      <alignment vertical="center"/>
    </xf>
    <xf numFmtId="4" fontId="265" fillId="84" borderId="83" applyNumberFormat="0" applyProtection="0">
      <alignment vertical="center"/>
    </xf>
    <xf numFmtId="4" fontId="265" fillId="84" borderId="83" applyNumberFormat="0" applyProtection="0">
      <alignment vertical="center"/>
    </xf>
    <xf numFmtId="4" fontId="265" fillId="84" borderId="83" applyNumberFormat="0" applyProtection="0">
      <alignment vertical="center"/>
    </xf>
    <xf numFmtId="4" fontId="265" fillId="84" borderId="83" applyNumberFormat="0" applyProtection="0">
      <alignment vertical="center"/>
    </xf>
    <xf numFmtId="4" fontId="266" fillId="84" borderId="83" applyNumberFormat="0" applyProtection="0">
      <alignment vertical="center"/>
    </xf>
    <xf numFmtId="4" fontId="260" fillId="83" borderId="85" applyNumberFormat="0" applyProtection="0">
      <alignment horizontal="left" vertical="center" indent="1"/>
    </xf>
    <xf numFmtId="4" fontId="261" fillId="83" borderId="85" applyNumberFormat="0" applyProtection="0">
      <alignment horizontal="left" vertical="center" indent="1"/>
    </xf>
    <xf numFmtId="4" fontId="261" fillId="83" borderId="85" applyNumberFormat="0" applyProtection="0">
      <alignment horizontal="left" vertical="center" indent="1"/>
    </xf>
    <xf numFmtId="4" fontId="261" fillId="83" borderId="85" applyNumberFormat="0" applyProtection="0">
      <alignment horizontal="left" vertical="center" indent="1"/>
    </xf>
    <xf numFmtId="4" fontId="261" fillId="83" borderId="85" applyNumberFormat="0" applyProtection="0">
      <alignment horizontal="left" vertical="center" indent="1"/>
    </xf>
    <xf numFmtId="4" fontId="261" fillId="83" borderId="85" applyNumberFormat="0" applyProtection="0">
      <alignment horizontal="left" vertical="center" indent="1"/>
    </xf>
    <xf numFmtId="4" fontId="261" fillId="83" borderId="85" applyNumberFormat="0" applyProtection="0">
      <alignment horizontal="left" vertical="center" indent="1"/>
    </xf>
    <xf numFmtId="4" fontId="261" fillId="83" borderId="85" applyNumberFormat="0" applyProtection="0">
      <alignment horizontal="left" vertical="center" indent="1"/>
    </xf>
    <xf numFmtId="4" fontId="261" fillId="83" borderId="85" applyNumberFormat="0" applyProtection="0">
      <alignment horizontal="left" vertical="center" indent="1"/>
    </xf>
    <xf numFmtId="4" fontId="261" fillId="83" borderId="85" applyNumberFormat="0" applyProtection="0">
      <alignment horizontal="left" vertical="center" indent="1"/>
    </xf>
    <xf numFmtId="4" fontId="261" fillId="83" borderId="85" applyNumberFormat="0" applyProtection="0">
      <alignment horizontal="left" vertical="center" indent="1"/>
    </xf>
    <xf numFmtId="4" fontId="261" fillId="83" borderId="85" applyNumberFormat="0" applyProtection="0">
      <alignment horizontal="left" vertical="center" indent="1"/>
    </xf>
    <xf numFmtId="4" fontId="261" fillId="83" borderId="85" applyNumberFormat="0" applyProtection="0">
      <alignment horizontal="left" vertical="center" indent="1"/>
    </xf>
    <xf numFmtId="4" fontId="261" fillId="83" borderId="85" applyNumberFormat="0" applyProtection="0">
      <alignment horizontal="left" vertical="center" indent="1"/>
    </xf>
    <xf numFmtId="4" fontId="261" fillId="83" borderId="85" applyNumberFormat="0" applyProtection="0">
      <alignment horizontal="left" vertical="center" indent="1"/>
    </xf>
    <xf numFmtId="4" fontId="261" fillId="83" borderId="85" applyNumberFormat="0" applyProtection="0">
      <alignment horizontal="left" vertical="center" indent="1"/>
    </xf>
    <xf numFmtId="4" fontId="260" fillId="83" borderId="85" applyNumberFormat="0" applyProtection="0">
      <alignment horizontal="left" vertical="center" indent="1"/>
    </xf>
    <xf numFmtId="4" fontId="260" fillId="83" borderId="85" applyNumberFormat="0" applyProtection="0">
      <alignment horizontal="left" vertical="center" indent="1"/>
    </xf>
    <xf numFmtId="4" fontId="260" fillId="83" borderId="85" applyNumberFormat="0" applyProtection="0">
      <alignment horizontal="left" vertical="center" indent="1"/>
    </xf>
    <xf numFmtId="4" fontId="260" fillId="83" borderId="85" applyNumberFormat="0" applyProtection="0">
      <alignment horizontal="left" vertical="center" indent="1"/>
    </xf>
    <xf numFmtId="4" fontId="260" fillId="83" borderId="85" applyNumberFormat="0" applyProtection="0">
      <alignment horizontal="left" vertical="center" indent="1"/>
    </xf>
    <xf numFmtId="4" fontId="260" fillId="83" borderId="85" applyNumberFormat="0" applyProtection="0">
      <alignment horizontal="left" vertical="center" indent="1"/>
    </xf>
    <xf numFmtId="4" fontId="260" fillId="83" borderId="85" applyNumberFormat="0" applyProtection="0">
      <alignment horizontal="left" vertical="center" indent="1"/>
    </xf>
    <xf numFmtId="4" fontId="260" fillId="83" borderId="85" applyNumberFormat="0" applyProtection="0">
      <alignment horizontal="left" vertical="center" indent="1"/>
    </xf>
    <xf numFmtId="4" fontId="260" fillId="83" borderId="85" applyNumberFormat="0" applyProtection="0">
      <alignment horizontal="left" vertical="center" indent="1"/>
    </xf>
    <xf numFmtId="4" fontId="260" fillId="83" borderId="85" applyNumberFormat="0" applyProtection="0">
      <alignment horizontal="left" vertical="center" indent="1"/>
    </xf>
    <xf numFmtId="4" fontId="260" fillId="83" borderId="85" applyNumberFormat="0" applyProtection="0">
      <alignment horizontal="left" vertical="center" indent="1"/>
    </xf>
    <xf numFmtId="4" fontId="260" fillId="83" borderId="85" applyNumberFormat="0" applyProtection="0">
      <alignment horizontal="left" vertical="center" indent="1"/>
    </xf>
    <xf numFmtId="4" fontId="260" fillId="83" borderId="85" applyNumberFormat="0" applyProtection="0">
      <alignment horizontal="left" vertical="center" indent="1"/>
    </xf>
    <xf numFmtId="4" fontId="260" fillId="83" borderId="85" applyNumberFormat="0" applyProtection="0">
      <alignment horizontal="left" vertical="center" indent="1"/>
    </xf>
    <xf numFmtId="4" fontId="261" fillId="83" borderId="85" applyNumberFormat="0" applyProtection="0">
      <alignment horizontal="left" vertical="center" indent="1"/>
    </xf>
    <xf numFmtId="4" fontId="264" fillId="84" borderId="83" applyNumberFormat="0" applyProtection="0">
      <alignment horizontal="right" vertical="center"/>
    </xf>
    <xf numFmtId="4" fontId="132" fillId="84" borderId="83" applyNumberFormat="0" applyProtection="0">
      <alignment horizontal="right" vertical="center"/>
    </xf>
    <xf numFmtId="4" fontId="132" fillId="84" borderId="83" applyNumberFormat="0" applyProtection="0">
      <alignment horizontal="right" vertical="center"/>
    </xf>
    <xf numFmtId="4" fontId="132" fillId="84" borderId="83" applyNumberFormat="0" applyProtection="0">
      <alignment horizontal="right" vertical="center"/>
    </xf>
    <xf numFmtId="4" fontId="132" fillId="84" borderId="83" applyNumberFormat="0" applyProtection="0">
      <alignment horizontal="right" vertical="center"/>
    </xf>
    <xf numFmtId="4" fontId="132" fillId="84" borderId="83" applyNumberFormat="0" applyProtection="0">
      <alignment horizontal="right" vertical="center"/>
    </xf>
    <xf numFmtId="4" fontId="132" fillId="84" borderId="83" applyNumberFormat="0" applyProtection="0">
      <alignment horizontal="right" vertical="center"/>
    </xf>
    <xf numFmtId="4" fontId="132" fillId="84" borderId="83" applyNumberFormat="0" applyProtection="0">
      <alignment horizontal="right" vertical="center"/>
    </xf>
    <xf numFmtId="4" fontId="132" fillId="84" borderId="83" applyNumberFormat="0" applyProtection="0">
      <alignment horizontal="right" vertical="center"/>
    </xf>
    <xf numFmtId="4" fontId="132" fillId="84" borderId="83" applyNumberFormat="0" applyProtection="0">
      <alignment horizontal="right" vertical="center"/>
    </xf>
    <xf numFmtId="4" fontId="132" fillId="84" borderId="83" applyNumberFormat="0" applyProtection="0">
      <alignment horizontal="right" vertical="center"/>
    </xf>
    <xf numFmtId="4" fontId="132" fillId="84" borderId="83" applyNumberFormat="0" applyProtection="0">
      <alignment horizontal="right" vertical="center"/>
    </xf>
    <xf numFmtId="4" fontId="132" fillId="84" borderId="83" applyNumberFormat="0" applyProtection="0">
      <alignment horizontal="right" vertical="center"/>
    </xf>
    <xf numFmtId="4" fontId="132" fillId="84" borderId="83" applyNumberFormat="0" applyProtection="0">
      <alignment horizontal="right" vertical="center"/>
    </xf>
    <xf numFmtId="4" fontId="132" fillId="84" borderId="83" applyNumberFormat="0" applyProtection="0">
      <alignment horizontal="right" vertical="center"/>
    </xf>
    <xf numFmtId="4" fontId="132" fillId="84" borderId="83" applyNumberFormat="0" applyProtection="0">
      <alignment horizontal="right" vertical="center"/>
    </xf>
    <xf numFmtId="4" fontId="264" fillId="84" borderId="83" applyNumberFormat="0" applyProtection="0">
      <alignment horizontal="right" vertical="center"/>
    </xf>
    <xf numFmtId="4" fontId="264" fillId="84" borderId="83" applyNumberFormat="0" applyProtection="0">
      <alignment horizontal="right" vertical="center"/>
    </xf>
    <xf numFmtId="4" fontId="264" fillId="84" borderId="83" applyNumberFormat="0" applyProtection="0">
      <alignment horizontal="right" vertical="center"/>
    </xf>
    <xf numFmtId="4" fontId="264" fillId="84" borderId="83" applyNumberFormat="0" applyProtection="0">
      <alignment horizontal="right" vertical="center"/>
    </xf>
    <xf numFmtId="4" fontId="264" fillId="84" borderId="83" applyNumberFormat="0" applyProtection="0">
      <alignment horizontal="right" vertical="center"/>
    </xf>
    <xf numFmtId="4" fontId="264" fillId="84" borderId="83" applyNumberFormat="0" applyProtection="0">
      <alignment horizontal="right" vertical="center"/>
    </xf>
    <xf numFmtId="4" fontId="264" fillId="84" borderId="83" applyNumberFormat="0" applyProtection="0">
      <alignment horizontal="right" vertical="center"/>
    </xf>
    <xf numFmtId="4" fontId="264" fillId="84" borderId="83" applyNumberFormat="0" applyProtection="0">
      <alignment horizontal="right" vertical="center"/>
    </xf>
    <xf numFmtId="4" fontId="264" fillId="84" borderId="83" applyNumberFormat="0" applyProtection="0">
      <alignment horizontal="right" vertical="center"/>
    </xf>
    <xf numFmtId="4" fontId="264" fillId="84" borderId="83" applyNumberFormat="0" applyProtection="0">
      <alignment horizontal="right" vertical="center"/>
    </xf>
    <xf numFmtId="4" fontId="264" fillId="84" borderId="83" applyNumberFormat="0" applyProtection="0">
      <alignment horizontal="right" vertical="center"/>
    </xf>
    <xf numFmtId="4" fontId="264" fillId="84" borderId="83" applyNumberFormat="0" applyProtection="0">
      <alignment horizontal="right" vertical="center"/>
    </xf>
    <xf numFmtId="4" fontId="264" fillId="84" borderId="83" applyNumberFormat="0" applyProtection="0">
      <alignment horizontal="right" vertical="center"/>
    </xf>
    <xf numFmtId="4" fontId="264" fillId="84" borderId="83" applyNumberFormat="0" applyProtection="0">
      <alignment horizontal="right" vertical="center"/>
    </xf>
    <xf numFmtId="4" fontId="132" fillId="84" borderId="83" applyNumberFormat="0" applyProtection="0">
      <alignment horizontal="right" vertical="center"/>
    </xf>
    <xf numFmtId="4" fontId="265" fillId="84" borderId="83" applyNumberFormat="0" applyProtection="0">
      <alignment horizontal="right" vertical="center"/>
    </xf>
    <xf numFmtId="4" fontId="266" fillId="84" borderId="83" applyNumberFormat="0" applyProtection="0">
      <alignment horizontal="right" vertical="center"/>
    </xf>
    <xf numFmtId="4" fontId="266" fillId="84" borderId="83" applyNumberFormat="0" applyProtection="0">
      <alignment horizontal="right" vertical="center"/>
    </xf>
    <xf numFmtId="4" fontId="266" fillId="84" borderId="83" applyNumberFormat="0" applyProtection="0">
      <alignment horizontal="right" vertical="center"/>
    </xf>
    <xf numFmtId="4" fontId="266" fillId="84" borderId="83" applyNumberFormat="0" applyProtection="0">
      <alignment horizontal="right" vertical="center"/>
    </xf>
    <xf numFmtId="4" fontId="266" fillId="84" borderId="83" applyNumberFormat="0" applyProtection="0">
      <alignment horizontal="right" vertical="center"/>
    </xf>
    <xf numFmtId="4" fontId="266" fillId="84" borderId="83" applyNumberFormat="0" applyProtection="0">
      <alignment horizontal="right" vertical="center"/>
    </xf>
    <xf numFmtId="4" fontId="266" fillId="84" borderId="83" applyNumberFormat="0" applyProtection="0">
      <alignment horizontal="right" vertical="center"/>
    </xf>
    <xf numFmtId="4" fontId="266" fillId="84" borderId="83" applyNumberFormat="0" applyProtection="0">
      <alignment horizontal="right" vertical="center"/>
    </xf>
    <xf numFmtId="4" fontId="266" fillId="84" borderId="83" applyNumberFormat="0" applyProtection="0">
      <alignment horizontal="right" vertical="center"/>
    </xf>
    <xf numFmtId="4" fontId="266" fillId="84" borderId="83" applyNumberFormat="0" applyProtection="0">
      <alignment horizontal="right" vertical="center"/>
    </xf>
    <xf numFmtId="4" fontId="266" fillId="84" borderId="83" applyNumberFormat="0" applyProtection="0">
      <alignment horizontal="right" vertical="center"/>
    </xf>
    <xf numFmtId="4" fontId="266" fillId="84" borderId="83" applyNumberFormat="0" applyProtection="0">
      <alignment horizontal="right" vertical="center"/>
    </xf>
    <xf numFmtId="4" fontId="266" fillId="84" borderId="83" applyNumberFormat="0" applyProtection="0">
      <alignment horizontal="right" vertical="center"/>
    </xf>
    <xf numFmtId="4" fontId="266" fillId="84" borderId="83" applyNumberFormat="0" applyProtection="0">
      <alignment horizontal="right" vertical="center"/>
    </xf>
    <xf numFmtId="4" fontId="266" fillId="84" borderId="83" applyNumberFormat="0" applyProtection="0">
      <alignment horizontal="right" vertical="center"/>
    </xf>
    <xf numFmtId="4" fontId="265" fillId="84" borderId="83" applyNumberFormat="0" applyProtection="0">
      <alignment horizontal="right" vertical="center"/>
    </xf>
    <xf numFmtId="4" fontId="265" fillId="84" borderId="83" applyNumberFormat="0" applyProtection="0">
      <alignment horizontal="right" vertical="center"/>
    </xf>
    <xf numFmtId="4" fontId="265" fillId="84" borderId="83" applyNumberFormat="0" applyProtection="0">
      <alignment horizontal="right" vertical="center"/>
    </xf>
    <xf numFmtId="4" fontId="265" fillId="84" borderId="83" applyNumberFormat="0" applyProtection="0">
      <alignment horizontal="right" vertical="center"/>
    </xf>
    <xf numFmtId="4" fontId="265" fillId="84" borderId="83" applyNumberFormat="0" applyProtection="0">
      <alignment horizontal="right" vertical="center"/>
    </xf>
    <xf numFmtId="4" fontId="265" fillId="84" borderId="83" applyNumberFormat="0" applyProtection="0">
      <alignment horizontal="right" vertical="center"/>
    </xf>
    <xf numFmtId="4" fontId="265" fillId="84" borderId="83" applyNumberFormat="0" applyProtection="0">
      <alignment horizontal="right" vertical="center"/>
    </xf>
    <xf numFmtId="4" fontId="265" fillId="84" borderId="83" applyNumberFormat="0" applyProtection="0">
      <alignment horizontal="right" vertical="center"/>
    </xf>
    <xf numFmtId="4" fontId="265" fillId="84" borderId="83" applyNumberFormat="0" applyProtection="0">
      <alignment horizontal="right" vertical="center"/>
    </xf>
    <xf numFmtId="4" fontId="265" fillId="84" borderId="83" applyNumberFormat="0" applyProtection="0">
      <alignment horizontal="right" vertical="center"/>
    </xf>
    <xf numFmtId="4" fontId="265" fillId="84" borderId="83" applyNumberFormat="0" applyProtection="0">
      <alignment horizontal="right" vertical="center"/>
    </xf>
    <xf numFmtId="4" fontId="265" fillId="84" borderId="83" applyNumberFormat="0" applyProtection="0">
      <alignment horizontal="right" vertical="center"/>
    </xf>
    <xf numFmtId="4" fontId="265" fillId="84" borderId="83" applyNumberFormat="0" applyProtection="0">
      <alignment horizontal="right" vertical="center"/>
    </xf>
    <xf numFmtId="4" fontId="265" fillId="84" borderId="83" applyNumberFormat="0" applyProtection="0">
      <alignment horizontal="right" vertical="center"/>
    </xf>
    <xf numFmtId="4" fontId="266" fillId="84" borderId="83" applyNumberFormat="0" applyProtection="0">
      <alignment horizontal="right" vertical="center"/>
    </xf>
    <xf numFmtId="4" fontId="260" fillId="83" borderId="83" applyNumberFormat="0" applyProtection="0">
      <alignment horizontal="left" vertical="center" indent="1"/>
    </xf>
    <xf numFmtId="4" fontId="261" fillId="83" borderId="83" applyNumberFormat="0" applyProtection="0">
      <alignment horizontal="left" vertical="center" indent="1"/>
    </xf>
    <xf numFmtId="4" fontId="261" fillId="83" borderId="83" applyNumberFormat="0" applyProtection="0">
      <alignment horizontal="left" vertical="center" indent="1"/>
    </xf>
    <xf numFmtId="4" fontId="261" fillId="83" borderId="83" applyNumberFormat="0" applyProtection="0">
      <alignment horizontal="left" vertical="center" indent="1"/>
    </xf>
    <xf numFmtId="4" fontId="261" fillId="83" borderId="83" applyNumberFormat="0" applyProtection="0">
      <alignment horizontal="left" vertical="center" indent="1"/>
    </xf>
    <xf numFmtId="4" fontId="261" fillId="83" borderId="83" applyNumberFormat="0" applyProtection="0">
      <alignment horizontal="left" vertical="center" indent="1"/>
    </xf>
    <xf numFmtId="4" fontId="261" fillId="83" borderId="83" applyNumberFormat="0" applyProtection="0">
      <alignment horizontal="left" vertical="center" indent="1"/>
    </xf>
    <xf numFmtId="4" fontId="261" fillId="83" borderId="83" applyNumberFormat="0" applyProtection="0">
      <alignment horizontal="left" vertical="center" indent="1"/>
    </xf>
    <xf numFmtId="4" fontId="261" fillId="83" borderId="83" applyNumberFormat="0" applyProtection="0">
      <alignment horizontal="left" vertical="center" indent="1"/>
    </xf>
    <xf numFmtId="4" fontId="261" fillId="83" borderId="83" applyNumberFormat="0" applyProtection="0">
      <alignment horizontal="left" vertical="center" indent="1"/>
    </xf>
    <xf numFmtId="4" fontId="261" fillId="83" borderId="83" applyNumberFormat="0" applyProtection="0">
      <alignment horizontal="left" vertical="center" indent="1"/>
    </xf>
    <xf numFmtId="4" fontId="261" fillId="83" borderId="83" applyNumberFormat="0" applyProtection="0">
      <alignment horizontal="left" vertical="center" indent="1"/>
    </xf>
    <xf numFmtId="4" fontId="261" fillId="83" borderId="83" applyNumberFormat="0" applyProtection="0">
      <alignment horizontal="left" vertical="center" indent="1"/>
    </xf>
    <xf numFmtId="4" fontId="261" fillId="83" borderId="83" applyNumberFormat="0" applyProtection="0">
      <alignment horizontal="left" vertical="center" indent="1"/>
    </xf>
    <xf numFmtId="4" fontId="261" fillId="83" borderId="83" applyNumberFormat="0" applyProtection="0">
      <alignment horizontal="left" vertical="center" indent="1"/>
    </xf>
    <xf numFmtId="4" fontId="261" fillId="83" borderId="83" applyNumberFormat="0" applyProtection="0">
      <alignment horizontal="left" vertical="center" indent="1"/>
    </xf>
    <xf numFmtId="4" fontId="260" fillId="83" borderId="83" applyNumberFormat="0" applyProtection="0">
      <alignment horizontal="left" vertical="center" indent="1"/>
    </xf>
    <xf numFmtId="4" fontId="260" fillId="83" borderId="83" applyNumberFormat="0" applyProtection="0">
      <alignment horizontal="left" vertical="center" indent="1"/>
    </xf>
    <xf numFmtId="4" fontId="260" fillId="83" borderId="83" applyNumberFormat="0" applyProtection="0">
      <alignment horizontal="left" vertical="center" indent="1"/>
    </xf>
    <xf numFmtId="4" fontId="260" fillId="83" borderId="83" applyNumberFormat="0" applyProtection="0">
      <alignment horizontal="left" vertical="center" indent="1"/>
    </xf>
    <xf numFmtId="4" fontId="260" fillId="83" borderId="83" applyNumberFormat="0" applyProtection="0">
      <alignment horizontal="left" vertical="center" indent="1"/>
    </xf>
    <xf numFmtId="4" fontId="260" fillId="83" borderId="83" applyNumberFormat="0" applyProtection="0">
      <alignment horizontal="left" vertical="center" indent="1"/>
    </xf>
    <xf numFmtId="4" fontId="260" fillId="83" borderId="83" applyNumberFormat="0" applyProtection="0">
      <alignment horizontal="left" vertical="center" indent="1"/>
    </xf>
    <xf numFmtId="4" fontId="260" fillId="83" borderId="83" applyNumberFormat="0" applyProtection="0">
      <alignment horizontal="left" vertical="center" indent="1"/>
    </xf>
    <xf numFmtId="4" fontId="260" fillId="83" borderId="83" applyNumberFormat="0" applyProtection="0">
      <alignment horizontal="left" vertical="center" indent="1"/>
    </xf>
    <xf numFmtId="4" fontId="260" fillId="83" borderId="83" applyNumberFormat="0" applyProtection="0">
      <alignment horizontal="left" vertical="center" indent="1"/>
    </xf>
    <xf numFmtId="4" fontId="260" fillId="83" borderId="83" applyNumberFormat="0" applyProtection="0">
      <alignment horizontal="left" vertical="center" indent="1"/>
    </xf>
    <xf numFmtId="4" fontId="260" fillId="83" borderId="83" applyNumberFormat="0" applyProtection="0">
      <alignment horizontal="left" vertical="center" indent="1"/>
    </xf>
    <xf numFmtId="4" fontId="260" fillId="83" borderId="83" applyNumberFormat="0" applyProtection="0">
      <alignment horizontal="left" vertical="center" indent="1"/>
    </xf>
    <xf numFmtId="4" fontId="260" fillId="83" borderId="83" applyNumberFormat="0" applyProtection="0">
      <alignment horizontal="left" vertical="center" indent="1"/>
    </xf>
    <xf numFmtId="4" fontId="261" fillId="83" borderId="83" applyNumberFormat="0" applyProtection="0">
      <alignment horizontal="left" vertical="center" indent="1"/>
    </xf>
    <xf numFmtId="4" fontId="267" fillId="67" borderId="85" applyNumberFormat="0" applyProtection="0">
      <alignment horizontal="left" vertical="center" indent="1"/>
    </xf>
    <xf numFmtId="4" fontId="268" fillId="67" borderId="85" applyNumberFormat="0" applyProtection="0">
      <alignment horizontal="left" vertical="center" indent="1"/>
    </xf>
    <xf numFmtId="4" fontId="268" fillId="67" borderId="85" applyNumberFormat="0" applyProtection="0">
      <alignment horizontal="left" vertical="center" indent="1"/>
    </xf>
    <xf numFmtId="4" fontId="268" fillId="67" borderId="85" applyNumberFormat="0" applyProtection="0">
      <alignment horizontal="left" vertical="center" indent="1"/>
    </xf>
    <xf numFmtId="4" fontId="268" fillId="67" borderId="85" applyNumberFormat="0" applyProtection="0">
      <alignment horizontal="left" vertical="center" indent="1"/>
    </xf>
    <xf numFmtId="4" fontId="268" fillId="67" borderId="85" applyNumberFormat="0" applyProtection="0">
      <alignment horizontal="left" vertical="center" indent="1"/>
    </xf>
    <xf numFmtId="4" fontId="268" fillId="67" borderId="85" applyNumberFormat="0" applyProtection="0">
      <alignment horizontal="left" vertical="center" indent="1"/>
    </xf>
    <xf numFmtId="4" fontId="268" fillId="67" borderId="85" applyNumberFormat="0" applyProtection="0">
      <alignment horizontal="left" vertical="center" indent="1"/>
    </xf>
    <xf numFmtId="4" fontId="268" fillId="67" borderId="85" applyNumberFormat="0" applyProtection="0">
      <alignment horizontal="left" vertical="center" indent="1"/>
    </xf>
    <xf numFmtId="4" fontId="268" fillId="67" borderId="85" applyNumberFormat="0" applyProtection="0">
      <alignment horizontal="left" vertical="center" indent="1"/>
    </xf>
    <xf numFmtId="4" fontId="268" fillId="67" borderId="85" applyNumberFormat="0" applyProtection="0">
      <alignment horizontal="left" vertical="center" indent="1"/>
    </xf>
    <xf numFmtId="4" fontId="268" fillId="67" borderId="85" applyNumberFormat="0" applyProtection="0">
      <alignment horizontal="left" vertical="center" indent="1"/>
    </xf>
    <xf numFmtId="4" fontId="268" fillId="67" borderId="85" applyNumberFormat="0" applyProtection="0">
      <alignment horizontal="left" vertical="center" indent="1"/>
    </xf>
    <xf numFmtId="4" fontId="268" fillId="67" borderId="85" applyNumberFormat="0" applyProtection="0">
      <alignment horizontal="left" vertical="center" indent="1"/>
    </xf>
    <xf numFmtId="4" fontId="268" fillId="67" borderId="85" applyNumberFormat="0" applyProtection="0">
      <alignment horizontal="left" vertical="center" indent="1"/>
    </xf>
    <xf numFmtId="4" fontId="268" fillId="67" borderId="85" applyNumberFormat="0" applyProtection="0">
      <alignment horizontal="left" vertical="center" indent="1"/>
    </xf>
    <xf numFmtId="4" fontId="267" fillId="67" borderId="85" applyNumberFormat="0" applyProtection="0">
      <alignment horizontal="left" vertical="center" indent="1"/>
    </xf>
    <xf numFmtId="4" fontId="267" fillId="67" borderId="85" applyNumberFormat="0" applyProtection="0">
      <alignment horizontal="left" vertical="center" indent="1"/>
    </xf>
    <xf numFmtId="4" fontId="267" fillId="67" borderId="85" applyNumberFormat="0" applyProtection="0">
      <alignment horizontal="left" vertical="center" indent="1"/>
    </xf>
    <xf numFmtId="4" fontId="267" fillId="67" borderId="85" applyNumberFormat="0" applyProtection="0">
      <alignment horizontal="left" vertical="center" indent="1"/>
    </xf>
    <xf numFmtId="4" fontId="267" fillId="67" borderId="85" applyNumberFormat="0" applyProtection="0">
      <alignment horizontal="left" vertical="center" indent="1"/>
    </xf>
    <xf numFmtId="4" fontId="267" fillId="67" borderId="85" applyNumberFormat="0" applyProtection="0">
      <alignment horizontal="left" vertical="center" indent="1"/>
    </xf>
    <xf numFmtId="4" fontId="267" fillId="67" borderId="85" applyNumberFormat="0" applyProtection="0">
      <alignment horizontal="left" vertical="center" indent="1"/>
    </xf>
    <xf numFmtId="4" fontId="267" fillId="67" borderId="85" applyNumberFormat="0" applyProtection="0">
      <alignment horizontal="left" vertical="center" indent="1"/>
    </xf>
    <xf numFmtId="4" fontId="267" fillId="67" borderId="85" applyNumberFormat="0" applyProtection="0">
      <alignment horizontal="left" vertical="center" indent="1"/>
    </xf>
    <xf numFmtId="4" fontId="267" fillId="67" borderId="85" applyNumberFormat="0" applyProtection="0">
      <alignment horizontal="left" vertical="center" indent="1"/>
    </xf>
    <xf numFmtId="4" fontId="267" fillId="67" borderId="85" applyNumberFormat="0" applyProtection="0">
      <alignment horizontal="left" vertical="center" indent="1"/>
    </xf>
    <xf numFmtId="4" fontId="267" fillId="67" borderId="85" applyNumberFormat="0" applyProtection="0">
      <alignment horizontal="left" vertical="center" indent="1"/>
    </xf>
    <xf numFmtId="4" fontId="267" fillId="67" borderId="85" applyNumberFormat="0" applyProtection="0">
      <alignment horizontal="left" vertical="center" indent="1"/>
    </xf>
    <xf numFmtId="4" fontId="267" fillId="67" borderId="85" applyNumberFormat="0" applyProtection="0">
      <alignment horizontal="left" vertical="center" indent="1"/>
    </xf>
    <xf numFmtId="4" fontId="268" fillId="67" borderId="85" applyNumberFormat="0" applyProtection="0">
      <alignment horizontal="left" vertical="center" indent="1"/>
    </xf>
    <xf numFmtId="4" fontId="269" fillId="84" borderId="83" applyNumberFormat="0" applyProtection="0">
      <alignment horizontal="right" vertical="center"/>
    </xf>
    <xf numFmtId="4" fontId="270" fillId="84" borderId="83" applyNumberFormat="0" applyProtection="0">
      <alignment horizontal="right" vertical="center"/>
    </xf>
    <xf numFmtId="4" fontId="270" fillId="84" borderId="83" applyNumberFormat="0" applyProtection="0">
      <alignment horizontal="right" vertical="center"/>
    </xf>
    <xf numFmtId="4" fontId="270" fillId="84" borderId="83" applyNumberFormat="0" applyProtection="0">
      <alignment horizontal="right" vertical="center"/>
    </xf>
    <xf numFmtId="4" fontId="270" fillId="84" borderId="83" applyNumberFormat="0" applyProtection="0">
      <alignment horizontal="right" vertical="center"/>
    </xf>
    <xf numFmtId="4" fontId="270" fillId="84" borderId="83" applyNumberFormat="0" applyProtection="0">
      <alignment horizontal="right" vertical="center"/>
    </xf>
    <xf numFmtId="4" fontId="270" fillId="84" borderId="83" applyNumberFormat="0" applyProtection="0">
      <alignment horizontal="right" vertical="center"/>
    </xf>
    <xf numFmtId="4" fontId="270" fillId="84" borderId="83" applyNumberFormat="0" applyProtection="0">
      <alignment horizontal="right" vertical="center"/>
    </xf>
    <xf numFmtId="4" fontId="270" fillId="84" borderId="83" applyNumberFormat="0" applyProtection="0">
      <alignment horizontal="right" vertical="center"/>
    </xf>
    <xf numFmtId="4" fontId="270" fillId="84" borderId="83" applyNumberFormat="0" applyProtection="0">
      <alignment horizontal="right" vertical="center"/>
    </xf>
    <xf numFmtId="4" fontId="270" fillId="84" borderId="83" applyNumberFormat="0" applyProtection="0">
      <alignment horizontal="right" vertical="center"/>
    </xf>
    <xf numFmtId="4" fontId="270" fillId="84" borderId="83" applyNumberFormat="0" applyProtection="0">
      <alignment horizontal="right" vertical="center"/>
    </xf>
    <xf numFmtId="4" fontId="270" fillId="84" borderId="83" applyNumberFormat="0" applyProtection="0">
      <alignment horizontal="right" vertical="center"/>
    </xf>
    <xf numFmtId="4" fontId="270" fillId="84" borderId="83" applyNumberFormat="0" applyProtection="0">
      <alignment horizontal="right" vertical="center"/>
    </xf>
    <xf numFmtId="4" fontId="270" fillId="84" borderId="83" applyNumberFormat="0" applyProtection="0">
      <alignment horizontal="right" vertical="center"/>
    </xf>
    <xf numFmtId="4" fontId="270" fillId="84" borderId="83" applyNumberFormat="0" applyProtection="0">
      <alignment horizontal="right" vertical="center"/>
    </xf>
    <xf numFmtId="4" fontId="269" fillId="84" borderId="83" applyNumberFormat="0" applyProtection="0">
      <alignment horizontal="right" vertical="center"/>
    </xf>
    <xf numFmtId="4" fontId="269" fillId="84" borderId="83" applyNumberFormat="0" applyProtection="0">
      <alignment horizontal="right" vertical="center"/>
    </xf>
    <xf numFmtId="4" fontId="269" fillId="84" borderId="83" applyNumberFormat="0" applyProtection="0">
      <alignment horizontal="right" vertical="center"/>
    </xf>
    <xf numFmtId="4" fontId="269" fillId="84" borderId="83" applyNumberFormat="0" applyProtection="0">
      <alignment horizontal="right" vertical="center"/>
    </xf>
    <xf numFmtId="4" fontId="269" fillId="84" borderId="83" applyNumberFormat="0" applyProtection="0">
      <alignment horizontal="right" vertical="center"/>
    </xf>
    <xf numFmtId="4" fontId="269" fillId="84" borderId="83" applyNumberFormat="0" applyProtection="0">
      <alignment horizontal="right" vertical="center"/>
    </xf>
    <xf numFmtId="4" fontId="269" fillId="84" borderId="83" applyNumberFormat="0" applyProtection="0">
      <alignment horizontal="right" vertical="center"/>
    </xf>
    <xf numFmtId="4" fontId="269" fillId="84" borderId="83" applyNumberFormat="0" applyProtection="0">
      <alignment horizontal="right" vertical="center"/>
    </xf>
    <xf numFmtId="4" fontId="269" fillId="84" borderId="83" applyNumberFormat="0" applyProtection="0">
      <alignment horizontal="right" vertical="center"/>
    </xf>
    <xf numFmtId="4" fontId="269" fillId="84" borderId="83" applyNumberFormat="0" applyProtection="0">
      <alignment horizontal="right" vertical="center"/>
    </xf>
    <xf numFmtId="4" fontId="269" fillId="84" borderId="83" applyNumberFormat="0" applyProtection="0">
      <alignment horizontal="right" vertical="center"/>
    </xf>
    <xf numFmtId="4" fontId="269" fillId="84" borderId="83" applyNumberFormat="0" applyProtection="0">
      <alignment horizontal="right" vertical="center"/>
    </xf>
    <xf numFmtId="4" fontId="269" fillId="84" borderId="83" applyNumberFormat="0" applyProtection="0">
      <alignment horizontal="right" vertical="center"/>
    </xf>
    <xf numFmtId="4" fontId="269" fillId="84" borderId="83" applyNumberFormat="0" applyProtection="0">
      <alignment horizontal="right" vertical="center"/>
    </xf>
    <xf numFmtId="4" fontId="270" fillId="84" borderId="83" applyNumberFormat="0" applyProtection="0">
      <alignment horizontal="right" vertical="center"/>
    </xf>
    <xf numFmtId="361" fontId="271"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361" fontId="271" fillId="0" borderId="33" applyFont="0" applyFill="0" applyBorder="0" applyAlignment="0" applyProtection="0"/>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0" fontId="258" fillId="1" borderId="68" applyNumberFormat="0" applyFont="0" applyAlignment="0">
      <alignment horizontal="center"/>
    </xf>
    <xf numFmtId="3" fontId="45"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3" fontId="45" fillId="0" borderId="33"/>
    <xf numFmtId="0" fontId="272" fillId="0" borderId="33" applyNumberFormat="0" applyFill="0" applyBorder="0" applyAlignment="0">
      <alignment horizontal="center"/>
    </xf>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272" fillId="0" borderId="33" applyNumberFormat="0" applyFill="0" applyBorder="0" applyAlignment="0">
      <alignment horizontal="center"/>
    </xf>
    <xf numFmtId="0" fontId="80" fillId="0" borderId="33"/>
    <xf numFmtId="172" fontId="273" fillId="0" borderId="33" applyNumberFormat="0" applyBorder="0" applyAlignment="0">
      <alignment horizontal="centerContinuous"/>
    </xf>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172" fontId="273" fillId="0" borderId="33" applyNumberFormat="0" applyBorder="0" applyAlignment="0">
      <alignment horizontal="centerContinuous"/>
    </xf>
    <xf numFmtId="0" fontId="46" fillId="0" borderId="61">
      <alignment horizontal="center"/>
    </xf>
    <xf numFmtId="0" fontId="69" fillId="0" borderId="33"/>
    <xf numFmtId="0" fontId="65" fillId="0" borderId="33"/>
    <xf numFmtId="0" fontId="52" fillId="0" borderId="33" applyNumberFormat="0" applyFill="0" applyBorder="0" applyAlignment="0" applyProtection="0"/>
    <xf numFmtId="0" fontId="56" fillId="0" borderId="33" applyFont="0" applyFill="0" applyBorder="0" applyAlignment="0" applyProtection="0"/>
    <xf numFmtId="0" fontId="42" fillId="0" borderId="33"/>
    <xf numFmtId="0" fontId="65" fillId="0" borderId="33"/>
    <xf numFmtId="0" fontId="65" fillId="0" borderId="33"/>
    <xf numFmtId="0" fontId="65" fillId="0" borderId="33"/>
    <xf numFmtId="0" fontId="42" fillId="0" borderId="33"/>
    <xf numFmtId="0" fontId="52" fillId="0" borderId="33" applyNumberFormat="0" applyFill="0" applyBorder="0" applyAlignment="0" applyProtection="0"/>
    <xf numFmtId="42" fontId="56" fillId="0" borderId="33" applyFont="0" applyFill="0" applyBorder="0" applyAlignment="0" applyProtection="0"/>
    <xf numFmtId="0" fontId="56" fillId="0" borderId="33" applyFont="0" applyFill="0" applyBorder="0" applyAlignment="0" applyProtection="0"/>
    <xf numFmtId="0" fontId="56" fillId="0" borderId="33" applyFont="0" applyFill="0" applyBorder="0" applyAlignment="0" applyProtection="0"/>
    <xf numFmtId="172" fontId="79" fillId="0" borderId="33" applyFont="0" applyFill="0" applyBorder="0" applyAlignment="0" applyProtection="0"/>
    <xf numFmtId="228"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72" fontId="79" fillId="0" borderId="33" applyFont="0" applyFill="0" applyBorder="0" applyAlignment="0" applyProtection="0"/>
    <xf numFmtId="167" fontId="56" fillId="0" borderId="33" applyFont="0" applyFill="0" applyBorder="0" applyAlignment="0" applyProtection="0"/>
    <xf numFmtId="0" fontId="42" fillId="0" borderId="33"/>
    <xf numFmtId="0" fontId="2" fillId="0" borderId="33"/>
    <xf numFmtId="226" fontId="56" fillId="0" borderId="33" applyFont="0" applyFill="0" applyBorder="0" applyAlignment="0" applyProtection="0"/>
    <xf numFmtId="0" fontId="42" fillId="0" borderId="33"/>
    <xf numFmtId="0" fontId="2" fillId="0" borderId="33"/>
    <xf numFmtId="41" fontId="56" fillId="0" borderId="33" applyFont="0" applyFill="0" applyBorder="0" applyAlignment="0" applyProtection="0"/>
    <xf numFmtId="0" fontId="42" fillId="0" borderId="33"/>
    <xf numFmtId="0" fontId="2" fillId="0" borderId="33"/>
    <xf numFmtId="229" fontId="56" fillId="0" borderId="33" applyFont="0" applyFill="0" applyBorder="0" applyAlignment="0" applyProtection="0"/>
    <xf numFmtId="0" fontId="42" fillId="0" borderId="33"/>
    <xf numFmtId="0" fontId="2" fillId="0" borderId="33"/>
    <xf numFmtId="230" fontId="56" fillId="0" borderId="33" applyFont="0" applyFill="0" applyBorder="0" applyAlignment="0" applyProtection="0"/>
    <xf numFmtId="0" fontId="42" fillId="0" borderId="33"/>
    <xf numFmtId="0" fontId="2" fillId="0" borderId="33"/>
    <xf numFmtId="226" fontId="56" fillId="0" borderId="33" applyFont="0" applyFill="0" applyBorder="0" applyAlignment="0" applyProtection="0"/>
    <xf numFmtId="0" fontId="42" fillId="0" borderId="33"/>
    <xf numFmtId="0" fontId="2" fillId="0" borderId="33"/>
    <xf numFmtId="226" fontId="56" fillId="0" borderId="33" applyFont="0" applyFill="0" applyBorder="0" applyAlignment="0" applyProtection="0"/>
    <xf numFmtId="0" fontId="42" fillId="0" borderId="33"/>
    <xf numFmtId="0" fontId="2" fillId="0" borderId="33"/>
    <xf numFmtId="202" fontId="56" fillId="0" borderId="33" applyFont="0" applyFill="0" applyBorder="0" applyAlignment="0" applyProtection="0"/>
    <xf numFmtId="0" fontId="42" fillId="0" borderId="33"/>
    <xf numFmtId="0" fontId="2" fillId="0" borderId="33"/>
    <xf numFmtId="41" fontId="56" fillId="0" borderId="33" applyFont="0" applyFill="0" applyBorder="0" applyAlignment="0" applyProtection="0"/>
    <xf numFmtId="0" fontId="42" fillId="0" borderId="33"/>
    <xf numFmtId="0" fontId="2" fillId="0" borderId="33"/>
    <xf numFmtId="41" fontId="56" fillId="0" borderId="33" applyFont="0" applyFill="0" applyBorder="0" applyAlignment="0" applyProtection="0"/>
    <xf numFmtId="0" fontId="42" fillId="0" borderId="33"/>
    <xf numFmtId="0" fontId="2" fillId="0" borderId="33"/>
    <xf numFmtId="167" fontId="46" fillId="0" borderId="33" applyFont="0" applyFill="0" applyBorder="0" applyAlignment="0" applyProtection="0"/>
    <xf numFmtId="202"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67" fontId="46" fillId="0" borderId="33" applyFont="0" applyFill="0" applyBorder="0" applyAlignment="0" applyProtection="0"/>
    <xf numFmtId="201" fontId="56" fillId="0" borderId="33" applyFont="0" applyFill="0" applyBorder="0" applyAlignment="0" applyProtection="0"/>
    <xf numFmtId="0" fontId="42" fillId="0" borderId="33"/>
    <xf numFmtId="0" fontId="2" fillId="0" borderId="33"/>
    <xf numFmtId="201" fontId="56" fillId="0" borderId="33" applyFont="0" applyFill="0" applyBorder="0" applyAlignment="0" applyProtection="0"/>
    <xf numFmtId="0" fontId="42" fillId="0" borderId="33"/>
    <xf numFmtId="0" fontId="2" fillId="0" borderId="33"/>
    <xf numFmtId="42" fontId="56" fillId="0" borderId="33" applyFont="0" applyFill="0" applyBorder="0" applyAlignment="0" applyProtection="0"/>
    <xf numFmtId="0" fontId="42" fillId="0" borderId="33"/>
    <xf numFmtId="0" fontId="2" fillId="0" borderId="33"/>
    <xf numFmtId="42" fontId="56" fillId="0" borderId="33" applyFont="0" applyFill="0" applyBorder="0" applyAlignment="0" applyProtection="0"/>
    <xf numFmtId="0" fontId="42" fillId="0" borderId="33"/>
    <xf numFmtId="0" fontId="2" fillId="0" borderId="33"/>
    <xf numFmtId="207" fontId="56" fillId="0" borderId="33" applyFont="0" applyFill="0" applyBorder="0" applyAlignment="0" applyProtection="0"/>
    <xf numFmtId="0" fontId="42" fillId="0" borderId="33"/>
    <xf numFmtId="0" fontId="2" fillId="0" borderId="33"/>
    <xf numFmtId="207" fontId="56" fillId="0" borderId="33" applyFont="0" applyFill="0" applyBorder="0" applyAlignment="0" applyProtection="0"/>
    <xf numFmtId="0" fontId="42" fillId="0" borderId="33"/>
    <xf numFmtId="0" fontId="2" fillId="0" borderId="33"/>
    <xf numFmtId="42" fontId="56" fillId="0" borderId="33" applyFont="0" applyFill="0" applyBorder="0" applyAlignment="0" applyProtection="0"/>
    <xf numFmtId="0" fontId="42" fillId="0" borderId="33"/>
    <xf numFmtId="0" fontId="2" fillId="0" borderId="33"/>
    <xf numFmtId="207" fontId="56" fillId="0" borderId="33" applyFont="0" applyFill="0" applyBorder="0" applyAlignment="0" applyProtection="0"/>
    <xf numFmtId="0" fontId="42" fillId="0" borderId="33"/>
    <xf numFmtId="0" fontId="2" fillId="0" borderId="33"/>
    <xf numFmtId="42" fontId="56" fillId="0" borderId="33" applyFont="0" applyFill="0" applyBorder="0" applyAlignment="0" applyProtection="0"/>
    <xf numFmtId="0" fontId="42" fillId="0" borderId="33"/>
    <xf numFmtId="0" fontId="2" fillId="0" borderId="33"/>
    <xf numFmtId="207" fontId="56" fillId="0" borderId="33" applyFont="0" applyFill="0" applyBorder="0" applyAlignment="0" applyProtection="0"/>
    <xf numFmtId="0" fontId="42" fillId="0" borderId="33"/>
    <xf numFmtId="0" fontId="2" fillId="0" borderId="33"/>
    <xf numFmtId="167" fontId="46" fillId="0" borderId="33" applyFont="0" applyFill="0" applyBorder="0" applyAlignment="0" applyProtection="0"/>
    <xf numFmtId="202"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67" fontId="46" fillId="0" borderId="33" applyFont="0" applyFill="0" applyBorder="0" applyAlignment="0" applyProtection="0"/>
    <xf numFmtId="203" fontId="56" fillId="0" borderId="33" applyFont="0" applyFill="0" applyBorder="0" applyAlignment="0" applyProtection="0"/>
    <xf numFmtId="0" fontId="42" fillId="0" borderId="33"/>
    <xf numFmtId="0" fontId="2" fillId="0" borderId="33"/>
    <xf numFmtId="217" fontId="56" fillId="0" borderId="33" applyFont="0" applyFill="0" applyBorder="0" applyAlignment="0" applyProtection="0"/>
    <xf numFmtId="0" fontId="42" fillId="0" borderId="33"/>
    <xf numFmtId="0" fontId="2" fillId="0" borderId="33"/>
    <xf numFmtId="217" fontId="56" fillId="0" borderId="33" applyFont="0" applyFill="0" applyBorder="0" applyAlignment="0" applyProtection="0"/>
    <xf numFmtId="0" fontId="42" fillId="0" borderId="33"/>
    <xf numFmtId="0" fontId="2" fillId="0" borderId="33"/>
    <xf numFmtId="217" fontId="56" fillId="0" borderId="33" applyFont="0" applyFill="0" applyBorder="0" applyAlignment="0" applyProtection="0"/>
    <xf numFmtId="0" fontId="42" fillId="0" borderId="33"/>
    <xf numFmtId="0" fontId="2" fillId="0" borderId="33"/>
    <xf numFmtId="203" fontId="45" fillId="0" borderId="33" applyFont="0" applyFill="0" applyBorder="0" applyAlignment="0" applyProtection="0"/>
    <xf numFmtId="0" fontId="42" fillId="0" borderId="33"/>
    <xf numFmtId="0" fontId="2" fillId="0" borderId="33"/>
    <xf numFmtId="217" fontId="56" fillId="0" borderId="33" applyFont="0" applyFill="0" applyBorder="0" applyAlignment="0" applyProtection="0"/>
    <xf numFmtId="0" fontId="42" fillId="0" borderId="33"/>
    <xf numFmtId="0" fontId="2" fillId="0" borderId="33"/>
    <xf numFmtId="203" fontId="56" fillId="0" borderId="33" applyFont="0" applyFill="0" applyBorder="0" applyAlignment="0" applyProtection="0"/>
    <xf numFmtId="0" fontId="42" fillId="0" borderId="33"/>
    <xf numFmtId="0" fontId="2" fillId="0" borderId="33"/>
    <xf numFmtId="220" fontId="56" fillId="0" borderId="33" applyFont="0" applyFill="0" applyBorder="0" applyAlignment="0" applyProtection="0"/>
    <xf numFmtId="0" fontId="42" fillId="0" borderId="33"/>
    <xf numFmtId="0" fontId="2" fillId="0" borderId="33"/>
    <xf numFmtId="207" fontId="56" fillId="0" borderId="33" applyFont="0" applyFill="0" applyBorder="0" applyAlignment="0" applyProtection="0"/>
    <xf numFmtId="0" fontId="42" fillId="0" borderId="33"/>
    <xf numFmtId="0" fontId="2" fillId="0" borderId="33"/>
    <xf numFmtId="207" fontId="56" fillId="0" borderId="33" applyFont="0" applyFill="0" applyBorder="0" applyAlignment="0" applyProtection="0"/>
    <xf numFmtId="0" fontId="42" fillId="0" borderId="33"/>
    <xf numFmtId="0" fontId="2" fillId="0" borderId="33"/>
    <xf numFmtId="167" fontId="46" fillId="0" borderId="33" applyFont="0" applyFill="0" applyBorder="0" applyAlignment="0" applyProtection="0"/>
    <xf numFmtId="202"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67" fontId="46" fillId="0" borderId="33" applyFont="0" applyFill="0" applyBorder="0" applyAlignment="0" applyProtection="0"/>
    <xf numFmtId="42" fontId="56" fillId="0" borderId="33" applyFont="0" applyFill="0" applyBorder="0" applyAlignment="0" applyProtection="0"/>
    <xf numFmtId="0" fontId="42" fillId="0" borderId="33"/>
    <xf numFmtId="0" fontId="2" fillId="0" borderId="33"/>
    <xf numFmtId="0" fontId="52" fillId="0" borderId="33"/>
    <xf numFmtId="0" fontId="42" fillId="0" borderId="33"/>
    <xf numFmtId="0" fontId="2" fillId="0" borderId="33"/>
    <xf numFmtId="362" fontId="112" fillId="0" borderId="33" applyFont="0" applyFill="0" applyBorder="0" applyAlignment="0" applyProtection="0"/>
    <xf numFmtId="0" fontId="42" fillId="0" borderId="33"/>
    <xf numFmtId="0" fontId="2" fillId="0" borderId="33"/>
    <xf numFmtId="201" fontId="56" fillId="0" borderId="33" applyFont="0" applyFill="0" applyBorder="0" applyAlignment="0" applyProtection="0"/>
    <xf numFmtId="0" fontId="42" fillId="0" borderId="33"/>
    <xf numFmtId="0" fontId="2" fillId="0" borderId="33"/>
    <xf numFmtId="201" fontId="56" fillId="0" borderId="33" applyFont="0" applyFill="0" applyBorder="0" applyAlignment="0" applyProtection="0"/>
    <xf numFmtId="0" fontId="42" fillId="0" borderId="33"/>
    <xf numFmtId="0" fontId="2" fillId="0" borderId="33"/>
    <xf numFmtId="42" fontId="56" fillId="0" borderId="33" applyFont="0" applyFill="0" applyBorder="0" applyAlignment="0" applyProtection="0"/>
    <xf numFmtId="0" fontId="42" fillId="0" borderId="33"/>
    <xf numFmtId="0" fontId="2" fillId="0" borderId="33"/>
    <xf numFmtId="42" fontId="56" fillId="0" borderId="33" applyFont="0" applyFill="0" applyBorder="0" applyAlignment="0" applyProtection="0"/>
    <xf numFmtId="0" fontId="42" fillId="0" borderId="33"/>
    <xf numFmtId="0" fontId="2" fillId="0" borderId="33"/>
    <xf numFmtId="207" fontId="56" fillId="0" borderId="33" applyFont="0" applyFill="0" applyBorder="0" applyAlignment="0" applyProtection="0"/>
    <xf numFmtId="0" fontId="42" fillId="0" borderId="33"/>
    <xf numFmtId="0" fontId="2" fillId="0" borderId="33"/>
    <xf numFmtId="207" fontId="56" fillId="0" borderId="33" applyFont="0" applyFill="0" applyBorder="0" applyAlignment="0" applyProtection="0"/>
    <xf numFmtId="0" fontId="42" fillId="0" borderId="33"/>
    <xf numFmtId="0" fontId="2" fillId="0" borderId="33"/>
    <xf numFmtId="42" fontId="56" fillId="0" borderId="33" applyFont="0" applyFill="0" applyBorder="0" applyAlignment="0" applyProtection="0"/>
    <xf numFmtId="0" fontId="42" fillId="0" borderId="33"/>
    <xf numFmtId="0" fontId="2" fillId="0" borderId="33"/>
    <xf numFmtId="172" fontId="79" fillId="0" borderId="33" applyFont="0" applyFill="0" applyBorder="0" applyAlignment="0" applyProtection="0"/>
    <xf numFmtId="22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72" fontId="79" fillId="0" borderId="33" applyFont="0" applyFill="0" applyBorder="0" applyAlignment="0" applyProtection="0"/>
    <xf numFmtId="207" fontId="56" fillId="0" borderId="33" applyFont="0" applyFill="0" applyBorder="0" applyAlignment="0" applyProtection="0"/>
    <xf numFmtId="0" fontId="42" fillId="0" borderId="33"/>
    <xf numFmtId="0" fontId="2" fillId="0" borderId="33"/>
    <xf numFmtId="42" fontId="56" fillId="0" borderId="33" applyFont="0" applyFill="0" applyBorder="0" applyAlignment="0" applyProtection="0"/>
    <xf numFmtId="0" fontId="42" fillId="0" borderId="33"/>
    <xf numFmtId="0" fontId="2" fillId="0" borderId="33"/>
    <xf numFmtId="207" fontId="56" fillId="0" borderId="33" applyFont="0" applyFill="0" applyBorder="0" applyAlignment="0" applyProtection="0"/>
    <xf numFmtId="0" fontId="42" fillId="0" borderId="33"/>
    <xf numFmtId="0" fontId="2" fillId="0" borderId="33"/>
    <xf numFmtId="203" fontId="56" fillId="0" borderId="33" applyFont="0" applyFill="0" applyBorder="0" applyAlignment="0" applyProtection="0"/>
    <xf numFmtId="0" fontId="42" fillId="0" borderId="33"/>
    <xf numFmtId="0" fontId="2" fillId="0" borderId="33"/>
    <xf numFmtId="217" fontId="56" fillId="0" borderId="33" applyFont="0" applyFill="0" applyBorder="0" applyAlignment="0" applyProtection="0"/>
    <xf numFmtId="0" fontId="42" fillId="0" borderId="33"/>
    <xf numFmtId="0" fontId="2" fillId="0" borderId="33"/>
    <xf numFmtId="217" fontId="56" fillId="0" borderId="33" applyFont="0" applyFill="0" applyBorder="0" applyAlignment="0" applyProtection="0"/>
    <xf numFmtId="0" fontId="42" fillId="0" borderId="33"/>
    <xf numFmtId="0" fontId="2" fillId="0" borderId="33"/>
    <xf numFmtId="217" fontId="56" fillId="0" borderId="33" applyFont="0" applyFill="0" applyBorder="0" applyAlignment="0" applyProtection="0"/>
    <xf numFmtId="0" fontId="42" fillId="0" borderId="33"/>
    <xf numFmtId="0" fontId="2" fillId="0" borderId="33"/>
    <xf numFmtId="203" fontId="45" fillId="0" borderId="33" applyFont="0" applyFill="0" applyBorder="0" applyAlignment="0" applyProtection="0"/>
    <xf numFmtId="0" fontId="42" fillId="0" borderId="33"/>
    <xf numFmtId="0" fontId="2" fillId="0" borderId="33"/>
    <xf numFmtId="217" fontId="56" fillId="0" borderId="33" applyFont="0" applyFill="0" applyBorder="0" applyAlignment="0" applyProtection="0"/>
    <xf numFmtId="0" fontId="42" fillId="0" borderId="33"/>
    <xf numFmtId="0" fontId="2" fillId="0" borderId="33"/>
    <xf numFmtId="203" fontId="56" fillId="0" borderId="33" applyFont="0" applyFill="0" applyBorder="0" applyAlignment="0" applyProtection="0"/>
    <xf numFmtId="0" fontId="42" fillId="0" borderId="33"/>
    <xf numFmtId="0" fontId="2" fillId="0" borderId="33"/>
    <xf numFmtId="172" fontId="79" fillId="0" borderId="33" applyFont="0" applyFill="0" applyBorder="0" applyAlignment="0" applyProtection="0"/>
    <xf numFmtId="22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72" fontId="79" fillId="0" borderId="33" applyFont="0" applyFill="0" applyBorder="0" applyAlignment="0" applyProtection="0"/>
    <xf numFmtId="220" fontId="56" fillId="0" borderId="33" applyFont="0" applyFill="0" applyBorder="0" applyAlignment="0" applyProtection="0"/>
    <xf numFmtId="0" fontId="42" fillId="0" borderId="33"/>
    <xf numFmtId="0" fontId="2" fillId="0" borderId="33"/>
    <xf numFmtId="207" fontId="56" fillId="0" borderId="33" applyFont="0" applyFill="0" applyBorder="0" applyAlignment="0" applyProtection="0"/>
    <xf numFmtId="0" fontId="42" fillId="0" borderId="33"/>
    <xf numFmtId="0" fontId="2" fillId="0" borderId="33"/>
    <xf numFmtId="207" fontId="56" fillId="0" borderId="33" applyFont="0" applyFill="0" applyBorder="0" applyAlignment="0" applyProtection="0"/>
    <xf numFmtId="0" fontId="42" fillId="0" borderId="33"/>
    <xf numFmtId="0" fontId="2" fillId="0" borderId="33"/>
    <xf numFmtId="42" fontId="56" fillId="0" borderId="33" applyFont="0" applyFill="0" applyBorder="0" applyAlignment="0" applyProtection="0"/>
    <xf numFmtId="0" fontId="42" fillId="0" borderId="33"/>
    <xf numFmtId="0" fontId="2" fillId="0" borderId="33"/>
    <xf numFmtId="0" fontId="52" fillId="0" borderId="33"/>
    <xf numFmtId="0" fontId="42" fillId="0" borderId="33"/>
    <xf numFmtId="0" fontId="2" fillId="0" borderId="33"/>
    <xf numFmtId="362" fontId="112" fillId="0" borderId="33" applyFont="0" applyFill="0" applyBorder="0" applyAlignment="0" applyProtection="0"/>
    <xf numFmtId="0" fontId="42" fillId="0" borderId="33"/>
    <xf numFmtId="0" fontId="2" fillId="0" borderId="33"/>
    <xf numFmtId="0" fontId="274" fillId="0" borderId="86" applyProtection="0"/>
    <xf numFmtId="0" fontId="46" fillId="0" borderId="61">
      <alignment horizontal="center"/>
    </xf>
    <xf numFmtId="0" fontId="46" fillId="0" borderId="61">
      <alignment horizontal="center"/>
    </xf>
    <xf numFmtId="0" fontId="46" fillId="0" borderId="61">
      <alignment horizontal="center"/>
    </xf>
    <xf numFmtId="41" fontId="56" fillId="0" borderId="33" applyFont="0" applyFill="0" applyBorder="0" applyAlignment="0" applyProtection="0"/>
    <xf numFmtId="202"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67" fontId="56" fillId="0" borderId="33" applyFont="0" applyFill="0" applyBorder="0" applyAlignment="0" applyProtection="0"/>
    <xf numFmtId="0" fontId="46" fillId="0" borderId="61">
      <alignment horizontal="center"/>
    </xf>
    <xf numFmtId="0" fontId="46" fillId="0" borderId="61">
      <alignment horizontal="center"/>
    </xf>
    <xf numFmtId="0" fontId="46" fillId="0" borderId="61">
      <alignment horizontal="center"/>
    </xf>
    <xf numFmtId="0" fontId="46" fillId="0" borderId="61">
      <alignment horizontal="center"/>
    </xf>
    <xf numFmtId="0" fontId="46" fillId="0" borderId="61">
      <alignment horizontal="center"/>
    </xf>
    <xf numFmtId="0" fontId="46" fillId="0" borderId="61">
      <alignment horizontal="center"/>
    </xf>
    <xf numFmtId="0" fontId="46" fillId="0" borderId="61">
      <alignment horizontal="center"/>
    </xf>
    <xf numFmtId="0" fontId="46" fillId="0" borderId="61">
      <alignment horizontal="center"/>
    </xf>
    <xf numFmtId="0" fontId="46" fillId="0" borderId="61">
      <alignment horizontal="center"/>
    </xf>
    <xf numFmtId="0" fontId="46" fillId="0" borderId="61">
      <alignment horizontal="center"/>
    </xf>
    <xf numFmtId="223" fontId="56" fillId="0" borderId="33" applyFont="0" applyFill="0" applyBorder="0" applyAlignment="0" applyProtection="0"/>
    <xf numFmtId="22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0" fontId="46" fillId="0" borderId="61">
      <alignment horizontal="center"/>
    </xf>
    <xf numFmtId="0" fontId="46" fillId="0" borderId="61">
      <alignment horizontal="center"/>
    </xf>
    <xf numFmtId="0" fontId="46" fillId="0" borderId="61">
      <alignment horizontal="center"/>
    </xf>
    <xf numFmtId="0" fontId="46" fillId="0" borderId="61">
      <alignment horizontal="center"/>
    </xf>
    <xf numFmtId="0" fontId="46" fillId="0" borderId="61">
      <alignment horizontal="center"/>
    </xf>
    <xf numFmtId="0" fontId="2" fillId="0" borderId="33"/>
    <xf numFmtId="0" fontId="2" fillId="0" borderId="33"/>
    <xf numFmtId="223" fontId="56" fillId="0" borderId="33" applyFont="0" applyFill="0" applyBorder="0" applyAlignment="0" applyProtection="0"/>
    <xf numFmtId="202"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202" fontId="56" fillId="0" borderId="33" applyFont="0" applyFill="0" applyBorder="0" applyAlignment="0" applyProtection="0"/>
    <xf numFmtId="229"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02" fontId="56" fillId="0" borderId="33" applyFont="0" applyFill="0" applyBorder="0" applyAlignment="0" applyProtection="0"/>
    <xf numFmtId="41" fontId="56" fillId="0" borderId="33" applyFont="0" applyFill="0" applyBorder="0" applyAlignment="0" applyProtection="0"/>
    <xf numFmtId="221"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67" fontId="56" fillId="0" borderId="33" applyFont="0" applyFill="0" applyBorder="0" applyAlignment="0" applyProtection="0"/>
    <xf numFmtId="223" fontId="56" fillId="0" borderId="33" applyFont="0" applyFill="0" applyBorder="0" applyAlignment="0" applyProtection="0"/>
    <xf numFmtId="221"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223" fontId="56" fillId="0" borderId="33" applyFont="0" applyFill="0" applyBorder="0" applyAlignment="0" applyProtection="0"/>
    <xf numFmtId="224"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41" fontId="56" fillId="0" borderId="33" applyFont="0" applyFill="0" applyBorder="0" applyAlignment="0" applyProtection="0"/>
    <xf numFmtId="22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67" fontId="56" fillId="0" borderId="33" applyFont="0" applyFill="0" applyBorder="0" applyAlignment="0" applyProtection="0"/>
    <xf numFmtId="41" fontId="56" fillId="0" borderId="33" applyFont="0" applyFill="0" applyBorder="0" applyAlignment="0" applyProtection="0"/>
    <xf numFmtId="202"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67" fontId="56" fillId="0" borderId="33" applyFont="0" applyFill="0" applyBorder="0" applyAlignment="0" applyProtection="0"/>
    <xf numFmtId="42" fontId="56" fillId="0" borderId="33" applyFont="0" applyFill="0" applyBorder="0" applyAlignment="0" applyProtection="0"/>
    <xf numFmtId="22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42" fontId="56" fillId="0" borderId="33" applyFont="0" applyFill="0" applyBorder="0" applyAlignment="0" applyProtection="0"/>
    <xf numFmtId="217" fontId="56" fillId="0" borderId="33" applyFont="0" applyFill="0" applyBorder="0" applyAlignment="0" applyProtection="0"/>
    <xf numFmtId="22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17" fontId="56" fillId="0" borderId="33" applyFont="0" applyFill="0" applyBorder="0" applyAlignment="0" applyProtection="0"/>
    <xf numFmtId="203" fontId="45" fillId="0" borderId="33" applyFont="0" applyFill="0" applyBorder="0" applyAlignment="0" applyProtection="0"/>
    <xf numFmtId="224"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03" fontId="45" fillId="0" borderId="33" applyFont="0" applyFill="0" applyBorder="0" applyAlignment="0" applyProtection="0"/>
    <xf numFmtId="203" fontId="56" fillId="0" borderId="33" applyFont="0" applyFill="0" applyBorder="0" applyAlignment="0" applyProtection="0"/>
    <xf numFmtId="202" fontId="45"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03" fontId="56" fillId="0" borderId="33" applyFont="0" applyFill="0" applyBorder="0" applyAlignment="0" applyProtection="0"/>
    <xf numFmtId="0" fontId="52" fillId="0" borderId="33"/>
    <xf numFmtId="228"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0" fontId="52" fillId="0" borderId="33"/>
    <xf numFmtId="362" fontId="112" fillId="0" borderId="33" applyFont="0" applyFill="0" applyBorder="0" applyAlignment="0" applyProtection="0"/>
    <xf numFmtId="202"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362" fontId="112" fillId="0" borderId="33" applyFont="0" applyFill="0" applyBorder="0" applyAlignment="0" applyProtection="0"/>
    <xf numFmtId="223" fontId="56" fillId="0" borderId="33" applyFont="0" applyFill="0" applyBorder="0" applyAlignment="0" applyProtection="0"/>
    <xf numFmtId="224"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172" fontId="79" fillId="0" borderId="33" applyFont="0" applyFill="0" applyBorder="0" applyAlignment="0" applyProtection="0"/>
    <xf numFmtId="202"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42" fontId="56" fillId="0" borderId="33" applyFont="0" applyFill="0" applyBorder="0" applyAlignment="0" applyProtection="0"/>
    <xf numFmtId="167" fontId="46" fillId="0" borderId="33" applyFont="0" applyFill="0" applyBorder="0" applyAlignment="0" applyProtection="0"/>
    <xf numFmtId="202"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17" fontId="56" fillId="0" borderId="33" applyFont="0" applyFill="0" applyBorder="0" applyAlignment="0" applyProtection="0"/>
    <xf numFmtId="167" fontId="46" fillId="0" borderId="33" applyFont="0" applyFill="0" applyBorder="0" applyAlignment="0" applyProtection="0"/>
    <xf numFmtId="22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03" fontId="45" fillId="0" borderId="33" applyFont="0" applyFill="0" applyBorder="0" applyAlignment="0" applyProtection="0"/>
    <xf numFmtId="167" fontId="46" fillId="0" borderId="33" applyFont="0" applyFill="0" applyBorder="0" applyAlignment="0" applyProtection="0"/>
    <xf numFmtId="22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03" fontId="56" fillId="0" borderId="33" applyFont="0" applyFill="0" applyBorder="0" applyAlignment="0" applyProtection="0"/>
    <xf numFmtId="172" fontId="79" fillId="0" borderId="33" applyFont="0" applyFill="0" applyBorder="0" applyAlignment="0" applyProtection="0"/>
    <xf numFmtId="202"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0" fontId="52" fillId="0" borderId="33"/>
    <xf numFmtId="172" fontId="79" fillId="0" borderId="33" applyFont="0" applyFill="0" applyBorder="0" applyAlignment="0" applyProtection="0"/>
    <xf numFmtId="22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362" fontId="112" fillId="0" borderId="33" applyFont="0" applyFill="0" applyBorder="0" applyAlignment="0" applyProtection="0"/>
    <xf numFmtId="202"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167" fontId="56" fillId="0" borderId="33" applyFont="0" applyFill="0" applyBorder="0" applyAlignment="0" applyProtection="0"/>
    <xf numFmtId="229"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20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203" fontId="45"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22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41" fontId="56" fillId="0" borderId="33" applyFont="0" applyFill="0" applyBorder="0" applyAlignment="0" applyProtection="0"/>
    <xf numFmtId="20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67" fontId="56" fillId="0" borderId="33" applyFont="0" applyFill="0" applyBorder="0" applyAlignment="0" applyProtection="0"/>
    <xf numFmtId="20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67" fontId="56" fillId="0" borderId="33" applyFont="0" applyFill="0" applyBorder="0" applyAlignment="0" applyProtection="0"/>
    <xf numFmtId="203"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67" fontId="56" fillId="0" borderId="33" applyFont="0" applyFill="0" applyBorder="0" applyAlignment="0" applyProtection="0"/>
    <xf numFmtId="218" fontId="70"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67" fontId="56" fillId="0" borderId="33" applyFont="0" applyFill="0" applyBorder="0" applyAlignment="0" applyProtection="0"/>
    <xf numFmtId="219"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41" fontId="56" fillId="0" borderId="33" applyFont="0" applyFill="0" applyBorder="0" applyAlignment="0" applyProtection="0"/>
    <xf numFmtId="203"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220"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20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02" fontId="56" fillId="0" borderId="33" applyFont="0" applyFill="0" applyBorder="0" applyAlignment="0" applyProtection="0"/>
    <xf numFmtId="203" fontId="45"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67" fontId="56" fillId="0" borderId="33" applyFont="0" applyFill="0" applyBorder="0" applyAlignment="0" applyProtection="0"/>
    <xf numFmtId="20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02"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202" fontId="56" fillId="0" borderId="33" applyFont="0" applyFill="0" applyBorder="0" applyAlignment="0" applyProtection="0"/>
    <xf numFmtId="167" fontId="56" fillId="0" borderId="33" applyFont="0" applyFill="0" applyBorder="0" applyAlignment="0" applyProtection="0"/>
    <xf numFmtId="20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02" fontId="56" fillId="0" borderId="33" applyFont="0" applyFill="0" applyBorder="0" applyAlignment="0" applyProtection="0"/>
    <xf numFmtId="203"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02" fontId="56" fillId="0" borderId="33" applyFont="0" applyFill="0" applyBorder="0" applyAlignment="0" applyProtection="0"/>
    <xf numFmtId="218" fontId="70"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219"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41" fontId="56" fillId="0" borderId="33" applyFont="0" applyFill="0" applyBorder="0" applyAlignment="0" applyProtection="0"/>
    <xf numFmtId="203"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67" fontId="56" fillId="0" borderId="33" applyFont="0" applyFill="0" applyBorder="0" applyAlignment="0" applyProtection="0"/>
    <xf numFmtId="220"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02"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41"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202"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41"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22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167"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41"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229"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230"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41"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42"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42"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203"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217"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203" fontId="45"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225"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217"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203"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220" fontId="56"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5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362" fontId="112" fillId="0" borderId="33"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223" fontId="56" fillId="0" borderId="33"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42" fillId="0" borderId="33"/>
    <xf numFmtId="0" fontId="42" fillId="0" borderId="33"/>
    <xf numFmtId="0" fontId="42" fillId="0" borderId="33"/>
    <xf numFmtId="0" fontId="42" fillId="0" borderId="33"/>
    <xf numFmtId="0" fontId="42" fillId="0" borderId="33"/>
    <xf numFmtId="0" fontId="42" fillId="0" borderId="33"/>
    <xf numFmtId="167" fontId="56" fillId="0" borderId="33"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42" fillId="0" borderId="33"/>
    <xf numFmtId="0" fontId="42" fillId="0" borderId="33"/>
    <xf numFmtId="0" fontId="42" fillId="0" borderId="33"/>
    <xf numFmtId="0" fontId="42" fillId="0" borderId="33"/>
    <xf numFmtId="0" fontId="42" fillId="0" borderId="33"/>
    <xf numFmtId="0" fontId="42" fillId="0" borderId="33"/>
    <xf numFmtId="223" fontId="56" fillId="0" borderId="33"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42" fillId="0" borderId="33"/>
    <xf numFmtId="0" fontId="42" fillId="0" borderId="33"/>
    <xf numFmtId="0" fontId="42" fillId="0" borderId="33"/>
    <xf numFmtId="0" fontId="42" fillId="0" borderId="33"/>
    <xf numFmtId="0" fontId="42" fillId="0" borderId="33"/>
    <xf numFmtId="0" fontId="42" fillId="0" borderId="33"/>
    <xf numFmtId="202" fontId="56" fillId="0" borderId="33" applyFont="0" applyFill="0" applyBorder="0" applyAlignment="0" applyProtection="0"/>
    <xf numFmtId="0" fontId="42" fillId="0" borderId="33"/>
    <xf numFmtId="0" fontId="2" fillId="0" borderId="33"/>
    <xf numFmtId="167" fontId="56" fillId="0" borderId="33" applyFont="0" applyFill="0" applyBorder="0" applyAlignment="0" applyProtection="0"/>
    <xf numFmtId="0" fontId="42" fillId="0" borderId="33"/>
    <xf numFmtId="0" fontId="2" fillId="0" borderId="33"/>
    <xf numFmtId="41" fontId="56" fillId="0" borderId="33" applyFont="0" applyFill="0" applyBorder="0" applyAlignment="0" applyProtection="0"/>
    <xf numFmtId="224" fontId="56"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67" fontId="56" fillId="0" borderId="33" applyFont="0" applyFill="0" applyBorder="0" applyAlignment="0" applyProtection="0"/>
    <xf numFmtId="167" fontId="56" fillId="0" borderId="33" applyFont="0" applyFill="0" applyBorder="0" applyAlignment="0" applyProtection="0"/>
    <xf numFmtId="0" fontId="42" fillId="0" borderId="33"/>
    <xf numFmtId="0" fontId="2" fillId="0" borderId="33"/>
    <xf numFmtId="167" fontId="56" fillId="0" borderId="33" applyFont="0" applyFill="0" applyBorder="0" applyAlignment="0" applyProtection="0"/>
    <xf numFmtId="0" fontId="42" fillId="0" borderId="33"/>
    <xf numFmtId="0" fontId="2" fillId="0" borderId="33"/>
    <xf numFmtId="202" fontId="56" fillId="0" borderId="33" applyFont="0" applyFill="0" applyBorder="0" applyAlignment="0" applyProtection="0"/>
    <xf numFmtId="0" fontId="42" fillId="0" borderId="33"/>
    <xf numFmtId="0" fontId="2" fillId="0" borderId="33"/>
    <xf numFmtId="202" fontId="56" fillId="0" borderId="33" applyFont="0" applyFill="0" applyBorder="0" applyAlignment="0" applyProtection="0"/>
    <xf numFmtId="0" fontId="42" fillId="0" borderId="33"/>
    <xf numFmtId="0" fontId="2" fillId="0" borderId="33"/>
    <xf numFmtId="202" fontId="56" fillId="0" borderId="33" applyFont="0" applyFill="0" applyBorder="0" applyAlignment="0" applyProtection="0"/>
    <xf numFmtId="0" fontId="42" fillId="0" borderId="33"/>
    <xf numFmtId="0" fontId="2" fillId="0" borderId="33"/>
    <xf numFmtId="202" fontId="56" fillId="0" borderId="33" applyFont="0" applyFill="0" applyBorder="0" applyAlignment="0" applyProtection="0"/>
    <xf numFmtId="0" fontId="42" fillId="0" borderId="33"/>
    <xf numFmtId="0" fontId="2" fillId="0" borderId="33"/>
    <xf numFmtId="226" fontId="56" fillId="0" borderId="33" applyFont="0" applyFill="0" applyBorder="0" applyAlignment="0" applyProtection="0"/>
    <xf numFmtId="0" fontId="42" fillId="0" borderId="33"/>
    <xf numFmtId="0" fontId="2" fillId="0" borderId="33"/>
    <xf numFmtId="223" fontId="56" fillId="0" borderId="33" applyFont="0" applyFill="0" applyBorder="0" applyAlignment="0" applyProtection="0"/>
    <xf numFmtId="0" fontId="42" fillId="0" borderId="33"/>
    <xf numFmtId="0" fontId="2" fillId="0" borderId="33"/>
    <xf numFmtId="41" fontId="56" fillId="0" borderId="33" applyFont="0" applyFill="0" applyBorder="0" applyAlignment="0" applyProtection="0"/>
    <xf numFmtId="0" fontId="42" fillId="0" borderId="33"/>
    <xf numFmtId="0" fontId="2" fillId="0" borderId="33"/>
    <xf numFmtId="167" fontId="56" fillId="0" borderId="33" applyFont="0" applyFill="0" applyBorder="0" applyAlignment="0" applyProtection="0"/>
    <xf numFmtId="0" fontId="42" fillId="0" borderId="33"/>
    <xf numFmtId="0" fontId="2" fillId="0" borderId="33"/>
    <xf numFmtId="41" fontId="56" fillId="0" borderId="33" applyFont="0" applyFill="0" applyBorder="0" applyAlignment="0" applyProtection="0"/>
    <xf numFmtId="202" fontId="45" fillId="0" borderId="33"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42" fillId="0" borderId="33"/>
    <xf numFmtId="0" fontId="2" fillId="0" borderId="33"/>
    <xf numFmtId="167" fontId="56" fillId="0" borderId="33" applyFont="0" applyFill="0" applyBorder="0" applyAlignment="0" applyProtection="0"/>
    <xf numFmtId="167" fontId="56" fillId="0" borderId="33" applyFont="0" applyFill="0" applyBorder="0" applyAlignment="0" applyProtection="0"/>
    <xf numFmtId="0" fontId="42" fillId="0" borderId="33"/>
    <xf numFmtId="0" fontId="2" fillId="0" borderId="33"/>
    <xf numFmtId="202" fontId="56" fillId="0" borderId="33" applyFont="0" applyFill="0" applyBorder="0" applyAlignment="0" applyProtection="0"/>
    <xf numFmtId="0" fontId="42" fillId="0" borderId="33"/>
    <xf numFmtId="0" fontId="2" fillId="0" borderId="33"/>
    <xf numFmtId="167" fontId="56" fillId="0" borderId="33" applyFont="0" applyFill="0" applyBorder="0" applyAlignment="0" applyProtection="0"/>
    <xf numFmtId="0" fontId="42" fillId="0" borderId="33"/>
    <xf numFmtId="0" fontId="2" fillId="0" borderId="33"/>
    <xf numFmtId="41" fontId="56" fillId="0" borderId="33" applyFont="0" applyFill="0" applyBorder="0" applyAlignment="0" applyProtection="0"/>
    <xf numFmtId="0" fontId="42" fillId="0" borderId="33"/>
    <xf numFmtId="0" fontId="2" fillId="0" borderId="33"/>
    <xf numFmtId="167" fontId="56" fillId="0" borderId="33" applyFont="0" applyFill="0" applyBorder="0" applyAlignment="0" applyProtection="0"/>
    <xf numFmtId="0" fontId="42" fillId="0" borderId="33"/>
    <xf numFmtId="0" fontId="2" fillId="0" borderId="33"/>
    <xf numFmtId="226" fontId="56" fillId="0" borderId="33" applyFont="0" applyFill="0" applyBorder="0" applyAlignment="0" applyProtection="0"/>
    <xf numFmtId="0" fontId="42" fillId="0" borderId="33"/>
    <xf numFmtId="0" fontId="2" fillId="0" borderId="33"/>
    <xf numFmtId="223" fontId="56" fillId="0" borderId="33" applyFont="0" applyFill="0" applyBorder="0" applyAlignment="0" applyProtection="0"/>
    <xf numFmtId="0" fontId="42" fillId="0" borderId="33"/>
    <xf numFmtId="0" fontId="2" fillId="0" borderId="33"/>
    <xf numFmtId="226" fontId="56" fillId="0" borderId="33" applyFont="0" applyFill="0" applyBorder="0" applyAlignment="0" applyProtection="0"/>
    <xf numFmtId="0" fontId="42" fillId="0" borderId="33"/>
    <xf numFmtId="0" fontId="2" fillId="0" borderId="33"/>
    <xf numFmtId="202" fontId="56" fillId="0" borderId="33" applyFont="0" applyFill="0" applyBorder="0" applyAlignment="0" applyProtection="0"/>
    <xf numFmtId="0" fontId="42" fillId="0" borderId="33"/>
    <xf numFmtId="0" fontId="2" fillId="0" borderId="33"/>
    <xf numFmtId="41" fontId="56" fillId="0" borderId="33" applyFont="0" applyFill="0" applyBorder="0" applyAlignment="0" applyProtection="0"/>
    <xf numFmtId="0" fontId="42" fillId="0" borderId="33"/>
    <xf numFmtId="0" fontId="2" fillId="0" borderId="33"/>
    <xf numFmtId="14" fontId="275" fillId="0" borderId="33"/>
    <xf numFmtId="14" fontId="276" fillId="0" borderId="33"/>
    <xf numFmtId="0" fontId="42" fillId="0" borderId="33" applyNumberFormat="0" applyFont="0" applyFill="0" applyBorder="0" applyAlignment="0" applyProtection="0"/>
    <xf numFmtId="0" fontId="42" fillId="0" borderId="33"/>
    <xf numFmtId="0" fontId="2" fillId="0" borderId="33"/>
    <xf numFmtId="14" fontId="275" fillId="0" borderId="33"/>
    <xf numFmtId="0" fontId="277" fillId="0" borderId="33"/>
    <xf numFmtId="0" fontId="225" fillId="0" borderId="33"/>
    <xf numFmtId="0" fontId="205" fillId="0" borderId="33"/>
    <xf numFmtId="0" fontId="42" fillId="0" borderId="33" applyNumberFormat="0" applyFont="0" applyFill="0" applyBorder="0" applyAlignment="0" applyProtection="0"/>
    <xf numFmtId="0" fontId="42" fillId="0" borderId="33"/>
    <xf numFmtId="0" fontId="2" fillId="0" borderId="33"/>
    <xf numFmtId="0" fontId="42" fillId="0" borderId="33" applyNumberFormat="0" applyFont="0" applyFill="0" applyBorder="0" applyAlignment="0" applyProtection="0"/>
    <xf numFmtId="0" fontId="205" fillId="0" borderId="33"/>
    <xf numFmtId="0" fontId="2" fillId="0" borderId="33"/>
    <xf numFmtId="0" fontId="225" fillId="0" borderId="33"/>
    <xf numFmtId="40" fontId="278" fillId="0" borderId="33" applyBorder="0">
      <alignment horizontal="right"/>
    </xf>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40" fontId="278" fillId="0" borderId="33" applyBorder="0">
      <alignment horizontal="right"/>
    </xf>
    <xf numFmtId="0" fontId="279"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xf numFmtId="0" fontId="2" fillId="0" borderId="33"/>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340" fontId="280" fillId="0" borderId="87">
      <alignment horizontal="right" vertical="center"/>
    </xf>
    <xf numFmtId="0" fontId="42" fillId="0" borderId="33" applyNumberFormat="0" applyFont="0" applyFill="0" applyBorder="0" applyAlignment="0" applyProtection="0"/>
    <xf numFmtId="0" fontId="42" fillId="0" borderId="33" applyNumberFormat="0" applyFont="0" applyFill="0" applyBorder="0" applyAlignment="0" applyProtection="0"/>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0" fontId="42" fillId="0" borderId="33" applyNumberFormat="0" applyFont="0" applyFill="0" applyBorder="0" applyAlignment="0" applyProtection="0"/>
    <xf numFmtId="0" fontId="42" fillId="0" borderId="33" applyNumberFormat="0" applyFont="0" applyFill="0" applyBorder="0" applyAlignment="0" applyProtection="0"/>
    <xf numFmtId="365" fontId="56" fillId="0" borderId="87">
      <alignment horizontal="right" vertical="center"/>
    </xf>
    <xf numFmtId="365" fontId="56" fillId="0" borderId="87">
      <alignment horizontal="right" vertical="center"/>
    </xf>
    <xf numFmtId="365" fontId="56" fillId="0" borderId="87">
      <alignment horizontal="right" vertical="center"/>
    </xf>
    <xf numFmtId="365" fontId="56" fillId="0" borderId="87">
      <alignment horizontal="right" vertical="center"/>
    </xf>
    <xf numFmtId="365" fontId="56" fillId="0" borderId="87">
      <alignment horizontal="right" vertical="center"/>
    </xf>
    <xf numFmtId="365" fontId="56" fillId="0" borderId="87">
      <alignment horizontal="right" vertical="center"/>
    </xf>
    <xf numFmtId="365" fontId="56" fillId="0" borderId="87">
      <alignment horizontal="right" vertical="center"/>
    </xf>
    <xf numFmtId="365" fontId="56" fillId="0" borderId="87">
      <alignment horizontal="right" vertical="center"/>
    </xf>
    <xf numFmtId="365" fontId="56" fillId="0" borderId="87">
      <alignment horizontal="right" vertical="center"/>
    </xf>
    <xf numFmtId="365" fontId="56" fillId="0" borderId="87">
      <alignment horizontal="right" vertical="center"/>
    </xf>
    <xf numFmtId="365" fontId="56" fillId="0" borderId="87">
      <alignment horizontal="right" vertical="center"/>
    </xf>
    <xf numFmtId="365" fontId="56" fillId="0" borderId="87">
      <alignment horizontal="right" vertical="center"/>
    </xf>
    <xf numFmtId="365" fontId="56" fillId="0" borderId="87">
      <alignment horizontal="right" vertical="center"/>
    </xf>
    <xf numFmtId="365" fontId="56"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4" fontId="97"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366" fontId="37" fillId="0" borderId="87">
      <alignment horizontal="right" vertical="center"/>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363" fontId="112" fillId="0" borderId="87">
      <alignment horizontal="right" vertical="center"/>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367" fontId="37" fillId="0" borderId="87">
      <alignment horizontal="right" vertical="center"/>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42" fillId="0" borderId="33" applyNumberFormat="0" applyFont="0" applyFill="0" applyBorder="0" applyAlignment="0" applyProtection="0"/>
    <xf numFmtId="0" fontId="42" fillId="0" borderId="33" applyNumberFormat="0" applyFont="0" applyFill="0" applyBorder="0" applyAlignment="0" applyProtection="0"/>
    <xf numFmtId="252" fontId="164" fillId="0" borderId="50">
      <protection hidden="1"/>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203" fontId="112" fillId="0" borderId="87">
      <alignment horizontal="center"/>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203" fontId="112" fillId="0" borderId="87">
      <alignment horizontal="center"/>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112" fillId="0" borderId="33" applyNumberFormat="0" applyFill="0" applyBorder="0" applyAlignment="0" applyProtection="0"/>
    <xf numFmtId="0" fontId="112" fillId="0" borderId="33" applyNumberFormat="0" applyFill="0" applyBorder="0" applyAlignment="0" applyProtection="0"/>
    <xf numFmtId="0" fontId="2" fillId="0" borderId="33"/>
    <xf numFmtId="0" fontId="37" fillId="0" borderId="33" applyNumberForma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37" fillId="0" borderId="33" applyNumberFormat="0" applyFill="0" applyBorder="0" applyAlignment="0" applyProtection="0"/>
    <xf numFmtId="0" fontId="42" fillId="0" borderId="33"/>
    <xf numFmtId="0" fontId="2" fillId="0" borderId="33"/>
    <xf numFmtId="0" fontId="37" fillId="0" borderId="33" applyNumberFormat="0" applyFill="0" applyBorder="0" applyAlignment="0" applyProtection="0"/>
    <xf numFmtId="0" fontId="37" fillId="0" borderId="33" applyNumberFormat="0" applyFill="0" applyBorder="0" applyAlignment="0" applyProtection="0"/>
    <xf numFmtId="0" fontId="2" fillId="0" borderId="33"/>
    <xf numFmtId="0" fontId="37" fillId="0" borderId="33" applyNumberFormat="0" applyFill="0" applyBorder="0" applyAlignment="0" applyProtection="0"/>
    <xf numFmtId="0" fontId="37" fillId="0" borderId="33" applyNumberFormat="0" applyFill="0" applyBorder="0" applyAlignment="0" applyProtection="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81" fillId="0" borderId="33" applyFont="0">
      <alignment horizontal="centerContinuous"/>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82" fillId="0" borderId="33" applyNumberFormat="0" applyFill="0" applyBorder="0" applyAlignment="0" applyProtection="0"/>
    <xf numFmtId="0" fontId="144" fillId="0" borderId="33" applyNumberFormat="0" applyFill="0" applyBorder="0" applyAlignment="0" applyProtection="0"/>
    <xf numFmtId="0" fontId="2" fillId="0" borderId="33"/>
    <xf numFmtId="0" fontId="283" fillId="0" borderId="33" applyNumberFormat="0" applyFill="0" applyBorder="0" applyAlignment="0" applyProtection="0"/>
    <xf numFmtId="0" fontId="22" fillId="0" borderId="33" applyAlignment="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283" fillId="0" borderId="33" applyNumberFormat="0" applyFill="0" applyBorder="0" applyAlignment="0" applyProtection="0"/>
    <xf numFmtId="3" fontId="284" fillId="0" borderId="61" applyNumberFormat="0" applyAlignment="0">
      <alignment horizontal="center" vertical="center"/>
    </xf>
    <xf numFmtId="3" fontId="285" fillId="0" borderId="55" applyNumberFormat="0" applyAlignment="0">
      <alignment horizontal="left" wrapText="1"/>
    </xf>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42" fillId="0" borderId="33"/>
    <xf numFmtId="0" fontId="42" fillId="0" borderId="33"/>
    <xf numFmtId="0" fontId="42" fillId="0" borderId="33"/>
    <xf numFmtId="0" fontId="42" fillId="0" borderId="33"/>
    <xf numFmtId="0" fontId="42" fillId="0" borderId="33"/>
    <xf numFmtId="0" fontId="42" fillId="0" borderId="33"/>
    <xf numFmtId="0" fontId="42" fillId="0" borderId="33"/>
    <xf numFmtId="0" fontId="42" fillId="0" borderId="33"/>
    <xf numFmtId="0" fontId="4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42" fillId="0" borderId="33"/>
    <xf numFmtId="0" fontId="42" fillId="0" borderId="33"/>
    <xf numFmtId="0" fontId="42" fillId="0" borderId="33"/>
    <xf numFmtId="0" fontId="42" fillId="0" borderId="33"/>
    <xf numFmtId="0" fontId="42" fillId="0" borderId="33"/>
    <xf numFmtId="0" fontId="4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86" fillId="0" borderId="88" applyNumberFormat="0" applyFill="0" applyAlignment="0" applyProtection="0"/>
    <xf numFmtId="0" fontId="286" fillId="0" borderId="88" applyNumberFormat="0" applyFill="0" applyAlignment="0" applyProtection="0"/>
    <xf numFmtId="0" fontId="286" fillId="0" borderId="88" applyNumberFormat="0" applyFill="0" applyAlignment="0" applyProtection="0"/>
    <xf numFmtId="0" fontId="286" fillId="0" borderId="88" applyNumberFormat="0" applyFill="0" applyAlignment="0" applyProtection="0"/>
    <xf numFmtId="0" fontId="286" fillId="0" borderId="88" applyNumberFormat="0" applyFill="0" applyAlignment="0" applyProtection="0"/>
    <xf numFmtId="0" fontId="286" fillId="0" borderId="88" applyNumberFormat="0" applyFill="0" applyAlignment="0" applyProtection="0"/>
    <xf numFmtId="0" fontId="286" fillId="0" borderId="88" applyNumberFormat="0" applyFill="0" applyAlignment="0" applyProtection="0"/>
    <xf numFmtId="0" fontId="287" fillId="0" borderId="88" applyNumberFormat="0" applyFill="0" applyAlignment="0" applyProtection="0"/>
    <xf numFmtId="0" fontId="287" fillId="0" borderId="88" applyNumberFormat="0" applyFill="0" applyAlignment="0" applyProtection="0"/>
    <xf numFmtId="0" fontId="287" fillId="0" borderId="88" applyNumberFormat="0" applyFill="0" applyAlignment="0" applyProtection="0"/>
    <xf numFmtId="0" fontId="35" fillId="0" borderId="41" applyAlignment="0"/>
    <xf numFmtId="0" fontId="42" fillId="0" borderId="33" applyNumberFormat="0" applyFont="0" applyFill="0" applyBorder="0" applyAlignment="0" applyProtection="0"/>
    <xf numFmtId="0" fontId="286" fillId="0" borderId="89" applyNumberFormat="0" applyFill="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42" fillId="0" borderId="33" applyNumberFormat="0" applyFont="0" applyFill="0" applyBorder="0" applyAlignment="0" applyProtection="0"/>
    <xf numFmtId="0" fontId="35" fillId="0" borderId="41" applyAlignment="0"/>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2" fillId="0" borderId="33"/>
    <xf numFmtId="0" fontId="42" fillId="0" borderId="33"/>
    <xf numFmtId="0" fontId="2" fillId="0" borderId="33"/>
    <xf numFmtId="0" fontId="1" fillId="0" borderId="33"/>
    <xf numFmtId="43" fontId="134" fillId="0" borderId="33" applyFont="0" applyFill="0" applyBorder="0" applyAlignment="0" applyProtection="0"/>
    <xf numFmtId="0" fontId="134" fillId="0" borderId="33"/>
    <xf numFmtId="0" fontId="42" fillId="0" borderId="33"/>
    <xf numFmtId="0" fontId="112"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1" fillId="0" borderId="33"/>
    <xf numFmtId="0" fontId="42" fillId="0" borderId="33" applyNumberFormat="0" applyFont="0" applyFill="0" applyBorder="0" applyAlignment="0" applyProtection="0"/>
  </cellStyleXfs>
  <cellXfs count="596">
    <xf numFmtId="0" fontId="0" fillId="0" borderId="0" xfId="0"/>
    <xf numFmtId="1" fontId="4" fillId="0" borderId="0" xfId="0" applyNumberFormat="1" applyFont="1" applyAlignment="1">
      <alignment horizontal="right" vertical="center"/>
    </xf>
    <xf numFmtId="0" fontId="4" fillId="0" borderId="0" xfId="0" applyFont="1" applyAlignment="1">
      <alignment vertical="center" wrapText="1"/>
    </xf>
    <xf numFmtId="0" fontId="4" fillId="0" borderId="0" xfId="0" applyFont="1" applyAlignment="1">
      <alignment horizontal="left" vertical="center" wrapText="1" readingOrder="1"/>
    </xf>
    <xf numFmtId="0" fontId="3" fillId="0" borderId="0" xfId="0" applyFont="1" applyAlignment="1">
      <alignment vertical="center" wrapText="1"/>
    </xf>
    <xf numFmtId="0" fontId="4" fillId="0" borderId="0" xfId="0" applyFont="1" applyAlignment="1">
      <alignment horizontal="center" vertical="center" wrapText="1"/>
    </xf>
    <xf numFmtId="0" fontId="8" fillId="0" borderId="6" xfId="0" applyFont="1" applyBorder="1"/>
    <xf numFmtId="0" fontId="7" fillId="0" borderId="6" xfId="0" applyFont="1" applyBorder="1" applyAlignment="1">
      <alignment horizontal="center" wrapText="1"/>
    </xf>
    <xf numFmtId="170" fontId="7" fillId="0" borderId="6" xfId="0" applyNumberFormat="1" applyFont="1" applyBorder="1" applyAlignment="1">
      <alignment horizontal="right" wrapText="1"/>
    </xf>
    <xf numFmtId="171" fontId="8" fillId="0" borderId="6" xfId="0" applyNumberFormat="1" applyFont="1" applyBorder="1"/>
    <xf numFmtId="170" fontId="4" fillId="0" borderId="0" xfId="0" applyNumberFormat="1" applyFont="1" applyAlignment="1">
      <alignment vertical="center" wrapText="1"/>
    </xf>
    <xf numFmtId="0" fontId="7" fillId="0" borderId="6" xfId="0" applyFont="1" applyBorder="1" applyAlignment="1">
      <alignment wrapText="1"/>
    </xf>
    <xf numFmtId="172" fontId="7" fillId="0" borderId="6" xfId="0" applyNumberFormat="1" applyFont="1" applyBorder="1" applyAlignment="1">
      <alignment horizontal="right" wrapText="1"/>
    </xf>
    <xf numFmtId="0" fontId="9" fillId="0" borderId="6" xfId="0" applyFont="1" applyBorder="1" applyAlignment="1">
      <alignment wrapText="1"/>
    </xf>
    <xf numFmtId="172" fontId="8" fillId="0" borderId="6" xfId="0" applyNumberFormat="1" applyFont="1" applyBorder="1"/>
    <xf numFmtId="0" fontId="10" fillId="0" borderId="6" xfId="0" applyFont="1" applyBorder="1" applyAlignment="1">
      <alignment horizontal="center" wrapText="1"/>
    </xf>
    <xf numFmtId="49" fontId="10" fillId="0" borderId="6" xfId="0" applyNumberFormat="1" applyFont="1" applyBorder="1" applyAlignment="1">
      <alignment wrapText="1"/>
    </xf>
    <xf numFmtId="172" fontId="10" fillId="0" borderId="6" xfId="0" applyNumberFormat="1" applyFont="1" applyBorder="1" applyAlignment="1">
      <alignment horizontal="right" wrapText="1"/>
    </xf>
    <xf numFmtId="170" fontId="8" fillId="0" borderId="6" xfId="0" applyNumberFormat="1" applyFont="1" applyBorder="1"/>
    <xf numFmtId="0" fontId="5" fillId="0" borderId="0" xfId="0" applyFont="1" applyAlignment="1">
      <alignment vertical="center" wrapText="1"/>
    </xf>
    <xf numFmtId="49" fontId="10" fillId="0" borderId="6" xfId="0" quotePrefix="1" applyNumberFormat="1" applyFont="1" applyBorder="1" applyAlignment="1">
      <alignment wrapText="1"/>
    </xf>
    <xf numFmtId="170" fontId="10" fillId="0" borderId="6" xfId="0" applyNumberFormat="1" applyFont="1" applyBorder="1" applyAlignment="1">
      <alignment horizontal="right" wrapText="1"/>
    </xf>
    <xf numFmtId="49" fontId="7" fillId="0" borderId="6" xfId="0" applyNumberFormat="1" applyFont="1" applyBorder="1" applyAlignment="1">
      <alignment wrapText="1"/>
    </xf>
    <xf numFmtId="170" fontId="3" fillId="0" borderId="0" xfId="0" applyNumberFormat="1" applyFont="1" applyAlignment="1">
      <alignment vertical="center" wrapText="1"/>
    </xf>
    <xf numFmtId="49" fontId="9" fillId="0" borderId="6" xfId="0" applyNumberFormat="1" applyFont="1" applyBorder="1" applyAlignment="1">
      <alignment wrapText="1"/>
    </xf>
    <xf numFmtId="0" fontId="10" fillId="0" borderId="6" xfId="0" quotePrefix="1" applyFont="1" applyBorder="1" applyAlignment="1">
      <alignment horizontal="center" wrapText="1"/>
    </xf>
    <xf numFmtId="0" fontId="7" fillId="0" borderId="6" xfId="0" applyFont="1" applyBorder="1" applyAlignment="1">
      <alignment horizontal="center" vertical="center" wrapText="1"/>
    </xf>
    <xf numFmtId="172" fontId="7" fillId="0" borderId="6" xfId="0" applyNumberFormat="1" applyFont="1" applyBorder="1" applyAlignment="1">
      <alignment horizontal="right" vertical="center" wrapText="1"/>
    </xf>
    <xf numFmtId="172" fontId="9" fillId="0" borderId="6" xfId="0" applyNumberFormat="1" applyFont="1" applyBorder="1" applyAlignment="1">
      <alignment horizontal="right" vertical="center" wrapText="1"/>
    </xf>
    <xf numFmtId="0" fontId="9" fillId="0" borderId="0" xfId="0" applyFont="1"/>
    <xf numFmtId="0" fontId="12" fillId="0" borderId="6" xfId="0" applyFont="1" applyBorder="1" applyAlignment="1">
      <alignment horizontal="center" vertical="center" wrapText="1"/>
    </xf>
    <xf numFmtId="0" fontId="12" fillId="0" borderId="6" xfId="0" applyFont="1" applyBorder="1" applyAlignment="1">
      <alignment vertical="center" wrapText="1"/>
    </xf>
    <xf numFmtId="1" fontId="12" fillId="0" borderId="6" xfId="0" applyNumberFormat="1" applyFont="1" applyBorder="1" applyAlignment="1">
      <alignment vertical="center" wrapText="1"/>
    </xf>
    <xf numFmtId="3" fontId="12" fillId="0" borderId="6" xfId="0" applyNumberFormat="1" applyFont="1" applyBorder="1" applyAlignment="1">
      <alignment vertical="center" wrapText="1"/>
    </xf>
    <xf numFmtId="0" fontId="7" fillId="0" borderId="6" xfId="0" applyFont="1" applyBorder="1" applyAlignment="1">
      <alignment vertical="center" wrapText="1"/>
    </xf>
    <xf numFmtId="0" fontId="9" fillId="0" borderId="6" xfId="0" quotePrefix="1" applyFont="1" applyBorder="1" applyAlignment="1">
      <alignment horizontal="center" vertical="center" wrapText="1"/>
    </xf>
    <xf numFmtId="0" fontId="9" fillId="0" borderId="6" xfId="0" applyFont="1" applyBorder="1" applyAlignment="1">
      <alignment vertical="center" wrapText="1"/>
    </xf>
    <xf numFmtId="173" fontId="13" fillId="0" borderId="6" xfId="0" applyNumberFormat="1" applyFont="1" applyBorder="1" applyAlignment="1">
      <alignment horizontal="right" vertical="center"/>
    </xf>
    <xf numFmtId="0" fontId="7" fillId="0" borderId="6" xfId="0" applyFont="1" applyBorder="1" applyAlignment="1">
      <alignment horizontal="center" vertical="center"/>
    </xf>
    <xf numFmtId="0" fontId="13" fillId="0" borderId="6" xfId="0" applyFont="1" applyBorder="1" applyAlignment="1">
      <alignment horizontal="center" vertical="center" wrapText="1"/>
    </xf>
    <xf numFmtId="172" fontId="12" fillId="0" borderId="6" xfId="0" applyNumberFormat="1" applyFont="1" applyBorder="1" applyAlignment="1">
      <alignment horizontal="right" vertical="center" wrapText="1"/>
    </xf>
    <xf numFmtId="172" fontId="13" fillId="0" borderId="6" xfId="0" applyNumberFormat="1" applyFont="1" applyBorder="1" applyAlignment="1">
      <alignment horizontal="center" vertical="center" wrapText="1"/>
    </xf>
    <xf numFmtId="3" fontId="13" fillId="0" borderId="6" xfId="0" applyNumberFormat="1" applyFont="1" applyBorder="1" applyAlignment="1">
      <alignment horizontal="center" vertical="center" wrapText="1"/>
    </xf>
    <xf numFmtId="37" fontId="15" fillId="0" borderId="6" xfId="0" quotePrefix="1" applyNumberFormat="1" applyFont="1" applyBorder="1" applyAlignment="1">
      <alignment horizontal="center" vertical="center" wrapText="1"/>
    </xf>
    <xf numFmtId="172" fontId="15" fillId="0" borderId="6" xfId="0" quotePrefix="1" applyNumberFormat="1" applyFont="1" applyBorder="1" applyAlignment="1">
      <alignment horizontal="center" vertical="center" wrapText="1"/>
    </xf>
    <xf numFmtId="172" fontId="15" fillId="0" borderId="6"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172" fontId="15" fillId="0" borderId="6" xfId="0" applyNumberFormat="1" applyFont="1" applyBorder="1" applyAlignment="1">
      <alignment horizontal="right" vertical="center"/>
    </xf>
    <xf numFmtId="172" fontId="16" fillId="0" borderId="6" xfId="0" applyNumberFormat="1" applyFont="1" applyBorder="1" applyAlignment="1">
      <alignment horizontal="right" vertical="center" wrapText="1"/>
    </xf>
    <xf numFmtId="172" fontId="15" fillId="0" borderId="6" xfId="0" applyNumberFormat="1" applyFont="1" applyBorder="1" applyAlignment="1">
      <alignment horizontal="right" vertical="center" wrapText="1"/>
    </xf>
    <xf numFmtId="172" fontId="15" fillId="0" borderId="6" xfId="0" applyNumberFormat="1" applyFont="1" applyBorder="1" applyAlignment="1">
      <alignment vertical="center"/>
    </xf>
    <xf numFmtId="49" fontId="15" fillId="0" borderId="6" xfId="0" applyNumberFormat="1" applyFont="1" applyBorder="1" applyAlignment="1">
      <alignment horizontal="center" vertical="center" wrapText="1"/>
    </xf>
    <xf numFmtId="0" fontId="15" fillId="0" borderId="6" xfId="0" applyFont="1" applyBorder="1" applyAlignment="1">
      <alignment horizontal="center" vertical="center" wrapText="1"/>
    </xf>
    <xf numFmtId="0" fontId="15" fillId="0" borderId="6" xfId="0" applyFont="1" applyBorder="1" applyAlignment="1">
      <alignment vertical="center" wrapText="1"/>
    </xf>
    <xf numFmtId="173" fontId="13" fillId="0" borderId="6" xfId="0" applyNumberFormat="1" applyFont="1" applyBorder="1" applyAlignment="1">
      <alignment horizontal="center" vertical="center" wrapText="1"/>
    </xf>
    <xf numFmtId="3" fontId="12" fillId="0" borderId="6" xfId="0" applyNumberFormat="1" applyFont="1" applyBorder="1" applyAlignment="1">
      <alignment horizontal="right" vertical="center" wrapText="1"/>
    </xf>
    <xf numFmtId="176" fontId="12" fillId="0" borderId="6" xfId="0" applyNumberFormat="1" applyFont="1" applyBorder="1" applyAlignment="1">
      <alignment horizontal="right" vertical="center" wrapText="1"/>
    </xf>
    <xf numFmtId="172" fontId="12" fillId="0" borderId="6" xfId="0" applyNumberFormat="1" applyFont="1" applyBorder="1" applyAlignment="1">
      <alignment horizontal="center" vertical="center" wrapText="1"/>
    </xf>
    <xf numFmtId="0" fontId="13" fillId="0" borderId="6" xfId="0" applyFont="1" applyBorder="1" applyAlignment="1">
      <alignment vertical="center" wrapText="1"/>
    </xf>
    <xf numFmtId="173" fontId="12" fillId="0" borderId="6" xfId="0" applyNumberFormat="1" applyFont="1" applyBorder="1" applyAlignment="1">
      <alignment horizontal="right" vertical="center" wrapText="1"/>
    </xf>
    <xf numFmtId="175" fontId="12" fillId="0" borderId="6" xfId="0" applyNumberFormat="1" applyFont="1" applyBorder="1" applyAlignment="1">
      <alignment horizontal="center" vertical="center" wrapText="1"/>
    </xf>
    <xf numFmtId="41" fontId="13" fillId="0" borderId="6" xfId="0" applyNumberFormat="1" applyFont="1" applyBorder="1" applyAlignment="1">
      <alignment vertical="center"/>
    </xf>
    <xf numFmtId="174" fontId="13" fillId="0" borderId="6" xfId="0" applyNumberFormat="1" applyFont="1" applyBorder="1" applyAlignment="1">
      <alignment horizontal="center" vertical="center" wrapText="1"/>
    </xf>
    <xf numFmtId="0" fontId="13" fillId="0" borderId="0" xfId="0" applyFont="1" applyAlignment="1">
      <alignment horizontal="center" vertical="center" wrapText="1"/>
    </xf>
    <xf numFmtId="1" fontId="14" fillId="0" borderId="0" xfId="0" applyNumberFormat="1" applyFont="1" applyAlignment="1">
      <alignment vertical="center" wrapText="1"/>
    </xf>
    <xf numFmtId="1" fontId="13" fillId="0" borderId="0" xfId="0" applyNumberFormat="1" applyFont="1" applyAlignment="1">
      <alignment vertical="center" wrapText="1"/>
    </xf>
    <xf numFmtId="3" fontId="12" fillId="0" borderId="6" xfId="0" applyNumberFormat="1" applyFont="1" applyBorder="1" applyAlignment="1">
      <alignment horizontal="center" vertical="center" wrapText="1"/>
    </xf>
    <xf numFmtId="3" fontId="13" fillId="0" borderId="0" xfId="0" applyNumberFormat="1" applyFont="1" applyAlignment="1">
      <alignment horizontal="center" vertical="center" wrapText="1"/>
    </xf>
    <xf numFmtId="3" fontId="17" fillId="0" borderId="6" xfId="0" applyNumberFormat="1" applyFont="1" applyBorder="1" applyAlignment="1">
      <alignment horizontal="center" vertical="center" wrapText="1"/>
    </xf>
    <xf numFmtId="3" fontId="13" fillId="0" borderId="0" xfId="0" applyNumberFormat="1" applyFont="1" applyAlignment="1">
      <alignment vertical="center" wrapText="1"/>
    </xf>
    <xf numFmtId="3" fontId="12" fillId="0" borderId="0" xfId="0" applyNumberFormat="1" applyFont="1" applyAlignment="1">
      <alignment vertical="center" wrapText="1"/>
    </xf>
    <xf numFmtId="49" fontId="12" fillId="0" borderId="6" xfId="0" applyNumberFormat="1" applyFont="1" applyBorder="1" applyAlignment="1">
      <alignment horizontal="center" vertical="center"/>
    </xf>
    <xf numFmtId="1" fontId="13" fillId="0" borderId="6" xfId="0" applyNumberFormat="1" applyFont="1" applyBorder="1" applyAlignment="1">
      <alignment horizontal="center" vertical="center" wrapText="1"/>
    </xf>
    <xf numFmtId="49" fontId="13" fillId="0" borderId="6" xfId="0" applyNumberFormat="1" applyFont="1" applyBorder="1" applyAlignment="1">
      <alignment horizontal="center" vertical="center"/>
    </xf>
    <xf numFmtId="172" fontId="13" fillId="0" borderId="6" xfId="0" applyNumberFormat="1" applyFont="1" applyBorder="1" applyAlignment="1">
      <alignment horizontal="right" vertical="center" wrapText="1"/>
    </xf>
    <xf numFmtId="3" fontId="13" fillId="0" borderId="6" xfId="0" applyNumberFormat="1" applyFont="1" applyBorder="1" applyAlignment="1">
      <alignment horizontal="right" vertical="center" wrapText="1"/>
    </xf>
    <xf numFmtId="3" fontId="15" fillId="0" borderId="6" xfId="0" applyNumberFormat="1" applyFont="1" applyBorder="1" applyAlignment="1">
      <alignment horizontal="right" vertical="center" wrapText="1"/>
    </xf>
    <xf numFmtId="172" fontId="13" fillId="0" borderId="6" xfId="0" applyNumberFormat="1" applyFont="1" applyBorder="1" applyAlignment="1">
      <alignment horizontal="right" vertical="center"/>
    </xf>
    <xf numFmtId="0" fontId="13" fillId="0" borderId="6" xfId="0" applyFont="1" applyBorder="1" applyAlignment="1">
      <alignment horizontal="left" vertical="center" wrapText="1"/>
    </xf>
    <xf numFmtId="1" fontId="13" fillId="0" borderId="6" xfId="0" quotePrefix="1" applyNumberFormat="1" applyFont="1" applyBorder="1" applyAlignment="1">
      <alignment horizontal="center" vertical="center" wrapText="1"/>
    </xf>
    <xf numFmtId="3" fontId="13" fillId="0" borderId="6" xfId="0" applyNumberFormat="1" applyFont="1" applyBorder="1" applyAlignment="1">
      <alignment vertical="center" wrapText="1"/>
    </xf>
    <xf numFmtId="1" fontId="17" fillId="0" borderId="6" xfId="0" applyNumberFormat="1" applyFont="1" applyBorder="1" applyAlignment="1">
      <alignment vertical="center" wrapText="1"/>
    </xf>
    <xf numFmtId="1" fontId="17" fillId="0" borderId="6" xfId="0" applyNumberFormat="1" applyFont="1" applyBorder="1" applyAlignment="1">
      <alignment horizontal="center" vertical="center" wrapText="1"/>
    </xf>
    <xf numFmtId="41" fontId="12" fillId="0" borderId="6" xfId="0" applyNumberFormat="1" applyFont="1" applyBorder="1" applyAlignment="1">
      <alignment horizontal="right" vertical="center"/>
    </xf>
    <xf numFmtId="1" fontId="12" fillId="0" borderId="6" xfId="0" applyNumberFormat="1" applyFont="1" applyBorder="1" applyAlignment="1">
      <alignment horizontal="center" vertical="center" wrapText="1"/>
    </xf>
    <xf numFmtId="49" fontId="13" fillId="0" borderId="6" xfId="0" quotePrefix="1" applyNumberFormat="1" applyFont="1" applyBorder="1" applyAlignment="1">
      <alignment horizontal="center" vertical="center" wrapText="1"/>
    </xf>
    <xf numFmtId="41" fontId="14" fillId="0" borderId="6" xfId="0" applyNumberFormat="1" applyFont="1" applyBorder="1" applyAlignment="1">
      <alignment horizontal="center" vertical="center" wrapText="1"/>
    </xf>
    <xf numFmtId="1" fontId="14" fillId="0" borderId="0" xfId="0" applyNumberFormat="1" applyFont="1" applyAlignment="1">
      <alignment vertical="center"/>
    </xf>
    <xf numFmtId="1" fontId="13" fillId="0" borderId="0" xfId="0" applyNumberFormat="1" applyFont="1" applyAlignment="1">
      <alignment vertical="center"/>
    </xf>
    <xf numFmtId="49" fontId="13" fillId="0" borderId="6" xfId="0" applyNumberFormat="1" applyFont="1" applyBorder="1" applyAlignment="1">
      <alignment horizontal="center" vertical="center" wrapText="1"/>
    </xf>
    <xf numFmtId="1" fontId="13" fillId="0" borderId="6" xfId="0" applyNumberFormat="1" applyFont="1" applyBorder="1" applyAlignment="1">
      <alignment horizontal="left" vertical="center" wrapText="1"/>
    </xf>
    <xf numFmtId="1" fontId="13" fillId="0" borderId="6" xfId="0" applyNumberFormat="1" applyFont="1" applyBorder="1" applyAlignment="1">
      <alignment vertical="center" wrapText="1"/>
    </xf>
    <xf numFmtId="49" fontId="17" fillId="0" borderId="6" xfId="0" applyNumberFormat="1" applyFont="1" applyBorder="1" applyAlignment="1">
      <alignment horizontal="center" vertical="center"/>
    </xf>
    <xf numFmtId="1" fontId="14" fillId="0" borderId="6" xfId="0" applyNumberFormat="1" applyFont="1" applyBorder="1" applyAlignment="1">
      <alignment horizontal="center" vertical="center" wrapText="1"/>
    </xf>
    <xf numFmtId="49" fontId="12" fillId="0" borderId="17" xfId="0" applyNumberFormat="1" applyFont="1" applyBorder="1" applyAlignment="1">
      <alignment horizontal="center" vertical="center"/>
    </xf>
    <xf numFmtId="1" fontId="12" fillId="0" borderId="17" xfId="0" applyNumberFormat="1" applyFont="1" applyBorder="1" applyAlignment="1">
      <alignment vertical="center" wrapText="1"/>
    </xf>
    <xf numFmtId="1" fontId="13" fillId="0" borderId="17" xfId="0" applyNumberFormat="1" applyFont="1" applyBorder="1" applyAlignment="1">
      <alignment horizontal="center" vertical="center" wrapText="1"/>
    </xf>
    <xf numFmtId="0" fontId="13" fillId="0" borderId="17" xfId="0" applyFont="1" applyBorder="1" applyAlignment="1">
      <alignment horizontal="center" vertical="center" wrapText="1"/>
    </xf>
    <xf numFmtId="172" fontId="12" fillId="0" borderId="17" xfId="0" applyNumberFormat="1" applyFont="1" applyBorder="1" applyAlignment="1">
      <alignment horizontal="right" vertical="center" wrapText="1"/>
    </xf>
    <xf numFmtId="172" fontId="12" fillId="0" borderId="18" xfId="0" applyNumberFormat="1" applyFont="1" applyBorder="1" applyAlignment="1">
      <alignment horizontal="right" vertical="center" wrapText="1"/>
    </xf>
    <xf numFmtId="172" fontId="12" fillId="0" borderId="19" xfId="0" applyNumberFormat="1" applyFont="1" applyBorder="1" applyAlignment="1">
      <alignment horizontal="right" vertical="center" wrapText="1"/>
    </xf>
    <xf numFmtId="3" fontId="12" fillId="0" borderId="19" xfId="0" applyNumberFormat="1" applyFont="1" applyBorder="1" applyAlignment="1">
      <alignment horizontal="right" vertical="center" wrapText="1"/>
    </xf>
    <xf numFmtId="172" fontId="12" fillId="0" borderId="20" xfId="0" applyNumberFormat="1" applyFont="1" applyBorder="1" applyAlignment="1">
      <alignment horizontal="right" vertical="center" wrapText="1"/>
    </xf>
    <xf numFmtId="49" fontId="12" fillId="0" borderId="21" xfId="0" applyNumberFormat="1" applyFont="1" applyBorder="1" applyAlignment="1">
      <alignment horizontal="center" vertical="center"/>
    </xf>
    <xf numFmtId="1" fontId="12" fillId="0" borderId="21" xfId="0" applyNumberFormat="1" applyFont="1" applyBorder="1" applyAlignment="1">
      <alignment vertical="center" wrapText="1"/>
    </xf>
    <xf numFmtId="1" fontId="13" fillId="0" borderId="21" xfId="0" applyNumberFormat="1" applyFont="1" applyBorder="1" applyAlignment="1">
      <alignment horizontal="center" vertical="center" wrapText="1"/>
    </xf>
    <xf numFmtId="0" fontId="13" fillId="0" borderId="21" xfId="0" applyFont="1" applyBorder="1" applyAlignment="1">
      <alignment horizontal="center" vertical="center" wrapText="1"/>
    </xf>
    <xf numFmtId="172" fontId="12" fillId="0" borderId="21" xfId="0" applyNumberFormat="1" applyFont="1" applyBorder="1" applyAlignment="1">
      <alignment horizontal="right" vertical="center" wrapText="1"/>
    </xf>
    <xf numFmtId="172" fontId="12" fillId="0" borderId="22" xfId="0" applyNumberFormat="1" applyFont="1" applyBorder="1" applyAlignment="1">
      <alignment horizontal="right" vertical="center" wrapText="1"/>
    </xf>
    <xf numFmtId="172" fontId="12" fillId="0" borderId="23" xfId="0" applyNumberFormat="1" applyFont="1" applyBorder="1" applyAlignment="1">
      <alignment horizontal="right" vertical="center" wrapText="1"/>
    </xf>
    <xf numFmtId="3" fontId="12" fillId="0" borderId="24" xfId="0" applyNumberFormat="1" applyFont="1" applyBorder="1" applyAlignment="1">
      <alignment horizontal="right" vertical="center" wrapText="1"/>
    </xf>
    <xf numFmtId="172" fontId="12" fillId="0" borderId="25" xfId="0" applyNumberFormat="1" applyFont="1" applyBorder="1" applyAlignment="1">
      <alignment horizontal="right" vertical="center" wrapText="1"/>
    </xf>
    <xf numFmtId="172" fontId="12" fillId="0" borderId="26" xfId="0" applyNumberFormat="1" applyFont="1" applyBorder="1" applyAlignment="1">
      <alignment horizontal="right" vertical="center" wrapText="1"/>
    </xf>
    <xf numFmtId="49" fontId="13" fillId="0" borderId="21" xfId="0" applyNumberFormat="1" applyFont="1" applyBorder="1" applyAlignment="1">
      <alignment horizontal="center" vertical="center"/>
    </xf>
    <xf numFmtId="0" fontId="13" fillId="0" borderId="21" xfId="0" applyFont="1" applyBorder="1" applyAlignment="1">
      <alignment wrapText="1"/>
    </xf>
    <xf numFmtId="1" fontId="13" fillId="0" borderId="21" xfId="0" applyNumberFormat="1" applyFont="1" applyBorder="1" applyAlignment="1">
      <alignment vertical="center" wrapText="1"/>
    </xf>
    <xf numFmtId="3" fontId="13" fillId="0" borderId="21" xfId="0" applyNumberFormat="1" applyFont="1" applyBorder="1" applyAlignment="1">
      <alignment horizontal="right" vertical="center" wrapText="1"/>
    </xf>
    <xf numFmtId="3" fontId="13" fillId="0" borderId="23" xfId="0" applyNumberFormat="1" applyFont="1" applyBorder="1" applyAlignment="1">
      <alignment horizontal="right" vertical="center" wrapText="1"/>
    </xf>
    <xf numFmtId="3" fontId="13" fillId="0" borderId="26" xfId="0" applyNumberFormat="1" applyFont="1" applyBorder="1" applyAlignment="1">
      <alignment horizontal="right" vertical="center" wrapText="1"/>
    </xf>
    <xf numFmtId="41" fontId="13" fillId="0" borderId="21" xfId="0" applyNumberFormat="1" applyFont="1" applyBorder="1" applyAlignment="1">
      <alignment horizontal="right" vertical="center"/>
    </xf>
    <xf numFmtId="172" fontId="13" fillId="0" borderId="21" xfId="0" applyNumberFormat="1" applyFont="1" applyBorder="1" applyAlignment="1">
      <alignment horizontal="right" vertical="center"/>
    </xf>
    <xf numFmtId="1" fontId="13" fillId="0" borderId="21" xfId="0" applyNumberFormat="1" applyFont="1" applyBorder="1" applyAlignment="1">
      <alignment horizontal="right" vertical="center"/>
    </xf>
    <xf numFmtId="41" fontId="13" fillId="0" borderId="23" xfId="0" applyNumberFormat="1" applyFont="1" applyBorder="1" applyAlignment="1">
      <alignment horizontal="right" vertical="center"/>
    </xf>
    <xf numFmtId="41" fontId="13" fillId="0" borderId="26" xfId="0" applyNumberFormat="1" applyFont="1" applyBorder="1" applyAlignment="1">
      <alignment horizontal="right" vertical="center"/>
    </xf>
    <xf numFmtId="49" fontId="13" fillId="0" borderId="27" xfId="0" applyNumberFormat="1" applyFont="1" applyBorder="1" applyAlignment="1">
      <alignment horizontal="center" vertical="center"/>
    </xf>
    <xf numFmtId="1" fontId="13" fillId="0" borderId="27" xfId="0" applyNumberFormat="1" applyFont="1" applyBorder="1" applyAlignment="1">
      <alignment vertical="center" wrapText="1"/>
    </xf>
    <xf numFmtId="1" fontId="13" fillId="0" borderId="27" xfId="0" applyNumberFormat="1" applyFont="1" applyBorder="1" applyAlignment="1">
      <alignment horizontal="center" vertical="center" wrapText="1"/>
    </xf>
    <xf numFmtId="41" fontId="13" fillId="0" borderId="27" xfId="0" applyNumberFormat="1" applyFont="1" applyBorder="1" applyAlignment="1">
      <alignment horizontal="right" vertical="center"/>
    </xf>
    <xf numFmtId="172" fontId="13" fillId="0" borderId="27" xfId="0" applyNumberFormat="1" applyFont="1" applyBorder="1" applyAlignment="1">
      <alignment horizontal="right" vertical="center"/>
    </xf>
    <xf numFmtId="1" fontId="13" fillId="0" borderId="27" xfId="0" applyNumberFormat="1" applyFont="1" applyBorder="1" applyAlignment="1">
      <alignment horizontal="right" vertical="center"/>
    </xf>
    <xf numFmtId="41" fontId="13" fillId="0" borderId="28" xfId="0" applyNumberFormat="1" applyFont="1" applyBorder="1" applyAlignment="1">
      <alignment horizontal="right" vertical="center"/>
    </xf>
    <xf numFmtId="41" fontId="13" fillId="0" borderId="29" xfId="0" applyNumberFormat="1" applyFont="1" applyBorder="1" applyAlignment="1">
      <alignment horizontal="right" vertical="center"/>
    </xf>
    <xf numFmtId="41" fontId="13" fillId="0" borderId="23" xfId="0" applyNumberFormat="1" applyFont="1" applyBorder="1" applyAlignment="1">
      <alignment vertical="center"/>
    </xf>
    <xf numFmtId="41" fontId="13" fillId="0" borderId="30" xfId="0" applyNumberFormat="1" applyFont="1" applyBorder="1" applyAlignment="1">
      <alignment horizontal="right" vertical="center"/>
    </xf>
    <xf numFmtId="1" fontId="13" fillId="0" borderId="0" xfId="0" applyNumberFormat="1" applyFont="1" applyAlignment="1">
      <alignment horizontal="center" vertical="center"/>
    </xf>
    <xf numFmtId="0" fontId="18" fillId="0" borderId="0" xfId="0" applyFont="1"/>
    <xf numFmtId="0" fontId="18" fillId="0" borderId="6" xfId="0" applyFont="1" applyBorder="1" applyAlignment="1">
      <alignment horizontal="right" vertical="center"/>
    </xf>
    <xf numFmtId="0" fontId="7" fillId="0" borderId="0" xfId="0" applyFont="1"/>
    <xf numFmtId="172" fontId="7" fillId="0" borderId="0" xfId="0" applyNumberFormat="1" applyFont="1"/>
    <xf numFmtId="3" fontId="7" fillId="0" borderId="6" xfId="0" applyNumberFormat="1" applyFont="1" applyBorder="1" applyAlignment="1">
      <alignment horizontal="right" vertical="center" wrapText="1"/>
    </xf>
    <xf numFmtId="3" fontId="7" fillId="0" borderId="0" xfId="0" applyNumberFormat="1" applyFont="1"/>
    <xf numFmtId="0" fontId="7" fillId="0" borderId="6" xfId="0" applyFont="1" applyBorder="1" applyAlignment="1">
      <alignment vertical="center"/>
    </xf>
    <xf numFmtId="0" fontId="9" fillId="0" borderId="6" xfId="0" applyFont="1" applyBorder="1" applyAlignment="1">
      <alignment horizontal="center" vertical="center"/>
    </xf>
    <xf numFmtId="172" fontId="7" fillId="0" borderId="6" xfId="0" applyNumberFormat="1" applyFont="1" applyBorder="1"/>
    <xf numFmtId="3" fontId="7" fillId="0" borderId="6" xfId="0" applyNumberFormat="1" applyFont="1" applyBorder="1" applyAlignment="1">
      <alignment vertical="center"/>
    </xf>
    <xf numFmtId="0" fontId="11" fillId="0" borderId="6" xfId="0" applyFont="1" applyBorder="1" applyAlignment="1">
      <alignment vertical="center"/>
    </xf>
    <xf numFmtId="0" fontId="4" fillId="0" borderId="6" xfId="0" applyFont="1" applyBorder="1" applyAlignment="1">
      <alignment horizontal="center" vertical="center" wrapText="1"/>
    </xf>
    <xf numFmtId="0" fontId="4" fillId="0" borderId="6" xfId="0" applyFont="1" applyBorder="1" applyAlignment="1">
      <alignment horizontal="center" vertical="center"/>
    </xf>
    <xf numFmtId="3" fontId="9" fillId="0" borderId="6" xfId="0" applyNumberFormat="1" applyFont="1" applyBorder="1" applyAlignment="1">
      <alignment vertical="center"/>
    </xf>
    <xf numFmtId="3" fontId="9" fillId="0" borderId="6" xfId="0" applyNumberFormat="1" applyFont="1" applyBorder="1" applyAlignment="1">
      <alignment horizontal="right" vertical="center" wrapText="1"/>
    </xf>
    <xf numFmtId="172" fontId="9" fillId="0" borderId="6" xfId="0" applyNumberFormat="1" applyFont="1" applyBorder="1" applyAlignment="1">
      <alignment vertical="center"/>
    </xf>
    <xf numFmtId="172" fontId="9" fillId="0" borderId="6" xfId="0" applyNumberFormat="1" applyFont="1" applyBorder="1"/>
    <xf numFmtId="172" fontId="9" fillId="0" borderId="0" xfId="0" applyNumberFormat="1" applyFont="1"/>
    <xf numFmtId="3" fontId="9" fillId="0" borderId="0" xfId="0" applyNumberFormat="1" applyFont="1"/>
    <xf numFmtId="172" fontId="7" fillId="0" borderId="6" xfId="0" applyNumberFormat="1" applyFont="1" applyBorder="1" applyAlignment="1">
      <alignment vertical="center"/>
    </xf>
    <xf numFmtId="0" fontId="7" fillId="0" borderId="6" xfId="0" quotePrefix="1" applyFont="1" applyBorder="1" applyAlignment="1">
      <alignment vertical="center"/>
    </xf>
    <xf numFmtId="0" fontId="9" fillId="0" borderId="6" xfId="0" quotePrefix="1" applyFont="1" applyBorder="1" applyAlignment="1">
      <alignment vertical="center" wrapText="1"/>
    </xf>
    <xf numFmtId="0" fontId="4" fillId="0" borderId="6" xfId="0" quotePrefix="1" applyFont="1" applyBorder="1" applyAlignment="1">
      <alignment horizontal="center" vertical="center" wrapText="1"/>
    </xf>
    <xf numFmtId="0" fontId="9" fillId="0" borderId="0" xfId="0" applyFont="1" applyAlignment="1">
      <alignment vertical="center"/>
    </xf>
    <xf numFmtId="0" fontId="9" fillId="0" borderId="6" xfId="0" quotePrefix="1" applyFont="1" applyBorder="1" applyAlignment="1">
      <alignment vertical="center"/>
    </xf>
    <xf numFmtId="3" fontId="7" fillId="0" borderId="6" xfId="0" applyNumberFormat="1" applyFont="1" applyBorder="1"/>
    <xf numFmtId="0" fontId="9" fillId="0" borderId="6" xfId="0" applyFont="1" applyBorder="1" applyAlignment="1">
      <alignment vertical="center"/>
    </xf>
    <xf numFmtId="0" fontId="4" fillId="0" borderId="6" xfId="0" quotePrefix="1" applyFont="1" applyBorder="1" applyAlignment="1">
      <alignment horizontal="center" vertical="center"/>
    </xf>
    <xf numFmtId="172" fontId="7" fillId="0" borderId="6" xfId="0" applyNumberFormat="1" applyFont="1" applyBorder="1" applyAlignment="1">
      <alignment vertical="center" wrapText="1"/>
    </xf>
    <xf numFmtId="172" fontId="9" fillId="0" borderId="6" xfId="0" applyNumberFormat="1" applyFont="1" applyBorder="1" applyAlignment="1">
      <alignment vertical="center" wrapText="1"/>
    </xf>
    <xf numFmtId="0" fontId="7" fillId="0" borderId="6" xfId="0" quotePrefix="1" applyFont="1" applyBorder="1" applyAlignment="1">
      <alignment vertical="center" wrapText="1"/>
    </xf>
    <xf numFmtId="1" fontId="4" fillId="0" borderId="6" xfId="0" applyNumberFormat="1" applyFont="1" applyBorder="1" applyAlignment="1">
      <alignment horizontal="center" vertical="center"/>
    </xf>
    <xf numFmtId="172" fontId="4" fillId="0" borderId="6" xfId="0" applyNumberFormat="1" applyFont="1" applyBorder="1" applyAlignment="1">
      <alignment horizontal="right" vertical="center" wrapText="1"/>
    </xf>
    <xf numFmtId="0" fontId="9" fillId="0" borderId="6" xfId="0" quotePrefix="1" applyFont="1" applyBorder="1" applyAlignment="1">
      <alignment horizontal="center" vertical="center"/>
    </xf>
    <xf numFmtId="49" fontId="4" fillId="0" borderId="6" xfId="0" applyNumberFormat="1" applyFont="1" applyBorder="1" applyAlignment="1">
      <alignment horizontal="center" vertical="center" wrapText="1"/>
    </xf>
    <xf numFmtId="172" fontId="4" fillId="0" borderId="6" xfId="0" applyNumberFormat="1" applyFont="1" applyBorder="1" applyAlignment="1">
      <alignment horizontal="center" vertical="center" wrapText="1"/>
    </xf>
    <xf numFmtId="172" fontId="9" fillId="0" borderId="0" xfId="0" applyNumberFormat="1" applyFont="1" applyAlignment="1">
      <alignment vertical="center"/>
    </xf>
    <xf numFmtId="3" fontId="4" fillId="0" borderId="6" xfId="0" applyNumberFormat="1" applyFont="1" applyBorder="1" applyAlignment="1">
      <alignment horizontal="center" vertical="center"/>
    </xf>
    <xf numFmtId="3" fontId="4" fillId="0" borderId="6" xfId="0" applyNumberFormat="1" applyFont="1" applyBorder="1" applyAlignment="1">
      <alignment horizontal="center" vertical="center" wrapText="1"/>
    </xf>
    <xf numFmtId="1" fontId="9" fillId="0" borderId="6" xfId="0" applyNumberFormat="1" applyFont="1" applyBorder="1" applyAlignment="1">
      <alignment vertical="center" wrapText="1"/>
    </xf>
    <xf numFmtId="1" fontId="4" fillId="0" borderId="6" xfId="0" applyNumberFormat="1" applyFont="1" applyBorder="1" applyAlignment="1">
      <alignment horizontal="center" vertical="center" wrapText="1"/>
    </xf>
    <xf numFmtId="172" fontId="7" fillId="0" borderId="0" xfId="0" applyNumberFormat="1" applyFont="1" applyAlignment="1">
      <alignment vertical="center"/>
    </xf>
    <xf numFmtId="0" fontId="7" fillId="0" borderId="0" xfId="0" applyFont="1" applyAlignment="1">
      <alignment vertical="center"/>
    </xf>
    <xf numFmtId="0" fontId="9" fillId="0" borderId="0" xfId="0" applyFont="1" applyAlignment="1">
      <alignment vertical="center" wrapText="1"/>
    </xf>
    <xf numFmtId="41" fontId="7" fillId="0" borderId="6" xfId="0" applyNumberFormat="1" applyFont="1" applyBorder="1" applyAlignment="1">
      <alignment vertical="center"/>
    </xf>
    <xf numFmtId="0" fontId="9" fillId="0" borderId="0" xfId="0" applyFont="1" applyAlignment="1">
      <alignment horizontal="center"/>
    </xf>
    <xf numFmtId="0" fontId="4" fillId="0" borderId="0" xfId="0" applyFont="1" applyAlignment="1">
      <alignment vertical="center"/>
    </xf>
    <xf numFmtId="0" fontId="18"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4" fillId="0" borderId="0" xfId="0" applyFont="1" applyAlignment="1">
      <alignment horizontal="center" vertical="center"/>
    </xf>
    <xf numFmtId="0" fontId="3" fillId="0" borderId="6" xfId="0" applyFont="1" applyBorder="1" applyAlignment="1">
      <alignment horizontal="center" vertical="center" wrapText="1"/>
    </xf>
    <xf numFmtId="41" fontId="4" fillId="0" borderId="0" xfId="0" applyNumberFormat="1" applyFont="1" applyAlignment="1">
      <alignment vertical="center"/>
    </xf>
    <xf numFmtId="0" fontId="3" fillId="0" borderId="6" xfId="0" applyFont="1" applyBorder="1" applyAlignment="1">
      <alignment vertical="center" wrapText="1"/>
    </xf>
    <xf numFmtId="41" fontId="3" fillId="0" borderId="6" xfId="0" applyNumberFormat="1" applyFont="1" applyBorder="1" applyAlignment="1">
      <alignment horizontal="center" vertical="center" wrapText="1"/>
    </xf>
    <xf numFmtId="3" fontId="4" fillId="0" borderId="0" xfId="0" applyNumberFormat="1" applyFont="1" applyAlignment="1">
      <alignment vertical="center"/>
    </xf>
    <xf numFmtId="0" fontId="3" fillId="0" borderId="6" xfId="0" applyFont="1" applyBorder="1" applyAlignment="1">
      <alignment horizontal="center" vertical="center"/>
    </xf>
    <xf numFmtId="0" fontId="4" fillId="0" borderId="6" xfId="0" applyFont="1" applyBorder="1" applyAlignment="1">
      <alignment vertical="center"/>
    </xf>
    <xf numFmtId="0" fontId="3" fillId="0" borderId="6" xfId="0" applyFont="1" applyBorder="1" applyAlignment="1">
      <alignment vertical="center"/>
    </xf>
    <xf numFmtId="0" fontId="3" fillId="0" borderId="0" xfId="0" applyFont="1" applyAlignment="1">
      <alignment vertical="center"/>
    </xf>
    <xf numFmtId="0" fontId="4" fillId="0" borderId="6" xfId="0" applyFont="1" applyBorder="1" applyAlignment="1">
      <alignment vertical="center" wrapText="1"/>
    </xf>
    <xf numFmtId="41" fontId="4" fillId="0" borderId="6" xfId="0" applyNumberFormat="1" applyFont="1" applyBorder="1" applyAlignment="1">
      <alignment horizontal="center" vertical="center" wrapText="1"/>
    </xf>
    <xf numFmtId="41" fontId="4" fillId="0" borderId="4" xfId="0" applyNumberFormat="1" applyFont="1" applyBorder="1" applyAlignment="1">
      <alignment horizontal="center" vertical="center" wrapText="1"/>
    </xf>
    <xf numFmtId="3" fontId="4" fillId="0" borderId="6" xfId="0" applyNumberFormat="1" applyFont="1" applyBorder="1" applyAlignment="1">
      <alignment vertical="center" wrapText="1"/>
    </xf>
    <xf numFmtId="3" fontId="4" fillId="0" borderId="6" xfId="0" applyNumberFormat="1" applyFont="1" applyBorder="1" applyAlignment="1">
      <alignment vertical="center"/>
    </xf>
    <xf numFmtId="175" fontId="3" fillId="0" borderId="6" xfId="0" applyNumberFormat="1" applyFont="1" applyBorder="1" applyAlignment="1">
      <alignment vertical="center" wrapText="1"/>
    </xf>
    <xf numFmtId="175" fontId="3" fillId="0" borderId="6" xfId="0" applyNumberFormat="1" applyFont="1" applyBorder="1" applyAlignment="1">
      <alignment horizontal="center" vertical="center" wrapText="1"/>
    </xf>
    <xf numFmtId="0" fontId="4" fillId="0" borderId="6" xfId="0" applyFont="1" applyBorder="1" applyAlignment="1">
      <alignment horizontal="left" vertical="center" wrapText="1"/>
    </xf>
    <xf numFmtId="175" fontId="4" fillId="0" borderId="6" xfId="0" applyNumberFormat="1" applyFont="1" applyBorder="1" applyAlignment="1">
      <alignment vertical="center"/>
    </xf>
    <xf numFmtId="41" fontId="3" fillId="0" borderId="6" xfId="0" applyNumberFormat="1" applyFont="1" applyBorder="1" applyAlignment="1">
      <alignment horizontal="center" vertical="center"/>
    </xf>
    <xf numFmtId="41" fontId="4" fillId="0" borderId="6" xfId="0" applyNumberFormat="1" applyFont="1" applyBorder="1" applyAlignment="1">
      <alignment horizontal="center" vertical="center"/>
    </xf>
    <xf numFmtId="0" fontId="3" fillId="0" borderId="6" xfId="0" applyFont="1" applyBorder="1" applyAlignment="1">
      <alignment horizontal="left" vertical="center"/>
    </xf>
    <xf numFmtId="0" fontId="4" fillId="0" borderId="6" xfId="0" applyFont="1" applyBorder="1" applyAlignment="1">
      <alignment horizontal="left" vertical="center"/>
    </xf>
    <xf numFmtId="3" fontId="4" fillId="0" borderId="0" xfId="0" applyNumberFormat="1" applyFont="1" applyAlignment="1">
      <alignment horizontal="center" vertical="center"/>
    </xf>
    <xf numFmtId="0" fontId="4" fillId="2" borderId="11" xfId="0" applyFont="1" applyFill="1" applyBorder="1"/>
    <xf numFmtId="0" fontId="4" fillId="0" borderId="0" xfId="0" applyFont="1"/>
    <xf numFmtId="0" fontId="4" fillId="0" borderId="0" xfId="0" applyFont="1" applyAlignment="1">
      <alignment horizontal="center"/>
    </xf>
    <xf numFmtId="0" fontId="3" fillId="0" borderId="0" xfId="0" applyFont="1"/>
    <xf numFmtId="0" fontId="3" fillId="0" borderId="4" xfId="0" applyFont="1" applyBorder="1" applyAlignment="1">
      <alignment horizontal="center" vertical="center" wrapText="1"/>
    </xf>
    <xf numFmtId="172" fontId="3" fillId="0" borderId="4" xfId="0" applyNumberFormat="1" applyFont="1" applyBorder="1" applyAlignment="1">
      <alignment horizontal="right" vertical="center" wrapText="1"/>
    </xf>
    <xf numFmtId="175" fontId="4" fillId="0" borderId="6" xfId="0" applyNumberFormat="1" applyFont="1" applyBorder="1" applyAlignment="1">
      <alignment horizontal="center" vertical="center" wrapText="1"/>
    </xf>
    <xf numFmtId="175" fontId="3" fillId="0" borderId="6" xfId="0" applyNumberFormat="1" applyFont="1" applyBorder="1" applyAlignment="1">
      <alignment horizontal="right" vertical="center" wrapText="1"/>
    </xf>
    <xf numFmtId="170" fontId="4" fillId="0" borderId="6" xfId="0" applyNumberFormat="1" applyFont="1" applyBorder="1" applyAlignment="1">
      <alignment horizontal="center" vertical="center" wrapText="1"/>
    </xf>
    <xf numFmtId="170" fontId="4" fillId="0" borderId="6" xfId="0" applyNumberFormat="1" applyFont="1" applyBorder="1" applyAlignment="1">
      <alignment horizontal="right" vertical="center" wrapText="1"/>
    </xf>
    <xf numFmtId="0" fontId="4" fillId="0" borderId="6" xfId="0" quotePrefix="1" applyFont="1" applyBorder="1" applyAlignment="1">
      <alignment vertical="center" wrapText="1"/>
    </xf>
    <xf numFmtId="170" fontId="4" fillId="0" borderId="6" xfId="0" applyNumberFormat="1" applyFont="1" applyBorder="1" applyAlignment="1">
      <alignment horizontal="center" vertical="center"/>
    </xf>
    <xf numFmtId="170" fontId="4" fillId="0" borderId="6" xfId="0" applyNumberFormat="1" applyFont="1" applyBorder="1" applyAlignment="1">
      <alignment horizontal="right" vertical="center"/>
    </xf>
    <xf numFmtId="170" fontId="4" fillId="0" borderId="6" xfId="0" applyNumberFormat="1" applyFont="1" applyBorder="1" applyAlignment="1">
      <alignment vertical="center"/>
    </xf>
    <xf numFmtId="0" fontId="4" fillId="0" borderId="6" xfId="0" applyFont="1" applyBorder="1"/>
    <xf numFmtId="0" fontId="4" fillId="2" borderId="11" xfId="0" applyFont="1" applyFill="1" applyBorder="1" applyAlignment="1">
      <alignment horizontal="center" vertical="center"/>
    </xf>
    <xf numFmtId="0" fontId="19" fillId="2" borderId="11" xfId="0" applyFont="1" applyFill="1" applyBorder="1"/>
    <xf numFmtId="0" fontId="4" fillId="2" borderId="11" xfId="0" applyFont="1" applyFill="1" applyBorder="1" applyAlignment="1">
      <alignment horizontal="center"/>
    </xf>
    <xf numFmtId="3" fontId="12" fillId="0" borderId="16" xfId="0" applyNumberFormat="1" applyFont="1" applyBorder="1" applyAlignment="1">
      <alignment vertical="center" wrapText="1"/>
    </xf>
    <xf numFmtId="3" fontId="12" fillId="0" borderId="1" xfId="0" applyNumberFormat="1" applyFont="1" applyBorder="1" applyAlignment="1">
      <alignment vertical="center" wrapText="1"/>
    </xf>
    <xf numFmtId="3" fontId="12" fillId="0" borderId="15" xfId="0" applyNumberFormat="1" applyFont="1" applyBorder="1" applyAlignment="1">
      <alignment vertical="center" wrapText="1"/>
    </xf>
    <xf numFmtId="177" fontId="12" fillId="0" borderId="6" xfId="0" applyNumberFormat="1" applyFont="1" applyBorder="1" applyAlignment="1">
      <alignment horizontal="right" vertical="center"/>
    </xf>
    <xf numFmtId="49" fontId="12" fillId="0" borderId="6" xfId="0" applyNumberFormat="1" applyFont="1" applyBorder="1" applyAlignment="1">
      <alignment horizontal="center" vertical="center" wrapText="1"/>
    </xf>
    <xf numFmtId="3" fontId="12" fillId="0" borderId="6" xfId="0" applyNumberFormat="1" applyFont="1" applyBorder="1" applyAlignment="1">
      <alignment horizontal="left" vertical="center" wrapText="1"/>
    </xf>
    <xf numFmtId="14" fontId="13" fillId="0" borderId="6" xfId="0" applyNumberFormat="1" applyFont="1" applyBorder="1" applyAlignment="1">
      <alignment horizontal="center" vertical="center" wrapText="1"/>
    </xf>
    <xf numFmtId="1" fontId="13" fillId="0" borderId="0" xfId="0" applyNumberFormat="1" applyFont="1" applyAlignment="1">
      <alignment horizontal="center" vertical="center" wrapText="1"/>
    </xf>
    <xf numFmtId="1" fontId="13" fillId="0" borderId="0" xfId="0" applyNumberFormat="1" applyFont="1" applyAlignment="1">
      <alignment horizontal="right" vertical="center"/>
    </xf>
    <xf numFmtId="0" fontId="13" fillId="0" borderId="0" xfId="0" applyFont="1" applyAlignment="1">
      <alignment vertical="center" wrapText="1"/>
    </xf>
    <xf numFmtId="0" fontId="13" fillId="0" borderId="0" xfId="0" applyFont="1" applyAlignment="1">
      <alignment wrapText="1"/>
    </xf>
    <xf numFmtId="172" fontId="14" fillId="0" borderId="9" xfId="0" applyNumberFormat="1" applyFont="1" applyBorder="1" applyAlignment="1">
      <alignment horizontal="center" vertical="center" wrapText="1"/>
    </xf>
    <xf numFmtId="172" fontId="14" fillId="0" borderId="6" xfId="0" applyNumberFormat="1" applyFont="1" applyBorder="1" applyAlignment="1">
      <alignment horizontal="center" vertical="center" wrapText="1"/>
    </xf>
    <xf numFmtId="3" fontId="14" fillId="0" borderId="6" xfId="0" applyNumberFormat="1" applyFont="1" applyBorder="1" applyAlignment="1">
      <alignment horizontal="center" vertical="center" wrapText="1"/>
    </xf>
    <xf numFmtId="174" fontId="12" fillId="0" borderId="6" xfId="0" applyNumberFormat="1" applyFont="1" applyBorder="1" applyAlignment="1">
      <alignment horizontal="center" vertical="center" wrapText="1"/>
    </xf>
    <xf numFmtId="172" fontId="12" fillId="0" borderId="6" xfId="0" applyNumberFormat="1" applyFont="1" applyBorder="1" applyAlignment="1">
      <alignment vertical="center" wrapText="1"/>
    </xf>
    <xf numFmtId="49" fontId="12" fillId="0" borderId="6" xfId="0" applyNumberFormat="1" applyFont="1" applyBorder="1" applyAlignment="1">
      <alignment horizontal="right" vertical="center" wrapText="1"/>
    </xf>
    <xf numFmtId="0" fontId="12" fillId="0" borderId="0" xfId="0" applyFont="1" applyAlignment="1">
      <alignment wrapText="1"/>
    </xf>
    <xf numFmtId="0" fontId="12" fillId="0" borderId="0" xfId="0" applyFont="1" applyAlignment="1">
      <alignment vertical="center" wrapText="1"/>
    </xf>
    <xf numFmtId="3" fontId="12" fillId="0" borderId="0" xfId="0" applyNumberFormat="1" applyFont="1" applyAlignment="1">
      <alignment wrapText="1"/>
    </xf>
    <xf numFmtId="172" fontId="12" fillId="0" borderId="0" xfId="0" applyNumberFormat="1" applyFont="1" applyAlignment="1">
      <alignment vertical="center" wrapText="1"/>
    </xf>
    <xf numFmtId="172" fontId="12" fillId="0" borderId="0" xfId="0" applyNumberFormat="1" applyFont="1" applyAlignment="1">
      <alignment wrapText="1"/>
    </xf>
    <xf numFmtId="0" fontId="12" fillId="0" borderId="6" xfId="0" applyFont="1" applyBorder="1" applyAlignment="1">
      <alignment horizontal="left" vertical="center" wrapText="1"/>
    </xf>
    <xf numFmtId="1" fontId="12" fillId="0" borderId="6" xfId="0" applyNumberFormat="1" applyFont="1" applyBorder="1" applyAlignment="1">
      <alignment horizontal="left" vertical="center" wrapText="1"/>
    </xf>
    <xf numFmtId="3" fontId="12" fillId="0" borderId="6" xfId="0" applyNumberFormat="1" applyFont="1" applyBorder="1" applyAlignment="1">
      <alignment wrapText="1"/>
    </xf>
    <xf numFmtId="37" fontId="13" fillId="0" borderId="6" xfId="0" applyNumberFormat="1" applyFont="1" applyBorder="1" applyAlignment="1">
      <alignment horizontal="center" vertical="center" wrapText="1"/>
    </xf>
    <xf numFmtId="172" fontId="13" fillId="0" borderId="0" xfId="0" applyNumberFormat="1" applyFont="1" applyAlignment="1">
      <alignment vertical="center" wrapText="1"/>
    </xf>
    <xf numFmtId="172" fontId="13" fillId="0" borderId="0" xfId="0" applyNumberFormat="1" applyFont="1" applyAlignment="1">
      <alignment wrapText="1"/>
    </xf>
    <xf numFmtId="0" fontId="15" fillId="0" borderId="0" xfId="0" applyFont="1" applyAlignment="1">
      <alignment vertical="center" wrapText="1"/>
    </xf>
    <xf numFmtId="3" fontId="16" fillId="0" borderId="0" xfId="0" applyNumberFormat="1" applyFont="1" applyAlignment="1">
      <alignment wrapText="1"/>
    </xf>
    <xf numFmtId="173" fontId="13" fillId="0" borderId="6" xfId="0" applyNumberFormat="1" applyFont="1" applyBorder="1" applyAlignment="1">
      <alignment horizontal="left" vertical="center" wrapText="1"/>
    </xf>
    <xf numFmtId="172" fontId="13" fillId="0" borderId="6" xfId="0" applyNumberFormat="1" applyFont="1" applyBorder="1" applyAlignment="1">
      <alignment vertical="center" wrapText="1"/>
    </xf>
    <xf numFmtId="174" fontId="13" fillId="0" borderId="6" xfId="0" applyNumberFormat="1" applyFont="1" applyBorder="1" applyAlignment="1">
      <alignment horizontal="right" vertical="center" wrapText="1"/>
    </xf>
    <xf numFmtId="2" fontId="13" fillId="0" borderId="6" xfId="0" applyNumberFormat="1" applyFont="1" applyBorder="1" applyAlignment="1">
      <alignment horizontal="right" vertical="center" wrapText="1"/>
    </xf>
    <xf numFmtId="173" fontId="13" fillId="0" borderId="6" xfId="0" applyNumberFormat="1" applyFont="1" applyBorder="1" applyAlignment="1">
      <alignment horizontal="right" vertical="center" wrapText="1"/>
    </xf>
    <xf numFmtId="41" fontId="13" fillId="0" borderId="6" xfId="0" applyNumberFormat="1" applyFont="1" applyBorder="1" applyAlignment="1">
      <alignment horizontal="right" vertical="center" wrapText="1"/>
    </xf>
    <xf numFmtId="3" fontId="13" fillId="0" borderId="6" xfId="0" applyNumberFormat="1" applyFont="1" applyBorder="1" applyAlignment="1">
      <alignment horizontal="right" vertical="center"/>
    </xf>
    <xf numFmtId="49" fontId="13" fillId="0" borderId="6" xfId="0" applyNumberFormat="1" applyFont="1" applyBorder="1" applyAlignment="1">
      <alignment horizontal="left" vertical="center" wrapText="1"/>
    </xf>
    <xf numFmtId="1" fontId="13" fillId="0" borderId="6" xfId="0" applyNumberFormat="1" applyFont="1" applyBorder="1" applyAlignment="1">
      <alignment horizontal="center" vertical="center"/>
    </xf>
    <xf numFmtId="172" fontId="13" fillId="0" borderId="6" xfId="0" applyNumberFormat="1" applyFont="1" applyBorder="1" applyAlignment="1">
      <alignment horizontal="center" vertical="center"/>
    </xf>
    <xf numFmtId="172" fontId="15" fillId="0" borderId="6" xfId="0" applyNumberFormat="1" applyFont="1" applyBorder="1" applyAlignment="1">
      <alignment horizontal="left" vertical="center" wrapText="1"/>
    </xf>
    <xf numFmtId="172" fontId="15" fillId="0" borderId="0" xfId="0" applyNumberFormat="1" applyFont="1" applyAlignment="1">
      <alignment vertical="center" wrapText="1"/>
    </xf>
    <xf numFmtId="172" fontId="15" fillId="0" borderId="0" xfId="0" applyNumberFormat="1" applyFont="1" applyAlignment="1">
      <alignment wrapText="1"/>
    </xf>
    <xf numFmtId="3" fontId="16" fillId="0" borderId="0" xfId="0" applyNumberFormat="1" applyFont="1" applyAlignment="1">
      <alignment vertical="center" wrapText="1"/>
    </xf>
    <xf numFmtId="2" fontId="13" fillId="0" borderId="6" xfId="0" applyNumberFormat="1" applyFont="1" applyBorder="1" applyAlignment="1">
      <alignment vertical="center" wrapText="1"/>
    </xf>
    <xf numFmtId="2" fontId="13" fillId="0" borderId="6" xfId="0" applyNumberFormat="1" applyFont="1" applyBorder="1" applyAlignment="1">
      <alignment horizontal="center" vertical="center" wrapText="1"/>
    </xf>
    <xf numFmtId="172" fontId="15" fillId="0" borderId="6" xfId="0" applyNumberFormat="1" applyFont="1" applyBorder="1" applyAlignment="1">
      <alignment horizontal="center" vertical="center"/>
    </xf>
    <xf numFmtId="172" fontId="13" fillId="0" borderId="6" xfId="0" applyNumberFormat="1" applyFont="1" applyBorder="1" applyAlignment="1">
      <alignment horizontal="left" vertical="center" wrapText="1"/>
    </xf>
    <xf numFmtId="172" fontId="13" fillId="0" borderId="6" xfId="0" quotePrefix="1" applyNumberFormat="1" applyFont="1" applyBorder="1" applyAlignment="1">
      <alignment horizontal="center" vertical="center" wrapText="1"/>
    </xf>
    <xf numFmtId="0" fontId="13" fillId="0" borderId="6" xfId="0" quotePrefix="1" applyFont="1" applyBorder="1" applyAlignment="1">
      <alignment horizontal="center" vertical="center" wrapText="1"/>
    </xf>
    <xf numFmtId="0" fontId="12" fillId="3" borderId="11" xfId="0" applyFont="1" applyFill="1" applyBorder="1" applyAlignment="1">
      <alignment wrapText="1"/>
    </xf>
    <xf numFmtId="3" fontId="12" fillId="3" borderId="11" xfId="0" applyNumberFormat="1" applyFont="1" applyFill="1" applyBorder="1" applyAlignment="1">
      <alignment vertical="center" wrapText="1"/>
    </xf>
    <xf numFmtId="3" fontId="12" fillId="3" borderId="11" xfId="0" applyNumberFormat="1" applyFont="1" applyFill="1" applyBorder="1" applyAlignment="1">
      <alignment wrapText="1"/>
    </xf>
    <xf numFmtId="172" fontId="13" fillId="0" borderId="6" xfId="0" applyNumberFormat="1" applyFont="1" applyBorder="1" applyAlignment="1">
      <alignment vertical="center"/>
    </xf>
    <xf numFmtId="0" fontId="15" fillId="0" borderId="0" xfId="0" applyFont="1" applyAlignment="1">
      <alignment wrapText="1"/>
    </xf>
    <xf numFmtId="175" fontId="13" fillId="0" borderId="6" xfId="0" applyNumberFormat="1" applyFont="1" applyBorder="1" applyAlignment="1">
      <alignment horizontal="right" vertical="center" wrapText="1"/>
    </xf>
    <xf numFmtId="172" fontId="13" fillId="0" borderId="6" xfId="0" applyNumberFormat="1" applyFont="1" applyBorder="1" applyAlignment="1">
      <alignment horizontal="left" vertical="center"/>
    </xf>
    <xf numFmtId="172" fontId="13" fillId="0" borderId="6" xfId="0" quotePrefix="1" applyNumberFormat="1" applyFont="1" applyBorder="1" applyAlignment="1">
      <alignment horizontal="center" vertical="center"/>
    </xf>
    <xf numFmtId="49" fontId="13" fillId="0" borderId="15" xfId="0" applyNumberFormat="1" applyFont="1" applyBorder="1" applyAlignment="1">
      <alignment horizontal="left" vertical="center" wrapText="1"/>
    </xf>
    <xf numFmtId="49" fontId="13" fillId="0" borderId="15" xfId="0" applyNumberFormat="1" applyFont="1" applyBorder="1" applyAlignment="1">
      <alignment horizontal="center" vertical="center" wrapText="1"/>
    </xf>
    <xf numFmtId="173" fontId="12" fillId="0" borderId="0" xfId="0" applyNumberFormat="1" applyFont="1" applyAlignment="1">
      <alignment wrapText="1"/>
    </xf>
    <xf numFmtId="173" fontId="15" fillId="0" borderId="0" xfId="0" applyNumberFormat="1" applyFont="1" applyAlignment="1">
      <alignment wrapText="1"/>
    </xf>
    <xf numFmtId="173" fontId="13" fillId="0" borderId="0" xfId="0" applyNumberFormat="1" applyFont="1" applyAlignment="1">
      <alignment wrapText="1"/>
    </xf>
    <xf numFmtId="173" fontId="12" fillId="0" borderId="6" xfId="0" applyNumberFormat="1" applyFont="1" applyBorder="1" applyAlignment="1">
      <alignment horizontal="center" vertical="center" wrapText="1"/>
    </xf>
    <xf numFmtId="172" fontId="12" fillId="0" borderId="6" xfId="0" applyNumberFormat="1" applyFont="1" applyBorder="1" applyAlignment="1">
      <alignment horizontal="right" vertical="center"/>
    </xf>
    <xf numFmtId="172" fontId="12" fillId="0" borderId="6" xfId="0" applyNumberFormat="1" applyFont="1" applyBorder="1" applyAlignment="1">
      <alignment horizontal="center" vertical="center"/>
    </xf>
    <xf numFmtId="0" fontId="15" fillId="3" borderId="11" xfId="0" applyFont="1" applyFill="1" applyBorder="1" applyAlignment="1">
      <alignment wrapText="1"/>
    </xf>
    <xf numFmtId="3" fontId="16" fillId="3" borderId="11" xfId="0" applyNumberFormat="1" applyFont="1" applyFill="1" applyBorder="1" applyAlignment="1">
      <alignment wrapText="1"/>
    </xf>
    <xf numFmtId="0" fontId="13" fillId="0" borderId="6" xfId="0" applyFont="1" applyBorder="1" applyAlignment="1">
      <alignment horizontal="left" vertical="center"/>
    </xf>
    <xf numFmtId="0" fontId="13" fillId="0" borderId="6" xfId="0" applyFont="1" applyBorder="1" applyAlignment="1">
      <alignment horizontal="center" vertical="center"/>
    </xf>
    <xf numFmtId="172" fontId="14" fillId="0" borderId="6" xfId="0" applyNumberFormat="1" applyFont="1" applyBorder="1" applyAlignment="1">
      <alignment horizontal="right" vertical="center"/>
    </xf>
    <xf numFmtId="0" fontId="13" fillId="0" borderId="0" xfId="0" applyFont="1" applyAlignment="1">
      <alignment horizontal="left" vertical="center" wrapText="1"/>
    </xf>
    <xf numFmtId="0" fontId="15" fillId="0" borderId="0" xfId="0" applyFont="1" applyAlignment="1">
      <alignment horizontal="left" vertical="center" wrapText="1"/>
    </xf>
    <xf numFmtId="41" fontId="12" fillId="0" borderId="6" xfId="0" applyNumberFormat="1" applyFont="1" applyBorder="1" applyAlignment="1">
      <alignment vertical="center"/>
    </xf>
    <xf numFmtId="172" fontId="13" fillId="0" borderId="6" xfId="0" applyNumberFormat="1" applyFont="1" applyBorder="1"/>
    <xf numFmtId="175" fontId="12" fillId="0" borderId="6" xfId="0" applyNumberFormat="1" applyFont="1" applyBorder="1" applyAlignment="1">
      <alignment horizontal="left" vertical="center" wrapText="1"/>
    </xf>
    <xf numFmtId="175" fontId="12" fillId="0" borderId="0" xfId="0" applyNumberFormat="1" applyFont="1" applyAlignment="1">
      <alignment wrapText="1"/>
    </xf>
    <xf numFmtId="175" fontId="13" fillId="0" borderId="6" xfId="0" applyNumberFormat="1" applyFont="1" applyBorder="1" applyAlignment="1">
      <alignment horizontal="right" vertical="center"/>
    </xf>
    <xf numFmtId="1" fontId="12" fillId="0" borderId="6" xfId="0" quotePrefix="1" applyNumberFormat="1" applyFont="1" applyBorder="1" applyAlignment="1">
      <alignment horizontal="left" vertical="center" wrapText="1"/>
    </xf>
    <xf numFmtId="175" fontId="12" fillId="0" borderId="6" xfId="0" applyNumberFormat="1" applyFont="1" applyBorder="1" applyAlignment="1">
      <alignment horizontal="right" vertical="center" wrapText="1"/>
    </xf>
    <xf numFmtId="0" fontId="12" fillId="0" borderId="6" xfId="0" applyFont="1" applyBorder="1" applyAlignment="1">
      <alignment horizontal="right" vertical="center" wrapText="1"/>
    </xf>
    <xf numFmtId="172" fontId="12" fillId="0" borderId="6" xfId="0" applyNumberFormat="1" applyFont="1" applyBorder="1" applyAlignment="1">
      <alignment wrapText="1"/>
    </xf>
    <xf numFmtId="172" fontId="12" fillId="0" borderId="6" xfId="0" applyNumberFormat="1" applyFont="1" applyBorder="1" applyAlignment="1">
      <alignment horizontal="center" wrapText="1"/>
    </xf>
    <xf numFmtId="49" fontId="12" fillId="0" borderId="6" xfId="0" applyNumberFormat="1" applyFont="1" applyBorder="1" applyAlignment="1">
      <alignment horizontal="center" wrapText="1"/>
    </xf>
    <xf numFmtId="172" fontId="13" fillId="0" borderId="6" xfId="0" applyNumberFormat="1" applyFont="1" applyBorder="1" applyAlignment="1">
      <alignment wrapText="1"/>
    </xf>
    <xf numFmtId="172" fontId="13" fillId="0" borderId="6" xfId="0" applyNumberFormat="1" applyFont="1" applyBorder="1" applyAlignment="1">
      <alignment horizontal="center" wrapText="1"/>
    </xf>
    <xf numFmtId="49" fontId="13" fillId="0" borderId="6" xfId="0" applyNumberFormat="1" applyFont="1" applyBorder="1" applyAlignment="1">
      <alignment horizontal="center" wrapText="1"/>
    </xf>
    <xf numFmtId="0" fontId="13" fillId="0" borderId="0" xfId="0" applyFont="1" applyAlignment="1">
      <alignment horizontal="center" wrapText="1"/>
    </xf>
    <xf numFmtId="1" fontId="13" fillId="0" borderId="0" xfId="0" applyNumberFormat="1" applyFont="1" applyAlignment="1">
      <alignment wrapText="1"/>
    </xf>
    <xf numFmtId="49" fontId="13" fillId="0" borderId="0" xfId="0" applyNumberFormat="1" applyFont="1" applyAlignment="1">
      <alignment wrapText="1"/>
    </xf>
    <xf numFmtId="174" fontId="13" fillId="0" borderId="0" xfId="0" applyNumberFormat="1" applyFont="1" applyAlignment="1">
      <alignment wrapText="1"/>
    </xf>
    <xf numFmtId="2" fontId="13" fillId="0" borderId="0" xfId="0" applyNumberFormat="1" applyFont="1" applyAlignment="1">
      <alignment wrapText="1"/>
    </xf>
    <xf numFmtId="172" fontId="13" fillId="0" borderId="0" xfId="0" applyNumberFormat="1" applyFont="1" applyAlignment="1">
      <alignment horizontal="center" wrapText="1"/>
    </xf>
    <xf numFmtId="3" fontId="13" fillId="0" borderId="0" xfId="0" applyNumberFormat="1" applyFont="1" applyAlignment="1">
      <alignment wrapText="1"/>
    </xf>
    <xf numFmtId="3" fontId="13" fillId="0" borderId="0" xfId="0" applyNumberFormat="1" applyFont="1" applyAlignment="1">
      <alignment horizontal="center" wrapText="1"/>
    </xf>
    <xf numFmtId="3" fontId="12" fillId="4" borderId="6" xfId="0" applyNumberFormat="1" applyFont="1" applyFill="1" applyBorder="1" applyAlignment="1">
      <alignment horizontal="center" vertical="center" wrapText="1"/>
    </xf>
    <xf numFmtId="49" fontId="12" fillId="4" borderId="6" xfId="0" applyNumberFormat="1" applyFont="1" applyFill="1" applyBorder="1" applyAlignment="1">
      <alignment horizontal="center" vertical="center" wrapText="1"/>
    </xf>
    <xf numFmtId="1" fontId="12" fillId="4" borderId="6" xfId="0" applyNumberFormat="1" applyFont="1" applyFill="1" applyBorder="1" applyAlignment="1">
      <alignment horizontal="center" vertical="center" wrapText="1"/>
    </xf>
    <xf numFmtId="174" fontId="12" fillId="4" borderId="6" xfId="0" applyNumberFormat="1" applyFont="1" applyFill="1" applyBorder="1" applyAlignment="1">
      <alignment horizontal="center" vertical="center" wrapText="1"/>
    </xf>
    <xf numFmtId="3" fontId="12" fillId="4" borderId="6" xfId="0" applyNumberFormat="1" applyFont="1" applyFill="1" applyBorder="1" applyAlignment="1">
      <alignment horizontal="right" vertical="center" wrapText="1"/>
    </xf>
    <xf numFmtId="0" fontId="12" fillId="4" borderId="6" xfId="0" applyFont="1" applyFill="1" applyBorder="1" applyAlignment="1">
      <alignment horizontal="center" vertical="center" wrapText="1"/>
    </xf>
    <xf numFmtId="172" fontId="16" fillId="4" borderId="11" xfId="0" applyNumberFormat="1" applyFont="1" applyFill="1" applyBorder="1" applyAlignment="1">
      <alignment horizontal="center" vertical="center" wrapText="1"/>
    </xf>
    <xf numFmtId="172" fontId="13" fillId="4" borderId="11" xfId="0" applyNumberFormat="1" applyFont="1" applyFill="1" applyBorder="1" applyAlignment="1">
      <alignment wrapText="1"/>
    </xf>
    <xf numFmtId="0" fontId="13" fillId="4" borderId="11" xfId="0" applyFont="1" applyFill="1" applyBorder="1" applyAlignment="1">
      <alignment wrapText="1"/>
    </xf>
    <xf numFmtId="172" fontId="12" fillId="4" borderId="6" xfId="0" applyNumberFormat="1" applyFont="1" applyFill="1" applyBorder="1" applyAlignment="1">
      <alignment vertical="center" wrapText="1"/>
    </xf>
    <xf numFmtId="172" fontId="12" fillId="4" borderId="6" xfId="0" applyNumberFormat="1" applyFont="1" applyFill="1" applyBorder="1" applyAlignment="1">
      <alignment horizontal="right" vertical="center" wrapText="1"/>
    </xf>
    <xf numFmtId="49" fontId="12" fillId="4" borderId="6" xfId="0" applyNumberFormat="1" applyFont="1" applyFill="1" applyBorder="1" applyAlignment="1">
      <alignment horizontal="right" vertical="center" wrapText="1"/>
    </xf>
    <xf numFmtId="172" fontId="12" fillId="4" borderId="6" xfId="0" applyNumberFormat="1" applyFont="1" applyFill="1" applyBorder="1" applyAlignment="1">
      <alignment horizontal="center" vertical="center" wrapText="1"/>
    </xf>
    <xf numFmtId="172" fontId="12" fillId="4" borderId="11" xfId="0" applyNumberFormat="1" applyFont="1" applyFill="1" applyBorder="1" applyAlignment="1">
      <alignment vertical="center" wrapText="1"/>
    </xf>
    <xf numFmtId="172" fontId="12" fillId="4" borderId="11" xfId="0" applyNumberFormat="1" applyFont="1" applyFill="1" applyBorder="1" applyAlignment="1">
      <alignment wrapText="1"/>
    </xf>
    <xf numFmtId="0" fontId="12" fillId="4" borderId="11" xfId="0" applyFont="1" applyFill="1" applyBorder="1" applyAlignment="1">
      <alignment wrapText="1"/>
    </xf>
    <xf numFmtId="41" fontId="12" fillId="0" borderId="6" xfId="0" applyNumberFormat="1" applyFont="1" applyBorder="1" applyAlignment="1">
      <alignment horizontal="center" vertical="center" wrapText="1"/>
    </xf>
    <xf numFmtId="0" fontId="16" fillId="0" borderId="6" xfId="0" applyFont="1" applyBorder="1" applyAlignment="1">
      <alignment horizontal="center" vertical="center" wrapText="1"/>
    </xf>
    <xf numFmtId="0" fontId="16" fillId="0" borderId="6" xfId="0" applyFont="1" applyBorder="1" applyAlignment="1">
      <alignment horizontal="left" vertical="center" wrapText="1"/>
    </xf>
    <xf numFmtId="49" fontId="16" fillId="0" borderId="6" xfId="0" applyNumberFormat="1" applyFont="1" applyBorder="1" applyAlignment="1">
      <alignment horizontal="center" vertical="center" wrapText="1"/>
    </xf>
    <xf numFmtId="1" fontId="16" fillId="0" borderId="6" xfId="0" applyNumberFormat="1" applyFont="1" applyBorder="1" applyAlignment="1">
      <alignment horizontal="center" vertical="center" wrapText="1"/>
    </xf>
    <xf numFmtId="172" fontId="16" fillId="0" borderId="6" xfId="0" applyNumberFormat="1" applyFont="1" applyBorder="1" applyAlignment="1">
      <alignment horizontal="center" vertical="center" wrapText="1"/>
    </xf>
    <xf numFmtId="173" fontId="16" fillId="0" borderId="6" xfId="0" applyNumberFormat="1" applyFont="1" applyBorder="1" applyAlignment="1">
      <alignment horizontal="right" vertical="center" wrapText="1"/>
    </xf>
    <xf numFmtId="3" fontId="16" fillId="0" borderId="6" xfId="0" applyNumberFormat="1" applyFont="1" applyBorder="1" applyAlignment="1">
      <alignment horizontal="right" vertical="center" wrapText="1"/>
    </xf>
    <xf numFmtId="172" fontId="16" fillId="0" borderId="6" xfId="0" applyNumberFormat="1" applyFont="1" applyBorder="1" applyAlignment="1">
      <alignment vertical="center" wrapText="1"/>
    </xf>
    <xf numFmtId="172" fontId="16" fillId="0" borderId="0" xfId="0" applyNumberFormat="1" applyFont="1" applyAlignment="1">
      <alignment vertical="center" wrapText="1"/>
    </xf>
    <xf numFmtId="172" fontId="16" fillId="0" borderId="0" xfId="0" applyNumberFormat="1" applyFont="1" applyAlignment="1">
      <alignment wrapText="1"/>
    </xf>
    <xf numFmtId="0" fontId="16" fillId="0" borderId="0" xfId="0" applyFont="1" applyAlignment="1">
      <alignment wrapText="1"/>
    </xf>
    <xf numFmtId="0" fontId="13" fillId="0" borderId="6" xfId="0" quotePrefix="1" applyFont="1" applyBorder="1" applyAlignment="1">
      <alignment horizontal="left" vertical="center" wrapText="1"/>
    </xf>
    <xf numFmtId="0" fontId="15" fillId="0" borderId="6" xfId="0" applyFont="1" applyBorder="1" applyAlignment="1">
      <alignment horizontal="left" vertical="center" wrapText="1"/>
    </xf>
    <xf numFmtId="173" fontId="15" fillId="0" borderId="6" xfId="0" applyNumberFormat="1" applyFont="1" applyBorder="1" applyAlignment="1">
      <alignment horizontal="right" vertical="center" wrapText="1"/>
    </xf>
    <xf numFmtId="0" fontId="15" fillId="0" borderId="6" xfId="0" quotePrefix="1" applyFont="1" applyBorder="1" applyAlignment="1">
      <alignment horizontal="left" vertical="center" wrapText="1"/>
    </xf>
    <xf numFmtId="3" fontId="15" fillId="0" borderId="6" xfId="0" applyNumberFormat="1" applyFont="1" applyBorder="1" applyAlignment="1">
      <alignment vertical="center" wrapText="1"/>
    </xf>
    <xf numFmtId="174" fontId="15" fillId="0" borderId="6" xfId="0" applyNumberFormat="1" applyFont="1" applyBorder="1" applyAlignment="1">
      <alignment horizontal="right" vertical="center" wrapText="1"/>
    </xf>
    <xf numFmtId="2" fontId="15" fillId="0" borderId="6" xfId="0" applyNumberFormat="1" applyFont="1" applyBorder="1" applyAlignment="1">
      <alignment horizontal="right" vertical="center" wrapText="1"/>
    </xf>
    <xf numFmtId="41" fontId="15" fillId="0" borderId="6" xfId="0" applyNumberFormat="1" applyFont="1" applyBorder="1" applyAlignment="1">
      <alignment horizontal="right" vertical="center" wrapText="1"/>
    </xf>
    <xf numFmtId="3" fontId="15" fillId="0" borderId="6" xfId="0" applyNumberFormat="1" applyFont="1" applyBorder="1" applyAlignment="1">
      <alignment horizontal="right" vertical="center"/>
    </xf>
    <xf numFmtId="1" fontId="15" fillId="0" borderId="6" xfId="0" applyNumberFormat="1" applyFont="1" applyBorder="1" applyAlignment="1">
      <alignment horizontal="left" vertical="center" wrapText="1"/>
    </xf>
    <xf numFmtId="37" fontId="13" fillId="0" borderId="6" xfId="0" quotePrefix="1" applyNumberFormat="1" applyFont="1" applyBorder="1" applyAlignment="1">
      <alignment horizontal="center" vertical="center" wrapText="1"/>
    </xf>
    <xf numFmtId="173" fontId="15" fillId="0" borderId="6" xfId="0" applyNumberFormat="1" applyFont="1" applyBorder="1" applyAlignment="1">
      <alignment horizontal="left" vertical="center" wrapText="1"/>
    </xf>
    <xf numFmtId="173" fontId="15" fillId="0" borderId="6" xfId="0" applyNumberFormat="1" applyFont="1" applyBorder="1" applyAlignment="1">
      <alignment vertical="center" wrapText="1"/>
    </xf>
    <xf numFmtId="3" fontId="15" fillId="0" borderId="6" xfId="0" applyNumberFormat="1" applyFont="1" applyBorder="1" applyAlignment="1">
      <alignment horizontal="center" vertical="center" wrapText="1"/>
    </xf>
    <xf numFmtId="173" fontId="13" fillId="0" borderId="6" xfId="0" applyNumberFormat="1" applyFont="1" applyBorder="1" applyAlignment="1">
      <alignment vertical="center" wrapText="1"/>
    </xf>
    <xf numFmtId="0" fontId="12" fillId="0" borderId="6" xfId="0" quotePrefix="1" applyFont="1" applyBorder="1" applyAlignment="1">
      <alignment horizontal="center" vertical="center" wrapText="1"/>
    </xf>
    <xf numFmtId="173" fontId="12" fillId="0" borderId="6" xfId="0" applyNumberFormat="1" applyFont="1" applyBorder="1" applyAlignment="1">
      <alignment horizontal="left" vertical="center" wrapText="1"/>
    </xf>
    <xf numFmtId="0" fontId="13" fillId="0" borderId="6" xfId="0" applyFont="1" applyBorder="1" applyAlignment="1">
      <alignment wrapText="1"/>
    </xf>
    <xf numFmtId="41" fontId="13" fillId="0" borderId="6" xfId="0" applyNumberFormat="1" applyFont="1" applyBorder="1" applyAlignment="1">
      <alignment horizontal="right" vertical="center"/>
    </xf>
    <xf numFmtId="49" fontId="15" fillId="0" borderId="6" xfId="0" applyNumberFormat="1" applyFont="1" applyBorder="1" applyAlignment="1">
      <alignment horizontal="center" vertical="center"/>
    </xf>
    <xf numFmtId="1" fontId="15" fillId="0" borderId="6" xfId="0" applyNumberFormat="1" applyFont="1" applyBorder="1" applyAlignment="1">
      <alignment horizontal="center" vertical="center"/>
    </xf>
    <xf numFmtId="178" fontId="13" fillId="0" borderId="6" xfId="0" applyNumberFormat="1" applyFont="1" applyBorder="1" applyAlignment="1">
      <alignment horizontal="left" vertical="center"/>
    </xf>
    <xf numFmtId="173" fontId="13" fillId="0" borderId="6" xfId="0" quotePrefix="1" applyNumberFormat="1" applyFont="1" applyBorder="1" applyAlignment="1">
      <alignment horizontal="center" vertical="center" wrapText="1"/>
    </xf>
    <xf numFmtId="173" fontId="15" fillId="0" borderId="6" xfId="0" quotePrefix="1" applyNumberFormat="1" applyFont="1" applyBorder="1" applyAlignment="1">
      <alignment horizontal="center" vertical="center" wrapText="1"/>
    </xf>
    <xf numFmtId="173" fontId="15" fillId="0" borderId="6" xfId="0" applyNumberFormat="1" applyFont="1" applyBorder="1" applyAlignment="1">
      <alignment horizontal="center" vertical="center" wrapText="1"/>
    </xf>
    <xf numFmtId="173" fontId="12" fillId="0" borderId="6" xfId="0" applyNumberFormat="1" applyFont="1" applyBorder="1" applyAlignment="1">
      <alignment vertical="center" wrapText="1"/>
    </xf>
    <xf numFmtId="172" fontId="13" fillId="0" borderId="0" xfId="0" applyNumberFormat="1" applyFont="1" applyAlignment="1">
      <alignment horizontal="right" vertical="center" wrapText="1"/>
    </xf>
    <xf numFmtId="173" fontId="12" fillId="0" borderId="0" xfId="0" applyNumberFormat="1" applyFont="1" applyAlignment="1">
      <alignment horizontal="right" vertical="center" wrapText="1"/>
    </xf>
    <xf numFmtId="173" fontId="13" fillId="0" borderId="10" xfId="0" applyNumberFormat="1" applyFont="1" applyBorder="1" applyAlignment="1">
      <alignment horizontal="left" vertical="center" wrapText="1"/>
    </xf>
    <xf numFmtId="49" fontId="12" fillId="0" borderId="6" xfId="0" applyNumberFormat="1" applyFont="1" applyBorder="1" applyAlignment="1">
      <alignment horizontal="left" vertical="center" wrapText="1"/>
    </xf>
    <xf numFmtId="0" fontId="12" fillId="0" borderId="0" xfId="0" applyFont="1" applyAlignment="1">
      <alignment horizontal="left" wrapText="1"/>
    </xf>
    <xf numFmtId="0" fontId="12" fillId="0" borderId="6" xfId="0" applyFont="1" applyBorder="1" applyAlignment="1">
      <alignment horizontal="center" vertical="center"/>
    </xf>
    <xf numFmtId="3" fontId="13" fillId="0" borderId="6" xfId="0" applyNumberFormat="1" applyFont="1" applyBorder="1" applyAlignment="1">
      <alignment horizontal="left" vertical="center"/>
    </xf>
    <xf numFmtId="0" fontId="13" fillId="0" borderId="6" xfId="0" applyFont="1" applyBorder="1" applyAlignment="1">
      <alignment horizontal="center" vertical="center" shrinkToFit="1"/>
    </xf>
    <xf numFmtId="3" fontId="13" fillId="0" borderId="6" xfId="0" applyNumberFormat="1" applyFont="1" applyBorder="1" applyAlignment="1">
      <alignment horizontal="left" vertical="center" wrapText="1"/>
    </xf>
    <xf numFmtId="2" fontId="13" fillId="0" borderId="6" xfId="0" applyNumberFormat="1" applyFont="1" applyBorder="1" applyAlignment="1">
      <alignment horizontal="left" vertical="center" wrapText="1"/>
    </xf>
    <xf numFmtId="3" fontId="13" fillId="0" borderId="6" xfId="0" applyNumberFormat="1" applyFont="1" applyBorder="1" applyAlignment="1">
      <alignment vertical="center"/>
    </xf>
    <xf numFmtId="0" fontId="13" fillId="0" borderId="6" xfId="0" applyFont="1" applyBorder="1" applyAlignment="1">
      <alignment horizontal="right" vertical="center" wrapText="1"/>
    </xf>
    <xf numFmtId="41" fontId="13" fillId="0" borderId="6" xfId="0" applyNumberFormat="1" applyFont="1" applyBorder="1" applyAlignment="1">
      <alignment horizontal="center" vertical="center" wrapText="1"/>
    </xf>
    <xf numFmtId="175" fontId="13" fillId="0" borderId="6" xfId="0" applyNumberFormat="1" applyFont="1" applyBorder="1" applyAlignment="1">
      <alignment horizontal="center" vertical="center" wrapText="1"/>
    </xf>
    <xf numFmtId="49" fontId="13" fillId="0" borderId="6" xfId="0" quotePrefix="1" applyNumberFormat="1" applyFont="1" applyBorder="1" applyAlignment="1">
      <alignment horizontal="center" vertical="center"/>
    </xf>
    <xf numFmtId="1" fontId="13" fillId="0" borderId="6" xfId="0" applyNumberFormat="1" applyFont="1" applyBorder="1" applyAlignment="1">
      <alignment vertical="center"/>
    </xf>
    <xf numFmtId="172" fontId="4" fillId="0" borderId="6" xfId="0" applyNumberFormat="1" applyFont="1" applyBorder="1" applyAlignment="1">
      <alignment vertical="center"/>
    </xf>
    <xf numFmtId="37" fontId="13" fillId="0" borderId="6" xfId="0" applyNumberFormat="1" applyFont="1" applyBorder="1" applyAlignment="1">
      <alignment horizontal="right" vertical="center"/>
    </xf>
    <xf numFmtId="43" fontId="12" fillId="0" borderId="6" xfId="0" applyNumberFormat="1" applyFont="1" applyBorder="1" applyAlignment="1">
      <alignment horizontal="center" vertical="center" wrapText="1"/>
    </xf>
    <xf numFmtId="174" fontId="12" fillId="0" borderId="6" xfId="0" applyNumberFormat="1" applyFont="1" applyBorder="1" applyAlignment="1">
      <alignment horizontal="right" vertical="center" wrapText="1"/>
    </xf>
    <xf numFmtId="2" fontId="12" fillId="0" borderId="6" xfId="0" applyNumberFormat="1" applyFont="1" applyBorder="1" applyAlignment="1">
      <alignment horizontal="right" vertical="center" wrapText="1"/>
    </xf>
    <xf numFmtId="43" fontId="12" fillId="0" borderId="6" xfId="0" applyNumberFormat="1" applyFont="1" applyBorder="1" applyAlignment="1">
      <alignment horizontal="right" vertical="center" wrapText="1"/>
    </xf>
    <xf numFmtId="172" fontId="4" fillId="0" borderId="6" xfId="0" applyNumberFormat="1" applyFont="1" applyBorder="1" applyAlignment="1">
      <alignment horizontal="right" vertical="center"/>
    </xf>
    <xf numFmtId="3" fontId="13" fillId="0" borderId="6" xfId="0" applyNumberFormat="1" applyFont="1" applyBorder="1"/>
    <xf numFmtId="3" fontId="13" fillId="0" borderId="6" xfId="0" applyNumberFormat="1" applyFont="1" applyBorder="1" applyAlignment="1">
      <alignment horizontal="center" vertical="center"/>
    </xf>
    <xf numFmtId="49" fontId="12" fillId="0" borderId="6" xfId="0" applyNumberFormat="1" applyFont="1" applyBorder="1" applyAlignment="1">
      <alignment horizontal="right" vertical="center"/>
    </xf>
    <xf numFmtId="41" fontId="12" fillId="0" borderId="6" xfId="0" applyNumberFormat="1" applyFont="1" applyBorder="1" applyAlignment="1">
      <alignment horizontal="center" vertical="center"/>
    </xf>
    <xf numFmtId="43" fontId="13" fillId="0" borderId="6" xfId="0" applyNumberFormat="1" applyFont="1" applyBorder="1" applyAlignment="1">
      <alignment horizontal="center" vertical="center" wrapText="1"/>
    </xf>
    <xf numFmtId="43" fontId="13" fillId="0" borderId="6" xfId="0" applyNumberFormat="1" applyFont="1" applyBorder="1" applyAlignment="1">
      <alignment horizontal="right" vertical="center" wrapText="1"/>
    </xf>
    <xf numFmtId="49" fontId="13" fillId="0" borderId="6" xfId="0" applyNumberFormat="1" applyFont="1" applyBorder="1" applyAlignment="1">
      <alignment wrapText="1"/>
    </xf>
    <xf numFmtId="3" fontId="13" fillId="0" borderId="6" xfId="0" applyNumberFormat="1" applyFont="1" applyBorder="1" applyAlignment="1">
      <alignment horizontal="right" wrapText="1"/>
    </xf>
    <xf numFmtId="174" fontId="13" fillId="0" borderId="6" xfId="0" applyNumberFormat="1" applyFont="1" applyBorder="1" applyAlignment="1">
      <alignment wrapText="1"/>
    </xf>
    <xf numFmtId="2" fontId="13" fillId="0" borderId="6" xfId="0" applyNumberFormat="1" applyFont="1" applyBorder="1" applyAlignment="1">
      <alignment wrapText="1"/>
    </xf>
    <xf numFmtId="172" fontId="13" fillId="0" borderId="6" xfId="0" applyNumberFormat="1" applyFont="1" applyBorder="1" applyAlignment="1">
      <alignment horizontal="right"/>
    </xf>
    <xf numFmtId="172" fontId="13" fillId="0" borderId="6" xfId="0" applyNumberFormat="1" applyFont="1" applyBorder="1" applyAlignment="1">
      <alignment horizontal="right" wrapText="1"/>
    </xf>
    <xf numFmtId="175" fontId="13" fillId="0" borderId="6" xfId="0" applyNumberFormat="1" applyFont="1" applyBorder="1" applyAlignment="1">
      <alignment horizontal="right" wrapText="1"/>
    </xf>
    <xf numFmtId="174" fontId="13" fillId="0" borderId="6" xfId="0" applyNumberFormat="1" applyFont="1" applyBorder="1" applyAlignment="1">
      <alignment vertical="center" wrapText="1"/>
    </xf>
    <xf numFmtId="3" fontId="13" fillId="0" borderId="6" xfId="0" applyNumberFormat="1" applyFont="1" applyBorder="1" applyAlignment="1">
      <alignment wrapText="1"/>
    </xf>
    <xf numFmtId="0" fontId="13" fillId="0" borderId="6" xfId="0" applyFont="1" applyBorder="1" applyAlignment="1">
      <alignment horizontal="center" wrapText="1"/>
    </xf>
    <xf numFmtId="49" fontId="13" fillId="0" borderId="0" xfId="0" applyNumberFormat="1" applyFont="1" applyAlignment="1">
      <alignment horizontal="center" wrapText="1"/>
    </xf>
    <xf numFmtId="172" fontId="38" fillId="0" borderId="63" xfId="5" applyNumberFormat="1" applyFont="1" applyFill="1" applyBorder="1" applyAlignment="1">
      <alignment horizontal="right" vertical="center" wrapText="1"/>
    </xf>
    <xf numFmtId="172" fontId="41" fillId="0" borderId="63" xfId="5" applyNumberFormat="1" applyFont="1" applyFill="1" applyBorder="1" applyAlignment="1">
      <alignment horizontal="right" vertical="center" wrapText="1"/>
    </xf>
    <xf numFmtId="172" fontId="38" fillId="0" borderId="63" xfId="7" applyNumberFormat="1" applyFont="1" applyFill="1" applyBorder="1" applyAlignment="1">
      <alignment horizontal="center" vertical="center" wrapText="1"/>
    </xf>
    <xf numFmtId="182" fontId="38" fillId="0" borderId="63" xfId="7" applyNumberFormat="1" applyFont="1" applyFill="1" applyBorder="1" applyAlignment="1">
      <alignment horizontal="right" vertical="center" wrapText="1"/>
    </xf>
    <xf numFmtId="182" fontId="41" fillId="0" borderId="63" xfId="7" applyNumberFormat="1" applyFont="1" applyFill="1" applyBorder="1" applyAlignment="1">
      <alignment horizontal="right" vertical="center" wrapText="1"/>
    </xf>
    <xf numFmtId="172" fontId="38" fillId="0" borderId="63" xfId="6254" applyNumberFormat="1" applyFont="1" applyFill="1" applyBorder="1" applyAlignment="1">
      <alignment horizontal="center" vertical="center" wrapText="1"/>
    </xf>
    <xf numFmtId="172" fontId="38" fillId="0" borderId="63" xfId="6" applyNumberFormat="1" applyFont="1" applyFill="1" applyBorder="1" applyAlignment="1">
      <alignment horizontal="right" vertical="center"/>
    </xf>
    <xf numFmtId="172" fontId="38" fillId="0" borderId="63" xfId="7" applyNumberFormat="1" applyFont="1" applyFill="1" applyBorder="1" applyAlignment="1">
      <alignment horizontal="right" vertical="center" wrapText="1"/>
    </xf>
    <xf numFmtId="182" fontId="41" fillId="0" borderId="63" xfId="7" applyNumberFormat="1" applyFont="1" applyFill="1" applyBorder="1" applyAlignment="1">
      <alignment horizontal="center" vertical="center" wrapText="1"/>
    </xf>
    <xf numFmtId="1" fontId="38" fillId="0" borderId="33" xfId="1" applyNumberFormat="1" applyFont="1" applyAlignment="1">
      <alignment horizontal="center" vertical="center" wrapText="1"/>
    </xf>
    <xf numFmtId="0" fontId="136" fillId="0" borderId="33" xfId="0" applyFont="1" applyBorder="1"/>
    <xf numFmtId="0" fontId="136" fillId="0" borderId="90" xfId="0" applyFont="1" applyBorder="1"/>
    <xf numFmtId="0" fontId="136" fillId="0" borderId="63" xfId="0" applyFont="1" applyBorder="1"/>
    <xf numFmtId="1" fontId="39" fillId="0" borderId="33" xfId="1" applyNumberFormat="1" applyFont="1" applyAlignment="1">
      <alignment horizontal="center" vertical="center" wrapText="1"/>
    </xf>
    <xf numFmtId="1" fontId="39" fillId="0" borderId="33" xfId="1" applyNumberFormat="1" applyFont="1" applyAlignment="1">
      <alignment horizontal="right" vertical="center" wrapText="1"/>
    </xf>
    <xf numFmtId="174" fontId="38" fillId="0" borderId="33" xfId="1" applyNumberFormat="1" applyFont="1" applyAlignment="1">
      <alignment horizontal="center" vertical="center" wrapText="1"/>
    </xf>
    <xf numFmtId="172" fontId="136" fillId="0" borderId="33" xfId="0" applyNumberFormat="1" applyFont="1" applyBorder="1"/>
    <xf numFmtId="0" fontId="41" fillId="0" borderId="63" xfId="3" applyFont="1" applyBorder="1" applyAlignment="1">
      <alignment wrapText="1"/>
    </xf>
    <xf numFmtId="3" fontId="38" fillId="0" borderId="33" xfId="1" applyNumberFormat="1" applyFont="1" applyAlignment="1">
      <alignment horizontal="center" vertical="center" wrapText="1"/>
    </xf>
    <xf numFmtId="0" fontId="38" fillId="0" borderId="63" xfId="3" applyFont="1" applyBorder="1" applyAlignment="1">
      <alignment horizontal="center" wrapText="1"/>
    </xf>
    <xf numFmtId="0" fontId="38" fillId="0" borderId="63" xfId="3" applyFont="1" applyBorder="1" applyAlignment="1">
      <alignment horizontal="center" vertical="center" wrapText="1"/>
    </xf>
    <xf numFmtId="3" fontId="38" fillId="0" borderId="63" xfId="4" applyNumberFormat="1" applyFont="1" applyBorder="1" applyAlignment="1">
      <alignment horizontal="center" vertical="center" wrapText="1"/>
    </xf>
    <xf numFmtId="49" fontId="38" fillId="0" borderId="63" xfId="3" applyNumberFormat="1" applyFont="1" applyBorder="1" applyAlignment="1">
      <alignment horizontal="center" vertical="center" wrapText="1"/>
    </xf>
    <xf numFmtId="1" fontId="38" fillId="0" borderId="63" xfId="3" applyNumberFormat="1" applyFont="1" applyBorder="1" applyAlignment="1">
      <alignment horizontal="center" vertical="center" wrapText="1"/>
    </xf>
    <xf numFmtId="172" fontId="190" fillId="0" borderId="33" xfId="0" applyNumberFormat="1" applyFont="1" applyBorder="1"/>
    <xf numFmtId="0" fontId="190" fillId="0" borderId="33" xfId="0" applyFont="1" applyBorder="1"/>
    <xf numFmtId="0" fontId="190" fillId="0" borderId="90" xfId="0" applyFont="1" applyBorder="1"/>
    <xf numFmtId="0" fontId="190" fillId="0" borderId="63" xfId="0" applyFont="1" applyBorder="1"/>
    <xf numFmtId="0" fontId="38" fillId="0" borderId="63" xfId="3" applyFont="1" applyBorder="1" applyAlignment="1">
      <alignment wrapText="1"/>
    </xf>
    <xf numFmtId="3" fontId="38" fillId="0" borderId="63" xfId="4" applyNumberFormat="1" applyFont="1" applyBorder="1" applyAlignment="1">
      <alignment horizontal="left" vertical="center" wrapText="1"/>
    </xf>
    <xf numFmtId="172" fontId="38" fillId="0" borderId="63" xfId="3" applyNumberFormat="1" applyFont="1" applyBorder="1" applyAlignment="1">
      <alignment horizontal="center" vertical="center" wrapText="1"/>
    </xf>
    <xf numFmtId="0" fontId="38" fillId="0" borderId="63" xfId="3" applyFont="1" applyBorder="1" applyAlignment="1">
      <alignment horizontal="left" vertical="center" wrapText="1"/>
    </xf>
    <xf numFmtId="49" fontId="38" fillId="0" borderId="63" xfId="3" applyNumberFormat="1" applyFont="1" applyBorder="1" applyAlignment="1">
      <alignment wrapText="1"/>
    </xf>
    <xf numFmtId="49" fontId="38" fillId="0" borderId="63" xfId="3" applyNumberFormat="1" applyFont="1" applyBorder="1" applyAlignment="1">
      <alignment horizontal="center" wrapText="1"/>
    </xf>
    <xf numFmtId="1" fontId="38" fillId="0" borderId="63" xfId="3" applyNumberFormat="1" applyFont="1" applyBorder="1" applyAlignment="1">
      <alignment wrapText="1"/>
    </xf>
    <xf numFmtId="174" fontId="38" fillId="0" borderId="63" xfId="3" applyNumberFormat="1" applyFont="1" applyBorder="1" applyAlignment="1">
      <alignment wrapText="1"/>
    </xf>
    <xf numFmtId="2" fontId="38" fillId="0" borderId="63" xfId="3" applyNumberFormat="1" applyFont="1" applyBorder="1" applyAlignment="1">
      <alignment wrapText="1"/>
    </xf>
    <xf numFmtId="172" fontId="38" fillId="0" borderId="63" xfId="3" applyNumberFormat="1" applyFont="1" applyBorder="1" applyAlignment="1">
      <alignment wrapText="1"/>
    </xf>
    <xf numFmtId="49" fontId="41" fillId="0" borderId="63" xfId="3" applyNumberFormat="1" applyFont="1" applyBorder="1" applyAlignment="1">
      <alignment wrapText="1"/>
    </xf>
    <xf numFmtId="49" fontId="41" fillId="0" borderId="63" xfId="3" applyNumberFormat="1" applyFont="1" applyBorder="1" applyAlignment="1">
      <alignment horizontal="center" wrapText="1"/>
    </xf>
    <xf numFmtId="1" fontId="41" fillId="0" borderId="63" xfId="3" applyNumberFormat="1" applyFont="1" applyBorder="1" applyAlignment="1">
      <alignment horizontal="center" vertical="center" wrapText="1"/>
    </xf>
    <xf numFmtId="3" fontId="41" fillId="0" borderId="63" xfId="0" applyNumberFormat="1" applyFont="1" applyBorder="1" applyAlignment="1">
      <alignment horizontal="center" vertical="center" wrapText="1"/>
    </xf>
    <xf numFmtId="0" fontId="38" fillId="0" borderId="33" xfId="3" applyFont="1" applyAlignment="1">
      <alignment wrapText="1"/>
    </xf>
    <xf numFmtId="0" fontId="38" fillId="0" borderId="90" xfId="3" applyFont="1" applyBorder="1" applyAlignment="1">
      <alignment wrapText="1"/>
    </xf>
    <xf numFmtId="0" fontId="41" fillId="0" borderId="63" xfId="3" quotePrefix="1" applyFont="1" applyBorder="1" applyAlignment="1">
      <alignment horizontal="center" vertical="center" wrapText="1"/>
    </xf>
    <xf numFmtId="0" fontId="41" fillId="0" borderId="63" xfId="0" applyFont="1" applyBorder="1" applyAlignment="1">
      <alignment horizontal="left" vertical="center" wrapText="1"/>
    </xf>
    <xf numFmtId="49" fontId="41" fillId="0" borderId="63" xfId="3" applyNumberFormat="1" applyFont="1" applyBorder="1" applyAlignment="1">
      <alignment horizontal="center" vertical="center" wrapText="1"/>
    </xf>
    <xf numFmtId="3" fontId="41" fillId="0" borderId="63" xfId="2" applyNumberFormat="1" applyFont="1" applyBorder="1" applyAlignment="1">
      <alignment horizontal="center" vertical="center" wrapText="1"/>
    </xf>
    <xf numFmtId="0" fontId="41" fillId="0" borderId="33" xfId="3" applyFont="1" applyAlignment="1">
      <alignment wrapText="1"/>
    </xf>
    <xf numFmtId="0" fontId="41" fillId="0" borderId="90" xfId="3" applyFont="1" applyBorder="1" applyAlignment="1">
      <alignment wrapText="1"/>
    </xf>
    <xf numFmtId="0" fontId="41" fillId="0" borderId="63" xfId="2" applyFont="1" applyBorder="1" applyAlignment="1">
      <alignment horizontal="center" vertical="center" wrapText="1"/>
    </xf>
    <xf numFmtId="0" fontId="41" fillId="0" borderId="63" xfId="3" applyFont="1" applyBorder="1" applyAlignment="1">
      <alignment horizontal="center" wrapText="1"/>
    </xf>
    <xf numFmtId="319" fontId="41" fillId="0" borderId="63" xfId="0" applyNumberFormat="1" applyFont="1" applyBorder="1" applyAlignment="1">
      <alignment horizontal="center" vertical="center" wrapText="1"/>
    </xf>
    <xf numFmtId="3" fontId="41" fillId="0" borderId="63" xfId="0" applyNumberFormat="1" applyFont="1" applyBorder="1" applyAlignment="1">
      <alignment horizontal="right" vertical="center"/>
    </xf>
    <xf numFmtId="3" fontId="41" fillId="0" borderId="63" xfId="0" applyNumberFormat="1" applyFont="1" applyBorder="1" applyAlignment="1">
      <alignment horizontal="right" vertical="center" wrapText="1"/>
    </xf>
    <xf numFmtId="1" fontId="41" fillId="0" borderId="63" xfId="3" applyNumberFormat="1" applyFont="1" applyBorder="1" applyAlignment="1">
      <alignment wrapText="1"/>
    </xf>
    <xf numFmtId="3" fontId="41" fillId="0" borderId="63" xfId="0" applyNumberFormat="1" applyFont="1" applyBorder="1" applyAlignment="1">
      <alignment horizontal="right" vertical="top" wrapText="1"/>
    </xf>
    <xf numFmtId="0" fontId="41" fillId="0" borderId="63" xfId="0" applyFont="1" applyBorder="1" applyAlignment="1">
      <alignment horizontal="center" vertical="center" wrapText="1"/>
    </xf>
    <xf numFmtId="172" fontId="41" fillId="0" borderId="63" xfId="3" applyNumberFormat="1" applyFont="1" applyBorder="1" applyAlignment="1">
      <alignment horizontal="center" wrapText="1"/>
    </xf>
    <xf numFmtId="49" fontId="38" fillId="0" borderId="63" xfId="3" applyNumberFormat="1" applyFont="1" applyBorder="1" applyAlignment="1">
      <alignment vertical="center" wrapText="1"/>
    </xf>
    <xf numFmtId="1" fontId="38" fillId="0" borderId="63" xfId="3" applyNumberFormat="1" applyFont="1" applyBorder="1" applyAlignment="1">
      <alignment vertical="center" wrapText="1"/>
    </xf>
    <xf numFmtId="174" fontId="38" fillId="0" borderId="63" xfId="3" applyNumberFormat="1" applyFont="1" applyBorder="1" applyAlignment="1">
      <alignment vertical="center" wrapText="1"/>
    </xf>
    <xf numFmtId="2" fontId="38" fillId="0" borderId="63" xfId="3" applyNumberFormat="1" applyFont="1" applyBorder="1" applyAlignment="1">
      <alignment vertical="center" wrapText="1"/>
    </xf>
    <xf numFmtId="172" fontId="38" fillId="0" borderId="63" xfId="3" applyNumberFormat="1" applyFont="1" applyBorder="1" applyAlignment="1">
      <alignment vertical="center" wrapText="1"/>
    </xf>
    <xf numFmtId="0" fontId="41" fillId="0" borderId="33" xfId="3" applyFont="1" applyAlignment="1">
      <alignment horizontal="center" wrapText="1"/>
    </xf>
    <xf numFmtId="0" fontId="41" fillId="0" borderId="63" xfId="3" applyFont="1" applyBorder="1" applyAlignment="1">
      <alignment horizontal="center" vertical="center" wrapText="1"/>
    </xf>
    <xf numFmtId="49" fontId="41" fillId="0" borderId="33" xfId="3" applyNumberFormat="1" applyFont="1" applyAlignment="1">
      <alignment wrapText="1"/>
    </xf>
    <xf numFmtId="49" fontId="41" fillId="0" borderId="33" xfId="3" applyNumberFormat="1" applyFont="1" applyAlignment="1">
      <alignment horizontal="center" wrapText="1"/>
    </xf>
    <xf numFmtId="1" fontId="41" fillId="0" borderId="33" xfId="3" applyNumberFormat="1" applyFont="1" applyAlignment="1">
      <alignment wrapText="1"/>
    </xf>
    <xf numFmtId="174" fontId="41" fillId="0" borderId="33" xfId="3" applyNumberFormat="1" applyFont="1" applyAlignment="1">
      <alignment wrapText="1"/>
    </xf>
    <xf numFmtId="2" fontId="41" fillId="0" borderId="33" xfId="3" applyNumberFormat="1" applyFont="1" applyAlignment="1">
      <alignment wrapText="1"/>
    </xf>
    <xf numFmtId="172" fontId="41" fillId="0" borderId="33" xfId="3" applyNumberFormat="1" applyFont="1" applyAlignment="1">
      <alignment wrapText="1"/>
    </xf>
    <xf numFmtId="174" fontId="41" fillId="0" borderId="63" xfId="3" applyNumberFormat="1" applyFont="1" applyBorder="1" applyAlignment="1">
      <alignment wrapText="1"/>
    </xf>
    <xf numFmtId="2" fontId="41" fillId="0" borderId="63" xfId="3" applyNumberFormat="1" applyFont="1" applyBorder="1" applyAlignment="1">
      <alignment wrapText="1"/>
    </xf>
    <xf numFmtId="172" fontId="41" fillId="0" borderId="63" xfId="3" applyNumberFormat="1" applyFont="1" applyBorder="1" applyAlignment="1">
      <alignment wrapText="1"/>
    </xf>
    <xf numFmtId="0" fontId="41" fillId="0" borderId="87" xfId="3" applyFont="1" applyBorder="1" applyAlignment="1">
      <alignment horizontal="center" wrapText="1"/>
    </xf>
    <xf numFmtId="37" fontId="41" fillId="0" borderId="63" xfId="3" quotePrefix="1" applyNumberFormat="1" applyFont="1" applyBorder="1" applyAlignment="1">
      <alignment horizontal="center" vertical="center" wrapText="1"/>
    </xf>
    <xf numFmtId="1" fontId="41" fillId="0" borderId="63" xfId="4" applyNumberFormat="1" applyFont="1" applyBorder="1" applyAlignment="1">
      <alignment horizontal="left" vertical="center" wrapText="1"/>
    </xf>
    <xf numFmtId="49" fontId="41" fillId="0" borderId="63" xfId="4" applyNumberFormat="1" applyFont="1" applyBorder="1" applyAlignment="1">
      <alignment horizontal="center" vertical="center"/>
    </xf>
    <xf numFmtId="1" fontId="41" fillId="0" borderId="6" xfId="0" applyNumberFormat="1" applyFont="1" applyBorder="1" applyAlignment="1">
      <alignment horizontal="center" vertical="center" wrapText="1"/>
    </xf>
    <xf numFmtId="3" fontId="41" fillId="0" borderId="63" xfId="3" applyNumberFormat="1" applyFont="1" applyBorder="1" applyAlignment="1">
      <alignment horizontal="right" vertical="center" wrapText="1"/>
    </xf>
    <xf numFmtId="0" fontId="38" fillId="0" borderId="63" xfId="3" quotePrefix="1" applyFont="1" applyBorder="1" applyAlignment="1">
      <alignment horizontal="center" vertical="center" wrapText="1"/>
    </xf>
    <xf numFmtId="0" fontId="38" fillId="0" borderId="63" xfId="0" applyFont="1" applyBorder="1" applyAlignment="1">
      <alignment horizontal="left" vertical="center" wrapText="1"/>
    </xf>
    <xf numFmtId="3" fontId="38" fillId="0" borderId="63" xfId="2" applyNumberFormat="1" applyFont="1" applyBorder="1" applyAlignment="1">
      <alignment horizontal="center" vertical="center" wrapText="1"/>
    </xf>
    <xf numFmtId="0" fontId="41" fillId="0" borderId="63" xfId="0" quotePrefix="1" applyFont="1" applyBorder="1" applyAlignment="1">
      <alignment horizontal="center" vertical="top"/>
    </xf>
    <xf numFmtId="0" fontId="38" fillId="0" borderId="42" xfId="0" applyFont="1" applyBorder="1" applyAlignment="1">
      <alignment vertical="center" wrapText="1"/>
    </xf>
    <xf numFmtId="0" fontId="7" fillId="0" borderId="2" xfId="0" applyFont="1" applyBorder="1" applyAlignment="1">
      <alignment horizontal="center" wrapText="1"/>
    </xf>
    <xf numFmtId="0" fontId="6" fillId="0" borderId="4" xfId="0" applyFont="1" applyBorder="1"/>
    <xf numFmtId="0" fontId="4" fillId="0" borderId="0" xfId="0" applyFont="1" applyAlignment="1">
      <alignment horizontal="center" vertical="center" wrapText="1"/>
    </xf>
    <xf numFmtId="0" fontId="0" fillId="0" borderId="0" xfId="0"/>
    <xf numFmtId="1" fontId="3" fillId="0" borderId="0" xfId="0" applyNumberFormat="1" applyFont="1" applyAlignment="1">
      <alignment horizontal="center" wrapText="1"/>
    </xf>
    <xf numFmtId="0" fontId="3" fillId="0" borderId="0" xfId="0" applyFont="1" applyAlignment="1">
      <alignment horizontal="center" wrapText="1"/>
    </xf>
    <xf numFmtId="4" fontId="5" fillId="0" borderId="0" xfId="0" applyNumberFormat="1" applyFont="1" applyAlignment="1">
      <alignment horizontal="center" wrapText="1"/>
    </xf>
    <xf numFmtId="0" fontId="5" fillId="0" borderId="1" xfId="0" applyFont="1" applyBorder="1" applyAlignment="1">
      <alignment horizontal="right" wrapText="1"/>
    </xf>
    <xf numFmtId="0" fontId="6" fillId="0" borderId="1" xfId="0" applyFont="1" applyBorder="1"/>
    <xf numFmtId="0" fontId="7" fillId="0" borderId="3" xfId="0" applyFont="1" applyBorder="1" applyAlignment="1">
      <alignment horizontal="center" wrapText="1"/>
    </xf>
    <xf numFmtId="0" fontId="6" fillId="0" borderId="5" xfId="0" applyFont="1" applyBorder="1"/>
    <xf numFmtId="1" fontId="12"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1" fontId="14" fillId="0" borderId="0" xfId="0" applyNumberFormat="1" applyFont="1" applyAlignment="1">
      <alignment horizontal="center" vertical="center" wrapText="1"/>
    </xf>
    <xf numFmtId="1" fontId="14" fillId="0" borderId="1" xfId="0" applyNumberFormat="1" applyFont="1" applyBorder="1" applyAlignment="1">
      <alignment horizontal="right" vertical="center"/>
    </xf>
    <xf numFmtId="3" fontId="12" fillId="0" borderId="2" xfId="0" applyNumberFormat="1" applyFont="1" applyBorder="1" applyAlignment="1">
      <alignment horizontal="center" vertical="center" wrapText="1"/>
    </xf>
    <xf numFmtId="0" fontId="6" fillId="0" borderId="10" xfId="0" applyFont="1" applyBorder="1"/>
    <xf numFmtId="3" fontId="12" fillId="0" borderId="7" xfId="0" applyNumberFormat="1" applyFont="1" applyBorder="1" applyAlignment="1">
      <alignment horizontal="center" vertical="center" wrapText="1"/>
    </xf>
    <xf numFmtId="0" fontId="6" fillId="0" borderId="8" xfId="0" applyFont="1" applyBorder="1"/>
    <xf numFmtId="0" fontId="6" fillId="0" borderId="9" xfId="0" applyFont="1" applyBorder="1"/>
    <xf numFmtId="3" fontId="12" fillId="0" borderId="3" xfId="0" applyNumberFormat="1" applyFont="1" applyBorder="1" applyAlignment="1">
      <alignment horizontal="center" vertical="center" wrapText="1"/>
    </xf>
    <xf numFmtId="0" fontId="6" fillId="0" borderId="13" xfId="0" applyFont="1" applyBorder="1"/>
    <xf numFmtId="0" fontId="6" fillId="0" borderId="14" xfId="0" applyFont="1" applyBorder="1"/>
    <xf numFmtId="0" fontId="6" fillId="0" borderId="15" xfId="0" applyFont="1" applyBorder="1"/>
    <xf numFmtId="3" fontId="17" fillId="0" borderId="2" xfId="0" applyNumberFormat="1" applyFont="1" applyBorder="1" applyAlignment="1">
      <alignment horizontal="center" vertical="center" wrapText="1"/>
    </xf>
    <xf numFmtId="0" fontId="6" fillId="0" borderId="12" xfId="0" applyFont="1" applyBorder="1"/>
    <xf numFmtId="3" fontId="17" fillId="0" borderId="7"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xf numFmtId="1" fontId="10" fillId="0" borderId="0" xfId="0" applyNumberFormat="1" applyFont="1" applyAlignment="1">
      <alignment horizontal="center" vertical="center" wrapText="1"/>
    </xf>
    <xf numFmtId="0" fontId="10" fillId="0" borderId="1" xfId="0" applyFont="1" applyBorder="1" applyAlignment="1">
      <alignment horizontal="right" vertical="center"/>
    </xf>
    <xf numFmtId="0" fontId="7" fillId="0" borderId="7" xfId="0" applyFont="1" applyBorder="1" applyAlignment="1">
      <alignment horizontal="center"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lignment horizontal="right" vertical="center"/>
    </xf>
    <xf numFmtId="0" fontId="3" fillId="0" borderId="7" xfId="0" applyFont="1" applyBorder="1" applyAlignment="1">
      <alignment horizontal="center" vertical="center" wrapText="1"/>
    </xf>
    <xf numFmtId="0" fontId="3" fillId="0" borderId="2" xfId="0" applyFont="1" applyBorder="1" applyAlignment="1">
      <alignment horizontal="center" vertical="center"/>
    </xf>
    <xf numFmtId="0" fontId="3" fillId="2" borderId="31" xfId="0" applyFont="1" applyFill="1" applyBorder="1" applyAlignment="1">
      <alignment horizontal="center" vertical="center"/>
    </xf>
    <xf numFmtId="0" fontId="6" fillId="0" borderId="32" xfId="0" applyFont="1" applyBorder="1"/>
    <xf numFmtId="0" fontId="6" fillId="0" borderId="33" xfId="0" applyFont="1" applyBorder="1"/>
    <xf numFmtId="0" fontId="3" fillId="2" borderId="31" xfId="0" applyFont="1" applyFill="1" applyBorder="1" applyAlignment="1">
      <alignment horizontal="center" vertical="center" wrapText="1"/>
    </xf>
    <xf numFmtId="1" fontId="5" fillId="2" borderId="31" xfId="0" applyNumberFormat="1" applyFont="1" applyFill="1" applyBorder="1" applyAlignment="1">
      <alignment horizontal="center" vertical="center" wrapText="1"/>
    </xf>
    <xf numFmtId="0" fontId="5" fillId="2" borderId="31" xfId="0" applyFont="1" applyFill="1" applyBorder="1" applyAlignment="1">
      <alignment horizontal="center" vertical="center" wrapText="1"/>
    </xf>
    <xf numFmtId="0" fontId="5" fillId="0" borderId="1" xfId="0" applyFont="1" applyBorder="1" applyAlignment="1">
      <alignment horizontal="right"/>
    </xf>
    <xf numFmtId="1" fontId="3" fillId="0" borderId="0" xfId="0" applyNumberFormat="1" applyFont="1" applyAlignment="1">
      <alignment horizontal="center" vertical="center" wrapText="1"/>
    </xf>
    <xf numFmtId="1" fontId="5" fillId="0" borderId="0" xfId="0" applyNumberFormat="1" applyFont="1" applyAlignment="1">
      <alignment horizontal="center" vertical="center" wrapText="1"/>
    </xf>
    <xf numFmtId="2" fontId="12" fillId="0" borderId="2" xfId="0" applyNumberFormat="1" applyFont="1" applyBorder="1" applyAlignment="1">
      <alignment horizontal="center" vertical="center" wrapText="1"/>
    </xf>
    <xf numFmtId="174" fontId="12" fillId="0" borderId="2" xfId="0" applyNumberFormat="1" applyFont="1" applyBorder="1" applyAlignment="1">
      <alignment horizontal="center" vertical="center" wrapText="1"/>
    </xf>
    <xf numFmtId="172" fontId="12" fillId="0" borderId="2" xfId="0" applyNumberFormat="1" applyFont="1" applyBorder="1" applyAlignment="1">
      <alignment horizontal="center" vertical="center" wrapText="1"/>
    </xf>
    <xf numFmtId="49" fontId="12" fillId="0" borderId="2" xfId="0" applyNumberFormat="1" applyFont="1" applyBorder="1" applyAlignment="1">
      <alignment horizontal="center" vertical="center" wrapText="1"/>
    </xf>
    <xf numFmtId="174" fontId="12" fillId="0" borderId="3" xfId="0" applyNumberFormat="1" applyFont="1" applyBorder="1" applyAlignment="1">
      <alignment horizontal="center" vertical="center" wrapText="1"/>
    </xf>
    <xf numFmtId="174" fontId="12" fillId="0" borderId="7" xfId="0" applyNumberFormat="1" applyFont="1" applyBorder="1" applyAlignment="1">
      <alignment horizontal="center" vertical="center" wrapText="1"/>
    </xf>
    <xf numFmtId="0" fontId="12" fillId="0" borderId="7" xfId="0" applyFont="1" applyBorder="1" applyAlignment="1">
      <alignment horizontal="center" wrapText="1"/>
    </xf>
    <xf numFmtId="1" fontId="12" fillId="0" borderId="2" xfId="0" applyNumberFormat="1" applyFont="1" applyBorder="1" applyAlignment="1">
      <alignment horizontal="center" vertical="center" wrapText="1"/>
    </xf>
    <xf numFmtId="1" fontId="14" fillId="0" borderId="1" xfId="0" applyNumberFormat="1" applyFont="1" applyBorder="1" applyAlignment="1">
      <alignment horizontal="right" vertical="center" wrapText="1"/>
    </xf>
    <xf numFmtId="174" fontId="12" fillId="0" borderId="3" xfId="0" applyNumberFormat="1" applyFont="1" applyBorder="1" applyAlignment="1">
      <alignment horizontal="left" vertical="center" wrapText="1"/>
    </xf>
    <xf numFmtId="172" fontId="14" fillId="0" borderId="0" xfId="0" applyNumberFormat="1" applyFont="1" applyAlignment="1">
      <alignment horizontal="center" vertical="center" wrapText="1"/>
    </xf>
    <xf numFmtId="3" fontId="14" fillId="0" borderId="0" xfId="0" applyNumberFormat="1" applyFont="1" applyAlignment="1">
      <alignment horizontal="center" vertical="center" wrapText="1"/>
    </xf>
    <xf numFmtId="172" fontId="14" fillId="0" borderId="2" xfId="0" applyNumberFormat="1" applyFont="1" applyBorder="1" applyAlignment="1">
      <alignment horizontal="center" vertical="center" wrapText="1"/>
    </xf>
    <xf numFmtId="3" fontId="14" fillId="0" borderId="2" xfId="0" applyNumberFormat="1" applyFont="1" applyBorder="1" applyAlignment="1">
      <alignment horizontal="center" vertical="center" wrapText="1"/>
    </xf>
    <xf numFmtId="172" fontId="12" fillId="0" borderId="7" xfId="0" applyNumberFormat="1" applyFont="1" applyBorder="1" applyAlignment="1">
      <alignment horizontal="center" vertical="center" wrapText="1"/>
    </xf>
    <xf numFmtId="174" fontId="14" fillId="0" borderId="2" xfId="0" applyNumberFormat="1" applyFont="1" applyBorder="1" applyAlignment="1">
      <alignment horizontal="center" vertical="center" wrapText="1"/>
    </xf>
    <xf numFmtId="172" fontId="17" fillId="0" borderId="2" xfId="0" applyNumberFormat="1" applyFont="1" applyBorder="1" applyAlignment="1">
      <alignment horizontal="center" vertical="center" wrapText="1"/>
    </xf>
    <xf numFmtId="174" fontId="14" fillId="0" borderId="7" xfId="0" applyNumberFormat="1" applyFont="1" applyBorder="1" applyAlignment="1">
      <alignment horizontal="center" vertical="center" wrapText="1"/>
    </xf>
    <xf numFmtId="174" fontId="17" fillId="0" borderId="7" xfId="0" applyNumberFormat="1" applyFont="1" applyBorder="1" applyAlignment="1">
      <alignment horizontal="center" vertical="center" wrapText="1"/>
    </xf>
    <xf numFmtId="0" fontId="12" fillId="0" borderId="2" xfId="0" applyFont="1" applyBorder="1" applyAlignment="1">
      <alignment horizontal="center" vertical="center" wrapText="1"/>
    </xf>
    <xf numFmtId="3" fontId="12" fillId="0" borderId="3" xfId="0" applyNumberFormat="1" applyFont="1" applyBorder="1" applyAlignment="1">
      <alignment horizontal="center" wrapText="1"/>
    </xf>
    <xf numFmtId="174" fontId="38" fillId="0" borderId="63" xfId="1" applyNumberFormat="1" applyFont="1" applyBorder="1" applyAlignment="1">
      <alignment horizontal="center" vertical="center" wrapText="1"/>
    </xf>
    <xf numFmtId="0" fontId="38" fillId="0" borderId="63" xfId="3" applyFont="1" applyBorder="1" applyAlignment="1">
      <alignment horizontal="center" wrapText="1"/>
    </xf>
    <xf numFmtId="172" fontId="38" fillId="0" borderId="63" xfId="1" applyNumberFormat="1" applyFont="1" applyBorder="1" applyAlignment="1">
      <alignment horizontal="center" vertical="center" wrapText="1"/>
    </xf>
    <xf numFmtId="2" fontId="38" fillId="0" borderId="63" xfId="1" applyNumberFormat="1" applyFont="1" applyBorder="1" applyAlignment="1">
      <alignment horizontal="center" vertical="center" wrapText="1"/>
    </xf>
    <xf numFmtId="174" fontId="38" fillId="0" borderId="87" xfId="1" applyNumberFormat="1" applyFont="1" applyBorder="1" applyAlignment="1">
      <alignment horizontal="center" vertical="center" wrapText="1"/>
    </xf>
    <xf numFmtId="174" fontId="38" fillId="0" borderId="68" xfId="1" applyNumberFormat="1" applyFont="1" applyBorder="1" applyAlignment="1">
      <alignment horizontal="center" vertical="center" wrapText="1"/>
    </xf>
    <xf numFmtId="174" fontId="38" fillId="0" borderId="90" xfId="1" applyNumberFormat="1" applyFont="1" applyBorder="1" applyAlignment="1">
      <alignment horizontal="center" vertical="center" wrapText="1"/>
    </xf>
    <xf numFmtId="174" fontId="38" fillId="0" borderId="91" xfId="1" applyNumberFormat="1" applyFont="1" applyBorder="1" applyAlignment="1">
      <alignment horizontal="center" vertical="center" wrapText="1"/>
    </xf>
    <xf numFmtId="174" fontId="38" fillId="0" borderId="61" xfId="1" applyNumberFormat="1" applyFont="1" applyBorder="1" applyAlignment="1">
      <alignment horizontal="center" vertical="center" wrapText="1"/>
    </xf>
    <xf numFmtId="174" fontId="38" fillId="0" borderId="57" xfId="1" applyNumberFormat="1" applyFont="1" applyBorder="1" applyAlignment="1">
      <alignment horizontal="center" vertical="center" wrapText="1"/>
    </xf>
    <xf numFmtId="49" fontId="38" fillId="0" borderId="63" xfId="1" applyNumberFormat="1" applyFont="1" applyBorder="1" applyAlignment="1">
      <alignment horizontal="center" vertical="center" wrapText="1"/>
    </xf>
    <xf numFmtId="174" fontId="38" fillId="0" borderId="43" xfId="1" applyNumberFormat="1" applyFont="1" applyBorder="1" applyAlignment="1">
      <alignment horizontal="center" vertical="center" wrapText="1"/>
    </xf>
    <xf numFmtId="174" fontId="38" fillId="0" borderId="44" xfId="1" applyNumberFormat="1" applyFont="1" applyBorder="1" applyAlignment="1">
      <alignment horizontal="center" vertical="center" wrapText="1"/>
    </xf>
    <xf numFmtId="174" fontId="38" fillId="0" borderId="45" xfId="1" applyNumberFormat="1" applyFont="1" applyBorder="1" applyAlignment="1">
      <alignment horizontal="center" vertical="center" wrapText="1"/>
    </xf>
    <xf numFmtId="174" fontId="38" fillId="0" borderId="46" xfId="1" applyNumberFormat="1" applyFont="1" applyBorder="1" applyAlignment="1">
      <alignment horizontal="center" vertical="center" wrapText="1"/>
    </xf>
    <xf numFmtId="174" fontId="38" fillId="0" borderId="47" xfId="1" applyNumberFormat="1" applyFont="1" applyBorder="1" applyAlignment="1">
      <alignment horizontal="center" vertical="center" wrapText="1"/>
    </xf>
    <xf numFmtId="174" fontId="38" fillId="0" borderId="48" xfId="1" applyNumberFormat="1" applyFont="1" applyBorder="1" applyAlignment="1">
      <alignment horizontal="center" vertical="center" wrapText="1"/>
    </xf>
    <xf numFmtId="3" fontId="38" fillId="0" borderId="63" xfId="1" applyNumberFormat="1" applyFont="1" applyBorder="1" applyAlignment="1">
      <alignment horizontal="center" vertical="center" wrapText="1"/>
    </xf>
    <xf numFmtId="1" fontId="38" fillId="0" borderId="33" xfId="1" applyNumberFormat="1" applyFont="1" applyAlignment="1">
      <alignment horizontal="center" vertical="center" wrapText="1"/>
    </xf>
    <xf numFmtId="1" fontId="39" fillId="0" borderId="33" xfId="1" applyNumberFormat="1" applyFont="1" applyAlignment="1">
      <alignment horizontal="center" vertical="center" wrapText="1"/>
    </xf>
    <xf numFmtId="1" fontId="39" fillId="0" borderId="33" xfId="1" applyNumberFormat="1" applyFont="1" applyAlignment="1">
      <alignment horizontal="right" vertical="center" wrapText="1"/>
    </xf>
    <xf numFmtId="1" fontId="38" fillId="0" borderId="63" xfId="1" applyNumberFormat="1" applyFont="1" applyBorder="1" applyAlignment="1">
      <alignment horizontal="center" vertical="center" wrapText="1"/>
    </xf>
  </cellXfs>
  <cellStyles count="59914">
    <cellStyle name="_x0001_" xfId="14" xr:uid="{00000000-0005-0000-0000-000000000000}"/>
    <cellStyle name="          _x000a__x000a_shell=progman.exe_x000a__x000a_m" xfId="15" xr:uid="{00000000-0005-0000-0000-000001000000}"/>
    <cellStyle name="          _x000a__x000a_shell=progman.exe_x000a__x000a_m 2" xfId="16" xr:uid="{00000000-0005-0000-0000-000002000000}"/>
    <cellStyle name="          _x000a__x000a_shell=progman.exe_x000a__x000a_m 3" xfId="17" xr:uid="{00000000-0005-0000-0000-000003000000}"/>
    <cellStyle name="          _x000d__x000a_shell=progman.exe_x000d__x000a_m" xfId="18" xr:uid="{00000000-0005-0000-0000-000004000000}"/>
    <cellStyle name="          _x000d__x000a_shell=progman.exe_x000d__x000a_m 2" xfId="19" xr:uid="{00000000-0005-0000-0000-000005000000}"/>
    <cellStyle name="          _x005f_x000d__x005f_x000a_shell=progman.exe_x005f_x000d__x005f_x000a_m" xfId="20" xr:uid="{00000000-0005-0000-0000-000006000000}"/>
    <cellStyle name="_x0001_ 2" xfId="21" xr:uid="{00000000-0005-0000-0000-000007000000}"/>
    <cellStyle name="_x0001_ 3" xfId="22" xr:uid="{00000000-0005-0000-0000-000008000000}"/>
    <cellStyle name="_x0001_ 4" xfId="23" xr:uid="{00000000-0005-0000-0000-000009000000}"/>
    <cellStyle name="_x0001_ 5" xfId="24" xr:uid="{00000000-0005-0000-0000-00000A000000}"/>
    <cellStyle name="_x000a__x000a_JournalTemplate=C:\COMFO\CTALK\JOURSTD.TPL_x000a__x000a_LbStateAddress=3 3 0 251 1 89 2 311_x000a__x000a_LbStateJou" xfId="25" xr:uid="{00000000-0005-0000-0000-00000B000000}"/>
    <cellStyle name="_x000a__x000a_JournalTemplate=C:\COMFO\CTALK\JOURSTD.TPL_x000a__x000a_LbStateAddress=3 3 0 251 1 89 2 311_x000a__x000a_LbStateJou 2" xfId="26" xr:uid="{00000000-0005-0000-0000-00000C000000}"/>
    <cellStyle name="_x000a__x000a_JournalTemplate=C:\COMFO\CTALK\JOURSTD.TPL_x000a__x000a_LbStateAddress=3 3 0 251 1 89 2 311_x000a__x000a_LbStateJou 3" xfId="27" xr:uid="{00000000-0005-0000-0000-00000D000000}"/>
    <cellStyle name="_x000d__x000a_JournalTemplate=C:\COMFO\CTALK\JOURSTD.TPL_x000d__x000a_LbStateAddress=3 3 0 251 1 89 2 311_x000d__x000a_LbStateJou" xfId="28" xr:uid="{00000000-0005-0000-0000-00000E000000}"/>
    <cellStyle name="_x000d__x000a_JournalTemplate=C:\COMFO\CTALK\JOURSTD.TPL_x000d__x000a_LbStateAddress=3 3 0 251 1 89 2 311_x000d__x000a_LbStateJou 2" xfId="29" xr:uid="{00000000-0005-0000-0000-00000F000000}"/>
    <cellStyle name="#,##0" xfId="30" xr:uid="{00000000-0005-0000-0000-000010000000}"/>
    <cellStyle name="#,##0 2" xfId="31" xr:uid="{00000000-0005-0000-0000-000011000000}"/>
    <cellStyle name="#,##0 2 2" xfId="32" xr:uid="{00000000-0005-0000-0000-000012000000}"/>
    <cellStyle name="#,##0 2 2 2" xfId="33" xr:uid="{00000000-0005-0000-0000-000013000000}"/>
    <cellStyle name="#,##0 2 2 2 2" xfId="34" xr:uid="{00000000-0005-0000-0000-000014000000}"/>
    <cellStyle name="#,##0 2 2 2 2 2" xfId="35" xr:uid="{00000000-0005-0000-0000-000015000000}"/>
    <cellStyle name="#,##0 2 2 2 2 3" xfId="36" xr:uid="{00000000-0005-0000-0000-000016000000}"/>
    <cellStyle name="#,##0 2 2 2 3" xfId="37" xr:uid="{00000000-0005-0000-0000-000017000000}"/>
    <cellStyle name="#,##0 2 2 2 3 2" xfId="38" xr:uid="{00000000-0005-0000-0000-000018000000}"/>
    <cellStyle name="#,##0 2 2 2 4" xfId="39" xr:uid="{00000000-0005-0000-0000-000019000000}"/>
    <cellStyle name="#,##0 2 2 3" xfId="40" xr:uid="{00000000-0005-0000-0000-00001A000000}"/>
    <cellStyle name="#,##0 2 2 3 2" xfId="41" xr:uid="{00000000-0005-0000-0000-00001B000000}"/>
    <cellStyle name="#,##0 2 2 3 3" xfId="42" xr:uid="{00000000-0005-0000-0000-00001C000000}"/>
    <cellStyle name="#,##0 2 2 4" xfId="43" xr:uid="{00000000-0005-0000-0000-00001D000000}"/>
    <cellStyle name="#,##0 2 2 4 2" xfId="44" xr:uid="{00000000-0005-0000-0000-00001E000000}"/>
    <cellStyle name="#,##0 2 2 5" xfId="45" xr:uid="{00000000-0005-0000-0000-00001F000000}"/>
    <cellStyle name="#,##0 2 3" xfId="46" xr:uid="{00000000-0005-0000-0000-000020000000}"/>
    <cellStyle name="#,##0 2 3 2" xfId="47" xr:uid="{00000000-0005-0000-0000-000021000000}"/>
    <cellStyle name="#,##0 2 3 2 2" xfId="48" xr:uid="{00000000-0005-0000-0000-000022000000}"/>
    <cellStyle name="#,##0 2 3 2 3" xfId="49" xr:uid="{00000000-0005-0000-0000-000023000000}"/>
    <cellStyle name="#,##0 2 3 2 4" xfId="50" xr:uid="{00000000-0005-0000-0000-000024000000}"/>
    <cellStyle name="#,##0 2 3 3" xfId="51" xr:uid="{00000000-0005-0000-0000-000025000000}"/>
    <cellStyle name="#,##0 2 3 4" xfId="52" xr:uid="{00000000-0005-0000-0000-000026000000}"/>
    <cellStyle name="#,##0 2 3 5" xfId="53" xr:uid="{00000000-0005-0000-0000-000027000000}"/>
    <cellStyle name="#,##0 2 4" xfId="54" xr:uid="{00000000-0005-0000-0000-000028000000}"/>
    <cellStyle name="#,##0 2 4 2" xfId="55" xr:uid="{00000000-0005-0000-0000-000029000000}"/>
    <cellStyle name="#,##0 2 4 3" xfId="56" xr:uid="{00000000-0005-0000-0000-00002A000000}"/>
    <cellStyle name="#,##0 2 4 4" xfId="57" xr:uid="{00000000-0005-0000-0000-00002B000000}"/>
    <cellStyle name="#,##0 2 5" xfId="58" xr:uid="{00000000-0005-0000-0000-00002C000000}"/>
    <cellStyle name="#,##0 2 5 2" xfId="59" xr:uid="{00000000-0005-0000-0000-00002D000000}"/>
    <cellStyle name="#,##0 2 6" xfId="60" xr:uid="{00000000-0005-0000-0000-00002E000000}"/>
    <cellStyle name="#,##0 2 6 2" xfId="61" xr:uid="{00000000-0005-0000-0000-00002F000000}"/>
    <cellStyle name="#,##0 2 7" xfId="62" xr:uid="{00000000-0005-0000-0000-000030000000}"/>
    <cellStyle name="#,##0 3" xfId="63" xr:uid="{00000000-0005-0000-0000-000031000000}"/>
    <cellStyle name="#,##0 3 2" xfId="64" xr:uid="{00000000-0005-0000-0000-000032000000}"/>
    <cellStyle name="#,##0 3 2 2" xfId="65" xr:uid="{00000000-0005-0000-0000-000033000000}"/>
    <cellStyle name="#,##0 3 2 2 2" xfId="66" xr:uid="{00000000-0005-0000-0000-000034000000}"/>
    <cellStyle name="#,##0 3 2 2 3" xfId="67" xr:uid="{00000000-0005-0000-0000-000035000000}"/>
    <cellStyle name="#,##0 3 2 3" xfId="68" xr:uid="{00000000-0005-0000-0000-000036000000}"/>
    <cellStyle name="#,##0 3 2 3 2" xfId="69" xr:uid="{00000000-0005-0000-0000-000037000000}"/>
    <cellStyle name="#,##0 3 2 4" xfId="70" xr:uid="{00000000-0005-0000-0000-000038000000}"/>
    <cellStyle name="#,##0 3 3" xfId="71" xr:uid="{00000000-0005-0000-0000-000039000000}"/>
    <cellStyle name="#,##0 3 3 2" xfId="72" xr:uid="{00000000-0005-0000-0000-00003A000000}"/>
    <cellStyle name="#,##0 3 3 3" xfId="73" xr:uid="{00000000-0005-0000-0000-00003B000000}"/>
    <cellStyle name="#,##0 3 4" xfId="74" xr:uid="{00000000-0005-0000-0000-00003C000000}"/>
    <cellStyle name="#,##0 3 4 2" xfId="75" xr:uid="{00000000-0005-0000-0000-00003D000000}"/>
    <cellStyle name="#,##0 3 5" xfId="76" xr:uid="{00000000-0005-0000-0000-00003E000000}"/>
    <cellStyle name="#,##0 4" xfId="77" xr:uid="{00000000-0005-0000-0000-00003F000000}"/>
    <cellStyle name="#,##0 4 2" xfId="78" xr:uid="{00000000-0005-0000-0000-000040000000}"/>
    <cellStyle name="#,##0 4 2 2" xfId="79" xr:uid="{00000000-0005-0000-0000-000041000000}"/>
    <cellStyle name="#,##0 4 2 3" xfId="80" xr:uid="{00000000-0005-0000-0000-000042000000}"/>
    <cellStyle name="#,##0 4 2 4" xfId="81" xr:uid="{00000000-0005-0000-0000-000043000000}"/>
    <cellStyle name="#,##0 4 3" xfId="82" xr:uid="{00000000-0005-0000-0000-000044000000}"/>
    <cellStyle name="#,##0 4 4" xfId="83" xr:uid="{00000000-0005-0000-0000-000045000000}"/>
    <cellStyle name="#,##0 4 5" xfId="84" xr:uid="{00000000-0005-0000-0000-000046000000}"/>
    <cellStyle name="#,##0 5" xfId="85" xr:uid="{00000000-0005-0000-0000-000047000000}"/>
    <cellStyle name="#,##0 5 2" xfId="86" xr:uid="{00000000-0005-0000-0000-000048000000}"/>
    <cellStyle name="#,##0 5 3" xfId="87" xr:uid="{00000000-0005-0000-0000-000049000000}"/>
    <cellStyle name="#,##0 5 4" xfId="88" xr:uid="{00000000-0005-0000-0000-00004A000000}"/>
    <cellStyle name="#,##0 6" xfId="89" xr:uid="{00000000-0005-0000-0000-00004B000000}"/>
    <cellStyle name="#,##0 6 2" xfId="90" xr:uid="{00000000-0005-0000-0000-00004C000000}"/>
    <cellStyle name="#,##0 7" xfId="91" xr:uid="{00000000-0005-0000-0000-00004D000000}"/>
    <cellStyle name="#,##0 7 2" xfId="92" xr:uid="{00000000-0005-0000-0000-00004E000000}"/>
    <cellStyle name="#,##0 8" xfId="93" xr:uid="{00000000-0005-0000-0000-00004F000000}"/>
    <cellStyle name="%" xfId="94" xr:uid="{00000000-0005-0000-0000-000050000000}"/>
    <cellStyle name="." xfId="95" xr:uid="{00000000-0005-0000-0000-000051000000}"/>
    <cellStyle name=". 2" xfId="96" xr:uid="{00000000-0005-0000-0000-000052000000}"/>
    <cellStyle name=". 2 2" xfId="97" xr:uid="{00000000-0005-0000-0000-000053000000}"/>
    <cellStyle name=". 3" xfId="98" xr:uid="{00000000-0005-0000-0000-000054000000}"/>
    <cellStyle name=". 3 2" xfId="99" xr:uid="{00000000-0005-0000-0000-000055000000}"/>
    <cellStyle name=". 4" xfId="100" xr:uid="{00000000-0005-0000-0000-000056000000}"/>
    <cellStyle name=". 4 2" xfId="101" xr:uid="{00000000-0005-0000-0000-000057000000}"/>
    <cellStyle name=". 5" xfId="102" xr:uid="{00000000-0005-0000-0000-000058000000}"/>
    <cellStyle name=".d©y" xfId="103" xr:uid="{00000000-0005-0000-0000-000059000000}"/>
    <cellStyle name=".d©y 2" xfId="104" xr:uid="{00000000-0005-0000-0000-00005A000000}"/>
    <cellStyle name=".d©y 3" xfId="105" xr:uid="{00000000-0005-0000-0000-00005B000000}"/>
    <cellStyle name="??" xfId="106" xr:uid="{00000000-0005-0000-0000-00005C000000}"/>
    <cellStyle name="?? [0.00]_ Att. 1- Cover" xfId="107" xr:uid="{00000000-0005-0000-0000-00005D000000}"/>
    <cellStyle name="?? [0]" xfId="108" xr:uid="{00000000-0005-0000-0000-00005E000000}"/>
    <cellStyle name="?? [0] 10" xfId="109" xr:uid="{00000000-0005-0000-0000-00005F000000}"/>
    <cellStyle name="?? [0] 11" xfId="110" xr:uid="{00000000-0005-0000-0000-000060000000}"/>
    <cellStyle name="?? [0] 12" xfId="111" xr:uid="{00000000-0005-0000-0000-000061000000}"/>
    <cellStyle name="?? [0] 13" xfId="112" xr:uid="{00000000-0005-0000-0000-000062000000}"/>
    <cellStyle name="?? [0] 14" xfId="113" xr:uid="{00000000-0005-0000-0000-000063000000}"/>
    <cellStyle name="?? [0] 15" xfId="114" xr:uid="{00000000-0005-0000-0000-000064000000}"/>
    <cellStyle name="?? [0] 16" xfId="115" xr:uid="{00000000-0005-0000-0000-000065000000}"/>
    <cellStyle name="?? [0] 17" xfId="116" xr:uid="{00000000-0005-0000-0000-000066000000}"/>
    <cellStyle name="?? [0] 18" xfId="117" xr:uid="{00000000-0005-0000-0000-000067000000}"/>
    <cellStyle name="?? [0] 19" xfId="118" xr:uid="{00000000-0005-0000-0000-000068000000}"/>
    <cellStyle name="?? [0] 2" xfId="119" xr:uid="{00000000-0005-0000-0000-000069000000}"/>
    <cellStyle name="?? [0] 2 2" xfId="120" xr:uid="{00000000-0005-0000-0000-00006A000000}"/>
    <cellStyle name="?? [0] 3" xfId="121" xr:uid="{00000000-0005-0000-0000-00006B000000}"/>
    <cellStyle name="?? [0] 3 2" xfId="122" xr:uid="{00000000-0005-0000-0000-00006C000000}"/>
    <cellStyle name="?? [0] 4" xfId="123" xr:uid="{00000000-0005-0000-0000-00006D000000}"/>
    <cellStyle name="?? [0] 5" xfId="124" xr:uid="{00000000-0005-0000-0000-00006E000000}"/>
    <cellStyle name="?? [0] 6" xfId="125" xr:uid="{00000000-0005-0000-0000-00006F000000}"/>
    <cellStyle name="?? [0] 7" xfId="126" xr:uid="{00000000-0005-0000-0000-000070000000}"/>
    <cellStyle name="?? [0] 8" xfId="127" xr:uid="{00000000-0005-0000-0000-000071000000}"/>
    <cellStyle name="?? [0] 9" xfId="128" xr:uid="{00000000-0005-0000-0000-000072000000}"/>
    <cellStyle name="?? [0]_bieu 1b" xfId="129" xr:uid="{00000000-0005-0000-0000-000073000000}"/>
    <cellStyle name="?? 10" xfId="130" xr:uid="{00000000-0005-0000-0000-000074000000}"/>
    <cellStyle name="?? 11" xfId="131" xr:uid="{00000000-0005-0000-0000-000075000000}"/>
    <cellStyle name="?? 12" xfId="132" xr:uid="{00000000-0005-0000-0000-000076000000}"/>
    <cellStyle name="?? 13" xfId="133" xr:uid="{00000000-0005-0000-0000-000077000000}"/>
    <cellStyle name="?? 14" xfId="134" xr:uid="{00000000-0005-0000-0000-000078000000}"/>
    <cellStyle name="?? 15" xfId="135" xr:uid="{00000000-0005-0000-0000-000079000000}"/>
    <cellStyle name="?? 16" xfId="136" xr:uid="{00000000-0005-0000-0000-00007A000000}"/>
    <cellStyle name="?? 17" xfId="137" xr:uid="{00000000-0005-0000-0000-00007B000000}"/>
    <cellStyle name="?? 18" xfId="138" xr:uid="{00000000-0005-0000-0000-00007C000000}"/>
    <cellStyle name="?? 19" xfId="139" xr:uid="{00000000-0005-0000-0000-00007D000000}"/>
    <cellStyle name="?? 2" xfId="140" xr:uid="{00000000-0005-0000-0000-00007E000000}"/>
    <cellStyle name="?? 2 2" xfId="141" xr:uid="{00000000-0005-0000-0000-00007F000000}"/>
    <cellStyle name="?? 20" xfId="142" xr:uid="{00000000-0005-0000-0000-000080000000}"/>
    <cellStyle name="?? 21" xfId="143" xr:uid="{00000000-0005-0000-0000-000081000000}"/>
    <cellStyle name="?? 22" xfId="144" xr:uid="{00000000-0005-0000-0000-000082000000}"/>
    <cellStyle name="?? 3" xfId="145" xr:uid="{00000000-0005-0000-0000-000083000000}"/>
    <cellStyle name="?? 3 2" xfId="146" xr:uid="{00000000-0005-0000-0000-000084000000}"/>
    <cellStyle name="?? 4" xfId="147" xr:uid="{00000000-0005-0000-0000-000085000000}"/>
    <cellStyle name="?? 4 2" xfId="148" xr:uid="{00000000-0005-0000-0000-000086000000}"/>
    <cellStyle name="?? 5" xfId="149" xr:uid="{00000000-0005-0000-0000-000087000000}"/>
    <cellStyle name="?? 5 2" xfId="150" xr:uid="{00000000-0005-0000-0000-000088000000}"/>
    <cellStyle name="?? 6" xfId="151" xr:uid="{00000000-0005-0000-0000-000089000000}"/>
    <cellStyle name="?? 6 2" xfId="152" xr:uid="{00000000-0005-0000-0000-00008A000000}"/>
    <cellStyle name="?? 7" xfId="153" xr:uid="{00000000-0005-0000-0000-00008B000000}"/>
    <cellStyle name="?? 7 2" xfId="154" xr:uid="{00000000-0005-0000-0000-00008C000000}"/>
    <cellStyle name="?? 8" xfId="155" xr:uid="{00000000-0005-0000-0000-00008D000000}"/>
    <cellStyle name="?? 8 2" xfId="156" xr:uid="{00000000-0005-0000-0000-00008E000000}"/>
    <cellStyle name="?? 9" xfId="157" xr:uid="{00000000-0005-0000-0000-00008F000000}"/>
    <cellStyle name="?_x001d_??%U©÷u&amp;H©÷9_x0008_? s_x000a__x0007__x0001__x0001_" xfId="158" xr:uid="{00000000-0005-0000-0000-000090000000}"/>
    <cellStyle name="?_x001d_??%U©÷u&amp;H©÷9_x0008_? s_x000a__x0007__x0001__x0001_ 10" xfId="159" xr:uid="{00000000-0005-0000-0000-000091000000}"/>
    <cellStyle name="?_x001d_??%U©÷u&amp;H©÷9_x0008_? s_x000a__x0007__x0001__x0001_ 10 2" xfId="160" xr:uid="{00000000-0005-0000-0000-000092000000}"/>
    <cellStyle name="?_x001d_??%U©÷u&amp;H©÷9_x0008_? s_x000a__x0007__x0001__x0001_ 10 3" xfId="161" xr:uid="{00000000-0005-0000-0000-000093000000}"/>
    <cellStyle name="?_x001d_??%U©÷u&amp;H©÷9_x0008_? s_x000a__x0007__x0001__x0001_ 11" xfId="162" xr:uid="{00000000-0005-0000-0000-000094000000}"/>
    <cellStyle name="?_x001d_??%U©÷u&amp;H©÷9_x0008_? s_x000a__x0007__x0001__x0001_ 11 2" xfId="163" xr:uid="{00000000-0005-0000-0000-000095000000}"/>
    <cellStyle name="?_x001d_??%U©÷u&amp;H©÷9_x0008_? s_x000a__x0007__x0001__x0001_ 11 3" xfId="164" xr:uid="{00000000-0005-0000-0000-000096000000}"/>
    <cellStyle name="?_x001d_??%U©÷u&amp;H©÷9_x0008_? s_x000a__x0007__x0001__x0001_ 12" xfId="165" xr:uid="{00000000-0005-0000-0000-000097000000}"/>
    <cellStyle name="?_x001d_??%U©÷u&amp;H©÷9_x0008_? s_x000a__x0007__x0001__x0001_ 12 2" xfId="166" xr:uid="{00000000-0005-0000-0000-000098000000}"/>
    <cellStyle name="?_x001d_??%U©÷u&amp;H©÷9_x0008_? s_x000a__x0007__x0001__x0001_ 12 3" xfId="167" xr:uid="{00000000-0005-0000-0000-000099000000}"/>
    <cellStyle name="?_x001d_??%U©÷u&amp;H©÷9_x0008_? s_x000a__x0007__x0001__x0001_ 13" xfId="168" xr:uid="{00000000-0005-0000-0000-00009A000000}"/>
    <cellStyle name="?_x001d_??%U©÷u&amp;H©÷9_x0008_? s_x000a__x0007__x0001__x0001_ 13 2" xfId="169" xr:uid="{00000000-0005-0000-0000-00009B000000}"/>
    <cellStyle name="?_x001d_??%U©÷u&amp;H©÷9_x0008_? s_x000a__x0007__x0001__x0001_ 13 3" xfId="170" xr:uid="{00000000-0005-0000-0000-00009C000000}"/>
    <cellStyle name="?_x001d_??%U©÷u&amp;H©÷9_x0008_? s_x000a__x0007__x0001__x0001_ 14" xfId="171" xr:uid="{00000000-0005-0000-0000-00009D000000}"/>
    <cellStyle name="?_x001d_??%U©÷u&amp;H©÷9_x0008_? s_x000a__x0007__x0001__x0001_ 14 2" xfId="172" xr:uid="{00000000-0005-0000-0000-00009E000000}"/>
    <cellStyle name="?_x001d_??%U©÷u&amp;H©÷9_x0008_? s_x000a__x0007__x0001__x0001_ 14 3" xfId="173" xr:uid="{00000000-0005-0000-0000-00009F000000}"/>
    <cellStyle name="?_x001d_??%U©÷u&amp;H©÷9_x0008_? s_x000a__x0007__x0001__x0001_ 15" xfId="174" xr:uid="{00000000-0005-0000-0000-0000A0000000}"/>
    <cellStyle name="?_x001d_??%U©÷u&amp;H©÷9_x0008_? s_x000a__x0007__x0001__x0001_ 15 2" xfId="175" xr:uid="{00000000-0005-0000-0000-0000A1000000}"/>
    <cellStyle name="?_x001d_??%U©÷u&amp;H©÷9_x0008_? s_x000a__x0007__x0001__x0001_ 15 3" xfId="176" xr:uid="{00000000-0005-0000-0000-0000A2000000}"/>
    <cellStyle name="?_x001d_??%U©÷u&amp;H©÷9_x0008_? s_x000a__x0007__x0001__x0001_ 16" xfId="177" xr:uid="{00000000-0005-0000-0000-0000A3000000}"/>
    <cellStyle name="?_x001d_??%U©÷u&amp;H©÷9_x0008_? s_x000a__x0007__x0001__x0001_ 2" xfId="178" xr:uid="{00000000-0005-0000-0000-0000A4000000}"/>
    <cellStyle name="?_x001d_??%U©÷u&amp;H©÷9_x0008_? s_x000a__x0007__x0001__x0001_ 2 2" xfId="179" xr:uid="{00000000-0005-0000-0000-0000A5000000}"/>
    <cellStyle name="?_x001d_??%U©÷u&amp;H©÷9_x0008_? s_x000a__x0007__x0001__x0001_ 2 3" xfId="180" xr:uid="{00000000-0005-0000-0000-0000A6000000}"/>
    <cellStyle name="?_x001d_??%U©÷u&amp;H©÷9_x0008_? s_x000a__x0007__x0001__x0001_ 3" xfId="181" xr:uid="{00000000-0005-0000-0000-0000A7000000}"/>
    <cellStyle name="?_x001d_??%U©÷u&amp;H©÷9_x0008_? s_x000a__x0007__x0001__x0001_ 3 2" xfId="182" xr:uid="{00000000-0005-0000-0000-0000A8000000}"/>
    <cellStyle name="?_x001d_??%U©÷u&amp;H©÷9_x0008_? s_x000a__x0007__x0001__x0001_ 3 3" xfId="183" xr:uid="{00000000-0005-0000-0000-0000A9000000}"/>
    <cellStyle name="?_x001d_??%U©÷u&amp;H©÷9_x0008_? s_x000a__x0007__x0001__x0001_ 4" xfId="184" xr:uid="{00000000-0005-0000-0000-0000AA000000}"/>
    <cellStyle name="?_x001d_??%U©÷u&amp;H©÷9_x0008_? s_x000a__x0007__x0001__x0001_ 4 2" xfId="185" xr:uid="{00000000-0005-0000-0000-0000AB000000}"/>
    <cellStyle name="?_x001d_??%U©÷u&amp;H©÷9_x0008_? s_x000a__x0007__x0001__x0001_ 4 3" xfId="186" xr:uid="{00000000-0005-0000-0000-0000AC000000}"/>
    <cellStyle name="?_x001d_??%U©÷u&amp;H©÷9_x0008_? s_x000a__x0007__x0001__x0001_ 5" xfId="187" xr:uid="{00000000-0005-0000-0000-0000AD000000}"/>
    <cellStyle name="?_x001d_??%U©÷u&amp;H©÷9_x0008_? s_x000a__x0007__x0001__x0001_ 5 2" xfId="188" xr:uid="{00000000-0005-0000-0000-0000AE000000}"/>
    <cellStyle name="?_x001d_??%U©÷u&amp;H©÷9_x0008_? s_x000a__x0007__x0001__x0001_ 5 3" xfId="189" xr:uid="{00000000-0005-0000-0000-0000AF000000}"/>
    <cellStyle name="?_x001d_??%U©÷u&amp;H©÷9_x0008_? s_x000a__x0007__x0001__x0001_ 6" xfId="190" xr:uid="{00000000-0005-0000-0000-0000B0000000}"/>
    <cellStyle name="?_x001d_??%U©÷u&amp;H©÷9_x0008_? s_x000a__x0007__x0001__x0001_ 6 2" xfId="191" xr:uid="{00000000-0005-0000-0000-0000B1000000}"/>
    <cellStyle name="?_x001d_??%U©÷u&amp;H©÷9_x0008_? s_x000a__x0007__x0001__x0001_ 6 3" xfId="192" xr:uid="{00000000-0005-0000-0000-0000B2000000}"/>
    <cellStyle name="?_x001d_??%U©÷u&amp;H©÷9_x0008_? s_x000a__x0007__x0001__x0001_ 7" xfId="193" xr:uid="{00000000-0005-0000-0000-0000B3000000}"/>
    <cellStyle name="?_x001d_??%U©÷u&amp;H©÷9_x0008_? s_x000a__x0007__x0001__x0001_ 7 2" xfId="194" xr:uid="{00000000-0005-0000-0000-0000B4000000}"/>
    <cellStyle name="?_x001d_??%U©÷u&amp;H©÷9_x0008_? s_x000a__x0007__x0001__x0001_ 7 3" xfId="195" xr:uid="{00000000-0005-0000-0000-0000B5000000}"/>
    <cellStyle name="?_x001d_??%U©÷u&amp;H©÷9_x0008_? s_x000a__x0007__x0001__x0001_ 8" xfId="196" xr:uid="{00000000-0005-0000-0000-0000B6000000}"/>
    <cellStyle name="?_x001d_??%U©÷u&amp;H©÷9_x0008_? s_x000a__x0007__x0001__x0001_ 8 2" xfId="197" xr:uid="{00000000-0005-0000-0000-0000B7000000}"/>
    <cellStyle name="?_x001d_??%U©÷u&amp;H©÷9_x0008_? s_x000a__x0007__x0001__x0001_ 8 3" xfId="198" xr:uid="{00000000-0005-0000-0000-0000B8000000}"/>
    <cellStyle name="?_x001d_??%U©÷u&amp;H©÷9_x0008_? s_x000a__x0007__x0001__x0001_ 9" xfId="199" xr:uid="{00000000-0005-0000-0000-0000B9000000}"/>
    <cellStyle name="?_x001d_??%U©÷u&amp;H©÷9_x0008_? s_x000a__x0007__x0001__x0001_ 9 2" xfId="200" xr:uid="{00000000-0005-0000-0000-0000BA000000}"/>
    <cellStyle name="?_x001d_??%U©÷u&amp;H©÷9_x0008_? s_x000a__x0007__x0001__x0001_ 9 3" xfId="201" xr:uid="{00000000-0005-0000-0000-0000BB000000}"/>
    <cellStyle name="?_x001d_??%U©÷u&amp;H©÷9_x0008_?_x0009_s_x000a__x0007__x0001__x0001_" xfId="202" xr:uid="{00000000-0005-0000-0000-0000BC000000}"/>
    <cellStyle name="???? [0.00]_      " xfId="203" xr:uid="{00000000-0005-0000-0000-0000BD000000}"/>
    <cellStyle name="??????" xfId="204" xr:uid="{00000000-0005-0000-0000-0000BE000000}"/>
    <cellStyle name="?????? 2" xfId="205" xr:uid="{00000000-0005-0000-0000-0000BF000000}"/>
    <cellStyle name="????_      " xfId="206" xr:uid="{00000000-0005-0000-0000-0000C0000000}"/>
    <cellStyle name="???[0]_?? DI" xfId="207" xr:uid="{00000000-0005-0000-0000-0000C1000000}"/>
    <cellStyle name="???_?? DI" xfId="208" xr:uid="{00000000-0005-0000-0000-0000C2000000}"/>
    <cellStyle name="??[0]_BRE" xfId="209" xr:uid="{00000000-0005-0000-0000-0000C3000000}"/>
    <cellStyle name="??_      " xfId="210" xr:uid="{00000000-0005-0000-0000-0000C4000000}"/>
    <cellStyle name="??A? [0]_laroux_1_¢¬???¢â? " xfId="211" xr:uid="{00000000-0005-0000-0000-0000C5000000}"/>
    <cellStyle name="??A?_laroux_1_¢¬???¢â? " xfId="212" xr:uid="{00000000-0005-0000-0000-0000C6000000}"/>
    <cellStyle name="?_x005f_x001d_??%U©÷u&amp;H©÷9_x005f_x0008_? s_x005f_x000a__x005f_x0007__x005f_x0001__x005f_x0001_" xfId="213" xr:uid="{00000000-0005-0000-0000-0000C7000000}"/>
    <cellStyle name="?_x005f_x001d_??%U©÷u&amp;H©÷9_x005f_x0008_? s_x005f_x000a__x005f_x0007__x005f_x0001__x005f_x0001_ 2" xfId="214" xr:uid="{00000000-0005-0000-0000-0000C8000000}"/>
    <cellStyle name="?_x005f_x001d_??%U©÷u&amp;H©÷9_x005f_x0008_? s_x005f_x000a__x005f_x0007__x005f_x0001__x005f_x0001_ 3" xfId="215" xr:uid="{00000000-0005-0000-0000-0000C9000000}"/>
    <cellStyle name="?_x005f_x001d_??%U©÷u&amp;H©÷9_x005f_x0008_?_x005f_x0009_s_x005f_x000a__x005f_x0007__x005f_x0001__x005f_x0001_" xfId="216" xr:uid="{00000000-0005-0000-0000-0000CA000000}"/>
    <cellStyle name="?_x005f_x001d_??%U©÷u&amp;H©÷9_x005f_x0008_?_x005f_x0009_s_x005f_x000a__x005f_x0007__x005f_x0001__x005f_x0001_ 2" xfId="217" xr:uid="{00000000-0005-0000-0000-0000CB000000}"/>
    <cellStyle name="?_x005f_x001d_??%U©÷u&amp;H©÷9_x005f_x0008_?_x005f_x0009_s_x005f_x000a__x005f_x0007__x005f_x0001__x005f_x0001_ 3" xfId="218" xr:uid="{00000000-0005-0000-0000-0000CC000000}"/>
    <cellStyle name="?_x005f_x005f_x005f_x001d_??%U©÷u&amp;H©÷9_x005f_x005f_x005f_x0008_? s_x005f_x005f_x005f_x000a__x005f_x005f_x005f_x0007__x005f_x005f_x005f_x0001__x005f_x005f_x005f_x0001_" xfId="219" xr:uid="{00000000-0005-0000-0000-0000CD000000}"/>
    <cellStyle name="?_x005f_x005f_x005f_x001d_??%U©÷u&amp;H©÷9_x005f_x005f_x005f_x0008_? s_x005f_x005f_x005f_x000a__x005f_x005f_x005f_x0007__x005f_x005f_x005f_x0001__x005f_x005f_x005f_x0001_ 2" xfId="220" xr:uid="{00000000-0005-0000-0000-0000CE000000}"/>
    <cellStyle name="?_x005f_x005f_x005f_x001d_??%U©÷u&amp;H©÷9_x005f_x005f_x005f_x0008_? s_x005f_x005f_x005f_x000a__x005f_x005f_x005f_x0007__x005f_x005f_x005f_x0001__x005f_x005f_x005f_x0001_ 3" xfId="221" xr:uid="{00000000-0005-0000-0000-0000CF000000}"/>
    <cellStyle name="?¡±¢¥?_?¨ù??¢´¢¥_¢¬???¢â? " xfId="222" xr:uid="{00000000-0005-0000-0000-0000D0000000}"/>
    <cellStyle name="?ðÇ%U?&amp;H?_x0008_?s_x000a__x0007__x0001__x0001_" xfId="223" xr:uid="{00000000-0005-0000-0000-0000D1000000}"/>
    <cellStyle name="?ðÇ%U?&amp;H?_x0008_?s_x000a__x0007__x0001__x0001_ 10" xfId="224" xr:uid="{00000000-0005-0000-0000-0000D2000000}"/>
    <cellStyle name="?ðÇ%U?&amp;H?_x0008_?s_x000a__x0007__x0001__x0001_ 10 2" xfId="225" xr:uid="{00000000-0005-0000-0000-0000D3000000}"/>
    <cellStyle name="?ðÇ%U?&amp;H?_x0008_?s_x000a__x0007__x0001__x0001_ 10 3" xfId="226" xr:uid="{00000000-0005-0000-0000-0000D4000000}"/>
    <cellStyle name="?ðÇ%U?&amp;H?_x0008_?s_x000a__x0007__x0001__x0001_ 11" xfId="227" xr:uid="{00000000-0005-0000-0000-0000D5000000}"/>
    <cellStyle name="?ðÇ%U?&amp;H?_x0008_?s_x000a__x0007__x0001__x0001_ 11 2" xfId="228" xr:uid="{00000000-0005-0000-0000-0000D6000000}"/>
    <cellStyle name="?ðÇ%U?&amp;H?_x0008_?s_x000a__x0007__x0001__x0001_ 11 3" xfId="229" xr:uid="{00000000-0005-0000-0000-0000D7000000}"/>
    <cellStyle name="?ðÇ%U?&amp;H?_x0008_?s_x000a__x0007__x0001__x0001_ 12" xfId="230" xr:uid="{00000000-0005-0000-0000-0000D8000000}"/>
    <cellStyle name="?ðÇ%U?&amp;H?_x0008_?s_x000a__x0007__x0001__x0001_ 12 2" xfId="231" xr:uid="{00000000-0005-0000-0000-0000D9000000}"/>
    <cellStyle name="?ðÇ%U?&amp;H?_x0008_?s_x000a__x0007__x0001__x0001_ 12 3" xfId="232" xr:uid="{00000000-0005-0000-0000-0000DA000000}"/>
    <cellStyle name="?ðÇ%U?&amp;H?_x0008_?s_x000a__x0007__x0001__x0001_ 13" xfId="233" xr:uid="{00000000-0005-0000-0000-0000DB000000}"/>
    <cellStyle name="?ðÇ%U?&amp;H?_x0008_?s_x000a__x0007__x0001__x0001_ 13 2" xfId="234" xr:uid="{00000000-0005-0000-0000-0000DC000000}"/>
    <cellStyle name="?ðÇ%U?&amp;H?_x0008_?s_x000a__x0007__x0001__x0001_ 13 3" xfId="235" xr:uid="{00000000-0005-0000-0000-0000DD000000}"/>
    <cellStyle name="?ðÇ%U?&amp;H?_x0008_?s_x000a__x0007__x0001__x0001_ 14" xfId="236" xr:uid="{00000000-0005-0000-0000-0000DE000000}"/>
    <cellStyle name="?ðÇ%U?&amp;H?_x0008_?s_x000a__x0007__x0001__x0001_ 14 2" xfId="237" xr:uid="{00000000-0005-0000-0000-0000DF000000}"/>
    <cellStyle name="?ðÇ%U?&amp;H?_x0008_?s_x000a__x0007__x0001__x0001_ 14 3" xfId="238" xr:uid="{00000000-0005-0000-0000-0000E0000000}"/>
    <cellStyle name="?ðÇ%U?&amp;H?_x0008_?s_x000a__x0007__x0001__x0001_ 15" xfId="239" xr:uid="{00000000-0005-0000-0000-0000E1000000}"/>
    <cellStyle name="?ðÇ%U?&amp;H?_x0008_?s_x000a__x0007__x0001__x0001_ 15 2" xfId="240" xr:uid="{00000000-0005-0000-0000-0000E2000000}"/>
    <cellStyle name="?ðÇ%U?&amp;H?_x0008_?s_x000a__x0007__x0001__x0001_ 15 3" xfId="241" xr:uid="{00000000-0005-0000-0000-0000E3000000}"/>
    <cellStyle name="?ðÇ%U?&amp;H?_x0008_?s_x000a__x0007__x0001__x0001_ 16" xfId="242" xr:uid="{00000000-0005-0000-0000-0000E4000000}"/>
    <cellStyle name="?ðÇ%U?&amp;H?_x0008_?s_x000a__x0007__x0001__x0001_ 2" xfId="243" xr:uid="{00000000-0005-0000-0000-0000E5000000}"/>
    <cellStyle name="?ðÇ%U?&amp;H?_x0008_?s_x000a__x0007__x0001__x0001_ 2 2" xfId="244" xr:uid="{00000000-0005-0000-0000-0000E6000000}"/>
    <cellStyle name="?ðÇ%U?&amp;H?_x0008_?s_x000a__x0007__x0001__x0001_ 2 3" xfId="245" xr:uid="{00000000-0005-0000-0000-0000E7000000}"/>
    <cellStyle name="?ðÇ%U?&amp;H?_x0008_?s_x000a__x0007__x0001__x0001_ 3" xfId="246" xr:uid="{00000000-0005-0000-0000-0000E8000000}"/>
    <cellStyle name="?ðÇ%U?&amp;H?_x0008_?s_x000a__x0007__x0001__x0001_ 3 2" xfId="247" xr:uid="{00000000-0005-0000-0000-0000E9000000}"/>
    <cellStyle name="?ðÇ%U?&amp;H?_x0008_?s_x000a__x0007__x0001__x0001_ 3 3" xfId="248" xr:uid="{00000000-0005-0000-0000-0000EA000000}"/>
    <cellStyle name="?ðÇ%U?&amp;H?_x0008_?s_x000a__x0007__x0001__x0001_ 4" xfId="249" xr:uid="{00000000-0005-0000-0000-0000EB000000}"/>
    <cellStyle name="?ðÇ%U?&amp;H?_x0008_?s_x000a__x0007__x0001__x0001_ 4 2" xfId="250" xr:uid="{00000000-0005-0000-0000-0000EC000000}"/>
    <cellStyle name="?ðÇ%U?&amp;H?_x0008_?s_x000a__x0007__x0001__x0001_ 4 3" xfId="251" xr:uid="{00000000-0005-0000-0000-0000ED000000}"/>
    <cellStyle name="?ðÇ%U?&amp;H?_x0008_?s_x000a__x0007__x0001__x0001_ 5" xfId="252" xr:uid="{00000000-0005-0000-0000-0000EE000000}"/>
    <cellStyle name="?ðÇ%U?&amp;H?_x0008_?s_x000a__x0007__x0001__x0001_ 5 2" xfId="253" xr:uid="{00000000-0005-0000-0000-0000EF000000}"/>
    <cellStyle name="?ðÇ%U?&amp;H?_x0008_?s_x000a__x0007__x0001__x0001_ 5 3" xfId="254" xr:uid="{00000000-0005-0000-0000-0000F0000000}"/>
    <cellStyle name="?ðÇ%U?&amp;H?_x0008_?s_x000a__x0007__x0001__x0001_ 6" xfId="255" xr:uid="{00000000-0005-0000-0000-0000F1000000}"/>
    <cellStyle name="?ðÇ%U?&amp;H?_x0008_?s_x000a__x0007__x0001__x0001_ 6 2" xfId="256" xr:uid="{00000000-0005-0000-0000-0000F2000000}"/>
    <cellStyle name="?ðÇ%U?&amp;H?_x0008_?s_x000a__x0007__x0001__x0001_ 6 3" xfId="257" xr:uid="{00000000-0005-0000-0000-0000F3000000}"/>
    <cellStyle name="?ðÇ%U?&amp;H?_x0008_?s_x000a__x0007__x0001__x0001_ 7" xfId="258" xr:uid="{00000000-0005-0000-0000-0000F4000000}"/>
    <cellStyle name="?ðÇ%U?&amp;H?_x0008_?s_x000a__x0007__x0001__x0001_ 7 2" xfId="259" xr:uid="{00000000-0005-0000-0000-0000F5000000}"/>
    <cellStyle name="?ðÇ%U?&amp;H?_x0008_?s_x000a__x0007__x0001__x0001_ 7 3" xfId="260" xr:uid="{00000000-0005-0000-0000-0000F6000000}"/>
    <cellStyle name="?ðÇ%U?&amp;H?_x0008_?s_x000a__x0007__x0001__x0001_ 8" xfId="261" xr:uid="{00000000-0005-0000-0000-0000F7000000}"/>
    <cellStyle name="?ðÇ%U?&amp;H?_x0008_?s_x000a__x0007__x0001__x0001_ 8 2" xfId="262" xr:uid="{00000000-0005-0000-0000-0000F8000000}"/>
    <cellStyle name="?ðÇ%U?&amp;H?_x0008_?s_x000a__x0007__x0001__x0001_ 8 3" xfId="263" xr:uid="{00000000-0005-0000-0000-0000F9000000}"/>
    <cellStyle name="?ðÇ%U?&amp;H?_x0008_?s_x000a__x0007__x0001__x0001_ 9" xfId="264" xr:uid="{00000000-0005-0000-0000-0000FA000000}"/>
    <cellStyle name="?ðÇ%U?&amp;H?_x0008_?s_x000a__x0007__x0001__x0001_ 9 2" xfId="265" xr:uid="{00000000-0005-0000-0000-0000FB000000}"/>
    <cellStyle name="?ðÇ%U?&amp;H?_x0008_?s_x000a__x0007__x0001__x0001_ 9 3" xfId="266" xr:uid="{00000000-0005-0000-0000-0000FC000000}"/>
    <cellStyle name="?ðÇ%U?&amp;H?_x005f_x0008_?s_x005f_x000a__x005f_x0007__x005f_x0001__x005f_x0001_" xfId="267" xr:uid="{00000000-0005-0000-0000-0000FD000000}"/>
    <cellStyle name="@ET_Style?.font5" xfId="268" xr:uid="{00000000-0005-0000-0000-0000FE000000}"/>
    <cellStyle name="[0]_Chi phÝ kh¸c_V" xfId="269" xr:uid="{00000000-0005-0000-0000-0000FF000000}"/>
    <cellStyle name="_!1 1 bao cao giao KH ve HTCMT vung TNB   12-12-2011" xfId="270" xr:uid="{00000000-0005-0000-0000-000000010000}"/>
    <cellStyle name="_x0001__!1 1 bao cao giao KH ve HTCMT vung TNB   12-12-2011" xfId="271" xr:uid="{00000000-0005-0000-0000-000001010000}"/>
    <cellStyle name="_!1 1 bao cao giao KH ve HTCMT vung TNB   12-12-2011 2" xfId="272" xr:uid="{00000000-0005-0000-0000-000002010000}"/>
    <cellStyle name="_!1 1 bao cao giao KH ve HTCMT vung TNB   12-12-2011 3" xfId="273" xr:uid="{00000000-0005-0000-0000-000003010000}"/>
    <cellStyle name="_!1 1 bao cao giao KH ve HTCMT vung TNB   12-12-2011 4" xfId="274" xr:uid="{00000000-0005-0000-0000-000004010000}"/>
    <cellStyle name="_!1 1 bao cao giao KH ve HTCMT vung TNB   12-12-2011 5" xfId="275" xr:uid="{00000000-0005-0000-0000-000005010000}"/>
    <cellStyle name="_1 TONG HOP - CA NA" xfId="276" xr:uid="{00000000-0005-0000-0000-000006010000}"/>
    <cellStyle name="_1 TONG HOP - CA NA 2" xfId="277" xr:uid="{00000000-0005-0000-0000-000007010000}"/>
    <cellStyle name="_123_DONG_THANH_Moi" xfId="278" xr:uid="{00000000-0005-0000-0000-000008010000}"/>
    <cellStyle name="_123_DONG_THANH_Moi 2" xfId="279" xr:uid="{00000000-0005-0000-0000-000009010000}"/>
    <cellStyle name="_123_DONG_THANH_Moi 3" xfId="280" xr:uid="{00000000-0005-0000-0000-00000A010000}"/>
    <cellStyle name="_123_DONG_THANH_Moi_!1 1 bao cao giao KH ve HTCMT vung TNB   12-12-2011" xfId="281" xr:uid="{00000000-0005-0000-0000-00000B010000}"/>
    <cellStyle name="_123_DONG_THANH_Moi_!1 1 bao cao giao KH ve HTCMT vung TNB   12-12-2011 2" xfId="282" xr:uid="{00000000-0005-0000-0000-00000C010000}"/>
    <cellStyle name="_123_DONG_THANH_Moi_!1 1 bao cao giao KH ve HTCMT vung TNB   12-12-2011 3" xfId="283" xr:uid="{00000000-0005-0000-0000-00000D010000}"/>
    <cellStyle name="_123_DONG_THANH_Moi_!1 1 bao cao giao KH ve HTCMT vung TNB   12-12-2011 4" xfId="284" xr:uid="{00000000-0005-0000-0000-00000E010000}"/>
    <cellStyle name="_123_DONG_THANH_Moi_bieu 1b" xfId="285" xr:uid="{00000000-0005-0000-0000-00000F010000}"/>
    <cellStyle name="_123_DONG_THANH_Moi_bieu 1b 2" xfId="286" xr:uid="{00000000-0005-0000-0000-000010010000}"/>
    <cellStyle name="_123_DONG_THANH_Moi_KH TPCP vung TNB (03-1-2012)" xfId="287" xr:uid="{00000000-0005-0000-0000-000011010000}"/>
    <cellStyle name="_123_DONG_THANH_Moi_KH TPCP vung TNB (03-1-2012) 2" xfId="288" xr:uid="{00000000-0005-0000-0000-000012010000}"/>
    <cellStyle name="_123_DONG_THANH_Moi_KH TPCP vung TNB (03-1-2012) 3" xfId="289" xr:uid="{00000000-0005-0000-0000-000013010000}"/>
    <cellStyle name="_123_DONG_THANH_Moi_KH TPCP vung TNB (03-1-2012) 4" xfId="290" xr:uid="{00000000-0005-0000-0000-000014010000}"/>
    <cellStyle name="_123_DONG_THANH_Moi_Sheet1" xfId="291" xr:uid="{00000000-0005-0000-0000-000015010000}"/>
    <cellStyle name="_123_DONG_THANH_Moi_Sheet1 2" xfId="292" xr:uid="{00000000-0005-0000-0000-000016010000}"/>
    <cellStyle name="_Bang Chi tieu (2)" xfId="293" xr:uid="{00000000-0005-0000-0000-000017010000}"/>
    <cellStyle name="_Bang Chi tieu (2) 2" xfId="294" xr:uid="{00000000-0005-0000-0000-000018010000}"/>
    <cellStyle name="_BAO GIA NGAY 24-10-08 (co dam)" xfId="295" xr:uid="{00000000-0005-0000-0000-000019010000}"/>
    <cellStyle name="_BAO GIA NGAY 24-10-08 (co dam) 2" xfId="296" xr:uid="{00000000-0005-0000-0000-00001A010000}"/>
    <cellStyle name="_BC  NAM 2007" xfId="297" xr:uid="{00000000-0005-0000-0000-00001B010000}"/>
    <cellStyle name="_BC CV 6403 BKHĐT" xfId="298" xr:uid="{00000000-0005-0000-0000-00001C010000}"/>
    <cellStyle name="_BC thuc hien KH 2009" xfId="299" xr:uid="{00000000-0005-0000-0000-00001D010000}"/>
    <cellStyle name="_BC thuc hien KH 2009 2" xfId="300" xr:uid="{00000000-0005-0000-0000-00001E010000}"/>
    <cellStyle name="_BC thuc hien KH 2009 3" xfId="301" xr:uid="{00000000-0005-0000-0000-00001F010000}"/>
    <cellStyle name="_BC thuc hien KH 2009 4" xfId="302" xr:uid="{00000000-0005-0000-0000-000020010000}"/>
    <cellStyle name="_BC thuc hien KH 2009_15_10_2013 BC nhu cau von doi ung ODA (2014-2016) ngay 15102013 Sua" xfId="303" xr:uid="{00000000-0005-0000-0000-000021010000}"/>
    <cellStyle name="_BC thuc hien KH 2009_15_10_2013 BC nhu cau von doi ung ODA (2014-2016) ngay 15102013 Sua 2" xfId="304" xr:uid="{00000000-0005-0000-0000-000022010000}"/>
    <cellStyle name="_BC thuc hien KH 2009_15_10_2013 BC nhu cau von doi ung ODA (2014-2016) ngay 15102013 Sua 3" xfId="305" xr:uid="{00000000-0005-0000-0000-000023010000}"/>
    <cellStyle name="_BC thuc hien KH 2009_15_10_2013 BC nhu cau von doi ung ODA (2014-2016) ngay 15102013 Sua 4" xfId="306" xr:uid="{00000000-0005-0000-0000-000024010000}"/>
    <cellStyle name="_BC thuc hien KH 2009_BC nhu cau von doi ung ODA nganh NN (BKH)" xfId="307" xr:uid="{00000000-0005-0000-0000-000025010000}"/>
    <cellStyle name="_BC thuc hien KH 2009_BC nhu cau von doi ung ODA nganh NN (BKH) 2" xfId="308" xr:uid="{00000000-0005-0000-0000-000026010000}"/>
    <cellStyle name="_BC thuc hien KH 2009_BC nhu cau von doi ung ODA nganh NN (BKH) 3" xfId="309" xr:uid="{00000000-0005-0000-0000-000027010000}"/>
    <cellStyle name="_BC thuc hien KH 2009_BC nhu cau von doi ung ODA nganh NN (BKH) 4" xfId="310" xr:uid="{00000000-0005-0000-0000-000028010000}"/>
    <cellStyle name="_BC thuc hien KH 2009_BC nhu cau von doi ung ODA nganh NN (BKH)_05-12  KH trung han 2016-2020 - Liem Thinh edited" xfId="311" xr:uid="{00000000-0005-0000-0000-000029010000}"/>
    <cellStyle name="_BC thuc hien KH 2009_BC nhu cau von doi ung ODA nganh NN (BKH)_05-12  KH trung han 2016-2020 - Liem Thinh edited 2" xfId="312" xr:uid="{00000000-0005-0000-0000-00002A010000}"/>
    <cellStyle name="_BC thuc hien KH 2009_BC nhu cau von doi ung ODA nganh NN (BKH)_05-12  KH trung han 2016-2020 - Liem Thinh edited 3" xfId="313" xr:uid="{00000000-0005-0000-0000-00002B010000}"/>
    <cellStyle name="_BC thuc hien KH 2009_BC nhu cau von doi ung ODA nganh NN (BKH)_05-12  KH trung han 2016-2020 - Liem Thinh edited 4" xfId="314" xr:uid="{00000000-0005-0000-0000-00002C010000}"/>
    <cellStyle name="_BC thuc hien KH 2009_BC nhu cau von doi ung ODA nganh NN (BKH)_Copy of 05-12  KH trung han 2016-2020 - Liem Thinh edited (1)" xfId="315" xr:uid="{00000000-0005-0000-0000-00002D010000}"/>
    <cellStyle name="_BC thuc hien KH 2009_BC nhu cau von doi ung ODA nganh NN (BKH)_Copy of 05-12  KH trung han 2016-2020 - Liem Thinh edited (1) 2" xfId="316" xr:uid="{00000000-0005-0000-0000-00002E010000}"/>
    <cellStyle name="_BC thuc hien KH 2009_BC nhu cau von doi ung ODA nganh NN (BKH)_Copy of 05-12  KH trung han 2016-2020 - Liem Thinh edited (1) 3" xfId="317" xr:uid="{00000000-0005-0000-0000-00002F010000}"/>
    <cellStyle name="_BC thuc hien KH 2009_BC nhu cau von doi ung ODA nganh NN (BKH)_Copy of 05-12  KH trung han 2016-2020 - Liem Thinh edited (1) 4" xfId="318" xr:uid="{00000000-0005-0000-0000-000030010000}"/>
    <cellStyle name="_BC thuc hien KH 2009_BC Tai co cau (bieu TH)" xfId="319" xr:uid="{00000000-0005-0000-0000-000031010000}"/>
    <cellStyle name="_BC thuc hien KH 2009_BC Tai co cau (bieu TH) 2" xfId="320" xr:uid="{00000000-0005-0000-0000-000032010000}"/>
    <cellStyle name="_BC thuc hien KH 2009_BC Tai co cau (bieu TH) 3" xfId="321" xr:uid="{00000000-0005-0000-0000-000033010000}"/>
    <cellStyle name="_BC thuc hien KH 2009_BC Tai co cau (bieu TH) 4" xfId="322" xr:uid="{00000000-0005-0000-0000-000034010000}"/>
    <cellStyle name="_BC thuc hien KH 2009_BC Tai co cau (bieu TH)_05-12  KH trung han 2016-2020 - Liem Thinh edited" xfId="323" xr:uid="{00000000-0005-0000-0000-000035010000}"/>
    <cellStyle name="_BC thuc hien KH 2009_BC Tai co cau (bieu TH)_05-12  KH trung han 2016-2020 - Liem Thinh edited 2" xfId="324" xr:uid="{00000000-0005-0000-0000-000036010000}"/>
    <cellStyle name="_BC thuc hien KH 2009_BC Tai co cau (bieu TH)_05-12  KH trung han 2016-2020 - Liem Thinh edited 3" xfId="325" xr:uid="{00000000-0005-0000-0000-000037010000}"/>
    <cellStyle name="_BC thuc hien KH 2009_BC Tai co cau (bieu TH)_05-12  KH trung han 2016-2020 - Liem Thinh edited 4" xfId="326" xr:uid="{00000000-0005-0000-0000-000038010000}"/>
    <cellStyle name="_BC thuc hien KH 2009_BC Tai co cau (bieu TH)_Copy of 05-12  KH trung han 2016-2020 - Liem Thinh edited (1)" xfId="327" xr:uid="{00000000-0005-0000-0000-000039010000}"/>
    <cellStyle name="_BC thuc hien KH 2009_BC Tai co cau (bieu TH)_Copy of 05-12  KH trung han 2016-2020 - Liem Thinh edited (1) 2" xfId="328" xr:uid="{00000000-0005-0000-0000-00003A010000}"/>
    <cellStyle name="_BC thuc hien KH 2009_BC Tai co cau (bieu TH)_Copy of 05-12  KH trung han 2016-2020 - Liem Thinh edited (1) 3" xfId="329" xr:uid="{00000000-0005-0000-0000-00003B010000}"/>
    <cellStyle name="_BC thuc hien KH 2009_BC Tai co cau (bieu TH)_Copy of 05-12  KH trung han 2016-2020 - Liem Thinh edited (1) 4" xfId="330" xr:uid="{00000000-0005-0000-0000-00003C010000}"/>
    <cellStyle name="_BC thuc hien KH 2009_DK 2014-2015 final" xfId="331" xr:uid="{00000000-0005-0000-0000-00003D010000}"/>
    <cellStyle name="_BC thuc hien KH 2009_DK 2014-2015 final 2" xfId="332" xr:uid="{00000000-0005-0000-0000-00003E010000}"/>
    <cellStyle name="_BC thuc hien KH 2009_DK 2014-2015 final 3" xfId="333" xr:uid="{00000000-0005-0000-0000-00003F010000}"/>
    <cellStyle name="_BC thuc hien KH 2009_DK 2014-2015 final 4" xfId="334" xr:uid="{00000000-0005-0000-0000-000040010000}"/>
    <cellStyle name="_BC thuc hien KH 2009_DK 2014-2015 final_05-12  KH trung han 2016-2020 - Liem Thinh edited" xfId="335" xr:uid="{00000000-0005-0000-0000-000041010000}"/>
    <cellStyle name="_BC thuc hien KH 2009_DK 2014-2015 final_05-12  KH trung han 2016-2020 - Liem Thinh edited 2" xfId="336" xr:uid="{00000000-0005-0000-0000-000042010000}"/>
    <cellStyle name="_BC thuc hien KH 2009_DK 2014-2015 final_05-12  KH trung han 2016-2020 - Liem Thinh edited 3" xfId="337" xr:uid="{00000000-0005-0000-0000-000043010000}"/>
    <cellStyle name="_BC thuc hien KH 2009_DK 2014-2015 final_05-12  KH trung han 2016-2020 - Liem Thinh edited 4" xfId="338" xr:uid="{00000000-0005-0000-0000-000044010000}"/>
    <cellStyle name="_BC thuc hien KH 2009_DK 2014-2015 final_Copy of 05-12  KH trung han 2016-2020 - Liem Thinh edited (1)" xfId="339" xr:uid="{00000000-0005-0000-0000-000045010000}"/>
    <cellStyle name="_BC thuc hien KH 2009_DK 2014-2015 final_Copy of 05-12  KH trung han 2016-2020 - Liem Thinh edited (1) 2" xfId="340" xr:uid="{00000000-0005-0000-0000-000046010000}"/>
    <cellStyle name="_BC thuc hien KH 2009_DK 2014-2015 final_Copy of 05-12  KH trung han 2016-2020 - Liem Thinh edited (1) 3" xfId="341" xr:uid="{00000000-0005-0000-0000-000047010000}"/>
    <cellStyle name="_BC thuc hien KH 2009_DK 2014-2015 final_Copy of 05-12  KH trung han 2016-2020 - Liem Thinh edited (1) 4" xfId="342" xr:uid="{00000000-0005-0000-0000-000048010000}"/>
    <cellStyle name="_BC thuc hien KH 2009_DK 2014-2015 new" xfId="343" xr:uid="{00000000-0005-0000-0000-000049010000}"/>
    <cellStyle name="_BC thuc hien KH 2009_DK 2014-2015 new 2" xfId="344" xr:uid="{00000000-0005-0000-0000-00004A010000}"/>
    <cellStyle name="_BC thuc hien KH 2009_DK 2014-2015 new 3" xfId="345" xr:uid="{00000000-0005-0000-0000-00004B010000}"/>
    <cellStyle name="_BC thuc hien KH 2009_DK 2014-2015 new 4" xfId="346" xr:uid="{00000000-0005-0000-0000-00004C010000}"/>
    <cellStyle name="_BC thuc hien KH 2009_DK 2014-2015 new_05-12  KH trung han 2016-2020 - Liem Thinh edited" xfId="347" xr:uid="{00000000-0005-0000-0000-00004D010000}"/>
    <cellStyle name="_BC thuc hien KH 2009_DK 2014-2015 new_05-12  KH trung han 2016-2020 - Liem Thinh edited 2" xfId="348" xr:uid="{00000000-0005-0000-0000-00004E010000}"/>
    <cellStyle name="_BC thuc hien KH 2009_DK 2014-2015 new_05-12  KH trung han 2016-2020 - Liem Thinh edited 3" xfId="349" xr:uid="{00000000-0005-0000-0000-00004F010000}"/>
    <cellStyle name="_BC thuc hien KH 2009_DK 2014-2015 new_05-12  KH trung han 2016-2020 - Liem Thinh edited 4" xfId="350" xr:uid="{00000000-0005-0000-0000-000050010000}"/>
    <cellStyle name="_BC thuc hien KH 2009_DK 2014-2015 new_Copy of 05-12  KH trung han 2016-2020 - Liem Thinh edited (1)" xfId="351" xr:uid="{00000000-0005-0000-0000-000051010000}"/>
    <cellStyle name="_BC thuc hien KH 2009_DK 2014-2015 new_Copy of 05-12  KH trung han 2016-2020 - Liem Thinh edited (1) 2" xfId="352" xr:uid="{00000000-0005-0000-0000-000052010000}"/>
    <cellStyle name="_BC thuc hien KH 2009_DK 2014-2015 new_Copy of 05-12  KH trung han 2016-2020 - Liem Thinh edited (1) 3" xfId="353" xr:uid="{00000000-0005-0000-0000-000053010000}"/>
    <cellStyle name="_BC thuc hien KH 2009_DK 2014-2015 new_Copy of 05-12  KH trung han 2016-2020 - Liem Thinh edited (1) 4" xfId="354" xr:uid="{00000000-0005-0000-0000-000054010000}"/>
    <cellStyle name="_BC thuc hien KH 2009_DK KH CBDT 2014 11-11-2013" xfId="355" xr:uid="{00000000-0005-0000-0000-000055010000}"/>
    <cellStyle name="_BC thuc hien KH 2009_DK KH CBDT 2014 11-11-2013 2" xfId="356" xr:uid="{00000000-0005-0000-0000-000056010000}"/>
    <cellStyle name="_BC thuc hien KH 2009_DK KH CBDT 2014 11-11-2013 3" xfId="357" xr:uid="{00000000-0005-0000-0000-000057010000}"/>
    <cellStyle name="_BC thuc hien KH 2009_DK KH CBDT 2014 11-11-2013 4" xfId="358" xr:uid="{00000000-0005-0000-0000-000058010000}"/>
    <cellStyle name="_BC thuc hien KH 2009_DK KH CBDT 2014 11-11-2013(1)" xfId="359" xr:uid="{00000000-0005-0000-0000-000059010000}"/>
    <cellStyle name="_BC thuc hien KH 2009_DK KH CBDT 2014 11-11-2013(1) 2" xfId="360" xr:uid="{00000000-0005-0000-0000-00005A010000}"/>
    <cellStyle name="_BC thuc hien KH 2009_DK KH CBDT 2014 11-11-2013(1) 3" xfId="361" xr:uid="{00000000-0005-0000-0000-00005B010000}"/>
    <cellStyle name="_BC thuc hien KH 2009_DK KH CBDT 2014 11-11-2013(1) 4" xfId="362" xr:uid="{00000000-0005-0000-0000-00005C010000}"/>
    <cellStyle name="_BC thuc hien KH 2009_DK KH CBDT 2014 11-11-2013(1)_05-12  KH trung han 2016-2020 - Liem Thinh edited" xfId="363" xr:uid="{00000000-0005-0000-0000-00005D010000}"/>
    <cellStyle name="_BC thuc hien KH 2009_DK KH CBDT 2014 11-11-2013(1)_05-12  KH trung han 2016-2020 - Liem Thinh edited 2" xfId="364" xr:uid="{00000000-0005-0000-0000-00005E010000}"/>
    <cellStyle name="_BC thuc hien KH 2009_DK KH CBDT 2014 11-11-2013(1)_05-12  KH trung han 2016-2020 - Liem Thinh edited 3" xfId="365" xr:uid="{00000000-0005-0000-0000-00005F010000}"/>
    <cellStyle name="_BC thuc hien KH 2009_DK KH CBDT 2014 11-11-2013(1)_05-12  KH trung han 2016-2020 - Liem Thinh edited 4" xfId="366" xr:uid="{00000000-0005-0000-0000-000060010000}"/>
    <cellStyle name="_BC thuc hien KH 2009_DK KH CBDT 2014 11-11-2013(1)_Copy of 05-12  KH trung han 2016-2020 - Liem Thinh edited (1)" xfId="367" xr:uid="{00000000-0005-0000-0000-000061010000}"/>
    <cellStyle name="_BC thuc hien KH 2009_DK KH CBDT 2014 11-11-2013(1)_Copy of 05-12  KH trung han 2016-2020 - Liem Thinh edited (1) 2" xfId="368" xr:uid="{00000000-0005-0000-0000-000062010000}"/>
    <cellStyle name="_BC thuc hien KH 2009_DK KH CBDT 2014 11-11-2013(1)_Copy of 05-12  KH trung han 2016-2020 - Liem Thinh edited (1) 3" xfId="369" xr:uid="{00000000-0005-0000-0000-000063010000}"/>
    <cellStyle name="_BC thuc hien KH 2009_DK KH CBDT 2014 11-11-2013(1)_Copy of 05-12  KH trung han 2016-2020 - Liem Thinh edited (1) 4" xfId="370" xr:uid="{00000000-0005-0000-0000-000064010000}"/>
    <cellStyle name="_BC thuc hien KH 2009_DK KH CBDT 2014 11-11-2013_05-12  KH trung han 2016-2020 - Liem Thinh edited" xfId="371" xr:uid="{00000000-0005-0000-0000-000065010000}"/>
    <cellStyle name="_BC thuc hien KH 2009_DK KH CBDT 2014 11-11-2013_05-12  KH trung han 2016-2020 - Liem Thinh edited 2" xfId="372" xr:uid="{00000000-0005-0000-0000-000066010000}"/>
    <cellStyle name="_BC thuc hien KH 2009_DK KH CBDT 2014 11-11-2013_05-12  KH trung han 2016-2020 - Liem Thinh edited 3" xfId="373" xr:uid="{00000000-0005-0000-0000-000067010000}"/>
    <cellStyle name="_BC thuc hien KH 2009_DK KH CBDT 2014 11-11-2013_05-12  KH trung han 2016-2020 - Liem Thinh edited 4" xfId="374" xr:uid="{00000000-0005-0000-0000-000068010000}"/>
    <cellStyle name="_BC thuc hien KH 2009_DK KH CBDT 2014 11-11-2013_Copy of 05-12  KH trung han 2016-2020 - Liem Thinh edited (1)" xfId="375" xr:uid="{00000000-0005-0000-0000-000069010000}"/>
    <cellStyle name="_BC thuc hien KH 2009_DK KH CBDT 2014 11-11-2013_Copy of 05-12  KH trung han 2016-2020 - Liem Thinh edited (1) 2" xfId="376" xr:uid="{00000000-0005-0000-0000-00006A010000}"/>
    <cellStyle name="_BC thuc hien KH 2009_DK KH CBDT 2014 11-11-2013_Copy of 05-12  KH trung han 2016-2020 - Liem Thinh edited (1) 3" xfId="377" xr:uid="{00000000-0005-0000-0000-00006B010000}"/>
    <cellStyle name="_BC thuc hien KH 2009_DK KH CBDT 2014 11-11-2013_Copy of 05-12  KH trung han 2016-2020 - Liem Thinh edited (1) 4" xfId="378" xr:uid="{00000000-0005-0000-0000-00006C010000}"/>
    <cellStyle name="_BC thuc hien KH 2009_KH 2011-2015" xfId="379" xr:uid="{00000000-0005-0000-0000-00006D010000}"/>
    <cellStyle name="_BC thuc hien KH 2009_KH 2011-2015 2" xfId="380" xr:uid="{00000000-0005-0000-0000-00006E010000}"/>
    <cellStyle name="_BC thuc hien KH 2009_KH 2011-2015 3" xfId="381" xr:uid="{00000000-0005-0000-0000-00006F010000}"/>
    <cellStyle name="_BC thuc hien KH 2009_KH 2011-2015 4" xfId="382" xr:uid="{00000000-0005-0000-0000-000070010000}"/>
    <cellStyle name="_BC thuc hien KH 2009_tai co cau dau tu (tong hop)1" xfId="383" xr:uid="{00000000-0005-0000-0000-000071010000}"/>
    <cellStyle name="_BC thuc hien KH 2009_tai co cau dau tu (tong hop)1 2" xfId="384" xr:uid="{00000000-0005-0000-0000-000072010000}"/>
    <cellStyle name="_BC thuc hien KH 2009_tai co cau dau tu (tong hop)1 3" xfId="385" xr:uid="{00000000-0005-0000-0000-000073010000}"/>
    <cellStyle name="_BC thuc hien KH 2009_tai co cau dau tu (tong hop)1 4" xfId="386" xr:uid="{00000000-0005-0000-0000-000074010000}"/>
    <cellStyle name="_BEN TRE" xfId="387" xr:uid="{00000000-0005-0000-0000-000075010000}"/>
    <cellStyle name="_BEN TRE 2" xfId="388" xr:uid="{00000000-0005-0000-0000-000076010000}"/>
    <cellStyle name="_BEN TRE 3" xfId="389" xr:uid="{00000000-0005-0000-0000-000077010000}"/>
    <cellStyle name="_Bieu mau cong trinh khoi cong moi 3-4" xfId="390" xr:uid="{00000000-0005-0000-0000-000078010000}"/>
    <cellStyle name="_Bieu Tay Nam Bo 25-11" xfId="391" xr:uid="{00000000-0005-0000-0000-000079010000}"/>
    <cellStyle name="_Bieu3ODA" xfId="392" xr:uid="{00000000-0005-0000-0000-00007A010000}"/>
    <cellStyle name="_Bieu3ODA 2" xfId="393" xr:uid="{00000000-0005-0000-0000-00007B010000}"/>
    <cellStyle name="_Bieu3ODA 3" xfId="394" xr:uid="{00000000-0005-0000-0000-00007C010000}"/>
    <cellStyle name="_Bieu3ODA_1" xfId="395" xr:uid="{00000000-0005-0000-0000-00007D010000}"/>
    <cellStyle name="_Bieu4HTMT" xfId="396" xr:uid="{00000000-0005-0000-0000-00007E010000}"/>
    <cellStyle name="_Bieu4HTMT 2" xfId="397" xr:uid="{00000000-0005-0000-0000-00007F010000}"/>
    <cellStyle name="_Bieu4HTMT 3" xfId="398" xr:uid="{00000000-0005-0000-0000-000080010000}"/>
    <cellStyle name="_Bieu4HTMT_!1 1 bao cao giao KH ve HTCMT vung TNB   12-12-2011" xfId="399" xr:uid="{00000000-0005-0000-0000-000081010000}"/>
    <cellStyle name="_Bieu4HTMT_!1 1 bao cao giao KH ve HTCMT vung TNB   12-12-2011 2" xfId="400" xr:uid="{00000000-0005-0000-0000-000082010000}"/>
    <cellStyle name="_Bieu4HTMT_!1 1 bao cao giao KH ve HTCMT vung TNB   12-12-2011 3" xfId="401" xr:uid="{00000000-0005-0000-0000-000083010000}"/>
    <cellStyle name="_Bieu4HTMT_KH TPCP vung TNB (03-1-2012)" xfId="402" xr:uid="{00000000-0005-0000-0000-000084010000}"/>
    <cellStyle name="_Bieu4HTMT_KH TPCP vung TNB (03-1-2012) 2" xfId="403" xr:uid="{00000000-0005-0000-0000-000085010000}"/>
    <cellStyle name="_Bieu4HTMT_KH TPCP vung TNB (03-1-2012) 3" xfId="404" xr:uid="{00000000-0005-0000-0000-000086010000}"/>
    <cellStyle name="_Book1" xfId="405" xr:uid="{00000000-0005-0000-0000-000087010000}"/>
    <cellStyle name="_Book1 2" xfId="406" xr:uid="{00000000-0005-0000-0000-000088010000}"/>
    <cellStyle name="_Book1 2 2" xfId="407" xr:uid="{00000000-0005-0000-0000-000089010000}"/>
    <cellStyle name="_Book1 3" xfId="408" xr:uid="{00000000-0005-0000-0000-00008A010000}"/>
    <cellStyle name="_Book1 4" xfId="409" xr:uid="{00000000-0005-0000-0000-00008B010000}"/>
    <cellStyle name="_Book1_!1 1 bao cao giao KH ve HTCMT vung TNB   12-12-2011" xfId="410" xr:uid="{00000000-0005-0000-0000-00008C010000}"/>
    <cellStyle name="_Book1_!1 1 bao cao giao KH ve HTCMT vung TNB   12-12-2011 2" xfId="411" xr:uid="{00000000-0005-0000-0000-00008D010000}"/>
    <cellStyle name="_Book1_!1 1 bao cao giao KH ve HTCMT vung TNB   12-12-2011 3" xfId="412" xr:uid="{00000000-0005-0000-0000-00008E010000}"/>
    <cellStyle name="_Book1_!1 1 bao cao giao KH ve HTCMT vung TNB   12-12-2011 4" xfId="413" xr:uid="{00000000-0005-0000-0000-00008F010000}"/>
    <cellStyle name="_Book1_1" xfId="414" xr:uid="{00000000-0005-0000-0000-000090010000}"/>
    <cellStyle name="_Book1_1 2" xfId="415" xr:uid="{00000000-0005-0000-0000-000091010000}"/>
    <cellStyle name="_Book1_1_ÿÿÿÿÿ" xfId="416" xr:uid="{00000000-0005-0000-0000-000092010000}"/>
    <cellStyle name="_Book1_2" xfId="417" xr:uid="{00000000-0005-0000-0000-000093010000}"/>
    <cellStyle name="_Book1_BC-QT-WB-dthao" xfId="418" xr:uid="{00000000-0005-0000-0000-000094010000}"/>
    <cellStyle name="_Book1_BC-QT-WB-dthao_05-12  KH trung han 2016-2020 - Liem Thinh edited" xfId="419" xr:uid="{00000000-0005-0000-0000-000095010000}"/>
    <cellStyle name="_Book1_BC-QT-WB-dthao_Copy of 05-12  KH trung han 2016-2020 - Liem Thinh edited (1)" xfId="420" xr:uid="{00000000-0005-0000-0000-000096010000}"/>
    <cellStyle name="_Book1_BC-QT-WB-dthao_KH TPCP 2016-2020 (tong hop)" xfId="421" xr:uid="{00000000-0005-0000-0000-000097010000}"/>
    <cellStyle name="_Book1_bieu 1b" xfId="422" xr:uid="{00000000-0005-0000-0000-000098010000}"/>
    <cellStyle name="_Book1_bieu 1b 2" xfId="423" xr:uid="{00000000-0005-0000-0000-000099010000}"/>
    <cellStyle name="_Book1_Bieu3ODA" xfId="424" xr:uid="{00000000-0005-0000-0000-00009A010000}"/>
    <cellStyle name="_Book1_Bieu4HTMT" xfId="425" xr:uid="{00000000-0005-0000-0000-00009B010000}"/>
    <cellStyle name="_Book1_Bieu4HTMT 2" xfId="426" xr:uid="{00000000-0005-0000-0000-00009C010000}"/>
    <cellStyle name="_Book1_Bieu4HTMT 3" xfId="427" xr:uid="{00000000-0005-0000-0000-00009D010000}"/>
    <cellStyle name="_Book1_Bieu4HTMT 4" xfId="428" xr:uid="{00000000-0005-0000-0000-00009E010000}"/>
    <cellStyle name="_Book1_Bieu4HTMT_!1 1 bao cao giao KH ve HTCMT vung TNB   12-12-2011" xfId="429" xr:uid="{00000000-0005-0000-0000-00009F010000}"/>
    <cellStyle name="_Book1_Bieu4HTMT_!1 1 bao cao giao KH ve HTCMT vung TNB   12-12-2011 2" xfId="430" xr:uid="{00000000-0005-0000-0000-0000A0010000}"/>
    <cellStyle name="_Book1_Bieu4HTMT_!1 1 bao cao giao KH ve HTCMT vung TNB   12-12-2011 3" xfId="431" xr:uid="{00000000-0005-0000-0000-0000A1010000}"/>
    <cellStyle name="_Book1_Bieu4HTMT_!1 1 bao cao giao KH ve HTCMT vung TNB   12-12-2011 4" xfId="432" xr:uid="{00000000-0005-0000-0000-0000A2010000}"/>
    <cellStyle name="_Book1_Bieu4HTMT_KH TPCP vung TNB (03-1-2012)" xfId="433" xr:uid="{00000000-0005-0000-0000-0000A3010000}"/>
    <cellStyle name="_Book1_Bieu4HTMT_KH TPCP vung TNB (03-1-2012) 2" xfId="434" xr:uid="{00000000-0005-0000-0000-0000A4010000}"/>
    <cellStyle name="_Book1_Bieu4HTMT_KH TPCP vung TNB (03-1-2012) 3" xfId="435" xr:uid="{00000000-0005-0000-0000-0000A5010000}"/>
    <cellStyle name="_Book1_Bieu4HTMT_KH TPCP vung TNB (03-1-2012) 4" xfId="436" xr:uid="{00000000-0005-0000-0000-0000A6010000}"/>
    <cellStyle name="_Book1_bo sung von KCH nam 2010 va Du an tre kho khan" xfId="437" xr:uid="{00000000-0005-0000-0000-0000A7010000}"/>
    <cellStyle name="_Book1_bo sung von KCH nam 2010 va Du an tre kho khan 2" xfId="438" xr:uid="{00000000-0005-0000-0000-0000A8010000}"/>
    <cellStyle name="_Book1_bo sung von KCH nam 2010 va Du an tre kho khan 3" xfId="439" xr:uid="{00000000-0005-0000-0000-0000A9010000}"/>
    <cellStyle name="_Book1_bo sung von KCH nam 2010 va Du an tre kho khan 4" xfId="440" xr:uid="{00000000-0005-0000-0000-0000AA010000}"/>
    <cellStyle name="_Book1_bo sung von KCH nam 2010 va Du an tre kho khan_!1 1 bao cao giao KH ve HTCMT vung TNB   12-12-2011" xfId="441" xr:uid="{00000000-0005-0000-0000-0000AB010000}"/>
    <cellStyle name="_Book1_bo sung von KCH nam 2010 va Du an tre kho khan_!1 1 bao cao giao KH ve HTCMT vung TNB   12-12-2011 2" xfId="442" xr:uid="{00000000-0005-0000-0000-0000AC010000}"/>
    <cellStyle name="_Book1_bo sung von KCH nam 2010 va Du an tre kho khan_!1 1 bao cao giao KH ve HTCMT vung TNB   12-12-2011 3" xfId="443" xr:uid="{00000000-0005-0000-0000-0000AD010000}"/>
    <cellStyle name="_Book1_bo sung von KCH nam 2010 va Du an tre kho khan_!1 1 bao cao giao KH ve HTCMT vung TNB   12-12-2011 4" xfId="444" xr:uid="{00000000-0005-0000-0000-0000AE010000}"/>
    <cellStyle name="_Book1_bo sung von KCH nam 2010 va Du an tre kho khan_KH TPCP vung TNB (03-1-2012)" xfId="445" xr:uid="{00000000-0005-0000-0000-0000AF010000}"/>
    <cellStyle name="_Book1_bo sung von KCH nam 2010 va Du an tre kho khan_KH TPCP vung TNB (03-1-2012) 2" xfId="446" xr:uid="{00000000-0005-0000-0000-0000B0010000}"/>
    <cellStyle name="_Book1_bo sung von KCH nam 2010 va Du an tre kho khan_KH TPCP vung TNB (03-1-2012) 3" xfId="447" xr:uid="{00000000-0005-0000-0000-0000B1010000}"/>
    <cellStyle name="_Book1_bo sung von KCH nam 2010 va Du an tre kho khan_KH TPCP vung TNB (03-1-2012) 4" xfId="448" xr:uid="{00000000-0005-0000-0000-0000B2010000}"/>
    <cellStyle name="_Book1_cong hang rao" xfId="449" xr:uid="{00000000-0005-0000-0000-0000B3010000}"/>
    <cellStyle name="_Book1_cong hang rao 2" xfId="450" xr:uid="{00000000-0005-0000-0000-0000B4010000}"/>
    <cellStyle name="_Book1_cong hang rao 3" xfId="451" xr:uid="{00000000-0005-0000-0000-0000B5010000}"/>
    <cellStyle name="_Book1_cong hang rao_!1 1 bao cao giao KH ve HTCMT vung TNB   12-12-2011" xfId="452" xr:uid="{00000000-0005-0000-0000-0000B6010000}"/>
    <cellStyle name="_Book1_cong hang rao_!1 1 bao cao giao KH ve HTCMT vung TNB   12-12-2011 2" xfId="453" xr:uid="{00000000-0005-0000-0000-0000B7010000}"/>
    <cellStyle name="_Book1_cong hang rao_!1 1 bao cao giao KH ve HTCMT vung TNB   12-12-2011 3" xfId="454" xr:uid="{00000000-0005-0000-0000-0000B8010000}"/>
    <cellStyle name="_Book1_cong hang rao_!1 1 bao cao giao KH ve HTCMT vung TNB   12-12-2011 4" xfId="455" xr:uid="{00000000-0005-0000-0000-0000B9010000}"/>
    <cellStyle name="_Book1_cong hang rao_bieu 1b" xfId="456" xr:uid="{00000000-0005-0000-0000-0000BA010000}"/>
    <cellStyle name="_Book1_cong hang rao_bieu 1b 2" xfId="457" xr:uid="{00000000-0005-0000-0000-0000BB010000}"/>
    <cellStyle name="_Book1_cong hang rao_KH TPCP vung TNB (03-1-2012)" xfId="458" xr:uid="{00000000-0005-0000-0000-0000BC010000}"/>
    <cellStyle name="_Book1_cong hang rao_KH TPCP vung TNB (03-1-2012) 2" xfId="459" xr:uid="{00000000-0005-0000-0000-0000BD010000}"/>
    <cellStyle name="_Book1_cong hang rao_KH TPCP vung TNB (03-1-2012) 3" xfId="460" xr:uid="{00000000-0005-0000-0000-0000BE010000}"/>
    <cellStyle name="_Book1_cong hang rao_KH TPCP vung TNB (03-1-2012) 4" xfId="461" xr:uid="{00000000-0005-0000-0000-0000BF010000}"/>
    <cellStyle name="_Book1_cong hang rao_Sheet1" xfId="462" xr:uid="{00000000-0005-0000-0000-0000C0010000}"/>
    <cellStyle name="_Book1_cong hang rao_Sheet1 2" xfId="463" xr:uid="{00000000-0005-0000-0000-0000C1010000}"/>
    <cellStyle name="_Book1_danh muc chuan bi dau tu 2011 ngay 07-6-2011" xfId="464" xr:uid="{00000000-0005-0000-0000-0000C2010000}"/>
    <cellStyle name="_Book1_danh muc chuan bi dau tu 2011 ngay 07-6-2011 2" xfId="465" xr:uid="{00000000-0005-0000-0000-0000C3010000}"/>
    <cellStyle name="_Book1_danh muc chuan bi dau tu 2011 ngay 07-6-2011 3" xfId="466" xr:uid="{00000000-0005-0000-0000-0000C4010000}"/>
    <cellStyle name="_Book1_danh muc chuan bi dau tu 2011 ngay 07-6-2011 4" xfId="467" xr:uid="{00000000-0005-0000-0000-0000C5010000}"/>
    <cellStyle name="_Book1_danh muc chuan bi dau tu 2011 ngay 07-6-2011_!1 1 bao cao giao KH ve HTCMT vung TNB   12-12-2011" xfId="468" xr:uid="{00000000-0005-0000-0000-0000C6010000}"/>
    <cellStyle name="_Book1_danh muc chuan bi dau tu 2011 ngay 07-6-2011_!1 1 bao cao giao KH ve HTCMT vung TNB   12-12-2011 2" xfId="469" xr:uid="{00000000-0005-0000-0000-0000C7010000}"/>
    <cellStyle name="_Book1_danh muc chuan bi dau tu 2011 ngay 07-6-2011_!1 1 bao cao giao KH ve HTCMT vung TNB   12-12-2011 3" xfId="470" xr:uid="{00000000-0005-0000-0000-0000C8010000}"/>
    <cellStyle name="_Book1_danh muc chuan bi dau tu 2011 ngay 07-6-2011_!1 1 bao cao giao KH ve HTCMT vung TNB   12-12-2011 4" xfId="471" xr:uid="{00000000-0005-0000-0000-0000C9010000}"/>
    <cellStyle name="_Book1_danh muc chuan bi dau tu 2011 ngay 07-6-2011_KH TPCP vung TNB (03-1-2012)" xfId="472" xr:uid="{00000000-0005-0000-0000-0000CA010000}"/>
    <cellStyle name="_Book1_danh muc chuan bi dau tu 2011 ngay 07-6-2011_KH TPCP vung TNB (03-1-2012) 2" xfId="473" xr:uid="{00000000-0005-0000-0000-0000CB010000}"/>
    <cellStyle name="_Book1_danh muc chuan bi dau tu 2011 ngay 07-6-2011_KH TPCP vung TNB (03-1-2012) 3" xfId="474" xr:uid="{00000000-0005-0000-0000-0000CC010000}"/>
    <cellStyle name="_Book1_danh muc chuan bi dau tu 2011 ngay 07-6-2011_KH TPCP vung TNB (03-1-2012) 4" xfId="475" xr:uid="{00000000-0005-0000-0000-0000CD010000}"/>
    <cellStyle name="_Book1_Danh muc pbo nguon von XSKT, XDCB nam 2009 chuyen qua nam 2010" xfId="476" xr:uid="{00000000-0005-0000-0000-0000CE010000}"/>
    <cellStyle name="_Book1_Danh muc pbo nguon von XSKT, XDCB nam 2009 chuyen qua nam 2010 2" xfId="477" xr:uid="{00000000-0005-0000-0000-0000CF010000}"/>
    <cellStyle name="_Book1_Danh muc pbo nguon von XSKT, XDCB nam 2009 chuyen qua nam 2010 3" xfId="478" xr:uid="{00000000-0005-0000-0000-0000D0010000}"/>
    <cellStyle name="_Book1_Danh muc pbo nguon von XSKT, XDCB nam 2009 chuyen qua nam 2010 4" xfId="479" xr:uid="{00000000-0005-0000-0000-0000D1010000}"/>
    <cellStyle name="_Book1_Danh muc pbo nguon von XSKT, XDCB nam 2009 chuyen qua nam 2010_!1 1 bao cao giao KH ve HTCMT vung TNB   12-12-2011" xfId="480" xr:uid="{00000000-0005-0000-0000-0000D2010000}"/>
    <cellStyle name="_Book1_Danh muc pbo nguon von XSKT, XDCB nam 2009 chuyen qua nam 2010_!1 1 bao cao giao KH ve HTCMT vung TNB   12-12-2011 2" xfId="481" xr:uid="{00000000-0005-0000-0000-0000D3010000}"/>
    <cellStyle name="_Book1_Danh muc pbo nguon von XSKT, XDCB nam 2009 chuyen qua nam 2010_!1 1 bao cao giao KH ve HTCMT vung TNB   12-12-2011 3" xfId="482" xr:uid="{00000000-0005-0000-0000-0000D4010000}"/>
    <cellStyle name="_Book1_Danh muc pbo nguon von XSKT, XDCB nam 2009 chuyen qua nam 2010_!1 1 bao cao giao KH ve HTCMT vung TNB   12-12-2011 4" xfId="483" xr:uid="{00000000-0005-0000-0000-0000D5010000}"/>
    <cellStyle name="_Book1_Danh muc pbo nguon von XSKT, XDCB nam 2009 chuyen qua nam 2010_KH TPCP vung TNB (03-1-2012)" xfId="484" xr:uid="{00000000-0005-0000-0000-0000D6010000}"/>
    <cellStyle name="_Book1_Danh muc pbo nguon von XSKT, XDCB nam 2009 chuyen qua nam 2010_KH TPCP vung TNB (03-1-2012) 2" xfId="485" xr:uid="{00000000-0005-0000-0000-0000D7010000}"/>
    <cellStyle name="_Book1_Danh muc pbo nguon von XSKT, XDCB nam 2009 chuyen qua nam 2010_KH TPCP vung TNB (03-1-2012) 3" xfId="486" xr:uid="{00000000-0005-0000-0000-0000D8010000}"/>
    <cellStyle name="_Book1_Danh muc pbo nguon von XSKT, XDCB nam 2009 chuyen qua nam 2010_KH TPCP vung TNB (03-1-2012) 4" xfId="487" xr:uid="{00000000-0005-0000-0000-0000D9010000}"/>
    <cellStyle name="_Book1_dieu chinh KH 2011 ngay 26-5-2011111" xfId="488" xr:uid="{00000000-0005-0000-0000-0000DA010000}"/>
    <cellStyle name="_Book1_dieu chinh KH 2011 ngay 26-5-2011111 2" xfId="489" xr:uid="{00000000-0005-0000-0000-0000DB010000}"/>
    <cellStyle name="_Book1_dieu chinh KH 2011 ngay 26-5-2011111 3" xfId="490" xr:uid="{00000000-0005-0000-0000-0000DC010000}"/>
    <cellStyle name="_Book1_dieu chinh KH 2011 ngay 26-5-2011111 4" xfId="491" xr:uid="{00000000-0005-0000-0000-0000DD010000}"/>
    <cellStyle name="_Book1_dieu chinh KH 2011 ngay 26-5-2011111_!1 1 bao cao giao KH ve HTCMT vung TNB   12-12-2011" xfId="492" xr:uid="{00000000-0005-0000-0000-0000DE010000}"/>
    <cellStyle name="_Book1_dieu chinh KH 2011 ngay 26-5-2011111_!1 1 bao cao giao KH ve HTCMT vung TNB   12-12-2011 2" xfId="493" xr:uid="{00000000-0005-0000-0000-0000DF010000}"/>
    <cellStyle name="_Book1_dieu chinh KH 2011 ngay 26-5-2011111_!1 1 bao cao giao KH ve HTCMT vung TNB   12-12-2011 3" xfId="494" xr:uid="{00000000-0005-0000-0000-0000E0010000}"/>
    <cellStyle name="_Book1_dieu chinh KH 2011 ngay 26-5-2011111_!1 1 bao cao giao KH ve HTCMT vung TNB   12-12-2011 4" xfId="495" xr:uid="{00000000-0005-0000-0000-0000E1010000}"/>
    <cellStyle name="_Book1_dieu chinh KH 2011 ngay 26-5-2011111_KH TPCP vung TNB (03-1-2012)" xfId="496" xr:uid="{00000000-0005-0000-0000-0000E2010000}"/>
    <cellStyle name="_Book1_dieu chinh KH 2011 ngay 26-5-2011111_KH TPCP vung TNB (03-1-2012) 2" xfId="497" xr:uid="{00000000-0005-0000-0000-0000E3010000}"/>
    <cellStyle name="_Book1_dieu chinh KH 2011 ngay 26-5-2011111_KH TPCP vung TNB (03-1-2012) 3" xfId="498" xr:uid="{00000000-0005-0000-0000-0000E4010000}"/>
    <cellStyle name="_Book1_dieu chinh KH 2011 ngay 26-5-2011111_KH TPCP vung TNB (03-1-2012) 4" xfId="499" xr:uid="{00000000-0005-0000-0000-0000E5010000}"/>
    <cellStyle name="_Book1_DS KCH PHAN BO VON NSDP NAM 2010" xfId="500" xr:uid="{00000000-0005-0000-0000-0000E6010000}"/>
    <cellStyle name="_Book1_DS KCH PHAN BO VON NSDP NAM 2010 2" xfId="501" xr:uid="{00000000-0005-0000-0000-0000E7010000}"/>
    <cellStyle name="_Book1_DS KCH PHAN BO VON NSDP NAM 2010 3" xfId="502" xr:uid="{00000000-0005-0000-0000-0000E8010000}"/>
    <cellStyle name="_Book1_DS KCH PHAN BO VON NSDP NAM 2010 4" xfId="503" xr:uid="{00000000-0005-0000-0000-0000E9010000}"/>
    <cellStyle name="_Book1_DS KCH PHAN BO VON NSDP NAM 2010_!1 1 bao cao giao KH ve HTCMT vung TNB   12-12-2011" xfId="504" xr:uid="{00000000-0005-0000-0000-0000EA010000}"/>
    <cellStyle name="_Book1_DS KCH PHAN BO VON NSDP NAM 2010_!1 1 bao cao giao KH ve HTCMT vung TNB   12-12-2011 2" xfId="505" xr:uid="{00000000-0005-0000-0000-0000EB010000}"/>
    <cellStyle name="_Book1_DS KCH PHAN BO VON NSDP NAM 2010_!1 1 bao cao giao KH ve HTCMT vung TNB   12-12-2011 3" xfId="506" xr:uid="{00000000-0005-0000-0000-0000EC010000}"/>
    <cellStyle name="_Book1_DS KCH PHAN BO VON NSDP NAM 2010_!1 1 bao cao giao KH ve HTCMT vung TNB   12-12-2011 4" xfId="507" xr:uid="{00000000-0005-0000-0000-0000ED010000}"/>
    <cellStyle name="_Book1_DS KCH PHAN BO VON NSDP NAM 2010_KH TPCP vung TNB (03-1-2012)" xfId="508" xr:uid="{00000000-0005-0000-0000-0000EE010000}"/>
    <cellStyle name="_Book1_DS KCH PHAN BO VON NSDP NAM 2010_KH TPCP vung TNB (03-1-2012) 2" xfId="509" xr:uid="{00000000-0005-0000-0000-0000EF010000}"/>
    <cellStyle name="_Book1_DS KCH PHAN BO VON NSDP NAM 2010_KH TPCP vung TNB (03-1-2012) 3" xfId="510" xr:uid="{00000000-0005-0000-0000-0000F0010000}"/>
    <cellStyle name="_Book1_DS KCH PHAN BO VON NSDP NAM 2010_KH TPCP vung TNB (03-1-2012) 4" xfId="511" xr:uid="{00000000-0005-0000-0000-0000F1010000}"/>
    <cellStyle name="_Book1_giao KH 2011 ngay 10-12-2010" xfId="512" xr:uid="{00000000-0005-0000-0000-0000F2010000}"/>
    <cellStyle name="_Book1_giao KH 2011 ngay 10-12-2010 2" xfId="513" xr:uid="{00000000-0005-0000-0000-0000F3010000}"/>
    <cellStyle name="_Book1_giao KH 2011 ngay 10-12-2010 3" xfId="514" xr:uid="{00000000-0005-0000-0000-0000F4010000}"/>
    <cellStyle name="_Book1_giao KH 2011 ngay 10-12-2010 4" xfId="515" xr:uid="{00000000-0005-0000-0000-0000F5010000}"/>
    <cellStyle name="_Book1_giao KH 2011 ngay 10-12-2010_!1 1 bao cao giao KH ve HTCMT vung TNB   12-12-2011" xfId="516" xr:uid="{00000000-0005-0000-0000-0000F6010000}"/>
    <cellStyle name="_Book1_giao KH 2011 ngay 10-12-2010_!1 1 bao cao giao KH ve HTCMT vung TNB   12-12-2011 2" xfId="517" xr:uid="{00000000-0005-0000-0000-0000F7010000}"/>
    <cellStyle name="_Book1_giao KH 2011 ngay 10-12-2010_!1 1 bao cao giao KH ve HTCMT vung TNB   12-12-2011 3" xfId="518" xr:uid="{00000000-0005-0000-0000-0000F8010000}"/>
    <cellStyle name="_Book1_giao KH 2011 ngay 10-12-2010_!1 1 bao cao giao KH ve HTCMT vung TNB   12-12-2011 4" xfId="519" xr:uid="{00000000-0005-0000-0000-0000F9010000}"/>
    <cellStyle name="_Book1_giao KH 2011 ngay 10-12-2010_KH TPCP vung TNB (03-1-2012)" xfId="520" xr:uid="{00000000-0005-0000-0000-0000FA010000}"/>
    <cellStyle name="_Book1_giao KH 2011 ngay 10-12-2010_KH TPCP vung TNB (03-1-2012) 2" xfId="521" xr:uid="{00000000-0005-0000-0000-0000FB010000}"/>
    <cellStyle name="_Book1_giao KH 2011 ngay 10-12-2010_KH TPCP vung TNB (03-1-2012) 3" xfId="522" xr:uid="{00000000-0005-0000-0000-0000FC010000}"/>
    <cellStyle name="_Book1_giao KH 2011 ngay 10-12-2010_KH TPCP vung TNB (03-1-2012) 4" xfId="523" xr:uid="{00000000-0005-0000-0000-0000FD010000}"/>
    <cellStyle name="_Book1_IN" xfId="524" xr:uid="{00000000-0005-0000-0000-0000FE010000}"/>
    <cellStyle name="_Book1_Kh ql62 (2010) 11-09" xfId="525" xr:uid="{00000000-0005-0000-0000-0000FF010000}"/>
    <cellStyle name="_Book1_Kh ql62 (2010) 11-09 2" xfId="526" xr:uid="{00000000-0005-0000-0000-000000020000}"/>
    <cellStyle name="_Book1_KH TPCP vung TNB (03-1-2012)" xfId="527" xr:uid="{00000000-0005-0000-0000-000001020000}"/>
    <cellStyle name="_Book1_Khung 2012" xfId="528" xr:uid="{00000000-0005-0000-0000-000002020000}"/>
    <cellStyle name="_Book1_Khung 2012 2" xfId="529" xr:uid="{00000000-0005-0000-0000-000003020000}"/>
    <cellStyle name="_Book1_Khung 2012 3" xfId="530" xr:uid="{00000000-0005-0000-0000-000004020000}"/>
    <cellStyle name="_Book1_kien giang 2" xfId="531" xr:uid="{00000000-0005-0000-0000-000005020000}"/>
    <cellStyle name="_Book1_kien giang 2 2" xfId="532" xr:uid="{00000000-0005-0000-0000-000006020000}"/>
    <cellStyle name="_Book1_kien giang 2 3" xfId="533" xr:uid="{00000000-0005-0000-0000-000007020000}"/>
    <cellStyle name="_Book1_kien giang 2 4" xfId="534" xr:uid="{00000000-0005-0000-0000-000008020000}"/>
    <cellStyle name="_Book1_phu luc tong ket tinh hinh TH giai doan 03-10 (ngay 30)" xfId="535" xr:uid="{00000000-0005-0000-0000-000009020000}"/>
    <cellStyle name="_Book1_phu luc tong ket tinh hinh TH giai doan 03-10 (ngay 30) 2" xfId="536" xr:uid="{00000000-0005-0000-0000-00000A020000}"/>
    <cellStyle name="_Book1_phu luc tong ket tinh hinh TH giai doan 03-10 (ngay 30) 3" xfId="537" xr:uid="{00000000-0005-0000-0000-00000B020000}"/>
    <cellStyle name="_Book1_phu luc tong ket tinh hinh TH giai doan 03-10 (ngay 30)_!1 1 bao cao giao KH ve HTCMT vung TNB   12-12-2011" xfId="538" xr:uid="{00000000-0005-0000-0000-00000C020000}"/>
    <cellStyle name="_Book1_phu luc tong ket tinh hinh TH giai doan 03-10 (ngay 30)_!1 1 bao cao giao KH ve HTCMT vung TNB   12-12-2011 2" xfId="539" xr:uid="{00000000-0005-0000-0000-00000D020000}"/>
    <cellStyle name="_Book1_phu luc tong ket tinh hinh TH giai doan 03-10 (ngay 30)_!1 1 bao cao giao KH ve HTCMT vung TNB   12-12-2011 3" xfId="540" xr:uid="{00000000-0005-0000-0000-00000E020000}"/>
    <cellStyle name="_Book1_phu luc tong ket tinh hinh TH giai doan 03-10 (ngay 30)_!1 1 bao cao giao KH ve HTCMT vung TNB   12-12-2011 4" xfId="541" xr:uid="{00000000-0005-0000-0000-00000F020000}"/>
    <cellStyle name="_Book1_phu luc tong ket tinh hinh TH giai doan 03-10 (ngay 30)_bieu 1b" xfId="542" xr:uid="{00000000-0005-0000-0000-000010020000}"/>
    <cellStyle name="_Book1_phu luc tong ket tinh hinh TH giai doan 03-10 (ngay 30)_bieu 1b 2" xfId="543" xr:uid="{00000000-0005-0000-0000-000011020000}"/>
    <cellStyle name="_Book1_phu luc tong ket tinh hinh TH giai doan 03-10 (ngay 30)_KH TPCP vung TNB (03-1-2012)" xfId="544" xr:uid="{00000000-0005-0000-0000-000012020000}"/>
    <cellStyle name="_Book1_phu luc tong ket tinh hinh TH giai doan 03-10 (ngay 30)_KH TPCP vung TNB (03-1-2012) 2" xfId="545" xr:uid="{00000000-0005-0000-0000-000013020000}"/>
    <cellStyle name="_Book1_phu luc tong ket tinh hinh TH giai doan 03-10 (ngay 30)_KH TPCP vung TNB (03-1-2012) 3" xfId="546" xr:uid="{00000000-0005-0000-0000-000014020000}"/>
    <cellStyle name="_Book1_phu luc tong ket tinh hinh TH giai doan 03-10 (ngay 30)_KH TPCP vung TNB (03-1-2012) 4" xfId="547" xr:uid="{00000000-0005-0000-0000-000015020000}"/>
    <cellStyle name="_Book1_phu luc tong ket tinh hinh TH giai doan 03-10 (ngay 30)_Sheet1" xfId="548" xr:uid="{00000000-0005-0000-0000-000016020000}"/>
    <cellStyle name="_Book1_phu luc tong ket tinh hinh TH giai doan 03-10 (ngay 30)_Sheet1 2" xfId="549" xr:uid="{00000000-0005-0000-0000-000017020000}"/>
    <cellStyle name="_Book1_Sheet1" xfId="550" xr:uid="{00000000-0005-0000-0000-000018020000}"/>
    <cellStyle name="_Book1_Sheet1 2" xfId="551" xr:uid="{00000000-0005-0000-0000-000019020000}"/>
    <cellStyle name="_Book1_TKHC-THOIQUAN-05-04-2004" xfId="552" xr:uid="{00000000-0005-0000-0000-00001A020000}"/>
    <cellStyle name="_Book1_TKHC-THOIQUAN-05-04-2004 2" xfId="553" xr:uid="{00000000-0005-0000-0000-00001B020000}"/>
    <cellStyle name="_Book1_ÿÿÿÿÿ" xfId="554" xr:uid="{00000000-0005-0000-0000-00001C020000}"/>
    <cellStyle name="_C.cong+B.luong-Sanluong" xfId="555" xr:uid="{00000000-0005-0000-0000-00001D020000}"/>
    <cellStyle name="_C.cong+B.luong-Sanluong 2" xfId="556" xr:uid="{00000000-0005-0000-0000-00001E020000}"/>
    <cellStyle name="_cong hang rao" xfId="557" xr:uid="{00000000-0005-0000-0000-00001F020000}"/>
    <cellStyle name="_dien chieu sang" xfId="558" xr:uid="{00000000-0005-0000-0000-000020020000}"/>
    <cellStyle name="_DK KH 2009" xfId="559" xr:uid="{00000000-0005-0000-0000-000021020000}"/>
    <cellStyle name="_DK KH 2009 2" xfId="560" xr:uid="{00000000-0005-0000-0000-000022020000}"/>
    <cellStyle name="_DK KH 2009 3" xfId="561" xr:uid="{00000000-0005-0000-0000-000023020000}"/>
    <cellStyle name="_DK KH 2009 4" xfId="562" xr:uid="{00000000-0005-0000-0000-000024020000}"/>
    <cellStyle name="_DK KH 2009_15_10_2013 BC nhu cau von doi ung ODA (2014-2016) ngay 15102013 Sua" xfId="563" xr:uid="{00000000-0005-0000-0000-000025020000}"/>
    <cellStyle name="_DK KH 2009_15_10_2013 BC nhu cau von doi ung ODA (2014-2016) ngay 15102013 Sua 2" xfId="564" xr:uid="{00000000-0005-0000-0000-000026020000}"/>
    <cellStyle name="_DK KH 2009_15_10_2013 BC nhu cau von doi ung ODA (2014-2016) ngay 15102013 Sua 3" xfId="565" xr:uid="{00000000-0005-0000-0000-000027020000}"/>
    <cellStyle name="_DK KH 2009_15_10_2013 BC nhu cau von doi ung ODA (2014-2016) ngay 15102013 Sua 4" xfId="566" xr:uid="{00000000-0005-0000-0000-000028020000}"/>
    <cellStyle name="_DK KH 2009_BC nhu cau von doi ung ODA nganh NN (BKH)" xfId="567" xr:uid="{00000000-0005-0000-0000-000029020000}"/>
    <cellStyle name="_DK KH 2009_BC nhu cau von doi ung ODA nganh NN (BKH) 2" xfId="568" xr:uid="{00000000-0005-0000-0000-00002A020000}"/>
    <cellStyle name="_DK KH 2009_BC nhu cau von doi ung ODA nganh NN (BKH) 3" xfId="569" xr:uid="{00000000-0005-0000-0000-00002B020000}"/>
    <cellStyle name="_DK KH 2009_BC nhu cau von doi ung ODA nganh NN (BKH) 4" xfId="570" xr:uid="{00000000-0005-0000-0000-00002C020000}"/>
    <cellStyle name="_DK KH 2009_BC nhu cau von doi ung ODA nganh NN (BKH)_05-12  KH trung han 2016-2020 - Liem Thinh edited" xfId="571" xr:uid="{00000000-0005-0000-0000-00002D020000}"/>
    <cellStyle name="_DK KH 2009_BC nhu cau von doi ung ODA nganh NN (BKH)_05-12  KH trung han 2016-2020 - Liem Thinh edited 2" xfId="572" xr:uid="{00000000-0005-0000-0000-00002E020000}"/>
    <cellStyle name="_DK KH 2009_BC nhu cau von doi ung ODA nganh NN (BKH)_05-12  KH trung han 2016-2020 - Liem Thinh edited 3" xfId="573" xr:uid="{00000000-0005-0000-0000-00002F020000}"/>
    <cellStyle name="_DK KH 2009_BC nhu cau von doi ung ODA nganh NN (BKH)_05-12  KH trung han 2016-2020 - Liem Thinh edited 4" xfId="574" xr:uid="{00000000-0005-0000-0000-000030020000}"/>
    <cellStyle name="_DK KH 2009_BC nhu cau von doi ung ODA nganh NN (BKH)_Copy of 05-12  KH trung han 2016-2020 - Liem Thinh edited (1)" xfId="575" xr:uid="{00000000-0005-0000-0000-000031020000}"/>
    <cellStyle name="_DK KH 2009_BC nhu cau von doi ung ODA nganh NN (BKH)_Copy of 05-12  KH trung han 2016-2020 - Liem Thinh edited (1) 2" xfId="576" xr:uid="{00000000-0005-0000-0000-000032020000}"/>
    <cellStyle name="_DK KH 2009_BC nhu cau von doi ung ODA nganh NN (BKH)_Copy of 05-12  KH trung han 2016-2020 - Liem Thinh edited (1) 3" xfId="577" xr:uid="{00000000-0005-0000-0000-000033020000}"/>
    <cellStyle name="_DK KH 2009_BC nhu cau von doi ung ODA nganh NN (BKH)_Copy of 05-12  KH trung han 2016-2020 - Liem Thinh edited (1) 4" xfId="578" xr:uid="{00000000-0005-0000-0000-000034020000}"/>
    <cellStyle name="_DK KH 2009_BC Tai co cau (bieu TH)" xfId="579" xr:uid="{00000000-0005-0000-0000-000035020000}"/>
    <cellStyle name="_DK KH 2009_BC Tai co cau (bieu TH) 2" xfId="580" xr:uid="{00000000-0005-0000-0000-000036020000}"/>
    <cellStyle name="_DK KH 2009_BC Tai co cau (bieu TH) 3" xfId="581" xr:uid="{00000000-0005-0000-0000-000037020000}"/>
    <cellStyle name="_DK KH 2009_BC Tai co cau (bieu TH) 4" xfId="582" xr:uid="{00000000-0005-0000-0000-000038020000}"/>
    <cellStyle name="_DK KH 2009_BC Tai co cau (bieu TH)_05-12  KH trung han 2016-2020 - Liem Thinh edited" xfId="583" xr:uid="{00000000-0005-0000-0000-000039020000}"/>
    <cellStyle name="_DK KH 2009_BC Tai co cau (bieu TH)_05-12  KH trung han 2016-2020 - Liem Thinh edited 2" xfId="584" xr:uid="{00000000-0005-0000-0000-00003A020000}"/>
    <cellStyle name="_DK KH 2009_BC Tai co cau (bieu TH)_05-12  KH trung han 2016-2020 - Liem Thinh edited 3" xfId="585" xr:uid="{00000000-0005-0000-0000-00003B020000}"/>
    <cellStyle name="_DK KH 2009_BC Tai co cau (bieu TH)_05-12  KH trung han 2016-2020 - Liem Thinh edited 4" xfId="586" xr:uid="{00000000-0005-0000-0000-00003C020000}"/>
    <cellStyle name="_DK KH 2009_BC Tai co cau (bieu TH)_Copy of 05-12  KH trung han 2016-2020 - Liem Thinh edited (1)" xfId="587" xr:uid="{00000000-0005-0000-0000-00003D020000}"/>
    <cellStyle name="_DK KH 2009_BC Tai co cau (bieu TH)_Copy of 05-12  KH trung han 2016-2020 - Liem Thinh edited (1) 2" xfId="588" xr:uid="{00000000-0005-0000-0000-00003E020000}"/>
    <cellStyle name="_DK KH 2009_BC Tai co cau (bieu TH)_Copy of 05-12  KH trung han 2016-2020 - Liem Thinh edited (1) 3" xfId="589" xr:uid="{00000000-0005-0000-0000-00003F020000}"/>
    <cellStyle name="_DK KH 2009_BC Tai co cau (bieu TH)_Copy of 05-12  KH trung han 2016-2020 - Liem Thinh edited (1) 4" xfId="590" xr:uid="{00000000-0005-0000-0000-000040020000}"/>
    <cellStyle name="_DK KH 2009_DK 2014-2015 final" xfId="591" xr:uid="{00000000-0005-0000-0000-000041020000}"/>
    <cellStyle name="_DK KH 2009_DK 2014-2015 final 2" xfId="592" xr:uid="{00000000-0005-0000-0000-000042020000}"/>
    <cellStyle name="_DK KH 2009_DK 2014-2015 final 3" xfId="593" xr:uid="{00000000-0005-0000-0000-000043020000}"/>
    <cellStyle name="_DK KH 2009_DK 2014-2015 final 4" xfId="594" xr:uid="{00000000-0005-0000-0000-000044020000}"/>
    <cellStyle name="_DK KH 2009_DK 2014-2015 final_05-12  KH trung han 2016-2020 - Liem Thinh edited" xfId="595" xr:uid="{00000000-0005-0000-0000-000045020000}"/>
    <cellStyle name="_DK KH 2009_DK 2014-2015 final_05-12  KH trung han 2016-2020 - Liem Thinh edited 2" xfId="596" xr:uid="{00000000-0005-0000-0000-000046020000}"/>
    <cellStyle name="_DK KH 2009_DK 2014-2015 final_05-12  KH trung han 2016-2020 - Liem Thinh edited 3" xfId="597" xr:uid="{00000000-0005-0000-0000-000047020000}"/>
    <cellStyle name="_DK KH 2009_DK 2014-2015 final_05-12  KH trung han 2016-2020 - Liem Thinh edited 4" xfId="598" xr:uid="{00000000-0005-0000-0000-000048020000}"/>
    <cellStyle name="_DK KH 2009_DK 2014-2015 final_Copy of 05-12  KH trung han 2016-2020 - Liem Thinh edited (1)" xfId="599" xr:uid="{00000000-0005-0000-0000-000049020000}"/>
    <cellStyle name="_DK KH 2009_DK 2014-2015 final_Copy of 05-12  KH trung han 2016-2020 - Liem Thinh edited (1) 2" xfId="600" xr:uid="{00000000-0005-0000-0000-00004A020000}"/>
    <cellStyle name="_DK KH 2009_DK 2014-2015 final_Copy of 05-12  KH trung han 2016-2020 - Liem Thinh edited (1) 3" xfId="601" xr:uid="{00000000-0005-0000-0000-00004B020000}"/>
    <cellStyle name="_DK KH 2009_DK 2014-2015 final_Copy of 05-12  KH trung han 2016-2020 - Liem Thinh edited (1) 4" xfId="602" xr:uid="{00000000-0005-0000-0000-00004C020000}"/>
    <cellStyle name="_DK KH 2009_DK 2014-2015 new" xfId="603" xr:uid="{00000000-0005-0000-0000-00004D020000}"/>
    <cellStyle name="_DK KH 2009_DK 2014-2015 new 2" xfId="604" xr:uid="{00000000-0005-0000-0000-00004E020000}"/>
    <cellStyle name="_DK KH 2009_DK 2014-2015 new 3" xfId="605" xr:uid="{00000000-0005-0000-0000-00004F020000}"/>
    <cellStyle name="_DK KH 2009_DK 2014-2015 new 4" xfId="606" xr:uid="{00000000-0005-0000-0000-000050020000}"/>
    <cellStyle name="_DK KH 2009_DK 2014-2015 new_05-12  KH trung han 2016-2020 - Liem Thinh edited" xfId="607" xr:uid="{00000000-0005-0000-0000-000051020000}"/>
    <cellStyle name="_DK KH 2009_DK 2014-2015 new_05-12  KH trung han 2016-2020 - Liem Thinh edited 2" xfId="608" xr:uid="{00000000-0005-0000-0000-000052020000}"/>
    <cellStyle name="_DK KH 2009_DK 2014-2015 new_05-12  KH trung han 2016-2020 - Liem Thinh edited 3" xfId="609" xr:uid="{00000000-0005-0000-0000-000053020000}"/>
    <cellStyle name="_DK KH 2009_DK 2014-2015 new_05-12  KH trung han 2016-2020 - Liem Thinh edited 4" xfId="610" xr:uid="{00000000-0005-0000-0000-000054020000}"/>
    <cellStyle name="_DK KH 2009_DK 2014-2015 new_Copy of 05-12  KH trung han 2016-2020 - Liem Thinh edited (1)" xfId="611" xr:uid="{00000000-0005-0000-0000-000055020000}"/>
    <cellStyle name="_DK KH 2009_DK 2014-2015 new_Copy of 05-12  KH trung han 2016-2020 - Liem Thinh edited (1) 2" xfId="612" xr:uid="{00000000-0005-0000-0000-000056020000}"/>
    <cellStyle name="_DK KH 2009_DK 2014-2015 new_Copy of 05-12  KH trung han 2016-2020 - Liem Thinh edited (1) 3" xfId="613" xr:uid="{00000000-0005-0000-0000-000057020000}"/>
    <cellStyle name="_DK KH 2009_DK 2014-2015 new_Copy of 05-12  KH trung han 2016-2020 - Liem Thinh edited (1) 4" xfId="614" xr:uid="{00000000-0005-0000-0000-000058020000}"/>
    <cellStyle name="_DK KH 2009_DK KH CBDT 2014 11-11-2013" xfId="615" xr:uid="{00000000-0005-0000-0000-000059020000}"/>
    <cellStyle name="_DK KH 2009_DK KH CBDT 2014 11-11-2013 2" xfId="616" xr:uid="{00000000-0005-0000-0000-00005A020000}"/>
    <cellStyle name="_DK KH 2009_DK KH CBDT 2014 11-11-2013 3" xfId="617" xr:uid="{00000000-0005-0000-0000-00005B020000}"/>
    <cellStyle name="_DK KH 2009_DK KH CBDT 2014 11-11-2013 4" xfId="618" xr:uid="{00000000-0005-0000-0000-00005C020000}"/>
    <cellStyle name="_DK KH 2009_DK KH CBDT 2014 11-11-2013(1)" xfId="619" xr:uid="{00000000-0005-0000-0000-00005D020000}"/>
    <cellStyle name="_DK KH 2009_DK KH CBDT 2014 11-11-2013(1) 2" xfId="620" xr:uid="{00000000-0005-0000-0000-00005E020000}"/>
    <cellStyle name="_DK KH 2009_DK KH CBDT 2014 11-11-2013(1) 3" xfId="621" xr:uid="{00000000-0005-0000-0000-00005F020000}"/>
    <cellStyle name="_DK KH 2009_DK KH CBDT 2014 11-11-2013(1) 4" xfId="622" xr:uid="{00000000-0005-0000-0000-000060020000}"/>
    <cellStyle name="_DK KH 2009_DK KH CBDT 2014 11-11-2013(1)_05-12  KH trung han 2016-2020 - Liem Thinh edited" xfId="623" xr:uid="{00000000-0005-0000-0000-000061020000}"/>
    <cellStyle name="_DK KH 2009_DK KH CBDT 2014 11-11-2013(1)_05-12  KH trung han 2016-2020 - Liem Thinh edited 2" xfId="624" xr:uid="{00000000-0005-0000-0000-000062020000}"/>
    <cellStyle name="_DK KH 2009_DK KH CBDT 2014 11-11-2013(1)_05-12  KH trung han 2016-2020 - Liem Thinh edited 3" xfId="625" xr:uid="{00000000-0005-0000-0000-000063020000}"/>
    <cellStyle name="_DK KH 2009_DK KH CBDT 2014 11-11-2013(1)_05-12  KH trung han 2016-2020 - Liem Thinh edited 4" xfId="626" xr:uid="{00000000-0005-0000-0000-000064020000}"/>
    <cellStyle name="_DK KH 2009_DK KH CBDT 2014 11-11-2013(1)_Copy of 05-12  KH trung han 2016-2020 - Liem Thinh edited (1)" xfId="627" xr:uid="{00000000-0005-0000-0000-000065020000}"/>
    <cellStyle name="_DK KH 2009_DK KH CBDT 2014 11-11-2013(1)_Copy of 05-12  KH trung han 2016-2020 - Liem Thinh edited (1) 2" xfId="628" xr:uid="{00000000-0005-0000-0000-000066020000}"/>
    <cellStyle name="_DK KH 2009_DK KH CBDT 2014 11-11-2013(1)_Copy of 05-12  KH trung han 2016-2020 - Liem Thinh edited (1) 3" xfId="629" xr:uid="{00000000-0005-0000-0000-000067020000}"/>
    <cellStyle name="_DK KH 2009_DK KH CBDT 2014 11-11-2013(1)_Copy of 05-12  KH trung han 2016-2020 - Liem Thinh edited (1) 4" xfId="630" xr:uid="{00000000-0005-0000-0000-000068020000}"/>
    <cellStyle name="_DK KH 2009_DK KH CBDT 2014 11-11-2013_05-12  KH trung han 2016-2020 - Liem Thinh edited" xfId="631" xr:uid="{00000000-0005-0000-0000-000069020000}"/>
    <cellStyle name="_DK KH 2009_DK KH CBDT 2014 11-11-2013_05-12  KH trung han 2016-2020 - Liem Thinh edited 2" xfId="632" xr:uid="{00000000-0005-0000-0000-00006A020000}"/>
    <cellStyle name="_DK KH 2009_DK KH CBDT 2014 11-11-2013_05-12  KH trung han 2016-2020 - Liem Thinh edited 3" xfId="633" xr:uid="{00000000-0005-0000-0000-00006B020000}"/>
    <cellStyle name="_DK KH 2009_DK KH CBDT 2014 11-11-2013_05-12  KH trung han 2016-2020 - Liem Thinh edited 4" xfId="634" xr:uid="{00000000-0005-0000-0000-00006C020000}"/>
    <cellStyle name="_DK KH 2009_DK KH CBDT 2014 11-11-2013_Copy of 05-12  KH trung han 2016-2020 - Liem Thinh edited (1)" xfId="635" xr:uid="{00000000-0005-0000-0000-00006D020000}"/>
    <cellStyle name="_DK KH 2009_DK KH CBDT 2014 11-11-2013_Copy of 05-12  KH trung han 2016-2020 - Liem Thinh edited (1) 2" xfId="636" xr:uid="{00000000-0005-0000-0000-00006E020000}"/>
    <cellStyle name="_DK KH 2009_DK KH CBDT 2014 11-11-2013_Copy of 05-12  KH trung han 2016-2020 - Liem Thinh edited (1) 3" xfId="637" xr:uid="{00000000-0005-0000-0000-00006F020000}"/>
    <cellStyle name="_DK KH 2009_DK KH CBDT 2014 11-11-2013_Copy of 05-12  KH trung han 2016-2020 - Liem Thinh edited (1) 4" xfId="638" xr:uid="{00000000-0005-0000-0000-000070020000}"/>
    <cellStyle name="_DK KH 2009_KH 2011-2015" xfId="639" xr:uid="{00000000-0005-0000-0000-000071020000}"/>
    <cellStyle name="_DK KH 2009_KH 2011-2015 2" xfId="640" xr:uid="{00000000-0005-0000-0000-000072020000}"/>
    <cellStyle name="_DK KH 2009_KH 2011-2015 3" xfId="641" xr:uid="{00000000-0005-0000-0000-000073020000}"/>
    <cellStyle name="_DK KH 2009_KH 2011-2015 4" xfId="642" xr:uid="{00000000-0005-0000-0000-000074020000}"/>
    <cellStyle name="_DK KH 2009_tai co cau dau tu (tong hop)1" xfId="643" xr:uid="{00000000-0005-0000-0000-000075020000}"/>
    <cellStyle name="_DK KH 2009_tai co cau dau tu (tong hop)1 2" xfId="644" xr:uid="{00000000-0005-0000-0000-000076020000}"/>
    <cellStyle name="_DK KH 2009_tai co cau dau tu (tong hop)1 3" xfId="645" xr:uid="{00000000-0005-0000-0000-000077020000}"/>
    <cellStyle name="_DK KH 2009_tai co cau dau tu (tong hop)1 4" xfId="646" xr:uid="{00000000-0005-0000-0000-000078020000}"/>
    <cellStyle name="_DK KH 2010" xfId="647" xr:uid="{00000000-0005-0000-0000-000079020000}"/>
    <cellStyle name="_DK KH 2010 (BKH)" xfId="648" xr:uid="{00000000-0005-0000-0000-00007A020000}"/>
    <cellStyle name="_DK KH 2010 (BKH) 2" xfId="649" xr:uid="{00000000-0005-0000-0000-00007B020000}"/>
    <cellStyle name="_DK KH 2010 (BKH) 3" xfId="650" xr:uid="{00000000-0005-0000-0000-00007C020000}"/>
    <cellStyle name="_DK KH 2010 10" xfId="651" xr:uid="{00000000-0005-0000-0000-00007D020000}"/>
    <cellStyle name="_DK KH 2010 11" xfId="652" xr:uid="{00000000-0005-0000-0000-00007E020000}"/>
    <cellStyle name="_DK KH 2010 12" xfId="653" xr:uid="{00000000-0005-0000-0000-00007F020000}"/>
    <cellStyle name="_DK KH 2010 13" xfId="654" xr:uid="{00000000-0005-0000-0000-000080020000}"/>
    <cellStyle name="_DK KH 2010 14" xfId="655" xr:uid="{00000000-0005-0000-0000-000081020000}"/>
    <cellStyle name="_DK KH 2010 15" xfId="656" xr:uid="{00000000-0005-0000-0000-000082020000}"/>
    <cellStyle name="_DK KH 2010 16" xfId="657" xr:uid="{00000000-0005-0000-0000-000083020000}"/>
    <cellStyle name="_DK KH 2010 17" xfId="658" xr:uid="{00000000-0005-0000-0000-000084020000}"/>
    <cellStyle name="_DK KH 2010 18" xfId="659" xr:uid="{00000000-0005-0000-0000-000085020000}"/>
    <cellStyle name="_DK KH 2010 19" xfId="660" xr:uid="{00000000-0005-0000-0000-000086020000}"/>
    <cellStyle name="_DK KH 2010 2" xfId="661" xr:uid="{00000000-0005-0000-0000-000087020000}"/>
    <cellStyle name="_DK KH 2010 20" xfId="662" xr:uid="{00000000-0005-0000-0000-000088020000}"/>
    <cellStyle name="_DK KH 2010 21" xfId="663" xr:uid="{00000000-0005-0000-0000-000089020000}"/>
    <cellStyle name="_DK KH 2010 22" xfId="664" xr:uid="{00000000-0005-0000-0000-00008A020000}"/>
    <cellStyle name="_DK KH 2010 23" xfId="665" xr:uid="{00000000-0005-0000-0000-00008B020000}"/>
    <cellStyle name="_DK KH 2010 24" xfId="666" xr:uid="{00000000-0005-0000-0000-00008C020000}"/>
    <cellStyle name="_DK KH 2010 25" xfId="667" xr:uid="{00000000-0005-0000-0000-00008D020000}"/>
    <cellStyle name="_DK KH 2010 26" xfId="668" xr:uid="{00000000-0005-0000-0000-00008E020000}"/>
    <cellStyle name="_DK KH 2010 27" xfId="669" xr:uid="{00000000-0005-0000-0000-00008F020000}"/>
    <cellStyle name="_DK KH 2010 28" xfId="670" xr:uid="{00000000-0005-0000-0000-000090020000}"/>
    <cellStyle name="_DK KH 2010 29" xfId="671" xr:uid="{00000000-0005-0000-0000-000091020000}"/>
    <cellStyle name="_DK KH 2010 3" xfId="672" xr:uid="{00000000-0005-0000-0000-000092020000}"/>
    <cellStyle name="_DK KH 2010 30" xfId="673" xr:uid="{00000000-0005-0000-0000-000093020000}"/>
    <cellStyle name="_DK KH 2010 31" xfId="674" xr:uid="{00000000-0005-0000-0000-000094020000}"/>
    <cellStyle name="_DK KH 2010 32" xfId="675" xr:uid="{00000000-0005-0000-0000-000095020000}"/>
    <cellStyle name="_DK KH 2010 33" xfId="676" xr:uid="{00000000-0005-0000-0000-000096020000}"/>
    <cellStyle name="_DK KH 2010 34" xfId="677" xr:uid="{00000000-0005-0000-0000-000097020000}"/>
    <cellStyle name="_DK KH 2010 35" xfId="678" xr:uid="{00000000-0005-0000-0000-000098020000}"/>
    <cellStyle name="_DK KH 2010 36" xfId="679" xr:uid="{00000000-0005-0000-0000-000099020000}"/>
    <cellStyle name="_DK KH 2010 4" xfId="680" xr:uid="{00000000-0005-0000-0000-00009A020000}"/>
    <cellStyle name="_DK KH 2010 5" xfId="681" xr:uid="{00000000-0005-0000-0000-00009B020000}"/>
    <cellStyle name="_DK KH 2010 6" xfId="682" xr:uid="{00000000-0005-0000-0000-00009C020000}"/>
    <cellStyle name="_DK KH 2010 7" xfId="683" xr:uid="{00000000-0005-0000-0000-00009D020000}"/>
    <cellStyle name="_DK KH 2010 8" xfId="684" xr:uid="{00000000-0005-0000-0000-00009E020000}"/>
    <cellStyle name="_DK KH 2010 9" xfId="685" xr:uid="{00000000-0005-0000-0000-00009F020000}"/>
    <cellStyle name="_DK KH 2010_15_10_2013 BC nhu cau von doi ung ODA (2014-2016) ngay 15102013 Sua" xfId="686" xr:uid="{00000000-0005-0000-0000-0000A0020000}"/>
    <cellStyle name="_DK KH 2010_15_10_2013 BC nhu cau von doi ung ODA (2014-2016) ngay 15102013 Sua 2" xfId="687" xr:uid="{00000000-0005-0000-0000-0000A1020000}"/>
    <cellStyle name="_DK KH 2010_15_10_2013 BC nhu cau von doi ung ODA (2014-2016) ngay 15102013 Sua 3" xfId="688" xr:uid="{00000000-0005-0000-0000-0000A2020000}"/>
    <cellStyle name="_DK KH 2010_15_10_2013 BC nhu cau von doi ung ODA (2014-2016) ngay 15102013 Sua 4" xfId="689" xr:uid="{00000000-0005-0000-0000-0000A3020000}"/>
    <cellStyle name="_DK KH 2010_BC nhu cau von doi ung ODA nganh NN (BKH)" xfId="690" xr:uid="{00000000-0005-0000-0000-0000A4020000}"/>
    <cellStyle name="_DK KH 2010_BC nhu cau von doi ung ODA nganh NN (BKH) 2" xfId="691" xr:uid="{00000000-0005-0000-0000-0000A5020000}"/>
    <cellStyle name="_DK KH 2010_BC nhu cau von doi ung ODA nganh NN (BKH) 3" xfId="692" xr:uid="{00000000-0005-0000-0000-0000A6020000}"/>
    <cellStyle name="_DK KH 2010_BC nhu cau von doi ung ODA nganh NN (BKH) 4" xfId="693" xr:uid="{00000000-0005-0000-0000-0000A7020000}"/>
    <cellStyle name="_DK KH 2010_BC nhu cau von doi ung ODA nganh NN (BKH)_05-12  KH trung han 2016-2020 - Liem Thinh edited" xfId="694" xr:uid="{00000000-0005-0000-0000-0000A8020000}"/>
    <cellStyle name="_DK KH 2010_BC nhu cau von doi ung ODA nganh NN (BKH)_05-12  KH trung han 2016-2020 - Liem Thinh edited 2" xfId="695" xr:uid="{00000000-0005-0000-0000-0000A9020000}"/>
    <cellStyle name="_DK KH 2010_BC nhu cau von doi ung ODA nganh NN (BKH)_05-12  KH trung han 2016-2020 - Liem Thinh edited 3" xfId="696" xr:uid="{00000000-0005-0000-0000-0000AA020000}"/>
    <cellStyle name="_DK KH 2010_BC nhu cau von doi ung ODA nganh NN (BKH)_05-12  KH trung han 2016-2020 - Liem Thinh edited 4" xfId="697" xr:uid="{00000000-0005-0000-0000-0000AB020000}"/>
    <cellStyle name="_DK KH 2010_BC nhu cau von doi ung ODA nganh NN (BKH)_Copy of 05-12  KH trung han 2016-2020 - Liem Thinh edited (1)" xfId="698" xr:uid="{00000000-0005-0000-0000-0000AC020000}"/>
    <cellStyle name="_DK KH 2010_BC nhu cau von doi ung ODA nganh NN (BKH)_Copy of 05-12  KH trung han 2016-2020 - Liem Thinh edited (1) 2" xfId="699" xr:uid="{00000000-0005-0000-0000-0000AD020000}"/>
    <cellStyle name="_DK KH 2010_BC nhu cau von doi ung ODA nganh NN (BKH)_Copy of 05-12  KH trung han 2016-2020 - Liem Thinh edited (1) 3" xfId="700" xr:uid="{00000000-0005-0000-0000-0000AE020000}"/>
    <cellStyle name="_DK KH 2010_BC nhu cau von doi ung ODA nganh NN (BKH)_Copy of 05-12  KH trung han 2016-2020 - Liem Thinh edited (1) 4" xfId="701" xr:uid="{00000000-0005-0000-0000-0000AF020000}"/>
    <cellStyle name="_DK KH 2010_BC Tai co cau (bieu TH)" xfId="702" xr:uid="{00000000-0005-0000-0000-0000B0020000}"/>
    <cellStyle name="_DK KH 2010_BC Tai co cau (bieu TH) 2" xfId="703" xr:uid="{00000000-0005-0000-0000-0000B1020000}"/>
    <cellStyle name="_DK KH 2010_BC Tai co cau (bieu TH) 3" xfId="704" xr:uid="{00000000-0005-0000-0000-0000B2020000}"/>
    <cellStyle name="_DK KH 2010_BC Tai co cau (bieu TH) 4" xfId="705" xr:uid="{00000000-0005-0000-0000-0000B3020000}"/>
    <cellStyle name="_DK KH 2010_BC Tai co cau (bieu TH)_05-12  KH trung han 2016-2020 - Liem Thinh edited" xfId="706" xr:uid="{00000000-0005-0000-0000-0000B4020000}"/>
    <cellStyle name="_DK KH 2010_BC Tai co cau (bieu TH)_05-12  KH trung han 2016-2020 - Liem Thinh edited 2" xfId="707" xr:uid="{00000000-0005-0000-0000-0000B5020000}"/>
    <cellStyle name="_DK KH 2010_BC Tai co cau (bieu TH)_05-12  KH trung han 2016-2020 - Liem Thinh edited 3" xfId="708" xr:uid="{00000000-0005-0000-0000-0000B6020000}"/>
    <cellStyle name="_DK KH 2010_BC Tai co cau (bieu TH)_05-12  KH trung han 2016-2020 - Liem Thinh edited 4" xfId="709" xr:uid="{00000000-0005-0000-0000-0000B7020000}"/>
    <cellStyle name="_DK KH 2010_BC Tai co cau (bieu TH)_Copy of 05-12  KH trung han 2016-2020 - Liem Thinh edited (1)" xfId="710" xr:uid="{00000000-0005-0000-0000-0000B8020000}"/>
    <cellStyle name="_DK KH 2010_BC Tai co cau (bieu TH)_Copy of 05-12  KH trung han 2016-2020 - Liem Thinh edited (1) 2" xfId="711" xr:uid="{00000000-0005-0000-0000-0000B9020000}"/>
    <cellStyle name="_DK KH 2010_BC Tai co cau (bieu TH)_Copy of 05-12  KH trung han 2016-2020 - Liem Thinh edited (1) 3" xfId="712" xr:uid="{00000000-0005-0000-0000-0000BA020000}"/>
    <cellStyle name="_DK KH 2010_BC Tai co cau (bieu TH)_Copy of 05-12  KH trung han 2016-2020 - Liem Thinh edited (1) 4" xfId="713" xr:uid="{00000000-0005-0000-0000-0000BB020000}"/>
    <cellStyle name="_DK KH 2010_DK 2014-2015 final" xfId="714" xr:uid="{00000000-0005-0000-0000-0000BC020000}"/>
    <cellStyle name="_DK KH 2010_DK 2014-2015 final 2" xfId="715" xr:uid="{00000000-0005-0000-0000-0000BD020000}"/>
    <cellStyle name="_DK KH 2010_DK 2014-2015 final 3" xfId="716" xr:uid="{00000000-0005-0000-0000-0000BE020000}"/>
    <cellStyle name="_DK KH 2010_DK 2014-2015 final 4" xfId="717" xr:uid="{00000000-0005-0000-0000-0000BF020000}"/>
    <cellStyle name="_DK KH 2010_DK 2014-2015 final_05-12  KH trung han 2016-2020 - Liem Thinh edited" xfId="718" xr:uid="{00000000-0005-0000-0000-0000C0020000}"/>
    <cellStyle name="_DK KH 2010_DK 2014-2015 final_05-12  KH trung han 2016-2020 - Liem Thinh edited 2" xfId="719" xr:uid="{00000000-0005-0000-0000-0000C1020000}"/>
    <cellStyle name="_DK KH 2010_DK 2014-2015 final_05-12  KH trung han 2016-2020 - Liem Thinh edited 3" xfId="720" xr:uid="{00000000-0005-0000-0000-0000C2020000}"/>
    <cellStyle name="_DK KH 2010_DK 2014-2015 final_05-12  KH trung han 2016-2020 - Liem Thinh edited 4" xfId="721" xr:uid="{00000000-0005-0000-0000-0000C3020000}"/>
    <cellStyle name="_DK KH 2010_DK 2014-2015 final_Copy of 05-12  KH trung han 2016-2020 - Liem Thinh edited (1)" xfId="722" xr:uid="{00000000-0005-0000-0000-0000C4020000}"/>
    <cellStyle name="_DK KH 2010_DK 2014-2015 final_Copy of 05-12  KH trung han 2016-2020 - Liem Thinh edited (1) 2" xfId="723" xr:uid="{00000000-0005-0000-0000-0000C5020000}"/>
    <cellStyle name="_DK KH 2010_DK 2014-2015 final_Copy of 05-12  KH trung han 2016-2020 - Liem Thinh edited (1) 3" xfId="724" xr:uid="{00000000-0005-0000-0000-0000C6020000}"/>
    <cellStyle name="_DK KH 2010_DK 2014-2015 final_Copy of 05-12  KH trung han 2016-2020 - Liem Thinh edited (1) 4" xfId="725" xr:uid="{00000000-0005-0000-0000-0000C7020000}"/>
    <cellStyle name="_DK KH 2010_DK 2014-2015 new" xfId="726" xr:uid="{00000000-0005-0000-0000-0000C8020000}"/>
    <cellStyle name="_DK KH 2010_DK 2014-2015 new 2" xfId="727" xr:uid="{00000000-0005-0000-0000-0000C9020000}"/>
    <cellStyle name="_DK KH 2010_DK 2014-2015 new 3" xfId="728" xr:uid="{00000000-0005-0000-0000-0000CA020000}"/>
    <cellStyle name="_DK KH 2010_DK 2014-2015 new 4" xfId="729" xr:uid="{00000000-0005-0000-0000-0000CB020000}"/>
    <cellStyle name="_DK KH 2010_DK 2014-2015 new_05-12  KH trung han 2016-2020 - Liem Thinh edited" xfId="730" xr:uid="{00000000-0005-0000-0000-0000CC020000}"/>
    <cellStyle name="_DK KH 2010_DK 2014-2015 new_05-12  KH trung han 2016-2020 - Liem Thinh edited 2" xfId="731" xr:uid="{00000000-0005-0000-0000-0000CD020000}"/>
    <cellStyle name="_DK KH 2010_DK 2014-2015 new_05-12  KH trung han 2016-2020 - Liem Thinh edited 3" xfId="732" xr:uid="{00000000-0005-0000-0000-0000CE020000}"/>
    <cellStyle name="_DK KH 2010_DK 2014-2015 new_05-12  KH trung han 2016-2020 - Liem Thinh edited 4" xfId="733" xr:uid="{00000000-0005-0000-0000-0000CF020000}"/>
    <cellStyle name="_DK KH 2010_DK 2014-2015 new_Copy of 05-12  KH trung han 2016-2020 - Liem Thinh edited (1)" xfId="734" xr:uid="{00000000-0005-0000-0000-0000D0020000}"/>
    <cellStyle name="_DK KH 2010_DK 2014-2015 new_Copy of 05-12  KH trung han 2016-2020 - Liem Thinh edited (1) 2" xfId="735" xr:uid="{00000000-0005-0000-0000-0000D1020000}"/>
    <cellStyle name="_DK KH 2010_DK 2014-2015 new_Copy of 05-12  KH trung han 2016-2020 - Liem Thinh edited (1) 3" xfId="736" xr:uid="{00000000-0005-0000-0000-0000D2020000}"/>
    <cellStyle name="_DK KH 2010_DK 2014-2015 new_Copy of 05-12  KH trung han 2016-2020 - Liem Thinh edited (1) 4" xfId="737" xr:uid="{00000000-0005-0000-0000-0000D3020000}"/>
    <cellStyle name="_DK KH 2010_DK KH CBDT 2014 11-11-2013" xfId="738" xr:uid="{00000000-0005-0000-0000-0000D4020000}"/>
    <cellStyle name="_DK KH 2010_DK KH CBDT 2014 11-11-2013 2" xfId="739" xr:uid="{00000000-0005-0000-0000-0000D5020000}"/>
    <cellStyle name="_DK KH 2010_DK KH CBDT 2014 11-11-2013 3" xfId="740" xr:uid="{00000000-0005-0000-0000-0000D6020000}"/>
    <cellStyle name="_DK KH 2010_DK KH CBDT 2014 11-11-2013 4" xfId="741" xr:uid="{00000000-0005-0000-0000-0000D7020000}"/>
    <cellStyle name="_DK KH 2010_DK KH CBDT 2014 11-11-2013(1)" xfId="742" xr:uid="{00000000-0005-0000-0000-0000D8020000}"/>
    <cellStyle name="_DK KH 2010_DK KH CBDT 2014 11-11-2013(1) 2" xfId="743" xr:uid="{00000000-0005-0000-0000-0000D9020000}"/>
    <cellStyle name="_DK KH 2010_DK KH CBDT 2014 11-11-2013(1) 3" xfId="744" xr:uid="{00000000-0005-0000-0000-0000DA020000}"/>
    <cellStyle name="_DK KH 2010_DK KH CBDT 2014 11-11-2013(1) 4" xfId="745" xr:uid="{00000000-0005-0000-0000-0000DB020000}"/>
    <cellStyle name="_DK KH 2010_DK KH CBDT 2014 11-11-2013(1)_05-12  KH trung han 2016-2020 - Liem Thinh edited" xfId="746" xr:uid="{00000000-0005-0000-0000-0000DC020000}"/>
    <cellStyle name="_DK KH 2010_DK KH CBDT 2014 11-11-2013(1)_05-12  KH trung han 2016-2020 - Liem Thinh edited 2" xfId="747" xr:uid="{00000000-0005-0000-0000-0000DD020000}"/>
    <cellStyle name="_DK KH 2010_DK KH CBDT 2014 11-11-2013(1)_05-12  KH trung han 2016-2020 - Liem Thinh edited 3" xfId="748" xr:uid="{00000000-0005-0000-0000-0000DE020000}"/>
    <cellStyle name="_DK KH 2010_DK KH CBDT 2014 11-11-2013(1)_05-12  KH trung han 2016-2020 - Liem Thinh edited 4" xfId="749" xr:uid="{00000000-0005-0000-0000-0000DF020000}"/>
    <cellStyle name="_DK KH 2010_DK KH CBDT 2014 11-11-2013(1)_Copy of 05-12  KH trung han 2016-2020 - Liem Thinh edited (1)" xfId="750" xr:uid="{00000000-0005-0000-0000-0000E0020000}"/>
    <cellStyle name="_DK KH 2010_DK KH CBDT 2014 11-11-2013(1)_Copy of 05-12  KH trung han 2016-2020 - Liem Thinh edited (1) 2" xfId="751" xr:uid="{00000000-0005-0000-0000-0000E1020000}"/>
    <cellStyle name="_DK KH 2010_DK KH CBDT 2014 11-11-2013(1)_Copy of 05-12  KH trung han 2016-2020 - Liem Thinh edited (1) 3" xfId="752" xr:uid="{00000000-0005-0000-0000-0000E2020000}"/>
    <cellStyle name="_DK KH 2010_DK KH CBDT 2014 11-11-2013(1)_Copy of 05-12  KH trung han 2016-2020 - Liem Thinh edited (1) 4" xfId="753" xr:uid="{00000000-0005-0000-0000-0000E3020000}"/>
    <cellStyle name="_DK KH 2010_DK KH CBDT 2014 11-11-2013_05-12  KH trung han 2016-2020 - Liem Thinh edited" xfId="754" xr:uid="{00000000-0005-0000-0000-0000E4020000}"/>
    <cellStyle name="_DK KH 2010_DK KH CBDT 2014 11-11-2013_05-12  KH trung han 2016-2020 - Liem Thinh edited 2" xfId="755" xr:uid="{00000000-0005-0000-0000-0000E5020000}"/>
    <cellStyle name="_DK KH 2010_DK KH CBDT 2014 11-11-2013_05-12  KH trung han 2016-2020 - Liem Thinh edited 3" xfId="756" xr:uid="{00000000-0005-0000-0000-0000E6020000}"/>
    <cellStyle name="_DK KH 2010_DK KH CBDT 2014 11-11-2013_05-12  KH trung han 2016-2020 - Liem Thinh edited 4" xfId="757" xr:uid="{00000000-0005-0000-0000-0000E7020000}"/>
    <cellStyle name="_DK KH 2010_DK KH CBDT 2014 11-11-2013_Copy of 05-12  KH trung han 2016-2020 - Liem Thinh edited (1)" xfId="758" xr:uid="{00000000-0005-0000-0000-0000E8020000}"/>
    <cellStyle name="_DK KH 2010_DK KH CBDT 2014 11-11-2013_Copy of 05-12  KH trung han 2016-2020 - Liem Thinh edited (1) 2" xfId="759" xr:uid="{00000000-0005-0000-0000-0000E9020000}"/>
    <cellStyle name="_DK KH 2010_DK KH CBDT 2014 11-11-2013_Copy of 05-12  KH trung han 2016-2020 - Liem Thinh edited (1) 3" xfId="760" xr:uid="{00000000-0005-0000-0000-0000EA020000}"/>
    <cellStyle name="_DK KH 2010_DK KH CBDT 2014 11-11-2013_Copy of 05-12  KH trung han 2016-2020 - Liem Thinh edited (1) 4" xfId="761" xr:uid="{00000000-0005-0000-0000-0000EB020000}"/>
    <cellStyle name="_DK KH 2010_KH 2011-2015" xfId="762" xr:uid="{00000000-0005-0000-0000-0000EC020000}"/>
    <cellStyle name="_DK KH 2010_KH 2011-2015 2" xfId="763" xr:uid="{00000000-0005-0000-0000-0000ED020000}"/>
    <cellStyle name="_DK KH 2010_KH 2011-2015 3" xfId="764" xr:uid="{00000000-0005-0000-0000-0000EE020000}"/>
    <cellStyle name="_DK KH 2010_KH 2011-2015 4" xfId="765" xr:uid="{00000000-0005-0000-0000-0000EF020000}"/>
    <cellStyle name="_DK KH 2010_tai co cau dau tu (tong hop)1" xfId="766" xr:uid="{00000000-0005-0000-0000-0000F0020000}"/>
    <cellStyle name="_DK KH 2010_tai co cau dau tu (tong hop)1 2" xfId="767" xr:uid="{00000000-0005-0000-0000-0000F1020000}"/>
    <cellStyle name="_DK KH 2010_tai co cau dau tu (tong hop)1 3" xfId="768" xr:uid="{00000000-0005-0000-0000-0000F2020000}"/>
    <cellStyle name="_DK KH 2010_tai co cau dau tu (tong hop)1 4" xfId="769" xr:uid="{00000000-0005-0000-0000-0000F3020000}"/>
    <cellStyle name="_DK TPCP 2010" xfId="770" xr:uid="{00000000-0005-0000-0000-0000F4020000}"/>
    <cellStyle name="_DK TPCP 2010 2" xfId="771" xr:uid="{00000000-0005-0000-0000-0000F5020000}"/>
    <cellStyle name="_DK TPCP 2010 3" xfId="772" xr:uid="{00000000-0005-0000-0000-0000F6020000}"/>
    <cellStyle name="_DO-D1500-KHONG CO TRONG DT" xfId="773" xr:uid="{00000000-0005-0000-0000-0000F7020000}"/>
    <cellStyle name="_DO-D1500-KHONG CO TRONG DT 2" xfId="774" xr:uid="{00000000-0005-0000-0000-0000F8020000}"/>
    <cellStyle name="_Dong Thap" xfId="775" xr:uid="{00000000-0005-0000-0000-0000F9020000}"/>
    <cellStyle name="_Dong Thap 2" xfId="776" xr:uid="{00000000-0005-0000-0000-0000FA020000}"/>
    <cellStyle name="_Dong Thap 3" xfId="777" xr:uid="{00000000-0005-0000-0000-0000FB020000}"/>
    <cellStyle name="_Duyet TK thay đôi" xfId="778" xr:uid="{00000000-0005-0000-0000-0000FC020000}"/>
    <cellStyle name="_Duyet TK thay đôi 2" xfId="779" xr:uid="{00000000-0005-0000-0000-0000FD020000}"/>
    <cellStyle name="_Duyet TK thay đôi 3" xfId="780" xr:uid="{00000000-0005-0000-0000-0000FE020000}"/>
    <cellStyle name="_Duyet TK thay đôi_!1 1 bao cao giao KH ve HTCMT vung TNB   12-12-2011" xfId="781" xr:uid="{00000000-0005-0000-0000-0000FF020000}"/>
    <cellStyle name="_Duyet TK thay đôi_!1 1 bao cao giao KH ve HTCMT vung TNB   12-12-2011 2" xfId="782" xr:uid="{00000000-0005-0000-0000-000000030000}"/>
    <cellStyle name="_Duyet TK thay đôi_!1 1 bao cao giao KH ve HTCMT vung TNB   12-12-2011 3" xfId="783" xr:uid="{00000000-0005-0000-0000-000001030000}"/>
    <cellStyle name="_Duyet TK thay đôi_!1 1 bao cao giao KH ve HTCMT vung TNB   12-12-2011 4" xfId="784" xr:uid="{00000000-0005-0000-0000-000002030000}"/>
    <cellStyle name="_Duyet TK thay đôi_bieu 1b" xfId="785" xr:uid="{00000000-0005-0000-0000-000003030000}"/>
    <cellStyle name="_Duyet TK thay đôi_bieu 1b 2" xfId="786" xr:uid="{00000000-0005-0000-0000-000004030000}"/>
    <cellStyle name="_Duyet TK thay đôi_Bieu4HTMT" xfId="787" xr:uid="{00000000-0005-0000-0000-000005030000}"/>
    <cellStyle name="_Duyet TK thay đôi_Bieu4HTMT 2" xfId="788" xr:uid="{00000000-0005-0000-0000-000006030000}"/>
    <cellStyle name="_Duyet TK thay đôi_Bieu4HTMT 3" xfId="789" xr:uid="{00000000-0005-0000-0000-000007030000}"/>
    <cellStyle name="_Duyet TK thay đôi_Bieu4HTMT 4" xfId="790" xr:uid="{00000000-0005-0000-0000-000008030000}"/>
    <cellStyle name="_Duyet TK thay đôi_Bieu4HTMT_!1 1 bao cao giao KH ve HTCMT vung TNB   12-12-2011" xfId="791" xr:uid="{00000000-0005-0000-0000-000009030000}"/>
    <cellStyle name="_Duyet TK thay đôi_Bieu4HTMT_!1 1 bao cao giao KH ve HTCMT vung TNB   12-12-2011 2" xfId="792" xr:uid="{00000000-0005-0000-0000-00000A030000}"/>
    <cellStyle name="_Duyet TK thay đôi_Bieu4HTMT_!1 1 bao cao giao KH ve HTCMT vung TNB   12-12-2011 3" xfId="793" xr:uid="{00000000-0005-0000-0000-00000B030000}"/>
    <cellStyle name="_Duyet TK thay đôi_Bieu4HTMT_!1 1 bao cao giao KH ve HTCMT vung TNB   12-12-2011 4" xfId="794" xr:uid="{00000000-0005-0000-0000-00000C030000}"/>
    <cellStyle name="_Duyet TK thay đôi_Bieu4HTMT_KH TPCP vung TNB (03-1-2012)" xfId="795" xr:uid="{00000000-0005-0000-0000-00000D030000}"/>
    <cellStyle name="_Duyet TK thay đôi_Bieu4HTMT_KH TPCP vung TNB (03-1-2012) 2" xfId="796" xr:uid="{00000000-0005-0000-0000-00000E030000}"/>
    <cellStyle name="_Duyet TK thay đôi_Bieu4HTMT_KH TPCP vung TNB (03-1-2012) 3" xfId="797" xr:uid="{00000000-0005-0000-0000-00000F030000}"/>
    <cellStyle name="_Duyet TK thay đôi_Bieu4HTMT_KH TPCP vung TNB (03-1-2012) 4" xfId="798" xr:uid="{00000000-0005-0000-0000-000010030000}"/>
    <cellStyle name="_Duyet TK thay đôi_KH TPCP vung TNB (03-1-2012)" xfId="799" xr:uid="{00000000-0005-0000-0000-000011030000}"/>
    <cellStyle name="_Duyet TK thay đôi_KH TPCP vung TNB (03-1-2012) 2" xfId="800" xr:uid="{00000000-0005-0000-0000-000012030000}"/>
    <cellStyle name="_Duyet TK thay đôi_KH TPCP vung TNB (03-1-2012) 3" xfId="801" xr:uid="{00000000-0005-0000-0000-000013030000}"/>
    <cellStyle name="_Duyet TK thay đôi_KH TPCP vung TNB (03-1-2012) 4" xfId="802" xr:uid="{00000000-0005-0000-0000-000014030000}"/>
    <cellStyle name="_Duyet TK thay đôi_Sheet1" xfId="803" xr:uid="{00000000-0005-0000-0000-000015030000}"/>
    <cellStyle name="_Duyet TK thay đôi_Sheet1 2" xfId="804" xr:uid="{00000000-0005-0000-0000-000016030000}"/>
    <cellStyle name="_GOITHAUSO2" xfId="805" xr:uid="{00000000-0005-0000-0000-000017030000}"/>
    <cellStyle name="_GOITHAUSO2 2" xfId="806" xr:uid="{00000000-0005-0000-0000-000018030000}"/>
    <cellStyle name="_GOITHAUSO3" xfId="807" xr:uid="{00000000-0005-0000-0000-000019030000}"/>
    <cellStyle name="_GOITHAUSO3 2" xfId="808" xr:uid="{00000000-0005-0000-0000-00001A030000}"/>
    <cellStyle name="_GOITHAUSO4" xfId="809" xr:uid="{00000000-0005-0000-0000-00001B030000}"/>
    <cellStyle name="_GOITHAUSO4 2" xfId="810" xr:uid="{00000000-0005-0000-0000-00001C030000}"/>
    <cellStyle name="_GTGT 2003" xfId="811" xr:uid="{00000000-0005-0000-0000-00001D030000}"/>
    <cellStyle name="_Gui VU KH 5-5-09" xfId="812" xr:uid="{00000000-0005-0000-0000-00001E030000}"/>
    <cellStyle name="_Gui VU KH 5-5-09_05-12  KH trung han 2016-2020 - Liem Thinh edited" xfId="813" xr:uid="{00000000-0005-0000-0000-00001F030000}"/>
    <cellStyle name="_Gui VU KH 5-5-09_Copy of 05-12  KH trung han 2016-2020 - Liem Thinh edited (1)" xfId="814" xr:uid="{00000000-0005-0000-0000-000020030000}"/>
    <cellStyle name="_Gui VU KH 5-5-09_KH TPCP 2016-2020 (tong hop)" xfId="815" xr:uid="{00000000-0005-0000-0000-000021030000}"/>
    <cellStyle name="_HaHoa_TDT_DienCSang" xfId="816" xr:uid="{00000000-0005-0000-0000-000022030000}"/>
    <cellStyle name="_HaHoa_TDT_DienCSang 2" xfId="817" xr:uid="{00000000-0005-0000-0000-000023030000}"/>
    <cellStyle name="_HaHoa19-5-07" xfId="818" xr:uid="{00000000-0005-0000-0000-000024030000}"/>
    <cellStyle name="_HaHoa19-5-07 2" xfId="819" xr:uid="{00000000-0005-0000-0000-000025030000}"/>
    <cellStyle name="_Huong CHI tieu Nhiem vu CTMTQG 2014(1)" xfId="820" xr:uid="{00000000-0005-0000-0000-000026030000}"/>
    <cellStyle name="_IN" xfId="821" xr:uid="{00000000-0005-0000-0000-000027030000}"/>
    <cellStyle name="_IN 2" xfId="822" xr:uid="{00000000-0005-0000-0000-000028030000}"/>
    <cellStyle name="_IN 3" xfId="823" xr:uid="{00000000-0005-0000-0000-000029030000}"/>
    <cellStyle name="_IN_!1 1 bao cao giao KH ve HTCMT vung TNB   12-12-2011" xfId="824" xr:uid="{00000000-0005-0000-0000-00002A030000}"/>
    <cellStyle name="_IN_!1 1 bao cao giao KH ve HTCMT vung TNB   12-12-2011 2" xfId="825" xr:uid="{00000000-0005-0000-0000-00002B030000}"/>
    <cellStyle name="_IN_!1 1 bao cao giao KH ve HTCMT vung TNB   12-12-2011 3" xfId="826" xr:uid="{00000000-0005-0000-0000-00002C030000}"/>
    <cellStyle name="_IN_!1 1 bao cao giao KH ve HTCMT vung TNB   12-12-2011 4" xfId="827" xr:uid="{00000000-0005-0000-0000-00002D030000}"/>
    <cellStyle name="_IN_bieu 1b" xfId="828" xr:uid="{00000000-0005-0000-0000-00002E030000}"/>
    <cellStyle name="_IN_bieu 1b 2" xfId="829" xr:uid="{00000000-0005-0000-0000-00002F030000}"/>
    <cellStyle name="_IN_KH TPCP vung TNB (03-1-2012)" xfId="830" xr:uid="{00000000-0005-0000-0000-000030030000}"/>
    <cellStyle name="_IN_KH TPCP vung TNB (03-1-2012) 2" xfId="831" xr:uid="{00000000-0005-0000-0000-000031030000}"/>
    <cellStyle name="_IN_KH TPCP vung TNB (03-1-2012) 3" xfId="832" xr:uid="{00000000-0005-0000-0000-000032030000}"/>
    <cellStyle name="_IN_KH TPCP vung TNB (03-1-2012) 4" xfId="833" xr:uid="{00000000-0005-0000-0000-000033030000}"/>
    <cellStyle name="_IN_Sheet1" xfId="834" xr:uid="{00000000-0005-0000-0000-000034030000}"/>
    <cellStyle name="_IN_Sheet1 2" xfId="835" xr:uid="{00000000-0005-0000-0000-000035030000}"/>
    <cellStyle name="_KE KHAI THUE GTGT 2004" xfId="836" xr:uid="{00000000-0005-0000-0000-000036030000}"/>
    <cellStyle name="_KE KHAI THUE GTGT 2004_BCTC2004" xfId="837" xr:uid="{00000000-0005-0000-0000-000037030000}"/>
    <cellStyle name="_KH 2009" xfId="838" xr:uid="{00000000-0005-0000-0000-000038030000}"/>
    <cellStyle name="_KH 2009 2" xfId="839" xr:uid="{00000000-0005-0000-0000-000039030000}"/>
    <cellStyle name="_KH 2009 3" xfId="840" xr:uid="{00000000-0005-0000-0000-00003A030000}"/>
    <cellStyle name="_KH 2009 4" xfId="841" xr:uid="{00000000-0005-0000-0000-00003B030000}"/>
    <cellStyle name="_KH 2009_15_10_2013 BC nhu cau von doi ung ODA (2014-2016) ngay 15102013 Sua" xfId="842" xr:uid="{00000000-0005-0000-0000-00003C030000}"/>
    <cellStyle name="_KH 2009_15_10_2013 BC nhu cau von doi ung ODA (2014-2016) ngay 15102013 Sua 2" xfId="843" xr:uid="{00000000-0005-0000-0000-00003D030000}"/>
    <cellStyle name="_KH 2009_15_10_2013 BC nhu cau von doi ung ODA (2014-2016) ngay 15102013 Sua 3" xfId="844" xr:uid="{00000000-0005-0000-0000-00003E030000}"/>
    <cellStyle name="_KH 2009_15_10_2013 BC nhu cau von doi ung ODA (2014-2016) ngay 15102013 Sua 4" xfId="845" xr:uid="{00000000-0005-0000-0000-00003F030000}"/>
    <cellStyle name="_KH 2009_BC nhu cau von doi ung ODA nganh NN (BKH)" xfId="846" xr:uid="{00000000-0005-0000-0000-000040030000}"/>
    <cellStyle name="_KH 2009_BC nhu cau von doi ung ODA nganh NN (BKH) 2" xfId="847" xr:uid="{00000000-0005-0000-0000-000041030000}"/>
    <cellStyle name="_KH 2009_BC nhu cau von doi ung ODA nganh NN (BKH) 3" xfId="848" xr:uid="{00000000-0005-0000-0000-000042030000}"/>
    <cellStyle name="_KH 2009_BC nhu cau von doi ung ODA nganh NN (BKH) 4" xfId="849" xr:uid="{00000000-0005-0000-0000-000043030000}"/>
    <cellStyle name="_KH 2009_BC nhu cau von doi ung ODA nganh NN (BKH)_05-12  KH trung han 2016-2020 - Liem Thinh edited" xfId="850" xr:uid="{00000000-0005-0000-0000-000044030000}"/>
    <cellStyle name="_KH 2009_BC nhu cau von doi ung ODA nganh NN (BKH)_05-12  KH trung han 2016-2020 - Liem Thinh edited 2" xfId="851" xr:uid="{00000000-0005-0000-0000-000045030000}"/>
    <cellStyle name="_KH 2009_BC nhu cau von doi ung ODA nganh NN (BKH)_05-12  KH trung han 2016-2020 - Liem Thinh edited 3" xfId="852" xr:uid="{00000000-0005-0000-0000-000046030000}"/>
    <cellStyle name="_KH 2009_BC nhu cau von doi ung ODA nganh NN (BKH)_05-12  KH trung han 2016-2020 - Liem Thinh edited 4" xfId="853" xr:uid="{00000000-0005-0000-0000-000047030000}"/>
    <cellStyle name="_KH 2009_BC nhu cau von doi ung ODA nganh NN (BKH)_Copy of 05-12  KH trung han 2016-2020 - Liem Thinh edited (1)" xfId="854" xr:uid="{00000000-0005-0000-0000-000048030000}"/>
    <cellStyle name="_KH 2009_BC nhu cau von doi ung ODA nganh NN (BKH)_Copy of 05-12  KH trung han 2016-2020 - Liem Thinh edited (1) 2" xfId="855" xr:uid="{00000000-0005-0000-0000-000049030000}"/>
    <cellStyle name="_KH 2009_BC nhu cau von doi ung ODA nganh NN (BKH)_Copy of 05-12  KH trung han 2016-2020 - Liem Thinh edited (1) 3" xfId="856" xr:uid="{00000000-0005-0000-0000-00004A030000}"/>
    <cellStyle name="_KH 2009_BC nhu cau von doi ung ODA nganh NN (BKH)_Copy of 05-12  KH trung han 2016-2020 - Liem Thinh edited (1) 4" xfId="857" xr:uid="{00000000-0005-0000-0000-00004B030000}"/>
    <cellStyle name="_KH 2009_BC Tai co cau (bieu TH)" xfId="858" xr:uid="{00000000-0005-0000-0000-00004C030000}"/>
    <cellStyle name="_KH 2009_BC Tai co cau (bieu TH) 2" xfId="859" xr:uid="{00000000-0005-0000-0000-00004D030000}"/>
    <cellStyle name="_KH 2009_BC Tai co cau (bieu TH) 3" xfId="860" xr:uid="{00000000-0005-0000-0000-00004E030000}"/>
    <cellStyle name="_KH 2009_BC Tai co cau (bieu TH) 4" xfId="861" xr:uid="{00000000-0005-0000-0000-00004F030000}"/>
    <cellStyle name="_KH 2009_BC Tai co cau (bieu TH)_05-12  KH trung han 2016-2020 - Liem Thinh edited" xfId="862" xr:uid="{00000000-0005-0000-0000-000050030000}"/>
    <cellStyle name="_KH 2009_BC Tai co cau (bieu TH)_05-12  KH trung han 2016-2020 - Liem Thinh edited 2" xfId="863" xr:uid="{00000000-0005-0000-0000-000051030000}"/>
    <cellStyle name="_KH 2009_BC Tai co cau (bieu TH)_05-12  KH trung han 2016-2020 - Liem Thinh edited 3" xfId="864" xr:uid="{00000000-0005-0000-0000-000052030000}"/>
    <cellStyle name="_KH 2009_BC Tai co cau (bieu TH)_05-12  KH trung han 2016-2020 - Liem Thinh edited 4" xfId="865" xr:uid="{00000000-0005-0000-0000-000053030000}"/>
    <cellStyle name="_KH 2009_BC Tai co cau (bieu TH)_Copy of 05-12  KH trung han 2016-2020 - Liem Thinh edited (1)" xfId="866" xr:uid="{00000000-0005-0000-0000-000054030000}"/>
    <cellStyle name="_KH 2009_BC Tai co cau (bieu TH)_Copy of 05-12  KH trung han 2016-2020 - Liem Thinh edited (1) 2" xfId="867" xr:uid="{00000000-0005-0000-0000-000055030000}"/>
    <cellStyle name="_KH 2009_BC Tai co cau (bieu TH)_Copy of 05-12  KH trung han 2016-2020 - Liem Thinh edited (1) 3" xfId="868" xr:uid="{00000000-0005-0000-0000-000056030000}"/>
    <cellStyle name="_KH 2009_BC Tai co cau (bieu TH)_Copy of 05-12  KH trung han 2016-2020 - Liem Thinh edited (1) 4" xfId="869" xr:uid="{00000000-0005-0000-0000-000057030000}"/>
    <cellStyle name="_KH 2009_DK 2014-2015 final" xfId="870" xr:uid="{00000000-0005-0000-0000-000058030000}"/>
    <cellStyle name="_KH 2009_DK 2014-2015 final 2" xfId="871" xr:uid="{00000000-0005-0000-0000-000059030000}"/>
    <cellStyle name="_KH 2009_DK 2014-2015 final 3" xfId="872" xr:uid="{00000000-0005-0000-0000-00005A030000}"/>
    <cellStyle name="_KH 2009_DK 2014-2015 final 4" xfId="873" xr:uid="{00000000-0005-0000-0000-00005B030000}"/>
    <cellStyle name="_KH 2009_DK 2014-2015 final_05-12  KH trung han 2016-2020 - Liem Thinh edited" xfId="874" xr:uid="{00000000-0005-0000-0000-00005C030000}"/>
    <cellStyle name="_KH 2009_DK 2014-2015 final_05-12  KH trung han 2016-2020 - Liem Thinh edited 2" xfId="875" xr:uid="{00000000-0005-0000-0000-00005D030000}"/>
    <cellStyle name="_KH 2009_DK 2014-2015 final_05-12  KH trung han 2016-2020 - Liem Thinh edited 3" xfId="876" xr:uid="{00000000-0005-0000-0000-00005E030000}"/>
    <cellStyle name="_KH 2009_DK 2014-2015 final_05-12  KH trung han 2016-2020 - Liem Thinh edited 4" xfId="877" xr:uid="{00000000-0005-0000-0000-00005F030000}"/>
    <cellStyle name="_KH 2009_DK 2014-2015 final_Copy of 05-12  KH trung han 2016-2020 - Liem Thinh edited (1)" xfId="878" xr:uid="{00000000-0005-0000-0000-000060030000}"/>
    <cellStyle name="_KH 2009_DK 2014-2015 final_Copy of 05-12  KH trung han 2016-2020 - Liem Thinh edited (1) 2" xfId="879" xr:uid="{00000000-0005-0000-0000-000061030000}"/>
    <cellStyle name="_KH 2009_DK 2014-2015 final_Copy of 05-12  KH trung han 2016-2020 - Liem Thinh edited (1) 3" xfId="880" xr:uid="{00000000-0005-0000-0000-000062030000}"/>
    <cellStyle name="_KH 2009_DK 2014-2015 final_Copy of 05-12  KH trung han 2016-2020 - Liem Thinh edited (1) 4" xfId="881" xr:uid="{00000000-0005-0000-0000-000063030000}"/>
    <cellStyle name="_KH 2009_DK 2014-2015 new" xfId="882" xr:uid="{00000000-0005-0000-0000-000064030000}"/>
    <cellStyle name="_KH 2009_DK 2014-2015 new 2" xfId="883" xr:uid="{00000000-0005-0000-0000-000065030000}"/>
    <cellStyle name="_KH 2009_DK 2014-2015 new 3" xfId="884" xr:uid="{00000000-0005-0000-0000-000066030000}"/>
    <cellStyle name="_KH 2009_DK 2014-2015 new 4" xfId="885" xr:uid="{00000000-0005-0000-0000-000067030000}"/>
    <cellStyle name="_KH 2009_DK 2014-2015 new_05-12  KH trung han 2016-2020 - Liem Thinh edited" xfId="886" xr:uid="{00000000-0005-0000-0000-000068030000}"/>
    <cellStyle name="_KH 2009_DK 2014-2015 new_05-12  KH trung han 2016-2020 - Liem Thinh edited 2" xfId="887" xr:uid="{00000000-0005-0000-0000-000069030000}"/>
    <cellStyle name="_KH 2009_DK 2014-2015 new_05-12  KH trung han 2016-2020 - Liem Thinh edited 3" xfId="888" xr:uid="{00000000-0005-0000-0000-00006A030000}"/>
    <cellStyle name="_KH 2009_DK 2014-2015 new_05-12  KH trung han 2016-2020 - Liem Thinh edited 4" xfId="889" xr:uid="{00000000-0005-0000-0000-00006B030000}"/>
    <cellStyle name="_KH 2009_DK 2014-2015 new_Copy of 05-12  KH trung han 2016-2020 - Liem Thinh edited (1)" xfId="890" xr:uid="{00000000-0005-0000-0000-00006C030000}"/>
    <cellStyle name="_KH 2009_DK 2014-2015 new_Copy of 05-12  KH trung han 2016-2020 - Liem Thinh edited (1) 2" xfId="891" xr:uid="{00000000-0005-0000-0000-00006D030000}"/>
    <cellStyle name="_KH 2009_DK 2014-2015 new_Copy of 05-12  KH trung han 2016-2020 - Liem Thinh edited (1) 3" xfId="892" xr:uid="{00000000-0005-0000-0000-00006E030000}"/>
    <cellStyle name="_KH 2009_DK 2014-2015 new_Copy of 05-12  KH trung han 2016-2020 - Liem Thinh edited (1) 4" xfId="893" xr:uid="{00000000-0005-0000-0000-00006F030000}"/>
    <cellStyle name="_KH 2009_DK KH CBDT 2014 11-11-2013" xfId="894" xr:uid="{00000000-0005-0000-0000-000070030000}"/>
    <cellStyle name="_KH 2009_DK KH CBDT 2014 11-11-2013 2" xfId="895" xr:uid="{00000000-0005-0000-0000-000071030000}"/>
    <cellStyle name="_KH 2009_DK KH CBDT 2014 11-11-2013 3" xfId="896" xr:uid="{00000000-0005-0000-0000-000072030000}"/>
    <cellStyle name="_KH 2009_DK KH CBDT 2014 11-11-2013 4" xfId="897" xr:uid="{00000000-0005-0000-0000-000073030000}"/>
    <cellStyle name="_KH 2009_DK KH CBDT 2014 11-11-2013(1)" xfId="898" xr:uid="{00000000-0005-0000-0000-000074030000}"/>
    <cellStyle name="_KH 2009_DK KH CBDT 2014 11-11-2013(1) 2" xfId="899" xr:uid="{00000000-0005-0000-0000-000075030000}"/>
    <cellStyle name="_KH 2009_DK KH CBDT 2014 11-11-2013(1) 3" xfId="900" xr:uid="{00000000-0005-0000-0000-000076030000}"/>
    <cellStyle name="_KH 2009_DK KH CBDT 2014 11-11-2013(1) 4" xfId="901" xr:uid="{00000000-0005-0000-0000-000077030000}"/>
    <cellStyle name="_KH 2009_DK KH CBDT 2014 11-11-2013(1)_05-12  KH trung han 2016-2020 - Liem Thinh edited" xfId="902" xr:uid="{00000000-0005-0000-0000-000078030000}"/>
    <cellStyle name="_KH 2009_DK KH CBDT 2014 11-11-2013(1)_05-12  KH trung han 2016-2020 - Liem Thinh edited 2" xfId="903" xr:uid="{00000000-0005-0000-0000-000079030000}"/>
    <cellStyle name="_KH 2009_DK KH CBDT 2014 11-11-2013(1)_05-12  KH trung han 2016-2020 - Liem Thinh edited 3" xfId="904" xr:uid="{00000000-0005-0000-0000-00007A030000}"/>
    <cellStyle name="_KH 2009_DK KH CBDT 2014 11-11-2013(1)_05-12  KH trung han 2016-2020 - Liem Thinh edited 4" xfId="905" xr:uid="{00000000-0005-0000-0000-00007B030000}"/>
    <cellStyle name="_KH 2009_DK KH CBDT 2014 11-11-2013(1)_Copy of 05-12  KH trung han 2016-2020 - Liem Thinh edited (1)" xfId="906" xr:uid="{00000000-0005-0000-0000-00007C030000}"/>
    <cellStyle name="_KH 2009_DK KH CBDT 2014 11-11-2013(1)_Copy of 05-12  KH trung han 2016-2020 - Liem Thinh edited (1) 2" xfId="907" xr:uid="{00000000-0005-0000-0000-00007D030000}"/>
    <cellStyle name="_KH 2009_DK KH CBDT 2014 11-11-2013(1)_Copy of 05-12  KH trung han 2016-2020 - Liem Thinh edited (1) 3" xfId="908" xr:uid="{00000000-0005-0000-0000-00007E030000}"/>
    <cellStyle name="_KH 2009_DK KH CBDT 2014 11-11-2013(1)_Copy of 05-12  KH trung han 2016-2020 - Liem Thinh edited (1) 4" xfId="909" xr:uid="{00000000-0005-0000-0000-00007F030000}"/>
    <cellStyle name="_KH 2009_DK KH CBDT 2014 11-11-2013_05-12  KH trung han 2016-2020 - Liem Thinh edited" xfId="910" xr:uid="{00000000-0005-0000-0000-000080030000}"/>
    <cellStyle name="_KH 2009_DK KH CBDT 2014 11-11-2013_05-12  KH trung han 2016-2020 - Liem Thinh edited 2" xfId="911" xr:uid="{00000000-0005-0000-0000-000081030000}"/>
    <cellStyle name="_KH 2009_DK KH CBDT 2014 11-11-2013_05-12  KH trung han 2016-2020 - Liem Thinh edited 3" xfId="912" xr:uid="{00000000-0005-0000-0000-000082030000}"/>
    <cellStyle name="_KH 2009_DK KH CBDT 2014 11-11-2013_05-12  KH trung han 2016-2020 - Liem Thinh edited 4" xfId="913" xr:uid="{00000000-0005-0000-0000-000083030000}"/>
    <cellStyle name="_KH 2009_DK KH CBDT 2014 11-11-2013_Copy of 05-12  KH trung han 2016-2020 - Liem Thinh edited (1)" xfId="914" xr:uid="{00000000-0005-0000-0000-000084030000}"/>
    <cellStyle name="_KH 2009_DK KH CBDT 2014 11-11-2013_Copy of 05-12  KH trung han 2016-2020 - Liem Thinh edited (1) 2" xfId="915" xr:uid="{00000000-0005-0000-0000-000085030000}"/>
    <cellStyle name="_KH 2009_DK KH CBDT 2014 11-11-2013_Copy of 05-12  KH trung han 2016-2020 - Liem Thinh edited (1) 3" xfId="916" xr:uid="{00000000-0005-0000-0000-000086030000}"/>
    <cellStyle name="_KH 2009_DK KH CBDT 2014 11-11-2013_Copy of 05-12  KH trung han 2016-2020 - Liem Thinh edited (1) 4" xfId="917" xr:uid="{00000000-0005-0000-0000-000087030000}"/>
    <cellStyle name="_KH 2009_KH 2011-2015" xfId="918" xr:uid="{00000000-0005-0000-0000-000088030000}"/>
    <cellStyle name="_KH 2009_KH 2011-2015 2" xfId="919" xr:uid="{00000000-0005-0000-0000-000089030000}"/>
    <cellStyle name="_KH 2009_KH 2011-2015 3" xfId="920" xr:uid="{00000000-0005-0000-0000-00008A030000}"/>
    <cellStyle name="_KH 2009_KH 2011-2015 4" xfId="921" xr:uid="{00000000-0005-0000-0000-00008B030000}"/>
    <cellStyle name="_KH 2009_tai co cau dau tu (tong hop)1" xfId="922" xr:uid="{00000000-0005-0000-0000-00008C030000}"/>
    <cellStyle name="_KH 2009_tai co cau dau tu (tong hop)1 2" xfId="923" xr:uid="{00000000-0005-0000-0000-00008D030000}"/>
    <cellStyle name="_KH 2009_tai co cau dau tu (tong hop)1 3" xfId="924" xr:uid="{00000000-0005-0000-0000-00008E030000}"/>
    <cellStyle name="_KH 2009_tai co cau dau tu (tong hop)1 4" xfId="925" xr:uid="{00000000-0005-0000-0000-00008F030000}"/>
    <cellStyle name="_KH 2012 (TPCP) Bac Lieu (25-12-2011)" xfId="926" xr:uid="{00000000-0005-0000-0000-000090030000}"/>
    <cellStyle name="_Kh ql62 (2010) 11-09" xfId="927" xr:uid="{00000000-0005-0000-0000-000091030000}"/>
    <cellStyle name="_Kh ql62 (2010) 11-09 2" xfId="928" xr:uid="{00000000-0005-0000-0000-000092030000}"/>
    <cellStyle name="_KH TPCP 2010 17-3-10" xfId="929" xr:uid="{00000000-0005-0000-0000-000093030000}"/>
    <cellStyle name="_KH TPCP 2010 17-3-10 2" xfId="930" xr:uid="{00000000-0005-0000-0000-000094030000}"/>
    <cellStyle name="_KH TPCP 2010 17-3-10 3" xfId="931" xr:uid="{00000000-0005-0000-0000-000095030000}"/>
    <cellStyle name="_KH TPCP vung TNB (03-1-2012)" xfId="932" xr:uid="{00000000-0005-0000-0000-000096030000}"/>
    <cellStyle name="_KH ung von cap bach 2009-Cuc NTTS de nghi (sua)" xfId="933" xr:uid="{00000000-0005-0000-0000-000097030000}"/>
    <cellStyle name="_KH ung von cap bach 2009-Cuc NTTS de nghi (sua) 2" xfId="934" xr:uid="{00000000-0005-0000-0000-000098030000}"/>
    <cellStyle name="_KH ung von cap bach 2009-Cuc NTTS de nghi (sua) 3" xfId="935" xr:uid="{00000000-0005-0000-0000-000099030000}"/>
    <cellStyle name="_KH.DTC.gd2016-2020 tinh (T2-2015)" xfId="936" xr:uid="{00000000-0005-0000-0000-00009A030000}"/>
    <cellStyle name="_Khung 2012" xfId="937" xr:uid="{00000000-0005-0000-0000-00009B030000}"/>
    <cellStyle name="_Khung 2012 2" xfId="938" xr:uid="{00000000-0005-0000-0000-00009C030000}"/>
    <cellStyle name="_Khung 2012 3" xfId="939" xr:uid="{00000000-0005-0000-0000-00009D030000}"/>
    <cellStyle name="_Khung nam 2010" xfId="940" xr:uid="{00000000-0005-0000-0000-00009E030000}"/>
    <cellStyle name="_Khung nam 2010 2" xfId="941" xr:uid="{00000000-0005-0000-0000-00009F030000}"/>
    <cellStyle name="_Khung nam 2010 3" xfId="942" xr:uid="{00000000-0005-0000-0000-0000A0030000}"/>
    <cellStyle name="_x0001__kien giang 2" xfId="943" xr:uid="{00000000-0005-0000-0000-0000A1030000}"/>
    <cellStyle name="_KT (2)" xfId="944" xr:uid="{00000000-0005-0000-0000-0000A2030000}"/>
    <cellStyle name="_KT (2) 2" xfId="945" xr:uid="{00000000-0005-0000-0000-0000A3030000}"/>
    <cellStyle name="_KT (2) 2 2" xfId="946" xr:uid="{00000000-0005-0000-0000-0000A4030000}"/>
    <cellStyle name="_KT (2) 3" xfId="947" xr:uid="{00000000-0005-0000-0000-0000A5030000}"/>
    <cellStyle name="_KT (2)_05-12  KH trung han 2016-2020 - Liem Thinh edited" xfId="948" xr:uid="{00000000-0005-0000-0000-0000A6030000}"/>
    <cellStyle name="_KT (2)_1" xfId="949" xr:uid="{00000000-0005-0000-0000-0000A7030000}"/>
    <cellStyle name="_KT (2)_1 2" xfId="950" xr:uid="{00000000-0005-0000-0000-0000A8030000}"/>
    <cellStyle name="_KT (2)_1 3" xfId="951" xr:uid="{00000000-0005-0000-0000-0000A9030000}"/>
    <cellStyle name="_KT (2)_1_05-12  KH trung han 2016-2020 - Liem Thinh edited" xfId="952" xr:uid="{00000000-0005-0000-0000-0000AA030000}"/>
    <cellStyle name="_KT (2)_1_Copy of 05-12  KH trung han 2016-2020 - Liem Thinh edited (1)" xfId="953" xr:uid="{00000000-0005-0000-0000-0000AB030000}"/>
    <cellStyle name="_KT (2)_1_KH TPCP 2016-2020 (tong hop)" xfId="954" xr:uid="{00000000-0005-0000-0000-0000AC030000}"/>
    <cellStyle name="_KT (2)_1_Lora-tungchau" xfId="955" xr:uid="{00000000-0005-0000-0000-0000AD030000}"/>
    <cellStyle name="_KT (2)_1_Lora-tungchau 2" xfId="956" xr:uid="{00000000-0005-0000-0000-0000AE030000}"/>
    <cellStyle name="_KT (2)_1_Lora-tungchau_05-12  KH trung han 2016-2020 - Liem Thinh edited" xfId="957" xr:uid="{00000000-0005-0000-0000-0000AF030000}"/>
    <cellStyle name="_KT (2)_1_Lora-tungchau_Copy of 05-12  KH trung han 2016-2020 - Liem Thinh edited (1)" xfId="958" xr:uid="{00000000-0005-0000-0000-0000B0030000}"/>
    <cellStyle name="_KT (2)_1_Lora-tungchau_KH TPCP 2016-2020 (tong hop)" xfId="959" xr:uid="{00000000-0005-0000-0000-0000B1030000}"/>
    <cellStyle name="_KT (2)_1_Qt-HT3PQ1(CauKho)" xfId="960" xr:uid="{00000000-0005-0000-0000-0000B2030000}"/>
    <cellStyle name="_KT (2)_2" xfId="961" xr:uid="{00000000-0005-0000-0000-0000B3030000}"/>
    <cellStyle name="_KT (2)_2 2" xfId="962" xr:uid="{00000000-0005-0000-0000-0000B4030000}"/>
    <cellStyle name="_KT (2)_2_TG-TH" xfId="963" xr:uid="{00000000-0005-0000-0000-0000B5030000}"/>
    <cellStyle name="_KT (2)_2_TG-TH 2" xfId="964" xr:uid="{00000000-0005-0000-0000-0000B6030000}"/>
    <cellStyle name="_KT (2)_2_TG-TH 2 2" xfId="965" xr:uid="{00000000-0005-0000-0000-0000B7030000}"/>
    <cellStyle name="_KT (2)_2_TG-TH 3" xfId="966" xr:uid="{00000000-0005-0000-0000-0000B8030000}"/>
    <cellStyle name="_KT (2)_2_TG-TH_05-12  KH trung han 2016-2020 - Liem Thinh edited" xfId="967" xr:uid="{00000000-0005-0000-0000-0000B9030000}"/>
    <cellStyle name="_KT (2)_2_TG-TH_ApGiaVatTu_cayxanh_latgach" xfId="968" xr:uid="{00000000-0005-0000-0000-0000BA030000}"/>
    <cellStyle name="_KT (2)_2_TG-TH_BANG TONG HOP TINH HINH THANH QUYET TOAN (MOI I)" xfId="969" xr:uid="{00000000-0005-0000-0000-0000BB030000}"/>
    <cellStyle name="_KT (2)_2_TG-TH_BANG TONG HOP TINH HINH THANH QUYET TOAN (MOI I) 2" xfId="970" xr:uid="{00000000-0005-0000-0000-0000BC030000}"/>
    <cellStyle name="_KT (2)_2_TG-TH_BAO CAO KLCT PT2000" xfId="971" xr:uid="{00000000-0005-0000-0000-0000BD030000}"/>
    <cellStyle name="_KT (2)_2_TG-TH_BAO CAO PT2000" xfId="972" xr:uid="{00000000-0005-0000-0000-0000BE030000}"/>
    <cellStyle name="_KT (2)_2_TG-TH_BAO CAO PT2000_Book1" xfId="973" xr:uid="{00000000-0005-0000-0000-0000BF030000}"/>
    <cellStyle name="_KT (2)_2_TG-TH_Bao cao XDCB 2001 - T11 KH dieu chinh 20-11-THAI" xfId="974" xr:uid="{00000000-0005-0000-0000-0000C0030000}"/>
    <cellStyle name="_KT (2)_2_TG-TH_BAO GIA NGAY 24-10-08 (co dam)" xfId="975" xr:uid="{00000000-0005-0000-0000-0000C1030000}"/>
    <cellStyle name="_KT (2)_2_TG-TH_BAO GIA NGAY 24-10-08 (co dam) 2" xfId="976" xr:uid="{00000000-0005-0000-0000-0000C2030000}"/>
    <cellStyle name="_KT (2)_2_TG-TH_BC  NAM 2007" xfId="977" xr:uid="{00000000-0005-0000-0000-0000C3030000}"/>
    <cellStyle name="_KT (2)_2_TG-TH_BC CV 6403 BKHĐT" xfId="978" xr:uid="{00000000-0005-0000-0000-0000C4030000}"/>
    <cellStyle name="_KT (2)_2_TG-TH_BC NQ11-CP - chinh sua lai" xfId="979" xr:uid="{00000000-0005-0000-0000-0000C5030000}"/>
    <cellStyle name="_KT (2)_2_TG-TH_BC NQ11-CP-Quynh sau bieu so3" xfId="980" xr:uid="{00000000-0005-0000-0000-0000C6030000}"/>
    <cellStyle name="_KT (2)_2_TG-TH_BC_NQ11-CP_-_Thao_sua_lai" xfId="981" xr:uid="{00000000-0005-0000-0000-0000C7030000}"/>
    <cellStyle name="_KT (2)_2_TG-TH_Bieu mau cong trinh khoi cong moi 3-4" xfId="982" xr:uid="{00000000-0005-0000-0000-0000C8030000}"/>
    <cellStyle name="_KT (2)_2_TG-TH_Bieu3ODA" xfId="983" xr:uid="{00000000-0005-0000-0000-0000C9030000}"/>
    <cellStyle name="_KT (2)_2_TG-TH_Bieu3ODA_1" xfId="984" xr:uid="{00000000-0005-0000-0000-0000CA030000}"/>
    <cellStyle name="_KT (2)_2_TG-TH_Bieu4HTMT" xfId="985" xr:uid="{00000000-0005-0000-0000-0000CB030000}"/>
    <cellStyle name="_KT (2)_2_TG-TH_bo sung von KCH nam 2010 va Du an tre kho khan" xfId="986" xr:uid="{00000000-0005-0000-0000-0000CC030000}"/>
    <cellStyle name="_KT (2)_2_TG-TH_Book1" xfId="987" xr:uid="{00000000-0005-0000-0000-0000CD030000}"/>
    <cellStyle name="_KT (2)_2_TG-TH_Book1 2" xfId="988" xr:uid="{00000000-0005-0000-0000-0000CE030000}"/>
    <cellStyle name="_KT (2)_2_TG-TH_Book1 2 2" xfId="989" xr:uid="{00000000-0005-0000-0000-0000CF030000}"/>
    <cellStyle name="_KT (2)_2_TG-TH_Book1 3" xfId="990" xr:uid="{00000000-0005-0000-0000-0000D0030000}"/>
    <cellStyle name="_KT (2)_2_TG-TH_Book1_1" xfId="991" xr:uid="{00000000-0005-0000-0000-0000D1030000}"/>
    <cellStyle name="_KT (2)_2_TG-TH_Book1_1 2" xfId="992" xr:uid="{00000000-0005-0000-0000-0000D2030000}"/>
    <cellStyle name="_KT (2)_2_TG-TH_Book1_1 2 2" xfId="993" xr:uid="{00000000-0005-0000-0000-0000D3030000}"/>
    <cellStyle name="_KT (2)_2_TG-TH_Book1_1 3" xfId="994" xr:uid="{00000000-0005-0000-0000-0000D4030000}"/>
    <cellStyle name="_KT (2)_2_TG-TH_Book1_1_BC CV 6403 BKHĐT" xfId="995" xr:uid="{00000000-0005-0000-0000-0000D5030000}"/>
    <cellStyle name="_KT (2)_2_TG-TH_Book1_1_Bieu mau cong trinh khoi cong moi 3-4" xfId="996" xr:uid="{00000000-0005-0000-0000-0000D6030000}"/>
    <cellStyle name="_KT (2)_2_TG-TH_Book1_1_Bieu3ODA" xfId="997" xr:uid="{00000000-0005-0000-0000-0000D7030000}"/>
    <cellStyle name="_KT (2)_2_TG-TH_Book1_1_Bieu4HTMT" xfId="998" xr:uid="{00000000-0005-0000-0000-0000D8030000}"/>
    <cellStyle name="_KT (2)_2_TG-TH_Book1_1_Book1" xfId="999" xr:uid="{00000000-0005-0000-0000-0000D9030000}"/>
    <cellStyle name="_KT (2)_2_TG-TH_Book1_1_Luy ke von ung nam 2011 -Thoa gui ngay 12-8-2012" xfId="1000" xr:uid="{00000000-0005-0000-0000-0000DA030000}"/>
    <cellStyle name="_KT (2)_2_TG-TH_Book1_2" xfId="1001" xr:uid="{00000000-0005-0000-0000-0000DB030000}"/>
    <cellStyle name="_KT (2)_2_TG-TH_Book1_2 2" xfId="1002" xr:uid="{00000000-0005-0000-0000-0000DC030000}"/>
    <cellStyle name="_KT (2)_2_TG-TH_Book1_2 2 2" xfId="1003" xr:uid="{00000000-0005-0000-0000-0000DD030000}"/>
    <cellStyle name="_KT (2)_2_TG-TH_Book1_2 2 3" xfId="1004" xr:uid="{00000000-0005-0000-0000-0000DE030000}"/>
    <cellStyle name="_KT (2)_2_TG-TH_Book1_2_BC CV 6403 BKHĐT" xfId="1005" xr:uid="{00000000-0005-0000-0000-0000DF030000}"/>
    <cellStyle name="_KT (2)_2_TG-TH_Book1_2_Bieu3ODA" xfId="1006" xr:uid="{00000000-0005-0000-0000-0000E0030000}"/>
    <cellStyle name="_KT (2)_2_TG-TH_Book1_2_Luy ke von ung nam 2011 -Thoa gui ngay 12-8-2012" xfId="1007" xr:uid="{00000000-0005-0000-0000-0000E1030000}"/>
    <cellStyle name="_KT (2)_2_TG-TH_Book1_3" xfId="1008" xr:uid="{00000000-0005-0000-0000-0000E2030000}"/>
    <cellStyle name="_KT (2)_2_TG-TH_Book1_3 2" xfId="1009" xr:uid="{00000000-0005-0000-0000-0000E3030000}"/>
    <cellStyle name="_KT (2)_2_TG-TH_Book1_4" xfId="1010" xr:uid="{00000000-0005-0000-0000-0000E4030000}"/>
    <cellStyle name="_KT (2)_2_TG-TH_Book1_BC CV 6403 BKHĐT" xfId="1011" xr:uid="{00000000-0005-0000-0000-0000E5030000}"/>
    <cellStyle name="_KT (2)_2_TG-TH_Book1_Bieu mau cong trinh khoi cong moi 3-4" xfId="1012" xr:uid="{00000000-0005-0000-0000-0000E6030000}"/>
    <cellStyle name="_KT (2)_2_TG-TH_Book1_Bieu3ODA" xfId="1013" xr:uid="{00000000-0005-0000-0000-0000E7030000}"/>
    <cellStyle name="_KT (2)_2_TG-TH_Book1_Bieu4HTMT" xfId="1014" xr:uid="{00000000-0005-0000-0000-0000E8030000}"/>
    <cellStyle name="_KT (2)_2_TG-TH_Book1_bo sung von KCH nam 2010 va Du an tre kho khan" xfId="1015" xr:uid="{00000000-0005-0000-0000-0000E9030000}"/>
    <cellStyle name="_KT (2)_2_TG-TH_Book1_Book1" xfId="1016" xr:uid="{00000000-0005-0000-0000-0000EA030000}"/>
    <cellStyle name="_KT (2)_2_TG-TH_Book1_danh muc chuan bi dau tu 2011 ngay 07-6-2011" xfId="1017" xr:uid="{00000000-0005-0000-0000-0000EB030000}"/>
    <cellStyle name="_KT (2)_2_TG-TH_Book1_Danh muc pbo nguon von XSKT, XDCB nam 2009 chuyen qua nam 2010" xfId="1018" xr:uid="{00000000-0005-0000-0000-0000EC030000}"/>
    <cellStyle name="_KT (2)_2_TG-TH_Book1_dieu chinh KH 2011 ngay 26-5-2011111" xfId="1019" xr:uid="{00000000-0005-0000-0000-0000ED030000}"/>
    <cellStyle name="_KT (2)_2_TG-TH_Book1_DS KCH PHAN BO VON NSDP NAM 2010" xfId="1020" xr:uid="{00000000-0005-0000-0000-0000EE030000}"/>
    <cellStyle name="_KT (2)_2_TG-TH_Book1_giao KH 2011 ngay 10-12-2010" xfId="1021" xr:uid="{00000000-0005-0000-0000-0000EF030000}"/>
    <cellStyle name="_KT (2)_2_TG-TH_Book1_LuuNgay13-08-2007Be chua to chau (XD+CN)-phankhoan hoang" xfId="1022" xr:uid="{00000000-0005-0000-0000-0000F0030000}"/>
    <cellStyle name="_KT (2)_2_TG-TH_Book1_Luy ke von ung nam 2011 -Thoa gui ngay 12-8-2012" xfId="1023" xr:uid="{00000000-0005-0000-0000-0000F1030000}"/>
    <cellStyle name="_KT (2)_2_TG-TH_Book1_tam ung va thanh toan goi 44" xfId="1024" xr:uid="{00000000-0005-0000-0000-0000F2030000}"/>
    <cellStyle name="_KT (2)_2_TG-TH_Book1_TKHC-THOIQUAN-05-04-2004" xfId="1025" xr:uid="{00000000-0005-0000-0000-0000F3030000}"/>
    <cellStyle name="_KT (2)_2_TG-TH_Book1_TKHC-THOIQUAN-05-04-2004 2" xfId="1026" xr:uid="{00000000-0005-0000-0000-0000F4030000}"/>
    <cellStyle name="_KT (2)_2_TG-TH_Book1_Tuyenongchuyentai dot 3-viet" xfId="1027" xr:uid="{00000000-0005-0000-0000-0000F5030000}"/>
    <cellStyle name="_KT (2)_2_TG-TH_Book1_ÿÿÿÿÿ" xfId="1028" xr:uid="{00000000-0005-0000-0000-0000F6030000}"/>
    <cellStyle name="_KT (2)_2_TG-TH_Book1_ÿÿÿÿÿ_1" xfId="1029" xr:uid="{00000000-0005-0000-0000-0000F7030000}"/>
    <cellStyle name="_KT (2)_2_TG-TH_CAU Khanh Nam(Thi Cong)" xfId="1030" xr:uid="{00000000-0005-0000-0000-0000F8030000}"/>
    <cellStyle name="_KT (2)_2_TG-TH_CAU Khanh Nam(Thi Cong) 2" xfId="1031" xr:uid="{00000000-0005-0000-0000-0000F9030000}"/>
    <cellStyle name="_KT (2)_2_TG-TH_ChiHuong_ApGia" xfId="1032" xr:uid="{00000000-0005-0000-0000-0000FA030000}"/>
    <cellStyle name="_KT (2)_2_TG-TH_CoCauPhi (version 1)" xfId="1033" xr:uid="{00000000-0005-0000-0000-0000FB030000}"/>
    <cellStyle name="_KT (2)_2_TG-TH_Copy of 05-12  KH trung han 2016-2020 - Liem Thinh edited (1)" xfId="1034" xr:uid="{00000000-0005-0000-0000-0000FC030000}"/>
    <cellStyle name="_KT (2)_2_TG-TH_danh muc chuan bi dau tu 2011 ngay 07-6-2011" xfId="1035" xr:uid="{00000000-0005-0000-0000-0000FD030000}"/>
    <cellStyle name="_KT (2)_2_TG-TH_Danh muc pbo nguon von XSKT, XDCB nam 2009 chuyen qua nam 2010" xfId="1036" xr:uid="{00000000-0005-0000-0000-0000FE030000}"/>
    <cellStyle name="_KT (2)_2_TG-TH_DAU NOI PL-CL TAI PHU LAMHC" xfId="1037" xr:uid="{00000000-0005-0000-0000-0000FF030000}"/>
    <cellStyle name="_KT (2)_2_TG-TH_dieu chinh KH 2011 ngay 26-5-2011111" xfId="1038" xr:uid="{00000000-0005-0000-0000-000000040000}"/>
    <cellStyle name="_KT (2)_2_TG-TH_DS KCH PHAN BO VON NSDP NAM 2010" xfId="1039" xr:uid="{00000000-0005-0000-0000-000001040000}"/>
    <cellStyle name="_KT (2)_2_TG-TH_DTCDT MR.2N110.HOCMON.TDTOAN.CCUNG" xfId="1040" xr:uid="{00000000-0005-0000-0000-000002040000}"/>
    <cellStyle name="_KT (2)_2_TG-TH_DU TRU VAT TU" xfId="1041" xr:uid="{00000000-0005-0000-0000-000003040000}"/>
    <cellStyle name="_KT (2)_2_TG-TH_DU TRU VAT TU 2" xfId="1042" xr:uid="{00000000-0005-0000-0000-000004040000}"/>
    <cellStyle name="_KT (2)_2_TG-TH_giao KH 2011 ngay 10-12-2010" xfId="1043" xr:uid="{00000000-0005-0000-0000-000005040000}"/>
    <cellStyle name="_KT (2)_2_TG-TH_GTGT 2003" xfId="1044" xr:uid="{00000000-0005-0000-0000-000006040000}"/>
    <cellStyle name="_KT (2)_2_TG-TH_KE KHAI THUE GTGT 2004" xfId="1045" xr:uid="{00000000-0005-0000-0000-000007040000}"/>
    <cellStyle name="_KT (2)_2_TG-TH_KE KHAI THUE GTGT 2004_BCTC2004" xfId="1046" xr:uid="{00000000-0005-0000-0000-000008040000}"/>
    <cellStyle name="_KT (2)_2_TG-TH_KH TPCP 2016-2020 (tong hop)" xfId="1047" xr:uid="{00000000-0005-0000-0000-000009040000}"/>
    <cellStyle name="_KT (2)_2_TG-TH_KH TPCP vung TNB (03-1-2012)" xfId="1048" xr:uid="{00000000-0005-0000-0000-00000A040000}"/>
    <cellStyle name="_KT (2)_2_TG-TH_kien giang 2" xfId="1049" xr:uid="{00000000-0005-0000-0000-00000B040000}"/>
    <cellStyle name="_KT (2)_2_TG-TH_Lora-tungchau" xfId="1050" xr:uid="{00000000-0005-0000-0000-00000C040000}"/>
    <cellStyle name="_KT (2)_2_TG-TH_Luy ke von ung nam 2011 -Thoa gui ngay 12-8-2012" xfId="1051" xr:uid="{00000000-0005-0000-0000-00000D040000}"/>
    <cellStyle name="_KT (2)_2_TG-TH_NhanCong" xfId="1052" xr:uid="{00000000-0005-0000-0000-00000E040000}"/>
    <cellStyle name="_KT (2)_2_TG-TH_N-X-T-04" xfId="1053" xr:uid="{00000000-0005-0000-0000-00000F040000}"/>
    <cellStyle name="_KT (2)_2_TG-TH_PGIA-phieu tham tra Kho bac" xfId="1054" xr:uid="{00000000-0005-0000-0000-000010040000}"/>
    <cellStyle name="_KT (2)_2_TG-TH_phu luc tong ket tinh hinh TH giai doan 03-10 (ngay 30)" xfId="1055" xr:uid="{00000000-0005-0000-0000-000011040000}"/>
    <cellStyle name="_KT (2)_2_TG-TH_PT02-02" xfId="1056" xr:uid="{00000000-0005-0000-0000-000012040000}"/>
    <cellStyle name="_KT (2)_2_TG-TH_PT02-02_Book1" xfId="1057" xr:uid="{00000000-0005-0000-0000-000013040000}"/>
    <cellStyle name="_KT (2)_2_TG-TH_PT02-03" xfId="1058" xr:uid="{00000000-0005-0000-0000-000014040000}"/>
    <cellStyle name="_KT (2)_2_TG-TH_PT02-03_Book1" xfId="1059" xr:uid="{00000000-0005-0000-0000-000015040000}"/>
    <cellStyle name="_KT (2)_2_TG-TH_QT TINH UNG 2002" xfId="1060" xr:uid="{00000000-0005-0000-0000-000016040000}"/>
    <cellStyle name="_KT (2)_2_TG-TH_QT TINH UNG 2002 2" xfId="1061" xr:uid="{00000000-0005-0000-0000-000017040000}"/>
    <cellStyle name="_KT (2)_2_TG-TH_Qt-HT3PQ1(CauKho)" xfId="1062" xr:uid="{00000000-0005-0000-0000-000018040000}"/>
    <cellStyle name="_KT (2)_2_TG-TH_Sheet1" xfId="1063" xr:uid="{00000000-0005-0000-0000-000019040000}"/>
    <cellStyle name="_KT (2)_2_TG-TH_TK152-04" xfId="1064" xr:uid="{00000000-0005-0000-0000-00001A040000}"/>
    <cellStyle name="_KT (2)_2_TG-TH_TKHC-THOIQUAN-05-04-2004" xfId="1065" xr:uid="{00000000-0005-0000-0000-00001B040000}"/>
    <cellStyle name="_KT (2)_2_TG-TH_TKHC-THOIQUAN-05-04-2004 2" xfId="1066" xr:uid="{00000000-0005-0000-0000-00001C040000}"/>
    <cellStyle name="_KT (2)_2_TG-TH_ÿÿÿÿÿ" xfId="1067" xr:uid="{00000000-0005-0000-0000-00001D040000}"/>
    <cellStyle name="_KT (2)_2_TG-TH_ÿÿÿÿÿ 2" xfId="1068" xr:uid="{00000000-0005-0000-0000-00001E040000}"/>
    <cellStyle name="_KT (2)_2_TG-TH_ÿÿÿÿÿ_Bieu mau cong trinh khoi cong moi 3-4" xfId="1069" xr:uid="{00000000-0005-0000-0000-00001F040000}"/>
    <cellStyle name="_KT (2)_2_TG-TH_ÿÿÿÿÿ_Bieu3ODA" xfId="1070" xr:uid="{00000000-0005-0000-0000-000020040000}"/>
    <cellStyle name="_KT (2)_2_TG-TH_ÿÿÿÿÿ_Bieu4HTMT" xfId="1071" xr:uid="{00000000-0005-0000-0000-000021040000}"/>
    <cellStyle name="_KT (2)_2_TG-TH_ÿÿÿÿÿ_KH TPCP vung TNB (03-1-2012)" xfId="1072" xr:uid="{00000000-0005-0000-0000-000022040000}"/>
    <cellStyle name="_KT (2)_2_TG-TH_ÿÿÿÿÿ_kien giang 2" xfId="1073" xr:uid="{00000000-0005-0000-0000-000023040000}"/>
    <cellStyle name="_KT (2)_3" xfId="1074" xr:uid="{00000000-0005-0000-0000-000024040000}"/>
    <cellStyle name="_KT (2)_3 2" xfId="1075" xr:uid="{00000000-0005-0000-0000-000025040000}"/>
    <cellStyle name="_KT (2)_3_TG-TH" xfId="1076" xr:uid="{00000000-0005-0000-0000-000026040000}"/>
    <cellStyle name="_KT (2)_3_TG-TH 2" xfId="1077" xr:uid="{00000000-0005-0000-0000-000027040000}"/>
    <cellStyle name="_KT (2)_3_TG-TH 2 2" xfId="1078" xr:uid="{00000000-0005-0000-0000-000028040000}"/>
    <cellStyle name="_KT (2)_3_TG-TH 3" xfId="1079" xr:uid="{00000000-0005-0000-0000-000029040000}"/>
    <cellStyle name="_KT (2)_3_TG-TH_05-12  KH trung han 2016-2020 - Liem Thinh edited" xfId="1080" xr:uid="{00000000-0005-0000-0000-00002A040000}"/>
    <cellStyle name="_KT (2)_3_TG-TH_BC  NAM 2007" xfId="1081" xr:uid="{00000000-0005-0000-0000-00002B040000}"/>
    <cellStyle name="_KT (2)_3_TG-TH_Bieu mau cong trinh khoi cong moi 3-4" xfId="1082" xr:uid="{00000000-0005-0000-0000-00002C040000}"/>
    <cellStyle name="_KT (2)_3_TG-TH_Bieu3ODA" xfId="1083" xr:uid="{00000000-0005-0000-0000-00002D040000}"/>
    <cellStyle name="_KT (2)_3_TG-TH_Bieu3ODA_1" xfId="1084" xr:uid="{00000000-0005-0000-0000-00002E040000}"/>
    <cellStyle name="_KT (2)_3_TG-TH_Bieu4HTMT" xfId="1085" xr:uid="{00000000-0005-0000-0000-00002F040000}"/>
    <cellStyle name="_KT (2)_3_TG-TH_bo sung von KCH nam 2010 va Du an tre kho khan" xfId="1086" xr:uid="{00000000-0005-0000-0000-000030040000}"/>
    <cellStyle name="_KT (2)_3_TG-TH_Book1" xfId="1087" xr:uid="{00000000-0005-0000-0000-000031040000}"/>
    <cellStyle name="_KT (2)_3_TG-TH_Book1 2" xfId="1088" xr:uid="{00000000-0005-0000-0000-000032040000}"/>
    <cellStyle name="_KT (2)_3_TG-TH_Book1 3" xfId="1089" xr:uid="{00000000-0005-0000-0000-000033040000}"/>
    <cellStyle name="_KT (2)_3_TG-TH_Book1_1" xfId="1090" xr:uid="{00000000-0005-0000-0000-000034040000}"/>
    <cellStyle name="_KT (2)_3_TG-TH_Book1_1 2" xfId="1091" xr:uid="{00000000-0005-0000-0000-000035040000}"/>
    <cellStyle name="_KT (2)_3_TG-TH_Book1_1_ÿÿÿÿÿ" xfId="1092" xr:uid="{00000000-0005-0000-0000-000036040000}"/>
    <cellStyle name="_KT (2)_3_TG-TH_Book1_2" xfId="1093" xr:uid="{00000000-0005-0000-0000-000037040000}"/>
    <cellStyle name="_KT (2)_3_TG-TH_Book1_BC-QT-WB-dthao" xfId="1094" xr:uid="{00000000-0005-0000-0000-000038040000}"/>
    <cellStyle name="_KT (2)_3_TG-TH_Book1_BC-QT-WB-dthao_05-12  KH trung han 2016-2020 - Liem Thinh edited" xfId="1095" xr:uid="{00000000-0005-0000-0000-000039040000}"/>
    <cellStyle name="_KT (2)_3_TG-TH_Book1_BC-QT-WB-dthao_Copy of 05-12  KH trung han 2016-2020 - Liem Thinh edited (1)" xfId="1096" xr:uid="{00000000-0005-0000-0000-00003A040000}"/>
    <cellStyle name="_KT (2)_3_TG-TH_Book1_BC-QT-WB-dthao_KH TPCP 2016-2020 (tong hop)" xfId="1097" xr:uid="{00000000-0005-0000-0000-00003B040000}"/>
    <cellStyle name="_KT (2)_3_TG-TH_Book1_KH TPCP vung TNB (03-1-2012)" xfId="1098" xr:uid="{00000000-0005-0000-0000-00003C040000}"/>
    <cellStyle name="_KT (2)_3_TG-TH_Book1_kien giang 2" xfId="1099" xr:uid="{00000000-0005-0000-0000-00003D040000}"/>
    <cellStyle name="_KT (2)_3_TG-TH_Book1_TKHC-THOIQUAN-05-04-2004" xfId="1100" xr:uid="{00000000-0005-0000-0000-00003E040000}"/>
    <cellStyle name="_KT (2)_3_TG-TH_Book1_TKHC-THOIQUAN-05-04-2004 2" xfId="1101" xr:uid="{00000000-0005-0000-0000-00003F040000}"/>
    <cellStyle name="_KT (2)_3_TG-TH_Book1_ÿÿÿÿÿ" xfId="1102" xr:uid="{00000000-0005-0000-0000-000040040000}"/>
    <cellStyle name="_KT (2)_3_TG-TH_Copy of 05-12  KH trung han 2016-2020 - Liem Thinh edited (1)" xfId="1103" xr:uid="{00000000-0005-0000-0000-000041040000}"/>
    <cellStyle name="_KT (2)_3_TG-TH_danh muc chuan bi dau tu 2011 ngay 07-6-2011" xfId="1104" xr:uid="{00000000-0005-0000-0000-000042040000}"/>
    <cellStyle name="_KT (2)_3_TG-TH_Danh muc pbo nguon von XSKT, XDCB nam 2009 chuyen qua nam 2010" xfId="1105" xr:uid="{00000000-0005-0000-0000-000043040000}"/>
    <cellStyle name="_KT (2)_3_TG-TH_dieu chinh KH 2011 ngay 26-5-2011111" xfId="1106" xr:uid="{00000000-0005-0000-0000-000044040000}"/>
    <cellStyle name="_KT (2)_3_TG-TH_DS KCH PHAN BO VON NSDP NAM 2010" xfId="1107" xr:uid="{00000000-0005-0000-0000-000045040000}"/>
    <cellStyle name="_KT (2)_3_TG-TH_giao KH 2011 ngay 10-12-2010" xfId="1108" xr:uid="{00000000-0005-0000-0000-000046040000}"/>
    <cellStyle name="_KT (2)_3_TG-TH_GTGT 2003" xfId="1109" xr:uid="{00000000-0005-0000-0000-000047040000}"/>
    <cellStyle name="_KT (2)_3_TG-TH_KE KHAI THUE GTGT 2004" xfId="1110" xr:uid="{00000000-0005-0000-0000-000048040000}"/>
    <cellStyle name="_KT (2)_3_TG-TH_KE KHAI THUE GTGT 2004_BCTC2004" xfId="1111" xr:uid="{00000000-0005-0000-0000-000049040000}"/>
    <cellStyle name="_KT (2)_3_TG-TH_KH TPCP 2016-2020 (tong hop)" xfId="1112" xr:uid="{00000000-0005-0000-0000-00004A040000}"/>
    <cellStyle name="_KT (2)_3_TG-TH_KH TPCP vung TNB (03-1-2012)" xfId="1113" xr:uid="{00000000-0005-0000-0000-00004B040000}"/>
    <cellStyle name="_KT (2)_3_TG-TH_kien giang 2" xfId="1114" xr:uid="{00000000-0005-0000-0000-00004C040000}"/>
    <cellStyle name="_KT (2)_3_TG-TH_Lora-tungchau" xfId="1115" xr:uid="{00000000-0005-0000-0000-00004D040000}"/>
    <cellStyle name="_KT (2)_3_TG-TH_Lora-tungchau 2" xfId="1116" xr:uid="{00000000-0005-0000-0000-00004E040000}"/>
    <cellStyle name="_KT (2)_3_TG-TH_Lora-tungchau_05-12  KH trung han 2016-2020 - Liem Thinh edited" xfId="1117" xr:uid="{00000000-0005-0000-0000-00004F040000}"/>
    <cellStyle name="_KT (2)_3_TG-TH_Lora-tungchau_Copy of 05-12  KH trung han 2016-2020 - Liem Thinh edited (1)" xfId="1118" xr:uid="{00000000-0005-0000-0000-000050040000}"/>
    <cellStyle name="_KT (2)_3_TG-TH_Lora-tungchau_KH TPCP 2016-2020 (tong hop)" xfId="1119" xr:uid="{00000000-0005-0000-0000-000051040000}"/>
    <cellStyle name="_KT (2)_3_TG-TH_LuuNgay13-08-2007Be chua to chau (XD+CN)-phankhoan hoang" xfId="1120" xr:uid="{00000000-0005-0000-0000-000052040000}"/>
    <cellStyle name="_KT (2)_3_TG-TH_N-X-T-04" xfId="1121" xr:uid="{00000000-0005-0000-0000-000053040000}"/>
    <cellStyle name="_KT (2)_3_TG-TH_PERSONAL" xfId="1122" xr:uid="{00000000-0005-0000-0000-000054040000}"/>
    <cellStyle name="_KT (2)_3_TG-TH_PERSONAL 2" xfId="1123" xr:uid="{00000000-0005-0000-0000-000055040000}"/>
    <cellStyle name="_KT (2)_3_TG-TH_PERSONAL_BC CV 6403 BKHĐT" xfId="1124" xr:uid="{00000000-0005-0000-0000-000056040000}"/>
    <cellStyle name="_KT (2)_3_TG-TH_PERSONAL_Bieu mau cong trinh khoi cong moi 3-4" xfId="1125" xr:uid="{00000000-0005-0000-0000-000057040000}"/>
    <cellStyle name="_KT (2)_3_TG-TH_PERSONAL_Bieu3ODA" xfId="1126" xr:uid="{00000000-0005-0000-0000-000058040000}"/>
    <cellStyle name="_KT (2)_3_TG-TH_PERSONAL_Bieu4HTMT" xfId="1127" xr:uid="{00000000-0005-0000-0000-000059040000}"/>
    <cellStyle name="_KT (2)_3_TG-TH_PERSONAL_Book1" xfId="1128" xr:uid="{00000000-0005-0000-0000-00005A040000}"/>
    <cellStyle name="_KT (2)_3_TG-TH_PERSONAL_Book1 2" xfId="1129" xr:uid="{00000000-0005-0000-0000-00005B040000}"/>
    <cellStyle name="_KT (2)_3_TG-TH_PERSONAL_Book1 3" xfId="1130" xr:uid="{00000000-0005-0000-0000-00005C040000}"/>
    <cellStyle name="_KT (2)_3_TG-TH_PERSONAL_HTQ.8 GD1" xfId="1131" xr:uid="{00000000-0005-0000-0000-00005D040000}"/>
    <cellStyle name="_KT (2)_3_TG-TH_PERSONAL_HTQ.8 GD1_05-12  KH trung han 2016-2020 - Liem Thinh edited" xfId="1132" xr:uid="{00000000-0005-0000-0000-00005E040000}"/>
    <cellStyle name="_KT (2)_3_TG-TH_PERSONAL_HTQ.8 GD1_Copy of 05-12  KH trung han 2016-2020 - Liem Thinh edited (1)" xfId="1133" xr:uid="{00000000-0005-0000-0000-00005F040000}"/>
    <cellStyle name="_KT (2)_3_TG-TH_PERSONAL_HTQ.8 GD1_KH TPCP 2016-2020 (tong hop)" xfId="1134" xr:uid="{00000000-0005-0000-0000-000060040000}"/>
    <cellStyle name="_KT (2)_3_TG-TH_PERSONAL_Luy ke von ung nam 2011 -Thoa gui ngay 12-8-2012" xfId="1135" xr:uid="{00000000-0005-0000-0000-000061040000}"/>
    <cellStyle name="_KT (2)_3_TG-TH_PERSONAL_Tong hop KHCB 2001" xfId="1136" xr:uid="{00000000-0005-0000-0000-000062040000}"/>
    <cellStyle name="_KT (2)_3_TG-TH_PERSONAL_Tong hop KHCB 2001 2" xfId="1137" xr:uid="{00000000-0005-0000-0000-000063040000}"/>
    <cellStyle name="_KT (2)_3_TG-TH_QT TINH UNG 2002" xfId="1138" xr:uid="{00000000-0005-0000-0000-000064040000}"/>
    <cellStyle name="_KT (2)_3_TG-TH_QT TINH UNG 2002 2" xfId="1139" xr:uid="{00000000-0005-0000-0000-000065040000}"/>
    <cellStyle name="_KT (2)_3_TG-TH_Qt-HT3PQ1(CauKho)" xfId="1140" xr:uid="{00000000-0005-0000-0000-000066040000}"/>
    <cellStyle name="_KT (2)_3_TG-TH_tam ung va thanh toan goi 44" xfId="1141" xr:uid="{00000000-0005-0000-0000-000067040000}"/>
    <cellStyle name="_KT (2)_3_TG-TH_TK152-04" xfId="1142" xr:uid="{00000000-0005-0000-0000-000068040000}"/>
    <cellStyle name="_KT (2)_3_TG-TH_TKHC-THOIQUAN-05-04-2004" xfId="1143" xr:uid="{00000000-0005-0000-0000-000069040000}"/>
    <cellStyle name="_KT (2)_3_TG-TH_TKHC-THOIQUAN-05-04-2004 2" xfId="1144" xr:uid="{00000000-0005-0000-0000-00006A040000}"/>
    <cellStyle name="_KT (2)_3_TG-TH_Tuyenongchuyentai dot 3-viet" xfId="1145" xr:uid="{00000000-0005-0000-0000-00006B040000}"/>
    <cellStyle name="_KT (2)_3_TG-TH_ÿÿÿÿÿ" xfId="1146" xr:uid="{00000000-0005-0000-0000-00006C040000}"/>
    <cellStyle name="_KT (2)_3_TG-TH_ÿÿÿÿÿ_1" xfId="1147" xr:uid="{00000000-0005-0000-0000-00006D040000}"/>
    <cellStyle name="_KT (2)_3_TG-TH_ÿÿÿÿÿ_KH TPCP vung TNB (03-1-2012)" xfId="1148" xr:uid="{00000000-0005-0000-0000-00006E040000}"/>
    <cellStyle name="_KT (2)_3_TG-TH_ÿÿÿÿÿ_kien giang 2" xfId="1149" xr:uid="{00000000-0005-0000-0000-00006F040000}"/>
    <cellStyle name="_KT (2)_4" xfId="1150" xr:uid="{00000000-0005-0000-0000-000070040000}"/>
    <cellStyle name="_KT (2)_4 2" xfId="1151" xr:uid="{00000000-0005-0000-0000-000071040000}"/>
    <cellStyle name="_KT (2)_4 2 2" xfId="1152" xr:uid="{00000000-0005-0000-0000-000072040000}"/>
    <cellStyle name="_KT (2)_4 3" xfId="1153" xr:uid="{00000000-0005-0000-0000-000073040000}"/>
    <cellStyle name="_KT (2)_4_05-12  KH trung han 2016-2020 - Liem Thinh edited" xfId="1154" xr:uid="{00000000-0005-0000-0000-000074040000}"/>
    <cellStyle name="_KT (2)_4_ApGiaVatTu_cayxanh_latgach" xfId="1155" xr:uid="{00000000-0005-0000-0000-000075040000}"/>
    <cellStyle name="_KT (2)_4_BANG TONG HOP TINH HINH THANH QUYET TOAN (MOI I)" xfId="1156" xr:uid="{00000000-0005-0000-0000-000076040000}"/>
    <cellStyle name="_KT (2)_4_BANG TONG HOP TINH HINH THANH QUYET TOAN (MOI I) 2" xfId="1157" xr:uid="{00000000-0005-0000-0000-000077040000}"/>
    <cellStyle name="_KT (2)_4_BAO CAO KLCT PT2000" xfId="1158" xr:uid="{00000000-0005-0000-0000-000078040000}"/>
    <cellStyle name="_KT (2)_4_BAO CAO PT2000" xfId="1159" xr:uid="{00000000-0005-0000-0000-000079040000}"/>
    <cellStyle name="_KT (2)_4_BAO CAO PT2000_Book1" xfId="1160" xr:uid="{00000000-0005-0000-0000-00007A040000}"/>
    <cellStyle name="_KT (2)_4_Bao cao XDCB 2001 - T11 KH dieu chinh 20-11-THAI" xfId="1161" xr:uid="{00000000-0005-0000-0000-00007B040000}"/>
    <cellStyle name="_KT (2)_4_BAO GIA NGAY 24-10-08 (co dam)" xfId="1162" xr:uid="{00000000-0005-0000-0000-00007C040000}"/>
    <cellStyle name="_KT (2)_4_BAO GIA NGAY 24-10-08 (co dam) 2" xfId="1163" xr:uid="{00000000-0005-0000-0000-00007D040000}"/>
    <cellStyle name="_KT (2)_4_BC  NAM 2007" xfId="1164" xr:uid="{00000000-0005-0000-0000-00007E040000}"/>
    <cellStyle name="_KT (2)_4_BC CV 6403 BKHĐT" xfId="1165" xr:uid="{00000000-0005-0000-0000-00007F040000}"/>
    <cellStyle name="_KT (2)_4_BC NQ11-CP - chinh sua lai" xfId="1166" xr:uid="{00000000-0005-0000-0000-000080040000}"/>
    <cellStyle name="_KT (2)_4_BC NQ11-CP-Quynh sau bieu so3" xfId="1167" xr:uid="{00000000-0005-0000-0000-000081040000}"/>
    <cellStyle name="_KT (2)_4_BC_NQ11-CP_-_Thao_sua_lai" xfId="1168" xr:uid="{00000000-0005-0000-0000-000082040000}"/>
    <cellStyle name="_KT (2)_4_Bieu mau cong trinh khoi cong moi 3-4" xfId="1169" xr:uid="{00000000-0005-0000-0000-000083040000}"/>
    <cellStyle name="_KT (2)_4_Bieu3ODA" xfId="1170" xr:uid="{00000000-0005-0000-0000-000084040000}"/>
    <cellStyle name="_KT (2)_4_Bieu3ODA_1" xfId="1171" xr:uid="{00000000-0005-0000-0000-000085040000}"/>
    <cellStyle name="_KT (2)_4_Bieu4HTMT" xfId="1172" xr:uid="{00000000-0005-0000-0000-000086040000}"/>
    <cellStyle name="_KT (2)_4_bo sung von KCH nam 2010 va Du an tre kho khan" xfId="1173" xr:uid="{00000000-0005-0000-0000-000087040000}"/>
    <cellStyle name="_KT (2)_4_Book1" xfId="1174" xr:uid="{00000000-0005-0000-0000-000088040000}"/>
    <cellStyle name="_KT (2)_4_Book1 2" xfId="1175" xr:uid="{00000000-0005-0000-0000-000089040000}"/>
    <cellStyle name="_KT (2)_4_Book1 2 2" xfId="1176" xr:uid="{00000000-0005-0000-0000-00008A040000}"/>
    <cellStyle name="_KT (2)_4_Book1 3" xfId="1177" xr:uid="{00000000-0005-0000-0000-00008B040000}"/>
    <cellStyle name="_KT (2)_4_Book1_1" xfId="1178" xr:uid="{00000000-0005-0000-0000-00008C040000}"/>
    <cellStyle name="_KT (2)_4_Book1_1 2" xfId="1179" xr:uid="{00000000-0005-0000-0000-00008D040000}"/>
    <cellStyle name="_KT (2)_4_Book1_1 2 2" xfId="1180" xr:uid="{00000000-0005-0000-0000-00008E040000}"/>
    <cellStyle name="_KT (2)_4_Book1_1 3" xfId="1181" xr:uid="{00000000-0005-0000-0000-00008F040000}"/>
    <cellStyle name="_KT (2)_4_Book1_1_BC CV 6403 BKHĐT" xfId="1182" xr:uid="{00000000-0005-0000-0000-000090040000}"/>
    <cellStyle name="_KT (2)_4_Book1_1_Bieu mau cong trinh khoi cong moi 3-4" xfId="1183" xr:uid="{00000000-0005-0000-0000-000091040000}"/>
    <cellStyle name="_KT (2)_4_Book1_1_Bieu3ODA" xfId="1184" xr:uid="{00000000-0005-0000-0000-000092040000}"/>
    <cellStyle name="_KT (2)_4_Book1_1_Bieu4HTMT" xfId="1185" xr:uid="{00000000-0005-0000-0000-000093040000}"/>
    <cellStyle name="_KT (2)_4_Book1_1_Book1" xfId="1186" xr:uid="{00000000-0005-0000-0000-000094040000}"/>
    <cellStyle name="_KT (2)_4_Book1_1_Luy ke von ung nam 2011 -Thoa gui ngay 12-8-2012" xfId="1187" xr:uid="{00000000-0005-0000-0000-000095040000}"/>
    <cellStyle name="_KT (2)_4_Book1_2" xfId="1188" xr:uid="{00000000-0005-0000-0000-000096040000}"/>
    <cellStyle name="_KT (2)_4_Book1_2 2" xfId="1189" xr:uid="{00000000-0005-0000-0000-000097040000}"/>
    <cellStyle name="_KT (2)_4_Book1_2 2 2" xfId="1190" xr:uid="{00000000-0005-0000-0000-000098040000}"/>
    <cellStyle name="_KT (2)_4_Book1_2 2 3" xfId="1191" xr:uid="{00000000-0005-0000-0000-000099040000}"/>
    <cellStyle name="_KT (2)_4_Book1_2_BC CV 6403 BKHĐT" xfId="1192" xr:uid="{00000000-0005-0000-0000-00009A040000}"/>
    <cellStyle name="_KT (2)_4_Book1_2_Bieu3ODA" xfId="1193" xr:uid="{00000000-0005-0000-0000-00009B040000}"/>
    <cellStyle name="_KT (2)_4_Book1_2_Luy ke von ung nam 2011 -Thoa gui ngay 12-8-2012" xfId="1194" xr:uid="{00000000-0005-0000-0000-00009C040000}"/>
    <cellStyle name="_KT (2)_4_Book1_3" xfId="1195" xr:uid="{00000000-0005-0000-0000-00009D040000}"/>
    <cellStyle name="_KT (2)_4_Book1_3 2" xfId="1196" xr:uid="{00000000-0005-0000-0000-00009E040000}"/>
    <cellStyle name="_KT (2)_4_Book1_4" xfId="1197" xr:uid="{00000000-0005-0000-0000-00009F040000}"/>
    <cellStyle name="_KT (2)_4_Book1_BC CV 6403 BKHĐT" xfId="1198" xr:uid="{00000000-0005-0000-0000-0000A0040000}"/>
    <cellStyle name="_KT (2)_4_Book1_Bieu mau cong trinh khoi cong moi 3-4" xfId="1199" xr:uid="{00000000-0005-0000-0000-0000A1040000}"/>
    <cellStyle name="_KT (2)_4_Book1_Bieu3ODA" xfId="1200" xr:uid="{00000000-0005-0000-0000-0000A2040000}"/>
    <cellStyle name="_KT (2)_4_Book1_Bieu4HTMT" xfId="1201" xr:uid="{00000000-0005-0000-0000-0000A3040000}"/>
    <cellStyle name="_KT (2)_4_Book1_bo sung von KCH nam 2010 va Du an tre kho khan" xfId="1202" xr:uid="{00000000-0005-0000-0000-0000A4040000}"/>
    <cellStyle name="_KT (2)_4_Book1_Book1" xfId="1203" xr:uid="{00000000-0005-0000-0000-0000A5040000}"/>
    <cellStyle name="_KT (2)_4_Book1_danh muc chuan bi dau tu 2011 ngay 07-6-2011" xfId="1204" xr:uid="{00000000-0005-0000-0000-0000A6040000}"/>
    <cellStyle name="_KT (2)_4_Book1_Danh muc pbo nguon von XSKT, XDCB nam 2009 chuyen qua nam 2010" xfId="1205" xr:uid="{00000000-0005-0000-0000-0000A7040000}"/>
    <cellStyle name="_KT (2)_4_Book1_dieu chinh KH 2011 ngay 26-5-2011111" xfId="1206" xr:uid="{00000000-0005-0000-0000-0000A8040000}"/>
    <cellStyle name="_KT (2)_4_Book1_DS KCH PHAN BO VON NSDP NAM 2010" xfId="1207" xr:uid="{00000000-0005-0000-0000-0000A9040000}"/>
    <cellStyle name="_KT (2)_4_Book1_giao KH 2011 ngay 10-12-2010" xfId="1208" xr:uid="{00000000-0005-0000-0000-0000AA040000}"/>
    <cellStyle name="_KT (2)_4_Book1_LuuNgay13-08-2007Be chua to chau (XD+CN)-phankhoan hoang" xfId="1209" xr:uid="{00000000-0005-0000-0000-0000AB040000}"/>
    <cellStyle name="_KT (2)_4_Book1_Luy ke von ung nam 2011 -Thoa gui ngay 12-8-2012" xfId="1210" xr:uid="{00000000-0005-0000-0000-0000AC040000}"/>
    <cellStyle name="_KT (2)_4_Book1_tam ung va thanh toan goi 44" xfId="1211" xr:uid="{00000000-0005-0000-0000-0000AD040000}"/>
    <cellStyle name="_KT (2)_4_Book1_TKHC-THOIQUAN-05-04-2004" xfId="1212" xr:uid="{00000000-0005-0000-0000-0000AE040000}"/>
    <cellStyle name="_KT (2)_4_Book1_TKHC-THOIQUAN-05-04-2004 2" xfId="1213" xr:uid="{00000000-0005-0000-0000-0000AF040000}"/>
    <cellStyle name="_KT (2)_4_Book1_Tuyenongchuyentai dot 3-viet" xfId="1214" xr:uid="{00000000-0005-0000-0000-0000B0040000}"/>
    <cellStyle name="_KT (2)_4_Book1_ÿÿÿÿÿ" xfId="1215" xr:uid="{00000000-0005-0000-0000-0000B1040000}"/>
    <cellStyle name="_KT (2)_4_Book1_ÿÿÿÿÿ_1" xfId="1216" xr:uid="{00000000-0005-0000-0000-0000B2040000}"/>
    <cellStyle name="_KT (2)_4_CAU Khanh Nam(Thi Cong)" xfId="1217" xr:uid="{00000000-0005-0000-0000-0000B3040000}"/>
    <cellStyle name="_KT (2)_4_CAU Khanh Nam(Thi Cong) 2" xfId="1218" xr:uid="{00000000-0005-0000-0000-0000B4040000}"/>
    <cellStyle name="_KT (2)_4_ChiHuong_ApGia" xfId="1219" xr:uid="{00000000-0005-0000-0000-0000B5040000}"/>
    <cellStyle name="_KT (2)_4_CoCauPhi (version 1)" xfId="1220" xr:uid="{00000000-0005-0000-0000-0000B6040000}"/>
    <cellStyle name="_KT (2)_4_Copy of 05-12  KH trung han 2016-2020 - Liem Thinh edited (1)" xfId="1221" xr:uid="{00000000-0005-0000-0000-0000B7040000}"/>
    <cellStyle name="_KT (2)_4_danh muc chuan bi dau tu 2011 ngay 07-6-2011" xfId="1222" xr:uid="{00000000-0005-0000-0000-0000B8040000}"/>
    <cellStyle name="_KT (2)_4_Danh muc pbo nguon von XSKT, XDCB nam 2009 chuyen qua nam 2010" xfId="1223" xr:uid="{00000000-0005-0000-0000-0000B9040000}"/>
    <cellStyle name="_KT (2)_4_DAU NOI PL-CL TAI PHU LAMHC" xfId="1224" xr:uid="{00000000-0005-0000-0000-0000BA040000}"/>
    <cellStyle name="_KT (2)_4_dieu chinh KH 2011 ngay 26-5-2011111" xfId="1225" xr:uid="{00000000-0005-0000-0000-0000BB040000}"/>
    <cellStyle name="_KT (2)_4_DS KCH PHAN BO VON NSDP NAM 2010" xfId="1226" xr:uid="{00000000-0005-0000-0000-0000BC040000}"/>
    <cellStyle name="_KT (2)_4_DTCDT MR.2N110.HOCMON.TDTOAN.CCUNG" xfId="1227" xr:uid="{00000000-0005-0000-0000-0000BD040000}"/>
    <cellStyle name="_KT (2)_4_DU TRU VAT TU" xfId="1228" xr:uid="{00000000-0005-0000-0000-0000BE040000}"/>
    <cellStyle name="_KT (2)_4_DU TRU VAT TU 2" xfId="1229" xr:uid="{00000000-0005-0000-0000-0000BF040000}"/>
    <cellStyle name="_KT (2)_4_giao KH 2011 ngay 10-12-2010" xfId="1230" xr:uid="{00000000-0005-0000-0000-0000C0040000}"/>
    <cellStyle name="_KT (2)_4_GTGT 2003" xfId="1231" xr:uid="{00000000-0005-0000-0000-0000C1040000}"/>
    <cellStyle name="_KT (2)_4_KE KHAI THUE GTGT 2004" xfId="1232" xr:uid="{00000000-0005-0000-0000-0000C2040000}"/>
    <cellStyle name="_KT (2)_4_KE KHAI THUE GTGT 2004_BCTC2004" xfId="1233" xr:uid="{00000000-0005-0000-0000-0000C3040000}"/>
    <cellStyle name="_KT (2)_4_KH TPCP 2016-2020 (tong hop)" xfId="1234" xr:uid="{00000000-0005-0000-0000-0000C4040000}"/>
    <cellStyle name="_KT (2)_4_KH TPCP vung TNB (03-1-2012)" xfId="1235" xr:uid="{00000000-0005-0000-0000-0000C5040000}"/>
    <cellStyle name="_KT (2)_4_kien giang 2" xfId="1236" xr:uid="{00000000-0005-0000-0000-0000C6040000}"/>
    <cellStyle name="_KT (2)_4_Lora-tungchau" xfId="1237" xr:uid="{00000000-0005-0000-0000-0000C7040000}"/>
    <cellStyle name="_KT (2)_4_Luy ke von ung nam 2011 -Thoa gui ngay 12-8-2012" xfId="1238" xr:uid="{00000000-0005-0000-0000-0000C8040000}"/>
    <cellStyle name="_KT (2)_4_NhanCong" xfId="1239" xr:uid="{00000000-0005-0000-0000-0000C9040000}"/>
    <cellStyle name="_KT (2)_4_N-X-T-04" xfId="1240" xr:uid="{00000000-0005-0000-0000-0000CA040000}"/>
    <cellStyle name="_KT (2)_4_PGIA-phieu tham tra Kho bac" xfId="1241" xr:uid="{00000000-0005-0000-0000-0000CB040000}"/>
    <cellStyle name="_KT (2)_4_phu luc tong ket tinh hinh TH giai doan 03-10 (ngay 30)" xfId="1242" xr:uid="{00000000-0005-0000-0000-0000CC040000}"/>
    <cellStyle name="_KT (2)_4_PT02-02" xfId="1243" xr:uid="{00000000-0005-0000-0000-0000CD040000}"/>
    <cellStyle name="_KT (2)_4_PT02-02_Book1" xfId="1244" xr:uid="{00000000-0005-0000-0000-0000CE040000}"/>
    <cellStyle name="_KT (2)_4_PT02-03" xfId="1245" xr:uid="{00000000-0005-0000-0000-0000CF040000}"/>
    <cellStyle name="_KT (2)_4_PT02-03_Book1" xfId="1246" xr:uid="{00000000-0005-0000-0000-0000D0040000}"/>
    <cellStyle name="_KT (2)_4_QT TINH UNG 2002" xfId="1247" xr:uid="{00000000-0005-0000-0000-0000D1040000}"/>
    <cellStyle name="_KT (2)_4_QT TINH UNG 2002 2" xfId="1248" xr:uid="{00000000-0005-0000-0000-0000D2040000}"/>
    <cellStyle name="_KT (2)_4_Qt-HT3PQ1(CauKho)" xfId="1249" xr:uid="{00000000-0005-0000-0000-0000D3040000}"/>
    <cellStyle name="_KT (2)_4_Sheet1" xfId="1250" xr:uid="{00000000-0005-0000-0000-0000D4040000}"/>
    <cellStyle name="_KT (2)_4_TG-TH" xfId="1251" xr:uid="{00000000-0005-0000-0000-0000D5040000}"/>
    <cellStyle name="_KT (2)_4_TG-TH 2" xfId="1252" xr:uid="{00000000-0005-0000-0000-0000D6040000}"/>
    <cellStyle name="_KT (2)_4_TK152-04" xfId="1253" xr:uid="{00000000-0005-0000-0000-0000D7040000}"/>
    <cellStyle name="_KT (2)_4_TKHC-THOIQUAN-05-04-2004" xfId="1254" xr:uid="{00000000-0005-0000-0000-0000D8040000}"/>
    <cellStyle name="_KT (2)_4_TKHC-THOIQUAN-05-04-2004 2" xfId="1255" xr:uid="{00000000-0005-0000-0000-0000D9040000}"/>
    <cellStyle name="_KT (2)_4_ÿÿÿÿÿ" xfId="1256" xr:uid="{00000000-0005-0000-0000-0000DA040000}"/>
    <cellStyle name="_KT (2)_4_ÿÿÿÿÿ 2" xfId="1257" xr:uid="{00000000-0005-0000-0000-0000DB040000}"/>
    <cellStyle name="_KT (2)_4_ÿÿÿÿÿ_Bieu mau cong trinh khoi cong moi 3-4" xfId="1258" xr:uid="{00000000-0005-0000-0000-0000DC040000}"/>
    <cellStyle name="_KT (2)_4_ÿÿÿÿÿ_Bieu3ODA" xfId="1259" xr:uid="{00000000-0005-0000-0000-0000DD040000}"/>
    <cellStyle name="_KT (2)_4_ÿÿÿÿÿ_Bieu4HTMT" xfId="1260" xr:uid="{00000000-0005-0000-0000-0000DE040000}"/>
    <cellStyle name="_KT (2)_4_ÿÿÿÿÿ_KH TPCP vung TNB (03-1-2012)" xfId="1261" xr:uid="{00000000-0005-0000-0000-0000DF040000}"/>
    <cellStyle name="_KT (2)_4_ÿÿÿÿÿ_kien giang 2" xfId="1262" xr:uid="{00000000-0005-0000-0000-0000E0040000}"/>
    <cellStyle name="_KT (2)_5" xfId="1263" xr:uid="{00000000-0005-0000-0000-0000E1040000}"/>
    <cellStyle name="_KT (2)_5 2" xfId="1264" xr:uid="{00000000-0005-0000-0000-0000E2040000}"/>
    <cellStyle name="_KT (2)_5 2 2" xfId="1265" xr:uid="{00000000-0005-0000-0000-0000E3040000}"/>
    <cellStyle name="_KT (2)_5 3" xfId="1266" xr:uid="{00000000-0005-0000-0000-0000E4040000}"/>
    <cellStyle name="_KT (2)_5_05-12  KH trung han 2016-2020 - Liem Thinh edited" xfId="1267" xr:uid="{00000000-0005-0000-0000-0000E5040000}"/>
    <cellStyle name="_KT (2)_5_ApGiaVatTu_cayxanh_latgach" xfId="1268" xr:uid="{00000000-0005-0000-0000-0000E6040000}"/>
    <cellStyle name="_KT (2)_5_BANG TONG HOP TINH HINH THANH QUYET TOAN (MOI I)" xfId="1269" xr:uid="{00000000-0005-0000-0000-0000E7040000}"/>
    <cellStyle name="_KT (2)_5_BANG TONG HOP TINH HINH THANH QUYET TOAN (MOI I) 2" xfId="1270" xr:uid="{00000000-0005-0000-0000-0000E8040000}"/>
    <cellStyle name="_KT (2)_5_BAO CAO KLCT PT2000" xfId="1271" xr:uid="{00000000-0005-0000-0000-0000E9040000}"/>
    <cellStyle name="_KT (2)_5_BAO CAO PT2000" xfId="1272" xr:uid="{00000000-0005-0000-0000-0000EA040000}"/>
    <cellStyle name="_KT (2)_5_BAO CAO PT2000_Book1" xfId="1273" xr:uid="{00000000-0005-0000-0000-0000EB040000}"/>
    <cellStyle name="_KT (2)_5_Bao cao XDCB 2001 - T11 KH dieu chinh 20-11-THAI" xfId="1274" xr:uid="{00000000-0005-0000-0000-0000EC040000}"/>
    <cellStyle name="_KT (2)_5_BAO GIA NGAY 24-10-08 (co dam)" xfId="1275" xr:uid="{00000000-0005-0000-0000-0000ED040000}"/>
    <cellStyle name="_KT (2)_5_BAO GIA NGAY 24-10-08 (co dam) 2" xfId="1276" xr:uid="{00000000-0005-0000-0000-0000EE040000}"/>
    <cellStyle name="_KT (2)_5_BC  NAM 2007" xfId="1277" xr:uid="{00000000-0005-0000-0000-0000EF040000}"/>
    <cellStyle name="_KT (2)_5_BC CV 6403 BKHĐT" xfId="1278" xr:uid="{00000000-0005-0000-0000-0000F0040000}"/>
    <cellStyle name="_KT (2)_5_BC NQ11-CP - chinh sua lai" xfId="1279" xr:uid="{00000000-0005-0000-0000-0000F1040000}"/>
    <cellStyle name="_KT (2)_5_BC NQ11-CP-Quynh sau bieu so3" xfId="1280" xr:uid="{00000000-0005-0000-0000-0000F2040000}"/>
    <cellStyle name="_KT (2)_5_BC_NQ11-CP_-_Thao_sua_lai" xfId="1281" xr:uid="{00000000-0005-0000-0000-0000F3040000}"/>
    <cellStyle name="_KT (2)_5_Bieu mau cong trinh khoi cong moi 3-4" xfId="1282" xr:uid="{00000000-0005-0000-0000-0000F4040000}"/>
    <cellStyle name="_KT (2)_5_Bieu3ODA" xfId="1283" xr:uid="{00000000-0005-0000-0000-0000F5040000}"/>
    <cellStyle name="_KT (2)_5_Bieu3ODA_1" xfId="1284" xr:uid="{00000000-0005-0000-0000-0000F6040000}"/>
    <cellStyle name="_KT (2)_5_Bieu4HTMT" xfId="1285" xr:uid="{00000000-0005-0000-0000-0000F7040000}"/>
    <cellStyle name="_KT (2)_5_bo sung von KCH nam 2010 va Du an tre kho khan" xfId="1286" xr:uid="{00000000-0005-0000-0000-0000F8040000}"/>
    <cellStyle name="_KT (2)_5_Book1" xfId="1287" xr:uid="{00000000-0005-0000-0000-0000F9040000}"/>
    <cellStyle name="_KT (2)_5_Book1 2" xfId="1288" xr:uid="{00000000-0005-0000-0000-0000FA040000}"/>
    <cellStyle name="_KT (2)_5_Book1 2 2" xfId="1289" xr:uid="{00000000-0005-0000-0000-0000FB040000}"/>
    <cellStyle name="_KT (2)_5_Book1 3" xfId="1290" xr:uid="{00000000-0005-0000-0000-0000FC040000}"/>
    <cellStyle name="_KT (2)_5_Book1_1" xfId="1291" xr:uid="{00000000-0005-0000-0000-0000FD040000}"/>
    <cellStyle name="_KT (2)_5_Book1_1 2" xfId="1292" xr:uid="{00000000-0005-0000-0000-0000FE040000}"/>
    <cellStyle name="_KT (2)_5_Book1_1 2 2" xfId="1293" xr:uid="{00000000-0005-0000-0000-0000FF040000}"/>
    <cellStyle name="_KT (2)_5_Book1_1 3" xfId="1294" xr:uid="{00000000-0005-0000-0000-000000050000}"/>
    <cellStyle name="_KT (2)_5_Book1_1_BC CV 6403 BKHĐT" xfId="1295" xr:uid="{00000000-0005-0000-0000-000001050000}"/>
    <cellStyle name="_KT (2)_5_Book1_1_Bieu mau cong trinh khoi cong moi 3-4" xfId="1296" xr:uid="{00000000-0005-0000-0000-000002050000}"/>
    <cellStyle name="_KT (2)_5_Book1_1_Bieu3ODA" xfId="1297" xr:uid="{00000000-0005-0000-0000-000003050000}"/>
    <cellStyle name="_KT (2)_5_Book1_1_Bieu4HTMT" xfId="1298" xr:uid="{00000000-0005-0000-0000-000004050000}"/>
    <cellStyle name="_KT (2)_5_Book1_1_Book1" xfId="1299" xr:uid="{00000000-0005-0000-0000-000005050000}"/>
    <cellStyle name="_KT (2)_5_Book1_1_Luy ke von ung nam 2011 -Thoa gui ngay 12-8-2012" xfId="1300" xr:uid="{00000000-0005-0000-0000-000006050000}"/>
    <cellStyle name="_KT (2)_5_Book1_2" xfId="1301" xr:uid="{00000000-0005-0000-0000-000007050000}"/>
    <cellStyle name="_KT (2)_5_Book1_2 2" xfId="1302" xr:uid="{00000000-0005-0000-0000-000008050000}"/>
    <cellStyle name="_KT (2)_5_Book1_2_BC CV 6403 BKHĐT" xfId="1303" xr:uid="{00000000-0005-0000-0000-000009050000}"/>
    <cellStyle name="_KT (2)_5_Book1_2_Bieu3ODA" xfId="1304" xr:uid="{00000000-0005-0000-0000-00000A050000}"/>
    <cellStyle name="_KT (2)_5_Book1_2_Luy ke von ung nam 2011 -Thoa gui ngay 12-8-2012" xfId="1305" xr:uid="{00000000-0005-0000-0000-00000B050000}"/>
    <cellStyle name="_KT (2)_5_Book1_3" xfId="1306" xr:uid="{00000000-0005-0000-0000-00000C050000}"/>
    <cellStyle name="_KT (2)_5_Book1_4" xfId="1307" xr:uid="{00000000-0005-0000-0000-00000D050000}"/>
    <cellStyle name="_KT (2)_5_Book1_BC CV 6403 BKHĐT" xfId="1308" xr:uid="{00000000-0005-0000-0000-00000E050000}"/>
    <cellStyle name="_KT (2)_5_Book1_BC-QT-WB-dthao" xfId="1309" xr:uid="{00000000-0005-0000-0000-00000F050000}"/>
    <cellStyle name="_KT (2)_5_Book1_Bieu mau cong trinh khoi cong moi 3-4" xfId="1310" xr:uid="{00000000-0005-0000-0000-000010050000}"/>
    <cellStyle name="_KT (2)_5_Book1_Bieu3ODA" xfId="1311" xr:uid="{00000000-0005-0000-0000-000011050000}"/>
    <cellStyle name="_KT (2)_5_Book1_Bieu4HTMT" xfId="1312" xr:uid="{00000000-0005-0000-0000-000012050000}"/>
    <cellStyle name="_KT (2)_5_Book1_bo sung von KCH nam 2010 va Du an tre kho khan" xfId="1313" xr:uid="{00000000-0005-0000-0000-000013050000}"/>
    <cellStyle name="_KT (2)_5_Book1_Book1" xfId="1314" xr:uid="{00000000-0005-0000-0000-000014050000}"/>
    <cellStyle name="_KT (2)_5_Book1_danh muc chuan bi dau tu 2011 ngay 07-6-2011" xfId="1315" xr:uid="{00000000-0005-0000-0000-000015050000}"/>
    <cellStyle name="_KT (2)_5_Book1_Danh muc pbo nguon von XSKT, XDCB nam 2009 chuyen qua nam 2010" xfId="1316" xr:uid="{00000000-0005-0000-0000-000016050000}"/>
    <cellStyle name="_KT (2)_5_Book1_dieu chinh KH 2011 ngay 26-5-2011111" xfId="1317" xr:uid="{00000000-0005-0000-0000-000017050000}"/>
    <cellStyle name="_KT (2)_5_Book1_DS KCH PHAN BO VON NSDP NAM 2010" xfId="1318" xr:uid="{00000000-0005-0000-0000-000018050000}"/>
    <cellStyle name="_KT (2)_5_Book1_giao KH 2011 ngay 10-12-2010" xfId="1319" xr:uid="{00000000-0005-0000-0000-000019050000}"/>
    <cellStyle name="_KT (2)_5_Book1_LuuNgay13-08-2007Be chua to chau (XD+CN)-phankhoan hoang" xfId="1320" xr:uid="{00000000-0005-0000-0000-00001A050000}"/>
    <cellStyle name="_KT (2)_5_Book1_Luy ke von ung nam 2011 -Thoa gui ngay 12-8-2012" xfId="1321" xr:uid="{00000000-0005-0000-0000-00001B050000}"/>
    <cellStyle name="_KT (2)_5_Book1_tam ung va thanh toan goi 44" xfId="1322" xr:uid="{00000000-0005-0000-0000-00001C050000}"/>
    <cellStyle name="_KT (2)_5_Book1_TKHC-THOIQUAN-05-04-2004" xfId="1323" xr:uid="{00000000-0005-0000-0000-00001D050000}"/>
    <cellStyle name="_KT (2)_5_Book1_TKHC-THOIQUAN-05-04-2004 2" xfId="1324" xr:uid="{00000000-0005-0000-0000-00001E050000}"/>
    <cellStyle name="_KT (2)_5_Book1_Tuyenongchuyentai dot 3-viet" xfId="1325" xr:uid="{00000000-0005-0000-0000-00001F050000}"/>
    <cellStyle name="_KT (2)_5_Book1_ÿÿÿÿÿ" xfId="1326" xr:uid="{00000000-0005-0000-0000-000020050000}"/>
    <cellStyle name="_KT (2)_5_Book1_ÿÿÿÿÿ_1" xfId="1327" xr:uid="{00000000-0005-0000-0000-000021050000}"/>
    <cellStyle name="_KT (2)_5_CAU Khanh Nam(Thi Cong)" xfId="1328" xr:uid="{00000000-0005-0000-0000-000022050000}"/>
    <cellStyle name="_KT (2)_5_CAU Khanh Nam(Thi Cong) 2" xfId="1329" xr:uid="{00000000-0005-0000-0000-000023050000}"/>
    <cellStyle name="_KT (2)_5_ChiHuong_ApGia" xfId="1330" xr:uid="{00000000-0005-0000-0000-000024050000}"/>
    <cellStyle name="_KT (2)_5_CoCauPhi (version 1)" xfId="1331" xr:uid="{00000000-0005-0000-0000-000025050000}"/>
    <cellStyle name="_KT (2)_5_Copy of 05-12  KH trung han 2016-2020 - Liem Thinh edited (1)" xfId="1332" xr:uid="{00000000-0005-0000-0000-000026050000}"/>
    <cellStyle name="_KT (2)_5_danh muc chuan bi dau tu 2011 ngay 07-6-2011" xfId="1333" xr:uid="{00000000-0005-0000-0000-000027050000}"/>
    <cellStyle name="_KT (2)_5_Danh muc pbo nguon von XSKT, XDCB nam 2009 chuyen qua nam 2010" xfId="1334" xr:uid="{00000000-0005-0000-0000-000028050000}"/>
    <cellStyle name="_KT (2)_5_DAU NOI PL-CL TAI PHU LAMHC" xfId="1335" xr:uid="{00000000-0005-0000-0000-000029050000}"/>
    <cellStyle name="_KT (2)_5_dieu chinh KH 2011 ngay 26-5-2011111" xfId="1336" xr:uid="{00000000-0005-0000-0000-00002A050000}"/>
    <cellStyle name="_KT (2)_5_DS KCH PHAN BO VON NSDP NAM 2010" xfId="1337" xr:uid="{00000000-0005-0000-0000-00002B050000}"/>
    <cellStyle name="_KT (2)_5_DTCDT MR.2N110.HOCMON.TDTOAN.CCUNG" xfId="1338" xr:uid="{00000000-0005-0000-0000-00002C050000}"/>
    <cellStyle name="_KT (2)_5_DU TRU VAT TU" xfId="1339" xr:uid="{00000000-0005-0000-0000-00002D050000}"/>
    <cellStyle name="_KT (2)_5_DU TRU VAT TU 2" xfId="1340" xr:uid="{00000000-0005-0000-0000-00002E050000}"/>
    <cellStyle name="_KT (2)_5_giao KH 2011 ngay 10-12-2010" xfId="1341" xr:uid="{00000000-0005-0000-0000-00002F050000}"/>
    <cellStyle name="_KT (2)_5_GTGT 2003" xfId="1342" xr:uid="{00000000-0005-0000-0000-000030050000}"/>
    <cellStyle name="_KT (2)_5_KE KHAI THUE GTGT 2004" xfId="1343" xr:uid="{00000000-0005-0000-0000-000031050000}"/>
    <cellStyle name="_KT (2)_5_KE KHAI THUE GTGT 2004_BCTC2004" xfId="1344" xr:uid="{00000000-0005-0000-0000-000032050000}"/>
    <cellStyle name="_KT (2)_5_KH TPCP 2016-2020 (tong hop)" xfId="1345" xr:uid="{00000000-0005-0000-0000-000033050000}"/>
    <cellStyle name="_KT (2)_5_KH TPCP vung TNB (03-1-2012)" xfId="1346" xr:uid="{00000000-0005-0000-0000-000034050000}"/>
    <cellStyle name="_KT (2)_5_kien giang 2" xfId="1347" xr:uid="{00000000-0005-0000-0000-000035050000}"/>
    <cellStyle name="_KT (2)_5_Lora-tungchau" xfId="1348" xr:uid="{00000000-0005-0000-0000-000036050000}"/>
    <cellStyle name="_KT (2)_5_Luy ke von ung nam 2011 -Thoa gui ngay 12-8-2012" xfId="1349" xr:uid="{00000000-0005-0000-0000-000037050000}"/>
    <cellStyle name="_KT (2)_5_NhanCong" xfId="1350" xr:uid="{00000000-0005-0000-0000-000038050000}"/>
    <cellStyle name="_KT (2)_5_N-X-T-04" xfId="1351" xr:uid="{00000000-0005-0000-0000-000039050000}"/>
    <cellStyle name="_KT (2)_5_PGIA-phieu tham tra Kho bac" xfId="1352" xr:uid="{00000000-0005-0000-0000-00003A050000}"/>
    <cellStyle name="_KT (2)_5_phu luc tong ket tinh hinh TH giai doan 03-10 (ngay 30)" xfId="1353" xr:uid="{00000000-0005-0000-0000-00003B050000}"/>
    <cellStyle name="_KT (2)_5_PT02-02" xfId="1354" xr:uid="{00000000-0005-0000-0000-00003C050000}"/>
    <cellStyle name="_KT (2)_5_PT02-02_Book1" xfId="1355" xr:uid="{00000000-0005-0000-0000-00003D050000}"/>
    <cellStyle name="_KT (2)_5_PT02-03" xfId="1356" xr:uid="{00000000-0005-0000-0000-00003E050000}"/>
    <cellStyle name="_KT (2)_5_PT02-03_Book1" xfId="1357" xr:uid="{00000000-0005-0000-0000-00003F050000}"/>
    <cellStyle name="_KT (2)_5_QT TINH UNG 2002" xfId="1358" xr:uid="{00000000-0005-0000-0000-000040050000}"/>
    <cellStyle name="_KT (2)_5_QT TINH UNG 2002 2" xfId="1359" xr:uid="{00000000-0005-0000-0000-000041050000}"/>
    <cellStyle name="_KT (2)_5_Qt-HT3PQ1(CauKho)" xfId="1360" xr:uid="{00000000-0005-0000-0000-000042050000}"/>
    <cellStyle name="_KT (2)_5_Sheet1" xfId="1361" xr:uid="{00000000-0005-0000-0000-000043050000}"/>
    <cellStyle name="_KT (2)_5_TK152-04" xfId="1362" xr:uid="{00000000-0005-0000-0000-000044050000}"/>
    <cellStyle name="_KT (2)_5_TKHC-THOIQUAN-05-04-2004" xfId="1363" xr:uid="{00000000-0005-0000-0000-000045050000}"/>
    <cellStyle name="_KT (2)_5_TKHC-THOIQUAN-05-04-2004 2" xfId="1364" xr:uid="{00000000-0005-0000-0000-000046050000}"/>
    <cellStyle name="_KT (2)_5_ÿÿÿÿÿ" xfId="1365" xr:uid="{00000000-0005-0000-0000-000047050000}"/>
    <cellStyle name="_KT (2)_5_ÿÿÿÿÿ 2" xfId="1366" xr:uid="{00000000-0005-0000-0000-000048050000}"/>
    <cellStyle name="_KT (2)_5_ÿÿÿÿÿ_Bieu mau cong trinh khoi cong moi 3-4" xfId="1367" xr:uid="{00000000-0005-0000-0000-000049050000}"/>
    <cellStyle name="_KT (2)_5_ÿÿÿÿÿ_Bieu3ODA" xfId="1368" xr:uid="{00000000-0005-0000-0000-00004A050000}"/>
    <cellStyle name="_KT (2)_5_ÿÿÿÿÿ_Bieu4HTMT" xfId="1369" xr:uid="{00000000-0005-0000-0000-00004B050000}"/>
    <cellStyle name="_KT (2)_5_ÿÿÿÿÿ_KH TPCP vung TNB (03-1-2012)" xfId="1370" xr:uid="{00000000-0005-0000-0000-00004C050000}"/>
    <cellStyle name="_KT (2)_5_ÿÿÿÿÿ_kien giang 2" xfId="1371" xr:uid="{00000000-0005-0000-0000-00004D050000}"/>
    <cellStyle name="_KT (2)_BC  NAM 2007" xfId="1372" xr:uid="{00000000-0005-0000-0000-00004E050000}"/>
    <cellStyle name="_KT (2)_Bieu mau cong trinh khoi cong moi 3-4" xfId="1373" xr:uid="{00000000-0005-0000-0000-00004F050000}"/>
    <cellStyle name="_KT (2)_Bieu3ODA" xfId="1374" xr:uid="{00000000-0005-0000-0000-000050050000}"/>
    <cellStyle name="_KT (2)_Bieu3ODA_1" xfId="1375" xr:uid="{00000000-0005-0000-0000-000051050000}"/>
    <cellStyle name="_KT (2)_Bieu4HTMT" xfId="1376" xr:uid="{00000000-0005-0000-0000-000052050000}"/>
    <cellStyle name="_KT (2)_bo sung von KCH nam 2010 va Du an tre kho khan" xfId="1377" xr:uid="{00000000-0005-0000-0000-000053050000}"/>
    <cellStyle name="_KT (2)_Book1" xfId="1378" xr:uid="{00000000-0005-0000-0000-000054050000}"/>
    <cellStyle name="_KT (2)_Book1 2" xfId="1379" xr:uid="{00000000-0005-0000-0000-000055050000}"/>
    <cellStyle name="_KT (2)_Book1 3" xfId="1380" xr:uid="{00000000-0005-0000-0000-000056050000}"/>
    <cellStyle name="_KT (2)_Book1_1" xfId="1381" xr:uid="{00000000-0005-0000-0000-000057050000}"/>
    <cellStyle name="_KT (2)_Book1_1 2" xfId="1382" xr:uid="{00000000-0005-0000-0000-000058050000}"/>
    <cellStyle name="_KT (2)_Book1_1_ÿÿÿÿÿ" xfId="1383" xr:uid="{00000000-0005-0000-0000-000059050000}"/>
    <cellStyle name="_KT (2)_Book1_2" xfId="1384" xr:uid="{00000000-0005-0000-0000-00005A050000}"/>
    <cellStyle name="_KT (2)_Book1_BC-QT-WB-dthao" xfId="1385" xr:uid="{00000000-0005-0000-0000-00005B050000}"/>
    <cellStyle name="_KT (2)_Book1_BC-QT-WB-dthao_05-12  KH trung han 2016-2020 - Liem Thinh edited" xfId="1386" xr:uid="{00000000-0005-0000-0000-00005C050000}"/>
    <cellStyle name="_KT (2)_Book1_BC-QT-WB-dthao_Copy of 05-12  KH trung han 2016-2020 - Liem Thinh edited (1)" xfId="1387" xr:uid="{00000000-0005-0000-0000-00005D050000}"/>
    <cellStyle name="_KT (2)_Book1_BC-QT-WB-dthao_KH TPCP 2016-2020 (tong hop)" xfId="1388" xr:uid="{00000000-0005-0000-0000-00005E050000}"/>
    <cellStyle name="_KT (2)_Book1_KH TPCP vung TNB (03-1-2012)" xfId="1389" xr:uid="{00000000-0005-0000-0000-00005F050000}"/>
    <cellStyle name="_KT (2)_Book1_kien giang 2" xfId="1390" xr:uid="{00000000-0005-0000-0000-000060050000}"/>
    <cellStyle name="_KT (2)_Book1_TKHC-THOIQUAN-05-04-2004" xfId="1391" xr:uid="{00000000-0005-0000-0000-000061050000}"/>
    <cellStyle name="_KT (2)_Book1_TKHC-THOIQUAN-05-04-2004 2" xfId="1392" xr:uid="{00000000-0005-0000-0000-000062050000}"/>
    <cellStyle name="_KT (2)_Book1_ÿÿÿÿÿ" xfId="1393" xr:uid="{00000000-0005-0000-0000-000063050000}"/>
    <cellStyle name="_KT (2)_Copy of 05-12  KH trung han 2016-2020 - Liem Thinh edited (1)" xfId="1394" xr:uid="{00000000-0005-0000-0000-000064050000}"/>
    <cellStyle name="_KT (2)_danh muc chuan bi dau tu 2011 ngay 07-6-2011" xfId="1395" xr:uid="{00000000-0005-0000-0000-000065050000}"/>
    <cellStyle name="_KT (2)_Danh muc pbo nguon von XSKT, XDCB nam 2009 chuyen qua nam 2010" xfId="1396" xr:uid="{00000000-0005-0000-0000-000066050000}"/>
    <cellStyle name="_KT (2)_dieu chinh KH 2011 ngay 26-5-2011111" xfId="1397" xr:uid="{00000000-0005-0000-0000-000067050000}"/>
    <cellStyle name="_KT (2)_DS KCH PHAN BO VON NSDP NAM 2010" xfId="1398" xr:uid="{00000000-0005-0000-0000-000068050000}"/>
    <cellStyle name="_KT (2)_giao KH 2011 ngay 10-12-2010" xfId="1399" xr:uid="{00000000-0005-0000-0000-000069050000}"/>
    <cellStyle name="_KT (2)_GTGT 2003" xfId="1400" xr:uid="{00000000-0005-0000-0000-00006A050000}"/>
    <cellStyle name="_KT (2)_KE KHAI THUE GTGT 2004" xfId="1401" xr:uid="{00000000-0005-0000-0000-00006B050000}"/>
    <cellStyle name="_KT (2)_KE KHAI THUE GTGT 2004_BCTC2004" xfId="1402" xr:uid="{00000000-0005-0000-0000-00006C050000}"/>
    <cellStyle name="_KT (2)_KH TPCP 2016-2020 (tong hop)" xfId="1403" xr:uid="{00000000-0005-0000-0000-00006D050000}"/>
    <cellStyle name="_KT (2)_KH TPCP vung TNB (03-1-2012)" xfId="1404" xr:uid="{00000000-0005-0000-0000-00006E050000}"/>
    <cellStyle name="_KT (2)_kien giang 2" xfId="1405" xr:uid="{00000000-0005-0000-0000-00006F050000}"/>
    <cellStyle name="_KT (2)_Lora-tungchau" xfId="1406" xr:uid="{00000000-0005-0000-0000-000070050000}"/>
    <cellStyle name="_KT (2)_Lora-tungchau 2" xfId="1407" xr:uid="{00000000-0005-0000-0000-000071050000}"/>
    <cellStyle name="_KT (2)_Lora-tungchau_05-12  KH trung han 2016-2020 - Liem Thinh edited" xfId="1408" xr:uid="{00000000-0005-0000-0000-000072050000}"/>
    <cellStyle name="_KT (2)_Lora-tungchau_Copy of 05-12  KH trung han 2016-2020 - Liem Thinh edited (1)" xfId="1409" xr:uid="{00000000-0005-0000-0000-000073050000}"/>
    <cellStyle name="_KT (2)_Lora-tungchau_KH TPCP 2016-2020 (tong hop)" xfId="1410" xr:uid="{00000000-0005-0000-0000-000074050000}"/>
    <cellStyle name="_KT (2)_LuuNgay13-08-2007Be chua to chau (XD+CN)-phankhoan hoang" xfId="1411" xr:uid="{00000000-0005-0000-0000-000075050000}"/>
    <cellStyle name="_KT (2)_N-X-T-04" xfId="1412" xr:uid="{00000000-0005-0000-0000-000076050000}"/>
    <cellStyle name="_KT (2)_PERSONAL" xfId="1413" xr:uid="{00000000-0005-0000-0000-000077050000}"/>
    <cellStyle name="_KT (2)_PERSONAL 2" xfId="1414" xr:uid="{00000000-0005-0000-0000-000078050000}"/>
    <cellStyle name="_KT (2)_PERSONAL_BC CV 6403 BKHĐT" xfId="1415" xr:uid="{00000000-0005-0000-0000-000079050000}"/>
    <cellStyle name="_KT (2)_PERSONAL_Bieu mau cong trinh khoi cong moi 3-4" xfId="1416" xr:uid="{00000000-0005-0000-0000-00007A050000}"/>
    <cellStyle name="_KT (2)_PERSONAL_Bieu3ODA" xfId="1417" xr:uid="{00000000-0005-0000-0000-00007B050000}"/>
    <cellStyle name="_KT (2)_PERSONAL_Bieu4HTMT" xfId="1418" xr:uid="{00000000-0005-0000-0000-00007C050000}"/>
    <cellStyle name="_KT (2)_PERSONAL_Book1" xfId="1419" xr:uid="{00000000-0005-0000-0000-00007D050000}"/>
    <cellStyle name="_KT (2)_PERSONAL_Book1 2" xfId="1420" xr:uid="{00000000-0005-0000-0000-00007E050000}"/>
    <cellStyle name="_KT (2)_PERSONAL_Book1 3" xfId="1421" xr:uid="{00000000-0005-0000-0000-00007F050000}"/>
    <cellStyle name="_KT (2)_PERSONAL_HTQ.8 GD1" xfId="1422" xr:uid="{00000000-0005-0000-0000-000080050000}"/>
    <cellStyle name="_KT (2)_PERSONAL_HTQ.8 GD1_05-12  KH trung han 2016-2020 - Liem Thinh edited" xfId="1423" xr:uid="{00000000-0005-0000-0000-000081050000}"/>
    <cellStyle name="_KT (2)_PERSONAL_HTQ.8 GD1_Copy of 05-12  KH trung han 2016-2020 - Liem Thinh edited (1)" xfId="1424" xr:uid="{00000000-0005-0000-0000-000082050000}"/>
    <cellStyle name="_KT (2)_PERSONAL_HTQ.8 GD1_KH TPCP 2016-2020 (tong hop)" xfId="1425" xr:uid="{00000000-0005-0000-0000-000083050000}"/>
    <cellStyle name="_KT (2)_PERSONAL_Luy ke von ung nam 2011 -Thoa gui ngay 12-8-2012" xfId="1426" xr:uid="{00000000-0005-0000-0000-000084050000}"/>
    <cellStyle name="_KT (2)_PERSONAL_Tong hop KHCB 2001" xfId="1427" xr:uid="{00000000-0005-0000-0000-000085050000}"/>
    <cellStyle name="_KT (2)_PERSONAL_Tong hop KHCB 2001 2" xfId="1428" xr:uid="{00000000-0005-0000-0000-000086050000}"/>
    <cellStyle name="_KT (2)_QT TINH UNG 2002" xfId="1429" xr:uid="{00000000-0005-0000-0000-000087050000}"/>
    <cellStyle name="_KT (2)_QT TINH UNG 2002 2" xfId="1430" xr:uid="{00000000-0005-0000-0000-000088050000}"/>
    <cellStyle name="_KT (2)_Qt-HT3PQ1(CauKho)" xfId="1431" xr:uid="{00000000-0005-0000-0000-000089050000}"/>
    <cellStyle name="_KT (2)_tam ung va thanh toan goi 44" xfId="1432" xr:uid="{00000000-0005-0000-0000-00008A050000}"/>
    <cellStyle name="_KT (2)_TG-TH" xfId="1433" xr:uid="{00000000-0005-0000-0000-00008B050000}"/>
    <cellStyle name="_KT (2)_TG-TH 2" xfId="1434" xr:uid="{00000000-0005-0000-0000-00008C050000}"/>
    <cellStyle name="_KT (2)_TK152-04" xfId="1435" xr:uid="{00000000-0005-0000-0000-00008D050000}"/>
    <cellStyle name="_KT (2)_TKHC-THOIQUAN-05-04-2004" xfId="1436" xr:uid="{00000000-0005-0000-0000-00008E050000}"/>
    <cellStyle name="_KT (2)_TKHC-THOIQUAN-05-04-2004 2" xfId="1437" xr:uid="{00000000-0005-0000-0000-00008F050000}"/>
    <cellStyle name="_KT (2)_Tuyenongchuyentai dot 3-viet" xfId="1438" xr:uid="{00000000-0005-0000-0000-000090050000}"/>
    <cellStyle name="_KT (2)_ÿÿÿÿÿ" xfId="1439" xr:uid="{00000000-0005-0000-0000-000091050000}"/>
    <cellStyle name="_KT (2)_ÿÿÿÿÿ_1" xfId="1440" xr:uid="{00000000-0005-0000-0000-000092050000}"/>
    <cellStyle name="_KT (2)_ÿÿÿÿÿ_KH TPCP vung TNB (03-1-2012)" xfId="1441" xr:uid="{00000000-0005-0000-0000-000093050000}"/>
    <cellStyle name="_KT (2)_ÿÿÿÿÿ_kien giang 2" xfId="1442" xr:uid="{00000000-0005-0000-0000-000094050000}"/>
    <cellStyle name="_KT_TG" xfId="1443" xr:uid="{00000000-0005-0000-0000-000095050000}"/>
    <cellStyle name="_KT_TG 2" xfId="1444" xr:uid="{00000000-0005-0000-0000-000096050000}"/>
    <cellStyle name="_KT_TG_1" xfId="1445" xr:uid="{00000000-0005-0000-0000-000097050000}"/>
    <cellStyle name="_KT_TG_1 2" xfId="1446" xr:uid="{00000000-0005-0000-0000-000098050000}"/>
    <cellStyle name="_KT_TG_1 2 2" xfId="1447" xr:uid="{00000000-0005-0000-0000-000099050000}"/>
    <cellStyle name="_KT_TG_1 3" xfId="1448" xr:uid="{00000000-0005-0000-0000-00009A050000}"/>
    <cellStyle name="_KT_TG_1_05-12  KH trung han 2016-2020 - Liem Thinh edited" xfId="1449" xr:uid="{00000000-0005-0000-0000-00009B050000}"/>
    <cellStyle name="_KT_TG_1_ApGiaVatTu_cayxanh_latgach" xfId="1450" xr:uid="{00000000-0005-0000-0000-00009C050000}"/>
    <cellStyle name="_KT_TG_1_BANG TONG HOP TINH HINH THANH QUYET TOAN (MOI I)" xfId="1451" xr:uid="{00000000-0005-0000-0000-00009D050000}"/>
    <cellStyle name="_KT_TG_1_BANG TONG HOP TINH HINH THANH QUYET TOAN (MOI I) 2" xfId="1452" xr:uid="{00000000-0005-0000-0000-00009E050000}"/>
    <cellStyle name="_KT_TG_1_BAO CAO KLCT PT2000" xfId="1453" xr:uid="{00000000-0005-0000-0000-00009F050000}"/>
    <cellStyle name="_KT_TG_1_BAO CAO PT2000" xfId="1454" xr:uid="{00000000-0005-0000-0000-0000A0050000}"/>
    <cellStyle name="_KT_TG_1_BAO CAO PT2000_Book1" xfId="1455" xr:uid="{00000000-0005-0000-0000-0000A1050000}"/>
    <cellStyle name="_KT_TG_1_Bao cao XDCB 2001 - T11 KH dieu chinh 20-11-THAI" xfId="1456" xr:uid="{00000000-0005-0000-0000-0000A2050000}"/>
    <cellStyle name="_KT_TG_1_BAO GIA NGAY 24-10-08 (co dam)" xfId="1457" xr:uid="{00000000-0005-0000-0000-0000A3050000}"/>
    <cellStyle name="_KT_TG_1_BAO GIA NGAY 24-10-08 (co dam) 2" xfId="1458" xr:uid="{00000000-0005-0000-0000-0000A4050000}"/>
    <cellStyle name="_KT_TG_1_BC  NAM 2007" xfId="1459" xr:uid="{00000000-0005-0000-0000-0000A5050000}"/>
    <cellStyle name="_KT_TG_1_BC CV 6403 BKHĐT" xfId="1460" xr:uid="{00000000-0005-0000-0000-0000A6050000}"/>
    <cellStyle name="_KT_TG_1_BC NQ11-CP - chinh sua lai" xfId="1461" xr:uid="{00000000-0005-0000-0000-0000A7050000}"/>
    <cellStyle name="_KT_TG_1_BC NQ11-CP-Quynh sau bieu so3" xfId="1462" xr:uid="{00000000-0005-0000-0000-0000A8050000}"/>
    <cellStyle name="_KT_TG_1_BC_NQ11-CP_-_Thao_sua_lai" xfId="1463" xr:uid="{00000000-0005-0000-0000-0000A9050000}"/>
    <cellStyle name="_KT_TG_1_Bieu mau cong trinh khoi cong moi 3-4" xfId="1464" xr:uid="{00000000-0005-0000-0000-0000AA050000}"/>
    <cellStyle name="_KT_TG_1_Bieu3ODA" xfId="1465" xr:uid="{00000000-0005-0000-0000-0000AB050000}"/>
    <cellStyle name="_KT_TG_1_Bieu3ODA_1" xfId="1466" xr:uid="{00000000-0005-0000-0000-0000AC050000}"/>
    <cellStyle name="_KT_TG_1_Bieu4HTMT" xfId="1467" xr:uid="{00000000-0005-0000-0000-0000AD050000}"/>
    <cellStyle name="_KT_TG_1_bo sung von KCH nam 2010 va Du an tre kho khan" xfId="1468" xr:uid="{00000000-0005-0000-0000-0000AE050000}"/>
    <cellStyle name="_KT_TG_1_Book1" xfId="1469" xr:uid="{00000000-0005-0000-0000-0000AF050000}"/>
    <cellStyle name="_KT_TG_1_Book1 2" xfId="1470" xr:uid="{00000000-0005-0000-0000-0000B0050000}"/>
    <cellStyle name="_KT_TG_1_Book1 2 2" xfId="1471" xr:uid="{00000000-0005-0000-0000-0000B1050000}"/>
    <cellStyle name="_KT_TG_1_Book1 3" xfId="1472" xr:uid="{00000000-0005-0000-0000-0000B2050000}"/>
    <cellStyle name="_KT_TG_1_Book1_1" xfId="1473" xr:uid="{00000000-0005-0000-0000-0000B3050000}"/>
    <cellStyle name="_KT_TG_1_Book1_1 2" xfId="1474" xr:uid="{00000000-0005-0000-0000-0000B4050000}"/>
    <cellStyle name="_KT_TG_1_Book1_1 2 2" xfId="1475" xr:uid="{00000000-0005-0000-0000-0000B5050000}"/>
    <cellStyle name="_KT_TG_1_Book1_1 3" xfId="1476" xr:uid="{00000000-0005-0000-0000-0000B6050000}"/>
    <cellStyle name="_KT_TG_1_Book1_1_BC CV 6403 BKHĐT" xfId="1477" xr:uid="{00000000-0005-0000-0000-0000B7050000}"/>
    <cellStyle name="_KT_TG_1_Book1_1_Bieu mau cong trinh khoi cong moi 3-4" xfId="1478" xr:uid="{00000000-0005-0000-0000-0000B8050000}"/>
    <cellStyle name="_KT_TG_1_Book1_1_Bieu3ODA" xfId="1479" xr:uid="{00000000-0005-0000-0000-0000B9050000}"/>
    <cellStyle name="_KT_TG_1_Book1_1_Bieu4HTMT" xfId="1480" xr:uid="{00000000-0005-0000-0000-0000BA050000}"/>
    <cellStyle name="_KT_TG_1_Book1_1_Book1" xfId="1481" xr:uid="{00000000-0005-0000-0000-0000BB050000}"/>
    <cellStyle name="_KT_TG_1_Book1_1_Luy ke von ung nam 2011 -Thoa gui ngay 12-8-2012" xfId="1482" xr:uid="{00000000-0005-0000-0000-0000BC050000}"/>
    <cellStyle name="_KT_TG_1_Book1_2" xfId="1483" xr:uid="{00000000-0005-0000-0000-0000BD050000}"/>
    <cellStyle name="_KT_TG_1_Book1_2 2" xfId="1484" xr:uid="{00000000-0005-0000-0000-0000BE050000}"/>
    <cellStyle name="_KT_TG_1_Book1_2_BC CV 6403 BKHĐT" xfId="1485" xr:uid="{00000000-0005-0000-0000-0000BF050000}"/>
    <cellStyle name="_KT_TG_1_Book1_2_Bieu3ODA" xfId="1486" xr:uid="{00000000-0005-0000-0000-0000C0050000}"/>
    <cellStyle name="_KT_TG_1_Book1_2_Luy ke von ung nam 2011 -Thoa gui ngay 12-8-2012" xfId="1487" xr:uid="{00000000-0005-0000-0000-0000C1050000}"/>
    <cellStyle name="_KT_TG_1_Book1_3" xfId="1488" xr:uid="{00000000-0005-0000-0000-0000C2050000}"/>
    <cellStyle name="_KT_TG_1_Book1_4" xfId="1489" xr:uid="{00000000-0005-0000-0000-0000C3050000}"/>
    <cellStyle name="_KT_TG_1_Book1_BC CV 6403 BKHĐT" xfId="1490" xr:uid="{00000000-0005-0000-0000-0000C4050000}"/>
    <cellStyle name="_KT_TG_1_Book1_BC-QT-WB-dthao" xfId="1491" xr:uid="{00000000-0005-0000-0000-0000C5050000}"/>
    <cellStyle name="_KT_TG_1_Book1_Bieu mau cong trinh khoi cong moi 3-4" xfId="1492" xr:uid="{00000000-0005-0000-0000-0000C6050000}"/>
    <cellStyle name="_KT_TG_1_Book1_Bieu3ODA" xfId="1493" xr:uid="{00000000-0005-0000-0000-0000C7050000}"/>
    <cellStyle name="_KT_TG_1_Book1_Bieu4HTMT" xfId="1494" xr:uid="{00000000-0005-0000-0000-0000C8050000}"/>
    <cellStyle name="_KT_TG_1_Book1_bo sung von KCH nam 2010 va Du an tre kho khan" xfId="1495" xr:uid="{00000000-0005-0000-0000-0000C9050000}"/>
    <cellStyle name="_KT_TG_1_Book1_Book1" xfId="1496" xr:uid="{00000000-0005-0000-0000-0000CA050000}"/>
    <cellStyle name="_KT_TG_1_Book1_danh muc chuan bi dau tu 2011 ngay 07-6-2011" xfId="1497" xr:uid="{00000000-0005-0000-0000-0000CB050000}"/>
    <cellStyle name="_KT_TG_1_Book1_Danh muc pbo nguon von XSKT, XDCB nam 2009 chuyen qua nam 2010" xfId="1498" xr:uid="{00000000-0005-0000-0000-0000CC050000}"/>
    <cellStyle name="_KT_TG_1_Book1_dieu chinh KH 2011 ngay 26-5-2011111" xfId="1499" xr:uid="{00000000-0005-0000-0000-0000CD050000}"/>
    <cellStyle name="_KT_TG_1_Book1_DS KCH PHAN BO VON NSDP NAM 2010" xfId="1500" xr:uid="{00000000-0005-0000-0000-0000CE050000}"/>
    <cellStyle name="_KT_TG_1_Book1_giao KH 2011 ngay 10-12-2010" xfId="1501" xr:uid="{00000000-0005-0000-0000-0000CF050000}"/>
    <cellStyle name="_KT_TG_1_Book1_LuuNgay13-08-2007Be chua to chau (XD+CN)-phankhoan hoang" xfId="1502" xr:uid="{00000000-0005-0000-0000-0000D0050000}"/>
    <cellStyle name="_KT_TG_1_Book1_Luy ke von ung nam 2011 -Thoa gui ngay 12-8-2012" xfId="1503" xr:uid="{00000000-0005-0000-0000-0000D1050000}"/>
    <cellStyle name="_KT_TG_1_Book1_tam ung va thanh toan goi 44" xfId="1504" xr:uid="{00000000-0005-0000-0000-0000D2050000}"/>
    <cellStyle name="_KT_TG_1_Book1_TKHC-THOIQUAN-05-04-2004" xfId="1505" xr:uid="{00000000-0005-0000-0000-0000D3050000}"/>
    <cellStyle name="_KT_TG_1_Book1_TKHC-THOIQUAN-05-04-2004 2" xfId="1506" xr:uid="{00000000-0005-0000-0000-0000D4050000}"/>
    <cellStyle name="_KT_TG_1_Book1_Tuyenongchuyentai dot 3-viet" xfId="1507" xr:uid="{00000000-0005-0000-0000-0000D5050000}"/>
    <cellStyle name="_KT_TG_1_Book1_ÿÿÿÿÿ" xfId="1508" xr:uid="{00000000-0005-0000-0000-0000D6050000}"/>
    <cellStyle name="_KT_TG_1_Book1_ÿÿÿÿÿ_1" xfId="1509" xr:uid="{00000000-0005-0000-0000-0000D7050000}"/>
    <cellStyle name="_KT_TG_1_CAU Khanh Nam(Thi Cong)" xfId="1510" xr:uid="{00000000-0005-0000-0000-0000D8050000}"/>
    <cellStyle name="_KT_TG_1_CAU Khanh Nam(Thi Cong) 2" xfId="1511" xr:uid="{00000000-0005-0000-0000-0000D9050000}"/>
    <cellStyle name="_KT_TG_1_ChiHuong_ApGia" xfId="1512" xr:uid="{00000000-0005-0000-0000-0000DA050000}"/>
    <cellStyle name="_KT_TG_1_CoCauPhi (version 1)" xfId="1513" xr:uid="{00000000-0005-0000-0000-0000DB050000}"/>
    <cellStyle name="_KT_TG_1_Copy of 05-12  KH trung han 2016-2020 - Liem Thinh edited (1)" xfId="1514" xr:uid="{00000000-0005-0000-0000-0000DC050000}"/>
    <cellStyle name="_KT_TG_1_danh muc chuan bi dau tu 2011 ngay 07-6-2011" xfId="1515" xr:uid="{00000000-0005-0000-0000-0000DD050000}"/>
    <cellStyle name="_KT_TG_1_Danh muc pbo nguon von XSKT, XDCB nam 2009 chuyen qua nam 2010" xfId="1516" xr:uid="{00000000-0005-0000-0000-0000DE050000}"/>
    <cellStyle name="_KT_TG_1_DAU NOI PL-CL TAI PHU LAMHC" xfId="1517" xr:uid="{00000000-0005-0000-0000-0000DF050000}"/>
    <cellStyle name="_KT_TG_1_dieu chinh KH 2011 ngay 26-5-2011111" xfId="1518" xr:uid="{00000000-0005-0000-0000-0000E0050000}"/>
    <cellStyle name="_KT_TG_1_DS KCH PHAN BO VON NSDP NAM 2010" xfId="1519" xr:uid="{00000000-0005-0000-0000-0000E1050000}"/>
    <cellStyle name="_KT_TG_1_DTCDT MR.2N110.HOCMON.TDTOAN.CCUNG" xfId="1520" xr:uid="{00000000-0005-0000-0000-0000E2050000}"/>
    <cellStyle name="_KT_TG_1_DU TRU VAT TU" xfId="1521" xr:uid="{00000000-0005-0000-0000-0000E3050000}"/>
    <cellStyle name="_KT_TG_1_DU TRU VAT TU 2" xfId="1522" xr:uid="{00000000-0005-0000-0000-0000E4050000}"/>
    <cellStyle name="_KT_TG_1_giao KH 2011 ngay 10-12-2010" xfId="1523" xr:uid="{00000000-0005-0000-0000-0000E5050000}"/>
    <cellStyle name="_KT_TG_1_GTGT 2003" xfId="1524" xr:uid="{00000000-0005-0000-0000-0000E6050000}"/>
    <cellStyle name="_KT_TG_1_KE KHAI THUE GTGT 2004" xfId="1525" xr:uid="{00000000-0005-0000-0000-0000E7050000}"/>
    <cellStyle name="_KT_TG_1_KE KHAI THUE GTGT 2004_BCTC2004" xfId="1526" xr:uid="{00000000-0005-0000-0000-0000E8050000}"/>
    <cellStyle name="_KT_TG_1_KH TPCP 2016-2020 (tong hop)" xfId="1527" xr:uid="{00000000-0005-0000-0000-0000E9050000}"/>
    <cellStyle name="_KT_TG_1_KH TPCP vung TNB (03-1-2012)" xfId="1528" xr:uid="{00000000-0005-0000-0000-0000EA050000}"/>
    <cellStyle name="_KT_TG_1_kien giang 2" xfId="1529" xr:uid="{00000000-0005-0000-0000-0000EB050000}"/>
    <cellStyle name="_KT_TG_1_Lora-tungchau" xfId="1530" xr:uid="{00000000-0005-0000-0000-0000EC050000}"/>
    <cellStyle name="_KT_TG_1_Luy ke von ung nam 2011 -Thoa gui ngay 12-8-2012" xfId="1531" xr:uid="{00000000-0005-0000-0000-0000ED050000}"/>
    <cellStyle name="_KT_TG_1_NhanCong" xfId="1532" xr:uid="{00000000-0005-0000-0000-0000EE050000}"/>
    <cellStyle name="_KT_TG_1_N-X-T-04" xfId="1533" xr:uid="{00000000-0005-0000-0000-0000EF050000}"/>
    <cellStyle name="_KT_TG_1_PGIA-phieu tham tra Kho bac" xfId="1534" xr:uid="{00000000-0005-0000-0000-0000F0050000}"/>
    <cellStyle name="_KT_TG_1_phu luc tong ket tinh hinh TH giai doan 03-10 (ngay 30)" xfId="1535" xr:uid="{00000000-0005-0000-0000-0000F1050000}"/>
    <cellStyle name="_KT_TG_1_PT02-02" xfId="1536" xr:uid="{00000000-0005-0000-0000-0000F2050000}"/>
    <cellStyle name="_KT_TG_1_PT02-02_Book1" xfId="1537" xr:uid="{00000000-0005-0000-0000-0000F3050000}"/>
    <cellStyle name="_KT_TG_1_PT02-03" xfId="1538" xr:uid="{00000000-0005-0000-0000-0000F4050000}"/>
    <cellStyle name="_KT_TG_1_PT02-03_Book1" xfId="1539" xr:uid="{00000000-0005-0000-0000-0000F5050000}"/>
    <cellStyle name="_KT_TG_1_QT TINH UNG 2002" xfId="1540" xr:uid="{00000000-0005-0000-0000-0000F6050000}"/>
    <cellStyle name="_KT_TG_1_QT TINH UNG 2002 2" xfId="1541" xr:uid="{00000000-0005-0000-0000-0000F7050000}"/>
    <cellStyle name="_KT_TG_1_Qt-HT3PQ1(CauKho)" xfId="1542" xr:uid="{00000000-0005-0000-0000-0000F8050000}"/>
    <cellStyle name="_KT_TG_1_Sheet1" xfId="1543" xr:uid="{00000000-0005-0000-0000-0000F9050000}"/>
    <cellStyle name="_KT_TG_1_TK152-04" xfId="1544" xr:uid="{00000000-0005-0000-0000-0000FA050000}"/>
    <cellStyle name="_KT_TG_1_TKHC-THOIQUAN-05-04-2004" xfId="1545" xr:uid="{00000000-0005-0000-0000-0000FB050000}"/>
    <cellStyle name="_KT_TG_1_TKHC-THOIQUAN-05-04-2004 2" xfId="1546" xr:uid="{00000000-0005-0000-0000-0000FC050000}"/>
    <cellStyle name="_KT_TG_1_ÿÿÿÿÿ" xfId="1547" xr:uid="{00000000-0005-0000-0000-0000FD050000}"/>
    <cellStyle name="_KT_TG_1_ÿÿÿÿÿ 2" xfId="1548" xr:uid="{00000000-0005-0000-0000-0000FE050000}"/>
    <cellStyle name="_KT_TG_1_ÿÿÿÿÿ_Bieu mau cong trinh khoi cong moi 3-4" xfId="1549" xr:uid="{00000000-0005-0000-0000-0000FF050000}"/>
    <cellStyle name="_KT_TG_1_ÿÿÿÿÿ_Bieu3ODA" xfId="1550" xr:uid="{00000000-0005-0000-0000-000000060000}"/>
    <cellStyle name="_KT_TG_1_ÿÿÿÿÿ_Bieu4HTMT" xfId="1551" xr:uid="{00000000-0005-0000-0000-000001060000}"/>
    <cellStyle name="_KT_TG_1_ÿÿÿÿÿ_KH TPCP vung TNB (03-1-2012)" xfId="1552" xr:uid="{00000000-0005-0000-0000-000002060000}"/>
    <cellStyle name="_KT_TG_1_ÿÿÿÿÿ_kien giang 2" xfId="1553" xr:uid="{00000000-0005-0000-0000-000003060000}"/>
    <cellStyle name="_KT_TG_2" xfId="1554" xr:uid="{00000000-0005-0000-0000-000004060000}"/>
    <cellStyle name="_KT_TG_2 2" xfId="1555" xr:uid="{00000000-0005-0000-0000-000005060000}"/>
    <cellStyle name="_KT_TG_2 2 2" xfId="1556" xr:uid="{00000000-0005-0000-0000-000006060000}"/>
    <cellStyle name="_KT_TG_2 3" xfId="1557" xr:uid="{00000000-0005-0000-0000-000007060000}"/>
    <cellStyle name="_KT_TG_2_05-12  KH trung han 2016-2020 - Liem Thinh edited" xfId="1558" xr:uid="{00000000-0005-0000-0000-000008060000}"/>
    <cellStyle name="_KT_TG_2_ApGiaVatTu_cayxanh_latgach" xfId="1559" xr:uid="{00000000-0005-0000-0000-000009060000}"/>
    <cellStyle name="_KT_TG_2_BANG TONG HOP TINH HINH THANH QUYET TOAN (MOI I)" xfId="1560" xr:uid="{00000000-0005-0000-0000-00000A060000}"/>
    <cellStyle name="_KT_TG_2_BANG TONG HOP TINH HINH THANH QUYET TOAN (MOI I) 2" xfId="1561" xr:uid="{00000000-0005-0000-0000-00000B060000}"/>
    <cellStyle name="_KT_TG_2_BAO CAO KLCT PT2000" xfId="1562" xr:uid="{00000000-0005-0000-0000-00000C060000}"/>
    <cellStyle name="_KT_TG_2_BAO CAO PT2000" xfId="1563" xr:uid="{00000000-0005-0000-0000-00000D060000}"/>
    <cellStyle name="_KT_TG_2_BAO CAO PT2000_Book1" xfId="1564" xr:uid="{00000000-0005-0000-0000-00000E060000}"/>
    <cellStyle name="_KT_TG_2_Bao cao XDCB 2001 - T11 KH dieu chinh 20-11-THAI" xfId="1565" xr:uid="{00000000-0005-0000-0000-00000F060000}"/>
    <cellStyle name="_KT_TG_2_BAO GIA NGAY 24-10-08 (co dam)" xfId="1566" xr:uid="{00000000-0005-0000-0000-000010060000}"/>
    <cellStyle name="_KT_TG_2_BAO GIA NGAY 24-10-08 (co dam) 2" xfId="1567" xr:uid="{00000000-0005-0000-0000-000011060000}"/>
    <cellStyle name="_KT_TG_2_BC  NAM 2007" xfId="1568" xr:uid="{00000000-0005-0000-0000-000012060000}"/>
    <cellStyle name="_KT_TG_2_BC CV 6403 BKHĐT" xfId="1569" xr:uid="{00000000-0005-0000-0000-000013060000}"/>
    <cellStyle name="_KT_TG_2_BC NQ11-CP - chinh sua lai" xfId="1570" xr:uid="{00000000-0005-0000-0000-000014060000}"/>
    <cellStyle name="_KT_TG_2_BC NQ11-CP-Quynh sau bieu so3" xfId="1571" xr:uid="{00000000-0005-0000-0000-000015060000}"/>
    <cellStyle name="_KT_TG_2_BC_NQ11-CP_-_Thao_sua_lai" xfId="1572" xr:uid="{00000000-0005-0000-0000-000016060000}"/>
    <cellStyle name="_KT_TG_2_Bieu mau cong trinh khoi cong moi 3-4" xfId="1573" xr:uid="{00000000-0005-0000-0000-000017060000}"/>
    <cellStyle name="_KT_TG_2_Bieu3ODA" xfId="1574" xr:uid="{00000000-0005-0000-0000-000018060000}"/>
    <cellStyle name="_KT_TG_2_Bieu3ODA_1" xfId="1575" xr:uid="{00000000-0005-0000-0000-000019060000}"/>
    <cellStyle name="_KT_TG_2_Bieu4HTMT" xfId="1576" xr:uid="{00000000-0005-0000-0000-00001A060000}"/>
    <cellStyle name="_KT_TG_2_bo sung von KCH nam 2010 va Du an tre kho khan" xfId="1577" xr:uid="{00000000-0005-0000-0000-00001B060000}"/>
    <cellStyle name="_KT_TG_2_Book1" xfId="1578" xr:uid="{00000000-0005-0000-0000-00001C060000}"/>
    <cellStyle name="_KT_TG_2_Book1 2" xfId="1579" xr:uid="{00000000-0005-0000-0000-00001D060000}"/>
    <cellStyle name="_KT_TG_2_Book1 2 2" xfId="1580" xr:uid="{00000000-0005-0000-0000-00001E060000}"/>
    <cellStyle name="_KT_TG_2_Book1 3" xfId="1581" xr:uid="{00000000-0005-0000-0000-00001F060000}"/>
    <cellStyle name="_KT_TG_2_Book1_1" xfId="1582" xr:uid="{00000000-0005-0000-0000-000020060000}"/>
    <cellStyle name="_KT_TG_2_Book1_1 2" xfId="1583" xr:uid="{00000000-0005-0000-0000-000021060000}"/>
    <cellStyle name="_KT_TG_2_Book1_1 2 2" xfId="1584" xr:uid="{00000000-0005-0000-0000-000022060000}"/>
    <cellStyle name="_KT_TG_2_Book1_1 3" xfId="1585" xr:uid="{00000000-0005-0000-0000-000023060000}"/>
    <cellStyle name="_KT_TG_2_Book1_1_BC CV 6403 BKHĐT" xfId="1586" xr:uid="{00000000-0005-0000-0000-000024060000}"/>
    <cellStyle name="_KT_TG_2_Book1_1_Bieu mau cong trinh khoi cong moi 3-4" xfId="1587" xr:uid="{00000000-0005-0000-0000-000025060000}"/>
    <cellStyle name="_KT_TG_2_Book1_1_Bieu3ODA" xfId="1588" xr:uid="{00000000-0005-0000-0000-000026060000}"/>
    <cellStyle name="_KT_TG_2_Book1_1_Bieu4HTMT" xfId="1589" xr:uid="{00000000-0005-0000-0000-000027060000}"/>
    <cellStyle name="_KT_TG_2_Book1_1_Book1" xfId="1590" xr:uid="{00000000-0005-0000-0000-000028060000}"/>
    <cellStyle name="_KT_TG_2_Book1_1_Luy ke von ung nam 2011 -Thoa gui ngay 12-8-2012" xfId="1591" xr:uid="{00000000-0005-0000-0000-000029060000}"/>
    <cellStyle name="_KT_TG_2_Book1_2" xfId="1592" xr:uid="{00000000-0005-0000-0000-00002A060000}"/>
    <cellStyle name="_KT_TG_2_Book1_2 2" xfId="1593" xr:uid="{00000000-0005-0000-0000-00002B060000}"/>
    <cellStyle name="_KT_TG_2_Book1_2 2 2" xfId="1594" xr:uid="{00000000-0005-0000-0000-00002C060000}"/>
    <cellStyle name="_KT_TG_2_Book1_2 2 3" xfId="1595" xr:uid="{00000000-0005-0000-0000-00002D060000}"/>
    <cellStyle name="_KT_TG_2_Book1_2_BC CV 6403 BKHĐT" xfId="1596" xr:uid="{00000000-0005-0000-0000-00002E060000}"/>
    <cellStyle name="_KT_TG_2_Book1_2_Bieu3ODA" xfId="1597" xr:uid="{00000000-0005-0000-0000-00002F060000}"/>
    <cellStyle name="_KT_TG_2_Book1_2_Luy ke von ung nam 2011 -Thoa gui ngay 12-8-2012" xfId="1598" xr:uid="{00000000-0005-0000-0000-000030060000}"/>
    <cellStyle name="_KT_TG_2_Book1_3" xfId="1599" xr:uid="{00000000-0005-0000-0000-000031060000}"/>
    <cellStyle name="_KT_TG_2_Book1_3 2" xfId="1600" xr:uid="{00000000-0005-0000-0000-000032060000}"/>
    <cellStyle name="_KT_TG_2_Book1_4" xfId="1601" xr:uid="{00000000-0005-0000-0000-000033060000}"/>
    <cellStyle name="_KT_TG_2_Book1_BC CV 6403 BKHĐT" xfId="1602" xr:uid="{00000000-0005-0000-0000-000034060000}"/>
    <cellStyle name="_KT_TG_2_Book1_Bieu mau cong trinh khoi cong moi 3-4" xfId="1603" xr:uid="{00000000-0005-0000-0000-000035060000}"/>
    <cellStyle name="_KT_TG_2_Book1_Bieu3ODA" xfId="1604" xr:uid="{00000000-0005-0000-0000-000036060000}"/>
    <cellStyle name="_KT_TG_2_Book1_Bieu4HTMT" xfId="1605" xr:uid="{00000000-0005-0000-0000-000037060000}"/>
    <cellStyle name="_KT_TG_2_Book1_bo sung von KCH nam 2010 va Du an tre kho khan" xfId="1606" xr:uid="{00000000-0005-0000-0000-000038060000}"/>
    <cellStyle name="_KT_TG_2_Book1_Book1" xfId="1607" xr:uid="{00000000-0005-0000-0000-000039060000}"/>
    <cellStyle name="_KT_TG_2_Book1_danh muc chuan bi dau tu 2011 ngay 07-6-2011" xfId="1608" xr:uid="{00000000-0005-0000-0000-00003A060000}"/>
    <cellStyle name="_KT_TG_2_Book1_Danh muc pbo nguon von XSKT, XDCB nam 2009 chuyen qua nam 2010" xfId="1609" xr:uid="{00000000-0005-0000-0000-00003B060000}"/>
    <cellStyle name="_KT_TG_2_Book1_dieu chinh KH 2011 ngay 26-5-2011111" xfId="1610" xr:uid="{00000000-0005-0000-0000-00003C060000}"/>
    <cellStyle name="_KT_TG_2_Book1_DS KCH PHAN BO VON NSDP NAM 2010" xfId="1611" xr:uid="{00000000-0005-0000-0000-00003D060000}"/>
    <cellStyle name="_KT_TG_2_Book1_giao KH 2011 ngay 10-12-2010" xfId="1612" xr:uid="{00000000-0005-0000-0000-00003E060000}"/>
    <cellStyle name="_KT_TG_2_Book1_LuuNgay13-08-2007Be chua to chau (XD+CN)-phankhoan hoang" xfId="1613" xr:uid="{00000000-0005-0000-0000-00003F060000}"/>
    <cellStyle name="_KT_TG_2_Book1_Luy ke von ung nam 2011 -Thoa gui ngay 12-8-2012" xfId="1614" xr:uid="{00000000-0005-0000-0000-000040060000}"/>
    <cellStyle name="_KT_TG_2_Book1_tam ung va thanh toan goi 44" xfId="1615" xr:uid="{00000000-0005-0000-0000-000041060000}"/>
    <cellStyle name="_KT_TG_2_Book1_TKHC-THOIQUAN-05-04-2004" xfId="1616" xr:uid="{00000000-0005-0000-0000-000042060000}"/>
    <cellStyle name="_KT_TG_2_Book1_TKHC-THOIQUAN-05-04-2004 2" xfId="1617" xr:uid="{00000000-0005-0000-0000-000043060000}"/>
    <cellStyle name="_KT_TG_2_Book1_Tuyenongchuyentai dot 3-viet" xfId="1618" xr:uid="{00000000-0005-0000-0000-000044060000}"/>
    <cellStyle name="_KT_TG_2_Book1_ÿÿÿÿÿ" xfId="1619" xr:uid="{00000000-0005-0000-0000-000045060000}"/>
    <cellStyle name="_KT_TG_2_Book1_ÿÿÿÿÿ_1" xfId="1620" xr:uid="{00000000-0005-0000-0000-000046060000}"/>
    <cellStyle name="_KT_TG_2_CAU Khanh Nam(Thi Cong)" xfId="1621" xr:uid="{00000000-0005-0000-0000-000047060000}"/>
    <cellStyle name="_KT_TG_2_CAU Khanh Nam(Thi Cong) 2" xfId="1622" xr:uid="{00000000-0005-0000-0000-000048060000}"/>
    <cellStyle name="_KT_TG_2_ChiHuong_ApGia" xfId="1623" xr:uid="{00000000-0005-0000-0000-000049060000}"/>
    <cellStyle name="_KT_TG_2_CoCauPhi (version 1)" xfId="1624" xr:uid="{00000000-0005-0000-0000-00004A060000}"/>
    <cellStyle name="_KT_TG_2_Copy of 05-12  KH trung han 2016-2020 - Liem Thinh edited (1)" xfId="1625" xr:uid="{00000000-0005-0000-0000-00004B060000}"/>
    <cellStyle name="_KT_TG_2_danh muc chuan bi dau tu 2011 ngay 07-6-2011" xfId="1626" xr:uid="{00000000-0005-0000-0000-00004C060000}"/>
    <cellStyle name="_KT_TG_2_Danh muc pbo nguon von XSKT, XDCB nam 2009 chuyen qua nam 2010" xfId="1627" xr:uid="{00000000-0005-0000-0000-00004D060000}"/>
    <cellStyle name="_KT_TG_2_DAU NOI PL-CL TAI PHU LAMHC" xfId="1628" xr:uid="{00000000-0005-0000-0000-00004E060000}"/>
    <cellStyle name="_KT_TG_2_dieu chinh KH 2011 ngay 26-5-2011111" xfId="1629" xr:uid="{00000000-0005-0000-0000-00004F060000}"/>
    <cellStyle name="_KT_TG_2_DS KCH PHAN BO VON NSDP NAM 2010" xfId="1630" xr:uid="{00000000-0005-0000-0000-000050060000}"/>
    <cellStyle name="_KT_TG_2_DTCDT MR.2N110.HOCMON.TDTOAN.CCUNG" xfId="1631" xr:uid="{00000000-0005-0000-0000-000051060000}"/>
    <cellStyle name="_KT_TG_2_DU TRU VAT TU" xfId="1632" xr:uid="{00000000-0005-0000-0000-000052060000}"/>
    <cellStyle name="_KT_TG_2_DU TRU VAT TU 2" xfId="1633" xr:uid="{00000000-0005-0000-0000-000053060000}"/>
    <cellStyle name="_KT_TG_2_giao KH 2011 ngay 10-12-2010" xfId="1634" xr:uid="{00000000-0005-0000-0000-000054060000}"/>
    <cellStyle name="_KT_TG_2_GTGT 2003" xfId="1635" xr:uid="{00000000-0005-0000-0000-000055060000}"/>
    <cellStyle name="_KT_TG_2_KE KHAI THUE GTGT 2004" xfId="1636" xr:uid="{00000000-0005-0000-0000-000056060000}"/>
    <cellStyle name="_KT_TG_2_KE KHAI THUE GTGT 2004_BCTC2004" xfId="1637" xr:uid="{00000000-0005-0000-0000-000057060000}"/>
    <cellStyle name="_KT_TG_2_KH TPCP 2016-2020 (tong hop)" xfId="1638" xr:uid="{00000000-0005-0000-0000-000058060000}"/>
    <cellStyle name="_KT_TG_2_KH TPCP vung TNB (03-1-2012)" xfId="1639" xr:uid="{00000000-0005-0000-0000-000059060000}"/>
    <cellStyle name="_KT_TG_2_kien giang 2" xfId="1640" xr:uid="{00000000-0005-0000-0000-00005A060000}"/>
    <cellStyle name="_KT_TG_2_Lora-tungchau" xfId="1641" xr:uid="{00000000-0005-0000-0000-00005B060000}"/>
    <cellStyle name="_KT_TG_2_Luy ke von ung nam 2011 -Thoa gui ngay 12-8-2012" xfId="1642" xr:uid="{00000000-0005-0000-0000-00005C060000}"/>
    <cellStyle name="_KT_TG_2_NhanCong" xfId="1643" xr:uid="{00000000-0005-0000-0000-00005D060000}"/>
    <cellStyle name="_KT_TG_2_N-X-T-04" xfId="1644" xr:uid="{00000000-0005-0000-0000-00005E060000}"/>
    <cellStyle name="_KT_TG_2_PGIA-phieu tham tra Kho bac" xfId="1645" xr:uid="{00000000-0005-0000-0000-00005F060000}"/>
    <cellStyle name="_KT_TG_2_phu luc tong ket tinh hinh TH giai doan 03-10 (ngay 30)" xfId="1646" xr:uid="{00000000-0005-0000-0000-000060060000}"/>
    <cellStyle name="_KT_TG_2_PT02-02" xfId="1647" xr:uid="{00000000-0005-0000-0000-000061060000}"/>
    <cellStyle name="_KT_TG_2_PT02-02_Book1" xfId="1648" xr:uid="{00000000-0005-0000-0000-000062060000}"/>
    <cellStyle name="_KT_TG_2_PT02-03" xfId="1649" xr:uid="{00000000-0005-0000-0000-000063060000}"/>
    <cellStyle name="_KT_TG_2_PT02-03_Book1" xfId="1650" xr:uid="{00000000-0005-0000-0000-000064060000}"/>
    <cellStyle name="_KT_TG_2_QT TINH UNG 2002" xfId="1651" xr:uid="{00000000-0005-0000-0000-000065060000}"/>
    <cellStyle name="_KT_TG_2_QT TINH UNG 2002 2" xfId="1652" xr:uid="{00000000-0005-0000-0000-000066060000}"/>
    <cellStyle name="_KT_TG_2_Qt-HT3PQ1(CauKho)" xfId="1653" xr:uid="{00000000-0005-0000-0000-000067060000}"/>
    <cellStyle name="_KT_TG_2_Sheet1" xfId="1654" xr:uid="{00000000-0005-0000-0000-000068060000}"/>
    <cellStyle name="_KT_TG_2_TK152-04" xfId="1655" xr:uid="{00000000-0005-0000-0000-000069060000}"/>
    <cellStyle name="_KT_TG_2_TKHC-THOIQUAN-05-04-2004" xfId="1656" xr:uid="{00000000-0005-0000-0000-00006A060000}"/>
    <cellStyle name="_KT_TG_2_TKHC-THOIQUAN-05-04-2004 2" xfId="1657" xr:uid="{00000000-0005-0000-0000-00006B060000}"/>
    <cellStyle name="_KT_TG_2_ÿÿÿÿÿ" xfId="1658" xr:uid="{00000000-0005-0000-0000-00006C060000}"/>
    <cellStyle name="_KT_TG_2_ÿÿÿÿÿ 2" xfId="1659" xr:uid="{00000000-0005-0000-0000-00006D060000}"/>
    <cellStyle name="_KT_TG_2_ÿÿÿÿÿ_Bieu mau cong trinh khoi cong moi 3-4" xfId="1660" xr:uid="{00000000-0005-0000-0000-00006E060000}"/>
    <cellStyle name="_KT_TG_2_ÿÿÿÿÿ_Bieu3ODA" xfId="1661" xr:uid="{00000000-0005-0000-0000-00006F060000}"/>
    <cellStyle name="_KT_TG_2_ÿÿÿÿÿ_Bieu4HTMT" xfId="1662" xr:uid="{00000000-0005-0000-0000-000070060000}"/>
    <cellStyle name="_KT_TG_2_ÿÿÿÿÿ_KH TPCP vung TNB (03-1-2012)" xfId="1663" xr:uid="{00000000-0005-0000-0000-000071060000}"/>
    <cellStyle name="_KT_TG_2_ÿÿÿÿÿ_kien giang 2" xfId="1664" xr:uid="{00000000-0005-0000-0000-000072060000}"/>
    <cellStyle name="_KT_TG_3" xfId="1665" xr:uid="{00000000-0005-0000-0000-000073060000}"/>
    <cellStyle name="_KT_TG_3 2" xfId="1666" xr:uid="{00000000-0005-0000-0000-000074060000}"/>
    <cellStyle name="_KT_TG_4" xfId="1667" xr:uid="{00000000-0005-0000-0000-000075060000}"/>
    <cellStyle name="_KT_TG_4 2" xfId="1668" xr:uid="{00000000-0005-0000-0000-000076060000}"/>
    <cellStyle name="_KT_TG_4 3" xfId="1669" xr:uid="{00000000-0005-0000-0000-000077060000}"/>
    <cellStyle name="_KT_TG_4_05-12  KH trung han 2016-2020 - Liem Thinh edited" xfId="1670" xr:uid="{00000000-0005-0000-0000-000078060000}"/>
    <cellStyle name="_KT_TG_4_Copy of 05-12  KH trung han 2016-2020 - Liem Thinh edited (1)" xfId="1671" xr:uid="{00000000-0005-0000-0000-000079060000}"/>
    <cellStyle name="_KT_TG_4_KH TPCP 2016-2020 (tong hop)" xfId="1672" xr:uid="{00000000-0005-0000-0000-00007A060000}"/>
    <cellStyle name="_KT_TG_4_Lora-tungchau" xfId="1673" xr:uid="{00000000-0005-0000-0000-00007B060000}"/>
    <cellStyle name="_KT_TG_4_Lora-tungchau 2" xfId="1674" xr:uid="{00000000-0005-0000-0000-00007C060000}"/>
    <cellStyle name="_KT_TG_4_Lora-tungchau_05-12  KH trung han 2016-2020 - Liem Thinh edited" xfId="1675" xr:uid="{00000000-0005-0000-0000-00007D060000}"/>
    <cellStyle name="_KT_TG_4_Lora-tungchau_Copy of 05-12  KH trung han 2016-2020 - Liem Thinh edited (1)" xfId="1676" xr:uid="{00000000-0005-0000-0000-00007E060000}"/>
    <cellStyle name="_KT_TG_4_Lora-tungchau_KH TPCP 2016-2020 (tong hop)" xfId="1677" xr:uid="{00000000-0005-0000-0000-00007F060000}"/>
    <cellStyle name="_KT_TG_4_Qt-HT3PQ1(CauKho)" xfId="1678" xr:uid="{00000000-0005-0000-0000-000080060000}"/>
    <cellStyle name="_Lora-tungchau" xfId="1679" xr:uid="{00000000-0005-0000-0000-000081060000}"/>
    <cellStyle name="_Lora-tungchau 2" xfId="1680" xr:uid="{00000000-0005-0000-0000-000082060000}"/>
    <cellStyle name="_Lora-tungchau_05-12  KH trung han 2016-2020 - Liem Thinh edited" xfId="1681" xr:uid="{00000000-0005-0000-0000-000083060000}"/>
    <cellStyle name="_Lora-tungchau_Copy of 05-12  KH trung han 2016-2020 - Liem Thinh edited (1)" xfId="1682" xr:uid="{00000000-0005-0000-0000-000084060000}"/>
    <cellStyle name="_Lora-tungchau_KH TPCP 2016-2020 (tong hop)" xfId="1683" xr:uid="{00000000-0005-0000-0000-000085060000}"/>
    <cellStyle name="_LuuNgay13-08-2007Be chua to chau (XD+CN)-phankhoan hoang" xfId="1684" xr:uid="{00000000-0005-0000-0000-000086060000}"/>
    <cellStyle name="_Luy ke von ung nam 2011 -Thoa gui ngay 12-8-2012" xfId="1685" xr:uid="{00000000-0005-0000-0000-000087060000}"/>
    <cellStyle name="_mau so 3" xfId="1686" xr:uid="{00000000-0005-0000-0000-000088060000}"/>
    <cellStyle name="_MauThanTKKT-goi7-DonGia2143(vl t7)" xfId="1687" xr:uid="{00000000-0005-0000-0000-000089060000}"/>
    <cellStyle name="_MauThanTKKT-goi7-DonGia2143(vl t7) 2" xfId="1688" xr:uid="{00000000-0005-0000-0000-00008A060000}"/>
    <cellStyle name="_MauThanTKKT-goi7-DonGia2143(vl t7) 3" xfId="1689" xr:uid="{00000000-0005-0000-0000-00008B060000}"/>
    <cellStyle name="_MauThanTKKT-goi7-DonGia2143(vl t7)_!1 1 bao cao giao KH ve HTCMT vung TNB   12-12-2011" xfId="1690" xr:uid="{00000000-0005-0000-0000-00008C060000}"/>
    <cellStyle name="_MauThanTKKT-goi7-DonGia2143(vl t7)_!1 1 bao cao giao KH ve HTCMT vung TNB   12-12-2011 2" xfId="1691" xr:uid="{00000000-0005-0000-0000-00008D060000}"/>
    <cellStyle name="_MauThanTKKT-goi7-DonGia2143(vl t7)_!1 1 bao cao giao KH ve HTCMT vung TNB   12-12-2011 3" xfId="1692" xr:uid="{00000000-0005-0000-0000-00008E060000}"/>
    <cellStyle name="_MauThanTKKT-goi7-DonGia2143(vl t7)_!1 1 bao cao giao KH ve HTCMT vung TNB   12-12-2011 4" xfId="1693" xr:uid="{00000000-0005-0000-0000-00008F060000}"/>
    <cellStyle name="_MauThanTKKT-goi7-DonGia2143(vl t7)_bieu 1b" xfId="1694" xr:uid="{00000000-0005-0000-0000-000090060000}"/>
    <cellStyle name="_MauThanTKKT-goi7-DonGia2143(vl t7)_bieu 1b 2" xfId="1695" xr:uid="{00000000-0005-0000-0000-000091060000}"/>
    <cellStyle name="_MauThanTKKT-goi7-DonGia2143(vl t7)_Bieu4HTMT" xfId="1696" xr:uid="{00000000-0005-0000-0000-000092060000}"/>
    <cellStyle name="_MauThanTKKT-goi7-DonGia2143(vl t7)_Bieu4HTMT 2" xfId="1697" xr:uid="{00000000-0005-0000-0000-000093060000}"/>
    <cellStyle name="_MauThanTKKT-goi7-DonGia2143(vl t7)_Bieu4HTMT 3" xfId="1698" xr:uid="{00000000-0005-0000-0000-000094060000}"/>
    <cellStyle name="_MauThanTKKT-goi7-DonGia2143(vl t7)_Bieu4HTMT 4" xfId="1699" xr:uid="{00000000-0005-0000-0000-000095060000}"/>
    <cellStyle name="_MauThanTKKT-goi7-DonGia2143(vl t7)_Bieu4HTMT_!1 1 bao cao giao KH ve HTCMT vung TNB   12-12-2011" xfId="1700" xr:uid="{00000000-0005-0000-0000-000096060000}"/>
    <cellStyle name="_MauThanTKKT-goi7-DonGia2143(vl t7)_Bieu4HTMT_!1 1 bao cao giao KH ve HTCMT vung TNB   12-12-2011 2" xfId="1701" xr:uid="{00000000-0005-0000-0000-000097060000}"/>
    <cellStyle name="_MauThanTKKT-goi7-DonGia2143(vl t7)_Bieu4HTMT_!1 1 bao cao giao KH ve HTCMT vung TNB   12-12-2011 3" xfId="1702" xr:uid="{00000000-0005-0000-0000-000098060000}"/>
    <cellStyle name="_MauThanTKKT-goi7-DonGia2143(vl t7)_Bieu4HTMT_!1 1 bao cao giao KH ve HTCMT vung TNB   12-12-2011 4" xfId="1703" xr:uid="{00000000-0005-0000-0000-000099060000}"/>
    <cellStyle name="_MauThanTKKT-goi7-DonGia2143(vl t7)_Bieu4HTMT_KH TPCP vung TNB (03-1-2012)" xfId="1704" xr:uid="{00000000-0005-0000-0000-00009A060000}"/>
    <cellStyle name="_MauThanTKKT-goi7-DonGia2143(vl t7)_Bieu4HTMT_KH TPCP vung TNB (03-1-2012) 2" xfId="1705" xr:uid="{00000000-0005-0000-0000-00009B060000}"/>
    <cellStyle name="_MauThanTKKT-goi7-DonGia2143(vl t7)_Bieu4HTMT_KH TPCP vung TNB (03-1-2012) 3" xfId="1706" xr:uid="{00000000-0005-0000-0000-00009C060000}"/>
    <cellStyle name="_MauThanTKKT-goi7-DonGia2143(vl t7)_Bieu4HTMT_KH TPCP vung TNB (03-1-2012) 4" xfId="1707" xr:uid="{00000000-0005-0000-0000-00009D060000}"/>
    <cellStyle name="_MauThanTKKT-goi7-DonGia2143(vl t7)_KH TPCP vung TNB (03-1-2012)" xfId="1708" xr:uid="{00000000-0005-0000-0000-00009E060000}"/>
    <cellStyle name="_MauThanTKKT-goi7-DonGia2143(vl t7)_KH TPCP vung TNB (03-1-2012) 2" xfId="1709" xr:uid="{00000000-0005-0000-0000-00009F060000}"/>
    <cellStyle name="_MauThanTKKT-goi7-DonGia2143(vl t7)_KH TPCP vung TNB (03-1-2012) 3" xfId="1710" xr:uid="{00000000-0005-0000-0000-0000A0060000}"/>
    <cellStyle name="_MauThanTKKT-goi7-DonGia2143(vl t7)_KH TPCP vung TNB (03-1-2012) 4" xfId="1711" xr:uid="{00000000-0005-0000-0000-0000A1060000}"/>
    <cellStyle name="_MauThanTKKT-goi7-DonGia2143(vl t7)_Sheet1" xfId="1712" xr:uid="{00000000-0005-0000-0000-0000A2060000}"/>
    <cellStyle name="_MauThanTKKT-goi7-DonGia2143(vl t7)_Sheet1 2" xfId="1713" xr:uid="{00000000-0005-0000-0000-0000A3060000}"/>
    <cellStyle name="_Nhu cau von ung truoc 2011 Tha h Hoa + Nge An gui TW" xfId="1714" xr:uid="{00000000-0005-0000-0000-0000A4060000}"/>
    <cellStyle name="_Nhu cau von ung truoc 2011 Tha h Hoa + Nge An gui TW 2" xfId="1715" xr:uid="{00000000-0005-0000-0000-0000A5060000}"/>
    <cellStyle name="_Nhu cau von ung truoc 2011 Tha h Hoa + Nge An gui TW 3" xfId="1716" xr:uid="{00000000-0005-0000-0000-0000A6060000}"/>
    <cellStyle name="_Nhu cau von ung truoc 2011 Tha h Hoa + Nge An gui TW_!1 1 bao cao giao KH ve HTCMT vung TNB   12-12-2011" xfId="1717" xr:uid="{00000000-0005-0000-0000-0000A7060000}"/>
    <cellStyle name="_Nhu cau von ung truoc 2011 Tha h Hoa + Nge An gui TW_!1 1 bao cao giao KH ve HTCMT vung TNB   12-12-2011 2" xfId="1718" xr:uid="{00000000-0005-0000-0000-0000A8060000}"/>
    <cellStyle name="_Nhu cau von ung truoc 2011 Tha h Hoa + Nge An gui TW_!1 1 bao cao giao KH ve HTCMT vung TNB   12-12-2011 3" xfId="1719" xr:uid="{00000000-0005-0000-0000-0000A9060000}"/>
    <cellStyle name="_Nhu cau von ung truoc 2011 Tha h Hoa + Nge An gui TW_!1 1 bao cao giao KH ve HTCMT vung TNB   12-12-2011 4" xfId="1720" xr:uid="{00000000-0005-0000-0000-0000AA060000}"/>
    <cellStyle name="_Nhu cau von ung truoc 2011 Tha h Hoa + Nge An gui TW_bieu 1b" xfId="1721" xr:uid="{00000000-0005-0000-0000-0000AB060000}"/>
    <cellStyle name="_Nhu cau von ung truoc 2011 Tha h Hoa + Nge An gui TW_bieu 1b 2" xfId="1722" xr:uid="{00000000-0005-0000-0000-0000AC060000}"/>
    <cellStyle name="_Nhu cau von ung truoc 2011 Tha h Hoa + Nge An gui TW_Bieu4HTMT" xfId="1723" xr:uid="{00000000-0005-0000-0000-0000AD060000}"/>
    <cellStyle name="_Nhu cau von ung truoc 2011 Tha h Hoa + Nge An gui TW_Bieu4HTMT 2" xfId="1724" xr:uid="{00000000-0005-0000-0000-0000AE060000}"/>
    <cellStyle name="_Nhu cau von ung truoc 2011 Tha h Hoa + Nge An gui TW_Bieu4HTMT 3" xfId="1725" xr:uid="{00000000-0005-0000-0000-0000AF060000}"/>
    <cellStyle name="_Nhu cau von ung truoc 2011 Tha h Hoa + Nge An gui TW_Bieu4HTMT 4" xfId="1726" xr:uid="{00000000-0005-0000-0000-0000B0060000}"/>
    <cellStyle name="_Nhu cau von ung truoc 2011 Tha h Hoa + Nge An gui TW_Bieu4HTMT_!1 1 bao cao giao KH ve HTCMT vung TNB   12-12-2011" xfId="1727" xr:uid="{00000000-0005-0000-0000-0000B1060000}"/>
    <cellStyle name="_Nhu cau von ung truoc 2011 Tha h Hoa + Nge An gui TW_Bieu4HTMT_!1 1 bao cao giao KH ve HTCMT vung TNB   12-12-2011 2" xfId="1728" xr:uid="{00000000-0005-0000-0000-0000B2060000}"/>
    <cellStyle name="_Nhu cau von ung truoc 2011 Tha h Hoa + Nge An gui TW_Bieu4HTMT_!1 1 bao cao giao KH ve HTCMT vung TNB   12-12-2011 3" xfId="1729" xr:uid="{00000000-0005-0000-0000-0000B3060000}"/>
    <cellStyle name="_Nhu cau von ung truoc 2011 Tha h Hoa + Nge An gui TW_Bieu4HTMT_!1 1 bao cao giao KH ve HTCMT vung TNB   12-12-2011 4" xfId="1730" xr:uid="{00000000-0005-0000-0000-0000B4060000}"/>
    <cellStyle name="_Nhu cau von ung truoc 2011 Tha h Hoa + Nge An gui TW_Bieu4HTMT_KH TPCP vung TNB (03-1-2012)" xfId="1731" xr:uid="{00000000-0005-0000-0000-0000B5060000}"/>
    <cellStyle name="_Nhu cau von ung truoc 2011 Tha h Hoa + Nge An gui TW_Bieu4HTMT_KH TPCP vung TNB (03-1-2012) 2" xfId="1732" xr:uid="{00000000-0005-0000-0000-0000B6060000}"/>
    <cellStyle name="_Nhu cau von ung truoc 2011 Tha h Hoa + Nge An gui TW_Bieu4HTMT_KH TPCP vung TNB (03-1-2012) 3" xfId="1733" xr:uid="{00000000-0005-0000-0000-0000B7060000}"/>
    <cellStyle name="_Nhu cau von ung truoc 2011 Tha h Hoa + Nge An gui TW_Bieu4HTMT_KH TPCP vung TNB (03-1-2012) 4" xfId="1734" xr:uid="{00000000-0005-0000-0000-0000B8060000}"/>
    <cellStyle name="_Nhu cau von ung truoc 2011 Tha h Hoa + Nge An gui TW_KH TPCP vung TNB (03-1-2012)" xfId="1735" xr:uid="{00000000-0005-0000-0000-0000B9060000}"/>
    <cellStyle name="_Nhu cau von ung truoc 2011 Tha h Hoa + Nge An gui TW_KH TPCP vung TNB (03-1-2012) 2" xfId="1736" xr:uid="{00000000-0005-0000-0000-0000BA060000}"/>
    <cellStyle name="_Nhu cau von ung truoc 2011 Tha h Hoa + Nge An gui TW_KH TPCP vung TNB (03-1-2012) 3" xfId="1737" xr:uid="{00000000-0005-0000-0000-0000BB060000}"/>
    <cellStyle name="_Nhu cau von ung truoc 2011 Tha h Hoa + Nge An gui TW_KH TPCP vung TNB (03-1-2012) 4" xfId="1738" xr:uid="{00000000-0005-0000-0000-0000BC060000}"/>
    <cellStyle name="_Nhu cau von ung truoc 2011 Tha h Hoa + Nge An gui TW_Sheet1" xfId="1739" xr:uid="{00000000-0005-0000-0000-0000BD060000}"/>
    <cellStyle name="_Nhu cau von ung truoc 2011 Tha h Hoa + Nge An gui TW_Sheet1 2" xfId="1740" xr:uid="{00000000-0005-0000-0000-0000BE060000}"/>
    <cellStyle name="_N-X-T-04" xfId="1741" xr:uid="{00000000-0005-0000-0000-0000BF060000}"/>
    <cellStyle name="_PERSONAL" xfId="1742" xr:uid="{00000000-0005-0000-0000-0000C0060000}"/>
    <cellStyle name="_PERSONAL 2" xfId="1743" xr:uid="{00000000-0005-0000-0000-0000C1060000}"/>
    <cellStyle name="_PERSONAL_BC CV 6403 BKHĐT" xfId="1744" xr:uid="{00000000-0005-0000-0000-0000C2060000}"/>
    <cellStyle name="_PERSONAL_Bieu mau cong trinh khoi cong moi 3-4" xfId="1745" xr:uid="{00000000-0005-0000-0000-0000C3060000}"/>
    <cellStyle name="_PERSONAL_Bieu3ODA" xfId="1746" xr:uid="{00000000-0005-0000-0000-0000C4060000}"/>
    <cellStyle name="_PERSONAL_Bieu4HTMT" xfId="1747" xr:uid="{00000000-0005-0000-0000-0000C5060000}"/>
    <cellStyle name="_PERSONAL_Book1" xfId="1748" xr:uid="{00000000-0005-0000-0000-0000C6060000}"/>
    <cellStyle name="_PERSONAL_Book1 2" xfId="1749" xr:uid="{00000000-0005-0000-0000-0000C7060000}"/>
    <cellStyle name="_PERSONAL_Book1 3" xfId="1750" xr:uid="{00000000-0005-0000-0000-0000C8060000}"/>
    <cellStyle name="_PERSONAL_HTQ.8 GD1" xfId="1751" xr:uid="{00000000-0005-0000-0000-0000C9060000}"/>
    <cellStyle name="_PERSONAL_HTQ.8 GD1_05-12  KH trung han 2016-2020 - Liem Thinh edited" xfId="1752" xr:uid="{00000000-0005-0000-0000-0000CA060000}"/>
    <cellStyle name="_PERSONAL_HTQ.8 GD1_Copy of 05-12  KH trung han 2016-2020 - Liem Thinh edited (1)" xfId="1753" xr:uid="{00000000-0005-0000-0000-0000CB060000}"/>
    <cellStyle name="_PERSONAL_HTQ.8 GD1_KH TPCP 2016-2020 (tong hop)" xfId="1754" xr:uid="{00000000-0005-0000-0000-0000CC060000}"/>
    <cellStyle name="_PERSONAL_Luy ke von ung nam 2011 -Thoa gui ngay 12-8-2012" xfId="1755" xr:uid="{00000000-0005-0000-0000-0000CD060000}"/>
    <cellStyle name="_PERSONAL_Tong hop KHCB 2001" xfId="1756" xr:uid="{00000000-0005-0000-0000-0000CE060000}"/>
    <cellStyle name="_PERSONAL_Tong hop KHCB 2001 2" xfId="1757" xr:uid="{00000000-0005-0000-0000-0000CF060000}"/>
    <cellStyle name="_Phan bo KH 2009 TPCP" xfId="1758" xr:uid="{00000000-0005-0000-0000-0000D0060000}"/>
    <cellStyle name="_Phan bo KH 2009 TPCP 2" xfId="1759" xr:uid="{00000000-0005-0000-0000-0000D1060000}"/>
    <cellStyle name="_Phan bo KH 2009 TPCP 3" xfId="1760" xr:uid="{00000000-0005-0000-0000-0000D2060000}"/>
    <cellStyle name="_phong bo mon22" xfId="1761" xr:uid="{00000000-0005-0000-0000-0000D3060000}"/>
    <cellStyle name="_phong bo mon22 2" xfId="1762" xr:uid="{00000000-0005-0000-0000-0000D4060000}"/>
    <cellStyle name="_phong bo mon22 3" xfId="1763" xr:uid="{00000000-0005-0000-0000-0000D5060000}"/>
    <cellStyle name="_phong bo mon22_!1 1 bao cao giao KH ve HTCMT vung TNB   12-12-2011" xfId="1764" xr:uid="{00000000-0005-0000-0000-0000D6060000}"/>
    <cellStyle name="_phong bo mon22_!1 1 bao cao giao KH ve HTCMT vung TNB   12-12-2011 2" xfId="1765" xr:uid="{00000000-0005-0000-0000-0000D7060000}"/>
    <cellStyle name="_phong bo mon22_!1 1 bao cao giao KH ve HTCMT vung TNB   12-12-2011 3" xfId="1766" xr:uid="{00000000-0005-0000-0000-0000D8060000}"/>
    <cellStyle name="_phong bo mon22_!1 1 bao cao giao KH ve HTCMT vung TNB   12-12-2011 4" xfId="1767" xr:uid="{00000000-0005-0000-0000-0000D9060000}"/>
    <cellStyle name="_phong bo mon22_bieu 1b" xfId="1768" xr:uid="{00000000-0005-0000-0000-0000DA060000}"/>
    <cellStyle name="_phong bo mon22_bieu 1b 2" xfId="1769" xr:uid="{00000000-0005-0000-0000-0000DB060000}"/>
    <cellStyle name="_phong bo mon22_KH TPCP vung TNB (03-1-2012)" xfId="1770" xr:uid="{00000000-0005-0000-0000-0000DC060000}"/>
    <cellStyle name="_phong bo mon22_KH TPCP vung TNB (03-1-2012) 2" xfId="1771" xr:uid="{00000000-0005-0000-0000-0000DD060000}"/>
    <cellStyle name="_phong bo mon22_KH TPCP vung TNB (03-1-2012) 3" xfId="1772" xr:uid="{00000000-0005-0000-0000-0000DE060000}"/>
    <cellStyle name="_phong bo mon22_KH TPCP vung TNB (03-1-2012) 4" xfId="1773" xr:uid="{00000000-0005-0000-0000-0000DF060000}"/>
    <cellStyle name="_phong bo mon22_Sheet1" xfId="1774" xr:uid="{00000000-0005-0000-0000-0000E0060000}"/>
    <cellStyle name="_phong bo mon22_Sheet1 2" xfId="1775" xr:uid="{00000000-0005-0000-0000-0000E1060000}"/>
    <cellStyle name="_Phu luc 2 (Bieu 2) TH KH 2010" xfId="1776" xr:uid="{00000000-0005-0000-0000-0000E2060000}"/>
    <cellStyle name="_Phu luc 2 (Bieu 2) TH KH 2010 2" xfId="1777" xr:uid="{00000000-0005-0000-0000-0000E3060000}"/>
    <cellStyle name="_Phu luc 2 (Bieu 2) TH KH 2010 3" xfId="1778" xr:uid="{00000000-0005-0000-0000-0000E4060000}"/>
    <cellStyle name="_phu luc tong ket tinh hinh TH giai doan 03-10 (ngay 30)" xfId="1779" xr:uid="{00000000-0005-0000-0000-0000E5060000}"/>
    <cellStyle name="_phu luc tong ket tinh hinh TH giai doan 03-10 (ngay 30) 2" xfId="1780" xr:uid="{00000000-0005-0000-0000-0000E6060000}"/>
    <cellStyle name="_phu luc tong ket tinh hinh TH giai doan 03-10 (ngay 30) 3" xfId="1781" xr:uid="{00000000-0005-0000-0000-0000E7060000}"/>
    <cellStyle name="_Phuluckinhphi_DC_lan 4_YL" xfId="1782" xr:uid="{00000000-0005-0000-0000-0000E8060000}"/>
    <cellStyle name="_Q TOAN  SCTX QL.62 QUI I ( oanh)" xfId="1783" xr:uid="{00000000-0005-0000-0000-0000E9060000}"/>
    <cellStyle name="_Q TOAN  SCTX QL.62 QUI I ( oanh) 2" xfId="1784" xr:uid="{00000000-0005-0000-0000-0000EA060000}"/>
    <cellStyle name="_Q TOAN  SCTX QL.62 QUI II ( oanh)" xfId="1785" xr:uid="{00000000-0005-0000-0000-0000EB060000}"/>
    <cellStyle name="_Q TOAN  SCTX QL.62 QUI II ( oanh) 2" xfId="1786" xr:uid="{00000000-0005-0000-0000-0000EC060000}"/>
    <cellStyle name="_QT SCTXQL62_QT1 (Cty QL)" xfId="1787" xr:uid="{00000000-0005-0000-0000-0000ED060000}"/>
    <cellStyle name="_QT SCTXQL62_QT1 (Cty QL) 2" xfId="1788" xr:uid="{00000000-0005-0000-0000-0000EE060000}"/>
    <cellStyle name="_QT TINH UNG 2002" xfId="1789" xr:uid="{00000000-0005-0000-0000-0000EF060000}"/>
    <cellStyle name="_QT TINH UNG 2002 2" xfId="1790" xr:uid="{00000000-0005-0000-0000-0000F0060000}"/>
    <cellStyle name="_Qt-HT3PQ1(CauKho)" xfId="1791" xr:uid="{00000000-0005-0000-0000-0000F1060000}"/>
    <cellStyle name="_Sheet1" xfId="1792" xr:uid="{00000000-0005-0000-0000-0000F2060000}"/>
    <cellStyle name="_Sheet1 2" xfId="1793" xr:uid="{00000000-0005-0000-0000-0000F3060000}"/>
    <cellStyle name="_Sheet2" xfId="1794" xr:uid="{00000000-0005-0000-0000-0000F4060000}"/>
    <cellStyle name="_Sheet2 2" xfId="1795" xr:uid="{00000000-0005-0000-0000-0000F5060000}"/>
    <cellStyle name="_tam ung va thanh toan goi 44" xfId="1796" xr:uid="{00000000-0005-0000-0000-0000F6060000}"/>
    <cellStyle name="_TG-TH" xfId="1797" xr:uid="{00000000-0005-0000-0000-0000F7060000}"/>
    <cellStyle name="_TG-TH 2" xfId="1798" xr:uid="{00000000-0005-0000-0000-0000F8060000}"/>
    <cellStyle name="_TG-TH_1" xfId="1799" xr:uid="{00000000-0005-0000-0000-0000F9060000}"/>
    <cellStyle name="_TG-TH_1 2" xfId="1800" xr:uid="{00000000-0005-0000-0000-0000FA060000}"/>
    <cellStyle name="_TG-TH_1 2 2" xfId="1801" xr:uid="{00000000-0005-0000-0000-0000FB060000}"/>
    <cellStyle name="_TG-TH_1 3" xfId="1802" xr:uid="{00000000-0005-0000-0000-0000FC060000}"/>
    <cellStyle name="_TG-TH_1_05-12  KH trung han 2016-2020 - Liem Thinh edited" xfId="1803" xr:uid="{00000000-0005-0000-0000-0000FD060000}"/>
    <cellStyle name="_TG-TH_1_ApGiaVatTu_cayxanh_latgach" xfId="1804" xr:uid="{00000000-0005-0000-0000-0000FE060000}"/>
    <cellStyle name="_TG-TH_1_BANG TONG HOP TINH HINH THANH QUYET TOAN (MOI I)" xfId="1805" xr:uid="{00000000-0005-0000-0000-0000FF060000}"/>
    <cellStyle name="_TG-TH_1_BANG TONG HOP TINH HINH THANH QUYET TOAN (MOI I) 2" xfId="1806" xr:uid="{00000000-0005-0000-0000-000000070000}"/>
    <cellStyle name="_TG-TH_1_BAO CAO KLCT PT2000" xfId="1807" xr:uid="{00000000-0005-0000-0000-000001070000}"/>
    <cellStyle name="_TG-TH_1_BAO CAO PT2000" xfId="1808" xr:uid="{00000000-0005-0000-0000-000002070000}"/>
    <cellStyle name="_TG-TH_1_BAO CAO PT2000_Book1" xfId="1809" xr:uid="{00000000-0005-0000-0000-000003070000}"/>
    <cellStyle name="_TG-TH_1_Bao cao XDCB 2001 - T11 KH dieu chinh 20-11-THAI" xfId="1810" xr:uid="{00000000-0005-0000-0000-000004070000}"/>
    <cellStyle name="_TG-TH_1_BAO GIA NGAY 24-10-08 (co dam)" xfId="1811" xr:uid="{00000000-0005-0000-0000-000005070000}"/>
    <cellStyle name="_TG-TH_1_BAO GIA NGAY 24-10-08 (co dam) 2" xfId="1812" xr:uid="{00000000-0005-0000-0000-000006070000}"/>
    <cellStyle name="_TG-TH_1_BC  NAM 2007" xfId="1813" xr:uid="{00000000-0005-0000-0000-000007070000}"/>
    <cellStyle name="_TG-TH_1_BC CV 6403 BKHĐT" xfId="1814" xr:uid="{00000000-0005-0000-0000-000008070000}"/>
    <cellStyle name="_TG-TH_1_BC NQ11-CP - chinh sua lai" xfId="1815" xr:uid="{00000000-0005-0000-0000-000009070000}"/>
    <cellStyle name="_TG-TH_1_BC NQ11-CP-Quynh sau bieu so3" xfId="1816" xr:uid="{00000000-0005-0000-0000-00000A070000}"/>
    <cellStyle name="_TG-TH_1_BC_NQ11-CP_-_Thao_sua_lai" xfId="1817" xr:uid="{00000000-0005-0000-0000-00000B070000}"/>
    <cellStyle name="_TG-TH_1_Bieu mau cong trinh khoi cong moi 3-4" xfId="1818" xr:uid="{00000000-0005-0000-0000-00000C070000}"/>
    <cellStyle name="_TG-TH_1_Bieu3ODA" xfId="1819" xr:uid="{00000000-0005-0000-0000-00000D070000}"/>
    <cellStyle name="_TG-TH_1_Bieu3ODA_1" xfId="1820" xr:uid="{00000000-0005-0000-0000-00000E070000}"/>
    <cellStyle name="_TG-TH_1_Bieu4HTMT" xfId="1821" xr:uid="{00000000-0005-0000-0000-00000F070000}"/>
    <cellStyle name="_TG-TH_1_bo sung von KCH nam 2010 va Du an tre kho khan" xfId="1822" xr:uid="{00000000-0005-0000-0000-000010070000}"/>
    <cellStyle name="_TG-TH_1_Book1" xfId="1823" xr:uid="{00000000-0005-0000-0000-000011070000}"/>
    <cellStyle name="_TG-TH_1_Book1 2" xfId="1824" xr:uid="{00000000-0005-0000-0000-000012070000}"/>
    <cellStyle name="_TG-TH_1_Book1 2 2" xfId="1825" xr:uid="{00000000-0005-0000-0000-000013070000}"/>
    <cellStyle name="_TG-TH_1_Book1 3" xfId="1826" xr:uid="{00000000-0005-0000-0000-000014070000}"/>
    <cellStyle name="_TG-TH_1_Book1_1" xfId="1827" xr:uid="{00000000-0005-0000-0000-000015070000}"/>
    <cellStyle name="_TG-TH_1_Book1_1 2" xfId="1828" xr:uid="{00000000-0005-0000-0000-000016070000}"/>
    <cellStyle name="_TG-TH_1_Book1_1 2 2" xfId="1829" xr:uid="{00000000-0005-0000-0000-000017070000}"/>
    <cellStyle name="_TG-TH_1_Book1_1 3" xfId="1830" xr:uid="{00000000-0005-0000-0000-000018070000}"/>
    <cellStyle name="_TG-TH_1_Book1_1_BC CV 6403 BKHĐT" xfId="1831" xr:uid="{00000000-0005-0000-0000-000019070000}"/>
    <cellStyle name="_TG-TH_1_Book1_1_Bieu mau cong trinh khoi cong moi 3-4" xfId="1832" xr:uid="{00000000-0005-0000-0000-00001A070000}"/>
    <cellStyle name="_TG-TH_1_Book1_1_Bieu3ODA" xfId="1833" xr:uid="{00000000-0005-0000-0000-00001B070000}"/>
    <cellStyle name="_TG-TH_1_Book1_1_Bieu4HTMT" xfId="1834" xr:uid="{00000000-0005-0000-0000-00001C070000}"/>
    <cellStyle name="_TG-TH_1_Book1_1_Book1" xfId="1835" xr:uid="{00000000-0005-0000-0000-00001D070000}"/>
    <cellStyle name="_TG-TH_1_Book1_1_Luy ke von ung nam 2011 -Thoa gui ngay 12-8-2012" xfId="1836" xr:uid="{00000000-0005-0000-0000-00001E070000}"/>
    <cellStyle name="_TG-TH_1_Book1_2" xfId="1837" xr:uid="{00000000-0005-0000-0000-00001F070000}"/>
    <cellStyle name="_TG-TH_1_Book1_2 2" xfId="1838" xr:uid="{00000000-0005-0000-0000-000020070000}"/>
    <cellStyle name="_TG-TH_1_Book1_2_BC CV 6403 BKHĐT" xfId="1839" xr:uid="{00000000-0005-0000-0000-000021070000}"/>
    <cellStyle name="_TG-TH_1_Book1_2_Bieu3ODA" xfId="1840" xr:uid="{00000000-0005-0000-0000-000022070000}"/>
    <cellStyle name="_TG-TH_1_Book1_2_Luy ke von ung nam 2011 -Thoa gui ngay 12-8-2012" xfId="1841" xr:uid="{00000000-0005-0000-0000-000023070000}"/>
    <cellStyle name="_TG-TH_1_Book1_3" xfId="1842" xr:uid="{00000000-0005-0000-0000-000024070000}"/>
    <cellStyle name="_TG-TH_1_Book1_4" xfId="1843" xr:uid="{00000000-0005-0000-0000-000025070000}"/>
    <cellStyle name="_TG-TH_1_Book1_BC CV 6403 BKHĐT" xfId="1844" xr:uid="{00000000-0005-0000-0000-000026070000}"/>
    <cellStyle name="_TG-TH_1_Book1_BC-QT-WB-dthao" xfId="1845" xr:uid="{00000000-0005-0000-0000-000027070000}"/>
    <cellStyle name="_TG-TH_1_Book1_Bieu mau cong trinh khoi cong moi 3-4" xfId="1846" xr:uid="{00000000-0005-0000-0000-000028070000}"/>
    <cellStyle name="_TG-TH_1_Book1_Bieu3ODA" xfId="1847" xr:uid="{00000000-0005-0000-0000-000029070000}"/>
    <cellStyle name="_TG-TH_1_Book1_Bieu4HTMT" xfId="1848" xr:uid="{00000000-0005-0000-0000-00002A070000}"/>
    <cellStyle name="_TG-TH_1_Book1_bo sung von KCH nam 2010 va Du an tre kho khan" xfId="1849" xr:uid="{00000000-0005-0000-0000-00002B070000}"/>
    <cellStyle name="_TG-TH_1_Book1_Book1" xfId="1850" xr:uid="{00000000-0005-0000-0000-00002C070000}"/>
    <cellStyle name="_TG-TH_1_Book1_danh muc chuan bi dau tu 2011 ngay 07-6-2011" xfId="1851" xr:uid="{00000000-0005-0000-0000-00002D070000}"/>
    <cellStyle name="_TG-TH_1_Book1_Danh muc pbo nguon von XSKT, XDCB nam 2009 chuyen qua nam 2010" xfId="1852" xr:uid="{00000000-0005-0000-0000-00002E070000}"/>
    <cellStyle name="_TG-TH_1_Book1_dieu chinh KH 2011 ngay 26-5-2011111" xfId="1853" xr:uid="{00000000-0005-0000-0000-00002F070000}"/>
    <cellStyle name="_TG-TH_1_Book1_DS KCH PHAN BO VON NSDP NAM 2010" xfId="1854" xr:uid="{00000000-0005-0000-0000-000030070000}"/>
    <cellStyle name="_TG-TH_1_Book1_giao KH 2011 ngay 10-12-2010" xfId="1855" xr:uid="{00000000-0005-0000-0000-000031070000}"/>
    <cellStyle name="_TG-TH_1_Book1_LuuNgay13-08-2007Be chua to chau (XD+CN)-phankhoan hoang" xfId="1856" xr:uid="{00000000-0005-0000-0000-000032070000}"/>
    <cellStyle name="_TG-TH_1_Book1_Luy ke von ung nam 2011 -Thoa gui ngay 12-8-2012" xfId="1857" xr:uid="{00000000-0005-0000-0000-000033070000}"/>
    <cellStyle name="_TG-TH_1_Book1_tam ung va thanh toan goi 44" xfId="1858" xr:uid="{00000000-0005-0000-0000-000034070000}"/>
    <cellStyle name="_TG-TH_1_Book1_TKHC-THOIQUAN-05-04-2004" xfId="1859" xr:uid="{00000000-0005-0000-0000-000035070000}"/>
    <cellStyle name="_TG-TH_1_Book1_TKHC-THOIQUAN-05-04-2004 2" xfId="1860" xr:uid="{00000000-0005-0000-0000-000036070000}"/>
    <cellStyle name="_TG-TH_1_Book1_Tuyenongchuyentai dot 3-viet" xfId="1861" xr:uid="{00000000-0005-0000-0000-000037070000}"/>
    <cellStyle name="_TG-TH_1_Book1_ÿÿÿÿÿ" xfId="1862" xr:uid="{00000000-0005-0000-0000-000038070000}"/>
    <cellStyle name="_TG-TH_1_Book1_ÿÿÿÿÿ_1" xfId="1863" xr:uid="{00000000-0005-0000-0000-000039070000}"/>
    <cellStyle name="_TG-TH_1_CAU Khanh Nam(Thi Cong)" xfId="1864" xr:uid="{00000000-0005-0000-0000-00003A070000}"/>
    <cellStyle name="_TG-TH_1_CAU Khanh Nam(Thi Cong) 2" xfId="1865" xr:uid="{00000000-0005-0000-0000-00003B070000}"/>
    <cellStyle name="_TG-TH_1_ChiHuong_ApGia" xfId="1866" xr:uid="{00000000-0005-0000-0000-00003C070000}"/>
    <cellStyle name="_TG-TH_1_CoCauPhi (version 1)" xfId="1867" xr:uid="{00000000-0005-0000-0000-00003D070000}"/>
    <cellStyle name="_TG-TH_1_Copy of 05-12  KH trung han 2016-2020 - Liem Thinh edited (1)" xfId="1868" xr:uid="{00000000-0005-0000-0000-00003E070000}"/>
    <cellStyle name="_TG-TH_1_danh muc chuan bi dau tu 2011 ngay 07-6-2011" xfId="1869" xr:uid="{00000000-0005-0000-0000-00003F070000}"/>
    <cellStyle name="_TG-TH_1_Danh muc pbo nguon von XSKT, XDCB nam 2009 chuyen qua nam 2010" xfId="1870" xr:uid="{00000000-0005-0000-0000-000040070000}"/>
    <cellStyle name="_TG-TH_1_DAU NOI PL-CL TAI PHU LAMHC" xfId="1871" xr:uid="{00000000-0005-0000-0000-000041070000}"/>
    <cellStyle name="_TG-TH_1_dieu chinh KH 2011 ngay 26-5-2011111" xfId="1872" xr:uid="{00000000-0005-0000-0000-000042070000}"/>
    <cellStyle name="_TG-TH_1_DS KCH PHAN BO VON NSDP NAM 2010" xfId="1873" xr:uid="{00000000-0005-0000-0000-000043070000}"/>
    <cellStyle name="_TG-TH_1_DTCDT MR.2N110.HOCMON.TDTOAN.CCUNG" xfId="1874" xr:uid="{00000000-0005-0000-0000-000044070000}"/>
    <cellStyle name="_TG-TH_1_DU TRU VAT TU" xfId="1875" xr:uid="{00000000-0005-0000-0000-000045070000}"/>
    <cellStyle name="_TG-TH_1_DU TRU VAT TU 2" xfId="1876" xr:uid="{00000000-0005-0000-0000-000046070000}"/>
    <cellStyle name="_TG-TH_1_giao KH 2011 ngay 10-12-2010" xfId="1877" xr:uid="{00000000-0005-0000-0000-000047070000}"/>
    <cellStyle name="_TG-TH_1_GTGT 2003" xfId="1878" xr:uid="{00000000-0005-0000-0000-000048070000}"/>
    <cellStyle name="_TG-TH_1_KE KHAI THUE GTGT 2004" xfId="1879" xr:uid="{00000000-0005-0000-0000-000049070000}"/>
    <cellStyle name="_TG-TH_1_KE KHAI THUE GTGT 2004_BCTC2004" xfId="1880" xr:uid="{00000000-0005-0000-0000-00004A070000}"/>
    <cellStyle name="_TG-TH_1_KH TPCP 2016-2020 (tong hop)" xfId="1881" xr:uid="{00000000-0005-0000-0000-00004B070000}"/>
    <cellStyle name="_TG-TH_1_KH TPCP vung TNB (03-1-2012)" xfId="1882" xr:uid="{00000000-0005-0000-0000-00004C070000}"/>
    <cellStyle name="_TG-TH_1_kien giang 2" xfId="1883" xr:uid="{00000000-0005-0000-0000-00004D070000}"/>
    <cellStyle name="_TG-TH_1_Lora-tungchau" xfId="1884" xr:uid="{00000000-0005-0000-0000-00004E070000}"/>
    <cellStyle name="_TG-TH_1_Luy ke von ung nam 2011 -Thoa gui ngay 12-8-2012" xfId="1885" xr:uid="{00000000-0005-0000-0000-00004F070000}"/>
    <cellStyle name="_TG-TH_1_NhanCong" xfId="1886" xr:uid="{00000000-0005-0000-0000-000050070000}"/>
    <cellStyle name="_TG-TH_1_N-X-T-04" xfId="1887" xr:uid="{00000000-0005-0000-0000-000051070000}"/>
    <cellStyle name="_TG-TH_1_PGIA-phieu tham tra Kho bac" xfId="1888" xr:uid="{00000000-0005-0000-0000-000052070000}"/>
    <cellStyle name="_TG-TH_1_phu luc tong ket tinh hinh TH giai doan 03-10 (ngay 30)" xfId="1889" xr:uid="{00000000-0005-0000-0000-000053070000}"/>
    <cellStyle name="_TG-TH_1_PT02-02" xfId="1890" xr:uid="{00000000-0005-0000-0000-000054070000}"/>
    <cellStyle name="_TG-TH_1_PT02-02_Book1" xfId="1891" xr:uid="{00000000-0005-0000-0000-000055070000}"/>
    <cellStyle name="_TG-TH_1_PT02-03" xfId="1892" xr:uid="{00000000-0005-0000-0000-000056070000}"/>
    <cellStyle name="_TG-TH_1_PT02-03_Book1" xfId="1893" xr:uid="{00000000-0005-0000-0000-000057070000}"/>
    <cellStyle name="_TG-TH_1_QT TINH UNG 2002" xfId="1894" xr:uid="{00000000-0005-0000-0000-000058070000}"/>
    <cellStyle name="_TG-TH_1_QT TINH UNG 2002 2" xfId="1895" xr:uid="{00000000-0005-0000-0000-000059070000}"/>
    <cellStyle name="_TG-TH_1_Qt-HT3PQ1(CauKho)" xfId="1896" xr:uid="{00000000-0005-0000-0000-00005A070000}"/>
    <cellStyle name="_TG-TH_1_Sheet1" xfId="1897" xr:uid="{00000000-0005-0000-0000-00005B070000}"/>
    <cellStyle name="_TG-TH_1_TK152-04" xfId="1898" xr:uid="{00000000-0005-0000-0000-00005C070000}"/>
    <cellStyle name="_TG-TH_1_TKHC-THOIQUAN-05-04-2004" xfId="1899" xr:uid="{00000000-0005-0000-0000-00005D070000}"/>
    <cellStyle name="_TG-TH_1_TKHC-THOIQUAN-05-04-2004 2" xfId="1900" xr:uid="{00000000-0005-0000-0000-00005E070000}"/>
    <cellStyle name="_TG-TH_1_ÿÿÿÿÿ" xfId="1901" xr:uid="{00000000-0005-0000-0000-00005F070000}"/>
    <cellStyle name="_TG-TH_1_ÿÿÿÿÿ 2" xfId="1902" xr:uid="{00000000-0005-0000-0000-000060070000}"/>
    <cellStyle name="_TG-TH_1_ÿÿÿÿÿ_Bieu mau cong trinh khoi cong moi 3-4" xfId="1903" xr:uid="{00000000-0005-0000-0000-000061070000}"/>
    <cellStyle name="_TG-TH_1_ÿÿÿÿÿ_Bieu3ODA" xfId="1904" xr:uid="{00000000-0005-0000-0000-000062070000}"/>
    <cellStyle name="_TG-TH_1_ÿÿÿÿÿ_Bieu4HTMT" xfId="1905" xr:uid="{00000000-0005-0000-0000-000063070000}"/>
    <cellStyle name="_TG-TH_1_ÿÿÿÿÿ_KH TPCP vung TNB (03-1-2012)" xfId="1906" xr:uid="{00000000-0005-0000-0000-000064070000}"/>
    <cellStyle name="_TG-TH_1_ÿÿÿÿÿ_kien giang 2" xfId="1907" xr:uid="{00000000-0005-0000-0000-000065070000}"/>
    <cellStyle name="_TG-TH_2" xfId="1908" xr:uid="{00000000-0005-0000-0000-000066070000}"/>
    <cellStyle name="_TG-TH_2 2" xfId="1909" xr:uid="{00000000-0005-0000-0000-000067070000}"/>
    <cellStyle name="_TG-TH_2 2 2" xfId="1910" xr:uid="{00000000-0005-0000-0000-000068070000}"/>
    <cellStyle name="_TG-TH_2 3" xfId="1911" xr:uid="{00000000-0005-0000-0000-000069070000}"/>
    <cellStyle name="_TG-TH_2_05-12  KH trung han 2016-2020 - Liem Thinh edited" xfId="1912" xr:uid="{00000000-0005-0000-0000-00006A070000}"/>
    <cellStyle name="_TG-TH_2_ApGiaVatTu_cayxanh_latgach" xfId="1913" xr:uid="{00000000-0005-0000-0000-00006B070000}"/>
    <cellStyle name="_TG-TH_2_BANG TONG HOP TINH HINH THANH QUYET TOAN (MOI I)" xfId="1914" xr:uid="{00000000-0005-0000-0000-00006C070000}"/>
    <cellStyle name="_TG-TH_2_BANG TONG HOP TINH HINH THANH QUYET TOAN (MOI I) 2" xfId="1915" xr:uid="{00000000-0005-0000-0000-00006D070000}"/>
    <cellStyle name="_TG-TH_2_BAO CAO KLCT PT2000" xfId="1916" xr:uid="{00000000-0005-0000-0000-00006E070000}"/>
    <cellStyle name="_TG-TH_2_BAO CAO PT2000" xfId="1917" xr:uid="{00000000-0005-0000-0000-00006F070000}"/>
    <cellStyle name="_TG-TH_2_BAO CAO PT2000_Book1" xfId="1918" xr:uid="{00000000-0005-0000-0000-000070070000}"/>
    <cellStyle name="_TG-TH_2_Bao cao XDCB 2001 - T11 KH dieu chinh 20-11-THAI" xfId="1919" xr:uid="{00000000-0005-0000-0000-000071070000}"/>
    <cellStyle name="_TG-TH_2_BAO GIA NGAY 24-10-08 (co dam)" xfId="1920" xr:uid="{00000000-0005-0000-0000-000072070000}"/>
    <cellStyle name="_TG-TH_2_BAO GIA NGAY 24-10-08 (co dam) 2" xfId="1921" xr:uid="{00000000-0005-0000-0000-000073070000}"/>
    <cellStyle name="_TG-TH_2_BC  NAM 2007" xfId="1922" xr:uid="{00000000-0005-0000-0000-000074070000}"/>
    <cellStyle name="_TG-TH_2_BC CV 6403 BKHĐT" xfId="1923" xr:uid="{00000000-0005-0000-0000-000075070000}"/>
    <cellStyle name="_TG-TH_2_BC NQ11-CP - chinh sua lai" xfId="1924" xr:uid="{00000000-0005-0000-0000-000076070000}"/>
    <cellStyle name="_TG-TH_2_BC NQ11-CP-Quynh sau bieu so3" xfId="1925" xr:uid="{00000000-0005-0000-0000-000077070000}"/>
    <cellStyle name="_TG-TH_2_BC_NQ11-CP_-_Thao_sua_lai" xfId="1926" xr:uid="{00000000-0005-0000-0000-000078070000}"/>
    <cellStyle name="_TG-TH_2_Bieu mau cong trinh khoi cong moi 3-4" xfId="1927" xr:uid="{00000000-0005-0000-0000-000079070000}"/>
    <cellStyle name="_TG-TH_2_Bieu3ODA" xfId="1928" xr:uid="{00000000-0005-0000-0000-00007A070000}"/>
    <cellStyle name="_TG-TH_2_Bieu3ODA_1" xfId="1929" xr:uid="{00000000-0005-0000-0000-00007B070000}"/>
    <cellStyle name="_TG-TH_2_Bieu4HTMT" xfId="1930" xr:uid="{00000000-0005-0000-0000-00007C070000}"/>
    <cellStyle name="_TG-TH_2_bo sung von KCH nam 2010 va Du an tre kho khan" xfId="1931" xr:uid="{00000000-0005-0000-0000-00007D070000}"/>
    <cellStyle name="_TG-TH_2_Book1" xfId="1932" xr:uid="{00000000-0005-0000-0000-00007E070000}"/>
    <cellStyle name="_TG-TH_2_Book1 2" xfId="1933" xr:uid="{00000000-0005-0000-0000-00007F070000}"/>
    <cellStyle name="_TG-TH_2_Book1 2 2" xfId="1934" xr:uid="{00000000-0005-0000-0000-000080070000}"/>
    <cellStyle name="_TG-TH_2_Book1 3" xfId="1935" xr:uid="{00000000-0005-0000-0000-000081070000}"/>
    <cellStyle name="_TG-TH_2_Book1_1" xfId="1936" xr:uid="{00000000-0005-0000-0000-000082070000}"/>
    <cellStyle name="_TG-TH_2_Book1_1 2" xfId="1937" xr:uid="{00000000-0005-0000-0000-000083070000}"/>
    <cellStyle name="_TG-TH_2_Book1_1 2 2" xfId="1938" xr:uid="{00000000-0005-0000-0000-000084070000}"/>
    <cellStyle name="_TG-TH_2_Book1_1 3" xfId="1939" xr:uid="{00000000-0005-0000-0000-000085070000}"/>
    <cellStyle name="_TG-TH_2_Book1_1_BC CV 6403 BKHĐT" xfId="1940" xr:uid="{00000000-0005-0000-0000-000086070000}"/>
    <cellStyle name="_TG-TH_2_Book1_1_Bieu mau cong trinh khoi cong moi 3-4" xfId="1941" xr:uid="{00000000-0005-0000-0000-000087070000}"/>
    <cellStyle name="_TG-TH_2_Book1_1_Bieu3ODA" xfId="1942" xr:uid="{00000000-0005-0000-0000-000088070000}"/>
    <cellStyle name="_TG-TH_2_Book1_1_Bieu4HTMT" xfId="1943" xr:uid="{00000000-0005-0000-0000-000089070000}"/>
    <cellStyle name="_TG-TH_2_Book1_1_Book1" xfId="1944" xr:uid="{00000000-0005-0000-0000-00008A070000}"/>
    <cellStyle name="_TG-TH_2_Book1_1_Luy ke von ung nam 2011 -Thoa gui ngay 12-8-2012" xfId="1945" xr:uid="{00000000-0005-0000-0000-00008B070000}"/>
    <cellStyle name="_TG-TH_2_Book1_2" xfId="1946" xr:uid="{00000000-0005-0000-0000-00008C070000}"/>
    <cellStyle name="_TG-TH_2_Book1_2 2" xfId="1947" xr:uid="{00000000-0005-0000-0000-00008D070000}"/>
    <cellStyle name="_TG-TH_2_Book1_2 2 2" xfId="1948" xr:uid="{00000000-0005-0000-0000-00008E070000}"/>
    <cellStyle name="_TG-TH_2_Book1_2 2 3" xfId="1949" xr:uid="{00000000-0005-0000-0000-00008F070000}"/>
    <cellStyle name="_TG-TH_2_Book1_2_BC CV 6403 BKHĐT" xfId="1950" xr:uid="{00000000-0005-0000-0000-000090070000}"/>
    <cellStyle name="_TG-TH_2_Book1_2_Bieu3ODA" xfId="1951" xr:uid="{00000000-0005-0000-0000-000091070000}"/>
    <cellStyle name="_TG-TH_2_Book1_2_Luy ke von ung nam 2011 -Thoa gui ngay 12-8-2012" xfId="1952" xr:uid="{00000000-0005-0000-0000-000092070000}"/>
    <cellStyle name="_TG-TH_2_Book1_3" xfId="1953" xr:uid="{00000000-0005-0000-0000-000093070000}"/>
    <cellStyle name="_TG-TH_2_Book1_3 2" xfId="1954" xr:uid="{00000000-0005-0000-0000-000094070000}"/>
    <cellStyle name="_TG-TH_2_Book1_4" xfId="1955" xr:uid="{00000000-0005-0000-0000-000095070000}"/>
    <cellStyle name="_TG-TH_2_Book1_BC CV 6403 BKHĐT" xfId="1956" xr:uid="{00000000-0005-0000-0000-000096070000}"/>
    <cellStyle name="_TG-TH_2_Book1_Bieu mau cong trinh khoi cong moi 3-4" xfId="1957" xr:uid="{00000000-0005-0000-0000-000097070000}"/>
    <cellStyle name="_TG-TH_2_Book1_Bieu3ODA" xfId="1958" xr:uid="{00000000-0005-0000-0000-000098070000}"/>
    <cellStyle name="_TG-TH_2_Book1_Bieu4HTMT" xfId="1959" xr:uid="{00000000-0005-0000-0000-000099070000}"/>
    <cellStyle name="_TG-TH_2_Book1_bo sung von KCH nam 2010 va Du an tre kho khan" xfId="1960" xr:uid="{00000000-0005-0000-0000-00009A070000}"/>
    <cellStyle name="_TG-TH_2_Book1_Book1" xfId="1961" xr:uid="{00000000-0005-0000-0000-00009B070000}"/>
    <cellStyle name="_TG-TH_2_Book1_danh muc chuan bi dau tu 2011 ngay 07-6-2011" xfId="1962" xr:uid="{00000000-0005-0000-0000-00009C070000}"/>
    <cellStyle name="_TG-TH_2_Book1_Danh muc pbo nguon von XSKT, XDCB nam 2009 chuyen qua nam 2010" xfId="1963" xr:uid="{00000000-0005-0000-0000-00009D070000}"/>
    <cellStyle name="_TG-TH_2_Book1_dieu chinh KH 2011 ngay 26-5-2011111" xfId="1964" xr:uid="{00000000-0005-0000-0000-00009E070000}"/>
    <cellStyle name="_TG-TH_2_Book1_DS KCH PHAN BO VON NSDP NAM 2010" xfId="1965" xr:uid="{00000000-0005-0000-0000-00009F070000}"/>
    <cellStyle name="_TG-TH_2_Book1_giao KH 2011 ngay 10-12-2010" xfId="1966" xr:uid="{00000000-0005-0000-0000-0000A0070000}"/>
    <cellStyle name="_TG-TH_2_Book1_LuuNgay13-08-2007Be chua to chau (XD+CN)-phankhoan hoang" xfId="1967" xr:uid="{00000000-0005-0000-0000-0000A1070000}"/>
    <cellStyle name="_TG-TH_2_Book1_Luy ke von ung nam 2011 -Thoa gui ngay 12-8-2012" xfId="1968" xr:uid="{00000000-0005-0000-0000-0000A2070000}"/>
    <cellStyle name="_TG-TH_2_Book1_tam ung va thanh toan goi 44" xfId="1969" xr:uid="{00000000-0005-0000-0000-0000A3070000}"/>
    <cellStyle name="_TG-TH_2_Book1_TKHC-THOIQUAN-05-04-2004" xfId="1970" xr:uid="{00000000-0005-0000-0000-0000A4070000}"/>
    <cellStyle name="_TG-TH_2_Book1_TKHC-THOIQUAN-05-04-2004 2" xfId="1971" xr:uid="{00000000-0005-0000-0000-0000A5070000}"/>
    <cellStyle name="_TG-TH_2_Book1_Tuyenongchuyentai dot 3-viet" xfId="1972" xr:uid="{00000000-0005-0000-0000-0000A6070000}"/>
    <cellStyle name="_TG-TH_2_Book1_ÿÿÿÿÿ" xfId="1973" xr:uid="{00000000-0005-0000-0000-0000A7070000}"/>
    <cellStyle name="_TG-TH_2_Book1_ÿÿÿÿÿ_1" xfId="1974" xr:uid="{00000000-0005-0000-0000-0000A8070000}"/>
    <cellStyle name="_TG-TH_2_CAU Khanh Nam(Thi Cong)" xfId="1975" xr:uid="{00000000-0005-0000-0000-0000A9070000}"/>
    <cellStyle name="_TG-TH_2_CAU Khanh Nam(Thi Cong) 2" xfId="1976" xr:uid="{00000000-0005-0000-0000-0000AA070000}"/>
    <cellStyle name="_TG-TH_2_ChiHuong_ApGia" xfId="1977" xr:uid="{00000000-0005-0000-0000-0000AB070000}"/>
    <cellStyle name="_TG-TH_2_CoCauPhi (version 1)" xfId="1978" xr:uid="{00000000-0005-0000-0000-0000AC070000}"/>
    <cellStyle name="_TG-TH_2_Copy of 05-12  KH trung han 2016-2020 - Liem Thinh edited (1)" xfId="1979" xr:uid="{00000000-0005-0000-0000-0000AD070000}"/>
    <cellStyle name="_TG-TH_2_danh muc chuan bi dau tu 2011 ngay 07-6-2011" xfId="1980" xr:uid="{00000000-0005-0000-0000-0000AE070000}"/>
    <cellStyle name="_TG-TH_2_Danh muc pbo nguon von XSKT, XDCB nam 2009 chuyen qua nam 2010" xfId="1981" xr:uid="{00000000-0005-0000-0000-0000AF070000}"/>
    <cellStyle name="_TG-TH_2_DAU NOI PL-CL TAI PHU LAMHC" xfId="1982" xr:uid="{00000000-0005-0000-0000-0000B0070000}"/>
    <cellStyle name="_TG-TH_2_dieu chinh KH 2011 ngay 26-5-2011111" xfId="1983" xr:uid="{00000000-0005-0000-0000-0000B1070000}"/>
    <cellStyle name="_TG-TH_2_DS KCH PHAN BO VON NSDP NAM 2010" xfId="1984" xr:uid="{00000000-0005-0000-0000-0000B2070000}"/>
    <cellStyle name="_TG-TH_2_DTCDT MR.2N110.HOCMON.TDTOAN.CCUNG" xfId="1985" xr:uid="{00000000-0005-0000-0000-0000B3070000}"/>
    <cellStyle name="_TG-TH_2_DU TRU VAT TU" xfId="1986" xr:uid="{00000000-0005-0000-0000-0000B4070000}"/>
    <cellStyle name="_TG-TH_2_DU TRU VAT TU 2" xfId="1987" xr:uid="{00000000-0005-0000-0000-0000B5070000}"/>
    <cellStyle name="_TG-TH_2_giao KH 2011 ngay 10-12-2010" xfId="1988" xr:uid="{00000000-0005-0000-0000-0000B6070000}"/>
    <cellStyle name="_TG-TH_2_GTGT 2003" xfId="1989" xr:uid="{00000000-0005-0000-0000-0000B7070000}"/>
    <cellStyle name="_TG-TH_2_KE KHAI THUE GTGT 2004" xfId="1990" xr:uid="{00000000-0005-0000-0000-0000B8070000}"/>
    <cellStyle name="_TG-TH_2_KE KHAI THUE GTGT 2004_BCTC2004" xfId="1991" xr:uid="{00000000-0005-0000-0000-0000B9070000}"/>
    <cellStyle name="_TG-TH_2_KH TPCP 2016-2020 (tong hop)" xfId="1992" xr:uid="{00000000-0005-0000-0000-0000BA070000}"/>
    <cellStyle name="_TG-TH_2_KH TPCP vung TNB (03-1-2012)" xfId="1993" xr:uid="{00000000-0005-0000-0000-0000BB070000}"/>
    <cellStyle name="_TG-TH_2_kien giang 2" xfId="1994" xr:uid="{00000000-0005-0000-0000-0000BC070000}"/>
    <cellStyle name="_TG-TH_2_Lora-tungchau" xfId="1995" xr:uid="{00000000-0005-0000-0000-0000BD070000}"/>
    <cellStyle name="_TG-TH_2_Luy ke von ung nam 2011 -Thoa gui ngay 12-8-2012" xfId="1996" xr:uid="{00000000-0005-0000-0000-0000BE070000}"/>
    <cellStyle name="_TG-TH_2_NhanCong" xfId="1997" xr:uid="{00000000-0005-0000-0000-0000BF070000}"/>
    <cellStyle name="_TG-TH_2_N-X-T-04" xfId="1998" xr:uid="{00000000-0005-0000-0000-0000C0070000}"/>
    <cellStyle name="_TG-TH_2_PGIA-phieu tham tra Kho bac" xfId="1999" xr:uid="{00000000-0005-0000-0000-0000C1070000}"/>
    <cellStyle name="_TG-TH_2_phu luc tong ket tinh hinh TH giai doan 03-10 (ngay 30)" xfId="2000" xr:uid="{00000000-0005-0000-0000-0000C2070000}"/>
    <cellStyle name="_TG-TH_2_PT02-02" xfId="2001" xr:uid="{00000000-0005-0000-0000-0000C3070000}"/>
    <cellStyle name="_TG-TH_2_PT02-02_Book1" xfId="2002" xr:uid="{00000000-0005-0000-0000-0000C4070000}"/>
    <cellStyle name="_TG-TH_2_PT02-03" xfId="2003" xr:uid="{00000000-0005-0000-0000-0000C5070000}"/>
    <cellStyle name="_TG-TH_2_PT02-03_Book1" xfId="2004" xr:uid="{00000000-0005-0000-0000-0000C6070000}"/>
    <cellStyle name="_TG-TH_2_QT TINH UNG 2002" xfId="2005" xr:uid="{00000000-0005-0000-0000-0000C7070000}"/>
    <cellStyle name="_TG-TH_2_QT TINH UNG 2002 2" xfId="2006" xr:uid="{00000000-0005-0000-0000-0000C8070000}"/>
    <cellStyle name="_TG-TH_2_Qt-HT3PQ1(CauKho)" xfId="2007" xr:uid="{00000000-0005-0000-0000-0000C9070000}"/>
    <cellStyle name="_TG-TH_2_Sheet1" xfId="2008" xr:uid="{00000000-0005-0000-0000-0000CA070000}"/>
    <cellStyle name="_TG-TH_2_TK152-04" xfId="2009" xr:uid="{00000000-0005-0000-0000-0000CB070000}"/>
    <cellStyle name="_TG-TH_2_TKHC-THOIQUAN-05-04-2004" xfId="2010" xr:uid="{00000000-0005-0000-0000-0000CC070000}"/>
    <cellStyle name="_TG-TH_2_TKHC-THOIQUAN-05-04-2004 2" xfId="2011" xr:uid="{00000000-0005-0000-0000-0000CD070000}"/>
    <cellStyle name="_TG-TH_2_ÿÿÿÿÿ" xfId="2012" xr:uid="{00000000-0005-0000-0000-0000CE070000}"/>
    <cellStyle name="_TG-TH_2_ÿÿÿÿÿ 2" xfId="2013" xr:uid="{00000000-0005-0000-0000-0000CF070000}"/>
    <cellStyle name="_TG-TH_2_ÿÿÿÿÿ_Bieu mau cong trinh khoi cong moi 3-4" xfId="2014" xr:uid="{00000000-0005-0000-0000-0000D0070000}"/>
    <cellStyle name="_TG-TH_2_ÿÿÿÿÿ_Bieu3ODA" xfId="2015" xr:uid="{00000000-0005-0000-0000-0000D1070000}"/>
    <cellStyle name="_TG-TH_2_ÿÿÿÿÿ_Bieu4HTMT" xfId="2016" xr:uid="{00000000-0005-0000-0000-0000D2070000}"/>
    <cellStyle name="_TG-TH_2_ÿÿÿÿÿ_KH TPCP vung TNB (03-1-2012)" xfId="2017" xr:uid="{00000000-0005-0000-0000-0000D3070000}"/>
    <cellStyle name="_TG-TH_2_ÿÿÿÿÿ_kien giang 2" xfId="2018" xr:uid="{00000000-0005-0000-0000-0000D4070000}"/>
    <cellStyle name="_TG-TH_3" xfId="2019" xr:uid="{00000000-0005-0000-0000-0000D5070000}"/>
    <cellStyle name="_TG-TH_3 2" xfId="2020" xr:uid="{00000000-0005-0000-0000-0000D6070000}"/>
    <cellStyle name="_TG-TH_3 3" xfId="2021" xr:uid="{00000000-0005-0000-0000-0000D7070000}"/>
    <cellStyle name="_TG-TH_3_05-12  KH trung han 2016-2020 - Liem Thinh edited" xfId="2022" xr:uid="{00000000-0005-0000-0000-0000D8070000}"/>
    <cellStyle name="_TG-TH_3_Copy of 05-12  KH trung han 2016-2020 - Liem Thinh edited (1)" xfId="2023" xr:uid="{00000000-0005-0000-0000-0000D9070000}"/>
    <cellStyle name="_TG-TH_3_KH TPCP 2016-2020 (tong hop)" xfId="2024" xr:uid="{00000000-0005-0000-0000-0000DA070000}"/>
    <cellStyle name="_TG-TH_3_Lora-tungchau" xfId="2025" xr:uid="{00000000-0005-0000-0000-0000DB070000}"/>
    <cellStyle name="_TG-TH_3_Lora-tungchau 2" xfId="2026" xr:uid="{00000000-0005-0000-0000-0000DC070000}"/>
    <cellStyle name="_TG-TH_3_Lora-tungchau_05-12  KH trung han 2016-2020 - Liem Thinh edited" xfId="2027" xr:uid="{00000000-0005-0000-0000-0000DD070000}"/>
    <cellStyle name="_TG-TH_3_Lora-tungchau_Copy of 05-12  KH trung han 2016-2020 - Liem Thinh edited (1)" xfId="2028" xr:uid="{00000000-0005-0000-0000-0000DE070000}"/>
    <cellStyle name="_TG-TH_3_Lora-tungchau_KH TPCP 2016-2020 (tong hop)" xfId="2029" xr:uid="{00000000-0005-0000-0000-0000DF070000}"/>
    <cellStyle name="_TG-TH_3_Qt-HT3PQ1(CauKho)" xfId="2030" xr:uid="{00000000-0005-0000-0000-0000E0070000}"/>
    <cellStyle name="_TG-TH_4" xfId="2031" xr:uid="{00000000-0005-0000-0000-0000E1070000}"/>
    <cellStyle name="_TG-TH_4 2" xfId="2032" xr:uid="{00000000-0005-0000-0000-0000E2070000}"/>
    <cellStyle name="_TH KH 2010" xfId="2033" xr:uid="{00000000-0005-0000-0000-0000E3070000}"/>
    <cellStyle name="_TH KH 2010 2" xfId="2034" xr:uid="{00000000-0005-0000-0000-0000E4070000}"/>
    <cellStyle name="_TH KH 2010 3" xfId="2035" xr:uid="{00000000-0005-0000-0000-0000E5070000}"/>
    <cellStyle name="_TK152-04" xfId="2036" xr:uid="{00000000-0005-0000-0000-0000E6070000}"/>
    <cellStyle name="_TKHC-THOIQUAN-05-04-2004" xfId="2037" xr:uid="{00000000-0005-0000-0000-0000E7070000}"/>
    <cellStyle name="_TKHC-THOIQUAN-05-04-2004 2" xfId="2038" xr:uid="{00000000-0005-0000-0000-0000E8070000}"/>
    <cellStyle name="_Tong dutoan PP LAHAI" xfId="2039" xr:uid="{00000000-0005-0000-0000-0000E9070000}"/>
    <cellStyle name="_Tong dutoan PP LAHAI 2" xfId="2040" xr:uid="{00000000-0005-0000-0000-0000EA070000}"/>
    <cellStyle name="_Tong hop may cheu nganh 1" xfId="2041" xr:uid="{00000000-0005-0000-0000-0000EB070000}"/>
    <cellStyle name="_Tong hop may cheu nganh 1 2" xfId="2042" xr:uid="{00000000-0005-0000-0000-0000EC070000}"/>
    <cellStyle name="_TPCP GT-24-5-Mien Nui" xfId="2043" xr:uid="{00000000-0005-0000-0000-0000ED070000}"/>
    <cellStyle name="_TPCP GT-24-5-Mien Nui 2" xfId="2044" xr:uid="{00000000-0005-0000-0000-0000EE070000}"/>
    <cellStyle name="_TPCP GT-24-5-Mien Nui 3" xfId="2045" xr:uid="{00000000-0005-0000-0000-0000EF070000}"/>
    <cellStyle name="_TPCP GT-24-5-Mien Nui_!1 1 bao cao giao KH ve HTCMT vung TNB   12-12-2011" xfId="2046" xr:uid="{00000000-0005-0000-0000-0000F0070000}"/>
    <cellStyle name="_TPCP GT-24-5-Mien Nui_!1 1 bao cao giao KH ve HTCMT vung TNB   12-12-2011 2" xfId="2047" xr:uid="{00000000-0005-0000-0000-0000F1070000}"/>
    <cellStyle name="_TPCP GT-24-5-Mien Nui_!1 1 bao cao giao KH ve HTCMT vung TNB   12-12-2011 3" xfId="2048" xr:uid="{00000000-0005-0000-0000-0000F2070000}"/>
    <cellStyle name="_TPCP GT-24-5-Mien Nui_!1 1 bao cao giao KH ve HTCMT vung TNB   12-12-2011 4" xfId="2049" xr:uid="{00000000-0005-0000-0000-0000F3070000}"/>
    <cellStyle name="_TPCP GT-24-5-Mien Nui_bieu 1b" xfId="2050" xr:uid="{00000000-0005-0000-0000-0000F4070000}"/>
    <cellStyle name="_TPCP GT-24-5-Mien Nui_bieu 1b 2" xfId="2051" xr:uid="{00000000-0005-0000-0000-0000F5070000}"/>
    <cellStyle name="_TPCP GT-24-5-Mien Nui_Bieu4HTMT" xfId="2052" xr:uid="{00000000-0005-0000-0000-0000F6070000}"/>
    <cellStyle name="_TPCP GT-24-5-Mien Nui_Bieu4HTMT 2" xfId="2053" xr:uid="{00000000-0005-0000-0000-0000F7070000}"/>
    <cellStyle name="_TPCP GT-24-5-Mien Nui_Bieu4HTMT 3" xfId="2054" xr:uid="{00000000-0005-0000-0000-0000F8070000}"/>
    <cellStyle name="_TPCP GT-24-5-Mien Nui_Bieu4HTMT 4" xfId="2055" xr:uid="{00000000-0005-0000-0000-0000F9070000}"/>
    <cellStyle name="_TPCP GT-24-5-Mien Nui_Bieu4HTMT_!1 1 bao cao giao KH ve HTCMT vung TNB   12-12-2011" xfId="2056" xr:uid="{00000000-0005-0000-0000-0000FA070000}"/>
    <cellStyle name="_TPCP GT-24-5-Mien Nui_Bieu4HTMT_!1 1 bao cao giao KH ve HTCMT vung TNB   12-12-2011 2" xfId="2057" xr:uid="{00000000-0005-0000-0000-0000FB070000}"/>
    <cellStyle name="_TPCP GT-24-5-Mien Nui_Bieu4HTMT_!1 1 bao cao giao KH ve HTCMT vung TNB   12-12-2011 3" xfId="2058" xr:uid="{00000000-0005-0000-0000-0000FC070000}"/>
    <cellStyle name="_TPCP GT-24-5-Mien Nui_Bieu4HTMT_!1 1 bao cao giao KH ve HTCMT vung TNB   12-12-2011 4" xfId="2059" xr:uid="{00000000-0005-0000-0000-0000FD070000}"/>
    <cellStyle name="_TPCP GT-24-5-Mien Nui_Bieu4HTMT_KH TPCP vung TNB (03-1-2012)" xfId="2060" xr:uid="{00000000-0005-0000-0000-0000FE070000}"/>
    <cellStyle name="_TPCP GT-24-5-Mien Nui_Bieu4HTMT_KH TPCP vung TNB (03-1-2012) 2" xfId="2061" xr:uid="{00000000-0005-0000-0000-0000FF070000}"/>
    <cellStyle name="_TPCP GT-24-5-Mien Nui_Bieu4HTMT_KH TPCP vung TNB (03-1-2012) 3" xfId="2062" xr:uid="{00000000-0005-0000-0000-000000080000}"/>
    <cellStyle name="_TPCP GT-24-5-Mien Nui_Bieu4HTMT_KH TPCP vung TNB (03-1-2012) 4" xfId="2063" xr:uid="{00000000-0005-0000-0000-000001080000}"/>
    <cellStyle name="_TPCP GT-24-5-Mien Nui_KH TPCP vung TNB (03-1-2012)" xfId="2064" xr:uid="{00000000-0005-0000-0000-000002080000}"/>
    <cellStyle name="_TPCP GT-24-5-Mien Nui_KH TPCP vung TNB (03-1-2012) 2" xfId="2065" xr:uid="{00000000-0005-0000-0000-000003080000}"/>
    <cellStyle name="_TPCP GT-24-5-Mien Nui_KH TPCP vung TNB (03-1-2012) 3" xfId="2066" xr:uid="{00000000-0005-0000-0000-000004080000}"/>
    <cellStyle name="_TPCP GT-24-5-Mien Nui_KH TPCP vung TNB (03-1-2012) 4" xfId="2067" xr:uid="{00000000-0005-0000-0000-000005080000}"/>
    <cellStyle name="_TPCP GT-24-5-Mien Nui_Sheet1" xfId="2068" xr:uid="{00000000-0005-0000-0000-000006080000}"/>
    <cellStyle name="_TPCP GT-24-5-Mien Nui_Sheet1 2" xfId="2069" xr:uid="{00000000-0005-0000-0000-000007080000}"/>
    <cellStyle name="_TT209BTC3" xfId="2070" xr:uid="{00000000-0005-0000-0000-000008080000}"/>
    <cellStyle name="_Tuyenongchuyentai dot 3-viet" xfId="2071" xr:uid="{00000000-0005-0000-0000-000009080000}"/>
    <cellStyle name="_ung truoc 2011 NSTW Thanh Hoa + Nge An gui Thu 12-5" xfId="2072" xr:uid="{00000000-0005-0000-0000-00000A080000}"/>
    <cellStyle name="_ung truoc 2011 NSTW Thanh Hoa + Nge An gui Thu 12-5 2" xfId="2073" xr:uid="{00000000-0005-0000-0000-00000B080000}"/>
    <cellStyle name="_ung truoc 2011 NSTW Thanh Hoa + Nge An gui Thu 12-5 3" xfId="2074" xr:uid="{00000000-0005-0000-0000-00000C080000}"/>
    <cellStyle name="_ung truoc 2011 NSTW Thanh Hoa + Nge An gui Thu 12-5_!1 1 bao cao giao KH ve HTCMT vung TNB   12-12-2011" xfId="2075" xr:uid="{00000000-0005-0000-0000-00000D080000}"/>
    <cellStyle name="_ung truoc 2011 NSTW Thanh Hoa + Nge An gui Thu 12-5_!1 1 bao cao giao KH ve HTCMT vung TNB   12-12-2011 2" xfId="2076" xr:uid="{00000000-0005-0000-0000-00000E080000}"/>
    <cellStyle name="_ung truoc 2011 NSTW Thanh Hoa + Nge An gui Thu 12-5_!1 1 bao cao giao KH ve HTCMT vung TNB   12-12-2011 3" xfId="2077" xr:uid="{00000000-0005-0000-0000-00000F080000}"/>
    <cellStyle name="_ung truoc 2011 NSTW Thanh Hoa + Nge An gui Thu 12-5_!1 1 bao cao giao KH ve HTCMT vung TNB   12-12-2011 4" xfId="2078" xr:uid="{00000000-0005-0000-0000-000010080000}"/>
    <cellStyle name="_ung truoc 2011 NSTW Thanh Hoa + Nge An gui Thu 12-5_bieu 1b" xfId="2079" xr:uid="{00000000-0005-0000-0000-000011080000}"/>
    <cellStyle name="_ung truoc 2011 NSTW Thanh Hoa + Nge An gui Thu 12-5_bieu 1b 2" xfId="2080" xr:uid="{00000000-0005-0000-0000-000012080000}"/>
    <cellStyle name="_ung truoc 2011 NSTW Thanh Hoa + Nge An gui Thu 12-5_Bieu4HTMT" xfId="2081" xr:uid="{00000000-0005-0000-0000-000013080000}"/>
    <cellStyle name="_ung truoc 2011 NSTW Thanh Hoa + Nge An gui Thu 12-5_Bieu4HTMT 2" xfId="2082" xr:uid="{00000000-0005-0000-0000-000014080000}"/>
    <cellStyle name="_ung truoc 2011 NSTW Thanh Hoa + Nge An gui Thu 12-5_Bieu4HTMT 3" xfId="2083" xr:uid="{00000000-0005-0000-0000-000015080000}"/>
    <cellStyle name="_ung truoc 2011 NSTW Thanh Hoa + Nge An gui Thu 12-5_Bieu4HTMT 4" xfId="2084" xr:uid="{00000000-0005-0000-0000-000016080000}"/>
    <cellStyle name="_ung truoc 2011 NSTW Thanh Hoa + Nge An gui Thu 12-5_Bieu4HTMT_!1 1 bao cao giao KH ve HTCMT vung TNB   12-12-2011" xfId="2085" xr:uid="{00000000-0005-0000-0000-000017080000}"/>
    <cellStyle name="_ung truoc 2011 NSTW Thanh Hoa + Nge An gui Thu 12-5_Bieu4HTMT_!1 1 bao cao giao KH ve HTCMT vung TNB   12-12-2011 2" xfId="2086" xr:uid="{00000000-0005-0000-0000-000018080000}"/>
    <cellStyle name="_ung truoc 2011 NSTW Thanh Hoa + Nge An gui Thu 12-5_Bieu4HTMT_!1 1 bao cao giao KH ve HTCMT vung TNB   12-12-2011 3" xfId="2087" xr:uid="{00000000-0005-0000-0000-000019080000}"/>
    <cellStyle name="_ung truoc 2011 NSTW Thanh Hoa + Nge An gui Thu 12-5_Bieu4HTMT_!1 1 bao cao giao KH ve HTCMT vung TNB   12-12-2011 4" xfId="2088" xr:uid="{00000000-0005-0000-0000-00001A080000}"/>
    <cellStyle name="_ung truoc 2011 NSTW Thanh Hoa + Nge An gui Thu 12-5_Bieu4HTMT_KH TPCP vung TNB (03-1-2012)" xfId="2089" xr:uid="{00000000-0005-0000-0000-00001B080000}"/>
    <cellStyle name="_ung truoc 2011 NSTW Thanh Hoa + Nge An gui Thu 12-5_Bieu4HTMT_KH TPCP vung TNB (03-1-2012) 2" xfId="2090" xr:uid="{00000000-0005-0000-0000-00001C080000}"/>
    <cellStyle name="_ung truoc 2011 NSTW Thanh Hoa + Nge An gui Thu 12-5_Bieu4HTMT_KH TPCP vung TNB (03-1-2012) 3" xfId="2091" xr:uid="{00000000-0005-0000-0000-00001D080000}"/>
    <cellStyle name="_ung truoc 2011 NSTW Thanh Hoa + Nge An gui Thu 12-5_Bieu4HTMT_KH TPCP vung TNB (03-1-2012) 4" xfId="2092" xr:uid="{00000000-0005-0000-0000-00001E080000}"/>
    <cellStyle name="_ung truoc 2011 NSTW Thanh Hoa + Nge An gui Thu 12-5_KH TPCP vung TNB (03-1-2012)" xfId="2093" xr:uid="{00000000-0005-0000-0000-00001F080000}"/>
    <cellStyle name="_ung truoc 2011 NSTW Thanh Hoa + Nge An gui Thu 12-5_KH TPCP vung TNB (03-1-2012) 2" xfId="2094" xr:uid="{00000000-0005-0000-0000-000020080000}"/>
    <cellStyle name="_ung truoc 2011 NSTW Thanh Hoa + Nge An gui Thu 12-5_KH TPCP vung TNB (03-1-2012) 3" xfId="2095" xr:uid="{00000000-0005-0000-0000-000021080000}"/>
    <cellStyle name="_ung truoc 2011 NSTW Thanh Hoa + Nge An gui Thu 12-5_KH TPCP vung TNB (03-1-2012) 4" xfId="2096" xr:uid="{00000000-0005-0000-0000-000022080000}"/>
    <cellStyle name="_ung truoc 2011 NSTW Thanh Hoa + Nge An gui Thu 12-5_Sheet1" xfId="2097" xr:uid="{00000000-0005-0000-0000-000023080000}"/>
    <cellStyle name="_ung truoc 2011 NSTW Thanh Hoa + Nge An gui Thu 12-5_Sheet1 2" xfId="2098" xr:uid="{00000000-0005-0000-0000-000024080000}"/>
    <cellStyle name="_ung truoc cua long an (6-5-2010)" xfId="2099" xr:uid="{00000000-0005-0000-0000-000025080000}"/>
    <cellStyle name="_ung truoc cua long an (6-5-2010) 2" xfId="2100" xr:uid="{00000000-0005-0000-0000-000026080000}"/>
    <cellStyle name="_Ung von nam 2011 vung TNB - Doan Cong tac (12-5-2010)" xfId="2101" xr:uid="{00000000-0005-0000-0000-000027080000}"/>
    <cellStyle name="_Ung von nam 2011 vung TNB - Doan Cong tac (12-5-2010) 2" xfId="2102" xr:uid="{00000000-0005-0000-0000-000028080000}"/>
    <cellStyle name="_Ung von nam 2011 vung TNB - Doan Cong tac (12-5-2010)_!1 1 bao cao giao KH ve HTCMT vung TNB   12-12-2011" xfId="2103" xr:uid="{00000000-0005-0000-0000-000029080000}"/>
    <cellStyle name="_Ung von nam 2011 vung TNB - Doan Cong tac (12-5-2010)_!1 1 bao cao giao KH ve HTCMT vung TNB   12-12-2011 2" xfId="2104" xr:uid="{00000000-0005-0000-0000-00002A080000}"/>
    <cellStyle name="_Ung von nam 2011 vung TNB - Doan Cong tac (12-5-2010)_!1 1 bao cao giao KH ve HTCMT vung TNB   12-12-2011 3" xfId="2105" xr:uid="{00000000-0005-0000-0000-00002B080000}"/>
    <cellStyle name="_Ung von nam 2011 vung TNB - Doan Cong tac (12-5-2010)_bieu 1b" xfId="2106" xr:uid="{00000000-0005-0000-0000-00002C080000}"/>
    <cellStyle name="_Ung von nam 2011 vung TNB - Doan Cong tac (12-5-2010)_Bieu4HTMT" xfId="2107" xr:uid="{00000000-0005-0000-0000-00002D080000}"/>
    <cellStyle name="_Ung von nam 2011 vung TNB - Doan Cong tac (12-5-2010)_Bieu4HTMT 2" xfId="2108" xr:uid="{00000000-0005-0000-0000-00002E080000}"/>
    <cellStyle name="_Ung von nam 2011 vung TNB - Doan Cong tac (12-5-2010)_Bieu4HTMT 3" xfId="2109" xr:uid="{00000000-0005-0000-0000-00002F080000}"/>
    <cellStyle name="_Ung von nam 2011 vung TNB - Doan Cong tac (12-5-2010)_Bieu4HTMT_!1 1 bao cao giao KH ve HTCMT vung TNB   12-12-2011" xfId="2110" xr:uid="{00000000-0005-0000-0000-000030080000}"/>
    <cellStyle name="_Ung von nam 2011 vung TNB - Doan Cong tac (12-5-2010)_Bieu4HTMT_!1 1 bao cao giao KH ve HTCMT vung TNB   12-12-2011 2" xfId="2111" xr:uid="{00000000-0005-0000-0000-000031080000}"/>
    <cellStyle name="_Ung von nam 2011 vung TNB - Doan Cong tac (12-5-2010)_Bieu4HTMT_!1 1 bao cao giao KH ve HTCMT vung TNB   12-12-2011 3" xfId="2112" xr:uid="{00000000-0005-0000-0000-000032080000}"/>
    <cellStyle name="_Ung von nam 2011 vung TNB - Doan Cong tac (12-5-2010)_Bieu4HTMT_KH TPCP vung TNB (03-1-2012)" xfId="2113" xr:uid="{00000000-0005-0000-0000-000033080000}"/>
    <cellStyle name="_Ung von nam 2011 vung TNB - Doan Cong tac (12-5-2010)_Bieu4HTMT_KH TPCP vung TNB (03-1-2012) 2" xfId="2114" xr:uid="{00000000-0005-0000-0000-000034080000}"/>
    <cellStyle name="_Ung von nam 2011 vung TNB - Doan Cong tac (12-5-2010)_Bieu4HTMT_KH TPCP vung TNB (03-1-2012) 3" xfId="2115" xr:uid="{00000000-0005-0000-0000-000035080000}"/>
    <cellStyle name="_Ung von nam 2011 vung TNB - Doan Cong tac (12-5-2010)_Chuẩn bị đầu tư 2011 (sep Hung)_KH 2012 (T3-2013)" xfId="2116" xr:uid="{00000000-0005-0000-0000-000036080000}"/>
    <cellStyle name="_Ung von nam 2011 vung TNB - Doan Cong tac (12-5-2010)_Chuẩn bị đầu tư 2011 (sep Hung)_KH 2012 (T3-2013) 2" xfId="2117" xr:uid="{00000000-0005-0000-0000-000037080000}"/>
    <cellStyle name="_Ung von nam 2011 vung TNB - Doan Cong tac (12-5-2010)_Chuẩn bị đầu tư 2011 (sep Hung)_KH 2012 (T3-2013) 3" xfId="2118" xr:uid="{00000000-0005-0000-0000-000038080000}"/>
    <cellStyle name="_Ung von nam 2011 vung TNB - Doan Cong tac (12-5-2010)_Cong trinh co y kien LD_Dang_NN_2011-Tay nguyen-9-10" xfId="2119" xr:uid="{00000000-0005-0000-0000-000039080000}"/>
    <cellStyle name="_Ung von nam 2011 vung TNB - Doan Cong tac (12-5-2010)_Cong trinh co y kien LD_Dang_NN_2011-Tay nguyen-9-10 2" xfId="2120" xr:uid="{00000000-0005-0000-0000-00003A080000}"/>
    <cellStyle name="_Ung von nam 2011 vung TNB - Doan Cong tac (12-5-2010)_Cong trinh co y kien LD_Dang_NN_2011-Tay nguyen-9-10_!1 1 bao cao giao KH ve HTCMT vung TNB   12-12-2011" xfId="2121" xr:uid="{00000000-0005-0000-0000-00003B080000}"/>
    <cellStyle name="_Ung von nam 2011 vung TNB - Doan Cong tac (12-5-2010)_Cong trinh co y kien LD_Dang_NN_2011-Tay nguyen-9-10_!1 1 bao cao giao KH ve HTCMT vung TNB   12-12-2011 2" xfId="2122" xr:uid="{00000000-0005-0000-0000-00003C080000}"/>
    <cellStyle name="_Ung von nam 2011 vung TNB - Doan Cong tac (12-5-2010)_Cong trinh co y kien LD_Dang_NN_2011-Tay nguyen-9-10_!1 1 bao cao giao KH ve HTCMT vung TNB   12-12-2011 3" xfId="2123" xr:uid="{00000000-0005-0000-0000-00003D080000}"/>
    <cellStyle name="_Ung von nam 2011 vung TNB - Doan Cong tac (12-5-2010)_Cong trinh co y kien LD_Dang_NN_2011-Tay nguyen-9-10_bieu 1b" xfId="2124" xr:uid="{00000000-0005-0000-0000-00003E080000}"/>
    <cellStyle name="_Ung von nam 2011 vung TNB - Doan Cong tac (12-5-2010)_Cong trinh co y kien LD_Dang_NN_2011-Tay nguyen-9-10_Bieu4HTMT" xfId="2125" xr:uid="{00000000-0005-0000-0000-00003F080000}"/>
    <cellStyle name="_Ung von nam 2011 vung TNB - Doan Cong tac (12-5-2010)_Cong trinh co y kien LD_Dang_NN_2011-Tay nguyen-9-10_Bieu4HTMT 2" xfId="2126" xr:uid="{00000000-0005-0000-0000-000040080000}"/>
    <cellStyle name="_Ung von nam 2011 vung TNB - Doan Cong tac (12-5-2010)_Cong trinh co y kien LD_Dang_NN_2011-Tay nguyen-9-10_Bieu4HTMT 3" xfId="2127" xr:uid="{00000000-0005-0000-0000-000041080000}"/>
    <cellStyle name="_Ung von nam 2011 vung TNB - Doan Cong tac (12-5-2010)_Cong trinh co y kien LD_Dang_NN_2011-Tay nguyen-9-10_Bieu4HTMT_!1 1 bao cao giao KH ve HTCMT vung TNB   12-12-2011" xfId="2128" xr:uid="{00000000-0005-0000-0000-000042080000}"/>
    <cellStyle name="_Ung von nam 2011 vung TNB - Doan Cong tac (12-5-2010)_Cong trinh co y kien LD_Dang_NN_2011-Tay nguyen-9-10_Bieu4HTMT_!1 1 bao cao giao KH ve HTCMT vung TNB   12-12-2011 2" xfId="2129" xr:uid="{00000000-0005-0000-0000-000043080000}"/>
    <cellStyle name="_Ung von nam 2011 vung TNB - Doan Cong tac (12-5-2010)_Cong trinh co y kien LD_Dang_NN_2011-Tay nguyen-9-10_Bieu4HTMT_!1 1 bao cao giao KH ve HTCMT vung TNB   12-12-2011 3" xfId="2130" xr:uid="{00000000-0005-0000-0000-000044080000}"/>
    <cellStyle name="_Ung von nam 2011 vung TNB - Doan Cong tac (12-5-2010)_Cong trinh co y kien LD_Dang_NN_2011-Tay nguyen-9-10_Bieu4HTMT_KH TPCP vung TNB (03-1-2012)" xfId="2131" xr:uid="{00000000-0005-0000-0000-000045080000}"/>
    <cellStyle name="_Ung von nam 2011 vung TNB - Doan Cong tac (12-5-2010)_Cong trinh co y kien LD_Dang_NN_2011-Tay nguyen-9-10_Bieu4HTMT_KH TPCP vung TNB (03-1-2012) 2" xfId="2132" xr:uid="{00000000-0005-0000-0000-000046080000}"/>
    <cellStyle name="_Ung von nam 2011 vung TNB - Doan Cong tac (12-5-2010)_Cong trinh co y kien LD_Dang_NN_2011-Tay nguyen-9-10_Bieu4HTMT_KH TPCP vung TNB (03-1-2012) 3" xfId="2133" xr:uid="{00000000-0005-0000-0000-000047080000}"/>
    <cellStyle name="_Ung von nam 2011 vung TNB - Doan Cong tac (12-5-2010)_Cong trinh co y kien LD_Dang_NN_2011-Tay nguyen-9-10_KH TPCP vung TNB (03-1-2012)" xfId="2134" xr:uid="{00000000-0005-0000-0000-000048080000}"/>
    <cellStyle name="_Ung von nam 2011 vung TNB - Doan Cong tac (12-5-2010)_Cong trinh co y kien LD_Dang_NN_2011-Tay nguyen-9-10_KH TPCP vung TNB (03-1-2012) 2" xfId="2135" xr:uid="{00000000-0005-0000-0000-000049080000}"/>
    <cellStyle name="_Ung von nam 2011 vung TNB - Doan Cong tac (12-5-2010)_Cong trinh co y kien LD_Dang_NN_2011-Tay nguyen-9-10_KH TPCP vung TNB (03-1-2012) 3" xfId="2136" xr:uid="{00000000-0005-0000-0000-00004A080000}"/>
    <cellStyle name="_Ung von nam 2011 vung TNB - Doan Cong tac (12-5-2010)_KH TPCP vung TNB (03-1-2012)" xfId="2137" xr:uid="{00000000-0005-0000-0000-00004B080000}"/>
    <cellStyle name="_Ung von nam 2011 vung TNB - Doan Cong tac (12-5-2010)_KH TPCP vung TNB (03-1-2012) 2" xfId="2138" xr:uid="{00000000-0005-0000-0000-00004C080000}"/>
    <cellStyle name="_Ung von nam 2011 vung TNB - Doan Cong tac (12-5-2010)_KH TPCP vung TNB (03-1-2012) 3" xfId="2139" xr:uid="{00000000-0005-0000-0000-00004D080000}"/>
    <cellStyle name="_Ung von nam 2011 vung TNB - Doan Cong tac (12-5-2010)_TN - Ho tro khac 2011" xfId="2140" xr:uid="{00000000-0005-0000-0000-00004E080000}"/>
    <cellStyle name="_Ung von nam 2011 vung TNB - Doan Cong tac (12-5-2010)_TN - Ho tro khac 2011 2" xfId="2141" xr:uid="{00000000-0005-0000-0000-00004F080000}"/>
    <cellStyle name="_Ung von nam 2011 vung TNB - Doan Cong tac (12-5-2010)_TN - Ho tro khac 2011_!1 1 bao cao giao KH ve HTCMT vung TNB   12-12-2011" xfId="2142" xr:uid="{00000000-0005-0000-0000-000050080000}"/>
    <cellStyle name="_Ung von nam 2011 vung TNB - Doan Cong tac (12-5-2010)_TN - Ho tro khac 2011_!1 1 bao cao giao KH ve HTCMT vung TNB   12-12-2011 2" xfId="2143" xr:uid="{00000000-0005-0000-0000-000051080000}"/>
    <cellStyle name="_Ung von nam 2011 vung TNB - Doan Cong tac (12-5-2010)_TN - Ho tro khac 2011_!1 1 bao cao giao KH ve HTCMT vung TNB   12-12-2011 3" xfId="2144" xr:uid="{00000000-0005-0000-0000-000052080000}"/>
    <cellStyle name="_Ung von nam 2011 vung TNB - Doan Cong tac (12-5-2010)_TN - Ho tro khac 2011_bieu 1b" xfId="2145" xr:uid="{00000000-0005-0000-0000-000053080000}"/>
    <cellStyle name="_Ung von nam 2011 vung TNB - Doan Cong tac (12-5-2010)_TN - Ho tro khac 2011_Bieu4HTMT" xfId="2146" xr:uid="{00000000-0005-0000-0000-000054080000}"/>
    <cellStyle name="_Ung von nam 2011 vung TNB - Doan Cong tac (12-5-2010)_TN - Ho tro khac 2011_Bieu4HTMT 2" xfId="2147" xr:uid="{00000000-0005-0000-0000-000055080000}"/>
    <cellStyle name="_Ung von nam 2011 vung TNB - Doan Cong tac (12-5-2010)_TN - Ho tro khac 2011_Bieu4HTMT 3" xfId="2148" xr:uid="{00000000-0005-0000-0000-000056080000}"/>
    <cellStyle name="_Ung von nam 2011 vung TNB - Doan Cong tac (12-5-2010)_TN - Ho tro khac 2011_Bieu4HTMT_!1 1 bao cao giao KH ve HTCMT vung TNB   12-12-2011" xfId="2149" xr:uid="{00000000-0005-0000-0000-000057080000}"/>
    <cellStyle name="_Ung von nam 2011 vung TNB - Doan Cong tac (12-5-2010)_TN - Ho tro khac 2011_Bieu4HTMT_!1 1 bao cao giao KH ve HTCMT vung TNB   12-12-2011 2" xfId="2150" xr:uid="{00000000-0005-0000-0000-000058080000}"/>
    <cellStyle name="_Ung von nam 2011 vung TNB - Doan Cong tac (12-5-2010)_TN - Ho tro khac 2011_Bieu4HTMT_!1 1 bao cao giao KH ve HTCMT vung TNB   12-12-2011 3" xfId="2151" xr:uid="{00000000-0005-0000-0000-000059080000}"/>
    <cellStyle name="_Ung von nam 2011 vung TNB - Doan Cong tac (12-5-2010)_TN - Ho tro khac 2011_Bieu4HTMT_KH TPCP vung TNB (03-1-2012)" xfId="2152" xr:uid="{00000000-0005-0000-0000-00005A080000}"/>
    <cellStyle name="_Ung von nam 2011 vung TNB - Doan Cong tac (12-5-2010)_TN - Ho tro khac 2011_Bieu4HTMT_KH TPCP vung TNB (03-1-2012) 2" xfId="2153" xr:uid="{00000000-0005-0000-0000-00005B080000}"/>
    <cellStyle name="_Ung von nam 2011 vung TNB - Doan Cong tac (12-5-2010)_TN - Ho tro khac 2011_Bieu4HTMT_KH TPCP vung TNB (03-1-2012) 3" xfId="2154" xr:uid="{00000000-0005-0000-0000-00005C080000}"/>
    <cellStyle name="_Ung von nam 2011 vung TNB - Doan Cong tac (12-5-2010)_TN - Ho tro khac 2011_KH TPCP vung TNB (03-1-2012)" xfId="2155" xr:uid="{00000000-0005-0000-0000-00005D080000}"/>
    <cellStyle name="_Ung von nam 2011 vung TNB - Doan Cong tac (12-5-2010)_TN - Ho tro khac 2011_KH TPCP vung TNB (03-1-2012) 2" xfId="2156" xr:uid="{00000000-0005-0000-0000-00005E080000}"/>
    <cellStyle name="_Ung von nam 2011 vung TNB - Doan Cong tac (12-5-2010)_TN - Ho tro khac 2011_KH TPCP vung TNB (03-1-2012) 3" xfId="2157" xr:uid="{00000000-0005-0000-0000-00005F080000}"/>
    <cellStyle name="_Von dau tu 2006-2020 (TL chien luoc)" xfId="2158" xr:uid="{00000000-0005-0000-0000-000060080000}"/>
    <cellStyle name="_Von dau tu 2006-2020 (TL chien luoc) 2" xfId="2159" xr:uid="{00000000-0005-0000-0000-000061080000}"/>
    <cellStyle name="_Von dau tu 2006-2020 (TL chien luoc) 3" xfId="2160" xr:uid="{00000000-0005-0000-0000-000062080000}"/>
    <cellStyle name="_Von dau tu 2006-2020 (TL chien luoc) 4" xfId="2161" xr:uid="{00000000-0005-0000-0000-000063080000}"/>
    <cellStyle name="_Von dau tu 2006-2020 (TL chien luoc)_15_10_2013 BC nhu cau von doi ung ODA (2014-2016) ngay 15102013 Sua" xfId="2162" xr:uid="{00000000-0005-0000-0000-000064080000}"/>
    <cellStyle name="_Von dau tu 2006-2020 (TL chien luoc)_15_10_2013 BC nhu cau von doi ung ODA (2014-2016) ngay 15102013 Sua 2" xfId="2163" xr:uid="{00000000-0005-0000-0000-000065080000}"/>
    <cellStyle name="_Von dau tu 2006-2020 (TL chien luoc)_15_10_2013 BC nhu cau von doi ung ODA (2014-2016) ngay 15102013 Sua 3" xfId="2164" xr:uid="{00000000-0005-0000-0000-000066080000}"/>
    <cellStyle name="_Von dau tu 2006-2020 (TL chien luoc)_15_10_2013 BC nhu cau von doi ung ODA (2014-2016) ngay 15102013 Sua 4" xfId="2165" xr:uid="{00000000-0005-0000-0000-000067080000}"/>
    <cellStyle name="_Von dau tu 2006-2020 (TL chien luoc)_BC nhu cau von doi ung ODA nganh NN (BKH)" xfId="2166" xr:uid="{00000000-0005-0000-0000-000068080000}"/>
    <cellStyle name="_Von dau tu 2006-2020 (TL chien luoc)_BC nhu cau von doi ung ODA nganh NN (BKH) 2" xfId="2167" xr:uid="{00000000-0005-0000-0000-000069080000}"/>
    <cellStyle name="_Von dau tu 2006-2020 (TL chien luoc)_BC nhu cau von doi ung ODA nganh NN (BKH) 3" xfId="2168" xr:uid="{00000000-0005-0000-0000-00006A080000}"/>
    <cellStyle name="_Von dau tu 2006-2020 (TL chien luoc)_BC nhu cau von doi ung ODA nganh NN (BKH) 4" xfId="2169" xr:uid="{00000000-0005-0000-0000-00006B080000}"/>
    <cellStyle name="_Von dau tu 2006-2020 (TL chien luoc)_BC nhu cau von doi ung ODA nganh NN (BKH)_05-12  KH trung han 2016-2020 - Liem Thinh edited" xfId="2170" xr:uid="{00000000-0005-0000-0000-00006C080000}"/>
    <cellStyle name="_Von dau tu 2006-2020 (TL chien luoc)_BC nhu cau von doi ung ODA nganh NN (BKH)_05-12  KH trung han 2016-2020 - Liem Thinh edited 2" xfId="2171" xr:uid="{00000000-0005-0000-0000-00006D080000}"/>
    <cellStyle name="_Von dau tu 2006-2020 (TL chien luoc)_BC nhu cau von doi ung ODA nganh NN (BKH)_05-12  KH trung han 2016-2020 - Liem Thinh edited 3" xfId="2172" xr:uid="{00000000-0005-0000-0000-00006E080000}"/>
    <cellStyle name="_Von dau tu 2006-2020 (TL chien luoc)_BC nhu cau von doi ung ODA nganh NN (BKH)_05-12  KH trung han 2016-2020 - Liem Thinh edited 4" xfId="2173" xr:uid="{00000000-0005-0000-0000-00006F080000}"/>
    <cellStyle name="_Von dau tu 2006-2020 (TL chien luoc)_BC nhu cau von doi ung ODA nganh NN (BKH)_Copy of 05-12  KH trung han 2016-2020 - Liem Thinh edited (1)" xfId="2174" xr:uid="{00000000-0005-0000-0000-000070080000}"/>
    <cellStyle name="_Von dau tu 2006-2020 (TL chien luoc)_BC nhu cau von doi ung ODA nganh NN (BKH)_Copy of 05-12  KH trung han 2016-2020 - Liem Thinh edited (1) 2" xfId="2175" xr:uid="{00000000-0005-0000-0000-000071080000}"/>
    <cellStyle name="_Von dau tu 2006-2020 (TL chien luoc)_BC nhu cau von doi ung ODA nganh NN (BKH)_Copy of 05-12  KH trung han 2016-2020 - Liem Thinh edited (1) 3" xfId="2176" xr:uid="{00000000-0005-0000-0000-000072080000}"/>
    <cellStyle name="_Von dau tu 2006-2020 (TL chien luoc)_BC nhu cau von doi ung ODA nganh NN (BKH)_Copy of 05-12  KH trung han 2016-2020 - Liem Thinh edited (1) 4" xfId="2177" xr:uid="{00000000-0005-0000-0000-000073080000}"/>
    <cellStyle name="_Von dau tu 2006-2020 (TL chien luoc)_BC Tai co cau (bieu TH)" xfId="2178" xr:uid="{00000000-0005-0000-0000-000074080000}"/>
    <cellStyle name="_Von dau tu 2006-2020 (TL chien luoc)_BC Tai co cau (bieu TH) 2" xfId="2179" xr:uid="{00000000-0005-0000-0000-000075080000}"/>
    <cellStyle name="_Von dau tu 2006-2020 (TL chien luoc)_BC Tai co cau (bieu TH) 3" xfId="2180" xr:uid="{00000000-0005-0000-0000-000076080000}"/>
    <cellStyle name="_Von dau tu 2006-2020 (TL chien luoc)_BC Tai co cau (bieu TH) 4" xfId="2181" xr:uid="{00000000-0005-0000-0000-000077080000}"/>
    <cellStyle name="_Von dau tu 2006-2020 (TL chien luoc)_BC Tai co cau (bieu TH)_05-12  KH trung han 2016-2020 - Liem Thinh edited" xfId="2182" xr:uid="{00000000-0005-0000-0000-000078080000}"/>
    <cellStyle name="_Von dau tu 2006-2020 (TL chien luoc)_BC Tai co cau (bieu TH)_05-12  KH trung han 2016-2020 - Liem Thinh edited 2" xfId="2183" xr:uid="{00000000-0005-0000-0000-000079080000}"/>
    <cellStyle name="_Von dau tu 2006-2020 (TL chien luoc)_BC Tai co cau (bieu TH)_05-12  KH trung han 2016-2020 - Liem Thinh edited 3" xfId="2184" xr:uid="{00000000-0005-0000-0000-00007A080000}"/>
    <cellStyle name="_Von dau tu 2006-2020 (TL chien luoc)_BC Tai co cau (bieu TH)_05-12  KH trung han 2016-2020 - Liem Thinh edited 4" xfId="2185" xr:uid="{00000000-0005-0000-0000-00007B080000}"/>
    <cellStyle name="_Von dau tu 2006-2020 (TL chien luoc)_BC Tai co cau (bieu TH)_Copy of 05-12  KH trung han 2016-2020 - Liem Thinh edited (1)" xfId="2186" xr:uid="{00000000-0005-0000-0000-00007C080000}"/>
    <cellStyle name="_Von dau tu 2006-2020 (TL chien luoc)_BC Tai co cau (bieu TH)_Copy of 05-12  KH trung han 2016-2020 - Liem Thinh edited (1) 2" xfId="2187" xr:uid="{00000000-0005-0000-0000-00007D080000}"/>
    <cellStyle name="_Von dau tu 2006-2020 (TL chien luoc)_BC Tai co cau (bieu TH)_Copy of 05-12  KH trung han 2016-2020 - Liem Thinh edited (1) 3" xfId="2188" xr:uid="{00000000-0005-0000-0000-00007E080000}"/>
    <cellStyle name="_Von dau tu 2006-2020 (TL chien luoc)_BC Tai co cau (bieu TH)_Copy of 05-12  KH trung han 2016-2020 - Liem Thinh edited (1) 4" xfId="2189" xr:uid="{00000000-0005-0000-0000-00007F080000}"/>
    <cellStyle name="_Von dau tu 2006-2020 (TL chien luoc)_DK 2014-2015 final" xfId="2190" xr:uid="{00000000-0005-0000-0000-000080080000}"/>
    <cellStyle name="_Von dau tu 2006-2020 (TL chien luoc)_DK 2014-2015 final 2" xfId="2191" xr:uid="{00000000-0005-0000-0000-000081080000}"/>
    <cellStyle name="_Von dau tu 2006-2020 (TL chien luoc)_DK 2014-2015 final 3" xfId="2192" xr:uid="{00000000-0005-0000-0000-000082080000}"/>
    <cellStyle name="_Von dau tu 2006-2020 (TL chien luoc)_DK 2014-2015 final 4" xfId="2193" xr:uid="{00000000-0005-0000-0000-000083080000}"/>
    <cellStyle name="_Von dau tu 2006-2020 (TL chien luoc)_DK 2014-2015 final_05-12  KH trung han 2016-2020 - Liem Thinh edited" xfId="2194" xr:uid="{00000000-0005-0000-0000-000084080000}"/>
    <cellStyle name="_Von dau tu 2006-2020 (TL chien luoc)_DK 2014-2015 final_05-12  KH trung han 2016-2020 - Liem Thinh edited 2" xfId="2195" xr:uid="{00000000-0005-0000-0000-000085080000}"/>
    <cellStyle name="_Von dau tu 2006-2020 (TL chien luoc)_DK 2014-2015 final_05-12  KH trung han 2016-2020 - Liem Thinh edited 3" xfId="2196" xr:uid="{00000000-0005-0000-0000-000086080000}"/>
    <cellStyle name="_Von dau tu 2006-2020 (TL chien luoc)_DK 2014-2015 final_05-12  KH trung han 2016-2020 - Liem Thinh edited 4" xfId="2197" xr:uid="{00000000-0005-0000-0000-000087080000}"/>
    <cellStyle name="_Von dau tu 2006-2020 (TL chien luoc)_DK 2014-2015 final_Copy of 05-12  KH trung han 2016-2020 - Liem Thinh edited (1)" xfId="2198" xr:uid="{00000000-0005-0000-0000-000088080000}"/>
    <cellStyle name="_Von dau tu 2006-2020 (TL chien luoc)_DK 2014-2015 final_Copy of 05-12  KH trung han 2016-2020 - Liem Thinh edited (1) 2" xfId="2199" xr:uid="{00000000-0005-0000-0000-000089080000}"/>
    <cellStyle name="_Von dau tu 2006-2020 (TL chien luoc)_DK 2014-2015 final_Copy of 05-12  KH trung han 2016-2020 - Liem Thinh edited (1) 3" xfId="2200" xr:uid="{00000000-0005-0000-0000-00008A080000}"/>
    <cellStyle name="_Von dau tu 2006-2020 (TL chien luoc)_DK 2014-2015 final_Copy of 05-12  KH trung han 2016-2020 - Liem Thinh edited (1) 4" xfId="2201" xr:uid="{00000000-0005-0000-0000-00008B080000}"/>
    <cellStyle name="_Von dau tu 2006-2020 (TL chien luoc)_DK 2014-2015 new" xfId="2202" xr:uid="{00000000-0005-0000-0000-00008C080000}"/>
    <cellStyle name="_Von dau tu 2006-2020 (TL chien luoc)_DK 2014-2015 new 2" xfId="2203" xr:uid="{00000000-0005-0000-0000-00008D080000}"/>
    <cellStyle name="_Von dau tu 2006-2020 (TL chien luoc)_DK 2014-2015 new 3" xfId="2204" xr:uid="{00000000-0005-0000-0000-00008E080000}"/>
    <cellStyle name="_Von dau tu 2006-2020 (TL chien luoc)_DK 2014-2015 new 4" xfId="2205" xr:uid="{00000000-0005-0000-0000-00008F080000}"/>
    <cellStyle name="_Von dau tu 2006-2020 (TL chien luoc)_DK 2014-2015 new_05-12  KH trung han 2016-2020 - Liem Thinh edited" xfId="2206" xr:uid="{00000000-0005-0000-0000-000090080000}"/>
    <cellStyle name="_Von dau tu 2006-2020 (TL chien luoc)_DK 2014-2015 new_05-12  KH trung han 2016-2020 - Liem Thinh edited 2" xfId="2207" xr:uid="{00000000-0005-0000-0000-000091080000}"/>
    <cellStyle name="_Von dau tu 2006-2020 (TL chien luoc)_DK 2014-2015 new_05-12  KH trung han 2016-2020 - Liem Thinh edited 3" xfId="2208" xr:uid="{00000000-0005-0000-0000-000092080000}"/>
    <cellStyle name="_Von dau tu 2006-2020 (TL chien luoc)_DK 2014-2015 new_05-12  KH trung han 2016-2020 - Liem Thinh edited 4" xfId="2209" xr:uid="{00000000-0005-0000-0000-000093080000}"/>
    <cellStyle name="_Von dau tu 2006-2020 (TL chien luoc)_DK 2014-2015 new_Copy of 05-12  KH trung han 2016-2020 - Liem Thinh edited (1)" xfId="2210" xr:uid="{00000000-0005-0000-0000-000094080000}"/>
    <cellStyle name="_Von dau tu 2006-2020 (TL chien luoc)_DK 2014-2015 new_Copy of 05-12  KH trung han 2016-2020 - Liem Thinh edited (1) 2" xfId="2211" xr:uid="{00000000-0005-0000-0000-000095080000}"/>
    <cellStyle name="_Von dau tu 2006-2020 (TL chien luoc)_DK 2014-2015 new_Copy of 05-12  KH trung han 2016-2020 - Liem Thinh edited (1) 3" xfId="2212" xr:uid="{00000000-0005-0000-0000-000096080000}"/>
    <cellStyle name="_Von dau tu 2006-2020 (TL chien luoc)_DK 2014-2015 new_Copy of 05-12  KH trung han 2016-2020 - Liem Thinh edited (1) 4" xfId="2213" xr:uid="{00000000-0005-0000-0000-000097080000}"/>
    <cellStyle name="_Von dau tu 2006-2020 (TL chien luoc)_DK KH CBDT 2014 11-11-2013" xfId="2214" xr:uid="{00000000-0005-0000-0000-000098080000}"/>
    <cellStyle name="_Von dau tu 2006-2020 (TL chien luoc)_DK KH CBDT 2014 11-11-2013 2" xfId="2215" xr:uid="{00000000-0005-0000-0000-000099080000}"/>
    <cellStyle name="_Von dau tu 2006-2020 (TL chien luoc)_DK KH CBDT 2014 11-11-2013 3" xfId="2216" xr:uid="{00000000-0005-0000-0000-00009A080000}"/>
    <cellStyle name="_Von dau tu 2006-2020 (TL chien luoc)_DK KH CBDT 2014 11-11-2013 4" xfId="2217" xr:uid="{00000000-0005-0000-0000-00009B080000}"/>
    <cellStyle name="_Von dau tu 2006-2020 (TL chien luoc)_DK KH CBDT 2014 11-11-2013(1)" xfId="2218" xr:uid="{00000000-0005-0000-0000-00009C080000}"/>
    <cellStyle name="_Von dau tu 2006-2020 (TL chien luoc)_DK KH CBDT 2014 11-11-2013(1) 2" xfId="2219" xr:uid="{00000000-0005-0000-0000-00009D080000}"/>
    <cellStyle name="_Von dau tu 2006-2020 (TL chien luoc)_DK KH CBDT 2014 11-11-2013(1) 3" xfId="2220" xr:uid="{00000000-0005-0000-0000-00009E080000}"/>
    <cellStyle name="_Von dau tu 2006-2020 (TL chien luoc)_DK KH CBDT 2014 11-11-2013(1) 4" xfId="2221" xr:uid="{00000000-0005-0000-0000-00009F080000}"/>
    <cellStyle name="_Von dau tu 2006-2020 (TL chien luoc)_DK KH CBDT 2014 11-11-2013(1)_05-12  KH trung han 2016-2020 - Liem Thinh edited" xfId="2222" xr:uid="{00000000-0005-0000-0000-0000A0080000}"/>
    <cellStyle name="_Von dau tu 2006-2020 (TL chien luoc)_DK KH CBDT 2014 11-11-2013(1)_05-12  KH trung han 2016-2020 - Liem Thinh edited 2" xfId="2223" xr:uid="{00000000-0005-0000-0000-0000A1080000}"/>
    <cellStyle name="_Von dau tu 2006-2020 (TL chien luoc)_DK KH CBDT 2014 11-11-2013(1)_05-12  KH trung han 2016-2020 - Liem Thinh edited 3" xfId="2224" xr:uid="{00000000-0005-0000-0000-0000A2080000}"/>
    <cellStyle name="_Von dau tu 2006-2020 (TL chien luoc)_DK KH CBDT 2014 11-11-2013(1)_05-12  KH trung han 2016-2020 - Liem Thinh edited 4" xfId="2225" xr:uid="{00000000-0005-0000-0000-0000A3080000}"/>
    <cellStyle name="_Von dau tu 2006-2020 (TL chien luoc)_DK KH CBDT 2014 11-11-2013(1)_Copy of 05-12  KH trung han 2016-2020 - Liem Thinh edited (1)" xfId="2226" xr:uid="{00000000-0005-0000-0000-0000A4080000}"/>
    <cellStyle name="_Von dau tu 2006-2020 (TL chien luoc)_DK KH CBDT 2014 11-11-2013(1)_Copy of 05-12  KH trung han 2016-2020 - Liem Thinh edited (1) 2" xfId="2227" xr:uid="{00000000-0005-0000-0000-0000A5080000}"/>
    <cellStyle name="_Von dau tu 2006-2020 (TL chien luoc)_DK KH CBDT 2014 11-11-2013(1)_Copy of 05-12  KH trung han 2016-2020 - Liem Thinh edited (1) 3" xfId="2228" xr:uid="{00000000-0005-0000-0000-0000A6080000}"/>
    <cellStyle name="_Von dau tu 2006-2020 (TL chien luoc)_DK KH CBDT 2014 11-11-2013(1)_Copy of 05-12  KH trung han 2016-2020 - Liem Thinh edited (1) 4" xfId="2229" xr:uid="{00000000-0005-0000-0000-0000A7080000}"/>
    <cellStyle name="_Von dau tu 2006-2020 (TL chien luoc)_DK KH CBDT 2014 11-11-2013_05-12  KH trung han 2016-2020 - Liem Thinh edited" xfId="2230" xr:uid="{00000000-0005-0000-0000-0000A8080000}"/>
    <cellStyle name="_Von dau tu 2006-2020 (TL chien luoc)_DK KH CBDT 2014 11-11-2013_05-12  KH trung han 2016-2020 - Liem Thinh edited 2" xfId="2231" xr:uid="{00000000-0005-0000-0000-0000A9080000}"/>
    <cellStyle name="_Von dau tu 2006-2020 (TL chien luoc)_DK KH CBDT 2014 11-11-2013_05-12  KH trung han 2016-2020 - Liem Thinh edited 3" xfId="2232" xr:uid="{00000000-0005-0000-0000-0000AA080000}"/>
    <cellStyle name="_Von dau tu 2006-2020 (TL chien luoc)_DK KH CBDT 2014 11-11-2013_05-12  KH trung han 2016-2020 - Liem Thinh edited 4" xfId="2233" xr:uid="{00000000-0005-0000-0000-0000AB080000}"/>
    <cellStyle name="_Von dau tu 2006-2020 (TL chien luoc)_DK KH CBDT 2014 11-11-2013_Copy of 05-12  KH trung han 2016-2020 - Liem Thinh edited (1)" xfId="2234" xr:uid="{00000000-0005-0000-0000-0000AC080000}"/>
    <cellStyle name="_Von dau tu 2006-2020 (TL chien luoc)_DK KH CBDT 2014 11-11-2013_Copy of 05-12  KH trung han 2016-2020 - Liem Thinh edited (1) 2" xfId="2235" xr:uid="{00000000-0005-0000-0000-0000AD080000}"/>
    <cellStyle name="_Von dau tu 2006-2020 (TL chien luoc)_DK KH CBDT 2014 11-11-2013_Copy of 05-12  KH trung han 2016-2020 - Liem Thinh edited (1) 3" xfId="2236" xr:uid="{00000000-0005-0000-0000-0000AE080000}"/>
    <cellStyle name="_Von dau tu 2006-2020 (TL chien luoc)_DK KH CBDT 2014 11-11-2013_Copy of 05-12  KH trung han 2016-2020 - Liem Thinh edited (1) 4" xfId="2237" xr:uid="{00000000-0005-0000-0000-0000AF080000}"/>
    <cellStyle name="_Von dau tu 2006-2020 (TL chien luoc)_KH 2011-2015" xfId="2238" xr:uid="{00000000-0005-0000-0000-0000B0080000}"/>
    <cellStyle name="_Von dau tu 2006-2020 (TL chien luoc)_KH 2011-2015 2" xfId="2239" xr:uid="{00000000-0005-0000-0000-0000B1080000}"/>
    <cellStyle name="_Von dau tu 2006-2020 (TL chien luoc)_KH 2011-2015 3" xfId="2240" xr:uid="{00000000-0005-0000-0000-0000B2080000}"/>
    <cellStyle name="_Von dau tu 2006-2020 (TL chien luoc)_KH 2011-2015 4" xfId="2241" xr:uid="{00000000-0005-0000-0000-0000B3080000}"/>
    <cellStyle name="_Von dau tu 2006-2020 (TL chien luoc)_tai co cau dau tu (tong hop)1" xfId="2242" xr:uid="{00000000-0005-0000-0000-0000B4080000}"/>
    <cellStyle name="_Von dau tu 2006-2020 (TL chien luoc)_tai co cau dau tu (tong hop)1 2" xfId="2243" xr:uid="{00000000-0005-0000-0000-0000B5080000}"/>
    <cellStyle name="_Von dau tu 2006-2020 (TL chien luoc)_tai co cau dau tu (tong hop)1 3" xfId="2244" xr:uid="{00000000-0005-0000-0000-0000B6080000}"/>
    <cellStyle name="_Von dau tu 2006-2020 (TL chien luoc)_tai co cau dau tu (tong hop)1 4" xfId="2245" xr:uid="{00000000-0005-0000-0000-0000B7080000}"/>
    <cellStyle name="_x005f_x0001_" xfId="2246" xr:uid="{00000000-0005-0000-0000-0000B8080000}"/>
    <cellStyle name="_x005f_x0001__!1 1 bao cao giao KH ve HTCMT vung TNB   12-12-2011" xfId="2247" xr:uid="{00000000-0005-0000-0000-0000B9080000}"/>
    <cellStyle name="_x005f_x0001__kien giang 2" xfId="2248" xr:uid="{00000000-0005-0000-0000-0000BA080000}"/>
    <cellStyle name="_x005f_x000d__x005f_x000a_JournalTemplate=C:\COMFO\CTALK\JOURSTD.TPL_x005f_x000d__x005f_x000a_LbStateAddress=3 3 0 251 1 89 2 311_x005f_x000d__x005f_x000a_LbStateJou" xfId="2249" xr:uid="{00000000-0005-0000-0000-0000BB080000}"/>
    <cellStyle name="_x005f_x000d__x005f_x000a_JournalTemplate=C:\COMFO\CTALK\JOURSTD.TPL_x005f_x000d__x005f_x000a_LbStateAddress=3 3 0 251 1 89 2 311_x005f_x000d__x005f_x000a_LbStateJou 2" xfId="2250" xr:uid="{00000000-0005-0000-0000-0000BC080000}"/>
    <cellStyle name="_x005f_x000d__x005f_x000a_JournalTemplate=C:\COMFO\CTALK\JOURSTD.TPL_x005f_x000d__x005f_x000a_LbStateAddress=3 3 0 251 1 89 2 311_x005f_x000d__x005f_x000a_LbStateJou 3" xfId="2251" xr:uid="{00000000-0005-0000-0000-0000BD080000}"/>
    <cellStyle name="_x005f_x005f_x005f_x0001_" xfId="2252" xr:uid="{00000000-0005-0000-0000-0000BE080000}"/>
    <cellStyle name="_x005f_x005f_x005f_x0001__!1 1 bao cao giao KH ve HTCMT vung TNB   12-12-2011" xfId="2253" xr:uid="{00000000-0005-0000-0000-0000BF080000}"/>
    <cellStyle name="_x005f_x005f_x005f_x0001__kien giang 2" xfId="2254" xr:uid="{00000000-0005-0000-0000-0000C0080000}"/>
    <cellStyle name="_x005f_x005f_x005f_x000d__x005f_x005f_x005f_x000a_JournalTemplate=C:\COMFO\CTALK\JOURSTD.TPL_x005f_x005f_x005f_x000d__x005f_x005f_x005f_x000a_LbStateAddress=3 3 0 251 1 89 2 311_x005f_x005f_x005f_x000d__x005f_x005f_x005f_x000a_LbStateJou" xfId="2255" xr:uid="{00000000-0005-0000-0000-0000C1080000}"/>
    <cellStyle name="_x005f_x005f_x005f_x000d__x005f_x005f_x005f_x000a_JournalTemplate=C:\COMFO\CTALK\JOURSTD.TPL_x005f_x005f_x005f_x000d__x005f_x005f_x005f_x000a_LbStateAddress=3 3 0 251 1 89 2 311_x005f_x005f_x005f_x000d__x005f_x005f_x005f_x000a_LbStateJou 2" xfId="2256" xr:uid="{00000000-0005-0000-0000-0000C2080000}"/>
    <cellStyle name="_x005f_x005f_x005f_x000d__x005f_x005f_x005f_x000a_JournalTemplate=C:\COMFO\CTALK\JOURSTD.TPL_x005f_x005f_x005f_x000d__x005f_x005f_x005f_x000a_LbStateAddress=3 3 0 251 1 89 2 311_x005f_x005f_x005f_x000d__x005f_x005f_x005f_x000a_LbStateJou 3" xfId="2257" xr:uid="{00000000-0005-0000-0000-0000C3080000}"/>
    <cellStyle name="_XDCB thang 12.2010" xfId="2258" xr:uid="{00000000-0005-0000-0000-0000C4080000}"/>
    <cellStyle name="_ÿÿÿÿÿ" xfId="2259" xr:uid="{00000000-0005-0000-0000-0000C5080000}"/>
    <cellStyle name="_ÿÿÿÿÿ 2" xfId="2260" xr:uid="{00000000-0005-0000-0000-0000C6080000}"/>
    <cellStyle name="_ÿÿÿÿÿ 3" xfId="2261" xr:uid="{00000000-0005-0000-0000-0000C7080000}"/>
    <cellStyle name="_ÿÿÿÿÿ_1" xfId="2262" xr:uid="{00000000-0005-0000-0000-0000C8080000}"/>
    <cellStyle name="_ÿÿÿÿÿ_bieu 1b" xfId="2263" xr:uid="{00000000-0005-0000-0000-0000C9080000}"/>
    <cellStyle name="_ÿÿÿÿÿ_bieu 1b 2" xfId="2264" xr:uid="{00000000-0005-0000-0000-0000CA080000}"/>
    <cellStyle name="_ÿÿÿÿÿ_Bieu mau cong trinh khoi cong moi 3-4" xfId="2265" xr:uid="{00000000-0005-0000-0000-0000CB080000}"/>
    <cellStyle name="_ÿÿÿÿÿ_Bieu mau cong trinh khoi cong moi 3-4 2" xfId="2266" xr:uid="{00000000-0005-0000-0000-0000CC080000}"/>
    <cellStyle name="_ÿÿÿÿÿ_Bieu mau cong trinh khoi cong moi 3-4 3" xfId="2267" xr:uid="{00000000-0005-0000-0000-0000CD080000}"/>
    <cellStyle name="_ÿÿÿÿÿ_Bieu mau cong trinh khoi cong moi 3-4 4" xfId="2268" xr:uid="{00000000-0005-0000-0000-0000CE080000}"/>
    <cellStyle name="_ÿÿÿÿÿ_Bieu mau cong trinh khoi cong moi 3-4_!1 1 bao cao giao KH ve HTCMT vung TNB   12-12-2011" xfId="2269" xr:uid="{00000000-0005-0000-0000-0000CF080000}"/>
    <cellStyle name="_ÿÿÿÿÿ_Bieu mau cong trinh khoi cong moi 3-4_!1 1 bao cao giao KH ve HTCMT vung TNB   12-12-2011 2" xfId="2270" xr:uid="{00000000-0005-0000-0000-0000D0080000}"/>
    <cellStyle name="_ÿÿÿÿÿ_Bieu mau cong trinh khoi cong moi 3-4_!1 1 bao cao giao KH ve HTCMT vung TNB   12-12-2011 3" xfId="2271" xr:uid="{00000000-0005-0000-0000-0000D1080000}"/>
    <cellStyle name="_ÿÿÿÿÿ_Bieu mau cong trinh khoi cong moi 3-4_!1 1 bao cao giao KH ve HTCMT vung TNB   12-12-2011 4" xfId="2272" xr:uid="{00000000-0005-0000-0000-0000D2080000}"/>
    <cellStyle name="_ÿÿÿÿÿ_Bieu mau cong trinh khoi cong moi 3-4_KH TPCP vung TNB (03-1-2012)" xfId="2273" xr:uid="{00000000-0005-0000-0000-0000D3080000}"/>
    <cellStyle name="_ÿÿÿÿÿ_Bieu mau cong trinh khoi cong moi 3-4_KH TPCP vung TNB (03-1-2012) 2" xfId="2274" xr:uid="{00000000-0005-0000-0000-0000D4080000}"/>
    <cellStyle name="_ÿÿÿÿÿ_Bieu mau cong trinh khoi cong moi 3-4_KH TPCP vung TNB (03-1-2012) 3" xfId="2275" xr:uid="{00000000-0005-0000-0000-0000D5080000}"/>
    <cellStyle name="_ÿÿÿÿÿ_Bieu mau cong trinh khoi cong moi 3-4_KH TPCP vung TNB (03-1-2012) 4" xfId="2276" xr:uid="{00000000-0005-0000-0000-0000D6080000}"/>
    <cellStyle name="_ÿÿÿÿÿ_Bieu3ODA" xfId="2277" xr:uid="{00000000-0005-0000-0000-0000D7080000}"/>
    <cellStyle name="_ÿÿÿÿÿ_Bieu3ODA 2" xfId="2278" xr:uid="{00000000-0005-0000-0000-0000D8080000}"/>
    <cellStyle name="_ÿÿÿÿÿ_Bieu3ODA 3" xfId="2279" xr:uid="{00000000-0005-0000-0000-0000D9080000}"/>
    <cellStyle name="_ÿÿÿÿÿ_Bieu3ODA 4" xfId="2280" xr:uid="{00000000-0005-0000-0000-0000DA080000}"/>
    <cellStyle name="_ÿÿÿÿÿ_Bieu3ODA_!1 1 bao cao giao KH ve HTCMT vung TNB   12-12-2011" xfId="2281" xr:uid="{00000000-0005-0000-0000-0000DB080000}"/>
    <cellStyle name="_ÿÿÿÿÿ_Bieu3ODA_!1 1 bao cao giao KH ve HTCMT vung TNB   12-12-2011 2" xfId="2282" xr:uid="{00000000-0005-0000-0000-0000DC080000}"/>
    <cellStyle name="_ÿÿÿÿÿ_Bieu3ODA_!1 1 bao cao giao KH ve HTCMT vung TNB   12-12-2011 3" xfId="2283" xr:uid="{00000000-0005-0000-0000-0000DD080000}"/>
    <cellStyle name="_ÿÿÿÿÿ_Bieu3ODA_!1 1 bao cao giao KH ve HTCMT vung TNB   12-12-2011 4" xfId="2284" xr:uid="{00000000-0005-0000-0000-0000DE080000}"/>
    <cellStyle name="_ÿÿÿÿÿ_Bieu3ODA_KH TPCP vung TNB (03-1-2012)" xfId="2285" xr:uid="{00000000-0005-0000-0000-0000DF080000}"/>
    <cellStyle name="_ÿÿÿÿÿ_Bieu3ODA_KH TPCP vung TNB (03-1-2012) 2" xfId="2286" xr:uid="{00000000-0005-0000-0000-0000E0080000}"/>
    <cellStyle name="_ÿÿÿÿÿ_Bieu3ODA_KH TPCP vung TNB (03-1-2012) 3" xfId="2287" xr:uid="{00000000-0005-0000-0000-0000E1080000}"/>
    <cellStyle name="_ÿÿÿÿÿ_Bieu3ODA_KH TPCP vung TNB (03-1-2012) 4" xfId="2288" xr:uid="{00000000-0005-0000-0000-0000E2080000}"/>
    <cellStyle name="_ÿÿÿÿÿ_Bieu4HTMT" xfId="2289" xr:uid="{00000000-0005-0000-0000-0000E3080000}"/>
    <cellStyle name="_ÿÿÿÿÿ_Bieu4HTMT 2" xfId="2290" xr:uid="{00000000-0005-0000-0000-0000E4080000}"/>
    <cellStyle name="_ÿÿÿÿÿ_Bieu4HTMT 3" xfId="2291" xr:uid="{00000000-0005-0000-0000-0000E5080000}"/>
    <cellStyle name="_ÿÿÿÿÿ_Bieu4HTMT 4" xfId="2292" xr:uid="{00000000-0005-0000-0000-0000E6080000}"/>
    <cellStyle name="_ÿÿÿÿÿ_Bieu4HTMT_!1 1 bao cao giao KH ve HTCMT vung TNB   12-12-2011" xfId="2293" xr:uid="{00000000-0005-0000-0000-0000E7080000}"/>
    <cellStyle name="_ÿÿÿÿÿ_Bieu4HTMT_!1 1 bao cao giao KH ve HTCMT vung TNB   12-12-2011 2" xfId="2294" xr:uid="{00000000-0005-0000-0000-0000E8080000}"/>
    <cellStyle name="_ÿÿÿÿÿ_Bieu4HTMT_!1 1 bao cao giao KH ve HTCMT vung TNB   12-12-2011 3" xfId="2295" xr:uid="{00000000-0005-0000-0000-0000E9080000}"/>
    <cellStyle name="_ÿÿÿÿÿ_Bieu4HTMT_!1 1 bao cao giao KH ve HTCMT vung TNB   12-12-2011 4" xfId="2296" xr:uid="{00000000-0005-0000-0000-0000EA080000}"/>
    <cellStyle name="_ÿÿÿÿÿ_Bieu4HTMT_KH TPCP vung TNB (03-1-2012)" xfId="2297" xr:uid="{00000000-0005-0000-0000-0000EB080000}"/>
    <cellStyle name="_ÿÿÿÿÿ_Bieu4HTMT_KH TPCP vung TNB (03-1-2012) 2" xfId="2298" xr:uid="{00000000-0005-0000-0000-0000EC080000}"/>
    <cellStyle name="_ÿÿÿÿÿ_Bieu4HTMT_KH TPCP vung TNB (03-1-2012) 3" xfId="2299" xr:uid="{00000000-0005-0000-0000-0000ED080000}"/>
    <cellStyle name="_ÿÿÿÿÿ_Bieu4HTMT_KH TPCP vung TNB (03-1-2012) 4" xfId="2300" xr:uid="{00000000-0005-0000-0000-0000EE080000}"/>
    <cellStyle name="_ÿÿÿÿÿ_Kh ql62 (2010) 11-09" xfId="2301" xr:uid="{00000000-0005-0000-0000-0000EF080000}"/>
    <cellStyle name="_ÿÿÿÿÿ_Kh ql62 (2010) 11-09 2" xfId="2302" xr:uid="{00000000-0005-0000-0000-0000F0080000}"/>
    <cellStyle name="_ÿÿÿÿÿ_KH TPCP vung TNB (03-1-2012)" xfId="2303" xr:uid="{00000000-0005-0000-0000-0000F1080000}"/>
    <cellStyle name="_ÿÿÿÿÿ_Khung 2012" xfId="2304" xr:uid="{00000000-0005-0000-0000-0000F2080000}"/>
    <cellStyle name="_ÿÿÿÿÿ_Khung 2012 2" xfId="2305" xr:uid="{00000000-0005-0000-0000-0000F3080000}"/>
    <cellStyle name="_ÿÿÿÿÿ_Khung 2012 3" xfId="2306" xr:uid="{00000000-0005-0000-0000-0000F4080000}"/>
    <cellStyle name="_ÿÿÿÿÿ_kien giang 2" xfId="2307" xr:uid="{00000000-0005-0000-0000-0000F5080000}"/>
    <cellStyle name="_ÿÿÿÿÿ_Sheet1" xfId="2308" xr:uid="{00000000-0005-0000-0000-0000F6080000}"/>
    <cellStyle name="_ÿÿÿÿÿ_Sheet1 2" xfId="2309" xr:uid="{00000000-0005-0000-0000-0000F7080000}"/>
    <cellStyle name="~1" xfId="2310" xr:uid="{00000000-0005-0000-0000-0000F8080000}"/>
    <cellStyle name="~1 2" xfId="2311" xr:uid="{00000000-0005-0000-0000-0000F9080000}"/>
    <cellStyle name="~1 3" xfId="2312" xr:uid="{00000000-0005-0000-0000-0000FA080000}"/>
    <cellStyle name="’Ê‰Ý [0.00]_laroux" xfId="2313" xr:uid="{00000000-0005-0000-0000-0000FB080000}"/>
    <cellStyle name="’Ê‰Ý_laroux" xfId="2314" xr:uid="{00000000-0005-0000-0000-0000FC080000}"/>
    <cellStyle name="¤@¯ë_CHI PHI QUAN LY 1-00" xfId="2315" xr:uid="{00000000-0005-0000-0000-0000FD080000}"/>
    <cellStyle name="•W?_Format" xfId="2316" xr:uid="{00000000-0005-0000-0000-0000FE080000}"/>
    <cellStyle name="•W€_’·Šú‰p•¶" xfId="2317" xr:uid="{00000000-0005-0000-0000-0000FF080000}"/>
    <cellStyle name="•W_’·Šú‰p•¶" xfId="2318" xr:uid="{00000000-0005-0000-0000-000000090000}"/>
    <cellStyle name="W_MARINE" xfId="2319" xr:uid="{00000000-0005-0000-0000-000001090000}"/>
    <cellStyle name="0" xfId="2320" xr:uid="{00000000-0005-0000-0000-000002090000}"/>
    <cellStyle name="0 2" xfId="2321" xr:uid="{00000000-0005-0000-0000-000003090000}"/>
    <cellStyle name="0 2 2" xfId="2322" xr:uid="{00000000-0005-0000-0000-000004090000}"/>
    <cellStyle name="0 2 2 2" xfId="2323" xr:uid="{00000000-0005-0000-0000-000005090000}"/>
    <cellStyle name="0 2 2 2 2" xfId="2324" xr:uid="{00000000-0005-0000-0000-000006090000}"/>
    <cellStyle name="0 2 2 2 2 2" xfId="2325" xr:uid="{00000000-0005-0000-0000-000007090000}"/>
    <cellStyle name="0 2 2 2 2 3" xfId="2326" xr:uid="{00000000-0005-0000-0000-000008090000}"/>
    <cellStyle name="0 2 2 2 3" xfId="2327" xr:uid="{00000000-0005-0000-0000-000009090000}"/>
    <cellStyle name="0 2 2 2 3 2" xfId="2328" xr:uid="{00000000-0005-0000-0000-00000A090000}"/>
    <cellStyle name="0 2 2 2 4" xfId="2329" xr:uid="{00000000-0005-0000-0000-00000B090000}"/>
    <cellStyle name="0 2 2 3" xfId="2330" xr:uid="{00000000-0005-0000-0000-00000C090000}"/>
    <cellStyle name="0 2 2 3 2" xfId="2331" xr:uid="{00000000-0005-0000-0000-00000D090000}"/>
    <cellStyle name="0 2 2 3 3" xfId="2332" xr:uid="{00000000-0005-0000-0000-00000E090000}"/>
    <cellStyle name="0 2 2 4" xfId="2333" xr:uid="{00000000-0005-0000-0000-00000F090000}"/>
    <cellStyle name="0 2 2 4 2" xfId="2334" xr:uid="{00000000-0005-0000-0000-000010090000}"/>
    <cellStyle name="0 2 2 5" xfId="2335" xr:uid="{00000000-0005-0000-0000-000011090000}"/>
    <cellStyle name="0 2 3" xfId="2336" xr:uid="{00000000-0005-0000-0000-000012090000}"/>
    <cellStyle name="0 2 3 2" xfId="2337" xr:uid="{00000000-0005-0000-0000-000013090000}"/>
    <cellStyle name="0 2 3 2 2" xfId="2338" xr:uid="{00000000-0005-0000-0000-000014090000}"/>
    <cellStyle name="0 2 3 2 3" xfId="2339" xr:uid="{00000000-0005-0000-0000-000015090000}"/>
    <cellStyle name="0 2 3 2 4" xfId="2340" xr:uid="{00000000-0005-0000-0000-000016090000}"/>
    <cellStyle name="0 2 3 3" xfId="2341" xr:uid="{00000000-0005-0000-0000-000017090000}"/>
    <cellStyle name="0 2 3 4" xfId="2342" xr:uid="{00000000-0005-0000-0000-000018090000}"/>
    <cellStyle name="0 2 3 5" xfId="2343" xr:uid="{00000000-0005-0000-0000-000019090000}"/>
    <cellStyle name="0 2 4" xfId="2344" xr:uid="{00000000-0005-0000-0000-00001A090000}"/>
    <cellStyle name="0 2 4 2" xfId="2345" xr:uid="{00000000-0005-0000-0000-00001B090000}"/>
    <cellStyle name="0 2 4 3" xfId="2346" xr:uid="{00000000-0005-0000-0000-00001C090000}"/>
    <cellStyle name="0 2 4 4" xfId="2347" xr:uid="{00000000-0005-0000-0000-00001D090000}"/>
    <cellStyle name="0 2 5" xfId="2348" xr:uid="{00000000-0005-0000-0000-00001E090000}"/>
    <cellStyle name="0 2 5 2" xfId="2349" xr:uid="{00000000-0005-0000-0000-00001F090000}"/>
    <cellStyle name="0 2 6" xfId="2350" xr:uid="{00000000-0005-0000-0000-000020090000}"/>
    <cellStyle name="0 2 6 2" xfId="2351" xr:uid="{00000000-0005-0000-0000-000021090000}"/>
    <cellStyle name="0 2 7" xfId="2352" xr:uid="{00000000-0005-0000-0000-000022090000}"/>
    <cellStyle name="0 3" xfId="2353" xr:uid="{00000000-0005-0000-0000-000023090000}"/>
    <cellStyle name="0 3 2" xfId="2354" xr:uid="{00000000-0005-0000-0000-000024090000}"/>
    <cellStyle name="0 3 2 2" xfId="2355" xr:uid="{00000000-0005-0000-0000-000025090000}"/>
    <cellStyle name="0 3 2 2 2" xfId="2356" xr:uid="{00000000-0005-0000-0000-000026090000}"/>
    <cellStyle name="0 3 2 2 3" xfId="2357" xr:uid="{00000000-0005-0000-0000-000027090000}"/>
    <cellStyle name="0 3 2 3" xfId="2358" xr:uid="{00000000-0005-0000-0000-000028090000}"/>
    <cellStyle name="0 3 2 3 2" xfId="2359" xr:uid="{00000000-0005-0000-0000-000029090000}"/>
    <cellStyle name="0 3 2 4" xfId="2360" xr:uid="{00000000-0005-0000-0000-00002A090000}"/>
    <cellStyle name="0 3 3" xfId="2361" xr:uid="{00000000-0005-0000-0000-00002B090000}"/>
    <cellStyle name="0 3 3 2" xfId="2362" xr:uid="{00000000-0005-0000-0000-00002C090000}"/>
    <cellStyle name="0 3 3 3" xfId="2363" xr:uid="{00000000-0005-0000-0000-00002D090000}"/>
    <cellStyle name="0 3 4" xfId="2364" xr:uid="{00000000-0005-0000-0000-00002E090000}"/>
    <cellStyle name="0 3 4 2" xfId="2365" xr:uid="{00000000-0005-0000-0000-00002F090000}"/>
    <cellStyle name="0 3 5" xfId="2366" xr:uid="{00000000-0005-0000-0000-000030090000}"/>
    <cellStyle name="0 4" xfId="2367" xr:uid="{00000000-0005-0000-0000-000031090000}"/>
    <cellStyle name="0 4 2" xfId="2368" xr:uid="{00000000-0005-0000-0000-000032090000}"/>
    <cellStyle name="0 4 2 2" xfId="2369" xr:uid="{00000000-0005-0000-0000-000033090000}"/>
    <cellStyle name="0 4 2 3" xfId="2370" xr:uid="{00000000-0005-0000-0000-000034090000}"/>
    <cellStyle name="0 4 2 4" xfId="2371" xr:uid="{00000000-0005-0000-0000-000035090000}"/>
    <cellStyle name="0 4 3" xfId="2372" xr:uid="{00000000-0005-0000-0000-000036090000}"/>
    <cellStyle name="0 4 4" xfId="2373" xr:uid="{00000000-0005-0000-0000-000037090000}"/>
    <cellStyle name="0 4 5" xfId="2374" xr:uid="{00000000-0005-0000-0000-000038090000}"/>
    <cellStyle name="0 5" xfId="2375" xr:uid="{00000000-0005-0000-0000-000039090000}"/>
    <cellStyle name="0 5 2" xfId="2376" xr:uid="{00000000-0005-0000-0000-00003A090000}"/>
    <cellStyle name="0 5 3" xfId="2377" xr:uid="{00000000-0005-0000-0000-00003B090000}"/>
    <cellStyle name="0 5 4" xfId="2378" xr:uid="{00000000-0005-0000-0000-00003C090000}"/>
    <cellStyle name="0 6" xfId="2379" xr:uid="{00000000-0005-0000-0000-00003D090000}"/>
    <cellStyle name="0 6 2" xfId="2380" xr:uid="{00000000-0005-0000-0000-00003E090000}"/>
    <cellStyle name="0 7" xfId="2381" xr:uid="{00000000-0005-0000-0000-00003F090000}"/>
    <cellStyle name="0 7 2" xfId="2382" xr:uid="{00000000-0005-0000-0000-000040090000}"/>
    <cellStyle name="0 8" xfId="2383" xr:uid="{00000000-0005-0000-0000-000041090000}"/>
    <cellStyle name="0,0_x000a__x000a_NA_x000a__x000a_" xfId="2384" xr:uid="{00000000-0005-0000-0000-000042090000}"/>
    <cellStyle name="0,0_x000a__x000a_NA_x000a__x000a_ 2" xfId="2385" xr:uid="{00000000-0005-0000-0000-000043090000}"/>
    <cellStyle name="0,0_x000a__x000a_NA_x000a__x000a_ 3" xfId="2386" xr:uid="{00000000-0005-0000-0000-000044090000}"/>
    <cellStyle name="0,0_x000d__x000a_NA_x000d__x000a_" xfId="2387" xr:uid="{00000000-0005-0000-0000-000045090000}"/>
    <cellStyle name="0,0_x000d__x000a_NA_x000d__x000a_ 2" xfId="2388" xr:uid="{00000000-0005-0000-0000-000046090000}"/>
    <cellStyle name="0,0_x000d__x000a_NA_x000d__x000a_ 2 2" xfId="2389" xr:uid="{00000000-0005-0000-0000-000047090000}"/>
    <cellStyle name="0,0_x000d__x000a_NA_x000d__x000a_ 2 3" xfId="2390" xr:uid="{00000000-0005-0000-0000-000048090000}"/>
    <cellStyle name="0,0_x000d__x000a_NA_x000d__x000a_ 3" xfId="2391" xr:uid="{00000000-0005-0000-0000-000049090000}"/>
    <cellStyle name="0,0_x000d__x000a_NA_x000d__x000a_ 4" xfId="2392" xr:uid="{00000000-0005-0000-0000-00004A090000}"/>
    <cellStyle name="0,0_x000d__x000a_NA_x000d__x000a__Phu luc so 2 - NSTW " xfId="2393" xr:uid="{00000000-0005-0000-0000-00004B090000}"/>
    <cellStyle name="0,0_x005f_x000d__x005f_x000a_NA_x005f_x000d__x005f_x000a_" xfId="2394" xr:uid="{00000000-0005-0000-0000-00004C090000}"/>
    <cellStyle name="0.0" xfId="2395" xr:uid="{00000000-0005-0000-0000-00004D090000}"/>
    <cellStyle name="0.0 2" xfId="2396" xr:uid="{00000000-0005-0000-0000-00004E090000}"/>
    <cellStyle name="0.0 2 2" xfId="2397" xr:uid="{00000000-0005-0000-0000-00004F090000}"/>
    <cellStyle name="0.0 2 2 2" xfId="2398" xr:uid="{00000000-0005-0000-0000-000050090000}"/>
    <cellStyle name="0.0 2 2 2 2" xfId="2399" xr:uid="{00000000-0005-0000-0000-000051090000}"/>
    <cellStyle name="0.0 2 2 2 2 2" xfId="2400" xr:uid="{00000000-0005-0000-0000-000052090000}"/>
    <cellStyle name="0.0 2 2 2 2 3" xfId="2401" xr:uid="{00000000-0005-0000-0000-000053090000}"/>
    <cellStyle name="0.0 2 2 2 3" xfId="2402" xr:uid="{00000000-0005-0000-0000-000054090000}"/>
    <cellStyle name="0.0 2 2 2 3 2" xfId="2403" xr:uid="{00000000-0005-0000-0000-000055090000}"/>
    <cellStyle name="0.0 2 2 2 4" xfId="2404" xr:uid="{00000000-0005-0000-0000-000056090000}"/>
    <cellStyle name="0.0 2 2 3" xfId="2405" xr:uid="{00000000-0005-0000-0000-000057090000}"/>
    <cellStyle name="0.0 2 2 3 2" xfId="2406" xr:uid="{00000000-0005-0000-0000-000058090000}"/>
    <cellStyle name="0.0 2 2 3 3" xfId="2407" xr:uid="{00000000-0005-0000-0000-000059090000}"/>
    <cellStyle name="0.0 2 2 4" xfId="2408" xr:uid="{00000000-0005-0000-0000-00005A090000}"/>
    <cellStyle name="0.0 2 2 4 2" xfId="2409" xr:uid="{00000000-0005-0000-0000-00005B090000}"/>
    <cellStyle name="0.0 2 2 5" xfId="2410" xr:uid="{00000000-0005-0000-0000-00005C090000}"/>
    <cellStyle name="0.0 2 3" xfId="2411" xr:uid="{00000000-0005-0000-0000-00005D090000}"/>
    <cellStyle name="0.0 2 3 2" xfId="2412" xr:uid="{00000000-0005-0000-0000-00005E090000}"/>
    <cellStyle name="0.0 2 3 2 2" xfId="2413" xr:uid="{00000000-0005-0000-0000-00005F090000}"/>
    <cellStyle name="0.0 2 3 2 3" xfId="2414" xr:uid="{00000000-0005-0000-0000-000060090000}"/>
    <cellStyle name="0.0 2 3 2 4" xfId="2415" xr:uid="{00000000-0005-0000-0000-000061090000}"/>
    <cellStyle name="0.0 2 3 3" xfId="2416" xr:uid="{00000000-0005-0000-0000-000062090000}"/>
    <cellStyle name="0.0 2 3 4" xfId="2417" xr:uid="{00000000-0005-0000-0000-000063090000}"/>
    <cellStyle name="0.0 2 3 5" xfId="2418" xr:uid="{00000000-0005-0000-0000-000064090000}"/>
    <cellStyle name="0.0 2 4" xfId="2419" xr:uid="{00000000-0005-0000-0000-000065090000}"/>
    <cellStyle name="0.0 2 4 2" xfId="2420" xr:uid="{00000000-0005-0000-0000-000066090000}"/>
    <cellStyle name="0.0 2 4 3" xfId="2421" xr:uid="{00000000-0005-0000-0000-000067090000}"/>
    <cellStyle name="0.0 2 4 4" xfId="2422" xr:uid="{00000000-0005-0000-0000-000068090000}"/>
    <cellStyle name="0.0 2 5" xfId="2423" xr:uid="{00000000-0005-0000-0000-000069090000}"/>
    <cellStyle name="0.0 2 5 2" xfId="2424" xr:uid="{00000000-0005-0000-0000-00006A090000}"/>
    <cellStyle name="0.0 2 6" xfId="2425" xr:uid="{00000000-0005-0000-0000-00006B090000}"/>
    <cellStyle name="0.0 2 6 2" xfId="2426" xr:uid="{00000000-0005-0000-0000-00006C090000}"/>
    <cellStyle name="0.0 2 7" xfId="2427" xr:uid="{00000000-0005-0000-0000-00006D090000}"/>
    <cellStyle name="0.0 3" xfId="2428" xr:uid="{00000000-0005-0000-0000-00006E090000}"/>
    <cellStyle name="0.0 3 2" xfId="2429" xr:uid="{00000000-0005-0000-0000-00006F090000}"/>
    <cellStyle name="0.0 3 2 2" xfId="2430" xr:uid="{00000000-0005-0000-0000-000070090000}"/>
    <cellStyle name="0.0 3 2 2 2" xfId="2431" xr:uid="{00000000-0005-0000-0000-000071090000}"/>
    <cellStyle name="0.0 3 2 2 3" xfId="2432" xr:uid="{00000000-0005-0000-0000-000072090000}"/>
    <cellStyle name="0.0 3 2 3" xfId="2433" xr:uid="{00000000-0005-0000-0000-000073090000}"/>
    <cellStyle name="0.0 3 2 3 2" xfId="2434" xr:uid="{00000000-0005-0000-0000-000074090000}"/>
    <cellStyle name="0.0 3 2 4" xfId="2435" xr:uid="{00000000-0005-0000-0000-000075090000}"/>
    <cellStyle name="0.0 3 3" xfId="2436" xr:uid="{00000000-0005-0000-0000-000076090000}"/>
    <cellStyle name="0.0 3 3 2" xfId="2437" xr:uid="{00000000-0005-0000-0000-000077090000}"/>
    <cellStyle name="0.0 3 3 3" xfId="2438" xr:uid="{00000000-0005-0000-0000-000078090000}"/>
    <cellStyle name="0.0 3 4" xfId="2439" xr:uid="{00000000-0005-0000-0000-000079090000}"/>
    <cellStyle name="0.0 3 4 2" xfId="2440" xr:uid="{00000000-0005-0000-0000-00007A090000}"/>
    <cellStyle name="0.0 3 5" xfId="2441" xr:uid="{00000000-0005-0000-0000-00007B090000}"/>
    <cellStyle name="0.0 4" xfId="2442" xr:uid="{00000000-0005-0000-0000-00007C090000}"/>
    <cellStyle name="0.0 4 2" xfId="2443" xr:uid="{00000000-0005-0000-0000-00007D090000}"/>
    <cellStyle name="0.0 4 2 2" xfId="2444" xr:uid="{00000000-0005-0000-0000-00007E090000}"/>
    <cellStyle name="0.0 4 2 3" xfId="2445" xr:uid="{00000000-0005-0000-0000-00007F090000}"/>
    <cellStyle name="0.0 4 2 4" xfId="2446" xr:uid="{00000000-0005-0000-0000-000080090000}"/>
    <cellStyle name="0.0 4 3" xfId="2447" xr:uid="{00000000-0005-0000-0000-000081090000}"/>
    <cellStyle name="0.0 4 4" xfId="2448" xr:uid="{00000000-0005-0000-0000-000082090000}"/>
    <cellStyle name="0.0 4 5" xfId="2449" xr:uid="{00000000-0005-0000-0000-000083090000}"/>
    <cellStyle name="0.0 5" xfId="2450" xr:uid="{00000000-0005-0000-0000-000084090000}"/>
    <cellStyle name="0.0 5 2" xfId="2451" xr:uid="{00000000-0005-0000-0000-000085090000}"/>
    <cellStyle name="0.0 5 3" xfId="2452" xr:uid="{00000000-0005-0000-0000-000086090000}"/>
    <cellStyle name="0.0 5 4" xfId="2453" xr:uid="{00000000-0005-0000-0000-000087090000}"/>
    <cellStyle name="0.0 6" xfId="2454" xr:uid="{00000000-0005-0000-0000-000088090000}"/>
    <cellStyle name="0.0 6 2" xfId="2455" xr:uid="{00000000-0005-0000-0000-000089090000}"/>
    <cellStyle name="0.0 7" xfId="2456" xr:uid="{00000000-0005-0000-0000-00008A090000}"/>
    <cellStyle name="0.0 7 2" xfId="2457" xr:uid="{00000000-0005-0000-0000-00008B090000}"/>
    <cellStyle name="0.0 8" xfId="2458" xr:uid="{00000000-0005-0000-0000-00008C090000}"/>
    <cellStyle name="0.00" xfId="2459" xr:uid="{00000000-0005-0000-0000-00008D090000}"/>
    <cellStyle name="0.00 2" xfId="2460" xr:uid="{00000000-0005-0000-0000-00008E090000}"/>
    <cellStyle name="0.00 2 2" xfId="2461" xr:uid="{00000000-0005-0000-0000-00008F090000}"/>
    <cellStyle name="0.00 2 2 2" xfId="2462" xr:uid="{00000000-0005-0000-0000-000090090000}"/>
    <cellStyle name="0.00 2 2 2 2" xfId="2463" xr:uid="{00000000-0005-0000-0000-000091090000}"/>
    <cellStyle name="0.00 2 2 2 2 2" xfId="2464" xr:uid="{00000000-0005-0000-0000-000092090000}"/>
    <cellStyle name="0.00 2 2 2 2 3" xfId="2465" xr:uid="{00000000-0005-0000-0000-000093090000}"/>
    <cellStyle name="0.00 2 2 2 3" xfId="2466" xr:uid="{00000000-0005-0000-0000-000094090000}"/>
    <cellStyle name="0.00 2 2 2 3 2" xfId="2467" xr:uid="{00000000-0005-0000-0000-000095090000}"/>
    <cellStyle name="0.00 2 2 2 4" xfId="2468" xr:uid="{00000000-0005-0000-0000-000096090000}"/>
    <cellStyle name="0.00 2 2 3" xfId="2469" xr:uid="{00000000-0005-0000-0000-000097090000}"/>
    <cellStyle name="0.00 2 2 3 2" xfId="2470" xr:uid="{00000000-0005-0000-0000-000098090000}"/>
    <cellStyle name="0.00 2 2 3 3" xfId="2471" xr:uid="{00000000-0005-0000-0000-000099090000}"/>
    <cellStyle name="0.00 2 2 4" xfId="2472" xr:uid="{00000000-0005-0000-0000-00009A090000}"/>
    <cellStyle name="0.00 2 2 4 2" xfId="2473" xr:uid="{00000000-0005-0000-0000-00009B090000}"/>
    <cellStyle name="0.00 2 2 5" xfId="2474" xr:uid="{00000000-0005-0000-0000-00009C090000}"/>
    <cellStyle name="0.00 2 3" xfId="2475" xr:uid="{00000000-0005-0000-0000-00009D090000}"/>
    <cellStyle name="0.00 2 3 2" xfId="2476" xr:uid="{00000000-0005-0000-0000-00009E090000}"/>
    <cellStyle name="0.00 2 3 2 2" xfId="2477" xr:uid="{00000000-0005-0000-0000-00009F090000}"/>
    <cellStyle name="0.00 2 3 2 3" xfId="2478" xr:uid="{00000000-0005-0000-0000-0000A0090000}"/>
    <cellStyle name="0.00 2 3 2 4" xfId="2479" xr:uid="{00000000-0005-0000-0000-0000A1090000}"/>
    <cellStyle name="0.00 2 3 3" xfId="2480" xr:uid="{00000000-0005-0000-0000-0000A2090000}"/>
    <cellStyle name="0.00 2 3 4" xfId="2481" xr:uid="{00000000-0005-0000-0000-0000A3090000}"/>
    <cellStyle name="0.00 2 3 5" xfId="2482" xr:uid="{00000000-0005-0000-0000-0000A4090000}"/>
    <cellStyle name="0.00 2 4" xfId="2483" xr:uid="{00000000-0005-0000-0000-0000A5090000}"/>
    <cellStyle name="0.00 2 4 2" xfId="2484" xr:uid="{00000000-0005-0000-0000-0000A6090000}"/>
    <cellStyle name="0.00 2 4 3" xfId="2485" xr:uid="{00000000-0005-0000-0000-0000A7090000}"/>
    <cellStyle name="0.00 2 4 4" xfId="2486" xr:uid="{00000000-0005-0000-0000-0000A8090000}"/>
    <cellStyle name="0.00 2 5" xfId="2487" xr:uid="{00000000-0005-0000-0000-0000A9090000}"/>
    <cellStyle name="0.00 2 5 2" xfId="2488" xr:uid="{00000000-0005-0000-0000-0000AA090000}"/>
    <cellStyle name="0.00 2 6" xfId="2489" xr:uid="{00000000-0005-0000-0000-0000AB090000}"/>
    <cellStyle name="0.00 2 6 2" xfId="2490" xr:uid="{00000000-0005-0000-0000-0000AC090000}"/>
    <cellStyle name="0.00 2 7" xfId="2491" xr:uid="{00000000-0005-0000-0000-0000AD090000}"/>
    <cellStyle name="0.00 3" xfId="2492" xr:uid="{00000000-0005-0000-0000-0000AE090000}"/>
    <cellStyle name="0.00 3 2" xfId="2493" xr:uid="{00000000-0005-0000-0000-0000AF090000}"/>
    <cellStyle name="0.00 3 2 2" xfId="2494" xr:uid="{00000000-0005-0000-0000-0000B0090000}"/>
    <cellStyle name="0.00 3 2 2 2" xfId="2495" xr:uid="{00000000-0005-0000-0000-0000B1090000}"/>
    <cellStyle name="0.00 3 2 2 3" xfId="2496" xr:uid="{00000000-0005-0000-0000-0000B2090000}"/>
    <cellStyle name="0.00 3 2 3" xfId="2497" xr:uid="{00000000-0005-0000-0000-0000B3090000}"/>
    <cellStyle name="0.00 3 2 3 2" xfId="2498" xr:uid="{00000000-0005-0000-0000-0000B4090000}"/>
    <cellStyle name="0.00 3 2 4" xfId="2499" xr:uid="{00000000-0005-0000-0000-0000B5090000}"/>
    <cellStyle name="0.00 3 3" xfId="2500" xr:uid="{00000000-0005-0000-0000-0000B6090000}"/>
    <cellStyle name="0.00 3 3 2" xfId="2501" xr:uid="{00000000-0005-0000-0000-0000B7090000}"/>
    <cellStyle name="0.00 3 3 3" xfId="2502" xr:uid="{00000000-0005-0000-0000-0000B8090000}"/>
    <cellStyle name="0.00 3 4" xfId="2503" xr:uid="{00000000-0005-0000-0000-0000B9090000}"/>
    <cellStyle name="0.00 3 4 2" xfId="2504" xr:uid="{00000000-0005-0000-0000-0000BA090000}"/>
    <cellStyle name="0.00 3 5" xfId="2505" xr:uid="{00000000-0005-0000-0000-0000BB090000}"/>
    <cellStyle name="0.00 4" xfId="2506" xr:uid="{00000000-0005-0000-0000-0000BC090000}"/>
    <cellStyle name="0.00 4 2" xfId="2507" xr:uid="{00000000-0005-0000-0000-0000BD090000}"/>
    <cellStyle name="0.00 4 2 2" xfId="2508" xr:uid="{00000000-0005-0000-0000-0000BE090000}"/>
    <cellStyle name="0.00 4 2 3" xfId="2509" xr:uid="{00000000-0005-0000-0000-0000BF090000}"/>
    <cellStyle name="0.00 4 2 4" xfId="2510" xr:uid="{00000000-0005-0000-0000-0000C0090000}"/>
    <cellStyle name="0.00 4 3" xfId="2511" xr:uid="{00000000-0005-0000-0000-0000C1090000}"/>
    <cellStyle name="0.00 4 4" xfId="2512" xr:uid="{00000000-0005-0000-0000-0000C2090000}"/>
    <cellStyle name="0.00 4 5" xfId="2513" xr:uid="{00000000-0005-0000-0000-0000C3090000}"/>
    <cellStyle name="0.00 5" xfId="2514" xr:uid="{00000000-0005-0000-0000-0000C4090000}"/>
    <cellStyle name="0.00 5 2" xfId="2515" xr:uid="{00000000-0005-0000-0000-0000C5090000}"/>
    <cellStyle name="0.00 5 3" xfId="2516" xr:uid="{00000000-0005-0000-0000-0000C6090000}"/>
    <cellStyle name="0.00 5 4" xfId="2517" xr:uid="{00000000-0005-0000-0000-0000C7090000}"/>
    <cellStyle name="0.00 6" xfId="2518" xr:uid="{00000000-0005-0000-0000-0000C8090000}"/>
    <cellStyle name="0.00 6 2" xfId="2519" xr:uid="{00000000-0005-0000-0000-0000C9090000}"/>
    <cellStyle name="0.00 7" xfId="2520" xr:uid="{00000000-0005-0000-0000-0000CA090000}"/>
    <cellStyle name="0.00 7 2" xfId="2521" xr:uid="{00000000-0005-0000-0000-0000CB090000}"/>
    <cellStyle name="0.00 8" xfId="2522" xr:uid="{00000000-0005-0000-0000-0000CC090000}"/>
    <cellStyle name="1" xfId="2523" xr:uid="{00000000-0005-0000-0000-0000CD090000}"/>
    <cellStyle name="1 2" xfId="2524" xr:uid="{00000000-0005-0000-0000-0000CE090000}"/>
    <cellStyle name="1 2 2" xfId="2525" xr:uid="{00000000-0005-0000-0000-0000CF090000}"/>
    <cellStyle name="1 3" xfId="2526" xr:uid="{00000000-0005-0000-0000-0000D0090000}"/>
    <cellStyle name="1 4" xfId="2527" xr:uid="{00000000-0005-0000-0000-0000D1090000}"/>
    <cellStyle name="1_!1 1 bao cao giao KH ve HTCMT vung TNB   12-12-2011" xfId="2528" xr:uid="{00000000-0005-0000-0000-0000D2090000}"/>
    <cellStyle name="1_!1 1 bao cao giao KH ve HTCMT vung TNB   12-12-2011 2" xfId="2529" xr:uid="{00000000-0005-0000-0000-0000D3090000}"/>
    <cellStyle name="1_!1 1 bao cao giao KH ve HTCMT vung TNB   12-12-2011 3" xfId="2530" xr:uid="{00000000-0005-0000-0000-0000D4090000}"/>
    <cellStyle name="1_BAO GIA NGAY 24-10-08 (co dam)" xfId="2531" xr:uid="{00000000-0005-0000-0000-0000D5090000}"/>
    <cellStyle name="1_BAO GIA NGAY 24-10-08 (co dam) 2" xfId="2532" xr:uid="{00000000-0005-0000-0000-0000D6090000}"/>
    <cellStyle name="1_bieu 1b" xfId="2533" xr:uid="{00000000-0005-0000-0000-0000D7090000}"/>
    <cellStyle name="1_Bieu4HTMT" xfId="2534" xr:uid="{00000000-0005-0000-0000-0000D8090000}"/>
    <cellStyle name="1_Book1" xfId="2535" xr:uid="{00000000-0005-0000-0000-0000D9090000}"/>
    <cellStyle name="1_Book1 2" xfId="2536" xr:uid="{00000000-0005-0000-0000-0000DA090000}"/>
    <cellStyle name="1_Book1_1" xfId="2537" xr:uid="{00000000-0005-0000-0000-0000DB090000}"/>
    <cellStyle name="1_Book1_1 2" xfId="2538" xr:uid="{00000000-0005-0000-0000-0000DC090000}"/>
    <cellStyle name="1_Book1_1_!1 1 bao cao giao KH ve HTCMT vung TNB   12-12-2011" xfId="2539" xr:uid="{00000000-0005-0000-0000-0000DD090000}"/>
    <cellStyle name="1_Book1_1_!1 1 bao cao giao KH ve HTCMT vung TNB   12-12-2011 2" xfId="2540" xr:uid="{00000000-0005-0000-0000-0000DE090000}"/>
    <cellStyle name="1_Book1_1_!1 1 bao cao giao KH ve HTCMT vung TNB   12-12-2011 3" xfId="2541" xr:uid="{00000000-0005-0000-0000-0000DF090000}"/>
    <cellStyle name="1_Book1_1_!1 1 bao cao giao KH ve HTCMT vung TNB   12-12-2011 4" xfId="2542" xr:uid="{00000000-0005-0000-0000-0000E0090000}"/>
    <cellStyle name="1_Book1_1_bieu 1b" xfId="2543" xr:uid="{00000000-0005-0000-0000-0000E1090000}"/>
    <cellStyle name="1_Book1_1_bieu 1b 2" xfId="2544" xr:uid="{00000000-0005-0000-0000-0000E2090000}"/>
    <cellStyle name="1_Book1_1_Bieu4HTMT" xfId="2545" xr:uid="{00000000-0005-0000-0000-0000E3090000}"/>
    <cellStyle name="1_Book1_1_Bieu4HTMT 2" xfId="2546" xr:uid="{00000000-0005-0000-0000-0000E4090000}"/>
    <cellStyle name="1_Book1_1_Bieu4HTMT 3" xfId="2547" xr:uid="{00000000-0005-0000-0000-0000E5090000}"/>
    <cellStyle name="1_Book1_1_Bieu4HTMT 4" xfId="2548" xr:uid="{00000000-0005-0000-0000-0000E6090000}"/>
    <cellStyle name="1_Book1_1_Bieu4HTMT_!1 1 bao cao giao KH ve HTCMT vung TNB   12-12-2011" xfId="2549" xr:uid="{00000000-0005-0000-0000-0000E7090000}"/>
    <cellStyle name="1_Book1_1_Bieu4HTMT_!1 1 bao cao giao KH ve HTCMT vung TNB   12-12-2011 2" xfId="2550" xr:uid="{00000000-0005-0000-0000-0000E8090000}"/>
    <cellStyle name="1_Book1_1_Bieu4HTMT_!1 1 bao cao giao KH ve HTCMT vung TNB   12-12-2011 3" xfId="2551" xr:uid="{00000000-0005-0000-0000-0000E9090000}"/>
    <cellStyle name="1_Book1_1_Bieu4HTMT_!1 1 bao cao giao KH ve HTCMT vung TNB   12-12-2011 4" xfId="2552" xr:uid="{00000000-0005-0000-0000-0000EA090000}"/>
    <cellStyle name="1_Book1_1_Bieu4HTMT_KH TPCP vung TNB (03-1-2012)" xfId="2553" xr:uid="{00000000-0005-0000-0000-0000EB090000}"/>
    <cellStyle name="1_Book1_1_Bieu4HTMT_KH TPCP vung TNB (03-1-2012) 2" xfId="2554" xr:uid="{00000000-0005-0000-0000-0000EC090000}"/>
    <cellStyle name="1_Book1_1_Bieu4HTMT_KH TPCP vung TNB (03-1-2012) 3" xfId="2555" xr:uid="{00000000-0005-0000-0000-0000ED090000}"/>
    <cellStyle name="1_Book1_1_Bieu4HTMT_KH TPCP vung TNB (03-1-2012) 4" xfId="2556" xr:uid="{00000000-0005-0000-0000-0000EE090000}"/>
    <cellStyle name="1_Book1_1_KH TPCP vung TNB (03-1-2012)" xfId="2557" xr:uid="{00000000-0005-0000-0000-0000EF090000}"/>
    <cellStyle name="1_Book1_1_KH TPCP vung TNB (03-1-2012) 2" xfId="2558" xr:uid="{00000000-0005-0000-0000-0000F0090000}"/>
    <cellStyle name="1_Book1_1_KH TPCP vung TNB (03-1-2012) 3" xfId="2559" xr:uid="{00000000-0005-0000-0000-0000F1090000}"/>
    <cellStyle name="1_Book1_1_KH TPCP vung TNB (03-1-2012) 4" xfId="2560" xr:uid="{00000000-0005-0000-0000-0000F2090000}"/>
    <cellStyle name="1_Book1_1_Sheet1" xfId="2561" xr:uid="{00000000-0005-0000-0000-0000F3090000}"/>
    <cellStyle name="1_Book1_1_Sheet1 2" xfId="2562" xr:uid="{00000000-0005-0000-0000-0000F4090000}"/>
    <cellStyle name="1_Cau thuy dien Ban La (Cu Anh)" xfId="2563" xr:uid="{00000000-0005-0000-0000-0000F5090000}"/>
    <cellStyle name="1_Cau thuy dien Ban La (Cu Anh) 2" xfId="2564" xr:uid="{00000000-0005-0000-0000-0000F6090000}"/>
    <cellStyle name="1_Cau thuy dien Ban La (Cu Anh)_!1 1 bao cao giao KH ve HTCMT vung TNB   12-12-2011" xfId="2565" xr:uid="{00000000-0005-0000-0000-0000F7090000}"/>
    <cellStyle name="1_Cau thuy dien Ban La (Cu Anh)_!1 1 bao cao giao KH ve HTCMT vung TNB   12-12-2011 2" xfId="2566" xr:uid="{00000000-0005-0000-0000-0000F8090000}"/>
    <cellStyle name="1_Cau thuy dien Ban La (Cu Anh)_!1 1 bao cao giao KH ve HTCMT vung TNB   12-12-2011 3" xfId="2567" xr:uid="{00000000-0005-0000-0000-0000F9090000}"/>
    <cellStyle name="1_Cau thuy dien Ban La (Cu Anh)_!1 1 bao cao giao KH ve HTCMT vung TNB   12-12-2011 4" xfId="2568" xr:uid="{00000000-0005-0000-0000-0000FA090000}"/>
    <cellStyle name="1_Cau thuy dien Ban La (Cu Anh)_bieu 1b" xfId="2569" xr:uid="{00000000-0005-0000-0000-0000FB090000}"/>
    <cellStyle name="1_Cau thuy dien Ban La (Cu Anh)_bieu 1b 2" xfId="2570" xr:uid="{00000000-0005-0000-0000-0000FC090000}"/>
    <cellStyle name="1_Cau thuy dien Ban La (Cu Anh)_Bieu4HTMT" xfId="2571" xr:uid="{00000000-0005-0000-0000-0000FD090000}"/>
    <cellStyle name="1_Cau thuy dien Ban La (Cu Anh)_Bieu4HTMT 2" xfId="2572" xr:uid="{00000000-0005-0000-0000-0000FE090000}"/>
    <cellStyle name="1_Cau thuy dien Ban La (Cu Anh)_Bieu4HTMT 3" xfId="2573" xr:uid="{00000000-0005-0000-0000-0000FF090000}"/>
    <cellStyle name="1_Cau thuy dien Ban La (Cu Anh)_Bieu4HTMT 4" xfId="2574" xr:uid="{00000000-0005-0000-0000-0000000A0000}"/>
    <cellStyle name="1_Cau thuy dien Ban La (Cu Anh)_Bieu4HTMT_!1 1 bao cao giao KH ve HTCMT vung TNB   12-12-2011" xfId="2575" xr:uid="{00000000-0005-0000-0000-0000010A0000}"/>
    <cellStyle name="1_Cau thuy dien Ban La (Cu Anh)_Bieu4HTMT_!1 1 bao cao giao KH ve HTCMT vung TNB   12-12-2011 2" xfId="2576" xr:uid="{00000000-0005-0000-0000-0000020A0000}"/>
    <cellStyle name="1_Cau thuy dien Ban La (Cu Anh)_Bieu4HTMT_!1 1 bao cao giao KH ve HTCMT vung TNB   12-12-2011 3" xfId="2577" xr:uid="{00000000-0005-0000-0000-0000030A0000}"/>
    <cellStyle name="1_Cau thuy dien Ban La (Cu Anh)_Bieu4HTMT_!1 1 bao cao giao KH ve HTCMT vung TNB   12-12-2011 4" xfId="2578" xr:uid="{00000000-0005-0000-0000-0000040A0000}"/>
    <cellStyle name="1_Cau thuy dien Ban La (Cu Anh)_Bieu4HTMT_KH TPCP vung TNB (03-1-2012)" xfId="2579" xr:uid="{00000000-0005-0000-0000-0000050A0000}"/>
    <cellStyle name="1_Cau thuy dien Ban La (Cu Anh)_Bieu4HTMT_KH TPCP vung TNB (03-1-2012) 2" xfId="2580" xr:uid="{00000000-0005-0000-0000-0000060A0000}"/>
    <cellStyle name="1_Cau thuy dien Ban La (Cu Anh)_Bieu4HTMT_KH TPCP vung TNB (03-1-2012) 3" xfId="2581" xr:uid="{00000000-0005-0000-0000-0000070A0000}"/>
    <cellStyle name="1_Cau thuy dien Ban La (Cu Anh)_Bieu4HTMT_KH TPCP vung TNB (03-1-2012) 4" xfId="2582" xr:uid="{00000000-0005-0000-0000-0000080A0000}"/>
    <cellStyle name="1_Cau thuy dien Ban La (Cu Anh)_KH TPCP vung TNB (03-1-2012)" xfId="2583" xr:uid="{00000000-0005-0000-0000-0000090A0000}"/>
    <cellStyle name="1_Cau thuy dien Ban La (Cu Anh)_KH TPCP vung TNB (03-1-2012) 2" xfId="2584" xr:uid="{00000000-0005-0000-0000-00000A0A0000}"/>
    <cellStyle name="1_Cau thuy dien Ban La (Cu Anh)_KH TPCP vung TNB (03-1-2012) 3" xfId="2585" xr:uid="{00000000-0005-0000-0000-00000B0A0000}"/>
    <cellStyle name="1_Cau thuy dien Ban La (Cu Anh)_KH TPCP vung TNB (03-1-2012) 4" xfId="2586" xr:uid="{00000000-0005-0000-0000-00000C0A0000}"/>
    <cellStyle name="1_Cau thuy dien Ban La (Cu Anh)_Sheet1" xfId="2587" xr:uid="{00000000-0005-0000-0000-00000D0A0000}"/>
    <cellStyle name="1_Cau thuy dien Ban La (Cu Anh)_Sheet1 2" xfId="2588" xr:uid="{00000000-0005-0000-0000-00000E0A0000}"/>
    <cellStyle name="1_Cong trinh co y kien LD_Dang_NN_2011-Tay nguyen-9-10" xfId="2589" xr:uid="{00000000-0005-0000-0000-00000F0A0000}"/>
    <cellStyle name="1_Cong trinh co y kien LD_Dang_NN_2011-Tay nguyen-9-10 2" xfId="2590" xr:uid="{00000000-0005-0000-0000-0000100A0000}"/>
    <cellStyle name="1_Du toan 558 (Km17+508.12 - Km 22)" xfId="2591" xr:uid="{00000000-0005-0000-0000-0000110A0000}"/>
    <cellStyle name="1_Du toan 558 (Km17+508.12 - Km 22) 2" xfId="2592" xr:uid="{00000000-0005-0000-0000-0000120A0000}"/>
    <cellStyle name="1_Du toan 558 (Km17+508.12 - Km 22)_!1 1 bao cao giao KH ve HTCMT vung TNB   12-12-2011" xfId="2593" xr:uid="{00000000-0005-0000-0000-0000130A0000}"/>
    <cellStyle name="1_Du toan 558 (Km17+508.12 - Km 22)_!1 1 bao cao giao KH ve HTCMT vung TNB   12-12-2011 2" xfId="2594" xr:uid="{00000000-0005-0000-0000-0000140A0000}"/>
    <cellStyle name="1_Du toan 558 (Km17+508.12 - Km 22)_!1 1 bao cao giao KH ve HTCMT vung TNB   12-12-2011 3" xfId="2595" xr:uid="{00000000-0005-0000-0000-0000150A0000}"/>
    <cellStyle name="1_Du toan 558 (Km17+508.12 - Km 22)_!1 1 bao cao giao KH ve HTCMT vung TNB   12-12-2011 4" xfId="2596" xr:uid="{00000000-0005-0000-0000-0000160A0000}"/>
    <cellStyle name="1_Du toan 558 (Km17+508.12 - Km 22)_bieu 1b" xfId="2597" xr:uid="{00000000-0005-0000-0000-0000170A0000}"/>
    <cellStyle name="1_Du toan 558 (Km17+508.12 - Km 22)_bieu 1b 2" xfId="2598" xr:uid="{00000000-0005-0000-0000-0000180A0000}"/>
    <cellStyle name="1_Du toan 558 (Km17+508.12 - Km 22)_Bieu4HTMT" xfId="2599" xr:uid="{00000000-0005-0000-0000-0000190A0000}"/>
    <cellStyle name="1_Du toan 558 (Km17+508.12 - Km 22)_Bieu4HTMT 2" xfId="2600" xr:uid="{00000000-0005-0000-0000-00001A0A0000}"/>
    <cellStyle name="1_Du toan 558 (Km17+508.12 - Km 22)_Bieu4HTMT 3" xfId="2601" xr:uid="{00000000-0005-0000-0000-00001B0A0000}"/>
    <cellStyle name="1_Du toan 558 (Km17+508.12 - Km 22)_Bieu4HTMT 4" xfId="2602" xr:uid="{00000000-0005-0000-0000-00001C0A0000}"/>
    <cellStyle name="1_Du toan 558 (Km17+508.12 - Km 22)_Bieu4HTMT_!1 1 bao cao giao KH ve HTCMT vung TNB   12-12-2011" xfId="2603" xr:uid="{00000000-0005-0000-0000-00001D0A0000}"/>
    <cellStyle name="1_Du toan 558 (Km17+508.12 - Km 22)_Bieu4HTMT_!1 1 bao cao giao KH ve HTCMT vung TNB   12-12-2011 2" xfId="2604" xr:uid="{00000000-0005-0000-0000-00001E0A0000}"/>
    <cellStyle name="1_Du toan 558 (Km17+508.12 - Km 22)_Bieu4HTMT_!1 1 bao cao giao KH ve HTCMT vung TNB   12-12-2011 3" xfId="2605" xr:uid="{00000000-0005-0000-0000-00001F0A0000}"/>
    <cellStyle name="1_Du toan 558 (Km17+508.12 - Km 22)_Bieu4HTMT_!1 1 bao cao giao KH ve HTCMT vung TNB   12-12-2011 4" xfId="2606" xr:uid="{00000000-0005-0000-0000-0000200A0000}"/>
    <cellStyle name="1_Du toan 558 (Km17+508.12 - Km 22)_Bieu4HTMT_KH TPCP vung TNB (03-1-2012)" xfId="2607" xr:uid="{00000000-0005-0000-0000-0000210A0000}"/>
    <cellStyle name="1_Du toan 558 (Km17+508.12 - Km 22)_Bieu4HTMT_KH TPCP vung TNB (03-1-2012) 2" xfId="2608" xr:uid="{00000000-0005-0000-0000-0000220A0000}"/>
    <cellStyle name="1_Du toan 558 (Km17+508.12 - Km 22)_Bieu4HTMT_KH TPCP vung TNB (03-1-2012) 3" xfId="2609" xr:uid="{00000000-0005-0000-0000-0000230A0000}"/>
    <cellStyle name="1_Du toan 558 (Km17+508.12 - Km 22)_Bieu4HTMT_KH TPCP vung TNB (03-1-2012) 4" xfId="2610" xr:uid="{00000000-0005-0000-0000-0000240A0000}"/>
    <cellStyle name="1_Du toan 558 (Km17+508.12 - Km 22)_KH TPCP vung TNB (03-1-2012)" xfId="2611" xr:uid="{00000000-0005-0000-0000-0000250A0000}"/>
    <cellStyle name="1_Du toan 558 (Km17+508.12 - Km 22)_KH TPCP vung TNB (03-1-2012) 2" xfId="2612" xr:uid="{00000000-0005-0000-0000-0000260A0000}"/>
    <cellStyle name="1_Du toan 558 (Km17+508.12 - Km 22)_KH TPCP vung TNB (03-1-2012) 3" xfId="2613" xr:uid="{00000000-0005-0000-0000-0000270A0000}"/>
    <cellStyle name="1_Du toan 558 (Km17+508.12 - Km 22)_KH TPCP vung TNB (03-1-2012) 4" xfId="2614" xr:uid="{00000000-0005-0000-0000-0000280A0000}"/>
    <cellStyle name="1_Du toan 558 (Km17+508.12 - Km 22)_Sheet1" xfId="2615" xr:uid="{00000000-0005-0000-0000-0000290A0000}"/>
    <cellStyle name="1_Du toan 558 (Km17+508.12 - Km 22)_Sheet1 2" xfId="2616" xr:uid="{00000000-0005-0000-0000-00002A0A0000}"/>
    <cellStyle name="1_Gia_VLQL48_duyet " xfId="2617" xr:uid="{00000000-0005-0000-0000-00002B0A0000}"/>
    <cellStyle name="1_Gia_VLQL48_duyet  2" xfId="2618" xr:uid="{00000000-0005-0000-0000-00002C0A0000}"/>
    <cellStyle name="1_Gia_VLQL48_duyet _!1 1 bao cao giao KH ve HTCMT vung TNB   12-12-2011" xfId="2619" xr:uid="{00000000-0005-0000-0000-00002D0A0000}"/>
    <cellStyle name="1_Gia_VLQL48_duyet _!1 1 bao cao giao KH ve HTCMT vung TNB   12-12-2011 2" xfId="2620" xr:uid="{00000000-0005-0000-0000-00002E0A0000}"/>
    <cellStyle name="1_Gia_VLQL48_duyet _!1 1 bao cao giao KH ve HTCMT vung TNB   12-12-2011 3" xfId="2621" xr:uid="{00000000-0005-0000-0000-00002F0A0000}"/>
    <cellStyle name="1_Gia_VLQL48_duyet _!1 1 bao cao giao KH ve HTCMT vung TNB   12-12-2011 4" xfId="2622" xr:uid="{00000000-0005-0000-0000-0000300A0000}"/>
    <cellStyle name="1_Gia_VLQL48_duyet _bieu 1b" xfId="2623" xr:uid="{00000000-0005-0000-0000-0000310A0000}"/>
    <cellStyle name="1_Gia_VLQL48_duyet _bieu 1b 2" xfId="2624" xr:uid="{00000000-0005-0000-0000-0000320A0000}"/>
    <cellStyle name="1_Gia_VLQL48_duyet _Bieu4HTMT" xfId="2625" xr:uid="{00000000-0005-0000-0000-0000330A0000}"/>
    <cellStyle name="1_Gia_VLQL48_duyet _Bieu4HTMT 2" xfId="2626" xr:uid="{00000000-0005-0000-0000-0000340A0000}"/>
    <cellStyle name="1_Gia_VLQL48_duyet _Bieu4HTMT 3" xfId="2627" xr:uid="{00000000-0005-0000-0000-0000350A0000}"/>
    <cellStyle name="1_Gia_VLQL48_duyet _Bieu4HTMT 4" xfId="2628" xr:uid="{00000000-0005-0000-0000-0000360A0000}"/>
    <cellStyle name="1_Gia_VLQL48_duyet _Bieu4HTMT_!1 1 bao cao giao KH ve HTCMT vung TNB   12-12-2011" xfId="2629" xr:uid="{00000000-0005-0000-0000-0000370A0000}"/>
    <cellStyle name="1_Gia_VLQL48_duyet _Bieu4HTMT_!1 1 bao cao giao KH ve HTCMT vung TNB   12-12-2011 2" xfId="2630" xr:uid="{00000000-0005-0000-0000-0000380A0000}"/>
    <cellStyle name="1_Gia_VLQL48_duyet _Bieu4HTMT_!1 1 bao cao giao KH ve HTCMT vung TNB   12-12-2011 3" xfId="2631" xr:uid="{00000000-0005-0000-0000-0000390A0000}"/>
    <cellStyle name="1_Gia_VLQL48_duyet _Bieu4HTMT_!1 1 bao cao giao KH ve HTCMT vung TNB   12-12-2011 4" xfId="2632" xr:uid="{00000000-0005-0000-0000-00003A0A0000}"/>
    <cellStyle name="1_Gia_VLQL48_duyet _Bieu4HTMT_KH TPCP vung TNB (03-1-2012)" xfId="2633" xr:uid="{00000000-0005-0000-0000-00003B0A0000}"/>
    <cellStyle name="1_Gia_VLQL48_duyet _Bieu4HTMT_KH TPCP vung TNB (03-1-2012) 2" xfId="2634" xr:uid="{00000000-0005-0000-0000-00003C0A0000}"/>
    <cellStyle name="1_Gia_VLQL48_duyet _Bieu4HTMT_KH TPCP vung TNB (03-1-2012) 3" xfId="2635" xr:uid="{00000000-0005-0000-0000-00003D0A0000}"/>
    <cellStyle name="1_Gia_VLQL48_duyet _Bieu4HTMT_KH TPCP vung TNB (03-1-2012) 4" xfId="2636" xr:uid="{00000000-0005-0000-0000-00003E0A0000}"/>
    <cellStyle name="1_Gia_VLQL48_duyet _KH TPCP vung TNB (03-1-2012)" xfId="2637" xr:uid="{00000000-0005-0000-0000-00003F0A0000}"/>
    <cellStyle name="1_Gia_VLQL48_duyet _KH TPCP vung TNB (03-1-2012) 2" xfId="2638" xr:uid="{00000000-0005-0000-0000-0000400A0000}"/>
    <cellStyle name="1_Gia_VLQL48_duyet _KH TPCP vung TNB (03-1-2012) 3" xfId="2639" xr:uid="{00000000-0005-0000-0000-0000410A0000}"/>
    <cellStyle name="1_Gia_VLQL48_duyet _KH TPCP vung TNB (03-1-2012) 4" xfId="2640" xr:uid="{00000000-0005-0000-0000-0000420A0000}"/>
    <cellStyle name="1_Gia_VLQL48_duyet _Sheet1" xfId="2641" xr:uid="{00000000-0005-0000-0000-0000430A0000}"/>
    <cellStyle name="1_Gia_VLQL48_duyet _Sheet1 2" xfId="2642" xr:uid="{00000000-0005-0000-0000-0000440A0000}"/>
    <cellStyle name="1_Kh ql62 (2010) 11-09" xfId="2643" xr:uid="{00000000-0005-0000-0000-0000450A0000}"/>
    <cellStyle name="1_Kh ql62 (2010) 11-09 2" xfId="2644" xr:uid="{00000000-0005-0000-0000-0000460A0000}"/>
    <cellStyle name="1_KH TPCP vung TNB (03-1-2012)" xfId="2645" xr:uid="{00000000-0005-0000-0000-0000470A0000}"/>
    <cellStyle name="1_KH TPCP vung TNB (03-1-2012) 2" xfId="2646" xr:uid="{00000000-0005-0000-0000-0000480A0000}"/>
    <cellStyle name="1_KH TPCP vung TNB (03-1-2012) 3" xfId="2647" xr:uid="{00000000-0005-0000-0000-0000490A0000}"/>
    <cellStyle name="1_KH vốn của Bộ 2017" xfId="2648" xr:uid="{00000000-0005-0000-0000-00004A0A0000}"/>
    <cellStyle name="1_Khung 2012" xfId="2649" xr:uid="{00000000-0005-0000-0000-00004B0A0000}"/>
    <cellStyle name="1_Khung 2012 2" xfId="2650" xr:uid="{00000000-0005-0000-0000-00004C0A0000}"/>
    <cellStyle name="1_Khung 2012 3" xfId="2651" xr:uid="{00000000-0005-0000-0000-00004D0A0000}"/>
    <cellStyle name="1_KlQdinhduyet" xfId="2652" xr:uid="{00000000-0005-0000-0000-00004E0A0000}"/>
    <cellStyle name="1_KlQdinhduyet 2" xfId="2653" xr:uid="{00000000-0005-0000-0000-00004F0A0000}"/>
    <cellStyle name="1_KlQdinhduyet_!1 1 bao cao giao KH ve HTCMT vung TNB   12-12-2011" xfId="2654" xr:uid="{00000000-0005-0000-0000-0000500A0000}"/>
    <cellStyle name="1_KlQdinhduyet_!1 1 bao cao giao KH ve HTCMT vung TNB   12-12-2011 2" xfId="2655" xr:uid="{00000000-0005-0000-0000-0000510A0000}"/>
    <cellStyle name="1_KlQdinhduyet_!1 1 bao cao giao KH ve HTCMT vung TNB   12-12-2011 3" xfId="2656" xr:uid="{00000000-0005-0000-0000-0000520A0000}"/>
    <cellStyle name="1_KlQdinhduyet_!1 1 bao cao giao KH ve HTCMT vung TNB   12-12-2011 4" xfId="2657" xr:uid="{00000000-0005-0000-0000-0000530A0000}"/>
    <cellStyle name="1_KlQdinhduyet_bieu 1b" xfId="2658" xr:uid="{00000000-0005-0000-0000-0000540A0000}"/>
    <cellStyle name="1_KlQdinhduyet_bieu 1b 2" xfId="2659" xr:uid="{00000000-0005-0000-0000-0000550A0000}"/>
    <cellStyle name="1_KlQdinhduyet_Bieu4HTMT" xfId="2660" xr:uid="{00000000-0005-0000-0000-0000560A0000}"/>
    <cellStyle name="1_KlQdinhduyet_Bieu4HTMT 2" xfId="2661" xr:uid="{00000000-0005-0000-0000-0000570A0000}"/>
    <cellStyle name="1_KlQdinhduyet_Bieu4HTMT 3" xfId="2662" xr:uid="{00000000-0005-0000-0000-0000580A0000}"/>
    <cellStyle name="1_KlQdinhduyet_Bieu4HTMT 4" xfId="2663" xr:uid="{00000000-0005-0000-0000-0000590A0000}"/>
    <cellStyle name="1_KlQdinhduyet_Bieu4HTMT_!1 1 bao cao giao KH ve HTCMT vung TNB   12-12-2011" xfId="2664" xr:uid="{00000000-0005-0000-0000-00005A0A0000}"/>
    <cellStyle name="1_KlQdinhduyet_Bieu4HTMT_!1 1 bao cao giao KH ve HTCMT vung TNB   12-12-2011 2" xfId="2665" xr:uid="{00000000-0005-0000-0000-00005B0A0000}"/>
    <cellStyle name="1_KlQdinhduyet_Bieu4HTMT_!1 1 bao cao giao KH ve HTCMT vung TNB   12-12-2011 3" xfId="2666" xr:uid="{00000000-0005-0000-0000-00005C0A0000}"/>
    <cellStyle name="1_KlQdinhduyet_Bieu4HTMT_!1 1 bao cao giao KH ve HTCMT vung TNB   12-12-2011 4" xfId="2667" xr:uid="{00000000-0005-0000-0000-00005D0A0000}"/>
    <cellStyle name="1_KlQdinhduyet_Bieu4HTMT_KH TPCP vung TNB (03-1-2012)" xfId="2668" xr:uid="{00000000-0005-0000-0000-00005E0A0000}"/>
    <cellStyle name="1_KlQdinhduyet_Bieu4HTMT_KH TPCP vung TNB (03-1-2012) 2" xfId="2669" xr:uid="{00000000-0005-0000-0000-00005F0A0000}"/>
    <cellStyle name="1_KlQdinhduyet_Bieu4HTMT_KH TPCP vung TNB (03-1-2012) 3" xfId="2670" xr:uid="{00000000-0005-0000-0000-0000600A0000}"/>
    <cellStyle name="1_KlQdinhduyet_Bieu4HTMT_KH TPCP vung TNB (03-1-2012) 4" xfId="2671" xr:uid="{00000000-0005-0000-0000-0000610A0000}"/>
    <cellStyle name="1_KlQdinhduyet_KH TPCP vung TNB (03-1-2012)" xfId="2672" xr:uid="{00000000-0005-0000-0000-0000620A0000}"/>
    <cellStyle name="1_KlQdinhduyet_KH TPCP vung TNB (03-1-2012) 2" xfId="2673" xr:uid="{00000000-0005-0000-0000-0000630A0000}"/>
    <cellStyle name="1_KlQdinhduyet_KH TPCP vung TNB (03-1-2012) 3" xfId="2674" xr:uid="{00000000-0005-0000-0000-0000640A0000}"/>
    <cellStyle name="1_KlQdinhduyet_KH TPCP vung TNB (03-1-2012) 4" xfId="2675" xr:uid="{00000000-0005-0000-0000-0000650A0000}"/>
    <cellStyle name="1_KlQdinhduyet_Sheet1" xfId="2676" xr:uid="{00000000-0005-0000-0000-0000660A0000}"/>
    <cellStyle name="1_KlQdinhduyet_Sheet1 2" xfId="2677" xr:uid="{00000000-0005-0000-0000-0000670A0000}"/>
    <cellStyle name="1_TN - Ho tro khac 2011" xfId="2678" xr:uid="{00000000-0005-0000-0000-0000680A0000}"/>
    <cellStyle name="1_TN - Ho tro khac 2011 2" xfId="2679" xr:uid="{00000000-0005-0000-0000-0000690A0000}"/>
    <cellStyle name="1_TRUNG PMU 5" xfId="2680" xr:uid="{00000000-0005-0000-0000-00006A0A0000}"/>
    <cellStyle name="1_TRUNG PMU 5 2" xfId="2681" xr:uid="{00000000-0005-0000-0000-00006B0A0000}"/>
    <cellStyle name="1_ÿÿÿÿÿ" xfId="2682" xr:uid="{00000000-0005-0000-0000-00006C0A0000}"/>
    <cellStyle name="1_ÿÿÿÿÿ 2" xfId="2683" xr:uid="{00000000-0005-0000-0000-00006D0A0000}"/>
    <cellStyle name="1_ÿÿÿÿÿ_Bieu tong hop nhu cau ung 2011 da chon loc -Mien nui" xfId="2684" xr:uid="{00000000-0005-0000-0000-00006E0A0000}"/>
    <cellStyle name="1_ÿÿÿÿÿ_Bieu tong hop nhu cau ung 2011 da chon loc -Mien nui 2" xfId="2685" xr:uid="{00000000-0005-0000-0000-00006F0A0000}"/>
    <cellStyle name="1_ÿÿÿÿÿ_Bieu tong hop nhu cau ung 2011 da chon loc -Mien nui 2 2" xfId="2686" xr:uid="{00000000-0005-0000-0000-0000700A0000}"/>
    <cellStyle name="1_ÿÿÿÿÿ_Bieu tong hop nhu cau ung 2011 da chon loc -Mien nui 2 2 2" xfId="2687" xr:uid="{00000000-0005-0000-0000-0000710A0000}"/>
    <cellStyle name="1_ÿÿÿÿÿ_Bieu tong hop nhu cau ung 2011 da chon loc -Mien nui 2 2 2 2" xfId="2688" xr:uid="{00000000-0005-0000-0000-0000720A0000}"/>
    <cellStyle name="1_ÿÿÿÿÿ_Bieu tong hop nhu cau ung 2011 da chon loc -Mien nui 2 2 2 2 2" xfId="2689" xr:uid="{00000000-0005-0000-0000-0000730A0000}"/>
    <cellStyle name="1_ÿÿÿÿÿ_Bieu tong hop nhu cau ung 2011 da chon loc -Mien nui 2 2 2 2 3" xfId="2690" xr:uid="{00000000-0005-0000-0000-0000740A0000}"/>
    <cellStyle name="1_ÿÿÿÿÿ_Bieu tong hop nhu cau ung 2011 da chon loc -Mien nui 2 2 2 3" xfId="2691" xr:uid="{00000000-0005-0000-0000-0000750A0000}"/>
    <cellStyle name="1_ÿÿÿÿÿ_Bieu tong hop nhu cau ung 2011 da chon loc -Mien nui 2 2 2 3 2" xfId="2692" xr:uid="{00000000-0005-0000-0000-0000760A0000}"/>
    <cellStyle name="1_ÿÿÿÿÿ_Bieu tong hop nhu cau ung 2011 da chon loc -Mien nui 2 2 2 4" xfId="2693" xr:uid="{00000000-0005-0000-0000-0000770A0000}"/>
    <cellStyle name="1_ÿÿÿÿÿ_Bieu tong hop nhu cau ung 2011 da chon loc -Mien nui 2 2 3" xfId="2694" xr:uid="{00000000-0005-0000-0000-0000780A0000}"/>
    <cellStyle name="1_ÿÿÿÿÿ_Bieu tong hop nhu cau ung 2011 da chon loc -Mien nui 2 2 3 2" xfId="2695" xr:uid="{00000000-0005-0000-0000-0000790A0000}"/>
    <cellStyle name="1_ÿÿÿÿÿ_Bieu tong hop nhu cau ung 2011 da chon loc -Mien nui 2 2 3 3" xfId="2696" xr:uid="{00000000-0005-0000-0000-00007A0A0000}"/>
    <cellStyle name="1_ÿÿÿÿÿ_Bieu tong hop nhu cau ung 2011 da chon loc -Mien nui 2 2 4" xfId="2697" xr:uid="{00000000-0005-0000-0000-00007B0A0000}"/>
    <cellStyle name="1_ÿÿÿÿÿ_Bieu tong hop nhu cau ung 2011 da chon loc -Mien nui 2 2 4 2" xfId="2698" xr:uid="{00000000-0005-0000-0000-00007C0A0000}"/>
    <cellStyle name="1_ÿÿÿÿÿ_Bieu tong hop nhu cau ung 2011 da chon loc -Mien nui 2 2 5" xfId="2699" xr:uid="{00000000-0005-0000-0000-00007D0A0000}"/>
    <cellStyle name="1_ÿÿÿÿÿ_Bieu tong hop nhu cau ung 2011 da chon loc -Mien nui 2 3" xfId="2700" xr:uid="{00000000-0005-0000-0000-00007E0A0000}"/>
    <cellStyle name="1_ÿÿÿÿÿ_Bieu tong hop nhu cau ung 2011 da chon loc -Mien nui 2 3 2" xfId="2701" xr:uid="{00000000-0005-0000-0000-00007F0A0000}"/>
    <cellStyle name="1_ÿÿÿÿÿ_Bieu tong hop nhu cau ung 2011 da chon loc -Mien nui 2 3 2 2" xfId="2702" xr:uid="{00000000-0005-0000-0000-0000800A0000}"/>
    <cellStyle name="1_ÿÿÿÿÿ_Bieu tong hop nhu cau ung 2011 da chon loc -Mien nui 2 3 2 3" xfId="2703" xr:uid="{00000000-0005-0000-0000-0000810A0000}"/>
    <cellStyle name="1_ÿÿÿÿÿ_Bieu tong hop nhu cau ung 2011 da chon loc -Mien nui 2 3 2 4" xfId="2704" xr:uid="{00000000-0005-0000-0000-0000820A0000}"/>
    <cellStyle name="1_ÿÿÿÿÿ_Bieu tong hop nhu cau ung 2011 da chon loc -Mien nui 2 3 3" xfId="2705" xr:uid="{00000000-0005-0000-0000-0000830A0000}"/>
    <cellStyle name="1_ÿÿÿÿÿ_Bieu tong hop nhu cau ung 2011 da chon loc -Mien nui 2 3 4" xfId="2706" xr:uid="{00000000-0005-0000-0000-0000840A0000}"/>
    <cellStyle name="1_ÿÿÿÿÿ_Bieu tong hop nhu cau ung 2011 da chon loc -Mien nui 2 3 5" xfId="2707" xr:uid="{00000000-0005-0000-0000-0000850A0000}"/>
    <cellStyle name="1_ÿÿÿÿÿ_Bieu tong hop nhu cau ung 2011 da chon loc -Mien nui 2 4" xfId="2708" xr:uid="{00000000-0005-0000-0000-0000860A0000}"/>
    <cellStyle name="1_ÿÿÿÿÿ_Bieu tong hop nhu cau ung 2011 da chon loc -Mien nui 2 4 2" xfId="2709" xr:uid="{00000000-0005-0000-0000-0000870A0000}"/>
    <cellStyle name="1_ÿÿÿÿÿ_Bieu tong hop nhu cau ung 2011 da chon loc -Mien nui 2 4 3" xfId="2710" xr:uid="{00000000-0005-0000-0000-0000880A0000}"/>
    <cellStyle name="1_ÿÿÿÿÿ_Bieu tong hop nhu cau ung 2011 da chon loc -Mien nui 2 4 4" xfId="2711" xr:uid="{00000000-0005-0000-0000-0000890A0000}"/>
    <cellStyle name="1_ÿÿÿÿÿ_Bieu tong hop nhu cau ung 2011 da chon loc -Mien nui 2 5" xfId="2712" xr:uid="{00000000-0005-0000-0000-00008A0A0000}"/>
    <cellStyle name="1_ÿÿÿÿÿ_Bieu tong hop nhu cau ung 2011 da chon loc -Mien nui 2 5 2" xfId="2713" xr:uid="{00000000-0005-0000-0000-00008B0A0000}"/>
    <cellStyle name="1_ÿÿÿÿÿ_Bieu tong hop nhu cau ung 2011 da chon loc -Mien nui 2 6" xfId="2714" xr:uid="{00000000-0005-0000-0000-00008C0A0000}"/>
    <cellStyle name="1_ÿÿÿÿÿ_Bieu tong hop nhu cau ung 2011 da chon loc -Mien nui 2 6 2" xfId="2715" xr:uid="{00000000-0005-0000-0000-00008D0A0000}"/>
    <cellStyle name="1_ÿÿÿÿÿ_Bieu tong hop nhu cau ung 2011 da chon loc -Mien nui 2 7" xfId="2716" xr:uid="{00000000-0005-0000-0000-00008E0A0000}"/>
    <cellStyle name="1_ÿÿÿÿÿ_Bieu tong hop nhu cau ung 2011 da chon loc -Mien nui 3" xfId="2717" xr:uid="{00000000-0005-0000-0000-00008F0A0000}"/>
    <cellStyle name="1_ÿÿÿÿÿ_Bieu tong hop nhu cau ung 2011 da chon loc -Mien nui 3 2" xfId="2718" xr:uid="{00000000-0005-0000-0000-0000900A0000}"/>
    <cellStyle name="1_ÿÿÿÿÿ_Bieu tong hop nhu cau ung 2011 da chon loc -Mien nui 3 2 2" xfId="2719" xr:uid="{00000000-0005-0000-0000-0000910A0000}"/>
    <cellStyle name="1_ÿÿÿÿÿ_Bieu tong hop nhu cau ung 2011 da chon loc -Mien nui 3 2 2 2" xfId="2720" xr:uid="{00000000-0005-0000-0000-0000920A0000}"/>
    <cellStyle name="1_ÿÿÿÿÿ_Bieu tong hop nhu cau ung 2011 da chon loc -Mien nui 3 2 2 3" xfId="2721" xr:uid="{00000000-0005-0000-0000-0000930A0000}"/>
    <cellStyle name="1_ÿÿÿÿÿ_Bieu tong hop nhu cau ung 2011 da chon loc -Mien nui 3 2 3" xfId="2722" xr:uid="{00000000-0005-0000-0000-0000940A0000}"/>
    <cellStyle name="1_ÿÿÿÿÿ_Bieu tong hop nhu cau ung 2011 da chon loc -Mien nui 3 2 3 2" xfId="2723" xr:uid="{00000000-0005-0000-0000-0000950A0000}"/>
    <cellStyle name="1_ÿÿÿÿÿ_Bieu tong hop nhu cau ung 2011 da chon loc -Mien nui 3 2 4" xfId="2724" xr:uid="{00000000-0005-0000-0000-0000960A0000}"/>
    <cellStyle name="1_ÿÿÿÿÿ_Bieu tong hop nhu cau ung 2011 da chon loc -Mien nui 3 3" xfId="2725" xr:uid="{00000000-0005-0000-0000-0000970A0000}"/>
    <cellStyle name="1_ÿÿÿÿÿ_Bieu tong hop nhu cau ung 2011 da chon loc -Mien nui 3 3 2" xfId="2726" xr:uid="{00000000-0005-0000-0000-0000980A0000}"/>
    <cellStyle name="1_ÿÿÿÿÿ_Bieu tong hop nhu cau ung 2011 da chon loc -Mien nui 3 3 3" xfId="2727" xr:uid="{00000000-0005-0000-0000-0000990A0000}"/>
    <cellStyle name="1_ÿÿÿÿÿ_Bieu tong hop nhu cau ung 2011 da chon loc -Mien nui 3 4" xfId="2728" xr:uid="{00000000-0005-0000-0000-00009A0A0000}"/>
    <cellStyle name="1_ÿÿÿÿÿ_Bieu tong hop nhu cau ung 2011 da chon loc -Mien nui 3 4 2" xfId="2729" xr:uid="{00000000-0005-0000-0000-00009B0A0000}"/>
    <cellStyle name="1_ÿÿÿÿÿ_Bieu tong hop nhu cau ung 2011 da chon loc -Mien nui 3 5" xfId="2730" xr:uid="{00000000-0005-0000-0000-00009C0A0000}"/>
    <cellStyle name="1_ÿÿÿÿÿ_Bieu tong hop nhu cau ung 2011 da chon loc -Mien nui 4" xfId="2731" xr:uid="{00000000-0005-0000-0000-00009D0A0000}"/>
    <cellStyle name="1_ÿÿÿÿÿ_Bieu tong hop nhu cau ung 2011 da chon loc -Mien nui 4 2" xfId="2732" xr:uid="{00000000-0005-0000-0000-00009E0A0000}"/>
    <cellStyle name="1_ÿÿÿÿÿ_Bieu tong hop nhu cau ung 2011 da chon loc -Mien nui 4 2 2" xfId="2733" xr:uid="{00000000-0005-0000-0000-00009F0A0000}"/>
    <cellStyle name="1_ÿÿÿÿÿ_Bieu tong hop nhu cau ung 2011 da chon loc -Mien nui 4 2 3" xfId="2734" xr:uid="{00000000-0005-0000-0000-0000A00A0000}"/>
    <cellStyle name="1_ÿÿÿÿÿ_Bieu tong hop nhu cau ung 2011 da chon loc -Mien nui 4 2 4" xfId="2735" xr:uid="{00000000-0005-0000-0000-0000A10A0000}"/>
    <cellStyle name="1_ÿÿÿÿÿ_Bieu tong hop nhu cau ung 2011 da chon loc -Mien nui 4 3" xfId="2736" xr:uid="{00000000-0005-0000-0000-0000A20A0000}"/>
    <cellStyle name="1_ÿÿÿÿÿ_Bieu tong hop nhu cau ung 2011 da chon loc -Mien nui 4 4" xfId="2737" xr:uid="{00000000-0005-0000-0000-0000A30A0000}"/>
    <cellStyle name="1_ÿÿÿÿÿ_Bieu tong hop nhu cau ung 2011 da chon loc -Mien nui 4 5" xfId="2738" xr:uid="{00000000-0005-0000-0000-0000A40A0000}"/>
    <cellStyle name="1_ÿÿÿÿÿ_Bieu tong hop nhu cau ung 2011 da chon loc -Mien nui 5" xfId="2739" xr:uid="{00000000-0005-0000-0000-0000A50A0000}"/>
    <cellStyle name="1_ÿÿÿÿÿ_Bieu tong hop nhu cau ung 2011 da chon loc -Mien nui 5 2" xfId="2740" xr:uid="{00000000-0005-0000-0000-0000A60A0000}"/>
    <cellStyle name="1_ÿÿÿÿÿ_Bieu tong hop nhu cau ung 2011 da chon loc -Mien nui 5 3" xfId="2741" xr:uid="{00000000-0005-0000-0000-0000A70A0000}"/>
    <cellStyle name="1_ÿÿÿÿÿ_Bieu tong hop nhu cau ung 2011 da chon loc -Mien nui 5 4" xfId="2742" xr:uid="{00000000-0005-0000-0000-0000A80A0000}"/>
    <cellStyle name="1_ÿÿÿÿÿ_Bieu tong hop nhu cau ung 2011 da chon loc -Mien nui 6" xfId="2743" xr:uid="{00000000-0005-0000-0000-0000A90A0000}"/>
    <cellStyle name="1_ÿÿÿÿÿ_Bieu tong hop nhu cau ung 2011 da chon loc -Mien nui 6 2" xfId="2744" xr:uid="{00000000-0005-0000-0000-0000AA0A0000}"/>
    <cellStyle name="1_ÿÿÿÿÿ_Bieu tong hop nhu cau ung 2011 da chon loc -Mien nui 7" xfId="2745" xr:uid="{00000000-0005-0000-0000-0000AB0A0000}"/>
    <cellStyle name="1_ÿÿÿÿÿ_Bieu tong hop nhu cau ung 2011 da chon loc -Mien nui 7 2" xfId="2746" xr:uid="{00000000-0005-0000-0000-0000AC0A0000}"/>
    <cellStyle name="1_ÿÿÿÿÿ_Bieu tong hop nhu cau ung 2011 da chon loc -Mien nui 8" xfId="2747" xr:uid="{00000000-0005-0000-0000-0000AD0A0000}"/>
    <cellStyle name="1_ÿÿÿÿÿ_Kh ql62 (2010) 11-09" xfId="2748" xr:uid="{00000000-0005-0000-0000-0000AE0A0000}"/>
    <cellStyle name="1_ÿÿÿÿÿ_Kh ql62 (2010) 11-09 2" xfId="2749" xr:uid="{00000000-0005-0000-0000-0000AF0A0000}"/>
    <cellStyle name="1_ÿÿÿÿÿ_Khung 2012" xfId="2750" xr:uid="{00000000-0005-0000-0000-0000B00A0000}"/>
    <cellStyle name="1_ÿÿÿÿÿ_Khung 2012 2" xfId="2751" xr:uid="{00000000-0005-0000-0000-0000B10A0000}"/>
    <cellStyle name="1_ÿÿÿÿÿ_Khung 2012 3" xfId="2752" xr:uid="{00000000-0005-0000-0000-0000B20A0000}"/>
    <cellStyle name="15" xfId="2753" xr:uid="{00000000-0005-0000-0000-0000B30A0000}"/>
    <cellStyle name="15 2" xfId="2754" xr:uid="{00000000-0005-0000-0000-0000B40A0000}"/>
    <cellStyle name="15 3" xfId="2755" xr:uid="{00000000-0005-0000-0000-0000B50A0000}"/>
    <cellStyle name="18" xfId="2756" xr:uid="{00000000-0005-0000-0000-0000B60A0000}"/>
    <cellStyle name="18 2" xfId="2757" xr:uid="{00000000-0005-0000-0000-0000B70A0000}"/>
    <cellStyle name="¹éºÐÀ²_      " xfId="2758" xr:uid="{00000000-0005-0000-0000-0000B80A0000}"/>
    <cellStyle name="2" xfId="2759" xr:uid="{00000000-0005-0000-0000-0000B90A0000}"/>
    <cellStyle name="2 2" xfId="2760" xr:uid="{00000000-0005-0000-0000-0000BA0A0000}"/>
    <cellStyle name="2_Book1" xfId="2761" xr:uid="{00000000-0005-0000-0000-0000BB0A0000}"/>
    <cellStyle name="2_Book1 2" xfId="2762" xr:uid="{00000000-0005-0000-0000-0000BC0A0000}"/>
    <cellStyle name="2_Book1_1" xfId="2763" xr:uid="{00000000-0005-0000-0000-0000BD0A0000}"/>
    <cellStyle name="2_Book1_1 2" xfId="2764" xr:uid="{00000000-0005-0000-0000-0000BE0A0000}"/>
    <cellStyle name="2_Book1_1_!1 1 bao cao giao KH ve HTCMT vung TNB   12-12-2011" xfId="2765" xr:uid="{00000000-0005-0000-0000-0000BF0A0000}"/>
    <cellStyle name="2_Book1_1_!1 1 bao cao giao KH ve HTCMT vung TNB   12-12-2011 2" xfId="2766" xr:uid="{00000000-0005-0000-0000-0000C00A0000}"/>
    <cellStyle name="2_Book1_1_!1 1 bao cao giao KH ve HTCMT vung TNB   12-12-2011 3" xfId="2767" xr:uid="{00000000-0005-0000-0000-0000C10A0000}"/>
    <cellStyle name="2_Book1_1_!1 1 bao cao giao KH ve HTCMT vung TNB   12-12-2011 4" xfId="2768" xr:uid="{00000000-0005-0000-0000-0000C20A0000}"/>
    <cellStyle name="2_Book1_1_bieu 1b" xfId="2769" xr:uid="{00000000-0005-0000-0000-0000C30A0000}"/>
    <cellStyle name="2_Book1_1_bieu 1b 2" xfId="2770" xr:uid="{00000000-0005-0000-0000-0000C40A0000}"/>
    <cellStyle name="2_Book1_1_Bieu4HTMT" xfId="2771" xr:uid="{00000000-0005-0000-0000-0000C50A0000}"/>
    <cellStyle name="2_Book1_1_Bieu4HTMT 2" xfId="2772" xr:uid="{00000000-0005-0000-0000-0000C60A0000}"/>
    <cellStyle name="2_Book1_1_Bieu4HTMT 3" xfId="2773" xr:uid="{00000000-0005-0000-0000-0000C70A0000}"/>
    <cellStyle name="2_Book1_1_Bieu4HTMT 4" xfId="2774" xr:uid="{00000000-0005-0000-0000-0000C80A0000}"/>
    <cellStyle name="2_Book1_1_Bieu4HTMT_!1 1 bao cao giao KH ve HTCMT vung TNB   12-12-2011" xfId="2775" xr:uid="{00000000-0005-0000-0000-0000C90A0000}"/>
    <cellStyle name="2_Book1_1_Bieu4HTMT_!1 1 bao cao giao KH ve HTCMT vung TNB   12-12-2011 2" xfId="2776" xr:uid="{00000000-0005-0000-0000-0000CA0A0000}"/>
    <cellStyle name="2_Book1_1_Bieu4HTMT_!1 1 bao cao giao KH ve HTCMT vung TNB   12-12-2011 3" xfId="2777" xr:uid="{00000000-0005-0000-0000-0000CB0A0000}"/>
    <cellStyle name="2_Book1_1_Bieu4HTMT_!1 1 bao cao giao KH ve HTCMT vung TNB   12-12-2011 4" xfId="2778" xr:uid="{00000000-0005-0000-0000-0000CC0A0000}"/>
    <cellStyle name="2_Book1_1_Bieu4HTMT_KH TPCP vung TNB (03-1-2012)" xfId="2779" xr:uid="{00000000-0005-0000-0000-0000CD0A0000}"/>
    <cellStyle name="2_Book1_1_Bieu4HTMT_KH TPCP vung TNB (03-1-2012) 2" xfId="2780" xr:uid="{00000000-0005-0000-0000-0000CE0A0000}"/>
    <cellStyle name="2_Book1_1_Bieu4HTMT_KH TPCP vung TNB (03-1-2012) 3" xfId="2781" xr:uid="{00000000-0005-0000-0000-0000CF0A0000}"/>
    <cellStyle name="2_Book1_1_Bieu4HTMT_KH TPCP vung TNB (03-1-2012) 4" xfId="2782" xr:uid="{00000000-0005-0000-0000-0000D00A0000}"/>
    <cellStyle name="2_Book1_1_KH TPCP vung TNB (03-1-2012)" xfId="2783" xr:uid="{00000000-0005-0000-0000-0000D10A0000}"/>
    <cellStyle name="2_Book1_1_KH TPCP vung TNB (03-1-2012) 2" xfId="2784" xr:uid="{00000000-0005-0000-0000-0000D20A0000}"/>
    <cellStyle name="2_Book1_1_KH TPCP vung TNB (03-1-2012) 3" xfId="2785" xr:uid="{00000000-0005-0000-0000-0000D30A0000}"/>
    <cellStyle name="2_Book1_1_KH TPCP vung TNB (03-1-2012) 4" xfId="2786" xr:uid="{00000000-0005-0000-0000-0000D40A0000}"/>
    <cellStyle name="2_Book1_1_Sheet1" xfId="2787" xr:uid="{00000000-0005-0000-0000-0000D50A0000}"/>
    <cellStyle name="2_Book1_1_Sheet1 2" xfId="2788" xr:uid="{00000000-0005-0000-0000-0000D60A0000}"/>
    <cellStyle name="2_Cau thuy dien Ban La (Cu Anh)" xfId="2789" xr:uid="{00000000-0005-0000-0000-0000D70A0000}"/>
    <cellStyle name="2_Cau thuy dien Ban La (Cu Anh) 2" xfId="2790" xr:uid="{00000000-0005-0000-0000-0000D80A0000}"/>
    <cellStyle name="2_Cau thuy dien Ban La (Cu Anh)_!1 1 bao cao giao KH ve HTCMT vung TNB   12-12-2011" xfId="2791" xr:uid="{00000000-0005-0000-0000-0000D90A0000}"/>
    <cellStyle name="2_Cau thuy dien Ban La (Cu Anh)_!1 1 bao cao giao KH ve HTCMT vung TNB   12-12-2011 2" xfId="2792" xr:uid="{00000000-0005-0000-0000-0000DA0A0000}"/>
    <cellStyle name="2_Cau thuy dien Ban La (Cu Anh)_!1 1 bao cao giao KH ve HTCMT vung TNB   12-12-2011 3" xfId="2793" xr:uid="{00000000-0005-0000-0000-0000DB0A0000}"/>
    <cellStyle name="2_Cau thuy dien Ban La (Cu Anh)_!1 1 bao cao giao KH ve HTCMT vung TNB   12-12-2011 4" xfId="2794" xr:uid="{00000000-0005-0000-0000-0000DC0A0000}"/>
    <cellStyle name="2_Cau thuy dien Ban La (Cu Anh)_bieu 1b" xfId="2795" xr:uid="{00000000-0005-0000-0000-0000DD0A0000}"/>
    <cellStyle name="2_Cau thuy dien Ban La (Cu Anh)_bieu 1b 2" xfId="2796" xr:uid="{00000000-0005-0000-0000-0000DE0A0000}"/>
    <cellStyle name="2_Cau thuy dien Ban La (Cu Anh)_Bieu4HTMT" xfId="2797" xr:uid="{00000000-0005-0000-0000-0000DF0A0000}"/>
    <cellStyle name="2_Cau thuy dien Ban La (Cu Anh)_Bieu4HTMT 2" xfId="2798" xr:uid="{00000000-0005-0000-0000-0000E00A0000}"/>
    <cellStyle name="2_Cau thuy dien Ban La (Cu Anh)_Bieu4HTMT 3" xfId="2799" xr:uid="{00000000-0005-0000-0000-0000E10A0000}"/>
    <cellStyle name="2_Cau thuy dien Ban La (Cu Anh)_Bieu4HTMT 4" xfId="2800" xr:uid="{00000000-0005-0000-0000-0000E20A0000}"/>
    <cellStyle name="2_Cau thuy dien Ban La (Cu Anh)_Bieu4HTMT_!1 1 bao cao giao KH ve HTCMT vung TNB   12-12-2011" xfId="2801" xr:uid="{00000000-0005-0000-0000-0000E30A0000}"/>
    <cellStyle name="2_Cau thuy dien Ban La (Cu Anh)_Bieu4HTMT_!1 1 bao cao giao KH ve HTCMT vung TNB   12-12-2011 2" xfId="2802" xr:uid="{00000000-0005-0000-0000-0000E40A0000}"/>
    <cellStyle name="2_Cau thuy dien Ban La (Cu Anh)_Bieu4HTMT_!1 1 bao cao giao KH ve HTCMT vung TNB   12-12-2011 3" xfId="2803" xr:uid="{00000000-0005-0000-0000-0000E50A0000}"/>
    <cellStyle name="2_Cau thuy dien Ban La (Cu Anh)_Bieu4HTMT_!1 1 bao cao giao KH ve HTCMT vung TNB   12-12-2011 4" xfId="2804" xr:uid="{00000000-0005-0000-0000-0000E60A0000}"/>
    <cellStyle name="2_Cau thuy dien Ban La (Cu Anh)_Bieu4HTMT_KH TPCP vung TNB (03-1-2012)" xfId="2805" xr:uid="{00000000-0005-0000-0000-0000E70A0000}"/>
    <cellStyle name="2_Cau thuy dien Ban La (Cu Anh)_Bieu4HTMT_KH TPCP vung TNB (03-1-2012) 2" xfId="2806" xr:uid="{00000000-0005-0000-0000-0000E80A0000}"/>
    <cellStyle name="2_Cau thuy dien Ban La (Cu Anh)_Bieu4HTMT_KH TPCP vung TNB (03-1-2012) 3" xfId="2807" xr:uid="{00000000-0005-0000-0000-0000E90A0000}"/>
    <cellStyle name="2_Cau thuy dien Ban La (Cu Anh)_Bieu4HTMT_KH TPCP vung TNB (03-1-2012) 4" xfId="2808" xr:uid="{00000000-0005-0000-0000-0000EA0A0000}"/>
    <cellStyle name="2_Cau thuy dien Ban La (Cu Anh)_KH TPCP vung TNB (03-1-2012)" xfId="2809" xr:uid="{00000000-0005-0000-0000-0000EB0A0000}"/>
    <cellStyle name="2_Cau thuy dien Ban La (Cu Anh)_KH TPCP vung TNB (03-1-2012) 2" xfId="2810" xr:uid="{00000000-0005-0000-0000-0000EC0A0000}"/>
    <cellStyle name="2_Cau thuy dien Ban La (Cu Anh)_KH TPCP vung TNB (03-1-2012) 3" xfId="2811" xr:uid="{00000000-0005-0000-0000-0000ED0A0000}"/>
    <cellStyle name="2_Cau thuy dien Ban La (Cu Anh)_KH TPCP vung TNB (03-1-2012) 4" xfId="2812" xr:uid="{00000000-0005-0000-0000-0000EE0A0000}"/>
    <cellStyle name="2_Cau thuy dien Ban La (Cu Anh)_Sheet1" xfId="2813" xr:uid="{00000000-0005-0000-0000-0000EF0A0000}"/>
    <cellStyle name="2_Cau thuy dien Ban La (Cu Anh)_Sheet1 2" xfId="2814" xr:uid="{00000000-0005-0000-0000-0000F00A0000}"/>
    <cellStyle name="2_Du toan 558 (Km17+508.12 - Km 22)" xfId="2815" xr:uid="{00000000-0005-0000-0000-0000F10A0000}"/>
    <cellStyle name="2_Du toan 558 (Km17+508.12 - Km 22) 2" xfId="2816" xr:uid="{00000000-0005-0000-0000-0000F20A0000}"/>
    <cellStyle name="2_Du toan 558 (Km17+508.12 - Km 22)_!1 1 bao cao giao KH ve HTCMT vung TNB   12-12-2011" xfId="2817" xr:uid="{00000000-0005-0000-0000-0000F30A0000}"/>
    <cellStyle name="2_Du toan 558 (Km17+508.12 - Km 22)_!1 1 bao cao giao KH ve HTCMT vung TNB   12-12-2011 2" xfId="2818" xr:uid="{00000000-0005-0000-0000-0000F40A0000}"/>
    <cellStyle name="2_Du toan 558 (Km17+508.12 - Km 22)_!1 1 bao cao giao KH ve HTCMT vung TNB   12-12-2011 3" xfId="2819" xr:uid="{00000000-0005-0000-0000-0000F50A0000}"/>
    <cellStyle name="2_Du toan 558 (Km17+508.12 - Km 22)_!1 1 bao cao giao KH ve HTCMT vung TNB   12-12-2011 4" xfId="2820" xr:uid="{00000000-0005-0000-0000-0000F60A0000}"/>
    <cellStyle name="2_Du toan 558 (Km17+508.12 - Km 22)_bieu 1b" xfId="2821" xr:uid="{00000000-0005-0000-0000-0000F70A0000}"/>
    <cellStyle name="2_Du toan 558 (Km17+508.12 - Km 22)_bieu 1b 2" xfId="2822" xr:uid="{00000000-0005-0000-0000-0000F80A0000}"/>
    <cellStyle name="2_Du toan 558 (Km17+508.12 - Km 22)_Bieu4HTMT" xfId="2823" xr:uid="{00000000-0005-0000-0000-0000F90A0000}"/>
    <cellStyle name="2_Du toan 558 (Km17+508.12 - Km 22)_Bieu4HTMT 2" xfId="2824" xr:uid="{00000000-0005-0000-0000-0000FA0A0000}"/>
    <cellStyle name="2_Du toan 558 (Km17+508.12 - Km 22)_Bieu4HTMT 3" xfId="2825" xr:uid="{00000000-0005-0000-0000-0000FB0A0000}"/>
    <cellStyle name="2_Du toan 558 (Km17+508.12 - Km 22)_Bieu4HTMT 4" xfId="2826" xr:uid="{00000000-0005-0000-0000-0000FC0A0000}"/>
    <cellStyle name="2_Du toan 558 (Km17+508.12 - Km 22)_Bieu4HTMT_!1 1 bao cao giao KH ve HTCMT vung TNB   12-12-2011" xfId="2827" xr:uid="{00000000-0005-0000-0000-0000FD0A0000}"/>
    <cellStyle name="2_Du toan 558 (Km17+508.12 - Km 22)_Bieu4HTMT_!1 1 bao cao giao KH ve HTCMT vung TNB   12-12-2011 2" xfId="2828" xr:uid="{00000000-0005-0000-0000-0000FE0A0000}"/>
    <cellStyle name="2_Du toan 558 (Km17+508.12 - Km 22)_Bieu4HTMT_!1 1 bao cao giao KH ve HTCMT vung TNB   12-12-2011 3" xfId="2829" xr:uid="{00000000-0005-0000-0000-0000FF0A0000}"/>
    <cellStyle name="2_Du toan 558 (Km17+508.12 - Km 22)_Bieu4HTMT_!1 1 bao cao giao KH ve HTCMT vung TNB   12-12-2011 4" xfId="2830" xr:uid="{00000000-0005-0000-0000-0000000B0000}"/>
    <cellStyle name="2_Du toan 558 (Km17+508.12 - Km 22)_Bieu4HTMT_KH TPCP vung TNB (03-1-2012)" xfId="2831" xr:uid="{00000000-0005-0000-0000-0000010B0000}"/>
    <cellStyle name="2_Du toan 558 (Km17+508.12 - Km 22)_Bieu4HTMT_KH TPCP vung TNB (03-1-2012) 2" xfId="2832" xr:uid="{00000000-0005-0000-0000-0000020B0000}"/>
    <cellStyle name="2_Du toan 558 (Km17+508.12 - Km 22)_Bieu4HTMT_KH TPCP vung TNB (03-1-2012) 3" xfId="2833" xr:uid="{00000000-0005-0000-0000-0000030B0000}"/>
    <cellStyle name="2_Du toan 558 (Km17+508.12 - Km 22)_Bieu4HTMT_KH TPCP vung TNB (03-1-2012) 4" xfId="2834" xr:uid="{00000000-0005-0000-0000-0000040B0000}"/>
    <cellStyle name="2_Du toan 558 (Km17+508.12 - Km 22)_KH TPCP vung TNB (03-1-2012)" xfId="2835" xr:uid="{00000000-0005-0000-0000-0000050B0000}"/>
    <cellStyle name="2_Du toan 558 (Km17+508.12 - Km 22)_KH TPCP vung TNB (03-1-2012) 2" xfId="2836" xr:uid="{00000000-0005-0000-0000-0000060B0000}"/>
    <cellStyle name="2_Du toan 558 (Km17+508.12 - Km 22)_KH TPCP vung TNB (03-1-2012) 3" xfId="2837" xr:uid="{00000000-0005-0000-0000-0000070B0000}"/>
    <cellStyle name="2_Du toan 558 (Km17+508.12 - Km 22)_KH TPCP vung TNB (03-1-2012) 4" xfId="2838" xr:uid="{00000000-0005-0000-0000-0000080B0000}"/>
    <cellStyle name="2_Du toan 558 (Km17+508.12 - Km 22)_Sheet1" xfId="2839" xr:uid="{00000000-0005-0000-0000-0000090B0000}"/>
    <cellStyle name="2_Du toan 558 (Km17+508.12 - Km 22)_Sheet1 2" xfId="2840" xr:uid="{00000000-0005-0000-0000-00000A0B0000}"/>
    <cellStyle name="2_Gia_VLQL48_duyet " xfId="2841" xr:uid="{00000000-0005-0000-0000-00000B0B0000}"/>
    <cellStyle name="2_Gia_VLQL48_duyet  2" xfId="2842" xr:uid="{00000000-0005-0000-0000-00000C0B0000}"/>
    <cellStyle name="2_Gia_VLQL48_duyet _!1 1 bao cao giao KH ve HTCMT vung TNB   12-12-2011" xfId="2843" xr:uid="{00000000-0005-0000-0000-00000D0B0000}"/>
    <cellStyle name="2_Gia_VLQL48_duyet _!1 1 bao cao giao KH ve HTCMT vung TNB   12-12-2011 2" xfId="2844" xr:uid="{00000000-0005-0000-0000-00000E0B0000}"/>
    <cellStyle name="2_Gia_VLQL48_duyet _!1 1 bao cao giao KH ve HTCMT vung TNB   12-12-2011 3" xfId="2845" xr:uid="{00000000-0005-0000-0000-00000F0B0000}"/>
    <cellStyle name="2_Gia_VLQL48_duyet _!1 1 bao cao giao KH ve HTCMT vung TNB   12-12-2011 4" xfId="2846" xr:uid="{00000000-0005-0000-0000-0000100B0000}"/>
    <cellStyle name="2_Gia_VLQL48_duyet _bieu 1b" xfId="2847" xr:uid="{00000000-0005-0000-0000-0000110B0000}"/>
    <cellStyle name="2_Gia_VLQL48_duyet _bieu 1b 2" xfId="2848" xr:uid="{00000000-0005-0000-0000-0000120B0000}"/>
    <cellStyle name="2_Gia_VLQL48_duyet _Bieu4HTMT" xfId="2849" xr:uid="{00000000-0005-0000-0000-0000130B0000}"/>
    <cellStyle name="2_Gia_VLQL48_duyet _Bieu4HTMT 2" xfId="2850" xr:uid="{00000000-0005-0000-0000-0000140B0000}"/>
    <cellStyle name="2_Gia_VLQL48_duyet _Bieu4HTMT 3" xfId="2851" xr:uid="{00000000-0005-0000-0000-0000150B0000}"/>
    <cellStyle name="2_Gia_VLQL48_duyet _Bieu4HTMT 4" xfId="2852" xr:uid="{00000000-0005-0000-0000-0000160B0000}"/>
    <cellStyle name="2_Gia_VLQL48_duyet _Bieu4HTMT_!1 1 bao cao giao KH ve HTCMT vung TNB   12-12-2011" xfId="2853" xr:uid="{00000000-0005-0000-0000-0000170B0000}"/>
    <cellStyle name="2_Gia_VLQL48_duyet _Bieu4HTMT_!1 1 bao cao giao KH ve HTCMT vung TNB   12-12-2011 2" xfId="2854" xr:uid="{00000000-0005-0000-0000-0000180B0000}"/>
    <cellStyle name="2_Gia_VLQL48_duyet _Bieu4HTMT_!1 1 bao cao giao KH ve HTCMT vung TNB   12-12-2011 3" xfId="2855" xr:uid="{00000000-0005-0000-0000-0000190B0000}"/>
    <cellStyle name="2_Gia_VLQL48_duyet _Bieu4HTMT_!1 1 bao cao giao KH ve HTCMT vung TNB   12-12-2011 4" xfId="2856" xr:uid="{00000000-0005-0000-0000-00001A0B0000}"/>
    <cellStyle name="2_Gia_VLQL48_duyet _Bieu4HTMT_KH TPCP vung TNB (03-1-2012)" xfId="2857" xr:uid="{00000000-0005-0000-0000-00001B0B0000}"/>
    <cellStyle name="2_Gia_VLQL48_duyet _Bieu4HTMT_KH TPCP vung TNB (03-1-2012) 2" xfId="2858" xr:uid="{00000000-0005-0000-0000-00001C0B0000}"/>
    <cellStyle name="2_Gia_VLQL48_duyet _Bieu4HTMT_KH TPCP vung TNB (03-1-2012) 3" xfId="2859" xr:uid="{00000000-0005-0000-0000-00001D0B0000}"/>
    <cellStyle name="2_Gia_VLQL48_duyet _Bieu4HTMT_KH TPCP vung TNB (03-1-2012) 4" xfId="2860" xr:uid="{00000000-0005-0000-0000-00001E0B0000}"/>
    <cellStyle name="2_Gia_VLQL48_duyet _KH TPCP vung TNB (03-1-2012)" xfId="2861" xr:uid="{00000000-0005-0000-0000-00001F0B0000}"/>
    <cellStyle name="2_Gia_VLQL48_duyet _KH TPCP vung TNB (03-1-2012) 2" xfId="2862" xr:uid="{00000000-0005-0000-0000-0000200B0000}"/>
    <cellStyle name="2_Gia_VLQL48_duyet _KH TPCP vung TNB (03-1-2012) 3" xfId="2863" xr:uid="{00000000-0005-0000-0000-0000210B0000}"/>
    <cellStyle name="2_Gia_VLQL48_duyet _KH TPCP vung TNB (03-1-2012) 4" xfId="2864" xr:uid="{00000000-0005-0000-0000-0000220B0000}"/>
    <cellStyle name="2_Gia_VLQL48_duyet _Sheet1" xfId="2865" xr:uid="{00000000-0005-0000-0000-0000230B0000}"/>
    <cellStyle name="2_Gia_VLQL48_duyet _Sheet1 2" xfId="2866" xr:uid="{00000000-0005-0000-0000-0000240B0000}"/>
    <cellStyle name="2_KlQdinhduyet" xfId="2867" xr:uid="{00000000-0005-0000-0000-0000250B0000}"/>
    <cellStyle name="2_KlQdinhduyet 2" xfId="2868" xr:uid="{00000000-0005-0000-0000-0000260B0000}"/>
    <cellStyle name="2_KlQdinhduyet_!1 1 bao cao giao KH ve HTCMT vung TNB   12-12-2011" xfId="2869" xr:uid="{00000000-0005-0000-0000-0000270B0000}"/>
    <cellStyle name="2_KlQdinhduyet_!1 1 bao cao giao KH ve HTCMT vung TNB   12-12-2011 2" xfId="2870" xr:uid="{00000000-0005-0000-0000-0000280B0000}"/>
    <cellStyle name="2_KlQdinhduyet_!1 1 bao cao giao KH ve HTCMT vung TNB   12-12-2011 3" xfId="2871" xr:uid="{00000000-0005-0000-0000-0000290B0000}"/>
    <cellStyle name="2_KlQdinhduyet_!1 1 bao cao giao KH ve HTCMT vung TNB   12-12-2011 4" xfId="2872" xr:uid="{00000000-0005-0000-0000-00002A0B0000}"/>
    <cellStyle name="2_KlQdinhduyet_bieu 1b" xfId="2873" xr:uid="{00000000-0005-0000-0000-00002B0B0000}"/>
    <cellStyle name="2_KlQdinhduyet_bieu 1b 2" xfId="2874" xr:uid="{00000000-0005-0000-0000-00002C0B0000}"/>
    <cellStyle name="2_KlQdinhduyet_Bieu4HTMT" xfId="2875" xr:uid="{00000000-0005-0000-0000-00002D0B0000}"/>
    <cellStyle name="2_KlQdinhduyet_Bieu4HTMT 2" xfId="2876" xr:uid="{00000000-0005-0000-0000-00002E0B0000}"/>
    <cellStyle name="2_KlQdinhduyet_Bieu4HTMT 3" xfId="2877" xr:uid="{00000000-0005-0000-0000-00002F0B0000}"/>
    <cellStyle name="2_KlQdinhduyet_Bieu4HTMT 4" xfId="2878" xr:uid="{00000000-0005-0000-0000-0000300B0000}"/>
    <cellStyle name="2_KlQdinhduyet_Bieu4HTMT_!1 1 bao cao giao KH ve HTCMT vung TNB   12-12-2011" xfId="2879" xr:uid="{00000000-0005-0000-0000-0000310B0000}"/>
    <cellStyle name="2_KlQdinhduyet_Bieu4HTMT_!1 1 bao cao giao KH ve HTCMT vung TNB   12-12-2011 2" xfId="2880" xr:uid="{00000000-0005-0000-0000-0000320B0000}"/>
    <cellStyle name="2_KlQdinhduyet_Bieu4HTMT_!1 1 bao cao giao KH ve HTCMT vung TNB   12-12-2011 3" xfId="2881" xr:uid="{00000000-0005-0000-0000-0000330B0000}"/>
    <cellStyle name="2_KlQdinhduyet_Bieu4HTMT_!1 1 bao cao giao KH ve HTCMT vung TNB   12-12-2011 4" xfId="2882" xr:uid="{00000000-0005-0000-0000-0000340B0000}"/>
    <cellStyle name="2_KlQdinhduyet_Bieu4HTMT_KH TPCP vung TNB (03-1-2012)" xfId="2883" xr:uid="{00000000-0005-0000-0000-0000350B0000}"/>
    <cellStyle name="2_KlQdinhduyet_Bieu4HTMT_KH TPCP vung TNB (03-1-2012) 2" xfId="2884" xr:uid="{00000000-0005-0000-0000-0000360B0000}"/>
    <cellStyle name="2_KlQdinhduyet_Bieu4HTMT_KH TPCP vung TNB (03-1-2012) 3" xfId="2885" xr:uid="{00000000-0005-0000-0000-0000370B0000}"/>
    <cellStyle name="2_KlQdinhduyet_Bieu4HTMT_KH TPCP vung TNB (03-1-2012) 4" xfId="2886" xr:uid="{00000000-0005-0000-0000-0000380B0000}"/>
    <cellStyle name="2_KlQdinhduyet_KH TPCP vung TNB (03-1-2012)" xfId="2887" xr:uid="{00000000-0005-0000-0000-0000390B0000}"/>
    <cellStyle name="2_KlQdinhduyet_KH TPCP vung TNB (03-1-2012) 2" xfId="2888" xr:uid="{00000000-0005-0000-0000-00003A0B0000}"/>
    <cellStyle name="2_KlQdinhduyet_KH TPCP vung TNB (03-1-2012) 3" xfId="2889" xr:uid="{00000000-0005-0000-0000-00003B0B0000}"/>
    <cellStyle name="2_KlQdinhduyet_KH TPCP vung TNB (03-1-2012) 4" xfId="2890" xr:uid="{00000000-0005-0000-0000-00003C0B0000}"/>
    <cellStyle name="2_KlQdinhduyet_Sheet1" xfId="2891" xr:uid="{00000000-0005-0000-0000-00003D0B0000}"/>
    <cellStyle name="2_KlQdinhduyet_Sheet1 2" xfId="2892" xr:uid="{00000000-0005-0000-0000-00003E0B0000}"/>
    <cellStyle name="2_TRUNG PMU 5" xfId="2893" xr:uid="{00000000-0005-0000-0000-00003F0B0000}"/>
    <cellStyle name="2_TRUNG PMU 5 2" xfId="2894" xr:uid="{00000000-0005-0000-0000-0000400B0000}"/>
    <cellStyle name="2_ÿÿÿÿÿ" xfId="2895" xr:uid="{00000000-0005-0000-0000-0000410B0000}"/>
    <cellStyle name="2_ÿÿÿÿÿ 2" xfId="2896" xr:uid="{00000000-0005-0000-0000-0000420B0000}"/>
    <cellStyle name="2_ÿÿÿÿÿ_Bieu tong hop nhu cau ung 2011 da chon loc -Mien nui" xfId="2897" xr:uid="{00000000-0005-0000-0000-0000430B0000}"/>
    <cellStyle name="2_ÿÿÿÿÿ_Bieu tong hop nhu cau ung 2011 da chon loc -Mien nui 2" xfId="2898" xr:uid="{00000000-0005-0000-0000-0000440B0000}"/>
    <cellStyle name="2_ÿÿÿÿÿ_Bieu tong hop nhu cau ung 2011 da chon loc -Mien nui 2 2" xfId="2899" xr:uid="{00000000-0005-0000-0000-0000450B0000}"/>
    <cellStyle name="2_ÿÿÿÿÿ_Bieu tong hop nhu cau ung 2011 da chon loc -Mien nui 2 2 2" xfId="2900" xr:uid="{00000000-0005-0000-0000-0000460B0000}"/>
    <cellStyle name="2_ÿÿÿÿÿ_Bieu tong hop nhu cau ung 2011 da chon loc -Mien nui 2 2 2 2" xfId="2901" xr:uid="{00000000-0005-0000-0000-0000470B0000}"/>
    <cellStyle name="2_ÿÿÿÿÿ_Bieu tong hop nhu cau ung 2011 da chon loc -Mien nui 2 2 2 2 2" xfId="2902" xr:uid="{00000000-0005-0000-0000-0000480B0000}"/>
    <cellStyle name="2_ÿÿÿÿÿ_Bieu tong hop nhu cau ung 2011 da chon loc -Mien nui 2 2 2 2 3" xfId="2903" xr:uid="{00000000-0005-0000-0000-0000490B0000}"/>
    <cellStyle name="2_ÿÿÿÿÿ_Bieu tong hop nhu cau ung 2011 da chon loc -Mien nui 2 2 2 3" xfId="2904" xr:uid="{00000000-0005-0000-0000-00004A0B0000}"/>
    <cellStyle name="2_ÿÿÿÿÿ_Bieu tong hop nhu cau ung 2011 da chon loc -Mien nui 2 2 2 3 2" xfId="2905" xr:uid="{00000000-0005-0000-0000-00004B0B0000}"/>
    <cellStyle name="2_ÿÿÿÿÿ_Bieu tong hop nhu cau ung 2011 da chon loc -Mien nui 2 2 2 4" xfId="2906" xr:uid="{00000000-0005-0000-0000-00004C0B0000}"/>
    <cellStyle name="2_ÿÿÿÿÿ_Bieu tong hop nhu cau ung 2011 da chon loc -Mien nui 2 2 3" xfId="2907" xr:uid="{00000000-0005-0000-0000-00004D0B0000}"/>
    <cellStyle name="2_ÿÿÿÿÿ_Bieu tong hop nhu cau ung 2011 da chon loc -Mien nui 2 2 3 2" xfId="2908" xr:uid="{00000000-0005-0000-0000-00004E0B0000}"/>
    <cellStyle name="2_ÿÿÿÿÿ_Bieu tong hop nhu cau ung 2011 da chon loc -Mien nui 2 2 3 3" xfId="2909" xr:uid="{00000000-0005-0000-0000-00004F0B0000}"/>
    <cellStyle name="2_ÿÿÿÿÿ_Bieu tong hop nhu cau ung 2011 da chon loc -Mien nui 2 2 4" xfId="2910" xr:uid="{00000000-0005-0000-0000-0000500B0000}"/>
    <cellStyle name="2_ÿÿÿÿÿ_Bieu tong hop nhu cau ung 2011 da chon loc -Mien nui 2 2 4 2" xfId="2911" xr:uid="{00000000-0005-0000-0000-0000510B0000}"/>
    <cellStyle name="2_ÿÿÿÿÿ_Bieu tong hop nhu cau ung 2011 da chon loc -Mien nui 2 2 5" xfId="2912" xr:uid="{00000000-0005-0000-0000-0000520B0000}"/>
    <cellStyle name="2_ÿÿÿÿÿ_Bieu tong hop nhu cau ung 2011 da chon loc -Mien nui 2 3" xfId="2913" xr:uid="{00000000-0005-0000-0000-0000530B0000}"/>
    <cellStyle name="2_ÿÿÿÿÿ_Bieu tong hop nhu cau ung 2011 da chon loc -Mien nui 2 3 2" xfId="2914" xr:uid="{00000000-0005-0000-0000-0000540B0000}"/>
    <cellStyle name="2_ÿÿÿÿÿ_Bieu tong hop nhu cau ung 2011 da chon loc -Mien nui 2 3 2 2" xfId="2915" xr:uid="{00000000-0005-0000-0000-0000550B0000}"/>
    <cellStyle name="2_ÿÿÿÿÿ_Bieu tong hop nhu cau ung 2011 da chon loc -Mien nui 2 3 2 3" xfId="2916" xr:uid="{00000000-0005-0000-0000-0000560B0000}"/>
    <cellStyle name="2_ÿÿÿÿÿ_Bieu tong hop nhu cau ung 2011 da chon loc -Mien nui 2 3 2 4" xfId="2917" xr:uid="{00000000-0005-0000-0000-0000570B0000}"/>
    <cellStyle name="2_ÿÿÿÿÿ_Bieu tong hop nhu cau ung 2011 da chon loc -Mien nui 2 3 3" xfId="2918" xr:uid="{00000000-0005-0000-0000-0000580B0000}"/>
    <cellStyle name="2_ÿÿÿÿÿ_Bieu tong hop nhu cau ung 2011 da chon loc -Mien nui 2 3 4" xfId="2919" xr:uid="{00000000-0005-0000-0000-0000590B0000}"/>
    <cellStyle name="2_ÿÿÿÿÿ_Bieu tong hop nhu cau ung 2011 da chon loc -Mien nui 2 3 5" xfId="2920" xr:uid="{00000000-0005-0000-0000-00005A0B0000}"/>
    <cellStyle name="2_ÿÿÿÿÿ_Bieu tong hop nhu cau ung 2011 da chon loc -Mien nui 2 4" xfId="2921" xr:uid="{00000000-0005-0000-0000-00005B0B0000}"/>
    <cellStyle name="2_ÿÿÿÿÿ_Bieu tong hop nhu cau ung 2011 da chon loc -Mien nui 2 4 2" xfId="2922" xr:uid="{00000000-0005-0000-0000-00005C0B0000}"/>
    <cellStyle name="2_ÿÿÿÿÿ_Bieu tong hop nhu cau ung 2011 da chon loc -Mien nui 2 4 3" xfId="2923" xr:uid="{00000000-0005-0000-0000-00005D0B0000}"/>
    <cellStyle name="2_ÿÿÿÿÿ_Bieu tong hop nhu cau ung 2011 da chon loc -Mien nui 2 4 4" xfId="2924" xr:uid="{00000000-0005-0000-0000-00005E0B0000}"/>
    <cellStyle name="2_ÿÿÿÿÿ_Bieu tong hop nhu cau ung 2011 da chon loc -Mien nui 2 5" xfId="2925" xr:uid="{00000000-0005-0000-0000-00005F0B0000}"/>
    <cellStyle name="2_ÿÿÿÿÿ_Bieu tong hop nhu cau ung 2011 da chon loc -Mien nui 2 5 2" xfId="2926" xr:uid="{00000000-0005-0000-0000-0000600B0000}"/>
    <cellStyle name="2_ÿÿÿÿÿ_Bieu tong hop nhu cau ung 2011 da chon loc -Mien nui 2 6" xfId="2927" xr:uid="{00000000-0005-0000-0000-0000610B0000}"/>
    <cellStyle name="2_ÿÿÿÿÿ_Bieu tong hop nhu cau ung 2011 da chon loc -Mien nui 2 6 2" xfId="2928" xr:uid="{00000000-0005-0000-0000-0000620B0000}"/>
    <cellStyle name="2_ÿÿÿÿÿ_Bieu tong hop nhu cau ung 2011 da chon loc -Mien nui 2 7" xfId="2929" xr:uid="{00000000-0005-0000-0000-0000630B0000}"/>
    <cellStyle name="2_ÿÿÿÿÿ_Bieu tong hop nhu cau ung 2011 da chon loc -Mien nui 3" xfId="2930" xr:uid="{00000000-0005-0000-0000-0000640B0000}"/>
    <cellStyle name="2_ÿÿÿÿÿ_Bieu tong hop nhu cau ung 2011 da chon loc -Mien nui 3 2" xfId="2931" xr:uid="{00000000-0005-0000-0000-0000650B0000}"/>
    <cellStyle name="2_ÿÿÿÿÿ_Bieu tong hop nhu cau ung 2011 da chon loc -Mien nui 3 2 2" xfId="2932" xr:uid="{00000000-0005-0000-0000-0000660B0000}"/>
    <cellStyle name="2_ÿÿÿÿÿ_Bieu tong hop nhu cau ung 2011 da chon loc -Mien nui 3 2 2 2" xfId="2933" xr:uid="{00000000-0005-0000-0000-0000670B0000}"/>
    <cellStyle name="2_ÿÿÿÿÿ_Bieu tong hop nhu cau ung 2011 da chon loc -Mien nui 3 2 2 3" xfId="2934" xr:uid="{00000000-0005-0000-0000-0000680B0000}"/>
    <cellStyle name="2_ÿÿÿÿÿ_Bieu tong hop nhu cau ung 2011 da chon loc -Mien nui 3 2 3" xfId="2935" xr:uid="{00000000-0005-0000-0000-0000690B0000}"/>
    <cellStyle name="2_ÿÿÿÿÿ_Bieu tong hop nhu cau ung 2011 da chon loc -Mien nui 3 2 3 2" xfId="2936" xr:uid="{00000000-0005-0000-0000-00006A0B0000}"/>
    <cellStyle name="2_ÿÿÿÿÿ_Bieu tong hop nhu cau ung 2011 da chon loc -Mien nui 3 2 4" xfId="2937" xr:uid="{00000000-0005-0000-0000-00006B0B0000}"/>
    <cellStyle name="2_ÿÿÿÿÿ_Bieu tong hop nhu cau ung 2011 da chon loc -Mien nui 3 3" xfId="2938" xr:uid="{00000000-0005-0000-0000-00006C0B0000}"/>
    <cellStyle name="2_ÿÿÿÿÿ_Bieu tong hop nhu cau ung 2011 da chon loc -Mien nui 3 3 2" xfId="2939" xr:uid="{00000000-0005-0000-0000-00006D0B0000}"/>
    <cellStyle name="2_ÿÿÿÿÿ_Bieu tong hop nhu cau ung 2011 da chon loc -Mien nui 3 3 3" xfId="2940" xr:uid="{00000000-0005-0000-0000-00006E0B0000}"/>
    <cellStyle name="2_ÿÿÿÿÿ_Bieu tong hop nhu cau ung 2011 da chon loc -Mien nui 3 4" xfId="2941" xr:uid="{00000000-0005-0000-0000-00006F0B0000}"/>
    <cellStyle name="2_ÿÿÿÿÿ_Bieu tong hop nhu cau ung 2011 da chon loc -Mien nui 3 4 2" xfId="2942" xr:uid="{00000000-0005-0000-0000-0000700B0000}"/>
    <cellStyle name="2_ÿÿÿÿÿ_Bieu tong hop nhu cau ung 2011 da chon loc -Mien nui 3 5" xfId="2943" xr:uid="{00000000-0005-0000-0000-0000710B0000}"/>
    <cellStyle name="2_ÿÿÿÿÿ_Bieu tong hop nhu cau ung 2011 da chon loc -Mien nui 4" xfId="2944" xr:uid="{00000000-0005-0000-0000-0000720B0000}"/>
    <cellStyle name="2_ÿÿÿÿÿ_Bieu tong hop nhu cau ung 2011 da chon loc -Mien nui 4 2" xfId="2945" xr:uid="{00000000-0005-0000-0000-0000730B0000}"/>
    <cellStyle name="2_ÿÿÿÿÿ_Bieu tong hop nhu cau ung 2011 da chon loc -Mien nui 4 2 2" xfId="2946" xr:uid="{00000000-0005-0000-0000-0000740B0000}"/>
    <cellStyle name="2_ÿÿÿÿÿ_Bieu tong hop nhu cau ung 2011 da chon loc -Mien nui 4 2 3" xfId="2947" xr:uid="{00000000-0005-0000-0000-0000750B0000}"/>
    <cellStyle name="2_ÿÿÿÿÿ_Bieu tong hop nhu cau ung 2011 da chon loc -Mien nui 4 2 4" xfId="2948" xr:uid="{00000000-0005-0000-0000-0000760B0000}"/>
    <cellStyle name="2_ÿÿÿÿÿ_Bieu tong hop nhu cau ung 2011 da chon loc -Mien nui 4 3" xfId="2949" xr:uid="{00000000-0005-0000-0000-0000770B0000}"/>
    <cellStyle name="2_ÿÿÿÿÿ_Bieu tong hop nhu cau ung 2011 da chon loc -Mien nui 4 4" xfId="2950" xr:uid="{00000000-0005-0000-0000-0000780B0000}"/>
    <cellStyle name="2_ÿÿÿÿÿ_Bieu tong hop nhu cau ung 2011 da chon loc -Mien nui 4 5" xfId="2951" xr:uid="{00000000-0005-0000-0000-0000790B0000}"/>
    <cellStyle name="2_ÿÿÿÿÿ_Bieu tong hop nhu cau ung 2011 da chon loc -Mien nui 5" xfId="2952" xr:uid="{00000000-0005-0000-0000-00007A0B0000}"/>
    <cellStyle name="2_ÿÿÿÿÿ_Bieu tong hop nhu cau ung 2011 da chon loc -Mien nui 5 2" xfId="2953" xr:uid="{00000000-0005-0000-0000-00007B0B0000}"/>
    <cellStyle name="2_ÿÿÿÿÿ_Bieu tong hop nhu cau ung 2011 da chon loc -Mien nui 5 3" xfId="2954" xr:uid="{00000000-0005-0000-0000-00007C0B0000}"/>
    <cellStyle name="2_ÿÿÿÿÿ_Bieu tong hop nhu cau ung 2011 da chon loc -Mien nui 5 4" xfId="2955" xr:uid="{00000000-0005-0000-0000-00007D0B0000}"/>
    <cellStyle name="2_ÿÿÿÿÿ_Bieu tong hop nhu cau ung 2011 da chon loc -Mien nui 6" xfId="2956" xr:uid="{00000000-0005-0000-0000-00007E0B0000}"/>
    <cellStyle name="2_ÿÿÿÿÿ_Bieu tong hop nhu cau ung 2011 da chon loc -Mien nui 6 2" xfId="2957" xr:uid="{00000000-0005-0000-0000-00007F0B0000}"/>
    <cellStyle name="2_ÿÿÿÿÿ_Bieu tong hop nhu cau ung 2011 da chon loc -Mien nui 7" xfId="2958" xr:uid="{00000000-0005-0000-0000-0000800B0000}"/>
    <cellStyle name="2_ÿÿÿÿÿ_Bieu tong hop nhu cau ung 2011 da chon loc -Mien nui 7 2" xfId="2959" xr:uid="{00000000-0005-0000-0000-0000810B0000}"/>
    <cellStyle name="2_ÿÿÿÿÿ_Bieu tong hop nhu cau ung 2011 da chon loc -Mien nui 8" xfId="2960" xr:uid="{00000000-0005-0000-0000-0000820B0000}"/>
    <cellStyle name="20" xfId="2961" xr:uid="{00000000-0005-0000-0000-0000830B0000}"/>
    <cellStyle name="20 2" xfId="2962" xr:uid="{00000000-0005-0000-0000-0000840B0000}"/>
    <cellStyle name="20% - Accent1 2" xfId="2963" xr:uid="{00000000-0005-0000-0000-0000850B0000}"/>
    <cellStyle name="20% - Accent1 2 10" xfId="2964" xr:uid="{00000000-0005-0000-0000-0000860B0000}"/>
    <cellStyle name="20% - Accent1 2 2" xfId="2965" xr:uid="{00000000-0005-0000-0000-0000870B0000}"/>
    <cellStyle name="20% - Accent1 2 2 2" xfId="2966" xr:uid="{00000000-0005-0000-0000-0000880B0000}"/>
    <cellStyle name="20% - Accent1 2 2 3" xfId="2967" xr:uid="{00000000-0005-0000-0000-0000890B0000}"/>
    <cellStyle name="20% - Accent1 2 2 4" xfId="2968" xr:uid="{00000000-0005-0000-0000-00008A0B0000}"/>
    <cellStyle name="20% - Accent1 2 2 5" xfId="2969" xr:uid="{00000000-0005-0000-0000-00008B0B0000}"/>
    <cellStyle name="20% - Accent1 2 2 6" xfId="2970" xr:uid="{00000000-0005-0000-0000-00008C0B0000}"/>
    <cellStyle name="20% - Accent1 2 2 7" xfId="2971" xr:uid="{00000000-0005-0000-0000-00008D0B0000}"/>
    <cellStyle name="20% - Accent1 2 2 8" xfId="2972" xr:uid="{00000000-0005-0000-0000-00008E0B0000}"/>
    <cellStyle name="20% - Accent1 2 3" xfId="2973" xr:uid="{00000000-0005-0000-0000-00008F0B0000}"/>
    <cellStyle name="20% - Accent1 2 3 2" xfId="2974" xr:uid="{00000000-0005-0000-0000-0000900B0000}"/>
    <cellStyle name="20% - Accent1 2 4" xfId="2975" xr:uid="{00000000-0005-0000-0000-0000910B0000}"/>
    <cellStyle name="20% - Accent1 2 5" xfId="2976" xr:uid="{00000000-0005-0000-0000-0000920B0000}"/>
    <cellStyle name="20% - Accent1 2 5 2" xfId="2977" xr:uid="{00000000-0005-0000-0000-0000930B0000}"/>
    <cellStyle name="20% - Accent1 2 6" xfId="2978" xr:uid="{00000000-0005-0000-0000-0000940B0000}"/>
    <cellStyle name="20% - Accent1 2 6 2" xfId="2979" xr:uid="{00000000-0005-0000-0000-0000950B0000}"/>
    <cellStyle name="20% - Accent1 2 7" xfId="2980" xr:uid="{00000000-0005-0000-0000-0000960B0000}"/>
    <cellStyle name="20% - Accent1 2 7 2" xfId="2981" xr:uid="{00000000-0005-0000-0000-0000970B0000}"/>
    <cellStyle name="20% - Accent1 2 8" xfId="2982" xr:uid="{00000000-0005-0000-0000-0000980B0000}"/>
    <cellStyle name="20% - Accent1 2 8 2" xfId="2983" xr:uid="{00000000-0005-0000-0000-0000990B0000}"/>
    <cellStyle name="20% - Accent1 2 9" xfId="2984" xr:uid="{00000000-0005-0000-0000-00009A0B0000}"/>
    <cellStyle name="20% - Accent1 2 9 2" xfId="2985" xr:uid="{00000000-0005-0000-0000-00009B0B0000}"/>
    <cellStyle name="20% - Accent1 3" xfId="2986" xr:uid="{00000000-0005-0000-0000-00009C0B0000}"/>
    <cellStyle name="20% - Accent1 3 2" xfId="2987" xr:uid="{00000000-0005-0000-0000-00009D0B0000}"/>
    <cellStyle name="20% - Accent1 4" xfId="2988" xr:uid="{00000000-0005-0000-0000-00009E0B0000}"/>
    <cellStyle name="20% - Accent1 4 2" xfId="2989" xr:uid="{00000000-0005-0000-0000-00009F0B0000}"/>
    <cellStyle name="20% - Accent1 5" xfId="2990" xr:uid="{00000000-0005-0000-0000-0000A00B0000}"/>
    <cellStyle name="20% - Accent1 5 2" xfId="2991" xr:uid="{00000000-0005-0000-0000-0000A10B0000}"/>
    <cellStyle name="20% - Accent1 6" xfId="2992" xr:uid="{00000000-0005-0000-0000-0000A20B0000}"/>
    <cellStyle name="20% - Accent2 2" xfId="2993" xr:uid="{00000000-0005-0000-0000-0000A30B0000}"/>
    <cellStyle name="20% - Accent2 2 10" xfId="2994" xr:uid="{00000000-0005-0000-0000-0000A40B0000}"/>
    <cellStyle name="20% - Accent2 2 2" xfId="2995" xr:uid="{00000000-0005-0000-0000-0000A50B0000}"/>
    <cellStyle name="20% - Accent2 2 2 2" xfId="2996" xr:uid="{00000000-0005-0000-0000-0000A60B0000}"/>
    <cellStyle name="20% - Accent2 2 2 3" xfId="2997" xr:uid="{00000000-0005-0000-0000-0000A70B0000}"/>
    <cellStyle name="20% - Accent2 2 2 4" xfId="2998" xr:uid="{00000000-0005-0000-0000-0000A80B0000}"/>
    <cellStyle name="20% - Accent2 2 2 5" xfId="2999" xr:uid="{00000000-0005-0000-0000-0000A90B0000}"/>
    <cellStyle name="20% - Accent2 2 2 6" xfId="3000" xr:uid="{00000000-0005-0000-0000-0000AA0B0000}"/>
    <cellStyle name="20% - Accent2 2 2 7" xfId="3001" xr:uid="{00000000-0005-0000-0000-0000AB0B0000}"/>
    <cellStyle name="20% - Accent2 2 2 8" xfId="3002" xr:uid="{00000000-0005-0000-0000-0000AC0B0000}"/>
    <cellStyle name="20% - Accent2 2 3" xfId="3003" xr:uid="{00000000-0005-0000-0000-0000AD0B0000}"/>
    <cellStyle name="20% - Accent2 2 3 2" xfId="3004" xr:uid="{00000000-0005-0000-0000-0000AE0B0000}"/>
    <cellStyle name="20% - Accent2 2 4" xfId="3005" xr:uid="{00000000-0005-0000-0000-0000AF0B0000}"/>
    <cellStyle name="20% - Accent2 2 5" xfId="3006" xr:uid="{00000000-0005-0000-0000-0000B00B0000}"/>
    <cellStyle name="20% - Accent2 2 5 2" xfId="3007" xr:uid="{00000000-0005-0000-0000-0000B10B0000}"/>
    <cellStyle name="20% - Accent2 2 6" xfId="3008" xr:uid="{00000000-0005-0000-0000-0000B20B0000}"/>
    <cellStyle name="20% - Accent2 2 6 2" xfId="3009" xr:uid="{00000000-0005-0000-0000-0000B30B0000}"/>
    <cellStyle name="20% - Accent2 2 7" xfId="3010" xr:uid="{00000000-0005-0000-0000-0000B40B0000}"/>
    <cellStyle name="20% - Accent2 2 7 2" xfId="3011" xr:uid="{00000000-0005-0000-0000-0000B50B0000}"/>
    <cellStyle name="20% - Accent2 2 8" xfId="3012" xr:uid="{00000000-0005-0000-0000-0000B60B0000}"/>
    <cellStyle name="20% - Accent2 2 8 2" xfId="3013" xr:uid="{00000000-0005-0000-0000-0000B70B0000}"/>
    <cellStyle name="20% - Accent2 2 9" xfId="3014" xr:uid="{00000000-0005-0000-0000-0000B80B0000}"/>
    <cellStyle name="20% - Accent2 2 9 2" xfId="3015" xr:uid="{00000000-0005-0000-0000-0000B90B0000}"/>
    <cellStyle name="20% - Accent2 3" xfId="3016" xr:uid="{00000000-0005-0000-0000-0000BA0B0000}"/>
    <cellStyle name="20% - Accent2 3 2" xfId="3017" xr:uid="{00000000-0005-0000-0000-0000BB0B0000}"/>
    <cellStyle name="20% - Accent2 4" xfId="3018" xr:uid="{00000000-0005-0000-0000-0000BC0B0000}"/>
    <cellStyle name="20% - Accent2 4 2" xfId="3019" xr:uid="{00000000-0005-0000-0000-0000BD0B0000}"/>
    <cellStyle name="20% - Accent2 5" xfId="3020" xr:uid="{00000000-0005-0000-0000-0000BE0B0000}"/>
    <cellStyle name="20% - Accent2 5 2" xfId="3021" xr:uid="{00000000-0005-0000-0000-0000BF0B0000}"/>
    <cellStyle name="20% - Accent2 6" xfId="3022" xr:uid="{00000000-0005-0000-0000-0000C00B0000}"/>
    <cellStyle name="20% - Accent3 2" xfId="3023" xr:uid="{00000000-0005-0000-0000-0000C10B0000}"/>
    <cellStyle name="20% - Accent3 2 10" xfId="3024" xr:uid="{00000000-0005-0000-0000-0000C20B0000}"/>
    <cellStyle name="20% - Accent3 2 2" xfId="3025" xr:uid="{00000000-0005-0000-0000-0000C30B0000}"/>
    <cellStyle name="20% - Accent3 2 2 2" xfId="3026" xr:uid="{00000000-0005-0000-0000-0000C40B0000}"/>
    <cellStyle name="20% - Accent3 2 2 3" xfId="3027" xr:uid="{00000000-0005-0000-0000-0000C50B0000}"/>
    <cellStyle name="20% - Accent3 2 2 4" xfId="3028" xr:uid="{00000000-0005-0000-0000-0000C60B0000}"/>
    <cellStyle name="20% - Accent3 2 2 5" xfId="3029" xr:uid="{00000000-0005-0000-0000-0000C70B0000}"/>
    <cellStyle name="20% - Accent3 2 2 6" xfId="3030" xr:uid="{00000000-0005-0000-0000-0000C80B0000}"/>
    <cellStyle name="20% - Accent3 2 2 7" xfId="3031" xr:uid="{00000000-0005-0000-0000-0000C90B0000}"/>
    <cellStyle name="20% - Accent3 2 2 8" xfId="3032" xr:uid="{00000000-0005-0000-0000-0000CA0B0000}"/>
    <cellStyle name="20% - Accent3 2 3" xfId="3033" xr:uid="{00000000-0005-0000-0000-0000CB0B0000}"/>
    <cellStyle name="20% - Accent3 2 3 2" xfId="3034" xr:uid="{00000000-0005-0000-0000-0000CC0B0000}"/>
    <cellStyle name="20% - Accent3 2 4" xfId="3035" xr:uid="{00000000-0005-0000-0000-0000CD0B0000}"/>
    <cellStyle name="20% - Accent3 2 5" xfId="3036" xr:uid="{00000000-0005-0000-0000-0000CE0B0000}"/>
    <cellStyle name="20% - Accent3 2 5 2" xfId="3037" xr:uid="{00000000-0005-0000-0000-0000CF0B0000}"/>
    <cellStyle name="20% - Accent3 2 6" xfId="3038" xr:uid="{00000000-0005-0000-0000-0000D00B0000}"/>
    <cellStyle name="20% - Accent3 2 6 2" xfId="3039" xr:uid="{00000000-0005-0000-0000-0000D10B0000}"/>
    <cellStyle name="20% - Accent3 2 7" xfId="3040" xr:uid="{00000000-0005-0000-0000-0000D20B0000}"/>
    <cellStyle name="20% - Accent3 2 7 2" xfId="3041" xr:uid="{00000000-0005-0000-0000-0000D30B0000}"/>
    <cellStyle name="20% - Accent3 2 8" xfId="3042" xr:uid="{00000000-0005-0000-0000-0000D40B0000}"/>
    <cellStyle name="20% - Accent3 2 8 2" xfId="3043" xr:uid="{00000000-0005-0000-0000-0000D50B0000}"/>
    <cellStyle name="20% - Accent3 2 9" xfId="3044" xr:uid="{00000000-0005-0000-0000-0000D60B0000}"/>
    <cellStyle name="20% - Accent3 2 9 2" xfId="3045" xr:uid="{00000000-0005-0000-0000-0000D70B0000}"/>
    <cellStyle name="20% - Accent3 3" xfId="3046" xr:uid="{00000000-0005-0000-0000-0000D80B0000}"/>
    <cellStyle name="20% - Accent3 3 2" xfId="3047" xr:uid="{00000000-0005-0000-0000-0000D90B0000}"/>
    <cellStyle name="20% - Accent3 4" xfId="3048" xr:uid="{00000000-0005-0000-0000-0000DA0B0000}"/>
    <cellStyle name="20% - Accent3 4 2" xfId="3049" xr:uid="{00000000-0005-0000-0000-0000DB0B0000}"/>
    <cellStyle name="20% - Accent3 5" xfId="3050" xr:uid="{00000000-0005-0000-0000-0000DC0B0000}"/>
    <cellStyle name="20% - Accent3 5 2" xfId="3051" xr:uid="{00000000-0005-0000-0000-0000DD0B0000}"/>
    <cellStyle name="20% - Accent3 6" xfId="3052" xr:uid="{00000000-0005-0000-0000-0000DE0B0000}"/>
    <cellStyle name="20% - Accent4 2" xfId="3053" xr:uid="{00000000-0005-0000-0000-0000DF0B0000}"/>
    <cellStyle name="20% - Accent4 2 10" xfId="3054" xr:uid="{00000000-0005-0000-0000-0000E00B0000}"/>
    <cellStyle name="20% - Accent4 2 2" xfId="3055" xr:uid="{00000000-0005-0000-0000-0000E10B0000}"/>
    <cellStyle name="20% - Accent4 2 2 2" xfId="3056" xr:uid="{00000000-0005-0000-0000-0000E20B0000}"/>
    <cellStyle name="20% - Accent4 2 2 3" xfId="3057" xr:uid="{00000000-0005-0000-0000-0000E30B0000}"/>
    <cellStyle name="20% - Accent4 2 2 4" xfId="3058" xr:uid="{00000000-0005-0000-0000-0000E40B0000}"/>
    <cellStyle name="20% - Accent4 2 2 5" xfId="3059" xr:uid="{00000000-0005-0000-0000-0000E50B0000}"/>
    <cellStyle name="20% - Accent4 2 2 6" xfId="3060" xr:uid="{00000000-0005-0000-0000-0000E60B0000}"/>
    <cellStyle name="20% - Accent4 2 2 7" xfId="3061" xr:uid="{00000000-0005-0000-0000-0000E70B0000}"/>
    <cellStyle name="20% - Accent4 2 2 8" xfId="3062" xr:uid="{00000000-0005-0000-0000-0000E80B0000}"/>
    <cellStyle name="20% - Accent4 2 3" xfId="3063" xr:uid="{00000000-0005-0000-0000-0000E90B0000}"/>
    <cellStyle name="20% - Accent4 2 3 2" xfId="3064" xr:uid="{00000000-0005-0000-0000-0000EA0B0000}"/>
    <cellStyle name="20% - Accent4 2 4" xfId="3065" xr:uid="{00000000-0005-0000-0000-0000EB0B0000}"/>
    <cellStyle name="20% - Accent4 2 5" xfId="3066" xr:uid="{00000000-0005-0000-0000-0000EC0B0000}"/>
    <cellStyle name="20% - Accent4 2 5 2" xfId="3067" xr:uid="{00000000-0005-0000-0000-0000ED0B0000}"/>
    <cellStyle name="20% - Accent4 2 6" xfId="3068" xr:uid="{00000000-0005-0000-0000-0000EE0B0000}"/>
    <cellStyle name="20% - Accent4 2 6 2" xfId="3069" xr:uid="{00000000-0005-0000-0000-0000EF0B0000}"/>
    <cellStyle name="20% - Accent4 2 7" xfId="3070" xr:uid="{00000000-0005-0000-0000-0000F00B0000}"/>
    <cellStyle name="20% - Accent4 2 7 2" xfId="3071" xr:uid="{00000000-0005-0000-0000-0000F10B0000}"/>
    <cellStyle name="20% - Accent4 2 8" xfId="3072" xr:uid="{00000000-0005-0000-0000-0000F20B0000}"/>
    <cellStyle name="20% - Accent4 2 8 2" xfId="3073" xr:uid="{00000000-0005-0000-0000-0000F30B0000}"/>
    <cellStyle name="20% - Accent4 2 9" xfId="3074" xr:uid="{00000000-0005-0000-0000-0000F40B0000}"/>
    <cellStyle name="20% - Accent4 2 9 2" xfId="3075" xr:uid="{00000000-0005-0000-0000-0000F50B0000}"/>
    <cellStyle name="20% - Accent4 3" xfId="3076" xr:uid="{00000000-0005-0000-0000-0000F60B0000}"/>
    <cellStyle name="20% - Accent4 3 2" xfId="3077" xr:uid="{00000000-0005-0000-0000-0000F70B0000}"/>
    <cellStyle name="20% - Accent4 4" xfId="3078" xr:uid="{00000000-0005-0000-0000-0000F80B0000}"/>
    <cellStyle name="20% - Accent4 4 2" xfId="3079" xr:uid="{00000000-0005-0000-0000-0000F90B0000}"/>
    <cellStyle name="20% - Accent4 5" xfId="3080" xr:uid="{00000000-0005-0000-0000-0000FA0B0000}"/>
    <cellStyle name="20% - Accent4 5 2" xfId="3081" xr:uid="{00000000-0005-0000-0000-0000FB0B0000}"/>
    <cellStyle name="20% - Accent4 6" xfId="3082" xr:uid="{00000000-0005-0000-0000-0000FC0B0000}"/>
    <cellStyle name="20% - Accent5 2" xfId="3083" xr:uid="{00000000-0005-0000-0000-0000FD0B0000}"/>
    <cellStyle name="20% - Accent5 2 10" xfId="3084" xr:uid="{00000000-0005-0000-0000-0000FE0B0000}"/>
    <cellStyle name="20% - Accent5 2 2" xfId="3085" xr:uid="{00000000-0005-0000-0000-0000FF0B0000}"/>
    <cellStyle name="20% - Accent5 2 2 2" xfId="3086" xr:uid="{00000000-0005-0000-0000-0000000C0000}"/>
    <cellStyle name="20% - Accent5 2 2 3" xfId="3087" xr:uid="{00000000-0005-0000-0000-0000010C0000}"/>
    <cellStyle name="20% - Accent5 2 2 4" xfId="3088" xr:uid="{00000000-0005-0000-0000-0000020C0000}"/>
    <cellStyle name="20% - Accent5 2 2 5" xfId="3089" xr:uid="{00000000-0005-0000-0000-0000030C0000}"/>
    <cellStyle name="20% - Accent5 2 2 6" xfId="3090" xr:uid="{00000000-0005-0000-0000-0000040C0000}"/>
    <cellStyle name="20% - Accent5 2 2 7" xfId="3091" xr:uid="{00000000-0005-0000-0000-0000050C0000}"/>
    <cellStyle name="20% - Accent5 2 2 8" xfId="3092" xr:uid="{00000000-0005-0000-0000-0000060C0000}"/>
    <cellStyle name="20% - Accent5 2 3" xfId="3093" xr:uid="{00000000-0005-0000-0000-0000070C0000}"/>
    <cellStyle name="20% - Accent5 2 4" xfId="3094" xr:uid="{00000000-0005-0000-0000-0000080C0000}"/>
    <cellStyle name="20% - Accent5 2 5" xfId="3095" xr:uid="{00000000-0005-0000-0000-0000090C0000}"/>
    <cellStyle name="20% - Accent5 2 5 2" xfId="3096" xr:uid="{00000000-0005-0000-0000-00000A0C0000}"/>
    <cellStyle name="20% - Accent5 2 6" xfId="3097" xr:uid="{00000000-0005-0000-0000-00000B0C0000}"/>
    <cellStyle name="20% - Accent5 2 6 2" xfId="3098" xr:uid="{00000000-0005-0000-0000-00000C0C0000}"/>
    <cellStyle name="20% - Accent5 2 7" xfId="3099" xr:uid="{00000000-0005-0000-0000-00000D0C0000}"/>
    <cellStyle name="20% - Accent5 2 7 2" xfId="3100" xr:uid="{00000000-0005-0000-0000-00000E0C0000}"/>
    <cellStyle name="20% - Accent5 2 8" xfId="3101" xr:uid="{00000000-0005-0000-0000-00000F0C0000}"/>
    <cellStyle name="20% - Accent5 2 8 2" xfId="3102" xr:uid="{00000000-0005-0000-0000-0000100C0000}"/>
    <cellStyle name="20% - Accent5 2 9" xfId="3103" xr:uid="{00000000-0005-0000-0000-0000110C0000}"/>
    <cellStyle name="20% - Accent5 2 9 2" xfId="3104" xr:uid="{00000000-0005-0000-0000-0000120C0000}"/>
    <cellStyle name="20% - Accent5 3" xfId="3105" xr:uid="{00000000-0005-0000-0000-0000130C0000}"/>
    <cellStyle name="20% - Accent5 3 2" xfId="3106" xr:uid="{00000000-0005-0000-0000-0000140C0000}"/>
    <cellStyle name="20% - Accent5 4" xfId="3107" xr:uid="{00000000-0005-0000-0000-0000150C0000}"/>
    <cellStyle name="20% - Accent5 4 2" xfId="3108" xr:uid="{00000000-0005-0000-0000-0000160C0000}"/>
    <cellStyle name="20% - Accent5 5" xfId="3109" xr:uid="{00000000-0005-0000-0000-0000170C0000}"/>
    <cellStyle name="20% - Accent5 5 2" xfId="3110" xr:uid="{00000000-0005-0000-0000-0000180C0000}"/>
    <cellStyle name="20% - Accent5 6" xfId="3111" xr:uid="{00000000-0005-0000-0000-0000190C0000}"/>
    <cellStyle name="20% - Accent6 2" xfId="3112" xr:uid="{00000000-0005-0000-0000-00001A0C0000}"/>
    <cellStyle name="20% - Accent6 2 10" xfId="3113" xr:uid="{00000000-0005-0000-0000-00001B0C0000}"/>
    <cellStyle name="20% - Accent6 2 2" xfId="3114" xr:uid="{00000000-0005-0000-0000-00001C0C0000}"/>
    <cellStyle name="20% - Accent6 2 2 2" xfId="3115" xr:uid="{00000000-0005-0000-0000-00001D0C0000}"/>
    <cellStyle name="20% - Accent6 2 2 3" xfId="3116" xr:uid="{00000000-0005-0000-0000-00001E0C0000}"/>
    <cellStyle name="20% - Accent6 2 2 4" xfId="3117" xr:uid="{00000000-0005-0000-0000-00001F0C0000}"/>
    <cellStyle name="20% - Accent6 2 2 5" xfId="3118" xr:uid="{00000000-0005-0000-0000-0000200C0000}"/>
    <cellStyle name="20% - Accent6 2 2 6" xfId="3119" xr:uid="{00000000-0005-0000-0000-0000210C0000}"/>
    <cellStyle name="20% - Accent6 2 2 7" xfId="3120" xr:uid="{00000000-0005-0000-0000-0000220C0000}"/>
    <cellStyle name="20% - Accent6 2 2 8" xfId="3121" xr:uid="{00000000-0005-0000-0000-0000230C0000}"/>
    <cellStyle name="20% - Accent6 2 3" xfId="3122" xr:uid="{00000000-0005-0000-0000-0000240C0000}"/>
    <cellStyle name="20% - Accent6 2 4" xfId="3123" xr:uid="{00000000-0005-0000-0000-0000250C0000}"/>
    <cellStyle name="20% - Accent6 2 5" xfId="3124" xr:uid="{00000000-0005-0000-0000-0000260C0000}"/>
    <cellStyle name="20% - Accent6 2 5 2" xfId="3125" xr:uid="{00000000-0005-0000-0000-0000270C0000}"/>
    <cellStyle name="20% - Accent6 2 6" xfId="3126" xr:uid="{00000000-0005-0000-0000-0000280C0000}"/>
    <cellStyle name="20% - Accent6 2 6 2" xfId="3127" xr:uid="{00000000-0005-0000-0000-0000290C0000}"/>
    <cellStyle name="20% - Accent6 2 7" xfId="3128" xr:uid="{00000000-0005-0000-0000-00002A0C0000}"/>
    <cellStyle name="20% - Accent6 2 7 2" xfId="3129" xr:uid="{00000000-0005-0000-0000-00002B0C0000}"/>
    <cellStyle name="20% - Accent6 2 8" xfId="3130" xr:uid="{00000000-0005-0000-0000-00002C0C0000}"/>
    <cellStyle name="20% - Accent6 2 8 2" xfId="3131" xr:uid="{00000000-0005-0000-0000-00002D0C0000}"/>
    <cellStyle name="20% - Accent6 2 9" xfId="3132" xr:uid="{00000000-0005-0000-0000-00002E0C0000}"/>
    <cellStyle name="20% - Accent6 2 9 2" xfId="3133" xr:uid="{00000000-0005-0000-0000-00002F0C0000}"/>
    <cellStyle name="20% - Accent6 3" xfId="3134" xr:uid="{00000000-0005-0000-0000-0000300C0000}"/>
    <cellStyle name="20% - Accent6 3 2" xfId="3135" xr:uid="{00000000-0005-0000-0000-0000310C0000}"/>
    <cellStyle name="20% - Accent6 4" xfId="3136" xr:uid="{00000000-0005-0000-0000-0000320C0000}"/>
    <cellStyle name="20% - Accent6 4 2" xfId="3137" xr:uid="{00000000-0005-0000-0000-0000330C0000}"/>
    <cellStyle name="20% - Accent6 5" xfId="3138" xr:uid="{00000000-0005-0000-0000-0000340C0000}"/>
    <cellStyle name="20% - Accent6 5 2" xfId="3139" xr:uid="{00000000-0005-0000-0000-0000350C0000}"/>
    <cellStyle name="20% - Accent6 6" xfId="3140" xr:uid="{00000000-0005-0000-0000-0000360C0000}"/>
    <cellStyle name="-2001" xfId="3141" xr:uid="{00000000-0005-0000-0000-0000370C0000}"/>
    <cellStyle name="-2001 2" xfId="3142" xr:uid="{00000000-0005-0000-0000-0000380C0000}"/>
    <cellStyle name="-2001 2 2" xfId="3143" xr:uid="{00000000-0005-0000-0000-0000390C0000}"/>
    <cellStyle name="-2001 3" xfId="3144" xr:uid="{00000000-0005-0000-0000-00003A0C0000}"/>
    <cellStyle name="-2001 3 2" xfId="3145" xr:uid="{00000000-0005-0000-0000-00003B0C0000}"/>
    <cellStyle name="-2001 4" xfId="3146" xr:uid="{00000000-0005-0000-0000-00003C0C0000}"/>
    <cellStyle name="-2001 4 2" xfId="3147" xr:uid="{00000000-0005-0000-0000-00003D0C0000}"/>
    <cellStyle name="-2001 5" xfId="3148" xr:uid="{00000000-0005-0000-0000-00003E0C0000}"/>
    <cellStyle name="3" xfId="3149" xr:uid="{00000000-0005-0000-0000-00003F0C0000}"/>
    <cellStyle name="3 2" xfId="3150" xr:uid="{00000000-0005-0000-0000-0000400C0000}"/>
    <cellStyle name="3_Book1" xfId="3151" xr:uid="{00000000-0005-0000-0000-0000410C0000}"/>
    <cellStyle name="3_Book1 2" xfId="3152" xr:uid="{00000000-0005-0000-0000-0000420C0000}"/>
    <cellStyle name="3_Book1_1" xfId="3153" xr:uid="{00000000-0005-0000-0000-0000430C0000}"/>
    <cellStyle name="3_Book1_1 2" xfId="3154" xr:uid="{00000000-0005-0000-0000-0000440C0000}"/>
    <cellStyle name="3_Book1_1_!1 1 bao cao giao KH ve HTCMT vung TNB   12-12-2011" xfId="3155" xr:uid="{00000000-0005-0000-0000-0000450C0000}"/>
    <cellStyle name="3_Book1_1_!1 1 bao cao giao KH ve HTCMT vung TNB   12-12-2011 2" xfId="3156" xr:uid="{00000000-0005-0000-0000-0000460C0000}"/>
    <cellStyle name="3_Book1_1_!1 1 bao cao giao KH ve HTCMT vung TNB   12-12-2011 3" xfId="3157" xr:uid="{00000000-0005-0000-0000-0000470C0000}"/>
    <cellStyle name="3_Book1_1_!1 1 bao cao giao KH ve HTCMT vung TNB   12-12-2011 4" xfId="3158" xr:uid="{00000000-0005-0000-0000-0000480C0000}"/>
    <cellStyle name="3_Book1_1_bieu 1b" xfId="3159" xr:uid="{00000000-0005-0000-0000-0000490C0000}"/>
    <cellStyle name="3_Book1_1_bieu 1b 2" xfId="3160" xr:uid="{00000000-0005-0000-0000-00004A0C0000}"/>
    <cellStyle name="3_Book1_1_Bieu4HTMT" xfId="3161" xr:uid="{00000000-0005-0000-0000-00004B0C0000}"/>
    <cellStyle name="3_Book1_1_Bieu4HTMT 2" xfId="3162" xr:uid="{00000000-0005-0000-0000-00004C0C0000}"/>
    <cellStyle name="3_Book1_1_Bieu4HTMT 3" xfId="3163" xr:uid="{00000000-0005-0000-0000-00004D0C0000}"/>
    <cellStyle name="3_Book1_1_Bieu4HTMT 4" xfId="3164" xr:uid="{00000000-0005-0000-0000-00004E0C0000}"/>
    <cellStyle name="3_Book1_1_Bieu4HTMT_!1 1 bao cao giao KH ve HTCMT vung TNB   12-12-2011" xfId="3165" xr:uid="{00000000-0005-0000-0000-00004F0C0000}"/>
    <cellStyle name="3_Book1_1_Bieu4HTMT_!1 1 bao cao giao KH ve HTCMT vung TNB   12-12-2011 2" xfId="3166" xr:uid="{00000000-0005-0000-0000-0000500C0000}"/>
    <cellStyle name="3_Book1_1_Bieu4HTMT_!1 1 bao cao giao KH ve HTCMT vung TNB   12-12-2011 3" xfId="3167" xr:uid="{00000000-0005-0000-0000-0000510C0000}"/>
    <cellStyle name="3_Book1_1_Bieu4HTMT_!1 1 bao cao giao KH ve HTCMT vung TNB   12-12-2011 4" xfId="3168" xr:uid="{00000000-0005-0000-0000-0000520C0000}"/>
    <cellStyle name="3_Book1_1_Bieu4HTMT_KH TPCP vung TNB (03-1-2012)" xfId="3169" xr:uid="{00000000-0005-0000-0000-0000530C0000}"/>
    <cellStyle name="3_Book1_1_Bieu4HTMT_KH TPCP vung TNB (03-1-2012) 2" xfId="3170" xr:uid="{00000000-0005-0000-0000-0000540C0000}"/>
    <cellStyle name="3_Book1_1_Bieu4HTMT_KH TPCP vung TNB (03-1-2012) 3" xfId="3171" xr:uid="{00000000-0005-0000-0000-0000550C0000}"/>
    <cellStyle name="3_Book1_1_Bieu4HTMT_KH TPCP vung TNB (03-1-2012) 4" xfId="3172" xr:uid="{00000000-0005-0000-0000-0000560C0000}"/>
    <cellStyle name="3_Book1_1_KH TPCP vung TNB (03-1-2012)" xfId="3173" xr:uid="{00000000-0005-0000-0000-0000570C0000}"/>
    <cellStyle name="3_Book1_1_KH TPCP vung TNB (03-1-2012) 2" xfId="3174" xr:uid="{00000000-0005-0000-0000-0000580C0000}"/>
    <cellStyle name="3_Book1_1_KH TPCP vung TNB (03-1-2012) 3" xfId="3175" xr:uid="{00000000-0005-0000-0000-0000590C0000}"/>
    <cellStyle name="3_Book1_1_KH TPCP vung TNB (03-1-2012) 4" xfId="3176" xr:uid="{00000000-0005-0000-0000-00005A0C0000}"/>
    <cellStyle name="3_Book1_1_Sheet1" xfId="3177" xr:uid="{00000000-0005-0000-0000-00005B0C0000}"/>
    <cellStyle name="3_Book1_1_Sheet1 2" xfId="3178" xr:uid="{00000000-0005-0000-0000-00005C0C0000}"/>
    <cellStyle name="3_Cau thuy dien Ban La (Cu Anh)" xfId="3179" xr:uid="{00000000-0005-0000-0000-00005D0C0000}"/>
    <cellStyle name="3_Cau thuy dien Ban La (Cu Anh) 2" xfId="3180" xr:uid="{00000000-0005-0000-0000-00005E0C0000}"/>
    <cellStyle name="3_Cau thuy dien Ban La (Cu Anh)_!1 1 bao cao giao KH ve HTCMT vung TNB   12-12-2011" xfId="3181" xr:uid="{00000000-0005-0000-0000-00005F0C0000}"/>
    <cellStyle name="3_Cau thuy dien Ban La (Cu Anh)_!1 1 bao cao giao KH ve HTCMT vung TNB   12-12-2011 2" xfId="3182" xr:uid="{00000000-0005-0000-0000-0000600C0000}"/>
    <cellStyle name="3_Cau thuy dien Ban La (Cu Anh)_!1 1 bao cao giao KH ve HTCMT vung TNB   12-12-2011 3" xfId="3183" xr:uid="{00000000-0005-0000-0000-0000610C0000}"/>
    <cellStyle name="3_Cau thuy dien Ban La (Cu Anh)_!1 1 bao cao giao KH ve HTCMT vung TNB   12-12-2011 4" xfId="3184" xr:uid="{00000000-0005-0000-0000-0000620C0000}"/>
    <cellStyle name="3_Cau thuy dien Ban La (Cu Anh)_bieu 1b" xfId="3185" xr:uid="{00000000-0005-0000-0000-0000630C0000}"/>
    <cellStyle name="3_Cau thuy dien Ban La (Cu Anh)_bieu 1b 2" xfId="3186" xr:uid="{00000000-0005-0000-0000-0000640C0000}"/>
    <cellStyle name="3_Cau thuy dien Ban La (Cu Anh)_Bieu4HTMT" xfId="3187" xr:uid="{00000000-0005-0000-0000-0000650C0000}"/>
    <cellStyle name="3_Cau thuy dien Ban La (Cu Anh)_Bieu4HTMT 2" xfId="3188" xr:uid="{00000000-0005-0000-0000-0000660C0000}"/>
    <cellStyle name="3_Cau thuy dien Ban La (Cu Anh)_Bieu4HTMT 3" xfId="3189" xr:uid="{00000000-0005-0000-0000-0000670C0000}"/>
    <cellStyle name="3_Cau thuy dien Ban La (Cu Anh)_Bieu4HTMT 4" xfId="3190" xr:uid="{00000000-0005-0000-0000-0000680C0000}"/>
    <cellStyle name="3_Cau thuy dien Ban La (Cu Anh)_Bieu4HTMT_!1 1 bao cao giao KH ve HTCMT vung TNB   12-12-2011" xfId="3191" xr:uid="{00000000-0005-0000-0000-0000690C0000}"/>
    <cellStyle name="3_Cau thuy dien Ban La (Cu Anh)_Bieu4HTMT_!1 1 bao cao giao KH ve HTCMT vung TNB   12-12-2011 2" xfId="3192" xr:uid="{00000000-0005-0000-0000-00006A0C0000}"/>
    <cellStyle name="3_Cau thuy dien Ban La (Cu Anh)_Bieu4HTMT_!1 1 bao cao giao KH ve HTCMT vung TNB   12-12-2011 3" xfId="3193" xr:uid="{00000000-0005-0000-0000-00006B0C0000}"/>
    <cellStyle name="3_Cau thuy dien Ban La (Cu Anh)_Bieu4HTMT_!1 1 bao cao giao KH ve HTCMT vung TNB   12-12-2011 4" xfId="3194" xr:uid="{00000000-0005-0000-0000-00006C0C0000}"/>
    <cellStyle name="3_Cau thuy dien Ban La (Cu Anh)_Bieu4HTMT_KH TPCP vung TNB (03-1-2012)" xfId="3195" xr:uid="{00000000-0005-0000-0000-00006D0C0000}"/>
    <cellStyle name="3_Cau thuy dien Ban La (Cu Anh)_Bieu4HTMT_KH TPCP vung TNB (03-1-2012) 2" xfId="3196" xr:uid="{00000000-0005-0000-0000-00006E0C0000}"/>
    <cellStyle name="3_Cau thuy dien Ban La (Cu Anh)_Bieu4HTMT_KH TPCP vung TNB (03-1-2012) 3" xfId="3197" xr:uid="{00000000-0005-0000-0000-00006F0C0000}"/>
    <cellStyle name="3_Cau thuy dien Ban La (Cu Anh)_Bieu4HTMT_KH TPCP vung TNB (03-1-2012) 4" xfId="3198" xr:uid="{00000000-0005-0000-0000-0000700C0000}"/>
    <cellStyle name="3_Cau thuy dien Ban La (Cu Anh)_KH TPCP vung TNB (03-1-2012)" xfId="3199" xr:uid="{00000000-0005-0000-0000-0000710C0000}"/>
    <cellStyle name="3_Cau thuy dien Ban La (Cu Anh)_KH TPCP vung TNB (03-1-2012) 2" xfId="3200" xr:uid="{00000000-0005-0000-0000-0000720C0000}"/>
    <cellStyle name="3_Cau thuy dien Ban La (Cu Anh)_KH TPCP vung TNB (03-1-2012) 3" xfId="3201" xr:uid="{00000000-0005-0000-0000-0000730C0000}"/>
    <cellStyle name="3_Cau thuy dien Ban La (Cu Anh)_KH TPCP vung TNB (03-1-2012) 4" xfId="3202" xr:uid="{00000000-0005-0000-0000-0000740C0000}"/>
    <cellStyle name="3_Cau thuy dien Ban La (Cu Anh)_Sheet1" xfId="3203" xr:uid="{00000000-0005-0000-0000-0000750C0000}"/>
    <cellStyle name="3_Cau thuy dien Ban La (Cu Anh)_Sheet1 2" xfId="3204" xr:uid="{00000000-0005-0000-0000-0000760C0000}"/>
    <cellStyle name="3_Du toan 558 (Km17+508.12 - Km 22)" xfId="3205" xr:uid="{00000000-0005-0000-0000-0000770C0000}"/>
    <cellStyle name="3_Du toan 558 (Km17+508.12 - Km 22) 2" xfId="3206" xr:uid="{00000000-0005-0000-0000-0000780C0000}"/>
    <cellStyle name="3_Du toan 558 (Km17+508.12 - Km 22)_!1 1 bao cao giao KH ve HTCMT vung TNB   12-12-2011" xfId="3207" xr:uid="{00000000-0005-0000-0000-0000790C0000}"/>
    <cellStyle name="3_Du toan 558 (Km17+508.12 - Km 22)_!1 1 bao cao giao KH ve HTCMT vung TNB   12-12-2011 2" xfId="3208" xr:uid="{00000000-0005-0000-0000-00007A0C0000}"/>
    <cellStyle name="3_Du toan 558 (Km17+508.12 - Km 22)_!1 1 bao cao giao KH ve HTCMT vung TNB   12-12-2011 3" xfId="3209" xr:uid="{00000000-0005-0000-0000-00007B0C0000}"/>
    <cellStyle name="3_Du toan 558 (Km17+508.12 - Km 22)_!1 1 bao cao giao KH ve HTCMT vung TNB   12-12-2011 4" xfId="3210" xr:uid="{00000000-0005-0000-0000-00007C0C0000}"/>
    <cellStyle name="3_Du toan 558 (Km17+508.12 - Km 22)_bieu 1b" xfId="3211" xr:uid="{00000000-0005-0000-0000-00007D0C0000}"/>
    <cellStyle name="3_Du toan 558 (Km17+508.12 - Km 22)_bieu 1b 2" xfId="3212" xr:uid="{00000000-0005-0000-0000-00007E0C0000}"/>
    <cellStyle name="3_Du toan 558 (Km17+508.12 - Km 22)_Bieu4HTMT" xfId="3213" xr:uid="{00000000-0005-0000-0000-00007F0C0000}"/>
    <cellStyle name="3_Du toan 558 (Km17+508.12 - Km 22)_Bieu4HTMT 2" xfId="3214" xr:uid="{00000000-0005-0000-0000-0000800C0000}"/>
    <cellStyle name="3_Du toan 558 (Km17+508.12 - Km 22)_Bieu4HTMT 3" xfId="3215" xr:uid="{00000000-0005-0000-0000-0000810C0000}"/>
    <cellStyle name="3_Du toan 558 (Km17+508.12 - Km 22)_Bieu4HTMT 4" xfId="3216" xr:uid="{00000000-0005-0000-0000-0000820C0000}"/>
    <cellStyle name="3_Du toan 558 (Km17+508.12 - Km 22)_Bieu4HTMT_!1 1 bao cao giao KH ve HTCMT vung TNB   12-12-2011" xfId="3217" xr:uid="{00000000-0005-0000-0000-0000830C0000}"/>
    <cellStyle name="3_Du toan 558 (Km17+508.12 - Km 22)_Bieu4HTMT_!1 1 bao cao giao KH ve HTCMT vung TNB   12-12-2011 2" xfId="3218" xr:uid="{00000000-0005-0000-0000-0000840C0000}"/>
    <cellStyle name="3_Du toan 558 (Km17+508.12 - Km 22)_Bieu4HTMT_!1 1 bao cao giao KH ve HTCMT vung TNB   12-12-2011 3" xfId="3219" xr:uid="{00000000-0005-0000-0000-0000850C0000}"/>
    <cellStyle name="3_Du toan 558 (Km17+508.12 - Km 22)_Bieu4HTMT_!1 1 bao cao giao KH ve HTCMT vung TNB   12-12-2011 4" xfId="3220" xr:uid="{00000000-0005-0000-0000-0000860C0000}"/>
    <cellStyle name="3_Du toan 558 (Km17+508.12 - Km 22)_Bieu4HTMT_KH TPCP vung TNB (03-1-2012)" xfId="3221" xr:uid="{00000000-0005-0000-0000-0000870C0000}"/>
    <cellStyle name="3_Du toan 558 (Km17+508.12 - Km 22)_Bieu4HTMT_KH TPCP vung TNB (03-1-2012) 2" xfId="3222" xr:uid="{00000000-0005-0000-0000-0000880C0000}"/>
    <cellStyle name="3_Du toan 558 (Km17+508.12 - Km 22)_Bieu4HTMT_KH TPCP vung TNB (03-1-2012) 3" xfId="3223" xr:uid="{00000000-0005-0000-0000-0000890C0000}"/>
    <cellStyle name="3_Du toan 558 (Km17+508.12 - Km 22)_Bieu4HTMT_KH TPCP vung TNB (03-1-2012) 4" xfId="3224" xr:uid="{00000000-0005-0000-0000-00008A0C0000}"/>
    <cellStyle name="3_Du toan 558 (Km17+508.12 - Km 22)_KH TPCP vung TNB (03-1-2012)" xfId="3225" xr:uid="{00000000-0005-0000-0000-00008B0C0000}"/>
    <cellStyle name="3_Du toan 558 (Km17+508.12 - Km 22)_KH TPCP vung TNB (03-1-2012) 2" xfId="3226" xr:uid="{00000000-0005-0000-0000-00008C0C0000}"/>
    <cellStyle name="3_Du toan 558 (Km17+508.12 - Km 22)_KH TPCP vung TNB (03-1-2012) 3" xfId="3227" xr:uid="{00000000-0005-0000-0000-00008D0C0000}"/>
    <cellStyle name="3_Du toan 558 (Km17+508.12 - Km 22)_KH TPCP vung TNB (03-1-2012) 4" xfId="3228" xr:uid="{00000000-0005-0000-0000-00008E0C0000}"/>
    <cellStyle name="3_Du toan 558 (Km17+508.12 - Km 22)_Sheet1" xfId="3229" xr:uid="{00000000-0005-0000-0000-00008F0C0000}"/>
    <cellStyle name="3_Du toan 558 (Km17+508.12 - Km 22)_Sheet1 2" xfId="3230" xr:uid="{00000000-0005-0000-0000-0000900C0000}"/>
    <cellStyle name="3_Gia_VLQL48_duyet " xfId="3231" xr:uid="{00000000-0005-0000-0000-0000910C0000}"/>
    <cellStyle name="3_Gia_VLQL48_duyet  2" xfId="3232" xr:uid="{00000000-0005-0000-0000-0000920C0000}"/>
    <cellStyle name="3_Gia_VLQL48_duyet _!1 1 bao cao giao KH ve HTCMT vung TNB   12-12-2011" xfId="3233" xr:uid="{00000000-0005-0000-0000-0000930C0000}"/>
    <cellStyle name="3_Gia_VLQL48_duyet _!1 1 bao cao giao KH ve HTCMT vung TNB   12-12-2011 2" xfId="3234" xr:uid="{00000000-0005-0000-0000-0000940C0000}"/>
    <cellStyle name="3_Gia_VLQL48_duyet _!1 1 bao cao giao KH ve HTCMT vung TNB   12-12-2011 3" xfId="3235" xr:uid="{00000000-0005-0000-0000-0000950C0000}"/>
    <cellStyle name="3_Gia_VLQL48_duyet _!1 1 bao cao giao KH ve HTCMT vung TNB   12-12-2011 4" xfId="3236" xr:uid="{00000000-0005-0000-0000-0000960C0000}"/>
    <cellStyle name="3_Gia_VLQL48_duyet _bieu 1b" xfId="3237" xr:uid="{00000000-0005-0000-0000-0000970C0000}"/>
    <cellStyle name="3_Gia_VLQL48_duyet _bieu 1b 2" xfId="3238" xr:uid="{00000000-0005-0000-0000-0000980C0000}"/>
    <cellStyle name="3_Gia_VLQL48_duyet _Bieu4HTMT" xfId="3239" xr:uid="{00000000-0005-0000-0000-0000990C0000}"/>
    <cellStyle name="3_Gia_VLQL48_duyet _Bieu4HTMT 2" xfId="3240" xr:uid="{00000000-0005-0000-0000-00009A0C0000}"/>
    <cellStyle name="3_Gia_VLQL48_duyet _Bieu4HTMT 3" xfId="3241" xr:uid="{00000000-0005-0000-0000-00009B0C0000}"/>
    <cellStyle name="3_Gia_VLQL48_duyet _Bieu4HTMT 4" xfId="3242" xr:uid="{00000000-0005-0000-0000-00009C0C0000}"/>
    <cellStyle name="3_Gia_VLQL48_duyet _Bieu4HTMT_!1 1 bao cao giao KH ve HTCMT vung TNB   12-12-2011" xfId="3243" xr:uid="{00000000-0005-0000-0000-00009D0C0000}"/>
    <cellStyle name="3_Gia_VLQL48_duyet _Bieu4HTMT_!1 1 bao cao giao KH ve HTCMT vung TNB   12-12-2011 2" xfId="3244" xr:uid="{00000000-0005-0000-0000-00009E0C0000}"/>
    <cellStyle name="3_Gia_VLQL48_duyet _Bieu4HTMT_!1 1 bao cao giao KH ve HTCMT vung TNB   12-12-2011 3" xfId="3245" xr:uid="{00000000-0005-0000-0000-00009F0C0000}"/>
    <cellStyle name="3_Gia_VLQL48_duyet _Bieu4HTMT_!1 1 bao cao giao KH ve HTCMT vung TNB   12-12-2011 4" xfId="3246" xr:uid="{00000000-0005-0000-0000-0000A00C0000}"/>
    <cellStyle name="3_Gia_VLQL48_duyet _Bieu4HTMT_KH TPCP vung TNB (03-1-2012)" xfId="3247" xr:uid="{00000000-0005-0000-0000-0000A10C0000}"/>
    <cellStyle name="3_Gia_VLQL48_duyet _Bieu4HTMT_KH TPCP vung TNB (03-1-2012) 2" xfId="3248" xr:uid="{00000000-0005-0000-0000-0000A20C0000}"/>
    <cellStyle name="3_Gia_VLQL48_duyet _Bieu4HTMT_KH TPCP vung TNB (03-1-2012) 3" xfId="3249" xr:uid="{00000000-0005-0000-0000-0000A30C0000}"/>
    <cellStyle name="3_Gia_VLQL48_duyet _Bieu4HTMT_KH TPCP vung TNB (03-1-2012) 4" xfId="3250" xr:uid="{00000000-0005-0000-0000-0000A40C0000}"/>
    <cellStyle name="3_Gia_VLQL48_duyet _KH TPCP vung TNB (03-1-2012)" xfId="3251" xr:uid="{00000000-0005-0000-0000-0000A50C0000}"/>
    <cellStyle name="3_Gia_VLQL48_duyet _KH TPCP vung TNB (03-1-2012) 2" xfId="3252" xr:uid="{00000000-0005-0000-0000-0000A60C0000}"/>
    <cellStyle name="3_Gia_VLQL48_duyet _KH TPCP vung TNB (03-1-2012) 3" xfId="3253" xr:uid="{00000000-0005-0000-0000-0000A70C0000}"/>
    <cellStyle name="3_Gia_VLQL48_duyet _KH TPCP vung TNB (03-1-2012) 4" xfId="3254" xr:uid="{00000000-0005-0000-0000-0000A80C0000}"/>
    <cellStyle name="3_Gia_VLQL48_duyet _Sheet1" xfId="3255" xr:uid="{00000000-0005-0000-0000-0000A90C0000}"/>
    <cellStyle name="3_Gia_VLQL48_duyet _Sheet1 2" xfId="3256" xr:uid="{00000000-0005-0000-0000-0000AA0C0000}"/>
    <cellStyle name="3_KlQdinhduyet" xfId="3257" xr:uid="{00000000-0005-0000-0000-0000AB0C0000}"/>
    <cellStyle name="3_KlQdinhduyet 2" xfId="3258" xr:uid="{00000000-0005-0000-0000-0000AC0C0000}"/>
    <cellStyle name="3_KlQdinhduyet_!1 1 bao cao giao KH ve HTCMT vung TNB   12-12-2011" xfId="3259" xr:uid="{00000000-0005-0000-0000-0000AD0C0000}"/>
    <cellStyle name="3_KlQdinhduyet_!1 1 bao cao giao KH ve HTCMT vung TNB   12-12-2011 2" xfId="3260" xr:uid="{00000000-0005-0000-0000-0000AE0C0000}"/>
    <cellStyle name="3_KlQdinhduyet_!1 1 bao cao giao KH ve HTCMT vung TNB   12-12-2011 3" xfId="3261" xr:uid="{00000000-0005-0000-0000-0000AF0C0000}"/>
    <cellStyle name="3_KlQdinhduyet_!1 1 bao cao giao KH ve HTCMT vung TNB   12-12-2011 4" xfId="3262" xr:uid="{00000000-0005-0000-0000-0000B00C0000}"/>
    <cellStyle name="3_KlQdinhduyet_bieu 1b" xfId="3263" xr:uid="{00000000-0005-0000-0000-0000B10C0000}"/>
    <cellStyle name="3_KlQdinhduyet_bieu 1b 2" xfId="3264" xr:uid="{00000000-0005-0000-0000-0000B20C0000}"/>
    <cellStyle name="3_KlQdinhduyet_Bieu4HTMT" xfId="3265" xr:uid="{00000000-0005-0000-0000-0000B30C0000}"/>
    <cellStyle name="3_KlQdinhduyet_Bieu4HTMT 2" xfId="3266" xr:uid="{00000000-0005-0000-0000-0000B40C0000}"/>
    <cellStyle name="3_KlQdinhduyet_Bieu4HTMT 3" xfId="3267" xr:uid="{00000000-0005-0000-0000-0000B50C0000}"/>
    <cellStyle name="3_KlQdinhduyet_Bieu4HTMT 4" xfId="3268" xr:uid="{00000000-0005-0000-0000-0000B60C0000}"/>
    <cellStyle name="3_KlQdinhduyet_Bieu4HTMT_!1 1 bao cao giao KH ve HTCMT vung TNB   12-12-2011" xfId="3269" xr:uid="{00000000-0005-0000-0000-0000B70C0000}"/>
    <cellStyle name="3_KlQdinhduyet_Bieu4HTMT_!1 1 bao cao giao KH ve HTCMT vung TNB   12-12-2011 2" xfId="3270" xr:uid="{00000000-0005-0000-0000-0000B80C0000}"/>
    <cellStyle name="3_KlQdinhduyet_Bieu4HTMT_!1 1 bao cao giao KH ve HTCMT vung TNB   12-12-2011 3" xfId="3271" xr:uid="{00000000-0005-0000-0000-0000B90C0000}"/>
    <cellStyle name="3_KlQdinhduyet_Bieu4HTMT_!1 1 bao cao giao KH ve HTCMT vung TNB   12-12-2011 4" xfId="3272" xr:uid="{00000000-0005-0000-0000-0000BA0C0000}"/>
    <cellStyle name="3_KlQdinhduyet_Bieu4HTMT_KH TPCP vung TNB (03-1-2012)" xfId="3273" xr:uid="{00000000-0005-0000-0000-0000BB0C0000}"/>
    <cellStyle name="3_KlQdinhduyet_Bieu4HTMT_KH TPCP vung TNB (03-1-2012) 2" xfId="3274" xr:uid="{00000000-0005-0000-0000-0000BC0C0000}"/>
    <cellStyle name="3_KlQdinhduyet_Bieu4HTMT_KH TPCP vung TNB (03-1-2012) 3" xfId="3275" xr:uid="{00000000-0005-0000-0000-0000BD0C0000}"/>
    <cellStyle name="3_KlQdinhduyet_Bieu4HTMT_KH TPCP vung TNB (03-1-2012) 4" xfId="3276" xr:uid="{00000000-0005-0000-0000-0000BE0C0000}"/>
    <cellStyle name="3_KlQdinhduyet_KH TPCP vung TNB (03-1-2012)" xfId="3277" xr:uid="{00000000-0005-0000-0000-0000BF0C0000}"/>
    <cellStyle name="3_KlQdinhduyet_KH TPCP vung TNB (03-1-2012) 2" xfId="3278" xr:uid="{00000000-0005-0000-0000-0000C00C0000}"/>
    <cellStyle name="3_KlQdinhduyet_KH TPCP vung TNB (03-1-2012) 3" xfId="3279" xr:uid="{00000000-0005-0000-0000-0000C10C0000}"/>
    <cellStyle name="3_KlQdinhduyet_KH TPCP vung TNB (03-1-2012) 4" xfId="3280" xr:uid="{00000000-0005-0000-0000-0000C20C0000}"/>
    <cellStyle name="3_KlQdinhduyet_Sheet1" xfId="3281" xr:uid="{00000000-0005-0000-0000-0000C30C0000}"/>
    <cellStyle name="3_KlQdinhduyet_Sheet1 2" xfId="3282" xr:uid="{00000000-0005-0000-0000-0000C40C0000}"/>
    <cellStyle name="3_ÿÿÿÿÿ" xfId="3283" xr:uid="{00000000-0005-0000-0000-0000C50C0000}"/>
    <cellStyle name="3_ÿÿÿÿÿ 2" xfId="3284" xr:uid="{00000000-0005-0000-0000-0000C60C0000}"/>
    <cellStyle name="4" xfId="3285" xr:uid="{00000000-0005-0000-0000-0000C70C0000}"/>
    <cellStyle name="4 2" xfId="3286" xr:uid="{00000000-0005-0000-0000-0000C80C0000}"/>
    <cellStyle name="4_Book1" xfId="3287" xr:uid="{00000000-0005-0000-0000-0000C90C0000}"/>
    <cellStyle name="4_Book1 2" xfId="3288" xr:uid="{00000000-0005-0000-0000-0000CA0C0000}"/>
    <cellStyle name="4_Book1_1" xfId="3289" xr:uid="{00000000-0005-0000-0000-0000CB0C0000}"/>
    <cellStyle name="4_Book1_1 2" xfId="3290" xr:uid="{00000000-0005-0000-0000-0000CC0C0000}"/>
    <cellStyle name="4_Book1_1_!1 1 bao cao giao KH ve HTCMT vung TNB   12-12-2011" xfId="3291" xr:uid="{00000000-0005-0000-0000-0000CD0C0000}"/>
    <cellStyle name="4_Book1_1_!1 1 bao cao giao KH ve HTCMT vung TNB   12-12-2011 2" xfId="3292" xr:uid="{00000000-0005-0000-0000-0000CE0C0000}"/>
    <cellStyle name="4_Book1_1_!1 1 bao cao giao KH ve HTCMT vung TNB   12-12-2011 3" xfId="3293" xr:uid="{00000000-0005-0000-0000-0000CF0C0000}"/>
    <cellStyle name="4_Book1_1_!1 1 bao cao giao KH ve HTCMT vung TNB   12-12-2011 4" xfId="3294" xr:uid="{00000000-0005-0000-0000-0000D00C0000}"/>
    <cellStyle name="4_Book1_1_bieu 1b" xfId="3295" xr:uid="{00000000-0005-0000-0000-0000D10C0000}"/>
    <cellStyle name="4_Book1_1_bieu 1b 2" xfId="3296" xr:uid="{00000000-0005-0000-0000-0000D20C0000}"/>
    <cellStyle name="4_Book1_1_Bieu4HTMT" xfId="3297" xr:uid="{00000000-0005-0000-0000-0000D30C0000}"/>
    <cellStyle name="4_Book1_1_Bieu4HTMT 2" xfId="3298" xr:uid="{00000000-0005-0000-0000-0000D40C0000}"/>
    <cellStyle name="4_Book1_1_Bieu4HTMT 3" xfId="3299" xr:uid="{00000000-0005-0000-0000-0000D50C0000}"/>
    <cellStyle name="4_Book1_1_Bieu4HTMT 4" xfId="3300" xr:uid="{00000000-0005-0000-0000-0000D60C0000}"/>
    <cellStyle name="4_Book1_1_Bieu4HTMT_!1 1 bao cao giao KH ve HTCMT vung TNB   12-12-2011" xfId="3301" xr:uid="{00000000-0005-0000-0000-0000D70C0000}"/>
    <cellStyle name="4_Book1_1_Bieu4HTMT_!1 1 bao cao giao KH ve HTCMT vung TNB   12-12-2011 2" xfId="3302" xr:uid="{00000000-0005-0000-0000-0000D80C0000}"/>
    <cellStyle name="4_Book1_1_Bieu4HTMT_!1 1 bao cao giao KH ve HTCMT vung TNB   12-12-2011 3" xfId="3303" xr:uid="{00000000-0005-0000-0000-0000D90C0000}"/>
    <cellStyle name="4_Book1_1_Bieu4HTMT_!1 1 bao cao giao KH ve HTCMT vung TNB   12-12-2011 4" xfId="3304" xr:uid="{00000000-0005-0000-0000-0000DA0C0000}"/>
    <cellStyle name="4_Book1_1_Bieu4HTMT_KH TPCP vung TNB (03-1-2012)" xfId="3305" xr:uid="{00000000-0005-0000-0000-0000DB0C0000}"/>
    <cellStyle name="4_Book1_1_Bieu4HTMT_KH TPCP vung TNB (03-1-2012) 2" xfId="3306" xr:uid="{00000000-0005-0000-0000-0000DC0C0000}"/>
    <cellStyle name="4_Book1_1_Bieu4HTMT_KH TPCP vung TNB (03-1-2012) 3" xfId="3307" xr:uid="{00000000-0005-0000-0000-0000DD0C0000}"/>
    <cellStyle name="4_Book1_1_Bieu4HTMT_KH TPCP vung TNB (03-1-2012) 4" xfId="3308" xr:uid="{00000000-0005-0000-0000-0000DE0C0000}"/>
    <cellStyle name="4_Book1_1_KH TPCP vung TNB (03-1-2012)" xfId="3309" xr:uid="{00000000-0005-0000-0000-0000DF0C0000}"/>
    <cellStyle name="4_Book1_1_KH TPCP vung TNB (03-1-2012) 2" xfId="3310" xr:uid="{00000000-0005-0000-0000-0000E00C0000}"/>
    <cellStyle name="4_Book1_1_KH TPCP vung TNB (03-1-2012) 3" xfId="3311" xr:uid="{00000000-0005-0000-0000-0000E10C0000}"/>
    <cellStyle name="4_Book1_1_KH TPCP vung TNB (03-1-2012) 4" xfId="3312" xr:uid="{00000000-0005-0000-0000-0000E20C0000}"/>
    <cellStyle name="4_Book1_1_Sheet1" xfId="3313" xr:uid="{00000000-0005-0000-0000-0000E30C0000}"/>
    <cellStyle name="4_Book1_1_Sheet1 2" xfId="3314" xr:uid="{00000000-0005-0000-0000-0000E40C0000}"/>
    <cellStyle name="4_Cau thuy dien Ban La (Cu Anh)" xfId="3315" xr:uid="{00000000-0005-0000-0000-0000E50C0000}"/>
    <cellStyle name="4_Cau thuy dien Ban La (Cu Anh) 2" xfId="3316" xr:uid="{00000000-0005-0000-0000-0000E60C0000}"/>
    <cellStyle name="4_Cau thuy dien Ban La (Cu Anh)_!1 1 bao cao giao KH ve HTCMT vung TNB   12-12-2011" xfId="3317" xr:uid="{00000000-0005-0000-0000-0000E70C0000}"/>
    <cellStyle name="4_Cau thuy dien Ban La (Cu Anh)_!1 1 bao cao giao KH ve HTCMT vung TNB   12-12-2011 2" xfId="3318" xr:uid="{00000000-0005-0000-0000-0000E80C0000}"/>
    <cellStyle name="4_Cau thuy dien Ban La (Cu Anh)_!1 1 bao cao giao KH ve HTCMT vung TNB   12-12-2011 3" xfId="3319" xr:uid="{00000000-0005-0000-0000-0000E90C0000}"/>
    <cellStyle name="4_Cau thuy dien Ban La (Cu Anh)_!1 1 bao cao giao KH ve HTCMT vung TNB   12-12-2011 4" xfId="3320" xr:uid="{00000000-0005-0000-0000-0000EA0C0000}"/>
    <cellStyle name="4_Cau thuy dien Ban La (Cu Anh)_bieu 1b" xfId="3321" xr:uid="{00000000-0005-0000-0000-0000EB0C0000}"/>
    <cellStyle name="4_Cau thuy dien Ban La (Cu Anh)_bieu 1b 2" xfId="3322" xr:uid="{00000000-0005-0000-0000-0000EC0C0000}"/>
    <cellStyle name="4_Cau thuy dien Ban La (Cu Anh)_Bieu4HTMT" xfId="3323" xr:uid="{00000000-0005-0000-0000-0000ED0C0000}"/>
    <cellStyle name="4_Cau thuy dien Ban La (Cu Anh)_Bieu4HTMT 2" xfId="3324" xr:uid="{00000000-0005-0000-0000-0000EE0C0000}"/>
    <cellStyle name="4_Cau thuy dien Ban La (Cu Anh)_Bieu4HTMT 3" xfId="3325" xr:uid="{00000000-0005-0000-0000-0000EF0C0000}"/>
    <cellStyle name="4_Cau thuy dien Ban La (Cu Anh)_Bieu4HTMT 4" xfId="3326" xr:uid="{00000000-0005-0000-0000-0000F00C0000}"/>
    <cellStyle name="4_Cau thuy dien Ban La (Cu Anh)_Bieu4HTMT_!1 1 bao cao giao KH ve HTCMT vung TNB   12-12-2011" xfId="3327" xr:uid="{00000000-0005-0000-0000-0000F10C0000}"/>
    <cellStyle name="4_Cau thuy dien Ban La (Cu Anh)_Bieu4HTMT_!1 1 bao cao giao KH ve HTCMT vung TNB   12-12-2011 2" xfId="3328" xr:uid="{00000000-0005-0000-0000-0000F20C0000}"/>
    <cellStyle name="4_Cau thuy dien Ban La (Cu Anh)_Bieu4HTMT_!1 1 bao cao giao KH ve HTCMT vung TNB   12-12-2011 3" xfId="3329" xr:uid="{00000000-0005-0000-0000-0000F30C0000}"/>
    <cellStyle name="4_Cau thuy dien Ban La (Cu Anh)_Bieu4HTMT_!1 1 bao cao giao KH ve HTCMT vung TNB   12-12-2011 4" xfId="3330" xr:uid="{00000000-0005-0000-0000-0000F40C0000}"/>
    <cellStyle name="4_Cau thuy dien Ban La (Cu Anh)_Bieu4HTMT_KH TPCP vung TNB (03-1-2012)" xfId="3331" xr:uid="{00000000-0005-0000-0000-0000F50C0000}"/>
    <cellStyle name="4_Cau thuy dien Ban La (Cu Anh)_Bieu4HTMT_KH TPCP vung TNB (03-1-2012) 2" xfId="3332" xr:uid="{00000000-0005-0000-0000-0000F60C0000}"/>
    <cellStyle name="4_Cau thuy dien Ban La (Cu Anh)_Bieu4HTMT_KH TPCP vung TNB (03-1-2012) 3" xfId="3333" xr:uid="{00000000-0005-0000-0000-0000F70C0000}"/>
    <cellStyle name="4_Cau thuy dien Ban La (Cu Anh)_Bieu4HTMT_KH TPCP vung TNB (03-1-2012) 4" xfId="3334" xr:uid="{00000000-0005-0000-0000-0000F80C0000}"/>
    <cellStyle name="4_Cau thuy dien Ban La (Cu Anh)_KH TPCP vung TNB (03-1-2012)" xfId="3335" xr:uid="{00000000-0005-0000-0000-0000F90C0000}"/>
    <cellStyle name="4_Cau thuy dien Ban La (Cu Anh)_KH TPCP vung TNB (03-1-2012) 2" xfId="3336" xr:uid="{00000000-0005-0000-0000-0000FA0C0000}"/>
    <cellStyle name="4_Cau thuy dien Ban La (Cu Anh)_KH TPCP vung TNB (03-1-2012) 3" xfId="3337" xr:uid="{00000000-0005-0000-0000-0000FB0C0000}"/>
    <cellStyle name="4_Cau thuy dien Ban La (Cu Anh)_KH TPCP vung TNB (03-1-2012) 4" xfId="3338" xr:uid="{00000000-0005-0000-0000-0000FC0C0000}"/>
    <cellStyle name="4_Cau thuy dien Ban La (Cu Anh)_Sheet1" xfId="3339" xr:uid="{00000000-0005-0000-0000-0000FD0C0000}"/>
    <cellStyle name="4_Cau thuy dien Ban La (Cu Anh)_Sheet1 2" xfId="3340" xr:uid="{00000000-0005-0000-0000-0000FE0C0000}"/>
    <cellStyle name="4_Du toan 558 (Km17+508.12 - Km 22)" xfId="3341" xr:uid="{00000000-0005-0000-0000-0000FF0C0000}"/>
    <cellStyle name="4_Du toan 558 (Km17+508.12 - Km 22) 2" xfId="3342" xr:uid="{00000000-0005-0000-0000-0000000D0000}"/>
    <cellStyle name="4_Du toan 558 (Km17+508.12 - Km 22)_!1 1 bao cao giao KH ve HTCMT vung TNB   12-12-2011" xfId="3343" xr:uid="{00000000-0005-0000-0000-0000010D0000}"/>
    <cellStyle name="4_Du toan 558 (Km17+508.12 - Km 22)_!1 1 bao cao giao KH ve HTCMT vung TNB   12-12-2011 2" xfId="3344" xr:uid="{00000000-0005-0000-0000-0000020D0000}"/>
    <cellStyle name="4_Du toan 558 (Km17+508.12 - Km 22)_!1 1 bao cao giao KH ve HTCMT vung TNB   12-12-2011 3" xfId="3345" xr:uid="{00000000-0005-0000-0000-0000030D0000}"/>
    <cellStyle name="4_Du toan 558 (Km17+508.12 - Km 22)_!1 1 bao cao giao KH ve HTCMT vung TNB   12-12-2011 4" xfId="3346" xr:uid="{00000000-0005-0000-0000-0000040D0000}"/>
    <cellStyle name="4_Du toan 558 (Km17+508.12 - Km 22)_bieu 1b" xfId="3347" xr:uid="{00000000-0005-0000-0000-0000050D0000}"/>
    <cellStyle name="4_Du toan 558 (Km17+508.12 - Km 22)_bieu 1b 2" xfId="3348" xr:uid="{00000000-0005-0000-0000-0000060D0000}"/>
    <cellStyle name="4_Du toan 558 (Km17+508.12 - Km 22)_Bieu4HTMT" xfId="3349" xr:uid="{00000000-0005-0000-0000-0000070D0000}"/>
    <cellStyle name="4_Du toan 558 (Km17+508.12 - Km 22)_Bieu4HTMT 2" xfId="3350" xr:uid="{00000000-0005-0000-0000-0000080D0000}"/>
    <cellStyle name="4_Du toan 558 (Km17+508.12 - Km 22)_Bieu4HTMT 3" xfId="3351" xr:uid="{00000000-0005-0000-0000-0000090D0000}"/>
    <cellStyle name="4_Du toan 558 (Km17+508.12 - Km 22)_Bieu4HTMT 4" xfId="3352" xr:uid="{00000000-0005-0000-0000-00000A0D0000}"/>
    <cellStyle name="4_Du toan 558 (Km17+508.12 - Km 22)_Bieu4HTMT_!1 1 bao cao giao KH ve HTCMT vung TNB   12-12-2011" xfId="3353" xr:uid="{00000000-0005-0000-0000-00000B0D0000}"/>
    <cellStyle name="4_Du toan 558 (Km17+508.12 - Km 22)_Bieu4HTMT_!1 1 bao cao giao KH ve HTCMT vung TNB   12-12-2011 2" xfId="3354" xr:uid="{00000000-0005-0000-0000-00000C0D0000}"/>
    <cellStyle name="4_Du toan 558 (Km17+508.12 - Km 22)_Bieu4HTMT_!1 1 bao cao giao KH ve HTCMT vung TNB   12-12-2011 3" xfId="3355" xr:uid="{00000000-0005-0000-0000-00000D0D0000}"/>
    <cellStyle name="4_Du toan 558 (Km17+508.12 - Km 22)_Bieu4HTMT_!1 1 bao cao giao KH ve HTCMT vung TNB   12-12-2011 4" xfId="3356" xr:uid="{00000000-0005-0000-0000-00000E0D0000}"/>
    <cellStyle name="4_Du toan 558 (Km17+508.12 - Km 22)_Bieu4HTMT_KH TPCP vung TNB (03-1-2012)" xfId="3357" xr:uid="{00000000-0005-0000-0000-00000F0D0000}"/>
    <cellStyle name="4_Du toan 558 (Km17+508.12 - Km 22)_Bieu4HTMT_KH TPCP vung TNB (03-1-2012) 2" xfId="3358" xr:uid="{00000000-0005-0000-0000-0000100D0000}"/>
    <cellStyle name="4_Du toan 558 (Km17+508.12 - Km 22)_Bieu4HTMT_KH TPCP vung TNB (03-1-2012) 3" xfId="3359" xr:uid="{00000000-0005-0000-0000-0000110D0000}"/>
    <cellStyle name="4_Du toan 558 (Km17+508.12 - Km 22)_Bieu4HTMT_KH TPCP vung TNB (03-1-2012) 4" xfId="3360" xr:uid="{00000000-0005-0000-0000-0000120D0000}"/>
    <cellStyle name="4_Du toan 558 (Km17+508.12 - Km 22)_KH TPCP vung TNB (03-1-2012)" xfId="3361" xr:uid="{00000000-0005-0000-0000-0000130D0000}"/>
    <cellStyle name="4_Du toan 558 (Km17+508.12 - Km 22)_KH TPCP vung TNB (03-1-2012) 2" xfId="3362" xr:uid="{00000000-0005-0000-0000-0000140D0000}"/>
    <cellStyle name="4_Du toan 558 (Km17+508.12 - Km 22)_KH TPCP vung TNB (03-1-2012) 3" xfId="3363" xr:uid="{00000000-0005-0000-0000-0000150D0000}"/>
    <cellStyle name="4_Du toan 558 (Km17+508.12 - Km 22)_KH TPCP vung TNB (03-1-2012) 4" xfId="3364" xr:uid="{00000000-0005-0000-0000-0000160D0000}"/>
    <cellStyle name="4_Du toan 558 (Km17+508.12 - Km 22)_Sheet1" xfId="3365" xr:uid="{00000000-0005-0000-0000-0000170D0000}"/>
    <cellStyle name="4_Du toan 558 (Km17+508.12 - Km 22)_Sheet1 2" xfId="3366" xr:uid="{00000000-0005-0000-0000-0000180D0000}"/>
    <cellStyle name="4_Gia_VLQL48_duyet " xfId="3367" xr:uid="{00000000-0005-0000-0000-0000190D0000}"/>
    <cellStyle name="4_Gia_VLQL48_duyet  2" xfId="3368" xr:uid="{00000000-0005-0000-0000-00001A0D0000}"/>
    <cellStyle name="4_Gia_VLQL48_duyet _!1 1 bao cao giao KH ve HTCMT vung TNB   12-12-2011" xfId="3369" xr:uid="{00000000-0005-0000-0000-00001B0D0000}"/>
    <cellStyle name="4_Gia_VLQL48_duyet _!1 1 bao cao giao KH ve HTCMT vung TNB   12-12-2011 2" xfId="3370" xr:uid="{00000000-0005-0000-0000-00001C0D0000}"/>
    <cellStyle name="4_Gia_VLQL48_duyet _!1 1 bao cao giao KH ve HTCMT vung TNB   12-12-2011 3" xfId="3371" xr:uid="{00000000-0005-0000-0000-00001D0D0000}"/>
    <cellStyle name="4_Gia_VLQL48_duyet _!1 1 bao cao giao KH ve HTCMT vung TNB   12-12-2011 4" xfId="3372" xr:uid="{00000000-0005-0000-0000-00001E0D0000}"/>
    <cellStyle name="4_Gia_VLQL48_duyet _bieu 1b" xfId="3373" xr:uid="{00000000-0005-0000-0000-00001F0D0000}"/>
    <cellStyle name="4_Gia_VLQL48_duyet _bieu 1b 2" xfId="3374" xr:uid="{00000000-0005-0000-0000-0000200D0000}"/>
    <cellStyle name="4_Gia_VLQL48_duyet _Bieu4HTMT" xfId="3375" xr:uid="{00000000-0005-0000-0000-0000210D0000}"/>
    <cellStyle name="4_Gia_VLQL48_duyet _Bieu4HTMT 2" xfId="3376" xr:uid="{00000000-0005-0000-0000-0000220D0000}"/>
    <cellStyle name="4_Gia_VLQL48_duyet _Bieu4HTMT 3" xfId="3377" xr:uid="{00000000-0005-0000-0000-0000230D0000}"/>
    <cellStyle name="4_Gia_VLQL48_duyet _Bieu4HTMT 4" xfId="3378" xr:uid="{00000000-0005-0000-0000-0000240D0000}"/>
    <cellStyle name="4_Gia_VLQL48_duyet _Bieu4HTMT_!1 1 bao cao giao KH ve HTCMT vung TNB   12-12-2011" xfId="3379" xr:uid="{00000000-0005-0000-0000-0000250D0000}"/>
    <cellStyle name="4_Gia_VLQL48_duyet _Bieu4HTMT_!1 1 bao cao giao KH ve HTCMT vung TNB   12-12-2011 2" xfId="3380" xr:uid="{00000000-0005-0000-0000-0000260D0000}"/>
    <cellStyle name="4_Gia_VLQL48_duyet _Bieu4HTMT_!1 1 bao cao giao KH ve HTCMT vung TNB   12-12-2011 3" xfId="3381" xr:uid="{00000000-0005-0000-0000-0000270D0000}"/>
    <cellStyle name="4_Gia_VLQL48_duyet _Bieu4HTMT_!1 1 bao cao giao KH ve HTCMT vung TNB   12-12-2011 4" xfId="3382" xr:uid="{00000000-0005-0000-0000-0000280D0000}"/>
    <cellStyle name="4_Gia_VLQL48_duyet _Bieu4HTMT_KH TPCP vung TNB (03-1-2012)" xfId="3383" xr:uid="{00000000-0005-0000-0000-0000290D0000}"/>
    <cellStyle name="4_Gia_VLQL48_duyet _Bieu4HTMT_KH TPCP vung TNB (03-1-2012) 2" xfId="3384" xr:uid="{00000000-0005-0000-0000-00002A0D0000}"/>
    <cellStyle name="4_Gia_VLQL48_duyet _Bieu4HTMT_KH TPCP vung TNB (03-1-2012) 3" xfId="3385" xr:uid="{00000000-0005-0000-0000-00002B0D0000}"/>
    <cellStyle name="4_Gia_VLQL48_duyet _Bieu4HTMT_KH TPCP vung TNB (03-1-2012) 4" xfId="3386" xr:uid="{00000000-0005-0000-0000-00002C0D0000}"/>
    <cellStyle name="4_Gia_VLQL48_duyet _KH TPCP vung TNB (03-1-2012)" xfId="3387" xr:uid="{00000000-0005-0000-0000-00002D0D0000}"/>
    <cellStyle name="4_Gia_VLQL48_duyet _KH TPCP vung TNB (03-1-2012) 2" xfId="3388" xr:uid="{00000000-0005-0000-0000-00002E0D0000}"/>
    <cellStyle name="4_Gia_VLQL48_duyet _KH TPCP vung TNB (03-1-2012) 3" xfId="3389" xr:uid="{00000000-0005-0000-0000-00002F0D0000}"/>
    <cellStyle name="4_Gia_VLQL48_duyet _KH TPCP vung TNB (03-1-2012) 4" xfId="3390" xr:uid="{00000000-0005-0000-0000-0000300D0000}"/>
    <cellStyle name="4_Gia_VLQL48_duyet _Sheet1" xfId="3391" xr:uid="{00000000-0005-0000-0000-0000310D0000}"/>
    <cellStyle name="4_Gia_VLQL48_duyet _Sheet1 2" xfId="3392" xr:uid="{00000000-0005-0000-0000-0000320D0000}"/>
    <cellStyle name="4_KlQdinhduyet" xfId="3393" xr:uid="{00000000-0005-0000-0000-0000330D0000}"/>
    <cellStyle name="4_KlQdinhduyet 2" xfId="3394" xr:uid="{00000000-0005-0000-0000-0000340D0000}"/>
    <cellStyle name="4_KlQdinhduyet_!1 1 bao cao giao KH ve HTCMT vung TNB   12-12-2011" xfId="3395" xr:uid="{00000000-0005-0000-0000-0000350D0000}"/>
    <cellStyle name="4_KlQdinhduyet_!1 1 bao cao giao KH ve HTCMT vung TNB   12-12-2011 2" xfId="3396" xr:uid="{00000000-0005-0000-0000-0000360D0000}"/>
    <cellStyle name="4_KlQdinhduyet_!1 1 bao cao giao KH ve HTCMT vung TNB   12-12-2011 3" xfId="3397" xr:uid="{00000000-0005-0000-0000-0000370D0000}"/>
    <cellStyle name="4_KlQdinhduyet_!1 1 bao cao giao KH ve HTCMT vung TNB   12-12-2011 4" xfId="3398" xr:uid="{00000000-0005-0000-0000-0000380D0000}"/>
    <cellStyle name="4_KlQdinhduyet_bieu 1b" xfId="3399" xr:uid="{00000000-0005-0000-0000-0000390D0000}"/>
    <cellStyle name="4_KlQdinhduyet_bieu 1b 2" xfId="3400" xr:uid="{00000000-0005-0000-0000-00003A0D0000}"/>
    <cellStyle name="4_KlQdinhduyet_Bieu4HTMT" xfId="3401" xr:uid="{00000000-0005-0000-0000-00003B0D0000}"/>
    <cellStyle name="4_KlQdinhduyet_Bieu4HTMT 2" xfId="3402" xr:uid="{00000000-0005-0000-0000-00003C0D0000}"/>
    <cellStyle name="4_KlQdinhduyet_Bieu4HTMT 3" xfId="3403" xr:uid="{00000000-0005-0000-0000-00003D0D0000}"/>
    <cellStyle name="4_KlQdinhduyet_Bieu4HTMT 4" xfId="3404" xr:uid="{00000000-0005-0000-0000-00003E0D0000}"/>
    <cellStyle name="4_KlQdinhduyet_Bieu4HTMT_!1 1 bao cao giao KH ve HTCMT vung TNB   12-12-2011" xfId="3405" xr:uid="{00000000-0005-0000-0000-00003F0D0000}"/>
    <cellStyle name="4_KlQdinhduyet_Bieu4HTMT_!1 1 bao cao giao KH ve HTCMT vung TNB   12-12-2011 2" xfId="3406" xr:uid="{00000000-0005-0000-0000-0000400D0000}"/>
    <cellStyle name="4_KlQdinhduyet_Bieu4HTMT_!1 1 bao cao giao KH ve HTCMT vung TNB   12-12-2011 3" xfId="3407" xr:uid="{00000000-0005-0000-0000-0000410D0000}"/>
    <cellStyle name="4_KlQdinhduyet_Bieu4HTMT_!1 1 bao cao giao KH ve HTCMT vung TNB   12-12-2011 4" xfId="3408" xr:uid="{00000000-0005-0000-0000-0000420D0000}"/>
    <cellStyle name="4_KlQdinhduyet_Bieu4HTMT_KH TPCP vung TNB (03-1-2012)" xfId="3409" xr:uid="{00000000-0005-0000-0000-0000430D0000}"/>
    <cellStyle name="4_KlQdinhduyet_Bieu4HTMT_KH TPCP vung TNB (03-1-2012) 2" xfId="3410" xr:uid="{00000000-0005-0000-0000-0000440D0000}"/>
    <cellStyle name="4_KlQdinhduyet_Bieu4HTMT_KH TPCP vung TNB (03-1-2012) 3" xfId="3411" xr:uid="{00000000-0005-0000-0000-0000450D0000}"/>
    <cellStyle name="4_KlQdinhduyet_Bieu4HTMT_KH TPCP vung TNB (03-1-2012) 4" xfId="3412" xr:uid="{00000000-0005-0000-0000-0000460D0000}"/>
    <cellStyle name="4_KlQdinhduyet_KH TPCP vung TNB (03-1-2012)" xfId="3413" xr:uid="{00000000-0005-0000-0000-0000470D0000}"/>
    <cellStyle name="4_KlQdinhduyet_KH TPCP vung TNB (03-1-2012) 2" xfId="3414" xr:uid="{00000000-0005-0000-0000-0000480D0000}"/>
    <cellStyle name="4_KlQdinhduyet_KH TPCP vung TNB (03-1-2012) 3" xfId="3415" xr:uid="{00000000-0005-0000-0000-0000490D0000}"/>
    <cellStyle name="4_KlQdinhduyet_KH TPCP vung TNB (03-1-2012) 4" xfId="3416" xr:uid="{00000000-0005-0000-0000-00004A0D0000}"/>
    <cellStyle name="4_KlQdinhduyet_Sheet1" xfId="3417" xr:uid="{00000000-0005-0000-0000-00004B0D0000}"/>
    <cellStyle name="4_KlQdinhduyet_Sheet1 2" xfId="3418" xr:uid="{00000000-0005-0000-0000-00004C0D0000}"/>
    <cellStyle name="4_ÿÿÿÿÿ" xfId="3419" xr:uid="{00000000-0005-0000-0000-00004D0D0000}"/>
    <cellStyle name="4_ÿÿÿÿÿ 2" xfId="3420" xr:uid="{00000000-0005-0000-0000-00004E0D0000}"/>
    <cellStyle name="40% - Accent1 2" xfId="3421" xr:uid="{00000000-0005-0000-0000-00004F0D0000}"/>
    <cellStyle name="40% - Accent1 2 10" xfId="3422" xr:uid="{00000000-0005-0000-0000-0000500D0000}"/>
    <cellStyle name="40% - Accent1 2 2" xfId="3423" xr:uid="{00000000-0005-0000-0000-0000510D0000}"/>
    <cellStyle name="40% - Accent1 2 2 2" xfId="3424" xr:uid="{00000000-0005-0000-0000-0000520D0000}"/>
    <cellStyle name="40% - Accent1 2 2 3" xfId="3425" xr:uid="{00000000-0005-0000-0000-0000530D0000}"/>
    <cellStyle name="40% - Accent1 2 2 4" xfId="3426" xr:uid="{00000000-0005-0000-0000-0000540D0000}"/>
    <cellStyle name="40% - Accent1 2 2 5" xfId="3427" xr:uid="{00000000-0005-0000-0000-0000550D0000}"/>
    <cellStyle name="40% - Accent1 2 2 6" xfId="3428" xr:uid="{00000000-0005-0000-0000-0000560D0000}"/>
    <cellStyle name="40% - Accent1 2 2 7" xfId="3429" xr:uid="{00000000-0005-0000-0000-0000570D0000}"/>
    <cellStyle name="40% - Accent1 2 2 8" xfId="3430" xr:uid="{00000000-0005-0000-0000-0000580D0000}"/>
    <cellStyle name="40% - Accent1 2 3" xfId="3431" xr:uid="{00000000-0005-0000-0000-0000590D0000}"/>
    <cellStyle name="40% - Accent1 2 3 2" xfId="3432" xr:uid="{00000000-0005-0000-0000-00005A0D0000}"/>
    <cellStyle name="40% - Accent1 2 4" xfId="3433" xr:uid="{00000000-0005-0000-0000-00005B0D0000}"/>
    <cellStyle name="40% - Accent1 2 5" xfId="3434" xr:uid="{00000000-0005-0000-0000-00005C0D0000}"/>
    <cellStyle name="40% - Accent1 2 5 2" xfId="3435" xr:uid="{00000000-0005-0000-0000-00005D0D0000}"/>
    <cellStyle name="40% - Accent1 2 6" xfId="3436" xr:uid="{00000000-0005-0000-0000-00005E0D0000}"/>
    <cellStyle name="40% - Accent1 2 6 2" xfId="3437" xr:uid="{00000000-0005-0000-0000-00005F0D0000}"/>
    <cellStyle name="40% - Accent1 2 7" xfId="3438" xr:uid="{00000000-0005-0000-0000-0000600D0000}"/>
    <cellStyle name="40% - Accent1 2 7 2" xfId="3439" xr:uid="{00000000-0005-0000-0000-0000610D0000}"/>
    <cellStyle name="40% - Accent1 2 8" xfId="3440" xr:uid="{00000000-0005-0000-0000-0000620D0000}"/>
    <cellStyle name="40% - Accent1 2 8 2" xfId="3441" xr:uid="{00000000-0005-0000-0000-0000630D0000}"/>
    <cellStyle name="40% - Accent1 2 9" xfId="3442" xr:uid="{00000000-0005-0000-0000-0000640D0000}"/>
    <cellStyle name="40% - Accent1 2 9 2" xfId="3443" xr:uid="{00000000-0005-0000-0000-0000650D0000}"/>
    <cellStyle name="40% - Accent1 3" xfId="3444" xr:uid="{00000000-0005-0000-0000-0000660D0000}"/>
    <cellStyle name="40% - Accent1 3 2" xfId="3445" xr:uid="{00000000-0005-0000-0000-0000670D0000}"/>
    <cellStyle name="40% - Accent1 4" xfId="3446" xr:uid="{00000000-0005-0000-0000-0000680D0000}"/>
    <cellStyle name="40% - Accent1 4 2" xfId="3447" xr:uid="{00000000-0005-0000-0000-0000690D0000}"/>
    <cellStyle name="40% - Accent1 5" xfId="3448" xr:uid="{00000000-0005-0000-0000-00006A0D0000}"/>
    <cellStyle name="40% - Accent1 5 2" xfId="3449" xr:uid="{00000000-0005-0000-0000-00006B0D0000}"/>
    <cellStyle name="40% - Accent1 6" xfId="3450" xr:uid="{00000000-0005-0000-0000-00006C0D0000}"/>
    <cellStyle name="40% - Accent2 2" xfId="3451" xr:uid="{00000000-0005-0000-0000-00006D0D0000}"/>
    <cellStyle name="40% - Accent2 2 10" xfId="3452" xr:uid="{00000000-0005-0000-0000-00006E0D0000}"/>
    <cellStyle name="40% - Accent2 2 2" xfId="3453" xr:uid="{00000000-0005-0000-0000-00006F0D0000}"/>
    <cellStyle name="40% - Accent2 2 2 2" xfId="3454" xr:uid="{00000000-0005-0000-0000-0000700D0000}"/>
    <cellStyle name="40% - Accent2 2 2 3" xfId="3455" xr:uid="{00000000-0005-0000-0000-0000710D0000}"/>
    <cellStyle name="40% - Accent2 2 2 4" xfId="3456" xr:uid="{00000000-0005-0000-0000-0000720D0000}"/>
    <cellStyle name="40% - Accent2 2 2 5" xfId="3457" xr:uid="{00000000-0005-0000-0000-0000730D0000}"/>
    <cellStyle name="40% - Accent2 2 2 6" xfId="3458" xr:uid="{00000000-0005-0000-0000-0000740D0000}"/>
    <cellStyle name="40% - Accent2 2 2 7" xfId="3459" xr:uid="{00000000-0005-0000-0000-0000750D0000}"/>
    <cellStyle name="40% - Accent2 2 2 8" xfId="3460" xr:uid="{00000000-0005-0000-0000-0000760D0000}"/>
    <cellStyle name="40% - Accent2 2 3" xfId="3461" xr:uid="{00000000-0005-0000-0000-0000770D0000}"/>
    <cellStyle name="40% - Accent2 2 4" xfId="3462" xr:uid="{00000000-0005-0000-0000-0000780D0000}"/>
    <cellStyle name="40% - Accent2 2 5" xfId="3463" xr:uid="{00000000-0005-0000-0000-0000790D0000}"/>
    <cellStyle name="40% - Accent2 2 5 2" xfId="3464" xr:uid="{00000000-0005-0000-0000-00007A0D0000}"/>
    <cellStyle name="40% - Accent2 2 6" xfId="3465" xr:uid="{00000000-0005-0000-0000-00007B0D0000}"/>
    <cellStyle name="40% - Accent2 2 6 2" xfId="3466" xr:uid="{00000000-0005-0000-0000-00007C0D0000}"/>
    <cellStyle name="40% - Accent2 2 7" xfId="3467" xr:uid="{00000000-0005-0000-0000-00007D0D0000}"/>
    <cellStyle name="40% - Accent2 2 7 2" xfId="3468" xr:uid="{00000000-0005-0000-0000-00007E0D0000}"/>
    <cellStyle name="40% - Accent2 2 8" xfId="3469" xr:uid="{00000000-0005-0000-0000-00007F0D0000}"/>
    <cellStyle name="40% - Accent2 2 8 2" xfId="3470" xr:uid="{00000000-0005-0000-0000-0000800D0000}"/>
    <cellStyle name="40% - Accent2 2 9" xfId="3471" xr:uid="{00000000-0005-0000-0000-0000810D0000}"/>
    <cellStyle name="40% - Accent2 2 9 2" xfId="3472" xr:uid="{00000000-0005-0000-0000-0000820D0000}"/>
    <cellStyle name="40% - Accent2 3" xfId="3473" xr:uid="{00000000-0005-0000-0000-0000830D0000}"/>
    <cellStyle name="40% - Accent2 3 2" xfId="3474" xr:uid="{00000000-0005-0000-0000-0000840D0000}"/>
    <cellStyle name="40% - Accent2 4" xfId="3475" xr:uid="{00000000-0005-0000-0000-0000850D0000}"/>
    <cellStyle name="40% - Accent2 4 2" xfId="3476" xr:uid="{00000000-0005-0000-0000-0000860D0000}"/>
    <cellStyle name="40% - Accent2 5" xfId="3477" xr:uid="{00000000-0005-0000-0000-0000870D0000}"/>
    <cellStyle name="40% - Accent2 5 2" xfId="3478" xr:uid="{00000000-0005-0000-0000-0000880D0000}"/>
    <cellStyle name="40% - Accent2 6" xfId="3479" xr:uid="{00000000-0005-0000-0000-0000890D0000}"/>
    <cellStyle name="40% - Accent3 2" xfId="3480" xr:uid="{00000000-0005-0000-0000-00008A0D0000}"/>
    <cellStyle name="40% - Accent3 2 10" xfId="3481" xr:uid="{00000000-0005-0000-0000-00008B0D0000}"/>
    <cellStyle name="40% - Accent3 2 2" xfId="3482" xr:uid="{00000000-0005-0000-0000-00008C0D0000}"/>
    <cellStyle name="40% - Accent3 2 2 2" xfId="3483" xr:uid="{00000000-0005-0000-0000-00008D0D0000}"/>
    <cellStyle name="40% - Accent3 2 2 3" xfId="3484" xr:uid="{00000000-0005-0000-0000-00008E0D0000}"/>
    <cellStyle name="40% - Accent3 2 2 4" xfId="3485" xr:uid="{00000000-0005-0000-0000-00008F0D0000}"/>
    <cellStyle name="40% - Accent3 2 2 5" xfId="3486" xr:uid="{00000000-0005-0000-0000-0000900D0000}"/>
    <cellStyle name="40% - Accent3 2 2 6" xfId="3487" xr:uid="{00000000-0005-0000-0000-0000910D0000}"/>
    <cellStyle name="40% - Accent3 2 2 7" xfId="3488" xr:uid="{00000000-0005-0000-0000-0000920D0000}"/>
    <cellStyle name="40% - Accent3 2 2 8" xfId="3489" xr:uid="{00000000-0005-0000-0000-0000930D0000}"/>
    <cellStyle name="40% - Accent3 2 3" xfId="3490" xr:uid="{00000000-0005-0000-0000-0000940D0000}"/>
    <cellStyle name="40% - Accent3 2 3 2" xfId="3491" xr:uid="{00000000-0005-0000-0000-0000950D0000}"/>
    <cellStyle name="40% - Accent3 2 4" xfId="3492" xr:uid="{00000000-0005-0000-0000-0000960D0000}"/>
    <cellStyle name="40% - Accent3 2 5" xfId="3493" xr:uid="{00000000-0005-0000-0000-0000970D0000}"/>
    <cellStyle name="40% - Accent3 2 5 2" xfId="3494" xr:uid="{00000000-0005-0000-0000-0000980D0000}"/>
    <cellStyle name="40% - Accent3 2 6" xfId="3495" xr:uid="{00000000-0005-0000-0000-0000990D0000}"/>
    <cellStyle name="40% - Accent3 2 6 2" xfId="3496" xr:uid="{00000000-0005-0000-0000-00009A0D0000}"/>
    <cellStyle name="40% - Accent3 2 7" xfId="3497" xr:uid="{00000000-0005-0000-0000-00009B0D0000}"/>
    <cellStyle name="40% - Accent3 2 7 2" xfId="3498" xr:uid="{00000000-0005-0000-0000-00009C0D0000}"/>
    <cellStyle name="40% - Accent3 2 8" xfId="3499" xr:uid="{00000000-0005-0000-0000-00009D0D0000}"/>
    <cellStyle name="40% - Accent3 2 8 2" xfId="3500" xr:uid="{00000000-0005-0000-0000-00009E0D0000}"/>
    <cellStyle name="40% - Accent3 2 9" xfId="3501" xr:uid="{00000000-0005-0000-0000-00009F0D0000}"/>
    <cellStyle name="40% - Accent3 2 9 2" xfId="3502" xr:uid="{00000000-0005-0000-0000-0000A00D0000}"/>
    <cellStyle name="40% - Accent3 3" xfId="3503" xr:uid="{00000000-0005-0000-0000-0000A10D0000}"/>
    <cellStyle name="40% - Accent3 3 2" xfId="3504" xr:uid="{00000000-0005-0000-0000-0000A20D0000}"/>
    <cellStyle name="40% - Accent3 4" xfId="3505" xr:uid="{00000000-0005-0000-0000-0000A30D0000}"/>
    <cellStyle name="40% - Accent3 4 2" xfId="3506" xr:uid="{00000000-0005-0000-0000-0000A40D0000}"/>
    <cellStyle name="40% - Accent3 5" xfId="3507" xr:uid="{00000000-0005-0000-0000-0000A50D0000}"/>
    <cellStyle name="40% - Accent3 5 2" xfId="3508" xr:uid="{00000000-0005-0000-0000-0000A60D0000}"/>
    <cellStyle name="40% - Accent3 6" xfId="3509" xr:uid="{00000000-0005-0000-0000-0000A70D0000}"/>
    <cellStyle name="40% - Accent4 2" xfId="3510" xr:uid="{00000000-0005-0000-0000-0000A80D0000}"/>
    <cellStyle name="40% - Accent4 2 10" xfId="3511" xr:uid="{00000000-0005-0000-0000-0000A90D0000}"/>
    <cellStyle name="40% - Accent4 2 2" xfId="3512" xr:uid="{00000000-0005-0000-0000-0000AA0D0000}"/>
    <cellStyle name="40% - Accent4 2 2 2" xfId="3513" xr:uid="{00000000-0005-0000-0000-0000AB0D0000}"/>
    <cellStyle name="40% - Accent4 2 2 3" xfId="3514" xr:uid="{00000000-0005-0000-0000-0000AC0D0000}"/>
    <cellStyle name="40% - Accent4 2 2 4" xfId="3515" xr:uid="{00000000-0005-0000-0000-0000AD0D0000}"/>
    <cellStyle name="40% - Accent4 2 2 5" xfId="3516" xr:uid="{00000000-0005-0000-0000-0000AE0D0000}"/>
    <cellStyle name="40% - Accent4 2 2 6" xfId="3517" xr:uid="{00000000-0005-0000-0000-0000AF0D0000}"/>
    <cellStyle name="40% - Accent4 2 2 7" xfId="3518" xr:uid="{00000000-0005-0000-0000-0000B00D0000}"/>
    <cellStyle name="40% - Accent4 2 2 8" xfId="3519" xr:uid="{00000000-0005-0000-0000-0000B10D0000}"/>
    <cellStyle name="40% - Accent4 2 3" xfId="3520" xr:uid="{00000000-0005-0000-0000-0000B20D0000}"/>
    <cellStyle name="40% - Accent4 2 3 2" xfId="3521" xr:uid="{00000000-0005-0000-0000-0000B30D0000}"/>
    <cellStyle name="40% - Accent4 2 4" xfId="3522" xr:uid="{00000000-0005-0000-0000-0000B40D0000}"/>
    <cellStyle name="40% - Accent4 2 5" xfId="3523" xr:uid="{00000000-0005-0000-0000-0000B50D0000}"/>
    <cellStyle name="40% - Accent4 2 5 2" xfId="3524" xr:uid="{00000000-0005-0000-0000-0000B60D0000}"/>
    <cellStyle name="40% - Accent4 2 6" xfId="3525" xr:uid="{00000000-0005-0000-0000-0000B70D0000}"/>
    <cellStyle name="40% - Accent4 2 6 2" xfId="3526" xr:uid="{00000000-0005-0000-0000-0000B80D0000}"/>
    <cellStyle name="40% - Accent4 2 7" xfId="3527" xr:uid="{00000000-0005-0000-0000-0000B90D0000}"/>
    <cellStyle name="40% - Accent4 2 7 2" xfId="3528" xr:uid="{00000000-0005-0000-0000-0000BA0D0000}"/>
    <cellStyle name="40% - Accent4 2 8" xfId="3529" xr:uid="{00000000-0005-0000-0000-0000BB0D0000}"/>
    <cellStyle name="40% - Accent4 2 8 2" xfId="3530" xr:uid="{00000000-0005-0000-0000-0000BC0D0000}"/>
    <cellStyle name="40% - Accent4 2 9" xfId="3531" xr:uid="{00000000-0005-0000-0000-0000BD0D0000}"/>
    <cellStyle name="40% - Accent4 2 9 2" xfId="3532" xr:uid="{00000000-0005-0000-0000-0000BE0D0000}"/>
    <cellStyle name="40% - Accent4 3" xfId="3533" xr:uid="{00000000-0005-0000-0000-0000BF0D0000}"/>
    <cellStyle name="40% - Accent4 3 2" xfId="3534" xr:uid="{00000000-0005-0000-0000-0000C00D0000}"/>
    <cellStyle name="40% - Accent4 4" xfId="3535" xr:uid="{00000000-0005-0000-0000-0000C10D0000}"/>
    <cellStyle name="40% - Accent4 4 2" xfId="3536" xr:uid="{00000000-0005-0000-0000-0000C20D0000}"/>
    <cellStyle name="40% - Accent4 5" xfId="3537" xr:uid="{00000000-0005-0000-0000-0000C30D0000}"/>
    <cellStyle name="40% - Accent4 5 2" xfId="3538" xr:uid="{00000000-0005-0000-0000-0000C40D0000}"/>
    <cellStyle name="40% - Accent4 6" xfId="3539" xr:uid="{00000000-0005-0000-0000-0000C50D0000}"/>
    <cellStyle name="40% - Accent5 2" xfId="3540" xr:uid="{00000000-0005-0000-0000-0000C60D0000}"/>
    <cellStyle name="40% - Accent5 2 10" xfId="3541" xr:uid="{00000000-0005-0000-0000-0000C70D0000}"/>
    <cellStyle name="40% - Accent5 2 2" xfId="3542" xr:uid="{00000000-0005-0000-0000-0000C80D0000}"/>
    <cellStyle name="40% - Accent5 2 2 2" xfId="3543" xr:uid="{00000000-0005-0000-0000-0000C90D0000}"/>
    <cellStyle name="40% - Accent5 2 2 3" xfId="3544" xr:uid="{00000000-0005-0000-0000-0000CA0D0000}"/>
    <cellStyle name="40% - Accent5 2 2 4" xfId="3545" xr:uid="{00000000-0005-0000-0000-0000CB0D0000}"/>
    <cellStyle name="40% - Accent5 2 2 5" xfId="3546" xr:uid="{00000000-0005-0000-0000-0000CC0D0000}"/>
    <cellStyle name="40% - Accent5 2 2 6" xfId="3547" xr:uid="{00000000-0005-0000-0000-0000CD0D0000}"/>
    <cellStyle name="40% - Accent5 2 2 7" xfId="3548" xr:uid="{00000000-0005-0000-0000-0000CE0D0000}"/>
    <cellStyle name="40% - Accent5 2 2 8" xfId="3549" xr:uid="{00000000-0005-0000-0000-0000CF0D0000}"/>
    <cellStyle name="40% - Accent5 2 3" xfId="3550" xr:uid="{00000000-0005-0000-0000-0000D00D0000}"/>
    <cellStyle name="40% - Accent5 2 4" xfId="3551" xr:uid="{00000000-0005-0000-0000-0000D10D0000}"/>
    <cellStyle name="40% - Accent5 2 5" xfId="3552" xr:uid="{00000000-0005-0000-0000-0000D20D0000}"/>
    <cellStyle name="40% - Accent5 2 5 2" xfId="3553" xr:uid="{00000000-0005-0000-0000-0000D30D0000}"/>
    <cellStyle name="40% - Accent5 2 6" xfId="3554" xr:uid="{00000000-0005-0000-0000-0000D40D0000}"/>
    <cellStyle name="40% - Accent5 2 6 2" xfId="3555" xr:uid="{00000000-0005-0000-0000-0000D50D0000}"/>
    <cellStyle name="40% - Accent5 2 7" xfId="3556" xr:uid="{00000000-0005-0000-0000-0000D60D0000}"/>
    <cellStyle name="40% - Accent5 2 7 2" xfId="3557" xr:uid="{00000000-0005-0000-0000-0000D70D0000}"/>
    <cellStyle name="40% - Accent5 2 8" xfId="3558" xr:uid="{00000000-0005-0000-0000-0000D80D0000}"/>
    <cellStyle name="40% - Accent5 2 8 2" xfId="3559" xr:uid="{00000000-0005-0000-0000-0000D90D0000}"/>
    <cellStyle name="40% - Accent5 2 9" xfId="3560" xr:uid="{00000000-0005-0000-0000-0000DA0D0000}"/>
    <cellStyle name="40% - Accent5 2 9 2" xfId="3561" xr:uid="{00000000-0005-0000-0000-0000DB0D0000}"/>
    <cellStyle name="40% - Accent5 3" xfId="3562" xr:uid="{00000000-0005-0000-0000-0000DC0D0000}"/>
    <cellStyle name="40% - Accent5 3 2" xfId="3563" xr:uid="{00000000-0005-0000-0000-0000DD0D0000}"/>
    <cellStyle name="40% - Accent5 4" xfId="3564" xr:uid="{00000000-0005-0000-0000-0000DE0D0000}"/>
    <cellStyle name="40% - Accent5 4 2" xfId="3565" xr:uid="{00000000-0005-0000-0000-0000DF0D0000}"/>
    <cellStyle name="40% - Accent5 5" xfId="3566" xr:uid="{00000000-0005-0000-0000-0000E00D0000}"/>
    <cellStyle name="40% - Accent5 5 2" xfId="3567" xr:uid="{00000000-0005-0000-0000-0000E10D0000}"/>
    <cellStyle name="40% - Accent5 6" xfId="3568" xr:uid="{00000000-0005-0000-0000-0000E20D0000}"/>
    <cellStyle name="40% - Accent6 2" xfId="3569" xr:uid="{00000000-0005-0000-0000-0000E30D0000}"/>
    <cellStyle name="40% - Accent6 2 10" xfId="3570" xr:uid="{00000000-0005-0000-0000-0000E40D0000}"/>
    <cellStyle name="40% - Accent6 2 2" xfId="3571" xr:uid="{00000000-0005-0000-0000-0000E50D0000}"/>
    <cellStyle name="40% - Accent6 2 2 2" xfId="3572" xr:uid="{00000000-0005-0000-0000-0000E60D0000}"/>
    <cellStyle name="40% - Accent6 2 2 3" xfId="3573" xr:uid="{00000000-0005-0000-0000-0000E70D0000}"/>
    <cellStyle name="40% - Accent6 2 2 4" xfId="3574" xr:uid="{00000000-0005-0000-0000-0000E80D0000}"/>
    <cellStyle name="40% - Accent6 2 2 5" xfId="3575" xr:uid="{00000000-0005-0000-0000-0000E90D0000}"/>
    <cellStyle name="40% - Accent6 2 2 6" xfId="3576" xr:uid="{00000000-0005-0000-0000-0000EA0D0000}"/>
    <cellStyle name="40% - Accent6 2 2 7" xfId="3577" xr:uid="{00000000-0005-0000-0000-0000EB0D0000}"/>
    <cellStyle name="40% - Accent6 2 2 8" xfId="3578" xr:uid="{00000000-0005-0000-0000-0000EC0D0000}"/>
    <cellStyle name="40% - Accent6 2 3" xfId="3579" xr:uid="{00000000-0005-0000-0000-0000ED0D0000}"/>
    <cellStyle name="40% - Accent6 2 3 2" xfId="3580" xr:uid="{00000000-0005-0000-0000-0000EE0D0000}"/>
    <cellStyle name="40% - Accent6 2 4" xfId="3581" xr:uid="{00000000-0005-0000-0000-0000EF0D0000}"/>
    <cellStyle name="40% - Accent6 2 5" xfId="3582" xr:uid="{00000000-0005-0000-0000-0000F00D0000}"/>
    <cellStyle name="40% - Accent6 2 5 2" xfId="3583" xr:uid="{00000000-0005-0000-0000-0000F10D0000}"/>
    <cellStyle name="40% - Accent6 2 6" xfId="3584" xr:uid="{00000000-0005-0000-0000-0000F20D0000}"/>
    <cellStyle name="40% - Accent6 2 6 2" xfId="3585" xr:uid="{00000000-0005-0000-0000-0000F30D0000}"/>
    <cellStyle name="40% - Accent6 2 7" xfId="3586" xr:uid="{00000000-0005-0000-0000-0000F40D0000}"/>
    <cellStyle name="40% - Accent6 2 7 2" xfId="3587" xr:uid="{00000000-0005-0000-0000-0000F50D0000}"/>
    <cellStyle name="40% - Accent6 2 8" xfId="3588" xr:uid="{00000000-0005-0000-0000-0000F60D0000}"/>
    <cellStyle name="40% - Accent6 2 8 2" xfId="3589" xr:uid="{00000000-0005-0000-0000-0000F70D0000}"/>
    <cellStyle name="40% - Accent6 2 9" xfId="3590" xr:uid="{00000000-0005-0000-0000-0000F80D0000}"/>
    <cellStyle name="40% - Accent6 2 9 2" xfId="3591" xr:uid="{00000000-0005-0000-0000-0000F90D0000}"/>
    <cellStyle name="40% - Accent6 3" xfId="3592" xr:uid="{00000000-0005-0000-0000-0000FA0D0000}"/>
    <cellStyle name="40% - Accent6 3 2" xfId="3593" xr:uid="{00000000-0005-0000-0000-0000FB0D0000}"/>
    <cellStyle name="40% - Accent6 4" xfId="3594" xr:uid="{00000000-0005-0000-0000-0000FC0D0000}"/>
    <cellStyle name="40% - Accent6 4 2" xfId="3595" xr:uid="{00000000-0005-0000-0000-0000FD0D0000}"/>
    <cellStyle name="40% - Accent6 5" xfId="3596" xr:uid="{00000000-0005-0000-0000-0000FE0D0000}"/>
    <cellStyle name="40% - Accent6 5 2" xfId="3597" xr:uid="{00000000-0005-0000-0000-0000FF0D0000}"/>
    <cellStyle name="40% - Accent6 6" xfId="3598" xr:uid="{00000000-0005-0000-0000-0000000E0000}"/>
    <cellStyle name="52" xfId="3599" xr:uid="{00000000-0005-0000-0000-0000010E0000}"/>
    <cellStyle name="6" xfId="3600" xr:uid="{00000000-0005-0000-0000-0000020E0000}"/>
    <cellStyle name="6 2" xfId="3601" xr:uid="{00000000-0005-0000-0000-0000030E0000}"/>
    <cellStyle name="6 3" xfId="3602" xr:uid="{00000000-0005-0000-0000-0000040E0000}"/>
    <cellStyle name="6_15_10_2013 BC nhu cau von doi ung ODA (2014-2016) ngay 15102013 Sua" xfId="3603" xr:uid="{00000000-0005-0000-0000-0000050E0000}"/>
    <cellStyle name="6_15_10_2013 BC nhu cau von doi ung ODA (2014-2016) ngay 15102013 Sua 2" xfId="3604" xr:uid="{00000000-0005-0000-0000-0000060E0000}"/>
    <cellStyle name="6_15_10_2013 BC nhu cau von doi ung ODA (2014-2016) ngay 15102013 Sua 3" xfId="3605" xr:uid="{00000000-0005-0000-0000-0000070E0000}"/>
    <cellStyle name="6_15_10_2013 BC nhu cau von doi ung ODA (2014-2016) ngay 15102013 Sua 4" xfId="3606" xr:uid="{00000000-0005-0000-0000-0000080E0000}"/>
    <cellStyle name="6_BC nhu cau von doi ung ODA nganh NN (BKH)" xfId="3607" xr:uid="{00000000-0005-0000-0000-0000090E0000}"/>
    <cellStyle name="6_BC nhu cau von doi ung ODA nganh NN (BKH) 2" xfId="3608" xr:uid="{00000000-0005-0000-0000-00000A0E0000}"/>
    <cellStyle name="6_BC nhu cau von doi ung ODA nganh NN (BKH) 3" xfId="3609" xr:uid="{00000000-0005-0000-0000-00000B0E0000}"/>
    <cellStyle name="6_BC nhu cau von doi ung ODA nganh NN (BKH) 4" xfId="3610" xr:uid="{00000000-0005-0000-0000-00000C0E0000}"/>
    <cellStyle name="6_BC nhu cau von doi ung ODA nganh NN (BKH)_05-12  KH trung han 2016-2020 - Liem Thinh edited" xfId="3611" xr:uid="{00000000-0005-0000-0000-00000D0E0000}"/>
    <cellStyle name="6_BC nhu cau von doi ung ODA nganh NN (BKH)_05-12  KH trung han 2016-2020 - Liem Thinh edited 2" xfId="3612" xr:uid="{00000000-0005-0000-0000-00000E0E0000}"/>
    <cellStyle name="6_BC nhu cau von doi ung ODA nganh NN (BKH)_05-12  KH trung han 2016-2020 - Liem Thinh edited 3" xfId="3613" xr:uid="{00000000-0005-0000-0000-00000F0E0000}"/>
    <cellStyle name="6_BC nhu cau von doi ung ODA nganh NN (BKH)_05-12  KH trung han 2016-2020 - Liem Thinh edited 4" xfId="3614" xr:uid="{00000000-0005-0000-0000-0000100E0000}"/>
    <cellStyle name="6_BC nhu cau von doi ung ODA nganh NN (BKH)_Copy of 05-12  KH trung han 2016-2020 - Liem Thinh edited (1)" xfId="3615" xr:uid="{00000000-0005-0000-0000-0000110E0000}"/>
    <cellStyle name="6_BC nhu cau von doi ung ODA nganh NN (BKH)_Copy of 05-12  KH trung han 2016-2020 - Liem Thinh edited (1) 2" xfId="3616" xr:uid="{00000000-0005-0000-0000-0000120E0000}"/>
    <cellStyle name="6_BC nhu cau von doi ung ODA nganh NN (BKH)_Copy of 05-12  KH trung han 2016-2020 - Liem Thinh edited (1) 3" xfId="3617" xr:uid="{00000000-0005-0000-0000-0000130E0000}"/>
    <cellStyle name="6_BC nhu cau von doi ung ODA nganh NN (BKH)_Copy of 05-12  KH trung han 2016-2020 - Liem Thinh edited (1) 4" xfId="3618" xr:uid="{00000000-0005-0000-0000-0000140E0000}"/>
    <cellStyle name="6_BC Tai co cau (bieu TH)" xfId="3619" xr:uid="{00000000-0005-0000-0000-0000150E0000}"/>
    <cellStyle name="6_BC Tai co cau (bieu TH) 2" xfId="3620" xr:uid="{00000000-0005-0000-0000-0000160E0000}"/>
    <cellStyle name="6_BC Tai co cau (bieu TH) 3" xfId="3621" xr:uid="{00000000-0005-0000-0000-0000170E0000}"/>
    <cellStyle name="6_BC Tai co cau (bieu TH) 4" xfId="3622" xr:uid="{00000000-0005-0000-0000-0000180E0000}"/>
    <cellStyle name="6_BC Tai co cau (bieu TH)_05-12  KH trung han 2016-2020 - Liem Thinh edited" xfId="3623" xr:uid="{00000000-0005-0000-0000-0000190E0000}"/>
    <cellStyle name="6_BC Tai co cau (bieu TH)_05-12  KH trung han 2016-2020 - Liem Thinh edited 2" xfId="3624" xr:uid="{00000000-0005-0000-0000-00001A0E0000}"/>
    <cellStyle name="6_BC Tai co cau (bieu TH)_05-12  KH trung han 2016-2020 - Liem Thinh edited 3" xfId="3625" xr:uid="{00000000-0005-0000-0000-00001B0E0000}"/>
    <cellStyle name="6_BC Tai co cau (bieu TH)_05-12  KH trung han 2016-2020 - Liem Thinh edited 4" xfId="3626" xr:uid="{00000000-0005-0000-0000-00001C0E0000}"/>
    <cellStyle name="6_BC Tai co cau (bieu TH)_Copy of 05-12  KH trung han 2016-2020 - Liem Thinh edited (1)" xfId="3627" xr:uid="{00000000-0005-0000-0000-00001D0E0000}"/>
    <cellStyle name="6_BC Tai co cau (bieu TH)_Copy of 05-12  KH trung han 2016-2020 - Liem Thinh edited (1) 2" xfId="3628" xr:uid="{00000000-0005-0000-0000-00001E0E0000}"/>
    <cellStyle name="6_BC Tai co cau (bieu TH)_Copy of 05-12  KH trung han 2016-2020 - Liem Thinh edited (1) 3" xfId="3629" xr:uid="{00000000-0005-0000-0000-00001F0E0000}"/>
    <cellStyle name="6_BC Tai co cau (bieu TH)_Copy of 05-12  KH trung han 2016-2020 - Liem Thinh edited (1) 4" xfId="3630" xr:uid="{00000000-0005-0000-0000-0000200E0000}"/>
    <cellStyle name="6_Cong trinh co y kien LD_Dang_NN_2011-Tay nguyen-9-10" xfId="3631" xr:uid="{00000000-0005-0000-0000-0000210E0000}"/>
    <cellStyle name="6_Cong trinh co y kien LD_Dang_NN_2011-Tay nguyen-9-10 2" xfId="3632" xr:uid="{00000000-0005-0000-0000-0000220E0000}"/>
    <cellStyle name="6_Cong trinh co y kien LD_Dang_NN_2011-Tay nguyen-9-10 3" xfId="3633" xr:uid="{00000000-0005-0000-0000-0000230E0000}"/>
    <cellStyle name="6_Cong trinh co y kien LD_Dang_NN_2011-Tay nguyen-9-10_!1 1 bao cao giao KH ve HTCMT vung TNB   12-12-2011" xfId="3634" xr:uid="{00000000-0005-0000-0000-0000240E0000}"/>
    <cellStyle name="6_Cong trinh co y kien LD_Dang_NN_2011-Tay nguyen-9-10_!1 1 bao cao giao KH ve HTCMT vung TNB   12-12-2011 2" xfId="3635" xr:uid="{00000000-0005-0000-0000-0000250E0000}"/>
    <cellStyle name="6_Cong trinh co y kien LD_Dang_NN_2011-Tay nguyen-9-10_!1 1 bao cao giao KH ve HTCMT vung TNB   12-12-2011 3" xfId="3636" xr:uid="{00000000-0005-0000-0000-0000260E0000}"/>
    <cellStyle name="6_Cong trinh co y kien LD_Dang_NN_2011-Tay nguyen-9-10_!1 1 bao cao giao KH ve HTCMT vung TNB   12-12-2011 4" xfId="3637" xr:uid="{00000000-0005-0000-0000-0000270E0000}"/>
    <cellStyle name="6_Cong trinh co y kien LD_Dang_NN_2011-Tay nguyen-9-10_bieu 1b" xfId="3638" xr:uid="{00000000-0005-0000-0000-0000280E0000}"/>
    <cellStyle name="6_Cong trinh co y kien LD_Dang_NN_2011-Tay nguyen-9-10_bieu 1b 2" xfId="3639" xr:uid="{00000000-0005-0000-0000-0000290E0000}"/>
    <cellStyle name="6_Cong trinh co y kien LD_Dang_NN_2011-Tay nguyen-9-10_Bieu4HTMT" xfId="3640" xr:uid="{00000000-0005-0000-0000-00002A0E0000}"/>
    <cellStyle name="6_Cong trinh co y kien LD_Dang_NN_2011-Tay nguyen-9-10_Bieu4HTMT 2" xfId="3641" xr:uid="{00000000-0005-0000-0000-00002B0E0000}"/>
    <cellStyle name="6_Cong trinh co y kien LD_Dang_NN_2011-Tay nguyen-9-10_Bieu4HTMT 3" xfId="3642" xr:uid="{00000000-0005-0000-0000-00002C0E0000}"/>
    <cellStyle name="6_Cong trinh co y kien LD_Dang_NN_2011-Tay nguyen-9-10_Bieu4HTMT 4" xfId="3643" xr:uid="{00000000-0005-0000-0000-00002D0E0000}"/>
    <cellStyle name="6_Cong trinh co y kien LD_Dang_NN_2011-Tay nguyen-9-10_Bieu4HTMT_!1 1 bao cao giao KH ve HTCMT vung TNB   12-12-2011" xfId="3644" xr:uid="{00000000-0005-0000-0000-00002E0E0000}"/>
    <cellStyle name="6_Cong trinh co y kien LD_Dang_NN_2011-Tay nguyen-9-10_Bieu4HTMT_!1 1 bao cao giao KH ve HTCMT vung TNB   12-12-2011 2" xfId="3645" xr:uid="{00000000-0005-0000-0000-00002F0E0000}"/>
    <cellStyle name="6_Cong trinh co y kien LD_Dang_NN_2011-Tay nguyen-9-10_Bieu4HTMT_!1 1 bao cao giao KH ve HTCMT vung TNB   12-12-2011 3" xfId="3646" xr:uid="{00000000-0005-0000-0000-0000300E0000}"/>
    <cellStyle name="6_Cong trinh co y kien LD_Dang_NN_2011-Tay nguyen-9-10_Bieu4HTMT_!1 1 bao cao giao KH ve HTCMT vung TNB   12-12-2011 4" xfId="3647" xr:uid="{00000000-0005-0000-0000-0000310E0000}"/>
    <cellStyle name="6_Cong trinh co y kien LD_Dang_NN_2011-Tay nguyen-9-10_Bieu4HTMT_KH TPCP vung TNB (03-1-2012)" xfId="3648" xr:uid="{00000000-0005-0000-0000-0000320E0000}"/>
    <cellStyle name="6_Cong trinh co y kien LD_Dang_NN_2011-Tay nguyen-9-10_Bieu4HTMT_KH TPCP vung TNB (03-1-2012) 2" xfId="3649" xr:uid="{00000000-0005-0000-0000-0000330E0000}"/>
    <cellStyle name="6_Cong trinh co y kien LD_Dang_NN_2011-Tay nguyen-9-10_Bieu4HTMT_KH TPCP vung TNB (03-1-2012) 3" xfId="3650" xr:uid="{00000000-0005-0000-0000-0000340E0000}"/>
    <cellStyle name="6_Cong trinh co y kien LD_Dang_NN_2011-Tay nguyen-9-10_Bieu4HTMT_KH TPCP vung TNB (03-1-2012) 4" xfId="3651" xr:uid="{00000000-0005-0000-0000-0000350E0000}"/>
    <cellStyle name="6_Cong trinh co y kien LD_Dang_NN_2011-Tay nguyen-9-10_KH TPCP vung TNB (03-1-2012)" xfId="3652" xr:uid="{00000000-0005-0000-0000-0000360E0000}"/>
    <cellStyle name="6_Cong trinh co y kien LD_Dang_NN_2011-Tay nguyen-9-10_KH TPCP vung TNB (03-1-2012) 2" xfId="3653" xr:uid="{00000000-0005-0000-0000-0000370E0000}"/>
    <cellStyle name="6_Cong trinh co y kien LD_Dang_NN_2011-Tay nguyen-9-10_KH TPCP vung TNB (03-1-2012) 3" xfId="3654" xr:uid="{00000000-0005-0000-0000-0000380E0000}"/>
    <cellStyle name="6_Cong trinh co y kien LD_Dang_NN_2011-Tay nguyen-9-10_KH TPCP vung TNB (03-1-2012) 4" xfId="3655" xr:uid="{00000000-0005-0000-0000-0000390E0000}"/>
    <cellStyle name="6_Cong trinh co y kien LD_Dang_NN_2011-Tay nguyen-9-10_Sheet1" xfId="3656" xr:uid="{00000000-0005-0000-0000-00003A0E0000}"/>
    <cellStyle name="6_Cong trinh co y kien LD_Dang_NN_2011-Tay nguyen-9-10_Sheet1 2" xfId="3657" xr:uid="{00000000-0005-0000-0000-00003B0E0000}"/>
    <cellStyle name="6_DK 2014-2015 final" xfId="3658" xr:uid="{00000000-0005-0000-0000-00003C0E0000}"/>
    <cellStyle name="6_DK 2014-2015 final 2" xfId="3659" xr:uid="{00000000-0005-0000-0000-00003D0E0000}"/>
    <cellStyle name="6_DK 2014-2015 final 3" xfId="3660" xr:uid="{00000000-0005-0000-0000-00003E0E0000}"/>
    <cellStyle name="6_DK 2014-2015 final 4" xfId="3661" xr:uid="{00000000-0005-0000-0000-00003F0E0000}"/>
    <cellStyle name="6_DK 2014-2015 final_05-12  KH trung han 2016-2020 - Liem Thinh edited" xfId="3662" xr:uid="{00000000-0005-0000-0000-0000400E0000}"/>
    <cellStyle name="6_DK 2014-2015 final_05-12  KH trung han 2016-2020 - Liem Thinh edited 2" xfId="3663" xr:uid="{00000000-0005-0000-0000-0000410E0000}"/>
    <cellStyle name="6_DK 2014-2015 final_05-12  KH trung han 2016-2020 - Liem Thinh edited 3" xfId="3664" xr:uid="{00000000-0005-0000-0000-0000420E0000}"/>
    <cellStyle name="6_DK 2014-2015 final_05-12  KH trung han 2016-2020 - Liem Thinh edited 4" xfId="3665" xr:uid="{00000000-0005-0000-0000-0000430E0000}"/>
    <cellStyle name="6_DK 2014-2015 final_Copy of 05-12  KH trung han 2016-2020 - Liem Thinh edited (1)" xfId="3666" xr:uid="{00000000-0005-0000-0000-0000440E0000}"/>
    <cellStyle name="6_DK 2014-2015 final_Copy of 05-12  KH trung han 2016-2020 - Liem Thinh edited (1) 2" xfId="3667" xr:uid="{00000000-0005-0000-0000-0000450E0000}"/>
    <cellStyle name="6_DK 2014-2015 final_Copy of 05-12  KH trung han 2016-2020 - Liem Thinh edited (1) 3" xfId="3668" xr:uid="{00000000-0005-0000-0000-0000460E0000}"/>
    <cellStyle name="6_DK 2014-2015 final_Copy of 05-12  KH trung han 2016-2020 - Liem Thinh edited (1) 4" xfId="3669" xr:uid="{00000000-0005-0000-0000-0000470E0000}"/>
    <cellStyle name="6_DK 2014-2015 new" xfId="3670" xr:uid="{00000000-0005-0000-0000-0000480E0000}"/>
    <cellStyle name="6_DK 2014-2015 new 2" xfId="3671" xr:uid="{00000000-0005-0000-0000-0000490E0000}"/>
    <cellStyle name="6_DK 2014-2015 new 3" xfId="3672" xr:uid="{00000000-0005-0000-0000-00004A0E0000}"/>
    <cellStyle name="6_DK 2014-2015 new 4" xfId="3673" xr:uid="{00000000-0005-0000-0000-00004B0E0000}"/>
    <cellStyle name="6_DK 2014-2015 new_05-12  KH trung han 2016-2020 - Liem Thinh edited" xfId="3674" xr:uid="{00000000-0005-0000-0000-00004C0E0000}"/>
    <cellStyle name="6_DK 2014-2015 new_05-12  KH trung han 2016-2020 - Liem Thinh edited 2" xfId="3675" xr:uid="{00000000-0005-0000-0000-00004D0E0000}"/>
    <cellStyle name="6_DK 2014-2015 new_05-12  KH trung han 2016-2020 - Liem Thinh edited 3" xfId="3676" xr:uid="{00000000-0005-0000-0000-00004E0E0000}"/>
    <cellStyle name="6_DK 2014-2015 new_05-12  KH trung han 2016-2020 - Liem Thinh edited 4" xfId="3677" xr:uid="{00000000-0005-0000-0000-00004F0E0000}"/>
    <cellStyle name="6_DK 2014-2015 new_Copy of 05-12  KH trung han 2016-2020 - Liem Thinh edited (1)" xfId="3678" xr:uid="{00000000-0005-0000-0000-0000500E0000}"/>
    <cellStyle name="6_DK 2014-2015 new_Copy of 05-12  KH trung han 2016-2020 - Liem Thinh edited (1) 2" xfId="3679" xr:uid="{00000000-0005-0000-0000-0000510E0000}"/>
    <cellStyle name="6_DK 2014-2015 new_Copy of 05-12  KH trung han 2016-2020 - Liem Thinh edited (1) 3" xfId="3680" xr:uid="{00000000-0005-0000-0000-0000520E0000}"/>
    <cellStyle name="6_DK 2014-2015 new_Copy of 05-12  KH trung han 2016-2020 - Liem Thinh edited (1) 4" xfId="3681" xr:uid="{00000000-0005-0000-0000-0000530E0000}"/>
    <cellStyle name="6_DK KH CBDT 2014 11-11-2013" xfId="3682" xr:uid="{00000000-0005-0000-0000-0000540E0000}"/>
    <cellStyle name="6_DK KH CBDT 2014 11-11-2013 2" xfId="3683" xr:uid="{00000000-0005-0000-0000-0000550E0000}"/>
    <cellStyle name="6_DK KH CBDT 2014 11-11-2013 3" xfId="3684" xr:uid="{00000000-0005-0000-0000-0000560E0000}"/>
    <cellStyle name="6_DK KH CBDT 2014 11-11-2013 4" xfId="3685" xr:uid="{00000000-0005-0000-0000-0000570E0000}"/>
    <cellStyle name="6_DK KH CBDT 2014 11-11-2013(1)" xfId="3686" xr:uid="{00000000-0005-0000-0000-0000580E0000}"/>
    <cellStyle name="6_DK KH CBDT 2014 11-11-2013(1) 2" xfId="3687" xr:uid="{00000000-0005-0000-0000-0000590E0000}"/>
    <cellStyle name="6_DK KH CBDT 2014 11-11-2013(1) 3" xfId="3688" xr:uid="{00000000-0005-0000-0000-00005A0E0000}"/>
    <cellStyle name="6_DK KH CBDT 2014 11-11-2013(1) 4" xfId="3689" xr:uid="{00000000-0005-0000-0000-00005B0E0000}"/>
    <cellStyle name="6_DK KH CBDT 2014 11-11-2013(1)_05-12  KH trung han 2016-2020 - Liem Thinh edited" xfId="3690" xr:uid="{00000000-0005-0000-0000-00005C0E0000}"/>
    <cellStyle name="6_DK KH CBDT 2014 11-11-2013(1)_05-12  KH trung han 2016-2020 - Liem Thinh edited 2" xfId="3691" xr:uid="{00000000-0005-0000-0000-00005D0E0000}"/>
    <cellStyle name="6_DK KH CBDT 2014 11-11-2013(1)_05-12  KH trung han 2016-2020 - Liem Thinh edited 3" xfId="3692" xr:uid="{00000000-0005-0000-0000-00005E0E0000}"/>
    <cellStyle name="6_DK KH CBDT 2014 11-11-2013(1)_05-12  KH trung han 2016-2020 - Liem Thinh edited 4" xfId="3693" xr:uid="{00000000-0005-0000-0000-00005F0E0000}"/>
    <cellStyle name="6_DK KH CBDT 2014 11-11-2013(1)_Copy of 05-12  KH trung han 2016-2020 - Liem Thinh edited (1)" xfId="3694" xr:uid="{00000000-0005-0000-0000-0000600E0000}"/>
    <cellStyle name="6_DK KH CBDT 2014 11-11-2013(1)_Copy of 05-12  KH trung han 2016-2020 - Liem Thinh edited (1) 2" xfId="3695" xr:uid="{00000000-0005-0000-0000-0000610E0000}"/>
    <cellStyle name="6_DK KH CBDT 2014 11-11-2013(1)_Copy of 05-12  KH trung han 2016-2020 - Liem Thinh edited (1) 3" xfId="3696" xr:uid="{00000000-0005-0000-0000-0000620E0000}"/>
    <cellStyle name="6_DK KH CBDT 2014 11-11-2013(1)_Copy of 05-12  KH trung han 2016-2020 - Liem Thinh edited (1) 4" xfId="3697" xr:uid="{00000000-0005-0000-0000-0000630E0000}"/>
    <cellStyle name="6_DK KH CBDT 2014 11-11-2013_05-12  KH trung han 2016-2020 - Liem Thinh edited" xfId="3698" xr:uid="{00000000-0005-0000-0000-0000640E0000}"/>
    <cellStyle name="6_DK KH CBDT 2014 11-11-2013_05-12  KH trung han 2016-2020 - Liem Thinh edited 2" xfId="3699" xr:uid="{00000000-0005-0000-0000-0000650E0000}"/>
    <cellStyle name="6_DK KH CBDT 2014 11-11-2013_05-12  KH trung han 2016-2020 - Liem Thinh edited 3" xfId="3700" xr:uid="{00000000-0005-0000-0000-0000660E0000}"/>
    <cellStyle name="6_DK KH CBDT 2014 11-11-2013_05-12  KH trung han 2016-2020 - Liem Thinh edited 4" xfId="3701" xr:uid="{00000000-0005-0000-0000-0000670E0000}"/>
    <cellStyle name="6_DK KH CBDT 2014 11-11-2013_Copy of 05-12  KH trung han 2016-2020 - Liem Thinh edited (1)" xfId="3702" xr:uid="{00000000-0005-0000-0000-0000680E0000}"/>
    <cellStyle name="6_DK KH CBDT 2014 11-11-2013_Copy of 05-12  KH trung han 2016-2020 - Liem Thinh edited (1) 2" xfId="3703" xr:uid="{00000000-0005-0000-0000-0000690E0000}"/>
    <cellStyle name="6_DK KH CBDT 2014 11-11-2013_Copy of 05-12  KH trung han 2016-2020 - Liem Thinh edited (1) 3" xfId="3704" xr:uid="{00000000-0005-0000-0000-00006A0E0000}"/>
    <cellStyle name="6_DK KH CBDT 2014 11-11-2013_Copy of 05-12  KH trung han 2016-2020 - Liem Thinh edited (1) 4" xfId="3705" xr:uid="{00000000-0005-0000-0000-00006B0E0000}"/>
    <cellStyle name="6_KH 2011-2015" xfId="3706" xr:uid="{00000000-0005-0000-0000-00006C0E0000}"/>
    <cellStyle name="6_KH 2011-2015 2" xfId="3707" xr:uid="{00000000-0005-0000-0000-00006D0E0000}"/>
    <cellStyle name="6_KH 2011-2015 3" xfId="3708" xr:uid="{00000000-0005-0000-0000-00006E0E0000}"/>
    <cellStyle name="6_KH 2011-2015 4" xfId="3709" xr:uid="{00000000-0005-0000-0000-00006F0E0000}"/>
    <cellStyle name="6_KH vốn của Bộ 2017" xfId="3710" xr:uid="{00000000-0005-0000-0000-0000700E0000}"/>
    <cellStyle name="6_KH vốn của Bộ 2017_Sheet1" xfId="3711" xr:uid="{00000000-0005-0000-0000-0000710E0000}"/>
    <cellStyle name="6_KH vốn của Bộ 2017_Sheet1 2" xfId="3712" xr:uid="{00000000-0005-0000-0000-0000720E0000}"/>
    <cellStyle name="6_tai co cau dau tu (tong hop)1" xfId="3713" xr:uid="{00000000-0005-0000-0000-0000730E0000}"/>
    <cellStyle name="6_tai co cau dau tu (tong hop)1 2" xfId="3714" xr:uid="{00000000-0005-0000-0000-0000740E0000}"/>
    <cellStyle name="6_tai co cau dau tu (tong hop)1 3" xfId="3715" xr:uid="{00000000-0005-0000-0000-0000750E0000}"/>
    <cellStyle name="6_tai co cau dau tu (tong hop)1 4" xfId="3716" xr:uid="{00000000-0005-0000-0000-0000760E0000}"/>
    <cellStyle name="6_TN - Ho tro khac 2011" xfId="3717" xr:uid="{00000000-0005-0000-0000-0000770E0000}"/>
    <cellStyle name="6_TN - Ho tro khac 2011 2" xfId="3718" xr:uid="{00000000-0005-0000-0000-0000780E0000}"/>
    <cellStyle name="6_TN - Ho tro khac 2011 3" xfId="3719" xr:uid="{00000000-0005-0000-0000-0000790E0000}"/>
    <cellStyle name="6_TN - Ho tro khac 2011_!1 1 bao cao giao KH ve HTCMT vung TNB   12-12-2011" xfId="3720" xr:uid="{00000000-0005-0000-0000-00007A0E0000}"/>
    <cellStyle name="6_TN - Ho tro khac 2011_!1 1 bao cao giao KH ve HTCMT vung TNB   12-12-2011 2" xfId="3721" xr:uid="{00000000-0005-0000-0000-00007B0E0000}"/>
    <cellStyle name="6_TN - Ho tro khac 2011_!1 1 bao cao giao KH ve HTCMT vung TNB   12-12-2011 3" xfId="3722" xr:uid="{00000000-0005-0000-0000-00007C0E0000}"/>
    <cellStyle name="6_TN - Ho tro khac 2011_!1 1 bao cao giao KH ve HTCMT vung TNB   12-12-2011 4" xfId="3723" xr:uid="{00000000-0005-0000-0000-00007D0E0000}"/>
    <cellStyle name="6_TN - Ho tro khac 2011_bieu 1b" xfId="3724" xr:uid="{00000000-0005-0000-0000-00007E0E0000}"/>
    <cellStyle name="6_TN - Ho tro khac 2011_bieu 1b 2" xfId="3725" xr:uid="{00000000-0005-0000-0000-00007F0E0000}"/>
    <cellStyle name="6_TN - Ho tro khac 2011_Bieu4HTMT" xfId="3726" xr:uid="{00000000-0005-0000-0000-0000800E0000}"/>
    <cellStyle name="6_TN - Ho tro khac 2011_Bieu4HTMT 2" xfId="3727" xr:uid="{00000000-0005-0000-0000-0000810E0000}"/>
    <cellStyle name="6_TN - Ho tro khac 2011_Bieu4HTMT 3" xfId="3728" xr:uid="{00000000-0005-0000-0000-0000820E0000}"/>
    <cellStyle name="6_TN - Ho tro khac 2011_Bieu4HTMT 4" xfId="3729" xr:uid="{00000000-0005-0000-0000-0000830E0000}"/>
    <cellStyle name="6_TN - Ho tro khac 2011_Bieu4HTMT_!1 1 bao cao giao KH ve HTCMT vung TNB   12-12-2011" xfId="3730" xr:uid="{00000000-0005-0000-0000-0000840E0000}"/>
    <cellStyle name="6_TN - Ho tro khac 2011_Bieu4HTMT_!1 1 bao cao giao KH ve HTCMT vung TNB   12-12-2011 2" xfId="3731" xr:uid="{00000000-0005-0000-0000-0000850E0000}"/>
    <cellStyle name="6_TN - Ho tro khac 2011_Bieu4HTMT_!1 1 bao cao giao KH ve HTCMT vung TNB   12-12-2011 3" xfId="3732" xr:uid="{00000000-0005-0000-0000-0000860E0000}"/>
    <cellStyle name="6_TN - Ho tro khac 2011_Bieu4HTMT_!1 1 bao cao giao KH ve HTCMT vung TNB   12-12-2011 4" xfId="3733" xr:uid="{00000000-0005-0000-0000-0000870E0000}"/>
    <cellStyle name="6_TN - Ho tro khac 2011_Bieu4HTMT_KH TPCP vung TNB (03-1-2012)" xfId="3734" xr:uid="{00000000-0005-0000-0000-0000880E0000}"/>
    <cellStyle name="6_TN - Ho tro khac 2011_Bieu4HTMT_KH TPCP vung TNB (03-1-2012) 2" xfId="3735" xr:uid="{00000000-0005-0000-0000-0000890E0000}"/>
    <cellStyle name="6_TN - Ho tro khac 2011_Bieu4HTMT_KH TPCP vung TNB (03-1-2012) 3" xfId="3736" xr:uid="{00000000-0005-0000-0000-00008A0E0000}"/>
    <cellStyle name="6_TN - Ho tro khac 2011_Bieu4HTMT_KH TPCP vung TNB (03-1-2012) 4" xfId="3737" xr:uid="{00000000-0005-0000-0000-00008B0E0000}"/>
    <cellStyle name="6_TN - Ho tro khac 2011_KH TPCP vung TNB (03-1-2012)" xfId="3738" xr:uid="{00000000-0005-0000-0000-00008C0E0000}"/>
    <cellStyle name="6_TN - Ho tro khac 2011_KH TPCP vung TNB (03-1-2012) 2" xfId="3739" xr:uid="{00000000-0005-0000-0000-00008D0E0000}"/>
    <cellStyle name="6_TN - Ho tro khac 2011_KH TPCP vung TNB (03-1-2012) 3" xfId="3740" xr:uid="{00000000-0005-0000-0000-00008E0E0000}"/>
    <cellStyle name="6_TN - Ho tro khac 2011_KH TPCP vung TNB (03-1-2012) 4" xfId="3741" xr:uid="{00000000-0005-0000-0000-00008F0E0000}"/>
    <cellStyle name="6_TN - Ho tro khac 2011_Sheet1" xfId="3742" xr:uid="{00000000-0005-0000-0000-0000900E0000}"/>
    <cellStyle name="6_TN - Ho tro khac 2011_Sheet1 2" xfId="3743" xr:uid="{00000000-0005-0000-0000-0000910E0000}"/>
    <cellStyle name="60% - Accent1 2" xfId="3744" xr:uid="{00000000-0005-0000-0000-0000920E0000}"/>
    <cellStyle name="60% - Accent1 2 10" xfId="3745" xr:uid="{00000000-0005-0000-0000-0000930E0000}"/>
    <cellStyle name="60% - Accent1 2 2" xfId="3746" xr:uid="{00000000-0005-0000-0000-0000940E0000}"/>
    <cellStyle name="60% - Accent1 2 2 2" xfId="3747" xr:uid="{00000000-0005-0000-0000-0000950E0000}"/>
    <cellStyle name="60% - Accent1 2 2 3" xfId="3748" xr:uid="{00000000-0005-0000-0000-0000960E0000}"/>
    <cellStyle name="60% - Accent1 2 2 4" xfId="3749" xr:uid="{00000000-0005-0000-0000-0000970E0000}"/>
    <cellStyle name="60% - Accent1 2 2 5" xfId="3750" xr:uid="{00000000-0005-0000-0000-0000980E0000}"/>
    <cellStyle name="60% - Accent1 2 2 6" xfId="3751" xr:uid="{00000000-0005-0000-0000-0000990E0000}"/>
    <cellStyle name="60% - Accent1 2 2 7" xfId="3752" xr:uid="{00000000-0005-0000-0000-00009A0E0000}"/>
    <cellStyle name="60% - Accent1 2 3" xfId="3753" xr:uid="{00000000-0005-0000-0000-00009B0E0000}"/>
    <cellStyle name="60% - Accent1 2 3 2" xfId="3754" xr:uid="{00000000-0005-0000-0000-00009C0E0000}"/>
    <cellStyle name="60% - Accent1 2 4" xfId="3755" xr:uid="{00000000-0005-0000-0000-00009D0E0000}"/>
    <cellStyle name="60% - Accent1 2 5" xfId="3756" xr:uid="{00000000-0005-0000-0000-00009E0E0000}"/>
    <cellStyle name="60% - Accent1 2 6" xfId="3757" xr:uid="{00000000-0005-0000-0000-00009F0E0000}"/>
    <cellStyle name="60% - Accent1 2 7" xfId="3758" xr:uid="{00000000-0005-0000-0000-0000A00E0000}"/>
    <cellStyle name="60% - Accent1 2 8" xfId="3759" xr:uid="{00000000-0005-0000-0000-0000A10E0000}"/>
    <cellStyle name="60% - Accent1 2 9" xfId="3760" xr:uid="{00000000-0005-0000-0000-0000A20E0000}"/>
    <cellStyle name="60% - Accent1 3" xfId="3761" xr:uid="{00000000-0005-0000-0000-0000A30E0000}"/>
    <cellStyle name="60% - Accent1 3 2" xfId="3762" xr:uid="{00000000-0005-0000-0000-0000A40E0000}"/>
    <cellStyle name="60% - Accent1 4" xfId="3763" xr:uid="{00000000-0005-0000-0000-0000A50E0000}"/>
    <cellStyle name="60% - Accent1 4 2" xfId="3764" xr:uid="{00000000-0005-0000-0000-0000A60E0000}"/>
    <cellStyle name="60% - Accent1 5" xfId="3765" xr:uid="{00000000-0005-0000-0000-0000A70E0000}"/>
    <cellStyle name="60% - Accent2 2" xfId="3766" xr:uid="{00000000-0005-0000-0000-0000A80E0000}"/>
    <cellStyle name="60% - Accent2 2 10" xfId="3767" xr:uid="{00000000-0005-0000-0000-0000A90E0000}"/>
    <cellStyle name="60% - Accent2 2 2" xfId="3768" xr:uid="{00000000-0005-0000-0000-0000AA0E0000}"/>
    <cellStyle name="60% - Accent2 2 2 2" xfId="3769" xr:uid="{00000000-0005-0000-0000-0000AB0E0000}"/>
    <cellStyle name="60% - Accent2 2 2 3" xfId="3770" xr:uid="{00000000-0005-0000-0000-0000AC0E0000}"/>
    <cellStyle name="60% - Accent2 2 2 4" xfId="3771" xr:uid="{00000000-0005-0000-0000-0000AD0E0000}"/>
    <cellStyle name="60% - Accent2 2 2 5" xfId="3772" xr:uid="{00000000-0005-0000-0000-0000AE0E0000}"/>
    <cellStyle name="60% - Accent2 2 2 6" xfId="3773" xr:uid="{00000000-0005-0000-0000-0000AF0E0000}"/>
    <cellStyle name="60% - Accent2 2 2 7" xfId="3774" xr:uid="{00000000-0005-0000-0000-0000B00E0000}"/>
    <cellStyle name="60% - Accent2 2 3" xfId="3775" xr:uid="{00000000-0005-0000-0000-0000B10E0000}"/>
    <cellStyle name="60% - Accent2 2 4" xfId="3776" xr:uid="{00000000-0005-0000-0000-0000B20E0000}"/>
    <cellStyle name="60% - Accent2 2 5" xfId="3777" xr:uid="{00000000-0005-0000-0000-0000B30E0000}"/>
    <cellStyle name="60% - Accent2 2 6" xfId="3778" xr:uid="{00000000-0005-0000-0000-0000B40E0000}"/>
    <cellStyle name="60% - Accent2 2 7" xfId="3779" xr:uid="{00000000-0005-0000-0000-0000B50E0000}"/>
    <cellStyle name="60% - Accent2 2 8" xfId="3780" xr:uid="{00000000-0005-0000-0000-0000B60E0000}"/>
    <cellStyle name="60% - Accent2 2 9" xfId="3781" xr:uid="{00000000-0005-0000-0000-0000B70E0000}"/>
    <cellStyle name="60% - Accent2 3" xfId="3782" xr:uid="{00000000-0005-0000-0000-0000B80E0000}"/>
    <cellStyle name="60% - Accent2 3 2" xfId="3783" xr:uid="{00000000-0005-0000-0000-0000B90E0000}"/>
    <cellStyle name="60% - Accent2 4" xfId="3784" xr:uid="{00000000-0005-0000-0000-0000BA0E0000}"/>
    <cellStyle name="60% - Accent2 4 2" xfId="3785" xr:uid="{00000000-0005-0000-0000-0000BB0E0000}"/>
    <cellStyle name="60% - Accent2 5" xfId="3786" xr:uid="{00000000-0005-0000-0000-0000BC0E0000}"/>
    <cellStyle name="60% - Accent3 2" xfId="3787" xr:uid="{00000000-0005-0000-0000-0000BD0E0000}"/>
    <cellStyle name="60% - Accent3 2 10" xfId="3788" xr:uid="{00000000-0005-0000-0000-0000BE0E0000}"/>
    <cellStyle name="60% - Accent3 2 2" xfId="3789" xr:uid="{00000000-0005-0000-0000-0000BF0E0000}"/>
    <cellStyle name="60% - Accent3 2 2 2" xfId="3790" xr:uid="{00000000-0005-0000-0000-0000C00E0000}"/>
    <cellStyle name="60% - Accent3 2 2 3" xfId="3791" xr:uid="{00000000-0005-0000-0000-0000C10E0000}"/>
    <cellStyle name="60% - Accent3 2 2 4" xfId="3792" xr:uid="{00000000-0005-0000-0000-0000C20E0000}"/>
    <cellStyle name="60% - Accent3 2 2 5" xfId="3793" xr:uid="{00000000-0005-0000-0000-0000C30E0000}"/>
    <cellStyle name="60% - Accent3 2 2 6" xfId="3794" xr:uid="{00000000-0005-0000-0000-0000C40E0000}"/>
    <cellStyle name="60% - Accent3 2 2 7" xfId="3795" xr:uid="{00000000-0005-0000-0000-0000C50E0000}"/>
    <cellStyle name="60% - Accent3 2 3" xfId="3796" xr:uid="{00000000-0005-0000-0000-0000C60E0000}"/>
    <cellStyle name="60% - Accent3 2 3 2" xfId="3797" xr:uid="{00000000-0005-0000-0000-0000C70E0000}"/>
    <cellStyle name="60% - Accent3 2 4" xfId="3798" xr:uid="{00000000-0005-0000-0000-0000C80E0000}"/>
    <cellStyle name="60% - Accent3 2 5" xfId="3799" xr:uid="{00000000-0005-0000-0000-0000C90E0000}"/>
    <cellStyle name="60% - Accent3 2 6" xfId="3800" xr:uid="{00000000-0005-0000-0000-0000CA0E0000}"/>
    <cellStyle name="60% - Accent3 2 7" xfId="3801" xr:uid="{00000000-0005-0000-0000-0000CB0E0000}"/>
    <cellStyle name="60% - Accent3 2 8" xfId="3802" xr:uid="{00000000-0005-0000-0000-0000CC0E0000}"/>
    <cellStyle name="60% - Accent3 2 9" xfId="3803" xr:uid="{00000000-0005-0000-0000-0000CD0E0000}"/>
    <cellStyle name="60% - Accent3 3" xfId="3804" xr:uid="{00000000-0005-0000-0000-0000CE0E0000}"/>
    <cellStyle name="60% - Accent3 3 2" xfId="3805" xr:uid="{00000000-0005-0000-0000-0000CF0E0000}"/>
    <cellStyle name="60% - Accent3 4" xfId="3806" xr:uid="{00000000-0005-0000-0000-0000D00E0000}"/>
    <cellStyle name="60% - Accent3 4 2" xfId="3807" xr:uid="{00000000-0005-0000-0000-0000D10E0000}"/>
    <cellStyle name="60% - Accent3 5" xfId="3808" xr:uid="{00000000-0005-0000-0000-0000D20E0000}"/>
    <cellStyle name="60% - Accent4 2" xfId="3809" xr:uid="{00000000-0005-0000-0000-0000D30E0000}"/>
    <cellStyle name="60% - Accent4 2 10" xfId="3810" xr:uid="{00000000-0005-0000-0000-0000D40E0000}"/>
    <cellStyle name="60% - Accent4 2 2" xfId="3811" xr:uid="{00000000-0005-0000-0000-0000D50E0000}"/>
    <cellStyle name="60% - Accent4 2 2 2" xfId="3812" xr:uid="{00000000-0005-0000-0000-0000D60E0000}"/>
    <cellStyle name="60% - Accent4 2 2 3" xfId="3813" xr:uid="{00000000-0005-0000-0000-0000D70E0000}"/>
    <cellStyle name="60% - Accent4 2 2 4" xfId="3814" xr:uid="{00000000-0005-0000-0000-0000D80E0000}"/>
    <cellStyle name="60% - Accent4 2 2 5" xfId="3815" xr:uid="{00000000-0005-0000-0000-0000D90E0000}"/>
    <cellStyle name="60% - Accent4 2 2 6" xfId="3816" xr:uid="{00000000-0005-0000-0000-0000DA0E0000}"/>
    <cellStyle name="60% - Accent4 2 2 7" xfId="3817" xr:uid="{00000000-0005-0000-0000-0000DB0E0000}"/>
    <cellStyle name="60% - Accent4 2 3" xfId="3818" xr:uid="{00000000-0005-0000-0000-0000DC0E0000}"/>
    <cellStyle name="60% - Accent4 2 3 2" xfId="3819" xr:uid="{00000000-0005-0000-0000-0000DD0E0000}"/>
    <cellStyle name="60% - Accent4 2 4" xfId="3820" xr:uid="{00000000-0005-0000-0000-0000DE0E0000}"/>
    <cellStyle name="60% - Accent4 2 5" xfId="3821" xr:uid="{00000000-0005-0000-0000-0000DF0E0000}"/>
    <cellStyle name="60% - Accent4 2 6" xfId="3822" xr:uid="{00000000-0005-0000-0000-0000E00E0000}"/>
    <cellStyle name="60% - Accent4 2 7" xfId="3823" xr:uid="{00000000-0005-0000-0000-0000E10E0000}"/>
    <cellStyle name="60% - Accent4 2 8" xfId="3824" xr:uid="{00000000-0005-0000-0000-0000E20E0000}"/>
    <cellStyle name="60% - Accent4 2 9" xfId="3825" xr:uid="{00000000-0005-0000-0000-0000E30E0000}"/>
    <cellStyle name="60% - Accent4 3" xfId="3826" xr:uid="{00000000-0005-0000-0000-0000E40E0000}"/>
    <cellStyle name="60% - Accent4 3 2" xfId="3827" xr:uid="{00000000-0005-0000-0000-0000E50E0000}"/>
    <cellStyle name="60% - Accent4 4" xfId="3828" xr:uid="{00000000-0005-0000-0000-0000E60E0000}"/>
    <cellStyle name="60% - Accent4 4 2" xfId="3829" xr:uid="{00000000-0005-0000-0000-0000E70E0000}"/>
    <cellStyle name="60% - Accent4 5" xfId="3830" xr:uid="{00000000-0005-0000-0000-0000E80E0000}"/>
    <cellStyle name="60% - Accent5 2" xfId="3831" xr:uid="{00000000-0005-0000-0000-0000E90E0000}"/>
    <cellStyle name="60% - Accent5 2 10" xfId="3832" xr:uid="{00000000-0005-0000-0000-0000EA0E0000}"/>
    <cellStyle name="60% - Accent5 2 2" xfId="3833" xr:uid="{00000000-0005-0000-0000-0000EB0E0000}"/>
    <cellStyle name="60% - Accent5 2 2 2" xfId="3834" xr:uid="{00000000-0005-0000-0000-0000EC0E0000}"/>
    <cellStyle name="60% - Accent5 2 2 3" xfId="3835" xr:uid="{00000000-0005-0000-0000-0000ED0E0000}"/>
    <cellStyle name="60% - Accent5 2 2 4" xfId="3836" xr:uid="{00000000-0005-0000-0000-0000EE0E0000}"/>
    <cellStyle name="60% - Accent5 2 2 5" xfId="3837" xr:uid="{00000000-0005-0000-0000-0000EF0E0000}"/>
    <cellStyle name="60% - Accent5 2 2 6" xfId="3838" xr:uid="{00000000-0005-0000-0000-0000F00E0000}"/>
    <cellStyle name="60% - Accent5 2 2 7" xfId="3839" xr:uid="{00000000-0005-0000-0000-0000F10E0000}"/>
    <cellStyle name="60% - Accent5 2 3" xfId="3840" xr:uid="{00000000-0005-0000-0000-0000F20E0000}"/>
    <cellStyle name="60% - Accent5 2 4" xfId="3841" xr:uid="{00000000-0005-0000-0000-0000F30E0000}"/>
    <cellStyle name="60% - Accent5 2 5" xfId="3842" xr:uid="{00000000-0005-0000-0000-0000F40E0000}"/>
    <cellStyle name="60% - Accent5 2 6" xfId="3843" xr:uid="{00000000-0005-0000-0000-0000F50E0000}"/>
    <cellStyle name="60% - Accent5 2 7" xfId="3844" xr:uid="{00000000-0005-0000-0000-0000F60E0000}"/>
    <cellStyle name="60% - Accent5 2 8" xfId="3845" xr:uid="{00000000-0005-0000-0000-0000F70E0000}"/>
    <cellStyle name="60% - Accent5 2 9" xfId="3846" xr:uid="{00000000-0005-0000-0000-0000F80E0000}"/>
    <cellStyle name="60% - Accent5 3" xfId="3847" xr:uid="{00000000-0005-0000-0000-0000F90E0000}"/>
    <cellStyle name="60% - Accent5 3 2" xfId="3848" xr:uid="{00000000-0005-0000-0000-0000FA0E0000}"/>
    <cellStyle name="60% - Accent5 4" xfId="3849" xr:uid="{00000000-0005-0000-0000-0000FB0E0000}"/>
    <cellStyle name="60% - Accent5 4 2" xfId="3850" xr:uid="{00000000-0005-0000-0000-0000FC0E0000}"/>
    <cellStyle name="60% - Accent5 5" xfId="3851" xr:uid="{00000000-0005-0000-0000-0000FD0E0000}"/>
    <cellStyle name="60% - Accent6 2" xfId="3852" xr:uid="{00000000-0005-0000-0000-0000FE0E0000}"/>
    <cellStyle name="60% - Accent6 2 10" xfId="3853" xr:uid="{00000000-0005-0000-0000-0000FF0E0000}"/>
    <cellStyle name="60% - Accent6 2 2" xfId="3854" xr:uid="{00000000-0005-0000-0000-0000000F0000}"/>
    <cellStyle name="60% - Accent6 2 2 2" xfId="3855" xr:uid="{00000000-0005-0000-0000-0000010F0000}"/>
    <cellStyle name="60% - Accent6 2 2 3" xfId="3856" xr:uid="{00000000-0005-0000-0000-0000020F0000}"/>
    <cellStyle name="60% - Accent6 2 2 4" xfId="3857" xr:uid="{00000000-0005-0000-0000-0000030F0000}"/>
    <cellStyle name="60% - Accent6 2 2 5" xfId="3858" xr:uid="{00000000-0005-0000-0000-0000040F0000}"/>
    <cellStyle name="60% - Accent6 2 2 6" xfId="3859" xr:uid="{00000000-0005-0000-0000-0000050F0000}"/>
    <cellStyle name="60% - Accent6 2 2 7" xfId="3860" xr:uid="{00000000-0005-0000-0000-0000060F0000}"/>
    <cellStyle name="60% - Accent6 2 3" xfId="3861" xr:uid="{00000000-0005-0000-0000-0000070F0000}"/>
    <cellStyle name="60% - Accent6 2 3 2" xfId="3862" xr:uid="{00000000-0005-0000-0000-0000080F0000}"/>
    <cellStyle name="60% - Accent6 2 4" xfId="3863" xr:uid="{00000000-0005-0000-0000-0000090F0000}"/>
    <cellStyle name="60% - Accent6 2 5" xfId="3864" xr:uid="{00000000-0005-0000-0000-00000A0F0000}"/>
    <cellStyle name="60% - Accent6 2 6" xfId="3865" xr:uid="{00000000-0005-0000-0000-00000B0F0000}"/>
    <cellStyle name="60% - Accent6 2 7" xfId="3866" xr:uid="{00000000-0005-0000-0000-00000C0F0000}"/>
    <cellStyle name="60% - Accent6 2 8" xfId="3867" xr:uid="{00000000-0005-0000-0000-00000D0F0000}"/>
    <cellStyle name="60% - Accent6 2 9" xfId="3868" xr:uid="{00000000-0005-0000-0000-00000E0F0000}"/>
    <cellStyle name="60% - Accent6 3" xfId="3869" xr:uid="{00000000-0005-0000-0000-00000F0F0000}"/>
    <cellStyle name="60% - Accent6 3 2" xfId="3870" xr:uid="{00000000-0005-0000-0000-0000100F0000}"/>
    <cellStyle name="60% - Accent6 4" xfId="3871" xr:uid="{00000000-0005-0000-0000-0000110F0000}"/>
    <cellStyle name="60% - Accent6 4 2" xfId="3872" xr:uid="{00000000-0005-0000-0000-0000120F0000}"/>
    <cellStyle name="60% - Accent6 5" xfId="3873" xr:uid="{00000000-0005-0000-0000-0000130F0000}"/>
    <cellStyle name="9" xfId="3874" xr:uid="{00000000-0005-0000-0000-0000140F0000}"/>
    <cellStyle name="9 2" xfId="3875" xr:uid="{00000000-0005-0000-0000-0000150F0000}"/>
    <cellStyle name="9_!1 1 bao cao giao KH ve HTCMT vung TNB   12-12-2011" xfId="3876" xr:uid="{00000000-0005-0000-0000-0000160F0000}"/>
    <cellStyle name="9_!1 1 bao cao giao KH ve HTCMT vung TNB   12-12-2011 2" xfId="3877" xr:uid="{00000000-0005-0000-0000-0000170F0000}"/>
    <cellStyle name="9_!1 1 bao cao giao KH ve HTCMT vung TNB   12-12-2011 3" xfId="3878" xr:uid="{00000000-0005-0000-0000-0000180F0000}"/>
    <cellStyle name="9_!1 1 bao cao giao KH ve HTCMT vung TNB   12-12-2011 4" xfId="3879" xr:uid="{00000000-0005-0000-0000-0000190F0000}"/>
    <cellStyle name="9_bieu 1b" xfId="3880" xr:uid="{00000000-0005-0000-0000-00001A0F0000}"/>
    <cellStyle name="9_bieu 1b 2" xfId="3881" xr:uid="{00000000-0005-0000-0000-00001B0F0000}"/>
    <cellStyle name="9_Bieu4HTMT" xfId="3882" xr:uid="{00000000-0005-0000-0000-00001C0F0000}"/>
    <cellStyle name="9_Bieu4HTMT 2" xfId="3883" xr:uid="{00000000-0005-0000-0000-00001D0F0000}"/>
    <cellStyle name="9_Bieu4HTMT 3" xfId="3884" xr:uid="{00000000-0005-0000-0000-00001E0F0000}"/>
    <cellStyle name="9_Bieu4HTMT 4" xfId="3885" xr:uid="{00000000-0005-0000-0000-00001F0F0000}"/>
    <cellStyle name="9_Bieu4HTMT_!1 1 bao cao giao KH ve HTCMT vung TNB   12-12-2011" xfId="3886" xr:uid="{00000000-0005-0000-0000-0000200F0000}"/>
    <cellStyle name="9_Bieu4HTMT_!1 1 bao cao giao KH ve HTCMT vung TNB   12-12-2011 2" xfId="3887" xr:uid="{00000000-0005-0000-0000-0000210F0000}"/>
    <cellStyle name="9_Bieu4HTMT_!1 1 bao cao giao KH ve HTCMT vung TNB   12-12-2011 3" xfId="3888" xr:uid="{00000000-0005-0000-0000-0000220F0000}"/>
    <cellStyle name="9_Bieu4HTMT_!1 1 bao cao giao KH ve HTCMT vung TNB   12-12-2011 4" xfId="3889" xr:uid="{00000000-0005-0000-0000-0000230F0000}"/>
    <cellStyle name="9_Bieu4HTMT_KH TPCP vung TNB (03-1-2012)" xfId="3890" xr:uid="{00000000-0005-0000-0000-0000240F0000}"/>
    <cellStyle name="9_Bieu4HTMT_KH TPCP vung TNB (03-1-2012) 2" xfId="3891" xr:uid="{00000000-0005-0000-0000-0000250F0000}"/>
    <cellStyle name="9_Bieu4HTMT_KH TPCP vung TNB (03-1-2012) 3" xfId="3892" xr:uid="{00000000-0005-0000-0000-0000260F0000}"/>
    <cellStyle name="9_Bieu4HTMT_KH TPCP vung TNB (03-1-2012) 4" xfId="3893" xr:uid="{00000000-0005-0000-0000-0000270F0000}"/>
    <cellStyle name="9_KH TPCP vung TNB (03-1-2012)" xfId="3894" xr:uid="{00000000-0005-0000-0000-0000280F0000}"/>
    <cellStyle name="9_KH TPCP vung TNB (03-1-2012) 2" xfId="3895" xr:uid="{00000000-0005-0000-0000-0000290F0000}"/>
    <cellStyle name="9_KH TPCP vung TNB (03-1-2012) 3" xfId="3896" xr:uid="{00000000-0005-0000-0000-00002A0F0000}"/>
    <cellStyle name="9_KH TPCP vung TNB (03-1-2012) 4" xfId="3897" xr:uid="{00000000-0005-0000-0000-00002B0F0000}"/>
    <cellStyle name="9_Sheet1" xfId="3898" xr:uid="{00000000-0005-0000-0000-00002C0F0000}"/>
    <cellStyle name="9_Sheet1 2" xfId="3899" xr:uid="{00000000-0005-0000-0000-00002D0F0000}"/>
    <cellStyle name="Accent1 2" xfId="3900" xr:uid="{00000000-0005-0000-0000-00002E0F0000}"/>
    <cellStyle name="Accent1 2 10" xfId="3901" xr:uid="{00000000-0005-0000-0000-00002F0F0000}"/>
    <cellStyle name="Accent1 2 2" xfId="3902" xr:uid="{00000000-0005-0000-0000-0000300F0000}"/>
    <cellStyle name="Accent1 2 2 2" xfId="3903" xr:uid="{00000000-0005-0000-0000-0000310F0000}"/>
    <cellStyle name="Accent1 2 2 3" xfId="3904" xr:uid="{00000000-0005-0000-0000-0000320F0000}"/>
    <cellStyle name="Accent1 2 2 4" xfId="3905" xr:uid="{00000000-0005-0000-0000-0000330F0000}"/>
    <cellStyle name="Accent1 2 2 5" xfId="3906" xr:uid="{00000000-0005-0000-0000-0000340F0000}"/>
    <cellStyle name="Accent1 2 2 6" xfId="3907" xr:uid="{00000000-0005-0000-0000-0000350F0000}"/>
    <cellStyle name="Accent1 2 2 7" xfId="3908" xr:uid="{00000000-0005-0000-0000-0000360F0000}"/>
    <cellStyle name="Accent1 2 3" xfId="3909" xr:uid="{00000000-0005-0000-0000-0000370F0000}"/>
    <cellStyle name="Accent1 2 3 2" xfId="3910" xr:uid="{00000000-0005-0000-0000-0000380F0000}"/>
    <cellStyle name="Accent1 2 4" xfId="3911" xr:uid="{00000000-0005-0000-0000-0000390F0000}"/>
    <cellStyle name="Accent1 2 5" xfId="3912" xr:uid="{00000000-0005-0000-0000-00003A0F0000}"/>
    <cellStyle name="Accent1 2 6" xfId="3913" xr:uid="{00000000-0005-0000-0000-00003B0F0000}"/>
    <cellStyle name="Accent1 2 7" xfId="3914" xr:uid="{00000000-0005-0000-0000-00003C0F0000}"/>
    <cellStyle name="Accent1 2 8" xfId="3915" xr:uid="{00000000-0005-0000-0000-00003D0F0000}"/>
    <cellStyle name="Accent1 2 9" xfId="3916" xr:uid="{00000000-0005-0000-0000-00003E0F0000}"/>
    <cellStyle name="Accent1 3" xfId="3917" xr:uid="{00000000-0005-0000-0000-00003F0F0000}"/>
    <cellStyle name="Accent1 3 2" xfId="3918" xr:uid="{00000000-0005-0000-0000-0000400F0000}"/>
    <cellStyle name="Accent1 4" xfId="3919" xr:uid="{00000000-0005-0000-0000-0000410F0000}"/>
    <cellStyle name="Accent1 4 2" xfId="3920" xr:uid="{00000000-0005-0000-0000-0000420F0000}"/>
    <cellStyle name="Accent1 5" xfId="3921" xr:uid="{00000000-0005-0000-0000-0000430F0000}"/>
    <cellStyle name="Accent2 2" xfId="3922" xr:uid="{00000000-0005-0000-0000-0000440F0000}"/>
    <cellStyle name="Accent2 2 10" xfId="3923" xr:uid="{00000000-0005-0000-0000-0000450F0000}"/>
    <cellStyle name="Accent2 2 2" xfId="3924" xr:uid="{00000000-0005-0000-0000-0000460F0000}"/>
    <cellStyle name="Accent2 2 2 2" xfId="3925" xr:uid="{00000000-0005-0000-0000-0000470F0000}"/>
    <cellStyle name="Accent2 2 2 3" xfId="3926" xr:uid="{00000000-0005-0000-0000-0000480F0000}"/>
    <cellStyle name="Accent2 2 2 4" xfId="3927" xr:uid="{00000000-0005-0000-0000-0000490F0000}"/>
    <cellStyle name="Accent2 2 2 5" xfId="3928" xr:uid="{00000000-0005-0000-0000-00004A0F0000}"/>
    <cellStyle name="Accent2 2 2 6" xfId="3929" xr:uid="{00000000-0005-0000-0000-00004B0F0000}"/>
    <cellStyle name="Accent2 2 2 7" xfId="3930" xr:uid="{00000000-0005-0000-0000-00004C0F0000}"/>
    <cellStyle name="Accent2 2 3" xfId="3931" xr:uid="{00000000-0005-0000-0000-00004D0F0000}"/>
    <cellStyle name="Accent2 2 3 2" xfId="3932" xr:uid="{00000000-0005-0000-0000-00004E0F0000}"/>
    <cellStyle name="Accent2 2 4" xfId="3933" xr:uid="{00000000-0005-0000-0000-00004F0F0000}"/>
    <cellStyle name="Accent2 2 5" xfId="3934" xr:uid="{00000000-0005-0000-0000-0000500F0000}"/>
    <cellStyle name="Accent2 2 6" xfId="3935" xr:uid="{00000000-0005-0000-0000-0000510F0000}"/>
    <cellStyle name="Accent2 2 7" xfId="3936" xr:uid="{00000000-0005-0000-0000-0000520F0000}"/>
    <cellStyle name="Accent2 2 8" xfId="3937" xr:uid="{00000000-0005-0000-0000-0000530F0000}"/>
    <cellStyle name="Accent2 2 9" xfId="3938" xr:uid="{00000000-0005-0000-0000-0000540F0000}"/>
    <cellStyle name="Accent2 3" xfId="3939" xr:uid="{00000000-0005-0000-0000-0000550F0000}"/>
    <cellStyle name="Accent2 3 2" xfId="3940" xr:uid="{00000000-0005-0000-0000-0000560F0000}"/>
    <cellStyle name="Accent2 4" xfId="3941" xr:uid="{00000000-0005-0000-0000-0000570F0000}"/>
    <cellStyle name="Accent2 4 2" xfId="3942" xr:uid="{00000000-0005-0000-0000-0000580F0000}"/>
    <cellStyle name="Accent2 5" xfId="3943" xr:uid="{00000000-0005-0000-0000-0000590F0000}"/>
    <cellStyle name="Accent3 2" xfId="3944" xr:uid="{00000000-0005-0000-0000-00005A0F0000}"/>
    <cellStyle name="Accent3 2 10" xfId="3945" xr:uid="{00000000-0005-0000-0000-00005B0F0000}"/>
    <cellStyle name="Accent3 2 2" xfId="3946" xr:uid="{00000000-0005-0000-0000-00005C0F0000}"/>
    <cellStyle name="Accent3 2 2 2" xfId="3947" xr:uid="{00000000-0005-0000-0000-00005D0F0000}"/>
    <cellStyle name="Accent3 2 2 3" xfId="3948" xr:uid="{00000000-0005-0000-0000-00005E0F0000}"/>
    <cellStyle name="Accent3 2 2 4" xfId="3949" xr:uid="{00000000-0005-0000-0000-00005F0F0000}"/>
    <cellStyle name="Accent3 2 2 5" xfId="3950" xr:uid="{00000000-0005-0000-0000-0000600F0000}"/>
    <cellStyle name="Accent3 2 2 6" xfId="3951" xr:uid="{00000000-0005-0000-0000-0000610F0000}"/>
    <cellStyle name="Accent3 2 2 7" xfId="3952" xr:uid="{00000000-0005-0000-0000-0000620F0000}"/>
    <cellStyle name="Accent3 2 3" xfId="3953" xr:uid="{00000000-0005-0000-0000-0000630F0000}"/>
    <cellStyle name="Accent3 2 3 2" xfId="3954" xr:uid="{00000000-0005-0000-0000-0000640F0000}"/>
    <cellStyle name="Accent3 2 4" xfId="3955" xr:uid="{00000000-0005-0000-0000-0000650F0000}"/>
    <cellStyle name="Accent3 2 5" xfId="3956" xr:uid="{00000000-0005-0000-0000-0000660F0000}"/>
    <cellStyle name="Accent3 2 6" xfId="3957" xr:uid="{00000000-0005-0000-0000-0000670F0000}"/>
    <cellStyle name="Accent3 2 7" xfId="3958" xr:uid="{00000000-0005-0000-0000-0000680F0000}"/>
    <cellStyle name="Accent3 2 8" xfId="3959" xr:uid="{00000000-0005-0000-0000-0000690F0000}"/>
    <cellStyle name="Accent3 2 9" xfId="3960" xr:uid="{00000000-0005-0000-0000-00006A0F0000}"/>
    <cellStyle name="Accent3 3" xfId="3961" xr:uid="{00000000-0005-0000-0000-00006B0F0000}"/>
    <cellStyle name="Accent3 3 2" xfId="3962" xr:uid="{00000000-0005-0000-0000-00006C0F0000}"/>
    <cellStyle name="Accent3 4" xfId="3963" xr:uid="{00000000-0005-0000-0000-00006D0F0000}"/>
    <cellStyle name="Accent3 4 2" xfId="3964" xr:uid="{00000000-0005-0000-0000-00006E0F0000}"/>
    <cellStyle name="Accent3 5" xfId="3965" xr:uid="{00000000-0005-0000-0000-00006F0F0000}"/>
    <cellStyle name="Accent4 2" xfId="3966" xr:uid="{00000000-0005-0000-0000-0000700F0000}"/>
    <cellStyle name="Accent4 2 10" xfId="3967" xr:uid="{00000000-0005-0000-0000-0000710F0000}"/>
    <cellStyle name="Accent4 2 2" xfId="3968" xr:uid="{00000000-0005-0000-0000-0000720F0000}"/>
    <cellStyle name="Accent4 2 2 2" xfId="3969" xr:uid="{00000000-0005-0000-0000-0000730F0000}"/>
    <cellStyle name="Accent4 2 2 3" xfId="3970" xr:uid="{00000000-0005-0000-0000-0000740F0000}"/>
    <cellStyle name="Accent4 2 2 4" xfId="3971" xr:uid="{00000000-0005-0000-0000-0000750F0000}"/>
    <cellStyle name="Accent4 2 2 5" xfId="3972" xr:uid="{00000000-0005-0000-0000-0000760F0000}"/>
    <cellStyle name="Accent4 2 2 6" xfId="3973" xr:uid="{00000000-0005-0000-0000-0000770F0000}"/>
    <cellStyle name="Accent4 2 2 7" xfId="3974" xr:uid="{00000000-0005-0000-0000-0000780F0000}"/>
    <cellStyle name="Accent4 2 3" xfId="3975" xr:uid="{00000000-0005-0000-0000-0000790F0000}"/>
    <cellStyle name="Accent4 2 3 2" xfId="3976" xr:uid="{00000000-0005-0000-0000-00007A0F0000}"/>
    <cellStyle name="Accent4 2 4" xfId="3977" xr:uid="{00000000-0005-0000-0000-00007B0F0000}"/>
    <cellStyle name="Accent4 2 5" xfId="3978" xr:uid="{00000000-0005-0000-0000-00007C0F0000}"/>
    <cellStyle name="Accent4 2 6" xfId="3979" xr:uid="{00000000-0005-0000-0000-00007D0F0000}"/>
    <cellStyle name="Accent4 2 7" xfId="3980" xr:uid="{00000000-0005-0000-0000-00007E0F0000}"/>
    <cellStyle name="Accent4 2 8" xfId="3981" xr:uid="{00000000-0005-0000-0000-00007F0F0000}"/>
    <cellStyle name="Accent4 2 9" xfId="3982" xr:uid="{00000000-0005-0000-0000-0000800F0000}"/>
    <cellStyle name="Accent4 3" xfId="3983" xr:uid="{00000000-0005-0000-0000-0000810F0000}"/>
    <cellStyle name="Accent4 3 2" xfId="3984" xr:uid="{00000000-0005-0000-0000-0000820F0000}"/>
    <cellStyle name="Accent4 4" xfId="3985" xr:uid="{00000000-0005-0000-0000-0000830F0000}"/>
    <cellStyle name="Accent4 4 2" xfId="3986" xr:uid="{00000000-0005-0000-0000-0000840F0000}"/>
    <cellStyle name="Accent4 5" xfId="3987" xr:uid="{00000000-0005-0000-0000-0000850F0000}"/>
    <cellStyle name="Accent5 2" xfId="3988" xr:uid="{00000000-0005-0000-0000-0000860F0000}"/>
    <cellStyle name="Accent5 2 10" xfId="3989" xr:uid="{00000000-0005-0000-0000-0000870F0000}"/>
    <cellStyle name="Accent5 2 2" xfId="3990" xr:uid="{00000000-0005-0000-0000-0000880F0000}"/>
    <cellStyle name="Accent5 2 2 2" xfId="3991" xr:uid="{00000000-0005-0000-0000-0000890F0000}"/>
    <cellStyle name="Accent5 2 2 3" xfId="3992" xr:uid="{00000000-0005-0000-0000-00008A0F0000}"/>
    <cellStyle name="Accent5 2 2 4" xfId="3993" xr:uid="{00000000-0005-0000-0000-00008B0F0000}"/>
    <cellStyle name="Accent5 2 2 5" xfId="3994" xr:uid="{00000000-0005-0000-0000-00008C0F0000}"/>
    <cellStyle name="Accent5 2 2 6" xfId="3995" xr:uid="{00000000-0005-0000-0000-00008D0F0000}"/>
    <cellStyle name="Accent5 2 2 7" xfId="3996" xr:uid="{00000000-0005-0000-0000-00008E0F0000}"/>
    <cellStyle name="Accent5 2 3" xfId="3997" xr:uid="{00000000-0005-0000-0000-00008F0F0000}"/>
    <cellStyle name="Accent5 2 4" xfId="3998" xr:uid="{00000000-0005-0000-0000-0000900F0000}"/>
    <cellStyle name="Accent5 2 5" xfId="3999" xr:uid="{00000000-0005-0000-0000-0000910F0000}"/>
    <cellStyle name="Accent5 2 6" xfId="4000" xr:uid="{00000000-0005-0000-0000-0000920F0000}"/>
    <cellStyle name="Accent5 2 7" xfId="4001" xr:uid="{00000000-0005-0000-0000-0000930F0000}"/>
    <cellStyle name="Accent5 2 8" xfId="4002" xr:uid="{00000000-0005-0000-0000-0000940F0000}"/>
    <cellStyle name="Accent5 2 9" xfId="4003" xr:uid="{00000000-0005-0000-0000-0000950F0000}"/>
    <cellStyle name="Accent5 3" xfId="4004" xr:uid="{00000000-0005-0000-0000-0000960F0000}"/>
    <cellStyle name="Accent5 3 2" xfId="4005" xr:uid="{00000000-0005-0000-0000-0000970F0000}"/>
    <cellStyle name="Accent5 4" xfId="4006" xr:uid="{00000000-0005-0000-0000-0000980F0000}"/>
    <cellStyle name="Accent5 4 2" xfId="4007" xr:uid="{00000000-0005-0000-0000-0000990F0000}"/>
    <cellStyle name="Accent5 5" xfId="4008" xr:uid="{00000000-0005-0000-0000-00009A0F0000}"/>
    <cellStyle name="Accent6 2" xfId="4009" xr:uid="{00000000-0005-0000-0000-00009B0F0000}"/>
    <cellStyle name="Accent6 2 10" xfId="4010" xr:uid="{00000000-0005-0000-0000-00009C0F0000}"/>
    <cellStyle name="Accent6 2 2" xfId="4011" xr:uid="{00000000-0005-0000-0000-00009D0F0000}"/>
    <cellStyle name="Accent6 2 2 2" xfId="4012" xr:uid="{00000000-0005-0000-0000-00009E0F0000}"/>
    <cellStyle name="Accent6 2 2 3" xfId="4013" xr:uid="{00000000-0005-0000-0000-00009F0F0000}"/>
    <cellStyle name="Accent6 2 2 4" xfId="4014" xr:uid="{00000000-0005-0000-0000-0000A00F0000}"/>
    <cellStyle name="Accent6 2 2 5" xfId="4015" xr:uid="{00000000-0005-0000-0000-0000A10F0000}"/>
    <cellStyle name="Accent6 2 2 6" xfId="4016" xr:uid="{00000000-0005-0000-0000-0000A20F0000}"/>
    <cellStyle name="Accent6 2 2 7" xfId="4017" xr:uid="{00000000-0005-0000-0000-0000A30F0000}"/>
    <cellStyle name="Accent6 2 3" xfId="4018" xr:uid="{00000000-0005-0000-0000-0000A40F0000}"/>
    <cellStyle name="Accent6 2 4" xfId="4019" xr:uid="{00000000-0005-0000-0000-0000A50F0000}"/>
    <cellStyle name="Accent6 2 5" xfId="4020" xr:uid="{00000000-0005-0000-0000-0000A60F0000}"/>
    <cellStyle name="Accent6 2 6" xfId="4021" xr:uid="{00000000-0005-0000-0000-0000A70F0000}"/>
    <cellStyle name="Accent6 2 7" xfId="4022" xr:uid="{00000000-0005-0000-0000-0000A80F0000}"/>
    <cellStyle name="Accent6 2 8" xfId="4023" xr:uid="{00000000-0005-0000-0000-0000A90F0000}"/>
    <cellStyle name="Accent6 2 9" xfId="4024" xr:uid="{00000000-0005-0000-0000-0000AA0F0000}"/>
    <cellStyle name="Accent6 3" xfId="4025" xr:uid="{00000000-0005-0000-0000-0000AB0F0000}"/>
    <cellStyle name="Accent6 3 2" xfId="4026" xr:uid="{00000000-0005-0000-0000-0000AC0F0000}"/>
    <cellStyle name="Accent6 4" xfId="4027" xr:uid="{00000000-0005-0000-0000-0000AD0F0000}"/>
    <cellStyle name="Accent6 4 2" xfId="4028" xr:uid="{00000000-0005-0000-0000-0000AE0F0000}"/>
    <cellStyle name="Accent6 5" xfId="4029" xr:uid="{00000000-0005-0000-0000-0000AF0F0000}"/>
    <cellStyle name="ÅëÈ­ [0]_      " xfId="4030" xr:uid="{00000000-0005-0000-0000-0000B00F0000}"/>
    <cellStyle name="AeE­ [0]_INQUIRY ¿?¾÷AßAø " xfId="4031" xr:uid="{00000000-0005-0000-0000-0000B10F0000}"/>
    <cellStyle name="ÅëÈ­ [0]_L601CPT" xfId="4032" xr:uid="{00000000-0005-0000-0000-0000B20F0000}"/>
    <cellStyle name="ÅëÈ­_      " xfId="4033" xr:uid="{00000000-0005-0000-0000-0000B30F0000}"/>
    <cellStyle name="AeE­_INQUIRY ¿?¾÷AßAø " xfId="4034" xr:uid="{00000000-0005-0000-0000-0000B40F0000}"/>
    <cellStyle name="ÅëÈ­_L601CPT" xfId="4035" xr:uid="{00000000-0005-0000-0000-0000B50F0000}"/>
    <cellStyle name="Al" xfId="4036" xr:uid="{00000000-0005-0000-0000-0000B60F0000}"/>
    <cellStyle name="args.style" xfId="4037" xr:uid="{00000000-0005-0000-0000-0000B70F0000}"/>
    <cellStyle name="args.style 2" xfId="4038" xr:uid="{00000000-0005-0000-0000-0000B80F0000}"/>
    <cellStyle name="args.style 2 2" xfId="4039" xr:uid="{00000000-0005-0000-0000-0000B90F0000}"/>
    <cellStyle name="args.style 2 3" xfId="4040" xr:uid="{00000000-0005-0000-0000-0000BA0F0000}"/>
    <cellStyle name="args.style 3" xfId="4041" xr:uid="{00000000-0005-0000-0000-0000BB0F0000}"/>
    <cellStyle name="args.style_bieu 1b" xfId="4042" xr:uid="{00000000-0005-0000-0000-0000BC0F0000}"/>
    <cellStyle name="at" xfId="4043" xr:uid="{00000000-0005-0000-0000-0000BD0F0000}"/>
    <cellStyle name="at 2" xfId="4044" xr:uid="{00000000-0005-0000-0000-0000BE0F0000}"/>
    <cellStyle name="ÄÞ¸¶ [0]_      " xfId="4045" xr:uid="{00000000-0005-0000-0000-0000BF0F0000}"/>
    <cellStyle name="AÞ¸¶ [0]_INQUIRY ¿?¾÷AßAø " xfId="4046" xr:uid="{00000000-0005-0000-0000-0000C00F0000}"/>
    <cellStyle name="ÄÞ¸¶ [0]_L601CPT" xfId="4047" xr:uid="{00000000-0005-0000-0000-0000C10F0000}"/>
    <cellStyle name="ÄÞ¸¶_      " xfId="4048" xr:uid="{00000000-0005-0000-0000-0000C20F0000}"/>
    <cellStyle name="AÞ¸¶_INQUIRY ¿?¾÷AßAø " xfId="4049" xr:uid="{00000000-0005-0000-0000-0000C30F0000}"/>
    <cellStyle name="ÄÞ¸¶_L601CPT" xfId="4050" xr:uid="{00000000-0005-0000-0000-0000C40F0000}"/>
    <cellStyle name="AutoFormat Options" xfId="4051" xr:uid="{00000000-0005-0000-0000-0000C50F0000}"/>
    <cellStyle name="AutoFormat Options 2" xfId="4052" xr:uid="{00000000-0005-0000-0000-0000C60F0000}"/>
    <cellStyle name="AutoFormat Options 3" xfId="4053" xr:uid="{00000000-0005-0000-0000-0000C70F0000}"/>
    <cellStyle name="Bad 2" xfId="4054" xr:uid="{00000000-0005-0000-0000-0000C80F0000}"/>
    <cellStyle name="Bad 2 10" xfId="4055" xr:uid="{00000000-0005-0000-0000-0000C90F0000}"/>
    <cellStyle name="Bad 2 2" xfId="4056" xr:uid="{00000000-0005-0000-0000-0000CA0F0000}"/>
    <cellStyle name="Bad 2 2 2" xfId="4057" xr:uid="{00000000-0005-0000-0000-0000CB0F0000}"/>
    <cellStyle name="Bad 2 2 3" xfId="4058" xr:uid="{00000000-0005-0000-0000-0000CC0F0000}"/>
    <cellStyle name="Bad 2 2 4" xfId="4059" xr:uid="{00000000-0005-0000-0000-0000CD0F0000}"/>
    <cellStyle name="Bad 2 2 5" xfId="4060" xr:uid="{00000000-0005-0000-0000-0000CE0F0000}"/>
    <cellStyle name="Bad 2 2 6" xfId="4061" xr:uid="{00000000-0005-0000-0000-0000CF0F0000}"/>
    <cellStyle name="Bad 2 2 7" xfId="4062" xr:uid="{00000000-0005-0000-0000-0000D00F0000}"/>
    <cellStyle name="Bad 2 3" xfId="4063" xr:uid="{00000000-0005-0000-0000-0000D10F0000}"/>
    <cellStyle name="Bad 2 3 2" xfId="4064" xr:uid="{00000000-0005-0000-0000-0000D20F0000}"/>
    <cellStyle name="Bad 2 4" xfId="4065" xr:uid="{00000000-0005-0000-0000-0000D30F0000}"/>
    <cellStyle name="Bad 2 5" xfId="4066" xr:uid="{00000000-0005-0000-0000-0000D40F0000}"/>
    <cellStyle name="Bad 2 6" xfId="4067" xr:uid="{00000000-0005-0000-0000-0000D50F0000}"/>
    <cellStyle name="Bad 2 7" xfId="4068" xr:uid="{00000000-0005-0000-0000-0000D60F0000}"/>
    <cellStyle name="Bad 2 8" xfId="4069" xr:uid="{00000000-0005-0000-0000-0000D70F0000}"/>
    <cellStyle name="Bad 2 9" xfId="4070" xr:uid="{00000000-0005-0000-0000-0000D80F0000}"/>
    <cellStyle name="Bad 3" xfId="4071" xr:uid="{00000000-0005-0000-0000-0000D90F0000}"/>
    <cellStyle name="Bad 3 2" xfId="4072" xr:uid="{00000000-0005-0000-0000-0000DA0F0000}"/>
    <cellStyle name="Bad 4" xfId="4073" xr:uid="{00000000-0005-0000-0000-0000DB0F0000}"/>
    <cellStyle name="Bad 4 2" xfId="4074" xr:uid="{00000000-0005-0000-0000-0000DC0F0000}"/>
    <cellStyle name="Bad 5" xfId="4075" xr:uid="{00000000-0005-0000-0000-0000DD0F0000}"/>
    <cellStyle name="Bangchu" xfId="4076" xr:uid="{00000000-0005-0000-0000-0000DE0F0000}"/>
    <cellStyle name="Body" xfId="4077" xr:uid="{00000000-0005-0000-0000-0000DF0F0000}"/>
    <cellStyle name="Body 2" xfId="4078" xr:uid="{00000000-0005-0000-0000-0000E00F0000}"/>
    <cellStyle name="C?AØ_¿?¾÷CoE² " xfId="4079" xr:uid="{00000000-0005-0000-0000-0000E10F0000}"/>
    <cellStyle name="C~1" xfId="4080" xr:uid="{00000000-0005-0000-0000-0000E20F0000}"/>
    <cellStyle name="C~1 2" xfId="4081" xr:uid="{00000000-0005-0000-0000-0000E30F0000}"/>
    <cellStyle name="Ç¥ÁØ_      " xfId="4082" xr:uid="{00000000-0005-0000-0000-0000E40F0000}"/>
    <cellStyle name="C￥AØ_¿μ¾÷CoE² " xfId="4083" xr:uid="{00000000-0005-0000-0000-0000E50F0000}"/>
    <cellStyle name="Ç¥ÁØ_±¸¹Ì´ëÃ¥" xfId="4084" xr:uid="{00000000-0005-0000-0000-0000E60F0000}"/>
    <cellStyle name="C￥AØ_Sheet1_¿μ¾÷CoE² " xfId="4085" xr:uid="{00000000-0005-0000-0000-0000E70F0000}"/>
    <cellStyle name="Ç¥ÁØ_ÿÿÿÿÿÿ_4_ÃÑÇÕ°è " xfId="4086" xr:uid="{00000000-0005-0000-0000-0000E80F0000}"/>
    <cellStyle name="Calc Currency (0)" xfId="4087" xr:uid="{00000000-0005-0000-0000-0000E90F0000}"/>
    <cellStyle name="Calc Currency (0) 2" xfId="4088" xr:uid="{00000000-0005-0000-0000-0000EA0F0000}"/>
    <cellStyle name="Calc Currency (0) 2 2" xfId="4089" xr:uid="{00000000-0005-0000-0000-0000EB0F0000}"/>
    <cellStyle name="Calc Currency (0) 3" xfId="4090" xr:uid="{00000000-0005-0000-0000-0000EC0F0000}"/>
    <cellStyle name="Calc Currency (0) 3 2" xfId="4091" xr:uid="{00000000-0005-0000-0000-0000ED0F0000}"/>
    <cellStyle name="Calc Currency (0) 4" xfId="4092" xr:uid="{00000000-0005-0000-0000-0000EE0F0000}"/>
    <cellStyle name="Calc Currency (0) 4 2" xfId="4093" xr:uid="{00000000-0005-0000-0000-0000EF0F0000}"/>
    <cellStyle name="Calc Currency (0) 5" xfId="4094" xr:uid="{00000000-0005-0000-0000-0000F00F0000}"/>
    <cellStyle name="Calc Currency (0) 6" xfId="4095" xr:uid="{00000000-0005-0000-0000-0000F10F0000}"/>
    <cellStyle name="Calc Currency (0)_bieu 1b" xfId="4096" xr:uid="{00000000-0005-0000-0000-0000F20F0000}"/>
    <cellStyle name="Calc Currency (2)" xfId="4097" xr:uid="{00000000-0005-0000-0000-0000F30F0000}"/>
    <cellStyle name="Calc Currency (2) 10" xfId="4098" xr:uid="{00000000-0005-0000-0000-0000F40F0000}"/>
    <cellStyle name="Calc Currency (2) 11" xfId="4099" xr:uid="{00000000-0005-0000-0000-0000F50F0000}"/>
    <cellStyle name="Calc Currency (2) 12" xfId="4100" xr:uid="{00000000-0005-0000-0000-0000F60F0000}"/>
    <cellStyle name="Calc Currency (2) 13" xfId="4101" xr:uid="{00000000-0005-0000-0000-0000F70F0000}"/>
    <cellStyle name="Calc Currency (2) 14" xfId="4102" xr:uid="{00000000-0005-0000-0000-0000F80F0000}"/>
    <cellStyle name="Calc Currency (2) 15" xfId="4103" xr:uid="{00000000-0005-0000-0000-0000F90F0000}"/>
    <cellStyle name="Calc Currency (2) 16" xfId="4104" xr:uid="{00000000-0005-0000-0000-0000FA0F0000}"/>
    <cellStyle name="Calc Currency (2) 17" xfId="4105" xr:uid="{00000000-0005-0000-0000-0000FB0F0000}"/>
    <cellStyle name="Calc Currency (2) 2" xfId="4106" xr:uid="{00000000-0005-0000-0000-0000FC0F0000}"/>
    <cellStyle name="Calc Currency (2) 3" xfId="4107" xr:uid="{00000000-0005-0000-0000-0000FD0F0000}"/>
    <cellStyle name="Calc Currency (2) 4" xfId="4108" xr:uid="{00000000-0005-0000-0000-0000FE0F0000}"/>
    <cellStyle name="Calc Currency (2) 5" xfId="4109" xr:uid="{00000000-0005-0000-0000-0000FF0F0000}"/>
    <cellStyle name="Calc Currency (2) 6" xfId="4110" xr:uid="{00000000-0005-0000-0000-000000100000}"/>
    <cellStyle name="Calc Currency (2) 7" xfId="4111" xr:uid="{00000000-0005-0000-0000-000001100000}"/>
    <cellStyle name="Calc Currency (2) 8" xfId="4112" xr:uid="{00000000-0005-0000-0000-000002100000}"/>
    <cellStyle name="Calc Currency (2) 9" xfId="4113" xr:uid="{00000000-0005-0000-0000-000003100000}"/>
    <cellStyle name="Calc Percent (0)" xfId="4114" xr:uid="{00000000-0005-0000-0000-000004100000}"/>
    <cellStyle name="Calc Percent (0) 10" xfId="4115" xr:uid="{00000000-0005-0000-0000-000005100000}"/>
    <cellStyle name="Calc Percent (0) 11" xfId="4116" xr:uid="{00000000-0005-0000-0000-000006100000}"/>
    <cellStyle name="Calc Percent (0) 12" xfId="4117" xr:uid="{00000000-0005-0000-0000-000007100000}"/>
    <cellStyle name="Calc Percent (0) 13" xfId="4118" xr:uid="{00000000-0005-0000-0000-000008100000}"/>
    <cellStyle name="Calc Percent (0) 14" xfId="4119" xr:uid="{00000000-0005-0000-0000-000009100000}"/>
    <cellStyle name="Calc Percent (0) 15" xfId="4120" xr:uid="{00000000-0005-0000-0000-00000A100000}"/>
    <cellStyle name="Calc Percent (0) 16" xfId="4121" xr:uid="{00000000-0005-0000-0000-00000B100000}"/>
    <cellStyle name="Calc Percent (0) 17" xfId="4122" xr:uid="{00000000-0005-0000-0000-00000C100000}"/>
    <cellStyle name="Calc Percent (0) 2" xfId="4123" xr:uid="{00000000-0005-0000-0000-00000D100000}"/>
    <cellStyle name="Calc Percent (0) 3" xfId="4124" xr:uid="{00000000-0005-0000-0000-00000E100000}"/>
    <cellStyle name="Calc Percent (0) 4" xfId="4125" xr:uid="{00000000-0005-0000-0000-00000F100000}"/>
    <cellStyle name="Calc Percent (0) 5" xfId="4126" xr:uid="{00000000-0005-0000-0000-000010100000}"/>
    <cellStyle name="Calc Percent (0) 6" xfId="4127" xr:uid="{00000000-0005-0000-0000-000011100000}"/>
    <cellStyle name="Calc Percent (0) 7" xfId="4128" xr:uid="{00000000-0005-0000-0000-000012100000}"/>
    <cellStyle name="Calc Percent (0) 8" xfId="4129" xr:uid="{00000000-0005-0000-0000-000013100000}"/>
    <cellStyle name="Calc Percent (0) 9" xfId="4130" xr:uid="{00000000-0005-0000-0000-000014100000}"/>
    <cellStyle name="Calc Percent (1)" xfId="4131" xr:uid="{00000000-0005-0000-0000-000015100000}"/>
    <cellStyle name="Calc Percent (1) 10" xfId="4132" xr:uid="{00000000-0005-0000-0000-000016100000}"/>
    <cellStyle name="Calc Percent (1) 11" xfId="4133" xr:uid="{00000000-0005-0000-0000-000017100000}"/>
    <cellStyle name="Calc Percent (1) 12" xfId="4134" xr:uid="{00000000-0005-0000-0000-000018100000}"/>
    <cellStyle name="Calc Percent (1) 13" xfId="4135" xr:uid="{00000000-0005-0000-0000-000019100000}"/>
    <cellStyle name="Calc Percent (1) 14" xfId="4136" xr:uid="{00000000-0005-0000-0000-00001A100000}"/>
    <cellStyle name="Calc Percent (1) 15" xfId="4137" xr:uid="{00000000-0005-0000-0000-00001B100000}"/>
    <cellStyle name="Calc Percent (1) 16" xfId="4138" xr:uid="{00000000-0005-0000-0000-00001C100000}"/>
    <cellStyle name="Calc Percent (1) 17" xfId="4139" xr:uid="{00000000-0005-0000-0000-00001D100000}"/>
    <cellStyle name="Calc Percent (1) 2" xfId="4140" xr:uid="{00000000-0005-0000-0000-00001E100000}"/>
    <cellStyle name="Calc Percent (1) 3" xfId="4141" xr:uid="{00000000-0005-0000-0000-00001F100000}"/>
    <cellStyle name="Calc Percent (1) 4" xfId="4142" xr:uid="{00000000-0005-0000-0000-000020100000}"/>
    <cellStyle name="Calc Percent (1) 5" xfId="4143" xr:uid="{00000000-0005-0000-0000-000021100000}"/>
    <cellStyle name="Calc Percent (1) 6" xfId="4144" xr:uid="{00000000-0005-0000-0000-000022100000}"/>
    <cellStyle name="Calc Percent (1) 7" xfId="4145" xr:uid="{00000000-0005-0000-0000-000023100000}"/>
    <cellStyle name="Calc Percent (1) 8" xfId="4146" xr:uid="{00000000-0005-0000-0000-000024100000}"/>
    <cellStyle name="Calc Percent (1) 9" xfId="4147" xr:uid="{00000000-0005-0000-0000-000025100000}"/>
    <cellStyle name="Calc Percent (2)" xfId="4148" xr:uid="{00000000-0005-0000-0000-000026100000}"/>
    <cellStyle name="Calc Percent (2) 10" xfId="4149" xr:uid="{00000000-0005-0000-0000-000027100000}"/>
    <cellStyle name="Calc Percent (2) 11" xfId="4150" xr:uid="{00000000-0005-0000-0000-000028100000}"/>
    <cellStyle name="Calc Percent (2) 12" xfId="4151" xr:uid="{00000000-0005-0000-0000-000029100000}"/>
    <cellStyle name="Calc Percent (2) 13" xfId="4152" xr:uid="{00000000-0005-0000-0000-00002A100000}"/>
    <cellStyle name="Calc Percent (2) 14" xfId="4153" xr:uid="{00000000-0005-0000-0000-00002B100000}"/>
    <cellStyle name="Calc Percent (2) 15" xfId="4154" xr:uid="{00000000-0005-0000-0000-00002C100000}"/>
    <cellStyle name="Calc Percent (2) 16" xfId="4155" xr:uid="{00000000-0005-0000-0000-00002D100000}"/>
    <cellStyle name="Calc Percent (2) 17" xfId="4156" xr:uid="{00000000-0005-0000-0000-00002E100000}"/>
    <cellStyle name="Calc Percent (2) 2" xfId="4157" xr:uid="{00000000-0005-0000-0000-00002F100000}"/>
    <cellStyle name="Calc Percent (2) 2 2" xfId="4158" xr:uid="{00000000-0005-0000-0000-000030100000}"/>
    <cellStyle name="Calc Percent (2) 3" xfId="4159" xr:uid="{00000000-0005-0000-0000-000031100000}"/>
    <cellStyle name="Calc Percent (2) 3 2" xfId="4160" xr:uid="{00000000-0005-0000-0000-000032100000}"/>
    <cellStyle name="Calc Percent (2) 4" xfId="4161" xr:uid="{00000000-0005-0000-0000-000033100000}"/>
    <cellStyle name="Calc Percent (2) 4 2" xfId="4162" xr:uid="{00000000-0005-0000-0000-000034100000}"/>
    <cellStyle name="Calc Percent (2) 5" xfId="4163" xr:uid="{00000000-0005-0000-0000-000035100000}"/>
    <cellStyle name="Calc Percent (2) 6" xfId="4164" xr:uid="{00000000-0005-0000-0000-000036100000}"/>
    <cellStyle name="Calc Percent (2) 7" xfId="4165" xr:uid="{00000000-0005-0000-0000-000037100000}"/>
    <cellStyle name="Calc Percent (2) 8" xfId="4166" xr:uid="{00000000-0005-0000-0000-000038100000}"/>
    <cellStyle name="Calc Percent (2) 9" xfId="4167" xr:uid="{00000000-0005-0000-0000-000039100000}"/>
    <cellStyle name="Calc Percent (2)_bieu 1b" xfId="4168" xr:uid="{00000000-0005-0000-0000-00003A100000}"/>
    <cellStyle name="Calc Units (0)" xfId="4169" xr:uid="{00000000-0005-0000-0000-00003B100000}"/>
    <cellStyle name="Calc Units (0) 10" xfId="4170" xr:uid="{00000000-0005-0000-0000-00003C100000}"/>
    <cellStyle name="Calc Units (0) 11" xfId="4171" xr:uid="{00000000-0005-0000-0000-00003D100000}"/>
    <cellStyle name="Calc Units (0) 12" xfId="4172" xr:uid="{00000000-0005-0000-0000-00003E100000}"/>
    <cellStyle name="Calc Units (0) 13" xfId="4173" xr:uid="{00000000-0005-0000-0000-00003F100000}"/>
    <cellStyle name="Calc Units (0) 14" xfId="4174" xr:uid="{00000000-0005-0000-0000-000040100000}"/>
    <cellStyle name="Calc Units (0) 15" xfId="4175" xr:uid="{00000000-0005-0000-0000-000041100000}"/>
    <cellStyle name="Calc Units (0) 16" xfId="4176" xr:uid="{00000000-0005-0000-0000-000042100000}"/>
    <cellStyle name="Calc Units (0) 17" xfId="4177" xr:uid="{00000000-0005-0000-0000-000043100000}"/>
    <cellStyle name="Calc Units (0) 2" xfId="4178" xr:uid="{00000000-0005-0000-0000-000044100000}"/>
    <cellStyle name="Calc Units (0) 3" xfId="4179" xr:uid="{00000000-0005-0000-0000-000045100000}"/>
    <cellStyle name="Calc Units (0) 4" xfId="4180" xr:uid="{00000000-0005-0000-0000-000046100000}"/>
    <cellStyle name="Calc Units (0) 5" xfId="4181" xr:uid="{00000000-0005-0000-0000-000047100000}"/>
    <cellStyle name="Calc Units (0) 6" xfId="4182" xr:uid="{00000000-0005-0000-0000-000048100000}"/>
    <cellStyle name="Calc Units (0) 7" xfId="4183" xr:uid="{00000000-0005-0000-0000-000049100000}"/>
    <cellStyle name="Calc Units (0) 8" xfId="4184" xr:uid="{00000000-0005-0000-0000-00004A100000}"/>
    <cellStyle name="Calc Units (0) 9" xfId="4185" xr:uid="{00000000-0005-0000-0000-00004B100000}"/>
    <cellStyle name="Calc Units (1)" xfId="4186" xr:uid="{00000000-0005-0000-0000-00004C100000}"/>
    <cellStyle name="Calc Units (1) 10" xfId="4187" xr:uid="{00000000-0005-0000-0000-00004D100000}"/>
    <cellStyle name="Calc Units (1) 11" xfId="4188" xr:uid="{00000000-0005-0000-0000-00004E100000}"/>
    <cellStyle name="Calc Units (1) 12" xfId="4189" xr:uid="{00000000-0005-0000-0000-00004F100000}"/>
    <cellStyle name="Calc Units (1) 13" xfId="4190" xr:uid="{00000000-0005-0000-0000-000050100000}"/>
    <cellStyle name="Calc Units (1) 14" xfId="4191" xr:uid="{00000000-0005-0000-0000-000051100000}"/>
    <cellStyle name="Calc Units (1) 15" xfId="4192" xr:uid="{00000000-0005-0000-0000-000052100000}"/>
    <cellStyle name="Calc Units (1) 16" xfId="4193" xr:uid="{00000000-0005-0000-0000-000053100000}"/>
    <cellStyle name="Calc Units (1) 17" xfId="4194" xr:uid="{00000000-0005-0000-0000-000054100000}"/>
    <cellStyle name="Calc Units (1) 2" xfId="4195" xr:uid="{00000000-0005-0000-0000-000055100000}"/>
    <cellStyle name="Calc Units (1) 3" xfId="4196" xr:uid="{00000000-0005-0000-0000-000056100000}"/>
    <cellStyle name="Calc Units (1) 4" xfId="4197" xr:uid="{00000000-0005-0000-0000-000057100000}"/>
    <cellStyle name="Calc Units (1) 5" xfId="4198" xr:uid="{00000000-0005-0000-0000-000058100000}"/>
    <cellStyle name="Calc Units (1) 6" xfId="4199" xr:uid="{00000000-0005-0000-0000-000059100000}"/>
    <cellStyle name="Calc Units (1) 7" xfId="4200" xr:uid="{00000000-0005-0000-0000-00005A100000}"/>
    <cellStyle name="Calc Units (1) 8" xfId="4201" xr:uid="{00000000-0005-0000-0000-00005B100000}"/>
    <cellStyle name="Calc Units (1) 9" xfId="4202" xr:uid="{00000000-0005-0000-0000-00005C100000}"/>
    <cellStyle name="Calc Units (2)" xfId="4203" xr:uid="{00000000-0005-0000-0000-00005D100000}"/>
    <cellStyle name="Calc Units (2) 10" xfId="4204" xr:uid="{00000000-0005-0000-0000-00005E100000}"/>
    <cellStyle name="Calc Units (2) 11" xfId="4205" xr:uid="{00000000-0005-0000-0000-00005F100000}"/>
    <cellStyle name="Calc Units (2) 12" xfId="4206" xr:uid="{00000000-0005-0000-0000-000060100000}"/>
    <cellStyle name="Calc Units (2) 13" xfId="4207" xr:uid="{00000000-0005-0000-0000-000061100000}"/>
    <cellStyle name="Calc Units (2) 14" xfId="4208" xr:uid="{00000000-0005-0000-0000-000062100000}"/>
    <cellStyle name="Calc Units (2) 15" xfId="4209" xr:uid="{00000000-0005-0000-0000-000063100000}"/>
    <cellStyle name="Calc Units (2) 16" xfId="4210" xr:uid="{00000000-0005-0000-0000-000064100000}"/>
    <cellStyle name="Calc Units (2) 17" xfId="4211" xr:uid="{00000000-0005-0000-0000-000065100000}"/>
    <cellStyle name="Calc Units (2) 2" xfId="4212" xr:uid="{00000000-0005-0000-0000-000066100000}"/>
    <cellStyle name="Calc Units (2) 3" xfId="4213" xr:uid="{00000000-0005-0000-0000-000067100000}"/>
    <cellStyle name="Calc Units (2) 4" xfId="4214" xr:uid="{00000000-0005-0000-0000-000068100000}"/>
    <cellStyle name="Calc Units (2) 5" xfId="4215" xr:uid="{00000000-0005-0000-0000-000069100000}"/>
    <cellStyle name="Calc Units (2) 6" xfId="4216" xr:uid="{00000000-0005-0000-0000-00006A100000}"/>
    <cellStyle name="Calc Units (2) 7" xfId="4217" xr:uid="{00000000-0005-0000-0000-00006B100000}"/>
    <cellStyle name="Calc Units (2) 8" xfId="4218" xr:uid="{00000000-0005-0000-0000-00006C100000}"/>
    <cellStyle name="Calc Units (2) 9" xfId="4219" xr:uid="{00000000-0005-0000-0000-00006D100000}"/>
    <cellStyle name="Calculation 2" xfId="4220" xr:uid="{00000000-0005-0000-0000-00006E100000}"/>
    <cellStyle name="Calculation 2 10" xfId="4221" xr:uid="{00000000-0005-0000-0000-00006F100000}"/>
    <cellStyle name="Calculation 2 2" xfId="4222" xr:uid="{00000000-0005-0000-0000-000070100000}"/>
    <cellStyle name="Calculation 2 2 2" xfId="4223" xr:uid="{00000000-0005-0000-0000-000071100000}"/>
    <cellStyle name="Calculation 2 2 2 2" xfId="4224" xr:uid="{00000000-0005-0000-0000-000072100000}"/>
    <cellStyle name="Calculation 2 2 2 2 2" xfId="4225" xr:uid="{00000000-0005-0000-0000-000073100000}"/>
    <cellStyle name="Calculation 2 2 2 2 2 2" xfId="4226" xr:uid="{00000000-0005-0000-0000-000074100000}"/>
    <cellStyle name="Calculation 2 2 2 2 2 3" xfId="4227" xr:uid="{00000000-0005-0000-0000-000075100000}"/>
    <cellStyle name="Calculation 2 2 2 2 2 4" xfId="4228" xr:uid="{00000000-0005-0000-0000-000076100000}"/>
    <cellStyle name="Calculation 2 2 2 2 2 5" xfId="4229" xr:uid="{00000000-0005-0000-0000-000077100000}"/>
    <cellStyle name="Calculation 2 2 2 2 3" xfId="4230" xr:uid="{00000000-0005-0000-0000-000078100000}"/>
    <cellStyle name="Calculation 2 2 2 2 4" xfId="4231" xr:uid="{00000000-0005-0000-0000-000079100000}"/>
    <cellStyle name="Calculation 2 2 2 3" xfId="4232" xr:uid="{00000000-0005-0000-0000-00007A100000}"/>
    <cellStyle name="Calculation 2 2 2 3 2" xfId="4233" xr:uid="{00000000-0005-0000-0000-00007B100000}"/>
    <cellStyle name="Calculation 2 2 2 3 3" xfId="4234" xr:uid="{00000000-0005-0000-0000-00007C100000}"/>
    <cellStyle name="Calculation 2 2 2 3 4" xfId="4235" xr:uid="{00000000-0005-0000-0000-00007D100000}"/>
    <cellStyle name="Calculation 2 2 2 3 5" xfId="4236" xr:uid="{00000000-0005-0000-0000-00007E100000}"/>
    <cellStyle name="Calculation 2 2 2 4" xfId="4237" xr:uid="{00000000-0005-0000-0000-00007F100000}"/>
    <cellStyle name="Calculation 2 2 3" xfId="4238" xr:uid="{00000000-0005-0000-0000-000080100000}"/>
    <cellStyle name="Calculation 2 2 3 2" xfId="4239" xr:uid="{00000000-0005-0000-0000-000081100000}"/>
    <cellStyle name="Calculation 2 2 3 2 2" xfId="4240" xr:uid="{00000000-0005-0000-0000-000082100000}"/>
    <cellStyle name="Calculation 2 2 3 2 3" xfId="4241" xr:uid="{00000000-0005-0000-0000-000083100000}"/>
    <cellStyle name="Calculation 2 2 3 2 4" xfId="4242" xr:uid="{00000000-0005-0000-0000-000084100000}"/>
    <cellStyle name="Calculation 2 2 3 2 5" xfId="4243" xr:uid="{00000000-0005-0000-0000-000085100000}"/>
    <cellStyle name="Calculation 2 2 3 3" xfId="4244" xr:uid="{00000000-0005-0000-0000-000086100000}"/>
    <cellStyle name="Calculation 2 2 3 4" xfId="4245" xr:uid="{00000000-0005-0000-0000-000087100000}"/>
    <cellStyle name="Calculation 2 2 4" xfId="4246" xr:uid="{00000000-0005-0000-0000-000088100000}"/>
    <cellStyle name="Calculation 2 2 4 2" xfId="4247" xr:uid="{00000000-0005-0000-0000-000089100000}"/>
    <cellStyle name="Calculation 2 2 4 3" xfId="4248" xr:uid="{00000000-0005-0000-0000-00008A100000}"/>
    <cellStyle name="Calculation 2 2 4 4" xfId="4249" xr:uid="{00000000-0005-0000-0000-00008B100000}"/>
    <cellStyle name="Calculation 2 2 4 5" xfId="4250" xr:uid="{00000000-0005-0000-0000-00008C100000}"/>
    <cellStyle name="Calculation 2 2 5" xfId="4251" xr:uid="{00000000-0005-0000-0000-00008D100000}"/>
    <cellStyle name="Calculation 2 2 6" xfId="4252" xr:uid="{00000000-0005-0000-0000-00008E100000}"/>
    <cellStyle name="Calculation 2 2 7" xfId="4253" xr:uid="{00000000-0005-0000-0000-00008F100000}"/>
    <cellStyle name="Calculation 2 3" xfId="4254" xr:uid="{00000000-0005-0000-0000-000090100000}"/>
    <cellStyle name="Calculation 2 3 2" xfId="4255" xr:uid="{00000000-0005-0000-0000-000091100000}"/>
    <cellStyle name="Calculation 2 3 2 2" xfId="4256" xr:uid="{00000000-0005-0000-0000-000092100000}"/>
    <cellStyle name="Calculation 2 3 2 2 2" xfId="4257" xr:uid="{00000000-0005-0000-0000-000093100000}"/>
    <cellStyle name="Calculation 2 3 2 2 2 2" xfId="4258" xr:uid="{00000000-0005-0000-0000-000094100000}"/>
    <cellStyle name="Calculation 2 3 2 2 2 3" xfId="4259" xr:uid="{00000000-0005-0000-0000-000095100000}"/>
    <cellStyle name="Calculation 2 3 2 2 2 4" xfId="4260" xr:uid="{00000000-0005-0000-0000-000096100000}"/>
    <cellStyle name="Calculation 2 3 2 2 2 5" xfId="4261" xr:uid="{00000000-0005-0000-0000-000097100000}"/>
    <cellStyle name="Calculation 2 3 2 2 3" xfId="4262" xr:uid="{00000000-0005-0000-0000-000098100000}"/>
    <cellStyle name="Calculation 2 3 2 2 4" xfId="4263" xr:uid="{00000000-0005-0000-0000-000099100000}"/>
    <cellStyle name="Calculation 2 3 2 3" xfId="4264" xr:uid="{00000000-0005-0000-0000-00009A100000}"/>
    <cellStyle name="Calculation 2 3 2 3 2" xfId="4265" xr:uid="{00000000-0005-0000-0000-00009B100000}"/>
    <cellStyle name="Calculation 2 3 2 3 3" xfId="4266" xr:uid="{00000000-0005-0000-0000-00009C100000}"/>
    <cellStyle name="Calculation 2 3 2 3 4" xfId="4267" xr:uid="{00000000-0005-0000-0000-00009D100000}"/>
    <cellStyle name="Calculation 2 3 2 3 5" xfId="4268" xr:uid="{00000000-0005-0000-0000-00009E100000}"/>
    <cellStyle name="Calculation 2 3 2 4" xfId="4269" xr:uid="{00000000-0005-0000-0000-00009F100000}"/>
    <cellStyle name="Calculation 2 3 3" xfId="4270" xr:uid="{00000000-0005-0000-0000-0000A0100000}"/>
    <cellStyle name="Calculation 2 3 3 2" xfId="4271" xr:uid="{00000000-0005-0000-0000-0000A1100000}"/>
    <cellStyle name="Calculation 2 3 3 3" xfId="4272" xr:uid="{00000000-0005-0000-0000-0000A2100000}"/>
    <cellStyle name="Calculation 2 3 3 4" xfId="4273" xr:uid="{00000000-0005-0000-0000-0000A3100000}"/>
    <cellStyle name="Calculation 2 3 3 5" xfId="4274" xr:uid="{00000000-0005-0000-0000-0000A4100000}"/>
    <cellStyle name="Calculation 2 3 4" xfId="4275" xr:uid="{00000000-0005-0000-0000-0000A5100000}"/>
    <cellStyle name="Calculation 2 3 5" xfId="4276" xr:uid="{00000000-0005-0000-0000-0000A6100000}"/>
    <cellStyle name="Calculation 2 4" xfId="4277" xr:uid="{00000000-0005-0000-0000-0000A7100000}"/>
    <cellStyle name="Calculation 2 4 2" xfId="4278" xr:uid="{00000000-0005-0000-0000-0000A8100000}"/>
    <cellStyle name="Calculation 2 4 2 2" xfId="4279" xr:uid="{00000000-0005-0000-0000-0000A9100000}"/>
    <cellStyle name="Calculation 2 4 2 2 2" xfId="4280" xr:uid="{00000000-0005-0000-0000-0000AA100000}"/>
    <cellStyle name="Calculation 2 4 2 2 3" xfId="4281" xr:uid="{00000000-0005-0000-0000-0000AB100000}"/>
    <cellStyle name="Calculation 2 4 2 2 4" xfId="4282" xr:uid="{00000000-0005-0000-0000-0000AC100000}"/>
    <cellStyle name="Calculation 2 4 2 2 5" xfId="4283" xr:uid="{00000000-0005-0000-0000-0000AD100000}"/>
    <cellStyle name="Calculation 2 4 2 3" xfId="4284" xr:uid="{00000000-0005-0000-0000-0000AE100000}"/>
    <cellStyle name="Calculation 2 4 2 4" xfId="4285" xr:uid="{00000000-0005-0000-0000-0000AF100000}"/>
    <cellStyle name="Calculation 2 4 3" xfId="4286" xr:uid="{00000000-0005-0000-0000-0000B0100000}"/>
    <cellStyle name="Calculation 2 4 3 2" xfId="4287" xr:uid="{00000000-0005-0000-0000-0000B1100000}"/>
    <cellStyle name="Calculation 2 4 3 3" xfId="4288" xr:uid="{00000000-0005-0000-0000-0000B2100000}"/>
    <cellStyle name="Calculation 2 4 3 4" xfId="4289" xr:uid="{00000000-0005-0000-0000-0000B3100000}"/>
    <cellStyle name="Calculation 2 4 3 5" xfId="4290" xr:uid="{00000000-0005-0000-0000-0000B4100000}"/>
    <cellStyle name="Calculation 2 4 4" xfId="4291" xr:uid="{00000000-0005-0000-0000-0000B5100000}"/>
    <cellStyle name="Calculation 2 5" xfId="4292" xr:uid="{00000000-0005-0000-0000-0000B6100000}"/>
    <cellStyle name="Calculation 2 5 2" xfId="4293" xr:uid="{00000000-0005-0000-0000-0000B7100000}"/>
    <cellStyle name="Calculation 2 5 3" xfId="4294" xr:uid="{00000000-0005-0000-0000-0000B8100000}"/>
    <cellStyle name="Calculation 2 5 4" xfId="4295" xr:uid="{00000000-0005-0000-0000-0000B9100000}"/>
    <cellStyle name="Calculation 2 5 5" xfId="4296" xr:uid="{00000000-0005-0000-0000-0000BA100000}"/>
    <cellStyle name="Calculation 2 6" xfId="4297" xr:uid="{00000000-0005-0000-0000-0000BB100000}"/>
    <cellStyle name="Calculation 2 7" xfId="4298" xr:uid="{00000000-0005-0000-0000-0000BC100000}"/>
    <cellStyle name="Calculation 2 8" xfId="4299" xr:uid="{00000000-0005-0000-0000-0000BD100000}"/>
    <cellStyle name="Calculation 2 9" xfId="4300" xr:uid="{00000000-0005-0000-0000-0000BE100000}"/>
    <cellStyle name="Calculation 3" xfId="4301" xr:uid="{00000000-0005-0000-0000-0000BF100000}"/>
    <cellStyle name="Calculation 3 2" xfId="4302" xr:uid="{00000000-0005-0000-0000-0000C0100000}"/>
    <cellStyle name="Calculation 3 2 2" xfId="4303" xr:uid="{00000000-0005-0000-0000-0000C1100000}"/>
    <cellStyle name="Calculation 3 2 2 2" xfId="4304" xr:uid="{00000000-0005-0000-0000-0000C2100000}"/>
    <cellStyle name="Calculation 3 2 2 2 2" xfId="4305" xr:uid="{00000000-0005-0000-0000-0000C3100000}"/>
    <cellStyle name="Calculation 3 2 2 2 3" xfId="4306" xr:uid="{00000000-0005-0000-0000-0000C4100000}"/>
    <cellStyle name="Calculation 3 2 2 2 4" xfId="4307" xr:uid="{00000000-0005-0000-0000-0000C5100000}"/>
    <cellStyle name="Calculation 3 2 2 2 5" xfId="4308" xr:uid="{00000000-0005-0000-0000-0000C6100000}"/>
    <cellStyle name="Calculation 3 2 2 3" xfId="4309" xr:uid="{00000000-0005-0000-0000-0000C7100000}"/>
    <cellStyle name="Calculation 3 2 2 4" xfId="4310" xr:uid="{00000000-0005-0000-0000-0000C8100000}"/>
    <cellStyle name="Calculation 3 2 3" xfId="4311" xr:uid="{00000000-0005-0000-0000-0000C9100000}"/>
    <cellStyle name="Calculation 3 2 3 2" xfId="4312" xr:uid="{00000000-0005-0000-0000-0000CA100000}"/>
    <cellStyle name="Calculation 3 2 3 3" xfId="4313" xr:uid="{00000000-0005-0000-0000-0000CB100000}"/>
    <cellStyle name="Calculation 3 2 3 4" xfId="4314" xr:uid="{00000000-0005-0000-0000-0000CC100000}"/>
    <cellStyle name="Calculation 3 2 3 5" xfId="4315" xr:uid="{00000000-0005-0000-0000-0000CD100000}"/>
    <cellStyle name="Calculation 3 2 4" xfId="4316" xr:uid="{00000000-0005-0000-0000-0000CE100000}"/>
    <cellStyle name="Calculation 3 3" xfId="4317" xr:uid="{00000000-0005-0000-0000-0000CF100000}"/>
    <cellStyle name="Calculation 3 3 2" xfId="4318" xr:uid="{00000000-0005-0000-0000-0000D0100000}"/>
    <cellStyle name="Calculation 3 3 3" xfId="4319" xr:uid="{00000000-0005-0000-0000-0000D1100000}"/>
    <cellStyle name="Calculation 3 3 4" xfId="4320" xr:uid="{00000000-0005-0000-0000-0000D2100000}"/>
    <cellStyle name="Calculation 3 3 5" xfId="4321" xr:uid="{00000000-0005-0000-0000-0000D3100000}"/>
    <cellStyle name="Calculation 3 4" xfId="4322" xr:uid="{00000000-0005-0000-0000-0000D4100000}"/>
    <cellStyle name="Calculation 3 5" xfId="4323" xr:uid="{00000000-0005-0000-0000-0000D5100000}"/>
    <cellStyle name="Calculation 4" xfId="4324" xr:uid="{00000000-0005-0000-0000-0000D6100000}"/>
    <cellStyle name="Calculation 4 2" xfId="4325" xr:uid="{00000000-0005-0000-0000-0000D7100000}"/>
    <cellStyle name="Calculation 4 2 2" xfId="4326" xr:uid="{00000000-0005-0000-0000-0000D8100000}"/>
    <cellStyle name="Calculation 4 2 2 2" xfId="4327" xr:uid="{00000000-0005-0000-0000-0000D9100000}"/>
    <cellStyle name="Calculation 4 2 2 2 2" xfId="4328" xr:uid="{00000000-0005-0000-0000-0000DA100000}"/>
    <cellStyle name="Calculation 4 2 2 2 3" xfId="4329" xr:uid="{00000000-0005-0000-0000-0000DB100000}"/>
    <cellStyle name="Calculation 4 2 2 2 4" xfId="4330" xr:uid="{00000000-0005-0000-0000-0000DC100000}"/>
    <cellStyle name="Calculation 4 2 2 2 5" xfId="4331" xr:uid="{00000000-0005-0000-0000-0000DD100000}"/>
    <cellStyle name="Calculation 4 2 2 3" xfId="4332" xr:uid="{00000000-0005-0000-0000-0000DE100000}"/>
    <cellStyle name="Calculation 4 2 2 4" xfId="4333" xr:uid="{00000000-0005-0000-0000-0000DF100000}"/>
    <cellStyle name="Calculation 4 2 3" xfId="4334" xr:uid="{00000000-0005-0000-0000-0000E0100000}"/>
    <cellStyle name="Calculation 4 2 3 2" xfId="4335" xr:uid="{00000000-0005-0000-0000-0000E1100000}"/>
    <cellStyle name="Calculation 4 2 3 3" xfId="4336" xr:uid="{00000000-0005-0000-0000-0000E2100000}"/>
    <cellStyle name="Calculation 4 2 3 4" xfId="4337" xr:uid="{00000000-0005-0000-0000-0000E3100000}"/>
    <cellStyle name="Calculation 4 2 3 5" xfId="4338" xr:uid="{00000000-0005-0000-0000-0000E4100000}"/>
    <cellStyle name="Calculation 4 2 4" xfId="4339" xr:uid="{00000000-0005-0000-0000-0000E5100000}"/>
    <cellStyle name="Calculation 4 3" xfId="4340" xr:uid="{00000000-0005-0000-0000-0000E6100000}"/>
    <cellStyle name="Calculation 4 3 2" xfId="4341" xr:uid="{00000000-0005-0000-0000-0000E7100000}"/>
    <cellStyle name="Calculation 4 3 3" xfId="4342" xr:uid="{00000000-0005-0000-0000-0000E8100000}"/>
    <cellStyle name="Calculation 4 3 4" xfId="4343" xr:uid="{00000000-0005-0000-0000-0000E9100000}"/>
    <cellStyle name="Calculation 4 3 5" xfId="4344" xr:uid="{00000000-0005-0000-0000-0000EA100000}"/>
    <cellStyle name="Calculation 4 4" xfId="4345" xr:uid="{00000000-0005-0000-0000-0000EB100000}"/>
    <cellStyle name="Calculation 4 5" xfId="4346" xr:uid="{00000000-0005-0000-0000-0000EC100000}"/>
    <cellStyle name="Calculation 5" xfId="4347" xr:uid="{00000000-0005-0000-0000-0000ED100000}"/>
    <cellStyle name="category" xfId="4348" xr:uid="{00000000-0005-0000-0000-0000EE100000}"/>
    <cellStyle name="category 2" xfId="4349" xr:uid="{00000000-0005-0000-0000-0000EF100000}"/>
    <cellStyle name="category 2 2" xfId="4350" xr:uid="{00000000-0005-0000-0000-0000F0100000}"/>
    <cellStyle name="category 2 3" xfId="4351" xr:uid="{00000000-0005-0000-0000-0000F1100000}"/>
    <cellStyle name="category 3" xfId="4352" xr:uid="{00000000-0005-0000-0000-0000F2100000}"/>
    <cellStyle name="category 4" xfId="4353" xr:uid="{00000000-0005-0000-0000-0000F3100000}"/>
    <cellStyle name="category_bieu 1b" xfId="4354" xr:uid="{00000000-0005-0000-0000-0000F4100000}"/>
    <cellStyle name="CC1" xfId="4355" xr:uid="{00000000-0005-0000-0000-0000F5100000}"/>
    <cellStyle name="CC2" xfId="4356" xr:uid="{00000000-0005-0000-0000-0000F6100000}"/>
    <cellStyle name="Centered Heading" xfId="4357" xr:uid="{00000000-0005-0000-0000-0000F7100000}"/>
    <cellStyle name="Centered Heading 2" xfId="4358" xr:uid="{00000000-0005-0000-0000-0000F8100000}"/>
    <cellStyle name="Centered Heading 3" xfId="4359" xr:uid="{00000000-0005-0000-0000-0000F9100000}"/>
    <cellStyle name="Cerrency_Sheet2_XANGDAU" xfId="4360" xr:uid="{00000000-0005-0000-0000-0000FA100000}"/>
    <cellStyle name="chchuyen" xfId="4361" xr:uid="{00000000-0005-0000-0000-0000FB100000}"/>
    <cellStyle name="Check Cell 2" xfId="4362" xr:uid="{00000000-0005-0000-0000-0000FC100000}"/>
    <cellStyle name="Check Cell 2 10" xfId="4363" xr:uid="{00000000-0005-0000-0000-0000FD100000}"/>
    <cellStyle name="Check Cell 2 2" xfId="4364" xr:uid="{00000000-0005-0000-0000-0000FE100000}"/>
    <cellStyle name="Check Cell 2 2 2" xfId="4365" xr:uid="{00000000-0005-0000-0000-0000FF100000}"/>
    <cellStyle name="Check Cell 2 2 3" xfId="4366" xr:uid="{00000000-0005-0000-0000-000000110000}"/>
    <cellStyle name="Check Cell 2 2 4" xfId="4367" xr:uid="{00000000-0005-0000-0000-000001110000}"/>
    <cellStyle name="Check Cell 2 2 5" xfId="4368" xr:uid="{00000000-0005-0000-0000-000002110000}"/>
    <cellStyle name="Check Cell 2 2 6" xfId="4369" xr:uid="{00000000-0005-0000-0000-000003110000}"/>
    <cellStyle name="Check Cell 2 2 7" xfId="4370" xr:uid="{00000000-0005-0000-0000-000004110000}"/>
    <cellStyle name="Check Cell 2 3" xfId="4371" xr:uid="{00000000-0005-0000-0000-000005110000}"/>
    <cellStyle name="Check Cell 2 4" xfId="4372" xr:uid="{00000000-0005-0000-0000-000006110000}"/>
    <cellStyle name="Check Cell 2 5" xfId="4373" xr:uid="{00000000-0005-0000-0000-000007110000}"/>
    <cellStyle name="Check Cell 2 6" xfId="4374" xr:uid="{00000000-0005-0000-0000-000008110000}"/>
    <cellStyle name="Check Cell 2 7" xfId="4375" xr:uid="{00000000-0005-0000-0000-000009110000}"/>
    <cellStyle name="Check Cell 2 8" xfId="4376" xr:uid="{00000000-0005-0000-0000-00000A110000}"/>
    <cellStyle name="Check Cell 2 9" xfId="4377" xr:uid="{00000000-0005-0000-0000-00000B110000}"/>
    <cellStyle name="Check Cell 3" xfId="4378" xr:uid="{00000000-0005-0000-0000-00000C110000}"/>
    <cellStyle name="Check Cell 3 2" xfId="4379" xr:uid="{00000000-0005-0000-0000-00000D110000}"/>
    <cellStyle name="Check Cell 4" xfId="4380" xr:uid="{00000000-0005-0000-0000-00000E110000}"/>
    <cellStyle name="Check Cell 4 2" xfId="4381" xr:uid="{00000000-0005-0000-0000-00000F110000}"/>
    <cellStyle name="Check Cell 5" xfId="4382" xr:uid="{00000000-0005-0000-0000-000010110000}"/>
    <cellStyle name="Chi phÝ kh¸c_Book1" xfId="4383" xr:uid="{00000000-0005-0000-0000-000011110000}"/>
    <cellStyle name="CHUONG" xfId="4384" xr:uid="{00000000-0005-0000-0000-000012110000}"/>
    <cellStyle name="CHUONG 2" xfId="4385" xr:uid="{00000000-0005-0000-0000-000013110000}"/>
    <cellStyle name="Column_Title" xfId="4386" xr:uid="{00000000-0005-0000-0000-000014110000}"/>
    <cellStyle name="Comma  - Style1" xfId="4387" xr:uid="{00000000-0005-0000-0000-000015110000}"/>
    <cellStyle name="Comma  - Style1 2" xfId="4388" xr:uid="{00000000-0005-0000-0000-000016110000}"/>
    <cellStyle name="Comma  - Style2" xfId="4389" xr:uid="{00000000-0005-0000-0000-000017110000}"/>
    <cellStyle name="Comma  - Style2 2" xfId="4390" xr:uid="{00000000-0005-0000-0000-000018110000}"/>
    <cellStyle name="Comma  - Style3" xfId="4391" xr:uid="{00000000-0005-0000-0000-000019110000}"/>
    <cellStyle name="Comma  - Style3 2" xfId="4392" xr:uid="{00000000-0005-0000-0000-00001A110000}"/>
    <cellStyle name="Comma  - Style4" xfId="4393" xr:uid="{00000000-0005-0000-0000-00001B110000}"/>
    <cellStyle name="Comma  - Style4 2" xfId="4394" xr:uid="{00000000-0005-0000-0000-00001C110000}"/>
    <cellStyle name="Comma  - Style5" xfId="4395" xr:uid="{00000000-0005-0000-0000-00001D110000}"/>
    <cellStyle name="Comma  - Style5 2" xfId="4396" xr:uid="{00000000-0005-0000-0000-00001E110000}"/>
    <cellStyle name="Comma  - Style6" xfId="4397" xr:uid="{00000000-0005-0000-0000-00001F110000}"/>
    <cellStyle name="Comma  - Style6 2" xfId="4398" xr:uid="{00000000-0005-0000-0000-000020110000}"/>
    <cellStyle name="Comma  - Style7" xfId="4399" xr:uid="{00000000-0005-0000-0000-000021110000}"/>
    <cellStyle name="Comma  - Style7 2" xfId="4400" xr:uid="{00000000-0005-0000-0000-000022110000}"/>
    <cellStyle name="Comma  - Style8" xfId="4401" xr:uid="{00000000-0005-0000-0000-000023110000}"/>
    <cellStyle name="Comma  - Style8 2" xfId="4402" xr:uid="{00000000-0005-0000-0000-000024110000}"/>
    <cellStyle name="Comma %" xfId="4403" xr:uid="{00000000-0005-0000-0000-000025110000}"/>
    <cellStyle name="Comma % 10" xfId="4404" xr:uid="{00000000-0005-0000-0000-000026110000}"/>
    <cellStyle name="Comma % 11" xfId="4405" xr:uid="{00000000-0005-0000-0000-000027110000}"/>
    <cellStyle name="Comma % 12" xfId="4406" xr:uid="{00000000-0005-0000-0000-000028110000}"/>
    <cellStyle name="Comma % 13" xfId="4407" xr:uid="{00000000-0005-0000-0000-000029110000}"/>
    <cellStyle name="Comma % 14" xfId="4408" xr:uid="{00000000-0005-0000-0000-00002A110000}"/>
    <cellStyle name="Comma % 15" xfId="4409" xr:uid="{00000000-0005-0000-0000-00002B110000}"/>
    <cellStyle name="Comma % 2" xfId="4410" xr:uid="{00000000-0005-0000-0000-00002C110000}"/>
    <cellStyle name="Comma % 3" xfId="4411" xr:uid="{00000000-0005-0000-0000-00002D110000}"/>
    <cellStyle name="Comma % 4" xfId="4412" xr:uid="{00000000-0005-0000-0000-00002E110000}"/>
    <cellStyle name="Comma % 5" xfId="4413" xr:uid="{00000000-0005-0000-0000-00002F110000}"/>
    <cellStyle name="Comma % 6" xfId="4414" xr:uid="{00000000-0005-0000-0000-000030110000}"/>
    <cellStyle name="Comma % 7" xfId="4415" xr:uid="{00000000-0005-0000-0000-000031110000}"/>
    <cellStyle name="Comma % 8" xfId="4416" xr:uid="{00000000-0005-0000-0000-000032110000}"/>
    <cellStyle name="Comma % 9" xfId="4417" xr:uid="{00000000-0005-0000-0000-000033110000}"/>
    <cellStyle name="Comma [0] 10" xfId="4418" xr:uid="{00000000-0005-0000-0000-000034110000}"/>
    <cellStyle name="Comma [0] 11" xfId="4419" xr:uid="{00000000-0005-0000-0000-000035110000}"/>
    <cellStyle name="Comma [0] 11 2" xfId="4420" xr:uid="{00000000-0005-0000-0000-000036110000}"/>
    <cellStyle name="Comma [0] 12" xfId="4421" xr:uid="{00000000-0005-0000-0000-000037110000}"/>
    <cellStyle name="Comma [0] 12 2" xfId="4422" xr:uid="{00000000-0005-0000-0000-000038110000}"/>
    <cellStyle name="Comma [0] 13" xfId="4423" xr:uid="{00000000-0005-0000-0000-000039110000}"/>
    <cellStyle name="Comma [0] 14" xfId="4424" xr:uid="{00000000-0005-0000-0000-00003A110000}"/>
    <cellStyle name="Comma [0] 15" xfId="4425" xr:uid="{00000000-0005-0000-0000-00003B110000}"/>
    <cellStyle name="Comma [0] 2" xfId="4426" xr:uid="{00000000-0005-0000-0000-00003C110000}"/>
    <cellStyle name="Comma [0] 2 10" xfId="4427" xr:uid="{00000000-0005-0000-0000-00003D110000}"/>
    <cellStyle name="Comma [0] 2 10 2" xfId="4428" xr:uid="{00000000-0005-0000-0000-00003E110000}"/>
    <cellStyle name="Comma [0] 2 10 2 2" xfId="4429" xr:uid="{00000000-0005-0000-0000-00003F110000}"/>
    <cellStyle name="Comma [0] 2 10 3" xfId="4430" xr:uid="{00000000-0005-0000-0000-000040110000}"/>
    <cellStyle name="Comma [0] 2 10 3 2" xfId="4431" xr:uid="{00000000-0005-0000-0000-000041110000}"/>
    <cellStyle name="Comma [0] 2 10 4" xfId="4432" xr:uid="{00000000-0005-0000-0000-000042110000}"/>
    <cellStyle name="Comma [0] 2 10 4 2" xfId="4433" xr:uid="{00000000-0005-0000-0000-000043110000}"/>
    <cellStyle name="Comma [0] 2 10 5" xfId="4434" xr:uid="{00000000-0005-0000-0000-000044110000}"/>
    <cellStyle name="Comma [0] 2 10 5 2" xfId="4435" xr:uid="{00000000-0005-0000-0000-000045110000}"/>
    <cellStyle name="Comma [0] 2 10 6" xfId="4436" xr:uid="{00000000-0005-0000-0000-000046110000}"/>
    <cellStyle name="Comma [0] 2 10 6 2" xfId="4437" xr:uid="{00000000-0005-0000-0000-000047110000}"/>
    <cellStyle name="Comma [0] 2 10 7" xfId="4438" xr:uid="{00000000-0005-0000-0000-000048110000}"/>
    <cellStyle name="Comma [0] 2 10 7 2" xfId="4439" xr:uid="{00000000-0005-0000-0000-000049110000}"/>
    <cellStyle name="Comma [0] 2 11" xfId="4440" xr:uid="{00000000-0005-0000-0000-00004A110000}"/>
    <cellStyle name="Comma [0] 2 11 2" xfId="4441" xr:uid="{00000000-0005-0000-0000-00004B110000}"/>
    <cellStyle name="Comma [0] 2 11 2 2" xfId="4442" xr:uid="{00000000-0005-0000-0000-00004C110000}"/>
    <cellStyle name="Comma [0] 2 11 3" xfId="4443" xr:uid="{00000000-0005-0000-0000-00004D110000}"/>
    <cellStyle name="Comma [0] 2 11 3 2" xfId="4444" xr:uid="{00000000-0005-0000-0000-00004E110000}"/>
    <cellStyle name="Comma [0] 2 11 4" xfId="4445" xr:uid="{00000000-0005-0000-0000-00004F110000}"/>
    <cellStyle name="Comma [0] 2 11 4 2" xfId="4446" xr:uid="{00000000-0005-0000-0000-000050110000}"/>
    <cellStyle name="Comma [0] 2 11 5" xfId="4447" xr:uid="{00000000-0005-0000-0000-000051110000}"/>
    <cellStyle name="Comma [0] 2 11 5 2" xfId="4448" xr:uid="{00000000-0005-0000-0000-000052110000}"/>
    <cellStyle name="Comma [0] 2 11 6" xfId="4449" xr:uid="{00000000-0005-0000-0000-000053110000}"/>
    <cellStyle name="Comma [0] 2 11 6 2" xfId="4450" xr:uid="{00000000-0005-0000-0000-000054110000}"/>
    <cellStyle name="Comma [0] 2 11 7" xfId="4451" xr:uid="{00000000-0005-0000-0000-000055110000}"/>
    <cellStyle name="Comma [0] 2 11 7 2" xfId="4452" xr:uid="{00000000-0005-0000-0000-000056110000}"/>
    <cellStyle name="Comma [0] 2 12" xfId="4453" xr:uid="{00000000-0005-0000-0000-000057110000}"/>
    <cellStyle name="Comma [0] 2 12 2" xfId="4454" xr:uid="{00000000-0005-0000-0000-000058110000}"/>
    <cellStyle name="Comma [0] 2 12 2 2" xfId="4455" xr:uid="{00000000-0005-0000-0000-000059110000}"/>
    <cellStyle name="Comma [0] 2 12 3" xfId="4456" xr:uid="{00000000-0005-0000-0000-00005A110000}"/>
    <cellStyle name="Comma [0] 2 12 3 2" xfId="4457" xr:uid="{00000000-0005-0000-0000-00005B110000}"/>
    <cellStyle name="Comma [0] 2 12 4" xfId="4458" xr:uid="{00000000-0005-0000-0000-00005C110000}"/>
    <cellStyle name="Comma [0] 2 12 4 2" xfId="4459" xr:uid="{00000000-0005-0000-0000-00005D110000}"/>
    <cellStyle name="Comma [0] 2 12 5" xfId="4460" xr:uid="{00000000-0005-0000-0000-00005E110000}"/>
    <cellStyle name="Comma [0] 2 12 5 2" xfId="4461" xr:uid="{00000000-0005-0000-0000-00005F110000}"/>
    <cellStyle name="Comma [0] 2 12 6" xfId="4462" xr:uid="{00000000-0005-0000-0000-000060110000}"/>
    <cellStyle name="Comma [0] 2 12 6 2" xfId="4463" xr:uid="{00000000-0005-0000-0000-000061110000}"/>
    <cellStyle name="Comma [0] 2 12 7" xfId="4464" xr:uid="{00000000-0005-0000-0000-000062110000}"/>
    <cellStyle name="Comma [0] 2 12 7 2" xfId="4465" xr:uid="{00000000-0005-0000-0000-000063110000}"/>
    <cellStyle name="Comma [0] 2 13" xfId="4466" xr:uid="{00000000-0005-0000-0000-000064110000}"/>
    <cellStyle name="Comma [0] 2 13 2" xfId="4467" xr:uid="{00000000-0005-0000-0000-000065110000}"/>
    <cellStyle name="Comma [0] 2 13 2 2" xfId="4468" xr:uid="{00000000-0005-0000-0000-000066110000}"/>
    <cellStyle name="Comma [0] 2 13 3" xfId="4469" xr:uid="{00000000-0005-0000-0000-000067110000}"/>
    <cellStyle name="Comma [0] 2 13 3 2" xfId="4470" xr:uid="{00000000-0005-0000-0000-000068110000}"/>
    <cellStyle name="Comma [0] 2 13 4" xfId="4471" xr:uid="{00000000-0005-0000-0000-000069110000}"/>
    <cellStyle name="Comma [0] 2 13 4 2" xfId="4472" xr:uid="{00000000-0005-0000-0000-00006A110000}"/>
    <cellStyle name="Comma [0] 2 13 5" xfId="4473" xr:uid="{00000000-0005-0000-0000-00006B110000}"/>
    <cellStyle name="Comma [0] 2 13 5 2" xfId="4474" xr:uid="{00000000-0005-0000-0000-00006C110000}"/>
    <cellStyle name="Comma [0] 2 13 6" xfId="4475" xr:uid="{00000000-0005-0000-0000-00006D110000}"/>
    <cellStyle name="Comma [0] 2 13 6 2" xfId="4476" xr:uid="{00000000-0005-0000-0000-00006E110000}"/>
    <cellStyle name="Comma [0] 2 13 7" xfId="4477" xr:uid="{00000000-0005-0000-0000-00006F110000}"/>
    <cellStyle name="Comma [0] 2 13 7 2" xfId="4478" xr:uid="{00000000-0005-0000-0000-000070110000}"/>
    <cellStyle name="Comma [0] 2 14" xfId="4479" xr:uid="{00000000-0005-0000-0000-000071110000}"/>
    <cellStyle name="Comma [0] 2 14 2" xfId="4480" xr:uid="{00000000-0005-0000-0000-000072110000}"/>
    <cellStyle name="Comma [0] 2 14 2 2" xfId="4481" xr:uid="{00000000-0005-0000-0000-000073110000}"/>
    <cellStyle name="Comma [0] 2 14 3" xfId="4482" xr:uid="{00000000-0005-0000-0000-000074110000}"/>
    <cellStyle name="Comma [0] 2 14 3 2" xfId="4483" xr:uid="{00000000-0005-0000-0000-000075110000}"/>
    <cellStyle name="Comma [0] 2 14 4" xfId="4484" xr:uid="{00000000-0005-0000-0000-000076110000}"/>
    <cellStyle name="Comma [0] 2 14 4 2" xfId="4485" xr:uid="{00000000-0005-0000-0000-000077110000}"/>
    <cellStyle name="Comma [0] 2 14 5" xfId="4486" xr:uid="{00000000-0005-0000-0000-000078110000}"/>
    <cellStyle name="Comma [0] 2 14 5 2" xfId="4487" xr:uid="{00000000-0005-0000-0000-000079110000}"/>
    <cellStyle name="Comma [0] 2 14 6" xfId="4488" xr:uid="{00000000-0005-0000-0000-00007A110000}"/>
    <cellStyle name="Comma [0] 2 14 6 2" xfId="4489" xr:uid="{00000000-0005-0000-0000-00007B110000}"/>
    <cellStyle name="Comma [0] 2 14 7" xfId="4490" xr:uid="{00000000-0005-0000-0000-00007C110000}"/>
    <cellStyle name="Comma [0] 2 14 7 2" xfId="4491" xr:uid="{00000000-0005-0000-0000-00007D110000}"/>
    <cellStyle name="Comma [0] 2 15" xfId="4492" xr:uid="{00000000-0005-0000-0000-00007E110000}"/>
    <cellStyle name="Comma [0] 2 15 2" xfId="4493" xr:uid="{00000000-0005-0000-0000-00007F110000}"/>
    <cellStyle name="Comma [0] 2 15 2 2" xfId="4494" xr:uid="{00000000-0005-0000-0000-000080110000}"/>
    <cellStyle name="Comma [0] 2 15 3" xfId="4495" xr:uid="{00000000-0005-0000-0000-000081110000}"/>
    <cellStyle name="Comma [0] 2 15 3 2" xfId="4496" xr:uid="{00000000-0005-0000-0000-000082110000}"/>
    <cellStyle name="Comma [0] 2 15 4" xfId="4497" xr:uid="{00000000-0005-0000-0000-000083110000}"/>
    <cellStyle name="Comma [0] 2 15 4 2" xfId="4498" xr:uid="{00000000-0005-0000-0000-000084110000}"/>
    <cellStyle name="Comma [0] 2 15 5" xfId="4499" xr:uid="{00000000-0005-0000-0000-000085110000}"/>
    <cellStyle name="Comma [0] 2 15 5 2" xfId="4500" xr:uid="{00000000-0005-0000-0000-000086110000}"/>
    <cellStyle name="Comma [0] 2 15 6" xfId="4501" xr:uid="{00000000-0005-0000-0000-000087110000}"/>
    <cellStyle name="Comma [0] 2 15 6 2" xfId="4502" xr:uid="{00000000-0005-0000-0000-000088110000}"/>
    <cellStyle name="Comma [0] 2 15 7" xfId="4503" xr:uid="{00000000-0005-0000-0000-000089110000}"/>
    <cellStyle name="Comma [0] 2 15 7 2" xfId="4504" xr:uid="{00000000-0005-0000-0000-00008A110000}"/>
    <cellStyle name="Comma [0] 2 16" xfId="4505" xr:uid="{00000000-0005-0000-0000-00008B110000}"/>
    <cellStyle name="Comma [0] 2 16 2" xfId="4506" xr:uid="{00000000-0005-0000-0000-00008C110000}"/>
    <cellStyle name="Comma [0] 2 16 2 2" xfId="4507" xr:uid="{00000000-0005-0000-0000-00008D110000}"/>
    <cellStyle name="Comma [0] 2 16 3" xfId="4508" xr:uid="{00000000-0005-0000-0000-00008E110000}"/>
    <cellStyle name="Comma [0] 2 16 3 2" xfId="4509" xr:uid="{00000000-0005-0000-0000-00008F110000}"/>
    <cellStyle name="Comma [0] 2 16 4" xfId="4510" xr:uid="{00000000-0005-0000-0000-000090110000}"/>
    <cellStyle name="Comma [0] 2 16 4 2" xfId="4511" xr:uid="{00000000-0005-0000-0000-000091110000}"/>
    <cellStyle name="Comma [0] 2 16 5" xfId="4512" xr:uid="{00000000-0005-0000-0000-000092110000}"/>
    <cellStyle name="Comma [0] 2 16 5 2" xfId="4513" xr:uid="{00000000-0005-0000-0000-000093110000}"/>
    <cellStyle name="Comma [0] 2 16 6" xfId="4514" xr:uid="{00000000-0005-0000-0000-000094110000}"/>
    <cellStyle name="Comma [0] 2 16 6 2" xfId="4515" xr:uid="{00000000-0005-0000-0000-000095110000}"/>
    <cellStyle name="Comma [0] 2 16 7" xfId="4516" xr:uid="{00000000-0005-0000-0000-000096110000}"/>
    <cellStyle name="Comma [0] 2 16 7 2" xfId="4517" xr:uid="{00000000-0005-0000-0000-000097110000}"/>
    <cellStyle name="Comma [0] 2 17" xfId="4518" xr:uid="{00000000-0005-0000-0000-000098110000}"/>
    <cellStyle name="Comma [0] 2 17 2" xfId="4519" xr:uid="{00000000-0005-0000-0000-000099110000}"/>
    <cellStyle name="Comma [0] 2 17 2 2" xfId="4520" xr:uid="{00000000-0005-0000-0000-00009A110000}"/>
    <cellStyle name="Comma [0] 2 17 3" xfId="4521" xr:uid="{00000000-0005-0000-0000-00009B110000}"/>
    <cellStyle name="Comma [0] 2 17 3 2" xfId="4522" xr:uid="{00000000-0005-0000-0000-00009C110000}"/>
    <cellStyle name="Comma [0] 2 17 4" xfId="4523" xr:uid="{00000000-0005-0000-0000-00009D110000}"/>
    <cellStyle name="Comma [0] 2 17 4 2" xfId="4524" xr:uid="{00000000-0005-0000-0000-00009E110000}"/>
    <cellStyle name="Comma [0] 2 17 5" xfId="4525" xr:uid="{00000000-0005-0000-0000-00009F110000}"/>
    <cellStyle name="Comma [0] 2 17 5 2" xfId="4526" xr:uid="{00000000-0005-0000-0000-0000A0110000}"/>
    <cellStyle name="Comma [0] 2 17 6" xfId="4527" xr:uid="{00000000-0005-0000-0000-0000A1110000}"/>
    <cellStyle name="Comma [0] 2 17 6 2" xfId="4528" xr:uid="{00000000-0005-0000-0000-0000A2110000}"/>
    <cellStyle name="Comma [0] 2 17 7" xfId="4529" xr:uid="{00000000-0005-0000-0000-0000A3110000}"/>
    <cellStyle name="Comma [0] 2 17 7 2" xfId="4530" xr:uid="{00000000-0005-0000-0000-0000A4110000}"/>
    <cellStyle name="Comma [0] 2 18" xfId="4531" xr:uid="{00000000-0005-0000-0000-0000A5110000}"/>
    <cellStyle name="Comma [0] 2 18 2" xfId="4532" xr:uid="{00000000-0005-0000-0000-0000A6110000}"/>
    <cellStyle name="Comma [0] 2 18 2 2" xfId="4533" xr:uid="{00000000-0005-0000-0000-0000A7110000}"/>
    <cellStyle name="Comma [0] 2 18 3" xfId="4534" xr:uid="{00000000-0005-0000-0000-0000A8110000}"/>
    <cellStyle name="Comma [0] 2 18 3 2" xfId="4535" xr:uid="{00000000-0005-0000-0000-0000A9110000}"/>
    <cellStyle name="Comma [0] 2 18 4" xfId="4536" xr:uid="{00000000-0005-0000-0000-0000AA110000}"/>
    <cellStyle name="Comma [0] 2 18 4 2" xfId="4537" xr:uid="{00000000-0005-0000-0000-0000AB110000}"/>
    <cellStyle name="Comma [0] 2 18 5" xfId="4538" xr:uid="{00000000-0005-0000-0000-0000AC110000}"/>
    <cellStyle name="Comma [0] 2 18 5 2" xfId="4539" xr:uid="{00000000-0005-0000-0000-0000AD110000}"/>
    <cellStyle name="Comma [0] 2 18 6" xfId="4540" xr:uid="{00000000-0005-0000-0000-0000AE110000}"/>
    <cellStyle name="Comma [0] 2 18 6 2" xfId="4541" xr:uid="{00000000-0005-0000-0000-0000AF110000}"/>
    <cellStyle name="Comma [0] 2 18 7" xfId="4542" xr:uid="{00000000-0005-0000-0000-0000B0110000}"/>
    <cellStyle name="Comma [0] 2 18 7 2" xfId="4543" xr:uid="{00000000-0005-0000-0000-0000B1110000}"/>
    <cellStyle name="Comma [0] 2 19" xfId="4544" xr:uid="{00000000-0005-0000-0000-0000B2110000}"/>
    <cellStyle name="Comma [0] 2 19 2" xfId="4545" xr:uid="{00000000-0005-0000-0000-0000B3110000}"/>
    <cellStyle name="Comma [0] 2 19 2 2" xfId="4546" xr:uid="{00000000-0005-0000-0000-0000B4110000}"/>
    <cellStyle name="Comma [0] 2 19 3" xfId="4547" xr:uid="{00000000-0005-0000-0000-0000B5110000}"/>
    <cellStyle name="Comma [0] 2 19 3 2" xfId="4548" xr:uid="{00000000-0005-0000-0000-0000B6110000}"/>
    <cellStyle name="Comma [0] 2 19 4" xfId="4549" xr:uid="{00000000-0005-0000-0000-0000B7110000}"/>
    <cellStyle name="Comma [0] 2 19 4 2" xfId="4550" xr:uid="{00000000-0005-0000-0000-0000B8110000}"/>
    <cellStyle name="Comma [0] 2 19 5" xfId="4551" xr:uid="{00000000-0005-0000-0000-0000B9110000}"/>
    <cellStyle name="Comma [0] 2 19 5 2" xfId="4552" xr:uid="{00000000-0005-0000-0000-0000BA110000}"/>
    <cellStyle name="Comma [0] 2 19 6" xfId="4553" xr:uid="{00000000-0005-0000-0000-0000BB110000}"/>
    <cellStyle name="Comma [0] 2 19 6 2" xfId="4554" xr:uid="{00000000-0005-0000-0000-0000BC110000}"/>
    <cellStyle name="Comma [0] 2 19 7" xfId="4555" xr:uid="{00000000-0005-0000-0000-0000BD110000}"/>
    <cellStyle name="Comma [0] 2 19 7 2" xfId="4556" xr:uid="{00000000-0005-0000-0000-0000BE110000}"/>
    <cellStyle name="Comma [0] 2 2" xfId="4557" xr:uid="{00000000-0005-0000-0000-0000BF110000}"/>
    <cellStyle name="Comma [0] 2 2 2" xfId="4558" xr:uid="{00000000-0005-0000-0000-0000C0110000}"/>
    <cellStyle name="Comma [0] 2 2 2 2" xfId="4559" xr:uid="{00000000-0005-0000-0000-0000C1110000}"/>
    <cellStyle name="Comma [0] 2 2 2 2 2" xfId="4560" xr:uid="{00000000-0005-0000-0000-0000C2110000}"/>
    <cellStyle name="Comma [0] 2 2 2 3" xfId="4561" xr:uid="{00000000-0005-0000-0000-0000C3110000}"/>
    <cellStyle name="Comma [0] 2 2 2 3 2" xfId="4562" xr:uid="{00000000-0005-0000-0000-0000C4110000}"/>
    <cellStyle name="Comma [0] 2 2 2 4" xfId="4563" xr:uid="{00000000-0005-0000-0000-0000C5110000}"/>
    <cellStyle name="Comma [0] 2 2 2 4 2" xfId="4564" xr:uid="{00000000-0005-0000-0000-0000C6110000}"/>
    <cellStyle name="Comma [0] 2 2 2 5" xfId="4565" xr:uid="{00000000-0005-0000-0000-0000C7110000}"/>
    <cellStyle name="Comma [0] 2 2 2 5 2" xfId="4566" xr:uid="{00000000-0005-0000-0000-0000C8110000}"/>
    <cellStyle name="Comma [0] 2 2 2 6" xfId="4567" xr:uid="{00000000-0005-0000-0000-0000C9110000}"/>
    <cellStyle name="Comma [0] 2 2 2 6 2" xfId="4568" xr:uid="{00000000-0005-0000-0000-0000CA110000}"/>
    <cellStyle name="Comma [0] 2 2 2 7" xfId="4569" xr:uid="{00000000-0005-0000-0000-0000CB110000}"/>
    <cellStyle name="Comma [0] 2 2 2 7 2" xfId="4570" xr:uid="{00000000-0005-0000-0000-0000CC110000}"/>
    <cellStyle name="Comma [0] 2 2 3" xfId="4571" xr:uid="{00000000-0005-0000-0000-0000CD110000}"/>
    <cellStyle name="Comma [0] 2 2 3 2" xfId="4572" xr:uid="{00000000-0005-0000-0000-0000CE110000}"/>
    <cellStyle name="Comma [0] 2 2 3 2 2" xfId="4573" xr:uid="{00000000-0005-0000-0000-0000CF110000}"/>
    <cellStyle name="Comma [0] 2 2 3 2 2 2" xfId="4574" xr:uid="{00000000-0005-0000-0000-0000D0110000}"/>
    <cellStyle name="Comma [0] 2 2 3 2 2 3" xfId="4575" xr:uid="{00000000-0005-0000-0000-0000D1110000}"/>
    <cellStyle name="Comma [0] 2 2 3 2 3" xfId="4576" xr:uid="{00000000-0005-0000-0000-0000D2110000}"/>
    <cellStyle name="Comma [0] 2 2 3 2 4" xfId="4577" xr:uid="{00000000-0005-0000-0000-0000D3110000}"/>
    <cellStyle name="Comma [0] 2 2 3 3" xfId="4578" xr:uid="{00000000-0005-0000-0000-0000D4110000}"/>
    <cellStyle name="Comma [0] 2 2 3 3 2" xfId="4579" xr:uid="{00000000-0005-0000-0000-0000D5110000}"/>
    <cellStyle name="Comma [0] 2 2 3 3 3" xfId="4580" xr:uid="{00000000-0005-0000-0000-0000D6110000}"/>
    <cellStyle name="Comma [0] 2 2 3 4" xfId="4581" xr:uid="{00000000-0005-0000-0000-0000D7110000}"/>
    <cellStyle name="Comma [0] 2 2 3 5" xfId="4582" xr:uid="{00000000-0005-0000-0000-0000D8110000}"/>
    <cellStyle name="Comma [0] 2 2 4" xfId="4583" xr:uid="{00000000-0005-0000-0000-0000D9110000}"/>
    <cellStyle name="Comma [0] 2 2 4 2" xfId="4584" xr:uid="{00000000-0005-0000-0000-0000DA110000}"/>
    <cellStyle name="Comma [0] 2 2 4 2 2" xfId="4585" xr:uid="{00000000-0005-0000-0000-0000DB110000}"/>
    <cellStyle name="Comma [0] 2 2 4 2 3" xfId="4586" xr:uid="{00000000-0005-0000-0000-0000DC110000}"/>
    <cellStyle name="Comma [0] 2 2 4 3" xfId="4587" xr:uid="{00000000-0005-0000-0000-0000DD110000}"/>
    <cellStyle name="Comma [0] 2 2 4 4" xfId="4588" xr:uid="{00000000-0005-0000-0000-0000DE110000}"/>
    <cellStyle name="Comma [0] 2 2 5" xfId="4589" xr:uid="{00000000-0005-0000-0000-0000DF110000}"/>
    <cellStyle name="Comma [0] 2 2 5 2" xfId="4590" xr:uid="{00000000-0005-0000-0000-0000E0110000}"/>
    <cellStyle name="Comma [0] 2 2 6" xfId="4591" xr:uid="{00000000-0005-0000-0000-0000E1110000}"/>
    <cellStyle name="Comma [0] 2 2 6 2" xfId="4592" xr:uid="{00000000-0005-0000-0000-0000E2110000}"/>
    <cellStyle name="Comma [0] 2 2 7" xfId="4593" xr:uid="{00000000-0005-0000-0000-0000E3110000}"/>
    <cellStyle name="Comma [0] 2 2 7 2" xfId="4594" xr:uid="{00000000-0005-0000-0000-0000E4110000}"/>
    <cellStyle name="Comma [0] 2 2 8" xfId="4595" xr:uid="{00000000-0005-0000-0000-0000E5110000}"/>
    <cellStyle name="Comma [0] 2 2 8 2" xfId="4596" xr:uid="{00000000-0005-0000-0000-0000E6110000}"/>
    <cellStyle name="Comma [0] 2 20" xfId="4597" xr:uid="{00000000-0005-0000-0000-0000E7110000}"/>
    <cellStyle name="Comma [0] 2 20 2" xfId="4598" xr:uid="{00000000-0005-0000-0000-0000E8110000}"/>
    <cellStyle name="Comma [0] 2 20 2 2" xfId="4599" xr:uid="{00000000-0005-0000-0000-0000E9110000}"/>
    <cellStyle name="Comma [0] 2 20 3" xfId="4600" xr:uid="{00000000-0005-0000-0000-0000EA110000}"/>
    <cellStyle name="Comma [0] 2 20 3 2" xfId="4601" xr:uid="{00000000-0005-0000-0000-0000EB110000}"/>
    <cellStyle name="Comma [0] 2 20 4" xfId="4602" xr:uid="{00000000-0005-0000-0000-0000EC110000}"/>
    <cellStyle name="Comma [0] 2 20 4 2" xfId="4603" xr:uid="{00000000-0005-0000-0000-0000ED110000}"/>
    <cellStyle name="Comma [0] 2 20 5" xfId="4604" xr:uid="{00000000-0005-0000-0000-0000EE110000}"/>
    <cellStyle name="Comma [0] 2 20 5 2" xfId="4605" xr:uid="{00000000-0005-0000-0000-0000EF110000}"/>
    <cellStyle name="Comma [0] 2 20 6" xfId="4606" xr:uid="{00000000-0005-0000-0000-0000F0110000}"/>
    <cellStyle name="Comma [0] 2 20 6 2" xfId="4607" xr:uid="{00000000-0005-0000-0000-0000F1110000}"/>
    <cellStyle name="Comma [0] 2 20 7" xfId="4608" xr:uid="{00000000-0005-0000-0000-0000F2110000}"/>
    <cellStyle name="Comma [0] 2 20 7 2" xfId="4609" xr:uid="{00000000-0005-0000-0000-0000F3110000}"/>
    <cellStyle name="Comma [0] 2 21" xfId="4610" xr:uid="{00000000-0005-0000-0000-0000F4110000}"/>
    <cellStyle name="Comma [0] 2 21 2" xfId="4611" xr:uid="{00000000-0005-0000-0000-0000F5110000}"/>
    <cellStyle name="Comma [0] 2 21 2 2" xfId="4612" xr:uid="{00000000-0005-0000-0000-0000F6110000}"/>
    <cellStyle name="Comma [0] 2 21 3" xfId="4613" xr:uid="{00000000-0005-0000-0000-0000F7110000}"/>
    <cellStyle name="Comma [0] 2 21 3 2" xfId="4614" xr:uid="{00000000-0005-0000-0000-0000F8110000}"/>
    <cellStyle name="Comma [0] 2 21 4" xfId="4615" xr:uid="{00000000-0005-0000-0000-0000F9110000}"/>
    <cellStyle name="Comma [0] 2 21 4 2" xfId="4616" xr:uid="{00000000-0005-0000-0000-0000FA110000}"/>
    <cellStyle name="Comma [0] 2 21 5" xfId="4617" xr:uid="{00000000-0005-0000-0000-0000FB110000}"/>
    <cellStyle name="Comma [0] 2 21 5 2" xfId="4618" xr:uid="{00000000-0005-0000-0000-0000FC110000}"/>
    <cellStyle name="Comma [0] 2 21 6" xfId="4619" xr:uid="{00000000-0005-0000-0000-0000FD110000}"/>
    <cellStyle name="Comma [0] 2 21 6 2" xfId="4620" xr:uid="{00000000-0005-0000-0000-0000FE110000}"/>
    <cellStyle name="Comma [0] 2 21 7" xfId="4621" xr:uid="{00000000-0005-0000-0000-0000FF110000}"/>
    <cellStyle name="Comma [0] 2 21 7 2" xfId="4622" xr:uid="{00000000-0005-0000-0000-000000120000}"/>
    <cellStyle name="Comma [0] 2 22" xfId="4623" xr:uid="{00000000-0005-0000-0000-000001120000}"/>
    <cellStyle name="Comma [0] 2 22 2" xfId="4624" xr:uid="{00000000-0005-0000-0000-000002120000}"/>
    <cellStyle name="Comma [0] 2 22 2 2" xfId="4625" xr:uid="{00000000-0005-0000-0000-000003120000}"/>
    <cellStyle name="Comma [0] 2 22 3" xfId="4626" xr:uid="{00000000-0005-0000-0000-000004120000}"/>
    <cellStyle name="Comma [0] 2 22 3 2" xfId="4627" xr:uid="{00000000-0005-0000-0000-000005120000}"/>
    <cellStyle name="Comma [0] 2 22 4" xfId="4628" xr:uid="{00000000-0005-0000-0000-000006120000}"/>
    <cellStyle name="Comma [0] 2 22 4 2" xfId="4629" xr:uid="{00000000-0005-0000-0000-000007120000}"/>
    <cellStyle name="Comma [0] 2 22 5" xfId="4630" xr:uid="{00000000-0005-0000-0000-000008120000}"/>
    <cellStyle name="Comma [0] 2 22 5 2" xfId="4631" xr:uid="{00000000-0005-0000-0000-000009120000}"/>
    <cellStyle name="Comma [0] 2 22 6" xfId="4632" xr:uid="{00000000-0005-0000-0000-00000A120000}"/>
    <cellStyle name="Comma [0] 2 22 6 2" xfId="4633" xr:uid="{00000000-0005-0000-0000-00000B120000}"/>
    <cellStyle name="Comma [0] 2 22 7" xfId="4634" xr:uid="{00000000-0005-0000-0000-00000C120000}"/>
    <cellStyle name="Comma [0] 2 22 7 2" xfId="4635" xr:uid="{00000000-0005-0000-0000-00000D120000}"/>
    <cellStyle name="Comma [0] 2 23" xfId="4636" xr:uid="{00000000-0005-0000-0000-00000E120000}"/>
    <cellStyle name="Comma [0] 2 23 2" xfId="4637" xr:uid="{00000000-0005-0000-0000-00000F120000}"/>
    <cellStyle name="Comma [0] 2 23 2 2" xfId="4638" xr:uid="{00000000-0005-0000-0000-000010120000}"/>
    <cellStyle name="Comma [0] 2 23 3" xfId="4639" xr:uid="{00000000-0005-0000-0000-000011120000}"/>
    <cellStyle name="Comma [0] 2 23 3 2" xfId="4640" xr:uid="{00000000-0005-0000-0000-000012120000}"/>
    <cellStyle name="Comma [0] 2 23 4" xfId="4641" xr:uid="{00000000-0005-0000-0000-000013120000}"/>
    <cellStyle name="Comma [0] 2 23 4 2" xfId="4642" xr:uid="{00000000-0005-0000-0000-000014120000}"/>
    <cellStyle name="Comma [0] 2 23 5" xfId="4643" xr:uid="{00000000-0005-0000-0000-000015120000}"/>
    <cellStyle name="Comma [0] 2 23 5 2" xfId="4644" xr:uid="{00000000-0005-0000-0000-000016120000}"/>
    <cellStyle name="Comma [0] 2 23 6" xfId="4645" xr:uid="{00000000-0005-0000-0000-000017120000}"/>
    <cellStyle name="Comma [0] 2 23 6 2" xfId="4646" xr:uid="{00000000-0005-0000-0000-000018120000}"/>
    <cellStyle name="Comma [0] 2 23 7" xfId="4647" xr:uid="{00000000-0005-0000-0000-000019120000}"/>
    <cellStyle name="Comma [0] 2 23 7 2" xfId="4648" xr:uid="{00000000-0005-0000-0000-00001A120000}"/>
    <cellStyle name="Comma [0] 2 24" xfId="4649" xr:uid="{00000000-0005-0000-0000-00001B120000}"/>
    <cellStyle name="Comma [0] 2 25" xfId="4650" xr:uid="{00000000-0005-0000-0000-00001C120000}"/>
    <cellStyle name="Comma [0] 2 26" xfId="4651" xr:uid="{00000000-0005-0000-0000-00001D120000}"/>
    <cellStyle name="Comma [0] 2 26 2" xfId="4652" xr:uid="{00000000-0005-0000-0000-00001E120000}"/>
    <cellStyle name="Comma [0] 2 26 2 2" xfId="4653" xr:uid="{00000000-0005-0000-0000-00001F120000}"/>
    <cellStyle name="Comma [0] 2 26 3" xfId="4654" xr:uid="{00000000-0005-0000-0000-000020120000}"/>
    <cellStyle name="Comma [0] 2 26 3 2" xfId="4655" xr:uid="{00000000-0005-0000-0000-000021120000}"/>
    <cellStyle name="Comma [0] 2 26 4" xfId="4656" xr:uid="{00000000-0005-0000-0000-000022120000}"/>
    <cellStyle name="Comma [0] 2 26 4 2" xfId="4657" xr:uid="{00000000-0005-0000-0000-000023120000}"/>
    <cellStyle name="Comma [0] 2 26 5" xfId="4658" xr:uid="{00000000-0005-0000-0000-000024120000}"/>
    <cellStyle name="Comma [0] 2 26 5 2" xfId="4659" xr:uid="{00000000-0005-0000-0000-000025120000}"/>
    <cellStyle name="Comma [0] 2 26 6" xfId="4660" xr:uid="{00000000-0005-0000-0000-000026120000}"/>
    <cellStyle name="Comma [0] 2 26 6 2" xfId="4661" xr:uid="{00000000-0005-0000-0000-000027120000}"/>
    <cellStyle name="Comma [0] 2 26 7" xfId="4662" xr:uid="{00000000-0005-0000-0000-000028120000}"/>
    <cellStyle name="Comma [0] 2 26 7 2" xfId="4663" xr:uid="{00000000-0005-0000-0000-000029120000}"/>
    <cellStyle name="Comma [0] 2 27" xfId="4664" xr:uid="{00000000-0005-0000-0000-00002A120000}"/>
    <cellStyle name="Comma [0] 2 28" xfId="4665" xr:uid="{00000000-0005-0000-0000-00002B120000}"/>
    <cellStyle name="Comma [0] 2 3" xfId="4666" xr:uid="{00000000-0005-0000-0000-00002C120000}"/>
    <cellStyle name="Comma [0] 2 3 2" xfId="4667" xr:uid="{00000000-0005-0000-0000-00002D120000}"/>
    <cellStyle name="Comma [0] 2 3 2 2" xfId="4668" xr:uid="{00000000-0005-0000-0000-00002E120000}"/>
    <cellStyle name="Comma [0] 2 3 2 3" xfId="4669" xr:uid="{00000000-0005-0000-0000-00002F120000}"/>
    <cellStyle name="Comma [0] 2 3 3" xfId="4670" xr:uid="{00000000-0005-0000-0000-000030120000}"/>
    <cellStyle name="Comma [0] 2 3 3 2" xfId="4671" xr:uid="{00000000-0005-0000-0000-000031120000}"/>
    <cellStyle name="Comma [0] 2 3 4" xfId="4672" xr:uid="{00000000-0005-0000-0000-000032120000}"/>
    <cellStyle name="Comma [0] 2 3 4 2" xfId="4673" xr:uid="{00000000-0005-0000-0000-000033120000}"/>
    <cellStyle name="Comma [0] 2 3 5" xfId="4674" xr:uid="{00000000-0005-0000-0000-000034120000}"/>
    <cellStyle name="Comma [0] 2 3 5 2" xfId="4675" xr:uid="{00000000-0005-0000-0000-000035120000}"/>
    <cellStyle name="Comma [0] 2 3 6" xfId="4676" xr:uid="{00000000-0005-0000-0000-000036120000}"/>
    <cellStyle name="Comma [0] 2 3 6 2" xfId="4677" xr:uid="{00000000-0005-0000-0000-000037120000}"/>
    <cellStyle name="Comma [0] 2 3 7" xfId="4678" xr:uid="{00000000-0005-0000-0000-000038120000}"/>
    <cellStyle name="Comma [0] 2 3 7 2" xfId="4679" xr:uid="{00000000-0005-0000-0000-000039120000}"/>
    <cellStyle name="Comma [0] 2 3 8" xfId="4680" xr:uid="{00000000-0005-0000-0000-00003A120000}"/>
    <cellStyle name="Comma [0] 2 3 9" xfId="4681" xr:uid="{00000000-0005-0000-0000-00003B120000}"/>
    <cellStyle name="Comma [0] 2 4" xfId="4682" xr:uid="{00000000-0005-0000-0000-00003C120000}"/>
    <cellStyle name="Comma [0] 2 4 2" xfId="4683" xr:uid="{00000000-0005-0000-0000-00003D120000}"/>
    <cellStyle name="Comma [0] 2 4 2 2" xfId="4684" xr:uid="{00000000-0005-0000-0000-00003E120000}"/>
    <cellStyle name="Comma [0] 2 4 3" xfId="4685" xr:uid="{00000000-0005-0000-0000-00003F120000}"/>
    <cellStyle name="Comma [0] 2 4 3 2" xfId="4686" xr:uid="{00000000-0005-0000-0000-000040120000}"/>
    <cellStyle name="Comma [0] 2 4 4" xfId="4687" xr:uid="{00000000-0005-0000-0000-000041120000}"/>
    <cellStyle name="Comma [0] 2 4 4 2" xfId="4688" xr:uid="{00000000-0005-0000-0000-000042120000}"/>
    <cellStyle name="Comma [0] 2 4 5" xfId="4689" xr:uid="{00000000-0005-0000-0000-000043120000}"/>
    <cellStyle name="Comma [0] 2 4 5 2" xfId="4690" xr:uid="{00000000-0005-0000-0000-000044120000}"/>
    <cellStyle name="Comma [0] 2 4 6" xfId="4691" xr:uid="{00000000-0005-0000-0000-000045120000}"/>
    <cellStyle name="Comma [0] 2 4 6 2" xfId="4692" xr:uid="{00000000-0005-0000-0000-000046120000}"/>
    <cellStyle name="Comma [0] 2 4 7" xfId="4693" xr:uid="{00000000-0005-0000-0000-000047120000}"/>
    <cellStyle name="Comma [0] 2 4 7 2" xfId="4694" xr:uid="{00000000-0005-0000-0000-000048120000}"/>
    <cellStyle name="Comma [0] 2 5" xfId="4695" xr:uid="{00000000-0005-0000-0000-000049120000}"/>
    <cellStyle name="Comma [0] 2 5 2" xfId="4696" xr:uid="{00000000-0005-0000-0000-00004A120000}"/>
    <cellStyle name="Comma [0] 2 5 2 2" xfId="4697" xr:uid="{00000000-0005-0000-0000-00004B120000}"/>
    <cellStyle name="Comma [0] 2 5 3" xfId="4698" xr:uid="{00000000-0005-0000-0000-00004C120000}"/>
    <cellStyle name="Comma [0] 2 5 3 2" xfId="4699" xr:uid="{00000000-0005-0000-0000-00004D120000}"/>
    <cellStyle name="Comma [0] 2 5 4" xfId="4700" xr:uid="{00000000-0005-0000-0000-00004E120000}"/>
    <cellStyle name="Comma [0] 2 5 4 2" xfId="4701" xr:uid="{00000000-0005-0000-0000-00004F120000}"/>
    <cellStyle name="Comma [0] 2 5 5" xfId="4702" xr:uid="{00000000-0005-0000-0000-000050120000}"/>
    <cellStyle name="Comma [0] 2 5 5 2" xfId="4703" xr:uid="{00000000-0005-0000-0000-000051120000}"/>
    <cellStyle name="Comma [0] 2 5 6" xfId="4704" xr:uid="{00000000-0005-0000-0000-000052120000}"/>
    <cellStyle name="Comma [0] 2 5 6 2" xfId="4705" xr:uid="{00000000-0005-0000-0000-000053120000}"/>
    <cellStyle name="Comma [0] 2 5 7" xfId="4706" xr:uid="{00000000-0005-0000-0000-000054120000}"/>
    <cellStyle name="Comma [0] 2 5 7 2" xfId="4707" xr:uid="{00000000-0005-0000-0000-000055120000}"/>
    <cellStyle name="Comma [0] 2 6" xfId="4708" xr:uid="{00000000-0005-0000-0000-000056120000}"/>
    <cellStyle name="Comma [0] 2 6 2" xfId="4709" xr:uid="{00000000-0005-0000-0000-000057120000}"/>
    <cellStyle name="Comma [0] 2 6 2 2" xfId="4710" xr:uid="{00000000-0005-0000-0000-000058120000}"/>
    <cellStyle name="Comma [0] 2 6 3" xfId="4711" xr:uid="{00000000-0005-0000-0000-000059120000}"/>
    <cellStyle name="Comma [0] 2 6 3 2" xfId="4712" xr:uid="{00000000-0005-0000-0000-00005A120000}"/>
    <cellStyle name="Comma [0] 2 6 4" xfId="4713" xr:uid="{00000000-0005-0000-0000-00005B120000}"/>
    <cellStyle name="Comma [0] 2 6 4 2" xfId="4714" xr:uid="{00000000-0005-0000-0000-00005C120000}"/>
    <cellStyle name="Comma [0] 2 6 5" xfId="4715" xr:uid="{00000000-0005-0000-0000-00005D120000}"/>
    <cellStyle name="Comma [0] 2 6 5 2" xfId="4716" xr:uid="{00000000-0005-0000-0000-00005E120000}"/>
    <cellStyle name="Comma [0] 2 6 6" xfId="4717" xr:uid="{00000000-0005-0000-0000-00005F120000}"/>
    <cellStyle name="Comma [0] 2 6 6 2" xfId="4718" xr:uid="{00000000-0005-0000-0000-000060120000}"/>
    <cellStyle name="Comma [0] 2 6 7" xfId="4719" xr:uid="{00000000-0005-0000-0000-000061120000}"/>
    <cellStyle name="Comma [0] 2 6 7 2" xfId="4720" xr:uid="{00000000-0005-0000-0000-000062120000}"/>
    <cellStyle name="Comma [0] 2 7" xfId="4721" xr:uid="{00000000-0005-0000-0000-000063120000}"/>
    <cellStyle name="Comma [0] 2 7 2" xfId="4722" xr:uid="{00000000-0005-0000-0000-000064120000}"/>
    <cellStyle name="Comma [0] 2 7 2 2" xfId="4723" xr:uid="{00000000-0005-0000-0000-000065120000}"/>
    <cellStyle name="Comma [0] 2 7 3" xfId="4724" xr:uid="{00000000-0005-0000-0000-000066120000}"/>
    <cellStyle name="Comma [0] 2 7 3 2" xfId="4725" xr:uid="{00000000-0005-0000-0000-000067120000}"/>
    <cellStyle name="Comma [0] 2 7 4" xfId="4726" xr:uid="{00000000-0005-0000-0000-000068120000}"/>
    <cellStyle name="Comma [0] 2 7 4 2" xfId="4727" xr:uid="{00000000-0005-0000-0000-000069120000}"/>
    <cellStyle name="Comma [0] 2 7 5" xfId="4728" xr:uid="{00000000-0005-0000-0000-00006A120000}"/>
    <cellStyle name="Comma [0] 2 7 5 2" xfId="4729" xr:uid="{00000000-0005-0000-0000-00006B120000}"/>
    <cellStyle name="Comma [0] 2 7 6" xfId="4730" xr:uid="{00000000-0005-0000-0000-00006C120000}"/>
    <cellStyle name="Comma [0] 2 7 6 2" xfId="4731" xr:uid="{00000000-0005-0000-0000-00006D120000}"/>
    <cellStyle name="Comma [0] 2 7 7" xfId="4732" xr:uid="{00000000-0005-0000-0000-00006E120000}"/>
    <cellStyle name="Comma [0] 2 7 7 2" xfId="4733" xr:uid="{00000000-0005-0000-0000-00006F120000}"/>
    <cellStyle name="Comma [0] 2 8" xfId="4734" xr:uid="{00000000-0005-0000-0000-000070120000}"/>
    <cellStyle name="Comma [0] 2 8 2" xfId="4735" xr:uid="{00000000-0005-0000-0000-000071120000}"/>
    <cellStyle name="Comma [0] 2 8 2 2" xfId="4736" xr:uid="{00000000-0005-0000-0000-000072120000}"/>
    <cellStyle name="Comma [0] 2 8 3" xfId="4737" xr:uid="{00000000-0005-0000-0000-000073120000}"/>
    <cellStyle name="Comma [0] 2 8 3 2" xfId="4738" xr:uid="{00000000-0005-0000-0000-000074120000}"/>
    <cellStyle name="Comma [0] 2 8 4" xfId="4739" xr:uid="{00000000-0005-0000-0000-000075120000}"/>
    <cellStyle name="Comma [0] 2 8 4 2" xfId="4740" xr:uid="{00000000-0005-0000-0000-000076120000}"/>
    <cellStyle name="Comma [0] 2 8 5" xfId="4741" xr:uid="{00000000-0005-0000-0000-000077120000}"/>
    <cellStyle name="Comma [0] 2 8 5 2" xfId="4742" xr:uid="{00000000-0005-0000-0000-000078120000}"/>
    <cellStyle name="Comma [0] 2 8 6" xfId="4743" xr:uid="{00000000-0005-0000-0000-000079120000}"/>
    <cellStyle name="Comma [0] 2 8 6 2" xfId="4744" xr:uid="{00000000-0005-0000-0000-00007A120000}"/>
    <cellStyle name="Comma [0] 2 8 7" xfId="4745" xr:uid="{00000000-0005-0000-0000-00007B120000}"/>
    <cellStyle name="Comma [0] 2 8 7 2" xfId="4746" xr:uid="{00000000-0005-0000-0000-00007C120000}"/>
    <cellStyle name="Comma [0] 2 9" xfId="4747" xr:uid="{00000000-0005-0000-0000-00007D120000}"/>
    <cellStyle name="Comma [0] 2 9 2" xfId="4748" xr:uid="{00000000-0005-0000-0000-00007E120000}"/>
    <cellStyle name="Comma [0] 2 9 2 2" xfId="4749" xr:uid="{00000000-0005-0000-0000-00007F120000}"/>
    <cellStyle name="Comma [0] 2 9 3" xfId="4750" xr:uid="{00000000-0005-0000-0000-000080120000}"/>
    <cellStyle name="Comma [0] 2 9 3 2" xfId="4751" xr:uid="{00000000-0005-0000-0000-000081120000}"/>
    <cellStyle name="Comma [0] 2 9 4" xfId="4752" xr:uid="{00000000-0005-0000-0000-000082120000}"/>
    <cellStyle name="Comma [0] 2 9 4 2" xfId="4753" xr:uid="{00000000-0005-0000-0000-000083120000}"/>
    <cellStyle name="Comma [0] 2 9 5" xfId="4754" xr:uid="{00000000-0005-0000-0000-000084120000}"/>
    <cellStyle name="Comma [0] 2 9 5 2" xfId="4755" xr:uid="{00000000-0005-0000-0000-000085120000}"/>
    <cellStyle name="Comma [0] 2 9 6" xfId="4756" xr:uid="{00000000-0005-0000-0000-000086120000}"/>
    <cellStyle name="Comma [0] 2 9 6 2" xfId="4757" xr:uid="{00000000-0005-0000-0000-000087120000}"/>
    <cellStyle name="Comma [0] 2 9 7" xfId="4758" xr:uid="{00000000-0005-0000-0000-000088120000}"/>
    <cellStyle name="Comma [0] 2 9 7 2" xfId="4759" xr:uid="{00000000-0005-0000-0000-000089120000}"/>
    <cellStyle name="Comma [0] 2_05-12  KH trung han 2016-2020 - Liem Thinh edited" xfId="4760" xr:uid="{00000000-0005-0000-0000-00008A120000}"/>
    <cellStyle name="Comma [0] 3" xfId="4761" xr:uid="{00000000-0005-0000-0000-00008B120000}"/>
    <cellStyle name="Comma [0] 3 2" xfId="4762" xr:uid="{00000000-0005-0000-0000-00008C120000}"/>
    <cellStyle name="Comma [0] 3 2 2" xfId="4763" xr:uid="{00000000-0005-0000-0000-00008D120000}"/>
    <cellStyle name="Comma [0] 3 3" xfId="4764" xr:uid="{00000000-0005-0000-0000-00008E120000}"/>
    <cellStyle name="Comma [0] 3 3 2" xfId="4765" xr:uid="{00000000-0005-0000-0000-00008F120000}"/>
    <cellStyle name="Comma [0] 3 3 2 2" xfId="4766" xr:uid="{00000000-0005-0000-0000-000090120000}"/>
    <cellStyle name="Comma [0] 3 3 3" xfId="4767" xr:uid="{00000000-0005-0000-0000-000091120000}"/>
    <cellStyle name="Comma [0] 3 3 3 2" xfId="4768" xr:uid="{00000000-0005-0000-0000-000092120000}"/>
    <cellStyle name="Comma [0] 3 3 4" xfId="4769" xr:uid="{00000000-0005-0000-0000-000093120000}"/>
    <cellStyle name="Comma [0] 3 3 4 2" xfId="4770" xr:uid="{00000000-0005-0000-0000-000094120000}"/>
    <cellStyle name="Comma [0] 3 3 5" xfId="4771" xr:uid="{00000000-0005-0000-0000-000095120000}"/>
    <cellStyle name="Comma [0] 3 3 5 2" xfId="4772" xr:uid="{00000000-0005-0000-0000-000096120000}"/>
    <cellStyle name="Comma [0] 3 3 6" xfId="4773" xr:uid="{00000000-0005-0000-0000-000097120000}"/>
    <cellStyle name="Comma [0] 3 3 6 2" xfId="4774" xr:uid="{00000000-0005-0000-0000-000098120000}"/>
    <cellStyle name="Comma [0] 3 3 7" xfId="4775" xr:uid="{00000000-0005-0000-0000-000099120000}"/>
    <cellStyle name="Comma [0] 3 3 7 2" xfId="4776" xr:uid="{00000000-0005-0000-0000-00009A120000}"/>
    <cellStyle name="Comma [0] 3 4" xfId="4777" xr:uid="{00000000-0005-0000-0000-00009B120000}"/>
    <cellStyle name="Comma [0] 4" xfId="4778" xr:uid="{00000000-0005-0000-0000-00009C120000}"/>
    <cellStyle name="Comma [0] 5" xfId="4779" xr:uid="{00000000-0005-0000-0000-00009D120000}"/>
    <cellStyle name="Comma [0] 6" xfId="4780" xr:uid="{00000000-0005-0000-0000-00009E120000}"/>
    <cellStyle name="Comma [0] 7" xfId="4781" xr:uid="{00000000-0005-0000-0000-00009F120000}"/>
    <cellStyle name="Comma [0] 8" xfId="4782" xr:uid="{00000000-0005-0000-0000-0000A0120000}"/>
    <cellStyle name="Comma [0] 9" xfId="4783" xr:uid="{00000000-0005-0000-0000-0000A1120000}"/>
    <cellStyle name="Comma [00]" xfId="4784" xr:uid="{00000000-0005-0000-0000-0000A2120000}"/>
    <cellStyle name="Comma [00] 10" xfId="4785" xr:uid="{00000000-0005-0000-0000-0000A3120000}"/>
    <cellStyle name="Comma [00] 11" xfId="4786" xr:uid="{00000000-0005-0000-0000-0000A4120000}"/>
    <cellStyle name="Comma [00] 12" xfId="4787" xr:uid="{00000000-0005-0000-0000-0000A5120000}"/>
    <cellStyle name="Comma [00] 13" xfId="4788" xr:uid="{00000000-0005-0000-0000-0000A6120000}"/>
    <cellStyle name="Comma [00] 14" xfId="4789" xr:uid="{00000000-0005-0000-0000-0000A7120000}"/>
    <cellStyle name="Comma [00] 15" xfId="4790" xr:uid="{00000000-0005-0000-0000-0000A8120000}"/>
    <cellStyle name="Comma [00] 16" xfId="4791" xr:uid="{00000000-0005-0000-0000-0000A9120000}"/>
    <cellStyle name="Comma [00] 17" xfId="4792" xr:uid="{00000000-0005-0000-0000-0000AA120000}"/>
    <cellStyle name="Comma [00] 2" xfId="4793" xr:uid="{00000000-0005-0000-0000-0000AB120000}"/>
    <cellStyle name="Comma [00] 3" xfId="4794" xr:uid="{00000000-0005-0000-0000-0000AC120000}"/>
    <cellStyle name="Comma [00] 4" xfId="4795" xr:uid="{00000000-0005-0000-0000-0000AD120000}"/>
    <cellStyle name="Comma [00] 5" xfId="4796" xr:uid="{00000000-0005-0000-0000-0000AE120000}"/>
    <cellStyle name="Comma [00] 6" xfId="4797" xr:uid="{00000000-0005-0000-0000-0000AF120000}"/>
    <cellStyle name="Comma [00] 7" xfId="4798" xr:uid="{00000000-0005-0000-0000-0000B0120000}"/>
    <cellStyle name="Comma [00] 8" xfId="4799" xr:uid="{00000000-0005-0000-0000-0000B1120000}"/>
    <cellStyle name="Comma [00] 9" xfId="4800" xr:uid="{00000000-0005-0000-0000-0000B2120000}"/>
    <cellStyle name="Comma 0.0" xfId="4801" xr:uid="{00000000-0005-0000-0000-0000B3120000}"/>
    <cellStyle name="Comma 0.0%" xfId="4802" xr:uid="{00000000-0005-0000-0000-0000B4120000}"/>
    <cellStyle name="Comma 0.00" xfId="4803" xr:uid="{00000000-0005-0000-0000-0000B5120000}"/>
    <cellStyle name="Comma 0.00%" xfId="4804" xr:uid="{00000000-0005-0000-0000-0000B6120000}"/>
    <cellStyle name="Comma 0.000" xfId="4805" xr:uid="{00000000-0005-0000-0000-0000B7120000}"/>
    <cellStyle name="Comma 0.000%" xfId="4806" xr:uid="{00000000-0005-0000-0000-0000B8120000}"/>
    <cellStyle name="Comma 10" xfId="13" xr:uid="{00000000-0005-0000-0000-0000B9120000}"/>
    <cellStyle name="Comma 10 10" xfId="4807" xr:uid="{00000000-0005-0000-0000-0000BA120000}"/>
    <cellStyle name="Comma 10 10 10" xfId="4808" xr:uid="{00000000-0005-0000-0000-0000BB120000}"/>
    <cellStyle name="Comma 10 10 10 2" xfId="4809" xr:uid="{00000000-0005-0000-0000-0000BC120000}"/>
    <cellStyle name="Comma 10 10 11" xfId="4810" xr:uid="{00000000-0005-0000-0000-0000BD120000}"/>
    <cellStyle name="Comma 10 10 2" xfId="4811" xr:uid="{00000000-0005-0000-0000-0000BE120000}"/>
    <cellStyle name="Comma 10 10 2 2" xfId="4812" xr:uid="{00000000-0005-0000-0000-0000BF120000}"/>
    <cellStyle name="Comma 10 10 2 2 2" xfId="4813" xr:uid="{00000000-0005-0000-0000-0000C0120000}"/>
    <cellStyle name="Comma 10 10 2 2 3" xfId="4814" xr:uid="{00000000-0005-0000-0000-0000C1120000}"/>
    <cellStyle name="Comma 10 10 2 2 4" xfId="4815" xr:uid="{00000000-0005-0000-0000-0000C2120000}"/>
    <cellStyle name="Comma 10 10 2 3" xfId="4816" xr:uid="{00000000-0005-0000-0000-0000C3120000}"/>
    <cellStyle name="Comma 10 10 2 4" xfId="4817" xr:uid="{00000000-0005-0000-0000-0000C4120000}"/>
    <cellStyle name="Comma 10 10 2 4 2" xfId="4818" xr:uid="{00000000-0005-0000-0000-0000C5120000}"/>
    <cellStyle name="Comma 10 10 2 5" xfId="4819" xr:uid="{00000000-0005-0000-0000-0000C6120000}"/>
    <cellStyle name="Comma 10 10 2 6" xfId="4820" xr:uid="{00000000-0005-0000-0000-0000C7120000}"/>
    <cellStyle name="Comma 10 10 3" xfId="4821" xr:uid="{00000000-0005-0000-0000-0000C8120000}"/>
    <cellStyle name="Comma 10 10 3 2" xfId="4822" xr:uid="{00000000-0005-0000-0000-0000C9120000}"/>
    <cellStyle name="Comma 10 10 3 3" xfId="4823" xr:uid="{00000000-0005-0000-0000-0000CA120000}"/>
    <cellStyle name="Comma 10 10 3 4" xfId="4824" xr:uid="{00000000-0005-0000-0000-0000CB120000}"/>
    <cellStyle name="Comma 10 10 4" xfId="4825" xr:uid="{00000000-0005-0000-0000-0000CC120000}"/>
    <cellStyle name="Comma 10 10 4 2" xfId="4826" xr:uid="{00000000-0005-0000-0000-0000CD120000}"/>
    <cellStyle name="Comma 10 10 5" xfId="5" xr:uid="{00000000-0005-0000-0000-0000CE120000}"/>
    <cellStyle name="Comma 10 10 5 2" xfId="4827" xr:uid="{00000000-0005-0000-0000-0000CF120000}"/>
    <cellStyle name="Comma 10 10 5 3" xfId="4828" xr:uid="{00000000-0005-0000-0000-0000D0120000}"/>
    <cellStyle name="Comma 10 10 6" xfId="4829" xr:uid="{00000000-0005-0000-0000-0000D1120000}"/>
    <cellStyle name="Comma 10 10 7" xfId="4830" xr:uid="{00000000-0005-0000-0000-0000D2120000}"/>
    <cellStyle name="Comma 10 10 8" xfId="4831" xr:uid="{00000000-0005-0000-0000-0000D3120000}"/>
    <cellStyle name="Comma 10 10 9" xfId="4832" xr:uid="{00000000-0005-0000-0000-0000D4120000}"/>
    <cellStyle name="Comma 10 11" xfId="4833" xr:uid="{00000000-0005-0000-0000-0000D5120000}"/>
    <cellStyle name="Comma 10 11 2" xfId="4834" xr:uid="{00000000-0005-0000-0000-0000D6120000}"/>
    <cellStyle name="Comma 10 11 2 2" xfId="4835" xr:uid="{00000000-0005-0000-0000-0000D7120000}"/>
    <cellStyle name="Comma 10 11 3" xfId="4836" xr:uid="{00000000-0005-0000-0000-0000D8120000}"/>
    <cellStyle name="Comma 10 11 3 2" xfId="4837" xr:uid="{00000000-0005-0000-0000-0000D9120000}"/>
    <cellStyle name="Comma 10 11 4" xfId="4838" xr:uid="{00000000-0005-0000-0000-0000DA120000}"/>
    <cellStyle name="Comma 10 11 4 2" xfId="4839" xr:uid="{00000000-0005-0000-0000-0000DB120000}"/>
    <cellStyle name="Comma 10 11 5" xfId="4840" xr:uid="{00000000-0005-0000-0000-0000DC120000}"/>
    <cellStyle name="Comma 10 11 5 2" xfId="4841" xr:uid="{00000000-0005-0000-0000-0000DD120000}"/>
    <cellStyle name="Comma 10 11 6" xfId="4842" xr:uid="{00000000-0005-0000-0000-0000DE120000}"/>
    <cellStyle name="Comma 10 11 6 2" xfId="4843" xr:uid="{00000000-0005-0000-0000-0000DF120000}"/>
    <cellStyle name="Comma 10 11 7" xfId="4844" xr:uid="{00000000-0005-0000-0000-0000E0120000}"/>
    <cellStyle name="Comma 10 11 7 2" xfId="4845" xr:uid="{00000000-0005-0000-0000-0000E1120000}"/>
    <cellStyle name="Comma 10 12" xfId="4846" xr:uid="{00000000-0005-0000-0000-0000E2120000}"/>
    <cellStyle name="Comma 10 12 2" xfId="4847" xr:uid="{00000000-0005-0000-0000-0000E3120000}"/>
    <cellStyle name="Comma 10 12 2 2" xfId="4848" xr:uid="{00000000-0005-0000-0000-0000E4120000}"/>
    <cellStyle name="Comma 10 12 3" xfId="4849" xr:uid="{00000000-0005-0000-0000-0000E5120000}"/>
    <cellStyle name="Comma 10 12 3 2" xfId="4850" xr:uid="{00000000-0005-0000-0000-0000E6120000}"/>
    <cellStyle name="Comma 10 12 4" xfId="4851" xr:uid="{00000000-0005-0000-0000-0000E7120000}"/>
    <cellStyle name="Comma 10 12 4 2" xfId="4852" xr:uid="{00000000-0005-0000-0000-0000E8120000}"/>
    <cellStyle name="Comma 10 12 5" xfId="4853" xr:uid="{00000000-0005-0000-0000-0000E9120000}"/>
    <cellStyle name="Comma 10 12 5 2" xfId="4854" xr:uid="{00000000-0005-0000-0000-0000EA120000}"/>
    <cellStyle name="Comma 10 12 6" xfId="4855" xr:uid="{00000000-0005-0000-0000-0000EB120000}"/>
    <cellStyle name="Comma 10 12 6 2" xfId="4856" xr:uid="{00000000-0005-0000-0000-0000EC120000}"/>
    <cellStyle name="Comma 10 12 7" xfId="4857" xr:uid="{00000000-0005-0000-0000-0000ED120000}"/>
    <cellStyle name="Comma 10 12 7 2" xfId="4858" xr:uid="{00000000-0005-0000-0000-0000EE120000}"/>
    <cellStyle name="Comma 10 13" xfId="4859" xr:uid="{00000000-0005-0000-0000-0000EF120000}"/>
    <cellStyle name="Comma 10 13 2" xfId="4860" xr:uid="{00000000-0005-0000-0000-0000F0120000}"/>
    <cellStyle name="Comma 10 13 2 2" xfId="4861" xr:uid="{00000000-0005-0000-0000-0000F1120000}"/>
    <cellStyle name="Comma 10 13 3" xfId="4862" xr:uid="{00000000-0005-0000-0000-0000F2120000}"/>
    <cellStyle name="Comma 10 13 3 2" xfId="4863" xr:uid="{00000000-0005-0000-0000-0000F3120000}"/>
    <cellStyle name="Comma 10 13 4" xfId="4864" xr:uid="{00000000-0005-0000-0000-0000F4120000}"/>
    <cellStyle name="Comma 10 13 4 2" xfId="4865" xr:uid="{00000000-0005-0000-0000-0000F5120000}"/>
    <cellStyle name="Comma 10 13 5" xfId="4866" xr:uid="{00000000-0005-0000-0000-0000F6120000}"/>
    <cellStyle name="Comma 10 13 5 2" xfId="4867" xr:uid="{00000000-0005-0000-0000-0000F7120000}"/>
    <cellStyle name="Comma 10 13 6" xfId="4868" xr:uid="{00000000-0005-0000-0000-0000F8120000}"/>
    <cellStyle name="Comma 10 13 6 2" xfId="4869" xr:uid="{00000000-0005-0000-0000-0000F9120000}"/>
    <cellStyle name="Comma 10 13 7" xfId="4870" xr:uid="{00000000-0005-0000-0000-0000FA120000}"/>
    <cellStyle name="Comma 10 13 7 2" xfId="4871" xr:uid="{00000000-0005-0000-0000-0000FB120000}"/>
    <cellStyle name="Comma 10 14" xfId="4872" xr:uid="{00000000-0005-0000-0000-0000FC120000}"/>
    <cellStyle name="Comma 10 14 2" xfId="4873" xr:uid="{00000000-0005-0000-0000-0000FD120000}"/>
    <cellStyle name="Comma 10 14 2 2" xfId="4874" xr:uid="{00000000-0005-0000-0000-0000FE120000}"/>
    <cellStyle name="Comma 10 14 3" xfId="4875" xr:uid="{00000000-0005-0000-0000-0000FF120000}"/>
    <cellStyle name="Comma 10 14 3 2" xfId="4876" xr:uid="{00000000-0005-0000-0000-000000130000}"/>
    <cellStyle name="Comma 10 14 4" xfId="4877" xr:uid="{00000000-0005-0000-0000-000001130000}"/>
    <cellStyle name="Comma 10 14 4 2" xfId="4878" xr:uid="{00000000-0005-0000-0000-000002130000}"/>
    <cellStyle name="Comma 10 14 5" xfId="4879" xr:uid="{00000000-0005-0000-0000-000003130000}"/>
    <cellStyle name="Comma 10 14 5 2" xfId="4880" xr:uid="{00000000-0005-0000-0000-000004130000}"/>
    <cellStyle name="Comma 10 14 6" xfId="4881" xr:uid="{00000000-0005-0000-0000-000005130000}"/>
    <cellStyle name="Comma 10 14 6 2" xfId="4882" xr:uid="{00000000-0005-0000-0000-000006130000}"/>
    <cellStyle name="Comma 10 14 7" xfId="4883" xr:uid="{00000000-0005-0000-0000-000007130000}"/>
    <cellStyle name="Comma 10 14 7 2" xfId="4884" xr:uid="{00000000-0005-0000-0000-000008130000}"/>
    <cellStyle name="Comma 10 15" xfId="4885" xr:uid="{00000000-0005-0000-0000-000009130000}"/>
    <cellStyle name="Comma 10 15 2" xfId="4886" xr:uid="{00000000-0005-0000-0000-00000A130000}"/>
    <cellStyle name="Comma 10 15 2 2" xfId="4887" xr:uid="{00000000-0005-0000-0000-00000B130000}"/>
    <cellStyle name="Comma 10 15 3" xfId="4888" xr:uid="{00000000-0005-0000-0000-00000C130000}"/>
    <cellStyle name="Comma 10 15 3 2" xfId="4889" xr:uid="{00000000-0005-0000-0000-00000D130000}"/>
    <cellStyle name="Comma 10 15 4" xfId="4890" xr:uid="{00000000-0005-0000-0000-00000E130000}"/>
    <cellStyle name="Comma 10 15 4 2" xfId="4891" xr:uid="{00000000-0005-0000-0000-00000F130000}"/>
    <cellStyle name="Comma 10 15 5" xfId="4892" xr:uid="{00000000-0005-0000-0000-000010130000}"/>
    <cellStyle name="Comma 10 15 5 2" xfId="4893" xr:uid="{00000000-0005-0000-0000-000011130000}"/>
    <cellStyle name="Comma 10 15 6" xfId="4894" xr:uid="{00000000-0005-0000-0000-000012130000}"/>
    <cellStyle name="Comma 10 15 6 2" xfId="4895" xr:uid="{00000000-0005-0000-0000-000013130000}"/>
    <cellStyle name="Comma 10 15 7" xfId="4896" xr:uid="{00000000-0005-0000-0000-000014130000}"/>
    <cellStyle name="Comma 10 15 7 2" xfId="4897" xr:uid="{00000000-0005-0000-0000-000015130000}"/>
    <cellStyle name="Comma 10 16" xfId="4898" xr:uid="{00000000-0005-0000-0000-000016130000}"/>
    <cellStyle name="Comma 10 16 2" xfId="4899" xr:uid="{00000000-0005-0000-0000-000017130000}"/>
    <cellStyle name="Comma 10 16 2 2" xfId="4900" xr:uid="{00000000-0005-0000-0000-000018130000}"/>
    <cellStyle name="Comma 10 16 3" xfId="4901" xr:uid="{00000000-0005-0000-0000-000019130000}"/>
    <cellStyle name="Comma 10 16 3 2" xfId="4902" xr:uid="{00000000-0005-0000-0000-00001A130000}"/>
    <cellStyle name="Comma 10 16 4" xfId="4903" xr:uid="{00000000-0005-0000-0000-00001B130000}"/>
    <cellStyle name="Comma 10 16 4 2" xfId="4904" xr:uid="{00000000-0005-0000-0000-00001C130000}"/>
    <cellStyle name="Comma 10 16 5" xfId="4905" xr:uid="{00000000-0005-0000-0000-00001D130000}"/>
    <cellStyle name="Comma 10 16 5 2" xfId="4906" xr:uid="{00000000-0005-0000-0000-00001E130000}"/>
    <cellStyle name="Comma 10 16 6" xfId="4907" xr:uid="{00000000-0005-0000-0000-00001F130000}"/>
    <cellStyle name="Comma 10 16 6 2" xfId="4908" xr:uid="{00000000-0005-0000-0000-000020130000}"/>
    <cellStyle name="Comma 10 16 7" xfId="4909" xr:uid="{00000000-0005-0000-0000-000021130000}"/>
    <cellStyle name="Comma 10 16 7 2" xfId="4910" xr:uid="{00000000-0005-0000-0000-000022130000}"/>
    <cellStyle name="Comma 10 17" xfId="4911" xr:uid="{00000000-0005-0000-0000-000023130000}"/>
    <cellStyle name="Comma 10 17 2" xfId="4912" xr:uid="{00000000-0005-0000-0000-000024130000}"/>
    <cellStyle name="Comma 10 17 2 2" xfId="4913" xr:uid="{00000000-0005-0000-0000-000025130000}"/>
    <cellStyle name="Comma 10 17 3" xfId="4914" xr:uid="{00000000-0005-0000-0000-000026130000}"/>
    <cellStyle name="Comma 10 17 3 2" xfId="4915" xr:uid="{00000000-0005-0000-0000-000027130000}"/>
    <cellStyle name="Comma 10 17 4" xfId="4916" xr:uid="{00000000-0005-0000-0000-000028130000}"/>
    <cellStyle name="Comma 10 17 4 2" xfId="4917" xr:uid="{00000000-0005-0000-0000-000029130000}"/>
    <cellStyle name="Comma 10 17 5" xfId="4918" xr:uid="{00000000-0005-0000-0000-00002A130000}"/>
    <cellStyle name="Comma 10 17 5 2" xfId="4919" xr:uid="{00000000-0005-0000-0000-00002B130000}"/>
    <cellStyle name="Comma 10 17 6" xfId="4920" xr:uid="{00000000-0005-0000-0000-00002C130000}"/>
    <cellStyle name="Comma 10 17 6 2" xfId="4921" xr:uid="{00000000-0005-0000-0000-00002D130000}"/>
    <cellStyle name="Comma 10 17 7" xfId="4922" xr:uid="{00000000-0005-0000-0000-00002E130000}"/>
    <cellStyle name="Comma 10 17 7 2" xfId="4923" xr:uid="{00000000-0005-0000-0000-00002F130000}"/>
    <cellStyle name="Comma 10 18" xfId="4924" xr:uid="{00000000-0005-0000-0000-000030130000}"/>
    <cellStyle name="Comma 10 18 2" xfId="4925" xr:uid="{00000000-0005-0000-0000-000031130000}"/>
    <cellStyle name="Comma 10 18 2 2" xfId="4926" xr:uid="{00000000-0005-0000-0000-000032130000}"/>
    <cellStyle name="Comma 10 18 3" xfId="4927" xr:uid="{00000000-0005-0000-0000-000033130000}"/>
    <cellStyle name="Comma 10 18 3 2" xfId="4928" xr:uid="{00000000-0005-0000-0000-000034130000}"/>
    <cellStyle name="Comma 10 18 4" xfId="4929" xr:uid="{00000000-0005-0000-0000-000035130000}"/>
    <cellStyle name="Comma 10 18 4 2" xfId="4930" xr:uid="{00000000-0005-0000-0000-000036130000}"/>
    <cellStyle name="Comma 10 18 5" xfId="4931" xr:uid="{00000000-0005-0000-0000-000037130000}"/>
    <cellStyle name="Comma 10 18 5 2" xfId="4932" xr:uid="{00000000-0005-0000-0000-000038130000}"/>
    <cellStyle name="Comma 10 18 6" xfId="4933" xr:uid="{00000000-0005-0000-0000-000039130000}"/>
    <cellStyle name="Comma 10 18 6 2" xfId="4934" xr:uid="{00000000-0005-0000-0000-00003A130000}"/>
    <cellStyle name="Comma 10 18 7" xfId="4935" xr:uid="{00000000-0005-0000-0000-00003B130000}"/>
    <cellStyle name="Comma 10 18 7 2" xfId="4936" xr:uid="{00000000-0005-0000-0000-00003C130000}"/>
    <cellStyle name="Comma 10 19" xfId="4937" xr:uid="{00000000-0005-0000-0000-00003D130000}"/>
    <cellStyle name="Comma 10 2" xfId="4938" xr:uid="{00000000-0005-0000-0000-00003E130000}"/>
    <cellStyle name="Comma 10 2 10" xfId="4939" xr:uid="{00000000-0005-0000-0000-00003F130000}"/>
    <cellStyle name="Comma 10 2 11" xfId="4940" xr:uid="{00000000-0005-0000-0000-000040130000}"/>
    <cellStyle name="Comma 10 2 12" xfId="4941" xr:uid="{00000000-0005-0000-0000-000041130000}"/>
    <cellStyle name="Comma 10 2 13" xfId="4942" xr:uid="{00000000-0005-0000-0000-000042130000}"/>
    <cellStyle name="Comma 10 2 2" xfId="4943" xr:uid="{00000000-0005-0000-0000-000043130000}"/>
    <cellStyle name="Comma 10 2 2 2" xfId="4944" xr:uid="{00000000-0005-0000-0000-000044130000}"/>
    <cellStyle name="Comma 10 2 2 2 2" xfId="4945" xr:uid="{00000000-0005-0000-0000-000045130000}"/>
    <cellStyle name="Comma 10 2 2 2 3" xfId="4946" xr:uid="{00000000-0005-0000-0000-000046130000}"/>
    <cellStyle name="Comma 10 2 2 3" xfId="4947" xr:uid="{00000000-0005-0000-0000-000047130000}"/>
    <cellStyle name="Comma 10 2 2 3 2" xfId="4948" xr:uid="{00000000-0005-0000-0000-000048130000}"/>
    <cellStyle name="Comma 10 2 2 4" xfId="4949" xr:uid="{00000000-0005-0000-0000-000049130000}"/>
    <cellStyle name="Comma 10 2 2 4 2" xfId="4950" xr:uid="{00000000-0005-0000-0000-00004A130000}"/>
    <cellStyle name="Comma 10 2 2 5" xfId="4951" xr:uid="{00000000-0005-0000-0000-00004B130000}"/>
    <cellStyle name="Comma 10 2 2 5 2" xfId="4952" xr:uid="{00000000-0005-0000-0000-00004C130000}"/>
    <cellStyle name="Comma 10 2 2 6" xfId="4953" xr:uid="{00000000-0005-0000-0000-00004D130000}"/>
    <cellStyle name="Comma 10 2 2 6 2" xfId="4954" xr:uid="{00000000-0005-0000-0000-00004E130000}"/>
    <cellStyle name="Comma 10 2 2 7" xfId="4955" xr:uid="{00000000-0005-0000-0000-00004F130000}"/>
    <cellStyle name="Comma 10 2 2 7 2" xfId="4956" xr:uid="{00000000-0005-0000-0000-000050130000}"/>
    <cellStyle name="Comma 10 2 3" xfId="4957" xr:uid="{00000000-0005-0000-0000-000051130000}"/>
    <cellStyle name="Comma 10 2 3 2" xfId="4958" xr:uid="{00000000-0005-0000-0000-000052130000}"/>
    <cellStyle name="Comma 10 2 3 2 2" xfId="4959" xr:uid="{00000000-0005-0000-0000-000053130000}"/>
    <cellStyle name="Comma 10 2 3 2 2 2" xfId="4960" xr:uid="{00000000-0005-0000-0000-000054130000}"/>
    <cellStyle name="Comma 10 2 3 2 3" xfId="4961" xr:uid="{00000000-0005-0000-0000-000055130000}"/>
    <cellStyle name="Comma 10 2 3 2 3 2" xfId="4962" xr:uid="{00000000-0005-0000-0000-000056130000}"/>
    <cellStyle name="Comma 10 2 3 2 4" xfId="4963" xr:uid="{00000000-0005-0000-0000-000057130000}"/>
    <cellStyle name="Comma 10 2 3 2 4 2" xfId="4964" xr:uid="{00000000-0005-0000-0000-000058130000}"/>
    <cellStyle name="Comma 10 2 3 2 5" xfId="4965" xr:uid="{00000000-0005-0000-0000-000059130000}"/>
    <cellStyle name="Comma 10 2 3 2 5 2" xfId="4966" xr:uid="{00000000-0005-0000-0000-00005A130000}"/>
    <cellStyle name="Comma 10 2 3 2 6" xfId="4967" xr:uid="{00000000-0005-0000-0000-00005B130000}"/>
    <cellStyle name="Comma 10 2 3 2 6 2" xfId="4968" xr:uid="{00000000-0005-0000-0000-00005C130000}"/>
    <cellStyle name="Comma 10 2 3 2 7" xfId="4969" xr:uid="{00000000-0005-0000-0000-00005D130000}"/>
    <cellStyle name="Comma 10 2 3 2 7 2" xfId="4970" xr:uid="{00000000-0005-0000-0000-00005E130000}"/>
    <cellStyle name="Comma 10 2 3 2 8" xfId="4971" xr:uid="{00000000-0005-0000-0000-00005F130000}"/>
    <cellStyle name="Comma 10 2 4" xfId="4972" xr:uid="{00000000-0005-0000-0000-000060130000}"/>
    <cellStyle name="Comma 10 2 4 2" xfId="4973" xr:uid="{00000000-0005-0000-0000-000061130000}"/>
    <cellStyle name="Comma 10 2 5" xfId="4974" xr:uid="{00000000-0005-0000-0000-000062130000}"/>
    <cellStyle name="Comma 10 2 5 2" xfId="4975" xr:uid="{00000000-0005-0000-0000-000063130000}"/>
    <cellStyle name="Comma 10 2 5 3" xfId="4976" xr:uid="{00000000-0005-0000-0000-000064130000}"/>
    <cellStyle name="Comma 10 2 6" xfId="4977" xr:uid="{00000000-0005-0000-0000-000065130000}"/>
    <cellStyle name="Comma 10 2 6 2" xfId="4978" xr:uid="{00000000-0005-0000-0000-000066130000}"/>
    <cellStyle name="Comma 10 2 6 3" xfId="4979" xr:uid="{00000000-0005-0000-0000-000067130000}"/>
    <cellStyle name="Comma 10 2 6 4" xfId="4980" xr:uid="{00000000-0005-0000-0000-000068130000}"/>
    <cellStyle name="Comma 10 2 7" xfId="4981" xr:uid="{00000000-0005-0000-0000-000069130000}"/>
    <cellStyle name="Comma 10 2 7 2" xfId="4982" xr:uid="{00000000-0005-0000-0000-00006A130000}"/>
    <cellStyle name="Comma 10 2 8" xfId="4983" xr:uid="{00000000-0005-0000-0000-00006B130000}"/>
    <cellStyle name="Comma 10 2 8 2" xfId="4984" xr:uid="{00000000-0005-0000-0000-00006C130000}"/>
    <cellStyle name="Comma 10 2 9" xfId="4985" xr:uid="{00000000-0005-0000-0000-00006D130000}"/>
    <cellStyle name="Comma 10 20" xfId="4986" xr:uid="{00000000-0005-0000-0000-00006E130000}"/>
    <cellStyle name="Comma 10 3" xfId="4987" xr:uid="{00000000-0005-0000-0000-00006F130000}"/>
    <cellStyle name="Comma 10 3 2" xfId="4988" xr:uid="{00000000-0005-0000-0000-000070130000}"/>
    <cellStyle name="Comma 10 3 2 2" xfId="4989" xr:uid="{00000000-0005-0000-0000-000071130000}"/>
    <cellStyle name="Comma 10 3 2 2 2" xfId="4990" xr:uid="{00000000-0005-0000-0000-000072130000}"/>
    <cellStyle name="Comma 10 3 2 3" xfId="4991" xr:uid="{00000000-0005-0000-0000-000073130000}"/>
    <cellStyle name="Comma 10 3 2 3 2" xfId="4992" xr:uid="{00000000-0005-0000-0000-000074130000}"/>
    <cellStyle name="Comma 10 3 2 4" xfId="4993" xr:uid="{00000000-0005-0000-0000-000075130000}"/>
    <cellStyle name="Comma 10 3 2 4 2" xfId="4994" xr:uid="{00000000-0005-0000-0000-000076130000}"/>
    <cellStyle name="Comma 10 3 2 5" xfId="4995" xr:uid="{00000000-0005-0000-0000-000077130000}"/>
    <cellStyle name="Comma 10 3 2 5 2" xfId="4996" xr:uid="{00000000-0005-0000-0000-000078130000}"/>
    <cellStyle name="Comma 10 3 2 6" xfId="4997" xr:uid="{00000000-0005-0000-0000-000079130000}"/>
    <cellStyle name="Comma 10 3 2 6 2" xfId="4998" xr:uid="{00000000-0005-0000-0000-00007A130000}"/>
    <cellStyle name="Comma 10 3 2 7" xfId="4999" xr:uid="{00000000-0005-0000-0000-00007B130000}"/>
    <cellStyle name="Comma 10 3 2 7 2" xfId="5000" xr:uid="{00000000-0005-0000-0000-00007C130000}"/>
    <cellStyle name="Comma 10 3 3" xfId="5001" xr:uid="{00000000-0005-0000-0000-00007D130000}"/>
    <cellStyle name="Comma 10 3 3 2" xfId="5002" xr:uid="{00000000-0005-0000-0000-00007E130000}"/>
    <cellStyle name="Comma 10 3 3 2 2" xfId="5003" xr:uid="{00000000-0005-0000-0000-00007F130000}"/>
    <cellStyle name="Comma 10 3 3 2 2 2" xfId="5004" xr:uid="{00000000-0005-0000-0000-000080130000}"/>
    <cellStyle name="Comma 10 3 3 2 3" xfId="5005" xr:uid="{00000000-0005-0000-0000-000081130000}"/>
    <cellStyle name="Comma 10 3 3 2 3 2" xfId="5006" xr:uid="{00000000-0005-0000-0000-000082130000}"/>
    <cellStyle name="Comma 10 3 3 2 4" xfId="5007" xr:uid="{00000000-0005-0000-0000-000083130000}"/>
    <cellStyle name="Comma 10 3 3 2 4 2" xfId="5008" xr:uid="{00000000-0005-0000-0000-000084130000}"/>
    <cellStyle name="Comma 10 3 3 2 5" xfId="5009" xr:uid="{00000000-0005-0000-0000-000085130000}"/>
    <cellStyle name="Comma 10 3 3 2 5 2" xfId="5010" xr:uid="{00000000-0005-0000-0000-000086130000}"/>
    <cellStyle name="Comma 10 3 3 2 6" xfId="5011" xr:uid="{00000000-0005-0000-0000-000087130000}"/>
    <cellStyle name="Comma 10 3 3 2 6 2" xfId="5012" xr:uid="{00000000-0005-0000-0000-000088130000}"/>
    <cellStyle name="Comma 10 3 3 2 7" xfId="5013" xr:uid="{00000000-0005-0000-0000-000089130000}"/>
    <cellStyle name="Comma 10 3 3 2 7 2" xfId="5014" xr:uid="{00000000-0005-0000-0000-00008A130000}"/>
    <cellStyle name="Comma 10 3 3 3" xfId="5015" xr:uid="{00000000-0005-0000-0000-00008B130000}"/>
    <cellStyle name="Comma 10 3 3 4" xfId="5016" xr:uid="{00000000-0005-0000-0000-00008C130000}"/>
    <cellStyle name="Comma 10 3 4" xfId="5017" xr:uid="{00000000-0005-0000-0000-00008D130000}"/>
    <cellStyle name="Comma 10 3 4 2" xfId="5018" xr:uid="{00000000-0005-0000-0000-00008E130000}"/>
    <cellStyle name="Comma 10 3 5" xfId="5019" xr:uid="{00000000-0005-0000-0000-00008F130000}"/>
    <cellStyle name="Comma 10 3 5 2" xfId="5020" xr:uid="{00000000-0005-0000-0000-000090130000}"/>
    <cellStyle name="Comma 10 3 6" xfId="5021" xr:uid="{00000000-0005-0000-0000-000091130000}"/>
    <cellStyle name="Comma 10 3 6 2" xfId="5022" xr:uid="{00000000-0005-0000-0000-000092130000}"/>
    <cellStyle name="Comma 10 3 7" xfId="5023" xr:uid="{00000000-0005-0000-0000-000093130000}"/>
    <cellStyle name="Comma 10 3 7 2" xfId="5024" xr:uid="{00000000-0005-0000-0000-000094130000}"/>
    <cellStyle name="Comma 10 3 8" xfId="5025" xr:uid="{00000000-0005-0000-0000-000095130000}"/>
    <cellStyle name="Comma 10 3 8 2" xfId="5026" xr:uid="{00000000-0005-0000-0000-000096130000}"/>
    <cellStyle name="Comma 10 3 9" xfId="5027" xr:uid="{00000000-0005-0000-0000-000097130000}"/>
    <cellStyle name="Comma 10 3_bieu 1b" xfId="5028" xr:uid="{00000000-0005-0000-0000-000098130000}"/>
    <cellStyle name="Comma 10 4" xfId="5029" xr:uid="{00000000-0005-0000-0000-000099130000}"/>
    <cellStyle name="Comma 10 4 2" xfId="5030" xr:uid="{00000000-0005-0000-0000-00009A130000}"/>
    <cellStyle name="Comma 10 4 2 2" xfId="5031" xr:uid="{00000000-0005-0000-0000-00009B130000}"/>
    <cellStyle name="Comma 10 4 3" xfId="5032" xr:uid="{00000000-0005-0000-0000-00009C130000}"/>
    <cellStyle name="Comma 10 4 3 2" xfId="5033" xr:uid="{00000000-0005-0000-0000-00009D130000}"/>
    <cellStyle name="Comma 10 4 4" xfId="5034" xr:uid="{00000000-0005-0000-0000-00009E130000}"/>
    <cellStyle name="Comma 10 4 4 2" xfId="5035" xr:uid="{00000000-0005-0000-0000-00009F130000}"/>
    <cellStyle name="Comma 10 4 5" xfId="5036" xr:uid="{00000000-0005-0000-0000-0000A0130000}"/>
    <cellStyle name="Comma 10 4 5 2" xfId="5037" xr:uid="{00000000-0005-0000-0000-0000A1130000}"/>
    <cellStyle name="Comma 10 4 6" xfId="5038" xr:uid="{00000000-0005-0000-0000-0000A2130000}"/>
    <cellStyle name="Comma 10 4 6 2" xfId="5039" xr:uid="{00000000-0005-0000-0000-0000A3130000}"/>
    <cellStyle name="Comma 10 4 7" xfId="5040" xr:uid="{00000000-0005-0000-0000-0000A4130000}"/>
    <cellStyle name="Comma 10 4 7 2" xfId="5041" xr:uid="{00000000-0005-0000-0000-0000A5130000}"/>
    <cellStyle name="Comma 10 4 8" xfId="5042" xr:uid="{00000000-0005-0000-0000-0000A6130000}"/>
    <cellStyle name="Comma 10 5" xfId="5043" xr:uid="{00000000-0005-0000-0000-0000A7130000}"/>
    <cellStyle name="Comma 10 5 10" xfId="5044" xr:uid="{00000000-0005-0000-0000-0000A8130000}"/>
    <cellStyle name="Comma 10 5 11" xfId="5045" xr:uid="{00000000-0005-0000-0000-0000A9130000}"/>
    <cellStyle name="Comma 10 5 12" xfId="5046" xr:uid="{00000000-0005-0000-0000-0000AA130000}"/>
    <cellStyle name="Comma 10 5 13" xfId="5047" xr:uid="{00000000-0005-0000-0000-0000AB130000}"/>
    <cellStyle name="Comma 10 5 14" xfId="5048" xr:uid="{00000000-0005-0000-0000-0000AC130000}"/>
    <cellStyle name="Comma 10 5 14 2" xfId="5049" xr:uid="{00000000-0005-0000-0000-0000AD130000}"/>
    <cellStyle name="Comma 10 5 15" xfId="5050" xr:uid="{00000000-0005-0000-0000-0000AE130000}"/>
    <cellStyle name="Comma 10 5 15 2" xfId="5051" xr:uid="{00000000-0005-0000-0000-0000AF130000}"/>
    <cellStyle name="Comma 10 5 16" xfId="5052" xr:uid="{00000000-0005-0000-0000-0000B0130000}"/>
    <cellStyle name="Comma 10 5 16 2" xfId="5053" xr:uid="{00000000-0005-0000-0000-0000B1130000}"/>
    <cellStyle name="Comma 10 5 17" xfId="5054" xr:uid="{00000000-0005-0000-0000-0000B2130000}"/>
    <cellStyle name="Comma 10 5 17 2" xfId="5055" xr:uid="{00000000-0005-0000-0000-0000B3130000}"/>
    <cellStyle name="Comma 10 5 18" xfId="5056" xr:uid="{00000000-0005-0000-0000-0000B4130000}"/>
    <cellStyle name="Comma 10 5 18 2" xfId="5057" xr:uid="{00000000-0005-0000-0000-0000B5130000}"/>
    <cellStyle name="Comma 10 5 19" xfId="5058" xr:uid="{00000000-0005-0000-0000-0000B6130000}"/>
    <cellStyle name="Comma 10 5 19 2" xfId="5059" xr:uid="{00000000-0005-0000-0000-0000B7130000}"/>
    <cellStyle name="Comma 10 5 2" xfId="5060" xr:uid="{00000000-0005-0000-0000-0000B8130000}"/>
    <cellStyle name="Comma 10 5 3" xfId="5061" xr:uid="{00000000-0005-0000-0000-0000B9130000}"/>
    <cellStyle name="Comma 10 5 4" xfId="5062" xr:uid="{00000000-0005-0000-0000-0000BA130000}"/>
    <cellStyle name="Comma 10 5 5" xfId="5063" xr:uid="{00000000-0005-0000-0000-0000BB130000}"/>
    <cellStyle name="Comma 10 5 6" xfId="5064" xr:uid="{00000000-0005-0000-0000-0000BC130000}"/>
    <cellStyle name="Comma 10 5 7" xfId="5065" xr:uid="{00000000-0005-0000-0000-0000BD130000}"/>
    <cellStyle name="Comma 10 5 8" xfId="5066" xr:uid="{00000000-0005-0000-0000-0000BE130000}"/>
    <cellStyle name="Comma 10 5 9" xfId="5067" xr:uid="{00000000-0005-0000-0000-0000BF130000}"/>
    <cellStyle name="Comma 10 6" xfId="5068" xr:uid="{00000000-0005-0000-0000-0000C0130000}"/>
    <cellStyle name="Comma 10 6 2" xfId="5069" xr:uid="{00000000-0005-0000-0000-0000C1130000}"/>
    <cellStyle name="Comma 10 6 2 2" xfId="5070" xr:uid="{00000000-0005-0000-0000-0000C2130000}"/>
    <cellStyle name="Comma 10 6 3" xfId="5071" xr:uid="{00000000-0005-0000-0000-0000C3130000}"/>
    <cellStyle name="Comma 10 6 3 2" xfId="5072" xr:uid="{00000000-0005-0000-0000-0000C4130000}"/>
    <cellStyle name="Comma 10 6 4" xfId="5073" xr:uid="{00000000-0005-0000-0000-0000C5130000}"/>
    <cellStyle name="Comma 10 6 4 2" xfId="5074" xr:uid="{00000000-0005-0000-0000-0000C6130000}"/>
    <cellStyle name="Comma 10 6 5" xfId="5075" xr:uid="{00000000-0005-0000-0000-0000C7130000}"/>
    <cellStyle name="Comma 10 6 5 2" xfId="5076" xr:uid="{00000000-0005-0000-0000-0000C8130000}"/>
    <cellStyle name="Comma 10 6 6" xfId="5077" xr:uid="{00000000-0005-0000-0000-0000C9130000}"/>
    <cellStyle name="Comma 10 6 6 2" xfId="5078" xr:uid="{00000000-0005-0000-0000-0000CA130000}"/>
    <cellStyle name="Comma 10 6 7" xfId="5079" xr:uid="{00000000-0005-0000-0000-0000CB130000}"/>
    <cellStyle name="Comma 10 6 7 2" xfId="5080" xr:uid="{00000000-0005-0000-0000-0000CC130000}"/>
    <cellStyle name="Comma 10 7" xfId="5081" xr:uid="{00000000-0005-0000-0000-0000CD130000}"/>
    <cellStyle name="Comma 10 7 2" xfId="5082" xr:uid="{00000000-0005-0000-0000-0000CE130000}"/>
    <cellStyle name="Comma 10 7 2 2" xfId="5083" xr:uid="{00000000-0005-0000-0000-0000CF130000}"/>
    <cellStyle name="Comma 10 7 3" xfId="5084" xr:uid="{00000000-0005-0000-0000-0000D0130000}"/>
    <cellStyle name="Comma 10 7 3 2" xfId="5085" xr:uid="{00000000-0005-0000-0000-0000D1130000}"/>
    <cellStyle name="Comma 10 7 4" xfId="5086" xr:uid="{00000000-0005-0000-0000-0000D2130000}"/>
    <cellStyle name="Comma 10 7 4 2" xfId="5087" xr:uid="{00000000-0005-0000-0000-0000D3130000}"/>
    <cellStyle name="Comma 10 7 5" xfId="5088" xr:uid="{00000000-0005-0000-0000-0000D4130000}"/>
    <cellStyle name="Comma 10 7 5 2" xfId="5089" xr:uid="{00000000-0005-0000-0000-0000D5130000}"/>
    <cellStyle name="Comma 10 7 6" xfId="5090" xr:uid="{00000000-0005-0000-0000-0000D6130000}"/>
    <cellStyle name="Comma 10 7 6 2" xfId="5091" xr:uid="{00000000-0005-0000-0000-0000D7130000}"/>
    <cellStyle name="Comma 10 7 7" xfId="5092" xr:uid="{00000000-0005-0000-0000-0000D8130000}"/>
    <cellStyle name="Comma 10 7 7 2" xfId="5093" xr:uid="{00000000-0005-0000-0000-0000D9130000}"/>
    <cellStyle name="Comma 10 8" xfId="5094" xr:uid="{00000000-0005-0000-0000-0000DA130000}"/>
    <cellStyle name="Comma 10 8 2" xfId="5095" xr:uid="{00000000-0005-0000-0000-0000DB130000}"/>
    <cellStyle name="Comma 10 8 2 2" xfId="5096" xr:uid="{00000000-0005-0000-0000-0000DC130000}"/>
    <cellStyle name="Comma 10 8 3" xfId="5097" xr:uid="{00000000-0005-0000-0000-0000DD130000}"/>
    <cellStyle name="Comma 10 8 3 2" xfId="5098" xr:uid="{00000000-0005-0000-0000-0000DE130000}"/>
    <cellStyle name="Comma 10 8 4" xfId="5099" xr:uid="{00000000-0005-0000-0000-0000DF130000}"/>
    <cellStyle name="Comma 10 8 4 2" xfId="5100" xr:uid="{00000000-0005-0000-0000-0000E0130000}"/>
    <cellStyle name="Comma 10 8 5" xfId="5101" xr:uid="{00000000-0005-0000-0000-0000E1130000}"/>
    <cellStyle name="Comma 10 8 5 2" xfId="5102" xr:uid="{00000000-0005-0000-0000-0000E2130000}"/>
    <cellStyle name="Comma 10 8 6" xfId="5103" xr:uid="{00000000-0005-0000-0000-0000E3130000}"/>
    <cellStyle name="Comma 10 8 6 2" xfId="5104" xr:uid="{00000000-0005-0000-0000-0000E4130000}"/>
    <cellStyle name="Comma 10 8 7" xfId="5105" xr:uid="{00000000-0005-0000-0000-0000E5130000}"/>
    <cellStyle name="Comma 10 8 7 2" xfId="5106" xr:uid="{00000000-0005-0000-0000-0000E6130000}"/>
    <cellStyle name="Comma 10 9" xfId="5107" xr:uid="{00000000-0005-0000-0000-0000E7130000}"/>
    <cellStyle name="Comma 10 9 2" xfId="5108" xr:uid="{00000000-0005-0000-0000-0000E8130000}"/>
    <cellStyle name="Comma 10 9 2 2" xfId="5109" xr:uid="{00000000-0005-0000-0000-0000E9130000}"/>
    <cellStyle name="Comma 10 9 3" xfId="5110" xr:uid="{00000000-0005-0000-0000-0000EA130000}"/>
    <cellStyle name="Comma 10 9 3 2" xfId="5111" xr:uid="{00000000-0005-0000-0000-0000EB130000}"/>
    <cellStyle name="Comma 10 9 4" xfId="5112" xr:uid="{00000000-0005-0000-0000-0000EC130000}"/>
    <cellStyle name="Comma 10 9 4 2" xfId="5113" xr:uid="{00000000-0005-0000-0000-0000ED130000}"/>
    <cellStyle name="Comma 10 9 5" xfId="5114" xr:uid="{00000000-0005-0000-0000-0000EE130000}"/>
    <cellStyle name="Comma 10 9 5 2" xfId="5115" xr:uid="{00000000-0005-0000-0000-0000EF130000}"/>
    <cellStyle name="Comma 10 9 6" xfId="5116" xr:uid="{00000000-0005-0000-0000-0000F0130000}"/>
    <cellStyle name="Comma 10 9 6 2" xfId="5117" xr:uid="{00000000-0005-0000-0000-0000F1130000}"/>
    <cellStyle name="Comma 10 9 7" xfId="5118" xr:uid="{00000000-0005-0000-0000-0000F2130000}"/>
    <cellStyle name="Comma 10 9 7 2" xfId="5119" xr:uid="{00000000-0005-0000-0000-0000F3130000}"/>
    <cellStyle name="Comma 10_bieu 1b" xfId="5120" xr:uid="{00000000-0005-0000-0000-0000F4130000}"/>
    <cellStyle name="Comma 100" xfId="5121" xr:uid="{00000000-0005-0000-0000-0000F5130000}"/>
    <cellStyle name="Comma 100 2" xfId="5122" xr:uid="{00000000-0005-0000-0000-0000F6130000}"/>
    <cellStyle name="Comma 100 2 2" xfId="5123" xr:uid="{00000000-0005-0000-0000-0000F7130000}"/>
    <cellStyle name="Comma 100 3" xfId="5124" xr:uid="{00000000-0005-0000-0000-0000F8130000}"/>
    <cellStyle name="Comma 100 3 2" xfId="5125" xr:uid="{00000000-0005-0000-0000-0000F9130000}"/>
    <cellStyle name="Comma 100 4" xfId="5126" xr:uid="{00000000-0005-0000-0000-0000FA130000}"/>
    <cellStyle name="Comma 101" xfId="5127" xr:uid="{00000000-0005-0000-0000-0000FB130000}"/>
    <cellStyle name="Comma 101 2" xfId="5128" xr:uid="{00000000-0005-0000-0000-0000FC130000}"/>
    <cellStyle name="Comma 101 2 2" xfId="5129" xr:uid="{00000000-0005-0000-0000-0000FD130000}"/>
    <cellStyle name="Comma 101 3" xfId="5130" xr:uid="{00000000-0005-0000-0000-0000FE130000}"/>
    <cellStyle name="Comma 101 3 2" xfId="5131" xr:uid="{00000000-0005-0000-0000-0000FF130000}"/>
    <cellStyle name="Comma 101 4" xfId="5132" xr:uid="{00000000-0005-0000-0000-000000140000}"/>
    <cellStyle name="Comma 102" xfId="5133" xr:uid="{00000000-0005-0000-0000-000001140000}"/>
    <cellStyle name="Comma 102 2" xfId="5134" xr:uid="{00000000-0005-0000-0000-000002140000}"/>
    <cellStyle name="Comma 102 2 2" xfId="5135" xr:uid="{00000000-0005-0000-0000-000003140000}"/>
    <cellStyle name="Comma 102 3" xfId="5136" xr:uid="{00000000-0005-0000-0000-000004140000}"/>
    <cellStyle name="Comma 102 4" xfId="5137" xr:uid="{00000000-0005-0000-0000-000005140000}"/>
    <cellStyle name="Comma 102 5" xfId="5138" xr:uid="{00000000-0005-0000-0000-000006140000}"/>
    <cellStyle name="Comma 103" xfId="5139" xr:uid="{00000000-0005-0000-0000-000007140000}"/>
    <cellStyle name="Comma 103 2" xfId="5140" xr:uid="{00000000-0005-0000-0000-000008140000}"/>
    <cellStyle name="Comma 103 2 2" xfId="5141" xr:uid="{00000000-0005-0000-0000-000009140000}"/>
    <cellStyle name="Comma 103 3" xfId="5142" xr:uid="{00000000-0005-0000-0000-00000A140000}"/>
    <cellStyle name="Comma 103 3 2" xfId="5143" xr:uid="{00000000-0005-0000-0000-00000B140000}"/>
    <cellStyle name="Comma 103 4" xfId="5144" xr:uid="{00000000-0005-0000-0000-00000C140000}"/>
    <cellStyle name="Comma 104" xfId="5145" xr:uid="{00000000-0005-0000-0000-00000D140000}"/>
    <cellStyle name="Comma 104 2" xfId="5146" xr:uid="{00000000-0005-0000-0000-00000E140000}"/>
    <cellStyle name="Comma 104 2 2" xfId="5147" xr:uid="{00000000-0005-0000-0000-00000F140000}"/>
    <cellStyle name="Comma 104 3" xfId="5148" xr:uid="{00000000-0005-0000-0000-000010140000}"/>
    <cellStyle name="Comma 104 3 2" xfId="5149" xr:uid="{00000000-0005-0000-0000-000011140000}"/>
    <cellStyle name="Comma 104 4" xfId="5150" xr:uid="{00000000-0005-0000-0000-000012140000}"/>
    <cellStyle name="Comma 105" xfId="5151" xr:uid="{00000000-0005-0000-0000-000013140000}"/>
    <cellStyle name="Comma 105 2" xfId="5152" xr:uid="{00000000-0005-0000-0000-000014140000}"/>
    <cellStyle name="Comma 105 2 2" xfId="5153" xr:uid="{00000000-0005-0000-0000-000015140000}"/>
    <cellStyle name="Comma 105 3" xfId="5154" xr:uid="{00000000-0005-0000-0000-000016140000}"/>
    <cellStyle name="Comma 105 3 2" xfId="5155" xr:uid="{00000000-0005-0000-0000-000017140000}"/>
    <cellStyle name="Comma 105 4" xfId="5156" xr:uid="{00000000-0005-0000-0000-000018140000}"/>
    <cellStyle name="Comma 106" xfId="5157" xr:uid="{00000000-0005-0000-0000-000019140000}"/>
    <cellStyle name="Comma 106 2" xfId="5158" xr:uid="{00000000-0005-0000-0000-00001A140000}"/>
    <cellStyle name="Comma 106 2 2" xfId="5159" xr:uid="{00000000-0005-0000-0000-00001B140000}"/>
    <cellStyle name="Comma 106 3" xfId="5160" xr:uid="{00000000-0005-0000-0000-00001C140000}"/>
    <cellStyle name="Comma 106 3 2" xfId="5161" xr:uid="{00000000-0005-0000-0000-00001D140000}"/>
    <cellStyle name="Comma 106 4" xfId="5162" xr:uid="{00000000-0005-0000-0000-00001E140000}"/>
    <cellStyle name="Comma 107" xfId="5163" xr:uid="{00000000-0005-0000-0000-00001F140000}"/>
    <cellStyle name="Comma 107 2" xfId="5164" xr:uid="{00000000-0005-0000-0000-000020140000}"/>
    <cellStyle name="Comma 107 2 2" xfId="5165" xr:uid="{00000000-0005-0000-0000-000021140000}"/>
    <cellStyle name="Comma 107 3" xfId="5166" xr:uid="{00000000-0005-0000-0000-000022140000}"/>
    <cellStyle name="Comma 108" xfId="5167" xr:uid="{00000000-0005-0000-0000-000023140000}"/>
    <cellStyle name="Comma 108 2" xfId="5168" xr:uid="{00000000-0005-0000-0000-000024140000}"/>
    <cellStyle name="Comma 108 2 2" xfId="5169" xr:uid="{00000000-0005-0000-0000-000025140000}"/>
    <cellStyle name="Comma 108 3" xfId="5170" xr:uid="{00000000-0005-0000-0000-000026140000}"/>
    <cellStyle name="Comma 108 3 2" xfId="5171" xr:uid="{00000000-0005-0000-0000-000027140000}"/>
    <cellStyle name="Comma 108 4" xfId="5172" xr:uid="{00000000-0005-0000-0000-000028140000}"/>
    <cellStyle name="Comma 109" xfId="5173" xr:uid="{00000000-0005-0000-0000-000029140000}"/>
    <cellStyle name="Comma 109 2" xfId="5174" xr:uid="{00000000-0005-0000-0000-00002A140000}"/>
    <cellStyle name="Comma 109 2 2" xfId="5175" xr:uid="{00000000-0005-0000-0000-00002B140000}"/>
    <cellStyle name="Comma 109 3" xfId="5176" xr:uid="{00000000-0005-0000-0000-00002C140000}"/>
    <cellStyle name="Comma 11" xfId="5177" xr:uid="{00000000-0005-0000-0000-00002D140000}"/>
    <cellStyle name="Comma 11 2" xfId="5178" xr:uid="{00000000-0005-0000-0000-00002E140000}"/>
    <cellStyle name="Comma 11 2 2" xfId="5179" xr:uid="{00000000-0005-0000-0000-00002F140000}"/>
    <cellStyle name="Comma 11 2 2 2" xfId="5180" xr:uid="{00000000-0005-0000-0000-000030140000}"/>
    <cellStyle name="Comma 11 2 3" xfId="5181" xr:uid="{00000000-0005-0000-0000-000031140000}"/>
    <cellStyle name="Comma 11 2 4" xfId="5182" xr:uid="{00000000-0005-0000-0000-000032140000}"/>
    <cellStyle name="Comma 11 3" xfId="5183" xr:uid="{00000000-0005-0000-0000-000033140000}"/>
    <cellStyle name="Comma 11 3 2" xfId="5184" xr:uid="{00000000-0005-0000-0000-000034140000}"/>
    <cellStyle name="Comma 11 3 2 2" xfId="5185" xr:uid="{00000000-0005-0000-0000-000035140000}"/>
    <cellStyle name="Comma 11 3 2 2 2" xfId="5186" xr:uid="{00000000-0005-0000-0000-000036140000}"/>
    <cellStyle name="Comma 11 3 2 3" xfId="5187" xr:uid="{00000000-0005-0000-0000-000037140000}"/>
    <cellStyle name="Comma 11 3 2 3 2" xfId="5188" xr:uid="{00000000-0005-0000-0000-000038140000}"/>
    <cellStyle name="Comma 11 3 2 4" xfId="5189" xr:uid="{00000000-0005-0000-0000-000039140000}"/>
    <cellStyle name="Comma 11 3 2 4 2" xfId="5190" xr:uid="{00000000-0005-0000-0000-00003A140000}"/>
    <cellStyle name="Comma 11 3 2 5" xfId="5191" xr:uid="{00000000-0005-0000-0000-00003B140000}"/>
    <cellStyle name="Comma 11 3 2 5 2" xfId="5192" xr:uid="{00000000-0005-0000-0000-00003C140000}"/>
    <cellStyle name="Comma 11 3 2 6" xfId="5193" xr:uid="{00000000-0005-0000-0000-00003D140000}"/>
    <cellStyle name="Comma 11 3 2 6 2" xfId="5194" xr:uid="{00000000-0005-0000-0000-00003E140000}"/>
    <cellStyle name="Comma 11 3 2 7" xfId="5195" xr:uid="{00000000-0005-0000-0000-00003F140000}"/>
    <cellStyle name="Comma 11 3 2 7 2" xfId="5196" xr:uid="{00000000-0005-0000-0000-000040140000}"/>
    <cellStyle name="Comma 11 3 3" xfId="5197" xr:uid="{00000000-0005-0000-0000-000041140000}"/>
    <cellStyle name="Comma 11 3 3 2" xfId="5198" xr:uid="{00000000-0005-0000-0000-000042140000}"/>
    <cellStyle name="Comma 11 3 3 2 2" xfId="5199" xr:uid="{00000000-0005-0000-0000-000043140000}"/>
    <cellStyle name="Comma 11 3 3 3" xfId="5200" xr:uid="{00000000-0005-0000-0000-000044140000}"/>
    <cellStyle name="Comma 11 3 3 3 2" xfId="5201" xr:uid="{00000000-0005-0000-0000-000045140000}"/>
    <cellStyle name="Comma 11 3 3 4" xfId="5202" xr:uid="{00000000-0005-0000-0000-000046140000}"/>
    <cellStyle name="Comma 11 3 3 4 2" xfId="5203" xr:uid="{00000000-0005-0000-0000-000047140000}"/>
    <cellStyle name="Comma 11 3 3 5" xfId="5204" xr:uid="{00000000-0005-0000-0000-000048140000}"/>
    <cellStyle name="Comma 11 3 3 5 2" xfId="5205" xr:uid="{00000000-0005-0000-0000-000049140000}"/>
    <cellStyle name="Comma 11 3 3 6" xfId="5206" xr:uid="{00000000-0005-0000-0000-00004A140000}"/>
    <cellStyle name="Comma 11 3 3 6 2" xfId="5207" xr:uid="{00000000-0005-0000-0000-00004B140000}"/>
    <cellStyle name="Comma 11 3 3 7" xfId="5208" xr:uid="{00000000-0005-0000-0000-00004C140000}"/>
    <cellStyle name="Comma 11 3 3 7 2" xfId="5209" xr:uid="{00000000-0005-0000-0000-00004D140000}"/>
    <cellStyle name="Comma 11 3 4" xfId="5210" xr:uid="{00000000-0005-0000-0000-00004E140000}"/>
    <cellStyle name="Comma 11 4" xfId="5211" xr:uid="{00000000-0005-0000-0000-00004F140000}"/>
    <cellStyle name="Comma 11 5" xfId="5212" xr:uid="{00000000-0005-0000-0000-000050140000}"/>
    <cellStyle name="Comma 110" xfId="5213" xr:uid="{00000000-0005-0000-0000-000051140000}"/>
    <cellStyle name="Comma 110 2" xfId="5214" xr:uid="{00000000-0005-0000-0000-000052140000}"/>
    <cellStyle name="Comma 110 2 2" xfId="5215" xr:uid="{00000000-0005-0000-0000-000053140000}"/>
    <cellStyle name="Comma 110 3" xfId="5216" xr:uid="{00000000-0005-0000-0000-000054140000}"/>
    <cellStyle name="Comma 110 3 2" xfId="5217" xr:uid="{00000000-0005-0000-0000-000055140000}"/>
    <cellStyle name="Comma 110 4" xfId="5218" xr:uid="{00000000-0005-0000-0000-000056140000}"/>
    <cellStyle name="Comma 111" xfId="5219" xr:uid="{00000000-0005-0000-0000-000057140000}"/>
    <cellStyle name="Comma 111 2" xfId="5220" xr:uid="{00000000-0005-0000-0000-000058140000}"/>
    <cellStyle name="Comma 111 2 2" xfId="5221" xr:uid="{00000000-0005-0000-0000-000059140000}"/>
    <cellStyle name="Comma 111 3" xfId="5222" xr:uid="{00000000-0005-0000-0000-00005A140000}"/>
    <cellStyle name="Comma 111 3 2" xfId="5223" xr:uid="{00000000-0005-0000-0000-00005B140000}"/>
    <cellStyle name="Comma 111 4" xfId="5224" xr:uid="{00000000-0005-0000-0000-00005C140000}"/>
    <cellStyle name="Comma 112" xfId="5225" xr:uid="{00000000-0005-0000-0000-00005D140000}"/>
    <cellStyle name="Comma 112 2" xfId="5226" xr:uid="{00000000-0005-0000-0000-00005E140000}"/>
    <cellStyle name="Comma 112 2 2" xfId="5227" xr:uid="{00000000-0005-0000-0000-00005F140000}"/>
    <cellStyle name="Comma 112 3" xfId="5228" xr:uid="{00000000-0005-0000-0000-000060140000}"/>
    <cellStyle name="Comma 113" xfId="5229" xr:uid="{00000000-0005-0000-0000-000061140000}"/>
    <cellStyle name="Comma 113 2" xfId="5230" xr:uid="{00000000-0005-0000-0000-000062140000}"/>
    <cellStyle name="Comma 113 2 2" xfId="5231" xr:uid="{00000000-0005-0000-0000-000063140000}"/>
    <cellStyle name="Comma 113 3" xfId="5232" xr:uid="{00000000-0005-0000-0000-000064140000}"/>
    <cellStyle name="Comma 114" xfId="5233" xr:uid="{00000000-0005-0000-0000-000065140000}"/>
    <cellStyle name="Comma 114 2" xfId="5234" xr:uid="{00000000-0005-0000-0000-000066140000}"/>
    <cellStyle name="Comma 114 2 2" xfId="5235" xr:uid="{00000000-0005-0000-0000-000067140000}"/>
    <cellStyle name="Comma 114 3" xfId="5236" xr:uid="{00000000-0005-0000-0000-000068140000}"/>
    <cellStyle name="Comma 114 3 2" xfId="5237" xr:uid="{00000000-0005-0000-0000-000069140000}"/>
    <cellStyle name="Comma 114 4" xfId="5238" xr:uid="{00000000-0005-0000-0000-00006A140000}"/>
    <cellStyle name="Comma 115" xfId="5239" xr:uid="{00000000-0005-0000-0000-00006B140000}"/>
    <cellStyle name="Comma 115 2" xfId="5240" xr:uid="{00000000-0005-0000-0000-00006C140000}"/>
    <cellStyle name="Comma 115 2 2" xfId="5241" xr:uid="{00000000-0005-0000-0000-00006D140000}"/>
    <cellStyle name="Comma 115 3" xfId="5242" xr:uid="{00000000-0005-0000-0000-00006E140000}"/>
    <cellStyle name="Comma 115 3 2" xfId="5243" xr:uid="{00000000-0005-0000-0000-00006F140000}"/>
    <cellStyle name="Comma 115 4" xfId="5244" xr:uid="{00000000-0005-0000-0000-000070140000}"/>
    <cellStyle name="Comma 116" xfId="5245" xr:uid="{00000000-0005-0000-0000-000071140000}"/>
    <cellStyle name="Comma 116 2" xfId="5246" xr:uid="{00000000-0005-0000-0000-000072140000}"/>
    <cellStyle name="Comma 116 2 2" xfId="5247" xr:uid="{00000000-0005-0000-0000-000073140000}"/>
    <cellStyle name="Comma 116 3" xfId="5248" xr:uid="{00000000-0005-0000-0000-000074140000}"/>
    <cellStyle name="Comma 117" xfId="5249" xr:uid="{00000000-0005-0000-0000-000075140000}"/>
    <cellStyle name="Comma 117 2" xfId="5250" xr:uid="{00000000-0005-0000-0000-000076140000}"/>
    <cellStyle name="Comma 117 2 2" xfId="5251" xr:uid="{00000000-0005-0000-0000-000077140000}"/>
    <cellStyle name="Comma 117 3" xfId="5252" xr:uid="{00000000-0005-0000-0000-000078140000}"/>
    <cellStyle name="Comma 117 3 2" xfId="5253" xr:uid="{00000000-0005-0000-0000-000079140000}"/>
    <cellStyle name="Comma 117 4" xfId="5254" xr:uid="{00000000-0005-0000-0000-00007A140000}"/>
    <cellStyle name="Comma 118" xfId="5255" xr:uid="{00000000-0005-0000-0000-00007B140000}"/>
    <cellStyle name="Comma 118 2" xfId="5256" xr:uid="{00000000-0005-0000-0000-00007C140000}"/>
    <cellStyle name="Comma 118 2 2" xfId="5257" xr:uid="{00000000-0005-0000-0000-00007D140000}"/>
    <cellStyle name="Comma 118 3" xfId="5258" xr:uid="{00000000-0005-0000-0000-00007E140000}"/>
    <cellStyle name="Comma 119" xfId="5259" xr:uid="{00000000-0005-0000-0000-00007F140000}"/>
    <cellStyle name="Comma 119 2" xfId="5260" xr:uid="{00000000-0005-0000-0000-000080140000}"/>
    <cellStyle name="Comma 119 2 2" xfId="5261" xr:uid="{00000000-0005-0000-0000-000081140000}"/>
    <cellStyle name="Comma 119 3" xfId="5262" xr:uid="{00000000-0005-0000-0000-000082140000}"/>
    <cellStyle name="Comma 119 3 2" xfId="5263" xr:uid="{00000000-0005-0000-0000-000083140000}"/>
    <cellStyle name="Comma 119 4" xfId="5264" xr:uid="{00000000-0005-0000-0000-000084140000}"/>
    <cellStyle name="Comma 12" xfId="5265" xr:uid="{00000000-0005-0000-0000-000085140000}"/>
    <cellStyle name="Comma 12 2" xfId="5266" xr:uid="{00000000-0005-0000-0000-000086140000}"/>
    <cellStyle name="Comma 12 2 2" xfId="5267" xr:uid="{00000000-0005-0000-0000-000087140000}"/>
    <cellStyle name="Comma 12 2 2 2" xfId="5268" xr:uid="{00000000-0005-0000-0000-000088140000}"/>
    <cellStyle name="Comma 12 2 3" xfId="5269" xr:uid="{00000000-0005-0000-0000-000089140000}"/>
    <cellStyle name="Comma 12 2 3 2" xfId="5270" xr:uid="{00000000-0005-0000-0000-00008A140000}"/>
    <cellStyle name="Comma 12 2 3 3" xfId="5271" xr:uid="{00000000-0005-0000-0000-00008B140000}"/>
    <cellStyle name="Comma 12 2 4" xfId="5272" xr:uid="{00000000-0005-0000-0000-00008C140000}"/>
    <cellStyle name="Comma 12 3" xfId="5273" xr:uid="{00000000-0005-0000-0000-00008D140000}"/>
    <cellStyle name="Comma 12 3 2" xfId="5274" xr:uid="{00000000-0005-0000-0000-00008E140000}"/>
    <cellStyle name="Comma 12 4" xfId="5275" xr:uid="{00000000-0005-0000-0000-00008F140000}"/>
    <cellStyle name="Comma 12 5" xfId="5276" xr:uid="{00000000-0005-0000-0000-000090140000}"/>
    <cellStyle name="Comma 12 6" xfId="5277" xr:uid="{00000000-0005-0000-0000-000091140000}"/>
    <cellStyle name="Comma 12_Bieu 8 - tong hop no" xfId="5278" xr:uid="{00000000-0005-0000-0000-000092140000}"/>
    <cellStyle name="Comma 120" xfId="5279" xr:uid="{00000000-0005-0000-0000-000093140000}"/>
    <cellStyle name="Comma 120 2" xfId="5280" xr:uid="{00000000-0005-0000-0000-000094140000}"/>
    <cellStyle name="Comma 120 2 2" xfId="5281" xr:uid="{00000000-0005-0000-0000-000095140000}"/>
    <cellStyle name="Comma 120 3" xfId="5282" xr:uid="{00000000-0005-0000-0000-000096140000}"/>
    <cellStyle name="Comma 120 3 2" xfId="5283" xr:uid="{00000000-0005-0000-0000-000097140000}"/>
    <cellStyle name="Comma 120 4" xfId="5284" xr:uid="{00000000-0005-0000-0000-000098140000}"/>
    <cellStyle name="Comma 121" xfId="5285" xr:uid="{00000000-0005-0000-0000-000099140000}"/>
    <cellStyle name="Comma 121 2" xfId="5286" xr:uid="{00000000-0005-0000-0000-00009A140000}"/>
    <cellStyle name="Comma 121 2 2" xfId="5287" xr:uid="{00000000-0005-0000-0000-00009B140000}"/>
    <cellStyle name="Comma 121 3" xfId="5288" xr:uid="{00000000-0005-0000-0000-00009C140000}"/>
    <cellStyle name="Comma 121 3 2" xfId="5289" xr:uid="{00000000-0005-0000-0000-00009D140000}"/>
    <cellStyle name="Comma 121 4" xfId="5290" xr:uid="{00000000-0005-0000-0000-00009E140000}"/>
    <cellStyle name="Comma 122" xfId="5291" xr:uid="{00000000-0005-0000-0000-00009F140000}"/>
    <cellStyle name="Comma 122 2" xfId="5292" xr:uid="{00000000-0005-0000-0000-0000A0140000}"/>
    <cellStyle name="Comma 122 2 2" xfId="5293" xr:uid="{00000000-0005-0000-0000-0000A1140000}"/>
    <cellStyle name="Comma 122 3" xfId="5294" xr:uid="{00000000-0005-0000-0000-0000A2140000}"/>
    <cellStyle name="Comma 122 3 2" xfId="5295" xr:uid="{00000000-0005-0000-0000-0000A3140000}"/>
    <cellStyle name="Comma 122 4" xfId="5296" xr:uid="{00000000-0005-0000-0000-0000A4140000}"/>
    <cellStyle name="Comma 123" xfId="5297" xr:uid="{00000000-0005-0000-0000-0000A5140000}"/>
    <cellStyle name="Comma 123 2" xfId="5298" xr:uid="{00000000-0005-0000-0000-0000A6140000}"/>
    <cellStyle name="Comma 123 2 2" xfId="5299" xr:uid="{00000000-0005-0000-0000-0000A7140000}"/>
    <cellStyle name="Comma 123 3" xfId="5300" xr:uid="{00000000-0005-0000-0000-0000A8140000}"/>
    <cellStyle name="Comma 123 3 2" xfId="5301" xr:uid="{00000000-0005-0000-0000-0000A9140000}"/>
    <cellStyle name="Comma 123 4" xfId="5302" xr:uid="{00000000-0005-0000-0000-0000AA140000}"/>
    <cellStyle name="Comma 124" xfId="5303" xr:uid="{00000000-0005-0000-0000-0000AB140000}"/>
    <cellStyle name="Comma 124 2" xfId="5304" xr:uid="{00000000-0005-0000-0000-0000AC140000}"/>
    <cellStyle name="Comma 124 2 2" xfId="5305" xr:uid="{00000000-0005-0000-0000-0000AD140000}"/>
    <cellStyle name="Comma 124 3" xfId="5306" xr:uid="{00000000-0005-0000-0000-0000AE140000}"/>
    <cellStyle name="Comma 124 3 2" xfId="5307" xr:uid="{00000000-0005-0000-0000-0000AF140000}"/>
    <cellStyle name="Comma 124 4" xfId="5308" xr:uid="{00000000-0005-0000-0000-0000B0140000}"/>
    <cellStyle name="Comma 125" xfId="5309" xr:uid="{00000000-0005-0000-0000-0000B1140000}"/>
    <cellStyle name="Comma 125 2" xfId="5310" xr:uid="{00000000-0005-0000-0000-0000B2140000}"/>
    <cellStyle name="Comma 125 2 2" xfId="5311" xr:uid="{00000000-0005-0000-0000-0000B3140000}"/>
    <cellStyle name="Comma 125 3" xfId="5312" xr:uid="{00000000-0005-0000-0000-0000B4140000}"/>
    <cellStyle name="Comma 125 3 2" xfId="5313" xr:uid="{00000000-0005-0000-0000-0000B5140000}"/>
    <cellStyle name="Comma 125 4" xfId="5314" xr:uid="{00000000-0005-0000-0000-0000B6140000}"/>
    <cellStyle name="Comma 126" xfId="5315" xr:uid="{00000000-0005-0000-0000-0000B7140000}"/>
    <cellStyle name="Comma 126 2" xfId="5316" xr:uid="{00000000-0005-0000-0000-0000B8140000}"/>
    <cellStyle name="Comma 127" xfId="5317" xr:uid="{00000000-0005-0000-0000-0000B9140000}"/>
    <cellStyle name="Comma 127 2" xfId="5318" xr:uid="{00000000-0005-0000-0000-0000BA140000}"/>
    <cellStyle name="Comma 128" xfId="5319" xr:uid="{00000000-0005-0000-0000-0000BB140000}"/>
    <cellStyle name="Comma 128 2" xfId="5320" xr:uid="{00000000-0005-0000-0000-0000BC140000}"/>
    <cellStyle name="Comma 129" xfId="5321" xr:uid="{00000000-0005-0000-0000-0000BD140000}"/>
    <cellStyle name="Comma 129 2" xfId="5322" xr:uid="{00000000-0005-0000-0000-0000BE140000}"/>
    <cellStyle name="Comma 13" xfId="5323" xr:uid="{00000000-0005-0000-0000-0000BF140000}"/>
    <cellStyle name="Comma 13 10" xfId="5324" xr:uid="{00000000-0005-0000-0000-0000C0140000}"/>
    <cellStyle name="Comma 13 10 2" xfId="5325" xr:uid="{00000000-0005-0000-0000-0000C1140000}"/>
    <cellStyle name="Comma 13 11" xfId="5326" xr:uid="{00000000-0005-0000-0000-0000C2140000}"/>
    <cellStyle name="Comma 13 12" xfId="5327" xr:uid="{00000000-0005-0000-0000-0000C3140000}"/>
    <cellStyle name="Comma 13 2" xfId="5328" xr:uid="{00000000-0005-0000-0000-0000C4140000}"/>
    <cellStyle name="Comma 13 2 10" xfId="5329" xr:uid="{00000000-0005-0000-0000-0000C5140000}"/>
    <cellStyle name="Comma 13 2 10 2" xfId="5330" xr:uid="{00000000-0005-0000-0000-0000C6140000}"/>
    <cellStyle name="Comma 13 2 11" xfId="5331" xr:uid="{00000000-0005-0000-0000-0000C7140000}"/>
    <cellStyle name="Comma 13 2 11 2" xfId="5332" xr:uid="{00000000-0005-0000-0000-0000C8140000}"/>
    <cellStyle name="Comma 13 2 2" xfId="5333" xr:uid="{00000000-0005-0000-0000-0000C9140000}"/>
    <cellStyle name="Comma 13 2 2 10" xfId="5334" xr:uid="{00000000-0005-0000-0000-0000CA140000}"/>
    <cellStyle name="Comma 13 2 2 10 2" xfId="5335" xr:uid="{00000000-0005-0000-0000-0000CB140000}"/>
    <cellStyle name="Comma 13 2 2 11" xfId="5336" xr:uid="{00000000-0005-0000-0000-0000CC140000}"/>
    <cellStyle name="Comma 13 2 2 11 2" xfId="5337" xr:uid="{00000000-0005-0000-0000-0000CD140000}"/>
    <cellStyle name="Comma 13 2 2 2" xfId="5338" xr:uid="{00000000-0005-0000-0000-0000CE140000}"/>
    <cellStyle name="Comma 13 2 2 2 2" xfId="5339" xr:uid="{00000000-0005-0000-0000-0000CF140000}"/>
    <cellStyle name="Comma 13 2 2 2 2 2" xfId="5340" xr:uid="{00000000-0005-0000-0000-0000D0140000}"/>
    <cellStyle name="Comma 13 2 2 2 2 2 2" xfId="5341" xr:uid="{00000000-0005-0000-0000-0000D1140000}"/>
    <cellStyle name="Comma 13 2 2 2 2 2 4" xfId="5342" xr:uid="{00000000-0005-0000-0000-0000D2140000}"/>
    <cellStyle name="Comma 13 2 2 2 2 3" xfId="5343" xr:uid="{00000000-0005-0000-0000-0000D3140000}"/>
    <cellStyle name="Comma 13 2 2 2 2 3 2" xfId="5344" xr:uid="{00000000-0005-0000-0000-0000D4140000}"/>
    <cellStyle name="Comma 13 2 2 2 2 4" xfId="5345" xr:uid="{00000000-0005-0000-0000-0000D5140000}"/>
    <cellStyle name="Comma 13 2 2 2 2 4 2" xfId="5346" xr:uid="{00000000-0005-0000-0000-0000D6140000}"/>
    <cellStyle name="Comma 13 2 2 2 2 5" xfId="5347" xr:uid="{00000000-0005-0000-0000-0000D7140000}"/>
    <cellStyle name="Comma 13 2 2 2 2 5 2" xfId="5348" xr:uid="{00000000-0005-0000-0000-0000D8140000}"/>
    <cellStyle name="Comma 13 2 2 2 2 6" xfId="5349" xr:uid="{00000000-0005-0000-0000-0000D9140000}"/>
    <cellStyle name="Comma 13 2 2 2 2 6 2" xfId="5350" xr:uid="{00000000-0005-0000-0000-0000DA140000}"/>
    <cellStyle name="Comma 13 2 2 2 2 7" xfId="5351" xr:uid="{00000000-0005-0000-0000-0000DB140000}"/>
    <cellStyle name="Comma 13 2 2 2 2 7 2" xfId="5352" xr:uid="{00000000-0005-0000-0000-0000DC140000}"/>
    <cellStyle name="Comma 13 2 2 2 3" xfId="5353" xr:uid="{00000000-0005-0000-0000-0000DD140000}"/>
    <cellStyle name="Comma 13 2 2 2 3 2" xfId="5354" xr:uid="{00000000-0005-0000-0000-0000DE140000}"/>
    <cellStyle name="Comma 13 2 2 2 3 2 2" xfId="5355" xr:uid="{00000000-0005-0000-0000-0000DF140000}"/>
    <cellStyle name="Comma 13 2 2 2 3 3" xfId="5356" xr:uid="{00000000-0005-0000-0000-0000E0140000}"/>
    <cellStyle name="Comma 13 2 2 2 3 3 2" xfId="5357" xr:uid="{00000000-0005-0000-0000-0000E1140000}"/>
    <cellStyle name="Comma 13 2 2 2 3 4" xfId="5358" xr:uid="{00000000-0005-0000-0000-0000E2140000}"/>
    <cellStyle name="Comma 13 2 2 2 3 4 2" xfId="5359" xr:uid="{00000000-0005-0000-0000-0000E3140000}"/>
    <cellStyle name="Comma 13 2 2 2 3 5" xfId="5360" xr:uid="{00000000-0005-0000-0000-0000E4140000}"/>
    <cellStyle name="Comma 13 2 2 2 3 5 2" xfId="5361" xr:uid="{00000000-0005-0000-0000-0000E5140000}"/>
    <cellStyle name="Comma 13 2 2 2 3 6" xfId="5362" xr:uid="{00000000-0005-0000-0000-0000E6140000}"/>
    <cellStyle name="Comma 13 2 2 2 3 6 2" xfId="5363" xr:uid="{00000000-0005-0000-0000-0000E7140000}"/>
    <cellStyle name="Comma 13 2 2 2 3 7" xfId="5364" xr:uid="{00000000-0005-0000-0000-0000E8140000}"/>
    <cellStyle name="Comma 13 2 2 2 3 7 2" xfId="5365" xr:uid="{00000000-0005-0000-0000-0000E9140000}"/>
    <cellStyle name="Comma 13 2 2 2 4" xfId="5366" xr:uid="{00000000-0005-0000-0000-0000EA140000}"/>
    <cellStyle name="Comma 13 2 2 2 4 2" xfId="5367" xr:uid="{00000000-0005-0000-0000-0000EB140000}"/>
    <cellStyle name="Comma 13 2 2 2 5" xfId="5368" xr:uid="{00000000-0005-0000-0000-0000EC140000}"/>
    <cellStyle name="Comma 13 2 2 2 5 2" xfId="5369" xr:uid="{00000000-0005-0000-0000-0000ED140000}"/>
    <cellStyle name="Comma 13 2 2 2 6" xfId="5370" xr:uid="{00000000-0005-0000-0000-0000EE140000}"/>
    <cellStyle name="Comma 13 2 2 2 6 2" xfId="5371" xr:uid="{00000000-0005-0000-0000-0000EF140000}"/>
    <cellStyle name="Comma 13 2 2 2 7" xfId="5372" xr:uid="{00000000-0005-0000-0000-0000F0140000}"/>
    <cellStyle name="Comma 13 2 2 2 7 2" xfId="5373" xr:uid="{00000000-0005-0000-0000-0000F1140000}"/>
    <cellStyle name="Comma 13 2 2 2 8" xfId="5374" xr:uid="{00000000-0005-0000-0000-0000F2140000}"/>
    <cellStyle name="Comma 13 2 2 2 8 2" xfId="5375" xr:uid="{00000000-0005-0000-0000-0000F3140000}"/>
    <cellStyle name="Comma 13 2 2 2 9" xfId="5376" xr:uid="{00000000-0005-0000-0000-0000F4140000}"/>
    <cellStyle name="Comma 13 2 2 2 9 2" xfId="5377" xr:uid="{00000000-0005-0000-0000-0000F5140000}"/>
    <cellStyle name="Comma 13 2 2 3" xfId="5378" xr:uid="{00000000-0005-0000-0000-0000F6140000}"/>
    <cellStyle name="Comma 13 2 2 3 2" xfId="5379" xr:uid="{00000000-0005-0000-0000-0000F7140000}"/>
    <cellStyle name="Comma 13 2 2 3 2 2" xfId="5380" xr:uid="{00000000-0005-0000-0000-0000F8140000}"/>
    <cellStyle name="Comma 13 2 2 3 3" xfId="5381" xr:uid="{00000000-0005-0000-0000-0000F9140000}"/>
    <cellStyle name="Comma 13 2 2 3 3 2" xfId="5382" xr:uid="{00000000-0005-0000-0000-0000FA140000}"/>
    <cellStyle name="Comma 13 2 2 3 4" xfId="5383" xr:uid="{00000000-0005-0000-0000-0000FB140000}"/>
    <cellStyle name="Comma 13 2 2 3 4 2" xfId="5384" xr:uid="{00000000-0005-0000-0000-0000FC140000}"/>
    <cellStyle name="Comma 13 2 2 3 5" xfId="5385" xr:uid="{00000000-0005-0000-0000-0000FD140000}"/>
    <cellStyle name="Comma 13 2 2 3 5 2" xfId="5386" xr:uid="{00000000-0005-0000-0000-0000FE140000}"/>
    <cellStyle name="Comma 13 2 2 3 6" xfId="5387" xr:uid="{00000000-0005-0000-0000-0000FF140000}"/>
    <cellStyle name="Comma 13 2 2 3 6 2" xfId="5388" xr:uid="{00000000-0005-0000-0000-000000150000}"/>
    <cellStyle name="Comma 13 2 2 3 7" xfId="5389" xr:uid="{00000000-0005-0000-0000-000001150000}"/>
    <cellStyle name="Comma 13 2 2 3 7 2" xfId="5390" xr:uid="{00000000-0005-0000-0000-000002150000}"/>
    <cellStyle name="Comma 13 2 2 4" xfId="5391" xr:uid="{00000000-0005-0000-0000-000003150000}"/>
    <cellStyle name="Comma 13 2 2 4 2" xfId="5392" xr:uid="{00000000-0005-0000-0000-000004150000}"/>
    <cellStyle name="Comma 13 2 2 4 2 2" xfId="5393" xr:uid="{00000000-0005-0000-0000-000005150000}"/>
    <cellStyle name="Comma 13 2 2 4 3" xfId="5394" xr:uid="{00000000-0005-0000-0000-000006150000}"/>
    <cellStyle name="Comma 13 2 2 4 3 2" xfId="5395" xr:uid="{00000000-0005-0000-0000-000007150000}"/>
    <cellStyle name="Comma 13 2 2 4 4" xfId="5396" xr:uid="{00000000-0005-0000-0000-000008150000}"/>
    <cellStyle name="Comma 13 2 2 4 4 2" xfId="5397" xr:uid="{00000000-0005-0000-0000-000009150000}"/>
    <cellStyle name="Comma 13 2 2 4 5" xfId="5398" xr:uid="{00000000-0005-0000-0000-00000A150000}"/>
    <cellStyle name="Comma 13 2 2 4 5 2" xfId="5399" xr:uid="{00000000-0005-0000-0000-00000B150000}"/>
    <cellStyle name="Comma 13 2 2 4 6" xfId="5400" xr:uid="{00000000-0005-0000-0000-00000C150000}"/>
    <cellStyle name="Comma 13 2 2 4 6 2" xfId="5401" xr:uid="{00000000-0005-0000-0000-00000D150000}"/>
    <cellStyle name="Comma 13 2 2 4 7" xfId="5402" xr:uid="{00000000-0005-0000-0000-00000E150000}"/>
    <cellStyle name="Comma 13 2 2 4 7 2" xfId="5403" xr:uid="{00000000-0005-0000-0000-00000F150000}"/>
    <cellStyle name="Comma 13 2 2 5" xfId="5404" xr:uid="{00000000-0005-0000-0000-000010150000}"/>
    <cellStyle name="Comma 13 2 2 5 2" xfId="5405" xr:uid="{00000000-0005-0000-0000-000011150000}"/>
    <cellStyle name="Comma 13 2 2 5 2 2" xfId="5406" xr:uid="{00000000-0005-0000-0000-000012150000}"/>
    <cellStyle name="Comma 13 2 2 5 3" xfId="5407" xr:uid="{00000000-0005-0000-0000-000013150000}"/>
    <cellStyle name="Comma 13 2 2 5 3 2" xfId="5408" xr:uid="{00000000-0005-0000-0000-000014150000}"/>
    <cellStyle name="Comma 13 2 2 5 4" xfId="5409" xr:uid="{00000000-0005-0000-0000-000015150000}"/>
    <cellStyle name="Comma 13 2 2 5 4 2" xfId="5410" xr:uid="{00000000-0005-0000-0000-000016150000}"/>
    <cellStyle name="Comma 13 2 2 5 5" xfId="5411" xr:uid="{00000000-0005-0000-0000-000017150000}"/>
    <cellStyle name="Comma 13 2 2 5 5 2" xfId="5412" xr:uid="{00000000-0005-0000-0000-000018150000}"/>
    <cellStyle name="Comma 13 2 2 5 6" xfId="5413" xr:uid="{00000000-0005-0000-0000-000019150000}"/>
    <cellStyle name="Comma 13 2 2 5 6 2" xfId="5414" xr:uid="{00000000-0005-0000-0000-00001A150000}"/>
    <cellStyle name="Comma 13 2 2 5 7" xfId="5415" xr:uid="{00000000-0005-0000-0000-00001B150000}"/>
    <cellStyle name="Comma 13 2 2 5 7 2" xfId="5416" xr:uid="{00000000-0005-0000-0000-00001C150000}"/>
    <cellStyle name="Comma 13 2 2 6" xfId="5417" xr:uid="{00000000-0005-0000-0000-00001D150000}"/>
    <cellStyle name="Comma 13 2 2 6 2" xfId="5418" xr:uid="{00000000-0005-0000-0000-00001E150000}"/>
    <cellStyle name="Comma 13 2 2 7" xfId="5419" xr:uid="{00000000-0005-0000-0000-00001F150000}"/>
    <cellStyle name="Comma 13 2 2 7 2" xfId="5420" xr:uid="{00000000-0005-0000-0000-000020150000}"/>
    <cellStyle name="Comma 13 2 2 8" xfId="5421" xr:uid="{00000000-0005-0000-0000-000021150000}"/>
    <cellStyle name="Comma 13 2 2 8 2" xfId="5422" xr:uid="{00000000-0005-0000-0000-000022150000}"/>
    <cellStyle name="Comma 13 2 2 9" xfId="5423" xr:uid="{00000000-0005-0000-0000-000023150000}"/>
    <cellStyle name="Comma 13 2 2 9 2" xfId="5424" xr:uid="{00000000-0005-0000-0000-000024150000}"/>
    <cellStyle name="Comma 13 2 3" xfId="5425" xr:uid="{00000000-0005-0000-0000-000025150000}"/>
    <cellStyle name="Comma 13 2 3 10" xfId="5426" xr:uid="{00000000-0005-0000-0000-000026150000}"/>
    <cellStyle name="Comma 13 2 3 2" xfId="5427" xr:uid="{00000000-0005-0000-0000-000027150000}"/>
    <cellStyle name="Comma 13 2 3 2 2" xfId="5428" xr:uid="{00000000-0005-0000-0000-000028150000}"/>
    <cellStyle name="Comma 13 2 3 2 2 2" xfId="5429" xr:uid="{00000000-0005-0000-0000-000029150000}"/>
    <cellStyle name="Comma 13 2 3 2 3" xfId="5430" xr:uid="{00000000-0005-0000-0000-00002A150000}"/>
    <cellStyle name="Comma 13 2 3 2 3 2" xfId="5431" xr:uid="{00000000-0005-0000-0000-00002B150000}"/>
    <cellStyle name="Comma 13 2 3 2 4" xfId="5432" xr:uid="{00000000-0005-0000-0000-00002C150000}"/>
    <cellStyle name="Comma 13 2 3 2 4 2" xfId="5433" xr:uid="{00000000-0005-0000-0000-00002D150000}"/>
    <cellStyle name="Comma 13 2 3 2 5" xfId="5434" xr:uid="{00000000-0005-0000-0000-00002E150000}"/>
    <cellStyle name="Comma 13 2 3 2 5 2" xfId="5435" xr:uid="{00000000-0005-0000-0000-00002F150000}"/>
    <cellStyle name="Comma 13 2 3 2 6" xfId="5436" xr:uid="{00000000-0005-0000-0000-000030150000}"/>
    <cellStyle name="Comma 13 2 3 2 6 2" xfId="5437" xr:uid="{00000000-0005-0000-0000-000031150000}"/>
    <cellStyle name="Comma 13 2 3 2 7" xfId="5438" xr:uid="{00000000-0005-0000-0000-000032150000}"/>
    <cellStyle name="Comma 13 2 3 2 7 2" xfId="5439" xr:uid="{00000000-0005-0000-0000-000033150000}"/>
    <cellStyle name="Comma 13 2 3 2 8" xfId="5440" xr:uid="{00000000-0005-0000-0000-000034150000}"/>
    <cellStyle name="Comma 13 2 3 2 9" xfId="5441" xr:uid="{00000000-0005-0000-0000-000035150000}"/>
    <cellStyle name="Comma 13 2 3 3" xfId="5442" xr:uid="{00000000-0005-0000-0000-000036150000}"/>
    <cellStyle name="Comma 13 2 3 3 2" xfId="5443" xr:uid="{00000000-0005-0000-0000-000037150000}"/>
    <cellStyle name="Comma 13 2 3 4" xfId="5444" xr:uid="{00000000-0005-0000-0000-000038150000}"/>
    <cellStyle name="Comma 13 2 3 4 2" xfId="5445" xr:uid="{00000000-0005-0000-0000-000039150000}"/>
    <cellStyle name="Comma 13 2 3 5" xfId="5446" xr:uid="{00000000-0005-0000-0000-00003A150000}"/>
    <cellStyle name="Comma 13 2 3 5 2" xfId="5447" xr:uid="{00000000-0005-0000-0000-00003B150000}"/>
    <cellStyle name="Comma 13 2 3 6" xfId="5448" xr:uid="{00000000-0005-0000-0000-00003C150000}"/>
    <cellStyle name="Comma 13 2 3 6 2" xfId="5449" xr:uid="{00000000-0005-0000-0000-00003D150000}"/>
    <cellStyle name="Comma 13 2 3 7" xfId="5450" xr:uid="{00000000-0005-0000-0000-00003E150000}"/>
    <cellStyle name="Comma 13 2 3 7 2" xfId="5451" xr:uid="{00000000-0005-0000-0000-00003F150000}"/>
    <cellStyle name="Comma 13 2 3 8" xfId="5452" xr:uid="{00000000-0005-0000-0000-000040150000}"/>
    <cellStyle name="Comma 13 2 3 8 2" xfId="5453" xr:uid="{00000000-0005-0000-0000-000041150000}"/>
    <cellStyle name="Comma 13 2 3 9" xfId="5454" xr:uid="{00000000-0005-0000-0000-000042150000}"/>
    <cellStyle name="Comma 13 2 4" xfId="5455" xr:uid="{00000000-0005-0000-0000-000043150000}"/>
    <cellStyle name="Comma 13 2 4 2" xfId="5456" xr:uid="{00000000-0005-0000-0000-000044150000}"/>
    <cellStyle name="Comma 13 2 4 2 2" xfId="5457" xr:uid="{00000000-0005-0000-0000-000045150000}"/>
    <cellStyle name="Comma 13 2 4 3" xfId="5458" xr:uid="{00000000-0005-0000-0000-000046150000}"/>
    <cellStyle name="Comma 13 2 4 3 2" xfId="5459" xr:uid="{00000000-0005-0000-0000-000047150000}"/>
    <cellStyle name="Comma 13 2 4 4" xfId="5460" xr:uid="{00000000-0005-0000-0000-000048150000}"/>
    <cellStyle name="Comma 13 2 4 4 2" xfId="5461" xr:uid="{00000000-0005-0000-0000-000049150000}"/>
    <cellStyle name="Comma 13 2 4 5" xfId="5462" xr:uid="{00000000-0005-0000-0000-00004A150000}"/>
    <cellStyle name="Comma 13 2 4 5 2" xfId="5463" xr:uid="{00000000-0005-0000-0000-00004B150000}"/>
    <cellStyle name="Comma 13 2 4 6" xfId="5464" xr:uid="{00000000-0005-0000-0000-00004C150000}"/>
    <cellStyle name="Comma 13 2 4 6 2" xfId="5465" xr:uid="{00000000-0005-0000-0000-00004D150000}"/>
    <cellStyle name="Comma 13 2 4 7" xfId="5466" xr:uid="{00000000-0005-0000-0000-00004E150000}"/>
    <cellStyle name="Comma 13 2 4 7 2" xfId="5467" xr:uid="{00000000-0005-0000-0000-00004F150000}"/>
    <cellStyle name="Comma 13 2 4 8" xfId="5468" xr:uid="{00000000-0005-0000-0000-000050150000}"/>
    <cellStyle name="Comma 13 2 4 9" xfId="5469" xr:uid="{00000000-0005-0000-0000-000051150000}"/>
    <cellStyle name="Comma 13 2 5" xfId="5470" xr:uid="{00000000-0005-0000-0000-000052150000}"/>
    <cellStyle name="Comma 13 2 5 2" xfId="5471" xr:uid="{00000000-0005-0000-0000-000053150000}"/>
    <cellStyle name="Comma 13 2 5 2 2" xfId="5472" xr:uid="{00000000-0005-0000-0000-000054150000}"/>
    <cellStyle name="Comma 13 2 5 3" xfId="5473" xr:uid="{00000000-0005-0000-0000-000055150000}"/>
    <cellStyle name="Comma 13 2 5 3 2" xfId="5474" xr:uid="{00000000-0005-0000-0000-000056150000}"/>
    <cellStyle name="Comma 13 2 5 4" xfId="5475" xr:uid="{00000000-0005-0000-0000-000057150000}"/>
    <cellStyle name="Comma 13 2 5 4 2" xfId="5476" xr:uid="{00000000-0005-0000-0000-000058150000}"/>
    <cellStyle name="Comma 13 2 5 5" xfId="5477" xr:uid="{00000000-0005-0000-0000-000059150000}"/>
    <cellStyle name="Comma 13 2 5 5 2" xfId="5478" xr:uid="{00000000-0005-0000-0000-00005A150000}"/>
    <cellStyle name="Comma 13 2 5 6" xfId="5479" xr:uid="{00000000-0005-0000-0000-00005B150000}"/>
    <cellStyle name="Comma 13 2 5 6 2" xfId="5480" xr:uid="{00000000-0005-0000-0000-00005C150000}"/>
    <cellStyle name="Comma 13 2 5 7" xfId="5481" xr:uid="{00000000-0005-0000-0000-00005D150000}"/>
    <cellStyle name="Comma 13 2 5 7 2" xfId="5482" xr:uid="{00000000-0005-0000-0000-00005E150000}"/>
    <cellStyle name="Comma 13 2 5 8" xfId="5483" xr:uid="{00000000-0005-0000-0000-00005F150000}"/>
    <cellStyle name="Comma 13 2 5 9" xfId="5484" xr:uid="{00000000-0005-0000-0000-000060150000}"/>
    <cellStyle name="Comma 13 2 6" xfId="5485" xr:uid="{00000000-0005-0000-0000-000061150000}"/>
    <cellStyle name="Comma 13 2 6 2" xfId="5486" xr:uid="{00000000-0005-0000-0000-000062150000}"/>
    <cellStyle name="Comma 13 2 7" xfId="5487" xr:uid="{00000000-0005-0000-0000-000063150000}"/>
    <cellStyle name="Comma 13 2 7 2" xfId="5488" xr:uid="{00000000-0005-0000-0000-000064150000}"/>
    <cellStyle name="Comma 13 2 8" xfId="5489" xr:uid="{00000000-0005-0000-0000-000065150000}"/>
    <cellStyle name="Comma 13 2 8 2" xfId="5490" xr:uid="{00000000-0005-0000-0000-000066150000}"/>
    <cellStyle name="Comma 13 2 9" xfId="5491" xr:uid="{00000000-0005-0000-0000-000067150000}"/>
    <cellStyle name="Comma 13 2 9 2" xfId="5492" xr:uid="{00000000-0005-0000-0000-000068150000}"/>
    <cellStyle name="Comma 13 3" xfId="5493" xr:uid="{00000000-0005-0000-0000-000069150000}"/>
    <cellStyle name="Comma 13 3 2" xfId="5494" xr:uid="{00000000-0005-0000-0000-00006A150000}"/>
    <cellStyle name="Comma 13 3 2 2" xfId="5495" xr:uid="{00000000-0005-0000-0000-00006B150000}"/>
    <cellStyle name="Comma 13 3 3" xfId="5496" xr:uid="{00000000-0005-0000-0000-00006C150000}"/>
    <cellStyle name="Comma 13 3 3 2" xfId="5497" xr:uid="{00000000-0005-0000-0000-00006D150000}"/>
    <cellStyle name="Comma 13 3 4" xfId="5498" xr:uid="{00000000-0005-0000-0000-00006E150000}"/>
    <cellStyle name="Comma 13 3 4 2" xfId="5499" xr:uid="{00000000-0005-0000-0000-00006F150000}"/>
    <cellStyle name="Comma 13 3 5" xfId="5500" xr:uid="{00000000-0005-0000-0000-000070150000}"/>
    <cellStyle name="Comma 13 3 5 2" xfId="5501" xr:uid="{00000000-0005-0000-0000-000071150000}"/>
    <cellStyle name="Comma 13 3 6" xfId="5502" xr:uid="{00000000-0005-0000-0000-000072150000}"/>
    <cellStyle name="Comma 13 3 6 2" xfId="5503" xr:uid="{00000000-0005-0000-0000-000073150000}"/>
    <cellStyle name="Comma 13 3 7" xfId="5504" xr:uid="{00000000-0005-0000-0000-000074150000}"/>
    <cellStyle name="Comma 13 3 7 2" xfId="5505" xr:uid="{00000000-0005-0000-0000-000075150000}"/>
    <cellStyle name="Comma 13 3 8" xfId="5506" xr:uid="{00000000-0005-0000-0000-000076150000}"/>
    <cellStyle name="Comma 13 3 9" xfId="5507" xr:uid="{00000000-0005-0000-0000-000077150000}"/>
    <cellStyle name="Comma 13 4" xfId="5508" xr:uid="{00000000-0005-0000-0000-000078150000}"/>
    <cellStyle name="Comma 13 4 2" xfId="5509" xr:uid="{00000000-0005-0000-0000-000079150000}"/>
    <cellStyle name="Comma 13 4 2 2" xfId="5510" xr:uid="{00000000-0005-0000-0000-00007A150000}"/>
    <cellStyle name="Comma 13 4 3" xfId="5511" xr:uid="{00000000-0005-0000-0000-00007B150000}"/>
    <cellStyle name="Comma 13 4 3 2" xfId="5512" xr:uid="{00000000-0005-0000-0000-00007C150000}"/>
    <cellStyle name="Comma 13 4 4" xfId="5513" xr:uid="{00000000-0005-0000-0000-00007D150000}"/>
    <cellStyle name="Comma 13 4 4 2" xfId="5514" xr:uid="{00000000-0005-0000-0000-00007E150000}"/>
    <cellStyle name="Comma 13 4 5" xfId="5515" xr:uid="{00000000-0005-0000-0000-00007F150000}"/>
    <cellStyle name="Comma 13 4 5 2" xfId="5516" xr:uid="{00000000-0005-0000-0000-000080150000}"/>
    <cellStyle name="Comma 13 4 6" xfId="5517" xr:uid="{00000000-0005-0000-0000-000081150000}"/>
    <cellStyle name="Comma 13 4 6 2" xfId="5518" xr:uid="{00000000-0005-0000-0000-000082150000}"/>
    <cellStyle name="Comma 13 4 7" xfId="5519" xr:uid="{00000000-0005-0000-0000-000083150000}"/>
    <cellStyle name="Comma 13 4 7 2" xfId="5520" xr:uid="{00000000-0005-0000-0000-000084150000}"/>
    <cellStyle name="Comma 13 4 8" xfId="5521" xr:uid="{00000000-0005-0000-0000-000085150000}"/>
    <cellStyle name="Comma 13 4 9" xfId="5522" xr:uid="{00000000-0005-0000-0000-000086150000}"/>
    <cellStyle name="Comma 13 5" xfId="5523" xr:uid="{00000000-0005-0000-0000-000087150000}"/>
    <cellStyle name="Comma 13 5 2" xfId="5524" xr:uid="{00000000-0005-0000-0000-000088150000}"/>
    <cellStyle name="Comma 13 6" xfId="5525" xr:uid="{00000000-0005-0000-0000-000089150000}"/>
    <cellStyle name="Comma 13 6 2" xfId="5526" xr:uid="{00000000-0005-0000-0000-00008A150000}"/>
    <cellStyle name="Comma 13 7" xfId="5527" xr:uid="{00000000-0005-0000-0000-00008B150000}"/>
    <cellStyle name="Comma 13 7 2" xfId="5528" xr:uid="{00000000-0005-0000-0000-00008C150000}"/>
    <cellStyle name="Comma 13 8" xfId="5529" xr:uid="{00000000-0005-0000-0000-00008D150000}"/>
    <cellStyle name="Comma 13 8 2" xfId="5530" xr:uid="{00000000-0005-0000-0000-00008E150000}"/>
    <cellStyle name="Comma 13 9" xfId="5531" xr:uid="{00000000-0005-0000-0000-00008F150000}"/>
    <cellStyle name="Comma 13 9 2" xfId="5532" xr:uid="{00000000-0005-0000-0000-000090150000}"/>
    <cellStyle name="Comma 130" xfId="5533" xr:uid="{00000000-0005-0000-0000-000091150000}"/>
    <cellStyle name="Comma 130 2" xfId="5534" xr:uid="{00000000-0005-0000-0000-000092150000}"/>
    <cellStyle name="Comma 130 3" xfId="5535" xr:uid="{00000000-0005-0000-0000-000093150000}"/>
    <cellStyle name="Comma 131" xfId="5536" xr:uid="{00000000-0005-0000-0000-000094150000}"/>
    <cellStyle name="Comma 131 2" xfId="5537" xr:uid="{00000000-0005-0000-0000-000095150000}"/>
    <cellStyle name="Comma 131 3" xfId="5538" xr:uid="{00000000-0005-0000-0000-000096150000}"/>
    <cellStyle name="Comma 132" xfId="5539" xr:uid="{00000000-0005-0000-0000-000097150000}"/>
    <cellStyle name="Comma 132 2" xfId="5540" xr:uid="{00000000-0005-0000-0000-000098150000}"/>
    <cellStyle name="Comma 132 3" xfId="5541" xr:uid="{00000000-0005-0000-0000-000099150000}"/>
    <cellStyle name="Comma 133" xfId="5542" xr:uid="{00000000-0005-0000-0000-00009A150000}"/>
    <cellStyle name="Comma 133 2" xfId="5543" xr:uid="{00000000-0005-0000-0000-00009B150000}"/>
    <cellStyle name="Comma 133 3" xfId="5544" xr:uid="{00000000-0005-0000-0000-00009C150000}"/>
    <cellStyle name="Comma 134" xfId="5545" xr:uid="{00000000-0005-0000-0000-00009D150000}"/>
    <cellStyle name="Comma 134 2" xfId="5546" xr:uid="{00000000-0005-0000-0000-00009E150000}"/>
    <cellStyle name="Comma 134 3" xfId="5547" xr:uid="{00000000-0005-0000-0000-00009F150000}"/>
    <cellStyle name="Comma 135" xfId="5548" xr:uid="{00000000-0005-0000-0000-0000A0150000}"/>
    <cellStyle name="Comma 135 2" xfId="5549" xr:uid="{00000000-0005-0000-0000-0000A1150000}"/>
    <cellStyle name="Comma 135 3" xfId="5550" xr:uid="{00000000-0005-0000-0000-0000A2150000}"/>
    <cellStyle name="Comma 136" xfId="5551" xr:uid="{00000000-0005-0000-0000-0000A3150000}"/>
    <cellStyle name="Comma 136 2" xfId="5552" xr:uid="{00000000-0005-0000-0000-0000A4150000}"/>
    <cellStyle name="Comma 136 3" xfId="5553" xr:uid="{00000000-0005-0000-0000-0000A5150000}"/>
    <cellStyle name="Comma 137" xfId="5554" xr:uid="{00000000-0005-0000-0000-0000A6150000}"/>
    <cellStyle name="Comma 137 2" xfId="5555" xr:uid="{00000000-0005-0000-0000-0000A7150000}"/>
    <cellStyle name="Comma 137 3" xfId="5556" xr:uid="{00000000-0005-0000-0000-0000A8150000}"/>
    <cellStyle name="Comma 138" xfId="5557" xr:uid="{00000000-0005-0000-0000-0000A9150000}"/>
    <cellStyle name="Comma 138 2" xfId="5558" xr:uid="{00000000-0005-0000-0000-0000AA150000}"/>
    <cellStyle name="Comma 138 3" xfId="5559" xr:uid="{00000000-0005-0000-0000-0000AB150000}"/>
    <cellStyle name="Comma 139" xfId="5560" xr:uid="{00000000-0005-0000-0000-0000AC150000}"/>
    <cellStyle name="Comma 139 2" xfId="5561" xr:uid="{00000000-0005-0000-0000-0000AD150000}"/>
    <cellStyle name="Comma 139 3" xfId="5562" xr:uid="{00000000-0005-0000-0000-0000AE150000}"/>
    <cellStyle name="Comma 14" xfId="5563" xr:uid="{00000000-0005-0000-0000-0000AF150000}"/>
    <cellStyle name="Comma 14 2" xfId="5564" xr:uid="{00000000-0005-0000-0000-0000B0150000}"/>
    <cellStyle name="Comma 14 2 2" xfId="5565" xr:uid="{00000000-0005-0000-0000-0000B1150000}"/>
    <cellStyle name="Comma 14 2 2 2" xfId="5566" xr:uid="{00000000-0005-0000-0000-0000B2150000}"/>
    <cellStyle name="Comma 14 2 2 2 2" xfId="5567" xr:uid="{00000000-0005-0000-0000-0000B3150000}"/>
    <cellStyle name="Comma 14 2 2 3" xfId="5568" xr:uid="{00000000-0005-0000-0000-0000B4150000}"/>
    <cellStyle name="Comma 14 2 2 3 2" xfId="5569" xr:uid="{00000000-0005-0000-0000-0000B5150000}"/>
    <cellStyle name="Comma 14 2 2 4" xfId="5570" xr:uid="{00000000-0005-0000-0000-0000B6150000}"/>
    <cellStyle name="Comma 14 2 2 4 2" xfId="5571" xr:uid="{00000000-0005-0000-0000-0000B7150000}"/>
    <cellStyle name="Comma 14 2 2 5" xfId="5572" xr:uid="{00000000-0005-0000-0000-0000B8150000}"/>
    <cellStyle name="Comma 14 2 2 5 2" xfId="5573" xr:uid="{00000000-0005-0000-0000-0000B9150000}"/>
    <cellStyle name="Comma 14 2 2 6" xfId="5574" xr:uid="{00000000-0005-0000-0000-0000BA150000}"/>
    <cellStyle name="Comma 14 2 2 6 2" xfId="5575" xr:uid="{00000000-0005-0000-0000-0000BB150000}"/>
    <cellStyle name="Comma 14 2 2 7" xfId="5576" xr:uid="{00000000-0005-0000-0000-0000BC150000}"/>
    <cellStyle name="Comma 14 2 2 7 2" xfId="5577" xr:uid="{00000000-0005-0000-0000-0000BD150000}"/>
    <cellStyle name="Comma 14 2 2 8" xfId="5578" xr:uid="{00000000-0005-0000-0000-0000BE150000}"/>
    <cellStyle name="Comma 14 2 2 9" xfId="5579" xr:uid="{00000000-0005-0000-0000-0000BF150000}"/>
    <cellStyle name="Comma 14 2 3" xfId="5580" xr:uid="{00000000-0005-0000-0000-0000C0150000}"/>
    <cellStyle name="Comma 14 2 4" xfId="5581" xr:uid="{00000000-0005-0000-0000-0000C1150000}"/>
    <cellStyle name="Comma 14 3" xfId="5582" xr:uid="{00000000-0005-0000-0000-0000C2150000}"/>
    <cellStyle name="Comma 14 3 2" xfId="5583" xr:uid="{00000000-0005-0000-0000-0000C3150000}"/>
    <cellStyle name="Comma 14 3 2 2" xfId="5584" xr:uid="{00000000-0005-0000-0000-0000C4150000}"/>
    <cellStyle name="Comma 14 3 3" xfId="5585" xr:uid="{00000000-0005-0000-0000-0000C5150000}"/>
    <cellStyle name="Comma 14 3 3 2" xfId="5586" xr:uid="{00000000-0005-0000-0000-0000C6150000}"/>
    <cellStyle name="Comma 14 3 4" xfId="5587" xr:uid="{00000000-0005-0000-0000-0000C7150000}"/>
    <cellStyle name="Comma 14 3 4 2" xfId="5588" xr:uid="{00000000-0005-0000-0000-0000C8150000}"/>
    <cellStyle name="Comma 14 3 5" xfId="5589" xr:uid="{00000000-0005-0000-0000-0000C9150000}"/>
    <cellStyle name="Comma 14 3 5 2" xfId="5590" xr:uid="{00000000-0005-0000-0000-0000CA150000}"/>
    <cellStyle name="Comma 14 3 6" xfId="5591" xr:uid="{00000000-0005-0000-0000-0000CB150000}"/>
    <cellStyle name="Comma 14 3 6 2" xfId="5592" xr:uid="{00000000-0005-0000-0000-0000CC150000}"/>
    <cellStyle name="Comma 14 3 7" xfId="5593" xr:uid="{00000000-0005-0000-0000-0000CD150000}"/>
    <cellStyle name="Comma 14 3 7 2" xfId="5594" xr:uid="{00000000-0005-0000-0000-0000CE150000}"/>
    <cellStyle name="Comma 14 3 8" xfId="5595" xr:uid="{00000000-0005-0000-0000-0000CF150000}"/>
    <cellStyle name="Comma 14 3 9" xfId="5596" xr:uid="{00000000-0005-0000-0000-0000D0150000}"/>
    <cellStyle name="Comma 14 4" xfId="5597" xr:uid="{00000000-0005-0000-0000-0000D1150000}"/>
    <cellStyle name="Comma 14 4 2" xfId="5598" xr:uid="{00000000-0005-0000-0000-0000D2150000}"/>
    <cellStyle name="Comma 14 4 3" xfId="5599" xr:uid="{00000000-0005-0000-0000-0000D3150000}"/>
    <cellStyle name="Comma 14 5" xfId="5600" xr:uid="{00000000-0005-0000-0000-0000D4150000}"/>
    <cellStyle name="Comma 14 6" xfId="5601" xr:uid="{00000000-0005-0000-0000-0000D5150000}"/>
    <cellStyle name="Comma 14 7" xfId="5602" xr:uid="{00000000-0005-0000-0000-0000D6150000}"/>
    <cellStyle name="Comma 140" xfId="5603" xr:uid="{00000000-0005-0000-0000-0000D7150000}"/>
    <cellStyle name="Comma 140 2" xfId="5604" xr:uid="{00000000-0005-0000-0000-0000D8150000}"/>
    <cellStyle name="Comma 140 3" xfId="5605" xr:uid="{00000000-0005-0000-0000-0000D9150000}"/>
    <cellStyle name="Comma 141" xfId="5606" xr:uid="{00000000-0005-0000-0000-0000DA150000}"/>
    <cellStyle name="Comma 141 2" xfId="5607" xr:uid="{00000000-0005-0000-0000-0000DB150000}"/>
    <cellStyle name="Comma 141 3" xfId="5608" xr:uid="{00000000-0005-0000-0000-0000DC150000}"/>
    <cellStyle name="Comma 142" xfId="5609" xr:uid="{00000000-0005-0000-0000-0000DD150000}"/>
    <cellStyle name="Comma 142 2" xfId="5610" xr:uid="{00000000-0005-0000-0000-0000DE150000}"/>
    <cellStyle name="Comma 142 3" xfId="5611" xr:uid="{00000000-0005-0000-0000-0000DF150000}"/>
    <cellStyle name="Comma 143" xfId="5612" xr:uid="{00000000-0005-0000-0000-0000E0150000}"/>
    <cellStyle name="Comma 143 2" xfId="5613" xr:uid="{00000000-0005-0000-0000-0000E1150000}"/>
    <cellStyle name="Comma 143 3" xfId="5614" xr:uid="{00000000-0005-0000-0000-0000E2150000}"/>
    <cellStyle name="Comma 144" xfId="5615" xr:uid="{00000000-0005-0000-0000-0000E3150000}"/>
    <cellStyle name="Comma 144 2" xfId="5616" xr:uid="{00000000-0005-0000-0000-0000E4150000}"/>
    <cellStyle name="Comma 144 3" xfId="5617" xr:uid="{00000000-0005-0000-0000-0000E5150000}"/>
    <cellStyle name="Comma 145" xfId="5618" xr:uid="{00000000-0005-0000-0000-0000E6150000}"/>
    <cellStyle name="Comma 145 2" xfId="5619" xr:uid="{00000000-0005-0000-0000-0000E7150000}"/>
    <cellStyle name="Comma 145 3" xfId="5620" xr:uid="{00000000-0005-0000-0000-0000E8150000}"/>
    <cellStyle name="Comma 146" xfId="5621" xr:uid="{00000000-0005-0000-0000-0000E9150000}"/>
    <cellStyle name="Comma 146 2" xfId="5622" xr:uid="{00000000-0005-0000-0000-0000EA150000}"/>
    <cellStyle name="Comma 146 3" xfId="5623" xr:uid="{00000000-0005-0000-0000-0000EB150000}"/>
    <cellStyle name="Comma 147" xfId="5624" xr:uid="{00000000-0005-0000-0000-0000EC150000}"/>
    <cellStyle name="Comma 147 2" xfId="5625" xr:uid="{00000000-0005-0000-0000-0000ED150000}"/>
    <cellStyle name="Comma 147 2 2" xfId="5626" xr:uid="{00000000-0005-0000-0000-0000EE150000}"/>
    <cellStyle name="Comma 147 2 3" xfId="5627" xr:uid="{00000000-0005-0000-0000-0000EF150000}"/>
    <cellStyle name="Comma 147 3" xfId="5628" xr:uid="{00000000-0005-0000-0000-0000F0150000}"/>
    <cellStyle name="Comma 147 3 2" xfId="5629" xr:uid="{00000000-0005-0000-0000-0000F1150000}"/>
    <cellStyle name="Comma 147 3 3" xfId="5630" xr:uid="{00000000-0005-0000-0000-0000F2150000}"/>
    <cellStyle name="Comma 147 4" xfId="5631" xr:uid="{00000000-0005-0000-0000-0000F3150000}"/>
    <cellStyle name="Comma 147 5" xfId="5632" xr:uid="{00000000-0005-0000-0000-0000F4150000}"/>
    <cellStyle name="Comma 148" xfId="5633" xr:uid="{00000000-0005-0000-0000-0000F5150000}"/>
    <cellStyle name="Comma 148 2" xfId="5634" xr:uid="{00000000-0005-0000-0000-0000F6150000}"/>
    <cellStyle name="Comma 148 2 2" xfId="5635" xr:uid="{00000000-0005-0000-0000-0000F7150000}"/>
    <cellStyle name="Comma 148 2 3" xfId="5636" xr:uid="{00000000-0005-0000-0000-0000F8150000}"/>
    <cellStyle name="Comma 148 3" xfId="5637" xr:uid="{00000000-0005-0000-0000-0000F9150000}"/>
    <cellStyle name="Comma 148 3 2" xfId="5638" xr:uid="{00000000-0005-0000-0000-0000FA150000}"/>
    <cellStyle name="Comma 148 3 3" xfId="5639" xr:uid="{00000000-0005-0000-0000-0000FB150000}"/>
    <cellStyle name="Comma 148 4" xfId="5640" xr:uid="{00000000-0005-0000-0000-0000FC150000}"/>
    <cellStyle name="Comma 148 5" xfId="5641" xr:uid="{00000000-0005-0000-0000-0000FD150000}"/>
    <cellStyle name="Comma 149" xfId="5642" xr:uid="{00000000-0005-0000-0000-0000FE150000}"/>
    <cellStyle name="Comma 149 2" xfId="5643" xr:uid="{00000000-0005-0000-0000-0000FF150000}"/>
    <cellStyle name="Comma 149 3" xfId="5644" xr:uid="{00000000-0005-0000-0000-000000160000}"/>
    <cellStyle name="Comma 15" xfId="5645" xr:uid="{00000000-0005-0000-0000-000001160000}"/>
    <cellStyle name="Comma 15 2" xfId="5646" xr:uid="{00000000-0005-0000-0000-000002160000}"/>
    <cellStyle name="Comma 15 2 2" xfId="5647" xr:uid="{00000000-0005-0000-0000-000003160000}"/>
    <cellStyle name="Comma 15 2 2 2" xfId="5648" xr:uid="{00000000-0005-0000-0000-000004160000}"/>
    <cellStyle name="Comma 15 2 2 3" xfId="5649" xr:uid="{00000000-0005-0000-0000-000005160000}"/>
    <cellStyle name="Comma 15 2 2 4" xfId="5650" xr:uid="{00000000-0005-0000-0000-000006160000}"/>
    <cellStyle name="Comma 15 2 3" xfId="5651" xr:uid="{00000000-0005-0000-0000-000007160000}"/>
    <cellStyle name="Comma 15 2 3 2" xfId="5652" xr:uid="{00000000-0005-0000-0000-000008160000}"/>
    <cellStyle name="Comma 15 2 4" xfId="5653" xr:uid="{00000000-0005-0000-0000-000009160000}"/>
    <cellStyle name="Comma 15 2 4 2" xfId="5654" xr:uid="{00000000-0005-0000-0000-00000A160000}"/>
    <cellStyle name="Comma 15 2 5" xfId="5655" xr:uid="{00000000-0005-0000-0000-00000B160000}"/>
    <cellStyle name="Comma 15 2 5 2" xfId="5656" xr:uid="{00000000-0005-0000-0000-00000C160000}"/>
    <cellStyle name="Comma 15 2 6" xfId="5657" xr:uid="{00000000-0005-0000-0000-00000D160000}"/>
    <cellStyle name="Comma 15 2 6 2" xfId="5658" xr:uid="{00000000-0005-0000-0000-00000E160000}"/>
    <cellStyle name="Comma 15 2 7" xfId="5659" xr:uid="{00000000-0005-0000-0000-00000F160000}"/>
    <cellStyle name="Comma 15 2 7 2" xfId="5660" xr:uid="{00000000-0005-0000-0000-000010160000}"/>
    <cellStyle name="Comma 15 2 8" xfId="5661" xr:uid="{00000000-0005-0000-0000-000011160000}"/>
    <cellStyle name="Comma 15 2 9" xfId="5662" xr:uid="{00000000-0005-0000-0000-000012160000}"/>
    <cellStyle name="Comma 15 3" xfId="5663" xr:uid="{00000000-0005-0000-0000-000013160000}"/>
    <cellStyle name="Comma 15 3 2" xfId="5664" xr:uid="{00000000-0005-0000-0000-000014160000}"/>
    <cellStyle name="Comma 15 3 2 2" xfId="5665" xr:uid="{00000000-0005-0000-0000-000015160000}"/>
    <cellStyle name="Comma 15 3 3" xfId="5666" xr:uid="{00000000-0005-0000-0000-000016160000}"/>
    <cellStyle name="Comma 15 3 3 2" xfId="5667" xr:uid="{00000000-0005-0000-0000-000017160000}"/>
    <cellStyle name="Comma 15 3 4" xfId="5668" xr:uid="{00000000-0005-0000-0000-000018160000}"/>
    <cellStyle name="Comma 15 3 4 2" xfId="5669" xr:uid="{00000000-0005-0000-0000-000019160000}"/>
    <cellStyle name="Comma 15 3 5" xfId="5670" xr:uid="{00000000-0005-0000-0000-00001A160000}"/>
    <cellStyle name="Comma 15 3 5 2" xfId="5671" xr:uid="{00000000-0005-0000-0000-00001B160000}"/>
    <cellStyle name="Comma 15 3 6" xfId="5672" xr:uid="{00000000-0005-0000-0000-00001C160000}"/>
    <cellStyle name="Comma 15 3 6 2" xfId="5673" xr:uid="{00000000-0005-0000-0000-00001D160000}"/>
    <cellStyle name="Comma 15 3 7" xfId="5674" xr:uid="{00000000-0005-0000-0000-00001E160000}"/>
    <cellStyle name="Comma 15 3 7 2" xfId="5675" xr:uid="{00000000-0005-0000-0000-00001F160000}"/>
    <cellStyle name="Comma 15 3 8" xfId="5676" xr:uid="{00000000-0005-0000-0000-000020160000}"/>
    <cellStyle name="Comma 15 3 9" xfId="5677" xr:uid="{00000000-0005-0000-0000-000021160000}"/>
    <cellStyle name="Comma 15 4" xfId="5678" xr:uid="{00000000-0005-0000-0000-000022160000}"/>
    <cellStyle name="Comma 15 5" xfId="5679" xr:uid="{00000000-0005-0000-0000-000023160000}"/>
    <cellStyle name="Comma 15 6" xfId="5680" xr:uid="{00000000-0005-0000-0000-000024160000}"/>
    <cellStyle name="Comma 150" xfId="5681" xr:uid="{00000000-0005-0000-0000-000025160000}"/>
    <cellStyle name="Comma 150 2" xfId="5682" xr:uid="{00000000-0005-0000-0000-000026160000}"/>
    <cellStyle name="Comma 150 2 2" xfId="5683" xr:uid="{00000000-0005-0000-0000-000027160000}"/>
    <cellStyle name="Comma 150 2 3" xfId="5684" xr:uid="{00000000-0005-0000-0000-000028160000}"/>
    <cellStyle name="Comma 150 3" xfId="5685" xr:uid="{00000000-0005-0000-0000-000029160000}"/>
    <cellStyle name="Comma 150 3 2" xfId="5686" xr:uid="{00000000-0005-0000-0000-00002A160000}"/>
    <cellStyle name="Comma 150 3 3" xfId="5687" xr:uid="{00000000-0005-0000-0000-00002B160000}"/>
    <cellStyle name="Comma 150 4" xfId="5688" xr:uid="{00000000-0005-0000-0000-00002C160000}"/>
    <cellStyle name="Comma 150 5" xfId="5689" xr:uid="{00000000-0005-0000-0000-00002D160000}"/>
    <cellStyle name="Comma 151" xfId="5690" xr:uid="{00000000-0005-0000-0000-00002E160000}"/>
    <cellStyle name="Comma 151 2" xfId="5691" xr:uid="{00000000-0005-0000-0000-00002F160000}"/>
    <cellStyle name="Comma 151 2 2" xfId="5692" xr:uid="{00000000-0005-0000-0000-000030160000}"/>
    <cellStyle name="Comma 151 2 3" xfId="5693" xr:uid="{00000000-0005-0000-0000-000031160000}"/>
    <cellStyle name="Comma 151 3" xfId="5694" xr:uid="{00000000-0005-0000-0000-000032160000}"/>
    <cellStyle name="Comma 151 4" xfId="5695" xr:uid="{00000000-0005-0000-0000-000033160000}"/>
    <cellStyle name="Comma 152" xfId="5696" xr:uid="{00000000-0005-0000-0000-000034160000}"/>
    <cellStyle name="Comma 152 2" xfId="5697" xr:uid="{00000000-0005-0000-0000-000035160000}"/>
    <cellStyle name="Comma 152 2 2" xfId="5698" xr:uid="{00000000-0005-0000-0000-000036160000}"/>
    <cellStyle name="Comma 152 2 3" xfId="5699" xr:uid="{00000000-0005-0000-0000-000037160000}"/>
    <cellStyle name="Comma 152 3" xfId="5700" xr:uid="{00000000-0005-0000-0000-000038160000}"/>
    <cellStyle name="Comma 152 3 2" xfId="5701" xr:uid="{00000000-0005-0000-0000-000039160000}"/>
    <cellStyle name="Comma 152 3 3" xfId="5702" xr:uid="{00000000-0005-0000-0000-00003A160000}"/>
    <cellStyle name="Comma 152 4" xfId="5703" xr:uid="{00000000-0005-0000-0000-00003B160000}"/>
    <cellStyle name="Comma 152 5" xfId="5704" xr:uid="{00000000-0005-0000-0000-00003C160000}"/>
    <cellStyle name="Comma 153" xfId="5705" xr:uid="{00000000-0005-0000-0000-00003D160000}"/>
    <cellStyle name="Comma 153 2" xfId="5706" xr:uid="{00000000-0005-0000-0000-00003E160000}"/>
    <cellStyle name="Comma 153 3" xfId="5707" xr:uid="{00000000-0005-0000-0000-00003F160000}"/>
    <cellStyle name="Comma 154" xfId="5708" xr:uid="{00000000-0005-0000-0000-000040160000}"/>
    <cellStyle name="Comma 154 2" xfId="5709" xr:uid="{00000000-0005-0000-0000-000041160000}"/>
    <cellStyle name="Comma 154 3" xfId="5710" xr:uid="{00000000-0005-0000-0000-000042160000}"/>
    <cellStyle name="Comma 155" xfId="5711" xr:uid="{00000000-0005-0000-0000-000043160000}"/>
    <cellStyle name="Comma 155 2" xfId="5712" xr:uid="{00000000-0005-0000-0000-000044160000}"/>
    <cellStyle name="Comma 155 3" xfId="5713" xr:uid="{00000000-0005-0000-0000-000045160000}"/>
    <cellStyle name="Comma 156" xfId="5714" xr:uid="{00000000-0005-0000-0000-000046160000}"/>
    <cellStyle name="Comma 156 2" xfId="5715" xr:uid="{00000000-0005-0000-0000-000047160000}"/>
    <cellStyle name="Comma 156 3" xfId="5716" xr:uid="{00000000-0005-0000-0000-000048160000}"/>
    <cellStyle name="Comma 157" xfId="5717" xr:uid="{00000000-0005-0000-0000-000049160000}"/>
    <cellStyle name="Comma 157 2" xfId="5718" xr:uid="{00000000-0005-0000-0000-00004A160000}"/>
    <cellStyle name="Comma 157 3" xfId="5719" xr:uid="{00000000-0005-0000-0000-00004B160000}"/>
    <cellStyle name="Comma 158" xfId="5720" xr:uid="{00000000-0005-0000-0000-00004C160000}"/>
    <cellStyle name="Comma 158 2" xfId="5721" xr:uid="{00000000-0005-0000-0000-00004D160000}"/>
    <cellStyle name="Comma 158 3" xfId="5722" xr:uid="{00000000-0005-0000-0000-00004E160000}"/>
    <cellStyle name="Comma 159" xfId="5723" xr:uid="{00000000-0005-0000-0000-00004F160000}"/>
    <cellStyle name="Comma 159 2" xfId="5724" xr:uid="{00000000-0005-0000-0000-000050160000}"/>
    <cellStyle name="Comma 159 3" xfId="5725" xr:uid="{00000000-0005-0000-0000-000051160000}"/>
    <cellStyle name="Comma 16" xfId="5726" xr:uid="{00000000-0005-0000-0000-000052160000}"/>
    <cellStyle name="Comma 16 10" xfId="5727" xr:uid="{00000000-0005-0000-0000-000053160000}"/>
    <cellStyle name="Comma 16 11" xfId="5728" xr:uid="{00000000-0005-0000-0000-000054160000}"/>
    <cellStyle name="Comma 16 12" xfId="5729" xr:uid="{00000000-0005-0000-0000-000055160000}"/>
    <cellStyle name="Comma 16 13" xfId="5730" xr:uid="{00000000-0005-0000-0000-000056160000}"/>
    <cellStyle name="Comma 16 2" xfId="5731" xr:uid="{00000000-0005-0000-0000-000057160000}"/>
    <cellStyle name="Comma 16 2 2" xfId="5732" xr:uid="{00000000-0005-0000-0000-000058160000}"/>
    <cellStyle name="Comma 16 2 2 2" xfId="5733" xr:uid="{00000000-0005-0000-0000-000059160000}"/>
    <cellStyle name="Comma 16 2 2 3" xfId="5734" xr:uid="{00000000-0005-0000-0000-00005A160000}"/>
    <cellStyle name="Comma 16 2 2 4" xfId="5735" xr:uid="{00000000-0005-0000-0000-00005B160000}"/>
    <cellStyle name="Comma 16 2 3" xfId="5736" xr:uid="{00000000-0005-0000-0000-00005C160000}"/>
    <cellStyle name="Comma 16 2 3 2" xfId="5737" xr:uid="{00000000-0005-0000-0000-00005D160000}"/>
    <cellStyle name="Comma 16 2 4" xfId="5738" xr:uid="{00000000-0005-0000-0000-00005E160000}"/>
    <cellStyle name="Comma 16 2 4 2" xfId="5739" xr:uid="{00000000-0005-0000-0000-00005F160000}"/>
    <cellStyle name="Comma 16 2 5" xfId="5740" xr:uid="{00000000-0005-0000-0000-000060160000}"/>
    <cellStyle name="Comma 16 2 5 2" xfId="5741" xr:uid="{00000000-0005-0000-0000-000061160000}"/>
    <cellStyle name="Comma 16 2 6" xfId="5742" xr:uid="{00000000-0005-0000-0000-000062160000}"/>
    <cellStyle name="Comma 16 2 6 2" xfId="5743" xr:uid="{00000000-0005-0000-0000-000063160000}"/>
    <cellStyle name="Comma 16 2 7" xfId="5744" xr:uid="{00000000-0005-0000-0000-000064160000}"/>
    <cellStyle name="Comma 16 2 7 2" xfId="5745" xr:uid="{00000000-0005-0000-0000-000065160000}"/>
    <cellStyle name="Comma 16 2 8" xfId="5746" xr:uid="{00000000-0005-0000-0000-000066160000}"/>
    <cellStyle name="Comma 16 2 9" xfId="5747" xr:uid="{00000000-0005-0000-0000-000067160000}"/>
    <cellStyle name="Comma 16 3" xfId="5748" xr:uid="{00000000-0005-0000-0000-000068160000}"/>
    <cellStyle name="Comma 16 3 10" xfId="5749" xr:uid="{00000000-0005-0000-0000-000069160000}"/>
    <cellStyle name="Comma 16 3 10 2" xfId="5750" xr:uid="{00000000-0005-0000-0000-00006A160000}"/>
    <cellStyle name="Comma 16 3 11" xfId="5751" xr:uid="{00000000-0005-0000-0000-00006B160000}"/>
    <cellStyle name="Comma 16 3 12" xfId="5752" xr:uid="{00000000-0005-0000-0000-00006C160000}"/>
    <cellStyle name="Comma 16 3 13" xfId="5753" xr:uid="{00000000-0005-0000-0000-00006D160000}"/>
    <cellStyle name="Comma 16 3 2" xfId="5754" xr:uid="{00000000-0005-0000-0000-00006E160000}"/>
    <cellStyle name="Comma 16 3 2 10" xfId="5755" xr:uid="{00000000-0005-0000-0000-00006F160000}"/>
    <cellStyle name="Comma 16 3 2 11" xfId="5756" xr:uid="{00000000-0005-0000-0000-000070160000}"/>
    <cellStyle name="Comma 16 3 2 12" xfId="5757" xr:uid="{00000000-0005-0000-0000-000071160000}"/>
    <cellStyle name="Comma 16 3 2 13" xfId="5758" xr:uid="{00000000-0005-0000-0000-000072160000}"/>
    <cellStyle name="Comma 16 3 2 2" xfId="5759" xr:uid="{00000000-0005-0000-0000-000073160000}"/>
    <cellStyle name="Comma 16 3 2 2 10" xfId="5760" xr:uid="{00000000-0005-0000-0000-000074160000}"/>
    <cellStyle name="Comma 16 3 2 2 2" xfId="5761" xr:uid="{00000000-0005-0000-0000-000075160000}"/>
    <cellStyle name="Comma 16 3 2 2 2 2" xfId="5762" xr:uid="{00000000-0005-0000-0000-000076160000}"/>
    <cellStyle name="Comma 16 3 2 2 2 3" xfId="5763" xr:uid="{00000000-0005-0000-0000-000077160000}"/>
    <cellStyle name="Comma 16 3 2 2 3" xfId="5764" xr:uid="{00000000-0005-0000-0000-000078160000}"/>
    <cellStyle name="Comma 16 3 2 2 3 2" xfId="5765" xr:uid="{00000000-0005-0000-0000-000079160000}"/>
    <cellStyle name="Comma 16 3 2 2 4" xfId="5766" xr:uid="{00000000-0005-0000-0000-00007A160000}"/>
    <cellStyle name="Comma 16 3 2 2 4 2" xfId="5767" xr:uid="{00000000-0005-0000-0000-00007B160000}"/>
    <cellStyle name="Comma 16 3 2 2 5" xfId="5768" xr:uid="{00000000-0005-0000-0000-00007C160000}"/>
    <cellStyle name="Comma 16 3 2 2 5 2" xfId="5769" xr:uid="{00000000-0005-0000-0000-00007D160000}"/>
    <cellStyle name="Comma 16 3 2 2 5 2 2" xfId="5770" xr:uid="{00000000-0005-0000-0000-00007E160000}"/>
    <cellStyle name="Comma 16 3 2 2 5 2 2 2" xfId="5771" xr:uid="{00000000-0005-0000-0000-00007F160000}"/>
    <cellStyle name="Comma 16 3 2 2 5 2 3" xfId="5772" xr:uid="{00000000-0005-0000-0000-000080160000}"/>
    <cellStyle name="Comma 16 3 2 2 5 3" xfId="5773" xr:uid="{00000000-0005-0000-0000-000081160000}"/>
    <cellStyle name="Comma 16 3 2 2 5 3 2" xfId="5774" xr:uid="{00000000-0005-0000-0000-000082160000}"/>
    <cellStyle name="Comma 16 3 2 2 5 4" xfId="5775" xr:uid="{00000000-0005-0000-0000-000083160000}"/>
    <cellStyle name="Comma 16 3 2 2 6" xfId="5776" xr:uid="{00000000-0005-0000-0000-000084160000}"/>
    <cellStyle name="Comma 16 3 2 2 6 2" xfId="5777" xr:uid="{00000000-0005-0000-0000-000085160000}"/>
    <cellStyle name="Comma 16 3 2 2 6 2 2" xfId="5778" xr:uid="{00000000-0005-0000-0000-000086160000}"/>
    <cellStyle name="Comma 16 3 2 2 6 2 2 2" xfId="5779" xr:uid="{00000000-0005-0000-0000-000087160000}"/>
    <cellStyle name="Comma 16 3 2 2 6 2 3" xfId="5780" xr:uid="{00000000-0005-0000-0000-000088160000}"/>
    <cellStyle name="Comma 16 3 2 2 6 3" xfId="5781" xr:uid="{00000000-0005-0000-0000-000089160000}"/>
    <cellStyle name="Comma 16 3 2 2 6 3 2" xfId="5782" xr:uid="{00000000-0005-0000-0000-00008A160000}"/>
    <cellStyle name="Comma 16 3 2 2 6 4" xfId="5783" xr:uid="{00000000-0005-0000-0000-00008B160000}"/>
    <cellStyle name="Comma 16 3 2 2 7" xfId="5784" xr:uid="{00000000-0005-0000-0000-00008C160000}"/>
    <cellStyle name="Comma 16 3 2 2 7 2" xfId="5785" xr:uid="{00000000-0005-0000-0000-00008D160000}"/>
    <cellStyle name="Comma 16 3 2 2 7 2 2" xfId="5786" xr:uid="{00000000-0005-0000-0000-00008E160000}"/>
    <cellStyle name="Comma 16 3 2 2 7 3" xfId="5787" xr:uid="{00000000-0005-0000-0000-00008F160000}"/>
    <cellStyle name="Comma 16 3 2 2 8" xfId="5788" xr:uid="{00000000-0005-0000-0000-000090160000}"/>
    <cellStyle name="Comma 16 3 2 2 8 2" xfId="5789" xr:uid="{00000000-0005-0000-0000-000091160000}"/>
    <cellStyle name="Comma 16 3 2 2 9" xfId="5790" xr:uid="{00000000-0005-0000-0000-000092160000}"/>
    <cellStyle name="Comma 16 3 2 3" xfId="5791" xr:uid="{00000000-0005-0000-0000-000093160000}"/>
    <cellStyle name="Comma 16 3 2 3 2" xfId="5792" xr:uid="{00000000-0005-0000-0000-000094160000}"/>
    <cellStyle name="Comma 16 3 2 3 3" xfId="5793" xr:uid="{00000000-0005-0000-0000-000095160000}"/>
    <cellStyle name="Comma 16 3 2 4" xfId="5794" xr:uid="{00000000-0005-0000-0000-000096160000}"/>
    <cellStyle name="Comma 16 3 2 4 2" xfId="5795" xr:uid="{00000000-0005-0000-0000-000097160000}"/>
    <cellStyle name="Comma 16 3 2 5" xfId="5796" xr:uid="{00000000-0005-0000-0000-000098160000}"/>
    <cellStyle name="Comma 16 3 2 5 2" xfId="5797" xr:uid="{00000000-0005-0000-0000-000099160000}"/>
    <cellStyle name="Comma 16 3 2 6" xfId="5798" xr:uid="{00000000-0005-0000-0000-00009A160000}"/>
    <cellStyle name="Comma 16 3 2 6 2" xfId="5799" xr:uid="{00000000-0005-0000-0000-00009B160000}"/>
    <cellStyle name="Comma 16 3 2 6 2 2" xfId="5800" xr:uid="{00000000-0005-0000-0000-00009C160000}"/>
    <cellStyle name="Comma 16 3 2 6 2 2 2" xfId="5801" xr:uid="{00000000-0005-0000-0000-00009D160000}"/>
    <cellStyle name="Comma 16 3 2 6 2 2 2 2" xfId="5802" xr:uid="{00000000-0005-0000-0000-00009E160000}"/>
    <cellStyle name="Comma 16 3 2 6 3" xfId="5803" xr:uid="{00000000-0005-0000-0000-00009F160000}"/>
    <cellStyle name="Comma 16 3 2 7" xfId="5804" xr:uid="{00000000-0005-0000-0000-0000A0160000}"/>
    <cellStyle name="Comma 16 3 2 7 2" xfId="5805" xr:uid="{00000000-0005-0000-0000-0000A1160000}"/>
    <cellStyle name="Comma 16 3 2 8" xfId="5806" xr:uid="{00000000-0005-0000-0000-0000A2160000}"/>
    <cellStyle name="Comma 16 3 2 8 2" xfId="5807" xr:uid="{00000000-0005-0000-0000-0000A3160000}"/>
    <cellStyle name="Comma 16 3 2 9" xfId="5808" xr:uid="{00000000-0005-0000-0000-0000A4160000}"/>
    <cellStyle name="Comma 16 3 3" xfId="5809" xr:uid="{00000000-0005-0000-0000-0000A5160000}"/>
    <cellStyle name="Comma 16 3 3 10" xfId="5810" xr:uid="{00000000-0005-0000-0000-0000A6160000}"/>
    <cellStyle name="Comma 16 3 3 11" xfId="5811" xr:uid="{00000000-0005-0000-0000-0000A7160000}"/>
    <cellStyle name="Comma 16 3 3 2" xfId="5812" xr:uid="{00000000-0005-0000-0000-0000A8160000}"/>
    <cellStyle name="Comma 16 3 3 2 10" xfId="5813" xr:uid="{00000000-0005-0000-0000-0000A9160000}"/>
    <cellStyle name="Comma 16 3 3 2 2" xfId="5814" xr:uid="{00000000-0005-0000-0000-0000AA160000}"/>
    <cellStyle name="Comma 16 3 3 2 2 2" xfId="5815" xr:uid="{00000000-0005-0000-0000-0000AB160000}"/>
    <cellStyle name="Comma 16 3 3 2 2 3" xfId="5816" xr:uid="{00000000-0005-0000-0000-0000AC160000}"/>
    <cellStyle name="Comma 16 3 3 2 3" xfId="5817" xr:uid="{00000000-0005-0000-0000-0000AD160000}"/>
    <cellStyle name="Comma 16 3 3 2 3 2" xfId="5818" xr:uid="{00000000-0005-0000-0000-0000AE160000}"/>
    <cellStyle name="Comma 16 3 3 2 4" xfId="5819" xr:uid="{00000000-0005-0000-0000-0000AF160000}"/>
    <cellStyle name="Comma 16 3 3 2 4 2" xfId="5820" xr:uid="{00000000-0005-0000-0000-0000B0160000}"/>
    <cellStyle name="Comma 16 3 3 2 5" xfId="5821" xr:uid="{00000000-0005-0000-0000-0000B1160000}"/>
    <cellStyle name="Comma 16 3 3 2 5 2" xfId="5822" xr:uid="{00000000-0005-0000-0000-0000B2160000}"/>
    <cellStyle name="Comma 16 3 3 2 6" xfId="5823" xr:uid="{00000000-0005-0000-0000-0000B3160000}"/>
    <cellStyle name="Comma 16 3 3 2 6 2" xfId="5824" xr:uid="{00000000-0005-0000-0000-0000B4160000}"/>
    <cellStyle name="Comma 16 3 3 2 7" xfId="5825" xr:uid="{00000000-0005-0000-0000-0000B5160000}"/>
    <cellStyle name="Comma 16 3 3 2 7 2" xfId="5826" xr:uid="{00000000-0005-0000-0000-0000B6160000}"/>
    <cellStyle name="Comma 16 3 3 2 8" xfId="5827" xr:uid="{00000000-0005-0000-0000-0000B7160000}"/>
    <cellStyle name="Comma 16 3 3 2 9" xfId="5828" xr:uid="{00000000-0005-0000-0000-0000B8160000}"/>
    <cellStyle name="Comma 16 3 3 3" xfId="5829" xr:uid="{00000000-0005-0000-0000-0000B9160000}"/>
    <cellStyle name="Comma 16 3 3 3 2" xfId="5830" xr:uid="{00000000-0005-0000-0000-0000BA160000}"/>
    <cellStyle name="Comma 16 3 3 3 3" xfId="5831" xr:uid="{00000000-0005-0000-0000-0000BB160000}"/>
    <cellStyle name="Comma 16 3 3 4" xfId="5832" xr:uid="{00000000-0005-0000-0000-0000BC160000}"/>
    <cellStyle name="Comma 16 3 3 4 2" xfId="5833" xr:uid="{00000000-0005-0000-0000-0000BD160000}"/>
    <cellStyle name="Comma 16 3 3 5" xfId="5834" xr:uid="{00000000-0005-0000-0000-0000BE160000}"/>
    <cellStyle name="Comma 16 3 3 5 2" xfId="5835" xr:uid="{00000000-0005-0000-0000-0000BF160000}"/>
    <cellStyle name="Comma 16 3 3 6" xfId="5836" xr:uid="{00000000-0005-0000-0000-0000C0160000}"/>
    <cellStyle name="Comma 16 3 3 6 2" xfId="5837" xr:uid="{00000000-0005-0000-0000-0000C1160000}"/>
    <cellStyle name="Comma 16 3 3 6 2 2" xfId="5838" xr:uid="{00000000-0005-0000-0000-0000C2160000}"/>
    <cellStyle name="Comma 16 3 3 6 2 2 2" xfId="5839" xr:uid="{00000000-0005-0000-0000-0000C3160000}"/>
    <cellStyle name="Comma 16 3 3 6 2 3" xfId="5840" xr:uid="{00000000-0005-0000-0000-0000C4160000}"/>
    <cellStyle name="Comma 16 3 3 6 3" xfId="5841" xr:uid="{00000000-0005-0000-0000-0000C5160000}"/>
    <cellStyle name="Comma 16 3 3 6 3 2" xfId="5842" xr:uid="{00000000-0005-0000-0000-0000C6160000}"/>
    <cellStyle name="Comma 16 3 3 6 4" xfId="5843" xr:uid="{00000000-0005-0000-0000-0000C7160000}"/>
    <cellStyle name="Comma 16 3 3 6 4 2" xfId="5844" xr:uid="{00000000-0005-0000-0000-0000C8160000}"/>
    <cellStyle name="Comma 16 3 3 6 5" xfId="5845" xr:uid="{00000000-0005-0000-0000-0000C9160000}"/>
    <cellStyle name="Comma 16 3 3 7" xfId="5846" xr:uid="{00000000-0005-0000-0000-0000CA160000}"/>
    <cellStyle name="Comma 16 3 3 7 2" xfId="5847" xr:uid="{00000000-0005-0000-0000-0000CB160000}"/>
    <cellStyle name="Comma 16 3 3 7 2 2" xfId="5848" xr:uid="{00000000-0005-0000-0000-0000CC160000}"/>
    <cellStyle name="Comma 16 3 3 7 2 2 2" xfId="5849" xr:uid="{00000000-0005-0000-0000-0000CD160000}"/>
    <cellStyle name="Comma 16 3 3 7 2 3" xfId="5850" xr:uid="{00000000-0005-0000-0000-0000CE160000}"/>
    <cellStyle name="Comma 16 3 3 7 3" xfId="5851" xr:uid="{00000000-0005-0000-0000-0000CF160000}"/>
    <cellStyle name="Comma 16 3 3 7 3 2" xfId="5852" xr:uid="{00000000-0005-0000-0000-0000D0160000}"/>
    <cellStyle name="Comma 16 3 3 7 4" xfId="5853" xr:uid="{00000000-0005-0000-0000-0000D1160000}"/>
    <cellStyle name="Comma 16 3 3 8" xfId="5854" xr:uid="{00000000-0005-0000-0000-0000D2160000}"/>
    <cellStyle name="Comma 16 3 3 8 2" xfId="5855" xr:uid="{00000000-0005-0000-0000-0000D3160000}"/>
    <cellStyle name="Comma 16 3 3 8 2 2" xfId="5856" xr:uid="{00000000-0005-0000-0000-0000D4160000}"/>
    <cellStyle name="Comma 16 3 3 8 3" xfId="5857" xr:uid="{00000000-0005-0000-0000-0000D5160000}"/>
    <cellStyle name="Comma 16 3 3 9" xfId="5858" xr:uid="{00000000-0005-0000-0000-0000D6160000}"/>
    <cellStyle name="Comma 16 3 3 9 2" xfId="5859" xr:uid="{00000000-0005-0000-0000-0000D7160000}"/>
    <cellStyle name="Comma 16 3 4" xfId="5860" xr:uid="{00000000-0005-0000-0000-0000D8160000}"/>
    <cellStyle name="Comma 16 3 4 10" xfId="5861" xr:uid="{00000000-0005-0000-0000-0000D9160000}"/>
    <cellStyle name="Comma 16 3 4 2" xfId="5862" xr:uid="{00000000-0005-0000-0000-0000DA160000}"/>
    <cellStyle name="Comma 16 3 4 2 2" xfId="5863" xr:uid="{00000000-0005-0000-0000-0000DB160000}"/>
    <cellStyle name="Comma 16 3 4 2 3" xfId="5864" xr:uid="{00000000-0005-0000-0000-0000DC160000}"/>
    <cellStyle name="Comma 16 3 4 3" xfId="5865" xr:uid="{00000000-0005-0000-0000-0000DD160000}"/>
    <cellStyle name="Comma 16 3 4 3 2" xfId="5866" xr:uid="{00000000-0005-0000-0000-0000DE160000}"/>
    <cellStyle name="Comma 16 3 4 4" xfId="5867" xr:uid="{00000000-0005-0000-0000-0000DF160000}"/>
    <cellStyle name="Comma 16 3 4 4 2" xfId="5868" xr:uid="{00000000-0005-0000-0000-0000E0160000}"/>
    <cellStyle name="Comma 16 3 4 5" xfId="5869" xr:uid="{00000000-0005-0000-0000-0000E1160000}"/>
    <cellStyle name="Comma 16 3 4 5 2" xfId="5870" xr:uid="{00000000-0005-0000-0000-0000E2160000}"/>
    <cellStyle name="Comma 16 3 4 5 2 2" xfId="5871" xr:uid="{00000000-0005-0000-0000-0000E3160000}"/>
    <cellStyle name="Comma 16 3 4 5 2 2 2" xfId="5872" xr:uid="{00000000-0005-0000-0000-0000E4160000}"/>
    <cellStyle name="Comma 16 3 4 5 2 3" xfId="5873" xr:uid="{00000000-0005-0000-0000-0000E5160000}"/>
    <cellStyle name="Comma 16 3 4 5 3" xfId="5874" xr:uid="{00000000-0005-0000-0000-0000E6160000}"/>
    <cellStyle name="Comma 16 3 4 5 3 2" xfId="5875" xr:uid="{00000000-0005-0000-0000-0000E7160000}"/>
    <cellStyle name="Comma 16 3 4 5 4" xfId="5876" xr:uid="{00000000-0005-0000-0000-0000E8160000}"/>
    <cellStyle name="Comma 16 3 4 6" xfId="5877" xr:uid="{00000000-0005-0000-0000-0000E9160000}"/>
    <cellStyle name="Comma 16 3 4 6 2" xfId="5878" xr:uid="{00000000-0005-0000-0000-0000EA160000}"/>
    <cellStyle name="Comma 16 3 4 6 2 2" xfId="5879" xr:uid="{00000000-0005-0000-0000-0000EB160000}"/>
    <cellStyle name="Comma 16 3 4 6 2 2 2" xfId="5880" xr:uid="{00000000-0005-0000-0000-0000EC160000}"/>
    <cellStyle name="Comma 16 3 4 6 2 3" xfId="5881" xr:uid="{00000000-0005-0000-0000-0000ED160000}"/>
    <cellStyle name="Comma 16 3 4 6 3" xfId="5882" xr:uid="{00000000-0005-0000-0000-0000EE160000}"/>
    <cellStyle name="Comma 16 3 4 6 3 2" xfId="5883" xr:uid="{00000000-0005-0000-0000-0000EF160000}"/>
    <cellStyle name="Comma 16 3 4 6 4" xfId="5884" xr:uid="{00000000-0005-0000-0000-0000F0160000}"/>
    <cellStyle name="Comma 16 3 4 7" xfId="5885" xr:uid="{00000000-0005-0000-0000-0000F1160000}"/>
    <cellStyle name="Comma 16 3 4 7 2" xfId="5886" xr:uid="{00000000-0005-0000-0000-0000F2160000}"/>
    <cellStyle name="Comma 16 3 4 7 2 2" xfId="5887" xr:uid="{00000000-0005-0000-0000-0000F3160000}"/>
    <cellStyle name="Comma 16 3 4 7 3" xfId="5888" xr:uid="{00000000-0005-0000-0000-0000F4160000}"/>
    <cellStyle name="Comma 16 3 4 8" xfId="5889" xr:uid="{00000000-0005-0000-0000-0000F5160000}"/>
    <cellStyle name="Comma 16 3 4 8 2" xfId="5890" xr:uid="{00000000-0005-0000-0000-0000F6160000}"/>
    <cellStyle name="Comma 16 3 4 9" xfId="5891" xr:uid="{00000000-0005-0000-0000-0000F7160000}"/>
    <cellStyle name="Comma 16 3 5" xfId="5892" xr:uid="{00000000-0005-0000-0000-0000F8160000}"/>
    <cellStyle name="Comma 16 3 5 2" xfId="5893" xr:uid="{00000000-0005-0000-0000-0000F9160000}"/>
    <cellStyle name="Comma 16 3 5 3" xfId="5894" xr:uid="{00000000-0005-0000-0000-0000FA160000}"/>
    <cellStyle name="Comma 16 3 5 4" xfId="5895" xr:uid="{00000000-0005-0000-0000-0000FB160000}"/>
    <cellStyle name="Comma 16 3 5 4 2" xfId="5896" xr:uid="{00000000-0005-0000-0000-0000FC160000}"/>
    <cellStyle name="Comma 16 3 5 4 2 2" xfId="5897" xr:uid="{00000000-0005-0000-0000-0000FD160000}"/>
    <cellStyle name="Comma 16 3 5 4 2 2 2" xfId="5898" xr:uid="{00000000-0005-0000-0000-0000FE160000}"/>
    <cellStyle name="Comma 16 3 5 4 2 3" xfId="5899" xr:uid="{00000000-0005-0000-0000-0000FF160000}"/>
    <cellStyle name="Comma 16 3 5 4 3" xfId="5900" xr:uid="{00000000-0005-0000-0000-000000170000}"/>
    <cellStyle name="Comma 16 3 5 4 3 2" xfId="5901" xr:uid="{00000000-0005-0000-0000-000001170000}"/>
    <cellStyle name="Comma 16 3 5 4 4" xfId="5902" xr:uid="{00000000-0005-0000-0000-000002170000}"/>
    <cellStyle name="Comma 16 3 5 5" xfId="5903" xr:uid="{00000000-0005-0000-0000-000003170000}"/>
    <cellStyle name="Comma 16 3 5 5 2" xfId="5904" xr:uid="{00000000-0005-0000-0000-000004170000}"/>
    <cellStyle name="Comma 16 3 5 5 2 2" xfId="5905" xr:uid="{00000000-0005-0000-0000-000005170000}"/>
    <cellStyle name="Comma 16 3 5 5 2 2 2" xfId="5906" xr:uid="{00000000-0005-0000-0000-000006170000}"/>
    <cellStyle name="Comma 16 3 5 5 2 3" xfId="5907" xr:uid="{00000000-0005-0000-0000-000007170000}"/>
    <cellStyle name="Comma 16 3 5 5 3" xfId="5908" xr:uid="{00000000-0005-0000-0000-000008170000}"/>
    <cellStyle name="Comma 16 3 5 5 3 2" xfId="5909" xr:uid="{00000000-0005-0000-0000-000009170000}"/>
    <cellStyle name="Comma 16 3 5 5 4" xfId="5910" xr:uid="{00000000-0005-0000-0000-00000A170000}"/>
    <cellStyle name="Comma 16 3 5 6" xfId="5911" xr:uid="{00000000-0005-0000-0000-00000B170000}"/>
    <cellStyle name="Comma 16 3 5 6 2" xfId="5912" xr:uid="{00000000-0005-0000-0000-00000C170000}"/>
    <cellStyle name="Comma 16 3 5 6 2 2" xfId="5913" xr:uid="{00000000-0005-0000-0000-00000D170000}"/>
    <cellStyle name="Comma 16 3 5 6 3" xfId="5914" xr:uid="{00000000-0005-0000-0000-00000E170000}"/>
    <cellStyle name="Comma 16 3 5 7" xfId="5915" xr:uid="{00000000-0005-0000-0000-00000F170000}"/>
    <cellStyle name="Comma 16 3 5 7 2" xfId="5916" xr:uid="{00000000-0005-0000-0000-000010170000}"/>
    <cellStyle name="Comma 16 3 5 8" xfId="5917" xr:uid="{00000000-0005-0000-0000-000011170000}"/>
    <cellStyle name="Comma 16 3 6" xfId="5918" xr:uid="{00000000-0005-0000-0000-000012170000}"/>
    <cellStyle name="Comma 16 3 6 2" xfId="5919" xr:uid="{00000000-0005-0000-0000-000013170000}"/>
    <cellStyle name="Comma 16 3 6 2 2" xfId="5920" xr:uid="{00000000-0005-0000-0000-000014170000}"/>
    <cellStyle name="Comma 16 3 6 2 2 2" xfId="5921" xr:uid="{00000000-0005-0000-0000-000015170000}"/>
    <cellStyle name="Comma 16 3 6 2 2 2 2" xfId="5922" xr:uid="{00000000-0005-0000-0000-000016170000}"/>
    <cellStyle name="Comma 16 3 6 2 2 3" xfId="5923" xr:uid="{00000000-0005-0000-0000-000017170000}"/>
    <cellStyle name="Comma 16 3 6 2 3" xfId="5924" xr:uid="{00000000-0005-0000-0000-000018170000}"/>
    <cellStyle name="Comma 16 3 6 2 3 2" xfId="5925" xr:uid="{00000000-0005-0000-0000-000019170000}"/>
    <cellStyle name="Comma 16 3 6 2 4" xfId="5926" xr:uid="{00000000-0005-0000-0000-00001A170000}"/>
    <cellStyle name="Comma 16 3 6 3" xfId="5927" xr:uid="{00000000-0005-0000-0000-00001B170000}"/>
    <cellStyle name="Comma 16 3 6 3 2" xfId="5928" xr:uid="{00000000-0005-0000-0000-00001C170000}"/>
    <cellStyle name="Comma 16 3 6 3 2 2" xfId="5929" xr:uid="{00000000-0005-0000-0000-00001D170000}"/>
    <cellStyle name="Comma 16 3 6 3 2 2 2" xfId="5930" xr:uid="{00000000-0005-0000-0000-00001E170000}"/>
    <cellStyle name="Comma 16 3 6 3 2 3" xfId="5931" xr:uid="{00000000-0005-0000-0000-00001F170000}"/>
    <cellStyle name="Comma 16 3 6 3 3" xfId="5932" xr:uid="{00000000-0005-0000-0000-000020170000}"/>
    <cellStyle name="Comma 16 3 6 3 3 2" xfId="5933" xr:uid="{00000000-0005-0000-0000-000021170000}"/>
    <cellStyle name="Comma 16 3 6 3 4" xfId="5934" xr:uid="{00000000-0005-0000-0000-000022170000}"/>
    <cellStyle name="Comma 16 3 6 4" xfId="5935" xr:uid="{00000000-0005-0000-0000-000023170000}"/>
    <cellStyle name="Comma 16 3 6 4 2" xfId="5936" xr:uid="{00000000-0005-0000-0000-000024170000}"/>
    <cellStyle name="Comma 16 3 6 4 2 2" xfId="5937" xr:uid="{00000000-0005-0000-0000-000025170000}"/>
    <cellStyle name="Comma 16 3 6 4 3" xfId="5938" xr:uid="{00000000-0005-0000-0000-000026170000}"/>
    <cellStyle name="Comma 16 3 6 5" xfId="5939" xr:uid="{00000000-0005-0000-0000-000027170000}"/>
    <cellStyle name="Comma 16 3 6 5 2" xfId="5940" xr:uid="{00000000-0005-0000-0000-000028170000}"/>
    <cellStyle name="Comma 16 3 6 6" xfId="5941" xr:uid="{00000000-0005-0000-0000-000029170000}"/>
    <cellStyle name="Comma 16 3 7" xfId="5942" xr:uid="{00000000-0005-0000-0000-00002A170000}"/>
    <cellStyle name="Comma 16 3 7 2" xfId="5943" xr:uid="{00000000-0005-0000-0000-00002B170000}"/>
    <cellStyle name="Comma 16 3 7 2 2" xfId="5944" xr:uid="{00000000-0005-0000-0000-00002C170000}"/>
    <cellStyle name="Comma 16 3 7 2 2 2" xfId="5945" xr:uid="{00000000-0005-0000-0000-00002D170000}"/>
    <cellStyle name="Comma 16 3 7 2 2 2 2" xfId="5946" xr:uid="{00000000-0005-0000-0000-00002E170000}"/>
    <cellStyle name="Comma 16 3 7 2 2 3" xfId="5947" xr:uid="{00000000-0005-0000-0000-00002F170000}"/>
    <cellStyle name="Comma 16 3 7 2 3" xfId="5948" xr:uid="{00000000-0005-0000-0000-000030170000}"/>
    <cellStyle name="Comma 16 3 7 2 3 2" xfId="5949" xr:uid="{00000000-0005-0000-0000-000031170000}"/>
    <cellStyle name="Comma 16 3 7 2 4" xfId="5950" xr:uid="{00000000-0005-0000-0000-000032170000}"/>
    <cellStyle name="Comma 16 3 7 3" xfId="5951" xr:uid="{00000000-0005-0000-0000-000033170000}"/>
    <cellStyle name="Comma 16 3 7 3 2" xfId="5952" xr:uid="{00000000-0005-0000-0000-000034170000}"/>
    <cellStyle name="Comma 16 3 7 3 2 2" xfId="5953" xr:uid="{00000000-0005-0000-0000-000035170000}"/>
    <cellStyle name="Comma 16 3 7 3 2 2 2" xfId="5954" xr:uid="{00000000-0005-0000-0000-000036170000}"/>
    <cellStyle name="Comma 16 3 7 3 2 3" xfId="5955" xr:uid="{00000000-0005-0000-0000-000037170000}"/>
    <cellStyle name="Comma 16 3 7 3 3" xfId="5956" xr:uid="{00000000-0005-0000-0000-000038170000}"/>
    <cellStyle name="Comma 16 3 7 3 3 2" xfId="5957" xr:uid="{00000000-0005-0000-0000-000039170000}"/>
    <cellStyle name="Comma 16 3 7 3 4" xfId="5958" xr:uid="{00000000-0005-0000-0000-00003A170000}"/>
    <cellStyle name="Comma 16 3 7 4" xfId="5959" xr:uid="{00000000-0005-0000-0000-00003B170000}"/>
    <cellStyle name="Comma 16 3 7 4 2" xfId="5960" xr:uid="{00000000-0005-0000-0000-00003C170000}"/>
    <cellStyle name="Comma 16 3 7 4 2 2" xfId="5961" xr:uid="{00000000-0005-0000-0000-00003D170000}"/>
    <cellStyle name="Comma 16 3 7 4 3" xfId="5962" xr:uid="{00000000-0005-0000-0000-00003E170000}"/>
    <cellStyle name="Comma 16 3 7 5" xfId="5963" xr:uid="{00000000-0005-0000-0000-00003F170000}"/>
    <cellStyle name="Comma 16 3 7 5 2" xfId="5964" xr:uid="{00000000-0005-0000-0000-000040170000}"/>
    <cellStyle name="Comma 16 3 7 6" xfId="5965" xr:uid="{00000000-0005-0000-0000-000041170000}"/>
    <cellStyle name="Comma 16 3 8" xfId="5966" xr:uid="{00000000-0005-0000-0000-000042170000}"/>
    <cellStyle name="Comma 16 3 8 2" xfId="5967" xr:uid="{00000000-0005-0000-0000-000043170000}"/>
    <cellStyle name="Comma 16 3 8 2 2" xfId="5968" xr:uid="{00000000-0005-0000-0000-000044170000}"/>
    <cellStyle name="Comma 16 3 8 3" xfId="5969" xr:uid="{00000000-0005-0000-0000-000045170000}"/>
    <cellStyle name="Comma 16 3 9" xfId="5970" xr:uid="{00000000-0005-0000-0000-000046170000}"/>
    <cellStyle name="Comma 16 3 9 2" xfId="5971" xr:uid="{00000000-0005-0000-0000-000047170000}"/>
    <cellStyle name="Comma 16 4" xfId="5972" xr:uid="{00000000-0005-0000-0000-000048170000}"/>
    <cellStyle name="Comma 16 4 2" xfId="5973" xr:uid="{00000000-0005-0000-0000-000049170000}"/>
    <cellStyle name="Comma 16 5" xfId="5974" xr:uid="{00000000-0005-0000-0000-00004A170000}"/>
    <cellStyle name="Comma 16 5 2" xfId="5975" xr:uid="{00000000-0005-0000-0000-00004B170000}"/>
    <cellStyle name="Comma 16 6" xfId="5976" xr:uid="{00000000-0005-0000-0000-00004C170000}"/>
    <cellStyle name="Comma 16 6 2" xfId="5977" xr:uid="{00000000-0005-0000-0000-00004D170000}"/>
    <cellStyle name="Comma 16 7" xfId="5978" xr:uid="{00000000-0005-0000-0000-00004E170000}"/>
    <cellStyle name="Comma 16 7 2" xfId="5979" xr:uid="{00000000-0005-0000-0000-00004F170000}"/>
    <cellStyle name="Comma 16 8" xfId="5980" xr:uid="{00000000-0005-0000-0000-000050170000}"/>
    <cellStyle name="Comma 16 8 2" xfId="5981" xr:uid="{00000000-0005-0000-0000-000051170000}"/>
    <cellStyle name="Comma 16 9" xfId="5982" xr:uid="{00000000-0005-0000-0000-000052170000}"/>
    <cellStyle name="Comma 16 9 2" xfId="5983" xr:uid="{00000000-0005-0000-0000-000053170000}"/>
    <cellStyle name="Comma 160" xfId="5984" xr:uid="{00000000-0005-0000-0000-000054170000}"/>
    <cellStyle name="Comma 160 2" xfId="5985" xr:uid="{00000000-0005-0000-0000-000055170000}"/>
    <cellStyle name="Comma 160 3" xfId="5986" xr:uid="{00000000-0005-0000-0000-000056170000}"/>
    <cellStyle name="Comma 161" xfId="5987" xr:uid="{00000000-0005-0000-0000-000057170000}"/>
    <cellStyle name="Comma 161 2" xfId="5988" xr:uid="{00000000-0005-0000-0000-000058170000}"/>
    <cellStyle name="Comma 161 2 2" xfId="5989" xr:uid="{00000000-0005-0000-0000-000059170000}"/>
    <cellStyle name="Comma 161 2 3" xfId="5990" xr:uid="{00000000-0005-0000-0000-00005A170000}"/>
    <cellStyle name="Comma 161 3" xfId="5991" xr:uid="{00000000-0005-0000-0000-00005B170000}"/>
    <cellStyle name="Comma 161 3 2" xfId="5992" xr:uid="{00000000-0005-0000-0000-00005C170000}"/>
    <cellStyle name="Comma 161 3 3" xfId="5993" xr:uid="{00000000-0005-0000-0000-00005D170000}"/>
    <cellStyle name="Comma 161 4" xfId="5994" xr:uid="{00000000-0005-0000-0000-00005E170000}"/>
    <cellStyle name="Comma 161 5" xfId="5995" xr:uid="{00000000-0005-0000-0000-00005F170000}"/>
    <cellStyle name="Comma 162" xfId="5996" xr:uid="{00000000-0005-0000-0000-000060170000}"/>
    <cellStyle name="Comma 162 2" xfId="5997" xr:uid="{00000000-0005-0000-0000-000061170000}"/>
    <cellStyle name="Comma 162 3" xfId="5998" xr:uid="{00000000-0005-0000-0000-000062170000}"/>
    <cellStyle name="Comma 163" xfId="5999" xr:uid="{00000000-0005-0000-0000-000063170000}"/>
    <cellStyle name="Comma 163 2" xfId="6000" xr:uid="{00000000-0005-0000-0000-000064170000}"/>
    <cellStyle name="Comma 163 3" xfId="6001" xr:uid="{00000000-0005-0000-0000-000065170000}"/>
    <cellStyle name="Comma 164" xfId="6002" xr:uid="{00000000-0005-0000-0000-000066170000}"/>
    <cellStyle name="Comma 164 2" xfId="6003" xr:uid="{00000000-0005-0000-0000-000067170000}"/>
    <cellStyle name="Comma 164 3" xfId="6004" xr:uid="{00000000-0005-0000-0000-000068170000}"/>
    <cellStyle name="Comma 165" xfId="6005" xr:uid="{00000000-0005-0000-0000-000069170000}"/>
    <cellStyle name="Comma 165 2" xfId="6006" xr:uid="{00000000-0005-0000-0000-00006A170000}"/>
    <cellStyle name="Comma 165 3" xfId="6007" xr:uid="{00000000-0005-0000-0000-00006B170000}"/>
    <cellStyle name="Comma 166" xfId="6008" xr:uid="{00000000-0005-0000-0000-00006C170000}"/>
    <cellStyle name="Comma 166 2" xfId="6009" xr:uid="{00000000-0005-0000-0000-00006D170000}"/>
    <cellStyle name="Comma 166 3" xfId="6010" xr:uid="{00000000-0005-0000-0000-00006E170000}"/>
    <cellStyle name="Comma 167" xfId="6011" xr:uid="{00000000-0005-0000-0000-00006F170000}"/>
    <cellStyle name="Comma 167 2" xfId="6012" xr:uid="{00000000-0005-0000-0000-000070170000}"/>
    <cellStyle name="Comma 167 3" xfId="6013" xr:uid="{00000000-0005-0000-0000-000071170000}"/>
    <cellStyle name="Comma 168" xfId="6014" xr:uid="{00000000-0005-0000-0000-000072170000}"/>
    <cellStyle name="Comma 168 2" xfId="6015" xr:uid="{00000000-0005-0000-0000-000073170000}"/>
    <cellStyle name="Comma 168 2 2" xfId="6016" xr:uid="{00000000-0005-0000-0000-000074170000}"/>
    <cellStyle name="Comma 168 2 3" xfId="6017" xr:uid="{00000000-0005-0000-0000-000075170000}"/>
    <cellStyle name="Comma 168 3" xfId="6018" xr:uid="{00000000-0005-0000-0000-000076170000}"/>
    <cellStyle name="Comma 168 3 2" xfId="6019" xr:uid="{00000000-0005-0000-0000-000077170000}"/>
    <cellStyle name="Comma 168 3 3" xfId="6020" xr:uid="{00000000-0005-0000-0000-000078170000}"/>
    <cellStyle name="Comma 168 4" xfId="6021" xr:uid="{00000000-0005-0000-0000-000079170000}"/>
    <cellStyle name="Comma 168 5" xfId="6022" xr:uid="{00000000-0005-0000-0000-00007A170000}"/>
    <cellStyle name="Comma 169" xfId="6023" xr:uid="{00000000-0005-0000-0000-00007B170000}"/>
    <cellStyle name="Comma 169 2" xfId="6024" xr:uid="{00000000-0005-0000-0000-00007C170000}"/>
    <cellStyle name="Comma 169 2 2" xfId="6025" xr:uid="{00000000-0005-0000-0000-00007D170000}"/>
    <cellStyle name="Comma 169 2 3" xfId="6026" xr:uid="{00000000-0005-0000-0000-00007E170000}"/>
    <cellStyle name="Comma 169 3" xfId="6027" xr:uid="{00000000-0005-0000-0000-00007F170000}"/>
    <cellStyle name="Comma 169 3 2" xfId="6028" xr:uid="{00000000-0005-0000-0000-000080170000}"/>
    <cellStyle name="Comma 169 3 3" xfId="6029" xr:uid="{00000000-0005-0000-0000-000081170000}"/>
    <cellStyle name="Comma 169 4" xfId="6030" xr:uid="{00000000-0005-0000-0000-000082170000}"/>
    <cellStyle name="Comma 169 5" xfId="6031" xr:uid="{00000000-0005-0000-0000-000083170000}"/>
    <cellStyle name="Comma 17" xfId="6032" xr:uid="{00000000-0005-0000-0000-000084170000}"/>
    <cellStyle name="Comma 17 10" xfId="6033" xr:uid="{00000000-0005-0000-0000-000085170000}"/>
    <cellStyle name="Comma 17 10 2" xfId="6034" xr:uid="{00000000-0005-0000-0000-000086170000}"/>
    <cellStyle name="Comma 17 11" xfId="6035" xr:uid="{00000000-0005-0000-0000-000087170000}"/>
    <cellStyle name="Comma 17 12" xfId="6036" xr:uid="{00000000-0005-0000-0000-000088170000}"/>
    <cellStyle name="Comma 17 13" xfId="6037" xr:uid="{00000000-0005-0000-0000-000089170000}"/>
    <cellStyle name="Comma 17 14" xfId="6038" xr:uid="{00000000-0005-0000-0000-00008A170000}"/>
    <cellStyle name="Comma 17 2" xfId="6039" xr:uid="{00000000-0005-0000-0000-00008B170000}"/>
    <cellStyle name="Comma 17 2 2" xfId="6040" xr:uid="{00000000-0005-0000-0000-00008C170000}"/>
    <cellStyle name="Comma 17 2 2 2" xfId="6041" xr:uid="{00000000-0005-0000-0000-00008D170000}"/>
    <cellStyle name="Comma 17 2 2 3" xfId="6042" xr:uid="{00000000-0005-0000-0000-00008E170000}"/>
    <cellStyle name="Comma 17 2 2 4" xfId="6043" xr:uid="{00000000-0005-0000-0000-00008F170000}"/>
    <cellStyle name="Comma 17 2 3" xfId="6044" xr:uid="{00000000-0005-0000-0000-000090170000}"/>
    <cellStyle name="Comma 17 2 3 2" xfId="6045" xr:uid="{00000000-0005-0000-0000-000091170000}"/>
    <cellStyle name="Comma 17 2 4" xfId="6046" xr:uid="{00000000-0005-0000-0000-000092170000}"/>
    <cellStyle name="Comma 17 2 4 2" xfId="6047" xr:uid="{00000000-0005-0000-0000-000093170000}"/>
    <cellStyle name="Comma 17 2 5" xfId="6048" xr:uid="{00000000-0005-0000-0000-000094170000}"/>
    <cellStyle name="Comma 17 2 5 2" xfId="6049" xr:uid="{00000000-0005-0000-0000-000095170000}"/>
    <cellStyle name="Comma 17 2 6" xfId="6050" xr:uid="{00000000-0005-0000-0000-000096170000}"/>
    <cellStyle name="Comma 17 2 6 2" xfId="6051" xr:uid="{00000000-0005-0000-0000-000097170000}"/>
    <cellStyle name="Comma 17 2 7" xfId="6052" xr:uid="{00000000-0005-0000-0000-000098170000}"/>
    <cellStyle name="Comma 17 2 7 2" xfId="6053" xr:uid="{00000000-0005-0000-0000-000099170000}"/>
    <cellStyle name="Comma 17 2 8" xfId="6054" xr:uid="{00000000-0005-0000-0000-00009A170000}"/>
    <cellStyle name="Comma 17 2 9" xfId="6055" xr:uid="{00000000-0005-0000-0000-00009B170000}"/>
    <cellStyle name="Comma 17 3" xfId="6056" xr:uid="{00000000-0005-0000-0000-00009C170000}"/>
    <cellStyle name="Comma 17 3 2" xfId="6057" xr:uid="{00000000-0005-0000-0000-00009D170000}"/>
    <cellStyle name="Comma 17 3 2 2" xfId="6058" xr:uid="{00000000-0005-0000-0000-00009E170000}"/>
    <cellStyle name="Comma 17 3 3" xfId="6059" xr:uid="{00000000-0005-0000-0000-00009F170000}"/>
    <cellStyle name="Comma 17 3 3 2" xfId="6060" xr:uid="{00000000-0005-0000-0000-0000A0170000}"/>
    <cellStyle name="Comma 17 3 4" xfId="6061" xr:uid="{00000000-0005-0000-0000-0000A1170000}"/>
    <cellStyle name="Comma 17 3 4 2" xfId="6062" xr:uid="{00000000-0005-0000-0000-0000A2170000}"/>
    <cellStyle name="Comma 17 3 5" xfId="6063" xr:uid="{00000000-0005-0000-0000-0000A3170000}"/>
    <cellStyle name="Comma 17 3 5 2" xfId="6064" xr:uid="{00000000-0005-0000-0000-0000A4170000}"/>
    <cellStyle name="Comma 17 3 6" xfId="6065" xr:uid="{00000000-0005-0000-0000-0000A5170000}"/>
    <cellStyle name="Comma 17 3 6 2" xfId="6066" xr:uid="{00000000-0005-0000-0000-0000A6170000}"/>
    <cellStyle name="Comma 17 3 7" xfId="6067" xr:uid="{00000000-0005-0000-0000-0000A7170000}"/>
    <cellStyle name="Comma 17 3 7 2" xfId="6068" xr:uid="{00000000-0005-0000-0000-0000A8170000}"/>
    <cellStyle name="Comma 17 3 8" xfId="6069" xr:uid="{00000000-0005-0000-0000-0000A9170000}"/>
    <cellStyle name="Comma 17 3 9" xfId="6070" xr:uid="{00000000-0005-0000-0000-0000AA170000}"/>
    <cellStyle name="Comma 17 4" xfId="6071" xr:uid="{00000000-0005-0000-0000-0000AB170000}"/>
    <cellStyle name="Comma 17 4 2" xfId="6072" xr:uid="{00000000-0005-0000-0000-0000AC170000}"/>
    <cellStyle name="Comma 17 4 3" xfId="6073" xr:uid="{00000000-0005-0000-0000-0000AD170000}"/>
    <cellStyle name="Comma 17 5" xfId="6074" xr:uid="{00000000-0005-0000-0000-0000AE170000}"/>
    <cellStyle name="Comma 17 5 2" xfId="6075" xr:uid="{00000000-0005-0000-0000-0000AF170000}"/>
    <cellStyle name="Comma 17 6" xfId="6076" xr:uid="{00000000-0005-0000-0000-0000B0170000}"/>
    <cellStyle name="Comma 17 6 2" xfId="6077" xr:uid="{00000000-0005-0000-0000-0000B1170000}"/>
    <cellStyle name="Comma 17 7" xfId="6078" xr:uid="{00000000-0005-0000-0000-0000B2170000}"/>
    <cellStyle name="Comma 17 7 2" xfId="6079" xr:uid="{00000000-0005-0000-0000-0000B3170000}"/>
    <cellStyle name="Comma 17 8" xfId="6080" xr:uid="{00000000-0005-0000-0000-0000B4170000}"/>
    <cellStyle name="Comma 17 8 2" xfId="6081" xr:uid="{00000000-0005-0000-0000-0000B5170000}"/>
    <cellStyle name="Comma 17 9" xfId="6082" xr:uid="{00000000-0005-0000-0000-0000B6170000}"/>
    <cellStyle name="Comma 17 9 2" xfId="6083" xr:uid="{00000000-0005-0000-0000-0000B7170000}"/>
    <cellStyle name="Comma 17_bieu 1b" xfId="6084" xr:uid="{00000000-0005-0000-0000-0000B8170000}"/>
    <cellStyle name="Comma 170" xfId="6085" xr:uid="{00000000-0005-0000-0000-0000B9170000}"/>
    <cellStyle name="Comma 170 2" xfId="6086" xr:uid="{00000000-0005-0000-0000-0000BA170000}"/>
    <cellStyle name="Comma 170 2 2" xfId="6087" xr:uid="{00000000-0005-0000-0000-0000BB170000}"/>
    <cellStyle name="Comma 170 2 3" xfId="6088" xr:uid="{00000000-0005-0000-0000-0000BC170000}"/>
    <cellStyle name="Comma 170 3" xfId="6089" xr:uid="{00000000-0005-0000-0000-0000BD170000}"/>
    <cellStyle name="Comma 170 3 2" xfId="6090" xr:uid="{00000000-0005-0000-0000-0000BE170000}"/>
    <cellStyle name="Comma 170 3 3" xfId="6091" xr:uid="{00000000-0005-0000-0000-0000BF170000}"/>
    <cellStyle name="Comma 170 4" xfId="6092" xr:uid="{00000000-0005-0000-0000-0000C0170000}"/>
    <cellStyle name="Comma 170 5" xfId="6093" xr:uid="{00000000-0005-0000-0000-0000C1170000}"/>
    <cellStyle name="Comma 171" xfId="6094" xr:uid="{00000000-0005-0000-0000-0000C2170000}"/>
    <cellStyle name="Comma 171 2" xfId="6095" xr:uid="{00000000-0005-0000-0000-0000C3170000}"/>
    <cellStyle name="Comma 171 2 2" xfId="6096" xr:uid="{00000000-0005-0000-0000-0000C4170000}"/>
    <cellStyle name="Comma 171 2 3" xfId="6097" xr:uid="{00000000-0005-0000-0000-0000C5170000}"/>
    <cellStyle name="Comma 171 3" xfId="6098" xr:uid="{00000000-0005-0000-0000-0000C6170000}"/>
    <cellStyle name="Comma 171 3 2" xfId="6099" xr:uid="{00000000-0005-0000-0000-0000C7170000}"/>
    <cellStyle name="Comma 171 3 3" xfId="6100" xr:uid="{00000000-0005-0000-0000-0000C8170000}"/>
    <cellStyle name="Comma 171 4" xfId="6101" xr:uid="{00000000-0005-0000-0000-0000C9170000}"/>
    <cellStyle name="Comma 171 5" xfId="6102" xr:uid="{00000000-0005-0000-0000-0000CA170000}"/>
    <cellStyle name="Comma 172" xfId="6103" xr:uid="{00000000-0005-0000-0000-0000CB170000}"/>
    <cellStyle name="Comma 172 2" xfId="6104" xr:uid="{00000000-0005-0000-0000-0000CC170000}"/>
    <cellStyle name="Comma 172 3" xfId="6105" xr:uid="{00000000-0005-0000-0000-0000CD170000}"/>
    <cellStyle name="Comma 173" xfId="6106" xr:uid="{00000000-0005-0000-0000-0000CE170000}"/>
    <cellStyle name="Comma 173 2" xfId="6107" xr:uid="{00000000-0005-0000-0000-0000CF170000}"/>
    <cellStyle name="Comma 173 2 2" xfId="6108" xr:uid="{00000000-0005-0000-0000-0000D0170000}"/>
    <cellStyle name="Comma 173 2 3" xfId="6109" xr:uid="{00000000-0005-0000-0000-0000D1170000}"/>
    <cellStyle name="Comma 173 3" xfId="6110" xr:uid="{00000000-0005-0000-0000-0000D2170000}"/>
    <cellStyle name="Comma 173 3 2" xfId="6111" xr:uid="{00000000-0005-0000-0000-0000D3170000}"/>
    <cellStyle name="Comma 173 3 3" xfId="6112" xr:uid="{00000000-0005-0000-0000-0000D4170000}"/>
    <cellStyle name="Comma 173 4" xfId="6113" xr:uid="{00000000-0005-0000-0000-0000D5170000}"/>
    <cellStyle name="Comma 173 5" xfId="6114" xr:uid="{00000000-0005-0000-0000-0000D6170000}"/>
    <cellStyle name="Comma 174" xfId="6115" xr:uid="{00000000-0005-0000-0000-0000D7170000}"/>
    <cellStyle name="Comma 174 2" xfId="6116" xr:uid="{00000000-0005-0000-0000-0000D8170000}"/>
    <cellStyle name="Comma 174 3" xfId="6117" xr:uid="{00000000-0005-0000-0000-0000D9170000}"/>
    <cellStyle name="Comma 175" xfId="6118" xr:uid="{00000000-0005-0000-0000-0000DA170000}"/>
    <cellStyle name="Comma 175 2" xfId="6119" xr:uid="{00000000-0005-0000-0000-0000DB170000}"/>
    <cellStyle name="Comma 175 2 2" xfId="6120" xr:uid="{00000000-0005-0000-0000-0000DC170000}"/>
    <cellStyle name="Comma 175 2 3" xfId="6121" xr:uid="{00000000-0005-0000-0000-0000DD170000}"/>
    <cellStyle name="Comma 175 3" xfId="6122" xr:uid="{00000000-0005-0000-0000-0000DE170000}"/>
    <cellStyle name="Comma 175 3 2" xfId="6123" xr:uid="{00000000-0005-0000-0000-0000DF170000}"/>
    <cellStyle name="Comma 175 3 3" xfId="6124" xr:uid="{00000000-0005-0000-0000-0000E0170000}"/>
    <cellStyle name="Comma 175 4" xfId="6125" xr:uid="{00000000-0005-0000-0000-0000E1170000}"/>
    <cellStyle name="Comma 175 5" xfId="6126" xr:uid="{00000000-0005-0000-0000-0000E2170000}"/>
    <cellStyle name="Comma 176" xfId="6127" xr:uid="{00000000-0005-0000-0000-0000E3170000}"/>
    <cellStyle name="Comma 176 2" xfId="6128" xr:uid="{00000000-0005-0000-0000-0000E4170000}"/>
    <cellStyle name="Comma 176 2 2" xfId="6129" xr:uid="{00000000-0005-0000-0000-0000E5170000}"/>
    <cellStyle name="Comma 176 2 3" xfId="6130" xr:uid="{00000000-0005-0000-0000-0000E6170000}"/>
    <cellStyle name="Comma 176 3" xfId="6131" xr:uid="{00000000-0005-0000-0000-0000E7170000}"/>
    <cellStyle name="Comma 176 3 2" xfId="6132" xr:uid="{00000000-0005-0000-0000-0000E8170000}"/>
    <cellStyle name="Comma 176 3 3" xfId="6133" xr:uid="{00000000-0005-0000-0000-0000E9170000}"/>
    <cellStyle name="Comma 176 4" xfId="6134" xr:uid="{00000000-0005-0000-0000-0000EA170000}"/>
    <cellStyle name="Comma 176 5" xfId="6135" xr:uid="{00000000-0005-0000-0000-0000EB170000}"/>
    <cellStyle name="Comma 177" xfId="6136" xr:uid="{00000000-0005-0000-0000-0000EC170000}"/>
    <cellStyle name="Comma 177 2" xfId="6137" xr:uid="{00000000-0005-0000-0000-0000ED170000}"/>
    <cellStyle name="Comma 177 3" xfId="6138" xr:uid="{00000000-0005-0000-0000-0000EE170000}"/>
    <cellStyle name="Comma 178" xfId="6139" xr:uid="{00000000-0005-0000-0000-0000EF170000}"/>
    <cellStyle name="Comma 178 2" xfId="6140" xr:uid="{00000000-0005-0000-0000-0000F0170000}"/>
    <cellStyle name="Comma 178 3" xfId="6141" xr:uid="{00000000-0005-0000-0000-0000F1170000}"/>
    <cellStyle name="Comma 179" xfId="6142" xr:uid="{00000000-0005-0000-0000-0000F2170000}"/>
    <cellStyle name="Comma 179 2" xfId="6143" xr:uid="{00000000-0005-0000-0000-0000F3170000}"/>
    <cellStyle name="Comma 179 2 2" xfId="6144" xr:uid="{00000000-0005-0000-0000-0000F4170000}"/>
    <cellStyle name="Comma 179 2 3" xfId="6145" xr:uid="{00000000-0005-0000-0000-0000F5170000}"/>
    <cellStyle name="Comma 179 3" xfId="6146" xr:uid="{00000000-0005-0000-0000-0000F6170000}"/>
    <cellStyle name="Comma 179 3 2" xfId="6147" xr:uid="{00000000-0005-0000-0000-0000F7170000}"/>
    <cellStyle name="Comma 179 3 3" xfId="6148" xr:uid="{00000000-0005-0000-0000-0000F8170000}"/>
    <cellStyle name="Comma 179 4" xfId="6149" xr:uid="{00000000-0005-0000-0000-0000F9170000}"/>
    <cellStyle name="Comma 179 5" xfId="6150" xr:uid="{00000000-0005-0000-0000-0000FA170000}"/>
    <cellStyle name="Comma 18" xfId="6151" xr:uid="{00000000-0005-0000-0000-0000FB170000}"/>
    <cellStyle name="Comma 18 10" xfId="6152" xr:uid="{00000000-0005-0000-0000-0000FC170000}"/>
    <cellStyle name="Comma 18 11" xfId="6153" xr:uid="{00000000-0005-0000-0000-0000FD170000}"/>
    <cellStyle name="Comma 18 12" xfId="6154" xr:uid="{00000000-0005-0000-0000-0000FE170000}"/>
    <cellStyle name="Comma 18 13" xfId="6155" xr:uid="{00000000-0005-0000-0000-0000FF170000}"/>
    <cellStyle name="Comma 18 2" xfId="6156" xr:uid="{00000000-0005-0000-0000-000000180000}"/>
    <cellStyle name="Comma 18 2 2" xfId="6157" xr:uid="{00000000-0005-0000-0000-000001180000}"/>
    <cellStyle name="Comma 18 2 2 2" xfId="6158" xr:uid="{00000000-0005-0000-0000-000002180000}"/>
    <cellStyle name="Comma 18 2 2 3" xfId="6159" xr:uid="{00000000-0005-0000-0000-000003180000}"/>
    <cellStyle name="Comma 18 2 3" xfId="6160" xr:uid="{00000000-0005-0000-0000-000004180000}"/>
    <cellStyle name="Comma 18 2 4" xfId="6161" xr:uid="{00000000-0005-0000-0000-000005180000}"/>
    <cellStyle name="Comma 18 3" xfId="6162" xr:uid="{00000000-0005-0000-0000-000006180000}"/>
    <cellStyle name="Comma 18 3 2" xfId="6163" xr:uid="{00000000-0005-0000-0000-000007180000}"/>
    <cellStyle name="Comma 18 3 3" xfId="6164" xr:uid="{00000000-0005-0000-0000-000008180000}"/>
    <cellStyle name="Comma 18 4" xfId="6165" xr:uid="{00000000-0005-0000-0000-000009180000}"/>
    <cellStyle name="Comma 18 4 2" xfId="6166" xr:uid="{00000000-0005-0000-0000-00000A180000}"/>
    <cellStyle name="Comma 18 5" xfId="6167" xr:uid="{00000000-0005-0000-0000-00000B180000}"/>
    <cellStyle name="Comma 18 5 2" xfId="6168" xr:uid="{00000000-0005-0000-0000-00000C180000}"/>
    <cellStyle name="Comma 18 6" xfId="6169" xr:uid="{00000000-0005-0000-0000-00000D180000}"/>
    <cellStyle name="Comma 18 6 2" xfId="6170" xr:uid="{00000000-0005-0000-0000-00000E180000}"/>
    <cellStyle name="Comma 18 7" xfId="6171" xr:uid="{00000000-0005-0000-0000-00000F180000}"/>
    <cellStyle name="Comma 18 7 2" xfId="6172" xr:uid="{00000000-0005-0000-0000-000010180000}"/>
    <cellStyle name="Comma 18 8" xfId="6173" xr:uid="{00000000-0005-0000-0000-000011180000}"/>
    <cellStyle name="Comma 18 8 2" xfId="6174" xr:uid="{00000000-0005-0000-0000-000012180000}"/>
    <cellStyle name="Comma 18 9" xfId="6175" xr:uid="{00000000-0005-0000-0000-000013180000}"/>
    <cellStyle name="Comma 18 9 2" xfId="6176" xr:uid="{00000000-0005-0000-0000-000014180000}"/>
    <cellStyle name="Comma 180" xfId="6177" xr:uid="{00000000-0005-0000-0000-000015180000}"/>
    <cellStyle name="Comma 180 2" xfId="6178" xr:uid="{00000000-0005-0000-0000-000016180000}"/>
    <cellStyle name="Comma 180 3" xfId="6179" xr:uid="{00000000-0005-0000-0000-000017180000}"/>
    <cellStyle name="Comma 181" xfId="6180" xr:uid="{00000000-0005-0000-0000-000018180000}"/>
    <cellStyle name="Comma 181 2" xfId="6181" xr:uid="{00000000-0005-0000-0000-000019180000}"/>
    <cellStyle name="Comma 181 2 2" xfId="6182" xr:uid="{00000000-0005-0000-0000-00001A180000}"/>
    <cellStyle name="Comma 181 2 3" xfId="6183" xr:uid="{00000000-0005-0000-0000-00001B180000}"/>
    <cellStyle name="Comma 181 3" xfId="6184" xr:uid="{00000000-0005-0000-0000-00001C180000}"/>
    <cellStyle name="Comma 181 3 2" xfId="6185" xr:uid="{00000000-0005-0000-0000-00001D180000}"/>
    <cellStyle name="Comma 181 3 3" xfId="6186" xr:uid="{00000000-0005-0000-0000-00001E180000}"/>
    <cellStyle name="Comma 181 4" xfId="6187" xr:uid="{00000000-0005-0000-0000-00001F180000}"/>
    <cellStyle name="Comma 181 5" xfId="6188" xr:uid="{00000000-0005-0000-0000-000020180000}"/>
    <cellStyle name="Comma 182" xfId="6189" xr:uid="{00000000-0005-0000-0000-000021180000}"/>
    <cellStyle name="Comma 182 2" xfId="6190" xr:uid="{00000000-0005-0000-0000-000022180000}"/>
    <cellStyle name="Comma 182 3" xfId="6191" xr:uid="{00000000-0005-0000-0000-000023180000}"/>
    <cellStyle name="Comma 183" xfId="6192" xr:uid="{00000000-0005-0000-0000-000024180000}"/>
    <cellStyle name="Comma 183 2" xfId="6193" xr:uid="{00000000-0005-0000-0000-000025180000}"/>
    <cellStyle name="Comma 183 3" xfId="6194" xr:uid="{00000000-0005-0000-0000-000026180000}"/>
    <cellStyle name="Comma 184" xfId="6195" xr:uid="{00000000-0005-0000-0000-000027180000}"/>
    <cellStyle name="Comma 184 2" xfId="6196" xr:uid="{00000000-0005-0000-0000-000028180000}"/>
    <cellStyle name="Comma 184 3" xfId="6197" xr:uid="{00000000-0005-0000-0000-000029180000}"/>
    <cellStyle name="Comma 185" xfId="6198" xr:uid="{00000000-0005-0000-0000-00002A180000}"/>
    <cellStyle name="Comma 185 2" xfId="6199" xr:uid="{00000000-0005-0000-0000-00002B180000}"/>
    <cellStyle name="Comma 185 3" xfId="6200" xr:uid="{00000000-0005-0000-0000-00002C180000}"/>
    <cellStyle name="Comma 186" xfId="6201" xr:uid="{00000000-0005-0000-0000-00002D180000}"/>
    <cellStyle name="Comma 186 2" xfId="6202" xr:uid="{00000000-0005-0000-0000-00002E180000}"/>
    <cellStyle name="Comma 186 3" xfId="6203" xr:uid="{00000000-0005-0000-0000-00002F180000}"/>
    <cellStyle name="Comma 187" xfId="6204" xr:uid="{00000000-0005-0000-0000-000030180000}"/>
    <cellStyle name="Comma 187 2" xfId="6205" xr:uid="{00000000-0005-0000-0000-000031180000}"/>
    <cellStyle name="Comma 187 3" xfId="6206" xr:uid="{00000000-0005-0000-0000-000032180000}"/>
    <cellStyle name="Comma 188" xfId="6207" xr:uid="{00000000-0005-0000-0000-000033180000}"/>
    <cellStyle name="Comma 188 2" xfId="6208" xr:uid="{00000000-0005-0000-0000-000034180000}"/>
    <cellStyle name="Comma 188 3" xfId="6209" xr:uid="{00000000-0005-0000-0000-000035180000}"/>
    <cellStyle name="Comma 189" xfId="6210" xr:uid="{00000000-0005-0000-0000-000036180000}"/>
    <cellStyle name="Comma 189 2" xfId="6211" xr:uid="{00000000-0005-0000-0000-000037180000}"/>
    <cellStyle name="Comma 189 3" xfId="6212" xr:uid="{00000000-0005-0000-0000-000038180000}"/>
    <cellStyle name="Comma 19" xfId="6213" xr:uid="{00000000-0005-0000-0000-000039180000}"/>
    <cellStyle name="Comma 19 2" xfId="6214" xr:uid="{00000000-0005-0000-0000-00003A180000}"/>
    <cellStyle name="Comma 19 2 2" xfId="6215" xr:uid="{00000000-0005-0000-0000-00003B180000}"/>
    <cellStyle name="Comma 19 2 2 2" xfId="6216" xr:uid="{00000000-0005-0000-0000-00003C180000}"/>
    <cellStyle name="Comma 19 2 2 3" xfId="6217" xr:uid="{00000000-0005-0000-0000-00003D180000}"/>
    <cellStyle name="Comma 19 2 3" xfId="6218" xr:uid="{00000000-0005-0000-0000-00003E180000}"/>
    <cellStyle name="Comma 19 2 4" xfId="6219" xr:uid="{00000000-0005-0000-0000-00003F180000}"/>
    <cellStyle name="Comma 19 3" xfId="6220" xr:uid="{00000000-0005-0000-0000-000040180000}"/>
    <cellStyle name="Comma 19 4" xfId="6221" xr:uid="{00000000-0005-0000-0000-000041180000}"/>
    <cellStyle name="Comma 19 5" xfId="6222" xr:uid="{00000000-0005-0000-0000-000042180000}"/>
    <cellStyle name="Comma 19 6" xfId="6223" xr:uid="{00000000-0005-0000-0000-000043180000}"/>
    <cellStyle name="Comma 190" xfId="6224" xr:uid="{00000000-0005-0000-0000-000044180000}"/>
    <cellStyle name="Comma 190 2" xfId="6225" xr:uid="{00000000-0005-0000-0000-000045180000}"/>
    <cellStyle name="Comma 190 3" xfId="6226" xr:uid="{00000000-0005-0000-0000-000046180000}"/>
    <cellStyle name="Comma 191" xfId="6227" xr:uid="{00000000-0005-0000-0000-000047180000}"/>
    <cellStyle name="Comma 191 2" xfId="6228" xr:uid="{00000000-0005-0000-0000-000048180000}"/>
    <cellStyle name="Comma 191 3" xfId="6229" xr:uid="{00000000-0005-0000-0000-000049180000}"/>
    <cellStyle name="Comma 192" xfId="6230" xr:uid="{00000000-0005-0000-0000-00004A180000}"/>
    <cellStyle name="Comma 192 2" xfId="6231" xr:uid="{00000000-0005-0000-0000-00004B180000}"/>
    <cellStyle name="Comma 192 3" xfId="6232" xr:uid="{00000000-0005-0000-0000-00004C180000}"/>
    <cellStyle name="Comma 193" xfId="6233" xr:uid="{00000000-0005-0000-0000-00004D180000}"/>
    <cellStyle name="Comma 193 2" xfId="6234" xr:uid="{00000000-0005-0000-0000-00004E180000}"/>
    <cellStyle name="Comma 193 3" xfId="6235" xr:uid="{00000000-0005-0000-0000-00004F180000}"/>
    <cellStyle name="Comma 194" xfId="6236" xr:uid="{00000000-0005-0000-0000-000050180000}"/>
    <cellStyle name="Comma 194 2" xfId="6237" xr:uid="{00000000-0005-0000-0000-000051180000}"/>
    <cellStyle name="Comma 194 3" xfId="6238" xr:uid="{00000000-0005-0000-0000-000052180000}"/>
    <cellStyle name="Comma 195" xfId="6239" xr:uid="{00000000-0005-0000-0000-000053180000}"/>
    <cellStyle name="Comma 195 2" xfId="6240" xr:uid="{00000000-0005-0000-0000-000054180000}"/>
    <cellStyle name="Comma 195 3" xfId="6241" xr:uid="{00000000-0005-0000-0000-000055180000}"/>
    <cellStyle name="Comma 196" xfId="6242" xr:uid="{00000000-0005-0000-0000-000056180000}"/>
    <cellStyle name="Comma 196 2" xfId="6243" xr:uid="{00000000-0005-0000-0000-000057180000}"/>
    <cellStyle name="Comma 196 3" xfId="6244" xr:uid="{00000000-0005-0000-0000-000058180000}"/>
    <cellStyle name="Comma 197" xfId="6245" xr:uid="{00000000-0005-0000-0000-000059180000}"/>
    <cellStyle name="Comma 197 2" xfId="6246" xr:uid="{00000000-0005-0000-0000-00005A180000}"/>
    <cellStyle name="Comma 197 3" xfId="6247" xr:uid="{00000000-0005-0000-0000-00005B180000}"/>
    <cellStyle name="Comma 198" xfId="6248" xr:uid="{00000000-0005-0000-0000-00005C180000}"/>
    <cellStyle name="Comma 198 2" xfId="6249" xr:uid="{00000000-0005-0000-0000-00005D180000}"/>
    <cellStyle name="Comma 198 3" xfId="6250" xr:uid="{00000000-0005-0000-0000-00005E180000}"/>
    <cellStyle name="Comma 199" xfId="6251" xr:uid="{00000000-0005-0000-0000-00005F180000}"/>
    <cellStyle name="Comma 199 2" xfId="6252" xr:uid="{00000000-0005-0000-0000-000060180000}"/>
    <cellStyle name="Comma 199 3" xfId="6253" xr:uid="{00000000-0005-0000-0000-000061180000}"/>
    <cellStyle name="Comma 2" xfId="6254" xr:uid="{00000000-0005-0000-0000-000062180000}"/>
    <cellStyle name="Comma 2 10" xfId="6255" xr:uid="{00000000-0005-0000-0000-000063180000}"/>
    <cellStyle name="Comma 2 10 2" xfId="6256" xr:uid="{00000000-0005-0000-0000-000064180000}"/>
    <cellStyle name="Comma 2 10 2 2" xfId="6257" xr:uid="{00000000-0005-0000-0000-000065180000}"/>
    <cellStyle name="Comma 2 10 3" xfId="6258" xr:uid="{00000000-0005-0000-0000-000066180000}"/>
    <cellStyle name="Comma 2 10 3 2" xfId="6259" xr:uid="{00000000-0005-0000-0000-000067180000}"/>
    <cellStyle name="Comma 2 10 4" xfId="6260" xr:uid="{00000000-0005-0000-0000-000068180000}"/>
    <cellStyle name="Comma 2 10 4 2" xfId="6261" xr:uid="{00000000-0005-0000-0000-000069180000}"/>
    <cellStyle name="Comma 2 10 5" xfId="6262" xr:uid="{00000000-0005-0000-0000-00006A180000}"/>
    <cellStyle name="Comma 2 10 5 2" xfId="6263" xr:uid="{00000000-0005-0000-0000-00006B180000}"/>
    <cellStyle name="Comma 2 10 6" xfId="6264" xr:uid="{00000000-0005-0000-0000-00006C180000}"/>
    <cellStyle name="Comma 2 10 6 2" xfId="6265" xr:uid="{00000000-0005-0000-0000-00006D180000}"/>
    <cellStyle name="Comma 2 10 7" xfId="6266" xr:uid="{00000000-0005-0000-0000-00006E180000}"/>
    <cellStyle name="Comma 2 10 7 2" xfId="6267" xr:uid="{00000000-0005-0000-0000-00006F180000}"/>
    <cellStyle name="Comma 2 10 8" xfId="6268" xr:uid="{00000000-0005-0000-0000-000070180000}"/>
    <cellStyle name="Comma 2 10 9" xfId="6269" xr:uid="{00000000-0005-0000-0000-000071180000}"/>
    <cellStyle name="Comma 2 11" xfId="6270" xr:uid="{00000000-0005-0000-0000-000072180000}"/>
    <cellStyle name="Comma 2 11 2" xfId="6271" xr:uid="{00000000-0005-0000-0000-000073180000}"/>
    <cellStyle name="Comma 2 11 2 2" xfId="6272" xr:uid="{00000000-0005-0000-0000-000074180000}"/>
    <cellStyle name="Comma 2 11 3" xfId="6273" xr:uid="{00000000-0005-0000-0000-000075180000}"/>
    <cellStyle name="Comma 2 11 3 2" xfId="6274" xr:uid="{00000000-0005-0000-0000-000076180000}"/>
    <cellStyle name="Comma 2 11 4" xfId="6275" xr:uid="{00000000-0005-0000-0000-000077180000}"/>
    <cellStyle name="Comma 2 11 4 2" xfId="6276" xr:uid="{00000000-0005-0000-0000-000078180000}"/>
    <cellStyle name="Comma 2 11 5" xfId="6277" xr:uid="{00000000-0005-0000-0000-000079180000}"/>
    <cellStyle name="Comma 2 11 5 2" xfId="6278" xr:uid="{00000000-0005-0000-0000-00007A180000}"/>
    <cellStyle name="Comma 2 11 6" xfId="6279" xr:uid="{00000000-0005-0000-0000-00007B180000}"/>
    <cellStyle name="Comma 2 11 6 2" xfId="6280" xr:uid="{00000000-0005-0000-0000-00007C180000}"/>
    <cellStyle name="Comma 2 11 7" xfId="6281" xr:uid="{00000000-0005-0000-0000-00007D180000}"/>
    <cellStyle name="Comma 2 11 7 2" xfId="6282" xr:uid="{00000000-0005-0000-0000-00007E180000}"/>
    <cellStyle name="Comma 2 11 8" xfId="6283" xr:uid="{00000000-0005-0000-0000-00007F180000}"/>
    <cellStyle name="Comma 2 11 9" xfId="6284" xr:uid="{00000000-0005-0000-0000-000080180000}"/>
    <cellStyle name="Comma 2 12" xfId="6285" xr:uid="{00000000-0005-0000-0000-000081180000}"/>
    <cellStyle name="Comma 2 12 2" xfId="6286" xr:uid="{00000000-0005-0000-0000-000082180000}"/>
    <cellStyle name="Comma 2 12 2 2" xfId="6287" xr:uid="{00000000-0005-0000-0000-000083180000}"/>
    <cellStyle name="Comma 2 12 3" xfId="6288" xr:uid="{00000000-0005-0000-0000-000084180000}"/>
    <cellStyle name="Comma 2 12 3 2" xfId="6289" xr:uid="{00000000-0005-0000-0000-000085180000}"/>
    <cellStyle name="Comma 2 12 4" xfId="6290" xr:uid="{00000000-0005-0000-0000-000086180000}"/>
    <cellStyle name="Comma 2 12 4 2" xfId="6291" xr:uid="{00000000-0005-0000-0000-000087180000}"/>
    <cellStyle name="Comma 2 12 5" xfId="6292" xr:uid="{00000000-0005-0000-0000-000088180000}"/>
    <cellStyle name="Comma 2 12 5 2" xfId="6293" xr:uid="{00000000-0005-0000-0000-000089180000}"/>
    <cellStyle name="Comma 2 12 6" xfId="6294" xr:uid="{00000000-0005-0000-0000-00008A180000}"/>
    <cellStyle name="Comma 2 12 6 2" xfId="6295" xr:uid="{00000000-0005-0000-0000-00008B180000}"/>
    <cellStyle name="Comma 2 12 7" xfId="6296" xr:uid="{00000000-0005-0000-0000-00008C180000}"/>
    <cellStyle name="Comma 2 12 7 2" xfId="6297" xr:uid="{00000000-0005-0000-0000-00008D180000}"/>
    <cellStyle name="Comma 2 12 8" xfId="6298" xr:uid="{00000000-0005-0000-0000-00008E180000}"/>
    <cellStyle name="Comma 2 12 9" xfId="6299" xr:uid="{00000000-0005-0000-0000-00008F180000}"/>
    <cellStyle name="Comma 2 13" xfId="6300" xr:uid="{00000000-0005-0000-0000-000090180000}"/>
    <cellStyle name="Comma 2 13 2" xfId="6301" xr:uid="{00000000-0005-0000-0000-000091180000}"/>
    <cellStyle name="Comma 2 13 2 2" xfId="6302" xr:uid="{00000000-0005-0000-0000-000092180000}"/>
    <cellStyle name="Comma 2 13 3" xfId="6303" xr:uid="{00000000-0005-0000-0000-000093180000}"/>
    <cellStyle name="Comma 2 13 3 2" xfId="6304" xr:uid="{00000000-0005-0000-0000-000094180000}"/>
    <cellStyle name="Comma 2 13 4" xfId="6305" xr:uid="{00000000-0005-0000-0000-000095180000}"/>
    <cellStyle name="Comma 2 13 4 2" xfId="6306" xr:uid="{00000000-0005-0000-0000-000096180000}"/>
    <cellStyle name="Comma 2 13 5" xfId="6307" xr:uid="{00000000-0005-0000-0000-000097180000}"/>
    <cellStyle name="Comma 2 13 5 2" xfId="6308" xr:uid="{00000000-0005-0000-0000-000098180000}"/>
    <cellStyle name="Comma 2 13 6" xfId="6309" xr:uid="{00000000-0005-0000-0000-000099180000}"/>
    <cellStyle name="Comma 2 13 6 2" xfId="6310" xr:uid="{00000000-0005-0000-0000-00009A180000}"/>
    <cellStyle name="Comma 2 13 7" xfId="6311" xr:uid="{00000000-0005-0000-0000-00009B180000}"/>
    <cellStyle name="Comma 2 13 7 2" xfId="6312" xr:uid="{00000000-0005-0000-0000-00009C180000}"/>
    <cellStyle name="Comma 2 13 8" xfId="6313" xr:uid="{00000000-0005-0000-0000-00009D180000}"/>
    <cellStyle name="Comma 2 13 9" xfId="6314" xr:uid="{00000000-0005-0000-0000-00009E180000}"/>
    <cellStyle name="Comma 2 14" xfId="6315" xr:uid="{00000000-0005-0000-0000-00009F180000}"/>
    <cellStyle name="Comma 2 14 2" xfId="6316" xr:uid="{00000000-0005-0000-0000-0000A0180000}"/>
    <cellStyle name="Comma 2 14 2 2" xfId="6317" xr:uid="{00000000-0005-0000-0000-0000A1180000}"/>
    <cellStyle name="Comma 2 14 3" xfId="6318" xr:uid="{00000000-0005-0000-0000-0000A2180000}"/>
    <cellStyle name="Comma 2 14 3 2" xfId="6319" xr:uid="{00000000-0005-0000-0000-0000A3180000}"/>
    <cellStyle name="Comma 2 14 4" xfId="6320" xr:uid="{00000000-0005-0000-0000-0000A4180000}"/>
    <cellStyle name="Comma 2 14 4 2" xfId="6321" xr:uid="{00000000-0005-0000-0000-0000A5180000}"/>
    <cellStyle name="Comma 2 14 5" xfId="6322" xr:uid="{00000000-0005-0000-0000-0000A6180000}"/>
    <cellStyle name="Comma 2 14 5 2" xfId="6323" xr:uid="{00000000-0005-0000-0000-0000A7180000}"/>
    <cellStyle name="Comma 2 14 6" xfId="6324" xr:uid="{00000000-0005-0000-0000-0000A8180000}"/>
    <cellStyle name="Comma 2 14 6 2" xfId="6325" xr:uid="{00000000-0005-0000-0000-0000A9180000}"/>
    <cellStyle name="Comma 2 14 7" xfId="6326" xr:uid="{00000000-0005-0000-0000-0000AA180000}"/>
    <cellStyle name="Comma 2 14 7 2" xfId="6327" xr:uid="{00000000-0005-0000-0000-0000AB180000}"/>
    <cellStyle name="Comma 2 14 8" xfId="6328" xr:uid="{00000000-0005-0000-0000-0000AC180000}"/>
    <cellStyle name="Comma 2 14 9" xfId="6329" xr:uid="{00000000-0005-0000-0000-0000AD180000}"/>
    <cellStyle name="Comma 2 15" xfId="6330" xr:uid="{00000000-0005-0000-0000-0000AE180000}"/>
    <cellStyle name="Comma 2 15 2" xfId="6331" xr:uid="{00000000-0005-0000-0000-0000AF180000}"/>
    <cellStyle name="Comma 2 15 2 2" xfId="6332" xr:uid="{00000000-0005-0000-0000-0000B0180000}"/>
    <cellStyle name="Comma 2 15 3" xfId="6333" xr:uid="{00000000-0005-0000-0000-0000B1180000}"/>
    <cellStyle name="Comma 2 15 3 2" xfId="6334" xr:uid="{00000000-0005-0000-0000-0000B2180000}"/>
    <cellStyle name="Comma 2 15 4" xfId="6335" xr:uid="{00000000-0005-0000-0000-0000B3180000}"/>
    <cellStyle name="Comma 2 15 4 2" xfId="6336" xr:uid="{00000000-0005-0000-0000-0000B4180000}"/>
    <cellStyle name="Comma 2 15 5" xfId="6337" xr:uid="{00000000-0005-0000-0000-0000B5180000}"/>
    <cellStyle name="Comma 2 15 5 2" xfId="6338" xr:uid="{00000000-0005-0000-0000-0000B6180000}"/>
    <cellStyle name="Comma 2 15 6" xfId="6339" xr:uid="{00000000-0005-0000-0000-0000B7180000}"/>
    <cellStyle name="Comma 2 15 6 2" xfId="6340" xr:uid="{00000000-0005-0000-0000-0000B8180000}"/>
    <cellStyle name="Comma 2 15 7" xfId="6341" xr:uid="{00000000-0005-0000-0000-0000B9180000}"/>
    <cellStyle name="Comma 2 15 7 2" xfId="6342" xr:uid="{00000000-0005-0000-0000-0000BA180000}"/>
    <cellStyle name="Comma 2 15 8" xfId="6343" xr:uid="{00000000-0005-0000-0000-0000BB180000}"/>
    <cellStyle name="Comma 2 15 9" xfId="6344" xr:uid="{00000000-0005-0000-0000-0000BC180000}"/>
    <cellStyle name="Comma 2 16" xfId="6345" xr:uid="{00000000-0005-0000-0000-0000BD180000}"/>
    <cellStyle name="Comma 2 16 2" xfId="6346" xr:uid="{00000000-0005-0000-0000-0000BE180000}"/>
    <cellStyle name="Comma 2 16 2 2" xfId="6347" xr:uid="{00000000-0005-0000-0000-0000BF180000}"/>
    <cellStyle name="Comma 2 16 3" xfId="6348" xr:uid="{00000000-0005-0000-0000-0000C0180000}"/>
    <cellStyle name="Comma 2 16 3 2" xfId="6349" xr:uid="{00000000-0005-0000-0000-0000C1180000}"/>
    <cellStyle name="Comma 2 16 4" xfId="6350" xr:uid="{00000000-0005-0000-0000-0000C2180000}"/>
    <cellStyle name="Comma 2 16 4 2" xfId="6351" xr:uid="{00000000-0005-0000-0000-0000C3180000}"/>
    <cellStyle name="Comma 2 16 5" xfId="6352" xr:uid="{00000000-0005-0000-0000-0000C4180000}"/>
    <cellStyle name="Comma 2 16 5 2" xfId="6353" xr:uid="{00000000-0005-0000-0000-0000C5180000}"/>
    <cellStyle name="Comma 2 16 6" xfId="6354" xr:uid="{00000000-0005-0000-0000-0000C6180000}"/>
    <cellStyle name="Comma 2 16 6 2" xfId="6355" xr:uid="{00000000-0005-0000-0000-0000C7180000}"/>
    <cellStyle name="Comma 2 16 7" xfId="6356" xr:uid="{00000000-0005-0000-0000-0000C8180000}"/>
    <cellStyle name="Comma 2 16 7 2" xfId="6357" xr:uid="{00000000-0005-0000-0000-0000C9180000}"/>
    <cellStyle name="Comma 2 16 8" xfId="6358" xr:uid="{00000000-0005-0000-0000-0000CA180000}"/>
    <cellStyle name="Comma 2 16 9" xfId="6359" xr:uid="{00000000-0005-0000-0000-0000CB180000}"/>
    <cellStyle name="Comma 2 17" xfId="6360" xr:uid="{00000000-0005-0000-0000-0000CC180000}"/>
    <cellStyle name="Comma 2 17 2" xfId="6361" xr:uid="{00000000-0005-0000-0000-0000CD180000}"/>
    <cellStyle name="Comma 2 17 2 2" xfId="6362" xr:uid="{00000000-0005-0000-0000-0000CE180000}"/>
    <cellStyle name="Comma 2 17 3" xfId="6363" xr:uid="{00000000-0005-0000-0000-0000CF180000}"/>
    <cellStyle name="Comma 2 17 3 2" xfId="6364" xr:uid="{00000000-0005-0000-0000-0000D0180000}"/>
    <cellStyle name="Comma 2 17 4" xfId="6365" xr:uid="{00000000-0005-0000-0000-0000D1180000}"/>
    <cellStyle name="Comma 2 17 4 2" xfId="6366" xr:uid="{00000000-0005-0000-0000-0000D2180000}"/>
    <cellStyle name="Comma 2 17 5" xfId="6367" xr:uid="{00000000-0005-0000-0000-0000D3180000}"/>
    <cellStyle name="Comma 2 17 5 2" xfId="6368" xr:uid="{00000000-0005-0000-0000-0000D4180000}"/>
    <cellStyle name="Comma 2 17 6" xfId="6369" xr:uid="{00000000-0005-0000-0000-0000D5180000}"/>
    <cellStyle name="Comma 2 17 6 2" xfId="6370" xr:uid="{00000000-0005-0000-0000-0000D6180000}"/>
    <cellStyle name="Comma 2 17 7" xfId="6371" xr:uid="{00000000-0005-0000-0000-0000D7180000}"/>
    <cellStyle name="Comma 2 17 7 2" xfId="6372" xr:uid="{00000000-0005-0000-0000-0000D8180000}"/>
    <cellStyle name="Comma 2 17 8" xfId="6373" xr:uid="{00000000-0005-0000-0000-0000D9180000}"/>
    <cellStyle name="Comma 2 17 9" xfId="6374" xr:uid="{00000000-0005-0000-0000-0000DA180000}"/>
    <cellStyle name="Comma 2 18" xfId="6375" xr:uid="{00000000-0005-0000-0000-0000DB180000}"/>
    <cellStyle name="Comma 2 18 2" xfId="6376" xr:uid="{00000000-0005-0000-0000-0000DC180000}"/>
    <cellStyle name="Comma 2 18 2 2" xfId="6377" xr:uid="{00000000-0005-0000-0000-0000DD180000}"/>
    <cellStyle name="Comma 2 18 3" xfId="6378" xr:uid="{00000000-0005-0000-0000-0000DE180000}"/>
    <cellStyle name="Comma 2 18 3 2" xfId="6379" xr:uid="{00000000-0005-0000-0000-0000DF180000}"/>
    <cellStyle name="Comma 2 18 4" xfId="6380" xr:uid="{00000000-0005-0000-0000-0000E0180000}"/>
    <cellStyle name="Comma 2 18 4 2" xfId="6381" xr:uid="{00000000-0005-0000-0000-0000E1180000}"/>
    <cellStyle name="Comma 2 18 5" xfId="6382" xr:uid="{00000000-0005-0000-0000-0000E2180000}"/>
    <cellStyle name="Comma 2 18 5 2" xfId="6383" xr:uid="{00000000-0005-0000-0000-0000E3180000}"/>
    <cellStyle name="Comma 2 18 6" xfId="6384" xr:uid="{00000000-0005-0000-0000-0000E4180000}"/>
    <cellStyle name="Comma 2 18 6 2" xfId="6385" xr:uid="{00000000-0005-0000-0000-0000E5180000}"/>
    <cellStyle name="Comma 2 18 7" xfId="6386" xr:uid="{00000000-0005-0000-0000-0000E6180000}"/>
    <cellStyle name="Comma 2 18 7 2" xfId="6387" xr:uid="{00000000-0005-0000-0000-0000E7180000}"/>
    <cellStyle name="Comma 2 18 8" xfId="6388" xr:uid="{00000000-0005-0000-0000-0000E8180000}"/>
    <cellStyle name="Comma 2 18 9" xfId="6389" xr:uid="{00000000-0005-0000-0000-0000E9180000}"/>
    <cellStyle name="Comma 2 19" xfId="6390" xr:uid="{00000000-0005-0000-0000-0000EA180000}"/>
    <cellStyle name="Comma 2 19 2" xfId="6391" xr:uid="{00000000-0005-0000-0000-0000EB180000}"/>
    <cellStyle name="Comma 2 19 2 2" xfId="6392" xr:uid="{00000000-0005-0000-0000-0000EC180000}"/>
    <cellStyle name="Comma 2 19 3" xfId="6393" xr:uid="{00000000-0005-0000-0000-0000ED180000}"/>
    <cellStyle name="Comma 2 19 3 2" xfId="6394" xr:uid="{00000000-0005-0000-0000-0000EE180000}"/>
    <cellStyle name="Comma 2 19 4" xfId="6395" xr:uid="{00000000-0005-0000-0000-0000EF180000}"/>
    <cellStyle name="Comma 2 19 4 2" xfId="6396" xr:uid="{00000000-0005-0000-0000-0000F0180000}"/>
    <cellStyle name="Comma 2 19 5" xfId="6397" xr:uid="{00000000-0005-0000-0000-0000F1180000}"/>
    <cellStyle name="Comma 2 19 5 2" xfId="6398" xr:uid="{00000000-0005-0000-0000-0000F2180000}"/>
    <cellStyle name="Comma 2 19 6" xfId="6399" xr:uid="{00000000-0005-0000-0000-0000F3180000}"/>
    <cellStyle name="Comma 2 19 6 2" xfId="6400" xr:uid="{00000000-0005-0000-0000-0000F4180000}"/>
    <cellStyle name="Comma 2 19 7" xfId="6401" xr:uid="{00000000-0005-0000-0000-0000F5180000}"/>
    <cellStyle name="Comma 2 19 7 2" xfId="6402" xr:uid="{00000000-0005-0000-0000-0000F6180000}"/>
    <cellStyle name="Comma 2 19 8" xfId="6403" xr:uid="{00000000-0005-0000-0000-0000F7180000}"/>
    <cellStyle name="Comma 2 19 9" xfId="6404" xr:uid="{00000000-0005-0000-0000-0000F8180000}"/>
    <cellStyle name="Comma 2 2" xfId="6405" xr:uid="{00000000-0005-0000-0000-0000F9180000}"/>
    <cellStyle name="Comma 2 2 10" xfId="6406" xr:uid="{00000000-0005-0000-0000-0000FA180000}"/>
    <cellStyle name="Comma 2 2 10 2" xfId="6407" xr:uid="{00000000-0005-0000-0000-0000FB180000}"/>
    <cellStyle name="Comma 2 2 10 3" xfId="6408" xr:uid="{00000000-0005-0000-0000-0000FC180000}"/>
    <cellStyle name="Comma 2 2 11" xfId="6409" xr:uid="{00000000-0005-0000-0000-0000FD180000}"/>
    <cellStyle name="Comma 2 2 11 2" xfId="6410" xr:uid="{00000000-0005-0000-0000-0000FE180000}"/>
    <cellStyle name="Comma 2 2 11 3" xfId="6411" xr:uid="{00000000-0005-0000-0000-0000FF180000}"/>
    <cellStyle name="Comma 2 2 12" xfId="6412" xr:uid="{00000000-0005-0000-0000-000000190000}"/>
    <cellStyle name="Comma 2 2 12 2" xfId="6413" xr:uid="{00000000-0005-0000-0000-000001190000}"/>
    <cellStyle name="Comma 2 2 12 3" xfId="6414" xr:uid="{00000000-0005-0000-0000-000002190000}"/>
    <cellStyle name="Comma 2 2 13" xfId="6415" xr:uid="{00000000-0005-0000-0000-000003190000}"/>
    <cellStyle name="Comma 2 2 13 2" xfId="6416" xr:uid="{00000000-0005-0000-0000-000004190000}"/>
    <cellStyle name="Comma 2 2 13 3" xfId="6417" xr:uid="{00000000-0005-0000-0000-000005190000}"/>
    <cellStyle name="Comma 2 2 14" xfId="6418" xr:uid="{00000000-0005-0000-0000-000006190000}"/>
    <cellStyle name="Comma 2 2 14 2" xfId="6419" xr:uid="{00000000-0005-0000-0000-000007190000}"/>
    <cellStyle name="Comma 2 2 14 3" xfId="6420" xr:uid="{00000000-0005-0000-0000-000008190000}"/>
    <cellStyle name="Comma 2 2 15" xfId="6421" xr:uid="{00000000-0005-0000-0000-000009190000}"/>
    <cellStyle name="Comma 2 2 15 2" xfId="6422" xr:uid="{00000000-0005-0000-0000-00000A190000}"/>
    <cellStyle name="Comma 2 2 15 3" xfId="6423" xr:uid="{00000000-0005-0000-0000-00000B190000}"/>
    <cellStyle name="Comma 2 2 16" xfId="6424" xr:uid="{00000000-0005-0000-0000-00000C190000}"/>
    <cellStyle name="Comma 2 2 16 2" xfId="6425" xr:uid="{00000000-0005-0000-0000-00000D190000}"/>
    <cellStyle name="Comma 2 2 16 3" xfId="6426" xr:uid="{00000000-0005-0000-0000-00000E190000}"/>
    <cellStyle name="Comma 2 2 17" xfId="6427" xr:uid="{00000000-0005-0000-0000-00000F190000}"/>
    <cellStyle name="Comma 2 2 17 2" xfId="6428" xr:uid="{00000000-0005-0000-0000-000010190000}"/>
    <cellStyle name="Comma 2 2 17 3" xfId="6429" xr:uid="{00000000-0005-0000-0000-000011190000}"/>
    <cellStyle name="Comma 2 2 18" xfId="6430" xr:uid="{00000000-0005-0000-0000-000012190000}"/>
    <cellStyle name="Comma 2 2 18 2" xfId="6431" xr:uid="{00000000-0005-0000-0000-000013190000}"/>
    <cellStyle name="Comma 2 2 18 3" xfId="6432" xr:uid="{00000000-0005-0000-0000-000014190000}"/>
    <cellStyle name="Comma 2 2 19" xfId="6433" xr:uid="{00000000-0005-0000-0000-000015190000}"/>
    <cellStyle name="Comma 2 2 19 2" xfId="6434" xr:uid="{00000000-0005-0000-0000-000016190000}"/>
    <cellStyle name="Comma 2 2 19 3" xfId="6435" xr:uid="{00000000-0005-0000-0000-000017190000}"/>
    <cellStyle name="Comma 2 2 2" xfId="6436" xr:uid="{00000000-0005-0000-0000-000018190000}"/>
    <cellStyle name="Comma 2 2 2 10" xfId="6437" xr:uid="{00000000-0005-0000-0000-000019190000}"/>
    <cellStyle name="Comma 2 2 2 10 2" xfId="6438" xr:uid="{00000000-0005-0000-0000-00001A190000}"/>
    <cellStyle name="Comma 2 2 2 10 3" xfId="6439" xr:uid="{00000000-0005-0000-0000-00001B190000}"/>
    <cellStyle name="Comma 2 2 2 11" xfId="6440" xr:uid="{00000000-0005-0000-0000-00001C190000}"/>
    <cellStyle name="Comma 2 2 2 11 2" xfId="6441" xr:uid="{00000000-0005-0000-0000-00001D190000}"/>
    <cellStyle name="Comma 2 2 2 11 3" xfId="6442" xr:uid="{00000000-0005-0000-0000-00001E190000}"/>
    <cellStyle name="Comma 2 2 2 12" xfId="6443" xr:uid="{00000000-0005-0000-0000-00001F190000}"/>
    <cellStyle name="Comma 2 2 2 12 2" xfId="6444" xr:uid="{00000000-0005-0000-0000-000020190000}"/>
    <cellStyle name="Comma 2 2 2 12 3" xfId="6445" xr:uid="{00000000-0005-0000-0000-000021190000}"/>
    <cellStyle name="Comma 2 2 2 13" xfId="6446" xr:uid="{00000000-0005-0000-0000-000022190000}"/>
    <cellStyle name="Comma 2 2 2 13 2" xfId="6447" xr:uid="{00000000-0005-0000-0000-000023190000}"/>
    <cellStyle name="Comma 2 2 2 13 3" xfId="6448" xr:uid="{00000000-0005-0000-0000-000024190000}"/>
    <cellStyle name="Comma 2 2 2 14" xfId="6449" xr:uid="{00000000-0005-0000-0000-000025190000}"/>
    <cellStyle name="Comma 2 2 2 14 2" xfId="6450" xr:uid="{00000000-0005-0000-0000-000026190000}"/>
    <cellStyle name="Comma 2 2 2 14 3" xfId="6451" xr:uid="{00000000-0005-0000-0000-000027190000}"/>
    <cellStyle name="Comma 2 2 2 15" xfId="6452" xr:uid="{00000000-0005-0000-0000-000028190000}"/>
    <cellStyle name="Comma 2 2 2 15 2" xfId="6453" xr:uid="{00000000-0005-0000-0000-000029190000}"/>
    <cellStyle name="Comma 2 2 2 15 3" xfId="6454" xr:uid="{00000000-0005-0000-0000-00002A190000}"/>
    <cellStyle name="Comma 2 2 2 16" xfId="6455" xr:uid="{00000000-0005-0000-0000-00002B190000}"/>
    <cellStyle name="Comma 2 2 2 16 2" xfId="6456" xr:uid="{00000000-0005-0000-0000-00002C190000}"/>
    <cellStyle name="Comma 2 2 2 16 3" xfId="6457" xr:uid="{00000000-0005-0000-0000-00002D190000}"/>
    <cellStyle name="Comma 2 2 2 17" xfId="6458" xr:uid="{00000000-0005-0000-0000-00002E190000}"/>
    <cellStyle name="Comma 2 2 2 17 2" xfId="6459" xr:uid="{00000000-0005-0000-0000-00002F190000}"/>
    <cellStyle name="Comma 2 2 2 17 3" xfId="6460" xr:uid="{00000000-0005-0000-0000-000030190000}"/>
    <cellStyle name="Comma 2 2 2 18" xfId="6461" xr:uid="{00000000-0005-0000-0000-000031190000}"/>
    <cellStyle name="Comma 2 2 2 18 2" xfId="6462" xr:uid="{00000000-0005-0000-0000-000032190000}"/>
    <cellStyle name="Comma 2 2 2 18 3" xfId="6463" xr:uid="{00000000-0005-0000-0000-000033190000}"/>
    <cellStyle name="Comma 2 2 2 19" xfId="6464" xr:uid="{00000000-0005-0000-0000-000034190000}"/>
    <cellStyle name="Comma 2 2 2 19 2" xfId="6465" xr:uid="{00000000-0005-0000-0000-000035190000}"/>
    <cellStyle name="Comma 2 2 2 19 3" xfId="6466" xr:uid="{00000000-0005-0000-0000-000036190000}"/>
    <cellStyle name="Comma 2 2 2 2" xfId="6467" xr:uid="{00000000-0005-0000-0000-000037190000}"/>
    <cellStyle name="Comma 2 2 2 2 10" xfId="6468" xr:uid="{00000000-0005-0000-0000-000038190000}"/>
    <cellStyle name="Comma 2 2 2 2 11" xfId="6469" xr:uid="{00000000-0005-0000-0000-000039190000}"/>
    <cellStyle name="Comma 2 2 2 2 2" xfId="6470" xr:uid="{00000000-0005-0000-0000-00003A190000}"/>
    <cellStyle name="Comma 2 2 2 2 2 2" xfId="6471" xr:uid="{00000000-0005-0000-0000-00003B190000}"/>
    <cellStyle name="Comma 2 2 2 2 2 3" xfId="6472" xr:uid="{00000000-0005-0000-0000-00003C190000}"/>
    <cellStyle name="Comma 2 2 2 2 3" xfId="6473" xr:uid="{00000000-0005-0000-0000-00003D190000}"/>
    <cellStyle name="Comma 2 2 2 2 3 2" xfId="6474" xr:uid="{00000000-0005-0000-0000-00003E190000}"/>
    <cellStyle name="Comma 2 2 2 2 3 3" xfId="6475" xr:uid="{00000000-0005-0000-0000-00003F190000}"/>
    <cellStyle name="Comma 2 2 2 2 3 4" xfId="6476" xr:uid="{00000000-0005-0000-0000-000040190000}"/>
    <cellStyle name="Comma 2 2 2 2 3 5" xfId="6477" xr:uid="{00000000-0005-0000-0000-000041190000}"/>
    <cellStyle name="Comma 2 2 2 2 3 6" xfId="6478" xr:uid="{00000000-0005-0000-0000-000042190000}"/>
    <cellStyle name="Comma 2 2 2 2 3 7" xfId="6479" xr:uid="{00000000-0005-0000-0000-000043190000}"/>
    <cellStyle name="Comma 2 2 2 2 3 8" xfId="6480" xr:uid="{00000000-0005-0000-0000-000044190000}"/>
    <cellStyle name="Comma 2 2 2 2 4" xfId="6481" xr:uid="{00000000-0005-0000-0000-000045190000}"/>
    <cellStyle name="Comma 2 2 2 2 5" xfId="6482" xr:uid="{00000000-0005-0000-0000-000046190000}"/>
    <cellStyle name="Comma 2 2 2 2 5 2" xfId="6483" xr:uid="{00000000-0005-0000-0000-000047190000}"/>
    <cellStyle name="Comma 2 2 2 2 6" xfId="6484" xr:uid="{00000000-0005-0000-0000-000048190000}"/>
    <cellStyle name="Comma 2 2 2 2 6 2" xfId="6485" xr:uid="{00000000-0005-0000-0000-000049190000}"/>
    <cellStyle name="Comma 2 2 2 2 7" xfId="6486" xr:uid="{00000000-0005-0000-0000-00004A190000}"/>
    <cellStyle name="Comma 2 2 2 2 7 2" xfId="6487" xr:uid="{00000000-0005-0000-0000-00004B190000}"/>
    <cellStyle name="Comma 2 2 2 2 8" xfId="6488" xr:uid="{00000000-0005-0000-0000-00004C190000}"/>
    <cellStyle name="Comma 2 2 2 2 8 2" xfId="6489" xr:uid="{00000000-0005-0000-0000-00004D190000}"/>
    <cellStyle name="Comma 2 2 2 2 9" xfId="6490" xr:uid="{00000000-0005-0000-0000-00004E190000}"/>
    <cellStyle name="Comma 2 2 2 2 9 2" xfId="6491" xr:uid="{00000000-0005-0000-0000-00004F190000}"/>
    <cellStyle name="Comma 2 2 2 20" xfId="6492" xr:uid="{00000000-0005-0000-0000-000050190000}"/>
    <cellStyle name="Comma 2 2 2 20 2" xfId="6493" xr:uid="{00000000-0005-0000-0000-000051190000}"/>
    <cellStyle name="Comma 2 2 2 20 3" xfId="6494" xr:uid="{00000000-0005-0000-0000-000052190000}"/>
    <cellStyle name="Comma 2 2 2 21" xfId="6495" xr:uid="{00000000-0005-0000-0000-000053190000}"/>
    <cellStyle name="Comma 2 2 2 21 2" xfId="6496" xr:uid="{00000000-0005-0000-0000-000054190000}"/>
    <cellStyle name="Comma 2 2 2 21 3" xfId="6497" xr:uid="{00000000-0005-0000-0000-000055190000}"/>
    <cellStyle name="Comma 2 2 2 22" xfId="6498" xr:uid="{00000000-0005-0000-0000-000056190000}"/>
    <cellStyle name="Comma 2 2 2 22 2" xfId="6499" xr:uid="{00000000-0005-0000-0000-000057190000}"/>
    <cellStyle name="Comma 2 2 2 22 3" xfId="6500" xr:uid="{00000000-0005-0000-0000-000058190000}"/>
    <cellStyle name="Comma 2 2 2 23" xfId="6501" xr:uid="{00000000-0005-0000-0000-000059190000}"/>
    <cellStyle name="Comma 2 2 2 23 2" xfId="6502" xr:uid="{00000000-0005-0000-0000-00005A190000}"/>
    <cellStyle name="Comma 2 2 2 23 3" xfId="6503" xr:uid="{00000000-0005-0000-0000-00005B190000}"/>
    <cellStyle name="Comma 2 2 2 24" xfId="6504" xr:uid="{00000000-0005-0000-0000-00005C190000}"/>
    <cellStyle name="Comma 2 2 2 24 2" xfId="6505" xr:uid="{00000000-0005-0000-0000-00005D190000}"/>
    <cellStyle name="Comma 2 2 2 24 3" xfId="6506" xr:uid="{00000000-0005-0000-0000-00005E190000}"/>
    <cellStyle name="Comma 2 2 2 25" xfId="6507" xr:uid="{00000000-0005-0000-0000-00005F190000}"/>
    <cellStyle name="Comma 2 2 2 25 2" xfId="6508" xr:uid="{00000000-0005-0000-0000-000060190000}"/>
    <cellStyle name="Comma 2 2 2 25 2 2" xfId="6509" xr:uid="{00000000-0005-0000-0000-000061190000}"/>
    <cellStyle name="Comma 2 2 2 25 3" xfId="6510" xr:uid="{00000000-0005-0000-0000-000062190000}"/>
    <cellStyle name="Comma 2 2 2 25 3 2" xfId="6511" xr:uid="{00000000-0005-0000-0000-000063190000}"/>
    <cellStyle name="Comma 2 2 2 25 4" xfId="6512" xr:uid="{00000000-0005-0000-0000-000064190000}"/>
    <cellStyle name="Comma 2 2 2 25 4 2" xfId="6513" xr:uid="{00000000-0005-0000-0000-000065190000}"/>
    <cellStyle name="Comma 2 2 2 25 5" xfId="6514" xr:uid="{00000000-0005-0000-0000-000066190000}"/>
    <cellStyle name="Comma 2 2 2 25 5 2" xfId="6515" xr:uid="{00000000-0005-0000-0000-000067190000}"/>
    <cellStyle name="Comma 2 2 2 25 6" xfId="6516" xr:uid="{00000000-0005-0000-0000-000068190000}"/>
    <cellStyle name="Comma 2 2 2 25 6 2" xfId="6517" xr:uid="{00000000-0005-0000-0000-000069190000}"/>
    <cellStyle name="Comma 2 2 2 25 7" xfId="6518" xr:uid="{00000000-0005-0000-0000-00006A190000}"/>
    <cellStyle name="Comma 2 2 2 25 7 2" xfId="6519" xr:uid="{00000000-0005-0000-0000-00006B190000}"/>
    <cellStyle name="Comma 2 2 2 26" xfId="6520" xr:uid="{00000000-0005-0000-0000-00006C190000}"/>
    <cellStyle name="Comma 2 2 2 26 2" xfId="6521" xr:uid="{00000000-0005-0000-0000-00006D190000}"/>
    <cellStyle name="Comma 2 2 2 27" xfId="6522" xr:uid="{00000000-0005-0000-0000-00006E190000}"/>
    <cellStyle name="Comma 2 2 2 28" xfId="6523" xr:uid="{00000000-0005-0000-0000-00006F190000}"/>
    <cellStyle name="Comma 2 2 2 29" xfId="6524" xr:uid="{00000000-0005-0000-0000-000070190000}"/>
    <cellStyle name="Comma 2 2 2 3" xfId="6525" xr:uid="{00000000-0005-0000-0000-000071190000}"/>
    <cellStyle name="Comma 2 2 2 3 2" xfId="6526" xr:uid="{00000000-0005-0000-0000-000072190000}"/>
    <cellStyle name="Comma 2 2 2 3 3" xfId="6527" xr:uid="{00000000-0005-0000-0000-000073190000}"/>
    <cellStyle name="Comma 2 2 2 30" xfId="6528" xr:uid="{00000000-0005-0000-0000-000074190000}"/>
    <cellStyle name="Comma 2 2 2 31" xfId="6529" xr:uid="{00000000-0005-0000-0000-000075190000}"/>
    <cellStyle name="Comma 2 2 2 32" xfId="6530" xr:uid="{00000000-0005-0000-0000-000076190000}"/>
    <cellStyle name="Comma 2 2 2 33" xfId="6531" xr:uid="{00000000-0005-0000-0000-000077190000}"/>
    <cellStyle name="Comma 2 2 2 4" xfId="6532" xr:uid="{00000000-0005-0000-0000-000078190000}"/>
    <cellStyle name="Comma 2 2 2 4 2" xfId="6533" xr:uid="{00000000-0005-0000-0000-000079190000}"/>
    <cellStyle name="Comma 2 2 2 4 3" xfId="6534" xr:uid="{00000000-0005-0000-0000-00007A190000}"/>
    <cellStyle name="Comma 2 2 2 5" xfId="6535" xr:uid="{00000000-0005-0000-0000-00007B190000}"/>
    <cellStyle name="Comma 2 2 2 5 2" xfId="6536" xr:uid="{00000000-0005-0000-0000-00007C190000}"/>
    <cellStyle name="Comma 2 2 2 5 3" xfId="6537" xr:uid="{00000000-0005-0000-0000-00007D190000}"/>
    <cellStyle name="Comma 2 2 2 6" xfId="6538" xr:uid="{00000000-0005-0000-0000-00007E190000}"/>
    <cellStyle name="Comma 2 2 2 6 2" xfId="6539" xr:uid="{00000000-0005-0000-0000-00007F190000}"/>
    <cellStyle name="Comma 2 2 2 6 3" xfId="6540" xr:uid="{00000000-0005-0000-0000-000080190000}"/>
    <cellStyle name="Comma 2 2 2 7" xfId="6541" xr:uid="{00000000-0005-0000-0000-000081190000}"/>
    <cellStyle name="Comma 2 2 2 7 2" xfId="6542" xr:uid="{00000000-0005-0000-0000-000082190000}"/>
    <cellStyle name="Comma 2 2 2 7 3" xfId="6543" xr:uid="{00000000-0005-0000-0000-000083190000}"/>
    <cellStyle name="Comma 2 2 2 8" xfId="6544" xr:uid="{00000000-0005-0000-0000-000084190000}"/>
    <cellStyle name="Comma 2 2 2 8 2" xfId="6545" xr:uid="{00000000-0005-0000-0000-000085190000}"/>
    <cellStyle name="Comma 2 2 2 8 3" xfId="6546" xr:uid="{00000000-0005-0000-0000-000086190000}"/>
    <cellStyle name="Comma 2 2 2 9" xfId="6547" xr:uid="{00000000-0005-0000-0000-000087190000}"/>
    <cellStyle name="Comma 2 2 2 9 2" xfId="6548" xr:uid="{00000000-0005-0000-0000-000088190000}"/>
    <cellStyle name="Comma 2 2 2 9 3" xfId="6549" xr:uid="{00000000-0005-0000-0000-000089190000}"/>
    <cellStyle name="Comma 2 2 20" xfId="6550" xr:uid="{00000000-0005-0000-0000-00008A190000}"/>
    <cellStyle name="Comma 2 2 20 2" xfId="6551" xr:uid="{00000000-0005-0000-0000-00008B190000}"/>
    <cellStyle name="Comma 2 2 20 3" xfId="6552" xr:uid="{00000000-0005-0000-0000-00008C190000}"/>
    <cellStyle name="Comma 2 2 21" xfId="6553" xr:uid="{00000000-0005-0000-0000-00008D190000}"/>
    <cellStyle name="Comma 2 2 21 2" xfId="6554" xr:uid="{00000000-0005-0000-0000-00008E190000}"/>
    <cellStyle name="Comma 2 2 21 3" xfId="6555" xr:uid="{00000000-0005-0000-0000-00008F190000}"/>
    <cellStyle name="Comma 2 2 22" xfId="6556" xr:uid="{00000000-0005-0000-0000-000090190000}"/>
    <cellStyle name="Comma 2 2 22 2" xfId="6557" xr:uid="{00000000-0005-0000-0000-000091190000}"/>
    <cellStyle name="Comma 2 2 22 3" xfId="6558" xr:uid="{00000000-0005-0000-0000-000092190000}"/>
    <cellStyle name="Comma 2 2 23" xfId="6559" xr:uid="{00000000-0005-0000-0000-000093190000}"/>
    <cellStyle name="Comma 2 2 23 2" xfId="6560" xr:uid="{00000000-0005-0000-0000-000094190000}"/>
    <cellStyle name="Comma 2 2 23 3" xfId="6561" xr:uid="{00000000-0005-0000-0000-000095190000}"/>
    <cellStyle name="Comma 2 2 24" xfId="6562" xr:uid="{00000000-0005-0000-0000-000096190000}"/>
    <cellStyle name="Comma 2 2 24 2" xfId="6563" xr:uid="{00000000-0005-0000-0000-000097190000}"/>
    <cellStyle name="Comma 2 2 24 2 2" xfId="6564" xr:uid="{00000000-0005-0000-0000-000098190000}"/>
    <cellStyle name="Comma 2 2 24 2 2 2" xfId="6565" xr:uid="{00000000-0005-0000-0000-000099190000}"/>
    <cellStyle name="Comma 2 2 24 2 3" xfId="6566" xr:uid="{00000000-0005-0000-0000-00009A190000}"/>
    <cellStyle name="Comma 2 2 24 2 3 2" xfId="6567" xr:uid="{00000000-0005-0000-0000-00009B190000}"/>
    <cellStyle name="Comma 2 2 24 2 4" xfId="6568" xr:uid="{00000000-0005-0000-0000-00009C190000}"/>
    <cellStyle name="Comma 2 2 24 2 4 2" xfId="6569" xr:uid="{00000000-0005-0000-0000-00009D190000}"/>
    <cellStyle name="Comma 2 2 24 2 5" xfId="6570" xr:uid="{00000000-0005-0000-0000-00009E190000}"/>
    <cellStyle name="Comma 2 2 24 2 5 2" xfId="6571" xr:uid="{00000000-0005-0000-0000-00009F190000}"/>
    <cellStyle name="Comma 2 2 24 2 6" xfId="6572" xr:uid="{00000000-0005-0000-0000-0000A0190000}"/>
    <cellStyle name="Comma 2 2 24 2 6 2" xfId="6573" xr:uid="{00000000-0005-0000-0000-0000A1190000}"/>
    <cellStyle name="Comma 2 2 24 2 7" xfId="6574" xr:uid="{00000000-0005-0000-0000-0000A2190000}"/>
    <cellStyle name="Comma 2 2 24 2 7 2" xfId="6575" xr:uid="{00000000-0005-0000-0000-0000A3190000}"/>
    <cellStyle name="Comma 2 2 24 2 8" xfId="6576" xr:uid="{00000000-0005-0000-0000-0000A4190000}"/>
    <cellStyle name="Comma 2 2 24 2 9" xfId="6577" xr:uid="{00000000-0005-0000-0000-0000A5190000}"/>
    <cellStyle name="Comma 2 2 24 3" xfId="6578" xr:uid="{00000000-0005-0000-0000-0000A6190000}"/>
    <cellStyle name="Comma 2 2 24 4" xfId="6579" xr:uid="{00000000-0005-0000-0000-0000A7190000}"/>
    <cellStyle name="Comma 2 2 25" xfId="6580" xr:uid="{00000000-0005-0000-0000-0000A8190000}"/>
    <cellStyle name="Comma 2 2 25 2" xfId="6581" xr:uid="{00000000-0005-0000-0000-0000A9190000}"/>
    <cellStyle name="Comma 2 2 25 3" xfId="6582" xr:uid="{00000000-0005-0000-0000-0000AA190000}"/>
    <cellStyle name="Comma 2 2 25 4" xfId="6583" xr:uid="{00000000-0005-0000-0000-0000AB190000}"/>
    <cellStyle name="Comma 2 2 26" xfId="6584" xr:uid="{00000000-0005-0000-0000-0000AC190000}"/>
    <cellStyle name="Comma 2 2 26 2" xfId="6585" xr:uid="{00000000-0005-0000-0000-0000AD190000}"/>
    <cellStyle name="Comma 2 2 26 3" xfId="6586" xr:uid="{00000000-0005-0000-0000-0000AE190000}"/>
    <cellStyle name="Comma 2 2 26 4" xfId="6587" xr:uid="{00000000-0005-0000-0000-0000AF190000}"/>
    <cellStyle name="Comma 2 2 26 5" xfId="6588" xr:uid="{00000000-0005-0000-0000-0000B0190000}"/>
    <cellStyle name="Comma 2 2 26 6" xfId="6589" xr:uid="{00000000-0005-0000-0000-0000B1190000}"/>
    <cellStyle name="Comma 2 2 26 7" xfId="6590" xr:uid="{00000000-0005-0000-0000-0000B2190000}"/>
    <cellStyle name="Comma 2 2 27" xfId="6591" xr:uid="{00000000-0005-0000-0000-0000B3190000}"/>
    <cellStyle name="Comma 2 2 28" xfId="6592" xr:uid="{00000000-0005-0000-0000-0000B4190000}"/>
    <cellStyle name="Comma 2 2 29" xfId="6593" xr:uid="{00000000-0005-0000-0000-0000B5190000}"/>
    <cellStyle name="Comma 2 2 3" xfId="6594" xr:uid="{00000000-0005-0000-0000-0000B6190000}"/>
    <cellStyle name="Comma 2 2 3 2" xfId="6595" xr:uid="{00000000-0005-0000-0000-0000B7190000}"/>
    <cellStyle name="Comma 2 2 3 2 2" xfId="6596" xr:uid="{00000000-0005-0000-0000-0000B8190000}"/>
    <cellStyle name="Comma 2 2 3 2 3" xfId="6597" xr:uid="{00000000-0005-0000-0000-0000B9190000}"/>
    <cellStyle name="Comma 2 2 3 3" xfId="6598" xr:uid="{00000000-0005-0000-0000-0000BA190000}"/>
    <cellStyle name="Comma 2 2 3 4" xfId="6599" xr:uid="{00000000-0005-0000-0000-0000BB190000}"/>
    <cellStyle name="Comma 2 2 30" xfId="6600" xr:uid="{00000000-0005-0000-0000-0000BC190000}"/>
    <cellStyle name="Comma 2 2 31" xfId="6601" xr:uid="{00000000-0005-0000-0000-0000BD190000}"/>
    <cellStyle name="Comma 2 2 32" xfId="6602" xr:uid="{00000000-0005-0000-0000-0000BE190000}"/>
    <cellStyle name="Comma 2 2 33" xfId="6603" xr:uid="{00000000-0005-0000-0000-0000BF190000}"/>
    <cellStyle name="Comma 2 2 34" xfId="6604" xr:uid="{00000000-0005-0000-0000-0000C0190000}"/>
    <cellStyle name="Comma 2 2 4" xfId="6605" xr:uid="{00000000-0005-0000-0000-0000C1190000}"/>
    <cellStyle name="Comma 2 2 4 2" xfId="6606" xr:uid="{00000000-0005-0000-0000-0000C2190000}"/>
    <cellStyle name="Comma 2 2 4 3" xfId="6607" xr:uid="{00000000-0005-0000-0000-0000C3190000}"/>
    <cellStyle name="Comma 2 2 5" xfId="6608" xr:uid="{00000000-0005-0000-0000-0000C4190000}"/>
    <cellStyle name="Comma 2 2 5 2" xfId="6609" xr:uid="{00000000-0005-0000-0000-0000C5190000}"/>
    <cellStyle name="Comma 2 2 5 3" xfId="6610" xr:uid="{00000000-0005-0000-0000-0000C6190000}"/>
    <cellStyle name="Comma 2 2 6" xfId="6611" xr:uid="{00000000-0005-0000-0000-0000C7190000}"/>
    <cellStyle name="Comma 2 2 6 2" xfId="6612" xr:uid="{00000000-0005-0000-0000-0000C8190000}"/>
    <cellStyle name="Comma 2 2 6 3" xfId="6613" xr:uid="{00000000-0005-0000-0000-0000C9190000}"/>
    <cellStyle name="Comma 2 2 7" xfId="6614" xr:uid="{00000000-0005-0000-0000-0000CA190000}"/>
    <cellStyle name="Comma 2 2 7 2" xfId="6615" xr:uid="{00000000-0005-0000-0000-0000CB190000}"/>
    <cellStyle name="Comma 2 2 7 3" xfId="6616" xr:uid="{00000000-0005-0000-0000-0000CC190000}"/>
    <cellStyle name="Comma 2 2 8" xfId="6617" xr:uid="{00000000-0005-0000-0000-0000CD190000}"/>
    <cellStyle name="Comma 2 2 8 2" xfId="6618" xr:uid="{00000000-0005-0000-0000-0000CE190000}"/>
    <cellStyle name="Comma 2 2 8 3" xfId="6619" xr:uid="{00000000-0005-0000-0000-0000CF190000}"/>
    <cellStyle name="Comma 2 2 9" xfId="6620" xr:uid="{00000000-0005-0000-0000-0000D0190000}"/>
    <cellStyle name="Comma 2 2 9 2" xfId="6621" xr:uid="{00000000-0005-0000-0000-0000D1190000}"/>
    <cellStyle name="Comma 2 2 9 3" xfId="6622" xr:uid="{00000000-0005-0000-0000-0000D2190000}"/>
    <cellStyle name="Comma 2 2_05-12  KH trung han 2016-2020 - Liem Thinh edited" xfId="6623" xr:uid="{00000000-0005-0000-0000-0000D3190000}"/>
    <cellStyle name="Comma 2 20" xfId="6624" xr:uid="{00000000-0005-0000-0000-0000D4190000}"/>
    <cellStyle name="Comma 2 20 2" xfId="6625" xr:uid="{00000000-0005-0000-0000-0000D5190000}"/>
    <cellStyle name="Comma 2 20 2 2" xfId="6626" xr:uid="{00000000-0005-0000-0000-0000D6190000}"/>
    <cellStyle name="Comma 2 20 3" xfId="6627" xr:uid="{00000000-0005-0000-0000-0000D7190000}"/>
    <cellStyle name="Comma 2 20 3 2" xfId="6628" xr:uid="{00000000-0005-0000-0000-0000D8190000}"/>
    <cellStyle name="Comma 2 20 4" xfId="6629" xr:uid="{00000000-0005-0000-0000-0000D9190000}"/>
    <cellStyle name="Comma 2 20 4 2" xfId="6630" xr:uid="{00000000-0005-0000-0000-0000DA190000}"/>
    <cellStyle name="Comma 2 20 5" xfId="6631" xr:uid="{00000000-0005-0000-0000-0000DB190000}"/>
    <cellStyle name="Comma 2 20 5 2" xfId="6632" xr:uid="{00000000-0005-0000-0000-0000DC190000}"/>
    <cellStyle name="Comma 2 20 6" xfId="6633" xr:uid="{00000000-0005-0000-0000-0000DD190000}"/>
    <cellStyle name="Comma 2 20 6 2" xfId="6634" xr:uid="{00000000-0005-0000-0000-0000DE190000}"/>
    <cellStyle name="Comma 2 20 7" xfId="6635" xr:uid="{00000000-0005-0000-0000-0000DF190000}"/>
    <cellStyle name="Comma 2 20 7 2" xfId="6636" xr:uid="{00000000-0005-0000-0000-0000E0190000}"/>
    <cellStyle name="Comma 2 20 8" xfId="6637" xr:uid="{00000000-0005-0000-0000-0000E1190000}"/>
    <cellStyle name="Comma 2 20 9" xfId="6638" xr:uid="{00000000-0005-0000-0000-0000E2190000}"/>
    <cellStyle name="Comma 2 21" xfId="6639" xr:uid="{00000000-0005-0000-0000-0000E3190000}"/>
    <cellStyle name="Comma 2 21 2" xfId="6640" xr:uid="{00000000-0005-0000-0000-0000E4190000}"/>
    <cellStyle name="Comma 2 21 2 2" xfId="6641" xr:uid="{00000000-0005-0000-0000-0000E5190000}"/>
    <cellStyle name="Comma 2 21 3" xfId="6642" xr:uid="{00000000-0005-0000-0000-0000E6190000}"/>
    <cellStyle name="Comma 2 21 3 2" xfId="6643" xr:uid="{00000000-0005-0000-0000-0000E7190000}"/>
    <cellStyle name="Comma 2 21 4" xfId="6644" xr:uid="{00000000-0005-0000-0000-0000E8190000}"/>
    <cellStyle name="Comma 2 21 4 2" xfId="6645" xr:uid="{00000000-0005-0000-0000-0000E9190000}"/>
    <cellStyle name="Comma 2 21 5" xfId="6646" xr:uid="{00000000-0005-0000-0000-0000EA190000}"/>
    <cellStyle name="Comma 2 21 5 2" xfId="6647" xr:uid="{00000000-0005-0000-0000-0000EB190000}"/>
    <cellStyle name="Comma 2 21 6" xfId="6648" xr:uid="{00000000-0005-0000-0000-0000EC190000}"/>
    <cellStyle name="Comma 2 21 6 2" xfId="6649" xr:uid="{00000000-0005-0000-0000-0000ED190000}"/>
    <cellStyle name="Comma 2 21 7" xfId="6650" xr:uid="{00000000-0005-0000-0000-0000EE190000}"/>
    <cellStyle name="Comma 2 21 7 2" xfId="6651" xr:uid="{00000000-0005-0000-0000-0000EF190000}"/>
    <cellStyle name="Comma 2 21 8" xfId="6652" xr:uid="{00000000-0005-0000-0000-0000F0190000}"/>
    <cellStyle name="Comma 2 21 9" xfId="6653" xr:uid="{00000000-0005-0000-0000-0000F1190000}"/>
    <cellStyle name="Comma 2 22" xfId="6654" xr:uid="{00000000-0005-0000-0000-0000F2190000}"/>
    <cellStyle name="Comma 2 22 2" xfId="6655" xr:uid="{00000000-0005-0000-0000-0000F3190000}"/>
    <cellStyle name="Comma 2 22 2 2" xfId="6656" xr:uid="{00000000-0005-0000-0000-0000F4190000}"/>
    <cellStyle name="Comma 2 22 3" xfId="6657" xr:uid="{00000000-0005-0000-0000-0000F5190000}"/>
    <cellStyle name="Comma 2 22 3 2" xfId="6658" xr:uid="{00000000-0005-0000-0000-0000F6190000}"/>
    <cellStyle name="Comma 2 22 4" xfId="6659" xr:uid="{00000000-0005-0000-0000-0000F7190000}"/>
    <cellStyle name="Comma 2 22 4 2" xfId="6660" xr:uid="{00000000-0005-0000-0000-0000F8190000}"/>
    <cellStyle name="Comma 2 22 5" xfId="6661" xr:uid="{00000000-0005-0000-0000-0000F9190000}"/>
    <cellStyle name="Comma 2 22 5 2" xfId="6662" xr:uid="{00000000-0005-0000-0000-0000FA190000}"/>
    <cellStyle name="Comma 2 22 6" xfId="6663" xr:uid="{00000000-0005-0000-0000-0000FB190000}"/>
    <cellStyle name="Comma 2 22 6 2" xfId="6664" xr:uid="{00000000-0005-0000-0000-0000FC190000}"/>
    <cellStyle name="Comma 2 22 7" xfId="6665" xr:uid="{00000000-0005-0000-0000-0000FD190000}"/>
    <cellStyle name="Comma 2 22 7 2" xfId="6666" xr:uid="{00000000-0005-0000-0000-0000FE190000}"/>
    <cellStyle name="Comma 2 22 8" xfId="6667" xr:uid="{00000000-0005-0000-0000-0000FF190000}"/>
    <cellStyle name="Comma 2 22 9" xfId="6668" xr:uid="{00000000-0005-0000-0000-0000001A0000}"/>
    <cellStyle name="Comma 2 23" xfId="6669" xr:uid="{00000000-0005-0000-0000-0000011A0000}"/>
    <cellStyle name="Comma 2 23 2" xfId="6670" xr:uid="{00000000-0005-0000-0000-0000021A0000}"/>
    <cellStyle name="Comma 2 23 2 2" xfId="6671" xr:uid="{00000000-0005-0000-0000-0000031A0000}"/>
    <cellStyle name="Comma 2 23 3" xfId="6672" xr:uid="{00000000-0005-0000-0000-0000041A0000}"/>
    <cellStyle name="Comma 2 23 3 2" xfId="6673" xr:uid="{00000000-0005-0000-0000-0000051A0000}"/>
    <cellStyle name="Comma 2 23 4" xfId="6674" xr:uid="{00000000-0005-0000-0000-0000061A0000}"/>
    <cellStyle name="Comma 2 23 4 2" xfId="6675" xr:uid="{00000000-0005-0000-0000-0000071A0000}"/>
    <cellStyle name="Comma 2 23 5" xfId="6676" xr:uid="{00000000-0005-0000-0000-0000081A0000}"/>
    <cellStyle name="Comma 2 23 5 2" xfId="6677" xr:uid="{00000000-0005-0000-0000-0000091A0000}"/>
    <cellStyle name="Comma 2 23 6" xfId="6678" xr:uid="{00000000-0005-0000-0000-00000A1A0000}"/>
    <cellStyle name="Comma 2 23 6 2" xfId="6679" xr:uid="{00000000-0005-0000-0000-00000B1A0000}"/>
    <cellStyle name="Comma 2 23 7" xfId="6680" xr:uid="{00000000-0005-0000-0000-00000C1A0000}"/>
    <cellStyle name="Comma 2 23 7 2" xfId="6681" xr:uid="{00000000-0005-0000-0000-00000D1A0000}"/>
    <cellStyle name="Comma 2 23 8" xfId="6682" xr:uid="{00000000-0005-0000-0000-00000E1A0000}"/>
    <cellStyle name="Comma 2 23 9" xfId="6683" xr:uid="{00000000-0005-0000-0000-00000F1A0000}"/>
    <cellStyle name="Comma 2 24" xfId="6684" xr:uid="{00000000-0005-0000-0000-0000101A0000}"/>
    <cellStyle name="Comma 2 24 2" xfId="6685" xr:uid="{00000000-0005-0000-0000-0000111A0000}"/>
    <cellStyle name="Comma 2 24 2 2" xfId="6686" xr:uid="{00000000-0005-0000-0000-0000121A0000}"/>
    <cellStyle name="Comma 2 24 3" xfId="6687" xr:uid="{00000000-0005-0000-0000-0000131A0000}"/>
    <cellStyle name="Comma 2 24 3 2" xfId="6688" xr:uid="{00000000-0005-0000-0000-0000141A0000}"/>
    <cellStyle name="Comma 2 24 4" xfId="6689" xr:uid="{00000000-0005-0000-0000-0000151A0000}"/>
    <cellStyle name="Comma 2 24 4 2" xfId="6690" xr:uid="{00000000-0005-0000-0000-0000161A0000}"/>
    <cellStyle name="Comma 2 24 5" xfId="6691" xr:uid="{00000000-0005-0000-0000-0000171A0000}"/>
    <cellStyle name="Comma 2 24 5 2" xfId="6692" xr:uid="{00000000-0005-0000-0000-0000181A0000}"/>
    <cellStyle name="Comma 2 24 6" xfId="6693" xr:uid="{00000000-0005-0000-0000-0000191A0000}"/>
    <cellStyle name="Comma 2 24 6 2" xfId="6694" xr:uid="{00000000-0005-0000-0000-00001A1A0000}"/>
    <cellStyle name="Comma 2 24 7" xfId="6695" xr:uid="{00000000-0005-0000-0000-00001B1A0000}"/>
    <cellStyle name="Comma 2 24 7 2" xfId="6696" xr:uid="{00000000-0005-0000-0000-00001C1A0000}"/>
    <cellStyle name="Comma 2 24 8" xfId="6697" xr:uid="{00000000-0005-0000-0000-00001D1A0000}"/>
    <cellStyle name="Comma 2 24 9" xfId="6698" xr:uid="{00000000-0005-0000-0000-00001E1A0000}"/>
    <cellStyle name="Comma 2 25" xfId="6699" xr:uid="{00000000-0005-0000-0000-00001F1A0000}"/>
    <cellStyle name="Comma 2 25 2" xfId="6700" xr:uid="{00000000-0005-0000-0000-0000201A0000}"/>
    <cellStyle name="Comma 2 25 2 2" xfId="6701" xr:uid="{00000000-0005-0000-0000-0000211A0000}"/>
    <cellStyle name="Comma 2 25 3" xfId="6702" xr:uid="{00000000-0005-0000-0000-0000221A0000}"/>
    <cellStyle name="Comma 2 25 3 2" xfId="6703" xr:uid="{00000000-0005-0000-0000-0000231A0000}"/>
    <cellStyle name="Comma 2 25 4" xfId="6704" xr:uid="{00000000-0005-0000-0000-0000241A0000}"/>
    <cellStyle name="Comma 2 25 4 2" xfId="6705" xr:uid="{00000000-0005-0000-0000-0000251A0000}"/>
    <cellStyle name="Comma 2 25 5" xfId="6706" xr:uid="{00000000-0005-0000-0000-0000261A0000}"/>
    <cellStyle name="Comma 2 25 5 2" xfId="6707" xr:uid="{00000000-0005-0000-0000-0000271A0000}"/>
    <cellStyle name="Comma 2 25 6" xfId="6708" xr:uid="{00000000-0005-0000-0000-0000281A0000}"/>
    <cellStyle name="Comma 2 25 6 2" xfId="6709" xr:uid="{00000000-0005-0000-0000-0000291A0000}"/>
    <cellStyle name="Comma 2 25 7" xfId="6710" xr:uid="{00000000-0005-0000-0000-00002A1A0000}"/>
    <cellStyle name="Comma 2 25 7 2" xfId="6711" xr:uid="{00000000-0005-0000-0000-00002B1A0000}"/>
    <cellStyle name="Comma 2 25 8" xfId="6712" xr:uid="{00000000-0005-0000-0000-00002C1A0000}"/>
    <cellStyle name="Comma 2 25 9" xfId="6713" xr:uid="{00000000-0005-0000-0000-00002D1A0000}"/>
    <cellStyle name="Comma 2 26" xfId="6714" xr:uid="{00000000-0005-0000-0000-00002E1A0000}"/>
    <cellStyle name="Comma 2 26 2" xfId="6715" xr:uid="{00000000-0005-0000-0000-00002F1A0000}"/>
    <cellStyle name="Comma 2 26 2 2" xfId="6716" xr:uid="{00000000-0005-0000-0000-0000301A0000}"/>
    <cellStyle name="Comma 2 26 2 2 2" xfId="6717" xr:uid="{00000000-0005-0000-0000-0000311A0000}"/>
    <cellStyle name="Comma 2 26 2 3" xfId="6718" xr:uid="{00000000-0005-0000-0000-0000321A0000}"/>
    <cellStyle name="Comma 2 26 2 3 2" xfId="6719" xr:uid="{00000000-0005-0000-0000-0000331A0000}"/>
    <cellStyle name="Comma 2 26 2 4" xfId="6720" xr:uid="{00000000-0005-0000-0000-0000341A0000}"/>
    <cellStyle name="Comma 2 26 2 4 2" xfId="6721" xr:uid="{00000000-0005-0000-0000-0000351A0000}"/>
    <cellStyle name="Comma 2 26 2 5" xfId="6722" xr:uid="{00000000-0005-0000-0000-0000361A0000}"/>
    <cellStyle name="Comma 2 26 2 5 2" xfId="6723" xr:uid="{00000000-0005-0000-0000-0000371A0000}"/>
    <cellStyle name="Comma 2 26 2 6" xfId="6724" xr:uid="{00000000-0005-0000-0000-0000381A0000}"/>
    <cellStyle name="Comma 2 26 2 6 2" xfId="6725" xr:uid="{00000000-0005-0000-0000-0000391A0000}"/>
    <cellStyle name="Comma 2 26 2 7" xfId="6726" xr:uid="{00000000-0005-0000-0000-00003A1A0000}"/>
    <cellStyle name="Comma 2 26 2 7 2" xfId="6727" xr:uid="{00000000-0005-0000-0000-00003B1A0000}"/>
    <cellStyle name="Comma 2 26 2 8" xfId="6728" xr:uid="{00000000-0005-0000-0000-00003C1A0000}"/>
    <cellStyle name="Comma 2 26 2 9" xfId="6729" xr:uid="{00000000-0005-0000-0000-00003D1A0000}"/>
    <cellStyle name="Comma 2 26 3" xfId="6730" xr:uid="{00000000-0005-0000-0000-00003E1A0000}"/>
    <cellStyle name="Comma 2 26 4" xfId="6731" xr:uid="{00000000-0005-0000-0000-00003F1A0000}"/>
    <cellStyle name="Comma 2 26_bieu 1b" xfId="6732" xr:uid="{00000000-0005-0000-0000-0000401A0000}"/>
    <cellStyle name="Comma 2 27" xfId="6733" xr:uid="{00000000-0005-0000-0000-0000411A0000}"/>
    <cellStyle name="Comma 2 27 10" xfId="6734" xr:uid="{00000000-0005-0000-0000-0000421A0000}"/>
    <cellStyle name="Comma 2 27 2" xfId="6735" xr:uid="{00000000-0005-0000-0000-0000431A0000}"/>
    <cellStyle name="Comma 2 27 2 2" xfId="6736" xr:uid="{00000000-0005-0000-0000-0000441A0000}"/>
    <cellStyle name="Comma 2 27 3" xfId="6737" xr:uid="{00000000-0005-0000-0000-0000451A0000}"/>
    <cellStyle name="Comma 2 27 3 2" xfId="6738" xr:uid="{00000000-0005-0000-0000-0000461A0000}"/>
    <cellStyle name="Comma 2 27 4" xfId="6739" xr:uid="{00000000-0005-0000-0000-0000471A0000}"/>
    <cellStyle name="Comma 2 27 4 2" xfId="6740" xr:uid="{00000000-0005-0000-0000-0000481A0000}"/>
    <cellStyle name="Comma 2 27 5" xfId="6741" xr:uid="{00000000-0005-0000-0000-0000491A0000}"/>
    <cellStyle name="Comma 2 27 5 2" xfId="6742" xr:uid="{00000000-0005-0000-0000-00004A1A0000}"/>
    <cellStyle name="Comma 2 27 6" xfId="6743" xr:uid="{00000000-0005-0000-0000-00004B1A0000}"/>
    <cellStyle name="Comma 2 27 6 2" xfId="6744" xr:uid="{00000000-0005-0000-0000-00004C1A0000}"/>
    <cellStyle name="Comma 2 27 7" xfId="6745" xr:uid="{00000000-0005-0000-0000-00004D1A0000}"/>
    <cellStyle name="Comma 2 27 7 2" xfId="6746" xr:uid="{00000000-0005-0000-0000-00004E1A0000}"/>
    <cellStyle name="Comma 2 27 8" xfId="6747" xr:uid="{00000000-0005-0000-0000-00004F1A0000}"/>
    <cellStyle name="Comma 2 27 9" xfId="6748" xr:uid="{00000000-0005-0000-0000-0000501A0000}"/>
    <cellStyle name="Comma 2 28" xfId="6749" xr:uid="{00000000-0005-0000-0000-0000511A0000}"/>
    <cellStyle name="Comma 2 28 10" xfId="6750" xr:uid="{00000000-0005-0000-0000-0000521A0000}"/>
    <cellStyle name="Comma 2 28 2" xfId="6751" xr:uid="{00000000-0005-0000-0000-0000531A0000}"/>
    <cellStyle name="Comma 2 28 2 2" xfId="6752" xr:uid="{00000000-0005-0000-0000-0000541A0000}"/>
    <cellStyle name="Comma 2 28 2 2 2" xfId="6753" xr:uid="{00000000-0005-0000-0000-0000551A0000}"/>
    <cellStyle name="Comma 2 28 2 2 3" xfId="6754" xr:uid="{00000000-0005-0000-0000-0000561A0000}"/>
    <cellStyle name="Comma 2 28 2 2 4" xfId="6755" xr:uid="{00000000-0005-0000-0000-0000571A0000}"/>
    <cellStyle name="Comma 2 28 2 3" xfId="6756" xr:uid="{00000000-0005-0000-0000-0000581A0000}"/>
    <cellStyle name="Comma 2 28 2 4" xfId="6757" xr:uid="{00000000-0005-0000-0000-0000591A0000}"/>
    <cellStyle name="Comma 2 28 2 4 2" xfId="6758" xr:uid="{00000000-0005-0000-0000-00005A1A0000}"/>
    <cellStyle name="Comma 2 28 2 5" xfId="6759" xr:uid="{00000000-0005-0000-0000-00005B1A0000}"/>
    <cellStyle name="Comma 2 28 3" xfId="6760" xr:uid="{00000000-0005-0000-0000-00005C1A0000}"/>
    <cellStyle name="Comma 2 28 3 2" xfId="6761" xr:uid="{00000000-0005-0000-0000-00005D1A0000}"/>
    <cellStyle name="Comma 2 28 4" xfId="6762" xr:uid="{00000000-0005-0000-0000-00005E1A0000}"/>
    <cellStyle name="Comma 2 28 4 2" xfId="6763" xr:uid="{00000000-0005-0000-0000-00005F1A0000}"/>
    <cellStyle name="Comma 2 28 5" xfId="6764" xr:uid="{00000000-0005-0000-0000-0000601A0000}"/>
    <cellStyle name="Comma 2 28 5 2" xfId="6765" xr:uid="{00000000-0005-0000-0000-0000611A0000}"/>
    <cellStyle name="Comma 2 28 6" xfId="6766" xr:uid="{00000000-0005-0000-0000-0000621A0000}"/>
    <cellStyle name="Comma 2 28 6 2" xfId="6767" xr:uid="{00000000-0005-0000-0000-0000631A0000}"/>
    <cellStyle name="Comma 2 28 7" xfId="6768" xr:uid="{00000000-0005-0000-0000-0000641A0000}"/>
    <cellStyle name="Comma 2 28 7 2" xfId="6769" xr:uid="{00000000-0005-0000-0000-0000651A0000}"/>
    <cellStyle name="Comma 2 28 8" xfId="6770" xr:uid="{00000000-0005-0000-0000-0000661A0000}"/>
    <cellStyle name="Comma 2 28 9" xfId="6771" xr:uid="{00000000-0005-0000-0000-0000671A0000}"/>
    <cellStyle name="Comma 2 29" xfId="6772" xr:uid="{00000000-0005-0000-0000-0000681A0000}"/>
    <cellStyle name="Comma 2 29 2" xfId="6773" xr:uid="{00000000-0005-0000-0000-0000691A0000}"/>
    <cellStyle name="Comma 2 3" xfId="6774" xr:uid="{00000000-0005-0000-0000-00006A1A0000}"/>
    <cellStyle name="Comma 2 3 2" xfId="6775" xr:uid="{00000000-0005-0000-0000-00006B1A0000}"/>
    <cellStyle name="Comma 2 3 2 10" xfId="6776" xr:uid="{00000000-0005-0000-0000-00006C1A0000}"/>
    <cellStyle name="Comma 2 3 2 11" xfId="6777" xr:uid="{00000000-0005-0000-0000-00006D1A0000}"/>
    <cellStyle name="Comma 2 3 2 11 5" xfId="6778" xr:uid="{00000000-0005-0000-0000-00006E1A0000}"/>
    <cellStyle name="Comma 2 3 2 2" xfId="6779" xr:uid="{00000000-0005-0000-0000-00006F1A0000}"/>
    <cellStyle name="Comma 2 3 2 2 2" xfId="6780" xr:uid="{00000000-0005-0000-0000-0000701A0000}"/>
    <cellStyle name="Comma 2 3 2 2 2 2" xfId="6781" xr:uid="{00000000-0005-0000-0000-0000711A0000}"/>
    <cellStyle name="Comma 2 3 2 2 3" xfId="6782" xr:uid="{00000000-0005-0000-0000-0000721A0000}"/>
    <cellStyle name="Comma 2 3 2 2 3 2" xfId="6783" xr:uid="{00000000-0005-0000-0000-0000731A0000}"/>
    <cellStyle name="Comma 2 3 2 2 4" xfId="6784" xr:uid="{00000000-0005-0000-0000-0000741A0000}"/>
    <cellStyle name="Comma 2 3 2 2 4 2" xfId="6785" xr:uid="{00000000-0005-0000-0000-0000751A0000}"/>
    <cellStyle name="Comma 2 3 2 2 5" xfId="6786" xr:uid="{00000000-0005-0000-0000-0000761A0000}"/>
    <cellStyle name="Comma 2 3 2 2 5 2" xfId="6787" xr:uid="{00000000-0005-0000-0000-0000771A0000}"/>
    <cellStyle name="Comma 2 3 2 2 6" xfId="6788" xr:uid="{00000000-0005-0000-0000-0000781A0000}"/>
    <cellStyle name="Comma 2 3 2 2 6 2" xfId="6789" xr:uid="{00000000-0005-0000-0000-0000791A0000}"/>
    <cellStyle name="Comma 2 3 2 2 7" xfId="6790" xr:uid="{00000000-0005-0000-0000-00007A1A0000}"/>
    <cellStyle name="Comma 2 3 2 2 7 2" xfId="6791" xr:uid="{00000000-0005-0000-0000-00007B1A0000}"/>
    <cellStyle name="Comma 2 3 2 2 8" xfId="6792" xr:uid="{00000000-0005-0000-0000-00007C1A0000}"/>
    <cellStyle name="Comma 2 3 2 2 9" xfId="6793" xr:uid="{00000000-0005-0000-0000-00007D1A0000}"/>
    <cellStyle name="Comma 2 3 2 3" xfId="6794" xr:uid="{00000000-0005-0000-0000-00007E1A0000}"/>
    <cellStyle name="Comma 2 3 2 3 2" xfId="6795" xr:uid="{00000000-0005-0000-0000-00007F1A0000}"/>
    <cellStyle name="Comma 2 3 2 3 2 2" xfId="6796" xr:uid="{00000000-0005-0000-0000-0000801A0000}"/>
    <cellStyle name="Comma 2 3 2 3 3" xfId="6797" xr:uid="{00000000-0005-0000-0000-0000811A0000}"/>
    <cellStyle name="Comma 2 3 2 3 3 2" xfId="6798" xr:uid="{00000000-0005-0000-0000-0000821A0000}"/>
    <cellStyle name="Comma 2 3 2 3 4" xfId="6799" xr:uid="{00000000-0005-0000-0000-0000831A0000}"/>
    <cellStyle name="Comma 2 3 2 3 4 2" xfId="6800" xr:uid="{00000000-0005-0000-0000-0000841A0000}"/>
    <cellStyle name="Comma 2 3 2 3 5" xfId="6801" xr:uid="{00000000-0005-0000-0000-0000851A0000}"/>
    <cellStyle name="Comma 2 3 2 3 5 2" xfId="6802" xr:uid="{00000000-0005-0000-0000-0000861A0000}"/>
    <cellStyle name="Comma 2 3 2 3 6" xfId="6803" xr:uid="{00000000-0005-0000-0000-0000871A0000}"/>
    <cellStyle name="Comma 2 3 2 3 6 2" xfId="6804" xr:uid="{00000000-0005-0000-0000-0000881A0000}"/>
    <cellStyle name="Comma 2 3 2 3 7" xfId="6805" xr:uid="{00000000-0005-0000-0000-0000891A0000}"/>
    <cellStyle name="Comma 2 3 2 3 7 2" xfId="6806" xr:uid="{00000000-0005-0000-0000-00008A1A0000}"/>
    <cellStyle name="Comma 2 3 2 3 8" xfId="6807" xr:uid="{00000000-0005-0000-0000-00008B1A0000}"/>
    <cellStyle name="Comma 2 3 2 3 9" xfId="6808" xr:uid="{00000000-0005-0000-0000-00008C1A0000}"/>
    <cellStyle name="Comma 2 3 2 4" xfId="6809" xr:uid="{00000000-0005-0000-0000-00008D1A0000}"/>
    <cellStyle name="Comma 2 3 2 4 2" xfId="6810" xr:uid="{00000000-0005-0000-0000-00008E1A0000}"/>
    <cellStyle name="Comma 2 3 2 5" xfId="6811" xr:uid="{00000000-0005-0000-0000-00008F1A0000}"/>
    <cellStyle name="Comma 2 3 2 5 2" xfId="6812" xr:uid="{00000000-0005-0000-0000-0000901A0000}"/>
    <cellStyle name="Comma 2 3 2 6" xfId="6813" xr:uid="{00000000-0005-0000-0000-0000911A0000}"/>
    <cellStyle name="Comma 2 3 2 6 2" xfId="6814" xr:uid="{00000000-0005-0000-0000-0000921A0000}"/>
    <cellStyle name="Comma 2 3 2 7" xfId="6815" xr:uid="{00000000-0005-0000-0000-0000931A0000}"/>
    <cellStyle name="Comma 2 3 2 7 2" xfId="6816" xr:uid="{00000000-0005-0000-0000-0000941A0000}"/>
    <cellStyle name="Comma 2 3 2 7 9" xfId="6817" xr:uid="{00000000-0005-0000-0000-0000951A0000}"/>
    <cellStyle name="Comma 2 3 2 8" xfId="6818" xr:uid="{00000000-0005-0000-0000-0000961A0000}"/>
    <cellStyle name="Comma 2 3 2 8 2" xfId="6819" xr:uid="{00000000-0005-0000-0000-0000971A0000}"/>
    <cellStyle name="Comma 2 3 2 9" xfId="6820" xr:uid="{00000000-0005-0000-0000-0000981A0000}"/>
    <cellStyle name="Comma 2 3 2 9 2" xfId="6821" xr:uid="{00000000-0005-0000-0000-0000991A0000}"/>
    <cellStyle name="Comma 2 3 3" xfId="6822" xr:uid="{00000000-0005-0000-0000-00009A1A0000}"/>
    <cellStyle name="Comma 2 3 3 2" xfId="6823" xr:uid="{00000000-0005-0000-0000-00009B1A0000}"/>
    <cellStyle name="Comma 2 3 3 2 2" xfId="6824" xr:uid="{00000000-0005-0000-0000-00009C1A0000}"/>
    <cellStyle name="Comma 2 3 3 3" xfId="6825" xr:uid="{00000000-0005-0000-0000-00009D1A0000}"/>
    <cellStyle name="Comma 2 3 3 3 2" xfId="6826" xr:uid="{00000000-0005-0000-0000-00009E1A0000}"/>
    <cellStyle name="Comma 2 3 3 4" xfId="6827" xr:uid="{00000000-0005-0000-0000-00009F1A0000}"/>
    <cellStyle name="Comma 2 3 3 4 2" xfId="6828" xr:uid="{00000000-0005-0000-0000-0000A01A0000}"/>
    <cellStyle name="Comma 2 3 3 5" xfId="6829" xr:uid="{00000000-0005-0000-0000-0000A11A0000}"/>
    <cellStyle name="Comma 2 3 3 5 2" xfId="6830" xr:uid="{00000000-0005-0000-0000-0000A21A0000}"/>
    <cellStyle name="Comma 2 3 3 6" xfId="6831" xr:uid="{00000000-0005-0000-0000-0000A31A0000}"/>
    <cellStyle name="Comma 2 3 3 6 2" xfId="6832" xr:uid="{00000000-0005-0000-0000-0000A41A0000}"/>
    <cellStyle name="Comma 2 3 3 7" xfId="6833" xr:uid="{00000000-0005-0000-0000-0000A51A0000}"/>
    <cellStyle name="Comma 2 3 3 7 2" xfId="6834" xr:uid="{00000000-0005-0000-0000-0000A61A0000}"/>
    <cellStyle name="Comma 2 3 3 8" xfId="6835" xr:uid="{00000000-0005-0000-0000-0000A71A0000}"/>
    <cellStyle name="Comma 2 3 3 9" xfId="6836" xr:uid="{00000000-0005-0000-0000-0000A81A0000}"/>
    <cellStyle name="Comma 2 3 4" xfId="6837" xr:uid="{00000000-0005-0000-0000-0000A91A0000}"/>
    <cellStyle name="Comma 2 3 5" xfId="6838" xr:uid="{00000000-0005-0000-0000-0000AA1A0000}"/>
    <cellStyle name="Comma 2 3 6" xfId="6839" xr:uid="{00000000-0005-0000-0000-0000AB1A0000}"/>
    <cellStyle name="Comma 2 3_bieu 1b" xfId="6840" xr:uid="{00000000-0005-0000-0000-0000AC1A0000}"/>
    <cellStyle name="Comma 2 30" xfId="6841" xr:uid="{00000000-0005-0000-0000-0000AD1A0000}"/>
    <cellStyle name="Comma 2 31" xfId="6842" xr:uid="{00000000-0005-0000-0000-0000AE1A0000}"/>
    <cellStyle name="Comma 2 31 2" xfId="6843" xr:uid="{00000000-0005-0000-0000-0000AF1A0000}"/>
    <cellStyle name="Comma 2 32" xfId="6844" xr:uid="{00000000-0005-0000-0000-0000B01A0000}"/>
    <cellStyle name="Comma 2 33" xfId="6845" xr:uid="{00000000-0005-0000-0000-0000B11A0000}"/>
    <cellStyle name="Comma 2 34" xfId="6846" xr:uid="{00000000-0005-0000-0000-0000B21A0000}"/>
    <cellStyle name="Comma 2 35" xfId="6847" xr:uid="{00000000-0005-0000-0000-0000B31A0000}"/>
    <cellStyle name="Comma 2 36" xfId="6848" xr:uid="{00000000-0005-0000-0000-0000B41A0000}"/>
    <cellStyle name="Comma 2 37" xfId="6849" xr:uid="{00000000-0005-0000-0000-0000B51A0000}"/>
    <cellStyle name="Comma 2 38" xfId="6850" xr:uid="{00000000-0005-0000-0000-0000B61A0000}"/>
    <cellStyle name="Comma 2 39" xfId="6851" xr:uid="{00000000-0005-0000-0000-0000B71A0000}"/>
    <cellStyle name="Comma 2 4" xfId="6852" xr:uid="{00000000-0005-0000-0000-0000B81A0000}"/>
    <cellStyle name="Comma 2 4 10" xfId="6853" xr:uid="{00000000-0005-0000-0000-0000B91A0000}"/>
    <cellStyle name="Comma 2 4 11" xfId="6854" xr:uid="{00000000-0005-0000-0000-0000BA1A0000}"/>
    <cellStyle name="Comma 2 4 2" xfId="6855" xr:uid="{00000000-0005-0000-0000-0000BB1A0000}"/>
    <cellStyle name="Comma 2 4 2 2" xfId="6856" xr:uid="{00000000-0005-0000-0000-0000BC1A0000}"/>
    <cellStyle name="Comma 2 4 2 3" xfId="6857" xr:uid="{00000000-0005-0000-0000-0000BD1A0000}"/>
    <cellStyle name="Comma 2 4 3" xfId="6858" xr:uid="{00000000-0005-0000-0000-0000BE1A0000}"/>
    <cellStyle name="Comma 2 4 3 2" xfId="6859" xr:uid="{00000000-0005-0000-0000-0000BF1A0000}"/>
    <cellStyle name="Comma 2 4 4" xfId="6860" xr:uid="{00000000-0005-0000-0000-0000C01A0000}"/>
    <cellStyle name="Comma 2 4 4 2" xfId="6861" xr:uid="{00000000-0005-0000-0000-0000C11A0000}"/>
    <cellStyle name="Comma 2 4 5" xfId="6862" xr:uid="{00000000-0005-0000-0000-0000C21A0000}"/>
    <cellStyle name="Comma 2 4 5 2" xfId="6863" xr:uid="{00000000-0005-0000-0000-0000C31A0000}"/>
    <cellStyle name="Comma 2 4 6" xfId="6864" xr:uid="{00000000-0005-0000-0000-0000C41A0000}"/>
    <cellStyle name="Comma 2 4 6 2" xfId="6865" xr:uid="{00000000-0005-0000-0000-0000C51A0000}"/>
    <cellStyle name="Comma 2 4 7" xfId="6866" xr:uid="{00000000-0005-0000-0000-0000C61A0000}"/>
    <cellStyle name="Comma 2 4 7 2" xfId="6867" xr:uid="{00000000-0005-0000-0000-0000C71A0000}"/>
    <cellStyle name="Comma 2 4 8" xfId="6868" xr:uid="{00000000-0005-0000-0000-0000C81A0000}"/>
    <cellStyle name="Comma 2 4 8 2" xfId="6869" xr:uid="{00000000-0005-0000-0000-0000C91A0000}"/>
    <cellStyle name="Comma 2 4 9" xfId="6870" xr:uid="{00000000-0005-0000-0000-0000CA1A0000}"/>
    <cellStyle name="Comma 2 40" xfId="6871" xr:uid="{00000000-0005-0000-0000-0000CB1A0000}"/>
    <cellStyle name="Comma 2 41" xfId="6872" xr:uid="{00000000-0005-0000-0000-0000CC1A0000}"/>
    <cellStyle name="Comma 2 42" xfId="6873" xr:uid="{00000000-0005-0000-0000-0000CD1A0000}"/>
    <cellStyle name="Comma 2 43" xfId="6874" xr:uid="{00000000-0005-0000-0000-0000CE1A0000}"/>
    <cellStyle name="Comma 2 44" xfId="6875" xr:uid="{00000000-0005-0000-0000-0000CF1A0000}"/>
    <cellStyle name="Comma 2 45" xfId="6876" xr:uid="{00000000-0005-0000-0000-0000D01A0000}"/>
    <cellStyle name="Comma 2 46" xfId="6877" xr:uid="{00000000-0005-0000-0000-0000D11A0000}"/>
    <cellStyle name="Comma 2 47" xfId="6878" xr:uid="{00000000-0005-0000-0000-0000D21A0000}"/>
    <cellStyle name="Comma 2 5" xfId="6879" xr:uid="{00000000-0005-0000-0000-0000D31A0000}"/>
    <cellStyle name="Comma 2 5 10" xfId="6880" xr:uid="{00000000-0005-0000-0000-0000D41A0000}"/>
    <cellStyle name="Comma 2 5 11" xfId="6881" xr:uid="{00000000-0005-0000-0000-0000D51A0000}"/>
    <cellStyle name="Comma 2 5 2" xfId="6882" xr:uid="{00000000-0005-0000-0000-0000D61A0000}"/>
    <cellStyle name="Comma 2 5 2 2" xfId="6883" xr:uid="{00000000-0005-0000-0000-0000D71A0000}"/>
    <cellStyle name="Comma 2 5 2 3" xfId="6884" xr:uid="{00000000-0005-0000-0000-0000D81A0000}"/>
    <cellStyle name="Comma 2 5 3" xfId="6885" xr:uid="{00000000-0005-0000-0000-0000D91A0000}"/>
    <cellStyle name="Comma 2 5 3 2" xfId="6886" xr:uid="{00000000-0005-0000-0000-0000DA1A0000}"/>
    <cellStyle name="Comma 2 5 3 2 2" xfId="6887" xr:uid="{00000000-0005-0000-0000-0000DB1A0000}"/>
    <cellStyle name="Comma 2 5 3 3" xfId="6888" xr:uid="{00000000-0005-0000-0000-0000DC1A0000}"/>
    <cellStyle name="Comma 2 5 3 3 2" xfId="6889" xr:uid="{00000000-0005-0000-0000-0000DD1A0000}"/>
    <cellStyle name="Comma 2 5 3 4" xfId="6890" xr:uid="{00000000-0005-0000-0000-0000DE1A0000}"/>
    <cellStyle name="Comma 2 5 3 4 2" xfId="6891" xr:uid="{00000000-0005-0000-0000-0000DF1A0000}"/>
    <cellStyle name="Comma 2 5 3 5" xfId="6892" xr:uid="{00000000-0005-0000-0000-0000E01A0000}"/>
    <cellStyle name="Comma 2 5 3 5 2" xfId="6893" xr:uid="{00000000-0005-0000-0000-0000E11A0000}"/>
    <cellStyle name="Comma 2 5 3 6" xfId="6894" xr:uid="{00000000-0005-0000-0000-0000E21A0000}"/>
    <cellStyle name="Comma 2 5 3 6 2" xfId="6895" xr:uid="{00000000-0005-0000-0000-0000E31A0000}"/>
    <cellStyle name="Comma 2 5 3 7" xfId="6896" xr:uid="{00000000-0005-0000-0000-0000E41A0000}"/>
    <cellStyle name="Comma 2 5 3 7 2" xfId="6897" xr:uid="{00000000-0005-0000-0000-0000E51A0000}"/>
    <cellStyle name="Comma 2 5 3 8" xfId="6898" xr:uid="{00000000-0005-0000-0000-0000E61A0000}"/>
    <cellStyle name="Comma 2 5 3 9" xfId="6899" xr:uid="{00000000-0005-0000-0000-0000E71A0000}"/>
    <cellStyle name="Comma 2 5 4" xfId="6900" xr:uid="{00000000-0005-0000-0000-0000E81A0000}"/>
    <cellStyle name="Comma 2 5 4 2" xfId="6901" xr:uid="{00000000-0005-0000-0000-0000E91A0000}"/>
    <cellStyle name="Comma 2 5 5" xfId="6902" xr:uid="{00000000-0005-0000-0000-0000EA1A0000}"/>
    <cellStyle name="Comma 2 5 5 2" xfId="6903" xr:uid="{00000000-0005-0000-0000-0000EB1A0000}"/>
    <cellStyle name="Comma 2 5 6" xfId="6904" xr:uid="{00000000-0005-0000-0000-0000EC1A0000}"/>
    <cellStyle name="Comma 2 5 6 2" xfId="6905" xr:uid="{00000000-0005-0000-0000-0000ED1A0000}"/>
    <cellStyle name="Comma 2 5 7" xfId="6906" xr:uid="{00000000-0005-0000-0000-0000EE1A0000}"/>
    <cellStyle name="Comma 2 5 7 2" xfId="6907" xr:uid="{00000000-0005-0000-0000-0000EF1A0000}"/>
    <cellStyle name="Comma 2 5 8" xfId="6908" xr:uid="{00000000-0005-0000-0000-0000F01A0000}"/>
    <cellStyle name="Comma 2 5 8 2" xfId="6909" xr:uid="{00000000-0005-0000-0000-0000F11A0000}"/>
    <cellStyle name="Comma 2 5 9" xfId="6910" xr:uid="{00000000-0005-0000-0000-0000F21A0000}"/>
    <cellStyle name="Comma 2 5 9 2" xfId="6911" xr:uid="{00000000-0005-0000-0000-0000F31A0000}"/>
    <cellStyle name="Comma 2 6" xfId="6912" xr:uid="{00000000-0005-0000-0000-0000F41A0000}"/>
    <cellStyle name="Comma 2 6 2" xfId="6913" xr:uid="{00000000-0005-0000-0000-0000F51A0000}"/>
    <cellStyle name="Comma 2 6 3" xfId="6914" xr:uid="{00000000-0005-0000-0000-0000F61A0000}"/>
    <cellStyle name="Comma 2 7" xfId="6915" xr:uid="{00000000-0005-0000-0000-0000F71A0000}"/>
    <cellStyle name="Comma 2 7 2" xfId="6916" xr:uid="{00000000-0005-0000-0000-0000F81A0000}"/>
    <cellStyle name="Comma 2 7 2 2" xfId="6917" xr:uid="{00000000-0005-0000-0000-0000F91A0000}"/>
    <cellStyle name="Comma 2 7 3" xfId="6918" xr:uid="{00000000-0005-0000-0000-0000FA1A0000}"/>
    <cellStyle name="Comma 2 7 3 2" xfId="6919" xr:uid="{00000000-0005-0000-0000-0000FB1A0000}"/>
    <cellStyle name="Comma 2 7 4" xfId="6920" xr:uid="{00000000-0005-0000-0000-0000FC1A0000}"/>
    <cellStyle name="Comma 2 7 4 2" xfId="6921" xr:uid="{00000000-0005-0000-0000-0000FD1A0000}"/>
    <cellStyle name="Comma 2 7 5" xfId="6922" xr:uid="{00000000-0005-0000-0000-0000FE1A0000}"/>
    <cellStyle name="Comma 2 7 5 2" xfId="6923" xr:uid="{00000000-0005-0000-0000-0000FF1A0000}"/>
    <cellStyle name="Comma 2 7 6" xfId="6924" xr:uid="{00000000-0005-0000-0000-0000001B0000}"/>
    <cellStyle name="Comma 2 7 6 2" xfId="6925" xr:uid="{00000000-0005-0000-0000-0000011B0000}"/>
    <cellStyle name="Comma 2 7 7" xfId="6926" xr:uid="{00000000-0005-0000-0000-0000021B0000}"/>
    <cellStyle name="Comma 2 7 7 2" xfId="6927" xr:uid="{00000000-0005-0000-0000-0000031B0000}"/>
    <cellStyle name="Comma 2 7 8" xfId="6928" xr:uid="{00000000-0005-0000-0000-0000041B0000}"/>
    <cellStyle name="Comma 2 7 9" xfId="6929" xr:uid="{00000000-0005-0000-0000-0000051B0000}"/>
    <cellStyle name="Comma 2 8" xfId="6930" xr:uid="{00000000-0005-0000-0000-0000061B0000}"/>
    <cellStyle name="Comma 2 8 2" xfId="6931" xr:uid="{00000000-0005-0000-0000-0000071B0000}"/>
    <cellStyle name="Comma 2 8 2 2" xfId="6932" xr:uid="{00000000-0005-0000-0000-0000081B0000}"/>
    <cellStyle name="Comma 2 8 3" xfId="6933" xr:uid="{00000000-0005-0000-0000-0000091B0000}"/>
    <cellStyle name="Comma 2 8 3 2" xfId="6934" xr:uid="{00000000-0005-0000-0000-00000A1B0000}"/>
    <cellStyle name="Comma 2 8 4" xfId="6935" xr:uid="{00000000-0005-0000-0000-00000B1B0000}"/>
    <cellStyle name="Comma 2 8 4 2" xfId="6936" xr:uid="{00000000-0005-0000-0000-00000C1B0000}"/>
    <cellStyle name="Comma 2 8 5" xfId="6937" xr:uid="{00000000-0005-0000-0000-00000D1B0000}"/>
    <cellStyle name="Comma 2 8 5 2" xfId="6938" xr:uid="{00000000-0005-0000-0000-00000E1B0000}"/>
    <cellStyle name="Comma 2 8 6" xfId="6939" xr:uid="{00000000-0005-0000-0000-00000F1B0000}"/>
    <cellStyle name="Comma 2 8 6 2" xfId="6940" xr:uid="{00000000-0005-0000-0000-0000101B0000}"/>
    <cellStyle name="Comma 2 8 7" xfId="6941" xr:uid="{00000000-0005-0000-0000-0000111B0000}"/>
    <cellStyle name="Comma 2 8 7 2" xfId="6942" xr:uid="{00000000-0005-0000-0000-0000121B0000}"/>
    <cellStyle name="Comma 2 8 8" xfId="6943" xr:uid="{00000000-0005-0000-0000-0000131B0000}"/>
    <cellStyle name="Comma 2 8 9" xfId="6944" xr:uid="{00000000-0005-0000-0000-0000141B0000}"/>
    <cellStyle name="Comma 2 9" xfId="6945" xr:uid="{00000000-0005-0000-0000-0000151B0000}"/>
    <cellStyle name="Comma 2 9 2" xfId="6946" xr:uid="{00000000-0005-0000-0000-0000161B0000}"/>
    <cellStyle name="Comma 2 9 2 2" xfId="6947" xr:uid="{00000000-0005-0000-0000-0000171B0000}"/>
    <cellStyle name="Comma 2 9 3" xfId="6948" xr:uid="{00000000-0005-0000-0000-0000181B0000}"/>
    <cellStyle name="Comma 2 9 3 2" xfId="6949" xr:uid="{00000000-0005-0000-0000-0000191B0000}"/>
    <cellStyle name="Comma 2 9 4" xfId="6950" xr:uid="{00000000-0005-0000-0000-00001A1B0000}"/>
    <cellStyle name="Comma 2 9 4 2" xfId="6951" xr:uid="{00000000-0005-0000-0000-00001B1B0000}"/>
    <cellStyle name="Comma 2 9 5" xfId="6952" xr:uid="{00000000-0005-0000-0000-00001C1B0000}"/>
    <cellStyle name="Comma 2 9 5 2" xfId="6953" xr:uid="{00000000-0005-0000-0000-00001D1B0000}"/>
    <cellStyle name="Comma 2 9 6" xfId="6954" xr:uid="{00000000-0005-0000-0000-00001E1B0000}"/>
    <cellStyle name="Comma 2 9 6 2" xfId="6955" xr:uid="{00000000-0005-0000-0000-00001F1B0000}"/>
    <cellStyle name="Comma 2 9 7" xfId="6956" xr:uid="{00000000-0005-0000-0000-0000201B0000}"/>
    <cellStyle name="Comma 2 9 7 2" xfId="6957" xr:uid="{00000000-0005-0000-0000-0000211B0000}"/>
    <cellStyle name="Comma 2 9 8" xfId="6958" xr:uid="{00000000-0005-0000-0000-0000221B0000}"/>
    <cellStyle name="Comma 2 9 9" xfId="6959" xr:uid="{00000000-0005-0000-0000-0000231B0000}"/>
    <cellStyle name="Comma 2_05-12  KH trung han 2016-2020 - Liem Thinh edited" xfId="6960" xr:uid="{00000000-0005-0000-0000-0000241B0000}"/>
    <cellStyle name="Comma 20" xfId="6961" xr:uid="{00000000-0005-0000-0000-0000251B0000}"/>
    <cellStyle name="Comma 20 2" xfId="6962" xr:uid="{00000000-0005-0000-0000-0000261B0000}"/>
    <cellStyle name="Comma 20 2 2" xfId="6963" xr:uid="{00000000-0005-0000-0000-0000271B0000}"/>
    <cellStyle name="Comma 20 2 2 2" xfId="6964" xr:uid="{00000000-0005-0000-0000-0000281B0000}"/>
    <cellStyle name="Comma 20 2 2 3" xfId="6965" xr:uid="{00000000-0005-0000-0000-0000291B0000}"/>
    <cellStyle name="Comma 20 2 3" xfId="6966" xr:uid="{00000000-0005-0000-0000-00002A1B0000}"/>
    <cellStyle name="Comma 20 2 4" xfId="6967" xr:uid="{00000000-0005-0000-0000-00002B1B0000}"/>
    <cellStyle name="Comma 20 3" xfId="6968" xr:uid="{00000000-0005-0000-0000-00002C1B0000}"/>
    <cellStyle name="Comma 20 3 10" xfId="6969" xr:uid="{00000000-0005-0000-0000-00002D1B0000}"/>
    <cellStyle name="Comma 20 3 2" xfId="6970" xr:uid="{00000000-0005-0000-0000-00002E1B0000}"/>
    <cellStyle name="Comma 20 3 2 2" xfId="6971" xr:uid="{00000000-0005-0000-0000-00002F1B0000}"/>
    <cellStyle name="Comma 20 3 3" xfId="6972" xr:uid="{00000000-0005-0000-0000-0000301B0000}"/>
    <cellStyle name="Comma 20 3 3 2" xfId="6973" xr:uid="{00000000-0005-0000-0000-0000311B0000}"/>
    <cellStyle name="Comma 20 3 4" xfId="6974" xr:uid="{00000000-0005-0000-0000-0000321B0000}"/>
    <cellStyle name="Comma 20 3 4 2" xfId="6975" xr:uid="{00000000-0005-0000-0000-0000331B0000}"/>
    <cellStyle name="Comma 20 3 5" xfId="6976" xr:uid="{00000000-0005-0000-0000-0000341B0000}"/>
    <cellStyle name="Comma 20 3 5 2" xfId="6977" xr:uid="{00000000-0005-0000-0000-0000351B0000}"/>
    <cellStyle name="Comma 20 3 6" xfId="6978" xr:uid="{00000000-0005-0000-0000-0000361B0000}"/>
    <cellStyle name="Comma 20 3 6 2" xfId="6979" xr:uid="{00000000-0005-0000-0000-0000371B0000}"/>
    <cellStyle name="Comma 20 3 7" xfId="6980" xr:uid="{00000000-0005-0000-0000-0000381B0000}"/>
    <cellStyle name="Comma 20 3 7 2" xfId="6981" xr:uid="{00000000-0005-0000-0000-0000391B0000}"/>
    <cellStyle name="Comma 20 3 8" xfId="6982" xr:uid="{00000000-0005-0000-0000-00003A1B0000}"/>
    <cellStyle name="Comma 20 3 9" xfId="6983" xr:uid="{00000000-0005-0000-0000-00003B1B0000}"/>
    <cellStyle name="Comma 20 4" xfId="6984" xr:uid="{00000000-0005-0000-0000-00003C1B0000}"/>
    <cellStyle name="Comma 20 5" xfId="6985" xr:uid="{00000000-0005-0000-0000-00003D1B0000}"/>
    <cellStyle name="Comma 20 6" xfId="6986" xr:uid="{00000000-0005-0000-0000-00003E1B0000}"/>
    <cellStyle name="Comma 20 7" xfId="6987" xr:uid="{00000000-0005-0000-0000-00003F1B0000}"/>
    <cellStyle name="Comma 200" xfId="6988" xr:uid="{00000000-0005-0000-0000-0000401B0000}"/>
    <cellStyle name="Comma 200 2" xfId="6989" xr:uid="{00000000-0005-0000-0000-0000411B0000}"/>
    <cellStyle name="Comma 200 3" xfId="6990" xr:uid="{00000000-0005-0000-0000-0000421B0000}"/>
    <cellStyle name="Comma 201" xfId="6991" xr:uid="{00000000-0005-0000-0000-0000431B0000}"/>
    <cellStyle name="Comma 201 2" xfId="6992" xr:uid="{00000000-0005-0000-0000-0000441B0000}"/>
    <cellStyle name="Comma 201 3" xfId="6993" xr:uid="{00000000-0005-0000-0000-0000451B0000}"/>
    <cellStyle name="Comma 202" xfId="6994" xr:uid="{00000000-0005-0000-0000-0000461B0000}"/>
    <cellStyle name="Comma 202 2" xfId="6995" xr:uid="{00000000-0005-0000-0000-0000471B0000}"/>
    <cellStyle name="Comma 202 3" xfId="6996" xr:uid="{00000000-0005-0000-0000-0000481B0000}"/>
    <cellStyle name="Comma 203" xfId="6997" xr:uid="{00000000-0005-0000-0000-0000491B0000}"/>
    <cellStyle name="Comma 203 2" xfId="6998" xr:uid="{00000000-0005-0000-0000-00004A1B0000}"/>
    <cellStyle name="Comma 203 3" xfId="6999" xr:uid="{00000000-0005-0000-0000-00004B1B0000}"/>
    <cellStyle name="Comma 204" xfId="7000" xr:uid="{00000000-0005-0000-0000-00004C1B0000}"/>
    <cellStyle name="Comma 204 2" xfId="7001" xr:uid="{00000000-0005-0000-0000-00004D1B0000}"/>
    <cellStyle name="Comma 204 3" xfId="7002" xr:uid="{00000000-0005-0000-0000-00004E1B0000}"/>
    <cellStyle name="Comma 205" xfId="7003" xr:uid="{00000000-0005-0000-0000-00004F1B0000}"/>
    <cellStyle name="Comma 205 2" xfId="7004" xr:uid="{00000000-0005-0000-0000-0000501B0000}"/>
    <cellStyle name="Comma 205 3" xfId="7005" xr:uid="{00000000-0005-0000-0000-0000511B0000}"/>
    <cellStyle name="Comma 206" xfId="7006" xr:uid="{00000000-0005-0000-0000-0000521B0000}"/>
    <cellStyle name="Comma 206 2" xfId="7007" xr:uid="{00000000-0005-0000-0000-0000531B0000}"/>
    <cellStyle name="Comma 206 3" xfId="7008" xr:uid="{00000000-0005-0000-0000-0000541B0000}"/>
    <cellStyle name="Comma 207" xfId="7009" xr:uid="{00000000-0005-0000-0000-0000551B0000}"/>
    <cellStyle name="Comma 207 2" xfId="7010" xr:uid="{00000000-0005-0000-0000-0000561B0000}"/>
    <cellStyle name="Comma 207 3" xfId="7011" xr:uid="{00000000-0005-0000-0000-0000571B0000}"/>
    <cellStyle name="Comma 208" xfId="7012" xr:uid="{00000000-0005-0000-0000-0000581B0000}"/>
    <cellStyle name="Comma 208 2" xfId="7013" xr:uid="{00000000-0005-0000-0000-0000591B0000}"/>
    <cellStyle name="Comma 208 3" xfId="7014" xr:uid="{00000000-0005-0000-0000-00005A1B0000}"/>
    <cellStyle name="Comma 209" xfId="7015" xr:uid="{00000000-0005-0000-0000-00005B1B0000}"/>
    <cellStyle name="Comma 209 2" xfId="7016" xr:uid="{00000000-0005-0000-0000-00005C1B0000}"/>
    <cellStyle name="Comma 209 3" xfId="7017" xr:uid="{00000000-0005-0000-0000-00005D1B0000}"/>
    <cellStyle name="Comma 21" xfId="7018" xr:uid="{00000000-0005-0000-0000-00005E1B0000}"/>
    <cellStyle name="Comma 21 2" xfId="7019" xr:uid="{00000000-0005-0000-0000-00005F1B0000}"/>
    <cellStyle name="Comma 21 2 2" xfId="7020" xr:uid="{00000000-0005-0000-0000-0000601B0000}"/>
    <cellStyle name="Comma 21 2 2 2" xfId="7021" xr:uid="{00000000-0005-0000-0000-0000611B0000}"/>
    <cellStyle name="Comma 21 2 2 3" xfId="7022" xr:uid="{00000000-0005-0000-0000-0000621B0000}"/>
    <cellStyle name="Comma 21 2 3" xfId="7023" xr:uid="{00000000-0005-0000-0000-0000631B0000}"/>
    <cellStyle name="Comma 21 2 4" xfId="7024" xr:uid="{00000000-0005-0000-0000-0000641B0000}"/>
    <cellStyle name="Comma 21 3" xfId="7025" xr:uid="{00000000-0005-0000-0000-0000651B0000}"/>
    <cellStyle name="Comma 21 3 2" xfId="7026" xr:uid="{00000000-0005-0000-0000-0000661B0000}"/>
    <cellStyle name="Comma 21 3 3" xfId="7027" xr:uid="{00000000-0005-0000-0000-0000671B0000}"/>
    <cellStyle name="Comma 21 4" xfId="7028" xr:uid="{00000000-0005-0000-0000-0000681B0000}"/>
    <cellStyle name="Comma 21 5" xfId="7029" xr:uid="{00000000-0005-0000-0000-0000691B0000}"/>
    <cellStyle name="Comma 21 6" xfId="7030" xr:uid="{00000000-0005-0000-0000-00006A1B0000}"/>
    <cellStyle name="Comma 21 7" xfId="7031" xr:uid="{00000000-0005-0000-0000-00006B1B0000}"/>
    <cellStyle name="Comma 210" xfId="7032" xr:uid="{00000000-0005-0000-0000-00006C1B0000}"/>
    <cellStyle name="Comma 210 2" xfId="7033" xr:uid="{00000000-0005-0000-0000-00006D1B0000}"/>
    <cellStyle name="Comma 210 3" xfId="7034" xr:uid="{00000000-0005-0000-0000-00006E1B0000}"/>
    <cellStyle name="Comma 211" xfId="7035" xr:uid="{00000000-0005-0000-0000-00006F1B0000}"/>
    <cellStyle name="Comma 211 2" xfId="7036" xr:uid="{00000000-0005-0000-0000-0000701B0000}"/>
    <cellStyle name="Comma 211 3" xfId="7037" xr:uid="{00000000-0005-0000-0000-0000711B0000}"/>
    <cellStyle name="Comma 212" xfId="7038" xr:uid="{00000000-0005-0000-0000-0000721B0000}"/>
    <cellStyle name="Comma 212 2" xfId="7039" xr:uid="{00000000-0005-0000-0000-0000731B0000}"/>
    <cellStyle name="Comma 212 3" xfId="7040" xr:uid="{00000000-0005-0000-0000-0000741B0000}"/>
    <cellStyle name="Comma 213" xfId="7041" xr:uid="{00000000-0005-0000-0000-0000751B0000}"/>
    <cellStyle name="Comma 213 2" xfId="7042" xr:uid="{00000000-0005-0000-0000-0000761B0000}"/>
    <cellStyle name="Comma 213 3" xfId="7043" xr:uid="{00000000-0005-0000-0000-0000771B0000}"/>
    <cellStyle name="Comma 214" xfId="7044" xr:uid="{00000000-0005-0000-0000-0000781B0000}"/>
    <cellStyle name="Comma 214 2" xfId="7045" xr:uid="{00000000-0005-0000-0000-0000791B0000}"/>
    <cellStyle name="Comma 214 3" xfId="7046" xr:uid="{00000000-0005-0000-0000-00007A1B0000}"/>
    <cellStyle name="Comma 215" xfId="7047" xr:uid="{00000000-0005-0000-0000-00007B1B0000}"/>
    <cellStyle name="Comma 215 2" xfId="7048" xr:uid="{00000000-0005-0000-0000-00007C1B0000}"/>
    <cellStyle name="Comma 215 3" xfId="7049" xr:uid="{00000000-0005-0000-0000-00007D1B0000}"/>
    <cellStyle name="Comma 216" xfId="7050" xr:uid="{00000000-0005-0000-0000-00007E1B0000}"/>
    <cellStyle name="Comma 216 2" xfId="7051" xr:uid="{00000000-0005-0000-0000-00007F1B0000}"/>
    <cellStyle name="Comma 216 3" xfId="7052" xr:uid="{00000000-0005-0000-0000-0000801B0000}"/>
    <cellStyle name="Comma 217" xfId="7053" xr:uid="{00000000-0005-0000-0000-0000811B0000}"/>
    <cellStyle name="Comma 217 2" xfId="7054" xr:uid="{00000000-0005-0000-0000-0000821B0000}"/>
    <cellStyle name="Comma 217 3" xfId="7055" xr:uid="{00000000-0005-0000-0000-0000831B0000}"/>
    <cellStyle name="Comma 218" xfId="7056" xr:uid="{00000000-0005-0000-0000-0000841B0000}"/>
    <cellStyle name="Comma 218 2" xfId="7057" xr:uid="{00000000-0005-0000-0000-0000851B0000}"/>
    <cellStyle name="Comma 218 3" xfId="7058" xr:uid="{00000000-0005-0000-0000-0000861B0000}"/>
    <cellStyle name="Comma 219" xfId="7059" xr:uid="{00000000-0005-0000-0000-0000871B0000}"/>
    <cellStyle name="Comma 219 2" xfId="7060" xr:uid="{00000000-0005-0000-0000-0000881B0000}"/>
    <cellStyle name="Comma 219 3" xfId="7061" xr:uid="{00000000-0005-0000-0000-0000891B0000}"/>
    <cellStyle name="Comma 22" xfId="7062" xr:uid="{00000000-0005-0000-0000-00008A1B0000}"/>
    <cellStyle name="Comma 22 2" xfId="7063" xr:uid="{00000000-0005-0000-0000-00008B1B0000}"/>
    <cellStyle name="Comma 22 2 2" xfId="7064" xr:uid="{00000000-0005-0000-0000-00008C1B0000}"/>
    <cellStyle name="Comma 22 2 2 2" xfId="7065" xr:uid="{00000000-0005-0000-0000-00008D1B0000}"/>
    <cellStyle name="Comma 22 2 2 3" xfId="7066" xr:uid="{00000000-0005-0000-0000-00008E1B0000}"/>
    <cellStyle name="Comma 22 2 3" xfId="7067" xr:uid="{00000000-0005-0000-0000-00008F1B0000}"/>
    <cellStyle name="Comma 22 2 4" xfId="7068" xr:uid="{00000000-0005-0000-0000-0000901B0000}"/>
    <cellStyle name="Comma 22 3" xfId="7069" xr:uid="{00000000-0005-0000-0000-0000911B0000}"/>
    <cellStyle name="Comma 22 3 2" xfId="7070" xr:uid="{00000000-0005-0000-0000-0000921B0000}"/>
    <cellStyle name="Comma 22 3 2 2" xfId="7071" xr:uid="{00000000-0005-0000-0000-0000931B0000}"/>
    <cellStyle name="Comma 22 3 3" xfId="7072" xr:uid="{00000000-0005-0000-0000-0000941B0000}"/>
    <cellStyle name="Comma 22 3 3 2" xfId="7073" xr:uid="{00000000-0005-0000-0000-0000951B0000}"/>
    <cellStyle name="Comma 22 3 4" xfId="7074" xr:uid="{00000000-0005-0000-0000-0000961B0000}"/>
    <cellStyle name="Comma 22 3 4 2" xfId="7075" xr:uid="{00000000-0005-0000-0000-0000971B0000}"/>
    <cellStyle name="Comma 22 3 5" xfId="7076" xr:uid="{00000000-0005-0000-0000-0000981B0000}"/>
    <cellStyle name="Comma 22 3 5 2" xfId="7077" xr:uid="{00000000-0005-0000-0000-0000991B0000}"/>
    <cellStyle name="Comma 22 3 6" xfId="7078" xr:uid="{00000000-0005-0000-0000-00009A1B0000}"/>
    <cellStyle name="Comma 22 3 6 2" xfId="7079" xr:uid="{00000000-0005-0000-0000-00009B1B0000}"/>
    <cellStyle name="Comma 22 3 7" xfId="7080" xr:uid="{00000000-0005-0000-0000-00009C1B0000}"/>
    <cellStyle name="Comma 22 3 7 2" xfId="7081" xr:uid="{00000000-0005-0000-0000-00009D1B0000}"/>
    <cellStyle name="Comma 22 3 8" xfId="7082" xr:uid="{00000000-0005-0000-0000-00009E1B0000}"/>
    <cellStyle name="Comma 22 3 9" xfId="7083" xr:uid="{00000000-0005-0000-0000-00009F1B0000}"/>
    <cellStyle name="Comma 22 4" xfId="7084" xr:uid="{00000000-0005-0000-0000-0000A01B0000}"/>
    <cellStyle name="Comma 22 5" xfId="7085" xr:uid="{00000000-0005-0000-0000-0000A11B0000}"/>
    <cellStyle name="Comma 22 6" xfId="7086" xr:uid="{00000000-0005-0000-0000-0000A21B0000}"/>
    <cellStyle name="Comma 22 7" xfId="7087" xr:uid="{00000000-0005-0000-0000-0000A31B0000}"/>
    <cellStyle name="Comma 220" xfId="7088" xr:uid="{00000000-0005-0000-0000-0000A41B0000}"/>
    <cellStyle name="Comma 220 2" xfId="7089" xr:uid="{00000000-0005-0000-0000-0000A51B0000}"/>
    <cellStyle name="Comma 220 3" xfId="7090" xr:uid="{00000000-0005-0000-0000-0000A61B0000}"/>
    <cellStyle name="Comma 221" xfId="7091" xr:uid="{00000000-0005-0000-0000-0000A71B0000}"/>
    <cellStyle name="Comma 221 2" xfId="7092" xr:uid="{00000000-0005-0000-0000-0000A81B0000}"/>
    <cellStyle name="Comma 221 3" xfId="7093" xr:uid="{00000000-0005-0000-0000-0000A91B0000}"/>
    <cellStyle name="Comma 222" xfId="7094" xr:uid="{00000000-0005-0000-0000-0000AA1B0000}"/>
    <cellStyle name="Comma 222 2" xfId="7095" xr:uid="{00000000-0005-0000-0000-0000AB1B0000}"/>
    <cellStyle name="Comma 222 3" xfId="7096" xr:uid="{00000000-0005-0000-0000-0000AC1B0000}"/>
    <cellStyle name="Comma 223" xfId="7097" xr:uid="{00000000-0005-0000-0000-0000AD1B0000}"/>
    <cellStyle name="Comma 223 2" xfId="7098" xr:uid="{00000000-0005-0000-0000-0000AE1B0000}"/>
    <cellStyle name="Comma 223 3" xfId="7099" xr:uid="{00000000-0005-0000-0000-0000AF1B0000}"/>
    <cellStyle name="Comma 224" xfId="7100" xr:uid="{00000000-0005-0000-0000-0000B01B0000}"/>
    <cellStyle name="Comma 224 2" xfId="7101" xr:uid="{00000000-0005-0000-0000-0000B11B0000}"/>
    <cellStyle name="Comma 224 3" xfId="7102" xr:uid="{00000000-0005-0000-0000-0000B21B0000}"/>
    <cellStyle name="Comma 225" xfId="7103" xr:uid="{00000000-0005-0000-0000-0000B31B0000}"/>
    <cellStyle name="Comma 225 2" xfId="7104" xr:uid="{00000000-0005-0000-0000-0000B41B0000}"/>
    <cellStyle name="Comma 225 3" xfId="7105" xr:uid="{00000000-0005-0000-0000-0000B51B0000}"/>
    <cellStyle name="Comma 226" xfId="7106" xr:uid="{00000000-0005-0000-0000-0000B61B0000}"/>
    <cellStyle name="Comma 226 2" xfId="7107" xr:uid="{00000000-0005-0000-0000-0000B71B0000}"/>
    <cellStyle name="Comma 226 3" xfId="7108" xr:uid="{00000000-0005-0000-0000-0000B81B0000}"/>
    <cellStyle name="Comma 227" xfId="7109" xr:uid="{00000000-0005-0000-0000-0000B91B0000}"/>
    <cellStyle name="Comma 227 2" xfId="7110" xr:uid="{00000000-0005-0000-0000-0000BA1B0000}"/>
    <cellStyle name="Comma 227 2 2" xfId="7111" xr:uid="{00000000-0005-0000-0000-0000BB1B0000}"/>
    <cellStyle name="Comma 227 2 3" xfId="7112" xr:uid="{00000000-0005-0000-0000-0000BC1B0000}"/>
    <cellStyle name="Comma 227 3" xfId="7113" xr:uid="{00000000-0005-0000-0000-0000BD1B0000}"/>
    <cellStyle name="Comma 227 4" xfId="7114" xr:uid="{00000000-0005-0000-0000-0000BE1B0000}"/>
    <cellStyle name="Comma 228" xfId="7115" xr:uid="{00000000-0005-0000-0000-0000BF1B0000}"/>
    <cellStyle name="Comma 228 2" xfId="7116" xr:uid="{00000000-0005-0000-0000-0000C01B0000}"/>
    <cellStyle name="Comma 228 2 2" xfId="7117" xr:uid="{00000000-0005-0000-0000-0000C11B0000}"/>
    <cellStyle name="Comma 228 2 3" xfId="7118" xr:uid="{00000000-0005-0000-0000-0000C21B0000}"/>
    <cellStyle name="Comma 228 3" xfId="7119" xr:uid="{00000000-0005-0000-0000-0000C31B0000}"/>
    <cellStyle name="Comma 228 4" xfId="7120" xr:uid="{00000000-0005-0000-0000-0000C41B0000}"/>
    <cellStyle name="Comma 229" xfId="7121" xr:uid="{00000000-0005-0000-0000-0000C51B0000}"/>
    <cellStyle name="Comma 229 2" xfId="7122" xr:uid="{00000000-0005-0000-0000-0000C61B0000}"/>
    <cellStyle name="Comma 229 2 2" xfId="7123" xr:uid="{00000000-0005-0000-0000-0000C71B0000}"/>
    <cellStyle name="Comma 229 2 3" xfId="7124" xr:uid="{00000000-0005-0000-0000-0000C81B0000}"/>
    <cellStyle name="Comma 229 3" xfId="7125" xr:uid="{00000000-0005-0000-0000-0000C91B0000}"/>
    <cellStyle name="Comma 229 4" xfId="7126" xr:uid="{00000000-0005-0000-0000-0000CA1B0000}"/>
    <cellStyle name="Comma 23" xfId="7127" xr:uid="{00000000-0005-0000-0000-0000CB1B0000}"/>
    <cellStyle name="Comma 23 2" xfId="7128" xr:uid="{00000000-0005-0000-0000-0000CC1B0000}"/>
    <cellStyle name="Comma 23 2 2" xfId="7129" xr:uid="{00000000-0005-0000-0000-0000CD1B0000}"/>
    <cellStyle name="Comma 23 2 3" xfId="7130" xr:uid="{00000000-0005-0000-0000-0000CE1B0000}"/>
    <cellStyle name="Comma 23 3" xfId="7131" xr:uid="{00000000-0005-0000-0000-0000CF1B0000}"/>
    <cellStyle name="Comma 23 3 2" xfId="7132" xr:uid="{00000000-0005-0000-0000-0000D01B0000}"/>
    <cellStyle name="Comma 23 3 3" xfId="7133" xr:uid="{00000000-0005-0000-0000-0000D11B0000}"/>
    <cellStyle name="Comma 23 4" xfId="7134" xr:uid="{00000000-0005-0000-0000-0000D21B0000}"/>
    <cellStyle name="Comma 23 5" xfId="7135" xr:uid="{00000000-0005-0000-0000-0000D31B0000}"/>
    <cellStyle name="Comma 23 6" xfId="7136" xr:uid="{00000000-0005-0000-0000-0000D41B0000}"/>
    <cellStyle name="Comma 23 7" xfId="7137" xr:uid="{00000000-0005-0000-0000-0000D51B0000}"/>
    <cellStyle name="Comma 230" xfId="7138" xr:uid="{00000000-0005-0000-0000-0000D61B0000}"/>
    <cellStyle name="Comma 230 2" xfId="7139" xr:uid="{00000000-0005-0000-0000-0000D71B0000}"/>
    <cellStyle name="Comma 230 2 2" xfId="7140" xr:uid="{00000000-0005-0000-0000-0000D81B0000}"/>
    <cellStyle name="Comma 230 2 3" xfId="7141" xr:uid="{00000000-0005-0000-0000-0000D91B0000}"/>
    <cellStyle name="Comma 230 3" xfId="7142" xr:uid="{00000000-0005-0000-0000-0000DA1B0000}"/>
    <cellStyle name="Comma 230 4" xfId="7143" xr:uid="{00000000-0005-0000-0000-0000DB1B0000}"/>
    <cellStyle name="Comma 231" xfId="7144" xr:uid="{00000000-0005-0000-0000-0000DC1B0000}"/>
    <cellStyle name="Comma 231 2" xfId="7145" xr:uid="{00000000-0005-0000-0000-0000DD1B0000}"/>
    <cellStyle name="Comma 231 2 2" xfId="7146" xr:uid="{00000000-0005-0000-0000-0000DE1B0000}"/>
    <cellStyle name="Comma 231 2 3" xfId="7147" xr:uid="{00000000-0005-0000-0000-0000DF1B0000}"/>
    <cellStyle name="Comma 231 3" xfId="7148" xr:uid="{00000000-0005-0000-0000-0000E01B0000}"/>
    <cellStyle name="Comma 231 4" xfId="7149" xr:uid="{00000000-0005-0000-0000-0000E11B0000}"/>
    <cellStyle name="Comma 232" xfId="7150" xr:uid="{00000000-0005-0000-0000-0000E21B0000}"/>
    <cellStyle name="Comma 232 2" xfId="7151" xr:uid="{00000000-0005-0000-0000-0000E31B0000}"/>
    <cellStyle name="Comma 232 2 2" xfId="7152" xr:uid="{00000000-0005-0000-0000-0000E41B0000}"/>
    <cellStyle name="Comma 232 2 3" xfId="7153" xr:uid="{00000000-0005-0000-0000-0000E51B0000}"/>
    <cellStyle name="Comma 232 3" xfId="7154" xr:uid="{00000000-0005-0000-0000-0000E61B0000}"/>
    <cellStyle name="Comma 232 4" xfId="7155" xr:uid="{00000000-0005-0000-0000-0000E71B0000}"/>
    <cellStyle name="Comma 233" xfId="7156" xr:uid="{00000000-0005-0000-0000-0000E81B0000}"/>
    <cellStyle name="Comma 233 2" xfId="7157" xr:uid="{00000000-0005-0000-0000-0000E91B0000}"/>
    <cellStyle name="Comma 233 2 2" xfId="7158" xr:uid="{00000000-0005-0000-0000-0000EA1B0000}"/>
    <cellStyle name="Comma 233 2 3" xfId="7159" xr:uid="{00000000-0005-0000-0000-0000EB1B0000}"/>
    <cellStyle name="Comma 233 3" xfId="7160" xr:uid="{00000000-0005-0000-0000-0000EC1B0000}"/>
    <cellStyle name="Comma 233 4" xfId="7161" xr:uid="{00000000-0005-0000-0000-0000ED1B0000}"/>
    <cellStyle name="Comma 234" xfId="7162" xr:uid="{00000000-0005-0000-0000-0000EE1B0000}"/>
    <cellStyle name="Comma 234 2" xfId="7163" xr:uid="{00000000-0005-0000-0000-0000EF1B0000}"/>
    <cellStyle name="Comma 234 2 2" xfId="7164" xr:uid="{00000000-0005-0000-0000-0000F01B0000}"/>
    <cellStyle name="Comma 234 2 3" xfId="7165" xr:uid="{00000000-0005-0000-0000-0000F11B0000}"/>
    <cellStyle name="Comma 234 3" xfId="7166" xr:uid="{00000000-0005-0000-0000-0000F21B0000}"/>
    <cellStyle name="Comma 234 4" xfId="7167" xr:uid="{00000000-0005-0000-0000-0000F31B0000}"/>
    <cellStyle name="Comma 235" xfId="7168" xr:uid="{00000000-0005-0000-0000-0000F41B0000}"/>
    <cellStyle name="Comma 235 2" xfId="7169" xr:uid="{00000000-0005-0000-0000-0000F51B0000}"/>
    <cellStyle name="Comma 235 2 2" xfId="7170" xr:uid="{00000000-0005-0000-0000-0000F61B0000}"/>
    <cellStyle name="Comma 235 2 3" xfId="7171" xr:uid="{00000000-0005-0000-0000-0000F71B0000}"/>
    <cellStyle name="Comma 235 3" xfId="7172" xr:uid="{00000000-0005-0000-0000-0000F81B0000}"/>
    <cellStyle name="Comma 235 4" xfId="7173" xr:uid="{00000000-0005-0000-0000-0000F91B0000}"/>
    <cellStyle name="Comma 236" xfId="7174" xr:uid="{00000000-0005-0000-0000-0000FA1B0000}"/>
    <cellStyle name="Comma 236 2" xfId="7175" xr:uid="{00000000-0005-0000-0000-0000FB1B0000}"/>
    <cellStyle name="Comma 236 2 2" xfId="7176" xr:uid="{00000000-0005-0000-0000-0000FC1B0000}"/>
    <cellStyle name="Comma 236 2 3" xfId="7177" xr:uid="{00000000-0005-0000-0000-0000FD1B0000}"/>
    <cellStyle name="Comma 236 3" xfId="7178" xr:uid="{00000000-0005-0000-0000-0000FE1B0000}"/>
    <cellStyle name="Comma 236 4" xfId="7179" xr:uid="{00000000-0005-0000-0000-0000FF1B0000}"/>
    <cellStyle name="Comma 237" xfId="7180" xr:uid="{00000000-0005-0000-0000-0000001C0000}"/>
    <cellStyle name="Comma 237 2" xfId="7181" xr:uid="{00000000-0005-0000-0000-0000011C0000}"/>
    <cellStyle name="Comma 237 2 2" xfId="7182" xr:uid="{00000000-0005-0000-0000-0000021C0000}"/>
    <cellStyle name="Comma 237 2 3" xfId="7183" xr:uid="{00000000-0005-0000-0000-0000031C0000}"/>
    <cellStyle name="Comma 237 3" xfId="7184" xr:uid="{00000000-0005-0000-0000-0000041C0000}"/>
    <cellStyle name="Comma 237 4" xfId="7185" xr:uid="{00000000-0005-0000-0000-0000051C0000}"/>
    <cellStyle name="Comma 238" xfId="7186" xr:uid="{00000000-0005-0000-0000-0000061C0000}"/>
    <cellStyle name="Comma 238 2" xfId="7187" xr:uid="{00000000-0005-0000-0000-0000071C0000}"/>
    <cellStyle name="Comma 238 2 2" xfId="7188" xr:uid="{00000000-0005-0000-0000-0000081C0000}"/>
    <cellStyle name="Comma 238 2 3" xfId="7189" xr:uid="{00000000-0005-0000-0000-0000091C0000}"/>
    <cellStyle name="Comma 238 3" xfId="7190" xr:uid="{00000000-0005-0000-0000-00000A1C0000}"/>
    <cellStyle name="Comma 238 4" xfId="7191" xr:uid="{00000000-0005-0000-0000-00000B1C0000}"/>
    <cellStyle name="Comma 239" xfId="7192" xr:uid="{00000000-0005-0000-0000-00000C1C0000}"/>
    <cellStyle name="Comma 239 2" xfId="7193" xr:uid="{00000000-0005-0000-0000-00000D1C0000}"/>
    <cellStyle name="Comma 239 2 2" xfId="7194" xr:uid="{00000000-0005-0000-0000-00000E1C0000}"/>
    <cellStyle name="Comma 239 2 3" xfId="7195" xr:uid="{00000000-0005-0000-0000-00000F1C0000}"/>
    <cellStyle name="Comma 239 3" xfId="7196" xr:uid="{00000000-0005-0000-0000-0000101C0000}"/>
    <cellStyle name="Comma 239 4" xfId="7197" xr:uid="{00000000-0005-0000-0000-0000111C0000}"/>
    <cellStyle name="Comma 24" xfId="7198" xr:uid="{00000000-0005-0000-0000-0000121C0000}"/>
    <cellStyle name="Comma 24 2" xfId="7199" xr:uid="{00000000-0005-0000-0000-0000131C0000}"/>
    <cellStyle name="Comma 24 2 2" xfId="7200" xr:uid="{00000000-0005-0000-0000-0000141C0000}"/>
    <cellStyle name="Comma 24 2 2 2" xfId="7201" xr:uid="{00000000-0005-0000-0000-0000151C0000}"/>
    <cellStyle name="Comma 24 2 2 3" xfId="7202" xr:uid="{00000000-0005-0000-0000-0000161C0000}"/>
    <cellStyle name="Comma 24 2 3" xfId="7203" xr:uid="{00000000-0005-0000-0000-0000171C0000}"/>
    <cellStyle name="Comma 24 2 4" xfId="7204" xr:uid="{00000000-0005-0000-0000-0000181C0000}"/>
    <cellStyle name="Comma 24 3" xfId="7205" xr:uid="{00000000-0005-0000-0000-0000191C0000}"/>
    <cellStyle name="Comma 24 4" xfId="7206" xr:uid="{00000000-0005-0000-0000-00001A1C0000}"/>
    <cellStyle name="Comma 24 5" xfId="7207" xr:uid="{00000000-0005-0000-0000-00001B1C0000}"/>
    <cellStyle name="Comma 24 6" xfId="7208" xr:uid="{00000000-0005-0000-0000-00001C1C0000}"/>
    <cellStyle name="Comma 240" xfId="7209" xr:uid="{00000000-0005-0000-0000-00001D1C0000}"/>
    <cellStyle name="Comma 240 2" xfId="7210" xr:uid="{00000000-0005-0000-0000-00001E1C0000}"/>
    <cellStyle name="Comma 240 3" xfId="7211" xr:uid="{00000000-0005-0000-0000-00001F1C0000}"/>
    <cellStyle name="Comma 241" xfId="7212" xr:uid="{00000000-0005-0000-0000-0000201C0000}"/>
    <cellStyle name="Comma 241 2" xfId="7213" xr:uid="{00000000-0005-0000-0000-0000211C0000}"/>
    <cellStyle name="Comma 241 2 2" xfId="7214" xr:uid="{00000000-0005-0000-0000-0000221C0000}"/>
    <cellStyle name="Comma 241 2 3" xfId="7215" xr:uid="{00000000-0005-0000-0000-0000231C0000}"/>
    <cellStyle name="Comma 241 3" xfId="7216" xr:uid="{00000000-0005-0000-0000-0000241C0000}"/>
    <cellStyle name="Comma 241 3 2" xfId="7217" xr:uid="{00000000-0005-0000-0000-0000251C0000}"/>
    <cellStyle name="Comma 241 3 3" xfId="7218" xr:uid="{00000000-0005-0000-0000-0000261C0000}"/>
    <cellStyle name="Comma 241 4" xfId="7219" xr:uid="{00000000-0005-0000-0000-0000271C0000}"/>
    <cellStyle name="Comma 241 5" xfId="7220" xr:uid="{00000000-0005-0000-0000-0000281C0000}"/>
    <cellStyle name="Comma 242" xfId="7221" xr:uid="{00000000-0005-0000-0000-0000291C0000}"/>
    <cellStyle name="Comma 242 2" xfId="7222" xr:uid="{00000000-0005-0000-0000-00002A1C0000}"/>
    <cellStyle name="Comma 242 3" xfId="7223" xr:uid="{00000000-0005-0000-0000-00002B1C0000}"/>
    <cellStyle name="Comma 243" xfId="7224" xr:uid="{00000000-0005-0000-0000-00002C1C0000}"/>
    <cellStyle name="Comma 243 2" xfId="7225" xr:uid="{00000000-0005-0000-0000-00002D1C0000}"/>
    <cellStyle name="Comma 243 3" xfId="7226" xr:uid="{00000000-0005-0000-0000-00002E1C0000}"/>
    <cellStyle name="Comma 244" xfId="7227" xr:uid="{00000000-0005-0000-0000-00002F1C0000}"/>
    <cellStyle name="Comma 244 2" xfId="7228" xr:uid="{00000000-0005-0000-0000-0000301C0000}"/>
    <cellStyle name="Comma 244 2 2" xfId="7229" xr:uid="{00000000-0005-0000-0000-0000311C0000}"/>
    <cellStyle name="Comma 244 2 3" xfId="7230" xr:uid="{00000000-0005-0000-0000-0000321C0000}"/>
    <cellStyle name="Comma 244 3" xfId="7231" xr:uid="{00000000-0005-0000-0000-0000331C0000}"/>
    <cellStyle name="Comma 244 3 2" xfId="7232" xr:uid="{00000000-0005-0000-0000-0000341C0000}"/>
    <cellStyle name="Comma 244 3 3" xfId="7233" xr:uid="{00000000-0005-0000-0000-0000351C0000}"/>
    <cellStyle name="Comma 244 4" xfId="7234" xr:uid="{00000000-0005-0000-0000-0000361C0000}"/>
    <cellStyle name="Comma 244 5" xfId="7235" xr:uid="{00000000-0005-0000-0000-0000371C0000}"/>
    <cellStyle name="Comma 245" xfId="7236" xr:uid="{00000000-0005-0000-0000-0000381C0000}"/>
    <cellStyle name="Comma 245 2" xfId="7237" xr:uid="{00000000-0005-0000-0000-0000391C0000}"/>
    <cellStyle name="Comma 245 3" xfId="7238" xr:uid="{00000000-0005-0000-0000-00003A1C0000}"/>
    <cellStyle name="Comma 246" xfId="7239" xr:uid="{00000000-0005-0000-0000-00003B1C0000}"/>
    <cellStyle name="Comma 246 2" xfId="7240" xr:uid="{00000000-0005-0000-0000-00003C1C0000}"/>
    <cellStyle name="Comma 246 3" xfId="7241" xr:uid="{00000000-0005-0000-0000-00003D1C0000}"/>
    <cellStyle name="Comma 247" xfId="7242" xr:uid="{00000000-0005-0000-0000-00003E1C0000}"/>
    <cellStyle name="Comma 247 2" xfId="7243" xr:uid="{00000000-0005-0000-0000-00003F1C0000}"/>
    <cellStyle name="Comma 247 3" xfId="7244" xr:uid="{00000000-0005-0000-0000-0000401C0000}"/>
    <cellStyle name="Comma 248" xfId="7245" xr:uid="{00000000-0005-0000-0000-0000411C0000}"/>
    <cellStyle name="Comma 248 2" xfId="7246" xr:uid="{00000000-0005-0000-0000-0000421C0000}"/>
    <cellStyle name="Comma 248 3" xfId="7247" xr:uid="{00000000-0005-0000-0000-0000431C0000}"/>
    <cellStyle name="Comma 249" xfId="7248" xr:uid="{00000000-0005-0000-0000-0000441C0000}"/>
    <cellStyle name="Comma 249 2" xfId="7249" xr:uid="{00000000-0005-0000-0000-0000451C0000}"/>
    <cellStyle name="Comma 249 3" xfId="7250" xr:uid="{00000000-0005-0000-0000-0000461C0000}"/>
    <cellStyle name="Comma 25" xfId="7251" xr:uid="{00000000-0005-0000-0000-0000471C0000}"/>
    <cellStyle name="Comma 25 10" xfId="7252" xr:uid="{00000000-0005-0000-0000-0000481C0000}"/>
    <cellStyle name="Comma 25 11" xfId="7253" xr:uid="{00000000-0005-0000-0000-0000491C0000}"/>
    <cellStyle name="Comma 25 2" xfId="7254" xr:uid="{00000000-0005-0000-0000-00004A1C0000}"/>
    <cellStyle name="Comma 25 2 2" xfId="7255" xr:uid="{00000000-0005-0000-0000-00004B1C0000}"/>
    <cellStyle name="Comma 25 2 3" xfId="7256" xr:uid="{00000000-0005-0000-0000-00004C1C0000}"/>
    <cellStyle name="Comma 25 3" xfId="7257" xr:uid="{00000000-0005-0000-0000-00004D1C0000}"/>
    <cellStyle name="Comma 25 3 2" xfId="7258" xr:uid="{00000000-0005-0000-0000-00004E1C0000}"/>
    <cellStyle name="Comma 25 3 3" xfId="7259" xr:uid="{00000000-0005-0000-0000-00004F1C0000}"/>
    <cellStyle name="Comma 25 3 4" xfId="7260" xr:uid="{00000000-0005-0000-0000-0000501C0000}"/>
    <cellStyle name="Comma 25 4" xfId="7261" xr:uid="{00000000-0005-0000-0000-0000511C0000}"/>
    <cellStyle name="Comma 25 4 2" xfId="7262" xr:uid="{00000000-0005-0000-0000-0000521C0000}"/>
    <cellStyle name="Comma 25 5" xfId="7263" xr:uid="{00000000-0005-0000-0000-0000531C0000}"/>
    <cellStyle name="Comma 25 5 2" xfId="7264" xr:uid="{00000000-0005-0000-0000-0000541C0000}"/>
    <cellStyle name="Comma 25 6" xfId="7265" xr:uid="{00000000-0005-0000-0000-0000551C0000}"/>
    <cellStyle name="Comma 25 6 2" xfId="7266" xr:uid="{00000000-0005-0000-0000-0000561C0000}"/>
    <cellStyle name="Comma 25 7" xfId="7267" xr:uid="{00000000-0005-0000-0000-0000571C0000}"/>
    <cellStyle name="Comma 25 7 2" xfId="7268" xr:uid="{00000000-0005-0000-0000-0000581C0000}"/>
    <cellStyle name="Comma 25 8" xfId="7269" xr:uid="{00000000-0005-0000-0000-0000591C0000}"/>
    <cellStyle name="Comma 25 8 2" xfId="7270" xr:uid="{00000000-0005-0000-0000-00005A1C0000}"/>
    <cellStyle name="Comma 25 9" xfId="7271" xr:uid="{00000000-0005-0000-0000-00005B1C0000}"/>
    <cellStyle name="Comma 250" xfId="7272" xr:uid="{00000000-0005-0000-0000-00005C1C0000}"/>
    <cellStyle name="Comma 250 2" xfId="7273" xr:uid="{00000000-0005-0000-0000-00005D1C0000}"/>
    <cellStyle name="Comma 250 3" xfId="7274" xr:uid="{00000000-0005-0000-0000-00005E1C0000}"/>
    <cellStyle name="Comma 251" xfId="7275" xr:uid="{00000000-0005-0000-0000-00005F1C0000}"/>
    <cellStyle name="Comma 251 2" xfId="7276" xr:uid="{00000000-0005-0000-0000-0000601C0000}"/>
    <cellStyle name="Comma 251 2 2" xfId="7277" xr:uid="{00000000-0005-0000-0000-0000611C0000}"/>
    <cellStyle name="Comma 251 2 3" xfId="7278" xr:uid="{00000000-0005-0000-0000-0000621C0000}"/>
    <cellStyle name="Comma 251 3" xfId="7279" xr:uid="{00000000-0005-0000-0000-0000631C0000}"/>
    <cellStyle name="Comma 251 4" xfId="7280" xr:uid="{00000000-0005-0000-0000-0000641C0000}"/>
    <cellStyle name="Comma 252" xfId="7281" xr:uid="{00000000-0005-0000-0000-0000651C0000}"/>
    <cellStyle name="Comma 252 2" xfId="7282" xr:uid="{00000000-0005-0000-0000-0000661C0000}"/>
    <cellStyle name="Comma 252 2 2" xfId="7283" xr:uid="{00000000-0005-0000-0000-0000671C0000}"/>
    <cellStyle name="Comma 252 2 3" xfId="7284" xr:uid="{00000000-0005-0000-0000-0000681C0000}"/>
    <cellStyle name="Comma 252 3" xfId="7285" xr:uid="{00000000-0005-0000-0000-0000691C0000}"/>
    <cellStyle name="Comma 252 4" xfId="7286" xr:uid="{00000000-0005-0000-0000-00006A1C0000}"/>
    <cellStyle name="Comma 253" xfId="7287" xr:uid="{00000000-0005-0000-0000-00006B1C0000}"/>
    <cellStyle name="Comma 253 2" xfId="7288" xr:uid="{00000000-0005-0000-0000-00006C1C0000}"/>
    <cellStyle name="Comma 253 2 2" xfId="7289" xr:uid="{00000000-0005-0000-0000-00006D1C0000}"/>
    <cellStyle name="Comma 253 2 3" xfId="7290" xr:uid="{00000000-0005-0000-0000-00006E1C0000}"/>
    <cellStyle name="Comma 253 3" xfId="7291" xr:uid="{00000000-0005-0000-0000-00006F1C0000}"/>
    <cellStyle name="Comma 253 3 2" xfId="7292" xr:uid="{00000000-0005-0000-0000-0000701C0000}"/>
    <cellStyle name="Comma 253 3 3" xfId="7293" xr:uid="{00000000-0005-0000-0000-0000711C0000}"/>
    <cellStyle name="Comma 253 4" xfId="7294" xr:uid="{00000000-0005-0000-0000-0000721C0000}"/>
    <cellStyle name="Comma 253 5" xfId="7295" xr:uid="{00000000-0005-0000-0000-0000731C0000}"/>
    <cellStyle name="Comma 254" xfId="7296" xr:uid="{00000000-0005-0000-0000-0000741C0000}"/>
    <cellStyle name="Comma 254 2" xfId="7297" xr:uid="{00000000-0005-0000-0000-0000751C0000}"/>
    <cellStyle name="Comma 254 2 2" xfId="7298" xr:uid="{00000000-0005-0000-0000-0000761C0000}"/>
    <cellStyle name="Comma 254 2 3" xfId="7299" xr:uid="{00000000-0005-0000-0000-0000771C0000}"/>
    <cellStyle name="Comma 254 3" xfId="7300" xr:uid="{00000000-0005-0000-0000-0000781C0000}"/>
    <cellStyle name="Comma 254 3 2" xfId="7301" xr:uid="{00000000-0005-0000-0000-0000791C0000}"/>
    <cellStyle name="Comma 254 3 3" xfId="7302" xr:uid="{00000000-0005-0000-0000-00007A1C0000}"/>
    <cellStyle name="Comma 254 4" xfId="7303" xr:uid="{00000000-0005-0000-0000-00007B1C0000}"/>
    <cellStyle name="Comma 254 5" xfId="7304" xr:uid="{00000000-0005-0000-0000-00007C1C0000}"/>
    <cellStyle name="Comma 255" xfId="7305" xr:uid="{00000000-0005-0000-0000-00007D1C0000}"/>
    <cellStyle name="Comma 255 2" xfId="7306" xr:uid="{00000000-0005-0000-0000-00007E1C0000}"/>
    <cellStyle name="Comma 255 2 2" xfId="7307" xr:uid="{00000000-0005-0000-0000-00007F1C0000}"/>
    <cellStyle name="Comma 255 2 3" xfId="7308" xr:uid="{00000000-0005-0000-0000-0000801C0000}"/>
    <cellStyle name="Comma 255 3" xfId="7309" xr:uid="{00000000-0005-0000-0000-0000811C0000}"/>
    <cellStyle name="Comma 255 3 2" xfId="7310" xr:uid="{00000000-0005-0000-0000-0000821C0000}"/>
    <cellStyle name="Comma 255 3 3" xfId="7311" xr:uid="{00000000-0005-0000-0000-0000831C0000}"/>
    <cellStyle name="Comma 255 4" xfId="7312" xr:uid="{00000000-0005-0000-0000-0000841C0000}"/>
    <cellStyle name="Comma 255 5" xfId="7313" xr:uid="{00000000-0005-0000-0000-0000851C0000}"/>
    <cellStyle name="Comma 256" xfId="7314" xr:uid="{00000000-0005-0000-0000-0000861C0000}"/>
    <cellStyle name="Comma 256 2" xfId="7315" xr:uid="{00000000-0005-0000-0000-0000871C0000}"/>
    <cellStyle name="Comma 256 2 2" xfId="7316" xr:uid="{00000000-0005-0000-0000-0000881C0000}"/>
    <cellStyle name="Comma 256 2 3" xfId="7317" xr:uid="{00000000-0005-0000-0000-0000891C0000}"/>
    <cellStyle name="Comma 256 3" xfId="7318" xr:uid="{00000000-0005-0000-0000-00008A1C0000}"/>
    <cellStyle name="Comma 256 3 2" xfId="7319" xr:uid="{00000000-0005-0000-0000-00008B1C0000}"/>
    <cellStyle name="Comma 256 3 3" xfId="7320" xr:uid="{00000000-0005-0000-0000-00008C1C0000}"/>
    <cellStyle name="Comma 256 4" xfId="7321" xr:uid="{00000000-0005-0000-0000-00008D1C0000}"/>
    <cellStyle name="Comma 256 5" xfId="7322" xr:uid="{00000000-0005-0000-0000-00008E1C0000}"/>
    <cellStyle name="Comma 257" xfId="7323" xr:uid="{00000000-0005-0000-0000-00008F1C0000}"/>
    <cellStyle name="Comma 257 2" xfId="7324" xr:uid="{00000000-0005-0000-0000-0000901C0000}"/>
    <cellStyle name="Comma 257 2 2" xfId="7325" xr:uid="{00000000-0005-0000-0000-0000911C0000}"/>
    <cellStyle name="Comma 257 2 3" xfId="7326" xr:uid="{00000000-0005-0000-0000-0000921C0000}"/>
    <cellStyle name="Comma 257 3" xfId="7327" xr:uid="{00000000-0005-0000-0000-0000931C0000}"/>
    <cellStyle name="Comma 257 4" xfId="7328" xr:uid="{00000000-0005-0000-0000-0000941C0000}"/>
    <cellStyle name="Comma 258" xfId="7329" xr:uid="{00000000-0005-0000-0000-0000951C0000}"/>
    <cellStyle name="Comma 258 2" xfId="7330" xr:uid="{00000000-0005-0000-0000-0000961C0000}"/>
    <cellStyle name="Comma 258 2 2" xfId="7331" xr:uid="{00000000-0005-0000-0000-0000971C0000}"/>
    <cellStyle name="Comma 258 2 3" xfId="7332" xr:uid="{00000000-0005-0000-0000-0000981C0000}"/>
    <cellStyle name="Comma 258 3" xfId="7333" xr:uid="{00000000-0005-0000-0000-0000991C0000}"/>
    <cellStyle name="Comma 258 4" xfId="7334" xr:uid="{00000000-0005-0000-0000-00009A1C0000}"/>
    <cellStyle name="Comma 259" xfId="7335" xr:uid="{00000000-0005-0000-0000-00009B1C0000}"/>
    <cellStyle name="Comma 259 2" xfId="7336" xr:uid="{00000000-0005-0000-0000-00009C1C0000}"/>
    <cellStyle name="Comma 259 2 2" xfId="7337" xr:uid="{00000000-0005-0000-0000-00009D1C0000}"/>
    <cellStyle name="Comma 259 2 3" xfId="7338" xr:uid="{00000000-0005-0000-0000-00009E1C0000}"/>
    <cellStyle name="Comma 259 3" xfId="7339" xr:uid="{00000000-0005-0000-0000-00009F1C0000}"/>
    <cellStyle name="Comma 259 3 2" xfId="7340" xr:uid="{00000000-0005-0000-0000-0000A01C0000}"/>
    <cellStyle name="Comma 259 3 3" xfId="7341" xr:uid="{00000000-0005-0000-0000-0000A11C0000}"/>
    <cellStyle name="Comma 259 4" xfId="7342" xr:uid="{00000000-0005-0000-0000-0000A21C0000}"/>
    <cellStyle name="Comma 259 5" xfId="7343" xr:uid="{00000000-0005-0000-0000-0000A31C0000}"/>
    <cellStyle name="Comma 26" xfId="7344" xr:uid="{00000000-0005-0000-0000-0000A41C0000}"/>
    <cellStyle name="Comma 26 10" xfId="7345" xr:uid="{00000000-0005-0000-0000-0000A51C0000}"/>
    <cellStyle name="Comma 26 11" xfId="7346" xr:uid="{00000000-0005-0000-0000-0000A61C0000}"/>
    <cellStyle name="Comma 26 2" xfId="7347" xr:uid="{00000000-0005-0000-0000-0000A71C0000}"/>
    <cellStyle name="Comma 26 2 2" xfId="7348" xr:uid="{00000000-0005-0000-0000-0000A81C0000}"/>
    <cellStyle name="Comma 26 2 2 2" xfId="7349" xr:uid="{00000000-0005-0000-0000-0000A91C0000}"/>
    <cellStyle name="Comma 26 2 2 3" xfId="7350" xr:uid="{00000000-0005-0000-0000-0000AA1C0000}"/>
    <cellStyle name="Comma 26 2 3" xfId="7351" xr:uid="{00000000-0005-0000-0000-0000AB1C0000}"/>
    <cellStyle name="Comma 26 2 4" xfId="7352" xr:uid="{00000000-0005-0000-0000-0000AC1C0000}"/>
    <cellStyle name="Comma 26 3" xfId="7353" xr:uid="{00000000-0005-0000-0000-0000AD1C0000}"/>
    <cellStyle name="Comma 26 3 2" xfId="7354" xr:uid="{00000000-0005-0000-0000-0000AE1C0000}"/>
    <cellStyle name="Comma 26 4" xfId="7355" xr:uid="{00000000-0005-0000-0000-0000AF1C0000}"/>
    <cellStyle name="Comma 26 4 2" xfId="7356" xr:uid="{00000000-0005-0000-0000-0000B01C0000}"/>
    <cellStyle name="Comma 26 5" xfId="7357" xr:uid="{00000000-0005-0000-0000-0000B11C0000}"/>
    <cellStyle name="Comma 26 5 2" xfId="7358" xr:uid="{00000000-0005-0000-0000-0000B21C0000}"/>
    <cellStyle name="Comma 26 6" xfId="7359" xr:uid="{00000000-0005-0000-0000-0000B31C0000}"/>
    <cellStyle name="Comma 26 6 2" xfId="7360" xr:uid="{00000000-0005-0000-0000-0000B41C0000}"/>
    <cellStyle name="Comma 26 7" xfId="7361" xr:uid="{00000000-0005-0000-0000-0000B51C0000}"/>
    <cellStyle name="Comma 26 7 2" xfId="7362" xr:uid="{00000000-0005-0000-0000-0000B61C0000}"/>
    <cellStyle name="Comma 26 8" xfId="7363" xr:uid="{00000000-0005-0000-0000-0000B71C0000}"/>
    <cellStyle name="Comma 26 8 2" xfId="7364" xr:uid="{00000000-0005-0000-0000-0000B81C0000}"/>
    <cellStyle name="Comma 26 9" xfId="7365" xr:uid="{00000000-0005-0000-0000-0000B91C0000}"/>
    <cellStyle name="Comma 260" xfId="7366" xr:uid="{00000000-0005-0000-0000-0000BA1C0000}"/>
    <cellStyle name="Comma 260 2" xfId="7367" xr:uid="{00000000-0005-0000-0000-0000BB1C0000}"/>
    <cellStyle name="Comma 260 2 2" xfId="7368" xr:uid="{00000000-0005-0000-0000-0000BC1C0000}"/>
    <cellStyle name="Comma 260 2 3" xfId="7369" xr:uid="{00000000-0005-0000-0000-0000BD1C0000}"/>
    <cellStyle name="Comma 260 3" xfId="7370" xr:uid="{00000000-0005-0000-0000-0000BE1C0000}"/>
    <cellStyle name="Comma 260 3 2" xfId="7371" xr:uid="{00000000-0005-0000-0000-0000BF1C0000}"/>
    <cellStyle name="Comma 260 3 3" xfId="7372" xr:uid="{00000000-0005-0000-0000-0000C01C0000}"/>
    <cellStyle name="Comma 260 4" xfId="7373" xr:uid="{00000000-0005-0000-0000-0000C11C0000}"/>
    <cellStyle name="Comma 260 5" xfId="7374" xr:uid="{00000000-0005-0000-0000-0000C21C0000}"/>
    <cellStyle name="Comma 261" xfId="7375" xr:uid="{00000000-0005-0000-0000-0000C31C0000}"/>
    <cellStyle name="Comma 261 2" xfId="7376" xr:uid="{00000000-0005-0000-0000-0000C41C0000}"/>
    <cellStyle name="Comma 261 3" xfId="7377" xr:uid="{00000000-0005-0000-0000-0000C51C0000}"/>
    <cellStyle name="Comma 262" xfId="7378" xr:uid="{00000000-0005-0000-0000-0000C61C0000}"/>
    <cellStyle name="Comma 262 2" xfId="7379" xr:uid="{00000000-0005-0000-0000-0000C71C0000}"/>
    <cellStyle name="Comma 262 3" xfId="7380" xr:uid="{00000000-0005-0000-0000-0000C81C0000}"/>
    <cellStyle name="Comma 263" xfId="7381" xr:uid="{00000000-0005-0000-0000-0000C91C0000}"/>
    <cellStyle name="Comma 263 2" xfId="7382" xr:uid="{00000000-0005-0000-0000-0000CA1C0000}"/>
    <cellStyle name="Comma 263 3" xfId="7383" xr:uid="{00000000-0005-0000-0000-0000CB1C0000}"/>
    <cellStyle name="Comma 264" xfId="7384" xr:uid="{00000000-0005-0000-0000-0000CC1C0000}"/>
    <cellStyle name="Comma 264 2" xfId="7385" xr:uid="{00000000-0005-0000-0000-0000CD1C0000}"/>
    <cellStyle name="Comma 264 2 2" xfId="7386" xr:uid="{00000000-0005-0000-0000-0000CE1C0000}"/>
    <cellStyle name="Comma 264 2 3" xfId="7387" xr:uid="{00000000-0005-0000-0000-0000CF1C0000}"/>
    <cellStyle name="Comma 264 3" xfId="7388" xr:uid="{00000000-0005-0000-0000-0000D01C0000}"/>
    <cellStyle name="Comma 264 4" xfId="7389" xr:uid="{00000000-0005-0000-0000-0000D11C0000}"/>
    <cellStyle name="Comma 265" xfId="7390" xr:uid="{00000000-0005-0000-0000-0000D21C0000}"/>
    <cellStyle name="Comma 265 2" xfId="7391" xr:uid="{00000000-0005-0000-0000-0000D31C0000}"/>
    <cellStyle name="Comma 265 3" xfId="7392" xr:uid="{00000000-0005-0000-0000-0000D41C0000}"/>
    <cellStyle name="Comma 266" xfId="7393" xr:uid="{00000000-0005-0000-0000-0000D51C0000}"/>
    <cellStyle name="Comma 266 2" xfId="7394" xr:uid="{00000000-0005-0000-0000-0000D61C0000}"/>
    <cellStyle name="Comma 266 3" xfId="7395" xr:uid="{00000000-0005-0000-0000-0000D71C0000}"/>
    <cellStyle name="Comma 267" xfId="7396" xr:uid="{00000000-0005-0000-0000-0000D81C0000}"/>
    <cellStyle name="Comma 267 2" xfId="7397" xr:uid="{00000000-0005-0000-0000-0000D91C0000}"/>
    <cellStyle name="Comma 267 3" xfId="7398" xr:uid="{00000000-0005-0000-0000-0000DA1C0000}"/>
    <cellStyle name="Comma 268" xfId="7399" xr:uid="{00000000-0005-0000-0000-0000DB1C0000}"/>
    <cellStyle name="Comma 268 2" xfId="7400" xr:uid="{00000000-0005-0000-0000-0000DC1C0000}"/>
    <cellStyle name="Comma 268 3" xfId="7401" xr:uid="{00000000-0005-0000-0000-0000DD1C0000}"/>
    <cellStyle name="Comma 269" xfId="7402" xr:uid="{00000000-0005-0000-0000-0000DE1C0000}"/>
    <cellStyle name="Comma 269 2" xfId="7403" xr:uid="{00000000-0005-0000-0000-0000DF1C0000}"/>
    <cellStyle name="Comma 269 3" xfId="7404" xr:uid="{00000000-0005-0000-0000-0000E01C0000}"/>
    <cellStyle name="Comma 27" xfId="7405" xr:uid="{00000000-0005-0000-0000-0000E11C0000}"/>
    <cellStyle name="Comma 27 10" xfId="7406" xr:uid="{00000000-0005-0000-0000-0000E21C0000}"/>
    <cellStyle name="Comma 27 11" xfId="7407" xr:uid="{00000000-0005-0000-0000-0000E31C0000}"/>
    <cellStyle name="Comma 27 2" xfId="7408" xr:uid="{00000000-0005-0000-0000-0000E41C0000}"/>
    <cellStyle name="Comma 27 2 2" xfId="7409" xr:uid="{00000000-0005-0000-0000-0000E51C0000}"/>
    <cellStyle name="Comma 27 2 2 2" xfId="7410" xr:uid="{00000000-0005-0000-0000-0000E61C0000}"/>
    <cellStyle name="Comma 27 2 2 3" xfId="7411" xr:uid="{00000000-0005-0000-0000-0000E71C0000}"/>
    <cellStyle name="Comma 27 2 3" xfId="7412" xr:uid="{00000000-0005-0000-0000-0000E81C0000}"/>
    <cellStyle name="Comma 27 2 4" xfId="7413" xr:uid="{00000000-0005-0000-0000-0000E91C0000}"/>
    <cellStyle name="Comma 27 3" xfId="7414" xr:uid="{00000000-0005-0000-0000-0000EA1C0000}"/>
    <cellStyle name="Comma 27 3 2" xfId="7415" xr:uid="{00000000-0005-0000-0000-0000EB1C0000}"/>
    <cellStyle name="Comma 27 4" xfId="7416" xr:uid="{00000000-0005-0000-0000-0000EC1C0000}"/>
    <cellStyle name="Comma 27 4 2" xfId="7417" xr:uid="{00000000-0005-0000-0000-0000ED1C0000}"/>
    <cellStyle name="Comma 27 5" xfId="7418" xr:uid="{00000000-0005-0000-0000-0000EE1C0000}"/>
    <cellStyle name="Comma 27 5 2" xfId="7419" xr:uid="{00000000-0005-0000-0000-0000EF1C0000}"/>
    <cellStyle name="Comma 27 6" xfId="7420" xr:uid="{00000000-0005-0000-0000-0000F01C0000}"/>
    <cellStyle name="Comma 27 6 2" xfId="7421" xr:uid="{00000000-0005-0000-0000-0000F11C0000}"/>
    <cellStyle name="Comma 27 7" xfId="7422" xr:uid="{00000000-0005-0000-0000-0000F21C0000}"/>
    <cellStyle name="Comma 27 7 2" xfId="7423" xr:uid="{00000000-0005-0000-0000-0000F31C0000}"/>
    <cellStyle name="Comma 27 8" xfId="7424" xr:uid="{00000000-0005-0000-0000-0000F41C0000}"/>
    <cellStyle name="Comma 27 8 2" xfId="7425" xr:uid="{00000000-0005-0000-0000-0000F51C0000}"/>
    <cellStyle name="Comma 27 9" xfId="7426" xr:uid="{00000000-0005-0000-0000-0000F61C0000}"/>
    <cellStyle name="Comma 270" xfId="7427" xr:uid="{00000000-0005-0000-0000-0000F71C0000}"/>
    <cellStyle name="Comma 270 2" xfId="7428" xr:uid="{00000000-0005-0000-0000-0000F81C0000}"/>
    <cellStyle name="Comma 270 3" xfId="7429" xr:uid="{00000000-0005-0000-0000-0000F91C0000}"/>
    <cellStyle name="Comma 271" xfId="7430" xr:uid="{00000000-0005-0000-0000-0000FA1C0000}"/>
    <cellStyle name="Comma 271 2" xfId="7431" xr:uid="{00000000-0005-0000-0000-0000FB1C0000}"/>
    <cellStyle name="Comma 271 3" xfId="7432" xr:uid="{00000000-0005-0000-0000-0000FC1C0000}"/>
    <cellStyle name="Comma 272" xfId="7433" xr:uid="{00000000-0005-0000-0000-0000FD1C0000}"/>
    <cellStyle name="Comma 272 2" xfId="7434" xr:uid="{00000000-0005-0000-0000-0000FE1C0000}"/>
    <cellStyle name="Comma 272 3" xfId="7435" xr:uid="{00000000-0005-0000-0000-0000FF1C0000}"/>
    <cellStyle name="Comma 273" xfId="7436" xr:uid="{00000000-0005-0000-0000-0000001D0000}"/>
    <cellStyle name="Comma 273 2" xfId="7437" xr:uid="{00000000-0005-0000-0000-0000011D0000}"/>
    <cellStyle name="Comma 273 2 2" xfId="7438" xr:uid="{00000000-0005-0000-0000-0000021D0000}"/>
    <cellStyle name="Comma 273 2 3" xfId="7439" xr:uid="{00000000-0005-0000-0000-0000031D0000}"/>
    <cellStyle name="Comma 273 3" xfId="7440" xr:uid="{00000000-0005-0000-0000-0000041D0000}"/>
    <cellStyle name="Comma 273 4" xfId="7441" xr:uid="{00000000-0005-0000-0000-0000051D0000}"/>
    <cellStyle name="Comma 274" xfId="7442" xr:uid="{00000000-0005-0000-0000-0000061D0000}"/>
    <cellStyle name="Comma 274 2" xfId="7443" xr:uid="{00000000-0005-0000-0000-0000071D0000}"/>
    <cellStyle name="Comma 274 3" xfId="7444" xr:uid="{00000000-0005-0000-0000-0000081D0000}"/>
    <cellStyle name="Comma 275" xfId="7445" xr:uid="{00000000-0005-0000-0000-0000091D0000}"/>
    <cellStyle name="Comma 275 2" xfId="7446" xr:uid="{00000000-0005-0000-0000-00000A1D0000}"/>
    <cellStyle name="Comma 275 3" xfId="7447" xr:uid="{00000000-0005-0000-0000-00000B1D0000}"/>
    <cellStyle name="Comma 276" xfId="7448" xr:uid="{00000000-0005-0000-0000-00000C1D0000}"/>
    <cellStyle name="Comma 276 2" xfId="7449" xr:uid="{00000000-0005-0000-0000-00000D1D0000}"/>
    <cellStyle name="Comma 276 3" xfId="7450" xr:uid="{00000000-0005-0000-0000-00000E1D0000}"/>
    <cellStyle name="Comma 277" xfId="7451" xr:uid="{00000000-0005-0000-0000-00000F1D0000}"/>
    <cellStyle name="Comma 277 2" xfId="7452" xr:uid="{00000000-0005-0000-0000-0000101D0000}"/>
    <cellStyle name="Comma 277 3" xfId="7453" xr:uid="{00000000-0005-0000-0000-0000111D0000}"/>
    <cellStyle name="Comma 278" xfId="7454" xr:uid="{00000000-0005-0000-0000-0000121D0000}"/>
    <cellStyle name="Comma 278 2" xfId="7455" xr:uid="{00000000-0005-0000-0000-0000131D0000}"/>
    <cellStyle name="Comma 278 3" xfId="7456" xr:uid="{00000000-0005-0000-0000-0000141D0000}"/>
    <cellStyle name="Comma 279" xfId="7457" xr:uid="{00000000-0005-0000-0000-0000151D0000}"/>
    <cellStyle name="Comma 279 2" xfId="7458" xr:uid="{00000000-0005-0000-0000-0000161D0000}"/>
    <cellStyle name="Comma 279 3" xfId="7459" xr:uid="{00000000-0005-0000-0000-0000171D0000}"/>
    <cellStyle name="Comma 28" xfId="7460" xr:uid="{00000000-0005-0000-0000-0000181D0000}"/>
    <cellStyle name="Comma 28 2" xfId="7461" xr:uid="{00000000-0005-0000-0000-0000191D0000}"/>
    <cellStyle name="Comma 28 2 2" xfId="7462" xr:uid="{00000000-0005-0000-0000-00001A1D0000}"/>
    <cellStyle name="Comma 28 2 2 4 2" xfId="7463" xr:uid="{00000000-0005-0000-0000-00001B1D0000}"/>
    <cellStyle name="Comma 28 2 2 9" xfId="7464" xr:uid="{00000000-0005-0000-0000-00001C1D0000}"/>
    <cellStyle name="Comma 28 2 3" xfId="7465" xr:uid="{00000000-0005-0000-0000-00001D1D0000}"/>
    <cellStyle name="Comma 28 3" xfId="7466" xr:uid="{00000000-0005-0000-0000-00001E1D0000}"/>
    <cellStyle name="Comma 28 3 2" xfId="7467" xr:uid="{00000000-0005-0000-0000-00001F1D0000}"/>
    <cellStyle name="Comma 28 3 3" xfId="7468" xr:uid="{00000000-0005-0000-0000-0000201D0000}"/>
    <cellStyle name="Comma 28 4" xfId="7469" xr:uid="{00000000-0005-0000-0000-0000211D0000}"/>
    <cellStyle name="Comma 28 5" xfId="7470" xr:uid="{00000000-0005-0000-0000-0000221D0000}"/>
    <cellStyle name="Comma 28 6" xfId="7471" xr:uid="{00000000-0005-0000-0000-0000231D0000}"/>
    <cellStyle name="Comma 280" xfId="7472" xr:uid="{00000000-0005-0000-0000-0000241D0000}"/>
    <cellStyle name="Comma 280 2" xfId="7473" xr:uid="{00000000-0005-0000-0000-0000251D0000}"/>
    <cellStyle name="Comma 280 3" xfId="7474" xr:uid="{00000000-0005-0000-0000-0000261D0000}"/>
    <cellStyle name="Comma 281" xfId="7475" xr:uid="{00000000-0005-0000-0000-0000271D0000}"/>
    <cellStyle name="Comma 281 2" xfId="7476" xr:uid="{00000000-0005-0000-0000-0000281D0000}"/>
    <cellStyle name="Comma 281 3" xfId="7477" xr:uid="{00000000-0005-0000-0000-0000291D0000}"/>
    <cellStyle name="Comma 282" xfId="7478" xr:uid="{00000000-0005-0000-0000-00002A1D0000}"/>
    <cellStyle name="Comma 282 2" xfId="7479" xr:uid="{00000000-0005-0000-0000-00002B1D0000}"/>
    <cellStyle name="Comma 282 2 2" xfId="7480" xr:uid="{00000000-0005-0000-0000-00002C1D0000}"/>
    <cellStyle name="Comma 282 2 3" xfId="7481" xr:uid="{00000000-0005-0000-0000-00002D1D0000}"/>
    <cellStyle name="Comma 282 3" xfId="7482" xr:uid="{00000000-0005-0000-0000-00002E1D0000}"/>
    <cellStyle name="Comma 282 4" xfId="7483" xr:uid="{00000000-0005-0000-0000-00002F1D0000}"/>
    <cellStyle name="Comma 283" xfId="7484" xr:uid="{00000000-0005-0000-0000-0000301D0000}"/>
    <cellStyle name="Comma 283 2" xfId="7485" xr:uid="{00000000-0005-0000-0000-0000311D0000}"/>
    <cellStyle name="Comma 283 3" xfId="7486" xr:uid="{00000000-0005-0000-0000-0000321D0000}"/>
    <cellStyle name="Comma 284" xfId="7487" xr:uid="{00000000-0005-0000-0000-0000331D0000}"/>
    <cellStyle name="Comma 284 2" xfId="7488" xr:uid="{00000000-0005-0000-0000-0000341D0000}"/>
    <cellStyle name="Comma 284 3" xfId="7489" xr:uid="{00000000-0005-0000-0000-0000351D0000}"/>
    <cellStyle name="Comma 285" xfId="7490" xr:uid="{00000000-0005-0000-0000-0000361D0000}"/>
    <cellStyle name="Comma 285 2" xfId="7491" xr:uid="{00000000-0005-0000-0000-0000371D0000}"/>
    <cellStyle name="Comma 285 3" xfId="7492" xr:uid="{00000000-0005-0000-0000-0000381D0000}"/>
    <cellStyle name="Comma 286" xfId="7493" xr:uid="{00000000-0005-0000-0000-0000391D0000}"/>
    <cellStyle name="Comma 286 2" xfId="7494" xr:uid="{00000000-0005-0000-0000-00003A1D0000}"/>
    <cellStyle name="Comma 286 2 2" xfId="7495" xr:uid="{00000000-0005-0000-0000-00003B1D0000}"/>
    <cellStyle name="Comma 286 2 3" xfId="7496" xr:uid="{00000000-0005-0000-0000-00003C1D0000}"/>
    <cellStyle name="Comma 286 3" xfId="7497" xr:uid="{00000000-0005-0000-0000-00003D1D0000}"/>
    <cellStyle name="Comma 286 3 2" xfId="7498" xr:uid="{00000000-0005-0000-0000-00003E1D0000}"/>
    <cellStyle name="Comma 286 3 3" xfId="7499" xr:uid="{00000000-0005-0000-0000-00003F1D0000}"/>
    <cellStyle name="Comma 286 4" xfId="7500" xr:uid="{00000000-0005-0000-0000-0000401D0000}"/>
    <cellStyle name="Comma 286 4 2" xfId="7501" xr:uid="{00000000-0005-0000-0000-0000411D0000}"/>
    <cellStyle name="Comma 286 4 3" xfId="7502" xr:uid="{00000000-0005-0000-0000-0000421D0000}"/>
    <cellStyle name="Comma 286 5" xfId="7503" xr:uid="{00000000-0005-0000-0000-0000431D0000}"/>
    <cellStyle name="Comma 286 6" xfId="7504" xr:uid="{00000000-0005-0000-0000-0000441D0000}"/>
    <cellStyle name="Comma 287" xfId="7505" xr:uid="{00000000-0005-0000-0000-0000451D0000}"/>
    <cellStyle name="Comma 287 2" xfId="7506" xr:uid="{00000000-0005-0000-0000-0000461D0000}"/>
    <cellStyle name="Comma 287 2 2" xfId="7507" xr:uid="{00000000-0005-0000-0000-0000471D0000}"/>
    <cellStyle name="Comma 287 2 3" xfId="7508" xr:uid="{00000000-0005-0000-0000-0000481D0000}"/>
    <cellStyle name="Comma 287 3" xfId="7509" xr:uid="{00000000-0005-0000-0000-0000491D0000}"/>
    <cellStyle name="Comma 287 3 2" xfId="7510" xr:uid="{00000000-0005-0000-0000-00004A1D0000}"/>
    <cellStyle name="Comma 287 3 3" xfId="7511" xr:uid="{00000000-0005-0000-0000-00004B1D0000}"/>
    <cellStyle name="Comma 287 4" xfId="7512" xr:uid="{00000000-0005-0000-0000-00004C1D0000}"/>
    <cellStyle name="Comma 287 5" xfId="7513" xr:uid="{00000000-0005-0000-0000-00004D1D0000}"/>
    <cellStyle name="Comma 288" xfId="7514" xr:uid="{00000000-0005-0000-0000-00004E1D0000}"/>
    <cellStyle name="Comma 288 2" xfId="7515" xr:uid="{00000000-0005-0000-0000-00004F1D0000}"/>
    <cellStyle name="Comma 288 3" xfId="7516" xr:uid="{00000000-0005-0000-0000-0000501D0000}"/>
    <cellStyle name="Comma 289" xfId="7517" xr:uid="{00000000-0005-0000-0000-0000511D0000}"/>
    <cellStyle name="Comma 289 2" xfId="7518" xr:uid="{00000000-0005-0000-0000-0000521D0000}"/>
    <cellStyle name="Comma 289 2 2" xfId="7519" xr:uid="{00000000-0005-0000-0000-0000531D0000}"/>
    <cellStyle name="Comma 289 2 3" xfId="7520" xr:uid="{00000000-0005-0000-0000-0000541D0000}"/>
    <cellStyle name="Comma 289 3" xfId="7521" xr:uid="{00000000-0005-0000-0000-0000551D0000}"/>
    <cellStyle name="Comma 289 4" xfId="7522" xr:uid="{00000000-0005-0000-0000-0000561D0000}"/>
    <cellStyle name="Comma 29" xfId="7523" xr:uid="{00000000-0005-0000-0000-0000571D0000}"/>
    <cellStyle name="Comma 29 2" xfId="7524" xr:uid="{00000000-0005-0000-0000-0000581D0000}"/>
    <cellStyle name="Comma 29 2 2" xfId="7525" xr:uid="{00000000-0005-0000-0000-0000591D0000}"/>
    <cellStyle name="Comma 29 2 2 2" xfId="7526" xr:uid="{00000000-0005-0000-0000-00005A1D0000}"/>
    <cellStyle name="Comma 29 2 2 3" xfId="7527" xr:uid="{00000000-0005-0000-0000-00005B1D0000}"/>
    <cellStyle name="Comma 29 2 2 4" xfId="7528" xr:uid="{00000000-0005-0000-0000-00005C1D0000}"/>
    <cellStyle name="Comma 29 2 3" xfId="7529" xr:uid="{00000000-0005-0000-0000-00005D1D0000}"/>
    <cellStyle name="Comma 29 2 3 2" xfId="7530" xr:uid="{00000000-0005-0000-0000-00005E1D0000}"/>
    <cellStyle name="Comma 29 2 4" xfId="7531" xr:uid="{00000000-0005-0000-0000-00005F1D0000}"/>
    <cellStyle name="Comma 29 2 4 2" xfId="7532" xr:uid="{00000000-0005-0000-0000-0000601D0000}"/>
    <cellStyle name="Comma 29 2 5" xfId="7533" xr:uid="{00000000-0005-0000-0000-0000611D0000}"/>
    <cellStyle name="Comma 29 2 5 2" xfId="7534" xr:uid="{00000000-0005-0000-0000-0000621D0000}"/>
    <cellStyle name="Comma 29 2 6" xfId="7535" xr:uid="{00000000-0005-0000-0000-0000631D0000}"/>
    <cellStyle name="Comma 29 2 6 2" xfId="7536" xr:uid="{00000000-0005-0000-0000-0000641D0000}"/>
    <cellStyle name="Comma 29 2 7" xfId="7537" xr:uid="{00000000-0005-0000-0000-0000651D0000}"/>
    <cellStyle name="Comma 29 2 7 2" xfId="7538" xr:uid="{00000000-0005-0000-0000-0000661D0000}"/>
    <cellStyle name="Comma 29 2 8" xfId="7539" xr:uid="{00000000-0005-0000-0000-0000671D0000}"/>
    <cellStyle name="Comma 29 2 9" xfId="7540" xr:uid="{00000000-0005-0000-0000-0000681D0000}"/>
    <cellStyle name="Comma 29 3" xfId="7541" xr:uid="{00000000-0005-0000-0000-0000691D0000}"/>
    <cellStyle name="Comma 29 4" xfId="7542" xr:uid="{00000000-0005-0000-0000-00006A1D0000}"/>
    <cellStyle name="Comma 29 5" xfId="7543" xr:uid="{00000000-0005-0000-0000-00006B1D0000}"/>
    <cellStyle name="Comma 290" xfId="7544" xr:uid="{00000000-0005-0000-0000-00006C1D0000}"/>
    <cellStyle name="Comma 290 2" xfId="7545" xr:uid="{00000000-0005-0000-0000-00006D1D0000}"/>
    <cellStyle name="Comma 290 3" xfId="7546" xr:uid="{00000000-0005-0000-0000-00006E1D0000}"/>
    <cellStyle name="Comma 291" xfId="7547" xr:uid="{00000000-0005-0000-0000-00006F1D0000}"/>
    <cellStyle name="Comma 291 2" xfId="7548" xr:uid="{00000000-0005-0000-0000-0000701D0000}"/>
    <cellStyle name="Comma 291 3" xfId="7549" xr:uid="{00000000-0005-0000-0000-0000711D0000}"/>
    <cellStyle name="Comma 292" xfId="7550" xr:uid="{00000000-0005-0000-0000-0000721D0000}"/>
    <cellStyle name="Comma 292 2" xfId="7551" xr:uid="{00000000-0005-0000-0000-0000731D0000}"/>
    <cellStyle name="Comma 292 2 2" xfId="7552" xr:uid="{00000000-0005-0000-0000-0000741D0000}"/>
    <cellStyle name="Comma 292 2 3" xfId="7553" xr:uid="{00000000-0005-0000-0000-0000751D0000}"/>
    <cellStyle name="Comma 292 3" xfId="7554" xr:uid="{00000000-0005-0000-0000-0000761D0000}"/>
    <cellStyle name="Comma 292 4" xfId="7555" xr:uid="{00000000-0005-0000-0000-0000771D0000}"/>
    <cellStyle name="Comma 293" xfId="7556" xr:uid="{00000000-0005-0000-0000-0000781D0000}"/>
    <cellStyle name="Comma 293 2" xfId="7557" xr:uid="{00000000-0005-0000-0000-0000791D0000}"/>
    <cellStyle name="Comma 293 3" xfId="7558" xr:uid="{00000000-0005-0000-0000-00007A1D0000}"/>
    <cellStyle name="Comma 294" xfId="7559" xr:uid="{00000000-0005-0000-0000-00007B1D0000}"/>
    <cellStyle name="Comma 294 2" xfId="7560" xr:uid="{00000000-0005-0000-0000-00007C1D0000}"/>
    <cellStyle name="Comma 294 3" xfId="7561" xr:uid="{00000000-0005-0000-0000-00007D1D0000}"/>
    <cellStyle name="Comma 295" xfId="7562" xr:uid="{00000000-0005-0000-0000-00007E1D0000}"/>
    <cellStyle name="Comma 295 2" xfId="7563" xr:uid="{00000000-0005-0000-0000-00007F1D0000}"/>
    <cellStyle name="Comma 295 3" xfId="7564" xr:uid="{00000000-0005-0000-0000-0000801D0000}"/>
    <cellStyle name="Comma 296" xfId="7565" xr:uid="{00000000-0005-0000-0000-0000811D0000}"/>
    <cellStyle name="Comma 296 2" xfId="7566" xr:uid="{00000000-0005-0000-0000-0000821D0000}"/>
    <cellStyle name="Comma 296 3" xfId="7567" xr:uid="{00000000-0005-0000-0000-0000831D0000}"/>
    <cellStyle name="Comma 297" xfId="7568" xr:uid="{00000000-0005-0000-0000-0000841D0000}"/>
    <cellStyle name="Comma 297 2" xfId="7569" xr:uid="{00000000-0005-0000-0000-0000851D0000}"/>
    <cellStyle name="Comma 297 3" xfId="7570" xr:uid="{00000000-0005-0000-0000-0000861D0000}"/>
    <cellStyle name="Comma 298" xfId="7571" xr:uid="{00000000-0005-0000-0000-0000871D0000}"/>
    <cellStyle name="Comma 298 2" xfId="7572" xr:uid="{00000000-0005-0000-0000-0000881D0000}"/>
    <cellStyle name="Comma 298 3" xfId="7573" xr:uid="{00000000-0005-0000-0000-0000891D0000}"/>
    <cellStyle name="Comma 299" xfId="7574" xr:uid="{00000000-0005-0000-0000-00008A1D0000}"/>
    <cellStyle name="Comma 299 2" xfId="7575" xr:uid="{00000000-0005-0000-0000-00008B1D0000}"/>
    <cellStyle name="Comma 299 3" xfId="7576" xr:uid="{00000000-0005-0000-0000-00008C1D0000}"/>
    <cellStyle name="Comma 3" xfId="7577" xr:uid="{00000000-0005-0000-0000-00008D1D0000}"/>
    <cellStyle name="Comma 3 10" xfId="7578" xr:uid="{00000000-0005-0000-0000-00008E1D0000}"/>
    <cellStyle name="Comma 3 2" xfId="7579" xr:uid="{00000000-0005-0000-0000-00008F1D0000}"/>
    <cellStyle name="Comma 3 2 10" xfId="7580" xr:uid="{00000000-0005-0000-0000-0000901D0000}"/>
    <cellStyle name="Comma 3 2 10 2" xfId="7581" xr:uid="{00000000-0005-0000-0000-0000911D0000}"/>
    <cellStyle name="Comma 3 2 10 3" xfId="7582" xr:uid="{00000000-0005-0000-0000-0000921D0000}"/>
    <cellStyle name="Comma 3 2 11" xfId="7583" xr:uid="{00000000-0005-0000-0000-0000931D0000}"/>
    <cellStyle name="Comma 3 2 11 2" xfId="7584" xr:uid="{00000000-0005-0000-0000-0000941D0000}"/>
    <cellStyle name="Comma 3 2 11 3" xfId="7585" xr:uid="{00000000-0005-0000-0000-0000951D0000}"/>
    <cellStyle name="Comma 3 2 12" xfId="7586" xr:uid="{00000000-0005-0000-0000-0000961D0000}"/>
    <cellStyle name="Comma 3 2 12 2" xfId="7587" xr:uid="{00000000-0005-0000-0000-0000971D0000}"/>
    <cellStyle name="Comma 3 2 12 3" xfId="7588" xr:uid="{00000000-0005-0000-0000-0000981D0000}"/>
    <cellStyle name="Comma 3 2 13" xfId="7589" xr:uid="{00000000-0005-0000-0000-0000991D0000}"/>
    <cellStyle name="Comma 3 2 13 2" xfId="7590" xr:uid="{00000000-0005-0000-0000-00009A1D0000}"/>
    <cellStyle name="Comma 3 2 13 3" xfId="7591" xr:uid="{00000000-0005-0000-0000-00009B1D0000}"/>
    <cellStyle name="Comma 3 2 14" xfId="7592" xr:uid="{00000000-0005-0000-0000-00009C1D0000}"/>
    <cellStyle name="Comma 3 2 14 2" xfId="7593" xr:uid="{00000000-0005-0000-0000-00009D1D0000}"/>
    <cellStyle name="Comma 3 2 14 3" xfId="7594" xr:uid="{00000000-0005-0000-0000-00009E1D0000}"/>
    <cellStyle name="Comma 3 2 15" xfId="7595" xr:uid="{00000000-0005-0000-0000-00009F1D0000}"/>
    <cellStyle name="Comma 3 2 15 2" xfId="7596" xr:uid="{00000000-0005-0000-0000-0000A01D0000}"/>
    <cellStyle name="Comma 3 2 15 3" xfId="7597" xr:uid="{00000000-0005-0000-0000-0000A11D0000}"/>
    <cellStyle name="Comma 3 2 16" xfId="7598" xr:uid="{00000000-0005-0000-0000-0000A21D0000}"/>
    <cellStyle name="Comma 3 2 17" xfId="7599" xr:uid="{00000000-0005-0000-0000-0000A31D0000}"/>
    <cellStyle name="Comma 3 2 2" xfId="7600" xr:uid="{00000000-0005-0000-0000-0000A41D0000}"/>
    <cellStyle name="Comma 3 2 2 2" xfId="7601" xr:uid="{00000000-0005-0000-0000-0000A51D0000}"/>
    <cellStyle name="Comma 3 2 2 2 2" xfId="7602" xr:uid="{00000000-0005-0000-0000-0000A61D0000}"/>
    <cellStyle name="Comma 3 2 2 2 3" xfId="7603" xr:uid="{00000000-0005-0000-0000-0000A71D0000}"/>
    <cellStyle name="Comma 3 2 2 2 4" xfId="7604" xr:uid="{00000000-0005-0000-0000-0000A81D0000}"/>
    <cellStyle name="Comma 3 2 2 3" xfId="7605" xr:uid="{00000000-0005-0000-0000-0000A91D0000}"/>
    <cellStyle name="Comma 3 2 2 3 2" xfId="7606" xr:uid="{00000000-0005-0000-0000-0000AA1D0000}"/>
    <cellStyle name="Comma 3 2 2 3 3" xfId="7607" xr:uid="{00000000-0005-0000-0000-0000AB1D0000}"/>
    <cellStyle name="Comma 3 2 2 4" xfId="7608" xr:uid="{00000000-0005-0000-0000-0000AC1D0000}"/>
    <cellStyle name="Comma 3 2 2 5" xfId="7609" xr:uid="{00000000-0005-0000-0000-0000AD1D0000}"/>
    <cellStyle name="Comma 3 2 3" xfId="7610" xr:uid="{00000000-0005-0000-0000-0000AE1D0000}"/>
    <cellStyle name="Comma 3 2 3 2" xfId="7611" xr:uid="{00000000-0005-0000-0000-0000AF1D0000}"/>
    <cellStyle name="Comma 3 2 3 2 2" xfId="7612" xr:uid="{00000000-0005-0000-0000-0000B01D0000}"/>
    <cellStyle name="Comma 3 2 3 2 3" xfId="7613" xr:uid="{00000000-0005-0000-0000-0000B11D0000}"/>
    <cellStyle name="Comma 3 2 3 3" xfId="7614" xr:uid="{00000000-0005-0000-0000-0000B21D0000}"/>
    <cellStyle name="Comma 3 2 3 3 2" xfId="7615" xr:uid="{00000000-0005-0000-0000-0000B31D0000}"/>
    <cellStyle name="Comma 3 2 3 3 3" xfId="7616" xr:uid="{00000000-0005-0000-0000-0000B41D0000}"/>
    <cellStyle name="Comma 3 2 3 4" xfId="7617" xr:uid="{00000000-0005-0000-0000-0000B51D0000}"/>
    <cellStyle name="Comma 3 2 3 5" xfId="7618" xr:uid="{00000000-0005-0000-0000-0000B61D0000}"/>
    <cellStyle name="Comma 3 2 3 6" xfId="7619" xr:uid="{00000000-0005-0000-0000-0000B71D0000}"/>
    <cellStyle name="Comma 3 2 4" xfId="7620" xr:uid="{00000000-0005-0000-0000-0000B81D0000}"/>
    <cellStyle name="Comma 3 2 4 2" xfId="7621" xr:uid="{00000000-0005-0000-0000-0000B91D0000}"/>
    <cellStyle name="Comma 3 2 4 3" xfId="7622" xr:uid="{00000000-0005-0000-0000-0000BA1D0000}"/>
    <cellStyle name="Comma 3 2 5" xfId="7623" xr:uid="{00000000-0005-0000-0000-0000BB1D0000}"/>
    <cellStyle name="Comma 3 2 5 2" xfId="7624" xr:uid="{00000000-0005-0000-0000-0000BC1D0000}"/>
    <cellStyle name="Comma 3 2 5 3" xfId="7625" xr:uid="{00000000-0005-0000-0000-0000BD1D0000}"/>
    <cellStyle name="Comma 3 2 6" xfId="7626" xr:uid="{00000000-0005-0000-0000-0000BE1D0000}"/>
    <cellStyle name="Comma 3 2 6 2" xfId="7627" xr:uid="{00000000-0005-0000-0000-0000BF1D0000}"/>
    <cellStyle name="Comma 3 2 6 3" xfId="7628" xr:uid="{00000000-0005-0000-0000-0000C01D0000}"/>
    <cellStyle name="Comma 3 2 7" xfId="7629" xr:uid="{00000000-0005-0000-0000-0000C11D0000}"/>
    <cellStyle name="Comma 3 2 7 2" xfId="7630" xr:uid="{00000000-0005-0000-0000-0000C21D0000}"/>
    <cellStyle name="Comma 3 2 7 3" xfId="7631" xr:uid="{00000000-0005-0000-0000-0000C31D0000}"/>
    <cellStyle name="Comma 3 2 8" xfId="7632" xr:uid="{00000000-0005-0000-0000-0000C41D0000}"/>
    <cellStyle name="Comma 3 2 8 2" xfId="7633" xr:uid="{00000000-0005-0000-0000-0000C51D0000}"/>
    <cellStyle name="Comma 3 2 8 3" xfId="7634" xr:uid="{00000000-0005-0000-0000-0000C61D0000}"/>
    <cellStyle name="Comma 3 2 9" xfId="7635" xr:uid="{00000000-0005-0000-0000-0000C71D0000}"/>
    <cellStyle name="Comma 3 2 9 2" xfId="7636" xr:uid="{00000000-0005-0000-0000-0000C81D0000}"/>
    <cellStyle name="Comma 3 2 9 3" xfId="7637" xr:uid="{00000000-0005-0000-0000-0000C91D0000}"/>
    <cellStyle name="Comma 3 3" xfId="7638" xr:uid="{00000000-0005-0000-0000-0000CA1D0000}"/>
    <cellStyle name="Comma 3 3 2" xfId="7639" xr:uid="{00000000-0005-0000-0000-0000CB1D0000}"/>
    <cellStyle name="Comma 3 3 2 2" xfId="7640" xr:uid="{00000000-0005-0000-0000-0000CC1D0000}"/>
    <cellStyle name="Comma 3 3 2 2 2" xfId="7641" xr:uid="{00000000-0005-0000-0000-0000CD1D0000}"/>
    <cellStyle name="Comma 3 3 2 3" xfId="7642" xr:uid="{00000000-0005-0000-0000-0000CE1D0000}"/>
    <cellStyle name="Comma 3 3 2 3 2" xfId="7643" xr:uid="{00000000-0005-0000-0000-0000CF1D0000}"/>
    <cellStyle name="Comma 3 3 2 4" xfId="7644" xr:uid="{00000000-0005-0000-0000-0000D01D0000}"/>
    <cellStyle name="Comma 3 3 2 4 2" xfId="7645" xr:uid="{00000000-0005-0000-0000-0000D11D0000}"/>
    <cellStyle name="Comma 3 3 2 5" xfId="7646" xr:uid="{00000000-0005-0000-0000-0000D21D0000}"/>
    <cellStyle name="Comma 3 3 2 5 2" xfId="7647" xr:uid="{00000000-0005-0000-0000-0000D31D0000}"/>
    <cellStyle name="Comma 3 3 2 6" xfId="7648" xr:uid="{00000000-0005-0000-0000-0000D41D0000}"/>
    <cellStyle name="Comma 3 3 2 6 2" xfId="7649" xr:uid="{00000000-0005-0000-0000-0000D51D0000}"/>
    <cellStyle name="Comma 3 3 2 7" xfId="7650" xr:uid="{00000000-0005-0000-0000-0000D61D0000}"/>
    <cellStyle name="Comma 3 3 2 7 2" xfId="7651" xr:uid="{00000000-0005-0000-0000-0000D71D0000}"/>
    <cellStyle name="Comma 3 3 2 8" xfId="7652" xr:uid="{00000000-0005-0000-0000-0000D81D0000}"/>
    <cellStyle name="Comma 3 3 2 9" xfId="7653" xr:uid="{00000000-0005-0000-0000-0000D91D0000}"/>
    <cellStyle name="Comma 3 3 3" xfId="7654" xr:uid="{00000000-0005-0000-0000-0000DA1D0000}"/>
    <cellStyle name="Comma 3 3 3 2" xfId="7655" xr:uid="{00000000-0005-0000-0000-0000DB1D0000}"/>
    <cellStyle name="Comma 3 3 3 2 2" xfId="7656" xr:uid="{00000000-0005-0000-0000-0000DC1D0000}"/>
    <cellStyle name="Comma 3 3 3 3" xfId="7657" xr:uid="{00000000-0005-0000-0000-0000DD1D0000}"/>
    <cellStyle name="Comma 3 3 3 3 2" xfId="7658" xr:uid="{00000000-0005-0000-0000-0000DE1D0000}"/>
    <cellStyle name="Comma 3 3 3 4" xfId="7659" xr:uid="{00000000-0005-0000-0000-0000DF1D0000}"/>
    <cellStyle name="Comma 3 3 3 4 2" xfId="7660" xr:uid="{00000000-0005-0000-0000-0000E01D0000}"/>
    <cellStyle name="Comma 3 3 3 5" xfId="7661" xr:uid="{00000000-0005-0000-0000-0000E11D0000}"/>
    <cellStyle name="Comma 3 3 3 5 2" xfId="7662" xr:uid="{00000000-0005-0000-0000-0000E21D0000}"/>
    <cellStyle name="Comma 3 3 3 6" xfId="7663" xr:uid="{00000000-0005-0000-0000-0000E31D0000}"/>
    <cellStyle name="Comma 3 3 3 6 2" xfId="7664" xr:uid="{00000000-0005-0000-0000-0000E41D0000}"/>
    <cellStyle name="Comma 3 3 3 7" xfId="7665" xr:uid="{00000000-0005-0000-0000-0000E51D0000}"/>
    <cellStyle name="Comma 3 3 3 7 2" xfId="7666" xr:uid="{00000000-0005-0000-0000-0000E61D0000}"/>
    <cellStyle name="Comma 3 3 3 8" xfId="7667" xr:uid="{00000000-0005-0000-0000-0000E71D0000}"/>
    <cellStyle name="Comma 3 3 3 9" xfId="7668" xr:uid="{00000000-0005-0000-0000-0000E81D0000}"/>
    <cellStyle name="Comma 3 3 4" xfId="7669" xr:uid="{00000000-0005-0000-0000-0000E91D0000}"/>
    <cellStyle name="Comma 3 3 5" xfId="7670" xr:uid="{00000000-0005-0000-0000-0000EA1D0000}"/>
    <cellStyle name="Comma 3 4" xfId="7671" xr:uid="{00000000-0005-0000-0000-0000EB1D0000}"/>
    <cellStyle name="Comma 3 4 2" xfId="7672" xr:uid="{00000000-0005-0000-0000-0000EC1D0000}"/>
    <cellStyle name="Comma 3 4 2 2" xfId="7673" xr:uid="{00000000-0005-0000-0000-0000ED1D0000}"/>
    <cellStyle name="Comma 3 4 2 2 2" xfId="7674" xr:uid="{00000000-0005-0000-0000-0000EE1D0000}"/>
    <cellStyle name="Comma 3 4 2 3" xfId="7675" xr:uid="{00000000-0005-0000-0000-0000EF1D0000}"/>
    <cellStyle name="Comma 3 4 2 3 2" xfId="7676" xr:uid="{00000000-0005-0000-0000-0000F01D0000}"/>
    <cellStyle name="Comma 3 4 2 4" xfId="7677" xr:uid="{00000000-0005-0000-0000-0000F11D0000}"/>
    <cellStyle name="Comma 3 4 2 4 2" xfId="7678" xr:uid="{00000000-0005-0000-0000-0000F21D0000}"/>
    <cellStyle name="Comma 3 4 2 5" xfId="7679" xr:uid="{00000000-0005-0000-0000-0000F31D0000}"/>
    <cellStyle name="Comma 3 4 2 5 2" xfId="7680" xr:uid="{00000000-0005-0000-0000-0000F41D0000}"/>
    <cellStyle name="Comma 3 4 2 6" xfId="7681" xr:uid="{00000000-0005-0000-0000-0000F51D0000}"/>
    <cellStyle name="Comma 3 4 2 6 2" xfId="7682" xr:uid="{00000000-0005-0000-0000-0000F61D0000}"/>
    <cellStyle name="Comma 3 4 2 7" xfId="7683" xr:uid="{00000000-0005-0000-0000-0000F71D0000}"/>
    <cellStyle name="Comma 3 4 2 7 2" xfId="7684" xr:uid="{00000000-0005-0000-0000-0000F81D0000}"/>
    <cellStyle name="Comma 3 4 2 8" xfId="7685" xr:uid="{00000000-0005-0000-0000-0000F91D0000}"/>
    <cellStyle name="Comma 3 4 2 9" xfId="7686" xr:uid="{00000000-0005-0000-0000-0000FA1D0000}"/>
    <cellStyle name="Comma 3 4 3" xfId="7687" xr:uid="{00000000-0005-0000-0000-0000FB1D0000}"/>
    <cellStyle name="Comma 3 4 3 2" xfId="7688" xr:uid="{00000000-0005-0000-0000-0000FC1D0000}"/>
    <cellStyle name="Comma 3 4 3 2 2" xfId="7689" xr:uid="{00000000-0005-0000-0000-0000FD1D0000}"/>
    <cellStyle name="Comma 3 4 3 3" xfId="7690" xr:uid="{00000000-0005-0000-0000-0000FE1D0000}"/>
    <cellStyle name="Comma 3 4 3 3 2" xfId="7691" xr:uid="{00000000-0005-0000-0000-0000FF1D0000}"/>
    <cellStyle name="Comma 3 4 3 4" xfId="7692" xr:uid="{00000000-0005-0000-0000-0000001E0000}"/>
    <cellStyle name="Comma 3 4 3 4 2" xfId="7693" xr:uid="{00000000-0005-0000-0000-0000011E0000}"/>
    <cellStyle name="Comma 3 4 3 5" xfId="7694" xr:uid="{00000000-0005-0000-0000-0000021E0000}"/>
    <cellStyle name="Comma 3 4 3 5 2" xfId="7695" xr:uid="{00000000-0005-0000-0000-0000031E0000}"/>
    <cellStyle name="Comma 3 4 3 6" xfId="7696" xr:uid="{00000000-0005-0000-0000-0000041E0000}"/>
    <cellStyle name="Comma 3 4 3 6 2" xfId="7697" xr:uid="{00000000-0005-0000-0000-0000051E0000}"/>
    <cellStyle name="Comma 3 4 3 7" xfId="7698" xr:uid="{00000000-0005-0000-0000-0000061E0000}"/>
    <cellStyle name="Comma 3 4 3 7 2" xfId="7699" xr:uid="{00000000-0005-0000-0000-0000071E0000}"/>
    <cellStyle name="Comma 3 4 3 8" xfId="7700" xr:uid="{00000000-0005-0000-0000-0000081E0000}"/>
    <cellStyle name="Comma 3 4 3 9" xfId="7701" xr:uid="{00000000-0005-0000-0000-0000091E0000}"/>
    <cellStyle name="Comma 3 4 4" xfId="7702" xr:uid="{00000000-0005-0000-0000-00000A1E0000}"/>
    <cellStyle name="Comma 3 4 5" xfId="7703" xr:uid="{00000000-0005-0000-0000-00000B1E0000}"/>
    <cellStyle name="Comma 3 5" xfId="7704" xr:uid="{00000000-0005-0000-0000-00000C1E0000}"/>
    <cellStyle name="Comma 3 5 2" xfId="7705" xr:uid="{00000000-0005-0000-0000-00000D1E0000}"/>
    <cellStyle name="Comma 3 5 2 2" xfId="7706" xr:uid="{00000000-0005-0000-0000-00000E1E0000}"/>
    <cellStyle name="Comma 3 5 2 3" xfId="7707" xr:uid="{00000000-0005-0000-0000-00000F1E0000}"/>
    <cellStyle name="Comma 3 5 3" xfId="7708" xr:uid="{00000000-0005-0000-0000-0000101E0000}"/>
    <cellStyle name="Comma 3 5 4" xfId="7709" xr:uid="{00000000-0005-0000-0000-0000111E0000}"/>
    <cellStyle name="Comma 3 6" xfId="7710" xr:uid="{00000000-0005-0000-0000-0000121E0000}"/>
    <cellStyle name="Comma 3 6 2" xfId="7711" xr:uid="{00000000-0005-0000-0000-0000131E0000}"/>
    <cellStyle name="Comma 3 6 2 2" xfId="7712" xr:uid="{00000000-0005-0000-0000-0000141E0000}"/>
    <cellStyle name="Comma 3 6 2 3" xfId="7713" xr:uid="{00000000-0005-0000-0000-0000151E0000}"/>
    <cellStyle name="Comma 3 6 3" xfId="7714" xr:uid="{00000000-0005-0000-0000-0000161E0000}"/>
    <cellStyle name="Comma 3 6 4" xfId="7715" xr:uid="{00000000-0005-0000-0000-0000171E0000}"/>
    <cellStyle name="Comma 3 7" xfId="7716" xr:uid="{00000000-0005-0000-0000-0000181E0000}"/>
    <cellStyle name="Comma 3 7 2" xfId="7717" xr:uid="{00000000-0005-0000-0000-0000191E0000}"/>
    <cellStyle name="Comma 3 8" xfId="7718" xr:uid="{00000000-0005-0000-0000-00001A1E0000}"/>
    <cellStyle name="Comma 3 9" xfId="7719" xr:uid="{00000000-0005-0000-0000-00001B1E0000}"/>
    <cellStyle name="Comma 3_Biểu 14 - KH2015 dự án ODA" xfId="7720" xr:uid="{00000000-0005-0000-0000-00001C1E0000}"/>
    <cellStyle name="Comma 30" xfId="7721" xr:uid="{00000000-0005-0000-0000-00001D1E0000}"/>
    <cellStyle name="Comma 30 2" xfId="7722" xr:uid="{00000000-0005-0000-0000-00001E1E0000}"/>
    <cellStyle name="Comma 30 2 2" xfId="7723" xr:uid="{00000000-0005-0000-0000-00001F1E0000}"/>
    <cellStyle name="Comma 30 2 2 2" xfId="7724" xr:uid="{00000000-0005-0000-0000-0000201E0000}"/>
    <cellStyle name="Comma 30 2 2 3" xfId="7725" xr:uid="{00000000-0005-0000-0000-0000211E0000}"/>
    <cellStyle name="Comma 30 2 3" xfId="7726" xr:uid="{00000000-0005-0000-0000-0000221E0000}"/>
    <cellStyle name="Comma 30 2 4" xfId="7727" xr:uid="{00000000-0005-0000-0000-0000231E0000}"/>
    <cellStyle name="Comma 30 3" xfId="7728" xr:uid="{00000000-0005-0000-0000-0000241E0000}"/>
    <cellStyle name="Comma 30 4" xfId="7729" xr:uid="{00000000-0005-0000-0000-0000251E0000}"/>
    <cellStyle name="Comma 30 5" xfId="7730" xr:uid="{00000000-0005-0000-0000-0000261E0000}"/>
    <cellStyle name="Comma 300" xfId="7731" xr:uid="{00000000-0005-0000-0000-0000271E0000}"/>
    <cellStyle name="Comma 300 2" xfId="7732" xr:uid="{00000000-0005-0000-0000-0000281E0000}"/>
    <cellStyle name="Comma 300 3" xfId="7733" xr:uid="{00000000-0005-0000-0000-0000291E0000}"/>
    <cellStyle name="Comma 301" xfId="7734" xr:uid="{00000000-0005-0000-0000-00002A1E0000}"/>
    <cellStyle name="Comma 301 2" xfId="7735" xr:uid="{00000000-0005-0000-0000-00002B1E0000}"/>
    <cellStyle name="Comma 301 2 2" xfId="7736" xr:uid="{00000000-0005-0000-0000-00002C1E0000}"/>
    <cellStyle name="Comma 301 2 3" xfId="7737" xr:uid="{00000000-0005-0000-0000-00002D1E0000}"/>
    <cellStyle name="Comma 301 3" xfId="7738" xr:uid="{00000000-0005-0000-0000-00002E1E0000}"/>
    <cellStyle name="Comma 301 4" xfId="7739" xr:uid="{00000000-0005-0000-0000-00002F1E0000}"/>
    <cellStyle name="Comma 302" xfId="7740" xr:uid="{00000000-0005-0000-0000-0000301E0000}"/>
    <cellStyle name="Comma 302 2" xfId="7741" xr:uid="{00000000-0005-0000-0000-0000311E0000}"/>
    <cellStyle name="Comma 302 3" xfId="7742" xr:uid="{00000000-0005-0000-0000-0000321E0000}"/>
    <cellStyle name="Comma 303" xfId="7743" xr:uid="{00000000-0005-0000-0000-0000331E0000}"/>
    <cellStyle name="Comma 303 2" xfId="7744" xr:uid="{00000000-0005-0000-0000-0000341E0000}"/>
    <cellStyle name="Comma 303 2 2" xfId="7745" xr:uid="{00000000-0005-0000-0000-0000351E0000}"/>
    <cellStyle name="Comma 303 2 3" xfId="7746" xr:uid="{00000000-0005-0000-0000-0000361E0000}"/>
    <cellStyle name="Comma 303 3" xfId="7747" xr:uid="{00000000-0005-0000-0000-0000371E0000}"/>
    <cellStyle name="Comma 303 4" xfId="7748" xr:uid="{00000000-0005-0000-0000-0000381E0000}"/>
    <cellStyle name="Comma 304" xfId="7749" xr:uid="{00000000-0005-0000-0000-0000391E0000}"/>
    <cellStyle name="Comma 304 2" xfId="7750" xr:uid="{00000000-0005-0000-0000-00003A1E0000}"/>
    <cellStyle name="Comma 304 2 2" xfId="7751" xr:uid="{00000000-0005-0000-0000-00003B1E0000}"/>
    <cellStyle name="Comma 304 2 3" xfId="7752" xr:uid="{00000000-0005-0000-0000-00003C1E0000}"/>
    <cellStyle name="Comma 304 3" xfId="7753" xr:uid="{00000000-0005-0000-0000-00003D1E0000}"/>
    <cellStyle name="Comma 304 4" xfId="7754" xr:uid="{00000000-0005-0000-0000-00003E1E0000}"/>
    <cellStyle name="Comma 305" xfId="7755" xr:uid="{00000000-0005-0000-0000-00003F1E0000}"/>
    <cellStyle name="Comma 305 2" xfId="7756" xr:uid="{00000000-0005-0000-0000-0000401E0000}"/>
    <cellStyle name="Comma 305 3" xfId="7757" xr:uid="{00000000-0005-0000-0000-0000411E0000}"/>
    <cellStyle name="Comma 306" xfId="7758" xr:uid="{00000000-0005-0000-0000-0000421E0000}"/>
    <cellStyle name="Comma 306 2" xfId="7759" xr:uid="{00000000-0005-0000-0000-0000431E0000}"/>
    <cellStyle name="Comma 306 3" xfId="7760" xr:uid="{00000000-0005-0000-0000-0000441E0000}"/>
    <cellStyle name="Comma 307" xfId="7761" xr:uid="{00000000-0005-0000-0000-0000451E0000}"/>
    <cellStyle name="Comma 307 2" xfId="7762" xr:uid="{00000000-0005-0000-0000-0000461E0000}"/>
    <cellStyle name="Comma 307 3" xfId="7763" xr:uid="{00000000-0005-0000-0000-0000471E0000}"/>
    <cellStyle name="Comma 308" xfId="7764" xr:uid="{00000000-0005-0000-0000-0000481E0000}"/>
    <cellStyle name="Comma 308 2" xfId="7765" xr:uid="{00000000-0005-0000-0000-0000491E0000}"/>
    <cellStyle name="Comma 308 3" xfId="7766" xr:uid="{00000000-0005-0000-0000-00004A1E0000}"/>
    <cellStyle name="Comma 309" xfId="7767" xr:uid="{00000000-0005-0000-0000-00004B1E0000}"/>
    <cellStyle name="Comma 309 2" xfId="7768" xr:uid="{00000000-0005-0000-0000-00004C1E0000}"/>
    <cellStyle name="Comma 309 3" xfId="7769" xr:uid="{00000000-0005-0000-0000-00004D1E0000}"/>
    <cellStyle name="Comma 31" xfId="7770" xr:uid="{00000000-0005-0000-0000-00004E1E0000}"/>
    <cellStyle name="Comma 31 2" xfId="7771" xr:uid="{00000000-0005-0000-0000-00004F1E0000}"/>
    <cellStyle name="Comma 31 2 10" xfId="7772" xr:uid="{00000000-0005-0000-0000-0000501E0000}"/>
    <cellStyle name="Comma 31 2 2" xfId="7773" xr:uid="{00000000-0005-0000-0000-0000511E0000}"/>
    <cellStyle name="Comma 31 2 2 2" xfId="7774" xr:uid="{00000000-0005-0000-0000-0000521E0000}"/>
    <cellStyle name="Comma 31 2 2 3" xfId="7775" xr:uid="{00000000-0005-0000-0000-0000531E0000}"/>
    <cellStyle name="Comma 31 2 2 4" xfId="7776" xr:uid="{00000000-0005-0000-0000-0000541E0000}"/>
    <cellStyle name="Comma 31 2 3" xfId="7777" xr:uid="{00000000-0005-0000-0000-0000551E0000}"/>
    <cellStyle name="Comma 31 2 3 2" xfId="7778" xr:uid="{00000000-0005-0000-0000-0000561E0000}"/>
    <cellStyle name="Comma 31 2 3 3" xfId="7779" xr:uid="{00000000-0005-0000-0000-0000571E0000}"/>
    <cellStyle name="Comma 31 2 3 4" xfId="7780" xr:uid="{00000000-0005-0000-0000-0000581E0000}"/>
    <cellStyle name="Comma 31 2 4" xfId="7781" xr:uid="{00000000-0005-0000-0000-0000591E0000}"/>
    <cellStyle name="Comma 31 2 4 2" xfId="7782" xr:uid="{00000000-0005-0000-0000-00005A1E0000}"/>
    <cellStyle name="Comma 31 2 4 2 2" xfId="7783" xr:uid="{00000000-0005-0000-0000-00005B1E0000}"/>
    <cellStyle name="Comma 31 2 4 2 2 2" xfId="7784" xr:uid="{00000000-0005-0000-0000-00005C1E0000}"/>
    <cellStyle name="Comma 31 2 4 2 2 2 2" xfId="7785" xr:uid="{00000000-0005-0000-0000-00005D1E0000}"/>
    <cellStyle name="Comma 31 2 4 2 2 2 3" xfId="7786" xr:uid="{00000000-0005-0000-0000-00005E1E0000}"/>
    <cellStyle name="Comma 31 2 4 2 2 3" xfId="7787" xr:uid="{00000000-0005-0000-0000-00005F1E0000}"/>
    <cellStyle name="Comma 31 2 4 2 2 4" xfId="7788" xr:uid="{00000000-0005-0000-0000-0000601E0000}"/>
    <cellStyle name="Comma 31 2 4 2 3" xfId="7789" xr:uid="{00000000-0005-0000-0000-0000611E0000}"/>
    <cellStyle name="Comma 31 2 4 2 3 2" xfId="7790" xr:uid="{00000000-0005-0000-0000-0000621E0000}"/>
    <cellStyle name="Comma 31 2 4 2 3 3" xfId="7791" xr:uid="{00000000-0005-0000-0000-0000631E0000}"/>
    <cellStyle name="Comma 31 2 4 2 4" xfId="7792" xr:uid="{00000000-0005-0000-0000-0000641E0000}"/>
    <cellStyle name="Comma 31 2 4 2 5" xfId="7793" xr:uid="{00000000-0005-0000-0000-0000651E0000}"/>
    <cellStyle name="Comma 31 2 4 2 6" xfId="7794" xr:uid="{00000000-0005-0000-0000-0000661E0000}"/>
    <cellStyle name="Comma 31 2 4 3" xfId="7795" xr:uid="{00000000-0005-0000-0000-0000671E0000}"/>
    <cellStyle name="Comma 31 2 4 4" xfId="7796" xr:uid="{00000000-0005-0000-0000-0000681E0000}"/>
    <cellStyle name="Comma 31 2 4 5" xfId="7797" xr:uid="{00000000-0005-0000-0000-0000691E0000}"/>
    <cellStyle name="Comma 31 2 5" xfId="7798" xr:uid="{00000000-0005-0000-0000-00006A1E0000}"/>
    <cellStyle name="Comma 31 2 5 2" xfId="7799" xr:uid="{00000000-0005-0000-0000-00006B1E0000}"/>
    <cellStyle name="Comma 31 2 6" xfId="7800" xr:uid="{00000000-0005-0000-0000-00006C1E0000}"/>
    <cellStyle name="Comma 31 2 6 2" xfId="7801" xr:uid="{00000000-0005-0000-0000-00006D1E0000}"/>
    <cellStyle name="Comma 31 2 7" xfId="7802" xr:uid="{00000000-0005-0000-0000-00006E1E0000}"/>
    <cellStyle name="Comma 31 2 7 2" xfId="7803" xr:uid="{00000000-0005-0000-0000-00006F1E0000}"/>
    <cellStyle name="Comma 31 2 8" xfId="7804" xr:uid="{00000000-0005-0000-0000-0000701E0000}"/>
    <cellStyle name="Comma 31 2 9" xfId="7805" xr:uid="{00000000-0005-0000-0000-0000711E0000}"/>
    <cellStyle name="Comma 31 3" xfId="7806" xr:uid="{00000000-0005-0000-0000-0000721E0000}"/>
    <cellStyle name="Comma 31 3 2" xfId="7807" xr:uid="{00000000-0005-0000-0000-0000731E0000}"/>
    <cellStyle name="Comma 31 3 2 2" xfId="7808" xr:uid="{00000000-0005-0000-0000-0000741E0000}"/>
    <cellStyle name="Comma 31 3 2 3" xfId="7809" xr:uid="{00000000-0005-0000-0000-0000751E0000}"/>
    <cellStyle name="Comma 31 3 3" xfId="7810" xr:uid="{00000000-0005-0000-0000-0000761E0000}"/>
    <cellStyle name="Comma 31 3 3 2" xfId="7811" xr:uid="{00000000-0005-0000-0000-0000771E0000}"/>
    <cellStyle name="Comma 31 3 3 3" xfId="7812" xr:uid="{00000000-0005-0000-0000-0000781E0000}"/>
    <cellStyle name="Comma 31 3 4" xfId="7813" xr:uid="{00000000-0005-0000-0000-0000791E0000}"/>
    <cellStyle name="Comma 31 3 5" xfId="7814" xr:uid="{00000000-0005-0000-0000-00007A1E0000}"/>
    <cellStyle name="Comma 31 4" xfId="7815" xr:uid="{00000000-0005-0000-0000-00007B1E0000}"/>
    <cellStyle name="Comma 31 4 2" xfId="7816" xr:uid="{00000000-0005-0000-0000-00007C1E0000}"/>
    <cellStyle name="Comma 31 4 3" xfId="7817" xr:uid="{00000000-0005-0000-0000-00007D1E0000}"/>
    <cellStyle name="Comma 31 5" xfId="7818" xr:uid="{00000000-0005-0000-0000-00007E1E0000}"/>
    <cellStyle name="Comma 31 5 2" xfId="7819" xr:uid="{00000000-0005-0000-0000-00007F1E0000}"/>
    <cellStyle name="Comma 31 5 3" xfId="7820" xr:uid="{00000000-0005-0000-0000-0000801E0000}"/>
    <cellStyle name="Comma 31 6" xfId="7821" xr:uid="{00000000-0005-0000-0000-0000811E0000}"/>
    <cellStyle name="Comma 31 6 2" xfId="7822" xr:uid="{00000000-0005-0000-0000-0000821E0000}"/>
    <cellStyle name="Comma 31 6 3" xfId="7823" xr:uid="{00000000-0005-0000-0000-0000831E0000}"/>
    <cellStyle name="Comma 31 7" xfId="7824" xr:uid="{00000000-0005-0000-0000-0000841E0000}"/>
    <cellStyle name="Comma 31 8" xfId="7825" xr:uid="{00000000-0005-0000-0000-0000851E0000}"/>
    <cellStyle name="Comma 31 9" xfId="7826" xr:uid="{00000000-0005-0000-0000-0000861E0000}"/>
    <cellStyle name="Comma 31_bieu 1b" xfId="7827" xr:uid="{00000000-0005-0000-0000-0000871E0000}"/>
    <cellStyle name="Comma 310" xfId="7828" xr:uid="{00000000-0005-0000-0000-0000881E0000}"/>
    <cellStyle name="Comma 310 2" xfId="7829" xr:uid="{00000000-0005-0000-0000-0000891E0000}"/>
    <cellStyle name="Comma 310 3" xfId="7830" xr:uid="{00000000-0005-0000-0000-00008A1E0000}"/>
    <cellStyle name="Comma 311" xfId="7831" xr:uid="{00000000-0005-0000-0000-00008B1E0000}"/>
    <cellStyle name="Comma 311 2" xfId="7832" xr:uid="{00000000-0005-0000-0000-00008C1E0000}"/>
    <cellStyle name="Comma 311 3" xfId="7833" xr:uid="{00000000-0005-0000-0000-00008D1E0000}"/>
    <cellStyle name="Comma 312" xfId="7834" xr:uid="{00000000-0005-0000-0000-00008E1E0000}"/>
    <cellStyle name="Comma 312 2" xfId="7835" xr:uid="{00000000-0005-0000-0000-00008F1E0000}"/>
    <cellStyle name="Comma 312 3" xfId="7836" xr:uid="{00000000-0005-0000-0000-0000901E0000}"/>
    <cellStyle name="Comma 313" xfId="7837" xr:uid="{00000000-0005-0000-0000-0000911E0000}"/>
    <cellStyle name="Comma 313 2" xfId="7838" xr:uid="{00000000-0005-0000-0000-0000921E0000}"/>
    <cellStyle name="Comma 313 3" xfId="7839" xr:uid="{00000000-0005-0000-0000-0000931E0000}"/>
    <cellStyle name="Comma 314" xfId="7840" xr:uid="{00000000-0005-0000-0000-0000941E0000}"/>
    <cellStyle name="Comma 314 2" xfId="7841" xr:uid="{00000000-0005-0000-0000-0000951E0000}"/>
    <cellStyle name="Comma 314 3" xfId="7842" xr:uid="{00000000-0005-0000-0000-0000961E0000}"/>
    <cellStyle name="Comma 315" xfId="7843" xr:uid="{00000000-0005-0000-0000-0000971E0000}"/>
    <cellStyle name="Comma 315 2" xfId="7844" xr:uid="{00000000-0005-0000-0000-0000981E0000}"/>
    <cellStyle name="Comma 315 3" xfId="7845" xr:uid="{00000000-0005-0000-0000-0000991E0000}"/>
    <cellStyle name="Comma 316" xfId="7846" xr:uid="{00000000-0005-0000-0000-00009A1E0000}"/>
    <cellStyle name="Comma 316 2" xfId="7847" xr:uid="{00000000-0005-0000-0000-00009B1E0000}"/>
    <cellStyle name="Comma 316 3" xfId="7848" xr:uid="{00000000-0005-0000-0000-00009C1E0000}"/>
    <cellStyle name="Comma 317" xfId="7849" xr:uid="{00000000-0005-0000-0000-00009D1E0000}"/>
    <cellStyle name="Comma 317 2" xfId="7850" xr:uid="{00000000-0005-0000-0000-00009E1E0000}"/>
    <cellStyle name="Comma 317 3" xfId="7851" xr:uid="{00000000-0005-0000-0000-00009F1E0000}"/>
    <cellStyle name="Comma 318" xfId="7852" xr:uid="{00000000-0005-0000-0000-0000A01E0000}"/>
    <cellStyle name="Comma 318 2" xfId="7853" xr:uid="{00000000-0005-0000-0000-0000A11E0000}"/>
    <cellStyle name="Comma 318 3" xfId="7854" xr:uid="{00000000-0005-0000-0000-0000A21E0000}"/>
    <cellStyle name="Comma 319" xfId="7855" xr:uid="{00000000-0005-0000-0000-0000A31E0000}"/>
    <cellStyle name="Comma 319 2" xfId="7856" xr:uid="{00000000-0005-0000-0000-0000A41E0000}"/>
    <cellStyle name="Comma 319 3" xfId="7857" xr:uid="{00000000-0005-0000-0000-0000A51E0000}"/>
    <cellStyle name="Comma 32" xfId="7858" xr:uid="{00000000-0005-0000-0000-0000A61E0000}"/>
    <cellStyle name="Comma 32 10" xfId="7859" xr:uid="{00000000-0005-0000-0000-0000A71E0000}"/>
    <cellStyle name="Comma 32 11" xfId="7860" xr:uid="{00000000-0005-0000-0000-0000A81E0000}"/>
    <cellStyle name="Comma 32 12" xfId="7861" xr:uid="{00000000-0005-0000-0000-0000A91E0000}"/>
    <cellStyle name="Comma 32 2" xfId="7862" xr:uid="{00000000-0005-0000-0000-0000AA1E0000}"/>
    <cellStyle name="Comma 32 2 10" xfId="7863" xr:uid="{00000000-0005-0000-0000-0000AB1E0000}"/>
    <cellStyle name="Comma 32 2 2" xfId="7864" xr:uid="{00000000-0005-0000-0000-0000AC1E0000}"/>
    <cellStyle name="Comma 32 2 2 2" xfId="7865" xr:uid="{00000000-0005-0000-0000-0000AD1E0000}"/>
    <cellStyle name="Comma 32 2 2 2 2" xfId="7866" xr:uid="{00000000-0005-0000-0000-0000AE1E0000}"/>
    <cellStyle name="Comma 32 2 2 3" xfId="7867" xr:uid="{00000000-0005-0000-0000-0000AF1E0000}"/>
    <cellStyle name="Comma 32 2 2 3 2" xfId="7868" xr:uid="{00000000-0005-0000-0000-0000B01E0000}"/>
    <cellStyle name="Comma 32 2 2 4" xfId="7869" xr:uid="{00000000-0005-0000-0000-0000B11E0000}"/>
    <cellStyle name="Comma 32 2 2 4 2" xfId="7870" xr:uid="{00000000-0005-0000-0000-0000B21E0000}"/>
    <cellStyle name="Comma 32 2 2 5" xfId="7871" xr:uid="{00000000-0005-0000-0000-0000B31E0000}"/>
    <cellStyle name="Comma 32 2 2 5 2" xfId="7872" xr:uid="{00000000-0005-0000-0000-0000B41E0000}"/>
    <cellStyle name="Comma 32 2 2 6" xfId="7873" xr:uid="{00000000-0005-0000-0000-0000B51E0000}"/>
    <cellStyle name="Comma 32 2 2 6 2" xfId="7874" xr:uid="{00000000-0005-0000-0000-0000B61E0000}"/>
    <cellStyle name="Comma 32 2 2 7" xfId="7875" xr:uid="{00000000-0005-0000-0000-0000B71E0000}"/>
    <cellStyle name="Comma 32 2 2 7 2" xfId="7876" xr:uid="{00000000-0005-0000-0000-0000B81E0000}"/>
    <cellStyle name="Comma 32 2 2 8" xfId="7877" xr:uid="{00000000-0005-0000-0000-0000B91E0000}"/>
    <cellStyle name="Comma 32 2 2 9" xfId="7878" xr:uid="{00000000-0005-0000-0000-0000BA1E0000}"/>
    <cellStyle name="Comma 32 2 3" xfId="7879" xr:uid="{00000000-0005-0000-0000-0000BB1E0000}"/>
    <cellStyle name="Comma 32 2 3 2" xfId="7880" xr:uid="{00000000-0005-0000-0000-0000BC1E0000}"/>
    <cellStyle name="Comma 32 2 4" xfId="7881" xr:uid="{00000000-0005-0000-0000-0000BD1E0000}"/>
    <cellStyle name="Comma 32 2 4 2" xfId="7882" xr:uid="{00000000-0005-0000-0000-0000BE1E0000}"/>
    <cellStyle name="Comma 32 2 5" xfId="7883" xr:uid="{00000000-0005-0000-0000-0000BF1E0000}"/>
    <cellStyle name="Comma 32 2 5 2" xfId="7884" xr:uid="{00000000-0005-0000-0000-0000C01E0000}"/>
    <cellStyle name="Comma 32 2 6" xfId="7885" xr:uid="{00000000-0005-0000-0000-0000C11E0000}"/>
    <cellStyle name="Comma 32 2 6 2" xfId="7886" xr:uid="{00000000-0005-0000-0000-0000C21E0000}"/>
    <cellStyle name="Comma 32 2 7" xfId="7887" xr:uid="{00000000-0005-0000-0000-0000C31E0000}"/>
    <cellStyle name="Comma 32 2 7 2" xfId="7888" xr:uid="{00000000-0005-0000-0000-0000C41E0000}"/>
    <cellStyle name="Comma 32 2 8" xfId="7889" xr:uid="{00000000-0005-0000-0000-0000C51E0000}"/>
    <cellStyle name="Comma 32 2 8 2" xfId="7890" xr:uid="{00000000-0005-0000-0000-0000C61E0000}"/>
    <cellStyle name="Comma 32 2 9" xfId="7891" xr:uid="{00000000-0005-0000-0000-0000C71E0000}"/>
    <cellStyle name="Comma 32 3" xfId="7892" xr:uid="{00000000-0005-0000-0000-0000C81E0000}"/>
    <cellStyle name="Comma 32 3 2" xfId="7893" xr:uid="{00000000-0005-0000-0000-0000C91E0000}"/>
    <cellStyle name="Comma 32 3 2 2" xfId="7894" xr:uid="{00000000-0005-0000-0000-0000CA1E0000}"/>
    <cellStyle name="Comma 32 3 3" xfId="7895" xr:uid="{00000000-0005-0000-0000-0000CB1E0000}"/>
    <cellStyle name="Comma 32 3 3 2" xfId="7896" xr:uid="{00000000-0005-0000-0000-0000CC1E0000}"/>
    <cellStyle name="Comma 32 3 4" xfId="7897" xr:uid="{00000000-0005-0000-0000-0000CD1E0000}"/>
    <cellStyle name="Comma 32 3 4 2" xfId="7898" xr:uid="{00000000-0005-0000-0000-0000CE1E0000}"/>
    <cellStyle name="Comma 32 3 5" xfId="7899" xr:uid="{00000000-0005-0000-0000-0000CF1E0000}"/>
    <cellStyle name="Comma 32 3 5 2" xfId="7900" xr:uid="{00000000-0005-0000-0000-0000D01E0000}"/>
    <cellStyle name="Comma 32 3 6" xfId="7901" xr:uid="{00000000-0005-0000-0000-0000D11E0000}"/>
    <cellStyle name="Comma 32 3 6 2" xfId="7902" xr:uid="{00000000-0005-0000-0000-0000D21E0000}"/>
    <cellStyle name="Comma 32 3 7" xfId="7903" xr:uid="{00000000-0005-0000-0000-0000D31E0000}"/>
    <cellStyle name="Comma 32 3 7 2" xfId="7904" xr:uid="{00000000-0005-0000-0000-0000D41E0000}"/>
    <cellStyle name="Comma 32 3 8" xfId="7905" xr:uid="{00000000-0005-0000-0000-0000D51E0000}"/>
    <cellStyle name="Comma 32 3 9" xfId="7906" xr:uid="{00000000-0005-0000-0000-0000D61E0000}"/>
    <cellStyle name="Comma 32 4" xfId="7907" xr:uid="{00000000-0005-0000-0000-0000D71E0000}"/>
    <cellStyle name="Comma 32 4 2" xfId="7908" xr:uid="{00000000-0005-0000-0000-0000D81E0000}"/>
    <cellStyle name="Comma 32 5" xfId="7909" xr:uid="{00000000-0005-0000-0000-0000D91E0000}"/>
    <cellStyle name="Comma 32 5 2" xfId="7910" xr:uid="{00000000-0005-0000-0000-0000DA1E0000}"/>
    <cellStyle name="Comma 32 6" xfId="7911" xr:uid="{00000000-0005-0000-0000-0000DB1E0000}"/>
    <cellStyle name="Comma 32 6 2" xfId="7912" xr:uid="{00000000-0005-0000-0000-0000DC1E0000}"/>
    <cellStyle name="Comma 32 7" xfId="7913" xr:uid="{00000000-0005-0000-0000-0000DD1E0000}"/>
    <cellStyle name="Comma 32 7 2" xfId="7914" xr:uid="{00000000-0005-0000-0000-0000DE1E0000}"/>
    <cellStyle name="Comma 32 8" xfId="7915" xr:uid="{00000000-0005-0000-0000-0000DF1E0000}"/>
    <cellStyle name="Comma 32 8 2" xfId="7916" xr:uid="{00000000-0005-0000-0000-0000E01E0000}"/>
    <cellStyle name="Comma 32 9" xfId="7917" xr:uid="{00000000-0005-0000-0000-0000E11E0000}"/>
    <cellStyle name="Comma 32 9 2" xfId="7918" xr:uid="{00000000-0005-0000-0000-0000E21E0000}"/>
    <cellStyle name="Comma 320" xfId="7919" xr:uid="{00000000-0005-0000-0000-0000E31E0000}"/>
    <cellStyle name="Comma 320 2" xfId="7920" xr:uid="{00000000-0005-0000-0000-0000E41E0000}"/>
    <cellStyle name="Comma 320 3" xfId="7921" xr:uid="{00000000-0005-0000-0000-0000E51E0000}"/>
    <cellStyle name="Comma 321" xfId="7922" xr:uid="{00000000-0005-0000-0000-0000E61E0000}"/>
    <cellStyle name="Comma 321 2" xfId="7923" xr:uid="{00000000-0005-0000-0000-0000E71E0000}"/>
    <cellStyle name="Comma 321 3" xfId="7924" xr:uid="{00000000-0005-0000-0000-0000E81E0000}"/>
    <cellStyle name="Comma 322" xfId="7925" xr:uid="{00000000-0005-0000-0000-0000E91E0000}"/>
    <cellStyle name="Comma 322 2" xfId="7926" xr:uid="{00000000-0005-0000-0000-0000EA1E0000}"/>
    <cellStyle name="Comma 322 3" xfId="7927" xr:uid="{00000000-0005-0000-0000-0000EB1E0000}"/>
    <cellStyle name="Comma 323" xfId="7928" xr:uid="{00000000-0005-0000-0000-0000EC1E0000}"/>
    <cellStyle name="Comma 323 2" xfId="7929" xr:uid="{00000000-0005-0000-0000-0000ED1E0000}"/>
    <cellStyle name="Comma 323 3" xfId="7930" xr:uid="{00000000-0005-0000-0000-0000EE1E0000}"/>
    <cellStyle name="Comma 324" xfId="7931" xr:uid="{00000000-0005-0000-0000-0000EF1E0000}"/>
    <cellStyle name="Comma 324 2" xfId="7932" xr:uid="{00000000-0005-0000-0000-0000F01E0000}"/>
    <cellStyle name="Comma 324 3" xfId="7933" xr:uid="{00000000-0005-0000-0000-0000F11E0000}"/>
    <cellStyle name="Comma 325" xfId="7934" xr:uid="{00000000-0005-0000-0000-0000F21E0000}"/>
    <cellStyle name="Comma 325 2" xfId="7935" xr:uid="{00000000-0005-0000-0000-0000F31E0000}"/>
    <cellStyle name="Comma 325 3" xfId="7936" xr:uid="{00000000-0005-0000-0000-0000F41E0000}"/>
    <cellStyle name="Comma 326" xfId="7937" xr:uid="{00000000-0005-0000-0000-0000F51E0000}"/>
    <cellStyle name="Comma 326 2" xfId="7938" xr:uid="{00000000-0005-0000-0000-0000F61E0000}"/>
    <cellStyle name="Comma 326 3" xfId="7939" xr:uid="{00000000-0005-0000-0000-0000F71E0000}"/>
    <cellStyle name="Comma 327" xfId="7940" xr:uid="{00000000-0005-0000-0000-0000F81E0000}"/>
    <cellStyle name="Comma 327 2" xfId="7941" xr:uid="{00000000-0005-0000-0000-0000F91E0000}"/>
    <cellStyle name="Comma 327 3" xfId="7942" xr:uid="{00000000-0005-0000-0000-0000FA1E0000}"/>
    <cellStyle name="Comma 328" xfId="7943" xr:uid="{00000000-0005-0000-0000-0000FB1E0000}"/>
    <cellStyle name="Comma 328 2" xfId="7944" xr:uid="{00000000-0005-0000-0000-0000FC1E0000}"/>
    <cellStyle name="Comma 328 3" xfId="7945" xr:uid="{00000000-0005-0000-0000-0000FD1E0000}"/>
    <cellStyle name="Comma 329" xfId="7946" xr:uid="{00000000-0005-0000-0000-0000FE1E0000}"/>
    <cellStyle name="Comma 329 2" xfId="7947" xr:uid="{00000000-0005-0000-0000-0000FF1E0000}"/>
    <cellStyle name="Comma 329 3" xfId="7948" xr:uid="{00000000-0005-0000-0000-0000001F0000}"/>
    <cellStyle name="Comma 33" xfId="7949" xr:uid="{00000000-0005-0000-0000-0000011F0000}"/>
    <cellStyle name="Comma 33 10" xfId="7950" xr:uid="{00000000-0005-0000-0000-0000021F0000}"/>
    <cellStyle name="Comma 33 11" xfId="7951" xr:uid="{00000000-0005-0000-0000-0000031F0000}"/>
    <cellStyle name="Comma 33 2" xfId="7952" xr:uid="{00000000-0005-0000-0000-0000041F0000}"/>
    <cellStyle name="Comma 33 2 2" xfId="7953" xr:uid="{00000000-0005-0000-0000-0000051F0000}"/>
    <cellStyle name="Comma 33 2 2 2" xfId="7954" xr:uid="{00000000-0005-0000-0000-0000061F0000}"/>
    <cellStyle name="Comma 33 2 3" xfId="7955" xr:uid="{00000000-0005-0000-0000-0000071F0000}"/>
    <cellStyle name="Comma 33 2 3 2" xfId="7956" xr:uid="{00000000-0005-0000-0000-0000081F0000}"/>
    <cellStyle name="Comma 33 2 4" xfId="7957" xr:uid="{00000000-0005-0000-0000-0000091F0000}"/>
    <cellStyle name="Comma 33 2 4 2" xfId="7958" xr:uid="{00000000-0005-0000-0000-00000A1F0000}"/>
    <cellStyle name="Comma 33 2 5" xfId="7959" xr:uid="{00000000-0005-0000-0000-00000B1F0000}"/>
    <cellStyle name="Comma 33 2 5 2" xfId="7960" xr:uid="{00000000-0005-0000-0000-00000C1F0000}"/>
    <cellStyle name="Comma 33 2 6" xfId="7961" xr:uid="{00000000-0005-0000-0000-00000D1F0000}"/>
    <cellStyle name="Comma 33 2 6 2" xfId="7962" xr:uid="{00000000-0005-0000-0000-00000E1F0000}"/>
    <cellStyle name="Comma 33 2 7" xfId="7963" xr:uid="{00000000-0005-0000-0000-00000F1F0000}"/>
    <cellStyle name="Comma 33 2 7 2" xfId="7964" xr:uid="{00000000-0005-0000-0000-0000101F0000}"/>
    <cellStyle name="Comma 33 2 8" xfId="7965" xr:uid="{00000000-0005-0000-0000-0000111F0000}"/>
    <cellStyle name="Comma 33 2 9" xfId="7966" xr:uid="{00000000-0005-0000-0000-0000121F0000}"/>
    <cellStyle name="Comma 33 3" xfId="7967" xr:uid="{00000000-0005-0000-0000-0000131F0000}"/>
    <cellStyle name="Comma 33 3 2" xfId="7968" xr:uid="{00000000-0005-0000-0000-0000141F0000}"/>
    <cellStyle name="Comma 33 3 3" xfId="7969" xr:uid="{00000000-0005-0000-0000-0000151F0000}"/>
    <cellStyle name="Comma 33 3 4" xfId="7970" xr:uid="{00000000-0005-0000-0000-0000161F0000}"/>
    <cellStyle name="Comma 33 4" xfId="7971" xr:uid="{00000000-0005-0000-0000-0000171F0000}"/>
    <cellStyle name="Comma 33 4 2" xfId="7972" xr:uid="{00000000-0005-0000-0000-0000181F0000}"/>
    <cellStyle name="Comma 33 5" xfId="7973" xr:uid="{00000000-0005-0000-0000-0000191F0000}"/>
    <cellStyle name="Comma 33 5 2" xfId="7974" xr:uid="{00000000-0005-0000-0000-00001A1F0000}"/>
    <cellStyle name="Comma 33 6" xfId="7975" xr:uid="{00000000-0005-0000-0000-00001B1F0000}"/>
    <cellStyle name="Comma 33 6 2" xfId="7976" xr:uid="{00000000-0005-0000-0000-00001C1F0000}"/>
    <cellStyle name="Comma 33 7" xfId="7977" xr:uid="{00000000-0005-0000-0000-00001D1F0000}"/>
    <cellStyle name="Comma 33 7 2" xfId="7978" xr:uid="{00000000-0005-0000-0000-00001E1F0000}"/>
    <cellStyle name="Comma 33 8" xfId="7979" xr:uid="{00000000-0005-0000-0000-00001F1F0000}"/>
    <cellStyle name="Comma 33 8 2" xfId="7980" xr:uid="{00000000-0005-0000-0000-0000201F0000}"/>
    <cellStyle name="Comma 33 9" xfId="7981" xr:uid="{00000000-0005-0000-0000-0000211F0000}"/>
    <cellStyle name="Comma 330" xfId="7982" xr:uid="{00000000-0005-0000-0000-0000221F0000}"/>
    <cellStyle name="Comma 330 2" xfId="7983" xr:uid="{00000000-0005-0000-0000-0000231F0000}"/>
    <cellStyle name="Comma 330 3" xfId="7984" xr:uid="{00000000-0005-0000-0000-0000241F0000}"/>
    <cellStyle name="Comma 331" xfId="7985" xr:uid="{00000000-0005-0000-0000-0000251F0000}"/>
    <cellStyle name="Comma 331 2" xfId="7986" xr:uid="{00000000-0005-0000-0000-0000261F0000}"/>
    <cellStyle name="Comma 331 3" xfId="7987" xr:uid="{00000000-0005-0000-0000-0000271F0000}"/>
    <cellStyle name="Comma 332" xfId="7988" xr:uid="{00000000-0005-0000-0000-0000281F0000}"/>
    <cellStyle name="Comma 332 2" xfId="7989" xr:uid="{00000000-0005-0000-0000-0000291F0000}"/>
    <cellStyle name="Comma 332 3" xfId="7990" xr:uid="{00000000-0005-0000-0000-00002A1F0000}"/>
    <cellStyle name="Comma 333" xfId="7991" xr:uid="{00000000-0005-0000-0000-00002B1F0000}"/>
    <cellStyle name="Comma 333 2" xfId="7992" xr:uid="{00000000-0005-0000-0000-00002C1F0000}"/>
    <cellStyle name="Comma 333 3" xfId="7993" xr:uid="{00000000-0005-0000-0000-00002D1F0000}"/>
    <cellStyle name="Comma 334" xfId="7994" xr:uid="{00000000-0005-0000-0000-00002E1F0000}"/>
    <cellStyle name="Comma 334 2" xfId="7995" xr:uid="{00000000-0005-0000-0000-00002F1F0000}"/>
    <cellStyle name="Comma 334 3" xfId="7996" xr:uid="{00000000-0005-0000-0000-0000301F0000}"/>
    <cellStyle name="Comma 335" xfId="7997" xr:uid="{00000000-0005-0000-0000-0000311F0000}"/>
    <cellStyle name="Comma 335 2" xfId="7998" xr:uid="{00000000-0005-0000-0000-0000321F0000}"/>
    <cellStyle name="Comma 335 3" xfId="7999" xr:uid="{00000000-0005-0000-0000-0000331F0000}"/>
    <cellStyle name="Comma 336" xfId="8000" xr:uid="{00000000-0005-0000-0000-0000341F0000}"/>
    <cellStyle name="Comma 336 2" xfId="8001" xr:uid="{00000000-0005-0000-0000-0000351F0000}"/>
    <cellStyle name="Comma 336 3" xfId="8002" xr:uid="{00000000-0005-0000-0000-0000361F0000}"/>
    <cellStyle name="Comma 337" xfId="8003" xr:uid="{00000000-0005-0000-0000-0000371F0000}"/>
    <cellStyle name="Comma 337 2" xfId="8004" xr:uid="{00000000-0005-0000-0000-0000381F0000}"/>
    <cellStyle name="Comma 337 3" xfId="8005" xr:uid="{00000000-0005-0000-0000-0000391F0000}"/>
    <cellStyle name="Comma 338" xfId="8006" xr:uid="{00000000-0005-0000-0000-00003A1F0000}"/>
    <cellStyle name="Comma 338 2" xfId="8007" xr:uid="{00000000-0005-0000-0000-00003B1F0000}"/>
    <cellStyle name="Comma 338 3" xfId="8008" xr:uid="{00000000-0005-0000-0000-00003C1F0000}"/>
    <cellStyle name="Comma 339" xfId="8009" xr:uid="{00000000-0005-0000-0000-00003D1F0000}"/>
    <cellStyle name="Comma 339 2" xfId="8010" xr:uid="{00000000-0005-0000-0000-00003E1F0000}"/>
    <cellStyle name="Comma 339 3" xfId="8011" xr:uid="{00000000-0005-0000-0000-00003F1F0000}"/>
    <cellStyle name="Comma 34" xfId="8012" xr:uid="{00000000-0005-0000-0000-0000401F0000}"/>
    <cellStyle name="Comma 34 10" xfId="8013" xr:uid="{00000000-0005-0000-0000-0000411F0000}"/>
    <cellStyle name="Comma 34 11" xfId="8014" xr:uid="{00000000-0005-0000-0000-0000421F0000}"/>
    <cellStyle name="Comma 34 2" xfId="8015" xr:uid="{00000000-0005-0000-0000-0000431F0000}"/>
    <cellStyle name="Comma 34 2 2" xfId="8016" xr:uid="{00000000-0005-0000-0000-0000441F0000}"/>
    <cellStyle name="Comma 34 2 2 2" xfId="8017" xr:uid="{00000000-0005-0000-0000-0000451F0000}"/>
    <cellStyle name="Comma 34 2 3" xfId="8018" xr:uid="{00000000-0005-0000-0000-0000461F0000}"/>
    <cellStyle name="Comma 34 2 3 2" xfId="8019" xr:uid="{00000000-0005-0000-0000-0000471F0000}"/>
    <cellStyle name="Comma 34 2 4" xfId="8020" xr:uid="{00000000-0005-0000-0000-0000481F0000}"/>
    <cellStyle name="Comma 34 2 4 2" xfId="8021" xr:uid="{00000000-0005-0000-0000-0000491F0000}"/>
    <cellStyle name="Comma 34 2 5" xfId="8022" xr:uid="{00000000-0005-0000-0000-00004A1F0000}"/>
    <cellStyle name="Comma 34 2 5 2" xfId="8023" xr:uid="{00000000-0005-0000-0000-00004B1F0000}"/>
    <cellStyle name="Comma 34 2 6" xfId="8024" xr:uid="{00000000-0005-0000-0000-00004C1F0000}"/>
    <cellStyle name="Comma 34 2 6 2" xfId="8025" xr:uid="{00000000-0005-0000-0000-00004D1F0000}"/>
    <cellStyle name="Comma 34 2 7" xfId="8026" xr:uid="{00000000-0005-0000-0000-00004E1F0000}"/>
    <cellStyle name="Comma 34 2 7 2" xfId="8027" xr:uid="{00000000-0005-0000-0000-00004F1F0000}"/>
    <cellStyle name="Comma 34 2 8" xfId="8028" xr:uid="{00000000-0005-0000-0000-0000501F0000}"/>
    <cellStyle name="Comma 34 2 9" xfId="8029" xr:uid="{00000000-0005-0000-0000-0000511F0000}"/>
    <cellStyle name="Comma 34 3" xfId="8030" xr:uid="{00000000-0005-0000-0000-0000521F0000}"/>
    <cellStyle name="Comma 34 3 2" xfId="8031" xr:uid="{00000000-0005-0000-0000-0000531F0000}"/>
    <cellStyle name="Comma 34 3 3" xfId="8032" xr:uid="{00000000-0005-0000-0000-0000541F0000}"/>
    <cellStyle name="Comma 34 3 4" xfId="8033" xr:uid="{00000000-0005-0000-0000-0000551F0000}"/>
    <cellStyle name="Comma 34 4" xfId="8034" xr:uid="{00000000-0005-0000-0000-0000561F0000}"/>
    <cellStyle name="Comma 34 4 2" xfId="8035" xr:uid="{00000000-0005-0000-0000-0000571F0000}"/>
    <cellStyle name="Comma 34 5" xfId="8036" xr:uid="{00000000-0005-0000-0000-0000581F0000}"/>
    <cellStyle name="Comma 34 5 2" xfId="8037" xr:uid="{00000000-0005-0000-0000-0000591F0000}"/>
    <cellStyle name="Comma 34 6" xfId="8038" xr:uid="{00000000-0005-0000-0000-00005A1F0000}"/>
    <cellStyle name="Comma 34 6 2" xfId="8039" xr:uid="{00000000-0005-0000-0000-00005B1F0000}"/>
    <cellStyle name="Comma 34 7" xfId="8040" xr:uid="{00000000-0005-0000-0000-00005C1F0000}"/>
    <cellStyle name="Comma 34 7 2" xfId="8041" xr:uid="{00000000-0005-0000-0000-00005D1F0000}"/>
    <cellStyle name="Comma 34 8" xfId="8042" xr:uid="{00000000-0005-0000-0000-00005E1F0000}"/>
    <cellStyle name="Comma 34 8 2" xfId="8043" xr:uid="{00000000-0005-0000-0000-00005F1F0000}"/>
    <cellStyle name="Comma 34 9" xfId="8044" xr:uid="{00000000-0005-0000-0000-0000601F0000}"/>
    <cellStyle name="Comma 340" xfId="8045" xr:uid="{00000000-0005-0000-0000-0000611F0000}"/>
    <cellStyle name="Comma 340 2" xfId="8046" xr:uid="{00000000-0005-0000-0000-0000621F0000}"/>
    <cellStyle name="Comma 340 3" xfId="8047" xr:uid="{00000000-0005-0000-0000-0000631F0000}"/>
    <cellStyle name="Comma 341" xfId="8048" xr:uid="{00000000-0005-0000-0000-0000641F0000}"/>
    <cellStyle name="Comma 341 2" xfId="8049" xr:uid="{00000000-0005-0000-0000-0000651F0000}"/>
    <cellStyle name="Comma 341 3" xfId="8050" xr:uid="{00000000-0005-0000-0000-0000661F0000}"/>
    <cellStyle name="Comma 342" xfId="8051" xr:uid="{00000000-0005-0000-0000-0000671F0000}"/>
    <cellStyle name="Comma 342 2" xfId="8052" xr:uid="{00000000-0005-0000-0000-0000681F0000}"/>
    <cellStyle name="Comma 342 3" xfId="8053" xr:uid="{00000000-0005-0000-0000-0000691F0000}"/>
    <cellStyle name="Comma 343" xfId="8054" xr:uid="{00000000-0005-0000-0000-00006A1F0000}"/>
    <cellStyle name="Comma 343 2" xfId="8055" xr:uid="{00000000-0005-0000-0000-00006B1F0000}"/>
    <cellStyle name="Comma 343 3" xfId="8056" xr:uid="{00000000-0005-0000-0000-00006C1F0000}"/>
    <cellStyle name="Comma 344" xfId="8057" xr:uid="{00000000-0005-0000-0000-00006D1F0000}"/>
    <cellStyle name="Comma 344 2" xfId="8058" xr:uid="{00000000-0005-0000-0000-00006E1F0000}"/>
    <cellStyle name="Comma 344 3" xfId="8059" xr:uid="{00000000-0005-0000-0000-00006F1F0000}"/>
    <cellStyle name="Comma 345" xfId="8060" xr:uid="{00000000-0005-0000-0000-0000701F0000}"/>
    <cellStyle name="Comma 345 2" xfId="8061" xr:uid="{00000000-0005-0000-0000-0000711F0000}"/>
    <cellStyle name="Comma 345 3" xfId="8062" xr:uid="{00000000-0005-0000-0000-0000721F0000}"/>
    <cellStyle name="Comma 346" xfId="8063" xr:uid="{00000000-0005-0000-0000-0000731F0000}"/>
    <cellStyle name="Comma 346 2" xfId="8064" xr:uid="{00000000-0005-0000-0000-0000741F0000}"/>
    <cellStyle name="Comma 346 3" xfId="8065" xr:uid="{00000000-0005-0000-0000-0000751F0000}"/>
    <cellStyle name="Comma 347" xfId="8066" xr:uid="{00000000-0005-0000-0000-0000761F0000}"/>
    <cellStyle name="Comma 347 2" xfId="8067" xr:uid="{00000000-0005-0000-0000-0000771F0000}"/>
    <cellStyle name="Comma 347 3" xfId="8068" xr:uid="{00000000-0005-0000-0000-0000781F0000}"/>
    <cellStyle name="Comma 348" xfId="8069" xr:uid="{00000000-0005-0000-0000-0000791F0000}"/>
    <cellStyle name="Comma 348 2" xfId="8070" xr:uid="{00000000-0005-0000-0000-00007A1F0000}"/>
    <cellStyle name="Comma 348 3" xfId="8071" xr:uid="{00000000-0005-0000-0000-00007B1F0000}"/>
    <cellStyle name="Comma 349" xfId="8072" xr:uid="{00000000-0005-0000-0000-00007C1F0000}"/>
    <cellStyle name="Comma 349 2" xfId="8073" xr:uid="{00000000-0005-0000-0000-00007D1F0000}"/>
    <cellStyle name="Comma 349 3" xfId="8074" xr:uid="{00000000-0005-0000-0000-00007E1F0000}"/>
    <cellStyle name="Comma 35" xfId="8075" xr:uid="{00000000-0005-0000-0000-00007F1F0000}"/>
    <cellStyle name="Comma 35 10" xfId="8076" xr:uid="{00000000-0005-0000-0000-0000801F0000}"/>
    <cellStyle name="Comma 35 10 2" xfId="8077" xr:uid="{00000000-0005-0000-0000-0000811F0000}"/>
    <cellStyle name="Comma 35 11" xfId="8078" xr:uid="{00000000-0005-0000-0000-0000821F0000}"/>
    <cellStyle name="Comma 35 12" xfId="8079" xr:uid="{00000000-0005-0000-0000-0000831F0000}"/>
    <cellStyle name="Comma 35 13" xfId="8080" xr:uid="{00000000-0005-0000-0000-0000841F0000}"/>
    <cellStyle name="Comma 35 2" xfId="8081" xr:uid="{00000000-0005-0000-0000-0000851F0000}"/>
    <cellStyle name="Comma 35 2 2" xfId="8082" xr:uid="{00000000-0005-0000-0000-0000861F0000}"/>
    <cellStyle name="Comma 35 2 2 2" xfId="8083" xr:uid="{00000000-0005-0000-0000-0000871F0000}"/>
    <cellStyle name="Comma 35 2 2 3" xfId="8084" xr:uid="{00000000-0005-0000-0000-0000881F0000}"/>
    <cellStyle name="Comma 35 2 2 4" xfId="8085" xr:uid="{00000000-0005-0000-0000-0000891F0000}"/>
    <cellStyle name="Comma 35 2 3" xfId="8086" xr:uid="{00000000-0005-0000-0000-00008A1F0000}"/>
    <cellStyle name="Comma 35 2 3 2" xfId="8087" xr:uid="{00000000-0005-0000-0000-00008B1F0000}"/>
    <cellStyle name="Comma 35 2 4" xfId="8088" xr:uid="{00000000-0005-0000-0000-00008C1F0000}"/>
    <cellStyle name="Comma 35 2 4 2" xfId="8089" xr:uid="{00000000-0005-0000-0000-00008D1F0000}"/>
    <cellStyle name="Comma 35 2 5" xfId="8090" xr:uid="{00000000-0005-0000-0000-00008E1F0000}"/>
    <cellStyle name="Comma 35 2 5 2" xfId="8091" xr:uid="{00000000-0005-0000-0000-00008F1F0000}"/>
    <cellStyle name="Comma 35 2 6" xfId="8092" xr:uid="{00000000-0005-0000-0000-0000901F0000}"/>
    <cellStyle name="Comma 35 2 6 2" xfId="8093" xr:uid="{00000000-0005-0000-0000-0000911F0000}"/>
    <cellStyle name="Comma 35 2 7" xfId="8094" xr:uid="{00000000-0005-0000-0000-0000921F0000}"/>
    <cellStyle name="Comma 35 2 7 2" xfId="8095" xr:uid="{00000000-0005-0000-0000-0000931F0000}"/>
    <cellStyle name="Comma 35 2 8" xfId="8096" xr:uid="{00000000-0005-0000-0000-0000941F0000}"/>
    <cellStyle name="Comma 35 2 9" xfId="8097" xr:uid="{00000000-0005-0000-0000-0000951F0000}"/>
    <cellStyle name="Comma 35 3" xfId="8098" xr:uid="{00000000-0005-0000-0000-0000961F0000}"/>
    <cellStyle name="Comma 35 3 10" xfId="8099" xr:uid="{00000000-0005-0000-0000-0000971F0000}"/>
    <cellStyle name="Comma 35 3 11" xfId="8100" xr:uid="{00000000-0005-0000-0000-0000981F0000}"/>
    <cellStyle name="Comma 35 3 2" xfId="8101" xr:uid="{00000000-0005-0000-0000-0000991F0000}"/>
    <cellStyle name="Comma 35 3 2 10" xfId="8102" xr:uid="{00000000-0005-0000-0000-00009A1F0000}"/>
    <cellStyle name="Comma 35 3 2 2" xfId="8103" xr:uid="{00000000-0005-0000-0000-00009B1F0000}"/>
    <cellStyle name="Comma 35 3 2 2 2" xfId="8104" xr:uid="{00000000-0005-0000-0000-00009C1F0000}"/>
    <cellStyle name="Comma 35 3 2 2 3" xfId="8105" xr:uid="{00000000-0005-0000-0000-00009D1F0000}"/>
    <cellStyle name="Comma 35 3 2 3" xfId="8106" xr:uid="{00000000-0005-0000-0000-00009E1F0000}"/>
    <cellStyle name="Comma 35 3 2 3 2" xfId="8107" xr:uid="{00000000-0005-0000-0000-00009F1F0000}"/>
    <cellStyle name="Comma 35 3 2 4" xfId="8108" xr:uid="{00000000-0005-0000-0000-0000A01F0000}"/>
    <cellStyle name="Comma 35 3 2 4 2" xfId="8109" xr:uid="{00000000-0005-0000-0000-0000A11F0000}"/>
    <cellStyle name="Comma 35 3 2 5" xfId="8110" xr:uid="{00000000-0005-0000-0000-0000A21F0000}"/>
    <cellStyle name="Comma 35 3 2 5 2" xfId="8111" xr:uid="{00000000-0005-0000-0000-0000A31F0000}"/>
    <cellStyle name="Comma 35 3 2 6" xfId="8112" xr:uid="{00000000-0005-0000-0000-0000A41F0000}"/>
    <cellStyle name="Comma 35 3 2 6 2" xfId="8113" xr:uid="{00000000-0005-0000-0000-0000A51F0000}"/>
    <cellStyle name="Comma 35 3 2 7" xfId="8114" xr:uid="{00000000-0005-0000-0000-0000A61F0000}"/>
    <cellStyle name="Comma 35 3 2 7 2" xfId="8115" xr:uid="{00000000-0005-0000-0000-0000A71F0000}"/>
    <cellStyle name="Comma 35 3 2 8" xfId="8116" xr:uid="{00000000-0005-0000-0000-0000A81F0000}"/>
    <cellStyle name="Comma 35 3 2 9" xfId="8117" xr:uid="{00000000-0005-0000-0000-0000A91F0000}"/>
    <cellStyle name="Comma 35 3 3" xfId="8118" xr:uid="{00000000-0005-0000-0000-0000AA1F0000}"/>
    <cellStyle name="Comma 35 3 3 2" xfId="8119" xr:uid="{00000000-0005-0000-0000-0000AB1F0000}"/>
    <cellStyle name="Comma 35 3 3 3" xfId="8120" xr:uid="{00000000-0005-0000-0000-0000AC1F0000}"/>
    <cellStyle name="Comma 35 3 4" xfId="8121" xr:uid="{00000000-0005-0000-0000-0000AD1F0000}"/>
    <cellStyle name="Comma 35 3 4 2" xfId="8122" xr:uid="{00000000-0005-0000-0000-0000AE1F0000}"/>
    <cellStyle name="Comma 35 3 5" xfId="8123" xr:uid="{00000000-0005-0000-0000-0000AF1F0000}"/>
    <cellStyle name="Comma 35 3 5 2" xfId="8124" xr:uid="{00000000-0005-0000-0000-0000B01F0000}"/>
    <cellStyle name="Comma 35 3 6" xfId="8125" xr:uid="{00000000-0005-0000-0000-0000B11F0000}"/>
    <cellStyle name="Comma 35 3 6 2" xfId="8126" xr:uid="{00000000-0005-0000-0000-0000B21F0000}"/>
    <cellStyle name="Comma 35 3 7" xfId="8127" xr:uid="{00000000-0005-0000-0000-0000B31F0000}"/>
    <cellStyle name="Comma 35 3 7 2" xfId="8128" xr:uid="{00000000-0005-0000-0000-0000B41F0000}"/>
    <cellStyle name="Comma 35 3 8" xfId="8129" xr:uid="{00000000-0005-0000-0000-0000B51F0000}"/>
    <cellStyle name="Comma 35 3 8 2" xfId="8130" xr:uid="{00000000-0005-0000-0000-0000B61F0000}"/>
    <cellStyle name="Comma 35 3 9" xfId="8131" xr:uid="{00000000-0005-0000-0000-0000B71F0000}"/>
    <cellStyle name="Comma 35 4" xfId="8132" xr:uid="{00000000-0005-0000-0000-0000B81F0000}"/>
    <cellStyle name="Comma 35 4 10" xfId="8133" xr:uid="{00000000-0005-0000-0000-0000B91F0000}"/>
    <cellStyle name="Comma 35 4 11" xfId="8134" xr:uid="{00000000-0005-0000-0000-0000BA1F0000}"/>
    <cellStyle name="Comma 35 4 2" xfId="8135" xr:uid="{00000000-0005-0000-0000-0000BB1F0000}"/>
    <cellStyle name="Comma 35 4 2 10" xfId="8136" xr:uid="{00000000-0005-0000-0000-0000BC1F0000}"/>
    <cellStyle name="Comma 35 4 2 2" xfId="8137" xr:uid="{00000000-0005-0000-0000-0000BD1F0000}"/>
    <cellStyle name="Comma 35 4 2 2 2" xfId="8138" xr:uid="{00000000-0005-0000-0000-0000BE1F0000}"/>
    <cellStyle name="Comma 35 4 2 2 3" xfId="8139" xr:uid="{00000000-0005-0000-0000-0000BF1F0000}"/>
    <cellStyle name="Comma 35 4 2 3" xfId="8140" xr:uid="{00000000-0005-0000-0000-0000C01F0000}"/>
    <cellStyle name="Comma 35 4 2 3 2" xfId="8141" xr:uid="{00000000-0005-0000-0000-0000C11F0000}"/>
    <cellStyle name="Comma 35 4 2 4" xfId="8142" xr:uid="{00000000-0005-0000-0000-0000C21F0000}"/>
    <cellStyle name="Comma 35 4 2 4 2" xfId="8143" xr:uid="{00000000-0005-0000-0000-0000C31F0000}"/>
    <cellStyle name="Comma 35 4 2 5" xfId="8144" xr:uid="{00000000-0005-0000-0000-0000C41F0000}"/>
    <cellStyle name="Comma 35 4 2 5 2" xfId="8145" xr:uid="{00000000-0005-0000-0000-0000C51F0000}"/>
    <cellStyle name="Comma 35 4 2 6" xfId="8146" xr:uid="{00000000-0005-0000-0000-0000C61F0000}"/>
    <cellStyle name="Comma 35 4 2 6 2" xfId="8147" xr:uid="{00000000-0005-0000-0000-0000C71F0000}"/>
    <cellStyle name="Comma 35 4 2 7" xfId="8148" xr:uid="{00000000-0005-0000-0000-0000C81F0000}"/>
    <cellStyle name="Comma 35 4 2 7 2" xfId="8149" xr:uid="{00000000-0005-0000-0000-0000C91F0000}"/>
    <cellStyle name="Comma 35 4 2 8" xfId="8150" xr:uid="{00000000-0005-0000-0000-0000CA1F0000}"/>
    <cellStyle name="Comma 35 4 2 9" xfId="8151" xr:uid="{00000000-0005-0000-0000-0000CB1F0000}"/>
    <cellStyle name="Comma 35 4 3" xfId="8152" xr:uid="{00000000-0005-0000-0000-0000CC1F0000}"/>
    <cellStyle name="Comma 35 4 3 2" xfId="8153" xr:uid="{00000000-0005-0000-0000-0000CD1F0000}"/>
    <cellStyle name="Comma 35 4 3 3" xfId="8154" xr:uid="{00000000-0005-0000-0000-0000CE1F0000}"/>
    <cellStyle name="Comma 35 4 4" xfId="8155" xr:uid="{00000000-0005-0000-0000-0000CF1F0000}"/>
    <cellStyle name="Comma 35 4 4 2" xfId="8156" xr:uid="{00000000-0005-0000-0000-0000D01F0000}"/>
    <cellStyle name="Comma 35 4 5" xfId="8157" xr:uid="{00000000-0005-0000-0000-0000D11F0000}"/>
    <cellStyle name="Comma 35 4 5 2" xfId="8158" xr:uid="{00000000-0005-0000-0000-0000D21F0000}"/>
    <cellStyle name="Comma 35 4 6" xfId="8159" xr:uid="{00000000-0005-0000-0000-0000D31F0000}"/>
    <cellStyle name="Comma 35 4 6 2" xfId="8160" xr:uid="{00000000-0005-0000-0000-0000D41F0000}"/>
    <cellStyle name="Comma 35 4 7" xfId="8161" xr:uid="{00000000-0005-0000-0000-0000D51F0000}"/>
    <cellStyle name="Comma 35 4 7 2" xfId="8162" xr:uid="{00000000-0005-0000-0000-0000D61F0000}"/>
    <cellStyle name="Comma 35 4 8" xfId="8163" xr:uid="{00000000-0005-0000-0000-0000D71F0000}"/>
    <cellStyle name="Comma 35 4 8 2" xfId="8164" xr:uid="{00000000-0005-0000-0000-0000D81F0000}"/>
    <cellStyle name="Comma 35 4 9" xfId="8165" xr:uid="{00000000-0005-0000-0000-0000D91F0000}"/>
    <cellStyle name="Comma 35 5" xfId="8166" xr:uid="{00000000-0005-0000-0000-0000DA1F0000}"/>
    <cellStyle name="Comma 35 5 2" xfId="8167" xr:uid="{00000000-0005-0000-0000-0000DB1F0000}"/>
    <cellStyle name="Comma 35 5 2 2" xfId="8168" xr:uid="{00000000-0005-0000-0000-0000DC1F0000}"/>
    <cellStyle name="Comma 35 6" xfId="8169" xr:uid="{00000000-0005-0000-0000-0000DD1F0000}"/>
    <cellStyle name="Comma 35 6 2" xfId="8170" xr:uid="{00000000-0005-0000-0000-0000DE1F0000}"/>
    <cellStyle name="Comma 35 7" xfId="8171" xr:uid="{00000000-0005-0000-0000-0000DF1F0000}"/>
    <cellStyle name="Comma 35 7 2" xfId="8172" xr:uid="{00000000-0005-0000-0000-0000E01F0000}"/>
    <cellStyle name="Comma 35 8" xfId="8173" xr:uid="{00000000-0005-0000-0000-0000E11F0000}"/>
    <cellStyle name="Comma 35 8 2" xfId="8174" xr:uid="{00000000-0005-0000-0000-0000E21F0000}"/>
    <cellStyle name="Comma 35 9" xfId="8175" xr:uid="{00000000-0005-0000-0000-0000E31F0000}"/>
    <cellStyle name="Comma 35 9 2" xfId="8176" xr:uid="{00000000-0005-0000-0000-0000E41F0000}"/>
    <cellStyle name="Comma 350" xfId="8177" xr:uid="{00000000-0005-0000-0000-0000E51F0000}"/>
    <cellStyle name="Comma 350 2" xfId="8178" xr:uid="{00000000-0005-0000-0000-0000E61F0000}"/>
    <cellStyle name="Comma 350 3" xfId="8179" xr:uid="{00000000-0005-0000-0000-0000E71F0000}"/>
    <cellStyle name="Comma 351" xfId="8180" xr:uid="{00000000-0005-0000-0000-0000E81F0000}"/>
    <cellStyle name="Comma 351 2" xfId="8181" xr:uid="{00000000-0005-0000-0000-0000E91F0000}"/>
    <cellStyle name="Comma 351 3" xfId="8182" xr:uid="{00000000-0005-0000-0000-0000EA1F0000}"/>
    <cellStyle name="Comma 352" xfId="8183" xr:uid="{00000000-0005-0000-0000-0000EB1F0000}"/>
    <cellStyle name="Comma 352 2" xfId="8184" xr:uid="{00000000-0005-0000-0000-0000EC1F0000}"/>
    <cellStyle name="Comma 352 3" xfId="8185" xr:uid="{00000000-0005-0000-0000-0000ED1F0000}"/>
    <cellStyle name="Comma 353" xfId="8186" xr:uid="{00000000-0005-0000-0000-0000EE1F0000}"/>
    <cellStyle name="Comma 353 2" xfId="8187" xr:uid="{00000000-0005-0000-0000-0000EF1F0000}"/>
    <cellStyle name="Comma 353 3" xfId="8188" xr:uid="{00000000-0005-0000-0000-0000F01F0000}"/>
    <cellStyle name="Comma 354" xfId="8189" xr:uid="{00000000-0005-0000-0000-0000F11F0000}"/>
    <cellStyle name="Comma 354 2" xfId="8190" xr:uid="{00000000-0005-0000-0000-0000F21F0000}"/>
    <cellStyle name="Comma 354 3" xfId="8191" xr:uid="{00000000-0005-0000-0000-0000F31F0000}"/>
    <cellStyle name="Comma 355" xfId="8192" xr:uid="{00000000-0005-0000-0000-0000F41F0000}"/>
    <cellStyle name="Comma 355 2" xfId="8193" xr:uid="{00000000-0005-0000-0000-0000F51F0000}"/>
    <cellStyle name="Comma 355 3" xfId="8194" xr:uid="{00000000-0005-0000-0000-0000F61F0000}"/>
    <cellStyle name="Comma 356" xfId="8195" xr:uid="{00000000-0005-0000-0000-0000F71F0000}"/>
    <cellStyle name="Comma 356 2" xfId="8196" xr:uid="{00000000-0005-0000-0000-0000F81F0000}"/>
    <cellStyle name="Comma 356 3" xfId="8197" xr:uid="{00000000-0005-0000-0000-0000F91F0000}"/>
    <cellStyle name="Comma 357" xfId="8198" xr:uid="{00000000-0005-0000-0000-0000FA1F0000}"/>
    <cellStyle name="Comma 357 2" xfId="8199" xr:uid="{00000000-0005-0000-0000-0000FB1F0000}"/>
    <cellStyle name="Comma 357 3" xfId="8200" xr:uid="{00000000-0005-0000-0000-0000FC1F0000}"/>
    <cellStyle name="Comma 358" xfId="8201" xr:uid="{00000000-0005-0000-0000-0000FD1F0000}"/>
    <cellStyle name="Comma 358 2" xfId="8202" xr:uid="{00000000-0005-0000-0000-0000FE1F0000}"/>
    <cellStyle name="Comma 358 3" xfId="8203" xr:uid="{00000000-0005-0000-0000-0000FF1F0000}"/>
    <cellStyle name="Comma 359" xfId="8204" xr:uid="{00000000-0005-0000-0000-000000200000}"/>
    <cellStyle name="Comma 359 2" xfId="8205" xr:uid="{00000000-0005-0000-0000-000001200000}"/>
    <cellStyle name="Comma 359 3" xfId="8206" xr:uid="{00000000-0005-0000-0000-000002200000}"/>
    <cellStyle name="Comma 36" xfId="8207" xr:uid="{00000000-0005-0000-0000-000003200000}"/>
    <cellStyle name="Comma 36 10" xfId="8208" xr:uid="{00000000-0005-0000-0000-000004200000}"/>
    <cellStyle name="Comma 36 11" xfId="8209" xr:uid="{00000000-0005-0000-0000-000005200000}"/>
    <cellStyle name="Comma 36 2" xfId="8210" xr:uid="{00000000-0005-0000-0000-000006200000}"/>
    <cellStyle name="Comma 36 2 2" xfId="8211" xr:uid="{00000000-0005-0000-0000-000007200000}"/>
    <cellStyle name="Comma 36 2 2 2" xfId="8212" xr:uid="{00000000-0005-0000-0000-000008200000}"/>
    <cellStyle name="Comma 36 2 2 3" xfId="8213" xr:uid="{00000000-0005-0000-0000-000009200000}"/>
    <cellStyle name="Comma 36 2 2 4" xfId="8214" xr:uid="{00000000-0005-0000-0000-00000A200000}"/>
    <cellStyle name="Comma 36 2 3" xfId="8215" xr:uid="{00000000-0005-0000-0000-00000B200000}"/>
    <cellStyle name="Comma 36 2 3 2" xfId="8216" xr:uid="{00000000-0005-0000-0000-00000C200000}"/>
    <cellStyle name="Comma 36 2 4" xfId="8217" xr:uid="{00000000-0005-0000-0000-00000D200000}"/>
    <cellStyle name="Comma 36 2 4 2" xfId="8218" xr:uid="{00000000-0005-0000-0000-00000E200000}"/>
    <cellStyle name="Comma 36 2 5" xfId="8219" xr:uid="{00000000-0005-0000-0000-00000F200000}"/>
    <cellStyle name="Comma 36 2 5 2" xfId="8220" xr:uid="{00000000-0005-0000-0000-000010200000}"/>
    <cellStyle name="Comma 36 2 6" xfId="8221" xr:uid="{00000000-0005-0000-0000-000011200000}"/>
    <cellStyle name="Comma 36 2 6 2" xfId="8222" xr:uid="{00000000-0005-0000-0000-000012200000}"/>
    <cellStyle name="Comma 36 2 7" xfId="8223" xr:uid="{00000000-0005-0000-0000-000013200000}"/>
    <cellStyle name="Comma 36 2 7 2" xfId="8224" xr:uid="{00000000-0005-0000-0000-000014200000}"/>
    <cellStyle name="Comma 36 2 8" xfId="8225" xr:uid="{00000000-0005-0000-0000-000015200000}"/>
    <cellStyle name="Comma 36 2 9" xfId="8226" xr:uid="{00000000-0005-0000-0000-000016200000}"/>
    <cellStyle name="Comma 36 3" xfId="8227" xr:uid="{00000000-0005-0000-0000-000017200000}"/>
    <cellStyle name="Comma 36 3 2" xfId="8228" xr:uid="{00000000-0005-0000-0000-000018200000}"/>
    <cellStyle name="Comma 36 4" xfId="8229" xr:uid="{00000000-0005-0000-0000-000019200000}"/>
    <cellStyle name="Comma 36 4 2" xfId="8230" xr:uid="{00000000-0005-0000-0000-00001A200000}"/>
    <cellStyle name="Comma 36 5" xfId="8231" xr:uid="{00000000-0005-0000-0000-00001B200000}"/>
    <cellStyle name="Comma 36 5 2" xfId="8232" xr:uid="{00000000-0005-0000-0000-00001C200000}"/>
    <cellStyle name="Comma 36 6" xfId="8233" xr:uid="{00000000-0005-0000-0000-00001D200000}"/>
    <cellStyle name="Comma 36 6 2" xfId="8234" xr:uid="{00000000-0005-0000-0000-00001E200000}"/>
    <cellStyle name="Comma 36 7" xfId="8235" xr:uid="{00000000-0005-0000-0000-00001F200000}"/>
    <cellStyle name="Comma 36 7 2" xfId="8236" xr:uid="{00000000-0005-0000-0000-000020200000}"/>
    <cellStyle name="Comma 36 8" xfId="8237" xr:uid="{00000000-0005-0000-0000-000021200000}"/>
    <cellStyle name="Comma 36 8 2" xfId="8238" xr:uid="{00000000-0005-0000-0000-000022200000}"/>
    <cellStyle name="Comma 36 9" xfId="8239" xr:uid="{00000000-0005-0000-0000-000023200000}"/>
    <cellStyle name="Comma 360" xfId="8240" xr:uid="{00000000-0005-0000-0000-000024200000}"/>
    <cellStyle name="Comma 360 2" xfId="8241" xr:uid="{00000000-0005-0000-0000-000025200000}"/>
    <cellStyle name="Comma 360 3" xfId="8242" xr:uid="{00000000-0005-0000-0000-000026200000}"/>
    <cellStyle name="Comma 361" xfId="8243" xr:uid="{00000000-0005-0000-0000-000027200000}"/>
    <cellStyle name="Comma 361 2" xfId="8244" xr:uid="{00000000-0005-0000-0000-000028200000}"/>
    <cellStyle name="Comma 361 3" xfId="8245" xr:uid="{00000000-0005-0000-0000-000029200000}"/>
    <cellStyle name="Comma 362" xfId="8246" xr:uid="{00000000-0005-0000-0000-00002A200000}"/>
    <cellStyle name="Comma 362 2" xfId="8247" xr:uid="{00000000-0005-0000-0000-00002B200000}"/>
    <cellStyle name="Comma 362 3" xfId="8248" xr:uid="{00000000-0005-0000-0000-00002C200000}"/>
    <cellStyle name="Comma 363" xfId="8249" xr:uid="{00000000-0005-0000-0000-00002D200000}"/>
    <cellStyle name="Comma 363 2" xfId="8250" xr:uid="{00000000-0005-0000-0000-00002E200000}"/>
    <cellStyle name="Comma 363 3" xfId="8251" xr:uid="{00000000-0005-0000-0000-00002F200000}"/>
    <cellStyle name="Comma 364" xfId="8252" xr:uid="{00000000-0005-0000-0000-000030200000}"/>
    <cellStyle name="Comma 364 2" xfId="8253" xr:uid="{00000000-0005-0000-0000-000031200000}"/>
    <cellStyle name="Comma 364 3" xfId="8254" xr:uid="{00000000-0005-0000-0000-000032200000}"/>
    <cellStyle name="Comma 365" xfId="8255" xr:uid="{00000000-0005-0000-0000-000033200000}"/>
    <cellStyle name="Comma 365 2" xfId="8256" xr:uid="{00000000-0005-0000-0000-000034200000}"/>
    <cellStyle name="Comma 365 3" xfId="8257" xr:uid="{00000000-0005-0000-0000-000035200000}"/>
    <cellStyle name="Comma 366" xfId="8258" xr:uid="{00000000-0005-0000-0000-000036200000}"/>
    <cellStyle name="Comma 366 2" xfId="8259" xr:uid="{00000000-0005-0000-0000-000037200000}"/>
    <cellStyle name="Comma 366 3" xfId="8260" xr:uid="{00000000-0005-0000-0000-000038200000}"/>
    <cellStyle name="Comma 367" xfId="8261" xr:uid="{00000000-0005-0000-0000-000039200000}"/>
    <cellStyle name="Comma 367 2" xfId="8262" xr:uid="{00000000-0005-0000-0000-00003A200000}"/>
    <cellStyle name="Comma 367 3" xfId="8263" xr:uid="{00000000-0005-0000-0000-00003B200000}"/>
    <cellStyle name="Comma 368" xfId="8264" xr:uid="{00000000-0005-0000-0000-00003C200000}"/>
    <cellStyle name="Comma 368 2" xfId="8265" xr:uid="{00000000-0005-0000-0000-00003D200000}"/>
    <cellStyle name="Comma 368 3" xfId="8266" xr:uid="{00000000-0005-0000-0000-00003E200000}"/>
    <cellStyle name="Comma 369" xfId="8267" xr:uid="{00000000-0005-0000-0000-00003F200000}"/>
    <cellStyle name="Comma 369 2" xfId="8268" xr:uid="{00000000-0005-0000-0000-000040200000}"/>
    <cellStyle name="Comma 369 3" xfId="8269" xr:uid="{00000000-0005-0000-0000-000041200000}"/>
    <cellStyle name="Comma 37" xfId="8270" xr:uid="{00000000-0005-0000-0000-000042200000}"/>
    <cellStyle name="Comma 37 10" xfId="8271" xr:uid="{00000000-0005-0000-0000-000043200000}"/>
    <cellStyle name="Comma 37 11" xfId="8272" xr:uid="{00000000-0005-0000-0000-000044200000}"/>
    <cellStyle name="Comma 37 2" xfId="8273" xr:uid="{00000000-0005-0000-0000-000045200000}"/>
    <cellStyle name="Comma 37 2 2" xfId="8274" xr:uid="{00000000-0005-0000-0000-000046200000}"/>
    <cellStyle name="Comma 37 2 2 2" xfId="8275" xr:uid="{00000000-0005-0000-0000-000047200000}"/>
    <cellStyle name="Comma 37 2 2 3" xfId="8276" xr:uid="{00000000-0005-0000-0000-000048200000}"/>
    <cellStyle name="Comma 37 2 2 4" xfId="8277" xr:uid="{00000000-0005-0000-0000-000049200000}"/>
    <cellStyle name="Comma 37 2 3" xfId="8278" xr:uid="{00000000-0005-0000-0000-00004A200000}"/>
    <cellStyle name="Comma 37 2 3 2" xfId="8279" xr:uid="{00000000-0005-0000-0000-00004B200000}"/>
    <cellStyle name="Comma 37 2 4" xfId="8280" xr:uid="{00000000-0005-0000-0000-00004C200000}"/>
    <cellStyle name="Comma 37 2 4 2" xfId="8281" xr:uid="{00000000-0005-0000-0000-00004D200000}"/>
    <cellStyle name="Comma 37 2 5" xfId="8282" xr:uid="{00000000-0005-0000-0000-00004E200000}"/>
    <cellStyle name="Comma 37 2 5 2" xfId="8283" xr:uid="{00000000-0005-0000-0000-00004F200000}"/>
    <cellStyle name="Comma 37 2 6" xfId="8284" xr:uid="{00000000-0005-0000-0000-000050200000}"/>
    <cellStyle name="Comma 37 2 6 2" xfId="8285" xr:uid="{00000000-0005-0000-0000-000051200000}"/>
    <cellStyle name="Comma 37 2 7" xfId="8286" xr:uid="{00000000-0005-0000-0000-000052200000}"/>
    <cellStyle name="Comma 37 2 7 2" xfId="8287" xr:uid="{00000000-0005-0000-0000-000053200000}"/>
    <cellStyle name="Comma 37 2 8" xfId="8288" xr:uid="{00000000-0005-0000-0000-000054200000}"/>
    <cellStyle name="Comma 37 2 9" xfId="8289" xr:uid="{00000000-0005-0000-0000-000055200000}"/>
    <cellStyle name="Comma 37 3" xfId="8290" xr:uid="{00000000-0005-0000-0000-000056200000}"/>
    <cellStyle name="Comma 37 3 2" xfId="8291" xr:uid="{00000000-0005-0000-0000-000057200000}"/>
    <cellStyle name="Comma 37 3 3" xfId="8292" xr:uid="{00000000-0005-0000-0000-000058200000}"/>
    <cellStyle name="Comma 37 3 4" xfId="8293" xr:uid="{00000000-0005-0000-0000-000059200000}"/>
    <cellStyle name="Comma 37 4" xfId="8294" xr:uid="{00000000-0005-0000-0000-00005A200000}"/>
    <cellStyle name="Comma 37 4 2" xfId="8295" xr:uid="{00000000-0005-0000-0000-00005B200000}"/>
    <cellStyle name="Comma 37 5" xfId="8296" xr:uid="{00000000-0005-0000-0000-00005C200000}"/>
    <cellStyle name="Comma 37 5 2" xfId="8297" xr:uid="{00000000-0005-0000-0000-00005D200000}"/>
    <cellStyle name="Comma 37 6" xfId="8298" xr:uid="{00000000-0005-0000-0000-00005E200000}"/>
    <cellStyle name="Comma 37 6 2" xfId="8299" xr:uid="{00000000-0005-0000-0000-00005F200000}"/>
    <cellStyle name="Comma 37 7" xfId="8300" xr:uid="{00000000-0005-0000-0000-000060200000}"/>
    <cellStyle name="Comma 37 7 2" xfId="8301" xr:uid="{00000000-0005-0000-0000-000061200000}"/>
    <cellStyle name="Comma 37 8" xfId="8302" xr:uid="{00000000-0005-0000-0000-000062200000}"/>
    <cellStyle name="Comma 37 8 2" xfId="8303" xr:uid="{00000000-0005-0000-0000-000063200000}"/>
    <cellStyle name="Comma 37 9" xfId="8304" xr:uid="{00000000-0005-0000-0000-000064200000}"/>
    <cellStyle name="Comma 370" xfId="8305" xr:uid="{00000000-0005-0000-0000-000065200000}"/>
    <cellStyle name="Comma 370 2" xfId="8306" xr:uid="{00000000-0005-0000-0000-000066200000}"/>
    <cellStyle name="Comma 370 3" xfId="8307" xr:uid="{00000000-0005-0000-0000-000067200000}"/>
    <cellStyle name="Comma 371" xfId="8308" xr:uid="{00000000-0005-0000-0000-000068200000}"/>
    <cellStyle name="Comma 371 2" xfId="8309" xr:uid="{00000000-0005-0000-0000-000069200000}"/>
    <cellStyle name="Comma 371 3" xfId="8310" xr:uid="{00000000-0005-0000-0000-00006A200000}"/>
    <cellStyle name="Comma 372" xfId="8311" xr:uid="{00000000-0005-0000-0000-00006B200000}"/>
    <cellStyle name="Comma 372 2" xfId="8312" xr:uid="{00000000-0005-0000-0000-00006C200000}"/>
    <cellStyle name="Comma 372 3" xfId="8313" xr:uid="{00000000-0005-0000-0000-00006D200000}"/>
    <cellStyle name="Comma 373" xfId="8314" xr:uid="{00000000-0005-0000-0000-00006E200000}"/>
    <cellStyle name="Comma 373 2" xfId="8315" xr:uid="{00000000-0005-0000-0000-00006F200000}"/>
    <cellStyle name="Comma 373 3" xfId="8316" xr:uid="{00000000-0005-0000-0000-000070200000}"/>
    <cellStyle name="Comma 374" xfId="8317" xr:uid="{00000000-0005-0000-0000-000071200000}"/>
    <cellStyle name="Comma 374 2" xfId="8318" xr:uid="{00000000-0005-0000-0000-000072200000}"/>
    <cellStyle name="Comma 374 3" xfId="8319" xr:uid="{00000000-0005-0000-0000-000073200000}"/>
    <cellStyle name="Comma 375" xfId="8320" xr:uid="{00000000-0005-0000-0000-000074200000}"/>
    <cellStyle name="Comma 375 2" xfId="8321" xr:uid="{00000000-0005-0000-0000-000075200000}"/>
    <cellStyle name="Comma 375 3" xfId="8322" xr:uid="{00000000-0005-0000-0000-000076200000}"/>
    <cellStyle name="Comma 376" xfId="8323" xr:uid="{00000000-0005-0000-0000-000077200000}"/>
    <cellStyle name="Comma 376 2" xfId="8324" xr:uid="{00000000-0005-0000-0000-000078200000}"/>
    <cellStyle name="Comma 376 3" xfId="8325" xr:uid="{00000000-0005-0000-0000-000079200000}"/>
    <cellStyle name="Comma 377" xfId="8326" xr:uid="{00000000-0005-0000-0000-00007A200000}"/>
    <cellStyle name="Comma 377 2" xfId="8327" xr:uid="{00000000-0005-0000-0000-00007B200000}"/>
    <cellStyle name="Comma 377 3" xfId="8328" xr:uid="{00000000-0005-0000-0000-00007C200000}"/>
    <cellStyle name="Comma 378" xfId="8329" xr:uid="{00000000-0005-0000-0000-00007D200000}"/>
    <cellStyle name="Comma 378 2" xfId="8330" xr:uid="{00000000-0005-0000-0000-00007E200000}"/>
    <cellStyle name="Comma 378 3" xfId="8331" xr:uid="{00000000-0005-0000-0000-00007F200000}"/>
    <cellStyle name="Comma 379" xfId="8332" xr:uid="{00000000-0005-0000-0000-000080200000}"/>
    <cellStyle name="Comma 379 2" xfId="8333" xr:uid="{00000000-0005-0000-0000-000081200000}"/>
    <cellStyle name="Comma 379 3" xfId="8334" xr:uid="{00000000-0005-0000-0000-000082200000}"/>
    <cellStyle name="Comma 38" xfId="8335" xr:uid="{00000000-0005-0000-0000-000083200000}"/>
    <cellStyle name="Comma 38 2" xfId="8336" xr:uid="{00000000-0005-0000-0000-000084200000}"/>
    <cellStyle name="Comma 38 2 2" xfId="8337" xr:uid="{00000000-0005-0000-0000-000085200000}"/>
    <cellStyle name="Comma 38 2 2 2" xfId="8338" xr:uid="{00000000-0005-0000-0000-000086200000}"/>
    <cellStyle name="Comma 38 2 2 3" xfId="8339" xr:uid="{00000000-0005-0000-0000-000087200000}"/>
    <cellStyle name="Comma 38 2 3" xfId="8340" xr:uid="{00000000-0005-0000-0000-000088200000}"/>
    <cellStyle name="Comma 38 2 4" xfId="8341" xr:uid="{00000000-0005-0000-0000-000089200000}"/>
    <cellStyle name="Comma 38 3" xfId="8342" xr:uid="{00000000-0005-0000-0000-00008A200000}"/>
    <cellStyle name="Comma 38 3 2" xfId="8343" xr:uid="{00000000-0005-0000-0000-00008B200000}"/>
    <cellStyle name="Comma 38 3 3" xfId="8344" xr:uid="{00000000-0005-0000-0000-00008C200000}"/>
    <cellStyle name="Comma 38 4" xfId="8345" xr:uid="{00000000-0005-0000-0000-00008D200000}"/>
    <cellStyle name="Comma 38 5" xfId="8346" xr:uid="{00000000-0005-0000-0000-00008E200000}"/>
    <cellStyle name="Comma 38 6" xfId="8347" xr:uid="{00000000-0005-0000-0000-00008F200000}"/>
    <cellStyle name="Comma 380" xfId="8348" xr:uid="{00000000-0005-0000-0000-000090200000}"/>
    <cellStyle name="Comma 380 2" xfId="8349" xr:uid="{00000000-0005-0000-0000-000091200000}"/>
    <cellStyle name="Comma 380 3" xfId="8350" xr:uid="{00000000-0005-0000-0000-000092200000}"/>
    <cellStyle name="Comma 381" xfId="8351" xr:uid="{00000000-0005-0000-0000-000093200000}"/>
    <cellStyle name="Comma 381 2" xfId="8352" xr:uid="{00000000-0005-0000-0000-000094200000}"/>
    <cellStyle name="Comma 381 3" xfId="8353" xr:uid="{00000000-0005-0000-0000-000095200000}"/>
    <cellStyle name="Comma 382" xfId="8354" xr:uid="{00000000-0005-0000-0000-000096200000}"/>
    <cellStyle name="Comma 382 2" xfId="8355" xr:uid="{00000000-0005-0000-0000-000097200000}"/>
    <cellStyle name="Comma 382 3" xfId="8356" xr:uid="{00000000-0005-0000-0000-000098200000}"/>
    <cellStyle name="Comma 383" xfId="8357" xr:uid="{00000000-0005-0000-0000-000099200000}"/>
    <cellStyle name="Comma 383 2" xfId="8358" xr:uid="{00000000-0005-0000-0000-00009A200000}"/>
    <cellStyle name="Comma 383 3" xfId="8359" xr:uid="{00000000-0005-0000-0000-00009B200000}"/>
    <cellStyle name="Comma 384" xfId="8360" xr:uid="{00000000-0005-0000-0000-00009C200000}"/>
    <cellStyle name="Comma 384 2" xfId="8361" xr:uid="{00000000-0005-0000-0000-00009D200000}"/>
    <cellStyle name="Comma 384 3" xfId="8362" xr:uid="{00000000-0005-0000-0000-00009E200000}"/>
    <cellStyle name="Comma 385" xfId="8363" xr:uid="{00000000-0005-0000-0000-00009F200000}"/>
    <cellStyle name="Comma 385 2" xfId="8364" xr:uid="{00000000-0005-0000-0000-0000A0200000}"/>
    <cellStyle name="Comma 385 3" xfId="8365" xr:uid="{00000000-0005-0000-0000-0000A1200000}"/>
    <cellStyle name="Comma 386" xfId="8366" xr:uid="{00000000-0005-0000-0000-0000A2200000}"/>
    <cellStyle name="Comma 386 2" xfId="8367" xr:uid="{00000000-0005-0000-0000-0000A3200000}"/>
    <cellStyle name="Comma 386 3" xfId="8368" xr:uid="{00000000-0005-0000-0000-0000A4200000}"/>
    <cellStyle name="Comma 387" xfId="8369" xr:uid="{00000000-0005-0000-0000-0000A5200000}"/>
    <cellStyle name="Comma 387 2" xfId="8370" xr:uid="{00000000-0005-0000-0000-0000A6200000}"/>
    <cellStyle name="Comma 387 3" xfId="8371" xr:uid="{00000000-0005-0000-0000-0000A7200000}"/>
    <cellStyle name="Comma 388" xfId="8372" xr:uid="{00000000-0005-0000-0000-0000A8200000}"/>
    <cellStyle name="Comma 388 2" xfId="8373" xr:uid="{00000000-0005-0000-0000-0000A9200000}"/>
    <cellStyle name="Comma 388 3" xfId="8374" xr:uid="{00000000-0005-0000-0000-0000AA200000}"/>
    <cellStyle name="Comma 389" xfId="8375" xr:uid="{00000000-0005-0000-0000-0000AB200000}"/>
    <cellStyle name="Comma 389 2" xfId="8376" xr:uid="{00000000-0005-0000-0000-0000AC200000}"/>
    <cellStyle name="Comma 389 3" xfId="8377" xr:uid="{00000000-0005-0000-0000-0000AD200000}"/>
    <cellStyle name="Comma 39" xfId="8378" xr:uid="{00000000-0005-0000-0000-0000AE200000}"/>
    <cellStyle name="Comma 39 10" xfId="8379" xr:uid="{00000000-0005-0000-0000-0000AF200000}"/>
    <cellStyle name="Comma 39 11" xfId="8380" xr:uid="{00000000-0005-0000-0000-0000B0200000}"/>
    <cellStyle name="Comma 39 2" xfId="8381" xr:uid="{00000000-0005-0000-0000-0000B1200000}"/>
    <cellStyle name="Comma 39 2 2" xfId="8382" xr:uid="{00000000-0005-0000-0000-0000B2200000}"/>
    <cellStyle name="Comma 39 2 2 2" xfId="8383" xr:uid="{00000000-0005-0000-0000-0000B3200000}"/>
    <cellStyle name="Comma 39 2 3" xfId="8384" xr:uid="{00000000-0005-0000-0000-0000B4200000}"/>
    <cellStyle name="Comma 39 2 3 2" xfId="8385" xr:uid="{00000000-0005-0000-0000-0000B5200000}"/>
    <cellStyle name="Comma 39 2 4" xfId="8386" xr:uid="{00000000-0005-0000-0000-0000B6200000}"/>
    <cellStyle name="Comma 39 2 4 2" xfId="8387" xr:uid="{00000000-0005-0000-0000-0000B7200000}"/>
    <cellStyle name="Comma 39 2 5" xfId="8388" xr:uid="{00000000-0005-0000-0000-0000B8200000}"/>
    <cellStyle name="Comma 39 2 5 2" xfId="8389" xr:uid="{00000000-0005-0000-0000-0000B9200000}"/>
    <cellStyle name="Comma 39 2 6" xfId="8390" xr:uid="{00000000-0005-0000-0000-0000BA200000}"/>
    <cellStyle name="Comma 39 2 6 2" xfId="8391" xr:uid="{00000000-0005-0000-0000-0000BB200000}"/>
    <cellStyle name="Comma 39 2 7" xfId="8392" xr:uid="{00000000-0005-0000-0000-0000BC200000}"/>
    <cellStyle name="Comma 39 2 7 2" xfId="8393" xr:uid="{00000000-0005-0000-0000-0000BD200000}"/>
    <cellStyle name="Comma 39 2 8" xfId="8394" xr:uid="{00000000-0005-0000-0000-0000BE200000}"/>
    <cellStyle name="Comma 39 2 9" xfId="8395" xr:uid="{00000000-0005-0000-0000-0000BF200000}"/>
    <cellStyle name="Comma 39 3" xfId="8396" xr:uid="{00000000-0005-0000-0000-0000C0200000}"/>
    <cellStyle name="Comma 39 3 2" xfId="8397" xr:uid="{00000000-0005-0000-0000-0000C1200000}"/>
    <cellStyle name="Comma 39 3 3" xfId="8398" xr:uid="{00000000-0005-0000-0000-0000C2200000}"/>
    <cellStyle name="Comma 39 3 4" xfId="8399" xr:uid="{00000000-0005-0000-0000-0000C3200000}"/>
    <cellStyle name="Comma 39 4" xfId="8400" xr:uid="{00000000-0005-0000-0000-0000C4200000}"/>
    <cellStyle name="Comma 39 4 2" xfId="8401" xr:uid="{00000000-0005-0000-0000-0000C5200000}"/>
    <cellStyle name="Comma 39 5" xfId="8402" xr:uid="{00000000-0005-0000-0000-0000C6200000}"/>
    <cellStyle name="Comma 39 5 2" xfId="8403" xr:uid="{00000000-0005-0000-0000-0000C7200000}"/>
    <cellStyle name="Comma 39 6" xfId="8404" xr:uid="{00000000-0005-0000-0000-0000C8200000}"/>
    <cellStyle name="Comma 39 6 2" xfId="8405" xr:uid="{00000000-0005-0000-0000-0000C9200000}"/>
    <cellStyle name="Comma 39 7" xfId="8406" xr:uid="{00000000-0005-0000-0000-0000CA200000}"/>
    <cellStyle name="Comma 39 7 2" xfId="8407" xr:uid="{00000000-0005-0000-0000-0000CB200000}"/>
    <cellStyle name="Comma 39 8" xfId="8408" xr:uid="{00000000-0005-0000-0000-0000CC200000}"/>
    <cellStyle name="Comma 39 8 2" xfId="8409" xr:uid="{00000000-0005-0000-0000-0000CD200000}"/>
    <cellStyle name="Comma 39 9" xfId="8410" xr:uid="{00000000-0005-0000-0000-0000CE200000}"/>
    <cellStyle name="Comma 390" xfId="8411" xr:uid="{00000000-0005-0000-0000-0000CF200000}"/>
    <cellStyle name="Comma 390 2" xfId="8412" xr:uid="{00000000-0005-0000-0000-0000D0200000}"/>
    <cellStyle name="Comma 390 3" xfId="8413" xr:uid="{00000000-0005-0000-0000-0000D1200000}"/>
    <cellStyle name="Comma 391" xfId="8414" xr:uid="{00000000-0005-0000-0000-0000D2200000}"/>
    <cellStyle name="Comma 391 2" xfId="8415" xr:uid="{00000000-0005-0000-0000-0000D3200000}"/>
    <cellStyle name="Comma 391 3" xfId="8416" xr:uid="{00000000-0005-0000-0000-0000D4200000}"/>
    <cellStyle name="Comma 392" xfId="8417" xr:uid="{00000000-0005-0000-0000-0000D5200000}"/>
    <cellStyle name="Comma 392 2" xfId="8418" xr:uid="{00000000-0005-0000-0000-0000D6200000}"/>
    <cellStyle name="Comma 392 3" xfId="8419" xr:uid="{00000000-0005-0000-0000-0000D7200000}"/>
    <cellStyle name="Comma 393" xfId="8420" xr:uid="{00000000-0005-0000-0000-0000D8200000}"/>
    <cellStyle name="Comma 393 2" xfId="8421" xr:uid="{00000000-0005-0000-0000-0000D9200000}"/>
    <cellStyle name="Comma 393 3" xfId="8422" xr:uid="{00000000-0005-0000-0000-0000DA200000}"/>
    <cellStyle name="Comma 394" xfId="8423" xr:uid="{00000000-0005-0000-0000-0000DB200000}"/>
    <cellStyle name="Comma 394 2" xfId="8424" xr:uid="{00000000-0005-0000-0000-0000DC200000}"/>
    <cellStyle name="Comma 394 3" xfId="8425" xr:uid="{00000000-0005-0000-0000-0000DD200000}"/>
    <cellStyle name="Comma 395" xfId="8426" xr:uid="{00000000-0005-0000-0000-0000DE200000}"/>
    <cellStyle name="Comma 395 2" xfId="8427" xr:uid="{00000000-0005-0000-0000-0000DF200000}"/>
    <cellStyle name="Comma 395 3" xfId="8428" xr:uid="{00000000-0005-0000-0000-0000E0200000}"/>
    <cellStyle name="Comma 396" xfId="8429" xr:uid="{00000000-0005-0000-0000-0000E1200000}"/>
    <cellStyle name="Comma 396 2" xfId="8430" xr:uid="{00000000-0005-0000-0000-0000E2200000}"/>
    <cellStyle name="Comma 396 3" xfId="8431" xr:uid="{00000000-0005-0000-0000-0000E3200000}"/>
    <cellStyle name="Comma 397" xfId="8432" xr:uid="{00000000-0005-0000-0000-0000E4200000}"/>
    <cellStyle name="Comma 397 2" xfId="8433" xr:uid="{00000000-0005-0000-0000-0000E5200000}"/>
    <cellStyle name="Comma 397 3" xfId="8434" xr:uid="{00000000-0005-0000-0000-0000E6200000}"/>
    <cellStyle name="Comma 398" xfId="8435" xr:uid="{00000000-0005-0000-0000-0000E7200000}"/>
    <cellStyle name="Comma 398 2" xfId="8436" xr:uid="{00000000-0005-0000-0000-0000E8200000}"/>
    <cellStyle name="Comma 398 3" xfId="8437" xr:uid="{00000000-0005-0000-0000-0000E9200000}"/>
    <cellStyle name="Comma 399" xfId="8438" xr:uid="{00000000-0005-0000-0000-0000EA200000}"/>
    <cellStyle name="Comma 399 2" xfId="8439" xr:uid="{00000000-0005-0000-0000-0000EB200000}"/>
    <cellStyle name="Comma 399 3" xfId="8440" xr:uid="{00000000-0005-0000-0000-0000EC200000}"/>
    <cellStyle name="Comma 4" xfId="8441" xr:uid="{00000000-0005-0000-0000-0000ED200000}"/>
    <cellStyle name="Comma 4 10" xfId="8442" xr:uid="{00000000-0005-0000-0000-0000EE200000}"/>
    <cellStyle name="Comma 4 10 2" xfId="8443" xr:uid="{00000000-0005-0000-0000-0000EF200000}"/>
    <cellStyle name="Comma 4 10 3" xfId="8444" xr:uid="{00000000-0005-0000-0000-0000F0200000}"/>
    <cellStyle name="Comma 4 11" xfId="8445" xr:uid="{00000000-0005-0000-0000-0000F1200000}"/>
    <cellStyle name="Comma 4 11 2" xfId="8446" xr:uid="{00000000-0005-0000-0000-0000F2200000}"/>
    <cellStyle name="Comma 4 11 3" xfId="8447" xr:uid="{00000000-0005-0000-0000-0000F3200000}"/>
    <cellStyle name="Comma 4 12" xfId="8448" xr:uid="{00000000-0005-0000-0000-0000F4200000}"/>
    <cellStyle name="Comma 4 12 2" xfId="8449" xr:uid="{00000000-0005-0000-0000-0000F5200000}"/>
    <cellStyle name="Comma 4 12 3" xfId="8450" xr:uid="{00000000-0005-0000-0000-0000F6200000}"/>
    <cellStyle name="Comma 4 13" xfId="8451" xr:uid="{00000000-0005-0000-0000-0000F7200000}"/>
    <cellStyle name="Comma 4 13 2" xfId="8452" xr:uid="{00000000-0005-0000-0000-0000F8200000}"/>
    <cellStyle name="Comma 4 13 3" xfId="8453" xr:uid="{00000000-0005-0000-0000-0000F9200000}"/>
    <cellStyle name="Comma 4 14" xfId="8454" xr:uid="{00000000-0005-0000-0000-0000FA200000}"/>
    <cellStyle name="Comma 4 14 2" xfId="8455" xr:uid="{00000000-0005-0000-0000-0000FB200000}"/>
    <cellStyle name="Comma 4 14 3" xfId="8456" xr:uid="{00000000-0005-0000-0000-0000FC200000}"/>
    <cellStyle name="Comma 4 15" xfId="8457" xr:uid="{00000000-0005-0000-0000-0000FD200000}"/>
    <cellStyle name="Comma 4 15 2" xfId="8458" xr:uid="{00000000-0005-0000-0000-0000FE200000}"/>
    <cellStyle name="Comma 4 15 3" xfId="8459" xr:uid="{00000000-0005-0000-0000-0000FF200000}"/>
    <cellStyle name="Comma 4 16" xfId="8460" xr:uid="{00000000-0005-0000-0000-000000210000}"/>
    <cellStyle name="Comma 4 16 2" xfId="8461" xr:uid="{00000000-0005-0000-0000-000001210000}"/>
    <cellStyle name="Comma 4 16 3" xfId="8462" xr:uid="{00000000-0005-0000-0000-000002210000}"/>
    <cellStyle name="Comma 4 17" xfId="8463" xr:uid="{00000000-0005-0000-0000-000003210000}"/>
    <cellStyle name="Comma 4 17 2" xfId="8464" xr:uid="{00000000-0005-0000-0000-000004210000}"/>
    <cellStyle name="Comma 4 17 3" xfId="8465" xr:uid="{00000000-0005-0000-0000-000005210000}"/>
    <cellStyle name="Comma 4 18" xfId="8466" xr:uid="{00000000-0005-0000-0000-000006210000}"/>
    <cellStyle name="Comma 4 18 2" xfId="8467" xr:uid="{00000000-0005-0000-0000-000007210000}"/>
    <cellStyle name="Comma 4 18 2 2" xfId="8468" xr:uid="{00000000-0005-0000-0000-000008210000}"/>
    <cellStyle name="Comma 4 18 3" xfId="8469" xr:uid="{00000000-0005-0000-0000-000009210000}"/>
    <cellStyle name="Comma 4 18 3 2" xfId="8470" xr:uid="{00000000-0005-0000-0000-00000A210000}"/>
    <cellStyle name="Comma 4 18 4" xfId="8471" xr:uid="{00000000-0005-0000-0000-00000B210000}"/>
    <cellStyle name="Comma 4 18 4 2" xfId="8472" xr:uid="{00000000-0005-0000-0000-00000C210000}"/>
    <cellStyle name="Comma 4 18 5" xfId="8473" xr:uid="{00000000-0005-0000-0000-00000D210000}"/>
    <cellStyle name="Comma 4 18 5 2" xfId="8474" xr:uid="{00000000-0005-0000-0000-00000E210000}"/>
    <cellStyle name="Comma 4 18 6" xfId="8475" xr:uid="{00000000-0005-0000-0000-00000F210000}"/>
    <cellStyle name="Comma 4 18 6 2" xfId="8476" xr:uid="{00000000-0005-0000-0000-000010210000}"/>
    <cellStyle name="Comma 4 18 7" xfId="8477" xr:uid="{00000000-0005-0000-0000-000011210000}"/>
    <cellStyle name="Comma 4 18 7 2" xfId="8478" xr:uid="{00000000-0005-0000-0000-000012210000}"/>
    <cellStyle name="Comma 4 18 8" xfId="8479" xr:uid="{00000000-0005-0000-0000-000013210000}"/>
    <cellStyle name="Comma 4 18 9" xfId="8480" xr:uid="{00000000-0005-0000-0000-000014210000}"/>
    <cellStyle name="Comma 4 19" xfId="8481" xr:uid="{00000000-0005-0000-0000-000015210000}"/>
    <cellStyle name="Comma 4 19 2" xfId="8482" xr:uid="{00000000-0005-0000-0000-000016210000}"/>
    <cellStyle name="Comma 4 19 2 2" xfId="8483" xr:uid="{00000000-0005-0000-0000-000017210000}"/>
    <cellStyle name="Comma 4 19 3" xfId="8484" xr:uid="{00000000-0005-0000-0000-000018210000}"/>
    <cellStyle name="Comma 4 19 3 2" xfId="8485" xr:uid="{00000000-0005-0000-0000-000019210000}"/>
    <cellStyle name="Comma 4 19 4" xfId="8486" xr:uid="{00000000-0005-0000-0000-00001A210000}"/>
    <cellStyle name="Comma 4 19 4 2" xfId="8487" xr:uid="{00000000-0005-0000-0000-00001B210000}"/>
    <cellStyle name="Comma 4 19 5" xfId="8488" xr:uid="{00000000-0005-0000-0000-00001C210000}"/>
    <cellStyle name="Comma 4 19 5 2" xfId="8489" xr:uid="{00000000-0005-0000-0000-00001D210000}"/>
    <cellStyle name="Comma 4 19 6" xfId="8490" xr:uid="{00000000-0005-0000-0000-00001E210000}"/>
    <cellStyle name="Comma 4 19 6 2" xfId="8491" xr:uid="{00000000-0005-0000-0000-00001F210000}"/>
    <cellStyle name="Comma 4 19 7" xfId="8492" xr:uid="{00000000-0005-0000-0000-000020210000}"/>
    <cellStyle name="Comma 4 19 7 2" xfId="8493" xr:uid="{00000000-0005-0000-0000-000021210000}"/>
    <cellStyle name="Comma 4 19 8" xfId="8494" xr:uid="{00000000-0005-0000-0000-000022210000}"/>
    <cellStyle name="Comma 4 19 9" xfId="8495" xr:uid="{00000000-0005-0000-0000-000023210000}"/>
    <cellStyle name="Comma 4 2" xfId="8496" xr:uid="{00000000-0005-0000-0000-000024210000}"/>
    <cellStyle name="Comma 4 2 10" xfId="8497" xr:uid="{00000000-0005-0000-0000-000025210000}"/>
    <cellStyle name="Comma 4 2 2" xfId="8498" xr:uid="{00000000-0005-0000-0000-000026210000}"/>
    <cellStyle name="Comma 4 2 2 2" xfId="8499" xr:uid="{00000000-0005-0000-0000-000027210000}"/>
    <cellStyle name="Comma 4 2 2 2 2" xfId="8500" xr:uid="{00000000-0005-0000-0000-000028210000}"/>
    <cellStyle name="Comma 4 2 2 2 3" xfId="8501" xr:uid="{00000000-0005-0000-0000-000029210000}"/>
    <cellStyle name="Comma 4 2 2 3" xfId="8502" xr:uid="{00000000-0005-0000-0000-00002A210000}"/>
    <cellStyle name="Comma 4 2 2 4" xfId="8503" xr:uid="{00000000-0005-0000-0000-00002B210000}"/>
    <cellStyle name="Comma 4 2 2 5" xfId="8504" xr:uid="{00000000-0005-0000-0000-00002C210000}"/>
    <cellStyle name="Comma 4 2 20" xfId="8505" xr:uid="{00000000-0005-0000-0000-00002D210000}"/>
    <cellStyle name="Comma 4 2 3" xfId="8506" xr:uid="{00000000-0005-0000-0000-00002E210000}"/>
    <cellStyle name="Comma 4 2 3 2" xfId="8507" xr:uid="{00000000-0005-0000-0000-00002F210000}"/>
    <cellStyle name="Comma 4 2 3 2 2" xfId="8508" xr:uid="{00000000-0005-0000-0000-000030210000}"/>
    <cellStyle name="Comma 4 2 3 2 3" xfId="8509" xr:uid="{00000000-0005-0000-0000-000031210000}"/>
    <cellStyle name="Comma 4 2 3 3" xfId="8510" xr:uid="{00000000-0005-0000-0000-000032210000}"/>
    <cellStyle name="Comma 4 2 3 4" xfId="8511" xr:uid="{00000000-0005-0000-0000-000033210000}"/>
    <cellStyle name="Comma 4 2 4" xfId="8512" xr:uid="{00000000-0005-0000-0000-000034210000}"/>
    <cellStyle name="Comma 4 2 4 2" xfId="8513" xr:uid="{00000000-0005-0000-0000-000035210000}"/>
    <cellStyle name="Comma 4 2 4 3" xfId="8514" xr:uid="{00000000-0005-0000-0000-000036210000}"/>
    <cellStyle name="Comma 4 2 5" xfId="8515" xr:uid="{00000000-0005-0000-0000-000037210000}"/>
    <cellStyle name="Comma 4 2 5 2" xfId="8516" xr:uid="{00000000-0005-0000-0000-000038210000}"/>
    <cellStyle name="Comma 4 2 5 3" xfId="8517" xr:uid="{00000000-0005-0000-0000-000039210000}"/>
    <cellStyle name="Comma 4 2 6" xfId="8518" xr:uid="{00000000-0005-0000-0000-00003A210000}"/>
    <cellStyle name="Comma 4 2 6 2" xfId="8519" xr:uid="{00000000-0005-0000-0000-00003B210000}"/>
    <cellStyle name="Comma 4 2 6 3" xfId="8520" xr:uid="{00000000-0005-0000-0000-00003C210000}"/>
    <cellStyle name="Comma 4 2 7" xfId="8521" xr:uid="{00000000-0005-0000-0000-00003D210000}"/>
    <cellStyle name="Comma 4 2 7 2" xfId="8522" xr:uid="{00000000-0005-0000-0000-00003E210000}"/>
    <cellStyle name="Comma 4 2 7 3" xfId="8523" xr:uid="{00000000-0005-0000-0000-00003F210000}"/>
    <cellStyle name="Comma 4 2 8" xfId="8524" xr:uid="{00000000-0005-0000-0000-000040210000}"/>
    <cellStyle name="Comma 4 2 9" xfId="8525" xr:uid="{00000000-0005-0000-0000-000041210000}"/>
    <cellStyle name="Comma 4 2_Bieu 8 - tong hop no" xfId="8526" xr:uid="{00000000-0005-0000-0000-000042210000}"/>
    <cellStyle name="Comma 4 20" xfId="8527" xr:uid="{00000000-0005-0000-0000-000043210000}"/>
    <cellStyle name="Comma 4 20 10" xfId="8528" xr:uid="{00000000-0005-0000-0000-000044210000}"/>
    <cellStyle name="Comma 4 20 2" xfId="8529" xr:uid="{00000000-0005-0000-0000-000045210000}"/>
    <cellStyle name="Comma 4 20 2 2" xfId="8530" xr:uid="{00000000-0005-0000-0000-000046210000}"/>
    <cellStyle name="Comma 4 20 3" xfId="8531" xr:uid="{00000000-0005-0000-0000-000047210000}"/>
    <cellStyle name="Comma 4 20 3 2" xfId="8532" xr:uid="{00000000-0005-0000-0000-000048210000}"/>
    <cellStyle name="Comma 4 20 4" xfId="8533" xr:uid="{00000000-0005-0000-0000-000049210000}"/>
    <cellStyle name="Comma 4 20 4 2" xfId="8534" xr:uid="{00000000-0005-0000-0000-00004A210000}"/>
    <cellStyle name="Comma 4 20 5" xfId="8535" xr:uid="{00000000-0005-0000-0000-00004B210000}"/>
    <cellStyle name="Comma 4 20 5 2" xfId="8536" xr:uid="{00000000-0005-0000-0000-00004C210000}"/>
    <cellStyle name="Comma 4 20 6" xfId="8537" xr:uid="{00000000-0005-0000-0000-00004D210000}"/>
    <cellStyle name="Comma 4 20 6 2" xfId="8538" xr:uid="{00000000-0005-0000-0000-00004E210000}"/>
    <cellStyle name="Comma 4 20 7" xfId="8539" xr:uid="{00000000-0005-0000-0000-00004F210000}"/>
    <cellStyle name="Comma 4 20 7 2" xfId="8540" xr:uid="{00000000-0005-0000-0000-000050210000}"/>
    <cellStyle name="Comma 4 20 8" xfId="8541" xr:uid="{00000000-0005-0000-0000-000051210000}"/>
    <cellStyle name="Comma 4 20 9" xfId="8542" xr:uid="{00000000-0005-0000-0000-000052210000}"/>
    <cellStyle name="Comma 4 21" xfId="8543" xr:uid="{00000000-0005-0000-0000-000053210000}"/>
    <cellStyle name="Comma 4 22" xfId="8544" xr:uid="{00000000-0005-0000-0000-000054210000}"/>
    <cellStyle name="Comma 4 23" xfId="8545" xr:uid="{00000000-0005-0000-0000-000055210000}"/>
    <cellStyle name="Comma 4 24" xfId="8546" xr:uid="{00000000-0005-0000-0000-000056210000}"/>
    <cellStyle name="Comma 4 25" xfId="8547" xr:uid="{00000000-0005-0000-0000-000057210000}"/>
    <cellStyle name="Comma 4 26" xfId="8548" xr:uid="{00000000-0005-0000-0000-000058210000}"/>
    <cellStyle name="Comma 4 27" xfId="8549" xr:uid="{00000000-0005-0000-0000-000059210000}"/>
    <cellStyle name="Comma 4 3" xfId="8550" xr:uid="{00000000-0005-0000-0000-00005A210000}"/>
    <cellStyle name="Comma 4 3 2" xfId="8551" xr:uid="{00000000-0005-0000-0000-00005B210000}"/>
    <cellStyle name="Comma 4 3 2 2" xfId="8552" xr:uid="{00000000-0005-0000-0000-00005C210000}"/>
    <cellStyle name="Comma 4 3 2 2 2" xfId="8553" xr:uid="{00000000-0005-0000-0000-00005D210000}"/>
    <cellStyle name="Comma 4 3 2 2 2 2" xfId="8554" xr:uid="{00000000-0005-0000-0000-00005E210000}"/>
    <cellStyle name="Comma 4 3 2 2 3" xfId="8555" xr:uid="{00000000-0005-0000-0000-00005F210000}"/>
    <cellStyle name="Comma 4 3 2 2 3 2" xfId="8556" xr:uid="{00000000-0005-0000-0000-000060210000}"/>
    <cellStyle name="Comma 4 3 2 2 4" xfId="8557" xr:uid="{00000000-0005-0000-0000-000061210000}"/>
    <cellStyle name="Comma 4 3 2 2 4 2" xfId="8558" xr:uid="{00000000-0005-0000-0000-000062210000}"/>
    <cellStyle name="Comma 4 3 2 2 5" xfId="8559" xr:uid="{00000000-0005-0000-0000-000063210000}"/>
    <cellStyle name="Comma 4 3 2 2 5 2" xfId="8560" xr:uid="{00000000-0005-0000-0000-000064210000}"/>
    <cellStyle name="Comma 4 3 2 2 6" xfId="8561" xr:uid="{00000000-0005-0000-0000-000065210000}"/>
    <cellStyle name="Comma 4 3 2 2 6 2" xfId="8562" xr:uid="{00000000-0005-0000-0000-000066210000}"/>
    <cellStyle name="Comma 4 3 2 2 7" xfId="8563" xr:uid="{00000000-0005-0000-0000-000067210000}"/>
    <cellStyle name="Comma 4 3 2 2 7 2" xfId="8564" xr:uid="{00000000-0005-0000-0000-000068210000}"/>
    <cellStyle name="Comma 4 3 2 2 8" xfId="8565" xr:uid="{00000000-0005-0000-0000-000069210000}"/>
    <cellStyle name="Comma 4 3 2 2 9" xfId="8566" xr:uid="{00000000-0005-0000-0000-00006A210000}"/>
    <cellStyle name="Comma 4 3 2 3" xfId="8567" xr:uid="{00000000-0005-0000-0000-00006B210000}"/>
    <cellStyle name="Comma 4 3 2 4" xfId="8568" xr:uid="{00000000-0005-0000-0000-00006C210000}"/>
    <cellStyle name="Comma 4 3 3" xfId="8569" xr:uid="{00000000-0005-0000-0000-00006D210000}"/>
    <cellStyle name="Comma 4 3 3 2" xfId="8570" xr:uid="{00000000-0005-0000-0000-00006E210000}"/>
    <cellStyle name="Comma 4 3 3 2 2" xfId="8571" xr:uid="{00000000-0005-0000-0000-00006F210000}"/>
    <cellStyle name="Comma 4 3 3 3" xfId="8572" xr:uid="{00000000-0005-0000-0000-000070210000}"/>
    <cellStyle name="Comma 4 3 3 3 2" xfId="8573" xr:uid="{00000000-0005-0000-0000-000071210000}"/>
    <cellStyle name="Comma 4 3 3 4" xfId="8574" xr:uid="{00000000-0005-0000-0000-000072210000}"/>
    <cellStyle name="Comma 4 3 3 4 2" xfId="8575" xr:uid="{00000000-0005-0000-0000-000073210000}"/>
    <cellStyle name="Comma 4 3 3 5" xfId="8576" xr:uid="{00000000-0005-0000-0000-000074210000}"/>
    <cellStyle name="Comma 4 3 3 5 2" xfId="8577" xr:uid="{00000000-0005-0000-0000-000075210000}"/>
    <cellStyle name="Comma 4 3 3 6" xfId="8578" xr:uid="{00000000-0005-0000-0000-000076210000}"/>
    <cellStyle name="Comma 4 3 3 6 2" xfId="8579" xr:uid="{00000000-0005-0000-0000-000077210000}"/>
    <cellStyle name="Comma 4 3 3 7" xfId="8580" xr:uid="{00000000-0005-0000-0000-000078210000}"/>
    <cellStyle name="Comma 4 3 3 7 2" xfId="8581" xr:uid="{00000000-0005-0000-0000-000079210000}"/>
    <cellStyle name="Comma 4 3 3 8" xfId="8582" xr:uid="{00000000-0005-0000-0000-00007A210000}"/>
    <cellStyle name="Comma 4 3 3 9" xfId="8583" xr:uid="{00000000-0005-0000-0000-00007B210000}"/>
    <cellStyle name="Comma 4 3 4" xfId="8584" xr:uid="{00000000-0005-0000-0000-00007C210000}"/>
    <cellStyle name="Comma 4 3 5" xfId="8585" xr:uid="{00000000-0005-0000-0000-00007D210000}"/>
    <cellStyle name="Comma 4 3 6" xfId="8586" xr:uid="{00000000-0005-0000-0000-00007E210000}"/>
    <cellStyle name="Comma 4 3 7" xfId="8587" xr:uid="{00000000-0005-0000-0000-00007F210000}"/>
    <cellStyle name="Comma 4 3_bieu 1b" xfId="8588" xr:uid="{00000000-0005-0000-0000-000080210000}"/>
    <cellStyle name="Comma 4 4" xfId="8589" xr:uid="{00000000-0005-0000-0000-000081210000}"/>
    <cellStyle name="Comma 4 4 10" xfId="8590" xr:uid="{00000000-0005-0000-0000-000082210000}"/>
    <cellStyle name="Comma 4 4 10 2" xfId="8591" xr:uid="{00000000-0005-0000-0000-000083210000}"/>
    <cellStyle name="Comma 4 4 11" xfId="8592" xr:uid="{00000000-0005-0000-0000-000084210000}"/>
    <cellStyle name="Comma 4 4 12" xfId="8593" xr:uid="{00000000-0005-0000-0000-000085210000}"/>
    <cellStyle name="Comma 4 4 2" xfId="8594" xr:uid="{00000000-0005-0000-0000-000086210000}"/>
    <cellStyle name="Comma 4 4 2 2" xfId="8595" xr:uid="{00000000-0005-0000-0000-000087210000}"/>
    <cellStyle name="Comma 4 4 2 3" xfId="8596" xr:uid="{00000000-0005-0000-0000-000088210000}"/>
    <cellStyle name="Comma 4 4 3" xfId="8597" xr:uid="{00000000-0005-0000-0000-000089210000}"/>
    <cellStyle name="Comma 4 4 3 2" xfId="8598" xr:uid="{00000000-0005-0000-0000-00008A210000}"/>
    <cellStyle name="Comma 4 4 3 3" xfId="8599" xr:uid="{00000000-0005-0000-0000-00008B210000}"/>
    <cellStyle name="Comma 4 4 4" xfId="8600" xr:uid="{00000000-0005-0000-0000-00008C210000}"/>
    <cellStyle name="Comma 4 4 4 2" xfId="8601" xr:uid="{00000000-0005-0000-0000-00008D210000}"/>
    <cellStyle name="Comma 4 4 4 3" xfId="8602" xr:uid="{00000000-0005-0000-0000-00008E210000}"/>
    <cellStyle name="Comma 4 4 5" xfId="8603" xr:uid="{00000000-0005-0000-0000-00008F210000}"/>
    <cellStyle name="Comma 4 4 5 2" xfId="8604" xr:uid="{00000000-0005-0000-0000-000090210000}"/>
    <cellStyle name="Comma 4 4 6" xfId="8605" xr:uid="{00000000-0005-0000-0000-000091210000}"/>
    <cellStyle name="Comma 4 4 6 2" xfId="8606" xr:uid="{00000000-0005-0000-0000-000092210000}"/>
    <cellStyle name="Comma 4 4 7" xfId="8607" xr:uid="{00000000-0005-0000-0000-000093210000}"/>
    <cellStyle name="Comma 4 4 7 2" xfId="8608" xr:uid="{00000000-0005-0000-0000-000094210000}"/>
    <cellStyle name="Comma 4 4 8" xfId="8609" xr:uid="{00000000-0005-0000-0000-000095210000}"/>
    <cellStyle name="Comma 4 4 8 2" xfId="8610" xr:uid="{00000000-0005-0000-0000-000096210000}"/>
    <cellStyle name="Comma 4 4 9" xfId="8611" xr:uid="{00000000-0005-0000-0000-000097210000}"/>
    <cellStyle name="Comma 4 4 9 2" xfId="8612" xr:uid="{00000000-0005-0000-0000-000098210000}"/>
    <cellStyle name="Comma 4 5" xfId="8613" xr:uid="{00000000-0005-0000-0000-000099210000}"/>
    <cellStyle name="Comma 4 5 2" xfId="8614" xr:uid="{00000000-0005-0000-0000-00009A210000}"/>
    <cellStyle name="Comma 4 5 3" xfId="8615" xr:uid="{00000000-0005-0000-0000-00009B210000}"/>
    <cellStyle name="Comma 4 6" xfId="8616" xr:uid="{00000000-0005-0000-0000-00009C210000}"/>
    <cellStyle name="Comma 4 6 2" xfId="8617" xr:uid="{00000000-0005-0000-0000-00009D210000}"/>
    <cellStyle name="Comma 4 6 3" xfId="8618" xr:uid="{00000000-0005-0000-0000-00009E210000}"/>
    <cellStyle name="Comma 4 7" xfId="8619" xr:uid="{00000000-0005-0000-0000-00009F210000}"/>
    <cellStyle name="Comma 4 7 2" xfId="8620" xr:uid="{00000000-0005-0000-0000-0000A0210000}"/>
    <cellStyle name="Comma 4 7 3" xfId="8621" xr:uid="{00000000-0005-0000-0000-0000A1210000}"/>
    <cellStyle name="Comma 4 8" xfId="8622" xr:uid="{00000000-0005-0000-0000-0000A2210000}"/>
    <cellStyle name="Comma 4 8 2" xfId="8623" xr:uid="{00000000-0005-0000-0000-0000A3210000}"/>
    <cellStyle name="Comma 4 8 3" xfId="8624" xr:uid="{00000000-0005-0000-0000-0000A4210000}"/>
    <cellStyle name="Comma 4 9" xfId="8625" xr:uid="{00000000-0005-0000-0000-0000A5210000}"/>
    <cellStyle name="Comma 4 9 2" xfId="8626" xr:uid="{00000000-0005-0000-0000-0000A6210000}"/>
    <cellStyle name="Comma 4 9 3" xfId="8627" xr:uid="{00000000-0005-0000-0000-0000A7210000}"/>
    <cellStyle name="Comma 4_bieu 1b" xfId="8628" xr:uid="{00000000-0005-0000-0000-0000A8210000}"/>
    <cellStyle name="Comma 40" xfId="8629" xr:uid="{00000000-0005-0000-0000-0000A9210000}"/>
    <cellStyle name="Comma 40 2" xfId="8630" xr:uid="{00000000-0005-0000-0000-0000AA210000}"/>
    <cellStyle name="Comma 40 2 2" xfId="8631" xr:uid="{00000000-0005-0000-0000-0000AB210000}"/>
    <cellStyle name="Comma 40 2 3" xfId="8632" xr:uid="{00000000-0005-0000-0000-0000AC210000}"/>
    <cellStyle name="Comma 40 3" xfId="8633" xr:uid="{00000000-0005-0000-0000-0000AD210000}"/>
    <cellStyle name="Comma 40 3 2" xfId="8634" xr:uid="{00000000-0005-0000-0000-0000AE210000}"/>
    <cellStyle name="Comma 40 3 3" xfId="8635" xr:uid="{00000000-0005-0000-0000-0000AF210000}"/>
    <cellStyle name="Comma 40 4" xfId="8636" xr:uid="{00000000-0005-0000-0000-0000B0210000}"/>
    <cellStyle name="Comma 40 5" xfId="8637" xr:uid="{00000000-0005-0000-0000-0000B1210000}"/>
    <cellStyle name="Comma 40 6" xfId="8638" xr:uid="{00000000-0005-0000-0000-0000B2210000}"/>
    <cellStyle name="Comma 400" xfId="8639" xr:uid="{00000000-0005-0000-0000-0000B3210000}"/>
    <cellStyle name="Comma 400 2" xfId="8640" xr:uid="{00000000-0005-0000-0000-0000B4210000}"/>
    <cellStyle name="Comma 400 3" xfId="8641" xr:uid="{00000000-0005-0000-0000-0000B5210000}"/>
    <cellStyle name="Comma 401" xfId="8642" xr:uid="{00000000-0005-0000-0000-0000B6210000}"/>
    <cellStyle name="Comma 401 2" xfId="8643" xr:uid="{00000000-0005-0000-0000-0000B7210000}"/>
    <cellStyle name="Comma 401 3" xfId="8644" xr:uid="{00000000-0005-0000-0000-0000B8210000}"/>
    <cellStyle name="Comma 402" xfId="8645" xr:uid="{00000000-0005-0000-0000-0000B9210000}"/>
    <cellStyle name="Comma 402 2" xfId="8646" xr:uid="{00000000-0005-0000-0000-0000BA210000}"/>
    <cellStyle name="Comma 402 3" xfId="8647" xr:uid="{00000000-0005-0000-0000-0000BB210000}"/>
    <cellStyle name="Comma 403" xfId="8648" xr:uid="{00000000-0005-0000-0000-0000BC210000}"/>
    <cellStyle name="Comma 403 2" xfId="8649" xr:uid="{00000000-0005-0000-0000-0000BD210000}"/>
    <cellStyle name="Comma 403 3" xfId="8650" xr:uid="{00000000-0005-0000-0000-0000BE210000}"/>
    <cellStyle name="Comma 404" xfId="8651" xr:uid="{00000000-0005-0000-0000-0000BF210000}"/>
    <cellStyle name="Comma 404 2" xfId="8652" xr:uid="{00000000-0005-0000-0000-0000C0210000}"/>
    <cellStyle name="Comma 404 3" xfId="8653" xr:uid="{00000000-0005-0000-0000-0000C1210000}"/>
    <cellStyle name="Comma 405" xfId="8654" xr:uid="{00000000-0005-0000-0000-0000C2210000}"/>
    <cellStyle name="Comma 405 2" xfId="8655" xr:uid="{00000000-0005-0000-0000-0000C3210000}"/>
    <cellStyle name="Comma 405 3" xfId="8656" xr:uid="{00000000-0005-0000-0000-0000C4210000}"/>
    <cellStyle name="Comma 406" xfId="8657" xr:uid="{00000000-0005-0000-0000-0000C5210000}"/>
    <cellStyle name="Comma 406 2" xfId="8658" xr:uid="{00000000-0005-0000-0000-0000C6210000}"/>
    <cellStyle name="Comma 406 3" xfId="8659" xr:uid="{00000000-0005-0000-0000-0000C7210000}"/>
    <cellStyle name="Comma 407" xfId="8660" xr:uid="{00000000-0005-0000-0000-0000C8210000}"/>
    <cellStyle name="Comma 407 2" xfId="8661" xr:uid="{00000000-0005-0000-0000-0000C9210000}"/>
    <cellStyle name="Comma 407 3" xfId="8662" xr:uid="{00000000-0005-0000-0000-0000CA210000}"/>
    <cellStyle name="Comma 408" xfId="8663" xr:uid="{00000000-0005-0000-0000-0000CB210000}"/>
    <cellStyle name="Comma 408 2" xfId="8664" xr:uid="{00000000-0005-0000-0000-0000CC210000}"/>
    <cellStyle name="Comma 408 3" xfId="8665" xr:uid="{00000000-0005-0000-0000-0000CD210000}"/>
    <cellStyle name="Comma 409" xfId="8666" xr:uid="{00000000-0005-0000-0000-0000CE210000}"/>
    <cellStyle name="Comma 409 2" xfId="8667" xr:uid="{00000000-0005-0000-0000-0000CF210000}"/>
    <cellStyle name="Comma 409 3" xfId="8668" xr:uid="{00000000-0005-0000-0000-0000D0210000}"/>
    <cellStyle name="Comma 41" xfId="8669" xr:uid="{00000000-0005-0000-0000-0000D1210000}"/>
    <cellStyle name="Comma 41 2" xfId="8670" xr:uid="{00000000-0005-0000-0000-0000D2210000}"/>
    <cellStyle name="Comma 41 2 2" xfId="8671" xr:uid="{00000000-0005-0000-0000-0000D3210000}"/>
    <cellStyle name="Comma 41 2 3" xfId="8672" xr:uid="{00000000-0005-0000-0000-0000D4210000}"/>
    <cellStyle name="Comma 41 2 4" xfId="8673" xr:uid="{00000000-0005-0000-0000-0000D5210000}"/>
    <cellStyle name="Comma 41 3" xfId="8674" xr:uid="{00000000-0005-0000-0000-0000D6210000}"/>
    <cellStyle name="Comma 41 4" xfId="8675" xr:uid="{00000000-0005-0000-0000-0000D7210000}"/>
    <cellStyle name="Comma 41 5" xfId="8676" xr:uid="{00000000-0005-0000-0000-0000D8210000}"/>
    <cellStyle name="Comma 410" xfId="8677" xr:uid="{00000000-0005-0000-0000-0000D9210000}"/>
    <cellStyle name="Comma 410 2" xfId="8678" xr:uid="{00000000-0005-0000-0000-0000DA210000}"/>
    <cellStyle name="Comma 410 3" xfId="8679" xr:uid="{00000000-0005-0000-0000-0000DB210000}"/>
    <cellStyle name="Comma 411" xfId="8680" xr:uid="{00000000-0005-0000-0000-0000DC210000}"/>
    <cellStyle name="Comma 411 2" xfId="8681" xr:uid="{00000000-0005-0000-0000-0000DD210000}"/>
    <cellStyle name="Comma 411 3" xfId="8682" xr:uid="{00000000-0005-0000-0000-0000DE210000}"/>
    <cellStyle name="Comma 412" xfId="8683" xr:uid="{00000000-0005-0000-0000-0000DF210000}"/>
    <cellStyle name="Comma 412 2" xfId="8684" xr:uid="{00000000-0005-0000-0000-0000E0210000}"/>
    <cellStyle name="Comma 412 3" xfId="8685" xr:uid="{00000000-0005-0000-0000-0000E1210000}"/>
    <cellStyle name="Comma 413" xfId="8686" xr:uid="{00000000-0005-0000-0000-0000E2210000}"/>
    <cellStyle name="Comma 413 2" xfId="8687" xr:uid="{00000000-0005-0000-0000-0000E3210000}"/>
    <cellStyle name="Comma 413 3" xfId="8688" xr:uid="{00000000-0005-0000-0000-0000E4210000}"/>
    <cellStyle name="Comma 414" xfId="8689" xr:uid="{00000000-0005-0000-0000-0000E5210000}"/>
    <cellStyle name="Comma 414 2" xfId="8690" xr:uid="{00000000-0005-0000-0000-0000E6210000}"/>
    <cellStyle name="Comma 414 3" xfId="8691" xr:uid="{00000000-0005-0000-0000-0000E7210000}"/>
    <cellStyle name="Comma 415" xfId="8692" xr:uid="{00000000-0005-0000-0000-0000E8210000}"/>
    <cellStyle name="Comma 415 2" xfId="8693" xr:uid="{00000000-0005-0000-0000-0000E9210000}"/>
    <cellStyle name="Comma 415 3" xfId="8694" xr:uid="{00000000-0005-0000-0000-0000EA210000}"/>
    <cellStyle name="Comma 416" xfId="8695" xr:uid="{00000000-0005-0000-0000-0000EB210000}"/>
    <cellStyle name="Comma 416 2" xfId="8696" xr:uid="{00000000-0005-0000-0000-0000EC210000}"/>
    <cellStyle name="Comma 416 3" xfId="8697" xr:uid="{00000000-0005-0000-0000-0000ED210000}"/>
    <cellStyle name="Comma 417" xfId="8698" xr:uid="{00000000-0005-0000-0000-0000EE210000}"/>
    <cellStyle name="Comma 417 2" xfId="8699" xr:uid="{00000000-0005-0000-0000-0000EF210000}"/>
    <cellStyle name="Comma 417 3" xfId="8700" xr:uid="{00000000-0005-0000-0000-0000F0210000}"/>
    <cellStyle name="Comma 418" xfId="8701" xr:uid="{00000000-0005-0000-0000-0000F1210000}"/>
    <cellStyle name="Comma 418 2" xfId="8702" xr:uid="{00000000-0005-0000-0000-0000F2210000}"/>
    <cellStyle name="Comma 418 3" xfId="8703" xr:uid="{00000000-0005-0000-0000-0000F3210000}"/>
    <cellStyle name="Comma 419" xfId="8704" xr:uid="{00000000-0005-0000-0000-0000F4210000}"/>
    <cellStyle name="Comma 419 2" xfId="8705" xr:uid="{00000000-0005-0000-0000-0000F5210000}"/>
    <cellStyle name="Comma 419 3" xfId="8706" xr:uid="{00000000-0005-0000-0000-0000F6210000}"/>
    <cellStyle name="Comma 42" xfId="8707" xr:uid="{00000000-0005-0000-0000-0000F7210000}"/>
    <cellStyle name="Comma 42 2" xfId="8708" xr:uid="{00000000-0005-0000-0000-0000F8210000}"/>
    <cellStyle name="Comma 42 2 2" xfId="8709" xr:uid="{00000000-0005-0000-0000-0000F9210000}"/>
    <cellStyle name="Comma 42 2 3" xfId="8710" xr:uid="{00000000-0005-0000-0000-0000FA210000}"/>
    <cellStyle name="Comma 42 3" xfId="8711" xr:uid="{00000000-0005-0000-0000-0000FB210000}"/>
    <cellStyle name="Comma 42 3 2" xfId="8712" xr:uid="{00000000-0005-0000-0000-0000FC210000}"/>
    <cellStyle name="Comma 42 3 3" xfId="8713" xr:uid="{00000000-0005-0000-0000-0000FD210000}"/>
    <cellStyle name="Comma 42 4" xfId="8714" xr:uid="{00000000-0005-0000-0000-0000FE210000}"/>
    <cellStyle name="Comma 42 5" xfId="8715" xr:uid="{00000000-0005-0000-0000-0000FF210000}"/>
    <cellStyle name="Comma 42 6" xfId="8716" xr:uid="{00000000-0005-0000-0000-000000220000}"/>
    <cellStyle name="Comma 420" xfId="8717" xr:uid="{00000000-0005-0000-0000-000001220000}"/>
    <cellStyle name="Comma 420 2" xfId="8718" xr:uid="{00000000-0005-0000-0000-000002220000}"/>
    <cellStyle name="Comma 420 3" xfId="8719" xr:uid="{00000000-0005-0000-0000-000003220000}"/>
    <cellStyle name="Comma 421" xfId="8720" xr:uid="{00000000-0005-0000-0000-000004220000}"/>
    <cellStyle name="Comma 421 2" xfId="8721" xr:uid="{00000000-0005-0000-0000-000005220000}"/>
    <cellStyle name="Comma 421 3" xfId="8722" xr:uid="{00000000-0005-0000-0000-000006220000}"/>
    <cellStyle name="Comma 422" xfId="8723" xr:uid="{00000000-0005-0000-0000-000007220000}"/>
    <cellStyle name="Comma 422 2" xfId="8724" xr:uid="{00000000-0005-0000-0000-000008220000}"/>
    <cellStyle name="Comma 422 3" xfId="8725" xr:uid="{00000000-0005-0000-0000-000009220000}"/>
    <cellStyle name="Comma 423" xfId="8726" xr:uid="{00000000-0005-0000-0000-00000A220000}"/>
    <cellStyle name="Comma 423 2" xfId="8727" xr:uid="{00000000-0005-0000-0000-00000B220000}"/>
    <cellStyle name="Comma 423 3" xfId="8728" xr:uid="{00000000-0005-0000-0000-00000C220000}"/>
    <cellStyle name="Comma 424" xfId="8729" xr:uid="{00000000-0005-0000-0000-00000D220000}"/>
    <cellStyle name="Comma 424 2" xfId="8730" xr:uid="{00000000-0005-0000-0000-00000E220000}"/>
    <cellStyle name="Comma 424 3" xfId="8731" xr:uid="{00000000-0005-0000-0000-00000F220000}"/>
    <cellStyle name="Comma 425" xfId="8732" xr:uid="{00000000-0005-0000-0000-000010220000}"/>
    <cellStyle name="Comma 425 2" xfId="8733" xr:uid="{00000000-0005-0000-0000-000011220000}"/>
    <cellStyle name="Comma 425 3" xfId="8734" xr:uid="{00000000-0005-0000-0000-000012220000}"/>
    <cellStyle name="Comma 426" xfId="8735" xr:uid="{00000000-0005-0000-0000-000013220000}"/>
    <cellStyle name="Comma 426 2" xfId="8736" xr:uid="{00000000-0005-0000-0000-000014220000}"/>
    <cellStyle name="Comma 426 3" xfId="8737" xr:uid="{00000000-0005-0000-0000-000015220000}"/>
    <cellStyle name="Comma 427" xfId="8738" xr:uid="{00000000-0005-0000-0000-000016220000}"/>
    <cellStyle name="Comma 427 2" xfId="8739" xr:uid="{00000000-0005-0000-0000-000017220000}"/>
    <cellStyle name="Comma 427 3" xfId="8740" xr:uid="{00000000-0005-0000-0000-000018220000}"/>
    <cellStyle name="Comma 428" xfId="8741" xr:uid="{00000000-0005-0000-0000-000019220000}"/>
    <cellStyle name="Comma 428 2" xfId="8742" xr:uid="{00000000-0005-0000-0000-00001A220000}"/>
    <cellStyle name="Comma 428 3" xfId="8743" xr:uid="{00000000-0005-0000-0000-00001B220000}"/>
    <cellStyle name="Comma 429" xfId="8744" xr:uid="{00000000-0005-0000-0000-00001C220000}"/>
    <cellStyle name="Comma 429 2" xfId="8745" xr:uid="{00000000-0005-0000-0000-00001D220000}"/>
    <cellStyle name="Comma 429 3" xfId="8746" xr:uid="{00000000-0005-0000-0000-00001E220000}"/>
    <cellStyle name="Comma 43" xfId="8747" xr:uid="{00000000-0005-0000-0000-00001F220000}"/>
    <cellStyle name="Comma 43 2" xfId="8748" xr:uid="{00000000-0005-0000-0000-000020220000}"/>
    <cellStyle name="Comma 43 2 2" xfId="8749" xr:uid="{00000000-0005-0000-0000-000021220000}"/>
    <cellStyle name="Comma 43 2 3" xfId="8750" xr:uid="{00000000-0005-0000-0000-000022220000}"/>
    <cellStyle name="Comma 43 3" xfId="8751" xr:uid="{00000000-0005-0000-0000-000023220000}"/>
    <cellStyle name="Comma 43 4" xfId="8752" xr:uid="{00000000-0005-0000-0000-000024220000}"/>
    <cellStyle name="Comma 43 5" xfId="8753" xr:uid="{00000000-0005-0000-0000-000025220000}"/>
    <cellStyle name="Comma 430" xfId="8754" xr:uid="{00000000-0005-0000-0000-000026220000}"/>
    <cellStyle name="Comma 430 2" xfId="8755" xr:uid="{00000000-0005-0000-0000-000027220000}"/>
    <cellStyle name="Comma 430 3" xfId="8756" xr:uid="{00000000-0005-0000-0000-000028220000}"/>
    <cellStyle name="Comma 431" xfId="8757" xr:uid="{00000000-0005-0000-0000-000029220000}"/>
    <cellStyle name="Comma 431 2" xfId="8758" xr:uid="{00000000-0005-0000-0000-00002A220000}"/>
    <cellStyle name="Comma 431 3" xfId="8759" xr:uid="{00000000-0005-0000-0000-00002B220000}"/>
    <cellStyle name="Comma 432" xfId="8760" xr:uid="{00000000-0005-0000-0000-00002C220000}"/>
    <cellStyle name="Comma 432 2" xfId="8761" xr:uid="{00000000-0005-0000-0000-00002D220000}"/>
    <cellStyle name="Comma 432 3" xfId="8762" xr:uid="{00000000-0005-0000-0000-00002E220000}"/>
    <cellStyle name="Comma 433" xfId="8763" xr:uid="{00000000-0005-0000-0000-00002F220000}"/>
    <cellStyle name="Comma 433 2" xfId="8764" xr:uid="{00000000-0005-0000-0000-000030220000}"/>
    <cellStyle name="Comma 433 3" xfId="8765" xr:uid="{00000000-0005-0000-0000-000031220000}"/>
    <cellStyle name="Comma 434" xfId="8766" xr:uid="{00000000-0005-0000-0000-000032220000}"/>
    <cellStyle name="Comma 434 2" xfId="8767" xr:uid="{00000000-0005-0000-0000-000033220000}"/>
    <cellStyle name="Comma 434 3" xfId="8768" xr:uid="{00000000-0005-0000-0000-000034220000}"/>
    <cellStyle name="Comma 435" xfId="8769" xr:uid="{00000000-0005-0000-0000-000035220000}"/>
    <cellStyle name="Comma 435 2" xfId="8770" xr:uid="{00000000-0005-0000-0000-000036220000}"/>
    <cellStyle name="Comma 435 3" xfId="8771" xr:uid="{00000000-0005-0000-0000-000037220000}"/>
    <cellStyle name="Comma 436" xfId="8772" xr:uid="{00000000-0005-0000-0000-000038220000}"/>
    <cellStyle name="Comma 436 2" xfId="8773" xr:uid="{00000000-0005-0000-0000-000039220000}"/>
    <cellStyle name="Comma 436 3" xfId="8774" xr:uid="{00000000-0005-0000-0000-00003A220000}"/>
    <cellStyle name="Comma 437" xfId="8775" xr:uid="{00000000-0005-0000-0000-00003B220000}"/>
    <cellStyle name="Comma 437 2" xfId="8776" xr:uid="{00000000-0005-0000-0000-00003C220000}"/>
    <cellStyle name="Comma 437 3" xfId="8777" xr:uid="{00000000-0005-0000-0000-00003D220000}"/>
    <cellStyle name="Comma 438" xfId="8778" xr:uid="{00000000-0005-0000-0000-00003E220000}"/>
    <cellStyle name="Comma 438 2" xfId="8779" xr:uid="{00000000-0005-0000-0000-00003F220000}"/>
    <cellStyle name="Comma 438 3" xfId="8780" xr:uid="{00000000-0005-0000-0000-000040220000}"/>
    <cellStyle name="Comma 439" xfId="8781" xr:uid="{00000000-0005-0000-0000-000041220000}"/>
    <cellStyle name="Comma 439 2" xfId="8782" xr:uid="{00000000-0005-0000-0000-000042220000}"/>
    <cellStyle name="Comma 439 3" xfId="8783" xr:uid="{00000000-0005-0000-0000-000043220000}"/>
    <cellStyle name="Comma 44" xfId="8784" xr:uid="{00000000-0005-0000-0000-000044220000}"/>
    <cellStyle name="Comma 44 2" xfId="8785" xr:uid="{00000000-0005-0000-0000-000045220000}"/>
    <cellStyle name="Comma 44 2 2" xfId="8786" xr:uid="{00000000-0005-0000-0000-000046220000}"/>
    <cellStyle name="Comma 44 2 3" xfId="8787" xr:uid="{00000000-0005-0000-0000-000047220000}"/>
    <cellStyle name="Comma 44 3" xfId="8788" xr:uid="{00000000-0005-0000-0000-000048220000}"/>
    <cellStyle name="Comma 44 4" xfId="8789" xr:uid="{00000000-0005-0000-0000-000049220000}"/>
    <cellStyle name="Comma 44 5" xfId="8790" xr:uid="{00000000-0005-0000-0000-00004A220000}"/>
    <cellStyle name="Comma 440" xfId="8791" xr:uid="{00000000-0005-0000-0000-00004B220000}"/>
    <cellStyle name="Comma 440 2" xfId="8792" xr:uid="{00000000-0005-0000-0000-00004C220000}"/>
    <cellStyle name="Comma 440 3" xfId="8793" xr:uid="{00000000-0005-0000-0000-00004D220000}"/>
    <cellStyle name="Comma 441" xfId="8794" xr:uid="{00000000-0005-0000-0000-00004E220000}"/>
    <cellStyle name="Comma 441 2" xfId="8795" xr:uid="{00000000-0005-0000-0000-00004F220000}"/>
    <cellStyle name="Comma 441 3" xfId="8796" xr:uid="{00000000-0005-0000-0000-000050220000}"/>
    <cellStyle name="Comma 442" xfId="8797" xr:uid="{00000000-0005-0000-0000-000051220000}"/>
    <cellStyle name="Comma 442 2" xfId="8798" xr:uid="{00000000-0005-0000-0000-000052220000}"/>
    <cellStyle name="Comma 442 3" xfId="8799" xr:uid="{00000000-0005-0000-0000-000053220000}"/>
    <cellStyle name="Comma 443" xfId="8800" xr:uid="{00000000-0005-0000-0000-000054220000}"/>
    <cellStyle name="Comma 443 2" xfId="8801" xr:uid="{00000000-0005-0000-0000-000055220000}"/>
    <cellStyle name="Comma 443 3" xfId="8802" xr:uid="{00000000-0005-0000-0000-000056220000}"/>
    <cellStyle name="Comma 444" xfId="8803" xr:uid="{00000000-0005-0000-0000-000057220000}"/>
    <cellStyle name="Comma 444 2" xfId="8804" xr:uid="{00000000-0005-0000-0000-000058220000}"/>
    <cellStyle name="Comma 444 3" xfId="8805" xr:uid="{00000000-0005-0000-0000-000059220000}"/>
    <cellStyle name="Comma 445" xfId="8806" xr:uid="{00000000-0005-0000-0000-00005A220000}"/>
    <cellStyle name="Comma 445 2" xfId="8807" xr:uid="{00000000-0005-0000-0000-00005B220000}"/>
    <cellStyle name="Comma 445 3" xfId="8808" xr:uid="{00000000-0005-0000-0000-00005C220000}"/>
    <cellStyle name="Comma 446" xfId="8809" xr:uid="{00000000-0005-0000-0000-00005D220000}"/>
    <cellStyle name="Comma 446 2" xfId="8810" xr:uid="{00000000-0005-0000-0000-00005E220000}"/>
    <cellStyle name="Comma 446 3" xfId="8811" xr:uid="{00000000-0005-0000-0000-00005F220000}"/>
    <cellStyle name="Comma 447" xfId="8812" xr:uid="{00000000-0005-0000-0000-000060220000}"/>
    <cellStyle name="Comma 447 2" xfId="8813" xr:uid="{00000000-0005-0000-0000-000061220000}"/>
    <cellStyle name="Comma 447 3" xfId="8814" xr:uid="{00000000-0005-0000-0000-000062220000}"/>
    <cellStyle name="Comma 448" xfId="8815" xr:uid="{00000000-0005-0000-0000-000063220000}"/>
    <cellStyle name="Comma 448 2" xfId="8816" xr:uid="{00000000-0005-0000-0000-000064220000}"/>
    <cellStyle name="Comma 448 3" xfId="8817" xr:uid="{00000000-0005-0000-0000-000065220000}"/>
    <cellStyle name="Comma 449" xfId="8818" xr:uid="{00000000-0005-0000-0000-000066220000}"/>
    <cellStyle name="Comma 449 2" xfId="8819" xr:uid="{00000000-0005-0000-0000-000067220000}"/>
    <cellStyle name="Comma 449 3" xfId="8820" xr:uid="{00000000-0005-0000-0000-000068220000}"/>
    <cellStyle name="Comma 45" xfId="8821" xr:uid="{00000000-0005-0000-0000-000069220000}"/>
    <cellStyle name="Comma 45 2" xfId="8822" xr:uid="{00000000-0005-0000-0000-00006A220000}"/>
    <cellStyle name="Comma 45 2 2" xfId="8823" xr:uid="{00000000-0005-0000-0000-00006B220000}"/>
    <cellStyle name="Comma 45 2 3" xfId="8824" xr:uid="{00000000-0005-0000-0000-00006C220000}"/>
    <cellStyle name="Comma 45 3" xfId="8825" xr:uid="{00000000-0005-0000-0000-00006D220000}"/>
    <cellStyle name="Comma 45 3 2" xfId="8826" xr:uid="{00000000-0005-0000-0000-00006E220000}"/>
    <cellStyle name="Comma 45 3 3" xfId="8827" xr:uid="{00000000-0005-0000-0000-00006F220000}"/>
    <cellStyle name="Comma 45 4" xfId="8828" xr:uid="{00000000-0005-0000-0000-000070220000}"/>
    <cellStyle name="Comma 45 5" xfId="8829" xr:uid="{00000000-0005-0000-0000-000071220000}"/>
    <cellStyle name="Comma 45 6" xfId="8830" xr:uid="{00000000-0005-0000-0000-000072220000}"/>
    <cellStyle name="Comma 450" xfId="8831" xr:uid="{00000000-0005-0000-0000-000073220000}"/>
    <cellStyle name="Comma 450 2" xfId="8832" xr:uid="{00000000-0005-0000-0000-000074220000}"/>
    <cellStyle name="Comma 450 3" xfId="8833" xr:uid="{00000000-0005-0000-0000-000075220000}"/>
    <cellStyle name="Comma 451" xfId="8834" xr:uid="{00000000-0005-0000-0000-000076220000}"/>
    <cellStyle name="Comma 451 2" xfId="8835" xr:uid="{00000000-0005-0000-0000-000077220000}"/>
    <cellStyle name="Comma 451 3" xfId="8836" xr:uid="{00000000-0005-0000-0000-000078220000}"/>
    <cellStyle name="Comma 452" xfId="8837" xr:uid="{00000000-0005-0000-0000-000079220000}"/>
    <cellStyle name="Comma 452 2" xfId="8838" xr:uid="{00000000-0005-0000-0000-00007A220000}"/>
    <cellStyle name="Comma 452 3" xfId="8839" xr:uid="{00000000-0005-0000-0000-00007B220000}"/>
    <cellStyle name="Comma 453" xfId="8840" xr:uid="{00000000-0005-0000-0000-00007C220000}"/>
    <cellStyle name="Comma 453 2" xfId="8841" xr:uid="{00000000-0005-0000-0000-00007D220000}"/>
    <cellStyle name="Comma 453 3" xfId="8842" xr:uid="{00000000-0005-0000-0000-00007E220000}"/>
    <cellStyle name="Comma 454" xfId="8843" xr:uid="{00000000-0005-0000-0000-00007F220000}"/>
    <cellStyle name="Comma 454 2" xfId="8844" xr:uid="{00000000-0005-0000-0000-000080220000}"/>
    <cellStyle name="Comma 454 3" xfId="8845" xr:uid="{00000000-0005-0000-0000-000081220000}"/>
    <cellStyle name="Comma 455" xfId="8846" xr:uid="{00000000-0005-0000-0000-000082220000}"/>
    <cellStyle name="Comma 455 2" xfId="8847" xr:uid="{00000000-0005-0000-0000-000083220000}"/>
    <cellStyle name="Comma 455 3" xfId="8848" xr:uid="{00000000-0005-0000-0000-000084220000}"/>
    <cellStyle name="Comma 456" xfId="8849" xr:uid="{00000000-0005-0000-0000-000085220000}"/>
    <cellStyle name="Comma 456 2" xfId="8850" xr:uid="{00000000-0005-0000-0000-000086220000}"/>
    <cellStyle name="Comma 456 3" xfId="8851" xr:uid="{00000000-0005-0000-0000-000087220000}"/>
    <cellStyle name="Comma 457" xfId="8852" xr:uid="{00000000-0005-0000-0000-000088220000}"/>
    <cellStyle name="Comma 457 2" xfId="8853" xr:uid="{00000000-0005-0000-0000-000089220000}"/>
    <cellStyle name="Comma 457 3" xfId="8854" xr:uid="{00000000-0005-0000-0000-00008A220000}"/>
    <cellStyle name="Comma 458" xfId="8855" xr:uid="{00000000-0005-0000-0000-00008B220000}"/>
    <cellStyle name="Comma 458 2" xfId="8856" xr:uid="{00000000-0005-0000-0000-00008C220000}"/>
    <cellStyle name="Comma 458 3" xfId="8857" xr:uid="{00000000-0005-0000-0000-00008D220000}"/>
    <cellStyle name="Comma 459" xfId="8858" xr:uid="{00000000-0005-0000-0000-00008E220000}"/>
    <cellStyle name="Comma 459 2" xfId="8859" xr:uid="{00000000-0005-0000-0000-00008F220000}"/>
    <cellStyle name="Comma 459 3" xfId="8860" xr:uid="{00000000-0005-0000-0000-000090220000}"/>
    <cellStyle name="Comma 46" xfId="8861" xr:uid="{00000000-0005-0000-0000-000091220000}"/>
    <cellStyle name="Comma 46 2" xfId="8862" xr:uid="{00000000-0005-0000-0000-000092220000}"/>
    <cellStyle name="Comma 46 2 2" xfId="8863" xr:uid="{00000000-0005-0000-0000-000093220000}"/>
    <cellStyle name="Comma 46 2 3" xfId="8864" xr:uid="{00000000-0005-0000-0000-000094220000}"/>
    <cellStyle name="Comma 46 3" xfId="8865" xr:uid="{00000000-0005-0000-0000-000095220000}"/>
    <cellStyle name="Comma 46 3 2" xfId="8866" xr:uid="{00000000-0005-0000-0000-000096220000}"/>
    <cellStyle name="Comma 46 3 3" xfId="8867" xr:uid="{00000000-0005-0000-0000-000097220000}"/>
    <cellStyle name="Comma 46 4" xfId="8868" xr:uid="{00000000-0005-0000-0000-000098220000}"/>
    <cellStyle name="Comma 46 5" xfId="8869" xr:uid="{00000000-0005-0000-0000-000099220000}"/>
    <cellStyle name="Comma 46 6" xfId="8870" xr:uid="{00000000-0005-0000-0000-00009A220000}"/>
    <cellStyle name="Comma 460" xfId="8871" xr:uid="{00000000-0005-0000-0000-00009B220000}"/>
    <cellStyle name="Comma 460 2" xfId="8872" xr:uid="{00000000-0005-0000-0000-00009C220000}"/>
    <cellStyle name="Comma 460 3" xfId="8873" xr:uid="{00000000-0005-0000-0000-00009D220000}"/>
    <cellStyle name="Comma 461" xfId="8874" xr:uid="{00000000-0005-0000-0000-00009E220000}"/>
    <cellStyle name="Comma 461 2" xfId="8875" xr:uid="{00000000-0005-0000-0000-00009F220000}"/>
    <cellStyle name="Comma 461 3" xfId="8876" xr:uid="{00000000-0005-0000-0000-0000A0220000}"/>
    <cellStyle name="Comma 462" xfId="8877" xr:uid="{00000000-0005-0000-0000-0000A1220000}"/>
    <cellStyle name="Comma 462 2" xfId="8878" xr:uid="{00000000-0005-0000-0000-0000A2220000}"/>
    <cellStyle name="Comma 462 3" xfId="8879" xr:uid="{00000000-0005-0000-0000-0000A3220000}"/>
    <cellStyle name="Comma 463" xfId="8880" xr:uid="{00000000-0005-0000-0000-0000A4220000}"/>
    <cellStyle name="Comma 463 2" xfId="8881" xr:uid="{00000000-0005-0000-0000-0000A5220000}"/>
    <cellStyle name="Comma 463 3" xfId="8882" xr:uid="{00000000-0005-0000-0000-0000A6220000}"/>
    <cellStyle name="Comma 464" xfId="8883" xr:uid="{00000000-0005-0000-0000-0000A7220000}"/>
    <cellStyle name="Comma 464 2" xfId="8884" xr:uid="{00000000-0005-0000-0000-0000A8220000}"/>
    <cellStyle name="Comma 464 3" xfId="8885" xr:uid="{00000000-0005-0000-0000-0000A9220000}"/>
    <cellStyle name="Comma 465" xfId="8886" xr:uid="{00000000-0005-0000-0000-0000AA220000}"/>
    <cellStyle name="Comma 465 2" xfId="8887" xr:uid="{00000000-0005-0000-0000-0000AB220000}"/>
    <cellStyle name="Comma 465 3" xfId="8888" xr:uid="{00000000-0005-0000-0000-0000AC220000}"/>
    <cellStyle name="Comma 466" xfId="8889" xr:uid="{00000000-0005-0000-0000-0000AD220000}"/>
    <cellStyle name="Comma 466 2" xfId="8890" xr:uid="{00000000-0005-0000-0000-0000AE220000}"/>
    <cellStyle name="Comma 466 3" xfId="8891" xr:uid="{00000000-0005-0000-0000-0000AF220000}"/>
    <cellStyle name="Comma 467" xfId="8892" xr:uid="{00000000-0005-0000-0000-0000B0220000}"/>
    <cellStyle name="Comma 467 2" xfId="8893" xr:uid="{00000000-0005-0000-0000-0000B1220000}"/>
    <cellStyle name="Comma 467 3" xfId="8894" xr:uid="{00000000-0005-0000-0000-0000B2220000}"/>
    <cellStyle name="Comma 468" xfId="8895" xr:uid="{00000000-0005-0000-0000-0000B3220000}"/>
    <cellStyle name="Comma 468 2" xfId="8896" xr:uid="{00000000-0005-0000-0000-0000B4220000}"/>
    <cellStyle name="Comma 468 3" xfId="8897" xr:uid="{00000000-0005-0000-0000-0000B5220000}"/>
    <cellStyle name="Comma 469" xfId="8898" xr:uid="{00000000-0005-0000-0000-0000B6220000}"/>
    <cellStyle name="Comma 469 2" xfId="8899" xr:uid="{00000000-0005-0000-0000-0000B7220000}"/>
    <cellStyle name="Comma 469 3" xfId="8900" xr:uid="{00000000-0005-0000-0000-0000B8220000}"/>
    <cellStyle name="Comma 47" xfId="8901" xr:uid="{00000000-0005-0000-0000-0000B9220000}"/>
    <cellStyle name="Comma 47 2" xfId="8902" xr:uid="{00000000-0005-0000-0000-0000BA220000}"/>
    <cellStyle name="Comma 47 2 2" xfId="8903" xr:uid="{00000000-0005-0000-0000-0000BB220000}"/>
    <cellStyle name="Comma 47 2 3" xfId="8904" xr:uid="{00000000-0005-0000-0000-0000BC220000}"/>
    <cellStyle name="Comma 47 3" xfId="8905" xr:uid="{00000000-0005-0000-0000-0000BD220000}"/>
    <cellStyle name="Comma 47 3 2" xfId="8906" xr:uid="{00000000-0005-0000-0000-0000BE220000}"/>
    <cellStyle name="Comma 47 3 3" xfId="8907" xr:uid="{00000000-0005-0000-0000-0000BF220000}"/>
    <cellStyle name="Comma 47 4" xfId="8908" xr:uid="{00000000-0005-0000-0000-0000C0220000}"/>
    <cellStyle name="Comma 47 5" xfId="8909" xr:uid="{00000000-0005-0000-0000-0000C1220000}"/>
    <cellStyle name="Comma 47 6" xfId="8910" xr:uid="{00000000-0005-0000-0000-0000C2220000}"/>
    <cellStyle name="Comma 470" xfId="8911" xr:uid="{00000000-0005-0000-0000-0000C3220000}"/>
    <cellStyle name="Comma 470 2" xfId="8912" xr:uid="{00000000-0005-0000-0000-0000C4220000}"/>
    <cellStyle name="Comma 470 3" xfId="8913" xr:uid="{00000000-0005-0000-0000-0000C5220000}"/>
    <cellStyle name="Comma 471" xfId="8914" xr:uid="{00000000-0005-0000-0000-0000C6220000}"/>
    <cellStyle name="Comma 471 2" xfId="8915" xr:uid="{00000000-0005-0000-0000-0000C7220000}"/>
    <cellStyle name="Comma 471 3" xfId="8916" xr:uid="{00000000-0005-0000-0000-0000C8220000}"/>
    <cellStyle name="Comma 472" xfId="8917" xr:uid="{00000000-0005-0000-0000-0000C9220000}"/>
    <cellStyle name="Comma 472 2" xfId="8918" xr:uid="{00000000-0005-0000-0000-0000CA220000}"/>
    <cellStyle name="Comma 472 3" xfId="8919" xr:uid="{00000000-0005-0000-0000-0000CB220000}"/>
    <cellStyle name="Comma 473" xfId="8920" xr:uid="{00000000-0005-0000-0000-0000CC220000}"/>
    <cellStyle name="Comma 473 2" xfId="8921" xr:uid="{00000000-0005-0000-0000-0000CD220000}"/>
    <cellStyle name="Comma 473 3" xfId="8922" xr:uid="{00000000-0005-0000-0000-0000CE220000}"/>
    <cellStyle name="Comma 474" xfId="8923" xr:uid="{00000000-0005-0000-0000-0000CF220000}"/>
    <cellStyle name="Comma 474 2" xfId="8924" xr:uid="{00000000-0005-0000-0000-0000D0220000}"/>
    <cellStyle name="Comma 474 3" xfId="8925" xr:uid="{00000000-0005-0000-0000-0000D1220000}"/>
    <cellStyle name="Comma 475" xfId="8926" xr:uid="{00000000-0005-0000-0000-0000D2220000}"/>
    <cellStyle name="Comma 475 2" xfId="8927" xr:uid="{00000000-0005-0000-0000-0000D3220000}"/>
    <cellStyle name="Comma 475 3" xfId="8928" xr:uid="{00000000-0005-0000-0000-0000D4220000}"/>
    <cellStyle name="Comma 476" xfId="8929" xr:uid="{00000000-0005-0000-0000-0000D5220000}"/>
    <cellStyle name="Comma 476 2" xfId="8930" xr:uid="{00000000-0005-0000-0000-0000D6220000}"/>
    <cellStyle name="Comma 476 3" xfId="8931" xr:uid="{00000000-0005-0000-0000-0000D7220000}"/>
    <cellStyle name="Comma 477" xfId="8932" xr:uid="{00000000-0005-0000-0000-0000D8220000}"/>
    <cellStyle name="Comma 477 2" xfId="8933" xr:uid="{00000000-0005-0000-0000-0000D9220000}"/>
    <cellStyle name="Comma 477 3" xfId="8934" xr:uid="{00000000-0005-0000-0000-0000DA220000}"/>
    <cellStyle name="Comma 478" xfId="8935" xr:uid="{00000000-0005-0000-0000-0000DB220000}"/>
    <cellStyle name="Comma 478 2" xfId="8936" xr:uid="{00000000-0005-0000-0000-0000DC220000}"/>
    <cellStyle name="Comma 478 3" xfId="8937" xr:uid="{00000000-0005-0000-0000-0000DD220000}"/>
    <cellStyle name="Comma 479" xfId="8938" xr:uid="{00000000-0005-0000-0000-0000DE220000}"/>
    <cellStyle name="Comma 479 2" xfId="8939" xr:uid="{00000000-0005-0000-0000-0000DF220000}"/>
    <cellStyle name="Comma 479 3" xfId="8940" xr:uid="{00000000-0005-0000-0000-0000E0220000}"/>
    <cellStyle name="Comma 48" xfId="8941" xr:uid="{00000000-0005-0000-0000-0000E1220000}"/>
    <cellStyle name="Comma 48 2" xfId="8942" xr:uid="{00000000-0005-0000-0000-0000E2220000}"/>
    <cellStyle name="Comma 48 2 2" xfId="8943" xr:uid="{00000000-0005-0000-0000-0000E3220000}"/>
    <cellStyle name="Comma 48 2 3" xfId="8944" xr:uid="{00000000-0005-0000-0000-0000E4220000}"/>
    <cellStyle name="Comma 48 3" xfId="8945" xr:uid="{00000000-0005-0000-0000-0000E5220000}"/>
    <cellStyle name="Comma 48 3 2" xfId="8946" xr:uid="{00000000-0005-0000-0000-0000E6220000}"/>
    <cellStyle name="Comma 48 3 3" xfId="8947" xr:uid="{00000000-0005-0000-0000-0000E7220000}"/>
    <cellStyle name="Comma 48 4" xfId="8948" xr:uid="{00000000-0005-0000-0000-0000E8220000}"/>
    <cellStyle name="Comma 48 5" xfId="8949" xr:uid="{00000000-0005-0000-0000-0000E9220000}"/>
    <cellStyle name="Comma 48 6" xfId="8950" xr:uid="{00000000-0005-0000-0000-0000EA220000}"/>
    <cellStyle name="Comma 480" xfId="8951" xr:uid="{00000000-0005-0000-0000-0000EB220000}"/>
    <cellStyle name="Comma 480 2" xfId="8952" xr:uid="{00000000-0005-0000-0000-0000EC220000}"/>
    <cellStyle name="Comma 480 3" xfId="8953" xr:uid="{00000000-0005-0000-0000-0000ED220000}"/>
    <cellStyle name="Comma 481" xfId="8954" xr:uid="{00000000-0005-0000-0000-0000EE220000}"/>
    <cellStyle name="Comma 481 2" xfId="8955" xr:uid="{00000000-0005-0000-0000-0000EF220000}"/>
    <cellStyle name="Comma 481 3" xfId="8956" xr:uid="{00000000-0005-0000-0000-0000F0220000}"/>
    <cellStyle name="Comma 482" xfId="8957" xr:uid="{00000000-0005-0000-0000-0000F1220000}"/>
    <cellStyle name="Comma 482 2" xfId="8958" xr:uid="{00000000-0005-0000-0000-0000F2220000}"/>
    <cellStyle name="Comma 482 3" xfId="8959" xr:uid="{00000000-0005-0000-0000-0000F3220000}"/>
    <cellStyle name="Comma 483" xfId="8960" xr:uid="{00000000-0005-0000-0000-0000F4220000}"/>
    <cellStyle name="Comma 483 2" xfId="8961" xr:uid="{00000000-0005-0000-0000-0000F5220000}"/>
    <cellStyle name="Comma 483 3" xfId="8962" xr:uid="{00000000-0005-0000-0000-0000F6220000}"/>
    <cellStyle name="Comma 484" xfId="8963" xr:uid="{00000000-0005-0000-0000-0000F7220000}"/>
    <cellStyle name="Comma 484 2" xfId="8964" xr:uid="{00000000-0005-0000-0000-0000F8220000}"/>
    <cellStyle name="Comma 484 3" xfId="8965" xr:uid="{00000000-0005-0000-0000-0000F9220000}"/>
    <cellStyle name="Comma 485" xfId="8966" xr:uid="{00000000-0005-0000-0000-0000FA220000}"/>
    <cellStyle name="Comma 485 2" xfId="8967" xr:uid="{00000000-0005-0000-0000-0000FB220000}"/>
    <cellStyle name="Comma 485 3" xfId="8968" xr:uid="{00000000-0005-0000-0000-0000FC220000}"/>
    <cellStyle name="Comma 486" xfId="8969" xr:uid="{00000000-0005-0000-0000-0000FD220000}"/>
    <cellStyle name="Comma 486 2" xfId="8970" xr:uid="{00000000-0005-0000-0000-0000FE220000}"/>
    <cellStyle name="Comma 486 3" xfId="8971" xr:uid="{00000000-0005-0000-0000-0000FF220000}"/>
    <cellStyle name="Comma 487" xfId="8972" xr:uid="{00000000-0005-0000-0000-000000230000}"/>
    <cellStyle name="Comma 487 2" xfId="8973" xr:uid="{00000000-0005-0000-0000-000001230000}"/>
    <cellStyle name="Comma 487 3" xfId="8974" xr:uid="{00000000-0005-0000-0000-000002230000}"/>
    <cellStyle name="Comma 488" xfId="8975" xr:uid="{00000000-0005-0000-0000-000003230000}"/>
    <cellStyle name="Comma 488 2" xfId="8976" xr:uid="{00000000-0005-0000-0000-000004230000}"/>
    <cellStyle name="Comma 488 3" xfId="8977" xr:uid="{00000000-0005-0000-0000-000005230000}"/>
    <cellStyle name="Comma 489" xfId="8978" xr:uid="{00000000-0005-0000-0000-000006230000}"/>
    <cellStyle name="Comma 489 2" xfId="8979" xr:uid="{00000000-0005-0000-0000-000007230000}"/>
    <cellStyle name="Comma 489 3" xfId="8980" xr:uid="{00000000-0005-0000-0000-000008230000}"/>
    <cellStyle name="Comma 49" xfId="8981" xr:uid="{00000000-0005-0000-0000-000009230000}"/>
    <cellStyle name="Comma 49 2" xfId="8982" xr:uid="{00000000-0005-0000-0000-00000A230000}"/>
    <cellStyle name="Comma 49 2 2" xfId="8983" xr:uid="{00000000-0005-0000-0000-00000B230000}"/>
    <cellStyle name="Comma 49 2 3" xfId="8984" xr:uid="{00000000-0005-0000-0000-00000C230000}"/>
    <cellStyle name="Comma 49 3" xfId="8985" xr:uid="{00000000-0005-0000-0000-00000D230000}"/>
    <cellStyle name="Comma 49 3 2" xfId="8986" xr:uid="{00000000-0005-0000-0000-00000E230000}"/>
    <cellStyle name="Comma 49 3 3" xfId="8987" xr:uid="{00000000-0005-0000-0000-00000F230000}"/>
    <cellStyle name="Comma 49 4" xfId="8988" xr:uid="{00000000-0005-0000-0000-000010230000}"/>
    <cellStyle name="Comma 49 5" xfId="8989" xr:uid="{00000000-0005-0000-0000-000011230000}"/>
    <cellStyle name="Comma 49 6" xfId="8990" xr:uid="{00000000-0005-0000-0000-000012230000}"/>
    <cellStyle name="Comma 490" xfId="8991" xr:uid="{00000000-0005-0000-0000-000013230000}"/>
    <cellStyle name="Comma 490 2" xfId="8992" xr:uid="{00000000-0005-0000-0000-000014230000}"/>
    <cellStyle name="Comma 490 3" xfId="8993" xr:uid="{00000000-0005-0000-0000-000015230000}"/>
    <cellStyle name="Comma 491" xfId="8994" xr:uid="{00000000-0005-0000-0000-000016230000}"/>
    <cellStyle name="Comma 491 2" xfId="8995" xr:uid="{00000000-0005-0000-0000-000017230000}"/>
    <cellStyle name="Comma 491 3" xfId="8996" xr:uid="{00000000-0005-0000-0000-000018230000}"/>
    <cellStyle name="Comma 492" xfId="8997" xr:uid="{00000000-0005-0000-0000-000019230000}"/>
    <cellStyle name="Comma 492 2" xfId="8998" xr:uid="{00000000-0005-0000-0000-00001A230000}"/>
    <cellStyle name="Comma 492 3" xfId="8999" xr:uid="{00000000-0005-0000-0000-00001B230000}"/>
    <cellStyle name="Comma 493" xfId="9000" xr:uid="{00000000-0005-0000-0000-00001C230000}"/>
    <cellStyle name="Comma 493 2" xfId="9001" xr:uid="{00000000-0005-0000-0000-00001D230000}"/>
    <cellStyle name="Comma 493 3" xfId="9002" xr:uid="{00000000-0005-0000-0000-00001E230000}"/>
    <cellStyle name="Comma 494" xfId="9003" xr:uid="{00000000-0005-0000-0000-00001F230000}"/>
    <cellStyle name="Comma 494 2" xfId="9004" xr:uid="{00000000-0005-0000-0000-000020230000}"/>
    <cellStyle name="Comma 494 3" xfId="9005" xr:uid="{00000000-0005-0000-0000-000021230000}"/>
    <cellStyle name="Comma 495" xfId="9006" xr:uid="{00000000-0005-0000-0000-000022230000}"/>
    <cellStyle name="Comma 495 2" xfId="9007" xr:uid="{00000000-0005-0000-0000-000023230000}"/>
    <cellStyle name="Comma 495 3" xfId="9008" xr:uid="{00000000-0005-0000-0000-000024230000}"/>
    <cellStyle name="Comma 496" xfId="9009" xr:uid="{00000000-0005-0000-0000-000025230000}"/>
    <cellStyle name="Comma 496 2" xfId="9010" xr:uid="{00000000-0005-0000-0000-000026230000}"/>
    <cellStyle name="Comma 496 3" xfId="9011" xr:uid="{00000000-0005-0000-0000-000027230000}"/>
    <cellStyle name="Comma 497" xfId="9012" xr:uid="{00000000-0005-0000-0000-000028230000}"/>
    <cellStyle name="Comma 497 2" xfId="9013" xr:uid="{00000000-0005-0000-0000-000029230000}"/>
    <cellStyle name="Comma 497 3" xfId="9014" xr:uid="{00000000-0005-0000-0000-00002A230000}"/>
    <cellStyle name="Comma 498" xfId="9015" xr:uid="{00000000-0005-0000-0000-00002B230000}"/>
    <cellStyle name="Comma 498 2" xfId="9016" xr:uid="{00000000-0005-0000-0000-00002C230000}"/>
    <cellStyle name="Comma 498 3" xfId="9017" xr:uid="{00000000-0005-0000-0000-00002D230000}"/>
    <cellStyle name="Comma 499" xfId="9018" xr:uid="{00000000-0005-0000-0000-00002E230000}"/>
    <cellStyle name="Comma 499 2" xfId="9019" xr:uid="{00000000-0005-0000-0000-00002F230000}"/>
    <cellStyle name="Comma 499 3" xfId="9020" xr:uid="{00000000-0005-0000-0000-000030230000}"/>
    <cellStyle name="Comma 5" xfId="9021" xr:uid="{00000000-0005-0000-0000-000031230000}"/>
    <cellStyle name="Comma 5 10" xfId="9022" xr:uid="{00000000-0005-0000-0000-000032230000}"/>
    <cellStyle name="Comma 5 10 2" xfId="9023" xr:uid="{00000000-0005-0000-0000-000033230000}"/>
    <cellStyle name="Comma 5 10 3" xfId="9024" xr:uid="{00000000-0005-0000-0000-000034230000}"/>
    <cellStyle name="Comma 5 11" xfId="9025" xr:uid="{00000000-0005-0000-0000-000035230000}"/>
    <cellStyle name="Comma 5 11 2" xfId="9026" xr:uid="{00000000-0005-0000-0000-000036230000}"/>
    <cellStyle name="Comma 5 11 3" xfId="9027" xr:uid="{00000000-0005-0000-0000-000037230000}"/>
    <cellStyle name="Comma 5 12" xfId="9028" xr:uid="{00000000-0005-0000-0000-000038230000}"/>
    <cellStyle name="Comma 5 12 2" xfId="9029" xr:uid="{00000000-0005-0000-0000-000039230000}"/>
    <cellStyle name="Comma 5 12 3" xfId="9030" xr:uid="{00000000-0005-0000-0000-00003A230000}"/>
    <cellStyle name="Comma 5 13" xfId="9031" xr:uid="{00000000-0005-0000-0000-00003B230000}"/>
    <cellStyle name="Comma 5 13 2" xfId="9032" xr:uid="{00000000-0005-0000-0000-00003C230000}"/>
    <cellStyle name="Comma 5 13 3" xfId="9033" xr:uid="{00000000-0005-0000-0000-00003D230000}"/>
    <cellStyle name="Comma 5 14" xfId="9034" xr:uid="{00000000-0005-0000-0000-00003E230000}"/>
    <cellStyle name="Comma 5 14 2" xfId="9035" xr:uid="{00000000-0005-0000-0000-00003F230000}"/>
    <cellStyle name="Comma 5 14 3" xfId="9036" xr:uid="{00000000-0005-0000-0000-000040230000}"/>
    <cellStyle name="Comma 5 15" xfId="9037" xr:uid="{00000000-0005-0000-0000-000041230000}"/>
    <cellStyle name="Comma 5 15 2" xfId="9038" xr:uid="{00000000-0005-0000-0000-000042230000}"/>
    <cellStyle name="Comma 5 15 3" xfId="9039" xr:uid="{00000000-0005-0000-0000-000043230000}"/>
    <cellStyle name="Comma 5 16" xfId="9040" xr:uid="{00000000-0005-0000-0000-000044230000}"/>
    <cellStyle name="Comma 5 16 2" xfId="9041" xr:uid="{00000000-0005-0000-0000-000045230000}"/>
    <cellStyle name="Comma 5 16 3" xfId="9042" xr:uid="{00000000-0005-0000-0000-000046230000}"/>
    <cellStyle name="Comma 5 16 4" xfId="9043" xr:uid="{00000000-0005-0000-0000-000047230000}"/>
    <cellStyle name="Comma 5 17" xfId="9044" xr:uid="{00000000-0005-0000-0000-000048230000}"/>
    <cellStyle name="Comma 5 17 10" xfId="9045" xr:uid="{00000000-0005-0000-0000-000049230000}"/>
    <cellStyle name="Comma 5 17 2" xfId="9046" xr:uid="{00000000-0005-0000-0000-00004A230000}"/>
    <cellStyle name="Comma 5 17 2 2" xfId="9047" xr:uid="{00000000-0005-0000-0000-00004B230000}"/>
    <cellStyle name="Comma 5 17 2 2 2" xfId="9048" xr:uid="{00000000-0005-0000-0000-00004C230000}"/>
    <cellStyle name="Comma 5 17 2 3" xfId="9049" xr:uid="{00000000-0005-0000-0000-00004D230000}"/>
    <cellStyle name="Comma 5 17 2 3 2" xfId="9050" xr:uid="{00000000-0005-0000-0000-00004E230000}"/>
    <cellStyle name="Comma 5 17 2 4" xfId="9051" xr:uid="{00000000-0005-0000-0000-00004F230000}"/>
    <cellStyle name="Comma 5 17 2 4 2" xfId="9052" xr:uid="{00000000-0005-0000-0000-000050230000}"/>
    <cellStyle name="Comma 5 17 2 5" xfId="9053" xr:uid="{00000000-0005-0000-0000-000051230000}"/>
    <cellStyle name="Comma 5 17 2 5 2" xfId="9054" xr:uid="{00000000-0005-0000-0000-000052230000}"/>
    <cellStyle name="Comma 5 17 2 6" xfId="9055" xr:uid="{00000000-0005-0000-0000-000053230000}"/>
    <cellStyle name="Comma 5 17 2 6 2" xfId="9056" xr:uid="{00000000-0005-0000-0000-000054230000}"/>
    <cellStyle name="Comma 5 17 2 7" xfId="9057" xr:uid="{00000000-0005-0000-0000-000055230000}"/>
    <cellStyle name="Comma 5 17 2 7 2" xfId="9058" xr:uid="{00000000-0005-0000-0000-000056230000}"/>
    <cellStyle name="Comma 5 17 2 8" xfId="9059" xr:uid="{00000000-0005-0000-0000-000057230000}"/>
    <cellStyle name="Comma 5 17 2 9" xfId="9060" xr:uid="{00000000-0005-0000-0000-000058230000}"/>
    <cellStyle name="Comma 5 17 3" xfId="9061" xr:uid="{00000000-0005-0000-0000-000059230000}"/>
    <cellStyle name="Comma 5 17 3 2" xfId="9062" xr:uid="{00000000-0005-0000-0000-00005A230000}"/>
    <cellStyle name="Comma 5 17 4" xfId="9063" xr:uid="{00000000-0005-0000-0000-00005B230000}"/>
    <cellStyle name="Comma 5 17 4 2" xfId="9064" xr:uid="{00000000-0005-0000-0000-00005C230000}"/>
    <cellStyle name="Comma 5 17 5" xfId="9065" xr:uid="{00000000-0005-0000-0000-00005D230000}"/>
    <cellStyle name="Comma 5 17 5 2" xfId="9066" xr:uid="{00000000-0005-0000-0000-00005E230000}"/>
    <cellStyle name="Comma 5 17 6" xfId="9067" xr:uid="{00000000-0005-0000-0000-00005F230000}"/>
    <cellStyle name="Comma 5 17 6 2" xfId="9068" xr:uid="{00000000-0005-0000-0000-000060230000}"/>
    <cellStyle name="Comma 5 17 7" xfId="9069" xr:uid="{00000000-0005-0000-0000-000061230000}"/>
    <cellStyle name="Comma 5 17 7 2" xfId="9070" xr:uid="{00000000-0005-0000-0000-000062230000}"/>
    <cellStyle name="Comma 5 17 8" xfId="9071" xr:uid="{00000000-0005-0000-0000-000063230000}"/>
    <cellStyle name="Comma 5 17 8 2" xfId="9072" xr:uid="{00000000-0005-0000-0000-000064230000}"/>
    <cellStyle name="Comma 5 17 9" xfId="9073" xr:uid="{00000000-0005-0000-0000-000065230000}"/>
    <cellStyle name="Comma 5 18" xfId="9074" xr:uid="{00000000-0005-0000-0000-000066230000}"/>
    <cellStyle name="Comma 5 18 2" xfId="9075" xr:uid="{00000000-0005-0000-0000-000067230000}"/>
    <cellStyle name="Comma 5 18 3" xfId="9076" xr:uid="{00000000-0005-0000-0000-000068230000}"/>
    <cellStyle name="Comma 5 19" xfId="9077" xr:uid="{00000000-0005-0000-0000-000069230000}"/>
    <cellStyle name="Comma 5 19 2" xfId="9078" xr:uid="{00000000-0005-0000-0000-00006A230000}"/>
    <cellStyle name="Comma 5 19 3" xfId="9079" xr:uid="{00000000-0005-0000-0000-00006B230000}"/>
    <cellStyle name="Comma 5 2" xfId="9080" xr:uid="{00000000-0005-0000-0000-00006C230000}"/>
    <cellStyle name="Comma 5 2 10" xfId="9081" xr:uid="{00000000-0005-0000-0000-00006D230000}"/>
    <cellStyle name="Comma 5 2 11" xfId="9082" xr:uid="{00000000-0005-0000-0000-00006E230000}"/>
    <cellStyle name="Comma 5 2 12" xfId="9083" xr:uid="{00000000-0005-0000-0000-00006F230000}"/>
    <cellStyle name="Comma 5 2 13" xfId="9084" xr:uid="{00000000-0005-0000-0000-000070230000}"/>
    <cellStyle name="Comma 5 2 2" xfId="9085" xr:uid="{00000000-0005-0000-0000-000071230000}"/>
    <cellStyle name="Comma 5 2 2 10" xfId="9086" xr:uid="{00000000-0005-0000-0000-000072230000}"/>
    <cellStyle name="Comma 5 2 2 11" xfId="9087" xr:uid="{00000000-0005-0000-0000-000073230000}"/>
    <cellStyle name="Comma 5 2 2 12" xfId="9088" xr:uid="{00000000-0005-0000-0000-000074230000}"/>
    <cellStyle name="Comma 5 2 2 2" xfId="9089" xr:uid="{00000000-0005-0000-0000-000075230000}"/>
    <cellStyle name="Comma 5 2 2 2 10" xfId="9090" xr:uid="{00000000-0005-0000-0000-000076230000}"/>
    <cellStyle name="Comma 5 2 2 2 11" xfId="9091" xr:uid="{00000000-0005-0000-0000-000077230000}"/>
    <cellStyle name="Comma 5 2 2 2 12" xfId="9092" xr:uid="{00000000-0005-0000-0000-000078230000}"/>
    <cellStyle name="Comma 5 2 2 2 2" xfId="9093" xr:uid="{00000000-0005-0000-0000-000079230000}"/>
    <cellStyle name="Comma 5 2 2 2 2 2" xfId="9094" xr:uid="{00000000-0005-0000-0000-00007A230000}"/>
    <cellStyle name="Comma 5 2 2 2 3" xfId="9095" xr:uid="{00000000-0005-0000-0000-00007B230000}"/>
    <cellStyle name="Comma 5 2 2 2 3 2" xfId="9096" xr:uid="{00000000-0005-0000-0000-00007C230000}"/>
    <cellStyle name="Comma 5 2 2 2 4" xfId="9097" xr:uid="{00000000-0005-0000-0000-00007D230000}"/>
    <cellStyle name="Comma 5 2 2 2 4 2" xfId="9098" xr:uid="{00000000-0005-0000-0000-00007E230000}"/>
    <cellStyle name="Comma 5 2 2 2 5" xfId="9099" xr:uid="{00000000-0005-0000-0000-00007F230000}"/>
    <cellStyle name="Comma 5 2 2 2 5 2" xfId="9100" xr:uid="{00000000-0005-0000-0000-000080230000}"/>
    <cellStyle name="Comma 5 2 2 2 6" xfId="9101" xr:uid="{00000000-0005-0000-0000-000081230000}"/>
    <cellStyle name="Comma 5 2 2 2 6 2" xfId="9102" xr:uid="{00000000-0005-0000-0000-000082230000}"/>
    <cellStyle name="Comma 5 2 2 2 7" xfId="9103" xr:uid="{00000000-0005-0000-0000-000083230000}"/>
    <cellStyle name="Comma 5 2 2 2 7 2" xfId="9104" xr:uid="{00000000-0005-0000-0000-000084230000}"/>
    <cellStyle name="Comma 5 2 2 2 8" xfId="9105" xr:uid="{00000000-0005-0000-0000-000085230000}"/>
    <cellStyle name="Comma 5 2 2 2 9" xfId="9106" xr:uid="{00000000-0005-0000-0000-000086230000}"/>
    <cellStyle name="Comma 5 2 2 3" xfId="9107" xr:uid="{00000000-0005-0000-0000-000087230000}"/>
    <cellStyle name="Comma 5 2 2 3 2" xfId="9108" xr:uid="{00000000-0005-0000-0000-000088230000}"/>
    <cellStyle name="Comma 5 2 2 3 3" xfId="9109" xr:uid="{00000000-0005-0000-0000-000089230000}"/>
    <cellStyle name="Comma 5 2 2 4" xfId="9110" xr:uid="{00000000-0005-0000-0000-00008A230000}"/>
    <cellStyle name="Comma 5 2 2 4 2" xfId="9111" xr:uid="{00000000-0005-0000-0000-00008B230000}"/>
    <cellStyle name="Comma 5 2 2 5" xfId="9112" xr:uid="{00000000-0005-0000-0000-00008C230000}"/>
    <cellStyle name="Comma 5 2 2 5 2" xfId="9113" xr:uid="{00000000-0005-0000-0000-00008D230000}"/>
    <cellStyle name="Comma 5 2 2 6" xfId="9114" xr:uid="{00000000-0005-0000-0000-00008E230000}"/>
    <cellStyle name="Comma 5 2 2 6 2" xfId="9115" xr:uid="{00000000-0005-0000-0000-00008F230000}"/>
    <cellStyle name="Comma 5 2 2 7" xfId="9116" xr:uid="{00000000-0005-0000-0000-000090230000}"/>
    <cellStyle name="Comma 5 2 2 7 2" xfId="9117" xr:uid="{00000000-0005-0000-0000-000091230000}"/>
    <cellStyle name="Comma 5 2 2 8" xfId="9118" xr:uid="{00000000-0005-0000-0000-000092230000}"/>
    <cellStyle name="Comma 5 2 2 8 2" xfId="9119" xr:uid="{00000000-0005-0000-0000-000093230000}"/>
    <cellStyle name="Comma 5 2 2 9" xfId="9120" xr:uid="{00000000-0005-0000-0000-000094230000}"/>
    <cellStyle name="Comma 5 2 2 9 2" xfId="9121" xr:uid="{00000000-0005-0000-0000-000095230000}"/>
    <cellStyle name="Comma 5 2 3" xfId="9122" xr:uid="{00000000-0005-0000-0000-000096230000}"/>
    <cellStyle name="Comma 5 2 3 10" xfId="9123" xr:uid="{00000000-0005-0000-0000-000097230000}"/>
    <cellStyle name="Comma 5 2 3 2" xfId="9124" xr:uid="{00000000-0005-0000-0000-000098230000}"/>
    <cellStyle name="Comma 5 2 3 2 2" xfId="9125" xr:uid="{00000000-0005-0000-0000-000099230000}"/>
    <cellStyle name="Comma 5 2 3 3" xfId="9126" xr:uid="{00000000-0005-0000-0000-00009A230000}"/>
    <cellStyle name="Comma 5 2 3 3 2" xfId="9127" xr:uid="{00000000-0005-0000-0000-00009B230000}"/>
    <cellStyle name="Comma 5 2 3 4" xfId="9128" xr:uid="{00000000-0005-0000-0000-00009C230000}"/>
    <cellStyle name="Comma 5 2 3 4 2" xfId="9129" xr:uid="{00000000-0005-0000-0000-00009D230000}"/>
    <cellStyle name="Comma 5 2 3 5" xfId="9130" xr:uid="{00000000-0005-0000-0000-00009E230000}"/>
    <cellStyle name="Comma 5 2 3 5 2" xfId="9131" xr:uid="{00000000-0005-0000-0000-00009F230000}"/>
    <cellStyle name="Comma 5 2 3 6" xfId="9132" xr:uid="{00000000-0005-0000-0000-0000A0230000}"/>
    <cellStyle name="Comma 5 2 3 6 2" xfId="9133" xr:uid="{00000000-0005-0000-0000-0000A1230000}"/>
    <cellStyle name="Comma 5 2 3 7" xfId="9134" xr:uid="{00000000-0005-0000-0000-0000A2230000}"/>
    <cellStyle name="Comma 5 2 3 7 2" xfId="9135" xr:uid="{00000000-0005-0000-0000-0000A3230000}"/>
    <cellStyle name="Comma 5 2 3 8" xfId="9136" xr:uid="{00000000-0005-0000-0000-0000A4230000}"/>
    <cellStyle name="Comma 5 2 3 9" xfId="9137" xr:uid="{00000000-0005-0000-0000-0000A5230000}"/>
    <cellStyle name="Comma 5 2 4" xfId="9138" xr:uid="{00000000-0005-0000-0000-0000A6230000}"/>
    <cellStyle name="Comma 5 2 4 2" xfId="9139" xr:uid="{00000000-0005-0000-0000-0000A7230000}"/>
    <cellStyle name="Comma 5 2 5" xfId="9140" xr:uid="{00000000-0005-0000-0000-0000A8230000}"/>
    <cellStyle name="Comma 5 2 5 2" xfId="9141" xr:uid="{00000000-0005-0000-0000-0000A9230000}"/>
    <cellStyle name="Comma 5 2 6" xfId="9142" xr:uid="{00000000-0005-0000-0000-0000AA230000}"/>
    <cellStyle name="Comma 5 2 6 2" xfId="9143" xr:uid="{00000000-0005-0000-0000-0000AB230000}"/>
    <cellStyle name="Comma 5 2 7" xfId="9144" xr:uid="{00000000-0005-0000-0000-0000AC230000}"/>
    <cellStyle name="Comma 5 2 7 2" xfId="9145" xr:uid="{00000000-0005-0000-0000-0000AD230000}"/>
    <cellStyle name="Comma 5 2 8" xfId="9146" xr:uid="{00000000-0005-0000-0000-0000AE230000}"/>
    <cellStyle name="Comma 5 2 8 2" xfId="9147" xr:uid="{00000000-0005-0000-0000-0000AF230000}"/>
    <cellStyle name="Comma 5 2 9" xfId="9148" xr:uid="{00000000-0005-0000-0000-0000B0230000}"/>
    <cellStyle name="Comma 5 2 9 2" xfId="9149" xr:uid="{00000000-0005-0000-0000-0000B1230000}"/>
    <cellStyle name="Comma 5 2_bieu 1b" xfId="9150" xr:uid="{00000000-0005-0000-0000-0000B2230000}"/>
    <cellStyle name="Comma 5 20" xfId="9151" xr:uid="{00000000-0005-0000-0000-0000B3230000}"/>
    <cellStyle name="Comma 5 20 2" xfId="9152" xr:uid="{00000000-0005-0000-0000-0000B4230000}"/>
    <cellStyle name="Comma 5 20 2 2" xfId="9153" xr:uid="{00000000-0005-0000-0000-0000B5230000}"/>
    <cellStyle name="Comma 5 20 3" xfId="9154" xr:uid="{00000000-0005-0000-0000-0000B6230000}"/>
    <cellStyle name="Comma 5 20 3 2" xfId="9155" xr:uid="{00000000-0005-0000-0000-0000B7230000}"/>
    <cellStyle name="Comma 5 20 4" xfId="9156" xr:uid="{00000000-0005-0000-0000-0000B8230000}"/>
    <cellStyle name="Comma 5 20 4 2" xfId="9157" xr:uid="{00000000-0005-0000-0000-0000B9230000}"/>
    <cellStyle name="Comma 5 20 5" xfId="9158" xr:uid="{00000000-0005-0000-0000-0000BA230000}"/>
    <cellStyle name="Comma 5 20 5 2" xfId="9159" xr:uid="{00000000-0005-0000-0000-0000BB230000}"/>
    <cellStyle name="Comma 5 20 6" xfId="9160" xr:uid="{00000000-0005-0000-0000-0000BC230000}"/>
    <cellStyle name="Comma 5 20 6 2" xfId="9161" xr:uid="{00000000-0005-0000-0000-0000BD230000}"/>
    <cellStyle name="Comma 5 20 7" xfId="9162" xr:uid="{00000000-0005-0000-0000-0000BE230000}"/>
    <cellStyle name="Comma 5 20 7 2" xfId="9163" xr:uid="{00000000-0005-0000-0000-0000BF230000}"/>
    <cellStyle name="Comma 5 20 8" xfId="9164" xr:uid="{00000000-0005-0000-0000-0000C0230000}"/>
    <cellStyle name="Comma 5 20 9" xfId="9165" xr:uid="{00000000-0005-0000-0000-0000C1230000}"/>
    <cellStyle name="Comma 5 21" xfId="9166" xr:uid="{00000000-0005-0000-0000-0000C2230000}"/>
    <cellStyle name="Comma 5 21 2" xfId="9167" xr:uid="{00000000-0005-0000-0000-0000C3230000}"/>
    <cellStyle name="Comma 5 21 2 2" xfId="9168" xr:uid="{00000000-0005-0000-0000-0000C4230000}"/>
    <cellStyle name="Comma 5 21 2 2 2" xfId="9169" xr:uid="{00000000-0005-0000-0000-0000C5230000}"/>
    <cellStyle name="Comma 5 21 2 2 3" xfId="9170" xr:uid="{00000000-0005-0000-0000-0000C6230000}"/>
    <cellStyle name="Comma 5 21 2 3" xfId="9171" xr:uid="{00000000-0005-0000-0000-0000C7230000}"/>
    <cellStyle name="Comma 5 21 2 3 2" xfId="9172" xr:uid="{00000000-0005-0000-0000-0000C8230000}"/>
    <cellStyle name="Comma 5 21 2 3 3" xfId="9173" xr:uid="{00000000-0005-0000-0000-0000C9230000}"/>
    <cellStyle name="Comma 5 21 2 4" xfId="9174" xr:uid="{00000000-0005-0000-0000-0000CA230000}"/>
    <cellStyle name="Comma 5 21 2 5" xfId="9175" xr:uid="{00000000-0005-0000-0000-0000CB230000}"/>
    <cellStyle name="Comma 5 21 3" xfId="9176" xr:uid="{00000000-0005-0000-0000-0000CC230000}"/>
    <cellStyle name="Comma 5 21 3 2" xfId="9177" xr:uid="{00000000-0005-0000-0000-0000CD230000}"/>
    <cellStyle name="Comma 5 21 3 2 2" xfId="9178" xr:uid="{00000000-0005-0000-0000-0000CE230000}"/>
    <cellStyle name="Comma 5 21 3 2 3" xfId="9179" xr:uid="{00000000-0005-0000-0000-0000CF230000}"/>
    <cellStyle name="Comma 5 21 3 3" xfId="9180" xr:uid="{00000000-0005-0000-0000-0000D0230000}"/>
    <cellStyle name="Comma 5 21 3 4" xfId="9181" xr:uid="{00000000-0005-0000-0000-0000D1230000}"/>
    <cellStyle name="Comma 5 21 4" xfId="9182" xr:uid="{00000000-0005-0000-0000-0000D2230000}"/>
    <cellStyle name="Comma 5 21 4 2" xfId="9183" xr:uid="{00000000-0005-0000-0000-0000D3230000}"/>
    <cellStyle name="Comma 5 21 4 3" xfId="9184" xr:uid="{00000000-0005-0000-0000-0000D4230000}"/>
    <cellStyle name="Comma 5 21 5" xfId="9185" xr:uid="{00000000-0005-0000-0000-0000D5230000}"/>
    <cellStyle name="Comma 5 21 6" xfId="9186" xr:uid="{00000000-0005-0000-0000-0000D6230000}"/>
    <cellStyle name="Comma 5 22" xfId="9187" xr:uid="{00000000-0005-0000-0000-0000D7230000}"/>
    <cellStyle name="Comma 5 22 2" xfId="9188" xr:uid="{00000000-0005-0000-0000-0000D8230000}"/>
    <cellStyle name="Comma 5 22 2 2" xfId="9189" xr:uid="{00000000-0005-0000-0000-0000D9230000}"/>
    <cellStyle name="Comma 5 22 2 3" xfId="9190" xr:uid="{00000000-0005-0000-0000-0000DA230000}"/>
    <cellStyle name="Comma 5 22 3" xfId="9191" xr:uid="{00000000-0005-0000-0000-0000DB230000}"/>
    <cellStyle name="Comma 5 22 4" xfId="9192" xr:uid="{00000000-0005-0000-0000-0000DC230000}"/>
    <cellStyle name="Comma 5 23" xfId="9193" xr:uid="{00000000-0005-0000-0000-0000DD230000}"/>
    <cellStyle name="Comma 5 24" xfId="9194" xr:uid="{00000000-0005-0000-0000-0000DE230000}"/>
    <cellStyle name="Comma 5 25" xfId="9195" xr:uid="{00000000-0005-0000-0000-0000DF230000}"/>
    <cellStyle name="Comma 5 26" xfId="9196" xr:uid="{00000000-0005-0000-0000-0000E0230000}"/>
    <cellStyle name="Comma 5 27" xfId="9197" xr:uid="{00000000-0005-0000-0000-0000E1230000}"/>
    <cellStyle name="Comma 5 28" xfId="9198" xr:uid="{00000000-0005-0000-0000-0000E2230000}"/>
    <cellStyle name="Comma 5 29" xfId="9199" xr:uid="{00000000-0005-0000-0000-0000E3230000}"/>
    <cellStyle name="Comma 5 3" xfId="9200" xr:uid="{00000000-0005-0000-0000-0000E4230000}"/>
    <cellStyle name="Comma 5 3 10" xfId="9201" xr:uid="{00000000-0005-0000-0000-0000E5230000}"/>
    <cellStyle name="Comma 5 3 11" xfId="9202" xr:uid="{00000000-0005-0000-0000-0000E6230000}"/>
    <cellStyle name="Comma 5 3 2" xfId="9203" xr:uid="{00000000-0005-0000-0000-0000E7230000}"/>
    <cellStyle name="Comma 5 3 2 2" xfId="9204" xr:uid="{00000000-0005-0000-0000-0000E8230000}"/>
    <cellStyle name="Comma 5 3 2 3" xfId="9205" xr:uid="{00000000-0005-0000-0000-0000E9230000}"/>
    <cellStyle name="Comma 5 3 3" xfId="9206" xr:uid="{00000000-0005-0000-0000-0000EA230000}"/>
    <cellStyle name="Comma 5 3 3 2" xfId="9207" xr:uid="{00000000-0005-0000-0000-0000EB230000}"/>
    <cellStyle name="Comma 5 3 3 3" xfId="9208" xr:uid="{00000000-0005-0000-0000-0000EC230000}"/>
    <cellStyle name="Comma 5 3 4" xfId="9209" xr:uid="{00000000-0005-0000-0000-0000ED230000}"/>
    <cellStyle name="Comma 5 3 4 2" xfId="9210" xr:uid="{00000000-0005-0000-0000-0000EE230000}"/>
    <cellStyle name="Comma 5 3 5" xfId="9211" xr:uid="{00000000-0005-0000-0000-0000EF230000}"/>
    <cellStyle name="Comma 5 3 5 2" xfId="9212" xr:uid="{00000000-0005-0000-0000-0000F0230000}"/>
    <cellStyle name="Comma 5 3 6" xfId="9213" xr:uid="{00000000-0005-0000-0000-0000F1230000}"/>
    <cellStyle name="Comma 5 3 6 2" xfId="9214" xr:uid="{00000000-0005-0000-0000-0000F2230000}"/>
    <cellStyle name="Comma 5 3 7" xfId="9215" xr:uid="{00000000-0005-0000-0000-0000F3230000}"/>
    <cellStyle name="Comma 5 3 7 2" xfId="9216" xr:uid="{00000000-0005-0000-0000-0000F4230000}"/>
    <cellStyle name="Comma 5 3 8" xfId="9217" xr:uid="{00000000-0005-0000-0000-0000F5230000}"/>
    <cellStyle name="Comma 5 3 8 2" xfId="9218" xr:uid="{00000000-0005-0000-0000-0000F6230000}"/>
    <cellStyle name="Comma 5 3 9" xfId="9219" xr:uid="{00000000-0005-0000-0000-0000F7230000}"/>
    <cellStyle name="Comma 5 30" xfId="9220" xr:uid="{00000000-0005-0000-0000-0000F8230000}"/>
    <cellStyle name="Comma 5 31" xfId="9221" xr:uid="{00000000-0005-0000-0000-0000F9230000}"/>
    <cellStyle name="Comma 5 32" xfId="9222" xr:uid="{00000000-0005-0000-0000-0000FA230000}"/>
    <cellStyle name="Comma 5 33" xfId="9223" xr:uid="{00000000-0005-0000-0000-0000FB230000}"/>
    <cellStyle name="Comma 5 34" xfId="9224" xr:uid="{00000000-0005-0000-0000-0000FC230000}"/>
    <cellStyle name="Comma 5 35" xfId="9225" xr:uid="{00000000-0005-0000-0000-0000FD230000}"/>
    <cellStyle name="Comma 5 36" xfId="9226" xr:uid="{00000000-0005-0000-0000-0000FE230000}"/>
    <cellStyle name="Comma 5 37" xfId="9227" xr:uid="{00000000-0005-0000-0000-0000FF230000}"/>
    <cellStyle name="Comma 5 38" xfId="9228" xr:uid="{00000000-0005-0000-0000-000000240000}"/>
    <cellStyle name="Comma 5 39" xfId="9229" xr:uid="{00000000-0005-0000-0000-000001240000}"/>
    <cellStyle name="Comma 5 4" xfId="9230" xr:uid="{00000000-0005-0000-0000-000002240000}"/>
    <cellStyle name="Comma 5 4 10" xfId="9231" xr:uid="{00000000-0005-0000-0000-000003240000}"/>
    <cellStyle name="Comma 5 4 2" xfId="9232" xr:uid="{00000000-0005-0000-0000-000004240000}"/>
    <cellStyle name="Comma 5 4 2 2" xfId="9233" xr:uid="{00000000-0005-0000-0000-000005240000}"/>
    <cellStyle name="Comma 5 4 2 3" xfId="9234" xr:uid="{00000000-0005-0000-0000-000006240000}"/>
    <cellStyle name="Comma 5 4 3" xfId="9235" xr:uid="{00000000-0005-0000-0000-000007240000}"/>
    <cellStyle name="Comma 5 4 3 2" xfId="9236" xr:uid="{00000000-0005-0000-0000-000008240000}"/>
    <cellStyle name="Comma 5 4 4" xfId="9237" xr:uid="{00000000-0005-0000-0000-000009240000}"/>
    <cellStyle name="Comma 5 4 4 2" xfId="9238" xr:uid="{00000000-0005-0000-0000-00000A240000}"/>
    <cellStyle name="Comma 5 4 5" xfId="9239" xr:uid="{00000000-0005-0000-0000-00000B240000}"/>
    <cellStyle name="Comma 5 4 5 2" xfId="9240" xr:uid="{00000000-0005-0000-0000-00000C240000}"/>
    <cellStyle name="Comma 5 4 6" xfId="9241" xr:uid="{00000000-0005-0000-0000-00000D240000}"/>
    <cellStyle name="Comma 5 4 6 2" xfId="9242" xr:uid="{00000000-0005-0000-0000-00000E240000}"/>
    <cellStyle name="Comma 5 4 7" xfId="9243" xr:uid="{00000000-0005-0000-0000-00000F240000}"/>
    <cellStyle name="Comma 5 4 7 2" xfId="9244" xr:uid="{00000000-0005-0000-0000-000010240000}"/>
    <cellStyle name="Comma 5 4 8" xfId="9245" xr:uid="{00000000-0005-0000-0000-000011240000}"/>
    <cellStyle name="Comma 5 4 8 2" xfId="9246" xr:uid="{00000000-0005-0000-0000-000012240000}"/>
    <cellStyle name="Comma 5 4 9" xfId="9247" xr:uid="{00000000-0005-0000-0000-000013240000}"/>
    <cellStyle name="Comma 5 40" xfId="9248" xr:uid="{00000000-0005-0000-0000-000014240000}"/>
    <cellStyle name="Comma 5 41" xfId="9249" xr:uid="{00000000-0005-0000-0000-000015240000}"/>
    <cellStyle name="Comma 5 42" xfId="9250" xr:uid="{00000000-0005-0000-0000-000016240000}"/>
    <cellStyle name="Comma 5 43" xfId="9251" xr:uid="{00000000-0005-0000-0000-000017240000}"/>
    <cellStyle name="Comma 5 44" xfId="9252" xr:uid="{00000000-0005-0000-0000-000018240000}"/>
    <cellStyle name="Comma 5 45" xfId="9253" xr:uid="{00000000-0005-0000-0000-000019240000}"/>
    <cellStyle name="Comma 5 46" xfId="9254" xr:uid="{00000000-0005-0000-0000-00001A240000}"/>
    <cellStyle name="Comma 5 47" xfId="9255" xr:uid="{00000000-0005-0000-0000-00001B240000}"/>
    <cellStyle name="Comma 5 5" xfId="9256" xr:uid="{00000000-0005-0000-0000-00001C240000}"/>
    <cellStyle name="Comma 5 5 2" xfId="9257" xr:uid="{00000000-0005-0000-0000-00001D240000}"/>
    <cellStyle name="Comma 5 5 2 2" xfId="9258" xr:uid="{00000000-0005-0000-0000-00001E240000}"/>
    <cellStyle name="Comma 5 5 2 3" xfId="9259" xr:uid="{00000000-0005-0000-0000-00001F240000}"/>
    <cellStyle name="Comma 5 5 3" xfId="9260" xr:uid="{00000000-0005-0000-0000-000020240000}"/>
    <cellStyle name="Comma 5 5 4" xfId="9261" xr:uid="{00000000-0005-0000-0000-000021240000}"/>
    <cellStyle name="Comma 5 6" xfId="9262" xr:uid="{00000000-0005-0000-0000-000022240000}"/>
    <cellStyle name="Comma 5 6 2" xfId="9263" xr:uid="{00000000-0005-0000-0000-000023240000}"/>
    <cellStyle name="Comma 5 6 3" xfId="9264" xr:uid="{00000000-0005-0000-0000-000024240000}"/>
    <cellStyle name="Comma 5 7" xfId="9265" xr:uid="{00000000-0005-0000-0000-000025240000}"/>
    <cellStyle name="Comma 5 7 2" xfId="9266" xr:uid="{00000000-0005-0000-0000-000026240000}"/>
    <cellStyle name="Comma 5 7 3" xfId="9267" xr:uid="{00000000-0005-0000-0000-000027240000}"/>
    <cellStyle name="Comma 5 8" xfId="9268" xr:uid="{00000000-0005-0000-0000-000028240000}"/>
    <cellStyle name="Comma 5 8 2" xfId="9269" xr:uid="{00000000-0005-0000-0000-000029240000}"/>
    <cellStyle name="Comma 5 8 3" xfId="9270" xr:uid="{00000000-0005-0000-0000-00002A240000}"/>
    <cellStyle name="Comma 5 9" xfId="9271" xr:uid="{00000000-0005-0000-0000-00002B240000}"/>
    <cellStyle name="Comma 5 9 2" xfId="9272" xr:uid="{00000000-0005-0000-0000-00002C240000}"/>
    <cellStyle name="Comma 5 9 3" xfId="9273" xr:uid="{00000000-0005-0000-0000-00002D240000}"/>
    <cellStyle name="Comma 5_05-12  KH trung han 2016-2020 - Liem Thinh edited" xfId="9274" xr:uid="{00000000-0005-0000-0000-00002E240000}"/>
    <cellStyle name="Comma 50" xfId="9275" xr:uid="{00000000-0005-0000-0000-00002F240000}"/>
    <cellStyle name="Comma 50 10" xfId="9276" xr:uid="{00000000-0005-0000-0000-000030240000}"/>
    <cellStyle name="Comma 50 11" xfId="9277" xr:uid="{00000000-0005-0000-0000-000031240000}"/>
    <cellStyle name="Comma 50 12" xfId="9278" xr:uid="{00000000-0005-0000-0000-000032240000}"/>
    <cellStyle name="Comma 50 2" xfId="9279" xr:uid="{00000000-0005-0000-0000-000033240000}"/>
    <cellStyle name="Comma 50 2 10" xfId="9280" xr:uid="{00000000-0005-0000-0000-000034240000}"/>
    <cellStyle name="Comma 50 2 2" xfId="9281" xr:uid="{00000000-0005-0000-0000-000035240000}"/>
    <cellStyle name="Comma 50 2 2 2" xfId="9282" xr:uid="{00000000-0005-0000-0000-000036240000}"/>
    <cellStyle name="Comma 50 2 2 3" xfId="9283" xr:uid="{00000000-0005-0000-0000-000037240000}"/>
    <cellStyle name="Comma 50 2 3" xfId="9284" xr:uid="{00000000-0005-0000-0000-000038240000}"/>
    <cellStyle name="Comma 50 2 3 2" xfId="9285" xr:uid="{00000000-0005-0000-0000-000039240000}"/>
    <cellStyle name="Comma 50 2 4" xfId="9286" xr:uid="{00000000-0005-0000-0000-00003A240000}"/>
    <cellStyle name="Comma 50 2 4 2" xfId="9287" xr:uid="{00000000-0005-0000-0000-00003B240000}"/>
    <cellStyle name="Comma 50 2 5" xfId="9288" xr:uid="{00000000-0005-0000-0000-00003C240000}"/>
    <cellStyle name="Comma 50 2 5 2" xfId="9289" xr:uid="{00000000-0005-0000-0000-00003D240000}"/>
    <cellStyle name="Comma 50 2 6" xfId="9290" xr:uid="{00000000-0005-0000-0000-00003E240000}"/>
    <cellStyle name="Comma 50 2 6 2" xfId="9291" xr:uid="{00000000-0005-0000-0000-00003F240000}"/>
    <cellStyle name="Comma 50 2 7" xfId="9292" xr:uid="{00000000-0005-0000-0000-000040240000}"/>
    <cellStyle name="Comma 50 2 7 2" xfId="9293" xr:uid="{00000000-0005-0000-0000-000041240000}"/>
    <cellStyle name="Comma 50 2 8" xfId="9294" xr:uid="{00000000-0005-0000-0000-000042240000}"/>
    <cellStyle name="Comma 50 2 9" xfId="9295" xr:uid="{00000000-0005-0000-0000-000043240000}"/>
    <cellStyle name="Comma 50 3" xfId="9296" xr:uid="{00000000-0005-0000-0000-000044240000}"/>
    <cellStyle name="Comma 50 3 2" xfId="9297" xr:uid="{00000000-0005-0000-0000-000045240000}"/>
    <cellStyle name="Comma 50 3 3" xfId="9298" xr:uid="{00000000-0005-0000-0000-000046240000}"/>
    <cellStyle name="Comma 50 3 4" xfId="9299" xr:uid="{00000000-0005-0000-0000-000047240000}"/>
    <cellStyle name="Comma 50 4" xfId="9300" xr:uid="{00000000-0005-0000-0000-000048240000}"/>
    <cellStyle name="Comma 50 4 2" xfId="9301" xr:uid="{00000000-0005-0000-0000-000049240000}"/>
    <cellStyle name="Comma 50 5" xfId="9302" xr:uid="{00000000-0005-0000-0000-00004A240000}"/>
    <cellStyle name="Comma 50 5 2" xfId="9303" xr:uid="{00000000-0005-0000-0000-00004B240000}"/>
    <cellStyle name="Comma 50 6" xfId="9304" xr:uid="{00000000-0005-0000-0000-00004C240000}"/>
    <cellStyle name="Comma 50 6 2" xfId="9305" xr:uid="{00000000-0005-0000-0000-00004D240000}"/>
    <cellStyle name="Comma 50 7" xfId="9306" xr:uid="{00000000-0005-0000-0000-00004E240000}"/>
    <cellStyle name="Comma 50 7 2" xfId="9307" xr:uid="{00000000-0005-0000-0000-00004F240000}"/>
    <cellStyle name="Comma 50 8" xfId="9308" xr:uid="{00000000-0005-0000-0000-000050240000}"/>
    <cellStyle name="Comma 50 8 2" xfId="9309" xr:uid="{00000000-0005-0000-0000-000051240000}"/>
    <cellStyle name="Comma 50 9" xfId="9310" xr:uid="{00000000-0005-0000-0000-000052240000}"/>
    <cellStyle name="Comma 500" xfId="9311" xr:uid="{00000000-0005-0000-0000-000053240000}"/>
    <cellStyle name="Comma 500 2" xfId="9312" xr:uid="{00000000-0005-0000-0000-000054240000}"/>
    <cellStyle name="Comma 500 3" xfId="9313" xr:uid="{00000000-0005-0000-0000-000055240000}"/>
    <cellStyle name="Comma 501" xfId="9314" xr:uid="{00000000-0005-0000-0000-000056240000}"/>
    <cellStyle name="Comma 501 2" xfId="9315" xr:uid="{00000000-0005-0000-0000-000057240000}"/>
    <cellStyle name="Comma 501 3" xfId="9316" xr:uid="{00000000-0005-0000-0000-000058240000}"/>
    <cellStyle name="Comma 502" xfId="9317" xr:uid="{00000000-0005-0000-0000-000059240000}"/>
    <cellStyle name="Comma 502 2" xfId="9318" xr:uid="{00000000-0005-0000-0000-00005A240000}"/>
    <cellStyle name="Comma 502 3" xfId="9319" xr:uid="{00000000-0005-0000-0000-00005B240000}"/>
    <cellStyle name="Comma 503" xfId="9320" xr:uid="{00000000-0005-0000-0000-00005C240000}"/>
    <cellStyle name="Comma 503 2" xfId="9321" xr:uid="{00000000-0005-0000-0000-00005D240000}"/>
    <cellStyle name="Comma 503 3" xfId="9322" xr:uid="{00000000-0005-0000-0000-00005E240000}"/>
    <cellStyle name="Comma 504" xfId="9323" xr:uid="{00000000-0005-0000-0000-00005F240000}"/>
    <cellStyle name="Comma 504 2" xfId="9324" xr:uid="{00000000-0005-0000-0000-000060240000}"/>
    <cellStyle name="Comma 504 3" xfId="9325" xr:uid="{00000000-0005-0000-0000-000061240000}"/>
    <cellStyle name="Comma 505" xfId="9326" xr:uid="{00000000-0005-0000-0000-000062240000}"/>
    <cellStyle name="Comma 505 2" xfId="9327" xr:uid="{00000000-0005-0000-0000-000063240000}"/>
    <cellStyle name="Comma 505 3" xfId="9328" xr:uid="{00000000-0005-0000-0000-000064240000}"/>
    <cellStyle name="Comma 506" xfId="9329" xr:uid="{00000000-0005-0000-0000-000065240000}"/>
    <cellStyle name="Comma 506 2" xfId="9330" xr:uid="{00000000-0005-0000-0000-000066240000}"/>
    <cellStyle name="Comma 506 3" xfId="9331" xr:uid="{00000000-0005-0000-0000-000067240000}"/>
    <cellStyle name="Comma 507" xfId="9332" xr:uid="{00000000-0005-0000-0000-000068240000}"/>
    <cellStyle name="Comma 507 2" xfId="9333" xr:uid="{00000000-0005-0000-0000-000069240000}"/>
    <cellStyle name="Comma 507 3" xfId="9334" xr:uid="{00000000-0005-0000-0000-00006A240000}"/>
    <cellStyle name="Comma 508" xfId="9335" xr:uid="{00000000-0005-0000-0000-00006B240000}"/>
    <cellStyle name="Comma 508 2" xfId="9336" xr:uid="{00000000-0005-0000-0000-00006C240000}"/>
    <cellStyle name="Comma 508 3" xfId="9337" xr:uid="{00000000-0005-0000-0000-00006D240000}"/>
    <cellStyle name="Comma 509" xfId="9338" xr:uid="{00000000-0005-0000-0000-00006E240000}"/>
    <cellStyle name="Comma 509 2" xfId="9339" xr:uid="{00000000-0005-0000-0000-00006F240000}"/>
    <cellStyle name="Comma 509 3" xfId="9340" xr:uid="{00000000-0005-0000-0000-000070240000}"/>
    <cellStyle name="Comma 51" xfId="9341" xr:uid="{00000000-0005-0000-0000-000071240000}"/>
    <cellStyle name="Comma 51 10" xfId="9342" xr:uid="{00000000-0005-0000-0000-000072240000}"/>
    <cellStyle name="Comma 51 11" xfId="9343" xr:uid="{00000000-0005-0000-0000-000073240000}"/>
    <cellStyle name="Comma 51 12" xfId="9344" xr:uid="{00000000-0005-0000-0000-000074240000}"/>
    <cellStyle name="Comma 51 2" xfId="9345" xr:uid="{00000000-0005-0000-0000-000075240000}"/>
    <cellStyle name="Comma 51 2 10" xfId="9346" xr:uid="{00000000-0005-0000-0000-000076240000}"/>
    <cellStyle name="Comma 51 2 2" xfId="9347" xr:uid="{00000000-0005-0000-0000-000077240000}"/>
    <cellStyle name="Comma 51 2 2 2" xfId="9348" xr:uid="{00000000-0005-0000-0000-000078240000}"/>
    <cellStyle name="Comma 51 2 2 3" xfId="9349" xr:uid="{00000000-0005-0000-0000-000079240000}"/>
    <cellStyle name="Comma 51 2 3" xfId="9350" xr:uid="{00000000-0005-0000-0000-00007A240000}"/>
    <cellStyle name="Comma 51 2 3 2" xfId="9351" xr:uid="{00000000-0005-0000-0000-00007B240000}"/>
    <cellStyle name="Comma 51 2 4" xfId="9352" xr:uid="{00000000-0005-0000-0000-00007C240000}"/>
    <cellStyle name="Comma 51 2 4 2" xfId="9353" xr:uid="{00000000-0005-0000-0000-00007D240000}"/>
    <cellStyle name="Comma 51 2 5" xfId="9354" xr:uid="{00000000-0005-0000-0000-00007E240000}"/>
    <cellStyle name="Comma 51 2 5 2" xfId="9355" xr:uid="{00000000-0005-0000-0000-00007F240000}"/>
    <cellStyle name="Comma 51 2 6" xfId="9356" xr:uid="{00000000-0005-0000-0000-000080240000}"/>
    <cellStyle name="Comma 51 2 6 2" xfId="9357" xr:uid="{00000000-0005-0000-0000-000081240000}"/>
    <cellStyle name="Comma 51 2 7" xfId="9358" xr:uid="{00000000-0005-0000-0000-000082240000}"/>
    <cellStyle name="Comma 51 2 7 2" xfId="9359" xr:uid="{00000000-0005-0000-0000-000083240000}"/>
    <cellStyle name="Comma 51 2 8" xfId="9360" xr:uid="{00000000-0005-0000-0000-000084240000}"/>
    <cellStyle name="Comma 51 2 9" xfId="9361" xr:uid="{00000000-0005-0000-0000-000085240000}"/>
    <cellStyle name="Comma 51 3" xfId="9362" xr:uid="{00000000-0005-0000-0000-000086240000}"/>
    <cellStyle name="Comma 51 3 2" xfId="9363" xr:uid="{00000000-0005-0000-0000-000087240000}"/>
    <cellStyle name="Comma 51 3 3" xfId="9364" xr:uid="{00000000-0005-0000-0000-000088240000}"/>
    <cellStyle name="Comma 51 3 4" xfId="9365" xr:uid="{00000000-0005-0000-0000-000089240000}"/>
    <cellStyle name="Comma 51 4" xfId="9366" xr:uid="{00000000-0005-0000-0000-00008A240000}"/>
    <cellStyle name="Comma 51 4 2" xfId="9367" xr:uid="{00000000-0005-0000-0000-00008B240000}"/>
    <cellStyle name="Comma 51 5" xfId="9368" xr:uid="{00000000-0005-0000-0000-00008C240000}"/>
    <cellStyle name="Comma 51 5 2" xfId="9369" xr:uid="{00000000-0005-0000-0000-00008D240000}"/>
    <cellStyle name="Comma 51 6" xfId="9370" xr:uid="{00000000-0005-0000-0000-00008E240000}"/>
    <cellStyle name="Comma 51 6 2" xfId="9371" xr:uid="{00000000-0005-0000-0000-00008F240000}"/>
    <cellStyle name="Comma 51 7" xfId="9372" xr:uid="{00000000-0005-0000-0000-000090240000}"/>
    <cellStyle name="Comma 51 7 2" xfId="9373" xr:uid="{00000000-0005-0000-0000-000091240000}"/>
    <cellStyle name="Comma 51 8" xfId="9374" xr:uid="{00000000-0005-0000-0000-000092240000}"/>
    <cellStyle name="Comma 51 8 2" xfId="9375" xr:uid="{00000000-0005-0000-0000-000093240000}"/>
    <cellStyle name="Comma 51 9" xfId="9376" xr:uid="{00000000-0005-0000-0000-000094240000}"/>
    <cellStyle name="Comma 510" xfId="9377" xr:uid="{00000000-0005-0000-0000-000095240000}"/>
    <cellStyle name="Comma 510 2" xfId="9378" xr:uid="{00000000-0005-0000-0000-000096240000}"/>
    <cellStyle name="Comma 510 3" xfId="9379" xr:uid="{00000000-0005-0000-0000-000097240000}"/>
    <cellStyle name="Comma 511" xfId="9380" xr:uid="{00000000-0005-0000-0000-000098240000}"/>
    <cellStyle name="Comma 511 2" xfId="9381" xr:uid="{00000000-0005-0000-0000-000099240000}"/>
    <cellStyle name="Comma 511 3" xfId="9382" xr:uid="{00000000-0005-0000-0000-00009A240000}"/>
    <cellStyle name="Comma 512" xfId="9383" xr:uid="{00000000-0005-0000-0000-00009B240000}"/>
    <cellStyle name="Comma 512 2" xfId="9384" xr:uid="{00000000-0005-0000-0000-00009C240000}"/>
    <cellStyle name="Comma 512 3" xfId="9385" xr:uid="{00000000-0005-0000-0000-00009D240000}"/>
    <cellStyle name="Comma 513" xfId="9386" xr:uid="{00000000-0005-0000-0000-00009E240000}"/>
    <cellStyle name="Comma 513 2" xfId="9387" xr:uid="{00000000-0005-0000-0000-00009F240000}"/>
    <cellStyle name="Comma 513 3" xfId="9388" xr:uid="{00000000-0005-0000-0000-0000A0240000}"/>
    <cellStyle name="Comma 514" xfId="9389" xr:uid="{00000000-0005-0000-0000-0000A1240000}"/>
    <cellStyle name="Comma 514 2" xfId="9390" xr:uid="{00000000-0005-0000-0000-0000A2240000}"/>
    <cellStyle name="Comma 514 3" xfId="9391" xr:uid="{00000000-0005-0000-0000-0000A3240000}"/>
    <cellStyle name="Comma 515" xfId="9392" xr:uid="{00000000-0005-0000-0000-0000A4240000}"/>
    <cellStyle name="Comma 516" xfId="10" xr:uid="{00000000-0005-0000-0000-0000A5240000}"/>
    <cellStyle name="Comma 516 2" xfId="9393" xr:uid="{00000000-0005-0000-0000-0000A6240000}"/>
    <cellStyle name="Comma 516 2 2" xfId="9394" xr:uid="{00000000-0005-0000-0000-0000A7240000}"/>
    <cellStyle name="Comma 516 2 2 2" xfId="9395" xr:uid="{00000000-0005-0000-0000-0000A8240000}"/>
    <cellStyle name="Comma 516 2 2 2 2" xfId="9396" xr:uid="{00000000-0005-0000-0000-0000A9240000}"/>
    <cellStyle name="Comma 516 2 2 2 2 2" xfId="9397" xr:uid="{00000000-0005-0000-0000-0000AA240000}"/>
    <cellStyle name="Comma 516 2 2 2 3" xfId="9398" xr:uid="{00000000-0005-0000-0000-0000AB240000}"/>
    <cellStyle name="Comma 516 2 2 3" xfId="9399" xr:uid="{00000000-0005-0000-0000-0000AC240000}"/>
    <cellStyle name="Comma 516 2 2 3 2" xfId="9400" xr:uid="{00000000-0005-0000-0000-0000AD240000}"/>
    <cellStyle name="Comma 516 2 2 4" xfId="9401" xr:uid="{00000000-0005-0000-0000-0000AE240000}"/>
    <cellStyle name="Comma 516 2 3" xfId="9402" xr:uid="{00000000-0005-0000-0000-0000AF240000}"/>
    <cellStyle name="Comma 516 2 3 2" xfId="9403" xr:uid="{00000000-0005-0000-0000-0000B0240000}"/>
    <cellStyle name="Comma 516 2 3 2 2" xfId="9404" xr:uid="{00000000-0005-0000-0000-0000B1240000}"/>
    <cellStyle name="Comma 516 2 3 2 2 2" xfId="9405" xr:uid="{00000000-0005-0000-0000-0000B2240000}"/>
    <cellStyle name="Comma 516 2 3 2 3" xfId="9406" xr:uid="{00000000-0005-0000-0000-0000B3240000}"/>
    <cellStyle name="Comma 516 2 3 3" xfId="9407" xr:uid="{00000000-0005-0000-0000-0000B4240000}"/>
    <cellStyle name="Comma 516 2 3 3 2" xfId="9408" xr:uid="{00000000-0005-0000-0000-0000B5240000}"/>
    <cellStyle name="Comma 516 2 3 4" xfId="9409" xr:uid="{00000000-0005-0000-0000-0000B6240000}"/>
    <cellStyle name="Comma 516 2 4" xfId="9410" xr:uid="{00000000-0005-0000-0000-0000B7240000}"/>
    <cellStyle name="Comma 516 2 4 2" xfId="9411" xr:uid="{00000000-0005-0000-0000-0000B8240000}"/>
    <cellStyle name="Comma 516 2 4 2 2" xfId="9412" xr:uid="{00000000-0005-0000-0000-0000B9240000}"/>
    <cellStyle name="Comma 516 2 4 3" xfId="9413" xr:uid="{00000000-0005-0000-0000-0000BA240000}"/>
    <cellStyle name="Comma 516 2 5" xfId="9414" xr:uid="{00000000-0005-0000-0000-0000BB240000}"/>
    <cellStyle name="Comma 516 2 5 2" xfId="9415" xr:uid="{00000000-0005-0000-0000-0000BC240000}"/>
    <cellStyle name="Comma 516 2 6" xfId="9416" xr:uid="{00000000-0005-0000-0000-0000BD240000}"/>
    <cellStyle name="Comma 516 2 6 2" xfId="9417" xr:uid="{00000000-0005-0000-0000-0000BE240000}"/>
    <cellStyle name="Comma 516 2 7" xfId="9418" xr:uid="{00000000-0005-0000-0000-0000BF240000}"/>
    <cellStyle name="Comma 516 3" xfId="9419" xr:uid="{00000000-0005-0000-0000-0000C0240000}"/>
    <cellStyle name="Comma 516 3 2" xfId="9420" xr:uid="{00000000-0005-0000-0000-0000C1240000}"/>
    <cellStyle name="Comma 516 3 2 2" xfId="9421" xr:uid="{00000000-0005-0000-0000-0000C2240000}"/>
    <cellStyle name="Comma 516 3 2 2 2" xfId="9422" xr:uid="{00000000-0005-0000-0000-0000C3240000}"/>
    <cellStyle name="Comma 516 3 2 2 2 2" xfId="9423" xr:uid="{00000000-0005-0000-0000-0000C4240000}"/>
    <cellStyle name="Comma 516 3 2 2 3" xfId="9424" xr:uid="{00000000-0005-0000-0000-0000C5240000}"/>
    <cellStyle name="Comma 516 3 2 3" xfId="9425" xr:uid="{00000000-0005-0000-0000-0000C6240000}"/>
    <cellStyle name="Comma 516 3 2 3 2" xfId="9426" xr:uid="{00000000-0005-0000-0000-0000C7240000}"/>
    <cellStyle name="Comma 516 3 2 4" xfId="9427" xr:uid="{00000000-0005-0000-0000-0000C8240000}"/>
    <cellStyle name="Comma 516 3 3" xfId="9428" xr:uid="{00000000-0005-0000-0000-0000C9240000}"/>
    <cellStyle name="Comma 516 3 3 2" xfId="9429" xr:uid="{00000000-0005-0000-0000-0000CA240000}"/>
    <cellStyle name="Comma 516 3 3 2 2" xfId="9430" xr:uid="{00000000-0005-0000-0000-0000CB240000}"/>
    <cellStyle name="Comma 516 3 3 2 2 2" xfId="9431" xr:uid="{00000000-0005-0000-0000-0000CC240000}"/>
    <cellStyle name="Comma 516 3 3 2 3" xfId="9432" xr:uid="{00000000-0005-0000-0000-0000CD240000}"/>
    <cellStyle name="Comma 516 3 3 3" xfId="9433" xr:uid="{00000000-0005-0000-0000-0000CE240000}"/>
    <cellStyle name="Comma 516 3 3 3 2" xfId="9434" xr:uid="{00000000-0005-0000-0000-0000CF240000}"/>
    <cellStyle name="Comma 516 3 3 4" xfId="9435" xr:uid="{00000000-0005-0000-0000-0000D0240000}"/>
    <cellStyle name="Comma 516 3 4" xfId="9436" xr:uid="{00000000-0005-0000-0000-0000D1240000}"/>
    <cellStyle name="Comma 516 3 4 2" xfId="9437" xr:uid="{00000000-0005-0000-0000-0000D2240000}"/>
    <cellStyle name="Comma 516 3 4 2 2" xfId="9438" xr:uid="{00000000-0005-0000-0000-0000D3240000}"/>
    <cellStyle name="Comma 516 3 4 3" xfId="9439" xr:uid="{00000000-0005-0000-0000-0000D4240000}"/>
    <cellStyle name="Comma 516 3 5" xfId="9440" xr:uid="{00000000-0005-0000-0000-0000D5240000}"/>
    <cellStyle name="Comma 516 3 5 2" xfId="9441" xr:uid="{00000000-0005-0000-0000-0000D6240000}"/>
    <cellStyle name="Comma 516 3 6" xfId="9442" xr:uid="{00000000-0005-0000-0000-0000D7240000}"/>
    <cellStyle name="Comma 516 4" xfId="9443" xr:uid="{00000000-0005-0000-0000-0000D8240000}"/>
    <cellStyle name="Comma 516 4 2" xfId="9444" xr:uid="{00000000-0005-0000-0000-0000D9240000}"/>
    <cellStyle name="Comma 517" xfId="9445" xr:uid="{00000000-0005-0000-0000-0000DA240000}"/>
    <cellStyle name="Comma 517 2" xfId="9446" xr:uid="{00000000-0005-0000-0000-0000DB240000}"/>
    <cellStyle name="Comma 518" xfId="9447" xr:uid="{00000000-0005-0000-0000-0000DC240000}"/>
    <cellStyle name="Comma 519" xfId="9448" xr:uid="{00000000-0005-0000-0000-0000DD240000}"/>
    <cellStyle name="Comma 52" xfId="9449" xr:uid="{00000000-0005-0000-0000-0000DE240000}"/>
    <cellStyle name="Comma 52 2" xfId="9450" xr:uid="{00000000-0005-0000-0000-0000DF240000}"/>
    <cellStyle name="Comma 52 2 2" xfId="9451" xr:uid="{00000000-0005-0000-0000-0000E0240000}"/>
    <cellStyle name="Comma 52 2 3" xfId="9452" xr:uid="{00000000-0005-0000-0000-0000E1240000}"/>
    <cellStyle name="Comma 52 3" xfId="9453" xr:uid="{00000000-0005-0000-0000-0000E2240000}"/>
    <cellStyle name="Comma 52 3 2" xfId="9454" xr:uid="{00000000-0005-0000-0000-0000E3240000}"/>
    <cellStyle name="Comma 52 3 3" xfId="9455" xr:uid="{00000000-0005-0000-0000-0000E4240000}"/>
    <cellStyle name="Comma 52 4" xfId="9456" xr:uid="{00000000-0005-0000-0000-0000E5240000}"/>
    <cellStyle name="Comma 52 5" xfId="9457" xr:uid="{00000000-0005-0000-0000-0000E6240000}"/>
    <cellStyle name="Comma 52 6" xfId="9458" xr:uid="{00000000-0005-0000-0000-0000E7240000}"/>
    <cellStyle name="Comma 520" xfId="9459" xr:uid="{00000000-0005-0000-0000-0000E8240000}"/>
    <cellStyle name="Comma 520 2" xfId="9460" xr:uid="{00000000-0005-0000-0000-0000E9240000}"/>
    <cellStyle name="Comma 520 2 2" xfId="9461" xr:uid="{00000000-0005-0000-0000-0000EA240000}"/>
    <cellStyle name="Comma 520 2 2 2" xfId="9462" xr:uid="{00000000-0005-0000-0000-0000EB240000}"/>
    <cellStyle name="Comma 520 2 2 2 2" xfId="9463" xr:uid="{00000000-0005-0000-0000-0000EC240000}"/>
    <cellStyle name="Comma 520 2 2 3" xfId="9464" xr:uid="{00000000-0005-0000-0000-0000ED240000}"/>
    <cellStyle name="Comma 520 2 3" xfId="9465" xr:uid="{00000000-0005-0000-0000-0000EE240000}"/>
    <cellStyle name="Comma 520 2 3 2" xfId="9466" xr:uid="{00000000-0005-0000-0000-0000EF240000}"/>
    <cellStyle name="Comma 520 2 4" xfId="9467" xr:uid="{00000000-0005-0000-0000-0000F0240000}"/>
    <cellStyle name="Comma 520 3" xfId="9468" xr:uid="{00000000-0005-0000-0000-0000F1240000}"/>
    <cellStyle name="Comma 520 3 2" xfId="9469" xr:uid="{00000000-0005-0000-0000-0000F2240000}"/>
    <cellStyle name="Comma 520 3 2 2" xfId="9470" xr:uid="{00000000-0005-0000-0000-0000F3240000}"/>
    <cellStyle name="Comma 520 3 2 2 2" xfId="9471" xr:uid="{00000000-0005-0000-0000-0000F4240000}"/>
    <cellStyle name="Comma 520 3 2 3" xfId="9472" xr:uid="{00000000-0005-0000-0000-0000F5240000}"/>
    <cellStyle name="Comma 520 3 3" xfId="9473" xr:uid="{00000000-0005-0000-0000-0000F6240000}"/>
    <cellStyle name="Comma 520 3 3 2" xfId="9474" xr:uid="{00000000-0005-0000-0000-0000F7240000}"/>
    <cellStyle name="Comma 520 3 4" xfId="9475" xr:uid="{00000000-0005-0000-0000-0000F8240000}"/>
    <cellStyle name="Comma 520 4" xfId="9476" xr:uid="{00000000-0005-0000-0000-0000F9240000}"/>
    <cellStyle name="Comma 520 4 2" xfId="9477" xr:uid="{00000000-0005-0000-0000-0000FA240000}"/>
    <cellStyle name="Comma 520 4 2 2" xfId="9478" xr:uid="{00000000-0005-0000-0000-0000FB240000}"/>
    <cellStyle name="Comma 520 4 3" xfId="9479" xr:uid="{00000000-0005-0000-0000-0000FC240000}"/>
    <cellStyle name="Comma 520 5" xfId="9480" xr:uid="{00000000-0005-0000-0000-0000FD240000}"/>
    <cellStyle name="Comma 520 5 2" xfId="9481" xr:uid="{00000000-0005-0000-0000-0000FE240000}"/>
    <cellStyle name="Comma 520 6" xfId="9482" xr:uid="{00000000-0005-0000-0000-0000FF240000}"/>
    <cellStyle name="Comma 521" xfId="9483" xr:uid="{00000000-0005-0000-0000-000000250000}"/>
    <cellStyle name="Comma 521 2" xfId="9484" xr:uid="{00000000-0005-0000-0000-000001250000}"/>
    <cellStyle name="Comma 522" xfId="9485" xr:uid="{00000000-0005-0000-0000-000002250000}"/>
    <cellStyle name="Comma 523" xfId="6" xr:uid="{00000000-0005-0000-0000-000003250000}"/>
    <cellStyle name="Comma 523 2" xfId="9486" xr:uid="{00000000-0005-0000-0000-000004250000}"/>
    <cellStyle name="Comma 523 2 2" xfId="9487" xr:uid="{00000000-0005-0000-0000-000005250000}"/>
    <cellStyle name="Comma 523 2 2 2" xfId="9488" xr:uid="{00000000-0005-0000-0000-000006250000}"/>
    <cellStyle name="Comma 523 2 2 2 2" xfId="9489" xr:uid="{00000000-0005-0000-0000-000007250000}"/>
    <cellStyle name="Comma 523 2 2 3" xfId="9490" xr:uid="{00000000-0005-0000-0000-000008250000}"/>
    <cellStyle name="Comma 523 2 3" xfId="9491" xr:uid="{00000000-0005-0000-0000-000009250000}"/>
    <cellStyle name="Comma 523 2 3 2" xfId="9492" xr:uid="{00000000-0005-0000-0000-00000A250000}"/>
    <cellStyle name="Comma 523 2 4" xfId="9493" xr:uid="{00000000-0005-0000-0000-00000B250000}"/>
    <cellStyle name="Comma 523 3" xfId="9494" xr:uid="{00000000-0005-0000-0000-00000C250000}"/>
    <cellStyle name="Comma 523 3 2" xfId="9495" xr:uid="{00000000-0005-0000-0000-00000D250000}"/>
    <cellStyle name="Comma 523 3 2 2" xfId="9496" xr:uid="{00000000-0005-0000-0000-00000E250000}"/>
    <cellStyle name="Comma 523 3 2 2 2" xfId="9497" xr:uid="{00000000-0005-0000-0000-00000F250000}"/>
    <cellStyle name="Comma 523 3 2 3" xfId="9498" xr:uid="{00000000-0005-0000-0000-000010250000}"/>
    <cellStyle name="Comma 523 3 3" xfId="9499" xr:uid="{00000000-0005-0000-0000-000011250000}"/>
    <cellStyle name="Comma 523 3 3 2" xfId="9500" xr:uid="{00000000-0005-0000-0000-000012250000}"/>
    <cellStyle name="Comma 523 3 4" xfId="9501" xr:uid="{00000000-0005-0000-0000-000013250000}"/>
    <cellStyle name="Comma 523 4" xfId="9502" xr:uid="{00000000-0005-0000-0000-000014250000}"/>
    <cellStyle name="Comma 523 4 2" xfId="9503" xr:uid="{00000000-0005-0000-0000-000015250000}"/>
    <cellStyle name="Comma 523 4 2 2" xfId="9504" xr:uid="{00000000-0005-0000-0000-000016250000}"/>
    <cellStyle name="Comma 523 4 3" xfId="9505" xr:uid="{00000000-0005-0000-0000-000017250000}"/>
    <cellStyle name="Comma 523 5" xfId="9506" xr:uid="{00000000-0005-0000-0000-000018250000}"/>
    <cellStyle name="Comma 523 5 2" xfId="9507" xr:uid="{00000000-0005-0000-0000-000019250000}"/>
    <cellStyle name="Comma 523 6" xfId="9508" xr:uid="{00000000-0005-0000-0000-00001A250000}"/>
    <cellStyle name="Comma 524" xfId="9509" xr:uid="{00000000-0005-0000-0000-00001B250000}"/>
    <cellStyle name="Comma 525" xfId="9510" xr:uid="{00000000-0005-0000-0000-00001C250000}"/>
    <cellStyle name="Comma 526" xfId="9511" xr:uid="{00000000-0005-0000-0000-00001D250000}"/>
    <cellStyle name="Comma 527" xfId="9512" xr:uid="{00000000-0005-0000-0000-00001E250000}"/>
    <cellStyle name="Comma 528" xfId="9513" xr:uid="{00000000-0005-0000-0000-00001F250000}"/>
    <cellStyle name="Comma 529" xfId="9514" xr:uid="{00000000-0005-0000-0000-000020250000}"/>
    <cellStyle name="Comma 53" xfId="9515" xr:uid="{00000000-0005-0000-0000-000021250000}"/>
    <cellStyle name="Comma 53 2" xfId="9516" xr:uid="{00000000-0005-0000-0000-000022250000}"/>
    <cellStyle name="Comma 53 2 2" xfId="9517" xr:uid="{00000000-0005-0000-0000-000023250000}"/>
    <cellStyle name="Comma 53 2 3" xfId="9518" xr:uid="{00000000-0005-0000-0000-000024250000}"/>
    <cellStyle name="Comma 53 2 4" xfId="9519" xr:uid="{00000000-0005-0000-0000-000025250000}"/>
    <cellStyle name="Comma 53 2 5" xfId="9520" xr:uid="{00000000-0005-0000-0000-000026250000}"/>
    <cellStyle name="Comma 53 3" xfId="9521" xr:uid="{00000000-0005-0000-0000-000027250000}"/>
    <cellStyle name="Comma 53 3 2" xfId="9522" xr:uid="{00000000-0005-0000-0000-000028250000}"/>
    <cellStyle name="Comma 53 3 3" xfId="9523" xr:uid="{00000000-0005-0000-0000-000029250000}"/>
    <cellStyle name="Comma 53 4" xfId="9524" xr:uid="{00000000-0005-0000-0000-00002A250000}"/>
    <cellStyle name="Comma 53 5" xfId="9525" xr:uid="{00000000-0005-0000-0000-00002B250000}"/>
    <cellStyle name="Comma 53 6" xfId="9526" xr:uid="{00000000-0005-0000-0000-00002C250000}"/>
    <cellStyle name="Comma 53 6 2" xfId="9527" xr:uid="{00000000-0005-0000-0000-00002D250000}"/>
    <cellStyle name="Comma 53 6 2 2" xfId="9528" xr:uid="{00000000-0005-0000-0000-00002E250000}"/>
    <cellStyle name="Comma 53 6 3" xfId="9529" xr:uid="{00000000-0005-0000-0000-00002F250000}"/>
    <cellStyle name="Comma 530" xfId="7" xr:uid="{00000000-0005-0000-0000-000030250000}"/>
    <cellStyle name="Comma 530 2" xfId="9530" xr:uid="{00000000-0005-0000-0000-000031250000}"/>
    <cellStyle name="Comma 530 3" xfId="9531" xr:uid="{00000000-0005-0000-0000-000032250000}"/>
    <cellStyle name="Comma 531" xfId="9532" xr:uid="{00000000-0005-0000-0000-000033250000}"/>
    <cellStyle name="Comma 531 2" xfId="9533" xr:uid="{00000000-0005-0000-0000-000034250000}"/>
    <cellStyle name="Comma 532" xfId="9534" xr:uid="{00000000-0005-0000-0000-000035250000}"/>
    <cellStyle name="Comma 532 2" xfId="9535" xr:uid="{00000000-0005-0000-0000-000036250000}"/>
    <cellStyle name="Comma 533" xfId="9536" xr:uid="{00000000-0005-0000-0000-000037250000}"/>
    <cellStyle name="Comma 533 2" xfId="9537" xr:uid="{00000000-0005-0000-0000-000038250000}"/>
    <cellStyle name="Comma 534" xfId="9538" xr:uid="{00000000-0005-0000-0000-000039250000}"/>
    <cellStyle name="Comma 534 2" xfId="9539" xr:uid="{00000000-0005-0000-0000-00003A250000}"/>
    <cellStyle name="Comma 535" xfId="9540" xr:uid="{00000000-0005-0000-0000-00003B250000}"/>
    <cellStyle name="Comma 535 2" xfId="59885" xr:uid="{00000000-0005-0000-0000-00003C250000}"/>
    <cellStyle name="Comma 536" xfId="9541" xr:uid="{00000000-0005-0000-0000-00003D250000}"/>
    <cellStyle name="Comma 537" xfId="9542" xr:uid="{00000000-0005-0000-0000-00003E250000}"/>
    <cellStyle name="Comma 538" xfId="9543" xr:uid="{00000000-0005-0000-0000-00003F250000}"/>
    <cellStyle name="Comma 538 2" xfId="9544" xr:uid="{00000000-0005-0000-0000-000040250000}"/>
    <cellStyle name="Comma 539" xfId="9545" xr:uid="{00000000-0005-0000-0000-000041250000}"/>
    <cellStyle name="Comma 539 2" xfId="9546" xr:uid="{00000000-0005-0000-0000-000042250000}"/>
    <cellStyle name="Comma 54" xfId="9547" xr:uid="{00000000-0005-0000-0000-000043250000}"/>
    <cellStyle name="Comma 54 2" xfId="9548" xr:uid="{00000000-0005-0000-0000-000044250000}"/>
    <cellStyle name="Comma 54 2 2" xfId="9549" xr:uid="{00000000-0005-0000-0000-000045250000}"/>
    <cellStyle name="Comma 54 2 3" xfId="9550" xr:uid="{00000000-0005-0000-0000-000046250000}"/>
    <cellStyle name="Comma 54 3" xfId="9551" xr:uid="{00000000-0005-0000-0000-000047250000}"/>
    <cellStyle name="Comma 54 4" xfId="9552" xr:uid="{00000000-0005-0000-0000-000048250000}"/>
    <cellStyle name="Comma 54 5" xfId="9553" xr:uid="{00000000-0005-0000-0000-000049250000}"/>
    <cellStyle name="Comma 540" xfId="9554" xr:uid="{00000000-0005-0000-0000-00004A250000}"/>
    <cellStyle name="Comma 540 2" xfId="9555" xr:uid="{00000000-0005-0000-0000-00004B250000}"/>
    <cellStyle name="Comma 540 3" xfId="9556" xr:uid="{00000000-0005-0000-0000-00004C250000}"/>
    <cellStyle name="Comma 541" xfId="9557" xr:uid="{00000000-0005-0000-0000-00004D250000}"/>
    <cellStyle name="Comma 541 2" xfId="9558" xr:uid="{00000000-0005-0000-0000-00004E250000}"/>
    <cellStyle name="Comma 541 3" xfId="9559" xr:uid="{00000000-0005-0000-0000-00004F250000}"/>
    <cellStyle name="Comma 55" xfId="9560" xr:uid="{00000000-0005-0000-0000-000050250000}"/>
    <cellStyle name="Comma 55 2" xfId="9561" xr:uid="{00000000-0005-0000-0000-000051250000}"/>
    <cellStyle name="Comma 55 2 2" xfId="9562" xr:uid="{00000000-0005-0000-0000-000052250000}"/>
    <cellStyle name="Comma 55 2 3" xfId="9563" xr:uid="{00000000-0005-0000-0000-000053250000}"/>
    <cellStyle name="Comma 55 3" xfId="9564" xr:uid="{00000000-0005-0000-0000-000054250000}"/>
    <cellStyle name="Comma 55 3 2" xfId="9565" xr:uid="{00000000-0005-0000-0000-000055250000}"/>
    <cellStyle name="Comma 55 3 3" xfId="9566" xr:uid="{00000000-0005-0000-0000-000056250000}"/>
    <cellStyle name="Comma 55 4" xfId="9567" xr:uid="{00000000-0005-0000-0000-000057250000}"/>
    <cellStyle name="Comma 55 4 2" xfId="9568" xr:uid="{00000000-0005-0000-0000-000058250000}"/>
    <cellStyle name="Comma 55 4 3" xfId="9569" xr:uid="{00000000-0005-0000-0000-000059250000}"/>
    <cellStyle name="Comma 55 5" xfId="9570" xr:uid="{00000000-0005-0000-0000-00005A250000}"/>
    <cellStyle name="Comma 55 6" xfId="9571" xr:uid="{00000000-0005-0000-0000-00005B250000}"/>
    <cellStyle name="Comma 55 7" xfId="9572" xr:uid="{00000000-0005-0000-0000-00005C250000}"/>
    <cellStyle name="Comma 56" xfId="9573" xr:uid="{00000000-0005-0000-0000-00005D250000}"/>
    <cellStyle name="Comma 56 2" xfId="9574" xr:uid="{00000000-0005-0000-0000-00005E250000}"/>
    <cellStyle name="Comma 56 2 2" xfId="9575" xr:uid="{00000000-0005-0000-0000-00005F250000}"/>
    <cellStyle name="Comma 56 2 3" xfId="9576" xr:uid="{00000000-0005-0000-0000-000060250000}"/>
    <cellStyle name="Comma 56 3" xfId="9577" xr:uid="{00000000-0005-0000-0000-000061250000}"/>
    <cellStyle name="Comma 56 3 2" xfId="9578" xr:uid="{00000000-0005-0000-0000-000062250000}"/>
    <cellStyle name="Comma 56 3 3" xfId="9579" xr:uid="{00000000-0005-0000-0000-000063250000}"/>
    <cellStyle name="Comma 56 4" xfId="9580" xr:uid="{00000000-0005-0000-0000-000064250000}"/>
    <cellStyle name="Comma 56 5" xfId="9581" xr:uid="{00000000-0005-0000-0000-000065250000}"/>
    <cellStyle name="Comma 56 6" xfId="9582" xr:uid="{00000000-0005-0000-0000-000066250000}"/>
    <cellStyle name="Comma 57" xfId="9583" xr:uid="{00000000-0005-0000-0000-000067250000}"/>
    <cellStyle name="Comma 57 2" xfId="9584" xr:uid="{00000000-0005-0000-0000-000068250000}"/>
    <cellStyle name="Comma 57 2 2" xfId="9585" xr:uid="{00000000-0005-0000-0000-000069250000}"/>
    <cellStyle name="Comma 57 2 3" xfId="9586" xr:uid="{00000000-0005-0000-0000-00006A250000}"/>
    <cellStyle name="Comma 57 3" xfId="9587" xr:uid="{00000000-0005-0000-0000-00006B250000}"/>
    <cellStyle name="Comma 57 3 2" xfId="9588" xr:uid="{00000000-0005-0000-0000-00006C250000}"/>
    <cellStyle name="Comma 57 3 3" xfId="9589" xr:uid="{00000000-0005-0000-0000-00006D250000}"/>
    <cellStyle name="Comma 57 4" xfId="9590" xr:uid="{00000000-0005-0000-0000-00006E250000}"/>
    <cellStyle name="Comma 57 5" xfId="9591" xr:uid="{00000000-0005-0000-0000-00006F250000}"/>
    <cellStyle name="Comma 57 5 2" xfId="9592" xr:uid="{00000000-0005-0000-0000-000070250000}"/>
    <cellStyle name="Comma 57 5 2 2" xfId="9593" xr:uid="{00000000-0005-0000-0000-000071250000}"/>
    <cellStyle name="Comma 57 5 2 2 2" xfId="9594" xr:uid="{00000000-0005-0000-0000-000072250000}"/>
    <cellStyle name="Comma 57 5 2 2 2 2" xfId="9595" xr:uid="{00000000-0005-0000-0000-000073250000}"/>
    <cellStyle name="Comma 57 5 2 2 3" xfId="9596" xr:uid="{00000000-0005-0000-0000-000074250000}"/>
    <cellStyle name="Comma 57 5 2 3" xfId="9597" xr:uid="{00000000-0005-0000-0000-000075250000}"/>
    <cellStyle name="Comma 57 5 2 3 2" xfId="9598" xr:uid="{00000000-0005-0000-0000-000076250000}"/>
    <cellStyle name="Comma 57 5 2 4" xfId="9599" xr:uid="{00000000-0005-0000-0000-000077250000}"/>
    <cellStyle name="Comma 57 5 3" xfId="9600" xr:uid="{00000000-0005-0000-0000-000078250000}"/>
    <cellStyle name="Comma 57 5 3 2" xfId="9601" xr:uid="{00000000-0005-0000-0000-000079250000}"/>
    <cellStyle name="Comma 57 5 3 2 2" xfId="9602" xr:uid="{00000000-0005-0000-0000-00007A250000}"/>
    <cellStyle name="Comma 57 5 3 2 2 2" xfId="9603" xr:uid="{00000000-0005-0000-0000-00007B250000}"/>
    <cellStyle name="Comma 57 5 3 2 3" xfId="9604" xr:uid="{00000000-0005-0000-0000-00007C250000}"/>
    <cellStyle name="Comma 57 5 3 3" xfId="9605" xr:uid="{00000000-0005-0000-0000-00007D250000}"/>
    <cellStyle name="Comma 57 5 3 3 2" xfId="9606" xr:uid="{00000000-0005-0000-0000-00007E250000}"/>
    <cellStyle name="Comma 57 5 3 4" xfId="9607" xr:uid="{00000000-0005-0000-0000-00007F250000}"/>
    <cellStyle name="Comma 57 5 4" xfId="9608" xr:uid="{00000000-0005-0000-0000-000080250000}"/>
    <cellStyle name="Comma 57 5 4 2" xfId="9609" xr:uid="{00000000-0005-0000-0000-000081250000}"/>
    <cellStyle name="Comma 57 5 4 2 2" xfId="9610" xr:uid="{00000000-0005-0000-0000-000082250000}"/>
    <cellStyle name="Comma 57 5 4 3" xfId="9611" xr:uid="{00000000-0005-0000-0000-000083250000}"/>
    <cellStyle name="Comma 57 5 5" xfId="9612" xr:uid="{00000000-0005-0000-0000-000084250000}"/>
    <cellStyle name="Comma 57 5 5 2" xfId="9613" xr:uid="{00000000-0005-0000-0000-000085250000}"/>
    <cellStyle name="Comma 57 5 6" xfId="9614" xr:uid="{00000000-0005-0000-0000-000086250000}"/>
    <cellStyle name="Comma 57 6" xfId="9615" xr:uid="{00000000-0005-0000-0000-000087250000}"/>
    <cellStyle name="Comma 57 7" xfId="9616" xr:uid="{00000000-0005-0000-0000-000088250000}"/>
    <cellStyle name="Comma 58" xfId="9617" xr:uid="{00000000-0005-0000-0000-000089250000}"/>
    <cellStyle name="Comma 58 2" xfId="9618" xr:uid="{00000000-0005-0000-0000-00008A250000}"/>
    <cellStyle name="Comma 58 2 2" xfId="9619" xr:uid="{00000000-0005-0000-0000-00008B250000}"/>
    <cellStyle name="Comma 58 2 3" xfId="9620" xr:uid="{00000000-0005-0000-0000-00008C250000}"/>
    <cellStyle name="Comma 58 3" xfId="9621" xr:uid="{00000000-0005-0000-0000-00008D250000}"/>
    <cellStyle name="Comma 58 3 2" xfId="9622" xr:uid="{00000000-0005-0000-0000-00008E250000}"/>
    <cellStyle name="Comma 58 3 3" xfId="9623" xr:uid="{00000000-0005-0000-0000-00008F250000}"/>
    <cellStyle name="Comma 58 4" xfId="9624" xr:uid="{00000000-0005-0000-0000-000090250000}"/>
    <cellStyle name="Comma 58 5" xfId="9625" xr:uid="{00000000-0005-0000-0000-000091250000}"/>
    <cellStyle name="Comma 58 6" xfId="9626" xr:uid="{00000000-0005-0000-0000-000092250000}"/>
    <cellStyle name="Comma 59" xfId="8" xr:uid="{00000000-0005-0000-0000-000093250000}"/>
    <cellStyle name="Comma 59 2" xfId="9627" xr:uid="{00000000-0005-0000-0000-000094250000}"/>
    <cellStyle name="Comma 59 2 2" xfId="9628" xr:uid="{00000000-0005-0000-0000-000095250000}"/>
    <cellStyle name="Comma 59 2 3" xfId="9629" xr:uid="{00000000-0005-0000-0000-000096250000}"/>
    <cellStyle name="Comma 59 3" xfId="9630" xr:uid="{00000000-0005-0000-0000-000097250000}"/>
    <cellStyle name="Comma 59 3 2" xfId="9631" xr:uid="{00000000-0005-0000-0000-000098250000}"/>
    <cellStyle name="Comma 59 3 3" xfId="9632" xr:uid="{00000000-0005-0000-0000-000099250000}"/>
    <cellStyle name="Comma 59 4" xfId="9633" xr:uid="{00000000-0005-0000-0000-00009A250000}"/>
    <cellStyle name="Comma 59 4 2" xfId="9634" xr:uid="{00000000-0005-0000-0000-00009B250000}"/>
    <cellStyle name="Comma 59 4 2 2" xfId="9635" xr:uid="{00000000-0005-0000-0000-00009C250000}"/>
    <cellStyle name="Comma 59 4 2 2 2" xfId="9636" xr:uid="{00000000-0005-0000-0000-00009D250000}"/>
    <cellStyle name="Comma 59 4 2 2 2 2" xfId="9637" xr:uid="{00000000-0005-0000-0000-00009E250000}"/>
    <cellStyle name="Comma 59 4 2 2 3" xfId="9638" xr:uid="{00000000-0005-0000-0000-00009F250000}"/>
    <cellStyle name="Comma 59 4 2 3" xfId="9639" xr:uid="{00000000-0005-0000-0000-0000A0250000}"/>
    <cellStyle name="Comma 59 4 2 3 2" xfId="9640" xr:uid="{00000000-0005-0000-0000-0000A1250000}"/>
    <cellStyle name="Comma 59 4 2 4" xfId="9641" xr:uid="{00000000-0005-0000-0000-0000A2250000}"/>
    <cellStyle name="Comma 59 4 3" xfId="9642" xr:uid="{00000000-0005-0000-0000-0000A3250000}"/>
    <cellStyle name="Comma 59 4 3 2" xfId="9643" xr:uid="{00000000-0005-0000-0000-0000A4250000}"/>
    <cellStyle name="Comma 59 4 3 2 2" xfId="9644" xr:uid="{00000000-0005-0000-0000-0000A5250000}"/>
    <cellStyle name="Comma 59 4 3 2 2 2" xfId="9645" xr:uid="{00000000-0005-0000-0000-0000A6250000}"/>
    <cellStyle name="Comma 59 4 3 2 3" xfId="9646" xr:uid="{00000000-0005-0000-0000-0000A7250000}"/>
    <cellStyle name="Comma 59 4 3 3" xfId="9647" xr:uid="{00000000-0005-0000-0000-0000A8250000}"/>
    <cellStyle name="Comma 59 4 3 3 2" xfId="9648" xr:uid="{00000000-0005-0000-0000-0000A9250000}"/>
    <cellStyle name="Comma 59 4 3 4" xfId="9649" xr:uid="{00000000-0005-0000-0000-0000AA250000}"/>
    <cellStyle name="Comma 59 4 4" xfId="9650" xr:uid="{00000000-0005-0000-0000-0000AB250000}"/>
    <cellStyle name="Comma 59 4 4 2" xfId="9651" xr:uid="{00000000-0005-0000-0000-0000AC250000}"/>
    <cellStyle name="Comma 59 4 4 2 2" xfId="9652" xr:uid="{00000000-0005-0000-0000-0000AD250000}"/>
    <cellStyle name="Comma 59 4 4 3" xfId="9653" xr:uid="{00000000-0005-0000-0000-0000AE250000}"/>
    <cellStyle name="Comma 59 4 5" xfId="9654" xr:uid="{00000000-0005-0000-0000-0000AF250000}"/>
    <cellStyle name="Comma 59 4 5 2" xfId="9655" xr:uid="{00000000-0005-0000-0000-0000B0250000}"/>
    <cellStyle name="Comma 59 4 6" xfId="9656" xr:uid="{00000000-0005-0000-0000-0000B1250000}"/>
    <cellStyle name="Comma 59 5" xfId="9657" xr:uid="{00000000-0005-0000-0000-0000B2250000}"/>
    <cellStyle name="Comma 59 6" xfId="9658" xr:uid="{00000000-0005-0000-0000-0000B3250000}"/>
    <cellStyle name="Comma 59 6 2" xfId="9659" xr:uid="{00000000-0005-0000-0000-0000B4250000}"/>
    <cellStyle name="Comma 6" xfId="9660" xr:uid="{00000000-0005-0000-0000-0000B5250000}"/>
    <cellStyle name="Comma 6 2" xfId="9661" xr:uid="{00000000-0005-0000-0000-0000B6250000}"/>
    <cellStyle name="Comma 6 2 10" xfId="9662" xr:uid="{00000000-0005-0000-0000-0000B7250000}"/>
    <cellStyle name="Comma 6 2 11" xfId="9663" xr:uid="{00000000-0005-0000-0000-0000B8250000}"/>
    <cellStyle name="Comma 6 2 2" xfId="9664" xr:uid="{00000000-0005-0000-0000-0000B9250000}"/>
    <cellStyle name="Comma 6 2 2 10" xfId="9665" xr:uid="{00000000-0005-0000-0000-0000BA250000}"/>
    <cellStyle name="Comma 6 2 2 11" xfId="9666" xr:uid="{00000000-0005-0000-0000-0000BB250000}"/>
    <cellStyle name="Comma 6 2 2 2" xfId="9667" xr:uid="{00000000-0005-0000-0000-0000BC250000}"/>
    <cellStyle name="Comma 6 2 2 2 2" xfId="9668" xr:uid="{00000000-0005-0000-0000-0000BD250000}"/>
    <cellStyle name="Comma 6 2 2 2 3" xfId="9669" xr:uid="{00000000-0005-0000-0000-0000BE250000}"/>
    <cellStyle name="Comma 6 2 2 2 4" xfId="9670" xr:uid="{00000000-0005-0000-0000-0000BF250000}"/>
    <cellStyle name="Comma 6 2 2 2 5" xfId="9671" xr:uid="{00000000-0005-0000-0000-0000C0250000}"/>
    <cellStyle name="Comma 6 2 2 2 6" xfId="9672" xr:uid="{00000000-0005-0000-0000-0000C1250000}"/>
    <cellStyle name="Comma 6 2 2 2 7" xfId="9673" xr:uid="{00000000-0005-0000-0000-0000C2250000}"/>
    <cellStyle name="Comma 6 2 2 3" xfId="9674" xr:uid="{00000000-0005-0000-0000-0000C3250000}"/>
    <cellStyle name="Comma 6 2 2 4" xfId="9675" xr:uid="{00000000-0005-0000-0000-0000C4250000}"/>
    <cellStyle name="Comma 6 2 2 5" xfId="9676" xr:uid="{00000000-0005-0000-0000-0000C5250000}"/>
    <cellStyle name="Comma 6 2 2 6" xfId="9677" xr:uid="{00000000-0005-0000-0000-0000C6250000}"/>
    <cellStyle name="Comma 6 2 2 7" xfId="9678" xr:uid="{00000000-0005-0000-0000-0000C7250000}"/>
    <cellStyle name="Comma 6 2 2 8" xfId="9679" xr:uid="{00000000-0005-0000-0000-0000C8250000}"/>
    <cellStyle name="Comma 6 2 2 9" xfId="9680" xr:uid="{00000000-0005-0000-0000-0000C9250000}"/>
    <cellStyle name="Comma 6 2 3" xfId="9681" xr:uid="{00000000-0005-0000-0000-0000CA250000}"/>
    <cellStyle name="Comma 6 2 3 2" xfId="9682" xr:uid="{00000000-0005-0000-0000-0000CB250000}"/>
    <cellStyle name="Comma 6 2 3 3" xfId="9683" xr:uid="{00000000-0005-0000-0000-0000CC250000}"/>
    <cellStyle name="Comma 6 2 3 4" xfId="9684" xr:uid="{00000000-0005-0000-0000-0000CD250000}"/>
    <cellStyle name="Comma 6 2 3 5" xfId="9685" xr:uid="{00000000-0005-0000-0000-0000CE250000}"/>
    <cellStyle name="Comma 6 2 3 6" xfId="9686" xr:uid="{00000000-0005-0000-0000-0000CF250000}"/>
    <cellStyle name="Comma 6 2 3 7" xfId="9687" xr:uid="{00000000-0005-0000-0000-0000D0250000}"/>
    <cellStyle name="Comma 6 2 4" xfId="9688" xr:uid="{00000000-0005-0000-0000-0000D1250000}"/>
    <cellStyle name="Comma 6 2 5" xfId="9689" xr:uid="{00000000-0005-0000-0000-0000D2250000}"/>
    <cellStyle name="Comma 6 2 6" xfId="9690" xr:uid="{00000000-0005-0000-0000-0000D3250000}"/>
    <cellStyle name="Comma 6 2 7" xfId="9691" xr:uid="{00000000-0005-0000-0000-0000D4250000}"/>
    <cellStyle name="Comma 6 2 8" xfId="9692" xr:uid="{00000000-0005-0000-0000-0000D5250000}"/>
    <cellStyle name="Comma 6 2 9" xfId="9693" xr:uid="{00000000-0005-0000-0000-0000D6250000}"/>
    <cellStyle name="Comma 6 3" xfId="9694" xr:uid="{00000000-0005-0000-0000-0000D7250000}"/>
    <cellStyle name="Comma 6 3 2" xfId="9695" xr:uid="{00000000-0005-0000-0000-0000D8250000}"/>
    <cellStyle name="Comma 6 3 3" xfId="9696" xr:uid="{00000000-0005-0000-0000-0000D9250000}"/>
    <cellStyle name="Comma 6 4" xfId="9697" xr:uid="{00000000-0005-0000-0000-0000DA250000}"/>
    <cellStyle name="Comma 6 4 2" xfId="9698" xr:uid="{00000000-0005-0000-0000-0000DB250000}"/>
    <cellStyle name="Comma 6 4 3" xfId="9699" xr:uid="{00000000-0005-0000-0000-0000DC250000}"/>
    <cellStyle name="Comma 6 5" xfId="9700" xr:uid="{00000000-0005-0000-0000-0000DD250000}"/>
    <cellStyle name="Comma 6 6" xfId="9701" xr:uid="{00000000-0005-0000-0000-0000DE250000}"/>
    <cellStyle name="Comma 6 7" xfId="9702" xr:uid="{00000000-0005-0000-0000-0000DF250000}"/>
    <cellStyle name="Comma 6 8" xfId="9703" xr:uid="{00000000-0005-0000-0000-0000E0250000}"/>
    <cellStyle name="Comma 6_bieu 1b" xfId="9704" xr:uid="{00000000-0005-0000-0000-0000E1250000}"/>
    <cellStyle name="Comma 60" xfId="9705" xr:uid="{00000000-0005-0000-0000-0000E2250000}"/>
    <cellStyle name="Comma 60 2" xfId="9706" xr:uid="{00000000-0005-0000-0000-0000E3250000}"/>
    <cellStyle name="Comma 60 2 2" xfId="9707" xr:uid="{00000000-0005-0000-0000-0000E4250000}"/>
    <cellStyle name="Comma 60 2 3" xfId="9708" xr:uid="{00000000-0005-0000-0000-0000E5250000}"/>
    <cellStyle name="Comma 60 3" xfId="9709" xr:uid="{00000000-0005-0000-0000-0000E6250000}"/>
    <cellStyle name="Comma 60 3 2" xfId="9710" xr:uid="{00000000-0005-0000-0000-0000E7250000}"/>
    <cellStyle name="Comma 60 3 3" xfId="9711" xr:uid="{00000000-0005-0000-0000-0000E8250000}"/>
    <cellStyle name="Comma 60 4" xfId="9712" xr:uid="{00000000-0005-0000-0000-0000E9250000}"/>
    <cellStyle name="Comma 60 5" xfId="9713" xr:uid="{00000000-0005-0000-0000-0000EA250000}"/>
    <cellStyle name="Comma 60 6" xfId="9714" xr:uid="{00000000-0005-0000-0000-0000EB250000}"/>
    <cellStyle name="Comma 61" xfId="9715" xr:uid="{00000000-0005-0000-0000-0000EC250000}"/>
    <cellStyle name="Comma 61 2" xfId="9716" xr:uid="{00000000-0005-0000-0000-0000ED250000}"/>
    <cellStyle name="Comma 61 2 2" xfId="9717" xr:uid="{00000000-0005-0000-0000-0000EE250000}"/>
    <cellStyle name="Comma 61 2 3" xfId="9718" xr:uid="{00000000-0005-0000-0000-0000EF250000}"/>
    <cellStyle name="Comma 61 3" xfId="9719" xr:uid="{00000000-0005-0000-0000-0000F0250000}"/>
    <cellStyle name="Comma 61 3 2" xfId="9720" xr:uid="{00000000-0005-0000-0000-0000F1250000}"/>
    <cellStyle name="Comma 61 3 3" xfId="9721" xr:uid="{00000000-0005-0000-0000-0000F2250000}"/>
    <cellStyle name="Comma 61 4" xfId="9722" xr:uid="{00000000-0005-0000-0000-0000F3250000}"/>
    <cellStyle name="Comma 61 5" xfId="9723" xr:uid="{00000000-0005-0000-0000-0000F4250000}"/>
    <cellStyle name="Comma 61 6" xfId="9724" xr:uid="{00000000-0005-0000-0000-0000F5250000}"/>
    <cellStyle name="Comma 62" xfId="9725" xr:uid="{00000000-0005-0000-0000-0000F6250000}"/>
    <cellStyle name="Comma 62 2" xfId="9726" xr:uid="{00000000-0005-0000-0000-0000F7250000}"/>
    <cellStyle name="Comma 62 2 2" xfId="9727" xr:uid="{00000000-0005-0000-0000-0000F8250000}"/>
    <cellStyle name="Comma 62 2 3" xfId="9728" xr:uid="{00000000-0005-0000-0000-0000F9250000}"/>
    <cellStyle name="Comma 62 3" xfId="9729" xr:uid="{00000000-0005-0000-0000-0000FA250000}"/>
    <cellStyle name="Comma 62 3 2" xfId="9730" xr:uid="{00000000-0005-0000-0000-0000FB250000}"/>
    <cellStyle name="Comma 62 3 3" xfId="9731" xr:uid="{00000000-0005-0000-0000-0000FC250000}"/>
    <cellStyle name="Comma 62 4" xfId="9732" xr:uid="{00000000-0005-0000-0000-0000FD250000}"/>
    <cellStyle name="Comma 62 5" xfId="9733" xr:uid="{00000000-0005-0000-0000-0000FE250000}"/>
    <cellStyle name="Comma 62 6" xfId="9734" xr:uid="{00000000-0005-0000-0000-0000FF250000}"/>
    <cellStyle name="Comma 63" xfId="9735" xr:uid="{00000000-0005-0000-0000-000000260000}"/>
    <cellStyle name="Comma 63 2" xfId="9736" xr:uid="{00000000-0005-0000-0000-000001260000}"/>
    <cellStyle name="Comma 63 2 2" xfId="9737" xr:uid="{00000000-0005-0000-0000-000002260000}"/>
    <cellStyle name="Comma 63 2 3" xfId="9738" xr:uid="{00000000-0005-0000-0000-000003260000}"/>
    <cellStyle name="Comma 63 3" xfId="9739" xr:uid="{00000000-0005-0000-0000-000004260000}"/>
    <cellStyle name="Comma 63 3 2" xfId="9740" xr:uid="{00000000-0005-0000-0000-000005260000}"/>
    <cellStyle name="Comma 63 3 3" xfId="9741" xr:uid="{00000000-0005-0000-0000-000006260000}"/>
    <cellStyle name="Comma 63 4" xfId="9742" xr:uid="{00000000-0005-0000-0000-000007260000}"/>
    <cellStyle name="Comma 63 5" xfId="9743" xr:uid="{00000000-0005-0000-0000-000008260000}"/>
    <cellStyle name="Comma 63 6" xfId="9744" xr:uid="{00000000-0005-0000-0000-000009260000}"/>
    <cellStyle name="Comma 64" xfId="9745" xr:uid="{00000000-0005-0000-0000-00000A260000}"/>
    <cellStyle name="Comma 64 2" xfId="9746" xr:uid="{00000000-0005-0000-0000-00000B260000}"/>
    <cellStyle name="Comma 64 2 2" xfId="9747" xr:uid="{00000000-0005-0000-0000-00000C260000}"/>
    <cellStyle name="Comma 64 2 3" xfId="9748" xr:uid="{00000000-0005-0000-0000-00000D260000}"/>
    <cellStyle name="Comma 64 3" xfId="9749" xr:uid="{00000000-0005-0000-0000-00000E260000}"/>
    <cellStyle name="Comma 64 3 2" xfId="9750" xr:uid="{00000000-0005-0000-0000-00000F260000}"/>
    <cellStyle name="Comma 64 3 3" xfId="9751" xr:uid="{00000000-0005-0000-0000-000010260000}"/>
    <cellStyle name="Comma 64 4" xfId="9752" xr:uid="{00000000-0005-0000-0000-000011260000}"/>
    <cellStyle name="Comma 64 5" xfId="9753" xr:uid="{00000000-0005-0000-0000-000012260000}"/>
    <cellStyle name="Comma 64 6" xfId="9754" xr:uid="{00000000-0005-0000-0000-000013260000}"/>
    <cellStyle name="Comma 65" xfId="9755" xr:uid="{00000000-0005-0000-0000-000014260000}"/>
    <cellStyle name="Comma 65 2" xfId="9756" xr:uid="{00000000-0005-0000-0000-000015260000}"/>
    <cellStyle name="Comma 65 2 2" xfId="9757" xr:uid="{00000000-0005-0000-0000-000016260000}"/>
    <cellStyle name="Comma 65 2 3" xfId="9758" xr:uid="{00000000-0005-0000-0000-000017260000}"/>
    <cellStyle name="Comma 65 3" xfId="9759" xr:uid="{00000000-0005-0000-0000-000018260000}"/>
    <cellStyle name="Comma 65 3 2" xfId="9760" xr:uid="{00000000-0005-0000-0000-000019260000}"/>
    <cellStyle name="Comma 65 3 3" xfId="9761" xr:uid="{00000000-0005-0000-0000-00001A260000}"/>
    <cellStyle name="Comma 65 4" xfId="9762" xr:uid="{00000000-0005-0000-0000-00001B260000}"/>
    <cellStyle name="Comma 65 5" xfId="9763" xr:uid="{00000000-0005-0000-0000-00001C260000}"/>
    <cellStyle name="Comma 65 6" xfId="9764" xr:uid="{00000000-0005-0000-0000-00001D260000}"/>
    <cellStyle name="Comma 653" xfId="9765" xr:uid="{00000000-0005-0000-0000-00001E260000}"/>
    <cellStyle name="Comma 66" xfId="9766" xr:uid="{00000000-0005-0000-0000-00001F260000}"/>
    <cellStyle name="Comma 66 2" xfId="9767" xr:uid="{00000000-0005-0000-0000-000020260000}"/>
    <cellStyle name="Comma 66 2 2" xfId="9768" xr:uid="{00000000-0005-0000-0000-000021260000}"/>
    <cellStyle name="Comma 66 2 3" xfId="9769" xr:uid="{00000000-0005-0000-0000-000022260000}"/>
    <cellStyle name="Comma 66 3" xfId="9770" xr:uid="{00000000-0005-0000-0000-000023260000}"/>
    <cellStyle name="Comma 66 4" xfId="9771" xr:uid="{00000000-0005-0000-0000-000024260000}"/>
    <cellStyle name="Comma 66 5" xfId="9772" xr:uid="{00000000-0005-0000-0000-000025260000}"/>
    <cellStyle name="Comma 67" xfId="9773" xr:uid="{00000000-0005-0000-0000-000026260000}"/>
    <cellStyle name="Comma 67 2" xfId="9774" xr:uid="{00000000-0005-0000-0000-000027260000}"/>
    <cellStyle name="Comma 67 2 2" xfId="9775" xr:uid="{00000000-0005-0000-0000-000028260000}"/>
    <cellStyle name="Comma 67 2 3" xfId="9776" xr:uid="{00000000-0005-0000-0000-000029260000}"/>
    <cellStyle name="Comma 67 3" xfId="9777" xr:uid="{00000000-0005-0000-0000-00002A260000}"/>
    <cellStyle name="Comma 67 3 2" xfId="9778" xr:uid="{00000000-0005-0000-0000-00002B260000}"/>
    <cellStyle name="Comma 67 3 3" xfId="9779" xr:uid="{00000000-0005-0000-0000-00002C260000}"/>
    <cellStyle name="Comma 67 4" xfId="9780" xr:uid="{00000000-0005-0000-0000-00002D260000}"/>
    <cellStyle name="Comma 67 5" xfId="9781" xr:uid="{00000000-0005-0000-0000-00002E260000}"/>
    <cellStyle name="Comma 67 6" xfId="9782" xr:uid="{00000000-0005-0000-0000-00002F260000}"/>
    <cellStyle name="Comma 68" xfId="9783" xr:uid="{00000000-0005-0000-0000-000030260000}"/>
    <cellStyle name="Comma 68 2" xfId="9784" xr:uid="{00000000-0005-0000-0000-000031260000}"/>
    <cellStyle name="Comma 68 2 2" xfId="9785" xr:uid="{00000000-0005-0000-0000-000032260000}"/>
    <cellStyle name="Comma 68 2 3" xfId="9786" xr:uid="{00000000-0005-0000-0000-000033260000}"/>
    <cellStyle name="Comma 68 3" xfId="9787" xr:uid="{00000000-0005-0000-0000-000034260000}"/>
    <cellStyle name="Comma 68 3 2" xfId="9788" xr:uid="{00000000-0005-0000-0000-000035260000}"/>
    <cellStyle name="Comma 68 3 3" xfId="9789" xr:uid="{00000000-0005-0000-0000-000036260000}"/>
    <cellStyle name="Comma 68 4" xfId="9790" xr:uid="{00000000-0005-0000-0000-000037260000}"/>
    <cellStyle name="Comma 68 4 2" xfId="9791" xr:uid="{00000000-0005-0000-0000-000038260000}"/>
    <cellStyle name="Comma 68 4 3" xfId="9792" xr:uid="{00000000-0005-0000-0000-000039260000}"/>
    <cellStyle name="Comma 68 5" xfId="9793" xr:uid="{00000000-0005-0000-0000-00003A260000}"/>
    <cellStyle name="Comma 68 6" xfId="9794" xr:uid="{00000000-0005-0000-0000-00003B260000}"/>
    <cellStyle name="Comma 68 7" xfId="9795" xr:uid="{00000000-0005-0000-0000-00003C260000}"/>
    <cellStyle name="Comma 69" xfId="9796" xr:uid="{00000000-0005-0000-0000-00003D260000}"/>
    <cellStyle name="Comma 69 2" xfId="9797" xr:uid="{00000000-0005-0000-0000-00003E260000}"/>
    <cellStyle name="Comma 69 2 2" xfId="9798" xr:uid="{00000000-0005-0000-0000-00003F260000}"/>
    <cellStyle name="Comma 69 2 2 2" xfId="9799" xr:uid="{00000000-0005-0000-0000-000040260000}"/>
    <cellStyle name="Comma 69 2 2 2 2" xfId="9800" xr:uid="{00000000-0005-0000-0000-000041260000}"/>
    <cellStyle name="Comma 69 2 2 2 2 2" xfId="9801" xr:uid="{00000000-0005-0000-0000-000042260000}"/>
    <cellStyle name="Comma 69 2 2 2 3" xfId="9802" xr:uid="{00000000-0005-0000-0000-000043260000}"/>
    <cellStyle name="Comma 69 2 2 3" xfId="9803" xr:uid="{00000000-0005-0000-0000-000044260000}"/>
    <cellStyle name="Comma 69 2 2 3 2" xfId="9804" xr:uid="{00000000-0005-0000-0000-000045260000}"/>
    <cellStyle name="Comma 69 2 2 4" xfId="9805" xr:uid="{00000000-0005-0000-0000-000046260000}"/>
    <cellStyle name="Comma 69 2 3" xfId="9806" xr:uid="{00000000-0005-0000-0000-000047260000}"/>
    <cellStyle name="Comma 69 2 3 2" xfId="9807" xr:uid="{00000000-0005-0000-0000-000048260000}"/>
    <cellStyle name="Comma 69 2 3 2 2" xfId="9808" xr:uid="{00000000-0005-0000-0000-000049260000}"/>
    <cellStyle name="Comma 69 2 3 2 2 2" xfId="9809" xr:uid="{00000000-0005-0000-0000-00004A260000}"/>
    <cellStyle name="Comma 69 2 3 2 3" xfId="9810" xr:uid="{00000000-0005-0000-0000-00004B260000}"/>
    <cellStyle name="Comma 69 2 3 3" xfId="9811" xr:uid="{00000000-0005-0000-0000-00004C260000}"/>
    <cellStyle name="Comma 69 2 3 3 2" xfId="9812" xr:uid="{00000000-0005-0000-0000-00004D260000}"/>
    <cellStyle name="Comma 69 2 3 4" xfId="9813" xr:uid="{00000000-0005-0000-0000-00004E260000}"/>
    <cellStyle name="Comma 69 2 4" xfId="9814" xr:uid="{00000000-0005-0000-0000-00004F260000}"/>
    <cellStyle name="Comma 69 2 4 2" xfId="9815" xr:uid="{00000000-0005-0000-0000-000050260000}"/>
    <cellStyle name="Comma 69 2 4 2 2" xfId="9816" xr:uid="{00000000-0005-0000-0000-000051260000}"/>
    <cellStyle name="Comma 69 2 4 3" xfId="9817" xr:uid="{00000000-0005-0000-0000-000052260000}"/>
    <cellStyle name="Comma 69 2 5" xfId="9818" xr:uid="{00000000-0005-0000-0000-000053260000}"/>
    <cellStyle name="Comma 69 2 5 2" xfId="9819" xr:uid="{00000000-0005-0000-0000-000054260000}"/>
    <cellStyle name="Comma 69 2 6" xfId="9820" xr:uid="{00000000-0005-0000-0000-000055260000}"/>
    <cellStyle name="Comma 69 3" xfId="9821" xr:uid="{00000000-0005-0000-0000-000056260000}"/>
    <cellStyle name="Comma 69 4" xfId="9822" xr:uid="{00000000-0005-0000-0000-000057260000}"/>
    <cellStyle name="Comma 7" xfId="9823" xr:uid="{00000000-0005-0000-0000-000058260000}"/>
    <cellStyle name="Comma 7 2" xfId="9824" xr:uid="{00000000-0005-0000-0000-000059260000}"/>
    <cellStyle name="Comma 7 2 10" xfId="9825" xr:uid="{00000000-0005-0000-0000-00005A260000}"/>
    <cellStyle name="Comma 7 2 11" xfId="9826" xr:uid="{00000000-0005-0000-0000-00005B260000}"/>
    <cellStyle name="Comma 7 2 12" xfId="9827" xr:uid="{00000000-0005-0000-0000-00005C260000}"/>
    <cellStyle name="Comma 7 2 2" xfId="9828" xr:uid="{00000000-0005-0000-0000-00005D260000}"/>
    <cellStyle name="Comma 7 2 2 2" xfId="9829" xr:uid="{00000000-0005-0000-0000-00005E260000}"/>
    <cellStyle name="Comma 7 2 2 3" xfId="9830" xr:uid="{00000000-0005-0000-0000-00005F260000}"/>
    <cellStyle name="Comma 7 2 2 4" xfId="9831" xr:uid="{00000000-0005-0000-0000-000060260000}"/>
    <cellStyle name="Comma 7 2 2 5" xfId="9832" xr:uid="{00000000-0005-0000-0000-000061260000}"/>
    <cellStyle name="Comma 7 2 2 6" xfId="9833" xr:uid="{00000000-0005-0000-0000-000062260000}"/>
    <cellStyle name="Comma 7 2 2 7" xfId="9834" xr:uid="{00000000-0005-0000-0000-000063260000}"/>
    <cellStyle name="Comma 7 2 2 8" xfId="9835" xr:uid="{00000000-0005-0000-0000-000064260000}"/>
    <cellStyle name="Comma 7 2 2 9" xfId="9836" xr:uid="{00000000-0005-0000-0000-000065260000}"/>
    <cellStyle name="Comma 7 2 3" xfId="9837" xr:uid="{00000000-0005-0000-0000-000066260000}"/>
    <cellStyle name="Comma 7 2 4" xfId="9838" xr:uid="{00000000-0005-0000-0000-000067260000}"/>
    <cellStyle name="Comma 7 2 5" xfId="9839" xr:uid="{00000000-0005-0000-0000-000068260000}"/>
    <cellStyle name="Comma 7 2 6" xfId="9840" xr:uid="{00000000-0005-0000-0000-000069260000}"/>
    <cellStyle name="Comma 7 2 7" xfId="9841" xr:uid="{00000000-0005-0000-0000-00006A260000}"/>
    <cellStyle name="Comma 7 2 8" xfId="9842" xr:uid="{00000000-0005-0000-0000-00006B260000}"/>
    <cellStyle name="Comma 7 2 9" xfId="9843" xr:uid="{00000000-0005-0000-0000-00006C260000}"/>
    <cellStyle name="Comma 7 3" xfId="9844" xr:uid="{00000000-0005-0000-0000-00006D260000}"/>
    <cellStyle name="Comma 7 3 2" xfId="9845" xr:uid="{00000000-0005-0000-0000-00006E260000}"/>
    <cellStyle name="Comma 7 3 2 2" xfId="9846" xr:uid="{00000000-0005-0000-0000-00006F260000}"/>
    <cellStyle name="Comma 7 3 2 3" xfId="9847" xr:uid="{00000000-0005-0000-0000-000070260000}"/>
    <cellStyle name="Comma 7 3 3" xfId="9848" xr:uid="{00000000-0005-0000-0000-000071260000}"/>
    <cellStyle name="Comma 7 3 4" xfId="9849" xr:uid="{00000000-0005-0000-0000-000072260000}"/>
    <cellStyle name="Comma 7 4" xfId="9850" xr:uid="{00000000-0005-0000-0000-000073260000}"/>
    <cellStyle name="Comma 7 4 2" xfId="9851" xr:uid="{00000000-0005-0000-0000-000074260000}"/>
    <cellStyle name="Comma 7 4 3" xfId="9852" xr:uid="{00000000-0005-0000-0000-000075260000}"/>
    <cellStyle name="Comma 7 5" xfId="9853" xr:uid="{00000000-0005-0000-0000-000076260000}"/>
    <cellStyle name="Comma 7 5 2" xfId="9854" xr:uid="{00000000-0005-0000-0000-000077260000}"/>
    <cellStyle name="Comma 7 5 3" xfId="9855" xr:uid="{00000000-0005-0000-0000-000078260000}"/>
    <cellStyle name="Comma 7 6" xfId="9856" xr:uid="{00000000-0005-0000-0000-000079260000}"/>
    <cellStyle name="Comma 7 7" xfId="9857" xr:uid="{00000000-0005-0000-0000-00007A260000}"/>
    <cellStyle name="Comma 7 8" xfId="9858" xr:uid="{00000000-0005-0000-0000-00007B260000}"/>
    <cellStyle name="Comma 7 9" xfId="9859" xr:uid="{00000000-0005-0000-0000-00007C260000}"/>
    <cellStyle name="Comma 7_20131129 Nhu cau 2014_TPCP ODA (co hoan ung)" xfId="9860" xr:uid="{00000000-0005-0000-0000-00007D260000}"/>
    <cellStyle name="Comma 70" xfId="9861" xr:uid="{00000000-0005-0000-0000-00007E260000}"/>
    <cellStyle name="Comma 70 2" xfId="9862" xr:uid="{00000000-0005-0000-0000-00007F260000}"/>
    <cellStyle name="Comma 70 3" xfId="9863" xr:uid="{00000000-0005-0000-0000-000080260000}"/>
    <cellStyle name="Comma 70 4" xfId="9864" xr:uid="{00000000-0005-0000-0000-000081260000}"/>
    <cellStyle name="Comma 71" xfId="9865" xr:uid="{00000000-0005-0000-0000-000082260000}"/>
    <cellStyle name="Comma 71 2" xfId="9866" xr:uid="{00000000-0005-0000-0000-000083260000}"/>
    <cellStyle name="Comma 71 2 2" xfId="9867" xr:uid="{00000000-0005-0000-0000-000084260000}"/>
    <cellStyle name="Comma 71 2 3" xfId="9868" xr:uid="{00000000-0005-0000-0000-000085260000}"/>
    <cellStyle name="Comma 71 3" xfId="9869" xr:uid="{00000000-0005-0000-0000-000086260000}"/>
    <cellStyle name="Comma 71 4" xfId="9870" xr:uid="{00000000-0005-0000-0000-000087260000}"/>
    <cellStyle name="Comma 71 5" xfId="9871" xr:uid="{00000000-0005-0000-0000-000088260000}"/>
    <cellStyle name="Comma 72" xfId="9872" xr:uid="{00000000-0005-0000-0000-000089260000}"/>
    <cellStyle name="Comma 72 2" xfId="9873" xr:uid="{00000000-0005-0000-0000-00008A260000}"/>
    <cellStyle name="Comma 72 2 2" xfId="9874" xr:uid="{00000000-0005-0000-0000-00008B260000}"/>
    <cellStyle name="Comma 72 2 3" xfId="9875" xr:uid="{00000000-0005-0000-0000-00008C260000}"/>
    <cellStyle name="Comma 72 3" xfId="9876" xr:uid="{00000000-0005-0000-0000-00008D260000}"/>
    <cellStyle name="Comma 72 4" xfId="9877" xr:uid="{00000000-0005-0000-0000-00008E260000}"/>
    <cellStyle name="Comma 72 5" xfId="9878" xr:uid="{00000000-0005-0000-0000-00008F260000}"/>
    <cellStyle name="Comma 73" xfId="9879" xr:uid="{00000000-0005-0000-0000-000090260000}"/>
    <cellStyle name="Comma 73 2" xfId="9880" xr:uid="{00000000-0005-0000-0000-000091260000}"/>
    <cellStyle name="Comma 73 2 2" xfId="9881" xr:uid="{00000000-0005-0000-0000-000092260000}"/>
    <cellStyle name="Comma 73 2 3" xfId="9882" xr:uid="{00000000-0005-0000-0000-000093260000}"/>
    <cellStyle name="Comma 73 3" xfId="9883" xr:uid="{00000000-0005-0000-0000-000094260000}"/>
    <cellStyle name="Comma 73 4" xfId="9884" xr:uid="{00000000-0005-0000-0000-000095260000}"/>
    <cellStyle name="Comma 73 5" xfId="9885" xr:uid="{00000000-0005-0000-0000-000096260000}"/>
    <cellStyle name="Comma 74" xfId="9886" xr:uid="{00000000-0005-0000-0000-000097260000}"/>
    <cellStyle name="Comma 74 2" xfId="9887" xr:uid="{00000000-0005-0000-0000-000098260000}"/>
    <cellStyle name="Comma 74 3" xfId="9888" xr:uid="{00000000-0005-0000-0000-000099260000}"/>
    <cellStyle name="Comma 74 4" xfId="9889" xr:uid="{00000000-0005-0000-0000-00009A260000}"/>
    <cellStyle name="Comma 75" xfId="9890" xr:uid="{00000000-0005-0000-0000-00009B260000}"/>
    <cellStyle name="Comma 75 2" xfId="9891" xr:uid="{00000000-0005-0000-0000-00009C260000}"/>
    <cellStyle name="Comma 75 3" xfId="9892" xr:uid="{00000000-0005-0000-0000-00009D260000}"/>
    <cellStyle name="Comma 75 4" xfId="9893" xr:uid="{00000000-0005-0000-0000-00009E260000}"/>
    <cellStyle name="Comma 76" xfId="9894" xr:uid="{00000000-0005-0000-0000-00009F260000}"/>
    <cellStyle name="Comma 76 2" xfId="9895" xr:uid="{00000000-0005-0000-0000-0000A0260000}"/>
    <cellStyle name="Comma 76 2 2" xfId="9896" xr:uid="{00000000-0005-0000-0000-0000A1260000}"/>
    <cellStyle name="Comma 76 2 3" xfId="9897" xr:uid="{00000000-0005-0000-0000-0000A2260000}"/>
    <cellStyle name="Comma 76 3" xfId="9898" xr:uid="{00000000-0005-0000-0000-0000A3260000}"/>
    <cellStyle name="Comma 76 4" xfId="9899" xr:uid="{00000000-0005-0000-0000-0000A4260000}"/>
    <cellStyle name="Comma 76 5" xfId="9900" xr:uid="{00000000-0005-0000-0000-0000A5260000}"/>
    <cellStyle name="Comma 77" xfId="9901" xr:uid="{00000000-0005-0000-0000-0000A6260000}"/>
    <cellStyle name="Comma 77 2" xfId="9902" xr:uid="{00000000-0005-0000-0000-0000A7260000}"/>
    <cellStyle name="Comma 77 2 2" xfId="9903" xr:uid="{00000000-0005-0000-0000-0000A8260000}"/>
    <cellStyle name="Comma 77 2 3" xfId="9904" xr:uid="{00000000-0005-0000-0000-0000A9260000}"/>
    <cellStyle name="Comma 77 3" xfId="9905" xr:uid="{00000000-0005-0000-0000-0000AA260000}"/>
    <cellStyle name="Comma 77 4" xfId="9906" xr:uid="{00000000-0005-0000-0000-0000AB260000}"/>
    <cellStyle name="Comma 77 5" xfId="9907" xr:uid="{00000000-0005-0000-0000-0000AC260000}"/>
    <cellStyle name="Comma 78" xfId="9908" xr:uid="{00000000-0005-0000-0000-0000AD260000}"/>
    <cellStyle name="Comma 78 2" xfId="9909" xr:uid="{00000000-0005-0000-0000-0000AE260000}"/>
    <cellStyle name="Comma 78 2 2" xfId="9910" xr:uid="{00000000-0005-0000-0000-0000AF260000}"/>
    <cellStyle name="Comma 78 2 3" xfId="9911" xr:uid="{00000000-0005-0000-0000-0000B0260000}"/>
    <cellStyle name="Comma 78 3" xfId="9912" xr:uid="{00000000-0005-0000-0000-0000B1260000}"/>
    <cellStyle name="Comma 78 4" xfId="9913" xr:uid="{00000000-0005-0000-0000-0000B2260000}"/>
    <cellStyle name="Comma 78 5" xfId="9914" xr:uid="{00000000-0005-0000-0000-0000B3260000}"/>
    <cellStyle name="Comma 79" xfId="9915" xr:uid="{00000000-0005-0000-0000-0000B4260000}"/>
    <cellStyle name="Comma 79 2" xfId="9916" xr:uid="{00000000-0005-0000-0000-0000B5260000}"/>
    <cellStyle name="Comma 79 3" xfId="9917" xr:uid="{00000000-0005-0000-0000-0000B6260000}"/>
    <cellStyle name="Comma 79 4" xfId="9918" xr:uid="{00000000-0005-0000-0000-0000B7260000}"/>
    <cellStyle name="Comma 8" xfId="9919" xr:uid="{00000000-0005-0000-0000-0000B8260000}"/>
    <cellStyle name="Comma 8 10" xfId="9920" xr:uid="{00000000-0005-0000-0000-0000B9260000}"/>
    <cellStyle name="Comma 8 11" xfId="9921" xr:uid="{00000000-0005-0000-0000-0000BA260000}"/>
    <cellStyle name="Comma 8 2" xfId="9922" xr:uid="{00000000-0005-0000-0000-0000BB260000}"/>
    <cellStyle name="Comma 8 2 10" xfId="9923" xr:uid="{00000000-0005-0000-0000-0000BC260000}"/>
    <cellStyle name="Comma 8 2 11" xfId="9924" xr:uid="{00000000-0005-0000-0000-0000BD260000}"/>
    <cellStyle name="Comma 8 2 2" xfId="9925" xr:uid="{00000000-0005-0000-0000-0000BE260000}"/>
    <cellStyle name="Comma 8 2 2 10" xfId="9926" xr:uid="{00000000-0005-0000-0000-0000BF260000}"/>
    <cellStyle name="Comma 8 2 2 11" xfId="9927" xr:uid="{00000000-0005-0000-0000-0000C0260000}"/>
    <cellStyle name="Comma 8 2 2 2" xfId="9928" xr:uid="{00000000-0005-0000-0000-0000C1260000}"/>
    <cellStyle name="Comma 8 2 2 2 2" xfId="9929" xr:uid="{00000000-0005-0000-0000-0000C2260000}"/>
    <cellStyle name="Comma 8 2 2 2 3" xfId="9930" xr:uid="{00000000-0005-0000-0000-0000C3260000}"/>
    <cellStyle name="Comma 8 2 2 2 4" xfId="9931" xr:uid="{00000000-0005-0000-0000-0000C4260000}"/>
    <cellStyle name="Comma 8 2 2 2 5" xfId="9932" xr:uid="{00000000-0005-0000-0000-0000C5260000}"/>
    <cellStyle name="Comma 8 2 2 2 6" xfId="9933" xr:uid="{00000000-0005-0000-0000-0000C6260000}"/>
    <cellStyle name="Comma 8 2 2 2 7" xfId="9934" xr:uid="{00000000-0005-0000-0000-0000C7260000}"/>
    <cellStyle name="Comma 8 2 2 3" xfId="9935" xr:uid="{00000000-0005-0000-0000-0000C8260000}"/>
    <cellStyle name="Comma 8 2 2 4" xfId="9936" xr:uid="{00000000-0005-0000-0000-0000C9260000}"/>
    <cellStyle name="Comma 8 2 2 5" xfId="9937" xr:uid="{00000000-0005-0000-0000-0000CA260000}"/>
    <cellStyle name="Comma 8 2 2 6" xfId="9938" xr:uid="{00000000-0005-0000-0000-0000CB260000}"/>
    <cellStyle name="Comma 8 2 2 7" xfId="9939" xr:uid="{00000000-0005-0000-0000-0000CC260000}"/>
    <cellStyle name="Comma 8 2 2 8" xfId="9940" xr:uid="{00000000-0005-0000-0000-0000CD260000}"/>
    <cellStyle name="Comma 8 2 2 9" xfId="9941" xr:uid="{00000000-0005-0000-0000-0000CE260000}"/>
    <cellStyle name="Comma 8 2 3" xfId="9942" xr:uid="{00000000-0005-0000-0000-0000CF260000}"/>
    <cellStyle name="Comma 8 2 3 2" xfId="9943" xr:uid="{00000000-0005-0000-0000-0000D0260000}"/>
    <cellStyle name="Comma 8 2 3 3" xfId="9944" xr:uid="{00000000-0005-0000-0000-0000D1260000}"/>
    <cellStyle name="Comma 8 2 3 4" xfId="9945" xr:uid="{00000000-0005-0000-0000-0000D2260000}"/>
    <cellStyle name="Comma 8 2 3 5" xfId="9946" xr:uid="{00000000-0005-0000-0000-0000D3260000}"/>
    <cellStyle name="Comma 8 2 3 6" xfId="9947" xr:uid="{00000000-0005-0000-0000-0000D4260000}"/>
    <cellStyle name="Comma 8 2 3 7" xfId="9948" xr:uid="{00000000-0005-0000-0000-0000D5260000}"/>
    <cellStyle name="Comma 8 2 3 8" xfId="9949" xr:uid="{00000000-0005-0000-0000-0000D6260000}"/>
    <cellStyle name="Comma 8 2 4" xfId="9950" xr:uid="{00000000-0005-0000-0000-0000D7260000}"/>
    <cellStyle name="Comma 8 2 5" xfId="9951" xr:uid="{00000000-0005-0000-0000-0000D8260000}"/>
    <cellStyle name="Comma 8 2 5 2" xfId="9952" xr:uid="{00000000-0005-0000-0000-0000D9260000}"/>
    <cellStyle name="Comma 8 2 6" xfId="9953" xr:uid="{00000000-0005-0000-0000-0000DA260000}"/>
    <cellStyle name="Comma 8 2 6 2" xfId="9954" xr:uid="{00000000-0005-0000-0000-0000DB260000}"/>
    <cellStyle name="Comma 8 2 7" xfId="9955" xr:uid="{00000000-0005-0000-0000-0000DC260000}"/>
    <cellStyle name="Comma 8 2 7 2" xfId="9956" xr:uid="{00000000-0005-0000-0000-0000DD260000}"/>
    <cellStyle name="Comma 8 2 8" xfId="9957" xr:uid="{00000000-0005-0000-0000-0000DE260000}"/>
    <cellStyle name="Comma 8 2 8 2" xfId="9958" xr:uid="{00000000-0005-0000-0000-0000DF260000}"/>
    <cellStyle name="Comma 8 2 9" xfId="9959" xr:uid="{00000000-0005-0000-0000-0000E0260000}"/>
    <cellStyle name="Comma 8 2 9 2" xfId="9960" xr:uid="{00000000-0005-0000-0000-0000E1260000}"/>
    <cellStyle name="Comma 8 3" xfId="9961" xr:uid="{00000000-0005-0000-0000-0000E2260000}"/>
    <cellStyle name="Comma 8 3 2" xfId="9962" xr:uid="{00000000-0005-0000-0000-0000E3260000}"/>
    <cellStyle name="Comma 8 3 3" xfId="9963" xr:uid="{00000000-0005-0000-0000-0000E4260000}"/>
    <cellStyle name="Comma 8 4" xfId="9964" xr:uid="{00000000-0005-0000-0000-0000E5260000}"/>
    <cellStyle name="Comma 8 4 2" xfId="9965" xr:uid="{00000000-0005-0000-0000-0000E6260000}"/>
    <cellStyle name="Comma 8 4 3" xfId="9966" xr:uid="{00000000-0005-0000-0000-0000E7260000}"/>
    <cellStyle name="Comma 8 5" xfId="9967" xr:uid="{00000000-0005-0000-0000-0000E8260000}"/>
    <cellStyle name="Comma 8 5 2" xfId="9968" xr:uid="{00000000-0005-0000-0000-0000E9260000}"/>
    <cellStyle name="Comma 8 5 3" xfId="9969" xr:uid="{00000000-0005-0000-0000-0000EA260000}"/>
    <cellStyle name="Comma 8 5 4" xfId="9970" xr:uid="{00000000-0005-0000-0000-0000EB260000}"/>
    <cellStyle name="Comma 8 5 5" xfId="9971" xr:uid="{00000000-0005-0000-0000-0000EC260000}"/>
    <cellStyle name="Comma 8 6" xfId="9972" xr:uid="{00000000-0005-0000-0000-0000ED260000}"/>
    <cellStyle name="Comma 8 6 2" xfId="9973" xr:uid="{00000000-0005-0000-0000-0000EE260000}"/>
    <cellStyle name="Comma 8 6 2 2" xfId="9974" xr:uid="{00000000-0005-0000-0000-0000EF260000}"/>
    <cellStyle name="Comma 8 6 2 3" xfId="9975" xr:uid="{00000000-0005-0000-0000-0000F0260000}"/>
    <cellStyle name="Comma 8 6 3" xfId="9976" xr:uid="{00000000-0005-0000-0000-0000F1260000}"/>
    <cellStyle name="Comma 8 6 4" xfId="9977" xr:uid="{00000000-0005-0000-0000-0000F2260000}"/>
    <cellStyle name="Comma 8 7" xfId="9978" xr:uid="{00000000-0005-0000-0000-0000F3260000}"/>
    <cellStyle name="Comma 8 8" xfId="9979" xr:uid="{00000000-0005-0000-0000-0000F4260000}"/>
    <cellStyle name="Comma 8 9" xfId="9980" xr:uid="{00000000-0005-0000-0000-0000F5260000}"/>
    <cellStyle name="Comma 80" xfId="9981" xr:uid="{00000000-0005-0000-0000-0000F6260000}"/>
    <cellStyle name="Comma 80 2" xfId="9982" xr:uid="{00000000-0005-0000-0000-0000F7260000}"/>
    <cellStyle name="Comma 80 3" xfId="9983" xr:uid="{00000000-0005-0000-0000-0000F8260000}"/>
    <cellStyle name="Comma 80 4" xfId="9984" xr:uid="{00000000-0005-0000-0000-0000F9260000}"/>
    <cellStyle name="Comma 81" xfId="9985" xr:uid="{00000000-0005-0000-0000-0000FA260000}"/>
    <cellStyle name="Comma 81 2" xfId="9986" xr:uid="{00000000-0005-0000-0000-0000FB260000}"/>
    <cellStyle name="Comma 81 2 2" xfId="9987" xr:uid="{00000000-0005-0000-0000-0000FC260000}"/>
    <cellStyle name="Comma 81 2 3" xfId="9988" xr:uid="{00000000-0005-0000-0000-0000FD260000}"/>
    <cellStyle name="Comma 81 3" xfId="9989" xr:uid="{00000000-0005-0000-0000-0000FE260000}"/>
    <cellStyle name="Comma 81 3 2" xfId="9990" xr:uid="{00000000-0005-0000-0000-0000FF260000}"/>
    <cellStyle name="Comma 81 3 3" xfId="9991" xr:uid="{00000000-0005-0000-0000-000000270000}"/>
    <cellStyle name="Comma 81 4" xfId="9992" xr:uid="{00000000-0005-0000-0000-000001270000}"/>
    <cellStyle name="Comma 81 4 2" xfId="9993" xr:uid="{00000000-0005-0000-0000-000002270000}"/>
    <cellStyle name="Comma 81 4 3" xfId="9994" xr:uid="{00000000-0005-0000-0000-000003270000}"/>
    <cellStyle name="Comma 81 5" xfId="9995" xr:uid="{00000000-0005-0000-0000-000004270000}"/>
    <cellStyle name="Comma 81 6" xfId="9996" xr:uid="{00000000-0005-0000-0000-000005270000}"/>
    <cellStyle name="Comma 81 7" xfId="9997" xr:uid="{00000000-0005-0000-0000-000006270000}"/>
    <cellStyle name="Comma 82" xfId="9998" xr:uid="{00000000-0005-0000-0000-000007270000}"/>
    <cellStyle name="Comma 82 2" xfId="9999" xr:uid="{00000000-0005-0000-0000-000008270000}"/>
    <cellStyle name="Comma 82 3" xfId="10000" xr:uid="{00000000-0005-0000-0000-000009270000}"/>
    <cellStyle name="Comma 82 4" xfId="10001" xr:uid="{00000000-0005-0000-0000-00000A270000}"/>
    <cellStyle name="Comma 83" xfId="10002" xr:uid="{00000000-0005-0000-0000-00000B270000}"/>
    <cellStyle name="Comma 83 2" xfId="10003" xr:uid="{00000000-0005-0000-0000-00000C270000}"/>
    <cellStyle name="Comma 83 3" xfId="10004" xr:uid="{00000000-0005-0000-0000-00000D270000}"/>
    <cellStyle name="Comma 83 4" xfId="10005" xr:uid="{00000000-0005-0000-0000-00000E270000}"/>
    <cellStyle name="Comma 84" xfId="10006" xr:uid="{00000000-0005-0000-0000-00000F270000}"/>
    <cellStyle name="Comma 84 2" xfId="10007" xr:uid="{00000000-0005-0000-0000-000010270000}"/>
    <cellStyle name="Comma 84 3" xfId="10008" xr:uid="{00000000-0005-0000-0000-000011270000}"/>
    <cellStyle name="Comma 84 4" xfId="10009" xr:uid="{00000000-0005-0000-0000-000012270000}"/>
    <cellStyle name="Comma 85" xfId="10010" xr:uid="{00000000-0005-0000-0000-000013270000}"/>
    <cellStyle name="Comma 85 2" xfId="10011" xr:uid="{00000000-0005-0000-0000-000014270000}"/>
    <cellStyle name="Comma 85 3" xfId="10012" xr:uid="{00000000-0005-0000-0000-000015270000}"/>
    <cellStyle name="Comma 85 4" xfId="10013" xr:uid="{00000000-0005-0000-0000-000016270000}"/>
    <cellStyle name="Comma 86" xfId="10014" xr:uid="{00000000-0005-0000-0000-000017270000}"/>
    <cellStyle name="Comma 86 2" xfId="10015" xr:uid="{00000000-0005-0000-0000-000018270000}"/>
    <cellStyle name="Comma 86 3" xfId="10016" xr:uid="{00000000-0005-0000-0000-000019270000}"/>
    <cellStyle name="Comma 86 4" xfId="10017" xr:uid="{00000000-0005-0000-0000-00001A270000}"/>
    <cellStyle name="Comma 87" xfId="10018" xr:uid="{00000000-0005-0000-0000-00001B270000}"/>
    <cellStyle name="Comma 87 2" xfId="10019" xr:uid="{00000000-0005-0000-0000-00001C270000}"/>
    <cellStyle name="Comma 87 3" xfId="10020" xr:uid="{00000000-0005-0000-0000-00001D270000}"/>
    <cellStyle name="Comma 87 4" xfId="10021" xr:uid="{00000000-0005-0000-0000-00001E270000}"/>
    <cellStyle name="Comma 88" xfId="10022" xr:uid="{00000000-0005-0000-0000-00001F270000}"/>
    <cellStyle name="Comma 88 2" xfId="10023" xr:uid="{00000000-0005-0000-0000-000020270000}"/>
    <cellStyle name="Comma 88 3" xfId="10024" xr:uid="{00000000-0005-0000-0000-000021270000}"/>
    <cellStyle name="Comma 88 4" xfId="10025" xr:uid="{00000000-0005-0000-0000-000022270000}"/>
    <cellStyle name="Comma 89" xfId="10026" xr:uid="{00000000-0005-0000-0000-000023270000}"/>
    <cellStyle name="Comma 89 2" xfId="10027" xr:uid="{00000000-0005-0000-0000-000024270000}"/>
    <cellStyle name="Comma 89 2 2" xfId="10028" xr:uid="{00000000-0005-0000-0000-000025270000}"/>
    <cellStyle name="Comma 89 2 3" xfId="10029" xr:uid="{00000000-0005-0000-0000-000026270000}"/>
    <cellStyle name="Comma 89 3" xfId="10030" xr:uid="{00000000-0005-0000-0000-000027270000}"/>
    <cellStyle name="Comma 89 4" xfId="10031" xr:uid="{00000000-0005-0000-0000-000028270000}"/>
    <cellStyle name="Comma 89 5" xfId="10032" xr:uid="{00000000-0005-0000-0000-000029270000}"/>
    <cellStyle name="Comma 9" xfId="10033" xr:uid="{00000000-0005-0000-0000-00002A270000}"/>
    <cellStyle name="Comma 9 10" xfId="10034" xr:uid="{00000000-0005-0000-0000-00002B270000}"/>
    <cellStyle name="Comma 9 10 2" xfId="10035" xr:uid="{00000000-0005-0000-0000-00002C270000}"/>
    <cellStyle name="Comma 9 10 2 2" xfId="10036" xr:uid="{00000000-0005-0000-0000-00002D270000}"/>
    <cellStyle name="Comma 9 10 2 2 2" xfId="10037" xr:uid="{00000000-0005-0000-0000-00002E270000}"/>
    <cellStyle name="Comma 9 10 2 3" xfId="10038" xr:uid="{00000000-0005-0000-0000-00002F270000}"/>
    <cellStyle name="Comma 9 10 3" xfId="10039" xr:uid="{00000000-0005-0000-0000-000030270000}"/>
    <cellStyle name="Comma 9 10 3 2" xfId="10040" xr:uid="{00000000-0005-0000-0000-000031270000}"/>
    <cellStyle name="Comma 9 10 4" xfId="10041" xr:uid="{00000000-0005-0000-0000-000032270000}"/>
    <cellStyle name="Comma 9 11" xfId="10042" xr:uid="{00000000-0005-0000-0000-000033270000}"/>
    <cellStyle name="Comma 9 11 2" xfId="10043" xr:uid="{00000000-0005-0000-0000-000034270000}"/>
    <cellStyle name="Comma 9 11 2 2" xfId="10044" xr:uid="{00000000-0005-0000-0000-000035270000}"/>
    <cellStyle name="Comma 9 11 2 2 2" xfId="10045" xr:uid="{00000000-0005-0000-0000-000036270000}"/>
    <cellStyle name="Comma 9 11 2 3" xfId="10046" xr:uid="{00000000-0005-0000-0000-000037270000}"/>
    <cellStyle name="Comma 9 11 3" xfId="10047" xr:uid="{00000000-0005-0000-0000-000038270000}"/>
    <cellStyle name="Comma 9 11 3 2" xfId="10048" xr:uid="{00000000-0005-0000-0000-000039270000}"/>
    <cellStyle name="Comma 9 11 4" xfId="10049" xr:uid="{00000000-0005-0000-0000-00003A270000}"/>
    <cellStyle name="Comma 9 12" xfId="10050" xr:uid="{00000000-0005-0000-0000-00003B270000}"/>
    <cellStyle name="Comma 9 12 2" xfId="10051" xr:uid="{00000000-0005-0000-0000-00003C270000}"/>
    <cellStyle name="Comma 9 12 2 2" xfId="10052" xr:uid="{00000000-0005-0000-0000-00003D270000}"/>
    <cellStyle name="Comma 9 12 3" xfId="10053" xr:uid="{00000000-0005-0000-0000-00003E270000}"/>
    <cellStyle name="Comma 9 13" xfId="10054" xr:uid="{00000000-0005-0000-0000-00003F270000}"/>
    <cellStyle name="Comma 9 13 2" xfId="10055" xr:uid="{00000000-0005-0000-0000-000040270000}"/>
    <cellStyle name="Comma 9 13 2 2" xfId="10056" xr:uid="{00000000-0005-0000-0000-000041270000}"/>
    <cellStyle name="Comma 9 13 3" xfId="10057" xr:uid="{00000000-0005-0000-0000-000042270000}"/>
    <cellStyle name="Comma 9 14" xfId="10058" xr:uid="{00000000-0005-0000-0000-000043270000}"/>
    <cellStyle name="Comma 9 14 2" xfId="10059" xr:uid="{00000000-0005-0000-0000-000044270000}"/>
    <cellStyle name="Comma 9 15" xfId="10060" xr:uid="{00000000-0005-0000-0000-000045270000}"/>
    <cellStyle name="Comma 9 2" xfId="10061" xr:uid="{00000000-0005-0000-0000-000046270000}"/>
    <cellStyle name="Comma 9 2 10" xfId="10062" xr:uid="{00000000-0005-0000-0000-000047270000}"/>
    <cellStyle name="Comma 9 2 11" xfId="10063" xr:uid="{00000000-0005-0000-0000-000048270000}"/>
    <cellStyle name="Comma 9 2 2" xfId="10064" xr:uid="{00000000-0005-0000-0000-000049270000}"/>
    <cellStyle name="Comma 9 2 2 2" xfId="10065" xr:uid="{00000000-0005-0000-0000-00004A270000}"/>
    <cellStyle name="Comma 9 2 2 2 2" xfId="10066" xr:uid="{00000000-0005-0000-0000-00004B270000}"/>
    <cellStyle name="Comma 9 2 2 3" xfId="10067" xr:uid="{00000000-0005-0000-0000-00004C270000}"/>
    <cellStyle name="Comma 9 2 2 3 2" xfId="10068" xr:uid="{00000000-0005-0000-0000-00004D270000}"/>
    <cellStyle name="Comma 9 2 2 4" xfId="10069" xr:uid="{00000000-0005-0000-0000-00004E270000}"/>
    <cellStyle name="Comma 9 2 2 4 2" xfId="10070" xr:uid="{00000000-0005-0000-0000-00004F270000}"/>
    <cellStyle name="Comma 9 2 2 5" xfId="10071" xr:uid="{00000000-0005-0000-0000-000050270000}"/>
    <cellStyle name="Comma 9 2 2 5 2" xfId="10072" xr:uid="{00000000-0005-0000-0000-000051270000}"/>
    <cellStyle name="Comma 9 2 2 6" xfId="10073" xr:uid="{00000000-0005-0000-0000-000052270000}"/>
    <cellStyle name="Comma 9 2 2 6 2" xfId="10074" xr:uid="{00000000-0005-0000-0000-000053270000}"/>
    <cellStyle name="Comma 9 2 2 7" xfId="10075" xr:uid="{00000000-0005-0000-0000-000054270000}"/>
    <cellStyle name="Comma 9 2 2 7 2" xfId="10076" xr:uid="{00000000-0005-0000-0000-000055270000}"/>
    <cellStyle name="Comma 9 2 2 8" xfId="10077" xr:uid="{00000000-0005-0000-0000-000056270000}"/>
    <cellStyle name="Comma 9 2 2 9" xfId="10078" xr:uid="{00000000-0005-0000-0000-000057270000}"/>
    <cellStyle name="Comma 9 2 3" xfId="10079" xr:uid="{00000000-0005-0000-0000-000058270000}"/>
    <cellStyle name="Comma 9 2 3 2" xfId="10080" xr:uid="{00000000-0005-0000-0000-000059270000}"/>
    <cellStyle name="Comma 9 2 3 3" xfId="10081" xr:uid="{00000000-0005-0000-0000-00005A270000}"/>
    <cellStyle name="Comma 9 2 4" xfId="10082" xr:uid="{00000000-0005-0000-0000-00005B270000}"/>
    <cellStyle name="Comma 9 2 4 2" xfId="10083" xr:uid="{00000000-0005-0000-0000-00005C270000}"/>
    <cellStyle name="Comma 9 2 5" xfId="10084" xr:uid="{00000000-0005-0000-0000-00005D270000}"/>
    <cellStyle name="Comma 9 2 5 2" xfId="10085" xr:uid="{00000000-0005-0000-0000-00005E270000}"/>
    <cellStyle name="Comma 9 2 6" xfId="10086" xr:uid="{00000000-0005-0000-0000-00005F270000}"/>
    <cellStyle name="Comma 9 2 6 2" xfId="10087" xr:uid="{00000000-0005-0000-0000-000060270000}"/>
    <cellStyle name="Comma 9 2 7" xfId="10088" xr:uid="{00000000-0005-0000-0000-000061270000}"/>
    <cellStyle name="Comma 9 2 7 2" xfId="10089" xr:uid="{00000000-0005-0000-0000-000062270000}"/>
    <cellStyle name="Comma 9 2 8" xfId="10090" xr:uid="{00000000-0005-0000-0000-000063270000}"/>
    <cellStyle name="Comma 9 2 8 2" xfId="10091" xr:uid="{00000000-0005-0000-0000-000064270000}"/>
    <cellStyle name="Comma 9 2 9" xfId="10092" xr:uid="{00000000-0005-0000-0000-000065270000}"/>
    <cellStyle name="Comma 9 2 9 2" xfId="10093" xr:uid="{00000000-0005-0000-0000-000066270000}"/>
    <cellStyle name="Comma 9 3" xfId="10094" xr:uid="{00000000-0005-0000-0000-000067270000}"/>
    <cellStyle name="Comma 9 3 10" xfId="10095" xr:uid="{00000000-0005-0000-0000-000068270000}"/>
    <cellStyle name="Comma 9 3 2" xfId="10096" xr:uid="{00000000-0005-0000-0000-000069270000}"/>
    <cellStyle name="Comma 9 3 2 2" xfId="10097" xr:uid="{00000000-0005-0000-0000-00006A270000}"/>
    <cellStyle name="Comma 9 3 2 2 2" xfId="10098" xr:uid="{00000000-0005-0000-0000-00006B270000}"/>
    <cellStyle name="Comma 9 3 2 3" xfId="10099" xr:uid="{00000000-0005-0000-0000-00006C270000}"/>
    <cellStyle name="Comma 9 3 2 3 2" xfId="10100" xr:uid="{00000000-0005-0000-0000-00006D270000}"/>
    <cellStyle name="Comma 9 3 2 4" xfId="10101" xr:uid="{00000000-0005-0000-0000-00006E270000}"/>
    <cellStyle name="Comma 9 3 2 4 2" xfId="10102" xr:uid="{00000000-0005-0000-0000-00006F270000}"/>
    <cellStyle name="Comma 9 3 2 5" xfId="10103" xr:uid="{00000000-0005-0000-0000-000070270000}"/>
    <cellStyle name="Comma 9 3 2 5 2" xfId="10104" xr:uid="{00000000-0005-0000-0000-000071270000}"/>
    <cellStyle name="Comma 9 3 2 6" xfId="10105" xr:uid="{00000000-0005-0000-0000-000072270000}"/>
    <cellStyle name="Comma 9 3 2 6 2" xfId="10106" xr:uid="{00000000-0005-0000-0000-000073270000}"/>
    <cellStyle name="Comma 9 3 2 7" xfId="10107" xr:uid="{00000000-0005-0000-0000-000074270000}"/>
    <cellStyle name="Comma 9 3 2 7 2" xfId="10108" xr:uid="{00000000-0005-0000-0000-000075270000}"/>
    <cellStyle name="Comma 9 3 2 8" xfId="10109" xr:uid="{00000000-0005-0000-0000-000076270000}"/>
    <cellStyle name="Comma 9 3 2 9" xfId="10110" xr:uid="{00000000-0005-0000-0000-000077270000}"/>
    <cellStyle name="Comma 9 3 3" xfId="10111" xr:uid="{00000000-0005-0000-0000-000078270000}"/>
    <cellStyle name="Comma 9 3 3 2" xfId="10112" xr:uid="{00000000-0005-0000-0000-000079270000}"/>
    <cellStyle name="Comma 9 3 4" xfId="10113" xr:uid="{00000000-0005-0000-0000-00007A270000}"/>
    <cellStyle name="Comma 9 3 4 2" xfId="10114" xr:uid="{00000000-0005-0000-0000-00007B270000}"/>
    <cellStyle name="Comma 9 3 5" xfId="10115" xr:uid="{00000000-0005-0000-0000-00007C270000}"/>
    <cellStyle name="Comma 9 3 5 2" xfId="10116" xr:uid="{00000000-0005-0000-0000-00007D270000}"/>
    <cellStyle name="Comma 9 3 6" xfId="10117" xr:uid="{00000000-0005-0000-0000-00007E270000}"/>
    <cellStyle name="Comma 9 3 6 2" xfId="10118" xr:uid="{00000000-0005-0000-0000-00007F270000}"/>
    <cellStyle name="Comma 9 3 7" xfId="10119" xr:uid="{00000000-0005-0000-0000-000080270000}"/>
    <cellStyle name="Comma 9 3 7 2" xfId="10120" xr:uid="{00000000-0005-0000-0000-000081270000}"/>
    <cellStyle name="Comma 9 3 8" xfId="10121" xr:uid="{00000000-0005-0000-0000-000082270000}"/>
    <cellStyle name="Comma 9 3 8 2" xfId="10122" xr:uid="{00000000-0005-0000-0000-000083270000}"/>
    <cellStyle name="Comma 9 3 9" xfId="10123" xr:uid="{00000000-0005-0000-0000-000084270000}"/>
    <cellStyle name="Comma 9 4" xfId="10124" xr:uid="{00000000-0005-0000-0000-000085270000}"/>
    <cellStyle name="Comma 9 4 2" xfId="10125" xr:uid="{00000000-0005-0000-0000-000086270000}"/>
    <cellStyle name="Comma 9 4 2 2" xfId="10126" xr:uid="{00000000-0005-0000-0000-000087270000}"/>
    <cellStyle name="Comma 9 4 3" xfId="10127" xr:uid="{00000000-0005-0000-0000-000088270000}"/>
    <cellStyle name="Comma 9 4 3 2" xfId="10128" xr:uid="{00000000-0005-0000-0000-000089270000}"/>
    <cellStyle name="Comma 9 4 4" xfId="10129" xr:uid="{00000000-0005-0000-0000-00008A270000}"/>
    <cellStyle name="Comma 9 4 4 2" xfId="10130" xr:uid="{00000000-0005-0000-0000-00008B270000}"/>
    <cellStyle name="Comma 9 4 5" xfId="10131" xr:uid="{00000000-0005-0000-0000-00008C270000}"/>
    <cellStyle name="Comma 9 4 5 2" xfId="10132" xr:uid="{00000000-0005-0000-0000-00008D270000}"/>
    <cellStyle name="Comma 9 4 6" xfId="10133" xr:uid="{00000000-0005-0000-0000-00008E270000}"/>
    <cellStyle name="Comma 9 4 6 2" xfId="10134" xr:uid="{00000000-0005-0000-0000-00008F270000}"/>
    <cellStyle name="Comma 9 4 7" xfId="10135" xr:uid="{00000000-0005-0000-0000-000090270000}"/>
    <cellStyle name="Comma 9 4 7 2" xfId="10136" xr:uid="{00000000-0005-0000-0000-000091270000}"/>
    <cellStyle name="Comma 9 4 8" xfId="10137" xr:uid="{00000000-0005-0000-0000-000092270000}"/>
    <cellStyle name="Comma 9 4 9" xfId="10138" xr:uid="{00000000-0005-0000-0000-000093270000}"/>
    <cellStyle name="Comma 9 5" xfId="10139" xr:uid="{00000000-0005-0000-0000-000094270000}"/>
    <cellStyle name="Comma 9 5 2" xfId="10140" xr:uid="{00000000-0005-0000-0000-000095270000}"/>
    <cellStyle name="Comma 9 5 2 2" xfId="10141" xr:uid="{00000000-0005-0000-0000-000096270000}"/>
    <cellStyle name="Comma 9 5 2 2 2" xfId="10142" xr:uid="{00000000-0005-0000-0000-000097270000}"/>
    <cellStyle name="Comma 9 5 2 2 2 2" xfId="10143" xr:uid="{00000000-0005-0000-0000-000098270000}"/>
    <cellStyle name="Comma 9 5 2 2 3" xfId="10144" xr:uid="{00000000-0005-0000-0000-000099270000}"/>
    <cellStyle name="Comma 9 5 2 3" xfId="10145" xr:uid="{00000000-0005-0000-0000-00009A270000}"/>
    <cellStyle name="Comma 9 5 2 3 2" xfId="10146" xr:uid="{00000000-0005-0000-0000-00009B270000}"/>
    <cellStyle name="Comma 9 5 2 4" xfId="10147" xr:uid="{00000000-0005-0000-0000-00009C270000}"/>
    <cellStyle name="Comma 9 5 3" xfId="10148" xr:uid="{00000000-0005-0000-0000-00009D270000}"/>
    <cellStyle name="Comma 9 5 3 2" xfId="10149" xr:uid="{00000000-0005-0000-0000-00009E270000}"/>
    <cellStyle name="Comma 9 5 3 2 2" xfId="10150" xr:uid="{00000000-0005-0000-0000-00009F270000}"/>
    <cellStyle name="Comma 9 5 3 2 2 2" xfId="10151" xr:uid="{00000000-0005-0000-0000-0000A0270000}"/>
    <cellStyle name="Comma 9 5 3 2 3" xfId="10152" xr:uid="{00000000-0005-0000-0000-0000A1270000}"/>
    <cellStyle name="Comma 9 5 3 3" xfId="10153" xr:uid="{00000000-0005-0000-0000-0000A2270000}"/>
    <cellStyle name="Comma 9 5 3 3 2" xfId="10154" xr:uid="{00000000-0005-0000-0000-0000A3270000}"/>
    <cellStyle name="Comma 9 5 3 4" xfId="10155" xr:uid="{00000000-0005-0000-0000-0000A4270000}"/>
    <cellStyle name="Comma 9 5 4" xfId="10156" xr:uid="{00000000-0005-0000-0000-0000A5270000}"/>
    <cellStyle name="Comma 9 5 4 2" xfId="10157" xr:uid="{00000000-0005-0000-0000-0000A6270000}"/>
    <cellStyle name="Comma 9 5 4 2 2" xfId="10158" xr:uid="{00000000-0005-0000-0000-0000A7270000}"/>
    <cellStyle name="Comma 9 5 4 3" xfId="10159" xr:uid="{00000000-0005-0000-0000-0000A8270000}"/>
    <cellStyle name="Comma 9 5 5" xfId="10160" xr:uid="{00000000-0005-0000-0000-0000A9270000}"/>
    <cellStyle name="Comma 9 5 5 2" xfId="10161" xr:uid="{00000000-0005-0000-0000-0000AA270000}"/>
    <cellStyle name="Comma 9 5 6" xfId="10162" xr:uid="{00000000-0005-0000-0000-0000AB270000}"/>
    <cellStyle name="Comma 9 5 6 2" xfId="10163" xr:uid="{00000000-0005-0000-0000-0000AC270000}"/>
    <cellStyle name="Comma 9 5 7" xfId="10164" xr:uid="{00000000-0005-0000-0000-0000AD270000}"/>
    <cellStyle name="Comma 9 5 7 2" xfId="10165" xr:uid="{00000000-0005-0000-0000-0000AE270000}"/>
    <cellStyle name="Comma 9 5 8" xfId="10166" xr:uid="{00000000-0005-0000-0000-0000AF270000}"/>
    <cellStyle name="Comma 9 5 9" xfId="10167" xr:uid="{00000000-0005-0000-0000-0000B0270000}"/>
    <cellStyle name="Comma 9 6" xfId="10168" xr:uid="{00000000-0005-0000-0000-0000B1270000}"/>
    <cellStyle name="Comma 9 6 2" xfId="10169" xr:uid="{00000000-0005-0000-0000-0000B2270000}"/>
    <cellStyle name="Comma 9 6 2 2" xfId="10170" xr:uid="{00000000-0005-0000-0000-0000B3270000}"/>
    <cellStyle name="Comma 9 6 2 2 2" xfId="10171" xr:uid="{00000000-0005-0000-0000-0000B4270000}"/>
    <cellStyle name="Comma 9 6 2 2 2 2" xfId="10172" xr:uid="{00000000-0005-0000-0000-0000B5270000}"/>
    <cellStyle name="Comma 9 6 2 2 3" xfId="10173" xr:uid="{00000000-0005-0000-0000-0000B6270000}"/>
    <cellStyle name="Comma 9 6 2 3" xfId="10174" xr:uid="{00000000-0005-0000-0000-0000B7270000}"/>
    <cellStyle name="Comma 9 6 2 3 2" xfId="10175" xr:uid="{00000000-0005-0000-0000-0000B8270000}"/>
    <cellStyle name="Comma 9 6 2 4" xfId="10176" xr:uid="{00000000-0005-0000-0000-0000B9270000}"/>
    <cellStyle name="Comma 9 6 3" xfId="10177" xr:uid="{00000000-0005-0000-0000-0000BA270000}"/>
    <cellStyle name="Comma 9 6 3 2" xfId="10178" xr:uid="{00000000-0005-0000-0000-0000BB270000}"/>
    <cellStyle name="Comma 9 6 3 2 2" xfId="10179" xr:uid="{00000000-0005-0000-0000-0000BC270000}"/>
    <cellStyle name="Comma 9 6 3 2 2 2" xfId="10180" xr:uid="{00000000-0005-0000-0000-0000BD270000}"/>
    <cellStyle name="Comma 9 6 3 2 3" xfId="10181" xr:uid="{00000000-0005-0000-0000-0000BE270000}"/>
    <cellStyle name="Comma 9 6 3 3" xfId="10182" xr:uid="{00000000-0005-0000-0000-0000BF270000}"/>
    <cellStyle name="Comma 9 6 3 3 2" xfId="10183" xr:uid="{00000000-0005-0000-0000-0000C0270000}"/>
    <cellStyle name="Comma 9 6 3 4" xfId="10184" xr:uid="{00000000-0005-0000-0000-0000C1270000}"/>
    <cellStyle name="Comma 9 6 4" xfId="10185" xr:uid="{00000000-0005-0000-0000-0000C2270000}"/>
    <cellStyle name="Comma 9 6 4 2" xfId="10186" xr:uid="{00000000-0005-0000-0000-0000C3270000}"/>
    <cellStyle name="Comma 9 6 4 2 2" xfId="10187" xr:uid="{00000000-0005-0000-0000-0000C4270000}"/>
    <cellStyle name="Comma 9 6 4 3" xfId="10188" xr:uid="{00000000-0005-0000-0000-0000C5270000}"/>
    <cellStyle name="Comma 9 6 5" xfId="10189" xr:uid="{00000000-0005-0000-0000-0000C6270000}"/>
    <cellStyle name="Comma 9 6 5 2" xfId="10190" xr:uid="{00000000-0005-0000-0000-0000C7270000}"/>
    <cellStyle name="Comma 9 6 6" xfId="10191" xr:uid="{00000000-0005-0000-0000-0000C8270000}"/>
    <cellStyle name="Comma 9 7" xfId="10192" xr:uid="{00000000-0005-0000-0000-0000C9270000}"/>
    <cellStyle name="Comma 9 7 2" xfId="10193" xr:uid="{00000000-0005-0000-0000-0000CA270000}"/>
    <cellStyle name="Comma 9 8" xfId="10194" xr:uid="{00000000-0005-0000-0000-0000CB270000}"/>
    <cellStyle name="Comma 9 8 2" xfId="10195" xr:uid="{00000000-0005-0000-0000-0000CC270000}"/>
    <cellStyle name="Comma 9 9" xfId="10196" xr:uid="{00000000-0005-0000-0000-0000CD270000}"/>
    <cellStyle name="Comma 9 9 2" xfId="10197" xr:uid="{00000000-0005-0000-0000-0000CE270000}"/>
    <cellStyle name="Comma 9 9 2 2" xfId="10198" xr:uid="{00000000-0005-0000-0000-0000CF270000}"/>
    <cellStyle name="Comma 9 9 2 2 2" xfId="10199" xr:uid="{00000000-0005-0000-0000-0000D0270000}"/>
    <cellStyle name="Comma 9 9 2 2 2 2" xfId="10200" xr:uid="{00000000-0005-0000-0000-0000D1270000}"/>
    <cellStyle name="Comma 9 9 2 2 3" xfId="10201" xr:uid="{00000000-0005-0000-0000-0000D2270000}"/>
    <cellStyle name="Comma 9 9 2 3" xfId="10202" xr:uid="{00000000-0005-0000-0000-0000D3270000}"/>
    <cellStyle name="Comma 9 9 2 3 2" xfId="10203" xr:uid="{00000000-0005-0000-0000-0000D4270000}"/>
    <cellStyle name="Comma 9 9 2 4" xfId="10204" xr:uid="{00000000-0005-0000-0000-0000D5270000}"/>
    <cellStyle name="Comma 9 9 3" xfId="10205" xr:uid="{00000000-0005-0000-0000-0000D6270000}"/>
    <cellStyle name="Comma 9 9 3 2" xfId="10206" xr:uid="{00000000-0005-0000-0000-0000D7270000}"/>
    <cellStyle name="Comma 9 9 3 2 2" xfId="10207" xr:uid="{00000000-0005-0000-0000-0000D8270000}"/>
    <cellStyle name="Comma 9 9 3 2 2 2" xfId="10208" xr:uid="{00000000-0005-0000-0000-0000D9270000}"/>
    <cellStyle name="Comma 9 9 3 2 3" xfId="10209" xr:uid="{00000000-0005-0000-0000-0000DA270000}"/>
    <cellStyle name="Comma 9 9 3 3" xfId="10210" xr:uid="{00000000-0005-0000-0000-0000DB270000}"/>
    <cellStyle name="Comma 9 9 3 3 2" xfId="10211" xr:uid="{00000000-0005-0000-0000-0000DC270000}"/>
    <cellStyle name="Comma 9 9 3 4" xfId="10212" xr:uid="{00000000-0005-0000-0000-0000DD270000}"/>
    <cellStyle name="Comma 9 9 4" xfId="10213" xr:uid="{00000000-0005-0000-0000-0000DE270000}"/>
    <cellStyle name="Comma 9 9 4 2" xfId="10214" xr:uid="{00000000-0005-0000-0000-0000DF270000}"/>
    <cellStyle name="Comma 9 9 4 2 2" xfId="10215" xr:uid="{00000000-0005-0000-0000-0000E0270000}"/>
    <cellStyle name="Comma 9 9 4 3" xfId="10216" xr:uid="{00000000-0005-0000-0000-0000E1270000}"/>
    <cellStyle name="Comma 9 9 5" xfId="10217" xr:uid="{00000000-0005-0000-0000-0000E2270000}"/>
    <cellStyle name="Comma 9 9 5 2" xfId="10218" xr:uid="{00000000-0005-0000-0000-0000E3270000}"/>
    <cellStyle name="Comma 9 9 6" xfId="10219" xr:uid="{00000000-0005-0000-0000-0000E4270000}"/>
    <cellStyle name="Comma 90" xfId="10220" xr:uid="{00000000-0005-0000-0000-0000E5270000}"/>
    <cellStyle name="Comma 90 2" xfId="10221" xr:uid="{00000000-0005-0000-0000-0000E6270000}"/>
    <cellStyle name="Comma 90 2 2" xfId="10222" xr:uid="{00000000-0005-0000-0000-0000E7270000}"/>
    <cellStyle name="Comma 90 2 3" xfId="10223" xr:uid="{00000000-0005-0000-0000-0000E8270000}"/>
    <cellStyle name="Comma 90 3" xfId="10224" xr:uid="{00000000-0005-0000-0000-0000E9270000}"/>
    <cellStyle name="Comma 90 4" xfId="10225" xr:uid="{00000000-0005-0000-0000-0000EA270000}"/>
    <cellStyle name="Comma 90 5" xfId="10226" xr:uid="{00000000-0005-0000-0000-0000EB270000}"/>
    <cellStyle name="Comma 91" xfId="10227" xr:uid="{00000000-0005-0000-0000-0000EC270000}"/>
    <cellStyle name="Comma 91 2" xfId="10228" xr:uid="{00000000-0005-0000-0000-0000ED270000}"/>
    <cellStyle name="Comma 91 2 2" xfId="10229" xr:uid="{00000000-0005-0000-0000-0000EE270000}"/>
    <cellStyle name="Comma 91 2 3" xfId="10230" xr:uid="{00000000-0005-0000-0000-0000EF270000}"/>
    <cellStyle name="Comma 91 3" xfId="10231" xr:uid="{00000000-0005-0000-0000-0000F0270000}"/>
    <cellStyle name="Comma 91 3 2" xfId="10232" xr:uid="{00000000-0005-0000-0000-0000F1270000}"/>
    <cellStyle name="Comma 91 3 3" xfId="10233" xr:uid="{00000000-0005-0000-0000-0000F2270000}"/>
    <cellStyle name="Comma 91 4" xfId="10234" xr:uid="{00000000-0005-0000-0000-0000F3270000}"/>
    <cellStyle name="Comma 91 5" xfId="10235" xr:uid="{00000000-0005-0000-0000-0000F4270000}"/>
    <cellStyle name="Comma 92" xfId="10236" xr:uid="{00000000-0005-0000-0000-0000F5270000}"/>
    <cellStyle name="Comma 92 2" xfId="10237" xr:uid="{00000000-0005-0000-0000-0000F6270000}"/>
    <cellStyle name="Comma 92 2 2" xfId="10238" xr:uid="{00000000-0005-0000-0000-0000F7270000}"/>
    <cellStyle name="Comma 92 2 3" xfId="10239" xr:uid="{00000000-0005-0000-0000-0000F8270000}"/>
    <cellStyle name="Comma 92 3" xfId="10240" xr:uid="{00000000-0005-0000-0000-0000F9270000}"/>
    <cellStyle name="Comma 92 3 2" xfId="10241" xr:uid="{00000000-0005-0000-0000-0000FA270000}"/>
    <cellStyle name="Comma 92 3 3" xfId="10242" xr:uid="{00000000-0005-0000-0000-0000FB270000}"/>
    <cellStyle name="Comma 92 4" xfId="10243" xr:uid="{00000000-0005-0000-0000-0000FC270000}"/>
    <cellStyle name="Comma 92 4 2" xfId="10244" xr:uid="{00000000-0005-0000-0000-0000FD270000}"/>
    <cellStyle name="Comma 92 4 3" xfId="10245" xr:uid="{00000000-0005-0000-0000-0000FE270000}"/>
    <cellStyle name="Comma 92 5" xfId="10246" xr:uid="{00000000-0005-0000-0000-0000FF270000}"/>
    <cellStyle name="Comma 92 6" xfId="10247" xr:uid="{00000000-0005-0000-0000-000000280000}"/>
    <cellStyle name="Comma 93" xfId="10248" xr:uid="{00000000-0005-0000-0000-000001280000}"/>
    <cellStyle name="Comma 93 2" xfId="10249" xr:uid="{00000000-0005-0000-0000-000002280000}"/>
    <cellStyle name="Comma 93 2 2" xfId="10250" xr:uid="{00000000-0005-0000-0000-000003280000}"/>
    <cellStyle name="Comma 93 2 3" xfId="10251" xr:uid="{00000000-0005-0000-0000-000004280000}"/>
    <cellStyle name="Comma 93 3" xfId="10252" xr:uid="{00000000-0005-0000-0000-000005280000}"/>
    <cellStyle name="Comma 93 3 2" xfId="10253" xr:uid="{00000000-0005-0000-0000-000006280000}"/>
    <cellStyle name="Comma 93 3 3" xfId="10254" xr:uid="{00000000-0005-0000-0000-000007280000}"/>
    <cellStyle name="Comma 93 4" xfId="10255" xr:uid="{00000000-0005-0000-0000-000008280000}"/>
    <cellStyle name="Comma 93 5" xfId="10256" xr:uid="{00000000-0005-0000-0000-000009280000}"/>
    <cellStyle name="Comma 94" xfId="10257" xr:uid="{00000000-0005-0000-0000-00000A280000}"/>
    <cellStyle name="Comma 94 2" xfId="10258" xr:uid="{00000000-0005-0000-0000-00000B280000}"/>
    <cellStyle name="Comma 94 2 2" xfId="10259" xr:uid="{00000000-0005-0000-0000-00000C280000}"/>
    <cellStyle name="Comma 94 2 3" xfId="10260" xr:uid="{00000000-0005-0000-0000-00000D280000}"/>
    <cellStyle name="Comma 94 3" xfId="10261" xr:uid="{00000000-0005-0000-0000-00000E280000}"/>
    <cellStyle name="Comma 94 4" xfId="10262" xr:uid="{00000000-0005-0000-0000-00000F280000}"/>
    <cellStyle name="Comma 95" xfId="10263" xr:uid="{00000000-0005-0000-0000-000010280000}"/>
    <cellStyle name="Comma 95 2" xfId="10264" xr:uid="{00000000-0005-0000-0000-000011280000}"/>
    <cellStyle name="Comma 95 2 2" xfId="10265" xr:uid="{00000000-0005-0000-0000-000012280000}"/>
    <cellStyle name="Comma 95 2 3" xfId="10266" xr:uid="{00000000-0005-0000-0000-000013280000}"/>
    <cellStyle name="Comma 95 3" xfId="10267" xr:uid="{00000000-0005-0000-0000-000014280000}"/>
    <cellStyle name="Comma 95 3 2" xfId="10268" xr:uid="{00000000-0005-0000-0000-000015280000}"/>
    <cellStyle name="Comma 95 3 3" xfId="10269" xr:uid="{00000000-0005-0000-0000-000016280000}"/>
    <cellStyle name="Comma 95 4" xfId="10270" xr:uid="{00000000-0005-0000-0000-000017280000}"/>
    <cellStyle name="Comma 95 5" xfId="10271" xr:uid="{00000000-0005-0000-0000-000018280000}"/>
    <cellStyle name="Comma 96" xfId="10272" xr:uid="{00000000-0005-0000-0000-000019280000}"/>
    <cellStyle name="Comma 96 2" xfId="10273" xr:uid="{00000000-0005-0000-0000-00001A280000}"/>
    <cellStyle name="Comma 96 2 2" xfId="10274" xr:uid="{00000000-0005-0000-0000-00001B280000}"/>
    <cellStyle name="Comma 96 2 3" xfId="10275" xr:uid="{00000000-0005-0000-0000-00001C280000}"/>
    <cellStyle name="Comma 96 3" xfId="10276" xr:uid="{00000000-0005-0000-0000-00001D280000}"/>
    <cellStyle name="Comma 96 4" xfId="10277" xr:uid="{00000000-0005-0000-0000-00001E280000}"/>
    <cellStyle name="Comma 97" xfId="10278" xr:uid="{00000000-0005-0000-0000-00001F280000}"/>
    <cellStyle name="Comma 97 2" xfId="10279" xr:uid="{00000000-0005-0000-0000-000020280000}"/>
    <cellStyle name="Comma 97 2 2" xfId="10280" xr:uid="{00000000-0005-0000-0000-000021280000}"/>
    <cellStyle name="Comma 97 2 3" xfId="10281" xr:uid="{00000000-0005-0000-0000-000022280000}"/>
    <cellStyle name="Comma 97 3" xfId="10282" xr:uid="{00000000-0005-0000-0000-000023280000}"/>
    <cellStyle name="Comma 97 3 2" xfId="10283" xr:uid="{00000000-0005-0000-0000-000024280000}"/>
    <cellStyle name="Comma 97 3 3" xfId="10284" xr:uid="{00000000-0005-0000-0000-000025280000}"/>
    <cellStyle name="Comma 97 4" xfId="10285" xr:uid="{00000000-0005-0000-0000-000026280000}"/>
    <cellStyle name="Comma 97 5" xfId="10286" xr:uid="{00000000-0005-0000-0000-000027280000}"/>
    <cellStyle name="Comma 98" xfId="10287" xr:uid="{00000000-0005-0000-0000-000028280000}"/>
    <cellStyle name="Comma 98 2" xfId="10288" xr:uid="{00000000-0005-0000-0000-000029280000}"/>
    <cellStyle name="Comma 98 2 2" xfId="10289" xr:uid="{00000000-0005-0000-0000-00002A280000}"/>
    <cellStyle name="Comma 98 2 3" xfId="10290" xr:uid="{00000000-0005-0000-0000-00002B280000}"/>
    <cellStyle name="Comma 98 3" xfId="10291" xr:uid="{00000000-0005-0000-0000-00002C280000}"/>
    <cellStyle name="Comma 98 3 2" xfId="10292" xr:uid="{00000000-0005-0000-0000-00002D280000}"/>
    <cellStyle name="Comma 98 3 3" xfId="10293" xr:uid="{00000000-0005-0000-0000-00002E280000}"/>
    <cellStyle name="Comma 98 4" xfId="10294" xr:uid="{00000000-0005-0000-0000-00002F280000}"/>
    <cellStyle name="Comma 98 5" xfId="10295" xr:uid="{00000000-0005-0000-0000-000030280000}"/>
    <cellStyle name="Comma 99" xfId="10296" xr:uid="{00000000-0005-0000-0000-000031280000}"/>
    <cellStyle name="Comma 99 2" xfId="10297" xr:uid="{00000000-0005-0000-0000-000032280000}"/>
    <cellStyle name="Comma 99 2 2" xfId="10298" xr:uid="{00000000-0005-0000-0000-000033280000}"/>
    <cellStyle name="Comma 99 2 3" xfId="10299" xr:uid="{00000000-0005-0000-0000-000034280000}"/>
    <cellStyle name="Comma 99 3" xfId="10300" xr:uid="{00000000-0005-0000-0000-000035280000}"/>
    <cellStyle name="Comma 99 4" xfId="10301" xr:uid="{00000000-0005-0000-0000-000036280000}"/>
    <cellStyle name="comma zerodec" xfId="10302" xr:uid="{00000000-0005-0000-0000-000037280000}"/>
    <cellStyle name="comma zerodec 2" xfId="10303" xr:uid="{00000000-0005-0000-0000-000038280000}"/>
    <cellStyle name="comma zerodec 2 2" xfId="10304" xr:uid="{00000000-0005-0000-0000-000039280000}"/>
    <cellStyle name="comma zerodec 2 3" xfId="10305" xr:uid="{00000000-0005-0000-0000-00003A280000}"/>
    <cellStyle name="comma zerodec 3" xfId="10306" xr:uid="{00000000-0005-0000-0000-00003B280000}"/>
    <cellStyle name="comma zerodec 4" xfId="10307" xr:uid="{00000000-0005-0000-0000-00003C280000}"/>
    <cellStyle name="comma zerodec 5" xfId="10308" xr:uid="{00000000-0005-0000-0000-00003D280000}"/>
    <cellStyle name="Comma0" xfId="10309" xr:uid="{00000000-0005-0000-0000-00003E280000}"/>
    <cellStyle name="Comma0 10" xfId="10310" xr:uid="{00000000-0005-0000-0000-00003F280000}"/>
    <cellStyle name="Comma0 10 2" xfId="10311" xr:uid="{00000000-0005-0000-0000-000040280000}"/>
    <cellStyle name="Comma0 10 3" xfId="10312" xr:uid="{00000000-0005-0000-0000-000041280000}"/>
    <cellStyle name="Comma0 11" xfId="10313" xr:uid="{00000000-0005-0000-0000-000042280000}"/>
    <cellStyle name="Comma0 11 2" xfId="10314" xr:uid="{00000000-0005-0000-0000-000043280000}"/>
    <cellStyle name="Comma0 11 3" xfId="10315" xr:uid="{00000000-0005-0000-0000-000044280000}"/>
    <cellStyle name="Comma0 12" xfId="10316" xr:uid="{00000000-0005-0000-0000-000045280000}"/>
    <cellStyle name="Comma0 12 2" xfId="10317" xr:uid="{00000000-0005-0000-0000-000046280000}"/>
    <cellStyle name="Comma0 12 3" xfId="10318" xr:uid="{00000000-0005-0000-0000-000047280000}"/>
    <cellStyle name="Comma0 13" xfId="10319" xr:uid="{00000000-0005-0000-0000-000048280000}"/>
    <cellStyle name="Comma0 13 2" xfId="10320" xr:uid="{00000000-0005-0000-0000-000049280000}"/>
    <cellStyle name="Comma0 13 3" xfId="10321" xr:uid="{00000000-0005-0000-0000-00004A280000}"/>
    <cellStyle name="Comma0 14" xfId="10322" xr:uid="{00000000-0005-0000-0000-00004B280000}"/>
    <cellStyle name="Comma0 14 2" xfId="10323" xr:uid="{00000000-0005-0000-0000-00004C280000}"/>
    <cellStyle name="Comma0 14 3" xfId="10324" xr:uid="{00000000-0005-0000-0000-00004D280000}"/>
    <cellStyle name="Comma0 15" xfId="10325" xr:uid="{00000000-0005-0000-0000-00004E280000}"/>
    <cellStyle name="Comma0 15 2" xfId="10326" xr:uid="{00000000-0005-0000-0000-00004F280000}"/>
    <cellStyle name="Comma0 15 3" xfId="10327" xr:uid="{00000000-0005-0000-0000-000050280000}"/>
    <cellStyle name="Comma0 16" xfId="10328" xr:uid="{00000000-0005-0000-0000-000051280000}"/>
    <cellStyle name="Comma0 16 2" xfId="10329" xr:uid="{00000000-0005-0000-0000-000052280000}"/>
    <cellStyle name="Comma0 16 3" xfId="10330" xr:uid="{00000000-0005-0000-0000-000053280000}"/>
    <cellStyle name="Comma0 17" xfId="10331" xr:uid="{00000000-0005-0000-0000-000054280000}"/>
    <cellStyle name="Comma0 18" xfId="10332" xr:uid="{00000000-0005-0000-0000-000055280000}"/>
    <cellStyle name="Comma0 2" xfId="10333" xr:uid="{00000000-0005-0000-0000-000056280000}"/>
    <cellStyle name="Comma0 2 2" xfId="10334" xr:uid="{00000000-0005-0000-0000-000057280000}"/>
    <cellStyle name="Comma0 2 2 2" xfId="10335" xr:uid="{00000000-0005-0000-0000-000058280000}"/>
    <cellStyle name="Comma0 2 2 3" xfId="10336" xr:uid="{00000000-0005-0000-0000-000059280000}"/>
    <cellStyle name="Comma0 2 3" xfId="10337" xr:uid="{00000000-0005-0000-0000-00005A280000}"/>
    <cellStyle name="Comma0 2 4" xfId="10338" xr:uid="{00000000-0005-0000-0000-00005B280000}"/>
    <cellStyle name="Comma0 3" xfId="10339" xr:uid="{00000000-0005-0000-0000-00005C280000}"/>
    <cellStyle name="Comma0 3 2" xfId="10340" xr:uid="{00000000-0005-0000-0000-00005D280000}"/>
    <cellStyle name="Comma0 3 3" xfId="10341" xr:uid="{00000000-0005-0000-0000-00005E280000}"/>
    <cellStyle name="Comma0 4" xfId="10342" xr:uid="{00000000-0005-0000-0000-00005F280000}"/>
    <cellStyle name="Comma0 4 2" xfId="10343" xr:uid="{00000000-0005-0000-0000-000060280000}"/>
    <cellStyle name="Comma0 4 3" xfId="10344" xr:uid="{00000000-0005-0000-0000-000061280000}"/>
    <cellStyle name="Comma0 5" xfId="10345" xr:uid="{00000000-0005-0000-0000-000062280000}"/>
    <cellStyle name="Comma0 5 2" xfId="10346" xr:uid="{00000000-0005-0000-0000-000063280000}"/>
    <cellStyle name="Comma0 5 3" xfId="10347" xr:uid="{00000000-0005-0000-0000-000064280000}"/>
    <cellStyle name="Comma0 6" xfId="10348" xr:uid="{00000000-0005-0000-0000-000065280000}"/>
    <cellStyle name="Comma0 6 2" xfId="10349" xr:uid="{00000000-0005-0000-0000-000066280000}"/>
    <cellStyle name="Comma0 6 3" xfId="10350" xr:uid="{00000000-0005-0000-0000-000067280000}"/>
    <cellStyle name="Comma0 7" xfId="10351" xr:uid="{00000000-0005-0000-0000-000068280000}"/>
    <cellStyle name="Comma0 7 2" xfId="10352" xr:uid="{00000000-0005-0000-0000-000069280000}"/>
    <cellStyle name="Comma0 7 3" xfId="10353" xr:uid="{00000000-0005-0000-0000-00006A280000}"/>
    <cellStyle name="Comma0 8" xfId="10354" xr:uid="{00000000-0005-0000-0000-00006B280000}"/>
    <cellStyle name="Comma0 8 2" xfId="10355" xr:uid="{00000000-0005-0000-0000-00006C280000}"/>
    <cellStyle name="Comma0 8 3" xfId="10356" xr:uid="{00000000-0005-0000-0000-00006D280000}"/>
    <cellStyle name="Comma0 9" xfId="10357" xr:uid="{00000000-0005-0000-0000-00006E280000}"/>
    <cellStyle name="Comma0 9 2" xfId="10358" xr:uid="{00000000-0005-0000-0000-00006F280000}"/>
    <cellStyle name="Comma0 9 3" xfId="10359" xr:uid="{00000000-0005-0000-0000-000070280000}"/>
    <cellStyle name="Commaɟpldt_6" xfId="10360" xr:uid="{00000000-0005-0000-0000-000071280000}"/>
    <cellStyle name="Company Name" xfId="10361" xr:uid="{00000000-0005-0000-0000-000072280000}"/>
    <cellStyle name="Company Name 2" xfId="10362" xr:uid="{00000000-0005-0000-0000-000073280000}"/>
    <cellStyle name="Company Name 3" xfId="10363" xr:uid="{00000000-0005-0000-0000-000074280000}"/>
    <cellStyle name="Company Name 4" xfId="10364" xr:uid="{00000000-0005-0000-0000-000075280000}"/>
    <cellStyle name="cong" xfId="10365" xr:uid="{00000000-0005-0000-0000-000076280000}"/>
    <cellStyle name="cong 2" xfId="10366" xr:uid="{00000000-0005-0000-0000-000077280000}"/>
    <cellStyle name="cong 3" xfId="10367" xr:uid="{00000000-0005-0000-0000-000078280000}"/>
    <cellStyle name="cong 4" xfId="10368" xr:uid="{00000000-0005-0000-0000-000079280000}"/>
    <cellStyle name="cong 5" xfId="10369" xr:uid="{00000000-0005-0000-0000-00007A280000}"/>
    <cellStyle name="Copied" xfId="10370" xr:uid="{00000000-0005-0000-0000-00007B280000}"/>
    <cellStyle name="Copied 2" xfId="10371" xr:uid="{00000000-0005-0000-0000-00007C280000}"/>
    <cellStyle name="Copied 3" xfId="10372" xr:uid="{00000000-0005-0000-0000-00007D280000}"/>
    <cellStyle name="Copied 4" xfId="10373" xr:uid="{00000000-0005-0000-0000-00007E280000}"/>
    <cellStyle name="Copied 5" xfId="10374" xr:uid="{00000000-0005-0000-0000-00007F280000}"/>
    <cellStyle name="Co聭ma_Sheet1" xfId="10375" xr:uid="{00000000-0005-0000-0000-000080280000}"/>
    <cellStyle name="CR Comma" xfId="10376" xr:uid="{00000000-0005-0000-0000-000081280000}"/>
    <cellStyle name="CR Comma 2" xfId="10377" xr:uid="{00000000-0005-0000-0000-000082280000}"/>
    <cellStyle name="CR Comma 3" xfId="10378" xr:uid="{00000000-0005-0000-0000-000083280000}"/>
    <cellStyle name="CR Currency" xfId="10379" xr:uid="{00000000-0005-0000-0000-000084280000}"/>
    <cellStyle name="CR Currency 2" xfId="10380" xr:uid="{00000000-0005-0000-0000-000085280000}"/>
    <cellStyle name="CR Currency 3" xfId="10381" xr:uid="{00000000-0005-0000-0000-000086280000}"/>
    <cellStyle name="Credit" xfId="10382" xr:uid="{00000000-0005-0000-0000-000087280000}"/>
    <cellStyle name="Credit 2" xfId="10383" xr:uid="{00000000-0005-0000-0000-000088280000}"/>
    <cellStyle name="Credit 3" xfId="10384" xr:uid="{00000000-0005-0000-0000-000089280000}"/>
    <cellStyle name="Credit subtotal" xfId="10385" xr:uid="{00000000-0005-0000-0000-00008A280000}"/>
    <cellStyle name="Credit subtotal 2" xfId="10386" xr:uid="{00000000-0005-0000-0000-00008B280000}"/>
    <cellStyle name="Credit subtotal 2 2" xfId="10387" xr:uid="{00000000-0005-0000-0000-00008C280000}"/>
    <cellStyle name="Credit subtotal 2 2 2" xfId="10388" xr:uid="{00000000-0005-0000-0000-00008D280000}"/>
    <cellStyle name="Credit subtotal 2 2 3" xfId="10389" xr:uid="{00000000-0005-0000-0000-00008E280000}"/>
    <cellStyle name="Credit subtotal 2 2 4" xfId="10390" xr:uid="{00000000-0005-0000-0000-00008F280000}"/>
    <cellStyle name="Credit subtotal 2 2 5" xfId="10391" xr:uid="{00000000-0005-0000-0000-000090280000}"/>
    <cellStyle name="Credit subtotal 2 3" xfId="10392" xr:uid="{00000000-0005-0000-0000-000091280000}"/>
    <cellStyle name="Credit subtotal 3" xfId="10393" xr:uid="{00000000-0005-0000-0000-000092280000}"/>
    <cellStyle name="Credit subtotal 3 2" xfId="10394" xr:uid="{00000000-0005-0000-0000-000093280000}"/>
    <cellStyle name="Credit subtotal 3 2 2" xfId="10395" xr:uid="{00000000-0005-0000-0000-000094280000}"/>
    <cellStyle name="Credit subtotal 3 2 3" xfId="10396" xr:uid="{00000000-0005-0000-0000-000095280000}"/>
    <cellStyle name="Credit subtotal 3 2 4" xfId="10397" xr:uid="{00000000-0005-0000-0000-000096280000}"/>
    <cellStyle name="Credit subtotal 3 2 5" xfId="10398" xr:uid="{00000000-0005-0000-0000-000097280000}"/>
    <cellStyle name="Credit subtotal 3 3" xfId="10399" xr:uid="{00000000-0005-0000-0000-000098280000}"/>
    <cellStyle name="Credit subtotal 4" xfId="10400" xr:uid="{00000000-0005-0000-0000-000099280000}"/>
    <cellStyle name="Credit subtotal 4 2" xfId="10401" xr:uid="{00000000-0005-0000-0000-00009A280000}"/>
    <cellStyle name="Credit subtotal 4 2 2" xfId="10402" xr:uid="{00000000-0005-0000-0000-00009B280000}"/>
    <cellStyle name="Credit subtotal 4 2 3" xfId="10403" xr:uid="{00000000-0005-0000-0000-00009C280000}"/>
    <cellStyle name="Credit subtotal 4 2 4" xfId="10404" xr:uid="{00000000-0005-0000-0000-00009D280000}"/>
    <cellStyle name="Credit subtotal 4 3" xfId="10405" xr:uid="{00000000-0005-0000-0000-00009E280000}"/>
    <cellStyle name="Credit subtotal 4 4" xfId="10406" xr:uid="{00000000-0005-0000-0000-00009F280000}"/>
    <cellStyle name="Credit subtotal 4 5" xfId="10407" xr:uid="{00000000-0005-0000-0000-0000A0280000}"/>
    <cellStyle name="Credit subtotal 4 6" xfId="10408" xr:uid="{00000000-0005-0000-0000-0000A1280000}"/>
    <cellStyle name="Credit subtotal 5" xfId="10409" xr:uid="{00000000-0005-0000-0000-0000A2280000}"/>
    <cellStyle name="Credit subtotal 5 2" xfId="10410" xr:uid="{00000000-0005-0000-0000-0000A3280000}"/>
    <cellStyle name="Credit subtotal 5 3" xfId="10411" xr:uid="{00000000-0005-0000-0000-0000A4280000}"/>
    <cellStyle name="Credit subtotal 5 4" xfId="10412" xr:uid="{00000000-0005-0000-0000-0000A5280000}"/>
    <cellStyle name="Credit subtotal 5 5" xfId="10413" xr:uid="{00000000-0005-0000-0000-0000A6280000}"/>
    <cellStyle name="Credit subtotal 6" xfId="10414" xr:uid="{00000000-0005-0000-0000-0000A7280000}"/>
    <cellStyle name="Credit Total" xfId="10415" xr:uid="{00000000-0005-0000-0000-0000A8280000}"/>
    <cellStyle name="Credit Total 2" xfId="10416" xr:uid="{00000000-0005-0000-0000-0000A9280000}"/>
    <cellStyle name="Credit Total 3" xfId="10417" xr:uid="{00000000-0005-0000-0000-0000AA280000}"/>
    <cellStyle name="Cࡵrrency_Sheet1_PRODUCTĠ" xfId="10418" xr:uid="{00000000-0005-0000-0000-0000AB280000}"/>
    <cellStyle name="CT1" xfId="10419" xr:uid="{00000000-0005-0000-0000-0000AC280000}"/>
    <cellStyle name="CT1 2" xfId="10420" xr:uid="{00000000-0005-0000-0000-0000AD280000}"/>
    <cellStyle name="CT2" xfId="10421" xr:uid="{00000000-0005-0000-0000-0000AE280000}"/>
    <cellStyle name="CT2 2" xfId="10422" xr:uid="{00000000-0005-0000-0000-0000AF280000}"/>
    <cellStyle name="CT4" xfId="10423" xr:uid="{00000000-0005-0000-0000-0000B0280000}"/>
    <cellStyle name="CT4 2" xfId="10424" xr:uid="{00000000-0005-0000-0000-0000B1280000}"/>
    <cellStyle name="CT5" xfId="10425" xr:uid="{00000000-0005-0000-0000-0000B2280000}"/>
    <cellStyle name="CT5 2" xfId="10426" xr:uid="{00000000-0005-0000-0000-0000B3280000}"/>
    <cellStyle name="ct7" xfId="10427" xr:uid="{00000000-0005-0000-0000-0000B4280000}"/>
    <cellStyle name="ct7 2" xfId="10428" xr:uid="{00000000-0005-0000-0000-0000B5280000}"/>
    <cellStyle name="ct8" xfId="10429" xr:uid="{00000000-0005-0000-0000-0000B6280000}"/>
    <cellStyle name="ct8 2" xfId="10430" xr:uid="{00000000-0005-0000-0000-0000B7280000}"/>
    <cellStyle name="cth1" xfId="10431" xr:uid="{00000000-0005-0000-0000-0000B8280000}"/>
    <cellStyle name="cth1 2" xfId="10432" xr:uid="{00000000-0005-0000-0000-0000B9280000}"/>
    <cellStyle name="Cthuc" xfId="10433" xr:uid="{00000000-0005-0000-0000-0000BA280000}"/>
    <cellStyle name="Cthuc1" xfId="10434" xr:uid="{00000000-0005-0000-0000-0000BB280000}"/>
    <cellStyle name="Curråncy [0]_FCST_RESULTS" xfId="10435" xr:uid="{00000000-0005-0000-0000-0000BC280000}"/>
    <cellStyle name="Currency %" xfId="10436" xr:uid="{00000000-0005-0000-0000-0000BD280000}"/>
    <cellStyle name="Currency % 10" xfId="10437" xr:uid="{00000000-0005-0000-0000-0000BE280000}"/>
    <cellStyle name="Currency % 10 2" xfId="10438" xr:uid="{00000000-0005-0000-0000-0000BF280000}"/>
    <cellStyle name="Currency % 10 3" xfId="10439" xr:uid="{00000000-0005-0000-0000-0000C0280000}"/>
    <cellStyle name="Currency % 11" xfId="10440" xr:uid="{00000000-0005-0000-0000-0000C1280000}"/>
    <cellStyle name="Currency % 11 2" xfId="10441" xr:uid="{00000000-0005-0000-0000-0000C2280000}"/>
    <cellStyle name="Currency % 11 3" xfId="10442" xr:uid="{00000000-0005-0000-0000-0000C3280000}"/>
    <cellStyle name="Currency % 12" xfId="10443" xr:uid="{00000000-0005-0000-0000-0000C4280000}"/>
    <cellStyle name="Currency % 12 2" xfId="10444" xr:uid="{00000000-0005-0000-0000-0000C5280000}"/>
    <cellStyle name="Currency % 12 3" xfId="10445" xr:uid="{00000000-0005-0000-0000-0000C6280000}"/>
    <cellStyle name="Currency % 13" xfId="10446" xr:uid="{00000000-0005-0000-0000-0000C7280000}"/>
    <cellStyle name="Currency % 13 2" xfId="10447" xr:uid="{00000000-0005-0000-0000-0000C8280000}"/>
    <cellStyle name="Currency % 13 3" xfId="10448" xr:uid="{00000000-0005-0000-0000-0000C9280000}"/>
    <cellStyle name="Currency % 14" xfId="10449" xr:uid="{00000000-0005-0000-0000-0000CA280000}"/>
    <cellStyle name="Currency % 14 2" xfId="10450" xr:uid="{00000000-0005-0000-0000-0000CB280000}"/>
    <cellStyle name="Currency % 14 3" xfId="10451" xr:uid="{00000000-0005-0000-0000-0000CC280000}"/>
    <cellStyle name="Currency % 15" xfId="10452" xr:uid="{00000000-0005-0000-0000-0000CD280000}"/>
    <cellStyle name="Currency % 15 2" xfId="10453" xr:uid="{00000000-0005-0000-0000-0000CE280000}"/>
    <cellStyle name="Currency % 15 3" xfId="10454" xr:uid="{00000000-0005-0000-0000-0000CF280000}"/>
    <cellStyle name="Currency % 16" xfId="10455" xr:uid="{00000000-0005-0000-0000-0000D0280000}"/>
    <cellStyle name="Currency % 17" xfId="10456" xr:uid="{00000000-0005-0000-0000-0000D1280000}"/>
    <cellStyle name="Currency % 2" xfId="10457" xr:uid="{00000000-0005-0000-0000-0000D2280000}"/>
    <cellStyle name="Currency % 2 2" xfId="10458" xr:uid="{00000000-0005-0000-0000-0000D3280000}"/>
    <cellStyle name="Currency % 2 3" xfId="10459" xr:uid="{00000000-0005-0000-0000-0000D4280000}"/>
    <cellStyle name="Currency % 3" xfId="10460" xr:uid="{00000000-0005-0000-0000-0000D5280000}"/>
    <cellStyle name="Currency % 3 2" xfId="10461" xr:uid="{00000000-0005-0000-0000-0000D6280000}"/>
    <cellStyle name="Currency % 3 3" xfId="10462" xr:uid="{00000000-0005-0000-0000-0000D7280000}"/>
    <cellStyle name="Currency % 4" xfId="10463" xr:uid="{00000000-0005-0000-0000-0000D8280000}"/>
    <cellStyle name="Currency % 4 2" xfId="10464" xr:uid="{00000000-0005-0000-0000-0000D9280000}"/>
    <cellStyle name="Currency % 4 3" xfId="10465" xr:uid="{00000000-0005-0000-0000-0000DA280000}"/>
    <cellStyle name="Currency % 5" xfId="10466" xr:uid="{00000000-0005-0000-0000-0000DB280000}"/>
    <cellStyle name="Currency % 5 2" xfId="10467" xr:uid="{00000000-0005-0000-0000-0000DC280000}"/>
    <cellStyle name="Currency % 5 3" xfId="10468" xr:uid="{00000000-0005-0000-0000-0000DD280000}"/>
    <cellStyle name="Currency % 6" xfId="10469" xr:uid="{00000000-0005-0000-0000-0000DE280000}"/>
    <cellStyle name="Currency % 6 2" xfId="10470" xr:uid="{00000000-0005-0000-0000-0000DF280000}"/>
    <cellStyle name="Currency % 6 3" xfId="10471" xr:uid="{00000000-0005-0000-0000-0000E0280000}"/>
    <cellStyle name="Currency % 7" xfId="10472" xr:uid="{00000000-0005-0000-0000-0000E1280000}"/>
    <cellStyle name="Currency % 7 2" xfId="10473" xr:uid="{00000000-0005-0000-0000-0000E2280000}"/>
    <cellStyle name="Currency % 7 3" xfId="10474" xr:uid="{00000000-0005-0000-0000-0000E3280000}"/>
    <cellStyle name="Currency % 8" xfId="10475" xr:uid="{00000000-0005-0000-0000-0000E4280000}"/>
    <cellStyle name="Currency % 8 2" xfId="10476" xr:uid="{00000000-0005-0000-0000-0000E5280000}"/>
    <cellStyle name="Currency % 8 3" xfId="10477" xr:uid="{00000000-0005-0000-0000-0000E6280000}"/>
    <cellStyle name="Currency % 9" xfId="10478" xr:uid="{00000000-0005-0000-0000-0000E7280000}"/>
    <cellStyle name="Currency % 9 2" xfId="10479" xr:uid="{00000000-0005-0000-0000-0000E8280000}"/>
    <cellStyle name="Currency % 9 3" xfId="10480" xr:uid="{00000000-0005-0000-0000-0000E9280000}"/>
    <cellStyle name="Currency %_05-12  KH trung han 2016-2020 - Liem Thinh edited" xfId="10481" xr:uid="{00000000-0005-0000-0000-0000EA280000}"/>
    <cellStyle name="Currency [0] 2" xfId="10482" xr:uid="{00000000-0005-0000-0000-0000EB280000}"/>
    <cellStyle name="Currency [0] 2 2" xfId="10483" xr:uid="{00000000-0005-0000-0000-0000EC280000}"/>
    <cellStyle name="Currency [0]ßmud plant bolted_RESULTS" xfId="10484" xr:uid="{00000000-0005-0000-0000-0000ED280000}"/>
    <cellStyle name="Currency [00]" xfId="10485" xr:uid="{00000000-0005-0000-0000-0000EE280000}"/>
    <cellStyle name="Currency [00] 10" xfId="10486" xr:uid="{00000000-0005-0000-0000-0000EF280000}"/>
    <cellStyle name="Currency [00] 10 2" xfId="10487" xr:uid="{00000000-0005-0000-0000-0000F0280000}"/>
    <cellStyle name="Currency [00] 10 3" xfId="10488" xr:uid="{00000000-0005-0000-0000-0000F1280000}"/>
    <cellStyle name="Currency [00] 11" xfId="10489" xr:uid="{00000000-0005-0000-0000-0000F2280000}"/>
    <cellStyle name="Currency [00] 11 2" xfId="10490" xr:uid="{00000000-0005-0000-0000-0000F3280000}"/>
    <cellStyle name="Currency [00] 11 3" xfId="10491" xr:uid="{00000000-0005-0000-0000-0000F4280000}"/>
    <cellStyle name="Currency [00] 12" xfId="10492" xr:uid="{00000000-0005-0000-0000-0000F5280000}"/>
    <cellStyle name="Currency [00] 12 2" xfId="10493" xr:uid="{00000000-0005-0000-0000-0000F6280000}"/>
    <cellStyle name="Currency [00] 12 3" xfId="10494" xr:uid="{00000000-0005-0000-0000-0000F7280000}"/>
    <cellStyle name="Currency [00] 13" xfId="10495" xr:uid="{00000000-0005-0000-0000-0000F8280000}"/>
    <cellStyle name="Currency [00] 13 2" xfId="10496" xr:uid="{00000000-0005-0000-0000-0000F9280000}"/>
    <cellStyle name="Currency [00] 13 3" xfId="10497" xr:uid="{00000000-0005-0000-0000-0000FA280000}"/>
    <cellStyle name="Currency [00] 14" xfId="10498" xr:uid="{00000000-0005-0000-0000-0000FB280000}"/>
    <cellStyle name="Currency [00] 14 2" xfId="10499" xr:uid="{00000000-0005-0000-0000-0000FC280000}"/>
    <cellStyle name="Currency [00] 14 3" xfId="10500" xr:uid="{00000000-0005-0000-0000-0000FD280000}"/>
    <cellStyle name="Currency [00] 15" xfId="10501" xr:uid="{00000000-0005-0000-0000-0000FE280000}"/>
    <cellStyle name="Currency [00] 15 2" xfId="10502" xr:uid="{00000000-0005-0000-0000-0000FF280000}"/>
    <cellStyle name="Currency [00] 15 3" xfId="10503" xr:uid="{00000000-0005-0000-0000-000000290000}"/>
    <cellStyle name="Currency [00] 16" xfId="10504" xr:uid="{00000000-0005-0000-0000-000001290000}"/>
    <cellStyle name="Currency [00] 16 2" xfId="10505" xr:uid="{00000000-0005-0000-0000-000002290000}"/>
    <cellStyle name="Currency [00] 16 3" xfId="10506" xr:uid="{00000000-0005-0000-0000-000003290000}"/>
    <cellStyle name="Currency [00] 17" xfId="10507" xr:uid="{00000000-0005-0000-0000-000004290000}"/>
    <cellStyle name="Currency [00] 18" xfId="10508" xr:uid="{00000000-0005-0000-0000-000005290000}"/>
    <cellStyle name="Currency [00] 19" xfId="10509" xr:uid="{00000000-0005-0000-0000-000006290000}"/>
    <cellStyle name="Currency [00] 2" xfId="10510" xr:uid="{00000000-0005-0000-0000-000007290000}"/>
    <cellStyle name="Currency [00] 2 2" xfId="10511" xr:uid="{00000000-0005-0000-0000-000008290000}"/>
    <cellStyle name="Currency [00] 2 3" xfId="10512" xr:uid="{00000000-0005-0000-0000-000009290000}"/>
    <cellStyle name="Currency [00] 3" xfId="10513" xr:uid="{00000000-0005-0000-0000-00000A290000}"/>
    <cellStyle name="Currency [00] 3 2" xfId="10514" xr:uid="{00000000-0005-0000-0000-00000B290000}"/>
    <cellStyle name="Currency [00] 3 3" xfId="10515" xr:uid="{00000000-0005-0000-0000-00000C290000}"/>
    <cellStyle name="Currency [00] 4" xfId="10516" xr:uid="{00000000-0005-0000-0000-00000D290000}"/>
    <cellStyle name="Currency [00] 4 2" xfId="10517" xr:uid="{00000000-0005-0000-0000-00000E290000}"/>
    <cellStyle name="Currency [00] 4 3" xfId="10518" xr:uid="{00000000-0005-0000-0000-00000F290000}"/>
    <cellStyle name="Currency [00] 5" xfId="10519" xr:uid="{00000000-0005-0000-0000-000010290000}"/>
    <cellStyle name="Currency [00] 5 2" xfId="10520" xr:uid="{00000000-0005-0000-0000-000011290000}"/>
    <cellStyle name="Currency [00] 5 3" xfId="10521" xr:uid="{00000000-0005-0000-0000-000012290000}"/>
    <cellStyle name="Currency [00] 6" xfId="10522" xr:uid="{00000000-0005-0000-0000-000013290000}"/>
    <cellStyle name="Currency [00] 6 2" xfId="10523" xr:uid="{00000000-0005-0000-0000-000014290000}"/>
    <cellStyle name="Currency [00] 6 3" xfId="10524" xr:uid="{00000000-0005-0000-0000-000015290000}"/>
    <cellStyle name="Currency [00] 7" xfId="10525" xr:uid="{00000000-0005-0000-0000-000016290000}"/>
    <cellStyle name="Currency [00] 7 2" xfId="10526" xr:uid="{00000000-0005-0000-0000-000017290000}"/>
    <cellStyle name="Currency [00] 7 3" xfId="10527" xr:uid="{00000000-0005-0000-0000-000018290000}"/>
    <cellStyle name="Currency [00] 8" xfId="10528" xr:uid="{00000000-0005-0000-0000-000019290000}"/>
    <cellStyle name="Currency [00] 8 2" xfId="10529" xr:uid="{00000000-0005-0000-0000-00001A290000}"/>
    <cellStyle name="Currency [00] 8 3" xfId="10530" xr:uid="{00000000-0005-0000-0000-00001B290000}"/>
    <cellStyle name="Currency [00] 9" xfId="10531" xr:uid="{00000000-0005-0000-0000-00001C290000}"/>
    <cellStyle name="Currency [00] 9 2" xfId="10532" xr:uid="{00000000-0005-0000-0000-00001D290000}"/>
    <cellStyle name="Currency [00] 9 3" xfId="10533" xr:uid="{00000000-0005-0000-0000-00001E290000}"/>
    <cellStyle name="Currency 0.0" xfId="10534" xr:uid="{00000000-0005-0000-0000-00001F290000}"/>
    <cellStyle name="Currency 0.0 2" xfId="10535" xr:uid="{00000000-0005-0000-0000-000020290000}"/>
    <cellStyle name="Currency 0.0 3" xfId="10536" xr:uid="{00000000-0005-0000-0000-000021290000}"/>
    <cellStyle name="Currency 0.0%" xfId="10537" xr:uid="{00000000-0005-0000-0000-000022290000}"/>
    <cellStyle name="Currency 0.0% 2" xfId="10538" xr:uid="{00000000-0005-0000-0000-000023290000}"/>
    <cellStyle name="Currency 0.0% 3" xfId="10539" xr:uid="{00000000-0005-0000-0000-000024290000}"/>
    <cellStyle name="Currency 0.0_05-12  KH trung han 2016-2020 - Liem Thinh edited" xfId="10540" xr:uid="{00000000-0005-0000-0000-000025290000}"/>
    <cellStyle name="Currency 0.00" xfId="10541" xr:uid="{00000000-0005-0000-0000-000026290000}"/>
    <cellStyle name="Currency 0.00 2" xfId="10542" xr:uid="{00000000-0005-0000-0000-000027290000}"/>
    <cellStyle name="Currency 0.00 3" xfId="10543" xr:uid="{00000000-0005-0000-0000-000028290000}"/>
    <cellStyle name="Currency 0.00%" xfId="10544" xr:uid="{00000000-0005-0000-0000-000029290000}"/>
    <cellStyle name="Currency 0.00% 2" xfId="10545" xr:uid="{00000000-0005-0000-0000-00002A290000}"/>
    <cellStyle name="Currency 0.00% 3" xfId="10546" xr:uid="{00000000-0005-0000-0000-00002B290000}"/>
    <cellStyle name="Currency 0.00_05-12  KH trung han 2016-2020 - Liem Thinh edited" xfId="10547" xr:uid="{00000000-0005-0000-0000-00002C290000}"/>
    <cellStyle name="Currency 0.000" xfId="10548" xr:uid="{00000000-0005-0000-0000-00002D290000}"/>
    <cellStyle name="Currency 0.000 2" xfId="10549" xr:uid="{00000000-0005-0000-0000-00002E290000}"/>
    <cellStyle name="Currency 0.000 3" xfId="10550" xr:uid="{00000000-0005-0000-0000-00002F290000}"/>
    <cellStyle name="Currency 0.000%" xfId="10551" xr:uid="{00000000-0005-0000-0000-000030290000}"/>
    <cellStyle name="Currency 0.000% 2" xfId="10552" xr:uid="{00000000-0005-0000-0000-000031290000}"/>
    <cellStyle name="Currency 0.000% 3" xfId="10553" xr:uid="{00000000-0005-0000-0000-000032290000}"/>
    <cellStyle name="Currency 0.000_05-12  KH trung han 2016-2020 - Liem Thinh edited" xfId="10554" xr:uid="{00000000-0005-0000-0000-000033290000}"/>
    <cellStyle name="Currency 2" xfId="10555" xr:uid="{00000000-0005-0000-0000-000034290000}"/>
    <cellStyle name="Currency 2 10" xfId="10556" xr:uid="{00000000-0005-0000-0000-000035290000}"/>
    <cellStyle name="Currency 2 10 2" xfId="10557" xr:uid="{00000000-0005-0000-0000-000036290000}"/>
    <cellStyle name="Currency 2 10 3" xfId="10558" xr:uid="{00000000-0005-0000-0000-000037290000}"/>
    <cellStyle name="Currency 2 11" xfId="10559" xr:uid="{00000000-0005-0000-0000-000038290000}"/>
    <cellStyle name="Currency 2 11 2" xfId="10560" xr:uid="{00000000-0005-0000-0000-000039290000}"/>
    <cellStyle name="Currency 2 11 3" xfId="10561" xr:uid="{00000000-0005-0000-0000-00003A290000}"/>
    <cellStyle name="Currency 2 12" xfId="10562" xr:uid="{00000000-0005-0000-0000-00003B290000}"/>
    <cellStyle name="Currency 2 12 2" xfId="10563" xr:uid="{00000000-0005-0000-0000-00003C290000}"/>
    <cellStyle name="Currency 2 12 3" xfId="10564" xr:uid="{00000000-0005-0000-0000-00003D290000}"/>
    <cellStyle name="Currency 2 13" xfId="10565" xr:uid="{00000000-0005-0000-0000-00003E290000}"/>
    <cellStyle name="Currency 2 13 2" xfId="10566" xr:uid="{00000000-0005-0000-0000-00003F290000}"/>
    <cellStyle name="Currency 2 13 3" xfId="10567" xr:uid="{00000000-0005-0000-0000-000040290000}"/>
    <cellStyle name="Currency 2 14" xfId="10568" xr:uid="{00000000-0005-0000-0000-000041290000}"/>
    <cellStyle name="Currency 2 14 2" xfId="10569" xr:uid="{00000000-0005-0000-0000-000042290000}"/>
    <cellStyle name="Currency 2 14 3" xfId="10570" xr:uid="{00000000-0005-0000-0000-000043290000}"/>
    <cellStyle name="Currency 2 15" xfId="10571" xr:uid="{00000000-0005-0000-0000-000044290000}"/>
    <cellStyle name="Currency 2 15 2" xfId="10572" xr:uid="{00000000-0005-0000-0000-000045290000}"/>
    <cellStyle name="Currency 2 15 3" xfId="10573" xr:uid="{00000000-0005-0000-0000-000046290000}"/>
    <cellStyle name="Currency 2 16" xfId="10574" xr:uid="{00000000-0005-0000-0000-000047290000}"/>
    <cellStyle name="Currency 2 16 2" xfId="10575" xr:uid="{00000000-0005-0000-0000-000048290000}"/>
    <cellStyle name="Currency 2 16 3" xfId="10576" xr:uid="{00000000-0005-0000-0000-000049290000}"/>
    <cellStyle name="Currency 2 17" xfId="10577" xr:uid="{00000000-0005-0000-0000-00004A290000}"/>
    <cellStyle name="Currency 2 17 2" xfId="10578" xr:uid="{00000000-0005-0000-0000-00004B290000}"/>
    <cellStyle name="Currency 2 18" xfId="10579" xr:uid="{00000000-0005-0000-0000-00004C290000}"/>
    <cellStyle name="Currency 2 18 2" xfId="10580" xr:uid="{00000000-0005-0000-0000-00004D290000}"/>
    <cellStyle name="Currency 2 19" xfId="10581" xr:uid="{00000000-0005-0000-0000-00004E290000}"/>
    <cellStyle name="Currency 2 19 2" xfId="10582" xr:uid="{00000000-0005-0000-0000-00004F290000}"/>
    <cellStyle name="Currency 2 2" xfId="10583" xr:uid="{00000000-0005-0000-0000-000050290000}"/>
    <cellStyle name="Currency 2 2 2" xfId="10584" xr:uid="{00000000-0005-0000-0000-000051290000}"/>
    <cellStyle name="Currency 2 2 3" xfId="10585" xr:uid="{00000000-0005-0000-0000-000052290000}"/>
    <cellStyle name="Currency 2 20" xfId="10586" xr:uid="{00000000-0005-0000-0000-000053290000}"/>
    <cellStyle name="Currency 2 20 2" xfId="10587" xr:uid="{00000000-0005-0000-0000-000054290000}"/>
    <cellStyle name="Currency 2 21" xfId="10588" xr:uid="{00000000-0005-0000-0000-000055290000}"/>
    <cellStyle name="Currency 2 21 2" xfId="10589" xr:uid="{00000000-0005-0000-0000-000056290000}"/>
    <cellStyle name="Currency 2 22" xfId="10590" xr:uid="{00000000-0005-0000-0000-000057290000}"/>
    <cellStyle name="Currency 2 22 2" xfId="10591" xr:uid="{00000000-0005-0000-0000-000058290000}"/>
    <cellStyle name="Currency 2 23" xfId="10592" xr:uid="{00000000-0005-0000-0000-000059290000}"/>
    <cellStyle name="Currency 2 24" xfId="10593" xr:uid="{00000000-0005-0000-0000-00005A290000}"/>
    <cellStyle name="Currency 2 3" xfId="10594" xr:uid="{00000000-0005-0000-0000-00005B290000}"/>
    <cellStyle name="Currency 2 3 2" xfId="10595" xr:uid="{00000000-0005-0000-0000-00005C290000}"/>
    <cellStyle name="Currency 2 3 3" xfId="10596" xr:uid="{00000000-0005-0000-0000-00005D290000}"/>
    <cellStyle name="Currency 2 4" xfId="10597" xr:uid="{00000000-0005-0000-0000-00005E290000}"/>
    <cellStyle name="Currency 2 4 2" xfId="10598" xr:uid="{00000000-0005-0000-0000-00005F290000}"/>
    <cellStyle name="Currency 2 4 3" xfId="10599" xr:uid="{00000000-0005-0000-0000-000060290000}"/>
    <cellStyle name="Currency 2 5" xfId="10600" xr:uid="{00000000-0005-0000-0000-000061290000}"/>
    <cellStyle name="Currency 2 5 2" xfId="10601" xr:uid="{00000000-0005-0000-0000-000062290000}"/>
    <cellStyle name="Currency 2 5 3" xfId="10602" xr:uid="{00000000-0005-0000-0000-000063290000}"/>
    <cellStyle name="Currency 2 6" xfId="10603" xr:uid="{00000000-0005-0000-0000-000064290000}"/>
    <cellStyle name="Currency 2 6 2" xfId="10604" xr:uid="{00000000-0005-0000-0000-000065290000}"/>
    <cellStyle name="Currency 2 6 3" xfId="10605" xr:uid="{00000000-0005-0000-0000-000066290000}"/>
    <cellStyle name="Currency 2 7" xfId="10606" xr:uid="{00000000-0005-0000-0000-000067290000}"/>
    <cellStyle name="Currency 2 7 2" xfId="10607" xr:uid="{00000000-0005-0000-0000-000068290000}"/>
    <cellStyle name="Currency 2 7 3" xfId="10608" xr:uid="{00000000-0005-0000-0000-000069290000}"/>
    <cellStyle name="Currency 2 8" xfId="10609" xr:uid="{00000000-0005-0000-0000-00006A290000}"/>
    <cellStyle name="Currency 2 8 2" xfId="10610" xr:uid="{00000000-0005-0000-0000-00006B290000}"/>
    <cellStyle name="Currency 2 8 3" xfId="10611" xr:uid="{00000000-0005-0000-0000-00006C290000}"/>
    <cellStyle name="Currency 2 9" xfId="10612" xr:uid="{00000000-0005-0000-0000-00006D290000}"/>
    <cellStyle name="Currency 2 9 2" xfId="10613" xr:uid="{00000000-0005-0000-0000-00006E290000}"/>
    <cellStyle name="Currency 2 9 3" xfId="10614" xr:uid="{00000000-0005-0000-0000-00006F290000}"/>
    <cellStyle name="Currency 3" xfId="10615" xr:uid="{00000000-0005-0000-0000-000070290000}"/>
    <cellStyle name="Currency 3 2" xfId="10616" xr:uid="{00000000-0005-0000-0000-000071290000}"/>
    <cellStyle name="Currency![0]_FCSt (2)" xfId="10617" xr:uid="{00000000-0005-0000-0000-000072290000}"/>
    <cellStyle name="Currency0" xfId="10618" xr:uid="{00000000-0005-0000-0000-000073290000}"/>
    <cellStyle name="Currency0 10" xfId="10619" xr:uid="{00000000-0005-0000-0000-000074290000}"/>
    <cellStyle name="Currency0 10 2" xfId="10620" xr:uid="{00000000-0005-0000-0000-000075290000}"/>
    <cellStyle name="Currency0 10 3" xfId="10621" xr:uid="{00000000-0005-0000-0000-000076290000}"/>
    <cellStyle name="Currency0 11" xfId="10622" xr:uid="{00000000-0005-0000-0000-000077290000}"/>
    <cellStyle name="Currency0 11 2" xfId="10623" xr:uid="{00000000-0005-0000-0000-000078290000}"/>
    <cellStyle name="Currency0 11 3" xfId="10624" xr:uid="{00000000-0005-0000-0000-000079290000}"/>
    <cellStyle name="Currency0 12" xfId="10625" xr:uid="{00000000-0005-0000-0000-00007A290000}"/>
    <cellStyle name="Currency0 12 2" xfId="10626" xr:uid="{00000000-0005-0000-0000-00007B290000}"/>
    <cellStyle name="Currency0 12 3" xfId="10627" xr:uid="{00000000-0005-0000-0000-00007C290000}"/>
    <cellStyle name="Currency0 13" xfId="10628" xr:uid="{00000000-0005-0000-0000-00007D290000}"/>
    <cellStyle name="Currency0 13 2" xfId="10629" xr:uid="{00000000-0005-0000-0000-00007E290000}"/>
    <cellStyle name="Currency0 13 3" xfId="10630" xr:uid="{00000000-0005-0000-0000-00007F290000}"/>
    <cellStyle name="Currency0 14" xfId="10631" xr:uid="{00000000-0005-0000-0000-000080290000}"/>
    <cellStyle name="Currency0 14 2" xfId="10632" xr:uid="{00000000-0005-0000-0000-000081290000}"/>
    <cellStyle name="Currency0 14 3" xfId="10633" xr:uid="{00000000-0005-0000-0000-000082290000}"/>
    <cellStyle name="Currency0 15" xfId="10634" xr:uid="{00000000-0005-0000-0000-000083290000}"/>
    <cellStyle name="Currency0 15 2" xfId="10635" xr:uid="{00000000-0005-0000-0000-000084290000}"/>
    <cellStyle name="Currency0 15 3" xfId="10636" xr:uid="{00000000-0005-0000-0000-000085290000}"/>
    <cellStyle name="Currency0 16" xfId="10637" xr:uid="{00000000-0005-0000-0000-000086290000}"/>
    <cellStyle name="Currency0 16 2" xfId="10638" xr:uid="{00000000-0005-0000-0000-000087290000}"/>
    <cellStyle name="Currency0 16 3" xfId="10639" xr:uid="{00000000-0005-0000-0000-000088290000}"/>
    <cellStyle name="Currency0 17" xfId="10640" xr:uid="{00000000-0005-0000-0000-000089290000}"/>
    <cellStyle name="Currency0 18" xfId="10641" xr:uid="{00000000-0005-0000-0000-00008A290000}"/>
    <cellStyle name="Currency0 2" xfId="10642" xr:uid="{00000000-0005-0000-0000-00008B290000}"/>
    <cellStyle name="Currency0 2 2" xfId="10643" xr:uid="{00000000-0005-0000-0000-00008C290000}"/>
    <cellStyle name="Currency0 2 2 2" xfId="10644" xr:uid="{00000000-0005-0000-0000-00008D290000}"/>
    <cellStyle name="Currency0 2 2 3" xfId="10645" xr:uid="{00000000-0005-0000-0000-00008E290000}"/>
    <cellStyle name="Currency0 2 3" xfId="10646" xr:uid="{00000000-0005-0000-0000-00008F290000}"/>
    <cellStyle name="Currency0 2 4" xfId="10647" xr:uid="{00000000-0005-0000-0000-000090290000}"/>
    <cellStyle name="Currency0 3" xfId="10648" xr:uid="{00000000-0005-0000-0000-000091290000}"/>
    <cellStyle name="Currency0 3 2" xfId="10649" xr:uid="{00000000-0005-0000-0000-000092290000}"/>
    <cellStyle name="Currency0 3 3" xfId="10650" xr:uid="{00000000-0005-0000-0000-000093290000}"/>
    <cellStyle name="Currency0 4" xfId="10651" xr:uid="{00000000-0005-0000-0000-000094290000}"/>
    <cellStyle name="Currency0 4 2" xfId="10652" xr:uid="{00000000-0005-0000-0000-000095290000}"/>
    <cellStyle name="Currency0 4 3" xfId="10653" xr:uid="{00000000-0005-0000-0000-000096290000}"/>
    <cellStyle name="Currency0 5" xfId="10654" xr:uid="{00000000-0005-0000-0000-000097290000}"/>
    <cellStyle name="Currency0 5 2" xfId="10655" xr:uid="{00000000-0005-0000-0000-000098290000}"/>
    <cellStyle name="Currency0 5 3" xfId="10656" xr:uid="{00000000-0005-0000-0000-000099290000}"/>
    <cellStyle name="Currency0 6" xfId="10657" xr:uid="{00000000-0005-0000-0000-00009A290000}"/>
    <cellStyle name="Currency0 6 2" xfId="10658" xr:uid="{00000000-0005-0000-0000-00009B290000}"/>
    <cellStyle name="Currency0 6 3" xfId="10659" xr:uid="{00000000-0005-0000-0000-00009C290000}"/>
    <cellStyle name="Currency0 7" xfId="10660" xr:uid="{00000000-0005-0000-0000-00009D290000}"/>
    <cellStyle name="Currency0 7 2" xfId="10661" xr:uid="{00000000-0005-0000-0000-00009E290000}"/>
    <cellStyle name="Currency0 7 3" xfId="10662" xr:uid="{00000000-0005-0000-0000-00009F290000}"/>
    <cellStyle name="Currency0 8" xfId="10663" xr:uid="{00000000-0005-0000-0000-0000A0290000}"/>
    <cellStyle name="Currency0 8 2" xfId="10664" xr:uid="{00000000-0005-0000-0000-0000A1290000}"/>
    <cellStyle name="Currency0 8 3" xfId="10665" xr:uid="{00000000-0005-0000-0000-0000A2290000}"/>
    <cellStyle name="Currency0 9" xfId="10666" xr:uid="{00000000-0005-0000-0000-0000A3290000}"/>
    <cellStyle name="Currency0 9 2" xfId="10667" xr:uid="{00000000-0005-0000-0000-0000A4290000}"/>
    <cellStyle name="Currency0 9 3" xfId="10668" xr:uid="{00000000-0005-0000-0000-0000A5290000}"/>
    <cellStyle name="Currency1" xfId="10669" xr:uid="{00000000-0005-0000-0000-0000A6290000}"/>
    <cellStyle name="Currency1 10" xfId="10670" xr:uid="{00000000-0005-0000-0000-0000A7290000}"/>
    <cellStyle name="Currency1 10 2" xfId="10671" xr:uid="{00000000-0005-0000-0000-0000A8290000}"/>
    <cellStyle name="Currency1 10 3" xfId="10672" xr:uid="{00000000-0005-0000-0000-0000A9290000}"/>
    <cellStyle name="Currency1 11" xfId="10673" xr:uid="{00000000-0005-0000-0000-0000AA290000}"/>
    <cellStyle name="Currency1 11 2" xfId="10674" xr:uid="{00000000-0005-0000-0000-0000AB290000}"/>
    <cellStyle name="Currency1 11 3" xfId="10675" xr:uid="{00000000-0005-0000-0000-0000AC290000}"/>
    <cellStyle name="Currency1 12" xfId="10676" xr:uid="{00000000-0005-0000-0000-0000AD290000}"/>
    <cellStyle name="Currency1 12 2" xfId="10677" xr:uid="{00000000-0005-0000-0000-0000AE290000}"/>
    <cellStyle name="Currency1 12 3" xfId="10678" xr:uid="{00000000-0005-0000-0000-0000AF290000}"/>
    <cellStyle name="Currency1 13" xfId="10679" xr:uid="{00000000-0005-0000-0000-0000B0290000}"/>
    <cellStyle name="Currency1 13 2" xfId="10680" xr:uid="{00000000-0005-0000-0000-0000B1290000}"/>
    <cellStyle name="Currency1 13 3" xfId="10681" xr:uid="{00000000-0005-0000-0000-0000B2290000}"/>
    <cellStyle name="Currency1 14" xfId="10682" xr:uid="{00000000-0005-0000-0000-0000B3290000}"/>
    <cellStyle name="Currency1 14 2" xfId="10683" xr:uid="{00000000-0005-0000-0000-0000B4290000}"/>
    <cellStyle name="Currency1 14 3" xfId="10684" xr:uid="{00000000-0005-0000-0000-0000B5290000}"/>
    <cellStyle name="Currency1 15" xfId="10685" xr:uid="{00000000-0005-0000-0000-0000B6290000}"/>
    <cellStyle name="Currency1 15 2" xfId="10686" xr:uid="{00000000-0005-0000-0000-0000B7290000}"/>
    <cellStyle name="Currency1 15 3" xfId="10687" xr:uid="{00000000-0005-0000-0000-0000B8290000}"/>
    <cellStyle name="Currency1 16" xfId="10688" xr:uid="{00000000-0005-0000-0000-0000B9290000}"/>
    <cellStyle name="Currency1 16 2" xfId="10689" xr:uid="{00000000-0005-0000-0000-0000BA290000}"/>
    <cellStyle name="Currency1 16 3" xfId="10690" xr:uid="{00000000-0005-0000-0000-0000BB290000}"/>
    <cellStyle name="Currency1 17" xfId="10691" xr:uid="{00000000-0005-0000-0000-0000BC290000}"/>
    <cellStyle name="Currency1 18" xfId="10692" xr:uid="{00000000-0005-0000-0000-0000BD290000}"/>
    <cellStyle name="Currency1 19" xfId="10693" xr:uid="{00000000-0005-0000-0000-0000BE290000}"/>
    <cellStyle name="Currency1 2" xfId="10694" xr:uid="{00000000-0005-0000-0000-0000BF290000}"/>
    <cellStyle name="Currency1 2 2" xfId="10695" xr:uid="{00000000-0005-0000-0000-0000C0290000}"/>
    <cellStyle name="Currency1 2 2 2" xfId="10696" xr:uid="{00000000-0005-0000-0000-0000C1290000}"/>
    <cellStyle name="Currency1 2 2 3" xfId="10697" xr:uid="{00000000-0005-0000-0000-0000C2290000}"/>
    <cellStyle name="Currency1 2 3" xfId="10698" xr:uid="{00000000-0005-0000-0000-0000C3290000}"/>
    <cellStyle name="Currency1 2 4" xfId="10699" xr:uid="{00000000-0005-0000-0000-0000C4290000}"/>
    <cellStyle name="Currency1 20" xfId="10700" xr:uid="{00000000-0005-0000-0000-0000C5290000}"/>
    <cellStyle name="Currency1 3" xfId="10701" xr:uid="{00000000-0005-0000-0000-0000C6290000}"/>
    <cellStyle name="Currency1 3 2" xfId="10702" xr:uid="{00000000-0005-0000-0000-0000C7290000}"/>
    <cellStyle name="Currency1 3 3" xfId="10703" xr:uid="{00000000-0005-0000-0000-0000C8290000}"/>
    <cellStyle name="Currency1 4" xfId="10704" xr:uid="{00000000-0005-0000-0000-0000C9290000}"/>
    <cellStyle name="Currency1 4 2" xfId="10705" xr:uid="{00000000-0005-0000-0000-0000CA290000}"/>
    <cellStyle name="Currency1 4 3" xfId="10706" xr:uid="{00000000-0005-0000-0000-0000CB290000}"/>
    <cellStyle name="Currency1 5" xfId="10707" xr:uid="{00000000-0005-0000-0000-0000CC290000}"/>
    <cellStyle name="Currency1 5 2" xfId="10708" xr:uid="{00000000-0005-0000-0000-0000CD290000}"/>
    <cellStyle name="Currency1 5 3" xfId="10709" xr:uid="{00000000-0005-0000-0000-0000CE290000}"/>
    <cellStyle name="Currency1 6" xfId="10710" xr:uid="{00000000-0005-0000-0000-0000CF290000}"/>
    <cellStyle name="Currency1 6 2" xfId="10711" xr:uid="{00000000-0005-0000-0000-0000D0290000}"/>
    <cellStyle name="Currency1 6 3" xfId="10712" xr:uid="{00000000-0005-0000-0000-0000D1290000}"/>
    <cellStyle name="Currency1 7" xfId="10713" xr:uid="{00000000-0005-0000-0000-0000D2290000}"/>
    <cellStyle name="Currency1 7 2" xfId="10714" xr:uid="{00000000-0005-0000-0000-0000D3290000}"/>
    <cellStyle name="Currency1 7 3" xfId="10715" xr:uid="{00000000-0005-0000-0000-0000D4290000}"/>
    <cellStyle name="Currency1 8" xfId="10716" xr:uid="{00000000-0005-0000-0000-0000D5290000}"/>
    <cellStyle name="Currency1 8 2" xfId="10717" xr:uid="{00000000-0005-0000-0000-0000D6290000}"/>
    <cellStyle name="Currency1 8 3" xfId="10718" xr:uid="{00000000-0005-0000-0000-0000D7290000}"/>
    <cellStyle name="Currency1 9" xfId="10719" xr:uid="{00000000-0005-0000-0000-0000D8290000}"/>
    <cellStyle name="Currency1 9 2" xfId="10720" xr:uid="{00000000-0005-0000-0000-0000D9290000}"/>
    <cellStyle name="Currency1 9 3" xfId="10721" xr:uid="{00000000-0005-0000-0000-0000DA290000}"/>
    <cellStyle name="Currency1_bieu 1b" xfId="10722" xr:uid="{00000000-0005-0000-0000-0000DB290000}"/>
    <cellStyle name="d" xfId="10723" xr:uid="{00000000-0005-0000-0000-0000DC290000}"/>
    <cellStyle name="d%" xfId="10724" xr:uid="{00000000-0005-0000-0000-0000DD290000}"/>
    <cellStyle name="d% 2" xfId="10725" xr:uid="{00000000-0005-0000-0000-0000DE290000}"/>
    <cellStyle name="D1" xfId="10726" xr:uid="{00000000-0005-0000-0000-0000DF290000}"/>
    <cellStyle name="D1 2" xfId="10727" xr:uid="{00000000-0005-0000-0000-0000E0290000}"/>
    <cellStyle name="D1 3" xfId="10728" xr:uid="{00000000-0005-0000-0000-0000E1290000}"/>
    <cellStyle name="D1 4" xfId="10729" xr:uid="{00000000-0005-0000-0000-0000E2290000}"/>
    <cellStyle name="D1 5" xfId="10730" xr:uid="{00000000-0005-0000-0000-0000E3290000}"/>
    <cellStyle name="Date" xfId="10731" xr:uid="{00000000-0005-0000-0000-0000E4290000}"/>
    <cellStyle name="Date 10" xfId="10732" xr:uid="{00000000-0005-0000-0000-0000E5290000}"/>
    <cellStyle name="Date 10 2" xfId="10733" xr:uid="{00000000-0005-0000-0000-0000E6290000}"/>
    <cellStyle name="Date 10 3" xfId="10734" xr:uid="{00000000-0005-0000-0000-0000E7290000}"/>
    <cellStyle name="Date 10 4" xfId="10735" xr:uid="{00000000-0005-0000-0000-0000E8290000}"/>
    <cellStyle name="Date 11" xfId="10736" xr:uid="{00000000-0005-0000-0000-0000E9290000}"/>
    <cellStyle name="Date 11 2" xfId="10737" xr:uid="{00000000-0005-0000-0000-0000EA290000}"/>
    <cellStyle name="Date 11 3" xfId="10738" xr:uid="{00000000-0005-0000-0000-0000EB290000}"/>
    <cellStyle name="Date 11 4" xfId="10739" xr:uid="{00000000-0005-0000-0000-0000EC290000}"/>
    <cellStyle name="Date 12" xfId="10740" xr:uid="{00000000-0005-0000-0000-0000ED290000}"/>
    <cellStyle name="Date 12 2" xfId="10741" xr:uid="{00000000-0005-0000-0000-0000EE290000}"/>
    <cellStyle name="Date 12 3" xfId="10742" xr:uid="{00000000-0005-0000-0000-0000EF290000}"/>
    <cellStyle name="Date 12 4" xfId="10743" xr:uid="{00000000-0005-0000-0000-0000F0290000}"/>
    <cellStyle name="Date 13" xfId="10744" xr:uid="{00000000-0005-0000-0000-0000F1290000}"/>
    <cellStyle name="Date 13 2" xfId="10745" xr:uid="{00000000-0005-0000-0000-0000F2290000}"/>
    <cellStyle name="Date 13 3" xfId="10746" xr:uid="{00000000-0005-0000-0000-0000F3290000}"/>
    <cellStyle name="Date 13 4" xfId="10747" xr:uid="{00000000-0005-0000-0000-0000F4290000}"/>
    <cellStyle name="Date 14" xfId="10748" xr:uid="{00000000-0005-0000-0000-0000F5290000}"/>
    <cellStyle name="Date 14 2" xfId="10749" xr:uid="{00000000-0005-0000-0000-0000F6290000}"/>
    <cellStyle name="Date 14 3" xfId="10750" xr:uid="{00000000-0005-0000-0000-0000F7290000}"/>
    <cellStyle name="Date 14 4" xfId="10751" xr:uid="{00000000-0005-0000-0000-0000F8290000}"/>
    <cellStyle name="Date 15" xfId="10752" xr:uid="{00000000-0005-0000-0000-0000F9290000}"/>
    <cellStyle name="Date 15 2" xfId="10753" xr:uid="{00000000-0005-0000-0000-0000FA290000}"/>
    <cellStyle name="Date 15 3" xfId="10754" xr:uid="{00000000-0005-0000-0000-0000FB290000}"/>
    <cellStyle name="Date 15 4" xfId="10755" xr:uid="{00000000-0005-0000-0000-0000FC290000}"/>
    <cellStyle name="Date 16" xfId="10756" xr:uid="{00000000-0005-0000-0000-0000FD290000}"/>
    <cellStyle name="Date 16 2" xfId="10757" xr:uid="{00000000-0005-0000-0000-0000FE290000}"/>
    <cellStyle name="Date 16 3" xfId="10758" xr:uid="{00000000-0005-0000-0000-0000FF290000}"/>
    <cellStyle name="Date 16 4" xfId="10759" xr:uid="{00000000-0005-0000-0000-0000002A0000}"/>
    <cellStyle name="Date 17" xfId="10760" xr:uid="{00000000-0005-0000-0000-0000012A0000}"/>
    <cellStyle name="Date 18" xfId="10761" xr:uid="{00000000-0005-0000-0000-0000022A0000}"/>
    <cellStyle name="Date 19" xfId="10762" xr:uid="{00000000-0005-0000-0000-0000032A0000}"/>
    <cellStyle name="Date 2" xfId="10763" xr:uid="{00000000-0005-0000-0000-0000042A0000}"/>
    <cellStyle name="Date 2 2" xfId="10764" xr:uid="{00000000-0005-0000-0000-0000052A0000}"/>
    <cellStyle name="Date 2 2 2" xfId="10765" xr:uid="{00000000-0005-0000-0000-0000062A0000}"/>
    <cellStyle name="Date 2 2 3" xfId="10766" xr:uid="{00000000-0005-0000-0000-0000072A0000}"/>
    <cellStyle name="Date 2 2 4" xfId="10767" xr:uid="{00000000-0005-0000-0000-0000082A0000}"/>
    <cellStyle name="Date 2 3" xfId="10768" xr:uid="{00000000-0005-0000-0000-0000092A0000}"/>
    <cellStyle name="Date 2 4" xfId="10769" xr:uid="{00000000-0005-0000-0000-00000A2A0000}"/>
    <cellStyle name="Date 2 5" xfId="10770" xr:uid="{00000000-0005-0000-0000-00000B2A0000}"/>
    <cellStyle name="Date 3" xfId="10771" xr:uid="{00000000-0005-0000-0000-00000C2A0000}"/>
    <cellStyle name="Date 3 2" xfId="10772" xr:uid="{00000000-0005-0000-0000-00000D2A0000}"/>
    <cellStyle name="Date 3 3" xfId="10773" xr:uid="{00000000-0005-0000-0000-00000E2A0000}"/>
    <cellStyle name="Date 3 4" xfId="10774" xr:uid="{00000000-0005-0000-0000-00000F2A0000}"/>
    <cellStyle name="Date 4" xfId="10775" xr:uid="{00000000-0005-0000-0000-0000102A0000}"/>
    <cellStyle name="Date 4 2" xfId="10776" xr:uid="{00000000-0005-0000-0000-0000112A0000}"/>
    <cellStyle name="Date 4 3" xfId="10777" xr:uid="{00000000-0005-0000-0000-0000122A0000}"/>
    <cellStyle name="Date 4 4" xfId="10778" xr:uid="{00000000-0005-0000-0000-0000132A0000}"/>
    <cellStyle name="Date 5" xfId="10779" xr:uid="{00000000-0005-0000-0000-0000142A0000}"/>
    <cellStyle name="Date 5 2" xfId="10780" xr:uid="{00000000-0005-0000-0000-0000152A0000}"/>
    <cellStyle name="Date 5 3" xfId="10781" xr:uid="{00000000-0005-0000-0000-0000162A0000}"/>
    <cellStyle name="Date 5 4" xfId="10782" xr:uid="{00000000-0005-0000-0000-0000172A0000}"/>
    <cellStyle name="Date 6" xfId="10783" xr:uid="{00000000-0005-0000-0000-0000182A0000}"/>
    <cellStyle name="Date 6 2" xfId="10784" xr:uid="{00000000-0005-0000-0000-0000192A0000}"/>
    <cellStyle name="Date 6 3" xfId="10785" xr:uid="{00000000-0005-0000-0000-00001A2A0000}"/>
    <cellStyle name="Date 6 4" xfId="10786" xr:uid="{00000000-0005-0000-0000-00001B2A0000}"/>
    <cellStyle name="Date 7" xfId="10787" xr:uid="{00000000-0005-0000-0000-00001C2A0000}"/>
    <cellStyle name="Date 7 2" xfId="10788" xr:uid="{00000000-0005-0000-0000-00001D2A0000}"/>
    <cellStyle name="Date 7 3" xfId="10789" xr:uid="{00000000-0005-0000-0000-00001E2A0000}"/>
    <cellStyle name="Date 7 4" xfId="10790" xr:uid="{00000000-0005-0000-0000-00001F2A0000}"/>
    <cellStyle name="Date 8" xfId="10791" xr:uid="{00000000-0005-0000-0000-0000202A0000}"/>
    <cellStyle name="Date 8 2" xfId="10792" xr:uid="{00000000-0005-0000-0000-0000212A0000}"/>
    <cellStyle name="Date 8 3" xfId="10793" xr:uid="{00000000-0005-0000-0000-0000222A0000}"/>
    <cellStyle name="Date 8 4" xfId="10794" xr:uid="{00000000-0005-0000-0000-0000232A0000}"/>
    <cellStyle name="Date 9" xfId="10795" xr:uid="{00000000-0005-0000-0000-0000242A0000}"/>
    <cellStyle name="Date 9 2" xfId="10796" xr:uid="{00000000-0005-0000-0000-0000252A0000}"/>
    <cellStyle name="Date 9 3" xfId="10797" xr:uid="{00000000-0005-0000-0000-0000262A0000}"/>
    <cellStyle name="Date 9 4" xfId="10798" xr:uid="{00000000-0005-0000-0000-0000272A0000}"/>
    <cellStyle name="Date Short" xfId="10799" xr:uid="{00000000-0005-0000-0000-0000282A0000}"/>
    <cellStyle name="Date Short 2" xfId="10800" xr:uid="{00000000-0005-0000-0000-0000292A0000}"/>
    <cellStyle name="Date Short 2 2" xfId="10801" xr:uid="{00000000-0005-0000-0000-00002A2A0000}"/>
    <cellStyle name="Date Short 2 3" xfId="10802" xr:uid="{00000000-0005-0000-0000-00002B2A0000}"/>
    <cellStyle name="Date Short 2 4" xfId="10803" xr:uid="{00000000-0005-0000-0000-00002C2A0000}"/>
    <cellStyle name="Date Short 3" xfId="10804" xr:uid="{00000000-0005-0000-0000-00002D2A0000}"/>
    <cellStyle name="Date Short 3 2" xfId="10805" xr:uid="{00000000-0005-0000-0000-00002E2A0000}"/>
    <cellStyle name="Date Short 3 3" xfId="10806" xr:uid="{00000000-0005-0000-0000-00002F2A0000}"/>
    <cellStyle name="Date Short 3 4" xfId="10807" xr:uid="{00000000-0005-0000-0000-0000302A0000}"/>
    <cellStyle name="Date Short 4" xfId="10808" xr:uid="{00000000-0005-0000-0000-0000312A0000}"/>
    <cellStyle name="Date Short 4 2" xfId="10809" xr:uid="{00000000-0005-0000-0000-0000322A0000}"/>
    <cellStyle name="Date Short 4 3" xfId="10810" xr:uid="{00000000-0005-0000-0000-0000332A0000}"/>
    <cellStyle name="Date Short 4 4" xfId="10811" xr:uid="{00000000-0005-0000-0000-0000342A0000}"/>
    <cellStyle name="Date Short 5" xfId="10812" xr:uid="{00000000-0005-0000-0000-0000352A0000}"/>
    <cellStyle name="Date Short 6" xfId="10813" xr:uid="{00000000-0005-0000-0000-0000362A0000}"/>
    <cellStyle name="Date Short 7" xfId="10814" xr:uid="{00000000-0005-0000-0000-0000372A0000}"/>
    <cellStyle name="Date Short_bieu 1b" xfId="10815" xr:uid="{00000000-0005-0000-0000-0000382A0000}"/>
    <cellStyle name="Date_Book1" xfId="10816" xr:uid="{00000000-0005-0000-0000-0000392A0000}"/>
    <cellStyle name="Dấu_phảy 2" xfId="10817" xr:uid="{00000000-0005-0000-0000-00003A2A0000}"/>
    <cellStyle name="DAUDE" xfId="10818" xr:uid="{00000000-0005-0000-0000-00003B2A0000}"/>
    <cellStyle name="DAUDE 2" xfId="10819" xr:uid="{00000000-0005-0000-0000-00003C2A0000}"/>
    <cellStyle name="DAUDE 3" xfId="10820" xr:uid="{00000000-0005-0000-0000-00003D2A0000}"/>
    <cellStyle name="DAUDE 4" xfId="10821" xr:uid="{00000000-0005-0000-0000-00003E2A0000}"/>
    <cellStyle name="Debit" xfId="10822" xr:uid="{00000000-0005-0000-0000-00003F2A0000}"/>
    <cellStyle name="Debit 2" xfId="10823" xr:uid="{00000000-0005-0000-0000-0000402A0000}"/>
    <cellStyle name="Debit 3" xfId="10824" xr:uid="{00000000-0005-0000-0000-0000412A0000}"/>
    <cellStyle name="Debit subtotal" xfId="10825" xr:uid="{00000000-0005-0000-0000-0000422A0000}"/>
    <cellStyle name="Debit subtotal 2" xfId="10826" xr:uid="{00000000-0005-0000-0000-0000432A0000}"/>
    <cellStyle name="Debit subtotal 2 2" xfId="10827" xr:uid="{00000000-0005-0000-0000-0000442A0000}"/>
    <cellStyle name="Debit subtotal 2 2 2" xfId="10828" xr:uid="{00000000-0005-0000-0000-0000452A0000}"/>
    <cellStyle name="Debit subtotal 2 2 3" xfId="10829" xr:uid="{00000000-0005-0000-0000-0000462A0000}"/>
    <cellStyle name="Debit subtotal 2 2 4" xfId="10830" xr:uid="{00000000-0005-0000-0000-0000472A0000}"/>
    <cellStyle name="Debit subtotal 2 2 5" xfId="10831" xr:uid="{00000000-0005-0000-0000-0000482A0000}"/>
    <cellStyle name="Debit subtotal 2 3" xfId="10832" xr:uid="{00000000-0005-0000-0000-0000492A0000}"/>
    <cellStyle name="Debit subtotal 3" xfId="10833" xr:uid="{00000000-0005-0000-0000-00004A2A0000}"/>
    <cellStyle name="Debit subtotal 3 2" xfId="10834" xr:uid="{00000000-0005-0000-0000-00004B2A0000}"/>
    <cellStyle name="Debit subtotal 3 2 2" xfId="10835" xr:uid="{00000000-0005-0000-0000-00004C2A0000}"/>
    <cellStyle name="Debit subtotal 3 2 3" xfId="10836" xr:uid="{00000000-0005-0000-0000-00004D2A0000}"/>
    <cellStyle name="Debit subtotal 3 2 4" xfId="10837" xr:uid="{00000000-0005-0000-0000-00004E2A0000}"/>
    <cellStyle name="Debit subtotal 3 2 5" xfId="10838" xr:uid="{00000000-0005-0000-0000-00004F2A0000}"/>
    <cellStyle name="Debit subtotal 3 3" xfId="10839" xr:uid="{00000000-0005-0000-0000-0000502A0000}"/>
    <cellStyle name="Debit subtotal 4" xfId="10840" xr:uid="{00000000-0005-0000-0000-0000512A0000}"/>
    <cellStyle name="Debit subtotal 4 2" xfId="10841" xr:uid="{00000000-0005-0000-0000-0000522A0000}"/>
    <cellStyle name="Debit subtotal 4 2 2" xfId="10842" xr:uid="{00000000-0005-0000-0000-0000532A0000}"/>
    <cellStyle name="Debit subtotal 4 2 3" xfId="10843" xr:uid="{00000000-0005-0000-0000-0000542A0000}"/>
    <cellStyle name="Debit subtotal 4 2 4" xfId="10844" xr:uid="{00000000-0005-0000-0000-0000552A0000}"/>
    <cellStyle name="Debit subtotal 4 3" xfId="10845" xr:uid="{00000000-0005-0000-0000-0000562A0000}"/>
    <cellStyle name="Debit subtotal 4 4" xfId="10846" xr:uid="{00000000-0005-0000-0000-0000572A0000}"/>
    <cellStyle name="Debit subtotal 4 5" xfId="10847" xr:uid="{00000000-0005-0000-0000-0000582A0000}"/>
    <cellStyle name="Debit subtotal 4 6" xfId="10848" xr:uid="{00000000-0005-0000-0000-0000592A0000}"/>
    <cellStyle name="Debit subtotal 5" xfId="10849" xr:uid="{00000000-0005-0000-0000-00005A2A0000}"/>
    <cellStyle name="Debit subtotal 5 2" xfId="10850" xr:uid="{00000000-0005-0000-0000-00005B2A0000}"/>
    <cellStyle name="Debit subtotal 5 3" xfId="10851" xr:uid="{00000000-0005-0000-0000-00005C2A0000}"/>
    <cellStyle name="Debit subtotal 5 4" xfId="10852" xr:uid="{00000000-0005-0000-0000-00005D2A0000}"/>
    <cellStyle name="Debit subtotal 5 5" xfId="10853" xr:uid="{00000000-0005-0000-0000-00005E2A0000}"/>
    <cellStyle name="Debit subtotal 6" xfId="10854" xr:uid="{00000000-0005-0000-0000-00005F2A0000}"/>
    <cellStyle name="Debit Total" xfId="10855" xr:uid="{00000000-0005-0000-0000-0000602A0000}"/>
    <cellStyle name="Debit Total 2" xfId="10856" xr:uid="{00000000-0005-0000-0000-0000612A0000}"/>
    <cellStyle name="Debit Total 3" xfId="10857" xr:uid="{00000000-0005-0000-0000-0000622A0000}"/>
    <cellStyle name="DELTA" xfId="10858" xr:uid="{00000000-0005-0000-0000-0000632A0000}"/>
    <cellStyle name="DELTA 10" xfId="10859" xr:uid="{00000000-0005-0000-0000-0000642A0000}"/>
    <cellStyle name="DELTA 10 2" xfId="10860" xr:uid="{00000000-0005-0000-0000-0000652A0000}"/>
    <cellStyle name="DELTA 10 3" xfId="10861" xr:uid="{00000000-0005-0000-0000-0000662A0000}"/>
    <cellStyle name="DELTA 11" xfId="10862" xr:uid="{00000000-0005-0000-0000-0000672A0000}"/>
    <cellStyle name="DELTA 11 2" xfId="10863" xr:uid="{00000000-0005-0000-0000-0000682A0000}"/>
    <cellStyle name="DELTA 11 3" xfId="10864" xr:uid="{00000000-0005-0000-0000-0000692A0000}"/>
    <cellStyle name="DELTA 12" xfId="10865" xr:uid="{00000000-0005-0000-0000-00006A2A0000}"/>
    <cellStyle name="DELTA 12 2" xfId="10866" xr:uid="{00000000-0005-0000-0000-00006B2A0000}"/>
    <cellStyle name="DELTA 12 3" xfId="10867" xr:uid="{00000000-0005-0000-0000-00006C2A0000}"/>
    <cellStyle name="DELTA 13" xfId="10868" xr:uid="{00000000-0005-0000-0000-00006D2A0000}"/>
    <cellStyle name="DELTA 13 2" xfId="10869" xr:uid="{00000000-0005-0000-0000-00006E2A0000}"/>
    <cellStyle name="DELTA 13 3" xfId="10870" xr:uid="{00000000-0005-0000-0000-00006F2A0000}"/>
    <cellStyle name="DELTA 14" xfId="10871" xr:uid="{00000000-0005-0000-0000-0000702A0000}"/>
    <cellStyle name="DELTA 14 2" xfId="10872" xr:uid="{00000000-0005-0000-0000-0000712A0000}"/>
    <cellStyle name="DELTA 14 3" xfId="10873" xr:uid="{00000000-0005-0000-0000-0000722A0000}"/>
    <cellStyle name="DELTA 15" xfId="10874" xr:uid="{00000000-0005-0000-0000-0000732A0000}"/>
    <cellStyle name="DELTA 15 2" xfId="10875" xr:uid="{00000000-0005-0000-0000-0000742A0000}"/>
    <cellStyle name="DELTA 15 3" xfId="10876" xr:uid="{00000000-0005-0000-0000-0000752A0000}"/>
    <cellStyle name="DELTA 16" xfId="10877" xr:uid="{00000000-0005-0000-0000-0000762A0000}"/>
    <cellStyle name="DELTA 17" xfId="10878" xr:uid="{00000000-0005-0000-0000-0000772A0000}"/>
    <cellStyle name="DELTA 2" xfId="10879" xr:uid="{00000000-0005-0000-0000-0000782A0000}"/>
    <cellStyle name="DELTA 2 2" xfId="10880" xr:uid="{00000000-0005-0000-0000-0000792A0000}"/>
    <cellStyle name="DELTA 2 3" xfId="10881" xr:uid="{00000000-0005-0000-0000-00007A2A0000}"/>
    <cellStyle name="DELTA 3" xfId="10882" xr:uid="{00000000-0005-0000-0000-00007B2A0000}"/>
    <cellStyle name="DELTA 3 2" xfId="10883" xr:uid="{00000000-0005-0000-0000-00007C2A0000}"/>
    <cellStyle name="DELTA 3 3" xfId="10884" xr:uid="{00000000-0005-0000-0000-00007D2A0000}"/>
    <cellStyle name="DELTA 4" xfId="10885" xr:uid="{00000000-0005-0000-0000-00007E2A0000}"/>
    <cellStyle name="DELTA 4 2" xfId="10886" xr:uid="{00000000-0005-0000-0000-00007F2A0000}"/>
    <cellStyle name="DELTA 4 3" xfId="10887" xr:uid="{00000000-0005-0000-0000-0000802A0000}"/>
    <cellStyle name="DELTA 5" xfId="10888" xr:uid="{00000000-0005-0000-0000-0000812A0000}"/>
    <cellStyle name="DELTA 5 2" xfId="10889" xr:uid="{00000000-0005-0000-0000-0000822A0000}"/>
    <cellStyle name="DELTA 5 3" xfId="10890" xr:uid="{00000000-0005-0000-0000-0000832A0000}"/>
    <cellStyle name="DELTA 6" xfId="10891" xr:uid="{00000000-0005-0000-0000-0000842A0000}"/>
    <cellStyle name="DELTA 6 2" xfId="10892" xr:uid="{00000000-0005-0000-0000-0000852A0000}"/>
    <cellStyle name="DELTA 6 3" xfId="10893" xr:uid="{00000000-0005-0000-0000-0000862A0000}"/>
    <cellStyle name="DELTA 7" xfId="10894" xr:uid="{00000000-0005-0000-0000-0000872A0000}"/>
    <cellStyle name="DELTA 7 2" xfId="10895" xr:uid="{00000000-0005-0000-0000-0000882A0000}"/>
    <cellStyle name="DELTA 7 3" xfId="10896" xr:uid="{00000000-0005-0000-0000-0000892A0000}"/>
    <cellStyle name="DELTA 8" xfId="10897" xr:uid="{00000000-0005-0000-0000-00008A2A0000}"/>
    <cellStyle name="DELTA 8 2" xfId="10898" xr:uid="{00000000-0005-0000-0000-00008B2A0000}"/>
    <cellStyle name="DELTA 8 3" xfId="10899" xr:uid="{00000000-0005-0000-0000-00008C2A0000}"/>
    <cellStyle name="DELTA 9" xfId="10900" xr:uid="{00000000-0005-0000-0000-00008D2A0000}"/>
    <cellStyle name="DELTA 9 2" xfId="10901" xr:uid="{00000000-0005-0000-0000-00008E2A0000}"/>
    <cellStyle name="DELTA 9 3" xfId="10902" xr:uid="{00000000-0005-0000-0000-00008F2A0000}"/>
    <cellStyle name="Dezimal [0]_35ERI8T2gbIEMixb4v26icuOo" xfId="10903" xr:uid="{00000000-0005-0000-0000-0000902A0000}"/>
    <cellStyle name="Dezimal_35ERI8T2gbIEMixb4v26icuOo" xfId="10904" xr:uid="{00000000-0005-0000-0000-0000912A0000}"/>
    <cellStyle name="Dg" xfId="10905" xr:uid="{00000000-0005-0000-0000-0000922A0000}"/>
    <cellStyle name="Dg 2" xfId="10906" xr:uid="{00000000-0005-0000-0000-0000932A0000}"/>
    <cellStyle name="Dg 2 2" xfId="10907" xr:uid="{00000000-0005-0000-0000-0000942A0000}"/>
    <cellStyle name="Dg 2 3" xfId="10908" xr:uid="{00000000-0005-0000-0000-0000952A0000}"/>
    <cellStyle name="Dg 2 4" xfId="10909" xr:uid="{00000000-0005-0000-0000-0000962A0000}"/>
    <cellStyle name="Dg 3" xfId="10910" xr:uid="{00000000-0005-0000-0000-0000972A0000}"/>
    <cellStyle name="Dg 3 2" xfId="10911" xr:uid="{00000000-0005-0000-0000-0000982A0000}"/>
    <cellStyle name="Dg 3 3" xfId="10912" xr:uid="{00000000-0005-0000-0000-0000992A0000}"/>
    <cellStyle name="Dg 3 4" xfId="10913" xr:uid="{00000000-0005-0000-0000-00009A2A0000}"/>
    <cellStyle name="Dg 4" xfId="10914" xr:uid="{00000000-0005-0000-0000-00009B2A0000}"/>
    <cellStyle name="Dg 4 2" xfId="10915" xr:uid="{00000000-0005-0000-0000-00009C2A0000}"/>
    <cellStyle name="Dg 4 3" xfId="10916" xr:uid="{00000000-0005-0000-0000-00009D2A0000}"/>
    <cellStyle name="Dg 4 4" xfId="10917" xr:uid="{00000000-0005-0000-0000-00009E2A0000}"/>
    <cellStyle name="Dg 5" xfId="10918" xr:uid="{00000000-0005-0000-0000-00009F2A0000}"/>
    <cellStyle name="Dg 6" xfId="10919" xr:uid="{00000000-0005-0000-0000-0000A02A0000}"/>
    <cellStyle name="Dg 7" xfId="10920" xr:uid="{00000000-0005-0000-0000-0000A12A0000}"/>
    <cellStyle name="Dgia" xfId="10921" xr:uid="{00000000-0005-0000-0000-0000A22A0000}"/>
    <cellStyle name="Dgia 2" xfId="10922" xr:uid="{00000000-0005-0000-0000-0000A32A0000}"/>
    <cellStyle name="Dgia 2 2" xfId="10923" xr:uid="{00000000-0005-0000-0000-0000A42A0000}"/>
    <cellStyle name="Dgia 2 2 2" xfId="10924" xr:uid="{00000000-0005-0000-0000-0000A52A0000}"/>
    <cellStyle name="Dgia 2 2 2 2" xfId="10925" xr:uid="{00000000-0005-0000-0000-0000A62A0000}"/>
    <cellStyle name="Dgia 2 2 2 2 2" xfId="10926" xr:uid="{00000000-0005-0000-0000-0000A72A0000}"/>
    <cellStyle name="Dgia 2 2 2 2 3" xfId="10927" xr:uid="{00000000-0005-0000-0000-0000A82A0000}"/>
    <cellStyle name="Dgia 2 2 2 3" xfId="10928" xr:uid="{00000000-0005-0000-0000-0000A92A0000}"/>
    <cellStyle name="Dgia 2 2 3" xfId="10929" xr:uid="{00000000-0005-0000-0000-0000AA2A0000}"/>
    <cellStyle name="Dgia 2 2 3 2" xfId="10930" xr:uid="{00000000-0005-0000-0000-0000AB2A0000}"/>
    <cellStyle name="Dgia 2 2 3 3" xfId="10931" xr:uid="{00000000-0005-0000-0000-0000AC2A0000}"/>
    <cellStyle name="Dgia 2 2 4" xfId="10932" xr:uid="{00000000-0005-0000-0000-0000AD2A0000}"/>
    <cellStyle name="Dgia 2 3" xfId="10933" xr:uid="{00000000-0005-0000-0000-0000AE2A0000}"/>
    <cellStyle name="Dgia 2 3 2" xfId="10934" xr:uid="{00000000-0005-0000-0000-0000AF2A0000}"/>
    <cellStyle name="Dgia 2 3 2 2" xfId="10935" xr:uid="{00000000-0005-0000-0000-0000B02A0000}"/>
    <cellStyle name="Dgia 2 3 2 3" xfId="10936" xr:uid="{00000000-0005-0000-0000-0000B12A0000}"/>
    <cellStyle name="Dgia 2 3 2 4" xfId="10937" xr:uid="{00000000-0005-0000-0000-0000B22A0000}"/>
    <cellStyle name="Dgia 2 3 3" xfId="10938" xr:uid="{00000000-0005-0000-0000-0000B32A0000}"/>
    <cellStyle name="Dgia 2 3 4" xfId="10939" xr:uid="{00000000-0005-0000-0000-0000B42A0000}"/>
    <cellStyle name="Dgia 2 3 5" xfId="10940" xr:uid="{00000000-0005-0000-0000-0000B52A0000}"/>
    <cellStyle name="Dgia 2 4" xfId="10941" xr:uid="{00000000-0005-0000-0000-0000B62A0000}"/>
    <cellStyle name="Dgia 2 4 2" xfId="10942" xr:uid="{00000000-0005-0000-0000-0000B72A0000}"/>
    <cellStyle name="Dgia 2 4 3" xfId="10943" xr:uid="{00000000-0005-0000-0000-0000B82A0000}"/>
    <cellStyle name="Dgia 2 4 4" xfId="10944" xr:uid="{00000000-0005-0000-0000-0000B92A0000}"/>
    <cellStyle name="Dgia 2 5" xfId="10945" xr:uid="{00000000-0005-0000-0000-0000BA2A0000}"/>
    <cellStyle name="Dgia 2 6" xfId="10946" xr:uid="{00000000-0005-0000-0000-0000BB2A0000}"/>
    <cellStyle name="Dgia 2 7" xfId="10947" xr:uid="{00000000-0005-0000-0000-0000BC2A0000}"/>
    <cellStyle name="Dgia 3" xfId="10948" xr:uid="{00000000-0005-0000-0000-0000BD2A0000}"/>
    <cellStyle name="Dgia 3 2" xfId="10949" xr:uid="{00000000-0005-0000-0000-0000BE2A0000}"/>
    <cellStyle name="Dgia 3 2 2" xfId="10950" xr:uid="{00000000-0005-0000-0000-0000BF2A0000}"/>
    <cellStyle name="Dgia 3 2 2 2" xfId="10951" xr:uid="{00000000-0005-0000-0000-0000C02A0000}"/>
    <cellStyle name="Dgia 3 2 2 2 2" xfId="10952" xr:uid="{00000000-0005-0000-0000-0000C12A0000}"/>
    <cellStyle name="Dgia 3 2 2 2 3" xfId="10953" xr:uid="{00000000-0005-0000-0000-0000C22A0000}"/>
    <cellStyle name="Dgia 3 2 2 3" xfId="10954" xr:uid="{00000000-0005-0000-0000-0000C32A0000}"/>
    <cellStyle name="Dgia 3 2 3" xfId="10955" xr:uid="{00000000-0005-0000-0000-0000C42A0000}"/>
    <cellStyle name="Dgia 3 2 3 2" xfId="10956" xr:uid="{00000000-0005-0000-0000-0000C52A0000}"/>
    <cellStyle name="Dgia 3 2 3 3" xfId="10957" xr:uid="{00000000-0005-0000-0000-0000C62A0000}"/>
    <cellStyle name="Dgia 3 2 4" xfId="10958" xr:uid="{00000000-0005-0000-0000-0000C72A0000}"/>
    <cellStyle name="Dgia 3 3" xfId="10959" xr:uid="{00000000-0005-0000-0000-0000C82A0000}"/>
    <cellStyle name="Dgia 3 3 2" xfId="10960" xr:uid="{00000000-0005-0000-0000-0000C92A0000}"/>
    <cellStyle name="Dgia 3 3 3" xfId="10961" xr:uid="{00000000-0005-0000-0000-0000CA2A0000}"/>
    <cellStyle name="Dgia 3 4" xfId="10962" xr:uid="{00000000-0005-0000-0000-0000CB2A0000}"/>
    <cellStyle name="Dgia 3 5" xfId="10963" xr:uid="{00000000-0005-0000-0000-0000CC2A0000}"/>
    <cellStyle name="Dgia 3 6" xfId="10964" xr:uid="{00000000-0005-0000-0000-0000CD2A0000}"/>
    <cellStyle name="Dgia 4" xfId="10965" xr:uid="{00000000-0005-0000-0000-0000CE2A0000}"/>
    <cellStyle name="Dgia 4 2" xfId="10966" xr:uid="{00000000-0005-0000-0000-0000CF2A0000}"/>
    <cellStyle name="Dgia 4 2 2" xfId="10967" xr:uid="{00000000-0005-0000-0000-0000D02A0000}"/>
    <cellStyle name="Dgia 4 2 2 2" xfId="10968" xr:uid="{00000000-0005-0000-0000-0000D12A0000}"/>
    <cellStyle name="Dgia 4 2 2 2 2" xfId="10969" xr:uid="{00000000-0005-0000-0000-0000D22A0000}"/>
    <cellStyle name="Dgia 4 2 2 2 3" xfId="10970" xr:uid="{00000000-0005-0000-0000-0000D32A0000}"/>
    <cellStyle name="Dgia 4 2 2 3" xfId="10971" xr:uid="{00000000-0005-0000-0000-0000D42A0000}"/>
    <cellStyle name="Dgia 4 2 3" xfId="10972" xr:uid="{00000000-0005-0000-0000-0000D52A0000}"/>
    <cellStyle name="Dgia 4 2 3 2" xfId="10973" xr:uid="{00000000-0005-0000-0000-0000D62A0000}"/>
    <cellStyle name="Dgia 4 2 3 3" xfId="10974" xr:uid="{00000000-0005-0000-0000-0000D72A0000}"/>
    <cellStyle name="Dgia 4 2 4" xfId="10975" xr:uid="{00000000-0005-0000-0000-0000D82A0000}"/>
    <cellStyle name="Dgia 4 3" xfId="10976" xr:uid="{00000000-0005-0000-0000-0000D92A0000}"/>
    <cellStyle name="Dgia 4 3 2" xfId="10977" xr:uid="{00000000-0005-0000-0000-0000DA2A0000}"/>
    <cellStyle name="Dgia 4 3 3" xfId="10978" xr:uid="{00000000-0005-0000-0000-0000DB2A0000}"/>
    <cellStyle name="Dgia 4 4" xfId="10979" xr:uid="{00000000-0005-0000-0000-0000DC2A0000}"/>
    <cellStyle name="Dgia 4 5" xfId="10980" xr:uid="{00000000-0005-0000-0000-0000DD2A0000}"/>
    <cellStyle name="Dgia 4 6" xfId="10981" xr:uid="{00000000-0005-0000-0000-0000DE2A0000}"/>
    <cellStyle name="Dgia 5" xfId="10982" xr:uid="{00000000-0005-0000-0000-0000DF2A0000}"/>
    <cellStyle name="Dgia 5 2" xfId="10983" xr:uid="{00000000-0005-0000-0000-0000E02A0000}"/>
    <cellStyle name="Dgia 5 2 2" xfId="10984" xr:uid="{00000000-0005-0000-0000-0000E12A0000}"/>
    <cellStyle name="Dgia 5 2 2 2" xfId="10985" xr:uid="{00000000-0005-0000-0000-0000E22A0000}"/>
    <cellStyle name="Dgia 5 2 2 3" xfId="10986" xr:uid="{00000000-0005-0000-0000-0000E32A0000}"/>
    <cellStyle name="Dgia 5 2 3" xfId="10987" xr:uid="{00000000-0005-0000-0000-0000E42A0000}"/>
    <cellStyle name="Dgia 5 3" xfId="10988" xr:uid="{00000000-0005-0000-0000-0000E52A0000}"/>
    <cellStyle name="Dgia 5 3 2" xfId="10989" xr:uid="{00000000-0005-0000-0000-0000E62A0000}"/>
    <cellStyle name="Dgia 5 3 3" xfId="10990" xr:uid="{00000000-0005-0000-0000-0000E72A0000}"/>
    <cellStyle name="Dgia 5 4" xfId="10991" xr:uid="{00000000-0005-0000-0000-0000E82A0000}"/>
    <cellStyle name="Dgia 6" xfId="10992" xr:uid="{00000000-0005-0000-0000-0000E92A0000}"/>
    <cellStyle name="Dgia 6 2" xfId="10993" xr:uid="{00000000-0005-0000-0000-0000EA2A0000}"/>
    <cellStyle name="Dgia 6 2 2" xfId="10994" xr:uid="{00000000-0005-0000-0000-0000EB2A0000}"/>
    <cellStyle name="Dgia 6 2 3" xfId="10995" xr:uid="{00000000-0005-0000-0000-0000EC2A0000}"/>
    <cellStyle name="Dgia 6 2 4" xfId="10996" xr:uid="{00000000-0005-0000-0000-0000ED2A0000}"/>
    <cellStyle name="Dgia 6 3" xfId="10997" xr:uid="{00000000-0005-0000-0000-0000EE2A0000}"/>
    <cellStyle name="Dgia 6 4" xfId="10998" xr:uid="{00000000-0005-0000-0000-0000EF2A0000}"/>
    <cellStyle name="Dgia 6 5" xfId="10999" xr:uid="{00000000-0005-0000-0000-0000F02A0000}"/>
    <cellStyle name="Dgia 7" xfId="11000" xr:uid="{00000000-0005-0000-0000-0000F12A0000}"/>
    <cellStyle name="Dgia 7 2" xfId="11001" xr:uid="{00000000-0005-0000-0000-0000F22A0000}"/>
    <cellStyle name="Dgia 7 3" xfId="11002" xr:uid="{00000000-0005-0000-0000-0000F32A0000}"/>
    <cellStyle name="Dgia 7 4" xfId="11003" xr:uid="{00000000-0005-0000-0000-0000F42A0000}"/>
    <cellStyle name="Dgia 8" xfId="11004" xr:uid="{00000000-0005-0000-0000-0000F52A0000}"/>
    <cellStyle name="Dgia 9" xfId="11005" xr:uid="{00000000-0005-0000-0000-0000F62A0000}"/>
    <cellStyle name="Dgia_bieu 1b" xfId="11006" xr:uid="{00000000-0005-0000-0000-0000F72A0000}"/>
    <cellStyle name="Dollar (zero dec)" xfId="11007" xr:uid="{00000000-0005-0000-0000-0000F82A0000}"/>
    <cellStyle name="Dollar (zero dec) 10" xfId="11008" xr:uid="{00000000-0005-0000-0000-0000F92A0000}"/>
    <cellStyle name="Dollar (zero dec) 10 2" xfId="11009" xr:uid="{00000000-0005-0000-0000-0000FA2A0000}"/>
    <cellStyle name="Dollar (zero dec) 10 3" xfId="11010" xr:uid="{00000000-0005-0000-0000-0000FB2A0000}"/>
    <cellStyle name="Dollar (zero dec) 11" xfId="11011" xr:uid="{00000000-0005-0000-0000-0000FC2A0000}"/>
    <cellStyle name="Dollar (zero dec) 11 2" xfId="11012" xr:uid="{00000000-0005-0000-0000-0000FD2A0000}"/>
    <cellStyle name="Dollar (zero dec) 11 3" xfId="11013" xr:uid="{00000000-0005-0000-0000-0000FE2A0000}"/>
    <cellStyle name="Dollar (zero dec) 12" xfId="11014" xr:uid="{00000000-0005-0000-0000-0000FF2A0000}"/>
    <cellStyle name="Dollar (zero dec) 12 2" xfId="11015" xr:uid="{00000000-0005-0000-0000-0000002B0000}"/>
    <cellStyle name="Dollar (zero dec) 12 3" xfId="11016" xr:uid="{00000000-0005-0000-0000-0000012B0000}"/>
    <cellStyle name="Dollar (zero dec) 13" xfId="11017" xr:uid="{00000000-0005-0000-0000-0000022B0000}"/>
    <cellStyle name="Dollar (zero dec) 13 2" xfId="11018" xr:uid="{00000000-0005-0000-0000-0000032B0000}"/>
    <cellStyle name="Dollar (zero dec) 13 3" xfId="11019" xr:uid="{00000000-0005-0000-0000-0000042B0000}"/>
    <cellStyle name="Dollar (zero dec) 14" xfId="11020" xr:uid="{00000000-0005-0000-0000-0000052B0000}"/>
    <cellStyle name="Dollar (zero dec) 14 2" xfId="11021" xr:uid="{00000000-0005-0000-0000-0000062B0000}"/>
    <cellStyle name="Dollar (zero dec) 14 3" xfId="11022" xr:uid="{00000000-0005-0000-0000-0000072B0000}"/>
    <cellStyle name="Dollar (zero dec) 15" xfId="11023" xr:uid="{00000000-0005-0000-0000-0000082B0000}"/>
    <cellStyle name="Dollar (zero dec) 15 2" xfId="11024" xr:uid="{00000000-0005-0000-0000-0000092B0000}"/>
    <cellStyle name="Dollar (zero dec) 15 3" xfId="11025" xr:uid="{00000000-0005-0000-0000-00000A2B0000}"/>
    <cellStyle name="Dollar (zero dec) 16" xfId="11026" xr:uid="{00000000-0005-0000-0000-00000B2B0000}"/>
    <cellStyle name="Dollar (zero dec) 16 2" xfId="11027" xr:uid="{00000000-0005-0000-0000-00000C2B0000}"/>
    <cellStyle name="Dollar (zero dec) 16 3" xfId="11028" xr:uid="{00000000-0005-0000-0000-00000D2B0000}"/>
    <cellStyle name="Dollar (zero dec) 17" xfId="11029" xr:uid="{00000000-0005-0000-0000-00000E2B0000}"/>
    <cellStyle name="Dollar (zero dec) 18" xfId="11030" xr:uid="{00000000-0005-0000-0000-00000F2B0000}"/>
    <cellStyle name="Dollar (zero dec) 19" xfId="11031" xr:uid="{00000000-0005-0000-0000-0000102B0000}"/>
    <cellStyle name="Dollar (zero dec) 2" xfId="11032" xr:uid="{00000000-0005-0000-0000-0000112B0000}"/>
    <cellStyle name="Dollar (zero dec) 2 2" xfId="11033" xr:uid="{00000000-0005-0000-0000-0000122B0000}"/>
    <cellStyle name="Dollar (zero dec) 2 2 2" xfId="11034" xr:uid="{00000000-0005-0000-0000-0000132B0000}"/>
    <cellStyle name="Dollar (zero dec) 2 2 3" xfId="11035" xr:uid="{00000000-0005-0000-0000-0000142B0000}"/>
    <cellStyle name="Dollar (zero dec) 2 3" xfId="11036" xr:uid="{00000000-0005-0000-0000-0000152B0000}"/>
    <cellStyle name="Dollar (zero dec) 2 4" xfId="11037" xr:uid="{00000000-0005-0000-0000-0000162B0000}"/>
    <cellStyle name="Dollar (zero dec) 20" xfId="11038" xr:uid="{00000000-0005-0000-0000-0000172B0000}"/>
    <cellStyle name="Dollar (zero dec) 3" xfId="11039" xr:uid="{00000000-0005-0000-0000-0000182B0000}"/>
    <cellStyle name="Dollar (zero dec) 3 2" xfId="11040" xr:uid="{00000000-0005-0000-0000-0000192B0000}"/>
    <cellStyle name="Dollar (zero dec) 3 3" xfId="11041" xr:uid="{00000000-0005-0000-0000-00001A2B0000}"/>
    <cellStyle name="Dollar (zero dec) 4" xfId="11042" xr:uid="{00000000-0005-0000-0000-00001B2B0000}"/>
    <cellStyle name="Dollar (zero dec) 4 2" xfId="11043" xr:uid="{00000000-0005-0000-0000-00001C2B0000}"/>
    <cellStyle name="Dollar (zero dec) 4 3" xfId="11044" xr:uid="{00000000-0005-0000-0000-00001D2B0000}"/>
    <cellStyle name="Dollar (zero dec) 5" xfId="11045" xr:uid="{00000000-0005-0000-0000-00001E2B0000}"/>
    <cellStyle name="Dollar (zero dec) 5 2" xfId="11046" xr:uid="{00000000-0005-0000-0000-00001F2B0000}"/>
    <cellStyle name="Dollar (zero dec) 5 3" xfId="11047" xr:uid="{00000000-0005-0000-0000-0000202B0000}"/>
    <cellStyle name="Dollar (zero dec) 6" xfId="11048" xr:uid="{00000000-0005-0000-0000-0000212B0000}"/>
    <cellStyle name="Dollar (zero dec) 6 2" xfId="11049" xr:uid="{00000000-0005-0000-0000-0000222B0000}"/>
    <cellStyle name="Dollar (zero dec) 6 3" xfId="11050" xr:uid="{00000000-0005-0000-0000-0000232B0000}"/>
    <cellStyle name="Dollar (zero dec) 7" xfId="11051" xr:uid="{00000000-0005-0000-0000-0000242B0000}"/>
    <cellStyle name="Dollar (zero dec) 7 2" xfId="11052" xr:uid="{00000000-0005-0000-0000-0000252B0000}"/>
    <cellStyle name="Dollar (zero dec) 7 3" xfId="11053" xr:uid="{00000000-0005-0000-0000-0000262B0000}"/>
    <cellStyle name="Dollar (zero dec) 8" xfId="11054" xr:uid="{00000000-0005-0000-0000-0000272B0000}"/>
    <cellStyle name="Dollar (zero dec) 8 2" xfId="11055" xr:uid="{00000000-0005-0000-0000-0000282B0000}"/>
    <cellStyle name="Dollar (zero dec) 8 3" xfId="11056" xr:uid="{00000000-0005-0000-0000-0000292B0000}"/>
    <cellStyle name="Dollar (zero dec) 9" xfId="11057" xr:uid="{00000000-0005-0000-0000-00002A2B0000}"/>
    <cellStyle name="Dollar (zero dec) 9 2" xfId="11058" xr:uid="{00000000-0005-0000-0000-00002B2B0000}"/>
    <cellStyle name="Dollar (zero dec) 9 3" xfId="11059" xr:uid="{00000000-0005-0000-0000-00002C2B0000}"/>
    <cellStyle name="Dollar (zero dec)_bieu 1b" xfId="11060" xr:uid="{00000000-0005-0000-0000-00002D2B0000}"/>
    <cellStyle name="Don gia" xfId="11061" xr:uid="{00000000-0005-0000-0000-00002E2B0000}"/>
    <cellStyle name="Don gia 2" xfId="11062" xr:uid="{00000000-0005-0000-0000-00002F2B0000}"/>
    <cellStyle name="Don gia 2 2" xfId="11063" xr:uid="{00000000-0005-0000-0000-0000302B0000}"/>
    <cellStyle name="Don gia 2 3" xfId="11064" xr:uid="{00000000-0005-0000-0000-0000312B0000}"/>
    <cellStyle name="Don gia 2 4" xfId="11065" xr:uid="{00000000-0005-0000-0000-0000322B0000}"/>
    <cellStyle name="Don gia 3" xfId="11066" xr:uid="{00000000-0005-0000-0000-0000332B0000}"/>
    <cellStyle name="Don gia 3 2" xfId="11067" xr:uid="{00000000-0005-0000-0000-0000342B0000}"/>
    <cellStyle name="Don gia 3 3" xfId="11068" xr:uid="{00000000-0005-0000-0000-0000352B0000}"/>
    <cellStyle name="Don gia 3 4" xfId="11069" xr:uid="{00000000-0005-0000-0000-0000362B0000}"/>
    <cellStyle name="Don gia 4" xfId="11070" xr:uid="{00000000-0005-0000-0000-0000372B0000}"/>
    <cellStyle name="Don gia 4 2" xfId="11071" xr:uid="{00000000-0005-0000-0000-0000382B0000}"/>
    <cellStyle name="Don gia 4 3" xfId="11072" xr:uid="{00000000-0005-0000-0000-0000392B0000}"/>
    <cellStyle name="Don gia 4 4" xfId="11073" xr:uid="{00000000-0005-0000-0000-00003A2B0000}"/>
    <cellStyle name="Don gia 5" xfId="11074" xr:uid="{00000000-0005-0000-0000-00003B2B0000}"/>
    <cellStyle name="Don gia 6" xfId="11075" xr:uid="{00000000-0005-0000-0000-00003C2B0000}"/>
    <cellStyle name="Don gia 7" xfId="11076" xr:uid="{00000000-0005-0000-0000-00003D2B0000}"/>
    <cellStyle name="Dziesi?tny [0]_Invoices2001Slovakia" xfId="11077" xr:uid="{00000000-0005-0000-0000-00003E2B0000}"/>
    <cellStyle name="Dziesi?tny_Invoices2001Slovakia" xfId="11078" xr:uid="{00000000-0005-0000-0000-00003F2B0000}"/>
    <cellStyle name="Dziesietny [0]_Invoices2001Slovakia" xfId="11079" xr:uid="{00000000-0005-0000-0000-0000402B0000}"/>
    <cellStyle name="Dziesiętny [0]_Invoices2001Slovakia" xfId="11080" xr:uid="{00000000-0005-0000-0000-0000412B0000}"/>
    <cellStyle name="Dziesietny [0]_Invoices2001Slovakia 10" xfId="11081" xr:uid="{00000000-0005-0000-0000-0000422B0000}"/>
    <cellStyle name="Dziesiętny [0]_Invoices2001Slovakia 10" xfId="11082" xr:uid="{00000000-0005-0000-0000-0000432B0000}"/>
    <cellStyle name="Dziesietny [0]_Invoices2001Slovakia 11" xfId="11083" xr:uid="{00000000-0005-0000-0000-0000442B0000}"/>
    <cellStyle name="Dziesiętny [0]_Invoices2001Slovakia 11" xfId="11084" xr:uid="{00000000-0005-0000-0000-0000452B0000}"/>
    <cellStyle name="Dziesietny [0]_Invoices2001Slovakia 12" xfId="11085" xr:uid="{00000000-0005-0000-0000-0000462B0000}"/>
    <cellStyle name="Dziesiętny [0]_Invoices2001Slovakia 12" xfId="11086" xr:uid="{00000000-0005-0000-0000-0000472B0000}"/>
    <cellStyle name="Dziesietny [0]_Invoices2001Slovakia 13" xfId="11087" xr:uid="{00000000-0005-0000-0000-0000482B0000}"/>
    <cellStyle name="Dziesiętny [0]_Invoices2001Slovakia 13" xfId="11088" xr:uid="{00000000-0005-0000-0000-0000492B0000}"/>
    <cellStyle name="Dziesietny [0]_Invoices2001Slovakia 14" xfId="11089" xr:uid="{00000000-0005-0000-0000-00004A2B0000}"/>
    <cellStyle name="Dziesiętny [0]_Invoices2001Slovakia 14" xfId="11090" xr:uid="{00000000-0005-0000-0000-00004B2B0000}"/>
    <cellStyle name="Dziesietny [0]_Invoices2001Slovakia 15" xfId="11091" xr:uid="{00000000-0005-0000-0000-00004C2B0000}"/>
    <cellStyle name="Dziesiętny [0]_Invoices2001Slovakia 15" xfId="11092" xr:uid="{00000000-0005-0000-0000-00004D2B0000}"/>
    <cellStyle name="Dziesietny [0]_Invoices2001Slovakia 16" xfId="11093" xr:uid="{00000000-0005-0000-0000-00004E2B0000}"/>
    <cellStyle name="Dziesiętny [0]_Invoices2001Slovakia 16" xfId="11094" xr:uid="{00000000-0005-0000-0000-00004F2B0000}"/>
    <cellStyle name="Dziesietny [0]_Invoices2001Slovakia 17" xfId="11095" xr:uid="{00000000-0005-0000-0000-0000502B0000}"/>
    <cellStyle name="Dziesiętny [0]_Invoices2001Slovakia 17" xfId="11096" xr:uid="{00000000-0005-0000-0000-0000512B0000}"/>
    <cellStyle name="Dziesietny [0]_Invoices2001Slovakia 18" xfId="11097" xr:uid="{00000000-0005-0000-0000-0000522B0000}"/>
    <cellStyle name="Dziesiętny [0]_Invoices2001Slovakia 18" xfId="11098" xr:uid="{00000000-0005-0000-0000-0000532B0000}"/>
    <cellStyle name="Dziesietny [0]_Invoices2001Slovakia 19" xfId="11099" xr:uid="{00000000-0005-0000-0000-0000542B0000}"/>
    <cellStyle name="Dziesiętny [0]_Invoices2001Slovakia 19" xfId="11100" xr:uid="{00000000-0005-0000-0000-0000552B0000}"/>
    <cellStyle name="Dziesietny [0]_Invoices2001Slovakia 2" xfId="11101" xr:uid="{00000000-0005-0000-0000-0000562B0000}"/>
    <cellStyle name="Dziesiętny [0]_Invoices2001Slovakia 2" xfId="11102" xr:uid="{00000000-0005-0000-0000-0000572B0000}"/>
    <cellStyle name="Dziesietny [0]_Invoices2001Slovakia 2 10" xfId="11103" xr:uid="{00000000-0005-0000-0000-0000582B0000}"/>
    <cellStyle name="Dziesiętny [0]_Invoices2001Slovakia 2 10" xfId="11104" xr:uid="{00000000-0005-0000-0000-0000592B0000}"/>
    <cellStyle name="Dziesietny [0]_Invoices2001Slovakia 2 11" xfId="11105" xr:uid="{00000000-0005-0000-0000-00005A2B0000}"/>
    <cellStyle name="Dziesiętny [0]_Invoices2001Slovakia 2 11" xfId="11106" xr:uid="{00000000-0005-0000-0000-00005B2B0000}"/>
    <cellStyle name="Dziesietny [0]_Invoices2001Slovakia 2 12" xfId="11107" xr:uid="{00000000-0005-0000-0000-00005C2B0000}"/>
    <cellStyle name="Dziesiętny [0]_Invoices2001Slovakia 2 12" xfId="11108" xr:uid="{00000000-0005-0000-0000-00005D2B0000}"/>
    <cellStyle name="Dziesietny [0]_Invoices2001Slovakia 2 13" xfId="11109" xr:uid="{00000000-0005-0000-0000-00005E2B0000}"/>
    <cellStyle name="Dziesiętny [0]_Invoices2001Slovakia 2 13" xfId="11110" xr:uid="{00000000-0005-0000-0000-00005F2B0000}"/>
    <cellStyle name="Dziesietny [0]_Invoices2001Slovakia 2 14" xfId="11111" xr:uid="{00000000-0005-0000-0000-0000602B0000}"/>
    <cellStyle name="Dziesiętny [0]_Invoices2001Slovakia 2 14" xfId="11112" xr:uid="{00000000-0005-0000-0000-0000612B0000}"/>
    <cellStyle name="Dziesietny [0]_Invoices2001Slovakia 2 15" xfId="11113" xr:uid="{00000000-0005-0000-0000-0000622B0000}"/>
    <cellStyle name="Dziesiętny [0]_Invoices2001Slovakia 2 15" xfId="11114" xr:uid="{00000000-0005-0000-0000-0000632B0000}"/>
    <cellStyle name="Dziesietny [0]_Invoices2001Slovakia 2 16" xfId="11115" xr:uid="{00000000-0005-0000-0000-0000642B0000}"/>
    <cellStyle name="Dziesiętny [0]_Invoices2001Slovakia 2 16" xfId="11116" xr:uid="{00000000-0005-0000-0000-0000652B0000}"/>
    <cellStyle name="Dziesietny [0]_Invoices2001Slovakia 2 17" xfId="11117" xr:uid="{00000000-0005-0000-0000-0000662B0000}"/>
    <cellStyle name="Dziesiętny [0]_Invoices2001Slovakia 2 17" xfId="11118" xr:uid="{00000000-0005-0000-0000-0000672B0000}"/>
    <cellStyle name="Dziesietny [0]_Invoices2001Slovakia 2 18" xfId="11119" xr:uid="{00000000-0005-0000-0000-0000682B0000}"/>
    <cellStyle name="Dziesiętny [0]_Invoices2001Slovakia 2 18" xfId="11120" xr:uid="{00000000-0005-0000-0000-0000692B0000}"/>
    <cellStyle name="Dziesietny [0]_Invoices2001Slovakia 2 19" xfId="11121" xr:uid="{00000000-0005-0000-0000-00006A2B0000}"/>
    <cellStyle name="Dziesiętny [0]_Invoices2001Slovakia 2 19" xfId="11122" xr:uid="{00000000-0005-0000-0000-00006B2B0000}"/>
    <cellStyle name="Dziesietny [0]_Invoices2001Slovakia 2 2" xfId="11123" xr:uid="{00000000-0005-0000-0000-00006C2B0000}"/>
    <cellStyle name="Dziesiętny [0]_Invoices2001Slovakia 2 2" xfId="11124" xr:uid="{00000000-0005-0000-0000-00006D2B0000}"/>
    <cellStyle name="Dziesietny [0]_Invoices2001Slovakia 2 20" xfId="11125" xr:uid="{00000000-0005-0000-0000-00006E2B0000}"/>
    <cellStyle name="Dziesiętny [0]_Invoices2001Slovakia 2 20" xfId="11126" xr:uid="{00000000-0005-0000-0000-00006F2B0000}"/>
    <cellStyle name="Dziesietny [0]_Invoices2001Slovakia 2 21" xfId="11127" xr:uid="{00000000-0005-0000-0000-0000702B0000}"/>
    <cellStyle name="Dziesiętny [0]_Invoices2001Slovakia 2 21" xfId="11128" xr:uid="{00000000-0005-0000-0000-0000712B0000}"/>
    <cellStyle name="Dziesietny [0]_Invoices2001Slovakia 2 22" xfId="11129" xr:uid="{00000000-0005-0000-0000-0000722B0000}"/>
    <cellStyle name="Dziesiętny [0]_Invoices2001Slovakia 2 22" xfId="11130" xr:uid="{00000000-0005-0000-0000-0000732B0000}"/>
    <cellStyle name="Dziesietny [0]_Invoices2001Slovakia 2 3" xfId="11131" xr:uid="{00000000-0005-0000-0000-0000742B0000}"/>
    <cellStyle name="Dziesiętny [0]_Invoices2001Slovakia 2 3" xfId="11132" xr:uid="{00000000-0005-0000-0000-0000752B0000}"/>
    <cellStyle name="Dziesietny [0]_Invoices2001Slovakia 2 4" xfId="11133" xr:uid="{00000000-0005-0000-0000-0000762B0000}"/>
    <cellStyle name="Dziesiętny [0]_Invoices2001Slovakia 2 4" xfId="11134" xr:uid="{00000000-0005-0000-0000-0000772B0000}"/>
    <cellStyle name="Dziesietny [0]_Invoices2001Slovakia 2 5" xfId="11135" xr:uid="{00000000-0005-0000-0000-0000782B0000}"/>
    <cellStyle name="Dziesiętny [0]_Invoices2001Slovakia 2 5" xfId="11136" xr:uid="{00000000-0005-0000-0000-0000792B0000}"/>
    <cellStyle name="Dziesietny [0]_Invoices2001Slovakia 2 6" xfId="11137" xr:uid="{00000000-0005-0000-0000-00007A2B0000}"/>
    <cellStyle name="Dziesiętny [0]_Invoices2001Slovakia 2 6" xfId="11138" xr:uid="{00000000-0005-0000-0000-00007B2B0000}"/>
    <cellStyle name="Dziesietny [0]_Invoices2001Slovakia 2 7" xfId="11139" xr:uid="{00000000-0005-0000-0000-00007C2B0000}"/>
    <cellStyle name="Dziesiętny [0]_Invoices2001Slovakia 2 7" xfId="11140" xr:uid="{00000000-0005-0000-0000-00007D2B0000}"/>
    <cellStyle name="Dziesietny [0]_Invoices2001Slovakia 2 8" xfId="11141" xr:uid="{00000000-0005-0000-0000-00007E2B0000}"/>
    <cellStyle name="Dziesiętny [0]_Invoices2001Slovakia 2 8" xfId="11142" xr:uid="{00000000-0005-0000-0000-00007F2B0000}"/>
    <cellStyle name="Dziesietny [0]_Invoices2001Slovakia 2 9" xfId="11143" xr:uid="{00000000-0005-0000-0000-0000802B0000}"/>
    <cellStyle name="Dziesiętny [0]_Invoices2001Slovakia 2 9" xfId="11144" xr:uid="{00000000-0005-0000-0000-0000812B0000}"/>
    <cellStyle name="Dziesietny [0]_Invoices2001Slovakia 20" xfId="11145" xr:uid="{00000000-0005-0000-0000-0000822B0000}"/>
    <cellStyle name="Dziesiętny [0]_Invoices2001Slovakia 20" xfId="11146" xr:uid="{00000000-0005-0000-0000-0000832B0000}"/>
    <cellStyle name="Dziesietny [0]_Invoices2001Slovakia 21" xfId="11147" xr:uid="{00000000-0005-0000-0000-0000842B0000}"/>
    <cellStyle name="Dziesiętny [0]_Invoices2001Slovakia 21" xfId="11148" xr:uid="{00000000-0005-0000-0000-0000852B0000}"/>
    <cellStyle name="Dziesietny [0]_Invoices2001Slovakia 22" xfId="11149" xr:uid="{00000000-0005-0000-0000-0000862B0000}"/>
    <cellStyle name="Dziesiętny [0]_Invoices2001Slovakia 22" xfId="11150" xr:uid="{00000000-0005-0000-0000-0000872B0000}"/>
    <cellStyle name="Dziesietny [0]_Invoices2001Slovakia 23" xfId="11151" xr:uid="{00000000-0005-0000-0000-0000882B0000}"/>
    <cellStyle name="Dziesiętny [0]_Invoices2001Slovakia 23" xfId="11152" xr:uid="{00000000-0005-0000-0000-0000892B0000}"/>
    <cellStyle name="Dziesietny [0]_Invoices2001Slovakia 24" xfId="11153" xr:uid="{00000000-0005-0000-0000-00008A2B0000}"/>
    <cellStyle name="Dziesiętny [0]_Invoices2001Slovakia 24" xfId="11154" xr:uid="{00000000-0005-0000-0000-00008B2B0000}"/>
    <cellStyle name="Dziesietny [0]_Invoices2001Slovakia 25" xfId="11155" xr:uid="{00000000-0005-0000-0000-00008C2B0000}"/>
    <cellStyle name="Dziesiętny [0]_Invoices2001Slovakia 25" xfId="11156" xr:uid="{00000000-0005-0000-0000-00008D2B0000}"/>
    <cellStyle name="Dziesietny [0]_Invoices2001Slovakia 26" xfId="11157" xr:uid="{00000000-0005-0000-0000-00008E2B0000}"/>
    <cellStyle name="Dziesiętny [0]_Invoices2001Slovakia 26" xfId="11158" xr:uid="{00000000-0005-0000-0000-00008F2B0000}"/>
    <cellStyle name="Dziesietny [0]_Invoices2001Slovakia 27" xfId="11159" xr:uid="{00000000-0005-0000-0000-0000902B0000}"/>
    <cellStyle name="Dziesiętny [0]_Invoices2001Slovakia 27" xfId="11160" xr:uid="{00000000-0005-0000-0000-0000912B0000}"/>
    <cellStyle name="Dziesietny [0]_Invoices2001Slovakia 28" xfId="11161" xr:uid="{00000000-0005-0000-0000-0000922B0000}"/>
    <cellStyle name="Dziesiętny [0]_Invoices2001Slovakia 28" xfId="11162" xr:uid="{00000000-0005-0000-0000-0000932B0000}"/>
    <cellStyle name="Dziesietny [0]_Invoices2001Slovakia 29" xfId="11163" xr:uid="{00000000-0005-0000-0000-0000942B0000}"/>
    <cellStyle name="Dziesiętny [0]_Invoices2001Slovakia 29" xfId="11164" xr:uid="{00000000-0005-0000-0000-0000952B0000}"/>
    <cellStyle name="Dziesietny [0]_Invoices2001Slovakia 3" xfId="11165" xr:uid="{00000000-0005-0000-0000-0000962B0000}"/>
    <cellStyle name="Dziesiętny [0]_Invoices2001Slovakia 3" xfId="11166" xr:uid="{00000000-0005-0000-0000-0000972B0000}"/>
    <cellStyle name="Dziesietny [0]_Invoices2001Slovakia 3 10" xfId="11167" xr:uid="{00000000-0005-0000-0000-0000982B0000}"/>
    <cellStyle name="Dziesiętny [0]_Invoices2001Slovakia 3 10" xfId="11168" xr:uid="{00000000-0005-0000-0000-0000992B0000}"/>
    <cellStyle name="Dziesietny [0]_Invoices2001Slovakia 3 11" xfId="11169" xr:uid="{00000000-0005-0000-0000-00009A2B0000}"/>
    <cellStyle name="Dziesiętny [0]_Invoices2001Slovakia 3 11" xfId="11170" xr:uid="{00000000-0005-0000-0000-00009B2B0000}"/>
    <cellStyle name="Dziesietny [0]_Invoices2001Slovakia 3 12" xfId="11171" xr:uid="{00000000-0005-0000-0000-00009C2B0000}"/>
    <cellStyle name="Dziesiętny [0]_Invoices2001Slovakia 3 12" xfId="11172" xr:uid="{00000000-0005-0000-0000-00009D2B0000}"/>
    <cellStyle name="Dziesietny [0]_Invoices2001Slovakia 3 13" xfId="11173" xr:uid="{00000000-0005-0000-0000-00009E2B0000}"/>
    <cellStyle name="Dziesiętny [0]_Invoices2001Slovakia 3 13" xfId="11174" xr:uid="{00000000-0005-0000-0000-00009F2B0000}"/>
    <cellStyle name="Dziesietny [0]_Invoices2001Slovakia 3 14" xfId="11175" xr:uid="{00000000-0005-0000-0000-0000A02B0000}"/>
    <cellStyle name="Dziesiętny [0]_Invoices2001Slovakia 3 14" xfId="11176" xr:uid="{00000000-0005-0000-0000-0000A12B0000}"/>
    <cellStyle name="Dziesietny [0]_Invoices2001Slovakia 3 15" xfId="11177" xr:uid="{00000000-0005-0000-0000-0000A22B0000}"/>
    <cellStyle name="Dziesiętny [0]_Invoices2001Slovakia 3 15" xfId="11178" xr:uid="{00000000-0005-0000-0000-0000A32B0000}"/>
    <cellStyle name="Dziesietny [0]_Invoices2001Slovakia 3 16" xfId="11179" xr:uid="{00000000-0005-0000-0000-0000A42B0000}"/>
    <cellStyle name="Dziesiętny [0]_Invoices2001Slovakia 3 16" xfId="11180" xr:uid="{00000000-0005-0000-0000-0000A52B0000}"/>
    <cellStyle name="Dziesietny [0]_Invoices2001Slovakia 3 17" xfId="11181" xr:uid="{00000000-0005-0000-0000-0000A62B0000}"/>
    <cellStyle name="Dziesiętny [0]_Invoices2001Slovakia 3 17" xfId="11182" xr:uid="{00000000-0005-0000-0000-0000A72B0000}"/>
    <cellStyle name="Dziesietny [0]_Invoices2001Slovakia 3 18" xfId="11183" xr:uid="{00000000-0005-0000-0000-0000A82B0000}"/>
    <cellStyle name="Dziesiętny [0]_Invoices2001Slovakia 3 18" xfId="11184" xr:uid="{00000000-0005-0000-0000-0000A92B0000}"/>
    <cellStyle name="Dziesietny [0]_Invoices2001Slovakia 3 19" xfId="11185" xr:uid="{00000000-0005-0000-0000-0000AA2B0000}"/>
    <cellStyle name="Dziesiętny [0]_Invoices2001Slovakia 3 19" xfId="11186" xr:uid="{00000000-0005-0000-0000-0000AB2B0000}"/>
    <cellStyle name="Dziesietny [0]_Invoices2001Slovakia 3 2" xfId="11187" xr:uid="{00000000-0005-0000-0000-0000AC2B0000}"/>
    <cellStyle name="Dziesiętny [0]_Invoices2001Slovakia 3 2" xfId="11188" xr:uid="{00000000-0005-0000-0000-0000AD2B0000}"/>
    <cellStyle name="Dziesietny [0]_Invoices2001Slovakia 3 20" xfId="11189" xr:uid="{00000000-0005-0000-0000-0000AE2B0000}"/>
    <cellStyle name="Dziesiętny [0]_Invoices2001Slovakia 3 20" xfId="11190" xr:uid="{00000000-0005-0000-0000-0000AF2B0000}"/>
    <cellStyle name="Dziesietny [0]_Invoices2001Slovakia 3 21" xfId="11191" xr:uid="{00000000-0005-0000-0000-0000B02B0000}"/>
    <cellStyle name="Dziesiętny [0]_Invoices2001Slovakia 3 21" xfId="11192" xr:uid="{00000000-0005-0000-0000-0000B12B0000}"/>
    <cellStyle name="Dziesietny [0]_Invoices2001Slovakia 3 22" xfId="11193" xr:uid="{00000000-0005-0000-0000-0000B22B0000}"/>
    <cellStyle name="Dziesiętny [0]_Invoices2001Slovakia 3 22" xfId="11194" xr:uid="{00000000-0005-0000-0000-0000B32B0000}"/>
    <cellStyle name="Dziesietny [0]_Invoices2001Slovakia 3 3" xfId="11195" xr:uid="{00000000-0005-0000-0000-0000B42B0000}"/>
    <cellStyle name="Dziesiętny [0]_Invoices2001Slovakia 3 3" xfId="11196" xr:uid="{00000000-0005-0000-0000-0000B52B0000}"/>
    <cellStyle name="Dziesietny [0]_Invoices2001Slovakia 3 4" xfId="11197" xr:uid="{00000000-0005-0000-0000-0000B62B0000}"/>
    <cellStyle name="Dziesiętny [0]_Invoices2001Slovakia 3 4" xfId="11198" xr:uid="{00000000-0005-0000-0000-0000B72B0000}"/>
    <cellStyle name="Dziesietny [0]_Invoices2001Slovakia 3 5" xfId="11199" xr:uid="{00000000-0005-0000-0000-0000B82B0000}"/>
    <cellStyle name="Dziesiętny [0]_Invoices2001Slovakia 3 5" xfId="11200" xr:uid="{00000000-0005-0000-0000-0000B92B0000}"/>
    <cellStyle name="Dziesietny [0]_Invoices2001Slovakia 3 6" xfId="11201" xr:uid="{00000000-0005-0000-0000-0000BA2B0000}"/>
    <cellStyle name="Dziesiętny [0]_Invoices2001Slovakia 3 6" xfId="11202" xr:uid="{00000000-0005-0000-0000-0000BB2B0000}"/>
    <cellStyle name="Dziesietny [0]_Invoices2001Slovakia 3 7" xfId="11203" xr:uid="{00000000-0005-0000-0000-0000BC2B0000}"/>
    <cellStyle name="Dziesiętny [0]_Invoices2001Slovakia 3 7" xfId="11204" xr:uid="{00000000-0005-0000-0000-0000BD2B0000}"/>
    <cellStyle name="Dziesietny [0]_Invoices2001Slovakia 3 8" xfId="11205" xr:uid="{00000000-0005-0000-0000-0000BE2B0000}"/>
    <cellStyle name="Dziesiętny [0]_Invoices2001Slovakia 3 8" xfId="11206" xr:uid="{00000000-0005-0000-0000-0000BF2B0000}"/>
    <cellStyle name="Dziesietny [0]_Invoices2001Slovakia 3 9" xfId="11207" xr:uid="{00000000-0005-0000-0000-0000C02B0000}"/>
    <cellStyle name="Dziesiętny [0]_Invoices2001Slovakia 3 9" xfId="11208" xr:uid="{00000000-0005-0000-0000-0000C12B0000}"/>
    <cellStyle name="Dziesietny [0]_Invoices2001Slovakia 30" xfId="11209" xr:uid="{00000000-0005-0000-0000-0000C22B0000}"/>
    <cellStyle name="Dziesiętny [0]_Invoices2001Slovakia 30" xfId="11210" xr:uid="{00000000-0005-0000-0000-0000C32B0000}"/>
    <cellStyle name="Dziesietny [0]_Invoices2001Slovakia 31" xfId="11211" xr:uid="{00000000-0005-0000-0000-0000C42B0000}"/>
    <cellStyle name="Dziesiętny [0]_Invoices2001Slovakia 31" xfId="11212" xr:uid="{00000000-0005-0000-0000-0000C52B0000}"/>
    <cellStyle name="Dziesietny [0]_Invoices2001Slovakia 32" xfId="11213" xr:uid="{00000000-0005-0000-0000-0000C62B0000}"/>
    <cellStyle name="Dziesiętny [0]_Invoices2001Slovakia 32" xfId="11214" xr:uid="{00000000-0005-0000-0000-0000C72B0000}"/>
    <cellStyle name="Dziesietny [0]_Invoices2001Slovakia 4" xfId="11215" xr:uid="{00000000-0005-0000-0000-0000C82B0000}"/>
    <cellStyle name="Dziesiętny [0]_Invoices2001Slovakia 4" xfId="11216" xr:uid="{00000000-0005-0000-0000-0000C92B0000}"/>
    <cellStyle name="Dziesietny [0]_Invoices2001Slovakia 4 10" xfId="11217" xr:uid="{00000000-0005-0000-0000-0000CA2B0000}"/>
    <cellStyle name="Dziesiętny [0]_Invoices2001Slovakia 4 10" xfId="11218" xr:uid="{00000000-0005-0000-0000-0000CB2B0000}"/>
    <cellStyle name="Dziesietny [0]_Invoices2001Slovakia 4 11" xfId="11219" xr:uid="{00000000-0005-0000-0000-0000CC2B0000}"/>
    <cellStyle name="Dziesiętny [0]_Invoices2001Slovakia 4 11" xfId="11220" xr:uid="{00000000-0005-0000-0000-0000CD2B0000}"/>
    <cellStyle name="Dziesietny [0]_Invoices2001Slovakia 4 12" xfId="11221" xr:uid="{00000000-0005-0000-0000-0000CE2B0000}"/>
    <cellStyle name="Dziesiętny [0]_Invoices2001Slovakia 4 12" xfId="11222" xr:uid="{00000000-0005-0000-0000-0000CF2B0000}"/>
    <cellStyle name="Dziesietny [0]_Invoices2001Slovakia 4 13" xfId="11223" xr:uid="{00000000-0005-0000-0000-0000D02B0000}"/>
    <cellStyle name="Dziesiętny [0]_Invoices2001Slovakia 4 13" xfId="11224" xr:uid="{00000000-0005-0000-0000-0000D12B0000}"/>
    <cellStyle name="Dziesietny [0]_Invoices2001Slovakia 4 14" xfId="11225" xr:uid="{00000000-0005-0000-0000-0000D22B0000}"/>
    <cellStyle name="Dziesiętny [0]_Invoices2001Slovakia 4 14" xfId="11226" xr:uid="{00000000-0005-0000-0000-0000D32B0000}"/>
    <cellStyle name="Dziesietny [0]_Invoices2001Slovakia 4 15" xfId="11227" xr:uid="{00000000-0005-0000-0000-0000D42B0000}"/>
    <cellStyle name="Dziesiętny [0]_Invoices2001Slovakia 4 15" xfId="11228" xr:uid="{00000000-0005-0000-0000-0000D52B0000}"/>
    <cellStyle name="Dziesietny [0]_Invoices2001Slovakia 4 16" xfId="11229" xr:uid="{00000000-0005-0000-0000-0000D62B0000}"/>
    <cellStyle name="Dziesiętny [0]_Invoices2001Slovakia 4 16" xfId="11230" xr:uid="{00000000-0005-0000-0000-0000D72B0000}"/>
    <cellStyle name="Dziesietny [0]_Invoices2001Slovakia 4 17" xfId="11231" xr:uid="{00000000-0005-0000-0000-0000D82B0000}"/>
    <cellStyle name="Dziesiętny [0]_Invoices2001Slovakia 4 17" xfId="11232" xr:uid="{00000000-0005-0000-0000-0000D92B0000}"/>
    <cellStyle name="Dziesietny [0]_Invoices2001Slovakia 4 18" xfId="11233" xr:uid="{00000000-0005-0000-0000-0000DA2B0000}"/>
    <cellStyle name="Dziesiętny [0]_Invoices2001Slovakia 4 18" xfId="11234" xr:uid="{00000000-0005-0000-0000-0000DB2B0000}"/>
    <cellStyle name="Dziesietny [0]_Invoices2001Slovakia 4 19" xfId="11235" xr:uid="{00000000-0005-0000-0000-0000DC2B0000}"/>
    <cellStyle name="Dziesiętny [0]_Invoices2001Slovakia 4 19" xfId="11236" xr:uid="{00000000-0005-0000-0000-0000DD2B0000}"/>
    <cellStyle name="Dziesietny [0]_Invoices2001Slovakia 4 2" xfId="11237" xr:uid="{00000000-0005-0000-0000-0000DE2B0000}"/>
    <cellStyle name="Dziesiętny [0]_Invoices2001Slovakia 4 2" xfId="11238" xr:uid="{00000000-0005-0000-0000-0000DF2B0000}"/>
    <cellStyle name="Dziesietny [0]_Invoices2001Slovakia 4 20" xfId="11239" xr:uid="{00000000-0005-0000-0000-0000E02B0000}"/>
    <cellStyle name="Dziesiętny [0]_Invoices2001Slovakia 4 20" xfId="11240" xr:uid="{00000000-0005-0000-0000-0000E12B0000}"/>
    <cellStyle name="Dziesietny [0]_Invoices2001Slovakia 4 21" xfId="11241" xr:uid="{00000000-0005-0000-0000-0000E22B0000}"/>
    <cellStyle name="Dziesiętny [0]_Invoices2001Slovakia 4 21" xfId="11242" xr:uid="{00000000-0005-0000-0000-0000E32B0000}"/>
    <cellStyle name="Dziesietny [0]_Invoices2001Slovakia 4 22" xfId="11243" xr:uid="{00000000-0005-0000-0000-0000E42B0000}"/>
    <cellStyle name="Dziesiętny [0]_Invoices2001Slovakia 4 22" xfId="11244" xr:uid="{00000000-0005-0000-0000-0000E52B0000}"/>
    <cellStyle name="Dziesietny [0]_Invoices2001Slovakia 4 3" xfId="11245" xr:uid="{00000000-0005-0000-0000-0000E62B0000}"/>
    <cellStyle name="Dziesiętny [0]_Invoices2001Slovakia 4 3" xfId="11246" xr:uid="{00000000-0005-0000-0000-0000E72B0000}"/>
    <cellStyle name="Dziesietny [0]_Invoices2001Slovakia 4 4" xfId="11247" xr:uid="{00000000-0005-0000-0000-0000E82B0000}"/>
    <cellStyle name="Dziesiętny [0]_Invoices2001Slovakia 4 4" xfId="11248" xr:uid="{00000000-0005-0000-0000-0000E92B0000}"/>
    <cellStyle name="Dziesietny [0]_Invoices2001Slovakia 4 5" xfId="11249" xr:uid="{00000000-0005-0000-0000-0000EA2B0000}"/>
    <cellStyle name="Dziesiętny [0]_Invoices2001Slovakia 4 5" xfId="11250" xr:uid="{00000000-0005-0000-0000-0000EB2B0000}"/>
    <cellStyle name="Dziesietny [0]_Invoices2001Slovakia 4 6" xfId="11251" xr:uid="{00000000-0005-0000-0000-0000EC2B0000}"/>
    <cellStyle name="Dziesiętny [0]_Invoices2001Slovakia 4 6" xfId="11252" xr:uid="{00000000-0005-0000-0000-0000ED2B0000}"/>
    <cellStyle name="Dziesietny [0]_Invoices2001Slovakia 4 7" xfId="11253" xr:uid="{00000000-0005-0000-0000-0000EE2B0000}"/>
    <cellStyle name="Dziesiętny [0]_Invoices2001Slovakia 4 7" xfId="11254" xr:uid="{00000000-0005-0000-0000-0000EF2B0000}"/>
    <cellStyle name="Dziesietny [0]_Invoices2001Slovakia 4 8" xfId="11255" xr:uid="{00000000-0005-0000-0000-0000F02B0000}"/>
    <cellStyle name="Dziesiętny [0]_Invoices2001Slovakia 4 8" xfId="11256" xr:uid="{00000000-0005-0000-0000-0000F12B0000}"/>
    <cellStyle name="Dziesietny [0]_Invoices2001Slovakia 4 9" xfId="11257" xr:uid="{00000000-0005-0000-0000-0000F22B0000}"/>
    <cellStyle name="Dziesiętny [0]_Invoices2001Slovakia 4 9" xfId="11258" xr:uid="{00000000-0005-0000-0000-0000F32B0000}"/>
    <cellStyle name="Dziesietny [0]_Invoices2001Slovakia 5" xfId="11259" xr:uid="{00000000-0005-0000-0000-0000F42B0000}"/>
    <cellStyle name="Dziesiętny [0]_Invoices2001Slovakia 5" xfId="11260" xr:uid="{00000000-0005-0000-0000-0000F52B0000}"/>
    <cellStyle name="Dziesietny [0]_Invoices2001Slovakia 5 10" xfId="11261" xr:uid="{00000000-0005-0000-0000-0000F62B0000}"/>
    <cellStyle name="Dziesiętny [0]_Invoices2001Slovakia 5 10" xfId="11262" xr:uid="{00000000-0005-0000-0000-0000F72B0000}"/>
    <cellStyle name="Dziesietny [0]_Invoices2001Slovakia 5 11" xfId="11263" xr:uid="{00000000-0005-0000-0000-0000F82B0000}"/>
    <cellStyle name="Dziesiętny [0]_Invoices2001Slovakia 5 11" xfId="11264" xr:uid="{00000000-0005-0000-0000-0000F92B0000}"/>
    <cellStyle name="Dziesietny [0]_Invoices2001Slovakia 5 12" xfId="11265" xr:uid="{00000000-0005-0000-0000-0000FA2B0000}"/>
    <cellStyle name="Dziesiętny [0]_Invoices2001Slovakia 5 12" xfId="11266" xr:uid="{00000000-0005-0000-0000-0000FB2B0000}"/>
    <cellStyle name="Dziesietny [0]_Invoices2001Slovakia 5 13" xfId="11267" xr:uid="{00000000-0005-0000-0000-0000FC2B0000}"/>
    <cellStyle name="Dziesiętny [0]_Invoices2001Slovakia 5 13" xfId="11268" xr:uid="{00000000-0005-0000-0000-0000FD2B0000}"/>
    <cellStyle name="Dziesietny [0]_Invoices2001Slovakia 5 14" xfId="11269" xr:uid="{00000000-0005-0000-0000-0000FE2B0000}"/>
    <cellStyle name="Dziesiętny [0]_Invoices2001Slovakia 5 14" xfId="11270" xr:uid="{00000000-0005-0000-0000-0000FF2B0000}"/>
    <cellStyle name="Dziesietny [0]_Invoices2001Slovakia 5 15" xfId="11271" xr:uid="{00000000-0005-0000-0000-0000002C0000}"/>
    <cellStyle name="Dziesiętny [0]_Invoices2001Slovakia 5 15" xfId="11272" xr:uid="{00000000-0005-0000-0000-0000012C0000}"/>
    <cellStyle name="Dziesietny [0]_Invoices2001Slovakia 5 16" xfId="11273" xr:uid="{00000000-0005-0000-0000-0000022C0000}"/>
    <cellStyle name="Dziesiętny [0]_Invoices2001Slovakia 5 16" xfId="11274" xr:uid="{00000000-0005-0000-0000-0000032C0000}"/>
    <cellStyle name="Dziesietny [0]_Invoices2001Slovakia 5 17" xfId="11275" xr:uid="{00000000-0005-0000-0000-0000042C0000}"/>
    <cellStyle name="Dziesiętny [0]_Invoices2001Slovakia 5 17" xfId="11276" xr:uid="{00000000-0005-0000-0000-0000052C0000}"/>
    <cellStyle name="Dziesietny [0]_Invoices2001Slovakia 5 18" xfId="11277" xr:uid="{00000000-0005-0000-0000-0000062C0000}"/>
    <cellStyle name="Dziesiętny [0]_Invoices2001Slovakia 5 18" xfId="11278" xr:uid="{00000000-0005-0000-0000-0000072C0000}"/>
    <cellStyle name="Dziesietny [0]_Invoices2001Slovakia 5 19" xfId="11279" xr:uid="{00000000-0005-0000-0000-0000082C0000}"/>
    <cellStyle name="Dziesiętny [0]_Invoices2001Slovakia 5 19" xfId="11280" xr:uid="{00000000-0005-0000-0000-0000092C0000}"/>
    <cellStyle name="Dziesietny [0]_Invoices2001Slovakia 5 2" xfId="11281" xr:uid="{00000000-0005-0000-0000-00000A2C0000}"/>
    <cellStyle name="Dziesiętny [0]_Invoices2001Slovakia 5 2" xfId="11282" xr:uid="{00000000-0005-0000-0000-00000B2C0000}"/>
    <cellStyle name="Dziesietny [0]_Invoices2001Slovakia 5 20" xfId="11283" xr:uid="{00000000-0005-0000-0000-00000C2C0000}"/>
    <cellStyle name="Dziesiętny [0]_Invoices2001Slovakia 5 20" xfId="11284" xr:uid="{00000000-0005-0000-0000-00000D2C0000}"/>
    <cellStyle name="Dziesietny [0]_Invoices2001Slovakia 5 21" xfId="11285" xr:uid="{00000000-0005-0000-0000-00000E2C0000}"/>
    <cellStyle name="Dziesiętny [0]_Invoices2001Slovakia 5 21" xfId="11286" xr:uid="{00000000-0005-0000-0000-00000F2C0000}"/>
    <cellStyle name="Dziesietny [0]_Invoices2001Slovakia 5 22" xfId="11287" xr:uid="{00000000-0005-0000-0000-0000102C0000}"/>
    <cellStyle name="Dziesiętny [0]_Invoices2001Slovakia 5 22" xfId="11288" xr:uid="{00000000-0005-0000-0000-0000112C0000}"/>
    <cellStyle name="Dziesietny [0]_Invoices2001Slovakia 5 3" xfId="11289" xr:uid="{00000000-0005-0000-0000-0000122C0000}"/>
    <cellStyle name="Dziesiętny [0]_Invoices2001Slovakia 5 3" xfId="11290" xr:uid="{00000000-0005-0000-0000-0000132C0000}"/>
    <cellStyle name="Dziesietny [0]_Invoices2001Slovakia 5 4" xfId="11291" xr:uid="{00000000-0005-0000-0000-0000142C0000}"/>
    <cellStyle name="Dziesiętny [0]_Invoices2001Slovakia 5 4" xfId="11292" xr:uid="{00000000-0005-0000-0000-0000152C0000}"/>
    <cellStyle name="Dziesietny [0]_Invoices2001Slovakia 5 5" xfId="11293" xr:uid="{00000000-0005-0000-0000-0000162C0000}"/>
    <cellStyle name="Dziesiętny [0]_Invoices2001Slovakia 5 5" xfId="11294" xr:uid="{00000000-0005-0000-0000-0000172C0000}"/>
    <cellStyle name="Dziesietny [0]_Invoices2001Slovakia 5 6" xfId="11295" xr:uid="{00000000-0005-0000-0000-0000182C0000}"/>
    <cellStyle name="Dziesiętny [0]_Invoices2001Slovakia 5 6" xfId="11296" xr:uid="{00000000-0005-0000-0000-0000192C0000}"/>
    <cellStyle name="Dziesietny [0]_Invoices2001Slovakia 5 7" xfId="11297" xr:uid="{00000000-0005-0000-0000-00001A2C0000}"/>
    <cellStyle name="Dziesiętny [0]_Invoices2001Slovakia 5 7" xfId="11298" xr:uid="{00000000-0005-0000-0000-00001B2C0000}"/>
    <cellStyle name="Dziesietny [0]_Invoices2001Slovakia 5 8" xfId="11299" xr:uid="{00000000-0005-0000-0000-00001C2C0000}"/>
    <cellStyle name="Dziesiętny [0]_Invoices2001Slovakia 5 8" xfId="11300" xr:uid="{00000000-0005-0000-0000-00001D2C0000}"/>
    <cellStyle name="Dziesietny [0]_Invoices2001Slovakia 5 9" xfId="11301" xr:uid="{00000000-0005-0000-0000-00001E2C0000}"/>
    <cellStyle name="Dziesiętny [0]_Invoices2001Slovakia 5 9" xfId="11302" xr:uid="{00000000-0005-0000-0000-00001F2C0000}"/>
    <cellStyle name="Dziesietny [0]_Invoices2001Slovakia 6" xfId="11303" xr:uid="{00000000-0005-0000-0000-0000202C0000}"/>
    <cellStyle name="Dziesiętny [0]_Invoices2001Slovakia 6" xfId="11304" xr:uid="{00000000-0005-0000-0000-0000212C0000}"/>
    <cellStyle name="Dziesietny [0]_Invoices2001Slovakia 6 10" xfId="11305" xr:uid="{00000000-0005-0000-0000-0000222C0000}"/>
    <cellStyle name="Dziesiętny [0]_Invoices2001Slovakia 6 10" xfId="11306" xr:uid="{00000000-0005-0000-0000-0000232C0000}"/>
    <cellStyle name="Dziesietny [0]_Invoices2001Slovakia 6 11" xfId="11307" xr:uid="{00000000-0005-0000-0000-0000242C0000}"/>
    <cellStyle name="Dziesiętny [0]_Invoices2001Slovakia 6 11" xfId="11308" xr:uid="{00000000-0005-0000-0000-0000252C0000}"/>
    <cellStyle name="Dziesietny [0]_Invoices2001Slovakia 6 12" xfId="11309" xr:uid="{00000000-0005-0000-0000-0000262C0000}"/>
    <cellStyle name="Dziesiętny [0]_Invoices2001Slovakia 6 12" xfId="11310" xr:uid="{00000000-0005-0000-0000-0000272C0000}"/>
    <cellStyle name="Dziesietny [0]_Invoices2001Slovakia 6 13" xfId="11311" xr:uid="{00000000-0005-0000-0000-0000282C0000}"/>
    <cellStyle name="Dziesiętny [0]_Invoices2001Slovakia 6 13" xfId="11312" xr:uid="{00000000-0005-0000-0000-0000292C0000}"/>
    <cellStyle name="Dziesietny [0]_Invoices2001Slovakia 6 14" xfId="11313" xr:uid="{00000000-0005-0000-0000-00002A2C0000}"/>
    <cellStyle name="Dziesiętny [0]_Invoices2001Slovakia 6 14" xfId="11314" xr:uid="{00000000-0005-0000-0000-00002B2C0000}"/>
    <cellStyle name="Dziesietny [0]_Invoices2001Slovakia 6 15" xfId="11315" xr:uid="{00000000-0005-0000-0000-00002C2C0000}"/>
    <cellStyle name="Dziesiętny [0]_Invoices2001Slovakia 6 15" xfId="11316" xr:uid="{00000000-0005-0000-0000-00002D2C0000}"/>
    <cellStyle name="Dziesietny [0]_Invoices2001Slovakia 6 16" xfId="11317" xr:uid="{00000000-0005-0000-0000-00002E2C0000}"/>
    <cellStyle name="Dziesiętny [0]_Invoices2001Slovakia 6 16" xfId="11318" xr:uid="{00000000-0005-0000-0000-00002F2C0000}"/>
    <cellStyle name="Dziesietny [0]_Invoices2001Slovakia 6 17" xfId="11319" xr:uid="{00000000-0005-0000-0000-0000302C0000}"/>
    <cellStyle name="Dziesiętny [0]_Invoices2001Slovakia 6 17" xfId="11320" xr:uid="{00000000-0005-0000-0000-0000312C0000}"/>
    <cellStyle name="Dziesietny [0]_Invoices2001Slovakia 6 18" xfId="11321" xr:uid="{00000000-0005-0000-0000-0000322C0000}"/>
    <cellStyle name="Dziesiętny [0]_Invoices2001Slovakia 6 18" xfId="11322" xr:uid="{00000000-0005-0000-0000-0000332C0000}"/>
    <cellStyle name="Dziesietny [0]_Invoices2001Slovakia 6 19" xfId="11323" xr:uid="{00000000-0005-0000-0000-0000342C0000}"/>
    <cellStyle name="Dziesiętny [0]_Invoices2001Slovakia 6 19" xfId="11324" xr:uid="{00000000-0005-0000-0000-0000352C0000}"/>
    <cellStyle name="Dziesietny [0]_Invoices2001Slovakia 6 2" xfId="11325" xr:uid="{00000000-0005-0000-0000-0000362C0000}"/>
    <cellStyle name="Dziesiętny [0]_Invoices2001Slovakia 6 2" xfId="11326" xr:uid="{00000000-0005-0000-0000-0000372C0000}"/>
    <cellStyle name="Dziesietny [0]_Invoices2001Slovakia 6 20" xfId="11327" xr:uid="{00000000-0005-0000-0000-0000382C0000}"/>
    <cellStyle name="Dziesiętny [0]_Invoices2001Slovakia 6 20" xfId="11328" xr:uid="{00000000-0005-0000-0000-0000392C0000}"/>
    <cellStyle name="Dziesietny [0]_Invoices2001Slovakia 6 21" xfId="11329" xr:uid="{00000000-0005-0000-0000-00003A2C0000}"/>
    <cellStyle name="Dziesiętny [0]_Invoices2001Slovakia 6 21" xfId="11330" xr:uid="{00000000-0005-0000-0000-00003B2C0000}"/>
    <cellStyle name="Dziesietny [0]_Invoices2001Slovakia 6 22" xfId="11331" xr:uid="{00000000-0005-0000-0000-00003C2C0000}"/>
    <cellStyle name="Dziesiętny [0]_Invoices2001Slovakia 6 22" xfId="11332" xr:uid="{00000000-0005-0000-0000-00003D2C0000}"/>
    <cellStyle name="Dziesietny [0]_Invoices2001Slovakia 6 3" xfId="11333" xr:uid="{00000000-0005-0000-0000-00003E2C0000}"/>
    <cellStyle name="Dziesiętny [0]_Invoices2001Slovakia 6 3" xfId="11334" xr:uid="{00000000-0005-0000-0000-00003F2C0000}"/>
    <cellStyle name="Dziesietny [0]_Invoices2001Slovakia 6 4" xfId="11335" xr:uid="{00000000-0005-0000-0000-0000402C0000}"/>
    <cellStyle name="Dziesiętny [0]_Invoices2001Slovakia 6 4" xfId="11336" xr:uid="{00000000-0005-0000-0000-0000412C0000}"/>
    <cellStyle name="Dziesietny [0]_Invoices2001Slovakia 6 5" xfId="11337" xr:uid="{00000000-0005-0000-0000-0000422C0000}"/>
    <cellStyle name="Dziesiętny [0]_Invoices2001Slovakia 6 5" xfId="11338" xr:uid="{00000000-0005-0000-0000-0000432C0000}"/>
    <cellStyle name="Dziesietny [0]_Invoices2001Slovakia 6 6" xfId="11339" xr:uid="{00000000-0005-0000-0000-0000442C0000}"/>
    <cellStyle name="Dziesiętny [0]_Invoices2001Slovakia 6 6" xfId="11340" xr:uid="{00000000-0005-0000-0000-0000452C0000}"/>
    <cellStyle name="Dziesietny [0]_Invoices2001Slovakia 6 7" xfId="11341" xr:uid="{00000000-0005-0000-0000-0000462C0000}"/>
    <cellStyle name="Dziesiętny [0]_Invoices2001Slovakia 6 7" xfId="11342" xr:uid="{00000000-0005-0000-0000-0000472C0000}"/>
    <cellStyle name="Dziesietny [0]_Invoices2001Slovakia 6 8" xfId="11343" xr:uid="{00000000-0005-0000-0000-0000482C0000}"/>
    <cellStyle name="Dziesiętny [0]_Invoices2001Slovakia 6 8" xfId="11344" xr:uid="{00000000-0005-0000-0000-0000492C0000}"/>
    <cellStyle name="Dziesietny [0]_Invoices2001Slovakia 6 9" xfId="11345" xr:uid="{00000000-0005-0000-0000-00004A2C0000}"/>
    <cellStyle name="Dziesiętny [0]_Invoices2001Slovakia 6 9" xfId="11346" xr:uid="{00000000-0005-0000-0000-00004B2C0000}"/>
    <cellStyle name="Dziesietny [0]_Invoices2001Slovakia 7" xfId="11347" xr:uid="{00000000-0005-0000-0000-00004C2C0000}"/>
    <cellStyle name="Dziesiętny [0]_Invoices2001Slovakia 7" xfId="11348" xr:uid="{00000000-0005-0000-0000-00004D2C0000}"/>
    <cellStyle name="Dziesietny [0]_Invoices2001Slovakia 7 10" xfId="11349" xr:uid="{00000000-0005-0000-0000-00004E2C0000}"/>
    <cellStyle name="Dziesiętny [0]_Invoices2001Slovakia 7 10" xfId="11350" xr:uid="{00000000-0005-0000-0000-00004F2C0000}"/>
    <cellStyle name="Dziesietny [0]_Invoices2001Slovakia 7 11" xfId="11351" xr:uid="{00000000-0005-0000-0000-0000502C0000}"/>
    <cellStyle name="Dziesiętny [0]_Invoices2001Slovakia 7 11" xfId="11352" xr:uid="{00000000-0005-0000-0000-0000512C0000}"/>
    <cellStyle name="Dziesietny [0]_Invoices2001Slovakia 7 12" xfId="11353" xr:uid="{00000000-0005-0000-0000-0000522C0000}"/>
    <cellStyle name="Dziesiętny [0]_Invoices2001Slovakia 7 12" xfId="11354" xr:uid="{00000000-0005-0000-0000-0000532C0000}"/>
    <cellStyle name="Dziesietny [0]_Invoices2001Slovakia 7 13" xfId="11355" xr:uid="{00000000-0005-0000-0000-0000542C0000}"/>
    <cellStyle name="Dziesiętny [0]_Invoices2001Slovakia 7 13" xfId="11356" xr:uid="{00000000-0005-0000-0000-0000552C0000}"/>
    <cellStyle name="Dziesietny [0]_Invoices2001Slovakia 7 14" xfId="11357" xr:uid="{00000000-0005-0000-0000-0000562C0000}"/>
    <cellStyle name="Dziesiętny [0]_Invoices2001Slovakia 7 14" xfId="11358" xr:uid="{00000000-0005-0000-0000-0000572C0000}"/>
    <cellStyle name="Dziesietny [0]_Invoices2001Slovakia 7 15" xfId="11359" xr:uid="{00000000-0005-0000-0000-0000582C0000}"/>
    <cellStyle name="Dziesiętny [0]_Invoices2001Slovakia 7 15" xfId="11360" xr:uid="{00000000-0005-0000-0000-0000592C0000}"/>
    <cellStyle name="Dziesietny [0]_Invoices2001Slovakia 7 16" xfId="11361" xr:uid="{00000000-0005-0000-0000-00005A2C0000}"/>
    <cellStyle name="Dziesiętny [0]_Invoices2001Slovakia 7 16" xfId="11362" xr:uid="{00000000-0005-0000-0000-00005B2C0000}"/>
    <cellStyle name="Dziesietny [0]_Invoices2001Slovakia 7 17" xfId="11363" xr:uid="{00000000-0005-0000-0000-00005C2C0000}"/>
    <cellStyle name="Dziesiętny [0]_Invoices2001Slovakia 7 17" xfId="11364" xr:uid="{00000000-0005-0000-0000-00005D2C0000}"/>
    <cellStyle name="Dziesietny [0]_Invoices2001Slovakia 7 18" xfId="11365" xr:uid="{00000000-0005-0000-0000-00005E2C0000}"/>
    <cellStyle name="Dziesiętny [0]_Invoices2001Slovakia 7 18" xfId="11366" xr:uid="{00000000-0005-0000-0000-00005F2C0000}"/>
    <cellStyle name="Dziesietny [0]_Invoices2001Slovakia 7 19" xfId="11367" xr:uid="{00000000-0005-0000-0000-0000602C0000}"/>
    <cellStyle name="Dziesiętny [0]_Invoices2001Slovakia 7 19" xfId="11368" xr:uid="{00000000-0005-0000-0000-0000612C0000}"/>
    <cellStyle name="Dziesietny [0]_Invoices2001Slovakia 7 2" xfId="11369" xr:uid="{00000000-0005-0000-0000-0000622C0000}"/>
    <cellStyle name="Dziesiętny [0]_Invoices2001Slovakia 7 2" xfId="11370" xr:uid="{00000000-0005-0000-0000-0000632C0000}"/>
    <cellStyle name="Dziesietny [0]_Invoices2001Slovakia 7 20" xfId="11371" xr:uid="{00000000-0005-0000-0000-0000642C0000}"/>
    <cellStyle name="Dziesiętny [0]_Invoices2001Slovakia 7 20" xfId="11372" xr:uid="{00000000-0005-0000-0000-0000652C0000}"/>
    <cellStyle name="Dziesietny [0]_Invoices2001Slovakia 7 21" xfId="11373" xr:uid="{00000000-0005-0000-0000-0000662C0000}"/>
    <cellStyle name="Dziesiętny [0]_Invoices2001Slovakia 7 21" xfId="11374" xr:uid="{00000000-0005-0000-0000-0000672C0000}"/>
    <cellStyle name="Dziesietny [0]_Invoices2001Slovakia 7 22" xfId="11375" xr:uid="{00000000-0005-0000-0000-0000682C0000}"/>
    <cellStyle name="Dziesiętny [0]_Invoices2001Slovakia 7 22" xfId="11376" xr:uid="{00000000-0005-0000-0000-0000692C0000}"/>
    <cellStyle name="Dziesietny [0]_Invoices2001Slovakia 7 3" xfId="11377" xr:uid="{00000000-0005-0000-0000-00006A2C0000}"/>
    <cellStyle name="Dziesiętny [0]_Invoices2001Slovakia 7 3" xfId="11378" xr:uid="{00000000-0005-0000-0000-00006B2C0000}"/>
    <cellStyle name="Dziesietny [0]_Invoices2001Slovakia 7 4" xfId="11379" xr:uid="{00000000-0005-0000-0000-00006C2C0000}"/>
    <cellStyle name="Dziesiętny [0]_Invoices2001Slovakia 7 4" xfId="11380" xr:uid="{00000000-0005-0000-0000-00006D2C0000}"/>
    <cellStyle name="Dziesietny [0]_Invoices2001Slovakia 7 5" xfId="11381" xr:uid="{00000000-0005-0000-0000-00006E2C0000}"/>
    <cellStyle name="Dziesiętny [0]_Invoices2001Slovakia 7 5" xfId="11382" xr:uid="{00000000-0005-0000-0000-00006F2C0000}"/>
    <cellStyle name="Dziesietny [0]_Invoices2001Slovakia 7 6" xfId="11383" xr:uid="{00000000-0005-0000-0000-0000702C0000}"/>
    <cellStyle name="Dziesiętny [0]_Invoices2001Slovakia 7 6" xfId="11384" xr:uid="{00000000-0005-0000-0000-0000712C0000}"/>
    <cellStyle name="Dziesietny [0]_Invoices2001Slovakia 7 7" xfId="11385" xr:uid="{00000000-0005-0000-0000-0000722C0000}"/>
    <cellStyle name="Dziesiętny [0]_Invoices2001Slovakia 7 7" xfId="11386" xr:uid="{00000000-0005-0000-0000-0000732C0000}"/>
    <cellStyle name="Dziesietny [0]_Invoices2001Slovakia 7 8" xfId="11387" xr:uid="{00000000-0005-0000-0000-0000742C0000}"/>
    <cellStyle name="Dziesiętny [0]_Invoices2001Slovakia 7 8" xfId="11388" xr:uid="{00000000-0005-0000-0000-0000752C0000}"/>
    <cellStyle name="Dziesietny [0]_Invoices2001Slovakia 7 9" xfId="11389" xr:uid="{00000000-0005-0000-0000-0000762C0000}"/>
    <cellStyle name="Dziesiętny [0]_Invoices2001Slovakia 7 9" xfId="11390" xr:uid="{00000000-0005-0000-0000-0000772C0000}"/>
    <cellStyle name="Dziesietny [0]_Invoices2001Slovakia 8" xfId="11391" xr:uid="{00000000-0005-0000-0000-0000782C0000}"/>
    <cellStyle name="Dziesiętny [0]_Invoices2001Slovakia 8" xfId="11392" xr:uid="{00000000-0005-0000-0000-0000792C0000}"/>
    <cellStyle name="Dziesietny [0]_Invoices2001Slovakia 9" xfId="11393" xr:uid="{00000000-0005-0000-0000-00007A2C0000}"/>
    <cellStyle name="Dziesiętny [0]_Invoices2001Slovakia 9" xfId="11394" xr:uid="{00000000-0005-0000-0000-00007B2C0000}"/>
    <cellStyle name="Dziesietny [0]_Invoices2001Slovakia_01_Nha so 1_Dien" xfId="11395" xr:uid="{00000000-0005-0000-0000-00007C2C0000}"/>
    <cellStyle name="Dziesiętny [0]_Invoices2001Slovakia_01_Nha so 1_Dien" xfId="11396" xr:uid="{00000000-0005-0000-0000-00007D2C0000}"/>
    <cellStyle name="Dziesietny [0]_Invoices2001Slovakia_01_Nha so 1_Dien 10" xfId="11397" xr:uid="{00000000-0005-0000-0000-00007E2C0000}"/>
    <cellStyle name="Dziesiętny [0]_Invoices2001Slovakia_01_Nha so 1_Dien 10" xfId="11398" xr:uid="{00000000-0005-0000-0000-00007F2C0000}"/>
    <cellStyle name="Dziesietny [0]_Invoices2001Slovakia_01_Nha so 1_Dien 11" xfId="11399" xr:uid="{00000000-0005-0000-0000-0000802C0000}"/>
    <cellStyle name="Dziesiętny [0]_Invoices2001Slovakia_01_Nha so 1_Dien 11" xfId="11400" xr:uid="{00000000-0005-0000-0000-0000812C0000}"/>
    <cellStyle name="Dziesietny [0]_Invoices2001Slovakia_01_Nha so 1_Dien 12" xfId="11401" xr:uid="{00000000-0005-0000-0000-0000822C0000}"/>
    <cellStyle name="Dziesiętny [0]_Invoices2001Slovakia_01_Nha so 1_Dien 12" xfId="11402" xr:uid="{00000000-0005-0000-0000-0000832C0000}"/>
    <cellStyle name="Dziesietny [0]_Invoices2001Slovakia_01_Nha so 1_Dien 13" xfId="11403" xr:uid="{00000000-0005-0000-0000-0000842C0000}"/>
    <cellStyle name="Dziesiętny [0]_Invoices2001Slovakia_01_Nha so 1_Dien 13" xfId="11404" xr:uid="{00000000-0005-0000-0000-0000852C0000}"/>
    <cellStyle name="Dziesietny [0]_Invoices2001Slovakia_01_Nha so 1_Dien 14" xfId="11405" xr:uid="{00000000-0005-0000-0000-0000862C0000}"/>
    <cellStyle name="Dziesiętny [0]_Invoices2001Slovakia_01_Nha so 1_Dien 14" xfId="11406" xr:uid="{00000000-0005-0000-0000-0000872C0000}"/>
    <cellStyle name="Dziesietny [0]_Invoices2001Slovakia_01_Nha so 1_Dien 15" xfId="11407" xr:uid="{00000000-0005-0000-0000-0000882C0000}"/>
    <cellStyle name="Dziesiętny [0]_Invoices2001Slovakia_01_Nha so 1_Dien 15" xfId="11408" xr:uid="{00000000-0005-0000-0000-0000892C0000}"/>
    <cellStyle name="Dziesietny [0]_Invoices2001Slovakia_01_Nha so 1_Dien 16" xfId="11409" xr:uid="{00000000-0005-0000-0000-00008A2C0000}"/>
    <cellStyle name="Dziesiętny [0]_Invoices2001Slovakia_01_Nha so 1_Dien 16" xfId="11410" xr:uid="{00000000-0005-0000-0000-00008B2C0000}"/>
    <cellStyle name="Dziesietny [0]_Invoices2001Slovakia_01_Nha so 1_Dien 17" xfId="11411" xr:uid="{00000000-0005-0000-0000-00008C2C0000}"/>
    <cellStyle name="Dziesiętny [0]_Invoices2001Slovakia_01_Nha so 1_Dien 17" xfId="11412" xr:uid="{00000000-0005-0000-0000-00008D2C0000}"/>
    <cellStyle name="Dziesietny [0]_Invoices2001Slovakia_01_Nha so 1_Dien 18" xfId="11413" xr:uid="{00000000-0005-0000-0000-00008E2C0000}"/>
    <cellStyle name="Dziesiętny [0]_Invoices2001Slovakia_01_Nha so 1_Dien 18" xfId="11414" xr:uid="{00000000-0005-0000-0000-00008F2C0000}"/>
    <cellStyle name="Dziesietny [0]_Invoices2001Slovakia_01_Nha so 1_Dien 19" xfId="11415" xr:uid="{00000000-0005-0000-0000-0000902C0000}"/>
    <cellStyle name="Dziesiętny [0]_Invoices2001Slovakia_01_Nha so 1_Dien 19" xfId="11416" xr:uid="{00000000-0005-0000-0000-0000912C0000}"/>
    <cellStyle name="Dziesietny [0]_Invoices2001Slovakia_01_Nha so 1_Dien 2" xfId="11417" xr:uid="{00000000-0005-0000-0000-0000922C0000}"/>
    <cellStyle name="Dziesiętny [0]_Invoices2001Slovakia_01_Nha so 1_Dien 2" xfId="11418" xr:uid="{00000000-0005-0000-0000-0000932C0000}"/>
    <cellStyle name="Dziesietny [0]_Invoices2001Slovakia_01_Nha so 1_Dien 2 10" xfId="11419" xr:uid="{00000000-0005-0000-0000-0000942C0000}"/>
    <cellStyle name="Dziesiętny [0]_Invoices2001Slovakia_01_Nha so 1_Dien 2 10" xfId="11420" xr:uid="{00000000-0005-0000-0000-0000952C0000}"/>
    <cellStyle name="Dziesietny [0]_Invoices2001Slovakia_01_Nha so 1_Dien 2 11" xfId="11421" xr:uid="{00000000-0005-0000-0000-0000962C0000}"/>
    <cellStyle name="Dziesiętny [0]_Invoices2001Slovakia_01_Nha so 1_Dien 2 11" xfId="11422" xr:uid="{00000000-0005-0000-0000-0000972C0000}"/>
    <cellStyle name="Dziesietny [0]_Invoices2001Slovakia_01_Nha so 1_Dien 2 12" xfId="11423" xr:uid="{00000000-0005-0000-0000-0000982C0000}"/>
    <cellStyle name="Dziesiętny [0]_Invoices2001Slovakia_01_Nha so 1_Dien 2 12" xfId="11424" xr:uid="{00000000-0005-0000-0000-0000992C0000}"/>
    <cellStyle name="Dziesietny [0]_Invoices2001Slovakia_01_Nha so 1_Dien 2 13" xfId="11425" xr:uid="{00000000-0005-0000-0000-00009A2C0000}"/>
    <cellStyle name="Dziesiętny [0]_Invoices2001Slovakia_01_Nha so 1_Dien 2 13" xfId="11426" xr:uid="{00000000-0005-0000-0000-00009B2C0000}"/>
    <cellStyle name="Dziesietny [0]_Invoices2001Slovakia_01_Nha so 1_Dien 2 14" xfId="11427" xr:uid="{00000000-0005-0000-0000-00009C2C0000}"/>
    <cellStyle name="Dziesiętny [0]_Invoices2001Slovakia_01_Nha so 1_Dien 2 14" xfId="11428" xr:uid="{00000000-0005-0000-0000-00009D2C0000}"/>
    <cellStyle name="Dziesietny [0]_Invoices2001Slovakia_01_Nha so 1_Dien 2 15" xfId="11429" xr:uid="{00000000-0005-0000-0000-00009E2C0000}"/>
    <cellStyle name="Dziesiętny [0]_Invoices2001Slovakia_01_Nha so 1_Dien 2 15" xfId="11430" xr:uid="{00000000-0005-0000-0000-00009F2C0000}"/>
    <cellStyle name="Dziesietny [0]_Invoices2001Slovakia_01_Nha so 1_Dien 2 16" xfId="11431" xr:uid="{00000000-0005-0000-0000-0000A02C0000}"/>
    <cellStyle name="Dziesiętny [0]_Invoices2001Slovakia_01_Nha so 1_Dien 2 16" xfId="11432" xr:uid="{00000000-0005-0000-0000-0000A12C0000}"/>
    <cellStyle name="Dziesietny [0]_Invoices2001Slovakia_01_Nha so 1_Dien 2 17" xfId="11433" xr:uid="{00000000-0005-0000-0000-0000A22C0000}"/>
    <cellStyle name="Dziesiętny [0]_Invoices2001Slovakia_01_Nha so 1_Dien 2 17" xfId="11434" xr:uid="{00000000-0005-0000-0000-0000A32C0000}"/>
    <cellStyle name="Dziesietny [0]_Invoices2001Slovakia_01_Nha so 1_Dien 2 18" xfId="11435" xr:uid="{00000000-0005-0000-0000-0000A42C0000}"/>
    <cellStyle name="Dziesiętny [0]_Invoices2001Slovakia_01_Nha so 1_Dien 2 18" xfId="11436" xr:uid="{00000000-0005-0000-0000-0000A52C0000}"/>
    <cellStyle name="Dziesietny [0]_Invoices2001Slovakia_01_Nha so 1_Dien 2 19" xfId="11437" xr:uid="{00000000-0005-0000-0000-0000A62C0000}"/>
    <cellStyle name="Dziesiętny [0]_Invoices2001Slovakia_01_Nha so 1_Dien 2 19" xfId="11438" xr:uid="{00000000-0005-0000-0000-0000A72C0000}"/>
    <cellStyle name="Dziesietny [0]_Invoices2001Slovakia_01_Nha so 1_Dien 2 2" xfId="11439" xr:uid="{00000000-0005-0000-0000-0000A82C0000}"/>
    <cellStyle name="Dziesiętny [0]_Invoices2001Slovakia_01_Nha so 1_Dien 2 2" xfId="11440" xr:uid="{00000000-0005-0000-0000-0000A92C0000}"/>
    <cellStyle name="Dziesietny [0]_Invoices2001Slovakia_01_Nha so 1_Dien 2 20" xfId="11441" xr:uid="{00000000-0005-0000-0000-0000AA2C0000}"/>
    <cellStyle name="Dziesiętny [0]_Invoices2001Slovakia_01_Nha so 1_Dien 2 20" xfId="11442" xr:uid="{00000000-0005-0000-0000-0000AB2C0000}"/>
    <cellStyle name="Dziesietny [0]_Invoices2001Slovakia_01_Nha so 1_Dien 2 21" xfId="11443" xr:uid="{00000000-0005-0000-0000-0000AC2C0000}"/>
    <cellStyle name="Dziesiętny [0]_Invoices2001Slovakia_01_Nha so 1_Dien 2 21" xfId="11444" xr:uid="{00000000-0005-0000-0000-0000AD2C0000}"/>
    <cellStyle name="Dziesietny [0]_Invoices2001Slovakia_01_Nha so 1_Dien 2 22" xfId="11445" xr:uid="{00000000-0005-0000-0000-0000AE2C0000}"/>
    <cellStyle name="Dziesiętny [0]_Invoices2001Slovakia_01_Nha so 1_Dien 2 22" xfId="11446" xr:uid="{00000000-0005-0000-0000-0000AF2C0000}"/>
    <cellStyle name="Dziesietny [0]_Invoices2001Slovakia_01_Nha so 1_Dien 2 23" xfId="11447" xr:uid="{00000000-0005-0000-0000-0000B02C0000}"/>
    <cellStyle name="Dziesiętny [0]_Invoices2001Slovakia_01_Nha so 1_Dien 2 23" xfId="11448" xr:uid="{00000000-0005-0000-0000-0000B12C0000}"/>
    <cellStyle name="Dziesietny [0]_Invoices2001Slovakia_01_Nha so 1_Dien 2 24" xfId="11449" xr:uid="{00000000-0005-0000-0000-0000B22C0000}"/>
    <cellStyle name="Dziesiętny [0]_Invoices2001Slovakia_01_Nha so 1_Dien 2 24" xfId="11450" xr:uid="{00000000-0005-0000-0000-0000B32C0000}"/>
    <cellStyle name="Dziesietny [0]_Invoices2001Slovakia_01_Nha so 1_Dien 2 25" xfId="11451" xr:uid="{00000000-0005-0000-0000-0000B42C0000}"/>
    <cellStyle name="Dziesiętny [0]_Invoices2001Slovakia_01_Nha so 1_Dien 2 25" xfId="11452" xr:uid="{00000000-0005-0000-0000-0000B52C0000}"/>
    <cellStyle name="Dziesietny [0]_Invoices2001Slovakia_01_Nha so 1_Dien 2 26" xfId="11453" xr:uid="{00000000-0005-0000-0000-0000B62C0000}"/>
    <cellStyle name="Dziesiętny [0]_Invoices2001Slovakia_01_Nha so 1_Dien 2 26" xfId="11454" xr:uid="{00000000-0005-0000-0000-0000B72C0000}"/>
    <cellStyle name="Dziesietny [0]_Invoices2001Slovakia_01_Nha so 1_Dien 2 3" xfId="11455" xr:uid="{00000000-0005-0000-0000-0000B82C0000}"/>
    <cellStyle name="Dziesiętny [0]_Invoices2001Slovakia_01_Nha so 1_Dien 2 3" xfId="11456" xr:uid="{00000000-0005-0000-0000-0000B92C0000}"/>
    <cellStyle name="Dziesietny [0]_Invoices2001Slovakia_01_Nha so 1_Dien 2 4" xfId="11457" xr:uid="{00000000-0005-0000-0000-0000BA2C0000}"/>
    <cellStyle name="Dziesiętny [0]_Invoices2001Slovakia_01_Nha so 1_Dien 2 4" xfId="11458" xr:uid="{00000000-0005-0000-0000-0000BB2C0000}"/>
    <cellStyle name="Dziesietny [0]_Invoices2001Slovakia_01_Nha so 1_Dien 2 5" xfId="11459" xr:uid="{00000000-0005-0000-0000-0000BC2C0000}"/>
    <cellStyle name="Dziesiętny [0]_Invoices2001Slovakia_01_Nha so 1_Dien 2 5" xfId="11460" xr:uid="{00000000-0005-0000-0000-0000BD2C0000}"/>
    <cellStyle name="Dziesietny [0]_Invoices2001Slovakia_01_Nha so 1_Dien 2 6" xfId="11461" xr:uid="{00000000-0005-0000-0000-0000BE2C0000}"/>
    <cellStyle name="Dziesiętny [0]_Invoices2001Slovakia_01_Nha so 1_Dien 2 6" xfId="11462" xr:uid="{00000000-0005-0000-0000-0000BF2C0000}"/>
    <cellStyle name="Dziesietny [0]_Invoices2001Slovakia_01_Nha so 1_Dien 2 7" xfId="11463" xr:uid="{00000000-0005-0000-0000-0000C02C0000}"/>
    <cellStyle name="Dziesiętny [0]_Invoices2001Slovakia_01_Nha so 1_Dien 2 7" xfId="11464" xr:uid="{00000000-0005-0000-0000-0000C12C0000}"/>
    <cellStyle name="Dziesietny [0]_Invoices2001Slovakia_01_Nha so 1_Dien 2 8" xfId="11465" xr:uid="{00000000-0005-0000-0000-0000C22C0000}"/>
    <cellStyle name="Dziesiętny [0]_Invoices2001Slovakia_01_Nha so 1_Dien 2 8" xfId="11466" xr:uid="{00000000-0005-0000-0000-0000C32C0000}"/>
    <cellStyle name="Dziesietny [0]_Invoices2001Slovakia_01_Nha so 1_Dien 2 9" xfId="11467" xr:uid="{00000000-0005-0000-0000-0000C42C0000}"/>
    <cellStyle name="Dziesiętny [0]_Invoices2001Slovakia_01_Nha so 1_Dien 2 9" xfId="11468" xr:uid="{00000000-0005-0000-0000-0000C52C0000}"/>
    <cellStyle name="Dziesietny [0]_Invoices2001Slovakia_01_Nha so 1_Dien 20" xfId="11469" xr:uid="{00000000-0005-0000-0000-0000C62C0000}"/>
    <cellStyle name="Dziesiętny [0]_Invoices2001Slovakia_01_Nha so 1_Dien 20" xfId="11470" xr:uid="{00000000-0005-0000-0000-0000C72C0000}"/>
    <cellStyle name="Dziesietny [0]_Invoices2001Slovakia_01_Nha so 1_Dien 21" xfId="11471" xr:uid="{00000000-0005-0000-0000-0000C82C0000}"/>
    <cellStyle name="Dziesiętny [0]_Invoices2001Slovakia_01_Nha so 1_Dien 21" xfId="11472" xr:uid="{00000000-0005-0000-0000-0000C92C0000}"/>
    <cellStyle name="Dziesietny [0]_Invoices2001Slovakia_01_Nha so 1_Dien 22" xfId="11473" xr:uid="{00000000-0005-0000-0000-0000CA2C0000}"/>
    <cellStyle name="Dziesiętny [0]_Invoices2001Slovakia_01_Nha so 1_Dien 22" xfId="11474" xr:uid="{00000000-0005-0000-0000-0000CB2C0000}"/>
    <cellStyle name="Dziesietny [0]_Invoices2001Slovakia_01_Nha so 1_Dien 23" xfId="11475" xr:uid="{00000000-0005-0000-0000-0000CC2C0000}"/>
    <cellStyle name="Dziesiętny [0]_Invoices2001Slovakia_01_Nha so 1_Dien 23" xfId="11476" xr:uid="{00000000-0005-0000-0000-0000CD2C0000}"/>
    <cellStyle name="Dziesietny [0]_Invoices2001Slovakia_01_Nha so 1_Dien 24" xfId="11477" xr:uid="{00000000-0005-0000-0000-0000CE2C0000}"/>
    <cellStyle name="Dziesiętny [0]_Invoices2001Slovakia_01_Nha so 1_Dien 24" xfId="11478" xr:uid="{00000000-0005-0000-0000-0000CF2C0000}"/>
    <cellStyle name="Dziesietny [0]_Invoices2001Slovakia_01_Nha so 1_Dien 25" xfId="11479" xr:uid="{00000000-0005-0000-0000-0000D02C0000}"/>
    <cellStyle name="Dziesiętny [0]_Invoices2001Slovakia_01_Nha so 1_Dien 25" xfId="11480" xr:uid="{00000000-0005-0000-0000-0000D12C0000}"/>
    <cellStyle name="Dziesietny [0]_Invoices2001Slovakia_01_Nha so 1_Dien 26" xfId="11481" xr:uid="{00000000-0005-0000-0000-0000D22C0000}"/>
    <cellStyle name="Dziesiętny [0]_Invoices2001Slovakia_01_Nha so 1_Dien 26" xfId="11482" xr:uid="{00000000-0005-0000-0000-0000D32C0000}"/>
    <cellStyle name="Dziesietny [0]_Invoices2001Slovakia_01_Nha so 1_Dien 27" xfId="11483" xr:uid="{00000000-0005-0000-0000-0000D42C0000}"/>
    <cellStyle name="Dziesiętny [0]_Invoices2001Slovakia_01_Nha so 1_Dien 27" xfId="11484" xr:uid="{00000000-0005-0000-0000-0000D52C0000}"/>
    <cellStyle name="Dziesietny [0]_Invoices2001Slovakia_01_Nha so 1_Dien 28" xfId="11485" xr:uid="{00000000-0005-0000-0000-0000D62C0000}"/>
    <cellStyle name="Dziesiętny [0]_Invoices2001Slovakia_01_Nha so 1_Dien 28" xfId="11486" xr:uid="{00000000-0005-0000-0000-0000D72C0000}"/>
    <cellStyle name="Dziesietny [0]_Invoices2001Slovakia_01_Nha so 1_Dien 29" xfId="11487" xr:uid="{00000000-0005-0000-0000-0000D82C0000}"/>
    <cellStyle name="Dziesiętny [0]_Invoices2001Slovakia_01_Nha so 1_Dien 29" xfId="11488" xr:uid="{00000000-0005-0000-0000-0000D92C0000}"/>
    <cellStyle name="Dziesietny [0]_Invoices2001Slovakia_01_Nha so 1_Dien 3" xfId="11489" xr:uid="{00000000-0005-0000-0000-0000DA2C0000}"/>
    <cellStyle name="Dziesiętny [0]_Invoices2001Slovakia_01_Nha so 1_Dien 3" xfId="11490" xr:uid="{00000000-0005-0000-0000-0000DB2C0000}"/>
    <cellStyle name="Dziesietny [0]_Invoices2001Slovakia_01_Nha so 1_Dien 3 10" xfId="11491" xr:uid="{00000000-0005-0000-0000-0000DC2C0000}"/>
    <cellStyle name="Dziesiętny [0]_Invoices2001Slovakia_01_Nha so 1_Dien 3 10" xfId="11492" xr:uid="{00000000-0005-0000-0000-0000DD2C0000}"/>
    <cellStyle name="Dziesietny [0]_Invoices2001Slovakia_01_Nha so 1_Dien 3 11" xfId="11493" xr:uid="{00000000-0005-0000-0000-0000DE2C0000}"/>
    <cellStyle name="Dziesiętny [0]_Invoices2001Slovakia_01_Nha so 1_Dien 3 11" xfId="11494" xr:uid="{00000000-0005-0000-0000-0000DF2C0000}"/>
    <cellStyle name="Dziesietny [0]_Invoices2001Slovakia_01_Nha so 1_Dien 3 12" xfId="11495" xr:uid="{00000000-0005-0000-0000-0000E02C0000}"/>
    <cellStyle name="Dziesiętny [0]_Invoices2001Slovakia_01_Nha so 1_Dien 3 12" xfId="11496" xr:uid="{00000000-0005-0000-0000-0000E12C0000}"/>
    <cellStyle name="Dziesietny [0]_Invoices2001Slovakia_01_Nha so 1_Dien 3 13" xfId="11497" xr:uid="{00000000-0005-0000-0000-0000E22C0000}"/>
    <cellStyle name="Dziesiętny [0]_Invoices2001Slovakia_01_Nha so 1_Dien 3 13" xfId="11498" xr:uid="{00000000-0005-0000-0000-0000E32C0000}"/>
    <cellStyle name="Dziesietny [0]_Invoices2001Slovakia_01_Nha so 1_Dien 3 14" xfId="11499" xr:uid="{00000000-0005-0000-0000-0000E42C0000}"/>
    <cellStyle name="Dziesiętny [0]_Invoices2001Slovakia_01_Nha so 1_Dien 3 14" xfId="11500" xr:uid="{00000000-0005-0000-0000-0000E52C0000}"/>
    <cellStyle name="Dziesietny [0]_Invoices2001Slovakia_01_Nha so 1_Dien 3 15" xfId="11501" xr:uid="{00000000-0005-0000-0000-0000E62C0000}"/>
    <cellStyle name="Dziesiętny [0]_Invoices2001Slovakia_01_Nha so 1_Dien 3 15" xfId="11502" xr:uid="{00000000-0005-0000-0000-0000E72C0000}"/>
    <cellStyle name="Dziesietny [0]_Invoices2001Slovakia_01_Nha so 1_Dien 3 16" xfId="11503" xr:uid="{00000000-0005-0000-0000-0000E82C0000}"/>
    <cellStyle name="Dziesiętny [0]_Invoices2001Slovakia_01_Nha so 1_Dien 3 16" xfId="11504" xr:uid="{00000000-0005-0000-0000-0000E92C0000}"/>
    <cellStyle name="Dziesietny [0]_Invoices2001Slovakia_01_Nha so 1_Dien 3 17" xfId="11505" xr:uid="{00000000-0005-0000-0000-0000EA2C0000}"/>
    <cellStyle name="Dziesiętny [0]_Invoices2001Slovakia_01_Nha so 1_Dien 3 17" xfId="11506" xr:uid="{00000000-0005-0000-0000-0000EB2C0000}"/>
    <cellStyle name="Dziesietny [0]_Invoices2001Slovakia_01_Nha so 1_Dien 3 18" xfId="11507" xr:uid="{00000000-0005-0000-0000-0000EC2C0000}"/>
    <cellStyle name="Dziesiętny [0]_Invoices2001Slovakia_01_Nha so 1_Dien 3 18" xfId="11508" xr:uid="{00000000-0005-0000-0000-0000ED2C0000}"/>
    <cellStyle name="Dziesietny [0]_Invoices2001Slovakia_01_Nha so 1_Dien 3 19" xfId="11509" xr:uid="{00000000-0005-0000-0000-0000EE2C0000}"/>
    <cellStyle name="Dziesiętny [0]_Invoices2001Slovakia_01_Nha so 1_Dien 3 19" xfId="11510" xr:uid="{00000000-0005-0000-0000-0000EF2C0000}"/>
    <cellStyle name="Dziesietny [0]_Invoices2001Slovakia_01_Nha so 1_Dien 3 2" xfId="11511" xr:uid="{00000000-0005-0000-0000-0000F02C0000}"/>
    <cellStyle name="Dziesiętny [0]_Invoices2001Slovakia_01_Nha so 1_Dien 3 2" xfId="11512" xr:uid="{00000000-0005-0000-0000-0000F12C0000}"/>
    <cellStyle name="Dziesietny [0]_Invoices2001Slovakia_01_Nha so 1_Dien 3 20" xfId="11513" xr:uid="{00000000-0005-0000-0000-0000F22C0000}"/>
    <cellStyle name="Dziesiętny [0]_Invoices2001Slovakia_01_Nha so 1_Dien 3 20" xfId="11514" xr:uid="{00000000-0005-0000-0000-0000F32C0000}"/>
    <cellStyle name="Dziesietny [0]_Invoices2001Slovakia_01_Nha so 1_Dien 3 21" xfId="11515" xr:uid="{00000000-0005-0000-0000-0000F42C0000}"/>
    <cellStyle name="Dziesiętny [0]_Invoices2001Slovakia_01_Nha so 1_Dien 3 21" xfId="11516" xr:uid="{00000000-0005-0000-0000-0000F52C0000}"/>
    <cellStyle name="Dziesietny [0]_Invoices2001Slovakia_01_Nha so 1_Dien 3 22" xfId="11517" xr:uid="{00000000-0005-0000-0000-0000F62C0000}"/>
    <cellStyle name="Dziesiętny [0]_Invoices2001Slovakia_01_Nha so 1_Dien 3 22" xfId="11518" xr:uid="{00000000-0005-0000-0000-0000F72C0000}"/>
    <cellStyle name="Dziesietny [0]_Invoices2001Slovakia_01_Nha so 1_Dien 3 23" xfId="11519" xr:uid="{00000000-0005-0000-0000-0000F82C0000}"/>
    <cellStyle name="Dziesiętny [0]_Invoices2001Slovakia_01_Nha so 1_Dien 3 23" xfId="11520" xr:uid="{00000000-0005-0000-0000-0000F92C0000}"/>
    <cellStyle name="Dziesietny [0]_Invoices2001Slovakia_01_Nha so 1_Dien 3 24" xfId="11521" xr:uid="{00000000-0005-0000-0000-0000FA2C0000}"/>
    <cellStyle name="Dziesiętny [0]_Invoices2001Slovakia_01_Nha so 1_Dien 3 24" xfId="11522" xr:uid="{00000000-0005-0000-0000-0000FB2C0000}"/>
    <cellStyle name="Dziesietny [0]_Invoices2001Slovakia_01_Nha so 1_Dien 3 25" xfId="11523" xr:uid="{00000000-0005-0000-0000-0000FC2C0000}"/>
    <cellStyle name="Dziesiętny [0]_Invoices2001Slovakia_01_Nha so 1_Dien 3 25" xfId="11524" xr:uid="{00000000-0005-0000-0000-0000FD2C0000}"/>
    <cellStyle name="Dziesietny [0]_Invoices2001Slovakia_01_Nha so 1_Dien 3 26" xfId="11525" xr:uid="{00000000-0005-0000-0000-0000FE2C0000}"/>
    <cellStyle name="Dziesiętny [0]_Invoices2001Slovakia_01_Nha so 1_Dien 3 26" xfId="11526" xr:uid="{00000000-0005-0000-0000-0000FF2C0000}"/>
    <cellStyle name="Dziesietny [0]_Invoices2001Slovakia_01_Nha so 1_Dien 3 3" xfId="11527" xr:uid="{00000000-0005-0000-0000-0000002D0000}"/>
    <cellStyle name="Dziesiętny [0]_Invoices2001Slovakia_01_Nha so 1_Dien 3 3" xfId="11528" xr:uid="{00000000-0005-0000-0000-0000012D0000}"/>
    <cellStyle name="Dziesietny [0]_Invoices2001Slovakia_01_Nha so 1_Dien 3 4" xfId="11529" xr:uid="{00000000-0005-0000-0000-0000022D0000}"/>
    <cellStyle name="Dziesiętny [0]_Invoices2001Slovakia_01_Nha so 1_Dien 3 4" xfId="11530" xr:uid="{00000000-0005-0000-0000-0000032D0000}"/>
    <cellStyle name="Dziesietny [0]_Invoices2001Slovakia_01_Nha so 1_Dien 3 5" xfId="11531" xr:uid="{00000000-0005-0000-0000-0000042D0000}"/>
    <cellStyle name="Dziesiętny [0]_Invoices2001Slovakia_01_Nha so 1_Dien 3 5" xfId="11532" xr:uid="{00000000-0005-0000-0000-0000052D0000}"/>
    <cellStyle name="Dziesietny [0]_Invoices2001Slovakia_01_Nha so 1_Dien 3 6" xfId="11533" xr:uid="{00000000-0005-0000-0000-0000062D0000}"/>
    <cellStyle name="Dziesiętny [0]_Invoices2001Slovakia_01_Nha so 1_Dien 3 6" xfId="11534" xr:uid="{00000000-0005-0000-0000-0000072D0000}"/>
    <cellStyle name="Dziesietny [0]_Invoices2001Slovakia_01_Nha so 1_Dien 3 7" xfId="11535" xr:uid="{00000000-0005-0000-0000-0000082D0000}"/>
    <cellStyle name="Dziesiętny [0]_Invoices2001Slovakia_01_Nha so 1_Dien 3 7" xfId="11536" xr:uid="{00000000-0005-0000-0000-0000092D0000}"/>
    <cellStyle name="Dziesietny [0]_Invoices2001Slovakia_01_Nha so 1_Dien 3 8" xfId="11537" xr:uid="{00000000-0005-0000-0000-00000A2D0000}"/>
    <cellStyle name="Dziesiętny [0]_Invoices2001Slovakia_01_Nha so 1_Dien 3 8" xfId="11538" xr:uid="{00000000-0005-0000-0000-00000B2D0000}"/>
    <cellStyle name="Dziesietny [0]_Invoices2001Slovakia_01_Nha so 1_Dien 3 9" xfId="11539" xr:uid="{00000000-0005-0000-0000-00000C2D0000}"/>
    <cellStyle name="Dziesiętny [0]_Invoices2001Slovakia_01_Nha so 1_Dien 3 9" xfId="11540" xr:uid="{00000000-0005-0000-0000-00000D2D0000}"/>
    <cellStyle name="Dziesietny [0]_Invoices2001Slovakia_01_Nha so 1_Dien 30" xfId="11541" xr:uid="{00000000-0005-0000-0000-00000E2D0000}"/>
    <cellStyle name="Dziesiętny [0]_Invoices2001Slovakia_01_Nha so 1_Dien 30" xfId="11542" xr:uid="{00000000-0005-0000-0000-00000F2D0000}"/>
    <cellStyle name="Dziesietny [0]_Invoices2001Slovakia_01_Nha so 1_Dien 31" xfId="11543" xr:uid="{00000000-0005-0000-0000-0000102D0000}"/>
    <cellStyle name="Dziesiętny [0]_Invoices2001Slovakia_01_Nha so 1_Dien 31" xfId="11544" xr:uid="{00000000-0005-0000-0000-0000112D0000}"/>
    <cellStyle name="Dziesietny [0]_Invoices2001Slovakia_01_Nha so 1_Dien 32" xfId="11545" xr:uid="{00000000-0005-0000-0000-0000122D0000}"/>
    <cellStyle name="Dziesiętny [0]_Invoices2001Slovakia_01_Nha so 1_Dien 32" xfId="11546" xr:uid="{00000000-0005-0000-0000-0000132D0000}"/>
    <cellStyle name="Dziesietny [0]_Invoices2001Slovakia_01_Nha so 1_Dien 33" xfId="11547" xr:uid="{00000000-0005-0000-0000-0000142D0000}"/>
    <cellStyle name="Dziesiętny [0]_Invoices2001Slovakia_01_Nha so 1_Dien 33" xfId="11548" xr:uid="{00000000-0005-0000-0000-0000152D0000}"/>
    <cellStyle name="Dziesietny [0]_Invoices2001Slovakia_01_Nha so 1_Dien 34" xfId="11549" xr:uid="{00000000-0005-0000-0000-0000162D0000}"/>
    <cellStyle name="Dziesiętny [0]_Invoices2001Slovakia_01_Nha so 1_Dien 34" xfId="11550" xr:uid="{00000000-0005-0000-0000-0000172D0000}"/>
    <cellStyle name="Dziesietny [0]_Invoices2001Slovakia_01_Nha so 1_Dien 35" xfId="11551" xr:uid="{00000000-0005-0000-0000-0000182D0000}"/>
    <cellStyle name="Dziesiętny [0]_Invoices2001Slovakia_01_Nha so 1_Dien 35" xfId="11552" xr:uid="{00000000-0005-0000-0000-0000192D0000}"/>
    <cellStyle name="Dziesietny [0]_Invoices2001Slovakia_01_Nha so 1_Dien 36" xfId="11553" xr:uid="{00000000-0005-0000-0000-00001A2D0000}"/>
    <cellStyle name="Dziesiętny [0]_Invoices2001Slovakia_01_Nha so 1_Dien 36" xfId="11554" xr:uid="{00000000-0005-0000-0000-00001B2D0000}"/>
    <cellStyle name="Dziesietny [0]_Invoices2001Slovakia_01_Nha so 1_Dien 37" xfId="11555" xr:uid="{00000000-0005-0000-0000-00001C2D0000}"/>
    <cellStyle name="Dziesiętny [0]_Invoices2001Slovakia_01_Nha so 1_Dien 37" xfId="11556" xr:uid="{00000000-0005-0000-0000-00001D2D0000}"/>
    <cellStyle name="Dziesietny [0]_Invoices2001Slovakia_01_Nha so 1_Dien 4" xfId="11557" xr:uid="{00000000-0005-0000-0000-00001E2D0000}"/>
    <cellStyle name="Dziesiętny [0]_Invoices2001Slovakia_01_Nha so 1_Dien 4" xfId="11558" xr:uid="{00000000-0005-0000-0000-00001F2D0000}"/>
    <cellStyle name="Dziesietny [0]_Invoices2001Slovakia_01_Nha so 1_Dien 4 10" xfId="11559" xr:uid="{00000000-0005-0000-0000-0000202D0000}"/>
    <cellStyle name="Dziesiętny [0]_Invoices2001Slovakia_01_Nha so 1_Dien 4 10" xfId="11560" xr:uid="{00000000-0005-0000-0000-0000212D0000}"/>
    <cellStyle name="Dziesietny [0]_Invoices2001Slovakia_01_Nha so 1_Dien 4 11" xfId="11561" xr:uid="{00000000-0005-0000-0000-0000222D0000}"/>
    <cellStyle name="Dziesiętny [0]_Invoices2001Slovakia_01_Nha so 1_Dien 4 11" xfId="11562" xr:uid="{00000000-0005-0000-0000-0000232D0000}"/>
    <cellStyle name="Dziesietny [0]_Invoices2001Slovakia_01_Nha so 1_Dien 4 12" xfId="11563" xr:uid="{00000000-0005-0000-0000-0000242D0000}"/>
    <cellStyle name="Dziesiętny [0]_Invoices2001Slovakia_01_Nha so 1_Dien 4 12" xfId="11564" xr:uid="{00000000-0005-0000-0000-0000252D0000}"/>
    <cellStyle name="Dziesietny [0]_Invoices2001Slovakia_01_Nha so 1_Dien 4 13" xfId="11565" xr:uid="{00000000-0005-0000-0000-0000262D0000}"/>
    <cellStyle name="Dziesiętny [0]_Invoices2001Slovakia_01_Nha so 1_Dien 4 13" xfId="11566" xr:uid="{00000000-0005-0000-0000-0000272D0000}"/>
    <cellStyle name="Dziesietny [0]_Invoices2001Slovakia_01_Nha so 1_Dien 4 14" xfId="11567" xr:uid="{00000000-0005-0000-0000-0000282D0000}"/>
    <cellStyle name="Dziesiętny [0]_Invoices2001Slovakia_01_Nha so 1_Dien 4 14" xfId="11568" xr:uid="{00000000-0005-0000-0000-0000292D0000}"/>
    <cellStyle name="Dziesietny [0]_Invoices2001Slovakia_01_Nha so 1_Dien 4 15" xfId="11569" xr:uid="{00000000-0005-0000-0000-00002A2D0000}"/>
    <cellStyle name="Dziesiętny [0]_Invoices2001Slovakia_01_Nha so 1_Dien 4 15" xfId="11570" xr:uid="{00000000-0005-0000-0000-00002B2D0000}"/>
    <cellStyle name="Dziesietny [0]_Invoices2001Slovakia_01_Nha so 1_Dien 4 16" xfId="11571" xr:uid="{00000000-0005-0000-0000-00002C2D0000}"/>
    <cellStyle name="Dziesiętny [0]_Invoices2001Slovakia_01_Nha so 1_Dien 4 16" xfId="11572" xr:uid="{00000000-0005-0000-0000-00002D2D0000}"/>
    <cellStyle name="Dziesietny [0]_Invoices2001Slovakia_01_Nha so 1_Dien 4 17" xfId="11573" xr:uid="{00000000-0005-0000-0000-00002E2D0000}"/>
    <cellStyle name="Dziesiętny [0]_Invoices2001Slovakia_01_Nha so 1_Dien 4 17" xfId="11574" xr:uid="{00000000-0005-0000-0000-00002F2D0000}"/>
    <cellStyle name="Dziesietny [0]_Invoices2001Slovakia_01_Nha so 1_Dien 4 18" xfId="11575" xr:uid="{00000000-0005-0000-0000-0000302D0000}"/>
    <cellStyle name="Dziesiętny [0]_Invoices2001Slovakia_01_Nha so 1_Dien 4 18" xfId="11576" xr:uid="{00000000-0005-0000-0000-0000312D0000}"/>
    <cellStyle name="Dziesietny [0]_Invoices2001Slovakia_01_Nha so 1_Dien 4 19" xfId="11577" xr:uid="{00000000-0005-0000-0000-0000322D0000}"/>
    <cellStyle name="Dziesiętny [0]_Invoices2001Slovakia_01_Nha so 1_Dien 4 19" xfId="11578" xr:uid="{00000000-0005-0000-0000-0000332D0000}"/>
    <cellStyle name="Dziesietny [0]_Invoices2001Slovakia_01_Nha so 1_Dien 4 2" xfId="11579" xr:uid="{00000000-0005-0000-0000-0000342D0000}"/>
    <cellStyle name="Dziesiętny [0]_Invoices2001Slovakia_01_Nha so 1_Dien 4 2" xfId="11580" xr:uid="{00000000-0005-0000-0000-0000352D0000}"/>
    <cellStyle name="Dziesietny [0]_Invoices2001Slovakia_01_Nha so 1_Dien 4 20" xfId="11581" xr:uid="{00000000-0005-0000-0000-0000362D0000}"/>
    <cellStyle name="Dziesiętny [0]_Invoices2001Slovakia_01_Nha so 1_Dien 4 20" xfId="11582" xr:uid="{00000000-0005-0000-0000-0000372D0000}"/>
    <cellStyle name="Dziesietny [0]_Invoices2001Slovakia_01_Nha so 1_Dien 4 21" xfId="11583" xr:uid="{00000000-0005-0000-0000-0000382D0000}"/>
    <cellStyle name="Dziesiętny [0]_Invoices2001Slovakia_01_Nha so 1_Dien 4 21" xfId="11584" xr:uid="{00000000-0005-0000-0000-0000392D0000}"/>
    <cellStyle name="Dziesietny [0]_Invoices2001Slovakia_01_Nha so 1_Dien 4 22" xfId="11585" xr:uid="{00000000-0005-0000-0000-00003A2D0000}"/>
    <cellStyle name="Dziesiętny [0]_Invoices2001Slovakia_01_Nha so 1_Dien 4 22" xfId="11586" xr:uid="{00000000-0005-0000-0000-00003B2D0000}"/>
    <cellStyle name="Dziesietny [0]_Invoices2001Slovakia_01_Nha so 1_Dien 4 23" xfId="11587" xr:uid="{00000000-0005-0000-0000-00003C2D0000}"/>
    <cellStyle name="Dziesiętny [0]_Invoices2001Slovakia_01_Nha so 1_Dien 4 23" xfId="11588" xr:uid="{00000000-0005-0000-0000-00003D2D0000}"/>
    <cellStyle name="Dziesietny [0]_Invoices2001Slovakia_01_Nha so 1_Dien 4 24" xfId="11589" xr:uid="{00000000-0005-0000-0000-00003E2D0000}"/>
    <cellStyle name="Dziesiętny [0]_Invoices2001Slovakia_01_Nha so 1_Dien 4 24" xfId="11590" xr:uid="{00000000-0005-0000-0000-00003F2D0000}"/>
    <cellStyle name="Dziesietny [0]_Invoices2001Slovakia_01_Nha so 1_Dien 4 25" xfId="11591" xr:uid="{00000000-0005-0000-0000-0000402D0000}"/>
    <cellStyle name="Dziesiętny [0]_Invoices2001Slovakia_01_Nha so 1_Dien 4 25" xfId="11592" xr:uid="{00000000-0005-0000-0000-0000412D0000}"/>
    <cellStyle name="Dziesietny [0]_Invoices2001Slovakia_01_Nha so 1_Dien 4 26" xfId="11593" xr:uid="{00000000-0005-0000-0000-0000422D0000}"/>
    <cellStyle name="Dziesiętny [0]_Invoices2001Slovakia_01_Nha so 1_Dien 4 26" xfId="11594" xr:uid="{00000000-0005-0000-0000-0000432D0000}"/>
    <cellStyle name="Dziesietny [0]_Invoices2001Slovakia_01_Nha so 1_Dien 4 3" xfId="11595" xr:uid="{00000000-0005-0000-0000-0000442D0000}"/>
    <cellStyle name="Dziesiętny [0]_Invoices2001Slovakia_01_Nha so 1_Dien 4 3" xfId="11596" xr:uid="{00000000-0005-0000-0000-0000452D0000}"/>
    <cellStyle name="Dziesietny [0]_Invoices2001Slovakia_01_Nha so 1_Dien 4 4" xfId="11597" xr:uid="{00000000-0005-0000-0000-0000462D0000}"/>
    <cellStyle name="Dziesiętny [0]_Invoices2001Slovakia_01_Nha so 1_Dien 4 4" xfId="11598" xr:uid="{00000000-0005-0000-0000-0000472D0000}"/>
    <cellStyle name="Dziesietny [0]_Invoices2001Slovakia_01_Nha so 1_Dien 4 5" xfId="11599" xr:uid="{00000000-0005-0000-0000-0000482D0000}"/>
    <cellStyle name="Dziesiętny [0]_Invoices2001Slovakia_01_Nha so 1_Dien 4 5" xfId="11600" xr:uid="{00000000-0005-0000-0000-0000492D0000}"/>
    <cellStyle name="Dziesietny [0]_Invoices2001Slovakia_01_Nha so 1_Dien 4 6" xfId="11601" xr:uid="{00000000-0005-0000-0000-00004A2D0000}"/>
    <cellStyle name="Dziesiętny [0]_Invoices2001Slovakia_01_Nha so 1_Dien 4 6" xfId="11602" xr:uid="{00000000-0005-0000-0000-00004B2D0000}"/>
    <cellStyle name="Dziesietny [0]_Invoices2001Slovakia_01_Nha so 1_Dien 4 7" xfId="11603" xr:uid="{00000000-0005-0000-0000-00004C2D0000}"/>
    <cellStyle name="Dziesiętny [0]_Invoices2001Slovakia_01_Nha so 1_Dien 4 7" xfId="11604" xr:uid="{00000000-0005-0000-0000-00004D2D0000}"/>
    <cellStyle name="Dziesietny [0]_Invoices2001Slovakia_01_Nha so 1_Dien 4 8" xfId="11605" xr:uid="{00000000-0005-0000-0000-00004E2D0000}"/>
    <cellStyle name="Dziesiętny [0]_Invoices2001Slovakia_01_Nha so 1_Dien 4 8" xfId="11606" xr:uid="{00000000-0005-0000-0000-00004F2D0000}"/>
    <cellStyle name="Dziesietny [0]_Invoices2001Slovakia_01_Nha so 1_Dien 4 9" xfId="11607" xr:uid="{00000000-0005-0000-0000-0000502D0000}"/>
    <cellStyle name="Dziesiętny [0]_Invoices2001Slovakia_01_Nha so 1_Dien 4 9" xfId="11608" xr:uid="{00000000-0005-0000-0000-0000512D0000}"/>
    <cellStyle name="Dziesietny [0]_Invoices2001Slovakia_01_Nha so 1_Dien 5" xfId="11609" xr:uid="{00000000-0005-0000-0000-0000522D0000}"/>
    <cellStyle name="Dziesiętny [0]_Invoices2001Slovakia_01_Nha so 1_Dien 5" xfId="11610" xr:uid="{00000000-0005-0000-0000-0000532D0000}"/>
    <cellStyle name="Dziesietny [0]_Invoices2001Slovakia_01_Nha so 1_Dien 6" xfId="11611" xr:uid="{00000000-0005-0000-0000-0000542D0000}"/>
    <cellStyle name="Dziesiętny [0]_Invoices2001Slovakia_01_Nha so 1_Dien 6" xfId="11612" xr:uid="{00000000-0005-0000-0000-0000552D0000}"/>
    <cellStyle name="Dziesietny [0]_Invoices2001Slovakia_01_Nha so 1_Dien 7" xfId="11613" xr:uid="{00000000-0005-0000-0000-0000562D0000}"/>
    <cellStyle name="Dziesiętny [0]_Invoices2001Slovakia_01_Nha so 1_Dien 7" xfId="11614" xr:uid="{00000000-0005-0000-0000-0000572D0000}"/>
    <cellStyle name="Dziesietny [0]_Invoices2001Slovakia_01_Nha so 1_Dien 8" xfId="11615" xr:uid="{00000000-0005-0000-0000-0000582D0000}"/>
    <cellStyle name="Dziesiętny [0]_Invoices2001Slovakia_01_Nha so 1_Dien 8" xfId="11616" xr:uid="{00000000-0005-0000-0000-0000592D0000}"/>
    <cellStyle name="Dziesietny [0]_Invoices2001Slovakia_01_Nha so 1_Dien 9" xfId="11617" xr:uid="{00000000-0005-0000-0000-00005A2D0000}"/>
    <cellStyle name="Dziesiętny [0]_Invoices2001Slovakia_01_Nha so 1_Dien 9" xfId="11618" xr:uid="{00000000-0005-0000-0000-00005B2D0000}"/>
    <cellStyle name="Dziesietny [0]_Invoices2001Slovakia_05-12  KH trung han 2016-2020 - Liem Thinh edited" xfId="11619" xr:uid="{00000000-0005-0000-0000-00005C2D0000}"/>
    <cellStyle name="Dziesiętny [0]_Invoices2001Slovakia_05-12  KH trung han 2016-2020 - Liem Thinh edited" xfId="11620" xr:uid="{00000000-0005-0000-0000-00005D2D0000}"/>
    <cellStyle name="Dziesietny [0]_Invoices2001Slovakia_05-12  KH trung han 2016-2020 - Liem Thinh edited 10" xfId="11621" xr:uid="{00000000-0005-0000-0000-00005E2D0000}"/>
    <cellStyle name="Dziesiętny [0]_Invoices2001Slovakia_05-12  KH trung han 2016-2020 - Liem Thinh edited 10" xfId="11622" xr:uid="{00000000-0005-0000-0000-00005F2D0000}"/>
    <cellStyle name="Dziesietny [0]_Invoices2001Slovakia_05-12  KH trung han 2016-2020 - Liem Thinh edited 11" xfId="11623" xr:uid="{00000000-0005-0000-0000-0000602D0000}"/>
    <cellStyle name="Dziesiętny [0]_Invoices2001Slovakia_05-12  KH trung han 2016-2020 - Liem Thinh edited 11" xfId="11624" xr:uid="{00000000-0005-0000-0000-0000612D0000}"/>
    <cellStyle name="Dziesietny [0]_Invoices2001Slovakia_05-12  KH trung han 2016-2020 - Liem Thinh edited 12" xfId="11625" xr:uid="{00000000-0005-0000-0000-0000622D0000}"/>
    <cellStyle name="Dziesiętny [0]_Invoices2001Slovakia_05-12  KH trung han 2016-2020 - Liem Thinh edited 12" xfId="11626" xr:uid="{00000000-0005-0000-0000-0000632D0000}"/>
    <cellStyle name="Dziesietny [0]_Invoices2001Slovakia_05-12  KH trung han 2016-2020 - Liem Thinh edited 13" xfId="11627" xr:uid="{00000000-0005-0000-0000-0000642D0000}"/>
    <cellStyle name="Dziesiętny [0]_Invoices2001Slovakia_05-12  KH trung han 2016-2020 - Liem Thinh edited 13" xfId="11628" xr:uid="{00000000-0005-0000-0000-0000652D0000}"/>
    <cellStyle name="Dziesietny [0]_Invoices2001Slovakia_05-12  KH trung han 2016-2020 - Liem Thinh edited 14" xfId="11629" xr:uid="{00000000-0005-0000-0000-0000662D0000}"/>
    <cellStyle name="Dziesiętny [0]_Invoices2001Slovakia_05-12  KH trung han 2016-2020 - Liem Thinh edited 14" xfId="11630" xr:uid="{00000000-0005-0000-0000-0000672D0000}"/>
    <cellStyle name="Dziesietny [0]_Invoices2001Slovakia_05-12  KH trung han 2016-2020 - Liem Thinh edited 15" xfId="11631" xr:uid="{00000000-0005-0000-0000-0000682D0000}"/>
    <cellStyle name="Dziesiętny [0]_Invoices2001Slovakia_05-12  KH trung han 2016-2020 - Liem Thinh edited 15" xfId="11632" xr:uid="{00000000-0005-0000-0000-0000692D0000}"/>
    <cellStyle name="Dziesietny [0]_Invoices2001Slovakia_05-12  KH trung han 2016-2020 - Liem Thinh edited 16" xfId="11633" xr:uid="{00000000-0005-0000-0000-00006A2D0000}"/>
    <cellStyle name="Dziesiętny [0]_Invoices2001Slovakia_05-12  KH trung han 2016-2020 - Liem Thinh edited 16" xfId="11634" xr:uid="{00000000-0005-0000-0000-00006B2D0000}"/>
    <cellStyle name="Dziesietny [0]_Invoices2001Slovakia_05-12  KH trung han 2016-2020 - Liem Thinh edited 17" xfId="11635" xr:uid="{00000000-0005-0000-0000-00006C2D0000}"/>
    <cellStyle name="Dziesiętny [0]_Invoices2001Slovakia_05-12  KH trung han 2016-2020 - Liem Thinh edited 17" xfId="11636" xr:uid="{00000000-0005-0000-0000-00006D2D0000}"/>
    <cellStyle name="Dziesietny [0]_Invoices2001Slovakia_05-12  KH trung han 2016-2020 - Liem Thinh edited 18" xfId="11637" xr:uid="{00000000-0005-0000-0000-00006E2D0000}"/>
    <cellStyle name="Dziesiętny [0]_Invoices2001Slovakia_05-12  KH trung han 2016-2020 - Liem Thinh edited 18" xfId="11638" xr:uid="{00000000-0005-0000-0000-00006F2D0000}"/>
    <cellStyle name="Dziesietny [0]_Invoices2001Slovakia_05-12  KH trung han 2016-2020 - Liem Thinh edited 19" xfId="11639" xr:uid="{00000000-0005-0000-0000-0000702D0000}"/>
    <cellStyle name="Dziesiętny [0]_Invoices2001Slovakia_05-12  KH trung han 2016-2020 - Liem Thinh edited 19" xfId="11640" xr:uid="{00000000-0005-0000-0000-0000712D0000}"/>
    <cellStyle name="Dziesietny [0]_Invoices2001Slovakia_05-12  KH trung han 2016-2020 - Liem Thinh edited 2" xfId="11641" xr:uid="{00000000-0005-0000-0000-0000722D0000}"/>
    <cellStyle name="Dziesiętny [0]_Invoices2001Slovakia_05-12  KH trung han 2016-2020 - Liem Thinh edited 2" xfId="11642" xr:uid="{00000000-0005-0000-0000-0000732D0000}"/>
    <cellStyle name="Dziesietny [0]_Invoices2001Slovakia_05-12  KH trung han 2016-2020 - Liem Thinh edited 20" xfId="11643" xr:uid="{00000000-0005-0000-0000-0000742D0000}"/>
    <cellStyle name="Dziesiętny [0]_Invoices2001Slovakia_05-12  KH trung han 2016-2020 - Liem Thinh edited 20" xfId="11644" xr:uid="{00000000-0005-0000-0000-0000752D0000}"/>
    <cellStyle name="Dziesietny [0]_Invoices2001Slovakia_05-12  KH trung han 2016-2020 - Liem Thinh edited 21" xfId="11645" xr:uid="{00000000-0005-0000-0000-0000762D0000}"/>
    <cellStyle name="Dziesiętny [0]_Invoices2001Slovakia_05-12  KH trung han 2016-2020 - Liem Thinh edited 21" xfId="11646" xr:uid="{00000000-0005-0000-0000-0000772D0000}"/>
    <cellStyle name="Dziesietny [0]_Invoices2001Slovakia_05-12  KH trung han 2016-2020 - Liem Thinh edited 22" xfId="11647" xr:uid="{00000000-0005-0000-0000-0000782D0000}"/>
    <cellStyle name="Dziesiętny [0]_Invoices2001Slovakia_05-12  KH trung han 2016-2020 - Liem Thinh edited 22" xfId="11648" xr:uid="{00000000-0005-0000-0000-0000792D0000}"/>
    <cellStyle name="Dziesietny [0]_Invoices2001Slovakia_05-12  KH trung han 2016-2020 - Liem Thinh edited 3" xfId="11649" xr:uid="{00000000-0005-0000-0000-00007A2D0000}"/>
    <cellStyle name="Dziesiętny [0]_Invoices2001Slovakia_05-12  KH trung han 2016-2020 - Liem Thinh edited 3" xfId="11650" xr:uid="{00000000-0005-0000-0000-00007B2D0000}"/>
    <cellStyle name="Dziesietny [0]_Invoices2001Slovakia_05-12  KH trung han 2016-2020 - Liem Thinh edited 4" xfId="11651" xr:uid="{00000000-0005-0000-0000-00007C2D0000}"/>
    <cellStyle name="Dziesiętny [0]_Invoices2001Slovakia_05-12  KH trung han 2016-2020 - Liem Thinh edited 4" xfId="11652" xr:uid="{00000000-0005-0000-0000-00007D2D0000}"/>
    <cellStyle name="Dziesietny [0]_Invoices2001Slovakia_05-12  KH trung han 2016-2020 - Liem Thinh edited 5" xfId="11653" xr:uid="{00000000-0005-0000-0000-00007E2D0000}"/>
    <cellStyle name="Dziesiętny [0]_Invoices2001Slovakia_05-12  KH trung han 2016-2020 - Liem Thinh edited 5" xfId="11654" xr:uid="{00000000-0005-0000-0000-00007F2D0000}"/>
    <cellStyle name="Dziesietny [0]_Invoices2001Slovakia_05-12  KH trung han 2016-2020 - Liem Thinh edited 6" xfId="11655" xr:uid="{00000000-0005-0000-0000-0000802D0000}"/>
    <cellStyle name="Dziesiętny [0]_Invoices2001Slovakia_05-12  KH trung han 2016-2020 - Liem Thinh edited 6" xfId="11656" xr:uid="{00000000-0005-0000-0000-0000812D0000}"/>
    <cellStyle name="Dziesietny [0]_Invoices2001Slovakia_05-12  KH trung han 2016-2020 - Liem Thinh edited 7" xfId="11657" xr:uid="{00000000-0005-0000-0000-0000822D0000}"/>
    <cellStyle name="Dziesiętny [0]_Invoices2001Slovakia_05-12  KH trung han 2016-2020 - Liem Thinh edited 7" xfId="11658" xr:uid="{00000000-0005-0000-0000-0000832D0000}"/>
    <cellStyle name="Dziesietny [0]_Invoices2001Slovakia_05-12  KH trung han 2016-2020 - Liem Thinh edited 8" xfId="11659" xr:uid="{00000000-0005-0000-0000-0000842D0000}"/>
    <cellStyle name="Dziesiętny [0]_Invoices2001Slovakia_05-12  KH trung han 2016-2020 - Liem Thinh edited 8" xfId="11660" xr:uid="{00000000-0005-0000-0000-0000852D0000}"/>
    <cellStyle name="Dziesietny [0]_Invoices2001Slovakia_05-12  KH trung han 2016-2020 - Liem Thinh edited 9" xfId="11661" xr:uid="{00000000-0005-0000-0000-0000862D0000}"/>
    <cellStyle name="Dziesiętny [0]_Invoices2001Slovakia_05-12  KH trung han 2016-2020 - Liem Thinh edited 9" xfId="11662" xr:uid="{00000000-0005-0000-0000-0000872D0000}"/>
    <cellStyle name="Dziesietny [0]_Invoices2001Slovakia_10_Nha so 10_Dien1" xfId="11663" xr:uid="{00000000-0005-0000-0000-0000882D0000}"/>
    <cellStyle name="Dziesiętny [0]_Invoices2001Slovakia_10_Nha so 10_Dien1" xfId="11664" xr:uid="{00000000-0005-0000-0000-0000892D0000}"/>
    <cellStyle name="Dziesietny [0]_Invoices2001Slovakia_10_Nha so 10_Dien1 10" xfId="11665" xr:uid="{00000000-0005-0000-0000-00008A2D0000}"/>
    <cellStyle name="Dziesiętny [0]_Invoices2001Slovakia_10_Nha so 10_Dien1 10" xfId="11666" xr:uid="{00000000-0005-0000-0000-00008B2D0000}"/>
    <cellStyle name="Dziesietny [0]_Invoices2001Slovakia_10_Nha so 10_Dien1 11" xfId="11667" xr:uid="{00000000-0005-0000-0000-00008C2D0000}"/>
    <cellStyle name="Dziesiętny [0]_Invoices2001Slovakia_10_Nha so 10_Dien1 11" xfId="11668" xr:uid="{00000000-0005-0000-0000-00008D2D0000}"/>
    <cellStyle name="Dziesietny [0]_Invoices2001Slovakia_10_Nha so 10_Dien1 12" xfId="11669" xr:uid="{00000000-0005-0000-0000-00008E2D0000}"/>
    <cellStyle name="Dziesiętny [0]_Invoices2001Slovakia_10_Nha so 10_Dien1 12" xfId="11670" xr:uid="{00000000-0005-0000-0000-00008F2D0000}"/>
    <cellStyle name="Dziesietny [0]_Invoices2001Slovakia_10_Nha so 10_Dien1 13" xfId="11671" xr:uid="{00000000-0005-0000-0000-0000902D0000}"/>
    <cellStyle name="Dziesiętny [0]_Invoices2001Slovakia_10_Nha so 10_Dien1 13" xfId="11672" xr:uid="{00000000-0005-0000-0000-0000912D0000}"/>
    <cellStyle name="Dziesietny [0]_Invoices2001Slovakia_10_Nha so 10_Dien1 14" xfId="11673" xr:uid="{00000000-0005-0000-0000-0000922D0000}"/>
    <cellStyle name="Dziesiętny [0]_Invoices2001Slovakia_10_Nha so 10_Dien1 14" xfId="11674" xr:uid="{00000000-0005-0000-0000-0000932D0000}"/>
    <cellStyle name="Dziesietny [0]_Invoices2001Slovakia_10_Nha so 10_Dien1 15" xfId="11675" xr:uid="{00000000-0005-0000-0000-0000942D0000}"/>
    <cellStyle name="Dziesiętny [0]_Invoices2001Slovakia_10_Nha so 10_Dien1 15" xfId="11676" xr:uid="{00000000-0005-0000-0000-0000952D0000}"/>
    <cellStyle name="Dziesietny [0]_Invoices2001Slovakia_10_Nha so 10_Dien1 16" xfId="11677" xr:uid="{00000000-0005-0000-0000-0000962D0000}"/>
    <cellStyle name="Dziesiętny [0]_Invoices2001Slovakia_10_Nha so 10_Dien1 16" xfId="11678" xr:uid="{00000000-0005-0000-0000-0000972D0000}"/>
    <cellStyle name="Dziesietny [0]_Invoices2001Slovakia_10_Nha so 10_Dien1 17" xfId="11679" xr:uid="{00000000-0005-0000-0000-0000982D0000}"/>
    <cellStyle name="Dziesiętny [0]_Invoices2001Slovakia_10_Nha so 10_Dien1 17" xfId="11680" xr:uid="{00000000-0005-0000-0000-0000992D0000}"/>
    <cellStyle name="Dziesietny [0]_Invoices2001Slovakia_10_Nha so 10_Dien1 18" xfId="11681" xr:uid="{00000000-0005-0000-0000-00009A2D0000}"/>
    <cellStyle name="Dziesiętny [0]_Invoices2001Slovakia_10_Nha so 10_Dien1 18" xfId="11682" xr:uid="{00000000-0005-0000-0000-00009B2D0000}"/>
    <cellStyle name="Dziesietny [0]_Invoices2001Slovakia_10_Nha so 10_Dien1 19" xfId="11683" xr:uid="{00000000-0005-0000-0000-00009C2D0000}"/>
    <cellStyle name="Dziesiętny [0]_Invoices2001Slovakia_10_Nha so 10_Dien1 19" xfId="11684" xr:uid="{00000000-0005-0000-0000-00009D2D0000}"/>
    <cellStyle name="Dziesietny [0]_Invoices2001Slovakia_10_Nha so 10_Dien1 2" xfId="11685" xr:uid="{00000000-0005-0000-0000-00009E2D0000}"/>
    <cellStyle name="Dziesiętny [0]_Invoices2001Slovakia_10_Nha so 10_Dien1 2" xfId="11686" xr:uid="{00000000-0005-0000-0000-00009F2D0000}"/>
    <cellStyle name="Dziesietny [0]_Invoices2001Slovakia_10_Nha so 10_Dien1 2 10" xfId="11687" xr:uid="{00000000-0005-0000-0000-0000A02D0000}"/>
    <cellStyle name="Dziesiętny [0]_Invoices2001Slovakia_10_Nha so 10_Dien1 2 10" xfId="11688" xr:uid="{00000000-0005-0000-0000-0000A12D0000}"/>
    <cellStyle name="Dziesietny [0]_Invoices2001Slovakia_10_Nha so 10_Dien1 2 11" xfId="11689" xr:uid="{00000000-0005-0000-0000-0000A22D0000}"/>
    <cellStyle name="Dziesiętny [0]_Invoices2001Slovakia_10_Nha so 10_Dien1 2 11" xfId="11690" xr:uid="{00000000-0005-0000-0000-0000A32D0000}"/>
    <cellStyle name="Dziesietny [0]_Invoices2001Slovakia_10_Nha so 10_Dien1 2 12" xfId="11691" xr:uid="{00000000-0005-0000-0000-0000A42D0000}"/>
    <cellStyle name="Dziesiętny [0]_Invoices2001Slovakia_10_Nha so 10_Dien1 2 12" xfId="11692" xr:uid="{00000000-0005-0000-0000-0000A52D0000}"/>
    <cellStyle name="Dziesietny [0]_Invoices2001Slovakia_10_Nha so 10_Dien1 2 13" xfId="11693" xr:uid="{00000000-0005-0000-0000-0000A62D0000}"/>
    <cellStyle name="Dziesiętny [0]_Invoices2001Slovakia_10_Nha so 10_Dien1 2 13" xfId="11694" xr:uid="{00000000-0005-0000-0000-0000A72D0000}"/>
    <cellStyle name="Dziesietny [0]_Invoices2001Slovakia_10_Nha so 10_Dien1 2 14" xfId="11695" xr:uid="{00000000-0005-0000-0000-0000A82D0000}"/>
    <cellStyle name="Dziesiętny [0]_Invoices2001Slovakia_10_Nha so 10_Dien1 2 14" xfId="11696" xr:uid="{00000000-0005-0000-0000-0000A92D0000}"/>
    <cellStyle name="Dziesietny [0]_Invoices2001Slovakia_10_Nha so 10_Dien1 2 15" xfId="11697" xr:uid="{00000000-0005-0000-0000-0000AA2D0000}"/>
    <cellStyle name="Dziesiętny [0]_Invoices2001Slovakia_10_Nha so 10_Dien1 2 15" xfId="11698" xr:uid="{00000000-0005-0000-0000-0000AB2D0000}"/>
    <cellStyle name="Dziesietny [0]_Invoices2001Slovakia_10_Nha so 10_Dien1 2 16" xfId="11699" xr:uid="{00000000-0005-0000-0000-0000AC2D0000}"/>
    <cellStyle name="Dziesiętny [0]_Invoices2001Slovakia_10_Nha so 10_Dien1 2 16" xfId="11700" xr:uid="{00000000-0005-0000-0000-0000AD2D0000}"/>
    <cellStyle name="Dziesietny [0]_Invoices2001Slovakia_10_Nha so 10_Dien1 2 17" xfId="11701" xr:uid="{00000000-0005-0000-0000-0000AE2D0000}"/>
    <cellStyle name="Dziesiętny [0]_Invoices2001Slovakia_10_Nha so 10_Dien1 2 17" xfId="11702" xr:uid="{00000000-0005-0000-0000-0000AF2D0000}"/>
    <cellStyle name="Dziesietny [0]_Invoices2001Slovakia_10_Nha so 10_Dien1 2 18" xfId="11703" xr:uid="{00000000-0005-0000-0000-0000B02D0000}"/>
    <cellStyle name="Dziesiętny [0]_Invoices2001Slovakia_10_Nha so 10_Dien1 2 18" xfId="11704" xr:uid="{00000000-0005-0000-0000-0000B12D0000}"/>
    <cellStyle name="Dziesietny [0]_Invoices2001Slovakia_10_Nha so 10_Dien1 2 19" xfId="11705" xr:uid="{00000000-0005-0000-0000-0000B22D0000}"/>
    <cellStyle name="Dziesiętny [0]_Invoices2001Slovakia_10_Nha so 10_Dien1 2 19" xfId="11706" xr:uid="{00000000-0005-0000-0000-0000B32D0000}"/>
    <cellStyle name="Dziesietny [0]_Invoices2001Slovakia_10_Nha so 10_Dien1 2 2" xfId="11707" xr:uid="{00000000-0005-0000-0000-0000B42D0000}"/>
    <cellStyle name="Dziesiętny [0]_Invoices2001Slovakia_10_Nha so 10_Dien1 2 2" xfId="11708" xr:uid="{00000000-0005-0000-0000-0000B52D0000}"/>
    <cellStyle name="Dziesietny [0]_Invoices2001Slovakia_10_Nha so 10_Dien1 2 20" xfId="11709" xr:uid="{00000000-0005-0000-0000-0000B62D0000}"/>
    <cellStyle name="Dziesiętny [0]_Invoices2001Slovakia_10_Nha so 10_Dien1 2 20" xfId="11710" xr:uid="{00000000-0005-0000-0000-0000B72D0000}"/>
    <cellStyle name="Dziesietny [0]_Invoices2001Slovakia_10_Nha so 10_Dien1 2 21" xfId="11711" xr:uid="{00000000-0005-0000-0000-0000B82D0000}"/>
    <cellStyle name="Dziesiętny [0]_Invoices2001Slovakia_10_Nha so 10_Dien1 2 21" xfId="11712" xr:uid="{00000000-0005-0000-0000-0000B92D0000}"/>
    <cellStyle name="Dziesietny [0]_Invoices2001Slovakia_10_Nha so 10_Dien1 2 22" xfId="11713" xr:uid="{00000000-0005-0000-0000-0000BA2D0000}"/>
    <cellStyle name="Dziesiętny [0]_Invoices2001Slovakia_10_Nha so 10_Dien1 2 22" xfId="11714" xr:uid="{00000000-0005-0000-0000-0000BB2D0000}"/>
    <cellStyle name="Dziesietny [0]_Invoices2001Slovakia_10_Nha so 10_Dien1 2 23" xfId="11715" xr:uid="{00000000-0005-0000-0000-0000BC2D0000}"/>
    <cellStyle name="Dziesiętny [0]_Invoices2001Slovakia_10_Nha so 10_Dien1 2 23" xfId="11716" xr:uid="{00000000-0005-0000-0000-0000BD2D0000}"/>
    <cellStyle name="Dziesietny [0]_Invoices2001Slovakia_10_Nha so 10_Dien1 2 24" xfId="11717" xr:uid="{00000000-0005-0000-0000-0000BE2D0000}"/>
    <cellStyle name="Dziesiętny [0]_Invoices2001Slovakia_10_Nha so 10_Dien1 2 24" xfId="11718" xr:uid="{00000000-0005-0000-0000-0000BF2D0000}"/>
    <cellStyle name="Dziesietny [0]_Invoices2001Slovakia_10_Nha so 10_Dien1 2 25" xfId="11719" xr:uid="{00000000-0005-0000-0000-0000C02D0000}"/>
    <cellStyle name="Dziesiętny [0]_Invoices2001Slovakia_10_Nha so 10_Dien1 2 25" xfId="11720" xr:uid="{00000000-0005-0000-0000-0000C12D0000}"/>
    <cellStyle name="Dziesietny [0]_Invoices2001Slovakia_10_Nha so 10_Dien1 2 26" xfId="11721" xr:uid="{00000000-0005-0000-0000-0000C22D0000}"/>
    <cellStyle name="Dziesiętny [0]_Invoices2001Slovakia_10_Nha so 10_Dien1 2 26" xfId="11722" xr:uid="{00000000-0005-0000-0000-0000C32D0000}"/>
    <cellStyle name="Dziesietny [0]_Invoices2001Slovakia_10_Nha so 10_Dien1 2 3" xfId="11723" xr:uid="{00000000-0005-0000-0000-0000C42D0000}"/>
    <cellStyle name="Dziesiętny [0]_Invoices2001Slovakia_10_Nha so 10_Dien1 2 3" xfId="11724" xr:uid="{00000000-0005-0000-0000-0000C52D0000}"/>
    <cellStyle name="Dziesietny [0]_Invoices2001Slovakia_10_Nha so 10_Dien1 2 4" xfId="11725" xr:uid="{00000000-0005-0000-0000-0000C62D0000}"/>
    <cellStyle name="Dziesiętny [0]_Invoices2001Slovakia_10_Nha so 10_Dien1 2 4" xfId="11726" xr:uid="{00000000-0005-0000-0000-0000C72D0000}"/>
    <cellStyle name="Dziesietny [0]_Invoices2001Slovakia_10_Nha so 10_Dien1 2 5" xfId="11727" xr:uid="{00000000-0005-0000-0000-0000C82D0000}"/>
    <cellStyle name="Dziesiętny [0]_Invoices2001Slovakia_10_Nha so 10_Dien1 2 5" xfId="11728" xr:uid="{00000000-0005-0000-0000-0000C92D0000}"/>
    <cellStyle name="Dziesietny [0]_Invoices2001Slovakia_10_Nha so 10_Dien1 2 6" xfId="11729" xr:uid="{00000000-0005-0000-0000-0000CA2D0000}"/>
    <cellStyle name="Dziesiętny [0]_Invoices2001Slovakia_10_Nha so 10_Dien1 2 6" xfId="11730" xr:uid="{00000000-0005-0000-0000-0000CB2D0000}"/>
    <cellStyle name="Dziesietny [0]_Invoices2001Slovakia_10_Nha so 10_Dien1 2 7" xfId="11731" xr:uid="{00000000-0005-0000-0000-0000CC2D0000}"/>
    <cellStyle name="Dziesiętny [0]_Invoices2001Slovakia_10_Nha so 10_Dien1 2 7" xfId="11732" xr:uid="{00000000-0005-0000-0000-0000CD2D0000}"/>
    <cellStyle name="Dziesietny [0]_Invoices2001Slovakia_10_Nha so 10_Dien1 2 8" xfId="11733" xr:uid="{00000000-0005-0000-0000-0000CE2D0000}"/>
    <cellStyle name="Dziesiętny [0]_Invoices2001Slovakia_10_Nha so 10_Dien1 2 8" xfId="11734" xr:uid="{00000000-0005-0000-0000-0000CF2D0000}"/>
    <cellStyle name="Dziesietny [0]_Invoices2001Slovakia_10_Nha so 10_Dien1 2 9" xfId="11735" xr:uid="{00000000-0005-0000-0000-0000D02D0000}"/>
    <cellStyle name="Dziesiętny [0]_Invoices2001Slovakia_10_Nha so 10_Dien1 2 9" xfId="11736" xr:uid="{00000000-0005-0000-0000-0000D12D0000}"/>
    <cellStyle name="Dziesietny [0]_Invoices2001Slovakia_10_Nha so 10_Dien1 20" xfId="11737" xr:uid="{00000000-0005-0000-0000-0000D22D0000}"/>
    <cellStyle name="Dziesiętny [0]_Invoices2001Slovakia_10_Nha so 10_Dien1 20" xfId="11738" xr:uid="{00000000-0005-0000-0000-0000D32D0000}"/>
    <cellStyle name="Dziesietny [0]_Invoices2001Slovakia_10_Nha so 10_Dien1 21" xfId="11739" xr:uid="{00000000-0005-0000-0000-0000D42D0000}"/>
    <cellStyle name="Dziesiętny [0]_Invoices2001Slovakia_10_Nha so 10_Dien1 21" xfId="11740" xr:uid="{00000000-0005-0000-0000-0000D52D0000}"/>
    <cellStyle name="Dziesietny [0]_Invoices2001Slovakia_10_Nha so 10_Dien1 22" xfId="11741" xr:uid="{00000000-0005-0000-0000-0000D62D0000}"/>
    <cellStyle name="Dziesiętny [0]_Invoices2001Slovakia_10_Nha so 10_Dien1 22" xfId="11742" xr:uid="{00000000-0005-0000-0000-0000D72D0000}"/>
    <cellStyle name="Dziesietny [0]_Invoices2001Slovakia_10_Nha so 10_Dien1 23" xfId="11743" xr:uid="{00000000-0005-0000-0000-0000D82D0000}"/>
    <cellStyle name="Dziesiętny [0]_Invoices2001Slovakia_10_Nha so 10_Dien1 23" xfId="11744" xr:uid="{00000000-0005-0000-0000-0000D92D0000}"/>
    <cellStyle name="Dziesietny [0]_Invoices2001Slovakia_10_Nha so 10_Dien1 24" xfId="11745" xr:uid="{00000000-0005-0000-0000-0000DA2D0000}"/>
    <cellStyle name="Dziesiętny [0]_Invoices2001Slovakia_10_Nha so 10_Dien1 24" xfId="11746" xr:uid="{00000000-0005-0000-0000-0000DB2D0000}"/>
    <cellStyle name="Dziesietny [0]_Invoices2001Slovakia_10_Nha so 10_Dien1 25" xfId="11747" xr:uid="{00000000-0005-0000-0000-0000DC2D0000}"/>
    <cellStyle name="Dziesiętny [0]_Invoices2001Slovakia_10_Nha so 10_Dien1 25" xfId="11748" xr:uid="{00000000-0005-0000-0000-0000DD2D0000}"/>
    <cellStyle name="Dziesietny [0]_Invoices2001Slovakia_10_Nha so 10_Dien1 26" xfId="11749" xr:uid="{00000000-0005-0000-0000-0000DE2D0000}"/>
    <cellStyle name="Dziesiętny [0]_Invoices2001Slovakia_10_Nha so 10_Dien1 26" xfId="11750" xr:uid="{00000000-0005-0000-0000-0000DF2D0000}"/>
    <cellStyle name="Dziesietny [0]_Invoices2001Slovakia_10_Nha so 10_Dien1 27" xfId="11751" xr:uid="{00000000-0005-0000-0000-0000E02D0000}"/>
    <cellStyle name="Dziesiętny [0]_Invoices2001Slovakia_10_Nha so 10_Dien1 27" xfId="11752" xr:uid="{00000000-0005-0000-0000-0000E12D0000}"/>
    <cellStyle name="Dziesietny [0]_Invoices2001Slovakia_10_Nha so 10_Dien1 28" xfId="11753" xr:uid="{00000000-0005-0000-0000-0000E22D0000}"/>
    <cellStyle name="Dziesiętny [0]_Invoices2001Slovakia_10_Nha so 10_Dien1 28" xfId="11754" xr:uid="{00000000-0005-0000-0000-0000E32D0000}"/>
    <cellStyle name="Dziesietny [0]_Invoices2001Slovakia_10_Nha so 10_Dien1 29" xfId="11755" xr:uid="{00000000-0005-0000-0000-0000E42D0000}"/>
    <cellStyle name="Dziesiętny [0]_Invoices2001Slovakia_10_Nha so 10_Dien1 29" xfId="11756" xr:uid="{00000000-0005-0000-0000-0000E52D0000}"/>
    <cellStyle name="Dziesietny [0]_Invoices2001Slovakia_10_Nha so 10_Dien1 3" xfId="11757" xr:uid="{00000000-0005-0000-0000-0000E62D0000}"/>
    <cellStyle name="Dziesiętny [0]_Invoices2001Slovakia_10_Nha so 10_Dien1 3" xfId="11758" xr:uid="{00000000-0005-0000-0000-0000E72D0000}"/>
    <cellStyle name="Dziesietny [0]_Invoices2001Slovakia_10_Nha so 10_Dien1 3 10" xfId="11759" xr:uid="{00000000-0005-0000-0000-0000E82D0000}"/>
    <cellStyle name="Dziesiętny [0]_Invoices2001Slovakia_10_Nha so 10_Dien1 3 10" xfId="11760" xr:uid="{00000000-0005-0000-0000-0000E92D0000}"/>
    <cellStyle name="Dziesietny [0]_Invoices2001Slovakia_10_Nha so 10_Dien1 3 11" xfId="11761" xr:uid="{00000000-0005-0000-0000-0000EA2D0000}"/>
    <cellStyle name="Dziesiętny [0]_Invoices2001Slovakia_10_Nha so 10_Dien1 3 11" xfId="11762" xr:uid="{00000000-0005-0000-0000-0000EB2D0000}"/>
    <cellStyle name="Dziesietny [0]_Invoices2001Slovakia_10_Nha so 10_Dien1 3 12" xfId="11763" xr:uid="{00000000-0005-0000-0000-0000EC2D0000}"/>
    <cellStyle name="Dziesiętny [0]_Invoices2001Slovakia_10_Nha so 10_Dien1 3 12" xfId="11764" xr:uid="{00000000-0005-0000-0000-0000ED2D0000}"/>
    <cellStyle name="Dziesietny [0]_Invoices2001Slovakia_10_Nha so 10_Dien1 3 13" xfId="11765" xr:uid="{00000000-0005-0000-0000-0000EE2D0000}"/>
    <cellStyle name="Dziesiętny [0]_Invoices2001Slovakia_10_Nha so 10_Dien1 3 13" xfId="11766" xr:uid="{00000000-0005-0000-0000-0000EF2D0000}"/>
    <cellStyle name="Dziesietny [0]_Invoices2001Slovakia_10_Nha so 10_Dien1 3 14" xfId="11767" xr:uid="{00000000-0005-0000-0000-0000F02D0000}"/>
    <cellStyle name="Dziesiętny [0]_Invoices2001Slovakia_10_Nha so 10_Dien1 3 14" xfId="11768" xr:uid="{00000000-0005-0000-0000-0000F12D0000}"/>
    <cellStyle name="Dziesietny [0]_Invoices2001Slovakia_10_Nha so 10_Dien1 3 15" xfId="11769" xr:uid="{00000000-0005-0000-0000-0000F22D0000}"/>
    <cellStyle name="Dziesiętny [0]_Invoices2001Slovakia_10_Nha so 10_Dien1 3 15" xfId="11770" xr:uid="{00000000-0005-0000-0000-0000F32D0000}"/>
    <cellStyle name="Dziesietny [0]_Invoices2001Slovakia_10_Nha so 10_Dien1 3 16" xfId="11771" xr:uid="{00000000-0005-0000-0000-0000F42D0000}"/>
    <cellStyle name="Dziesiętny [0]_Invoices2001Slovakia_10_Nha so 10_Dien1 3 16" xfId="11772" xr:uid="{00000000-0005-0000-0000-0000F52D0000}"/>
    <cellStyle name="Dziesietny [0]_Invoices2001Slovakia_10_Nha so 10_Dien1 3 17" xfId="11773" xr:uid="{00000000-0005-0000-0000-0000F62D0000}"/>
    <cellStyle name="Dziesiętny [0]_Invoices2001Slovakia_10_Nha so 10_Dien1 3 17" xfId="11774" xr:uid="{00000000-0005-0000-0000-0000F72D0000}"/>
    <cellStyle name="Dziesietny [0]_Invoices2001Slovakia_10_Nha so 10_Dien1 3 18" xfId="11775" xr:uid="{00000000-0005-0000-0000-0000F82D0000}"/>
    <cellStyle name="Dziesiętny [0]_Invoices2001Slovakia_10_Nha so 10_Dien1 3 18" xfId="11776" xr:uid="{00000000-0005-0000-0000-0000F92D0000}"/>
    <cellStyle name="Dziesietny [0]_Invoices2001Slovakia_10_Nha so 10_Dien1 3 19" xfId="11777" xr:uid="{00000000-0005-0000-0000-0000FA2D0000}"/>
    <cellStyle name="Dziesiętny [0]_Invoices2001Slovakia_10_Nha so 10_Dien1 3 19" xfId="11778" xr:uid="{00000000-0005-0000-0000-0000FB2D0000}"/>
    <cellStyle name="Dziesietny [0]_Invoices2001Slovakia_10_Nha so 10_Dien1 3 2" xfId="11779" xr:uid="{00000000-0005-0000-0000-0000FC2D0000}"/>
    <cellStyle name="Dziesiętny [0]_Invoices2001Slovakia_10_Nha so 10_Dien1 3 2" xfId="11780" xr:uid="{00000000-0005-0000-0000-0000FD2D0000}"/>
    <cellStyle name="Dziesietny [0]_Invoices2001Slovakia_10_Nha so 10_Dien1 3 20" xfId="11781" xr:uid="{00000000-0005-0000-0000-0000FE2D0000}"/>
    <cellStyle name="Dziesiętny [0]_Invoices2001Slovakia_10_Nha so 10_Dien1 3 20" xfId="11782" xr:uid="{00000000-0005-0000-0000-0000FF2D0000}"/>
    <cellStyle name="Dziesietny [0]_Invoices2001Slovakia_10_Nha so 10_Dien1 3 21" xfId="11783" xr:uid="{00000000-0005-0000-0000-0000002E0000}"/>
    <cellStyle name="Dziesiętny [0]_Invoices2001Slovakia_10_Nha so 10_Dien1 3 21" xfId="11784" xr:uid="{00000000-0005-0000-0000-0000012E0000}"/>
    <cellStyle name="Dziesietny [0]_Invoices2001Slovakia_10_Nha so 10_Dien1 3 22" xfId="11785" xr:uid="{00000000-0005-0000-0000-0000022E0000}"/>
    <cellStyle name="Dziesiętny [0]_Invoices2001Slovakia_10_Nha so 10_Dien1 3 22" xfId="11786" xr:uid="{00000000-0005-0000-0000-0000032E0000}"/>
    <cellStyle name="Dziesietny [0]_Invoices2001Slovakia_10_Nha so 10_Dien1 3 23" xfId="11787" xr:uid="{00000000-0005-0000-0000-0000042E0000}"/>
    <cellStyle name="Dziesiętny [0]_Invoices2001Slovakia_10_Nha so 10_Dien1 3 23" xfId="11788" xr:uid="{00000000-0005-0000-0000-0000052E0000}"/>
    <cellStyle name="Dziesietny [0]_Invoices2001Slovakia_10_Nha so 10_Dien1 3 24" xfId="11789" xr:uid="{00000000-0005-0000-0000-0000062E0000}"/>
    <cellStyle name="Dziesiętny [0]_Invoices2001Slovakia_10_Nha so 10_Dien1 3 24" xfId="11790" xr:uid="{00000000-0005-0000-0000-0000072E0000}"/>
    <cellStyle name="Dziesietny [0]_Invoices2001Slovakia_10_Nha so 10_Dien1 3 25" xfId="11791" xr:uid="{00000000-0005-0000-0000-0000082E0000}"/>
    <cellStyle name="Dziesiętny [0]_Invoices2001Slovakia_10_Nha so 10_Dien1 3 25" xfId="11792" xr:uid="{00000000-0005-0000-0000-0000092E0000}"/>
    <cellStyle name="Dziesietny [0]_Invoices2001Slovakia_10_Nha so 10_Dien1 3 26" xfId="11793" xr:uid="{00000000-0005-0000-0000-00000A2E0000}"/>
    <cellStyle name="Dziesiętny [0]_Invoices2001Slovakia_10_Nha so 10_Dien1 3 26" xfId="11794" xr:uid="{00000000-0005-0000-0000-00000B2E0000}"/>
    <cellStyle name="Dziesietny [0]_Invoices2001Slovakia_10_Nha so 10_Dien1 3 3" xfId="11795" xr:uid="{00000000-0005-0000-0000-00000C2E0000}"/>
    <cellStyle name="Dziesiętny [0]_Invoices2001Slovakia_10_Nha so 10_Dien1 3 3" xfId="11796" xr:uid="{00000000-0005-0000-0000-00000D2E0000}"/>
    <cellStyle name="Dziesietny [0]_Invoices2001Slovakia_10_Nha so 10_Dien1 3 4" xfId="11797" xr:uid="{00000000-0005-0000-0000-00000E2E0000}"/>
    <cellStyle name="Dziesiętny [0]_Invoices2001Slovakia_10_Nha so 10_Dien1 3 4" xfId="11798" xr:uid="{00000000-0005-0000-0000-00000F2E0000}"/>
    <cellStyle name="Dziesietny [0]_Invoices2001Slovakia_10_Nha so 10_Dien1 3 5" xfId="11799" xr:uid="{00000000-0005-0000-0000-0000102E0000}"/>
    <cellStyle name="Dziesiętny [0]_Invoices2001Slovakia_10_Nha so 10_Dien1 3 5" xfId="11800" xr:uid="{00000000-0005-0000-0000-0000112E0000}"/>
    <cellStyle name="Dziesietny [0]_Invoices2001Slovakia_10_Nha so 10_Dien1 3 6" xfId="11801" xr:uid="{00000000-0005-0000-0000-0000122E0000}"/>
    <cellStyle name="Dziesiętny [0]_Invoices2001Slovakia_10_Nha so 10_Dien1 3 6" xfId="11802" xr:uid="{00000000-0005-0000-0000-0000132E0000}"/>
    <cellStyle name="Dziesietny [0]_Invoices2001Slovakia_10_Nha so 10_Dien1 3 7" xfId="11803" xr:uid="{00000000-0005-0000-0000-0000142E0000}"/>
    <cellStyle name="Dziesiętny [0]_Invoices2001Slovakia_10_Nha so 10_Dien1 3 7" xfId="11804" xr:uid="{00000000-0005-0000-0000-0000152E0000}"/>
    <cellStyle name="Dziesietny [0]_Invoices2001Slovakia_10_Nha so 10_Dien1 3 8" xfId="11805" xr:uid="{00000000-0005-0000-0000-0000162E0000}"/>
    <cellStyle name="Dziesiętny [0]_Invoices2001Slovakia_10_Nha so 10_Dien1 3 8" xfId="11806" xr:uid="{00000000-0005-0000-0000-0000172E0000}"/>
    <cellStyle name="Dziesietny [0]_Invoices2001Slovakia_10_Nha so 10_Dien1 3 9" xfId="11807" xr:uid="{00000000-0005-0000-0000-0000182E0000}"/>
    <cellStyle name="Dziesiętny [0]_Invoices2001Slovakia_10_Nha so 10_Dien1 3 9" xfId="11808" xr:uid="{00000000-0005-0000-0000-0000192E0000}"/>
    <cellStyle name="Dziesietny [0]_Invoices2001Slovakia_10_Nha so 10_Dien1 30" xfId="11809" xr:uid="{00000000-0005-0000-0000-00001A2E0000}"/>
    <cellStyle name="Dziesiętny [0]_Invoices2001Slovakia_10_Nha so 10_Dien1 30" xfId="11810" xr:uid="{00000000-0005-0000-0000-00001B2E0000}"/>
    <cellStyle name="Dziesietny [0]_Invoices2001Slovakia_10_Nha so 10_Dien1 31" xfId="11811" xr:uid="{00000000-0005-0000-0000-00001C2E0000}"/>
    <cellStyle name="Dziesiętny [0]_Invoices2001Slovakia_10_Nha so 10_Dien1 31" xfId="11812" xr:uid="{00000000-0005-0000-0000-00001D2E0000}"/>
    <cellStyle name="Dziesietny [0]_Invoices2001Slovakia_10_Nha so 10_Dien1 32" xfId="11813" xr:uid="{00000000-0005-0000-0000-00001E2E0000}"/>
    <cellStyle name="Dziesiętny [0]_Invoices2001Slovakia_10_Nha so 10_Dien1 32" xfId="11814" xr:uid="{00000000-0005-0000-0000-00001F2E0000}"/>
    <cellStyle name="Dziesietny [0]_Invoices2001Slovakia_10_Nha so 10_Dien1 33" xfId="11815" xr:uid="{00000000-0005-0000-0000-0000202E0000}"/>
    <cellStyle name="Dziesiętny [0]_Invoices2001Slovakia_10_Nha so 10_Dien1 33" xfId="11816" xr:uid="{00000000-0005-0000-0000-0000212E0000}"/>
    <cellStyle name="Dziesietny [0]_Invoices2001Slovakia_10_Nha so 10_Dien1 34" xfId="11817" xr:uid="{00000000-0005-0000-0000-0000222E0000}"/>
    <cellStyle name="Dziesiętny [0]_Invoices2001Slovakia_10_Nha so 10_Dien1 34" xfId="11818" xr:uid="{00000000-0005-0000-0000-0000232E0000}"/>
    <cellStyle name="Dziesietny [0]_Invoices2001Slovakia_10_Nha so 10_Dien1 35" xfId="11819" xr:uid="{00000000-0005-0000-0000-0000242E0000}"/>
    <cellStyle name="Dziesiętny [0]_Invoices2001Slovakia_10_Nha so 10_Dien1 35" xfId="11820" xr:uid="{00000000-0005-0000-0000-0000252E0000}"/>
    <cellStyle name="Dziesietny [0]_Invoices2001Slovakia_10_Nha so 10_Dien1 36" xfId="11821" xr:uid="{00000000-0005-0000-0000-0000262E0000}"/>
    <cellStyle name="Dziesiętny [0]_Invoices2001Slovakia_10_Nha so 10_Dien1 36" xfId="11822" xr:uid="{00000000-0005-0000-0000-0000272E0000}"/>
    <cellStyle name="Dziesietny [0]_Invoices2001Slovakia_10_Nha so 10_Dien1 37" xfId="11823" xr:uid="{00000000-0005-0000-0000-0000282E0000}"/>
    <cellStyle name="Dziesiętny [0]_Invoices2001Slovakia_10_Nha so 10_Dien1 37" xfId="11824" xr:uid="{00000000-0005-0000-0000-0000292E0000}"/>
    <cellStyle name="Dziesietny [0]_Invoices2001Slovakia_10_Nha so 10_Dien1 4" xfId="11825" xr:uid="{00000000-0005-0000-0000-00002A2E0000}"/>
    <cellStyle name="Dziesiętny [0]_Invoices2001Slovakia_10_Nha so 10_Dien1 4" xfId="11826" xr:uid="{00000000-0005-0000-0000-00002B2E0000}"/>
    <cellStyle name="Dziesietny [0]_Invoices2001Slovakia_10_Nha so 10_Dien1 4 10" xfId="11827" xr:uid="{00000000-0005-0000-0000-00002C2E0000}"/>
    <cellStyle name="Dziesiętny [0]_Invoices2001Slovakia_10_Nha so 10_Dien1 4 10" xfId="11828" xr:uid="{00000000-0005-0000-0000-00002D2E0000}"/>
    <cellStyle name="Dziesietny [0]_Invoices2001Slovakia_10_Nha so 10_Dien1 4 11" xfId="11829" xr:uid="{00000000-0005-0000-0000-00002E2E0000}"/>
    <cellStyle name="Dziesiętny [0]_Invoices2001Slovakia_10_Nha so 10_Dien1 4 11" xfId="11830" xr:uid="{00000000-0005-0000-0000-00002F2E0000}"/>
    <cellStyle name="Dziesietny [0]_Invoices2001Slovakia_10_Nha so 10_Dien1 4 12" xfId="11831" xr:uid="{00000000-0005-0000-0000-0000302E0000}"/>
    <cellStyle name="Dziesiętny [0]_Invoices2001Slovakia_10_Nha so 10_Dien1 4 12" xfId="11832" xr:uid="{00000000-0005-0000-0000-0000312E0000}"/>
    <cellStyle name="Dziesietny [0]_Invoices2001Slovakia_10_Nha so 10_Dien1 4 13" xfId="11833" xr:uid="{00000000-0005-0000-0000-0000322E0000}"/>
    <cellStyle name="Dziesiętny [0]_Invoices2001Slovakia_10_Nha so 10_Dien1 4 13" xfId="11834" xr:uid="{00000000-0005-0000-0000-0000332E0000}"/>
    <cellStyle name="Dziesietny [0]_Invoices2001Slovakia_10_Nha so 10_Dien1 4 14" xfId="11835" xr:uid="{00000000-0005-0000-0000-0000342E0000}"/>
    <cellStyle name="Dziesiętny [0]_Invoices2001Slovakia_10_Nha so 10_Dien1 4 14" xfId="11836" xr:uid="{00000000-0005-0000-0000-0000352E0000}"/>
    <cellStyle name="Dziesietny [0]_Invoices2001Slovakia_10_Nha so 10_Dien1 4 15" xfId="11837" xr:uid="{00000000-0005-0000-0000-0000362E0000}"/>
    <cellStyle name="Dziesiętny [0]_Invoices2001Slovakia_10_Nha so 10_Dien1 4 15" xfId="11838" xr:uid="{00000000-0005-0000-0000-0000372E0000}"/>
    <cellStyle name="Dziesietny [0]_Invoices2001Slovakia_10_Nha so 10_Dien1 4 16" xfId="11839" xr:uid="{00000000-0005-0000-0000-0000382E0000}"/>
    <cellStyle name="Dziesiętny [0]_Invoices2001Slovakia_10_Nha so 10_Dien1 4 16" xfId="11840" xr:uid="{00000000-0005-0000-0000-0000392E0000}"/>
    <cellStyle name="Dziesietny [0]_Invoices2001Slovakia_10_Nha so 10_Dien1 4 17" xfId="11841" xr:uid="{00000000-0005-0000-0000-00003A2E0000}"/>
    <cellStyle name="Dziesiętny [0]_Invoices2001Slovakia_10_Nha so 10_Dien1 4 17" xfId="11842" xr:uid="{00000000-0005-0000-0000-00003B2E0000}"/>
    <cellStyle name="Dziesietny [0]_Invoices2001Slovakia_10_Nha so 10_Dien1 4 18" xfId="11843" xr:uid="{00000000-0005-0000-0000-00003C2E0000}"/>
    <cellStyle name="Dziesiętny [0]_Invoices2001Slovakia_10_Nha so 10_Dien1 4 18" xfId="11844" xr:uid="{00000000-0005-0000-0000-00003D2E0000}"/>
    <cellStyle name="Dziesietny [0]_Invoices2001Slovakia_10_Nha so 10_Dien1 4 19" xfId="11845" xr:uid="{00000000-0005-0000-0000-00003E2E0000}"/>
    <cellStyle name="Dziesiętny [0]_Invoices2001Slovakia_10_Nha so 10_Dien1 4 19" xfId="11846" xr:uid="{00000000-0005-0000-0000-00003F2E0000}"/>
    <cellStyle name="Dziesietny [0]_Invoices2001Slovakia_10_Nha so 10_Dien1 4 2" xfId="11847" xr:uid="{00000000-0005-0000-0000-0000402E0000}"/>
    <cellStyle name="Dziesiętny [0]_Invoices2001Slovakia_10_Nha so 10_Dien1 4 2" xfId="11848" xr:uid="{00000000-0005-0000-0000-0000412E0000}"/>
    <cellStyle name="Dziesietny [0]_Invoices2001Slovakia_10_Nha so 10_Dien1 4 20" xfId="11849" xr:uid="{00000000-0005-0000-0000-0000422E0000}"/>
    <cellStyle name="Dziesiętny [0]_Invoices2001Slovakia_10_Nha so 10_Dien1 4 20" xfId="11850" xr:uid="{00000000-0005-0000-0000-0000432E0000}"/>
    <cellStyle name="Dziesietny [0]_Invoices2001Slovakia_10_Nha so 10_Dien1 4 21" xfId="11851" xr:uid="{00000000-0005-0000-0000-0000442E0000}"/>
    <cellStyle name="Dziesiętny [0]_Invoices2001Slovakia_10_Nha so 10_Dien1 4 21" xfId="11852" xr:uid="{00000000-0005-0000-0000-0000452E0000}"/>
    <cellStyle name="Dziesietny [0]_Invoices2001Slovakia_10_Nha so 10_Dien1 4 22" xfId="11853" xr:uid="{00000000-0005-0000-0000-0000462E0000}"/>
    <cellStyle name="Dziesiętny [0]_Invoices2001Slovakia_10_Nha so 10_Dien1 4 22" xfId="11854" xr:uid="{00000000-0005-0000-0000-0000472E0000}"/>
    <cellStyle name="Dziesietny [0]_Invoices2001Slovakia_10_Nha so 10_Dien1 4 23" xfId="11855" xr:uid="{00000000-0005-0000-0000-0000482E0000}"/>
    <cellStyle name="Dziesiętny [0]_Invoices2001Slovakia_10_Nha so 10_Dien1 4 23" xfId="11856" xr:uid="{00000000-0005-0000-0000-0000492E0000}"/>
    <cellStyle name="Dziesietny [0]_Invoices2001Slovakia_10_Nha so 10_Dien1 4 24" xfId="11857" xr:uid="{00000000-0005-0000-0000-00004A2E0000}"/>
    <cellStyle name="Dziesiętny [0]_Invoices2001Slovakia_10_Nha so 10_Dien1 4 24" xfId="11858" xr:uid="{00000000-0005-0000-0000-00004B2E0000}"/>
    <cellStyle name="Dziesietny [0]_Invoices2001Slovakia_10_Nha so 10_Dien1 4 25" xfId="11859" xr:uid="{00000000-0005-0000-0000-00004C2E0000}"/>
    <cellStyle name="Dziesiętny [0]_Invoices2001Slovakia_10_Nha so 10_Dien1 4 25" xfId="11860" xr:uid="{00000000-0005-0000-0000-00004D2E0000}"/>
    <cellStyle name="Dziesietny [0]_Invoices2001Slovakia_10_Nha so 10_Dien1 4 26" xfId="11861" xr:uid="{00000000-0005-0000-0000-00004E2E0000}"/>
    <cellStyle name="Dziesiętny [0]_Invoices2001Slovakia_10_Nha so 10_Dien1 4 26" xfId="11862" xr:uid="{00000000-0005-0000-0000-00004F2E0000}"/>
    <cellStyle name="Dziesietny [0]_Invoices2001Slovakia_10_Nha so 10_Dien1 4 3" xfId="11863" xr:uid="{00000000-0005-0000-0000-0000502E0000}"/>
    <cellStyle name="Dziesiętny [0]_Invoices2001Slovakia_10_Nha so 10_Dien1 4 3" xfId="11864" xr:uid="{00000000-0005-0000-0000-0000512E0000}"/>
    <cellStyle name="Dziesietny [0]_Invoices2001Slovakia_10_Nha so 10_Dien1 4 4" xfId="11865" xr:uid="{00000000-0005-0000-0000-0000522E0000}"/>
    <cellStyle name="Dziesiętny [0]_Invoices2001Slovakia_10_Nha so 10_Dien1 4 4" xfId="11866" xr:uid="{00000000-0005-0000-0000-0000532E0000}"/>
    <cellStyle name="Dziesietny [0]_Invoices2001Slovakia_10_Nha so 10_Dien1 4 5" xfId="11867" xr:uid="{00000000-0005-0000-0000-0000542E0000}"/>
    <cellStyle name="Dziesiętny [0]_Invoices2001Slovakia_10_Nha so 10_Dien1 4 5" xfId="11868" xr:uid="{00000000-0005-0000-0000-0000552E0000}"/>
    <cellStyle name="Dziesietny [0]_Invoices2001Slovakia_10_Nha so 10_Dien1 4 6" xfId="11869" xr:uid="{00000000-0005-0000-0000-0000562E0000}"/>
    <cellStyle name="Dziesiętny [0]_Invoices2001Slovakia_10_Nha so 10_Dien1 4 6" xfId="11870" xr:uid="{00000000-0005-0000-0000-0000572E0000}"/>
    <cellStyle name="Dziesietny [0]_Invoices2001Slovakia_10_Nha so 10_Dien1 4 7" xfId="11871" xr:uid="{00000000-0005-0000-0000-0000582E0000}"/>
    <cellStyle name="Dziesiętny [0]_Invoices2001Slovakia_10_Nha so 10_Dien1 4 7" xfId="11872" xr:uid="{00000000-0005-0000-0000-0000592E0000}"/>
    <cellStyle name="Dziesietny [0]_Invoices2001Slovakia_10_Nha so 10_Dien1 4 8" xfId="11873" xr:uid="{00000000-0005-0000-0000-00005A2E0000}"/>
    <cellStyle name="Dziesiętny [0]_Invoices2001Slovakia_10_Nha so 10_Dien1 4 8" xfId="11874" xr:uid="{00000000-0005-0000-0000-00005B2E0000}"/>
    <cellStyle name="Dziesietny [0]_Invoices2001Slovakia_10_Nha so 10_Dien1 4 9" xfId="11875" xr:uid="{00000000-0005-0000-0000-00005C2E0000}"/>
    <cellStyle name="Dziesiętny [0]_Invoices2001Slovakia_10_Nha so 10_Dien1 4 9" xfId="11876" xr:uid="{00000000-0005-0000-0000-00005D2E0000}"/>
    <cellStyle name="Dziesietny [0]_Invoices2001Slovakia_10_Nha so 10_Dien1 5" xfId="11877" xr:uid="{00000000-0005-0000-0000-00005E2E0000}"/>
    <cellStyle name="Dziesiętny [0]_Invoices2001Slovakia_10_Nha so 10_Dien1 5" xfId="11878" xr:uid="{00000000-0005-0000-0000-00005F2E0000}"/>
    <cellStyle name="Dziesietny [0]_Invoices2001Slovakia_10_Nha so 10_Dien1 6" xfId="11879" xr:uid="{00000000-0005-0000-0000-0000602E0000}"/>
    <cellStyle name="Dziesiętny [0]_Invoices2001Slovakia_10_Nha so 10_Dien1 6" xfId="11880" xr:uid="{00000000-0005-0000-0000-0000612E0000}"/>
    <cellStyle name="Dziesietny [0]_Invoices2001Slovakia_10_Nha so 10_Dien1 7" xfId="11881" xr:uid="{00000000-0005-0000-0000-0000622E0000}"/>
    <cellStyle name="Dziesiętny [0]_Invoices2001Slovakia_10_Nha so 10_Dien1 7" xfId="11882" xr:uid="{00000000-0005-0000-0000-0000632E0000}"/>
    <cellStyle name="Dziesietny [0]_Invoices2001Slovakia_10_Nha so 10_Dien1 8" xfId="11883" xr:uid="{00000000-0005-0000-0000-0000642E0000}"/>
    <cellStyle name="Dziesiętny [0]_Invoices2001Slovakia_10_Nha so 10_Dien1 8" xfId="11884" xr:uid="{00000000-0005-0000-0000-0000652E0000}"/>
    <cellStyle name="Dziesietny [0]_Invoices2001Slovakia_10_Nha so 10_Dien1 9" xfId="11885" xr:uid="{00000000-0005-0000-0000-0000662E0000}"/>
    <cellStyle name="Dziesiętny [0]_Invoices2001Slovakia_10_Nha so 10_Dien1 9" xfId="11886" xr:uid="{00000000-0005-0000-0000-0000672E0000}"/>
    <cellStyle name="Dziesietny [0]_Invoices2001Slovakia_Book1" xfId="11887" xr:uid="{00000000-0005-0000-0000-0000682E0000}"/>
    <cellStyle name="Dziesiętny [0]_Invoices2001Slovakia_Book1" xfId="11888" xr:uid="{00000000-0005-0000-0000-0000692E0000}"/>
    <cellStyle name="Dziesietny [0]_Invoices2001Slovakia_Book1 10" xfId="11889" xr:uid="{00000000-0005-0000-0000-00006A2E0000}"/>
    <cellStyle name="Dziesiętny [0]_Invoices2001Slovakia_Book1 10" xfId="11890" xr:uid="{00000000-0005-0000-0000-00006B2E0000}"/>
    <cellStyle name="Dziesietny [0]_Invoices2001Slovakia_Book1 11" xfId="11891" xr:uid="{00000000-0005-0000-0000-00006C2E0000}"/>
    <cellStyle name="Dziesiętny [0]_Invoices2001Slovakia_Book1 11" xfId="11892" xr:uid="{00000000-0005-0000-0000-00006D2E0000}"/>
    <cellStyle name="Dziesietny [0]_Invoices2001Slovakia_Book1 12" xfId="11893" xr:uid="{00000000-0005-0000-0000-00006E2E0000}"/>
    <cellStyle name="Dziesiętny [0]_Invoices2001Slovakia_Book1 12" xfId="11894" xr:uid="{00000000-0005-0000-0000-00006F2E0000}"/>
    <cellStyle name="Dziesietny [0]_Invoices2001Slovakia_Book1 13" xfId="11895" xr:uid="{00000000-0005-0000-0000-0000702E0000}"/>
    <cellStyle name="Dziesiętny [0]_Invoices2001Slovakia_Book1 13" xfId="11896" xr:uid="{00000000-0005-0000-0000-0000712E0000}"/>
    <cellStyle name="Dziesietny [0]_Invoices2001Slovakia_Book1 14" xfId="11897" xr:uid="{00000000-0005-0000-0000-0000722E0000}"/>
    <cellStyle name="Dziesiętny [0]_Invoices2001Slovakia_Book1 14" xfId="11898" xr:uid="{00000000-0005-0000-0000-0000732E0000}"/>
    <cellStyle name="Dziesietny [0]_Invoices2001Slovakia_Book1 15" xfId="11899" xr:uid="{00000000-0005-0000-0000-0000742E0000}"/>
    <cellStyle name="Dziesiętny [0]_Invoices2001Slovakia_Book1 15" xfId="11900" xr:uid="{00000000-0005-0000-0000-0000752E0000}"/>
    <cellStyle name="Dziesietny [0]_Invoices2001Slovakia_Book1 16" xfId="11901" xr:uid="{00000000-0005-0000-0000-0000762E0000}"/>
    <cellStyle name="Dziesiętny [0]_Invoices2001Slovakia_Book1 16" xfId="11902" xr:uid="{00000000-0005-0000-0000-0000772E0000}"/>
    <cellStyle name="Dziesietny [0]_Invoices2001Slovakia_Book1 17" xfId="11903" xr:uid="{00000000-0005-0000-0000-0000782E0000}"/>
    <cellStyle name="Dziesiętny [0]_Invoices2001Slovakia_Book1 17" xfId="11904" xr:uid="{00000000-0005-0000-0000-0000792E0000}"/>
    <cellStyle name="Dziesietny [0]_Invoices2001Slovakia_Book1 18" xfId="11905" xr:uid="{00000000-0005-0000-0000-00007A2E0000}"/>
    <cellStyle name="Dziesiętny [0]_Invoices2001Slovakia_Book1 18" xfId="11906" xr:uid="{00000000-0005-0000-0000-00007B2E0000}"/>
    <cellStyle name="Dziesietny [0]_Invoices2001Slovakia_Book1 19" xfId="11907" xr:uid="{00000000-0005-0000-0000-00007C2E0000}"/>
    <cellStyle name="Dziesiętny [0]_Invoices2001Slovakia_Book1 19" xfId="11908" xr:uid="{00000000-0005-0000-0000-00007D2E0000}"/>
    <cellStyle name="Dziesietny [0]_Invoices2001Slovakia_Book1 2" xfId="11909" xr:uid="{00000000-0005-0000-0000-00007E2E0000}"/>
    <cellStyle name="Dziesiętny [0]_Invoices2001Slovakia_Book1 2" xfId="11910" xr:uid="{00000000-0005-0000-0000-00007F2E0000}"/>
    <cellStyle name="Dziesietny [0]_Invoices2001Slovakia_Book1 20" xfId="11911" xr:uid="{00000000-0005-0000-0000-0000802E0000}"/>
    <cellStyle name="Dziesiętny [0]_Invoices2001Slovakia_Book1 20" xfId="11912" xr:uid="{00000000-0005-0000-0000-0000812E0000}"/>
    <cellStyle name="Dziesietny [0]_Invoices2001Slovakia_Book1 21" xfId="11913" xr:uid="{00000000-0005-0000-0000-0000822E0000}"/>
    <cellStyle name="Dziesiętny [0]_Invoices2001Slovakia_Book1 21" xfId="11914" xr:uid="{00000000-0005-0000-0000-0000832E0000}"/>
    <cellStyle name="Dziesietny [0]_Invoices2001Slovakia_Book1 22" xfId="11915" xr:uid="{00000000-0005-0000-0000-0000842E0000}"/>
    <cellStyle name="Dziesiętny [0]_Invoices2001Slovakia_Book1 22" xfId="11916" xr:uid="{00000000-0005-0000-0000-0000852E0000}"/>
    <cellStyle name="Dziesietny [0]_Invoices2001Slovakia_Book1 23" xfId="11917" xr:uid="{00000000-0005-0000-0000-0000862E0000}"/>
    <cellStyle name="Dziesiętny [0]_Invoices2001Slovakia_Book1 23" xfId="11918" xr:uid="{00000000-0005-0000-0000-0000872E0000}"/>
    <cellStyle name="Dziesietny [0]_Invoices2001Slovakia_Book1 24" xfId="11919" xr:uid="{00000000-0005-0000-0000-0000882E0000}"/>
    <cellStyle name="Dziesiętny [0]_Invoices2001Slovakia_Book1 24" xfId="11920" xr:uid="{00000000-0005-0000-0000-0000892E0000}"/>
    <cellStyle name="Dziesietny [0]_Invoices2001Slovakia_Book1 25" xfId="11921" xr:uid="{00000000-0005-0000-0000-00008A2E0000}"/>
    <cellStyle name="Dziesiętny [0]_Invoices2001Slovakia_Book1 25" xfId="11922" xr:uid="{00000000-0005-0000-0000-00008B2E0000}"/>
    <cellStyle name="Dziesietny [0]_Invoices2001Slovakia_Book1 26" xfId="11923" xr:uid="{00000000-0005-0000-0000-00008C2E0000}"/>
    <cellStyle name="Dziesiętny [0]_Invoices2001Slovakia_Book1 26" xfId="11924" xr:uid="{00000000-0005-0000-0000-00008D2E0000}"/>
    <cellStyle name="Dziesietny [0]_Invoices2001Slovakia_Book1 3" xfId="11925" xr:uid="{00000000-0005-0000-0000-00008E2E0000}"/>
    <cellStyle name="Dziesiętny [0]_Invoices2001Slovakia_Book1 3" xfId="11926" xr:uid="{00000000-0005-0000-0000-00008F2E0000}"/>
    <cellStyle name="Dziesietny [0]_Invoices2001Slovakia_Book1 4" xfId="11927" xr:uid="{00000000-0005-0000-0000-0000902E0000}"/>
    <cellStyle name="Dziesiętny [0]_Invoices2001Slovakia_Book1 4" xfId="11928" xr:uid="{00000000-0005-0000-0000-0000912E0000}"/>
    <cellStyle name="Dziesietny [0]_Invoices2001Slovakia_Book1 5" xfId="11929" xr:uid="{00000000-0005-0000-0000-0000922E0000}"/>
    <cellStyle name="Dziesiętny [0]_Invoices2001Slovakia_Book1 5" xfId="11930" xr:uid="{00000000-0005-0000-0000-0000932E0000}"/>
    <cellStyle name="Dziesietny [0]_Invoices2001Slovakia_Book1 6" xfId="11931" xr:uid="{00000000-0005-0000-0000-0000942E0000}"/>
    <cellStyle name="Dziesiętny [0]_Invoices2001Slovakia_Book1 6" xfId="11932" xr:uid="{00000000-0005-0000-0000-0000952E0000}"/>
    <cellStyle name="Dziesietny [0]_Invoices2001Slovakia_Book1 7" xfId="11933" xr:uid="{00000000-0005-0000-0000-0000962E0000}"/>
    <cellStyle name="Dziesiętny [0]_Invoices2001Slovakia_Book1 7" xfId="11934" xr:uid="{00000000-0005-0000-0000-0000972E0000}"/>
    <cellStyle name="Dziesietny [0]_Invoices2001Slovakia_Book1 8" xfId="11935" xr:uid="{00000000-0005-0000-0000-0000982E0000}"/>
    <cellStyle name="Dziesiętny [0]_Invoices2001Slovakia_Book1 8" xfId="11936" xr:uid="{00000000-0005-0000-0000-0000992E0000}"/>
    <cellStyle name="Dziesietny [0]_Invoices2001Slovakia_Book1 9" xfId="11937" xr:uid="{00000000-0005-0000-0000-00009A2E0000}"/>
    <cellStyle name="Dziesiętny [0]_Invoices2001Slovakia_Book1 9" xfId="11938" xr:uid="{00000000-0005-0000-0000-00009B2E0000}"/>
    <cellStyle name="Dziesietny [0]_Invoices2001Slovakia_Book1_1" xfId="11939" xr:uid="{00000000-0005-0000-0000-00009C2E0000}"/>
    <cellStyle name="Dziesiętny [0]_Invoices2001Slovakia_Book1_1" xfId="11940" xr:uid="{00000000-0005-0000-0000-00009D2E0000}"/>
    <cellStyle name="Dziesietny [0]_Invoices2001Slovakia_Book1_1 10" xfId="11941" xr:uid="{00000000-0005-0000-0000-00009E2E0000}"/>
    <cellStyle name="Dziesiętny [0]_Invoices2001Slovakia_Book1_1 10" xfId="11942" xr:uid="{00000000-0005-0000-0000-00009F2E0000}"/>
    <cellStyle name="Dziesietny [0]_Invoices2001Slovakia_Book1_1 11" xfId="11943" xr:uid="{00000000-0005-0000-0000-0000A02E0000}"/>
    <cellStyle name="Dziesiętny [0]_Invoices2001Slovakia_Book1_1 11" xfId="11944" xr:uid="{00000000-0005-0000-0000-0000A12E0000}"/>
    <cellStyle name="Dziesietny [0]_Invoices2001Slovakia_Book1_1 12" xfId="11945" xr:uid="{00000000-0005-0000-0000-0000A22E0000}"/>
    <cellStyle name="Dziesiętny [0]_Invoices2001Slovakia_Book1_1 12" xfId="11946" xr:uid="{00000000-0005-0000-0000-0000A32E0000}"/>
    <cellStyle name="Dziesietny [0]_Invoices2001Slovakia_Book1_1 13" xfId="11947" xr:uid="{00000000-0005-0000-0000-0000A42E0000}"/>
    <cellStyle name="Dziesiętny [0]_Invoices2001Slovakia_Book1_1 13" xfId="11948" xr:uid="{00000000-0005-0000-0000-0000A52E0000}"/>
    <cellStyle name="Dziesietny [0]_Invoices2001Slovakia_Book1_1 14" xfId="11949" xr:uid="{00000000-0005-0000-0000-0000A62E0000}"/>
    <cellStyle name="Dziesiętny [0]_Invoices2001Slovakia_Book1_1 14" xfId="11950" xr:uid="{00000000-0005-0000-0000-0000A72E0000}"/>
    <cellStyle name="Dziesietny [0]_Invoices2001Slovakia_Book1_1 15" xfId="11951" xr:uid="{00000000-0005-0000-0000-0000A82E0000}"/>
    <cellStyle name="Dziesiętny [0]_Invoices2001Slovakia_Book1_1 15" xfId="11952" xr:uid="{00000000-0005-0000-0000-0000A92E0000}"/>
    <cellStyle name="Dziesietny [0]_Invoices2001Slovakia_Book1_1 16" xfId="11953" xr:uid="{00000000-0005-0000-0000-0000AA2E0000}"/>
    <cellStyle name="Dziesiętny [0]_Invoices2001Slovakia_Book1_1 16" xfId="11954" xr:uid="{00000000-0005-0000-0000-0000AB2E0000}"/>
    <cellStyle name="Dziesietny [0]_Invoices2001Slovakia_Book1_1 17" xfId="11955" xr:uid="{00000000-0005-0000-0000-0000AC2E0000}"/>
    <cellStyle name="Dziesiętny [0]_Invoices2001Slovakia_Book1_1 17" xfId="11956" xr:uid="{00000000-0005-0000-0000-0000AD2E0000}"/>
    <cellStyle name="Dziesietny [0]_Invoices2001Slovakia_Book1_1 18" xfId="11957" xr:uid="{00000000-0005-0000-0000-0000AE2E0000}"/>
    <cellStyle name="Dziesiętny [0]_Invoices2001Slovakia_Book1_1 18" xfId="11958" xr:uid="{00000000-0005-0000-0000-0000AF2E0000}"/>
    <cellStyle name="Dziesietny [0]_Invoices2001Slovakia_Book1_1 19" xfId="11959" xr:uid="{00000000-0005-0000-0000-0000B02E0000}"/>
    <cellStyle name="Dziesiętny [0]_Invoices2001Slovakia_Book1_1 19" xfId="11960" xr:uid="{00000000-0005-0000-0000-0000B12E0000}"/>
    <cellStyle name="Dziesietny [0]_Invoices2001Slovakia_Book1_1 2" xfId="11961" xr:uid="{00000000-0005-0000-0000-0000B22E0000}"/>
    <cellStyle name="Dziesiętny [0]_Invoices2001Slovakia_Book1_1 2" xfId="11962" xr:uid="{00000000-0005-0000-0000-0000B32E0000}"/>
    <cellStyle name="Dziesietny [0]_Invoices2001Slovakia_Book1_1 2 10" xfId="11963" xr:uid="{00000000-0005-0000-0000-0000B42E0000}"/>
    <cellStyle name="Dziesiętny [0]_Invoices2001Slovakia_Book1_1 2 10" xfId="11964" xr:uid="{00000000-0005-0000-0000-0000B52E0000}"/>
    <cellStyle name="Dziesietny [0]_Invoices2001Slovakia_Book1_1 2 11" xfId="11965" xr:uid="{00000000-0005-0000-0000-0000B62E0000}"/>
    <cellStyle name="Dziesiętny [0]_Invoices2001Slovakia_Book1_1 2 11" xfId="11966" xr:uid="{00000000-0005-0000-0000-0000B72E0000}"/>
    <cellStyle name="Dziesietny [0]_Invoices2001Slovakia_Book1_1 2 12" xfId="11967" xr:uid="{00000000-0005-0000-0000-0000B82E0000}"/>
    <cellStyle name="Dziesiętny [0]_Invoices2001Slovakia_Book1_1 2 12" xfId="11968" xr:uid="{00000000-0005-0000-0000-0000B92E0000}"/>
    <cellStyle name="Dziesietny [0]_Invoices2001Slovakia_Book1_1 2 13" xfId="11969" xr:uid="{00000000-0005-0000-0000-0000BA2E0000}"/>
    <cellStyle name="Dziesiętny [0]_Invoices2001Slovakia_Book1_1 2 13" xfId="11970" xr:uid="{00000000-0005-0000-0000-0000BB2E0000}"/>
    <cellStyle name="Dziesietny [0]_Invoices2001Slovakia_Book1_1 2 14" xfId="11971" xr:uid="{00000000-0005-0000-0000-0000BC2E0000}"/>
    <cellStyle name="Dziesiętny [0]_Invoices2001Slovakia_Book1_1 2 14" xfId="11972" xr:uid="{00000000-0005-0000-0000-0000BD2E0000}"/>
    <cellStyle name="Dziesietny [0]_Invoices2001Slovakia_Book1_1 2 15" xfId="11973" xr:uid="{00000000-0005-0000-0000-0000BE2E0000}"/>
    <cellStyle name="Dziesiętny [0]_Invoices2001Slovakia_Book1_1 2 15" xfId="11974" xr:uid="{00000000-0005-0000-0000-0000BF2E0000}"/>
    <cellStyle name="Dziesietny [0]_Invoices2001Slovakia_Book1_1 2 16" xfId="11975" xr:uid="{00000000-0005-0000-0000-0000C02E0000}"/>
    <cellStyle name="Dziesiętny [0]_Invoices2001Slovakia_Book1_1 2 16" xfId="11976" xr:uid="{00000000-0005-0000-0000-0000C12E0000}"/>
    <cellStyle name="Dziesietny [0]_Invoices2001Slovakia_Book1_1 2 17" xfId="11977" xr:uid="{00000000-0005-0000-0000-0000C22E0000}"/>
    <cellStyle name="Dziesiętny [0]_Invoices2001Slovakia_Book1_1 2 17" xfId="11978" xr:uid="{00000000-0005-0000-0000-0000C32E0000}"/>
    <cellStyle name="Dziesietny [0]_Invoices2001Slovakia_Book1_1 2 18" xfId="11979" xr:uid="{00000000-0005-0000-0000-0000C42E0000}"/>
    <cellStyle name="Dziesiętny [0]_Invoices2001Slovakia_Book1_1 2 18" xfId="11980" xr:uid="{00000000-0005-0000-0000-0000C52E0000}"/>
    <cellStyle name="Dziesietny [0]_Invoices2001Slovakia_Book1_1 2 19" xfId="11981" xr:uid="{00000000-0005-0000-0000-0000C62E0000}"/>
    <cellStyle name="Dziesiętny [0]_Invoices2001Slovakia_Book1_1 2 19" xfId="11982" xr:uid="{00000000-0005-0000-0000-0000C72E0000}"/>
    <cellStyle name="Dziesietny [0]_Invoices2001Slovakia_Book1_1 2 2" xfId="11983" xr:uid="{00000000-0005-0000-0000-0000C82E0000}"/>
    <cellStyle name="Dziesiętny [0]_Invoices2001Slovakia_Book1_1 2 2" xfId="11984" xr:uid="{00000000-0005-0000-0000-0000C92E0000}"/>
    <cellStyle name="Dziesietny [0]_Invoices2001Slovakia_Book1_1 2 20" xfId="11985" xr:uid="{00000000-0005-0000-0000-0000CA2E0000}"/>
    <cellStyle name="Dziesiętny [0]_Invoices2001Slovakia_Book1_1 2 20" xfId="11986" xr:uid="{00000000-0005-0000-0000-0000CB2E0000}"/>
    <cellStyle name="Dziesietny [0]_Invoices2001Slovakia_Book1_1 2 21" xfId="11987" xr:uid="{00000000-0005-0000-0000-0000CC2E0000}"/>
    <cellStyle name="Dziesiętny [0]_Invoices2001Slovakia_Book1_1 2 21" xfId="11988" xr:uid="{00000000-0005-0000-0000-0000CD2E0000}"/>
    <cellStyle name="Dziesietny [0]_Invoices2001Slovakia_Book1_1 2 22" xfId="11989" xr:uid="{00000000-0005-0000-0000-0000CE2E0000}"/>
    <cellStyle name="Dziesiętny [0]_Invoices2001Slovakia_Book1_1 2 22" xfId="11990" xr:uid="{00000000-0005-0000-0000-0000CF2E0000}"/>
    <cellStyle name="Dziesietny [0]_Invoices2001Slovakia_Book1_1 2 23" xfId="11991" xr:uid="{00000000-0005-0000-0000-0000D02E0000}"/>
    <cellStyle name="Dziesiętny [0]_Invoices2001Slovakia_Book1_1 2 23" xfId="11992" xr:uid="{00000000-0005-0000-0000-0000D12E0000}"/>
    <cellStyle name="Dziesietny [0]_Invoices2001Slovakia_Book1_1 2 24" xfId="11993" xr:uid="{00000000-0005-0000-0000-0000D22E0000}"/>
    <cellStyle name="Dziesiętny [0]_Invoices2001Slovakia_Book1_1 2 24" xfId="11994" xr:uid="{00000000-0005-0000-0000-0000D32E0000}"/>
    <cellStyle name="Dziesietny [0]_Invoices2001Slovakia_Book1_1 2 25" xfId="11995" xr:uid="{00000000-0005-0000-0000-0000D42E0000}"/>
    <cellStyle name="Dziesiętny [0]_Invoices2001Slovakia_Book1_1 2 25" xfId="11996" xr:uid="{00000000-0005-0000-0000-0000D52E0000}"/>
    <cellStyle name="Dziesietny [0]_Invoices2001Slovakia_Book1_1 2 26" xfId="11997" xr:uid="{00000000-0005-0000-0000-0000D62E0000}"/>
    <cellStyle name="Dziesiętny [0]_Invoices2001Slovakia_Book1_1 2 26" xfId="11998" xr:uid="{00000000-0005-0000-0000-0000D72E0000}"/>
    <cellStyle name="Dziesietny [0]_Invoices2001Slovakia_Book1_1 2 3" xfId="11999" xr:uid="{00000000-0005-0000-0000-0000D82E0000}"/>
    <cellStyle name="Dziesiętny [0]_Invoices2001Slovakia_Book1_1 2 3" xfId="12000" xr:uid="{00000000-0005-0000-0000-0000D92E0000}"/>
    <cellStyle name="Dziesietny [0]_Invoices2001Slovakia_Book1_1 2 4" xfId="12001" xr:uid="{00000000-0005-0000-0000-0000DA2E0000}"/>
    <cellStyle name="Dziesiętny [0]_Invoices2001Slovakia_Book1_1 2 4" xfId="12002" xr:uid="{00000000-0005-0000-0000-0000DB2E0000}"/>
    <cellStyle name="Dziesietny [0]_Invoices2001Slovakia_Book1_1 2 5" xfId="12003" xr:uid="{00000000-0005-0000-0000-0000DC2E0000}"/>
    <cellStyle name="Dziesiętny [0]_Invoices2001Slovakia_Book1_1 2 5" xfId="12004" xr:uid="{00000000-0005-0000-0000-0000DD2E0000}"/>
    <cellStyle name="Dziesietny [0]_Invoices2001Slovakia_Book1_1 2 6" xfId="12005" xr:uid="{00000000-0005-0000-0000-0000DE2E0000}"/>
    <cellStyle name="Dziesiętny [0]_Invoices2001Slovakia_Book1_1 2 6" xfId="12006" xr:uid="{00000000-0005-0000-0000-0000DF2E0000}"/>
    <cellStyle name="Dziesietny [0]_Invoices2001Slovakia_Book1_1 2 7" xfId="12007" xr:uid="{00000000-0005-0000-0000-0000E02E0000}"/>
    <cellStyle name="Dziesiętny [0]_Invoices2001Slovakia_Book1_1 2 7" xfId="12008" xr:uid="{00000000-0005-0000-0000-0000E12E0000}"/>
    <cellStyle name="Dziesietny [0]_Invoices2001Slovakia_Book1_1 2 8" xfId="12009" xr:uid="{00000000-0005-0000-0000-0000E22E0000}"/>
    <cellStyle name="Dziesiętny [0]_Invoices2001Slovakia_Book1_1 2 8" xfId="12010" xr:uid="{00000000-0005-0000-0000-0000E32E0000}"/>
    <cellStyle name="Dziesietny [0]_Invoices2001Slovakia_Book1_1 2 9" xfId="12011" xr:uid="{00000000-0005-0000-0000-0000E42E0000}"/>
    <cellStyle name="Dziesiętny [0]_Invoices2001Slovakia_Book1_1 2 9" xfId="12012" xr:uid="{00000000-0005-0000-0000-0000E52E0000}"/>
    <cellStyle name="Dziesietny [0]_Invoices2001Slovakia_Book1_1 20" xfId="12013" xr:uid="{00000000-0005-0000-0000-0000E62E0000}"/>
    <cellStyle name="Dziesiętny [0]_Invoices2001Slovakia_Book1_1 20" xfId="12014" xr:uid="{00000000-0005-0000-0000-0000E72E0000}"/>
    <cellStyle name="Dziesietny [0]_Invoices2001Slovakia_Book1_1 21" xfId="12015" xr:uid="{00000000-0005-0000-0000-0000E82E0000}"/>
    <cellStyle name="Dziesiętny [0]_Invoices2001Slovakia_Book1_1 21" xfId="12016" xr:uid="{00000000-0005-0000-0000-0000E92E0000}"/>
    <cellStyle name="Dziesietny [0]_Invoices2001Slovakia_Book1_1 22" xfId="12017" xr:uid="{00000000-0005-0000-0000-0000EA2E0000}"/>
    <cellStyle name="Dziesiętny [0]_Invoices2001Slovakia_Book1_1 22" xfId="12018" xr:uid="{00000000-0005-0000-0000-0000EB2E0000}"/>
    <cellStyle name="Dziesietny [0]_Invoices2001Slovakia_Book1_1 23" xfId="12019" xr:uid="{00000000-0005-0000-0000-0000EC2E0000}"/>
    <cellStyle name="Dziesiętny [0]_Invoices2001Slovakia_Book1_1 23" xfId="12020" xr:uid="{00000000-0005-0000-0000-0000ED2E0000}"/>
    <cellStyle name="Dziesietny [0]_Invoices2001Slovakia_Book1_1 24" xfId="12021" xr:uid="{00000000-0005-0000-0000-0000EE2E0000}"/>
    <cellStyle name="Dziesiętny [0]_Invoices2001Slovakia_Book1_1 24" xfId="12022" xr:uid="{00000000-0005-0000-0000-0000EF2E0000}"/>
    <cellStyle name="Dziesietny [0]_Invoices2001Slovakia_Book1_1 25" xfId="12023" xr:uid="{00000000-0005-0000-0000-0000F02E0000}"/>
    <cellStyle name="Dziesiętny [0]_Invoices2001Slovakia_Book1_1 25" xfId="12024" xr:uid="{00000000-0005-0000-0000-0000F12E0000}"/>
    <cellStyle name="Dziesietny [0]_Invoices2001Slovakia_Book1_1 26" xfId="12025" xr:uid="{00000000-0005-0000-0000-0000F22E0000}"/>
    <cellStyle name="Dziesiętny [0]_Invoices2001Slovakia_Book1_1 26" xfId="12026" xr:uid="{00000000-0005-0000-0000-0000F32E0000}"/>
    <cellStyle name="Dziesietny [0]_Invoices2001Slovakia_Book1_1 27" xfId="12027" xr:uid="{00000000-0005-0000-0000-0000F42E0000}"/>
    <cellStyle name="Dziesiętny [0]_Invoices2001Slovakia_Book1_1 27" xfId="12028" xr:uid="{00000000-0005-0000-0000-0000F52E0000}"/>
    <cellStyle name="Dziesietny [0]_Invoices2001Slovakia_Book1_1 28" xfId="12029" xr:uid="{00000000-0005-0000-0000-0000F62E0000}"/>
    <cellStyle name="Dziesiętny [0]_Invoices2001Slovakia_Book1_1 28" xfId="12030" xr:uid="{00000000-0005-0000-0000-0000F72E0000}"/>
    <cellStyle name="Dziesietny [0]_Invoices2001Slovakia_Book1_1 29" xfId="12031" xr:uid="{00000000-0005-0000-0000-0000F82E0000}"/>
    <cellStyle name="Dziesiętny [0]_Invoices2001Slovakia_Book1_1 29" xfId="12032" xr:uid="{00000000-0005-0000-0000-0000F92E0000}"/>
    <cellStyle name="Dziesietny [0]_Invoices2001Slovakia_Book1_1 3" xfId="12033" xr:uid="{00000000-0005-0000-0000-0000FA2E0000}"/>
    <cellStyle name="Dziesiętny [0]_Invoices2001Slovakia_Book1_1 3" xfId="12034" xr:uid="{00000000-0005-0000-0000-0000FB2E0000}"/>
    <cellStyle name="Dziesietny [0]_Invoices2001Slovakia_Book1_1 3 10" xfId="12035" xr:uid="{00000000-0005-0000-0000-0000FC2E0000}"/>
    <cellStyle name="Dziesiętny [0]_Invoices2001Slovakia_Book1_1 3 10" xfId="12036" xr:uid="{00000000-0005-0000-0000-0000FD2E0000}"/>
    <cellStyle name="Dziesietny [0]_Invoices2001Slovakia_Book1_1 3 11" xfId="12037" xr:uid="{00000000-0005-0000-0000-0000FE2E0000}"/>
    <cellStyle name="Dziesiętny [0]_Invoices2001Slovakia_Book1_1 3 11" xfId="12038" xr:uid="{00000000-0005-0000-0000-0000FF2E0000}"/>
    <cellStyle name="Dziesietny [0]_Invoices2001Slovakia_Book1_1 3 12" xfId="12039" xr:uid="{00000000-0005-0000-0000-0000002F0000}"/>
    <cellStyle name="Dziesiętny [0]_Invoices2001Slovakia_Book1_1 3 12" xfId="12040" xr:uid="{00000000-0005-0000-0000-0000012F0000}"/>
    <cellStyle name="Dziesietny [0]_Invoices2001Slovakia_Book1_1 3 13" xfId="12041" xr:uid="{00000000-0005-0000-0000-0000022F0000}"/>
    <cellStyle name="Dziesiętny [0]_Invoices2001Slovakia_Book1_1 3 13" xfId="12042" xr:uid="{00000000-0005-0000-0000-0000032F0000}"/>
    <cellStyle name="Dziesietny [0]_Invoices2001Slovakia_Book1_1 3 14" xfId="12043" xr:uid="{00000000-0005-0000-0000-0000042F0000}"/>
    <cellStyle name="Dziesiętny [0]_Invoices2001Slovakia_Book1_1 3 14" xfId="12044" xr:uid="{00000000-0005-0000-0000-0000052F0000}"/>
    <cellStyle name="Dziesietny [0]_Invoices2001Slovakia_Book1_1 3 15" xfId="12045" xr:uid="{00000000-0005-0000-0000-0000062F0000}"/>
    <cellStyle name="Dziesiętny [0]_Invoices2001Slovakia_Book1_1 3 15" xfId="12046" xr:uid="{00000000-0005-0000-0000-0000072F0000}"/>
    <cellStyle name="Dziesietny [0]_Invoices2001Slovakia_Book1_1 3 16" xfId="12047" xr:uid="{00000000-0005-0000-0000-0000082F0000}"/>
    <cellStyle name="Dziesiętny [0]_Invoices2001Slovakia_Book1_1 3 16" xfId="12048" xr:uid="{00000000-0005-0000-0000-0000092F0000}"/>
    <cellStyle name="Dziesietny [0]_Invoices2001Slovakia_Book1_1 3 17" xfId="12049" xr:uid="{00000000-0005-0000-0000-00000A2F0000}"/>
    <cellStyle name="Dziesiętny [0]_Invoices2001Slovakia_Book1_1 3 17" xfId="12050" xr:uid="{00000000-0005-0000-0000-00000B2F0000}"/>
    <cellStyle name="Dziesietny [0]_Invoices2001Slovakia_Book1_1 3 18" xfId="12051" xr:uid="{00000000-0005-0000-0000-00000C2F0000}"/>
    <cellStyle name="Dziesiętny [0]_Invoices2001Slovakia_Book1_1 3 18" xfId="12052" xr:uid="{00000000-0005-0000-0000-00000D2F0000}"/>
    <cellStyle name="Dziesietny [0]_Invoices2001Slovakia_Book1_1 3 19" xfId="12053" xr:uid="{00000000-0005-0000-0000-00000E2F0000}"/>
    <cellStyle name="Dziesiętny [0]_Invoices2001Slovakia_Book1_1 3 19" xfId="12054" xr:uid="{00000000-0005-0000-0000-00000F2F0000}"/>
    <cellStyle name="Dziesietny [0]_Invoices2001Slovakia_Book1_1 3 2" xfId="12055" xr:uid="{00000000-0005-0000-0000-0000102F0000}"/>
    <cellStyle name="Dziesiętny [0]_Invoices2001Slovakia_Book1_1 3 2" xfId="12056" xr:uid="{00000000-0005-0000-0000-0000112F0000}"/>
    <cellStyle name="Dziesietny [0]_Invoices2001Slovakia_Book1_1 3 20" xfId="12057" xr:uid="{00000000-0005-0000-0000-0000122F0000}"/>
    <cellStyle name="Dziesiętny [0]_Invoices2001Slovakia_Book1_1 3 20" xfId="12058" xr:uid="{00000000-0005-0000-0000-0000132F0000}"/>
    <cellStyle name="Dziesietny [0]_Invoices2001Slovakia_Book1_1 3 21" xfId="12059" xr:uid="{00000000-0005-0000-0000-0000142F0000}"/>
    <cellStyle name="Dziesiętny [0]_Invoices2001Slovakia_Book1_1 3 21" xfId="12060" xr:uid="{00000000-0005-0000-0000-0000152F0000}"/>
    <cellStyle name="Dziesietny [0]_Invoices2001Slovakia_Book1_1 3 22" xfId="12061" xr:uid="{00000000-0005-0000-0000-0000162F0000}"/>
    <cellStyle name="Dziesiętny [0]_Invoices2001Slovakia_Book1_1 3 22" xfId="12062" xr:uid="{00000000-0005-0000-0000-0000172F0000}"/>
    <cellStyle name="Dziesietny [0]_Invoices2001Slovakia_Book1_1 3 23" xfId="12063" xr:uid="{00000000-0005-0000-0000-0000182F0000}"/>
    <cellStyle name="Dziesiętny [0]_Invoices2001Slovakia_Book1_1 3 23" xfId="12064" xr:uid="{00000000-0005-0000-0000-0000192F0000}"/>
    <cellStyle name="Dziesietny [0]_Invoices2001Slovakia_Book1_1 3 24" xfId="12065" xr:uid="{00000000-0005-0000-0000-00001A2F0000}"/>
    <cellStyle name="Dziesiętny [0]_Invoices2001Slovakia_Book1_1 3 24" xfId="12066" xr:uid="{00000000-0005-0000-0000-00001B2F0000}"/>
    <cellStyle name="Dziesietny [0]_Invoices2001Slovakia_Book1_1 3 25" xfId="12067" xr:uid="{00000000-0005-0000-0000-00001C2F0000}"/>
    <cellStyle name="Dziesiętny [0]_Invoices2001Slovakia_Book1_1 3 25" xfId="12068" xr:uid="{00000000-0005-0000-0000-00001D2F0000}"/>
    <cellStyle name="Dziesietny [0]_Invoices2001Slovakia_Book1_1 3 26" xfId="12069" xr:uid="{00000000-0005-0000-0000-00001E2F0000}"/>
    <cellStyle name="Dziesiętny [0]_Invoices2001Slovakia_Book1_1 3 26" xfId="12070" xr:uid="{00000000-0005-0000-0000-00001F2F0000}"/>
    <cellStyle name="Dziesietny [0]_Invoices2001Slovakia_Book1_1 3 3" xfId="12071" xr:uid="{00000000-0005-0000-0000-0000202F0000}"/>
    <cellStyle name="Dziesiętny [0]_Invoices2001Slovakia_Book1_1 3 3" xfId="12072" xr:uid="{00000000-0005-0000-0000-0000212F0000}"/>
    <cellStyle name="Dziesietny [0]_Invoices2001Slovakia_Book1_1 3 4" xfId="12073" xr:uid="{00000000-0005-0000-0000-0000222F0000}"/>
    <cellStyle name="Dziesiętny [0]_Invoices2001Slovakia_Book1_1 3 4" xfId="12074" xr:uid="{00000000-0005-0000-0000-0000232F0000}"/>
    <cellStyle name="Dziesietny [0]_Invoices2001Slovakia_Book1_1 3 5" xfId="12075" xr:uid="{00000000-0005-0000-0000-0000242F0000}"/>
    <cellStyle name="Dziesiętny [0]_Invoices2001Slovakia_Book1_1 3 5" xfId="12076" xr:uid="{00000000-0005-0000-0000-0000252F0000}"/>
    <cellStyle name="Dziesietny [0]_Invoices2001Slovakia_Book1_1 3 6" xfId="12077" xr:uid="{00000000-0005-0000-0000-0000262F0000}"/>
    <cellStyle name="Dziesiętny [0]_Invoices2001Slovakia_Book1_1 3 6" xfId="12078" xr:uid="{00000000-0005-0000-0000-0000272F0000}"/>
    <cellStyle name="Dziesietny [0]_Invoices2001Slovakia_Book1_1 3 7" xfId="12079" xr:uid="{00000000-0005-0000-0000-0000282F0000}"/>
    <cellStyle name="Dziesiętny [0]_Invoices2001Slovakia_Book1_1 3 7" xfId="12080" xr:uid="{00000000-0005-0000-0000-0000292F0000}"/>
    <cellStyle name="Dziesietny [0]_Invoices2001Slovakia_Book1_1 3 8" xfId="12081" xr:uid="{00000000-0005-0000-0000-00002A2F0000}"/>
    <cellStyle name="Dziesiętny [0]_Invoices2001Slovakia_Book1_1 3 8" xfId="12082" xr:uid="{00000000-0005-0000-0000-00002B2F0000}"/>
    <cellStyle name="Dziesietny [0]_Invoices2001Slovakia_Book1_1 3 9" xfId="12083" xr:uid="{00000000-0005-0000-0000-00002C2F0000}"/>
    <cellStyle name="Dziesiętny [0]_Invoices2001Slovakia_Book1_1 3 9" xfId="12084" xr:uid="{00000000-0005-0000-0000-00002D2F0000}"/>
    <cellStyle name="Dziesietny [0]_Invoices2001Slovakia_Book1_1 30" xfId="12085" xr:uid="{00000000-0005-0000-0000-00002E2F0000}"/>
    <cellStyle name="Dziesiętny [0]_Invoices2001Slovakia_Book1_1 30" xfId="12086" xr:uid="{00000000-0005-0000-0000-00002F2F0000}"/>
    <cellStyle name="Dziesietny [0]_Invoices2001Slovakia_Book1_1 31" xfId="12087" xr:uid="{00000000-0005-0000-0000-0000302F0000}"/>
    <cellStyle name="Dziesiętny [0]_Invoices2001Slovakia_Book1_1 31" xfId="12088" xr:uid="{00000000-0005-0000-0000-0000312F0000}"/>
    <cellStyle name="Dziesietny [0]_Invoices2001Slovakia_Book1_1 32" xfId="12089" xr:uid="{00000000-0005-0000-0000-0000322F0000}"/>
    <cellStyle name="Dziesiętny [0]_Invoices2001Slovakia_Book1_1 32" xfId="12090" xr:uid="{00000000-0005-0000-0000-0000332F0000}"/>
    <cellStyle name="Dziesietny [0]_Invoices2001Slovakia_Book1_1 33" xfId="12091" xr:uid="{00000000-0005-0000-0000-0000342F0000}"/>
    <cellStyle name="Dziesiętny [0]_Invoices2001Slovakia_Book1_1 33" xfId="12092" xr:uid="{00000000-0005-0000-0000-0000352F0000}"/>
    <cellStyle name="Dziesietny [0]_Invoices2001Slovakia_Book1_1 34" xfId="12093" xr:uid="{00000000-0005-0000-0000-0000362F0000}"/>
    <cellStyle name="Dziesiętny [0]_Invoices2001Slovakia_Book1_1 34" xfId="12094" xr:uid="{00000000-0005-0000-0000-0000372F0000}"/>
    <cellStyle name="Dziesietny [0]_Invoices2001Slovakia_Book1_1 35" xfId="12095" xr:uid="{00000000-0005-0000-0000-0000382F0000}"/>
    <cellStyle name="Dziesiętny [0]_Invoices2001Slovakia_Book1_1 35" xfId="12096" xr:uid="{00000000-0005-0000-0000-0000392F0000}"/>
    <cellStyle name="Dziesietny [0]_Invoices2001Slovakia_Book1_1 36" xfId="12097" xr:uid="{00000000-0005-0000-0000-00003A2F0000}"/>
    <cellStyle name="Dziesiętny [0]_Invoices2001Slovakia_Book1_1 36" xfId="12098" xr:uid="{00000000-0005-0000-0000-00003B2F0000}"/>
    <cellStyle name="Dziesietny [0]_Invoices2001Slovakia_Book1_1 37" xfId="12099" xr:uid="{00000000-0005-0000-0000-00003C2F0000}"/>
    <cellStyle name="Dziesiętny [0]_Invoices2001Slovakia_Book1_1 37" xfId="12100" xr:uid="{00000000-0005-0000-0000-00003D2F0000}"/>
    <cellStyle name="Dziesietny [0]_Invoices2001Slovakia_Book1_1 4" xfId="12101" xr:uid="{00000000-0005-0000-0000-00003E2F0000}"/>
    <cellStyle name="Dziesiętny [0]_Invoices2001Slovakia_Book1_1 4" xfId="12102" xr:uid="{00000000-0005-0000-0000-00003F2F0000}"/>
    <cellStyle name="Dziesietny [0]_Invoices2001Slovakia_Book1_1 4 10" xfId="12103" xr:uid="{00000000-0005-0000-0000-0000402F0000}"/>
    <cellStyle name="Dziesiętny [0]_Invoices2001Slovakia_Book1_1 4 10" xfId="12104" xr:uid="{00000000-0005-0000-0000-0000412F0000}"/>
    <cellStyle name="Dziesietny [0]_Invoices2001Slovakia_Book1_1 4 11" xfId="12105" xr:uid="{00000000-0005-0000-0000-0000422F0000}"/>
    <cellStyle name="Dziesiętny [0]_Invoices2001Slovakia_Book1_1 4 11" xfId="12106" xr:uid="{00000000-0005-0000-0000-0000432F0000}"/>
    <cellStyle name="Dziesietny [0]_Invoices2001Slovakia_Book1_1 4 12" xfId="12107" xr:uid="{00000000-0005-0000-0000-0000442F0000}"/>
    <cellStyle name="Dziesiętny [0]_Invoices2001Slovakia_Book1_1 4 12" xfId="12108" xr:uid="{00000000-0005-0000-0000-0000452F0000}"/>
    <cellStyle name="Dziesietny [0]_Invoices2001Slovakia_Book1_1 4 13" xfId="12109" xr:uid="{00000000-0005-0000-0000-0000462F0000}"/>
    <cellStyle name="Dziesiętny [0]_Invoices2001Slovakia_Book1_1 4 13" xfId="12110" xr:uid="{00000000-0005-0000-0000-0000472F0000}"/>
    <cellStyle name="Dziesietny [0]_Invoices2001Slovakia_Book1_1 4 14" xfId="12111" xr:uid="{00000000-0005-0000-0000-0000482F0000}"/>
    <cellStyle name="Dziesiętny [0]_Invoices2001Slovakia_Book1_1 4 14" xfId="12112" xr:uid="{00000000-0005-0000-0000-0000492F0000}"/>
    <cellStyle name="Dziesietny [0]_Invoices2001Slovakia_Book1_1 4 15" xfId="12113" xr:uid="{00000000-0005-0000-0000-00004A2F0000}"/>
    <cellStyle name="Dziesiętny [0]_Invoices2001Slovakia_Book1_1 4 15" xfId="12114" xr:uid="{00000000-0005-0000-0000-00004B2F0000}"/>
    <cellStyle name="Dziesietny [0]_Invoices2001Slovakia_Book1_1 4 16" xfId="12115" xr:uid="{00000000-0005-0000-0000-00004C2F0000}"/>
    <cellStyle name="Dziesiętny [0]_Invoices2001Slovakia_Book1_1 4 16" xfId="12116" xr:uid="{00000000-0005-0000-0000-00004D2F0000}"/>
    <cellStyle name="Dziesietny [0]_Invoices2001Slovakia_Book1_1 4 17" xfId="12117" xr:uid="{00000000-0005-0000-0000-00004E2F0000}"/>
    <cellStyle name="Dziesiętny [0]_Invoices2001Slovakia_Book1_1 4 17" xfId="12118" xr:uid="{00000000-0005-0000-0000-00004F2F0000}"/>
    <cellStyle name="Dziesietny [0]_Invoices2001Slovakia_Book1_1 4 18" xfId="12119" xr:uid="{00000000-0005-0000-0000-0000502F0000}"/>
    <cellStyle name="Dziesiętny [0]_Invoices2001Slovakia_Book1_1 4 18" xfId="12120" xr:uid="{00000000-0005-0000-0000-0000512F0000}"/>
    <cellStyle name="Dziesietny [0]_Invoices2001Slovakia_Book1_1 4 19" xfId="12121" xr:uid="{00000000-0005-0000-0000-0000522F0000}"/>
    <cellStyle name="Dziesiętny [0]_Invoices2001Slovakia_Book1_1 4 19" xfId="12122" xr:uid="{00000000-0005-0000-0000-0000532F0000}"/>
    <cellStyle name="Dziesietny [0]_Invoices2001Slovakia_Book1_1 4 2" xfId="12123" xr:uid="{00000000-0005-0000-0000-0000542F0000}"/>
    <cellStyle name="Dziesiętny [0]_Invoices2001Slovakia_Book1_1 4 2" xfId="12124" xr:uid="{00000000-0005-0000-0000-0000552F0000}"/>
    <cellStyle name="Dziesietny [0]_Invoices2001Slovakia_Book1_1 4 20" xfId="12125" xr:uid="{00000000-0005-0000-0000-0000562F0000}"/>
    <cellStyle name="Dziesiętny [0]_Invoices2001Slovakia_Book1_1 4 20" xfId="12126" xr:uid="{00000000-0005-0000-0000-0000572F0000}"/>
    <cellStyle name="Dziesietny [0]_Invoices2001Slovakia_Book1_1 4 21" xfId="12127" xr:uid="{00000000-0005-0000-0000-0000582F0000}"/>
    <cellStyle name="Dziesiętny [0]_Invoices2001Slovakia_Book1_1 4 21" xfId="12128" xr:uid="{00000000-0005-0000-0000-0000592F0000}"/>
    <cellStyle name="Dziesietny [0]_Invoices2001Slovakia_Book1_1 4 22" xfId="12129" xr:uid="{00000000-0005-0000-0000-00005A2F0000}"/>
    <cellStyle name="Dziesiętny [0]_Invoices2001Slovakia_Book1_1 4 22" xfId="12130" xr:uid="{00000000-0005-0000-0000-00005B2F0000}"/>
    <cellStyle name="Dziesietny [0]_Invoices2001Slovakia_Book1_1 4 23" xfId="12131" xr:uid="{00000000-0005-0000-0000-00005C2F0000}"/>
    <cellStyle name="Dziesiętny [0]_Invoices2001Slovakia_Book1_1 4 23" xfId="12132" xr:uid="{00000000-0005-0000-0000-00005D2F0000}"/>
    <cellStyle name="Dziesietny [0]_Invoices2001Slovakia_Book1_1 4 24" xfId="12133" xr:uid="{00000000-0005-0000-0000-00005E2F0000}"/>
    <cellStyle name="Dziesiętny [0]_Invoices2001Slovakia_Book1_1 4 24" xfId="12134" xr:uid="{00000000-0005-0000-0000-00005F2F0000}"/>
    <cellStyle name="Dziesietny [0]_Invoices2001Slovakia_Book1_1 4 25" xfId="12135" xr:uid="{00000000-0005-0000-0000-0000602F0000}"/>
    <cellStyle name="Dziesiętny [0]_Invoices2001Slovakia_Book1_1 4 25" xfId="12136" xr:uid="{00000000-0005-0000-0000-0000612F0000}"/>
    <cellStyle name="Dziesietny [0]_Invoices2001Slovakia_Book1_1 4 26" xfId="12137" xr:uid="{00000000-0005-0000-0000-0000622F0000}"/>
    <cellStyle name="Dziesiętny [0]_Invoices2001Slovakia_Book1_1 4 26" xfId="12138" xr:uid="{00000000-0005-0000-0000-0000632F0000}"/>
    <cellStyle name="Dziesietny [0]_Invoices2001Slovakia_Book1_1 4 3" xfId="12139" xr:uid="{00000000-0005-0000-0000-0000642F0000}"/>
    <cellStyle name="Dziesiętny [0]_Invoices2001Slovakia_Book1_1 4 3" xfId="12140" xr:uid="{00000000-0005-0000-0000-0000652F0000}"/>
    <cellStyle name="Dziesietny [0]_Invoices2001Slovakia_Book1_1 4 4" xfId="12141" xr:uid="{00000000-0005-0000-0000-0000662F0000}"/>
    <cellStyle name="Dziesiętny [0]_Invoices2001Slovakia_Book1_1 4 4" xfId="12142" xr:uid="{00000000-0005-0000-0000-0000672F0000}"/>
    <cellStyle name="Dziesietny [0]_Invoices2001Slovakia_Book1_1 4 5" xfId="12143" xr:uid="{00000000-0005-0000-0000-0000682F0000}"/>
    <cellStyle name="Dziesiętny [0]_Invoices2001Slovakia_Book1_1 4 5" xfId="12144" xr:uid="{00000000-0005-0000-0000-0000692F0000}"/>
    <cellStyle name="Dziesietny [0]_Invoices2001Slovakia_Book1_1 4 6" xfId="12145" xr:uid="{00000000-0005-0000-0000-00006A2F0000}"/>
    <cellStyle name="Dziesiętny [0]_Invoices2001Slovakia_Book1_1 4 6" xfId="12146" xr:uid="{00000000-0005-0000-0000-00006B2F0000}"/>
    <cellStyle name="Dziesietny [0]_Invoices2001Slovakia_Book1_1 4 7" xfId="12147" xr:uid="{00000000-0005-0000-0000-00006C2F0000}"/>
    <cellStyle name="Dziesiętny [0]_Invoices2001Slovakia_Book1_1 4 7" xfId="12148" xr:uid="{00000000-0005-0000-0000-00006D2F0000}"/>
    <cellStyle name="Dziesietny [0]_Invoices2001Slovakia_Book1_1 4 8" xfId="12149" xr:uid="{00000000-0005-0000-0000-00006E2F0000}"/>
    <cellStyle name="Dziesiętny [0]_Invoices2001Slovakia_Book1_1 4 8" xfId="12150" xr:uid="{00000000-0005-0000-0000-00006F2F0000}"/>
    <cellStyle name="Dziesietny [0]_Invoices2001Slovakia_Book1_1 4 9" xfId="12151" xr:uid="{00000000-0005-0000-0000-0000702F0000}"/>
    <cellStyle name="Dziesiętny [0]_Invoices2001Slovakia_Book1_1 4 9" xfId="12152" xr:uid="{00000000-0005-0000-0000-0000712F0000}"/>
    <cellStyle name="Dziesietny [0]_Invoices2001Slovakia_Book1_1 5" xfId="12153" xr:uid="{00000000-0005-0000-0000-0000722F0000}"/>
    <cellStyle name="Dziesiętny [0]_Invoices2001Slovakia_Book1_1 5" xfId="12154" xr:uid="{00000000-0005-0000-0000-0000732F0000}"/>
    <cellStyle name="Dziesietny [0]_Invoices2001Slovakia_Book1_1 6" xfId="12155" xr:uid="{00000000-0005-0000-0000-0000742F0000}"/>
    <cellStyle name="Dziesiętny [0]_Invoices2001Slovakia_Book1_1 6" xfId="12156" xr:uid="{00000000-0005-0000-0000-0000752F0000}"/>
    <cellStyle name="Dziesietny [0]_Invoices2001Slovakia_Book1_1 7" xfId="12157" xr:uid="{00000000-0005-0000-0000-0000762F0000}"/>
    <cellStyle name="Dziesiętny [0]_Invoices2001Slovakia_Book1_1 7" xfId="12158" xr:uid="{00000000-0005-0000-0000-0000772F0000}"/>
    <cellStyle name="Dziesietny [0]_Invoices2001Slovakia_Book1_1 8" xfId="12159" xr:uid="{00000000-0005-0000-0000-0000782F0000}"/>
    <cellStyle name="Dziesiętny [0]_Invoices2001Slovakia_Book1_1 8" xfId="12160" xr:uid="{00000000-0005-0000-0000-0000792F0000}"/>
    <cellStyle name="Dziesietny [0]_Invoices2001Slovakia_Book1_1 9" xfId="12161" xr:uid="{00000000-0005-0000-0000-00007A2F0000}"/>
    <cellStyle name="Dziesiętny [0]_Invoices2001Slovakia_Book1_1 9" xfId="12162" xr:uid="{00000000-0005-0000-0000-00007B2F0000}"/>
    <cellStyle name="Dziesietny [0]_Invoices2001Slovakia_Book1_1_Book1" xfId="12163" xr:uid="{00000000-0005-0000-0000-00007C2F0000}"/>
    <cellStyle name="Dziesiętny [0]_Invoices2001Slovakia_Book1_1_Book1" xfId="12164" xr:uid="{00000000-0005-0000-0000-00007D2F0000}"/>
    <cellStyle name="Dziesietny [0]_Invoices2001Slovakia_Book1_1_Book1 10" xfId="12165" xr:uid="{00000000-0005-0000-0000-00007E2F0000}"/>
    <cellStyle name="Dziesiętny [0]_Invoices2001Slovakia_Book1_1_Book1 10" xfId="12166" xr:uid="{00000000-0005-0000-0000-00007F2F0000}"/>
    <cellStyle name="Dziesietny [0]_Invoices2001Slovakia_Book1_1_Book1 11" xfId="12167" xr:uid="{00000000-0005-0000-0000-0000802F0000}"/>
    <cellStyle name="Dziesiętny [0]_Invoices2001Slovakia_Book1_1_Book1 11" xfId="12168" xr:uid="{00000000-0005-0000-0000-0000812F0000}"/>
    <cellStyle name="Dziesietny [0]_Invoices2001Slovakia_Book1_1_Book1 12" xfId="12169" xr:uid="{00000000-0005-0000-0000-0000822F0000}"/>
    <cellStyle name="Dziesiętny [0]_Invoices2001Slovakia_Book1_1_Book1 12" xfId="12170" xr:uid="{00000000-0005-0000-0000-0000832F0000}"/>
    <cellStyle name="Dziesietny [0]_Invoices2001Slovakia_Book1_1_Book1 13" xfId="12171" xr:uid="{00000000-0005-0000-0000-0000842F0000}"/>
    <cellStyle name="Dziesiętny [0]_Invoices2001Slovakia_Book1_1_Book1 13" xfId="12172" xr:uid="{00000000-0005-0000-0000-0000852F0000}"/>
    <cellStyle name="Dziesietny [0]_Invoices2001Slovakia_Book1_1_Book1 14" xfId="12173" xr:uid="{00000000-0005-0000-0000-0000862F0000}"/>
    <cellStyle name="Dziesiętny [0]_Invoices2001Slovakia_Book1_1_Book1 14" xfId="12174" xr:uid="{00000000-0005-0000-0000-0000872F0000}"/>
    <cellStyle name="Dziesietny [0]_Invoices2001Slovakia_Book1_1_Book1 15" xfId="12175" xr:uid="{00000000-0005-0000-0000-0000882F0000}"/>
    <cellStyle name="Dziesiętny [0]_Invoices2001Slovakia_Book1_1_Book1 15" xfId="12176" xr:uid="{00000000-0005-0000-0000-0000892F0000}"/>
    <cellStyle name="Dziesietny [0]_Invoices2001Slovakia_Book1_1_Book1 16" xfId="12177" xr:uid="{00000000-0005-0000-0000-00008A2F0000}"/>
    <cellStyle name="Dziesiętny [0]_Invoices2001Slovakia_Book1_1_Book1 16" xfId="12178" xr:uid="{00000000-0005-0000-0000-00008B2F0000}"/>
    <cellStyle name="Dziesietny [0]_Invoices2001Slovakia_Book1_1_Book1 17" xfId="12179" xr:uid="{00000000-0005-0000-0000-00008C2F0000}"/>
    <cellStyle name="Dziesiętny [0]_Invoices2001Slovakia_Book1_1_Book1 17" xfId="12180" xr:uid="{00000000-0005-0000-0000-00008D2F0000}"/>
    <cellStyle name="Dziesietny [0]_Invoices2001Slovakia_Book1_1_Book1 18" xfId="12181" xr:uid="{00000000-0005-0000-0000-00008E2F0000}"/>
    <cellStyle name="Dziesiętny [0]_Invoices2001Slovakia_Book1_1_Book1 18" xfId="12182" xr:uid="{00000000-0005-0000-0000-00008F2F0000}"/>
    <cellStyle name="Dziesietny [0]_Invoices2001Slovakia_Book1_1_Book1 19" xfId="12183" xr:uid="{00000000-0005-0000-0000-0000902F0000}"/>
    <cellStyle name="Dziesiętny [0]_Invoices2001Slovakia_Book1_1_Book1 19" xfId="12184" xr:uid="{00000000-0005-0000-0000-0000912F0000}"/>
    <cellStyle name="Dziesietny [0]_Invoices2001Slovakia_Book1_1_Book1 2" xfId="12185" xr:uid="{00000000-0005-0000-0000-0000922F0000}"/>
    <cellStyle name="Dziesiętny [0]_Invoices2001Slovakia_Book1_1_Book1 2" xfId="12186" xr:uid="{00000000-0005-0000-0000-0000932F0000}"/>
    <cellStyle name="Dziesietny [0]_Invoices2001Slovakia_Book1_1_Book1 20" xfId="12187" xr:uid="{00000000-0005-0000-0000-0000942F0000}"/>
    <cellStyle name="Dziesiętny [0]_Invoices2001Slovakia_Book1_1_Book1 20" xfId="12188" xr:uid="{00000000-0005-0000-0000-0000952F0000}"/>
    <cellStyle name="Dziesietny [0]_Invoices2001Slovakia_Book1_1_Book1 21" xfId="12189" xr:uid="{00000000-0005-0000-0000-0000962F0000}"/>
    <cellStyle name="Dziesiętny [0]_Invoices2001Slovakia_Book1_1_Book1 21" xfId="12190" xr:uid="{00000000-0005-0000-0000-0000972F0000}"/>
    <cellStyle name="Dziesietny [0]_Invoices2001Slovakia_Book1_1_Book1 22" xfId="12191" xr:uid="{00000000-0005-0000-0000-0000982F0000}"/>
    <cellStyle name="Dziesiętny [0]_Invoices2001Slovakia_Book1_1_Book1 22" xfId="12192" xr:uid="{00000000-0005-0000-0000-0000992F0000}"/>
    <cellStyle name="Dziesietny [0]_Invoices2001Slovakia_Book1_1_Book1 23" xfId="12193" xr:uid="{00000000-0005-0000-0000-00009A2F0000}"/>
    <cellStyle name="Dziesiętny [0]_Invoices2001Slovakia_Book1_1_Book1 23" xfId="12194" xr:uid="{00000000-0005-0000-0000-00009B2F0000}"/>
    <cellStyle name="Dziesietny [0]_Invoices2001Slovakia_Book1_1_Book1 24" xfId="12195" xr:uid="{00000000-0005-0000-0000-00009C2F0000}"/>
    <cellStyle name="Dziesiętny [0]_Invoices2001Slovakia_Book1_1_Book1 24" xfId="12196" xr:uid="{00000000-0005-0000-0000-00009D2F0000}"/>
    <cellStyle name="Dziesietny [0]_Invoices2001Slovakia_Book1_1_Book1 25" xfId="12197" xr:uid="{00000000-0005-0000-0000-00009E2F0000}"/>
    <cellStyle name="Dziesiętny [0]_Invoices2001Slovakia_Book1_1_Book1 25" xfId="12198" xr:uid="{00000000-0005-0000-0000-00009F2F0000}"/>
    <cellStyle name="Dziesietny [0]_Invoices2001Slovakia_Book1_1_Book1 26" xfId="12199" xr:uid="{00000000-0005-0000-0000-0000A02F0000}"/>
    <cellStyle name="Dziesiętny [0]_Invoices2001Slovakia_Book1_1_Book1 26" xfId="12200" xr:uid="{00000000-0005-0000-0000-0000A12F0000}"/>
    <cellStyle name="Dziesietny [0]_Invoices2001Slovakia_Book1_1_Book1 27" xfId="12201" xr:uid="{00000000-0005-0000-0000-0000A22F0000}"/>
    <cellStyle name="Dziesiętny [0]_Invoices2001Slovakia_Book1_1_Book1 27" xfId="12202" xr:uid="{00000000-0005-0000-0000-0000A32F0000}"/>
    <cellStyle name="Dziesietny [0]_Invoices2001Slovakia_Book1_1_Book1 28" xfId="12203" xr:uid="{00000000-0005-0000-0000-0000A42F0000}"/>
    <cellStyle name="Dziesiętny [0]_Invoices2001Slovakia_Book1_1_Book1 28" xfId="12204" xr:uid="{00000000-0005-0000-0000-0000A52F0000}"/>
    <cellStyle name="Dziesietny [0]_Invoices2001Slovakia_Book1_1_Book1 29" xfId="12205" xr:uid="{00000000-0005-0000-0000-0000A62F0000}"/>
    <cellStyle name="Dziesiętny [0]_Invoices2001Slovakia_Book1_1_Book1 29" xfId="12206" xr:uid="{00000000-0005-0000-0000-0000A72F0000}"/>
    <cellStyle name="Dziesietny [0]_Invoices2001Slovakia_Book1_1_Book1 3" xfId="12207" xr:uid="{00000000-0005-0000-0000-0000A82F0000}"/>
    <cellStyle name="Dziesiętny [0]_Invoices2001Slovakia_Book1_1_Book1 3" xfId="12208" xr:uid="{00000000-0005-0000-0000-0000A92F0000}"/>
    <cellStyle name="Dziesietny [0]_Invoices2001Slovakia_Book1_1_Book1 4" xfId="12209" xr:uid="{00000000-0005-0000-0000-0000AA2F0000}"/>
    <cellStyle name="Dziesiętny [0]_Invoices2001Slovakia_Book1_1_Book1 4" xfId="12210" xr:uid="{00000000-0005-0000-0000-0000AB2F0000}"/>
    <cellStyle name="Dziesietny [0]_Invoices2001Slovakia_Book1_1_Book1 5" xfId="12211" xr:uid="{00000000-0005-0000-0000-0000AC2F0000}"/>
    <cellStyle name="Dziesiętny [0]_Invoices2001Slovakia_Book1_1_Book1 5" xfId="12212" xr:uid="{00000000-0005-0000-0000-0000AD2F0000}"/>
    <cellStyle name="Dziesietny [0]_Invoices2001Slovakia_Book1_1_Book1 6" xfId="12213" xr:uid="{00000000-0005-0000-0000-0000AE2F0000}"/>
    <cellStyle name="Dziesiętny [0]_Invoices2001Slovakia_Book1_1_Book1 6" xfId="12214" xr:uid="{00000000-0005-0000-0000-0000AF2F0000}"/>
    <cellStyle name="Dziesietny [0]_Invoices2001Slovakia_Book1_1_Book1 7" xfId="12215" xr:uid="{00000000-0005-0000-0000-0000B02F0000}"/>
    <cellStyle name="Dziesiętny [0]_Invoices2001Slovakia_Book1_1_Book1 7" xfId="12216" xr:uid="{00000000-0005-0000-0000-0000B12F0000}"/>
    <cellStyle name="Dziesietny [0]_Invoices2001Slovakia_Book1_1_Book1 8" xfId="12217" xr:uid="{00000000-0005-0000-0000-0000B22F0000}"/>
    <cellStyle name="Dziesiętny [0]_Invoices2001Slovakia_Book1_1_Book1 8" xfId="12218" xr:uid="{00000000-0005-0000-0000-0000B32F0000}"/>
    <cellStyle name="Dziesietny [0]_Invoices2001Slovakia_Book1_1_Book1 9" xfId="12219" xr:uid="{00000000-0005-0000-0000-0000B42F0000}"/>
    <cellStyle name="Dziesiętny [0]_Invoices2001Slovakia_Book1_1_Book1 9" xfId="12220" xr:uid="{00000000-0005-0000-0000-0000B52F0000}"/>
    <cellStyle name="Dziesietny [0]_Invoices2001Slovakia_Book1_2" xfId="12221" xr:uid="{00000000-0005-0000-0000-0000B62F0000}"/>
    <cellStyle name="Dziesiętny [0]_Invoices2001Slovakia_Book1_2" xfId="12222" xr:uid="{00000000-0005-0000-0000-0000B72F0000}"/>
    <cellStyle name="Dziesietny [0]_Invoices2001Slovakia_Book1_2 10" xfId="12223" xr:uid="{00000000-0005-0000-0000-0000B82F0000}"/>
    <cellStyle name="Dziesiętny [0]_Invoices2001Slovakia_Book1_2 10" xfId="12224" xr:uid="{00000000-0005-0000-0000-0000B92F0000}"/>
    <cellStyle name="Dziesietny [0]_Invoices2001Slovakia_Book1_2 11" xfId="12225" xr:uid="{00000000-0005-0000-0000-0000BA2F0000}"/>
    <cellStyle name="Dziesiętny [0]_Invoices2001Slovakia_Book1_2 11" xfId="12226" xr:uid="{00000000-0005-0000-0000-0000BB2F0000}"/>
    <cellStyle name="Dziesietny [0]_Invoices2001Slovakia_Book1_2 12" xfId="12227" xr:uid="{00000000-0005-0000-0000-0000BC2F0000}"/>
    <cellStyle name="Dziesiętny [0]_Invoices2001Slovakia_Book1_2 12" xfId="12228" xr:uid="{00000000-0005-0000-0000-0000BD2F0000}"/>
    <cellStyle name="Dziesietny [0]_Invoices2001Slovakia_Book1_2 13" xfId="12229" xr:uid="{00000000-0005-0000-0000-0000BE2F0000}"/>
    <cellStyle name="Dziesiętny [0]_Invoices2001Slovakia_Book1_2 13" xfId="12230" xr:uid="{00000000-0005-0000-0000-0000BF2F0000}"/>
    <cellStyle name="Dziesietny [0]_Invoices2001Slovakia_Book1_2 14" xfId="12231" xr:uid="{00000000-0005-0000-0000-0000C02F0000}"/>
    <cellStyle name="Dziesiętny [0]_Invoices2001Slovakia_Book1_2 14" xfId="12232" xr:uid="{00000000-0005-0000-0000-0000C12F0000}"/>
    <cellStyle name="Dziesietny [0]_Invoices2001Slovakia_Book1_2 15" xfId="12233" xr:uid="{00000000-0005-0000-0000-0000C22F0000}"/>
    <cellStyle name="Dziesiętny [0]_Invoices2001Slovakia_Book1_2 15" xfId="12234" xr:uid="{00000000-0005-0000-0000-0000C32F0000}"/>
    <cellStyle name="Dziesietny [0]_Invoices2001Slovakia_Book1_2 16" xfId="12235" xr:uid="{00000000-0005-0000-0000-0000C42F0000}"/>
    <cellStyle name="Dziesiętny [0]_Invoices2001Slovakia_Book1_2 16" xfId="12236" xr:uid="{00000000-0005-0000-0000-0000C52F0000}"/>
    <cellStyle name="Dziesietny [0]_Invoices2001Slovakia_Book1_2 17" xfId="12237" xr:uid="{00000000-0005-0000-0000-0000C62F0000}"/>
    <cellStyle name="Dziesiętny [0]_Invoices2001Slovakia_Book1_2 17" xfId="12238" xr:uid="{00000000-0005-0000-0000-0000C72F0000}"/>
    <cellStyle name="Dziesietny [0]_Invoices2001Slovakia_Book1_2 18" xfId="12239" xr:uid="{00000000-0005-0000-0000-0000C82F0000}"/>
    <cellStyle name="Dziesiętny [0]_Invoices2001Slovakia_Book1_2 18" xfId="12240" xr:uid="{00000000-0005-0000-0000-0000C92F0000}"/>
    <cellStyle name="Dziesietny [0]_Invoices2001Slovakia_Book1_2 19" xfId="12241" xr:uid="{00000000-0005-0000-0000-0000CA2F0000}"/>
    <cellStyle name="Dziesiętny [0]_Invoices2001Slovakia_Book1_2 19" xfId="12242" xr:uid="{00000000-0005-0000-0000-0000CB2F0000}"/>
    <cellStyle name="Dziesietny [0]_Invoices2001Slovakia_Book1_2 2" xfId="12243" xr:uid="{00000000-0005-0000-0000-0000CC2F0000}"/>
    <cellStyle name="Dziesiętny [0]_Invoices2001Slovakia_Book1_2 2" xfId="12244" xr:uid="{00000000-0005-0000-0000-0000CD2F0000}"/>
    <cellStyle name="Dziesietny [0]_Invoices2001Slovakia_Book1_2 20" xfId="12245" xr:uid="{00000000-0005-0000-0000-0000CE2F0000}"/>
    <cellStyle name="Dziesiętny [0]_Invoices2001Slovakia_Book1_2 20" xfId="12246" xr:uid="{00000000-0005-0000-0000-0000CF2F0000}"/>
    <cellStyle name="Dziesietny [0]_Invoices2001Slovakia_Book1_2 21" xfId="12247" xr:uid="{00000000-0005-0000-0000-0000D02F0000}"/>
    <cellStyle name="Dziesiętny [0]_Invoices2001Slovakia_Book1_2 21" xfId="12248" xr:uid="{00000000-0005-0000-0000-0000D12F0000}"/>
    <cellStyle name="Dziesietny [0]_Invoices2001Slovakia_Book1_2 22" xfId="12249" xr:uid="{00000000-0005-0000-0000-0000D22F0000}"/>
    <cellStyle name="Dziesiętny [0]_Invoices2001Slovakia_Book1_2 22" xfId="12250" xr:uid="{00000000-0005-0000-0000-0000D32F0000}"/>
    <cellStyle name="Dziesietny [0]_Invoices2001Slovakia_Book1_2 23" xfId="12251" xr:uid="{00000000-0005-0000-0000-0000D42F0000}"/>
    <cellStyle name="Dziesiętny [0]_Invoices2001Slovakia_Book1_2 23" xfId="12252" xr:uid="{00000000-0005-0000-0000-0000D52F0000}"/>
    <cellStyle name="Dziesietny [0]_Invoices2001Slovakia_Book1_2 24" xfId="12253" xr:uid="{00000000-0005-0000-0000-0000D62F0000}"/>
    <cellStyle name="Dziesiętny [0]_Invoices2001Slovakia_Book1_2 24" xfId="12254" xr:uid="{00000000-0005-0000-0000-0000D72F0000}"/>
    <cellStyle name="Dziesietny [0]_Invoices2001Slovakia_Book1_2 25" xfId="12255" xr:uid="{00000000-0005-0000-0000-0000D82F0000}"/>
    <cellStyle name="Dziesiętny [0]_Invoices2001Slovakia_Book1_2 25" xfId="12256" xr:uid="{00000000-0005-0000-0000-0000D92F0000}"/>
    <cellStyle name="Dziesietny [0]_Invoices2001Slovakia_Book1_2 26" xfId="12257" xr:uid="{00000000-0005-0000-0000-0000DA2F0000}"/>
    <cellStyle name="Dziesiętny [0]_Invoices2001Slovakia_Book1_2 26" xfId="12258" xr:uid="{00000000-0005-0000-0000-0000DB2F0000}"/>
    <cellStyle name="Dziesietny [0]_Invoices2001Slovakia_Book1_2 27" xfId="12259" xr:uid="{00000000-0005-0000-0000-0000DC2F0000}"/>
    <cellStyle name="Dziesiętny [0]_Invoices2001Slovakia_Book1_2 27" xfId="12260" xr:uid="{00000000-0005-0000-0000-0000DD2F0000}"/>
    <cellStyle name="Dziesietny [0]_Invoices2001Slovakia_Book1_2 28" xfId="12261" xr:uid="{00000000-0005-0000-0000-0000DE2F0000}"/>
    <cellStyle name="Dziesiętny [0]_Invoices2001Slovakia_Book1_2 28" xfId="12262" xr:uid="{00000000-0005-0000-0000-0000DF2F0000}"/>
    <cellStyle name="Dziesietny [0]_Invoices2001Slovakia_Book1_2 29" xfId="12263" xr:uid="{00000000-0005-0000-0000-0000E02F0000}"/>
    <cellStyle name="Dziesiętny [0]_Invoices2001Slovakia_Book1_2 29" xfId="12264" xr:uid="{00000000-0005-0000-0000-0000E12F0000}"/>
    <cellStyle name="Dziesietny [0]_Invoices2001Slovakia_Book1_2 3" xfId="12265" xr:uid="{00000000-0005-0000-0000-0000E22F0000}"/>
    <cellStyle name="Dziesiętny [0]_Invoices2001Slovakia_Book1_2 3" xfId="12266" xr:uid="{00000000-0005-0000-0000-0000E32F0000}"/>
    <cellStyle name="Dziesietny [0]_Invoices2001Slovakia_Book1_2 4" xfId="12267" xr:uid="{00000000-0005-0000-0000-0000E42F0000}"/>
    <cellStyle name="Dziesiętny [0]_Invoices2001Slovakia_Book1_2 4" xfId="12268" xr:uid="{00000000-0005-0000-0000-0000E52F0000}"/>
    <cellStyle name="Dziesietny [0]_Invoices2001Slovakia_Book1_2 5" xfId="12269" xr:uid="{00000000-0005-0000-0000-0000E62F0000}"/>
    <cellStyle name="Dziesiętny [0]_Invoices2001Slovakia_Book1_2 5" xfId="12270" xr:uid="{00000000-0005-0000-0000-0000E72F0000}"/>
    <cellStyle name="Dziesietny [0]_Invoices2001Slovakia_Book1_2 6" xfId="12271" xr:uid="{00000000-0005-0000-0000-0000E82F0000}"/>
    <cellStyle name="Dziesiętny [0]_Invoices2001Slovakia_Book1_2 6" xfId="12272" xr:uid="{00000000-0005-0000-0000-0000E92F0000}"/>
    <cellStyle name="Dziesietny [0]_Invoices2001Slovakia_Book1_2 7" xfId="12273" xr:uid="{00000000-0005-0000-0000-0000EA2F0000}"/>
    <cellStyle name="Dziesiętny [0]_Invoices2001Slovakia_Book1_2 7" xfId="12274" xr:uid="{00000000-0005-0000-0000-0000EB2F0000}"/>
    <cellStyle name="Dziesietny [0]_Invoices2001Slovakia_Book1_2 8" xfId="12275" xr:uid="{00000000-0005-0000-0000-0000EC2F0000}"/>
    <cellStyle name="Dziesiętny [0]_Invoices2001Slovakia_Book1_2 8" xfId="12276" xr:uid="{00000000-0005-0000-0000-0000ED2F0000}"/>
    <cellStyle name="Dziesietny [0]_Invoices2001Slovakia_Book1_2 9" xfId="12277" xr:uid="{00000000-0005-0000-0000-0000EE2F0000}"/>
    <cellStyle name="Dziesiętny [0]_Invoices2001Slovakia_Book1_2 9" xfId="12278" xr:uid="{00000000-0005-0000-0000-0000EF2F0000}"/>
    <cellStyle name="Dziesietny [0]_Invoices2001Slovakia_Book1_Nhu cau von ung truoc 2011 Tha h Hoa + Nge An gui TW" xfId="12279" xr:uid="{00000000-0005-0000-0000-0000F02F0000}"/>
    <cellStyle name="Dziesiętny [0]_Invoices2001Slovakia_Book1_Nhu cau von ung truoc 2011 Tha h Hoa + Nge An gui TW" xfId="12280" xr:uid="{00000000-0005-0000-0000-0000F12F0000}"/>
    <cellStyle name="Dziesietny [0]_Invoices2001Slovakia_Book1_Nhu cau von ung truoc 2011 Tha h Hoa + Nge An gui TW 10" xfId="12281" xr:uid="{00000000-0005-0000-0000-0000F22F0000}"/>
    <cellStyle name="Dziesiętny [0]_Invoices2001Slovakia_Book1_Nhu cau von ung truoc 2011 Tha h Hoa + Nge An gui TW 10" xfId="12282" xr:uid="{00000000-0005-0000-0000-0000F32F0000}"/>
    <cellStyle name="Dziesietny [0]_Invoices2001Slovakia_Book1_Nhu cau von ung truoc 2011 Tha h Hoa + Nge An gui TW 11" xfId="12283" xr:uid="{00000000-0005-0000-0000-0000F42F0000}"/>
    <cellStyle name="Dziesiętny [0]_Invoices2001Slovakia_Book1_Nhu cau von ung truoc 2011 Tha h Hoa + Nge An gui TW 11" xfId="12284" xr:uid="{00000000-0005-0000-0000-0000F52F0000}"/>
    <cellStyle name="Dziesietny [0]_Invoices2001Slovakia_Book1_Nhu cau von ung truoc 2011 Tha h Hoa + Nge An gui TW 12" xfId="12285" xr:uid="{00000000-0005-0000-0000-0000F62F0000}"/>
    <cellStyle name="Dziesiętny [0]_Invoices2001Slovakia_Book1_Nhu cau von ung truoc 2011 Tha h Hoa + Nge An gui TW 12" xfId="12286" xr:uid="{00000000-0005-0000-0000-0000F72F0000}"/>
    <cellStyle name="Dziesietny [0]_Invoices2001Slovakia_Book1_Nhu cau von ung truoc 2011 Tha h Hoa + Nge An gui TW 13" xfId="12287" xr:uid="{00000000-0005-0000-0000-0000F82F0000}"/>
    <cellStyle name="Dziesiętny [0]_Invoices2001Slovakia_Book1_Nhu cau von ung truoc 2011 Tha h Hoa + Nge An gui TW 13" xfId="12288" xr:uid="{00000000-0005-0000-0000-0000F92F0000}"/>
    <cellStyle name="Dziesietny [0]_Invoices2001Slovakia_Book1_Nhu cau von ung truoc 2011 Tha h Hoa + Nge An gui TW 14" xfId="12289" xr:uid="{00000000-0005-0000-0000-0000FA2F0000}"/>
    <cellStyle name="Dziesiętny [0]_Invoices2001Slovakia_Book1_Nhu cau von ung truoc 2011 Tha h Hoa + Nge An gui TW 14" xfId="12290" xr:uid="{00000000-0005-0000-0000-0000FB2F0000}"/>
    <cellStyle name="Dziesietny [0]_Invoices2001Slovakia_Book1_Nhu cau von ung truoc 2011 Tha h Hoa + Nge An gui TW 15" xfId="12291" xr:uid="{00000000-0005-0000-0000-0000FC2F0000}"/>
    <cellStyle name="Dziesiętny [0]_Invoices2001Slovakia_Book1_Nhu cau von ung truoc 2011 Tha h Hoa + Nge An gui TW 15" xfId="12292" xr:uid="{00000000-0005-0000-0000-0000FD2F0000}"/>
    <cellStyle name="Dziesietny [0]_Invoices2001Slovakia_Book1_Nhu cau von ung truoc 2011 Tha h Hoa + Nge An gui TW 16" xfId="12293" xr:uid="{00000000-0005-0000-0000-0000FE2F0000}"/>
    <cellStyle name="Dziesiętny [0]_Invoices2001Slovakia_Book1_Nhu cau von ung truoc 2011 Tha h Hoa + Nge An gui TW 16" xfId="12294" xr:uid="{00000000-0005-0000-0000-0000FF2F0000}"/>
    <cellStyle name="Dziesietny [0]_Invoices2001Slovakia_Book1_Nhu cau von ung truoc 2011 Tha h Hoa + Nge An gui TW 17" xfId="12295" xr:uid="{00000000-0005-0000-0000-000000300000}"/>
    <cellStyle name="Dziesiętny [0]_Invoices2001Slovakia_Book1_Nhu cau von ung truoc 2011 Tha h Hoa + Nge An gui TW 17" xfId="12296" xr:uid="{00000000-0005-0000-0000-000001300000}"/>
    <cellStyle name="Dziesietny [0]_Invoices2001Slovakia_Book1_Nhu cau von ung truoc 2011 Tha h Hoa + Nge An gui TW 18" xfId="12297" xr:uid="{00000000-0005-0000-0000-000002300000}"/>
    <cellStyle name="Dziesiętny [0]_Invoices2001Slovakia_Book1_Nhu cau von ung truoc 2011 Tha h Hoa + Nge An gui TW 18" xfId="12298" xr:uid="{00000000-0005-0000-0000-000003300000}"/>
    <cellStyle name="Dziesietny [0]_Invoices2001Slovakia_Book1_Nhu cau von ung truoc 2011 Tha h Hoa + Nge An gui TW 19" xfId="12299" xr:uid="{00000000-0005-0000-0000-000004300000}"/>
    <cellStyle name="Dziesiętny [0]_Invoices2001Slovakia_Book1_Nhu cau von ung truoc 2011 Tha h Hoa + Nge An gui TW 19" xfId="12300" xr:uid="{00000000-0005-0000-0000-000005300000}"/>
    <cellStyle name="Dziesietny [0]_Invoices2001Slovakia_Book1_Nhu cau von ung truoc 2011 Tha h Hoa + Nge An gui TW 2" xfId="12301" xr:uid="{00000000-0005-0000-0000-000006300000}"/>
    <cellStyle name="Dziesiętny [0]_Invoices2001Slovakia_Book1_Nhu cau von ung truoc 2011 Tha h Hoa + Nge An gui TW 2" xfId="12302" xr:uid="{00000000-0005-0000-0000-000007300000}"/>
    <cellStyle name="Dziesietny [0]_Invoices2001Slovakia_Book1_Nhu cau von ung truoc 2011 Tha h Hoa + Nge An gui TW 20" xfId="12303" xr:uid="{00000000-0005-0000-0000-000008300000}"/>
    <cellStyle name="Dziesiętny [0]_Invoices2001Slovakia_Book1_Nhu cau von ung truoc 2011 Tha h Hoa + Nge An gui TW 20" xfId="12304" xr:uid="{00000000-0005-0000-0000-000009300000}"/>
    <cellStyle name="Dziesietny [0]_Invoices2001Slovakia_Book1_Nhu cau von ung truoc 2011 Tha h Hoa + Nge An gui TW 21" xfId="12305" xr:uid="{00000000-0005-0000-0000-00000A300000}"/>
    <cellStyle name="Dziesiętny [0]_Invoices2001Slovakia_Book1_Nhu cau von ung truoc 2011 Tha h Hoa + Nge An gui TW 21" xfId="12306" xr:uid="{00000000-0005-0000-0000-00000B300000}"/>
    <cellStyle name="Dziesietny [0]_Invoices2001Slovakia_Book1_Nhu cau von ung truoc 2011 Tha h Hoa + Nge An gui TW 22" xfId="12307" xr:uid="{00000000-0005-0000-0000-00000C300000}"/>
    <cellStyle name="Dziesiętny [0]_Invoices2001Slovakia_Book1_Nhu cau von ung truoc 2011 Tha h Hoa + Nge An gui TW 22" xfId="12308" xr:uid="{00000000-0005-0000-0000-00000D300000}"/>
    <cellStyle name="Dziesietny [0]_Invoices2001Slovakia_Book1_Nhu cau von ung truoc 2011 Tha h Hoa + Nge An gui TW 23" xfId="12309" xr:uid="{00000000-0005-0000-0000-00000E300000}"/>
    <cellStyle name="Dziesiętny [0]_Invoices2001Slovakia_Book1_Nhu cau von ung truoc 2011 Tha h Hoa + Nge An gui TW 23" xfId="12310" xr:uid="{00000000-0005-0000-0000-00000F300000}"/>
    <cellStyle name="Dziesietny [0]_Invoices2001Slovakia_Book1_Nhu cau von ung truoc 2011 Tha h Hoa + Nge An gui TW 24" xfId="12311" xr:uid="{00000000-0005-0000-0000-000010300000}"/>
    <cellStyle name="Dziesiętny [0]_Invoices2001Slovakia_Book1_Nhu cau von ung truoc 2011 Tha h Hoa + Nge An gui TW 24" xfId="12312" xr:uid="{00000000-0005-0000-0000-000011300000}"/>
    <cellStyle name="Dziesietny [0]_Invoices2001Slovakia_Book1_Nhu cau von ung truoc 2011 Tha h Hoa + Nge An gui TW 25" xfId="12313" xr:uid="{00000000-0005-0000-0000-000012300000}"/>
    <cellStyle name="Dziesiętny [0]_Invoices2001Slovakia_Book1_Nhu cau von ung truoc 2011 Tha h Hoa + Nge An gui TW 25" xfId="12314" xr:uid="{00000000-0005-0000-0000-000013300000}"/>
    <cellStyle name="Dziesietny [0]_Invoices2001Slovakia_Book1_Nhu cau von ung truoc 2011 Tha h Hoa + Nge An gui TW 26" xfId="12315" xr:uid="{00000000-0005-0000-0000-000014300000}"/>
    <cellStyle name="Dziesiętny [0]_Invoices2001Slovakia_Book1_Nhu cau von ung truoc 2011 Tha h Hoa + Nge An gui TW 26" xfId="12316" xr:uid="{00000000-0005-0000-0000-000015300000}"/>
    <cellStyle name="Dziesietny [0]_Invoices2001Slovakia_Book1_Nhu cau von ung truoc 2011 Tha h Hoa + Nge An gui TW 3" xfId="12317" xr:uid="{00000000-0005-0000-0000-000016300000}"/>
    <cellStyle name="Dziesiętny [0]_Invoices2001Slovakia_Book1_Nhu cau von ung truoc 2011 Tha h Hoa + Nge An gui TW 3" xfId="12318" xr:uid="{00000000-0005-0000-0000-000017300000}"/>
    <cellStyle name="Dziesietny [0]_Invoices2001Slovakia_Book1_Nhu cau von ung truoc 2011 Tha h Hoa + Nge An gui TW 4" xfId="12319" xr:uid="{00000000-0005-0000-0000-000018300000}"/>
    <cellStyle name="Dziesiętny [0]_Invoices2001Slovakia_Book1_Nhu cau von ung truoc 2011 Tha h Hoa + Nge An gui TW 4" xfId="12320" xr:uid="{00000000-0005-0000-0000-000019300000}"/>
    <cellStyle name="Dziesietny [0]_Invoices2001Slovakia_Book1_Nhu cau von ung truoc 2011 Tha h Hoa + Nge An gui TW 5" xfId="12321" xr:uid="{00000000-0005-0000-0000-00001A300000}"/>
    <cellStyle name="Dziesiętny [0]_Invoices2001Slovakia_Book1_Nhu cau von ung truoc 2011 Tha h Hoa + Nge An gui TW 5" xfId="12322" xr:uid="{00000000-0005-0000-0000-00001B300000}"/>
    <cellStyle name="Dziesietny [0]_Invoices2001Slovakia_Book1_Nhu cau von ung truoc 2011 Tha h Hoa + Nge An gui TW 6" xfId="12323" xr:uid="{00000000-0005-0000-0000-00001C300000}"/>
    <cellStyle name="Dziesiętny [0]_Invoices2001Slovakia_Book1_Nhu cau von ung truoc 2011 Tha h Hoa + Nge An gui TW 6" xfId="12324" xr:uid="{00000000-0005-0000-0000-00001D300000}"/>
    <cellStyle name="Dziesietny [0]_Invoices2001Slovakia_Book1_Nhu cau von ung truoc 2011 Tha h Hoa + Nge An gui TW 7" xfId="12325" xr:uid="{00000000-0005-0000-0000-00001E300000}"/>
    <cellStyle name="Dziesiętny [0]_Invoices2001Slovakia_Book1_Nhu cau von ung truoc 2011 Tha h Hoa + Nge An gui TW 7" xfId="12326" xr:uid="{00000000-0005-0000-0000-00001F300000}"/>
    <cellStyle name="Dziesietny [0]_Invoices2001Slovakia_Book1_Nhu cau von ung truoc 2011 Tha h Hoa + Nge An gui TW 8" xfId="12327" xr:uid="{00000000-0005-0000-0000-000020300000}"/>
    <cellStyle name="Dziesiętny [0]_Invoices2001Slovakia_Book1_Nhu cau von ung truoc 2011 Tha h Hoa + Nge An gui TW 8" xfId="12328" xr:uid="{00000000-0005-0000-0000-000021300000}"/>
    <cellStyle name="Dziesietny [0]_Invoices2001Slovakia_Book1_Nhu cau von ung truoc 2011 Tha h Hoa + Nge An gui TW 9" xfId="12329" xr:uid="{00000000-0005-0000-0000-000022300000}"/>
    <cellStyle name="Dziesiętny [0]_Invoices2001Slovakia_Book1_Nhu cau von ung truoc 2011 Tha h Hoa + Nge An gui TW 9" xfId="12330" xr:uid="{00000000-0005-0000-0000-000023300000}"/>
    <cellStyle name="Dziesietny [0]_Invoices2001Slovakia_Book1_Tong hop Cac tuyen(9-1-06)" xfId="12331" xr:uid="{00000000-0005-0000-0000-000024300000}"/>
    <cellStyle name="Dziesiętny [0]_Invoices2001Slovakia_Book1_Tong hop Cac tuyen(9-1-06)" xfId="12332" xr:uid="{00000000-0005-0000-0000-000025300000}"/>
    <cellStyle name="Dziesietny [0]_Invoices2001Slovakia_Book1_Tong hop Cac tuyen(9-1-06) 10" xfId="12333" xr:uid="{00000000-0005-0000-0000-000026300000}"/>
    <cellStyle name="Dziesiętny [0]_Invoices2001Slovakia_Book1_Tong hop Cac tuyen(9-1-06) 10" xfId="12334" xr:uid="{00000000-0005-0000-0000-000027300000}"/>
    <cellStyle name="Dziesietny [0]_Invoices2001Slovakia_Book1_Tong hop Cac tuyen(9-1-06) 11" xfId="12335" xr:uid="{00000000-0005-0000-0000-000028300000}"/>
    <cellStyle name="Dziesiętny [0]_Invoices2001Slovakia_Book1_Tong hop Cac tuyen(9-1-06) 11" xfId="12336" xr:uid="{00000000-0005-0000-0000-000029300000}"/>
    <cellStyle name="Dziesietny [0]_Invoices2001Slovakia_Book1_Tong hop Cac tuyen(9-1-06) 12" xfId="12337" xr:uid="{00000000-0005-0000-0000-00002A300000}"/>
    <cellStyle name="Dziesiętny [0]_Invoices2001Slovakia_Book1_Tong hop Cac tuyen(9-1-06) 12" xfId="12338" xr:uid="{00000000-0005-0000-0000-00002B300000}"/>
    <cellStyle name="Dziesietny [0]_Invoices2001Slovakia_Book1_Tong hop Cac tuyen(9-1-06) 13" xfId="12339" xr:uid="{00000000-0005-0000-0000-00002C300000}"/>
    <cellStyle name="Dziesiętny [0]_Invoices2001Slovakia_Book1_Tong hop Cac tuyen(9-1-06) 13" xfId="12340" xr:uid="{00000000-0005-0000-0000-00002D300000}"/>
    <cellStyle name="Dziesietny [0]_Invoices2001Slovakia_Book1_Tong hop Cac tuyen(9-1-06) 14" xfId="12341" xr:uid="{00000000-0005-0000-0000-00002E300000}"/>
    <cellStyle name="Dziesiętny [0]_Invoices2001Slovakia_Book1_Tong hop Cac tuyen(9-1-06) 14" xfId="12342" xr:uid="{00000000-0005-0000-0000-00002F300000}"/>
    <cellStyle name="Dziesietny [0]_Invoices2001Slovakia_Book1_Tong hop Cac tuyen(9-1-06) 15" xfId="12343" xr:uid="{00000000-0005-0000-0000-000030300000}"/>
    <cellStyle name="Dziesiętny [0]_Invoices2001Slovakia_Book1_Tong hop Cac tuyen(9-1-06) 15" xfId="12344" xr:uid="{00000000-0005-0000-0000-000031300000}"/>
    <cellStyle name="Dziesietny [0]_Invoices2001Slovakia_Book1_Tong hop Cac tuyen(9-1-06) 16" xfId="12345" xr:uid="{00000000-0005-0000-0000-000032300000}"/>
    <cellStyle name="Dziesiętny [0]_Invoices2001Slovakia_Book1_Tong hop Cac tuyen(9-1-06) 16" xfId="12346" xr:uid="{00000000-0005-0000-0000-000033300000}"/>
    <cellStyle name="Dziesietny [0]_Invoices2001Slovakia_Book1_Tong hop Cac tuyen(9-1-06) 17" xfId="12347" xr:uid="{00000000-0005-0000-0000-000034300000}"/>
    <cellStyle name="Dziesiętny [0]_Invoices2001Slovakia_Book1_Tong hop Cac tuyen(9-1-06) 17" xfId="12348" xr:uid="{00000000-0005-0000-0000-000035300000}"/>
    <cellStyle name="Dziesietny [0]_Invoices2001Slovakia_Book1_Tong hop Cac tuyen(9-1-06) 18" xfId="12349" xr:uid="{00000000-0005-0000-0000-000036300000}"/>
    <cellStyle name="Dziesiętny [0]_Invoices2001Slovakia_Book1_Tong hop Cac tuyen(9-1-06) 18" xfId="12350" xr:uid="{00000000-0005-0000-0000-000037300000}"/>
    <cellStyle name="Dziesietny [0]_Invoices2001Slovakia_Book1_Tong hop Cac tuyen(9-1-06) 19" xfId="12351" xr:uid="{00000000-0005-0000-0000-000038300000}"/>
    <cellStyle name="Dziesiętny [0]_Invoices2001Slovakia_Book1_Tong hop Cac tuyen(9-1-06) 19" xfId="12352" xr:uid="{00000000-0005-0000-0000-000039300000}"/>
    <cellStyle name="Dziesietny [0]_Invoices2001Slovakia_Book1_Tong hop Cac tuyen(9-1-06) 2" xfId="12353" xr:uid="{00000000-0005-0000-0000-00003A300000}"/>
    <cellStyle name="Dziesiętny [0]_Invoices2001Slovakia_Book1_Tong hop Cac tuyen(9-1-06) 2" xfId="12354" xr:uid="{00000000-0005-0000-0000-00003B300000}"/>
    <cellStyle name="Dziesietny [0]_Invoices2001Slovakia_Book1_Tong hop Cac tuyen(9-1-06) 20" xfId="12355" xr:uid="{00000000-0005-0000-0000-00003C300000}"/>
    <cellStyle name="Dziesiętny [0]_Invoices2001Slovakia_Book1_Tong hop Cac tuyen(9-1-06) 20" xfId="12356" xr:uid="{00000000-0005-0000-0000-00003D300000}"/>
    <cellStyle name="Dziesietny [0]_Invoices2001Slovakia_Book1_Tong hop Cac tuyen(9-1-06) 21" xfId="12357" xr:uid="{00000000-0005-0000-0000-00003E300000}"/>
    <cellStyle name="Dziesiętny [0]_Invoices2001Slovakia_Book1_Tong hop Cac tuyen(9-1-06) 21" xfId="12358" xr:uid="{00000000-0005-0000-0000-00003F300000}"/>
    <cellStyle name="Dziesietny [0]_Invoices2001Slovakia_Book1_Tong hop Cac tuyen(9-1-06) 22" xfId="12359" xr:uid="{00000000-0005-0000-0000-000040300000}"/>
    <cellStyle name="Dziesiętny [0]_Invoices2001Slovakia_Book1_Tong hop Cac tuyen(9-1-06) 22" xfId="12360" xr:uid="{00000000-0005-0000-0000-000041300000}"/>
    <cellStyle name="Dziesietny [0]_Invoices2001Slovakia_Book1_Tong hop Cac tuyen(9-1-06) 23" xfId="12361" xr:uid="{00000000-0005-0000-0000-000042300000}"/>
    <cellStyle name="Dziesiętny [0]_Invoices2001Slovakia_Book1_Tong hop Cac tuyen(9-1-06) 23" xfId="12362" xr:uid="{00000000-0005-0000-0000-000043300000}"/>
    <cellStyle name="Dziesietny [0]_Invoices2001Slovakia_Book1_Tong hop Cac tuyen(9-1-06) 24" xfId="12363" xr:uid="{00000000-0005-0000-0000-000044300000}"/>
    <cellStyle name="Dziesiętny [0]_Invoices2001Slovakia_Book1_Tong hop Cac tuyen(9-1-06) 24" xfId="12364" xr:uid="{00000000-0005-0000-0000-000045300000}"/>
    <cellStyle name="Dziesietny [0]_Invoices2001Slovakia_Book1_Tong hop Cac tuyen(9-1-06) 25" xfId="12365" xr:uid="{00000000-0005-0000-0000-000046300000}"/>
    <cellStyle name="Dziesiętny [0]_Invoices2001Slovakia_Book1_Tong hop Cac tuyen(9-1-06) 25" xfId="12366" xr:uid="{00000000-0005-0000-0000-000047300000}"/>
    <cellStyle name="Dziesietny [0]_Invoices2001Slovakia_Book1_Tong hop Cac tuyen(9-1-06) 26" xfId="12367" xr:uid="{00000000-0005-0000-0000-000048300000}"/>
    <cellStyle name="Dziesiętny [0]_Invoices2001Slovakia_Book1_Tong hop Cac tuyen(9-1-06) 26" xfId="12368" xr:uid="{00000000-0005-0000-0000-000049300000}"/>
    <cellStyle name="Dziesietny [0]_Invoices2001Slovakia_Book1_Tong hop Cac tuyen(9-1-06) 3" xfId="12369" xr:uid="{00000000-0005-0000-0000-00004A300000}"/>
    <cellStyle name="Dziesiętny [0]_Invoices2001Slovakia_Book1_Tong hop Cac tuyen(9-1-06) 3" xfId="12370" xr:uid="{00000000-0005-0000-0000-00004B300000}"/>
    <cellStyle name="Dziesietny [0]_Invoices2001Slovakia_Book1_Tong hop Cac tuyen(9-1-06) 4" xfId="12371" xr:uid="{00000000-0005-0000-0000-00004C300000}"/>
    <cellStyle name="Dziesiętny [0]_Invoices2001Slovakia_Book1_Tong hop Cac tuyen(9-1-06) 4" xfId="12372" xr:uid="{00000000-0005-0000-0000-00004D300000}"/>
    <cellStyle name="Dziesietny [0]_Invoices2001Slovakia_Book1_Tong hop Cac tuyen(9-1-06) 5" xfId="12373" xr:uid="{00000000-0005-0000-0000-00004E300000}"/>
    <cellStyle name="Dziesiętny [0]_Invoices2001Slovakia_Book1_Tong hop Cac tuyen(9-1-06) 5" xfId="12374" xr:uid="{00000000-0005-0000-0000-00004F300000}"/>
    <cellStyle name="Dziesietny [0]_Invoices2001Slovakia_Book1_Tong hop Cac tuyen(9-1-06) 6" xfId="12375" xr:uid="{00000000-0005-0000-0000-000050300000}"/>
    <cellStyle name="Dziesiętny [0]_Invoices2001Slovakia_Book1_Tong hop Cac tuyen(9-1-06) 6" xfId="12376" xr:uid="{00000000-0005-0000-0000-000051300000}"/>
    <cellStyle name="Dziesietny [0]_Invoices2001Slovakia_Book1_Tong hop Cac tuyen(9-1-06) 7" xfId="12377" xr:uid="{00000000-0005-0000-0000-000052300000}"/>
    <cellStyle name="Dziesiętny [0]_Invoices2001Slovakia_Book1_Tong hop Cac tuyen(9-1-06) 7" xfId="12378" xr:uid="{00000000-0005-0000-0000-000053300000}"/>
    <cellStyle name="Dziesietny [0]_Invoices2001Slovakia_Book1_Tong hop Cac tuyen(9-1-06) 8" xfId="12379" xr:uid="{00000000-0005-0000-0000-000054300000}"/>
    <cellStyle name="Dziesiętny [0]_Invoices2001Slovakia_Book1_Tong hop Cac tuyen(9-1-06) 8" xfId="12380" xr:uid="{00000000-0005-0000-0000-000055300000}"/>
    <cellStyle name="Dziesietny [0]_Invoices2001Slovakia_Book1_Tong hop Cac tuyen(9-1-06) 9" xfId="12381" xr:uid="{00000000-0005-0000-0000-000056300000}"/>
    <cellStyle name="Dziesiętny [0]_Invoices2001Slovakia_Book1_Tong hop Cac tuyen(9-1-06) 9" xfId="12382" xr:uid="{00000000-0005-0000-0000-000057300000}"/>
    <cellStyle name="Dziesietny [0]_Invoices2001Slovakia_Book1_ung truoc 2011 NSTW Thanh Hoa + Nge An gui Thu 12-5" xfId="12383" xr:uid="{00000000-0005-0000-0000-000058300000}"/>
    <cellStyle name="Dziesiętny [0]_Invoices2001Slovakia_Book1_ung truoc 2011 NSTW Thanh Hoa + Nge An gui Thu 12-5" xfId="12384" xr:uid="{00000000-0005-0000-0000-000059300000}"/>
    <cellStyle name="Dziesietny [0]_Invoices2001Slovakia_Book1_ung truoc 2011 NSTW Thanh Hoa + Nge An gui Thu 12-5 10" xfId="12385" xr:uid="{00000000-0005-0000-0000-00005A300000}"/>
    <cellStyle name="Dziesiętny [0]_Invoices2001Slovakia_Book1_ung truoc 2011 NSTW Thanh Hoa + Nge An gui Thu 12-5 10" xfId="12386" xr:uid="{00000000-0005-0000-0000-00005B300000}"/>
    <cellStyle name="Dziesietny [0]_Invoices2001Slovakia_Book1_ung truoc 2011 NSTW Thanh Hoa + Nge An gui Thu 12-5 11" xfId="12387" xr:uid="{00000000-0005-0000-0000-00005C300000}"/>
    <cellStyle name="Dziesiętny [0]_Invoices2001Slovakia_Book1_ung truoc 2011 NSTW Thanh Hoa + Nge An gui Thu 12-5 11" xfId="12388" xr:uid="{00000000-0005-0000-0000-00005D300000}"/>
    <cellStyle name="Dziesietny [0]_Invoices2001Slovakia_Book1_ung truoc 2011 NSTW Thanh Hoa + Nge An gui Thu 12-5 12" xfId="12389" xr:uid="{00000000-0005-0000-0000-00005E300000}"/>
    <cellStyle name="Dziesiętny [0]_Invoices2001Slovakia_Book1_ung truoc 2011 NSTW Thanh Hoa + Nge An gui Thu 12-5 12" xfId="12390" xr:uid="{00000000-0005-0000-0000-00005F300000}"/>
    <cellStyle name="Dziesietny [0]_Invoices2001Slovakia_Book1_ung truoc 2011 NSTW Thanh Hoa + Nge An gui Thu 12-5 13" xfId="12391" xr:uid="{00000000-0005-0000-0000-000060300000}"/>
    <cellStyle name="Dziesiętny [0]_Invoices2001Slovakia_Book1_ung truoc 2011 NSTW Thanh Hoa + Nge An gui Thu 12-5 13" xfId="12392" xr:uid="{00000000-0005-0000-0000-000061300000}"/>
    <cellStyle name="Dziesietny [0]_Invoices2001Slovakia_Book1_ung truoc 2011 NSTW Thanh Hoa + Nge An gui Thu 12-5 14" xfId="12393" xr:uid="{00000000-0005-0000-0000-000062300000}"/>
    <cellStyle name="Dziesiętny [0]_Invoices2001Slovakia_Book1_ung truoc 2011 NSTW Thanh Hoa + Nge An gui Thu 12-5 14" xfId="12394" xr:uid="{00000000-0005-0000-0000-000063300000}"/>
    <cellStyle name="Dziesietny [0]_Invoices2001Slovakia_Book1_ung truoc 2011 NSTW Thanh Hoa + Nge An gui Thu 12-5 15" xfId="12395" xr:uid="{00000000-0005-0000-0000-000064300000}"/>
    <cellStyle name="Dziesiętny [0]_Invoices2001Slovakia_Book1_ung truoc 2011 NSTW Thanh Hoa + Nge An gui Thu 12-5 15" xfId="12396" xr:uid="{00000000-0005-0000-0000-000065300000}"/>
    <cellStyle name="Dziesietny [0]_Invoices2001Slovakia_Book1_ung truoc 2011 NSTW Thanh Hoa + Nge An gui Thu 12-5 16" xfId="12397" xr:uid="{00000000-0005-0000-0000-000066300000}"/>
    <cellStyle name="Dziesiętny [0]_Invoices2001Slovakia_Book1_ung truoc 2011 NSTW Thanh Hoa + Nge An gui Thu 12-5 16" xfId="12398" xr:uid="{00000000-0005-0000-0000-000067300000}"/>
    <cellStyle name="Dziesietny [0]_Invoices2001Slovakia_Book1_ung truoc 2011 NSTW Thanh Hoa + Nge An gui Thu 12-5 17" xfId="12399" xr:uid="{00000000-0005-0000-0000-000068300000}"/>
    <cellStyle name="Dziesiętny [0]_Invoices2001Slovakia_Book1_ung truoc 2011 NSTW Thanh Hoa + Nge An gui Thu 12-5 17" xfId="12400" xr:uid="{00000000-0005-0000-0000-000069300000}"/>
    <cellStyle name="Dziesietny [0]_Invoices2001Slovakia_Book1_ung truoc 2011 NSTW Thanh Hoa + Nge An gui Thu 12-5 18" xfId="12401" xr:uid="{00000000-0005-0000-0000-00006A300000}"/>
    <cellStyle name="Dziesiętny [0]_Invoices2001Slovakia_Book1_ung truoc 2011 NSTW Thanh Hoa + Nge An gui Thu 12-5 18" xfId="12402" xr:uid="{00000000-0005-0000-0000-00006B300000}"/>
    <cellStyle name="Dziesietny [0]_Invoices2001Slovakia_Book1_ung truoc 2011 NSTW Thanh Hoa + Nge An gui Thu 12-5 19" xfId="12403" xr:uid="{00000000-0005-0000-0000-00006C300000}"/>
    <cellStyle name="Dziesiętny [0]_Invoices2001Slovakia_Book1_ung truoc 2011 NSTW Thanh Hoa + Nge An gui Thu 12-5 19" xfId="12404" xr:uid="{00000000-0005-0000-0000-00006D300000}"/>
    <cellStyle name="Dziesietny [0]_Invoices2001Slovakia_Book1_ung truoc 2011 NSTW Thanh Hoa + Nge An gui Thu 12-5 2" xfId="12405" xr:uid="{00000000-0005-0000-0000-00006E300000}"/>
    <cellStyle name="Dziesiętny [0]_Invoices2001Slovakia_Book1_ung truoc 2011 NSTW Thanh Hoa + Nge An gui Thu 12-5 2" xfId="12406" xr:uid="{00000000-0005-0000-0000-00006F300000}"/>
    <cellStyle name="Dziesietny [0]_Invoices2001Slovakia_Book1_ung truoc 2011 NSTW Thanh Hoa + Nge An gui Thu 12-5 20" xfId="12407" xr:uid="{00000000-0005-0000-0000-000070300000}"/>
    <cellStyle name="Dziesiętny [0]_Invoices2001Slovakia_Book1_ung truoc 2011 NSTW Thanh Hoa + Nge An gui Thu 12-5 20" xfId="12408" xr:uid="{00000000-0005-0000-0000-000071300000}"/>
    <cellStyle name="Dziesietny [0]_Invoices2001Slovakia_Book1_ung truoc 2011 NSTW Thanh Hoa + Nge An gui Thu 12-5 21" xfId="12409" xr:uid="{00000000-0005-0000-0000-000072300000}"/>
    <cellStyle name="Dziesiętny [0]_Invoices2001Slovakia_Book1_ung truoc 2011 NSTW Thanh Hoa + Nge An gui Thu 12-5 21" xfId="12410" xr:uid="{00000000-0005-0000-0000-000073300000}"/>
    <cellStyle name="Dziesietny [0]_Invoices2001Slovakia_Book1_ung truoc 2011 NSTW Thanh Hoa + Nge An gui Thu 12-5 22" xfId="12411" xr:uid="{00000000-0005-0000-0000-000074300000}"/>
    <cellStyle name="Dziesiętny [0]_Invoices2001Slovakia_Book1_ung truoc 2011 NSTW Thanh Hoa + Nge An gui Thu 12-5 22" xfId="12412" xr:uid="{00000000-0005-0000-0000-000075300000}"/>
    <cellStyle name="Dziesietny [0]_Invoices2001Slovakia_Book1_ung truoc 2011 NSTW Thanh Hoa + Nge An gui Thu 12-5 23" xfId="12413" xr:uid="{00000000-0005-0000-0000-000076300000}"/>
    <cellStyle name="Dziesiętny [0]_Invoices2001Slovakia_Book1_ung truoc 2011 NSTW Thanh Hoa + Nge An gui Thu 12-5 23" xfId="12414" xr:uid="{00000000-0005-0000-0000-000077300000}"/>
    <cellStyle name="Dziesietny [0]_Invoices2001Slovakia_Book1_ung truoc 2011 NSTW Thanh Hoa + Nge An gui Thu 12-5 24" xfId="12415" xr:uid="{00000000-0005-0000-0000-000078300000}"/>
    <cellStyle name="Dziesiętny [0]_Invoices2001Slovakia_Book1_ung truoc 2011 NSTW Thanh Hoa + Nge An gui Thu 12-5 24" xfId="12416" xr:uid="{00000000-0005-0000-0000-000079300000}"/>
    <cellStyle name="Dziesietny [0]_Invoices2001Slovakia_Book1_ung truoc 2011 NSTW Thanh Hoa + Nge An gui Thu 12-5 25" xfId="12417" xr:uid="{00000000-0005-0000-0000-00007A300000}"/>
    <cellStyle name="Dziesiętny [0]_Invoices2001Slovakia_Book1_ung truoc 2011 NSTW Thanh Hoa + Nge An gui Thu 12-5 25" xfId="12418" xr:uid="{00000000-0005-0000-0000-00007B300000}"/>
    <cellStyle name="Dziesietny [0]_Invoices2001Slovakia_Book1_ung truoc 2011 NSTW Thanh Hoa + Nge An gui Thu 12-5 26" xfId="12419" xr:uid="{00000000-0005-0000-0000-00007C300000}"/>
    <cellStyle name="Dziesiętny [0]_Invoices2001Slovakia_Book1_ung truoc 2011 NSTW Thanh Hoa + Nge An gui Thu 12-5 26" xfId="12420" xr:uid="{00000000-0005-0000-0000-00007D300000}"/>
    <cellStyle name="Dziesietny [0]_Invoices2001Slovakia_Book1_ung truoc 2011 NSTW Thanh Hoa + Nge An gui Thu 12-5 3" xfId="12421" xr:uid="{00000000-0005-0000-0000-00007E300000}"/>
    <cellStyle name="Dziesiętny [0]_Invoices2001Slovakia_Book1_ung truoc 2011 NSTW Thanh Hoa + Nge An gui Thu 12-5 3" xfId="12422" xr:uid="{00000000-0005-0000-0000-00007F300000}"/>
    <cellStyle name="Dziesietny [0]_Invoices2001Slovakia_Book1_ung truoc 2011 NSTW Thanh Hoa + Nge An gui Thu 12-5 4" xfId="12423" xr:uid="{00000000-0005-0000-0000-000080300000}"/>
    <cellStyle name="Dziesiętny [0]_Invoices2001Slovakia_Book1_ung truoc 2011 NSTW Thanh Hoa + Nge An gui Thu 12-5 4" xfId="12424" xr:uid="{00000000-0005-0000-0000-000081300000}"/>
    <cellStyle name="Dziesietny [0]_Invoices2001Slovakia_Book1_ung truoc 2011 NSTW Thanh Hoa + Nge An gui Thu 12-5 5" xfId="12425" xr:uid="{00000000-0005-0000-0000-000082300000}"/>
    <cellStyle name="Dziesiętny [0]_Invoices2001Slovakia_Book1_ung truoc 2011 NSTW Thanh Hoa + Nge An gui Thu 12-5 5" xfId="12426" xr:uid="{00000000-0005-0000-0000-000083300000}"/>
    <cellStyle name="Dziesietny [0]_Invoices2001Slovakia_Book1_ung truoc 2011 NSTW Thanh Hoa + Nge An gui Thu 12-5 6" xfId="12427" xr:uid="{00000000-0005-0000-0000-000084300000}"/>
    <cellStyle name="Dziesiętny [0]_Invoices2001Slovakia_Book1_ung truoc 2011 NSTW Thanh Hoa + Nge An gui Thu 12-5 6" xfId="12428" xr:uid="{00000000-0005-0000-0000-000085300000}"/>
    <cellStyle name="Dziesietny [0]_Invoices2001Slovakia_Book1_ung truoc 2011 NSTW Thanh Hoa + Nge An gui Thu 12-5 7" xfId="12429" xr:uid="{00000000-0005-0000-0000-000086300000}"/>
    <cellStyle name="Dziesiętny [0]_Invoices2001Slovakia_Book1_ung truoc 2011 NSTW Thanh Hoa + Nge An gui Thu 12-5 7" xfId="12430" xr:uid="{00000000-0005-0000-0000-000087300000}"/>
    <cellStyle name="Dziesietny [0]_Invoices2001Slovakia_Book1_ung truoc 2011 NSTW Thanh Hoa + Nge An gui Thu 12-5 8" xfId="12431" xr:uid="{00000000-0005-0000-0000-000088300000}"/>
    <cellStyle name="Dziesiętny [0]_Invoices2001Slovakia_Book1_ung truoc 2011 NSTW Thanh Hoa + Nge An gui Thu 12-5 8" xfId="12432" xr:uid="{00000000-0005-0000-0000-000089300000}"/>
    <cellStyle name="Dziesietny [0]_Invoices2001Slovakia_Book1_ung truoc 2011 NSTW Thanh Hoa + Nge An gui Thu 12-5 9" xfId="12433" xr:uid="{00000000-0005-0000-0000-00008A300000}"/>
    <cellStyle name="Dziesiętny [0]_Invoices2001Slovakia_Book1_ung truoc 2011 NSTW Thanh Hoa + Nge An gui Thu 12-5 9" xfId="12434" xr:uid="{00000000-0005-0000-0000-00008B300000}"/>
    <cellStyle name="Dziesietny [0]_Invoices2001Slovakia_Copy of 05-12  KH trung han 2016-2020 - Liem Thinh edited (1)" xfId="12435" xr:uid="{00000000-0005-0000-0000-00008C300000}"/>
    <cellStyle name="Dziesiętny [0]_Invoices2001Slovakia_Copy of 05-12  KH trung han 2016-2020 - Liem Thinh edited (1)" xfId="12436" xr:uid="{00000000-0005-0000-0000-00008D300000}"/>
    <cellStyle name="Dziesietny [0]_Invoices2001Slovakia_Copy of 05-12  KH trung han 2016-2020 - Liem Thinh edited (1) 10" xfId="12437" xr:uid="{00000000-0005-0000-0000-00008E300000}"/>
    <cellStyle name="Dziesiętny [0]_Invoices2001Slovakia_Copy of 05-12  KH trung han 2016-2020 - Liem Thinh edited (1) 10" xfId="12438" xr:uid="{00000000-0005-0000-0000-00008F300000}"/>
    <cellStyle name="Dziesietny [0]_Invoices2001Slovakia_Copy of 05-12  KH trung han 2016-2020 - Liem Thinh edited (1) 11" xfId="12439" xr:uid="{00000000-0005-0000-0000-000090300000}"/>
    <cellStyle name="Dziesiętny [0]_Invoices2001Slovakia_Copy of 05-12  KH trung han 2016-2020 - Liem Thinh edited (1) 11" xfId="12440" xr:uid="{00000000-0005-0000-0000-000091300000}"/>
    <cellStyle name="Dziesietny [0]_Invoices2001Slovakia_Copy of 05-12  KH trung han 2016-2020 - Liem Thinh edited (1) 12" xfId="12441" xr:uid="{00000000-0005-0000-0000-000092300000}"/>
    <cellStyle name="Dziesiętny [0]_Invoices2001Slovakia_Copy of 05-12  KH trung han 2016-2020 - Liem Thinh edited (1) 12" xfId="12442" xr:uid="{00000000-0005-0000-0000-000093300000}"/>
    <cellStyle name="Dziesietny [0]_Invoices2001Slovakia_Copy of 05-12  KH trung han 2016-2020 - Liem Thinh edited (1) 13" xfId="12443" xr:uid="{00000000-0005-0000-0000-000094300000}"/>
    <cellStyle name="Dziesiętny [0]_Invoices2001Slovakia_Copy of 05-12  KH trung han 2016-2020 - Liem Thinh edited (1) 13" xfId="12444" xr:uid="{00000000-0005-0000-0000-000095300000}"/>
    <cellStyle name="Dziesietny [0]_Invoices2001Slovakia_Copy of 05-12  KH trung han 2016-2020 - Liem Thinh edited (1) 14" xfId="12445" xr:uid="{00000000-0005-0000-0000-000096300000}"/>
    <cellStyle name="Dziesiętny [0]_Invoices2001Slovakia_Copy of 05-12  KH trung han 2016-2020 - Liem Thinh edited (1) 14" xfId="12446" xr:uid="{00000000-0005-0000-0000-000097300000}"/>
    <cellStyle name="Dziesietny [0]_Invoices2001Slovakia_Copy of 05-12  KH trung han 2016-2020 - Liem Thinh edited (1) 15" xfId="12447" xr:uid="{00000000-0005-0000-0000-000098300000}"/>
    <cellStyle name="Dziesiętny [0]_Invoices2001Slovakia_Copy of 05-12  KH trung han 2016-2020 - Liem Thinh edited (1) 15" xfId="12448" xr:uid="{00000000-0005-0000-0000-000099300000}"/>
    <cellStyle name="Dziesietny [0]_Invoices2001Slovakia_Copy of 05-12  KH trung han 2016-2020 - Liem Thinh edited (1) 16" xfId="12449" xr:uid="{00000000-0005-0000-0000-00009A300000}"/>
    <cellStyle name="Dziesiętny [0]_Invoices2001Slovakia_Copy of 05-12  KH trung han 2016-2020 - Liem Thinh edited (1) 16" xfId="12450" xr:uid="{00000000-0005-0000-0000-00009B300000}"/>
    <cellStyle name="Dziesietny [0]_Invoices2001Slovakia_Copy of 05-12  KH trung han 2016-2020 - Liem Thinh edited (1) 17" xfId="12451" xr:uid="{00000000-0005-0000-0000-00009C300000}"/>
    <cellStyle name="Dziesiętny [0]_Invoices2001Slovakia_Copy of 05-12  KH trung han 2016-2020 - Liem Thinh edited (1) 17" xfId="12452" xr:uid="{00000000-0005-0000-0000-00009D300000}"/>
    <cellStyle name="Dziesietny [0]_Invoices2001Slovakia_Copy of 05-12  KH trung han 2016-2020 - Liem Thinh edited (1) 18" xfId="12453" xr:uid="{00000000-0005-0000-0000-00009E300000}"/>
    <cellStyle name="Dziesiętny [0]_Invoices2001Slovakia_Copy of 05-12  KH trung han 2016-2020 - Liem Thinh edited (1) 18" xfId="12454" xr:uid="{00000000-0005-0000-0000-00009F300000}"/>
    <cellStyle name="Dziesietny [0]_Invoices2001Slovakia_Copy of 05-12  KH trung han 2016-2020 - Liem Thinh edited (1) 19" xfId="12455" xr:uid="{00000000-0005-0000-0000-0000A0300000}"/>
    <cellStyle name="Dziesiętny [0]_Invoices2001Slovakia_Copy of 05-12  KH trung han 2016-2020 - Liem Thinh edited (1) 19" xfId="12456" xr:uid="{00000000-0005-0000-0000-0000A1300000}"/>
    <cellStyle name="Dziesietny [0]_Invoices2001Slovakia_Copy of 05-12  KH trung han 2016-2020 - Liem Thinh edited (1) 2" xfId="12457" xr:uid="{00000000-0005-0000-0000-0000A2300000}"/>
    <cellStyle name="Dziesiętny [0]_Invoices2001Slovakia_Copy of 05-12  KH trung han 2016-2020 - Liem Thinh edited (1) 2" xfId="12458" xr:uid="{00000000-0005-0000-0000-0000A3300000}"/>
    <cellStyle name="Dziesietny [0]_Invoices2001Slovakia_Copy of 05-12  KH trung han 2016-2020 - Liem Thinh edited (1) 20" xfId="12459" xr:uid="{00000000-0005-0000-0000-0000A4300000}"/>
    <cellStyle name="Dziesiętny [0]_Invoices2001Slovakia_Copy of 05-12  KH trung han 2016-2020 - Liem Thinh edited (1) 20" xfId="12460" xr:uid="{00000000-0005-0000-0000-0000A5300000}"/>
    <cellStyle name="Dziesietny [0]_Invoices2001Slovakia_Copy of 05-12  KH trung han 2016-2020 - Liem Thinh edited (1) 21" xfId="12461" xr:uid="{00000000-0005-0000-0000-0000A6300000}"/>
    <cellStyle name="Dziesiętny [0]_Invoices2001Slovakia_Copy of 05-12  KH trung han 2016-2020 - Liem Thinh edited (1) 21" xfId="12462" xr:uid="{00000000-0005-0000-0000-0000A7300000}"/>
    <cellStyle name="Dziesietny [0]_Invoices2001Slovakia_Copy of 05-12  KH trung han 2016-2020 - Liem Thinh edited (1) 22" xfId="12463" xr:uid="{00000000-0005-0000-0000-0000A8300000}"/>
    <cellStyle name="Dziesiętny [0]_Invoices2001Slovakia_Copy of 05-12  KH trung han 2016-2020 - Liem Thinh edited (1) 22" xfId="12464" xr:uid="{00000000-0005-0000-0000-0000A9300000}"/>
    <cellStyle name="Dziesietny [0]_Invoices2001Slovakia_Copy of 05-12  KH trung han 2016-2020 - Liem Thinh edited (1) 3" xfId="12465" xr:uid="{00000000-0005-0000-0000-0000AA300000}"/>
    <cellStyle name="Dziesiętny [0]_Invoices2001Slovakia_Copy of 05-12  KH trung han 2016-2020 - Liem Thinh edited (1) 3" xfId="12466" xr:uid="{00000000-0005-0000-0000-0000AB300000}"/>
    <cellStyle name="Dziesietny [0]_Invoices2001Slovakia_Copy of 05-12  KH trung han 2016-2020 - Liem Thinh edited (1) 4" xfId="12467" xr:uid="{00000000-0005-0000-0000-0000AC300000}"/>
    <cellStyle name="Dziesiętny [0]_Invoices2001Slovakia_Copy of 05-12  KH trung han 2016-2020 - Liem Thinh edited (1) 4" xfId="12468" xr:uid="{00000000-0005-0000-0000-0000AD300000}"/>
    <cellStyle name="Dziesietny [0]_Invoices2001Slovakia_Copy of 05-12  KH trung han 2016-2020 - Liem Thinh edited (1) 5" xfId="12469" xr:uid="{00000000-0005-0000-0000-0000AE300000}"/>
    <cellStyle name="Dziesiętny [0]_Invoices2001Slovakia_Copy of 05-12  KH trung han 2016-2020 - Liem Thinh edited (1) 5" xfId="12470" xr:uid="{00000000-0005-0000-0000-0000AF300000}"/>
    <cellStyle name="Dziesietny [0]_Invoices2001Slovakia_Copy of 05-12  KH trung han 2016-2020 - Liem Thinh edited (1) 6" xfId="12471" xr:uid="{00000000-0005-0000-0000-0000B0300000}"/>
    <cellStyle name="Dziesiętny [0]_Invoices2001Slovakia_Copy of 05-12  KH trung han 2016-2020 - Liem Thinh edited (1) 6" xfId="12472" xr:uid="{00000000-0005-0000-0000-0000B1300000}"/>
    <cellStyle name="Dziesietny [0]_Invoices2001Slovakia_Copy of 05-12  KH trung han 2016-2020 - Liem Thinh edited (1) 7" xfId="12473" xr:uid="{00000000-0005-0000-0000-0000B2300000}"/>
    <cellStyle name="Dziesiętny [0]_Invoices2001Slovakia_Copy of 05-12  KH trung han 2016-2020 - Liem Thinh edited (1) 7" xfId="12474" xr:uid="{00000000-0005-0000-0000-0000B3300000}"/>
    <cellStyle name="Dziesietny [0]_Invoices2001Slovakia_Copy of 05-12  KH trung han 2016-2020 - Liem Thinh edited (1) 8" xfId="12475" xr:uid="{00000000-0005-0000-0000-0000B4300000}"/>
    <cellStyle name="Dziesiętny [0]_Invoices2001Slovakia_Copy of 05-12  KH trung han 2016-2020 - Liem Thinh edited (1) 8" xfId="12476" xr:uid="{00000000-0005-0000-0000-0000B5300000}"/>
    <cellStyle name="Dziesietny [0]_Invoices2001Slovakia_Copy of 05-12  KH trung han 2016-2020 - Liem Thinh edited (1) 9" xfId="12477" xr:uid="{00000000-0005-0000-0000-0000B6300000}"/>
    <cellStyle name="Dziesiętny [0]_Invoices2001Slovakia_Copy of 05-12  KH trung han 2016-2020 - Liem Thinh edited (1) 9" xfId="12478" xr:uid="{00000000-0005-0000-0000-0000B7300000}"/>
    <cellStyle name="Dziesietny [0]_Invoices2001Slovakia_d-uong+TDT" xfId="12479" xr:uid="{00000000-0005-0000-0000-0000B8300000}"/>
    <cellStyle name="Dziesiętny [0]_Invoices2001Slovakia_KH TPCP 2016-2020 (tong hop)" xfId="12480" xr:uid="{00000000-0005-0000-0000-0000B9300000}"/>
    <cellStyle name="Dziesietny [0]_Invoices2001Slovakia_Nha bao ve(28-7-05)" xfId="12481" xr:uid="{00000000-0005-0000-0000-0000BA300000}"/>
    <cellStyle name="Dziesiętny [0]_Invoices2001Slovakia_Nha bao ve(28-7-05)" xfId="12482" xr:uid="{00000000-0005-0000-0000-0000BB300000}"/>
    <cellStyle name="Dziesietny [0]_Invoices2001Slovakia_Nha bao ve(28-7-05) 10" xfId="12483" xr:uid="{00000000-0005-0000-0000-0000BC300000}"/>
    <cellStyle name="Dziesiętny [0]_Invoices2001Slovakia_Nha bao ve(28-7-05) 10" xfId="12484" xr:uid="{00000000-0005-0000-0000-0000BD300000}"/>
    <cellStyle name="Dziesietny [0]_Invoices2001Slovakia_Nha bao ve(28-7-05) 11" xfId="12485" xr:uid="{00000000-0005-0000-0000-0000BE300000}"/>
    <cellStyle name="Dziesiętny [0]_Invoices2001Slovakia_Nha bao ve(28-7-05) 11" xfId="12486" xr:uid="{00000000-0005-0000-0000-0000BF300000}"/>
    <cellStyle name="Dziesietny [0]_Invoices2001Slovakia_Nha bao ve(28-7-05) 12" xfId="12487" xr:uid="{00000000-0005-0000-0000-0000C0300000}"/>
    <cellStyle name="Dziesiętny [0]_Invoices2001Slovakia_Nha bao ve(28-7-05) 12" xfId="12488" xr:uid="{00000000-0005-0000-0000-0000C1300000}"/>
    <cellStyle name="Dziesietny [0]_Invoices2001Slovakia_Nha bao ve(28-7-05) 13" xfId="12489" xr:uid="{00000000-0005-0000-0000-0000C2300000}"/>
    <cellStyle name="Dziesiętny [0]_Invoices2001Slovakia_Nha bao ve(28-7-05) 13" xfId="12490" xr:uid="{00000000-0005-0000-0000-0000C3300000}"/>
    <cellStyle name="Dziesietny [0]_Invoices2001Slovakia_Nha bao ve(28-7-05) 14" xfId="12491" xr:uid="{00000000-0005-0000-0000-0000C4300000}"/>
    <cellStyle name="Dziesiętny [0]_Invoices2001Slovakia_Nha bao ve(28-7-05) 14" xfId="12492" xr:uid="{00000000-0005-0000-0000-0000C5300000}"/>
    <cellStyle name="Dziesietny [0]_Invoices2001Slovakia_Nha bao ve(28-7-05) 15" xfId="12493" xr:uid="{00000000-0005-0000-0000-0000C6300000}"/>
    <cellStyle name="Dziesiętny [0]_Invoices2001Slovakia_Nha bao ve(28-7-05) 15" xfId="12494" xr:uid="{00000000-0005-0000-0000-0000C7300000}"/>
    <cellStyle name="Dziesietny [0]_Invoices2001Slovakia_Nha bao ve(28-7-05) 16" xfId="12495" xr:uid="{00000000-0005-0000-0000-0000C8300000}"/>
    <cellStyle name="Dziesiętny [0]_Invoices2001Slovakia_Nha bao ve(28-7-05) 16" xfId="12496" xr:uid="{00000000-0005-0000-0000-0000C9300000}"/>
    <cellStyle name="Dziesietny [0]_Invoices2001Slovakia_Nha bao ve(28-7-05) 17" xfId="12497" xr:uid="{00000000-0005-0000-0000-0000CA300000}"/>
    <cellStyle name="Dziesiętny [0]_Invoices2001Slovakia_Nha bao ve(28-7-05) 17" xfId="12498" xr:uid="{00000000-0005-0000-0000-0000CB300000}"/>
    <cellStyle name="Dziesietny [0]_Invoices2001Slovakia_Nha bao ve(28-7-05) 18" xfId="12499" xr:uid="{00000000-0005-0000-0000-0000CC300000}"/>
    <cellStyle name="Dziesiętny [0]_Invoices2001Slovakia_Nha bao ve(28-7-05) 18" xfId="12500" xr:uid="{00000000-0005-0000-0000-0000CD300000}"/>
    <cellStyle name="Dziesietny [0]_Invoices2001Slovakia_Nha bao ve(28-7-05) 19" xfId="12501" xr:uid="{00000000-0005-0000-0000-0000CE300000}"/>
    <cellStyle name="Dziesiętny [0]_Invoices2001Slovakia_Nha bao ve(28-7-05) 19" xfId="12502" xr:uid="{00000000-0005-0000-0000-0000CF300000}"/>
    <cellStyle name="Dziesietny [0]_Invoices2001Slovakia_Nha bao ve(28-7-05) 2" xfId="12503" xr:uid="{00000000-0005-0000-0000-0000D0300000}"/>
    <cellStyle name="Dziesiętny [0]_Invoices2001Slovakia_Nha bao ve(28-7-05) 2" xfId="12504" xr:uid="{00000000-0005-0000-0000-0000D1300000}"/>
    <cellStyle name="Dziesietny [0]_Invoices2001Slovakia_Nha bao ve(28-7-05) 20" xfId="12505" xr:uid="{00000000-0005-0000-0000-0000D2300000}"/>
    <cellStyle name="Dziesiętny [0]_Invoices2001Slovakia_Nha bao ve(28-7-05) 20" xfId="12506" xr:uid="{00000000-0005-0000-0000-0000D3300000}"/>
    <cellStyle name="Dziesietny [0]_Invoices2001Slovakia_Nha bao ve(28-7-05) 21" xfId="12507" xr:uid="{00000000-0005-0000-0000-0000D4300000}"/>
    <cellStyle name="Dziesiętny [0]_Invoices2001Slovakia_Nha bao ve(28-7-05) 21" xfId="12508" xr:uid="{00000000-0005-0000-0000-0000D5300000}"/>
    <cellStyle name="Dziesietny [0]_Invoices2001Slovakia_Nha bao ve(28-7-05) 22" xfId="12509" xr:uid="{00000000-0005-0000-0000-0000D6300000}"/>
    <cellStyle name="Dziesiętny [0]_Invoices2001Slovakia_Nha bao ve(28-7-05) 22" xfId="12510" xr:uid="{00000000-0005-0000-0000-0000D7300000}"/>
    <cellStyle name="Dziesietny [0]_Invoices2001Slovakia_Nha bao ve(28-7-05) 23" xfId="12511" xr:uid="{00000000-0005-0000-0000-0000D8300000}"/>
    <cellStyle name="Dziesiętny [0]_Invoices2001Slovakia_Nha bao ve(28-7-05) 23" xfId="12512" xr:uid="{00000000-0005-0000-0000-0000D9300000}"/>
    <cellStyle name="Dziesietny [0]_Invoices2001Slovakia_Nha bao ve(28-7-05) 24" xfId="12513" xr:uid="{00000000-0005-0000-0000-0000DA300000}"/>
    <cellStyle name="Dziesiętny [0]_Invoices2001Slovakia_Nha bao ve(28-7-05) 24" xfId="12514" xr:uid="{00000000-0005-0000-0000-0000DB300000}"/>
    <cellStyle name="Dziesietny [0]_Invoices2001Slovakia_Nha bao ve(28-7-05) 25" xfId="12515" xr:uid="{00000000-0005-0000-0000-0000DC300000}"/>
    <cellStyle name="Dziesiętny [0]_Invoices2001Slovakia_Nha bao ve(28-7-05) 25" xfId="12516" xr:uid="{00000000-0005-0000-0000-0000DD300000}"/>
    <cellStyle name="Dziesietny [0]_Invoices2001Slovakia_Nha bao ve(28-7-05) 26" xfId="12517" xr:uid="{00000000-0005-0000-0000-0000DE300000}"/>
    <cellStyle name="Dziesiętny [0]_Invoices2001Slovakia_Nha bao ve(28-7-05) 26" xfId="12518" xr:uid="{00000000-0005-0000-0000-0000DF300000}"/>
    <cellStyle name="Dziesietny [0]_Invoices2001Slovakia_Nha bao ve(28-7-05) 3" xfId="12519" xr:uid="{00000000-0005-0000-0000-0000E0300000}"/>
    <cellStyle name="Dziesiętny [0]_Invoices2001Slovakia_Nha bao ve(28-7-05) 3" xfId="12520" xr:uid="{00000000-0005-0000-0000-0000E1300000}"/>
    <cellStyle name="Dziesietny [0]_Invoices2001Slovakia_Nha bao ve(28-7-05) 4" xfId="12521" xr:uid="{00000000-0005-0000-0000-0000E2300000}"/>
    <cellStyle name="Dziesiętny [0]_Invoices2001Slovakia_Nha bao ve(28-7-05) 4" xfId="12522" xr:uid="{00000000-0005-0000-0000-0000E3300000}"/>
    <cellStyle name="Dziesietny [0]_Invoices2001Slovakia_Nha bao ve(28-7-05) 5" xfId="12523" xr:uid="{00000000-0005-0000-0000-0000E4300000}"/>
    <cellStyle name="Dziesiętny [0]_Invoices2001Slovakia_Nha bao ve(28-7-05) 5" xfId="12524" xr:uid="{00000000-0005-0000-0000-0000E5300000}"/>
    <cellStyle name="Dziesietny [0]_Invoices2001Slovakia_Nha bao ve(28-7-05) 6" xfId="12525" xr:uid="{00000000-0005-0000-0000-0000E6300000}"/>
    <cellStyle name="Dziesiętny [0]_Invoices2001Slovakia_Nha bao ve(28-7-05) 6" xfId="12526" xr:uid="{00000000-0005-0000-0000-0000E7300000}"/>
    <cellStyle name="Dziesietny [0]_Invoices2001Slovakia_Nha bao ve(28-7-05) 7" xfId="12527" xr:uid="{00000000-0005-0000-0000-0000E8300000}"/>
    <cellStyle name="Dziesiętny [0]_Invoices2001Slovakia_Nha bao ve(28-7-05) 7" xfId="12528" xr:uid="{00000000-0005-0000-0000-0000E9300000}"/>
    <cellStyle name="Dziesietny [0]_Invoices2001Slovakia_Nha bao ve(28-7-05) 8" xfId="12529" xr:uid="{00000000-0005-0000-0000-0000EA300000}"/>
    <cellStyle name="Dziesiętny [0]_Invoices2001Slovakia_Nha bao ve(28-7-05) 8" xfId="12530" xr:uid="{00000000-0005-0000-0000-0000EB300000}"/>
    <cellStyle name="Dziesietny [0]_Invoices2001Slovakia_Nha bao ve(28-7-05) 9" xfId="12531" xr:uid="{00000000-0005-0000-0000-0000EC300000}"/>
    <cellStyle name="Dziesiętny [0]_Invoices2001Slovakia_Nha bao ve(28-7-05) 9" xfId="12532" xr:uid="{00000000-0005-0000-0000-0000ED300000}"/>
    <cellStyle name="Dziesietny [0]_Invoices2001Slovakia_NHA de xe nguyen du" xfId="12533" xr:uid="{00000000-0005-0000-0000-0000EE300000}"/>
    <cellStyle name="Dziesiętny [0]_Invoices2001Slovakia_NHA de xe nguyen du" xfId="12534" xr:uid="{00000000-0005-0000-0000-0000EF300000}"/>
    <cellStyle name="Dziesietny [0]_Invoices2001Slovakia_NHA de xe nguyen du 10" xfId="12535" xr:uid="{00000000-0005-0000-0000-0000F0300000}"/>
    <cellStyle name="Dziesiętny [0]_Invoices2001Slovakia_NHA de xe nguyen du 10" xfId="12536" xr:uid="{00000000-0005-0000-0000-0000F1300000}"/>
    <cellStyle name="Dziesietny [0]_Invoices2001Slovakia_NHA de xe nguyen du 11" xfId="12537" xr:uid="{00000000-0005-0000-0000-0000F2300000}"/>
    <cellStyle name="Dziesiętny [0]_Invoices2001Slovakia_NHA de xe nguyen du 11" xfId="12538" xr:uid="{00000000-0005-0000-0000-0000F3300000}"/>
    <cellStyle name="Dziesietny [0]_Invoices2001Slovakia_NHA de xe nguyen du 12" xfId="12539" xr:uid="{00000000-0005-0000-0000-0000F4300000}"/>
    <cellStyle name="Dziesiętny [0]_Invoices2001Slovakia_NHA de xe nguyen du 12" xfId="12540" xr:uid="{00000000-0005-0000-0000-0000F5300000}"/>
    <cellStyle name="Dziesietny [0]_Invoices2001Slovakia_NHA de xe nguyen du 13" xfId="12541" xr:uid="{00000000-0005-0000-0000-0000F6300000}"/>
    <cellStyle name="Dziesiętny [0]_Invoices2001Slovakia_NHA de xe nguyen du 13" xfId="12542" xr:uid="{00000000-0005-0000-0000-0000F7300000}"/>
    <cellStyle name="Dziesietny [0]_Invoices2001Slovakia_NHA de xe nguyen du 14" xfId="12543" xr:uid="{00000000-0005-0000-0000-0000F8300000}"/>
    <cellStyle name="Dziesiętny [0]_Invoices2001Slovakia_NHA de xe nguyen du 14" xfId="12544" xr:uid="{00000000-0005-0000-0000-0000F9300000}"/>
    <cellStyle name="Dziesietny [0]_Invoices2001Slovakia_NHA de xe nguyen du 15" xfId="12545" xr:uid="{00000000-0005-0000-0000-0000FA300000}"/>
    <cellStyle name="Dziesiętny [0]_Invoices2001Slovakia_NHA de xe nguyen du 15" xfId="12546" xr:uid="{00000000-0005-0000-0000-0000FB300000}"/>
    <cellStyle name="Dziesietny [0]_Invoices2001Slovakia_NHA de xe nguyen du 16" xfId="12547" xr:uid="{00000000-0005-0000-0000-0000FC300000}"/>
    <cellStyle name="Dziesiętny [0]_Invoices2001Slovakia_NHA de xe nguyen du 16" xfId="12548" xr:uid="{00000000-0005-0000-0000-0000FD300000}"/>
    <cellStyle name="Dziesietny [0]_Invoices2001Slovakia_NHA de xe nguyen du 17" xfId="12549" xr:uid="{00000000-0005-0000-0000-0000FE300000}"/>
    <cellStyle name="Dziesiętny [0]_Invoices2001Slovakia_NHA de xe nguyen du 17" xfId="12550" xr:uid="{00000000-0005-0000-0000-0000FF300000}"/>
    <cellStyle name="Dziesietny [0]_Invoices2001Slovakia_NHA de xe nguyen du 18" xfId="12551" xr:uid="{00000000-0005-0000-0000-000000310000}"/>
    <cellStyle name="Dziesiętny [0]_Invoices2001Slovakia_NHA de xe nguyen du 18" xfId="12552" xr:uid="{00000000-0005-0000-0000-000001310000}"/>
    <cellStyle name="Dziesietny [0]_Invoices2001Slovakia_NHA de xe nguyen du 19" xfId="12553" xr:uid="{00000000-0005-0000-0000-000002310000}"/>
    <cellStyle name="Dziesiętny [0]_Invoices2001Slovakia_NHA de xe nguyen du 19" xfId="12554" xr:uid="{00000000-0005-0000-0000-000003310000}"/>
    <cellStyle name="Dziesietny [0]_Invoices2001Slovakia_NHA de xe nguyen du 2" xfId="12555" xr:uid="{00000000-0005-0000-0000-000004310000}"/>
    <cellStyle name="Dziesiętny [0]_Invoices2001Slovakia_NHA de xe nguyen du 2" xfId="12556" xr:uid="{00000000-0005-0000-0000-000005310000}"/>
    <cellStyle name="Dziesietny [0]_Invoices2001Slovakia_NHA de xe nguyen du 20" xfId="12557" xr:uid="{00000000-0005-0000-0000-000006310000}"/>
    <cellStyle name="Dziesiętny [0]_Invoices2001Slovakia_NHA de xe nguyen du 20" xfId="12558" xr:uid="{00000000-0005-0000-0000-000007310000}"/>
    <cellStyle name="Dziesietny [0]_Invoices2001Slovakia_NHA de xe nguyen du 21" xfId="12559" xr:uid="{00000000-0005-0000-0000-000008310000}"/>
    <cellStyle name="Dziesiętny [0]_Invoices2001Slovakia_NHA de xe nguyen du 21" xfId="12560" xr:uid="{00000000-0005-0000-0000-000009310000}"/>
    <cellStyle name="Dziesietny [0]_Invoices2001Slovakia_NHA de xe nguyen du 22" xfId="12561" xr:uid="{00000000-0005-0000-0000-00000A310000}"/>
    <cellStyle name="Dziesiętny [0]_Invoices2001Slovakia_NHA de xe nguyen du 22" xfId="12562" xr:uid="{00000000-0005-0000-0000-00000B310000}"/>
    <cellStyle name="Dziesietny [0]_Invoices2001Slovakia_NHA de xe nguyen du 23" xfId="12563" xr:uid="{00000000-0005-0000-0000-00000C310000}"/>
    <cellStyle name="Dziesiętny [0]_Invoices2001Slovakia_NHA de xe nguyen du 23" xfId="12564" xr:uid="{00000000-0005-0000-0000-00000D310000}"/>
    <cellStyle name="Dziesietny [0]_Invoices2001Slovakia_NHA de xe nguyen du 24" xfId="12565" xr:uid="{00000000-0005-0000-0000-00000E310000}"/>
    <cellStyle name="Dziesiętny [0]_Invoices2001Slovakia_NHA de xe nguyen du 24" xfId="12566" xr:uid="{00000000-0005-0000-0000-00000F310000}"/>
    <cellStyle name="Dziesietny [0]_Invoices2001Slovakia_NHA de xe nguyen du 25" xfId="12567" xr:uid="{00000000-0005-0000-0000-000010310000}"/>
    <cellStyle name="Dziesiętny [0]_Invoices2001Slovakia_NHA de xe nguyen du 25" xfId="12568" xr:uid="{00000000-0005-0000-0000-000011310000}"/>
    <cellStyle name="Dziesietny [0]_Invoices2001Slovakia_NHA de xe nguyen du 26" xfId="12569" xr:uid="{00000000-0005-0000-0000-000012310000}"/>
    <cellStyle name="Dziesiętny [0]_Invoices2001Slovakia_NHA de xe nguyen du 26" xfId="12570" xr:uid="{00000000-0005-0000-0000-000013310000}"/>
    <cellStyle name="Dziesietny [0]_Invoices2001Slovakia_NHA de xe nguyen du 3" xfId="12571" xr:uid="{00000000-0005-0000-0000-000014310000}"/>
    <cellStyle name="Dziesiętny [0]_Invoices2001Slovakia_NHA de xe nguyen du 3" xfId="12572" xr:uid="{00000000-0005-0000-0000-000015310000}"/>
    <cellStyle name="Dziesietny [0]_Invoices2001Slovakia_NHA de xe nguyen du 4" xfId="12573" xr:uid="{00000000-0005-0000-0000-000016310000}"/>
    <cellStyle name="Dziesiętny [0]_Invoices2001Slovakia_NHA de xe nguyen du 4" xfId="12574" xr:uid="{00000000-0005-0000-0000-000017310000}"/>
    <cellStyle name="Dziesietny [0]_Invoices2001Slovakia_NHA de xe nguyen du 5" xfId="12575" xr:uid="{00000000-0005-0000-0000-000018310000}"/>
    <cellStyle name="Dziesiętny [0]_Invoices2001Slovakia_NHA de xe nguyen du 5" xfId="12576" xr:uid="{00000000-0005-0000-0000-000019310000}"/>
    <cellStyle name="Dziesietny [0]_Invoices2001Slovakia_NHA de xe nguyen du 6" xfId="12577" xr:uid="{00000000-0005-0000-0000-00001A310000}"/>
    <cellStyle name="Dziesiętny [0]_Invoices2001Slovakia_NHA de xe nguyen du 6" xfId="12578" xr:uid="{00000000-0005-0000-0000-00001B310000}"/>
    <cellStyle name="Dziesietny [0]_Invoices2001Slovakia_NHA de xe nguyen du 7" xfId="12579" xr:uid="{00000000-0005-0000-0000-00001C310000}"/>
    <cellStyle name="Dziesiętny [0]_Invoices2001Slovakia_NHA de xe nguyen du 7" xfId="12580" xr:uid="{00000000-0005-0000-0000-00001D310000}"/>
    <cellStyle name="Dziesietny [0]_Invoices2001Slovakia_NHA de xe nguyen du 8" xfId="12581" xr:uid="{00000000-0005-0000-0000-00001E310000}"/>
    <cellStyle name="Dziesiętny [0]_Invoices2001Slovakia_NHA de xe nguyen du 8" xfId="12582" xr:uid="{00000000-0005-0000-0000-00001F310000}"/>
    <cellStyle name="Dziesietny [0]_Invoices2001Slovakia_NHA de xe nguyen du 9" xfId="12583" xr:uid="{00000000-0005-0000-0000-000020310000}"/>
    <cellStyle name="Dziesiętny [0]_Invoices2001Slovakia_NHA de xe nguyen du 9" xfId="12584" xr:uid="{00000000-0005-0000-0000-000021310000}"/>
    <cellStyle name="Dziesietny [0]_Invoices2001Slovakia_Nhalamviec VTC(25-1-05)" xfId="12585" xr:uid="{00000000-0005-0000-0000-000022310000}"/>
    <cellStyle name="Dziesiętny [0]_Invoices2001Slovakia_Nhalamviec VTC(25-1-05)" xfId="12586" xr:uid="{00000000-0005-0000-0000-000023310000}"/>
    <cellStyle name="Dziesietny [0]_Invoices2001Slovakia_Nhalamviec VTC(25-1-05) 10" xfId="12587" xr:uid="{00000000-0005-0000-0000-000024310000}"/>
    <cellStyle name="Dziesiętny [0]_Invoices2001Slovakia_Nhalamviec VTC(25-1-05) 10" xfId="12588" xr:uid="{00000000-0005-0000-0000-000025310000}"/>
    <cellStyle name="Dziesietny [0]_Invoices2001Slovakia_Nhalamviec VTC(25-1-05) 11" xfId="12589" xr:uid="{00000000-0005-0000-0000-000026310000}"/>
    <cellStyle name="Dziesiętny [0]_Invoices2001Slovakia_Nhalamviec VTC(25-1-05) 11" xfId="12590" xr:uid="{00000000-0005-0000-0000-000027310000}"/>
    <cellStyle name="Dziesietny [0]_Invoices2001Slovakia_Nhalamviec VTC(25-1-05) 12" xfId="12591" xr:uid="{00000000-0005-0000-0000-000028310000}"/>
    <cellStyle name="Dziesiętny [0]_Invoices2001Slovakia_Nhalamviec VTC(25-1-05) 12" xfId="12592" xr:uid="{00000000-0005-0000-0000-000029310000}"/>
    <cellStyle name="Dziesietny [0]_Invoices2001Slovakia_Nhalamviec VTC(25-1-05) 13" xfId="12593" xr:uid="{00000000-0005-0000-0000-00002A310000}"/>
    <cellStyle name="Dziesiętny [0]_Invoices2001Slovakia_Nhalamviec VTC(25-1-05) 13" xfId="12594" xr:uid="{00000000-0005-0000-0000-00002B310000}"/>
    <cellStyle name="Dziesietny [0]_Invoices2001Slovakia_Nhalamviec VTC(25-1-05) 14" xfId="12595" xr:uid="{00000000-0005-0000-0000-00002C310000}"/>
    <cellStyle name="Dziesiętny [0]_Invoices2001Slovakia_Nhalamviec VTC(25-1-05) 14" xfId="12596" xr:uid="{00000000-0005-0000-0000-00002D310000}"/>
    <cellStyle name="Dziesietny [0]_Invoices2001Slovakia_Nhalamviec VTC(25-1-05) 15" xfId="12597" xr:uid="{00000000-0005-0000-0000-00002E310000}"/>
    <cellStyle name="Dziesiętny [0]_Invoices2001Slovakia_Nhalamviec VTC(25-1-05) 15" xfId="12598" xr:uid="{00000000-0005-0000-0000-00002F310000}"/>
    <cellStyle name="Dziesietny [0]_Invoices2001Slovakia_Nhalamviec VTC(25-1-05) 16" xfId="12599" xr:uid="{00000000-0005-0000-0000-000030310000}"/>
    <cellStyle name="Dziesiętny [0]_Invoices2001Slovakia_Nhalamviec VTC(25-1-05) 16" xfId="12600" xr:uid="{00000000-0005-0000-0000-000031310000}"/>
    <cellStyle name="Dziesietny [0]_Invoices2001Slovakia_Nhalamviec VTC(25-1-05) 17" xfId="12601" xr:uid="{00000000-0005-0000-0000-000032310000}"/>
    <cellStyle name="Dziesiętny [0]_Invoices2001Slovakia_Nhalamviec VTC(25-1-05) 17" xfId="12602" xr:uid="{00000000-0005-0000-0000-000033310000}"/>
    <cellStyle name="Dziesietny [0]_Invoices2001Slovakia_Nhalamviec VTC(25-1-05) 18" xfId="12603" xr:uid="{00000000-0005-0000-0000-000034310000}"/>
    <cellStyle name="Dziesiętny [0]_Invoices2001Slovakia_Nhalamviec VTC(25-1-05) 18" xfId="12604" xr:uid="{00000000-0005-0000-0000-000035310000}"/>
    <cellStyle name="Dziesietny [0]_Invoices2001Slovakia_Nhalamviec VTC(25-1-05) 19" xfId="12605" xr:uid="{00000000-0005-0000-0000-000036310000}"/>
    <cellStyle name="Dziesiętny [0]_Invoices2001Slovakia_Nhalamviec VTC(25-1-05) 19" xfId="12606" xr:uid="{00000000-0005-0000-0000-000037310000}"/>
    <cellStyle name="Dziesietny [0]_Invoices2001Slovakia_Nhalamviec VTC(25-1-05) 2" xfId="12607" xr:uid="{00000000-0005-0000-0000-000038310000}"/>
    <cellStyle name="Dziesiętny [0]_Invoices2001Slovakia_Nhalamviec VTC(25-1-05) 2" xfId="12608" xr:uid="{00000000-0005-0000-0000-000039310000}"/>
    <cellStyle name="Dziesietny [0]_Invoices2001Slovakia_Nhalamviec VTC(25-1-05) 20" xfId="12609" xr:uid="{00000000-0005-0000-0000-00003A310000}"/>
    <cellStyle name="Dziesiętny [0]_Invoices2001Slovakia_Nhalamviec VTC(25-1-05) 20" xfId="12610" xr:uid="{00000000-0005-0000-0000-00003B310000}"/>
    <cellStyle name="Dziesietny [0]_Invoices2001Slovakia_Nhalamviec VTC(25-1-05) 21" xfId="12611" xr:uid="{00000000-0005-0000-0000-00003C310000}"/>
    <cellStyle name="Dziesiętny [0]_Invoices2001Slovakia_Nhalamviec VTC(25-1-05) 21" xfId="12612" xr:uid="{00000000-0005-0000-0000-00003D310000}"/>
    <cellStyle name="Dziesietny [0]_Invoices2001Slovakia_Nhalamviec VTC(25-1-05) 22" xfId="12613" xr:uid="{00000000-0005-0000-0000-00003E310000}"/>
    <cellStyle name="Dziesiętny [0]_Invoices2001Slovakia_Nhalamviec VTC(25-1-05) 22" xfId="12614" xr:uid="{00000000-0005-0000-0000-00003F310000}"/>
    <cellStyle name="Dziesietny [0]_Invoices2001Slovakia_Nhalamviec VTC(25-1-05) 23" xfId="12615" xr:uid="{00000000-0005-0000-0000-000040310000}"/>
    <cellStyle name="Dziesiętny [0]_Invoices2001Slovakia_Nhalamviec VTC(25-1-05) 23" xfId="12616" xr:uid="{00000000-0005-0000-0000-000041310000}"/>
    <cellStyle name="Dziesietny [0]_Invoices2001Slovakia_Nhalamviec VTC(25-1-05) 24" xfId="12617" xr:uid="{00000000-0005-0000-0000-000042310000}"/>
    <cellStyle name="Dziesiętny [0]_Invoices2001Slovakia_Nhalamviec VTC(25-1-05) 24" xfId="12618" xr:uid="{00000000-0005-0000-0000-000043310000}"/>
    <cellStyle name="Dziesietny [0]_Invoices2001Slovakia_Nhalamviec VTC(25-1-05) 25" xfId="12619" xr:uid="{00000000-0005-0000-0000-000044310000}"/>
    <cellStyle name="Dziesiętny [0]_Invoices2001Slovakia_Nhalamviec VTC(25-1-05) 25" xfId="12620" xr:uid="{00000000-0005-0000-0000-000045310000}"/>
    <cellStyle name="Dziesietny [0]_Invoices2001Slovakia_Nhalamviec VTC(25-1-05) 26" xfId="12621" xr:uid="{00000000-0005-0000-0000-000046310000}"/>
    <cellStyle name="Dziesiętny [0]_Invoices2001Slovakia_Nhalamviec VTC(25-1-05) 26" xfId="12622" xr:uid="{00000000-0005-0000-0000-000047310000}"/>
    <cellStyle name="Dziesietny [0]_Invoices2001Slovakia_Nhalamviec VTC(25-1-05) 3" xfId="12623" xr:uid="{00000000-0005-0000-0000-000048310000}"/>
    <cellStyle name="Dziesiętny [0]_Invoices2001Slovakia_Nhalamviec VTC(25-1-05) 3" xfId="12624" xr:uid="{00000000-0005-0000-0000-000049310000}"/>
    <cellStyle name="Dziesietny [0]_Invoices2001Slovakia_Nhalamviec VTC(25-1-05) 4" xfId="12625" xr:uid="{00000000-0005-0000-0000-00004A310000}"/>
    <cellStyle name="Dziesiętny [0]_Invoices2001Slovakia_Nhalamviec VTC(25-1-05) 4" xfId="12626" xr:uid="{00000000-0005-0000-0000-00004B310000}"/>
    <cellStyle name="Dziesietny [0]_Invoices2001Slovakia_Nhalamviec VTC(25-1-05) 5" xfId="12627" xr:uid="{00000000-0005-0000-0000-00004C310000}"/>
    <cellStyle name="Dziesiętny [0]_Invoices2001Slovakia_Nhalamviec VTC(25-1-05) 5" xfId="12628" xr:uid="{00000000-0005-0000-0000-00004D310000}"/>
    <cellStyle name="Dziesietny [0]_Invoices2001Slovakia_Nhalamviec VTC(25-1-05) 6" xfId="12629" xr:uid="{00000000-0005-0000-0000-00004E310000}"/>
    <cellStyle name="Dziesiętny [0]_Invoices2001Slovakia_Nhalamviec VTC(25-1-05) 6" xfId="12630" xr:uid="{00000000-0005-0000-0000-00004F310000}"/>
    <cellStyle name="Dziesietny [0]_Invoices2001Slovakia_Nhalamviec VTC(25-1-05) 7" xfId="12631" xr:uid="{00000000-0005-0000-0000-000050310000}"/>
    <cellStyle name="Dziesiętny [0]_Invoices2001Slovakia_Nhalamviec VTC(25-1-05) 7" xfId="12632" xr:uid="{00000000-0005-0000-0000-000051310000}"/>
    <cellStyle name="Dziesietny [0]_Invoices2001Slovakia_Nhalamviec VTC(25-1-05) 8" xfId="12633" xr:uid="{00000000-0005-0000-0000-000052310000}"/>
    <cellStyle name="Dziesiętny [0]_Invoices2001Slovakia_Nhalamviec VTC(25-1-05) 8" xfId="12634" xr:uid="{00000000-0005-0000-0000-000053310000}"/>
    <cellStyle name="Dziesietny [0]_Invoices2001Slovakia_Nhalamviec VTC(25-1-05) 9" xfId="12635" xr:uid="{00000000-0005-0000-0000-000054310000}"/>
    <cellStyle name="Dziesiętny [0]_Invoices2001Slovakia_Nhalamviec VTC(25-1-05) 9" xfId="12636" xr:uid="{00000000-0005-0000-0000-000055310000}"/>
    <cellStyle name="Dziesietny [0]_Invoices2001Slovakia_Nhu cau von ung truoc 2011 Tha h Hoa + Nge An gui TW" xfId="12637" xr:uid="{00000000-0005-0000-0000-000056310000}"/>
    <cellStyle name="Dziesiętny [0]_Invoices2001Slovakia_TDT KHANH HOA" xfId="12638" xr:uid="{00000000-0005-0000-0000-000057310000}"/>
    <cellStyle name="Dziesietny [0]_Invoices2001Slovakia_TDT KHANH HOA_Tong hop Cac tuyen(9-1-06)" xfId="12639" xr:uid="{00000000-0005-0000-0000-000058310000}"/>
    <cellStyle name="Dziesiętny [0]_Invoices2001Slovakia_TDT KHANH HOA_Tong hop Cac tuyen(9-1-06)" xfId="12640" xr:uid="{00000000-0005-0000-0000-000059310000}"/>
    <cellStyle name="Dziesietny [0]_Invoices2001Slovakia_TDT KHANH HOA_Tong hop Cac tuyen(9-1-06) 10" xfId="12641" xr:uid="{00000000-0005-0000-0000-00005A310000}"/>
    <cellStyle name="Dziesiętny [0]_Invoices2001Slovakia_TDT KHANH HOA_Tong hop Cac tuyen(9-1-06) 10" xfId="12642" xr:uid="{00000000-0005-0000-0000-00005B310000}"/>
    <cellStyle name="Dziesietny [0]_Invoices2001Slovakia_TDT KHANH HOA_Tong hop Cac tuyen(9-1-06) 11" xfId="12643" xr:uid="{00000000-0005-0000-0000-00005C310000}"/>
    <cellStyle name="Dziesiętny [0]_Invoices2001Slovakia_TDT KHANH HOA_Tong hop Cac tuyen(9-1-06) 11" xfId="12644" xr:uid="{00000000-0005-0000-0000-00005D310000}"/>
    <cellStyle name="Dziesietny [0]_Invoices2001Slovakia_TDT KHANH HOA_Tong hop Cac tuyen(9-1-06) 12" xfId="12645" xr:uid="{00000000-0005-0000-0000-00005E310000}"/>
    <cellStyle name="Dziesiętny [0]_Invoices2001Slovakia_TDT KHANH HOA_Tong hop Cac tuyen(9-1-06) 12" xfId="12646" xr:uid="{00000000-0005-0000-0000-00005F310000}"/>
    <cellStyle name="Dziesietny [0]_Invoices2001Slovakia_TDT KHANH HOA_Tong hop Cac tuyen(9-1-06) 13" xfId="12647" xr:uid="{00000000-0005-0000-0000-000060310000}"/>
    <cellStyle name="Dziesiętny [0]_Invoices2001Slovakia_TDT KHANH HOA_Tong hop Cac tuyen(9-1-06) 13" xfId="12648" xr:uid="{00000000-0005-0000-0000-000061310000}"/>
    <cellStyle name="Dziesietny [0]_Invoices2001Slovakia_TDT KHANH HOA_Tong hop Cac tuyen(9-1-06) 14" xfId="12649" xr:uid="{00000000-0005-0000-0000-000062310000}"/>
    <cellStyle name="Dziesiętny [0]_Invoices2001Slovakia_TDT KHANH HOA_Tong hop Cac tuyen(9-1-06) 14" xfId="12650" xr:uid="{00000000-0005-0000-0000-000063310000}"/>
    <cellStyle name="Dziesietny [0]_Invoices2001Slovakia_TDT KHANH HOA_Tong hop Cac tuyen(9-1-06) 15" xfId="12651" xr:uid="{00000000-0005-0000-0000-000064310000}"/>
    <cellStyle name="Dziesiętny [0]_Invoices2001Slovakia_TDT KHANH HOA_Tong hop Cac tuyen(9-1-06) 15" xfId="12652" xr:uid="{00000000-0005-0000-0000-000065310000}"/>
    <cellStyle name="Dziesietny [0]_Invoices2001Slovakia_TDT KHANH HOA_Tong hop Cac tuyen(9-1-06) 16" xfId="12653" xr:uid="{00000000-0005-0000-0000-000066310000}"/>
    <cellStyle name="Dziesiętny [0]_Invoices2001Slovakia_TDT KHANH HOA_Tong hop Cac tuyen(9-1-06) 16" xfId="12654" xr:uid="{00000000-0005-0000-0000-000067310000}"/>
    <cellStyle name="Dziesietny [0]_Invoices2001Slovakia_TDT KHANH HOA_Tong hop Cac tuyen(9-1-06) 17" xfId="12655" xr:uid="{00000000-0005-0000-0000-000068310000}"/>
    <cellStyle name="Dziesiętny [0]_Invoices2001Slovakia_TDT KHANH HOA_Tong hop Cac tuyen(9-1-06) 17" xfId="12656" xr:uid="{00000000-0005-0000-0000-000069310000}"/>
    <cellStyle name="Dziesietny [0]_Invoices2001Slovakia_TDT KHANH HOA_Tong hop Cac tuyen(9-1-06) 18" xfId="12657" xr:uid="{00000000-0005-0000-0000-00006A310000}"/>
    <cellStyle name="Dziesiętny [0]_Invoices2001Slovakia_TDT KHANH HOA_Tong hop Cac tuyen(9-1-06) 18" xfId="12658" xr:uid="{00000000-0005-0000-0000-00006B310000}"/>
    <cellStyle name="Dziesietny [0]_Invoices2001Slovakia_TDT KHANH HOA_Tong hop Cac tuyen(9-1-06) 19" xfId="12659" xr:uid="{00000000-0005-0000-0000-00006C310000}"/>
    <cellStyle name="Dziesiętny [0]_Invoices2001Slovakia_TDT KHANH HOA_Tong hop Cac tuyen(9-1-06) 19" xfId="12660" xr:uid="{00000000-0005-0000-0000-00006D310000}"/>
    <cellStyle name="Dziesietny [0]_Invoices2001Slovakia_TDT KHANH HOA_Tong hop Cac tuyen(9-1-06) 2" xfId="12661" xr:uid="{00000000-0005-0000-0000-00006E310000}"/>
    <cellStyle name="Dziesiętny [0]_Invoices2001Slovakia_TDT KHANH HOA_Tong hop Cac tuyen(9-1-06) 2" xfId="12662" xr:uid="{00000000-0005-0000-0000-00006F310000}"/>
    <cellStyle name="Dziesietny [0]_Invoices2001Slovakia_TDT KHANH HOA_Tong hop Cac tuyen(9-1-06) 20" xfId="12663" xr:uid="{00000000-0005-0000-0000-000070310000}"/>
    <cellStyle name="Dziesiętny [0]_Invoices2001Slovakia_TDT KHANH HOA_Tong hop Cac tuyen(9-1-06) 20" xfId="12664" xr:uid="{00000000-0005-0000-0000-000071310000}"/>
    <cellStyle name="Dziesietny [0]_Invoices2001Slovakia_TDT KHANH HOA_Tong hop Cac tuyen(9-1-06) 21" xfId="12665" xr:uid="{00000000-0005-0000-0000-000072310000}"/>
    <cellStyle name="Dziesiętny [0]_Invoices2001Slovakia_TDT KHANH HOA_Tong hop Cac tuyen(9-1-06) 21" xfId="12666" xr:uid="{00000000-0005-0000-0000-000073310000}"/>
    <cellStyle name="Dziesietny [0]_Invoices2001Slovakia_TDT KHANH HOA_Tong hop Cac tuyen(9-1-06) 22" xfId="12667" xr:uid="{00000000-0005-0000-0000-000074310000}"/>
    <cellStyle name="Dziesiętny [0]_Invoices2001Slovakia_TDT KHANH HOA_Tong hop Cac tuyen(9-1-06) 22" xfId="12668" xr:uid="{00000000-0005-0000-0000-000075310000}"/>
    <cellStyle name="Dziesietny [0]_Invoices2001Slovakia_TDT KHANH HOA_Tong hop Cac tuyen(9-1-06) 23" xfId="12669" xr:uid="{00000000-0005-0000-0000-000076310000}"/>
    <cellStyle name="Dziesiętny [0]_Invoices2001Slovakia_TDT KHANH HOA_Tong hop Cac tuyen(9-1-06) 23" xfId="12670" xr:uid="{00000000-0005-0000-0000-000077310000}"/>
    <cellStyle name="Dziesietny [0]_Invoices2001Slovakia_TDT KHANH HOA_Tong hop Cac tuyen(9-1-06) 24" xfId="12671" xr:uid="{00000000-0005-0000-0000-000078310000}"/>
    <cellStyle name="Dziesiętny [0]_Invoices2001Slovakia_TDT KHANH HOA_Tong hop Cac tuyen(9-1-06) 24" xfId="12672" xr:uid="{00000000-0005-0000-0000-000079310000}"/>
    <cellStyle name="Dziesietny [0]_Invoices2001Slovakia_TDT KHANH HOA_Tong hop Cac tuyen(9-1-06) 25" xfId="12673" xr:uid="{00000000-0005-0000-0000-00007A310000}"/>
    <cellStyle name="Dziesiętny [0]_Invoices2001Slovakia_TDT KHANH HOA_Tong hop Cac tuyen(9-1-06) 25" xfId="12674" xr:uid="{00000000-0005-0000-0000-00007B310000}"/>
    <cellStyle name="Dziesietny [0]_Invoices2001Slovakia_TDT KHANH HOA_Tong hop Cac tuyen(9-1-06) 26" xfId="12675" xr:uid="{00000000-0005-0000-0000-00007C310000}"/>
    <cellStyle name="Dziesiętny [0]_Invoices2001Slovakia_TDT KHANH HOA_Tong hop Cac tuyen(9-1-06) 26" xfId="12676" xr:uid="{00000000-0005-0000-0000-00007D310000}"/>
    <cellStyle name="Dziesietny [0]_Invoices2001Slovakia_TDT KHANH HOA_Tong hop Cac tuyen(9-1-06) 3" xfId="12677" xr:uid="{00000000-0005-0000-0000-00007E310000}"/>
    <cellStyle name="Dziesiętny [0]_Invoices2001Slovakia_TDT KHANH HOA_Tong hop Cac tuyen(9-1-06) 3" xfId="12678" xr:uid="{00000000-0005-0000-0000-00007F310000}"/>
    <cellStyle name="Dziesietny [0]_Invoices2001Slovakia_TDT KHANH HOA_Tong hop Cac tuyen(9-1-06) 4" xfId="12679" xr:uid="{00000000-0005-0000-0000-000080310000}"/>
    <cellStyle name="Dziesiętny [0]_Invoices2001Slovakia_TDT KHANH HOA_Tong hop Cac tuyen(9-1-06) 4" xfId="12680" xr:uid="{00000000-0005-0000-0000-000081310000}"/>
    <cellStyle name="Dziesietny [0]_Invoices2001Slovakia_TDT KHANH HOA_Tong hop Cac tuyen(9-1-06) 5" xfId="12681" xr:uid="{00000000-0005-0000-0000-000082310000}"/>
    <cellStyle name="Dziesiętny [0]_Invoices2001Slovakia_TDT KHANH HOA_Tong hop Cac tuyen(9-1-06) 5" xfId="12682" xr:uid="{00000000-0005-0000-0000-000083310000}"/>
    <cellStyle name="Dziesietny [0]_Invoices2001Slovakia_TDT KHANH HOA_Tong hop Cac tuyen(9-1-06) 6" xfId="12683" xr:uid="{00000000-0005-0000-0000-000084310000}"/>
    <cellStyle name="Dziesiętny [0]_Invoices2001Slovakia_TDT KHANH HOA_Tong hop Cac tuyen(9-1-06) 6" xfId="12684" xr:uid="{00000000-0005-0000-0000-000085310000}"/>
    <cellStyle name="Dziesietny [0]_Invoices2001Slovakia_TDT KHANH HOA_Tong hop Cac tuyen(9-1-06) 7" xfId="12685" xr:uid="{00000000-0005-0000-0000-000086310000}"/>
    <cellStyle name="Dziesiętny [0]_Invoices2001Slovakia_TDT KHANH HOA_Tong hop Cac tuyen(9-1-06) 7" xfId="12686" xr:uid="{00000000-0005-0000-0000-000087310000}"/>
    <cellStyle name="Dziesietny [0]_Invoices2001Slovakia_TDT KHANH HOA_Tong hop Cac tuyen(9-1-06) 8" xfId="12687" xr:uid="{00000000-0005-0000-0000-000088310000}"/>
    <cellStyle name="Dziesiętny [0]_Invoices2001Slovakia_TDT KHANH HOA_Tong hop Cac tuyen(9-1-06) 8" xfId="12688" xr:uid="{00000000-0005-0000-0000-000089310000}"/>
    <cellStyle name="Dziesietny [0]_Invoices2001Slovakia_TDT KHANH HOA_Tong hop Cac tuyen(9-1-06) 9" xfId="12689" xr:uid="{00000000-0005-0000-0000-00008A310000}"/>
    <cellStyle name="Dziesiętny [0]_Invoices2001Slovakia_TDT KHANH HOA_Tong hop Cac tuyen(9-1-06) 9" xfId="12690" xr:uid="{00000000-0005-0000-0000-00008B310000}"/>
    <cellStyle name="Dziesietny [0]_Invoices2001Slovakia_TDT quangngai" xfId="12691" xr:uid="{00000000-0005-0000-0000-00008C310000}"/>
    <cellStyle name="Dziesiętny [0]_Invoices2001Slovakia_TDT quangngai" xfId="12692" xr:uid="{00000000-0005-0000-0000-00008D310000}"/>
    <cellStyle name="Dziesietny [0]_Invoices2001Slovakia_TDT quangngai 10" xfId="12693" xr:uid="{00000000-0005-0000-0000-00008E310000}"/>
    <cellStyle name="Dziesiętny [0]_Invoices2001Slovakia_TDT quangngai 10" xfId="12694" xr:uid="{00000000-0005-0000-0000-00008F310000}"/>
    <cellStyle name="Dziesietny [0]_Invoices2001Slovakia_TDT quangngai 11" xfId="12695" xr:uid="{00000000-0005-0000-0000-000090310000}"/>
    <cellStyle name="Dziesiętny [0]_Invoices2001Slovakia_TDT quangngai 11" xfId="12696" xr:uid="{00000000-0005-0000-0000-000091310000}"/>
    <cellStyle name="Dziesietny [0]_Invoices2001Slovakia_TDT quangngai 12" xfId="12697" xr:uid="{00000000-0005-0000-0000-000092310000}"/>
    <cellStyle name="Dziesiętny [0]_Invoices2001Slovakia_TDT quangngai 12" xfId="12698" xr:uid="{00000000-0005-0000-0000-000093310000}"/>
    <cellStyle name="Dziesietny [0]_Invoices2001Slovakia_TDT quangngai 13" xfId="12699" xr:uid="{00000000-0005-0000-0000-000094310000}"/>
    <cellStyle name="Dziesiętny [0]_Invoices2001Slovakia_TDT quangngai 13" xfId="12700" xr:uid="{00000000-0005-0000-0000-000095310000}"/>
    <cellStyle name="Dziesietny [0]_Invoices2001Slovakia_TDT quangngai 14" xfId="12701" xr:uid="{00000000-0005-0000-0000-000096310000}"/>
    <cellStyle name="Dziesiętny [0]_Invoices2001Slovakia_TDT quangngai 14" xfId="12702" xr:uid="{00000000-0005-0000-0000-000097310000}"/>
    <cellStyle name="Dziesietny [0]_Invoices2001Slovakia_TDT quangngai 15" xfId="12703" xr:uid="{00000000-0005-0000-0000-000098310000}"/>
    <cellStyle name="Dziesiętny [0]_Invoices2001Slovakia_TDT quangngai 15" xfId="12704" xr:uid="{00000000-0005-0000-0000-000099310000}"/>
    <cellStyle name="Dziesietny [0]_Invoices2001Slovakia_TDT quangngai 16" xfId="12705" xr:uid="{00000000-0005-0000-0000-00009A310000}"/>
    <cellStyle name="Dziesiętny [0]_Invoices2001Slovakia_TDT quangngai 16" xfId="12706" xr:uid="{00000000-0005-0000-0000-00009B310000}"/>
    <cellStyle name="Dziesietny [0]_Invoices2001Slovakia_TDT quangngai 17" xfId="12707" xr:uid="{00000000-0005-0000-0000-00009C310000}"/>
    <cellStyle name="Dziesiętny [0]_Invoices2001Slovakia_TDT quangngai 17" xfId="12708" xr:uid="{00000000-0005-0000-0000-00009D310000}"/>
    <cellStyle name="Dziesietny [0]_Invoices2001Slovakia_TDT quangngai 18" xfId="12709" xr:uid="{00000000-0005-0000-0000-00009E310000}"/>
    <cellStyle name="Dziesiętny [0]_Invoices2001Slovakia_TDT quangngai 18" xfId="12710" xr:uid="{00000000-0005-0000-0000-00009F310000}"/>
    <cellStyle name="Dziesietny [0]_Invoices2001Slovakia_TDT quangngai 19" xfId="12711" xr:uid="{00000000-0005-0000-0000-0000A0310000}"/>
    <cellStyle name="Dziesiętny [0]_Invoices2001Slovakia_TDT quangngai 19" xfId="12712" xr:uid="{00000000-0005-0000-0000-0000A1310000}"/>
    <cellStyle name="Dziesietny [0]_Invoices2001Slovakia_TDT quangngai 2" xfId="12713" xr:uid="{00000000-0005-0000-0000-0000A2310000}"/>
    <cellStyle name="Dziesiętny [0]_Invoices2001Slovakia_TDT quangngai 2" xfId="12714" xr:uid="{00000000-0005-0000-0000-0000A3310000}"/>
    <cellStyle name="Dziesietny [0]_Invoices2001Slovakia_TDT quangngai 20" xfId="12715" xr:uid="{00000000-0005-0000-0000-0000A4310000}"/>
    <cellStyle name="Dziesiętny [0]_Invoices2001Slovakia_TDT quangngai 20" xfId="12716" xr:uid="{00000000-0005-0000-0000-0000A5310000}"/>
    <cellStyle name="Dziesietny [0]_Invoices2001Slovakia_TDT quangngai 21" xfId="12717" xr:uid="{00000000-0005-0000-0000-0000A6310000}"/>
    <cellStyle name="Dziesiętny [0]_Invoices2001Slovakia_TDT quangngai 21" xfId="12718" xr:uid="{00000000-0005-0000-0000-0000A7310000}"/>
    <cellStyle name="Dziesietny [0]_Invoices2001Slovakia_TDT quangngai 22" xfId="12719" xr:uid="{00000000-0005-0000-0000-0000A8310000}"/>
    <cellStyle name="Dziesiętny [0]_Invoices2001Slovakia_TDT quangngai 22" xfId="12720" xr:uid="{00000000-0005-0000-0000-0000A9310000}"/>
    <cellStyle name="Dziesietny [0]_Invoices2001Slovakia_TDT quangngai 23" xfId="12721" xr:uid="{00000000-0005-0000-0000-0000AA310000}"/>
    <cellStyle name="Dziesiętny [0]_Invoices2001Slovakia_TDT quangngai 23" xfId="12722" xr:uid="{00000000-0005-0000-0000-0000AB310000}"/>
    <cellStyle name="Dziesietny [0]_Invoices2001Slovakia_TDT quangngai 24" xfId="12723" xr:uid="{00000000-0005-0000-0000-0000AC310000}"/>
    <cellStyle name="Dziesiętny [0]_Invoices2001Slovakia_TDT quangngai 24" xfId="12724" xr:uid="{00000000-0005-0000-0000-0000AD310000}"/>
    <cellStyle name="Dziesietny [0]_Invoices2001Slovakia_TDT quangngai 25" xfId="12725" xr:uid="{00000000-0005-0000-0000-0000AE310000}"/>
    <cellStyle name="Dziesiętny [0]_Invoices2001Slovakia_TDT quangngai 25" xfId="12726" xr:uid="{00000000-0005-0000-0000-0000AF310000}"/>
    <cellStyle name="Dziesietny [0]_Invoices2001Slovakia_TDT quangngai 26" xfId="12727" xr:uid="{00000000-0005-0000-0000-0000B0310000}"/>
    <cellStyle name="Dziesiętny [0]_Invoices2001Slovakia_TDT quangngai 26" xfId="12728" xr:uid="{00000000-0005-0000-0000-0000B1310000}"/>
    <cellStyle name="Dziesietny [0]_Invoices2001Slovakia_TDT quangngai 3" xfId="12729" xr:uid="{00000000-0005-0000-0000-0000B2310000}"/>
    <cellStyle name="Dziesiętny [0]_Invoices2001Slovakia_TDT quangngai 3" xfId="12730" xr:uid="{00000000-0005-0000-0000-0000B3310000}"/>
    <cellStyle name="Dziesietny [0]_Invoices2001Slovakia_TDT quangngai 4" xfId="12731" xr:uid="{00000000-0005-0000-0000-0000B4310000}"/>
    <cellStyle name="Dziesiętny [0]_Invoices2001Slovakia_TDT quangngai 4" xfId="12732" xr:uid="{00000000-0005-0000-0000-0000B5310000}"/>
    <cellStyle name="Dziesietny [0]_Invoices2001Slovakia_TDT quangngai 5" xfId="12733" xr:uid="{00000000-0005-0000-0000-0000B6310000}"/>
    <cellStyle name="Dziesiętny [0]_Invoices2001Slovakia_TDT quangngai 5" xfId="12734" xr:uid="{00000000-0005-0000-0000-0000B7310000}"/>
    <cellStyle name="Dziesietny [0]_Invoices2001Slovakia_TDT quangngai 6" xfId="12735" xr:uid="{00000000-0005-0000-0000-0000B8310000}"/>
    <cellStyle name="Dziesiętny [0]_Invoices2001Slovakia_TDT quangngai 6" xfId="12736" xr:uid="{00000000-0005-0000-0000-0000B9310000}"/>
    <cellStyle name="Dziesietny [0]_Invoices2001Slovakia_TDT quangngai 7" xfId="12737" xr:uid="{00000000-0005-0000-0000-0000BA310000}"/>
    <cellStyle name="Dziesiętny [0]_Invoices2001Slovakia_TDT quangngai 7" xfId="12738" xr:uid="{00000000-0005-0000-0000-0000BB310000}"/>
    <cellStyle name="Dziesietny [0]_Invoices2001Slovakia_TDT quangngai 8" xfId="12739" xr:uid="{00000000-0005-0000-0000-0000BC310000}"/>
    <cellStyle name="Dziesiętny [0]_Invoices2001Slovakia_TDT quangngai 8" xfId="12740" xr:uid="{00000000-0005-0000-0000-0000BD310000}"/>
    <cellStyle name="Dziesietny [0]_Invoices2001Slovakia_TDT quangngai 9" xfId="12741" xr:uid="{00000000-0005-0000-0000-0000BE310000}"/>
    <cellStyle name="Dziesiętny [0]_Invoices2001Slovakia_TDT quangngai 9" xfId="12742" xr:uid="{00000000-0005-0000-0000-0000BF310000}"/>
    <cellStyle name="Dziesietny [0]_Invoices2001Slovakia_TMDT(10-5-06)" xfId="12743" xr:uid="{00000000-0005-0000-0000-0000C0310000}"/>
    <cellStyle name="Dziesietny_Invoices2001Slovakia" xfId="12744" xr:uid="{00000000-0005-0000-0000-0000C1310000}"/>
    <cellStyle name="Dziesiętny_Invoices2001Slovakia" xfId="12745" xr:uid="{00000000-0005-0000-0000-0000C2310000}"/>
    <cellStyle name="Dziesietny_Invoices2001Slovakia 10" xfId="12746" xr:uid="{00000000-0005-0000-0000-0000C3310000}"/>
    <cellStyle name="Dziesiętny_Invoices2001Slovakia 10" xfId="12747" xr:uid="{00000000-0005-0000-0000-0000C4310000}"/>
    <cellStyle name="Dziesietny_Invoices2001Slovakia 11" xfId="12748" xr:uid="{00000000-0005-0000-0000-0000C5310000}"/>
    <cellStyle name="Dziesiętny_Invoices2001Slovakia 11" xfId="12749" xr:uid="{00000000-0005-0000-0000-0000C6310000}"/>
    <cellStyle name="Dziesietny_Invoices2001Slovakia 12" xfId="12750" xr:uid="{00000000-0005-0000-0000-0000C7310000}"/>
    <cellStyle name="Dziesiętny_Invoices2001Slovakia 12" xfId="12751" xr:uid="{00000000-0005-0000-0000-0000C8310000}"/>
    <cellStyle name="Dziesietny_Invoices2001Slovakia 13" xfId="12752" xr:uid="{00000000-0005-0000-0000-0000C9310000}"/>
    <cellStyle name="Dziesiętny_Invoices2001Slovakia 13" xfId="12753" xr:uid="{00000000-0005-0000-0000-0000CA310000}"/>
    <cellStyle name="Dziesietny_Invoices2001Slovakia 14" xfId="12754" xr:uid="{00000000-0005-0000-0000-0000CB310000}"/>
    <cellStyle name="Dziesiętny_Invoices2001Slovakia 14" xfId="12755" xr:uid="{00000000-0005-0000-0000-0000CC310000}"/>
    <cellStyle name="Dziesietny_Invoices2001Slovakia 15" xfId="12756" xr:uid="{00000000-0005-0000-0000-0000CD310000}"/>
    <cellStyle name="Dziesiętny_Invoices2001Slovakia 15" xfId="12757" xr:uid="{00000000-0005-0000-0000-0000CE310000}"/>
    <cellStyle name="Dziesietny_Invoices2001Slovakia 16" xfId="12758" xr:uid="{00000000-0005-0000-0000-0000CF310000}"/>
    <cellStyle name="Dziesiętny_Invoices2001Slovakia 16" xfId="12759" xr:uid="{00000000-0005-0000-0000-0000D0310000}"/>
    <cellStyle name="Dziesietny_Invoices2001Slovakia 17" xfId="12760" xr:uid="{00000000-0005-0000-0000-0000D1310000}"/>
    <cellStyle name="Dziesiętny_Invoices2001Slovakia 17" xfId="12761" xr:uid="{00000000-0005-0000-0000-0000D2310000}"/>
    <cellStyle name="Dziesietny_Invoices2001Slovakia 18" xfId="12762" xr:uid="{00000000-0005-0000-0000-0000D3310000}"/>
    <cellStyle name="Dziesiętny_Invoices2001Slovakia 18" xfId="12763" xr:uid="{00000000-0005-0000-0000-0000D4310000}"/>
    <cellStyle name="Dziesietny_Invoices2001Slovakia 19" xfId="12764" xr:uid="{00000000-0005-0000-0000-0000D5310000}"/>
    <cellStyle name="Dziesiętny_Invoices2001Slovakia 19" xfId="12765" xr:uid="{00000000-0005-0000-0000-0000D6310000}"/>
    <cellStyle name="Dziesietny_Invoices2001Slovakia 2" xfId="12766" xr:uid="{00000000-0005-0000-0000-0000D7310000}"/>
    <cellStyle name="Dziesiętny_Invoices2001Slovakia 2" xfId="12767" xr:uid="{00000000-0005-0000-0000-0000D8310000}"/>
    <cellStyle name="Dziesietny_Invoices2001Slovakia 2 10" xfId="12768" xr:uid="{00000000-0005-0000-0000-0000D9310000}"/>
    <cellStyle name="Dziesiętny_Invoices2001Slovakia 2 10" xfId="12769" xr:uid="{00000000-0005-0000-0000-0000DA310000}"/>
    <cellStyle name="Dziesietny_Invoices2001Slovakia 2 11" xfId="12770" xr:uid="{00000000-0005-0000-0000-0000DB310000}"/>
    <cellStyle name="Dziesiętny_Invoices2001Slovakia 2 11" xfId="12771" xr:uid="{00000000-0005-0000-0000-0000DC310000}"/>
    <cellStyle name="Dziesietny_Invoices2001Slovakia 2 12" xfId="12772" xr:uid="{00000000-0005-0000-0000-0000DD310000}"/>
    <cellStyle name="Dziesiętny_Invoices2001Slovakia 2 12" xfId="12773" xr:uid="{00000000-0005-0000-0000-0000DE310000}"/>
    <cellStyle name="Dziesietny_Invoices2001Slovakia 2 13" xfId="12774" xr:uid="{00000000-0005-0000-0000-0000DF310000}"/>
    <cellStyle name="Dziesiętny_Invoices2001Slovakia 2 13" xfId="12775" xr:uid="{00000000-0005-0000-0000-0000E0310000}"/>
    <cellStyle name="Dziesietny_Invoices2001Slovakia 2 14" xfId="12776" xr:uid="{00000000-0005-0000-0000-0000E1310000}"/>
    <cellStyle name="Dziesiętny_Invoices2001Slovakia 2 14" xfId="12777" xr:uid="{00000000-0005-0000-0000-0000E2310000}"/>
    <cellStyle name="Dziesietny_Invoices2001Slovakia 2 15" xfId="12778" xr:uid="{00000000-0005-0000-0000-0000E3310000}"/>
    <cellStyle name="Dziesiętny_Invoices2001Slovakia 2 15" xfId="12779" xr:uid="{00000000-0005-0000-0000-0000E4310000}"/>
    <cellStyle name="Dziesietny_Invoices2001Slovakia 2 16" xfId="12780" xr:uid="{00000000-0005-0000-0000-0000E5310000}"/>
    <cellStyle name="Dziesiętny_Invoices2001Slovakia 2 16" xfId="12781" xr:uid="{00000000-0005-0000-0000-0000E6310000}"/>
    <cellStyle name="Dziesietny_Invoices2001Slovakia 2 17" xfId="12782" xr:uid="{00000000-0005-0000-0000-0000E7310000}"/>
    <cellStyle name="Dziesiętny_Invoices2001Slovakia 2 17" xfId="12783" xr:uid="{00000000-0005-0000-0000-0000E8310000}"/>
    <cellStyle name="Dziesietny_Invoices2001Slovakia 2 18" xfId="12784" xr:uid="{00000000-0005-0000-0000-0000E9310000}"/>
    <cellStyle name="Dziesiętny_Invoices2001Slovakia 2 18" xfId="12785" xr:uid="{00000000-0005-0000-0000-0000EA310000}"/>
    <cellStyle name="Dziesietny_Invoices2001Slovakia 2 19" xfId="12786" xr:uid="{00000000-0005-0000-0000-0000EB310000}"/>
    <cellStyle name="Dziesiętny_Invoices2001Slovakia 2 19" xfId="12787" xr:uid="{00000000-0005-0000-0000-0000EC310000}"/>
    <cellStyle name="Dziesietny_Invoices2001Slovakia 2 2" xfId="12788" xr:uid="{00000000-0005-0000-0000-0000ED310000}"/>
    <cellStyle name="Dziesiętny_Invoices2001Slovakia 2 2" xfId="12789" xr:uid="{00000000-0005-0000-0000-0000EE310000}"/>
    <cellStyle name="Dziesietny_Invoices2001Slovakia 2 20" xfId="12790" xr:uid="{00000000-0005-0000-0000-0000EF310000}"/>
    <cellStyle name="Dziesiętny_Invoices2001Slovakia 2 20" xfId="12791" xr:uid="{00000000-0005-0000-0000-0000F0310000}"/>
    <cellStyle name="Dziesietny_Invoices2001Slovakia 2 21" xfId="12792" xr:uid="{00000000-0005-0000-0000-0000F1310000}"/>
    <cellStyle name="Dziesiętny_Invoices2001Slovakia 2 21" xfId="12793" xr:uid="{00000000-0005-0000-0000-0000F2310000}"/>
    <cellStyle name="Dziesietny_Invoices2001Slovakia 2 22" xfId="12794" xr:uid="{00000000-0005-0000-0000-0000F3310000}"/>
    <cellStyle name="Dziesiętny_Invoices2001Slovakia 2 22" xfId="12795" xr:uid="{00000000-0005-0000-0000-0000F4310000}"/>
    <cellStyle name="Dziesietny_Invoices2001Slovakia 2 3" xfId="12796" xr:uid="{00000000-0005-0000-0000-0000F5310000}"/>
    <cellStyle name="Dziesiętny_Invoices2001Slovakia 2 3" xfId="12797" xr:uid="{00000000-0005-0000-0000-0000F6310000}"/>
    <cellStyle name="Dziesietny_Invoices2001Slovakia 2 4" xfId="12798" xr:uid="{00000000-0005-0000-0000-0000F7310000}"/>
    <cellStyle name="Dziesiętny_Invoices2001Slovakia 2 4" xfId="12799" xr:uid="{00000000-0005-0000-0000-0000F8310000}"/>
    <cellStyle name="Dziesietny_Invoices2001Slovakia 2 5" xfId="12800" xr:uid="{00000000-0005-0000-0000-0000F9310000}"/>
    <cellStyle name="Dziesiętny_Invoices2001Slovakia 2 5" xfId="12801" xr:uid="{00000000-0005-0000-0000-0000FA310000}"/>
    <cellStyle name="Dziesietny_Invoices2001Slovakia 2 6" xfId="12802" xr:uid="{00000000-0005-0000-0000-0000FB310000}"/>
    <cellStyle name="Dziesiętny_Invoices2001Slovakia 2 6" xfId="12803" xr:uid="{00000000-0005-0000-0000-0000FC310000}"/>
    <cellStyle name="Dziesietny_Invoices2001Slovakia 2 7" xfId="12804" xr:uid="{00000000-0005-0000-0000-0000FD310000}"/>
    <cellStyle name="Dziesiętny_Invoices2001Slovakia 2 7" xfId="12805" xr:uid="{00000000-0005-0000-0000-0000FE310000}"/>
    <cellStyle name="Dziesietny_Invoices2001Slovakia 2 8" xfId="12806" xr:uid="{00000000-0005-0000-0000-0000FF310000}"/>
    <cellStyle name="Dziesiętny_Invoices2001Slovakia 2 8" xfId="12807" xr:uid="{00000000-0005-0000-0000-000000320000}"/>
    <cellStyle name="Dziesietny_Invoices2001Slovakia 2 9" xfId="12808" xr:uid="{00000000-0005-0000-0000-000001320000}"/>
    <cellStyle name="Dziesiętny_Invoices2001Slovakia 2 9" xfId="12809" xr:uid="{00000000-0005-0000-0000-000002320000}"/>
    <cellStyle name="Dziesietny_Invoices2001Slovakia 20" xfId="12810" xr:uid="{00000000-0005-0000-0000-000003320000}"/>
    <cellStyle name="Dziesiętny_Invoices2001Slovakia 20" xfId="12811" xr:uid="{00000000-0005-0000-0000-000004320000}"/>
    <cellStyle name="Dziesietny_Invoices2001Slovakia 21" xfId="12812" xr:uid="{00000000-0005-0000-0000-000005320000}"/>
    <cellStyle name="Dziesiętny_Invoices2001Slovakia 21" xfId="12813" xr:uid="{00000000-0005-0000-0000-000006320000}"/>
    <cellStyle name="Dziesietny_Invoices2001Slovakia 22" xfId="12814" xr:uid="{00000000-0005-0000-0000-000007320000}"/>
    <cellStyle name="Dziesiętny_Invoices2001Slovakia 22" xfId="12815" xr:uid="{00000000-0005-0000-0000-000008320000}"/>
    <cellStyle name="Dziesietny_Invoices2001Slovakia 23" xfId="12816" xr:uid="{00000000-0005-0000-0000-000009320000}"/>
    <cellStyle name="Dziesiętny_Invoices2001Slovakia 23" xfId="12817" xr:uid="{00000000-0005-0000-0000-00000A320000}"/>
    <cellStyle name="Dziesietny_Invoices2001Slovakia 24" xfId="12818" xr:uid="{00000000-0005-0000-0000-00000B320000}"/>
    <cellStyle name="Dziesiętny_Invoices2001Slovakia 24" xfId="12819" xr:uid="{00000000-0005-0000-0000-00000C320000}"/>
    <cellStyle name="Dziesietny_Invoices2001Slovakia 25" xfId="12820" xr:uid="{00000000-0005-0000-0000-00000D320000}"/>
    <cellStyle name="Dziesiętny_Invoices2001Slovakia 25" xfId="12821" xr:uid="{00000000-0005-0000-0000-00000E320000}"/>
    <cellStyle name="Dziesietny_Invoices2001Slovakia 26" xfId="12822" xr:uid="{00000000-0005-0000-0000-00000F320000}"/>
    <cellStyle name="Dziesiętny_Invoices2001Slovakia 26" xfId="12823" xr:uid="{00000000-0005-0000-0000-000010320000}"/>
    <cellStyle name="Dziesietny_Invoices2001Slovakia 27" xfId="12824" xr:uid="{00000000-0005-0000-0000-000011320000}"/>
    <cellStyle name="Dziesiętny_Invoices2001Slovakia 27" xfId="12825" xr:uid="{00000000-0005-0000-0000-000012320000}"/>
    <cellStyle name="Dziesietny_Invoices2001Slovakia 28" xfId="12826" xr:uid="{00000000-0005-0000-0000-000013320000}"/>
    <cellStyle name="Dziesiętny_Invoices2001Slovakia 28" xfId="12827" xr:uid="{00000000-0005-0000-0000-000014320000}"/>
    <cellStyle name="Dziesietny_Invoices2001Slovakia 29" xfId="12828" xr:uid="{00000000-0005-0000-0000-000015320000}"/>
    <cellStyle name="Dziesiętny_Invoices2001Slovakia 29" xfId="12829" xr:uid="{00000000-0005-0000-0000-000016320000}"/>
    <cellStyle name="Dziesietny_Invoices2001Slovakia 3" xfId="12830" xr:uid="{00000000-0005-0000-0000-000017320000}"/>
    <cellStyle name="Dziesiętny_Invoices2001Slovakia 3" xfId="12831" xr:uid="{00000000-0005-0000-0000-000018320000}"/>
    <cellStyle name="Dziesietny_Invoices2001Slovakia 3 10" xfId="12832" xr:uid="{00000000-0005-0000-0000-000019320000}"/>
    <cellStyle name="Dziesiętny_Invoices2001Slovakia 3 10" xfId="12833" xr:uid="{00000000-0005-0000-0000-00001A320000}"/>
    <cellStyle name="Dziesietny_Invoices2001Slovakia 3 11" xfId="12834" xr:uid="{00000000-0005-0000-0000-00001B320000}"/>
    <cellStyle name="Dziesiętny_Invoices2001Slovakia 3 11" xfId="12835" xr:uid="{00000000-0005-0000-0000-00001C320000}"/>
    <cellStyle name="Dziesietny_Invoices2001Slovakia 3 12" xfId="12836" xr:uid="{00000000-0005-0000-0000-00001D320000}"/>
    <cellStyle name="Dziesiętny_Invoices2001Slovakia 3 12" xfId="12837" xr:uid="{00000000-0005-0000-0000-00001E320000}"/>
    <cellStyle name="Dziesietny_Invoices2001Slovakia 3 13" xfId="12838" xr:uid="{00000000-0005-0000-0000-00001F320000}"/>
    <cellStyle name="Dziesiętny_Invoices2001Slovakia 3 13" xfId="12839" xr:uid="{00000000-0005-0000-0000-000020320000}"/>
    <cellStyle name="Dziesietny_Invoices2001Slovakia 3 14" xfId="12840" xr:uid="{00000000-0005-0000-0000-000021320000}"/>
    <cellStyle name="Dziesiętny_Invoices2001Slovakia 3 14" xfId="12841" xr:uid="{00000000-0005-0000-0000-000022320000}"/>
    <cellStyle name="Dziesietny_Invoices2001Slovakia 3 15" xfId="12842" xr:uid="{00000000-0005-0000-0000-000023320000}"/>
    <cellStyle name="Dziesiętny_Invoices2001Slovakia 3 15" xfId="12843" xr:uid="{00000000-0005-0000-0000-000024320000}"/>
    <cellStyle name="Dziesietny_Invoices2001Slovakia 3 16" xfId="12844" xr:uid="{00000000-0005-0000-0000-000025320000}"/>
    <cellStyle name="Dziesiętny_Invoices2001Slovakia 3 16" xfId="12845" xr:uid="{00000000-0005-0000-0000-000026320000}"/>
    <cellStyle name="Dziesietny_Invoices2001Slovakia 3 17" xfId="12846" xr:uid="{00000000-0005-0000-0000-000027320000}"/>
    <cellStyle name="Dziesiętny_Invoices2001Slovakia 3 17" xfId="12847" xr:uid="{00000000-0005-0000-0000-000028320000}"/>
    <cellStyle name="Dziesietny_Invoices2001Slovakia 3 18" xfId="12848" xr:uid="{00000000-0005-0000-0000-000029320000}"/>
    <cellStyle name="Dziesiętny_Invoices2001Slovakia 3 18" xfId="12849" xr:uid="{00000000-0005-0000-0000-00002A320000}"/>
    <cellStyle name="Dziesietny_Invoices2001Slovakia 3 19" xfId="12850" xr:uid="{00000000-0005-0000-0000-00002B320000}"/>
    <cellStyle name="Dziesiętny_Invoices2001Slovakia 3 19" xfId="12851" xr:uid="{00000000-0005-0000-0000-00002C320000}"/>
    <cellStyle name="Dziesietny_Invoices2001Slovakia 3 2" xfId="12852" xr:uid="{00000000-0005-0000-0000-00002D320000}"/>
    <cellStyle name="Dziesiętny_Invoices2001Slovakia 3 2" xfId="12853" xr:uid="{00000000-0005-0000-0000-00002E320000}"/>
    <cellStyle name="Dziesietny_Invoices2001Slovakia 3 20" xfId="12854" xr:uid="{00000000-0005-0000-0000-00002F320000}"/>
    <cellStyle name="Dziesiętny_Invoices2001Slovakia 3 20" xfId="12855" xr:uid="{00000000-0005-0000-0000-000030320000}"/>
    <cellStyle name="Dziesietny_Invoices2001Slovakia 3 21" xfId="12856" xr:uid="{00000000-0005-0000-0000-000031320000}"/>
    <cellStyle name="Dziesiętny_Invoices2001Slovakia 3 21" xfId="12857" xr:uid="{00000000-0005-0000-0000-000032320000}"/>
    <cellStyle name="Dziesietny_Invoices2001Slovakia 3 22" xfId="12858" xr:uid="{00000000-0005-0000-0000-000033320000}"/>
    <cellStyle name="Dziesiętny_Invoices2001Slovakia 3 22" xfId="12859" xr:uid="{00000000-0005-0000-0000-000034320000}"/>
    <cellStyle name="Dziesietny_Invoices2001Slovakia 3 3" xfId="12860" xr:uid="{00000000-0005-0000-0000-000035320000}"/>
    <cellStyle name="Dziesiętny_Invoices2001Slovakia 3 3" xfId="12861" xr:uid="{00000000-0005-0000-0000-000036320000}"/>
    <cellStyle name="Dziesietny_Invoices2001Slovakia 3 4" xfId="12862" xr:uid="{00000000-0005-0000-0000-000037320000}"/>
    <cellStyle name="Dziesiętny_Invoices2001Slovakia 3 4" xfId="12863" xr:uid="{00000000-0005-0000-0000-000038320000}"/>
    <cellStyle name="Dziesietny_Invoices2001Slovakia 3 5" xfId="12864" xr:uid="{00000000-0005-0000-0000-000039320000}"/>
    <cellStyle name="Dziesiętny_Invoices2001Slovakia 3 5" xfId="12865" xr:uid="{00000000-0005-0000-0000-00003A320000}"/>
    <cellStyle name="Dziesietny_Invoices2001Slovakia 3 6" xfId="12866" xr:uid="{00000000-0005-0000-0000-00003B320000}"/>
    <cellStyle name="Dziesiętny_Invoices2001Slovakia 3 6" xfId="12867" xr:uid="{00000000-0005-0000-0000-00003C320000}"/>
    <cellStyle name="Dziesietny_Invoices2001Slovakia 3 7" xfId="12868" xr:uid="{00000000-0005-0000-0000-00003D320000}"/>
    <cellStyle name="Dziesiętny_Invoices2001Slovakia 3 7" xfId="12869" xr:uid="{00000000-0005-0000-0000-00003E320000}"/>
    <cellStyle name="Dziesietny_Invoices2001Slovakia 3 8" xfId="12870" xr:uid="{00000000-0005-0000-0000-00003F320000}"/>
    <cellStyle name="Dziesiętny_Invoices2001Slovakia 3 8" xfId="12871" xr:uid="{00000000-0005-0000-0000-000040320000}"/>
    <cellStyle name="Dziesietny_Invoices2001Slovakia 3 9" xfId="12872" xr:uid="{00000000-0005-0000-0000-000041320000}"/>
    <cellStyle name="Dziesiętny_Invoices2001Slovakia 3 9" xfId="12873" xr:uid="{00000000-0005-0000-0000-000042320000}"/>
    <cellStyle name="Dziesietny_Invoices2001Slovakia 30" xfId="12874" xr:uid="{00000000-0005-0000-0000-000043320000}"/>
    <cellStyle name="Dziesiętny_Invoices2001Slovakia 30" xfId="12875" xr:uid="{00000000-0005-0000-0000-000044320000}"/>
    <cellStyle name="Dziesietny_Invoices2001Slovakia 31" xfId="12876" xr:uid="{00000000-0005-0000-0000-000045320000}"/>
    <cellStyle name="Dziesiętny_Invoices2001Slovakia 31" xfId="12877" xr:uid="{00000000-0005-0000-0000-000046320000}"/>
    <cellStyle name="Dziesietny_Invoices2001Slovakia 32" xfId="12878" xr:uid="{00000000-0005-0000-0000-000047320000}"/>
    <cellStyle name="Dziesiętny_Invoices2001Slovakia 32" xfId="12879" xr:uid="{00000000-0005-0000-0000-000048320000}"/>
    <cellStyle name="Dziesietny_Invoices2001Slovakia 4" xfId="12880" xr:uid="{00000000-0005-0000-0000-000049320000}"/>
    <cellStyle name="Dziesiętny_Invoices2001Slovakia 4" xfId="12881" xr:uid="{00000000-0005-0000-0000-00004A320000}"/>
    <cellStyle name="Dziesietny_Invoices2001Slovakia 4 10" xfId="12882" xr:uid="{00000000-0005-0000-0000-00004B320000}"/>
    <cellStyle name="Dziesiętny_Invoices2001Slovakia 4 10" xfId="12883" xr:uid="{00000000-0005-0000-0000-00004C320000}"/>
    <cellStyle name="Dziesietny_Invoices2001Slovakia 4 11" xfId="12884" xr:uid="{00000000-0005-0000-0000-00004D320000}"/>
    <cellStyle name="Dziesiętny_Invoices2001Slovakia 4 11" xfId="12885" xr:uid="{00000000-0005-0000-0000-00004E320000}"/>
    <cellStyle name="Dziesietny_Invoices2001Slovakia 4 12" xfId="12886" xr:uid="{00000000-0005-0000-0000-00004F320000}"/>
    <cellStyle name="Dziesiętny_Invoices2001Slovakia 4 12" xfId="12887" xr:uid="{00000000-0005-0000-0000-000050320000}"/>
    <cellStyle name="Dziesietny_Invoices2001Slovakia 4 13" xfId="12888" xr:uid="{00000000-0005-0000-0000-000051320000}"/>
    <cellStyle name="Dziesiętny_Invoices2001Slovakia 4 13" xfId="12889" xr:uid="{00000000-0005-0000-0000-000052320000}"/>
    <cellStyle name="Dziesietny_Invoices2001Slovakia 4 14" xfId="12890" xr:uid="{00000000-0005-0000-0000-000053320000}"/>
    <cellStyle name="Dziesiętny_Invoices2001Slovakia 4 14" xfId="12891" xr:uid="{00000000-0005-0000-0000-000054320000}"/>
    <cellStyle name="Dziesietny_Invoices2001Slovakia 4 15" xfId="12892" xr:uid="{00000000-0005-0000-0000-000055320000}"/>
    <cellStyle name="Dziesiętny_Invoices2001Slovakia 4 15" xfId="12893" xr:uid="{00000000-0005-0000-0000-000056320000}"/>
    <cellStyle name="Dziesietny_Invoices2001Slovakia 4 16" xfId="12894" xr:uid="{00000000-0005-0000-0000-000057320000}"/>
    <cellStyle name="Dziesiętny_Invoices2001Slovakia 4 16" xfId="12895" xr:uid="{00000000-0005-0000-0000-000058320000}"/>
    <cellStyle name="Dziesietny_Invoices2001Slovakia 4 17" xfId="12896" xr:uid="{00000000-0005-0000-0000-000059320000}"/>
    <cellStyle name="Dziesiętny_Invoices2001Slovakia 4 17" xfId="12897" xr:uid="{00000000-0005-0000-0000-00005A320000}"/>
    <cellStyle name="Dziesietny_Invoices2001Slovakia 4 18" xfId="12898" xr:uid="{00000000-0005-0000-0000-00005B320000}"/>
    <cellStyle name="Dziesiętny_Invoices2001Slovakia 4 18" xfId="12899" xr:uid="{00000000-0005-0000-0000-00005C320000}"/>
    <cellStyle name="Dziesietny_Invoices2001Slovakia 4 19" xfId="12900" xr:uid="{00000000-0005-0000-0000-00005D320000}"/>
    <cellStyle name="Dziesiętny_Invoices2001Slovakia 4 19" xfId="12901" xr:uid="{00000000-0005-0000-0000-00005E320000}"/>
    <cellStyle name="Dziesietny_Invoices2001Slovakia 4 2" xfId="12902" xr:uid="{00000000-0005-0000-0000-00005F320000}"/>
    <cellStyle name="Dziesiętny_Invoices2001Slovakia 4 2" xfId="12903" xr:uid="{00000000-0005-0000-0000-000060320000}"/>
    <cellStyle name="Dziesietny_Invoices2001Slovakia 4 20" xfId="12904" xr:uid="{00000000-0005-0000-0000-000061320000}"/>
    <cellStyle name="Dziesiętny_Invoices2001Slovakia 4 20" xfId="12905" xr:uid="{00000000-0005-0000-0000-000062320000}"/>
    <cellStyle name="Dziesietny_Invoices2001Slovakia 4 21" xfId="12906" xr:uid="{00000000-0005-0000-0000-000063320000}"/>
    <cellStyle name="Dziesiętny_Invoices2001Slovakia 4 21" xfId="12907" xr:uid="{00000000-0005-0000-0000-000064320000}"/>
    <cellStyle name="Dziesietny_Invoices2001Slovakia 4 22" xfId="12908" xr:uid="{00000000-0005-0000-0000-000065320000}"/>
    <cellStyle name="Dziesiętny_Invoices2001Slovakia 4 22" xfId="12909" xr:uid="{00000000-0005-0000-0000-000066320000}"/>
    <cellStyle name="Dziesietny_Invoices2001Slovakia 4 3" xfId="12910" xr:uid="{00000000-0005-0000-0000-000067320000}"/>
    <cellStyle name="Dziesiętny_Invoices2001Slovakia 4 3" xfId="12911" xr:uid="{00000000-0005-0000-0000-000068320000}"/>
    <cellStyle name="Dziesietny_Invoices2001Slovakia 4 4" xfId="12912" xr:uid="{00000000-0005-0000-0000-000069320000}"/>
    <cellStyle name="Dziesiętny_Invoices2001Slovakia 4 4" xfId="12913" xr:uid="{00000000-0005-0000-0000-00006A320000}"/>
    <cellStyle name="Dziesietny_Invoices2001Slovakia 4 5" xfId="12914" xr:uid="{00000000-0005-0000-0000-00006B320000}"/>
    <cellStyle name="Dziesiętny_Invoices2001Slovakia 4 5" xfId="12915" xr:uid="{00000000-0005-0000-0000-00006C320000}"/>
    <cellStyle name="Dziesietny_Invoices2001Slovakia 4 6" xfId="12916" xr:uid="{00000000-0005-0000-0000-00006D320000}"/>
    <cellStyle name="Dziesiętny_Invoices2001Slovakia 4 6" xfId="12917" xr:uid="{00000000-0005-0000-0000-00006E320000}"/>
    <cellStyle name="Dziesietny_Invoices2001Slovakia 4 7" xfId="12918" xr:uid="{00000000-0005-0000-0000-00006F320000}"/>
    <cellStyle name="Dziesiętny_Invoices2001Slovakia 4 7" xfId="12919" xr:uid="{00000000-0005-0000-0000-000070320000}"/>
    <cellStyle name="Dziesietny_Invoices2001Slovakia 4 8" xfId="12920" xr:uid="{00000000-0005-0000-0000-000071320000}"/>
    <cellStyle name="Dziesiętny_Invoices2001Slovakia 4 8" xfId="12921" xr:uid="{00000000-0005-0000-0000-000072320000}"/>
    <cellStyle name="Dziesietny_Invoices2001Slovakia 4 9" xfId="12922" xr:uid="{00000000-0005-0000-0000-000073320000}"/>
    <cellStyle name="Dziesiętny_Invoices2001Slovakia 4 9" xfId="12923" xr:uid="{00000000-0005-0000-0000-000074320000}"/>
    <cellStyle name="Dziesietny_Invoices2001Slovakia 5" xfId="12924" xr:uid="{00000000-0005-0000-0000-000075320000}"/>
    <cellStyle name="Dziesiętny_Invoices2001Slovakia 5" xfId="12925" xr:uid="{00000000-0005-0000-0000-000076320000}"/>
    <cellStyle name="Dziesietny_Invoices2001Slovakia 5 10" xfId="12926" xr:uid="{00000000-0005-0000-0000-000077320000}"/>
    <cellStyle name="Dziesiętny_Invoices2001Slovakia 5 10" xfId="12927" xr:uid="{00000000-0005-0000-0000-000078320000}"/>
    <cellStyle name="Dziesietny_Invoices2001Slovakia 5 11" xfId="12928" xr:uid="{00000000-0005-0000-0000-000079320000}"/>
    <cellStyle name="Dziesiętny_Invoices2001Slovakia 5 11" xfId="12929" xr:uid="{00000000-0005-0000-0000-00007A320000}"/>
    <cellStyle name="Dziesietny_Invoices2001Slovakia 5 12" xfId="12930" xr:uid="{00000000-0005-0000-0000-00007B320000}"/>
    <cellStyle name="Dziesiętny_Invoices2001Slovakia 5 12" xfId="12931" xr:uid="{00000000-0005-0000-0000-00007C320000}"/>
    <cellStyle name="Dziesietny_Invoices2001Slovakia 5 13" xfId="12932" xr:uid="{00000000-0005-0000-0000-00007D320000}"/>
    <cellStyle name="Dziesiętny_Invoices2001Slovakia 5 13" xfId="12933" xr:uid="{00000000-0005-0000-0000-00007E320000}"/>
    <cellStyle name="Dziesietny_Invoices2001Slovakia 5 14" xfId="12934" xr:uid="{00000000-0005-0000-0000-00007F320000}"/>
    <cellStyle name="Dziesiętny_Invoices2001Slovakia 5 14" xfId="12935" xr:uid="{00000000-0005-0000-0000-000080320000}"/>
    <cellStyle name="Dziesietny_Invoices2001Slovakia 5 15" xfId="12936" xr:uid="{00000000-0005-0000-0000-000081320000}"/>
    <cellStyle name="Dziesiętny_Invoices2001Slovakia 5 15" xfId="12937" xr:uid="{00000000-0005-0000-0000-000082320000}"/>
    <cellStyle name="Dziesietny_Invoices2001Slovakia 5 16" xfId="12938" xr:uid="{00000000-0005-0000-0000-000083320000}"/>
    <cellStyle name="Dziesiętny_Invoices2001Slovakia 5 16" xfId="12939" xr:uid="{00000000-0005-0000-0000-000084320000}"/>
    <cellStyle name="Dziesietny_Invoices2001Slovakia 5 17" xfId="12940" xr:uid="{00000000-0005-0000-0000-000085320000}"/>
    <cellStyle name="Dziesiętny_Invoices2001Slovakia 5 17" xfId="12941" xr:uid="{00000000-0005-0000-0000-000086320000}"/>
    <cellStyle name="Dziesietny_Invoices2001Slovakia 5 18" xfId="12942" xr:uid="{00000000-0005-0000-0000-000087320000}"/>
    <cellStyle name="Dziesiętny_Invoices2001Slovakia 5 18" xfId="12943" xr:uid="{00000000-0005-0000-0000-000088320000}"/>
    <cellStyle name="Dziesietny_Invoices2001Slovakia 5 19" xfId="12944" xr:uid="{00000000-0005-0000-0000-000089320000}"/>
    <cellStyle name="Dziesiętny_Invoices2001Slovakia 5 19" xfId="12945" xr:uid="{00000000-0005-0000-0000-00008A320000}"/>
    <cellStyle name="Dziesietny_Invoices2001Slovakia 5 2" xfId="12946" xr:uid="{00000000-0005-0000-0000-00008B320000}"/>
    <cellStyle name="Dziesiętny_Invoices2001Slovakia 5 2" xfId="12947" xr:uid="{00000000-0005-0000-0000-00008C320000}"/>
    <cellStyle name="Dziesietny_Invoices2001Slovakia 5 20" xfId="12948" xr:uid="{00000000-0005-0000-0000-00008D320000}"/>
    <cellStyle name="Dziesiętny_Invoices2001Slovakia 5 20" xfId="12949" xr:uid="{00000000-0005-0000-0000-00008E320000}"/>
    <cellStyle name="Dziesietny_Invoices2001Slovakia 5 21" xfId="12950" xr:uid="{00000000-0005-0000-0000-00008F320000}"/>
    <cellStyle name="Dziesiętny_Invoices2001Slovakia 5 21" xfId="12951" xr:uid="{00000000-0005-0000-0000-000090320000}"/>
    <cellStyle name="Dziesietny_Invoices2001Slovakia 5 22" xfId="12952" xr:uid="{00000000-0005-0000-0000-000091320000}"/>
    <cellStyle name="Dziesiętny_Invoices2001Slovakia 5 22" xfId="12953" xr:uid="{00000000-0005-0000-0000-000092320000}"/>
    <cellStyle name="Dziesietny_Invoices2001Slovakia 5 3" xfId="12954" xr:uid="{00000000-0005-0000-0000-000093320000}"/>
    <cellStyle name="Dziesiętny_Invoices2001Slovakia 5 3" xfId="12955" xr:uid="{00000000-0005-0000-0000-000094320000}"/>
    <cellStyle name="Dziesietny_Invoices2001Slovakia 5 4" xfId="12956" xr:uid="{00000000-0005-0000-0000-000095320000}"/>
    <cellStyle name="Dziesiętny_Invoices2001Slovakia 5 4" xfId="12957" xr:uid="{00000000-0005-0000-0000-000096320000}"/>
    <cellStyle name="Dziesietny_Invoices2001Slovakia 5 5" xfId="12958" xr:uid="{00000000-0005-0000-0000-000097320000}"/>
    <cellStyle name="Dziesiętny_Invoices2001Slovakia 5 5" xfId="12959" xr:uid="{00000000-0005-0000-0000-000098320000}"/>
    <cellStyle name="Dziesietny_Invoices2001Slovakia 5 6" xfId="12960" xr:uid="{00000000-0005-0000-0000-000099320000}"/>
    <cellStyle name="Dziesiętny_Invoices2001Slovakia 5 6" xfId="12961" xr:uid="{00000000-0005-0000-0000-00009A320000}"/>
    <cellStyle name="Dziesietny_Invoices2001Slovakia 5 7" xfId="12962" xr:uid="{00000000-0005-0000-0000-00009B320000}"/>
    <cellStyle name="Dziesiętny_Invoices2001Slovakia 5 7" xfId="12963" xr:uid="{00000000-0005-0000-0000-00009C320000}"/>
    <cellStyle name="Dziesietny_Invoices2001Slovakia 5 8" xfId="12964" xr:uid="{00000000-0005-0000-0000-00009D320000}"/>
    <cellStyle name="Dziesiętny_Invoices2001Slovakia 5 8" xfId="12965" xr:uid="{00000000-0005-0000-0000-00009E320000}"/>
    <cellStyle name="Dziesietny_Invoices2001Slovakia 5 9" xfId="12966" xr:uid="{00000000-0005-0000-0000-00009F320000}"/>
    <cellStyle name="Dziesiętny_Invoices2001Slovakia 5 9" xfId="12967" xr:uid="{00000000-0005-0000-0000-0000A0320000}"/>
    <cellStyle name="Dziesietny_Invoices2001Slovakia 6" xfId="12968" xr:uid="{00000000-0005-0000-0000-0000A1320000}"/>
    <cellStyle name="Dziesiętny_Invoices2001Slovakia 6" xfId="12969" xr:uid="{00000000-0005-0000-0000-0000A2320000}"/>
    <cellStyle name="Dziesietny_Invoices2001Slovakia 6 10" xfId="12970" xr:uid="{00000000-0005-0000-0000-0000A3320000}"/>
    <cellStyle name="Dziesiętny_Invoices2001Slovakia 6 10" xfId="12971" xr:uid="{00000000-0005-0000-0000-0000A4320000}"/>
    <cellStyle name="Dziesietny_Invoices2001Slovakia 6 11" xfId="12972" xr:uid="{00000000-0005-0000-0000-0000A5320000}"/>
    <cellStyle name="Dziesiętny_Invoices2001Slovakia 6 11" xfId="12973" xr:uid="{00000000-0005-0000-0000-0000A6320000}"/>
    <cellStyle name="Dziesietny_Invoices2001Slovakia 6 12" xfId="12974" xr:uid="{00000000-0005-0000-0000-0000A7320000}"/>
    <cellStyle name="Dziesiętny_Invoices2001Slovakia 6 12" xfId="12975" xr:uid="{00000000-0005-0000-0000-0000A8320000}"/>
    <cellStyle name="Dziesietny_Invoices2001Slovakia 6 13" xfId="12976" xr:uid="{00000000-0005-0000-0000-0000A9320000}"/>
    <cellStyle name="Dziesiętny_Invoices2001Slovakia 6 13" xfId="12977" xr:uid="{00000000-0005-0000-0000-0000AA320000}"/>
    <cellStyle name="Dziesietny_Invoices2001Slovakia 6 14" xfId="12978" xr:uid="{00000000-0005-0000-0000-0000AB320000}"/>
    <cellStyle name="Dziesiętny_Invoices2001Slovakia 6 14" xfId="12979" xr:uid="{00000000-0005-0000-0000-0000AC320000}"/>
    <cellStyle name="Dziesietny_Invoices2001Slovakia 6 15" xfId="12980" xr:uid="{00000000-0005-0000-0000-0000AD320000}"/>
    <cellStyle name="Dziesiętny_Invoices2001Slovakia 6 15" xfId="12981" xr:uid="{00000000-0005-0000-0000-0000AE320000}"/>
    <cellStyle name="Dziesietny_Invoices2001Slovakia 6 16" xfId="12982" xr:uid="{00000000-0005-0000-0000-0000AF320000}"/>
    <cellStyle name="Dziesiętny_Invoices2001Slovakia 6 16" xfId="12983" xr:uid="{00000000-0005-0000-0000-0000B0320000}"/>
    <cellStyle name="Dziesietny_Invoices2001Slovakia 6 17" xfId="12984" xr:uid="{00000000-0005-0000-0000-0000B1320000}"/>
    <cellStyle name="Dziesiętny_Invoices2001Slovakia 6 17" xfId="12985" xr:uid="{00000000-0005-0000-0000-0000B2320000}"/>
    <cellStyle name="Dziesietny_Invoices2001Slovakia 6 18" xfId="12986" xr:uid="{00000000-0005-0000-0000-0000B3320000}"/>
    <cellStyle name="Dziesiętny_Invoices2001Slovakia 6 18" xfId="12987" xr:uid="{00000000-0005-0000-0000-0000B4320000}"/>
    <cellStyle name="Dziesietny_Invoices2001Slovakia 6 19" xfId="12988" xr:uid="{00000000-0005-0000-0000-0000B5320000}"/>
    <cellStyle name="Dziesiętny_Invoices2001Slovakia 6 19" xfId="12989" xr:uid="{00000000-0005-0000-0000-0000B6320000}"/>
    <cellStyle name="Dziesietny_Invoices2001Slovakia 6 2" xfId="12990" xr:uid="{00000000-0005-0000-0000-0000B7320000}"/>
    <cellStyle name="Dziesiętny_Invoices2001Slovakia 6 2" xfId="12991" xr:uid="{00000000-0005-0000-0000-0000B8320000}"/>
    <cellStyle name="Dziesietny_Invoices2001Slovakia 6 20" xfId="12992" xr:uid="{00000000-0005-0000-0000-0000B9320000}"/>
    <cellStyle name="Dziesiętny_Invoices2001Slovakia 6 20" xfId="12993" xr:uid="{00000000-0005-0000-0000-0000BA320000}"/>
    <cellStyle name="Dziesietny_Invoices2001Slovakia 6 21" xfId="12994" xr:uid="{00000000-0005-0000-0000-0000BB320000}"/>
    <cellStyle name="Dziesiętny_Invoices2001Slovakia 6 21" xfId="12995" xr:uid="{00000000-0005-0000-0000-0000BC320000}"/>
    <cellStyle name="Dziesietny_Invoices2001Slovakia 6 22" xfId="12996" xr:uid="{00000000-0005-0000-0000-0000BD320000}"/>
    <cellStyle name="Dziesiętny_Invoices2001Slovakia 6 22" xfId="12997" xr:uid="{00000000-0005-0000-0000-0000BE320000}"/>
    <cellStyle name="Dziesietny_Invoices2001Slovakia 6 3" xfId="12998" xr:uid="{00000000-0005-0000-0000-0000BF320000}"/>
    <cellStyle name="Dziesiętny_Invoices2001Slovakia 6 3" xfId="12999" xr:uid="{00000000-0005-0000-0000-0000C0320000}"/>
    <cellStyle name="Dziesietny_Invoices2001Slovakia 6 4" xfId="13000" xr:uid="{00000000-0005-0000-0000-0000C1320000}"/>
    <cellStyle name="Dziesiętny_Invoices2001Slovakia 6 4" xfId="13001" xr:uid="{00000000-0005-0000-0000-0000C2320000}"/>
    <cellStyle name="Dziesietny_Invoices2001Slovakia 6 5" xfId="13002" xr:uid="{00000000-0005-0000-0000-0000C3320000}"/>
    <cellStyle name="Dziesiętny_Invoices2001Slovakia 6 5" xfId="13003" xr:uid="{00000000-0005-0000-0000-0000C4320000}"/>
    <cellStyle name="Dziesietny_Invoices2001Slovakia 6 6" xfId="13004" xr:uid="{00000000-0005-0000-0000-0000C5320000}"/>
    <cellStyle name="Dziesiętny_Invoices2001Slovakia 6 6" xfId="13005" xr:uid="{00000000-0005-0000-0000-0000C6320000}"/>
    <cellStyle name="Dziesietny_Invoices2001Slovakia 6 7" xfId="13006" xr:uid="{00000000-0005-0000-0000-0000C7320000}"/>
    <cellStyle name="Dziesiętny_Invoices2001Slovakia 6 7" xfId="13007" xr:uid="{00000000-0005-0000-0000-0000C8320000}"/>
    <cellStyle name="Dziesietny_Invoices2001Slovakia 6 8" xfId="13008" xr:uid="{00000000-0005-0000-0000-0000C9320000}"/>
    <cellStyle name="Dziesiętny_Invoices2001Slovakia 6 8" xfId="13009" xr:uid="{00000000-0005-0000-0000-0000CA320000}"/>
    <cellStyle name="Dziesietny_Invoices2001Slovakia 6 9" xfId="13010" xr:uid="{00000000-0005-0000-0000-0000CB320000}"/>
    <cellStyle name="Dziesiętny_Invoices2001Slovakia 6 9" xfId="13011" xr:uid="{00000000-0005-0000-0000-0000CC320000}"/>
    <cellStyle name="Dziesietny_Invoices2001Slovakia 7" xfId="13012" xr:uid="{00000000-0005-0000-0000-0000CD320000}"/>
    <cellStyle name="Dziesiętny_Invoices2001Slovakia 7" xfId="13013" xr:uid="{00000000-0005-0000-0000-0000CE320000}"/>
    <cellStyle name="Dziesietny_Invoices2001Slovakia 7 10" xfId="13014" xr:uid="{00000000-0005-0000-0000-0000CF320000}"/>
    <cellStyle name="Dziesiętny_Invoices2001Slovakia 7 10" xfId="13015" xr:uid="{00000000-0005-0000-0000-0000D0320000}"/>
    <cellStyle name="Dziesietny_Invoices2001Slovakia 7 11" xfId="13016" xr:uid="{00000000-0005-0000-0000-0000D1320000}"/>
    <cellStyle name="Dziesiętny_Invoices2001Slovakia 7 11" xfId="13017" xr:uid="{00000000-0005-0000-0000-0000D2320000}"/>
    <cellStyle name="Dziesietny_Invoices2001Slovakia 7 12" xfId="13018" xr:uid="{00000000-0005-0000-0000-0000D3320000}"/>
    <cellStyle name="Dziesiętny_Invoices2001Slovakia 7 12" xfId="13019" xr:uid="{00000000-0005-0000-0000-0000D4320000}"/>
    <cellStyle name="Dziesietny_Invoices2001Slovakia 7 13" xfId="13020" xr:uid="{00000000-0005-0000-0000-0000D5320000}"/>
    <cellStyle name="Dziesiętny_Invoices2001Slovakia 7 13" xfId="13021" xr:uid="{00000000-0005-0000-0000-0000D6320000}"/>
    <cellStyle name="Dziesietny_Invoices2001Slovakia 7 14" xfId="13022" xr:uid="{00000000-0005-0000-0000-0000D7320000}"/>
    <cellStyle name="Dziesiętny_Invoices2001Slovakia 7 14" xfId="13023" xr:uid="{00000000-0005-0000-0000-0000D8320000}"/>
    <cellStyle name="Dziesietny_Invoices2001Slovakia 7 15" xfId="13024" xr:uid="{00000000-0005-0000-0000-0000D9320000}"/>
    <cellStyle name="Dziesiętny_Invoices2001Slovakia 7 15" xfId="13025" xr:uid="{00000000-0005-0000-0000-0000DA320000}"/>
    <cellStyle name="Dziesietny_Invoices2001Slovakia 7 16" xfId="13026" xr:uid="{00000000-0005-0000-0000-0000DB320000}"/>
    <cellStyle name="Dziesiętny_Invoices2001Slovakia 7 16" xfId="13027" xr:uid="{00000000-0005-0000-0000-0000DC320000}"/>
    <cellStyle name="Dziesietny_Invoices2001Slovakia 7 17" xfId="13028" xr:uid="{00000000-0005-0000-0000-0000DD320000}"/>
    <cellStyle name="Dziesiętny_Invoices2001Slovakia 7 17" xfId="13029" xr:uid="{00000000-0005-0000-0000-0000DE320000}"/>
    <cellStyle name="Dziesietny_Invoices2001Slovakia 7 18" xfId="13030" xr:uid="{00000000-0005-0000-0000-0000DF320000}"/>
    <cellStyle name="Dziesiętny_Invoices2001Slovakia 7 18" xfId="13031" xr:uid="{00000000-0005-0000-0000-0000E0320000}"/>
    <cellStyle name="Dziesietny_Invoices2001Slovakia 7 19" xfId="13032" xr:uid="{00000000-0005-0000-0000-0000E1320000}"/>
    <cellStyle name="Dziesiętny_Invoices2001Slovakia 7 19" xfId="13033" xr:uid="{00000000-0005-0000-0000-0000E2320000}"/>
    <cellStyle name="Dziesietny_Invoices2001Slovakia 7 2" xfId="13034" xr:uid="{00000000-0005-0000-0000-0000E3320000}"/>
    <cellStyle name="Dziesiętny_Invoices2001Slovakia 7 2" xfId="13035" xr:uid="{00000000-0005-0000-0000-0000E4320000}"/>
    <cellStyle name="Dziesietny_Invoices2001Slovakia 7 20" xfId="13036" xr:uid="{00000000-0005-0000-0000-0000E5320000}"/>
    <cellStyle name="Dziesiętny_Invoices2001Slovakia 7 20" xfId="13037" xr:uid="{00000000-0005-0000-0000-0000E6320000}"/>
    <cellStyle name="Dziesietny_Invoices2001Slovakia 7 21" xfId="13038" xr:uid="{00000000-0005-0000-0000-0000E7320000}"/>
    <cellStyle name="Dziesiętny_Invoices2001Slovakia 7 21" xfId="13039" xr:uid="{00000000-0005-0000-0000-0000E8320000}"/>
    <cellStyle name="Dziesietny_Invoices2001Slovakia 7 22" xfId="13040" xr:uid="{00000000-0005-0000-0000-0000E9320000}"/>
    <cellStyle name="Dziesiętny_Invoices2001Slovakia 7 22" xfId="13041" xr:uid="{00000000-0005-0000-0000-0000EA320000}"/>
    <cellStyle name="Dziesietny_Invoices2001Slovakia 7 3" xfId="13042" xr:uid="{00000000-0005-0000-0000-0000EB320000}"/>
    <cellStyle name="Dziesiętny_Invoices2001Slovakia 7 3" xfId="13043" xr:uid="{00000000-0005-0000-0000-0000EC320000}"/>
    <cellStyle name="Dziesietny_Invoices2001Slovakia 7 4" xfId="13044" xr:uid="{00000000-0005-0000-0000-0000ED320000}"/>
    <cellStyle name="Dziesiętny_Invoices2001Slovakia 7 4" xfId="13045" xr:uid="{00000000-0005-0000-0000-0000EE320000}"/>
    <cellStyle name="Dziesietny_Invoices2001Slovakia 7 5" xfId="13046" xr:uid="{00000000-0005-0000-0000-0000EF320000}"/>
    <cellStyle name="Dziesiętny_Invoices2001Slovakia 7 5" xfId="13047" xr:uid="{00000000-0005-0000-0000-0000F0320000}"/>
    <cellStyle name="Dziesietny_Invoices2001Slovakia 7 6" xfId="13048" xr:uid="{00000000-0005-0000-0000-0000F1320000}"/>
    <cellStyle name="Dziesiętny_Invoices2001Slovakia 7 6" xfId="13049" xr:uid="{00000000-0005-0000-0000-0000F2320000}"/>
    <cellStyle name="Dziesietny_Invoices2001Slovakia 7 7" xfId="13050" xr:uid="{00000000-0005-0000-0000-0000F3320000}"/>
    <cellStyle name="Dziesiętny_Invoices2001Slovakia 7 7" xfId="13051" xr:uid="{00000000-0005-0000-0000-0000F4320000}"/>
    <cellStyle name="Dziesietny_Invoices2001Slovakia 7 8" xfId="13052" xr:uid="{00000000-0005-0000-0000-0000F5320000}"/>
    <cellStyle name="Dziesiętny_Invoices2001Slovakia 7 8" xfId="13053" xr:uid="{00000000-0005-0000-0000-0000F6320000}"/>
    <cellStyle name="Dziesietny_Invoices2001Slovakia 7 9" xfId="13054" xr:uid="{00000000-0005-0000-0000-0000F7320000}"/>
    <cellStyle name="Dziesiętny_Invoices2001Slovakia 7 9" xfId="13055" xr:uid="{00000000-0005-0000-0000-0000F8320000}"/>
    <cellStyle name="Dziesietny_Invoices2001Slovakia 8" xfId="13056" xr:uid="{00000000-0005-0000-0000-0000F9320000}"/>
    <cellStyle name="Dziesiętny_Invoices2001Slovakia 8" xfId="13057" xr:uid="{00000000-0005-0000-0000-0000FA320000}"/>
    <cellStyle name="Dziesietny_Invoices2001Slovakia 9" xfId="13058" xr:uid="{00000000-0005-0000-0000-0000FB320000}"/>
    <cellStyle name="Dziesiętny_Invoices2001Slovakia 9" xfId="13059" xr:uid="{00000000-0005-0000-0000-0000FC320000}"/>
    <cellStyle name="Dziesietny_Invoices2001Slovakia_01_Nha so 1_Dien" xfId="13060" xr:uid="{00000000-0005-0000-0000-0000FD320000}"/>
    <cellStyle name="Dziesiętny_Invoices2001Slovakia_01_Nha so 1_Dien" xfId="13061" xr:uid="{00000000-0005-0000-0000-0000FE320000}"/>
    <cellStyle name="Dziesietny_Invoices2001Slovakia_01_Nha so 1_Dien 10" xfId="13062" xr:uid="{00000000-0005-0000-0000-0000FF320000}"/>
    <cellStyle name="Dziesiętny_Invoices2001Slovakia_01_Nha so 1_Dien 10" xfId="13063" xr:uid="{00000000-0005-0000-0000-000000330000}"/>
    <cellStyle name="Dziesietny_Invoices2001Slovakia_01_Nha so 1_Dien 11" xfId="13064" xr:uid="{00000000-0005-0000-0000-000001330000}"/>
    <cellStyle name="Dziesiętny_Invoices2001Slovakia_01_Nha so 1_Dien 11" xfId="13065" xr:uid="{00000000-0005-0000-0000-000002330000}"/>
    <cellStyle name="Dziesietny_Invoices2001Slovakia_01_Nha so 1_Dien 12" xfId="13066" xr:uid="{00000000-0005-0000-0000-000003330000}"/>
    <cellStyle name="Dziesiętny_Invoices2001Slovakia_01_Nha so 1_Dien 12" xfId="13067" xr:uid="{00000000-0005-0000-0000-000004330000}"/>
    <cellStyle name="Dziesietny_Invoices2001Slovakia_01_Nha so 1_Dien 13" xfId="13068" xr:uid="{00000000-0005-0000-0000-000005330000}"/>
    <cellStyle name="Dziesiętny_Invoices2001Slovakia_01_Nha so 1_Dien 13" xfId="13069" xr:uid="{00000000-0005-0000-0000-000006330000}"/>
    <cellStyle name="Dziesietny_Invoices2001Slovakia_01_Nha so 1_Dien 14" xfId="13070" xr:uid="{00000000-0005-0000-0000-000007330000}"/>
    <cellStyle name="Dziesiętny_Invoices2001Slovakia_01_Nha so 1_Dien 14" xfId="13071" xr:uid="{00000000-0005-0000-0000-000008330000}"/>
    <cellStyle name="Dziesietny_Invoices2001Slovakia_01_Nha so 1_Dien 15" xfId="13072" xr:uid="{00000000-0005-0000-0000-000009330000}"/>
    <cellStyle name="Dziesiętny_Invoices2001Slovakia_01_Nha so 1_Dien 15" xfId="13073" xr:uid="{00000000-0005-0000-0000-00000A330000}"/>
    <cellStyle name="Dziesietny_Invoices2001Slovakia_01_Nha so 1_Dien 16" xfId="13074" xr:uid="{00000000-0005-0000-0000-00000B330000}"/>
    <cellStyle name="Dziesiętny_Invoices2001Slovakia_01_Nha so 1_Dien 16" xfId="13075" xr:uid="{00000000-0005-0000-0000-00000C330000}"/>
    <cellStyle name="Dziesietny_Invoices2001Slovakia_01_Nha so 1_Dien 17" xfId="13076" xr:uid="{00000000-0005-0000-0000-00000D330000}"/>
    <cellStyle name="Dziesiętny_Invoices2001Slovakia_01_Nha so 1_Dien 17" xfId="13077" xr:uid="{00000000-0005-0000-0000-00000E330000}"/>
    <cellStyle name="Dziesietny_Invoices2001Slovakia_01_Nha so 1_Dien 18" xfId="13078" xr:uid="{00000000-0005-0000-0000-00000F330000}"/>
    <cellStyle name="Dziesiętny_Invoices2001Slovakia_01_Nha so 1_Dien 18" xfId="13079" xr:uid="{00000000-0005-0000-0000-000010330000}"/>
    <cellStyle name="Dziesietny_Invoices2001Slovakia_01_Nha so 1_Dien 19" xfId="13080" xr:uid="{00000000-0005-0000-0000-000011330000}"/>
    <cellStyle name="Dziesiętny_Invoices2001Slovakia_01_Nha so 1_Dien 19" xfId="13081" xr:uid="{00000000-0005-0000-0000-000012330000}"/>
    <cellStyle name="Dziesietny_Invoices2001Slovakia_01_Nha so 1_Dien 2" xfId="13082" xr:uid="{00000000-0005-0000-0000-000013330000}"/>
    <cellStyle name="Dziesiętny_Invoices2001Slovakia_01_Nha so 1_Dien 2" xfId="13083" xr:uid="{00000000-0005-0000-0000-000014330000}"/>
    <cellStyle name="Dziesietny_Invoices2001Slovakia_01_Nha so 1_Dien 2 10" xfId="13084" xr:uid="{00000000-0005-0000-0000-000015330000}"/>
    <cellStyle name="Dziesiętny_Invoices2001Slovakia_01_Nha so 1_Dien 2 10" xfId="13085" xr:uid="{00000000-0005-0000-0000-000016330000}"/>
    <cellStyle name="Dziesietny_Invoices2001Slovakia_01_Nha so 1_Dien 2 11" xfId="13086" xr:uid="{00000000-0005-0000-0000-000017330000}"/>
    <cellStyle name="Dziesiętny_Invoices2001Slovakia_01_Nha so 1_Dien 2 11" xfId="13087" xr:uid="{00000000-0005-0000-0000-000018330000}"/>
    <cellStyle name="Dziesietny_Invoices2001Slovakia_01_Nha so 1_Dien 2 12" xfId="13088" xr:uid="{00000000-0005-0000-0000-000019330000}"/>
    <cellStyle name="Dziesiętny_Invoices2001Slovakia_01_Nha so 1_Dien 2 12" xfId="13089" xr:uid="{00000000-0005-0000-0000-00001A330000}"/>
    <cellStyle name="Dziesietny_Invoices2001Slovakia_01_Nha so 1_Dien 2 13" xfId="13090" xr:uid="{00000000-0005-0000-0000-00001B330000}"/>
    <cellStyle name="Dziesiętny_Invoices2001Slovakia_01_Nha so 1_Dien 2 13" xfId="13091" xr:uid="{00000000-0005-0000-0000-00001C330000}"/>
    <cellStyle name="Dziesietny_Invoices2001Slovakia_01_Nha so 1_Dien 2 14" xfId="13092" xr:uid="{00000000-0005-0000-0000-00001D330000}"/>
    <cellStyle name="Dziesiętny_Invoices2001Slovakia_01_Nha so 1_Dien 2 14" xfId="13093" xr:uid="{00000000-0005-0000-0000-00001E330000}"/>
    <cellStyle name="Dziesietny_Invoices2001Slovakia_01_Nha so 1_Dien 2 15" xfId="13094" xr:uid="{00000000-0005-0000-0000-00001F330000}"/>
    <cellStyle name="Dziesiętny_Invoices2001Slovakia_01_Nha so 1_Dien 2 15" xfId="13095" xr:uid="{00000000-0005-0000-0000-000020330000}"/>
    <cellStyle name="Dziesietny_Invoices2001Slovakia_01_Nha so 1_Dien 2 16" xfId="13096" xr:uid="{00000000-0005-0000-0000-000021330000}"/>
    <cellStyle name="Dziesiętny_Invoices2001Slovakia_01_Nha so 1_Dien 2 16" xfId="13097" xr:uid="{00000000-0005-0000-0000-000022330000}"/>
    <cellStyle name="Dziesietny_Invoices2001Slovakia_01_Nha so 1_Dien 2 17" xfId="13098" xr:uid="{00000000-0005-0000-0000-000023330000}"/>
    <cellStyle name="Dziesiętny_Invoices2001Slovakia_01_Nha so 1_Dien 2 17" xfId="13099" xr:uid="{00000000-0005-0000-0000-000024330000}"/>
    <cellStyle name="Dziesietny_Invoices2001Slovakia_01_Nha so 1_Dien 2 18" xfId="13100" xr:uid="{00000000-0005-0000-0000-000025330000}"/>
    <cellStyle name="Dziesiętny_Invoices2001Slovakia_01_Nha so 1_Dien 2 18" xfId="13101" xr:uid="{00000000-0005-0000-0000-000026330000}"/>
    <cellStyle name="Dziesietny_Invoices2001Slovakia_01_Nha so 1_Dien 2 19" xfId="13102" xr:uid="{00000000-0005-0000-0000-000027330000}"/>
    <cellStyle name="Dziesiętny_Invoices2001Slovakia_01_Nha so 1_Dien 2 19" xfId="13103" xr:uid="{00000000-0005-0000-0000-000028330000}"/>
    <cellStyle name="Dziesietny_Invoices2001Slovakia_01_Nha so 1_Dien 2 2" xfId="13104" xr:uid="{00000000-0005-0000-0000-000029330000}"/>
    <cellStyle name="Dziesiętny_Invoices2001Slovakia_01_Nha so 1_Dien 2 2" xfId="13105" xr:uid="{00000000-0005-0000-0000-00002A330000}"/>
    <cellStyle name="Dziesietny_Invoices2001Slovakia_01_Nha so 1_Dien 2 20" xfId="13106" xr:uid="{00000000-0005-0000-0000-00002B330000}"/>
    <cellStyle name="Dziesiętny_Invoices2001Slovakia_01_Nha so 1_Dien 2 20" xfId="13107" xr:uid="{00000000-0005-0000-0000-00002C330000}"/>
    <cellStyle name="Dziesietny_Invoices2001Slovakia_01_Nha so 1_Dien 2 21" xfId="13108" xr:uid="{00000000-0005-0000-0000-00002D330000}"/>
    <cellStyle name="Dziesiętny_Invoices2001Slovakia_01_Nha so 1_Dien 2 21" xfId="13109" xr:uid="{00000000-0005-0000-0000-00002E330000}"/>
    <cellStyle name="Dziesietny_Invoices2001Slovakia_01_Nha so 1_Dien 2 22" xfId="13110" xr:uid="{00000000-0005-0000-0000-00002F330000}"/>
    <cellStyle name="Dziesiętny_Invoices2001Slovakia_01_Nha so 1_Dien 2 22" xfId="13111" xr:uid="{00000000-0005-0000-0000-000030330000}"/>
    <cellStyle name="Dziesietny_Invoices2001Slovakia_01_Nha so 1_Dien 2 23" xfId="13112" xr:uid="{00000000-0005-0000-0000-000031330000}"/>
    <cellStyle name="Dziesiętny_Invoices2001Slovakia_01_Nha so 1_Dien 2 23" xfId="13113" xr:uid="{00000000-0005-0000-0000-000032330000}"/>
    <cellStyle name="Dziesietny_Invoices2001Slovakia_01_Nha so 1_Dien 2 24" xfId="13114" xr:uid="{00000000-0005-0000-0000-000033330000}"/>
    <cellStyle name="Dziesiętny_Invoices2001Slovakia_01_Nha so 1_Dien 2 24" xfId="13115" xr:uid="{00000000-0005-0000-0000-000034330000}"/>
    <cellStyle name="Dziesietny_Invoices2001Slovakia_01_Nha so 1_Dien 2 25" xfId="13116" xr:uid="{00000000-0005-0000-0000-000035330000}"/>
    <cellStyle name="Dziesiętny_Invoices2001Slovakia_01_Nha so 1_Dien 2 25" xfId="13117" xr:uid="{00000000-0005-0000-0000-000036330000}"/>
    <cellStyle name="Dziesietny_Invoices2001Slovakia_01_Nha so 1_Dien 2 26" xfId="13118" xr:uid="{00000000-0005-0000-0000-000037330000}"/>
    <cellStyle name="Dziesiętny_Invoices2001Slovakia_01_Nha so 1_Dien 2 26" xfId="13119" xr:uid="{00000000-0005-0000-0000-000038330000}"/>
    <cellStyle name="Dziesietny_Invoices2001Slovakia_01_Nha so 1_Dien 2 3" xfId="13120" xr:uid="{00000000-0005-0000-0000-000039330000}"/>
    <cellStyle name="Dziesiętny_Invoices2001Slovakia_01_Nha so 1_Dien 2 3" xfId="13121" xr:uid="{00000000-0005-0000-0000-00003A330000}"/>
    <cellStyle name="Dziesietny_Invoices2001Slovakia_01_Nha so 1_Dien 2 4" xfId="13122" xr:uid="{00000000-0005-0000-0000-00003B330000}"/>
    <cellStyle name="Dziesiętny_Invoices2001Slovakia_01_Nha so 1_Dien 2 4" xfId="13123" xr:uid="{00000000-0005-0000-0000-00003C330000}"/>
    <cellStyle name="Dziesietny_Invoices2001Slovakia_01_Nha so 1_Dien 2 5" xfId="13124" xr:uid="{00000000-0005-0000-0000-00003D330000}"/>
    <cellStyle name="Dziesiętny_Invoices2001Slovakia_01_Nha so 1_Dien 2 5" xfId="13125" xr:uid="{00000000-0005-0000-0000-00003E330000}"/>
    <cellStyle name="Dziesietny_Invoices2001Slovakia_01_Nha so 1_Dien 2 6" xfId="13126" xr:uid="{00000000-0005-0000-0000-00003F330000}"/>
    <cellStyle name="Dziesiętny_Invoices2001Slovakia_01_Nha so 1_Dien 2 6" xfId="13127" xr:uid="{00000000-0005-0000-0000-000040330000}"/>
    <cellStyle name="Dziesietny_Invoices2001Slovakia_01_Nha so 1_Dien 2 7" xfId="13128" xr:uid="{00000000-0005-0000-0000-000041330000}"/>
    <cellStyle name="Dziesiętny_Invoices2001Slovakia_01_Nha so 1_Dien 2 7" xfId="13129" xr:uid="{00000000-0005-0000-0000-000042330000}"/>
    <cellStyle name="Dziesietny_Invoices2001Slovakia_01_Nha so 1_Dien 2 8" xfId="13130" xr:uid="{00000000-0005-0000-0000-000043330000}"/>
    <cellStyle name="Dziesiętny_Invoices2001Slovakia_01_Nha so 1_Dien 2 8" xfId="13131" xr:uid="{00000000-0005-0000-0000-000044330000}"/>
    <cellStyle name="Dziesietny_Invoices2001Slovakia_01_Nha so 1_Dien 2 9" xfId="13132" xr:uid="{00000000-0005-0000-0000-000045330000}"/>
    <cellStyle name="Dziesiętny_Invoices2001Slovakia_01_Nha so 1_Dien 2 9" xfId="13133" xr:uid="{00000000-0005-0000-0000-000046330000}"/>
    <cellStyle name="Dziesietny_Invoices2001Slovakia_01_Nha so 1_Dien 20" xfId="13134" xr:uid="{00000000-0005-0000-0000-000047330000}"/>
    <cellStyle name="Dziesiętny_Invoices2001Slovakia_01_Nha so 1_Dien 20" xfId="13135" xr:uid="{00000000-0005-0000-0000-000048330000}"/>
    <cellStyle name="Dziesietny_Invoices2001Slovakia_01_Nha so 1_Dien 21" xfId="13136" xr:uid="{00000000-0005-0000-0000-000049330000}"/>
    <cellStyle name="Dziesiętny_Invoices2001Slovakia_01_Nha so 1_Dien 21" xfId="13137" xr:uid="{00000000-0005-0000-0000-00004A330000}"/>
    <cellStyle name="Dziesietny_Invoices2001Slovakia_01_Nha so 1_Dien 22" xfId="13138" xr:uid="{00000000-0005-0000-0000-00004B330000}"/>
    <cellStyle name="Dziesiętny_Invoices2001Slovakia_01_Nha so 1_Dien 22" xfId="13139" xr:uid="{00000000-0005-0000-0000-00004C330000}"/>
    <cellStyle name="Dziesietny_Invoices2001Slovakia_01_Nha so 1_Dien 23" xfId="13140" xr:uid="{00000000-0005-0000-0000-00004D330000}"/>
    <cellStyle name="Dziesiętny_Invoices2001Slovakia_01_Nha so 1_Dien 23" xfId="13141" xr:uid="{00000000-0005-0000-0000-00004E330000}"/>
    <cellStyle name="Dziesietny_Invoices2001Slovakia_01_Nha so 1_Dien 24" xfId="13142" xr:uid="{00000000-0005-0000-0000-00004F330000}"/>
    <cellStyle name="Dziesiętny_Invoices2001Slovakia_01_Nha so 1_Dien 24" xfId="13143" xr:uid="{00000000-0005-0000-0000-000050330000}"/>
    <cellStyle name="Dziesietny_Invoices2001Slovakia_01_Nha so 1_Dien 25" xfId="13144" xr:uid="{00000000-0005-0000-0000-000051330000}"/>
    <cellStyle name="Dziesiętny_Invoices2001Slovakia_01_Nha so 1_Dien 25" xfId="13145" xr:uid="{00000000-0005-0000-0000-000052330000}"/>
    <cellStyle name="Dziesietny_Invoices2001Slovakia_01_Nha so 1_Dien 26" xfId="13146" xr:uid="{00000000-0005-0000-0000-000053330000}"/>
    <cellStyle name="Dziesiętny_Invoices2001Slovakia_01_Nha so 1_Dien 26" xfId="13147" xr:uid="{00000000-0005-0000-0000-000054330000}"/>
    <cellStyle name="Dziesietny_Invoices2001Slovakia_01_Nha so 1_Dien 27" xfId="13148" xr:uid="{00000000-0005-0000-0000-000055330000}"/>
    <cellStyle name="Dziesiętny_Invoices2001Slovakia_01_Nha so 1_Dien 27" xfId="13149" xr:uid="{00000000-0005-0000-0000-000056330000}"/>
    <cellStyle name="Dziesietny_Invoices2001Slovakia_01_Nha so 1_Dien 28" xfId="13150" xr:uid="{00000000-0005-0000-0000-000057330000}"/>
    <cellStyle name="Dziesiętny_Invoices2001Slovakia_01_Nha so 1_Dien 28" xfId="13151" xr:uid="{00000000-0005-0000-0000-000058330000}"/>
    <cellStyle name="Dziesietny_Invoices2001Slovakia_01_Nha so 1_Dien 29" xfId="13152" xr:uid="{00000000-0005-0000-0000-000059330000}"/>
    <cellStyle name="Dziesiętny_Invoices2001Slovakia_01_Nha so 1_Dien 29" xfId="13153" xr:uid="{00000000-0005-0000-0000-00005A330000}"/>
    <cellStyle name="Dziesietny_Invoices2001Slovakia_01_Nha so 1_Dien 3" xfId="13154" xr:uid="{00000000-0005-0000-0000-00005B330000}"/>
    <cellStyle name="Dziesiętny_Invoices2001Slovakia_01_Nha so 1_Dien 3" xfId="13155" xr:uid="{00000000-0005-0000-0000-00005C330000}"/>
    <cellStyle name="Dziesietny_Invoices2001Slovakia_01_Nha so 1_Dien 3 10" xfId="13156" xr:uid="{00000000-0005-0000-0000-00005D330000}"/>
    <cellStyle name="Dziesiętny_Invoices2001Slovakia_01_Nha so 1_Dien 3 10" xfId="13157" xr:uid="{00000000-0005-0000-0000-00005E330000}"/>
    <cellStyle name="Dziesietny_Invoices2001Slovakia_01_Nha so 1_Dien 3 11" xfId="13158" xr:uid="{00000000-0005-0000-0000-00005F330000}"/>
    <cellStyle name="Dziesiętny_Invoices2001Slovakia_01_Nha so 1_Dien 3 11" xfId="13159" xr:uid="{00000000-0005-0000-0000-000060330000}"/>
    <cellStyle name="Dziesietny_Invoices2001Slovakia_01_Nha so 1_Dien 3 12" xfId="13160" xr:uid="{00000000-0005-0000-0000-000061330000}"/>
    <cellStyle name="Dziesiętny_Invoices2001Slovakia_01_Nha so 1_Dien 3 12" xfId="13161" xr:uid="{00000000-0005-0000-0000-000062330000}"/>
    <cellStyle name="Dziesietny_Invoices2001Slovakia_01_Nha so 1_Dien 3 13" xfId="13162" xr:uid="{00000000-0005-0000-0000-000063330000}"/>
    <cellStyle name="Dziesiętny_Invoices2001Slovakia_01_Nha so 1_Dien 3 13" xfId="13163" xr:uid="{00000000-0005-0000-0000-000064330000}"/>
    <cellStyle name="Dziesietny_Invoices2001Slovakia_01_Nha so 1_Dien 3 14" xfId="13164" xr:uid="{00000000-0005-0000-0000-000065330000}"/>
    <cellStyle name="Dziesiętny_Invoices2001Slovakia_01_Nha so 1_Dien 3 14" xfId="13165" xr:uid="{00000000-0005-0000-0000-000066330000}"/>
    <cellStyle name="Dziesietny_Invoices2001Slovakia_01_Nha so 1_Dien 3 15" xfId="13166" xr:uid="{00000000-0005-0000-0000-000067330000}"/>
    <cellStyle name="Dziesiętny_Invoices2001Slovakia_01_Nha so 1_Dien 3 15" xfId="13167" xr:uid="{00000000-0005-0000-0000-000068330000}"/>
    <cellStyle name="Dziesietny_Invoices2001Slovakia_01_Nha so 1_Dien 3 16" xfId="13168" xr:uid="{00000000-0005-0000-0000-000069330000}"/>
    <cellStyle name="Dziesiętny_Invoices2001Slovakia_01_Nha so 1_Dien 3 16" xfId="13169" xr:uid="{00000000-0005-0000-0000-00006A330000}"/>
    <cellStyle name="Dziesietny_Invoices2001Slovakia_01_Nha so 1_Dien 3 17" xfId="13170" xr:uid="{00000000-0005-0000-0000-00006B330000}"/>
    <cellStyle name="Dziesiętny_Invoices2001Slovakia_01_Nha so 1_Dien 3 17" xfId="13171" xr:uid="{00000000-0005-0000-0000-00006C330000}"/>
    <cellStyle name="Dziesietny_Invoices2001Slovakia_01_Nha so 1_Dien 3 18" xfId="13172" xr:uid="{00000000-0005-0000-0000-00006D330000}"/>
    <cellStyle name="Dziesiętny_Invoices2001Slovakia_01_Nha so 1_Dien 3 18" xfId="13173" xr:uid="{00000000-0005-0000-0000-00006E330000}"/>
    <cellStyle name="Dziesietny_Invoices2001Slovakia_01_Nha so 1_Dien 3 19" xfId="13174" xr:uid="{00000000-0005-0000-0000-00006F330000}"/>
    <cellStyle name="Dziesiętny_Invoices2001Slovakia_01_Nha so 1_Dien 3 19" xfId="13175" xr:uid="{00000000-0005-0000-0000-000070330000}"/>
    <cellStyle name="Dziesietny_Invoices2001Slovakia_01_Nha so 1_Dien 3 2" xfId="13176" xr:uid="{00000000-0005-0000-0000-000071330000}"/>
    <cellStyle name="Dziesiętny_Invoices2001Slovakia_01_Nha so 1_Dien 3 2" xfId="13177" xr:uid="{00000000-0005-0000-0000-000072330000}"/>
    <cellStyle name="Dziesietny_Invoices2001Slovakia_01_Nha so 1_Dien 3 20" xfId="13178" xr:uid="{00000000-0005-0000-0000-000073330000}"/>
    <cellStyle name="Dziesiętny_Invoices2001Slovakia_01_Nha so 1_Dien 3 20" xfId="13179" xr:uid="{00000000-0005-0000-0000-000074330000}"/>
    <cellStyle name="Dziesietny_Invoices2001Slovakia_01_Nha so 1_Dien 3 21" xfId="13180" xr:uid="{00000000-0005-0000-0000-000075330000}"/>
    <cellStyle name="Dziesiętny_Invoices2001Slovakia_01_Nha so 1_Dien 3 21" xfId="13181" xr:uid="{00000000-0005-0000-0000-000076330000}"/>
    <cellStyle name="Dziesietny_Invoices2001Slovakia_01_Nha so 1_Dien 3 22" xfId="13182" xr:uid="{00000000-0005-0000-0000-000077330000}"/>
    <cellStyle name="Dziesiętny_Invoices2001Slovakia_01_Nha so 1_Dien 3 22" xfId="13183" xr:uid="{00000000-0005-0000-0000-000078330000}"/>
    <cellStyle name="Dziesietny_Invoices2001Slovakia_01_Nha so 1_Dien 3 23" xfId="13184" xr:uid="{00000000-0005-0000-0000-000079330000}"/>
    <cellStyle name="Dziesiętny_Invoices2001Slovakia_01_Nha so 1_Dien 3 23" xfId="13185" xr:uid="{00000000-0005-0000-0000-00007A330000}"/>
    <cellStyle name="Dziesietny_Invoices2001Slovakia_01_Nha so 1_Dien 3 24" xfId="13186" xr:uid="{00000000-0005-0000-0000-00007B330000}"/>
    <cellStyle name="Dziesiętny_Invoices2001Slovakia_01_Nha so 1_Dien 3 24" xfId="13187" xr:uid="{00000000-0005-0000-0000-00007C330000}"/>
    <cellStyle name="Dziesietny_Invoices2001Slovakia_01_Nha so 1_Dien 3 25" xfId="13188" xr:uid="{00000000-0005-0000-0000-00007D330000}"/>
    <cellStyle name="Dziesiętny_Invoices2001Slovakia_01_Nha so 1_Dien 3 25" xfId="13189" xr:uid="{00000000-0005-0000-0000-00007E330000}"/>
    <cellStyle name="Dziesietny_Invoices2001Slovakia_01_Nha so 1_Dien 3 26" xfId="13190" xr:uid="{00000000-0005-0000-0000-00007F330000}"/>
    <cellStyle name="Dziesiętny_Invoices2001Slovakia_01_Nha so 1_Dien 3 26" xfId="13191" xr:uid="{00000000-0005-0000-0000-000080330000}"/>
    <cellStyle name="Dziesietny_Invoices2001Slovakia_01_Nha so 1_Dien 3 3" xfId="13192" xr:uid="{00000000-0005-0000-0000-000081330000}"/>
    <cellStyle name="Dziesiętny_Invoices2001Slovakia_01_Nha so 1_Dien 3 3" xfId="13193" xr:uid="{00000000-0005-0000-0000-000082330000}"/>
    <cellStyle name="Dziesietny_Invoices2001Slovakia_01_Nha so 1_Dien 3 4" xfId="13194" xr:uid="{00000000-0005-0000-0000-000083330000}"/>
    <cellStyle name="Dziesiętny_Invoices2001Slovakia_01_Nha so 1_Dien 3 4" xfId="13195" xr:uid="{00000000-0005-0000-0000-000084330000}"/>
    <cellStyle name="Dziesietny_Invoices2001Slovakia_01_Nha so 1_Dien 3 5" xfId="13196" xr:uid="{00000000-0005-0000-0000-000085330000}"/>
    <cellStyle name="Dziesiętny_Invoices2001Slovakia_01_Nha so 1_Dien 3 5" xfId="13197" xr:uid="{00000000-0005-0000-0000-000086330000}"/>
    <cellStyle name="Dziesietny_Invoices2001Slovakia_01_Nha so 1_Dien 3 6" xfId="13198" xr:uid="{00000000-0005-0000-0000-000087330000}"/>
    <cellStyle name="Dziesiętny_Invoices2001Slovakia_01_Nha so 1_Dien 3 6" xfId="13199" xr:uid="{00000000-0005-0000-0000-000088330000}"/>
    <cellStyle name="Dziesietny_Invoices2001Slovakia_01_Nha so 1_Dien 3 7" xfId="13200" xr:uid="{00000000-0005-0000-0000-000089330000}"/>
    <cellStyle name="Dziesiętny_Invoices2001Slovakia_01_Nha so 1_Dien 3 7" xfId="13201" xr:uid="{00000000-0005-0000-0000-00008A330000}"/>
    <cellStyle name="Dziesietny_Invoices2001Slovakia_01_Nha so 1_Dien 3 8" xfId="13202" xr:uid="{00000000-0005-0000-0000-00008B330000}"/>
    <cellStyle name="Dziesiętny_Invoices2001Slovakia_01_Nha so 1_Dien 3 8" xfId="13203" xr:uid="{00000000-0005-0000-0000-00008C330000}"/>
    <cellStyle name="Dziesietny_Invoices2001Slovakia_01_Nha so 1_Dien 3 9" xfId="13204" xr:uid="{00000000-0005-0000-0000-00008D330000}"/>
    <cellStyle name="Dziesiętny_Invoices2001Slovakia_01_Nha so 1_Dien 3 9" xfId="13205" xr:uid="{00000000-0005-0000-0000-00008E330000}"/>
    <cellStyle name="Dziesietny_Invoices2001Slovakia_01_Nha so 1_Dien 30" xfId="13206" xr:uid="{00000000-0005-0000-0000-00008F330000}"/>
    <cellStyle name="Dziesiętny_Invoices2001Slovakia_01_Nha so 1_Dien 30" xfId="13207" xr:uid="{00000000-0005-0000-0000-000090330000}"/>
    <cellStyle name="Dziesietny_Invoices2001Slovakia_01_Nha so 1_Dien 31" xfId="13208" xr:uid="{00000000-0005-0000-0000-000091330000}"/>
    <cellStyle name="Dziesiętny_Invoices2001Slovakia_01_Nha so 1_Dien 31" xfId="13209" xr:uid="{00000000-0005-0000-0000-000092330000}"/>
    <cellStyle name="Dziesietny_Invoices2001Slovakia_01_Nha so 1_Dien 32" xfId="13210" xr:uid="{00000000-0005-0000-0000-000093330000}"/>
    <cellStyle name="Dziesiętny_Invoices2001Slovakia_01_Nha so 1_Dien 32" xfId="13211" xr:uid="{00000000-0005-0000-0000-000094330000}"/>
    <cellStyle name="Dziesietny_Invoices2001Slovakia_01_Nha so 1_Dien 33" xfId="13212" xr:uid="{00000000-0005-0000-0000-000095330000}"/>
    <cellStyle name="Dziesiętny_Invoices2001Slovakia_01_Nha so 1_Dien 33" xfId="13213" xr:uid="{00000000-0005-0000-0000-000096330000}"/>
    <cellStyle name="Dziesietny_Invoices2001Slovakia_01_Nha so 1_Dien 34" xfId="13214" xr:uid="{00000000-0005-0000-0000-000097330000}"/>
    <cellStyle name="Dziesiętny_Invoices2001Slovakia_01_Nha so 1_Dien 34" xfId="13215" xr:uid="{00000000-0005-0000-0000-000098330000}"/>
    <cellStyle name="Dziesietny_Invoices2001Slovakia_01_Nha so 1_Dien 35" xfId="13216" xr:uid="{00000000-0005-0000-0000-000099330000}"/>
    <cellStyle name="Dziesiętny_Invoices2001Slovakia_01_Nha so 1_Dien 35" xfId="13217" xr:uid="{00000000-0005-0000-0000-00009A330000}"/>
    <cellStyle name="Dziesietny_Invoices2001Slovakia_01_Nha so 1_Dien 36" xfId="13218" xr:uid="{00000000-0005-0000-0000-00009B330000}"/>
    <cellStyle name="Dziesiętny_Invoices2001Slovakia_01_Nha so 1_Dien 36" xfId="13219" xr:uid="{00000000-0005-0000-0000-00009C330000}"/>
    <cellStyle name="Dziesietny_Invoices2001Slovakia_01_Nha so 1_Dien 37" xfId="13220" xr:uid="{00000000-0005-0000-0000-00009D330000}"/>
    <cellStyle name="Dziesiętny_Invoices2001Slovakia_01_Nha so 1_Dien 37" xfId="13221" xr:uid="{00000000-0005-0000-0000-00009E330000}"/>
    <cellStyle name="Dziesietny_Invoices2001Slovakia_01_Nha so 1_Dien 4" xfId="13222" xr:uid="{00000000-0005-0000-0000-00009F330000}"/>
    <cellStyle name="Dziesiętny_Invoices2001Slovakia_01_Nha so 1_Dien 4" xfId="13223" xr:uid="{00000000-0005-0000-0000-0000A0330000}"/>
    <cellStyle name="Dziesietny_Invoices2001Slovakia_01_Nha so 1_Dien 4 10" xfId="13224" xr:uid="{00000000-0005-0000-0000-0000A1330000}"/>
    <cellStyle name="Dziesiętny_Invoices2001Slovakia_01_Nha so 1_Dien 4 10" xfId="13225" xr:uid="{00000000-0005-0000-0000-0000A2330000}"/>
    <cellStyle name="Dziesietny_Invoices2001Slovakia_01_Nha so 1_Dien 4 11" xfId="13226" xr:uid="{00000000-0005-0000-0000-0000A3330000}"/>
    <cellStyle name="Dziesiętny_Invoices2001Slovakia_01_Nha so 1_Dien 4 11" xfId="13227" xr:uid="{00000000-0005-0000-0000-0000A4330000}"/>
    <cellStyle name="Dziesietny_Invoices2001Slovakia_01_Nha so 1_Dien 4 12" xfId="13228" xr:uid="{00000000-0005-0000-0000-0000A5330000}"/>
    <cellStyle name="Dziesiętny_Invoices2001Slovakia_01_Nha so 1_Dien 4 12" xfId="13229" xr:uid="{00000000-0005-0000-0000-0000A6330000}"/>
    <cellStyle name="Dziesietny_Invoices2001Slovakia_01_Nha so 1_Dien 4 13" xfId="13230" xr:uid="{00000000-0005-0000-0000-0000A7330000}"/>
    <cellStyle name="Dziesiętny_Invoices2001Slovakia_01_Nha so 1_Dien 4 13" xfId="13231" xr:uid="{00000000-0005-0000-0000-0000A8330000}"/>
    <cellStyle name="Dziesietny_Invoices2001Slovakia_01_Nha so 1_Dien 4 14" xfId="13232" xr:uid="{00000000-0005-0000-0000-0000A9330000}"/>
    <cellStyle name="Dziesiętny_Invoices2001Slovakia_01_Nha so 1_Dien 4 14" xfId="13233" xr:uid="{00000000-0005-0000-0000-0000AA330000}"/>
    <cellStyle name="Dziesietny_Invoices2001Slovakia_01_Nha so 1_Dien 4 15" xfId="13234" xr:uid="{00000000-0005-0000-0000-0000AB330000}"/>
    <cellStyle name="Dziesiętny_Invoices2001Slovakia_01_Nha so 1_Dien 4 15" xfId="13235" xr:uid="{00000000-0005-0000-0000-0000AC330000}"/>
    <cellStyle name="Dziesietny_Invoices2001Slovakia_01_Nha so 1_Dien 4 16" xfId="13236" xr:uid="{00000000-0005-0000-0000-0000AD330000}"/>
    <cellStyle name="Dziesiętny_Invoices2001Slovakia_01_Nha so 1_Dien 4 16" xfId="13237" xr:uid="{00000000-0005-0000-0000-0000AE330000}"/>
    <cellStyle name="Dziesietny_Invoices2001Slovakia_01_Nha so 1_Dien 4 17" xfId="13238" xr:uid="{00000000-0005-0000-0000-0000AF330000}"/>
    <cellStyle name="Dziesiętny_Invoices2001Slovakia_01_Nha so 1_Dien 4 17" xfId="13239" xr:uid="{00000000-0005-0000-0000-0000B0330000}"/>
    <cellStyle name="Dziesietny_Invoices2001Slovakia_01_Nha so 1_Dien 4 18" xfId="13240" xr:uid="{00000000-0005-0000-0000-0000B1330000}"/>
    <cellStyle name="Dziesiętny_Invoices2001Slovakia_01_Nha so 1_Dien 4 18" xfId="13241" xr:uid="{00000000-0005-0000-0000-0000B2330000}"/>
    <cellStyle name="Dziesietny_Invoices2001Slovakia_01_Nha so 1_Dien 4 19" xfId="13242" xr:uid="{00000000-0005-0000-0000-0000B3330000}"/>
    <cellStyle name="Dziesiętny_Invoices2001Slovakia_01_Nha so 1_Dien 4 19" xfId="13243" xr:uid="{00000000-0005-0000-0000-0000B4330000}"/>
    <cellStyle name="Dziesietny_Invoices2001Slovakia_01_Nha so 1_Dien 4 2" xfId="13244" xr:uid="{00000000-0005-0000-0000-0000B5330000}"/>
    <cellStyle name="Dziesiętny_Invoices2001Slovakia_01_Nha so 1_Dien 4 2" xfId="13245" xr:uid="{00000000-0005-0000-0000-0000B6330000}"/>
    <cellStyle name="Dziesietny_Invoices2001Slovakia_01_Nha so 1_Dien 4 20" xfId="13246" xr:uid="{00000000-0005-0000-0000-0000B7330000}"/>
    <cellStyle name="Dziesiętny_Invoices2001Slovakia_01_Nha so 1_Dien 4 20" xfId="13247" xr:uid="{00000000-0005-0000-0000-0000B8330000}"/>
    <cellStyle name="Dziesietny_Invoices2001Slovakia_01_Nha so 1_Dien 4 21" xfId="13248" xr:uid="{00000000-0005-0000-0000-0000B9330000}"/>
    <cellStyle name="Dziesiętny_Invoices2001Slovakia_01_Nha so 1_Dien 4 21" xfId="13249" xr:uid="{00000000-0005-0000-0000-0000BA330000}"/>
    <cellStyle name="Dziesietny_Invoices2001Slovakia_01_Nha so 1_Dien 4 22" xfId="13250" xr:uid="{00000000-0005-0000-0000-0000BB330000}"/>
    <cellStyle name="Dziesiętny_Invoices2001Slovakia_01_Nha so 1_Dien 4 22" xfId="13251" xr:uid="{00000000-0005-0000-0000-0000BC330000}"/>
    <cellStyle name="Dziesietny_Invoices2001Slovakia_01_Nha so 1_Dien 4 23" xfId="13252" xr:uid="{00000000-0005-0000-0000-0000BD330000}"/>
    <cellStyle name="Dziesiętny_Invoices2001Slovakia_01_Nha so 1_Dien 4 23" xfId="13253" xr:uid="{00000000-0005-0000-0000-0000BE330000}"/>
    <cellStyle name="Dziesietny_Invoices2001Slovakia_01_Nha so 1_Dien 4 24" xfId="13254" xr:uid="{00000000-0005-0000-0000-0000BF330000}"/>
    <cellStyle name="Dziesiętny_Invoices2001Slovakia_01_Nha so 1_Dien 4 24" xfId="13255" xr:uid="{00000000-0005-0000-0000-0000C0330000}"/>
    <cellStyle name="Dziesietny_Invoices2001Slovakia_01_Nha so 1_Dien 4 25" xfId="13256" xr:uid="{00000000-0005-0000-0000-0000C1330000}"/>
    <cellStyle name="Dziesiętny_Invoices2001Slovakia_01_Nha so 1_Dien 4 25" xfId="13257" xr:uid="{00000000-0005-0000-0000-0000C2330000}"/>
    <cellStyle name="Dziesietny_Invoices2001Slovakia_01_Nha so 1_Dien 4 26" xfId="13258" xr:uid="{00000000-0005-0000-0000-0000C3330000}"/>
    <cellStyle name="Dziesiętny_Invoices2001Slovakia_01_Nha so 1_Dien 4 26" xfId="13259" xr:uid="{00000000-0005-0000-0000-0000C4330000}"/>
    <cellStyle name="Dziesietny_Invoices2001Slovakia_01_Nha so 1_Dien 4 3" xfId="13260" xr:uid="{00000000-0005-0000-0000-0000C5330000}"/>
    <cellStyle name="Dziesiętny_Invoices2001Slovakia_01_Nha so 1_Dien 4 3" xfId="13261" xr:uid="{00000000-0005-0000-0000-0000C6330000}"/>
    <cellStyle name="Dziesietny_Invoices2001Slovakia_01_Nha so 1_Dien 4 4" xfId="13262" xr:uid="{00000000-0005-0000-0000-0000C7330000}"/>
    <cellStyle name="Dziesiętny_Invoices2001Slovakia_01_Nha so 1_Dien 4 4" xfId="13263" xr:uid="{00000000-0005-0000-0000-0000C8330000}"/>
    <cellStyle name="Dziesietny_Invoices2001Slovakia_01_Nha so 1_Dien 4 5" xfId="13264" xr:uid="{00000000-0005-0000-0000-0000C9330000}"/>
    <cellStyle name="Dziesiętny_Invoices2001Slovakia_01_Nha so 1_Dien 4 5" xfId="13265" xr:uid="{00000000-0005-0000-0000-0000CA330000}"/>
    <cellStyle name="Dziesietny_Invoices2001Slovakia_01_Nha so 1_Dien 4 6" xfId="13266" xr:uid="{00000000-0005-0000-0000-0000CB330000}"/>
    <cellStyle name="Dziesiętny_Invoices2001Slovakia_01_Nha so 1_Dien 4 6" xfId="13267" xr:uid="{00000000-0005-0000-0000-0000CC330000}"/>
    <cellStyle name="Dziesietny_Invoices2001Slovakia_01_Nha so 1_Dien 4 7" xfId="13268" xr:uid="{00000000-0005-0000-0000-0000CD330000}"/>
    <cellStyle name="Dziesiętny_Invoices2001Slovakia_01_Nha so 1_Dien 4 7" xfId="13269" xr:uid="{00000000-0005-0000-0000-0000CE330000}"/>
    <cellStyle name="Dziesietny_Invoices2001Slovakia_01_Nha so 1_Dien 4 8" xfId="13270" xr:uid="{00000000-0005-0000-0000-0000CF330000}"/>
    <cellStyle name="Dziesiętny_Invoices2001Slovakia_01_Nha so 1_Dien 4 8" xfId="13271" xr:uid="{00000000-0005-0000-0000-0000D0330000}"/>
    <cellStyle name="Dziesietny_Invoices2001Slovakia_01_Nha so 1_Dien 4 9" xfId="13272" xr:uid="{00000000-0005-0000-0000-0000D1330000}"/>
    <cellStyle name="Dziesiętny_Invoices2001Slovakia_01_Nha so 1_Dien 4 9" xfId="13273" xr:uid="{00000000-0005-0000-0000-0000D2330000}"/>
    <cellStyle name="Dziesietny_Invoices2001Slovakia_01_Nha so 1_Dien 5" xfId="13274" xr:uid="{00000000-0005-0000-0000-0000D3330000}"/>
    <cellStyle name="Dziesiętny_Invoices2001Slovakia_01_Nha so 1_Dien 5" xfId="13275" xr:uid="{00000000-0005-0000-0000-0000D4330000}"/>
    <cellStyle name="Dziesietny_Invoices2001Slovakia_01_Nha so 1_Dien 6" xfId="13276" xr:uid="{00000000-0005-0000-0000-0000D5330000}"/>
    <cellStyle name="Dziesiętny_Invoices2001Slovakia_01_Nha so 1_Dien 6" xfId="13277" xr:uid="{00000000-0005-0000-0000-0000D6330000}"/>
    <cellStyle name="Dziesietny_Invoices2001Slovakia_01_Nha so 1_Dien 7" xfId="13278" xr:uid="{00000000-0005-0000-0000-0000D7330000}"/>
    <cellStyle name="Dziesiętny_Invoices2001Slovakia_01_Nha so 1_Dien 7" xfId="13279" xr:uid="{00000000-0005-0000-0000-0000D8330000}"/>
    <cellStyle name="Dziesietny_Invoices2001Slovakia_01_Nha so 1_Dien 8" xfId="13280" xr:uid="{00000000-0005-0000-0000-0000D9330000}"/>
    <cellStyle name="Dziesiętny_Invoices2001Slovakia_01_Nha so 1_Dien 8" xfId="13281" xr:uid="{00000000-0005-0000-0000-0000DA330000}"/>
    <cellStyle name="Dziesietny_Invoices2001Slovakia_01_Nha so 1_Dien 9" xfId="13282" xr:uid="{00000000-0005-0000-0000-0000DB330000}"/>
    <cellStyle name="Dziesiętny_Invoices2001Slovakia_01_Nha so 1_Dien 9" xfId="13283" xr:uid="{00000000-0005-0000-0000-0000DC330000}"/>
    <cellStyle name="Dziesietny_Invoices2001Slovakia_05-12  KH trung han 2016-2020 - Liem Thinh edited" xfId="13284" xr:uid="{00000000-0005-0000-0000-0000DD330000}"/>
    <cellStyle name="Dziesiętny_Invoices2001Slovakia_05-12  KH trung han 2016-2020 - Liem Thinh edited" xfId="13285" xr:uid="{00000000-0005-0000-0000-0000DE330000}"/>
    <cellStyle name="Dziesietny_Invoices2001Slovakia_05-12  KH trung han 2016-2020 - Liem Thinh edited 10" xfId="13286" xr:uid="{00000000-0005-0000-0000-0000DF330000}"/>
    <cellStyle name="Dziesiętny_Invoices2001Slovakia_05-12  KH trung han 2016-2020 - Liem Thinh edited 10" xfId="13287" xr:uid="{00000000-0005-0000-0000-0000E0330000}"/>
    <cellStyle name="Dziesietny_Invoices2001Slovakia_05-12  KH trung han 2016-2020 - Liem Thinh edited 11" xfId="13288" xr:uid="{00000000-0005-0000-0000-0000E1330000}"/>
    <cellStyle name="Dziesiętny_Invoices2001Slovakia_05-12  KH trung han 2016-2020 - Liem Thinh edited 11" xfId="13289" xr:uid="{00000000-0005-0000-0000-0000E2330000}"/>
    <cellStyle name="Dziesietny_Invoices2001Slovakia_05-12  KH trung han 2016-2020 - Liem Thinh edited 12" xfId="13290" xr:uid="{00000000-0005-0000-0000-0000E3330000}"/>
    <cellStyle name="Dziesiętny_Invoices2001Slovakia_05-12  KH trung han 2016-2020 - Liem Thinh edited 12" xfId="13291" xr:uid="{00000000-0005-0000-0000-0000E4330000}"/>
    <cellStyle name="Dziesietny_Invoices2001Slovakia_05-12  KH trung han 2016-2020 - Liem Thinh edited 13" xfId="13292" xr:uid="{00000000-0005-0000-0000-0000E5330000}"/>
    <cellStyle name="Dziesiętny_Invoices2001Slovakia_05-12  KH trung han 2016-2020 - Liem Thinh edited 13" xfId="13293" xr:uid="{00000000-0005-0000-0000-0000E6330000}"/>
    <cellStyle name="Dziesietny_Invoices2001Slovakia_05-12  KH trung han 2016-2020 - Liem Thinh edited 14" xfId="13294" xr:uid="{00000000-0005-0000-0000-0000E7330000}"/>
    <cellStyle name="Dziesiętny_Invoices2001Slovakia_05-12  KH trung han 2016-2020 - Liem Thinh edited 14" xfId="13295" xr:uid="{00000000-0005-0000-0000-0000E8330000}"/>
    <cellStyle name="Dziesietny_Invoices2001Slovakia_05-12  KH trung han 2016-2020 - Liem Thinh edited 15" xfId="13296" xr:uid="{00000000-0005-0000-0000-0000E9330000}"/>
    <cellStyle name="Dziesiętny_Invoices2001Slovakia_05-12  KH trung han 2016-2020 - Liem Thinh edited 15" xfId="13297" xr:uid="{00000000-0005-0000-0000-0000EA330000}"/>
    <cellStyle name="Dziesietny_Invoices2001Slovakia_05-12  KH trung han 2016-2020 - Liem Thinh edited 16" xfId="13298" xr:uid="{00000000-0005-0000-0000-0000EB330000}"/>
    <cellStyle name="Dziesiętny_Invoices2001Slovakia_05-12  KH trung han 2016-2020 - Liem Thinh edited 16" xfId="13299" xr:uid="{00000000-0005-0000-0000-0000EC330000}"/>
    <cellStyle name="Dziesietny_Invoices2001Slovakia_05-12  KH trung han 2016-2020 - Liem Thinh edited 17" xfId="13300" xr:uid="{00000000-0005-0000-0000-0000ED330000}"/>
    <cellStyle name="Dziesiętny_Invoices2001Slovakia_05-12  KH trung han 2016-2020 - Liem Thinh edited 17" xfId="13301" xr:uid="{00000000-0005-0000-0000-0000EE330000}"/>
    <cellStyle name="Dziesietny_Invoices2001Slovakia_05-12  KH trung han 2016-2020 - Liem Thinh edited 18" xfId="13302" xr:uid="{00000000-0005-0000-0000-0000EF330000}"/>
    <cellStyle name="Dziesiętny_Invoices2001Slovakia_05-12  KH trung han 2016-2020 - Liem Thinh edited 18" xfId="13303" xr:uid="{00000000-0005-0000-0000-0000F0330000}"/>
    <cellStyle name="Dziesietny_Invoices2001Slovakia_05-12  KH trung han 2016-2020 - Liem Thinh edited 19" xfId="13304" xr:uid="{00000000-0005-0000-0000-0000F1330000}"/>
    <cellStyle name="Dziesiętny_Invoices2001Slovakia_05-12  KH trung han 2016-2020 - Liem Thinh edited 19" xfId="13305" xr:uid="{00000000-0005-0000-0000-0000F2330000}"/>
    <cellStyle name="Dziesietny_Invoices2001Slovakia_05-12  KH trung han 2016-2020 - Liem Thinh edited 2" xfId="13306" xr:uid="{00000000-0005-0000-0000-0000F3330000}"/>
    <cellStyle name="Dziesiętny_Invoices2001Slovakia_05-12  KH trung han 2016-2020 - Liem Thinh edited 2" xfId="13307" xr:uid="{00000000-0005-0000-0000-0000F4330000}"/>
    <cellStyle name="Dziesietny_Invoices2001Slovakia_05-12  KH trung han 2016-2020 - Liem Thinh edited 20" xfId="13308" xr:uid="{00000000-0005-0000-0000-0000F5330000}"/>
    <cellStyle name="Dziesiętny_Invoices2001Slovakia_05-12  KH trung han 2016-2020 - Liem Thinh edited 20" xfId="13309" xr:uid="{00000000-0005-0000-0000-0000F6330000}"/>
    <cellStyle name="Dziesietny_Invoices2001Slovakia_05-12  KH trung han 2016-2020 - Liem Thinh edited 21" xfId="13310" xr:uid="{00000000-0005-0000-0000-0000F7330000}"/>
    <cellStyle name="Dziesiętny_Invoices2001Slovakia_05-12  KH trung han 2016-2020 - Liem Thinh edited 21" xfId="13311" xr:uid="{00000000-0005-0000-0000-0000F8330000}"/>
    <cellStyle name="Dziesietny_Invoices2001Slovakia_05-12  KH trung han 2016-2020 - Liem Thinh edited 22" xfId="13312" xr:uid="{00000000-0005-0000-0000-0000F9330000}"/>
    <cellStyle name="Dziesiętny_Invoices2001Slovakia_05-12  KH trung han 2016-2020 - Liem Thinh edited 22" xfId="13313" xr:uid="{00000000-0005-0000-0000-0000FA330000}"/>
    <cellStyle name="Dziesietny_Invoices2001Slovakia_05-12  KH trung han 2016-2020 - Liem Thinh edited 3" xfId="13314" xr:uid="{00000000-0005-0000-0000-0000FB330000}"/>
    <cellStyle name="Dziesiętny_Invoices2001Slovakia_05-12  KH trung han 2016-2020 - Liem Thinh edited 3" xfId="13315" xr:uid="{00000000-0005-0000-0000-0000FC330000}"/>
    <cellStyle name="Dziesietny_Invoices2001Slovakia_05-12  KH trung han 2016-2020 - Liem Thinh edited 4" xfId="13316" xr:uid="{00000000-0005-0000-0000-0000FD330000}"/>
    <cellStyle name="Dziesiętny_Invoices2001Slovakia_05-12  KH trung han 2016-2020 - Liem Thinh edited 4" xfId="13317" xr:uid="{00000000-0005-0000-0000-0000FE330000}"/>
    <cellStyle name="Dziesietny_Invoices2001Slovakia_05-12  KH trung han 2016-2020 - Liem Thinh edited 5" xfId="13318" xr:uid="{00000000-0005-0000-0000-0000FF330000}"/>
    <cellStyle name="Dziesiętny_Invoices2001Slovakia_05-12  KH trung han 2016-2020 - Liem Thinh edited 5" xfId="13319" xr:uid="{00000000-0005-0000-0000-000000340000}"/>
    <cellStyle name="Dziesietny_Invoices2001Slovakia_05-12  KH trung han 2016-2020 - Liem Thinh edited 6" xfId="13320" xr:uid="{00000000-0005-0000-0000-000001340000}"/>
    <cellStyle name="Dziesiętny_Invoices2001Slovakia_05-12  KH trung han 2016-2020 - Liem Thinh edited 6" xfId="13321" xr:uid="{00000000-0005-0000-0000-000002340000}"/>
    <cellStyle name="Dziesietny_Invoices2001Slovakia_05-12  KH trung han 2016-2020 - Liem Thinh edited 7" xfId="13322" xr:uid="{00000000-0005-0000-0000-000003340000}"/>
    <cellStyle name="Dziesiętny_Invoices2001Slovakia_05-12  KH trung han 2016-2020 - Liem Thinh edited 7" xfId="13323" xr:uid="{00000000-0005-0000-0000-000004340000}"/>
    <cellStyle name="Dziesietny_Invoices2001Slovakia_05-12  KH trung han 2016-2020 - Liem Thinh edited 8" xfId="13324" xr:uid="{00000000-0005-0000-0000-000005340000}"/>
    <cellStyle name="Dziesiętny_Invoices2001Slovakia_05-12  KH trung han 2016-2020 - Liem Thinh edited 8" xfId="13325" xr:uid="{00000000-0005-0000-0000-000006340000}"/>
    <cellStyle name="Dziesietny_Invoices2001Slovakia_05-12  KH trung han 2016-2020 - Liem Thinh edited 9" xfId="13326" xr:uid="{00000000-0005-0000-0000-000007340000}"/>
    <cellStyle name="Dziesiętny_Invoices2001Slovakia_05-12  KH trung han 2016-2020 - Liem Thinh edited 9" xfId="13327" xr:uid="{00000000-0005-0000-0000-000008340000}"/>
    <cellStyle name="Dziesietny_Invoices2001Slovakia_10_Nha so 10_Dien1" xfId="13328" xr:uid="{00000000-0005-0000-0000-000009340000}"/>
    <cellStyle name="Dziesiętny_Invoices2001Slovakia_10_Nha so 10_Dien1" xfId="13329" xr:uid="{00000000-0005-0000-0000-00000A340000}"/>
    <cellStyle name="Dziesietny_Invoices2001Slovakia_10_Nha so 10_Dien1 10" xfId="13330" xr:uid="{00000000-0005-0000-0000-00000B340000}"/>
    <cellStyle name="Dziesiętny_Invoices2001Slovakia_10_Nha so 10_Dien1 10" xfId="13331" xr:uid="{00000000-0005-0000-0000-00000C340000}"/>
    <cellStyle name="Dziesietny_Invoices2001Slovakia_10_Nha so 10_Dien1 11" xfId="13332" xr:uid="{00000000-0005-0000-0000-00000D340000}"/>
    <cellStyle name="Dziesiętny_Invoices2001Slovakia_10_Nha so 10_Dien1 11" xfId="13333" xr:uid="{00000000-0005-0000-0000-00000E340000}"/>
    <cellStyle name="Dziesietny_Invoices2001Slovakia_10_Nha so 10_Dien1 12" xfId="13334" xr:uid="{00000000-0005-0000-0000-00000F340000}"/>
    <cellStyle name="Dziesiętny_Invoices2001Slovakia_10_Nha so 10_Dien1 12" xfId="13335" xr:uid="{00000000-0005-0000-0000-000010340000}"/>
    <cellStyle name="Dziesietny_Invoices2001Slovakia_10_Nha so 10_Dien1 13" xfId="13336" xr:uid="{00000000-0005-0000-0000-000011340000}"/>
    <cellStyle name="Dziesiętny_Invoices2001Slovakia_10_Nha so 10_Dien1 13" xfId="13337" xr:uid="{00000000-0005-0000-0000-000012340000}"/>
    <cellStyle name="Dziesietny_Invoices2001Slovakia_10_Nha so 10_Dien1 14" xfId="13338" xr:uid="{00000000-0005-0000-0000-000013340000}"/>
    <cellStyle name="Dziesiętny_Invoices2001Slovakia_10_Nha so 10_Dien1 14" xfId="13339" xr:uid="{00000000-0005-0000-0000-000014340000}"/>
    <cellStyle name="Dziesietny_Invoices2001Slovakia_10_Nha so 10_Dien1 15" xfId="13340" xr:uid="{00000000-0005-0000-0000-000015340000}"/>
    <cellStyle name="Dziesiętny_Invoices2001Slovakia_10_Nha so 10_Dien1 15" xfId="13341" xr:uid="{00000000-0005-0000-0000-000016340000}"/>
    <cellStyle name="Dziesietny_Invoices2001Slovakia_10_Nha so 10_Dien1 16" xfId="13342" xr:uid="{00000000-0005-0000-0000-000017340000}"/>
    <cellStyle name="Dziesiętny_Invoices2001Slovakia_10_Nha so 10_Dien1 16" xfId="13343" xr:uid="{00000000-0005-0000-0000-000018340000}"/>
    <cellStyle name="Dziesietny_Invoices2001Slovakia_10_Nha so 10_Dien1 17" xfId="13344" xr:uid="{00000000-0005-0000-0000-000019340000}"/>
    <cellStyle name="Dziesiętny_Invoices2001Slovakia_10_Nha so 10_Dien1 17" xfId="13345" xr:uid="{00000000-0005-0000-0000-00001A340000}"/>
    <cellStyle name="Dziesietny_Invoices2001Slovakia_10_Nha so 10_Dien1 18" xfId="13346" xr:uid="{00000000-0005-0000-0000-00001B340000}"/>
    <cellStyle name="Dziesiętny_Invoices2001Slovakia_10_Nha so 10_Dien1 18" xfId="13347" xr:uid="{00000000-0005-0000-0000-00001C340000}"/>
    <cellStyle name="Dziesietny_Invoices2001Slovakia_10_Nha so 10_Dien1 19" xfId="13348" xr:uid="{00000000-0005-0000-0000-00001D340000}"/>
    <cellStyle name="Dziesiętny_Invoices2001Slovakia_10_Nha so 10_Dien1 19" xfId="13349" xr:uid="{00000000-0005-0000-0000-00001E340000}"/>
    <cellStyle name="Dziesietny_Invoices2001Slovakia_10_Nha so 10_Dien1 2" xfId="13350" xr:uid="{00000000-0005-0000-0000-00001F340000}"/>
    <cellStyle name="Dziesiętny_Invoices2001Slovakia_10_Nha so 10_Dien1 2" xfId="13351" xr:uid="{00000000-0005-0000-0000-000020340000}"/>
    <cellStyle name="Dziesietny_Invoices2001Slovakia_10_Nha so 10_Dien1 2 10" xfId="13352" xr:uid="{00000000-0005-0000-0000-000021340000}"/>
    <cellStyle name="Dziesiętny_Invoices2001Slovakia_10_Nha so 10_Dien1 2 10" xfId="13353" xr:uid="{00000000-0005-0000-0000-000022340000}"/>
    <cellStyle name="Dziesietny_Invoices2001Slovakia_10_Nha so 10_Dien1 2 11" xfId="13354" xr:uid="{00000000-0005-0000-0000-000023340000}"/>
    <cellStyle name="Dziesiętny_Invoices2001Slovakia_10_Nha so 10_Dien1 2 11" xfId="13355" xr:uid="{00000000-0005-0000-0000-000024340000}"/>
    <cellStyle name="Dziesietny_Invoices2001Slovakia_10_Nha so 10_Dien1 2 12" xfId="13356" xr:uid="{00000000-0005-0000-0000-000025340000}"/>
    <cellStyle name="Dziesiętny_Invoices2001Slovakia_10_Nha so 10_Dien1 2 12" xfId="13357" xr:uid="{00000000-0005-0000-0000-000026340000}"/>
    <cellStyle name="Dziesietny_Invoices2001Slovakia_10_Nha so 10_Dien1 2 13" xfId="13358" xr:uid="{00000000-0005-0000-0000-000027340000}"/>
    <cellStyle name="Dziesiętny_Invoices2001Slovakia_10_Nha so 10_Dien1 2 13" xfId="13359" xr:uid="{00000000-0005-0000-0000-000028340000}"/>
    <cellStyle name="Dziesietny_Invoices2001Slovakia_10_Nha so 10_Dien1 2 14" xfId="13360" xr:uid="{00000000-0005-0000-0000-000029340000}"/>
    <cellStyle name="Dziesiętny_Invoices2001Slovakia_10_Nha so 10_Dien1 2 14" xfId="13361" xr:uid="{00000000-0005-0000-0000-00002A340000}"/>
    <cellStyle name="Dziesietny_Invoices2001Slovakia_10_Nha so 10_Dien1 2 15" xfId="13362" xr:uid="{00000000-0005-0000-0000-00002B340000}"/>
    <cellStyle name="Dziesiętny_Invoices2001Slovakia_10_Nha so 10_Dien1 2 15" xfId="13363" xr:uid="{00000000-0005-0000-0000-00002C340000}"/>
    <cellStyle name="Dziesietny_Invoices2001Slovakia_10_Nha so 10_Dien1 2 16" xfId="13364" xr:uid="{00000000-0005-0000-0000-00002D340000}"/>
    <cellStyle name="Dziesiętny_Invoices2001Slovakia_10_Nha so 10_Dien1 2 16" xfId="13365" xr:uid="{00000000-0005-0000-0000-00002E340000}"/>
    <cellStyle name="Dziesietny_Invoices2001Slovakia_10_Nha so 10_Dien1 2 17" xfId="13366" xr:uid="{00000000-0005-0000-0000-00002F340000}"/>
    <cellStyle name="Dziesiętny_Invoices2001Slovakia_10_Nha so 10_Dien1 2 17" xfId="13367" xr:uid="{00000000-0005-0000-0000-000030340000}"/>
    <cellStyle name="Dziesietny_Invoices2001Slovakia_10_Nha so 10_Dien1 2 18" xfId="13368" xr:uid="{00000000-0005-0000-0000-000031340000}"/>
    <cellStyle name="Dziesiętny_Invoices2001Slovakia_10_Nha so 10_Dien1 2 18" xfId="13369" xr:uid="{00000000-0005-0000-0000-000032340000}"/>
    <cellStyle name="Dziesietny_Invoices2001Slovakia_10_Nha so 10_Dien1 2 19" xfId="13370" xr:uid="{00000000-0005-0000-0000-000033340000}"/>
    <cellStyle name="Dziesiętny_Invoices2001Slovakia_10_Nha so 10_Dien1 2 19" xfId="13371" xr:uid="{00000000-0005-0000-0000-000034340000}"/>
    <cellStyle name="Dziesietny_Invoices2001Slovakia_10_Nha so 10_Dien1 2 2" xfId="13372" xr:uid="{00000000-0005-0000-0000-000035340000}"/>
    <cellStyle name="Dziesiętny_Invoices2001Slovakia_10_Nha so 10_Dien1 2 2" xfId="13373" xr:uid="{00000000-0005-0000-0000-000036340000}"/>
    <cellStyle name="Dziesietny_Invoices2001Slovakia_10_Nha so 10_Dien1 2 20" xfId="13374" xr:uid="{00000000-0005-0000-0000-000037340000}"/>
    <cellStyle name="Dziesiętny_Invoices2001Slovakia_10_Nha so 10_Dien1 2 20" xfId="13375" xr:uid="{00000000-0005-0000-0000-000038340000}"/>
    <cellStyle name="Dziesietny_Invoices2001Slovakia_10_Nha so 10_Dien1 2 21" xfId="13376" xr:uid="{00000000-0005-0000-0000-000039340000}"/>
    <cellStyle name="Dziesiętny_Invoices2001Slovakia_10_Nha so 10_Dien1 2 21" xfId="13377" xr:uid="{00000000-0005-0000-0000-00003A340000}"/>
    <cellStyle name="Dziesietny_Invoices2001Slovakia_10_Nha so 10_Dien1 2 22" xfId="13378" xr:uid="{00000000-0005-0000-0000-00003B340000}"/>
    <cellStyle name="Dziesiętny_Invoices2001Slovakia_10_Nha so 10_Dien1 2 22" xfId="13379" xr:uid="{00000000-0005-0000-0000-00003C340000}"/>
    <cellStyle name="Dziesietny_Invoices2001Slovakia_10_Nha so 10_Dien1 2 23" xfId="13380" xr:uid="{00000000-0005-0000-0000-00003D340000}"/>
    <cellStyle name="Dziesiętny_Invoices2001Slovakia_10_Nha so 10_Dien1 2 23" xfId="13381" xr:uid="{00000000-0005-0000-0000-00003E340000}"/>
    <cellStyle name="Dziesietny_Invoices2001Slovakia_10_Nha so 10_Dien1 2 24" xfId="13382" xr:uid="{00000000-0005-0000-0000-00003F340000}"/>
    <cellStyle name="Dziesiętny_Invoices2001Slovakia_10_Nha so 10_Dien1 2 24" xfId="13383" xr:uid="{00000000-0005-0000-0000-000040340000}"/>
    <cellStyle name="Dziesietny_Invoices2001Slovakia_10_Nha so 10_Dien1 2 25" xfId="13384" xr:uid="{00000000-0005-0000-0000-000041340000}"/>
    <cellStyle name="Dziesiętny_Invoices2001Slovakia_10_Nha so 10_Dien1 2 25" xfId="13385" xr:uid="{00000000-0005-0000-0000-000042340000}"/>
    <cellStyle name="Dziesietny_Invoices2001Slovakia_10_Nha so 10_Dien1 2 26" xfId="13386" xr:uid="{00000000-0005-0000-0000-000043340000}"/>
    <cellStyle name="Dziesiętny_Invoices2001Slovakia_10_Nha so 10_Dien1 2 26" xfId="13387" xr:uid="{00000000-0005-0000-0000-000044340000}"/>
    <cellStyle name="Dziesietny_Invoices2001Slovakia_10_Nha so 10_Dien1 2 3" xfId="13388" xr:uid="{00000000-0005-0000-0000-000045340000}"/>
    <cellStyle name="Dziesiętny_Invoices2001Slovakia_10_Nha so 10_Dien1 2 3" xfId="13389" xr:uid="{00000000-0005-0000-0000-000046340000}"/>
    <cellStyle name="Dziesietny_Invoices2001Slovakia_10_Nha so 10_Dien1 2 4" xfId="13390" xr:uid="{00000000-0005-0000-0000-000047340000}"/>
    <cellStyle name="Dziesiętny_Invoices2001Slovakia_10_Nha so 10_Dien1 2 4" xfId="13391" xr:uid="{00000000-0005-0000-0000-000048340000}"/>
    <cellStyle name="Dziesietny_Invoices2001Slovakia_10_Nha so 10_Dien1 2 5" xfId="13392" xr:uid="{00000000-0005-0000-0000-000049340000}"/>
    <cellStyle name="Dziesiętny_Invoices2001Slovakia_10_Nha so 10_Dien1 2 5" xfId="13393" xr:uid="{00000000-0005-0000-0000-00004A340000}"/>
    <cellStyle name="Dziesietny_Invoices2001Slovakia_10_Nha so 10_Dien1 2 6" xfId="13394" xr:uid="{00000000-0005-0000-0000-00004B340000}"/>
    <cellStyle name="Dziesiętny_Invoices2001Slovakia_10_Nha so 10_Dien1 2 6" xfId="13395" xr:uid="{00000000-0005-0000-0000-00004C340000}"/>
    <cellStyle name="Dziesietny_Invoices2001Slovakia_10_Nha so 10_Dien1 2 7" xfId="13396" xr:uid="{00000000-0005-0000-0000-00004D340000}"/>
    <cellStyle name="Dziesiętny_Invoices2001Slovakia_10_Nha so 10_Dien1 2 7" xfId="13397" xr:uid="{00000000-0005-0000-0000-00004E340000}"/>
    <cellStyle name="Dziesietny_Invoices2001Slovakia_10_Nha so 10_Dien1 2 8" xfId="13398" xr:uid="{00000000-0005-0000-0000-00004F340000}"/>
    <cellStyle name="Dziesiętny_Invoices2001Slovakia_10_Nha so 10_Dien1 2 8" xfId="13399" xr:uid="{00000000-0005-0000-0000-000050340000}"/>
    <cellStyle name="Dziesietny_Invoices2001Slovakia_10_Nha so 10_Dien1 2 9" xfId="13400" xr:uid="{00000000-0005-0000-0000-000051340000}"/>
    <cellStyle name="Dziesiętny_Invoices2001Slovakia_10_Nha so 10_Dien1 2 9" xfId="13401" xr:uid="{00000000-0005-0000-0000-000052340000}"/>
    <cellStyle name="Dziesietny_Invoices2001Slovakia_10_Nha so 10_Dien1 20" xfId="13402" xr:uid="{00000000-0005-0000-0000-000053340000}"/>
    <cellStyle name="Dziesiętny_Invoices2001Slovakia_10_Nha so 10_Dien1 20" xfId="13403" xr:uid="{00000000-0005-0000-0000-000054340000}"/>
    <cellStyle name="Dziesietny_Invoices2001Slovakia_10_Nha so 10_Dien1 21" xfId="13404" xr:uid="{00000000-0005-0000-0000-000055340000}"/>
    <cellStyle name="Dziesiętny_Invoices2001Slovakia_10_Nha so 10_Dien1 21" xfId="13405" xr:uid="{00000000-0005-0000-0000-000056340000}"/>
    <cellStyle name="Dziesietny_Invoices2001Slovakia_10_Nha so 10_Dien1 22" xfId="13406" xr:uid="{00000000-0005-0000-0000-000057340000}"/>
    <cellStyle name="Dziesiętny_Invoices2001Slovakia_10_Nha so 10_Dien1 22" xfId="13407" xr:uid="{00000000-0005-0000-0000-000058340000}"/>
    <cellStyle name="Dziesietny_Invoices2001Slovakia_10_Nha so 10_Dien1 23" xfId="13408" xr:uid="{00000000-0005-0000-0000-000059340000}"/>
    <cellStyle name="Dziesiętny_Invoices2001Slovakia_10_Nha so 10_Dien1 23" xfId="13409" xr:uid="{00000000-0005-0000-0000-00005A340000}"/>
    <cellStyle name="Dziesietny_Invoices2001Slovakia_10_Nha so 10_Dien1 24" xfId="13410" xr:uid="{00000000-0005-0000-0000-00005B340000}"/>
    <cellStyle name="Dziesiętny_Invoices2001Slovakia_10_Nha so 10_Dien1 24" xfId="13411" xr:uid="{00000000-0005-0000-0000-00005C340000}"/>
    <cellStyle name="Dziesietny_Invoices2001Slovakia_10_Nha so 10_Dien1 25" xfId="13412" xr:uid="{00000000-0005-0000-0000-00005D340000}"/>
    <cellStyle name="Dziesiętny_Invoices2001Slovakia_10_Nha so 10_Dien1 25" xfId="13413" xr:uid="{00000000-0005-0000-0000-00005E340000}"/>
    <cellStyle name="Dziesietny_Invoices2001Slovakia_10_Nha so 10_Dien1 26" xfId="13414" xr:uid="{00000000-0005-0000-0000-00005F340000}"/>
    <cellStyle name="Dziesiętny_Invoices2001Slovakia_10_Nha so 10_Dien1 26" xfId="13415" xr:uid="{00000000-0005-0000-0000-000060340000}"/>
    <cellStyle name="Dziesietny_Invoices2001Slovakia_10_Nha so 10_Dien1 27" xfId="13416" xr:uid="{00000000-0005-0000-0000-000061340000}"/>
    <cellStyle name="Dziesiętny_Invoices2001Slovakia_10_Nha so 10_Dien1 27" xfId="13417" xr:uid="{00000000-0005-0000-0000-000062340000}"/>
    <cellStyle name="Dziesietny_Invoices2001Slovakia_10_Nha so 10_Dien1 28" xfId="13418" xr:uid="{00000000-0005-0000-0000-000063340000}"/>
    <cellStyle name="Dziesiętny_Invoices2001Slovakia_10_Nha so 10_Dien1 28" xfId="13419" xr:uid="{00000000-0005-0000-0000-000064340000}"/>
    <cellStyle name="Dziesietny_Invoices2001Slovakia_10_Nha so 10_Dien1 29" xfId="13420" xr:uid="{00000000-0005-0000-0000-000065340000}"/>
    <cellStyle name="Dziesiętny_Invoices2001Slovakia_10_Nha so 10_Dien1 29" xfId="13421" xr:uid="{00000000-0005-0000-0000-000066340000}"/>
    <cellStyle name="Dziesietny_Invoices2001Slovakia_10_Nha so 10_Dien1 3" xfId="13422" xr:uid="{00000000-0005-0000-0000-000067340000}"/>
    <cellStyle name="Dziesiętny_Invoices2001Slovakia_10_Nha so 10_Dien1 3" xfId="13423" xr:uid="{00000000-0005-0000-0000-000068340000}"/>
    <cellStyle name="Dziesietny_Invoices2001Slovakia_10_Nha so 10_Dien1 3 10" xfId="13424" xr:uid="{00000000-0005-0000-0000-000069340000}"/>
    <cellStyle name="Dziesiętny_Invoices2001Slovakia_10_Nha so 10_Dien1 3 10" xfId="13425" xr:uid="{00000000-0005-0000-0000-00006A340000}"/>
    <cellStyle name="Dziesietny_Invoices2001Slovakia_10_Nha so 10_Dien1 3 11" xfId="13426" xr:uid="{00000000-0005-0000-0000-00006B340000}"/>
    <cellStyle name="Dziesiętny_Invoices2001Slovakia_10_Nha so 10_Dien1 3 11" xfId="13427" xr:uid="{00000000-0005-0000-0000-00006C340000}"/>
    <cellStyle name="Dziesietny_Invoices2001Slovakia_10_Nha so 10_Dien1 3 12" xfId="13428" xr:uid="{00000000-0005-0000-0000-00006D340000}"/>
    <cellStyle name="Dziesiętny_Invoices2001Slovakia_10_Nha so 10_Dien1 3 12" xfId="13429" xr:uid="{00000000-0005-0000-0000-00006E340000}"/>
    <cellStyle name="Dziesietny_Invoices2001Slovakia_10_Nha so 10_Dien1 3 13" xfId="13430" xr:uid="{00000000-0005-0000-0000-00006F340000}"/>
    <cellStyle name="Dziesiętny_Invoices2001Slovakia_10_Nha so 10_Dien1 3 13" xfId="13431" xr:uid="{00000000-0005-0000-0000-000070340000}"/>
    <cellStyle name="Dziesietny_Invoices2001Slovakia_10_Nha so 10_Dien1 3 14" xfId="13432" xr:uid="{00000000-0005-0000-0000-000071340000}"/>
    <cellStyle name="Dziesiętny_Invoices2001Slovakia_10_Nha so 10_Dien1 3 14" xfId="13433" xr:uid="{00000000-0005-0000-0000-000072340000}"/>
    <cellStyle name="Dziesietny_Invoices2001Slovakia_10_Nha so 10_Dien1 3 15" xfId="13434" xr:uid="{00000000-0005-0000-0000-000073340000}"/>
    <cellStyle name="Dziesiętny_Invoices2001Slovakia_10_Nha so 10_Dien1 3 15" xfId="13435" xr:uid="{00000000-0005-0000-0000-000074340000}"/>
    <cellStyle name="Dziesietny_Invoices2001Slovakia_10_Nha so 10_Dien1 3 16" xfId="13436" xr:uid="{00000000-0005-0000-0000-000075340000}"/>
    <cellStyle name="Dziesiętny_Invoices2001Slovakia_10_Nha so 10_Dien1 3 16" xfId="13437" xr:uid="{00000000-0005-0000-0000-000076340000}"/>
    <cellStyle name="Dziesietny_Invoices2001Slovakia_10_Nha so 10_Dien1 3 17" xfId="13438" xr:uid="{00000000-0005-0000-0000-000077340000}"/>
    <cellStyle name="Dziesiętny_Invoices2001Slovakia_10_Nha so 10_Dien1 3 17" xfId="13439" xr:uid="{00000000-0005-0000-0000-000078340000}"/>
    <cellStyle name="Dziesietny_Invoices2001Slovakia_10_Nha so 10_Dien1 3 18" xfId="13440" xr:uid="{00000000-0005-0000-0000-000079340000}"/>
    <cellStyle name="Dziesiętny_Invoices2001Slovakia_10_Nha so 10_Dien1 3 18" xfId="13441" xr:uid="{00000000-0005-0000-0000-00007A340000}"/>
    <cellStyle name="Dziesietny_Invoices2001Slovakia_10_Nha so 10_Dien1 3 19" xfId="13442" xr:uid="{00000000-0005-0000-0000-00007B340000}"/>
    <cellStyle name="Dziesiętny_Invoices2001Slovakia_10_Nha so 10_Dien1 3 19" xfId="13443" xr:uid="{00000000-0005-0000-0000-00007C340000}"/>
    <cellStyle name="Dziesietny_Invoices2001Slovakia_10_Nha so 10_Dien1 3 2" xfId="13444" xr:uid="{00000000-0005-0000-0000-00007D340000}"/>
    <cellStyle name="Dziesiętny_Invoices2001Slovakia_10_Nha so 10_Dien1 3 2" xfId="13445" xr:uid="{00000000-0005-0000-0000-00007E340000}"/>
    <cellStyle name="Dziesietny_Invoices2001Slovakia_10_Nha so 10_Dien1 3 20" xfId="13446" xr:uid="{00000000-0005-0000-0000-00007F340000}"/>
    <cellStyle name="Dziesiętny_Invoices2001Slovakia_10_Nha so 10_Dien1 3 20" xfId="13447" xr:uid="{00000000-0005-0000-0000-000080340000}"/>
    <cellStyle name="Dziesietny_Invoices2001Slovakia_10_Nha so 10_Dien1 3 21" xfId="13448" xr:uid="{00000000-0005-0000-0000-000081340000}"/>
    <cellStyle name="Dziesiętny_Invoices2001Slovakia_10_Nha so 10_Dien1 3 21" xfId="13449" xr:uid="{00000000-0005-0000-0000-000082340000}"/>
    <cellStyle name="Dziesietny_Invoices2001Slovakia_10_Nha so 10_Dien1 3 22" xfId="13450" xr:uid="{00000000-0005-0000-0000-000083340000}"/>
    <cellStyle name="Dziesiętny_Invoices2001Slovakia_10_Nha so 10_Dien1 3 22" xfId="13451" xr:uid="{00000000-0005-0000-0000-000084340000}"/>
    <cellStyle name="Dziesietny_Invoices2001Slovakia_10_Nha so 10_Dien1 3 23" xfId="13452" xr:uid="{00000000-0005-0000-0000-000085340000}"/>
    <cellStyle name="Dziesiętny_Invoices2001Slovakia_10_Nha so 10_Dien1 3 23" xfId="13453" xr:uid="{00000000-0005-0000-0000-000086340000}"/>
    <cellStyle name="Dziesietny_Invoices2001Slovakia_10_Nha so 10_Dien1 3 24" xfId="13454" xr:uid="{00000000-0005-0000-0000-000087340000}"/>
    <cellStyle name="Dziesiętny_Invoices2001Slovakia_10_Nha so 10_Dien1 3 24" xfId="13455" xr:uid="{00000000-0005-0000-0000-000088340000}"/>
    <cellStyle name="Dziesietny_Invoices2001Slovakia_10_Nha so 10_Dien1 3 25" xfId="13456" xr:uid="{00000000-0005-0000-0000-000089340000}"/>
    <cellStyle name="Dziesiętny_Invoices2001Slovakia_10_Nha so 10_Dien1 3 25" xfId="13457" xr:uid="{00000000-0005-0000-0000-00008A340000}"/>
    <cellStyle name="Dziesietny_Invoices2001Slovakia_10_Nha so 10_Dien1 3 26" xfId="13458" xr:uid="{00000000-0005-0000-0000-00008B340000}"/>
    <cellStyle name="Dziesiętny_Invoices2001Slovakia_10_Nha so 10_Dien1 3 26" xfId="13459" xr:uid="{00000000-0005-0000-0000-00008C340000}"/>
    <cellStyle name="Dziesietny_Invoices2001Slovakia_10_Nha so 10_Dien1 3 3" xfId="13460" xr:uid="{00000000-0005-0000-0000-00008D340000}"/>
    <cellStyle name="Dziesiętny_Invoices2001Slovakia_10_Nha so 10_Dien1 3 3" xfId="13461" xr:uid="{00000000-0005-0000-0000-00008E340000}"/>
    <cellStyle name="Dziesietny_Invoices2001Slovakia_10_Nha so 10_Dien1 3 4" xfId="13462" xr:uid="{00000000-0005-0000-0000-00008F340000}"/>
    <cellStyle name="Dziesiętny_Invoices2001Slovakia_10_Nha so 10_Dien1 3 4" xfId="13463" xr:uid="{00000000-0005-0000-0000-000090340000}"/>
    <cellStyle name="Dziesietny_Invoices2001Slovakia_10_Nha so 10_Dien1 3 5" xfId="13464" xr:uid="{00000000-0005-0000-0000-000091340000}"/>
    <cellStyle name="Dziesiętny_Invoices2001Slovakia_10_Nha so 10_Dien1 3 5" xfId="13465" xr:uid="{00000000-0005-0000-0000-000092340000}"/>
    <cellStyle name="Dziesietny_Invoices2001Slovakia_10_Nha so 10_Dien1 3 6" xfId="13466" xr:uid="{00000000-0005-0000-0000-000093340000}"/>
    <cellStyle name="Dziesiętny_Invoices2001Slovakia_10_Nha so 10_Dien1 3 6" xfId="13467" xr:uid="{00000000-0005-0000-0000-000094340000}"/>
    <cellStyle name="Dziesietny_Invoices2001Slovakia_10_Nha so 10_Dien1 3 7" xfId="13468" xr:uid="{00000000-0005-0000-0000-000095340000}"/>
    <cellStyle name="Dziesiętny_Invoices2001Slovakia_10_Nha so 10_Dien1 3 7" xfId="13469" xr:uid="{00000000-0005-0000-0000-000096340000}"/>
    <cellStyle name="Dziesietny_Invoices2001Slovakia_10_Nha so 10_Dien1 3 8" xfId="13470" xr:uid="{00000000-0005-0000-0000-000097340000}"/>
    <cellStyle name="Dziesiętny_Invoices2001Slovakia_10_Nha so 10_Dien1 3 8" xfId="13471" xr:uid="{00000000-0005-0000-0000-000098340000}"/>
    <cellStyle name="Dziesietny_Invoices2001Slovakia_10_Nha so 10_Dien1 3 9" xfId="13472" xr:uid="{00000000-0005-0000-0000-000099340000}"/>
    <cellStyle name="Dziesiętny_Invoices2001Slovakia_10_Nha so 10_Dien1 3 9" xfId="13473" xr:uid="{00000000-0005-0000-0000-00009A340000}"/>
    <cellStyle name="Dziesietny_Invoices2001Slovakia_10_Nha so 10_Dien1 30" xfId="13474" xr:uid="{00000000-0005-0000-0000-00009B340000}"/>
    <cellStyle name="Dziesiętny_Invoices2001Slovakia_10_Nha so 10_Dien1 30" xfId="13475" xr:uid="{00000000-0005-0000-0000-00009C340000}"/>
    <cellStyle name="Dziesietny_Invoices2001Slovakia_10_Nha so 10_Dien1 31" xfId="13476" xr:uid="{00000000-0005-0000-0000-00009D340000}"/>
    <cellStyle name="Dziesiętny_Invoices2001Slovakia_10_Nha so 10_Dien1 31" xfId="13477" xr:uid="{00000000-0005-0000-0000-00009E340000}"/>
    <cellStyle name="Dziesietny_Invoices2001Slovakia_10_Nha so 10_Dien1 32" xfId="13478" xr:uid="{00000000-0005-0000-0000-00009F340000}"/>
    <cellStyle name="Dziesiętny_Invoices2001Slovakia_10_Nha so 10_Dien1 32" xfId="13479" xr:uid="{00000000-0005-0000-0000-0000A0340000}"/>
    <cellStyle name="Dziesietny_Invoices2001Slovakia_10_Nha so 10_Dien1 33" xfId="13480" xr:uid="{00000000-0005-0000-0000-0000A1340000}"/>
    <cellStyle name="Dziesiętny_Invoices2001Slovakia_10_Nha so 10_Dien1 33" xfId="13481" xr:uid="{00000000-0005-0000-0000-0000A2340000}"/>
    <cellStyle name="Dziesietny_Invoices2001Slovakia_10_Nha so 10_Dien1 34" xfId="13482" xr:uid="{00000000-0005-0000-0000-0000A3340000}"/>
    <cellStyle name="Dziesiętny_Invoices2001Slovakia_10_Nha so 10_Dien1 34" xfId="13483" xr:uid="{00000000-0005-0000-0000-0000A4340000}"/>
    <cellStyle name="Dziesietny_Invoices2001Slovakia_10_Nha so 10_Dien1 35" xfId="13484" xr:uid="{00000000-0005-0000-0000-0000A5340000}"/>
    <cellStyle name="Dziesiętny_Invoices2001Slovakia_10_Nha so 10_Dien1 35" xfId="13485" xr:uid="{00000000-0005-0000-0000-0000A6340000}"/>
    <cellStyle name="Dziesietny_Invoices2001Slovakia_10_Nha so 10_Dien1 36" xfId="13486" xr:uid="{00000000-0005-0000-0000-0000A7340000}"/>
    <cellStyle name="Dziesiętny_Invoices2001Slovakia_10_Nha so 10_Dien1 36" xfId="13487" xr:uid="{00000000-0005-0000-0000-0000A8340000}"/>
    <cellStyle name="Dziesietny_Invoices2001Slovakia_10_Nha so 10_Dien1 37" xfId="13488" xr:uid="{00000000-0005-0000-0000-0000A9340000}"/>
    <cellStyle name="Dziesiętny_Invoices2001Slovakia_10_Nha so 10_Dien1 37" xfId="13489" xr:uid="{00000000-0005-0000-0000-0000AA340000}"/>
    <cellStyle name="Dziesietny_Invoices2001Slovakia_10_Nha so 10_Dien1 4" xfId="13490" xr:uid="{00000000-0005-0000-0000-0000AB340000}"/>
    <cellStyle name="Dziesiętny_Invoices2001Slovakia_10_Nha so 10_Dien1 4" xfId="13491" xr:uid="{00000000-0005-0000-0000-0000AC340000}"/>
    <cellStyle name="Dziesietny_Invoices2001Slovakia_10_Nha so 10_Dien1 4 10" xfId="13492" xr:uid="{00000000-0005-0000-0000-0000AD340000}"/>
    <cellStyle name="Dziesiętny_Invoices2001Slovakia_10_Nha so 10_Dien1 4 10" xfId="13493" xr:uid="{00000000-0005-0000-0000-0000AE340000}"/>
    <cellStyle name="Dziesietny_Invoices2001Slovakia_10_Nha so 10_Dien1 4 11" xfId="13494" xr:uid="{00000000-0005-0000-0000-0000AF340000}"/>
    <cellStyle name="Dziesiętny_Invoices2001Slovakia_10_Nha so 10_Dien1 4 11" xfId="13495" xr:uid="{00000000-0005-0000-0000-0000B0340000}"/>
    <cellStyle name="Dziesietny_Invoices2001Slovakia_10_Nha so 10_Dien1 4 12" xfId="13496" xr:uid="{00000000-0005-0000-0000-0000B1340000}"/>
    <cellStyle name="Dziesiętny_Invoices2001Slovakia_10_Nha so 10_Dien1 4 12" xfId="13497" xr:uid="{00000000-0005-0000-0000-0000B2340000}"/>
    <cellStyle name="Dziesietny_Invoices2001Slovakia_10_Nha so 10_Dien1 4 13" xfId="13498" xr:uid="{00000000-0005-0000-0000-0000B3340000}"/>
    <cellStyle name="Dziesiętny_Invoices2001Slovakia_10_Nha so 10_Dien1 4 13" xfId="13499" xr:uid="{00000000-0005-0000-0000-0000B4340000}"/>
    <cellStyle name="Dziesietny_Invoices2001Slovakia_10_Nha so 10_Dien1 4 14" xfId="13500" xr:uid="{00000000-0005-0000-0000-0000B5340000}"/>
    <cellStyle name="Dziesiętny_Invoices2001Slovakia_10_Nha so 10_Dien1 4 14" xfId="13501" xr:uid="{00000000-0005-0000-0000-0000B6340000}"/>
    <cellStyle name="Dziesietny_Invoices2001Slovakia_10_Nha so 10_Dien1 4 15" xfId="13502" xr:uid="{00000000-0005-0000-0000-0000B7340000}"/>
    <cellStyle name="Dziesiętny_Invoices2001Slovakia_10_Nha so 10_Dien1 4 15" xfId="13503" xr:uid="{00000000-0005-0000-0000-0000B8340000}"/>
    <cellStyle name="Dziesietny_Invoices2001Slovakia_10_Nha so 10_Dien1 4 16" xfId="13504" xr:uid="{00000000-0005-0000-0000-0000B9340000}"/>
    <cellStyle name="Dziesiętny_Invoices2001Slovakia_10_Nha so 10_Dien1 4 16" xfId="13505" xr:uid="{00000000-0005-0000-0000-0000BA340000}"/>
    <cellStyle name="Dziesietny_Invoices2001Slovakia_10_Nha so 10_Dien1 4 17" xfId="13506" xr:uid="{00000000-0005-0000-0000-0000BB340000}"/>
    <cellStyle name="Dziesiętny_Invoices2001Slovakia_10_Nha so 10_Dien1 4 17" xfId="13507" xr:uid="{00000000-0005-0000-0000-0000BC340000}"/>
    <cellStyle name="Dziesietny_Invoices2001Slovakia_10_Nha so 10_Dien1 4 18" xfId="13508" xr:uid="{00000000-0005-0000-0000-0000BD340000}"/>
    <cellStyle name="Dziesiętny_Invoices2001Slovakia_10_Nha so 10_Dien1 4 18" xfId="13509" xr:uid="{00000000-0005-0000-0000-0000BE340000}"/>
    <cellStyle name="Dziesietny_Invoices2001Slovakia_10_Nha so 10_Dien1 4 19" xfId="13510" xr:uid="{00000000-0005-0000-0000-0000BF340000}"/>
    <cellStyle name="Dziesiętny_Invoices2001Slovakia_10_Nha so 10_Dien1 4 19" xfId="13511" xr:uid="{00000000-0005-0000-0000-0000C0340000}"/>
    <cellStyle name="Dziesietny_Invoices2001Slovakia_10_Nha so 10_Dien1 4 2" xfId="13512" xr:uid="{00000000-0005-0000-0000-0000C1340000}"/>
    <cellStyle name="Dziesiętny_Invoices2001Slovakia_10_Nha so 10_Dien1 4 2" xfId="13513" xr:uid="{00000000-0005-0000-0000-0000C2340000}"/>
    <cellStyle name="Dziesietny_Invoices2001Slovakia_10_Nha so 10_Dien1 4 20" xfId="13514" xr:uid="{00000000-0005-0000-0000-0000C3340000}"/>
    <cellStyle name="Dziesiętny_Invoices2001Slovakia_10_Nha so 10_Dien1 4 20" xfId="13515" xr:uid="{00000000-0005-0000-0000-0000C4340000}"/>
    <cellStyle name="Dziesietny_Invoices2001Slovakia_10_Nha so 10_Dien1 4 21" xfId="13516" xr:uid="{00000000-0005-0000-0000-0000C5340000}"/>
    <cellStyle name="Dziesiętny_Invoices2001Slovakia_10_Nha so 10_Dien1 4 21" xfId="13517" xr:uid="{00000000-0005-0000-0000-0000C6340000}"/>
    <cellStyle name="Dziesietny_Invoices2001Slovakia_10_Nha so 10_Dien1 4 22" xfId="13518" xr:uid="{00000000-0005-0000-0000-0000C7340000}"/>
    <cellStyle name="Dziesiętny_Invoices2001Slovakia_10_Nha so 10_Dien1 4 22" xfId="13519" xr:uid="{00000000-0005-0000-0000-0000C8340000}"/>
    <cellStyle name="Dziesietny_Invoices2001Slovakia_10_Nha so 10_Dien1 4 23" xfId="13520" xr:uid="{00000000-0005-0000-0000-0000C9340000}"/>
    <cellStyle name="Dziesiętny_Invoices2001Slovakia_10_Nha so 10_Dien1 4 23" xfId="13521" xr:uid="{00000000-0005-0000-0000-0000CA340000}"/>
    <cellStyle name="Dziesietny_Invoices2001Slovakia_10_Nha so 10_Dien1 4 24" xfId="13522" xr:uid="{00000000-0005-0000-0000-0000CB340000}"/>
    <cellStyle name="Dziesiętny_Invoices2001Slovakia_10_Nha so 10_Dien1 4 24" xfId="13523" xr:uid="{00000000-0005-0000-0000-0000CC340000}"/>
    <cellStyle name="Dziesietny_Invoices2001Slovakia_10_Nha so 10_Dien1 4 25" xfId="13524" xr:uid="{00000000-0005-0000-0000-0000CD340000}"/>
    <cellStyle name="Dziesiętny_Invoices2001Slovakia_10_Nha so 10_Dien1 4 25" xfId="13525" xr:uid="{00000000-0005-0000-0000-0000CE340000}"/>
    <cellStyle name="Dziesietny_Invoices2001Slovakia_10_Nha so 10_Dien1 4 26" xfId="13526" xr:uid="{00000000-0005-0000-0000-0000CF340000}"/>
    <cellStyle name="Dziesiętny_Invoices2001Slovakia_10_Nha so 10_Dien1 4 26" xfId="13527" xr:uid="{00000000-0005-0000-0000-0000D0340000}"/>
    <cellStyle name="Dziesietny_Invoices2001Slovakia_10_Nha so 10_Dien1 4 3" xfId="13528" xr:uid="{00000000-0005-0000-0000-0000D1340000}"/>
    <cellStyle name="Dziesiętny_Invoices2001Slovakia_10_Nha so 10_Dien1 4 3" xfId="13529" xr:uid="{00000000-0005-0000-0000-0000D2340000}"/>
    <cellStyle name="Dziesietny_Invoices2001Slovakia_10_Nha so 10_Dien1 4 4" xfId="13530" xr:uid="{00000000-0005-0000-0000-0000D3340000}"/>
    <cellStyle name="Dziesiętny_Invoices2001Slovakia_10_Nha so 10_Dien1 4 4" xfId="13531" xr:uid="{00000000-0005-0000-0000-0000D4340000}"/>
    <cellStyle name="Dziesietny_Invoices2001Slovakia_10_Nha so 10_Dien1 4 5" xfId="13532" xr:uid="{00000000-0005-0000-0000-0000D5340000}"/>
    <cellStyle name="Dziesiętny_Invoices2001Slovakia_10_Nha so 10_Dien1 4 5" xfId="13533" xr:uid="{00000000-0005-0000-0000-0000D6340000}"/>
    <cellStyle name="Dziesietny_Invoices2001Slovakia_10_Nha so 10_Dien1 4 6" xfId="13534" xr:uid="{00000000-0005-0000-0000-0000D7340000}"/>
    <cellStyle name="Dziesiętny_Invoices2001Slovakia_10_Nha so 10_Dien1 4 6" xfId="13535" xr:uid="{00000000-0005-0000-0000-0000D8340000}"/>
    <cellStyle name="Dziesietny_Invoices2001Slovakia_10_Nha so 10_Dien1 4 7" xfId="13536" xr:uid="{00000000-0005-0000-0000-0000D9340000}"/>
    <cellStyle name="Dziesiętny_Invoices2001Slovakia_10_Nha so 10_Dien1 4 7" xfId="13537" xr:uid="{00000000-0005-0000-0000-0000DA340000}"/>
    <cellStyle name="Dziesietny_Invoices2001Slovakia_10_Nha so 10_Dien1 4 8" xfId="13538" xr:uid="{00000000-0005-0000-0000-0000DB340000}"/>
    <cellStyle name="Dziesiętny_Invoices2001Slovakia_10_Nha so 10_Dien1 4 8" xfId="13539" xr:uid="{00000000-0005-0000-0000-0000DC340000}"/>
    <cellStyle name="Dziesietny_Invoices2001Slovakia_10_Nha so 10_Dien1 4 9" xfId="13540" xr:uid="{00000000-0005-0000-0000-0000DD340000}"/>
    <cellStyle name="Dziesiętny_Invoices2001Slovakia_10_Nha so 10_Dien1 4 9" xfId="13541" xr:uid="{00000000-0005-0000-0000-0000DE340000}"/>
    <cellStyle name="Dziesietny_Invoices2001Slovakia_10_Nha so 10_Dien1 5" xfId="13542" xr:uid="{00000000-0005-0000-0000-0000DF340000}"/>
    <cellStyle name="Dziesiętny_Invoices2001Slovakia_10_Nha so 10_Dien1 5" xfId="13543" xr:uid="{00000000-0005-0000-0000-0000E0340000}"/>
    <cellStyle name="Dziesietny_Invoices2001Slovakia_10_Nha so 10_Dien1 6" xfId="13544" xr:uid="{00000000-0005-0000-0000-0000E1340000}"/>
    <cellStyle name="Dziesiętny_Invoices2001Slovakia_10_Nha so 10_Dien1 6" xfId="13545" xr:uid="{00000000-0005-0000-0000-0000E2340000}"/>
    <cellStyle name="Dziesietny_Invoices2001Slovakia_10_Nha so 10_Dien1 7" xfId="13546" xr:uid="{00000000-0005-0000-0000-0000E3340000}"/>
    <cellStyle name="Dziesiętny_Invoices2001Slovakia_10_Nha so 10_Dien1 7" xfId="13547" xr:uid="{00000000-0005-0000-0000-0000E4340000}"/>
    <cellStyle name="Dziesietny_Invoices2001Slovakia_10_Nha so 10_Dien1 8" xfId="13548" xr:uid="{00000000-0005-0000-0000-0000E5340000}"/>
    <cellStyle name="Dziesiętny_Invoices2001Slovakia_10_Nha so 10_Dien1 8" xfId="13549" xr:uid="{00000000-0005-0000-0000-0000E6340000}"/>
    <cellStyle name="Dziesietny_Invoices2001Slovakia_10_Nha so 10_Dien1 9" xfId="13550" xr:uid="{00000000-0005-0000-0000-0000E7340000}"/>
    <cellStyle name="Dziesiętny_Invoices2001Slovakia_10_Nha so 10_Dien1 9" xfId="13551" xr:uid="{00000000-0005-0000-0000-0000E8340000}"/>
    <cellStyle name="Dziesietny_Invoices2001Slovakia_Book1" xfId="13552" xr:uid="{00000000-0005-0000-0000-0000E9340000}"/>
    <cellStyle name="Dziesiętny_Invoices2001Slovakia_Book1" xfId="13553" xr:uid="{00000000-0005-0000-0000-0000EA340000}"/>
    <cellStyle name="Dziesietny_Invoices2001Slovakia_Book1 10" xfId="13554" xr:uid="{00000000-0005-0000-0000-0000EB340000}"/>
    <cellStyle name="Dziesiętny_Invoices2001Slovakia_Book1 10" xfId="13555" xr:uid="{00000000-0005-0000-0000-0000EC340000}"/>
    <cellStyle name="Dziesietny_Invoices2001Slovakia_Book1 11" xfId="13556" xr:uid="{00000000-0005-0000-0000-0000ED340000}"/>
    <cellStyle name="Dziesiętny_Invoices2001Slovakia_Book1 11" xfId="13557" xr:uid="{00000000-0005-0000-0000-0000EE340000}"/>
    <cellStyle name="Dziesietny_Invoices2001Slovakia_Book1 12" xfId="13558" xr:uid="{00000000-0005-0000-0000-0000EF340000}"/>
    <cellStyle name="Dziesiętny_Invoices2001Slovakia_Book1 12" xfId="13559" xr:uid="{00000000-0005-0000-0000-0000F0340000}"/>
    <cellStyle name="Dziesietny_Invoices2001Slovakia_Book1 13" xfId="13560" xr:uid="{00000000-0005-0000-0000-0000F1340000}"/>
    <cellStyle name="Dziesiętny_Invoices2001Slovakia_Book1 13" xfId="13561" xr:uid="{00000000-0005-0000-0000-0000F2340000}"/>
    <cellStyle name="Dziesietny_Invoices2001Slovakia_Book1 14" xfId="13562" xr:uid="{00000000-0005-0000-0000-0000F3340000}"/>
    <cellStyle name="Dziesiętny_Invoices2001Slovakia_Book1 14" xfId="13563" xr:uid="{00000000-0005-0000-0000-0000F4340000}"/>
    <cellStyle name="Dziesietny_Invoices2001Slovakia_Book1 15" xfId="13564" xr:uid="{00000000-0005-0000-0000-0000F5340000}"/>
    <cellStyle name="Dziesiętny_Invoices2001Slovakia_Book1 15" xfId="13565" xr:uid="{00000000-0005-0000-0000-0000F6340000}"/>
    <cellStyle name="Dziesietny_Invoices2001Slovakia_Book1 16" xfId="13566" xr:uid="{00000000-0005-0000-0000-0000F7340000}"/>
    <cellStyle name="Dziesiętny_Invoices2001Slovakia_Book1 16" xfId="13567" xr:uid="{00000000-0005-0000-0000-0000F8340000}"/>
    <cellStyle name="Dziesietny_Invoices2001Slovakia_Book1 17" xfId="13568" xr:uid="{00000000-0005-0000-0000-0000F9340000}"/>
    <cellStyle name="Dziesiętny_Invoices2001Slovakia_Book1 17" xfId="13569" xr:uid="{00000000-0005-0000-0000-0000FA340000}"/>
    <cellStyle name="Dziesietny_Invoices2001Slovakia_Book1 18" xfId="13570" xr:uid="{00000000-0005-0000-0000-0000FB340000}"/>
    <cellStyle name="Dziesiętny_Invoices2001Slovakia_Book1 18" xfId="13571" xr:uid="{00000000-0005-0000-0000-0000FC340000}"/>
    <cellStyle name="Dziesietny_Invoices2001Slovakia_Book1 19" xfId="13572" xr:uid="{00000000-0005-0000-0000-0000FD340000}"/>
    <cellStyle name="Dziesiętny_Invoices2001Slovakia_Book1 19" xfId="13573" xr:uid="{00000000-0005-0000-0000-0000FE340000}"/>
    <cellStyle name="Dziesietny_Invoices2001Slovakia_Book1 2" xfId="13574" xr:uid="{00000000-0005-0000-0000-0000FF340000}"/>
    <cellStyle name="Dziesiętny_Invoices2001Slovakia_Book1 2" xfId="13575" xr:uid="{00000000-0005-0000-0000-000000350000}"/>
    <cellStyle name="Dziesietny_Invoices2001Slovakia_Book1 20" xfId="13576" xr:uid="{00000000-0005-0000-0000-000001350000}"/>
    <cellStyle name="Dziesiętny_Invoices2001Slovakia_Book1 20" xfId="13577" xr:uid="{00000000-0005-0000-0000-000002350000}"/>
    <cellStyle name="Dziesietny_Invoices2001Slovakia_Book1 21" xfId="13578" xr:uid="{00000000-0005-0000-0000-000003350000}"/>
    <cellStyle name="Dziesiętny_Invoices2001Slovakia_Book1 21" xfId="13579" xr:uid="{00000000-0005-0000-0000-000004350000}"/>
    <cellStyle name="Dziesietny_Invoices2001Slovakia_Book1 22" xfId="13580" xr:uid="{00000000-0005-0000-0000-000005350000}"/>
    <cellStyle name="Dziesiętny_Invoices2001Slovakia_Book1 22" xfId="13581" xr:uid="{00000000-0005-0000-0000-000006350000}"/>
    <cellStyle name="Dziesietny_Invoices2001Slovakia_Book1 23" xfId="13582" xr:uid="{00000000-0005-0000-0000-000007350000}"/>
    <cellStyle name="Dziesiętny_Invoices2001Slovakia_Book1 23" xfId="13583" xr:uid="{00000000-0005-0000-0000-000008350000}"/>
    <cellStyle name="Dziesietny_Invoices2001Slovakia_Book1 24" xfId="13584" xr:uid="{00000000-0005-0000-0000-000009350000}"/>
    <cellStyle name="Dziesiętny_Invoices2001Slovakia_Book1 24" xfId="13585" xr:uid="{00000000-0005-0000-0000-00000A350000}"/>
    <cellStyle name="Dziesietny_Invoices2001Slovakia_Book1 25" xfId="13586" xr:uid="{00000000-0005-0000-0000-00000B350000}"/>
    <cellStyle name="Dziesiętny_Invoices2001Slovakia_Book1 25" xfId="13587" xr:uid="{00000000-0005-0000-0000-00000C350000}"/>
    <cellStyle name="Dziesietny_Invoices2001Slovakia_Book1 26" xfId="13588" xr:uid="{00000000-0005-0000-0000-00000D350000}"/>
    <cellStyle name="Dziesiętny_Invoices2001Slovakia_Book1 26" xfId="13589" xr:uid="{00000000-0005-0000-0000-00000E350000}"/>
    <cellStyle name="Dziesietny_Invoices2001Slovakia_Book1 3" xfId="13590" xr:uid="{00000000-0005-0000-0000-00000F350000}"/>
    <cellStyle name="Dziesiętny_Invoices2001Slovakia_Book1 3" xfId="13591" xr:uid="{00000000-0005-0000-0000-000010350000}"/>
    <cellStyle name="Dziesietny_Invoices2001Slovakia_Book1 4" xfId="13592" xr:uid="{00000000-0005-0000-0000-000011350000}"/>
    <cellStyle name="Dziesiętny_Invoices2001Slovakia_Book1 4" xfId="13593" xr:uid="{00000000-0005-0000-0000-000012350000}"/>
    <cellStyle name="Dziesietny_Invoices2001Slovakia_Book1 5" xfId="13594" xr:uid="{00000000-0005-0000-0000-000013350000}"/>
    <cellStyle name="Dziesiętny_Invoices2001Slovakia_Book1 5" xfId="13595" xr:uid="{00000000-0005-0000-0000-000014350000}"/>
    <cellStyle name="Dziesietny_Invoices2001Slovakia_Book1 6" xfId="13596" xr:uid="{00000000-0005-0000-0000-000015350000}"/>
    <cellStyle name="Dziesiętny_Invoices2001Slovakia_Book1 6" xfId="13597" xr:uid="{00000000-0005-0000-0000-000016350000}"/>
    <cellStyle name="Dziesietny_Invoices2001Slovakia_Book1 7" xfId="13598" xr:uid="{00000000-0005-0000-0000-000017350000}"/>
    <cellStyle name="Dziesiętny_Invoices2001Slovakia_Book1 7" xfId="13599" xr:uid="{00000000-0005-0000-0000-000018350000}"/>
    <cellStyle name="Dziesietny_Invoices2001Slovakia_Book1 8" xfId="13600" xr:uid="{00000000-0005-0000-0000-000019350000}"/>
    <cellStyle name="Dziesiętny_Invoices2001Slovakia_Book1 8" xfId="13601" xr:uid="{00000000-0005-0000-0000-00001A350000}"/>
    <cellStyle name="Dziesietny_Invoices2001Slovakia_Book1 9" xfId="13602" xr:uid="{00000000-0005-0000-0000-00001B350000}"/>
    <cellStyle name="Dziesiętny_Invoices2001Slovakia_Book1 9" xfId="13603" xr:uid="{00000000-0005-0000-0000-00001C350000}"/>
    <cellStyle name="Dziesietny_Invoices2001Slovakia_Book1_1" xfId="13604" xr:uid="{00000000-0005-0000-0000-00001D350000}"/>
    <cellStyle name="Dziesiętny_Invoices2001Slovakia_Book1_1" xfId="13605" xr:uid="{00000000-0005-0000-0000-00001E350000}"/>
    <cellStyle name="Dziesietny_Invoices2001Slovakia_Book1_1 10" xfId="13606" xr:uid="{00000000-0005-0000-0000-00001F350000}"/>
    <cellStyle name="Dziesiętny_Invoices2001Slovakia_Book1_1 10" xfId="13607" xr:uid="{00000000-0005-0000-0000-000020350000}"/>
    <cellStyle name="Dziesietny_Invoices2001Slovakia_Book1_1 11" xfId="13608" xr:uid="{00000000-0005-0000-0000-000021350000}"/>
    <cellStyle name="Dziesiętny_Invoices2001Slovakia_Book1_1 11" xfId="13609" xr:uid="{00000000-0005-0000-0000-000022350000}"/>
    <cellStyle name="Dziesietny_Invoices2001Slovakia_Book1_1 12" xfId="13610" xr:uid="{00000000-0005-0000-0000-000023350000}"/>
    <cellStyle name="Dziesiętny_Invoices2001Slovakia_Book1_1 12" xfId="13611" xr:uid="{00000000-0005-0000-0000-000024350000}"/>
    <cellStyle name="Dziesietny_Invoices2001Slovakia_Book1_1 13" xfId="13612" xr:uid="{00000000-0005-0000-0000-000025350000}"/>
    <cellStyle name="Dziesiętny_Invoices2001Slovakia_Book1_1 13" xfId="13613" xr:uid="{00000000-0005-0000-0000-000026350000}"/>
    <cellStyle name="Dziesietny_Invoices2001Slovakia_Book1_1 14" xfId="13614" xr:uid="{00000000-0005-0000-0000-000027350000}"/>
    <cellStyle name="Dziesiętny_Invoices2001Slovakia_Book1_1 14" xfId="13615" xr:uid="{00000000-0005-0000-0000-000028350000}"/>
    <cellStyle name="Dziesietny_Invoices2001Slovakia_Book1_1 15" xfId="13616" xr:uid="{00000000-0005-0000-0000-000029350000}"/>
    <cellStyle name="Dziesiętny_Invoices2001Slovakia_Book1_1 15" xfId="13617" xr:uid="{00000000-0005-0000-0000-00002A350000}"/>
    <cellStyle name="Dziesietny_Invoices2001Slovakia_Book1_1 16" xfId="13618" xr:uid="{00000000-0005-0000-0000-00002B350000}"/>
    <cellStyle name="Dziesiętny_Invoices2001Slovakia_Book1_1 16" xfId="13619" xr:uid="{00000000-0005-0000-0000-00002C350000}"/>
    <cellStyle name="Dziesietny_Invoices2001Slovakia_Book1_1 17" xfId="13620" xr:uid="{00000000-0005-0000-0000-00002D350000}"/>
    <cellStyle name="Dziesiętny_Invoices2001Slovakia_Book1_1 17" xfId="13621" xr:uid="{00000000-0005-0000-0000-00002E350000}"/>
    <cellStyle name="Dziesietny_Invoices2001Slovakia_Book1_1 18" xfId="13622" xr:uid="{00000000-0005-0000-0000-00002F350000}"/>
    <cellStyle name="Dziesiętny_Invoices2001Slovakia_Book1_1 18" xfId="13623" xr:uid="{00000000-0005-0000-0000-000030350000}"/>
    <cellStyle name="Dziesietny_Invoices2001Slovakia_Book1_1 19" xfId="13624" xr:uid="{00000000-0005-0000-0000-000031350000}"/>
    <cellStyle name="Dziesiętny_Invoices2001Slovakia_Book1_1 19" xfId="13625" xr:uid="{00000000-0005-0000-0000-000032350000}"/>
    <cellStyle name="Dziesietny_Invoices2001Slovakia_Book1_1 2" xfId="13626" xr:uid="{00000000-0005-0000-0000-000033350000}"/>
    <cellStyle name="Dziesiętny_Invoices2001Slovakia_Book1_1 2" xfId="13627" xr:uid="{00000000-0005-0000-0000-000034350000}"/>
    <cellStyle name="Dziesietny_Invoices2001Slovakia_Book1_1 2 10" xfId="13628" xr:uid="{00000000-0005-0000-0000-000035350000}"/>
    <cellStyle name="Dziesiętny_Invoices2001Slovakia_Book1_1 2 10" xfId="13629" xr:uid="{00000000-0005-0000-0000-000036350000}"/>
    <cellStyle name="Dziesietny_Invoices2001Slovakia_Book1_1 2 11" xfId="13630" xr:uid="{00000000-0005-0000-0000-000037350000}"/>
    <cellStyle name="Dziesiętny_Invoices2001Slovakia_Book1_1 2 11" xfId="13631" xr:uid="{00000000-0005-0000-0000-000038350000}"/>
    <cellStyle name="Dziesietny_Invoices2001Slovakia_Book1_1 2 12" xfId="13632" xr:uid="{00000000-0005-0000-0000-000039350000}"/>
    <cellStyle name="Dziesiętny_Invoices2001Slovakia_Book1_1 2 12" xfId="13633" xr:uid="{00000000-0005-0000-0000-00003A350000}"/>
    <cellStyle name="Dziesietny_Invoices2001Slovakia_Book1_1 2 13" xfId="13634" xr:uid="{00000000-0005-0000-0000-00003B350000}"/>
    <cellStyle name="Dziesiętny_Invoices2001Slovakia_Book1_1 2 13" xfId="13635" xr:uid="{00000000-0005-0000-0000-00003C350000}"/>
    <cellStyle name="Dziesietny_Invoices2001Slovakia_Book1_1 2 14" xfId="13636" xr:uid="{00000000-0005-0000-0000-00003D350000}"/>
    <cellStyle name="Dziesiętny_Invoices2001Slovakia_Book1_1 2 14" xfId="13637" xr:uid="{00000000-0005-0000-0000-00003E350000}"/>
    <cellStyle name="Dziesietny_Invoices2001Slovakia_Book1_1 2 15" xfId="13638" xr:uid="{00000000-0005-0000-0000-00003F350000}"/>
    <cellStyle name="Dziesiętny_Invoices2001Slovakia_Book1_1 2 15" xfId="13639" xr:uid="{00000000-0005-0000-0000-000040350000}"/>
    <cellStyle name="Dziesietny_Invoices2001Slovakia_Book1_1 2 16" xfId="13640" xr:uid="{00000000-0005-0000-0000-000041350000}"/>
    <cellStyle name="Dziesiętny_Invoices2001Slovakia_Book1_1 2 16" xfId="13641" xr:uid="{00000000-0005-0000-0000-000042350000}"/>
    <cellStyle name="Dziesietny_Invoices2001Slovakia_Book1_1 2 17" xfId="13642" xr:uid="{00000000-0005-0000-0000-000043350000}"/>
    <cellStyle name="Dziesiętny_Invoices2001Slovakia_Book1_1 2 17" xfId="13643" xr:uid="{00000000-0005-0000-0000-000044350000}"/>
    <cellStyle name="Dziesietny_Invoices2001Slovakia_Book1_1 2 18" xfId="13644" xr:uid="{00000000-0005-0000-0000-000045350000}"/>
    <cellStyle name="Dziesiętny_Invoices2001Slovakia_Book1_1 2 18" xfId="13645" xr:uid="{00000000-0005-0000-0000-000046350000}"/>
    <cellStyle name="Dziesietny_Invoices2001Slovakia_Book1_1 2 19" xfId="13646" xr:uid="{00000000-0005-0000-0000-000047350000}"/>
    <cellStyle name="Dziesiętny_Invoices2001Slovakia_Book1_1 2 19" xfId="13647" xr:uid="{00000000-0005-0000-0000-000048350000}"/>
    <cellStyle name="Dziesietny_Invoices2001Slovakia_Book1_1 2 2" xfId="13648" xr:uid="{00000000-0005-0000-0000-000049350000}"/>
    <cellStyle name="Dziesiętny_Invoices2001Slovakia_Book1_1 2 2" xfId="13649" xr:uid="{00000000-0005-0000-0000-00004A350000}"/>
    <cellStyle name="Dziesietny_Invoices2001Slovakia_Book1_1 2 20" xfId="13650" xr:uid="{00000000-0005-0000-0000-00004B350000}"/>
    <cellStyle name="Dziesiętny_Invoices2001Slovakia_Book1_1 2 20" xfId="13651" xr:uid="{00000000-0005-0000-0000-00004C350000}"/>
    <cellStyle name="Dziesietny_Invoices2001Slovakia_Book1_1 2 21" xfId="13652" xr:uid="{00000000-0005-0000-0000-00004D350000}"/>
    <cellStyle name="Dziesiętny_Invoices2001Slovakia_Book1_1 2 21" xfId="13653" xr:uid="{00000000-0005-0000-0000-00004E350000}"/>
    <cellStyle name="Dziesietny_Invoices2001Slovakia_Book1_1 2 22" xfId="13654" xr:uid="{00000000-0005-0000-0000-00004F350000}"/>
    <cellStyle name="Dziesiętny_Invoices2001Slovakia_Book1_1 2 22" xfId="13655" xr:uid="{00000000-0005-0000-0000-000050350000}"/>
    <cellStyle name="Dziesietny_Invoices2001Slovakia_Book1_1 2 23" xfId="13656" xr:uid="{00000000-0005-0000-0000-000051350000}"/>
    <cellStyle name="Dziesiętny_Invoices2001Slovakia_Book1_1 2 23" xfId="13657" xr:uid="{00000000-0005-0000-0000-000052350000}"/>
    <cellStyle name="Dziesietny_Invoices2001Slovakia_Book1_1 2 24" xfId="13658" xr:uid="{00000000-0005-0000-0000-000053350000}"/>
    <cellStyle name="Dziesiętny_Invoices2001Slovakia_Book1_1 2 24" xfId="13659" xr:uid="{00000000-0005-0000-0000-000054350000}"/>
    <cellStyle name="Dziesietny_Invoices2001Slovakia_Book1_1 2 25" xfId="13660" xr:uid="{00000000-0005-0000-0000-000055350000}"/>
    <cellStyle name="Dziesiętny_Invoices2001Slovakia_Book1_1 2 25" xfId="13661" xr:uid="{00000000-0005-0000-0000-000056350000}"/>
    <cellStyle name="Dziesietny_Invoices2001Slovakia_Book1_1 2 26" xfId="13662" xr:uid="{00000000-0005-0000-0000-000057350000}"/>
    <cellStyle name="Dziesiętny_Invoices2001Slovakia_Book1_1 2 26" xfId="13663" xr:uid="{00000000-0005-0000-0000-000058350000}"/>
    <cellStyle name="Dziesietny_Invoices2001Slovakia_Book1_1 2 3" xfId="13664" xr:uid="{00000000-0005-0000-0000-000059350000}"/>
    <cellStyle name="Dziesiętny_Invoices2001Slovakia_Book1_1 2 3" xfId="13665" xr:uid="{00000000-0005-0000-0000-00005A350000}"/>
    <cellStyle name="Dziesietny_Invoices2001Slovakia_Book1_1 2 4" xfId="13666" xr:uid="{00000000-0005-0000-0000-00005B350000}"/>
    <cellStyle name="Dziesiętny_Invoices2001Slovakia_Book1_1 2 4" xfId="13667" xr:uid="{00000000-0005-0000-0000-00005C350000}"/>
    <cellStyle name="Dziesietny_Invoices2001Slovakia_Book1_1 2 5" xfId="13668" xr:uid="{00000000-0005-0000-0000-00005D350000}"/>
    <cellStyle name="Dziesiętny_Invoices2001Slovakia_Book1_1 2 5" xfId="13669" xr:uid="{00000000-0005-0000-0000-00005E350000}"/>
    <cellStyle name="Dziesietny_Invoices2001Slovakia_Book1_1 2 6" xfId="13670" xr:uid="{00000000-0005-0000-0000-00005F350000}"/>
    <cellStyle name="Dziesiętny_Invoices2001Slovakia_Book1_1 2 6" xfId="13671" xr:uid="{00000000-0005-0000-0000-000060350000}"/>
    <cellStyle name="Dziesietny_Invoices2001Slovakia_Book1_1 2 7" xfId="13672" xr:uid="{00000000-0005-0000-0000-000061350000}"/>
    <cellStyle name="Dziesiętny_Invoices2001Slovakia_Book1_1 2 7" xfId="13673" xr:uid="{00000000-0005-0000-0000-000062350000}"/>
    <cellStyle name="Dziesietny_Invoices2001Slovakia_Book1_1 2 8" xfId="13674" xr:uid="{00000000-0005-0000-0000-000063350000}"/>
    <cellStyle name="Dziesiętny_Invoices2001Slovakia_Book1_1 2 8" xfId="13675" xr:uid="{00000000-0005-0000-0000-000064350000}"/>
    <cellStyle name="Dziesietny_Invoices2001Slovakia_Book1_1 2 9" xfId="13676" xr:uid="{00000000-0005-0000-0000-000065350000}"/>
    <cellStyle name="Dziesiętny_Invoices2001Slovakia_Book1_1 2 9" xfId="13677" xr:uid="{00000000-0005-0000-0000-000066350000}"/>
    <cellStyle name="Dziesietny_Invoices2001Slovakia_Book1_1 20" xfId="13678" xr:uid="{00000000-0005-0000-0000-000067350000}"/>
    <cellStyle name="Dziesiętny_Invoices2001Slovakia_Book1_1 20" xfId="13679" xr:uid="{00000000-0005-0000-0000-000068350000}"/>
    <cellStyle name="Dziesietny_Invoices2001Slovakia_Book1_1 21" xfId="13680" xr:uid="{00000000-0005-0000-0000-000069350000}"/>
    <cellStyle name="Dziesiętny_Invoices2001Slovakia_Book1_1 21" xfId="13681" xr:uid="{00000000-0005-0000-0000-00006A350000}"/>
    <cellStyle name="Dziesietny_Invoices2001Slovakia_Book1_1 22" xfId="13682" xr:uid="{00000000-0005-0000-0000-00006B350000}"/>
    <cellStyle name="Dziesiętny_Invoices2001Slovakia_Book1_1 22" xfId="13683" xr:uid="{00000000-0005-0000-0000-00006C350000}"/>
    <cellStyle name="Dziesietny_Invoices2001Slovakia_Book1_1 23" xfId="13684" xr:uid="{00000000-0005-0000-0000-00006D350000}"/>
    <cellStyle name="Dziesiętny_Invoices2001Slovakia_Book1_1 23" xfId="13685" xr:uid="{00000000-0005-0000-0000-00006E350000}"/>
    <cellStyle name="Dziesietny_Invoices2001Slovakia_Book1_1 24" xfId="13686" xr:uid="{00000000-0005-0000-0000-00006F350000}"/>
    <cellStyle name="Dziesiętny_Invoices2001Slovakia_Book1_1 24" xfId="13687" xr:uid="{00000000-0005-0000-0000-000070350000}"/>
    <cellStyle name="Dziesietny_Invoices2001Slovakia_Book1_1 25" xfId="13688" xr:uid="{00000000-0005-0000-0000-000071350000}"/>
    <cellStyle name="Dziesiętny_Invoices2001Slovakia_Book1_1 25" xfId="13689" xr:uid="{00000000-0005-0000-0000-000072350000}"/>
    <cellStyle name="Dziesietny_Invoices2001Slovakia_Book1_1 26" xfId="13690" xr:uid="{00000000-0005-0000-0000-000073350000}"/>
    <cellStyle name="Dziesiętny_Invoices2001Slovakia_Book1_1 26" xfId="13691" xr:uid="{00000000-0005-0000-0000-000074350000}"/>
    <cellStyle name="Dziesietny_Invoices2001Slovakia_Book1_1 27" xfId="13692" xr:uid="{00000000-0005-0000-0000-000075350000}"/>
    <cellStyle name="Dziesiętny_Invoices2001Slovakia_Book1_1 27" xfId="13693" xr:uid="{00000000-0005-0000-0000-000076350000}"/>
    <cellStyle name="Dziesietny_Invoices2001Slovakia_Book1_1 28" xfId="13694" xr:uid="{00000000-0005-0000-0000-000077350000}"/>
    <cellStyle name="Dziesiętny_Invoices2001Slovakia_Book1_1 28" xfId="13695" xr:uid="{00000000-0005-0000-0000-000078350000}"/>
    <cellStyle name="Dziesietny_Invoices2001Slovakia_Book1_1 29" xfId="13696" xr:uid="{00000000-0005-0000-0000-000079350000}"/>
    <cellStyle name="Dziesiętny_Invoices2001Slovakia_Book1_1 29" xfId="13697" xr:uid="{00000000-0005-0000-0000-00007A350000}"/>
    <cellStyle name="Dziesietny_Invoices2001Slovakia_Book1_1 3" xfId="13698" xr:uid="{00000000-0005-0000-0000-00007B350000}"/>
    <cellStyle name="Dziesiętny_Invoices2001Slovakia_Book1_1 3" xfId="13699" xr:uid="{00000000-0005-0000-0000-00007C350000}"/>
    <cellStyle name="Dziesietny_Invoices2001Slovakia_Book1_1 3 10" xfId="13700" xr:uid="{00000000-0005-0000-0000-00007D350000}"/>
    <cellStyle name="Dziesiętny_Invoices2001Slovakia_Book1_1 3 10" xfId="13701" xr:uid="{00000000-0005-0000-0000-00007E350000}"/>
    <cellStyle name="Dziesietny_Invoices2001Slovakia_Book1_1 3 11" xfId="13702" xr:uid="{00000000-0005-0000-0000-00007F350000}"/>
    <cellStyle name="Dziesiętny_Invoices2001Slovakia_Book1_1 3 11" xfId="13703" xr:uid="{00000000-0005-0000-0000-000080350000}"/>
    <cellStyle name="Dziesietny_Invoices2001Slovakia_Book1_1 3 12" xfId="13704" xr:uid="{00000000-0005-0000-0000-000081350000}"/>
    <cellStyle name="Dziesiętny_Invoices2001Slovakia_Book1_1 3 12" xfId="13705" xr:uid="{00000000-0005-0000-0000-000082350000}"/>
    <cellStyle name="Dziesietny_Invoices2001Slovakia_Book1_1 3 13" xfId="13706" xr:uid="{00000000-0005-0000-0000-000083350000}"/>
    <cellStyle name="Dziesiętny_Invoices2001Slovakia_Book1_1 3 13" xfId="13707" xr:uid="{00000000-0005-0000-0000-000084350000}"/>
    <cellStyle name="Dziesietny_Invoices2001Slovakia_Book1_1 3 14" xfId="13708" xr:uid="{00000000-0005-0000-0000-000085350000}"/>
    <cellStyle name="Dziesiętny_Invoices2001Slovakia_Book1_1 3 14" xfId="13709" xr:uid="{00000000-0005-0000-0000-000086350000}"/>
    <cellStyle name="Dziesietny_Invoices2001Slovakia_Book1_1 3 15" xfId="13710" xr:uid="{00000000-0005-0000-0000-000087350000}"/>
    <cellStyle name="Dziesiętny_Invoices2001Slovakia_Book1_1 3 15" xfId="13711" xr:uid="{00000000-0005-0000-0000-000088350000}"/>
    <cellStyle name="Dziesietny_Invoices2001Slovakia_Book1_1 3 16" xfId="13712" xr:uid="{00000000-0005-0000-0000-000089350000}"/>
    <cellStyle name="Dziesiętny_Invoices2001Slovakia_Book1_1 3 16" xfId="13713" xr:uid="{00000000-0005-0000-0000-00008A350000}"/>
    <cellStyle name="Dziesietny_Invoices2001Slovakia_Book1_1 3 17" xfId="13714" xr:uid="{00000000-0005-0000-0000-00008B350000}"/>
    <cellStyle name="Dziesiętny_Invoices2001Slovakia_Book1_1 3 17" xfId="13715" xr:uid="{00000000-0005-0000-0000-00008C350000}"/>
    <cellStyle name="Dziesietny_Invoices2001Slovakia_Book1_1 3 18" xfId="13716" xr:uid="{00000000-0005-0000-0000-00008D350000}"/>
    <cellStyle name="Dziesiętny_Invoices2001Slovakia_Book1_1 3 18" xfId="13717" xr:uid="{00000000-0005-0000-0000-00008E350000}"/>
    <cellStyle name="Dziesietny_Invoices2001Slovakia_Book1_1 3 19" xfId="13718" xr:uid="{00000000-0005-0000-0000-00008F350000}"/>
    <cellStyle name="Dziesiętny_Invoices2001Slovakia_Book1_1 3 19" xfId="13719" xr:uid="{00000000-0005-0000-0000-000090350000}"/>
    <cellStyle name="Dziesietny_Invoices2001Slovakia_Book1_1 3 2" xfId="13720" xr:uid="{00000000-0005-0000-0000-000091350000}"/>
    <cellStyle name="Dziesiętny_Invoices2001Slovakia_Book1_1 3 2" xfId="13721" xr:uid="{00000000-0005-0000-0000-000092350000}"/>
    <cellStyle name="Dziesietny_Invoices2001Slovakia_Book1_1 3 20" xfId="13722" xr:uid="{00000000-0005-0000-0000-000093350000}"/>
    <cellStyle name="Dziesiętny_Invoices2001Slovakia_Book1_1 3 20" xfId="13723" xr:uid="{00000000-0005-0000-0000-000094350000}"/>
    <cellStyle name="Dziesietny_Invoices2001Slovakia_Book1_1 3 21" xfId="13724" xr:uid="{00000000-0005-0000-0000-000095350000}"/>
    <cellStyle name="Dziesiętny_Invoices2001Slovakia_Book1_1 3 21" xfId="13725" xr:uid="{00000000-0005-0000-0000-000096350000}"/>
    <cellStyle name="Dziesietny_Invoices2001Slovakia_Book1_1 3 22" xfId="13726" xr:uid="{00000000-0005-0000-0000-000097350000}"/>
    <cellStyle name="Dziesiętny_Invoices2001Slovakia_Book1_1 3 22" xfId="13727" xr:uid="{00000000-0005-0000-0000-000098350000}"/>
    <cellStyle name="Dziesietny_Invoices2001Slovakia_Book1_1 3 23" xfId="13728" xr:uid="{00000000-0005-0000-0000-000099350000}"/>
    <cellStyle name="Dziesiętny_Invoices2001Slovakia_Book1_1 3 23" xfId="13729" xr:uid="{00000000-0005-0000-0000-00009A350000}"/>
    <cellStyle name="Dziesietny_Invoices2001Slovakia_Book1_1 3 24" xfId="13730" xr:uid="{00000000-0005-0000-0000-00009B350000}"/>
    <cellStyle name="Dziesiętny_Invoices2001Slovakia_Book1_1 3 24" xfId="13731" xr:uid="{00000000-0005-0000-0000-00009C350000}"/>
    <cellStyle name="Dziesietny_Invoices2001Slovakia_Book1_1 3 25" xfId="13732" xr:uid="{00000000-0005-0000-0000-00009D350000}"/>
    <cellStyle name="Dziesiętny_Invoices2001Slovakia_Book1_1 3 25" xfId="13733" xr:uid="{00000000-0005-0000-0000-00009E350000}"/>
    <cellStyle name="Dziesietny_Invoices2001Slovakia_Book1_1 3 26" xfId="13734" xr:uid="{00000000-0005-0000-0000-00009F350000}"/>
    <cellStyle name="Dziesiętny_Invoices2001Slovakia_Book1_1 3 26" xfId="13735" xr:uid="{00000000-0005-0000-0000-0000A0350000}"/>
    <cellStyle name="Dziesietny_Invoices2001Slovakia_Book1_1 3 3" xfId="13736" xr:uid="{00000000-0005-0000-0000-0000A1350000}"/>
    <cellStyle name="Dziesiętny_Invoices2001Slovakia_Book1_1 3 3" xfId="13737" xr:uid="{00000000-0005-0000-0000-0000A2350000}"/>
    <cellStyle name="Dziesietny_Invoices2001Slovakia_Book1_1 3 4" xfId="13738" xr:uid="{00000000-0005-0000-0000-0000A3350000}"/>
    <cellStyle name="Dziesiętny_Invoices2001Slovakia_Book1_1 3 4" xfId="13739" xr:uid="{00000000-0005-0000-0000-0000A4350000}"/>
    <cellStyle name="Dziesietny_Invoices2001Slovakia_Book1_1 3 5" xfId="13740" xr:uid="{00000000-0005-0000-0000-0000A5350000}"/>
    <cellStyle name="Dziesiętny_Invoices2001Slovakia_Book1_1 3 5" xfId="13741" xr:uid="{00000000-0005-0000-0000-0000A6350000}"/>
    <cellStyle name="Dziesietny_Invoices2001Slovakia_Book1_1 3 6" xfId="13742" xr:uid="{00000000-0005-0000-0000-0000A7350000}"/>
    <cellStyle name="Dziesiętny_Invoices2001Slovakia_Book1_1 3 6" xfId="13743" xr:uid="{00000000-0005-0000-0000-0000A8350000}"/>
    <cellStyle name="Dziesietny_Invoices2001Slovakia_Book1_1 3 7" xfId="13744" xr:uid="{00000000-0005-0000-0000-0000A9350000}"/>
    <cellStyle name="Dziesiętny_Invoices2001Slovakia_Book1_1 3 7" xfId="13745" xr:uid="{00000000-0005-0000-0000-0000AA350000}"/>
    <cellStyle name="Dziesietny_Invoices2001Slovakia_Book1_1 3 8" xfId="13746" xr:uid="{00000000-0005-0000-0000-0000AB350000}"/>
    <cellStyle name="Dziesiętny_Invoices2001Slovakia_Book1_1 3 8" xfId="13747" xr:uid="{00000000-0005-0000-0000-0000AC350000}"/>
    <cellStyle name="Dziesietny_Invoices2001Slovakia_Book1_1 3 9" xfId="13748" xr:uid="{00000000-0005-0000-0000-0000AD350000}"/>
    <cellStyle name="Dziesiętny_Invoices2001Slovakia_Book1_1 3 9" xfId="13749" xr:uid="{00000000-0005-0000-0000-0000AE350000}"/>
    <cellStyle name="Dziesietny_Invoices2001Slovakia_Book1_1 30" xfId="13750" xr:uid="{00000000-0005-0000-0000-0000AF350000}"/>
    <cellStyle name="Dziesiętny_Invoices2001Slovakia_Book1_1 30" xfId="13751" xr:uid="{00000000-0005-0000-0000-0000B0350000}"/>
    <cellStyle name="Dziesietny_Invoices2001Slovakia_Book1_1 31" xfId="13752" xr:uid="{00000000-0005-0000-0000-0000B1350000}"/>
    <cellStyle name="Dziesiętny_Invoices2001Slovakia_Book1_1 31" xfId="13753" xr:uid="{00000000-0005-0000-0000-0000B2350000}"/>
    <cellStyle name="Dziesietny_Invoices2001Slovakia_Book1_1 32" xfId="13754" xr:uid="{00000000-0005-0000-0000-0000B3350000}"/>
    <cellStyle name="Dziesiętny_Invoices2001Slovakia_Book1_1 32" xfId="13755" xr:uid="{00000000-0005-0000-0000-0000B4350000}"/>
    <cellStyle name="Dziesietny_Invoices2001Slovakia_Book1_1 33" xfId="13756" xr:uid="{00000000-0005-0000-0000-0000B5350000}"/>
    <cellStyle name="Dziesiętny_Invoices2001Slovakia_Book1_1 33" xfId="13757" xr:uid="{00000000-0005-0000-0000-0000B6350000}"/>
    <cellStyle name="Dziesietny_Invoices2001Slovakia_Book1_1 34" xfId="13758" xr:uid="{00000000-0005-0000-0000-0000B7350000}"/>
    <cellStyle name="Dziesiętny_Invoices2001Slovakia_Book1_1 34" xfId="13759" xr:uid="{00000000-0005-0000-0000-0000B8350000}"/>
    <cellStyle name="Dziesietny_Invoices2001Slovakia_Book1_1 35" xfId="13760" xr:uid="{00000000-0005-0000-0000-0000B9350000}"/>
    <cellStyle name="Dziesiętny_Invoices2001Slovakia_Book1_1 35" xfId="13761" xr:uid="{00000000-0005-0000-0000-0000BA350000}"/>
    <cellStyle name="Dziesietny_Invoices2001Slovakia_Book1_1 36" xfId="13762" xr:uid="{00000000-0005-0000-0000-0000BB350000}"/>
    <cellStyle name="Dziesiętny_Invoices2001Slovakia_Book1_1 36" xfId="13763" xr:uid="{00000000-0005-0000-0000-0000BC350000}"/>
    <cellStyle name="Dziesietny_Invoices2001Slovakia_Book1_1 37" xfId="13764" xr:uid="{00000000-0005-0000-0000-0000BD350000}"/>
    <cellStyle name="Dziesiętny_Invoices2001Slovakia_Book1_1 37" xfId="13765" xr:uid="{00000000-0005-0000-0000-0000BE350000}"/>
    <cellStyle name="Dziesietny_Invoices2001Slovakia_Book1_1 4" xfId="13766" xr:uid="{00000000-0005-0000-0000-0000BF350000}"/>
    <cellStyle name="Dziesiętny_Invoices2001Slovakia_Book1_1 4" xfId="13767" xr:uid="{00000000-0005-0000-0000-0000C0350000}"/>
    <cellStyle name="Dziesietny_Invoices2001Slovakia_Book1_1 4 10" xfId="13768" xr:uid="{00000000-0005-0000-0000-0000C1350000}"/>
    <cellStyle name="Dziesiętny_Invoices2001Slovakia_Book1_1 4 10" xfId="13769" xr:uid="{00000000-0005-0000-0000-0000C2350000}"/>
    <cellStyle name="Dziesietny_Invoices2001Slovakia_Book1_1 4 11" xfId="13770" xr:uid="{00000000-0005-0000-0000-0000C3350000}"/>
    <cellStyle name="Dziesiętny_Invoices2001Slovakia_Book1_1 4 11" xfId="13771" xr:uid="{00000000-0005-0000-0000-0000C4350000}"/>
    <cellStyle name="Dziesietny_Invoices2001Slovakia_Book1_1 4 12" xfId="13772" xr:uid="{00000000-0005-0000-0000-0000C5350000}"/>
    <cellStyle name="Dziesiętny_Invoices2001Slovakia_Book1_1 4 12" xfId="13773" xr:uid="{00000000-0005-0000-0000-0000C6350000}"/>
    <cellStyle name="Dziesietny_Invoices2001Slovakia_Book1_1 4 13" xfId="13774" xr:uid="{00000000-0005-0000-0000-0000C7350000}"/>
    <cellStyle name="Dziesiętny_Invoices2001Slovakia_Book1_1 4 13" xfId="13775" xr:uid="{00000000-0005-0000-0000-0000C8350000}"/>
    <cellStyle name="Dziesietny_Invoices2001Slovakia_Book1_1 4 14" xfId="13776" xr:uid="{00000000-0005-0000-0000-0000C9350000}"/>
    <cellStyle name="Dziesiętny_Invoices2001Slovakia_Book1_1 4 14" xfId="13777" xr:uid="{00000000-0005-0000-0000-0000CA350000}"/>
    <cellStyle name="Dziesietny_Invoices2001Slovakia_Book1_1 4 15" xfId="13778" xr:uid="{00000000-0005-0000-0000-0000CB350000}"/>
    <cellStyle name="Dziesiętny_Invoices2001Slovakia_Book1_1 4 15" xfId="13779" xr:uid="{00000000-0005-0000-0000-0000CC350000}"/>
    <cellStyle name="Dziesietny_Invoices2001Slovakia_Book1_1 4 16" xfId="13780" xr:uid="{00000000-0005-0000-0000-0000CD350000}"/>
    <cellStyle name="Dziesiętny_Invoices2001Slovakia_Book1_1 4 16" xfId="13781" xr:uid="{00000000-0005-0000-0000-0000CE350000}"/>
    <cellStyle name="Dziesietny_Invoices2001Slovakia_Book1_1 4 17" xfId="13782" xr:uid="{00000000-0005-0000-0000-0000CF350000}"/>
    <cellStyle name="Dziesiętny_Invoices2001Slovakia_Book1_1 4 17" xfId="13783" xr:uid="{00000000-0005-0000-0000-0000D0350000}"/>
    <cellStyle name="Dziesietny_Invoices2001Slovakia_Book1_1 4 18" xfId="13784" xr:uid="{00000000-0005-0000-0000-0000D1350000}"/>
    <cellStyle name="Dziesiętny_Invoices2001Slovakia_Book1_1 4 18" xfId="13785" xr:uid="{00000000-0005-0000-0000-0000D2350000}"/>
    <cellStyle name="Dziesietny_Invoices2001Slovakia_Book1_1 4 19" xfId="13786" xr:uid="{00000000-0005-0000-0000-0000D3350000}"/>
    <cellStyle name="Dziesiętny_Invoices2001Slovakia_Book1_1 4 19" xfId="13787" xr:uid="{00000000-0005-0000-0000-0000D4350000}"/>
    <cellStyle name="Dziesietny_Invoices2001Slovakia_Book1_1 4 2" xfId="13788" xr:uid="{00000000-0005-0000-0000-0000D5350000}"/>
    <cellStyle name="Dziesiętny_Invoices2001Slovakia_Book1_1 4 2" xfId="13789" xr:uid="{00000000-0005-0000-0000-0000D6350000}"/>
    <cellStyle name="Dziesietny_Invoices2001Slovakia_Book1_1 4 20" xfId="13790" xr:uid="{00000000-0005-0000-0000-0000D7350000}"/>
    <cellStyle name="Dziesiętny_Invoices2001Slovakia_Book1_1 4 20" xfId="13791" xr:uid="{00000000-0005-0000-0000-0000D8350000}"/>
    <cellStyle name="Dziesietny_Invoices2001Slovakia_Book1_1 4 21" xfId="13792" xr:uid="{00000000-0005-0000-0000-0000D9350000}"/>
    <cellStyle name="Dziesiętny_Invoices2001Slovakia_Book1_1 4 21" xfId="13793" xr:uid="{00000000-0005-0000-0000-0000DA350000}"/>
    <cellStyle name="Dziesietny_Invoices2001Slovakia_Book1_1 4 22" xfId="13794" xr:uid="{00000000-0005-0000-0000-0000DB350000}"/>
    <cellStyle name="Dziesiętny_Invoices2001Slovakia_Book1_1 4 22" xfId="13795" xr:uid="{00000000-0005-0000-0000-0000DC350000}"/>
    <cellStyle name="Dziesietny_Invoices2001Slovakia_Book1_1 4 23" xfId="13796" xr:uid="{00000000-0005-0000-0000-0000DD350000}"/>
    <cellStyle name="Dziesiętny_Invoices2001Slovakia_Book1_1 4 23" xfId="13797" xr:uid="{00000000-0005-0000-0000-0000DE350000}"/>
    <cellStyle name="Dziesietny_Invoices2001Slovakia_Book1_1 4 24" xfId="13798" xr:uid="{00000000-0005-0000-0000-0000DF350000}"/>
    <cellStyle name="Dziesiętny_Invoices2001Slovakia_Book1_1 4 24" xfId="13799" xr:uid="{00000000-0005-0000-0000-0000E0350000}"/>
    <cellStyle name="Dziesietny_Invoices2001Slovakia_Book1_1 4 25" xfId="13800" xr:uid="{00000000-0005-0000-0000-0000E1350000}"/>
    <cellStyle name="Dziesiętny_Invoices2001Slovakia_Book1_1 4 25" xfId="13801" xr:uid="{00000000-0005-0000-0000-0000E2350000}"/>
    <cellStyle name="Dziesietny_Invoices2001Slovakia_Book1_1 4 26" xfId="13802" xr:uid="{00000000-0005-0000-0000-0000E3350000}"/>
    <cellStyle name="Dziesiętny_Invoices2001Slovakia_Book1_1 4 26" xfId="13803" xr:uid="{00000000-0005-0000-0000-0000E4350000}"/>
    <cellStyle name="Dziesietny_Invoices2001Slovakia_Book1_1 4 3" xfId="13804" xr:uid="{00000000-0005-0000-0000-0000E5350000}"/>
    <cellStyle name="Dziesiętny_Invoices2001Slovakia_Book1_1 4 3" xfId="13805" xr:uid="{00000000-0005-0000-0000-0000E6350000}"/>
    <cellStyle name="Dziesietny_Invoices2001Slovakia_Book1_1 4 4" xfId="13806" xr:uid="{00000000-0005-0000-0000-0000E7350000}"/>
    <cellStyle name="Dziesiętny_Invoices2001Slovakia_Book1_1 4 4" xfId="13807" xr:uid="{00000000-0005-0000-0000-0000E8350000}"/>
    <cellStyle name="Dziesietny_Invoices2001Slovakia_Book1_1 4 5" xfId="13808" xr:uid="{00000000-0005-0000-0000-0000E9350000}"/>
    <cellStyle name="Dziesiętny_Invoices2001Slovakia_Book1_1 4 5" xfId="13809" xr:uid="{00000000-0005-0000-0000-0000EA350000}"/>
    <cellStyle name="Dziesietny_Invoices2001Slovakia_Book1_1 4 6" xfId="13810" xr:uid="{00000000-0005-0000-0000-0000EB350000}"/>
    <cellStyle name="Dziesiętny_Invoices2001Slovakia_Book1_1 4 6" xfId="13811" xr:uid="{00000000-0005-0000-0000-0000EC350000}"/>
    <cellStyle name="Dziesietny_Invoices2001Slovakia_Book1_1 4 7" xfId="13812" xr:uid="{00000000-0005-0000-0000-0000ED350000}"/>
    <cellStyle name="Dziesiętny_Invoices2001Slovakia_Book1_1 4 7" xfId="13813" xr:uid="{00000000-0005-0000-0000-0000EE350000}"/>
    <cellStyle name="Dziesietny_Invoices2001Slovakia_Book1_1 4 8" xfId="13814" xr:uid="{00000000-0005-0000-0000-0000EF350000}"/>
    <cellStyle name="Dziesiętny_Invoices2001Slovakia_Book1_1 4 8" xfId="13815" xr:uid="{00000000-0005-0000-0000-0000F0350000}"/>
    <cellStyle name="Dziesietny_Invoices2001Slovakia_Book1_1 4 9" xfId="13816" xr:uid="{00000000-0005-0000-0000-0000F1350000}"/>
    <cellStyle name="Dziesiętny_Invoices2001Slovakia_Book1_1 4 9" xfId="13817" xr:uid="{00000000-0005-0000-0000-0000F2350000}"/>
    <cellStyle name="Dziesietny_Invoices2001Slovakia_Book1_1 5" xfId="13818" xr:uid="{00000000-0005-0000-0000-0000F3350000}"/>
    <cellStyle name="Dziesiętny_Invoices2001Slovakia_Book1_1 5" xfId="13819" xr:uid="{00000000-0005-0000-0000-0000F4350000}"/>
    <cellStyle name="Dziesietny_Invoices2001Slovakia_Book1_1 6" xfId="13820" xr:uid="{00000000-0005-0000-0000-0000F5350000}"/>
    <cellStyle name="Dziesiętny_Invoices2001Slovakia_Book1_1 6" xfId="13821" xr:uid="{00000000-0005-0000-0000-0000F6350000}"/>
    <cellStyle name="Dziesietny_Invoices2001Slovakia_Book1_1 7" xfId="13822" xr:uid="{00000000-0005-0000-0000-0000F7350000}"/>
    <cellStyle name="Dziesiętny_Invoices2001Slovakia_Book1_1 7" xfId="13823" xr:uid="{00000000-0005-0000-0000-0000F8350000}"/>
    <cellStyle name="Dziesietny_Invoices2001Slovakia_Book1_1 8" xfId="13824" xr:uid="{00000000-0005-0000-0000-0000F9350000}"/>
    <cellStyle name="Dziesiętny_Invoices2001Slovakia_Book1_1 8" xfId="13825" xr:uid="{00000000-0005-0000-0000-0000FA350000}"/>
    <cellStyle name="Dziesietny_Invoices2001Slovakia_Book1_1 9" xfId="13826" xr:uid="{00000000-0005-0000-0000-0000FB350000}"/>
    <cellStyle name="Dziesiętny_Invoices2001Slovakia_Book1_1 9" xfId="13827" xr:uid="{00000000-0005-0000-0000-0000FC350000}"/>
    <cellStyle name="Dziesietny_Invoices2001Slovakia_Book1_1_Book1" xfId="13828" xr:uid="{00000000-0005-0000-0000-0000FD350000}"/>
    <cellStyle name="Dziesiętny_Invoices2001Slovakia_Book1_1_Book1" xfId="13829" xr:uid="{00000000-0005-0000-0000-0000FE350000}"/>
    <cellStyle name="Dziesietny_Invoices2001Slovakia_Book1_1_Book1 10" xfId="13830" xr:uid="{00000000-0005-0000-0000-0000FF350000}"/>
    <cellStyle name="Dziesiętny_Invoices2001Slovakia_Book1_1_Book1 10" xfId="13831" xr:uid="{00000000-0005-0000-0000-000000360000}"/>
    <cellStyle name="Dziesietny_Invoices2001Slovakia_Book1_1_Book1 11" xfId="13832" xr:uid="{00000000-0005-0000-0000-000001360000}"/>
    <cellStyle name="Dziesiętny_Invoices2001Slovakia_Book1_1_Book1 11" xfId="13833" xr:uid="{00000000-0005-0000-0000-000002360000}"/>
    <cellStyle name="Dziesietny_Invoices2001Slovakia_Book1_1_Book1 12" xfId="13834" xr:uid="{00000000-0005-0000-0000-000003360000}"/>
    <cellStyle name="Dziesiętny_Invoices2001Slovakia_Book1_1_Book1 12" xfId="13835" xr:uid="{00000000-0005-0000-0000-000004360000}"/>
    <cellStyle name="Dziesietny_Invoices2001Slovakia_Book1_1_Book1 13" xfId="13836" xr:uid="{00000000-0005-0000-0000-000005360000}"/>
    <cellStyle name="Dziesiętny_Invoices2001Slovakia_Book1_1_Book1 13" xfId="13837" xr:uid="{00000000-0005-0000-0000-000006360000}"/>
    <cellStyle name="Dziesietny_Invoices2001Slovakia_Book1_1_Book1 14" xfId="13838" xr:uid="{00000000-0005-0000-0000-000007360000}"/>
    <cellStyle name="Dziesiętny_Invoices2001Slovakia_Book1_1_Book1 14" xfId="13839" xr:uid="{00000000-0005-0000-0000-000008360000}"/>
    <cellStyle name="Dziesietny_Invoices2001Slovakia_Book1_1_Book1 15" xfId="13840" xr:uid="{00000000-0005-0000-0000-000009360000}"/>
    <cellStyle name="Dziesiętny_Invoices2001Slovakia_Book1_1_Book1 15" xfId="13841" xr:uid="{00000000-0005-0000-0000-00000A360000}"/>
    <cellStyle name="Dziesietny_Invoices2001Slovakia_Book1_1_Book1 16" xfId="13842" xr:uid="{00000000-0005-0000-0000-00000B360000}"/>
    <cellStyle name="Dziesiętny_Invoices2001Slovakia_Book1_1_Book1 16" xfId="13843" xr:uid="{00000000-0005-0000-0000-00000C360000}"/>
    <cellStyle name="Dziesietny_Invoices2001Slovakia_Book1_1_Book1 17" xfId="13844" xr:uid="{00000000-0005-0000-0000-00000D360000}"/>
    <cellStyle name="Dziesiętny_Invoices2001Slovakia_Book1_1_Book1 17" xfId="13845" xr:uid="{00000000-0005-0000-0000-00000E360000}"/>
    <cellStyle name="Dziesietny_Invoices2001Slovakia_Book1_1_Book1 18" xfId="13846" xr:uid="{00000000-0005-0000-0000-00000F360000}"/>
    <cellStyle name="Dziesiętny_Invoices2001Slovakia_Book1_1_Book1 18" xfId="13847" xr:uid="{00000000-0005-0000-0000-000010360000}"/>
    <cellStyle name="Dziesietny_Invoices2001Slovakia_Book1_1_Book1 19" xfId="13848" xr:uid="{00000000-0005-0000-0000-000011360000}"/>
    <cellStyle name="Dziesiętny_Invoices2001Slovakia_Book1_1_Book1 19" xfId="13849" xr:uid="{00000000-0005-0000-0000-000012360000}"/>
    <cellStyle name="Dziesietny_Invoices2001Slovakia_Book1_1_Book1 2" xfId="13850" xr:uid="{00000000-0005-0000-0000-000013360000}"/>
    <cellStyle name="Dziesiętny_Invoices2001Slovakia_Book1_1_Book1 2" xfId="13851" xr:uid="{00000000-0005-0000-0000-000014360000}"/>
    <cellStyle name="Dziesietny_Invoices2001Slovakia_Book1_1_Book1 20" xfId="13852" xr:uid="{00000000-0005-0000-0000-000015360000}"/>
    <cellStyle name="Dziesiętny_Invoices2001Slovakia_Book1_1_Book1 20" xfId="13853" xr:uid="{00000000-0005-0000-0000-000016360000}"/>
    <cellStyle name="Dziesietny_Invoices2001Slovakia_Book1_1_Book1 21" xfId="13854" xr:uid="{00000000-0005-0000-0000-000017360000}"/>
    <cellStyle name="Dziesiętny_Invoices2001Slovakia_Book1_1_Book1 21" xfId="13855" xr:uid="{00000000-0005-0000-0000-000018360000}"/>
    <cellStyle name="Dziesietny_Invoices2001Slovakia_Book1_1_Book1 22" xfId="13856" xr:uid="{00000000-0005-0000-0000-000019360000}"/>
    <cellStyle name="Dziesiętny_Invoices2001Slovakia_Book1_1_Book1 22" xfId="13857" xr:uid="{00000000-0005-0000-0000-00001A360000}"/>
    <cellStyle name="Dziesietny_Invoices2001Slovakia_Book1_1_Book1 23" xfId="13858" xr:uid="{00000000-0005-0000-0000-00001B360000}"/>
    <cellStyle name="Dziesiętny_Invoices2001Slovakia_Book1_1_Book1 23" xfId="13859" xr:uid="{00000000-0005-0000-0000-00001C360000}"/>
    <cellStyle name="Dziesietny_Invoices2001Slovakia_Book1_1_Book1 24" xfId="13860" xr:uid="{00000000-0005-0000-0000-00001D360000}"/>
    <cellStyle name="Dziesiętny_Invoices2001Slovakia_Book1_1_Book1 24" xfId="13861" xr:uid="{00000000-0005-0000-0000-00001E360000}"/>
    <cellStyle name="Dziesietny_Invoices2001Slovakia_Book1_1_Book1 25" xfId="13862" xr:uid="{00000000-0005-0000-0000-00001F360000}"/>
    <cellStyle name="Dziesiętny_Invoices2001Slovakia_Book1_1_Book1 25" xfId="13863" xr:uid="{00000000-0005-0000-0000-000020360000}"/>
    <cellStyle name="Dziesietny_Invoices2001Slovakia_Book1_1_Book1 26" xfId="13864" xr:uid="{00000000-0005-0000-0000-000021360000}"/>
    <cellStyle name="Dziesiętny_Invoices2001Slovakia_Book1_1_Book1 26" xfId="13865" xr:uid="{00000000-0005-0000-0000-000022360000}"/>
    <cellStyle name="Dziesietny_Invoices2001Slovakia_Book1_1_Book1 27" xfId="13866" xr:uid="{00000000-0005-0000-0000-000023360000}"/>
    <cellStyle name="Dziesiętny_Invoices2001Slovakia_Book1_1_Book1 27" xfId="13867" xr:uid="{00000000-0005-0000-0000-000024360000}"/>
    <cellStyle name="Dziesietny_Invoices2001Slovakia_Book1_1_Book1 28" xfId="13868" xr:uid="{00000000-0005-0000-0000-000025360000}"/>
    <cellStyle name="Dziesiętny_Invoices2001Slovakia_Book1_1_Book1 28" xfId="13869" xr:uid="{00000000-0005-0000-0000-000026360000}"/>
    <cellStyle name="Dziesietny_Invoices2001Slovakia_Book1_1_Book1 29" xfId="13870" xr:uid="{00000000-0005-0000-0000-000027360000}"/>
    <cellStyle name="Dziesiętny_Invoices2001Slovakia_Book1_1_Book1 29" xfId="13871" xr:uid="{00000000-0005-0000-0000-000028360000}"/>
    <cellStyle name="Dziesietny_Invoices2001Slovakia_Book1_1_Book1 3" xfId="13872" xr:uid="{00000000-0005-0000-0000-000029360000}"/>
    <cellStyle name="Dziesiętny_Invoices2001Slovakia_Book1_1_Book1 3" xfId="13873" xr:uid="{00000000-0005-0000-0000-00002A360000}"/>
    <cellStyle name="Dziesietny_Invoices2001Slovakia_Book1_1_Book1 4" xfId="13874" xr:uid="{00000000-0005-0000-0000-00002B360000}"/>
    <cellStyle name="Dziesiętny_Invoices2001Slovakia_Book1_1_Book1 4" xfId="13875" xr:uid="{00000000-0005-0000-0000-00002C360000}"/>
    <cellStyle name="Dziesietny_Invoices2001Slovakia_Book1_1_Book1 5" xfId="13876" xr:uid="{00000000-0005-0000-0000-00002D360000}"/>
    <cellStyle name="Dziesiętny_Invoices2001Slovakia_Book1_1_Book1 5" xfId="13877" xr:uid="{00000000-0005-0000-0000-00002E360000}"/>
    <cellStyle name="Dziesietny_Invoices2001Slovakia_Book1_1_Book1 6" xfId="13878" xr:uid="{00000000-0005-0000-0000-00002F360000}"/>
    <cellStyle name="Dziesiętny_Invoices2001Slovakia_Book1_1_Book1 6" xfId="13879" xr:uid="{00000000-0005-0000-0000-000030360000}"/>
    <cellStyle name="Dziesietny_Invoices2001Slovakia_Book1_1_Book1 7" xfId="13880" xr:uid="{00000000-0005-0000-0000-000031360000}"/>
    <cellStyle name="Dziesiętny_Invoices2001Slovakia_Book1_1_Book1 7" xfId="13881" xr:uid="{00000000-0005-0000-0000-000032360000}"/>
    <cellStyle name="Dziesietny_Invoices2001Slovakia_Book1_1_Book1 8" xfId="13882" xr:uid="{00000000-0005-0000-0000-000033360000}"/>
    <cellStyle name="Dziesiętny_Invoices2001Slovakia_Book1_1_Book1 8" xfId="13883" xr:uid="{00000000-0005-0000-0000-000034360000}"/>
    <cellStyle name="Dziesietny_Invoices2001Slovakia_Book1_1_Book1 9" xfId="13884" xr:uid="{00000000-0005-0000-0000-000035360000}"/>
    <cellStyle name="Dziesiętny_Invoices2001Slovakia_Book1_1_Book1 9" xfId="13885" xr:uid="{00000000-0005-0000-0000-000036360000}"/>
    <cellStyle name="Dziesietny_Invoices2001Slovakia_Book1_2" xfId="13886" xr:uid="{00000000-0005-0000-0000-000037360000}"/>
    <cellStyle name="Dziesiętny_Invoices2001Slovakia_Book1_2" xfId="13887" xr:uid="{00000000-0005-0000-0000-000038360000}"/>
    <cellStyle name="Dziesietny_Invoices2001Slovakia_Book1_2 10" xfId="13888" xr:uid="{00000000-0005-0000-0000-000039360000}"/>
    <cellStyle name="Dziesiętny_Invoices2001Slovakia_Book1_2 10" xfId="13889" xr:uid="{00000000-0005-0000-0000-00003A360000}"/>
    <cellStyle name="Dziesietny_Invoices2001Slovakia_Book1_2 11" xfId="13890" xr:uid="{00000000-0005-0000-0000-00003B360000}"/>
    <cellStyle name="Dziesiętny_Invoices2001Slovakia_Book1_2 11" xfId="13891" xr:uid="{00000000-0005-0000-0000-00003C360000}"/>
    <cellStyle name="Dziesietny_Invoices2001Slovakia_Book1_2 12" xfId="13892" xr:uid="{00000000-0005-0000-0000-00003D360000}"/>
    <cellStyle name="Dziesiętny_Invoices2001Slovakia_Book1_2 12" xfId="13893" xr:uid="{00000000-0005-0000-0000-00003E360000}"/>
    <cellStyle name="Dziesietny_Invoices2001Slovakia_Book1_2 13" xfId="13894" xr:uid="{00000000-0005-0000-0000-00003F360000}"/>
    <cellStyle name="Dziesiętny_Invoices2001Slovakia_Book1_2 13" xfId="13895" xr:uid="{00000000-0005-0000-0000-000040360000}"/>
    <cellStyle name="Dziesietny_Invoices2001Slovakia_Book1_2 14" xfId="13896" xr:uid="{00000000-0005-0000-0000-000041360000}"/>
    <cellStyle name="Dziesiętny_Invoices2001Slovakia_Book1_2 14" xfId="13897" xr:uid="{00000000-0005-0000-0000-000042360000}"/>
    <cellStyle name="Dziesietny_Invoices2001Slovakia_Book1_2 15" xfId="13898" xr:uid="{00000000-0005-0000-0000-000043360000}"/>
    <cellStyle name="Dziesiętny_Invoices2001Slovakia_Book1_2 15" xfId="13899" xr:uid="{00000000-0005-0000-0000-000044360000}"/>
    <cellStyle name="Dziesietny_Invoices2001Slovakia_Book1_2 16" xfId="13900" xr:uid="{00000000-0005-0000-0000-000045360000}"/>
    <cellStyle name="Dziesiętny_Invoices2001Slovakia_Book1_2 16" xfId="13901" xr:uid="{00000000-0005-0000-0000-000046360000}"/>
    <cellStyle name="Dziesietny_Invoices2001Slovakia_Book1_2 17" xfId="13902" xr:uid="{00000000-0005-0000-0000-000047360000}"/>
    <cellStyle name="Dziesiętny_Invoices2001Slovakia_Book1_2 17" xfId="13903" xr:uid="{00000000-0005-0000-0000-000048360000}"/>
    <cellStyle name="Dziesietny_Invoices2001Slovakia_Book1_2 18" xfId="13904" xr:uid="{00000000-0005-0000-0000-000049360000}"/>
    <cellStyle name="Dziesiętny_Invoices2001Slovakia_Book1_2 18" xfId="13905" xr:uid="{00000000-0005-0000-0000-00004A360000}"/>
    <cellStyle name="Dziesietny_Invoices2001Slovakia_Book1_2 19" xfId="13906" xr:uid="{00000000-0005-0000-0000-00004B360000}"/>
    <cellStyle name="Dziesiętny_Invoices2001Slovakia_Book1_2 19" xfId="13907" xr:uid="{00000000-0005-0000-0000-00004C360000}"/>
    <cellStyle name="Dziesietny_Invoices2001Slovakia_Book1_2 2" xfId="13908" xr:uid="{00000000-0005-0000-0000-00004D360000}"/>
    <cellStyle name="Dziesiętny_Invoices2001Slovakia_Book1_2 2" xfId="13909" xr:uid="{00000000-0005-0000-0000-00004E360000}"/>
    <cellStyle name="Dziesietny_Invoices2001Slovakia_Book1_2 20" xfId="13910" xr:uid="{00000000-0005-0000-0000-00004F360000}"/>
    <cellStyle name="Dziesiętny_Invoices2001Slovakia_Book1_2 20" xfId="13911" xr:uid="{00000000-0005-0000-0000-000050360000}"/>
    <cellStyle name="Dziesietny_Invoices2001Slovakia_Book1_2 21" xfId="13912" xr:uid="{00000000-0005-0000-0000-000051360000}"/>
    <cellStyle name="Dziesiętny_Invoices2001Slovakia_Book1_2 21" xfId="13913" xr:uid="{00000000-0005-0000-0000-000052360000}"/>
    <cellStyle name="Dziesietny_Invoices2001Slovakia_Book1_2 22" xfId="13914" xr:uid="{00000000-0005-0000-0000-000053360000}"/>
    <cellStyle name="Dziesiętny_Invoices2001Slovakia_Book1_2 22" xfId="13915" xr:uid="{00000000-0005-0000-0000-000054360000}"/>
    <cellStyle name="Dziesietny_Invoices2001Slovakia_Book1_2 23" xfId="13916" xr:uid="{00000000-0005-0000-0000-000055360000}"/>
    <cellStyle name="Dziesiętny_Invoices2001Slovakia_Book1_2 23" xfId="13917" xr:uid="{00000000-0005-0000-0000-000056360000}"/>
    <cellStyle name="Dziesietny_Invoices2001Slovakia_Book1_2 24" xfId="13918" xr:uid="{00000000-0005-0000-0000-000057360000}"/>
    <cellStyle name="Dziesiętny_Invoices2001Slovakia_Book1_2 24" xfId="13919" xr:uid="{00000000-0005-0000-0000-000058360000}"/>
    <cellStyle name="Dziesietny_Invoices2001Slovakia_Book1_2 25" xfId="13920" xr:uid="{00000000-0005-0000-0000-000059360000}"/>
    <cellStyle name="Dziesiętny_Invoices2001Slovakia_Book1_2 25" xfId="13921" xr:uid="{00000000-0005-0000-0000-00005A360000}"/>
    <cellStyle name="Dziesietny_Invoices2001Slovakia_Book1_2 26" xfId="13922" xr:uid="{00000000-0005-0000-0000-00005B360000}"/>
    <cellStyle name="Dziesiętny_Invoices2001Slovakia_Book1_2 26" xfId="13923" xr:uid="{00000000-0005-0000-0000-00005C360000}"/>
    <cellStyle name="Dziesietny_Invoices2001Slovakia_Book1_2 27" xfId="13924" xr:uid="{00000000-0005-0000-0000-00005D360000}"/>
    <cellStyle name="Dziesiętny_Invoices2001Slovakia_Book1_2 27" xfId="13925" xr:uid="{00000000-0005-0000-0000-00005E360000}"/>
    <cellStyle name="Dziesietny_Invoices2001Slovakia_Book1_2 28" xfId="13926" xr:uid="{00000000-0005-0000-0000-00005F360000}"/>
    <cellStyle name="Dziesiętny_Invoices2001Slovakia_Book1_2 28" xfId="13927" xr:uid="{00000000-0005-0000-0000-000060360000}"/>
    <cellStyle name="Dziesietny_Invoices2001Slovakia_Book1_2 29" xfId="13928" xr:uid="{00000000-0005-0000-0000-000061360000}"/>
    <cellStyle name="Dziesiętny_Invoices2001Slovakia_Book1_2 29" xfId="13929" xr:uid="{00000000-0005-0000-0000-000062360000}"/>
    <cellStyle name="Dziesietny_Invoices2001Slovakia_Book1_2 3" xfId="13930" xr:uid="{00000000-0005-0000-0000-000063360000}"/>
    <cellStyle name="Dziesiętny_Invoices2001Slovakia_Book1_2 3" xfId="13931" xr:uid="{00000000-0005-0000-0000-000064360000}"/>
    <cellStyle name="Dziesietny_Invoices2001Slovakia_Book1_2 4" xfId="13932" xr:uid="{00000000-0005-0000-0000-000065360000}"/>
    <cellStyle name="Dziesiętny_Invoices2001Slovakia_Book1_2 4" xfId="13933" xr:uid="{00000000-0005-0000-0000-000066360000}"/>
    <cellStyle name="Dziesietny_Invoices2001Slovakia_Book1_2 5" xfId="13934" xr:uid="{00000000-0005-0000-0000-000067360000}"/>
    <cellStyle name="Dziesiętny_Invoices2001Slovakia_Book1_2 5" xfId="13935" xr:uid="{00000000-0005-0000-0000-000068360000}"/>
    <cellStyle name="Dziesietny_Invoices2001Slovakia_Book1_2 6" xfId="13936" xr:uid="{00000000-0005-0000-0000-000069360000}"/>
    <cellStyle name="Dziesiętny_Invoices2001Slovakia_Book1_2 6" xfId="13937" xr:uid="{00000000-0005-0000-0000-00006A360000}"/>
    <cellStyle name="Dziesietny_Invoices2001Slovakia_Book1_2 7" xfId="13938" xr:uid="{00000000-0005-0000-0000-00006B360000}"/>
    <cellStyle name="Dziesiętny_Invoices2001Slovakia_Book1_2 7" xfId="13939" xr:uid="{00000000-0005-0000-0000-00006C360000}"/>
    <cellStyle name="Dziesietny_Invoices2001Slovakia_Book1_2 8" xfId="13940" xr:uid="{00000000-0005-0000-0000-00006D360000}"/>
    <cellStyle name="Dziesiętny_Invoices2001Slovakia_Book1_2 8" xfId="13941" xr:uid="{00000000-0005-0000-0000-00006E360000}"/>
    <cellStyle name="Dziesietny_Invoices2001Slovakia_Book1_2 9" xfId="13942" xr:uid="{00000000-0005-0000-0000-00006F360000}"/>
    <cellStyle name="Dziesiętny_Invoices2001Slovakia_Book1_2 9" xfId="13943" xr:uid="{00000000-0005-0000-0000-000070360000}"/>
    <cellStyle name="Dziesietny_Invoices2001Slovakia_Book1_Nhu cau von ung truoc 2011 Tha h Hoa + Nge An gui TW" xfId="13944" xr:uid="{00000000-0005-0000-0000-000071360000}"/>
    <cellStyle name="Dziesiętny_Invoices2001Slovakia_Book1_Nhu cau von ung truoc 2011 Tha h Hoa + Nge An gui TW" xfId="13945" xr:uid="{00000000-0005-0000-0000-000072360000}"/>
    <cellStyle name="Dziesietny_Invoices2001Slovakia_Book1_Nhu cau von ung truoc 2011 Tha h Hoa + Nge An gui TW 10" xfId="13946" xr:uid="{00000000-0005-0000-0000-000073360000}"/>
    <cellStyle name="Dziesiętny_Invoices2001Slovakia_Book1_Nhu cau von ung truoc 2011 Tha h Hoa + Nge An gui TW 10" xfId="13947" xr:uid="{00000000-0005-0000-0000-000074360000}"/>
    <cellStyle name="Dziesietny_Invoices2001Slovakia_Book1_Nhu cau von ung truoc 2011 Tha h Hoa + Nge An gui TW 11" xfId="13948" xr:uid="{00000000-0005-0000-0000-000075360000}"/>
    <cellStyle name="Dziesiętny_Invoices2001Slovakia_Book1_Nhu cau von ung truoc 2011 Tha h Hoa + Nge An gui TW 11" xfId="13949" xr:uid="{00000000-0005-0000-0000-000076360000}"/>
    <cellStyle name="Dziesietny_Invoices2001Slovakia_Book1_Nhu cau von ung truoc 2011 Tha h Hoa + Nge An gui TW 12" xfId="13950" xr:uid="{00000000-0005-0000-0000-000077360000}"/>
    <cellStyle name="Dziesiętny_Invoices2001Slovakia_Book1_Nhu cau von ung truoc 2011 Tha h Hoa + Nge An gui TW 12" xfId="13951" xr:uid="{00000000-0005-0000-0000-000078360000}"/>
    <cellStyle name="Dziesietny_Invoices2001Slovakia_Book1_Nhu cau von ung truoc 2011 Tha h Hoa + Nge An gui TW 13" xfId="13952" xr:uid="{00000000-0005-0000-0000-000079360000}"/>
    <cellStyle name="Dziesiętny_Invoices2001Slovakia_Book1_Nhu cau von ung truoc 2011 Tha h Hoa + Nge An gui TW 13" xfId="13953" xr:uid="{00000000-0005-0000-0000-00007A360000}"/>
    <cellStyle name="Dziesietny_Invoices2001Slovakia_Book1_Nhu cau von ung truoc 2011 Tha h Hoa + Nge An gui TW 14" xfId="13954" xr:uid="{00000000-0005-0000-0000-00007B360000}"/>
    <cellStyle name="Dziesiętny_Invoices2001Slovakia_Book1_Nhu cau von ung truoc 2011 Tha h Hoa + Nge An gui TW 14" xfId="13955" xr:uid="{00000000-0005-0000-0000-00007C360000}"/>
    <cellStyle name="Dziesietny_Invoices2001Slovakia_Book1_Nhu cau von ung truoc 2011 Tha h Hoa + Nge An gui TW 15" xfId="13956" xr:uid="{00000000-0005-0000-0000-00007D360000}"/>
    <cellStyle name="Dziesiętny_Invoices2001Slovakia_Book1_Nhu cau von ung truoc 2011 Tha h Hoa + Nge An gui TW 15" xfId="13957" xr:uid="{00000000-0005-0000-0000-00007E360000}"/>
    <cellStyle name="Dziesietny_Invoices2001Slovakia_Book1_Nhu cau von ung truoc 2011 Tha h Hoa + Nge An gui TW 16" xfId="13958" xr:uid="{00000000-0005-0000-0000-00007F360000}"/>
    <cellStyle name="Dziesiętny_Invoices2001Slovakia_Book1_Nhu cau von ung truoc 2011 Tha h Hoa + Nge An gui TW 16" xfId="13959" xr:uid="{00000000-0005-0000-0000-000080360000}"/>
    <cellStyle name="Dziesietny_Invoices2001Slovakia_Book1_Nhu cau von ung truoc 2011 Tha h Hoa + Nge An gui TW 17" xfId="13960" xr:uid="{00000000-0005-0000-0000-000081360000}"/>
    <cellStyle name="Dziesiętny_Invoices2001Slovakia_Book1_Nhu cau von ung truoc 2011 Tha h Hoa + Nge An gui TW 17" xfId="13961" xr:uid="{00000000-0005-0000-0000-000082360000}"/>
    <cellStyle name="Dziesietny_Invoices2001Slovakia_Book1_Nhu cau von ung truoc 2011 Tha h Hoa + Nge An gui TW 18" xfId="13962" xr:uid="{00000000-0005-0000-0000-000083360000}"/>
    <cellStyle name="Dziesiętny_Invoices2001Slovakia_Book1_Nhu cau von ung truoc 2011 Tha h Hoa + Nge An gui TW 18" xfId="13963" xr:uid="{00000000-0005-0000-0000-000084360000}"/>
    <cellStyle name="Dziesietny_Invoices2001Slovakia_Book1_Nhu cau von ung truoc 2011 Tha h Hoa + Nge An gui TW 19" xfId="13964" xr:uid="{00000000-0005-0000-0000-000085360000}"/>
    <cellStyle name="Dziesiętny_Invoices2001Slovakia_Book1_Nhu cau von ung truoc 2011 Tha h Hoa + Nge An gui TW 19" xfId="13965" xr:uid="{00000000-0005-0000-0000-000086360000}"/>
    <cellStyle name="Dziesietny_Invoices2001Slovakia_Book1_Nhu cau von ung truoc 2011 Tha h Hoa + Nge An gui TW 2" xfId="13966" xr:uid="{00000000-0005-0000-0000-000087360000}"/>
    <cellStyle name="Dziesiętny_Invoices2001Slovakia_Book1_Nhu cau von ung truoc 2011 Tha h Hoa + Nge An gui TW 2" xfId="13967" xr:uid="{00000000-0005-0000-0000-000088360000}"/>
    <cellStyle name="Dziesietny_Invoices2001Slovakia_Book1_Nhu cau von ung truoc 2011 Tha h Hoa + Nge An gui TW 20" xfId="13968" xr:uid="{00000000-0005-0000-0000-000089360000}"/>
    <cellStyle name="Dziesiętny_Invoices2001Slovakia_Book1_Nhu cau von ung truoc 2011 Tha h Hoa + Nge An gui TW 20" xfId="13969" xr:uid="{00000000-0005-0000-0000-00008A360000}"/>
    <cellStyle name="Dziesietny_Invoices2001Slovakia_Book1_Nhu cau von ung truoc 2011 Tha h Hoa + Nge An gui TW 21" xfId="13970" xr:uid="{00000000-0005-0000-0000-00008B360000}"/>
    <cellStyle name="Dziesiętny_Invoices2001Slovakia_Book1_Nhu cau von ung truoc 2011 Tha h Hoa + Nge An gui TW 21" xfId="13971" xr:uid="{00000000-0005-0000-0000-00008C360000}"/>
    <cellStyle name="Dziesietny_Invoices2001Slovakia_Book1_Nhu cau von ung truoc 2011 Tha h Hoa + Nge An gui TW 22" xfId="13972" xr:uid="{00000000-0005-0000-0000-00008D360000}"/>
    <cellStyle name="Dziesiętny_Invoices2001Slovakia_Book1_Nhu cau von ung truoc 2011 Tha h Hoa + Nge An gui TW 22" xfId="13973" xr:uid="{00000000-0005-0000-0000-00008E360000}"/>
    <cellStyle name="Dziesietny_Invoices2001Slovakia_Book1_Nhu cau von ung truoc 2011 Tha h Hoa + Nge An gui TW 23" xfId="13974" xr:uid="{00000000-0005-0000-0000-00008F360000}"/>
    <cellStyle name="Dziesiętny_Invoices2001Slovakia_Book1_Nhu cau von ung truoc 2011 Tha h Hoa + Nge An gui TW 23" xfId="13975" xr:uid="{00000000-0005-0000-0000-000090360000}"/>
    <cellStyle name="Dziesietny_Invoices2001Slovakia_Book1_Nhu cau von ung truoc 2011 Tha h Hoa + Nge An gui TW 24" xfId="13976" xr:uid="{00000000-0005-0000-0000-000091360000}"/>
    <cellStyle name="Dziesiętny_Invoices2001Slovakia_Book1_Nhu cau von ung truoc 2011 Tha h Hoa + Nge An gui TW 24" xfId="13977" xr:uid="{00000000-0005-0000-0000-000092360000}"/>
    <cellStyle name="Dziesietny_Invoices2001Slovakia_Book1_Nhu cau von ung truoc 2011 Tha h Hoa + Nge An gui TW 25" xfId="13978" xr:uid="{00000000-0005-0000-0000-000093360000}"/>
    <cellStyle name="Dziesiętny_Invoices2001Slovakia_Book1_Nhu cau von ung truoc 2011 Tha h Hoa + Nge An gui TW 25" xfId="13979" xr:uid="{00000000-0005-0000-0000-000094360000}"/>
    <cellStyle name="Dziesietny_Invoices2001Slovakia_Book1_Nhu cau von ung truoc 2011 Tha h Hoa + Nge An gui TW 26" xfId="13980" xr:uid="{00000000-0005-0000-0000-000095360000}"/>
    <cellStyle name="Dziesiętny_Invoices2001Slovakia_Book1_Nhu cau von ung truoc 2011 Tha h Hoa + Nge An gui TW 26" xfId="13981" xr:uid="{00000000-0005-0000-0000-000096360000}"/>
    <cellStyle name="Dziesietny_Invoices2001Slovakia_Book1_Nhu cau von ung truoc 2011 Tha h Hoa + Nge An gui TW 3" xfId="13982" xr:uid="{00000000-0005-0000-0000-000097360000}"/>
    <cellStyle name="Dziesiętny_Invoices2001Slovakia_Book1_Nhu cau von ung truoc 2011 Tha h Hoa + Nge An gui TW 3" xfId="13983" xr:uid="{00000000-0005-0000-0000-000098360000}"/>
    <cellStyle name="Dziesietny_Invoices2001Slovakia_Book1_Nhu cau von ung truoc 2011 Tha h Hoa + Nge An gui TW 4" xfId="13984" xr:uid="{00000000-0005-0000-0000-000099360000}"/>
    <cellStyle name="Dziesiętny_Invoices2001Slovakia_Book1_Nhu cau von ung truoc 2011 Tha h Hoa + Nge An gui TW 4" xfId="13985" xr:uid="{00000000-0005-0000-0000-00009A360000}"/>
    <cellStyle name="Dziesietny_Invoices2001Slovakia_Book1_Nhu cau von ung truoc 2011 Tha h Hoa + Nge An gui TW 5" xfId="13986" xr:uid="{00000000-0005-0000-0000-00009B360000}"/>
    <cellStyle name="Dziesiętny_Invoices2001Slovakia_Book1_Nhu cau von ung truoc 2011 Tha h Hoa + Nge An gui TW 5" xfId="13987" xr:uid="{00000000-0005-0000-0000-00009C360000}"/>
    <cellStyle name="Dziesietny_Invoices2001Slovakia_Book1_Nhu cau von ung truoc 2011 Tha h Hoa + Nge An gui TW 6" xfId="13988" xr:uid="{00000000-0005-0000-0000-00009D360000}"/>
    <cellStyle name="Dziesiętny_Invoices2001Slovakia_Book1_Nhu cau von ung truoc 2011 Tha h Hoa + Nge An gui TW 6" xfId="13989" xr:uid="{00000000-0005-0000-0000-00009E360000}"/>
    <cellStyle name="Dziesietny_Invoices2001Slovakia_Book1_Nhu cau von ung truoc 2011 Tha h Hoa + Nge An gui TW 7" xfId="13990" xr:uid="{00000000-0005-0000-0000-00009F360000}"/>
    <cellStyle name="Dziesiętny_Invoices2001Slovakia_Book1_Nhu cau von ung truoc 2011 Tha h Hoa + Nge An gui TW 7" xfId="13991" xr:uid="{00000000-0005-0000-0000-0000A0360000}"/>
    <cellStyle name="Dziesietny_Invoices2001Slovakia_Book1_Nhu cau von ung truoc 2011 Tha h Hoa + Nge An gui TW 8" xfId="13992" xr:uid="{00000000-0005-0000-0000-0000A1360000}"/>
    <cellStyle name="Dziesiętny_Invoices2001Slovakia_Book1_Nhu cau von ung truoc 2011 Tha h Hoa + Nge An gui TW 8" xfId="13993" xr:uid="{00000000-0005-0000-0000-0000A2360000}"/>
    <cellStyle name="Dziesietny_Invoices2001Slovakia_Book1_Nhu cau von ung truoc 2011 Tha h Hoa + Nge An gui TW 9" xfId="13994" xr:uid="{00000000-0005-0000-0000-0000A3360000}"/>
    <cellStyle name="Dziesiętny_Invoices2001Slovakia_Book1_Nhu cau von ung truoc 2011 Tha h Hoa + Nge An gui TW 9" xfId="13995" xr:uid="{00000000-0005-0000-0000-0000A4360000}"/>
    <cellStyle name="Dziesietny_Invoices2001Slovakia_Book1_Tong hop Cac tuyen(9-1-06)" xfId="13996" xr:uid="{00000000-0005-0000-0000-0000A5360000}"/>
    <cellStyle name="Dziesiętny_Invoices2001Slovakia_Book1_Tong hop Cac tuyen(9-1-06)" xfId="13997" xr:uid="{00000000-0005-0000-0000-0000A6360000}"/>
    <cellStyle name="Dziesietny_Invoices2001Slovakia_Book1_Tong hop Cac tuyen(9-1-06) 10" xfId="13998" xr:uid="{00000000-0005-0000-0000-0000A7360000}"/>
    <cellStyle name="Dziesiętny_Invoices2001Slovakia_Book1_Tong hop Cac tuyen(9-1-06) 10" xfId="13999" xr:uid="{00000000-0005-0000-0000-0000A8360000}"/>
    <cellStyle name="Dziesietny_Invoices2001Slovakia_Book1_Tong hop Cac tuyen(9-1-06) 11" xfId="14000" xr:uid="{00000000-0005-0000-0000-0000A9360000}"/>
    <cellStyle name="Dziesiętny_Invoices2001Slovakia_Book1_Tong hop Cac tuyen(9-1-06) 11" xfId="14001" xr:uid="{00000000-0005-0000-0000-0000AA360000}"/>
    <cellStyle name="Dziesietny_Invoices2001Slovakia_Book1_Tong hop Cac tuyen(9-1-06) 12" xfId="14002" xr:uid="{00000000-0005-0000-0000-0000AB360000}"/>
    <cellStyle name="Dziesiętny_Invoices2001Slovakia_Book1_Tong hop Cac tuyen(9-1-06) 12" xfId="14003" xr:uid="{00000000-0005-0000-0000-0000AC360000}"/>
    <cellStyle name="Dziesietny_Invoices2001Slovakia_Book1_Tong hop Cac tuyen(9-1-06) 13" xfId="14004" xr:uid="{00000000-0005-0000-0000-0000AD360000}"/>
    <cellStyle name="Dziesiętny_Invoices2001Slovakia_Book1_Tong hop Cac tuyen(9-1-06) 13" xfId="14005" xr:uid="{00000000-0005-0000-0000-0000AE360000}"/>
    <cellStyle name="Dziesietny_Invoices2001Slovakia_Book1_Tong hop Cac tuyen(9-1-06) 14" xfId="14006" xr:uid="{00000000-0005-0000-0000-0000AF360000}"/>
    <cellStyle name="Dziesiętny_Invoices2001Slovakia_Book1_Tong hop Cac tuyen(9-1-06) 14" xfId="14007" xr:uid="{00000000-0005-0000-0000-0000B0360000}"/>
    <cellStyle name="Dziesietny_Invoices2001Slovakia_Book1_Tong hop Cac tuyen(9-1-06) 15" xfId="14008" xr:uid="{00000000-0005-0000-0000-0000B1360000}"/>
    <cellStyle name="Dziesiętny_Invoices2001Slovakia_Book1_Tong hop Cac tuyen(9-1-06) 15" xfId="14009" xr:uid="{00000000-0005-0000-0000-0000B2360000}"/>
    <cellStyle name="Dziesietny_Invoices2001Slovakia_Book1_Tong hop Cac tuyen(9-1-06) 16" xfId="14010" xr:uid="{00000000-0005-0000-0000-0000B3360000}"/>
    <cellStyle name="Dziesiętny_Invoices2001Slovakia_Book1_Tong hop Cac tuyen(9-1-06) 16" xfId="14011" xr:uid="{00000000-0005-0000-0000-0000B4360000}"/>
    <cellStyle name="Dziesietny_Invoices2001Slovakia_Book1_Tong hop Cac tuyen(9-1-06) 17" xfId="14012" xr:uid="{00000000-0005-0000-0000-0000B5360000}"/>
    <cellStyle name="Dziesiętny_Invoices2001Slovakia_Book1_Tong hop Cac tuyen(9-1-06) 17" xfId="14013" xr:uid="{00000000-0005-0000-0000-0000B6360000}"/>
    <cellStyle name="Dziesietny_Invoices2001Slovakia_Book1_Tong hop Cac tuyen(9-1-06) 18" xfId="14014" xr:uid="{00000000-0005-0000-0000-0000B7360000}"/>
    <cellStyle name="Dziesiętny_Invoices2001Slovakia_Book1_Tong hop Cac tuyen(9-1-06) 18" xfId="14015" xr:uid="{00000000-0005-0000-0000-0000B8360000}"/>
    <cellStyle name="Dziesietny_Invoices2001Slovakia_Book1_Tong hop Cac tuyen(9-1-06) 19" xfId="14016" xr:uid="{00000000-0005-0000-0000-0000B9360000}"/>
    <cellStyle name="Dziesiętny_Invoices2001Slovakia_Book1_Tong hop Cac tuyen(9-1-06) 19" xfId="14017" xr:uid="{00000000-0005-0000-0000-0000BA360000}"/>
    <cellStyle name="Dziesietny_Invoices2001Slovakia_Book1_Tong hop Cac tuyen(9-1-06) 2" xfId="14018" xr:uid="{00000000-0005-0000-0000-0000BB360000}"/>
    <cellStyle name="Dziesiętny_Invoices2001Slovakia_Book1_Tong hop Cac tuyen(9-1-06) 2" xfId="14019" xr:uid="{00000000-0005-0000-0000-0000BC360000}"/>
    <cellStyle name="Dziesietny_Invoices2001Slovakia_Book1_Tong hop Cac tuyen(9-1-06) 20" xfId="14020" xr:uid="{00000000-0005-0000-0000-0000BD360000}"/>
    <cellStyle name="Dziesiętny_Invoices2001Slovakia_Book1_Tong hop Cac tuyen(9-1-06) 20" xfId="14021" xr:uid="{00000000-0005-0000-0000-0000BE360000}"/>
    <cellStyle name="Dziesietny_Invoices2001Slovakia_Book1_Tong hop Cac tuyen(9-1-06) 21" xfId="14022" xr:uid="{00000000-0005-0000-0000-0000BF360000}"/>
    <cellStyle name="Dziesiętny_Invoices2001Slovakia_Book1_Tong hop Cac tuyen(9-1-06) 21" xfId="14023" xr:uid="{00000000-0005-0000-0000-0000C0360000}"/>
    <cellStyle name="Dziesietny_Invoices2001Slovakia_Book1_Tong hop Cac tuyen(9-1-06) 22" xfId="14024" xr:uid="{00000000-0005-0000-0000-0000C1360000}"/>
    <cellStyle name="Dziesiętny_Invoices2001Slovakia_Book1_Tong hop Cac tuyen(9-1-06) 22" xfId="14025" xr:uid="{00000000-0005-0000-0000-0000C2360000}"/>
    <cellStyle name="Dziesietny_Invoices2001Slovakia_Book1_Tong hop Cac tuyen(9-1-06) 23" xfId="14026" xr:uid="{00000000-0005-0000-0000-0000C3360000}"/>
    <cellStyle name="Dziesiętny_Invoices2001Slovakia_Book1_Tong hop Cac tuyen(9-1-06) 23" xfId="14027" xr:uid="{00000000-0005-0000-0000-0000C4360000}"/>
    <cellStyle name="Dziesietny_Invoices2001Slovakia_Book1_Tong hop Cac tuyen(9-1-06) 24" xfId="14028" xr:uid="{00000000-0005-0000-0000-0000C5360000}"/>
    <cellStyle name="Dziesiętny_Invoices2001Slovakia_Book1_Tong hop Cac tuyen(9-1-06) 24" xfId="14029" xr:uid="{00000000-0005-0000-0000-0000C6360000}"/>
    <cellStyle name="Dziesietny_Invoices2001Slovakia_Book1_Tong hop Cac tuyen(9-1-06) 25" xfId="14030" xr:uid="{00000000-0005-0000-0000-0000C7360000}"/>
    <cellStyle name="Dziesiętny_Invoices2001Slovakia_Book1_Tong hop Cac tuyen(9-1-06) 25" xfId="14031" xr:uid="{00000000-0005-0000-0000-0000C8360000}"/>
    <cellStyle name="Dziesietny_Invoices2001Slovakia_Book1_Tong hop Cac tuyen(9-1-06) 26" xfId="14032" xr:uid="{00000000-0005-0000-0000-0000C9360000}"/>
    <cellStyle name="Dziesiętny_Invoices2001Slovakia_Book1_Tong hop Cac tuyen(9-1-06) 26" xfId="14033" xr:uid="{00000000-0005-0000-0000-0000CA360000}"/>
    <cellStyle name="Dziesietny_Invoices2001Slovakia_Book1_Tong hop Cac tuyen(9-1-06) 3" xfId="14034" xr:uid="{00000000-0005-0000-0000-0000CB360000}"/>
    <cellStyle name="Dziesiętny_Invoices2001Slovakia_Book1_Tong hop Cac tuyen(9-1-06) 3" xfId="14035" xr:uid="{00000000-0005-0000-0000-0000CC360000}"/>
    <cellStyle name="Dziesietny_Invoices2001Slovakia_Book1_Tong hop Cac tuyen(9-1-06) 4" xfId="14036" xr:uid="{00000000-0005-0000-0000-0000CD360000}"/>
    <cellStyle name="Dziesiętny_Invoices2001Slovakia_Book1_Tong hop Cac tuyen(9-1-06) 4" xfId="14037" xr:uid="{00000000-0005-0000-0000-0000CE360000}"/>
    <cellStyle name="Dziesietny_Invoices2001Slovakia_Book1_Tong hop Cac tuyen(9-1-06) 5" xfId="14038" xr:uid="{00000000-0005-0000-0000-0000CF360000}"/>
    <cellStyle name="Dziesiętny_Invoices2001Slovakia_Book1_Tong hop Cac tuyen(9-1-06) 5" xfId="14039" xr:uid="{00000000-0005-0000-0000-0000D0360000}"/>
    <cellStyle name="Dziesietny_Invoices2001Slovakia_Book1_Tong hop Cac tuyen(9-1-06) 6" xfId="14040" xr:uid="{00000000-0005-0000-0000-0000D1360000}"/>
    <cellStyle name="Dziesiętny_Invoices2001Slovakia_Book1_Tong hop Cac tuyen(9-1-06) 6" xfId="14041" xr:uid="{00000000-0005-0000-0000-0000D2360000}"/>
    <cellStyle name="Dziesietny_Invoices2001Slovakia_Book1_Tong hop Cac tuyen(9-1-06) 7" xfId="14042" xr:uid="{00000000-0005-0000-0000-0000D3360000}"/>
    <cellStyle name="Dziesiętny_Invoices2001Slovakia_Book1_Tong hop Cac tuyen(9-1-06) 7" xfId="14043" xr:uid="{00000000-0005-0000-0000-0000D4360000}"/>
    <cellStyle name="Dziesietny_Invoices2001Slovakia_Book1_Tong hop Cac tuyen(9-1-06) 8" xfId="14044" xr:uid="{00000000-0005-0000-0000-0000D5360000}"/>
    <cellStyle name="Dziesiętny_Invoices2001Slovakia_Book1_Tong hop Cac tuyen(9-1-06) 8" xfId="14045" xr:uid="{00000000-0005-0000-0000-0000D6360000}"/>
    <cellStyle name="Dziesietny_Invoices2001Slovakia_Book1_Tong hop Cac tuyen(9-1-06) 9" xfId="14046" xr:uid="{00000000-0005-0000-0000-0000D7360000}"/>
    <cellStyle name="Dziesiętny_Invoices2001Slovakia_Book1_Tong hop Cac tuyen(9-1-06) 9" xfId="14047" xr:uid="{00000000-0005-0000-0000-0000D8360000}"/>
    <cellStyle name="Dziesietny_Invoices2001Slovakia_Book1_ung truoc 2011 NSTW Thanh Hoa + Nge An gui Thu 12-5" xfId="14048" xr:uid="{00000000-0005-0000-0000-0000D9360000}"/>
    <cellStyle name="Dziesiętny_Invoices2001Slovakia_Book1_ung truoc 2011 NSTW Thanh Hoa + Nge An gui Thu 12-5" xfId="14049" xr:uid="{00000000-0005-0000-0000-0000DA360000}"/>
    <cellStyle name="Dziesietny_Invoices2001Slovakia_Book1_ung truoc 2011 NSTW Thanh Hoa + Nge An gui Thu 12-5 10" xfId="14050" xr:uid="{00000000-0005-0000-0000-0000DB360000}"/>
    <cellStyle name="Dziesiętny_Invoices2001Slovakia_Book1_ung truoc 2011 NSTW Thanh Hoa + Nge An gui Thu 12-5 10" xfId="14051" xr:uid="{00000000-0005-0000-0000-0000DC360000}"/>
    <cellStyle name="Dziesietny_Invoices2001Slovakia_Book1_ung truoc 2011 NSTW Thanh Hoa + Nge An gui Thu 12-5 11" xfId="14052" xr:uid="{00000000-0005-0000-0000-0000DD360000}"/>
    <cellStyle name="Dziesiętny_Invoices2001Slovakia_Book1_ung truoc 2011 NSTW Thanh Hoa + Nge An gui Thu 12-5 11" xfId="14053" xr:uid="{00000000-0005-0000-0000-0000DE360000}"/>
    <cellStyle name="Dziesietny_Invoices2001Slovakia_Book1_ung truoc 2011 NSTW Thanh Hoa + Nge An gui Thu 12-5 12" xfId="14054" xr:uid="{00000000-0005-0000-0000-0000DF360000}"/>
    <cellStyle name="Dziesiętny_Invoices2001Slovakia_Book1_ung truoc 2011 NSTW Thanh Hoa + Nge An gui Thu 12-5 12" xfId="14055" xr:uid="{00000000-0005-0000-0000-0000E0360000}"/>
    <cellStyle name="Dziesietny_Invoices2001Slovakia_Book1_ung truoc 2011 NSTW Thanh Hoa + Nge An gui Thu 12-5 13" xfId="14056" xr:uid="{00000000-0005-0000-0000-0000E1360000}"/>
    <cellStyle name="Dziesiętny_Invoices2001Slovakia_Book1_ung truoc 2011 NSTW Thanh Hoa + Nge An gui Thu 12-5 13" xfId="14057" xr:uid="{00000000-0005-0000-0000-0000E2360000}"/>
    <cellStyle name="Dziesietny_Invoices2001Slovakia_Book1_ung truoc 2011 NSTW Thanh Hoa + Nge An gui Thu 12-5 14" xfId="14058" xr:uid="{00000000-0005-0000-0000-0000E3360000}"/>
    <cellStyle name="Dziesiętny_Invoices2001Slovakia_Book1_ung truoc 2011 NSTW Thanh Hoa + Nge An gui Thu 12-5 14" xfId="14059" xr:uid="{00000000-0005-0000-0000-0000E4360000}"/>
    <cellStyle name="Dziesietny_Invoices2001Slovakia_Book1_ung truoc 2011 NSTW Thanh Hoa + Nge An gui Thu 12-5 15" xfId="14060" xr:uid="{00000000-0005-0000-0000-0000E5360000}"/>
    <cellStyle name="Dziesiętny_Invoices2001Slovakia_Book1_ung truoc 2011 NSTW Thanh Hoa + Nge An gui Thu 12-5 15" xfId="14061" xr:uid="{00000000-0005-0000-0000-0000E6360000}"/>
    <cellStyle name="Dziesietny_Invoices2001Slovakia_Book1_ung truoc 2011 NSTW Thanh Hoa + Nge An gui Thu 12-5 16" xfId="14062" xr:uid="{00000000-0005-0000-0000-0000E7360000}"/>
    <cellStyle name="Dziesiętny_Invoices2001Slovakia_Book1_ung truoc 2011 NSTW Thanh Hoa + Nge An gui Thu 12-5 16" xfId="14063" xr:uid="{00000000-0005-0000-0000-0000E8360000}"/>
    <cellStyle name="Dziesietny_Invoices2001Slovakia_Book1_ung truoc 2011 NSTW Thanh Hoa + Nge An gui Thu 12-5 17" xfId="14064" xr:uid="{00000000-0005-0000-0000-0000E9360000}"/>
    <cellStyle name="Dziesiętny_Invoices2001Slovakia_Book1_ung truoc 2011 NSTW Thanh Hoa + Nge An gui Thu 12-5 17" xfId="14065" xr:uid="{00000000-0005-0000-0000-0000EA360000}"/>
    <cellStyle name="Dziesietny_Invoices2001Slovakia_Book1_ung truoc 2011 NSTW Thanh Hoa + Nge An gui Thu 12-5 18" xfId="14066" xr:uid="{00000000-0005-0000-0000-0000EB360000}"/>
    <cellStyle name="Dziesiętny_Invoices2001Slovakia_Book1_ung truoc 2011 NSTW Thanh Hoa + Nge An gui Thu 12-5 18" xfId="14067" xr:uid="{00000000-0005-0000-0000-0000EC360000}"/>
    <cellStyle name="Dziesietny_Invoices2001Slovakia_Book1_ung truoc 2011 NSTW Thanh Hoa + Nge An gui Thu 12-5 19" xfId="14068" xr:uid="{00000000-0005-0000-0000-0000ED360000}"/>
    <cellStyle name="Dziesiętny_Invoices2001Slovakia_Book1_ung truoc 2011 NSTW Thanh Hoa + Nge An gui Thu 12-5 19" xfId="14069" xr:uid="{00000000-0005-0000-0000-0000EE360000}"/>
    <cellStyle name="Dziesietny_Invoices2001Slovakia_Book1_ung truoc 2011 NSTW Thanh Hoa + Nge An gui Thu 12-5 2" xfId="14070" xr:uid="{00000000-0005-0000-0000-0000EF360000}"/>
    <cellStyle name="Dziesiętny_Invoices2001Slovakia_Book1_ung truoc 2011 NSTW Thanh Hoa + Nge An gui Thu 12-5 2" xfId="14071" xr:uid="{00000000-0005-0000-0000-0000F0360000}"/>
    <cellStyle name="Dziesietny_Invoices2001Slovakia_Book1_ung truoc 2011 NSTW Thanh Hoa + Nge An gui Thu 12-5 20" xfId="14072" xr:uid="{00000000-0005-0000-0000-0000F1360000}"/>
    <cellStyle name="Dziesiętny_Invoices2001Slovakia_Book1_ung truoc 2011 NSTW Thanh Hoa + Nge An gui Thu 12-5 20" xfId="14073" xr:uid="{00000000-0005-0000-0000-0000F2360000}"/>
    <cellStyle name="Dziesietny_Invoices2001Slovakia_Book1_ung truoc 2011 NSTW Thanh Hoa + Nge An gui Thu 12-5 21" xfId="14074" xr:uid="{00000000-0005-0000-0000-0000F3360000}"/>
    <cellStyle name="Dziesiętny_Invoices2001Slovakia_Book1_ung truoc 2011 NSTW Thanh Hoa + Nge An gui Thu 12-5 21" xfId="14075" xr:uid="{00000000-0005-0000-0000-0000F4360000}"/>
    <cellStyle name="Dziesietny_Invoices2001Slovakia_Book1_ung truoc 2011 NSTW Thanh Hoa + Nge An gui Thu 12-5 22" xfId="14076" xr:uid="{00000000-0005-0000-0000-0000F5360000}"/>
    <cellStyle name="Dziesiętny_Invoices2001Slovakia_Book1_ung truoc 2011 NSTW Thanh Hoa + Nge An gui Thu 12-5 22" xfId="14077" xr:uid="{00000000-0005-0000-0000-0000F6360000}"/>
    <cellStyle name="Dziesietny_Invoices2001Slovakia_Book1_ung truoc 2011 NSTW Thanh Hoa + Nge An gui Thu 12-5 23" xfId="14078" xr:uid="{00000000-0005-0000-0000-0000F7360000}"/>
    <cellStyle name="Dziesiętny_Invoices2001Slovakia_Book1_ung truoc 2011 NSTW Thanh Hoa + Nge An gui Thu 12-5 23" xfId="14079" xr:uid="{00000000-0005-0000-0000-0000F8360000}"/>
    <cellStyle name="Dziesietny_Invoices2001Slovakia_Book1_ung truoc 2011 NSTW Thanh Hoa + Nge An gui Thu 12-5 24" xfId="14080" xr:uid="{00000000-0005-0000-0000-0000F9360000}"/>
    <cellStyle name="Dziesiętny_Invoices2001Slovakia_Book1_ung truoc 2011 NSTW Thanh Hoa + Nge An gui Thu 12-5 24" xfId="14081" xr:uid="{00000000-0005-0000-0000-0000FA360000}"/>
    <cellStyle name="Dziesietny_Invoices2001Slovakia_Book1_ung truoc 2011 NSTW Thanh Hoa + Nge An gui Thu 12-5 25" xfId="14082" xr:uid="{00000000-0005-0000-0000-0000FB360000}"/>
    <cellStyle name="Dziesiętny_Invoices2001Slovakia_Book1_ung truoc 2011 NSTW Thanh Hoa + Nge An gui Thu 12-5 25" xfId="14083" xr:uid="{00000000-0005-0000-0000-0000FC360000}"/>
    <cellStyle name="Dziesietny_Invoices2001Slovakia_Book1_ung truoc 2011 NSTW Thanh Hoa + Nge An gui Thu 12-5 26" xfId="14084" xr:uid="{00000000-0005-0000-0000-0000FD360000}"/>
    <cellStyle name="Dziesiętny_Invoices2001Slovakia_Book1_ung truoc 2011 NSTW Thanh Hoa + Nge An gui Thu 12-5 26" xfId="14085" xr:uid="{00000000-0005-0000-0000-0000FE360000}"/>
    <cellStyle name="Dziesietny_Invoices2001Slovakia_Book1_ung truoc 2011 NSTW Thanh Hoa + Nge An gui Thu 12-5 3" xfId="14086" xr:uid="{00000000-0005-0000-0000-0000FF360000}"/>
    <cellStyle name="Dziesiętny_Invoices2001Slovakia_Book1_ung truoc 2011 NSTW Thanh Hoa + Nge An gui Thu 12-5 3" xfId="14087" xr:uid="{00000000-0005-0000-0000-000000370000}"/>
    <cellStyle name="Dziesietny_Invoices2001Slovakia_Book1_ung truoc 2011 NSTW Thanh Hoa + Nge An gui Thu 12-5 4" xfId="14088" xr:uid="{00000000-0005-0000-0000-000001370000}"/>
    <cellStyle name="Dziesiętny_Invoices2001Slovakia_Book1_ung truoc 2011 NSTW Thanh Hoa + Nge An gui Thu 12-5 4" xfId="14089" xr:uid="{00000000-0005-0000-0000-000002370000}"/>
    <cellStyle name="Dziesietny_Invoices2001Slovakia_Book1_ung truoc 2011 NSTW Thanh Hoa + Nge An gui Thu 12-5 5" xfId="14090" xr:uid="{00000000-0005-0000-0000-000003370000}"/>
    <cellStyle name="Dziesiętny_Invoices2001Slovakia_Book1_ung truoc 2011 NSTW Thanh Hoa + Nge An gui Thu 12-5 5" xfId="14091" xr:uid="{00000000-0005-0000-0000-000004370000}"/>
    <cellStyle name="Dziesietny_Invoices2001Slovakia_Book1_ung truoc 2011 NSTW Thanh Hoa + Nge An gui Thu 12-5 6" xfId="14092" xr:uid="{00000000-0005-0000-0000-000005370000}"/>
    <cellStyle name="Dziesiętny_Invoices2001Slovakia_Book1_ung truoc 2011 NSTW Thanh Hoa + Nge An gui Thu 12-5 6" xfId="14093" xr:uid="{00000000-0005-0000-0000-000006370000}"/>
    <cellStyle name="Dziesietny_Invoices2001Slovakia_Book1_ung truoc 2011 NSTW Thanh Hoa + Nge An gui Thu 12-5 7" xfId="14094" xr:uid="{00000000-0005-0000-0000-000007370000}"/>
    <cellStyle name="Dziesiętny_Invoices2001Slovakia_Book1_ung truoc 2011 NSTW Thanh Hoa + Nge An gui Thu 12-5 7" xfId="14095" xr:uid="{00000000-0005-0000-0000-000008370000}"/>
    <cellStyle name="Dziesietny_Invoices2001Slovakia_Book1_ung truoc 2011 NSTW Thanh Hoa + Nge An gui Thu 12-5 8" xfId="14096" xr:uid="{00000000-0005-0000-0000-000009370000}"/>
    <cellStyle name="Dziesiętny_Invoices2001Slovakia_Book1_ung truoc 2011 NSTW Thanh Hoa + Nge An gui Thu 12-5 8" xfId="14097" xr:uid="{00000000-0005-0000-0000-00000A370000}"/>
    <cellStyle name="Dziesietny_Invoices2001Slovakia_Book1_ung truoc 2011 NSTW Thanh Hoa + Nge An gui Thu 12-5 9" xfId="14098" xr:uid="{00000000-0005-0000-0000-00000B370000}"/>
    <cellStyle name="Dziesiętny_Invoices2001Slovakia_Book1_ung truoc 2011 NSTW Thanh Hoa + Nge An gui Thu 12-5 9" xfId="14099" xr:uid="{00000000-0005-0000-0000-00000C370000}"/>
    <cellStyle name="Dziesietny_Invoices2001Slovakia_Copy of 05-12  KH trung han 2016-2020 - Liem Thinh edited (1)" xfId="14100" xr:uid="{00000000-0005-0000-0000-00000D370000}"/>
    <cellStyle name="Dziesiętny_Invoices2001Slovakia_Copy of 05-12  KH trung han 2016-2020 - Liem Thinh edited (1)" xfId="14101" xr:uid="{00000000-0005-0000-0000-00000E370000}"/>
    <cellStyle name="Dziesietny_Invoices2001Slovakia_Copy of 05-12  KH trung han 2016-2020 - Liem Thinh edited (1) 10" xfId="14102" xr:uid="{00000000-0005-0000-0000-00000F370000}"/>
    <cellStyle name="Dziesiętny_Invoices2001Slovakia_Copy of 05-12  KH trung han 2016-2020 - Liem Thinh edited (1) 10" xfId="14103" xr:uid="{00000000-0005-0000-0000-000010370000}"/>
    <cellStyle name="Dziesietny_Invoices2001Slovakia_Copy of 05-12  KH trung han 2016-2020 - Liem Thinh edited (1) 11" xfId="14104" xr:uid="{00000000-0005-0000-0000-000011370000}"/>
    <cellStyle name="Dziesiętny_Invoices2001Slovakia_Copy of 05-12  KH trung han 2016-2020 - Liem Thinh edited (1) 11" xfId="14105" xr:uid="{00000000-0005-0000-0000-000012370000}"/>
    <cellStyle name="Dziesietny_Invoices2001Slovakia_Copy of 05-12  KH trung han 2016-2020 - Liem Thinh edited (1) 12" xfId="14106" xr:uid="{00000000-0005-0000-0000-000013370000}"/>
    <cellStyle name="Dziesiętny_Invoices2001Slovakia_Copy of 05-12  KH trung han 2016-2020 - Liem Thinh edited (1) 12" xfId="14107" xr:uid="{00000000-0005-0000-0000-000014370000}"/>
    <cellStyle name="Dziesietny_Invoices2001Slovakia_Copy of 05-12  KH trung han 2016-2020 - Liem Thinh edited (1) 13" xfId="14108" xr:uid="{00000000-0005-0000-0000-000015370000}"/>
    <cellStyle name="Dziesiętny_Invoices2001Slovakia_Copy of 05-12  KH trung han 2016-2020 - Liem Thinh edited (1) 13" xfId="14109" xr:uid="{00000000-0005-0000-0000-000016370000}"/>
    <cellStyle name="Dziesietny_Invoices2001Slovakia_Copy of 05-12  KH trung han 2016-2020 - Liem Thinh edited (1) 14" xfId="14110" xr:uid="{00000000-0005-0000-0000-000017370000}"/>
    <cellStyle name="Dziesiętny_Invoices2001Slovakia_Copy of 05-12  KH trung han 2016-2020 - Liem Thinh edited (1) 14" xfId="14111" xr:uid="{00000000-0005-0000-0000-000018370000}"/>
    <cellStyle name="Dziesietny_Invoices2001Slovakia_Copy of 05-12  KH trung han 2016-2020 - Liem Thinh edited (1) 15" xfId="14112" xr:uid="{00000000-0005-0000-0000-000019370000}"/>
    <cellStyle name="Dziesiętny_Invoices2001Slovakia_Copy of 05-12  KH trung han 2016-2020 - Liem Thinh edited (1) 15" xfId="14113" xr:uid="{00000000-0005-0000-0000-00001A370000}"/>
    <cellStyle name="Dziesietny_Invoices2001Slovakia_Copy of 05-12  KH trung han 2016-2020 - Liem Thinh edited (1) 16" xfId="14114" xr:uid="{00000000-0005-0000-0000-00001B370000}"/>
    <cellStyle name="Dziesiętny_Invoices2001Slovakia_Copy of 05-12  KH trung han 2016-2020 - Liem Thinh edited (1) 16" xfId="14115" xr:uid="{00000000-0005-0000-0000-00001C370000}"/>
    <cellStyle name="Dziesietny_Invoices2001Slovakia_Copy of 05-12  KH trung han 2016-2020 - Liem Thinh edited (1) 17" xfId="14116" xr:uid="{00000000-0005-0000-0000-00001D370000}"/>
    <cellStyle name="Dziesiętny_Invoices2001Slovakia_Copy of 05-12  KH trung han 2016-2020 - Liem Thinh edited (1) 17" xfId="14117" xr:uid="{00000000-0005-0000-0000-00001E370000}"/>
    <cellStyle name="Dziesietny_Invoices2001Slovakia_Copy of 05-12  KH trung han 2016-2020 - Liem Thinh edited (1) 18" xfId="14118" xr:uid="{00000000-0005-0000-0000-00001F370000}"/>
    <cellStyle name="Dziesiętny_Invoices2001Slovakia_Copy of 05-12  KH trung han 2016-2020 - Liem Thinh edited (1) 18" xfId="14119" xr:uid="{00000000-0005-0000-0000-000020370000}"/>
    <cellStyle name="Dziesietny_Invoices2001Slovakia_Copy of 05-12  KH trung han 2016-2020 - Liem Thinh edited (1) 19" xfId="14120" xr:uid="{00000000-0005-0000-0000-000021370000}"/>
    <cellStyle name="Dziesiętny_Invoices2001Slovakia_Copy of 05-12  KH trung han 2016-2020 - Liem Thinh edited (1) 19" xfId="14121" xr:uid="{00000000-0005-0000-0000-000022370000}"/>
    <cellStyle name="Dziesietny_Invoices2001Slovakia_Copy of 05-12  KH trung han 2016-2020 - Liem Thinh edited (1) 2" xfId="14122" xr:uid="{00000000-0005-0000-0000-000023370000}"/>
    <cellStyle name="Dziesiętny_Invoices2001Slovakia_Copy of 05-12  KH trung han 2016-2020 - Liem Thinh edited (1) 2" xfId="14123" xr:uid="{00000000-0005-0000-0000-000024370000}"/>
    <cellStyle name="Dziesietny_Invoices2001Slovakia_Copy of 05-12  KH trung han 2016-2020 - Liem Thinh edited (1) 20" xfId="14124" xr:uid="{00000000-0005-0000-0000-000025370000}"/>
    <cellStyle name="Dziesiętny_Invoices2001Slovakia_Copy of 05-12  KH trung han 2016-2020 - Liem Thinh edited (1) 20" xfId="14125" xr:uid="{00000000-0005-0000-0000-000026370000}"/>
    <cellStyle name="Dziesietny_Invoices2001Slovakia_Copy of 05-12  KH trung han 2016-2020 - Liem Thinh edited (1) 21" xfId="14126" xr:uid="{00000000-0005-0000-0000-000027370000}"/>
    <cellStyle name="Dziesiętny_Invoices2001Slovakia_Copy of 05-12  KH trung han 2016-2020 - Liem Thinh edited (1) 21" xfId="14127" xr:uid="{00000000-0005-0000-0000-000028370000}"/>
    <cellStyle name="Dziesietny_Invoices2001Slovakia_Copy of 05-12  KH trung han 2016-2020 - Liem Thinh edited (1) 22" xfId="14128" xr:uid="{00000000-0005-0000-0000-000029370000}"/>
    <cellStyle name="Dziesiętny_Invoices2001Slovakia_Copy of 05-12  KH trung han 2016-2020 - Liem Thinh edited (1) 22" xfId="14129" xr:uid="{00000000-0005-0000-0000-00002A370000}"/>
    <cellStyle name="Dziesietny_Invoices2001Slovakia_Copy of 05-12  KH trung han 2016-2020 - Liem Thinh edited (1) 3" xfId="14130" xr:uid="{00000000-0005-0000-0000-00002B370000}"/>
    <cellStyle name="Dziesiętny_Invoices2001Slovakia_Copy of 05-12  KH trung han 2016-2020 - Liem Thinh edited (1) 3" xfId="14131" xr:uid="{00000000-0005-0000-0000-00002C370000}"/>
    <cellStyle name="Dziesietny_Invoices2001Slovakia_Copy of 05-12  KH trung han 2016-2020 - Liem Thinh edited (1) 4" xfId="14132" xr:uid="{00000000-0005-0000-0000-00002D370000}"/>
    <cellStyle name="Dziesiętny_Invoices2001Slovakia_Copy of 05-12  KH trung han 2016-2020 - Liem Thinh edited (1) 4" xfId="14133" xr:uid="{00000000-0005-0000-0000-00002E370000}"/>
    <cellStyle name="Dziesietny_Invoices2001Slovakia_Copy of 05-12  KH trung han 2016-2020 - Liem Thinh edited (1) 5" xfId="14134" xr:uid="{00000000-0005-0000-0000-00002F370000}"/>
    <cellStyle name="Dziesiętny_Invoices2001Slovakia_Copy of 05-12  KH trung han 2016-2020 - Liem Thinh edited (1) 5" xfId="14135" xr:uid="{00000000-0005-0000-0000-000030370000}"/>
    <cellStyle name="Dziesietny_Invoices2001Slovakia_Copy of 05-12  KH trung han 2016-2020 - Liem Thinh edited (1) 6" xfId="14136" xr:uid="{00000000-0005-0000-0000-000031370000}"/>
    <cellStyle name="Dziesiętny_Invoices2001Slovakia_Copy of 05-12  KH trung han 2016-2020 - Liem Thinh edited (1) 6" xfId="14137" xr:uid="{00000000-0005-0000-0000-000032370000}"/>
    <cellStyle name="Dziesietny_Invoices2001Slovakia_Copy of 05-12  KH trung han 2016-2020 - Liem Thinh edited (1) 7" xfId="14138" xr:uid="{00000000-0005-0000-0000-000033370000}"/>
    <cellStyle name="Dziesiętny_Invoices2001Slovakia_Copy of 05-12  KH trung han 2016-2020 - Liem Thinh edited (1) 7" xfId="14139" xr:uid="{00000000-0005-0000-0000-000034370000}"/>
    <cellStyle name="Dziesietny_Invoices2001Slovakia_Copy of 05-12  KH trung han 2016-2020 - Liem Thinh edited (1) 8" xfId="14140" xr:uid="{00000000-0005-0000-0000-000035370000}"/>
    <cellStyle name="Dziesiętny_Invoices2001Slovakia_Copy of 05-12  KH trung han 2016-2020 - Liem Thinh edited (1) 8" xfId="14141" xr:uid="{00000000-0005-0000-0000-000036370000}"/>
    <cellStyle name="Dziesietny_Invoices2001Slovakia_Copy of 05-12  KH trung han 2016-2020 - Liem Thinh edited (1) 9" xfId="14142" xr:uid="{00000000-0005-0000-0000-000037370000}"/>
    <cellStyle name="Dziesiętny_Invoices2001Slovakia_Copy of 05-12  KH trung han 2016-2020 - Liem Thinh edited (1) 9" xfId="14143" xr:uid="{00000000-0005-0000-0000-000038370000}"/>
    <cellStyle name="Dziesietny_Invoices2001Slovakia_d-uong+TDT" xfId="14144" xr:uid="{00000000-0005-0000-0000-000039370000}"/>
    <cellStyle name="Dziesiętny_Invoices2001Slovakia_KH TPCP 2016-2020 (tong hop)" xfId="14145" xr:uid="{00000000-0005-0000-0000-00003A370000}"/>
    <cellStyle name="Dziesietny_Invoices2001Slovakia_Nha bao ve(28-7-05)" xfId="14146" xr:uid="{00000000-0005-0000-0000-00003B370000}"/>
    <cellStyle name="Dziesiętny_Invoices2001Slovakia_Nha bao ve(28-7-05)" xfId="14147" xr:uid="{00000000-0005-0000-0000-00003C370000}"/>
    <cellStyle name="Dziesietny_Invoices2001Slovakia_Nha bao ve(28-7-05) 10" xfId="14148" xr:uid="{00000000-0005-0000-0000-00003D370000}"/>
    <cellStyle name="Dziesiętny_Invoices2001Slovakia_Nha bao ve(28-7-05) 10" xfId="14149" xr:uid="{00000000-0005-0000-0000-00003E370000}"/>
    <cellStyle name="Dziesietny_Invoices2001Slovakia_Nha bao ve(28-7-05) 11" xfId="14150" xr:uid="{00000000-0005-0000-0000-00003F370000}"/>
    <cellStyle name="Dziesiętny_Invoices2001Slovakia_Nha bao ve(28-7-05) 11" xfId="14151" xr:uid="{00000000-0005-0000-0000-000040370000}"/>
    <cellStyle name="Dziesietny_Invoices2001Slovakia_Nha bao ve(28-7-05) 12" xfId="14152" xr:uid="{00000000-0005-0000-0000-000041370000}"/>
    <cellStyle name="Dziesiętny_Invoices2001Slovakia_Nha bao ve(28-7-05) 12" xfId="14153" xr:uid="{00000000-0005-0000-0000-000042370000}"/>
    <cellStyle name="Dziesietny_Invoices2001Slovakia_Nha bao ve(28-7-05) 13" xfId="14154" xr:uid="{00000000-0005-0000-0000-000043370000}"/>
    <cellStyle name="Dziesiętny_Invoices2001Slovakia_Nha bao ve(28-7-05) 13" xfId="14155" xr:uid="{00000000-0005-0000-0000-000044370000}"/>
    <cellStyle name="Dziesietny_Invoices2001Slovakia_Nha bao ve(28-7-05) 14" xfId="14156" xr:uid="{00000000-0005-0000-0000-000045370000}"/>
    <cellStyle name="Dziesiętny_Invoices2001Slovakia_Nha bao ve(28-7-05) 14" xfId="14157" xr:uid="{00000000-0005-0000-0000-000046370000}"/>
    <cellStyle name="Dziesietny_Invoices2001Slovakia_Nha bao ve(28-7-05) 15" xfId="14158" xr:uid="{00000000-0005-0000-0000-000047370000}"/>
    <cellStyle name="Dziesiętny_Invoices2001Slovakia_Nha bao ve(28-7-05) 15" xfId="14159" xr:uid="{00000000-0005-0000-0000-000048370000}"/>
    <cellStyle name="Dziesietny_Invoices2001Slovakia_Nha bao ve(28-7-05) 16" xfId="14160" xr:uid="{00000000-0005-0000-0000-000049370000}"/>
    <cellStyle name="Dziesiętny_Invoices2001Slovakia_Nha bao ve(28-7-05) 16" xfId="14161" xr:uid="{00000000-0005-0000-0000-00004A370000}"/>
    <cellStyle name="Dziesietny_Invoices2001Slovakia_Nha bao ve(28-7-05) 17" xfId="14162" xr:uid="{00000000-0005-0000-0000-00004B370000}"/>
    <cellStyle name="Dziesiętny_Invoices2001Slovakia_Nha bao ve(28-7-05) 17" xfId="14163" xr:uid="{00000000-0005-0000-0000-00004C370000}"/>
    <cellStyle name="Dziesietny_Invoices2001Slovakia_Nha bao ve(28-7-05) 18" xfId="14164" xr:uid="{00000000-0005-0000-0000-00004D370000}"/>
    <cellStyle name="Dziesiętny_Invoices2001Slovakia_Nha bao ve(28-7-05) 18" xfId="14165" xr:uid="{00000000-0005-0000-0000-00004E370000}"/>
    <cellStyle name="Dziesietny_Invoices2001Slovakia_Nha bao ve(28-7-05) 19" xfId="14166" xr:uid="{00000000-0005-0000-0000-00004F370000}"/>
    <cellStyle name="Dziesiętny_Invoices2001Slovakia_Nha bao ve(28-7-05) 19" xfId="14167" xr:uid="{00000000-0005-0000-0000-000050370000}"/>
    <cellStyle name="Dziesietny_Invoices2001Slovakia_Nha bao ve(28-7-05) 2" xfId="14168" xr:uid="{00000000-0005-0000-0000-000051370000}"/>
    <cellStyle name="Dziesiętny_Invoices2001Slovakia_Nha bao ve(28-7-05) 2" xfId="14169" xr:uid="{00000000-0005-0000-0000-000052370000}"/>
    <cellStyle name="Dziesietny_Invoices2001Slovakia_Nha bao ve(28-7-05) 20" xfId="14170" xr:uid="{00000000-0005-0000-0000-000053370000}"/>
    <cellStyle name="Dziesiętny_Invoices2001Slovakia_Nha bao ve(28-7-05) 20" xfId="14171" xr:uid="{00000000-0005-0000-0000-000054370000}"/>
    <cellStyle name="Dziesietny_Invoices2001Slovakia_Nha bao ve(28-7-05) 21" xfId="14172" xr:uid="{00000000-0005-0000-0000-000055370000}"/>
    <cellStyle name="Dziesiętny_Invoices2001Slovakia_Nha bao ve(28-7-05) 21" xfId="14173" xr:uid="{00000000-0005-0000-0000-000056370000}"/>
    <cellStyle name="Dziesietny_Invoices2001Slovakia_Nha bao ve(28-7-05) 22" xfId="14174" xr:uid="{00000000-0005-0000-0000-000057370000}"/>
    <cellStyle name="Dziesiętny_Invoices2001Slovakia_Nha bao ve(28-7-05) 22" xfId="14175" xr:uid="{00000000-0005-0000-0000-000058370000}"/>
    <cellStyle name="Dziesietny_Invoices2001Slovakia_Nha bao ve(28-7-05) 23" xfId="14176" xr:uid="{00000000-0005-0000-0000-000059370000}"/>
    <cellStyle name="Dziesiętny_Invoices2001Slovakia_Nha bao ve(28-7-05) 23" xfId="14177" xr:uid="{00000000-0005-0000-0000-00005A370000}"/>
    <cellStyle name="Dziesietny_Invoices2001Slovakia_Nha bao ve(28-7-05) 24" xfId="14178" xr:uid="{00000000-0005-0000-0000-00005B370000}"/>
    <cellStyle name="Dziesiętny_Invoices2001Slovakia_Nha bao ve(28-7-05) 24" xfId="14179" xr:uid="{00000000-0005-0000-0000-00005C370000}"/>
    <cellStyle name="Dziesietny_Invoices2001Slovakia_Nha bao ve(28-7-05) 25" xfId="14180" xr:uid="{00000000-0005-0000-0000-00005D370000}"/>
    <cellStyle name="Dziesiętny_Invoices2001Slovakia_Nha bao ve(28-7-05) 25" xfId="14181" xr:uid="{00000000-0005-0000-0000-00005E370000}"/>
    <cellStyle name="Dziesietny_Invoices2001Slovakia_Nha bao ve(28-7-05) 26" xfId="14182" xr:uid="{00000000-0005-0000-0000-00005F370000}"/>
    <cellStyle name="Dziesiętny_Invoices2001Slovakia_Nha bao ve(28-7-05) 26" xfId="14183" xr:uid="{00000000-0005-0000-0000-000060370000}"/>
    <cellStyle name="Dziesietny_Invoices2001Slovakia_Nha bao ve(28-7-05) 3" xfId="14184" xr:uid="{00000000-0005-0000-0000-000061370000}"/>
    <cellStyle name="Dziesiętny_Invoices2001Slovakia_Nha bao ve(28-7-05) 3" xfId="14185" xr:uid="{00000000-0005-0000-0000-000062370000}"/>
    <cellStyle name="Dziesietny_Invoices2001Slovakia_Nha bao ve(28-7-05) 4" xfId="14186" xr:uid="{00000000-0005-0000-0000-000063370000}"/>
    <cellStyle name="Dziesiętny_Invoices2001Slovakia_Nha bao ve(28-7-05) 4" xfId="14187" xr:uid="{00000000-0005-0000-0000-000064370000}"/>
    <cellStyle name="Dziesietny_Invoices2001Slovakia_Nha bao ve(28-7-05) 5" xfId="14188" xr:uid="{00000000-0005-0000-0000-000065370000}"/>
    <cellStyle name="Dziesiętny_Invoices2001Slovakia_Nha bao ve(28-7-05) 5" xfId="14189" xr:uid="{00000000-0005-0000-0000-000066370000}"/>
    <cellStyle name="Dziesietny_Invoices2001Slovakia_Nha bao ve(28-7-05) 6" xfId="14190" xr:uid="{00000000-0005-0000-0000-000067370000}"/>
    <cellStyle name="Dziesiętny_Invoices2001Slovakia_Nha bao ve(28-7-05) 6" xfId="14191" xr:uid="{00000000-0005-0000-0000-000068370000}"/>
    <cellStyle name="Dziesietny_Invoices2001Slovakia_Nha bao ve(28-7-05) 7" xfId="14192" xr:uid="{00000000-0005-0000-0000-000069370000}"/>
    <cellStyle name="Dziesiętny_Invoices2001Slovakia_Nha bao ve(28-7-05) 7" xfId="14193" xr:uid="{00000000-0005-0000-0000-00006A370000}"/>
    <cellStyle name="Dziesietny_Invoices2001Slovakia_Nha bao ve(28-7-05) 8" xfId="14194" xr:uid="{00000000-0005-0000-0000-00006B370000}"/>
    <cellStyle name="Dziesiętny_Invoices2001Slovakia_Nha bao ve(28-7-05) 8" xfId="14195" xr:uid="{00000000-0005-0000-0000-00006C370000}"/>
    <cellStyle name="Dziesietny_Invoices2001Slovakia_Nha bao ve(28-7-05) 9" xfId="14196" xr:uid="{00000000-0005-0000-0000-00006D370000}"/>
    <cellStyle name="Dziesiętny_Invoices2001Slovakia_Nha bao ve(28-7-05) 9" xfId="14197" xr:uid="{00000000-0005-0000-0000-00006E370000}"/>
    <cellStyle name="Dziesietny_Invoices2001Slovakia_NHA de xe nguyen du" xfId="14198" xr:uid="{00000000-0005-0000-0000-00006F370000}"/>
    <cellStyle name="Dziesiętny_Invoices2001Slovakia_NHA de xe nguyen du" xfId="14199" xr:uid="{00000000-0005-0000-0000-000070370000}"/>
    <cellStyle name="Dziesietny_Invoices2001Slovakia_NHA de xe nguyen du 10" xfId="14200" xr:uid="{00000000-0005-0000-0000-000071370000}"/>
    <cellStyle name="Dziesiętny_Invoices2001Slovakia_NHA de xe nguyen du 10" xfId="14201" xr:uid="{00000000-0005-0000-0000-000072370000}"/>
    <cellStyle name="Dziesietny_Invoices2001Slovakia_NHA de xe nguyen du 11" xfId="14202" xr:uid="{00000000-0005-0000-0000-000073370000}"/>
    <cellStyle name="Dziesiętny_Invoices2001Slovakia_NHA de xe nguyen du 11" xfId="14203" xr:uid="{00000000-0005-0000-0000-000074370000}"/>
    <cellStyle name="Dziesietny_Invoices2001Slovakia_NHA de xe nguyen du 12" xfId="14204" xr:uid="{00000000-0005-0000-0000-000075370000}"/>
    <cellStyle name="Dziesiętny_Invoices2001Slovakia_NHA de xe nguyen du 12" xfId="14205" xr:uid="{00000000-0005-0000-0000-000076370000}"/>
    <cellStyle name="Dziesietny_Invoices2001Slovakia_NHA de xe nguyen du 13" xfId="14206" xr:uid="{00000000-0005-0000-0000-000077370000}"/>
    <cellStyle name="Dziesiętny_Invoices2001Slovakia_NHA de xe nguyen du 13" xfId="14207" xr:uid="{00000000-0005-0000-0000-000078370000}"/>
    <cellStyle name="Dziesietny_Invoices2001Slovakia_NHA de xe nguyen du 14" xfId="14208" xr:uid="{00000000-0005-0000-0000-000079370000}"/>
    <cellStyle name="Dziesiętny_Invoices2001Slovakia_NHA de xe nguyen du 14" xfId="14209" xr:uid="{00000000-0005-0000-0000-00007A370000}"/>
    <cellStyle name="Dziesietny_Invoices2001Slovakia_NHA de xe nguyen du 15" xfId="14210" xr:uid="{00000000-0005-0000-0000-00007B370000}"/>
    <cellStyle name="Dziesiętny_Invoices2001Slovakia_NHA de xe nguyen du 15" xfId="14211" xr:uid="{00000000-0005-0000-0000-00007C370000}"/>
    <cellStyle name="Dziesietny_Invoices2001Slovakia_NHA de xe nguyen du 16" xfId="14212" xr:uid="{00000000-0005-0000-0000-00007D370000}"/>
    <cellStyle name="Dziesiętny_Invoices2001Slovakia_NHA de xe nguyen du 16" xfId="14213" xr:uid="{00000000-0005-0000-0000-00007E370000}"/>
    <cellStyle name="Dziesietny_Invoices2001Slovakia_NHA de xe nguyen du 17" xfId="14214" xr:uid="{00000000-0005-0000-0000-00007F370000}"/>
    <cellStyle name="Dziesiętny_Invoices2001Slovakia_NHA de xe nguyen du 17" xfId="14215" xr:uid="{00000000-0005-0000-0000-000080370000}"/>
    <cellStyle name="Dziesietny_Invoices2001Slovakia_NHA de xe nguyen du 18" xfId="14216" xr:uid="{00000000-0005-0000-0000-000081370000}"/>
    <cellStyle name="Dziesiętny_Invoices2001Slovakia_NHA de xe nguyen du 18" xfId="14217" xr:uid="{00000000-0005-0000-0000-000082370000}"/>
    <cellStyle name="Dziesietny_Invoices2001Slovakia_NHA de xe nguyen du 19" xfId="14218" xr:uid="{00000000-0005-0000-0000-000083370000}"/>
    <cellStyle name="Dziesiętny_Invoices2001Slovakia_NHA de xe nguyen du 19" xfId="14219" xr:uid="{00000000-0005-0000-0000-000084370000}"/>
    <cellStyle name="Dziesietny_Invoices2001Slovakia_NHA de xe nguyen du 2" xfId="14220" xr:uid="{00000000-0005-0000-0000-000085370000}"/>
    <cellStyle name="Dziesiętny_Invoices2001Slovakia_NHA de xe nguyen du 2" xfId="14221" xr:uid="{00000000-0005-0000-0000-000086370000}"/>
    <cellStyle name="Dziesietny_Invoices2001Slovakia_NHA de xe nguyen du 20" xfId="14222" xr:uid="{00000000-0005-0000-0000-000087370000}"/>
    <cellStyle name="Dziesiętny_Invoices2001Slovakia_NHA de xe nguyen du 20" xfId="14223" xr:uid="{00000000-0005-0000-0000-000088370000}"/>
    <cellStyle name="Dziesietny_Invoices2001Slovakia_NHA de xe nguyen du 21" xfId="14224" xr:uid="{00000000-0005-0000-0000-000089370000}"/>
    <cellStyle name="Dziesiętny_Invoices2001Slovakia_NHA de xe nguyen du 21" xfId="14225" xr:uid="{00000000-0005-0000-0000-00008A370000}"/>
    <cellStyle name="Dziesietny_Invoices2001Slovakia_NHA de xe nguyen du 22" xfId="14226" xr:uid="{00000000-0005-0000-0000-00008B370000}"/>
    <cellStyle name="Dziesiętny_Invoices2001Slovakia_NHA de xe nguyen du 22" xfId="14227" xr:uid="{00000000-0005-0000-0000-00008C370000}"/>
    <cellStyle name="Dziesietny_Invoices2001Slovakia_NHA de xe nguyen du 23" xfId="14228" xr:uid="{00000000-0005-0000-0000-00008D370000}"/>
    <cellStyle name="Dziesiętny_Invoices2001Slovakia_NHA de xe nguyen du 23" xfId="14229" xr:uid="{00000000-0005-0000-0000-00008E370000}"/>
    <cellStyle name="Dziesietny_Invoices2001Slovakia_NHA de xe nguyen du 24" xfId="14230" xr:uid="{00000000-0005-0000-0000-00008F370000}"/>
    <cellStyle name="Dziesiętny_Invoices2001Slovakia_NHA de xe nguyen du 24" xfId="14231" xr:uid="{00000000-0005-0000-0000-000090370000}"/>
    <cellStyle name="Dziesietny_Invoices2001Slovakia_NHA de xe nguyen du 25" xfId="14232" xr:uid="{00000000-0005-0000-0000-000091370000}"/>
    <cellStyle name="Dziesiętny_Invoices2001Slovakia_NHA de xe nguyen du 25" xfId="14233" xr:uid="{00000000-0005-0000-0000-000092370000}"/>
    <cellStyle name="Dziesietny_Invoices2001Slovakia_NHA de xe nguyen du 26" xfId="14234" xr:uid="{00000000-0005-0000-0000-000093370000}"/>
    <cellStyle name="Dziesiętny_Invoices2001Slovakia_NHA de xe nguyen du 26" xfId="14235" xr:uid="{00000000-0005-0000-0000-000094370000}"/>
    <cellStyle name="Dziesietny_Invoices2001Slovakia_NHA de xe nguyen du 3" xfId="14236" xr:uid="{00000000-0005-0000-0000-000095370000}"/>
    <cellStyle name="Dziesiętny_Invoices2001Slovakia_NHA de xe nguyen du 3" xfId="14237" xr:uid="{00000000-0005-0000-0000-000096370000}"/>
    <cellStyle name="Dziesietny_Invoices2001Slovakia_NHA de xe nguyen du 4" xfId="14238" xr:uid="{00000000-0005-0000-0000-000097370000}"/>
    <cellStyle name="Dziesiętny_Invoices2001Slovakia_NHA de xe nguyen du 4" xfId="14239" xr:uid="{00000000-0005-0000-0000-000098370000}"/>
    <cellStyle name="Dziesietny_Invoices2001Slovakia_NHA de xe nguyen du 5" xfId="14240" xr:uid="{00000000-0005-0000-0000-000099370000}"/>
    <cellStyle name="Dziesiętny_Invoices2001Slovakia_NHA de xe nguyen du 5" xfId="14241" xr:uid="{00000000-0005-0000-0000-00009A370000}"/>
    <cellStyle name="Dziesietny_Invoices2001Slovakia_NHA de xe nguyen du 6" xfId="14242" xr:uid="{00000000-0005-0000-0000-00009B370000}"/>
    <cellStyle name="Dziesiętny_Invoices2001Slovakia_NHA de xe nguyen du 6" xfId="14243" xr:uid="{00000000-0005-0000-0000-00009C370000}"/>
    <cellStyle name="Dziesietny_Invoices2001Slovakia_NHA de xe nguyen du 7" xfId="14244" xr:uid="{00000000-0005-0000-0000-00009D370000}"/>
    <cellStyle name="Dziesiętny_Invoices2001Slovakia_NHA de xe nguyen du 7" xfId="14245" xr:uid="{00000000-0005-0000-0000-00009E370000}"/>
    <cellStyle name="Dziesietny_Invoices2001Slovakia_NHA de xe nguyen du 8" xfId="14246" xr:uid="{00000000-0005-0000-0000-00009F370000}"/>
    <cellStyle name="Dziesiętny_Invoices2001Slovakia_NHA de xe nguyen du 8" xfId="14247" xr:uid="{00000000-0005-0000-0000-0000A0370000}"/>
    <cellStyle name="Dziesietny_Invoices2001Slovakia_NHA de xe nguyen du 9" xfId="14248" xr:uid="{00000000-0005-0000-0000-0000A1370000}"/>
    <cellStyle name="Dziesiętny_Invoices2001Slovakia_NHA de xe nguyen du 9" xfId="14249" xr:uid="{00000000-0005-0000-0000-0000A2370000}"/>
    <cellStyle name="Dziesietny_Invoices2001Slovakia_Nhalamviec VTC(25-1-05)" xfId="14250" xr:uid="{00000000-0005-0000-0000-0000A3370000}"/>
    <cellStyle name="Dziesiętny_Invoices2001Slovakia_Nhalamviec VTC(25-1-05)" xfId="14251" xr:uid="{00000000-0005-0000-0000-0000A4370000}"/>
    <cellStyle name="Dziesietny_Invoices2001Slovakia_Nhalamviec VTC(25-1-05) 10" xfId="14252" xr:uid="{00000000-0005-0000-0000-0000A5370000}"/>
    <cellStyle name="Dziesiętny_Invoices2001Slovakia_Nhalamviec VTC(25-1-05) 10" xfId="14253" xr:uid="{00000000-0005-0000-0000-0000A6370000}"/>
    <cellStyle name="Dziesietny_Invoices2001Slovakia_Nhalamviec VTC(25-1-05) 11" xfId="14254" xr:uid="{00000000-0005-0000-0000-0000A7370000}"/>
    <cellStyle name="Dziesiętny_Invoices2001Slovakia_Nhalamviec VTC(25-1-05) 11" xfId="14255" xr:uid="{00000000-0005-0000-0000-0000A8370000}"/>
    <cellStyle name="Dziesietny_Invoices2001Slovakia_Nhalamviec VTC(25-1-05) 12" xfId="14256" xr:uid="{00000000-0005-0000-0000-0000A9370000}"/>
    <cellStyle name="Dziesiętny_Invoices2001Slovakia_Nhalamviec VTC(25-1-05) 12" xfId="14257" xr:uid="{00000000-0005-0000-0000-0000AA370000}"/>
    <cellStyle name="Dziesietny_Invoices2001Slovakia_Nhalamviec VTC(25-1-05) 13" xfId="14258" xr:uid="{00000000-0005-0000-0000-0000AB370000}"/>
    <cellStyle name="Dziesiętny_Invoices2001Slovakia_Nhalamviec VTC(25-1-05) 13" xfId="14259" xr:uid="{00000000-0005-0000-0000-0000AC370000}"/>
    <cellStyle name="Dziesietny_Invoices2001Slovakia_Nhalamviec VTC(25-1-05) 14" xfId="14260" xr:uid="{00000000-0005-0000-0000-0000AD370000}"/>
    <cellStyle name="Dziesiętny_Invoices2001Slovakia_Nhalamviec VTC(25-1-05) 14" xfId="14261" xr:uid="{00000000-0005-0000-0000-0000AE370000}"/>
    <cellStyle name="Dziesietny_Invoices2001Slovakia_Nhalamviec VTC(25-1-05) 15" xfId="14262" xr:uid="{00000000-0005-0000-0000-0000AF370000}"/>
    <cellStyle name="Dziesiętny_Invoices2001Slovakia_Nhalamviec VTC(25-1-05) 15" xfId="14263" xr:uid="{00000000-0005-0000-0000-0000B0370000}"/>
    <cellStyle name="Dziesietny_Invoices2001Slovakia_Nhalamviec VTC(25-1-05) 16" xfId="14264" xr:uid="{00000000-0005-0000-0000-0000B1370000}"/>
    <cellStyle name="Dziesiętny_Invoices2001Slovakia_Nhalamviec VTC(25-1-05) 16" xfId="14265" xr:uid="{00000000-0005-0000-0000-0000B2370000}"/>
    <cellStyle name="Dziesietny_Invoices2001Slovakia_Nhalamviec VTC(25-1-05) 17" xfId="14266" xr:uid="{00000000-0005-0000-0000-0000B3370000}"/>
    <cellStyle name="Dziesiętny_Invoices2001Slovakia_Nhalamviec VTC(25-1-05) 17" xfId="14267" xr:uid="{00000000-0005-0000-0000-0000B4370000}"/>
    <cellStyle name="Dziesietny_Invoices2001Slovakia_Nhalamviec VTC(25-1-05) 18" xfId="14268" xr:uid="{00000000-0005-0000-0000-0000B5370000}"/>
    <cellStyle name="Dziesiętny_Invoices2001Slovakia_Nhalamviec VTC(25-1-05) 18" xfId="14269" xr:uid="{00000000-0005-0000-0000-0000B6370000}"/>
    <cellStyle name="Dziesietny_Invoices2001Slovakia_Nhalamviec VTC(25-1-05) 19" xfId="14270" xr:uid="{00000000-0005-0000-0000-0000B7370000}"/>
    <cellStyle name="Dziesiętny_Invoices2001Slovakia_Nhalamviec VTC(25-1-05) 19" xfId="14271" xr:uid="{00000000-0005-0000-0000-0000B8370000}"/>
    <cellStyle name="Dziesietny_Invoices2001Slovakia_Nhalamviec VTC(25-1-05) 2" xfId="14272" xr:uid="{00000000-0005-0000-0000-0000B9370000}"/>
    <cellStyle name="Dziesiętny_Invoices2001Slovakia_Nhalamviec VTC(25-1-05) 2" xfId="14273" xr:uid="{00000000-0005-0000-0000-0000BA370000}"/>
    <cellStyle name="Dziesietny_Invoices2001Slovakia_Nhalamviec VTC(25-1-05) 20" xfId="14274" xr:uid="{00000000-0005-0000-0000-0000BB370000}"/>
    <cellStyle name="Dziesiętny_Invoices2001Slovakia_Nhalamviec VTC(25-1-05) 20" xfId="14275" xr:uid="{00000000-0005-0000-0000-0000BC370000}"/>
    <cellStyle name="Dziesietny_Invoices2001Slovakia_Nhalamviec VTC(25-1-05) 21" xfId="14276" xr:uid="{00000000-0005-0000-0000-0000BD370000}"/>
    <cellStyle name="Dziesiętny_Invoices2001Slovakia_Nhalamviec VTC(25-1-05) 21" xfId="14277" xr:uid="{00000000-0005-0000-0000-0000BE370000}"/>
    <cellStyle name="Dziesietny_Invoices2001Slovakia_Nhalamviec VTC(25-1-05) 22" xfId="14278" xr:uid="{00000000-0005-0000-0000-0000BF370000}"/>
    <cellStyle name="Dziesiętny_Invoices2001Slovakia_Nhalamviec VTC(25-1-05) 22" xfId="14279" xr:uid="{00000000-0005-0000-0000-0000C0370000}"/>
    <cellStyle name="Dziesietny_Invoices2001Slovakia_Nhalamviec VTC(25-1-05) 23" xfId="14280" xr:uid="{00000000-0005-0000-0000-0000C1370000}"/>
    <cellStyle name="Dziesiętny_Invoices2001Slovakia_Nhalamviec VTC(25-1-05) 23" xfId="14281" xr:uid="{00000000-0005-0000-0000-0000C2370000}"/>
    <cellStyle name="Dziesietny_Invoices2001Slovakia_Nhalamviec VTC(25-1-05) 24" xfId="14282" xr:uid="{00000000-0005-0000-0000-0000C3370000}"/>
    <cellStyle name="Dziesiętny_Invoices2001Slovakia_Nhalamviec VTC(25-1-05) 24" xfId="14283" xr:uid="{00000000-0005-0000-0000-0000C4370000}"/>
    <cellStyle name="Dziesietny_Invoices2001Slovakia_Nhalamviec VTC(25-1-05) 25" xfId="14284" xr:uid="{00000000-0005-0000-0000-0000C5370000}"/>
    <cellStyle name="Dziesiętny_Invoices2001Slovakia_Nhalamviec VTC(25-1-05) 25" xfId="14285" xr:uid="{00000000-0005-0000-0000-0000C6370000}"/>
    <cellStyle name="Dziesietny_Invoices2001Slovakia_Nhalamviec VTC(25-1-05) 26" xfId="14286" xr:uid="{00000000-0005-0000-0000-0000C7370000}"/>
    <cellStyle name="Dziesiętny_Invoices2001Slovakia_Nhalamviec VTC(25-1-05) 26" xfId="14287" xr:uid="{00000000-0005-0000-0000-0000C8370000}"/>
    <cellStyle name="Dziesietny_Invoices2001Slovakia_Nhalamviec VTC(25-1-05) 3" xfId="14288" xr:uid="{00000000-0005-0000-0000-0000C9370000}"/>
    <cellStyle name="Dziesiętny_Invoices2001Slovakia_Nhalamviec VTC(25-1-05) 3" xfId="14289" xr:uid="{00000000-0005-0000-0000-0000CA370000}"/>
    <cellStyle name="Dziesietny_Invoices2001Slovakia_Nhalamviec VTC(25-1-05) 4" xfId="14290" xr:uid="{00000000-0005-0000-0000-0000CB370000}"/>
    <cellStyle name="Dziesiętny_Invoices2001Slovakia_Nhalamviec VTC(25-1-05) 4" xfId="14291" xr:uid="{00000000-0005-0000-0000-0000CC370000}"/>
    <cellStyle name="Dziesietny_Invoices2001Slovakia_Nhalamviec VTC(25-1-05) 5" xfId="14292" xr:uid="{00000000-0005-0000-0000-0000CD370000}"/>
    <cellStyle name="Dziesiętny_Invoices2001Slovakia_Nhalamviec VTC(25-1-05) 5" xfId="14293" xr:uid="{00000000-0005-0000-0000-0000CE370000}"/>
    <cellStyle name="Dziesietny_Invoices2001Slovakia_Nhalamviec VTC(25-1-05) 6" xfId="14294" xr:uid="{00000000-0005-0000-0000-0000CF370000}"/>
    <cellStyle name="Dziesiętny_Invoices2001Slovakia_Nhalamviec VTC(25-1-05) 6" xfId="14295" xr:uid="{00000000-0005-0000-0000-0000D0370000}"/>
    <cellStyle name="Dziesietny_Invoices2001Slovakia_Nhalamviec VTC(25-1-05) 7" xfId="14296" xr:uid="{00000000-0005-0000-0000-0000D1370000}"/>
    <cellStyle name="Dziesiętny_Invoices2001Slovakia_Nhalamviec VTC(25-1-05) 7" xfId="14297" xr:uid="{00000000-0005-0000-0000-0000D2370000}"/>
    <cellStyle name="Dziesietny_Invoices2001Slovakia_Nhalamviec VTC(25-1-05) 8" xfId="14298" xr:uid="{00000000-0005-0000-0000-0000D3370000}"/>
    <cellStyle name="Dziesiętny_Invoices2001Slovakia_Nhalamviec VTC(25-1-05) 8" xfId="14299" xr:uid="{00000000-0005-0000-0000-0000D4370000}"/>
    <cellStyle name="Dziesietny_Invoices2001Slovakia_Nhalamviec VTC(25-1-05) 9" xfId="14300" xr:uid="{00000000-0005-0000-0000-0000D5370000}"/>
    <cellStyle name="Dziesiętny_Invoices2001Slovakia_Nhalamviec VTC(25-1-05) 9" xfId="14301" xr:uid="{00000000-0005-0000-0000-0000D6370000}"/>
    <cellStyle name="Dziesietny_Invoices2001Slovakia_Nhu cau von ung truoc 2011 Tha h Hoa + Nge An gui TW" xfId="14302" xr:uid="{00000000-0005-0000-0000-0000D7370000}"/>
    <cellStyle name="Dziesiętny_Invoices2001Slovakia_TDT KHANH HOA" xfId="14303" xr:uid="{00000000-0005-0000-0000-0000D8370000}"/>
    <cellStyle name="Dziesietny_Invoices2001Slovakia_TDT KHANH HOA_Tong hop Cac tuyen(9-1-06)" xfId="14304" xr:uid="{00000000-0005-0000-0000-0000D9370000}"/>
    <cellStyle name="Dziesiętny_Invoices2001Slovakia_TDT KHANH HOA_Tong hop Cac tuyen(9-1-06)" xfId="14305" xr:uid="{00000000-0005-0000-0000-0000DA370000}"/>
    <cellStyle name="Dziesietny_Invoices2001Slovakia_TDT KHANH HOA_Tong hop Cac tuyen(9-1-06) 10" xfId="14306" xr:uid="{00000000-0005-0000-0000-0000DB370000}"/>
    <cellStyle name="Dziesiętny_Invoices2001Slovakia_TDT KHANH HOA_Tong hop Cac tuyen(9-1-06) 10" xfId="14307" xr:uid="{00000000-0005-0000-0000-0000DC370000}"/>
    <cellStyle name="Dziesietny_Invoices2001Slovakia_TDT KHANH HOA_Tong hop Cac tuyen(9-1-06) 11" xfId="14308" xr:uid="{00000000-0005-0000-0000-0000DD370000}"/>
    <cellStyle name="Dziesiętny_Invoices2001Slovakia_TDT KHANH HOA_Tong hop Cac tuyen(9-1-06) 11" xfId="14309" xr:uid="{00000000-0005-0000-0000-0000DE370000}"/>
    <cellStyle name="Dziesietny_Invoices2001Slovakia_TDT KHANH HOA_Tong hop Cac tuyen(9-1-06) 12" xfId="14310" xr:uid="{00000000-0005-0000-0000-0000DF370000}"/>
    <cellStyle name="Dziesiętny_Invoices2001Slovakia_TDT KHANH HOA_Tong hop Cac tuyen(9-1-06) 12" xfId="14311" xr:uid="{00000000-0005-0000-0000-0000E0370000}"/>
    <cellStyle name="Dziesietny_Invoices2001Slovakia_TDT KHANH HOA_Tong hop Cac tuyen(9-1-06) 13" xfId="14312" xr:uid="{00000000-0005-0000-0000-0000E1370000}"/>
    <cellStyle name="Dziesiętny_Invoices2001Slovakia_TDT KHANH HOA_Tong hop Cac tuyen(9-1-06) 13" xfId="14313" xr:uid="{00000000-0005-0000-0000-0000E2370000}"/>
    <cellStyle name="Dziesietny_Invoices2001Slovakia_TDT KHANH HOA_Tong hop Cac tuyen(9-1-06) 14" xfId="14314" xr:uid="{00000000-0005-0000-0000-0000E3370000}"/>
    <cellStyle name="Dziesiętny_Invoices2001Slovakia_TDT KHANH HOA_Tong hop Cac tuyen(9-1-06) 14" xfId="14315" xr:uid="{00000000-0005-0000-0000-0000E4370000}"/>
    <cellStyle name="Dziesietny_Invoices2001Slovakia_TDT KHANH HOA_Tong hop Cac tuyen(9-1-06) 15" xfId="14316" xr:uid="{00000000-0005-0000-0000-0000E5370000}"/>
    <cellStyle name="Dziesiętny_Invoices2001Slovakia_TDT KHANH HOA_Tong hop Cac tuyen(9-1-06) 15" xfId="14317" xr:uid="{00000000-0005-0000-0000-0000E6370000}"/>
    <cellStyle name="Dziesietny_Invoices2001Slovakia_TDT KHANH HOA_Tong hop Cac tuyen(9-1-06) 16" xfId="14318" xr:uid="{00000000-0005-0000-0000-0000E7370000}"/>
    <cellStyle name="Dziesiętny_Invoices2001Slovakia_TDT KHANH HOA_Tong hop Cac tuyen(9-1-06) 16" xfId="14319" xr:uid="{00000000-0005-0000-0000-0000E8370000}"/>
    <cellStyle name="Dziesietny_Invoices2001Slovakia_TDT KHANH HOA_Tong hop Cac tuyen(9-1-06) 17" xfId="14320" xr:uid="{00000000-0005-0000-0000-0000E9370000}"/>
    <cellStyle name="Dziesiętny_Invoices2001Slovakia_TDT KHANH HOA_Tong hop Cac tuyen(9-1-06) 17" xfId="14321" xr:uid="{00000000-0005-0000-0000-0000EA370000}"/>
    <cellStyle name="Dziesietny_Invoices2001Slovakia_TDT KHANH HOA_Tong hop Cac tuyen(9-1-06) 18" xfId="14322" xr:uid="{00000000-0005-0000-0000-0000EB370000}"/>
    <cellStyle name="Dziesiętny_Invoices2001Slovakia_TDT KHANH HOA_Tong hop Cac tuyen(9-1-06) 18" xfId="14323" xr:uid="{00000000-0005-0000-0000-0000EC370000}"/>
    <cellStyle name="Dziesietny_Invoices2001Slovakia_TDT KHANH HOA_Tong hop Cac tuyen(9-1-06) 19" xfId="14324" xr:uid="{00000000-0005-0000-0000-0000ED370000}"/>
    <cellStyle name="Dziesiętny_Invoices2001Slovakia_TDT KHANH HOA_Tong hop Cac tuyen(9-1-06) 19" xfId="14325" xr:uid="{00000000-0005-0000-0000-0000EE370000}"/>
    <cellStyle name="Dziesietny_Invoices2001Slovakia_TDT KHANH HOA_Tong hop Cac tuyen(9-1-06) 2" xfId="14326" xr:uid="{00000000-0005-0000-0000-0000EF370000}"/>
    <cellStyle name="Dziesiętny_Invoices2001Slovakia_TDT KHANH HOA_Tong hop Cac tuyen(9-1-06) 2" xfId="14327" xr:uid="{00000000-0005-0000-0000-0000F0370000}"/>
    <cellStyle name="Dziesietny_Invoices2001Slovakia_TDT KHANH HOA_Tong hop Cac tuyen(9-1-06) 20" xfId="14328" xr:uid="{00000000-0005-0000-0000-0000F1370000}"/>
    <cellStyle name="Dziesiętny_Invoices2001Slovakia_TDT KHANH HOA_Tong hop Cac tuyen(9-1-06) 20" xfId="14329" xr:uid="{00000000-0005-0000-0000-0000F2370000}"/>
    <cellStyle name="Dziesietny_Invoices2001Slovakia_TDT KHANH HOA_Tong hop Cac tuyen(9-1-06) 21" xfId="14330" xr:uid="{00000000-0005-0000-0000-0000F3370000}"/>
    <cellStyle name="Dziesiętny_Invoices2001Slovakia_TDT KHANH HOA_Tong hop Cac tuyen(9-1-06) 21" xfId="14331" xr:uid="{00000000-0005-0000-0000-0000F4370000}"/>
    <cellStyle name="Dziesietny_Invoices2001Slovakia_TDT KHANH HOA_Tong hop Cac tuyen(9-1-06) 22" xfId="14332" xr:uid="{00000000-0005-0000-0000-0000F5370000}"/>
    <cellStyle name="Dziesiętny_Invoices2001Slovakia_TDT KHANH HOA_Tong hop Cac tuyen(9-1-06) 22" xfId="14333" xr:uid="{00000000-0005-0000-0000-0000F6370000}"/>
    <cellStyle name="Dziesietny_Invoices2001Slovakia_TDT KHANH HOA_Tong hop Cac tuyen(9-1-06) 23" xfId="14334" xr:uid="{00000000-0005-0000-0000-0000F7370000}"/>
    <cellStyle name="Dziesiętny_Invoices2001Slovakia_TDT KHANH HOA_Tong hop Cac tuyen(9-1-06) 23" xfId="14335" xr:uid="{00000000-0005-0000-0000-0000F8370000}"/>
    <cellStyle name="Dziesietny_Invoices2001Slovakia_TDT KHANH HOA_Tong hop Cac tuyen(9-1-06) 24" xfId="14336" xr:uid="{00000000-0005-0000-0000-0000F9370000}"/>
    <cellStyle name="Dziesiętny_Invoices2001Slovakia_TDT KHANH HOA_Tong hop Cac tuyen(9-1-06) 24" xfId="14337" xr:uid="{00000000-0005-0000-0000-0000FA370000}"/>
    <cellStyle name="Dziesietny_Invoices2001Slovakia_TDT KHANH HOA_Tong hop Cac tuyen(9-1-06) 25" xfId="14338" xr:uid="{00000000-0005-0000-0000-0000FB370000}"/>
    <cellStyle name="Dziesiętny_Invoices2001Slovakia_TDT KHANH HOA_Tong hop Cac tuyen(9-1-06) 25" xfId="14339" xr:uid="{00000000-0005-0000-0000-0000FC370000}"/>
    <cellStyle name="Dziesietny_Invoices2001Slovakia_TDT KHANH HOA_Tong hop Cac tuyen(9-1-06) 26" xfId="14340" xr:uid="{00000000-0005-0000-0000-0000FD370000}"/>
    <cellStyle name="Dziesiętny_Invoices2001Slovakia_TDT KHANH HOA_Tong hop Cac tuyen(9-1-06) 26" xfId="14341" xr:uid="{00000000-0005-0000-0000-0000FE370000}"/>
    <cellStyle name="Dziesietny_Invoices2001Slovakia_TDT KHANH HOA_Tong hop Cac tuyen(9-1-06) 3" xfId="14342" xr:uid="{00000000-0005-0000-0000-0000FF370000}"/>
    <cellStyle name="Dziesiętny_Invoices2001Slovakia_TDT KHANH HOA_Tong hop Cac tuyen(9-1-06) 3" xfId="14343" xr:uid="{00000000-0005-0000-0000-000000380000}"/>
    <cellStyle name="Dziesietny_Invoices2001Slovakia_TDT KHANH HOA_Tong hop Cac tuyen(9-1-06) 4" xfId="14344" xr:uid="{00000000-0005-0000-0000-000001380000}"/>
    <cellStyle name="Dziesiętny_Invoices2001Slovakia_TDT KHANH HOA_Tong hop Cac tuyen(9-1-06) 4" xfId="14345" xr:uid="{00000000-0005-0000-0000-000002380000}"/>
    <cellStyle name="Dziesietny_Invoices2001Slovakia_TDT KHANH HOA_Tong hop Cac tuyen(9-1-06) 5" xfId="14346" xr:uid="{00000000-0005-0000-0000-000003380000}"/>
    <cellStyle name="Dziesiętny_Invoices2001Slovakia_TDT KHANH HOA_Tong hop Cac tuyen(9-1-06) 5" xfId="14347" xr:uid="{00000000-0005-0000-0000-000004380000}"/>
    <cellStyle name="Dziesietny_Invoices2001Slovakia_TDT KHANH HOA_Tong hop Cac tuyen(9-1-06) 6" xfId="14348" xr:uid="{00000000-0005-0000-0000-000005380000}"/>
    <cellStyle name="Dziesiętny_Invoices2001Slovakia_TDT KHANH HOA_Tong hop Cac tuyen(9-1-06) 6" xfId="14349" xr:uid="{00000000-0005-0000-0000-000006380000}"/>
    <cellStyle name="Dziesietny_Invoices2001Slovakia_TDT KHANH HOA_Tong hop Cac tuyen(9-1-06) 7" xfId="14350" xr:uid="{00000000-0005-0000-0000-000007380000}"/>
    <cellStyle name="Dziesiętny_Invoices2001Slovakia_TDT KHANH HOA_Tong hop Cac tuyen(9-1-06) 7" xfId="14351" xr:uid="{00000000-0005-0000-0000-000008380000}"/>
    <cellStyle name="Dziesietny_Invoices2001Slovakia_TDT KHANH HOA_Tong hop Cac tuyen(9-1-06) 8" xfId="14352" xr:uid="{00000000-0005-0000-0000-000009380000}"/>
    <cellStyle name="Dziesiętny_Invoices2001Slovakia_TDT KHANH HOA_Tong hop Cac tuyen(9-1-06) 8" xfId="14353" xr:uid="{00000000-0005-0000-0000-00000A380000}"/>
    <cellStyle name="Dziesietny_Invoices2001Slovakia_TDT KHANH HOA_Tong hop Cac tuyen(9-1-06) 9" xfId="14354" xr:uid="{00000000-0005-0000-0000-00000B380000}"/>
    <cellStyle name="Dziesiętny_Invoices2001Slovakia_TDT KHANH HOA_Tong hop Cac tuyen(9-1-06) 9" xfId="14355" xr:uid="{00000000-0005-0000-0000-00000C380000}"/>
    <cellStyle name="Dziesietny_Invoices2001Slovakia_TDT quangngai" xfId="14356" xr:uid="{00000000-0005-0000-0000-00000D380000}"/>
    <cellStyle name="Dziesiętny_Invoices2001Slovakia_TDT quangngai" xfId="14357" xr:uid="{00000000-0005-0000-0000-00000E380000}"/>
    <cellStyle name="Dziesietny_Invoices2001Slovakia_TDT quangngai 10" xfId="14358" xr:uid="{00000000-0005-0000-0000-00000F380000}"/>
    <cellStyle name="Dziesiętny_Invoices2001Slovakia_TDT quangngai 10" xfId="14359" xr:uid="{00000000-0005-0000-0000-000010380000}"/>
    <cellStyle name="Dziesietny_Invoices2001Slovakia_TDT quangngai 11" xfId="14360" xr:uid="{00000000-0005-0000-0000-000011380000}"/>
    <cellStyle name="Dziesiętny_Invoices2001Slovakia_TDT quangngai 11" xfId="14361" xr:uid="{00000000-0005-0000-0000-000012380000}"/>
    <cellStyle name="Dziesietny_Invoices2001Slovakia_TDT quangngai 12" xfId="14362" xr:uid="{00000000-0005-0000-0000-000013380000}"/>
    <cellStyle name="Dziesiętny_Invoices2001Slovakia_TDT quangngai 12" xfId="14363" xr:uid="{00000000-0005-0000-0000-000014380000}"/>
    <cellStyle name="Dziesietny_Invoices2001Slovakia_TDT quangngai 13" xfId="14364" xr:uid="{00000000-0005-0000-0000-000015380000}"/>
    <cellStyle name="Dziesiętny_Invoices2001Slovakia_TDT quangngai 13" xfId="14365" xr:uid="{00000000-0005-0000-0000-000016380000}"/>
    <cellStyle name="Dziesietny_Invoices2001Slovakia_TDT quangngai 14" xfId="14366" xr:uid="{00000000-0005-0000-0000-000017380000}"/>
    <cellStyle name="Dziesiętny_Invoices2001Slovakia_TDT quangngai 14" xfId="14367" xr:uid="{00000000-0005-0000-0000-000018380000}"/>
    <cellStyle name="Dziesietny_Invoices2001Slovakia_TDT quangngai 15" xfId="14368" xr:uid="{00000000-0005-0000-0000-000019380000}"/>
    <cellStyle name="Dziesiętny_Invoices2001Slovakia_TDT quangngai 15" xfId="14369" xr:uid="{00000000-0005-0000-0000-00001A380000}"/>
    <cellStyle name="Dziesietny_Invoices2001Slovakia_TDT quangngai 16" xfId="14370" xr:uid="{00000000-0005-0000-0000-00001B380000}"/>
    <cellStyle name="Dziesiętny_Invoices2001Slovakia_TDT quangngai 16" xfId="14371" xr:uid="{00000000-0005-0000-0000-00001C380000}"/>
    <cellStyle name="Dziesietny_Invoices2001Slovakia_TDT quangngai 17" xfId="14372" xr:uid="{00000000-0005-0000-0000-00001D380000}"/>
    <cellStyle name="Dziesiętny_Invoices2001Slovakia_TDT quangngai 17" xfId="14373" xr:uid="{00000000-0005-0000-0000-00001E380000}"/>
    <cellStyle name="Dziesietny_Invoices2001Slovakia_TDT quangngai 18" xfId="14374" xr:uid="{00000000-0005-0000-0000-00001F380000}"/>
    <cellStyle name="Dziesiętny_Invoices2001Slovakia_TDT quangngai 18" xfId="14375" xr:uid="{00000000-0005-0000-0000-000020380000}"/>
    <cellStyle name="Dziesietny_Invoices2001Slovakia_TDT quangngai 19" xfId="14376" xr:uid="{00000000-0005-0000-0000-000021380000}"/>
    <cellStyle name="Dziesiętny_Invoices2001Slovakia_TDT quangngai 19" xfId="14377" xr:uid="{00000000-0005-0000-0000-000022380000}"/>
    <cellStyle name="Dziesietny_Invoices2001Slovakia_TDT quangngai 2" xfId="14378" xr:uid="{00000000-0005-0000-0000-000023380000}"/>
    <cellStyle name="Dziesiętny_Invoices2001Slovakia_TDT quangngai 2" xfId="14379" xr:uid="{00000000-0005-0000-0000-000024380000}"/>
    <cellStyle name="Dziesietny_Invoices2001Slovakia_TDT quangngai 20" xfId="14380" xr:uid="{00000000-0005-0000-0000-000025380000}"/>
    <cellStyle name="Dziesiętny_Invoices2001Slovakia_TDT quangngai 20" xfId="14381" xr:uid="{00000000-0005-0000-0000-000026380000}"/>
    <cellStyle name="Dziesietny_Invoices2001Slovakia_TDT quangngai 21" xfId="14382" xr:uid="{00000000-0005-0000-0000-000027380000}"/>
    <cellStyle name="Dziesiętny_Invoices2001Slovakia_TDT quangngai 21" xfId="14383" xr:uid="{00000000-0005-0000-0000-000028380000}"/>
    <cellStyle name="Dziesietny_Invoices2001Slovakia_TDT quangngai 22" xfId="14384" xr:uid="{00000000-0005-0000-0000-000029380000}"/>
    <cellStyle name="Dziesiętny_Invoices2001Slovakia_TDT quangngai 22" xfId="14385" xr:uid="{00000000-0005-0000-0000-00002A380000}"/>
    <cellStyle name="Dziesietny_Invoices2001Slovakia_TDT quangngai 23" xfId="14386" xr:uid="{00000000-0005-0000-0000-00002B380000}"/>
    <cellStyle name="Dziesiętny_Invoices2001Slovakia_TDT quangngai 23" xfId="14387" xr:uid="{00000000-0005-0000-0000-00002C380000}"/>
    <cellStyle name="Dziesietny_Invoices2001Slovakia_TDT quangngai 24" xfId="14388" xr:uid="{00000000-0005-0000-0000-00002D380000}"/>
    <cellStyle name="Dziesiętny_Invoices2001Slovakia_TDT quangngai 24" xfId="14389" xr:uid="{00000000-0005-0000-0000-00002E380000}"/>
    <cellStyle name="Dziesietny_Invoices2001Slovakia_TDT quangngai 25" xfId="14390" xr:uid="{00000000-0005-0000-0000-00002F380000}"/>
    <cellStyle name="Dziesiętny_Invoices2001Slovakia_TDT quangngai 25" xfId="14391" xr:uid="{00000000-0005-0000-0000-000030380000}"/>
    <cellStyle name="Dziesietny_Invoices2001Slovakia_TDT quangngai 26" xfId="14392" xr:uid="{00000000-0005-0000-0000-000031380000}"/>
    <cellStyle name="Dziesiętny_Invoices2001Slovakia_TDT quangngai 26" xfId="14393" xr:uid="{00000000-0005-0000-0000-000032380000}"/>
    <cellStyle name="Dziesietny_Invoices2001Slovakia_TDT quangngai 3" xfId="14394" xr:uid="{00000000-0005-0000-0000-000033380000}"/>
    <cellStyle name="Dziesiętny_Invoices2001Slovakia_TDT quangngai 3" xfId="14395" xr:uid="{00000000-0005-0000-0000-000034380000}"/>
    <cellStyle name="Dziesietny_Invoices2001Slovakia_TDT quangngai 4" xfId="14396" xr:uid="{00000000-0005-0000-0000-000035380000}"/>
    <cellStyle name="Dziesiętny_Invoices2001Slovakia_TDT quangngai 4" xfId="14397" xr:uid="{00000000-0005-0000-0000-000036380000}"/>
    <cellStyle name="Dziesietny_Invoices2001Slovakia_TDT quangngai 5" xfId="14398" xr:uid="{00000000-0005-0000-0000-000037380000}"/>
    <cellStyle name="Dziesiętny_Invoices2001Slovakia_TDT quangngai 5" xfId="14399" xr:uid="{00000000-0005-0000-0000-000038380000}"/>
    <cellStyle name="Dziesietny_Invoices2001Slovakia_TDT quangngai 6" xfId="14400" xr:uid="{00000000-0005-0000-0000-000039380000}"/>
    <cellStyle name="Dziesiętny_Invoices2001Slovakia_TDT quangngai 6" xfId="14401" xr:uid="{00000000-0005-0000-0000-00003A380000}"/>
    <cellStyle name="Dziesietny_Invoices2001Slovakia_TDT quangngai 7" xfId="14402" xr:uid="{00000000-0005-0000-0000-00003B380000}"/>
    <cellStyle name="Dziesiętny_Invoices2001Slovakia_TDT quangngai 7" xfId="14403" xr:uid="{00000000-0005-0000-0000-00003C380000}"/>
    <cellStyle name="Dziesietny_Invoices2001Slovakia_TDT quangngai 8" xfId="14404" xr:uid="{00000000-0005-0000-0000-00003D380000}"/>
    <cellStyle name="Dziesiętny_Invoices2001Slovakia_TDT quangngai 8" xfId="14405" xr:uid="{00000000-0005-0000-0000-00003E380000}"/>
    <cellStyle name="Dziesietny_Invoices2001Slovakia_TDT quangngai 9" xfId="14406" xr:uid="{00000000-0005-0000-0000-00003F380000}"/>
    <cellStyle name="Dziesiętny_Invoices2001Slovakia_TDT quangngai 9" xfId="14407" xr:uid="{00000000-0005-0000-0000-000040380000}"/>
    <cellStyle name="Dziesietny_Invoices2001Slovakia_TMDT(10-5-06)" xfId="14408" xr:uid="{00000000-0005-0000-0000-000041380000}"/>
    <cellStyle name="e" xfId="14409" xr:uid="{00000000-0005-0000-0000-000042380000}"/>
    <cellStyle name="e 2" xfId="14410" xr:uid="{00000000-0005-0000-0000-000043380000}"/>
    <cellStyle name="e 2 2" xfId="14411" xr:uid="{00000000-0005-0000-0000-000044380000}"/>
    <cellStyle name="e 2 3" xfId="14412" xr:uid="{00000000-0005-0000-0000-000045380000}"/>
    <cellStyle name="e 2 4" xfId="14413" xr:uid="{00000000-0005-0000-0000-000046380000}"/>
    <cellStyle name="e 3" xfId="14414" xr:uid="{00000000-0005-0000-0000-000047380000}"/>
    <cellStyle name="e 3 2" xfId="14415" xr:uid="{00000000-0005-0000-0000-000048380000}"/>
    <cellStyle name="e 3 3" xfId="14416" xr:uid="{00000000-0005-0000-0000-000049380000}"/>
    <cellStyle name="e 3 4" xfId="14417" xr:uid="{00000000-0005-0000-0000-00004A380000}"/>
    <cellStyle name="e 4" xfId="14418" xr:uid="{00000000-0005-0000-0000-00004B380000}"/>
    <cellStyle name="e 4 2" xfId="14419" xr:uid="{00000000-0005-0000-0000-00004C380000}"/>
    <cellStyle name="e 4 3" xfId="14420" xr:uid="{00000000-0005-0000-0000-00004D380000}"/>
    <cellStyle name="e 4 4" xfId="14421" xr:uid="{00000000-0005-0000-0000-00004E380000}"/>
    <cellStyle name="e 5" xfId="14422" xr:uid="{00000000-0005-0000-0000-00004F380000}"/>
    <cellStyle name="e 6" xfId="14423" xr:uid="{00000000-0005-0000-0000-000050380000}"/>
    <cellStyle name="e 7" xfId="14424" xr:uid="{00000000-0005-0000-0000-000051380000}"/>
    <cellStyle name="Enter Currency (0)" xfId="14425" xr:uid="{00000000-0005-0000-0000-000052380000}"/>
    <cellStyle name="Enter Currency (0) 10" xfId="14426" xr:uid="{00000000-0005-0000-0000-000053380000}"/>
    <cellStyle name="Enter Currency (0) 10 2" xfId="14427" xr:uid="{00000000-0005-0000-0000-000054380000}"/>
    <cellStyle name="Enter Currency (0) 10 3" xfId="14428" xr:uid="{00000000-0005-0000-0000-000055380000}"/>
    <cellStyle name="Enter Currency (0) 11" xfId="14429" xr:uid="{00000000-0005-0000-0000-000056380000}"/>
    <cellStyle name="Enter Currency (0) 11 2" xfId="14430" xr:uid="{00000000-0005-0000-0000-000057380000}"/>
    <cellStyle name="Enter Currency (0) 11 3" xfId="14431" xr:uid="{00000000-0005-0000-0000-000058380000}"/>
    <cellStyle name="Enter Currency (0) 12" xfId="14432" xr:uid="{00000000-0005-0000-0000-000059380000}"/>
    <cellStyle name="Enter Currency (0) 12 2" xfId="14433" xr:uid="{00000000-0005-0000-0000-00005A380000}"/>
    <cellStyle name="Enter Currency (0) 12 3" xfId="14434" xr:uid="{00000000-0005-0000-0000-00005B380000}"/>
    <cellStyle name="Enter Currency (0) 13" xfId="14435" xr:uid="{00000000-0005-0000-0000-00005C380000}"/>
    <cellStyle name="Enter Currency (0) 13 2" xfId="14436" xr:uid="{00000000-0005-0000-0000-00005D380000}"/>
    <cellStyle name="Enter Currency (0) 13 3" xfId="14437" xr:uid="{00000000-0005-0000-0000-00005E380000}"/>
    <cellStyle name="Enter Currency (0) 14" xfId="14438" xr:uid="{00000000-0005-0000-0000-00005F380000}"/>
    <cellStyle name="Enter Currency (0) 14 2" xfId="14439" xr:uid="{00000000-0005-0000-0000-000060380000}"/>
    <cellStyle name="Enter Currency (0) 14 3" xfId="14440" xr:uid="{00000000-0005-0000-0000-000061380000}"/>
    <cellStyle name="Enter Currency (0) 15" xfId="14441" xr:uid="{00000000-0005-0000-0000-000062380000}"/>
    <cellStyle name="Enter Currency (0) 15 2" xfId="14442" xr:uid="{00000000-0005-0000-0000-000063380000}"/>
    <cellStyle name="Enter Currency (0) 15 3" xfId="14443" xr:uid="{00000000-0005-0000-0000-000064380000}"/>
    <cellStyle name="Enter Currency (0) 16" xfId="14444" xr:uid="{00000000-0005-0000-0000-000065380000}"/>
    <cellStyle name="Enter Currency (0) 16 2" xfId="14445" xr:uid="{00000000-0005-0000-0000-000066380000}"/>
    <cellStyle name="Enter Currency (0) 16 3" xfId="14446" xr:uid="{00000000-0005-0000-0000-000067380000}"/>
    <cellStyle name="Enter Currency (0) 17" xfId="14447" xr:uid="{00000000-0005-0000-0000-000068380000}"/>
    <cellStyle name="Enter Currency (0) 18" xfId="14448" xr:uid="{00000000-0005-0000-0000-000069380000}"/>
    <cellStyle name="Enter Currency (0) 19" xfId="14449" xr:uid="{00000000-0005-0000-0000-00006A380000}"/>
    <cellStyle name="Enter Currency (0) 2" xfId="14450" xr:uid="{00000000-0005-0000-0000-00006B380000}"/>
    <cellStyle name="Enter Currency (0) 2 2" xfId="14451" xr:uid="{00000000-0005-0000-0000-00006C380000}"/>
    <cellStyle name="Enter Currency (0) 2 3" xfId="14452" xr:uid="{00000000-0005-0000-0000-00006D380000}"/>
    <cellStyle name="Enter Currency (0) 2 4" xfId="14453" xr:uid="{00000000-0005-0000-0000-00006E380000}"/>
    <cellStyle name="Enter Currency (0) 20" xfId="14454" xr:uid="{00000000-0005-0000-0000-00006F380000}"/>
    <cellStyle name="Enter Currency (0) 3" xfId="14455" xr:uid="{00000000-0005-0000-0000-000070380000}"/>
    <cellStyle name="Enter Currency (0) 3 2" xfId="14456" xr:uid="{00000000-0005-0000-0000-000071380000}"/>
    <cellStyle name="Enter Currency (0) 3 3" xfId="14457" xr:uid="{00000000-0005-0000-0000-000072380000}"/>
    <cellStyle name="Enter Currency (0) 3 4" xfId="14458" xr:uid="{00000000-0005-0000-0000-000073380000}"/>
    <cellStyle name="Enter Currency (0) 4" xfId="14459" xr:uid="{00000000-0005-0000-0000-000074380000}"/>
    <cellStyle name="Enter Currency (0) 4 2" xfId="14460" xr:uid="{00000000-0005-0000-0000-000075380000}"/>
    <cellStyle name="Enter Currency (0) 4 3" xfId="14461" xr:uid="{00000000-0005-0000-0000-000076380000}"/>
    <cellStyle name="Enter Currency (0) 4 4" xfId="14462" xr:uid="{00000000-0005-0000-0000-000077380000}"/>
    <cellStyle name="Enter Currency (0) 5" xfId="14463" xr:uid="{00000000-0005-0000-0000-000078380000}"/>
    <cellStyle name="Enter Currency (0) 5 2" xfId="14464" xr:uid="{00000000-0005-0000-0000-000079380000}"/>
    <cellStyle name="Enter Currency (0) 5 3" xfId="14465" xr:uid="{00000000-0005-0000-0000-00007A380000}"/>
    <cellStyle name="Enter Currency (0) 6" xfId="14466" xr:uid="{00000000-0005-0000-0000-00007B380000}"/>
    <cellStyle name="Enter Currency (0) 6 2" xfId="14467" xr:uid="{00000000-0005-0000-0000-00007C380000}"/>
    <cellStyle name="Enter Currency (0) 6 3" xfId="14468" xr:uid="{00000000-0005-0000-0000-00007D380000}"/>
    <cellStyle name="Enter Currency (0) 7" xfId="14469" xr:uid="{00000000-0005-0000-0000-00007E380000}"/>
    <cellStyle name="Enter Currency (0) 7 2" xfId="14470" xr:uid="{00000000-0005-0000-0000-00007F380000}"/>
    <cellStyle name="Enter Currency (0) 7 3" xfId="14471" xr:uid="{00000000-0005-0000-0000-000080380000}"/>
    <cellStyle name="Enter Currency (0) 8" xfId="14472" xr:uid="{00000000-0005-0000-0000-000081380000}"/>
    <cellStyle name="Enter Currency (0) 8 2" xfId="14473" xr:uid="{00000000-0005-0000-0000-000082380000}"/>
    <cellStyle name="Enter Currency (0) 8 3" xfId="14474" xr:uid="{00000000-0005-0000-0000-000083380000}"/>
    <cellStyle name="Enter Currency (0) 9" xfId="14475" xr:uid="{00000000-0005-0000-0000-000084380000}"/>
    <cellStyle name="Enter Currency (0) 9 2" xfId="14476" xr:uid="{00000000-0005-0000-0000-000085380000}"/>
    <cellStyle name="Enter Currency (0) 9 3" xfId="14477" xr:uid="{00000000-0005-0000-0000-000086380000}"/>
    <cellStyle name="Enter Currency (0)_bieu 1b" xfId="14478" xr:uid="{00000000-0005-0000-0000-000087380000}"/>
    <cellStyle name="Enter Currency (2)" xfId="14479" xr:uid="{00000000-0005-0000-0000-000088380000}"/>
    <cellStyle name="Enter Currency (2) 10" xfId="14480" xr:uid="{00000000-0005-0000-0000-000089380000}"/>
    <cellStyle name="Enter Currency (2) 10 2" xfId="14481" xr:uid="{00000000-0005-0000-0000-00008A380000}"/>
    <cellStyle name="Enter Currency (2) 10 3" xfId="14482" xr:uid="{00000000-0005-0000-0000-00008B380000}"/>
    <cellStyle name="Enter Currency (2) 11" xfId="14483" xr:uid="{00000000-0005-0000-0000-00008C380000}"/>
    <cellStyle name="Enter Currency (2) 11 2" xfId="14484" xr:uid="{00000000-0005-0000-0000-00008D380000}"/>
    <cellStyle name="Enter Currency (2) 11 3" xfId="14485" xr:uid="{00000000-0005-0000-0000-00008E380000}"/>
    <cellStyle name="Enter Currency (2) 12" xfId="14486" xr:uid="{00000000-0005-0000-0000-00008F380000}"/>
    <cellStyle name="Enter Currency (2) 12 2" xfId="14487" xr:uid="{00000000-0005-0000-0000-000090380000}"/>
    <cellStyle name="Enter Currency (2) 12 3" xfId="14488" xr:uid="{00000000-0005-0000-0000-000091380000}"/>
    <cellStyle name="Enter Currency (2) 13" xfId="14489" xr:uid="{00000000-0005-0000-0000-000092380000}"/>
    <cellStyle name="Enter Currency (2) 13 2" xfId="14490" xr:uid="{00000000-0005-0000-0000-000093380000}"/>
    <cellStyle name="Enter Currency (2) 13 3" xfId="14491" xr:uid="{00000000-0005-0000-0000-000094380000}"/>
    <cellStyle name="Enter Currency (2) 14" xfId="14492" xr:uid="{00000000-0005-0000-0000-000095380000}"/>
    <cellStyle name="Enter Currency (2) 14 2" xfId="14493" xr:uid="{00000000-0005-0000-0000-000096380000}"/>
    <cellStyle name="Enter Currency (2) 14 3" xfId="14494" xr:uid="{00000000-0005-0000-0000-000097380000}"/>
    <cellStyle name="Enter Currency (2) 15" xfId="14495" xr:uid="{00000000-0005-0000-0000-000098380000}"/>
    <cellStyle name="Enter Currency (2) 15 2" xfId="14496" xr:uid="{00000000-0005-0000-0000-000099380000}"/>
    <cellStyle name="Enter Currency (2) 15 3" xfId="14497" xr:uid="{00000000-0005-0000-0000-00009A380000}"/>
    <cellStyle name="Enter Currency (2) 16" xfId="14498" xr:uid="{00000000-0005-0000-0000-00009B380000}"/>
    <cellStyle name="Enter Currency (2) 16 2" xfId="14499" xr:uid="{00000000-0005-0000-0000-00009C380000}"/>
    <cellStyle name="Enter Currency (2) 16 3" xfId="14500" xr:uid="{00000000-0005-0000-0000-00009D380000}"/>
    <cellStyle name="Enter Currency (2) 17" xfId="14501" xr:uid="{00000000-0005-0000-0000-00009E380000}"/>
    <cellStyle name="Enter Currency (2) 18" xfId="14502" xr:uid="{00000000-0005-0000-0000-00009F380000}"/>
    <cellStyle name="Enter Currency (2) 19" xfId="14503" xr:uid="{00000000-0005-0000-0000-0000A0380000}"/>
    <cellStyle name="Enter Currency (2) 2" xfId="14504" xr:uid="{00000000-0005-0000-0000-0000A1380000}"/>
    <cellStyle name="Enter Currency (2) 2 2" xfId="14505" xr:uid="{00000000-0005-0000-0000-0000A2380000}"/>
    <cellStyle name="Enter Currency (2) 2 3" xfId="14506" xr:uid="{00000000-0005-0000-0000-0000A3380000}"/>
    <cellStyle name="Enter Currency (2) 3" xfId="14507" xr:uid="{00000000-0005-0000-0000-0000A4380000}"/>
    <cellStyle name="Enter Currency (2) 3 2" xfId="14508" xr:uid="{00000000-0005-0000-0000-0000A5380000}"/>
    <cellStyle name="Enter Currency (2) 3 3" xfId="14509" xr:uid="{00000000-0005-0000-0000-0000A6380000}"/>
    <cellStyle name="Enter Currency (2) 4" xfId="14510" xr:uid="{00000000-0005-0000-0000-0000A7380000}"/>
    <cellStyle name="Enter Currency (2) 4 2" xfId="14511" xr:uid="{00000000-0005-0000-0000-0000A8380000}"/>
    <cellStyle name="Enter Currency (2) 4 3" xfId="14512" xr:uid="{00000000-0005-0000-0000-0000A9380000}"/>
    <cellStyle name="Enter Currency (2) 5" xfId="14513" xr:uid="{00000000-0005-0000-0000-0000AA380000}"/>
    <cellStyle name="Enter Currency (2) 5 2" xfId="14514" xr:uid="{00000000-0005-0000-0000-0000AB380000}"/>
    <cellStyle name="Enter Currency (2) 5 3" xfId="14515" xr:uid="{00000000-0005-0000-0000-0000AC380000}"/>
    <cellStyle name="Enter Currency (2) 6" xfId="14516" xr:uid="{00000000-0005-0000-0000-0000AD380000}"/>
    <cellStyle name="Enter Currency (2) 6 2" xfId="14517" xr:uid="{00000000-0005-0000-0000-0000AE380000}"/>
    <cellStyle name="Enter Currency (2) 6 3" xfId="14518" xr:uid="{00000000-0005-0000-0000-0000AF380000}"/>
    <cellStyle name="Enter Currency (2) 7" xfId="14519" xr:uid="{00000000-0005-0000-0000-0000B0380000}"/>
    <cellStyle name="Enter Currency (2) 7 2" xfId="14520" xr:uid="{00000000-0005-0000-0000-0000B1380000}"/>
    <cellStyle name="Enter Currency (2) 7 3" xfId="14521" xr:uid="{00000000-0005-0000-0000-0000B2380000}"/>
    <cellStyle name="Enter Currency (2) 8" xfId="14522" xr:uid="{00000000-0005-0000-0000-0000B3380000}"/>
    <cellStyle name="Enter Currency (2) 8 2" xfId="14523" xr:uid="{00000000-0005-0000-0000-0000B4380000}"/>
    <cellStyle name="Enter Currency (2) 8 3" xfId="14524" xr:uid="{00000000-0005-0000-0000-0000B5380000}"/>
    <cellStyle name="Enter Currency (2) 9" xfId="14525" xr:uid="{00000000-0005-0000-0000-0000B6380000}"/>
    <cellStyle name="Enter Currency (2) 9 2" xfId="14526" xr:uid="{00000000-0005-0000-0000-0000B7380000}"/>
    <cellStyle name="Enter Currency (2) 9 3" xfId="14527" xr:uid="{00000000-0005-0000-0000-0000B8380000}"/>
    <cellStyle name="Enter Units (0)" xfId="14528" xr:uid="{00000000-0005-0000-0000-0000B9380000}"/>
    <cellStyle name="Enter Units (0) 10" xfId="14529" xr:uid="{00000000-0005-0000-0000-0000BA380000}"/>
    <cellStyle name="Enter Units (0) 10 2" xfId="14530" xr:uid="{00000000-0005-0000-0000-0000BB380000}"/>
    <cellStyle name="Enter Units (0) 10 3" xfId="14531" xr:uid="{00000000-0005-0000-0000-0000BC380000}"/>
    <cellStyle name="Enter Units (0) 11" xfId="14532" xr:uid="{00000000-0005-0000-0000-0000BD380000}"/>
    <cellStyle name="Enter Units (0) 11 2" xfId="14533" xr:uid="{00000000-0005-0000-0000-0000BE380000}"/>
    <cellStyle name="Enter Units (0) 11 3" xfId="14534" xr:uid="{00000000-0005-0000-0000-0000BF380000}"/>
    <cellStyle name="Enter Units (0) 12" xfId="14535" xr:uid="{00000000-0005-0000-0000-0000C0380000}"/>
    <cellStyle name="Enter Units (0) 12 2" xfId="14536" xr:uid="{00000000-0005-0000-0000-0000C1380000}"/>
    <cellStyle name="Enter Units (0) 12 3" xfId="14537" xr:uid="{00000000-0005-0000-0000-0000C2380000}"/>
    <cellStyle name="Enter Units (0) 13" xfId="14538" xr:uid="{00000000-0005-0000-0000-0000C3380000}"/>
    <cellStyle name="Enter Units (0) 13 2" xfId="14539" xr:uid="{00000000-0005-0000-0000-0000C4380000}"/>
    <cellStyle name="Enter Units (0) 13 3" xfId="14540" xr:uid="{00000000-0005-0000-0000-0000C5380000}"/>
    <cellStyle name="Enter Units (0) 14" xfId="14541" xr:uid="{00000000-0005-0000-0000-0000C6380000}"/>
    <cellStyle name="Enter Units (0) 14 2" xfId="14542" xr:uid="{00000000-0005-0000-0000-0000C7380000}"/>
    <cellStyle name="Enter Units (0) 14 3" xfId="14543" xr:uid="{00000000-0005-0000-0000-0000C8380000}"/>
    <cellStyle name="Enter Units (0) 15" xfId="14544" xr:uid="{00000000-0005-0000-0000-0000C9380000}"/>
    <cellStyle name="Enter Units (0) 15 2" xfId="14545" xr:uid="{00000000-0005-0000-0000-0000CA380000}"/>
    <cellStyle name="Enter Units (0) 15 3" xfId="14546" xr:uid="{00000000-0005-0000-0000-0000CB380000}"/>
    <cellStyle name="Enter Units (0) 16" xfId="14547" xr:uid="{00000000-0005-0000-0000-0000CC380000}"/>
    <cellStyle name="Enter Units (0) 16 2" xfId="14548" xr:uid="{00000000-0005-0000-0000-0000CD380000}"/>
    <cellStyle name="Enter Units (0) 16 3" xfId="14549" xr:uid="{00000000-0005-0000-0000-0000CE380000}"/>
    <cellStyle name="Enter Units (0) 17" xfId="14550" xr:uid="{00000000-0005-0000-0000-0000CF380000}"/>
    <cellStyle name="Enter Units (0) 18" xfId="14551" xr:uid="{00000000-0005-0000-0000-0000D0380000}"/>
    <cellStyle name="Enter Units (0) 19" xfId="14552" xr:uid="{00000000-0005-0000-0000-0000D1380000}"/>
    <cellStyle name="Enter Units (0) 2" xfId="14553" xr:uid="{00000000-0005-0000-0000-0000D2380000}"/>
    <cellStyle name="Enter Units (0) 2 2" xfId="14554" xr:uid="{00000000-0005-0000-0000-0000D3380000}"/>
    <cellStyle name="Enter Units (0) 2 3" xfId="14555" xr:uid="{00000000-0005-0000-0000-0000D4380000}"/>
    <cellStyle name="Enter Units (0) 3" xfId="14556" xr:uid="{00000000-0005-0000-0000-0000D5380000}"/>
    <cellStyle name="Enter Units (0) 3 2" xfId="14557" xr:uid="{00000000-0005-0000-0000-0000D6380000}"/>
    <cellStyle name="Enter Units (0) 3 3" xfId="14558" xr:uid="{00000000-0005-0000-0000-0000D7380000}"/>
    <cellStyle name="Enter Units (0) 4" xfId="14559" xr:uid="{00000000-0005-0000-0000-0000D8380000}"/>
    <cellStyle name="Enter Units (0) 4 2" xfId="14560" xr:uid="{00000000-0005-0000-0000-0000D9380000}"/>
    <cellStyle name="Enter Units (0) 4 3" xfId="14561" xr:uid="{00000000-0005-0000-0000-0000DA380000}"/>
    <cellStyle name="Enter Units (0) 5" xfId="14562" xr:uid="{00000000-0005-0000-0000-0000DB380000}"/>
    <cellStyle name="Enter Units (0) 5 2" xfId="14563" xr:uid="{00000000-0005-0000-0000-0000DC380000}"/>
    <cellStyle name="Enter Units (0) 5 3" xfId="14564" xr:uid="{00000000-0005-0000-0000-0000DD380000}"/>
    <cellStyle name="Enter Units (0) 6" xfId="14565" xr:uid="{00000000-0005-0000-0000-0000DE380000}"/>
    <cellStyle name="Enter Units (0) 6 2" xfId="14566" xr:uid="{00000000-0005-0000-0000-0000DF380000}"/>
    <cellStyle name="Enter Units (0) 6 3" xfId="14567" xr:uid="{00000000-0005-0000-0000-0000E0380000}"/>
    <cellStyle name="Enter Units (0) 7" xfId="14568" xr:uid="{00000000-0005-0000-0000-0000E1380000}"/>
    <cellStyle name="Enter Units (0) 7 2" xfId="14569" xr:uid="{00000000-0005-0000-0000-0000E2380000}"/>
    <cellStyle name="Enter Units (0) 7 3" xfId="14570" xr:uid="{00000000-0005-0000-0000-0000E3380000}"/>
    <cellStyle name="Enter Units (0) 8" xfId="14571" xr:uid="{00000000-0005-0000-0000-0000E4380000}"/>
    <cellStyle name="Enter Units (0) 8 2" xfId="14572" xr:uid="{00000000-0005-0000-0000-0000E5380000}"/>
    <cellStyle name="Enter Units (0) 8 3" xfId="14573" xr:uid="{00000000-0005-0000-0000-0000E6380000}"/>
    <cellStyle name="Enter Units (0) 9" xfId="14574" xr:uid="{00000000-0005-0000-0000-0000E7380000}"/>
    <cellStyle name="Enter Units (0) 9 2" xfId="14575" xr:uid="{00000000-0005-0000-0000-0000E8380000}"/>
    <cellStyle name="Enter Units (0) 9 3" xfId="14576" xr:uid="{00000000-0005-0000-0000-0000E9380000}"/>
    <cellStyle name="Enter Units (1)" xfId="14577" xr:uid="{00000000-0005-0000-0000-0000EA380000}"/>
    <cellStyle name="Enter Units (1) 10" xfId="14578" xr:uid="{00000000-0005-0000-0000-0000EB380000}"/>
    <cellStyle name="Enter Units (1) 10 2" xfId="14579" xr:uid="{00000000-0005-0000-0000-0000EC380000}"/>
    <cellStyle name="Enter Units (1) 10 3" xfId="14580" xr:uid="{00000000-0005-0000-0000-0000ED380000}"/>
    <cellStyle name="Enter Units (1) 11" xfId="14581" xr:uid="{00000000-0005-0000-0000-0000EE380000}"/>
    <cellStyle name="Enter Units (1) 11 2" xfId="14582" xr:uid="{00000000-0005-0000-0000-0000EF380000}"/>
    <cellStyle name="Enter Units (1) 11 3" xfId="14583" xr:uid="{00000000-0005-0000-0000-0000F0380000}"/>
    <cellStyle name="Enter Units (1) 12" xfId="14584" xr:uid="{00000000-0005-0000-0000-0000F1380000}"/>
    <cellStyle name="Enter Units (1) 12 2" xfId="14585" xr:uid="{00000000-0005-0000-0000-0000F2380000}"/>
    <cellStyle name="Enter Units (1) 12 3" xfId="14586" xr:uid="{00000000-0005-0000-0000-0000F3380000}"/>
    <cellStyle name="Enter Units (1) 13" xfId="14587" xr:uid="{00000000-0005-0000-0000-0000F4380000}"/>
    <cellStyle name="Enter Units (1) 13 2" xfId="14588" xr:uid="{00000000-0005-0000-0000-0000F5380000}"/>
    <cellStyle name="Enter Units (1) 13 3" xfId="14589" xr:uid="{00000000-0005-0000-0000-0000F6380000}"/>
    <cellStyle name="Enter Units (1) 14" xfId="14590" xr:uid="{00000000-0005-0000-0000-0000F7380000}"/>
    <cellStyle name="Enter Units (1) 14 2" xfId="14591" xr:uid="{00000000-0005-0000-0000-0000F8380000}"/>
    <cellStyle name="Enter Units (1) 14 3" xfId="14592" xr:uid="{00000000-0005-0000-0000-0000F9380000}"/>
    <cellStyle name="Enter Units (1) 15" xfId="14593" xr:uid="{00000000-0005-0000-0000-0000FA380000}"/>
    <cellStyle name="Enter Units (1) 15 2" xfId="14594" xr:uid="{00000000-0005-0000-0000-0000FB380000}"/>
    <cellStyle name="Enter Units (1) 15 3" xfId="14595" xr:uid="{00000000-0005-0000-0000-0000FC380000}"/>
    <cellStyle name="Enter Units (1) 16" xfId="14596" xr:uid="{00000000-0005-0000-0000-0000FD380000}"/>
    <cellStyle name="Enter Units (1) 16 2" xfId="14597" xr:uid="{00000000-0005-0000-0000-0000FE380000}"/>
    <cellStyle name="Enter Units (1) 16 3" xfId="14598" xr:uid="{00000000-0005-0000-0000-0000FF380000}"/>
    <cellStyle name="Enter Units (1) 17" xfId="14599" xr:uid="{00000000-0005-0000-0000-000000390000}"/>
    <cellStyle name="Enter Units (1) 18" xfId="14600" xr:uid="{00000000-0005-0000-0000-000001390000}"/>
    <cellStyle name="Enter Units (1) 19" xfId="14601" xr:uid="{00000000-0005-0000-0000-000002390000}"/>
    <cellStyle name="Enter Units (1) 2" xfId="14602" xr:uid="{00000000-0005-0000-0000-000003390000}"/>
    <cellStyle name="Enter Units (1) 2 2" xfId="14603" xr:uid="{00000000-0005-0000-0000-000004390000}"/>
    <cellStyle name="Enter Units (1) 2 3" xfId="14604" xr:uid="{00000000-0005-0000-0000-000005390000}"/>
    <cellStyle name="Enter Units (1) 3" xfId="14605" xr:uid="{00000000-0005-0000-0000-000006390000}"/>
    <cellStyle name="Enter Units (1) 3 2" xfId="14606" xr:uid="{00000000-0005-0000-0000-000007390000}"/>
    <cellStyle name="Enter Units (1) 3 3" xfId="14607" xr:uid="{00000000-0005-0000-0000-000008390000}"/>
    <cellStyle name="Enter Units (1) 4" xfId="14608" xr:uid="{00000000-0005-0000-0000-000009390000}"/>
    <cellStyle name="Enter Units (1) 4 2" xfId="14609" xr:uid="{00000000-0005-0000-0000-00000A390000}"/>
    <cellStyle name="Enter Units (1) 4 3" xfId="14610" xr:uid="{00000000-0005-0000-0000-00000B390000}"/>
    <cellStyle name="Enter Units (1) 5" xfId="14611" xr:uid="{00000000-0005-0000-0000-00000C390000}"/>
    <cellStyle name="Enter Units (1) 5 2" xfId="14612" xr:uid="{00000000-0005-0000-0000-00000D390000}"/>
    <cellStyle name="Enter Units (1) 5 3" xfId="14613" xr:uid="{00000000-0005-0000-0000-00000E390000}"/>
    <cellStyle name="Enter Units (1) 6" xfId="14614" xr:uid="{00000000-0005-0000-0000-00000F390000}"/>
    <cellStyle name="Enter Units (1) 6 2" xfId="14615" xr:uid="{00000000-0005-0000-0000-000010390000}"/>
    <cellStyle name="Enter Units (1) 6 3" xfId="14616" xr:uid="{00000000-0005-0000-0000-000011390000}"/>
    <cellStyle name="Enter Units (1) 7" xfId="14617" xr:uid="{00000000-0005-0000-0000-000012390000}"/>
    <cellStyle name="Enter Units (1) 7 2" xfId="14618" xr:uid="{00000000-0005-0000-0000-000013390000}"/>
    <cellStyle name="Enter Units (1) 7 3" xfId="14619" xr:uid="{00000000-0005-0000-0000-000014390000}"/>
    <cellStyle name="Enter Units (1) 8" xfId="14620" xr:uid="{00000000-0005-0000-0000-000015390000}"/>
    <cellStyle name="Enter Units (1) 8 2" xfId="14621" xr:uid="{00000000-0005-0000-0000-000016390000}"/>
    <cellStyle name="Enter Units (1) 8 3" xfId="14622" xr:uid="{00000000-0005-0000-0000-000017390000}"/>
    <cellStyle name="Enter Units (1) 9" xfId="14623" xr:uid="{00000000-0005-0000-0000-000018390000}"/>
    <cellStyle name="Enter Units (1) 9 2" xfId="14624" xr:uid="{00000000-0005-0000-0000-000019390000}"/>
    <cellStyle name="Enter Units (1) 9 3" xfId="14625" xr:uid="{00000000-0005-0000-0000-00001A390000}"/>
    <cellStyle name="Enter Units (2)" xfId="14626" xr:uid="{00000000-0005-0000-0000-00001B390000}"/>
    <cellStyle name="Enter Units (2) 10" xfId="14627" xr:uid="{00000000-0005-0000-0000-00001C390000}"/>
    <cellStyle name="Enter Units (2) 10 2" xfId="14628" xr:uid="{00000000-0005-0000-0000-00001D390000}"/>
    <cellStyle name="Enter Units (2) 10 3" xfId="14629" xr:uid="{00000000-0005-0000-0000-00001E390000}"/>
    <cellStyle name="Enter Units (2) 11" xfId="14630" xr:uid="{00000000-0005-0000-0000-00001F390000}"/>
    <cellStyle name="Enter Units (2) 11 2" xfId="14631" xr:uid="{00000000-0005-0000-0000-000020390000}"/>
    <cellStyle name="Enter Units (2) 11 3" xfId="14632" xr:uid="{00000000-0005-0000-0000-000021390000}"/>
    <cellStyle name="Enter Units (2) 12" xfId="14633" xr:uid="{00000000-0005-0000-0000-000022390000}"/>
    <cellStyle name="Enter Units (2) 12 2" xfId="14634" xr:uid="{00000000-0005-0000-0000-000023390000}"/>
    <cellStyle name="Enter Units (2) 12 3" xfId="14635" xr:uid="{00000000-0005-0000-0000-000024390000}"/>
    <cellStyle name="Enter Units (2) 13" xfId="14636" xr:uid="{00000000-0005-0000-0000-000025390000}"/>
    <cellStyle name="Enter Units (2) 13 2" xfId="14637" xr:uid="{00000000-0005-0000-0000-000026390000}"/>
    <cellStyle name="Enter Units (2) 13 3" xfId="14638" xr:uid="{00000000-0005-0000-0000-000027390000}"/>
    <cellStyle name="Enter Units (2) 14" xfId="14639" xr:uid="{00000000-0005-0000-0000-000028390000}"/>
    <cellStyle name="Enter Units (2) 14 2" xfId="14640" xr:uid="{00000000-0005-0000-0000-000029390000}"/>
    <cellStyle name="Enter Units (2) 14 3" xfId="14641" xr:uid="{00000000-0005-0000-0000-00002A390000}"/>
    <cellStyle name="Enter Units (2) 15" xfId="14642" xr:uid="{00000000-0005-0000-0000-00002B390000}"/>
    <cellStyle name="Enter Units (2) 15 2" xfId="14643" xr:uid="{00000000-0005-0000-0000-00002C390000}"/>
    <cellStyle name="Enter Units (2) 15 3" xfId="14644" xr:uid="{00000000-0005-0000-0000-00002D390000}"/>
    <cellStyle name="Enter Units (2) 16" xfId="14645" xr:uid="{00000000-0005-0000-0000-00002E390000}"/>
    <cellStyle name="Enter Units (2) 16 2" xfId="14646" xr:uid="{00000000-0005-0000-0000-00002F390000}"/>
    <cellStyle name="Enter Units (2) 16 3" xfId="14647" xr:uid="{00000000-0005-0000-0000-000030390000}"/>
    <cellStyle name="Enter Units (2) 17" xfId="14648" xr:uid="{00000000-0005-0000-0000-000031390000}"/>
    <cellStyle name="Enter Units (2) 18" xfId="14649" xr:uid="{00000000-0005-0000-0000-000032390000}"/>
    <cellStyle name="Enter Units (2) 19" xfId="14650" xr:uid="{00000000-0005-0000-0000-000033390000}"/>
    <cellStyle name="Enter Units (2) 2" xfId="14651" xr:uid="{00000000-0005-0000-0000-000034390000}"/>
    <cellStyle name="Enter Units (2) 2 2" xfId="14652" xr:uid="{00000000-0005-0000-0000-000035390000}"/>
    <cellStyle name="Enter Units (2) 2 3" xfId="14653" xr:uid="{00000000-0005-0000-0000-000036390000}"/>
    <cellStyle name="Enter Units (2) 3" xfId="14654" xr:uid="{00000000-0005-0000-0000-000037390000}"/>
    <cellStyle name="Enter Units (2) 3 2" xfId="14655" xr:uid="{00000000-0005-0000-0000-000038390000}"/>
    <cellStyle name="Enter Units (2) 3 3" xfId="14656" xr:uid="{00000000-0005-0000-0000-000039390000}"/>
    <cellStyle name="Enter Units (2) 4" xfId="14657" xr:uid="{00000000-0005-0000-0000-00003A390000}"/>
    <cellStyle name="Enter Units (2) 4 2" xfId="14658" xr:uid="{00000000-0005-0000-0000-00003B390000}"/>
    <cellStyle name="Enter Units (2) 4 3" xfId="14659" xr:uid="{00000000-0005-0000-0000-00003C390000}"/>
    <cellStyle name="Enter Units (2) 5" xfId="14660" xr:uid="{00000000-0005-0000-0000-00003D390000}"/>
    <cellStyle name="Enter Units (2) 5 2" xfId="14661" xr:uid="{00000000-0005-0000-0000-00003E390000}"/>
    <cellStyle name="Enter Units (2) 5 3" xfId="14662" xr:uid="{00000000-0005-0000-0000-00003F390000}"/>
    <cellStyle name="Enter Units (2) 6" xfId="14663" xr:uid="{00000000-0005-0000-0000-000040390000}"/>
    <cellStyle name="Enter Units (2) 6 2" xfId="14664" xr:uid="{00000000-0005-0000-0000-000041390000}"/>
    <cellStyle name="Enter Units (2) 6 3" xfId="14665" xr:uid="{00000000-0005-0000-0000-000042390000}"/>
    <cellStyle name="Enter Units (2) 7" xfId="14666" xr:uid="{00000000-0005-0000-0000-000043390000}"/>
    <cellStyle name="Enter Units (2) 7 2" xfId="14667" xr:uid="{00000000-0005-0000-0000-000044390000}"/>
    <cellStyle name="Enter Units (2) 7 3" xfId="14668" xr:uid="{00000000-0005-0000-0000-000045390000}"/>
    <cellStyle name="Enter Units (2) 8" xfId="14669" xr:uid="{00000000-0005-0000-0000-000046390000}"/>
    <cellStyle name="Enter Units (2) 8 2" xfId="14670" xr:uid="{00000000-0005-0000-0000-000047390000}"/>
    <cellStyle name="Enter Units (2) 8 3" xfId="14671" xr:uid="{00000000-0005-0000-0000-000048390000}"/>
    <cellStyle name="Enter Units (2) 9" xfId="14672" xr:uid="{00000000-0005-0000-0000-000049390000}"/>
    <cellStyle name="Enter Units (2) 9 2" xfId="14673" xr:uid="{00000000-0005-0000-0000-00004A390000}"/>
    <cellStyle name="Enter Units (2) 9 3" xfId="14674" xr:uid="{00000000-0005-0000-0000-00004B390000}"/>
    <cellStyle name="Entered" xfId="14675" xr:uid="{00000000-0005-0000-0000-00004C390000}"/>
    <cellStyle name="Entered 2" xfId="14676" xr:uid="{00000000-0005-0000-0000-00004D390000}"/>
    <cellStyle name="Entered 3" xfId="14677" xr:uid="{00000000-0005-0000-0000-00004E390000}"/>
    <cellStyle name="Entered 4" xfId="14678" xr:uid="{00000000-0005-0000-0000-00004F390000}"/>
    <cellStyle name="Entered 5" xfId="14679" xr:uid="{00000000-0005-0000-0000-000050390000}"/>
    <cellStyle name="Euro" xfId="14680" xr:uid="{00000000-0005-0000-0000-000051390000}"/>
    <cellStyle name="Euro 10" xfId="14681" xr:uid="{00000000-0005-0000-0000-000052390000}"/>
    <cellStyle name="Euro 10 2" xfId="14682" xr:uid="{00000000-0005-0000-0000-000053390000}"/>
    <cellStyle name="Euro 10 3" xfId="14683" xr:uid="{00000000-0005-0000-0000-000054390000}"/>
    <cellStyle name="Euro 11" xfId="14684" xr:uid="{00000000-0005-0000-0000-000055390000}"/>
    <cellStyle name="Euro 11 2" xfId="14685" xr:uid="{00000000-0005-0000-0000-000056390000}"/>
    <cellStyle name="Euro 11 3" xfId="14686" xr:uid="{00000000-0005-0000-0000-000057390000}"/>
    <cellStyle name="Euro 12" xfId="14687" xr:uid="{00000000-0005-0000-0000-000058390000}"/>
    <cellStyle name="Euro 12 2" xfId="14688" xr:uid="{00000000-0005-0000-0000-000059390000}"/>
    <cellStyle name="Euro 12 3" xfId="14689" xr:uid="{00000000-0005-0000-0000-00005A390000}"/>
    <cellStyle name="Euro 13" xfId="14690" xr:uid="{00000000-0005-0000-0000-00005B390000}"/>
    <cellStyle name="Euro 13 2" xfId="14691" xr:uid="{00000000-0005-0000-0000-00005C390000}"/>
    <cellStyle name="Euro 13 3" xfId="14692" xr:uid="{00000000-0005-0000-0000-00005D390000}"/>
    <cellStyle name="Euro 14" xfId="14693" xr:uid="{00000000-0005-0000-0000-00005E390000}"/>
    <cellStyle name="Euro 14 2" xfId="14694" xr:uid="{00000000-0005-0000-0000-00005F390000}"/>
    <cellStyle name="Euro 14 3" xfId="14695" xr:uid="{00000000-0005-0000-0000-000060390000}"/>
    <cellStyle name="Euro 15" xfId="14696" xr:uid="{00000000-0005-0000-0000-000061390000}"/>
    <cellStyle name="Euro 15 2" xfId="14697" xr:uid="{00000000-0005-0000-0000-000062390000}"/>
    <cellStyle name="Euro 15 3" xfId="14698" xr:uid="{00000000-0005-0000-0000-000063390000}"/>
    <cellStyle name="Euro 16" xfId="14699" xr:uid="{00000000-0005-0000-0000-000064390000}"/>
    <cellStyle name="Euro 16 2" xfId="14700" xr:uid="{00000000-0005-0000-0000-000065390000}"/>
    <cellStyle name="Euro 16 3" xfId="14701" xr:uid="{00000000-0005-0000-0000-000066390000}"/>
    <cellStyle name="Euro 17" xfId="14702" xr:uid="{00000000-0005-0000-0000-000067390000}"/>
    <cellStyle name="Euro 18" xfId="14703" xr:uid="{00000000-0005-0000-0000-000068390000}"/>
    <cellStyle name="Euro 19" xfId="14704" xr:uid="{00000000-0005-0000-0000-000069390000}"/>
    <cellStyle name="Euro 2" xfId="14705" xr:uid="{00000000-0005-0000-0000-00006A390000}"/>
    <cellStyle name="Euro 2 2" xfId="14706" xr:uid="{00000000-0005-0000-0000-00006B390000}"/>
    <cellStyle name="Euro 2 3" xfId="14707" xr:uid="{00000000-0005-0000-0000-00006C390000}"/>
    <cellStyle name="Euro 20" xfId="14708" xr:uid="{00000000-0005-0000-0000-00006D390000}"/>
    <cellStyle name="Euro 3" xfId="14709" xr:uid="{00000000-0005-0000-0000-00006E390000}"/>
    <cellStyle name="Euro 3 2" xfId="14710" xr:uid="{00000000-0005-0000-0000-00006F390000}"/>
    <cellStyle name="Euro 3 3" xfId="14711" xr:uid="{00000000-0005-0000-0000-000070390000}"/>
    <cellStyle name="Euro 4" xfId="14712" xr:uid="{00000000-0005-0000-0000-000071390000}"/>
    <cellStyle name="Euro 4 2" xfId="14713" xr:uid="{00000000-0005-0000-0000-000072390000}"/>
    <cellStyle name="Euro 4 3" xfId="14714" xr:uid="{00000000-0005-0000-0000-000073390000}"/>
    <cellStyle name="Euro 5" xfId="14715" xr:uid="{00000000-0005-0000-0000-000074390000}"/>
    <cellStyle name="Euro 5 2" xfId="14716" xr:uid="{00000000-0005-0000-0000-000075390000}"/>
    <cellStyle name="Euro 5 3" xfId="14717" xr:uid="{00000000-0005-0000-0000-000076390000}"/>
    <cellStyle name="Euro 6" xfId="14718" xr:uid="{00000000-0005-0000-0000-000077390000}"/>
    <cellStyle name="Euro 6 2" xfId="14719" xr:uid="{00000000-0005-0000-0000-000078390000}"/>
    <cellStyle name="Euro 6 3" xfId="14720" xr:uid="{00000000-0005-0000-0000-000079390000}"/>
    <cellStyle name="Euro 7" xfId="14721" xr:uid="{00000000-0005-0000-0000-00007A390000}"/>
    <cellStyle name="Euro 7 2" xfId="14722" xr:uid="{00000000-0005-0000-0000-00007B390000}"/>
    <cellStyle name="Euro 7 3" xfId="14723" xr:uid="{00000000-0005-0000-0000-00007C390000}"/>
    <cellStyle name="Euro 8" xfId="14724" xr:uid="{00000000-0005-0000-0000-00007D390000}"/>
    <cellStyle name="Euro 8 2" xfId="14725" xr:uid="{00000000-0005-0000-0000-00007E390000}"/>
    <cellStyle name="Euro 8 3" xfId="14726" xr:uid="{00000000-0005-0000-0000-00007F390000}"/>
    <cellStyle name="Euro 9" xfId="14727" xr:uid="{00000000-0005-0000-0000-000080390000}"/>
    <cellStyle name="Euro 9 2" xfId="14728" xr:uid="{00000000-0005-0000-0000-000081390000}"/>
    <cellStyle name="Euro 9 3" xfId="14729" xr:uid="{00000000-0005-0000-0000-000082390000}"/>
    <cellStyle name="Euro_bieu 1b" xfId="14730" xr:uid="{00000000-0005-0000-0000-000083390000}"/>
    <cellStyle name="Excel Built-in Normal" xfId="14731" xr:uid="{00000000-0005-0000-0000-000084390000}"/>
    <cellStyle name="Excel Built-in Normal 2" xfId="14732" xr:uid="{00000000-0005-0000-0000-000085390000}"/>
    <cellStyle name="Excel Built-in Normal 3" xfId="14733" xr:uid="{00000000-0005-0000-0000-000086390000}"/>
    <cellStyle name="Excel Built-in Normal 4" xfId="14734" xr:uid="{00000000-0005-0000-0000-000087390000}"/>
    <cellStyle name="Explanatory Text 2" xfId="14735" xr:uid="{00000000-0005-0000-0000-000088390000}"/>
    <cellStyle name="Explanatory Text 2 10" xfId="14736" xr:uid="{00000000-0005-0000-0000-000089390000}"/>
    <cellStyle name="Explanatory Text 2 11" xfId="14737" xr:uid="{00000000-0005-0000-0000-00008A390000}"/>
    <cellStyle name="Explanatory Text 2 12" xfId="14738" xr:uid="{00000000-0005-0000-0000-00008B390000}"/>
    <cellStyle name="Explanatory Text 2 13" xfId="14739" xr:uid="{00000000-0005-0000-0000-00008C390000}"/>
    <cellStyle name="Explanatory Text 2 2" xfId="14740" xr:uid="{00000000-0005-0000-0000-00008D390000}"/>
    <cellStyle name="Explanatory Text 2 2 2" xfId="14741" xr:uid="{00000000-0005-0000-0000-00008E390000}"/>
    <cellStyle name="Explanatory Text 2 2 3" xfId="14742" xr:uid="{00000000-0005-0000-0000-00008F390000}"/>
    <cellStyle name="Explanatory Text 2 2 4" xfId="14743" xr:uid="{00000000-0005-0000-0000-000090390000}"/>
    <cellStyle name="Explanatory Text 2 2 5" xfId="14744" xr:uid="{00000000-0005-0000-0000-000091390000}"/>
    <cellStyle name="Explanatory Text 2 2 6" xfId="14745" xr:uid="{00000000-0005-0000-0000-000092390000}"/>
    <cellStyle name="Explanatory Text 2 2 7" xfId="14746" xr:uid="{00000000-0005-0000-0000-000093390000}"/>
    <cellStyle name="Explanatory Text 2 3" xfId="14747" xr:uid="{00000000-0005-0000-0000-000094390000}"/>
    <cellStyle name="Explanatory Text 2 4" xfId="14748" xr:uid="{00000000-0005-0000-0000-000095390000}"/>
    <cellStyle name="Explanatory Text 2 5" xfId="14749" xr:uid="{00000000-0005-0000-0000-000096390000}"/>
    <cellStyle name="Explanatory Text 2 6" xfId="14750" xr:uid="{00000000-0005-0000-0000-000097390000}"/>
    <cellStyle name="Explanatory Text 2 7" xfId="14751" xr:uid="{00000000-0005-0000-0000-000098390000}"/>
    <cellStyle name="Explanatory Text 2 8" xfId="14752" xr:uid="{00000000-0005-0000-0000-000099390000}"/>
    <cellStyle name="Explanatory Text 2 8 2" xfId="14753" xr:uid="{00000000-0005-0000-0000-00009A390000}"/>
    <cellStyle name="Explanatory Text 2 9" xfId="14754" xr:uid="{00000000-0005-0000-0000-00009B390000}"/>
    <cellStyle name="Explanatory Text 2 9 2" xfId="14755" xr:uid="{00000000-0005-0000-0000-00009C390000}"/>
    <cellStyle name="Explanatory Text 3" xfId="14756" xr:uid="{00000000-0005-0000-0000-00009D390000}"/>
    <cellStyle name="Explanatory Text 3 2" xfId="14757" xr:uid="{00000000-0005-0000-0000-00009E390000}"/>
    <cellStyle name="Explanatory Text 3 3" xfId="14758" xr:uid="{00000000-0005-0000-0000-00009F390000}"/>
    <cellStyle name="Explanatory Text 3 4" xfId="14759" xr:uid="{00000000-0005-0000-0000-0000A0390000}"/>
    <cellStyle name="Explanatory Text 4" xfId="14760" xr:uid="{00000000-0005-0000-0000-0000A1390000}"/>
    <cellStyle name="Explanatory Text 4 2" xfId="14761" xr:uid="{00000000-0005-0000-0000-0000A2390000}"/>
    <cellStyle name="Explanatory Text 4 3" xfId="14762" xr:uid="{00000000-0005-0000-0000-0000A3390000}"/>
    <cellStyle name="Explanatory Text 4 4" xfId="14763" xr:uid="{00000000-0005-0000-0000-0000A4390000}"/>
    <cellStyle name="Explanatory Text 5" xfId="14764" xr:uid="{00000000-0005-0000-0000-0000A5390000}"/>
    <cellStyle name="Explanatory Text 6" xfId="14765" xr:uid="{00000000-0005-0000-0000-0000A6390000}"/>
    <cellStyle name="f" xfId="14766" xr:uid="{00000000-0005-0000-0000-0000A7390000}"/>
    <cellStyle name="f 2" xfId="14767" xr:uid="{00000000-0005-0000-0000-0000A8390000}"/>
    <cellStyle name="f 2 2" xfId="14768" xr:uid="{00000000-0005-0000-0000-0000A9390000}"/>
    <cellStyle name="f 2 3" xfId="14769" xr:uid="{00000000-0005-0000-0000-0000AA390000}"/>
    <cellStyle name="f 2 4" xfId="14770" xr:uid="{00000000-0005-0000-0000-0000AB390000}"/>
    <cellStyle name="f 3" xfId="14771" xr:uid="{00000000-0005-0000-0000-0000AC390000}"/>
    <cellStyle name="f 3 2" xfId="14772" xr:uid="{00000000-0005-0000-0000-0000AD390000}"/>
    <cellStyle name="f 3 3" xfId="14773" xr:uid="{00000000-0005-0000-0000-0000AE390000}"/>
    <cellStyle name="f 3 4" xfId="14774" xr:uid="{00000000-0005-0000-0000-0000AF390000}"/>
    <cellStyle name="f 4" xfId="14775" xr:uid="{00000000-0005-0000-0000-0000B0390000}"/>
    <cellStyle name="f 4 2" xfId="14776" xr:uid="{00000000-0005-0000-0000-0000B1390000}"/>
    <cellStyle name="f 4 3" xfId="14777" xr:uid="{00000000-0005-0000-0000-0000B2390000}"/>
    <cellStyle name="f 4 4" xfId="14778" xr:uid="{00000000-0005-0000-0000-0000B3390000}"/>
    <cellStyle name="f 5" xfId="14779" xr:uid="{00000000-0005-0000-0000-0000B4390000}"/>
    <cellStyle name="f 6" xfId="14780" xr:uid="{00000000-0005-0000-0000-0000B5390000}"/>
    <cellStyle name="f 7" xfId="14781" xr:uid="{00000000-0005-0000-0000-0000B6390000}"/>
    <cellStyle name="f_Danhmuc_Quyhoach2009" xfId="14782" xr:uid="{00000000-0005-0000-0000-0000B7390000}"/>
    <cellStyle name="f_Danhmuc_Quyhoach2009 2" xfId="14783" xr:uid="{00000000-0005-0000-0000-0000B8390000}"/>
    <cellStyle name="f_Danhmuc_Quyhoach2009 2 2" xfId="14784" xr:uid="{00000000-0005-0000-0000-0000B9390000}"/>
    <cellStyle name="f_Danhmuc_Quyhoach2009 2 2 2" xfId="14785" xr:uid="{00000000-0005-0000-0000-0000BA390000}"/>
    <cellStyle name="f_Danhmuc_Quyhoach2009 2 2 3" xfId="14786" xr:uid="{00000000-0005-0000-0000-0000BB390000}"/>
    <cellStyle name="f_Danhmuc_Quyhoach2009 2 2 4" xfId="14787" xr:uid="{00000000-0005-0000-0000-0000BC390000}"/>
    <cellStyle name="f_Danhmuc_Quyhoach2009 2 2 5" xfId="14788" xr:uid="{00000000-0005-0000-0000-0000BD390000}"/>
    <cellStyle name="f_Danhmuc_Quyhoach2009 2 3" xfId="14789" xr:uid="{00000000-0005-0000-0000-0000BE390000}"/>
    <cellStyle name="f_Danhmuc_Quyhoach2009 2 4" xfId="14790" xr:uid="{00000000-0005-0000-0000-0000BF390000}"/>
    <cellStyle name="f_Danhmuc_Quyhoach2009 2 5" xfId="14791" xr:uid="{00000000-0005-0000-0000-0000C0390000}"/>
    <cellStyle name="f_Danhmuc_Quyhoach2009 2 6" xfId="14792" xr:uid="{00000000-0005-0000-0000-0000C1390000}"/>
    <cellStyle name="f_Danhmuc_Quyhoach2009 3" xfId="14793" xr:uid="{00000000-0005-0000-0000-0000C2390000}"/>
    <cellStyle name="f_Danhmuc_Quyhoach2009 4" xfId="14794" xr:uid="{00000000-0005-0000-0000-0000C3390000}"/>
    <cellStyle name="f_Danhmuc_Quyhoach2009 5" xfId="14795" xr:uid="{00000000-0005-0000-0000-0000C4390000}"/>
    <cellStyle name="f_Danhmuc_Quyhoach2009 6" xfId="14796" xr:uid="{00000000-0005-0000-0000-0000C5390000}"/>
    <cellStyle name="Fixed" xfId="14797" xr:uid="{00000000-0005-0000-0000-0000C6390000}"/>
    <cellStyle name="Fixed 10" xfId="14798" xr:uid="{00000000-0005-0000-0000-0000C7390000}"/>
    <cellStyle name="Fixed 10 2" xfId="14799" xr:uid="{00000000-0005-0000-0000-0000C8390000}"/>
    <cellStyle name="Fixed 10 3" xfId="14800" xr:uid="{00000000-0005-0000-0000-0000C9390000}"/>
    <cellStyle name="Fixed 10 4" xfId="14801" xr:uid="{00000000-0005-0000-0000-0000CA390000}"/>
    <cellStyle name="Fixed 10 5" xfId="14802" xr:uid="{00000000-0005-0000-0000-0000CB390000}"/>
    <cellStyle name="Fixed 11" xfId="14803" xr:uid="{00000000-0005-0000-0000-0000CC390000}"/>
    <cellStyle name="Fixed 11 2" xfId="14804" xr:uid="{00000000-0005-0000-0000-0000CD390000}"/>
    <cellStyle name="Fixed 11 3" xfId="14805" xr:uid="{00000000-0005-0000-0000-0000CE390000}"/>
    <cellStyle name="Fixed 11 4" xfId="14806" xr:uid="{00000000-0005-0000-0000-0000CF390000}"/>
    <cellStyle name="Fixed 11 5" xfId="14807" xr:uid="{00000000-0005-0000-0000-0000D0390000}"/>
    <cellStyle name="Fixed 12" xfId="14808" xr:uid="{00000000-0005-0000-0000-0000D1390000}"/>
    <cellStyle name="Fixed 12 2" xfId="14809" xr:uid="{00000000-0005-0000-0000-0000D2390000}"/>
    <cellStyle name="Fixed 12 3" xfId="14810" xr:uid="{00000000-0005-0000-0000-0000D3390000}"/>
    <cellStyle name="Fixed 12 4" xfId="14811" xr:uid="{00000000-0005-0000-0000-0000D4390000}"/>
    <cellStyle name="Fixed 12 5" xfId="14812" xr:uid="{00000000-0005-0000-0000-0000D5390000}"/>
    <cellStyle name="Fixed 13" xfId="14813" xr:uid="{00000000-0005-0000-0000-0000D6390000}"/>
    <cellStyle name="Fixed 13 2" xfId="14814" xr:uid="{00000000-0005-0000-0000-0000D7390000}"/>
    <cellStyle name="Fixed 13 3" xfId="14815" xr:uid="{00000000-0005-0000-0000-0000D8390000}"/>
    <cellStyle name="Fixed 13 4" xfId="14816" xr:uid="{00000000-0005-0000-0000-0000D9390000}"/>
    <cellStyle name="Fixed 13 5" xfId="14817" xr:uid="{00000000-0005-0000-0000-0000DA390000}"/>
    <cellStyle name="Fixed 14" xfId="14818" xr:uid="{00000000-0005-0000-0000-0000DB390000}"/>
    <cellStyle name="Fixed 14 2" xfId="14819" xr:uid="{00000000-0005-0000-0000-0000DC390000}"/>
    <cellStyle name="Fixed 14 3" xfId="14820" xr:uid="{00000000-0005-0000-0000-0000DD390000}"/>
    <cellStyle name="Fixed 14 4" xfId="14821" xr:uid="{00000000-0005-0000-0000-0000DE390000}"/>
    <cellStyle name="Fixed 14 5" xfId="14822" xr:uid="{00000000-0005-0000-0000-0000DF390000}"/>
    <cellStyle name="Fixed 15" xfId="14823" xr:uid="{00000000-0005-0000-0000-0000E0390000}"/>
    <cellStyle name="Fixed 15 2" xfId="14824" xr:uid="{00000000-0005-0000-0000-0000E1390000}"/>
    <cellStyle name="Fixed 15 3" xfId="14825" xr:uid="{00000000-0005-0000-0000-0000E2390000}"/>
    <cellStyle name="Fixed 15 4" xfId="14826" xr:uid="{00000000-0005-0000-0000-0000E3390000}"/>
    <cellStyle name="Fixed 15 5" xfId="14827" xr:uid="{00000000-0005-0000-0000-0000E4390000}"/>
    <cellStyle name="Fixed 16" xfId="14828" xr:uid="{00000000-0005-0000-0000-0000E5390000}"/>
    <cellStyle name="Fixed 16 2" xfId="14829" xr:uid="{00000000-0005-0000-0000-0000E6390000}"/>
    <cellStyle name="Fixed 16 3" xfId="14830" xr:uid="{00000000-0005-0000-0000-0000E7390000}"/>
    <cellStyle name="Fixed 16 4" xfId="14831" xr:uid="{00000000-0005-0000-0000-0000E8390000}"/>
    <cellStyle name="Fixed 16 5" xfId="14832" xr:uid="{00000000-0005-0000-0000-0000E9390000}"/>
    <cellStyle name="Fixed 17" xfId="14833" xr:uid="{00000000-0005-0000-0000-0000EA390000}"/>
    <cellStyle name="Fixed 18" xfId="14834" xr:uid="{00000000-0005-0000-0000-0000EB390000}"/>
    <cellStyle name="Fixed 19" xfId="14835" xr:uid="{00000000-0005-0000-0000-0000EC390000}"/>
    <cellStyle name="Fixed 2" xfId="14836" xr:uid="{00000000-0005-0000-0000-0000ED390000}"/>
    <cellStyle name="Fixed 2 2" xfId="14837" xr:uid="{00000000-0005-0000-0000-0000EE390000}"/>
    <cellStyle name="Fixed 2 2 2" xfId="14838" xr:uid="{00000000-0005-0000-0000-0000EF390000}"/>
    <cellStyle name="Fixed 2 2 3" xfId="14839" xr:uid="{00000000-0005-0000-0000-0000F0390000}"/>
    <cellStyle name="Fixed 2 2 4" xfId="14840" xr:uid="{00000000-0005-0000-0000-0000F1390000}"/>
    <cellStyle name="Fixed 2 2 5" xfId="14841" xr:uid="{00000000-0005-0000-0000-0000F2390000}"/>
    <cellStyle name="Fixed 2 3" xfId="14842" xr:uid="{00000000-0005-0000-0000-0000F3390000}"/>
    <cellStyle name="Fixed 2 4" xfId="14843" xr:uid="{00000000-0005-0000-0000-0000F4390000}"/>
    <cellStyle name="Fixed 2 5" xfId="14844" xr:uid="{00000000-0005-0000-0000-0000F5390000}"/>
    <cellStyle name="Fixed 2 6" xfId="14845" xr:uid="{00000000-0005-0000-0000-0000F6390000}"/>
    <cellStyle name="Fixed 20" xfId="14846" xr:uid="{00000000-0005-0000-0000-0000F7390000}"/>
    <cellStyle name="Fixed 3" xfId="14847" xr:uid="{00000000-0005-0000-0000-0000F8390000}"/>
    <cellStyle name="Fixed 3 2" xfId="14848" xr:uid="{00000000-0005-0000-0000-0000F9390000}"/>
    <cellStyle name="Fixed 3 3" xfId="14849" xr:uid="{00000000-0005-0000-0000-0000FA390000}"/>
    <cellStyle name="Fixed 3 4" xfId="14850" xr:uid="{00000000-0005-0000-0000-0000FB390000}"/>
    <cellStyle name="Fixed 3 5" xfId="14851" xr:uid="{00000000-0005-0000-0000-0000FC390000}"/>
    <cellStyle name="Fixed 4" xfId="14852" xr:uid="{00000000-0005-0000-0000-0000FD390000}"/>
    <cellStyle name="Fixed 4 2" xfId="14853" xr:uid="{00000000-0005-0000-0000-0000FE390000}"/>
    <cellStyle name="Fixed 4 3" xfId="14854" xr:uid="{00000000-0005-0000-0000-0000FF390000}"/>
    <cellStyle name="Fixed 4 4" xfId="14855" xr:uid="{00000000-0005-0000-0000-0000003A0000}"/>
    <cellStyle name="Fixed 4 5" xfId="14856" xr:uid="{00000000-0005-0000-0000-0000013A0000}"/>
    <cellStyle name="Fixed 5" xfId="14857" xr:uid="{00000000-0005-0000-0000-0000023A0000}"/>
    <cellStyle name="Fixed 5 2" xfId="14858" xr:uid="{00000000-0005-0000-0000-0000033A0000}"/>
    <cellStyle name="Fixed 5 3" xfId="14859" xr:uid="{00000000-0005-0000-0000-0000043A0000}"/>
    <cellStyle name="Fixed 5 4" xfId="14860" xr:uid="{00000000-0005-0000-0000-0000053A0000}"/>
    <cellStyle name="Fixed 5 5" xfId="14861" xr:uid="{00000000-0005-0000-0000-0000063A0000}"/>
    <cellStyle name="Fixed 6" xfId="14862" xr:uid="{00000000-0005-0000-0000-0000073A0000}"/>
    <cellStyle name="Fixed 6 2" xfId="14863" xr:uid="{00000000-0005-0000-0000-0000083A0000}"/>
    <cellStyle name="Fixed 6 3" xfId="14864" xr:uid="{00000000-0005-0000-0000-0000093A0000}"/>
    <cellStyle name="Fixed 6 4" xfId="14865" xr:uid="{00000000-0005-0000-0000-00000A3A0000}"/>
    <cellStyle name="Fixed 6 5" xfId="14866" xr:uid="{00000000-0005-0000-0000-00000B3A0000}"/>
    <cellStyle name="Fixed 7" xfId="14867" xr:uid="{00000000-0005-0000-0000-00000C3A0000}"/>
    <cellStyle name="Fixed 7 2" xfId="14868" xr:uid="{00000000-0005-0000-0000-00000D3A0000}"/>
    <cellStyle name="Fixed 7 3" xfId="14869" xr:uid="{00000000-0005-0000-0000-00000E3A0000}"/>
    <cellStyle name="Fixed 7 4" xfId="14870" xr:uid="{00000000-0005-0000-0000-00000F3A0000}"/>
    <cellStyle name="Fixed 7 5" xfId="14871" xr:uid="{00000000-0005-0000-0000-0000103A0000}"/>
    <cellStyle name="Fixed 8" xfId="14872" xr:uid="{00000000-0005-0000-0000-0000113A0000}"/>
    <cellStyle name="Fixed 8 2" xfId="14873" xr:uid="{00000000-0005-0000-0000-0000123A0000}"/>
    <cellStyle name="Fixed 8 3" xfId="14874" xr:uid="{00000000-0005-0000-0000-0000133A0000}"/>
    <cellStyle name="Fixed 8 4" xfId="14875" xr:uid="{00000000-0005-0000-0000-0000143A0000}"/>
    <cellStyle name="Fixed 8 5" xfId="14876" xr:uid="{00000000-0005-0000-0000-0000153A0000}"/>
    <cellStyle name="Fixed 9" xfId="14877" xr:uid="{00000000-0005-0000-0000-0000163A0000}"/>
    <cellStyle name="Fixed 9 2" xfId="14878" xr:uid="{00000000-0005-0000-0000-0000173A0000}"/>
    <cellStyle name="Fixed 9 3" xfId="14879" xr:uid="{00000000-0005-0000-0000-0000183A0000}"/>
    <cellStyle name="Fixed 9 4" xfId="14880" xr:uid="{00000000-0005-0000-0000-0000193A0000}"/>
    <cellStyle name="Fixed 9 5" xfId="14881" xr:uid="{00000000-0005-0000-0000-00001A3A0000}"/>
    <cellStyle name="Font Britannic16" xfId="14882" xr:uid="{00000000-0005-0000-0000-00001B3A0000}"/>
    <cellStyle name="Font Britannic16 2" xfId="14883" xr:uid="{00000000-0005-0000-0000-00001C3A0000}"/>
    <cellStyle name="Font Britannic16 3" xfId="14884" xr:uid="{00000000-0005-0000-0000-00001D3A0000}"/>
    <cellStyle name="Font Britannic16 4" xfId="14885" xr:uid="{00000000-0005-0000-0000-00001E3A0000}"/>
    <cellStyle name="Font Britannic16 5" xfId="14886" xr:uid="{00000000-0005-0000-0000-00001F3A0000}"/>
    <cellStyle name="Font Britannic18" xfId="14887" xr:uid="{00000000-0005-0000-0000-0000203A0000}"/>
    <cellStyle name="Font Britannic18 2" xfId="14888" xr:uid="{00000000-0005-0000-0000-0000213A0000}"/>
    <cellStyle name="Font Britannic18 3" xfId="14889" xr:uid="{00000000-0005-0000-0000-0000223A0000}"/>
    <cellStyle name="Font Britannic18 4" xfId="14890" xr:uid="{00000000-0005-0000-0000-0000233A0000}"/>
    <cellStyle name="Font Britannic18 5" xfId="14891" xr:uid="{00000000-0005-0000-0000-0000243A0000}"/>
    <cellStyle name="Font CenturyCond 18" xfId="14892" xr:uid="{00000000-0005-0000-0000-0000253A0000}"/>
    <cellStyle name="Font CenturyCond 18 2" xfId="14893" xr:uid="{00000000-0005-0000-0000-0000263A0000}"/>
    <cellStyle name="Font CenturyCond 18 3" xfId="14894" xr:uid="{00000000-0005-0000-0000-0000273A0000}"/>
    <cellStyle name="Font CenturyCond 18 4" xfId="14895" xr:uid="{00000000-0005-0000-0000-0000283A0000}"/>
    <cellStyle name="Font CenturyCond 18 5" xfId="14896" xr:uid="{00000000-0005-0000-0000-0000293A0000}"/>
    <cellStyle name="Font Cond20" xfId="14897" xr:uid="{00000000-0005-0000-0000-00002A3A0000}"/>
    <cellStyle name="Font Cond20 2" xfId="14898" xr:uid="{00000000-0005-0000-0000-00002B3A0000}"/>
    <cellStyle name="Font Cond20 3" xfId="14899" xr:uid="{00000000-0005-0000-0000-00002C3A0000}"/>
    <cellStyle name="Font Cond20 4" xfId="14900" xr:uid="{00000000-0005-0000-0000-00002D3A0000}"/>
    <cellStyle name="Font Cond20 5" xfId="14901" xr:uid="{00000000-0005-0000-0000-00002E3A0000}"/>
    <cellStyle name="Font LucidaSans16" xfId="14902" xr:uid="{00000000-0005-0000-0000-00002F3A0000}"/>
    <cellStyle name="Font LucidaSans16 2" xfId="14903" xr:uid="{00000000-0005-0000-0000-0000303A0000}"/>
    <cellStyle name="Font LucidaSans16 3" xfId="14904" xr:uid="{00000000-0005-0000-0000-0000313A0000}"/>
    <cellStyle name="Font LucidaSans16 4" xfId="14905" xr:uid="{00000000-0005-0000-0000-0000323A0000}"/>
    <cellStyle name="Font LucidaSans16 5" xfId="14906" xr:uid="{00000000-0005-0000-0000-0000333A0000}"/>
    <cellStyle name="Font NewCenturyCond18" xfId="14907" xr:uid="{00000000-0005-0000-0000-0000343A0000}"/>
    <cellStyle name="Font NewCenturyCond18 2" xfId="14908" xr:uid="{00000000-0005-0000-0000-0000353A0000}"/>
    <cellStyle name="Font NewCenturyCond18 3" xfId="14909" xr:uid="{00000000-0005-0000-0000-0000363A0000}"/>
    <cellStyle name="Font NewCenturyCond18 4" xfId="14910" xr:uid="{00000000-0005-0000-0000-0000373A0000}"/>
    <cellStyle name="Font NewCenturyCond18 5" xfId="14911" xr:uid="{00000000-0005-0000-0000-0000383A0000}"/>
    <cellStyle name="Font Ottawa14" xfId="14912" xr:uid="{00000000-0005-0000-0000-0000393A0000}"/>
    <cellStyle name="Font Ottawa14 2" xfId="14913" xr:uid="{00000000-0005-0000-0000-00003A3A0000}"/>
    <cellStyle name="Font Ottawa14 3" xfId="14914" xr:uid="{00000000-0005-0000-0000-00003B3A0000}"/>
    <cellStyle name="Font Ottawa14 4" xfId="14915" xr:uid="{00000000-0005-0000-0000-00003C3A0000}"/>
    <cellStyle name="Font Ottawa14 5" xfId="14916" xr:uid="{00000000-0005-0000-0000-00003D3A0000}"/>
    <cellStyle name="Font Ottawa16" xfId="14917" xr:uid="{00000000-0005-0000-0000-00003E3A0000}"/>
    <cellStyle name="Font Ottawa16 2" xfId="14918" xr:uid="{00000000-0005-0000-0000-00003F3A0000}"/>
    <cellStyle name="Font Ottawa16 3" xfId="14919" xr:uid="{00000000-0005-0000-0000-0000403A0000}"/>
    <cellStyle name="Font Ottawa16 4" xfId="14920" xr:uid="{00000000-0005-0000-0000-0000413A0000}"/>
    <cellStyle name="Font Ottawa16 5" xfId="14921" xr:uid="{00000000-0005-0000-0000-0000423A0000}"/>
    <cellStyle name="gia" xfId="14922" xr:uid="{00000000-0005-0000-0000-0000433A0000}"/>
    <cellStyle name="gia 2" xfId="14923" xr:uid="{00000000-0005-0000-0000-0000443A0000}"/>
    <cellStyle name="gia 3" xfId="14924" xr:uid="{00000000-0005-0000-0000-0000453A0000}"/>
    <cellStyle name="gia 4" xfId="14925" xr:uid="{00000000-0005-0000-0000-0000463A0000}"/>
    <cellStyle name="gia 5" xfId="14926" xr:uid="{00000000-0005-0000-0000-0000473A0000}"/>
    <cellStyle name="gia 6" xfId="14927" xr:uid="{00000000-0005-0000-0000-0000483A0000}"/>
    <cellStyle name="GIA-MOI" xfId="14928" xr:uid="{00000000-0005-0000-0000-0000493A0000}"/>
    <cellStyle name="Good 2" xfId="14929" xr:uid="{00000000-0005-0000-0000-00004A3A0000}"/>
    <cellStyle name="Good 2 10" xfId="14930" xr:uid="{00000000-0005-0000-0000-00004B3A0000}"/>
    <cellStyle name="Good 2 11" xfId="14931" xr:uid="{00000000-0005-0000-0000-00004C3A0000}"/>
    <cellStyle name="Good 2 12" xfId="14932" xr:uid="{00000000-0005-0000-0000-00004D3A0000}"/>
    <cellStyle name="Good 2 13" xfId="14933" xr:uid="{00000000-0005-0000-0000-00004E3A0000}"/>
    <cellStyle name="Good 2 14" xfId="14934" xr:uid="{00000000-0005-0000-0000-00004F3A0000}"/>
    <cellStyle name="Good 2 2" xfId="14935" xr:uid="{00000000-0005-0000-0000-0000503A0000}"/>
    <cellStyle name="Good 2 2 2" xfId="14936" xr:uid="{00000000-0005-0000-0000-0000513A0000}"/>
    <cellStyle name="Good 2 2 2 2" xfId="14937" xr:uid="{00000000-0005-0000-0000-0000523A0000}"/>
    <cellStyle name="Good 2 2 3" xfId="14938" xr:uid="{00000000-0005-0000-0000-0000533A0000}"/>
    <cellStyle name="Good 2 2 3 2" xfId="14939" xr:uid="{00000000-0005-0000-0000-0000543A0000}"/>
    <cellStyle name="Good 2 2 4" xfId="14940" xr:uid="{00000000-0005-0000-0000-0000553A0000}"/>
    <cellStyle name="Good 2 2 4 2" xfId="14941" xr:uid="{00000000-0005-0000-0000-0000563A0000}"/>
    <cellStyle name="Good 2 2 5" xfId="14942" xr:uid="{00000000-0005-0000-0000-0000573A0000}"/>
    <cellStyle name="Good 2 2 5 2" xfId="14943" xr:uid="{00000000-0005-0000-0000-0000583A0000}"/>
    <cellStyle name="Good 2 2 6" xfId="14944" xr:uid="{00000000-0005-0000-0000-0000593A0000}"/>
    <cellStyle name="Good 2 2 6 2" xfId="14945" xr:uid="{00000000-0005-0000-0000-00005A3A0000}"/>
    <cellStyle name="Good 2 2 7" xfId="14946" xr:uid="{00000000-0005-0000-0000-00005B3A0000}"/>
    <cellStyle name="Good 2 2 7 2" xfId="14947" xr:uid="{00000000-0005-0000-0000-00005C3A0000}"/>
    <cellStyle name="Good 2 2 8" xfId="14948" xr:uid="{00000000-0005-0000-0000-00005D3A0000}"/>
    <cellStyle name="Good 2 3" xfId="14949" xr:uid="{00000000-0005-0000-0000-00005E3A0000}"/>
    <cellStyle name="Good 2 3 2" xfId="14950" xr:uid="{00000000-0005-0000-0000-00005F3A0000}"/>
    <cellStyle name="Good 2 4" xfId="14951" xr:uid="{00000000-0005-0000-0000-0000603A0000}"/>
    <cellStyle name="Good 2 4 2" xfId="14952" xr:uid="{00000000-0005-0000-0000-0000613A0000}"/>
    <cellStyle name="Good 2 5" xfId="14953" xr:uid="{00000000-0005-0000-0000-0000623A0000}"/>
    <cellStyle name="Good 2 5 2" xfId="14954" xr:uid="{00000000-0005-0000-0000-0000633A0000}"/>
    <cellStyle name="Good 2 6" xfId="14955" xr:uid="{00000000-0005-0000-0000-0000643A0000}"/>
    <cellStyle name="Good 2 6 2" xfId="14956" xr:uid="{00000000-0005-0000-0000-0000653A0000}"/>
    <cellStyle name="Good 2 7" xfId="14957" xr:uid="{00000000-0005-0000-0000-0000663A0000}"/>
    <cellStyle name="Good 2 7 2" xfId="14958" xr:uid="{00000000-0005-0000-0000-0000673A0000}"/>
    <cellStyle name="Good 2 8" xfId="14959" xr:uid="{00000000-0005-0000-0000-0000683A0000}"/>
    <cellStyle name="Good 2 8 2" xfId="14960" xr:uid="{00000000-0005-0000-0000-0000693A0000}"/>
    <cellStyle name="Good 2 9" xfId="14961" xr:uid="{00000000-0005-0000-0000-00006A3A0000}"/>
    <cellStyle name="Good 2 9 2" xfId="14962" xr:uid="{00000000-0005-0000-0000-00006B3A0000}"/>
    <cellStyle name="Good 3" xfId="14963" xr:uid="{00000000-0005-0000-0000-00006C3A0000}"/>
    <cellStyle name="Good 3 2" xfId="14964" xr:uid="{00000000-0005-0000-0000-00006D3A0000}"/>
    <cellStyle name="Good 3 3" xfId="14965" xr:uid="{00000000-0005-0000-0000-00006E3A0000}"/>
    <cellStyle name="Good 3 4" xfId="14966" xr:uid="{00000000-0005-0000-0000-00006F3A0000}"/>
    <cellStyle name="Good 4" xfId="14967" xr:uid="{00000000-0005-0000-0000-0000703A0000}"/>
    <cellStyle name="Good 4 2" xfId="14968" xr:uid="{00000000-0005-0000-0000-0000713A0000}"/>
    <cellStyle name="Good 4 3" xfId="14969" xr:uid="{00000000-0005-0000-0000-0000723A0000}"/>
    <cellStyle name="Good 4 4" xfId="14970" xr:uid="{00000000-0005-0000-0000-0000733A0000}"/>
    <cellStyle name="Good 5" xfId="14971" xr:uid="{00000000-0005-0000-0000-0000743A0000}"/>
    <cellStyle name="Good 6" xfId="14972" xr:uid="{00000000-0005-0000-0000-0000753A0000}"/>
    <cellStyle name="Good 7" xfId="14973" xr:uid="{00000000-0005-0000-0000-0000763A0000}"/>
    <cellStyle name="Grey" xfId="14974" xr:uid="{00000000-0005-0000-0000-0000773A0000}"/>
    <cellStyle name="Grey 10" xfId="14975" xr:uid="{00000000-0005-0000-0000-0000783A0000}"/>
    <cellStyle name="Grey 10 2" xfId="14976" xr:uid="{00000000-0005-0000-0000-0000793A0000}"/>
    <cellStyle name="Grey 10 3" xfId="14977" xr:uid="{00000000-0005-0000-0000-00007A3A0000}"/>
    <cellStyle name="Grey 10 4" xfId="14978" xr:uid="{00000000-0005-0000-0000-00007B3A0000}"/>
    <cellStyle name="Grey 10 5" xfId="14979" xr:uid="{00000000-0005-0000-0000-00007C3A0000}"/>
    <cellStyle name="Grey 11" xfId="14980" xr:uid="{00000000-0005-0000-0000-00007D3A0000}"/>
    <cellStyle name="Grey 11 2" xfId="14981" xr:uid="{00000000-0005-0000-0000-00007E3A0000}"/>
    <cellStyle name="Grey 11 3" xfId="14982" xr:uid="{00000000-0005-0000-0000-00007F3A0000}"/>
    <cellStyle name="Grey 11 4" xfId="14983" xr:uid="{00000000-0005-0000-0000-0000803A0000}"/>
    <cellStyle name="Grey 11 5" xfId="14984" xr:uid="{00000000-0005-0000-0000-0000813A0000}"/>
    <cellStyle name="Grey 12" xfId="14985" xr:uid="{00000000-0005-0000-0000-0000823A0000}"/>
    <cellStyle name="Grey 12 2" xfId="14986" xr:uid="{00000000-0005-0000-0000-0000833A0000}"/>
    <cellStyle name="Grey 12 3" xfId="14987" xr:uid="{00000000-0005-0000-0000-0000843A0000}"/>
    <cellStyle name="Grey 12 4" xfId="14988" xr:uid="{00000000-0005-0000-0000-0000853A0000}"/>
    <cellStyle name="Grey 12 5" xfId="14989" xr:uid="{00000000-0005-0000-0000-0000863A0000}"/>
    <cellStyle name="Grey 13" xfId="14990" xr:uid="{00000000-0005-0000-0000-0000873A0000}"/>
    <cellStyle name="Grey 13 2" xfId="14991" xr:uid="{00000000-0005-0000-0000-0000883A0000}"/>
    <cellStyle name="Grey 13 3" xfId="14992" xr:uid="{00000000-0005-0000-0000-0000893A0000}"/>
    <cellStyle name="Grey 13 4" xfId="14993" xr:uid="{00000000-0005-0000-0000-00008A3A0000}"/>
    <cellStyle name="Grey 13 5" xfId="14994" xr:uid="{00000000-0005-0000-0000-00008B3A0000}"/>
    <cellStyle name="Grey 14" xfId="14995" xr:uid="{00000000-0005-0000-0000-00008C3A0000}"/>
    <cellStyle name="Grey 14 2" xfId="14996" xr:uid="{00000000-0005-0000-0000-00008D3A0000}"/>
    <cellStyle name="Grey 14 3" xfId="14997" xr:uid="{00000000-0005-0000-0000-00008E3A0000}"/>
    <cellStyle name="Grey 14 4" xfId="14998" xr:uid="{00000000-0005-0000-0000-00008F3A0000}"/>
    <cellStyle name="Grey 14 5" xfId="14999" xr:uid="{00000000-0005-0000-0000-0000903A0000}"/>
    <cellStyle name="Grey 15" xfId="15000" xr:uid="{00000000-0005-0000-0000-0000913A0000}"/>
    <cellStyle name="Grey 15 2" xfId="15001" xr:uid="{00000000-0005-0000-0000-0000923A0000}"/>
    <cellStyle name="Grey 15 3" xfId="15002" xr:uid="{00000000-0005-0000-0000-0000933A0000}"/>
    <cellStyle name="Grey 15 4" xfId="15003" xr:uid="{00000000-0005-0000-0000-0000943A0000}"/>
    <cellStyle name="Grey 15 5" xfId="15004" xr:uid="{00000000-0005-0000-0000-0000953A0000}"/>
    <cellStyle name="Grey 16" xfId="15005" xr:uid="{00000000-0005-0000-0000-0000963A0000}"/>
    <cellStyle name="Grey 16 2" xfId="15006" xr:uid="{00000000-0005-0000-0000-0000973A0000}"/>
    <cellStyle name="Grey 16 3" xfId="15007" xr:uid="{00000000-0005-0000-0000-0000983A0000}"/>
    <cellStyle name="Grey 16 4" xfId="15008" xr:uid="{00000000-0005-0000-0000-0000993A0000}"/>
    <cellStyle name="Grey 16 5" xfId="15009" xr:uid="{00000000-0005-0000-0000-00009A3A0000}"/>
    <cellStyle name="Grey 17" xfId="15010" xr:uid="{00000000-0005-0000-0000-00009B3A0000}"/>
    <cellStyle name="Grey 18" xfId="15011" xr:uid="{00000000-0005-0000-0000-00009C3A0000}"/>
    <cellStyle name="Grey 19" xfId="15012" xr:uid="{00000000-0005-0000-0000-00009D3A0000}"/>
    <cellStyle name="Grey 2" xfId="15013" xr:uid="{00000000-0005-0000-0000-00009E3A0000}"/>
    <cellStyle name="Grey 2 2" xfId="15014" xr:uid="{00000000-0005-0000-0000-00009F3A0000}"/>
    <cellStyle name="Grey 2 3" xfId="15015" xr:uid="{00000000-0005-0000-0000-0000A03A0000}"/>
    <cellStyle name="Grey 2 4" xfId="15016" xr:uid="{00000000-0005-0000-0000-0000A13A0000}"/>
    <cellStyle name="Grey 2 5" xfId="15017" xr:uid="{00000000-0005-0000-0000-0000A23A0000}"/>
    <cellStyle name="Grey 20" xfId="15018" xr:uid="{00000000-0005-0000-0000-0000A33A0000}"/>
    <cellStyle name="Grey 3" xfId="15019" xr:uid="{00000000-0005-0000-0000-0000A43A0000}"/>
    <cellStyle name="Grey 3 2" xfId="15020" xr:uid="{00000000-0005-0000-0000-0000A53A0000}"/>
    <cellStyle name="Grey 3 3" xfId="15021" xr:uid="{00000000-0005-0000-0000-0000A63A0000}"/>
    <cellStyle name="Grey 3 4" xfId="15022" xr:uid="{00000000-0005-0000-0000-0000A73A0000}"/>
    <cellStyle name="Grey 3 5" xfId="15023" xr:uid="{00000000-0005-0000-0000-0000A83A0000}"/>
    <cellStyle name="Grey 4" xfId="15024" xr:uid="{00000000-0005-0000-0000-0000A93A0000}"/>
    <cellStyle name="Grey 4 2" xfId="15025" xr:uid="{00000000-0005-0000-0000-0000AA3A0000}"/>
    <cellStyle name="Grey 4 3" xfId="15026" xr:uid="{00000000-0005-0000-0000-0000AB3A0000}"/>
    <cellStyle name="Grey 4 4" xfId="15027" xr:uid="{00000000-0005-0000-0000-0000AC3A0000}"/>
    <cellStyle name="Grey 4 5" xfId="15028" xr:uid="{00000000-0005-0000-0000-0000AD3A0000}"/>
    <cellStyle name="Grey 5" xfId="15029" xr:uid="{00000000-0005-0000-0000-0000AE3A0000}"/>
    <cellStyle name="Grey 5 2" xfId="15030" xr:uid="{00000000-0005-0000-0000-0000AF3A0000}"/>
    <cellStyle name="Grey 5 3" xfId="15031" xr:uid="{00000000-0005-0000-0000-0000B03A0000}"/>
    <cellStyle name="Grey 5 4" xfId="15032" xr:uid="{00000000-0005-0000-0000-0000B13A0000}"/>
    <cellStyle name="Grey 5 5" xfId="15033" xr:uid="{00000000-0005-0000-0000-0000B23A0000}"/>
    <cellStyle name="Grey 6" xfId="15034" xr:uid="{00000000-0005-0000-0000-0000B33A0000}"/>
    <cellStyle name="Grey 6 2" xfId="15035" xr:uid="{00000000-0005-0000-0000-0000B43A0000}"/>
    <cellStyle name="Grey 6 3" xfId="15036" xr:uid="{00000000-0005-0000-0000-0000B53A0000}"/>
    <cellStyle name="Grey 6 4" xfId="15037" xr:uid="{00000000-0005-0000-0000-0000B63A0000}"/>
    <cellStyle name="Grey 6 5" xfId="15038" xr:uid="{00000000-0005-0000-0000-0000B73A0000}"/>
    <cellStyle name="Grey 7" xfId="15039" xr:uid="{00000000-0005-0000-0000-0000B83A0000}"/>
    <cellStyle name="Grey 7 2" xfId="15040" xr:uid="{00000000-0005-0000-0000-0000B93A0000}"/>
    <cellStyle name="Grey 7 3" xfId="15041" xr:uid="{00000000-0005-0000-0000-0000BA3A0000}"/>
    <cellStyle name="Grey 7 4" xfId="15042" xr:uid="{00000000-0005-0000-0000-0000BB3A0000}"/>
    <cellStyle name="Grey 7 5" xfId="15043" xr:uid="{00000000-0005-0000-0000-0000BC3A0000}"/>
    <cellStyle name="Grey 8" xfId="15044" xr:uid="{00000000-0005-0000-0000-0000BD3A0000}"/>
    <cellStyle name="Grey 8 2" xfId="15045" xr:uid="{00000000-0005-0000-0000-0000BE3A0000}"/>
    <cellStyle name="Grey 8 3" xfId="15046" xr:uid="{00000000-0005-0000-0000-0000BF3A0000}"/>
    <cellStyle name="Grey 8 4" xfId="15047" xr:uid="{00000000-0005-0000-0000-0000C03A0000}"/>
    <cellStyle name="Grey 8 5" xfId="15048" xr:uid="{00000000-0005-0000-0000-0000C13A0000}"/>
    <cellStyle name="Grey 9" xfId="15049" xr:uid="{00000000-0005-0000-0000-0000C23A0000}"/>
    <cellStyle name="Grey 9 2" xfId="15050" xr:uid="{00000000-0005-0000-0000-0000C33A0000}"/>
    <cellStyle name="Grey 9 3" xfId="15051" xr:uid="{00000000-0005-0000-0000-0000C43A0000}"/>
    <cellStyle name="Grey 9 4" xfId="15052" xr:uid="{00000000-0005-0000-0000-0000C53A0000}"/>
    <cellStyle name="Grey 9 5" xfId="15053" xr:uid="{00000000-0005-0000-0000-0000C63A0000}"/>
    <cellStyle name="Grey_bieu 1b" xfId="15054" xr:uid="{00000000-0005-0000-0000-0000C73A0000}"/>
    <cellStyle name="Group" xfId="15055" xr:uid="{00000000-0005-0000-0000-0000C83A0000}"/>
    <cellStyle name="Group 2" xfId="15056" xr:uid="{00000000-0005-0000-0000-0000C93A0000}"/>
    <cellStyle name="Group 3" xfId="15057" xr:uid="{00000000-0005-0000-0000-0000CA3A0000}"/>
    <cellStyle name="Group 4" xfId="15058" xr:uid="{00000000-0005-0000-0000-0000CB3A0000}"/>
    <cellStyle name="Group 5" xfId="15059" xr:uid="{00000000-0005-0000-0000-0000CC3A0000}"/>
    <cellStyle name="Group 6" xfId="15060" xr:uid="{00000000-0005-0000-0000-0000CD3A0000}"/>
    <cellStyle name="H" xfId="15061" xr:uid="{00000000-0005-0000-0000-0000CE3A0000}"/>
    <cellStyle name="H 2" xfId="15062" xr:uid="{00000000-0005-0000-0000-0000CF3A0000}"/>
    <cellStyle name="H 3" xfId="15063" xr:uid="{00000000-0005-0000-0000-0000D03A0000}"/>
    <cellStyle name="H 4" xfId="15064" xr:uid="{00000000-0005-0000-0000-0000D13A0000}"/>
    <cellStyle name="H 5" xfId="15065" xr:uid="{00000000-0005-0000-0000-0000D23A0000}"/>
    <cellStyle name="H 6" xfId="15066" xr:uid="{00000000-0005-0000-0000-0000D33A0000}"/>
    <cellStyle name="ha" xfId="15067" xr:uid="{00000000-0005-0000-0000-0000D43A0000}"/>
    <cellStyle name="ha 2" xfId="15068" xr:uid="{00000000-0005-0000-0000-0000D53A0000}"/>
    <cellStyle name="ha 3" xfId="15069" xr:uid="{00000000-0005-0000-0000-0000D63A0000}"/>
    <cellStyle name="ha 4" xfId="15070" xr:uid="{00000000-0005-0000-0000-0000D73A0000}"/>
    <cellStyle name="ha 5" xfId="15071" xr:uid="{00000000-0005-0000-0000-0000D83A0000}"/>
    <cellStyle name="ha 6" xfId="15072" xr:uid="{00000000-0005-0000-0000-0000D93A0000}"/>
    <cellStyle name="HAI" xfId="15073" xr:uid="{00000000-0005-0000-0000-0000DA3A0000}"/>
    <cellStyle name="HAI 2" xfId="15074" xr:uid="{00000000-0005-0000-0000-0000DB3A0000}"/>
    <cellStyle name="HAI 2 2" xfId="15075" xr:uid="{00000000-0005-0000-0000-0000DC3A0000}"/>
    <cellStyle name="HAI 2 3" xfId="15076" xr:uid="{00000000-0005-0000-0000-0000DD3A0000}"/>
    <cellStyle name="HAI 2 4" xfId="15077" xr:uid="{00000000-0005-0000-0000-0000DE3A0000}"/>
    <cellStyle name="HAI 3" xfId="15078" xr:uid="{00000000-0005-0000-0000-0000DF3A0000}"/>
    <cellStyle name="HAI 3 2" xfId="15079" xr:uid="{00000000-0005-0000-0000-0000E03A0000}"/>
    <cellStyle name="HAI 3 3" xfId="15080" xr:uid="{00000000-0005-0000-0000-0000E13A0000}"/>
    <cellStyle name="HAI 3 4" xfId="15081" xr:uid="{00000000-0005-0000-0000-0000E23A0000}"/>
    <cellStyle name="HAI 4" xfId="15082" xr:uid="{00000000-0005-0000-0000-0000E33A0000}"/>
    <cellStyle name="HAI 4 2" xfId="15083" xr:uid="{00000000-0005-0000-0000-0000E43A0000}"/>
    <cellStyle name="HAI 4 3" xfId="15084" xr:uid="{00000000-0005-0000-0000-0000E53A0000}"/>
    <cellStyle name="HAI 4 4" xfId="15085" xr:uid="{00000000-0005-0000-0000-0000E63A0000}"/>
    <cellStyle name="HAI 5" xfId="15086" xr:uid="{00000000-0005-0000-0000-0000E73A0000}"/>
    <cellStyle name="HAI 6" xfId="15087" xr:uid="{00000000-0005-0000-0000-0000E83A0000}"/>
    <cellStyle name="HAI 7" xfId="15088" xr:uid="{00000000-0005-0000-0000-0000E93A0000}"/>
    <cellStyle name="Head 1" xfId="15089" xr:uid="{00000000-0005-0000-0000-0000EA3A0000}"/>
    <cellStyle name="Head 1 2" xfId="15090" xr:uid="{00000000-0005-0000-0000-0000EB3A0000}"/>
    <cellStyle name="Head 1 3" xfId="15091" xr:uid="{00000000-0005-0000-0000-0000EC3A0000}"/>
    <cellStyle name="Head 1 4" xfId="15092" xr:uid="{00000000-0005-0000-0000-0000ED3A0000}"/>
    <cellStyle name="Head 1 5" xfId="15093" xr:uid="{00000000-0005-0000-0000-0000EE3A0000}"/>
    <cellStyle name="Head 1 6" xfId="15094" xr:uid="{00000000-0005-0000-0000-0000EF3A0000}"/>
    <cellStyle name="HEADER" xfId="15095" xr:uid="{00000000-0005-0000-0000-0000F03A0000}"/>
    <cellStyle name="HEADER 2" xfId="15096" xr:uid="{00000000-0005-0000-0000-0000F13A0000}"/>
    <cellStyle name="HEADER 2 2" xfId="15097" xr:uid="{00000000-0005-0000-0000-0000F23A0000}"/>
    <cellStyle name="HEADER 2 3" xfId="15098" xr:uid="{00000000-0005-0000-0000-0000F33A0000}"/>
    <cellStyle name="HEADER 2 4" xfId="15099" xr:uid="{00000000-0005-0000-0000-0000F43A0000}"/>
    <cellStyle name="HEADER 2 5" xfId="15100" xr:uid="{00000000-0005-0000-0000-0000F53A0000}"/>
    <cellStyle name="HEADER 3" xfId="15101" xr:uid="{00000000-0005-0000-0000-0000F63A0000}"/>
    <cellStyle name="HEADER 4" xfId="15102" xr:uid="{00000000-0005-0000-0000-0000F73A0000}"/>
    <cellStyle name="HEADER 5" xfId="15103" xr:uid="{00000000-0005-0000-0000-0000F83A0000}"/>
    <cellStyle name="HEADER 6" xfId="15104" xr:uid="{00000000-0005-0000-0000-0000F93A0000}"/>
    <cellStyle name="HEADER 7" xfId="15105" xr:uid="{00000000-0005-0000-0000-0000FA3A0000}"/>
    <cellStyle name="HEADER_bieu 1b" xfId="15106" xr:uid="{00000000-0005-0000-0000-0000FB3A0000}"/>
    <cellStyle name="Header1" xfId="15107" xr:uid="{00000000-0005-0000-0000-0000FC3A0000}"/>
    <cellStyle name="Header1 10" xfId="15108" xr:uid="{00000000-0005-0000-0000-0000FD3A0000}"/>
    <cellStyle name="Header1 2" xfId="15109" xr:uid="{00000000-0005-0000-0000-0000FE3A0000}"/>
    <cellStyle name="Header1 2 2" xfId="15110" xr:uid="{00000000-0005-0000-0000-0000FF3A0000}"/>
    <cellStyle name="Header1 2 2 2" xfId="15111" xr:uid="{00000000-0005-0000-0000-0000003B0000}"/>
    <cellStyle name="Header1 2 2 2 2" xfId="15112" xr:uid="{00000000-0005-0000-0000-0000013B0000}"/>
    <cellStyle name="Header1 2 2 2 2 2" xfId="15113" xr:uid="{00000000-0005-0000-0000-0000023B0000}"/>
    <cellStyle name="Header1 2 2 2 2 2 2" xfId="15114" xr:uid="{00000000-0005-0000-0000-0000033B0000}"/>
    <cellStyle name="Header1 2 2 2 2 2 3" xfId="15115" xr:uid="{00000000-0005-0000-0000-0000043B0000}"/>
    <cellStyle name="Header1 2 2 2 2 2 4" xfId="15116" xr:uid="{00000000-0005-0000-0000-0000053B0000}"/>
    <cellStyle name="Header1 2 2 2 2 2 5" xfId="15117" xr:uid="{00000000-0005-0000-0000-0000063B0000}"/>
    <cellStyle name="Header1 2 2 2 2 3" xfId="15118" xr:uid="{00000000-0005-0000-0000-0000073B0000}"/>
    <cellStyle name="Header1 2 2 2 2 4" xfId="15119" xr:uid="{00000000-0005-0000-0000-0000083B0000}"/>
    <cellStyle name="Header1 2 2 2 2 5" xfId="15120" xr:uid="{00000000-0005-0000-0000-0000093B0000}"/>
    <cellStyle name="Header1 2 2 2 3" xfId="15121" xr:uid="{00000000-0005-0000-0000-00000A3B0000}"/>
    <cellStyle name="Header1 2 2 2 3 2" xfId="15122" xr:uid="{00000000-0005-0000-0000-00000B3B0000}"/>
    <cellStyle name="Header1 2 2 2 3 2 2" xfId="15123" xr:uid="{00000000-0005-0000-0000-00000C3B0000}"/>
    <cellStyle name="Header1 2 2 2 3 2 3" xfId="15124" xr:uid="{00000000-0005-0000-0000-00000D3B0000}"/>
    <cellStyle name="Header1 2 2 2 3 2 4" xfId="15125" xr:uid="{00000000-0005-0000-0000-00000E3B0000}"/>
    <cellStyle name="Header1 2 2 2 3 2 5" xfId="15126" xr:uid="{00000000-0005-0000-0000-00000F3B0000}"/>
    <cellStyle name="Header1 2 2 2 3 3" xfId="15127" xr:uid="{00000000-0005-0000-0000-0000103B0000}"/>
    <cellStyle name="Header1 2 2 2 3 4" xfId="15128" xr:uid="{00000000-0005-0000-0000-0000113B0000}"/>
    <cellStyle name="Header1 2 2 2 3 5" xfId="15129" xr:uid="{00000000-0005-0000-0000-0000123B0000}"/>
    <cellStyle name="Header1 2 2 2 3 6" xfId="15130" xr:uid="{00000000-0005-0000-0000-0000133B0000}"/>
    <cellStyle name="Header1 2 2 2 4" xfId="15131" xr:uid="{00000000-0005-0000-0000-0000143B0000}"/>
    <cellStyle name="Header1 2 2 2 4 2" xfId="15132" xr:uid="{00000000-0005-0000-0000-0000153B0000}"/>
    <cellStyle name="Header1 2 2 2 4 3" xfId="15133" xr:uid="{00000000-0005-0000-0000-0000163B0000}"/>
    <cellStyle name="Header1 2 2 2 4 4" xfId="15134" xr:uid="{00000000-0005-0000-0000-0000173B0000}"/>
    <cellStyle name="Header1 2 2 2 4 5" xfId="15135" xr:uid="{00000000-0005-0000-0000-0000183B0000}"/>
    <cellStyle name="Header1 2 2 2 5" xfId="15136" xr:uid="{00000000-0005-0000-0000-0000193B0000}"/>
    <cellStyle name="Header1 2 2 2 6" xfId="15137" xr:uid="{00000000-0005-0000-0000-00001A3B0000}"/>
    <cellStyle name="Header1 2 2 2 7" xfId="15138" xr:uid="{00000000-0005-0000-0000-00001B3B0000}"/>
    <cellStyle name="Header1 2 2 2 8" xfId="15139" xr:uid="{00000000-0005-0000-0000-00001C3B0000}"/>
    <cellStyle name="Header1 2 2 3" xfId="15140" xr:uid="{00000000-0005-0000-0000-00001D3B0000}"/>
    <cellStyle name="Header1 2 2 3 2" xfId="15141" xr:uid="{00000000-0005-0000-0000-00001E3B0000}"/>
    <cellStyle name="Header1 2 2 3 2 2" xfId="15142" xr:uid="{00000000-0005-0000-0000-00001F3B0000}"/>
    <cellStyle name="Header1 2 2 3 2 3" xfId="15143" xr:uid="{00000000-0005-0000-0000-0000203B0000}"/>
    <cellStyle name="Header1 2 2 3 2 4" xfId="15144" xr:uid="{00000000-0005-0000-0000-0000213B0000}"/>
    <cellStyle name="Header1 2 2 3 2 5" xfId="15145" xr:uid="{00000000-0005-0000-0000-0000223B0000}"/>
    <cellStyle name="Header1 2 2 3 3" xfId="15146" xr:uid="{00000000-0005-0000-0000-0000233B0000}"/>
    <cellStyle name="Header1 2 2 3 4" xfId="15147" xr:uid="{00000000-0005-0000-0000-0000243B0000}"/>
    <cellStyle name="Header1 2 2 3 5" xfId="15148" xr:uid="{00000000-0005-0000-0000-0000253B0000}"/>
    <cellStyle name="Header1 2 2 4" xfId="15149" xr:uid="{00000000-0005-0000-0000-0000263B0000}"/>
    <cellStyle name="Header1 2 2 4 2" xfId="15150" xr:uid="{00000000-0005-0000-0000-0000273B0000}"/>
    <cellStyle name="Header1 2 2 4 2 2" xfId="15151" xr:uid="{00000000-0005-0000-0000-0000283B0000}"/>
    <cellStyle name="Header1 2 2 4 2 3" xfId="15152" xr:uid="{00000000-0005-0000-0000-0000293B0000}"/>
    <cellStyle name="Header1 2 2 4 2 4" xfId="15153" xr:uid="{00000000-0005-0000-0000-00002A3B0000}"/>
    <cellStyle name="Header1 2 2 4 2 5" xfId="15154" xr:uid="{00000000-0005-0000-0000-00002B3B0000}"/>
    <cellStyle name="Header1 2 2 4 3" xfId="15155" xr:uid="{00000000-0005-0000-0000-00002C3B0000}"/>
    <cellStyle name="Header1 2 2 4 4" xfId="15156" xr:uid="{00000000-0005-0000-0000-00002D3B0000}"/>
    <cellStyle name="Header1 2 2 4 5" xfId="15157" xr:uid="{00000000-0005-0000-0000-00002E3B0000}"/>
    <cellStyle name="Header1 2 2 4 6" xfId="15158" xr:uid="{00000000-0005-0000-0000-00002F3B0000}"/>
    <cellStyle name="Header1 2 2 5" xfId="15159" xr:uid="{00000000-0005-0000-0000-0000303B0000}"/>
    <cellStyle name="Header1 2 2 6" xfId="15160" xr:uid="{00000000-0005-0000-0000-0000313B0000}"/>
    <cellStyle name="Header1 2 2 7" xfId="15161" xr:uid="{00000000-0005-0000-0000-0000323B0000}"/>
    <cellStyle name="Header1 2 3" xfId="15162" xr:uid="{00000000-0005-0000-0000-0000333B0000}"/>
    <cellStyle name="Header1 2 3 2" xfId="15163" xr:uid="{00000000-0005-0000-0000-0000343B0000}"/>
    <cellStyle name="Header1 2 3 2 2" xfId="15164" xr:uid="{00000000-0005-0000-0000-0000353B0000}"/>
    <cellStyle name="Header1 2 3 2 3" xfId="15165" xr:uid="{00000000-0005-0000-0000-0000363B0000}"/>
    <cellStyle name="Header1 2 3 2 4" xfId="15166" xr:uid="{00000000-0005-0000-0000-0000373B0000}"/>
    <cellStyle name="Header1 2 3 2 5" xfId="15167" xr:uid="{00000000-0005-0000-0000-0000383B0000}"/>
    <cellStyle name="Header1 2 3 3" xfId="15168" xr:uid="{00000000-0005-0000-0000-0000393B0000}"/>
    <cellStyle name="Header1 2 3 4" xfId="15169" xr:uid="{00000000-0005-0000-0000-00003A3B0000}"/>
    <cellStyle name="Header1 2 3 5" xfId="15170" xr:uid="{00000000-0005-0000-0000-00003B3B0000}"/>
    <cellStyle name="Header1 2 4" xfId="15171" xr:uid="{00000000-0005-0000-0000-00003C3B0000}"/>
    <cellStyle name="Header1 2 4 2" xfId="15172" xr:uid="{00000000-0005-0000-0000-00003D3B0000}"/>
    <cellStyle name="Header1 2 4 2 2" xfId="15173" xr:uid="{00000000-0005-0000-0000-00003E3B0000}"/>
    <cellStyle name="Header1 2 4 2 3" xfId="15174" xr:uid="{00000000-0005-0000-0000-00003F3B0000}"/>
    <cellStyle name="Header1 2 4 2 4" xfId="15175" xr:uid="{00000000-0005-0000-0000-0000403B0000}"/>
    <cellStyle name="Header1 2 4 2 5" xfId="15176" xr:uid="{00000000-0005-0000-0000-0000413B0000}"/>
    <cellStyle name="Header1 2 4 3" xfId="15177" xr:uid="{00000000-0005-0000-0000-0000423B0000}"/>
    <cellStyle name="Header1 2 4 4" xfId="15178" xr:uid="{00000000-0005-0000-0000-0000433B0000}"/>
    <cellStyle name="Header1 2 4 5" xfId="15179" xr:uid="{00000000-0005-0000-0000-0000443B0000}"/>
    <cellStyle name="Header1 2 4 6" xfId="15180" xr:uid="{00000000-0005-0000-0000-0000453B0000}"/>
    <cellStyle name="Header1 2 5" xfId="15181" xr:uid="{00000000-0005-0000-0000-0000463B0000}"/>
    <cellStyle name="Header1 2 5 2" xfId="15182" xr:uid="{00000000-0005-0000-0000-0000473B0000}"/>
    <cellStyle name="Header1 2 5 3" xfId="15183" xr:uid="{00000000-0005-0000-0000-0000483B0000}"/>
    <cellStyle name="Header1 2 5 4" xfId="15184" xr:uid="{00000000-0005-0000-0000-0000493B0000}"/>
    <cellStyle name="Header1 2 5 5" xfId="15185" xr:uid="{00000000-0005-0000-0000-00004A3B0000}"/>
    <cellStyle name="Header1 2 6" xfId="15186" xr:uid="{00000000-0005-0000-0000-00004B3B0000}"/>
    <cellStyle name="Header1 2 7" xfId="15187" xr:uid="{00000000-0005-0000-0000-00004C3B0000}"/>
    <cellStyle name="Header1 2 8" xfId="15188" xr:uid="{00000000-0005-0000-0000-00004D3B0000}"/>
    <cellStyle name="Header1 2 9" xfId="15189" xr:uid="{00000000-0005-0000-0000-00004E3B0000}"/>
    <cellStyle name="Header1 3" xfId="15190" xr:uid="{00000000-0005-0000-0000-00004F3B0000}"/>
    <cellStyle name="Header1 3 2" xfId="15191" xr:uid="{00000000-0005-0000-0000-0000503B0000}"/>
    <cellStyle name="Header1 3 2 2" xfId="15192" xr:uid="{00000000-0005-0000-0000-0000513B0000}"/>
    <cellStyle name="Header1 3 2 2 2" xfId="15193" xr:uid="{00000000-0005-0000-0000-0000523B0000}"/>
    <cellStyle name="Header1 3 2 2 2 2" xfId="15194" xr:uid="{00000000-0005-0000-0000-0000533B0000}"/>
    <cellStyle name="Header1 3 2 2 2 3" xfId="15195" xr:uid="{00000000-0005-0000-0000-0000543B0000}"/>
    <cellStyle name="Header1 3 2 2 2 4" xfId="15196" xr:uid="{00000000-0005-0000-0000-0000553B0000}"/>
    <cellStyle name="Header1 3 2 2 2 5" xfId="15197" xr:uid="{00000000-0005-0000-0000-0000563B0000}"/>
    <cellStyle name="Header1 3 2 2 3" xfId="15198" xr:uid="{00000000-0005-0000-0000-0000573B0000}"/>
    <cellStyle name="Header1 3 2 2 4" xfId="15199" xr:uid="{00000000-0005-0000-0000-0000583B0000}"/>
    <cellStyle name="Header1 3 2 2 5" xfId="15200" xr:uid="{00000000-0005-0000-0000-0000593B0000}"/>
    <cellStyle name="Header1 3 2 3" xfId="15201" xr:uid="{00000000-0005-0000-0000-00005A3B0000}"/>
    <cellStyle name="Header1 3 2 3 2" xfId="15202" xr:uid="{00000000-0005-0000-0000-00005B3B0000}"/>
    <cellStyle name="Header1 3 2 3 2 2" xfId="15203" xr:uid="{00000000-0005-0000-0000-00005C3B0000}"/>
    <cellStyle name="Header1 3 2 3 2 3" xfId="15204" xr:uid="{00000000-0005-0000-0000-00005D3B0000}"/>
    <cellStyle name="Header1 3 2 3 2 4" xfId="15205" xr:uid="{00000000-0005-0000-0000-00005E3B0000}"/>
    <cellStyle name="Header1 3 2 3 2 5" xfId="15206" xr:uid="{00000000-0005-0000-0000-00005F3B0000}"/>
    <cellStyle name="Header1 3 2 3 3" xfId="15207" xr:uid="{00000000-0005-0000-0000-0000603B0000}"/>
    <cellStyle name="Header1 3 2 3 4" xfId="15208" xr:uid="{00000000-0005-0000-0000-0000613B0000}"/>
    <cellStyle name="Header1 3 2 3 5" xfId="15209" xr:uid="{00000000-0005-0000-0000-0000623B0000}"/>
    <cellStyle name="Header1 3 2 3 6" xfId="15210" xr:uid="{00000000-0005-0000-0000-0000633B0000}"/>
    <cellStyle name="Header1 3 2 4" xfId="15211" xr:uid="{00000000-0005-0000-0000-0000643B0000}"/>
    <cellStyle name="Header1 3 2 4 2" xfId="15212" xr:uid="{00000000-0005-0000-0000-0000653B0000}"/>
    <cellStyle name="Header1 3 2 4 3" xfId="15213" xr:uid="{00000000-0005-0000-0000-0000663B0000}"/>
    <cellStyle name="Header1 3 2 4 4" xfId="15214" xr:uid="{00000000-0005-0000-0000-0000673B0000}"/>
    <cellStyle name="Header1 3 2 4 5" xfId="15215" xr:uid="{00000000-0005-0000-0000-0000683B0000}"/>
    <cellStyle name="Header1 3 2 5" xfId="15216" xr:uid="{00000000-0005-0000-0000-0000693B0000}"/>
    <cellStyle name="Header1 3 2 6" xfId="15217" xr:uid="{00000000-0005-0000-0000-00006A3B0000}"/>
    <cellStyle name="Header1 3 2 7" xfId="15218" xr:uid="{00000000-0005-0000-0000-00006B3B0000}"/>
    <cellStyle name="Header1 3 2 8" xfId="15219" xr:uid="{00000000-0005-0000-0000-00006C3B0000}"/>
    <cellStyle name="Header1 3 3" xfId="15220" xr:uid="{00000000-0005-0000-0000-00006D3B0000}"/>
    <cellStyle name="Header1 3 3 2" xfId="15221" xr:uid="{00000000-0005-0000-0000-00006E3B0000}"/>
    <cellStyle name="Header1 3 3 2 2" xfId="15222" xr:uid="{00000000-0005-0000-0000-00006F3B0000}"/>
    <cellStyle name="Header1 3 3 2 3" xfId="15223" xr:uid="{00000000-0005-0000-0000-0000703B0000}"/>
    <cellStyle name="Header1 3 3 2 4" xfId="15224" xr:uid="{00000000-0005-0000-0000-0000713B0000}"/>
    <cellStyle name="Header1 3 3 2 5" xfId="15225" xr:uid="{00000000-0005-0000-0000-0000723B0000}"/>
    <cellStyle name="Header1 3 3 3" xfId="15226" xr:uid="{00000000-0005-0000-0000-0000733B0000}"/>
    <cellStyle name="Header1 3 3 4" xfId="15227" xr:uid="{00000000-0005-0000-0000-0000743B0000}"/>
    <cellStyle name="Header1 3 3 5" xfId="15228" xr:uid="{00000000-0005-0000-0000-0000753B0000}"/>
    <cellStyle name="Header1 3 4" xfId="15229" xr:uid="{00000000-0005-0000-0000-0000763B0000}"/>
    <cellStyle name="Header1 3 4 2" xfId="15230" xr:uid="{00000000-0005-0000-0000-0000773B0000}"/>
    <cellStyle name="Header1 3 4 2 2" xfId="15231" xr:uid="{00000000-0005-0000-0000-0000783B0000}"/>
    <cellStyle name="Header1 3 4 2 3" xfId="15232" xr:uid="{00000000-0005-0000-0000-0000793B0000}"/>
    <cellStyle name="Header1 3 4 2 4" xfId="15233" xr:uid="{00000000-0005-0000-0000-00007A3B0000}"/>
    <cellStyle name="Header1 3 4 2 5" xfId="15234" xr:uid="{00000000-0005-0000-0000-00007B3B0000}"/>
    <cellStyle name="Header1 3 4 3" xfId="15235" xr:uid="{00000000-0005-0000-0000-00007C3B0000}"/>
    <cellStyle name="Header1 3 4 4" xfId="15236" xr:uid="{00000000-0005-0000-0000-00007D3B0000}"/>
    <cellStyle name="Header1 3 4 5" xfId="15237" xr:uid="{00000000-0005-0000-0000-00007E3B0000}"/>
    <cellStyle name="Header1 3 4 6" xfId="15238" xr:uid="{00000000-0005-0000-0000-00007F3B0000}"/>
    <cellStyle name="Header1 3 5" xfId="15239" xr:uid="{00000000-0005-0000-0000-0000803B0000}"/>
    <cellStyle name="Header1 3 6" xfId="15240" xr:uid="{00000000-0005-0000-0000-0000813B0000}"/>
    <cellStyle name="Header1 3 7" xfId="15241" xr:uid="{00000000-0005-0000-0000-0000823B0000}"/>
    <cellStyle name="Header1 4" xfId="15242" xr:uid="{00000000-0005-0000-0000-0000833B0000}"/>
    <cellStyle name="Header1 4 2" xfId="15243" xr:uid="{00000000-0005-0000-0000-0000843B0000}"/>
    <cellStyle name="Header1 4 2 2" xfId="15244" xr:uid="{00000000-0005-0000-0000-0000853B0000}"/>
    <cellStyle name="Header1 4 2 3" xfId="15245" xr:uid="{00000000-0005-0000-0000-0000863B0000}"/>
    <cellStyle name="Header1 4 2 4" xfId="15246" xr:uid="{00000000-0005-0000-0000-0000873B0000}"/>
    <cellStyle name="Header1 4 2 5" xfId="15247" xr:uid="{00000000-0005-0000-0000-0000883B0000}"/>
    <cellStyle name="Header1 4 3" xfId="15248" xr:uid="{00000000-0005-0000-0000-0000893B0000}"/>
    <cellStyle name="Header1 4 4" xfId="15249" xr:uid="{00000000-0005-0000-0000-00008A3B0000}"/>
    <cellStyle name="Header1 4 5" xfId="15250" xr:uid="{00000000-0005-0000-0000-00008B3B0000}"/>
    <cellStyle name="Header1 5" xfId="15251" xr:uid="{00000000-0005-0000-0000-00008C3B0000}"/>
    <cellStyle name="Header1 5 2" xfId="15252" xr:uid="{00000000-0005-0000-0000-00008D3B0000}"/>
    <cellStyle name="Header1 5 2 2" xfId="15253" xr:uid="{00000000-0005-0000-0000-00008E3B0000}"/>
    <cellStyle name="Header1 5 2 3" xfId="15254" xr:uid="{00000000-0005-0000-0000-00008F3B0000}"/>
    <cellStyle name="Header1 5 2 4" xfId="15255" xr:uid="{00000000-0005-0000-0000-0000903B0000}"/>
    <cellStyle name="Header1 5 2 5" xfId="15256" xr:uid="{00000000-0005-0000-0000-0000913B0000}"/>
    <cellStyle name="Header1 5 3" xfId="15257" xr:uid="{00000000-0005-0000-0000-0000923B0000}"/>
    <cellStyle name="Header1 5 4" xfId="15258" xr:uid="{00000000-0005-0000-0000-0000933B0000}"/>
    <cellStyle name="Header1 5 5" xfId="15259" xr:uid="{00000000-0005-0000-0000-0000943B0000}"/>
    <cellStyle name="Header1 5 6" xfId="15260" xr:uid="{00000000-0005-0000-0000-0000953B0000}"/>
    <cellStyle name="Header1 6" xfId="15261" xr:uid="{00000000-0005-0000-0000-0000963B0000}"/>
    <cellStyle name="Header1 6 2" xfId="15262" xr:uid="{00000000-0005-0000-0000-0000973B0000}"/>
    <cellStyle name="Header1 6 3" xfId="15263" xr:uid="{00000000-0005-0000-0000-0000983B0000}"/>
    <cellStyle name="Header1 6 4" xfId="15264" xr:uid="{00000000-0005-0000-0000-0000993B0000}"/>
    <cellStyle name="Header1 6 5" xfId="15265" xr:uid="{00000000-0005-0000-0000-00009A3B0000}"/>
    <cellStyle name="Header1 7" xfId="15266" xr:uid="{00000000-0005-0000-0000-00009B3B0000}"/>
    <cellStyle name="Header1 8" xfId="15267" xr:uid="{00000000-0005-0000-0000-00009C3B0000}"/>
    <cellStyle name="Header1 9" xfId="15268" xr:uid="{00000000-0005-0000-0000-00009D3B0000}"/>
    <cellStyle name="Header1_bieu 1b" xfId="15269" xr:uid="{00000000-0005-0000-0000-00009E3B0000}"/>
    <cellStyle name="Header2" xfId="15270" xr:uid="{00000000-0005-0000-0000-00009F3B0000}"/>
    <cellStyle name="Header2 2" xfId="15271" xr:uid="{00000000-0005-0000-0000-0000A03B0000}"/>
    <cellStyle name="Header2 2 2" xfId="15272" xr:uid="{00000000-0005-0000-0000-0000A13B0000}"/>
    <cellStyle name="Header2 2 2 2" xfId="15273" xr:uid="{00000000-0005-0000-0000-0000A23B0000}"/>
    <cellStyle name="Header2 2 2 2 2" xfId="15274" xr:uid="{00000000-0005-0000-0000-0000A33B0000}"/>
    <cellStyle name="Header2 2 2 2 2 2" xfId="15275" xr:uid="{00000000-0005-0000-0000-0000A43B0000}"/>
    <cellStyle name="Header2 2 2 2 2 3" xfId="15276" xr:uid="{00000000-0005-0000-0000-0000A53B0000}"/>
    <cellStyle name="Header2 2 2 2 2 4" xfId="15277" xr:uid="{00000000-0005-0000-0000-0000A63B0000}"/>
    <cellStyle name="Header2 2 2 2 2 5" xfId="15278" xr:uid="{00000000-0005-0000-0000-0000A73B0000}"/>
    <cellStyle name="Header2 2 2 2 3" xfId="15279" xr:uid="{00000000-0005-0000-0000-0000A83B0000}"/>
    <cellStyle name="Header2 2 2 3" xfId="15280" xr:uid="{00000000-0005-0000-0000-0000A93B0000}"/>
    <cellStyle name="Header2 2 2 3 2" xfId="15281" xr:uid="{00000000-0005-0000-0000-0000AA3B0000}"/>
    <cellStyle name="Header2 2 2 3 2 2" xfId="15282" xr:uid="{00000000-0005-0000-0000-0000AB3B0000}"/>
    <cellStyle name="Header2 2 2 3 2 3" xfId="15283" xr:uid="{00000000-0005-0000-0000-0000AC3B0000}"/>
    <cellStyle name="Header2 2 2 3 2 4" xfId="15284" xr:uid="{00000000-0005-0000-0000-0000AD3B0000}"/>
    <cellStyle name="Header2 2 2 3 2 5" xfId="15285" xr:uid="{00000000-0005-0000-0000-0000AE3B0000}"/>
    <cellStyle name="Header2 2 2 4" xfId="15286" xr:uid="{00000000-0005-0000-0000-0000AF3B0000}"/>
    <cellStyle name="Header2 2 2 4 2" xfId="15287" xr:uid="{00000000-0005-0000-0000-0000B03B0000}"/>
    <cellStyle name="Header2 2 2 4 3" xfId="15288" xr:uid="{00000000-0005-0000-0000-0000B13B0000}"/>
    <cellStyle name="Header2 2 2 4 4" xfId="15289" xr:uid="{00000000-0005-0000-0000-0000B23B0000}"/>
    <cellStyle name="Header2 2 2 4 5" xfId="15290" xr:uid="{00000000-0005-0000-0000-0000B33B0000}"/>
    <cellStyle name="Header2 2 3" xfId="15291" xr:uid="{00000000-0005-0000-0000-0000B43B0000}"/>
    <cellStyle name="Header2 2 3 2" xfId="15292" xr:uid="{00000000-0005-0000-0000-0000B53B0000}"/>
    <cellStyle name="Header2 2 3 2 2" xfId="15293" xr:uid="{00000000-0005-0000-0000-0000B63B0000}"/>
    <cellStyle name="Header2 2 3 2 3" xfId="15294" xr:uid="{00000000-0005-0000-0000-0000B73B0000}"/>
    <cellStyle name="Header2 2 3 2 4" xfId="15295" xr:uid="{00000000-0005-0000-0000-0000B83B0000}"/>
    <cellStyle name="Header2 2 3 2 5" xfId="15296" xr:uid="{00000000-0005-0000-0000-0000B93B0000}"/>
    <cellStyle name="Header2 2 3 3" xfId="15297" xr:uid="{00000000-0005-0000-0000-0000BA3B0000}"/>
    <cellStyle name="Header2 2 4" xfId="15298" xr:uid="{00000000-0005-0000-0000-0000BB3B0000}"/>
    <cellStyle name="Header2 2 4 2" xfId="15299" xr:uid="{00000000-0005-0000-0000-0000BC3B0000}"/>
    <cellStyle name="Header2 2 4 2 2" xfId="15300" xr:uid="{00000000-0005-0000-0000-0000BD3B0000}"/>
    <cellStyle name="Header2 2 4 2 3" xfId="15301" xr:uid="{00000000-0005-0000-0000-0000BE3B0000}"/>
    <cellStyle name="Header2 2 4 2 4" xfId="15302" xr:uid="{00000000-0005-0000-0000-0000BF3B0000}"/>
    <cellStyle name="Header2 2 4 2 5" xfId="15303" xr:uid="{00000000-0005-0000-0000-0000C03B0000}"/>
    <cellStyle name="Header2 2 5" xfId="15304" xr:uid="{00000000-0005-0000-0000-0000C13B0000}"/>
    <cellStyle name="Header2 2 5 2" xfId="15305" xr:uid="{00000000-0005-0000-0000-0000C23B0000}"/>
    <cellStyle name="Header2 2 5 3" xfId="15306" xr:uid="{00000000-0005-0000-0000-0000C33B0000}"/>
    <cellStyle name="Header2 2 5 4" xfId="15307" xr:uid="{00000000-0005-0000-0000-0000C43B0000}"/>
    <cellStyle name="Header2 2 5 5" xfId="15308" xr:uid="{00000000-0005-0000-0000-0000C53B0000}"/>
    <cellStyle name="Header2 2 6" xfId="15309" xr:uid="{00000000-0005-0000-0000-0000C63B0000}"/>
    <cellStyle name="Header2 2 7" xfId="15310" xr:uid="{00000000-0005-0000-0000-0000C73B0000}"/>
    <cellStyle name="Header2 3" xfId="15311" xr:uid="{00000000-0005-0000-0000-0000C83B0000}"/>
    <cellStyle name="Header2 3 2" xfId="15312" xr:uid="{00000000-0005-0000-0000-0000C93B0000}"/>
    <cellStyle name="Header2 3 2 2" xfId="15313" xr:uid="{00000000-0005-0000-0000-0000CA3B0000}"/>
    <cellStyle name="Header2 3 2 2 2" xfId="15314" xr:uid="{00000000-0005-0000-0000-0000CB3B0000}"/>
    <cellStyle name="Header2 3 2 2 3" xfId="15315" xr:uid="{00000000-0005-0000-0000-0000CC3B0000}"/>
    <cellStyle name="Header2 3 2 2 4" xfId="15316" xr:uid="{00000000-0005-0000-0000-0000CD3B0000}"/>
    <cellStyle name="Header2 3 2 2 5" xfId="15317" xr:uid="{00000000-0005-0000-0000-0000CE3B0000}"/>
    <cellStyle name="Header2 3 2 3" xfId="15318" xr:uid="{00000000-0005-0000-0000-0000CF3B0000}"/>
    <cellStyle name="Header2 3 3" xfId="15319" xr:uid="{00000000-0005-0000-0000-0000D03B0000}"/>
    <cellStyle name="Header2 3 3 2" xfId="15320" xr:uid="{00000000-0005-0000-0000-0000D13B0000}"/>
    <cellStyle name="Header2 3 3 2 2" xfId="15321" xr:uid="{00000000-0005-0000-0000-0000D23B0000}"/>
    <cellStyle name="Header2 3 3 2 3" xfId="15322" xr:uid="{00000000-0005-0000-0000-0000D33B0000}"/>
    <cellStyle name="Header2 3 3 2 4" xfId="15323" xr:uid="{00000000-0005-0000-0000-0000D43B0000}"/>
    <cellStyle name="Header2 3 3 2 5" xfId="15324" xr:uid="{00000000-0005-0000-0000-0000D53B0000}"/>
    <cellStyle name="Header2 3 4" xfId="15325" xr:uid="{00000000-0005-0000-0000-0000D63B0000}"/>
    <cellStyle name="Header2 3 4 2" xfId="15326" xr:uid="{00000000-0005-0000-0000-0000D73B0000}"/>
    <cellStyle name="Header2 3 4 3" xfId="15327" xr:uid="{00000000-0005-0000-0000-0000D83B0000}"/>
    <cellStyle name="Header2 3 4 4" xfId="15328" xr:uid="{00000000-0005-0000-0000-0000D93B0000}"/>
    <cellStyle name="Header2 3 4 5" xfId="15329" xr:uid="{00000000-0005-0000-0000-0000DA3B0000}"/>
    <cellStyle name="Header2 4" xfId="15330" xr:uid="{00000000-0005-0000-0000-0000DB3B0000}"/>
    <cellStyle name="Header2 4 2" xfId="15331" xr:uid="{00000000-0005-0000-0000-0000DC3B0000}"/>
    <cellStyle name="Header2 4 2 2" xfId="15332" xr:uid="{00000000-0005-0000-0000-0000DD3B0000}"/>
    <cellStyle name="Header2 4 2 3" xfId="15333" xr:uid="{00000000-0005-0000-0000-0000DE3B0000}"/>
    <cellStyle name="Header2 4 2 4" xfId="15334" xr:uid="{00000000-0005-0000-0000-0000DF3B0000}"/>
    <cellStyle name="Header2 4 2 5" xfId="15335" xr:uid="{00000000-0005-0000-0000-0000E03B0000}"/>
    <cellStyle name="Header2 4 3" xfId="15336" xr:uid="{00000000-0005-0000-0000-0000E13B0000}"/>
    <cellStyle name="Header2 5" xfId="15337" xr:uid="{00000000-0005-0000-0000-0000E23B0000}"/>
    <cellStyle name="Header2 5 2" xfId="15338" xr:uid="{00000000-0005-0000-0000-0000E33B0000}"/>
    <cellStyle name="Header2 5 2 2" xfId="15339" xr:uid="{00000000-0005-0000-0000-0000E43B0000}"/>
    <cellStyle name="Header2 5 2 3" xfId="15340" xr:uid="{00000000-0005-0000-0000-0000E53B0000}"/>
    <cellStyle name="Header2 5 2 4" xfId="15341" xr:uid="{00000000-0005-0000-0000-0000E63B0000}"/>
    <cellStyle name="Header2 5 2 5" xfId="15342" xr:uid="{00000000-0005-0000-0000-0000E73B0000}"/>
    <cellStyle name="Header2 6" xfId="15343" xr:uid="{00000000-0005-0000-0000-0000E83B0000}"/>
    <cellStyle name="Header2 6 2" xfId="15344" xr:uid="{00000000-0005-0000-0000-0000E93B0000}"/>
    <cellStyle name="Header2 6 3" xfId="15345" xr:uid="{00000000-0005-0000-0000-0000EA3B0000}"/>
    <cellStyle name="Header2 6 4" xfId="15346" xr:uid="{00000000-0005-0000-0000-0000EB3B0000}"/>
    <cellStyle name="Header2 6 5" xfId="15347" xr:uid="{00000000-0005-0000-0000-0000EC3B0000}"/>
    <cellStyle name="Header2 7" xfId="15348" xr:uid="{00000000-0005-0000-0000-0000ED3B0000}"/>
    <cellStyle name="Header2 8" xfId="15349" xr:uid="{00000000-0005-0000-0000-0000EE3B0000}"/>
    <cellStyle name="Heading" xfId="15350" xr:uid="{00000000-0005-0000-0000-0000EF3B0000}"/>
    <cellStyle name="Heading 1 2" xfId="15351" xr:uid="{00000000-0005-0000-0000-0000F03B0000}"/>
    <cellStyle name="Heading 1 2 10" xfId="15352" xr:uid="{00000000-0005-0000-0000-0000F13B0000}"/>
    <cellStyle name="Heading 1 2 11" xfId="15353" xr:uid="{00000000-0005-0000-0000-0000F23B0000}"/>
    <cellStyle name="Heading 1 2 12" xfId="15354" xr:uid="{00000000-0005-0000-0000-0000F33B0000}"/>
    <cellStyle name="Heading 1 2 13" xfId="15355" xr:uid="{00000000-0005-0000-0000-0000F43B0000}"/>
    <cellStyle name="Heading 1 2 14" xfId="15356" xr:uid="{00000000-0005-0000-0000-0000F53B0000}"/>
    <cellStyle name="Heading 1 2 2" xfId="15357" xr:uid="{00000000-0005-0000-0000-0000F63B0000}"/>
    <cellStyle name="Heading 1 2 2 10" xfId="15358" xr:uid="{00000000-0005-0000-0000-0000F73B0000}"/>
    <cellStyle name="Heading 1 2 2 2" xfId="15359" xr:uid="{00000000-0005-0000-0000-0000F83B0000}"/>
    <cellStyle name="Heading 1 2 2 2 2" xfId="15360" xr:uid="{00000000-0005-0000-0000-0000F93B0000}"/>
    <cellStyle name="Heading 1 2 2 3" xfId="15361" xr:uid="{00000000-0005-0000-0000-0000FA3B0000}"/>
    <cellStyle name="Heading 1 2 2 3 2" xfId="15362" xr:uid="{00000000-0005-0000-0000-0000FB3B0000}"/>
    <cellStyle name="Heading 1 2 2 4" xfId="15363" xr:uid="{00000000-0005-0000-0000-0000FC3B0000}"/>
    <cellStyle name="Heading 1 2 2 4 2" xfId="15364" xr:uid="{00000000-0005-0000-0000-0000FD3B0000}"/>
    <cellStyle name="Heading 1 2 2 5" xfId="15365" xr:uid="{00000000-0005-0000-0000-0000FE3B0000}"/>
    <cellStyle name="Heading 1 2 2 5 2" xfId="15366" xr:uid="{00000000-0005-0000-0000-0000FF3B0000}"/>
    <cellStyle name="Heading 1 2 2 6" xfId="15367" xr:uid="{00000000-0005-0000-0000-0000003C0000}"/>
    <cellStyle name="Heading 1 2 2 6 2" xfId="15368" xr:uid="{00000000-0005-0000-0000-0000013C0000}"/>
    <cellStyle name="Heading 1 2 2 7" xfId="15369" xr:uid="{00000000-0005-0000-0000-0000023C0000}"/>
    <cellStyle name="Heading 1 2 2 7 2" xfId="15370" xr:uid="{00000000-0005-0000-0000-0000033C0000}"/>
    <cellStyle name="Heading 1 2 2 8" xfId="15371" xr:uid="{00000000-0005-0000-0000-0000043C0000}"/>
    <cellStyle name="Heading 1 2 2 9" xfId="15372" xr:uid="{00000000-0005-0000-0000-0000053C0000}"/>
    <cellStyle name="Heading 1 2 3" xfId="15373" xr:uid="{00000000-0005-0000-0000-0000063C0000}"/>
    <cellStyle name="Heading 1 2 3 2" xfId="15374" xr:uid="{00000000-0005-0000-0000-0000073C0000}"/>
    <cellStyle name="Heading 1 2 3 3" xfId="15375" xr:uid="{00000000-0005-0000-0000-0000083C0000}"/>
    <cellStyle name="Heading 1 2 3 4" xfId="15376" xr:uid="{00000000-0005-0000-0000-0000093C0000}"/>
    <cellStyle name="Heading 1 2 4" xfId="15377" xr:uid="{00000000-0005-0000-0000-00000A3C0000}"/>
    <cellStyle name="Heading 1 2 4 2" xfId="15378" xr:uid="{00000000-0005-0000-0000-00000B3C0000}"/>
    <cellStyle name="Heading 1 2 4 3" xfId="15379" xr:uid="{00000000-0005-0000-0000-00000C3C0000}"/>
    <cellStyle name="Heading 1 2 4 4" xfId="15380" xr:uid="{00000000-0005-0000-0000-00000D3C0000}"/>
    <cellStyle name="Heading 1 2 5" xfId="15381" xr:uid="{00000000-0005-0000-0000-00000E3C0000}"/>
    <cellStyle name="Heading 1 2 5 2" xfId="15382" xr:uid="{00000000-0005-0000-0000-00000F3C0000}"/>
    <cellStyle name="Heading 1 2 6" xfId="15383" xr:uid="{00000000-0005-0000-0000-0000103C0000}"/>
    <cellStyle name="Heading 1 2 6 2" xfId="15384" xr:uid="{00000000-0005-0000-0000-0000113C0000}"/>
    <cellStyle name="Heading 1 2 7" xfId="15385" xr:uid="{00000000-0005-0000-0000-0000123C0000}"/>
    <cellStyle name="Heading 1 2 7 2" xfId="15386" xr:uid="{00000000-0005-0000-0000-0000133C0000}"/>
    <cellStyle name="Heading 1 2 8" xfId="15387" xr:uid="{00000000-0005-0000-0000-0000143C0000}"/>
    <cellStyle name="Heading 1 2 8 2" xfId="15388" xr:uid="{00000000-0005-0000-0000-0000153C0000}"/>
    <cellStyle name="Heading 1 2 9" xfId="15389" xr:uid="{00000000-0005-0000-0000-0000163C0000}"/>
    <cellStyle name="Heading 1 2 9 2" xfId="15390" xr:uid="{00000000-0005-0000-0000-0000173C0000}"/>
    <cellStyle name="Heading 1 3" xfId="15391" xr:uid="{00000000-0005-0000-0000-0000183C0000}"/>
    <cellStyle name="Heading 1 3 2" xfId="15392" xr:uid="{00000000-0005-0000-0000-0000193C0000}"/>
    <cellStyle name="Heading 1 3 3" xfId="15393" xr:uid="{00000000-0005-0000-0000-00001A3C0000}"/>
    <cellStyle name="Heading 1 3 4" xfId="15394" xr:uid="{00000000-0005-0000-0000-00001B3C0000}"/>
    <cellStyle name="Heading 1 3 5" xfId="15395" xr:uid="{00000000-0005-0000-0000-00001C3C0000}"/>
    <cellStyle name="Heading 1 4" xfId="15396" xr:uid="{00000000-0005-0000-0000-00001D3C0000}"/>
    <cellStyle name="Heading 1 4 2" xfId="15397" xr:uid="{00000000-0005-0000-0000-00001E3C0000}"/>
    <cellStyle name="Heading 1 4 3" xfId="15398" xr:uid="{00000000-0005-0000-0000-00001F3C0000}"/>
    <cellStyle name="Heading 1 4 4" xfId="15399" xr:uid="{00000000-0005-0000-0000-0000203C0000}"/>
    <cellStyle name="Heading 1 5" xfId="15400" xr:uid="{00000000-0005-0000-0000-0000213C0000}"/>
    <cellStyle name="Heading 1 5 2" xfId="15401" xr:uid="{00000000-0005-0000-0000-0000223C0000}"/>
    <cellStyle name="Heading 1 5 3" xfId="15402" xr:uid="{00000000-0005-0000-0000-0000233C0000}"/>
    <cellStyle name="Heading 1 6" xfId="15403" xr:uid="{00000000-0005-0000-0000-0000243C0000}"/>
    <cellStyle name="Heading 1 7" xfId="15404" xr:uid="{00000000-0005-0000-0000-0000253C0000}"/>
    <cellStyle name="Heading 2 2" xfId="15405" xr:uid="{00000000-0005-0000-0000-0000263C0000}"/>
    <cellStyle name="Heading 2 2 10" xfId="15406" xr:uid="{00000000-0005-0000-0000-0000273C0000}"/>
    <cellStyle name="Heading 2 2 11" xfId="15407" xr:uid="{00000000-0005-0000-0000-0000283C0000}"/>
    <cellStyle name="Heading 2 2 12" xfId="15408" xr:uid="{00000000-0005-0000-0000-0000293C0000}"/>
    <cellStyle name="Heading 2 2 13" xfId="15409" xr:uid="{00000000-0005-0000-0000-00002A3C0000}"/>
    <cellStyle name="Heading 2 2 14" xfId="15410" xr:uid="{00000000-0005-0000-0000-00002B3C0000}"/>
    <cellStyle name="Heading 2 2 2" xfId="15411" xr:uid="{00000000-0005-0000-0000-00002C3C0000}"/>
    <cellStyle name="Heading 2 2 2 10" xfId="15412" xr:uid="{00000000-0005-0000-0000-00002D3C0000}"/>
    <cellStyle name="Heading 2 2 2 2" xfId="15413" xr:uid="{00000000-0005-0000-0000-00002E3C0000}"/>
    <cellStyle name="Heading 2 2 2 2 2" xfId="15414" xr:uid="{00000000-0005-0000-0000-00002F3C0000}"/>
    <cellStyle name="Heading 2 2 2 3" xfId="15415" xr:uid="{00000000-0005-0000-0000-0000303C0000}"/>
    <cellStyle name="Heading 2 2 2 3 2" xfId="15416" xr:uid="{00000000-0005-0000-0000-0000313C0000}"/>
    <cellStyle name="Heading 2 2 2 4" xfId="15417" xr:uid="{00000000-0005-0000-0000-0000323C0000}"/>
    <cellStyle name="Heading 2 2 2 4 2" xfId="15418" xr:uid="{00000000-0005-0000-0000-0000333C0000}"/>
    <cellStyle name="Heading 2 2 2 5" xfId="15419" xr:uid="{00000000-0005-0000-0000-0000343C0000}"/>
    <cellStyle name="Heading 2 2 2 5 2" xfId="15420" xr:uid="{00000000-0005-0000-0000-0000353C0000}"/>
    <cellStyle name="Heading 2 2 2 6" xfId="15421" xr:uid="{00000000-0005-0000-0000-0000363C0000}"/>
    <cellStyle name="Heading 2 2 2 6 2" xfId="15422" xr:uid="{00000000-0005-0000-0000-0000373C0000}"/>
    <cellStyle name="Heading 2 2 2 7" xfId="15423" xr:uid="{00000000-0005-0000-0000-0000383C0000}"/>
    <cellStyle name="Heading 2 2 2 7 2" xfId="15424" xr:uid="{00000000-0005-0000-0000-0000393C0000}"/>
    <cellStyle name="Heading 2 2 2 8" xfId="15425" xr:uid="{00000000-0005-0000-0000-00003A3C0000}"/>
    <cellStyle name="Heading 2 2 2 9" xfId="15426" xr:uid="{00000000-0005-0000-0000-00003B3C0000}"/>
    <cellStyle name="Heading 2 2 3" xfId="15427" xr:uid="{00000000-0005-0000-0000-00003C3C0000}"/>
    <cellStyle name="Heading 2 2 3 2" xfId="15428" xr:uid="{00000000-0005-0000-0000-00003D3C0000}"/>
    <cellStyle name="Heading 2 2 3 3" xfId="15429" xr:uid="{00000000-0005-0000-0000-00003E3C0000}"/>
    <cellStyle name="Heading 2 2 3 4" xfId="15430" xr:uid="{00000000-0005-0000-0000-00003F3C0000}"/>
    <cellStyle name="Heading 2 2 4" xfId="15431" xr:uid="{00000000-0005-0000-0000-0000403C0000}"/>
    <cellStyle name="Heading 2 2 4 2" xfId="15432" xr:uid="{00000000-0005-0000-0000-0000413C0000}"/>
    <cellStyle name="Heading 2 2 4 3" xfId="15433" xr:uid="{00000000-0005-0000-0000-0000423C0000}"/>
    <cellStyle name="Heading 2 2 4 4" xfId="15434" xr:uid="{00000000-0005-0000-0000-0000433C0000}"/>
    <cellStyle name="Heading 2 2 5" xfId="15435" xr:uid="{00000000-0005-0000-0000-0000443C0000}"/>
    <cellStyle name="Heading 2 2 5 2" xfId="15436" xr:uid="{00000000-0005-0000-0000-0000453C0000}"/>
    <cellStyle name="Heading 2 2 6" xfId="15437" xr:uid="{00000000-0005-0000-0000-0000463C0000}"/>
    <cellStyle name="Heading 2 2 6 2" xfId="15438" xr:uid="{00000000-0005-0000-0000-0000473C0000}"/>
    <cellStyle name="Heading 2 2 7" xfId="15439" xr:uid="{00000000-0005-0000-0000-0000483C0000}"/>
    <cellStyle name="Heading 2 2 7 2" xfId="15440" xr:uid="{00000000-0005-0000-0000-0000493C0000}"/>
    <cellStyle name="Heading 2 2 8" xfId="15441" xr:uid="{00000000-0005-0000-0000-00004A3C0000}"/>
    <cellStyle name="Heading 2 2 8 2" xfId="15442" xr:uid="{00000000-0005-0000-0000-00004B3C0000}"/>
    <cellStyle name="Heading 2 2 9" xfId="15443" xr:uid="{00000000-0005-0000-0000-00004C3C0000}"/>
    <cellStyle name="Heading 2 2 9 2" xfId="15444" xr:uid="{00000000-0005-0000-0000-00004D3C0000}"/>
    <cellStyle name="Heading 2 3" xfId="15445" xr:uid="{00000000-0005-0000-0000-00004E3C0000}"/>
    <cellStyle name="Heading 2 3 2" xfId="15446" xr:uid="{00000000-0005-0000-0000-00004F3C0000}"/>
    <cellStyle name="Heading 2 3 3" xfId="15447" xr:uid="{00000000-0005-0000-0000-0000503C0000}"/>
    <cellStyle name="Heading 2 3 4" xfId="15448" xr:uid="{00000000-0005-0000-0000-0000513C0000}"/>
    <cellStyle name="Heading 2 3 5" xfId="15449" xr:uid="{00000000-0005-0000-0000-0000523C0000}"/>
    <cellStyle name="Heading 2 4" xfId="15450" xr:uid="{00000000-0005-0000-0000-0000533C0000}"/>
    <cellStyle name="Heading 2 4 2" xfId="15451" xr:uid="{00000000-0005-0000-0000-0000543C0000}"/>
    <cellStyle name="Heading 2 4 3" xfId="15452" xr:uid="{00000000-0005-0000-0000-0000553C0000}"/>
    <cellStyle name="Heading 2 4 4" xfId="15453" xr:uid="{00000000-0005-0000-0000-0000563C0000}"/>
    <cellStyle name="Heading 2 5" xfId="15454" xr:uid="{00000000-0005-0000-0000-0000573C0000}"/>
    <cellStyle name="Heading 2 5 2" xfId="15455" xr:uid="{00000000-0005-0000-0000-0000583C0000}"/>
    <cellStyle name="Heading 2 5 3" xfId="15456" xr:uid="{00000000-0005-0000-0000-0000593C0000}"/>
    <cellStyle name="Heading 2 6" xfId="15457" xr:uid="{00000000-0005-0000-0000-00005A3C0000}"/>
    <cellStyle name="Heading 2 7" xfId="15458" xr:uid="{00000000-0005-0000-0000-00005B3C0000}"/>
    <cellStyle name="Heading 3 2" xfId="15459" xr:uid="{00000000-0005-0000-0000-00005C3C0000}"/>
    <cellStyle name="Heading 3 2 10" xfId="15460" xr:uid="{00000000-0005-0000-0000-00005D3C0000}"/>
    <cellStyle name="Heading 3 2 11" xfId="15461" xr:uid="{00000000-0005-0000-0000-00005E3C0000}"/>
    <cellStyle name="Heading 3 2 12" xfId="15462" xr:uid="{00000000-0005-0000-0000-00005F3C0000}"/>
    <cellStyle name="Heading 3 2 13" xfId="15463" xr:uid="{00000000-0005-0000-0000-0000603C0000}"/>
    <cellStyle name="Heading 3 2 14" xfId="15464" xr:uid="{00000000-0005-0000-0000-0000613C0000}"/>
    <cellStyle name="Heading 3 2 2" xfId="15465" xr:uid="{00000000-0005-0000-0000-0000623C0000}"/>
    <cellStyle name="Heading 3 2 2 10" xfId="15466" xr:uid="{00000000-0005-0000-0000-0000633C0000}"/>
    <cellStyle name="Heading 3 2 2 2" xfId="15467" xr:uid="{00000000-0005-0000-0000-0000643C0000}"/>
    <cellStyle name="Heading 3 2 2 2 2" xfId="15468" xr:uid="{00000000-0005-0000-0000-0000653C0000}"/>
    <cellStyle name="Heading 3 2 2 3" xfId="15469" xr:uid="{00000000-0005-0000-0000-0000663C0000}"/>
    <cellStyle name="Heading 3 2 2 3 2" xfId="15470" xr:uid="{00000000-0005-0000-0000-0000673C0000}"/>
    <cellStyle name="Heading 3 2 2 4" xfId="15471" xr:uid="{00000000-0005-0000-0000-0000683C0000}"/>
    <cellStyle name="Heading 3 2 2 4 2" xfId="15472" xr:uid="{00000000-0005-0000-0000-0000693C0000}"/>
    <cellStyle name="Heading 3 2 2 5" xfId="15473" xr:uid="{00000000-0005-0000-0000-00006A3C0000}"/>
    <cellStyle name="Heading 3 2 2 5 2" xfId="15474" xr:uid="{00000000-0005-0000-0000-00006B3C0000}"/>
    <cellStyle name="Heading 3 2 2 6" xfId="15475" xr:uid="{00000000-0005-0000-0000-00006C3C0000}"/>
    <cellStyle name="Heading 3 2 2 6 2" xfId="15476" xr:uid="{00000000-0005-0000-0000-00006D3C0000}"/>
    <cellStyle name="Heading 3 2 2 7" xfId="15477" xr:uid="{00000000-0005-0000-0000-00006E3C0000}"/>
    <cellStyle name="Heading 3 2 2 7 2" xfId="15478" xr:uid="{00000000-0005-0000-0000-00006F3C0000}"/>
    <cellStyle name="Heading 3 2 2 8" xfId="15479" xr:uid="{00000000-0005-0000-0000-0000703C0000}"/>
    <cellStyle name="Heading 3 2 2 9" xfId="15480" xr:uid="{00000000-0005-0000-0000-0000713C0000}"/>
    <cellStyle name="Heading 3 2 3" xfId="15481" xr:uid="{00000000-0005-0000-0000-0000723C0000}"/>
    <cellStyle name="Heading 3 2 3 2" xfId="15482" xr:uid="{00000000-0005-0000-0000-0000733C0000}"/>
    <cellStyle name="Heading 3 2 3 3" xfId="15483" xr:uid="{00000000-0005-0000-0000-0000743C0000}"/>
    <cellStyle name="Heading 3 2 3 4" xfId="15484" xr:uid="{00000000-0005-0000-0000-0000753C0000}"/>
    <cellStyle name="Heading 3 2 4" xfId="15485" xr:uid="{00000000-0005-0000-0000-0000763C0000}"/>
    <cellStyle name="Heading 3 2 4 2" xfId="15486" xr:uid="{00000000-0005-0000-0000-0000773C0000}"/>
    <cellStyle name="Heading 3 2 5" xfId="15487" xr:uid="{00000000-0005-0000-0000-0000783C0000}"/>
    <cellStyle name="Heading 3 2 5 2" xfId="15488" xr:uid="{00000000-0005-0000-0000-0000793C0000}"/>
    <cellStyle name="Heading 3 2 6" xfId="15489" xr:uid="{00000000-0005-0000-0000-00007A3C0000}"/>
    <cellStyle name="Heading 3 2 6 2" xfId="15490" xr:uid="{00000000-0005-0000-0000-00007B3C0000}"/>
    <cellStyle name="Heading 3 2 7" xfId="15491" xr:uid="{00000000-0005-0000-0000-00007C3C0000}"/>
    <cellStyle name="Heading 3 2 7 2" xfId="15492" xr:uid="{00000000-0005-0000-0000-00007D3C0000}"/>
    <cellStyle name="Heading 3 2 8" xfId="15493" xr:uid="{00000000-0005-0000-0000-00007E3C0000}"/>
    <cellStyle name="Heading 3 2 8 2" xfId="15494" xr:uid="{00000000-0005-0000-0000-00007F3C0000}"/>
    <cellStyle name="Heading 3 2 9" xfId="15495" xr:uid="{00000000-0005-0000-0000-0000803C0000}"/>
    <cellStyle name="Heading 3 2 9 2" xfId="15496" xr:uid="{00000000-0005-0000-0000-0000813C0000}"/>
    <cellStyle name="Heading 3 3" xfId="15497" xr:uid="{00000000-0005-0000-0000-0000823C0000}"/>
    <cellStyle name="Heading 3 3 2" xfId="15498" xr:uid="{00000000-0005-0000-0000-0000833C0000}"/>
    <cellStyle name="Heading 3 3 3" xfId="15499" xr:uid="{00000000-0005-0000-0000-0000843C0000}"/>
    <cellStyle name="Heading 3 3 4" xfId="15500" xr:uid="{00000000-0005-0000-0000-0000853C0000}"/>
    <cellStyle name="Heading 3 4" xfId="15501" xr:uid="{00000000-0005-0000-0000-0000863C0000}"/>
    <cellStyle name="Heading 3 4 2" xfId="15502" xr:uid="{00000000-0005-0000-0000-0000873C0000}"/>
    <cellStyle name="Heading 3 4 3" xfId="15503" xr:uid="{00000000-0005-0000-0000-0000883C0000}"/>
    <cellStyle name="Heading 3 4 4" xfId="15504" xr:uid="{00000000-0005-0000-0000-0000893C0000}"/>
    <cellStyle name="Heading 3 5" xfId="15505" xr:uid="{00000000-0005-0000-0000-00008A3C0000}"/>
    <cellStyle name="Heading 3 6" xfId="15506" xr:uid="{00000000-0005-0000-0000-00008B3C0000}"/>
    <cellStyle name="Heading 3 7" xfId="15507" xr:uid="{00000000-0005-0000-0000-00008C3C0000}"/>
    <cellStyle name="Heading 4 2" xfId="15508" xr:uid="{00000000-0005-0000-0000-00008D3C0000}"/>
    <cellStyle name="Heading 4 2 10" xfId="15509" xr:uid="{00000000-0005-0000-0000-00008E3C0000}"/>
    <cellStyle name="Heading 4 2 11" xfId="15510" xr:uid="{00000000-0005-0000-0000-00008F3C0000}"/>
    <cellStyle name="Heading 4 2 12" xfId="15511" xr:uid="{00000000-0005-0000-0000-0000903C0000}"/>
    <cellStyle name="Heading 4 2 13" xfId="15512" xr:uid="{00000000-0005-0000-0000-0000913C0000}"/>
    <cellStyle name="Heading 4 2 14" xfId="15513" xr:uid="{00000000-0005-0000-0000-0000923C0000}"/>
    <cellStyle name="Heading 4 2 2" xfId="15514" xr:uid="{00000000-0005-0000-0000-0000933C0000}"/>
    <cellStyle name="Heading 4 2 2 10" xfId="15515" xr:uid="{00000000-0005-0000-0000-0000943C0000}"/>
    <cellStyle name="Heading 4 2 2 2" xfId="15516" xr:uid="{00000000-0005-0000-0000-0000953C0000}"/>
    <cellStyle name="Heading 4 2 2 2 2" xfId="15517" xr:uid="{00000000-0005-0000-0000-0000963C0000}"/>
    <cellStyle name="Heading 4 2 2 3" xfId="15518" xr:uid="{00000000-0005-0000-0000-0000973C0000}"/>
    <cellStyle name="Heading 4 2 2 3 2" xfId="15519" xr:uid="{00000000-0005-0000-0000-0000983C0000}"/>
    <cellStyle name="Heading 4 2 2 4" xfId="15520" xr:uid="{00000000-0005-0000-0000-0000993C0000}"/>
    <cellStyle name="Heading 4 2 2 4 2" xfId="15521" xr:uid="{00000000-0005-0000-0000-00009A3C0000}"/>
    <cellStyle name="Heading 4 2 2 5" xfId="15522" xr:uid="{00000000-0005-0000-0000-00009B3C0000}"/>
    <cellStyle name="Heading 4 2 2 5 2" xfId="15523" xr:uid="{00000000-0005-0000-0000-00009C3C0000}"/>
    <cellStyle name="Heading 4 2 2 6" xfId="15524" xr:uid="{00000000-0005-0000-0000-00009D3C0000}"/>
    <cellStyle name="Heading 4 2 2 6 2" xfId="15525" xr:uid="{00000000-0005-0000-0000-00009E3C0000}"/>
    <cellStyle name="Heading 4 2 2 7" xfId="15526" xr:uid="{00000000-0005-0000-0000-00009F3C0000}"/>
    <cellStyle name="Heading 4 2 2 7 2" xfId="15527" xr:uid="{00000000-0005-0000-0000-0000A03C0000}"/>
    <cellStyle name="Heading 4 2 2 8" xfId="15528" xr:uid="{00000000-0005-0000-0000-0000A13C0000}"/>
    <cellStyle name="Heading 4 2 2 9" xfId="15529" xr:uid="{00000000-0005-0000-0000-0000A23C0000}"/>
    <cellStyle name="Heading 4 2 3" xfId="15530" xr:uid="{00000000-0005-0000-0000-0000A33C0000}"/>
    <cellStyle name="Heading 4 2 3 2" xfId="15531" xr:uid="{00000000-0005-0000-0000-0000A43C0000}"/>
    <cellStyle name="Heading 4 2 3 3" xfId="15532" xr:uid="{00000000-0005-0000-0000-0000A53C0000}"/>
    <cellStyle name="Heading 4 2 3 4" xfId="15533" xr:uid="{00000000-0005-0000-0000-0000A63C0000}"/>
    <cellStyle name="Heading 4 2 4" xfId="15534" xr:uid="{00000000-0005-0000-0000-0000A73C0000}"/>
    <cellStyle name="Heading 4 2 4 2" xfId="15535" xr:uid="{00000000-0005-0000-0000-0000A83C0000}"/>
    <cellStyle name="Heading 4 2 5" xfId="15536" xr:uid="{00000000-0005-0000-0000-0000A93C0000}"/>
    <cellStyle name="Heading 4 2 5 2" xfId="15537" xr:uid="{00000000-0005-0000-0000-0000AA3C0000}"/>
    <cellStyle name="Heading 4 2 6" xfId="15538" xr:uid="{00000000-0005-0000-0000-0000AB3C0000}"/>
    <cellStyle name="Heading 4 2 6 2" xfId="15539" xr:uid="{00000000-0005-0000-0000-0000AC3C0000}"/>
    <cellStyle name="Heading 4 2 7" xfId="15540" xr:uid="{00000000-0005-0000-0000-0000AD3C0000}"/>
    <cellStyle name="Heading 4 2 7 2" xfId="15541" xr:uid="{00000000-0005-0000-0000-0000AE3C0000}"/>
    <cellStyle name="Heading 4 2 8" xfId="15542" xr:uid="{00000000-0005-0000-0000-0000AF3C0000}"/>
    <cellStyle name="Heading 4 2 8 2" xfId="15543" xr:uid="{00000000-0005-0000-0000-0000B03C0000}"/>
    <cellStyle name="Heading 4 2 9" xfId="15544" xr:uid="{00000000-0005-0000-0000-0000B13C0000}"/>
    <cellStyle name="Heading 4 2 9 2" xfId="15545" xr:uid="{00000000-0005-0000-0000-0000B23C0000}"/>
    <cellStyle name="Heading 4 3" xfId="15546" xr:uid="{00000000-0005-0000-0000-0000B33C0000}"/>
    <cellStyle name="Heading 4 3 2" xfId="15547" xr:uid="{00000000-0005-0000-0000-0000B43C0000}"/>
    <cellStyle name="Heading 4 3 3" xfId="15548" xr:uid="{00000000-0005-0000-0000-0000B53C0000}"/>
    <cellStyle name="Heading 4 3 4" xfId="15549" xr:uid="{00000000-0005-0000-0000-0000B63C0000}"/>
    <cellStyle name="Heading 4 4" xfId="15550" xr:uid="{00000000-0005-0000-0000-0000B73C0000}"/>
    <cellStyle name="Heading 4 4 2" xfId="15551" xr:uid="{00000000-0005-0000-0000-0000B83C0000}"/>
    <cellStyle name="Heading 4 4 3" xfId="15552" xr:uid="{00000000-0005-0000-0000-0000B93C0000}"/>
    <cellStyle name="Heading 4 4 4" xfId="15553" xr:uid="{00000000-0005-0000-0000-0000BA3C0000}"/>
    <cellStyle name="Heading 4 5" xfId="15554" xr:uid="{00000000-0005-0000-0000-0000BB3C0000}"/>
    <cellStyle name="Heading 4 6" xfId="15555" xr:uid="{00000000-0005-0000-0000-0000BC3C0000}"/>
    <cellStyle name="Heading 4 7" xfId="15556" xr:uid="{00000000-0005-0000-0000-0000BD3C0000}"/>
    <cellStyle name="Heading 5" xfId="15557" xr:uid="{00000000-0005-0000-0000-0000BE3C0000}"/>
    <cellStyle name="Heading 6" xfId="15558" xr:uid="{00000000-0005-0000-0000-0000BF3C0000}"/>
    <cellStyle name="Heading 7" xfId="15559" xr:uid="{00000000-0005-0000-0000-0000C03C0000}"/>
    <cellStyle name="Heading 8" xfId="15560" xr:uid="{00000000-0005-0000-0000-0000C13C0000}"/>
    <cellStyle name="Heading No Underline" xfId="15561" xr:uid="{00000000-0005-0000-0000-0000C23C0000}"/>
    <cellStyle name="Heading No Underline 2" xfId="15562" xr:uid="{00000000-0005-0000-0000-0000C33C0000}"/>
    <cellStyle name="Heading No Underline 3" xfId="15563" xr:uid="{00000000-0005-0000-0000-0000C43C0000}"/>
    <cellStyle name="Heading No Underline 4" xfId="15564" xr:uid="{00000000-0005-0000-0000-0000C53C0000}"/>
    <cellStyle name="Heading No Underline 5" xfId="15565" xr:uid="{00000000-0005-0000-0000-0000C63C0000}"/>
    <cellStyle name="Heading With Underline" xfId="15566" xr:uid="{00000000-0005-0000-0000-0000C73C0000}"/>
    <cellStyle name="Heading With Underline 2" xfId="15567" xr:uid="{00000000-0005-0000-0000-0000C83C0000}"/>
    <cellStyle name="Heading With Underline 3" xfId="15568" xr:uid="{00000000-0005-0000-0000-0000C93C0000}"/>
    <cellStyle name="Heading With Underline 4" xfId="15569" xr:uid="{00000000-0005-0000-0000-0000CA3C0000}"/>
    <cellStyle name="Heading With Underline 5" xfId="15570" xr:uid="{00000000-0005-0000-0000-0000CB3C0000}"/>
    <cellStyle name="HEADING1" xfId="15571" xr:uid="{00000000-0005-0000-0000-0000CC3C0000}"/>
    <cellStyle name="Heading1 10" xfId="15572" xr:uid="{00000000-0005-0000-0000-0000CD3C0000}"/>
    <cellStyle name="Heading1 11" xfId="15573" xr:uid="{00000000-0005-0000-0000-0000CE3C0000}"/>
    <cellStyle name="Heading1 12" xfId="15574" xr:uid="{00000000-0005-0000-0000-0000CF3C0000}"/>
    <cellStyle name="Heading1 13" xfId="15575" xr:uid="{00000000-0005-0000-0000-0000D03C0000}"/>
    <cellStyle name="Heading1 14" xfId="15576" xr:uid="{00000000-0005-0000-0000-0000D13C0000}"/>
    <cellStyle name="Heading1 15" xfId="15577" xr:uid="{00000000-0005-0000-0000-0000D23C0000}"/>
    <cellStyle name="Heading1 16" xfId="15578" xr:uid="{00000000-0005-0000-0000-0000D33C0000}"/>
    <cellStyle name="Heading1 17" xfId="15579" xr:uid="{00000000-0005-0000-0000-0000D43C0000}"/>
    <cellStyle name="Heading1 18" xfId="15580" xr:uid="{00000000-0005-0000-0000-0000D53C0000}"/>
    <cellStyle name="Heading1 19" xfId="15581" xr:uid="{00000000-0005-0000-0000-0000D63C0000}"/>
    <cellStyle name="Heading1 2" xfId="15582" xr:uid="{00000000-0005-0000-0000-0000D73C0000}"/>
    <cellStyle name="Heading1 2 2" xfId="15583" xr:uid="{00000000-0005-0000-0000-0000D83C0000}"/>
    <cellStyle name="Heading1 2 3" xfId="15584" xr:uid="{00000000-0005-0000-0000-0000D93C0000}"/>
    <cellStyle name="Heading1 3" xfId="15585" xr:uid="{00000000-0005-0000-0000-0000DA3C0000}"/>
    <cellStyle name="Heading1 4" xfId="15586" xr:uid="{00000000-0005-0000-0000-0000DB3C0000}"/>
    <cellStyle name="Heading1 5" xfId="15587" xr:uid="{00000000-0005-0000-0000-0000DC3C0000}"/>
    <cellStyle name="Heading1 6" xfId="15588" xr:uid="{00000000-0005-0000-0000-0000DD3C0000}"/>
    <cellStyle name="Heading1 7" xfId="15589" xr:uid="{00000000-0005-0000-0000-0000DE3C0000}"/>
    <cellStyle name="Heading1 8" xfId="15590" xr:uid="{00000000-0005-0000-0000-0000DF3C0000}"/>
    <cellStyle name="Heading1 9" xfId="15591" xr:uid="{00000000-0005-0000-0000-0000E03C0000}"/>
    <cellStyle name="HEADING2" xfId="15592" xr:uid="{00000000-0005-0000-0000-0000E13C0000}"/>
    <cellStyle name="Heading2 10" xfId="15593" xr:uid="{00000000-0005-0000-0000-0000E23C0000}"/>
    <cellStyle name="Heading2 11" xfId="15594" xr:uid="{00000000-0005-0000-0000-0000E33C0000}"/>
    <cellStyle name="Heading2 12" xfId="15595" xr:uid="{00000000-0005-0000-0000-0000E43C0000}"/>
    <cellStyle name="Heading2 13" xfId="15596" xr:uid="{00000000-0005-0000-0000-0000E53C0000}"/>
    <cellStyle name="Heading2 14" xfId="15597" xr:uid="{00000000-0005-0000-0000-0000E63C0000}"/>
    <cellStyle name="Heading2 15" xfId="15598" xr:uid="{00000000-0005-0000-0000-0000E73C0000}"/>
    <cellStyle name="Heading2 16" xfId="15599" xr:uid="{00000000-0005-0000-0000-0000E83C0000}"/>
    <cellStyle name="Heading2 17" xfId="15600" xr:uid="{00000000-0005-0000-0000-0000E93C0000}"/>
    <cellStyle name="Heading2 18" xfId="15601" xr:uid="{00000000-0005-0000-0000-0000EA3C0000}"/>
    <cellStyle name="Heading2 19" xfId="15602" xr:uid="{00000000-0005-0000-0000-0000EB3C0000}"/>
    <cellStyle name="Heading2 2" xfId="15603" xr:uid="{00000000-0005-0000-0000-0000EC3C0000}"/>
    <cellStyle name="Heading2 2 2" xfId="15604" xr:uid="{00000000-0005-0000-0000-0000ED3C0000}"/>
    <cellStyle name="Heading2 2 3" xfId="15605" xr:uid="{00000000-0005-0000-0000-0000EE3C0000}"/>
    <cellStyle name="Heading2 3" xfId="15606" xr:uid="{00000000-0005-0000-0000-0000EF3C0000}"/>
    <cellStyle name="Heading2 4" xfId="15607" xr:uid="{00000000-0005-0000-0000-0000F03C0000}"/>
    <cellStyle name="Heading2 5" xfId="15608" xr:uid="{00000000-0005-0000-0000-0000F13C0000}"/>
    <cellStyle name="Heading2 6" xfId="15609" xr:uid="{00000000-0005-0000-0000-0000F23C0000}"/>
    <cellStyle name="Heading2 7" xfId="15610" xr:uid="{00000000-0005-0000-0000-0000F33C0000}"/>
    <cellStyle name="Heading2 8" xfId="15611" xr:uid="{00000000-0005-0000-0000-0000F43C0000}"/>
    <cellStyle name="Heading2 9" xfId="15612" xr:uid="{00000000-0005-0000-0000-0000F53C0000}"/>
    <cellStyle name="HEADINGS" xfId="15613" xr:uid="{00000000-0005-0000-0000-0000F63C0000}"/>
    <cellStyle name="HEADINGS 2" xfId="15614" xr:uid="{00000000-0005-0000-0000-0000F73C0000}"/>
    <cellStyle name="HEADINGS 3" xfId="15615" xr:uid="{00000000-0005-0000-0000-0000F83C0000}"/>
    <cellStyle name="HEADINGS 4" xfId="15616" xr:uid="{00000000-0005-0000-0000-0000F93C0000}"/>
    <cellStyle name="HEADINGS 5" xfId="15617" xr:uid="{00000000-0005-0000-0000-0000FA3C0000}"/>
    <cellStyle name="HEADINGS 6" xfId="15618" xr:uid="{00000000-0005-0000-0000-0000FB3C0000}"/>
    <cellStyle name="HEADINGSTOP" xfId="15619" xr:uid="{00000000-0005-0000-0000-0000FC3C0000}"/>
    <cellStyle name="HEADINGSTOP 2" xfId="15620" xr:uid="{00000000-0005-0000-0000-0000FD3C0000}"/>
    <cellStyle name="HEADINGSTOP 3" xfId="15621" xr:uid="{00000000-0005-0000-0000-0000FE3C0000}"/>
    <cellStyle name="HEADINGSTOP 4" xfId="15622" xr:uid="{00000000-0005-0000-0000-0000FF3C0000}"/>
    <cellStyle name="HEADINGSTOP 5" xfId="15623" xr:uid="{00000000-0005-0000-0000-0000003D0000}"/>
    <cellStyle name="HEADINGSTOP 6" xfId="15624" xr:uid="{00000000-0005-0000-0000-0000013D0000}"/>
    <cellStyle name="headoption" xfId="15625" xr:uid="{00000000-0005-0000-0000-0000023D0000}"/>
    <cellStyle name="headoption 2" xfId="15626" xr:uid="{00000000-0005-0000-0000-0000033D0000}"/>
    <cellStyle name="headoption 2 2" xfId="15627" xr:uid="{00000000-0005-0000-0000-0000043D0000}"/>
    <cellStyle name="headoption 2 2 2" xfId="15628" xr:uid="{00000000-0005-0000-0000-0000053D0000}"/>
    <cellStyle name="headoption 2 2 2 2" xfId="15629" xr:uid="{00000000-0005-0000-0000-0000063D0000}"/>
    <cellStyle name="headoption 2 2 2 2 2" xfId="15630" xr:uid="{00000000-0005-0000-0000-0000073D0000}"/>
    <cellStyle name="headoption 2 2 2 2 3" xfId="15631" xr:uid="{00000000-0005-0000-0000-0000083D0000}"/>
    <cellStyle name="headoption 2 2 2 3" xfId="15632" xr:uid="{00000000-0005-0000-0000-0000093D0000}"/>
    <cellStyle name="headoption 2 2 3" xfId="15633" xr:uid="{00000000-0005-0000-0000-00000A3D0000}"/>
    <cellStyle name="headoption 2 2 3 2" xfId="15634" xr:uid="{00000000-0005-0000-0000-00000B3D0000}"/>
    <cellStyle name="headoption 2 2 3 3" xfId="15635" xr:uid="{00000000-0005-0000-0000-00000C3D0000}"/>
    <cellStyle name="headoption 2 2 4" xfId="15636" xr:uid="{00000000-0005-0000-0000-00000D3D0000}"/>
    <cellStyle name="headoption 2 3" xfId="15637" xr:uid="{00000000-0005-0000-0000-00000E3D0000}"/>
    <cellStyle name="headoption 2 3 2" xfId="15638" xr:uid="{00000000-0005-0000-0000-00000F3D0000}"/>
    <cellStyle name="headoption 2 3 2 2" xfId="15639" xr:uid="{00000000-0005-0000-0000-0000103D0000}"/>
    <cellStyle name="headoption 2 3 2 3" xfId="15640" xr:uid="{00000000-0005-0000-0000-0000113D0000}"/>
    <cellStyle name="headoption 2 3 2 4" xfId="15641" xr:uid="{00000000-0005-0000-0000-0000123D0000}"/>
    <cellStyle name="headoption 2 3 3" xfId="15642" xr:uid="{00000000-0005-0000-0000-0000133D0000}"/>
    <cellStyle name="headoption 2 3 4" xfId="15643" xr:uid="{00000000-0005-0000-0000-0000143D0000}"/>
    <cellStyle name="headoption 2 3 5" xfId="15644" xr:uid="{00000000-0005-0000-0000-0000153D0000}"/>
    <cellStyle name="headoption 2 4" xfId="15645" xr:uid="{00000000-0005-0000-0000-0000163D0000}"/>
    <cellStyle name="headoption 2 4 2" xfId="15646" xr:uid="{00000000-0005-0000-0000-0000173D0000}"/>
    <cellStyle name="headoption 2 4 3" xfId="15647" xr:uid="{00000000-0005-0000-0000-0000183D0000}"/>
    <cellStyle name="headoption 2 4 4" xfId="15648" xr:uid="{00000000-0005-0000-0000-0000193D0000}"/>
    <cellStyle name="headoption 2 5" xfId="15649" xr:uid="{00000000-0005-0000-0000-00001A3D0000}"/>
    <cellStyle name="headoption 2 6" xfId="15650" xr:uid="{00000000-0005-0000-0000-00001B3D0000}"/>
    <cellStyle name="headoption 3" xfId="15651" xr:uid="{00000000-0005-0000-0000-00001C3D0000}"/>
    <cellStyle name="headoption 3 2" xfId="15652" xr:uid="{00000000-0005-0000-0000-00001D3D0000}"/>
    <cellStyle name="headoption 3 2 2" xfId="15653" xr:uid="{00000000-0005-0000-0000-00001E3D0000}"/>
    <cellStyle name="headoption 3 2 2 2" xfId="15654" xr:uid="{00000000-0005-0000-0000-00001F3D0000}"/>
    <cellStyle name="headoption 3 2 2 2 2" xfId="15655" xr:uid="{00000000-0005-0000-0000-0000203D0000}"/>
    <cellStyle name="headoption 3 2 2 2 3" xfId="15656" xr:uid="{00000000-0005-0000-0000-0000213D0000}"/>
    <cellStyle name="headoption 3 2 2 3" xfId="15657" xr:uid="{00000000-0005-0000-0000-0000223D0000}"/>
    <cellStyle name="headoption 3 2 3" xfId="15658" xr:uid="{00000000-0005-0000-0000-0000233D0000}"/>
    <cellStyle name="headoption 3 2 3 2" xfId="15659" xr:uid="{00000000-0005-0000-0000-0000243D0000}"/>
    <cellStyle name="headoption 3 2 3 3" xfId="15660" xr:uid="{00000000-0005-0000-0000-0000253D0000}"/>
    <cellStyle name="headoption 3 2 4" xfId="15661" xr:uid="{00000000-0005-0000-0000-0000263D0000}"/>
    <cellStyle name="headoption 3 3" xfId="15662" xr:uid="{00000000-0005-0000-0000-0000273D0000}"/>
    <cellStyle name="headoption 3 3 2" xfId="15663" xr:uid="{00000000-0005-0000-0000-0000283D0000}"/>
    <cellStyle name="headoption 3 3 2 2" xfId="15664" xr:uid="{00000000-0005-0000-0000-0000293D0000}"/>
    <cellStyle name="headoption 3 3 2 3" xfId="15665" xr:uid="{00000000-0005-0000-0000-00002A3D0000}"/>
    <cellStyle name="headoption 3 3 2 4" xfId="15666" xr:uid="{00000000-0005-0000-0000-00002B3D0000}"/>
    <cellStyle name="headoption 3 3 3" xfId="15667" xr:uid="{00000000-0005-0000-0000-00002C3D0000}"/>
    <cellStyle name="headoption 3 3 4" xfId="15668" xr:uid="{00000000-0005-0000-0000-00002D3D0000}"/>
    <cellStyle name="headoption 3 3 5" xfId="15669" xr:uid="{00000000-0005-0000-0000-00002E3D0000}"/>
    <cellStyle name="headoption 3 4" xfId="15670" xr:uid="{00000000-0005-0000-0000-00002F3D0000}"/>
    <cellStyle name="headoption 3 4 2" xfId="15671" xr:uid="{00000000-0005-0000-0000-0000303D0000}"/>
    <cellStyle name="headoption 3 4 3" xfId="15672" xr:uid="{00000000-0005-0000-0000-0000313D0000}"/>
    <cellStyle name="headoption 3 4 4" xfId="15673" xr:uid="{00000000-0005-0000-0000-0000323D0000}"/>
    <cellStyle name="headoption 3 5" xfId="15674" xr:uid="{00000000-0005-0000-0000-0000333D0000}"/>
    <cellStyle name="headoption 3 6" xfId="15675" xr:uid="{00000000-0005-0000-0000-0000343D0000}"/>
    <cellStyle name="headoption 4" xfId="15676" xr:uid="{00000000-0005-0000-0000-0000353D0000}"/>
    <cellStyle name="headoption 4 2" xfId="15677" xr:uid="{00000000-0005-0000-0000-0000363D0000}"/>
    <cellStyle name="headoption 4 2 2" xfId="15678" xr:uid="{00000000-0005-0000-0000-0000373D0000}"/>
    <cellStyle name="headoption 4 2 2 2" xfId="15679" xr:uid="{00000000-0005-0000-0000-0000383D0000}"/>
    <cellStyle name="headoption 4 2 2 3" xfId="15680" xr:uid="{00000000-0005-0000-0000-0000393D0000}"/>
    <cellStyle name="headoption 4 2 3" xfId="15681" xr:uid="{00000000-0005-0000-0000-00003A3D0000}"/>
    <cellStyle name="headoption 4 3" xfId="15682" xr:uid="{00000000-0005-0000-0000-00003B3D0000}"/>
    <cellStyle name="headoption 4 3 2" xfId="15683" xr:uid="{00000000-0005-0000-0000-00003C3D0000}"/>
    <cellStyle name="headoption 4 3 3" xfId="15684" xr:uid="{00000000-0005-0000-0000-00003D3D0000}"/>
    <cellStyle name="headoption 4 4" xfId="15685" xr:uid="{00000000-0005-0000-0000-00003E3D0000}"/>
    <cellStyle name="headoption 5" xfId="15686" xr:uid="{00000000-0005-0000-0000-00003F3D0000}"/>
    <cellStyle name="headoption 5 2" xfId="15687" xr:uid="{00000000-0005-0000-0000-0000403D0000}"/>
    <cellStyle name="headoption 5 2 2" xfId="15688" xr:uid="{00000000-0005-0000-0000-0000413D0000}"/>
    <cellStyle name="headoption 5 2 3" xfId="15689" xr:uid="{00000000-0005-0000-0000-0000423D0000}"/>
    <cellStyle name="headoption 5 2 4" xfId="15690" xr:uid="{00000000-0005-0000-0000-0000433D0000}"/>
    <cellStyle name="headoption 5 3" xfId="15691" xr:uid="{00000000-0005-0000-0000-0000443D0000}"/>
    <cellStyle name="headoption 5 4" xfId="15692" xr:uid="{00000000-0005-0000-0000-0000453D0000}"/>
    <cellStyle name="headoption 5 5" xfId="15693" xr:uid="{00000000-0005-0000-0000-0000463D0000}"/>
    <cellStyle name="headoption 6" xfId="15694" xr:uid="{00000000-0005-0000-0000-0000473D0000}"/>
    <cellStyle name="headoption 6 2" xfId="15695" xr:uid="{00000000-0005-0000-0000-0000483D0000}"/>
    <cellStyle name="headoption 6 3" xfId="15696" xr:uid="{00000000-0005-0000-0000-0000493D0000}"/>
    <cellStyle name="headoption 6 4" xfId="15697" xr:uid="{00000000-0005-0000-0000-00004A3D0000}"/>
    <cellStyle name="headoption 7" xfId="15698" xr:uid="{00000000-0005-0000-0000-00004B3D0000}"/>
    <cellStyle name="headoption 8" xfId="15699" xr:uid="{00000000-0005-0000-0000-00004C3D0000}"/>
    <cellStyle name="headoption_bieu 1b" xfId="15700" xr:uid="{00000000-0005-0000-0000-00004D3D0000}"/>
    <cellStyle name="Hoa-Scholl" xfId="15701" xr:uid="{00000000-0005-0000-0000-00004E3D0000}"/>
    <cellStyle name="Hoa-Scholl 2" xfId="15702" xr:uid="{00000000-0005-0000-0000-00004F3D0000}"/>
    <cellStyle name="Hoa-Scholl 2 2" xfId="15703" xr:uid="{00000000-0005-0000-0000-0000503D0000}"/>
    <cellStyle name="Hoa-Scholl 2 2 2" xfId="15704" xr:uid="{00000000-0005-0000-0000-0000513D0000}"/>
    <cellStyle name="Hoa-Scholl 2 2 2 2" xfId="15705" xr:uid="{00000000-0005-0000-0000-0000523D0000}"/>
    <cellStyle name="Hoa-Scholl 2 2 2 2 2" xfId="15706" xr:uid="{00000000-0005-0000-0000-0000533D0000}"/>
    <cellStyle name="Hoa-Scholl 2 2 2 2 3" xfId="15707" xr:uid="{00000000-0005-0000-0000-0000543D0000}"/>
    <cellStyle name="Hoa-Scholl 2 2 2 3" xfId="15708" xr:uid="{00000000-0005-0000-0000-0000553D0000}"/>
    <cellStyle name="Hoa-Scholl 2 2 3" xfId="15709" xr:uid="{00000000-0005-0000-0000-0000563D0000}"/>
    <cellStyle name="Hoa-Scholl 2 2 3 2" xfId="15710" xr:uid="{00000000-0005-0000-0000-0000573D0000}"/>
    <cellStyle name="Hoa-Scholl 2 2 3 3" xfId="15711" xr:uid="{00000000-0005-0000-0000-0000583D0000}"/>
    <cellStyle name="Hoa-Scholl 2 2 4" xfId="15712" xr:uid="{00000000-0005-0000-0000-0000593D0000}"/>
    <cellStyle name="Hoa-Scholl 2 3" xfId="15713" xr:uid="{00000000-0005-0000-0000-00005A3D0000}"/>
    <cellStyle name="Hoa-Scholl 2 3 2" xfId="15714" xr:uid="{00000000-0005-0000-0000-00005B3D0000}"/>
    <cellStyle name="Hoa-Scholl 2 3 2 2" xfId="15715" xr:uid="{00000000-0005-0000-0000-00005C3D0000}"/>
    <cellStyle name="Hoa-Scholl 2 3 2 3" xfId="15716" xr:uid="{00000000-0005-0000-0000-00005D3D0000}"/>
    <cellStyle name="Hoa-Scholl 2 3 2 4" xfId="15717" xr:uid="{00000000-0005-0000-0000-00005E3D0000}"/>
    <cellStyle name="Hoa-Scholl 2 3 3" xfId="15718" xr:uid="{00000000-0005-0000-0000-00005F3D0000}"/>
    <cellStyle name="Hoa-Scholl 2 3 4" xfId="15719" xr:uid="{00000000-0005-0000-0000-0000603D0000}"/>
    <cellStyle name="Hoa-Scholl 2 3 5" xfId="15720" xr:uid="{00000000-0005-0000-0000-0000613D0000}"/>
    <cellStyle name="Hoa-Scholl 2 4" xfId="15721" xr:uid="{00000000-0005-0000-0000-0000623D0000}"/>
    <cellStyle name="Hoa-Scholl 2 4 2" xfId="15722" xr:uid="{00000000-0005-0000-0000-0000633D0000}"/>
    <cellStyle name="Hoa-Scholl 2 4 3" xfId="15723" xr:uid="{00000000-0005-0000-0000-0000643D0000}"/>
    <cellStyle name="Hoa-Scholl 2 4 4" xfId="15724" xr:uid="{00000000-0005-0000-0000-0000653D0000}"/>
    <cellStyle name="Hoa-Scholl 2 5" xfId="15725" xr:uid="{00000000-0005-0000-0000-0000663D0000}"/>
    <cellStyle name="Hoa-Scholl 2 6" xfId="15726" xr:uid="{00000000-0005-0000-0000-0000673D0000}"/>
    <cellStyle name="Hoa-Scholl 3" xfId="15727" xr:uid="{00000000-0005-0000-0000-0000683D0000}"/>
    <cellStyle name="Hoa-Scholl 3 2" xfId="15728" xr:uid="{00000000-0005-0000-0000-0000693D0000}"/>
    <cellStyle name="Hoa-Scholl 3 2 2" xfId="15729" xr:uid="{00000000-0005-0000-0000-00006A3D0000}"/>
    <cellStyle name="Hoa-Scholl 3 2 2 2" xfId="15730" xr:uid="{00000000-0005-0000-0000-00006B3D0000}"/>
    <cellStyle name="Hoa-Scholl 3 2 2 3" xfId="15731" xr:uid="{00000000-0005-0000-0000-00006C3D0000}"/>
    <cellStyle name="Hoa-Scholl 3 2 3" xfId="15732" xr:uid="{00000000-0005-0000-0000-00006D3D0000}"/>
    <cellStyle name="Hoa-Scholl 3 3" xfId="15733" xr:uid="{00000000-0005-0000-0000-00006E3D0000}"/>
    <cellStyle name="Hoa-Scholl 3 3 2" xfId="15734" xr:uid="{00000000-0005-0000-0000-00006F3D0000}"/>
    <cellStyle name="Hoa-Scholl 3 3 3" xfId="15735" xr:uid="{00000000-0005-0000-0000-0000703D0000}"/>
    <cellStyle name="Hoa-Scholl 3 4" xfId="15736" xr:uid="{00000000-0005-0000-0000-0000713D0000}"/>
    <cellStyle name="Hoa-Scholl 4" xfId="15737" xr:uid="{00000000-0005-0000-0000-0000723D0000}"/>
    <cellStyle name="Hoa-Scholl 4 2" xfId="15738" xr:uid="{00000000-0005-0000-0000-0000733D0000}"/>
    <cellStyle name="Hoa-Scholl 4 2 2" xfId="15739" xr:uid="{00000000-0005-0000-0000-0000743D0000}"/>
    <cellStyle name="Hoa-Scholl 4 2 3" xfId="15740" xr:uid="{00000000-0005-0000-0000-0000753D0000}"/>
    <cellStyle name="Hoa-Scholl 4 2 4" xfId="15741" xr:uid="{00000000-0005-0000-0000-0000763D0000}"/>
    <cellStyle name="Hoa-Scholl 4 3" xfId="15742" xr:uid="{00000000-0005-0000-0000-0000773D0000}"/>
    <cellStyle name="Hoa-Scholl 4 4" xfId="15743" xr:uid="{00000000-0005-0000-0000-0000783D0000}"/>
    <cellStyle name="Hoa-Scholl 4 5" xfId="15744" xr:uid="{00000000-0005-0000-0000-0000793D0000}"/>
    <cellStyle name="Hoa-Scholl 5" xfId="15745" xr:uid="{00000000-0005-0000-0000-00007A3D0000}"/>
    <cellStyle name="Hoa-Scholl 5 2" xfId="15746" xr:uid="{00000000-0005-0000-0000-00007B3D0000}"/>
    <cellStyle name="Hoa-Scholl 5 3" xfId="15747" xr:uid="{00000000-0005-0000-0000-00007C3D0000}"/>
    <cellStyle name="Hoa-Scholl 5 4" xfId="15748" xr:uid="{00000000-0005-0000-0000-00007D3D0000}"/>
    <cellStyle name="Hoa-Scholl 6" xfId="15749" xr:uid="{00000000-0005-0000-0000-00007E3D0000}"/>
    <cellStyle name="Hoa-Scholl 7" xfId="15750" xr:uid="{00000000-0005-0000-0000-00007F3D0000}"/>
    <cellStyle name="Hoa-Scholl_bieu 1b" xfId="15751" xr:uid="{00000000-0005-0000-0000-0000803D0000}"/>
    <cellStyle name="HUY" xfId="15752" xr:uid="{00000000-0005-0000-0000-0000813D0000}"/>
    <cellStyle name="HUY 2" xfId="15753" xr:uid="{00000000-0005-0000-0000-0000823D0000}"/>
    <cellStyle name="HUY 2 2" xfId="15754" xr:uid="{00000000-0005-0000-0000-0000833D0000}"/>
    <cellStyle name="HUY 2 3" xfId="15755" xr:uid="{00000000-0005-0000-0000-0000843D0000}"/>
    <cellStyle name="HUY 2 4" xfId="15756" xr:uid="{00000000-0005-0000-0000-0000853D0000}"/>
    <cellStyle name="HUY 3" xfId="15757" xr:uid="{00000000-0005-0000-0000-0000863D0000}"/>
    <cellStyle name="HUY 3 2" xfId="15758" xr:uid="{00000000-0005-0000-0000-0000873D0000}"/>
    <cellStyle name="HUY 3 3" xfId="15759" xr:uid="{00000000-0005-0000-0000-0000883D0000}"/>
    <cellStyle name="HUY 3 4" xfId="15760" xr:uid="{00000000-0005-0000-0000-0000893D0000}"/>
    <cellStyle name="HUY 4" xfId="15761" xr:uid="{00000000-0005-0000-0000-00008A3D0000}"/>
    <cellStyle name="HUY 4 2" xfId="15762" xr:uid="{00000000-0005-0000-0000-00008B3D0000}"/>
    <cellStyle name="HUY 4 3" xfId="15763" xr:uid="{00000000-0005-0000-0000-00008C3D0000}"/>
    <cellStyle name="HUY 4 4" xfId="15764" xr:uid="{00000000-0005-0000-0000-00008D3D0000}"/>
    <cellStyle name="HUY 5" xfId="15765" xr:uid="{00000000-0005-0000-0000-00008E3D0000}"/>
    <cellStyle name="HUY 6" xfId="15766" xr:uid="{00000000-0005-0000-0000-00008F3D0000}"/>
    <cellStyle name="HUY 7" xfId="15767" xr:uid="{00000000-0005-0000-0000-0000903D0000}"/>
    <cellStyle name="Hyperlink 2" xfId="15768" xr:uid="{00000000-0005-0000-0000-0000913D0000}"/>
    <cellStyle name="i phÝ kh¸c_B¶ng 2" xfId="15769" xr:uid="{00000000-0005-0000-0000-0000923D0000}"/>
    <cellStyle name="I.3" xfId="15770" xr:uid="{00000000-0005-0000-0000-0000933D0000}"/>
    <cellStyle name="I.3 2" xfId="15771" xr:uid="{00000000-0005-0000-0000-0000943D0000}"/>
    <cellStyle name="I.3 3" xfId="15772" xr:uid="{00000000-0005-0000-0000-0000953D0000}"/>
    <cellStyle name="I.3 4" xfId="15773" xr:uid="{00000000-0005-0000-0000-0000963D0000}"/>
    <cellStyle name="I.3 5" xfId="15774" xr:uid="{00000000-0005-0000-0000-0000973D0000}"/>
    <cellStyle name="I.3 6" xfId="15775" xr:uid="{00000000-0005-0000-0000-0000983D0000}"/>
    <cellStyle name="i·0" xfId="15776" xr:uid="{00000000-0005-0000-0000-0000993D0000}"/>
    <cellStyle name="i·0 2" xfId="15777" xr:uid="{00000000-0005-0000-0000-00009A3D0000}"/>
    <cellStyle name="i·0 2 2" xfId="15778" xr:uid="{00000000-0005-0000-0000-00009B3D0000}"/>
    <cellStyle name="i·0 2 3" xfId="15779" xr:uid="{00000000-0005-0000-0000-00009C3D0000}"/>
    <cellStyle name="i·0 2 4" xfId="15780" xr:uid="{00000000-0005-0000-0000-00009D3D0000}"/>
    <cellStyle name="i·0 2 5" xfId="15781" xr:uid="{00000000-0005-0000-0000-00009E3D0000}"/>
    <cellStyle name="i·0 3" xfId="15782" xr:uid="{00000000-0005-0000-0000-00009F3D0000}"/>
    <cellStyle name="i·0 4" xfId="15783" xr:uid="{00000000-0005-0000-0000-0000A03D0000}"/>
    <cellStyle name="i·0 5" xfId="15784" xr:uid="{00000000-0005-0000-0000-0000A13D0000}"/>
    <cellStyle name="i·0 6" xfId="15785" xr:uid="{00000000-0005-0000-0000-0000A23D0000}"/>
    <cellStyle name="i·0 7" xfId="15786" xr:uid="{00000000-0005-0000-0000-0000A33D0000}"/>
    <cellStyle name="ï-¾È»ê_BiÓu TB" xfId="15787" xr:uid="{00000000-0005-0000-0000-0000A43D0000}"/>
    <cellStyle name="Input [yellow]" xfId="15788" xr:uid="{00000000-0005-0000-0000-0000A53D0000}"/>
    <cellStyle name="Input [yellow] 10" xfId="15789" xr:uid="{00000000-0005-0000-0000-0000A63D0000}"/>
    <cellStyle name="Input [yellow] 10 2" xfId="15790" xr:uid="{00000000-0005-0000-0000-0000A73D0000}"/>
    <cellStyle name="Input [yellow] 10 2 2" xfId="15791" xr:uid="{00000000-0005-0000-0000-0000A83D0000}"/>
    <cellStyle name="Input [yellow] 10 2 2 2" xfId="15792" xr:uid="{00000000-0005-0000-0000-0000A93D0000}"/>
    <cellStyle name="Input [yellow] 10 2 2 2 2" xfId="15793" xr:uid="{00000000-0005-0000-0000-0000AA3D0000}"/>
    <cellStyle name="Input [yellow] 10 2 2 2 3" xfId="15794" xr:uid="{00000000-0005-0000-0000-0000AB3D0000}"/>
    <cellStyle name="Input [yellow] 10 2 2 3" xfId="15795" xr:uid="{00000000-0005-0000-0000-0000AC3D0000}"/>
    <cellStyle name="Input [yellow] 10 2 3" xfId="15796" xr:uid="{00000000-0005-0000-0000-0000AD3D0000}"/>
    <cellStyle name="Input [yellow] 10 2 3 2" xfId="15797" xr:uid="{00000000-0005-0000-0000-0000AE3D0000}"/>
    <cellStyle name="Input [yellow] 10 2 3 3" xfId="15798" xr:uid="{00000000-0005-0000-0000-0000AF3D0000}"/>
    <cellStyle name="Input [yellow] 10 2 4" xfId="15799" xr:uid="{00000000-0005-0000-0000-0000B03D0000}"/>
    <cellStyle name="Input [yellow] 10 3" xfId="15800" xr:uid="{00000000-0005-0000-0000-0000B13D0000}"/>
    <cellStyle name="Input [yellow] 10 3 2" xfId="15801" xr:uid="{00000000-0005-0000-0000-0000B23D0000}"/>
    <cellStyle name="Input [yellow] 10 3 2 2" xfId="15802" xr:uid="{00000000-0005-0000-0000-0000B33D0000}"/>
    <cellStyle name="Input [yellow] 10 3 2 3" xfId="15803" xr:uid="{00000000-0005-0000-0000-0000B43D0000}"/>
    <cellStyle name="Input [yellow] 10 3 2 4" xfId="15804" xr:uid="{00000000-0005-0000-0000-0000B53D0000}"/>
    <cellStyle name="Input [yellow] 10 3 3" xfId="15805" xr:uid="{00000000-0005-0000-0000-0000B63D0000}"/>
    <cellStyle name="Input [yellow] 10 3 4" xfId="15806" xr:uid="{00000000-0005-0000-0000-0000B73D0000}"/>
    <cellStyle name="Input [yellow] 10 3 5" xfId="15807" xr:uid="{00000000-0005-0000-0000-0000B83D0000}"/>
    <cellStyle name="Input [yellow] 10 4" xfId="15808" xr:uid="{00000000-0005-0000-0000-0000B93D0000}"/>
    <cellStyle name="Input [yellow] 10 4 2" xfId="15809" xr:uid="{00000000-0005-0000-0000-0000BA3D0000}"/>
    <cellStyle name="Input [yellow] 10 4 3" xfId="15810" xr:uid="{00000000-0005-0000-0000-0000BB3D0000}"/>
    <cellStyle name="Input [yellow] 10 4 4" xfId="15811" xr:uid="{00000000-0005-0000-0000-0000BC3D0000}"/>
    <cellStyle name="Input [yellow] 10 5" xfId="15812" xr:uid="{00000000-0005-0000-0000-0000BD3D0000}"/>
    <cellStyle name="Input [yellow] 10 6" xfId="15813" xr:uid="{00000000-0005-0000-0000-0000BE3D0000}"/>
    <cellStyle name="Input [yellow] 11" xfId="15814" xr:uid="{00000000-0005-0000-0000-0000BF3D0000}"/>
    <cellStyle name="Input [yellow] 11 2" xfId="15815" xr:uid="{00000000-0005-0000-0000-0000C03D0000}"/>
    <cellStyle name="Input [yellow] 11 2 2" xfId="15816" xr:uid="{00000000-0005-0000-0000-0000C13D0000}"/>
    <cellStyle name="Input [yellow] 11 2 2 2" xfId="15817" xr:uid="{00000000-0005-0000-0000-0000C23D0000}"/>
    <cellStyle name="Input [yellow] 11 2 2 2 2" xfId="15818" xr:uid="{00000000-0005-0000-0000-0000C33D0000}"/>
    <cellStyle name="Input [yellow] 11 2 2 2 3" xfId="15819" xr:uid="{00000000-0005-0000-0000-0000C43D0000}"/>
    <cellStyle name="Input [yellow] 11 2 2 3" xfId="15820" xr:uid="{00000000-0005-0000-0000-0000C53D0000}"/>
    <cellStyle name="Input [yellow] 11 2 3" xfId="15821" xr:uid="{00000000-0005-0000-0000-0000C63D0000}"/>
    <cellStyle name="Input [yellow] 11 2 3 2" xfId="15822" xr:uid="{00000000-0005-0000-0000-0000C73D0000}"/>
    <cellStyle name="Input [yellow] 11 2 3 3" xfId="15823" xr:uid="{00000000-0005-0000-0000-0000C83D0000}"/>
    <cellStyle name="Input [yellow] 11 2 4" xfId="15824" xr:uid="{00000000-0005-0000-0000-0000C93D0000}"/>
    <cellStyle name="Input [yellow] 11 3" xfId="15825" xr:uid="{00000000-0005-0000-0000-0000CA3D0000}"/>
    <cellStyle name="Input [yellow] 11 3 2" xfId="15826" xr:uid="{00000000-0005-0000-0000-0000CB3D0000}"/>
    <cellStyle name="Input [yellow] 11 3 2 2" xfId="15827" xr:uid="{00000000-0005-0000-0000-0000CC3D0000}"/>
    <cellStyle name="Input [yellow] 11 3 2 3" xfId="15828" xr:uid="{00000000-0005-0000-0000-0000CD3D0000}"/>
    <cellStyle name="Input [yellow] 11 3 2 4" xfId="15829" xr:uid="{00000000-0005-0000-0000-0000CE3D0000}"/>
    <cellStyle name="Input [yellow] 11 3 3" xfId="15830" xr:uid="{00000000-0005-0000-0000-0000CF3D0000}"/>
    <cellStyle name="Input [yellow] 11 3 4" xfId="15831" xr:uid="{00000000-0005-0000-0000-0000D03D0000}"/>
    <cellStyle name="Input [yellow] 11 3 5" xfId="15832" xr:uid="{00000000-0005-0000-0000-0000D13D0000}"/>
    <cellStyle name="Input [yellow] 11 4" xfId="15833" xr:uid="{00000000-0005-0000-0000-0000D23D0000}"/>
    <cellStyle name="Input [yellow] 11 4 2" xfId="15834" xr:uid="{00000000-0005-0000-0000-0000D33D0000}"/>
    <cellStyle name="Input [yellow] 11 4 3" xfId="15835" xr:uid="{00000000-0005-0000-0000-0000D43D0000}"/>
    <cellStyle name="Input [yellow] 11 4 4" xfId="15836" xr:uid="{00000000-0005-0000-0000-0000D53D0000}"/>
    <cellStyle name="Input [yellow] 11 5" xfId="15837" xr:uid="{00000000-0005-0000-0000-0000D63D0000}"/>
    <cellStyle name="Input [yellow] 11 6" xfId="15838" xr:uid="{00000000-0005-0000-0000-0000D73D0000}"/>
    <cellStyle name="Input [yellow] 12" xfId="15839" xr:uid="{00000000-0005-0000-0000-0000D83D0000}"/>
    <cellStyle name="Input [yellow] 12 2" xfId="15840" xr:uid="{00000000-0005-0000-0000-0000D93D0000}"/>
    <cellStyle name="Input [yellow] 12 2 2" xfId="15841" xr:uid="{00000000-0005-0000-0000-0000DA3D0000}"/>
    <cellStyle name="Input [yellow] 12 2 2 2" xfId="15842" xr:uid="{00000000-0005-0000-0000-0000DB3D0000}"/>
    <cellStyle name="Input [yellow] 12 2 2 2 2" xfId="15843" xr:uid="{00000000-0005-0000-0000-0000DC3D0000}"/>
    <cellStyle name="Input [yellow] 12 2 2 2 3" xfId="15844" xr:uid="{00000000-0005-0000-0000-0000DD3D0000}"/>
    <cellStyle name="Input [yellow] 12 2 2 3" xfId="15845" xr:uid="{00000000-0005-0000-0000-0000DE3D0000}"/>
    <cellStyle name="Input [yellow] 12 2 3" xfId="15846" xr:uid="{00000000-0005-0000-0000-0000DF3D0000}"/>
    <cellStyle name="Input [yellow] 12 2 3 2" xfId="15847" xr:uid="{00000000-0005-0000-0000-0000E03D0000}"/>
    <cellStyle name="Input [yellow] 12 2 3 3" xfId="15848" xr:uid="{00000000-0005-0000-0000-0000E13D0000}"/>
    <cellStyle name="Input [yellow] 12 2 4" xfId="15849" xr:uid="{00000000-0005-0000-0000-0000E23D0000}"/>
    <cellStyle name="Input [yellow] 12 3" xfId="15850" xr:uid="{00000000-0005-0000-0000-0000E33D0000}"/>
    <cellStyle name="Input [yellow] 12 3 2" xfId="15851" xr:uid="{00000000-0005-0000-0000-0000E43D0000}"/>
    <cellStyle name="Input [yellow] 12 3 2 2" xfId="15852" xr:uid="{00000000-0005-0000-0000-0000E53D0000}"/>
    <cellStyle name="Input [yellow] 12 3 2 3" xfId="15853" xr:uid="{00000000-0005-0000-0000-0000E63D0000}"/>
    <cellStyle name="Input [yellow] 12 3 2 4" xfId="15854" xr:uid="{00000000-0005-0000-0000-0000E73D0000}"/>
    <cellStyle name="Input [yellow] 12 3 3" xfId="15855" xr:uid="{00000000-0005-0000-0000-0000E83D0000}"/>
    <cellStyle name="Input [yellow] 12 3 4" xfId="15856" xr:uid="{00000000-0005-0000-0000-0000E93D0000}"/>
    <cellStyle name="Input [yellow] 12 3 5" xfId="15857" xr:uid="{00000000-0005-0000-0000-0000EA3D0000}"/>
    <cellStyle name="Input [yellow] 12 4" xfId="15858" xr:uid="{00000000-0005-0000-0000-0000EB3D0000}"/>
    <cellStyle name="Input [yellow] 12 4 2" xfId="15859" xr:uid="{00000000-0005-0000-0000-0000EC3D0000}"/>
    <cellStyle name="Input [yellow] 12 4 3" xfId="15860" xr:uid="{00000000-0005-0000-0000-0000ED3D0000}"/>
    <cellStyle name="Input [yellow] 12 4 4" xfId="15861" xr:uid="{00000000-0005-0000-0000-0000EE3D0000}"/>
    <cellStyle name="Input [yellow] 12 5" xfId="15862" xr:uid="{00000000-0005-0000-0000-0000EF3D0000}"/>
    <cellStyle name="Input [yellow] 12 6" xfId="15863" xr:uid="{00000000-0005-0000-0000-0000F03D0000}"/>
    <cellStyle name="Input [yellow] 13" xfId="15864" xr:uid="{00000000-0005-0000-0000-0000F13D0000}"/>
    <cellStyle name="Input [yellow] 13 2" xfId="15865" xr:uid="{00000000-0005-0000-0000-0000F23D0000}"/>
    <cellStyle name="Input [yellow] 13 2 2" xfId="15866" xr:uid="{00000000-0005-0000-0000-0000F33D0000}"/>
    <cellStyle name="Input [yellow] 13 2 2 2" xfId="15867" xr:uid="{00000000-0005-0000-0000-0000F43D0000}"/>
    <cellStyle name="Input [yellow] 13 2 2 2 2" xfId="15868" xr:uid="{00000000-0005-0000-0000-0000F53D0000}"/>
    <cellStyle name="Input [yellow] 13 2 2 2 3" xfId="15869" xr:uid="{00000000-0005-0000-0000-0000F63D0000}"/>
    <cellStyle name="Input [yellow] 13 2 2 3" xfId="15870" xr:uid="{00000000-0005-0000-0000-0000F73D0000}"/>
    <cellStyle name="Input [yellow] 13 2 3" xfId="15871" xr:uid="{00000000-0005-0000-0000-0000F83D0000}"/>
    <cellStyle name="Input [yellow] 13 2 3 2" xfId="15872" xr:uid="{00000000-0005-0000-0000-0000F93D0000}"/>
    <cellStyle name="Input [yellow] 13 2 3 3" xfId="15873" xr:uid="{00000000-0005-0000-0000-0000FA3D0000}"/>
    <cellStyle name="Input [yellow] 13 2 4" xfId="15874" xr:uid="{00000000-0005-0000-0000-0000FB3D0000}"/>
    <cellStyle name="Input [yellow] 13 3" xfId="15875" xr:uid="{00000000-0005-0000-0000-0000FC3D0000}"/>
    <cellStyle name="Input [yellow] 13 3 2" xfId="15876" xr:uid="{00000000-0005-0000-0000-0000FD3D0000}"/>
    <cellStyle name="Input [yellow] 13 3 2 2" xfId="15877" xr:uid="{00000000-0005-0000-0000-0000FE3D0000}"/>
    <cellStyle name="Input [yellow] 13 3 2 3" xfId="15878" xr:uid="{00000000-0005-0000-0000-0000FF3D0000}"/>
    <cellStyle name="Input [yellow] 13 3 2 4" xfId="15879" xr:uid="{00000000-0005-0000-0000-0000003E0000}"/>
    <cellStyle name="Input [yellow] 13 3 3" xfId="15880" xr:uid="{00000000-0005-0000-0000-0000013E0000}"/>
    <cellStyle name="Input [yellow] 13 3 4" xfId="15881" xr:uid="{00000000-0005-0000-0000-0000023E0000}"/>
    <cellStyle name="Input [yellow] 13 3 5" xfId="15882" xr:uid="{00000000-0005-0000-0000-0000033E0000}"/>
    <cellStyle name="Input [yellow] 13 4" xfId="15883" xr:uid="{00000000-0005-0000-0000-0000043E0000}"/>
    <cellStyle name="Input [yellow] 13 4 2" xfId="15884" xr:uid="{00000000-0005-0000-0000-0000053E0000}"/>
    <cellStyle name="Input [yellow] 13 4 3" xfId="15885" xr:uid="{00000000-0005-0000-0000-0000063E0000}"/>
    <cellStyle name="Input [yellow] 13 4 4" xfId="15886" xr:uid="{00000000-0005-0000-0000-0000073E0000}"/>
    <cellStyle name="Input [yellow] 13 5" xfId="15887" xr:uid="{00000000-0005-0000-0000-0000083E0000}"/>
    <cellStyle name="Input [yellow] 13 6" xfId="15888" xr:uid="{00000000-0005-0000-0000-0000093E0000}"/>
    <cellStyle name="Input [yellow] 14" xfId="15889" xr:uid="{00000000-0005-0000-0000-00000A3E0000}"/>
    <cellStyle name="Input [yellow] 14 2" xfId="15890" xr:uid="{00000000-0005-0000-0000-00000B3E0000}"/>
    <cellStyle name="Input [yellow] 14 2 2" xfId="15891" xr:uid="{00000000-0005-0000-0000-00000C3E0000}"/>
    <cellStyle name="Input [yellow] 14 2 2 2" xfId="15892" xr:uid="{00000000-0005-0000-0000-00000D3E0000}"/>
    <cellStyle name="Input [yellow] 14 2 2 2 2" xfId="15893" xr:uid="{00000000-0005-0000-0000-00000E3E0000}"/>
    <cellStyle name="Input [yellow] 14 2 2 2 3" xfId="15894" xr:uid="{00000000-0005-0000-0000-00000F3E0000}"/>
    <cellStyle name="Input [yellow] 14 2 2 3" xfId="15895" xr:uid="{00000000-0005-0000-0000-0000103E0000}"/>
    <cellStyle name="Input [yellow] 14 2 3" xfId="15896" xr:uid="{00000000-0005-0000-0000-0000113E0000}"/>
    <cellStyle name="Input [yellow] 14 2 3 2" xfId="15897" xr:uid="{00000000-0005-0000-0000-0000123E0000}"/>
    <cellStyle name="Input [yellow] 14 2 3 3" xfId="15898" xr:uid="{00000000-0005-0000-0000-0000133E0000}"/>
    <cellStyle name="Input [yellow] 14 2 4" xfId="15899" xr:uid="{00000000-0005-0000-0000-0000143E0000}"/>
    <cellStyle name="Input [yellow] 14 3" xfId="15900" xr:uid="{00000000-0005-0000-0000-0000153E0000}"/>
    <cellStyle name="Input [yellow] 14 3 2" xfId="15901" xr:uid="{00000000-0005-0000-0000-0000163E0000}"/>
    <cellStyle name="Input [yellow] 14 3 2 2" xfId="15902" xr:uid="{00000000-0005-0000-0000-0000173E0000}"/>
    <cellStyle name="Input [yellow] 14 3 2 3" xfId="15903" xr:uid="{00000000-0005-0000-0000-0000183E0000}"/>
    <cellStyle name="Input [yellow] 14 3 2 4" xfId="15904" xr:uid="{00000000-0005-0000-0000-0000193E0000}"/>
    <cellStyle name="Input [yellow] 14 3 3" xfId="15905" xr:uid="{00000000-0005-0000-0000-00001A3E0000}"/>
    <cellStyle name="Input [yellow] 14 3 4" xfId="15906" xr:uid="{00000000-0005-0000-0000-00001B3E0000}"/>
    <cellStyle name="Input [yellow] 14 3 5" xfId="15907" xr:uid="{00000000-0005-0000-0000-00001C3E0000}"/>
    <cellStyle name="Input [yellow] 14 4" xfId="15908" xr:uid="{00000000-0005-0000-0000-00001D3E0000}"/>
    <cellStyle name="Input [yellow] 14 4 2" xfId="15909" xr:uid="{00000000-0005-0000-0000-00001E3E0000}"/>
    <cellStyle name="Input [yellow] 14 4 3" xfId="15910" xr:uid="{00000000-0005-0000-0000-00001F3E0000}"/>
    <cellStyle name="Input [yellow] 14 4 4" xfId="15911" xr:uid="{00000000-0005-0000-0000-0000203E0000}"/>
    <cellStyle name="Input [yellow] 14 5" xfId="15912" xr:uid="{00000000-0005-0000-0000-0000213E0000}"/>
    <cellStyle name="Input [yellow] 14 6" xfId="15913" xr:uid="{00000000-0005-0000-0000-0000223E0000}"/>
    <cellStyle name="Input [yellow] 15" xfId="15914" xr:uid="{00000000-0005-0000-0000-0000233E0000}"/>
    <cellStyle name="Input [yellow] 15 2" xfId="15915" xr:uid="{00000000-0005-0000-0000-0000243E0000}"/>
    <cellStyle name="Input [yellow] 15 2 2" xfId="15916" xr:uid="{00000000-0005-0000-0000-0000253E0000}"/>
    <cellStyle name="Input [yellow] 15 2 2 2" xfId="15917" xr:uid="{00000000-0005-0000-0000-0000263E0000}"/>
    <cellStyle name="Input [yellow] 15 2 2 2 2" xfId="15918" xr:uid="{00000000-0005-0000-0000-0000273E0000}"/>
    <cellStyle name="Input [yellow] 15 2 2 2 3" xfId="15919" xr:uid="{00000000-0005-0000-0000-0000283E0000}"/>
    <cellStyle name="Input [yellow] 15 2 2 3" xfId="15920" xr:uid="{00000000-0005-0000-0000-0000293E0000}"/>
    <cellStyle name="Input [yellow] 15 2 3" xfId="15921" xr:uid="{00000000-0005-0000-0000-00002A3E0000}"/>
    <cellStyle name="Input [yellow] 15 2 3 2" xfId="15922" xr:uid="{00000000-0005-0000-0000-00002B3E0000}"/>
    <cellStyle name="Input [yellow] 15 2 3 3" xfId="15923" xr:uid="{00000000-0005-0000-0000-00002C3E0000}"/>
    <cellStyle name="Input [yellow] 15 2 4" xfId="15924" xr:uid="{00000000-0005-0000-0000-00002D3E0000}"/>
    <cellStyle name="Input [yellow] 15 3" xfId="15925" xr:uid="{00000000-0005-0000-0000-00002E3E0000}"/>
    <cellStyle name="Input [yellow] 15 3 2" xfId="15926" xr:uid="{00000000-0005-0000-0000-00002F3E0000}"/>
    <cellStyle name="Input [yellow] 15 3 2 2" xfId="15927" xr:uid="{00000000-0005-0000-0000-0000303E0000}"/>
    <cellStyle name="Input [yellow] 15 3 2 3" xfId="15928" xr:uid="{00000000-0005-0000-0000-0000313E0000}"/>
    <cellStyle name="Input [yellow] 15 3 2 4" xfId="15929" xr:uid="{00000000-0005-0000-0000-0000323E0000}"/>
    <cellStyle name="Input [yellow] 15 3 3" xfId="15930" xr:uid="{00000000-0005-0000-0000-0000333E0000}"/>
    <cellStyle name="Input [yellow] 15 3 4" xfId="15931" xr:uid="{00000000-0005-0000-0000-0000343E0000}"/>
    <cellStyle name="Input [yellow] 15 3 5" xfId="15932" xr:uid="{00000000-0005-0000-0000-0000353E0000}"/>
    <cellStyle name="Input [yellow] 15 4" xfId="15933" xr:uid="{00000000-0005-0000-0000-0000363E0000}"/>
    <cellStyle name="Input [yellow] 15 4 2" xfId="15934" xr:uid="{00000000-0005-0000-0000-0000373E0000}"/>
    <cellStyle name="Input [yellow] 15 4 3" xfId="15935" xr:uid="{00000000-0005-0000-0000-0000383E0000}"/>
    <cellStyle name="Input [yellow] 15 4 4" xfId="15936" xr:uid="{00000000-0005-0000-0000-0000393E0000}"/>
    <cellStyle name="Input [yellow] 15 5" xfId="15937" xr:uid="{00000000-0005-0000-0000-00003A3E0000}"/>
    <cellStyle name="Input [yellow] 15 6" xfId="15938" xr:uid="{00000000-0005-0000-0000-00003B3E0000}"/>
    <cellStyle name="Input [yellow] 16" xfId="15939" xr:uid="{00000000-0005-0000-0000-00003C3E0000}"/>
    <cellStyle name="Input [yellow] 16 2" xfId="15940" xr:uid="{00000000-0005-0000-0000-00003D3E0000}"/>
    <cellStyle name="Input [yellow] 16 2 2" xfId="15941" xr:uid="{00000000-0005-0000-0000-00003E3E0000}"/>
    <cellStyle name="Input [yellow] 16 2 2 2" xfId="15942" xr:uid="{00000000-0005-0000-0000-00003F3E0000}"/>
    <cellStyle name="Input [yellow] 16 2 2 2 2" xfId="15943" xr:uid="{00000000-0005-0000-0000-0000403E0000}"/>
    <cellStyle name="Input [yellow] 16 2 2 2 3" xfId="15944" xr:uid="{00000000-0005-0000-0000-0000413E0000}"/>
    <cellStyle name="Input [yellow] 16 2 2 3" xfId="15945" xr:uid="{00000000-0005-0000-0000-0000423E0000}"/>
    <cellStyle name="Input [yellow] 16 2 3" xfId="15946" xr:uid="{00000000-0005-0000-0000-0000433E0000}"/>
    <cellStyle name="Input [yellow] 16 2 3 2" xfId="15947" xr:uid="{00000000-0005-0000-0000-0000443E0000}"/>
    <cellStyle name="Input [yellow] 16 2 3 3" xfId="15948" xr:uid="{00000000-0005-0000-0000-0000453E0000}"/>
    <cellStyle name="Input [yellow] 16 2 4" xfId="15949" xr:uid="{00000000-0005-0000-0000-0000463E0000}"/>
    <cellStyle name="Input [yellow] 16 3" xfId="15950" xr:uid="{00000000-0005-0000-0000-0000473E0000}"/>
    <cellStyle name="Input [yellow] 16 3 2" xfId="15951" xr:uid="{00000000-0005-0000-0000-0000483E0000}"/>
    <cellStyle name="Input [yellow] 16 3 2 2" xfId="15952" xr:uid="{00000000-0005-0000-0000-0000493E0000}"/>
    <cellStyle name="Input [yellow] 16 3 2 3" xfId="15953" xr:uid="{00000000-0005-0000-0000-00004A3E0000}"/>
    <cellStyle name="Input [yellow] 16 3 2 4" xfId="15954" xr:uid="{00000000-0005-0000-0000-00004B3E0000}"/>
    <cellStyle name="Input [yellow] 16 3 3" xfId="15955" xr:uid="{00000000-0005-0000-0000-00004C3E0000}"/>
    <cellStyle name="Input [yellow] 16 3 4" xfId="15956" xr:uid="{00000000-0005-0000-0000-00004D3E0000}"/>
    <cellStyle name="Input [yellow] 16 3 5" xfId="15957" xr:uid="{00000000-0005-0000-0000-00004E3E0000}"/>
    <cellStyle name="Input [yellow] 16 4" xfId="15958" xr:uid="{00000000-0005-0000-0000-00004F3E0000}"/>
    <cellStyle name="Input [yellow] 16 4 2" xfId="15959" xr:uid="{00000000-0005-0000-0000-0000503E0000}"/>
    <cellStyle name="Input [yellow] 16 4 3" xfId="15960" xr:uid="{00000000-0005-0000-0000-0000513E0000}"/>
    <cellStyle name="Input [yellow] 16 4 4" xfId="15961" xr:uid="{00000000-0005-0000-0000-0000523E0000}"/>
    <cellStyle name="Input [yellow] 16 5" xfId="15962" xr:uid="{00000000-0005-0000-0000-0000533E0000}"/>
    <cellStyle name="Input [yellow] 16 6" xfId="15963" xr:uid="{00000000-0005-0000-0000-0000543E0000}"/>
    <cellStyle name="Input [yellow] 17" xfId="15964" xr:uid="{00000000-0005-0000-0000-0000553E0000}"/>
    <cellStyle name="Input [yellow] 17 2" xfId="15965" xr:uid="{00000000-0005-0000-0000-0000563E0000}"/>
    <cellStyle name="Input [yellow] 17 2 2" xfId="15966" xr:uid="{00000000-0005-0000-0000-0000573E0000}"/>
    <cellStyle name="Input [yellow] 17 2 2 2" xfId="15967" xr:uid="{00000000-0005-0000-0000-0000583E0000}"/>
    <cellStyle name="Input [yellow] 17 2 2 3" xfId="15968" xr:uid="{00000000-0005-0000-0000-0000593E0000}"/>
    <cellStyle name="Input [yellow] 17 2 3" xfId="15969" xr:uid="{00000000-0005-0000-0000-00005A3E0000}"/>
    <cellStyle name="Input [yellow] 17 3" xfId="15970" xr:uid="{00000000-0005-0000-0000-00005B3E0000}"/>
    <cellStyle name="Input [yellow] 17 3 2" xfId="15971" xr:uid="{00000000-0005-0000-0000-00005C3E0000}"/>
    <cellStyle name="Input [yellow] 17 3 3" xfId="15972" xr:uid="{00000000-0005-0000-0000-00005D3E0000}"/>
    <cellStyle name="Input [yellow] 17 4" xfId="15973" xr:uid="{00000000-0005-0000-0000-00005E3E0000}"/>
    <cellStyle name="Input [yellow] 18" xfId="15974" xr:uid="{00000000-0005-0000-0000-00005F3E0000}"/>
    <cellStyle name="Input [yellow] 18 2" xfId="15975" xr:uid="{00000000-0005-0000-0000-0000603E0000}"/>
    <cellStyle name="Input [yellow] 18 2 2" xfId="15976" xr:uid="{00000000-0005-0000-0000-0000613E0000}"/>
    <cellStyle name="Input [yellow] 18 2 2 2" xfId="15977" xr:uid="{00000000-0005-0000-0000-0000623E0000}"/>
    <cellStyle name="Input [yellow] 18 2 2 3" xfId="15978" xr:uid="{00000000-0005-0000-0000-0000633E0000}"/>
    <cellStyle name="Input [yellow] 18 2 3" xfId="15979" xr:uid="{00000000-0005-0000-0000-0000643E0000}"/>
    <cellStyle name="Input [yellow] 18 3" xfId="15980" xr:uid="{00000000-0005-0000-0000-0000653E0000}"/>
    <cellStyle name="Input [yellow] 18 3 2" xfId="15981" xr:uid="{00000000-0005-0000-0000-0000663E0000}"/>
    <cellStyle name="Input [yellow] 18 3 3" xfId="15982" xr:uid="{00000000-0005-0000-0000-0000673E0000}"/>
    <cellStyle name="Input [yellow] 18 4" xfId="15983" xr:uid="{00000000-0005-0000-0000-0000683E0000}"/>
    <cellStyle name="Input [yellow] 19" xfId="15984" xr:uid="{00000000-0005-0000-0000-0000693E0000}"/>
    <cellStyle name="Input [yellow] 19 2" xfId="15985" xr:uid="{00000000-0005-0000-0000-00006A3E0000}"/>
    <cellStyle name="Input [yellow] 19 2 2" xfId="15986" xr:uid="{00000000-0005-0000-0000-00006B3E0000}"/>
    <cellStyle name="Input [yellow] 19 2 2 2" xfId="15987" xr:uid="{00000000-0005-0000-0000-00006C3E0000}"/>
    <cellStyle name="Input [yellow] 19 2 2 3" xfId="15988" xr:uid="{00000000-0005-0000-0000-00006D3E0000}"/>
    <cellStyle name="Input [yellow] 19 2 3" xfId="15989" xr:uid="{00000000-0005-0000-0000-00006E3E0000}"/>
    <cellStyle name="Input [yellow] 19 3" xfId="15990" xr:uid="{00000000-0005-0000-0000-00006F3E0000}"/>
    <cellStyle name="Input [yellow] 19 3 2" xfId="15991" xr:uid="{00000000-0005-0000-0000-0000703E0000}"/>
    <cellStyle name="Input [yellow] 19 3 3" xfId="15992" xr:uid="{00000000-0005-0000-0000-0000713E0000}"/>
    <cellStyle name="Input [yellow] 19 4" xfId="15993" xr:uid="{00000000-0005-0000-0000-0000723E0000}"/>
    <cellStyle name="Input [yellow] 2" xfId="15994" xr:uid="{00000000-0005-0000-0000-0000733E0000}"/>
    <cellStyle name="Input [yellow] 2 2" xfId="15995" xr:uid="{00000000-0005-0000-0000-0000743E0000}"/>
    <cellStyle name="Input [yellow] 2 2 2" xfId="15996" xr:uid="{00000000-0005-0000-0000-0000753E0000}"/>
    <cellStyle name="Input [yellow] 2 2 2 2" xfId="15997" xr:uid="{00000000-0005-0000-0000-0000763E0000}"/>
    <cellStyle name="Input [yellow] 2 2 2 2 2" xfId="15998" xr:uid="{00000000-0005-0000-0000-0000773E0000}"/>
    <cellStyle name="Input [yellow] 2 2 2 2 2 2" xfId="15999" xr:uid="{00000000-0005-0000-0000-0000783E0000}"/>
    <cellStyle name="Input [yellow] 2 2 2 2 2 3" xfId="16000" xr:uid="{00000000-0005-0000-0000-0000793E0000}"/>
    <cellStyle name="Input [yellow] 2 2 2 2 3" xfId="16001" xr:uid="{00000000-0005-0000-0000-00007A3E0000}"/>
    <cellStyle name="Input [yellow] 2 2 2 3" xfId="16002" xr:uid="{00000000-0005-0000-0000-00007B3E0000}"/>
    <cellStyle name="Input [yellow] 2 2 2 3 2" xfId="16003" xr:uid="{00000000-0005-0000-0000-00007C3E0000}"/>
    <cellStyle name="Input [yellow] 2 2 2 3 3" xfId="16004" xr:uid="{00000000-0005-0000-0000-00007D3E0000}"/>
    <cellStyle name="Input [yellow] 2 2 2 4" xfId="16005" xr:uid="{00000000-0005-0000-0000-00007E3E0000}"/>
    <cellStyle name="Input [yellow] 2 2 3" xfId="16006" xr:uid="{00000000-0005-0000-0000-00007F3E0000}"/>
    <cellStyle name="Input [yellow] 2 2 3 2" xfId="16007" xr:uid="{00000000-0005-0000-0000-0000803E0000}"/>
    <cellStyle name="Input [yellow] 2 2 3 2 2" xfId="16008" xr:uid="{00000000-0005-0000-0000-0000813E0000}"/>
    <cellStyle name="Input [yellow] 2 2 3 2 3" xfId="16009" xr:uid="{00000000-0005-0000-0000-0000823E0000}"/>
    <cellStyle name="Input [yellow] 2 2 3 2 4" xfId="16010" xr:uid="{00000000-0005-0000-0000-0000833E0000}"/>
    <cellStyle name="Input [yellow] 2 2 3 3" xfId="16011" xr:uid="{00000000-0005-0000-0000-0000843E0000}"/>
    <cellStyle name="Input [yellow] 2 2 3 4" xfId="16012" xr:uid="{00000000-0005-0000-0000-0000853E0000}"/>
    <cellStyle name="Input [yellow] 2 2 3 5" xfId="16013" xr:uid="{00000000-0005-0000-0000-0000863E0000}"/>
    <cellStyle name="Input [yellow] 2 2 4" xfId="16014" xr:uid="{00000000-0005-0000-0000-0000873E0000}"/>
    <cellStyle name="Input [yellow] 2 2 4 2" xfId="16015" xr:uid="{00000000-0005-0000-0000-0000883E0000}"/>
    <cellStyle name="Input [yellow] 2 2 4 3" xfId="16016" xr:uid="{00000000-0005-0000-0000-0000893E0000}"/>
    <cellStyle name="Input [yellow] 2 2 4 4" xfId="16017" xr:uid="{00000000-0005-0000-0000-00008A3E0000}"/>
    <cellStyle name="Input [yellow] 2 2 5" xfId="16018" xr:uid="{00000000-0005-0000-0000-00008B3E0000}"/>
    <cellStyle name="Input [yellow] 2 2 6" xfId="16019" xr:uid="{00000000-0005-0000-0000-00008C3E0000}"/>
    <cellStyle name="Input [yellow] 2 3" xfId="16020" xr:uid="{00000000-0005-0000-0000-00008D3E0000}"/>
    <cellStyle name="Input [yellow] 2 3 2" xfId="16021" xr:uid="{00000000-0005-0000-0000-00008E3E0000}"/>
    <cellStyle name="Input [yellow] 2 3 2 2" xfId="16022" xr:uid="{00000000-0005-0000-0000-00008F3E0000}"/>
    <cellStyle name="Input [yellow] 2 3 2 2 2" xfId="16023" xr:uid="{00000000-0005-0000-0000-0000903E0000}"/>
    <cellStyle name="Input [yellow] 2 3 2 2 3" xfId="16024" xr:uid="{00000000-0005-0000-0000-0000913E0000}"/>
    <cellStyle name="Input [yellow] 2 3 2 3" xfId="16025" xr:uid="{00000000-0005-0000-0000-0000923E0000}"/>
    <cellStyle name="Input [yellow] 2 3 3" xfId="16026" xr:uid="{00000000-0005-0000-0000-0000933E0000}"/>
    <cellStyle name="Input [yellow] 2 3 3 2" xfId="16027" xr:uid="{00000000-0005-0000-0000-0000943E0000}"/>
    <cellStyle name="Input [yellow] 2 3 3 3" xfId="16028" xr:uid="{00000000-0005-0000-0000-0000953E0000}"/>
    <cellStyle name="Input [yellow] 2 3 4" xfId="16029" xr:uid="{00000000-0005-0000-0000-0000963E0000}"/>
    <cellStyle name="Input [yellow] 2 4" xfId="16030" xr:uid="{00000000-0005-0000-0000-0000973E0000}"/>
    <cellStyle name="Input [yellow] 2 4 2" xfId="16031" xr:uid="{00000000-0005-0000-0000-0000983E0000}"/>
    <cellStyle name="Input [yellow] 2 4 2 2" xfId="16032" xr:uid="{00000000-0005-0000-0000-0000993E0000}"/>
    <cellStyle name="Input [yellow] 2 4 2 3" xfId="16033" xr:uid="{00000000-0005-0000-0000-00009A3E0000}"/>
    <cellStyle name="Input [yellow] 2 4 2 4" xfId="16034" xr:uid="{00000000-0005-0000-0000-00009B3E0000}"/>
    <cellStyle name="Input [yellow] 2 4 3" xfId="16035" xr:uid="{00000000-0005-0000-0000-00009C3E0000}"/>
    <cellStyle name="Input [yellow] 2 4 4" xfId="16036" xr:uid="{00000000-0005-0000-0000-00009D3E0000}"/>
    <cellStyle name="Input [yellow] 2 4 5" xfId="16037" xr:uid="{00000000-0005-0000-0000-00009E3E0000}"/>
    <cellStyle name="Input [yellow] 2 5" xfId="16038" xr:uid="{00000000-0005-0000-0000-00009F3E0000}"/>
    <cellStyle name="Input [yellow] 2 5 2" xfId="16039" xr:uid="{00000000-0005-0000-0000-0000A03E0000}"/>
    <cellStyle name="Input [yellow] 2 5 3" xfId="16040" xr:uid="{00000000-0005-0000-0000-0000A13E0000}"/>
    <cellStyle name="Input [yellow] 2 5 4" xfId="16041" xr:uid="{00000000-0005-0000-0000-0000A23E0000}"/>
    <cellStyle name="Input [yellow] 2 6" xfId="16042" xr:uid="{00000000-0005-0000-0000-0000A33E0000}"/>
    <cellStyle name="Input [yellow] 2 7" xfId="16043" xr:uid="{00000000-0005-0000-0000-0000A43E0000}"/>
    <cellStyle name="Input [yellow] 20" xfId="16044" xr:uid="{00000000-0005-0000-0000-0000A53E0000}"/>
    <cellStyle name="Input [yellow] 20 2" xfId="16045" xr:uid="{00000000-0005-0000-0000-0000A63E0000}"/>
    <cellStyle name="Input [yellow] 20 2 2" xfId="16046" xr:uid="{00000000-0005-0000-0000-0000A73E0000}"/>
    <cellStyle name="Input [yellow] 20 2 2 2" xfId="16047" xr:uid="{00000000-0005-0000-0000-0000A83E0000}"/>
    <cellStyle name="Input [yellow] 20 2 2 3" xfId="16048" xr:uid="{00000000-0005-0000-0000-0000A93E0000}"/>
    <cellStyle name="Input [yellow] 20 2 3" xfId="16049" xr:uid="{00000000-0005-0000-0000-0000AA3E0000}"/>
    <cellStyle name="Input [yellow] 20 3" xfId="16050" xr:uid="{00000000-0005-0000-0000-0000AB3E0000}"/>
    <cellStyle name="Input [yellow] 20 3 2" xfId="16051" xr:uid="{00000000-0005-0000-0000-0000AC3E0000}"/>
    <cellStyle name="Input [yellow] 20 3 3" xfId="16052" xr:uid="{00000000-0005-0000-0000-0000AD3E0000}"/>
    <cellStyle name="Input [yellow] 20 4" xfId="16053" xr:uid="{00000000-0005-0000-0000-0000AE3E0000}"/>
    <cellStyle name="Input [yellow] 21" xfId="16054" xr:uid="{00000000-0005-0000-0000-0000AF3E0000}"/>
    <cellStyle name="Input [yellow] 21 2" xfId="16055" xr:uid="{00000000-0005-0000-0000-0000B03E0000}"/>
    <cellStyle name="Input [yellow] 21 2 2" xfId="16056" xr:uid="{00000000-0005-0000-0000-0000B13E0000}"/>
    <cellStyle name="Input [yellow] 21 2 3" xfId="16057" xr:uid="{00000000-0005-0000-0000-0000B23E0000}"/>
    <cellStyle name="Input [yellow] 21 2 4" xfId="16058" xr:uid="{00000000-0005-0000-0000-0000B33E0000}"/>
    <cellStyle name="Input [yellow] 21 3" xfId="16059" xr:uid="{00000000-0005-0000-0000-0000B43E0000}"/>
    <cellStyle name="Input [yellow] 21 4" xfId="16060" xr:uid="{00000000-0005-0000-0000-0000B53E0000}"/>
    <cellStyle name="Input [yellow] 21 5" xfId="16061" xr:uid="{00000000-0005-0000-0000-0000B63E0000}"/>
    <cellStyle name="Input [yellow] 22" xfId="16062" xr:uid="{00000000-0005-0000-0000-0000B73E0000}"/>
    <cellStyle name="Input [yellow] 22 2" xfId="16063" xr:uid="{00000000-0005-0000-0000-0000B83E0000}"/>
    <cellStyle name="Input [yellow] 22 3" xfId="16064" xr:uid="{00000000-0005-0000-0000-0000B93E0000}"/>
    <cellStyle name="Input [yellow] 22 4" xfId="16065" xr:uid="{00000000-0005-0000-0000-0000BA3E0000}"/>
    <cellStyle name="Input [yellow] 23" xfId="16066" xr:uid="{00000000-0005-0000-0000-0000BB3E0000}"/>
    <cellStyle name="Input [yellow] 24" xfId="16067" xr:uid="{00000000-0005-0000-0000-0000BC3E0000}"/>
    <cellStyle name="Input [yellow] 3" xfId="16068" xr:uid="{00000000-0005-0000-0000-0000BD3E0000}"/>
    <cellStyle name="Input [yellow] 3 2" xfId="16069" xr:uid="{00000000-0005-0000-0000-0000BE3E0000}"/>
    <cellStyle name="Input [yellow] 3 2 2" xfId="16070" xr:uid="{00000000-0005-0000-0000-0000BF3E0000}"/>
    <cellStyle name="Input [yellow] 3 2 2 2" xfId="16071" xr:uid="{00000000-0005-0000-0000-0000C03E0000}"/>
    <cellStyle name="Input [yellow] 3 2 2 2 2" xfId="16072" xr:uid="{00000000-0005-0000-0000-0000C13E0000}"/>
    <cellStyle name="Input [yellow] 3 2 2 2 3" xfId="16073" xr:uid="{00000000-0005-0000-0000-0000C23E0000}"/>
    <cellStyle name="Input [yellow] 3 2 2 3" xfId="16074" xr:uid="{00000000-0005-0000-0000-0000C33E0000}"/>
    <cellStyle name="Input [yellow] 3 2 3" xfId="16075" xr:uid="{00000000-0005-0000-0000-0000C43E0000}"/>
    <cellStyle name="Input [yellow] 3 2 3 2" xfId="16076" xr:uid="{00000000-0005-0000-0000-0000C53E0000}"/>
    <cellStyle name="Input [yellow] 3 2 3 3" xfId="16077" xr:uid="{00000000-0005-0000-0000-0000C63E0000}"/>
    <cellStyle name="Input [yellow] 3 2 4" xfId="16078" xr:uid="{00000000-0005-0000-0000-0000C73E0000}"/>
    <cellStyle name="Input [yellow] 3 3" xfId="16079" xr:uid="{00000000-0005-0000-0000-0000C83E0000}"/>
    <cellStyle name="Input [yellow] 3 3 2" xfId="16080" xr:uid="{00000000-0005-0000-0000-0000C93E0000}"/>
    <cellStyle name="Input [yellow] 3 3 2 2" xfId="16081" xr:uid="{00000000-0005-0000-0000-0000CA3E0000}"/>
    <cellStyle name="Input [yellow] 3 3 2 3" xfId="16082" xr:uid="{00000000-0005-0000-0000-0000CB3E0000}"/>
    <cellStyle name="Input [yellow] 3 3 2 4" xfId="16083" xr:uid="{00000000-0005-0000-0000-0000CC3E0000}"/>
    <cellStyle name="Input [yellow] 3 3 3" xfId="16084" xr:uid="{00000000-0005-0000-0000-0000CD3E0000}"/>
    <cellStyle name="Input [yellow] 3 3 4" xfId="16085" xr:uid="{00000000-0005-0000-0000-0000CE3E0000}"/>
    <cellStyle name="Input [yellow] 3 3 5" xfId="16086" xr:uid="{00000000-0005-0000-0000-0000CF3E0000}"/>
    <cellStyle name="Input [yellow] 3 4" xfId="16087" xr:uid="{00000000-0005-0000-0000-0000D03E0000}"/>
    <cellStyle name="Input [yellow] 3 4 2" xfId="16088" xr:uid="{00000000-0005-0000-0000-0000D13E0000}"/>
    <cellStyle name="Input [yellow] 3 4 3" xfId="16089" xr:uid="{00000000-0005-0000-0000-0000D23E0000}"/>
    <cellStyle name="Input [yellow] 3 4 4" xfId="16090" xr:uid="{00000000-0005-0000-0000-0000D33E0000}"/>
    <cellStyle name="Input [yellow] 3 5" xfId="16091" xr:uid="{00000000-0005-0000-0000-0000D43E0000}"/>
    <cellStyle name="Input [yellow] 3 6" xfId="16092" xr:uid="{00000000-0005-0000-0000-0000D53E0000}"/>
    <cellStyle name="Input [yellow] 4" xfId="16093" xr:uid="{00000000-0005-0000-0000-0000D63E0000}"/>
    <cellStyle name="Input [yellow] 4 2" xfId="16094" xr:uid="{00000000-0005-0000-0000-0000D73E0000}"/>
    <cellStyle name="Input [yellow] 4 2 2" xfId="16095" xr:uid="{00000000-0005-0000-0000-0000D83E0000}"/>
    <cellStyle name="Input [yellow] 4 2 2 2" xfId="16096" xr:uid="{00000000-0005-0000-0000-0000D93E0000}"/>
    <cellStyle name="Input [yellow] 4 2 2 2 2" xfId="16097" xr:uid="{00000000-0005-0000-0000-0000DA3E0000}"/>
    <cellStyle name="Input [yellow] 4 2 2 2 3" xfId="16098" xr:uid="{00000000-0005-0000-0000-0000DB3E0000}"/>
    <cellStyle name="Input [yellow] 4 2 2 3" xfId="16099" xr:uid="{00000000-0005-0000-0000-0000DC3E0000}"/>
    <cellStyle name="Input [yellow] 4 2 3" xfId="16100" xr:uid="{00000000-0005-0000-0000-0000DD3E0000}"/>
    <cellStyle name="Input [yellow] 4 2 3 2" xfId="16101" xr:uid="{00000000-0005-0000-0000-0000DE3E0000}"/>
    <cellStyle name="Input [yellow] 4 2 3 3" xfId="16102" xr:uid="{00000000-0005-0000-0000-0000DF3E0000}"/>
    <cellStyle name="Input [yellow] 4 2 4" xfId="16103" xr:uid="{00000000-0005-0000-0000-0000E03E0000}"/>
    <cellStyle name="Input [yellow] 4 3" xfId="16104" xr:uid="{00000000-0005-0000-0000-0000E13E0000}"/>
    <cellStyle name="Input [yellow] 4 3 2" xfId="16105" xr:uid="{00000000-0005-0000-0000-0000E23E0000}"/>
    <cellStyle name="Input [yellow] 4 3 2 2" xfId="16106" xr:uid="{00000000-0005-0000-0000-0000E33E0000}"/>
    <cellStyle name="Input [yellow] 4 3 2 3" xfId="16107" xr:uid="{00000000-0005-0000-0000-0000E43E0000}"/>
    <cellStyle name="Input [yellow] 4 3 2 4" xfId="16108" xr:uid="{00000000-0005-0000-0000-0000E53E0000}"/>
    <cellStyle name="Input [yellow] 4 3 3" xfId="16109" xr:uid="{00000000-0005-0000-0000-0000E63E0000}"/>
    <cellStyle name="Input [yellow] 4 3 4" xfId="16110" xr:uid="{00000000-0005-0000-0000-0000E73E0000}"/>
    <cellStyle name="Input [yellow] 4 3 5" xfId="16111" xr:uid="{00000000-0005-0000-0000-0000E83E0000}"/>
    <cellStyle name="Input [yellow] 4 4" xfId="16112" xr:uid="{00000000-0005-0000-0000-0000E93E0000}"/>
    <cellStyle name="Input [yellow] 4 4 2" xfId="16113" xr:uid="{00000000-0005-0000-0000-0000EA3E0000}"/>
    <cellStyle name="Input [yellow] 4 4 3" xfId="16114" xr:uid="{00000000-0005-0000-0000-0000EB3E0000}"/>
    <cellStyle name="Input [yellow] 4 4 4" xfId="16115" xr:uid="{00000000-0005-0000-0000-0000EC3E0000}"/>
    <cellStyle name="Input [yellow] 4 5" xfId="16116" xr:uid="{00000000-0005-0000-0000-0000ED3E0000}"/>
    <cellStyle name="Input [yellow] 4 6" xfId="16117" xr:uid="{00000000-0005-0000-0000-0000EE3E0000}"/>
    <cellStyle name="Input [yellow] 5" xfId="16118" xr:uid="{00000000-0005-0000-0000-0000EF3E0000}"/>
    <cellStyle name="Input [yellow] 5 2" xfId="16119" xr:uid="{00000000-0005-0000-0000-0000F03E0000}"/>
    <cellStyle name="Input [yellow] 5 2 2" xfId="16120" xr:uid="{00000000-0005-0000-0000-0000F13E0000}"/>
    <cellStyle name="Input [yellow] 5 2 2 2" xfId="16121" xr:uid="{00000000-0005-0000-0000-0000F23E0000}"/>
    <cellStyle name="Input [yellow] 5 2 2 2 2" xfId="16122" xr:uid="{00000000-0005-0000-0000-0000F33E0000}"/>
    <cellStyle name="Input [yellow] 5 2 2 2 3" xfId="16123" xr:uid="{00000000-0005-0000-0000-0000F43E0000}"/>
    <cellStyle name="Input [yellow] 5 2 2 3" xfId="16124" xr:uid="{00000000-0005-0000-0000-0000F53E0000}"/>
    <cellStyle name="Input [yellow] 5 2 3" xfId="16125" xr:uid="{00000000-0005-0000-0000-0000F63E0000}"/>
    <cellStyle name="Input [yellow] 5 2 3 2" xfId="16126" xr:uid="{00000000-0005-0000-0000-0000F73E0000}"/>
    <cellStyle name="Input [yellow] 5 2 3 3" xfId="16127" xr:uid="{00000000-0005-0000-0000-0000F83E0000}"/>
    <cellStyle name="Input [yellow] 5 2 4" xfId="16128" xr:uid="{00000000-0005-0000-0000-0000F93E0000}"/>
    <cellStyle name="Input [yellow] 5 3" xfId="16129" xr:uid="{00000000-0005-0000-0000-0000FA3E0000}"/>
    <cellStyle name="Input [yellow] 5 3 2" xfId="16130" xr:uid="{00000000-0005-0000-0000-0000FB3E0000}"/>
    <cellStyle name="Input [yellow] 5 3 2 2" xfId="16131" xr:uid="{00000000-0005-0000-0000-0000FC3E0000}"/>
    <cellStyle name="Input [yellow] 5 3 2 3" xfId="16132" xr:uid="{00000000-0005-0000-0000-0000FD3E0000}"/>
    <cellStyle name="Input [yellow] 5 3 2 4" xfId="16133" xr:uid="{00000000-0005-0000-0000-0000FE3E0000}"/>
    <cellStyle name="Input [yellow] 5 3 3" xfId="16134" xr:uid="{00000000-0005-0000-0000-0000FF3E0000}"/>
    <cellStyle name="Input [yellow] 5 3 4" xfId="16135" xr:uid="{00000000-0005-0000-0000-0000003F0000}"/>
    <cellStyle name="Input [yellow] 5 3 5" xfId="16136" xr:uid="{00000000-0005-0000-0000-0000013F0000}"/>
    <cellStyle name="Input [yellow] 5 4" xfId="16137" xr:uid="{00000000-0005-0000-0000-0000023F0000}"/>
    <cellStyle name="Input [yellow] 5 4 2" xfId="16138" xr:uid="{00000000-0005-0000-0000-0000033F0000}"/>
    <cellStyle name="Input [yellow] 5 4 3" xfId="16139" xr:uid="{00000000-0005-0000-0000-0000043F0000}"/>
    <cellStyle name="Input [yellow] 5 4 4" xfId="16140" xr:uid="{00000000-0005-0000-0000-0000053F0000}"/>
    <cellStyle name="Input [yellow] 5 5" xfId="16141" xr:uid="{00000000-0005-0000-0000-0000063F0000}"/>
    <cellStyle name="Input [yellow] 5 6" xfId="16142" xr:uid="{00000000-0005-0000-0000-0000073F0000}"/>
    <cellStyle name="Input [yellow] 6" xfId="16143" xr:uid="{00000000-0005-0000-0000-0000083F0000}"/>
    <cellStyle name="Input [yellow] 6 2" xfId="16144" xr:uid="{00000000-0005-0000-0000-0000093F0000}"/>
    <cellStyle name="Input [yellow] 6 2 2" xfId="16145" xr:uid="{00000000-0005-0000-0000-00000A3F0000}"/>
    <cellStyle name="Input [yellow] 6 2 2 2" xfId="16146" xr:uid="{00000000-0005-0000-0000-00000B3F0000}"/>
    <cellStyle name="Input [yellow] 6 2 2 2 2" xfId="16147" xr:uid="{00000000-0005-0000-0000-00000C3F0000}"/>
    <cellStyle name="Input [yellow] 6 2 2 2 3" xfId="16148" xr:uid="{00000000-0005-0000-0000-00000D3F0000}"/>
    <cellStyle name="Input [yellow] 6 2 2 3" xfId="16149" xr:uid="{00000000-0005-0000-0000-00000E3F0000}"/>
    <cellStyle name="Input [yellow] 6 2 3" xfId="16150" xr:uid="{00000000-0005-0000-0000-00000F3F0000}"/>
    <cellStyle name="Input [yellow] 6 2 3 2" xfId="16151" xr:uid="{00000000-0005-0000-0000-0000103F0000}"/>
    <cellStyle name="Input [yellow] 6 2 3 3" xfId="16152" xr:uid="{00000000-0005-0000-0000-0000113F0000}"/>
    <cellStyle name="Input [yellow] 6 2 4" xfId="16153" xr:uid="{00000000-0005-0000-0000-0000123F0000}"/>
    <cellStyle name="Input [yellow] 6 3" xfId="16154" xr:uid="{00000000-0005-0000-0000-0000133F0000}"/>
    <cellStyle name="Input [yellow] 6 3 2" xfId="16155" xr:uid="{00000000-0005-0000-0000-0000143F0000}"/>
    <cellStyle name="Input [yellow] 6 3 2 2" xfId="16156" xr:uid="{00000000-0005-0000-0000-0000153F0000}"/>
    <cellStyle name="Input [yellow] 6 3 2 3" xfId="16157" xr:uid="{00000000-0005-0000-0000-0000163F0000}"/>
    <cellStyle name="Input [yellow] 6 3 2 4" xfId="16158" xr:uid="{00000000-0005-0000-0000-0000173F0000}"/>
    <cellStyle name="Input [yellow] 6 3 3" xfId="16159" xr:uid="{00000000-0005-0000-0000-0000183F0000}"/>
    <cellStyle name="Input [yellow] 6 3 4" xfId="16160" xr:uid="{00000000-0005-0000-0000-0000193F0000}"/>
    <cellStyle name="Input [yellow] 6 3 5" xfId="16161" xr:uid="{00000000-0005-0000-0000-00001A3F0000}"/>
    <cellStyle name="Input [yellow] 6 4" xfId="16162" xr:uid="{00000000-0005-0000-0000-00001B3F0000}"/>
    <cellStyle name="Input [yellow] 6 4 2" xfId="16163" xr:uid="{00000000-0005-0000-0000-00001C3F0000}"/>
    <cellStyle name="Input [yellow] 6 4 3" xfId="16164" xr:uid="{00000000-0005-0000-0000-00001D3F0000}"/>
    <cellStyle name="Input [yellow] 6 4 4" xfId="16165" xr:uid="{00000000-0005-0000-0000-00001E3F0000}"/>
    <cellStyle name="Input [yellow] 6 5" xfId="16166" xr:uid="{00000000-0005-0000-0000-00001F3F0000}"/>
    <cellStyle name="Input [yellow] 6 6" xfId="16167" xr:uid="{00000000-0005-0000-0000-0000203F0000}"/>
    <cellStyle name="Input [yellow] 7" xfId="16168" xr:uid="{00000000-0005-0000-0000-0000213F0000}"/>
    <cellStyle name="Input [yellow] 7 2" xfId="16169" xr:uid="{00000000-0005-0000-0000-0000223F0000}"/>
    <cellStyle name="Input [yellow] 7 2 2" xfId="16170" xr:uid="{00000000-0005-0000-0000-0000233F0000}"/>
    <cellStyle name="Input [yellow] 7 2 2 2" xfId="16171" xr:uid="{00000000-0005-0000-0000-0000243F0000}"/>
    <cellStyle name="Input [yellow] 7 2 2 2 2" xfId="16172" xr:uid="{00000000-0005-0000-0000-0000253F0000}"/>
    <cellStyle name="Input [yellow] 7 2 2 2 3" xfId="16173" xr:uid="{00000000-0005-0000-0000-0000263F0000}"/>
    <cellStyle name="Input [yellow] 7 2 2 3" xfId="16174" xr:uid="{00000000-0005-0000-0000-0000273F0000}"/>
    <cellStyle name="Input [yellow] 7 2 3" xfId="16175" xr:uid="{00000000-0005-0000-0000-0000283F0000}"/>
    <cellStyle name="Input [yellow] 7 2 3 2" xfId="16176" xr:uid="{00000000-0005-0000-0000-0000293F0000}"/>
    <cellStyle name="Input [yellow] 7 2 3 3" xfId="16177" xr:uid="{00000000-0005-0000-0000-00002A3F0000}"/>
    <cellStyle name="Input [yellow] 7 2 4" xfId="16178" xr:uid="{00000000-0005-0000-0000-00002B3F0000}"/>
    <cellStyle name="Input [yellow] 7 3" xfId="16179" xr:uid="{00000000-0005-0000-0000-00002C3F0000}"/>
    <cellStyle name="Input [yellow] 7 3 2" xfId="16180" xr:uid="{00000000-0005-0000-0000-00002D3F0000}"/>
    <cellStyle name="Input [yellow] 7 3 2 2" xfId="16181" xr:uid="{00000000-0005-0000-0000-00002E3F0000}"/>
    <cellStyle name="Input [yellow] 7 3 2 3" xfId="16182" xr:uid="{00000000-0005-0000-0000-00002F3F0000}"/>
    <cellStyle name="Input [yellow] 7 3 2 4" xfId="16183" xr:uid="{00000000-0005-0000-0000-0000303F0000}"/>
    <cellStyle name="Input [yellow] 7 3 3" xfId="16184" xr:uid="{00000000-0005-0000-0000-0000313F0000}"/>
    <cellStyle name="Input [yellow] 7 3 4" xfId="16185" xr:uid="{00000000-0005-0000-0000-0000323F0000}"/>
    <cellStyle name="Input [yellow] 7 3 5" xfId="16186" xr:uid="{00000000-0005-0000-0000-0000333F0000}"/>
    <cellStyle name="Input [yellow] 7 4" xfId="16187" xr:uid="{00000000-0005-0000-0000-0000343F0000}"/>
    <cellStyle name="Input [yellow] 7 4 2" xfId="16188" xr:uid="{00000000-0005-0000-0000-0000353F0000}"/>
    <cellStyle name="Input [yellow] 7 4 3" xfId="16189" xr:uid="{00000000-0005-0000-0000-0000363F0000}"/>
    <cellStyle name="Input [yellow] 7 4 4" xfId="16190" xr:uid="{00000000-0005-0000-0000-0000373F0000}"/>
    <cellStyle name="Input [yellow] 7 5" xfId="16191" xr:uid="{00000000-0005-0000-0000-0000383F0000}"/>
    <cellStyle name="Input [yellow] 7 6" xfId="16192" xr:uid="{00000000-0005-0000-0000-0000393F0000}"/>
    <cellStyle name="Input [yellow] 8" xfId="16193" xr:uid="{00000000-0005-0000-0000-00003A3F0000}"/>
    <cellStyle name="Input [yellow] 8 2" xfId="16194" xr:uid="{00000000-0005-0000-0000-00003B3F0000}"/>
    <cellStyle name="Input [yellow] 8 2 2" xfId="16195" xr:uid="{00000000-0005-0000-0000-00003C3F0000}"/>
    <cellStyle name="Input [yellow] 8 2 2 2" xfId="16196" xr:uid="{00000000-0005-0000-0000-00003D3F0000}"/>
    <cellStyle name="Input [yellow] 8 2 2 2 2" xfId="16197" xr:uid="{00000000-0005-0000-0000-00003E3F0000}"/>
    <cellStyle name="Input [yellow] 8 2 2 2 3" xfId="16198" xr:uid="{00000000-0005-0000-0000-00003F3F0000}"/>
    <cellStyle name="Input [yellow] 8 2 2 3" xfId="16199" xr:uid="{00000000-0005-0000-0000-0000403F0000}"/>
    <cellStyle name="Input [yellow] 8 2 3" xfId="16200" xr:uid="{00000000-0005-0000-0000-0000413F0000}"/>
    <cellStyle name="Input [yellow] 8 2 3 2" xfId="16201" xr:uid="{00000000-0005-0000-0000-0000423F0000}"/>
    <cellStyle name="Input [yellow] 8 2 3 3" xfId="16202" xr:uid="{00000000-0005-0000-0000-0000433F0000}"/>
    <cellStyle name="Input [yellow] 8 2 4" xfId="16203" xr:uid="{00000000-0005-0000-0000-0000443F0000}"/>
    <cellStyle name="Input [yellow] 8 3" xfId="16204" xr:uid="{00000000-0005-0000-0000-0000453F0000}"/>
    <cellStyle name="Input [yellow] 8 3 2" xfId="16205" xr:uid="{00000000-0005-0000-0000-0000463F0000}"/>
    <cellStyle name="Input [yellow] 8 3 2 2" xfId="16206" xr:uid="{00000000-0005-0000-0000-0000473F0000}"/>
    <cellStyle name="Input [yellow] 8 3 2 3" xfId="16207" xr:uid="{00000000-0005-0000-0000-0000483F0000}"/>
    <cellStyle name="Input [yellow] 8 3 2 4" xfId="16208" xr:uid="{00000000-0005-0000-0000-0000493F0000}"/>
    <cellStyle name="Input [yellow] 8 3 3" xfId="16209" xr:uid="{00000000-0005-0000-0000-00004A3F0000}"/>
    <cellStyle name="Input [yellow] 8 3 4" xfId="16210" xr:uid="{00000000-0005-0000-0000-00004B3F0000}"/>
    <cellStyle name="Input [yellow] 8 3 5" xfId="16211" xr:uid="{00000000-0005-0000-0000-00004C3F0000}"/>
    <cellStyle name="Input [yellow] 8 4" xfId="16212" xr:uid="{00000000-0005-0000-0000-00004D3F0000}"/>
    <cellStyle name="Input [yellow] 8 4 2" xfId="16213" xr:uid="{00000000-0005-0000-0000-00004E3F0000}"/>
    <cellStyle name="Input [yellow] 8 4 3" xfId="16214" xr:uid="{00000000-0005-0000-0000-00004F3F0000}"/>
    <cellStyle name="Input [yellow] 8 4 4" xfId="16215" xr:uid="{00000000-0005-0000-0000-0000503F0000}"/>
    <cellStyle name="Input [yellow] 8 5" xfId="16216" xr:uid="{00000000-0005-0000-0000-0000513F0000}"/>
    <cellStyle name="Input [yellow] 8 6" xfId="16217" xr:uid="{00000000-0005-0000-0000-0000523F0000}"/>
    <cellStyle name="Input [yellow] 9" xfId="16218" xr:uid="{00000000-0005-0000-0000-0000533F0000}"/>
    <cellStyle name="Input [yellow] 9 2" xfId="16219" xr:uid="{00000000-0005-0000-0000-0000543F0000}"/>
    <cellStyle name="Input [yellow] 9 2 2" xfId="16220" xr:uid="{00000000-0005-0000-0000-0000553F0000}"/>
    <cellStyle name="Input [yellow] 9 2 2 2" xfId="16221" xr:uid="{00000000-0005-0000-0000-0000563F0000}"/>
    <cellStyle name="Input [yellow] 9 2 2 2 2" xfId="16222" xr:uid="{00000000-0005-0000-0000-0000573F0000}"/>
    <cellStyle name="Input [yellow] 9 2 2 2 3" xfId="16223" xr:uid="{00000000-0005-0000-0000-0000583F0000}"/>
    <cellStyle name="Input [yellow] 9 2 2 3" xfId="16224" xr:uid="{00000000-0005-0000-0000-0000593F0000}"/>
    <cellStyle name="Input [yellow] 9 2 3" xfId="16225" xr:uid="{00000000-0005-0000-0000-00005A3F0000}"/>
    <cellStyle name="Input [yellow] 9 2 3 2" xfId="16226" xr:uid="{00000000-0005-0000-0000-00005B3F0000}"/>
    <cellStyle name="Input [yellow] 9 2 3 3" xfId="16227" xr:uid="{00000000-0005-0000-0000-00005C3F0000}"/>
    <cellStyle name="Input [yellow] 9 2 4" xfId="16228" xr:uid="{00000000-0005-0000-0000-00005D3F0000}"/>
    <cellStyle name="Input [yellow] 9 3" xfId="16229" xr:uid="{00000000-0005-0000-0000-00005E3F0000}"/>
    <cellStyle name="Input [yellow] 9 3 2" xfId="16230" xr:uid="{00000000-0005-0000-0000-00005F3F0000}"/>
    <cellStyle name="Input [yellow] 9 3 2 2" xfId="16231" xr:uid="{00000000-0005-0000-0000-0000603F0000}"/>
    <cellStyle name="Input [yellow] 9 3 2 3" xfId="16232" xr:uid="{00000000-0005-0000-0000-0000613F0000}"/>
    <cellStyle name="Input [yellow] 9 3 2 4" xfId="16233" xr:uid="{00000000-0005-0000-0000-0000623F0000}"/>
    <cellStyle name="Input [yellow] 9 3 3" xfId="16234" xr:uid="{00000000-0005-0000-0000-0000633F0000}"/>
    <cellStyle name="Input [yellow] 9 3 4" xfId="16235" xr:uid="{00000000-0005-0000-0000-0000643F0000}"/>
    <cellStyle name="Input [yellow] 9 3 5" xfId="16236" xr:uid="{00000000-0005-0000-0000-0000653F0000}"/>
    <cellStyle name="Input [yellow] 9 4" xfId="16237" xr:uid="{00000000-0005-0000-0000-0000663F0000}"/>
    <cellStyle name="Input [yellow] 9 4 2" xfId="16238" xr:uid="{00000000-0005-0000-0000-0000673F0000}"/>
    <cellStyle name="Input [yellow] 9 4 3" xfId="16239" xr:uid="{00000000-0005-0000-0000-0000683F0000}"/>
    <cellStyle name="Input [yellow] 9 4 4" xfId="16240" xr:uid="{00000000-0005-0000-0000-0000693F0000}"/>
    <cellStyle name="Input [yellow] 9 5" xfId="16241" xr:uid="{00000000-0005-0000-0000-00006A3F0000}"/>
    <cellStyle name="Input [yellow] 9 6" xfId="16242" xr:uid="{00000000-0005-0000-0000-00006B3F0000}"/>
    <cellStyle name="Input [yellow]_bieu 1b" xfId="16243" xr:uid="{00000000-0005-0000-0000-00006C3F0000}"/>
    <cellStyle name="Input 10" xfId="16244" xr:uid="{00000000-0005-0000-0000-00006D3F0000}"/>
    <cellStyle name="Input 10 2" xfId="16245" xr:uid="{00000000-0005-0000-0000-00006E3F0000}"/>
    <cellStyle name="Input 10 2 2" xfId="16246" xr:uid="{00000000-0005-0000-0000-00006F3F0000}"/>
    <cellStyle name="Input 10 2 2 2" xfId="16247" xr:uid="{00000000-0005-0000-0000-0000703F0000}"/>
    <cellStyle name="Input 10 2 2 2 2" xfId="16248" xr:uid="{00000000-0005-0000-0000-0000713F0000}"/>
    <cellStyle name="Input 10 2 2 2 3" xfId="16249" xr:uid="{00000000-0005-0000-0000-0000723F0000}"/>
    <cellStyle name="Input 10 2 2 2 4" xfId="16250" xr:uid="{00000000-0005-0000-0000-0000733F0000}"/>
    <cellStyle name="Input 10 2 2 2 5" xfId="16251" xr:uid="{00000000-0005-0000-0000-0000743F0000}"/>
    <cellStyle name="Input 10 2 2 3" xfId="16252" xr:uid="{00000000-0005-0000-0000-0000753F0000}"/>
    <cellStyle name="Input 10 2 2 4" xfId="16253" xr:uid="{00000000-0005-0000-0000-0000763F0000}"/>
    <cellStyle name="Input 10 2 3" xfId="16254" xr:uid="{00000000-0005-0000-0000-0000773F0000}"/>
    <cellStyle name="Input 10 2 3 2" xfId="16255" xr:uid="{00000000-0005-0000-0000-0000783F0000}"/>
    <cellStyle name="Input 10 2 3 3" xfId="16256" xr:uid="{00000000-0005-0000-0000-0000793F0000}"/>
    <cellStyle name="Input 10 2 3 4" xfId="16257" xr:uid="{00000000-0005-0000-0000-00007A3F0000}"/>
    <cellStyle name="Input 10 2 3 5" xfId="16258" xr:uid="{00000000-0005-0000-0000-00007B3F0000}"/>
    <cellStyle name="Input 10 2 4" xfId="16259" xr:uid="{00000000-0005-0000-0000-00007C3F0000}"/>
    <cellStyle name="Input 10 3" xfId="16260" xr:uid="{00000000-0005-0000-0000-00007D3F0000}"/>
    <cellStyle name="Input 10 3 2" xfId="16261" xr:uid="{00000000-0005-0000-0000-00007E3F0000}"/>
    <cellStyle name="Input 10 3 3" xfId="16262" xr:uid="{00000000-0005-0000-0000-00007F3F0000}"/>
    <cellStyle name="Input 10 3 4" xfId="16263" xr:uid="{00000000-0005-0000-0000-0000803F0000}"/>
    <cellStyle name="Input 10 3 5" xfId="16264" xr:uid="{00000000-0005-0000-0000-0000813F0000}"/>
    <cellStyle name="Input 10 4" xfId="16265" xr:uid="{00000000-0005-0000-0000-0000823F0000}"/>
    <cellStyle name="Input 10 5" xfId="16266" xr:uid="{00000000-0005-0000-0000-0000833F0000}"/>
    <cellStyle name="Input 11" xfId="16267" xr:uid="{00000000-0005-0000-0000-0000843F0000}"/>
    <cellStyle name="Input 11 2" xfId="16268" xr:uid="{00000000-0005-0000-0000-0000853F0000}"/>
    <cellStyle name="Input 11 2 2" xfId="16269" xr:uid="{00000000-0005-0000-0000-0000863F0000}"/>
    <cellStyle name="Input 11 2 2 2" xfId="16270" xr:uid="{00000000-0005-0000-0000-0000873F0000}"/>
    <cellStyle name="Input 11 2 2 2 2" xfId="16271" xr:uid="{00000000-0005-0000-0000-0000883F0000}"/>
    <cellStyle name="Input 11 2 2 2 3" xfId="16272" xr:uid="{00000000-0005-0000-0000-0000893F0000}"/>
    <cellStyle name="Input 11 2 2 2 4" xfId="16273" xr:uid="{00000000-0005-0000-0000-00008A3F0000}"/>
    <cellStyle name="Input 11 2 2 2 5" xfId="16274" xr:uid="{00000000-0005-0000-0000-00008B3F0000}"/>
    <cellStyle name="Input 11 2 2 3" xfId="16275" xr:uid="{00000000-0005-0000-0000-00008C3F0000}"/>
    <cellStyle name="Input 11 2 2 4" xfId="16276" xr:uid="{00000000-0005-0000-0000-00008D3F0000}"/>
    <cellStyle name="Input 11 2 3" xfId="16277" xr:uid="{00000000-0005-0000-0000-00008E3F0000}"/>
    <cellStyle name="Input 11 2 3 2" xfId="16278" xr:uid="{00000000-0005-0000-0000-00008F3F0000}"/>
    <cellStyle name="Input 11 2 3 3" xfId="16279" xr:uid="{00000000-0005-0000-0000-0000903F0000}"/>
    <cellStyle name="Input 11 2 3 4" xfId="16280" xr:uid="{00000000-0005-0000-0000-0000913F0000}"/>
    <cellStyle name="Input 11 2 3 5" xfId="16281" xr:uid="{00000000-0005-0000-0000-0000923F0000}"/>
    <cellStyle name="Input 11 2 4" xfId="16282" xr:uid="{00000000-0005-0000-0000-0000933F0000}"/>
    <cellStyle name="Input 11 3" xfId="16283" xr:uid="{00000000-0005-0000-0000-0000943F0000}"/>
    <cellStyle name="Input 11 3 2" xfId="16284" xr:uid="{00000000-0005-0000-0000-0000953F0000}"/>
    <cellStyle name="Input 11 3 3" xfId="16285" xr:uid="{00000000-0005-0000-0000-0000963F0000}"/>
    <cellStyle name="Input 11 3 4" xfId="16286" xr:uid="{00000000-0005-0000-0000-0000973F0000}"/>
    <cellStyle name="Input 11 3 5" xfId="16287" xr:uid="{00000000-0005-0000-0000-0000983F0000}"/>
    <cellStyle name="Input 11 4" xfId="16288" xr:uid="{00000000-0005-0000-0000-0000993F0000}"/>
    <cellStyle name="Input 11 5" xfId="16289" xr:uid="{00000000-0005-0000-0000-00009A3F0000}"/>
    <cellStyle name="Input 12" xfId="16290" xr:uid="{00000000-0005-0000-0000-00009B3F0000}"/>
    <cellStyle name="Input 12 2" xfId="16291" xr:uid="{00000000-0005-0000-0000-00009C3F0000}"/>
    <cellStyle name="Input 12 2 2" xfId="16292" xr:uid="{00000000-0005-0000-0000-00009D3F0000}"/>
    <cellStyle name="Input 12 2 2 2" xfId="16293" xr:uid="{00000000-0005-0000-0000-00009E3F0000}"/>
    <cellStyle name="Input 12 2 2 2 2" xfId="16294" xr:uid="{00000000-0005-0000-0000-00009F3F0000}"/>
    <cellStyle name="Input 12 2 2 2 3" xfId="16295" xr:uid="{00000000-0005-0000-0000-0000A03F0000}"/>
    <cellStyle name="Input 12 2 2 2 4" xfId="16296" xr:uid="{00000000-0005-0000-0000-0000A13F0000}"/>
    <cellStyle name="Input 12 2 2 2 5" xfId="16297" xr:uid="{00000000-0005-0000-0000-0000A23F0000}"/>
    <cellStyle name="Input 12 2 2 3" xfId="16298" xr:uid="{00000000-0005-0000-0000-0000A33F0000}"/>
    <cellStyle name="Input 12 2 2 4" xfId="16299" xr:uid="{00000000-0005-0000-0000-0000A43F0000}"/>
    <cellStyle name="Input 12 2 3" xfId="16300" xr:uid="{00000000-0005-0000-0000-0000A53F0000}"/>
    <cellStyle name="Input 12 2 3 2" xfId="16301" xr:uid="{00000000-0005-0000-0000-0000A63F0000}"/>
    <cellStyle name="Input 12 2 3 3" xfId="16302" xr:uid="{00000000-0005-0000-0000-0000A73F0000}"/>
    <cellStyle name="Input 12 2 3 4" xfId="16303" xr:uid="{00000000-0005-0000-0000-0000A83F0000}"/>
    <cellStyle name="Input 12 2 3 5" xfId="16304" xr:uid="{00000000-0005-0000-0000-0000A93F0000}"/>
    <cellStyle name="Input 12 2 4" xfId="16305" xr:uid="{00000000-0005-0000-0000-0000AA3F0000}"/>
    <cellStyle name="Input 12 3" xfId="16306" xr:uid="{00000000-0005-0000-0000-0000AB3F0000}"/>
    <cellStyle name="Input 12 3 2" xfId="16307" xr:uid="{00000000-0005-0000-0000-0000AC3F0000}"/>
    <cellStyle name="Input 12 3 3" xfId="16308" xr:uid="{00000000-0005-0000-0000-0000AD3F0000}"/>
    <cellStyle name="Input 12 3 4" xfId="16309" xr:uid="{00000000-0005-0000-0000-0000AE3F0000}"/>
    <cellStyle name="Input 12 3 5" xfId="16310" xr:uid="{00000000-0005-0000-0000-0000AF3F0000}"/>
    <cellStyle name="Input 12 4" xfId="16311" xr:uid="{00000000-0005-0000-0000-0000B03F0000}"/>
    <cellStyle name="Input 12 5" xfId="16312" xr:uid="{00000000-0005-0000-0000-0000B13F0000}"/>
    <cellStyle name="Input 13" xfId="16313" xr:uid="{00000000-0005-0000-0000-0000B23F0000}"/>
    <cellStyle name="Input 13 2" xfId="16314" xr:uid="{00000000-0005-0000-0000-0000B33F0000}"/>
    <cellStyle name="Input 13 2 2" xfId="16315" xr:uid="{00000000-0005-0000-0000-0000B43F0000}"/>
    <cellStyle name="Input 13 2 2 2" xfId="16316" xr:uid="{00000000-0005-0000-0000-0000B53F0000}"/>
    <cellStyle name="Input 13 2 2 2 2" xfId="16317" xr:uid="{00000000-0005-0000-0000-0000B63F0000}"/>
    <cellStyle name="Input 13 2 2 2 3" xfId="16318" xr:uid="{00000000-0005-0000-0000-0000B73F0000}"/>
    <cellStyle name="Input 13 2 2 2 4" xfId="16319" xr:uid="{00000000-0005-0000-0000-0000B83F0000}"/>
    <cellStyle name="Input 13 2 2 2 5" xfId="16320" xr:uid="{00000000-0005-0000-0000-0000B93F0000}"/>
    <cellStyle name="Input 13 2 2 3" xfId="16321" xr:uid="{00000000-0005-0000-0000-0000BA3F0000}"/>
    <cellStyle name="Input 13 2 2 4" xfId="16322" xr:uid="{00000000-0005-0000-0000-0000BB3F0000}"/>
    <cellStyle name="Input 13 2 3" xfId="16323" xr:uid="{00000000-0005-0000-0000-0000BC3F0000}"/>
    <cellStyle name="Input 13 2 3 2" xfId="16324" xr:uid="{00000000-0005-0000-0000-0000BD3F0000}"/>
    <cellStyle name="Input 13 2 3 3" xfId="16325" xr:uid="{00000000-0005-0000-0000-0000BE3F0000}"/>
    <cellStyle name="Input 13 2 3 4" xfId="16326" xr:uid="{00000000-0005-0000-0000-0000BF3F0000}"/>
    <cellStyle name="Input 13 2 3 5" xfId="16327" xr:uid="{00000000-0005-0000-0000-0000C03F0000}"/>
    <cellStyle name="Input 13 2 4" xfId="16328" xr:uid="{00000000-0005-0000-0000-0000C13F0000}"/>
    <cellStyle name="Input 13 3" xfId="16329" xr:uid="{00000000-0005-0000-0000-0000C23F0000}"/>
    <cellStyle name="Input 13 3 2" xfId="16330" xr:uid="{00000000-0005-0000-0000-0000C33F0000}"/>
    <cellStyle name="Input 13 3 3" xfId="16331" xr:uid="{00000000-0005-0000-0000-0000C43F0000}"/>
    <cellStyle name="Input 13 3 4" xfId="16332" xr:uid="{00000000-0005-0000-0000-0000C53F0000}"/>
    <cellStyle name="Input 13 3 5" xfId="16333" xr:uid="{00000000-0005-0000-0000-0000C63F0000}"/>
    <cellStyle name="Input 13 4" xfId="16334" xr:uid="{00000000-0005-0000-0000-0000C73F0000}"/>
    <cellStyle name="Input 13 5" xfId="16335" xr:uid="{00000000-0005-0000-0000-0000C83F0000}"/>
    <cellStyle name="Input 14" xfId="16336" xr:uid="{00000000-0005-0000-0000-0000C93F0000}"/>
    <cellStyle name="Input 14 2" xfId="16337" xr:uid="{00000000-0005-0000-0000-0000CA3F0000}"/>
    <cellStyle name="Input 14 2 2" xfId="16338" xr:uid="{00000000-0005-0000-0000-0000CB3F0000}"/>
    <cellStyle name="Input 14 2 2 2" xfId="16339" xr:uid="{00000000-0005-0000-0000-0000CC3F0000}"/>
    <cellStyle name="Input 14 2 2 2 2" xfId="16340" xr:uid="{00000000-0005-0000-0000-0000CD3F0000}"/>
    <cellStyle name="Input 14 2 2 2 3" xfId="16341" xr:uid="{00000000-0005-0000-0000-0000CE3F0000}"/>
    <cellStyle name="Input 14 2 2 2 4" xfId="16342" xr:uid="{00000000-0005-0000-0000-0000CF3F0000}"/>
    <cellStyle name="Input 14 2 2 2 5" xfId="16343" xr:uid="{00000000-0005-0000-0000-0000D03F0000}"/>
    <cellStyle name="Input 14 2 2 3" xfId="16344" xr:uid="{00000000-0005-0000-0000-0000D13F0000}"/>
    <cellStyle name="Input 14 2 2 4" xfId="16345" xr:uid="{00000000-0005-0000-0000-0000D23F0000}"/>
    <cellStyle name="Input 14 2 3" xfId="16346" xr:uid="{00000000-0005-0000-0000-0000D33F0000}"/>
    <cellStyle name="Input 14 2 3 2" xfId="16347" xr:uid="{00000000-0005-0000-0000-0000D43F0000}"/>
    <cellStyle name="Input 14 2 3 3" xfId="16348" xr:uid="{00000000-0005-0000-0000-0000D53F0000}"/>
    <cellStyle name="Input 14 2 3 4" xfId="16349" xr:uid="{00000000-0005-0000-0000-0000D63F0000}"/>
    <cellStyle name="Input 14 2 3 5" xfId="16350" xr:uid="{00000000-0005-0000-0000-0000D73F0000}"/>
    <cellStyle name="Input 14 2 4" xfId="16351" xr:uid="{00000000-0005-0000-0000-0000D83F0000}"/>
    <cellStyle name="Input 14 3" xfId="16352" xr:uid="{00000000-0005-0000-0000-0000D93F0000}"/>
    <cellStyle name="Input 14 3 2" xfId="16353" xr:uid="{00000000-0005-0000-0000-0000DA3F0000}"/>
    <cellStyle name="Input 14 3 3" xfId="16354" xr:uid="{00000000-0005-0000-0000-0000DB3F0000}"/>
    <cellStyle name="Input 14 3 4" xfId="16355" xr:uid="{00000000-0005-0000-0000-0000DC3F0000}"/>
    <cellStyle name="Input 14 3 5" xfId="16356" xr:uid="{00000000-0005-0000-0000-0000DD3F0000}"/>
    <cellStyle name="Input 14 4" xfId="16357" xr:uid="{00000000-0005-0000-0000-0000DE3F0000}"/>
    <cellStyle name="Input 14 5" xfId="16358" xr:uid="{00000000-0005-0000-0000-0000DF3F0000}"/>
    <cellStyle name="Input 15" xfId="16359" xr:uid="{00000000-0005-0000-0000-0000E03F0000}"/>
    <cellStyle name="Input 15 2" xfId="16360" xr:uid="{00000000-0005-0000-0000-0000E13F0000}"/>
    <cellStyle name="Input 15 2 2" xfId="16361" xr:uid="{00000000-0005-0000-0000-0000E23F0000}"/>
    <cellStyle name="Input 15 2 2 2" xfId="16362" xr:uid="{00000000-0005-0000-0000-0000E33F0000}"/>
    <cellStyle name="Input 15 2 2 2 2" xfId="16363" xr:uid="{00000000-0005-0000-0000-0000E43F0000}"/>
    <cellStyle name="Input 15 2 2 2 3" xfId="16364" xr:uid="{00000000-0005-0000-0000-0000E53F0000}"/>
    <cellStyle name="Input 15 2 2 2 4" xfId="16365" xr:uid="{00000000-0005-0000-0000-0000E63F0000}"/>
    <cellStyle name="Input 15 2 2 2 5" xfId="16366" xr:uid="{00000000-0005-0000-0000-0000E73F0000}"/>
    <cellStyle name="Input 15 2 2 3" xfId="16367" xr:uid="{00000000-0005-0000-0000-0000E83F0000}"/>
    <cellStyle name="Input 15 2 2 4" xfId="16368" xr:uid="{00000000-0005-0000-0000-0000E93F0000}"/>
    <cellStyle name="Input 15 2 3" xfId="16369" xr:uid="{00000000-0005-0000-0000-0000EA3F0000}"/>
    <cellStyle name="Input 15 2 3 2" xfId="16370" xr:uid="{00000000-0005-0000-0000-0000EB3F0000}"/>
    <cellStyle name="Input 15 2 3 3" xfId="16371" xr:uid="{00000000-0005-0000-0000-0000EC3F0000}"/>
    <cellStyle name="Input 15 2 3 4" xfId="16372" xr:uid="{00000000-0005-0000-0000-0000ED3F0000}"/>
    <cellStyle name="Input 15 2 3 5" xfId="16373" xr:uid="{00000000-0005-0000-0000-0000EE3F0000}"/>
    <cellStyle name="Input 15 2 4" xfId="16374" xr:uid="{00000000-0005-0000-0000-0000EF3F0000}"/>
    <cellStyle name="Input 15 3" xfId="16375" xr:uid="{00000000-0005-0000-0000-0000F03F0000}"/>
    <cellStyle name="Input 15 3 2" xfId="16376" xr:uid="{00000000-0005-0000-0000-0000F13F0000}"/>
    <cellStyle name="Input 15 3 3" xfId="16377" xr:uid="{00000000-0005-0000-0000-0000F23F0000}"/>
    <cellStyle name="Input 15 3 4" xfId="16378" xr:uid="{00000000-0005-0000-0000-0000F33F0000}"/>
    <cellStyle name="Input 15 3 5" xfId="16379" xr:uid="{00000000-0005-0000-0000-0000F43F0000}"/>
    <cellStyle name="Input 15 4" xfId="16380" xr:uid="{00000000-0005-0000-0000-0000F53F0000}"/>
    <cellStyle name="Input 15 5" xfId="16381" xr:uid="{00000000-0005-0000-0000-0000F63F0000}"/>
    <cellStyle name="Input 16" xfId="16382" xr:uid="{00000000-0005-0000-0000-0000F73F0000}"/>
    <cellStyle name="Input 16 2" xfId="16383" xr:uid="{00000000-0005-0000-0000-0000F83F0000}"/>
    <cellStyle name="Input 16 2 2" xfId="16384" xr:uid="{00000000-0005-0000-0000-0000F93F0000}"/>
    <cellStyle name="Input 16 2 2 2" xfId="16385" xr:uid="{00000000-0005-0000-0000-0000FA3F0000}"/>
    <cellStyle name="Input 16 2 2 2 2" xfId="16386" xr:uid="{00000000-0005-0000-0000-0000FB3F0000}"/>
    <cellStyle name="Input 16 2 2 2 3" xfId="16387" xr:uid="{00000000-0005-0000-0000-0000FC3F0000}"/>
    <cellStyle name="Input 16 2 2 2 4" xfId="16388" xr:uid="{00000000-0005-0000-0000-0000FD3F0000}"/>
    <cellStyle name="Input 16 2 2 2 5" xfId="16389" xr:uid="{00000000-0005-0000-0000-0000FE3F0000}"/>
    <cellStyle name="Input 16 2 2 3" xfId="16390" xr:uid="{00000000-0005-0000-0000-0000FF3F0000}"/>
    <cellStyle name="Input 16 2 2 4" xfId="16391" xr:uid="{00000000-0005-0000-0000-000000400000}"/>
    <cellStyle name="Input 16 2 3" xfId="16392" xr:uid="{00000000-0005-0000-0000-000001400000}"/>
    <cellStyle name="Input 16 2 3 2" xfId="16393" xr:uid="{00000000-0005-0000-0000-000002400000}"/>
    <cellStyle name="Input 16 2 3 3" xfId="16394" xr:uid="{00000000-0005-0000-0000-000003400000}"/>
    <cellStyle name="Input 16 2 3 4" xfId="16395" xr:uid="{00000000-0005-0000-0000-000004400000}"/>
    <cellStyle name="Input 16 2 3 5" xfId="16396" xr:uid="{00000000-0005-0000-0000-000005400000}"/>
    <cellStyle name="Input 16 2 4" xfId="16397" xr:uid="{00000000-0005-0000-0000-000006400000}"/>
    <cellStyle name="Input 16 3" xfId="16398" xr:uid="{00000000-0005-0000-0000-000007400000}"/>
    <cellStyle name="Input 16 3 2" xfId="16399" xr:uid="{00000000-0005-0000-0000-000008400000}"/>
    <cellStyle name="Input 16 3 3" xfId="16400" xr:uid="{00000000-0005-0000-0000-000009400000}"/>
    <cellStyle name="Input 16 3 4" xfId="16401" xr:uid="{00000000-0005-0000-0000-00000A400000}"/>
    <cellStyle name="Input 16 3 5" xfId="16402" xr:uid="{00000000-0005-0000-0000-00000B400000}"/>
    <cellStyle name="Input 16 4" xfId="16403" xr:uid="{00000000-0005-0000-0000-00000C400000}"/>
    <cellStyle name="Input 16 5" xfId="16404" xr:uid="{00000000-0005-0000-0000-00000D400000}"/>
    <cellStyle name="Input 17" xfId="16405" xr:uid="{00000000-0005-0000-0000-00000E400000}"/>
    <cellStyle name="Input 17 2" xfId="16406" xr:uid="{00000000-0005-0000-0000-00000F400000}"/>
    <cellStyle name="Input 17 2 2" xfId="16407" xr:uid="{00000000-0005-0000-0000-000010400000}"/>
    <cellStyle name="Input 17 2 2 2" xfId="16408" xr:uid="{00000000-0005-0000-0000-000011400000}"/>
    <cellStyle name="Input 17 2 2 2 2" xfId="16409" xr:uid="{00000000-0005-0000-0000-000012400000}"/>
    <cellStyle name="Input 17 2 2 2 3" xfId="16410" xr:uid="{00000000-0005-0000-0000-000013400000}"/>
    <cellStyle name="Input 17 2 2 2 4" xfId="16411" xr:uid="{00000000-0005-0000-0000-000014400000}"/>
    <cellStyle name="Input 17 2 2 2 5" xfId="16412" xr:uid="{00000000-0005-0000-0000-000015400000}"/>
    <cellStyle name="Input 17 2 2 3" xfId="16413" xr:uid="{00000000-0005-0000-0000-000016400000}"/>
    <cellStyle name="Input 17 2 2 4" xfId="16414" xr:uid="{00000000-0005-0000-0000-000017400000}"/>
    <cellStyle name="Input 17 2 3" xfId="16415" xr:uid="{00000000-0005-0000-0000-000018400000}"/>
    <cellStyle name="Input 17 2 3 2" xfId="16416" xr:uid="{00000000-0005-0000-0000-000019400000}"/>
    <cellStyle name="Input 17 2 3 3" xfId="16417" xr:uid="{00000000-0005-0000-0000-00001A400000}"/>
    <cellStyle name="Input 17 2 3 4" xfId="16418" xr:uid="{00000000-0005-0000-0000-00001B400000}"/>
    <cellStyle name="Input 17 2 3 5" xfId="16419" xr:uid="{00000000-0005-0000-0000-00001C400000}"/>
    <cellStyle name="Input 17 2 4" xfId="16420" xr:uid="{00000000-0005-0000-0000-00001D400000}"/>
    <cellStyle name="Input 17 3" xfId="16421" xr:uid="{00000000-0005-0000-0000-00001E400000}"/>
    <cellStyle name="Input 17 3 2" xfId="16422" xr:uid="{00000000-0005-0000-0000-00001F400000}"/>
    <cellStyle name="Input 17 3 3" xfId="16423" xr:uid="{00000000-0005-0000-0000-000020400000}"/>
    <cellStyle name="Input 17 3 4" xfId="16424" xr:uid="{00000000-0005-0000-0000-000021400000}"/>
    <cellStyle name="Input 17 3 5" xfId="16425" xr:uid="{00000000-0005-0000-0000-000022400000}"/>
    <cellStyle name="Input 17 4" xfId="16426" xr:uid="{00000000-0005-0000-0000-000023400000}"/>
    <cellStyle name="Input 17 5" xfId="16427" xr:uid="{00000000-0005-0000-0000-000024400000}"/>
    <cellStyle name="Input 18" xfId="16428" xr:uid="{00000000-0005-0000-0000-000025400000}"/>
    <cellStyle name="Input 18 2" xfId="16429" xr:uid="{00000000-0005-0000-0000-000026400000}"/>
    <cellStyle name="Input 18 2 2" xfId="16430" xr:uid="{00000000-0005-0000-0000-000027400000}"/>
    <cellStyle name="Input 18 2 2 2" xfId="16431" xr:uid="{00000000-0005-0000-0000-000028400000}"/>
    <cellStyle name="Input 18 2 2 2 2" xfId="16432" xr:uid="{00000000-0005-0000-0000-000029400000}"/>
    <cellStyle name="Input 18 2 2 2 3" xfId="16433" xr:uid="{00000000-0005-0000-0000-00002A400000}"/>
    <cellStyle name="Input 18 2 2 2 4" xfId="16434" xr:uid="{00000000-0005-0000-0000-00002B400000}"/>
    <cellStyle name="Input 18 2 2 2 5" xfId="16435" xr:uid="{00000000-0005-0000-0000-00002C400000}"/>
    <cellStyle name="Input 18 2 2 3" xfId="16436" xr:uid="{00000000-0005-0000-0000-00002D400000}"/>
    <cellStyle name="Input 18 2 2 4" xfId="16437" xr:uid="{00000000-0005-0000-0000-00002E400000}"/>
    <cellStyle name="Input 18 2 3" xfId="16438" xr:uid="{00000000-0005-0000-0000-00002F400000}"/>
    <cellStyle name="Input 18 2 3 2" xfId="16439" xr:uid="{00000000-0005-0000-0000-000030400000}"/>
    <cellStyle name="Input 18 2 3 3" xfId="16440" xr:uid="{00000000-0005-0000-0000-000031400000}"/>
    <cellStyle name="Input 18 2 3 4" xfId="16441" xr:uid="{00000000-0005-0000-0000-000032400000}"/>
    <cellStyle name="Input 18 2 3 5" xfId="16442" xr:uid="{00000000-0005-0000-0000-000033400000}"/>
    <cellStyle name="Input 18 2 4" xfId="16443" xr:uid="{00000000-0005-0000-0000-000034400000}"/>
    <cellStyle name="Input 18 3" xfId="16444" xr:uid="{00000000-0005-0000-0000-000035400000}"/>
    <cellStyle name="Input 18 3 2" xfId="16445" xr:uid="{00000000-0005-0000-0000-000036400000}"/>
    <cellStyle name="Input 18 3 3" xfId="16446" xr:uid="{00000000-0005-0000-0000-000037400000}"/>
    <cellStyle name="Input 18 3 4" xfId="16447" xr:uid="{00000000-0005-0000-0000-000038400000}"/>
    <cellStyle name="Input 18 3 5" xfId="16448" xr:uid="{00000000-0005-0000-0000-000039400000}"/>
    <cellStyle name="Input 18 4" xfId="16449" xr:uid="{00000000-0005-0000-0000-00003A400000}"/>
    <cellStyle name="Input 18 5" xfId="16450" xr:uid="{00000000-0005-0000-0000-00003B400000}"/>
    <cellStyle name="Input 19" xfId="16451" xr:uid="{00000000-0005-0000-0000-00003C400000}"/>
    <cellStyle name="Input 19 2" xfId="16452" xr:uid="{00000000-0005-0000-0000-00003D400000}"/>
    <cellStyle name="Input 19 2 2" xfId="16453" xr:uid="{00000000-0005-0000-0000-00003E400000}"/>
    <cellStyle name="Input 19 2 2 2" xfId="16454" xr:uid="{00000000-0005-0000-0000-00003F400000}"/>
    <cellStyle name="Input 19 2 2 2 2" xfId="16455" xr:uid="{00000000-0005-0000-0000-000040400000}"/>
    <cellStyle name="Input 19 2 2 2 3" xfId="16456" xr:uid="{00000000-0005-0000-0000-000041400000}"/>
    <cellStyle name="Input 19 2 2 2 4" xfId="16457" xr:uid="{00000000-0005-0000-0000-000042400000}"/>
    <cellStyle name="Input 19 2 2 2 5" xfId="16458" xr:uid="{00000000-0005-0000-0000-000043400000}"/>
    <cellStyle name="Input 19 2 2 3" xfId="16459" xr:uid="{00000000-0005-0000-0000-000044400000}"/>
    <cellStyle name="Input 19 2 2 4" xfId="16460" xr:uid="{00000000-0005-0000-0000-000045400000}"/>
    <cellStyle name="Input 19 2 3" xfId="16461" xr:uid="{00000000-0005-0000-0000-000046400000}"/>
    <cellStyle name="Input 19 2 3 2" xfId="16462" xr:uid="{00000000-0005-0000-0000-000047400000}"/>
    <cellStyle name="Input 19 2 3 3" xfId="16463" xr:uid="{00000000-0005-0000-0000-000048400000}"/>
    <cellStyle name="Input 19 2 3 4" xfId="16464" xr:uid="{00000000-0005-0000-0000-000049400000}"/>
    <cellStyle name="Input 19 2 3 5" xfId="16465" xr:uid="{00000000-0005-0000-0000-00004A400000}"/>
    <cellStyle name="Input 19 2 4" xfId="16466" xr:uid="{00000000-0005-0000-0000-00004B400000}"/>
    <cellStyle name="Input 19 3" xfId="16467" xr:uid="{00000000-0005-0000-0000-00004C400000}"/>
    <cellStyle name="Input 19 3 2" xfId="16468" xr:uid="{00000000-0005-0000-0000-00004D400000}"/>
    <cellStyle name="Input 19 3 3" xfId="16469" xr:uid="{00000000-0005-0000-0000-00004E400000}"/>
    <cellStyle name="Input 19 3 4" xfId="16470" xr:uid="{00000000-0005-0000-0000-00004F400000}"/>
    <cellStyle name="Input 19 3 5" xfId="16471" xr:uid="{00000000-0005-0000-0000-000050400000}"/>
    <cellStyle name="Input 19 4" xfId="16472" xr:uid="{00000000-0005-0000-0000-000051400000}"/>
    <cellStyle name="Input 19 5" xfId="16473" xr:uid="{00000000-0005-0000-0000-000052400000}"/>
    <cellStyle name="Input 2" xfId="16474" xr:uid="{00000000-0005-0000-0000-000053400000}"/>
    <cellStyle name="Input 2 10" xfId="16475" xr:uid="{00000000-0005-0000-0000-000054400000}"/>
    <cellStyle name="Input 2 11" xfId="16476" xr:uid="{00000000-0005-0000-0000-000055400000}"/>
    <cellStyle name="Input 2 12" xfId="16477" xr:uid="{00000000-0005-0000-0000-000056400000}"/>
    <cellStyle name="Input 2 13" xfId="16478" xr:uid="{00000000-0005-0000-0000-000057400000}"/>
    <cellStyle name="Input 2 14" xfId="16479" xr:uid="{00000000-0005-0000-0000-000058400000}"/>
    <cellStyle name="Input 2 2" xfId="16480" xr:uid="{00000000-0005-0000-0000-000059400000}"/>
    <cellStyle name="Input 2 2 2" xfId="16481" xr:uid="{00000000-0005-0000-0000-00005A400000}"/>
    <cellStyle name="Input 2 2 2 2" xfId="16482" xr:uid="{00000000-0005-0000-0000-00005B400000}"/>
    <cellStyle name="Input 2 2 2 2 2" xfId="16483" xr:uid="{00000000-0005-0000-0000-00005C400000}"/>
    <cellStyle name="Input 2 2 2 2 3" xfId="16484" xr:uid="{00000000-0005-0000-0000-00005D400000}"/>
    <cellStyle name="Input 2 2 2 2 4" xfId="16485" xr:uid="{00000000-0005-0000-0000-00005E400000}"/>
    <cellStyle name="Input 2 2 2 2 5" xfId="16486" xr:uid="{00000000-0005-0000-0000-00005F400000}"/>
    <cellStyle name="Input 2 2 2 3" xfId="16487" xr:uid="{00000000-0005-0000-0000-000060400000}"/>
    <cellStyle name="Input 2 2 2 4" xfId="16488" xr:uid="{00000000-0005-0000-0000-000061400000}"/>
    <cellStyle name="Input 2 2 3" xfId="16489" xr:uid="{00000000-0005-0000-0000-000062400000}"/>
    <cellStyle name="Input 2 2 3 2" xfId="16490" xr:uid="{00000000-0005-0000-0000-000063400000}"/>
    <cellStyle name="Input 2 2 3 3" xfId="16491" xr:uid="{00000000-0005-0000-0000-000064400000}"/>
    <cellStyle name="Input 2 2 3 4" xfId="16492" xr:uid="{00000000-0005-0000-0000-000065400000}"/>
    <cellStyle name="Input 2 2 3 5" xfId="16493" xr:uid="{00000000-0005-0000-0000-000066400000}"/>
    <cellStyle name="Input 2 2 4" xfId="16494" xr:uid="{00000000-0005-0000-0000-000067400000}"/>
    <cellStyle name="Input 2 2 4 2" xfId="16495" xr:uid="{00000000-0005-0000-0000-000068400000}"/>
    <cellStyle name="Input 2 2 5" xfId="16496" xr:uid="{00000000-0005-0000-0000-000069400000}"/>
    <cellStyle name="Input 2 2 5 2" xfId="16497" xr:uid="{00000000-0005-0000-0000-00006A400000}"/>
    <cellStyle name="Input 2 2 6" xfId="16498" xr:uid="{00000000-0005-0000-0000-00006B400000}"/>
    <cellStyle name="Input 2 2 6 2" xfId="16499" xr:uid="{00000000-0005-0000-0000-00006C400000}"/>
    <cellStyle name="Input 2 2 7" xfId="16500" xr:uid="{00000000-0005-0000-0000-00006D400000}"/>
    <cellStyle name="Input 2 2 7 2" xfId="16501" xr:uid="{00000000-0005-0000-0000-00006E400000}"/>
    <cellStyle name="Input 2 2 8" xfId="16502" xr:uid="{00000000-0005-0000-0000-00006F400000}"/>
    <cellStyle name="Input 2 3" xfId="16503" xr:uid="{00000000-0005-0000-0000-000070400000}"/>
    <cellStyle name="Input 2 3 2" xfId="16504" xr:uid="{00000000-0005-0000-0000-000071400000}"/>
    <cellStyle name="Input 2 3 3" xfId="16505" xr:uid="{00000000-0005-0000-0000-000072400000}"/>
    <cellStyle name="Input 2 3 4" xfId="16506" xr:uid="{00000000-0005-0000-0000-000073400000}"/>
    <cellStyle name="Input 2 3 5" xfId="16507" xr:uid="{00000000-0005-0000-0000-000074400000}"/>
    <cellStyle name="Input 2 4" xfId="16508" xr:uid="{00000000-0005-0000-0000-000075400000}"/>
    <cellStyle name="Input 2 4 2" xfId="16509" xr:uid="{00000000-0005-0000-0000-000076400000}"/>
    <cellStyle name="Input 2 5" xfId="16510" xr:uid="{00000000-0005-0000-0000-000077400000}"/>
    <cellStyle name="Input 2 5 2" xfId="16511" xr:uid="{00000000-0005-0000-0000-000078400000}"/>
    <cellStyle name="Input 2 6" xfId="16512" xr:uid="{00000000-0005-0000-0000-000079400000}"/>
    <cellStyle name="Input 2 6 2" xfId="16513" xr:uid="{00000000-0005-0000-0000-00007A400000}"/>
    <cellStyle name="Input 2 7" xfId="16514" xr:uid="{00000000-0005-0000-0000-00007B400000}"/>
    <cellStyle name="Input 2 7 2" xfId="16515" xr:uid="{00000000-0005-0000-0000-00007C400000}"/>
    <cellStyle name="Input 2 8" xfId="16516" xr:uid="{00000000-0005-0000-0000-00007D400000}"/>
    <cellStyle name="Input 2 8 2" xfId="16517" xr:uid="{00000000-0005-0000-0000-00007E400000}"/>
    <cellStyle name="Input 2 9" xfId="16518" xr:uid="{00000000-0005-0000-0000-00007F400000}"/>
    <cellStyle name="Input 2 9 2" xfId="16519" xr:uid="{00000000-0005-0000-0000-000080400000}"/>
    <cellStyle name="Input 20" xfId="16520" xr:uid="{00000000-0005-0000-0000-000081400000}"/>
    <cellStyle name="Input 20 2" xfId="16521" xr:uid="{00000000-0005-0000-0000-000082400000}"/>
    <cellStyle name="Input 20 2 2" xfId="16522" xr:uid="{00000000-0005-0000-0000-000083400000}"/>
    <cellStyle name="Input 20 2 2 2" xfId="16523" xr:uid="{00000000-0005-0000-0000-000084400000}"/>
    <cellStyle name="Input 20 2 2 2 2" xfId="16524" xr:uid="{00000000-0005-0000-0000-000085400000}"/>
    <cellStyle name="Input 20 2 2 2 3" xfId="16525" xr:uid="{00000000-0005-0000-0000-000086400000}"/>
    <cellStyle name="Input 20 2 2 2 4" xfId="16526" xr:uid="{00000000-0005-0000-0000-000087400000}"/>
    <cellStyle name="Input 20 2 2 2 5" xfId="16527" xr:uid="{00000000-0005-0000-0000-000088400000}"/>
    <cellStyle name="Input 20 2 2 3" xfId="16528" xr:uid="{00000000-0005-0000-0000-000089400000}"/>
    <cellStyle name="Input 20 2 2 4" xfId="16529" xr:uid="{00000000-0005-0000-0000-00008A400000}"/>
    <cellStyle name="Input 20 2 3" xfId="16530" xr:uid="{00000000-0005-0000-0000-00008B400000}"/>
    <cellStyle name="Input 20 2 3 2" xfId="16531" xr:uid="{00000000-0005-0000-0000-00008C400000}"/>
    <cellStyle name="Input 20 2 3 3" xfId="16532" xr:uid="{00000000-0005-0000-0000-00008D400000}"/>
    <cellStyle name="Input 20 2 3 4" xfId="16533" xr:uid="{00000000-0005-0000-0000-00008E400000}"/>
    <cellStyle name="Input 20 2 3 5" xfId="16534" xr:uid="{00000000-0005-0000-0000-00008F400000}"/>
    <cellStyle name="Input 20 2 4" xfId="16535" xr:uid="{00000000-0005-0000-0000-000090400000}"/>
    <cellStyle name="Input 20 3" xfId="16536" xr:uid="{00000000-0005-0000-0000-000091400000}"/>
    <cellStyle name="Input 20 3 2" xfId="16537" xr:uid="{00000000-0005-0000-0000-000092400000}"/>
    <cellStyle name="Input 20 3 3" xfId="16538" xr:uid="{00000000-0005-0000-0000-000093400000}"/>
    <cellStyle name="Input 20 3 4" xfId="16539" xr:uid="{00000000-0005-0000-0000-000094400000}"/>
    <cellStyle name="Input 20 3 5" xfId="16540" xr:uid="{00000000-0005-0000-0000-000095400000}"/>
    <cellStyle name="Input 20 4" xfId="16541" xr:uid="{00000000-0005-0000-0000-000096400000}"/>
    <cellStyle name="Input 20 5" xfId="16542" xr:uid="{00000000-0005-0000-0000-000097400000}"/>
    <cellStyle name="Input 21" xfId="16543" xr:uid="{00000000-0005-0000-0000-000098400000}"/>
    <cellStyle name="Input 21 2" xfId="16544" xr:uid="{00000000-0005-0000-0000-000099400000}"/>
    <cellStyle name="Input 21 2 2" xfId="16545" xr:uid="{00000000-0005-0000-0000-00009A400000}"/>
    <cellStyle name="Input 21 2 2 2" xfId="16546" xr:uid="{00000000-0005-0000-0000-00009B400000}"/>
    <cellStyle name="Input 21 2 2 2 2" xfId="16547" xr:uid="{00000000-0005-0000-0000-00009C400000}"/>
    <cellStyle name="Input 21 2 2 2 3" xfId="16548" xr:uid="{00000000-0005-0000-0000-00009D400000}"/>
    <cellStyle name="Input 21 2 2 2 4" xfId="16549" xr:uid="{00000000-0005-0000-0000-00009E400000}"/>
    <cellStyle name="Input 21 2 2 2 5" xfId="16550" xr:uid="{00000000-0005-0000-0000-00009F400000}"/>
    <cellStyle name="Input 21 2 2 3" xfId="16551" xr:uid="{00000000-0005-0000-0000-0000A0400000}"/>
    <cellStyle name="Input 21 2 2 4" xfId="16552" xr:uid="{00000000-0005-0000-0000-0000A1400000}"/>
    <cellStyle name="Input 21 2 3" xfId="16553" xr:uid="{00000000-0005-0000-0000-0000A2400000}"/>
    <cellStyle name="Input 21 2 3 2" xfId="16554" xr:uid="{00000000-0005-0000-0000-0000A3400000}"/>
    <cellStyle name="Input 21 2 3 3" xfId="16555" xr:uid="{00000000-0005-0000-0000-0000A4400000}"/>
    <cellStyle name="Input 21 2 3 4" xfId="16556" xr:uid="{00000000-0005-0000-0000-0000A5400000}"/>
    <cellStyle name="Input 21 2 3 5" xfId="16557" xr:uid="{00000000-0005-0000-0000-0000A6400000}"/>
    <cellStyle name="Input 21 2 4" xfId="16558" xr:uid="{00000000-0005-0000-0000-0000A7400000}"/>
    <cellStyle name="Input 21 3" xfId="16559" xr:uid="{00000000-0005-0000-0000-0000A8400000}"/>
    <cellStyle name="Input 21 3 2" xfId="16560" xr:uid="{00000000-0005-0000-0000-0000A9400000}"/>
    <cellStyle name="Input 21 3 3" xfId="16561" xr:uid="{00000000-0005-0000-0000-0000AA400000}"/>
    <cellStyle name="Input 21 3 4" xfId="16562" xr:uid="{00000000-0005-0000-0000-0000AB400000}"/>
    <cellStyle name="Input 21 3 5" xfId="16563" xr:uid="{00000000-0005-0000-0000-0000AC400000}"/>
    <cellStyle name="Input 21 4" xfId="16564" xr:uid="{00000000-0005-0000-0000-0000AD400000}"/>
    <cellStyle name="Input 21 5" xfId="16565" xr:uid="{00000000-0005-0000-0000-0000AE400000}"/>
    <cellStyle name="Input 22" xfId="16566" xr:uid="{00000000-0005-0000-0000-0000AF400000}"/>
    <cellStyle name="Input 22 2" xfId="16567" xr:uid="{00000000-0005-0000-0000-0000B0400000}"/>
    <cellStyle name="Input 22 2 2" xfId="16568" xr:uid="{00000000-0005-0000-0000-0000B1400000}"/>
    <cellStyle name="Input 22 2 2 2" xfId="16569" xr:uid="{00000000-0005-0000-0000-0000B2400000}"/>
    <cellStyle name="Input 22 2 2 2 2" xfId="16570" xr:uid="{00000000-0005-0000-0000-0000B3400000}"/>
    <cellStyle name="Input 22 2 2 2 3" xfId="16571" xr:uid="{00000000-0005-0000-0000-0000B4400000}"/>
    <cellStyle name="Input 22 2 2 2 4" xfId="16572" xr:uid="{00000000-0005-0000-0000-0000B5400000}"/>
    <cellStyle name="Input 22 2 2 2 5" xfId="16573" xr:uid="{00000000-0005-0000-0000-0000B6400000}"/>
    <cellStyle name="Input 22 2 2 3" xfId="16574" xr:uid="{00000000-0005-0000-0000-0000B7400000}"/>
    <cellStyle name="Input 22 2 2 4" xfId="16575" xr:uid="{00000000-0005-0000-0000-0000B8400000}"/>
    <cellStyle name="Input 22 2 3" xfId="16576" xr:uid="{00000000-0005-0000-0000-0000B9400000}"/>
    <cellStyle name="Input 22 2 3 2" xfId="16577" xr:uid="{00000000-0005-0000-0000-0000BA400000}"/>
    <cellStyle name="Input 22 2 3 3" xfId="16578" xr:uid="{00000000-0005-0000-0000-0000BB400000}"/>
    <cellStyle name="Input 22 2 3 4" xfId="16579" xr:uid="{00000000-0005-0000-0000-0000BC400000}"/>
    <cellStyle name="Input 22 2 3 5" xfId="16580" xr:uid="{00000000-0005-0000-0000-0000BD400000}"/>
    <cellStyle name="Input 22 2 4" xfId="16581" xr:uid="{00000000-0005-0000-0000-0000BE400000}"/>
    <cellStyle name="Input 22 3" xfId="16582" xr:uid="{00000000-0005-0000-0000-0000BF400000}"/>
    <cellStyle name="Input 22 3 2" xfId="16583" xr:uid="{00000000-0005-0000-0000-0000C0400000}"/>
    <cellStyle name="Input 22 3 3" xfId="16584" xr:uid="{00000000-0005-0000-0000-0000C1400000}"/>
    <cellStyle name="Input 22 3 4" xfId="16585" xr:uid="{00000000-0005-0000-0000-0000C2400000}"/>
    <cellStyle name="Input 22 3 5" xfId="16586" xr:uid="{00000000-0005-0000-0000-0000C3400000}"/>
    <cellStyle name="Input 22 4" xfId="16587" xr:uid="{00000000-0005-0000-0000-0000C4400000}"/>
    <cellStyle name="Input 22 5" xfId="16588" xr:uid="{00000000-0005-0000-0000-0000C5400000}"/>
    <cellStyle name="Input 23" xfId="16589" xr:uid="{00000000-0005-0000-0000-0000C6400000}"/>
    <cellStyle name="Input 23 2" xfId="16590" xr:uid="{00000000-0005-0000-0000-0000C7400000}"/>
    <cellStyle name="Input 23 2 2" xfId="16591" xr:uid="{00000000-0005-0000-0000-0000C8400000}"/>
    <cellStyle name="Input 23 2 2 2" xfId="16592" xr:uid="{00000000-0005-0000-0000-0000C9400000}"/>
    <cellStyle name="Input 23 2 2 2 2" xfId="16593" xr:uid="{00000000-0005-0000-0000-0000CA400000}"/>
    <cellStyle name="Input 23 2 2 2 3" xfId="16594" xr:uid="{00000000-0005-0000-0000-0000CB400000}"/>
    <cellStyle name="Input 23 2 2 2 4" xfId="16595" xr:uid="{00000000-0005-0000-0000-0000CC400000}"/>
    <cellStyle name="Input 23 2 2 2 5" xfId="16596" xr:uid="{00000000-0005-0000-0000-0000CD400000}"/>
    <cellStyle name="Input 23 2 2 3" xfId="16597" xr:uid="{00000000-0005-0000-0000-0000CE400000}"/>
    <cellStyle name="Input 23 2 2 4" xfId="16598" xr:uid="{00000000-0005-0000-0000-0000CF400000}"/>
    <cellStyle name="Input 23 2 3" xfId="16599" xr:uid="{00000000-0005-0000-0000-0000D0400000}"/>
    <cellStyle name="Input 23 2 3 2" xfId="16600" xr:uid="{00000000-0005-0000-0000-0000D1400000}"/>
    <cellStyle name="Input 23 2 3 3" xfId="16601" xr:uid="{00000000-0005-0000-0000-0000D2400000}"/>
    <cellStyle name="Input 23 2 3 4" xfId="16602" xr:uid="{00000000-0005-0000-0000-0000D3400000}"/>
    <cellStyle name="Input 23 2 3 5" xfId="16603" xr:uid="{00000000-0005-0000-0000-0000D4400000}"/>
    <cellStyle name="Input 23 2 4" xfId="16604" xr:uid="{00000000-0005-0000-0000-0000D5400000}"/>
    <cellStyle name="Input 23 3" xfId="16605" xr:uid="{00000000-0005-0000-0000-0000D6400000}"/>
    <cellStyle name="Input 23 3 2" xfId="16606" xr:uid="{00000000-0005-0000-0000-0000D7400000}"/>
    <cellStyle name="Input 23 3 3" xfId="16607" xr:uid="{00000000-0005-0000-0000-0000D8400000}"/>
    <cellStyle name="Input 23 3 4" xfId="16608" xr:uid="{00000000-0005-0000-0000-0000D9400000}"/>
    <cellStyle name="Input 23 3 5" xfId="16609" xr:uid="{00000000-0005-0000-0000-0000DA400000}"/>
    <cellStyle name="Input 23 4" xfId="16610" xr:uid="{00000000-0005-0000-0000-0000DB400000}"/>
    <cellStyle name="Input 23 5" xfId="16611" xr:uid="{00000000-0005-0000-0000-0000DC400000}"/>
    <cellStyle name="Input 24" xfId="16612" xr:uid="{00000000-0005-0000-0000-0000DD400000}"/>
    <cellStyle name="Input 24 2" xfId="16613" xr:uid="{00000000-0005-0000-0000-0000DE400000}"/>
    <cellStyle name="Input 24 2 2" xfId="16614" xr:uid="{00000000-0005-0000-0000-0000DF400000}"/>
    <cellStyle name="Input 24 2 2 2" xfId="16615" xr:uid="{00000000-0005-0000-0000-0000E0400000}"/>
    <cellStyle name="Input 24 2 2 2 2" xfId="16616" xr:uid="{00000000-0005-0000-0000-0000E1400000}"/>
    <cellStyle name="Input 24 2 2 2 3" xfId="16617" xr:uid="{00000000-0005-0000-0000-0000E2400000}"/>
    <cellStyle name="Input 24 2 2 2 4" xfId="16618" xr:uid="{00000000-0005-0000-0000-0000E3400000}"/>
    <cellStyle name="Input 24 2 2 2 5" xfId="16619" xr:uid="{00000000-0005-0000-0000-0000E4400000}"/>
    <cellStyle name="Input 24 2 2 3" xfId="16620" xr:uid="{00000000-0005-0000-0000-0000E5400000}"/>
    <cellStyle name="Input 24 2 2 4" xfId="16621" xr:uid="{00000000-0005-0000-0000-0000E6400000}"/>
    <cellStyle name="Input 24 2 3" xfId="16622" xr:uid="{00000000-0005-0000-0000-0000E7400000}"/>
    <cellStyle name="Input 24 2 3 2" xfId="16623" xr:uid="{00000000-0005-0000-0000-0000E8400000}"/>
    <cellStyle name="Input 24 2 3 3" xfId="16624" xr:uid="{00000000-0005-0000-0000-0000E9400000}"/>
    <cellStyle name="Input 24 2 3 4" xfId="16625" xr:uid="{00000000-0005-0000-0000-0000EA400000}"/>
    <cellStyle name="Input 24 2 3 5" xfId="16626" xr:uid="{00000000-0005-0000-0000-0000EB400000}"/>
    <cellStyle name="Input 24 2 4" xfId="16627" xr:uid="{00000000-0005-0000-0000-0000EC400000}"/>
    <cellStyle name="Input 24 3" xfId="16628" xr:uid="{00000000-0005-0000-0000-0000ED400000}"/>
    <cellStyle name="Input 24 3 2" xfId="16629" xr:uid="{00000000-0005-0000-0000-0000EE400000}"/>
    <cellStyle name="Input 24 3 3" xfId="16630" xr:uid="{00000000-0005-0000-0000-0000EF400000}"/>
    <cellStyle name="Input 24 3 4" xfId="16631" xr:uid="{00000000-0005-0000-0000-0000F0400000}"/>
    <cellStyle name="Input 24 3 5" xfId="16632" xr:uid="{00000000-0005-0000-0000-0000F1400000}"/>
    <cellStyle name="Input 24 4" xfId="16633" xr:uid="{00000000-0005-0000-0000-0000F2400000}"/>
    <cellStyle name="Input 24 5" xfId="16634" xr:uid="{00000000-0005-0000-0000-0000F3400000}"/>
    <cellStyle name="Input 25" xfId="16635" xr:uid="{00000000-0005-0000-0000-0000F4400000}"/>
    <cellStyle name="Input 25 2" xfId="16636" xr:uid="{00000000-0005-0000-0000-0000F5400000}"/>
    <cellStyle name="Input 25 2 2" xfId="16637" xr:uid="{00000000-0005-0000-0000-0000F6400000}"/>
    <cellStyle name="Input 25 2 2 2" xfId="16638" xr:uid="{00000000-0005-0000-0000-0000F7400000}"/>
    <cellStyle name="Input 25 2 2 2 2" xfId="16639" xr:uid="{00000000-0005-0000-0000-0000F8400000}"/>
    <cellStyle name="Input 25 2 2 2 3" xfId="16640" xr:uid="{00000000-0005-0000-0000-0000F9400000}"/>
    <cellStyle name="Input 25 2 2 2 4" xfId="16641" xr:uid="{00000000-0005-0000-0000-0000FA400000}"/>
    <cellStyle name="Input 25 2 2 2 5" xfId="16642" xr:uid="{00000000-0005-0000-0000-0000FB400000}"/>
    <cellStyle name="Input 25 2 2 3" xfId="16643" xr:uid="{00000000-0005-0000-0000-0000FC400000}"/>
    <cellStyle name="Input 25 2 2 4" xfId="16644" xr:uid="{00000000-0005-0000-0000-0000FD400000}"/>
    <cellStyle name="Input 25 2 3" xfId="16645" xr:uid="{00000000-0005-0000-0000-0000FE400000}"/>
    <cellStyle name="Input 25 2 3 2" xfId="16646" xr:uid="{00000000-0005-0000-0000-0000FF400000}"/>
    <cellStyle name="Input 25 2 3 3" xfId="16647" xr:uid="{00000000-0005-0000-0000-000000410000}"/>
    <cellStyle name="Input 25 2 3 4" xfId="16648" xr:uid="{00000000-0005-0000-0000-000001410000}"/>
    <cellStyle name="Input 25 2 3 5" xfId="16649" xr:uid="{00000000-0005-0000-0000-000002410000}"/>
    <cellStyle name="Input 25 2 4" xfId="16650" xr:uid="{00000000-0005-0000-0000-000003410000}"/>
    <cellStyle name="Input 25 3" xfId="16651" xr:uid="{00000000-0005-0000-0000-000004410000}"/>
    <cellStyle name="Input 25 3 2" xfId="16652" xr:uid="{00000000-0005-0000-0000-000005410000}"/>
    <cellStyle name="Input 25 3 3" xfId="16653" xr:uid="{00000000-0005-0000-0000-000006410000}"/>
    <cellStyle name="Input 25 3 4" xfId="16654" xr:uid="{00000000-0005-0000-0000-000007410000}"/>
    <cellStyle name="Input 25 3 5" xfId="16655" xr:uid="{00000000-0005-0000-0000-000008410000}"/>
    <cellStyle name="Input 25 4" xfId="16656" xr:uid="{00000000-0005-0000-0000-000009410000}"/>
    <cellStyle name="Input 25 5" xfId="16657" xr:uid="{00000000-0005-0000-0000-00000A410000}"/>
    <cellStyle name="Input 26" xfId="16658" xr:uid="{00000000-0005-0000-0000-00000B410000}"/>
    <cellStyle name="Input 26 2" xfId="16659" xr:uid="{00000000-0005-0000-0000-00000C410000}"/>
    <cellStyle name="Input 26 2 2" xfId="16660" xr:uid="{00000000-0005-0000-0000-00000D410000}"/>
    <cellStyle name="Input 26 2 2 2" xfId="16661" xr:uid="{00000000-0005-0000-0000-00000E410000}"/>
    <cellStyle name="Input 26 2 2 2 2" xfId="16662" xr:uid="{00000000-0005-0000-0000-00000F410000}"/>
    <cellStyle name="Input 26 2 2 2 3" xfId="16663" xr:uid="{00000000-0005-0000-0000-000010410000}"/>
    <cellStyle name="Input 26 2 2 2 4" xfId="16664" xr:uid="{00000000-0005-0000-0000-000011410000}"/>
    <cellStyle name="Input 26 2 2 2 5" xfId="16665" xr:uid="{00000000-0005-0000-0000-000012410000}"/>
    <cellStyle name="Input 26 2 2 3" xfId="16666" xr:uid="{00000000-0005-0000-0000-000013410000}"/>
    <cellStyle name="Input 26 2 2 4" xfId="16667" xr:uid="{00000000-0005-0000-0000-000014410000}"/>
    <cellStyle name="Input 26 2 3" xfId="16668" xr:uid="{00000000-0005-0000-0000-000015410000}"/>
    <cellStyle name="Input 26 2 3 2" xfId="16669" xr:uid="{00000000-0005-0000-0000-000016410000}"/>
    <cellStyle name="Input 26 2 3 3" xfId="16670" xr:uid="{00000000-0005-0000-0000-000017410000}"/>
    <cellStyle name="Input 26 2 3 4" xfId="16671" xr:uid="{00000000-0005-0000-0000-000018410000}"/>
    <cellStyle name="Input 26 2 3 5" xfId="16672" xr:uid="{00000000-0005-0000-0000-000019410000}"/>
    <cellStyle name="Input 26 2 4" xfId="16673" xr:uid="{00000000-0005-0000-0000-00001A410000}"/>
    <cellStyle name="Input 26 3" xfId="16674" xr:uid="{00000000-0005-0000-0000-00001B410000}"/>
    <cellStyle name="Input 26 3 2" xfId="16675" xr:uid="{00000000-0005-0000-0000-00001C410000}"/>
    <cellStyle name="Input 26 3 3" xfId="16676" xr:uid="{00000000-0005-0000-0000-00001D410000}"/>
    <cellStyle name="Input 26 3 4" xfId="16677" xr:uid="{00000000-0005-0000-0000-00001E410000}"/>
    <cellStyle name="Input 26 3 5" xfId="16678" xr:uid="{00000000-0005-0000-0000-00001F410000}"/>
    <cellStyle name="Input 26 4" xfId="16679" xr:uid="{00000000-0005-0000-0000-000020410000}"/>
    <cellStyle name="Input 26 5" xfId="16680" xr:uid="{00000000-0005-0000-0000-000021410000}"/>
    <cellStyle name="Input 27" xfId="16681" xr:uid="{00000000-0005-0000-0000-000022410000}"/>
    <cellStyle name="Input 27 2" xfId="16682" xr:uid="{00000000-0005-0000-0000-000023410000}"/>
    <cellStyle name="Input 27 2 2" xfId="16683" xr:uid="{00000000-0005-0000-0000-000024410000}"/>
    <cellStyle name="Input 27 2 2 2" xfId="16684" xr:uid="{00000000-0005-0000-0000-000025410000}"/>
    <cellStyle name="Input 27 2 2 2 2" xfId="16685" xr:uid="{00000000-0005-0000-0000-000026410000}"/>
    <cellStyle name="Input 27 2 2 2 3" xfId="16686" xr:uid="{00000000-0005-0000-0000-000027410000}"/>
    <cellStyle name="Input 27 2 2 2 4" xfId="16687" xr:uid="{00000000-0005-0000-0000-000028410000}"/>
    <cellStyle name="Input 27 2 2 2 5" xfId="16688" xr:uid="{00000000-0005-0000-0000-000029410000}"/>
    <cellStyle name="Input 27 2 2 3" xfId="16689" xr:uid="{00000000-0005-0000-0000-00002A410000}"/>
    <cellStyle name="Input 27 2 2 4" xfId="16690" xr:uid="{00000000-0005-0000-0000-00002B410000}"/>
    <cellStyle name="Input 27 2 3" xfId="16691" xr:uid="{00000000-0005-0000-0000-00002C410000}"/>
    <cellStyle name="Input 27 2 3 2" xfId="16692" xr:uid="{00000000-0005-0000-0000-00002D410000}"/>
    <cellStyle name="Input 27 2 3 3" xfId="16693" xr:uid="{00000000-0005-0000-0000-00002E410000}"/>
    <cellStyle name="Input 27 2 3 4" xfId="16694" xr:uid="{00000000-0005-0000-0000-00002F410000}"/>
    <cellStyle name="Input 27 2 3 5" xfId="16695" xr:uid="{00000000-0005-0000-0000-000030410000}"/>
    <cellStyle name="Input 27 2 4" xfId="16696" xr:uid="{00000000-0005-0000-0000-000031410000}"/>
    <cellStyle name="Input 27 3" xfId="16697" xr:uid="{00000000-0005-0000-0000-000032410000}"/>
    <cellStyle name="Input 27 3 2" xfId="16698" xr:uid="{00000000-0005-0000-0000-000033410000}"/>
    <cellStyle name="Input 27 3 3" xfId="16699" xr:uid="{00000000-0005-0000-0000-000034410000}"/>
    <cellStyle name="Input 27 3 4" xfId="16700" xr:uid="{00000000-0005-0000-0000-000035410000}"/>
    <cellStyle name="Input 27 3 5" xfId="16701" xr:uid="{00000000-0005-0000-0000-000036410000}"/>
    <cellStyle name="Input 27 4" xfId="16702" xr:uid="{00000000-0005-0000-0000-000037410000}"/>
    <cellStyle name="Input 27 5" xfId="16703" xr:uid="{00000000-0005-0000-0000-000038410000}"/>
    <cellStyle name="Input 28" xfId="16704" xr:uid="{00000000-0005-0000-0000-000039410000}"/>
    <cellStyle name="Input 28 2" xfId="16705" xr:uid="{00000000-0005-0000-0000-00003A410000}"/>
    <cellStyle name="Input 28 2 2" xfId="16706" xr:uid="{00000000-0005-0000-0000-00003B410000}"/>
    <cellStyle name="Input 28 2 2 2" xfId="16707" xr:uid="{00000000-0005-0000-0000-00003C410000}"/>
    <cellStyle name="Input 28 2 2 2 2" xfId="16708" xr:uid="{00000000-0005-0000-0000-00003D410000}"/>
    <cellStyle name="Input 28 2 2 2 3" xfId="16709" xr:uid="{00000000-0005-0000-0000-00003E410000}"/>
    <cellStyle name="Input 28 2 2 2 4" xfId="16710" xr:uid="{00000000-0005-0000-0000-00003F410000}"/>
    <cellStyle name="Input 28 2 2 2 5" xfId="16711" xr:uid="{00000000-0005-0000-0000-000040410000}"/>
    <cellStyle name="Input 28 2 2 3" xfId="16712" xr:uid="{00000000-0005-0000-0000-000041410000}"/>
    <cellStyle name="Input 28 2 2 4" xfId="16713" xr:uid="{00000000-0005-0000-0000-000042410000}"/>
    <cellStyle name="Input 28 2 3" xfId="16714" xr:uid="{00000000-0005-0000-0000-000043410000}"/>
    <cellStyle name="Input 28 2 3 2" xfId="16715" xr:uid="{00000000-0005-0000-0000-000044410000}"/>
    <cellStyle name="Input 28 2 3 3" xfId="16716" xr:uid="{00000000-0005-0000-0000-000045410000}"/>
    <cellStyle name="Input 28 2 3 4" xfId="16717" xr:uid="{00000000-0005-0000-0000-000046410000}"/>
    <cellStyle name="Input 28 2 3 5" xfId="16718" xr:uid="{00000000-0005-0000-0000-000047410000}"/>
    <cellStyle name="Input 28 2 4" xfId="16719" xr:uid="{00000000-0005-0000-0000-000048410000}"/>
    <cellStyle name="Input 28 3" xfId="16720" xr:uid="{00000000-0005-0000-0000-000049410000}"/>
    <cellStyle name="Input 28 3 2" xfId="16721" xr:uid="{00000000-0005-0000-0000-00004A410000}"/>
    <cellStyle name="Input 28 3 3" xfId="16722" xr:uid="{00000000-0005-0000-0000-00004B410000}"/>
    <cellStyle name="Input 28 3 4" xfId="16723" xr:uid="{00000000-0005-0000-0000-00004C410000}"/>
    <cellStyle name="Input 28 3 5" xfId="16724" xr:uid="{00000000-0005-0000-0000-00004D410000}"/>
    <cellStyle name="Input 28 4" xfId="16725" xr:uid="{00000000-0005-0000-0000-00004E410000}"/>
    <cellStyle name="Input 28 5" xfId="16726" xr:uid="{00000000-0005-0000-0000-00004F410000}"/>
    <cellStyle name="Input 29" xfId="16727" xr:uid="{00000000-0005-0000-0000-000050410000}"/>
    <cellStyle name="Input 29 2" xfId="16728" xr:uid="{00000000-0005-0000-0000-000051410000}"/>
    <cellStyle name="Input 29 2 2" xfId="16729" xr:uid="{00000000-0005-0000-0000-000052410000}"/>
    <cellStyle name="Input 29 2 2 2" xfId="16730" xr:uid="{00000000-0005-0000-0000-000053410000}"/>
    <cellStyle name="Input 29 2 2 2 2" xfId="16731" xr:uid="{00000000-0005-0000-0000-000054410000}"/>
    <cellStyle name="Input 29 2 2 2 3" xfId="16732" xr:uid="{00000000-0005-0000-0000-000055410000}"/>
    <cellStyle name="Input 29 2 2 2 4" xfId="16733" xr:uid="{00000000-0005-0000-0000-000056410000}"/>
    <cellStyle name="Input 29 2 2 2 5" xfId="16734" xr:uid="{00000000-0005-0000-0000-000057410000}"/>
    <cellStyle name="Input 29 2 2 3" xfId="16735" xr:uid="{00000000-0005-0000-0000-000058410000}"/>
    <cellStyle name="Input 29 2 2 4" xfId="16736" xr:uid="{00000000-0005-0000-0000-000059410000}"/>
    <cellStyle name="Input 29 2 3" xfId="16737" xr:uid="{00000000-0005-0000-0000-00005A410000}"/>
    <cellStyle name="Input 29 2 3 2" xfId="16738" xr:uid="{00000000-0005-0000-0000-00005B410000}"/>
    <cellStyle name="Input 29 2 3 3" xfId="16739" xr:uid="{00000000-0005-0000-0000-00005C410000}"/>
    <cellStyle name="Input 29 2 3 4" xfId="16740" xr:uid="{00000000-0005-0000-0000-00005D410000}"/>
    <cellStyle name="Input 29 2 3 5" xfId="16741" xr:uid="{00000000-0005-0000-0000-00005E410000}"/>
    <cellStyle name="Input 29 2 4" xfId="16742" xr:uid="{00000000-0005-0000-0000-00005F410000}"/>
    <cellStyle name="Input 29 3" xfId="16743" xr:uid="{00000000-0005-0000-0000-000060410000}"/>
    <cellStyle name="Input 29 3 2" xfId="16744" xr:uid="{00000000-0005-0000-0000-000061410000}"/>
    <cellStyle name="Input 29 3 3" xfId="16745" xr:uid="{00000000-0005-0000-0000-000062410000}"/>
    <cellStyle name="Input 29 3 4" xfId="16746" xr:uid="{00000000-0005-0000-0000-000063410000}"/>
    <cellStyle name="Input 29 3 5" xfId="16747" xr:uid="{00000000-0005-0000-0000-000064410000}"/>
    <cellStyle name="Input 29 4" xfId="16748" xr:uid="{00000000-0005-0000-0000-000065410000}"/>
    <cellStyle name="Input 29 5" xfId="16749" xr:uid="{00000000-0005-0000-0000-000066410000}"/>
    <cellStyle name="Input 3" xfId="16750" xr:uid="{00000000-0005-0000-0000-000067410000}"/>
    <cellStyle name="Input 3 2" xfId="16751" xr:uid="{00000000-0005-0000-0000-000068410000}"/>
    <cellStyle name="Input 3 2 2" xfId="16752" xr:uid="{00000000-0005-0000-0000-000069410000}"/>
    <cellStyle name="Input 3 2 2 2" xfId="16753" xr:uid="{00000000-0005-0000-0000-00006A410000}"/>
    <cellStyle name="Input 3 2 2 2 2" xfId="16754" xr:uid="{00000000-0005-0000-0000-00006B410000}"/>
    <cellStyle name="Input 3 2 2 2 3" xfId="16755" xr:uid="{00000000-0005-0000-0000-00006C410000}"/>
    <cellStyle name="Input 3 2 2 2 4" xfId="16756" xr:uid="{00000000-0005-0000-0000-00006D410000}"/>
    <cellStyle name="Input 3 2 2 2 5" xfId="16757" xr:uid="{00000000-0005-0000-0000-00006E410000}"/>
    <cellStyle name="Input 3 2 2 3" xfId="16758" xr:uid="{00000000-0005-0000-0000-00006F410000}"/>
    <cellStyle name="Input 3 2 2 4" xfId="16759" xr:uid="{00000000-0005-0000-0000-000070410000}"/>
    <cellStyle name="Input 3 2 3" xfId="16760" xr:uid="{00000000-0005-0000-0000-000071410000}"/>
    <cellStyle name="Input 3 2 3 2" xfId="16761" xr:uid="{00000000-0005-0000-0000-000072410000}"/>
    <cellStyle name="Input 3 2 3 3" xfId="16762" xr:uid="{00000000-0005-0000-0000-000073410000}"/>
    <cellStyle name="Input 3 2 3 4" xfId="16763" xr:uid="{00000000-0005-0000-0000-000074410000}"/>
    <cellStyle name="Input 3 2 3 5" xfId="16764" xr:uid="{00000000-0005-0000-0000-000075410000}"/>
    <cellStyle name="Input 3 2 4" xfId="16765" xr:uid="{00000000-0005-0000-0000-000076410000}"/>
    <cellStyle name="Input 3 3" xfId="16766" xr:uid="{00000000-0005-0000-0000-000077410000}"/>
    <cellStyle name="Input 3 3 2" xfId="16767" xr:uid="{00000000-0005-0000-0000-000078410000}"/>
    <cellStyle name="Input 3 3 3" xfId="16768" xr:uid="{00000000-0005-0000-0000-000079410000}"/>
    <cellStyle name="Input 3 3 4" xfId="16769" xr:uid="{00000000-0005-0000-0000-00007A410000}"/>
    <cellStyle name="Input 3 3 5" xfId="16770" xr:uid="{00000000-0005-0000-0000-00007B410000}"/>
    <cellStyle name="Input 3 4" xfId="16771" xr:uid="{00000000-0005-0000-0000-00007C410000}"/>
    <cellStyle name="Input 3 5" xfId="16772" xr:uid="{00000000-0005-0000-0000-00007D410000}"/>
    <cellStyle name="Input 3 6" xfId="16773" xr:uid="{00000000-0005-0000-0000-00007E410000}"/>
    <cellStyle name="Input 30" xfId="16774" xr:uid="{00000000-0005-0000-0000-00007F410000}"/>
    <cellStyle name="Input 30 2" xfId="16775" xr:uid="{00000000-0005-0000-0000-000080410000}"/>
    <cellStyle name="Input 30 2 2" xfId="16776" xr:uid="{00000000-0005-0000-0000-000081410000}"/>
    <cellStyle name="Input 30 2 2 2" xfId="16777" xr:uid="{00000000-0005-0000-0000-000082410000}"/>
    <cellStyle name="Input 30 2 2 2 2" xfId="16778" xr:uid="{00000000-0005-0000-0000-000083410000}"/>
    <cellStyle name="Input 30 2 2 2 3" xfId="16779" xr:uid="{00000000-0005-0000-0000-000084410000}"/>
    <cellStyle name="Input 30 2 2 2 4" xfId="16780" xr:uid="{00000000-0005-0000-0000-000085410000}"/>
    <cellStyle name="Input 30 2 2 2 5" xfId="16781" xr:uid="{00000000-0005-0000-0000-000086410000}"/>
    <cellStyle name="Input 30 2 2 3" xfId="16782" xr:uid="{00000000-0005-0000-0000-000087410000}"/>
    <cellStyle name="Input 30 2 2 4" xfId="16783" xr:uid="{00000000-0005-0000-0000-000088410000}"/>
    <cellStyle name="Input 30 2 3" xfId="16784" xr:uid="{00000000-0005-0000-0000-000089410000}"/>
    <cellStyle name="Input 30 2 3 2" xfId="16785" xr:uid="{00000000-0005-0000-0000-00008A410000}"/>
    <cellStyle name="Input 30 2 3 3" xfId="16786" xr:uid="{00000000-0005-0000-0000-00008B410000}"/>
    <cellStyle name="Input 30 2 3 4" xfId="16787" xr:uid="{00000000-0005-0000-0000-00008C410000}"/>
    <cellStyle name="Input 30 2 3 5" xfId="16788" xr:uid="{00000000-0005-0000-0000-00008D410000}"/>
    <cellStyle name="Input 30 2 4" xfId="16789" xr:uid="{00000000-0005-0000-0000-00008E410000}"/>
    <cellStyle name="Input 30 3" xfId="16790" xr:uid="{00000000-0005-0000-0000-00008F410000}"/>
    <cellStyle name="Input 30 3 2" xfId="16791" xr:uid="{00000000-0005-0000-0000-000090410000}"/>
    <cellStyle name="Input 30 3 3" xfId="16792" xr:uid="{00000000-0005-0000-0000-000091410000}"/>
    <cellStyle name="Input 30 3 4" xfId="16793" xr:uid="{00000000-0005-0000-0000-000092410000}"/>
    <cellStyle name="Input 30 3 5" xfId="16794" xr:uid="{00000000-0005-0000-0000-000093410000}"/>
    <cellStyle name="Input 30 4" xfId="16795" xr:uid="{00000000-0005-0000-0000-000094410000}"/>
    <cellStyle name="Input 30 5" xfId="16796" xr:uid="{00000000-0005-0000-0000-000095410000}"/>
    <cellStyle name="Input 31" xfId="16797" xr:uid="{00000000-0005-0000-0000-000096410000}"/>
    <cellStyle name="Input 31 2" xfId="16798" xr:uid="{00000000-0005-0000-0000-000097410000}"/>
    <cellStyle name="Input 31 2 2" xfId="16799" xr:uid="{00000000-0005-0000-0000-000098410000}"/>
    <cellStyle name="Input 31 2 2 2" xfId="16800" xr:uid="{00000000-0005-0000-0000-000099410000}"/>
    <cellStyle name="Input 31 2 2 2 2" xfId="16801" xr:uid="{00000000-0005-0000-0000-00009A410000}"/>
    <cellStyle name="Input 31 2 2 2 3" xfId="16802" xr:uid="{00000000-0005-0000-0000-00009B410000}"/>
    <cellStyle name="Input 31 2 2 2 4" xfId="16803" xr:uid="{00000000-0005-0000-0000-00009C410000}"/>
    <cellStyle name="Input 31 2 2 2 5" xfId="16804" xr:uid="{00000000-0005-0000-0000-00009D410000}"/>
    <cellStyle name="Input 31 2 2 3" xfId="16805" xr:uid="{00000000-0005-0000-0000-00009E410000}"/>
    <cellStyle name="Input 31 2 2 4" xfId="16806" xr:uid="{00000000-0005-0000-0000-00009F410000}"/>
    <cellStyle name="Input 31 2 3" xfId="16807" xr:uid="{00000000-0005-0000-0000-0000A0410000}"/>
    <cellStyle name="Input 31 2 3 2" xfId="16808" xr:uid="{00000000-0005-0000-0000-0000A1410000}"/>
    <cellStyle name="Input 31 2 3 3" xfId="16809" xr:uid="{00000000-0005-0000-0000-0000A2410000}"/>
    <cellStyle name="Input 31 2 3 4" xfId="16810" xr:uid="{00000000-0005-0000-0000-0000A3410000}"/>
    <cellStyle name="Input 31 2 3 5" xfId="16811" xr:uid="{00000000-0005-0000-0000-0000A4410000}"/>
    <cellStyle name="Input 31 2 4" xfId="16812" xr:uid="{00000000-0005-0000-0000-0000A5410000}"/>
    <cellStyle name="Input 31 3" xfId="16813" xr:uid="{00000000-0005-0000-0000-0000A6410000}"/>
    <cellStyle name="Input 31 3 2" xfId="16814" xr:uid="{00000000-0005-0000-0000-0000A7410000}"/>
    <cellStyle name="Input 31 3 3" xfId="16815" xr:uid="{00000000-0005-0000-0000-0000A8410000}"/>
    <cellStyle name="Input 31 3 4" xfId="16816" xr:uid="{00000000-0005-0000-0000-0000A9410000}"/>
    <cellStyle name="Input 31 3 5" xfId="16817" xr:uid="{00000000-0005-0000-0000-0000AA410000}"/>
    <cellStyle name="Input 31 4" xfId="16818" xr:uid="{00000000-0005-0000-0000-0000AB410000}"/>
    <cellStyle name="Input 31 5" xfId="16819" xr:uid="{00000000-0005-0000-0000-0000AC410000}"/>
    <cellStyle name="Input 32" xfId="16820" xr:uid="{00000000-0005-0000-0000-0000AD410000}"/>
    <cellStyle name="Input 32 2" xfId="16821" xr:uid="{00000000-0005-0000-0000-0000AE410000}"/>
    <cellStyle name="Input 32 2 2" xfId="16822" xr:uid="{00000000-0005-0000-0000-0000AF410000}"/>
    <cellStyle name="Input 32 2 2 2" xfId="16823" xr:uid="{00000000-0005-0000-0000-0000B0410000}"/>
    <cellStyle name="Input 32 2 2 2 2" xfId="16824" xr:uid="{00000000-0005-0000-0000-0000B1410000}"/>
    <cellStyle name="Input 32 2 2 2 3" xfId="16825" xr:uid="{00000000-0005-0000-0000-0000B2410000}"/>
    <cellStyle name="Input 32 2 2 2 4" xfId="16826" xr:uid="{00000000-0005-0000-0000-0000B3410000}"/>
    <cellStyle name="Input 32 2 2 2 5" xfId="16827" xr:uid="{00000000-0005-0000-0000-0000B4410000}"/>
    <cellStyle name="Input 32 2 2 3" xfId="16828" xr:uid="{00000000-0005-0000-0000-0000B5410000}"/>
    <cellStyle name="Input 32 2 2 4" xfId="16829" xr:uid="{00000000-0005-0000-0000-0000B6410000}"/>
    <cellStyle name="Input 32 2 3" xfId="16830" xr:uid="{00000000-0005-0000-0000-0000B7410000}"/>
    <cellStyle name="Input 32 2 3 2" xfId="16831" xr:uid="{00000000-0005-0000-0000-0000B8410000}"/>
    <cellStyle name="Input 32 2 3 3" xfId="16832" xr:uid="{00000000-0005-0000-0000-0000B9410000}"/>
    <cellStyle name="Input 32 2 3 4" xfId="16833" xr:uid="{00000000-0005-0000-0000-0000BA410000}"/>
    <cellStyle name="Input 32 2 3 5" xfId="16834" xr:uid="{00000000-0005-0000-0000-0000BB410000}"/>
    <cellStyle name="Input 32 2 4" xfId="16835" xr:uid="{00000000-0005-0000-0000-0000BC410000}"/>
    <cellStyle name="Input 32 3" xfId="16836" xr:uid="{00000000-0005-0000-0000-0000BD410000}"/>
    <cellStyle name="Input 32 3 2" xfId="16837" xr:uid="{00000000-0005-0000-0000-0000BE410000}"/>
    <cellStyle name="Input 32 3 3" xfId="16838" xr:uid="{00000000-0005-0000-0000-0000BF410000}"/>
    <cellStyle name="Input 32 3 4" xfId="16839" xr:uid="{00000000-0005-0000-0000-0000C0410000}"/>
    <cellStyle name="Input 32 3 5" xfId="16840" xr:uid="{00000000-0005-0000-0000-0000C1410000}"/>
    <cellStyle name="Input 32 4" xfId="16841" xr:uid="{00000000-0005-0000-0000-0000C2410000}"/>
    <cellStyle name="Input 32 5" xfId="16842" xr:uid="{00000000-0005-0000-0000-0000C3410000}"/>
    <cellStyle name="Input 33" xfId="16843" xr:uid="{00000000-0005-0000-0000-0000C4410000}"/>
    <cellStyle name="Input 33 2" xfId="16844" xr:uid="{00000000-0005-0000-0000-0000C5410000}"/>
    <cellStyle name="Input 33 2 2" xfId="16845" xr:uid="{00000000-0005-0000-0000-0000C6410000}"/>
    <cellStyle name="Input 33 2 2 2" xfId="16846" xr:uid="{00000000-0005-0000-0000-0000C7410000}"/>
    <cellStyle name="Input 33 2 2 2 2" xfId="16847" xr:uid="{00000000-0005-0000-0000-0000C8410000}"/>
    <cellStyle name="Input 33 2 2 2 3" xfId="16848" xr:uid="{00000000-0005-0000-0000-0000C9410000}"/>
    <cellStyle name="Input 33 2 2 2 4" xfId="16849" xr:uid="{00000000-0005-0000-0000-0000CA410000}"/>
    <cellStyle name="Input 33 2 2 2 5" xfId="16850" xr:uid="{00000000-0005-0000-0000-0000CB410000}"/>
    <cellStyle name="Input 33 2 2 3" xfId="16851" xr:uid="{00000000-0005-0000-0000-0000CC410000}"/>
    <cellStyle name="Input 33 2 2 4" xfId="16852" xr:uid="{00000000-0005-0000-0000-0000CD410000}"/>
    <cellStyle name="Input 33 2 3" xfId="16853" xr:uid="{00000000-0005-0000-0000-0000CE410000}"/>
    <cellStyle name="Input 33 2 3 2" xfId="16854" xr:uid="{00000000-0005-0000-0000-0000CF410000}"/>
    <cellStyle name="Input 33 2 3 3" xfId="16855" xr:uid="{00000000-0005-0000-0000-0000D0410000}"/>
    <cellStyle name="Input 33 2 3 4" xfId="16856" xr:uid="{00000000-0005-0000-0000-0000D1410000}"/>
    <cellStyle name="Input 33 2 3 5" xfId="16857" xr:uid="{00000000-0005-0000-0000-0000D2410000}"/>
    <cellStyle name="Input 33 2 4" xfId="16858" xr:uid="{00000000-0005-0000-0000-0000D3410000}"/>
    <cellStyle name="Input 33 3" xfId="16859" xr:uid="{00000000-0005-0000-0000-0000D4410000}"/>
    <cellStyle name="Input 33 3 2" xfId="16860" xr:uid="{00000000-0005-0000-0000-0000D5410000}"/>
    <cellStyle name="Input 33 3 3" xfId="16861" xr:uid="{00000000-0005-0000-0000-0000D6410000}"/>
    <cellStyle name="Input 33 3 4" xfId="16862" xr:uid="{00000000-0005-0000-0000-0000D7410000}"/>
    <cellStyle name="Input 33 3 5" xfId="16863" xr:uid="{00000000-0005-0000-0000-0000D8410000}"/>
    <cellStyle name="Input 33 4" xfId="16864" xr:uid="{00000000-0005-0000-0000-0000D9410000}"/>
    <cellStyle name="Input 33 5" xfId="16865" xr:uid="{00000000-0005-0000-0000-0000DA410000}"/>
    <cellStyle name="Input 34" xfId="16866" xr:uid="{00000000-0005-0000-0000-0000DB410000}"/>
    <cellStyle name="Input 34 2" xfId="16867" xr:uid="{00000000-0005-0000-0000-0000DC410000}"/>
    <cellStyle name="Input 34 2 2" xfId="16868" xr:uid="{00000000-0005-0000-0000-0000DD410000}"/>
    <cellStyle name="Input 34 2 2 2" xfId="16869" xr:uid="{00000000-0005-0000-0000-0000DE410000}"/>
    <cellStyle name="Input 34 2 2 2 2" xfId="16870" xr:uid="{00000000-0005-0000-0000-0000DF410000}"/>
    <cellStyle name="Input 34 2 2 2 3" xfId="16871" xr:uid="{00000000-0005-0000-0000-0000E0410000}"/>
    <cellStyle name="Input 34 2 2 2 4" xfId="16872" xr:uid="{00000000-0005-0000-0000-0000E1410000}"/>
    <cellStyle name="Input 34 2 2 2 5" xfId="16873" xr:uid="{00000000-0005-0000-0000-0000E2410000}"/>
    <cellStyle name="Input 34 2 2 3" xfId="16874" xr:uid="{00000000-0005-0000-0000-0000E3410000}"/>
    <cellStyle name="Input 34 2 2 4" xfId="16875" xr:uid="{00000000-0005-0000-0000-0000E4410000}"/>
    <cellStyle name="Input 34 2 3" xfId="16876" xr:uid="{00000000-0005-0000-0000-0000E5410000}"/>
    <cellStyle name="Input 34 2 3 2" xfId="16877" xr:uid="{00000000-0005-0000-0000-0000E6410000}"/>
    <cellStyle name="Input 34 2 3 3" xfId="16878" xr:uid="{00000000-0005-0000-0000-0000E7410000}"/>
    <cellStyle name="Input 34 2 3 4" xfId="16879" xr:uid="{00000000-0005-0000-0000-0000E8410000}"/>
    <cellStyle name="Input 34 2 3 5" xfId="16880" xr:uid="{00000000-0005-0000-0000-0000E9410000}"/>
    <cellStyle name="Input 34 2 4" xfId="16881" xr:uid="{00000000-0005-0000-0000-0000EA410000}"/>
    <cellStyle name="Input 34 3" xfId="16882" xr:uid="{00000000-0005-0000-0000-0000EB410000}"/>
    <cellStyle name="Input 34 3 2" xfId="16883" xr:uid="{00000000-0005-0000-0000-0000EC410000}"/>
    <cellStyle name="Input 34 3 3" xfId="16884" xr:uid="{00000000-0005-0000-0000-0000ED410000}"/>
    <cellStyle name="Input 34 3 4" xfId="16885" xr:uid="{00000000-0005-0000-0000-0000EE410000}"/>
    <cellStyle name="Input 34 3 5" xfId="16886" xr:uid="{00000000-0005-0000-0000-0000EF410000}"/>
    <cellStyle name="Input 34 4" xfId="16887" xr:uid="{00000000-0005-0000-0000-0000F0410000}"/>
    <cellStyle name="Input 34 5" xfId="16888" xr:uid="{00000000-0005-0000-0000-0000F1410000}"/>
    <cellStyle name="Input 35" xfId="16889" xr:uid="{00000000-0005-0000-0000-0000F2410000}"/>
    <cellStyle name="Input 35 2" xfId="16890" xr:uid="{00000000-0005-0000-0000-0000F3410000}"/>
    <cellStyle name="Input 35 2 2" xfId="16891" xr:uid="{00000000-0005-0000-0000-0000F4410000}"/>
    <cellStyle name="Input 35 2 2 2" xfId="16892" xr:uid="{00000000-0005-0000-0000-0000F5410000}"/>
    <cellStyle name="Input 35 2 2 2 2" xfId="16893" xr:uid="{00000000-0005-0000-0000-0000F6410000}"/>
    <cellStyle name="Input 35 2 2 2 3" xfId="16894" xr:uid="{00000000-0005-0000-0000-0000F7410000}"/>
    <cellStyle name="Input 35 2 2 2 4" xfId="16895" xr:uid="{00000000-0005-0000-0000-0000F8410000}"/>
    <cellStyle name="Input 35 2 2 2 5" xfId="16896" xr:uid="{00000000-0005-0000-0000-0000F9410000}"/>
    <cellStyle name="Input 35 2 2 3" xfId="16897" xr:uid="{00000000-0005-0000-0000-0000FA410000}"/>
    <cellStyle name="Input 35 2 2 4" xfId="16898" xr:uid="{00000000-0005-0000-0000-0000FB410000}"/>
    <cellStyle name="Input 35 2 3" xfId="16899" xr:uid="{00000000-0005-0000-0000-0000FC410000}"/>
    <cellStyle name="Input 35 2 3 2" xfId="16900" xr:uid="{00000000-0005-0000-0000-0000FD410000}"/>
    <cellStyle name="Input 35 2 3 3" xfId="16901" xr:uid="{00000000-0005-0000-0000-0000FE410000}"/>
    <cellStyle name="Input 35 2 3 4" xfId="16902" xr:uid="{00000000-0005-0000-0000-0000FF410000}"/>
    <cellStyle name="Input 35 2 3 5" xfId="16903" xr:uid="{00000000-0005-0000-0000-000000420000}"/>
    <cellStyle name="Input 35 2 4" xfId="16904" xr:uid="{00000000-0005-0000-0000-000001420000}"/>
    <cellStyle name="Input 35 3" xfId="16905" xr:uid="{00000000-0005-0000-0000-000002420000}"/>
    <cellStyle name="Input 35 3 2" xfId="16906" xr:uid="{00000000-0005-0000-0000-000003420000}"/>
    <cellStyle name="Input 35 3 3" xfId="16907" xr:uid="{00000000-0005-0000-0000-000004420000}"/>
    <cellStyle name="Input 35 3 4" xfId="16908" xr:uid="{00000000-0005-0000-0000-000005420000}"/>
    <cellStyle name="Input 35 3 5" xfId="16909" xr:uid="{00000000-0005-0000-0000-000006420000}"/>
    <cellStyle name="Input 35 4" xfId="16910" xr:uid="{00000000-0005-0000-0000-000007420000}"/>
    <cellStyle name="Input 35 5" xfId="16911" xr:uid="{00000000-0005-0000-0000-000008420000}"/>
    <cellStyle name="Input 36" xfId="16912" xr:uid="{00000000-0005-0000-0000-000009420000}"/>
    <cellStyle name="Input 36 2" xfId="16913" xr:uid="{00000000-0005-0000-0000-00000A420000}"/>
    <cellStyle name="Input 36 2 2" xfId="16914" xr:uid="{00000000-0005-0000-0000-00000B420000}"/>
    <cellStyle name="Input 36 2 2 2" xfId="16915" xr:uid="{00000000-0005-0000-0000-00000C420000}"/>
    <cellStyle name="Input 36 2 2 2 2" xfId="16916" xr:uid="{00000000-0005-0000-0000-00000D420000}"/>
    <cellStyle name="Input 36 2 2 2 3" xfId="16917" xr:uid="{00000000-0005-0000-0000-00000E420000}"/>
    <cellStyle name="Input 36 2 2 2 4" xfId="16918" xr:uid="{00000000-0005-0000-0000-00000F420000}"/>
    <cellStyle name="Input 36 2 2 2 5" xfId="16919" xr:uid="{00000000-0005-0000-0000-000010420000}"/>
    <cellStyle name="Input 36 2 2 3" xfId="16920" xr:uid="{00000000-0005-0000-0000-000011420000}"/>
    <cellStyle name="Input 36 2 2 4" xfId="16921" xr:uid="{00000000-0005-0000-0000-000012420000}"/>
    <cellStyle name="Input 36 2 3" xfId="16922" xr:uid="{00000000-0005-0000-0000-000013420000}"/>
    <cellStyle name="Input 36 2 3 2" xfId="16923" xr:uid="{00000000-0005-0000-0000-000014420000}"/>
    <cellStyle name="Input 36 2 3 3" xfId="16924" xr:uid="{00000000-0005-0000-0000-000015420000}"/>
    <cellStyle name="Input 36 2 3 4" xfId="16925" xr:uid="{00000000-0005-0000-0000-000016420000}"/>
    <cellStyle name="Input 36 2 3 5" xfId="16926" xr:uid="{00000000-0005-0000-0000-000017420000}"/>
    <cellStyle name="Input 36 2 4" xfId="16927" xr:uid="{00000000-0005-0000-0000-000018420000}"/>
    <cellStyle name="Input 36 3" xfId="16928" xr:uid="{00000000-0005-0000-0000-000019420000}"/>
    <cellStyle name="Input 36 3 2" xfId="16929" xr:uid="{00000000-0005-0000-0000-00001A420000}"/>
    <cellStyle name="Input 36 3 3" xfId="16930" xr:uid="{00000000-0005-0000-0000-00001B420000}"/>
    <cellStyle name="Input 36 3 4" xfId="16931" xr:uid="{00000000-0005-0000-0000-00001C420000}"/>
    <cellStyle name="Input 36 3 5" xfId="16932" xr:uid="{00000000-0005-0000-0000-00001D420000}"/>
    <cellStyle name="Input 36 4" xfId="16933" xr:uid="{00000000-0005-0000-0000-00001E420000}"/>
    <cellStyle name="Input 36 5" xfId="16934" xr:uid="{00000000-0005-0000-0000-00001F420000}"/>
    <cellStyle name="Input 37" xfId="16935" xr:uid="{00000000-0005-0000-0000-000020420000}"/>
    <cellStyle name="Input 37 2" xfId="16936" xr:uid="{00000000-0005-0000-0000-000021420000}"/>
    <cellStyle name="Input 37 2 2" xfId="16937" xr:uid="{00000000-0005-0000-0000-000022420000}"/>
    <cellStyle name="Input 37 2 2 2" xfId="16938" xr:uid="{00000000-0005-0000-0000-000023420000}"/>
    <cellStyle name="Input 37 2 2 2 2" xfId="16939" xr:uid="{00000000-0005-0000-0000-000024420000}"/>
    <cellStyle name="Input 37 2 2 2 3" xfId="16940" xr:uid="{00000000-0005-0000-0000-000025420000}"/>
    <cellStyle name="Input 37 2 2 2 4" xfId="16941" xr:uid="{00000000-0005-0000-0000-000026420000}"/>
    <cellStyle name="Input 37 2 2 2 5" xfId="16942" xr:uid="{00000000-0005-0000-0000-000027420000}"/>
    <cellStyle name="Input 37 2 2 3" xfId="16943" xr:uid="{00000000-0005-0000-0000-000028420000}"/>
    <cellStyle name="Input 37 2 2 4" xfId="16944" xr:uid="{00000000-0005-0000-0000-000029420000}"/>
    <cellStyle name="Input 37 2 3" xfId="16945" xr:uid="{00000000-0005-0000-0000-00002A420000}"/>
    <cellStyle name="Input 37 2 3 2" xfId="16946" xr:uid="{00000000-0005-0000-0000-00002B420000}"/>
    <cellStyle name="Input 37 2 3 3" xfId="16947" xr:uid="{00000000-0005-0000-0000-00002C420000}"/>
    <cellStyle name="Input 37 2 3 4" xfId="16948" xr:uid="{00000000-0005-0000-0000-00002D420000}"/>
    <cellStyle name="Input 37 2 3 5" xfId="16949" xr:uid="{00000000-0005-0000-0000-00002E420000}"/>
    <cellStyle name="Input 37 2 4" xfId="16950" xr:uid="{00000000-0005-0000-0000-00002F420000}"/>
    <cellStyle name="Input 37 3" xfId="16951" xr:uid="{00000000-0005-0000-0000-000030420000}"/>
    <cellStyle name="Input 37 3 2" xfId="16952" xr:uid="{00000000-0005-0000-0000-000031420000}"/>
    <cellStyle name="Input 37 3 3" xfId="16953" xr:uid="{00000000-0005-0000-0000-000032420000}"/>
    <cellStyle name="Input 37 3 4" xfId="16954" xr:uid="{00000000-0005-0000-0000-000033420000}"/>
    <cellStyle name="Input 37 3 5" xfId="16955" xr:uid="{00000000-0005-0000-0000-000034420000}"/>
    <cellStyle name="Input 37 4" xfId="16956" xr:uid="{00000000-0005-0000-0000-000035420000}"/>
    <cellStyle name="Input 37 5" xfId="16957" xr:uid="{00000000-0005-0000-0000-000036420000}"/>
    <cellStyle name="Input 38" xfId="16958" xr:uid="{00000000-0005-0000-0000-000037420000}"/>
    <cellStyle name="Input 38 2" xfId="16959" xr:uid="{00000000-0005-0000-0000-000038420000}"/>
    <cellStyle name="Input 38 2 2" xfId="16960" xr:uid="{00000000-0005-0000-0000-000039420000}"/>
    <cellStyle name="Input 38 2 2 2" xfId="16961" xr:uid="{00000000-0005-0000-0000-00003A420000}"/>
    <cellStyle name="Input 38 2 2 2 2" xfId="16962" xr:uid="{00000000-0005-0000-0000-00003B420000}"/>
    <cellStyle name="Input 38 2 2 2 3" xfId="16963" xr:uid="{00000000-0005-0000-0000-00003C420000}"/>
    <cellStyle name="Input 38 2 2 2 4" xfId="16964" xr:uid="{00000000-0005-0000-0000-00003D420000}"/>
    <cellStyle name="Input 38 2 2 2 5" xfId="16965" xr:uid="{00000000-0005-0000-0000-00003E420000}"/>
    <cellStyle name="Input 38 2 2 3" xfId="16966" xr:uid="{00000000-0005-0000-0000-00003F420000}"/>
    <cellStyle name="Input 38 2 2 4" xfId="16967" xr:uid="{00000000-0005-0000-0000-000040420000}"/>
    <cellStyle name="Input 38 2 3" xfId="16968" xr:uid="{00000000-0005-0000-0000-000041420000}"/>
    <cellStyle name="Input 38 2 3 2" xfId="16969" xr:uid="{00000000-0005-0000-0000-000042420000}"/>
    <cellStyle name="Input 38 2 3 3" xfId="16970" xr:uid="{00000000-0005-0000-0000-000043420000}"/>
    <cellStyle name="Input 38 2 3 4" xfId="16971" xr:uid="{00000000-0005-0000-0000-000044420000}"/>
    <cellStyle name="Input 38 2 3 5" xfId="16972" xr:uid="{00000000-0005-0000-0000-000045420000}"/>
    <cellStyle name="Input 38 2 4" xfId="16973" xr:uid="{00000000-0005-0000-0000-000046420000}"/>
    <cellStyle name="Input 38 3" xfId="16974" xr:uid="{00000000-0005-0000-0000-000047420000}"/>
    <cellStyle name="Input 38 3 2" xfId="16975" xr:uid="{00000000-0005-0000-0000-000048420000}"/>
    <cellStyle name="Input 38 3 3" xfId="16976" xr:uid="{00000000-0005-0000-0000-000049420000}"/>
    <cellStyle name="Input 38 3 4" xfId="16977" xr:uid="{00000000-0005-0000-0000-00004A420000}"/>
    <cellStyle name="Input 38 3 5" xfId="16978" xr:uid="{00000000-0005-0000-0000-00004B420000}"/>
    <cellStyle name="Input 38 4" xfId="16979" xr:uid="{00000000-0005-0000-0000-00004C420000}"/>
    <cellStyle name="Input 38 5" xfId="16980" xr:uid="{00000000-0005-0000-0000-00004D420000}"/>
    <cellStyle name="Input 39" xfId="16981" xr:uid="{00000000-0005-0000-0000-00004E420000}"/>
    <cellStyle name="Input 39 2" xfId="16982" xr:uid="{00000000-0005-0000-0000-00004F420000}"/>
    <cellStyle name="Input 39 2 2" xfId="16983" xr:uid="{00000000-0005-0000-0000-000050420000}"/>
    <cellStyle name="Input 39 2 2 2" xfId="16984" xr:uid="{00000000-0005-0000-0000-000051420000}"/>
    <cellStyle name="Input 39 2 2 2 2" xfId="16985" xr:uid="{00000000-0005-0000-0000-000052420000}"/>
    <cellStyle name="Input 39 2 2 2 3" xfId="16986" xr:uid="{00000000-0005-0000-0000-000053420000}"/>
    <cellStyle name="Input 39 2 2 2 4" xfId="16987" xr:uid="{00000000-0005-0000-0000-000054420000}"/>
    <cellStyle name="Input 39 2 2 2 5" xfId="16988" xr:uid="{00000000-0005-0000-0000-000055420000}"/>
    <cellStyle name="Input 39 2 2 3" xfId="16989" xr:uid="{00000000-0005-0000-0000-000056420000}"/>
    <cellStyle name="Input 39 2 2 4" xfId="16990" xr:uid="{00000000-0005-0000-0000-000057420000}"/>
    <cellStyle name="Input 39 2 3" xfId="16991" xr:uid="{00000000-0005-0000-0000-000058420000}"/>
    <cellStyle name="Input 39 2 3 2" xfId="16992" xr:uid="{00000000-0005-0000-0000-000059420000}"/>
    <cellStyle name="Input 39 2 3 3" xfId="16993" xr:uid="{00000000-0005-0000-0000-00005A420000}"/>
    <cellStyle name="Input 39 2 3 4" xfId="16994" xr:uid="{00000000-0005-0000-0000-00005B420000}"/>
    <cellStyle name="Input 39 2 3 5" xfId="16995" xr:uid="{00000000-0005-0000-0000-00005C420000}"/>
    <cellStyle name="Input 39 2 4" xfId="16996" xr:uid="{00000000-0005-0000-0000-00005D420000}"/>
    <cellStyle name="Input 39 3" xfId="16997" xr:uid="{00000000-0005-0000-0000-00005E420000}"/>
    <cellStyle name="Input 39 3 2" xfId="16998" xr:uid="{00000000-0005-0000-0000-00005F420000}"/>
    <cellStyle name="Input 39 3 3" xfId="16999" xr:uid="{00000000-0005-0000-0000-000060420000}"/>
    <cellStyle name="Input 39 3 4" xfId="17000" xr:uid="{00000000-0005-0000-0000-000061420000}"/>
    <cellStyle name="Input 39 3 5" xfId="17001" xr:uid="{00000000-0005-0000-0000-000062420000}"/>
    <cellStyle name="Input 39 4" xfId="17002" xr:uid="{00000000-0005-0000-0000-000063420000}"/>
    <cellStyle name="Input 39 5" xfId="17003" xr:uid="{00000000-0005-0000-0000-000064420000}"/>
    <cellStyle name="Input 4" xfId="17004" xr:uid="{00000000-0005-0000-0000-000065420000}"/>
    <cellStyle name="Input 4 2" xfId="17005" xr:uid="{00000000-0005-0000-0000-000066420000}"/>
    <cellStyle name="Input 4 2 2" xfId="17006" xr:uid="{00000000-0005-0000-0000-000067420000}"/>
    <cellStyle name="Input 4 2 2 2" xfId="17007" xr:uid="{00000000-0005-0000-0000-000068420000}"/>
    <cellStyle name="Input 4 2 2 2 2" xfId="17008" xr:uid="{00000000-0005-0000-0000-000069420000}"/>
    <cellStyle name="Input 4 2 2 2 3" xfId="17009" xr:uid="{00000000-0005-0000-0000-00006A420000}"/>
    <cellStyle name="Input 4 2 2 2 4" xfId="17010" xr:uid="{00000000-0005-0000-0000-00006B420000}"/>
    <cellStyle name="Input 4 2 2 2 5" xfId="17011" xr:uid="{00000000-0005-0000-0000-00006C420000}"/>
    <cellStyle name="Input 4 2 2 3" xfId="17012" xr:uid="{00000000-0005-0000-0000-00006D420000}"/>
    <cellStyle name="Input 4 2 2 4" xfId="17013" xr:uid="{00000000-0005-0000-0000-00006E420000}"/>
    <cellStyle name="Input 4 2 3" xfId="17014" xr:uid="{00000000-0005-0000-0000-00006F420000}"/>
    <cellStyle name="Input 4 2 3 2" xfId="17015" xr:uid="{00000000-0005-0000-0000-000070420000}"/>
    <cellStyle name="Input 4 2 3 3" xfId="17016" xr:uid="{00000000-0005-0000-0000-000071420000}"/>
    <cellStyle name="Input 4 2 3 4" xfId="17017" xr:uid="{00000000-0005-0000-0000-000072420000}"/>
    <cellStyle name="Input 4 2 3 5" xfId="17018" xr:uid="{00000000-0005-0000-0000-000073420000}"/>
    <cellStyle name="Input 4 2 4" xfId="17019" xr:uid="{00000000-0005-0000-0000-000074420000}"/>
    <cellStyle name="Input 4 3" xfId="17020" xr:uid="{00000000-0005-0000-0000-000075420000}"/>
    <cellStyle name="Input 4 3 2" xfId="17021" xr:uid="{00000000-0005-0000-0000-000076420000}"/>
    <cellStyle name="Input 4 3 3" xfId="17022" xr:uid="{00000000-0005-0000-0000-000077420000}"/>
    <cellStyle name="Input 4 3 4" xfId="17023" xr:uid="{00000000-0005-0000-0000-000078420000}"/>
    <cellStyle name="Input 4 3 5" xfId="17024" xr:uid="{00000000-0005-0000-0000-000079420000}"/>
    <cellStyle name="Input 4 4" xfId="17025" xr:uid="{00000000-0005-0000-0000-00007A420000}"/>
    <cellStyle name="Input 4 5" xfId="17026" xr:uid="{00000000-0005-0000-0000-00007B420000}"/>
    <cellStyle name="Input 4 6" xfId="17027" xr:uid="{00000000-0005-0000-0000-00007C420000}"/>
    <cellStyle name="Input 40" xfId="17028" xr:uid="{00000000-0005-0000-0000-00007D420000}"/>
    <cellStyle name="Input 40 2" xfId="17029" xr:uid="{00000000-0005-0000-0000-00007E420000}"/>
    <cellStyle name="Input 40 2 2" xfId="17030" xr:uid="{00000000-0005-0000-0000-00007F420000}"/>
    <cellStyle name="Input 40 2 2 2" xfId="17031" xr:uid="{00000000-0005-0000-0000-000080420000}"/>
    <cellStyle name="Input 40 2 2 2 2" xfId="17032" xr:uid="{00000000-0005-0000-0000-000081420000}"/>
    <cellStyle name="Input 40 2 2 2 3" xfId="17033" xr:uid="{00000000-0005-0000-0000-000082420000}"/>
    <cellStyle name="Input 40 2 2 2 4" xfId="17034" xr:uid="{00000000-0005-0000-0000-000083420000}"/>
    <cellStyle name="Input 40 2 2 2 5" xfId="17035" xr:uid="{00000000-0005-0000-0000-000084420000}"/>
    <cellStyle name="Input 40 2 2 3" xfId="17036" xr:uid="{00000000-0005-0000-0000-000085420000}"/>
    <cellStyle name="Input 40 2 2 4" xfId="17037" xr:uid="{00000000-0005-0000-0000-000086420000}"/>
    <cellStyle name="Input 40 2 3" xfId="17038" xr:uid="{00000000-0005-0000-0000-000087420000}"/>
    <cellStyle name="Input 40 2 3 2" xfId="17039" xr:uid="{00000000-0005-0000-0000-000088420000}"/>
    <cellStyle name="Input 40 2 3 3" xfId="17040" xr:uid="{00000000-0005-0000-0000-000089420000}"/>
    <cellStyle name="Input 40 2 3 4" xfId="17041" xr:uid="{00000000-0005-0000-0000-00008A420000}"/>
    <cellStyle name="Input 40 2 3 5" xfId="17042" xr:uid="{00000000-0005-0000-0000-00008B420000}"/>
    <cellStyle name="Input 40 2 4" xfId="17043" xr:uid="{00000000-0005-0000-0000-00008C420000}"/>
    <cellStyle name="Input 40 3" xfId="17044" xr:uid="{00000000-0005-0000-0000-00008D420000}"/>
    <cellStyle name="Input 40 3 2" xfId="17045" xr:uid="{00000000-0005-0000-0000-00008E420000}"/>
    <cellStyle name="Input 40 3 3" xfId="17046" xr:uid="{00000000-0005-0000-0000-00008F420000}"/>
    <cellStyle name="Input 40 3 4" xfId="17047" xr:uid="{00000000-0005-0000-0000-000090420000}"/>
    <cellStyle name="Input 40 3 5" xfId="17048" xr:uid="{00000000-0005-0000-0000-000091420000}"/>
    <cellStyle name="Input 40 4" xfId="17049" xr:uid="{00000000-0005-0000-0000-000092420000}"/>
    <cellStyle name="Input 40 5" xfId="17050" xr:uid="{00000000-0005-0000-0000-000093420000}"/>
    <cellStyle name="Input 41" xfId="17051" xr:uid="{00000000-0005-0000-0000-000094420000}"/>
    <cellStyle name="Input 41 2" xfId="17052" xr:uid="{00000000-0005-0000-0000-000095420000}"/>
    <cellStyle name="Input 41 2 2" xfId="17053" xr:uid="{00000000-0005-0000-0000-000096420000}"/>
    <cellStyle name="Input 41 2 2 2" xfId="17054" xr:uid="{00000000-0005-0000-0000-000097420000}"/>
    <cellStyle name="Input 41 2 2 2 2" xfId="17055" xr:uid="{00000000-0005-0000-0000-000098420000}"/>
    <cellStyle name="Input 41 2 2 2 3" xfId="17056" xr:uid="{00000000-0005-0000-0000-000099420000}"/>
    <cellStyle name="Input 41 2 2 2 4" xfId="17057" xr:uid="{00000000-0005-0000-0000-00009A420000}"/>
    <cellStyle name="Input 41 2 2 2 5" xfId="17058" xr:uid="{00000000-0005-0000-0000-00009B420000}"/>
    <cellStyle name="Input 41 2 2 3" xfId="17059" xr:uid="{00000000-0005-0000-0000-00009C420000}"/>
    <cellStyle name="Input 41 2 2 4" xfId="17060" xr:uid="{00000000-0005-0000-0000-00009D420000}"/>
    <cellStyle name="Input 41 2 3" xfId="17061" xr:uid="{00000000-0005-0000-0000-00009E420000}"/>
    <cellStyle name="Input 41 2 3 2" xfId="17062" xr:uid="{00000000-0005-0000-0000-00009F420000}"/>
    <cellStyle name="Input 41 2 3 3" xfId="17063" xr:uid="{00000000-0005-0000-0000-0000A0420000}"/>
    <cellStyle name="Input 41 2 3 4" xfId="17064" xr:uid="{00000000-0005-0000-0000-0000A1420000}"/>
    <cellStyle name="Input 41 2 3 5" xfId="17065" xr:uid="{00000000-0005-0000-0000-0000A2420000}"/>
    <cellStyle name="Input 41 2 4" xfId="17066" xr:uid="{00000000-0005-0000-0000-0000A3420000}"/>
    <cellStyle name="Input 41 3" xfId="17067" xr:uid="{00000000-0005-0000-0000-0000A4420000}"/>
    <cellStyle name="Input 41 3 2" xfId="17068" xr:uid="{00000000-0005-0000-0000-0000A5420000}"/>
    <cellStyle name="Input 41 3 3" xfId="17069" xr:uid="{00000000-0005-0000-0000-0000A6420000}"/>
    <cellStyle name="Input 41 3 4" xfId="17070" xr:uid="{00000000-0005-0000-0000-0000A7420000}"/>
    <cellStyle name="Input 41 3 5" xfId="17071" xr:uid="{00000000-0005-0000-0000-0000A8420000}"/>
    <cellStyle name="Input 41 4" xfId="17072" xr:uid="{00000000-0005-0000-0000-0000A9420000}"/>
    <cellStyle name="Input 41 5" xfId="17073" xr:uid="{00000000-0005-0000-0000-0000AA420000}"/>
    <cellStyle name="Input 42" xfId="17074" xr:uid="{00000000-0005-0000-0000-0000AB420000}"/>
    <cellStyle name="Input 42 2" xfId="17075" xr:uid="{00000000-0005-0000-0000-0000AC420000}"/>
    <cellStyle name="Input 42 2 2" xfId="17076" xr:uid="{00000000-0005-0000-0000-0000AD420000}"/>
    <cellStyle name="Input 42 2 2 2" xfId="17077" xr:uid="{00000000-0005-0000-0000-0000AE420000}"/>
    <cellStyle name="Input 42 2 2 2 2" xfId="17078" xr:uid="{00000000-0005-0000-0000-0000AF420000}"/>
    <cellStyle name="Input 42 2 2 2 3" xfId="17079" xr:uid="{00000000-0005-0000-0000-0000B0420000}"/>
    <cellStyle name="Input 42 2 2 2 4" xfId="17080" xr:uid="{00000000-0005-0000-0000-0000B1420000}"/>
    <cellStyle name="Input 42 2 2 2 5" xfId="17081" xr:uid="{00000000-0005-0000-0000-0000B2420000}"/>
    <cellStyle name="Input 42 2 2 3" xfId="17082" xr:uid="{00000000-0005-0000-0000-0000B3420000}"/>
    <cellStyle name="Input 42 2 2 4" xfId="17083" xr:uid="{00000000-0005-0000-0000-0000B4420000}"/>
    <cellStyle name="Input 42 2 3" xfId="17084" xr:uid="{00000000-0005-0000-0000-0000B5420000}"/>
    <cellStyle name="Input 42 2 3 2" xfId="17085" xr:uid="{00000000-0005-0000-0000-0000B6420000}"/>
    <cellStyle name="Input 42 2 3 3" xfId="17086" xr:uid="{00000000-0005-0000-0000-0000B7420000}"/>
    <cellStyle name="Input 42 2 3 4" xfId="17087" xr:uid="{00000000-0005-0000-0000-0000B8420000}"/>
    <cellStyle name="Input 42 2 3 5" xfId="17088" xr:uid="{00000000-0005-0000-0000-0000B9420000}"/>
    <cellStyle name="Input 42 2 4" xfId="17089" xr:uid="{00000000-0005-0000-0000-0000BA420000}"/>
    <cellStyle name="Input 42 3" xfId="17090" xr:uid="{00000000-0005-0000-0000-0000BB420000}"/>
    <cellStyle name="Input 42 3 2" xfId="17091" xr:uid="{00000000-0005-0000-0000-0000BC420000}"/>
    <cellStyle name="Input 42 3 3" xfId="17092" xr:uid="{00000000-0005-0000-0000-0000BD420000}"/>
    <cellStyle name="Input 42 3 4" xfId="17093" xr:uid="{00000000-0005-0000-0000-0000BE420000}"/>
    <cellStyle name="Input 42 3 5" xfId="17094" xr:uid="{00000000-0005-0000-0000-0000BF420000}"/>
    <cellStyle name="Input 42 4" xfId="17095" xr:uid="{00000000-0005-0000-0000-0000C0420000}"/>
    <cellStyle name="Input 42 5" xfId="17096" xr:uid="{00000000-0005-0000-0000-0000C1420000}"/>
    <cellStyle name="Input 43" xfId="17097" xr:uid="{00000000-0005-0000-0000-0000C2420000}"/>
    <cellStyle name="Input 43 2" xfId="17098" xr:uid="{00000000-0005-0000-0000-0000C3420000}"/>
    <cellStyle name="Input 43 2 2" xfId="17099" xr:uid="{00000000-0005-0000-0000-0000C4420000}"/>
    <cellStyle name="Input 43 2 2 2" xfId="17100" xr:uid="{00000000-0005-0000-0000-0000C5420000}"/>
    <cellStyle name="Input 43 2 2 2 2" xfId="17101" xr:uid="{00000000-0005-0000-0000-0000C6420000}"/>
    <cellStyle name="Input 43 2 2 2 3" xfId="17102" xr:uid="{00000000-0005-0000-0000-0000C7420000}"/>
    <cellStyle name="Input 43 2 2 2 4" xfId="17103" xr:uid="{00000000-0005-0000-0000-0000C8420000}"/>
    <cellStyle name="Input 43 2 2 2 5" xfId="17104" xr:uid="{00000000-0005-0000-0000-0000C9420000}"/>
    <cellStyle name="Input 43 2 2 3" xfId="17105" xr:uid="{00000000-0005-0000-0000-0000CA420000}"/>
    <cellStyle name="Input 43 2 2 4" xfId="17106" xr:uid="{00000000-0005-0000-0000-0000CB420000}"/>
    <cellStyle name="Input 43 2 3" xfId="17107" xr:uid="{00000000-0005-0000-0000-0000CC420000}"/>
    <cellStyle name="Input 43 2 3 2" xfId="17108" xr:uid="{00000000-0005-0000-0000-0000CD420000}"/>
    <cellStyle name="Input 43 2 3 3" xfId="17109" xr:uid="{00000000-0005-0000-0000-0000CE420000}"/>
    <cellStyle name="Input 43 2 3 4" xfId="17110" xr:uid="{00000000-0005-0000-0000-0000CF420000}"/>
    <cellStyle name="Input 43 2 3 5" xfId="17111" xr:uid="{00000000-0005-0000-0000-0000D0420000}"/>
    <cellStyle name="Input 43 2 4" xfId="17112" xr:uid="{00000000-0005-0000-0000-0000D1420000}"/>
    <cellStyle name="Input 43 3" xfId="17113" xr:uid="{00000000-0005-0000-0000-0000D2420000}"/>
    <cellStyle name="Input 43 3 2" xfId="17114" xr:uid="{00000000-0005-0000-0000-0000D3420000}"/>
    <cellStyle name="Input 43 3 3" xfId="17115" xr:uid="{00000000-0005-0000-0000-0000D4420000}"/>
    <cellStyle name="Input 43 3 4" xfId="17116" xr:uid="{00000000-0005-0000-0000-0000D5420000}"/>
    <cellStyle name="Input 43 3 5" xfId="17117" xr:uid="{00000000-0005-0000-0000-0000D6420000}"/>
    <cellStyle name="Input 43 4" xfId="17118" xr:uid="{00000000-0005-0000-0000-0000D7420000}"/>
    <cellStyle name="Input 43 5" xfId="17119" xr:uid="{00000000-0005-0000-0000-0000D8420000}"/>
    <cellStyle name="Input 44" xfId="17120" xr:uid="{00000000-0005-0000-0000-0000D9420000}"/>
    <cellStyle name="Input 44 2" xfId="17121" xr:uid="{00000000-0005-0000-0000-0000DA420000}"/>
    <cellStyle name="Input 44 2 2" xfId="17122" xr:uid="{00000000-0005-0000-0000-0000DB420000}"/>
    <cellStyle name="Input 44 2 2 2" xfId="17123" xr:uid="{00000000-0005-0000-0000-0000DC420000}"/>
    <cellStyle name="Input 44 2 2 2 2" xfId="17124" xr:uid="{00000000-0005-0000-0000-0000DD420000}"/>
    <cellStyle name="Input 44 2 2 2 3" xfId="17125" xr:uid="{00000000-0005-0000-0000-0000DE420000}"/>
    <cellStyle name="Input 44 2 2 2 4" xfId="17126" xr:uid="{00000000-0005-0000-0000-0000DF420000}"/>
    <cellStyle name="Input 44 2 2 2 5" xfId="17127" xr:uid="{00000000-0005-0000-0000-0000E0420000}"/>
    <cellStyle name="Input 44 2 2 3" xfId="17128" xr:uid="{00000000-0005-0000-0000-0000E1420000}"/>
    <cellStyle name="Input 44 2 2 4" xfId="17129" xr:uid="{00000000-0005-0000-0000-0000E2420000}"/>
    <cellStyle name="Input 44 2 3" xfId="17130" xr:uid="{00000000-0005-0000-0000-0000E3420000}"/>
    <cellStyle name="Input 44 2 3 2" xfId="17131" xr:uid="{00000000-0005-0000-0000-0000E4420000}"/>
    <cellStyle name="Input 44 2 3 3" xfId="17132" xr:uid="{00000000-0005-0000-0000-0000E5420000}"/>
    <cellStyle name="Input 44 2 3 4" xfId="17133" xr:uid="{00000000-0005-0000-0000-0000E6420000}"/>
    <cellStyle name="Input 44 2 3 5" xfId="17134" xr:uid="{00000000-0005-0000-0000-0000E7420000}"/>
    <cellStyle name="Input 44 2 4" xfId="17135" xr:uid="{00000000-0005-0000-0000-0000E8420000}"/>
    <cellStyle name="Input 44 3" xfId="17136" xr:uid="{00000000-0005-0000-0000-0000E9420000}"/>
    <cellStyle name="Input 44 3 2" xfId="17137" xr:uid="{00000000-0005-0000-0000-0000EA420000}"/>
    <cellStyle name="Input 44 3 3" xfId="17138" xr:uid="{00000000-0005-0000-0000-0000EB420000}"/>
    <cellStyle name="Input 44 3 4" xfId="17139" xr:uid="{00000000-0005-0000-0000-0000EC420000}"/>
    <cellStyle name="Input 44 3 5" xfId="17140" xr:uid="{00000000-0005-0000-0000-0000ED420000}"/>
    <cellStyle name="Input 44 4" xfId="17141" xr:uid="{00000000-0005-0000-0000-0000EE420000}"/>
    <cellStyle name="Input 44 5" xfId="17142" xr:uid="{00000000-0005-0000-0000-0000EF420000}"/>
    <cellStyle name="Input 45" xfId="17143" xr:uid="{00000000-0005-0000-0000-0000F0420000}"/>
    <cellStyle name="Input 45 2" xfId="17144" xr:uid="{00000000-0005-0000-0000-0000F1420000}"/>
    <cellStyle name="Input 45 2 2" xfId="17145" xr:uid="{00000000-0005-0000-0000-0000F2420000}"/>
    <cellStyle name="Input 45 2 2 2" xfId="17146" xr:uid="{00000000-0005-0000-0000-0000F3420000}"/>
    <cellStyle name="Input 45 2 2 2 2" xfId="17147" xr:uid="{00000000-0005-0000-0000-0000F4420000}"/>
    <cellStyle name="Input 45 2 2 2 3" xfId="17148" xr:uid="{00000000-0005-0000-0000-0000F5420000}"/>
    <cellStyle name="Input 45 2 2 2 4" xfId="17149" xr:uid="{00000000-0005-0000-0000-0000F6420000}"/>
    <cellStyle name="Input 45 2 2 2 5" xfId="17150" xr:uid="{00000000-0005-0000-0000-0000F7420000}"/>
    <cellStyle name="Input 45 2 2 3" xfId="17151" xr:uid="{00000000-0005-0000-0000-0000F8420000}"/>
    <cellStyle name="Input 45 2 2 4" xfId="17152" xr:uid="{00000000-0005-0000-0000-0000F9420000}"/>
    <cellStyle name="Input 45 2 3" xfId="17153" xr:uid="{00000000-0005-0000-0000-0000FA420000}"/>
    <cellStyle name="Input 45 2 3 2" xfId="17154" xr:uid="{00000000-0005-0000-0000-0000FB420000}"/>
    <cellStyle name="Input 45 2 3 3" xfId="17155" xr:uid="{00000000-0005-0000-0000-0000FC420000}"/>
    <cellStyle name="Input 45 2 3 4" xfId="17156" xr:uid="{00000000-0005-0000-0000-0000FD420000}"/>
    <cellStyle name="Input 45 2 3 5" xfId="17157" xr:uid="{00000000-0005-0000-0000-0000FE420000}"/>
    <cellStyle name="Input 45 2 4" xfId="17158" xr:uid="{00000000-0005-0000-0000-0000FF420000}"/>
    <cellStyle name="Input 45 3" xfId="17159" xr:uid="{00000000-0005-0000-0000-000000430000}"/>
    <cellStyle name="Input 45 3 2" xfId="17160" xr:uid="{00000000-0005-0000-0000-000001430000}"/>
    <cellStyle name="Input 45 3 3" xfId="17161" xr:uid="{00000000-0005-0000-0000-000002430000}"/>
    <cellStyle name="Input 45 3 4" xfId="17162" xr:uid="{00000000-0005-0000-0000-000003430000}"/>
    <cellStyle name="Input 45 3 5" xfId="17163" xr:uid="{00000000-0005-0000-0000-000004430000}"/>
    <cellStyle name="Input 45 4" xfId="17164" xr:uid="{00000000-0005-0000-0000-000005430000}"/>
    <cellStyle name="Input 45 5" xfId="17165" xr:uid="{00000000-0005-0000-0000-000006430000}"/>
    <cellStyle name="Input 46" xfId="17166" xr:uid="{00000000-0005-0000-0000-000007430000}"/>
    <cellStyle name="Input 46 2" xfId="17167" xr:uid="{00000000-0005-0000-0000-000008430000}"/>
    <cellStyle name="Input 46 2 2" xfId="17168" xr:uid="{00000000-0005-0000-0000-000009430000}"/>
    <cellStyle name="Input 46 2 2 2" xfId="17169" xr:uid="{00000000-0005-0000-0000-00000A430000}"/>
    <cellStyle name="Input 46 2 2 2 2" xfId="17170" xr:uid="{00000000-0005-0000-0000-00000B430000}"/>
    <cellStyle name="Input 46 2 2 2 3" xfId="17171" xr:uid="{00000000-0005-0000-0000-00000C430000}"/>
    <cellStyle name="Input 46 2 2 2 4" xfId="17172" xr:uid="{00000000-0005-0000-0000-00000D430000}"/>
    <cellStyle name="Input 46 2 2 2 5" xfId="17173" xr:uid="{00000000-0005-0000-0000-00000E430000}"/>
    <cellStyle name="Input 46 2 2 3" xfId="17174" xr:uid="{00000000-0005-0000-0000-00000F430000}"/>
    <cellStyle name="Input 46 2 2 4" xfId="17175" xr:uid="{00000000-0005-0000-0000-000010430000}"/>
    <cellStyle name="Input 46 2 3" xfId="17176" xr:uid="{00000000-0005-0000-0000-000011430000}"/>
    <cellStyle name="Input 46 2 3 2" xfId="17177" xr:uid="{00000000-0005-0000-0000-000012430000}"/>
    <cellStyle name="Input 46 2 3 3" xfId="17178" xr:uid="{00000000-0005-0000-0000-000013430000}"/>
    <cellStyle name="Input 46 2 3 4" xfId="17179" xr:uid="{00000000-0005-0000-0000-000014430000}"/>
    <cellStyle name="Input 46 2 3 5" xfId="17180" xr:uid="{00000000-0005-0000-0000-000015430000}"/>
    <cellStyle name="Input 46 2 4" xfId="17181" xr:uid="{00000000-0005-0000-0000-000016430000}"/>
    <cellStyle name="Input 46 3" xfId="17182" xr:uid="{00000000-0005-0000-0000-000017430000}"/>
    <cellStyle name="Input 46 3 2" xfId="17183" xr:uid="{00000000-0005-0000-0000-000018430000}"/>
    <cellStyle name="Input 46 3 3" xfId="17184" xr:uid="{00000000-0005-0000-0000-000019430000}"/>
    <cellStyle name="Input 46 3 4" xfId="17185" xr:uid="{00000000-0005-0000-0000-00001A430000}"/>
    <cellStyle name="Input 46 3 5" xfId="17186" xr:uid="{00000000-0005-0000-0000-00001B430000}"/>
    <cellStyle name="Input 46 4" xfId="17187" xr:uid="{00000000-0005-0000-0000-00001C430000}"/>
    <cellStyle name="Input 46 5" xfId="17188" xr:uid="{00000000-0005-0000-0000-00001D430000}"/>
    <cellStyle name="Input 47" xfId="17189" xr:uid="{00000000-0005-0000-0000-00001E430000}"/>
    <cellStyle name="Input 47 2" xfId="17190" xr:uid="{00000000-0005-0000-0000-00001F430000}"/>
    <cellStyle name="Input 47 2 2" xfId="17191" xr:uid="{00000000-0005-0000-0000-000020430000}"/>
    <cellStyle name="Input 47 2 2 2" xfId="17192" xr:uid="{00000000-0005-0000-0000-000021430000}"/>
    <cellStyle name="Input 47 2 2 2 2" xfId="17193" xr:uid="{00000000-0005-0000-0000-000022430000}"/>
    <cellStyle name="Input 47 2 2 2 3" xfId="17194" xr:uid="{00000000-0005-0000-0000-000023430000}"/>
    <cellStyle name="Input 47 2 2 2 4" xfId="17195" xr:uid="{00000000-0005-0000-0000-000024430000}"/>
    <cellStyle name="Input 47 2 2 2 5" xfId="17196" xr:uid="{00000000-0005-0000-0000-000025430000}"/>
    <cellStyle name="Input 47 2 2 3" xfId="17197" xr:uid="{00000000-0005-0000-0000-000026430000}"/>
    <cellStyle name="Input 47 2 2 4" xfId="17198" xr:uid="{00000000-0005-0000-0000-000027430000}"/>
    <cellStyle name="Input 47 2 3" xfId="17199" xr:uid="{00000000-0005-0000-0000-000028430000}"/>
    <cellStyle name="Input 47 2 3 2" xfId="17200" xr:uid="{00000000-0005-0000-0000-000029430000}"/>
    <cellStyle name="Input 47 2 3 3" xfId="17201" xr:uid="{00000000-0005-0000-0000-00002A430000}"/>
    <cellStyle name="Input 47 2 3 4" xfId="17202" xr:uid="{00000000-0005-0000-0000-00002B430000}"/>
    <cellStyle name="Input 47 2 3 5" xfId="17203" xr:uid="{00000000-0005-0000-0000-00002C430000}"/>
    <cellStyle name="Input 47 2 4" xfId="17204" xr:uid="{00000000-0005-0000-0000-00002D430000}"/>
    <cellStyle name="Input 47 3" xfId="17205" xr:uid="{00000000-0005-0000-0000-00002E430000}"/>
    <cellStyle name="Input 47 3 2" xfId="17206" xr:uid="{00000000-0005-0000-0000-00002F430000}"/>
    <cellStyle name="Input 47 3 3" xfId="17207" xr:uid="{00000000-0005-0000-0000-000030430000}"/>
    <cellStyle name="Input 47 3 4" xfId="17208" xr:uid="{00000000-0005-0000-0000-000031430000}"/>
    <cellStyle name="Input 47 3 5" xfId="17209" xr:uid="{00000000-0005-0000-0000-000032430000}"/>
    <cellStyle name="Input 47 4" xfId="17210" xr:uid="{00000000-0005-0000-0000-000033430000}"/>
    <cellStyle name="Input 47 5" xfId="17211" xr:uid="{00000000-0005-0000-0000-000034430000}"/>
    <cellStyle name="Input 48" xfId="17212" xr:uid="{00000000-0005-0000-0000-000035430000}"/>
    <cellStyle name="Input 48 2" xfId="17213" xr:uid="{00000000-0005-0000-0000-000036430000}"/>
    <cellStyle name="Input 48 2 2" xfId="17214" xr:uid="{00000000-0005-0000-0000-000037430000}"/>
    <cellStyle name="Input 48 2 2 2" xfId="17215" xr:uid="{00000000-0005-0000-0000-000038430000}"/>
    <cellStyle name="Input 48 2 2 2 2" xfId="17216" xr:uid="{00000000-0005-0000-0000-000039430000}"/>
    <cellStyle name="Input 48 2 2 2 3" xfId="17217" xr:uid="{00000000-0005-0000-0000-00003A430000}"/>
    <cellStyle name="Input 48 2 2 2 4" xfId="17218" xr:uid="{00000000-0005-0000-0000-00003B430000}"/>
    <cellStyle name="Input 48 2 2 2 5" xfId="17219" xr:uid="{00000000-0005-0000-0000-00003C430000}"/>
    <cellStyle name="Input 48 2 2 3" xfId="17220" xr:uid="{00000000-0005-0000-0000-00003D430000}"/>
    <cellStyle name="Input 48 2 2 4" xfId="17221" xr:uid="{00000000-0005-0000-0000-00003E430000}"/>
    <cellStyle name="Input 48 2 3" xfId="17222" xr:uid="{00000000-0005-0000-0000-00003F430000}"/>
    <cellStyle name="Input 48 2 3 2" xfId="17223" xr:uid="{00000000-0005-0000-0000-000040430000}"/>
    <cellStyle name="Input 48 2 3 3" xfId="17224" xr:uid="{00000000-0005-0000-0000-000041430000}"/>
    <cellStyle name="Input 48 2 3 4" xfId="17225" xr:uid="{00000000-0005-0000-0000-000042430000}"/>
    <cellStyle name="Input 48 2 3 5" xfId="17226" xr:uid="{00000000-0005-0000-0000-000043430000}"/>
    <cellStyle name="Input 48 2 4" xfId="17227" xr:uid="{00000000-0005-0000-0000-000044430000}"/>
    <cellStyle name="Input 48 3" xfId="17228" xr:uid="{00000000-0005-0000-0000-000045430000}"/>
    <cellStyle name="Input 48 3 2" xfId="17229" xr:uid="{00000000-0005-0000-0000-000046430000}"/>
    <cellStyle name="Input 48 3 3" xfId="17230" xr:uid="{00000000-0005-0000-0000-000047430000}"/>
    <cellStyle name="Input 48 3 4" xfId="17231" xr:uid="{00000000-0005-0000-0000-000048430000}"/>
    <cellStyle name="Input 48 3 5" xfId="17232" xr:uid="{00000000-0005-0000-0000-000049430000}"/>
    <cellStyle name="Input 48 4" xfId="17233" xr:uid="{00000000-0005-0000-0000-00004A430000}"/>
    <cellStyle name="Input 48 5" xfId="17234" xr:uid="{00000000-0005-0000-0000-00004B430000}"/>
    <cellStyle name="Input 49" xfId="17235" xr:uid="{00000000-0005-0000-0000-00004C430000}"/>
    <cellStyle name="Input 49 2" xfId="17236" xr:uid="{00000000-0005-0000-0000-00004D430000}"/>
    <cellStyle name="Input 49 2 2" xfId="17237" xr:uid="{00000000-0005-0000-0000-00004E430000}"/>
    <cellStyle name="Input 49 2 2 2" xfId="17238" xr:uid="{00000000-0005-0000-0000-00004F430000}"/>
    <cellStyle name="Input 49 2 2 2 2" xfId="17239" xr:uid="{00000000-0005-0000-0000-000050430000}"/>
    <cellStyle name="Input 49 2 2 2 3" xfId="17240" xr:uid="{00000000-0005-0000-0000-000051430000}"/>
    <cellStyle name="Input 49 2 2 2 4" xfId="17241" xr:uid="{00000000-0005-0000-0000-000052430000}"/>
    <cellStyle name="Input 49 2 2 2 5" xfId="17242" xr:uid="{00000000-0005-0000-0000-000053430000}"/>
    <cellStyle name="Input 49 2 2 3" xfId="17243" xr:uid="{00000000-0005-0000-0000-000054430000}"/>
    <cellStyle name="Input 49 2 2 4" xfId="17244" xr:uid="{00000000-0005-0000-0000-000055430000}"/>
    <cellStyle name="Input 49 2 3" xfId="17245" xr:uid="{00000000-0005-0000-0000-000056430000}"/>
    <cellStyle name="Input 49 2 3 2" xfId="17246" xr:uid="{00000000-0005-0000-0000-000057430000}"/>
    <cellStyle name="Input 49 2 3 3" xfId="17247" xr:uid="{00000000-0005-0000-0000-000058430000}"/>
    <cellStyle name="Input 49 2 3 4" xfId="17248" xr:uid="{00000000-0005-0000-0000-000059430000}"/>
    <cellStyle name="Input 49 2 3 5" xfId="17249" xr:uid="{00000000-0005-0000-0000-00005A430000}"/>
    <cellStyle name="Input 49 2 4" xfId="17250" xr:uid="{00000000-0005-0000-0000-00005B430000}"/>
    <cellStyle name="Input 49 3" xfId="17251" xr:uid="{00000000-0005-0000-0000-00005C430000}"/>
    <cellStyle name="Input 49 3 2" xfId="17252" xr:uid="{00000000-0005-0000-0000-00005D430000}"/>
    <cellStyle name="Input 49 3 3" xfId="17253" xr:uid="{00000000-0005-0000-0000-00005E430000}"/>
    <cellStyle name="Input 49 3 4" xfId="17254" xr:uid="{00000000-0005-0000-0000-00005F430000}"/>
    <cellStyle name="Input 49 3 5" xfId="17255" xr:uid="{00000000-0005-0000-0000-000060430000}"/>
    <cellStyle name="Input 49 4" xfId="17256" xr:uid="{00000000-0005-0000-0000-000061430000}"/>
    <cellStyle name="Input 49 5" xfId="17257" xr:uid="{00000000-0005-0000-0000-000062430000}"/>
    <cellStyle name="Input 5" xfId="17258" xr:uid="{00000000-0005-0000-0000-000063430000}"/>
    <cellStyle name="Input 5 2" xfId="17259" xr:uid="{00000000-0005-0000-0000-000064430000}"/>
    <cellStyle name="Input 5 2 2" xfId="17260" xr:uid="{00000000-0005-0000-0000-000065430000}"/>
    <cellStyle name="Input 5 2 2 2" xfId="17261" xr:uid="{00000000-0005-0000-0000-000066430000}"/>
    <cellStyle name="Input 5 2 2 2 2" xfId="17262" xr:uid="{00000000-0005-0000-0000-000067430000}"/>
    <cellStyle name="Input 5 2 2 2 3" xfId="17263" xr:uid="{00000000-0005-0000-0000-000068430000}"/>
    <cellStyle name="Input 5 2 2 2 4" xfId="17264" xr:uid="{00000000-0005-0000-0000-000069430000}"/>
    <cellStyle name="Input 5 2 2 2 5" xfId="17265" xr:uid="{00000000-0005-0000-0000-00006A430000}"/>
    <cellStyle name="Input 5 2 2 3" xfId="17266" xr:uid="{00000000-0005-0000-0000-00006B430000}"/>
    <cellStyle name="Input 5 2 2 4" xfId="17267" xr:uid="{00000000-0005-0000-0000-00006C430000}"/>
    <cellStyle name="Input 5 2 3" xfId="17268" xr:uid="{00000000-0005-0000-0000-00006D430000}"/>
    <cellStyle name="Input 5 2 3 2" xfId="17269" xr:uid="{00000000-0005-0000-0000-00006E430000}"/>
    <cellStyle name="Input 5 2 3 3" xfId="17270" xr:uid="{00000000-0005-0000-0000-00006F430000}"/>
    <cellStyle name="Input 5 2 3 4" xfId="17271" xr:uid="{00000000-0005-0000-0000-000070430000}"/>
    <cellStyle name="Input 5 2 3 5" xfId="17272" xr:uid="{00000000-0005-0000-0000-000071430000}"/>
    <cellStyle name="Input 5 2 4" xfId="17273" xr:uid="{00000000-0005-0000-0000-000072430000}"/>
    <cellStyle name="Input 5 3" xfId="17274" xr:uid="{00000000-0005-0000-0000-000073430000}"/>
    <cellStyle name="Input 5 3 2" xfId="17275" xr:uid="{00000000-0005-0000-0000-000074430000}"/>
    <cellStyle name="Input 5 3 3" xfId="17276" xr:uid="{00000000-0005-0000-0000-000075430000}"/>
    <cellStyle name="Input 5 3 4" xfId="17277" xr:uid="{00000000-0005-0000-0000-000076430000}"/>
    <cellStyle name="Input 5 3 5" xfId="17278" xr:uid="{00000000-0005-0000-0000-000077430000}"/>
    <cellStyle name="Input 5 4" xfId="17279" xr:uid="{00000000-0005-0000-0000-000078430000}"/>
    <cellStyle name="Input 5 5" xfId="17280" xr:uid="{00000000-0005-0000-0000-000079430000}"/>
    <cellStyle name="Input 5 6" xfId="17281" xr:uid="{00000000-0005-0000-0000-00007A430000}"/>
    <cellStyle name="Input 50" xfId="17282" xr:uid="{00000000-0005-0000-0000-00007B430000}"/>
    <cellStyle name="Input 50 2" xfId="17283" xr:uid="{00000000-0005-0000-0000-00007C430000}"/>
    <cellStyle name="Input 50 2 2" xfId="17284" xr:uid="{00000000-0005-0000-0000-00007D430000}"/>
    <cellStyle name="Input 50 2 2 2" xfId="17285" xr:uid="{00000000-0005-0000-0000-00007E430000}"/>
    <cellStyle name="Input 50 2 2 2 2" xfId="17286" xr:uid="{00000000-0005-0000-0000-00007F430000}"/>
    <cellStyle name="Input 50 2 2 2 3" xfId="17287" xr:uid="{00000000-0005-0000-0000-000080430000}"/>
    <cellStyle name="Input 50 2 2 2 4" xfId="17288" xr:uid="{00000000-0005-0000-0000-000081430000}"/>
    <cellStyle name="Input 50 2 2 2 5" xfId="17289" xr:uid="{00000000-0005-0000-0000-000082430000}"/>
    <cellStyle name="Input 50 2 2 3" xfId="17290" xr:uid="{00000000-0005-0000-0000-000083430000}"/>
    <cellStyle name="Input 50 2 2 4" xfId="17291" xr:uid="{00000000-0005-0000-0000-000084430000}"/>
    <cellStyle name="Input 50 2 3" xfId="17292" xr:uid="{00000000-0005-0000-0000-000085430000}"/>
    <cellStyle name="Input 50 2 3 2" xfId="17293" xr:uid="{00000000-0005-0000-0000-000086430000}"/>
    <cellStyle name="Input 50 2 3 3" xfId="17294" xr:uid="{00000000-0005-0000-0000-000087430000}"/>
    <cellStyle name="Input 50 2 3 4" xfId="17295" xr:uid="{00000000-0005-0000-0000-000088430000}"/>
    <cellStyle name="Input 50 2 3 5" xfId="17296" xr:uid="{00000000-0005-0000-0000-000089430000}"/>
    <cellStyle name="Input 50 2 4" xfId="17297" xr:uid="{00000000-0005-0000-0000-00008A430000}"/>
    <cellStyle name="Input 50 3" xfId="17298" xr:uid="{00000000-0005-0000-0000-00008B430000}"/>
    <cellStyle name="Input 50 3 2" xfId="17299" xr:uid="{00000000-0005-0000-0000-00008C430000}"/>
    <cellStyle name="Input 50 3 3" xfId="17300" xr:uid="{00000000-0005-0000-0000-00008D430000}"/>
    <cellStyle name="Input 50 3 4" xfId="17301" xr:uid="{00000000-0005-0000-0000-00008E430000}"/>
    <cellStyle name="Input 50 3 5" xfId="17302" xr:uid="{00000000-0005-0000-0000-00008F430000}"/>
    <cellStyle name="Input 50 4" xfId="17303" xr:uid="{00000000-0005-0000-0000-000090430000}"/>
    <cellStyle name="Input 50 5" xfId="17304" xr:uid="{00000000-0005-0000-0000-000091430000}"/>
    <cellStyle name="Input 51" xfId="17305" xr:uid="{00000000-0005-0000-0000-000092430000}"/>
    <cellStyle name="Input 51 2" xfId="17306" xr:uid="{00000000-0005-0000-0000-000093430000}"/>
    <cellStyle name="Input 51 2 2" xfId="17307" xr:uid="{00000000-0005-0000-0000-000094430000}"/>
    <cellStyle name="Input 51 2 2 2" xfId="17308" xr:uid="{00000000-0005-0000-0000-000095430000}"/>
    <cellStyle name="Input 51 2 2 2 2" xfId="17309" xr:uid="{00000000-0005-0000-0000-000096430000}"/>
    <cellStyle name="Input 51 2 2 2 3" xfId="17310" xr:uid="{00000000-0005-0000-0000-000097430000}"/>
    <cellStyle name="Input 51 2 2 2 4" xfId="17311" xr:uid="{00000000-0005-0000-0000-000098430000}"/>
    <cellStyle name="Input 51 2 2 2 5" xfId="17312" xr:uid="{00000000-0005-0000-0000-000099430000}"/>
    <cellStyle name="Input 51 2 2 3" xfId="17313" xr:uid="{00000000-0005-0000-0000-00009A430000}"/>
    <cellStyle name="Input 51 2 2 4" xfId="17314" xr:uid="{00000000-0005-0000-0000-00009B430000}"/>
    <cellStyle name="Input 51 2 3" xfId="17315" xr:uid="{00000000-0005-0000-0000-00009C430000}"/>
    <cellStyle name="Input 51 2 3 2" xfId="17316" xr:uid="{00000000-0005-0000-0000-00009D430000}"/>
    <cellStyle name="Input 51 2 3 3" xfId="17317" xr:uid="{00000000-0005-0000-0000-00009E430000}"/>
    <cellStyle name="Input 51 2 3 4" xfId="17318" xr:uid="{00000000-0005-0000-0000-00009F430000}"/>
    <cellStyle name="Input 51 2 3 5" xfId="17319" xr:uid="{00000000-0005-0000-0000-0000A0430000}"/>
    <cellStyle name="Input 51 2 4" xfId="17320" xr:uid="{00000000-0005-0000-0000-0000A1430000}"/>
    <cellStyle name="Input 51 3" xfId="17321" xr:uid="{00000000-0005-0000-0000-0000A2430000}"/>
    <cellStyle name="Input 51 3 2" xfId="17322" xr:uid="{00000000-0005-0000-0000-0000A3430000}"/>
    <cellStyle name="Input 51 3 3" xfId="17323" xr:uid="{00000000-0005-0000-0000-0000A4430000}"/>
    <cellStyle name="Input 51 3 4" xfId="17324" xr:uid="{00000000-0005-0000-0000-0000A5430000}"/>
    <cellStyle name="Input 51 3 5" xfId="17325" xr:uid="{00000000-0005-0000-0000-0000A6430000}"/>
    <cellStyle name="Input 51 4" xfId="17326" xr:uid="{00000000-0005-0000-0000-0000A7430000}"/>
    <cellStyle name="Input 51 5" xfId="17327" xr:uid="{00000000-0005-0000-0000-0000A8430000}"/>
    <cellStyle name="Input 52" xfId="17328" xr:uid="{00000000-0005-0000-0000-0000A9430000}"/>
    <cellStyle name="Input 52 2" xfId="17329" xr:uid="{00000000-0005-0000-0000-0000AA430000}"/>
    <cellStyle name="Input 52 2 2" xfId="17330" xr:uid="{00000000-0005-0000-0000-0000AB430000}"/>
    <cellStyle name="Input 52 2 2 2" xfId="17331" xr:uid="{00000000-0005-0000-0000-0000AC430000}"/>
    <cellStyle name="Input 52 2 2 2 2" xfId="17332" xr:uid="{00000000-0005-0000-0000-0000AD430000}"/>
    <cellStyle name="Input 52 2 2 2 3" xfId="17333" xr:uid="{00000000-0005-0000-0000-0000AE430000}"/>
    <cellStyle name="Input 52 2 2 2 4" xfId="17334" xr:uid="{00000000-0005-0000-0000-0000AF430000}"/>
    <cellStyle name="Input 52 2 2 2 5" xfId="17335" xr:uid="{00000000-0005-0000-0000-0000B0430000}"/>
    <cellStyle name="Input 52 2 2 3" xfId="17336" xr:uid="{00000000-0005-0000-0000-0000B1430000}"/>
    <cellStyle name="Input 52 2 2 4" xfId="17337" xr:uid="{00000000-0005-0000-0000-0000B2430000}"/>
    <cellStyle name="Input 52 2 3" xfId="17338" xr:uid="{00000000-0005-0000-0000-0000B3430000}"/>
    <cellStyle name="Input 52 2 3 2" xfId="17339" xr:uid="{00000000-0005-0000-0000-0000B4430000}"/>
    <cellStyle name="Input 52 2 3 3" xfId="17340" xr:uid="{00000000-0005-0000-0000-0000B5430000}"/>
    <cellStyle name="Input 52 2 3 4" xfId="17341" xr:uid="{00000000-0005-0000-0000-0000B6430000}"/>
    <cellStyle name="Input 52 2 3 5" xfId="17342" xr:uid="{00000000-0005-0000-0000-0000B7430000}"/>
    <cellStyle name="Input 52 2 4" xfId="17343" xr:uid="{00000000-0005-0000-0000-0000B8430000}"/>
    <cellStyle name="Input 52 3" xfId="17344" xr:uid="{00000000-0005-0000-0000-0000B9430000}"/>
    <cellStyle name="Input 52 3 2" xfId="17345" xr:uid="{00000000-0005-0000-0000-0000BA430000}"/>
    <cellStyle name="Input 52 3 3" xfId="17346" xr:uid="{00000000-0005-0000-0000-0000BB430000}"/>
    <cellStyle name="Input 52 3 4" xfId="17347" xr:uid="{00000000-0005-0000-0000-0000BC430000}"/>
    <cellStyle name="Input 52 3 5" xfId="17348" xr:uid="{00000000-0005-0000-0000-0000BD430000}"/>
    <cellStyle name="Input 52 4" xfId="17349" xr:uid="{00000000-0005-0000-0000-0000BE430000}"/>
    <cellStyle name="Input 52 5" xfId="17350" xr:uid="{00000000-0005-0000-0000-0000BF430000}"/>
    <cellStyle name="Input 53" xfId="17351" xr:uid="{00000000-0005-0000-0000-0000C0430000}"/>
    <cellStyle name="Input 53 2" xfId="17352" xr:uid="{00000000-0005-0000-0000-0000C1430000}"/>
    <cellStyle name="Input 53 2 2" xfId="17353" xr:uid="{00000000-0005-0000-0000-0000C2430000}"/>
    <cellStyle name="Input 53 2 2 2" xfId="17354" xr:uid="{00000000-0005-0000-0000-0000C3430000}"/>
    <cellStyle name="Input 53 2 2 2 2" xfId="17355" xr:uid="{00000000-0005-0000-0000-0000C4430000}"/>
    <cellStyle name="Input 53 2 2 2 3" xfId="17356" xr:uid="{00000000-0005-0000-0000-0000C5430000}"/>
    <cellStyle name="Input 53 2 2 2 4" xfId="17357" xr:uid="{00000000-0005-0000-0000-0000C6430000}"/>
    <cellStyle name="Input 53 2 2 2 5" xfId="17358" xr:uid="{00000000-0005-0000-0000-0000C7430000}"/>
    <cellStyle name="Input 53 2 2 3" xfId="17359" xr:uid="{00000000-0005-0000-0000-0000C8430000}"/>
    <cellStyle name="Input 53 2 2 4" xfId="17360" xr:uid="{00000000-0005-0000-0000-0000C9430000}"/>
    <cellStyle name="Input 53 2 3" xfId="17361" xr:uid="{00000000-0005-0000-0000-0000CA430000}"/>
    <cellStyle name="Input 53 2 3 2" xfId="17362" xr:uid="{00000000-0005-0000-0000-0000CB430000}"/>
    <cellStyle name="Input 53 2 3 3" xfId="17363" xr:uid="{00000000-0005-0000-0000-0000CC430000}"/>
    <cellStyle name="Input 53 2 3 4" xfId="17364" xr:uid="{00000000-0005-0000-0000-0000CD430000}"/>
    <cellStyle name="Input 53 2 3 5" xfId="17365" xr:uid="{00000000-0005-0000-0000-0000CE430000}"/>
    <cellStyle name="Input 53 2 4" xfId="17366" xr:uid="{00000000-0005-0000-0000-0000CF430000}"/>
    <cellStyle name="Input 53 3" xfId="17367" xr:uid="{00000000-0005-0000-0000-0000D0430000}"/>
    <cellStyle name="Input 53 3 2" xfId="17368" xr:uid="{00000000-0005-0000-0000-0000D1430000}"/>
    <cellStyle name="Input 53 3 3" xfId="17369" xr:uid="{00000000-0005-0000-0000-0000D2430000}"/>
    <cellStyle name="Input 53 3 4" xfId="17370" xr:uid="{00000000-0005-0000-0000-0000D3430000}"/>
    <cellStyle name="Input 53 3 5" xfId="17371" xr:uid="{00000000-0005-0000-0000-0000D4430000}"/>
    <cellStyle name="Input 53 4" xfId="17372" xr:uid="{00000000-0005-0000-0000-0000D5430000}"/>
    <cellStyle name="Input 53 5" xfId="17373" xr:uid="{00000000-0005-0000-0000-0000D6430000}"/>
    <cellStyle name="Input 54" xfId="17374" xr:uid="{00000000-0005-0000-0000-0000D7430000}"/>
    <cellStyle name="Input 54 2" xfId="17375" xr:uid="{00000000-0005-0000-0000-0000D8430000}"/>
    <cellStyle name="Input 54 2 2" xfId="17376" xr:uid="{00000000-0005-0000-0000-0000D9430000}"/>
    <cellStyle name="Input 54 2 2 2" xfId="17377" xr:uid="{00000000-0005-0000-0000-0000DA430000}"/>
    <cellStyle name="Input 54 2 2 2 2" xfId="17378" xr:uid="{00000000-0005-0000-0000-0000DB430000}"/>
    <cellStyle name="Input 54 2 2 2 3" xfId="17379" xr:uid="{00000000-0005-0000-0000-0000DC430000}"/>
    <cellStyle name="Input 54 2 2 2 4" xfId="17380" xr:uid="{00000000-0005-0000-0000-0000DD430000}"/>
    <cellStyle name="Input 54 2 2 2 5" xfId="17381" xr:uid="{00000000-0005-0000-0000-0000DE430000}"/>
    <cellStyle name="Input 54 2 2 3" xfId="17382" xr:uid="{00000000-0005-0000-0000-0000DF430000}"/>
    <cellStyle name="Input 54 2 2 4" xfId="17383" xr:uid="{00000000-0005-0000-0000-0000E0430000}"/>
    <cellStyle name="Input 54 2 3" xfId="17384" xr:uid="{00000000-0005-0000-0000-0000E1430000}"/>
    <cellStyle name="Input 54 2 3 2" xfId="17385" xr:uid="{00000000-0005-0000-0000-0000E2430000}"/>
    <cellStyle name="Input 54 2 3 3" xfId="17386" xr:uid="{00000000-0005-0000-0000-0000E3430000}"/>
    <cellStyle name="Input 54 2 3 4" xfId="17387" xr:uid="{00000000-0005-0000-0000-0000E4430000}"/>
    <cellStyle name="Input 54 2 3 5" xfId="17388" xr:uid="{00000000-0005-0000-0000-0000E5430000}"/>
    <cellStyle name="Input 54 2 4" xfId="17389" xr:uid="{00000000-0005-0000-0000-0000E6430000}"/>
    <cellStyle name="Input 54 3" xfId="17390" xr:uid="{00000000-0005-0000-0000-0000E7430000}"/>
    <cellStyle name="Input 54 3 2" xfId="17391" xr:uid="{00000000-0005-0000-0000-0000E8430000}"/>
    <cellStyle name="Input 54 3 3" xfId="17392" xr:uid="{00000000-0005-0000-0000-0000E9430000}"/>
    <cellStyle name="Input 54 3 4" xfId="17393" xr:uid="{00000000-0005-0000-0000-0000EA430000}"/>
    <cellStyle name="Input 54 3 5" xfId="17394" xr:uid="{00000000-0005-0000-0000-0000EB430000}"/>
    <cellStyle name="Input 54 4" xfId="17395" xr:uid="{00000000-0005-0000-0000-0000EC430000}"/>
    <cellStyle name="Input 54 5" xfId="17396" xr:uid="{00000000-0005-0000-0000-0000ED430000}"/>
    <cellStyle name="Input 55" xfId="17397" xr:uid="{00000000-0005-0000-0000-0000EE430000}"/>
    <cellStyle name="Input 55 2" xfId="17398" xr:uid="{00000000-0005-0000-0000-0000EF430000}"/>
    <cellStyle name="Input 55 2 2" xfId="17399" xr:uid="{00000000-0005-0000-0000-0000F0430000}"/>
    <cellStyle name="Input 55 2 2 2" xfId="17400" xr:uid="{00000000-0005-0000-0000-0000F1430000}"/>
    <cellStyle name="Input 55 2 2 2 2" xfId="17401" xr:uid="{00000000-0005-0000-0000-0000F2430000}"/>
    <cellStyle name="Input 55 2 2 2 3" xfId="17402" xr:uid="{00000000-0005-0000-0000-0000F3430000}"/>
    <cellStyle name="Input 55 2 2 2 4" xfId="17403" xr:uid="{00000000-0005-0000-0000-0000F4430000}"/>
    <cellStyle name="Input 55 2 2 2 5" xfId="17404" xr:uid="{00000000-0005-0000-0000-0000F5430000}"/>
    <cellStyle name="Input 55 2 2 3" xfId="17405" xr:uid="{00000000-0005-0000-0000-0000F6430000}"/>
    <cellStyle name="Input 55 2 2 4" xfId="17406" xr:uid="{00000000-0005-0000-0000-0000F7430000}"/>
    <cellStyle name="Input 55 2 3" xfId="17407" xr:uid="{00000000-0005-0000-0000-0000F8430000}"/>
    <cellStyle name="Input 55 2 3 2" xfId="17408" xr:uid="{00000000-0005-0000-0000-0000F9430000}"/>
    <cellStyle name="Input 55 2 3 3" xfId="17409" xr:uid="{00000000-0005-0000-0000-0000FA430000}"/>
    <cellStyle name="Input 55 2 3 4" xfId="17410" xr:uid="{00000000-0005-0000-0000-0000FB430000}"/>
    <cellStyle name="Input 55 2 3 5" xfId="17411" xr:uid="{00000000-0005-0000-0000-0000FC430000}"/>
    <cellStyle name="Input 55 2 4" xfId="17412" xr:uid="{00000000-0005-0000-0000-0000FD430000}"/>
    <cellStyle name="Input 55 3" xfId="17413" xr:uid="{00000000-0005-0000-0000-0000FE430000}"/>
    <cellStyle name="Input 55 3 2" xfId="17414" xr:uid="{00000000-0005-0000-0000-0000FF430000}"/>
    <cellStyle name="Input 55 3 3" xfId="17415" xr:uid="{00000000-0005-0000-0000-000000440000}"/>
    <cellStyle name="Input 55 3 4" xfId="17416" xr:uid="{00000000-0005-0000-0000-000001440000}"/>
    <cellStyle name="Input 55 3 5" xfId="17417" xr:uid="{00000000-0005-0000-0000-000002440000}"/>
    <cellStyle name="Input 55 4" xfId="17418" xr:uid="{00000000-0005-0000-0000-000003440000}"/>
    <cellStyle name="Input 55 5" xfId="17419" xr:uid="{00000000-0005-0000-0000-000004440000}"/>
    <cellStyle name="Input 56" xfId="17420" xr:uid="{00000000-0005-0000-0000-000005440000}"/>
    <cellStyle name="Input 56 2" xfId="17421" xr:uid="{00000000-0005-0000-0000-000006440000}"/>
    <cellStyle name="Input 56 2 2" xfId="17422" xr:uid="{00000000-0005-0000-0000-000007440000}"/>
    <cellStyle name="Input 56 2 2 2" xfId="17423" xr:uid="{00000000-0005-0000-0000-000008440000}"/>
    <cellStyle name="Input 56 2 2 2 2" xfId="17424" xr:uid="{00000000-0005-0000-0000-000009440000}"/>
    <cellStyle name="Input 56 2 2 2 3" xfId="17425" xr:uid="{00000000-0005-0000-0000-00000A440000}"/>
    <cellStyle name="Input 56 2 2 2 4" xfId="17426" xr:uid="{00000000-0005-0000-0000-00000B440000}"/>
    <cellStyle name="Input 56 2 2 2 5" xfId="17427" xr:uid="{00000000-0005-0000-0000-00000C440000}"/>
    <cellStyle name="Input 56 2 2 3" xfId="17428" xr:uid="{00000000-0005-0000-0000-00000D440000}"/>
    <cellStyle name="Input 56 2 2 4" xfId="17429" xr:uid="{00000000-0005-0000-0000-00000E440000}"/>
    <cellStyle name="Input 56 2 3" xfId="17430" xr:uid="{00000000-0005-0000-0000-00000F440000}"/>
    <cellStyle name="Input 56 2 3 2" xfId="17431" xr:uid="{00000000-0005-0000-0000-000010440000}"/>
    <cellStyle name="Input 56 2 3 3" xfId="17432" xr:uid="{00000000-0005-0000-0000-000011440000}"/>
    <cellStyle name="Input 56 2 3 4" xfId="17433" xr:uid="{00000000-0005-0000-0000-000012440000}"/>
    <cellStyle name="Input 56 2 3 5" xfId="17434" xr:uid="{00000000-0005-0000-0000-000013440000}"/>
    <cellStyle name="Input 56 2 4" xfId="17435" xr:uid="{00000000-0005-0000-0000-000014440000}"/>
    <cellStyle name="Input 56 3" xfId="17436" xr:uid="{00000000-0005-0000-0000-000015440000}"/>
    <cellStyle name="Input 56 3 2" xfId="17437" xr:uid="{00000000-0005-0000-0000-000016440000}"/>
    <cellStyle name="Input 56 3 3" xfId="17438" xr:uid="{00000000-0005-0000-0000-000017440000}"/>
    <cellStyle name="Input 56 3 4" xfId="17439" xr:uid="{00000000-0005-0000-0000-000018440000}"/>
    <cellStyle name="Input 56 3 5" xfId="17440" xr:uid="{00000000-0005-0000-0000-000019440000}"/>
    <cellStyle name="Input 56 4" xfId="17441" xr:uid="{00000000-0005-0000-0000-00001A440000}"/>
    <cellStyle name="Input 56 5" xfId="17442" xr:uid="{00000000-0005-0000-0000-00001B440000}"/>
    <cellStyle name="Input 57" xfId="17443" xr:uid="{00000000-0005-0000-0000-00001C440000}"/>
    <cellStyle name="Input 57 2" xfId="17444" xr:uid="{00000000-0005-0000-0000-00001D440000}"/>
    <cellStyle name="Input 57 2 2" xfId="17445" xr:uid="{00000000-0005-0000-0000-00001E440000}"/>
    <cellStyle name="Input 57 2 2 2" xfId="17446" xr:uid="{00000000-0005-0000-0000-00001F440000}"/>
    <cellStyle name="Input 57 2 2 2 2" xfId="17447" xr:uid="{00000000-0005-0000-0000-000020440000}"/>
    <cellStyle name="Input 57 2 2 2 3" xfId="17448" xr:uid="{00000000-0005-0000-0000-000021440000}"/>
    <cellStyle name="Input 57 2 2 2 4" xfId="17449" xr:uid="{00000000-0005-0000-0000-000022440000}"/>
    <cellStyle name="Input 57 2 2 2 5" xfId="17450" xr:uid="{00000000-0005-0000-0000-000023440000}"/>
    <cellStyle name="Input 57 2 2 3" xfId="17451" xr:uid="{00000000-0005-0000-0000-000024440000}"/>
    <cellStyle name="Input 57 2 2 4" xfId="17452" xr:uid="{00000000-0005-0000-0000-000025440000}"/>
    <cellStyle name="Input 57 2 3" xfId="17453" xr:uid="{00000000-0005-0000-0000-000026440000}"/>
    <cellStyle name="Input 57 2 3 2" xfId="17454" xr:uid="{00000000-0005-0000-0000-000027440000}"/>
    <cellStyle name="Input 57 2 3 3" xfId="17455" xr:uid="{00000000-0005-0000-0000-000028440000}"/>
    <cellStyle name="Input 57 2 3 4" xfId="17456" xr:uid="{00000000-0005-0000-0000-000029440000}"/>
    <cellStyle name="Input 57 2 3 5" xfId="17457" xr:uid="{00000000-0005-0000-0000-00002A440000}"/>
    <cellStyle name="Input 57 2 4" xfId="17458" xr:uid="{00000000-0005-0000-0000-00002B440000}"/>
    <cellStyle name="Input 57 3" xfId="17459" xr:uid="{00000000-0005-0000-0000-00002C440000}"/>
    <cellStyle name="Input 57 3 2" xfId="17460" xr:uid="{00000000-0005-0000-0000-00002D440000}"/>
    <cellStyle name="Input 57 3 3" xfId="17461" xr:uid="{00000000-0005-0000-0000-00002E440000}"/>
    <cellStyle name="Input 57 3 4" xfId="17462" xr:uid="{00000000-0005-0000-0000-00002F440000}"/>
    <cellStyle name="Input 57 3 5" xfId="17463" xr:uid="{00000000-0005-0000-0000-000030440000}"/>
    <cellStyle name="Input 57 4" xfId="17464" xr:uid="{00000000-0005-0000-0000-000031440000}"/>
    <cellStyle name="Input 57 5" xfId="17465" xr:uid="{00000000-0005-0000-0000-000032440000}"/>
    <cellStyle name="Input 58" xfId="17466" xr:uid="{00000000-0005-0000-0000-000033440000}"/>
    <cellStyle name="Input 58 2" xfId="17467" xr:uid="{00000000-0005-0000-0000-000034440000}"/>
    <cellStyle name="Input 58 2 2" xfId="17468" xr:uid="{00000000-0005-0000-0000-000035440000}"/>
    <cellStyle name="Input 58 2 2 2" xfId="17469" xr:uid="{00000000-0005-0000-0000-000036440000}"/>
    <cellStyle name="Input 58 2 2 2 2" xfId="17470" xr:uid="{00000000-0005-0000-0000-000037440000}"/>
    <cellStyle name="Input 58 2 2 2 3" xfId="17471" xr:uid="{00000000-0005-0000-0000-000038440000}"/>
    <cellStyle name="Input 58 2 2 2 4" xfId="17472" xr:uid="{00000000-0005-0000-0000-000039440000}"/>
    <cellStyle name="Input 58 2 2 2 5" xfId="17473" xr:uid="{00000000-0005-0000-0000-00003A440000}"/>
    <cellStyle name="Input 58 2 2 3" xfId="17474" xr:uid="{00000000-0005-0000-0000-00003B440000}"/>
    <cellStyle name="Input 58 2 2 4" xfId="17475" xr:uid="{00000000-0005-0000-0000-00003C440000}"/>
    <cellStyle name="Input 58 2 3" xfId="17476" xr:uid="{00000000-0005-0000-0000-00003D440000}"/>
    <cellStyle name="Input 58 2 3 2" xfId="17477" xr:uid="{00000000-0005-0000-0000-00003E440000}"/>
    <cellStyle name="Input 58 2 3 3" xfId="17478" xr:uid="{00000000-0005-0000-0000-00003F440000}"/>
    <cellStyle name="Input 58 2 3 4" xfId="17479" xr:uid="{00000000-0005-0000-0000-000040440000}"/>
    <cellStyle name="Input 58 2 3 5" xfId="17480" xr:uid="{00000000-0005-0000-0000-000041440000}"/>
    <cellStyle name="Input 58 2 4" xfId="17481" xr:uid="{00000000-0005-0000-0000-000042440000}"/>
    <cellStyle name="Input 58 3" xfId="17482" xr:uid="{00000000-0005-0000-0000-000043440000}"/>
    <cellStyle name="Input 58 3 2" xfId="17483" xr:uid="{00000000-0005-0000-0000-000044440000}"/>
    <cellStyle name="Input 58 3 3" xfId="17484" xr:uid="{00000000-0005-0000-0000-000045440000}"/>
    <cellStyle name="Input 58 3 4" xfId="17485" xr:uid="{00000000-0005-0000-0000-000046440000}"/>
    <cellStyle name="Input 58 3 5" xfId="17486" xr:uid="{00000000-0005-0000-0000-000047440000}"/>
    <cellStyle name="Input 58 4" xfId="17487" xr:uid="{00000000-0005-0000-0000-000048440000}"/>
    <cellStyle name="Input 58 5" xfId="17488" xr:uid="{00000000-0005-0000-0000-000049440000}"/>
    <cellStyle name="Input 59" xfId="17489" xr:uid="{00000000-0005-0000-0000-00004A440000}"/>
    <cellStyle name="Input 59 2" xfId="17490" xr:uid="{00000000-0005-0000-0000-00004B440000}"/>
    <cellStyle name="Input 59 2 2" xfId="17491" xr:uid="{00000000-0005-0000-0000-00004C440000}"/>
    <cellStyle name="Input 59 2 2 2" xfId="17492" xr:uid="{00000000-0005-0000-0000-00004D440000}"/>
    <cellStyle name="Input 59 2 2 2 2" xfId="17493" xr:uid="{00000000-0005-0000-0000-00004E440000}"/>
    <cellStyle name="Input 59 2 2 2 3" xfId="17494" xr:uid="{00000000-0005-0000-0000-00004F440000}"/>
    <cellStyle name="Input 59 2 2 2 4" xfId="17495" xr:uid="{00000000-0005-0000-0000-000050440000}"/>
    <cellStyle name="Input 59 2 2 2 5" xfId="17496" xr:uid="{00000000-0005-0000-0000-000051440000}"/>
    <cellStyle name="Input 59 2 2 3" xfId="17497" xr:uid="{00000000-0005-0000-0000-000052440000}"/>
    <cellStyle name="Input 59 2 2 4" xfId="17498" xr:uid="{00000000-0005-0000-0000-000053440000}"/>
    <cellStyle name="Input 59 2 3" xfId="17499" xr:uid="{00000000-0005-0000-0000-000054440000}"/>
    <cellStyle name="Input 59 2 3 2" xfId="17500" xr:uid="{00000000-0005-0000-0000-000055440000}"/>
    <cellStyle name="Input 59 2 3 3" xfId="17501" xr:uid="{00000000-0005-0000-0000-000056440000}"/>
    <cellStyle name="Input 59 2 3 4" xfId="17502" xr:uid="{00000000-0005-0000-0000-000057440000}"/>
    <cellStyle name="Input 59 2 3 5" xfId="17503" xr:uid="{00000000-0005-0000-0000-000058440000}"/>
    <cellStyle name="Input 59 2 4" xfId="17504" xr:uid="{00000000-0005-0000-0000-000059440000}"/>
    <cellStyle name="Input 59 3" xfId="17505" xr:uid="{00000000-0005-0000-0000-00005A440000}"/>
    <cellStyle name="Input 59 3 2" xfId="17506" xr:uid="{00000000-0005-0000-0000-00005B440000}"/>
    <cellStyle name="Input 59 3 3" xfId="17507" xr:uid="{00000000-0005-0000-0000-00005C440000}"/>
    <cellStyle name="Input 59 3 4" xfId="17508" xr:uid="{00000000-0005-0000-0000-00005D440000}"/>
    <cellStyle name="Input 59 3 5" xfId="17509" xr:uid="{00000000-0005-0000-0000-00005E440000}"/>
    <cellStyle name="Input 59 4" xfId="17510" xr:uid="{00000000-0005-0000-0000-00005F440000}"/>
    <cellStyle name="Input 59 5" xfId="17511" xr:uid="{00000000-0005-0000-0000-000060440000}"/>
    <cellStyle name="Input 6" xfId="17512" xr:uid="{00000000-0005-0000-0000-000061440000}"/>
    <cellStyle name="Input 6 2" xfId="17513" xr:uid="{00000000-0005-0000-0000-000062440000}"/>
    <cellStyle name="Input 6 2 2" xfId="17514" xr:uid="{00000000-0005-0000-0000-000063440000}"/>
    <cellStyle name="Input 6 2 2 2" xfId="17515" xr:uid="{00000000-0005-0000-0000-000064440000}"/>
    <cellStyle name="Input 6 2 2 2 2" xfId="17516" xr:uid="{00000000-0005-0000-0000-000065440000}"/>
    <cellStyle name="Input 6 2 2 2 3" xfId="17517" xr:uid="{00000000-0005-0000-0000-000066440000}"/>
    <cellStyle name="Input 6 2 2 2 4" xfId="17518" xr:uid="{00000000-0005-0000-0000-000067440000}"/>
    <cellStyle name="Input 6 2 2 2 5" xfId="17519" xr:uid="{00000000-0005-0000-0000-000068440000}"/>
    <cellStyle name="Input 6 2 2 3" xfId="17520" xr:uid="{00000000-0005-0000-0000-000069440000}"/>
    <cellStyle name="Input 6 2 2 4" xfId="17521" xr:uid="{00000000-0005-0000-0000-00006A440000}"/>
    <cellStyle name="Input 6 2 3" xfId="17522" xr:uid="{00000000-0005-0000-0000-00006B440000}"/>
    <cellStyle name="Input 6 2 3 2" xfId="17523" xr:uid="{00000000-0005-0000-0000-00006C440000}"/>
    <cellStyle name="Input 6 2 3 3" xfId="17524" xr:uid="{00000000-0005-0000-0000-00006D440000}"/>
    <cellStyle name="Input 6 2 3 4" xfId="17525" xr:uid="{00000000-0005-0000-0000-00006E440000}"/>
    <cellStyle name="Input 6 2 3 5" xfId="17526" xr:uid="{00000000-0005-0000-0000-00006F440000}"/>
    <cellStyle name="Input 6 2 4" xfId="17527" xr:uid="{00000000-0005-0000-0000-000070440000}"/>
    <cellStyle name="Input 6 3" xfId="17528" xr:uid="{00000000-0005-0000-0000-000071440000}"/>
    <cellStyle name="Input 6 3 2" xfId="17529" xr:uid="{00000000-0005-0000-0000-000072440000}"/>
    <cellStyle name="Input 6 3 3" xfId="17530" xr:uid="{00000000-0005-0000-0000-000073440000}"/>
    <cellStyle name="Input 6 3 4" xfId="17531" xr:uid="{00000000-0005-0000-0000-000074440000}"/>
    <cellStyle name="Input 6 3 5" xfId="17532" xr:uid="{00000000-0005-0000-0000-000075440000}"/>
    <cellStyle name="Input 6 4" xfId="17533" xr:uid="{00000000-0005-0000-0000-000076440000}"/>
    <cellStyle name="Input 6 5" xfId="17534" xr:uid="{00000000-0005-0000-0000-000077440000}"/>
    <cellStyle name="Input 6 6" xfId="17535" xr:uid="{00000000-0005-0000-0000-000078440000}"/>
    <cellStyle name="Input 60" xfId="17536" xr:uid="{00000000-0005-0000-0000-000079440000}"/>
    <cellStyle name="Input 60 2" xfId="17537" xr:uid="{00000000-0005-0000-0000-00007A440000}"/>
    <cellStyle name="Input 60 2 2" xfId="17538" xr:uid="{00000000-0005-0000-0000-00007B440000}"/>
    <cellStyle name="Input 60 2 2 2" xfId="17539" xr:uid="{00000000-0005-0000-0000-00007C440000}"/>
    <cellStyle name="Input 60 2 2 2 2" xfId="17540" xr:uid="{00000000-0005-0000-0000-00007D440000}"/>
    <cellStyle name="Input 60 2 2 2 3" xfId="17541" xr:uid="{00000000-0005-0000-0000-00007E440000}"/>
    <cellStyle name="Input 60 2 2 2 4" xfId="17542" xr:uid="{00000000-0005-0000-0000-00007F440000}"/>
    <cellStyle name="Input 60 2 2 2 5" xfId="17543" xr:uid="{00000000-0005-0000-0000-000080440000}"/>
    <cellStyle name="Input 60 2 2 3" xfId="17544" xr:uid="{00000000-0005-0000-0000-000081440000}"/>
    <cellStyle name="Input 60 2 2 4" xfId="17545" xr:uid="{00000000-0005-0000-0000-000082440000}"/>
    <cellStyle name="Input 60 2 3" xfId="17546" xr:uid="{00000000-0005-0000-0000-000083440000}"/>
    <cellStyle name="Input 60 2 3 2" xfId="17547" xr:uid="{00000000-0005-0000-0000-000084440000}"/>
    <cellStyle name="Input 60 2 3 3" xfId="17548" xr:uid="{00000000-0005-0000-0000-000085440000}"/>
    <cellStyle name="Input 60 2 3 4" xfId="17549" xr:uid="{00000000-0005-0000-0000-000086440000}"/>
    <cellStyle name="Input 60 2 3 5" xfId="17550" xr:uid="{00000000-0005-0000-0000-000087440000}"/>
    <cellStyle name="Input 60 2 4" xfId="17551" xr:uid="{00000000-0005-0000-0000-000088440000}"/>
    <cellStyle name="Input 60 3" xfId="17552" xr:uid="{00000000-0005-0000-0000-000089440000}"/>
    <cellStyle name="Input 60 3 2" xfId="17553" xr:uid="{00000000-0005-0000-0000-00008A440000}"/>
    <cellStyle name="Input 60 3 3" xfId="17554" xr:uid="{00000000-0005-0000-0000-00008B440000}"/>
    <cellStyle name="Input 60 3 4" xfId="17555" xr:uid="{00000000-0005-0000-0000-00008C440000}"/>
    <cellStyle name="Input 60 3 5" xfId="17556" xr:uid="{00000000-0005-0000-0000-00008D440000}"/>
    <cellStyle name="Input 60 4" xfId="17557" xr:uid="{00000000-0005-0000-0000-00008E440000}"/>
    <cellStyle name="Input 60 5" xfId="17558" xr:uid="{00000000-0005-0000-0000-00008F440000}"/>
    <cellStyle name="Input 61" xfId="17559" xr:uid="{00000000-0005-0000-0000-000090440000}"/>
    <cellStyle name="Input 61 2" xfId="17560" xr:uid="{00000000-0005-0000-0000-000091440000}"/>
    <cellStyle name="Input 61 2 2" xfId="17561" xr:uid="{00000000-0005-0000-0000-000092440000}"/>
    <cellStyle name="Input 61 2 2 2" xfId="17562" xr:uid="{00000000-0005-0000-0000-000093440000}"/>
    <cellStyle name="Input 61 2 2 2 2" xfId="17563" xr:uid="{00000000-0005-0000-0000-000094440000}"/>
    <cellStyle name="Input 61 2 2 2 3" xfId="17564" xr:uid="{00000000-0005-0000-0000-000095440000}"/>
    <cellStyle name="Input 61 2 2 2 4" xfId="17565" xr:uid="{00000000-0005-0000-0000-000096440000}"/>
    <cellStyle name="Input 61 2 2 2 5" xfId="17566" xr:uid="{00000000-0005-0000-0000-000097440000}"/>
    <cellStyle name="Input 61 2 2 3" xfId="17567" xr:uid="{00000000-0005-0000-0000-000098440000}"/>
    <cellStyle name="Input 61 2 2 4" xfId="17568" xr:uid="{00000000-0005-0000-0000-000099440000}"/>
    <cellStyle name="Input 61 2 3" xfId="17569" xr:uid="{00000000-0005-0000-0000-00009A440000}"/>
    <cellStyle name="Input 61 2 3 2" xfId="17570" xr:uid="{00000000-0005-0000-0000-00009B440000}"/>
    <cellStyle name="Input 61 2 3 3" xfId="17571" xr:uid="{00000000-0005-0000-0000-00009C440000}"/>
    <cellStyle name="Input 61 2 3 4" xfId="17572" xr:uid="{00000000-0005-0000-0000-00009D440000}"/>
    <cellStyle name="Input 61 2 3 5" xfId="17573" xr:uid="{00000000-0005-0000-0000-00009E440000}"/>
    <cellStyle name="Input 61 2 4" xfId="17574" xr:uid="{00000000-0005-0000-0000-00009F440000}"/>
    <cellStyle name="Input 61 3" xfId="17575" xr:uid="{00000000-0005-0000-0000-0000A0440000}"/>
    <cellStyle name="Input 61 3 2" xfId="17576" xr:uid="{00000000-0005-0000-0000-0000A1440000}"/>
    <cellStyle name="Input 61 3 3" xfId="17577" xr:uid="{00000000-0005-0000-0000-0000A2440000}"/>
    <cellStyle name="Input 61 3 4" xfId="17578" xr:uid="{00000000-0005-0000-0000-0000A3440000}"/>
    <cellStyle name="Input 61 3 5" xfId="17579" xr:uid="{00000000-0005-0000-0000-0000A4440000}"/>
    <cellStyle name="Input 61 4" xfId="17580" xr:uid="{00000000-0005-0000-0000-0000A5440000}"/>
    <cellStyle name="Input 61 5" xfId="17581" xr:uid="{00000000-0005-0000-0000-0000A6440000}"/>
    <cellStyle name="Input 62" xfId="17582" xr:uid="{00000000-0005-0000-0000-0000A7440000}"/>
    <cellStyle name="Input 62 2" xfId="17583" xr:uid="{00000000-0005-0000-0000-0000A8440000}"/>
    <cellStyle name="Input 62 2 2" xfId="17584" xr:uid="{00000000-0005-0000-0000-0000A9440000}"/>
    <cellStyle name="Input 62 2 2 2" xfId="17585" xr:uid="{00000000-0005-0000-0000-0000AA440000}"/>
    <cellStyle name="Input 62 2 2 2 2" xfId="17586" xr:uid="{00000000-0005-0000-0000-0000AB440000}"/>
    <cellStyle name="Input 62 2 2 2 3" xfId="17587" xr:uid="{00000000-0005-0000-0000-0000AC440000}"/>
    <cellStyle name="Input 62 2 2 2 4" xfId="17588" xr:uid="{00000000-0005-0000-0000-0000AD440000}"/>
    <cellStyle name="Input 62 2 2 2 5" xfId="17589" xr:uid="{00000000-0005-0000-0000-0000AE440000}"/>
    <cellStyle name="Input 62 2 2 3" xfId="17590" xr:uid="{00000000-0005-0000-0000-0000AF440000}"/>
    <cellStyle name="Input 62 2 2 4" xfId="17591" xr:uid="{00000000-0005-0000-0000-0000B0440000}"/>
    <cellStyle name="Input 62 2 3" xfId="17592" xr:uid="{00000000-0005-0000-0000-0000B1440000}"/>
    <cellStyle name="Input 62 2 3 2" xfId="17593" xr:uid="{00000000-0005-0000-0000-0000B2440000}"/>
    <cellStyle name="Input 62 2 3 3" xfId="17594" xr:uid="{00000000-0005-0000-0000-0000B3440000}"/>
    <cellStyle name="Input 62 2 3 4" xfId="17595" xr:uid="{00000000-0005-0000-0000-0000B4440000}"/>
    <cellStyle name="Input 62 2 3 5" xfId="17596" xr:uid="{00000000-0005-0000-0000-0000B5440000}"/>
    <cellStyle name="Input 62 2 4" xfId="17597" xr:uid="{00000000-0005-0000-0000-0000B6440000}"/>
    <cellStyle name="Input 62 3" xfId="17598" xr:uid="{00000000-0005-0000-0000-0000B7440000}"/>
    <cellStyle name="Input 62 3 2" xfId="17599" xr:uid="{00000000-0005-0000-0000-0000B8440000}"/>
    <cellStyle name="Input 62 3 3" xfId="17600" xr:uid="{00000000-0005-0000-0000-0000B9440000}"/>
    <cellStyle name="Input 62 3 4" xfId="17601" xr:uid="{00000000-0005-0000-0000-0000BA440000}"/>
    <cellStyle name="Input 62 3 5" xfId="17602" xr:uid="{00000000-0005-0000-0000-0000BB440000}"/>
    <cellStyle name="Input 62 4" xfId="17603" xr:uid="{00000000-0005-0000-0000-0000BC440000}"/>
    <cellStyle name="Input 62 5" xfId="17604" xr:uid="{00000000-0005-0000-0000-0000BD440000}"/>
    <cellStyle name="Input 63" xfId="17605" xr:uid="{00000000-0005-0000-0000-0000BE440000}"/>
    <cellStyle name="Input 63 2" xfId="17606" xr:uid="{00000000-0005-0000-0000-0000BF440000}"/>
    <cellStyle name="Input 63 2 2" xfId="17607" xr:uid="{00000000-0005-0000-0000-0000C0440000}"/>
    <cellStyle name="Input 63 2 2 2" xfId="17608" xr:uid="{00000000-0005-0000-0000-0000C1440000}"/>
    <cellStyle name="Input 63 2 2 2 2" xfId="17609" xr:uid="{00000000-0005-0000-0000-0000C2440000}"/>
    <cellStyle name="Input 63 2 2 2 3" xfId="17610" xr:uid="{00000000-0005-0000-0000-0000C3440000}"/>
    <cellStyle name="Input 63 2 2 2 4" xfId="17611" xr:uid="{00000000-0005-0000-0000-0000C4440000}"/>
    <cellStyle name="Input 63 2 2 2 5" xfId="17612" xr:uid="{00000000-0005-0000-0000-0000C5440000}"/>
    <cellStyle name="Input 63 2 2 3" xfId="17613" xr:uid="{00000000-0005-0000-0000-0000C6440000}"/>
    <cellStyle name="Input 63 2 2 4" xfId="17614" xr:uid="{00000000-0005-0000-0000-0000C7440000}"/>
    <cellStyle name="Input 63 2 3" xfId="17615" xr:uid="{00000000-0005-0000-0000-0000C8440000}"/>
    <cellStyle name="Input 63 2 3 2" xfId="17616" xr:uid="{00000000-0005-0000-0000-0000C9440000}"/>
    <cellStyle name="Input 63 2 3 3" xfId="17617" xr:uid="{00000000-0005-0000-0000-0000CA440000}"/>
    <cellStyle name="Input 63 2 3 4" xfId="17618" xr:uid="{00000000-0005-0000-0000-0000CB440000}"/>
    <cellStyle name="Input 63 2 3 5" xfId="17619" xr:uid="{00000000-0005-0000-0000-0000CC440000}"/>
    <cellStyle name="Input 63 2 4" xfId="17620" xr:uid="{00000000-0005-0000-0000-0000CD440000}"/>
    <cellStyle name="Input 63 3" xfId="17621" xr:uid="{00000000-0005-0000-0000-0000CE440000}"/>
    <cellStyle name="Input 63 3 2" xfId="17622" xr:uid="{00000000-0005-0000-0000-0000CF440000}"/>
    <cellStyle name="Input 63 3 3" xfId="17623" xr:uid="{00000000-0005-0000-0000-0000D0440000}"/>
    <cellStyle name="Input 63 3 4" xfId="17624" xr:uid="{00000000-0005-0000-0000-0000D1440000}"/>
    <cellStyle name="Input 63 3 5" xfId="17625" xr:uid="{00000000-0005-0000-0000-0000D2440000}"/>
    <cellStyle name="Input 63 4" xfId="17626" xr:uid="{00000000-0005-0000-0000-0000D3440000}"/>
    <cellStyle name="Input 63 5" xfId="17627" xr:uid="{00000000-0005-0000-0000-0000D4440000}"/>
    <cellStyle name="Input 64" xfId="17628" xr:uid="{00000000-0005-0000-0000-0000D5440000}"/>
    <cellStyle name="Input 64 2" xfId="17629" xr:uid="{00000000-0005-0000-0000-0000D6440000}"/>
    <cellStyle name="Input 64 2 2" xfId="17630" xr:uid="{00000000-0005-0000-0000-0000D7440000}"/>
    <cellStyle name="Input 64 2 2 2" xfId="17631" xr:uid="{00000000-0005-0000-0000-0000D8440000}"/>
    <cellStyle name="Input 64 2 2 2 2" xfId="17632" xr:uid="{00000000-0005-0000-0000-0000D9440000}"/>
    <cellStyle name="Input 64 2 2 2 3" xfId="17633" xr:uid="{00000000-0005-0000-0000-0000DA440000}"/>
    <cellStyle name="Input 64 2 2 2 4" xfId="17634" xr:uid="{00000000-0005-0000-0000-0000DB440000}"/>
    <cellStyle name="Input 64 2 2 2 5" xfId="17635" xr:uid="{00000000-0005-0000-0000-0000DC440000}"/>
    <cellStyle name="Input 64 2 2 3" xfId="17636" xr:uid="{00000000-0005-0000-0000-0000DD440000}"/>
    <cellStyle name="Input 64 2 2 4" xfId="17637" xr:uid="{00000000-0005-0000-0000-0000DE440000}"/>
    <cellStyle name="Input 64 2 3" xfId="17638" xr:uid="{00000000-0005-0000-0000-0000DF440000}"/>
    <cellStyle name="Input 64 2 3 2" xfId="17639" xr:uid="{00000000-0005-0000-0000-0000E0440000}"/>
    <cellStyle name="Input 64 2 3 3" xfId="17640" xr:uid="{00000000-0005-0000-0000-0000E1440000}"/>
    <cellStyle name="Input 64 2 3 4" xfId="17641" xr:uid="{00000000-0005-0000-0000-0000E2440000}"/>
    <cellStyle name="Input 64 2 3 5" xfId="17642" xr:uid="{00000000-0005-0000-0000-0000E3440000}"/>
    <cellStyle name="Input 64 2 4" xfId="17643" xr:uid="{00000000-0005-0000-0000-0000E4440000}"/>
    <cellStyle name="Input 64 3" xfId="17644" xr:uid="{00000000-0005-0000-0000-0000E5440000}"/>
    <cellStyle name="Input 64 3 2" xfId="17645" xr:uid="{00000000-0005-0000-0000-0000E6440000}"/>
    <cellStyle name="Input 64 3 3" xfId="17646" xr:uid="{00000000-0005-0000-0000-0000E7440000}"/>
    <cellStyle name="Input 64 3 4" xfId="17647" xr:uid="{00000000-0005-0000-0000-0000E8440000}"/>
    <cellStyle name="Input 64 3 5" xfId="17648" xr:uid="{00000000-0005-0000-0000-0000E9440000}"/>
    <cellStyle name="Input 64 4" xfId="17649" xr:uid="{00000000-0005-0000-0000-0000EA440000}"/>
    <cellStyle name="Input 64 5" xfId="17650" xr:uid="{00000000-0005-0000-0000-0000EB440000}"/>
    <cellStyle name="Input 65" xfId="17651" xr:uid="{00000000-0005-0000-0000-0000EC440000}"/>
    <cellStyle name="Input 65 2" xfId="17652" xr:uid="{00000000-0005-0000-0000-0000ED440000}"/>
    <cellStyle name="Input 65 2 2" xfId="17653" xr:uid="{00000000-0005-0000-0000-0000EE440000}"/>
    <cellStyle name="Input 65 2 2 2" xfId="17654" xr:uid="{00000000-0005-0000-0000-0000EF440000}"/>
    <cellStyle name="Input 65 2 2 2 2" xfId="17655" xr:uid="{00000000-0005-0000-0000-0000F0440000}"/>
    <cellStyle name="Input 65 2 2 2 3" xfId="17656" xr:uid="{00000000-0005-0000-0000-0000F1440000}"/>
    <cellStyle name="Input 65 2 2 2 4" xfId="17657" xr:uid="{00000000-0005-0000-0000-0000F2440000}"/>
    <cellStyle name="Input 65 2 2 2 5" xfId="17658" xr:uid="{00000000-0005-0000-0000-0000F3440000}"/>
    <cellStyle name="Input 65 2 2 3" xfId="17659" xr:uid="{00000000-0005-0000-0000-0000F4440000}"/>
    <cellStyle name="Input 65 2 2 4" xfId="17660" xr:uid="{00000000-0005-0000-0000-0000F5440000}"/>
    <cellStyle name="Input 65 2 3" xfId="17661" xr:uid="{00000000-0005-0000-0000-0000F6440000}"/>
    <cellStyle name="Input 65 2 3 2" xfId="17662" xr:uid="{00000000-0005-0000-0000-0000F7440000}"/>
    <cellStyle name="Input 65 2 3 3" xfId="17663" xr:uid="{00000000-0005-0000-0000-0000F8440000}"/>
    <cellStyle name="Input 65 2 3 4" xfId="17664" xr:uid="{00000000-0005-0000-0000-0000F9440000}"/>
    <cellStyle name="Input 65 2 3 5" xfId="17665" xr:uid="{00000000-0005-0000-0000-0000FA440000}"/>
    <cellStyle name="Input 65 2 4" xfId="17666" xr:uid="{00000000-0005-0000-0000-0000FB440000}"/>
    <cellStyle name="Input 65 3" xfId="17667" xr:uid="{00000000-0005-0000-0000-0000FC440000}"/>
    <cellStyle name="Input 65 3 2" xfId="17668" xr:uid="{00000000-0005-0000-0000-0000FD440000}"/>
    <cellStyle name="Input 65 3 3" xfId="17669" xr:uid="{00000000-0005-0000-0000-0000FE440000}"/>
    <cellStyle name="Input 65 3 4" xfId="17670" xr:uid="{00000000-0005-0000-0000-0000FF440000}"/>
    <cellStyle name="Input 65 3 5" xfId="17671" xr:uid="{00000000-0005-0000-0000-000000450000}"/>
    <cellStyle name="Input 65 4" xfId="17672" xr:uid="{00000000-0005-0000-0000-000001450000}"/>
    <cellStyle name="Input 65 5" xfId="17673" xr:uid="{00000000-0005-0000-0000-000002450000}"/>
    <cellStyle name="Input 66" xfId="17674" xr:uid="{00000000-0005-0000-0000-000003450000}"/>
    <cellStyle name="Input 66 2" xfId="17675" xr:uid="{00000000-0005-0000-0000-000004450000}"/>
    <cellStyle name="Input 66 2 2" xfId="17676" xr:uid="{00000000-0005-0000-0000-000005450000}"/>
    <cellStyle name="Input 66 2 2 2" xfId="17677" xr:uid="{00000000-0005-0000-0000-000006450000}"/>
    <cellStyle name="Input 66 2 2 2 2" xfId="17678" xr:uid="{00000000-0005-0000-0000-000007450000}"/>
    <cellStyle name="Input 66 2 2 2 3" xfId="17679" xr:uid="{00000000-0005-0000-0000-000008450000}"/>
    <cellStyle name="Input 66 2 2 2 4" xfId="17680" xr:uid="{00000000-0005-0000-0000-000009450000}"/>
    <cellStyle name="Input 66 2 2 2 5" xfId="17681" xr:uid="{00000000-0005-0000-0000-00000A450000}"/>
    <cellStyle name="Input 66 2 2 3" xfId="17682" xr:uid="{00000000-0005-0000-0000-00000B450000}"/>
    <cellStyle name="Input 66 2 2 4" xfId="17683" xr:uid="{00000000-0005-0000-0000-00000C450000}"/>
    <cellStyle name="Input 66 2 3" xfId="17684" xr:uid="{00000000-0005-0000-0000-00000D450000}"/>
    <cellStyle name="Input 66 2 3 2" xfId="17685" xr:uid="{00000000-0005-0000-0000-00000E450000}"/>
    <cellStyle name="Input 66 2 3 3" xfId="17686" xr:uid="{00000000-0005-0000-0000-00000F450000}"/>
    <cellStyle name="Input 66 2 3 4" xfId="17687" xr:uid="{00000000-0005-0000-0000-000010450000}"/>
    <cellStyle name="Input 66 2 3 5" xfId="17688" xr:uid="{00000000-0005-0000-0000-000011450000}"/>
    <cellStyle name="Input 66 2 4" xfId="17689" xr:uid="{00000000-0005-0000-0000-000012450000}"/>
    <cellStyle name="Input 66 3" xfId="17690" xr:uid="{00000000-0005-0000-0000-000013450000}"/>
    <cellStyle name="Input 66 3 2" xfId="17691" xr:uid="{00000000-0005-0000-0000-000014450000}"/>
    <cellStyle name="Input 66 3 3" xfId="17692" xr:uid="{00000000-0005-0000-0000-000015450000}"/>
    <cellStyle name="Input 66 3 4" xfId="17693" xr:uid="{00000000-0005-0000-0000-000016450000}"/>
    <cellStyle name="Input 66 3 5" xfId="17694" xr:uid="{00000000-0005-0000-0000-000017450000}"/>
    <cellStyle name="Input 66 4" xfId="17695" xr:uid="{00000000-0005-0000-0000-000018450000}"/>
    <cellStyle name="Input 66 5" xfId="17696" xr:uid="{00000000-0005-0000-0000-000019450000}"/>
    <cellStyle name="Input 67" xfId="17697" xr:uid="{00000000-0005-0000-0000-00001A450000}"/>
    <cellStyle name="Input 67 2" xfId="17698" xr:uid="{00000000-0005-0000-0000-00001B450000}"/>
    <cellStyle name="Input 67 2 2" xfId="17699" xr:uid="{00000000-0005-0000-0000-00001C450000}"/>
    <cellStyle name="Input 67 2 2 2" xfId="17700" xr:uid="{00000000-0005-0000-0000-00001D450000}"/>
    <cellStyle name="Input 67 2 2 2 2" xfId="17701" xr:uid="{00000000-0005-0000-0000-00001E450000}"/>
    <cellStyle name="Input 67 2 2 2 3" xfId="17702" xr:uid="{00000000-0005-0000-0000-00001F450000}"/>
    <cellStyle name="Input 67 2 2 2 4" xfId="17703" xr:uid="{00000000-0005-0000-0000-000020450000}"/>
    <cellStyle name="Input 67 2 2 2 5" xfId="17704" xr:uid="{00000000-0005-0000-0000-000021450000}"/>
    <cellStyle name="Input 67 2 2 3" xfId="17705" xr:uid="{00000000-0005-0000-0000-000022450000}"/>
    <cellStyle name="Input 67 2 2 4" xfId="17706" xr:uid="{00000000-0005-0000-0000-000023450000}"/>
    <cellStyle name="Input 67 2 3" xfId="17707" xr:uid="{00000000-0005-0000-0000-000024450000}"/>
    <cellStyle name="Input 67 2 3 2" xfId="17708" xr:uid="{00000000-0005-0000-0000-000025450000}"/>
    <cellStyle name="Input 67 2 3 3" xfId="17709" xr:uid="{00000000-0005-0000-0000-000026450000}"/>
    <cellStyle name="Input 67 2 3 4" xfId="17710" xr:uid="{00000000-0005-0000-0000-000027450000}"/>
    <cellStyle name="Input 67 2 3 5" xfId="17711" xr:uid="{00000000-0005-0000-0000-000028450000}"/>
    <cellStyle name="Input 67 2 4" xfId="17712" xr:uid="{00000000-0005-0000-0000-000029450000}"/>
    <cellStyle name="Input 67 3" xfId="17713" xr:uid="{00000000-0005-0000-0000-00002A450000}"/>
    <cellStyle name="Input 67 3 2" xfId="17714" xr:uid="{00000000-0005-0000-0000-00002B450000}"/>
    <cellStyle name="Input 67 3 3" xfId="17715" xr:uid="{00000000-0005-0000-0000-00002C450000}"/>
    <cellStyle name="Input 67 3 4" xfId="17716" xr:uid="{00000000-0005-0000-0000-00002D450000}"/>
    <cellStyle name="Input 67 3 5" xfId="17717" xr:uid="{00000000-0005-0000-0000-00002E450000}"/>
    <cellStyle name="Input 67 4" xfId="17718" xr:uid="{00000000-0005-0000-0000-00002F450000}"/>
    <cellStyle name="Input 67 5" xfId="17719" xr:uid="{00000000-0005-0000-0000-000030450000}"/>
    <cellStyle name="Input 68" xfId="17720" xr:uid="{00000000-0005-0000-0000-000031450000}"/>
    <cellStyle name="Input 68 2" xfId="17721" xr:uid="{00000000-0005-0000-0000-000032450000}"/>
    <cellStyle name="Input 68 2 2" xfId="17722" xr:uid="{00000000-0005-0000-0000-000033450000}"/>
    <cellStyle name="Input 68 2 2 2" xfId="17723" xr:uid="{00000000-0005-0000-0000-000034450000}"/>
    <cellStyle name="Input 68 2 2 2 2" xfId="17724" xr:uid="{00000000-0005-0000-0000-000035450000}"/>
    <cellStyle name="Input 68 2 2 2 3" xfId="17725" xr:uid="{00000000-0005-0000-0000-000036450000}"/>
    <cellStyle name="Input 68 2 2 2 4" xfId="17726" xr:uid="{00000000-0005-0000-0000-000037450000}"/>
    <cellStyle name="Input 68 2 2 2 5" xfId="17727" xr:uid="{00000000-0005-0000-0000-000038450000}"/>
    <cellStyle name="Input 68 2 2 3" xfId="17728" xr:uid="{00000000-0005-0000-0000-000039450000}"/>
    <cellStyle name="Input 68 2 2 4" xfId="17729" xr:uid="{00000000-0005-0000-0000-00003A450000}"/>
    <cellStyle name="Input 68 2 3" xfId="17730" xr:uid="{00000000-0005-0000-0000-00003B450000}"/>
    <cellStyle name="Input 68 2 3 2" xfId="17731" xr:uid="{00000000-0005-0000-0000-00003C450000}"/>
    <cellStyle name="Input 68 2 3 3" xfId="17732" xr:uid="{00000000-0005-0000-0000-00003D450000}"/>
    <cellStyle name="Input 68 2 3 4" xfId="17733" xr:uid="{00000000-0005-0000-0000-00003E450000}"/>
    <cellStyle name="Input 68 2 3 5" xfId="17734" xr:uid="{00000000-0005-0000-0000-00003F450000}"/>
    <cellStyle name="Input 68 2 4" xfId="17735" xr:uid="{00000000-0005-0000-0000-000040450000}"/>
    <cellStyle name="Input 68 3" xfId="17736" xr:uid="{00000000-0005-0000-0000-000041450000}"/>
    <cellStyle name="Input 68 3 2" xfId="17737" xr:uid="{00000000-0005-0000-0000-000042450000}"/>
    <cellStyle name="Input 68 3 3" xfId="17738" xr:uid="{00000000-0005-0000-0000-000043450000}"/>
    <cellStyle name="Input 68 3 4" xfId="17739" xr:uid="{00000000-0005-0000-0000-000044450000}"/>
    <cellStyle name="Input 68 3 5" xfId="17740" xr:uid="{00000000-0005-0000-0000-000045450000}"/>
    <cellStyle name="Input 68 4" xfId="17741" xr:uid="{00000000-0005-0000-0000-000046450000}"/>
    <cellStyle name="Input 68 5" xfId="17742" xr:uid="{00000000-0005-0000-0000-000047450000}"/>
    <cellStyle name="Input 69" xfId="17743" xr:uid="{00000000-0005-0000-0000-000048450000}"/>
    <cellStyle name="Input 69 2" xfId="17744" xr:uid="{00000000-0005-0000-0000-000049450000}"/>
    <cellStyle name="Input 69 2 2" xfId="17745" xr:uid="{00000000-0005-0000-0000-00004A450000}"/>
    <cellStyle name="Input 69 2 2 2" xfId="17746" xr:uid="{00000000-0005-0000-0000-00004B450000}"/>
    <cellStyle name="Input 69 2 2 2 2" xfId="17747" xr:uid="{00000000-0005-0000-0000-00004C450000}"/>
    <cellStyle name="Input 69 2 2 2 3" xfId="17748" xr:uid="{00000000-0005-0000-0000-00004D450000}"/>
    <cellStyle name="Input 69 2 2 2 4" xfId="17749" xr:uid="{00000000-0005-0000-0000-00004E450000}"/>
    <cellStyle name="Input 69 2 2 2 5" xfId="17750" xr:uid="{00000000-0005-0000-0000-00004F450000}"/>
    <cellStyle name="Input 69 2 2 3" xfId="17751" xr:uid="{00000000-0005-0000-0000-000050450000}"/>
    <cellStyle name="Input 69 2 2 4" xfId="17752" xr:uid="{00000000-0005-0000-0000-000051450000}"/>
    <cellStyle name="Input 69 2 3" xfId="17753" xr:uid="{00000000-0005-0000-0000-000052450000}"/>
    <cellStyle name="Input 69 2 3 2" xfId="17754" xr:uid="{00000000-0005-0000-0000-000053450000}"/>
    <cellStyle name="Input 69 2 3 3" xfId="17755" xr:uid="{00000000-0005-0000-0000-000054450000}"/>
    <cellStyle name="Input 69 2 3 4" xfId="17756" xr:uid="{00000000-0005-0000-0000-000055450000}"/>
    <cellStyle name="Input 69 2 3 5" xfId="17757" xr:uid="{00000000-0005-0000-0000-000056450000}"/>
    <cellStyle name="Input 69 2 4" xfId="17758" xr:uid="{00000000-0005-0000-0000-000057450000}"/>
    <cellStyle name="Input 69 3" xfId="17759" xr:uid="{00000000-0005-0000-0000-000058450000}"/>
    <cellStyle name="Input 69 3 2" xfId="17760" xr:uid="{00000000-0005-0000-0000-000059450000}"/>
    <cellStyle name="Input 69 3 3" xfId="17761" xr:uid="{00000000-0005-0000-0000-00005A450000}"/>
    <cellStyle name="Input 69 3 4" xfId="17762" xr:uid="{00000000-0005-0000-0000-00005B450000}"/>
    <cellStyle name="Input 69 3 5" xfId="17763" xr:uid="{00000000-0005-0000-0000-00005C450000}"/>
    <cellStyle name="Input 69 4" xfId="17764" xr:uid="{00000000-0005-0000-0000-00005D450000}"/>
    <cellStyle name="Input 69 5" xfId="17765" xr:uid="{00000000-0005-0000-0000-00005E450000}"/>
    <cellStyle name="Input 7" xfId="17766" xr:uid="{00000000-0005-0000-0000-00005F450000}"/>
    <cellStyle name="Input 7 2" xfId="17767" xr:uid="{00000000-0005-0000-0000-000060450000}"/>
    <cellStyle name="Input 7 2 2" xfId="17768" xr:uid="{00000000-0005-0000-0000-000061450000}"/>
    <cellStyle name="Input 7 2 2 2" xfId="17769" xr:uid="{00000000-0005-0000-0000-000062450000}"/>
    <cellStyle name="Input 7 2 2 2 2" xfId="17770" xr:uid="{00000000-0005-0000-0000-000063450000}"/>
    <cellStyle name="Input 7 2 2 2 3" xfId="17771" xr:uid="{00000000-0005-0000-0000-000064450000}"/>
    <cellStyle name="Input 7 2 2 2 4" xfId="17772" xr:uid="{00000000-0005-0000-0000-000065450000}"/>
    <cellStyle name="Input 7 2 2 2 5" xfId="17773" xr:uid="{00000000-0005-0000-0000-000066450000}"/>
    <cellStyle name="Input 7 2 2 3" xfId="17774" xr:uid="{00000000-0005-0000-0000-000067450000}"/>
    <cellStyle name="Input 7 2 2 4" xfId="17775" xr:uid="{00000000-0005-0000-0000-000068450000}"/>
    <cellStyle name="Input 7 2 3" xfId="17776" xr:uid="{00000000-0005-0000-0000-000069450000}"/>
    <cellStyle name="Input 7 2 3 2" xfId="17777" xr:uid="{00000000-0005-0000-0000-00006A450000}"/>
    <cellStyle name="Input 7 2 3 3" xfId="17778" xr:uid="{00000000-0005-0000-0000-00006B450000}"/>
    <cellStyle name="Input 7 2 3 4" xfId="17779" xr:uid="{00000000-0005-0000-0000-00006C450000}"/>
    <cellStyle name="Input 7 2 3 5" xfId="17780" xr:uid="{00000000-0005-0000-0000-00006D450000}"/>
    <cellStyle name="Input 7 2 4" xfId="17781" xr:uid="{00000000-0005-0000-0000-00006E450000}"/>
    <cellStyle name="Input 7 3" xfId="17782" xr:uid="{00000000-0005-0000-0000-00006F450000}"/>
    <cellStyle name="Input 7 3 2" xfId="17783" xr:uid="{00000000-0005-0000-0000-000070450000}"/>
    <cellStyle name="Input 7 3 3" xfId="17784" xr:uid="{00000000-0005-0000-0000-000071450000}"/>
    <cellStyle name="Input 7 3 4" xfId="17785" xr:uid="{00000000-0005-0000-0000-000072450000}"/>
    <cellStyle name="Input 7 3 5" xfId="17786" xr:uid="{00000000-0005-0000-0000-000073450000}"/>
    <cellStyle name="Input 7 4" xfId="17787" xr:uid="{00000000-0005-0000-0000-000074450000}"/>
    <cellStyle name="Input 7 5" xfId="17788" xr:uid="{00000000-0005-0000-0000-000075450000}"/>
    <cellStyle name="Input 7 6" xfId="17789" xr:uid="{00000000-0005-0000-0000-000076450000}"/>
    <cellStyle name="Input 70" xfId="17790" xr:uid="{00000000-0005-0000-0000-000077450000}"/>
    <cellStyle name="Input 70 2" xfId="17791" xr:uid="{00000000-0005-0000-0000-000078450000}"/>
    <cellStyle name="Input 70 2 2" xfId="17792" xr:uid="{00000000-0005-0000-0000-000079450000}"/>
    <cellStyle name="Input 70 2 2 2" xfId="17793" xr:uid="{00000000-0005-0000-0000-00007A450000}"/>
    <cellStyle name="Input 70 2 2 2 2" xfId="17794" xr:uid="{00000000-0005-0000-0000-00007B450000}"/>
    <cellStyle name="Input 70 2 2 2 3" xfId="17795" xr:uid="{00000000-0005-0000-0000-00007C450000}"/>
    <cellStyle name="Input 70 2 2 2 4" xfId="17796" xr:uid="{00000000-0005-0000-0000-00007D450000}"/>
    <cellStyle name="Input 70 2 2 2 5" xfId="17797" xr:uid="{00000000-0005-0000-0000-00007E450000}"/>
    <cellStyle name="Input 70 2 2 3" xfId="17798" xr:uid="{00000000-0005-0000-0000-00007F450000}"/>
    <cellStyle name="Input 70 2 2 4" xfId="17799" xr:uid="{00000000-0005-0000-0000-000080450000}"/>
    <cellStyle name="Input 70 2 3" xfId="17800" xr:uid="{00000000-0005-0000-0000-000081450000}"/>
    <cellStyle name="Input 70 2 3 2" xfId="17801" xr:uid="{00000000-0005-0000-0000-000082450000}"/>
    <cellStyle name="Input 70 2 3 3" xfId="17802" xr:uid="{00000000-0005-0000-0000-000083450000}"/>
    <cellStyle name="Input 70 2 3 4" xfId="17803" xr:uid="{00000000-0005-0000-0000-000084450000}"/>
    <cellStyle name="Input 70 2 3 5" xfId="17804" xr:uid="{00000000-0005-0000-0000-000085450000}"/>
    <cellStyle name="Input 70 2 4" xfId="17805" xr:uid="{00000000-0005-0000-0000-000086450000}"/>
    <cellStyle name="Input 70 3" xfId="17806" xr:uid="{00000000-0005-0000-0000-000087450000}"/>
    <cellStyle name="Input 70 3 2" xfId="17807" xr:uid="{00000000-0005-0000-0000-000088450000}"/>
    <cellStyle name="Input 70 3 3" xfId="17808" xr:uid="{00000000-0005-0000-0000-000089450000}"/>
    <cellStyle name="Input 70 3 4" xfId="17809" xr:uid="{00000000-0005-0000-0000-00008A450000}"/>
    <cellStyle name="Input 70 3 5" xfId="17810" xr:uid="{00000000-0005-0000-0000-00008B450000}"/>
    <cellStyle name="Input 70 4" xfId="17811" xr:uid="{00000000-0005-0000-0000-00008C450000}"/>
    <cellStyle name="Input 70 5" xfId="17812" xr:uid="{00000000-0005-0000-0000-00008D450000}"/>
    <cellStyle name="Input 71" xfId="17813" xr:uid="{00000000-0005-0000-0000-00008E450000}"/>
    <cellStyle name="Input 71 2" xfId="17814" xr:uid="{00000000-0005-0000-0000-00008F450000}"/>
    <cellStyle name="Input 71 2 2" xfId="17815" xr:uid="{00000000-0005-0000-0000-000090450000}"/>
    <cellStyle name="Input 71 2 2 2" xfId="17816" xr:uid="{00000000-0005-0000-0000-000091450000}"/>
    <cellStyle name="Input 71 2 2 2 2" xfId="17817" xr:uid="{00000000-0005-0000-0000-000092450000}"/>
    <cellStyle name="Input 71 2 2 2 3" xfId="17818" xr:uid="{00000000-0005-0000-0000-000093450000}"/>
    <cellStyle name="Input 71 2 2 2 4" xfId="17819" xr:uid="{00000000-0005-0000-0000-000094450000}"/>
    <cellStyle name="Input 71 2 2 2 5" xfId="17820" xr:uid="{00000000-0005-0000-0000-000095450000}"/>
    <cellStyle name="Input 71 2 2 3" xfId="17821" xr:uid="{00000000-0005-0000-0000-000096450000}"/>
    <cellStyle name="Input 71 2 2 4" xfId="17822" xr:uid="{00000000-0005-0000-0000-000097450000}"/>
    <cellStyle name="Input 71 2 3" xfId="17823" xr:uid="{00000000-0005-0000-0000-000098450000}"/>
    <cellStyle name="Input 71 2 3 2" xfId="17824" xr:uid="{00000000-0005-0000-0000-000099450000}"/>
    <cellStyle name="Input 71 2 3 3" xfId="17825" xr:uid="{00000000-0005-0000-0000-00009A450000}"/>
    <cellStyle name="Input 71 2 3 4" xfId="17826" xr:uid="{00000000-0005-0000-0000-00009B450000}"/>
    <cellStyle name="Input 71 2 3 5" xfId="17827" xr:uid="{00000000-0005-0000-0000-00009C450000}"/>
    <cellStyle name="Input 71 2 4" xfId="17828" xr:uid="{00000000-0005-0000-0000-00009D450000}"/>
    <cellStyle name="Input 71 3" xfId="17829" xr:uid="{00000000-0005-0000-0000-00009E450000}"/>
    <cellStyle name="Input 71 3 2" xfId="17830" xr:uid="{00000000-0005-0000-0000-00009F450000}"/>
    <cellStyle name="Input 71 3 3" xfId="17831" xr:uid="{00000000-0005-0000-0000-0000A0450000}"/>
    <cellStyle name="Input 71 3 4" xfId="17832" xr:uid="{00000000-0005-0000-0000-0000A1450000}"/>
    <cellStyle name="Input 71 3 5" xfId="17833" xr:uid="{00000000-0005-0000-0000-0000A2450000}"/>
    <cellStyle name="Input 71 4" xfId="17834" xr:uid="{00000000-0005-0000-0000-0000A3450000}"/>
    <cellStyle name="Input 71 5" xfId="17835" xr:uid="{00000000-0005-0000-0000-0000A4450000}"/>
    <cellStyle name="Input 72" xfId="17836" xr:uid="{00000000-0005-0000-0000-0000A5450000}"/>
    <cellStyle name="Input 72 2" xfId="17837" xr:uid="{00000000-0005-0000-0000-0000A6450000}"/>
    <cellStyle name="Input 72 2 2" xfId="17838" xr:uid="{00000000-0005-0000-0000-0000A7450000}"/>
    <cellStyle name="Input 72 2 2 2" xfId="17839" xr:uid="{00000000-0005-0000-0000-0000A8450000}"/>
    <cellStyle name="Input 72 2 2 2 2" xfId="17840" xr:uid="{00000000-0005-0000-0000-0000A9450000}"/>
    <cellStyle name="Input 72 2 2 2 3" xfId="17841" xr:uid="{00000000-0005-0000-0000-0000AA450000}"/>
    <cellStyle name="Input 72 2 2 2 4" xfId="17842" xr:uid="{00000000-0005-0000-0000-0000AB450000}"/>
    <cellStyle name="Input 72 2 2 2 5" xfId="17843" xr:uid="{00000000-0005-0000-0000-0000AC450000}"/>
    <cellStyle name="Input 72 2 2 3" xfId="17844" xr:uid="{00000000-0005-0000-0000-0000AD450000}"/>
    <cellStyle name="Input 72 2 2 4" xfId="17845" xr:uid="{00000000-0005-0000-0000-0000AE450000}"/>
    <cellStyle name="Input 72 2 3" xfId="17846" xr:uid="{00000000-0005-0000-0000-0000AF450000}"/>
    <cellStyle name="Input 72 2 3 2" xfId="17847" xr:uid="{00000000-0005-0000-0000-0000B0450000}"/>
    <cellStyle name="Input 72 2 3 3" xfId="17848" xr:uid="{00000000-0005-0000-0000-0000B1450000}"/>
    <cellStyle name="Input 72 2 3 4" xfId="17849" xr:uid="{00000000-0005-0000-0000-0000B2450000}"/>
    <cellStyle name="Input 72 2 3 5" xfId="17850" xr:uid="{00000000-0005-0000-0000-0000B3450000}"/>
    <cellStyle name="Input 72 2 4" xfId="17851" xr:uid="{00000000-0005-0000-0000-0000B4450000}"/>
    <cellStyle name="Input 72 3" xfId="17852" xr:uid="{00000000-0005-0000-0000-0000B5450000}"/>
    <cellStyle name="Input 72 3 2" xfId="17853" xr:uid="{00000000-0005-0000-0000-0000B6450000}"/>
    <cellStyle name="Input 72 3 3" xfId="17854" xr:uid="{00000000-0005-0000-0000-0000B7450000}"/>
    <cellStyle name="Input 72 3 4" xfId="17855" xr:uid="{00000000-0005-0000-0000-0000B8450000}"/>
    <cellStyle name="Input 72 3 5" xfId="17856" xr:uid="{00000000-0005-0000-0000-0000B9450000}"/>
    <cellStyle name="Input 72 4" xfId="17857" xr:uid="{00000000-0005-0000-0000-0000BA450000}"/>
    <cellStyle name="Input 72 5" xfId="17858" xr:uid="{00000000-0005-0000-0000-0000BB450000}"/>
    <cellStyle name="Input 73" xfId="17859" xr:uid="{00000000-0005-0000-0000-0000BC450000}"/>
    <cellStyle name="Input 73 2" xfId="17860" xr:uid="{00000000-0005-0000-0000-0000BD450000}"/>
    <cellStyle name="Input 73 2 2" xfId="17861" xr:uid="{00000000-0005-0000-0000-0000BE450000}"/>
    <cellStyle name="Input 73 2 2 2" xfId="17862" xr:uid="{00000000-0005-0000-0000-0000BF450000}"/>
    <cellStyle name="Input 73 2 2 2 2" xfId="17863" xr:uid="{00000000-0005-0000-0000-0000C0450000}"/>
    <cellStyle name="Input 73 2 2 2 3" xfId="17864" xr:uid="{00000000-0005-0000-0000-0000C1450000}"/>
    <cellStyle name="Input 73 2 2 2 4" xfId="17865" xr:uid="{00000000-0005-0000-0000-0000C2450000}"/>
    <cellStyle name="Input 73 2 2 2 5" xfId="17866" xr:uid="{00000000-0005-0000-0000-0000C3450000}"/>
    <cellStyle name="Input 73 2 2 3" xfId="17867" xr:uid="{00000000-0005-0000-0000-0000C4450000}"/>
    <cellStyle name="Input 73 2 2 4" xfId="17868" xr:uid="{00000000-0005-0000-0000-0000C5450000}"/>
    <cellStyle name="Input 73 2 3" xfId="17869" xr:uid="{00000000-0005-0000-0000-0000C6450000}"/>
    <cellStyle name="Input 73 2 3 2" xfId="17870" xr:uid="{00000000-0005-0000-0000-0000C7450000}"/>
    <cellStyle name="Input 73 2 3 3" xfId="17871" xr:uid="{00000000-0005-0000-0000-0000C8450000}"/>
    <cellStyle name="Input 73 2 3 4" xfId="17872" xr:uid="{00000000-0005-0000-0000-0000C9450000}"/>
    <cellStyle name="Input 73 2 3 5" xfId="17873" xr:uid="{00000000-0005-0000-0000-0000CA450000}"/>
    <cellStyle name="Input 73 2 4" xfId="17874" xr:uid="{00000000-0005-0000-0000-0000CB450000}"/>
    <cellStyle name="Input 73 3" xfId="17875" xr:uid="{00000000-0005-0000-0000-0000CC450000}"/>
    <cellStyle name="Input 73 3 2" xfId="17876" xr:uid="{00000000-0005-0000-0000-0000CD450000}"/>
    <cellStyle name="Input 73 3 3" xfId="17877" xr:uid="{00000000-0005-0000-0000-0000CE450000}"/>
    <cellStyle name="Input 73 3 4" xfId="17878" xr:uid="{00000000-0005-0000-0000-0000CF450000}"/>
    <cellStyle name="Input 73 3 5" xfId="17879" xr:uid="{00000000-0005-0000-0000-0000D0450000}"/>
    <cellStyle name="Input 73 4" xfId="17880" xr:uid="{00000000-0005-0000-0000-0000D1450000}"/>
    <cellStyle name="Input 73 5" xfId="17881" xr:uid="{00000000-0005-0000-0000-0000D2450000}"/>
    <cellStyle name="Input 74" xfId="17882" xr:uid="{00000000-0005-0000-0000-0000D3450000}"/>
    <cellStyle name="Input 74 2" xfId="17883" xr:uid="{00000000-0005-0000-0000-0000D4450000}"/>
    <cellStyle name="Input 74 2 2" xfId="17884" xr:uid="{00000000-0005-0000-0000-0000D5450000}"/>
    <cellStyle name="Input 74 2 2 2" xfId="17885" xr:uid="{00000000-0005-0000-0000-0000D6450000}"/>
    <cellStyle name="Input 74 2 2 2 2" xfId="17886" xr:uid="{00000000-0005-0000-0000-0000D7450000}"/>
    <cellStyle name="Input 74 2 2 2 3" xfId="17887" xr:uid="{00000000-0005-0000-0000-0000D8450000}"/>
    <cellStyle name="Input 74 2 2 2 4" xfId="17888" xr:uid="{00000000-0005-0000-0000-0000D9450000}"/>
    <cellStyle name="Input 74 2 2 2 5" xfId="17889" xr:uid="{00000000-0005-0000-0000-0000DA450000}"/>
    <cellStyle name="Input 74 2 2 3" xfId="17890" xr:uid="{00000000-0005-0000-0000-0000DB450000}"/>
    <cellStyle name="Input 74 2 2 4" xfId="17891" xr:uid="{00000000-0005-0000-0000-0000DC450000}"/>
    <cellStyle name="Input 74 2 3" xfId="17892" xr:uid="{00000000-0005-0000-0000-0000DD450000}"/>
    <cellStyle name="Input 74 2 3 2" xfId="17893" xr:uid="{00000000-0005-0000-0000-0000DE450000}"/>
    <cellStyle name="Input 74 2 3 3" xfId="17894" xr:uid="{00000000-0005-0000-0000-0000DF450000}"/>
    <cellStyle name="Input 74 2 3 4" xfId="17895" xr:uid="{00000000-0005-0000-0000-0000E0450000}"/>
    <cellStyle name="Input 74 2 3 5" xfId="17896" xr:uid="{00000000-0005-0000-0000-0000E1450000}"/>
    <cellStyle name="Input 74 2 4" xfId="17897" xr:uid="{00000000-0005-0000-0000-0000E2450000}"/>
    <cellStyle name="Input 74 3" xfId="17898" xr:uid="{00000000-0005-0000-0000-0000E3450000}"/>
    <cellStyle name="Input 74 3 2" xfId="17899" xr:uid="{00000000-0005-0000-0000-0000E4450000}"/>
    <cellStyle name="Input 74 3 3" xfId="17900" xr:uid="{00000000-0005-0000-0000-0000E5450000}"/>
    <cellStyle name="Input 74 3 4" xfId="17901" xr:uid="{00000000-0005-0000-0000-0000E6450000}"/>
    <cellStyle name="Input 74 3 5" xfId="17902" xr:uid="{00000000-0005-0000-0000-0000E7450000}"/>
    <cellStyle name="Input 74 4" xfId="17903" xr:uid="{00000000-0005-0000-0000-0000E8450000}"/>
    <cellStyle name="Input 74 5" xfId="17904" xr:uid="{00000000-0005-0000-0000-0000E9450000}"/>
    <cellStyle name="Input 75" xfId="17905" xr:uid="{00000000-0005-0000-0000-0000EA450000}"/>
    <cellStyle name="Input 75 2" xfId="17906" xr:uid="{00000000-0005-0000-0000-0000EB450000}"/>
    <cellStyle name="Input 75 2 2" xfId="17907" xr:uid="{00000000-0005-0000-0000-0000EC450000}"/>
    <cellStyle name="Input 75 2 2 2" xfId="17908" xr:uid="{00000000-0005-0000-0000-0000ED450000}"/>
    <cellStyle name="Input 75 2 2 2 2" xfId="17909" xr:uid="{00000000-0005-0000-0000-0000EE450000}"/>
    <cellStyle name="Input 75 2 2 2 3" xfId="17910" xr:uid="{00000000-0005-0000-0000-0000EF450000}"/>
    <cellStyle name="Input 75 2 2 2 4" xfId="17911" xr:uid="{00000000-0005-0000-0000-0000F0450000}"/>
    <cellStyle name="Input 75 2 2 2 5" xfId="17912" xr:uid="{00000000-0005-0000-0000-0000F1450000}"/>
    <cellStyle name="Input 75 2 2 3" xfId="17913" xr:uid="{00000000-0005-0000-0000-0000F2450000}"/>
    <cellStyle name="Input 75 2 2 4" xfId="17914" xr:uid="{00000000-0005-0000-0000-0000F3450000}"/>
    <cellStyle name="Input 75 2 3" xfId="17915" xr:uid="{00000000-0005-0000-0000-0000F4450000}"/>
    <cellStyle name="Input 75 2 3 2" xfId="17916" xr:uid="{00000000-0005-0000-0000-0000F5450000}"/>
    <cellStyle name="Input 75 2 3 3" xfId="17917" xr:uid="{00000000-0005-0000-0000-0000F6450000}"/>
    <cellStyle name="Input 75 2 3 4" xfId="17918" xr:uid="{00000000-0005-0000-0000-0000F7450000}"/>
    <cellStyle name="Input 75 2 3 5" xfId="17919" xr:uid="{00000000-0005-0000-0000-0000F8450000}"/>
    <cellStyle name="Input 75 2 4" xfId="17920" xr:uid="{00000000-0005-0000-0000-0000F9450000}"/>
    <cellStyle name="Input 75 3" xfId="17921" xr:uid="{00000000-0005-0000-0000-0000FA450000}"/>
    <cellStyle name="Input 75 3 2" xfId="17922" xr:uid="{00000000-0005-0000-0000-0000FB450000}"/>
    <cellStyle name="Input 75 3 3" xfId="17923" xr:uid="{00000000-0005-0000-0000-0000FC450000}"/>
    <cellStyle name="Input 75 3 4" xfId="17924" xr:uid="{00000000-0005-0000-0000-0000FD450000}"/>
    <cellStyle name="Input 75 3 5" xfId="17925" xr:uid="{00000000-0005-0000-0000-0000FE450000}"/>
    <cellStyle name="Input 75 4" xfId="17926" xr:uid="{00000000-0005-0000-0000-0000FF450000}"/>
    <cellStyle name="Input 75 5" xfId="17927" xr:uid="{00000000-0005-0000-0000-000000460000}"/>
    <cellStyle name="Input 76" xfId="17928" xr:uid="{00000000-0005-0000-0000-000001460000}"/>
    <cellStyle name="Input 76 2" xfId="17929" xr:uid="{00000000-0005-0000-0000-000002460000}"/>
    <cellStyle name="Input 76 2 2" xfId="17930" xr:uid="{00000000-0005-0000-0000-000003460000}"/>
    <cellStyle name="Input 76 2 2 2" xfId="17931" xr:uid="{00000000-0005-0000-0000-000004460000}"/>
    <cellStyle name="Input 76 2 2 2 2" xfId="17932" xr:uid="{00000000-0005-0000-0000-000005460000}"/>
    <cellStyle name="Input 76 2 2 2 3" xfId="17933" xr:uid="{00000000-0005-0000-0000-000006460000}"/>
    <cellStyle name="Input 76 2 2 2 4" xfId="17934" xr:uid="{00000000-0005-0000-0000-000007460000}"/>
    <cellStyle name="Input 76 2 2 2 5" xfId="17935" xr:uid="{00000000-0005-0000-0000-000008460000}"/>
    <cellStyle name="Input 76 2 2 3" xfId="17936" xr:uid="{00000000-0005-0000-0000-000009460000}"/>
    <cellStyle name="Input 76 2 2 4" xfId="17937" xr:uid="{00000000-0005-0000-0000-00000A460000}"/>
    <cellStyle name="Input 76 2 3" xfId="17938" xr:uid="{00000000-0005-0000-0000-00000B460000}"/>
    <cellStyle name="Input 76 2 3 2" xfId="17939" xr:uid="{00000000-0005-0000-0000-00000C460000}"/>
    <cellStyle name="Input 76 2 3 3" xfId="17940" xr:uid="{00000000-0005-0000-0000-00000D460000}"/>
    <cellStyle name="Input 76 2 3 4" xfId="17941" xr:uid="{00000000-0005-0000-0000-00000E460000}"/>
    <cellStyle name="Input 76 2 3 5" xfId="17942" xr:uid="{00000000-0005-0000-0000-00000F460000}"/>
    <cellStyle name="Input 76 2 4" xfId="17943" xr:uid="{00000000-0005-0000-0000-000010460000}"/>
    <cellStyle name="Input 76 3" xfId="17944" xr:uid="{00000000-0005-0000-0000-000011460000}"/>
    <cellStyle name="Input 76 3 2" xfId="17945" xr:uid="{00000000-0005-0000-0000-000012460000}"/>
    <cellStyle name="Input 76 3 3" xfId="17946" xr:uid="{00000000-0005-0000-0000-000013460000}"/>
    <cellStyle name="Input 76 3 4" xfId="17947" xr:uid="{00000000-0005-0000-0000-000014460000}"/>
    <cellStyle name="Input 76 3 5" xfId="17948" xr:uid="{00000000-0005-0000-0000-000015460000}"/>
    <cellStyle name="Input 76 4" xfId="17949" xr:uid="{00000000-0005-0000-0000-000016460000}"/>
    <cellStyle name="Input 76 5" xfId="17950" xr:uid="{00000000-0005-0000-0000-000017460000}"/>
    <cellStyle name="Input 77" xfId="17951" xr:uid="{00000000-0005-0000-0000-000018460000}"/>
    <cellStyle name="Input 77 2" xfId="17952" xr:uid="{00000000-0005-0000-0000-000019460000}"/>
    <cellStyle name="Input 77 2 2" xfId="17953" xr:uid="{00000000-0005-0000-0000-00001A460000}"/>
    <cellStyle name="Input 77 2 2 2" xfId="17954" xr:uid="{00000000-0005-0000-0000-00001B460000}"/>
    <cellStyle name="Input 77 2 2 2 2" xfId="17955" xr:uid="{00000000-0005-0000-0000-00001C460000}"/>
    <cellStyle name="Input 77 2 2 2 3" xfId="17956" xr:uid="{00000000-0005-0000-0000-00001D460000}"/>
    <cellStyle name="Input 77 2 2 2 4" xfId="17957" xr:uid="{00000000-0005-0000-0000-00001E460000}"/>
    <cellStyle name="Input 77 2 2 2 5" xfId="17958" xr:uid="{00000000-0005-0000-0000-00001F460000}"/>
    <cellStyle name="Input 77 2 2 3" xfId="17959" xr:uid="{00000000-0005-0000-0000-000020460000}"/>
    <cellStyle name="Input 77 2 2 4" xfId="17960" xr:uid="{00000000-0005-0000-0000-000021460000}"/>
    <cellStyle name="Input 77 2 3" xfId="17961" xr:uid="{00000000-0005-0000-0000-000022460000}"/>
    <cellStyle name="Input 77 2 3 2" xfId="17962" xr:uid="{00000000-0005-0000-0000-000023460000}"/>
    <cellStyle name="Input 77 2 3 3" xfId="17963" xr:uid="{00000000-0005-0000-0000-000024460000}"/>
    <cellStyle name="Input 77 2 3 4" xfId="17964" xr:uid="{00000000-0005-0000-0000-000025460000}"/>
    <cellStyle name="Input 77 2 3 5" xfId="17965" xr:uid="{00000000-0005-0000-0000-000026460000}"/>
    <cellStyle name="Input 77 2 4" xfId="17966" xr:uid="{00000000-0005-0000-0000-000027460000}"/>
    <cellStyle name="Input 77 3" xfId="17967" xr:uid="{00000000-0005-0000-0000-000028460000}"/>
    <cellStyle name="Input 77 3 2" xfId="17968" xr:uid="{00000000-0005-0000-0000-000029460000}"/>
    <cellStyle name="Input 77 3 3" xfId="17969" xr:uid="{00000000-0005-0000-0000-00002A460000}"/>
    <cellStyle name="Input 77 3 4" xfId="17970" xr:uid="{00000000-0005-0000-0000-00002B460000}"/>
    <cellStyle name="Input 77 3 5" xfId="17971" xr:uid="{00000000-0005-0000-0000-00002C460000}"/>
    <cellStyle name="Input 77 4" xfId="17972" xr:uid="{00000000-0005-0000-0000-00002D460000}"/>
    <cellStyle name="Input 77 5" xfId="17973" xr:uid="{00000000-0005-0000-0000-00002E460000}"/>
    <cellStyle name="Input 78" xfId="17974" xr:uid="{00000000-0005-0000-0000-00002F460000}"/>
    <cellStyle name="Input 78 2" xfId="17975" xr:uid="{00000000-0005-0000-0000-000030460000}"/>
    <cellStyle name="Input 78 2 2" xfId="17976" xr:uid="{00000000-0005-0000-0000-000031460000}"/>
    <cellStyle name="Input 78 2 2 2" xfId="17977" xr:uid="{00000000-0005-0000-0000-000032460000}"/>
    <cellStyle name="Input 78 2 2 2 2" xfId="17978" xr:uid="{00000000-0005-0000-0000-000033460000}"/>
    <cellStyle name="Input 78 2 2 2 3" xfId="17979" xr:uid="{00000000-0005-0000-0000-000034460000}"/>
    <cellStyle name="Input 78 2 2 2 4" xfId="17980" xr:uid="{00000000-0005-0000-0000-000035460000}"/>
    <cellStyle name="Input 78 2 2 2 5" xfId="17981" xr:uid="{00000000-0005-0000-0000-000036460000}"/>
    <cellStyle name="Input 78 2 2 3" xfId="17982" xr:uid="{00000000-0005-0000-0000-000037460000}"/>
    <cellStyle name="Input 78 2 2 4" xfId="17983" xr:uid="{00000000-0005-0000-0000-000038460000}"/>
    <cellStyle name="Input 78 2 3" xfId="17984" xr:uid="{00000000-0005-0000-0000-000039460000}"/>
    <cellStyle name="Input 78 2 3 2" xfId="17985" xr:uid="{00000000-0005-0000-0000-00003A460000}"/>
    <cellStyle name="Input 78 2 3 3" xfId="17986" xr:uid="{00000000-0005-0000-0000-00003B460000}"/>
    <cellStyle name="Input 78 2 3 4" xfId="17987" xr:uid="{00000000-0005-0000-0000-00003C460000}"/>
    <cellStyle name="Input 78 2 3 5" xfId="17988" xr:uid="{00000000-0005-0000-0000-00003D460000}"/>
    <cellStyle name="Input 78 2 4" xfId="17989" xr:uid="{00000000-0005-0000-0000-00003E460000}"/>
    <cellStyle name="Input 78 3" xfId="17990" xr:uid="{00000000-0005-0000-0000-00003F460000}"/>
    <cellStyle name="Input 78 3 2" xfId="17991" xr:uid="{00000000-0005-0000-0000-000040460000}"/>
    <cellStyle name="Input 78 3 3" xfId="17992" xr:uid="{00000000-0005-0000-0000-000041460000}"/>
    <cellStyle name="Input 78 3 4" xfId="17993" xr:uid="{00000000-0005-0000-0000-000042460000}"/>
    <cellStyle name="Input 78 3 5" xfId="17994" xr:uid="{00000000-0005-0000-0000-000043460000}"/>
    <cellStyle name="Input 78 4" xfId="17995" xr:uid="{00000000-0005-0000-0000-000044460000}"/>
    <cellStyle name="Input 78 5" xfId="17996" xr:uid="{00000000-0005-0000-0000-000045460000}"/>
    <cellStyle name="Input 79" xfId="17997" xr:uid="{00000000-0005-0000-0000-000046460000}"/>
    <cellStyle name="Input 79 2" xfId="17998" xr:uid="{00000000-0005-0000-0000-000047460000}"/>
    <cellStyle name="Input 79 2 2" xfId="17999" xr:uid="{00000000-0005-0000-0000-000048460000}"/>
    <cellStyle name="Input 79 2 2 2" xfId="18000" xr:uid="{00000000-0005-0000-0000-000049460000}"/>
    <cellStyle name="Input 79 2 2 2 2" xfId="18001" xr:uid="{00000000-0005-0000-0000-00004A460000}"/>
    <cellStyle name="Input 79 2 2 2 3" xfId="18002" xr:uid="{00000000-0005-0000-0000-00004B460000}"/>
    <cellStyle name="Input 79 2 2 2 4" xfId="18003" xr:uid="{00000000-0005-0000-0000-00004C460000}"/>
    <cellStyle name="Input 79 2 2 2 5" xfId="18004" xr:uid="{00000000-0005-0000-0000-00004D460000}"/>
    <cellStyle name="Input 79 2 2 3" xfId="18005" xr:uid="{00000000-0005-0000-0000-00004E460000}"/>
    <cellStyle name="Input 79 2 2 4" xfId="18006" xr:uid="{00000000-0005-0000-0000-00004F460000}"/>
    <cellStyle name="Input 79 2 3" xfId="18007" xr:uid="{00000000-0005-0000-0000-000050460000}"/>
    <cellStyle name="Input 79 2 3 2" xfId="18008" xr:uid="{00000000-0005-0000-0000-000051460000}"/>
    <cellStyle name="Input 79 2 3 3" xfId="18009" xr:uid="{00000000-0005-0000-0000-000052460000}"/>
    <cellStyle name="Input 79 2 3 4" xfId="18010" xr:uid="{00000000-0005-0000-0000-000053460000}"/>
    <cellStyle name="Input 79 2 3 5" xfId="18011" xr:uid="{00000000-0005-0000-0000-000054460000}"/>
    <cellStyle name="Input 79 2 4" xfId="18012" xr:uid="{00000000-0005-0000-0000-000055460000}"/>
    <cellStyle name="Input 79 3" xfId="18013" xr:uid="{00000000-0005-0000-0000-000056460000}"/>
    <cellStyle name="Input 79 3 2" xfId="18014" xr:uid="{00000000-0005-0000-0000-000057460000}"/>
    <cellStyle name="Input 79 3 3" xfId="18015" xr:uid="{00000000-0005-0000-0000-000058460000}"/>
    <cellStyle name="Input 79 3 4" xfId="18016" xr:uid="{00000000-0005-0000-0000-000059460000}"/>
    <cellStyle name="Input 79 3 5" xfId="18017" xr:uid="{00000000-0005-0000-0000-00005A460000}"/>
    <cellStyle name="Input 79 4" xfId="18018" xr:uid="{00000000-0005-0000-0000-00005B460000}"/>
    <cellStyle name="Input 79 5" xfId="18019" xr:uid="{00000000-0005-0000-0000-00005C460000}"/>
    <cellStyle name="Input 8" xfId="18020" xr:uid="{00000000-0005-0000-0000-00005D460000}"/>
    <cellStyle name="Input 8 2" xfId="18021" xr:uid="{00000000-0005-0000-0000-00005E460000}"/>
    <cellStyle name="Input 8 2 2" xfId="18022" xr:uid="{00000000-0005-0000-0000-00005F460000}"/>
    <cellStyle name="Input 8 2 2 2" xfId="18023" xr:uid="{00000000-0005-0000-0000-000060460000}"/>
    <cellStyle name="Input 8 2 2 2 2" xfId="18024" xr:uid="{00000000-0005-0000-0000-000061460000}"/>
    <cellStyle name="Input 8 2 2 2 3" xfId="18025" xr:uid="{00000000-0005-0000-0000-000062460000}"/>
    <cellStyle name="Input 8 2 2 2 4" xfId="18026" xr:uid="{00000000-0005-0000-0000-000063460000}"/>
    <cellStyle name="Input 8 2 2 2 5" xfId="18027" xr:uid="{00000000-0005-0000-0000-000064460000}"/>
    <cellStyle name="Input 8 2 2 3" xfId="18028" xr:uid="{00000000-0005-0000-0000-000065460000}"/>
    <cellStyle name="Input 8 2 2 4" xfId="18029" xr:uid="{00000000-0005-0000-0000-000066460000}"/>
    <cellStyle name="Input 8 2 3" xfId="18030" xr:uid="{00000000-0005-0000-0000-000067460000}"/>
    <cellStyle name="Input 8 2 3 2" xfId="18031" xr:uid="{00000000-0005-0000-0000-000068460000}"/>
    <cellStyle name="Input 8 2 3 3" xfId="18032" xr:uid="{00000000-0005-0000-0000-000069460000}"/>
    <cellStyle name="Input 8 2 3 4" xfId="18033" xr:uid="{00000000-0005-0000-0000-00006A460000}"/>
    <cellStyle name="Input 8 2 3 5" xfId="18034" xr:uid="{00000000-0005-0000-0000-00006B460000}"/>
    <cellStyle name="Input 8 2 4" xfId="18035" xr:uid="{00000000-0005-0000-0000-00006C460000}"/>
    <cellStyle name="Input 8 3" xfId="18036" xr:uid="{00000000-0005-0000-0000-00006D460000}"/>
    <cellStyle name="Input 8 3 2" xfId="18037" xr:uid="{00000000-0005-0000-0000-00006E460000}"/>
    <cellStyle name="Input 8 3 3" xfId="18038" xr:uid="{00000000-0005-0000-0000-00006F460000}"/>
    <cellStyle name="Input 8 3 4" xfId="18039" xr:uid="{00000000-0005-0000-0000-000070460000}"/>
    <cellStyle name="Input 8 3 5" xfId="18040" xr:uid="{00000000-0005-0000-0000-000071460000}"/>
    <cellStyle name="Input 8 4" xfId="18041" xr:uid="{00000000-0005-0000-0000-000072460000}"/>
    <cellStyle name="Input 8 5" xfId="18042" xr:uid="{00000000-0005-0000-0000-000073460000}"/>
    <cellStyle name="Input 80" xfId="18043" xr:uid="{00000000-0005-0000-0000-000074460000}"/>
    <cellStyle name="Input 80 2" xfId="18044" xr:uid="{00000000-0005-0000-0000-000075460000}"/>
    <cellStyle name="Input 80 2 2" xfId="18045" xr:uid="{00000000-0005-0000-0000-000076460000}"/>
    <cellStyle name="Input 80 2 2 2" xfId="18046" xr:uid="{00000000-0005-0000-0000-000077460000}"/>
    <cellStyle name="Input 80 2 2 2 2" xfId="18047" xr:uid="{00000000-0005-0000-0000-000078460000}"/>
    <cellStyle name="Input 80 2 2 2 3" xfId="18048" xr:uid="{00000000-0005-0000-0000-000079460000}"/>
    <cellStyle name="Input 80 2 2 2 4" xfId="18049" xr:uid="{00000000-0005-0000-0000-00007A460000}"/>
    <cellStyle name="Input 80 2 2 2 5" xfId="18050" xr:uid="{00000000-0005-0000-0000-00007B460000}"/>
    <cellStyle name="Input 80 2 2 3" xfId="18051" xr:uid="{00000000-0005-0000-0000-00007C460000}"/>
    <cellStyle name="Input 80 2 2 4" xfId="18052" xr:uid="{00000000-0005-0000-0000-00007D460000}"/>
    <cellStyle name="Input 80 2 3" xfId="18053" xr:uid="{00000000-0005-0000-0000-00007E460000}"/>
    <cellStyle name="Input 80 2 3 2" xfId="18054" xr:uid="{00000000-0005-0000-0000-00007F460000}"/>
    <cellStyle name="Input 80 2 3 3" xfId="18055" xr:uid="{00000000-0005-0000-0000-000080460000}"/>
    <cellStyle name="Input 80 2 3 4" xfId="18056" xr:uid="{00000000-0005-0000-0000-000081460000}"/>
    <cellStyle name="Input 80 2 3 5" xfId="18057" xr:uid="{00000000-0005-0000-0000-000082460000}"/>
    <cellStyle name="Input 80 2 4" xfId="18058" xr:uid="{00000000-0005-0000-0000-000083460000}"/>
    <cellStyle name="Input 80 3" xfId="18059" xr:uid="{00000000-0005-0000-0000-000084460000}"/>
    <cellStyle name="Input 80 3 2" xfId="18060" xr:uid="{00000000-0005-0000-0000-000085460000}"/>
    <cellStyle name="Input 80 3 3" xfId="18061" xr:uid="{00000000-0005-0000-0000-000086460000}"/>
    <cellStyle name="Input 80 3 4" xfId="18062" xr:uid="{00000000-0005-0000-0000-000087460000}"/>
    <cellStyle name="Input 80 3 5" xfId="18063" xr:uid="{00000000-0005-0000-0000-000088460000}"/>
    <cellStyle name="Input 80 4" xfId="18064" xr:uid="{00000000-0005-0000-0000-000089460000}"/>
    <cellStyle name="Input 80 5" xfId="18065" xr:uid="{00000000-0005-0000-0000-00008A460000}"/>
    <cellStyle name="Input 81" xfId="18066" xr:uid="{00000000-0005-0000-0000-00008B460000}"/>
    <cellStyle name="Input 81 2" xfId="18067" xr:uid="{00000000-0005-0000-0000-00008C460000}"/>
    <cellStyle name="Input 81 2 2" xfId="18068" xr:uid="{00000000-0005-0000-0000-00008D460000}"/>
    <cellStyle name="Input 81 2 2 2" xfId="18069" xr:uid="{00000000-0005-0000-0000-00008E460000}"/>
    <cellStyle name="Input 81 2 2 2 2" xfId="18070" xr:uid="{00000000-0005-0000-0000-00008F460000}"/>
    <cellStyle name="Input 81 2 2 2 3" xfId="18071" xr:uid="{00000000-0005-0000-0000-000090460000}"/>
    <cellStyle name="Input 81 2 2 2 4" xfId="18072" xr:uid="{00000000-0005-0000-0000-000091460000}"/>
    <cellStyle name="Input 81 2 2 2 5" xfId="18073" xr:uid="{00000000-0005-0000-0000-000092460000}"/>
    <cellStyle name="Input 81 2 2 3" xfId="18074" xr:uid="{00000000-0005-0000-0000-000093460000}"/>
    <cellStyle name="Input 81 2 2 4" xfId="18075" xr:uid="{00000000-0005-0000-0000-000094460000}"/>
    <cellStyle name="Input 81 2 3" xfId="18076" xr:uid="{00000000-0005-0000-0000-000095460000}"/>
    <cellStyle name="Input 81 2 3 2" xfId="18077" xr:uid="{00000000-0005-0000-0000-000096460000}"/>
    <cellStyle name="Input 81 2 3 3" xfId="18078" xr:uid="{00000000-0005-0000-0000-000097460000}"/>
    <cellStyle name="Input 81 2 3 4" xfId="18079" xr:uid="{00000000-0005-0000-0000-000098460000}"/>
    <cellStyle name="Input 81 2 3 5" xfId="18080" xr:uid="{00000000-0005-0000-0000-000099460000}"/>
    <cellStyle name="Input 81 2 4" xfId="18081" xr:uid="{00000000-0005-0000-0000-00009A460000}"/>
    <cellStyle name="Input 81 3" xfId="18082" xr:uid="{00000000-0005-0000-0000-00009B460000}"/>
    <cellStyle name="Input 81 3 2" xfId="18083" xr:uid="{00000000-0005-0000-0000-00009C460000}"/>
    <cellStyle name="Input 81 3 3" xfId="18084" xr:uid="{00000000-0005-0000-0000-00009D460000}"/>
    <cellStyle name="Input 81 3 4" xfId="18085" xr:uid="{00000000-0005-0000-0000-00009E460000}"/>
    <cellStyle name="Input 81 3 5" xfId="18086" xr:uid="{00000000-0005-0000-0000-00009F460000}"/>
    <cellStyle name="Input 81 4" xfId="18087" xr:uid="{00000000-0005-0000-0000-0000A0460000}"/>
    <cellStyle name="Input 81 5" xfId="18088" xr:uid="{00000000-0005-0000-0000-0000A1460000}"/>
    <cellStyle name="Input 82" xfId="18089" xr:uid="{00000000-0005-0000-0000-0000A2460000}"/>
    <cellStyle name="Input 82 2" xfId="18090" xr:uid="{00000000-0005-0000-0000-0000A3460000}"/>
    <cellStyle name="Input 82 2 2" xfId="18091" xr:uid="{00000000-0005-0000-0000-0000A4460000}"/>
    <cellStyle name="Input 82 2 2 2" xfId="18092" xr:uid="{00000000-0005-0000-0000-0000A5460000}"/>
    <cellStyle name="Input 82 2 2 2 2" xfId="18093" xr:uid="{00000000-0005-0000-0000-0000A6460000}"/>
    <cellStyle name="Input 82 2 2 2 3" xfId="18094" xr:uid="{00000000-0005-0000-0000-0000A7460000}"/>
    <cellStyle name="Input 82 2 2 2 4" xfId="18095" xr:uid="{00000000-0005-0000-0000-0000A8460000}"/>
    <cellStyle name="Input 82 2 2 2 5" xfId="18096" xr:uid="{00000000-0005-0000-0000-0000A9460000}"/>
    <cellStyle name="Input 82 2 2 3" xfId="18097" xr:uid="{00000000-0005-0000-0000-0000AA460000}"/>
    <cellStyle name="Input 82 2 2 4" xfId="18098" xr:uid="{00000000-0005-0000-0000-0000AB460000}"/>
    <cellStyle name="Input 82 2 3" xfId="18099" xr:uid="{00000000-0005-0000-0000-0000AC460000}"/>
    <cellStyle name="Input 82 2 3 2" xfId="18100" xr:uid="{00000000-0005-0000-0000-0000AD460000}"/>
    <cellStyle name="Input 82 2 3 3" xfId="18101" xr:uid="{00000000-0005-0000-0000-0000AE460000}"/>
    <cellStyle name="Input 82 2 3 4" xfId="18102" xr:uid="{00000000-0005-0000-0000-0000AF460000}"/>
    <cellStyle name="Input 82 2 3 5" xfId="18103" xr:uid="{00000000-0005-0000-0000-0000B0460000}"/>
    <cellStyle name="Input 82 2 4" xfId="18104" xr:uid="{00000000-0005-0000-0000-0000B1460000}"/>
    <cellStyle name="Input 82 3" xfId="18105" xr:uid="{00000000-0005-0000-0000-0000B2460000}"/>
    <cellStyle name="Input 82 3 2" xfId="18106" xr:uid="{00000000-0005-0000-0000-0000B3460000}"/>
    <cellStyle name="Input 82 3 3" xfId="18107" xr:uid="{00000000-0005-0000-0000-0000B4460000}"/>
    <cellStyle name="Input 82 3 4" xfId="18108" xr:uid="{00000000-0005-0000-0000-0000B5460000}"/>
    <cellStyle name="Input 82 3 5" xfId="18109" xr:uid="{00000000-0005-0000-0000-0000B6460000}"/>
    <cellStyle name="Input 82 4" xfId="18110" xr:uid="{00000000-0005-0000-0000-0000B7460000}"/>
    <cellStyle name="Input 82 5" xfId="18111" xr:uid="{00000000-0005-0000-0000-0000B8460000}"/>
    <cellStyle name="Input 83" xfId="18112" xr:uid="{00000000-0005-0000-0000-0000B9460000}"/>
    <cellStyle name="Input 83 2" xfId="18113" xr:uid="{00000000-0005-0000-0000-0000BA460000}"/>
    <cellStyle name="Input 83 2 2" xfId="18114" xr:uid="{00000000-0005-0000-0000-0000BB460000}"/>
    <cellStyle name="Input 83 2 2 2" xfId="18115" xr:uid="{00000000-0005-0000-0000-0000BC460000}"/>
    <cellStyle name="Input 83 2 2 2 2" xfId="18116" xr:uid="{00000000-0005-0000-0000-0000BD460000}"/>
    <cellStyle name="Input 83 2 2 2 3" xfId="18117" xr:uid="{00000000-0005-0000-0000-0000BE460000}"/>
    <cellStyle name="Input 83 2 2 2 4" xfId="18118" xr:uid="{00000000-0005-0000-0000-0000BF460000}"/>
    <cellStyle name="Input 83 2 2 2 5" xfId="18119" xr:uid="{00000000-0005-0000-0000-0000C0460000}"/>
    <cellStyle name="Input 83 2 2 3" xfId="18120" xr:uid="{00000000-0005-0000-0000-0000C1460000}"/>
    <cellStyle name="Input 83 2 2 4" xfId="18121" xr:uid="{00000000-0005-0000-0000-0000C2460000}"/>
    <cellStyle name="Input 83 2 3" xfId="18122" xr:uid="{00000000-0005-0000-0000-0000C3460000}"/>
    <cellStyle name="Input 83 2 3 2" xfId="18123" xr:uid="{00000000-0005-0000-0000-0000C4460000}"/>
    <cellStyle name="Input 83 2 3 3" xfId="18124" xr:uid="{00000000-0005-0000-0000-0000C5460000}"/>
    <cellStyle name="Input 83 2 3 4" xfId="18125" xr:uid="{00000000-0005-0000-0000-0000C6460000}"/>
    <cellStyle name="Input 83 2 3 5" xfId="18126" xr:uid="{00000000-0005-0000-0000-0000C7460000}"/>
    <cellStyle name="Input 83 2 4" xfId="18127" xr:uid="{00000000-0005-0000-0000-0000C8460000}"/>
    <cellStyle name="Input 83 3" xfId="18128" xr:uid="{00000000-0005-0000-0000-0000C9460000}"/>
    <cellStyle name="Input 83 3 2" xfId="18129" xr:uid="{00000000-0005-0000-0000-0000CA460000}"/>
    <cellStyle name="Input 83 3 3" xfId="18130" xr:uid="{00000000-0005-0000-0000-0000CB460000}"/>
    <cellStyle name="Input 83 3 4" xfId="18131" xr:uid="{00000000-0005-0000-0000-0000CC460000}"/>
    <cellStyle name="Input 83 3 5" xfId="18132" xr:uid="{00000000-0005-0000-0000-0000CD460000}"/>
    <cellStyle name="Input 83 4" xfId="18133" xr:uid="{00000000-0005-0000-0000-0000CE460000}"/>
    <cellStyle name="Input 83 5" xfId="18134" xr:uid="{00000000-0005-0000-0000-0000CF460000}"/>
    <cellStyle name="Input 84" xfId="18135" xr:uid="{00000000-0005-0000-0000-0000D0460000}"/>
    <cellStyle name="Input 84 2" xfId="18136" xr:uid="{00000000-0005-0000-0000-0000D1460000}"/>
    <cellStyle name="Input 84 2 2" xfId="18137" xr:uid="{00000000-0005-0000-0000-0000D2460000}"/>
    <cellStyle name="Input 84 2 2 2" xfId="18138" xr:uid="{00000000-0005-0000-0000-0000D3460000}"/>
    <cellStyle name="Input 84 2 2 2 2" xfId="18139" xr:uid="{00000000-0005-0000-0000-0000D4460000}"/>
    <cellStyle name="Input 84 2 2 2 3" xfId="18140" xr:uid="{00000000-0005-0000-0000-0000D5460000}"/>
    <cellStyle name="Input 84 2 2 2 4" xfId="18141" xr:uid="{00000000-0005-0000-0000-0000D6460000}"/>
    <cellStyle name="Input 84 2 2 2 5" xfId="18142" xr:uid="{00000000-0005-0000-0000-0000D7460000}"/>
    <cellStyle name="Input 84 2 2 3" xfId="18143" xr:uid="{00000000-0005-0000-0000-0000D8460000}"/>
    <cellStyle name="Input 84 2 2 4" xfId="18144" xr:uid="{00000000-0005-0000-0000-0000D9460000}"/>
    <cellStyle name="Input 84 2 3" xfId="18145" xr:uid="{00000000-0005-0000-0000-0000DA460000}"/>
    <cellStyle name="Input 84 2 3 2" xfId="18146" xr:uid="{00000000-0005-0000-0000-0000DB460000}"/>
    <cellStyle name="Input 84 2 3 3" xfId="18147" xr:uid="{00000000-0005-0000-0000-0000DC460000}"/>
    <cellStyle name="Input 84 2 3 4" xfId="18148" xr:uid="{00000000-0005-0000-0000-0000DD460000}"/>
    <cellStyle name="Input 84 2 3 5" xfId="18149" xr:uid="{00000000-0005-0000-0000-0000DE460000}"/>
    <cellStyle name="Input 84 2 4" xfId="18150" xr:uid="{00000000-0005-0000-0000-0000DF460000}"/>
    <cellStyle name="Input 84 3" xfId="18151" xr:uid="{00000000-0005-0000-0000-0000E0460000}"/>
    <cellStyle name="Input 84 3 2" xfId="18152" xr:uid="{00000000-0005-0000-0000-0000E1460000}"/>
    <cellStyle name="Input 84 3 3" xfId="18153" xr:uid="{00000000-0005-0000-0000-0000E2460000}"/>
    <cellStyle name="Input 84 3 4" xfId="18154" xr:uid="{00000000-0005-0000-0000-0000E3460000}"/>
    <cellStyle name="Input 84 3 5" xfId="18155" xr:uid="{00000000-0005-0000-0000-0000E4460000}"/>
    <cellStyle name="Input 84 4" xfId="18156" xr:uid="{00000000-0005-0000-0000-0000E5460000}"/>
    <cellStyle name="Input 84 5" xfId="18157" xr:uid="{00000000-0005-0000-0000-0000E6460000}"/>
    <cellStyle name="Input 85" xfId="18158" xr:uid="{00000000-0005-0000-0000-0000E7460000}"/>
    <cellStyle name="Input 85 2" xfId="18159" xr:uid="{00000000-0005-0000-0000-0000E8460000}"/>
    <cellStyle name="Input 85 2 2" xfId="18160" xr:uid="{00000000-0005-0000-0000-0000E9460000}"/>
    <cellStyle name="Input 85 2 2 2" xfId="18161" xr:uid="{00000000-0005-0000-0000-0000EA460000}"/>
    <cellStyle name="Input 85 2 2 2 2" xfId="18162" xr:uid="{00000000-0005-0000-0000-0000EB460000}"/>
    <cellStyle name="Input 85 2 2 2 3" xfId="18163" xr:uid="{00000000-0005-0000-0000-0000EC460000}"/>
    <cellStyle name="Input 85 2 2 2 4" xfId="18164" xr:uid="{00000000-0005-0000-0000-0000ED460000}"/>
    <cellStyle name="Input 85 2 2 2 5" xfId="18165" xr:uid="{00000000-0005-0000-0000-0000EE460000}"/>
    <cellStyle name="Input 85 2 2 3" xfId="18166" xr:uid="{00000000-0005-0000-0000-0000EF460000}"/>
    <cellStyle name="Input 85 2 2 4" xfId="18167" xr:uid="{00000000-0005-0000-0000-0000F0460000}"/>
    <cellStyle name="Input 85 2 3" xfId="18168" xr:uid="{00000000-0005-0000-0000-0000F1460000}"/>
    <cellStyle name="Input 85 2 3 2" xfId="18169" xr:uid="{00000000-0005-0000-0000-0000F2460000}"/>
    <cellStyle name="Input 85 2 3 3" xfId="18170" xr:uid="{00000000-0005-0000-0000-0000F3460000}"/>
    <cellStyle name="Input 85 2 3 4" xfId="18171" xr:uid="{00000000-0005-0000-0000-0000F4460000}"/>
    <cellStyle name="Input 85 2 3 5" xfId="18172" xr:uid="{00000000-0005-0000-0000-0000F5460000}"/>
    <cellStyle name="Input 85 2 4" xfId="18173" xr:uid="{00000000-0005-0000-0000-0000F6460000}"/>
    <cellStyle name="Input 85 3" xfId="18174" xr:uid="{00000000-0005-0000-0000-0000F7460000}"/>
    <cellStyle name="Input 85 3 2" xfId="18175" xr:uid="{00000000-0005-0000-0000-0000F8460000}"/>
    <cellStyle name="Input 85 3 3" xfId="18176" xr:uid="{00000000-0005-0000-0000-0000F9460000}"/>
    <cellStyle name="Input 85 3 4" xfId="18177" xr:uid="{00000000-0005-0000-0000-0000FA460000}"/>
    <cellStyle name="Input 85 3 5" xfId="18178" xr:uid="{00000000-0005-0000-0000-0000FB460000}"/>
    <cellStyle name="Input 85 4" xfId="18179" xr:uid="{00000000-0005-0000-0000-0000FC460000}"/>
    <cellStyle name="Input 85 5" xfId="18180" xr:uid="{00000000-0005-0000-0000-0000FD460000}"/>
    <cellStyle name="Input 86" xfId="18181" xr:uid="{00000000-0005-0000-0000-0000FE460000}"/>
    <cellStyle name="Input 86 2" xfId="18182" xr:uid="{00000000-0005-0000-0000-0000FF460000}"/>
    <cellStyle name="Input 86 2 2" xfId="18183" xr:uid="{00000000-0005-0000-0000-000000470000}"/>
    <cellStyle name="Input 86 2 2 2" xfId="18184" xr:uid="{00000000-0005-0000-0000-000001470000}"/>
    <cellStyle name="Input 86 2 2 2 2" xfId="18185" xr:uid="{00000000-0005-0000-0000-000002470000}"/>
    <cellStyle name="Input 86 2 2 2 3" xfId="18186" xr:uid="{00000000-0005-0000-0000-000003470000}"/>
    <cellStyle name="Input 86 2 2 2 4" xfId="18187" xr:uid="{00000000-0005-0000-0000-000004470000}"/>
    <cellStyle name="Input 86 2 2 2 5" xfId="18188" xr:uid="{00000000-0005-0000-0000-000005470000}"/>
    <cellStyle name="Input 86 2 2 3" xfId="18189" xr:uid="{00000000-0005-0000-0000-000006470000}"/>
    <cellStyle name="Input 86 2 2 4" xfId="18190" xr:uid="{00000000-0005-0000-0000-000007470000}"/>
    <cellStyle name="Input 86 2 3" xfId="18191" xr:uid="{00000000-0005-0000-0000-000008470000}"/>
    <cellStyle name="Input 86 2 3 2" xfId="18192" xr:uid="{00000000-0005-0000-0000-000009470000}"/>
    <cellStyle name="Input 86 2 3 3" xfId="18193" xr:uid="{00000000-0005-0000-0000-00000A470000}"/>
    <cellStyle name="Input 86 2 3 4" xfId="18194" xr:uid="{00000000-0005-0000-0000-00000B470000}"/>
    <cellStyle name="Input 86 2 3 5" xfId="18195" xr:uid="{00000000-0005-0000-0000-00000C470000}"/>
    <cellStyle name="Input 86 2 4" xfId="18196" xr:uid="{00000000-0005-0000-0000-00000D470000}"/>
    <cellStyle name="Input 86 3" xfId="18197" xr:uid="{00000000-0005-0000-0000-00000E470000}"/>
    <cellStyle name="Input 86 3 2" xfId="18198" xr:uid="{00000000-0005-0000-0000-00000F470000}"/>
    <cellStyle name="Input 86 3 3" xfId="18199" xr:uid="{00000000-0005-0000-0000-000010470000}"/>
    <cellStyle name="Input 86 3 4" xfId="18200" xr:uid="{00000000-0005-0000-0000-000011470000}"/>
    <cellStyle name="Input 86 3 5" xfId="18201" xr:uid="{00000000-0005-0000-0000-000012470000}"/>
    <cellStyle name="Input 86 4" xfId="18202" xr:uid="{00000000-0005-0000-0000-000013470000}"/>
    <cellStyle name="Input 86 5" xfId="18203" xr:uid="{00000000-0005-0000-0000-000014470000}"/>
    <cellStyle name="Input 87" xfId="18204" xr:uid="{00000000-0005-0000-0000-000015470000}"/>
    <cellStyle name="Input 87 2" xfId="18205" xr:uid="{00000000-0005-0000-0000-000016470000}"/>
    <cellStyle name="Input 87 2 2" xfId="18206" xr:uid="{00000000-0005-0000-0000-000017470000}"/>
    <cellStyle name="Input 87 2 2 2" xfId="18207" xr:uid="{00000000-0005-0000-0000-000018470000}"/>
    <cellStyle name="Input 87 2 2 2 2" xfId="18208" xr:uid="{00000000-0005-0000-0000-000019470000}"/>
    <cellStyle name="Input 87 2 2 2 3" xfId="18209" xr:uid="{00000000-0005-0000-0000-00001A470000}"/>
    <cellStyle name="Input 87 2 2 2 4" xfId="18210" xr:uid="{00000000-0005-0000-0000-00001B470000}"/>
    <cellStyle name="Input 87 2 2 2 5" xfId="18211" xr:uid="{00000000-0005-0000-0000-00001C470000}"/>
    <cellStyle name="Input 87 2 2 3" xfId="18212" xr:uid="{00000000-0005-0000-0000-00001D470000}"/>
    <cellStyle name="Input 87 2 2 4" xfId="18213" xr:uid="{00000000-0005-0000-0000-00001E470000}"/>
    <cellStyle name="Input 87 2 3" xfId="18214" xr:uid="{00000000-0005-0000-0000-00001F470000}"/>
    <cellStyle name="Input 87 2 3 2" xfId="18215" xr:uid="{00000000-0005-0000-0000-000020470000}"/>
    <cellStyle name="Input 87 2 3 3" xfId="18216" xr:uid="{00000000-0005-0000-0000-000021470000}"/>
    <cellStyle name="Input 87 2 3 4" xfId="18217" xr:uid="{00000000-0005-0000-0000-000022470000}"/>
    <cellStyle name="Input 87 2 3 5" xfId="18218" xr:uid="{00000000-0005-0000-0000-000023470000}"/>
    <cellStyle name="Input 87 2 4" xfId="18219" xr:uid="{00000000-0005-0000-0000-000024470000}"/>
    <cellStyle name="Input 87 3" xfId="18220" xr:uid="{00000000-0005-0000-0000-000025470000}"/>
    <cellStyle name="Input 87 3 2" xfId="18221" xr:uid="{00000000-0005-0000-0000-000026470000}"/>
    <cellStyle name="Input 87 3 3" xfId="18222" xr:uid="{00000000-0005-0000-0000-000027470000}"/>
    <cellStyle name="Input 87 3 4" xfId="18223" xr:uid="{00000000-0005-0000-0000-000028470000}"/>
    <cellStyle name="Input 87 3 5" xfId="18224" xr:uid="{00000000-0005-0000-0000-000029470000}"/>
    <cellStyle name="Input 87 4" xfId="18225" xr:uid="{00000000-0005-0000-0000-00002A470000}"/>
    <cellStyle name="Input 87 5" xfId="18226" xr:uid="{00000000-0005-0000-0000-00002B470000}"/>
    <cellStyle name="Input 88" xfId="18227" xr:uid="{00000000-0005-0000-0000-00002C470000}"/>
    <cellStyle name="Input 88 2" xfId="18228" xr:uid="{00000000-0005-0000-0000-00002D470000}"/>
    <cellStyle name="Input 88 2 2" xfId="18229" xr:uid="{00000000-0005-0000-0000-00002E470000}"/>
    <cellStyle name="Input 88 2 2 2" xfId="18230" xr:uid="{00000000-0005-0000-0000-00002F470000}"/>
    <cellStyle name="Input 88 2 2 2 2" xfId="18231" xr:uid="{00000000-0005-0000-0000-000030470000}"/>
    <cellStyle name="Input 88 2 2 2 3" xfId="18232" xr:uid="{00000000-0005-0000-0000-000031470000}"/>
    <cellStyle name="Input 88 2 2 2 4" xfId="18233" xr:uid="{00000000-0005-0000-0000-000032470000}"/>
    <cellStyle name="Input 88 2 2 2 5" xfId="18234" xr:uid="{00000000-0005-0000-0000-000033470000}"/>
    <cellStyle name="Input 88 2 2 3" xfId="18235" xr:uid="{00000000-0005-0000-0000-000034470000}"/>
    <cellStyle name="Input 88 2 2 4" xfId="18236" xr:uid="{00000000-0005-0000-0000-000035470000}"/>
    <cellStyle name="Input 88 2 3" xfId="18237" xr:uid="{00000000-0005-0000-0000-000036470000}"/>
    <cellStyle name="Input 88 2 3 2" xfId="18238" xr:uid="{00000000-0005-0000-0000-000037470000}"/>
    <cellStyle name="Input 88 2 3 3" xfId="18239" xr:uid="{00000000-0005-0000-0000-000038470000}"/>
    <cellStyle name="Input 88 2 3 4" xfId="18240" xr:uid="{00000000-0005-0000-0000-000039470000}"/>
    <cellStyle name="Input 88 2 3 5" xfId="18241" xr:uid="{00000000-0005-0000-0000-00003A470000}"/>
    <cellStyle name="Input 88 2 4" xfId="18242" xr:uid="{00000000-0005-0000-0000-00003B470000}"/>
    <cellStyle name="Input 88 3" xfId="18243" xr:uid="{00000000-0005-0000-0000-00003C470000}"/>
    <cellStyle name="Input 88 3 2" xfId="18244" xr:uid="{00000000-0005-0000-0000-00003D470000}"/>
    <cellStyle name="Input 88 3 3" xfId="18245" xr:uid="{00000000-0005-0000-0000-00003E470000}"/>
    <cellStyle name="Input 88 3 4" xfId="18246" xr:uid="{00000000-0005-0000-0000-00003F470000}"/>
    <cellStyle name="Input 88 3 5" xfId="18247" xr:uid="{00000000-0005-0000-0000-000040470000}"/>
    <cellStyle name="Input 88 4" xfId="18248" xr:uid="{00000000-0005-0000-0000-000041470000}"/>
    <cellStyle name="Input 88 5" xfId="18249" xr:uid="{00000000-0005-0000-0000-000042470000}"/>
    <cellStyle name="Input 89" xfId="18250" xr:uid="{00000000-0005-0000-0000-000043470000}"/>
    <cellStyle name="Input 89 2" xfId="18251" xr:uid="{00000000-0005-0000-0000-000044470000}"/>
    <cellStyle name="Input 89 2 2" xfId="18252" xr:uid="{00000000-0005-0000-0000-000045470000}"/>
    <cellStyle name="Input 89 2 2 2" xfId="18253" xr:uid="{00000000-0005-0000-0000-000046470000}"/>
    <cellStyle name="Input 89 2 2 2 2" xfId="18254" xr:uid="{00000000-0005-0000-0000-000047470000}"/>
    <cellStyle name="Input 89 2 2 2 3" xfId="18255" xr:uid="{00000000-0005-0000-0000-000048470000}"/>
    <cellStyle name="Input 89 2 2 2 4" xfId="18256" xr:uid="{00000000-0005-0000-0000-000049470000}"/>
    <cellStyle name="Input 89 2 2 2 5" xfId="18257" xr:uid="{00000000-0005-0000-0000-00004A470000}"/>
    <cellStyle name="Input 89 2 2 3" xfId="18258" xr:uid="{00000000-0005-0000-0000-00004B470000}"/>
    <cellStyle name="Input 89 2 2 4" xfId="18259" xr:uid="{00000000-0005-0000-0000-00004C470000}"/>
    <cellStyle name="Input 89 2 3" xfId="18260" xr:uid="{00000000-0005-0000-0000-00004D470000}"/>
    <cellStyle name="Input 89 2 3 2" xfId="18261" xr:uid="{00000000-0005-0000-0000-00004E470000}"/>
    <cellStyle name="Input 89 2 3 3" xfId="18262" xr:uid="{00000000-0005-0000-0000-00004F470000}"/>
    <cellStyle name="Input 89 2 3 4" xfId="18263" xr:uid="{00000000-0005-0000-0000-000050470000}"/>
    <cellStyle name="Input 89 2 3 5" xfId="18264" xr:uid="{00000000-0005-0000-0000-000051470000}"/>
    <cellStyle name="Input 89 2 4" xfId="18265" xr:uid="{00000000-0005-0000-0000-000052470000}"/>
    <cellStyle name="Input 89 3" xfId="18266" xr:uid="{00000000-0005-0000-0000-000053470000}"/>
    <cellStyle name="Input 89 3 2" xfId="18267" xr:uid="{00000000-0005-0000-0000-000054470000}"/>
    <cellStyle name="Input 89 3 3" xfId="18268" xr:uid="{00000000-0005-0000-0000-000055470000}"/>
    <cellStyle name="Input 89 3 4" xfId="18269" xr:uid="{00000000-0005-0000-0000-000056470000}"/>
    <cellStyle name="Input 89 3 5" xfId="18270" xr:uid="{00000000-0005-0000-0000-000057470000}"/>
    <cellStyle name="Input 89 4" xfId="18271" xr:uid="{00000000-0005-0000-0000-000058470000}"/>
    <cellStyle name="Input 89 5" xfId="18272" xr:uid="{00000000-0005-0000-0000-000059470000}"/>
    <cellStyle name="Input 9" xfId="18273" xr:uid="{00000000-0005-0000-0000-00005A470000}"/>
    <cellStyle name="Input 9 2" xfId="18274" xr:uid="{00000000-0005-0000-0000-00005B470000}"/>
    <cellStyle name="Input 9 2 2" xfId="18275" xr:uid="{00000000-0005-0000-0000-00005C470000}"/>
    <cellStyle name="Input 9 2 2 2" xfId="18276" xr:uid="{00000000-0005-0000-0000-00005D470000}"/>
    <cellStyle name="Input 9 2 2 2 2" xfId="18277" xr:uid="{00000000-0005-0000-0000-00005E470000}"/>
    <cellStyle name="Input 9 2 2 2 3" xfId="18278" xr:uid="{00000000-0005-0000-0000-00005F470000}"/>
    <cellStyle name="Input 9 2 2 2 4" xfId="18279" xr:uid="{00000000-0005-0000-0000-000060470000}"/>
    <cellStyle name="Input 9 2 2 2 5" xfId="18280" xr:uid="{00000000-0005-0000-0000-000061470000}"/>
    <cellStyle name="Input 9 2 2 3" xfId="18281" xr:uid="{00000000-0005-0000-0000-000062470000}"/>
    <cellStyle name="Input 9 2 2 4" xfId="18282" xr:uid="{00000000-0005-0000-0000-000063470000}"/>
    <cellStyle name="Input 9 2 3" xfId="18283" xr:uid="{00000000-0005-0000-0000-000064470000}"/>
    <cellStyle name="Input 9 2 3 2" xfId="18284" xr:uid="{00000000-0005-0000-0000-000065470000}"/>
    <cellStyle name="Input 9 2 3 3" xfId="18285" xr:uid="{00000000-0005-0000-0000-000066470000}"/>
    <cellStyle name="Input 9 2 3 4" xfId="18286" xr:uid="{00000000-0005-0000-0000-000067470000}"/>
    <cellStyle name="Input 9 2 3 5" xfId="18287" xr:uid="{00000000-0005-0000-0000-000068470000}"/>
    <cellStyle name="Input 9 2 4" xfId="18288" xr:uid="{00000000-0005-0000-0000-000069470000}"/>
    <cellStyle name="Input 9 3" xfId="18289" xr:uid="{00000000-0005-0000-0000-00006A470000}"/>
    <cellStyle name="Input 9 3 2" xfId="18290" xr:uid="{00000000-0005-0000-0000-00006B470000}"/>
    <cellStyle name="Input 9 3 3" xfId="18291" xr:uid="{00000000-0005-0000-0000-00006C470000}"/>
    <cellStyle name="Input 9 3 4" xfId="18292" xr:uid="{00000000-0005-0000-0000-00006D470000}"/>
    <cellStyle name="Input 9 3 5" xfId="18293" xr:uid="{00000000-0005-0000-0000-00006E470000}"/>
    <cellStyle name="Input 9 4" xfId="18294" xr:uid="{00000000-0005-0000-0000-00006F470000}"/>
    <cellStyle name="Input 9 5" xfId="18295" xr:uid="{00000000-0005-0000-0000-000070470000}"/>
    <cellStyle name="Input 90" xfId="18296" xr:uid="{00000000-0005-0000-0000-000071470000}"/>
    <cellStyle name="Input 90 2" xfId="18297" xr:uid="{00000000-0005-0000-0000-000072470000}"/>
    <cellStyle name="Input 90 2 2" xfId="18298" xr:uid="{00000000-0005-0000-0000-000073470000}"/>
    <cellStyle name="Input 90 2 2 2" xfId="18299" xr:uid="{00000000-0005-0000-0000-000074470000}"/>
    <cellStyle name="Input 90 2 2 2 2" xfId="18300" xr:uid="{00000000-0005-0000-0000-000075470000}"/>
    <cellStyle name="Input 90 2 2 2 3" xfId="18301" xr:uid="{00000000-0005-0000-0000-000076470000}"/>
    <cellStyle name="Input 90 2 2 2 4" xfId="18302" xr:uid="{00000000-0005-0000-0000-000077470000}"/>
    <cellStyle name="Input 90 2 2 2 5" xfId="18303" xr:uid="{00000000-0005-0000-0000-000078470000}"/>
    <cellStyle name="Input 90 2 2 3" xfId="18304" xr:uid="{00000000-0005-0000-0000-000079470000}"/>
    <cellStyle name="Input 90 2 2 4" xfId="18305" xr:uid="{00000000-0005-0000-0000-00007A470000}"/>
    <cellStyle name="Input 90 2 3" xfId="18306" xr:uid="{00000000-0005-0000-0000-00007B470000}"/>
    <cellStyle name="Input 90 2 3 2" xfId="18307" xr:uid="{00000000-0005-0000-0000-00007C470000}"/>
    <cellStyle name="Input 90 2 3 3" xfId="18308" xr:uid="{00000000-0005-0000-0000-00007D470000}"/>
    <cellStyle name="Input 90 2 3 4" xfId="18309" xr:uid="{00000000-0005-0000-0000-00007E470000}"/>
    <cellStyle name="Input 90 2 3 5" xfId="18310" xr:uid="{00000000-0005-0000-0000-00007F470000}"/>
    <cellStyle name="Input 90 2 4" xfId="18311" xr:uid="{00000000-0005-0000-0000-000080470000}"/>
    <cellStyle name="Input 90 3" xfId="18312" xr:uid="{00000000-0005-0000-0000-000081470000}"/>
    <cellStyle name="Input 90 3 2" xfId="18313" xr:uid="{00000000-0005-0000-0000-000082470000}"/>
    <cellStyle name="Input 90 3 3" xfId="18314" xr:uid="{00000000-0005-0000-0000-000083470000}"/>
    <cellStyle name="Input 90 3 4" xfId="18315" xr:uid="{00000000-0005-0000-0000-000084470000}"/>
    <cellStyle name="Input 90 3 5" xfId="18316" xr:uid="{00000000-0005-0000-0000-000085470000}"/>
    <cellStyle name="Input 90 4" xfId="18317" xr:uid="{00000000-0005-0000-0000-000086470000}"/>
    <cellStyle name="Input 90 5" xfId="18318" xr:uid="{00000000-0005-0000-0000-000087470000}"/>
    <cellStyle name="Input 91" xfId="18319" xr:uid="{00000000-0005-0000-0000-000088470000}"/>
    <cellStyle name="Input 91 2" xfId="18320" xr:uid="{00000000-0005-0000-0000-000089470000}"/>
    <cellStyle name="Input 91 2 2" xfId="18321" xr:uid="{00000000-0005-0000-0000-00008A470000}"/>
    <cellStyle name="Input 91 2 2 2" xfId="18322" xr:uid="{00000000-0005-0000-0000-00008B470000}"/>
    <cellStyle name="Input 91 2 2 2 2" xfId="18323" xr:uid="{00000000-0005-0000-0000-00008C470000}"/>
    <cellStyle name="Input 91 2 2 2 3" xfId="18324" xr:uid="{00000000-0005-0000-0000-00008D470000}"/>
    <cellStyle name="Input 91 2 2 2 4" xfId="18325" xr:uid="{00000000-0005-0000-0000-00008E470000}"/>
    <cellStyle name="Input 91 2 2 2 5" xfId="18326" xr:uid="{00000000-0005-0000-0000-00008F470000}"/>
    <cellStyle name="Input 91 2 2 3" xfId="18327" xr:uid="{00000000-0005-0000-0000-000090470000}"/>
    <cellStyle name="Input 91 2 2 4" xfId="18328" xr:uid="{00000000-0005-0000-0000-000091470000}"/>
    <cellStyle name="Input 91 2 3" xfId="18329" xr:uid="{00000000-0005-0000-0000-000092470000}"/>
    <cellStyle name="Input 91 2 3 2" xfId="18330" xr:uid="{00000000-0005-0000-0000-000093470000}"/>
    <cellStyle name="Input 91 2 3 3" xfId="18331" xr:uid="{00000000-0005-0000-0000-000094470000}"/>
    <cellStyle name="Input 91 2 3 4" xfId="18332" xr:uid="{00000000-0005-0000-0000-000095470000}"/>
    <cellStyle name="Input 91 2 3 5" xfId="18333" xr:uid="{00000000-0005-0000-0000-000096470000}"/>
    <cellStyle name="Input 91 2 4" xfId="18334" xr:uid="{00000000-0005-0000-0000-000097470000}"/>
    <cellStyle name="Input 91 3" xfId="18335" xr:uid="{00000000-0005-0000-0000-000098470000}"/>
    <cellStyle name="Input 91 3 2" xfId="18336" xr:uid="{00000000-0005-0000-0000-000099470000}"/>
    <cellStyle name="Input 91 3 3" xfId="18337" xr:uid="{00000000-0005-0000-0000-00009A470000}"/>
    <cellStyle name="Input 91 3 4" xfId="18338" xr:uid="{00000000-0005-0000-0000-00009B470000}"/>
    <cellStyle name="Input 91 3 5" xfId="18339" xr:uid="{00000000-0005-0000-0000-00009C470000}"/>
    <cellStyle name="Input 91 4" xfId="18340" xr:uid="{00000000-0005-0000-0000-00009D470000}"/>
    <cellStyle name="Input 91 5" xfId="18341" xr:uid="{00000000-0005-0000-0000-00009E470000}"/>
    <cellStyle name="Input 92" xfId="18342" xr:uid="{00000000-0005-0000-0000-00009F470000}"/>
    <cellStyle name="Input 93" xfId="18343" xr:uid="{00000000-0005-0000-0000-0000A0470000}"/>
    <cellStyle name="Input 94" xfId="18344" xr:uid="{00000000-0005-0000-0000-0000A1470000}"/>
    <cellStyle name="Input 95" xfId="18345" xr:uid="{00000000-0005-0000-0000-0000A2470000}"/>
    <cellStyle name="k_TONG HOP KINH PHI" xfId="18346" xr:uid="{00000000-0005-0000-0000-0000A3470000}"/>
    <cellStyle name="k_TONG HOP KINH PHI 2" xfId="18347" xr:uid="{00000000-0005-0000-0000-0000A4470000}"/>
    <cellStyle name="k_TONG HOP KINH PHI 3" xfId="18348" xr:uid="{00000000-0005-0000-0000-0000A5470000}"/>
    <cellStyle name="k_TONG HOP KINH PHI 4" xfId="18349" xr:uid="{00000000-0005-0000-0000-0000A6470000}"/>
    <cellStyle name="k_TONG HOP KINH PHI 5" xfId="18350" xr:uid="{00000000-0005-0000-0000-0000A7470000}"/>
    <cellStyle name="k_TONG HOP KINH PHI 6" xfId="18351" xr:uid="{00000000-0005-0000-0000-0000A8470000}"/>
    <cellStyle name="k_TONG HOP KINH PHI_!1 1 bao cao giao KH ve HTCMT vung TNB   12-12-2011" xfId="18352" xr:uid="{00000000-0005-0000-0000-0000A9470000}"/>
    <cellStyle name="k_TONG HOP KINH PHI_!1 1 bao cao giao KH ve HTCMT vung TNB   12-12-2011 2" xfId="18353" xr:uid="{00000000-0005-0000-0000-0000AA470000}"/>
    <cellStyle name="k_TONG HOP KINH PHI_!1 1 bao cao giao KH ve HTCMT vung TNB   12-12-2011 3" xfId="18354" xr:uid="{00000000-0005-0000-0000-0000AB470000}"/>
    <cellStyle name="k_TONG HOP KINH PHI_!1 1 bao cao giao KH ve HTCMT vung TNB   12-12-2011 4" xfId="18355" xr:uid="{00000000-0005-0000-0000-0000AC470000}"/>
    <cellStyle name="k_TONG HOP KINH PHI_!1 1 bao cao giao KH ve HTCMT vung TNB   12-12-2011 5" xfId="18356" xr:uid="{00000000-0005-0000-0000-0000AD470000}"/>
    <cellStyle name="k_TONG HOP KINH PHI_bieu 1b" xfId="18357" xr:uid="{00000000-0005-0000-0000-0000AE470000}"/>
    <cellStyle name="k_TONG HOP KINH PHI_bieu 1b 2" xfId="18358" xr:uid="{00000000-0005-0000-0000-0000AF470000}"/>
    <cellStyle name="k_TONG HOP KINH PHI_Bieu4HTMT" xfId="18359" xr:uid="{00000000-0005-0000-0000-0000B0470000}"/>
    <cellStyle name="k_TONG HOP KINH PHI_Bieu4HTMT 2" xfId="18360" xr:uid="{00000000-0005-0000-0000-0000B1470000}"/>
    <cellStyle name="k_TONG HOP KINH PHI_Bieu4HTMT 3" xfId="18361" xr:uid="{00000000-0005-0000-0000-0000B2470000}"/>
    <cellStyle name="k_TONG HOP KINH PHI_Bieu4HTMT 4" xfId="18362" xr:uid="{00000000-0005-0000-0000-0000B3470000}"/>
    <cellStyle name="k_TONG HOP KINH PHI_Bieu4HTMT 5" xfId="18363" xr:uid="{00000000-0005-0000-0000-0000B4470000}"/>
    <cellStyle name="k_TONG HOP KINH PHI_Bieu4HTMT_!1 1 bao cao giao KH ve HTCMT vung TNB   12-12-2011" xfId="18364" xr:uid="{00000000-0005-0000-0000-0000B5470000}"/>
    <cellStyle name="k_TONG HOP KINH PHI_Bieu4HTMT_!1 1 bao cao giao KH ve HTCMT vung TNB   12-12-2011 2" xfId="18365" xr:uid="{00000000-0005-0000-0000-0000B6470000}"/>
    <cellStyle name="k_TONG HOP KINH PHI_Bieu4HTMT_!1 1 bao cao giao KH ve HTCMT vung TNB   12-12-2011 3" xfId="18366" xr:uid="{00000000-0005-0000-0000-0000B7470000}"/>
    <cellStyle name="k_TONG HOP KINH PHI_Bieu4HTMT_!1 1 bao cao giao KH ve HTCMT vung TNB   12-12-2011 4" xfId="18367" xr:uid="{00000000-0005-0000-0000-0000B8470000}"/>
    <cellStyle name="k_TONG HOP KINH PHI_Bieu4HTMT_!1 1 bao cao giao KH ve HTCMT vung TNB   12-12-2011 5" xfId="18368" xr:uid="{00000000-0005-0000-0000-0000B9470000}"/>
    <cellStyle name="k_TONG HOP KINH PHI_Bieu4HTMT_KH TPCP vung TNB (03-1-2012)" xfId="18369" xr:uid="{00000000-0005-0000-0000-0000BA470000}"/>
    <cellStyle name="k_TONG HOP KINH PHI_Bieu4HTMT_KH TPCP vung TNB (03-1-2012) 2" xfId="18370" xr:uid="{00000000-0005-0000-0000-0000BB470000}"/>
    <cellStyle name="k_TONG HOP KINH PHI_Bieu4HTMT_KH TPCP vung TNB (03-1-2012) 3" xfId="18371" xr:uid="{00000000-0005-0000-0000-0000BC470000}"/>
    <cellStyle name="k_TONG HOP KINH PHI_Bieu4HTMT_KH TPCP vung TNB (03-1-2012) 4" xfId="18372" xr:uid="{00000000-0005-0000-0000-0000BD470000}"/>
    <cellStyle name="k_TONG HOP KINH PHI_Bieu4HTMT_KH TPCP vung TNB (03-1-2012) 5" xfId="18373" xr:uid="{00000000-0005-0000-0000-0000BE470000}"/>
    <cellStyle name="k_TONG HOP KINH PHI_KH TPCP vung TNB (03-1-2012)" xfId="18374" xr:uid="{00000000-0005-0000-0000-0000BF470000}"/>
    <cellStyle name="k_TONG HOP KINH PHI_KH TPCP vung TNB (03-1-2012) 2" xfId="18375" xr:uid="{00000000-0005-0000-0000-0000C0470000}"/>
    <cellStyle name="k_TONG HOP KINH PHI_KH TPCP vung TNB (03-1-2012) 3" xfId="18376" xr:uid="{00000000-0005-0000-0000-0000C1470000}"/>
    <cellStyle name="k_TONG HOP KINH PHI_KH TPCP vung TNB (03-1-2012) 4" xfId="18377" xr:uid="{00000000-0005-0000-0000-0000C2470000}"/>
    <cellStyle name="k_TONG HOP KINH PHI_KH TPCP vung TNB (03-1-2012) 5" xfId="18378" xr:uid="{00000000-0005-0000-0000-0000C3470000}"/>
    <cellStyle name="k_TONG HOP KINH PHI_Sheet1" xfId="18379" xr:uid="{00000000-0005-0000-0000-0000C4470000}"/>
    <cellStyle name="k_TONG HOP KINH PHI_Sheet1 2" xfId="18380" xr:uid="{00000000-0005-0000-0000-0000C5470000}"/>
    <cellStyle name="k_ÿÿÿÿÿ" xfId="18381" xr:uid="{00000000-0005-0000-0000-0000C6470000}"/>
    <cellStyle name="k_ÿÿÿÿÿ 2" xfId="18382" xr:uid="{00000000-0005-0000-0000-0000C7470000}"/>
    <cellStyle name="k_ÿÿÿÿÿ 3" xfId="18383" xr:uid="{00000000-0005-0000-0000-0000C8470000}"/>
    <cellStyle name="k_ÿÿÿÿÿ 4" xfId="18384" xr:uid="{00000000-0005-0000-0000-0000C9470000}"/>
    <cellStyle name="k_ÿÿÿÿÿ 5" xfId="18385" xr:uid="{00000000-0005-0000-0000-0000CA470000}"/>
    <cellStyle name="k_ÿÿÿÿÿ 6" xfId="18386" xr:uid="{00000000-0005-0000-0000-0000CB470000}"/>
    <cellStyle name="k_ÿÿÿÿÿ_!1 1 bao cao giao KH ve HTCMT vung TNB   12-12-2011" xfId="18387" xr:uid="{00000000-0005-0000-0000-0000CC470000}"/>
    <cellStyle name="k_ÿÿÿÿÿ_!1 1 bao cao giao KH ve HTCMT vung TNB   12-12-2011 2" xfId="18388" xr:uid="{00000000-0005-0000-0000-0000CD470000}"/>
    <cellStyle name="k_ÿÿÿÿÿ_!1 1 bao cao giao KH ve HTCMT vung TNB   12-12-2011 3" xfId="18389" xr:uid="{00000000-0005-0000-0000-0000CE470000}"/>
    <cellStyle name="k_ÿÿÿÿÿ_!1 1 bao cao giao KH ve HTCMT vung TNB   12-12-2011 4" xfId="18390" xr:uid="{00000000-0005-0000-0000-0000CF470000}"/>
    <cellStyle name="k_ÿÿÿÿÿ_!1 1 bao cao giao KH ve HTCMT vung TNB   12-12-2011 5" xfId="18391" xr:uid="{00000000-0005-0000-0000-0000D0470000}"/>
    <cellStyle name="k_ÿÿÿÿÿ_1" xfId="18392" xr:uid="{00000000-0005-0000-0000-0000D1470000}"/>
    <cellStyle name="k_ÿÿÿÿÿ_1 2" xfId="18393" xr:uid="{00000000-0005-0000-0000-0000D2470000}"/>
    <cellStyle name="k_ÿÿÿÿÿ_1 3" xfId="18394" xr:uid="{00000000-0005-0000-0000-0000D3470000}"/>
    <cellStyle name="k_ÿÿÿÿÿ_1 4" xfId="18395" xr:uid="{00000000-0005-0000-0000-0000D4470000}"/>
    <cellStyle name="k_ÿÿÿÿÿ_1 5" xfId="18396" xr:uid="{00000000-0005-0000-0000-0000D5470000}"/>
    <cellStyle name="k_ÿÿÿÿÿ_1 6" xfId="18397" xr:uid="{00000000-0005-0000-0000-0000D6470000}"/>
    <cellStyle name="k_ÿÿÿÿÿ_2" xfId="18398" xr:uid="{00000000-0005-0000-0000-0000D7470000}"/>
    <cellStyle name="k_ÿÿÿÿÿ_2 2" xfId="18399" xr:uid="{00000000-0005-0000-0000-0000D8470000}"/>
    <cellStyle name="k_ÿÿÿÿÿ_2 3" xfId="18400" xr:uid="{00000000-0005-0000-0000-0000D9470000}"/>
    <cellStyle name="k_ÿÿÿÿÿ_2 4" xfId="18401" xr:uid="{00000000-0005-0000-0000-0000DA470000}"/>
    <cellStyle name="k_ÿÿÿÿÿ_2 5" xfId="18402" xr:uid="{00000000-0005-0000-0000-0000DB470000}"/>
    <cellStyle name="k_ÿÿÿÿÿ_2 6" xfId="18403" xr:uid="{00000000-0005-0000-0000-0000DC470000}"/>
    <cellStyle name="k_ÿÿÿÿÿ_2_!1 1 bao cao giao KH ve HTCMT vung TNB   12-12-2011" xfId="18404" xr:uid="{00000000-0005-0000-0000-0000DD470000}"/>
    <cellStyle name="k_ÿÿÿÿÿ_2_!1 1 bao cao giao KH ve HTCMT vung TNB   12-12-2011 2" xfId="18405" xr:uid="{00000000-0005-0000-0000-0000DE470000}"/>
    <cellStyle name="k_ÿÿÿÿÿ_2_!1 1 bao cao giao KH ve HTCMT vung TNB   12-12-2011 3" xfId="18406" xr:uid="{00000000-0005-0000-0000-0000DF470000}"/>
    <cellStyle name="k_ÿÿÿÿÿ_2_!1 1 bao cao giao KH ve HTCMT vung TNB   12-12-2011 4" xfId="18407" xr:uid="{00000000-0005-0000-0000-0000E0470000}"/>
    <cellStyle name="k_ÿÿÿÿÿ_2_!1 1 bao cao giao KH ve HTCMT vung TNB   12-12-2011 5" xfId="18408" xr:uid="{00000000-0005-0000-0000-0000E1470000}"/>
    <cellStyle name="k_ÿÿÿÿÿ_2_bieu 1b" xfId="18409" xr:uid="{00000000-0005-0000-0000-0000E2470000}"/>
    <cellStyle name="k_ÿÿÿÿÿ_2_bieu 1b 2" xfId="18410" xr:uid="{00000000-0005-0000-0000-0000E3470000}"/>
    <cellStyle name="k_ÿÿÿÿÿ_2_Bieu4HTMT" xfId="18411" xr:uid="{00000000-0005-0000-0000-0000E4470000}"/>
    <cellStyle name="k_ÿÿÿÿÿ_2_Bieu4HTMT 2" xfId="18412" xr:uid="{00000000-0005-0000-0000-0000E5470000}"/>
    <cellStyle name="k_ÿÿÿÿÿ_2_Bieu4HTMT 3" xfId="18413" xr:uid="{00000000-0005-0000-0000-0000E6470000}"/>
    <cellStyle name="k_ÿÿÿÿÿ_2_Bieu4HTMT 4" xfId="18414" xr:uid="{00000000-0005-0000-0000-0000E7470000}"/>
    <cellStyle name="k_ÿÿÿÿÿ_2_Bieu4HTMT 5" xfId="18415" xr:uid="{00000000-0005-0000-0000-0000E8470000}"/>
    <cellStyle name="k_ÿÿÿÿÿ_2_Bieu4HTMT_!1 1 bao cao giao KH ve HTCMT vung TNB   12-12-2011" xfId="18416" xr:uid="{00000000-0005-0000-0000-0000E9470000}"/>
    <cellStyle name="k_ÿÿÿÿÿ_2_Bieu4HTMT_!1 1 bao cao giao KH ve HTCMT vung TNB   12-12-2011 2" xfId="18417" xr:uid="{00000000-0005-0000-0000-0000EA470000}"/>
    <cellStyle name="k_ÿÿÿÿÿ_2_Bieu4HTMT_!1 1 bao cao giao KH ve HTCMT vung TNB   12-12-2011 3" xfId="18418" xr:uid="{00000000-0005-0000-0000-0000EB470000}"/>
    <cellStyle name="k_ÿÿÿÿÿ_2_Bieu4HTMT_!1 1 bao cao giao KH ve HTCMT vung TNB   12-12-2011 4" xfId="18419" xr:uid="{00000000-0005-0000-0000-0000EC470000}"/>
    <cellStyle name="k_ÿÿÿÿÿ_2_Bieu4HTMT_!1 1 bao cao giao KH ve HTCMT vung TNB   12-12-2011 5" xfId="18420" xr:uid="{00000000-0005-0000-0000-0000ED470000}"/>
    <cellStyle name="k_ÿÿÿÿÿ_2_Bieu4HTMT_KH TPCP vung TNB (03-1-2012)" xfId="18421" xr:uid="{00000000-0005-0000-0000-0000EE470000}"/>
    <cellStyle name="k_ÿÿÿÿÿ_2_Bieu4HTMT_KH TPCP vung TNB (03-1-2012) 2" xfId="18422" xr:uid="{00000000-0005-0000-0000-0000EF470000}"/>
    <cellStyle name="k_ÿÿÿÿÿ_2_Bieu4HTMT_KH TPCP vung TNB (03-1-2012) 3" xfId="18423" xr:uid="{00000000-0005-0000-0000-0000F0470000}"/>
    <cellStyle name="k_ÿÿÿÿÿ_2_Bieu4HTMT_KH TPCP vung TNB (03-1-2012) 4" xfId="18424" xr:uid="{00000000-0005-0000-0000-0000F1470000}"/>
    <cellStyle name="k_ÿÿÿÿÿ_2_Bieu4HTMT_KH TPCP vung TNB (03-1-2012) 5" xfId="18425" xr:uid="{00000000-0005-0000-0000-0000F2470000}"/>
    <cellStyle name="k_ÿÿÿÿÿ_2_KH TPCP vung TNB (03-1-2012)" xfId="18426" xr:uid="{00000000-0005-0000-0000-0000F3470000}"/>
    <cellStyle name="k_ÿÿÿÿÿ_2_KH TPCP vung TNB (03-1-2012) 2" xfId="18427" xr:uid="{00000000-0005-0000-0000-0000F4470000}"/>
    <cellStyle name="k_ÿÿÿÿÿ_2_KH TPCP vung TNB (03-1-2012) 3" xfId="18428" xr:uid="{00000000-0005-0000-0000-0000F5470000}"/>
    <cellStyle name="k_ÿÿÿÿÿ_2_KH TPCP vung TNB (03-1-2012) 4" xfId="18429" xr:uid="{00000000-0005-0000-0000-0000F6470000}"/>
    <cellStyle name="k_ÿÿÿÿÿ_2_KH TPCP vung TNB (03-1-2012) 5" xfId="18430" xr:uid="{00000000-0005-0000-0000-0000F7470000}"/>
    <cellStyle name="k_ÿÿÿÿÿ_2_Sheet1" xfId="18431" xr:uid="{00000000-0005-0000-0000-0000F8470000}"/>
    <cellStyle name="k_ÿÿÿÿÿ_2_Sheet1 2" xfId="18432" xr:uid="{00000000-0005-0000-0000-0000F9470000}"/>
    <cellStyle name="k_ÿÿÿÿÿ_bieu 1b" xfId="18433" xr:uid="{00000000-0005-0000-0000-0000FA470000}"/>
    <cellStyle name="k_ÿÿÿÿÿ_bieu 1b 2" xfId="18434" xr:uid="{00000000-0005-0000-0000-0000FB470000}"/>
    <cellStyle name="k_ÿÿÿÿÿ_Bieu4HTMT" xfId="18435" xr:uid="{00000000-0005-0000-0000-0000FC470000}"/>
    <cellStyle name="k_ÿÿÿÿÿ_Bieu4HTMT 2" xfId="18436" xr:uid="{00000000-0005-0000-0000-0000FD470000}"/>
    <cellStyle name="k_ÿÿÿÿÿ_Bieu4HTMT 3" xfId="18437" xr:uid="{00000000-0005-0000-0000-0000FE470000}"/>
    <cellStyle name="k_ÿÿÿÿÿ_Bieu4HTMT 4" xfId="18438" xr:uid="{00000000-0005-0000-0000-0000FF470000}"/>
    <cellStyle name="k_ÿÿÿÿÿ_Bieu4HTMT 5" xfId="18439" xr:uid="{00000000-0005-0000-0000-000000480000}"/>
    <cellStyle name="k_ÿÿÿÿÿ_Bieu4HTMT_!1 1 bao cao giao KH ve HTCMT vung TNB   12-12-2011" xfId="18440" xr:uid="{00000000-0005-0000-0000-000001480000}"/>
    <cellStyle name="k_ÿÿÿÿÿ_Bieu4HTMT_!1 1 bao cao giao KH ve HTCMT vung TNB   12-12-2011 2" xfId="18441" xr:uid="{00000000-0005-0000-0000-000002480000}"/>
    <cellStyle name="k_ÿÿÿÿÿ_Bieu4HTMT_!1 1 bao cao giao KH ve HTCMT vung TNB   12-12-2011 3" xfId="18442" xr:uid="{00000000-0005-0000-0000-000003480000}"/>
    <cellStyle name="k_ÿÿÿÿÿ_Bieu4HTMT_!1 1 bao cao giao KH ve HTCMT vung TNB   12-12-2011 4" xfId="18443" xr:uid="{00000000-0005-0000-0000-000004480000}"/>
    <cellStyle name="k_ÿÿÿÿÿ_Bieu4HTMT_!1 1 bao cao giao KH ve HTCMT vung TNB   12-12-2011 5" xfId="18444" xr:uid="{00000000-0005-0000-0000-000005480000}"/>
    <cellStyle name="k_ÿÿÿÿÿ_Bieu4HTMT_KH TPCP vung TNB (03-1-2012)" xfId="18445" xr:uid="{00000000-0005-0000-0000-000006480000}"/>
    <cellStyle name="k_ÿÿÿÿÿ_Bieu4HTMT_KH TPCP vung TNB (03-1-2012) 2" xfId="18446" xr:uid="{00000000-0005-0000-0000-000007480000}"/>
    <cellStyle name="k_ÿÿÿÿÿ_Bieu4HTMT_KH TPCP vung TNB (03-1-2012) 3" xfId="18447" xr:uid="{00000000-0005-0000-0000-000008480000}"/>
    <cellStyle name="k_ÿÿÿÿÿ_Bieu4HTMT_KH TPCP vung TNB (03-1-2012) 4" xfId="18448" xr:uid="{00000000-0005-0000-0000-000009480000}"/>
    <cellStyle name="k_ÿÿÿÿÿ_Bieu4HTMT_KH TPCP vung TNB (03-1-2012) 5" xfId="18449" xr:uid="{00000000-0005-0000-0000-00000A480000}"/>
    <cellStyle name="k_ÿÿÿÿÿ_KH TPCP vung TNB (03-1-2012)" xfId="18450" xr:uid="{00000000-0005-0000-0000-00000B480000}"/>
    <cellStyle name="k_ÿÿÿÿÿ_KH TPCP vung TNB (03-1-2012) 2" xfId="18451" xr:uid="{00000000-0005-0000-0000-00000C480000}"/>
    <cellStyle name="k_ÿÿÿÿÿ_KH TPCP vung TNB (03-1-2012) 3" xfId="18452" xr:uid="{00000000-0005-0000-0000-00000D480000}"/>
    <cellStyle name="k_ÿÿÿÿÿ_KH TPCP vung TNB (03-1-2012) 4" xfId="18453" xr:uid="{00000000-0005-0000-0000-00000E480000}"/>
    <cellStyle name="k_ÿÿÿÿÿ_KH TPCP vung TNB (03-1-2012) 5" xfId="18454" xr:uid="{00000000-0005-0000-0000-00000F480000}"/>
    <cellStyle name="k_ÿÿÿÿÿ_Sheet1" xfId="18455" xr:uid="{00000000-0005-0000-0000-000010480000}"/>
    <cellStyle name="k_ÿÿÿÿÿ_Sheet1 2" xfId="18456" xr:uid="{00000000-0005-0000-0000-000011480000}"/>
    <cellStyle name="kh¸c_Bang Chi tieu" xfId="18457" xr:uid="{00000000-0005-0000-0000-000012480000}"/>
    <cellStyle name="khanh" xfId="18458" xr:uid="{00000000-0005-0000-0000-000013480000}"/>
    <cellStyle name="khanh 2" xfId="18459" xr:uid="{00000000-0005-0000-0000-000014480000}"/>
    <cellStyle name="khanh 2 2" xfId="18460" xr:uid="{00000000-0005-0000-0000-000015480000}"/>
    <cellStyle name="khanh 2 3" xfId="18461" xr:uid="{00000000-0005-0000-0000-000016480000}"/>
    <cellStyle name="khanh 2 4" xfId="18462" xr:uid="{00000000-0005-0000-0000-000017480000}"/>
    <cellStyle name="khanh 3" xfId="18463" xr:uid="{00000000-0005-0000-0000-000018480000}"/>
    <cellStyle name="khanh 3 2" xfId="18464" xr:uid="{00000000-0005-0000-0000-000019480000}"/>
    <cellStyle name="khanh 3 3" xfId="18465" xr:uid="{00000000-0005-0000-0000-00001A480000}"/>
    <cellStyle name="khanh 3 4" xfId="18466" xr:uid="{00000000-0005-0000-0000-00001B480000}"/>
    <cellStyle name="khanh 4" xfId="18467" xr:uid="{00000000-0005-0000-0000-00001C480000}"/>
    <cellStyle name="khanh 4 2" xfId="18468" xr:uid="{00000000-0005-0000-0000-00001D480000}"/>
    <cellStyle name="khanh 4 3" xfId="18469" xr:uid="{00000000-0005-0000-0000-00001E480000}"/>
    <cellStyle name="khanh 4 4" xfId="18470" xr:uid="{00000000-0005-0000-0000-00001F480000}"/>
    <cellStyle name="khanh 5" xfId="18471" xr:uid="{00000000-0005-0000-0000-000020480000}"/>
    <cellStyle name="khanh 6" xfId="18472" xr:uid="{00000000-0005-0000-0000-000021480000}"/>
    <cellStyle name="khanh 7" xfId="18473" xr:uid="{00000000-0005-0000-0000-000022480000}"/>
    <cellStyle name="khung" xfId="18474" xr:uid="{00000000-0005-0000-0000-000023480000}"/>
    <cellStyle name="khung 2" xfId="18475" xr:uid="{00000000-0005-0000-0000-000024480000}"/>
    <cellStyle name="khung 2 2" xfId="18476" xr:uid="{00000000-0005-0000-0000-000025480000}"/>
    <cellStyle name="khung 2 2 2" xfId="18477" xr:uid="{00000000-0005-0000-0000-000026480000}"/>
    <cellStyle name="khung 2 2 2 2" xfId="18478" xr:uid="{00000000-0005-0000-0000-000027480000}"/>
    <cellStyle name="khung 2 2 2 3" xfId="18479" xr:uid="{00000000-0005-0000-0000-000028480000}"/>
    <cellStyle name="khung 2 2 2 4" xfId="18480" xr:uid="{00000000-0005-0000-0000-000029480000}"/>
    <cellStyle name="khung 2 2 2 5" xfId="18481" xr:uid="{00000000-0005-0000-0000-00002A480000}"/>
    <cellStyle name="khung 2 2 3" xfId="18482" xr:uid="{00000000-0005-0000-0000-00002B480000}"/>
    <cellStyle name="khung 2 2 4" xfId="18483" xr:uid="{00000000-0005-0000-0000-00002C480000}"/>
    <cellStyle name="khung 2 3" xfId="18484" xr:uid="{00000000-0005-0000-0000-00002D480000}"/>
    <cellStyle name="khung 2 3 2" xfId="18485" xr:uid="{00000000-0005-0000-0000-00002E480000}"/>
    <cellStyle name="khung 2 3 3" xfId="18486" xr:uid="{00000000-0005-0000-0000-00002F480000}"/>
    <cellStyle name="khung 2 3 4" xfId="18487" xr:uid="{00000000-0005-0000-0000-000030480000}"/>
    <cellStyle name="khung 2 3 5" xfId="18488" xr:uid="{00000000-0005-0000-0000-000031480000}"/>
    <cellStyle name="khung 2 4" xfId="18489" xr:uid="{00000000-0005-0000-0000-000032480000}"/>
    <cellStyle name="khung 3" xfId="18490" xr:uid="{00000000-0005-0000-0000-000033480000}"/>
    <cellStyle name="khung 3 2" xfId="18491" xr:uid="{00000000-0005-0000-0000-000034480000}"/>
    <cellStyle name="khung 3 3" xfId="18492" xr:uid="{00000000-0005-0000-0000-000035480000}"/>
    <cellStyle name="khung 3 4" xfId="18493" xr:uid="{00000000-0005-0000-0000-000036480000}"/>
    <cellStyle name="khung 3 5" xfId="18494" xr:uid="{00000000-0005-0000-0000-000037480000}"/>
    <cellStyle name="khung 4" xfId="18495" xr:uid="{00000000-0005-0000-0000-000038480000}"/>
    <cellStyle name="khung 5" xfId="18496" xr:uid="{00000000-0005-0000-0000-000039480000}"/>
    <cellStyle name="khung 6" xfId="18497" xr:uid="{00000000-0005-0000-0000-00003A480000}"/>
    <cellStyle name="KLBXUNG" xfId="18498" xr:uid="{00000000-0005-0000-0000-00003B480000}"/>
    <cellStyle name="Ledger 17 x 11 in" xfId="18499" xr:uid="{00000000-0005-0000-0000-00003C480000}"/>
    <cellStyle name="Ledger 17 x 11 in 10" xfId="18500" xr:uid="{00000000-0005-0000-0000-00003D480000}"/>
    <cellStyle name="Ledger 17 x 11 in 11" xfId="18501" xr:uid="{00000000-0005-0000-0000-00003E480000}"/>
    <cellStyle name="Ledger 17 x 11 in 12" xfId="18502" xr:uid="{00000000-0005-0000-0000-00003F480000}"/>
    <cellStyle name="Ledger 17 x 11 in 2" xfId="18503" xr:uid="{00000000-0005-0000-0000-000040480000}"/>
    <cellStyle name="Ledger 17 x 11 in 2 2" xfId="18504" xr:uid="{00000000-0005-0000-0000-000041480000}"/>
    <cellStyle name="Ledger 17 x 11 in 2 2 2" xfId="18505" xr:uid="{00000000-0005-0000-0000-000042480000}"/>
    <cellStyle name="Ledger 17 x 11 in 2 3" xfId="18506" xr:uid="{00000000-0005-0000-0000-000043480000}"/>
    <cellStyle name="Ledger 17 x 11 in 2 3 2" xfId="18507" xr:uid="{00000000-0005-0000-0000-000044480000}"/>
    <cellStyle name="Ledger 17 x 11 in 2 4" xfId="18508" xr:uid="{00000000-0005-0000-0000-000045480000}"/>
    <cellStyle name="Ledger 17 x 11 in 2 4 2" xfId="18509" xr:uid="{00000000-0005-0000-0000-000046480000}"/>
    <cellStyle name="Ledger 17 x 11 in 2 5" xfId="18510" xr:uid="{00000000-0005-0000-0000-000047480000}"/>
    <cellStyle name="Ledger 17 x 11 in 2 5 2" xfId="18511" xr:uid="{00000000-0005-0000-0000-000048480000}"/>
    <cellStyle name="Ledger 17 x 11 in 2 6" xfId="18512" xr:uid="{00000000-0005-0000-0000-000049480000}"/>
    <cellStyle name="Ledger 17 x 11 in 2 6 2" xfId="18513" xr:uid="{00000000-0005-0000-0000-00004A480000}"/>
    <cellStyle name="Ledger 17 x 11 in 2 7" xfId="18514" xr:uid="{00000000-0005-0000-0000-00004B480000}"/>
    <cellStyle name="Ledger 17 x 11 in 2 7 2" xfId="18515" xr:uid="{00000000-0005-0000-0000-00004C480000}"/>
    <cellStyle name="Ledger 17 x 11 in 2 8" xfId="18516" xr:uid="{00000000-0005-0000-0000-00004D480000}"/>
    <cellStyle name="Ledger 17 x 11 in 2 9" xfId="18517" xr:uid="{00000000-0005-0000-0000-00004E480000}"/>
    <cellStyle name="Ledger 17 x 11 in 3" xfId="18518" xr:uid="{00000000-0005-0000-0000-00004F480000}"/>
    <cellStyle name="Ledger 17 x 11 in 3 2" xfId="18519" xr:uid="{00000000-0005-0000-0000-000050480000}"/>
    <cellStyle name="Ledger 17 x 11 in 3 3" xfId="18520" xr:uid="{00000000-0005-0000-0000-000051480000}"/>
    <cellStyle name="Ledger 17 x 11 in 3 4" xfId="18521" xr:uid="{00000000-0005-0000-0000-000052480000}"/>
    <cellStyle name="Ledger 17 x 11 in 3 5" xfId="18522" xr:uid="{00000000-0005-0000-0000-000053480000}"/>
    <cellStyle name="Ledger 17 x 11 in 4" xfId="18523" xr:uid="{00000000-0005-0000-0000-000054480000}"/>
    <cellStyle name="Ledger 17 x 11 in 4 2" xfId="18524" xr:uid="{00000000-0005-0000-0000-000055480000}"/>
    <cellStyle name="Ledger 17 x 11 in 4 3" xfId="18525" xr:uid="{00000000-0005-0000-0000-000056480000}"/>
    <cellStyle name="Ledger 17 x 11 in 4 4" xfId="18526" xr:uid="{00000000-0005-0000-0000-000057480000}"/>
    <cellStyle name="Ledger 17 x 11 in 4 5" xfId="18527" xr:uid="{00000000-0005-0000-0000-000058480000}"/>
    <cellStyle name="Ledger 17 x 11 in 5" xfId="18528" xr:uid="{00000000-0005-0000-0000-000059480000}"/>
    <cellStyle name="Ledger 17 x 11 in 5 2" xfId="18529" xr:uid="{00000000-0005-0000-0000-00005A480000}"/>
    <cellStyle name="Ledger 17 x 11 in 6" xfId="18530" xr:uid="{00000000-0005-0000-0000-00005B480000}"/>
    <cellStyle name="Ledger 17 x 11 in 6 2" xfId="18531" xr:uid="{00000000-0005-0000-0000-00005C480000}"/>
    <cellStyle name="Ledger 17 x 11 in 7" xfId="18532" xr:uid="{00000000-0005-0000-0000-00005D480000}"/>
    <cellStyle name="Ledger 17 x 11 in 7 2" xfId="18533" xr:uid="{00000000-0005-0000-0000-00005E480000}"/>
    <cellStyle name="Ledger 17 x 11 in 8" xfId="18534" xr:uid="{00000000-0005-0000-0000-00005F480000}"/>
    <cellStyle name="Ledger 17 x 11 in 8 2" xfId="18535" xr:uid="{00000000-0005-0000-0000-000060480000}"/>
    <cellStyle name="Ledger 17 x 11 in 9" xfId="18536" xr:uid="{00000000-0005-0000-0000-000061480000}"/>
    <cellStyle name="Ledger 17 x 11 in 9 2" xfId="18537" xr:uid="{00000000-0005-0000-0000-000062480000}"/>
    <cellStyle name="Ledger 17 x 11 in_bieu 1b" xfId="18538" xr:uid="{00000000-0005-0000-0000-000063480000}"/>
    <cellStyle name="left" xfId="18539" xr:uid="{00000000-0005-0000-0000-000064480000}"/>
    <cellStyle name="left 2" xfId="18540" xr:uid="{00000000-0005-0000-0000-000065480000}"/>
    <cellStyle name="left 2 2" xfId="18541" xr:uid="{00000000-0005-0000-0000-000066480000}"/>
    <cellStyle name="left 2 3" xfId="18542" xr:uid="{00000000-0005-0000-0000-000067480000}"/>
    <cellStyle name="left 2 4" xfId="18543" xr:uid="{00000000-0005-0000-0000-000068480000}"/>
    <cellStyle name="left 3" xfId="18544" xr:uid="{00000000-0005-0000-0000-000069480000}"/>
    <cellStyle name="left 3 2" xfId="18545" xr:uid="{00000000-0005-0000-0000-00006A480000}"/>
    <cellStyle name="left 3 3" xfId="18546" xr:uid="{00000000-0005-0000-0000-00006B480000}"/>
    <cellStyle name="left 3 4" xfId="18547" xr:uid="{00000000-0005-0000-0000-00006C480000}"/>
    <cellStyle name="left 4" xfId="18548" xr:uid="{00000000-0005-0000-0000-00006D480000}"/>
    <cellStyle name="left 4 2" xfId="18549" xr:uid="{00000000-0005-0000-0000-00006E480000}"/>
    <cellStyle name="left 4 3" xfId="18550" xr:uid="{00000000-0005-0000-0000-00006F480000}"/>
    <cellStyle name="left 4 4" xfId="18551" xr:uid="{00000000-0005-0000-0000-000070480000}"/>
    <cellStyle name="left 5" xfId="18552" xr:uid="{00000000-0005-0000-0000-000071480000}"/>
    <cellStyle name="left 6" xfId="18553" xr:uid="{00000000-0005-0000-0000-000072480000}"/>
    <cellStyle name="left 7" xfId="18554" xr:uid="{00000000-0005-0000-0000-000073480000}"/>
    <cellStyle name="Line" xfId="18555" xr:uid="{00000000-0005-0000-0000-000074480000}"/>
    <cellStyle name="Line 2" xfId="18556" xr:uid="{00000000-0005-0000-0000-000075480000}"/>
    <cellStyle name="Line 3" xfId="18557" xr:uid="{00000000-0005-0000-0000-000076480000}"/>
    <cellStyle name="Line 4" xfId="18558" xr:uid="{00000000-0005-0000-0000-000077480000}"/>
    <cellStyle name="Line 5" xfId="18559" xr:uid="{00000000-0005-0000-0000-000078480000}"/>
    <cellStyle name="Link Currency (0)" xfId="18560" xr:uid="{00000000-0005-0000-0000-000079480000}"/>
    <cellStyle name="Link Currency (0) 10" xfId="18561" xr:uid="{00000000-0005-0000-0000-00007A480000}"/>
    <cellStyle name="Link Currency (0) 10 2" xfId="18562" xr:uid="{00000000-0005-0000-0000-00007B480000}"/>
    <cellStyle name="Link Currency (0) 10 3" xfId="18563" xr:uid="{00000000-0005-0000-0000-00007C480000}"/>
    <cellStyle name="Link Currency (0) 10 4" xfId="18564" xr:uid="{00000000-0005-0000-0000-00007D480000}"/>
    <cellStyle name="Link Currency (0) 10 5" xfId="18565" xr:uid="{00000000-0005-0000-0000-00007E480000}"/>
    <cellStyle name="Link Currency (0) 11" xfId="18566" xr:uid="{00000000-0005-0000-0000-00007F480000}"/>
    <cellStyle name="Link Currency (0) 11 2" xfId="18567" xr:uid="{00000000-0005-0000-0000-000080480000}"/>
    <cellStyle name="Link Currency (0) 11 3" xfId="18568" xr:uid="{00000000-0005-0000-0000-000081480000}"/>
    <cellStyle name="Link Currency (0) 11 4" xfId="18569" xr:uid="{00000000-0005-0000-0000-000082480000}"/>
    <cellStyle name="Link Currency (0) 11 5" xfId="18570" xr:uid="{00000000-0005-0000-0000-000083480000}"/>
    <cellStyle name="Link Currency (0) 12" xfId="18571" xr:uid="{00000000-0005-0000-0000-000084480000}"/>
    <cellStyle name="Link Currency (0) 12 2" xfId="18572" xr:uid="{00000000-0005-0000-0000-000085480000}"/>
    <cellStyle name="Link Currency (0) 12 3" xfId="18573" xr:uid="{00000000-0005-0000-0000-000086480000}"/>
    <cellStyle name="Link Currency (0) 12 4" xfId="18574" xr:uid="{00000000-0005-0000-0000-000087480000}"/>
    <cellStyle name="Link Currency (0) 12 5" xfId="18575" xr:uid="{00000000-0005-0000-0000-000088480000}"/>
    <cellStyle name="Link Currency (0) 13" xfId="18576" xr:uid="{00000000-0005-0000-0000-000089480000}"/>
    <cellStyle name="Link Currency (0) 13 2" xfId="18577" xr:uid="{00000000-0005-0000-0000-00008A480000}"/>
    <cellStyle name="Link Currency (0) 13 3" xfId="18578" xr:uid="{00000000-0005-0000-0000-00008B480000}"/>
    <cellStyle name="Link Currency (0) 13 4" xfId="18579" xr:uid="{00000000-0005-0000-0000-00008C480000}"/>
    <cellStyle name="Link Currency (0) 13 5" xfId="18580" xr:uid="{00000000-0005-0000-0000-00008D480000}"/>
    <cellStyle name="Link Currency (0) 14" xfId="18581" xr:uid="{00000000-0005-0000-0000-00008E480000}"/>
    <cellStyle name="Link Currency (0) 14 2" xfId="18582" xr:uid="{00000000-0005-0000-0000-00008F480000}"/>
    <cellStyle name="Link Currency (0) 14 3" xfId="18583" xr:uid="{00000000-0005-0000-0000-000090480000}"/>
    <cellStyle name="Link Currency (0) 14 4" xfId="18584" xr:uid="{00000000-0005-0000-0000-000091480000}"/>
    <cellStyle name="Link Currency (0) 14 5" xfId="18585" xr:uid="{00000000-0005-0000-0000-000092480000}"/>
    <cellStyle name="Link Currency (0) 15" xfId="18586" xr:uid="{00000000-0005-0000-0000-000093480000}"/>
    <cellStyle name="Link Currency (0) 15 2" xfId="18587" xr:uid="{00000000-0005-0000-0000-000094480000}"/>
    <cellStyle name="Link Currency (0) 15 3" xfId="18588" xr:uid="{00000000-0005-0000-0000-000095480000}"/>
    <cellStyle name="Link Currency (0) 15 4" xfId="18589" xr:uid="{00000000-0005-0000-0000-000096480000}"/>
    <cellStyle name="Link Currency (0) 15 5" xfId="18590" xr:uid="{00000000-0005-0000-0000-000097480000}"/>
    <cellStyle name="Link Currency (0) 16" xfId="18591" xr:uid="{00000000-0005-0000-0000-000098480000}"/>
    <cellStyle name="Link Currency (0) 16 2" xfId="18592" xr:uid="{00000000-0005-0000-0000-000099480000}"/>
    <cellStyle name="Link Currency (0) 16 3" xfId="18593" xr:uid="{00000000-0005-0000-0000-00009A480000}"/>
    <cellStyle name="Link Currency (0) 16 4" xfId="18594" xr:uid="{00000000-0005-0000-0000-00009B480000}"/>
    <cellStyle name="Link Currency (0) 16 5" xfId="18595" xr:uid="{00000000-0005-0000-0000-00009C480000}"/>
    <cellStyle name="Link Currency (0) 17" xfId="18596" xr:uid="{00000000-0005-0000-0000-00009D480000}"/>
    <cellStyle name="Link Currency (0) 18" xfId="18597" xr:uid="{00000000-0005-0000-0000-00009E480000}"/>
    <cellStyle name="Link Currency (0) 19" xfId="18598" xr:uid="{00000000-0005-0000-0000-00009F480000}"/>
    <cellStyle name="Link Currency (0) 2" xfId="18599" xr:uid="{00000000-0005-0000-0000-0000A0480000}"/>
    <cellStyle name="Link Currency (0) 2 2" xfId="18600" xr:uid="{00000000-0005-0000-0000-0000A1480000}"/>
    <cellStyle name="Link Currency (0) 2 3" xfId="18601" xr:uid="{00000000-0005-0000-0000-0000A2480000}"/>
    <cellStyle name="Link Currency (0) 2 4" xfId="18602" xr:uid="{00000000-0005-0000-0000-0000A3480000}"/>
    <cellStyle name="Link Currency (0) 2 5" xfId="18603" xr:uid="{00000000-0005-0000-0000-0000A4480000}"/>
    <cellStyle name="Link Currency (0) 2 6" xfId="18604" xr:uid="{00000000-0005-0000-0000-0000A5480000}"/>
    <cellStyle name="Link Currency (0) 20" xfId="18605" xr:uid="{00000000-0005-0000-0000-0000A6480000}"/>
    <cellStyle name="Link Currency (0) 21" xfId="18606" xr:uid="{00000000-0005-0000-0000-0000A7480000}"/>
    <cellStyle name="Link Currency (0) 3" xfId="18607" xr:uid="{00000000-0005-0000-0000-0000A8480000}"/>
    <cellStyle name="Link Currency (0) 3 2" xfId="18608" xr:uid="{00000000-0005-0000-0000-0000A9480000}"/>
    <cellStyle name="Link Currency (0) 3 3" xfId="18609" xr:uid="{00000000-0005-0000-0000-0000AA480000}"/>
    <cellStyle name="Link Currency (0) 3 4" xfId="18610" xr:uid="{00000000-0005-0000-0000-0000AB480000}"/>
    <cellStyle name="Link Currency (0) 3 5" xfId="18611" xr:uid="{00000000-0005-0000-0000-0000AC480000}"/>
    <cellStyle name="Link Currency (0) 3 6" xfId="18612" xr:uid="{00000000-0005-0000-0000-0000AD480000}"/>
    <cellStyle name="Link Currency (0) 4" xfId="18613" xr:uid="{00000000-0005-0000-0000-0000AE480000}"/>
    <cellStyle name="Link Currency (0) 4 2" xfId="18614" xr:uid="{00000000-0005-0000-0000-0000AF480000}"/>
    <cellStyle name="Link Currency (0) 4 3" xfId="18615" xr:uid="{00000000-0005-0000-0000-0000B0480000}"/>
    <cellStyle name="Link Currency (0) 4 4" xfId="18616" xr:uid="{00000000-0005-0000-0000-0000B1480000}"/>
    <cellStyle name="Link Currency (0) 4 5" xfId="18617" xr:uid="{00000000-0005-0000-0000-0000B2480000}"/>
    <cellStyle name="Link Currency (0) 4 6" xfId="18618" xr:uid="{00000000-0005-0000-0000-0000B3480000}"/>
    <cellStyle name="Link Currency (0) 5" xfId="18619" xr:uid="{00000000-0005-0000-0000-0000B4480000}"/>
    <cellStyle name="Link Currency (0) 5 2" xfId="18620" xr:uid="{00000000-0005-0000-0000-0000B5480000}"/>
    <cellStyle name="Link Currency (0) 5 3" xfId="18621" xr:uid="{00000000-0005-0000-0000-0000B6480000}"/>
    <cellStyle name="Link Currency (0) 5 4" xfId="18622" xr:uid="{00000000-0005-0000-0000-0000B7480000}"/>
    <cellStyle name="Link Currency (0) 5 5" xfId="18623" xr:uid="{00000000-0005-0000-0000-0000B8480000}"/>
    <cellStyle name="Link Currency (0) 6" xfId="18624" xr:uid="{00000000-0005-0000-0000-0000B9480000}"/>
    <cellStyle name="Link Currency (0) 6 2" xfId="18625" xr:uid="{00000000-0005-0000-0000-0000BA480000}"/>
    <cellStyle name="Link Currency (0) 6 3" xfId="18626" xr:uid="{00000000-0005-0000-0000-0000BB480000}"/>
    <cellStyle name="Link Currency (0) 6 4" xfId="18627" xr:uid="{00000000-0005-0000-0000-0000BC480000}"/>
    <cellStyle name="Link Currency (0) 6 5" xfId="18628" xr:uid="{00000000-0005-0000-0000-0000BD480000}"/>
    <cellStyle name="Link Currency (0) 7" xfId="18629" xr:uid="{00000000-0005-0000-0000-0000BE480000}"/>
    <cellStyle name="Link Currency (0) 7 2" xfId="18630" xr:uid="{00000000-0005-0000-0000-0000BF480000}"/>
    <cellStyle name="Link Currency (0) 7 3" xfId="18631" xr:uid="{00000000-0005-0000-0000-0000C0480000}"/>
    <cellStyle name="Link Currency (0) 7 4" xfId="18632" xr:uid="{00000000-0005-0000-0000-0000C1480000}"/>
    <cellStyle name="Link Currency (0) 7 5" xfId="18633" xr:uid="{00000000-0005-0000-0000-0000C2480000}"/>
    <cellStyle name="Link Currency (0) 8" xfId="18634" xr:uid="{00000000-0005-0000-0000-0000C3480000}"/>
    <cellStyle name="Link Currency (0) 8 2" xfId="18635" xr:uid="{00000000-0005-0000-0000-0000C4480000}"/>
    <cellStyle name="Link Currency (0) 8 3" xfId="18636" xr:uid="{00000000-0005-0000-0000-0000C5480000}"/>
    <cellStyle name="Link Currency (0) 8 4" xfId="18637" xr:uid="{00000000-0005-0000-0000-0000C6480000}"/>
    <cellStyle name="Link Currency (0) 8 5" xfId="18638" xr:uid="{00000000-0005-0000-0000-0000C7480000}"/>
    <cellStyle name="Link Currency (0) 9" xfId="18639" xr:uid="{00000000-0005-0000-0000-0000C8480000}"/>
    <cellStyle name="Link Currency (0) 9 2" xfId="18640" xr:uid="{00000000-0005-0000-0000-0000C9480000}"/>
    <cellStyle name="Link Currency (0) 9 3" xfId="18641" xr:uid="{00000000-0005-0000-0000-0000CA480000}"/>
    <cellStyle name="Link Currency (0) 9 4" xfId="18642" xr:uid="{00000000-0005-0000-0000-0000CB480000}"/>
    <cellStyle name="Link Currency (0) 9 5" xfId="18643" xr:uid="{00000000-0005-0000-0000-0000CC480000}"/>
    <cellStyle name="Link Currency (0)_bieu 1b" xfId="18644" xr:uid="{00000000-0005-0000-0000-0000CD480000}"/>
    <cellStyle name="Link Currency (2)" xfId="18645" xr:uid="{00000000-0005-0000-0000-0000CE480000}"/>
    <cellStyle name="Link Currency (2) 10" xfId="18646" xr:uid="{00000000-0005-0000-0000-0000CF480000}"/>
    <cellStyle name="Link Currency (2) 10 2" xfId="18647" xr:uid="{00000000-0005-0000-0000-0000D0480000}"/>
    <cellStyle name="Link Currency (2) 10 3" xfId="18648" xr:uid="{00000000-0005-0000-0000-0000D1480000}"/>
    <cellStyle name="Link Currency (2) 10 4" xfId="18649" xr:uid="{00000000-0005-0000-0000-0000D2480000}"/>
    <cellStyle name="Link Currency (2) 10 5" xfId="18650" xr:uid="{00000000-0005-0000-0000-0000D3480000}"/>
    <cellStyle name="Link Currency (2) 11" xfId="18651" xr:uid="{00000000-0005-0000-0000-0000D4480000}"/>
    <cellStyle name="Link Currency (2) 11 2" xfId="18652" xr:uid="{00000000-0005-0000-0000-0000D5480000}"/>
    <cellStyle name="Link Currency (2) 11 3" xfId="18653" xr:uid="{00000000-0005-0000-0000-0000D6480000}"/>
    <cellStyle name="Link Currency (2) 11 4" xfId="18654" xr:uid="{00000000-0005-0000-0000-0000D7480000}"/>
    <cellStyle name="Link Currency (2) 11 5" xfId="18655" xr:uid="{00000000-0005-0000-0000-0000D8480000}"/>
    <cellStyle name="Link Currency (2) 12" xfId="18656" xr:uid="{00000000-0005-0000-0000-0000D9480000}"/>
    <cellStyle name="Link Currency (2) 12 2" xfId="18657" xr:uid="{00000000-0005-0000-0000-0000DA480000}"/>
    <cellStyle name="Link Currency (2) 12 3" xfId="18658" xr:uid="{00000000-0005-0000-0000-0000DB480000}"/>
    <cellStyle name="Link Currency (2) 12 4" xfId="18659" xr:uid="{00000000-0005-0000-0000-0000DC480000}"/>
    <cellStyle name="Link Currency (2) 12 5" xfId="18660" xr:uid="{00000000-0005-0000-0000-0000DD480000}"/>
    <cellStyle name="Link Currency (2) 13" xfId="18661" xr:uid="{00000000-0005-0000-0000-0000DE480000}"/>
    <cellStyle name="Link Currency (2) 13 2" xfId="18662" xr:uid="{00000000-0005-0000-0000-0000DF480000}"/>
    <cellStyle name="Link Currency (2) 13 3" xfId="18663" xr:uid="{00000000-0005-0000-0000-0000E0480000}"/>
    <cellStyle name="Link Currency (2) 13 4" xfId="18664" xr:uid="{00000000-0005-0000-0000-0000E1480000}"/>
    <cellStyle name="Link Currency (2) 13 5" xfId="18665" xr:uid="{00000000-0005-0000-0000-0000E2480000}"/>
    <cellStyle name="Link Currency (2) 14" xfId="18666" xr:uid="{00000000-0005-0000-0000-0000E3480000}"/>
    <cellStyle name="Link Currency (2) 14 2" xfId="18667" xr:uid="{00000000-0005-0000-0000-0000E4480000}"/>
    <cellStyle name="Link Currency (2) 14 3" xfId="18668" xr:uid="{00000000-0005-0000-0000-0000E5480000}"/>
    <cellStyle name="Link Currency (2) 14 4" xfId="18669" xr:uid="{00000000-0005-0000-0000-0000E6480000}"/>
    <cellStyle name="Link Currency (2) 14 5" xfId="18670" xr:uid="{00000000-0005-0000-0000-0000E7480000}"/>
    <cellStyle name="Link Currency (2) 15" xfId="18671" xr:uid="{00000000-0005-0000-0000-0000E8480000}"/>
    <cellStyle name="Link Currency (2) 15 2" xfId="18672" xr:uid="{00000000-0005-0000-0000-0000E9480000}"/>
    <cellStyle name="Link Currency (2) 15 3" xfId="18673" xr:uid="{00000000-0005-0000-0000-0000EA480000}"/>
    <cellStyle name="Link Currency (2) 15 4" xfId="18674" xr:uid="{00000000-0005-0000-0000-0000EB480000}"/>
    <cellStyle name="Link Currency (2) 15 5" xfId="18675" xr:uid="{00000000-0005-0000-0000-0000EC480000}"/>
    <cellStyle name="Link Currency (2) 16" xfId="18676" xr:uid="{00000000-0005-0000-0000-0000ED480000}"/>
    <cellStyle name="Link Currency (2) 16 2" xfId="18677" xr:uid="{00000000-0005-0000-0000-0000EE480000}"/>
    <cellStyle name="Link Currency (2) 16 3" xfId="18678" xr:uid="{00000000-0005-0000-0000-0000EF480000}"/>
    <cellStyle name="Link Currency (2) 16 4" xfId="18679" xr:uid="{00000000-0005-0000-0000-0000F0480000}"/>
    <cellStyle name="Link Currency (2) 16 5" xfId="18680" xr:uid="{00000000-0005-0000-0000-0000F1480000}"/>
    <cellStyle name="Link Currency (2) 17" xfId="18681" xr:uid="{00000000-0005-0000-0000-0000F2480000}"/>
    <cellStyle name="Link Currency (2) 18" xfId="18682" xr:uid="{00000000-0005-0000-0000-0000F3480000}"/>
    <cellStyle name="Link Currency (2) 19" xfId="18683" xr:uid="{00000000-0005-0000-0000-0000F4480000}"/>
    <cellStyle name="Link Currency (2) 2" xfId="18684" xr:uid="{00000000-0005-0000-0000-0000F5480000}"/>
    <cellStyle name="Link Currency (2) 2 2" xfId="18685" xr:uid="{00000000-0005-0000-0000-0000F6480000}"/>
    <cellStyle name="Link Currency (2) 2 3" xfId="18686" xr:uid="{00000000-0005-0000-0000-0000F7480000}"/>
    <cellStyle name="Link Currency (2) 2 4" xfId="18687" xr:uid="{00000000-0005-0000-0000-0000F8480000}"/>
    <cellStyle name="Link Currency (2) 2 5" xfId="18688" xr:uid="{00000000-0005-0000-0000-0000F9480000}"/>
    <cellStyle name="Link Currency (2) 20" xfId="18689" xr:uid="{00000000-0005-0000-0000-0000FA480000}"/>
    <cellStyle name="Link Currency (2) 21" xfId="18690" xr:uid="{00000000-0005-0000-0000-0000FB480000}"/>
    <cellStyle name="Link Currency (2) 3" xfId="18691" xr:uid="{00000000-0005-0000-0000-0000FC480000}"/>
    <cellStyle name="Link Currency (2) 3 2" xfId="18692" xr:uid="{00000000-0005-0000-0000-0000FD480000}"/>
    <cellStyle name="Link Currency (2) 3 3" xfId="18693" xr:uid="{00000000-0005-0000-0000-0000FE480000}"/>
    <cellStyle name="Link Currency (2) 3 4" xfId="18694" xr:uid="{00000000-0005-0000-0000-0000FF480000}"/>
    <cellStyle name="Link Currency (2) 3 5" xfId="18695" xr:uid="{00000000-0005-0000-0000-000000490000}"/>
    <cellStyle name="Link Currency (2) 4" xfId="18696" xr:uid="{00000000-0005-0000-0000-000001490000}"/>
    <cellStyle name="Link Currency (2) 4 2" xfId="18697" xr:uid="{00000000-0005-0000-0000-000002490000}"/>
    <cellStyle name="Link Currency (2) 4 3" xfId="18698" xr:uid="{00000000-0005-0000-0000-000003490000}"/>
    <cellStyle name="Link Currency (2) 4 4" xfId="18699" xr:uid="{00000000-0005-0000-0000-000004490000}"/>
    <cellStyle name="Link Currency (2) 4 5" xfId="18700" xr:uid="{00000000-0005-0000-0000-000005490000}"/>
    <cellStyle name="Link Currency (2) 5" xfId="18701" xr:uid="{00000000-0005-0000-0000-000006490000}"/>
    <cellStyle name="Link Currency (2) 5 2" xfId="18702" xr:uid="{00000000-0005-0000-0000-000007490000}"/>
    <cellStyle name="Link Currency (2) 5 3" xfId="18703" xr:uid="{00000000-0005-0000-0000-000008490000}"/>
    <cellStyle name="Link Currency (2) 5 4" xfId="18704" xr:uid="{00000000-0005-0000-0000-000009490000}"/>
    <cellStyle name="Link Currency (2) 5 5" xfId="18705" xr:uid="{00000000-0005-0000-0000-00000A490000}"/>
    <cellStyle name="Link Currency (2) 6" xfId="18706" xr:uid="{00000000-0005-0000-0000-00000B490000}"/>
    <cellStyle name="Link Currency (2) 6 2" xfId="18707" xr:uid="{00000000-0005-0000-0000-00000C490000}"/>
    <cellStyle name="Link Currency (2) 6 3" xfId="18708" xr:uid="{00000000-0005-0000-0000-00000D490000}"/>
    <cellStyle name="Link Currency (2) 6 4" xfId="18709" xr:uid="{00000000-0005-0000-0000-00000E490000}"/>
    <cellStyle name="Link Currency (2) 6 5" xfId="18710" xr:uid="{00000000-0005-0000-0000-00000F490000}"/>
    <cellStyle name="Link Currency (2) 7" xfId="18711" xr:uid="{00000000-0005-0000-0000-000010490000}"/>
    <cellStyle name="Link Currency (2) 7 2" xfId="18712" xr:uid="{00000000-0005-0000-0000-000011490000}"/>
    <cellStyle name="Link Currency (2) 7 3" xfId="18713" xr:uid="{00000000-0005-0000-0000-000012490000}"/>
    <cellStyle name="Link Currency (2) 7 4" xfId="18714" xr:uid="{00000000-0005-0000-0000-000013490000}"/>
    <cellStyle name="Link Currency (2) 7 5" xfId="18715" xr:uid="{00000000-0005-0000-0000-000014490000}"/>
    <cellStyle name="Link Currency (2) 8" xfId="18716" xr:uid="{00000000-0005-0000-0000-000015490000}"/>
    <cellStyle name="Link Currency (2) 8 2" xfId="18717" xr:uid="{00000000-0005-0000-0000-000016490000}"/>
    <cellStyle name="Link Currency (2) 8 3" xfId="18718" xr:uid="{00000000-0005-0000-0000-000017490000}"/>
    <cellStyle name="Link Currency (2) 8 4" xfId="18719" xr:uid="{00000000-0005-0000-0000-000018490000}"/>
    <cellStyle name="Link Currency (2) 8 5" xfId="18720" xr:uid="{00000000-0005-0000-0000-000019490000}"/>
    <cellStyle name="Link Currency (2) 9" xfId="18721" xr:uid="{00000000-0005-0000-0000-00001A490000}"/>
    <cellStyle name="Link Currency (2) 9 2" xfId="18722" xr:uid="{00000000-0005-0000-0000-00001B490000}"/>
    <cellStyle name="Link Currency (2) 9 3" xfId="18723" xr:uid="{00000000-0005-0000-0000-00001C490000}"/>
    <cellStyle name="Link Currency (2) 9 4" xfId="18724" xr:uid="{00000000-0005-0000-0000-00001D490000}"/>
    <cellStyle name="Link Currency (2) 9 5" xfId="18725" xr:uid="{00000000-0005-0000-0000-00001E490000}"/>
    <cellStyle name="Link Units (0)" xfId="18726" xr:uid="{00000000-0005-0000-0000-00001F490000}"/>
    <cellStyle name="Link Units (0) 10" xfId="18727" xr:uid="{00000000-0005-0000-0000-000020490000}"/>
    <cellStyle name="Link Units (0) 10 2" xfId="18728" xr:uid="{00000000-0005-0000-0000-000021490000}"/>
    <cellStyle name="Link Units (0) 10 3" xfId="18729" xr:uid="{00000000-0005-0000-0000-000022490000}"/>
    <cellStyle name="Link Units (0) 10 4" xfId="18730" xr:uid="{00000000-0005-0000-0000-000023490000}"/>
    <cellStyle name="Link Units (0) 10 5" xfId="18731" xr:uid="{00000000-0005-0000-0000-000024490000}"/>
    <cellStyle name="Link Units (0) 11" xfId="18732" xr:uid="{00000000-0005-0000-0000-000025490000}"/>
    <cellStyle name="Link Units (0) 11 2" xfId="18733" xr:uid="{00000000-0005-0000-0000-000026490000}"/>
    <cellStyle name="Link Units (0) 11 3" xfId="18734" xr:uid="{00000000-0005-0000-0000-000027490000}"/>
    <cellStyle name="Link Units (0) 11 4" xfId="18735" xr:uid="{00000000-0005-0000-0000-000028490000}"/>
    <cellStyle name="Link Units (0) 11 5" xfId="18736" xr:uid="{00000000-0005-0000-0000-000029490000}"/>
    <cellStyle name="Link Units (0) 12" xfId="18737" xr:uid="{00000000-0005-0000-0000-00002A490000}"/>
    <cellStyle name="Link Units (0) 12 2" xfId="18738" xr:uid="{00000000-0005-0000-0000-00002B490000}"/>
    <cellStyle name="Link Units (0) 12 3" xfId="18739" xr:uid="{00000000-0005-0000-0000-00002C490000}"/>
    <cellStyle name="Link Units (0) 12 4" xfId="18740" xr:uid="{00000000-0005-0000-0000-00002D490000}"/>
    <cellStyle name="Link Units (0) 12 5" xfId="18741" xr:uid="{00000000-0005-0000-0000-00002E490000}"/>
    <cellStyle name="Link Units (0) 13" xfId="18742" xr:uid="{00000000-0005-0000-0000-00002F490000}"/>
    <cellStyle name="Link Units (0) 13 2" xfId="18743" xr:uid="{00000000-0005-0000-0000-000030490000}"/>
    <cellStyle name="Link Units (0) 13 3" xfId="18744" xr:uid="{00000000-0005-0000-0000-000031490000}"/>
    <cellStyle name="Link Units (0) 13 4" xfId="18745" xr:uid="{00000000-0005-0000-0000-000032490000}"/>
    <cellStyle name="Link Units (0) 13 5" xfId="18746" xr:uid="{00000000-0005-0000-0000-000033490000}"/>
    <cellStyle name="Link Units (0) 14" xfId="18747" xr:uid="{00000000-0005-0000-0000-000034490000}"/>
    <cellStyle name="Link Units (0) 14 2" xfId="18748" xr:uid="{00000000-0005-0000-0000-000035490000}"/>
    <cellStyle name="Link Units (0) 14 3" xfId="18749" xr:uid="{00000000-0005-0000-0000-000036490000}"/>
    <cellStyle name="Link Units (0) 14 4" xfId="18750" xr:uid="{00000000-0005-0000-0000-000037490000}"/>
    <cellStyle name="Link Units (0) 14 5" xfId="18751" xr:uid="{00000000-0005-0000-0000-000038490000}"/>
    <cellStyle name="Link Units (0) 15" xfId="18752" xr:uid="{00000000-0005-0000-0000-000039490000}"/>
    <cellStyle name="Link Units (0) 15 2" xfId="18753" xr:uid="{00000000-0005-0000-0000-00003A490000}"/>
    <cellStyle name="Link Units (0) 15 3" xfId="18754" xr:uid="{00000000-0005-0000-0000-00003B490000}"/>
    <cellStyle name="Link Units (0) 15 4" xfId="18755" xr:uid="{00000000-0005-0000-0000-00003C490000}"/>
    <cellStyle name="Link Units (0) 15 5" xfId="18756" xr:uid="{00000000-0005-0000-0000-00003D490000}"/>
    <cellStyle name="Link Units (0) 16" xfId="18757" xr:uid="{00000000-0005-0000-0000-00003E490000}"/>
    <cellStyle name="Link Units (0) 16 2" xfId="18758" xr:uid="{00000000-0005-0000-0000-00003F490000}"/>
    <cellStyle name="Link Units (0) 16 3" xfId="18759" xr:uid="{00000000-0005-0000-0000-000040490000}"/>
    <cellStyle name="Link Units (0) 16 4" xfId="18760" xr:uid="{00000000-0005-0000-0000-000041490000}"/>
    <cellStyle name="Link Units (0) 16 5" xfId="18761" xr:uid="{00000000-0005-0000-0000-000042490000}"/>
    <cellStyle name="Link Units (0) 17" xfId="18762" xr:uid="{00000000-0005-0000-0000-000043490000}"/>
    <cellStyle name="Link Units (0) 18" xfId="18763" xr:uid="{00000000-0005-0000-0000-000044490000}"/>
    <cellStyle name="Link Units (0) 19" xfId="18764" xr:uid="{00000000-0005-0000-0000-000045490000}"/>
    <cellStyle name="Link Units (0) 2" xfId="18765" xr:uid="{00000000-0005-0000-0000-000046490000}"/>
    <cellStyle name="Link Units (0) 2 2" xfId="18766" xr:uid="{00000000-0005-0000-0000-000047490000}"/>
    <cellStyle name="Link Units (0) 2 3" xfId="18767" xr:uid="{00000000-0005-0000-0000-000048490000}"/>
    <cellStyle name="Link Units (0) 2 4" xfId="18768" xr:uid="{00000000-0005-0000-0000-000049490000}"/>
    <cellStyle name="Link Units (0) 2 5" xfId="18769" xr:uid="{00000000-0005-0000-0000-00004A490000}"/>
    <cellStyle name="Link Units (0) 20" xfId="18770" xr:uid="{00000000-0005-0000-0000-00004B490000}"/>
    <cellStyle name="Link Units (0) 21" xfId="18771" xr:uid="{00000000-0005-0000-0000-00004C490000}"/>
    <cellStyle name="Link Units (0) 3" xfId="18772" xr:uid="{00000000-0005-0000-0000-00004D490000}"/>
    <cellStyle name="Link Units (0) 3 2" xfId="18773" xr:uid="{00000000-0005-0000-0000-00004E490000}"/>
    <cellStyle name="Link Units (0) 3 3" xfId="18774" xr:uid="{00000000-0005-0000-0000-00004F490000}"/>
    <cellStyle name="Link Units (0) 3 4" xfId="18775" xr:uid="{00000000-0005-0000-0000-000050490000}"/>
    <cellStyle name="Link Units (0) 3 5" xfId="18776" xr:uid="{00000000-0005-0000-0000-000051490000}"/>
    <cellStyle name="Link Units (0) 4" xfId="18777" xr:uid="{00000000-0005-0000-0000-000052490000}"/>
    <cellStyle name="Link Units (0) 4 2" xfId="18778" xr:uid="{00000000-0005-0000-0000-000053490000}"/>
    <cellStyle name="Link Units (0) 4 3" xfId="18779" xr:uid="{00000000-0005-0000-0000-000054490000}"/>
    <cellStyle name="Link Units (0) 4 4" xfId="18780" xr:uid="{00000000-0005-0000-0000-000055490000}"/>
    <cellStyle name="Link Units (0) 4 5" xfId="18781" xr:uid="{00000000-0005-0000-0000-000056490000}"/>
    <cellStyle name="Link Units (0) 5" xfId="18782" xr:uid="{00000000-0005-0000-0000-000057490000}"/>
    <cellStyle name="Link Units (0) 5 2" xfId="18783" xr:uid="{00000000-0005-0000-0000-000058490000}"/>
    <cellStyle name="Link Units (0) 5 3" xfId="18784" xr:uid="{00000000-0005-0000-0000-000059490000}"/>
    <cellStyle name="Link Units (0) 5 4" xfId="18785" xr:uid="{00000000-0005-0000-0000-00005A490000}"/>
    <cellStyle name="Link Units (0) 5 5" xfId="18786" xr:uid="{00000000-0005-0000-0000-00005B490000}"/>
    <cellStyle name="Link Units (0) 6" xfId="18787" xr:uid="{00000000-0005-0000-0000-00005C490000}"/>
    <cellStyle name="Link Units (0) 6 2" xfId="18788" xr:uid="{00000000-0005-0000-0000-00005D490000}"/>
    <cellStyle name="Link Units (0) 6 3" xfId="18789" xr:uid="{00000000-0005-0000-0000-00005E490000}"/>
    <cellStyle name="Link Units (0) 6 4" xfId="18790" xr:uid="{00000000-0005-0000-0000-00005F490000}"/>
    <cellStyle name="Link Units (0) 6 5" xfId="18791" xr:uid="{00000000-0005-0000-0000-000060490000}"/>
    <cellStyle name="Link Units (0) 7" xfId="18792" xr:uid="{00000000-0005-0000-0000-000061490000}"/>
    <cellStyle name="Link Units (0) 7 2" xfId="18793" xr:uid="{00000000-0005-0000-0000-000062490000}"/>
    <cellStyle name="Link Units (0) 7 3" xfId="18794" xr:uid="{00000000-0005-0000-0000-000063490000}"/>
    <cellStyle name="Link Units (0) 7 4" xfId="18795" xr:uid="{00000000-0005-0000-0000-000064490000}"/>
    <cellStyle name="Link Units (0) 7 5" xfId="18796" xr:uid="{00000000-0005-0000-0000-000065490000}"/>
    <cellStyle name="Link Units (0) 8" xfId="18797" xr:uid="{00000000-0005-0000-0000-000066490000}"/>
    <cellStyle name="Link Units (0) 8 2" xfId="18798" xr:uid="{00000000-0005-0000-0000-000067490000}"/>
    <cellStyle name="Link Units (0) 8 3" xfId="18799" xr:uid="{00000000-0005-0000-0000-000068490000}"/>
    <cellStyle name="Link Units (0) 8 4" xfId="18800" xr:uid="{00000000-0005-0000-0000-000069490000}"/>
    <cellStyle name="Link Units (0) 8 5" xfId="18801" xr:uid="{00000000-0005-0000-0000-00006A490000}"/>
    <cellStyle name="Link Units (0) 9" xfId="18802" xr:uid="{00000000-0005-0000-0000-00006B490000}"/>
    <cellStyle name="Link Units (0) 9 2" xfId="18803" xr:uid="{00000000-0005-0000-0000-00006C490000}"/>
    <cellStyle name="Link Units (0) 9 3" xfId="18804" xr:uid="{00000000-0005-0000-0000-00006D490000}"/>
    <cellStyle name="Link Units (0) 9 4" xfId="18805" xr:uid="{00000000-0005-0000-0000-00006E490000}"/>
    <cellStyle name="Link Units (0) 9 5" xfId="18806" xr:uid="{00000000-0005-0000-0000-00006F490000}"/>
    <cellStyle name="Link Units (1)" xfId="18807" xr:uid="{00000000-0005-0000-0000-000070490000}"/>
    <cellStyle name="Link Units (1) 10" xfId="18808" xr:uid="{00000000-0005-0000-0000-000071490000}"/>
    <cellStyle name="Link Units (1) 10 2" xfId="18809" xr:uid="{00000000-0005-0000-0000-000072490000}"/>
    <cellStyle name="Link Units (1) 10 3" xfId="18810" xr:uid="{00000000-0005-0000-0000-000073490000}"/>
    <cellStyle name="Link Units (1) 10 4" xfId="18811" xr:uid="{00000000-0005-0000-0000-000074490000}"/>
    <cellStyle name="Link Units (1) 10 5" xfId="18812" xr:uid="{00000000-0005-0000-0000-000075490000}"/>
    <cellStyle name="Link Units (1) 11" xfId="18813" xr:uid="{00000000-0005-0000-0000-000076490000}"/>
    <cellStyle name="Link Units (1) 11 2" xfId="18814" xr:uid="{00000000-0005-0000-0000-000077490000}"/>
    <cellStyle name="Link Units (1) 11 3" xfId="18815" xr:uid="{00000000-0005-0000-0000-000078490000}"/>
    <cellStyle name="Link Units (1) 11 4" xfId="18816" xr:uid="{00000000-0005-0000-0000-000079490000}"/>
    <cellStyle name="Link Units (1) 11 5" xfId="18817" xr:uid="{00000000-0005-0000-0000-00007A490000}"/>
    <cellStyle name="Link Units (1) 12" xfId="18818" xr:uid="{00000000-0005-0000-0000-00007B490000}"/>
    <cellStyle name="Link Units (1) 12 2" xfId="18819" xr:uid="{00000000-0005-0000-0000-00007C490000}"/>
    <cellStyle name="Link Units (1) 12 3" xfId="18820" xr:uid="{00000000-0005-0000-0000-00007D490000}"/>
    <cellStyle name="Link Units (1) 12 4" xfId="18821" xr:uid="{00000000-0005-0000-0000-00007E490000}"/>
    <cellStyle name="Link Units (1) 12 5" xfId="18822" xr:uid="{00000000-0005-0000-0000-00007F490000}"/>
    <cellStyle name="Link Units (1) 13" xfId="18823" xr:uid="{00000000-0005-0000-0000-000080490000}"/>
    <cellStyle name="Link Units (1) 13 2" xfId="18824" xr:uid="{00000000-0005-0000-0000-000081490000}"/>
    <cellStyle name="Link Units (1) 13 3" xfId="18825" xr:uid="{00000000-0005-0000-0000-000082490000}"/>
    <cellStyle name="Link Units (1) 13 4" xfId="18826" xr:uid="{00000000-0005-0000-0000-000083490000}"/>
    <cellStyle name="Link Units (1) 13 5" xfId="18827" xr:uid="{00000000-0005-0000-0000-000084490000}"/>
    <cellStyle name="Link Units (1) 14" xfId="18828" xr:uid="{00000000-0005-0000-0000-000085490000}"/>
    <cellStyle name="Link Units (1) 14 2" xfId="18829" xr:uid="{00000000-0005-0000-0000-000086490000}"/>
    <cellStyle name="Link Units (1) 14 3" xfId="18830" xr:uid="{00000000-0005-0000-0000-000087490000}"/>
    <cellStyle name="Link Units (1) 14 4" xfId="18831" xr:uid="{00000000-0005-0000-0000-000088490000}"/>
    <cellStyle name="Link Units (1) 14 5" xfId="18832" xr:uid="{00000000-0005-0000-0000-000089490000}"/>
    <cellStyle name="Link Units (1) 15" xfId="18833" xr:uid="{00000000-0005-0000-0000-00008A490000}"/>
    <cellStyle name="Link Units (1) 15 2" xfId="18834" xr:uid="{00000000-0005-0000-0000-00008B490000}"/>
    <cellStyle name="Link Units (1) 15 3" xfId="18835" xr:uid="{00000000-0005-0000-0000-00008C490000}"/>
    <cellStyle name="Link Units (1) 15 4" xfId="18836" xr:uid="{00000000-0005-0000-0000-00008D490000}"/>
    <cellStyle name="Link Units (1) 15 5" xfId="18837" xr:uid="{00000000-0005-0000-0000-00008E490000}"/>
    <cellStyle name="Link Units (1) 16" xfId="18838" xr:uid="{00000000-0005-0000-0000-00008F490000}"/>
    <cellStyle name="Link Units (1) 16 2" xfId="18839" xr:uid="{00000000-0005-0000-0000-000090490000}"/>
    <cellStyle name="Link Units (1) 16 3" xfId="18840" xr:uid="{00000000-0005-0000-0000-000091490000}"/>
    <cellStyle name="Link Units (1) 16 4" xfId="18841" xr:uid="{00000000-0005-0000-0000-000092490000}"/>
    <cellStyle name="Link Units (1) 16 5" xfId="18842" xr:uid="{00000000-0005-0000-0000-000093490000}"/>
    <cellStyle name="Link Units (1) 17" xfId="18843" xr:uid="{00000000-0005-0000-0000-000094490000}"/>
    <cellStyle name="Link Units (1) 18" xfId="18844" xr:uid="{00000000-0005-0000-0000-000095490000}"/>
    <cellStyle name="Link Units (1) 19" xfId="18845" xr:uid="{00000000-0005-0000-0000-000096490000}"/>
    <cellStyle name="Link Units (1) 2" xfId="18846" xr:uid="{00000000-0005-0000-0000-000097490000}"/>
    <cellStyle name="Link Units (1) 2 2" xfId="18847" xr:uid="{00000000-0005-0000-0000-000098490000}"/>
    <cellStyle name="Link Units (1) 2 3" xfId="18848" xr:uid="{00000000-0005-0000-0000-000099490000}"/>
    <cellStyle name="Link Units (1) 2 4" xfId="18849" xr:uid="{00000000-0005-0000-0000-00009A490000}"/>
    <cellStyle name="Link Units (1) 2 5" xfId="18850" xr:uid="{00000000-0005-0000-0000-00009B490000}"/>
    <cellStyle name="Link Units (1) 20" xfId="18851" xr:uid="{00000000-0005-0000-0000-00009C490000}"/>
    <cellStyle name="Link Units (1) 21" xfId="18852" xr:uid="{00000000-0005-0000-0000-00009D490000}"/>
    <cellStyle name="Link Units (1) 3" xfId="18853" xr:uid="{00000000-0005-0000-0000-00009E490000}"/>
    <cellStyle name="Link Units (1) 3 2" xfId="18854" xr:uid="{00000000-0005-0000-0000-00009F490000}"/>
    <cellStyle name="Link Units (1) 3 3" xfId="18855" xr:uid="{00000000-0005-0000-0000-0000A0490000}"/>
    <cellStyle name="Link Units (1) 3 4" xfId="18856" xr:uid="{00000000-0005-0000-0000-0000A1490000}"/>
    <cellStyle name="Link Units (1) 3 5" xfId="18857" xr:uid="{00000000-0005-0000-0000-0000A2490000}"/>
    <cellStyle name="Link Units (1) 4" xfId="18858" xr:uid="{00000000-0005-0000-0000-0000A3490000}"/>
    <cellStyle name="Link Units (1) 4 2" xfId="18859" xr:uid="{00000000-0005-0000-0000-0000A4490000}"/>
    <cellStyle name="Link Units (1) 4 3" xfId="18860" xr:uid="{00000000-0005-0000-0000-0000A5490000}"/>
    <cellStyle name="Link Units (1) 4 4" xfId="18861" xr:uid="{00000000-0005-0000-0000-0000A6490000}"/>
    <cellStyle name="Link Units (1) 4 5" xfId="18862" xr:uid="{00000000-0005-0000-0000-0000A7490000}"/>
    <cellStyle name="Link Units (1) 5" xfId="18863" xr:uid="{00000000-0005-0000-0000-0000A8490000}"/>
    <cellStyle name="Link Units (1) 5 2" xfId="18864" xr:uid="{00000000-0005-0000-0000-0000A9490000}"/>
    <cellStyle name="Link Units (1) 5 3" xfId="18865" xr:uid="{00000000-0005-0000-0000-0000AA490000}"/>
    <cellStyle name="Link Units (1) 5 4" xfId="18866" xr:uid="{00000000-0005-0000-0000-0000AB490000}"/>
    <cellStyle name="Link Units (1) 5 5" xfId="18867" xr:uid="{00000000-0005-0000-0000-0000AC490000}"/>
    <cellStyle name="Link Units (1) 6" xfId="18868" xr:uid="{00000000-0005-0000-0000-0000AD490000}"/>
    <cellStyle name="Link Units (1) 6 2" xfId="18869" xr:uid="{00000000-0005-0000-0000-0000AE490000}"/>
    <cellStyle name="Link Units (1) 6 3" xfId="18870" xr:uid="{00000000-0005-0000-0000-0000AF490000}"/>
    <cellStyle name="Link Units (1) 6 4" xfId="18871" xr:uid="{00000000-0005-0000-0000-0000B0490000}"/>
    <cellStyle name="Link Units (1) 6 5" xfId="18872" xr:uid="{00000000-0005-0000-0000-0000B1490000}"/>
    <cellStyle name="Link Units (1) 7" xfId="18873" xr:uid="{00000000-0005-0000-0000-0000B2490000}"/>
    <cellStyle name="Link Units (1) 7 2" xfId="18874" xr:uid="{00000000-0005-0000-0000-0000B3490000}"/>
    <cellStyle name="Link Units (1) 7 3" xfId="18875" xr:uid="{00000000-0005-0000-0000-0000B4490000}"/>
    <cellStyle name="Link Units (1) 7 4" xfId="18876" xr:uid="{00000000-0005-0000-0000-0000B5490000}"/>
    <cellStyle name="Link Units (1) 7 5" xfId="18877" xr:uid="{00000000-0005-0000-0000-0000B6490000}"/>
    <cellStyle name="Link Units (1) 8" xfId="18878" xr:uid="{00000000-0005-0000-0000-0000B7490000}"/>
    <cellStyle name="Link Units (1) 8 2" xfId="18879" xr:uid="{00000000-0005-0000-0000-0000B8490000}"/>
    <cellStyle name="Link Units (1) 8 3" xfId="18880" xr:uid="{00000000-0005-0000-0000-0000B9490000}"/>
    <cellStyle name="Link Units (1) 8 4" xfId="18881" xr:uid="{00000000-0005-0000-0000-0000BA490000}"/>
    <cellStyle name="Link Units (1) 8 5" xfId="18882" xr:uid="{00000000-0005-0000-0000-0000BB490000}"/>
    <cellStyle name="Link Units (1) 9" xfId="18883" xr:uid="{00000000-0005-0000-0000-0000BC490000}"/>
    <cellStyle name="Link Units (1) 9 2" xfId="18884" xr:uid="{00000000-0005-0000-0000-0000BD490000}"/>
    <cellStyle name="Link Units (1) 9 3" xfId="18885" xr:uid="{00000000-0005-0000-0000-0000BE490000}"/>
    <cellStyle name="Link Units (1) 9 4" xfId="18886" xr:uid="{00000000-0005-0000-0000-0000BF490000}"/>
    <cellStyle name="Link Units (1) 9 5" xfId="18887" xr:uid="{00000000-0005-0000-0000-0000C0490000}"/>
    <cellStyle name="Link Units (2)" xfId="18888" xr:uid="{00000000-0005-0000-0000-0000C1490000}"/>
    <cellStyle name="Link Units (2) 10" xfId="18889" xr:uid="{00000000-0005-0000-0000-0000C2490000}"/>
    <cellStyle name="Link Units (2) 10 2" xfId="18890" xr:uid="{00000000-0005-0000-0000-0000C3490000}"/>
    <cellStyle name="Link Units (2) 10 3" xfId="18891" xr:uid="{00000000-0005-0000-0000-0000C4490000}"/>
    <cellStyle name="Link Units (2) 10 4" xfId="18892" xr:uid="{00000000-0005-0000-0000-0000C5490000}"/>
    <cellStyle name="Link Units (2) 10 5" xfId="18893" xr:uid="{00000000-0005-0000-0000-0000C6490000}"/>
    <cellStyle name="Link Units (2) 11" xfId="18894" xr:uid="{00000000-0005-0000-0000-0000C7490000}"/>
    <cellStyle name="Link Units (2) 11 2" xfId="18895" xr:uid="{00000000-0005-0000-0000-0000C8490000}"/>
    <cellStyle name="Link Units (2) 11 3" xfId="18896" xr:uid="{00000000-0005-0000-0000-0000C9490000}"/>
    <cellStyle name="Link Units (2) 11 4" xfId="18897" xr:uid="{00000000-0005-0000-0000-0000CA490000}"/>
    <cellStyle name="Link Units (2) 11 5" xfId="18898" xr:uid="{00000000-0005-0000-0000-0000CB490000}"/>
    <cellStyle name="Link Units (2) 12" xfId="18899" xr:uid="{00000000-0005-0000-0000-0000CC490000}"/>
    <cellStyle name="Link Units (2) 12 2" xfId="18900" xr:uid="{00000000-0005-0000-0000-0000CD490000}"/>
    <cellStyle name="Link Units (2) 12 3" xfId="18901" xr:uid="{00000000-0005-0000-0000-0000CE490000}"/>
    <cellStyle name="Link Units (2) 12 4" xfId="18902" xr:uid="{00000000-0005-0000-0000-0000CF490000}"/>
    <cellStyle name="Link Units (2) 12 5" xfId="18903" xr:uid="{00000000-0005-0000-0000-0000D0490000}"/>
    <cellStyle name="Link Units (2) 13" xfId="18904" xr:uid="{00000000-0005-0000-0000-0000D1490000}"/>
    <cellStyle name="Link Units (2) 13 2" xfId="18905" xr:uid="{00000000-0005-0000-0000-0000D2490000}"/>
    <cellStyle name="Link Units (2) 13 3" xfId="18906" xr:uid="{00000000-0005-0000-0000-0000D3490000}"/>
    <cellStyle name="Link Units (2) 13 4" xfId="18907" xr:uid="{00000000-0005-0000-0000-0000D4490000}"/>
    <cellStyle name="Link Units (2) 13 5" xfId="18908" xr:uid="{00000000-0005-0000-0000-0000D5490000}"/>
    <cellStyle name="Link Units (2) 14" xfId="18909" xr:uid="{00000000-0005-0000-0000-0000D6490000}"/>
    <cellStyle name="Link Units (2) 14 2" xfId="18910" xr:uid="{00000000-0005-0000-0000-0000D7490000}"/>
    <cellStyle name="Link Units (2) 14 3" xfId="18911" xr:uid="{00000000-0005-0000-0000-0000D8490000}"/>
    <cellStyle name="Link Units (2) 14 4" xfId="18912" xr:uid="{00000000-0005-0000-0000-0000D9490000}"/>
    <cellStyle name="Link Units (2) 14 5" xfId="18913" xr:uid="{00000000-0005-0000-0000-0000DA490000}"/>
    <cellStyle name="Link Units (2) 15" xfId="18914" xr:uid="{00000000-0005-0000-0000-0000DB490000}"/>
    <cellStyle name="Link Units (2) 15 2" xfId="18915" xr:uid="{00000000-0005-0000-0000-0000DC490000}"/>
    <cellStyle name="Link Units (2) 15 3" xfId="18916" xr:uid="{00000000-0005-0000-0000-0000DD490000}"/>
    <cellStyle name="Link Units (2) 15 4" xfId="18917" xr:uid="{00000000-0005-0000-0000-0000DE490000}"/>
    <cellStyle name="Link Units (2) 15 5" xfId="18918" xr:uid="{00000000-0005-0000-0000-0000DF490000}"/>
    <cellStyle name="Link Units (2) 16" xfId="18919" xr:uid="{00000000-0005-0000-0000-0000E0490000}"/>
    <cellStyle name="Link Units (2) 16 2" xfId="18920" xr:uid="{00000000-0005-0000-0000-0000E1490000}"/>
    <cellStyle name="Link Units (2) 16 3" xfId="18921" xr:uid="{00000000-0005-0000-0000-0000E2490000}"/>
    <cellStyle name="Link Units (2) 16 4" xfId="18922" xr:uid="{00000000-0005-0000-0000-0000E3490000}"/>
    <cellStyle name="Link Units (2) 16 5" xfId="18923" xr:uid="{00000000-0005-0000-0000-0000E4490000}"/>
    <cellStyle name="Link Units (2) 17" xfId="18924" xr:uid="{00000000-0005-0000-0000-0000E5490000}"/>
    <cellStyle name="Link Units (2) 18" xfId="18925" xr:uid="{00000000-0005-0000-0000-0000E6490000}"/>
    <cellStyle name="Link Units (2) 19" xfId="18926" xr:uid="{00000000-0005-0000-0000-0000E7490000}"/>
    <cellStyle name="Link Units (2) 2" xfId="18927" xr:uid="{00000000-0005-0000-0000-0000E8490000}"/>
    <cellStyle name="Link Units (2) 2 2" xfId="18928" xr:uid="{00000000-0005-0000-0000-0000E9490000}"/>
    <cellStyle name="Link Units (2) 2 3" xfId="18929" xr:uid="{00000000-0005-0000-0000-0000EA490000}"/>
    <cellStyle name="Link Units (2) 2 4" xfId="18930" xr:uid="{00000000-0005-0000-0000-0000EB490000}"/>
    <cellStyle name="Link Units (2) 2 5" xfId="18931" xr:uid="{00000000-0005-0000-0000-0000EC490000}"/>
    <cellStyle name="Link Units (2) 20" xfId="18932" xr:uid="{00000000-0005-0000-0000-0000ED490000}"/>
    <cellStyle name="Link Units (2) 21" xfId="18933" xr:uid="{00000000-0005-0000-0000-0000EE490000}"/>
    <cellStyle name="Link Units (2) 3" xfId="18934" xr:uid="{00000000-0005-0000-0000-0000EF490000}"/>
    <cellStyle name="Link Units (2) 3 2" xfId="18935" xr:uid="{00000000-0005-0000-0000-0000F0490000}"/>
    <cellStyle name="Link Units (2) 3 3" xfId="18936" xr:uid="{00000000-0005-0000-0000-0000F1490000}"/>
    <cellStyle name="Link Units (2) 3 4" xfId="18937" xr:uid="{00000000-0005-0000-0000-0000F2490000}"/>
    <cellStyle name="Link Units (2) 3 5" xfId="18938" xr:uid="{00000000-0005-0000-0000-0000F3490000}"/>
    <cellStyle name="Link Units (2) 4" xfId="18939" xr:uid="{00000000-0005-0000-0000-0000F4490000}"/>
    <cellStyle name="Link Units (2) 4 2" xfId="18940" xr:uid="{00000000-0005-0000-0000-0000F5490000}"/>
    <cellStyle name="Link Units (2) 4 3" xfId="18941" xr:uid="{00000000-0005-0000-0000-0000F6490000}"/>
    <cellStyle name="Link Units (2) 4 4" xfId="18942" xr:uid="{00000000-0005-0000-0000-0000F7490000}"/>
    <cellStyle name="Link Units (2) 4 5" xfId="18943" xr:uid="{00000000-0005-0000-0000-0000F8490000}"/>
    <cellStyle name="Link Units (2) 5" xfId="18944" xr:uid="{00000000-0005-0000-0000-0000F9490000}"/>
    <cellStyle name="Link Units (2) 5 2" xfId="18945" xr:uid="{00000000-0005-0000-0000-0000FA490000}"/>
    <cellStyle name="Link Units (2) 5 3" xfId="18946" xr:uid="{00000000-0005-0000-0000-0000FB490000}"/>
    <cellStyle name="Link Units (2) 5 4" xfId="18947" xr:uid="{00000000-0005-0000-0000-0000FC490000}"/>
    <cellStyle name="Link Units (2) 5 5" xfId="18948" xr:uid="{00000000-0005-0000-0000-0000FD490000}"/>
    <cellStyle name="Link Units (2) 6" xfId="18949" xr:uid="{00000000-0005-0000-0000-0000FE490000}"/>
    <cellStyle name="Link Units (2) 6 2" xfId="18950" xr:uid="{00000000-0005-0000-0000-0000FF490000}"/>
    <cellStyle name="Link Units (2) 6 3" xfId="18951" xr:uid="{00000000-0005-0000-0000-0000004A0000}"/>
    <cellStyle name="Link Units (2) 6 4" xfId="18952" xr:uid="{00000000-0005-0000-0000-0000014A0000}"/>
    <cellStyle name="Link Units (2) 6 5" xfId="18953" xr:uid="{00000000-0005-0000-0000-0000024A0000}"/>
    <cellStyle name="Link Units (2) 7" xfId="18954" xr:uid="{00000000-0005-0000-0000-0000034A0000}"/>
    <cellStyle name="Link Units (2) 7 2" xfId="18955" xr:uid="{00000000-0005-0000-0000-0000044A0000}"/>
    <cellStyle name="Link Units (2) 7 3" xfId="18956" xr:uid="{00000000-0005-0000-0000-0000054A0000}"/>
    <cellStyle name="Link Units (2) 7 4" xfId="18957" xr:uid="{00000000-0005-0000-0000-0000064A0000}"/>
    <cellStyle name="Link Units (2) 7 5" xfId="18958" xr:uid="{00000000-0005-0000-0000-0000074A0000}"/>
    <cellStyle name="Link Units (2) 8" xfId="18959" xr:uid="{00000000-0005-0000-0000-0000084A0000}"/>
    <cellStyle name="Link Units (2) 8 2" xfId="18960" xr:uid="{00000000-0005-0000-0000-0000094A0000}"/>
    <cellStyle name="Link Units (2) 8 3" xfId="18961" xr:uid="{00000000-0005-0000-0000-00000A4A0000}"/>
    <cellStyle name="Link Units (2) 8 4" xfId="18962" xr:uid="{00000000-0005-0000-0000-00000B4A0000}"/>
    <cellStyle name="Link Units (2) 8 5" xfId="18963" xr:uid="{00000000-0005-0000-0000-00000C4A0000}"/>
    <cellStyle name="Link Units (2) 9" xfId="18964" xr:uid="{00000000-0005-0000-0000-00000D4A0000}"/>
    <cellStyle name="Link Units (2) 9 2" xfId="18965" xr:uid="{00000000-0005-0000-0000-00000E4A0000}"/>
    <cellStyle name="Link Units (2) 9 3" xfId="18966" xr:uid="{00000000-0005-0000-0000-00000F4A0000}"/>
    <cellStyle name="Link Units (2) 9 4" xfId="18967" xr:uid="{00000000-0005-0000-0000-0000104A0000}"/>
    <cellStyle name="Link Units (2) 9 5" xfId="18968" xr:uid="{00000000-0005-0000-0000-0000114A0000}"/>
    <cellStyle name="Linked Cell 2" xfId="18969" xr:uid="{00000000-0005-0000-0000-0000124A0000}"/>
    <cellStyle name="Linked Cell 2 10" xfId="18970" xr:uid="{00000000-0005-0000-0000-0000134A0000}"/>
    <cellStyle name="Linked Cell 2 11" xfId="18971" xr:uid="{00000000-0005-0000-0000-0000144A0000}"/>
    <cellStyle name="Linked Cell 2 12" xfId="18972" xr:uid="{00000000-0005-0000-0000-0000154A0000}"/>
    <cellStyle name="Linked Cell 2 13" xfId="18973" xr:uid="{00000000-0005-0000-0000-0000164A0000}"/>
    <cellStyle name="Linked Cell 2 14" xfId="18974" xr:uid="{00000000-0005-0000-0000-0000174A0000}"/>
    <cellStyle name="Linked Cell 2 2" xfId="18975" xr:uid="{00000000-0005-0000-0000-0000184A0000}"/>
    <cellStyle name="Linked Cell 2 2 2" xfId="18976" xr:uid="{00000000-0005-0000-0000-0000194A0000}"/>
    <cellStyle name="Linked Cell 2 2 2 2" xfId="18977" xr:uid="{00000000-0005-0000-0000-00001A4A0000}"/>
    <cellStyle name="Linked Cell 2 2 3" xfId="18978" xr:uid="{00000000-0005-0000-0000-00001B4A0000}"/>
    <cellStyle name="Linked Cell 2 2 3 2" xfId="18979" xr:uid="{00000000-0005-0000-0000-00001C4A0000}"/>
    <cellStyle name="Linked Cell 2 2 4" xfId="18980" xr:uid="{00000000-0005-0000-0000-00001D4A0000}"/>
    <cellStyle name="Linked Cell 2 2 4 2" xfId="18981" xr:uid="{00000000-0005-0000-0000-00001E4A0000}"/>
    <cellStyle name="Linked Cell 2 2 5" xfId="18982" xr:uid="{00000000-0005-0000-0000-00001F4A0000}"/>
    <cellStyle name="Linked Cell 2 2 5 2" xfId="18983" xr:uid="{00000000-0005-0000-0000-0000204A0000}"/>
    <cellStyle name="Linked Cell 2 2 6" xfId="18984" xr:uid="{00000000-0005-0000-0000-0000214A0000}"/>
    <cellStyle name="Linked Cell 2 2 6 2" xfId="18985" xr:uid="{00000000-0005-0000-0000-0000224A0000}"/>
    <cellStyle name="Linked Cell 2 2 7" xfId="18986" xr:uid="{00000000-0005-0000-0000-0000234A0000}"/>
    <cellStyle name="Linked Cell 2 2 7 2" xfId="18987" xr:uid="{00000000-0005-0000-0000-0000244A0000}"/>
    <cellStyle name="Linked Cell 2 2 8" xfId="18988" xr:uid="{00000000-0005-0000-0000-0000254A0000}"/>
    <cellStyle name="Linked Cell 2 3" xfId="18989" xr:uid="{00000000-0005-0000-0000-0000264A0000}"/>
    <cellStyle name="Linked Cell 2 3 2" xfId="18990" xr:uid="{00000000-0005-0000-0000-0000274A0000}"/>
    <cellStyle name="Linked Cell 2 4" xfId="18991" xr:uid="{00000000-0005-0000-0000-0000284A0000}"/>
    <cellStyle name="Linked Cell 2 4 2" xfId="18992" xr:uid="{00000000-0005-0000-0000-0000294A0000}"/>
    <cellStyle name="Linked Cell 2 5" xfId="18993" xr:uid="{00000000-0005-0000-0000-00002A4A0000}"/>
    <cellStyle name="Linked Cell 2 5 2" xfId="18994" xr:uid="{00000000-0005-0000-0000-00002B4A0000}"/>
    <cellStyle name="Linked Cell 2 6" xfId="18995" xr:uid="{00000000-0005-0000-0000-00002C4A0000}"/>
    <cellStyle name="Linked Cell 2 6 2" xfId="18996" xr:uid="{00000000-0005-0000-0000-00002D4A0000}"/>
    <cellStyle name="Linked Cell 2 7" xfId="18997" xr:uid="{00000000-0005-0000-0000-00002E4A0000}"/>
    <cellStyle name="Linked Cell 2 7 2" xfId="18998" xr:uid="{00000000-0005-0000-0000-00002F4A0000}"/>
    <cellStyle name="Linked Cell 2 8" xfId="18999" xr:uid="{00000000-0005-0000-0000-0000304A0000}"/>
    <cellStyle name="Linked Cell 2 8 2" xfId="19000" xr:uid="{00000000-0005-0000-0000-0000314A0000}"/>
    <cellStyle name="Linked Cell 2 9" xfId="19001" xr:uid="{00000000-0005-0000-0000-0000324A0000}"/>
    <cellStyle name="Linked Cell 2 9 2" xfId="19002" xr:uid="{00000000-0005-0000-0000-0000334A0000}"/>
    <cellStyle name="Linked Cell 3" xfId="19003" xr:uid="{00000000-0005-0000-0000-0000344A0000}"/>
    <cellStyle name="Linked Cell 3 2" xfId="19004" xr:uid="{00000000-0005-0000-0000-0000354A0000}"/>
    <cellStyle name="Linked Cell 3 3" xfId="19005" xr:uid="{00000000-0005-0000-0000-0000364A0000}"/>
    <cellStyle name="Linked Cell 3 4" xfId="19006" xr:uid="{00000000-0005-0000-0000-0000374A0000}"/>
    <cellStyle name="Linked Cell 4" xfId="19007" xr:uid="{00000000-0005-0000-0000-0000384A0000}"/>
    <cellStyle name="Linked Cell 4 2" xfId="19008" xr:uid="{00000000-0005-0000-0000-0000394A0000}"/>
    <cellStyle name="Linked Cell 4 3" xfId="19009" xr:uid="{00000000-0005-0000-0000-00003A4A0000}"/>
    <cellStyle name="Linked Cell 4 4" xfId="19010" xr:uid="{00000000-0005-0000-0000-00003B4A0000}"/>
    <cellStyle name="Linked Cell 5" xfId="19011" xr:uid="{00000000-0005-0000-0000-00003C4A0000}"/>
    <cellStyle name="Linked Cell 6" xfId="19012" xr:uid="{00000000-0005-0000-0000-00003D4A0000}"/>
    <cellStyle name="Linked Cell 7" xfId="19013" xr:uid="{00000000-0005-0000-0000-00003E4A0000}"/>
    <cellStyle name="Loai CBDT" xfId="19014" xr:uid="{00000000-0005-0000-0000-00003F4A0000}"/>
    <cellStyle name="Loai CBDT 2" xfId="19015" xr:uid="{00000000-0005-0000-0000-0000404A0000}"/>
    <cellStyle name="Loai CBDT 3" xfId="19016" xr:uid="{00000000-0005-0000-0000-0000414A0000}"/>
    <cellStyle name="Loai CBDT 4" xfId="19017" xr:uid="{00000000-0005-0000-0000-0000424A0000}"/>
    <cellStyle name="Loai CBDT 5" xfId="19018" xr:uid="{00000000-0005-0000-0000-0000434A0000}"/>
    <cellStyle name="Loai CT" xfId="19019" xr:uid="{00000000-0005-0000-0000-0000444A0000}"/>
    <cellStyle name="Loai CT 2" xfId="19020" xr:uid="{00000000-0005-0000-0000-0000454A0000}"/>
    <cellStyle name="Loai CT 3" xfId="19021" xr:uid="{00000000-0005-0000-0000-0000464A0000}"/>
    <cellStyle name="Loai CT 4" xfId="19022" xr:uid="{00000000-0005-0000-0000-0000474A0000}"/>
    <cellStyle name="Loai CT 5" xfId="19023" xr:uid="{00000000-0005-0000-0000-0000484A0000}"/>
    <cellStyle name="Loai GD" xfId="19024" xr:uid="{00000000-0005-0000-0000-0000494A0000}"/>
    <cellStyle name="Loai GD 2" xfId="19025" xr:uid="{00000000-0005-0000-0000-00004A4A0000}"/>
    <cellStyle name="Loai GD 3" xfId="19026" xr:uid="{00000000-0005-0000-0000-00004B4A0000}"/>
    <cellStyle name="Loai GD 4" xfId="19027" xr:uid="{00000000-0005-0000-0000-00004C4A0000}"/>
    <cellStyle name="Loai GD 5" xfId="19028" xr:uid="{00000000-0005-0000-0000-00004D4A0000}"/>
    <cellStyle name="luc" xfId="19029" xr:uid="{00000000-0005-0000-0000-00004E4A0000}"/>
    <cellStyle name="luc2" xfId="19030" xr:uid="{00000000-0005-0000-0000-00004F4A0000}"/>
    <cellStyle name="luc2 10" xfId="19031" xr:uid="{00000000-0005-0000-0000-0000504A0000}"/>
    <cellStyle name="luc2 11" xfId="19032" xr:uid="{00000000-0005-0000-0000-0000514A0000}"/>
    <cellStyle name="luc2 12" xfId="19033" xr:uid="{00000000-0005-0000-0000-0000524A0000}"/>
    <cellStyle name="luc2 13" xfId="19034" xr:uid="{00000000-0005-0000-0000-0000534A0000}"/>
    <cellStyle name="luc2 14" xfId="19035" xr:uid="{00000000-0005-0000-0000-0000544A0000}"/>
    <cellStyle name="luc2 15" xfId="19036" xr:uid="{00000000-0005-0000-0000-0000554A0000}"/>
    <cellStyle name="luc2 16" xfId="19037" xr:uid="{00000000-0005-0000-0000-0000564A0000}"/>
    <cellStyle name="luc2 17" xfId="19038" xr:uid="{00000000-0005-0000-0000-0000574A0000}"/>
    <cellStyle name="luc2 18" xfId="19039" xr:uid="{00000000-0005-0000-0000-0000584A0000}"/>
    <cellStyle name="luc2 2" xfId="19040" xr:uid="{00000000-0005-0000-0000-0000594A0000}"/>
    <cellStyle name="luc2 3" xfId="19041" xr:uid="{00000000-0005-0000-0000-00005A4A0000}"/>
    <cellStyle name="luc2 4" xfId="19042" xr:uid="{00000000-0005-0000-0000-00005B4A0000}"/>
    <cellStyle name="luc2 5" xfId="19043" xr:uid="{00000000-0005-0000-0000-00005C4A0000}"/>
    <cellStyle name="luc2 6" xfId="19044" xr:uid="{00000000-0005-0000-0000-00005D4A0000}"/>
    <cellStyle name="luc2 7" xfId="19045" xr:uid="{00000000-0005-0000-0000-00005E4A0000}"/>
    <cellStyle name="luc2 8" xfId="19046" xr:uid="{00000000-0005-0000-0000-00005F4A0000}"/>
    <cellStyle name="luc2 9" xfId="19047" xr:uid="{00000000-0005-0000-0000-0000604A0000}"/>
    <cellStyle name="MAU" xfId="19048" xr:uid="{00000000-0005-0000-0000-0000614A0000}"/>
    <cellStyle name="MAU 2" xfId="19049" xr:uid="{00000000-0005-0000-0000-0000624A0000}"/>
    <cellStyle name="MAU 2 2" xfId="19050" xr:uid="{00000000-0005-0000-0000-0000634A0000}"/>
    <cellStyle name="MAU 2 2 2" xfId="19051" xr:uid="{00000000-0005-0000-0000-0000644A0000}"/>
    <cellStyle name="MAU 2 3" xfId="19052" xr:uid="{00000000-0005-0000-0000-0000654A0000}"/>
    <cellStyle name="MAU 2 3 2" xfId="19053" xr:uid="{00000000-0005-0000-0000-0000664A0000}"/>
    <cellStyle name="MAU 2 3 2 2" xfId="19054" xr:uid="{00000000-0005-0000-0000-0000674A0000}"/>
    <cellStyle name="MAU 2 3 2 3" xfId="19055" xr:uid="{00000000-0005-0000-0000-0000684A0000}"/>
    <cellStyle name="MAU 2 3 2 4" xfId="19056" xr:uid="{00000000-0005-0000-0000-0000694A0000}"/>
    <cellStyle name="MAU 2 3 2 5" xfId="19057" xr:uid="{00000000-0005-0000-0000-00006A4A0000}"/>
    <cellStyle name="MAU 2 3 3" xfId="19058" xr:uid="{00000000-0005-0000-0000-00006B4A0000}"/>
    <cellStyle name="MAU 2 3 4" xfId="19059" xr:uid="{00000000-0005-0000-0000-00006C4A0000}"/>
    <cellStyle name="MAU 2 4" xfId="19060" xr:uid="{00000000-0005-0000-0000-00006D4A0000}"/>
    <cellStyle name="MAU 2 5" xfId="19061" xr:uid="{00000000-0005-0000-0000-00006E4A0000}"/>
    <cellStyle name="MAU 3" xfId="19062" xr:uid="{00000000-0005-0000-0000-00006F4A0000}"/>
    <cellStyle name="MAU 3 2" xfId="19063" xr:uid="{00000000-0005-0000-0000-0000704A0000}"/>
    <cellStyle name="MAU 4" xfId="19064" xr:uid="{00000000-0005-0000-0000-0000714A0000}"/>
    <cellStyle name="MAU 4 2" xfId="19065" xr:uid="{00000000-0005-0000-0000-0000724A0000}"/>
    <cellStyle name="MAU 4 2 2" xfId="19066" xr:uid="{00000000-0005-0000-0000-0000734A0000}"/>
    <cellStyle name="MAU 4 2 3" xfId="19067" xr:uid="{00000000-0005-0000-0000-0000744A0000}"/>
    <cellStyle name="MAU 4 2 4" xfId="19068" xr:uid="{00000000-0005-0000-0000-0000754A0000}"/>
    <cellStyle name="MAU 4 2 5" xfId="19069" xr:uid="{00000000-0005-0000-0000-0000764A0000}"/>
    <cellStyle name="MAU 4 3" xfId="19070" xr:uid="{00000000-0005-0000-0000-0000774A0000}"/>
    <cellStyle name="MAU 4 4" xfId="19071" xr:uid="{00000000-0005-0000-0000-0000784A0000}"/>
    <cellStyle name="MAU 5" xfId="19072" xr:uid="{00000000-0005-0000-0000-0000794A0000}"/>
    <cellStyle name="MAU 6" xfId="19073" xr:uid="{00000000-0005-0000-0000-00007A4A0000}"/>
    <cellStyle name="Migliaia (0)_CALPREZZ" xfId="19074" xr:uid="{00000000-0005-0000-0000-00007B4A0000}"/>
    <cellStyle name="Migliaia_ PESO ELETTR." xfId="19075" xr:uid="{00000000-0005-0000-0000-00007C4A0000}"/>
    <cellStyle name="Millares [0]_Well Timing" xfId="19076" xr:uid="{00000000-0005-0000-0000-00007D4A0000}"/>
    <cellStyle name="Millares_Well Timing" xfId="19077" xr:uid="{00000000-0005-0000-0000-00007E4A0000}"/>
    <cellStyle name="Milliers [0]_      " xfId="19078" xr:uid="{00000000-0005-0000-0000-00007F4A0000}"/>
    <cellStyle name="Milliers_      " xfId="19079" xr:uid="{00000000-0005-0000-0000-0000804A0000}"/>
    <cellStyle name="Model" xfId="19080" xr:uid="{00000000-0005-0000-0000-0000814A0000}"/>
    <cellStyle name="Model 2" xfId="19081" xr:uid="{00000000-0005-0000-0000-0000824A0000}"/>
    <cellStyle name="Model 2 2" xfId="19082" xr:uid="{00000000-0005-0000-0000-0000834A0000}"/>
    <cellStyle name="Model 2 3" xfId="19083" xr:uid="{00000000-0005-0000-0000-0000844A0000}"/>
    <cellStyle name="Model 2 4" xfId="19084" xr:uid="{00000000-0005-0000-0000-0000854A0000}"/>
    <cellStyle name="Model 2 5" xfId="19085" xr:uid="{00000000-0005-0000-0000-0000864A0000}"/>
    <cellStyle name="Model 3" xfId="19086" xr:uid="{00000000-0005-0000-0000-0000874A0000}"/>
    <cellStyle name="Model 4" xfId="19087" xr:uid="{00000000-0005-0000-0000-0000884A0000}"/>
    <cellStyle name="Model 5" xfId="19088" xr:uid="{00000000-0005-0000-0000-0000894A0000}"/>
    <cellStyle name="Model 6" xfId="19089" xr:uid="{00000000-0005-0000-0000-00008A4A0000}"/>
    <cellStyle name="Model 7" xfId="19090" xr:uid="{00000000-0005-0000-0000-00008B4A0000}"/>
    <cellStyle name="Model_2016-2020" xfId="19091" xr:uid="{00000000-0005-0000-0000-00008C4A0000}"/>
    <cellStyle name="moi" xfId="19092" xr:uid="{00000000-0005-0000-0000-00008D4A0000}"/>
    <cellStyle name="moi 10" xfId="19093" xr:uid="{00000000-0005-0000-0000-00008E4A0000}"/>
    <cellStyle name="moi 2" xfId="19094" xr:uid="{00000000-0005-0000-0000-00008F4A0000}"/>
    <cellStyle name="moi 2 2" xfId="19095" xr:uid="{00000000-0005-0000-0000-0000904A0000}"/>
    <cellStyle name="moi 2 2 2" xfId="19096" xr:uid="{00000000-0005-0000-0000-0000914A0000}"/>
    <cellStyle name="moi 2 3" xfId="19097" xr:uid="{00000000-0005-0000-0000-0000924A0000}"/>
    <cellStyle name="moi 2 3 2" xfId="19098" xr:uid="{00000000-0005-0000-0000-0000934A0000}"/>
    <cellStyle name="moi 2 3 2 2" xfId="19099" xr:uid="{00000000-0005-0000-0000-0000944A0000}"/>
    <cellStyle name="moi 2 3 2 3" xfId="19100" xr:uid="{00000000-0005-0000-0000-0000954A0000}"/>
    <cellStyle name="moi 2 3 2 4" xfId="19101" xr:uid="{00000000-0005-0000-0000-0000964A0000}"/>
    <cellStyle name="moi 2 3 2 5" xfId="19102" xr:uid="{00000000-0005-0000-0000-0000974A0000}"/>
    <cellStyle name="moi 2 3 3" xfId="19103" xr:uid="{00000000-0005-0000-0000-0000984A0000}"/>
    <cellStyle name="moi 2 3 4" xfId="19104" xr:uid="{00000000-0005-0000-0000-0000994A0000}"/>
    <cellStyle name="moi 2 4" xfId="19105" xr:uid="{00000000-0005-0000-0000-00009A4A0000}"/>
    <cellStyle name="moi 2 5" xfId="19106" xr:uid="{00000000-0005-0000-0000-00009B4A0000}"/>
    <cellStyle name="moi 2 6" xfId="19107" xr:uid="{00000000-0005-0000-0000-00009C4A0000}"/>
    <cellStyle name="moi 3" xfId="19108" xr:uid="{00000000-0005-0000-0000-00009D4A0000}"/>
    <cellStyle name="moi 3 2" xfId="19109" xr:uid="{00000000-0005-0000-0000-00009E4A0000}"/>
    <cellStyle name="moi 3 2 2" xfId="19110" xr:uid="{00000000-0005-0000-0000-00009F4A0000}"/>
    <cellStyle name="moi 3 3" xfId="19111" xr:uid="{00000000-0005-0000-0000-0000A04A0000}"/>
    <cellStyle name="moi 3 3 2" xfId="19112" xr:uid="{00000000-0005-0000-0000-0000A14A0000}"/>
    <cellStyle name="moi 3 3 2 2" xfId="19113" xr:uid="{00000000-0005-0000-0000-0000A24A0000}"/>
    <cellStyle name="moi 3 3 2 3" xfId="19114" xr:uid="{00000000-0005-0000-0000-0000A34A0000}"/>
    <cellStyle name="moi 3 3 2 4" xfId="19115" xr:uid="{00000000-0005-0000-0000-0000A44A0000}"/>
    <cellStyle name="moi 3 3 2 5" xfId="19116" xr:uid="{00000000-0005-0000-0000-0000A54A0000}"/>
    <cellStyle name="moi 3 3 3" xfId="19117" xr:uid="{00000000-0005-0000-0000-0000A64A0000}"/>
    <cellStyle name="moi 3 3 4" xfId="19118" xr:uid="{00000000-0005-0000-0000-0000A74A0000}"/>
    <cellStyle name="moi 3 4" xfId="19119" xr:uid="{00000000-0005-0000-0000-0000A84A0000}"/>
    <cellStyle name="moi 3 5" xfId="19120" xr:uid="{00000000-0005-0000-0000-0000A94A0000}"/>
    <cellStyle name="moi 3 6" xfId="19121" xr:uid="{00000000-0005-0000-0000-0000AA4A0000}"/>
    <cellStyle name="moi 4" xfId="19122" xr:uid="{00000000-0005-0000-0000-0000AB4A0000}"/>
    <cellStyle name="moi 4 2" xfId="19123" xr:uid="{00000000-0005-0000-0000-0000AC4A0000}"/>
    <cellStyle name="moi 4 2 2" xfId="19124" xr:uid="{00000000-0005-0000-0000-0000AD4A0000}"/>
    <cellStyle name="moi 4 3" xfId="19125" xr:uid="{00000000-0005-0000-0000-0000AE4A0000}"/>
    <cellStyle name="moi 4 4" xfId="19126" xr:uid="{00000000-0005-0000-0000-0000AF4A0000}"/>
    <cellStyle name="moi 5" xfId="19127" xr:uid="{00000000-0005-0000-0000-0000B04A0000}"/>
    <cellStyle name="moi 5 2" xfId="19128" xr:uid="{00000000-0005-0000-0000-0000B14A0000}"/>
    <cellStyle name="moi 5 2 2" xfId="19129" xr:uid="{00000000-0005-0000-0000-0000B24A0000}"/>
    <cellStyle name="moi 5 3" xfId="19130" xr:uid="{00000000-0005-0000-0000-0000B34A0000}"/>
    <cellStyle name="moi 5 4" xfId="19131" xr:uid="{00000000-0005-0000-0000-0000B44A0000}"/>
    <cellStyle name="moi 6" xfId="19132" xr:uid="{00000000-0005-0000-0000-0000B54A0000}"/>
    <cellStyle name="moi 6 2" xfId="19133" xr:uid="{00000000-0005-0000-0000-0000B64A0000}"/>
    <cellStyle name="moi 7" xfId="19134" xr:uid="{00000000-0005-0000-0000-0000B74A0000}"/>
    <cellStyle name="moi 7 2" xfId="19135" xr:uid="{00000000-0005-0000-0000-0000B84A0000}"/>
    <cellStyle name="moi 7 2 2" xfId="19136" xr:uid="{00000000-0005-0000-0000-0000B94A0000}"/>
    <cellStyle name="moi 7 2 3" xfId="19137" xr:uid="{00000000-0005-0000-0000-0000BA4A0000}"/>
    <cellStyle name="moi 7 2 4" xfId="19138" xr:uid="{00000000-0005-0000-0000-0000BB4A0000}"/>
    <cellStyle name="moi 7 2 5" xfId="19139" xr:uid="{00000000-0005-0000-0000-0000BC4A0000}"/>
    <cellStyle name="moi 7 3" xfId="19140" xr:uid="{00000000-0005-0000-0000-0000BD4A0000}"/>
    <cellStyle name="moi 7 4" xfId="19141" xr:uid="{00000000-0005-0000-0000-0000BE4A0000}"/>
    <cellStyle name="moi 8" xfId="19142" xr:uid="{00000000-0005-0000-0000-0000BF4A0000}"/>
    <cellStyle name="moi 8 2" xfId="19143" xr:uid="{00000000-0005-0000-0000-0000C04A0000}"/>
    <cellStyle name="moi 8 2 2" xfId="19144" xr:uid="{00000000-0005-0000-0000-0000C14A0000}"/>
    <cellStyle name="moi 8 2 3" xfId="19145" xr:uid="{00000000-0005-0000-0000-0000C24A0000}"/>
    <cellStyle name="moi 8 2 4" xfId="19146" xr:uid="{00000000-0005-0000-0000-0000C34A0000}"/>
    <cellStyle name="moi 8 2 5" xfId="19147" xr:uid="{00000000-0005-0000-0000-0000C44A0000}"/>
    <cellStyle name="moi 8 3" xfId="19148" xr:uid="{00000000-0005-0000-0000-0000C54A0000}"/>
    <cellStyle name="moi 8 4" xfId="19149" xr:uid="{00000000-0005-0000-0000-0000C64A0000}"/>
    <cellStyle name="moi 9" xfId="19150" xr:uid="{00000000-0005-0000-0000-0000C74A0000}"/>
    <cellStyle name="moi_2016-2020" xfId="19151" xr:uid="{00000000-0005-0000-0000-0000C84A0000}"/>
    <cellStyle name="Moneda [0]_Well Timing" xfId="19152" xr:uid="{00000000-0005-0000-0000-0000C94A0000}"/>
    <cellStyle name="Moneda_Well Timing" xfId="19153" xr:uid="{00000000-0005-0000-0000-0000CA4A0000}"/>
    <cellStyle name="Monétaire [0]_      " xfId="19154" xr:uid="{00000000-0005-0000-0000-0000CB4A0000}"/>
    <cellStyle name="Monétaire_      " xfId="19155" xr:uid="{00000000-0005-0000-0000-0000CC4A0000}"/>
    <cellStyle name="n" xfId="19156" xr:uid="{00000000-0005-0000-0000-0000CD4A0000}"/>
    <cellStyle name="n 2" xfId="19157" xr:uid="{00000000-0005-0000-0000-0000CE4A0000}"/>
    <cellStyle name="n 3" xfId="19158" xr:uid="{00000000-0005-0000-0000-0000CF4A0000}"/>
    <cellStyle name="n 4" xfId="19159" xr:uid="{00000000-0005-0000-0000-0000D04A0000}"/>
    <cellStyle name="n 5" xfId="19160" xr:uid="{00000000-0005-0000-0000-0000D14A0000}"/>
    <cellStyle name="n_Book1_Bieu du thao QD von ho tro co MT 3 2" xfId="19161" xr:uid="{00000000-0005-0000-0000-0000D24A0000}"/>
    <cellStyle name="n1" xfId="19162" xr:uid="{00000000-0005-0000-0000-0000D34A0000}"/>
    <cellStyle name="Neutral 2" xfId="19163" xr:uid="{00000000-0005-0000-0000-0000D44A0000}"/>
    <cellStyle name="Neutral 2 10" xfId="19164" xr:uid="{00000000-0005-0000-0000-0000D54A0000}"/>
    <cellStyle name="Neutral 2 11" xfId="19165" xr:uid="{00000000-0005-0000-0000-0000D64A0000}"/>
    <cellStyle name="Neutral 2 12" xfId="19166" xr:uid="{00000000-0005-0000-0000-0000D74A0000}"/>
    <cellStyle name="Neutral 2 13" xfId="19167" xr:uid="{00000000-0005-0000-0000-0000D84A0000}"/>
    <cellStyle name="Neutral 2 14" xfId="19168" xr:uid="{00000000-0005-0000-0000-0000D94A0000}"/>
    <cellStyle name="Neutral 2 2" xfId="19169" xr:uid="{00000000-0005-0000-0000-0000DA4A0000}"/>
    <cellStyle name="Neutral 2 2 2" xfId="19170" xr:uid="{00000000-0005-0000-0000-0000DB4A0000}"/>
    <cellStyle name="Neutral 2 2 2 2" xfId="19171" xr:uid="{00000000-0005-0000-0000-0000DC4A0000}"/>
    <cellStyle name="Neutral 2 2 3" xfId="19172" xr:uid="{00000000-0005-0000-0000-0000DD4A0000}"/>
    <cellStyle name="Neutral 2 2 3 2" xfId="19173" xr:uid="{00000000-0005-0000-0000-0000DE4A0000}"/>
    <cellStyle name="Neutral 2 2 4" xfId="19174" xr:uid="{00000000-0005-0000-0000-0000DF4A0000}"/>
    <cellStyle name="Neutral 2 2 4 2" xfId="19175" xr:uid="{00000000-0005-0000-0000-0000E04A0000}"/>
    <cellStyle name="Neutral 2 2 5" xfId="19176" xr:uid="{00000000-0005-0000-0000-0000E14A0000}"/>
    <cellStyle name="Neutral 2 2 5 2" xfId="19177" xr:uid="{00000000-0005-0000-0000-0000E24A0000}"/>
    <cellStyle name="Neutral 2 2 6" xfId="19178" xr:uid="{00000000-0005-0000-0000-0000E34A0000}"/>
    <cellStyle name="Neutral 2 2 6 2" xfId="19179" xr:uid="{00000000-0005-0000-0000-0000E44A0000}"/>
    <cellStyle name="Neutral 2 2 7" xfId="19180" xr:uid="{00000000-0005-0000-0000-0000E54A0000}"/>
    <cellStyle name="Neutral 2 2 7 2" xfId="19181" xr:uid="{00000000-0005-0000-0000-0000E64A0000}"/>
    <cellStyle name="Neutral 2 2 8" xfId="19182" xr:uid="{00000000-0005-0000-0000-0000E74A0000}"/>
    <cellStyle name="Neutral 2 3" xfId="19183" xr:uid="{00000000-0005-0000-0000-0000E84A0000}"/>
    <cellStyle name="Neutral 2 3 2" xfId="19184" xr:uid="{00000000-0005-0000-0000-0000E94A0000}"/>
    <cellStyle name="Neutral 2 4" xfId="19185" xr:uid="{00000000-0005-0000-0000-0000EA4A0000}"/>
    <cellStyle name="Neutral 2 4 2" xfId="19186" xr:uid="{00000000-0005-0000-0000-0000EB4A0000}"/>
    <cellStyle name="Neutral 2 5" xfId="19187" xr:uid="{00000000-0005-0000-0000-0000EC4A0000}"/>
    <cellStyle name="Neutral 2 5 2" xfId="19188" xr:uid="{00000000-0005-0000-0000-0000ED4A0000}"/>
    <cellStyle name="Neutral 2 6" xfId="19189" xr:uid="{00000000-0005-0000-0000-0000EE4A0000}"/>
    <cellStyle name="Neutral 2 6 2" xfId="19190" xr:uid="{00000000-0005-0000-0000-0000EF4A0000}"/>
    <cellStyle name="Neutral 2 7" xfId="19191" xr:uid="{00000000-0005-0000-0000-0000F04A0000}"/>
    <cellStyle name="Neutral 2 7 2" xfId="19192" xr:uid="{00000000-0005-0000-0000-0000F14A0000}"/>
    <cellStyle name="Neutral 2 8" xfId="19193" xr:uid="{00000000-0005-0000-0000-0000F24A0000}"/>
    <cellStyle name="Neutral 2 8 2" xfId="19194" xr:uid="{00000000-0005-0000-0000-0000F34A0000}"/>
    <cellStyle name="Neutral 2 9" xfId="19195" xr:uid="{00000000-0005-0000-0000-0000F44A0000}"/>
    <cellStyle name="Neutral 2 9 2" xfId="19196" xr:uid="{00000000-0005-0000-0000-0000F54A0000}"/>
    <cellStyle name="Neutral 3" xfId="19197" xr:uid="{00000000-0005-0000-0000-0000F64A0000}"/>
    <cellStyle name="Neutral 3 2" xfId="19198" xr:uid="{00000000-0005-0000-0000-0000F74A0000}"/>
    <cellStyle name="Neutral 3 3" xfId="19199" xr:uid="{00000000-0005-0000-0000-0000F84A0000}"/>
    <cellStyle name="Neutral 3 4" xfId="19200" xr:uid="{00000000-0005-0000-0000-0000F94A0000}"/>
    <cellStyle name="Neutral 4" xfId="19201" xr:uid="{00000000-0005-0000-0000-0000FA4A0000}"/>
    <cellStyle name="Neutral 4 2" xfId="19202" xr:uid="{00000000-0005-0000-0000-0000FB4A0000}"/>
    <cellStyle name="Neutral 4 3" xfId="19203" xr:uid="{00000000-0005-0000-0000-0000FC4A0000}"/>
    <cellStyle name="Neutral 4 4" xfId="19204" xr:uid="{00000000-0005-0000-0000-0000FD4A0000}"/>
    <cellStyle name="Neutral 5" xfId="19205" xr:uid="{00000000-0005-0000-0000-0000FE4A0000}"/>
    <cellStyle name="Neutral 6" xfId="19206" xr:uid="{00000000-0005-0000-0000-0000FF4A0000}"/>
    <cellStyle name="Neutral 7" xfId="19207" xr:uid="{00000000-0005-0000-0000-0000004B0000}"/>
    <cellStyle name="New" xfId="19208" xr:uid="{00000000-0005-0000-0000-0000014B0000}"/>
    <cellStyle name="New 2" xfId="19209" xr:uid="{00000000-0005-0000-0000-0000024B0000}"/>
    <cellStyle name="New 2 2" xfId="19210" xr:uid="{00000000-0005-0000-0000-0000034B0000}"/>
    <cellStyle name="New 2 2 2" xfId="19211" xr:uid="{00000000-0005-0000-0000-0000044B0000}"/>
    <cellStyle name="New 2 2 3" xfId="19212" xr:uid="{00000000-0005-0000-0000-0000054B0000}"/>
    <cellStyle name="New 2 3" xfId="19213" xr:uid="{00000000-0005-0000-0000-0000064B0000}"/>
    <cellStyle name="New 3" xfId="19214" xr:uid="{00000000-0005-0000-0000-0000074B0000}"/>
    <cellStyle name="New 3 2" xfId="19215" xr:uid="{00000000-0005-0000-0000-0000084B0000}"/>
    <cellStyle name="New 3 2 2" xfId="19216" xr:uid="{00000000-0005-0000-0000-0000094B0000}"/>
    <cellStyle name="New 3 2 3" xfId="19217" xr:uid="{00000000-0005-0000-0000-00000A4B0000}"/>
    <cellStyle name="New 3 2 4" xfId="19218" xr:uid="{00000000-0005-0000-0000-00000B4B0000}"/>
    <cellStyle name="New 3 3" xfId="19219" xr:uid="{00000000-0005-0000-0000-00000C4B0000}"/>
    <cellStyle name="New 3 4" xfId="19220" xr:uid="{00000000-0005-0000-0000-00000D4B0000}"/>
    <cellStyle name="New 3 5" xfId="19221" xr:uid="{00000000-0005-0000-0000-00000E4B0000}"/>
    <cellStyle name="New 4" xfId="19222" xr:uid="{00000000-0005-0000-0000-00000F4B0000}"/>
    <cellStyle name="New 4 2" xfId="19223" xr:uid="{00000000-0005-0000-0000-0000104B0000}"/>
    <cellStyle name="New 4 3" xfId="19224" xr:uid="{00000000-0005-0000-0000-0000114B0000}"/>
    <cellStyle name="New 4 4" xfId="19225" xr:uid="{00000000-0005-0000-0000-0000124B0000}"/>
    <cellStyle name="New 5" xfId="19226" xr:uid="{00000000-0005-0000-0000-0000134B0000}"/>
    <cellStyle name="New 5 2" xfId="19227" xr:uid="{00000000-0005-0000-0000-0000144B0000}"/>
    <cellStyle name="New 6" xfId="19228" xr:uid="{00000000-0005-0000-0000-0000154B0000}"/>
    <cellStyle name="New Times Roman" xfId="19229" xr:uid="{00000000-0005-0000-0000-0000164B0000}"/>
    <cellStyle name="New Times Roman 2" xfId="19230" xr:uid="{00000000-0005-0000-0000-0000174B0000}"/>
    <cellStyle name="New Times Roman 3" xfId="19231" xr:uid="{00000000-0005-0000-0000-0000184B0000}"/>
    <cellStyle name="New Times Roman 4" xfId="19232" xr:uid="{00000000-0005-0000-0000-0000194B0000}"/>
    <cellStyle name="New Times Roman 5" xfId="19233" xr:uid="{00000000-0005-0000-0000-00001A4B0000}"/>
    <cellStyle name="New Times Roman 6" xfId="19234" xr:uid="{00000000-0005-0000-0000-00001B4B0000}"/>
    <cellStyle name="nga" xfId="19235" xr:uid="{00000000-0005-0000-0000-00001C4B0000}"/>
    <cellStyle name="nga 2" xfId="19236" xr:uid="{00000000-0005-0000-0000-00001D4B0000}"/>
    <cellStyle name="nga 2 2" xfId="19237" xr:uid="{00000000-0005-0000-0000-00001E4B0000}"/>
    <cellStyle name="nga 2 3" xfId="19238" xr:uid="{00000000-0005-0000-0000-00001F4B0000}"/>
    <cellStyle name="nga 2 4" xfId="19239" xr:uid="{00000000-0005-0000-0000-0000204B0000}"/>
    <cellStyle name="nga 3" xfId="19240" xr:uid="{00000000-0005-0000-0000-0000214B0000}"/>
    <cellStyle name="nga 3 2" xfId="19241" xr:uid="{00000000-0005-0000-0000-0000224B0000}"/>
    <cellStyle name="nga 3 3" xfId="19242" xr:uid="{00000000-0005-0000-0000-0000234B0000}"/>
    <cellStyle name="nga 3 4" xfId="19243" xr:uid="{00000000-0005-0000-0000-0000244B0000}"/>
    <cellStyle name="nga 4" xfId="19244" xr:uid="{00000000-0005-0000-0000-0000254B0000}"/>
    <cellStyle name="nga 4 2" xfId="19245" xr:uid="{00000000-0005-0000-0000-0000264B0000}"/>
    <cellStyle name="nga 4 3" xfId="19246" xr:uid="{00000000-0005-0000-0000-0000274B0000}"/>
    <cellStyle name="nga 4 4" xfId="19247" xr:uid="{00000000-0005-0000-0000-0000284B0000}"/>
    <cellStyle name="nga 5" xfId="19248" xr:uid="{00000000-0005-0000-0000-0000294B0000}"/>
    <cellStyle name="nga 6" xfId="19249" xr:uid="{00000000-0005-0000-0000-00002A4B0000}"/>
    <cellStyle name="nga 7" xfId="19250" xr:uid="{00000000-0005-0000-0000-00002B4B0000}"/>
    <cellStyle name="no dec" xfId="19251" xr:uid="{00000000-0005-0000-0000-00002C4B0000}"/>
    <cellStyle name="no dec 2" xfId="19252" xr:uid="{00000000-0005-0000-0000-00002D4B0000}"/>
    <cellStyle name="no dec 2 2" xfId="19253" xr:uid="{00000000-0005-0000-0000-00002E4B0000}"/>
    <cellStyle name="no dec 2 2 2" xfId="19254" xr:uid="{00000000-0005-0000-0000-00002F4B0000}"/>
    <cellStyle name="no dec 2 2 3" xfId="19255" xr:uid="{00000000-0005-0000-0000-0000304B0000}"/>
    <cellStyle name="no dec 2 2 4" xfId="19256" xr:uid="{00000000-0005-0000-0000-0000314B0000}"/>
    <cellStyle name="no dec 2 2 5" xfId="19257" xr:uid="{00000000-0005-0000-0000-0000324B0000}"/>
    <cellStyle name="no dec 2 3" xfId="19258" xr:uid="{00000000-0005-0000-0000-0000334B0000}"/>
    <cellStyle name="no dec 2 4" xfId="19259" xr:uid="{00000000-0005-0000-0000-0000344B0000}"/>
    <cellStyle name="no dec 2 5" xfId="19260" xr:uid="{00000000-0005-0000-0000-0000354B0000}"/>
    <cellStyle name="no dec 2 6" xfId="19261" xr:uid="{00000000-0005-0000-0000-0000364B0000}"/>
    <cellStyle name="no dec 3" xfId="19262" xr:uid="{00000000-0005-0000-0000-0000374B0000}"/>
    <cellStyle name="no dec 4" xfId="19263" xr:uid="{00000000-0005-0000-0000-0000384B0000}"/>
    <cellStyle name="no dec 5" xfId="19264" xr:uid="{00000000-0005-0000-0000-0000394B0000}"/>
    <cellStyle name="no dec 6" xfId="19265" xr:uid="{00000000-0005-0000-0000-00003A4B0000}"/>
    <cellStyle name="no dec_bieu 1b" xfId="19266" xr:uid="{00000000-0005-0000-0000-00003B4B0000}"/>
    <cellStyle name="ÑONVÒ" xfId="19267" xr:uid="{00000000-0005-0000-0000-00003C4B0000}"/>
    <cellStyle name="ÑONVÒ 2" xfId="19268" xr:uid="{00000000-0005-0000-0000-00003D4B0000}"/>
    <cellStyle name="ÑONVÒ 2 2" xfId="19269" xr:uid="{00000000-0005-0000-0000-00003E4B0000}"/>
    <cellStyle name="ÑONVÒ 2 2 2" xfId="19270" xr:uid="{00000000-0005-0000-0000-00003F4B0000}"/>
    <cellStyle name="ÑONVÒ 2 2 2 2" xfId="19271" xr:uid="{00000000-0005-0000-0000-0000404B0000}"/>
    <cellStyle name="ÑONVÒ 2 2 2 3" xfId="19272" xr:uid="{00000000-0005-0000-0000-0000414B0000}"/>
    <cellStyle name="ÑONVÒ 2 2 3" xfId="19273" xr:uid="{00000000-0005-0000-0000-0000424B0000}"/>
    <cellStyle name="ÑONVÒ 2 3" xfId="19274" xr:uid="{00000000-0005-0000-0000-0000434B0000}"/>
    <cellStyle name="ÑONVÒ 2 3 2" xfId="19275" xr:uid="{00000000-0005-0000-0000-0000444B0000}"/>
    <cellStyle name="ÑONVÒ 2 3 2 2" xfId="19276" xr:uid="{00000000-0005-0000-0000-0000454B0000}"/>
    <cellStyle name="ÑONVÒ 2 3 2 3" xfId="19277" xr:uid="{00000000-0005-0000-0000-0000464B0000}"/>
    <cellStyle name="ÑONVÒ 2 3 2 4" xfId="19278" xr:uid="{00000000-0005-0000-0000-0000474B0000}"/>
    <cellStyle name="ÑONVÒ 2 3 3" xfId="19279" xr:uid="{00000000-0005-0000-0000-0000484B0000}"/>
    <cellStyle name="ÑONVÒ 2 3 4" xfId="19280" xr:uid="{00000000-0005-0000-0000-0000494B0000}"/>
    <cellStyle name="ÑONVÒ 2 3 5" xfId="19281" xr:uid="{00000000-0005-0000-0000-00004A4B0000}"/>
    <cellStyle name="ÑONVÒ 2 4" xfId="19282" xr:uid="{00000000-0005-0000-0000-00004B4B0000}"/>
    <cellStyle name="ÑONVÒ 2 4 2" xfId="19283" xr:uid="{00000000-0005-0000-0000-00004C4B0000}"/>
    <cellStyle name="ÑONVÒ 2 4 3" xfId="19284" xr:uid="{00000000-0005-0000-0000-00004D4B0000}"/>
    <cellStyle name="ÑONVÒ 2 4 4" xfId="19285" xr:uid="{00000000-0005-0000-0000-00004E4B0000}"/>
    <cellStyle name="ÑONVÒ 2 5" xfId="19286" xr:uid="{00000000-0005-0000-0000-00004F4B0000}"/>
    <cellStyle name="ÑONVÒ 2 5 2" xfId="19287" xr:uid="{00000000-0005-0000-0000-0000504B0000}"/>
    <cellStyle name="ÑONVÒ 2 6" xfId="19288" xr:uid="{00000000-0005-0000-0000-0000514B0000}"/>
    <cellStyle name="ÑONVÒ 3" xfId="19289" xr:uid="{00000000-0005-0000-0000-0000524B0000}"/>
    <cellStyle name="ÑONVÒ 3 2" xfId="19290" xr:uid="{00000000-0005-0000-0000-0000534B0000}"/>
    <cellStyle name="ÑONVÒ 3 2 2" xfId="19291" xr:uid="{00000000-0005-0000-0000-0000544B0000}"/>
    <cellStyle name="ÑONVÒ 3 2 3" xfId="19292" xr:uid="{00000000-0005-0000-0000-0000554B0000}"/>
    <cellStyle name="ÑONVÒ 3 3" xfId="19293" xr:uid="{00000000-0005-0000-0000-0000564B0000}"/>
    <cellStyle name="ÑONVÒ 4" xfId="19294" xr:uid="{00000000-0005-0000-0000-0000574B0000}"/>
    <cellStyle name="ÑONVÒ 4 2" xfId="19295" xr:uid="{00000000-0005-0000-0000-0000584B0000}"/>
    <cellStyle name="ÑONVÒ 4 2 2" xfId="19296" xr:uid="{00000000-0005-0000-0000-0000594B0000}"/>
    <cellStyle name="ÑONVÒ 4 2 3" xfId="19297" xr:uid="{00000000-0005-0000-0000-00005A4B0000}"/>
    <cellStyle name="ÑONVÒ 4 2 4" xfId="19298" xr:uid="{00000000-0005-0000-0000-00005B4B0000}"/>
    <cellStyle name="ÑONVÒ 4 3" xfId="19299" xr:uid="{00000000-0005-0000-0000-00005C4B0000}"/>
    <cellStyle name="ÑONVÒ 4 4" xfId="19300" xr:uid="{00000000-0005-0000-0000-00005D4B0000}"/>
    <cellStyle name="ÑONVÒ 4 5" xfId="19301" xr:uid="{00000000-0005-0000-0000-00005E4B0000}"/>
    <cellStyle name="ÑONVÒ 5" xfId="19302" xr:uid="{00000000-0005-0000-0000-00005F4B0000}"/>
    <cellStyle name="ÑONVÒ 5 2" xfId="19303" xr:uid="{00000000-0005-0000-0000-0000604B0000}"/>
    <cellStyle name="ÑONVÒ 5 3" xfId="19304" xr:uid="{00000000-0005-0000-0000-0000614B0000}"/>
    <cellStyle name="ÑONVÒ 5 4" xfId="19305" xr:uid="{00000000-0005-0000-0000-0000624B0000}"/>
    <cellStyle name="ÑONVÒ 6" xfId="19306" xr:uid="{00000000-0005-0000-0000-0000634B0000}"/>
    <cellStyle name="ÑONVÒ 6 2" xfId="19307" xr:uid="{00000000-0005-0000-0000-0000644B0000}"/>
    <cellStyle name="ÑONVÒ 7" xfId="19308" xr:uid="{00000000-0005-0000-0000-0000654B0000}"/>
    <cellStyle name="ÑONVÒ 7 2" xfId="19309" xr:uid="{00000000-0005-0000-0000-0000664B0000}"/>
    <cellStyle name="ÑONVÒ 8" xfId="19310" xr:uid="{00000000-0005-0000-0000-0000674B0000}"/>
    <cellStyle name="Normal" xfId="0" builtinId="0"/>
    <cellStyle name="Normal - Style1" xfId="19311" xr:uid="{00000000-0005-0000-0000-0000694B0000}"/>
    <cellStyle name="Normal - Style1 10" xfId="19312" xr:uid="{00000000-0005-0000-0000-00006A4B0000}"/>
    <cellStyle name="Normal - Style1 11" xfId="19313" xr:uid="{00000000-0005-0000-0000-00006B4B0000}"/>
    <cellStyle name="Normal - Style1 12" xfId="19314" xr:uid="{00000000-0005-0000-0000-00006C4B0000}"/>
    <cellStyle name="Normal - Style1 13" xfId="19315" xr:uid="{00000000-0005-0000-0000-00006D4B0000}"/>
    <cellStyle name="Normal - Style1 14" xfId="19316" xr:uid="{00000000-0005-0000-0000-00006E4B0000}"/>
    <cellStyle name="Normal - Style1 15" xfId="19317" xr:uid="{00000000-0005-0000-0000-00006F4B0000}"/>
    <cellStyle name="Normal - Style1 16" xfId="19318" xr:uid="{00000000-0005-0000-0000-0000704B0000}"/>
    <cellStyle name="Normal - Style1 17" xfId="19319" xr:uid="{00000000-0005-0000-0000-0000714B0000}"/>
    <cellStyle name="Normal - Style1 18" xfId="19320" xr:uid="{00000000-0005-0000-0000-0000724B0000}"/>
    <cellStyle name="Normal - Style1 19" xfId="19321" xr:uid="{00000000-0005-0000-0000-0000734B0000}"/>
    <cellStyle name="Normal - Style1 2" xfId="19322" xr:uid="{00000000-0005-0000-0000-0000744B0000}"/>
    <cellStyle name="Normal - Style1 2 2" xfId="19323" xr:uid="{00000000-0005-0000-0000-0000754B0000}"/>
    <cellStyle name="Normal - Style1 2 3" xfId="19324" xr:uid="{00000000-0005-0000-0000-0000764B0000}"/>
    <cellStyle name="Normal - Style1 2 4" xfId="19325" xr:uid="{00000000-0005-0000-0000-0000774B0000}"/>
    <cellStyle name="Normal - Style1 2 5" xfId="19326" xr:uid="{00000000-0005-0000-0000-0000784B0000}"/>
    <cellStyle name="Normal - Style1 2 6" xfId="19327" xr:uid="{00000000-0005-0000-0000-0000794B0000}"/>
    <cellStyle name="Normal - Style1 20" xfId="19328" xr:uid="{00000000-0005-0000-0000-00007A4B0000}"/>
    <cellStyle name="Normal - Style1 3" xfId="19329" xr:uid="{00000000-0005-0000-0000-00007B4B0000}"/>
    <cellStyle name="Normal - Style1 3 2" xfId="19330" xr:uid="{00000000-0005-0000-0000-00007C4B0000}"/>
    <cellStyle name="Normal - Style1 3 3" xfId="19331" xr:uid="{00000000-0005-0000-0000-00007D4B0000}"/>
    <cellStyle name="Normal - Style1 3 4" xfId="19332" xr:uid="{00000000-0005-0000-0000-00007E4B0000}"/>
    <cellStyle name="Normal - Style1 3 5" xfId="19333" xr:uid="{00000000-0005-0000-0000-00007F4B0000}"/>
    <cellStyle name="Normal - Style1 3 6" xfId="19334" xr:uid="{00000000-0005-0000-0000-0000804B0000}"/>
    <cellStyle name="Normal - Style1 4" xfId="19335" xr:uid="{00000000-0005-0000-0000-0000814B0000}"/>
    <cellStyle name="Normal - Style1 4 2" xfId="19336" xr:uid="{00000000-0005-0000-0000-0000824B0000}"/>
    <cellStyle name="Normal - Style1 4 2 2" xfId="19337" xr:uid="{00000000-0005-0000-0000-0000834B0000}"/>
    <cellStyle name="Normal - Style1 4 2 3" xfId="19338" xr:uid="{00000000-0005-0000-0000-0000844B0000}"/>
    <cellStyle name="Normal - Style1 4 3" xfId="19339" xr:uid="{00000000-0005-0000-0000-0000854B0000}"/>
    <cellStyle name="Normal - Style1 4 4" xfId="19340" xr:uid="{00000000-0005-0000-0000-0000864B0000}"/>
    <cellStyle name="Normal - Style1 5" xfId="19341" xr:uid="{00000000-0005-0000-0000-0000874B0000}"/>
    <cellStyle name="Normal - Style1 5 2" xfId="19342" xr:uid="{00000000-0005-0000-0000-0000884B0000}"/>
    <cellStyle name="Normal - Style1 5 3" xfId="19343" xr:uid="{00000000-0005-0000-0000-0000894B0000}"/>
    <cellStyle name="Normal - Style1 6" xfId="19344" xr:uid="{00000000-0005-0000-0000-00008A4B0000}"/>
    <cellStyle name="Normal - Style1 7" xfId="19345" xr:uid="{00000000-0005-0000-0000-00008B4B0000}"/>
    <cellStyle name="Normal - Style1 8" xfId="19346" xr:uid="{00000000-0005-0000-0000-00008C4B0000}"/>
    <cellStyle name="Normal - Style1 9" xfId="19347" xr:uid="{00000000-0005-0000-0000-00008D4B0000}"/>
    <cellStyle name="Normal - Style1_bieu 1b" xfId="19348" xr:uid="{00000000-0005-0000-0000-00008E4B0000}"/>
    <cellStyle name="Normal - 유형1" xfId="19349" xr:uid="{00000000-0005-0000-0000-00008F4B0000}"/>
    <cellStyle name="Normal - 유형1 2" xfId="19350" xr:uid="{00000000-0005-0000-0000-0000904B0000}"/>
    <cellStyle name="Normal - 유형1 3" xfId="19351" xr:uid="{00000000-0005-0000-0000-0000914B0000}"/>
    <cellStyle name="Normal - 유형1 4" xfId="19352" xr:uid="{00000000-0005-0000-0000-0000924B0000}"/>
    <cellStyle name="Normal - 유형1 5" xfId="19353" xr:uid="{00000000-0005-0000-0000-0000934B0000}"/>
    <cellStyle name="Normal - 유형1 6" xfId="19354" xr:uid="{00000000-0005-0000-0000-0000944B0000}"/>
    <cellStyle name="Normal 10" xfId="19355" xr:uid="{00000000-0005-0000-0000-0000954B0000}"/>
    <cellStyle name="Normal 10 10" xfId="19356" xr:uid="{00000000-0005-0000-0000-0000964B0000}"/>
    <cellStyle name="Normal 10 10 2" xfId="19357" xr:uid="{00000000-0005-0000-0000-0000974B0000}"/>
    <cellStyle name="Normal 10 10 2 2" xfId="19358" xr:uid="{00000000-0005-0000-0000-0000984B0000}"/>
    <cellStyle name="Normal 10 10 2 2 2" xfId="19359" xr:uid="{00000000-0005-0000-0000-0000994B0000}"/>
    <cellStyle name="Normal 10 10 2 3" xfId="19360" xr:uid="{00000000-0005-0000-0000-00009A4B0000}"/>
    <cellStyle name="Normal 10 10 3" xfId="19361" xr:uid="{00000000-0005-0000-0000-00009B4B0000}"/>
    <cellStyle name="Normal 10 10 3 2" xfId="19362" xr:uid="{00000000-0005-0000-0000-00009C4B0000}"/>
    <cellStyle name="Normal 10 10 4" xfId="19363" xr:uid="{00000000-0005-0000-0000-00009D4B0000}"/>
    <cellStyle name="Normal 10 11" xfId="19364" xr:uid="{00000000-0005-0000-0000-00009E4B0000}"/>
    <cellStyle name="Normal 10 11 2" xfId="19365" xr:uid="{00000000-0005-0000-0000-00009F4B0000}"/>
    <cellStyle name="Normal 10 11 2 2" xfId="19366" xr:uid="{00000000-0005-0000-0000-0000A04B0000}"/>
    <cellStyle name="Normal 10 11 2 2 2" xfId="19367" xr:uid="{00000000-0005-0000-0000-0000A14B0000}"/>
    <cellStyle name="Normal 10 11 2 3" xfId="19368" xr:uid="{00000000-0005-0000-0000-0000A24B0000}"/>
    <cellStyle name="Normal 10 11 3" xfId="19369" xr:uid="{00000000-0005-0000-0000-0000A34B0000}"/>
    <cellStyle name="Normal 10 11 3 2" xfId="19370" xr:uid="{00000000-0005-0000-0000-0000A44B0000}"/>
    <cellStyle name="Normal 10 11 4" xfId="19371" xr:uid="{00000000-0005-0000-0000-0000A54B0000}"/>
    <cellStyle name="Normal 10 12" xfId="19372" xr:uid="{00000000-0005-0000-0000-0000A64B0000}"/>
    <cellStyle name="Normal 10 12 2" xfId="19373" xr:uid="{00000000-0005-0000-0000-0000A74B0000}"/>
    <cellStyle name="Normal 10 12 2 2" xfId="19374" xr:uid="{00000000-0005-0000-0000-0000A84B0000}"/>
    <cellStyle name="Normal 10 12 3" xfId="19375" xr:uid="{00000000-0005-0000-0000-0000A94B0000}"/>
    <cellStyle name="Normal 10 13" xfId="19376" xr:uid="{00000000-0005-0000-0000-0000AA4B0000}"/>
    <cellStyle name="Normal 10 13 2" xfId="19377" xr:uid="{00000000-0005-0000-0000-0000AB4B0000}"/>
    <cellStyle name="Normal 10 14" xfId="19378" xr:uid="{00000000-0005-0000-0000-0000AC4B0000}"/>
    <cellStyle name="Normal 10 15" xfId="19379" xr:uid="{00000000-0005-0000-0000-0000AD4B0000}"/>
    <cellStyle name="Normal 10 16" xfId="19380" xr:uid="{00000000-0005-0000-0000-0000AE4B0000}"/>
    <cellStyle name="Normal 10 17" xfId="19381" xr:uid="{00000000-0005-0000-0000-0000AF4B0000}"/>
    <cellStyle name="Normal 10 18" xfId="19382" xr:uid="{00000000-0005-0000-0000-0000B04B0000}"/>
    <cellStyle name="Normal 10 2" xfId="19383" xr:uid="{00000000-0005-0000-0000-0000B14B0000}"/>
    <cellStyle name="Normal 10 2 10" xfId="19384" xr:uid="{00000000-0005-0000-0000-0000B24B0000}"/>
    <cellStyle name="Normal 10 2 10 2" xfId="19385" xr:uid="{00000000-0005-0000-0000-0000B34B0000}"/>
    <cellStyle name="Normal 10 2 11" xfId="19386" xr:uid="{00000000-0005-0000-0000-0000B44B0000}"/>
    <cellStyle name="Normal 10 2 11 2" xfId="19387" xr:uid="{00000000-0005-0000-0000-0000B54B0000}"/>
    <cellStyle name="Normal 10 2 12" xfId="19388" xr:uid="{00000000-0005-0000-0000-0000B64B0000}"/>
    <cellStyle name="Normal 10 2 13" xfId="19389" xr:uid="{00000000-0005-0000-0000-0000B74B0000}"/>
    <cellStyle name="Normal 10 2 14" xfId="19390" xr:uid="{00000000-0005-0000-0000-0000B84B0000}"/>
    <cellStyle name="Normal 10 2 2" xfId="19391" xr:uid="{00000000-0005-0000-0000-0000B94B0000}"/>
    <cellStyle name="Normal 10 2 2 2" xfId="19392" xr:uid="{00000000-0005-0000-0000-0000BA4B0000}"/>
    <cellStyle name="Normal 10 2 2 2 2" xfId="19393" xr:uid="{00000000-0005-0000-0000-0000BB4B0000}"/>
    <cellStyle name="Normal 10 2 2 2 2 2" xfId="19394" xr:uid="{00000000-0005-0000-0000-0000BC4B0000}"/>
    <cellStyle name="Normal 10 2 24" xfId="19395" xr:uid="{00000000-0005-0000-0000-0000BD4B0000}"/>
    <cellStyle name="Normal 10 2 24 2" xfId="19396" xr:uid="{00000000-0005-0000-0000-0000BE4B0000}"/>
    <cellStyle name="Normal 10 2 24 2 2" xfId="19397" xr:uid="{00000000-0005-0000-0000-0000BF4B0000}"/>
    <cellStyle name="Normal 10 2 24 2 2 2" xfId="19398" xr:uid="{00000000-0005-0000-0000-0000C04B0000}"/>
    <cellStyle name="Normal 10 2 24 2 2 2 2" xfId="19399" xr:uid="{00000000-0005-0000-0000-0000C14B0000}"/>
    <cellStyle name="Normal 10 2 24 2 2 3" xfId="19400" xr:uid="{00000000-0005-0000-0000-0000C24B0000}"/>
    <cellStyle name="Normal 10 2 24 2 3" xfId="19401" xr:uid="{00000000-0005-0000-0000-0000C34B0000}"/>
    <cellStyle name="Normal 10 2 24 2 3 2" xfId="19402" xr:uid="{00000000-0005-0000-0000-0000C44B0000}"/>
    <cellStyle name="Normal 10 2 24 2 4" xfId="19403" xr:uid="{00000000-0005-0000-0000-0000C54B0000}"/>
    <cellStyle name="Normal 10 2 24 3" xfId="19404" xr:uid="{00000000-0005-0000-0000-0000C64B0000}"/>
    <cellStyle name="Normal 10 2 24 3 2" xfId="19405" xr:uid="{00000000-0005-0000-0000-0000C74B0000}"/>
    <cellStyle name="Normal 10 2 24 3 2 2" xfId="19406" xr:uid="{00000000-0005-0000-0000-0000C84B0000}"/>
    <cellStyle name="Normal 10 2 24 3 2 2 2" xfId="19407" xr:uid="{00000000-0005-0000-0000-0000C94B0000}"/>
    <cellStyle name="Normal 10 2 24 3 2 3" xfId="19408" xr:uid="{00000000-0005-0000-0000-0000CA4B0000}"/>
    <cellStyle name="Normal 10 2 24 3 3" xfId="19409" xr:uid="{00000000-0005-0000-0000-0000CB4B0000}"/>
    <cellStyle name="Normal 10 2 24 3 3 2" xfId="19410" xr:uid="{00000000-0005-0000-0000-0000CC4B0000}"/>
    <cellStyle name="Normal 10 2 24 3 4" xfId="19411" xr:uid="{00000000-0005-0000-0000-0000CD4B0000}"/>
    <cellStyle name="Normal 10 2 24 4" xfId="19412" xr:uid="{00000000-0005-0000-0000-0000CE4B0000}"/>
    <cellStyle name="Normal 10 2 24 4 2" xfId="19413" xr:uid="{00000000-0005-0000-0000-0000CF4B0000}"/>
    <cellStyle name="Normal 10 2 24 4 2 2" xfId="19414" xr:uid="{00000000-0005-0000-0000-0000D04B0000}"/>
    <cellStyle name="Normal 10 2 24 4 3" xfId="19415" xr:uid="{00000000-0005-0000-0000-0000D14B0000}"/>
    <cellStyle name="Normal 10 2 24 5" xfId="19416" xr:uid="{00000000-0005-0000-0000-0000D24B0000}"/>
    <cellStyle name="Normal 10 2 24 5 2" xfId="19417" xr:uid="{00000000-0005-0000-0000-0000D34B0000}"/>
    <cellStyle name="Normal 10 2 24 6" xfId="19418" xr:uid="{00000000-0005-0000-0000-0000D44B0000}"/>
    <cellStyle name="Normal 10 2 28" xfId="19419" xr:uid="{00000000-0005-0000-0000-0000D54B0000}"/>
    <cellStyle name="Normal 10 2 3" xfId="19420" xr:uid="{00000000-0005-0000-0000-0000D64B0000}"/>
    <cellStyle name="Normal 10 2 3 2" xfId="19421" xr:uid="{00000000-0005-0000-0000-0000D74B0000}"/>
    <cellStyle name="Normal 10 2 3 2 2" xfId="19422" xr:uid="{00000000-0005-0000-0000-0000D84B0000}"/>
    <cellStyle name="Normal 10 2 3 2 2 2" xfId="19423" xr:uid="{00000000-0005-0000-0000-0000D94B0000}"/>
    <cellStyle name="Normal 10 2 3 2 2 2 2" xfId="19424" xr:uid="{00000000-0005-0000-0000-0000DA4B0000}"/>
    <cellStyle name="Normal 10 2 3 2 2 3" xfId="19425" xr:uid="{00000000-0005-0000-0000-0000DB4B0000}"/>
    <cellStyle name="Normal 10 2 3 2 3" xfId="19426" xr:uid="{00000000-0005-0000-0000-0000DC4B0000}"/>
    <cellStyle name="Normal 10 2 3 2 3 2" xfId="19427" xr:uid="{00000000-0005-0000-0000-0000DD4B0000}"/>
    <cellStyle name="Normal 10 2 3 2 4" xfId="19428" xr:uid="{00000000-0005-0000-0000-0000DE4B0000}"/>
    <cellStyle name="Normal 10 2 3 3" xfId="19429" xr:uid="{00000000-0005-0000-0000-0000DF4B0000}"/>
    <cellStyle name="Normal 10 2 3 3 2" xfId="19430" xr:uid="{00000000-0005-0000-0000-0000E04B0000}"/>
    <cellStyle name="Normal 10 2 3 3 2 2" xfId="19431" xr:uid="{00000000-0005-0000-0000-0000E14B0000}"/>
    <cellStyle name="Normal 10 2 3 3 2 2 2" xfId="19432" xr:uid="{00000000-0005-0000-0000-0000E24B0000}"/>
    <cellStyle name="Normal 10 2 3 3 2 3" xfId="19433" xr:uid="{00000000-0005-0000-0000-0000E34B0000}"/>
    <cellStyle name="Normal 10 2 3 3 3" xfId="19434" xr:uid="{00000000-0005-0000-0000-0000E44B0000}"/>
    <cellStyle name="Normal 10 2 3 3 3 2" xfId="19435" xr:uid="{00000000-0005-0000-0000-0000E54B0000}"/>
    <cellStyle name="Normal 10 2 3 3 4" xfId="19436" xr:uid="{00000000-0005-0000-0000-0000E64B0000}"/>
    <cellStyle name="Normal 10 2 3 4" xfId="19437" xr:uid="{00000000-0005-0000-0000-0000E74B0000}"/>
    <cellStyle name="Normal 10 2 3 4 2" xfId="19438" xr:uid="{00000000-0005-0000-0000-0000E84B0000}"/>
    <cellStyle name="Normal 10 2 3 4 2 2" xfId="19439" xr:uid="{00000000-0005-0000-0000-0000E94B0000}"/>
    <cellStyle name="Normal 10 2 3 4 3" xfId="19440" xr:uid="{00000000-0005-0000-0000-0000EA4B0000}"/>
    <cellStyle name="Normal 10 2 3 5" xfId="19441" xr:uid="{00000000-0005-0000-0000-0000EB4B0000}"/>
    <cellStyle name="Normal 10 2 3 5 2" xfId="19442" xr:uid="{00000000-0005-0000-0000-0000EC4B0000}"/>
    <cellStyle name="Normal 10 2 3 6" xfId="19443" xr:uid="{00000000-0005-0000-0000-0000ED4B0000}"/>
    <cellStyle name="Normal 10 2 4" xfId="19444" xr:uid="{00000000-0005-0000-0000-0000EE4B0000}"/>
    <cellStyle name="Normal 10 2 4 2" xfId="19445" xr:uid="{00000000-0005-0000-0000-0000EF4B0000}"/>
    <cellStyle name="Normal 10 2 4 2 2" xfId="19446" xr:uid="{00000000-0005-0000-0000-0000F04B0000}"/>
    <cellStyle name="Normal 10 2 4 3" xfId="59887" xr:uid="{00000000-0005-0000-0000-0000F14B0000}"/>
    <cellStyle name="Normal 10 2 5" xfId="19447" xr:uid="{00000000-0005-0000-0000-0000F24B0000}"/>
    <cellStyle name="Normal 10 2 5 2" xfId="19448" xr:uid="{00000000-0005-0000-0000-0000F34B0000}"/>
    <cellStyle name="Normal 10 2 5 2 2" xfId="19449" xr:uid="{00000000-0005-0000-0000-0000F44B0000}"/>
    <cellStyle name="Normal 10 2 5 2 2 2" xfId="19450" xr:uid="{00000000-0005-0000-0000-0000F54B0000}"/>
    <cellStyle name="Normal 10 2 5 2 2 2 2" xfId="19451" xr:uid="{00000000-0005-0000-0000-0000F64B0000}"/>
    <cellStyle name="Normal 10 2 5 2 2 3" xfId="19452" xr:uid="{00000000-0005-0000-0000-0000F74B0000}"/>
    <cellStyle name="Normal 10 2 5 2 3" xfId="19453" xr:uid="{00000000-0005-0000-0000-0000F84B0000}"/>
    <cellStyle name="Normal 10 2 5 2 3 2" xfId="19454" xr:uid="{00000000-0005-0000-0000-0000F94B0000}"/>
    <cellStyle name="Normal 10 2 5 2 4" xfId="19455" xr:uid="{00000000-0005-0000-0000-0000FA4B0000}"/>
    <cellStyle name="Normal 10 2 5 3" xfId="19456" xr:uid="{00000000-0005-0000-0000-0000FB4B0000}"/>
    <cellStyle name="Normal 10 2 5 3 2" xfId="19457" xr:uid="{00000000-0005-0000-0000-0000FC4B0000}"/>
    <cellStyle name="Normal 10 2 5 3 2 2" xfId="19458" xr:uid="{00000000-0005-0000-0000-0000FD4B0000}"/>
    <cellStyle name="Normal 10 2 5 3 2 2 2" xfId="19459" xr:uid="{00000000-0005-0000-0000-0000FE4B0000}"/>
    <cellStyle name="Normal 10 2 5 3 2 3" xfId="19460" xr:uid="{00000000-0005-0000-0000-0000FF4B0000}"/>
    <cellStyle name="Normal 10 2 5 3 3" xfId="19461" xr:uid="{00000000-0005-0000-0000-0000004C0000}"/>
    <cellStyle name="Normal 10 2 5 3 3 2" xfId="19462" xr:uid="{00000000-0005-0000-0000-0000014C0000}"/>
    <cellStyle name="Normal 10 2 5 3 4" xfId="19463" xr:uid="{00000000-0005-0000-0000-0000024C0000}"/>
    <cellStyle name="Normal 10 2 5 4" xfId="19464" xr:uid="{00000000-0005-0000-0000-0000034C0000}"/>
    <cellStyle name="Normal 10 2 5 4 2" xfId="19465" xr:uid="{00000000-0005-0000-0000-0000044C0000}"/>
    <cellStyle name="Normal 10 2 5 4 2 2" xfId="19466" xr:uid="{00000000-0005-0000-0000-0000054C0000}"/>
    <cellStyle name="Normal 10 2 5 4 3" xfId="19467" xr:uid="{00000000-0005-0000-0000-0000064C0000}"/>
    <cellStyle name="Normal 10 2 5 5" xfId="19468" xr:uid="{00000000-0005-0000-0000-0000074C0000}"/>
    <cellStyle name="Normal 10 2 5 5 2" xfId="19469" xr:uid="{00000000-0005-0000-0000-0000084C0000}"/>
    <cellStyle name="Normal 10 2 5 6" xfId="19470" xr:uid="{00000000-0005-0000-0000-0000094C0000}"/>
    <cellStyle name="Normal 10 2 6" xfId="19471" xr:uid="{00000000-0005-0000-0000-00000A4C0000}"/>
    <cellStyle name="Normal 10 2 6 2" xfId="19472" xr:uid="{00000000-0005-0000-0000-00000B4C0000}"/>
    <cellStyle name="Normal 10 2 6 2 2" xfId="19473" xr:uid="{00000000-0005-0000-0000-00000C4C0000}"/>
    <cellStyle name="Normal 10 2 6 2 2 2" xfId="19474" xr:uid="{00000000-0005-0000-0000-00000D4C0000}"/>
    <cellStyle name="Normal 10 2 6 2 3" xfId="19475" xr:uid="{00000000-0005-0000-0000-00000E4C0000}"/>
    <cellStyle name="Normal 10 2 6 3" xfId="19476" xr:uid="{00000000-0005-0000-0000-00000F4C0000}"/>
    <cellStyle name="Normal 10 2 6 3 2" xfId="19477" xr:uid="{00000000-0005-0000-0000-0000104C0000}"/>
    <cellStyle name="Normal 10 2 6 4" xfId="19478" xr:uid="{00000000-0005-0000-0000-0000114C0000}"/>
    <cellStyle name="Normal 10 2 7" xfId="19479" xr:uid="{00000000-0005-0000-0000-0000124C0000}"/>
    <cellStyle name="Normal 10 2 7 2" xfId="19480" xr:uid="{00000000-0005-0000-0000-0000134C0000}"/>
    <cellStyle name="Normal 10 2 7 2 2" xfId="19481" xr:uid="{00000000-0005-0000-0000-0000144C0000}"/>
    <cellStyle name="Normal 10 2 7 2 2 2" xfId="19482" xr:uid="{00000000-0005-0000-0000-0000154C0000}"/>
    <cellStyle name="Normal 10 2 7 2 3" xfId="19483" xr:uid="{00000000-0005-0000-0000-0000164C0000}"/>
    <cellStyle name="Normal 10 2 7 3" xfId="19484" xr:uid="{00000000-0005-0000-0000-0000174C0000}"/>
    <cellStyle name="Normal 10 2 7 3 2" xfId="19485" xr:uid="{00000000-0005-0000-0000-0000184C0000}"/>
    <cellStyle name="Normal 10 2 7 4" xfId="19486" xr:uid="{00000000-0005-0000-0000-0000194C0000}"/>
    <cellStyle name="Normal 10 2 8" xfId="19487" xr:uid="{00000000-0005-0000-0000-00001A4C0000}"/>
    <cellStyle name="Normal 10 2 8 2" xfId="19488" xr:uid="{00000000-0005-0000-0000-00001B4C0000}"/>
    <cellStyle name="Normal 10 2 8 2 2" xfId="19489" xr:uid="{00000000-0005-0000-0000-00001C4C0000}"/>
    <cellStyle name="Normal 10 2 8 2 2 2" xfId="19490" xr:uid="{00000000-0005-0000-0000-00001D4C0000}"/>
    <cellStyle name="Normal 10 2 8 2 3" xfId="19491" xr:uid="{00000000-0005-0000-0000-00001E4C0000}"/>
    <cellStyle name="Normal 10 2 8 3" xfId="19492" xr:uid="{00000000-0005-0000-0000-00001F4C0000}"/>
    <cellStyle name="Normal 10 2 8 3 2" xfId="19493" xr:uid="{00000000-0005-0000-0000-0000204C0000}"/>
    <cellStyle name="Normal 10 2 8 4" xfId="19494" xr:uid="{00000000-0005-0000-0000-0000214C0000}"/>
    <cellStyle name="Normal 10 2 9" xfId="19495" xr:uid="{00000000-0005-0000-0000-0000224C0000}"/>
    <cellStyle name="Normal 10 2 9 2" xfId="19496" xr:uid="{00000000-0005-0000-0000-0000234C0000}"/>
    <cellStyle name="Normal 10 2 9 2 2" xfId="19497" xr:uid="{00000000-0005-0000-0000-0000244C0000}"/>
    <cellStyle name="Normal 10 2 9 3" xfId="19498" xr:uid="{00000000-0005-0000-0000-0000254C0000}"/>
    <cellStyle name="Normal 10 3" xfId="19499" xr:uid="{00000000-0005-0000-0000-0000264C0000}"/>
    <cellStyle name="Normal 10 3 10" xfId="19500" xr:uid="{00000000-0005-0000-0000-0000274C0000}"/>
    <cellStyle name="Normal 10 3 11" xfId="19501" xr:uid="{00000000-0005-0000-0000-0000284C0000}"/>
    <cellStyle name="Normal 10 3 12" xfId="19502" xr:uid="{00000000-0005-0000-0000-0000294C0000}"/>
    <cellStyle name="Normal 10 3 2" xfId="19503" xr:uid="{00000000-0005-0000-0000-00002A4C0000}"/>
    <cellStyle name="Normal 10 3 2 2" xfId="19504" xr:uid="{00000000-0005-0000-0000-00002B4C0000}"/>
    <cellStyle name="Normal 10 3 2 3" xfId="19505" xr:uid="{00000000-0005-0000-0000-00002C4C0000}"/>
    <cellStyle name="Normal 10 3 2 4" xfId="19506" xr:uid="{00000000-0005-0000-0000-00002D4C0000}"/>
    <cellStyle name="Normal 10 3 2 5" xfId="19507" xr:uid="{00000000-0005-0000-0000-00002E4C0000}"/>
    <cellStyle name="Normal 10 3 3" xfId="19508" xr:uid="{00000000-0005-0000-0000-00002F4C0000}"/>
    <cellStyle name="Normal 10 3 3 2" xfId="19509" xr:uid="{00000000-0005-0000-0000-0000304C0000}"/>
    <cellStyle name="Normal 10 3 3 3" xfId="19510" xr:uid="{00000000-0005-0000-0000-0000314C0000}"/>
    <cellStyle name="Normal 10 3 3 3 2" xfId="19511" xr:uid="{00000000-0005-0000-0000-0000324C0000}"/>
    <cellStyle name="Normal 10 3 3 3 2 2" xfId="19512" xr:uid="{00000000-0005-0000-0000-0000334C0000}"/>
    <cellStyle name="Normal 10 3 3 3 2 2 2" xfId="19513" xr:uid="{00000000-0005-0000-0000-0000344C0000}"/>
    <cellStyle name="Normal 10 3 3 3 2 3" xfId="19514" xr:uid="{00000000-0005-0000-0000-0000354C0000}"/>
    <cellStyle name="Normal 10 3 3 3 3" xfId="19515" xr:uid="{00000000-0005-0000-0000-0000364C0000}"/>
    <cellStyle name="Normal 10 3 3 3 3 2" xfId="19516" xr:uid="{00000000-0005-0000-0000-0000374C0000}"/>
    <cellStyle name="Normal 10 3 3 3 4" xfId="19517" xr:uid="{00000000-0005-0000-0000-0000384C0000}"/>
    <cellStyle name="Normal 10 3 3 4" xfId="19518" xr:uid="{00000000-0005-0000-0000-0000394C0000}"/>
    <cellStyle name="Normal 10 3 3 4 2" xfId="19519" xr:uid="{00000000-0005-0000-0000-00003A4C0000}"/>
    <cellStyle name="Normal 10 3 3 4 2 2" xfId="19520" xr:uid="{00000000-0005-0000-0000-00003B4C0000}"/>
    <cellStyle name="Normal 10 3 3 4 2 2 2" xfId="19521" xr:uid="{00000000-0005-0000-0000-00003C4C0000}"/>
    <cellStyle name="Normal 10 3 3 4 2 3" xfId="19522" xr:uid="{00000000-0005-0000-0000-00003D4C0000}"/>
    <cellStyle name="Normal 10 3 3 4 3" xfId="19523" xr:uid="{00000000-0005-0000-0000-00003E4C0000}"/>
    <cellStyle name="Normal 10 3 3 4 3 2" xfId="19524" xr:uid="{00000000-0005-0000-0000-00003F4C0000}"/>
    <cellStyle name="Normal 10 3 3 4 4" xfId="19525" xr:uid="{00000000-0005-0000-0000-0000404C0000}"/>
    <cellStyle name="Normal 10 3 3 5" xfId="19526" xr:uid="{00000000-0005-0000-0000-0000414C0000}"/>
    <cellStyle name="Normal 10 3 3 5 2" xfId="19527" xr:uid="{00000000-0005-0000-0000-0000424C0000}"/>
    <cellStyle name="Normal 10 3 3 5 2 2" xfId="19528" xr:uid="{00000000-0005-0000-0000-0000434C0000}"/>
    <cellStyle name="Normal 10 3 3 5 3" xfId="19529" xr:uid="{00000000-0005-0000-0000-0000444C0000}"/>
    <cellStyle name="Normal 10 3 3 6" xfId="19530" xr:uid="{00000000-0005-0000-0000-0000454C0000}"/>
    <cellStyle name="Normal 10 3 3 6 2" xfId="19531" xr:uid="{00000000-0005-0000-0000-0000464C0000}"/>
    <cellStyle name="Normal 10 3 3 7" xfId="19532" xr:uid="{00000000-0005-0000-0000-0000474C0000}"/>
    <cellStyle name="Normal 10 3 4" xfId="19533" xr:uid="{00000000-0005-0000-0000-0000484C0000}"/>
    <cellStyle name="Normal 10 3 4 2" xfId="19534" xr:uid="{00000000-0005-0000-0000-0000494C0000}"/>
    <cellStyle name="Normal 10 3 5" xfId="19535" xr:uid="{00000000-0005-0000-0000-00004A4C0000}"/>
    <cellStyle name="Normal 10 3 5 2" xfId="19536" xr:uid="{00000000-0005-0000-0000-00004B4C0000}"/>
    <cellStyle name="Normal 10 3 6" xfId="19537" xr:uid="{00000000-0005-0000-0000-00004C4C0000}"/>
    <cellStyle name="Normal 10 3 6 2" xfId="19538" xr:uid="{00000000-0005-0000-0000-00004D4C0000}"/>
    <cellStyle name="Normal 10 3 7" xfId="19539" xr:uid="{00000000-0005-0000-0000-00004E4C0000}"/>
    <cellStyle name="Normal 10 3 7 2" xfId="19540" xr:uid="{00000000-0005-0000-0000-00004F4C0000}"/>
    <cellStyle name="Normal 10 3 8" xfId="19541" xr:uid="{00000000-0005-0000-0000-0000504C0000}"/>
    <cellStyle name="Normal 10 3 8 2" xfId="19542" xr:uid="{00000000-0005-0000-0000-0000514C0000}"/>
    <cellStyle name="Normal 10 3 9" xfId="19543" xr:uid="{00000000-0005-0000-0000-0000524C0000}"/>
    <cellStyle name="Normal 10 4" xfId="19544" xr:uid="{00000000-0005-0000-0000-0000534C0000}"/>
    <cellStyle name="Normal 10 4 2" xfId="19545" xr:uid="{00000000-0005-0000-0000-0000544C0000}"/>
    <cellStyle name="Normal 10 4 2 2" xfId="19546" xr:uid="{00000000-0005-0000-0000-0000554C0000}"/>
    <cellStyle name="Normal 10 4 2 2 2" xfId="19547" xr:uid="{00000000-0005-0000-0000-0000564C0000}"/>
    <cellStyle name="Normal 10 4 2 2 2 2" xfId="19548" xr:uid="{00000000-0005-0000-0000-0000574C0000}"/>
    <cellStyle name="Normal 10 4 2 2 3" xfId="19549" xr:uid="{00000000-0005-0000-0000-0000584C0000}"/>
    <cellStyle name="Normal 10 4 2 3" xfId="19550" xr:uid="{00000000-0005-0000-0000-0000594C0000}"/>
    <cellStyle name="Normal 10 4 2 3 2" xfId="19551" xr:uid="{00000000-0005-0000-0000-00005A4C0000}"/>
    <cellStyle name="Normal 10 4 2 4" xfId="19552" xr:uid="{00000000-0005-0000-0000-00005B4C0000}"/>
    <cellStyle name="Normal 10 4 3" xfId="19553" xr:uid="{00000000-0005-0000-0000-00005C4C0000}"/>
    <cellStyle name="Normal 10 4 3 2" xfId="19554" xr:uid="{00000000-0005-0000-0000-00005D4C0000}"/>
    <cellStyle name="Normal 10 4 3 2 2" xfId="19555" xr:uid="{00000000-0005-0000-0000-00005E4C0000}"/>
    <cellStyle name="Normal 10 4 3 2 2 2" xfId="19556" xr:uid="{00000000-0005-0000-0000-00005F4C0000}"/>
    <cellStyle name="Normal 10 4 3 2 3" xfId="19557" xr:uid="{00000000-0005-0000-0000-0000604C0000}"/>
    <cellStyle name="Normal 10 4 3 3" xfId="19558" xr:uid="{00000000-0005-0000-0000-0000614C0000}"/>
    <cellStyle name="Normal 10 4 3 3 2" xfId="19559" xr:uid="{00000000-0005-0000-0000-0000624C0000}"/>
    <cellStyle name="Normal 10 4 3 4" xfId="19560" xr:uid="{00000000-0005-0000-0000-0000634C0000}"/>
    <cellStyle name="Normal 10 4 4" xfId="19561" xr:uid="{00000000-0005-0000-0000-0000644C0000}"/>
    <cellStyle name="Normal 10 4 4 2" xfId="19562" xr:uid="{00000000-0005-0000-0000-0000654C0000}"/>
    <cellStyle name="Normal 10 4 4 2 2" xfId="19563" xr:uid="{00000000-0005-0000-0000-0000664C0000}"/>
    <cellStyle name="Normal 10 4 4 3" xfId="19564" xr:uid="{00000000-0005-0000-0000-0000674C0000}"/>
    <cellStyle name="Normal 10 4 5" xfId="19565" xr:uid="{00000000-0005-0000-0000-0000684C0000}"/>
    <cellStyle name="Normal 10 4 5 2" xfId="19566" xr:uid="{00000000-0005-0000-0000-0000694C0000}"/>
    <cellStyle name="Normal 10 4 6" xfId="19567" xr:uid="{00000000-0005-0000-0000-00006A4C0000}"/>
    <cellStyle name="Normal 10 4 7" xfId="19568" xr:uid="{00000000-0005-0000-0000-00006B4C0000}"/>
    <cellStyle name="Normal 10 5" xfId="19569" xr:uid="{00000000-0005-0000-0000-00006C4C0000}"/>
    <cellStyle name="Normal 10 5 10" xfId="19570" xr:uid="{00000000-0005-0000-0000-00006D4C0000}"/>
    <cellStyle name="Normal 10 5 11" xfId="19571" xr:uid="{00000000-0005-0000-0000-00006E4C0000}"/>
    <cellStyle name="Normal 10 5 2" xfId="19572" xr:uid="{00000000-0005-0000-0000-00006F4C0000}"/>
    <cellStyle name="Normal 10 5 2 2" xfId="19573" xr:uid="{00000000-0005-0000-0000-0000704C0000}"/>
    <cellStyle name="Normal 10 5 2 2 2" xfId="19574" xr:uid="{00000000-0005-0000-0000-0000714C0000}"/>
    <cellStyle name="Normal 10 5 2 2 2 2" xfId="19575" xr:uid="{00000000-0005-0000-0000-0000724C0000}"/>
    <cellStyle name="Normal 10 5 2 2 3" xfId="19576" xr:uid="{00000000-0005-0000-0000-0000734C0000}"/>
    <cellStyle name="Normal 10 5 2 3" xfId="19577" xr:uid="{00000000-0005-0000-0000-0000744C0000}"/>
    <cellStyle name="Normal 10 5 2 3 2" xfId="19578" xr:uid="{00000000-0005-0000-0000-0000754C0000}"/>
    <cellStyle name="Normal 10 5 2 4" xfId="19579" xr:uid="{00000000-0005-0000-0000-0000764C0000}"/>
    <cellStyle name="Normal 10 5 3" xfId="19580" xr:uid="{00000000-0005-0000-0000-0000774C0000}"/>
    <cellStyle name="Normal 10 5 3 2" xfId="19581" xr:uid="{00000000-0005-0000-0000-0000784C0000}"/>
    <cellStyle name="Normal 10 5 3 2 2" xfId="19582" xr:uid="{00000000-0005-0000-0000-0000794C0000}"/>
    <cellStyle name="Normal 10 5 3 2 2 2" xfId="19583" xr:uid="{00000000-0005-0000-0000-00007A4C0000}"/>
    <cellStyle name="Normal 10 5 3 2 3" xfId="19584" xr:uid="{00000000-0005-0000-0000-00007B4C0000}"/>
    <cellStyle name="Normal 10 5 3 3" xfId="19585" xr:uid="{00000000-0005-0000-0000-00007C4C0000}"/>
    <cellStyle name="Normal 10 5 3 3 2" xfId="19586" xr:uid="{00000000-0005-0000-0000-00007D4C0000}"/>
    <cellStyle name="Normal 10 5 3 4" xfId="19587" xr:uid="{00000000-0005-0000-0000-00007E4C0000}"/>
    <cellStyle name="Normal 10 5 4" xfId="19588" xr:uid="{00000000-0005-0000-0000-00007F4C0000}"/>
    <cellStyle name="Normal 10 5 4 2" xfId="19589" xr:uid="{00000000-0005-0000-0000-0000804C0000}"/>
    <cellStyle name="Normal 10 5 4 2 2" xfId="19590" xr:uid="{00000000-0005-0000-0000-0000814C0000}"/>
    <cellStyle name="Normal 10 5 4 3" xfId="19591" xr:uid="{00000000-0005-0000-0000-0000824C0000}"/>
    <cellStyle name="Normal 10 5 5" xfId="19592" xr:uid="{00000000-0005-0000-0000-0000834C0000}"/>
    <cellStyle name="Normal 10 5 5 2" xfId="19593" xr:uid="{00000000-0005-0000-0000-0000844C0000}"/>
    <cellStyle name="Normal 10 5 6" xfId="19594" xr:uid="{00000000-0005-0000-0000-0000854C0000}"/>
    <cellStyle name="Normal 10 5 6 2" xfId="19595" xr:uid="{00000000-0005-0000-0000-0000864C0000}"/>
    <cellStyle name="Normal 10 5 7" xfId="19596" xr:uid="{00000000-0005-0000-0000-0000874C0000}"/>
    <cellStyle name="Normal 10 5 7 2" xfId="19597" xr:uid="{00000000-0005-0000-0000-0000884C0000}"/>
    <cellStyle name="Normal 10 5 8" xfId="19598" xr:uid="{00000000-0005-0000-0000-0000894C0000}"/>
    <cellStyle name="Normal 10 5 9" xfId="19599" xr:uid="{00000000-0005-0000-0000-00008A4C0000}"/>
    <cellStyle name="Normal 10 6" xfId="19600" xr:uid="{00000000-0005-0000-0000-00008B4C0000}"/>
    <cellStyle name="Normal 10 6 2" xfId="19601" xr:uid="{00000000-0005-0000-0000-00008C4C0000}"/>
    <cellStyle name="Normal 10 6 2 2" xfId="19602" xr:uid="{00000000-0005-0000-0000-00008D4C0000}"/>
    <cellStyle name="Normal 10 6 2 2 2" xfId="19603" xr:uid="{00000000-0005-0000-0000-00008E4C0000}"/>
    <cellStyle name="Normal 10 6 2 2 2 2" xfId="19604" xr:uid="{00000000-0005-0000-0000-00008F4C0000}"/>
    <cellStyle name="Normal 10 6 2 2 3" xfId="19605" xr:uid="{00000000-0005-0000-0000-0000904C0000}"/>
    <cellStyle name="Normal 10 6 2 3" xfId="19606" xr:uid="{00000000-0005-0000-0000-0000914C0000}"/>
    <cellStyle name="Normal 10 6 2 3 2" xfId="19607" xr:uid="{00000000-0005-0000-0000-0000924C0000}"/>
    <cellStyle name="Normal 10 6 2 4" xfId="19608" xr:uid="{00000000-0005-0000-0000-0000934C0000}"/>
    <cellStyle name="Normal 10 6 3" xfId="19609" xr:uid="{00000000-0005-0000-0000-0000944C0000}"/>
    <cellStyle name="Normal 10 6 3 2" xfId="19610" xr:uid="{00000000-0005-0000-0000-0000954C0000}"/>
    <cellStyle name="Normal 10 6 3 2 2" xfId="19611" xr:uid="{00000000-0005-0000-0000-0000964C0000}"/>
    <cellStyle name="Normal 10 6 3 2 2 2" xfId="19612" xr:uid="{00000000-0005-0000-0000-0000974C0000}"/>
    <cellStyle name="Normal 10 6 3 2 3" xfId="19613" xr:uid="{00000000-0005-0000-0000-0000984C0000}"/>
    <cellStyle name="Normal 10 6 3 3" xfId="19614" xr:uid="{00000000-0005-0000-0000-0000994C0000}"/>
    <cellStyle name="Normal 10 6 3 3 2" xfId="19615" xr:uid="{00000000-0005-0000-0000-00009A4C0000}"/>
    <cellStyle name="Normal 10 6 3 4" xfId="19616" xr:uid="{00000000-0005-0000-0000-00009B4C0000}"/>
    <cellStyle name="Normal 10 6 4" xfId="19617" xr:uid="{00000000-0005-0000-0000-00009C4C0000}"/>
    <cellStyle name="Normal 10 6 4 2" xfId="19618" xr:uid="{00000000-0005-0000-0000-00009D4C0000}"/>
    <cellStyle name="Normal 10 6 4 2 2" xfId="19619" xr:uid="{00000000-0005-0000-0000-00009E4C0000}"/>
    <cellStyle name="Normal 10 6 4 3" xfId="19620" xr:uid="{00000000-0005-0000-0000-00009F4C0000}"/>
    <cellStyle name="Normal 10 6 5" xfId="19621" xr:uid="{00000000-0005-0000-0000-0000A04C0000}"/>
    <cellStyle name="Normal 10 6 5 2" xfId="19622" xr:uid="{00000000-0005-0000-0000-0000A14C0000}"/>
    <cellStyle name="Normal 10 6 6" xfId="19623" xr:uid="{00000000-0005-0000-0000-0000A24C0000}"/>
    <cellStyle name="Normal 10 6 7" xfId="19624" xr:uid="{00000000-0005-0000-0000-0000A34C0000}"/>
    <cellStyle name="Normal 10 7" xfId="19625" xr:uid="{00000000-0005-0000-0000-0000A44C0000}"/>
    <cellStyle name="Normal 10 7 2" xfId="19626" xr:uid="{00000000-0005-0000-0000-0000A54C0000}"/>
    <cellStyle name="Normal 10 7 3" xfId="19627" xr:uid="{00000000-0005-0000-0000-0000A64C0000}"/>
    <cellStyle name="Normal 10 7 3 2" xfId="19628" xr:uid="{00000000-0005-0000-0000-0000A74C0000}"/>
    <cellStyle name="Normal 10 7 3 2 2" xfId="19629" xr:uid="{00000000-0005-0000-0000-0000A84C0000}"/>
    <cellStyle name="Normal 10 7 3 2 2 2" xfId="19630" xr:uid="{00000000-0005-0000-0000-0000A94C0000}"/>
    <cellStyle name="Normal 10 7 3 2 2 2 2" xfId="19631" xr:uid="{00000000-0005-0000-0000-0000AA4C0000}"/>
    <cellStyle name="Normal 10 7 3 2 2 2 2 2" xfId="19632" xr:uid="{00000000-0005-0000-0000-0000AB4C0000}"/>
    <cellStyle name="Normal 10 7 3 2 2 2 2 2 2" xfId="19633" xr:uid="{00000000-0005-0000-0000-0000AC4C0000}"/>
    <cellStyle name="Normal 10 7 3 2 2 2 2 3" xfId="19634" xr:uid="{00000000-0005-0000-0000-0000AD4C0000}"/>
    <cellStyle name="Normal 10 7 3 2 2 2 3" xfId="19635" xr:uid="{00000000-0005-0000-0000-0000AE4C0000}"/>
    <cellStyle name="Normal 10 7 3 2 2 2 3 2" xfId="19636" xr:uid="{00000000-0005-0000-0000-0000AF4C0000}"/>
    <cellStyle name="Normal 10 7 3 2 2 2 4" xfId="19637" xr:uid="{00000000-0005-0000-0000-0000B04C0000}"/>
    <cellStyle name="Normal 10 7 3 2 2 3" xfId="19638" xr:uid="{00000000-0005-0000-0000-0000B14C0000}"/>
    <cellStyle name="Normal 10 7 3 2 2 3 2" xfId="19639" xr:uid="{00000000-0005-0000-0000-0000B24C0000}"/>
    <cellStyle name="Normal 10 7 3 2 2 3 2 2" xfId="19640" xr:uid="{00000000-0005-0000-0000-0000B34C0000}"/>
    <cellStyle name="Normal 10 7 3 2 2 3 2 2 2" xfId="19641" xr:uid="{00000000-0005-0000-0000-0000B44C0000}"/>
    <cellStyle name="Normal 10 7 3 2 2 3 2 3" xfId="19642" xr:uid="{00000000-0005-0000-0000-0000B54C0000}"/>
    <cellStyle name="Normal 10 7 3 2 2 3 3" xfId="19643" xr:uid="{00000000-0005-0000-0000-0000B64C0000}"/>
    <cellStyle name="Normal 10 7 3 2 2 3 3 2" xfId="19644" xr:uid="{00000000-0005-0000-0000-0000B74C0000}"/>
    <cellStyle name="Normal 10 7 3 2 2 3 4" xfId="19645" xr:uid="{00000000-0005-0000-0000-0000B84C0000}"/>
    <cellStyle name="Normal 10 7 3 2 2 4" xfId="19646" xr:uid="{00000000-0005-0000-0000-0000B94C0000}"/>
    <cellStyle name="Normal 10 7 3 2 2 4 2" xfId="19647" xr:uid="{00000000-0005-0000-0000-0000BA4C0000}"/>
    <cellStyle name="Normal 10 7 3 2 2 4 2 2" xfId="19648" xr:uid="{00000000-0005-0000-0000-0000BB4C0000}"/>
    <cellStyle name="Normal 10 7 3 2 2 4 3" xfId="19649" xr:uid="{00000000-0005-0000-0000-0000BC4C0000}"/>
    <cellStyle name="Normal 10 7 3 2 2 5" xfId="19650" xr:uid="{00000000-0005-0000-0000-0000BD4C0000}"/>
    <cellStyle name="Normal 10 7 3 2 2 5 2" xfId="19651" xr:uid="{00000000-0005-0000-0000-0000BE4C0000}"/>
    <cellStyle name="Normal 10 7 3 2 2 6" xfId="19652" xr:uid="{00000000-0005-0000-0000-0000BF4C0000}"/>
    <cellStyle name="Normal 10 7 3 2 3" xfId="19653" xr:uid="{00000000-0005-0000-0000-0000C04C0000}"/>
    <cellStyle name="Normal 10 7 3 2 3 2" xfId="19654" xr:uid="{00000000-0005-0000-0000-0000C14C0000}"/>
    <cellStyle name="Normal 10 7 3 2 3 2 2" xfId="19655" xr:uid="{00000000-0005-0000-0000-0000C24C0000}"/>
    <cellStyle name="Normal 10 7 3 2 3 2 2 2" xfId="19656" xr:uid="{00000000-0005-0000-0000-0000C34C0000}"/>
    <cellStyle name="Normal 10 7 3 2 3 2 3" xfId="19657" xr:uid="{00000000-0005-0000-0000-0000C44C0000}"/>
    <cellStyle name="Normal 10 7 3 2 3 3" xfId="19658" xr:uid="{00000000-0005-0000-0000-0000C54C0000}"/>
    <cellStyle name="Normal 10 7 3 2 3 3 2" xfId="19659" xr:uid="{00000000-0005-0000-0000-0000C64C0000}"/>
    <cellStyle name="Normal 10 7 3 2 3 4" xfId="19660" xr:uid="{00000000-0005-0000-0000-0000C74C0000}"/>
    <cellStyle name="Normal 10 7 3 2 4" xfId="19661" xr:uid="{00000000-0005-0000-0000-0000C84C0000}"/>
    <cellStyle name="Normal 10 7 3 2 4 2" xfId="19662" xr:uid="{00000000-0005-0000-0000-0000C94C0000}"/>
    <cellStyle name="Normal 10 7 3 2 4 2 2" xfId="19663" xr:uid="{00000000-0005-0000-0000-0000CA4C0000}"/>
    <cellStyle name="Normal 10 7 3 2 4 2 2 2" xfId="19664" xr:uid="{00000000-0005-0000-0000-0000CB4C0000}"/>
    <cellStyle name="Normal 10 7 3 2 4 2 3" xfId="19665" xr:uid="{00000000-0005-0000-0000-0000CC4C0000}"/>
    <cellStyle name="Normal 10 7 3 2 4 3" xfId="19666" xr:uid="{00000000-0005-0000-0000-0000CD4C0000}"/>
    <cellStyle name="Normal 10 7 3 2 4 3 2" xfId="19667" xr:uid="{00000000-0005-0000-0000-0000CE4C0000}"/>
    <cellStyle name="Normal 10 7 3 2 4 4" xfId="19668" xr:uid="{00000000-0005-0000-0000-0000CF4C0000}"/>
    <cellStyle name="Normal 10 7 3 2 5" xfId="19669" xr:uid="{00000000-0005-0000-0000-0000D04C0000}"/>
    <cellStyle name="Normal 10 7 3 2 5 2" xfId="19670" xr:uid="{00000000-0005-0000-0000-0000D14C0000}"/>
    <cellStyle name="Normal 10 7 3 2 5 2 2" xfId="19671" xr:uid="{00000000-0005-0000-0000-0000D24C0000}"/>
    <cellStyle name="Normal 10 7 3 2 5 3" xfId="19672" xr:uid="{00000000-0005-0000-0000-0000D34C0000}"/>
    <cellStyle name="Normal 10 7 3 2 6" xfId="19673" xr:uid="{00000000-0005-0000-0000-0000D44C0000}"/>
    <cellStyle name="Normal 10 7 3 2 6 2" xfId="19674" xr:uid="{00000000-0005-0000-0000-0000D54C0000}"/>
    <cellStyle name="Normal 10 7 3 2 7" xfId="19675" xr:uid="{00000000-0005-0000-0000-0000D64C0000}"/>
    <cellStyle name="Normal 10 7 3 3" xfId="19676" xr:uid="{00000000-0005-0000-0000-0000D74C0000}"/>
    <cellStyle name="Normal 10 7 3 3 2" xfId="19677" xr:uid="{00000000-0005-0000-0000-0000D84C0000}"/>
    <cellStyle name="Normal 10 7 3 3 2 2" xfId="19678" xr:uid="{00000000-0005-0000-0000-0000D94C0000}"/>
    <cellStyle name="Normal 10 7 3 3 2 2 2" xfId="19679" xr:uid="{00000000-0005-0000-0000-0000DA4C0000}"/>
    <cellStyle name="Normal 10 7 3 3 2 2 2 2" xfId="19680" xr:uid="{00000000-0005-0000-0000-0000DB4C0000}"/>
    <cellStyle name="Normal 10 7 3 3 2 2 3" xfId="19681" xr:uid="{00000000-0005-0000-0000-0000DC4C0000}"/>
    <cellStyle name="Normal 10 7 3 3 2 3" xfId="19682" xr:uid="{00000000-0005-0000-0000-0000DD4C0000}"/>
    <cellStyle name="Normal 10 7 3 3 2 3 2" xfId="19683" xr:uid="{00000000-0005-0000-0000-0000DE4C0000}"/>
    <cellStyle name="Normal 10 7 3 3 2 4" xfId="19684" xr:uid="{00000000-0005-0000-0000-0000DF4C0000}"/>
    <cellStyle name="Normal 10 7 3 3 3" xfId="19685" xr:uid="{00000000-0005-0000-0000-0000E04C0000}"/>
    <cellStyle name="Normal 10 7 3 3 3 2" xfId="19686" xr:uid="{00000000-0005-0000-0000-0000E14C0000}"/>
    <cellStyle name="Normal 10 7 3 3 3 2 2" xfId="19687" xr:uid="{00000000-0005-0000-0000-0000E24C0000}"/>
    <cellStyle name="Normal 10 7 3 3 3 2 2 2" xfId="19688" xr:uid="{00000000-0005-0000-0000-0000E34C0000}"/>
    <cellStyle name="Normal 10 7 3 3 3 2 3" xfId="19689" xr:uid="{00000000-0005-0000-0000-0000E44C0000}"/>
    <cellStyle name="Normal 10 7 3 3 3 3" xfId="19690" xr:uid="{00000000-0005-0000-0000-0000E54C0000}"/>
    <cellStyle name="Normal 10 7 3 3 3 3 2" xfId="19691" xr:uid="{00000000-0005-0000-0000-0000E64C0000}"/>
    <cellStyle name="Normal 10 7 3 3 3 4" xfId="19692" xr:uid="{00000000-0005-0000-0000-0000E74C0000}"/>
    <cellStyle name="Normal 10 7 3 3 4" xfId="19693" xr:uid="{00000000-0005-0000-0000-0000E84C0000}"/>
    <cellStyle name="Normal 10 7 3 3 4 2" xfId="19694" xr:uid="{00000000-0005-0000-0000-0000E94C0000}"/>
    <cellStyle name="Normal 10 7 3 3 4 2 2" xfId="19695" xr:uid="{00000000-0005-0000-0000-0000EA4C0000}"/>
    <cellStyle name="Normal 10 7 3 3 4 3" xfId="19696" xr:uid="{00000000-0005-0000-0000-0000EB4C0000}"/>
    <cellStyle name="Normal 10 7 3 3 5" xfId="19697" xr:uid="{00000000-0005-0000-0000-0000EC4C0000}"/>
    <cellStyle name="Normal 10 7 3 3 5 2" xfId="19698" xr:uid="{00000000-0005-0000-0000-0000ED4C0000}"/>
    <cellStyle name="Normal 10 7 3 3 6" xfId="19699" xr:uid="{00000000-0005-0000-0000-0000EE4C0000}"/>
    <cellStyle name="Normal 10 7 3 4" xfId="19700" xr:uid="{00000000-0005-0000-0000-0000EF4C0000}"/>
    <cellStyle name="Normal 10 7 3 4 2" xfId="19701" xr:uid="{00000000-0005-0000-0000-0000F04C0000}"/>
    <cellStyle name="Normal 10 7 3 4 2 2" xfId="19702" xr:uid="{00000000-0005-0000-0000-0000F14C0000}"/>
    <cellStyle name="Normal 10 7 3 4 2 2 2" xfId="19703" xr:uid="{00000000-0005-0000-0000-0000F24C0000}"/>
    <cellStyle name="Normal 10 7 3 4 2 3" xfId="19704" xr:uid="{00000000-0005-0000-0000-0000F34C0000}"/>
    <cellStyle name="Normal 10 7 3 4 3" xfId="19705" xr:uid="{00000000-0005-0000-0000-0000F44C0000}"/>
    <cellStyle name="Normal 10 7 3 4 3 2" xfId="19706" xr:uid="{00000000-0005-0000-0000-0000F54C0000}"/>
    <cellStyle name="Normal 10 7 3 4 4" xfId="19707" xr:uid="{00000000-0005-0000-0000-0000F64C0000}"/>
    <cellStyle name="Normal 10 7 3 5" xfId="19708" xr:uid="{00000000-0005-0000-0000-0000F74C0000}"/>
    <cellStyle name="Normal 10 7 3 5 2" xfId="19709" xr:uid="{00000000-0005-0000-0000-0000F84C0000}"/>
    <cellStyle name="Normal 10 7 3 5 2 2" xfId="19710" xr:uid="{00000000-0005-0000-0000-0000F94C0000}"/>
    <cellStyle name="Normal 10 7 3 5 2 2 2" xfId="19711" xr:uid="{00000000-0005-0000-0000-0000FA4C0000}"/>
    <cellStyle name="Normal 10 7 3 5 2 3" xfId="19712" xr:uid="{00000000-0005-0000-0000-0000FB4C0000}"/>
    <cellStyle name="Normal 10 7 3 5 3" xfId="19713" xr:uid="{00000000-0005-0000-0000-0000FC4C0000}"/>
    <cellStyle name="Normal 10 7 3 5 3 2" xfId="19714" xr:uid="{00000000-0005-0000-0000-0000FD4C0000}"/>
    <cellStyle name="Normal 10 7 3 5 4" xfId="19715" xr:uid="{00000000-0005-0000-0000-0000FE4C0000}"/>
    <cellStyle name="Normal 10 7 3 6" xfId="19716" xr:uid="{00000000-0005-0000-0000-0000FF4C0000}"/>
    <cellStyle name="Normal 10 7 3 6 2" xfId="19717" xr:uid="{00000000-0005-0000-0000-0000004D0000}"/>
    <cellStyle name="Normal 10 7 3 6 2 2" xfId="19718" xr:uid="{00000000-0005-0000-0000-0000014D0000}"/>
    <cellStyle name="Normal 10 7 3 6 3" xfId="19719" xr:uid="{00000000-0005-0000-0000-0000024D0000}"/>
    <cellStyle name="Normal 10 7 3 7" xfId="19720" xr:uid="{00000000-0005-0000-0000-0000034D0000}"/>
    <cellStyle name="Normal 10 7 3 7 2" xfId="19721" xr:uid="{00000000-0005-0000-0000-0000044D0000}"/>
    <cellStyle name="Normal 10 7 3 8" xfId="19722" xr:uid="{00000000-0005-0000-0000-0000054D0000}"/>
    <cellStyle name="Normal 10 7 4" xfId="19723" xr:uid="{00000000-0005-0000-0000-0000064D0000}"/>
    <cellStyle name="Normal 10 7 4 2" xfId="19724" xr:uid="{00000000-0005-0000-0000-0000074D0000}"/>
    <cellStyle name="Normal 10 7 4 2 2" xfId="19725" xr:uid="{00000000-0005-0000-0000-0000084D0000}"/>
    <cellStyle name="Normal 10 7 4 2 2 2" xfId="19726" xr:uid="{00000000-0005-0000-0000-0000094D0000}"/>
    <cellStyle name="Normal 10 7 4 2 2 2 2" xfId="19727" xr:uid="{00000000-0005-0000-0000-00000A4D0000}"/>
    <cellStyle name="Normal 10 7 4 2 2 2 2 2" xfId="19728" xr:uid="{00000000-0005-0000-0000-00000B4D0000}"/>
    <cellStyle name="Normal 10 7 4 2 2 2 3" xfId="19729" xr:uid="{00000000-0005-0000-0000-00000C4D0000}"/>
    <cellStyle name="Normal 10 7 4 2 2 3" xfId="19730" xr:uid="{00000000-0005-0000-0000-00000D4D0000}"/>
    <cellStyle name="Normal 10 7 4 2 2 3 2" xfId="19731" xr:uid="{00000000-0005-0000-0000-00000E4D0000}"/>
    <cellStyle name="Normal 10 7 4 2 2 4" xfId="19732" xr:uid="{00000000-0005-0000-0000-00000F4D0000}"/>
    <cellStyle name="Normal 10 7 4 2 3" xfId="19733" xr:uid="{00000000-0005-0000-0000-0000104D0000}"/>
    <cellStyle name="Normal 10 7 4 2 3 2" xfId="19734" xr:uid="{00000000-0005-0000-0000-0000114D0000}"/>
    <cellStyle name="Normal 10 7 4 2 3 2 2" xfId="19735" xr:uid="{00000000-0005-0000-0000-0000124D0000}"/>
    <cellStyle name="Normal 10 7 4 2 3 2 2 2" xfId="19736" xr:uid="{00000000-0005-0000-0000-0000134D0000}"/>
    <cellStyle name="Normal 10 7 4 2 3 2 3" xfId="19737" xr:uid="{00000000-0005-0000-0000-0000144D0000}"/>
    <cellStyle name="Normal 10 7 4 2 3 3" xfId="19738" xr:uid="{00000000-0005-0000-0000-0000154D0000}"/>
    <cellStyle name="Normal 10 7 4 2 3 3 2" xfId="19739" xr:uid="{00000000-0005-0000-0000-0000164D0000}"/>
    <cellStyle name="Normal 10 7 4 2 3 4" xfId="19740" xr:uid="{00000000-0005-0000-0000-0000174D0000}"/>
    <cellStyle name="Normal 10 7 4 2 4" xfId="19741" xr:uid="{00000000-0005-0000-0000-0000184D0000}"/>
    <cellStyle name="Normal 10 7 4 2 4 2" xfId="19742" xr:uid="{00000000-0005-0000-0000-0000194D0000}"/>
    <cellStyle name="Normal 10 7 4 2 4 2 2" xfId="19743" xr:uid="{00000000-0005-0000-0000-00001A4D0000}"/>
    <cellStyle name="Normal 10 7 4 2 4 3" xfId="19744" xr:uid="{00000000-0005-0000-0000-00001B4D0000}"/>
    <cellStyle name="Normal 10 7 4 2 5" xfId="19745" xr:uid="{00000000-0005-0000-0000-00001C4D0000}"/>
    <cellStyle name="Normal 10 7 4 2 5 2" xfId="19746" xr:uid="{00000000-0005-0000-0000-00001D4D0000}"/>
    <cellStyle name="Normal 10 7 4 2 6" xfId="19747" xr:uid="{00000000-0005-0000-0000-00001E4D0000}"/>
    <cellStyle name="Normal 10 7 4 3" xfId="19748" xr:uid="{00000000-0005-0000-0000-00001F4D0000}"/>
    <cellStyle name="Normal 10 7 4 3 2" xfId="19749" xr:uid="{00000000-0005-0000-0000-0000204D0000}"/>
    <cellStyle name="Normal 10 7 4 3 2 2" xfId="19750" xr:uid="{00000000-0005-0000-0000-0000214D0000}"/>
    <cellStyle name="Normal 10 7 4 3 2 2 2" xfId="19751" xr:uid="{00000000-0005-0000-0000-0000224D0000}"/>
    <cellStyle name="Normal 10 7 4 3 2 3" xfId="19752" xr:uid="{00000000-0005-0000-0000-0000234D0000}"/>
    <cellStyle name="Normal 10 7 4 3 3" xfId="19753" xr:uid="{00000000-0005-0000-0000-0000244D0000}"/>
    <cellStyle name="Normal 10 7 4 3 3 2" xfId="19754" xr:uid="{00000000-0005-0000-0000-0000254D0000}"/>
    <cellStyle name="Normal 10 7 4 3 4" xfId="19755" xr:uid="{00000000-0005-0000-0000-0000264D0000}"/>
    <cellStyle name="Normal 10 7 4 4" xfId="19756" xr:uid="{00000000-0005-0000-0000-0000274D0000}"/>
    <cellStyle name="Normal 10 7 4 4 2" xfId="19757" xr:uid="{00000000-0005-0000-0000-0000284D0000}"/>
    <cellStyle name="Normal 10 7 4 4 2 2" xfId="19758" xr:uid="{00000000-0005-0000-0000-0000294D0000}"/>
    <cellStyle name="Normal 10 7 4 4 2 2 2" xfId="19759" xr:uid="{00000000-0005-0000-0000-00002A4D0000}"/>
    <cellStyle name="Normal 10 7 4 4 2 3" xfId="19760" xr:uid="{00000000-0005-0000-0000-00002B4D0000}"/>
    <cellStyle name="Normal 10 7 4 4 3" xfId="19761" xr:uid="{00000000-0005-0000-0000-00002C4D0000}"/>
    <cellStyle name="Normal 10 7 4 4 3 2" xfId="19762" xr:uid="{00000000-0005-0000-0000-00002D4D0000}"/>
    <cellStyle name="Normal 10 7 4 4 4" xfId="19763" xr:uid="{00000000-0005-0000-0000-00002E4D0000}"/>
    <cellStyle name="Normal 10 7 4 5" xfId="19764" xr:uid="{00000000-0005-0000-0000-00002F4D0000}"/>
    <cellStyle name="Normal 10 7 4 5 2" xfId="19765" xr:uid="{00000000-0005-0000-0000-0000304D0000}"/>
    <cellStyle name="Normal 10 7 4 5 2 2" xfId="19766" xr:uid="{00000000-0005-0000-0000-0000314D0000}"/>
    <cellStyle name="Normal 10 7 4 5 3" xfId="19767" xr:uid="{00000000-0005-0000-0000-0000324D0000}"/>
    <cellStyle name="Normal 10 7 4 6" xfId="19768" xr:uid="{00000000-0005-0000-0000-0000334D0000}"/>
    <cellStyle name="Normal 10 7 4 6 2" xfId="19769" xr:uid="{00000000-0005-0000-0000-0000344D0000}"/>
    <cellStyle name="Normal 10 7 4 7" xfId="19770" xr:uid="{00000000-0005-0000-0000-0000354D0000}"/>
    <cellStyle name="Normal 10 8" xfId="19771" xr:uid="{00000000-0005-0000-0000-0000364D0000}"/>
    <cellStyle name="Normal 10 8 2" xfId="19772" xr:uid="{00000000-0005-0000-0000-0000374D0000}"/>
    <cellStyle name="Normal 10 9" xfId="19773" xr:uid="{00000000-0005-0000-0000-0000384D0000}"/>
    <cellStyle name="Normal 10 9 2" xfId="19774" xr:uid="{00000000-0005-0000-0000-0000394D0000}"/>
    <cellStyle name="Normal 10_05-12  KH trung han 2016-2020 - Liem Thinh edited" xfId="19775" xr:uid="{00000000-0005-0000-0000-00003A4D0000}"/>
    <cellStyle name="Normal 100" xfId="19776" xr:uid="{00000000-0005-0000-0000-00003B4D0000}"/>
    <cellStyle name="Normal 100 2" xfId="19777" xr:uid="{00000000-0005-0000-0000-00003C4D0000}"/>
    <cellStyle name="Normal 100 3" xfId="19778" xr:uid="{00000000-0005-0000-0000-00003D4D0000}"/>
    <cellStyle name="Normal 101" xfId="19779" xr:uid="{00000000-0005-0000-0000-00003E4D0000}"/>
    <cellStyle name="Normal 101 2" xfId="19780" xr:uid="{00000000-0005-0000-0000-00003F4D0000}"/>
    <cellStyle name="Normal 101 3" xfId="19781" xr:uid="{00000000-0005-0000-0000-0000404D0000}"/>
    <cellStyle name="Normal 102" xfId="19782" xr:uid="{00000000-0005-0000-0000-0000414D0000}"/>
    <cellStyle name="Normal 102 2" xfId="19783" xr:uid="{00000000-0005-0000-0000-0000424D0000}"/>
    <cellStyle name="Normal 102 3" xfId="19784" xr:uid="{00000000-0005-0000-0000-0000434D0000}"/>
    <cellStyle name="Normal 103" xfId="19785" xr:uid="{00000000-0005-0000-0000-0000444D0000}"/>
    <cellStyle name="Normal 103 2" xfId="19786" xr:uid="{00000000-0005-0000-0000-0000454D0000}"/>
    <cellStyle name="Normal 103 3" xfId="19787" xr:uid="{00000000-0005-0000-0000-0000464D0000}"/>
    <cellStyle name="Normal 104" xfId="19788" xr:uid="{00000000-0005-0000-0000-0000474D0000}"/>
    <cellStyle name="Normal 104 2" xfId="19789" xr:uid="{00000000-0005-0000-0000-0000484D0000}"/>
    <cellStyle name="Normal 104 3" xfId="19790" xr:uid="{00000000-0005-0000-0000-0000494D0000}"/>
    <cellStyle name="Normal 105" xfId="19791" xr:uid="{00000000-0005-0000-0000-00004A4D0000}"/>
    <cellStyle name="Normal 105 2" xfId="19792" xr:uid="{00000000-0005-0000-0000-00004B4D0000}"/>
    <cellStyle name="Normal 105 3" xfId="19793" xr:uid="{00000000-0005-0000-0000-00004C4D0000}"/>
    <cellStyle name="Normal 106" xfId="19794" xr:uid="{00000000-0005-0000-0000-00004D4D0000}"/>
    <cellStyle name="Normal 106 2" xfId="19795" xr:uid="{00000000-0005-0000-0000-00004E4D0000}"/>
    <cellStyle name="Normal 106 3" xfId="19796" xr:uid="{00000000-0005-0000-0000-00004F4D0000}"/>
    <cellStyle name="Normal 107" xfId="19797" xr:uid="{00000000-0005-0000-0000-0000504D0000}"/>
    <cellStyle name="Normal 107 2" xfId="19798" xr:uid="{00000000-0005-0000-0000-0000514D0000}"/>
    <cellStyle name="Normal 107 3" xfId="19799" xr:uid="{00000000-0005-0000-0000-0000524D0000}"/>
    <cellStyle name="Normal 108" xfId="19800" xr:uid="{00000000-0005-0000-0000-0000534D0000}"/>
    <cellStyle name="Normal 108 2" xfId="19801" xr:uid="{00000000-0005-0000-0000-0000544D0000}"/>
    <cellStyle name="Normal 108 3" xfId="19802" xr:uid="{00000000-0005-0000-0000-0000554D0000}"/>
    <cellStyle name="Normal 109" xfId="19803" xr:uid="{00000000-0005-0000-0000-0000564D0000}"/>
    <cellStyle name="Normal 109 2" xfId="19804" xr:uid="{00000000-0005-0000-0000-0000574D0000}"/>
    <cellStyle name="Normal 109 3" xfId="19805" xr:uid="{00000000-0005-0000-0000-0000584D0000}"/>
    <cellStyle name="Normal 109 4" xfId="19806" xr:uid="{00000000-0005-0000-0000-0000594D0000}"/>
    <cellStyle name="Normal 109 5" xfId="19807" xr:uid="{00000000-0005-0000-0000-00005A4D0000}"/>
    <cellStyle name="Normal 109 6" xfId="19808" xr:uid="{00000000-0005-0000-0000-00005B4D0000}"/>
    <cellStyle name="Normal 11" xfId="19809" xr:uid="{00000000-0005-0000-0000-00005C4D0000}"/>
    <cellStyle name="Normal 11 2" xfId="19810" xr:uid="{00000000-0005-0000-0000-00005D4D0000}"/>
    <cellStyle name="Normal 11 2 2" xfId="19811" xr:uid="{00000000-0005-0000-0000-00005E4D0000}"/>
    <cellStyle name="Normal 11 2 2 2" xfId="19812" xr:uid="{00000000-0005-0000-0000-00005F4D0000}"/>
    <cellStyle name="Normal 11 2 2 3" xfId="19813" xr:uid="{00000000-0005-0000-0000-0000604D0000}"/>
    <cellStyle name="Normal 11 2 2 4" xfId="19814" xr:uid="{00000000-0005-0000-0000-0000614D0000}"/>
    <cellStyle name="Normal 11 2 2 5" xfId="19815" xr:uid="{00000000-0005-0000-0000-0000624D0000}"/>
    <cellStyle name="Normal 11 2 3" xfId="19816" xr:uid="{00000000-0005-0000-0000-0000634D0000}"/>
    <cellStyle name="Normal 11 2 4" xfId="19817" xr:uid="{00000000-0005-0000-0000-0000644D0000}"/>
    <cellStyle name="Normal 11 2 5" xfId="19818" xr:uid="{00000000-0005-0000-0000-0000654D0000}"/>
    <cellStyle name="Normal 11 2 6" xfId="19819" xr:uid="{00000000-0005-0000-0000-0000664D0000}"/>
    <cellStyle name="Normal 11 3" xfId="19820" xr:uid="{00000000-0005-0000-0000-0000674D0000}"/>
    <cellStyle name="Normal 11 3 10" xfId="19821" xr:uid="{00000000-0005-0000-0000-0000684D0000}"/>
    <cellStyle name="Normal 11 3 10 2" xfId="19822" xr:uid="{00000000-0005-0000-0000-0000694D0000}"/>
    <cellStyle name="Normal 11 3 11" xfId="19823" xr:uid="{00000000-0005-0000-0000-00006A4D0000}"/>
    <cellStyle name="Normal 11 3 11 2" xfId="19824" xr:uid="{00000000-0005-0000-0000-00006B4D0000}"/>
    <cellStyle name="Normal 11 3 12" xfId="19825" xr:uid="{00000000-0005-0000-0000-00006C4D0000}"/>
    <cellStyle name="Normal 11 3 2" xfId="19826" xr:uid="{00000000-0005-0000-0000-00006D4D0000}"/>
    <cellStyle name="Normal 11 3 2 2" xfId="19827" xr:uid="{00000000-0005-0000-0000-00006E4D0000}"/>
    <cellStyle name="Normal 11 3 2 2 2" xfId="19828" xr:uid="{00000000-0005-0000-0000-00006F4D0000}"/>
    <cellStyle name="Normal 11 3 2 2 2 2" xfId="19829" xr:uid="{00000000-0005-0000-0000-0000704D0000}"/>
    <cellStyle name="Normal 11 3 2 2 2 2 2" xfId="19830" xr:uid="{00000000-0005-0000-0000-0000714D0000}"/>
    <cellStyle name="Normal 11 3 2 2 2 2 2 2" xfId="19831" xr:uid="{00000000-0005-0000-0000-0000724D0000}"/>
    <cellStyle name="Normal 11 3 2 2 2 2 2 2 2" xfId="19832" xr:uid="{00000000-0005-0000-0000-0000734D0000}"/>
    <cellStyle name="Normal 11 3 2 2 2 2 2 3" xfId="19833" xr:uid="{00000000-0005-0000-0000-0000744D0000}"/>
    <cellStyle name="Normal 11 3 2 2 2 2 3" xfId="19834" xr:uid="{00000000-0005-0000-0000-0000754D0000}"/>
    <cellStyle name="Normal 11 3 2 2 2 2 3 2" xfId="19835" xr:uid="{00000000-0005-0000-0000-0000764D0000}"/>
    <cellStyle name="Normal 11 3 2 2 2 2 4" xfId="19836" xr:uid="{00000000-0005-0000-0000-0000774D0000}"/>
    <cellStyle name="Normal 11 3 2 2 2 3" xfId="19837" xr:uid="{00000000-0005-0000-0000-0000784D0000}"/>
    <cellStyle name="Normal 11 3 2 2 2 3 2" xfId="19838" xr:uid="{00000000-0005-0000-0000-0000794D0000}"/>
    <cellStyle name="Normal 11 3 2 2 2 3 2 2" xfId="19839" xr:uid="{00000000-0005-0000-0000-00007A4D0000}"/>
    <cellStyle name="Normal 11 3 2 2 2 3 2 2 2" xfId="19840" xr:uid="{00000000-0005-0000-0000-00007B4D0000}"/>
    <cellStyle name="Normal 11 3 2 2 2 3 2 3" xfId="19841" xr:uid="{00000000-0005-0000-0000-00007C4D0000}"/>
    <cellStyle name="Normal 11 3 2 2 2 3 3" xfId="19842" xr:uid="{00000000-0005-0000-0000-00007D4D0000}"/>
    <cellStyle name="Normal 11 3 2 2 2 3 3 2" xfId="19843" xr:uid="{00000000-0005-0000-0000-00007E4D0000}"/>
    <cellStyle name="Normal 11 3 2 2 2 3 4" xfId="19844" xr:uid="{00000000-0005-0000-0000-00007F4D0000}"/>
    <cellStyle name="Normal 11 3 2 2 2 4" xfId="19845" xr:uid="{00000000-0005-0000-0000-0000804D0000}"/>
    <cellStyle name="Normal 11 3 2 2 2 4 2" xfId="19846" xr:uid="{00000000-0005-0000-0000-0000814D0000}"/>
    <cellStyle name="Normal 11 3 2 2 2 4 2 2" xfId="19847" xr:uid="{00000000-0005-0000-0000-0000824D0000}"/>
    <cellStyle name="Normal 11 3 2 2 2 4 3" xfId="19848" xr:uid="{00000000-0005-0000-0000-0000834D0000}"/>
    <cellStyle name="Normal 11 3 2 2 2 5" xfId="19849" xr:uid="{00000000-0005-0000-0000-0000844D0000}"/>
    <cellStyle name="Normal 11 3 2 2 2 5 2" xfId="19850" xr:uid="{00000000-0005-0000-0000-0000854D0000}"/>
    <cellStyle name="Normal 11 3 2 2 2 6" xfId="19851" xr:uid="{00000000-0005-0000-0000-0000864D0000}"/>
    <cellStyle name="Normal 11 3 2 2 3" xfId="19852" xr:uid="{00000000-0005-0000-0000-0000874D0000}"/>
    <cellStyle name="Normal 11 3 2 2 3 2" xfId="19853" xr:uid="{00000000-0005-0000-0000-0000884D0000}"/>
    <cellStyle name="Normal 11 3 2 2 3 2 2" xfId="19854" xr:uid="{00000000-0005-0000-0000-0000894D0000}"/>
    <cellStyle name="Normal 11 3 2 2 3 2 2 2" xfId="19855" xr:uid="{00000000-0005-0000-0000-00008A4D0000}"/>
    <cellStyle name="Normal 11 3 2 2 3 2 3" xfId="19856" xr:uid="{00000000-0005-0000-0000-00008B4D0000}"/>
    <cellStyle name="Normal 11 3 2 2 3 3" xfId="19857" xr:uid="{00000000-0005-0000-0000-00008C4D0000}"/>
    <cellStyle name="Normal 11 3 2 2 3 3 2" xfId="19858" xr:uid="{00000000-0005-0000-0000-00008D4D0000}"/>
    <cellStyle name="Normal 11 3 2 2 3 4" xfId="19859" xr:uid="{00000000-0005-0000-0000-00008E4D0000}"/>
    <cellStyle name="Normal 11 3 2 2 4" xfId="19860" xr:uid="{00000000-0005-0000-0000-00008F4D0000}"/>
    <cellStyle name="Normal 11 3 2 2 4 2" xfId="19861" xr:uid="{00000000-0005-0000-0000-0000904D0000}"/>
    <cellStyle name="Normal 11 3 2 2 4 2 2" xfId="19862" xr:uid="{00000000-0005-0000-0000-0000914D0000}"/>
    <cellStyle name="Normal 11 3 2 2 4 2 2 2" xfId="19863" xr:uid="{00000000-0005-0000-0000-0000924D0000}"/>
    <cellStyle name="Normal 11 3 2 2 4 2 3" xfId="19864" xr:uid="{00000000-0005-0000-0000-0000934D0000}"/>
    <cellStyle name="Normal 11 3 2 2 4 3" xfId="19865" xr:uid="{00000000-0005-0000-0000-0000944D0000}"/>
    <cellStyle name="Normal 11 3 2 2 4 3 2" xfId="19866" xr:uid="{00000000-0005-0000-0000-0000954D0000}"/>
    <cellStyle name="Normal 11 3 2 2 4 4" xfId="19867" xr:uid="{00000000-0005-0000-0000-0000964D0000}"/>
    <cellStyle name="Normal 11 3 2 2 5" xfId="19868" xr:uid="{00000000-0005-0000-0000-0000974D0000}"/>
    <cellStyle name="Normal 11 3 2 2 5 2" xfId="19869" xr:uid="{00000000-0005-0000-0000-0000984D0000}"/>
    <cellStyle name="Normal 11 3 2 2 5 2 2" xfId="19870" xr:uid="{00000000-0005-0000-0000-0000994D0000}"/>
    <cellStyle name="Normal 11 3 2 2 5 3" xfId="19871" xr:uid="{00000000-0005-0000-0000-00009A4D0000}"/>
    <cellStyle name="Normal 11 3 2 2 6" xfId="19872" xr:uid="{00000000-0005-0000-0000-00009B4D0000}"/>
    <cellStyle name="Normal 11 3 2 2 6 2" xfId="19873" xr:uid="{00000000-0005-0000-0000-00009C4D0000}"/>
    <cellStyle name="Normal 11 3 2 2 7" xfId="19874" xr:uid="{00000000-0005-0000-0000-00009D4D0000}"/>
    <cellStyle name="Normal 11 3 2 3" xfId="19875" xr:uid="{00000000-0005-0000-0000-00009E4D0000}"/>
    <cellStyle name="Normal 11 3 2 3 2" xfId="19876" xr:uid="{00000000-0005-0000-0000-00009F4D0000}"/>
    <cellStyle name="Normal 11 3 2 3 2 2" xfId="19877" xr:uid="{00000000-0005-0000-0000-0000A04D0000}"/>
    <cellStyle name="Normal 11 3 2 3 2 2 2" xfId="19878" xr:uid="{00000000-0005-0000-0000-0000A14D0000}"/>
    <cellStyle name="Normal 11 3 2 3 2 2 2 2" xfId="19879" xr:uid="{00000000-0005-0000-0000-0000A24D0000}"/>
    <cellStyle name="Normal 11 3 2 3 2 2 3" xfId="19880" xr:uid="{00000000-0005-0000-0000-0000A34D0000}"/>
    <cellStyle name="Normal 11 3 2 3 2 3" xfId="19881" xr:uid="{00000000-0005-0000-0000-0000A44D0000}"/>
    <cellStyle name="Normal 11 3 2 3 2 3 2" xfId="19882" xr:uid="{00000000-0005-0000-0000-0000A54D0000}"/>
    <cellStyle name="Normal 11 3 2 3 2 4" xfId="19883" xr:uid="{00000000-0005-0000-0000-0000A64D0000}"/>
    <cellStyle name="Normal 11 3 2 3 3" xfId="19884" xr:uid="{00000000-0005-0000-0000-0000A74D0000}"/>
    <cellStyle name="Normal 11 3 2 3 3 2" xfId="19885" xr:uid="{00000000-0005-0000-0000-0000A84D0000}"/>
    <cellStyle name="Normal 11 3 2 3 3 2 2" xfId="19886" xr:uid="{00000000-0005-0000-0000-0000A94D0000}"/>
    <cellStyle name="Normal 11 3 2 3 3 2 2 2" xfId="19887" xr:uid="{00000000-0005-0000-0000-0000AA4D0000}"/>
    <cellStyle name="Normal 11 3 2 3 3 2 3" xfId="19888" xr:uid="{00000000-0005-0000-0000-0000AB4D0000}"/>
    <cellStyle name="Normal 11 3 2 3 3 3" xfId="19889" xr:uid="{00000000-0005-0000-0000-0000AC4D0000}"/>
    <cellStyle name="Normal 11 3 2 3 3 3 2" xfId="19890" xr:uid="{00000000-0005-0000-0000-0000AD4D0000}"/>
    <cellStyle name="Normal 11 3 2 3 3 4" xfId="19891" xr:uid="{00000000-0005-0000-0000-0000AE4D0000}"/>
    <cellStyle name="Normal 11 3 2 3 4" xfId="19892" xr:uid="{00000000-0005-0000-0000-0000AF4D0000}"/>
    <cellStyle name="Normal 11 3 2 3 4 2" xfId="19893" xr:uid="{00000000-0005-0000-0000-0000B04D0000}"/>
    <cellStyle name="Normal 11 3 2 3 4 2 2" xfId="19894" xr:uid="{00000000-0005-0000-0000-0000B14D0000}"/>
    <cellStyle name="Normal 11 3 2 3 4 3" xfId="19895" xr:uid="{00000000-0005-0000-0000-0000B24D0000}"/>
    <cellStyle name="Normal 11 3 2 3 5" xfId="19896" xr:uid="{00000000-0005-0000-0000-0000B34D0000}"/>
    <cellStyle name="Normal 11 3 2 3 5 2" xfId="19897" xr:uid="{00000000-0005-0000-0000-0000B44D0000}"/>
    <cellStyle name="Normal 11 3 2 3 6" xfId="19898" xr:uid="{00000000-0005-0000-0000-0000B54D0000}"/>
    <cellStyle name="Normal 11 3 2 4" xfId="19899" xr:uid="{00000000-0005-0000-0000-0000B64D0000}"/>
    <cellStyle name="Normal 11 3 2 4 2" xfId="19900" xr:uid="{00000000-0005-0000-0000-0000B74D0000}"/>
    <cellStyle name="Normal 11 3 2 4 2 2" xfId="19901" xr:uid="{00000000-0005-0000-0000-0000B84D0000}"/>
    <cellStyle name="Normal 11 3 2 4 2 2 2" xfId="19902" xr:uid="{00000000-0005-0000-0000-0000B94D0000}"/>
    <cellStyle name="Normal 11 3 2 4 2 3" xfId="19903" xr:uid="{00000000-0005-0000-0000-0000BA4D0000}"/>
    <cellStyle name="Normal 11 3 2 4 3" xfId="19904" xr:uid="{00000000-0005-0000-0000-0000BB4D0000}"/>
    <cellStyle name="Normal 11 3 2 4 3 2" xfId="19905" xr:uid="{00000000-0005-0000-0000-0000BC4D0000}"/>
    <cellStyle name="Normal 11 3 2 4 4" xfId="19906" xr:uid="{00000000-0005-0000-0000-0000BD4D0000}"/>
    <cellStyle name="Normal 11 3 2 5" xfId="19907" xr:uid="{00000000-0005-0000-0000-0000BE4D0000}"/>
    <cellStyle name="Normal 11 3 2 5 2" xfId="19908" xr:uid="{00000000-0005-0000-0000-0000BF4D0000}"/>
    <cellStyle name="Normal 11 3 2 5 2 2" xfId="19909" xr:uid="{00000000-0005-0000-0000-0000C04D0000}"/>
    <cellStyle name="Normal 11 3 2 5 2 2 2" xfId="19910" xr:uid="{00000000-0005-0000-0000-0000C14D0000}"/>
    <cellStyle name="Normal 11 3 2 5 2 3" xfId="19911" xr:uid="{00000000-0005-0000-0000-0000C24D0000}"/>
    <cellStyle name="Normal 11 3 2 5 3" xfId="19912" xr:uid="{00000000-0005-0000-0000-0000C34D0000}"/>
    <cellStyle name="Normal 11 3 2 5 3 2" xfId="19913" xr:uid="{00000000-0005-0000-0000-0000C44D0000}"/>
    <cellStyle name="Normal 11 3 2 5 4" xfId="19914" xr:uid="{00000000-0005-0000-0000-0000C54D0000}"/>
    <cellStyle name="Normal 11 3 2 6" xfId="19915" xr:uid="{00000000-0005-0000-0000-0000C64D0000}"/>
    <cellStyle name="Normal 11 3 2 6 2" xfId="19916" xr:uid="{00000000-0005-0000-0000-0000C74D0000}"/>
    <cellStyle name="Normal 11 3 2 6 2 2" xfId="19917" xr:uid="{00000000-0005-0000-0000-0000C84D0000}"/>
    <cellStyle name="Normal 11 3 2 6 3" xfId="19918" xr:uid="{00000000-0005-0000-0000-0000C94D0000}"/>
    <cellStyle name="Normal 11 3 2 7" xfId="19919" xr:uid="{00000000-0005-0000-0000-0000CA4D0000}"/>
    <cellStyle name="Normal 11 3 2 7 2" xfId="19920" xr:uid="{00000000-0005-0000-0000-0000CB4D0000}"/>
    <cellStyle name="Normal 11 3 2 8" xfId="19921" xr:uid="{00000000-0005-0000-0000-0000CC4D0000}"/>
    <cellStyle name="Normal 11 3 2 8 2" xfId="19922" xr:uid="{00000000-0005-0000-0000-0000CD4D0000}"/>
    <cellStyle name="Normal 11 3 2 9" xfId="19923" xr:uid="{00000000-0005-0000-0000-0000CE4D0000}"/>
    <cellStyle name="Normal 11 3 3" xfId="19924" xr:uid="{00000000-0005-0000-0000-0000CF4D0000}"/>
    <cellStyle name="Normal 11 3 3 10" xfId="19925" xr:uid="{00000000-0005-0000-0000-0000D04D0000}"/>
    <cellStyle name="Normal 11 3 3 2" xfId="19926" xr:uid="{00000000-0005-0000-0000-0000D14D0000}"/>
    <cellStyle name="Normal 11 3 3 2 2" xfId="19927" xr:uid="{00000000-0005-0000-0000-0000D24D0000}"/>
    <cellStyle name="Normal 11 3 3 2 2 2" xfId="19928" xr:uid="{00000000-0005-0000-0000-0000D34D0000}"/>
    <cellStyle name="Normal 11 3 3 2 2 2 2" xfId="19929" xr:uid="{00000000-0005-0000-0000-0000D44D0000}"/>
    <cellStyle name="Normal 11 3 3 2 2 2 2 2" xfId="19930" xr:uid="{00000000-0005-0000-0000-0000D54D0000}"/>
    <cellStyle name="Normal 11 3 3 2 2 2 2 2 2" xfId="19931" xr:uid="{00000000-0005-0000-0000-0000D64D0000}"/>
    <cellStyle name="Normal 11 3 3 2 2 2 2 2 2 2" xfId="19932" xr:uid="{00000000-0005-0000-0000-0000D74D0000}"/>
    <cellStyle name="Normal 11 3 3 2 2 2 2 2 3" xfId="19933" xr:uid="{00000000-0005-0000-0000-0000D84D0000}"/>
    <cellStyle name="Normal 11 3 3 2 2 2 2 3" xfId="19934" xr:uid="{00000000-0005-0000-0000-0000D94D0000}"/>
    <cellStyle name="Normal 11 3 3 2 2 2 2 3 2" xfId="19935" xr:uid="{00000000-0005-0000-0000-0000DA4D0000}"/>
    <cellStyle name="Normal 11 3 3 2 2 2 2 4" xfId="19936" xr:uid="{00000000-0005-0000-0000-0000DB4D0000}"/>
    <cellStyle name="Normal 11 3 3 2 2 2 3" xfId="19937" xr:uid="{00000000-0005-0000-0000-0000DC4D0000}"/>
    <cellStyle name="Normal 11 3 3 2 2 2 3 2" xfId="19938" xr:uid="{00000000-0005-0000-0000-0000DD4D0000}"/>
    <cellStyle name="Normal 11 3 3 2 2 2 3 2 2" xfId="19939" xr:uid="{00000000-0005-0000-0000-0000DE4D0000}"/>
    <cellStyle name="Normal 11 3 3 2 2 2 3 2 2 2" xfId="19940" xr:uid="{00000000-0005-0000-0000-0000DF4D0000}"/>
    <cellStyle name="Normal 11 3 3 2 2 2 3 2 3" xfId="19941" xr:uid="{00000000-0005-0000-0000-0000E04D0000}"/>
    <cellStyle name="Normal 11 3 3 2 2 2 3 3" xfId="19942" xr:uid="{00000000-0005-0000-0000-0000E14D0000}"/>
    <cellStyle name="Normal 11 3 3 2 2 2 3 3 2" xfId="19943" xr:uid="{00000000-0005-0000-0000-0000E24D0000}"/>
    <cellStyle name="Normal 11 3 3 2 2 2 3 4" xfId="19944" xr:uid="{00000000-0005-0000-0000-0000E34D0000}"/>
    <cellStyle name="Normal 11 3 3 2 2 2 4" xfId="19945" xr:uid="{00000000-0005-0000-0000-0000E44D0000}"/>
    <cellStyle name="Normal 11 3 3 2 2 2 4 2" xfId="19946" xr:uid="{00000000-0005-0000-0000-0000E54D0000}"/>
    <cellStyle name="Normal 11 3 3 2 2 2 4 2 2" xfId="19947" xr:uid="{00000000-0005-0000-0000-0000E64D0000}"/>
    <cellStyle name="Normal 11 3 3 2 2 2 4 3" xfId="19948" xr:uid="{00000000-0005-0000-0000-0000E74D0000}"/>
    <cellStyle name="Normal 11 3 3 2 2 2 5" xfId="19949" xr:uid="{00000000-0005-0000-0000-0000E84D0000}"/>
    <cellStyle name="Normal 11 3 3 2 2 2 5 2" xfId="19950" xr:uid="{00000000-0005-0000-0000-0000E94D0000}"/>
    <cellStyle name="Normal 11 3 3 2 2 2 6" xfId="19951" xr:uid="{00000000-0005-0000-0000-0000EA4D0000}"/>
    <cellStyle name="Normal 11 3 3 2 2 3" xfId="19952" xr:uid="{00000000-0005-0000-0000-0000EB4D0000}"/>
    <cellStyle name="Normal 11 3 3 2 2 3 2" xfId="19953" xr:uid="{00000000-0005-0000-0000-0000EC4D0000}"/>
    <cellStyle name="Normal 11 3 3 2 2 3 2 2" xfId="19954" xr:uid="{00000000-0005-0000-0000-0000ED4D0000}"/>
    <cellStyle name="Normal 11 3 3 2 2 3 2 2 2" xfId="19955" xr:uid="{00000000-0005-0000-0000-0000EE4D0000}"/>
    <cellStyle name="Normal 11 3 3 2 2 3 2 3" xfId="19956" xr:uid="{00000000-0005-0000-0000-0000EF4D0000}"/>
    <cellStyle name="Normal 11 3 3 2 2 3 3" xfId="19957" xr:uid="{00000000-0005-0000-0000-0000F04D0000}"/>
    <cellStyle name="Normal 11 3 3 2 2 3 3 2" xfId="19958" xr:uid="{00000000-0005-0000-0000-0000F14D0000}"/>
    <cellStyle name="Normal 11 3 3 2 2 3 4" xfId="19959" xr:uid="{00000000-0005-0000-0000-0000F24D0000}"/>
    <cellStyle name="Normal 11 3 3 2 2 4" xfId="19960" xr:uid="{00000000-0005-0000-0000-0000F34D0000}"/>
    <cellStyle name="Normal 11 3 3 2 2 4 2" xfId="19961" xr:uid="{00000000-0005-0000-0000-0000F44D0000}"/>
    <cellStyle name="Normal 11 3 3 2 2 4 2 2" xfId="19962" xr:uid="{00000000-0005-0000-0000-0000F54D0000}"/>
    <cellStyle name="Normal 11 3 3 2 2 4 2 2 2" xfId="19963" xr:uid="{00000000-0005-0000-0000-0000F64D0000}"/>
    <cellStyle name="Normal 11 3 3 2 2 4 2 3" xfId="19964" xr:uid="{00000000-0005-0000-0000-0000F74D0000}"/>
    <cellStyle name="Normal 11 3 3 2 2 4 3" xfId="19965" xr:uid="{00000000-0005-0000-0000-0000F84D0000}"/>
    <cellStyle name="Normal 11 3 3 2 2 4 3 2" xfId="19966" xr:uid="{00000000-0005-0000-0000-0000F94D0000}"/>
    <cellStyle name="Normal 11 3 3 2 2 4 4" xfId="19967" xr:uid="{00000000-0005-0000-0000-0000FA4D0000}"/>
    <cellStyle name="Normal 11 3 3 2 2 5" xfId="19968" xr:uid="{00000000-0005-0000-0000-0000FB4D0000}"/>
    <cellStyle name="Normal 11 3 3 2 2 5 2" xfId="19969" xr:uid="{00000000-0005-0000-0000-0000FC4D0000}"/>
    <cellStyle name="Normal 11 3 3 2 2 5 2 2" xfId="19970" xr:uid="{00000000-0005-0000-0000-0000FD4D0000}"/>
    <cellStyle name="Normal 11 3 3 2 2 5 3" xfId="19971" xr:uid="{00000000-0005-0000-0000-0000FE4D0000}"/>
    <cellStyle name="Normal 11 3 3 2 2 6" xfId="19972" xr:uid="{00000000-0005-0000-0000-0000FF4D0000}"/>
    <cellStyle name="Normal 11 3 3 2 2 6 2" xfId="19973" xr:uid="{00000000-0005-0000-0000-0000004E0000}"/>
    <cellStyle name="Normal 11 3 3 2 2 7" xfId="19974" xr:uid="{00000000-0005-0000-0000-0000014E0000}"/>
    <cellStyle name="Normal 11 3 3 2 3" xfId="19975" xr:uid="{00000000-0005-0000-0000-0000024E0000}"/>
    <cellStyle name="Normal 11 3 3 2 3 2" xfId="19976" xr:uid="{00000000-0005-0000-0000-0000034E0000}"/>
    <cellStyle name="Normal 11 3 3 2 3 2 2" xfId="19977" xr:uid="{00000000-0005-0000-0000-0000044E0000}"/>
    <cellStyle name="Normal 11 3 3 2 3 2 2 2" xfId="19978" xr:uid="{00000000-0005-0000-0000-0000054E0000}"/>
    <cellStyle name="Normal 11 3 3 2 3 2 2 2 2" xfId="19979" xr:uid="{00000000-0005-0000-0000-0000064E0000}"/>
    <cellStyle name="Normal 11 3 3 2 3 2 2 3" xfId="19980" xr:uid="{00000000-0005-0000-0000-0000074E0000}"/>
    <cellStyle name="Normal 11 3 3 2 3 2 3" xfId="19981" xr:uid="{00000000-0005-0000-0000-0000084E0000}"/>
    <cellStyle name="Normal 11 3 3 2 3 2 3 2" xfId="19982" xr:uid="{00000000-0005-0000-0000-0000094E0000}"/>
    <cellStyle name="Normal 11 3 3 2 3 2 4" xfId="19983" xr:uid="{00000000-0005-0000-0000-00000A4E0000}"/>
    <cellStyle name="Normal 11 3 3 2 3 3" xfId="19984" xr:uid="{00000000-0005-0000-0000-00000B4E0000}"/>
    <cellStyle name="Normal 11 3 3 2 3 3 2" xfId="19985" xr:uid="{00000000-0005-0000-0000-00000C4E0000}"/>
    <cellStyle name="Normal 11 3 3 2 3 3 2 2" xfId="19986" xr:uid="{00000000-0005-0000-0000-00000D4E0000}"/>
    <cellStyle name="Normal 11 3 3 2 3 3 2 2 2" xfId="19987" xr:uid="{00000000-0005-0000-0000-00000E4E0000}"/>
    <cellStyle name="Normal 11 3 3 2 3 3 2 3" xfId="19988" xr:uid="{00000000-0005-0000-0000-00000F4E0000}"/>
    <cellStyle name="Normal 11 3 3 2 3 3 3" xfId="19989" xr:uid="{00000000-0005-0000-0000-0000104E0000}"/>
    <cellStyle name="Normal 11 3 3 2 3 3 3 2" xfId="19990" xr:uid="{00000000-0005-0000-0000-0000114E0000}"/>
    <cellStyle name="Normal 11 3 3 2 3 3 4" xfId="19991" xr:uid="{00000000-0005-0000-0000-0000124E0000}"/>
    <cellStyle name="Normal 11 3 3 2 3 4" xfId="19992" xr:uid="{00000000-0005-0000-0000-0000134E0000}"/>
    <cellStyle name="Normal 11 3 3 2 3 4 2" xfId="19993" xr:uid="{00000000-0005-0000-0000-0000144E0000}"/>
    <cellStyle name="Normal 11 3 3 2 3 4 2 2" xfId="19994" xr:uid="{00000000-0005-0000-0000-0000154E0000}"/>
    <cellStyle name="Normal 11 3 3 2 3 4 3" xfId="19995" xr:uid="{00000000-0005-0000-0000-0000164E0000}"/>
    <cellStyle name="Normal 11 3 3 2 3 5" xfId="19996" xr:uid="{00000000-0005-0000-0000-0000174E0000}"/>
    <cellStyle name="Normal 11 3 3 2 3 5 2" xfId="19997" xr:uid="{00000000-0005-0000-0000-0000184E0000}"/>
    <cellStyle name="Normal 11 3 3 2 3 6" xfId="19998" xr:uid="{00000000-0005-0000-0000-0000194E0000}"/>
    <cellStyle name="Normal 11 3 3 2 4" xfId="19999" xr:uid="{00000000-0005-0000-0000-00001A4E0000}"/>
    <cellStyle name="Normal 11 3 3 2 4 2" xfId="20000" xr:uid="{00000000-0005-0000-0000-00001B4E0000}"/>
    <cellStyle name="Normal 11 3 3 2 4 2 2" xfId="20001" xr:uid="{00000000-0005-0000-0000-00001C4E0000}"/>
    <cellStyle name="Normal 11 3 3 2 4 2 2 2" xfId="20002" xr:uid="{00000000-0005-0000-0000-00001D4E0000}"/>
    <cellStyle name="Normal 11 3 3 2 4 2 3" xfId="20003" xr:uid="{00000000-0005-0000-0000-00001E4E0000}"/>
    <cellStyle name="Normal 11 3 3 2 4 3" xfId="20004" xr:uid="{00000000-0005-0000-0000-00001F4E0000}"/>
    <cellStyle name="Normal 11 3 3 2 4 3 2" xfId="20005" xr:uid="{00000000-0005-0000-0000-0000204E0000}"/>
    <cellStyle name="Normal 11 3 3 2 4 4" xfId="20006" xr:uid="{00000000-0005-0000-0000-0000214E0000}"/>
    <cellStyle name="Normal 11 3 3 2 5" xfId="20007" xr:uid="{00000000-0005-0000-0000-0000224E0000}"/>
    <cellStyle name="Normal 11 3 3 2 5 2" xfId="20008" xr:uid="{00000000-0005-0000-0000-0000234E0000}"/>
    <cellStyle name="Normal 11 3 3 2 5 2 2" xfId="20009" xr:uid="{00000000-0005-0000-0000-0000244E0000}"/>
    <cellStyle name="Normal 11 3 3 2 5 2 2 2" xfId="20010" xr:uid="{00000000-0005-0000-0000-0000254E0000}"/>
    <cellStyle name="Normal 11 3 3 2 5 2 3" xfId="20011" xr:uid="{00000000-0005-0000-0000-0000264E0000}"/>
    <cellStyle name="Normal 11 3 3 2 5 3" xfId="20012" xr:uid="{00000000-0005-0000-0000-0000274E0000}"/>
    <cellStyle name="Normal 11 3 3 2 5 3 2" xfId="20013" xr:uid="{00000000-0005-0000-0000-0000284E0000}"/>
    <cellStyle name="Normal 11 3 3 2 5 4" xfId="20014" xr:uid="{00000000-0005-0000-0000-0000294E0000}"/>
    <cellStyle name="Normal 11 3 3 2 6" xfId="20015" xr:uid="{00000000-0005-0000-0000-00002A4E0000}"/>
    <cellStyle name="Normal 11 3 3 2 6 2" xfId="20016" xr:uid="{00000000-0005-0000-0000-00002B4E0000}"/>
    <cellStyle name="Normal 11 3 3 2 6 2 2" xfId="20017" xr:uid="{00000000-0005-0000-0000-00002C4E0000}"/>
    <cellStyle name="Normal 11 3 3 2 6 3" xfId="20018" xr:uid="{00000000-0005-0000-0000-00002D4E0000}"/>
    <cellStyle name="Normal 11 3 3 2 7" xfId="20019" xr:uid="{00000000-0005-0000-0000-00002E4E0000}"/>
    <cellStyle name="Normal 11 3 3 2 7 2" xfId="20020" xr:uid="{00000000-0005-0000-0000-00002F4E0000}"/>
    <cellStyle name="Normal 11 3 3 2 8" xfId="20021" xr:uid="{00000000-0005-0000-0000-0000304E0000}"/>
    <cellStyle name="Normal 11 3 3 3" xfId="20022" xr:uid="{00000000-0005-0000-0000-0000314E0000}"/>
    <cellStyle name="Normal 11 3 3 3 2" xfId="20023" xr:uid="{00000000-0005-0000-0000-0000324E0000}"/>
    <cellStyle name="Normal 11 3 3 3 2 2" xfId="20024" xr:uid="{00000000-0005-0000-0000-0000334E0000}"/>
    <cellStyle name="Normal 11 3 3 3 2 2 2" xfId="20025" xr:uid="{00000000-0005-0000-0000-0000344E0000}"/>
    <cellStyle name="Normal 11 3 3 3 2 2 2 2" xfId="20026" xr:uid="{00000000-0005-0000-0000-0000354E0000}"/>
    <cellStyle name="Normal 11 3 3 3 2 2 2 2 2" xfId="20027" xr:uid="{00000000-0005-0000-0000-0000364E0000}"/>
    <cellStyle name="Normal 11 3 3 3 2 2 2 3" xfId="20028" xr:uid="{00000000-0005-0000-0000-0000374E0000}"/>
    <cellStyle name="Normal 11 3 3 3 2 2 3" xfId="20029" xr:uid="{00000000-0005-0000-0000-0000384E0000}"/>
    <cellStyle name="Normal 11 3 3 3 2 2 3 2" xfId="20030" xr:uid="{00000000-0005-0000-0000-0000394E0000}"/>
    <cellStyle name="Normal 11 3 3 3 2 2 4" xfId="20031" xr:uid="{00000000-0005-0000-0000-00003A4E0000}"/>
    <cellStyle name="Normal 11 3 3 3 2 3" xfId="20032" xr:uid="{00000000-0005-0000-0000-00003B4E0000}"/>
    <cellStyle name="Normal 11 3 3 3 2 3 2" xfId="20033" xr:uid="{00000000-0005-0000-0000-00003C4E0000}"/>
    <cellStyle name="Normal 11 3 3 3 2 3 2 2" xfId="20034" xr:uid="{00000000-0005-0000-0000-00003D4E0000}"/>
    <cellStyle name="Normal 11 3 3 3 2 3 2 2 2" xfId="20035" xr:uid="{00000000-0005-0000-0000-00003E4E0000}"/>
    <cellStyle name="Normal 11 3 3 3 2 3 2 3" xfId="20036" xr:uid="{00000000-0005-0000-0000-00003F4E0000}"/>
    <cellStyle name="Normal 11 3 3 3 2 3 3" xfId="20037" xr:uid="{00000000-0005-0000-0000-0000404E0000}"/>
    <cellStyle name="Normal 11 3 3 3 2 3 3 2" xfId="20038" xr:uid="{00000000-0005-0000-0000-0000414E0000}"/>
    <cellStyle name="Normal 11 3 3 3 2 3 4" xfId="20039" xr:uid="{00000000-0005-0000-0000-0000424E0000}"/>
    <cellStyle name="Normal 11 3 3 3 2 4" xfId="20040" xr:uid="{00000000-0005-0000-0000-0000434E0000}"/>
    <cellStyle name="Normal 11 3 3 3 2 4 2" xfId="20041" xr:uid="{00000000-0005-0000-0000-0000444E0000}"/>
    <cellStyle name="Normal 11 3 3 3 2 4 2 2" xfId="20042" xr:uid="{00000000-0005-0000-0000-0000454E0000}"/>
    <cellStyle name="Normal 11 3 3 3 2 4 3" xfId="20043" xr:uid="{00000000-0005-0000-0000-0000464E0000}"/>
    <cellStyle name="Normal 11 3 3 3 2 5" xfId="20044" xr:uid="{00000000-0005-0000-0000-0000474E0000}"/>
    <cellStyle name="Normal 11 3 3 3 2 5 2" xfId="20045" xr:uid="{00000000-0005-0000-0000-0000484E0000}"/>
    <cellStyle name="Normal 11 3 3 3 2 6" xfId="20046" xr:uid="{00000000-0005-0000-0000-0000494E0000}"/>
    <cellStyle name="Normal 11 3 3 3 3" xfId="20047" xr:uid="{00000000-0005-0000-0000-00004A4E0000}"/>
    <cellStyle name="Normal 11 3 3 3 3 2" xfId="20048" xr:uid="{00000000-0005-0000-0000-00004B4E0000}"/>
    <cellStyle name="Normal 11 3 3 3 3 2 2" xfId="20049" xr:uid="{00000000-0005-0000-0000-00004C4E0000}"/>
    <cellStyle name="Normal 11 3 3 3 3 2 2 2" xfId="20050" xr:uid="{00000000-0005-0000-0000-00004D4E0000}"/>
    <cellStyle name="Normal 11 3 3 3 3 2 3" xfId="20051" xr:uid="{00000000-0005-0000-0000-00004E4E0000}"/>
    <cellStyle name="Normal 11 3 3 3 3 3" xfId="20052" xr:uid="{00000000-0005-0000-0000-00004F4E0000}"/>
    <cellStyle name="Normal 11 3 3 3 3 3 2" xfId="20053" xr:uid="{00000000-0005-0000-0000-0000504E0000}"/>
    <cellStyle name="Normal 11 3 3 3 3 4" xfId="20054" xr:uid="{00000000-0005-0000-0000-0000514E0000}"/>
    <cellStyle name="Normal 11 3 3 3 4" xfId="20055" xr:uid="{00000000-0005-0000-0000-0000524E0000}"/>
    <cellStyle name="Normal 11 3 3 3 4 2" xfId="20056" xr:uid="{00000000-0005-0000-0000-0000534E0000}"/>
    <cellStyle name="Normal 11 3 3 3 4 2 2" xfId="20057" xr:uid="{00000000-0005-0000-0000-0000544E0000}"/>
    <cellStyle name="Normal 11 3 3 3 4 2 2 2" xfId="20058" xr:uid="{00000000-0005-0000-0000-0000554E0000}"/>
    <cellStyle name="Normal 11 3 3 3 4 2 3" xfId="20059" xr:uid="{00000000-0005-0000-0000-0000564E0000}"/>
    <cellStyle name="Normal 11 3 3 3 4 3" xfId="20060" xr:uid="{00000000-0005-0000-0000-0000574E0000}"/>
    <cellStyle name="Normal 11 3 3 3 4 3 2" xfId="20061" xr:uid="{00000000-0005-0000-0000-0000584E0000}"/>
    <cellStyle name="Normal 11 3 3 3 4 4" xfId="20062" xr:uid="{00000000-0005-0000-0000-0000594E0000}"/>
    <cellStyle name="Normal 11 3 3 3 5" xfId="20063" xr:uid="{00000000-0005-0000-0000-00005A4E0000}"/>
    <cellStyle name="Normal 11 3 3 3 5 2" xfId="20064" xr:uid="{00000000-0005-0000-0000-00005B4E0000}"/>
    <cellStyle name="Normal 11 3 3 3 5 2 2" xfId="20065" xr:uid="{00000000-0005-0000-0000-00005C4E0000}"/>
    <cellStyle name="Normal 11 3 3 3 5 3" xfId="20066" xr:uid="{00000000-0005-0000-0000-00005D4E0000}"/>
    <cellStyle name="Normal 11 3 3 3 6" xfId="20067" xr:uid="{00000000-0005-0000-0000-00005E4E0000}"/>
    <cellStyle name="Normal 11 3 3 3 6 2" xfId="20068" xr:uid="{00000000-0005-0000-0000-00005F4E0000}"/>
    <cellStyle name="Normal 11 3 3 3 7" xfId="20069" xr:uid="{00000000-0005-0000-0000-0000604E0000}"/>
    <cellStyle name="Normal 11 3 3 4" xfId="20070" xr:uid="{00000000-0005-0000-0000-0000614E0000}"/>
    <cellStyle name="Normal 11 3 3 4 2" xfId="20071" xr:uid="{00000000-0005-0000-0000-0000624E0000}"/>
    <cellStyle name="Normal 11 3 3 4 2 2" xfId="20072" xr:uid="{00000000-0005-0000-0000-0000634E0000}"/>
    <cellStyle name="Normal 11 3 3 4 2 2 2" xfId="20073" xr:uid="{00000000-0005-0000-0000-0000644E0000}"/>
    <cellStyle name="Normal 11 3 3 4 2 2 2 2" xfId="20074" xr:uid="{00000000-0005-0000-0000-0000654E0000}"/>
    <cellStyle name="Normal 11 3 3 4 2 2 3" xfId="20075" xr:uid="{00000000-0005-0000-0000-0000664E0000}"/>
    <cellStyle name="Normal 11 3 3 4 2 3" xfId="20076" xr:uid="{00000000-0005-0000-0000-0000674E0000}"/>
    <cellStyle name="Normal 11 3 3 4 2 3 2" xfId="20077" xr:uid="{00000000-0005-0000-0000-0000684E0000}"/>
    <cellStyle name="Normal 11 3 3 4 2 4" xfId="20078" xr:uid="{00000000-0005-0000-0000-0000694E0000}"/>
    <cellStyle name="Normal 11 3 3 4 3" xfId="20079" xr:uid="{00000000-0005-0000-0000-00006A4E0000}"/>
    <cellStyle name="Normal 11 3 3 4 3 2" xfId="20080" xr:uid="{00000000-0005-0000-0000-00006B4E0000}"/>
    <cellStyle name="Normal 11 3 3 4 3 2 2" xfId="20081" xr:uid="{00000000-0005-0000-0000-00006C4E0000}"/>
    <cellStyle name="Normal 11 3 3 4 3 2 2 2" xfId="20082" xr:uid="{00000000-0005-0000-0000-00006D4E0000}"/>
    <cellStyle name="Normal 11 3 3 4 3 2 3" xfId="20083" xr:uid="{00000000-0005-0000-0000-00006E4E0000}"/>
    <cellStyle name="Normal 11 3 3 4 3 3" xfId="20084" xr:uid="{00000000-0005-0000-0000-00006F4E0000}"/>
    <cellStyle name="Normal 11 3 3 4 3 3 2" xfId="20085" xr:uid="{00000000-0005-0000-0000-0000704E0000}"/>
    <cellStyle name="Normal 11 3 3 4 3 4" xfId="20086" xr:uid="{00000000-0005-0000-0000-0000714E0000}"/>
    <cellStyle name="Normal 11 3 3 4 4" xfId="20087" xr:uid="{00000000-0005-0000-0000-0000724E0000}"/>
    <cellStyle name="Normal 11 3 3 4 4 2" xfId="20088" xr:uid="{00000000-0005-0000-0000-0000734E0000}"/>
    <cellStyle name="Normal 11 3 3 4 4 2 2" xfId="20089" xr:uid="{00000000-0005-0000-0000-0000744E0000}"/>
    <cellStyle name="Normal 11 3 3 4 4 3" xfId="20090" xr:uid="{00000000-0005-0000-0000-0000754E0000}"/>
    <cellStyle name="Normal 11 3 3 4 5" xfId="20091" xr:uid="{00000000-0005-0000-0000-0000764E0000}"/>
    <cellStyle name="Normal 11 3 3 4 5 2" xfId="20092" xr:uid="{00000000-0005-0000-0000-0000774E0000}"/>
    <cellStyle name="Normal 11 3 3 4 6" xfId="20093" xr:uid="{00000000-0005-0000-0000-0000784E0000}"/>
    <cellStyle name="Normal 11 3 3 5" xfId="20094" xr:uid="{00000000-0005-0000-0000-0000794E0000}"/>
    <cellStyle name="Normal 11 3 3 5 2" xfId="20095" xr:uid="{00000000-0005-0000-0000-00007A4E0000}"/>
    <cellStyle name="Normal 11 3 3 5 2 2" xfId="20096" xr:uid="{00000000-0005-0000-0000-00007B4E0000}"/>
    <cellStyle name="Normal 11 3 3 5 2 2 2" xfId="20097" xr:uid="{00000000-0005-0000-0000-00007C4E0000}"/>
    <cellStyle name="Normal 11 3 3 5 2 3" xfId="20098" xr:uid="{00000000-0005-0000-0000-00007D4E0000}"/>
    <cellStyle name="Normal 11 3 3 5 3" xfId="20099" xr:uid="{00000000-0005-0000-0000-00007E4E0000}"/>
    <cellStyle name="Normal 11 3 3 5 3 2" xfId="20100" xr:uid="{00000000-0005-0000-0000-00007F4E0000}"/>
    <cellStyle name="Normal 11 3 3 5 4" xfId="20101" xr:uid="{00000000-0005-0000-0000-0000804E0000}"/>
    <cellStyle name="Normal 11 3 3 6" xfId="20102" xr:uid="{00000000-0005-0000-0000-0000814E0000}"/>
    <cellStyle name="Normal 11 3 3 6 2" xfId="20103" xr:uid="{00000000-0005-0000-0000-0000824E0000}"/>
    <cellStyle name="Normal 11 3 3 6 2 2" xfId="20104" xr:uid="{00000000-0005-0000-0000-0000834E0000}"/>
    <cellStyle name="Normal 11 3 3 6 2 2 2" xfId="20105" xr:uid="{00000000-0005-0000-0000-0000844E0000}"/>
    <cellStyle name="Normal 11 3 3 6 2 3" xfId="20106" xr:uid="{00000000-0005-0000-0000-0000854E0000}"/>
    <cellStyle name="Normal 11 3 3 6 3" xfId="20107" xr:uid="{00000000-0005-0000-0000-0000864E0000}"/>
    <cellStyle name="Normal 11 3 3 6 3 2" xfId="20108" xr:uid="{00000000-0005-0000-0000-0000874E0000}"/>
    <cellStyle name="Normal 11 3 3 6 4" xfId="20109" xr:uid="{00000000-0005-0000-0000-0000884E0000}"/>
    <cellStyle name="Normal 11 3 3 7" xfId="20110" xr:uid="{00000000-0005-0000-0000-0000894E0000}"/>
    <cellStyle name="Normal 11 3 3 7 2" xfId="20111" xr:uid="{00000000-0005-0000-0000-00008A4E0000}"/>
    <cellStyle name="Normal 11 3 3 7 2 2" xfId="20112" xr:uid="{00000000-0005-0000-0000-00008B4E0000}"/>
    <cellStyle name="Normal 11 3 3 7 3" xfId="20113" xr:uid="{00000000-0005-0000-0000-00008C4E0000}"/>
    <cellStyle name="Normal 11 3 3 8" xfId="20114" xr:uid="{00000000-0005-0000-0000-00008D4E0000}"/>
    <cellStyle name="Normal 11 3 3 8 2" xfId="20115" xr:uid="{00000000-0005-0000-0000-00008E4E0000}"/>
    <cellStyle name="Normal 11 3 3 9" xfId="20116" xr:uid="{00000000-0005-0000-0000-00008F4E0000}"/>
    <cellStyle name="Normal 11 3 3 9 2" xfId="20117" xr:uid="{00000000-0005-0000-0000-0000904E0000}"/>
    <cellStyle name="Normal 11 3 4" xfId="20118" xr:uid="{00000000-0005-0000-0000-0000914E0000}"/>
    <cellStyle name="Normal 11 3 4 10" xfId="20119" xr:uid="{00000000-0005-0000-0000-0000924E0000}"/>
    <cellStyle name="Normal 11 3 4 10 2" xfId="20120" xr:uid="{00000000-0005-0000-0000-0000934E0000}"/>
    <cellStyle name="Normal 11 3 4 10 2 2" xfId="20121" xr:uid="{00000000-0005-0000-0000-0000944E0000}"/>
    <cellStyle name="Normal 11 3 4 10 3" xfId="20122" xr:uid="{00000000-0005-0000-0000-0000954E0000}"/>
    <cellStyle name="Normal 11 3 4 11" xfId="20123" xr:uid="{00000000-0005-0000-0000-0000964E0000}"/>
    <cellStyle name="Normal 11 3 4 11 2" xfId="20124" xr:uid="{00000000-0005-0000-0000-0000974E0000}"/>
    <cellStyle name="Normal 11 3 4 12" xfId="20125" xr:uid="{00000000-0005-0000-0000-0000984E0000}"/>
    <cellStyle name="Normal 11 3 4 12 2" xfId="20126" xr:uid="{00000000-0005-0000-0000-0000994E0000}"/>
    <cellStyle name="Normal 11 3 4 13" xfId="20127" xr:uid="{00000000-0005-0000-0000-00009A4E0000}"/>
    <cellStyle name="Normal 11 3 4 2" xfId="20128" xr:uid="{00000000-0005-0000-0000-00009B4E0000}"/>
    <cellStyle name="Normal 11 3 4 2 10" xfId="20129" xr:uid="{00000000-0005-0000-0000-00009C4E0000}"/>
    <cellStyle name="Normal 11 3 4 2 2" xfId="20130" xr:uid="{00000000-0005-0000-0000-00009D4E0000}"/>
    <cellStyle name="Normal 11 3 4 2 2 2" xfId="20131" xr:uid="{00000000-0005-0000-0000-00009E4E0000}"/>
    <cellStyle name="Normal 11 3 4 2 2 2 2" xfId="20132" xr:uid="{00000000-0005-0000-0000-00009F4E0000}"/>
    <cellStyle name="Normal 11 3 4 2 2 2 2 2" xfId="20133" xr:uid="{00000000-0005-0000-0000-0000A04E0000}"/>
    <cellStyle name="Normal 11 3 4 2 2 2 2 2 2" xfId="20134" xr:uid="{00000000-0005-0000-0000-0000A14E0000}"/>
    <cellStyle name="Normal 11 3 4 2 2 2 2 2 2 2" xfId="20135" xr:uid="{00000000-0005-0000-0000-0000A24E0000}"/>
    <cellStyle name="Normal 11 3 4 2 2 2 2 2 2 2 2" xfId="20136" xr:uid="{00000000-0005-0000-0000-0000A34E0000}"/>
    <cellStyle name="Normal 11 3 4 2 2 2 2 2 2 2 2 2" xfId="20137" xr:uid="{00000000-0005-0000-0000-0000A44E0000}"/>
    <cellStyle name="Normal 11 3 4 2 2 2 2 2 2 2 3" xfId="20138" xr:uid="{00000000-0005-0000-0000-0000A54E0000}"/>
    <cellStyle name="Normal 11 3 4 2 2 2 2 2 2 3" xfId="20139" xr:uid="{00000000-0005-0000-0000-0000A64E0000}"/>
    <cellStyle name="Normal 11 3 4 2 2 2 2 2 2 3 2" xfId="20140" xr:uid="{00000000-0005-0000-0000-0000A74E0000}"/>
    <cellStyle name="Normal 11 3 4 2 2 2 2 2 2 4" xfId="20141" xr:uid="{00000000-0005-0000-0000-0000A84E0000}"/>
    <cellStyle name="Normal 11 3 4 2 2 2 2 2 3" xfId="20142" xr:uid="{00000000-0005-0000-0000-0000A94E0000}"/>
    <cellStyle name="Normal 11 3 4 2 2 2 2 2 3 2" xfId="20143" xr:uid="{00000000-0005-0000-0000-0000AA4E0000}"/>
    <cellStyle name="Normal 11 3 4 2 2 2 2 2 3 2 2" xfId="20144" xr:uid="{00000000-0005-0000-0000-0000AB4E0000}"/>
    <cellStyle name="Normal 11 3 4 2 2 2 2 2 3 2 2 2" xfId="20145" xr:uid="{00000000-0005-0000-0000-0000AC4E0000}"/>
    <cellStyle name="Normal 11 3 4 2 2 2 2 2 3 2 3" xfId="20146" xr:uid="{00000000-0005-0000-0000-0000AD4E0000}"/>
    <cellStyle name="Normal 11 3 4 2 2 2 2 2 3 3" xfId="20147" xr:uid="{00000000-0005-0000-0000-0000AE4E0000}"/>
    <cellStyle name="Normal 11 3 4 2 2 2 2 2 3 3 2" xfId="20148" xr:uid="{00000000-0005-0000-0000-0000AF4E0000}"/>
    <cellStyle name="Normal 11 3 4 2 2 2 2 2 3 4" xfId="20149" xr:uid="{00000000-0005-0000-0000-0000B04E0000}"/>
    <cellStyle name="Normal 11 3 4 2 2 2 2 2 4" xfId="20150" xr:uid="{00000000-0005-0000-0000-0000B14E0000}"/>
    <cellStyle name="Normal 11 3 4 2 2 2 2 2 4 2" xfId="20151" xr:uid="{00000000-0005-0000-0000-0000B24E0000}"/>
    <cellStyle name="Normal 11 3 4 2 2 2 2 2 4 2 2" xfId="20152" xr:uid="{00000000-0005-0000-0000-0000B34E0000}"/>
    <cellStyle name="Normal 11 3 4 2 2 2 2 2 4 3" xfId="20153" xr:uid="{00000000-0005-0000-0000-0000B44E0000}"/>
    <cellStyle name="Normal 11 3 4 2 2 2 2 2 5" xfId="20154" xr:uid="{00000000-0005-0000-0000-0000B54E0000}"/>
    <cellStyle name="Normal 11 3 4 2 2 2 2 2 5 2" xfId="20155" xr:uid="{00000000-0005-0000-0000-0000B64E0000}"/>
    <cellStyle name="Normal 11 3 4 2 2 2 2 2 6" xfId="20156" xr:uid="{00000000-0005-0000-0000-0000B74E0000}"/>
    <cellStyle name="Normal 11 3 4 2 2 2 2 3" xfId="20157" xr:uid="{00000000-0005-0000-0000-0000B84E0000}"/>
    <cellStyle name="Normal 11 3 4 2 2 2 2 3 2" xfId="20158" xr:uid="{00000000-0005-0000-0000-0000B94E0000}"/>
    <cellStyle name="Normal 11 3 4 2 2 2 2 3 2 2" xfId="20159" xr:uid="{00000000-0005-0000-0000-0000BA4E0000}"/>
    <cellStyle name="Normal 11 3 4 2 2 2 2 3 2 2 2" xfId="20160" xr:uid="{00000000-0005-0000-0000-0000BB4E0000}"/>
    <cellStyle name="Normal 11 3 4 2 2 2 2 3 2 3" xfId="20161" xr:uid="{00000000-0005-0000-0000-0000BC4E0000}"/>
    <cellStyle name="Normal 11 3 4 2 2 2 2 3 3" xfId="20162" xr:uid="{00000000-0005-0000-0000-0000BD4E0000}"/>
    <cellStyle name="Normal 11 3 4 2 2 2 2 3 3 2" xfId="20163" xr:uid="{00000000-0005-0000-0000-0000BE4E0000}"/>
    <cellStyle name="Normal 11 3 4 2 2 2 2 3 4" xfId="20164" xr:uid="{00000000-0005-0000-0000-0000BF4E0000}"/>
    <cellStyle name="Normal 11 3 4 2 2 2 2 4" xfId="20165" xr:uid="{00000000-0005-0000-0000-0000C04E0000}"/>
    <cellStyle name="Normal 11 3 4 2 2 2 2 4 2" xfId="20166" xr:uid="{00000000-0005-0000-0000-0000C14E0000}"/>
    <cellStyle name="Normal 11 3 4 2 2 2 2 4 2 2" xfId="20167" xr:uid="{00000000-0005-0000-0000-0000C24E0000}"/>
    <cellStyle name="Normal 11 3 4 2 2 2 2 4 2 2 2" xfId="20168" xr:uid="{00000000-0005-0000-0000-0000C34E0000}"/>
    <cellStyle name="Normal 11 3 4 2 2 2 2 4 2 3" xfId="20169" xr:uid="{00000000-0005-0000-0000-0000C44E0000}"/>
    <cellStyle name="Normal 11 3 4 2 2 2 2 4 3" xfId="20170" xr:uid="{00000000-0005-0000-0000-0000C54E0000}"/>
    <cellStyle name="Normal 11 3 4 2 2 2 2 4 3 2" xfId="20171" xr:uid="{00000000-0005-0000-0000-0000C64E0000}"/>
    <cellStyle name="Normal 11 3 4 2 2 2 2 4 4" xfId="20172" xr:uid="{00000000-0005-0000-0000-0000C74E0000}"/>
    <cellStyle name="Normal 11 3 4 2 2 2 2 5" xfId="20173" xr:uid="{00000000-0005-0000-0000-0000C84E0000}"/>
    <cellStyle name="Normal 11 3 4 2 2 2 2 5 2" xfId="20174" xr:uid="{00000000-0005-0000-0000-0000C94E0000}"/>
    <cellStyle name="Normal 11 3 4 2 2 2 2 5 2 2" xfId="20175" xr:uid="{00000000-0005-0000-0000-0000CA4E0000}"/>
    <cellStyle name="Normal 11 3 4 2 2 2 2 5 3" xfId="20176" xr:uid="{00000000-0005-0000-0000-0000CB4E0000}"/>
    <cellStyle name="Normal 11 3 4 2 2 2 2 6" xfId="20177" xr:uid="{00000000-0005-0000-0000-0000CC4E0000}"/>
    <cellStyle name="Normal 11 3 4 2 2 2 2 6 2" xfId="20178" xr:uid="{00000000-0005-0000-0000-0000CD4E0000}"/>
    <cellStyle name="Normal 11 3 4 2 2 2 2 7" xfId="20179" xr:uid="{00000000-0005-0000-0000-0000CE4E0000}"/>
    <cellStyle name="Normal 11 3 4 2 2 2 3" xfId="20180" xr:uid="{00000000-0005-0000-0000-0000CF4E0000}"/>
    <cellStyle name="Normal 11 3 4 2 2 2 3 2" xfId="20181" xr:uid="{00000000-0005-0000-0000-0000D04E0000}"/>
    <cellStyle name="Normal 11 3 4 2 2 2 3 2 2" xfId="20182" xr:uid="{00000000-0005-0000-0000-0000D14E0000}"/>
    <cellStyle name="Normal 11 3 4 2 2 2 3 2 2 2" xfId="20183" xr:uid="{00000000-0005-0000-0000-0000D24E0000}"/>
    <cellStyle name="Normal 11 3 4 2 2 2 3 2 2 2 2" xfId="20184" xr:uid="{00000000-0005-0000-0000-0000D34E0000}"/>
    <cellStyle name="Normal 11 3 4 2 2 2 3 2 2 3" xfId="20185" xr:uid="{00000000-0005-0000-0000-0000D44E0000}"/>
    <cellStyle name="Normal 11 3 4 2 2 2 3 2 3" xfId="20186" xr:uid="{00000000-0005-0000-0000-0000D54E0000}"/>
    <cellStyle name="Normal 11 3 4 2 2 2 3 2 3 2" xfId="20187" xr:uid="{00000000-0005-0000-0000-0000D64E0000}"/>
    <cellStyle name="Normal 11 3 4 2 2 2 3 2 4" xfId="20188" xr:uid="{00000000-0005-0000-0000-0000D74E0000}"/>
    <cellStyle name="Normal 11 3 4 2 2 2 3 3" xfId="20189" xr:uid="{00000000-0005-0000-0000-0000D84E0000}"/>
    <cellStyle name="Normal 11 3 4 2 2 2 3 3 2" xfId="20190" xr:uid="{00000000-0005-0000-0000-0000D94E0000}"/>
    <cellStyle name="Normal 11 3 4 2 2 2 3 3 2 2" xfId="20191" xr:uid="{00000000-0005-0000-0000-0000DA4E0000}"/>
    <cellStyle name="Normal 11 3 4 2 2 2 3 3 2 2 2" xfId="20192" xr:uid="{00000000-0005-0000-0000-0000DB4E0000}"/>
    <cellStyle name="Normal 11 3 4 2 2 2 3 3 2 3" xfId="20193" xr:uid="{00000000-0005-0000-0000-0000DC4E0000}"/>
    <cellStyle name="Normal 11 3 4 2 2 2 3 3 3" xfId="20194" xr:uid="{00000000-0005-0000-0000-0000DD4E0000}"/>
    <cellStyle name="Normal 11 3 4 2 2 2 3 3 3 2" xfId="20195" xr:uid="{00000000-0005-0000-0000-0000DE4E0000}"/>
    <cellStyle name="Normal 11 3 4 2 2 2 3 3 4" xfId="20196" xr:uid="{00000000-0005-0000-0000-0000DF4E0000}"/>
    <cellStyle name="Normal 11 3 4 2 2 2 3 4" xfId="20197" xr:uid="{00000000-0005-0000-0000-0000E04E0000}"/>
    <cellStyle name="Normal 11 3 4 2 2 2 3 4 2" xfId="20198" xr:uid="{00000000-0005-0000-0000-0000E14E0000}"/>
    <cellStyle name="Normal 11 3 4 2 2 2 3 4 2 2" xfId="20199" xr:uid="{00000000-0005-0000-0000-0000E24E0000}"/>
    <cellStyle name="Normal 11 3 4 2 2 2 3 4 3" xfId="20200" xr:uid="{00000000-0005-0000-0000-0000E34E0000}"/>
    <cellStyle name="Normal 11 3 4 2 2 2 3 5" xfId="20201" xr:uid="{00000000-0005-0000-0000-0000E44E0000}"/>
    <cellStyle name="Normal 11 3 4 2 2 2 3 5 2" xfId="20202" xr:uid="{00000000-0005-0000-0000-0000E54E0000}"/>
    <cellStyle name="Normal 11 3 4 2 2 2 3 6" xfId="20203" xr:uid="{00000000-0005-0000-0000-0000E64E0000}"/>
    <cellStyle name="Normal 11 3 4 2 2 2 4" xfId="20204" xr:uid="{00000000-0005-0000-0000-0000E74E0000}"/>
    <cellStyle name="Normal 11 3 4 2 2 2 4 2" xfId="20205" xr:uid="{00000000-0005-0000-0000-0000E84E0000}"/>
    <cellStyle name="Normal 11 3 4 2 2 2 4 2 2" xfId="20206" xr:uid="{00000000-0005-0000-0000-0000E94E0000}"/>
    <cellStyle name="Normal 11 3 4 2 2 2 4 2 2 2" xfId="20207" xr:uid="{00000000-0005-0000-0000-0000EA4E0000}"/>
    <cellStyle name="Normal 11 3 4 2 2 2 4 2 3" xfId="20208" xr:uid="{00000000-0005-0000-0000-0000EB4E0000}"/>
    <cellStyle name="Normal 11 3 4 2 2 2 4 3" xfId="20209" xr:uid="{00000000-0005-0000-0000-0000EC4E0000}"/>
    <cellStyle name="Normal 11 3 4 2 2 2 4 3 2" xfId="20210" xr:uid="{00000000-0005-0000-0000-0000ED4E0000}"/>
    <cellStyle name="Normal 11 3 4 2 2 2 4 4" xfId="20211" xr:uid="{00000000-0005-0000-0000-0000EE4E0000}"/>
    <cellStyle name="Normal 11 3 4 2 2 2 5" xfId="20212" xr:uid="{00000000-0005-0000-0000-0000EF4E0000}"/>
    <cellStyle name="Normal 11 3 4 2 2 2 5 2" xfId="20213" xr:uid="{00000000-0005-0000-0000-0000F04E0000}"/>
    <cellStyle name="Normal 11 3 4 2 2 2 5 2 2" xfId="20214" xr:uid="{00000000-0005-0000-0000-0000F14E0000}"/>
    <cellStyle name="Normal 11 3 4 2 2 2 5 2 2 2" xfId="20215" xr:uid="{00000000-0005-0000-0000-0000F24E0000}"/>
    <cellStyle name="Normal 11 3 4 2 2 2 5 2 3" xfId="20216" xr:uid="{00000000-0005-0000-0000-0000F34E0000}"/>
    <cellStyle name="Normal 11 3 4 2 2 2 5 3" xfId="20217" xr:uid="{00000000-0005-0000-0000-0000F44E0000}"/>
    <cellStyle name="Normal 11 3 4 2 2 2 5 3 2" xfId="20218" xr:uid="{00000000-0005-0000-0000-0000F54E0000}"/>
    <cellStyle name="Normal 11 3 4 2 2 2 5 4" xfId="20219" xr:uid="{00000000-0005-0000-0000-0000F64E0000}"/>
    <cellStyle name="Normal 11 3 4 2 2 2 6" xfId="20220" xr:uid="{00000000-0005-0000-0000-0000F74E0000}"/>
    <cellStyle name="Normal 11 3 4 2 2 2 6 2" xfId="20221" xr:uid="{00000000-0005-0000-0000-0000F84E0000}"/>
    <cellStyle name="Normal 11 3 4 2 2 2 6 2 2" xfId="20222" xr:uid="{00000000-0005-0000-0000-0000F94E0000}"/>
    <cellStyle name="Normal 11 3 4 2 2 2 6 3" xfId="20223" xr:uid="{00000000-0005-0000-0000-0000FA4E0000}"/>
    <cellStyle name="Normal 11 3 4 2 2 2 7" xfId="20224" xr:uid="{00000000-0005-0000-0000-0000FB4E0000}"/>
    <cellStyle name="Normal 11 3 4 2 2 2 7 2" xfId="20225" xr:uid="{00000000-0005-0000-0000-0000FC4E0000}"/>
    <cellStyle name="Normal 11 3 4 2 2 2 8" xfId="20226" xr:uid="{00000000-0005-0000-0000-0000FD4E0000}"/>
    <cellStyle name="Normal 11 3 4 2 2 3" xfId="20227" xr:uid="{00000000-0005-0000-0000-0000FE4E0000}"/>
    <cellStyle name="Normal 11 3 4 2 2 3 2" xfId="20228" xr:uid="{00000000-0005-0000-0000-0000FF4E0000}"/>
    <cellStyle name="Normal 11 3 4 2 2 3 2 2" xfId="20229" xr:uid="{00000000-0005-0000-0000-0000004F0000}"/>
    <cellStyle name="Normal 11 3 4 2 2 3 2 2 2" xfId="20230" xr:uid="{00000000-0005-0000-0000-0000014F0000}"/>
    <cellStyle name="Normal 11 3 4 2 2 3 2 2 2 2" xfId="20231" xr:uid="{00000000-0005-0000-0000-0000024F0000}"/>
    <cellStyle name="Normal 11 3 4 2 2 3 2 2 2 2 2" xfId="20232" xr:uid="{00000000-0005-0000-0000-0000034F0000}"/>
    <cellStyle name="Normal 11 3 4 2 2 3 2 2 2 3" xfId="20233" xr:uid="{00000000-0005-0000-0000-0000044F0000}"/>
    <cellStyle name="Normal 11 3 4 2 2 3 2 2 3" xfId="20234" xr:uid="{00000000-0005-0000-0000-0000054F0000}"/>
    <cellStyle name="Normal 11 3 4 2 2 3 2 2 3 2" xfId="20235" xr:uid="{00000000-0005-0000-0000-0000064F0000}"/>
    <cellStyle name="Normal 11 3 4 2 2 3 2 2 4" xfId="20236" xr:uid="{00000000-0005-0000-0000-0000074F0000}"/>
    <cellStyle name="Normal 11 3 4 2 2 3 2 3" xfId="20237" xr:uid="{00000000-0005-0000-0000-0000084F0000}"/>
    <cellStyle name="Normal 11 3 4 2 2 3 2 3 2" xfId="20238" xr:uid="{00000000-0005-0000-0000-0000094F0000}"/>
    <cellStyle name="Normal 11 3 4 2 2 3 2 3 2 2" xfId="20239" xr:uid="{00000000-0005-0000-0000-00000A4F0000}"/>
    <cellStyle name="Normal 11 3 4 2 2 3 2 3 2 2 2" xfId="20240" xr:uid="{00000000-0005-0000-0000-00000B4F0000}"/>
    <cellStyle name="Normal 11 3 4 2 2 3 2 3 2 3" xfId="20241" xr:uid="{00000000-0005-0000-0000-00000C4F0000}"/>
    <cellStyle name="Normal 11 3 4 2 2 3 2 3 3" xfId="20242" xr:uid="{00000000-0005-0000-0000-00000D4F0000}"/>
    <cellStyle name="Normal 11 3 4 2 2 3 2 3 3 2" xfId="20243" xr:uid="{00000000-0005-0000-0000-00000E4F0000}"/>
    <cellStyle name="Normal 11 3 4 2 2 3 2 3 4" xfId="20244" xr:uid="{00000000-0005-0000-0000-00000F4F0000}"/>
    <cellStyle name="Normal 11 3 4 2 2 3 2 4" xfId="20245" xr:uid="{00000000-0005-0000-0000-0000104F0000}"/>
    <cellStyle name="Normal 11 3 4 2 2 3 2 4 2" xfId="20246" xr:uid="{00000000-0005-0000-0000-0000114F0000}"/>
    <cellStyle name="Normal 11 3 4 2 2 3 2 4 2 2" xfId="20247" xr:uid="{00000000-0005-0000-0000-0000124F0000}"/>
    <cellStyle name="Normal 11 3 4 2 2 3 2 4 3" xfId="20248" xr:uid="{00000000-0005-0000-0000-0000134F0000}"/>
    <cellStyle name="Normal 11 3 4 2 2 3 2 5" xfId="20249" xr:uid="{00000000-0005-0000-0000-0000144F0000}"/>
    <cellStyle name="Normal 11 3 4 2 2 3 2 5 2" xfId="20250" xr:uid="{00000000-0005-0000-0000-0000154F0000}"/>
    <cellStyle name="Normal 11 3 4 2 2 3 2 6" xfId="20251" xr:uid="{00000000-0005-0000-0000-0000164F0000}"/>
    <cellStyle name="Normal 11 3 4 2 2 3 3" xfId="20252" xr:uid="{00000000-0005-0000-0000-0000174F0000}"/>
    <cellStyle name="Normal 11 3 4 2 2 3 3 2" xfId="20253" xr:uid="{00000000-0005-0000-0000-0000184F0000}"/>
    <cellStyle name="Normal 11 3 4 2 2 3 3 2 2" xfId="20254" xr:uid="{00000000-0005-0000-0000-0000194F0000}"/>
    <cellStyle name="Normal 11 3 4 2 2 3 3 2 2 2" xfId="20255" xr:uid="{00000000-0005-0000-0000-00001A4F0000}"/>
    <cellStyle name="Normal 11 3 4 2 2 3 3 2 3" xfId="20256" xr:uid="{00000000-0005-0000-0000-00001B4F0000}"/>
    <cellStyle name="Normal 11 3 4 2 2 3 3 3" xfId="20257" xr:uid="{00000000-0005-0000-0000-00001C4F0000}"/>
    <cellStyle name="Normal 11 3 4 2 2 3 3 3 2" xfId="20258" xr:uid="{00000000-0005-0000-0000-00001D4F0000}"/>
    <cellStyle name="Normal 11 3 4 2 2 3 3 4" xfId="20259" xr:uid="{00000000-0005-0000-0000-00001E4F0000}"/>
    <cellStyle name="Normal 11 3 4 2 2 3 4" xfId="20260" xr:uid="{00000000-0005-0000-0000-00001F4F0000}"/>
    <cellStyle name="Normal 11 3 4 2 2 3 4 2" xfId="20261" xr:uid="{00000000-0005-0000-0000-0000204F0000}"/>
    <cellStyle name="Normal 11 3 4 2 2 3 4 2 2" xfId="20262" xr:uid="{00000000-0005-0000-0000-0000214F0000}"/>
    <cellStyle name="Normal 11 3 4 2 2 3 4 2 2 2" xfId="20263" xr:uid="{00000000-0005-0000-0000-0000224F0000}"/>
    <cellStyle name="Normal 11 3 4 2 2 3 4 2 3" xfId="20264" xr:uid="{00000000-0005-0000-0000-0000234F0000}"/>
    <cellStyle name="Normal 11 3 4 2 2 3 4 3" xfId="20265" xr:uid="{00000000-0005-0000-0000-0000244F0000}"/>
    <cellStyle name="Normal 11 3 4 2 2 3 4 3 2" xfId="20266" xr:uid="{00000000-0005-0000-0000-0000254F0000}"/>
    <cellStyle name="Normal 11 3 4 2 2 3 4 4" xfId="20267" xr:uid="{00000000-0005-0000-0000-0000264F0000}"/>
    <cellStyle name="Normal 11 3 4 2 2 3 5" xfId="20268" xr:uid="{00000000-0005-0000-0000-0000274F0000}"/>
    <cellStyle name="Normal 11 3 4 2 2 3 5 2" xfId="20269" xr:uid="{00000000-0005-0000-0000-0000284F0000}"/>
    <cellStyle name="Normal 11 3 4 2 2 3 5 2 2" xfId="20270" xr:uid="{00000000-0005-0000-0000-0000294F0000}"/>
    <cellStyle name="Normal 11 3 4 2 2 3 5 3" xfId="20271" xr:uid="{00000000-0005-0000-0000-00002A4F0000}"/>
    <cellStyle name="Normal 11 3 4 2 2 3 6" xfId="20272" xr:uid="{00000000-0005-0000-0000-00002B4F0000}"/>
    <cellStyle name="Normal 11 3 4 2 2 3 6 2" xfId="20273" xr:uid="{00000000-0005-0000-0000-00002C4F0000}"/>
    <cellStyle name="Normal 11 3 4 2 2 3 7" xfId="20274" xr:uid="{00000000-0005-0000-0000-00002D4F0000}"/>
    <cellStyle name="Normal 11 3 4 2 2 4" xfId="20275" xr:uid="{00000000-0005-0000-0000-00002E4F0000}"/>
    <cellStyle name="Normal 11 3 4 2 2 4 2" xfId="20276" xr:uid="{00000000-0005-0000-0000-00002F4F0000}"/>
    <cellStyle name="Normal 11 3 4 2 2 4 2 2" xfId="20277" xr:uid="{00000000-0005-0000-0000-0000304F0000}"/>
    <cellStyle name="Normal 11 3 4 2 2 4 2 2 2" xfId="20278" xr:uid="{00000000-0005-0000-0000-0000314F0000}"/>
    <cellStyle name="Normal 11 3 4 2 2 4 2 2 2 2" xfId="20279" xr:uid="{00000000-0005-0000-0000-0000324F0000}"/>
    <cellStyle name="Normal 11 3 4 2 2 4 2 2 3" xfId="20280" xr:uid="{00000000-0005-0000-0000-0000334F0000}"/>
    <cellStyle name="Normal 11 3 4 2 2 4 2 3" xfId="20281" xr:uid="{00000000-0005-0000-0000-0000344F0000}"/>
    <cellStyle name="Normal 11 3 4 2 2 4 2 3 2" xfId="20282" xr:uid="{00000000-0005-0000-0000-0000354F0000}"/>
    <cellStyle name="Normal 11 3 4 2 2 4 2 4" xfId="20283" xr:uid="{00000000-0005-0000-0000-0000364F0000}"/>
    <cellStyle name="Normal 11 3 4 2 2 4 3" xfId="20284" xr:uid="{00000000-0005-0000-0000-0000374F0000}"/>
    <cellStyle name="Normal 11 3 4 2 2 4 3 2" xfId="20285" xr:uid="{00000000-0005-0000-0000-0000384F0000}"/>
    <cellStyle name="Normal 11 3 4 2 2 4 3 2 2" xfId="20286" xr:uid="{00000000-0005-0000-0000-0000394F0000}"/>
    <cellStyle name="Normal 11 3 4 2 2 4 3 2 2 2" xfId="20287" xr:uid="{00000000-0005-0000-0000-00003A4F0000}"/>
    <cellStyle name="Normal 11 3 4 2 2 4 3 2 3" xfId="20288" xr:uid="{00000000-0005-0000-0000-00003B4F0000}"/>
    <cellStyle name="Normal 11 3 4 2 2 4 3 3" xfId="20289" xr:uid="{00000000-0005-0000-0000-00003C4F0000}"/>
    <cellStyle name="Normal 11 3 4 2 2 4 3 3 2" xfId="20290" xr:uid="{00000000-0005-0000-0000-00003D4F0000}"/>
    <cellStyle name="Normal 11 3 4 2 2 4 3 4" xfId="20291" xr:uid="{00000000-0005-0000-0000-00003E4F0000}"/>
    <cellStyle name="Normal 11 3 4 2 2 4 4" xfId="20292" xr:uid="{00000000-0005-0000-0000-00003F4F0000}"/>
    <cellStyle name="Normal 11 3 4 2 2 4 4 2" xfId="20293" xr:uid="{00000000-0005-0000-0000-0000404F0000}"/>
    <cellStyle name="Normal 11 3 4 2 2 4 4 2 2" xfId="20294" xr:uid="{00000000-0005-0000-0000-0000414F0000}"/>
    <cellStyle name="Normal 11 3 4 2 2 4 4 3" xfId="20295" xr:uid="{00000000-0005-0000-0000-0000424F0000}"/>
    <cellStyle name="Normal 11 3 4 2 2 4 5" xfId="20296" xr:uid="{00000000-0005-0000-0000-0000434F0000}"/>
    <cellStyle name="Normal 11 3 4 2 2 4 5 2" xfId="20297" xr:uid="{00000000-0005-0000-0000-0000444F0000}"/>
    <cellStyle name="Normal 11 3 4 2 2 4 6" xfId="20298" xr:uid="{00000000-0005-0000-0000-0000454F0000}"/>
    <cellStyle name="Normal 11 3 4 2 2 5" xfId="20299" xr:uid="{00000000-0005-0000-0000-0000464F0000}"/>
    <cellStyle name="Normal 11 3 4 2 2 5 2" xfId="20300" xr:uid="{00000000-0005-0000-0000-0000474F0000}"/>
    <cellStyle name="Normal 11 3 4 2 2 5 2 2" xfId="20301" xr:uid="{00000000-0005-0000-0000-0000484F0000}"/>
    <cellStyle name="Normal 11 3 4 2 2 5 2 2 2" xfId="20302" xr:uid="{00000000-0005-0000-0000-0000494F0000}"/>
    <cellStyle name="Normal 11 3 4 2 2 5 2 3" xfId="20303" xr:uid="{00000000-0005-0000-0000-00004A4F0000}"/>
    <cellStyle name="Normal 11 3 4 2 2 5 3" xfId="20304" xr:uid="{00000000-0005-0000-0000-00004B4F0000}"/>
    <cellStyle name="Normal 11 3 4 2 2 5 3 2" xfId="20305" xr:uid="{00000000-0005-0000-0000-00004C4F0000}"/>
    <cellStyle name="Normal 11 3 4 2 2 5 4" xfId="20306" xr:uid="{00000000-0005-0000-0000-00004D4F0000}"/>
    <cellStyle name="Normal 11 3 4 2 2 6" xfId="20307" xr:uid="{00000000-0005-0000-0000-00004E4F0000}"/>
    <cellStyle name="Normal 11 3 4 2 2 6 2" xfId="20308" xr:uid="{00000000-0005-0000-0000-00004F4F0000}"/>
    <cellStyle name="Normal 11 3 4 2 2 6 2 2" xfId="20309" xr:uid="{00000000-0005-0000-0000-0000504F0000}"/>
    <cellStyle name="Normal 11 3 4 2 2 6 2 2 2" xfId="20310" xr:uid="{00000000-0005-0000-0000-0000514F0000}"/>
    <cellStyle name="Normal 11 3 4 2 2 6 2 3" xfId="20311" xr:uid="{00000000-0005-0000-0000-0000524F0000}"/>
    <cellStyle name="Normal 11 3 4 2 2 6 3" xfId="20312" xr:uid="{00000000-0005-0000-0000-0000534F0000}"/>
    <cellStyle name="Normal 11 3 4 2 2 6 3 2" xfId="20313" xr:uid="{00000000-0005-0000-0000-0000544F0000}"/>
    <cellStyle name="Normal 11 3 4 2 2 6 4" xfId="20314" xr:uid="{00000000-0005-0000-0000-0000554F0000}"/>
    <cellStyle name="Normal 11 3 4 2 2 7" xfId="20315" xr:uid="{00000000-0005-0000-0000-0000564F0000}"/>
    <cellStyle name="Normal 11 3 4 2 2 7 2" xfId="20316" xr:uid="{00000000-0005-0000-0000-0000574F0000}"/>
    <cellStyle name="Normal 11 3 4 2 2 7 2 2" xfId="20317" xr:uid="{00000000-0005-0000-0000-0000584F0000}"/>
    <cellStyle name="Normal 11 3 4 2 2 7 3" xfId="20318" xr:uid="{00000000-0005-0000-0000-0000594F0000}"/>
    <cellStyle name="Normal 11 3 4 2 2 8" xfId="20319" xr:uid="{00000000-0005-0000-0000-00005A4F0000}"/>
    <cellStyle name="Normal 11 3 4 2 2 8 2" xfId="20320" xr:uid="{00000000-0005-0000-0000-00005B4F0000}"/>
    <cellStyle name="Normal 11 3 4 2 2 9" xfId="20321" xr:uid="{00000000-0005-0000-0000-00005C4F0000}"/>
    <cellStyle name="Normal 11 3 4 2 3" xfId="20322" xr:uid="{00000000-0005-0000-0000-00005D4F0000}"/>
    <cellStyle name="Normal 11 3 4 2 3 2" xfId="20323" xr:uid="{00000000-0005-0000-0000-00005E4F0000}"/>
    <cellStyle name="Normal 11 3 4 2 3 2 2" xfId="20324" xr:uid="{00000000-0005-0000-0000-00005F4F0000}"/>
    <cellStyle name="Normal 11 3 4 2 3 2 2 2" xfId="20325" xr:uid="{00000000-0005-0000-0000-0000604F0000}"/>
    <cellStyle name="Normal 11 3 4 2 3 2 2 2 2" xfId="20326" xr:uid="{00000000-0005-0000-0000-0000614F0000}"/>
    <cellStyle name="Normal 11 3 4 2 3 2 2 2 2 2" xfId="20327" xr:uid="{00000000-0005-0000-0000-0000624F0000}"/>
    <cellStyle name="Normal 11 3 4 2 3 2 2 2 2 2 2" xfId="20328" xr:uid="{00000000-0005-0000-0000-0000634F0000}"/>
    <cellStyle name="Normal 11 3 4 2 3 2 2 2 2 3" xfId="20329" xr:uid="{00000000-0005-0000-0000-0000644F0000}"/>
    <cellStyle name="Normal 11 3 4 2 3 2 2 2 3" xfId="20330" xr:uid="{00000000-0005-0000-0000-0000654F0000}"/>
    <cellStyle name="Normal 11 3 4 2 3 2 2 2 3 2" xfId="20331" xr:uid="{00000000-0005-0000-0000-0000664F0000}"/>
    <cellStyle name="Normal 11 3 4 2 3 2 2 2 4" xfId="20332" xr:uid="{00000000-0005-0000-0000-0000674F0000}"/>
    <cellStyle name="Normal 11 3 4 2 3 2 2 3" xfId="20333" xr:uid="{00000000-0005-0000-0000-0000684F0000}"/>
    <cellStyle name="Normal 11 3 4 2 3 2 2 3 2" xfId="20334" xr:uid="{00000000-0005-0000-0000-0000694F0000}"/>
    <cellStyle name="Normal 11 3 4 2 3 2 2 3 2 2" xfId="20335" xr:uid="{00000000-0005-0000-0000-00006A4F0000}"/>
    <cellStyle name="Normal 11 3 4 2 3 2 2 3 2 2 2" xfId="20336" xr:uid="{00000000-0005-0000-0000-00006B4F0000}"/>
    <cellStyle name="Normal 11 3 4 2 3 2 2 3 2 3" xfId="20337" xr:uid="{00000000-0005-0000-0000-00006C4F0000}"/>
    <cellStyle name="Normal 11 3 4 2 3 2 2 3 3" xfId="20338" xr:uid="{00000000-0005-0000-0000-00006D4F0000}"/>
    <cellStyle name="Normal 11 3 4 2 3 2 2 3 3 2" xfId="20339" xr:uid="{00000000-0005-0000-0000-00006E4F0000}"/>
    <cellStyle name="Normal 11 3 4 2 3 2 2 3 4" xfId="20340" xr:uid="{00000000-0005-0000-0000-00006F4F0000}"/>
    <cellStyle name="Normal 11 3 4 2 3 2 2 4" xfId="20341" xr:uid="{00000000-0005-0000-0000-0000704F0000}"/>
    <cellStyle name="Normal 11 3 4 2 3 2 2 4 2" xfId="20342" xr:uid="{00000000-0005-0000-0000-0000714F0000}"/>
    <cellStyle name="Normal 11 3 4 2 3 2 2 4 2 2" xfId="20343" xr:uid="{00000000-0005-0000-0000-0000724F0000}"/>
    <cellStyle name="Normal 11 3 4 2 3 2 2 4 3" xfId="20344" xr:uid="{00000000-0005-0000-0000-0000734F0000}"/>
    <cellStyle name="Normal 11 3 4 2 3 2 2 5" xfId="20345" xr:uid="{00000000-0005-0000-0000-0000744F0000}"/>
    <cellStyle name="Normal 11 3 4 2 3 2 2 5 2" xfId="20346" xr:uid="{00000000-0005-0000-0000-0000754F0000}"/>
    <cellStyle name="Normal 11 3 4 2 3 2 2 6" xfId="20347" xr:uid="{00000000-0005-0000-0000-0000764F0000}"/>
    <cellStyle name="Normal 11 3 4 2 3 2 3" xfId="20348" xr:uid="{00000000-0005-0000-0000-0000774F0000}"/>
    <cellStyle name="Normal 11 3 4 2 3 2 3 2" xfId="20349" xr:uid="{00000000-0005-0000-0000-0000784F0000}"/>
    <cellStyle name="Normal 11 3 4 2 3 2 3 2 2" xfId="20350" xr:uid="{00000000-0005-0000-0000-0000794F0000}"/>
    <cellStyle name="Normal 11 3 4 2 3 2 3 2 2 2" xfId="20351" xr:uid="{00000000-0005-0000-0000-00007A4F0000}"/>
    <cellStyle name="Normal 11 3 4 2 3 2 3 2 3" xfId="20352" xr:uid="{00000000-0005-0000-0000-00007B4F0000}"/>
    <cellStyle name="Normal 11 3 4 2 3 2 3 3" xfId="20353" xr:uid="{00000000-0005-0000-0000-00007C4F0000}"/>
    <cellStyle name="Normal 11 3 4 2 3 2 3 3 2" xfId="20354" xr:uid="{00000000-0005-0000-0000-00007D4F0000}"/>
    <cellStyle name="Normal 11 3 4 2 3 2 3 4" xfId="20355" xr:uid="{00000000-0005-0000-0000-00007E4F0000}"/>
    <cellStyle name="Normal 11 3 4 2 3 2 4" xfId="20356" xr:uid="{00000000-0005-0000-0000-00007F4F0000}"/>
    <cellStyle name="Normal 11 3 4 2 3 2 4 2" xfId="20357" xr:uid="{00000000-0005-0000-0000-0000804F0000}"/>
    <cellStyle name="Normal 11 3 4 2 3 2 4 2 2" xfId="20358" xr:uid="{00000000-0005-0000-0000-0000814F0000}"/>
    <cellStyle name="Normal 11 3 4 2 3 2 4 2 2 2" xfId="20359" xr:uid="{00000000-0005-0000-0000-0000824F0000}"/>
    <cellStyle name="Normal 11 3 4 2 3 2 4 2 3" xfId="20360" xr:uid="{00000000-0005-0000-0000-0000834F0000}"/>
    <cellStyle name="Normal 11 3 4 2 3 2 4 3" xfId="20361" xr:uid="{00000000-0005-0000-0000-0000844F0000}"/>
    <cellStyle name="Normal 11 3 4 2 3 2 4 3 2" xfId="20362" xr:uid="{00000000-0005-0000-0000-0000854F0000}"/>
    <cellStyle name="Normal 11 3 4 2 3 2 4 4" xfId="20363" xr:uid="{00000000-0005-0000-0000-0000864F0000}"/>
    <cellStyle name="Normal 11 3 4 2 3 2 5" xfId="20364" xr:uid="{00000000-0005-0000-0000-0000874F0000}"/>
    <cellStyle name="Normal 11 3 4 2 3 2 5 2" xfId="20365" xr:uid="{00000000-0005-0000-0000-0000884F0000}"/>
    <cellStyle name="Normal 11 3 4 2 3 2 5 2 2" xfId="20366" xr:uid="{00000000-0005-0000-0000-0000894F0000}"/>
    <cellStyle name="Normal 11 3 4 2 3 2 5 3" xfId="20367" xr:uid="{00000000-0005-0000-0000-00008A4F0000}"/>
    <cellStyle name="Normal 11 3 4 2 3 2 6" xfId="20368" xr:uid="{00000000-0005-0000-0000-00008B4F0000}"/>
    <cellStyle name="Normal 11 3 4 2 3 2 6 2" xfId="20369" xr:uid="{00000000-0005-0000-0000-00008C4F0000}"/>
    <cellStyle name="Normal 11 3 4 2 3 2 7" xfId="20370" xr:uid="{00000000-0005-0000-0000-00008D4F0000}"/>
    <cellStyle name="Normal 11 3 4 2 3 3" xfId="20371" xr:uid="{00000000-0005-0000-0000-00008E4F0000}"/>
    <cellStyle name="Normal 11 3 4 2 3 3 2" xfId="20372" xr:uid="{00000000-0005-0000-0000-00008F4F0000}"/>
    <cellStyle name="Normal 11 3 4 2 3 3 2 2" xfId="20373" xr:uid="{00000000-0005-0000-0000-0000904F0000}"/>
    <cellStyle name="Normal 11 3 4 2 3 3 2 2 2" xfId="20374" xr:uid="{00000000-0005-0000-0000-0000914F0000}"/>
    <cellStyle name="Normal 11 3 4 2 3 3 2 2 2 2" xfId="20375" xr:uid="{00000000-0005-0000-0000-0000924F0000}"/>
    <cellStyle name="Normal 11 3 4 2 3 3 2 2 3" xfId="20376" xr:uid="{00000000-0005-0000-0000-0000934F0000}"/>
    <cellStyle name="Normal 11 3 4 2 3 3 2 3" xfId="20377" xr:uid="{00000000-0005-0000-0000-0000944F0000}"/>
    <cellStyle name="Normal 11 3 4 2 3 3 2 3 2" xfId="20378" xr:uid="{00000000-0005-0000-0000-0000954F0000}"/>
    <cellStyle name="Normal 11 3 4 2 3 3 2 4" xfId="20379" xr:uid="{00000000-0005-0000-0000-0000964F0000}"/>
    <cellStyle name="Normal 11 3 4 2 3 3 3" xfId="20380" xr:uid="{00000000-0005-0000-0000-0000974F0000}"/>
    <cellStyle name="Normal 11 3 4 2 3 3 3 2" xfId="20381" xr:uid="{00000000-0005-0000-0000-0000984F0000}"/>
    <cellStyle name="Normal 11 3 4 2 3 3 3 2 2" xfId="20382" xr:uid="{00000000-0005-0000-0000-0000994F0000}"/>
    <cellStyle name="Normal 11 3 4 2 3 3 3 2 2 2" xfId="20383" xr:uid="{00000000-0005-0000-0000-00009A4F0000}"/>
    <cellStyle name="Normal 11 3 4 2 3 3 3 2 3" xfId="20384" xr:uid="{00000000-0005-0000-0000-00009B4F0000}"/>
    <cellStyle name="Normal 11 3 4 2 3 3 3 3" xfId="20385" xr:uid="{00000000-0005-0000-0000-00009C4F0000}"/>
    <cellStyle name="Normal 11 3 4 2 3 3 3 3 2" xfId="20386" xr:uid="{00000000-0005-0000-0000-00009D4F0000}"/>
    <cellStyle name="Normal 11 3 4 2 3 3 3 4" xfId="20387" xr:uid="{00000000-0005-0000-0000-00009E4F0000}"/>
    <cellStyle name="Normal 11 3 4 2 3 3 4" xfId="20388" xr:uid="{00000000-0005-0000-0000-00009F4F0000}"/>
    <cellStyle name="Normal 11 3 4 2 3 3 4 2" xfId="20389" xr:uid="{00000000-0005-0000-0000-0000A04F0000}"/>
    <cellStyle name="Normal 11 3 4 2 3 3 4 2 2" xfId="20390" xr:uid="{00000000-0005-0000-0000-0000A14F0000}"/>
    <cellStyle name="Normal 11 3 4 2 3 3 4 3" xfId="20391" xr:uid="{00000000-0005-0000-0000-0000A24F0000}"/>
    <cellStyle name="Normal 11 3 4 2 3 3 5" xfId="20392" xr:uid="{00000000-0005-0000-0000-0000A34F0000}"/>
    <cellStyle name="Normal 11 3 4 2 3 3 5 2" xfId="20393" xr:uid="{00000000-0005-0000-0000-0000A44F0000}"/>
    <cellStyle name="Normal 11 3 4 2 3 3 6" xfId="20394" xr:uid="{00000000-0005-0000-0000-0000A54F0000}"/>
    <cellStyle name="Normal 11 3 4 2 3 4" xfId="20395" xr:uid="{00000000-0005-0000-0000-0000A64F0000}"/>
    <cellStyle name="Normal 11 3 4 2 3 4 2" xfId="20396" xr:uid="{00000000-0005-0000-0000-0000A74F0000}"/>
    <cellStyle name="Normal 11 3 4 2 3 4 2 2" xfId="20397" xr:uid="{00000000-0005-0000-0000-0000A84F0000}"/>
    <cellStyle name="Normal 11 3 4 2 3 4 2 2 2" xfId="20398" xr:uid="{00000000-0005-0000-0000-0000A94F0000}"/>
    <cellStyle name="Normal 11 3 4 2 3 4 2 3" xfId="20399" xr:uid="{00000000-0005-0000-0000-0000AA4F0000}"/>
    <cellStyle name="Normal 11 3 4 2 3 4 3" xfId="20400" xr:uid="{00000000-0005-0000-0000-0000AB4F0000}"/>
    <cellStyle name="Normal 11 3 4 2 3 4 3 2" xfId="20401" xr:uid="{00000000-0005-0000-0000-0000AC4F0000}"/>
    <cellStyle name="Normal 11 3 4 2 3 4 4" xfId="20402" xr:uid="{00000000-0005-0000-0000-0000AD4F0000}"/>
    <cellStyle name="Normal 11 3 4 2 3 5" xfId="20403" xr:uid="{00000000-0005-0000-0000-0000AE4F0000}"/>
    <cellStyle name="Normal 11 3 4 2 3 5 2" xfId="20404" xr:uid="{00000000-0005-0000-0000-0000AF4F0000}"/>
    <cellStyle name="Normal 11 3 4 2 3 5 2 2" xfId="20405" xr:uid="{00000000-0005-0000-0000-0000B04F0000}"/>
    <cellStyle name="Normal 11 3 4 2 3 5 2 2 2" xfId="20406" xr:uid="{00000000-0005-0000-0000-0000B14F0000}"/>
    <cellStyle name="Normal 11 3 4 2 3 5 2 3" xfId="20407" xr:uid="{00000000-0005-0000-0000-0000B24F0000}"/>
    <cellStyle name="Normal 11 3 4 2 3 5 3" xfId="20408" xr:uid="{00000000-0005-0000-0000-0000B34F0000}"/>
    <cellStyle name="Normal 11 3 4 2 3 5 3 2" xfId="20409" xr:uid="{00000000-0005-0000-0000-0000B44F0000}"/>
    <cellStyle name="Normal 11 3 4 2 3 5 4" xfId="20410" xr:uid="{00000000-0005-0000-0000-0000B54F0000}"/>
    <cellStyle name="Normal 11 3 4 2 3 6" xfId="20411" xr:uid="{00000000-0005-0000-0000-0000B64F0000}"/>
    <cellStyle name="Normal 11 3 4 2 3 6 2" xfId="20412" xr:uid="{00000000-0005-0000-0000-0000B74F0000}"/>
    <cellStyle name="Normal 11 3 4 2 3 6 2 2" xfId="20413" xr:uid="{00000000-0005-0000-0000-0000B84F0000}"/>
    <cellStyle name="Normal 11 3 4 2 3 6 3" xfId="20414" xr:uid="{00000000-0005-0000-0000-0000B94F0000}"/>
    <cellStyle name="Normal 11 3 4 2 3 7" xfId="20415" xr:uid="{00000000-0005-0000-0000-0000BA4F0000}"/>
    <cellStyle name="Normal 11 3 4 2 3 7 2" xfId="20416" xr:uid="{00000000-0005-0000-0000-0000BB4F0000}"/>
    <cellStyle name="Normal 11 3 4 2 3 8" xfId="20417" xr:uid="{00000000-0005-0000-0000-0000BC4F0000}"/>
    <cellStyle name="Normal 11 3 4 2 4" xfId="20418" xr:uid="{00000000-0005-0000-0000-0000BD4F0000}"/>
    <cellStyle name="Normal 11 3 4 2 4 2" xfId="20419" xr:uid="{00000000-0005-0000-0000-0000BE4F0000}"/>
    <cellStyle name="Normal 11 3 4 2 4 2 2" xfId="20420" xr:uid="{00000000-0005-0000-0000-0000BF4F0000}"/>
    <cellStyle name="Normal 11 3 4 2 4 2 2 2" xfId="20421" xr:uid="{00000000-0005-0000-0000-0000C04F0000}"/>
    <cellStyle name="Normal 11 3 4 2 4 2 2 2 2" xfId="20422" xr:uid="{00000000-0005-0000-0000-0000C14F0000}"/>
    <cellStyle name="Normal 11 3 4 2 4 2 2 2 2 2" xfId="20423" xr:uid="{00000000-0005-0000-0000-0000C24F0000}"/>
    <cellStyle name="Normal 11 3 4 2 4 2 2 2 3" xfId="20424" xr:uid="{00000000-0005-0000-0000-0000C34F0000}"/>
    <cellStyle name="Normal 11 3 4 2 4 2 2 3" xfId="20425" xr:uid="{00000000-0005-0000-0000-0000C44F0000}"/>
    <cellStyle name="Normal 11 3 4 2 4 2 2 3 2" xfId="20426" xr:uid="{00000000-0005-0000-0000-0000C54F0000}"/>
    <cellStyle name="Normal 11 3 4 2 4 2 2 4" xfId="20427" xr:uid="{00000000-0005-0000-0000-0000C64F0000}"/>
    <cellStyle name="Normal 11 3 4 2 4 2 3" xfId="20428" xr:uid="{00000000-0005-0000-0000-0000C74F0000}"/>
    <cellStyle name="Normal 11 3 4 2 4 2 3 2" xfId="20429" xr:uid="{00000000-0005-0000-0000-0000C84F0000}"/>
    <cellStyle name="Normal 11 3 4 2 4 2 3 2 2" xfId="20430" xr:uid="{00000000-0005-0000-0000-0000C94F0000}"/>
    <cellStyle name="Normal 11 3 4 2 4 2 3 2 2 2" xfId="20431" xr:uid="{00000000-0005-0000-0000-0000CA4F0000}"/>
    <cellStyle name="Normal 11 3 4 2 4 2 3 2 3" xfId="20432" xr:uid="{00000000-0005-0000-0000-0000CB4F0000}"/>
    <cellStyle name="Normal 11 3 4 2 4 2 3 3" xfId="20433" xr:uid="{00000000-0005-0000-0000-0000CC4F0000}"/>
    <cellStyle name="Normal 11 3 4 2 4 2 3 3 2" xfId="20434" xr:uid="{00000000-0005-0000-0000-0000CD4F0000}"/>
    <cellStyle name="Normal 11 3 4 2 4 2 3 4" xfId="20435" xr:uid="{00000000-0005-0000-0000-0000CE4F0000}"/>
    <cellStyle name="Normal 11 3 4 2 4 2 4" xfId="20436" xr:uid="{00000000-0005-0000-0000-0000CF4F0000}"/>
    <cellStyle name="Normal 11 3 4 2 4 2 4 2" xfId="20437" xr:uid="{00000000-0005-0000-0000-0000D04F0000}"/>
    <cellStyle name="Normal 11 3 4 2 4 2 4 2 2" xfId="20438" xr:uid="{00000000-0005-0000-0000-0000D14F0000}"/>
    <cellStyle name="Normal 11 3 4 2 4 2 4 3" xfId="20439" xr:uid="{00000000-0005-0000-0000-0000D24F0000}"/>
    <cellStyle name="Normal 11 3 4 2 4 2 5" xfId="20440" xr:uid="{00000000-0005-0000-0000-0000D34F0000}"/>
    <cellStyle name="Normal 11 3 4 2 4 2 5 2" xfId="20441" xr:uid="{00000000-0005-0000-0000-0000D44F0000}"/>
    <cellStyle name="Normal 11 3 4 2 4 2 6" xfId="20442" xr:uid="{00000000-0005-0000-0000-0000D54F0000}"/>
    <cellStyle name="Normal 11 3 4 2 4 3" xfId="20443" xr:uid="{00000000-0005-0000-0000-0000D64F0000}"/>
    <cellStyle name="Normal 11 3 4 2 4 3 2" xfId="20444" xr:uid="{00000000-0005-0000-0000-0000D74F0000}"/>
    <cellStyle name="Normal 11 3 4 2 4 3 2 2" xfId="20445" xr:uid="{00000000-0005-0000-0000-0000D84F0000}"/>
    <cellStyle name="Normal 11 3 4 2 4 3 2 2 2" xfId="20446" xr:uid="{00000000-0005-0000-0000-0000D94F0000}"/>
    <cellStyle name="Normal 11 3 4 2 4 3 2 3" xfId="20447" xr:uid="{00000000-0005-0000-0000-0000DA4F0000}"/>
    <cellStyle name="Normal 11 3 4 2 4 3 3" xfId="20448" xr:uid="{00000000-0005-0000-0000-0000DB4F0000}"/>
    <cellStyle name="Normal 11 3 4 2 4 3 3 2" xfId="20449" xr:uid="{00000000-0005-0000-0000-0000DC4F0000}"/>
    <cellStyle name="Normal 11 3 4 2 4 3 4" xfId="20450" xr:uid="{00000000-0005-0000-0000-0000DD4F0000}"/>
    <cellStyle name="Normal 11 3 4 2 4 4" xfId="20451" xr:uid="{00000000-0005-0000-0000-0000DE4F0000}"/>
    <cellStyle name="Normal 11 3 4 2 4 4 2" xfId="20452" xr:uid="{00000000-0005-0000-0000-0000DF4F0000}"/>
    <cellStyle name="Normal 11 3 4 2 4 4 2 2" xfId="20453" xr:uid="{00000000-0005-0000-0000-0000E04F0000}"/>
    <cellStyle name="Normal 11 3 4 2 4 4 2 2 2" xfId="20454" xr:uid="{00000000-0005-0000-0000-0000E14F0000}"/>
    <cellStyle name="Normal 11 3 4 2 4 4 2 3" xfId="20455" xr:uid="{00000000-0005-0000-0000-0000E24F0000}"/>
    <cellStyle name="Normal 11 3 4 2 4 4 3" xfId="20456" xr:uid="{00000000-0005-0000-0000-0000E34F0000}"/>
    <cellStyle name="Normal 11 3 4 2 4 4 3 2" xfId="20457" xr:uid="{00000000-0005-0000-0000-0000E44F0000}"/>
    <cellStyle name="Normal 11 3 4 2 4 4 4" xfId="20458" xr:uid="{00000000-0005-0000-0000-0000E54F0000}"/>
    <cellStyle name="Normal 11 3 4 2 4 5" xfId="20459" xr:uid="{00000000-0005-0000-0000-0000E64F0000}"/>
    <cellStyle name="Normal 11 3 4 2 4 5 2" xfId="20460" xr:uid="{00000000-0005-0000-0000-0000E74F0000}"/>
    <cellStyle name="Normal 11 3 4 2 4 5 2 2" xfId="20461" xr:uid="{00000000-0005-0000-0000-0000E84F0000}"/>
    <cellStyle name="Normal 11 3 4 2 4 5 3" xfId="20462" xr:uid="{00000000-0005-0000-0000-0000E94F0000}"/>
    <cellStyle name="Normal 11 3 4 2 4 6" xfId="20463" xr:uid="{00000000-0005-0000-0000-0000EA4F0000}"/>
    <cellStyle name="Normal 11 3 4 2 4 6 2" xfId="20464" xr:uid="{00000000-0005-0000-0000-0000EB4F0000}"/>
    <cellStyle name="Normal 11 3 4 2 4 7" xfId="20465" xr:uid="{00000000-0005-0000-0000-0000EC4F0000}"/>
    <cellStyle name="Normal 11 3 4 2 5" xfId="20466" xr:uid="{00000000-0005-0000-0000-0000ED4F0000}"/>
    <cellStyle name="Normal 11 3 4 2 5 2" xfId="20467" xr:uid="{00000000-0005-0000-0000-0000EE4F0000}"/>
    <cellStyle name="Normal 11 3 4 2 5 2 2" xfId="20468" xr:uid="{00000000-0005-0000-0000-0000EF4F0000}"/>
    <cellStyle name="Normal 11 3 4 2 5 2 2 2" xfId="20469" xr:uid="{00000000-0005-0000-0000-0000F04F0000}"/>
    <cellStyle name="Normal 11 3 4 2 5 2 2 2 2" xfId="20470" xr:uid="{00000000-0005-0000-0000-0000F14F0000}"/>
    <cellStyle name="Normal 11 3 4 2 5 2 2 3" xfId="20471" xr:uid="{00000000-0005-0000-0000-0000F24F0000}"/>
    <cellStyle name="Normal 11 3 4 2 5 2 3" xfId="20472" xr:uid="{00000000-0005-0000-0000-0000F34F0000}"/>
    <cellStyle name="Normal 11 3 4 2 5 2 3 2" xfId="20473" xr:uid="{00000000-0005-0000-0000-0000F44F0000}"/>
    <cellStyle name="Normal 11 3 4 2 5 2 4" xfId="20474" xr:uid="{00000000-0005-0000-0000-0000F54F0000}"/>
    <cellStyle name="Normal 11 3 4 2 5 3" xfId="20475" xr:uid="{00000000-0005-0000-0000-0000F64F0000}"/>
    <cellStyle name="Normal 11 3 4 2 5 3 2" xfId="20476" xr:uid="{00000000-0005-0000-0000-0000F74F0000}"/>
    <cellStyle name="Normal 11 3 4 2 5 3 2 2" xfId="20477" xr:uid="{00000000-0005-0000-0000-0000F84F0000}"/>
    <cellStyle name="Normal 11 3 4 2 5 3 2 2 2" xfId="20478" xr:uid="{00000000-0005-0000-0000-0000F94F0000}"/>
    <cellStyle name="Normal 11 3 4 2 5 3 2 3" xfId="20479" xr:uid="{00000000-0005-0000-0000-0000FA4F0000}"/>
    <cellStyle name="Normal 11 3 4 2 5 3 3" xfId="20480" xr:uid="{00000000-0005-0000-0000-0000FB4F0000}"/>
    <cellStyle name="Normal 11 3 4 2 5 3 3 2" xfId="20481" xr:uid="{00000000-0005-0000-0000-0000FC4F0000}"/>
    <cellStyle name="Normal 11 3 4 2 5 3 4" xfId="20482" xr:uid="{00000000-0005-0000-0000-0000FD4F0000}"/>
    <cellStyle name="Normal 11 3 4 2 5 4" xfId="20483" xr:uid="{00000000-0005-0000-0000-0000FE4F0000}"/>
    <cellStyle name="Normal 11 3 4 2 5 4 2" xfId="20484" xr:uid="{00000000-0005-0000-0000-0000FF4F0000}"/>
    <cellStyle name="Normal 11 3 4 2 5 4 2 2" xfId="20485" xr:uid="{00000000-0005-0000-0000-000000500000}"/>
    <cellStyle name="Normal 11 3 4 2 5 4 3" xfId="20486" xr:uid="{00000000-0005-0000-0000-000001500000}"/>
    <cellStyle name="Normal 11 3 4 2 5 5" xfId="20487" xr:uid="{00000000-0005-0000-0000-000002500000}"/>
    <cellStyle name="Normal 11 3 4 2 5 5 2" xfId="20488" xr:uid="{00000000-0005-0000-0000-000003500000}"/>
    <cellStyle name="Normal 11 3 4 2 5 6" xfId="20489" xr:uid="{00000000-0005-0000-0000-000004500000}"/>
    <cellStyle name="Normal 11 3 4 2 6" xfId="20490" xr:uid="{00000000-0005-0000-0000-000005500000}"/>
    <cellStyle name="Normal 11 3 4 2 6 2" xfId="20491" xr:uid="{00000000-0005-0000-0000-000006500000}"/>
    <cellStyle name="Normal 11 3 4 2 6 2 2" xfId="20492" xr:uid="{00000000-0005-0000-0000-000007500000}"/>
    <cellStyle name="Normal 11 3 4 2 6 2 2 2" xfId="20493" xr:uid="{00000000-0005-0000-0000-000008500000}"/>
    <cellStyle name="Normal 11 3 4 2 6 2 3" xfId="20494" xr:uid="{00000000-0005-0000-0000-000009500000}"/>
    <cellStyle name="Normal 11 3 4 2 6 3" xfId="20495" xr:uid="{00000000-0005-0000-0000-00000A500000}"/>
    <cellStyle name="Normal 11 3 4 2 6 3 2" xfId="20496" xr:uid="{00000000-0005-0000-0000-00000B500000}"/>
    <cellStyle name="Normal 11 3 4 2 6 4" xfId="20497" xr:uid="{00000000-0005-0000-0000-00000C500000}"/>
    <cellStyle name="Normal 11 3 4 2 7" xfId="20498" xr:uid="{00000000-0005-0000-0000-00000D500000}"/>
    <cellStyle name="Normal 11 3 4 2 7 2" xfId="20499" xr:uid="{00000000-0005-0000-0000-00000E500000}"/>
    <cellStyle name="Normal 11 3 4 2 7 2 2" xfId="20500" xr:uid="{00000000-0005-0000-0000-00000F500000}"/>
    <cellStyle name="Normal 11 3 4 2 7 2 2 2" xfId="20501" xr:uid="{00000000-0005-0000-0000-000010500000}"/>
    <cellStyle name="Normal 11 3 4 2 7 2 3" xfId="20502" xr:uid="{00000000-0005-0000-0000-000011500000}"/>
    <cellStyle name="Normal 11 3 4 2 7 3" xfId="20503" xr:uid="{00000000-0005-0000-0000-000012500000}"/>
    <cellStyle name="Normal 11 3 4 2 7 3 2" xfId="20504" xr:uid="{00000000-0005-0000-0000-000013500000}"/>
    <cellStyle name="Normal 11 3 4 2 7 4" xfId="20505" xr:uid="{00000000-0005-0000-0000-000014500000}"/>
    <cellStyle name="Normal 11 3 4 2 8" xfId="20506" xr:uid="{00000000-0005-0000-0000-000015500000}"/>
    <cellStyle name="Normal 11 3 4 2 8 2" xfId="20507" xr:uid="{00000000-0005-0000-0000-000016500000}"/>
    <cellStyle name="Normal 11 3 4 2 8 2 2" xfId="20508" xr:uid="{00000000-0005-0000-0000-000017500000}"/>
    <cellStyle name="Normal 11 3 4 2 8 3" xfId="20509" xr:uid="{00000000-0005-0000-0000-000018500000}"/>
    <cellStyle name="Normal 11 3 4 2 9" xfId="20510" xr:uid="{00000000-0005-0000-0000-000019500000}"/>
    <cellStyle name="Normal 11 3 4 2 9 2" xfId="20511" xr:uid="{00000000-0005-0000-0000-00001A500000}"/>
    <cellStyle name="Normal 11 3 4 3" xfId="20512" xr:uid="{00000000-0005-0000-0000-00001B500000}"/>
    <cellStyle name="Normal 11 3 4 3 10" xfId="20513" xr:uid="{00000000-0005-0000-0000-00001C500000}"/>
    <cellStyle name="Normal 11 3 4 3 2" xfId="20514" xr:uid="{00000000-0005-0000-0000-00001D500000}"/>
    <cellStyle name="Normal 11 3 4 3 2 2" xfId="20515" xr:uid="{00000000-0005-0000-0000-00001E500000}"/>
    <cellStyle name="Normal 11 3 4 3 2 2 2" xfId="20516" xr:uid="{00000000-0005-0000-0000-00001F500000}"/>
    <cellStyle name="Normal 11 3 4 3 2 2 2 2" xfId="20517" xr:uid="{00000000-0005-0000-0000-000020500000}"/>
    <cellStyle name="Normal 11 3 4 3 2 2 2 2 2" xfId="20518" xr:uid="{00000000-0005-0000-0000-000021500000}"/>
    <cellStyle name="Normal 11 3 4 3 2 2 2 2 2 2" xfId="20519" xr:uid="{00000000-0005-0000-0000-000022500000}"/>
    <cellStyle name="Normal 11 3 4 3 2 2 2 2 2 2 2" xfId="20520" xr:uid="{00000000-0005-0000-0000-000023500000}"/>
    <cellStyle name="Normal 11 3 4 3 2 2 2 2 2 2 2 2" xfId="20521" xr:uid="{00000000-0005-0000-0000-000024500000}"/>
    <cellStyle name="Normal 11 3 4 3 2 2 2 2 2 2 3" xfId="20522" xr:uid="{00000000-0005-0000-0000-000025500000}"/>
    <cellStyle name="Normal 11 3 4 3 2 2 2 2 2 3" xfId="20523" xr:uid="{00000000-0005-0000-0000-000026500000}"/>
    <cellStyle name="Normal 11 3 4 3 2 2 2 2 2 3 2" xfId="20524" xr:uid="{00000000-0005-0000-0000-000027500000}"/>
    <cellStyle name="Normal 11 3 4 3 2 2 2 2 2 4" xfId="20525" xr:uid="{00000000-0005-0000-0000-000028500000}"/>
    <cellStyle name="Normal 11 3 4 3 2 2 2 2 3" xfId="20526" xr:uid="{00000000-0005-0000-0000-000029500000}"/>
    <cellStyle name="Normal 11 3 4 3 2 2 2 2 3 2" xfId="20527" xr:uid="{00000000-0005-0000-0000-00002A500000}"/>
    <cellStyle name="Normal 11 3 4 3 2 2 2 2 3 2 2" xfId="20528" xr:uid="{00000000-0005-0000-0000-00002B500000}"/>
    <cellStyle name="Normal 11 3 4 3 2 2 2 2 3 2 2 2" xfId="20529" xr:uid="{00000000-0005-0000-0000-00002C500000}"/>
    <cellStyle name="Normal 11 3 4 3 2 2 2 2 3 2 3" xfId="20530" xr:uid="{00000000-0005-0000-0000-00002D500000}"/>
    <cellStyle name="Normal 11 3 4 3 2 2 2 2 3 3" xfId="20531" xr:uid="{00000000-0005-0000-0000-00002E500000}"/>
    <cellStyle name="Normal 11 3 4 3 2 2 2 2 3 3 2" xfId="20532" xr:uid="{00000000-0005-0000-0000-00002F500000}"/>
    <cellStyle name="Normal 11 3 4 3 2 2 2 2 3 4" xfId="20533" xr:uid="{00000000-0005-0000-0000-000030500000}"/>
    <cellStyle name="Normal 11 3 4 3 2 2 2 2 4" xfId="20534" xr:uid="{00000000-0005-0000-0000-000031500000}"/>
    <cellStyle name="Normal 11 3 4 3 2 2 2 2 4 2" xfId="20535" xr:uid="{00000000-0005-0000-0000-000032500000}"/>
    <cellStyle name="Normal 11 3 4 3 2 2 2 2 4 2 2" xfId="20536" xr:uid="{00000000-0005-0000-0000-000033500000}"/>
    <cellStyle name="Normal 11 3 4 3 2 2 2 2 4 3" xfId="20537" xr:uid="{00000000-0005-0000-0000-000034500000}"/>
    <cellStyle name="Normal 11 3 4 3 2 2 2 2 5" xfId="20538" xr:uid="{00000000-0005-0000-0000-000035500000}"/>
    <cellStyle name="Normal 11 3 4 3 2 2 2 2 5 2" xfId="20539" xr:uid="{00000000-0005-0000-0000-000036500000}"/>
    <cellStyle name="Normal 11 3 4 3 2 2 2 2 6" xfId="20540" xr:uid="{00000000-0005-0000-0000-000037500000}"/>
    <cellStyle name="Normal 11 3 4 3 2 2 2 3" xfId="20541" xr:uid="{00000000-0005-0000-0000-000038500000}"/>
    <cellStyle name="Normal 11 3 4 3 2 2 2 3 2" xfId="20542" xr:uid="{00000000-0005-0000-0000-000039500000}"/>
    <cellStyle name="Normal 11 3 4 3 2 2 2 3 2 2" xfId="20543" xr:uid="{00000000-0005-0000-0000-00003A500000}"/>
    <cellStyle name="Normal 11 3 4 3 2 2 2 3 2 2 2" xfId="20544" xr:uid="{00000000-0005-0000-0000-00003B500000}"/>
    <cellStyle name="Normal 11 3 4 3 2 2 2 3 2 3" xfId="20545" xr:uid="{00000000-0005-0000-0000-00003C500000}"/>
    <cellStyle name="Normal 11 3 4 3 2 2 2 3 3" xfId="20546" xr:uid="{00000000-0005-0000-0000-00003D500000}"/>
    <cellStyle name="Normal 11 3 4 3 2 2 2 3 3 2" xfId="20547" xr:uid="{00000000-0005-0000-0000-00003E500000}"/>
    <cellStyle name="Normal 11 3 4 3 2 2 2 3 4" xfId="20548" xr:uid="{00000000-0005-0000-0000-00003F500000}"/>
    <cellStyle name="Normal 11 3 4 3 2 2 2 4" xfId="20549" xr:uid="{00000000-0005-0000-0000-000040500000}"/>
    <cellStyle name="Normal 11 3 4 3 2 2 2 4 2" xfId="20550" xr:uid="{00000000-0005-0000-0000-000041500000}"/>
    <cellStyle name="Normal 11 3 4 3 2 2 2 4 2 2" xfId="20551" xr:uid="{00000000-0005-0000-0000-000042500000}"/>
    <cellStyle name="Normal 11 3 4 3 2 2 2 4 2 2 2" xfId="20552" xr:uid="{00000000-0005-0000-0000-000043500000}"/>
    <cellStyle name="Normal 11 3 4 3 2 2 2 4 2 3" xfId="20553" xr:uid="{00000000-0005-0000-0000-000044500000}"/>
    <cellStyle name="Normal 11 3 4 3 2 2 2 4 3" xfId="20554" xr:uid="{00000000-0005-0000-0000-000045500000}"/>
    <cellStyle name="Normal 11 3 4 3 2 2 2 4 3 2" xfId="20555" xr:uid="{00000000-0005-0000-0000-000046500000}"/>
    <cellStyle name="Normal 11 3 4 3 2 2 2 4 4" xfId="20556" xr:uid="{00000000-0005-0000-0000-000047500000}"/>
    <cellStyle name="Normal 11 3 4 3 2 2 2 5" xfId="20557" xr:uid="{00000000-0005-0000-0000-000048500000}"/>
    <cellStyle name="Normal 11 3 4 3 2 2 2 5 2" xfId="20558" xr:uid="{00000000-0005-0000-0000-000049500000}"/>
    <cellStyle name="Normal 11 3 4 3 2 2 2 5 2 2" xfId="20559" xr:uid="{00000000-0005-0000-0000-00004A500000}"/>
    <cellStyle name="Normal 11 3 4 3 2 2 2 5 3" xfId="20560" xr:uid="{00000000-0005-0000-0000-00004B500000}"/>
    <cellStyle name="Normal 11 3 4 3 2 2 2 6" xfId="20561" xr:uid="{00000000-0005-0000-0000-00004C500000}"/>
    <cellStyle name="Normal 11 3 4 3 2 2 2 6 2" xfId="20562" xr:uid="{00000000-0005-0000-0000-00004D500000}"/>
    <cellStyle name="Normal 11 3 4 3 2 2 2 7" xfId="20563" xr:uid="{00000000-0005-0000-0000-00004E500000}"/>
    <cellStyle name="Normal 11 3 4 3 2 2 3" xfId="20564" xr:uid="{00000000-0005-0000-0000-00004F500000}"/>
    <cellStyle name="Normal 11 3 4 3 2 2 3 2" xfId="20565" xr:uid="{00000000-0005-0000-0000-000050500000}"/>
    <cellStyle name="Normal 11 3 4 3 2 2 3 2 2" xfId="20566" xr:uid="{00000000-0005-0000-0000-000051500000}"/>
    <cellStyle name="Normal 11 3 4 3 2 2 3 2 2 2" xfId="20567" xr:uid="{00000000-0005-0000-0000-000052500000}"/>
    <cellStyle name="Normal 11 3 4 3 2 2 3 2 2 2 2" xfId="20568" xr:uid="{00000000-0005-0000-0000-000053500000}"/>
    <cellStyle name="Normal 11 3 4 3 2 2 3 2 2 3" xfId="20569" xr:uid="{00000000-0005-0000-0000-000054500000}"/>
    <cellStyle name="Normal 11 3 4 3 2 2 3 2 3" xfId="20570" xr:uid="{00000000-0005-0000-0000-000055500000}"/>
    <cellStyle name="Normal 11 3 4 3 2 2 3 2 3 2" xfId="20571" xr:uid="{00000000-0005-0000-0000-000056500000}"/>
    <cellStyle name="Normal 11 3 4 3 2 2 3 2 4" xfId="20572" xr:uid="{00000000-0005-0000-0000-000057500000}"/>
    <cellStyle name="Normal 11 3 4 3 2 2 3 3" xfId="20573" xr:uid="{00000000-0005-0000-0000-000058500000}"/>
    <cellStyle name="Normal 11 3 4 3 2 2 3 3 2" xfId="20574" xr:uid="{00000000-0005-0000-0000-000059500000}"/>
    <cellStyle name="Normal 11 3 4 3 2 2 3 3 2 2" xfId="20575" xr:uid="{00000000-0005-0000-0000-00005A500000}"/>
    <cellStyle name="Normal 11 3 4 3 2 2 3 3 2 2 2" xfId="20576" xr:uid="{00000000-0005-0000-0000-00005B500000}"/>
    <cellStyle name="Normal 11 3 4 3 2 2 3 3 2 3" xfId="20577" xr:uid="{00000000-0005-0000-0000-00005C500000}"/>
    <cellStyle name="Normal 11 3 4 3 2 2 3 3 3" xfId="20578" xr:uid="{00000000-0005-0000-0000-00005D500000}"/>
    <cellStyle name="Normal 11 3 4 3 2 2 3 3 3 2" xfId="20579" xr:uid="{00000000-0005-0000-0000-00005E500000}"/>
    <cellStyle name="Normal 11 3 4 3 2 2 3 3 4" xfId="20580" xr:uid="{00000000-0005-0000-0000-00005F500000}"/>
    <cellStyle name="Normal 11 3 4 3 2 2 3 4" xfId="20581" xr:uid="{00000000-0005-0000-0000-000060500000}"/>
    <cellStyle name="Normal 11 3 4 3 2 2 3 4 2" xfId="20582" xr:uid="{00000000-0005-0000-0000-000061500000}"/>
    <cellStyle name="Normal 11 3 4 3 2 2 3 4 2 2" xfId="20583" xr:uid="{00000000-0005-0000-0000-000062500000}"/>
    <cellStyle name="Normal 11 3 4 3 2 2 3 4 3" xfId="20584" xr:uid="{00000000-0005-0000-0000-000063500000}"/>
    <cellStyle name="Normal 11 3 4 3 2 2 3 5" xfId="20585" xr:uid="{00000000-0005-0000-0000-000064500000}"/>
    <cellStyle name="Normal 11 3 4 3 2 2 3 5 2" xfId="20586" xr:uid="{00000000-0005-0000-0000-000065500000}"/>
    <cellStyle name="Normal 11 3 4 3 2 2 3 6" xfId="20587" xr:uid="{00000000-0005-0000-0000-000066500000}"/>
    <cellStyle name="Normal 11 3 4 3 2 2 4" xfId="20588" xr:uid="{00000000-0005-0000-0000-000067500000}"/>
    <cellStyle name="Normal 11 3 4 3 2 2 4 2" xfId="20589" xr:uid="{00000000-0005-0000-0000-000068500000}"/>
    <cellStyle name="Normal 11 3 4 3 2 2 4 2 2" xfId="20590" xr:uid="{00000000-0005-0000-0000-000069500000}"/>
    <cellStyle name="Normal 11 3 4 3 2 2 4 2 2 2" xfId="20591" xr:uid="{00000000-0005-0000-0000-00006A500000}"/>
    <cellStyle name="Normal 11 3 4 3 2 2 4 2 3" xfId="20592" xr:uid="{00000000-0005-0000-0000-00006B500000}"/>
    <cellStyle name="Normal 11 3 4 3 2 2 4 3" xfId="20593" xr:uid="{00000000-0005-0000-0000-00006C500000}"/>
    <cellStyle name="Normal 11 3 4 3 2 2 4 3 2" xfId="20594" xr:uid="{00000000-0005-0000-0000-00006D500000}"/>
    <cellStyle name="Normal 11 3 4 3 2 2 4 4" xfId="20595" xr:uid="{00000000-0005-0000-0000-00006E500000}"/>
    <cellStyle name="Normal 11 3 4 3 2 2 5" xfId="20596" xr:uid="{00000000-0005-0000-0000-00006F500000}"/>
    <cellStyle name="Normal 11 3 4 3 2 2 5 2" xfId="20597" xr:uid="{00000000-0005-0000-0000-000070500000}"/>
    <cellStyle name="Normal 11 3 4 3 2 2 5 2 2" xfId="20598" xr:uid="{00000000-0005-0000-0000-000071500000}"/>
    <cellStyle name="Normal 11 3 4 3 2 2 5 2 2 2" xfId="20599" xr:uid="{00000000-0005-0000-0000-000072500000}"/>
    <cellStyle name="Normal 11 3 4 3 2 2 5 2 3" xfId="20600" xr:uid="{00000000-0005-0000-0000-000073500000}"/>
    <cellStyle name="Normal 11 3 4 3 2 2 5 3" xfId="20601" xr:uid="{00000000-0005-0000-0000-000074500000}"/>
    <cellStyle name="Normal 11 3 4 3 2 2 5 3 2" xfId="20602" xr:uid="{00000000-0005-0000-0000-000075500000}"/>
    <cellStyle name="Normal 11 3 4 3 2 2 5 4" xfId="20603" xr:uid="{00000000-0005-0000-0000-000076500000}"/>
    <cellStyle name="Normal 11 3 4 3 2 2 6" xfId="20604" xr:uid="{00000000-0005-0000-0000-000077500000}"/>
    <cellStyle name="Normal 11 3 4 3 2 2 6 2" xfId="20605" xr:uid="{00000000-0005-0000-0000-000078500000}"/>
    <cellStyle name="Normal 11 3 4 3 2 2 6 2 2" xfId="20606" xr:uid="{00000000-0005-0000-0000-000079500000}"/>
    <cellStyle name="Normal 11 3 4 3 2 2 6 3" xfId="20607" xr:uid="{00000000-0005-0000-0000-00007A500000}"/>
    <cellStyle name="Normal 11 3 4 3 2 2 7" xfId="20608" xr:uid="{00000000-0005-0000-0000-00007B500000}"/>
    <cellStyle name="Normal 11 3 4 3 2 2 7 2" xfId="20609" xr:uid="{00000000-0005-0000-0000-00007C500000}"/>
    <cellStyle name="Normal 11 3 4 3 2 2 8" xfId="20610" xr:uid="{00000000-0005-0000-0000-00007D500000}"/>
    <cellStyle name="Normal 11 3 4 3 2 3" xfId="20611" xr:uid="{00000000-0005-0000-0000-00007E500000}"/>
    <cellStyle name="Normal 11 3 4 3 2 3 2" xfId="20612" xr:uid="{00000000-0005-0000-0000-00007F500000}"/>
    <cellStyle name="Normal 11 3 4 3 2 3 2 2" xfId="20613" xr:uid="{00000000-0005-0000-0000-000080500000}"/>
    <cellStyle name="Normal 11 3 4 3 2 3 2 2 2" xfId="20614" xr:uid="{00000000-0005-0000-0000-000081500000}"/>
    <cellStyle name="Normal 11 3 4 3 2 3 2 2 2 2" xfId="20615" xr:uid="{00000000-0005-0000-0000-000082500000}"/>
    <cellStyle name="Normal 11 3 4 3 2 3 2 2 2 2 2" xfId="20616" xr:uid="{00000000-0005-0000-0000-000083500000}"/>
    <cellStyle name="Normal 11 3 4 3 2 3 2 2 2 3" xfId="20617" xr:uid="{00000000-0005-0000-0000-000084500000}"/>
    <cellStyle name="Normal 11 3 4 3 2 3 2 2 3" xfId="20618" xr:uid="{00000000-0005-0000-0000-000085500000}"/>
    <cellStyle name="Normal 11 3 4 3 2 3 2 2 3 2" xfId="20619" xr:uid="{00000000-0005-0000-0000-000086500000}"/>
    <cellStyle name="Normal 11 3 4 3 2 3 2 2 4" xfId="20620" xr:uid="{00000000-0005-0000-0000-000087500000}"/>
    <cellStyle name="Normal 11 3 4 3 2 3 2 3" xfId="20621" xr:uid="{00000000-0005-0000-0000-000088500000}"/>
    <cellStyle name="Normal 11 3 4 3 2 3 2 3 2" xfId="20622" xr:uid="{00000000-0005-0000-0000-000089500000}"/>
    <cellStyle name="Normal 11 3 4 3 2 3 2 3 2 2" xfId="20623" xr:uid="{00000000-0005-0000-0000-00008A500000}"/>
    <cellStyle name="Normal 11 3 4 3 2 3 2 3 2 2 2" xfId="20624" xr:uid="{00000000-0005-0000-0000-00008B500000}"/>
    <cellStyle name="Normal 11 3 4 3 2 3 2 3 2 3" xfId="20625" xr:uid="{00000000-0005-0000-0000-00008C500000}"/>
    <cellStyle name="Normal 11 3 4 3 2 3 2 3 3" xfId="20626" xr:uid="{00000000-0005-0000-0000-00008D500000}"/>
    <cellStyle name="Normal 11 3 4 3 2 3 2 3 3 2" xfId="20627" xr:uid="{00000000-0005-0000-0000-00008E500000}"/>
    <cellStyle name="Normal 11 3 4 3 2 3 2 3 4" xfId="20628" xr:uid="{00000000-0005-0000-0000-00008F500000}"/>
    <cellStyle name="Normal 11 3 4 3 2 3 2 4" xfId="20629" xr:uid="{00000000-0005-0000-0000-000090500000}"/>
    <cellStyle name="Normal 11 3 4 3 2 3 2 4 2" xfId="20630" xr:uid="{00000000-0005-0000-0000-000091500000}"/>
    <cellStyle name="Normal 11 3 4 3 2 3 2 4 2 2" xfId="20631" xr:uid="{00000000-0005-0000-0000-000092500000}"/>
    <cellStyle name="Normal 11 3 4 3 2 3 2 4 3" xfId="20632" xr:uid="{00000000-0005-0000-0000-000093500000}"/>
    <cellStyle name="Normal 11 3 4 3 2 3 2 5" xfId="20633" xr:uid="{00000000-0005-0000-0000-000094500000}"/>
    <cellStyle name="Normal 11 3 4 3 2 3 2 5 2" xfId="20634" xr:uid="{00000000-0005-0000-0000-000095500000}"/>
    <cellStyle name="Normal 11 3 4 3 2 3 2 6" xfId="20635" xr:uid="{00000000-0005-0000-0000-000096500000}"/>
    <cellStyle name="Normal 11 3 4 3 2 3 3" xfId="20636" xr:uid="{00000000-0005-0000-0000-000097500000}"/>
    <cellStyle name="Normal 11 3 4 3 2 3 3 2" xfId="20637" xr:uid="{00000000-0005-0000-0000-000098500000}"/>
    <cellStyle name="Normal 11 3 4 3 2 3 3 2 2" xfId="20638" xr:uid="{00000000-0005-0000-0000-000099500000}"/>
    <cellStyle name="Normal 11 3 4 3 2 3 3 2 2 2" xfId="20639" xr:uid="{00000000-0005-0000-0000-00009A500000}"/>
    <cellStyle name="Normal 11 3 4 3 2 3 3 2 3" xfId="20640" xr:uid="{00000000-0005-0000-0000-00009B500000}"/>
    <cellStyle name="Normal 11 3 4 3 2 3 3 3" xfId="20641" xr:uid="{00000000-0005-0000-0000-00009C500000}"/>
    <cellStyle name="Normal 11 3 4 3 2 3 3 3 2" xfId="20642" xr:uid="{00000000-0005-0000-0000-00009D500000}"/>
    <cellStyle name="Normal 11 3 4 3 2 3 3 4" xfId="20643" xr:uid="{00000000-0005-0000-0000-00009E500000}"/>
    <cellStyle name="Normal 11 3 4 3 2 3 4" xfId="20644" xr:uid="{00000000-0005-0000-0000-00009F500000}"/>
    <cellStyle name="Normal 11 3 4 3 2 3 4 2" xfId="20645" xr:uid="{00000000-0005-0000-0000-0000A0500000}"/>
    <cellStyle name="Normal 11 3 4 3 2 3 4 2 2" xfId="20646" xr:uid="{00000000-0005-0000-0000-0000A1500000}"/>
    <cellStyle name="Normal 11 3 4 3 2 3 4 2 2 2" xfId="20647" xr:uid="{00000000-0005-0000-0000-0000A2500000}"/>
    <cellStyle name="Normal 11 3 4 3 2 3 4 2 3" xfId="20648" xr:uid="{00000000-0005-0000-0000-0000A3500000}"/>
    <cellStyle name="Normal 11 3 4 3 2 3 4 3" xfId="20649" xr:uid="{00000000-0005-0000-0000-0000A4500000}"/>
    <cellStyle name="Normal 11 3 4 3 2 3 4 3 2" xfId="20650" xr:uid="{00000000-0005-0000-0000-0000A5500000}"/>
    <cellStyle name="Normal 11 3 4 3 2 3 4 4" xfId="20651" xr:uid="{00000000-0005-0000-0000-0000A6500000}"/>
    <cellStyle name="Normal 11 3 4 3 2 3 5" xfId="20652" xr:uid="{00000000-0005-0000-0000-0000A7500000}"/>
    <cellStyle name="Normal 11 3 4 3 2 3 5 2" xfId="20653" xr:uid="{00000000-0005-0000-0000-0000A8500000}"/>
    <cellStyle name="Normal 11 3 4 3 2 3 5 2 2" xfId="20654" xr:uid="{00000000-0005-0000-0000-0000A9500000}"/>
    <cellStyle name="Normal 11 3 4 3 2 3 5 3" xfId="20655" xr:uid="{00000000-0005-0000-0000-0000AA500000}"/>
    <cellStyle name="Normal 11 3 4 3 2 3 6" xfId="20656" xr:uid="{00000000-0005-0000-0000-0000AB500000}"/>
    <cellStyle name="Normal 11 3 4 3 2 3 6 2" xfId="20657" xr:uid="{00000000-0005-0000-0000-0000AC500000}"/>
    <cellStyle name="Normal 11 3 4 3 2 3 7" xfId="20658" xr:uid="{00000000-0005-0000-0000-0000AD500000}"/>
    <cellStyle name="Normal 11 3 4 3 2 4" xfId="20659" xr:uid="{00000000-0005-0000-0000-0000AE500000}"/>
    <cellStyle name="Normal 11 3 4 3 2 4 2" xfId="20660" xr:uid="{00000000-0005-0000-0000-0000AF500000}"/>
    <cellStyle name="Normal 11 3 4 3 2 4 2 2" xfId="20661" xr:uid="{00000000-0005-0000-0000-0000B0500000}"/>
    <cellStyle name="Normal 11 3 4 3 2 4 2 2 2" xfId="20662" xr:uid="{00000000-0005-0000-0000-0000B1500000}"/>
    <cellStyle name="Normal 11 3 4 3 2 4 2 2 2 2" xfId="20663" xr:uid="{00000000-0005-0000-0000-0000B2500000}"/>
    <cellStyle name="Normal 11 3 4 3 2 4 2 2 3" xfId="20664" xr:uid="{00000000-0005-0000-0000-0000B3500000}"/>
    <cellStyle name="Normal 11 3 4 3 2 4 2 3" xfId="20665" xr:uid="{00000000-0005-0000-0000-0000B4500000}"/>
    <cellStyle name="Normal 11 3 4 3 2 4 2 3 2" xfId="20666" xr:uid="{00000000-0005-0000-0000-0000B5500000}"/>
    <cellStyle name="Normal 11 3 4 3 2 4 2 4" xfId="20667" xr:uid="{00000000-0005-0000-0000-0000B6500000}"/>
    <cellStyle name="Normal 11 3 4 3 2 4 3" xfId="20668" xr:uid="{00000000-0005-0000-0000-0000B7500000}"/>
    <cellStyle name="Normal 11 3 4 3 2 4 3 2" xfId="20669" xr:uid="{00000000-0005-0000-0000-0000B8500000}"/>
    <cellStyle name="Normal 11 3 4 3 2 4 3 2 2" xfId="20670" xr:uid="{00000000-0005-0000-0000-0000B9500000}"/>
    <cellStyle name="Normal 11 3 4 3 2 4 3 2 2 2" xfId="20671" xr:uid="{00000000-0005-0000-0000-0000BA500000}"/>
    <cellStyle name="Normal 11 3 4 3 2 4 3 2 3" xfId="20672" xr:uid="{00000000-0005-0000-0000-0000BB500000}"/>
    <cellStyle name="Normal 11 3 4 3 2 4 3 3" xfId="20673" xr:uid="{00000000-0005-0000-0000-0000BC500000}"/>
    <cellStyle name="Normal 11 3 4 3 2 4 3 3 2" xfId="20674" xr:uid="{00000000-0005-0000-0000-0000BD500000}"/>
    <cellStyle name="Normal 11 3 4 3 2 4 3 4" xfId="20675" xr:uid="{00000000-0005-0000-0000-0000BE500000}"/>
    <cellStyle name="Normal 11 3 4 3 2 4 4" xfId="20676" xr:uid="{00000000-0005-0000-0000-0000BF500000}"/>
    <cellStyle name="Normal 11 3 4 3 2 4 4 2" xfId="20677" xr:uid="{00000000-0005-0000-0000-0000C0500000}"/>
    <cellStyle name="Normal 11 3 4 3 2 4 4 2 2" xfId="20678" xr:uid="{00000000-0005-0000-0000-0000C1500000}"/>
    <cellStyle name="Normal 11 3 4 3 2 4 4 3" xfId="20679" xr:uid="{00000000-0005-0000-0000-0000C2500000}"/>
    <cellStyle name="Normal 11 3 4 3 2 4 5" xfId="20680" xr:uid="{00000000-0005-0000-0000-0000C3500000}"/>
    <cellStyle name="Normal 11 3 4 3 2 4 5 2" xfId="20681" xr:uid="{00000000-0005-0000-0000-0000C4500000}"/>
    <cellStyle name="Normal 11 3 4 3 2 4 6" xfId="20682" xr:uid="{00000000-0005-0000-0000-0000C5500000}"/>
    <cellStyle name="Normal 11 3 4 3 2 5" xfId="20683" xr:uid="{00000000-0005-0000-0000-0000C6500000}"/>
    <cellStyle name="Normal 11 3 4 3 2 5 2" xfId="20684" xr:uid="{00000000-0005-0000-0000-0000C7500000}"/>
    <cellStyle name="Normal 11 3 4 3 2 5 2 2" xfId="20685" xr:uid="{00000000-0005-0000-0000-0000C8500000}"/>
    <cellStyle name="Normal 11 3 4 3 2 5 2 2 2" xfId="20686" xr:uid="{00000000-0005-0000-0000-0000C9500000}"/>
    <cellStyle name="Normal 11 3 4 3 2 5 2 3" xfId="20687" xr:uid="{00000000-0005-0000-0000-0000CA500000}"/>
    <cellStyle name="Normal 11 3 4 3 2 5 3" xfId="20688" xr:uid="{00000000-0005-0000-0000-0000CB500000}"/>
    <cellStyle name="Normal 11 3 4 3 2 5 3 2" xfId="20689" xr:uid="{00000000-0005-0000-0000-0000CC500000}"/>
    <cellStyle name="Normal 11 3 4 3 2 5 4" xfId="20690" xr:uid="{00000000-0005-0000-0000-0000CD500000}"/>
    <cellStyle name="Normal 11 3 4 3 2 6" xfId="20691" xr:uid="{00000000-0005-0000-0000-0000CE500000}"/>
    <cellStyle name="Normal 11 3 4 3 2 6 2" xfId="20692" xr:uid="{00000000-0005-0000-0000-0000CF500000}"/>
    <cellStyle name="Normal 11 3 4 3 2 6 2 2" xfId="20693" xr:uid="{00000000-0005-0000-0000-0000D0500000}"/>
    <cellStyle name="Normal 11 3 4 3 2 6 2 2 2" xfId="20694" xr:uid="{00000000-0005-0000-0000-0000D1500000}"/>
    <cellStyle name="Normal 11 3 4 3 2 6 2 3" xfId="20695" xr:uid="{00000000-0005-0000-0000-0000D2500000}"/>
    <cellStyle name="Normal 11 3 4 3 2 6 3" xfId="20696" xr:uid="{00000000-0005-0000-0000-0000D3500000}"/>
    <cellStyle name="Normal 11 3 4 3 2 6 3 2" xfId="20697" xr:uid="{00000000-0005-0000-0000-0000D4500000}"/>
    <cellStyle name="Normal 11 3 4 3 2 6 4" xfId="20698" xr:uid="{00000000-0005-0000-0000-0000D5500000}"/>
    <cellStyle name="Normal 11 3 4 3 2 7" xfId="20699" xr:uid="{00000000-0005-0000-0000-0000D6500000}"/>
    <cellStyle name="Normal 11 3 4 3 2 7 2" xfId="20700" xr:uid="{00000000-0005-0000-0000-0000D7500000}"/>
    <cellStyle name="Normal 11 3 4 3 2 7 2 2" xfId="20701" xr:uid="{00000000-0005-0000-0000-0000D8500000}"/>
    <cellStyle name="Normal 11 3 4 3 2 7 3" xfId="20702" xr:uid="{00000000-0005-0000-0000-0000D9500000}"/>
    <cellStyle name="Normal 11 3 4 3 2 8" xfId="20703" xr:uid="{00000000-0005-0000-0000-0000DA500000}"/>
    <cellStyle name="Normal 11 3 4 3 2 8 2" xfId="20704" xr:uid="{00000000-0005-0000-0000-0000DB500000}"/>
    <cellStyle name="Normal 11 3 4 3 2 9" xfId="20705" xr:uid="{00000000-0005-0000-0000-0000DC500000}"/>
    <cellStyle name="Normal 11 3 4 3 3" xfId="20706" xr:uid="{00000000-0005-0000-0000-0000DD500000}"/>
    <cellStyle name="Normal 11 3 4 3 3 2" xfId="20707" xr:uid="{00000000-0005-0000-0000-0000DE500000}"/>
    <cellStyle name="Normal 11 3 4 3 3 2 2" xfId="20708" xr:uid="{00000000-0005-0000-0000-0000DF500000}"/>
    <cellStyle name="Normal 11 3 4 3 3 2 2 2" xfId="20709" xr:uid="{00000000-0005-0000-0000-0000E0500000}"/>
    <cellStyle name="Normal 11 3 4 3 3 2 2 2 2" xfId="20710" xr:uid="{00000000-0005-0000-0000-0000E1500000}"/>
    <cellStyle name="Normal 11 3 4 3 3 2 2 2 2 2" xfId="20711" xr:uid="{00000000-0005-0000-0000-0000E2500000}"/>
    <cellStyle name="Normal 11 3 4 3 3 2 2 2 2 2 2" xfId="20712" xr:uid="{00000000-0005-0000-0000-0000E3500000}"/>
    <cellStyle name="Normal 11 3 4 3 3 2 2 2 2 3" xfId="20713" xr:uid="{00000000-0005-0000-0000-0000E4500000}"/>
    <cellStyle name="Normal 11 3 4 3 3 2 2 2 3" xfId="20714" xr:uid="{00000000-0005-0000-0000-0000E5500000}"/>
    <cellStyle name="Normal 11 3 4 3 3 2 2 2 3 2" xfId="20715" xr:uid="{00000000-0005-0000-0000-0000E6500000}"/>
    <cellStyle name="Normal 11 3 4 3 3 2 2 2 4" xfId="20716" xr:uid="{00000000-0005-0000-0000-0000E7500000}"/>
    <cellStyle name="Normal 11 3 4 3 3 2 2 3" xfId="20717" xr:uid="{00000000-0005-0000-0000-0000E8500000}"/>
    <cellStyle name="Normal 11 3 4 3 3 2 2 3 2" xfId="20718" xr:uid="{00000000-0005-0000-0000-0000E9500000}"/>
    <cellStyle name="Normal 11 3 4 3 3 2 2 3 2 2" xfId="20719" xr:uid="{00000000-0005-0000-0000-0000EA500000}"/>
    <cellStyle name="Normal 11 3 4 3 3 2 2 3 2 2 2" xfId="20720" xr:uid="{00000000-0005-0000-0000-0000EB500000}"/>
    <cellStyle name="Normal 11 3 4 3 3 2 2 3 2 3" xfId="20721" xr:uid="{00000000-0005-0000-0000-0000EC500000}"/>
    <cellStyle name="Normal 11 3 4 3 3 2 2 3 3" xfId="20722" xr:uid="{00000000-0005-0000-0000-0000ED500000}"/>
    <cellStyle name="Normal 11 3 4 3 3 2 2 3 3 2" xfId="20723" xr:uid="{00000000-0005-0000-0000-0000EE500000}"/>
    <cellStyle name="Normal 11 3 4 3 3 2 2 3 4" xfId="20724" xr:uid="{00000000-0005-0000-0000-0000EF500000}"/>
    <cellStyle name="Normal 11 3 4 3 3 2 2 4" xfId="20725" xr:uid="{00000000-0005-0000-0000-0000F0500000}"/>
    <cellStyle name="Normal 11 3 4 3 3 2 2 4 2" xfId="20726" xr:uid="{00000000-0005-0000-0000-0000F1500000}"/>
    <cellStyle name="Normal 11 3 4 3 3 2 2 4 2 2" xfId="20727" xr:uid="{00000000-0005-0000-0000-0000F2500000}"/>
    <cellStyle name="Normal 11 3 4 3 3 2 2 4 3" xfId="20728" xr:uid="{00000000-0005-0000-0000-0000F3500000}"/>
    <cellStyle name="Normal 11 3 4 3 3 2 2 5" xfId="20729" xr:uid="{00000000-0005-0000-0000-0000F4500000}"/>
    <cellStyle name="Normal 11 3 4 3 3 2 2 5 2" xfId="20730" xr:uid="{00000000-0005-0000-0000-0000F5500000}"/>
    <cellStyle name="Normal 11 3 4 3 3 2 2 6" xfId="20731" xr:uid="{00000000-0005-0000-0000-0000F6500000}"/>
    <cellStyle name="Normal 11 3 4 3 3 2 3" xfId="20732" xr:uid="{00000000-0005-0000-0000-0000F7500000}"/>
    <cellStyle name="Normal 11 3 4 3 3 2 3 2" xfId="20733" xr:uid="{00000000-0005-0000-0000-0000F8500000}"/>
    <cellStyle name="Normal 11 3 4 3 3 2 3 2 2" xfId="20734" xr:uid="{00000000-0005-0000-0000-0000F9500000}"/>
    <cellStyle name="Normal 11 3 4 3 3 2 3 2 2 2" xfId="20735" xr:uid="{00000000-0005-0000-0000-0000FA500000}"/>
    <cellStyle name="Normal 11 3 4 3 3 2 3 2 3" xfId="20736" xr:uid="{00000000-0005-0000-0000-0000FB500000}"/>
    <cellStyle name="Normal 11 3 4 3 3 2 3 3" xfId="20737" xr:uid="{00000000-0005-0000-0000-0000FC500000}"/>
    <cellStyle name="Normal 11 3 4 3 3 2 3 3 2" xfId="20738" xr:uid="{00000000-0005-0000-0000-0000FD500000}"/>
    <cellStyle name="Normal 11 3 4 3 3 2 3 4" xfId="20739" xr:uid="{00000000-0005-0000-0000-0000FE500000}"/>
    <cellStyle name="Normal 11 3 4 3 3 2 4" xfId="20740" xr:uid="{00000000-0005-0000-0000-0000FF500000}"/>
    <cellStyle name="Normal 11 3 4 3 3 2 4 2" xfId="20741" xr:uid="{00000000-0005-0000-0000-000000510000}"/>
    <cellStyle name="Normal 11 3 4 3 3 2 4 2 2" xfId="20742" xr:uid="{00000000-0005-0000-0000-000001510000}"/>
    <cellStyle name="Normal 11 3 4 3 3 2 4 2 2 2" xfId="20743" xr:uid="{00000000-0005-0000-0000-000002510000}"/>
    <cellStyle name="Normal 11 3 4 3 3 2 4 2 3" xfId="20744" xr:uid="{00000000-0005-0000-0000-000003510000}"/>
    <cellStyle name="Normal 11 3 4 3 3 2 4 3" xfId="20745" xr:uid="{00000000-0005-0000-0000-000004510000}"/>
    <cellStyle name="Normal 11 3 4 3 3 2 4 3 2" xfId="20746" xr:uid="{00000000-0005-0000-0000-000005510000}"/>
    <cellStyle name="Normal 11 3 4 3 3 2 4 4" xfId="20747" xr:uid="{00000000-0005-0000-0000-000006510000}"/>
    <cellStyle name="Normal 11 3 4 3 3 2 5" xfId="20748" xr:uid="{00000000-0005-0000-0000-000007510000}"/>
    <cellStyle name="Normal 11 3 4 3 3 2 5 2" xfId="20749" xr:uid="{00000000-0005-0000-0000-000008510000}"/>
    <cellStyle name="Normal 11 3 4 3 3 2 5 2 2" xfId="20750" xr:uid="{00000000-0005-0000-0000-000009510000}"/>
    <cellStyle name="Normal 11 3 4 3 3 2 5 3" xfId="20751" xr:uid="{00000000-0005-0000-0000-00000A510000}"/>
    <cellStyle name="Normal 11 3 4 3 3 2 6" xfId="20752" xr:uid="{00000000-0005-0000-0000-00000B510000}"/>
    <cellStyle name="Normal 11 3 4 3 3 2 6 2" xfId="20753" xr:uid="{00000000-0005-0000-0000-00000C510000}"/>
    <cellStyle name="Normal 11 3 4 3 3 2 7" xfId="20754" xr:uid="{00000000-0005-0000-0000-00000D510000}"/>
    <cellStyle name="Normal 11 3 4 3 3 3" xfId="20755" xr:uid="{00000000-0005-0000-0000-00000E510000}"/>
    <cellStyle name="Normal 11 3 4 3 3 3 2" xfId="20756" xr:uid="{00000000-0005-0000-0000-00000F510000}"/>
    <cellStyle name="Normal 11 3 4 3 3 3 2 2" xfId="20757" xr:uid="{00000000-0005-0000-0000-000010510000}"/>
    <cellStyle name="Normal 11 3 4 3 3 3 2 2 2" xfId="20758" xr:uid="{00000000-0005-0000-0000-000011510000}"/>
    <cellStyle name="Normal 11 3 4 3 3 3 2 2 2 2" xfId="20759" xr:uid="{00000000-0005-0000-0000-000012510000}"/>
    <cellStyle name="Normal 11 3 4 3 3 3 2 2 3" xfId="20760" xr:uid="{00000000-0005-0000-0000-000013510000}"/>
    <cellStyle name="Normal 11 3 4 3 3 3 2 3" xfId="20761" xr:uid="{00000000-0005-0000-0000-000014510000}"/>
    <cellStyle name="Normal 11 3 4 3 3 3 2 3 2" xfId="20762" xr:uid="{00000000-0005-0000-0000-000015510000}"/>
    <cellStyle name="Normal 11 3 4 3 3 3 2 4" xfId="20763" xr:uid="{00000000-0005-0000-0000-000016510000}"/>
    <cellStyle name="Normal 11 3 4 3 3 3 3" xfId="20764" xr:uid="{00000000-0005-0000-0000-000017510000}"/>
    <cellStyle name="Normal 11 3 4 3 3 3 3 2" xfId="20765" xr:uid="{00000000-0005-0000-0000-000018510000}"/>
    <cellStyle name="Normal 11 3 4 3 3 3 3 2 2" xfId="20766" xr:uid="{00000000-0005-0000-0000-000019510000}"/>
    <cellStyle name="Normal 11 3 4 3 3 3 3 2 2 2" xfId="20767" xr:uid="{00000000-0005-0000-0000-00001A510000}"/>
    <cellStyle name="Normal 11 3 4 3 3 3 3 2 3" xfId="20768" xr:uid="{00000000-0005-0000-0000-00001B510000}"/>
    <cellStyle name="Normal 11 3 4 3 3 3 3 3" xfId="20769" xr:uid="{00000000-0005-0000-0000-00001C510000}"/>
    <cellStyle name="Normal 11 3 4 3 3 3 3 3 2" xfId="20770" xr:uid="{00000000-0005-0000-0000-00001D510000}"/>
    <cellStyle name="Normal 11 3 4 3 3 3 3 4" xfId="20771" xr:uid="{00000000-0005-0000-0000-00001E510000}"/>
    <cellStyle name="Normal 11 3 4 3 3 3 4" xfId="20772" xr:uid="{00000000-0005-0000-0000-00001F510000}"/>
    <cellStyle name="Normal 11 3 4 3 3 3 4 2" xfId="20773" xr:uid="{00000000-0005-0000-0000-000020510000}"/>
    <cellStyle name="Normal 11 3 4 3 3 3 4 2 2" xfId="20774" xr:uid="{00000000-0005-0000-0000-000021510000}"/>
    <cellStyle name="Normal 11 3 4 3 3 3 4 3" xfId="20775" xr:uid="{00000000-0005-0000-0000-000022510000}"/>
    <cellStyle name="Normal 11 3 4 3 3 3 5" xfId="20776" xr:uid="{00000000-0005-0000-0000-000023510000}"/>
    <cellStyle name="Normal 11 3 4 3 3 3 5 2" xfId="20777" xr:uid="{00000000-0005-0000-0000-000024510000}"/>
    <cellStyle name="Normal 11 3 4 3 3 3 6" xfId="20778" xr:uid="{00000000-0005-0000-0000-000025510000}"/>
    <cellStyle name="Normal 11 3 4 3 3 4" xfId="20779" xr:uid="{00000000-0005-0000-0000-000026510000}"/>
    <cellStyle name="Normal 11 3 4 3 3 4 2" xfId="20780" xr:uid="{00000000-0005-0000-0000-000027510000}"/>
    <cellStyle name="Normal 11 3 4 3 3 4 2 2" xfId="20781" xr:uid="{00000000-0005-0000-0000-000028510000}"/>
    <cellStyle name="Normal 11 3 4 3 3 4 2 2 2" xfId="20782" xr:uid="{00000000-0005-0000-0000-000029510000}"/>
    <cellStyle name="Normal 11 3 4 3 3 4 2 3" xfId="20783" xr:uid="{00000000-0005-0000-0000-00002A510000}"/>
    <cellStyle name="Normal 11 3 4 3 3 4 3" xfId="20784" xr:uid="{00000000-0005-0000-0000-00002B510000}"/>
    <cellStyle name="Normal 11 3 4 3 3 4 3 2" xfId="20785" xr:uid="{00000000-0005-0000-0000-00002C510000}"/>
    <cellStyle name="Normal 11 3 4 3 3 4 4" xfId="20786" xr:uid="{00000000-0005-0000-0000-00002D510000}"/>
    <cellStyle name="Normal 11 3 4 3 3 5" xfId="20787" xr:uid="{00000000-0005-0000-0000-00002E510000}"/>
    <cellStyle name="Normal 11 3 4 3 3 5 2" xfId="20788" xr:uid="{00000000-0005-0000-0000-00002F510000}"/>
    <cellStyle name="Normal 11 3 4 3 3 5 2 2" xfId="20789" xr:uid="{00000000-0005-0000-0000-000030510000}"/>
    <cellStyle name="Normal 11 3 4 3 3 5 2 2 2" xfId="20790" xr:uid="{00000000-0005-0000-0000-000031510000}"/>
    <cellStyle name="Normal 11 3 4 3 3 5 2 3" xfId="20791" xr:uid="{00000000-0005-0000-0000-000032510000}"/>
    <cellStyle name="Normal 11 3 4 3 3 5 3" xfId="20792" xr:uid="{00000000-0005-0000-0000-000033510000}"/>
    <cellStyle name="Normal 11 3 4 3 3 5 3 2" xfId="20793" xr:uid="{00000000-0005-0000-0000-000034510000}"/>
    <cellStyle name="Normal 11 3 4 3 3 5 4" xfId="20794" xr:uid="{00000000-0005-0000-0000-000035510000}"/>
    <cellStyle name="Normal 11 3 4 3 3 6" xfId="20795" xr:uid="{00000000-0005-0000-0000-000036510000}"/>
    <cellStyle name="Normal 11 3 4 3 3 6 2" xfId="20796" xr:uid="{00000000-0005-0000-0000-000037510000}"/>
    <cellStyle name="Normal 11 3 4 3 3 6 2 2" xfId="20797" xr:uid="{00000000-0005-0000-0000-000038510000}"/>
    <cellStyle name="Normal 11 3 4 3 3 6 3" xfId="20798" xr:uid="{00000000-0005-0000-0000-000039510000}"/>
    <cellStyle name="Normal 11 3 4 3 3 7" xfId="20799" xr:uid="{00000000-0005-0000-0000-00003A510000}"/>
    <cellStyle name="Normal 11 3 4 3 3 7 2" xfId="20800" xr:uid="{00000000-0005-0000-0000-00003B510000}"/>
    <cellStyle name="Normal 11 3 4 3 3 8" xfId="20801" xr:uid="{00000000-0005-0000-0000-00003C510000}"/>
    <cellStyle name="Normal 11 3 4 3 4" xfId="20802" xr:uid="{00000000-0005-0000-0000-00003D510000}"/>
    <cellStyle name="Normal 11 3 4 3 4 2" xfId="20803" xr:uid="{00000000-0005-0000-0000-00003E510000}"/>
    <cellStyle name="Normal 11 3 4 3 4 2 2" xfId="20804" xr:uid="{00000000-0005-0000-0000-00003F510000}"/>
    <cellStyle name="Normal 11 3 4 3 4 2 2 2" xfId="20805" xr:uid="{00000000-0005-0000-0000-000040510000}"/>
    <cellStyle name="Normal 11 3 4 3 4 2 2 2 2" xfId="20806" xr:uid="{00000000-0005-0000-0000-000041510000}"/>
    <cellStyle name="Normal 11 3 4 3 4 2 2 2 2 2" xfId="20807" xr:uid="{00000000-0005-0000-0000-000042510000}"/>
    <cellStyle name="Normal 11 3 4 3 4 2 2 2 3" xfId="20808" xr:uid="{00000000-0005-0000-0000-000043510000}"/>
    <cellStyle name="Normal 11 3 4 3 4 2 2 3" xfId="20809" xr:uid="{00000000-0005-0000-0000-000044510000}"/>
    <cellStyle name="Normal 11 3 4 3 4 2 2 3 2" xfId="20810" xr:uid="{00000000-0005-0000-0000-000045510000}"/>
    <cellStyle name="Normal 11 3 4 3 4 2 2 4" xfId="20811" xr:uid="{00000000-0005-0000-0000-000046510000}"/>
    <cellStyle name="Normal 11 3 4 3 4 2 3" xfId="20812" xr:uid="{00000000-0005-0000-0000-000047510000}"/>
    <cellStyle name="Normal 11 3 4 3 4 2 3 2" xfId="20813" xr:uid="{00000000-0005-0000-0000-000048510000}"/>
    <cellStyle name="Normal 11 3 4 3 4 2 3 2 2" xfId="20814" xr:uid="{00000000-0005-0000-0000-000049510000}"/>
    <cellStyle name="Normal 11 3 4 3 4 2 3 2 2 2" xfId="20815" xr:uid="{00000000-0005-0000-0000-00004A510000}"/>
    <cellStyle name="Normal 11 3 4 3 4 2 3 2 3" xfId="20816" xr:uid="{00000000-0005-0000-0000-00004B510000}"/>
    <cellStyle name="Normal 11 3 4 3 4 2 3 3" xfId="20817" xr:uid="{00000000-0005-0000-0000-00004C510000}"/>
    <cellStyle name="Normal 11 3 4 3 4 2 3 3 2" xfId="20818" xr:uid="{00000000-0005-0000-0000-00004D510000}"/>
    <cellStyle name="Normal 11 3 4 3 4 2 3 4" xfId="20819" xr:uid="{00000000-0005-0000-0000-00004E510000}"/>
    <cellStyle name="Normal 11 3 4 3 4 2 4" xfId="20820" xr:uid="{00000000-0005-0000-0000-00004F510000}"/>
    <cellStyle name="Normal 11 3 4 3 4 2 4 2" xfId="20821" xr:uid="{00000000-0005-0000-0000-000050510000}"/>
    <cellStyle name="Normal 11 3 4 3 4 2 4 2 2" xfId="20822" xr:uid="{00000000-0005-0000-0000-000051510000}"/>
    <cellStyle name="Normal 11 3 4 3 4 2 4 3" xfId="20823" xr:uid="{00000000-0005-0000-0000-000052510000}"/>
    <cellStyle name="Normal 11 3 4 3 4 2 5" xfId="20824" xr:uid="{00000000-0005-0000-0000-000053510000}"/>
    <cellStyle name="Normal 11 3 4 3 4 2 5 2" xfId="20825" xr:uid="{00000000-0005-0000-0000-000054510000}"/>
    <cellStyle name="Normal 11 3 4 3 4 2 6" xfId="20826" xr:uid="{00000000-0005-0000-0000-000055510000}"/>
    <cellStyle name="Normal 11 3 4 3 4 3" xfId="20827" xr:uid="{00000000-0005-0000-0000-000056510000}"/>
    <cellStyle name="Normal 11 3 4 3 4 3 2" xfId="20828" xr:uid="{00000000-0005-0000-0000-000057510000}"/>
    <cellStyle name="Normal 11 3 4 3 4 3 2 2" xfId="20829" xr:uid="{00000000-0005-0000-0000-000058510000}"/>
    <cellStyle name="Normal 11 3 4 3 4 3 2 2 2" xfId="20830" xr:uid="{00000000-0005-0000-0000-000059510000}"/>
    <cellStyle name="Normal 11 3 4 3 4 3 2 3" xfId="20831" xr:uid="{00000000-0005-0000-0000-00005A510000}"/>
    <cellStyle name="Normal 11 3 4 3 4 3 3" xfId="20832" xr:uid="{00000000-0005-0000-0000-00005B510000}"/>
    <cellStyle name="Normal 11 3 4 3 4 3 3 2" xfId="20833" xr:uid="{00000000-0005-0000-0000-00005C510000}"/>
    <cellStyle name="Normal 11 3 4 3 4 3 4" xfId="20834" xr:uid="{00000000-0005-0000-0000-00005D510000}"/>
    <cellStyle name="Normal 11 3 4 3 4 4" xfId="20835" xr:uid="{00000000-0005-0000-0000-00005E510000}"/>
    <cellStyle name="Normal 11 3 4 3 4 4 2" xfId="20836" xr:uid="{00000000-0005-0000-0000-00005F510000}"/>
    <cellStyle name="Normal 11 3 4 3 4 4 2 2" xfId="20837" xr:uid="{00000000-0005-0000-0000-000060510000}"/>
    <cellStyle name="Normal 11 3 4 3 4 4 2 2 2" xfId="20838" xr:uid="{00000000-0005-0000-0000-000061510000}"/>
    <cellStyle name="Normal 11 3 4 3 4 4 2 3" xfId="20839" xr:uid="{00000000-0005-0000-0000-000062510000}"/>
    <cellStyle name="Normal 11 3 4 3 4 4 3" xfId="20840" xr:uid="{00000000-0005-0000-0000-000063510000}"/>
    <cellStyle name="Normal 11 3 4 3 4 4 3 2" xfId="20841" xr:uid="{00000000-0005-0000-0000-000064510000}"/>
    <cellStyle name="Normal 11 3 4 3 4 4 4" xfId="20842" xr:uid="{00000000-0005-0000-0000-000065510000}"/>
    <cellStyle name="Normal 11 3 4 3 4 5" xfId="20843" xr:uid="{00000000-0005-0000-0000-000066510000}"/>
    <cellStyle name="Normal 11 3 4 3 4 5 2" xfId="20844" xr:uid="{00000000-0005-0000-0000-000067510000}"/>
    <cellStyle name="Normal 11 3 4 3 4 5 2 2" xfId="20845" xr:uid="{00000000-0005-0000-0000-000068510000}"/>
    <cellStyle name="Normal 11 3 4 3 4 5 3" xfId="20846" xr:uid="{00000000-0005-0000-0000-000069510000}"/>
    <cellStyle name="Normal 11 3 4 3 4 6" xfId="20847" xr:uid="{00000000-0005-0000-0000-00006A510000}"/>
    <cellStyle name="Normal 11 3 4 3 4 6 2" xfId="20848" xr:uid="{00000000-0005-0000-0000-00006B510000}"/>
    <cellStyle name="Normal 11 3 4 3 4 7" xfId="20849" xr:uid="{00000000-0005-0000-0000-00006C510000}"/>
    <cellStyle name="Normal 11 3 4 3 5" xfId="20850" xr:uid="{00000000-0005-0000-0000-00006D510000}"/>
    <cellStyle name="Normal 11 3 4 3 5 2" xfId="20851" xr:uid="{00000000-0005-0000-0000-00006E510000}"/>
    <cellStyle name="Normal 11 3 4 3 5 2 2" xfId="20852" xr:uid="{00000000-0005-0000-0000-00006F510000}"/>
    <cellStyle name="Normal 11 3 4 3 5 2 2 2" xfId="20853" xr:uid="{00000000-0005-0000-0000-000070510000}"/>
    <cellStyle name="Normal 11 3 4 3 5 2 2 2 2" xfId="20854" xr:uid="{00000000-0005-0000-0000-000071510000}"/>
    <cellStyle name="Normal 11 3 4 3 5 2 2 3" xfId="20855" xr:uid="{00000000-0005-0000-0000-000072510000}"/>
    <cellStyle name="Normal 11 3 4 3 5 2 3" xfId="20856" xr:uid="{00000000-0005-0000-0000-000073510000}"/>
    <cellStyle name="Normal 11 3 4 3 5 2 3 2" xfId="20857" xr:uid="{00000000-0005-0000-0000-000074510000}"/>
    <cellStyle name="Normal 11 3 4 3 5 2 4" xfId="20858" xr:uid="{00000000-0005-0000-0000-000075510000}"/>
    <cellStyle name="Normal 11 3 4 3 5 3" xfId="20859" xr:uid="{00000000-0005-0000-0000-000076510000}"/>
    <cellStyle name="Normal 11 3 4 3 5 3 2" xfId="20860" xr:uid="{00000000-0005-0000-0000-000077510000}"/>
    <cellStyle name="Normal 11 3 4 3 5 3 2 2" xfId="20861" xr:uid="{00000000-0005-0000-0000-000078510000}"/>
    <cellStyle name="Normal 11 3 4 3 5 3 2 2 2" xfId="20862" xr:uid="{00000000-0005-0000-0000-000079510000}"/>
    <cellStyle name="Normal 11 3 4 3 5 3 2 3" xfId="20863" xr:uid="{00000000-0005-0000-0000-00007A510000}"/>
    <cellStyle name="Normal 11 3 4 3 5 3 3" xfId="20864" xr:uid="{00000000-0005-0000-0000-00007B510000}"/>
    <cellStyle name="Normal 11 3 4 3 5 3 3 2" xfId="20865" xr:uid="{00000000-0005-0000-0000-00007C510000}"/>
    <cellStyle name="Normal 11 3 4 3 5 3 4" xfId="20866" xr:uid="{00000000-0005-0000-0000-00007D510000}"/>
    <cellStyle name="Normal 11 3 4 3 5 4" xfId="20867" xr:uid="{00000000-0005-0000-0000-00007E510000}"/>
    <cellStyle name="Normal 11 3 4 3 5 4 2" xfId="20868" xr:uid="{00000000-0005-0000-0000-00007F510000}"/>
    <cellStyle name="Normal 11 3 4 3 5 4 2 2" xfId="20869" xr:uid="{00000000-0005-0000-0000-000080510000}"/>
    <cellStyle name="Normal 11 3 4 3 5 4 3" xfId="20870" xr:uid="{00000000-0005-0000-0000-000081510000}"/>
    <cellStyle name="Normal 11 3 4 3 5 5" xfId="20871" xr:uid="{00000000-0005-0000-0000-000082510000}"/>
    <cellStyle name="Normal 11 3 4 3 5 5 2" xfId="20872" xr:uid="{00000000-0005-0000-0000-000083510000}"/>
    <cellStyle name="Normal 11 3 4 3 5 6" xfId="20873" xr:uid="{00000000-0005-0000-0000-000084510000}"/>
    <cellStyle name="Normal 11 3 4 3 6" xfId="20874" xr:uid="{00000000-0005-0000-0000-000085510000}"/>
    <cellStyle name="Normal 11 3 4 3 6 2" xfId="20875" xr:uid="{00000000-0005-0000-0000-000086510000}"/>
    <cellStyle name="Normal 11 3 4 3 6 2 2" xfId="20876" xr:uid="{00000000-0005-0000-0000-000087510000}"/>
    <cellStyle name="Normal 11 3 4 3 6 2 2 2" xfId="20877" xr:uid="{00000000-0005-0000-0000-000088510000}"/>
    <cellStyle name="Normal 11 3 4 3 6 2 3" xfId="20878" xr:uid="{00000000-0005-0000-0000-000089510000}"/>
    <cellStyle name="Normal 11 3 4 3 6 3" xfId="20879" xr:uid="{00000000-0005-0000-0000-00008A510000}"/>
    <cellStyle name="Normal 11 3 4 3 6 3 2" xfId="20880" xr:uid="{00000000-0005-0000-0000-00008B510000}"/>
    <cellStyle name="Normal 11 3 4 3 6 4" xfId="20881" xr:uid="{00000000-0005-0000-0000-00008C510000}"/>
    <cellStyle name="Normal 11 3 4 3 7" xfId="20882" xr:uid="{00000000-0005-0000-0000-00008D510000}"/>
    <cellStyle name="Normal 11 3 4 3 7 2" xfId="20883" xr:uid="{00000000-0005-0000-0000-00008E510000}"/>
    <cellStyle name="Normal 11 3 4 3 7 2 2" xfId="20884" xr:uid="{00000000-0005-0000-0000-00008F510000}"/>
    <cellStyle name="Normal 11 3 4 3 7 2 2 2" xfId="20885" xr:uid="{00000000-0005-0000-0000-000090510000}"/>
    <cellStyle name="Normal 11 3 4 3 7 2 3" xfId="20886" xr:uid="{00000000-0005-0000-0000-000091510000}"/>
    <cellStyle name="Normal 11 3 4 3 7 3" xfId="20887" xr:uid="{00000000-0005-0000-0000-000092510000}"/>
    <cellStyle name="Normal 11 3 4 3 7 3 2" xfId="20888" xr:uid="{00000000-0005-0000-0000-000093510000}"/>
    <cellStyle name="Normal 11 3 4 3 7 4" xfId="20889" xr:uid="{00000000-0005-0000-0000-000094510000}"/>
    <cellStyle name="Normal 11 3 4 3 8" xfId="20890" xr:uid="{00000000-0005-0000-0000-000095510000}"/>
    <cellStyle name="Normal 11 3 4 3 8 2" xfId="20891" xr:uid="{00000000-0005-0000-0000-000096510000}"/>
    <cellStyle name="Normal 11 3 4 3 8 2 2" xfId="20892" xr:uid="{00000000-0005-0000-0000-000097510000}"/>
    <cellStyle name="Normal 11 3 4 3 8 3" xfId="20893" xr:uid="{00000000-0005-0000-0000-000098510000}"/>
    <cellStyle name="Normal 11 3 4 3 9" xfId="20894" xr:uid="{00000000-0005-0000-0000-000099510000}"/>
    <cellStyle name="Normal 11 3 4 3 9 2" xfId="20895" xr:uid="{00000000-0005-0000-0000-00009A510000}"/>
    <cellStyle name="Normal 11 3 4 4" xfId="20896" xr:uid="{00000000-0005-0000-0000-00009B510000}"/>
    <cellStyle name="Normal 11 3 4 4 2" xfId="20897" xr:uid="{00000000-0005-0000-0000-00009C510000}"/>
    <cellStyle name="Normal 11 3 4 4 2 2" xfId="20898" xr:uid="{00000000-0005-0000-0000-00009D510000}"/>
    <cellStyle name="Normal 11 3 4 4 2 2 2" xfId="20899" xr:uid="{00000000-0005-0000-0000-00009E510000}"/>
    <cellStyle name="Normal 11 3 4 4 2 2 2 2" xfId="20900" xr:uid="{00000000-0005-0000-0000-00009F510000}"/>
    <cellStyle name="Normal 11 3 4 4 2 2 2 2 2" xfId="20901" xr:uid="{00000000-0005-0000-0000-0000A0510000}"/>
    <cellStyle name="Normal 11 3 4 4 2 2 2 2 2 2" xfId="20902" xr:uid="{00000000-0005-0000-0000-0000A1510000}"/>
    <cellStyle name="Normal 11 3 4 4 2 2 2 2 3" xfId="20903" xr:uid="{00000000-0005-0000-0000-0000A2510000}"/>
    <cellStyle name="Normal 11 3 4 4 2 2 2 3" xfId="20904" xr:uid="{00000000-0005-0000-0000-0000A3510000}"/>
    <cellStyle name="Normal 11 3 4 4 2 2 2 3 2" xfId="20905" xr:uid="{00000000-0005-0000-0000-0000A4510000}"/>
    <cellStyle name="Normal 11 3 4 4 2 2 2 4" xfId="20906" xr:uid="{00000000-0005-0000-0000-0000A5510000}"/>
    <cellStyle name="Normal 11 3 4 4 2 2 3" xfId="20907" xr:uid="{00000000-0005-0000-0000-0000A6510000}"/>
    <cellStyle name="Normal 11 3 4 4 2 2 3 2" xfId="20908" xr:uid="{00000000-0005-0000-0000-0000A7510000}"/>
    <cellStyle name="Normal 11 3 4 4 2 2 3 2 2" xfId="20909" xr:uid="{00000000-0005-0000-0000-0000A8510000}"/>
    <cellStyle name="Normal 11 3 4 4 2 2 3 2 2 2" xfId="20910" xr:uid="{00000000-0005-0000-0000-0000A9510000}"/>
    <cellStyle name="Normal 11 3 4 4 2 2 3 2 3" xfId="20911" xr:uid="{00000000-0005-0000-0000-0000AA510000}"/>
    <cellStyle name="Normal 11 3 4 4 2 2 3 3" xfId="20912" xr:uid="{00000000-0005-0000-0000-0000AB510000}"/>
    <cellStyle name="Normal 11 3 4 4 2 2 3 3 2" xfId="20913" xr:uid="{00000000-0005-0000-0000-0000AC510000}"/>
    <cellStyle name="Normal 11 3 4 4 2 2 3 4" xfId="20914" xr:uid="{00000000-0005-0000-0000-0000AD510000}"/>
    <cellStyle name="Normal 11 3 4 4 2 2 4" xfId="20915" xr:uid="{00000000-0005-0000-0000-0000AE510000}"/>
    <cellStyle name="Normal 11 3 4 4 2 2 4 2" xfId="20916" xr:uid="{00000000-0005-0000-0000-0000AF510000}"/>
    <cellStyle name="Normal 11 3 4 4 2 2 4 2 2" xfId="20917" xr:uid="{00000000-0005-0000-0000-0000B0510000}"/>
    <cellStyle name="Normal 11 3 4 4 2 2 4 3" xfId="20918" xr:uid="{00000000-0005-0000-0000-0000B1510000}"/>
    <cellStyle name="Normal 11 3 4 4 2 2 5" xfId="20919" xr:uid="{00000000-0005-0000-0000-0000B2510000}"/>
    <cellStyle name="Normal 11 3 4 4 2 2 5 2" xfId="20920" xr:uid="{00000000-0005-0000-0000-0000B3510000}"/>
    <cellStyle name="Normal 11 3 4 4 2 2 6" xfId="20921" xr:uid="{00000000-0005-0000-0000-0000B4510000}"/>
    <cellStyle name="Normal 11 3 4 4 2 3" xfId="20922" xr:uid="{00000000-0005-0000-0000-0000B5510000}"/>
    <cellStyle name="Normal 11 3 4 4 2 3 2" xfId="20923" xr:uid="{00000000-0005-0000-0000-0000B6510000}"/>
    <cellStyle name="Normal 11 3 4 4 2 3 2 2" xfId="20924" xr:uid="{00000000-0005-0000-0000-0000B7510000}"/>
    <cellStyle name="Normal 11 3 4 4 2 3 2 2 2" xfId="20925" xr:uid="{00000000-0005-0000-0000-0000B8510000}"/>
    <cellStyle name="Normal 11 3 4 4 2 3 2 3" xfId="20926" xr:uid="{00000000-0005-0000-0000-0000B9510000}"/>
    <cellStyle name="Normal 11 3 4 4 2 3 3" xfId="20927" xr:uid="{00000000-0005-0000-0000-0000BA510000}"/>
    <cellStyle name="Normal 11 3 4 4 2 3 3 2" xfId="20928" xr:uid="{00000000-0005-0000-0000-0000BB510000}"/>
    <cellStyle name="Normal 11 3 4 4 2 3 4" xfId="20929" xr:uid="{00000000-0005-0000-0000-0000BC510000}"/>
    <cellStyle name="Normal 11 3 4 4 2 4" xfId="20930" xr:uid="{00000000-0005-0000-0000-0000BD510000}"/>
    <cellStyle name="Normal 11 3 4 4 2 4 2" xfId="20931" xr:uid="{00000000-0005-0000-0000-0000BE510000}"/>
    <cellStyle name="Normal 11 3 4 4 2 4 2 2" xfId="20932" xr:uid="{00000000-0005-0000-0000-0000BF510000}"/>
    <cellStyle name="Normal 11 3 4 4 2 4 2 2 2" xfId="20933" xr:uid="{00000000-0005-0000-0000-0000C0510000}"/>
    <cellStyle name="Normal 11 3 4 4 2 4 2 3" xfId="20934" xr:uid="{00000000-0005-0000-0000-0000C1510000}"/>
    <cellStyle name="Normal 11 3 4 4 2 4 3" xfId="20935" xr:uid="{00000000-0005-0000-0000-0000C2510000}"/>
    <cellStyle name="Normal 11 3 4 4 2 4 3 2" xfId="20936" xr:uid="{00000000-0005-0000-0000-0000C3510000}"/>
    <cellStyle name="Normal 11 3 4 4 2 4 4" xfId="20937" xr:uid="{00000000-0005-0000-0000-0000C4510000}"/>
    <cellStyle name="Normal 11 3 4 4 2 5" xfId="20938" xr:uid="{00000000-0005-0000-0000-0000C5510000}"/>
    <cellStyle name="Normal 11 3 4 4 2 5 2" xfId="20939" xr:uid="{00000000-0005-0000-0000-0000C6510000}"/>
    <cellStyle name="Normal 11 3 4 4 2 5 2 2" xfId="20940" xr:uid="{00000000-0005-0000-0000-0000C7510000}"/>
    <cellStyle name="Normal 11 3 4 4 2 5 3" xfId="20941" xr:uid="{00000000-0005-0000-0000-0000C8510000}"/>
    <cellStyle name="Normal 11 3 4 4 2 6" xfId="20942" xr:uid="{00000000-0005-0000-0000-0000C9510000}"/>
    <cellStyle name="Normal 11 3 4 4 2 6 2" xfId="20943" xr:uid="{00000000-0005-0000-0000-0000CA510000}"/>
    <cellStyle name="Normal 11 3 4 4 2 7" xfId="20944" xr:uid="{00000000-0005-0000-0000-0000CB510000}"/>
    <cellStyle name="Normal 11 3 4 4 3" xfId="20945" xr:uid="{00000000-0005-0000-0000-0000CC510000}"/>
    <cellStyle name="Normal 11 3 4 4 3 2" xfId="20946" xr:uid="{00000000-0005-0000-0000-0000CD510000}"/>
    <cellStyle name="Normal 11 3 4 4 3 2 2" xfId="20947" xr:uid="{00000000-0005-0000-0000-0000CE510000}"/>
    <cellStyle name="Normal 11 3 4 4 3 2 2 2" xfId="20948" xr:uid="{00000000-0005-0000-0000-0000CF510000}"/>
    <cellStyle name="Normal 11 3 4 4 3 2 2 2 2" xfId="20949" xr:uid="{00000000-0005-0000-0000-0000D0510000}"/>
    <cellStyle name="Normal 11 3 4 4 3 2 2 3" xfId="20950" xr:uid="{00000000-0005-0000-0000-0000D1510000}"/>
    <cellStyle name="Normal 11 3 4 4 3 2 3" xfId="20951" xr:uid="{00000000-0005-0000-0000-0000D2510000}"/>
    <cellStyle name="Normal 11 3 4 4 3 2 3 2" xfId="20952" xr:uid="{00000000-0005-0000-0000-0000D3510000}"/>
    <cellStyle name="Normal 11 3 4 4 3 2 4" xfId="20953" xr:uid="{00000000-0005-0000-0000-0000D4510000}"/>
    <cellStyle name="Normal 11 3 4 4 3 3" xfId="20954" xr:uid="{00000000-0005-0000-0000-0000D5510000}"/>
    <cellStyle name="Normal 11 3 4 4 3 3 2" xfId="20955" xr:uid="{00000000-0005-0000-0000-0000D6510000}"/>
    <cellStyle name="Normal 11 3 4 4 3 3 2 2" xfId="20956" xr:uid="{00000000-0005-0000-0000-0000D7510000}"/>
    <cellStyle name="Normal 11 3 4 4 3 3 2 2 2" xfId="20957" xr:uid="{00000000-0005-0000-0000-0000D8510000}"/>
    <cellStyle name="Normal 11 3 4 4 3 3 2 3" xfId="20958" xr:uid="{00000000-0005-0000-0000-0000D9510000}"/>
    <cellStyle name="Normal 11 3 4 4 3 3 3" xfId="20959" xr:uid="{00000000-0005-0000-0000-0000DA510000}"/>
    <cellStyle name="Normal 11 3 4 4 3 3 3 2" xfId="20960" xr:uid="{00000000-0005-0000-0000-0000DB510000}"/>
    <cellStyle name="Normal 11 3 4 4 3 3 4" xfId="20961" xr:uid="{00000000-0005-0000-0000-0000DC510000}"/>
    <cellStyle name="Normal 11 3 4 4 3 4" xfId="20962" xr:uid="{00000000-0005-0000-0000-0000DD510000}"/>
    <cellStyle name="Normal 11 3 4 4 3 4 2" xfId="20963" xr:uid="{00000000-0005-0000-0000-0000DE510000}"/>
    <cellStyle name="Normal 11 3 4 4 3 4 2 2" xfId="20964" xr:uid="{00000000-0005-0000-0000-0000DF510000}"/>
    <cellStyle name="Normal 11 3 4 4 3 4 3" xfId="20965" xr:uid="{00000000-0005-0000-0000-0000E0510000}"/>
    <cellStyle name="Normal 11 3 4 4 3 5" xfId="20966" xr:uid="{00000000-0005-0000-0000-0000E1510000}"/>
    <cellStyle name="Normal 11 3 4 4 3 5 2" xfId="20967" xr:uid="{00000000-0005-0000-0000-0000E2510000}"/>
    <cellStyle name="Normal 11 3 4 4 3 6" xfId="20968" xr:uid="{00000000-0005-0000-0000-0000E3510000}"/>
    <cellStyle name="Normal 11 3 4 4 4" xfId="20969" xr:uid="{00000000-0005-0000-0000-0000E4510000}"/>
    <cellStyle name="Normal 11 3 4 4 4 2" xfId="20970" xr:uid="{00000000-0005-0000-0000-0000E5510000}"/>
    <cellStyle name="Normal 11 3 4 4 4 2 2" xfId="20971" xr:uid="{00000000-0005-0000-0000-0000E6510000}"/>
    <cellStyle name="Normal 11 3 4 4 4 2 2 2" xfId="20972" xr:uid="{00000000-0005-0000-0000-0000E7510000}"/>
    <cellStyle name="Normal 11 3 4 4 4 2 3" xfId="20973" xr:uid="{00000000-0005-0000-0000-0000E8510000}"/>
    <cellStyle name="Normal 11 3 4 4 4 3" xfId="20974" xr:uid="{00000000-0005-0000-0000-0000E9510000}"/>
    <cellStyle name="Normal 11 3 4 4 4 3 2" xfId="20975" xr:uid="{00000000-0005-0000-0000-0000EA510000}"/>
    <cellStyle name="Normal 11 3 4 4 4 4" xfId="20976" xr:uid="{00000000-0005-0000-0000-0000EB510000}"/>
    <cellStyle name="Normal 11 3 4 4 5" xfId="20977" xr:uid="{00000000-0005-0000-0000-0000EC510000}"/>
    <cellStyle name="Normal 11 3 4 4 5 2" xfId="20978" xr:uid="{00000000-0005-0000-0000-0000ED510000}"/>
    <cellStyle name="Normal 11 3 4 4 5 2 2" xfId="20979" xr:uid="{00000000-0005-0000-0000-0000EE510000}"/>
    <cellStyle name="Normal 11 3 4 4 5 2 2 2" xfId="20980" xr:uid="{00000000-0005-0000-0000-0000EF510000}"/>
    <cellStyle name="Normal 11 3 4 4 5 2 3" xfId="20981" xr:uid="{00000000-0005-0000-0000-0000F0510000}"/>
    <cellStyle name="Normal 11 3 4 4 5 3" xfId="20982" xr:uid="{00000000-0005-0000-0000-0000F1510000}"/>
    <cellStyle name="Normal 11 3 4 4 5 3 2" xfId="20983" xr:uid="{00000000-0005-0000-0000-0000F2510000}"/>
    <cellStyle name="Normal 11 3 4 4 5 4" xfId="20984" xr:uid="{00000000-0005-0000-0000-0000F3510000}"/>
    <cellStyle name="Normal 11 3 4 4 6" xfId="20985" xr:uid="{00000000-0005-0000-0000-0000F4510000}"/>
    <cellStyle name="Normal 11 3 4 4 6 2" xfId="20986" xr:uid="{00000000-0005-0000-0000-0000F5510000}"/>
    <cellStyle name="Normal 11 3 4 4 6 2 2" xfId="20987" xr:uid="{00000000-0005-0000-0000-0000F6510000}"/>
    <cellStyle name="Normal 11 3 4 4 6 3" xfId="20988" xr:uid="{00000000-0005-0000-0000-0000F7510000}"/>
    <cellStyle name="Normal 11 3 4 4 7" xfId="20989" xr:uid="{00000000-0005-0000-0000-0000F8510000}"/>
    <cellStyle name="Normal 11 3 4 4 7 2" xfId="20990" xr:uid="{00000000-0005-0000-0000-0000F9510000}"/>
    <cellStyle name="Normal 11 3 4 4 8" xfId="20991" xr:uid="{00000000-0005-0000-0000-0000FA510000}"/>
    <cellStyle name="Normal 11 3 4 5" xfId="20992" xr:uid="{00000000-0005-0000-0000-0000FB510000}"/>
    <cellStyle name="Normal 11 3 4 5 2" xfId="20993" xr:uid="{00000000-0005-0000-0000-0000FC510000}"/>
    <cellStyle name="Normal 11 3 4 5 2 2" xfId="20994" xr:uid="{00000000-0005-0000-0000-0000FD510000}"/>
    <cellStyle name="Normal 11 3 4 5 2 2 2" xfId="20995" xr:uid="{00000000-0005-0000-0000-0000FE510000}"/>
    <cellStyle name="Normal 11 3 4 5 2 2 2 2" xfId="20996" xr:uid="{00000000-0005-0000-0000-0000FF510000}"/>
    <cellStyle name="Normal 11 3 4 5 2 2 2 2 2" xfId="20997" xr:uid="{00000000-0005-0000-0000-000000520000}"/>
    <cellStyle name="Normal 11 3 4 5 2 2 2 3" xfId="20998" xr:uid="{00000000-0005-0000-0000-000001520000}"/>
    <cellStyle name="Normal 11 3 4 5 2 2 3" xfId="20999" xr:uid="{00000000-0005-0000-0000-000002520000}"/>
    <cellStyle name="Normal 11 3 4 5 2 2 3 2" xfId="21000" xr:uid="{00000000-0005-0000-0000-000003520000}"/>
    <cellStyle name="Normal 11 3 4 5 2 2 4" xfId="21001" xr:uid="{00000000-0005-0000-0000-000004520000}"/>
    <cellStyle name="Normal 11 3 4 5 2 3" xfId="21002" xr:uid="{00000000-0005-0000-0000-000005520000}"/>
    <cellStyle name="Normal 11 3 4 5 2 3 2" xfId="21003" xr:uid="{00000000-0005-0000-0000-000006520000}"/>
    <cellStyle name="Normal 11 3 4 5 2 3 2 2" xfId="21004" xr:uid="{00000000-0005-0000-0000-000007520000}"/>
    <cellStyle name="Normal 11 3 4 5 2 3 2 2 2" xfId="21005" xr:uid="{00000000-0005-0000-0000-000008520000}"/>
    <cellStyle name="Normal 11 3 4 5 2 3 2 3" xfId="21006" xr:uid="{00000000-0005-0000-0000-000009520000}"/>
    <cellStyle name="Normal 11 3 4 5 2 3 3" xfId="21007" xr:uid="{00000000-0005-0000-0000-00000A520000}"/>
    <cellStyle name="Normal 11 3 4 5 2 3 3 2" xfId="21008" xr:uid="{00000000-0005-0000-0000-00000B520000}"/>
    <cellStyle name="Normal 11 3 4 5 2 3 4" xfId="21009" xr:uid="{00000000-0005-0000-0000-00000C520000}"/>
    <cellStyle name="Normal 11 3 4 5 2 4" xfId="21010" xr:uid="{00000000-0005-0000-0000-00000D520000}"/>
    <cellStyle name="Normal 11 3 4 5 2 4 2" xfId="21011" xr:uid="{00000000-0005-0000-0000-00000E520000}"/>
    <cellStyle name="Normal 11 3 4 5 2 4 2 2" xfId="21012" xr:uid="{00000000-0005-0000-0000-00000F520000}"/>
    <cellStyle name="Normal 11 3 4 5 2 4 3" xfId="21013" xr:uid="{00000000-0005-0000-0000-000010520000}"/>
    <cellStyle name="Normal 11 3 4 5 2 5" xfId="21014" xr:uid="{00000000-0005-0000-0000-000011520000}"/>
    <cellStyle name="Normal 11 3 4 5 2 5 2" xfId="21015" xr:uid="{00000000-0005-0000-0000-000012520000}"/>
    <cellStyle name="Normal 11 3 4 5 2 6" xfId="21016" xr:uid="{00000000-0005-0000-0000-000013520000}"/>
    <cellStyle name="Normal 11 3 4 5 3" xfId="21017" xr:uid="{00000000-0005-0000-0000-000014520000}"/>
    <cellStyle name="Normal 11 3 4 5 3 2" xfId="21018" xr:uid="{00000000-0005-0000-0000-000015520000}"/>
    <cellStyle name="Normal 11 3 4 5 3 2 2" xfId="21019" xr:uid="{00000000-0005-0000-0000-000016520000}"/>
    <cellStyle name="Normal 11 3 4 5 3 2 2 2" xfId="21020" xr:uid="{00000000-0005-0000-0000-000017520000}"/>
    <cellStyle name="Normal 11 3 4 5 3 2 3" xfId="21021" xr:uid="{00000000-0005-0000-0000-000018520000}"/>
    <cellStyle name="Normal 11 3 4 5 3 3" xfId="21022" xr:uid="{00000000-0005-0000-0000-000019520000}"/>
    <cellStyle name="Normal 11 3 4 5 3 3 2" xfId="21023" xr:uid="{00000000-0005-0000-0000-00001A520000}"/>
    <cellStyle name="Normal 11 3 4 5 3 4" xfId="21024" xr:uid="{00000000-0005-0000-0000-00001B520000}"/>
    <cellStyle name="Normal 11 3 4 5 4" xfId="21025" xr:uid="{00000000-0005-0000-0000-00001C520000}"/>
    <cellStyle name="Normal 11 3 4 5 4 2" xfId="21026" xr:uid="{00000000-0005-0000-0000-00001D520000}"/>
    <cellStyle name="Normal 11 3 4 5 4 2 2" xfId="21027" xr:uid="{00000000-0005-0000-0000-00001E520000}"/>
    <cellStyle name="Normal 11 3 4 5 4 2 2 2" xfId="21028" xr:uid="{00000000-0005-0000-0000-00001F520000}"/>
    <cellStyle name="Normal 11 3 4 5 4 2 3" xfId="21029" xr:uid="{00000000-0005-0000-0000-000020520000}"/>
    <cellStyle name="Normal 11 3 4 5 4 3" xfId="21030" xr:uid="{00000000-0005-0000-0000-000021520000}"/>
    <cellStyle name="Normal 11 3 4 5 4 3 2" xfId="21031" xr:uid="{00000000-0005-0000-0000-000022520000}"/>
    <cellStyle name="Normal 11 3 4 5 4 4" xfId="21032" xr:uid="{00000000-0005-0000-0000-000023520000}"/>
    <cellStyle name="Normal 11 3 4 5 5" xfId="21033" xr:uid="{00000000-0005-0000-0000-000024520000}"/>
    <cellStyle name="Normal 11 3 4 5 5 2" xfId="21034" xr:uid="{00000000-0005-0000-0000-000025520000}"/>
    <cellStyle name="Normal 11 3 4 5 5 2 2" xfId="21035" xr:uid="{00000000-0005-0000-0000-000026520000}"/>
    <cellStyle name="Normal 11 3 4 5 5 3" xfId="21036" xr:uid="{00000000-0005-0000-0000-000027520000}"/>
    <cellStyle name="Normal 11 3 4 5 6" xfId="21037" xr:uid="{00000000-0005-0000-0000-000028520000}"/>
    <cellStyle name="Normal 11 3 4 5 6 2" xfId="21038" xr:uid="{00000000-0005-0000-0000-000029520000}"/>
    <cellStyle name="Normal 11 3 4 5 7" xfId="21039" xr:uid="{00000000-0005-0000-0000-00002A520000}"/>
    <cellStyle name="Normal 11 3 4 6" xfId="21040" xr:uid="{00000000-0005-0000-0000-00002B520000}"/>
    <cellStyle name="Normal 11 3 4 6 2" xfId="21041" xr:uid="{00000000-0005-0000-0000-00002C520000}"/>
    <cellStyle name="Normal 11 3 4 6 2 2" xfId="21042" xr:uid="{00000000-0005-0000-0000-00002D520000}"/>
    <cellStyle name="Normal 11 3 4 6 2 2 2" xfId="21043" xr:uid="{00000000-0005-0000-0000-00002E520000}"/>
    <cellStyle name="Normal 11 3 4 6 2 2 2 2" xfId="21044" xr:uid="{00000000-0005-0000-0000-00002F520000}"/>
    <cellStyle name="Normal 11 3 4 6 2 2 2 2 2" xfId="21045" xr:uid="{00000000-0005-0000-0000-000030520000}"/>
    <cellStyle name="Normal 11 3 4 6 2 2 2 3" xfId="21046" xr:uid="{00000000-0005-0000-0000-000031520000}"/>
    <cellStyle name="Normal 11 3 4 6 2 2 3" xfId="21047" xr:uid="{00000000-0005-0000-0000-000032520000}"/>
    <cellStyle name="Normal 11 3 4 6 2 2 3 2" xfId="21048" xr:uid="{00000000-0005-0000-0000-000033520000}"/>
    <cellStyle name="Normal 11 3 4 6 2 2 4" xfId="21049" xr:uid="{00000000-0005-0000-0000-000034520000}"/>
    <cellStyle name="Normal 11 3 4 6 2 3" xfId="21050" xr:uid="{00000000-0005-0000-0000-000035520000}"/>
    <cellStyle name="Normal 11 3 4 6 2 3 2" xfId="21051" xr:uid="{00000000-0005-0000-0000-000036520000}"/>
    <cellStyle name="Normal 11 3 4 6 2 3 2 2" xfId="21052" xr:uid="{00000000-0005-0000-0000-000037520000}"/>
    <cellStyle name="Normal 11 3 4 6 2 3 2 2 2" xfId="21053" xr:uid="{00000000-0005-0000-0000-000038520000}"/>
    <cellStyle name="Normal 11 3 4 6 2 3 2 3" xfId="21054" xr:uid="{00000000-0005-0000-0000-000039520000}"/>
    <cellStyle name="Normal 11 3 4 6 2 3 3" xfId="21055" xr:uid="{00000000-0005-0000-0000-00003A520000}"/>
    <cellStyle name="Normal 11 3 4 6 2 3 3 2" xfId="21056" xr:uid="{00000000-0005-0000-0000-00003B520000}"/>
    <cellStyle name="Normal 11 3 4 6 2 3 4" xfId="21057" xr:uid="{00000000-0005-0000-0000-00003C520000}"/>
    <cellStyle name="Normal 11 3 4 6 2 4" xfId="21058" xr:uid="{00000000-0005-0000-0000-00003D520000}"/>
    <cellStyle name="Normal 11 3 4 6 2 4 2" xfId="21059" xr:uid="{00000000-0005-0000-0000-00003E520000}"/>
    <cellStyle name="Normal 11 3 4 6 2 4 2 2" xfId="21060" xr:uid="{00000000-0005-0000-0000-00003F520000}"/>
    <cellStyle name="Normal 11 3 4 6 2 4 3" xfId="21061" xr:uid="{00000000-0005-0000-0000-000040520000}"/>
    <cellStyle name="Normal 11 3 4 6 2 5" xfId="21062" xr:uid="{00000000-0005-0000-0000-000041520000}"/>
    <cellStyle name="Normal 11 3 4 6 2 5 2" xfId="21063" xr:uid="{00000000-0005-0000-0000-000042520000}"/>
    <cellStyle name="Normal 11 3 4 6 2 6" xfId="21064" xr:uid="{00000000-0005-0000-0000-000043520000}"/>
    <cellStyle name="Normal 11 3 4 6 3" xfId="21065" xr:uid="{00000000-0005-0000-0000-000044520000}"/>
    <cellStyle name="Normal 11 3 4 6 3 2" xfId="21066" xr:uid="{00000000-0005-0000-0000-000045520000}"/>
    <cellStyle name="Normal 11 3 4 6 3 2 2" xfId="21067" xr:uid="{00000000-0005-0000-0000-000046520000}"/>
    <cellStyle name="Normal 11 3 4 6 3 2 2 2" xfId="21068" xr:uid="{00000000-0005-0000-0000-000047520000}"/>
    <cellStyle name="Normal 11 3 4 6 3 2 3" xfId="21069" xr:uid="{00000000-0005-0000-0000-000048520000}"/>
    <cellStyle name="Normal 11 3 4 6 3 3" xfId="21070" xr:uid="{00000000-0005-0000-0000-000049520000}"/>
    <cellStyle name="Normal 11 3 4 6 3 3 2" xfId="21071" xr:uid="{00000000-0005-0000-0000-00004A520000}"/>
    <cellStyle name="Normal 11 3 4 6 3 4" xfId="21072" xr:uid="{00000000-0005-0000-0000-00004B520000}"/>
    <cellStyle name="Normal 11 3 4 6 4" xfId="21073" xr:uid="{00000000-0005-0000-0000-00004C520000}"/>
    <cellStyle name="Normal 11 3 4 6 4 2" xfId="21074" xr:uid="{00000000-0005-0000-0000-00004D520000}"/>
    <cellStyle name="Normal 11 3 4 6 4 2 2" xfId="21075" xr:uid="{00000000-0005-0000-0000-00004E520000}"/>
    <cellStyle name="Normal 11 3 4 6 4 2 2 2" xfId="21076" xr:uid="{00000000-0005-0000-0000-00004F520000}"/>
    <cellStyle name="Normal 11 3 4 6 4 2 3" xfId="21077" xr:uid="{00000000-0005-0000-0000-000050520000}"/>
    <cellStyle name="Normal 11 3 4 6 4 3" xfId="21078" xr:uid="{00000000-0005-0000-0000-000051520000}"/>
    <cellStyle name="Normal 11 3 4 6 4 3 2" xfId="21079" xr:uid="{00000000-0005-0000-0000-000052520000}"/>
    <cellStyle name="Normal 11 3 4 6 4 4" xfId="21080" xr:uid="{00000000-0005-0000-0000-000053520000}"/>
    <cellStyle name="Normal 11 3 4 6 5" xfId="21081" xr:uid="{00000000-0005-0000-0000-000054520000}"/>
    <cellStyle name="Normal 11 3 4 6 5 2" xfId="21082" xr:uid="{00000000-0005-0000-0000-000055520000}"/>
    <cellStyle name="Normal 11 3 4 6 5 2 2" xfId="21083" xr:uid="{00000000-0005-0000-0000-000056520000}"/>
    <cellStyle name="Normal 11 3 4 6 5 3" xfId="21084" xr:uid="{00000000-0005-0000-0000-000057520000}"/>
    <cellStyle name="Normal 11 3 4 6 6" xfId="21085" xr:uid="{00000000-0005-0000-0000-000058520000}"/>
    <cellStyle name="Normal 11 3 4 6 6 2" xfId="21086" xr:uid="{00000000-0005-0000-0000-000059520000}"/>
    <cellStyle name="Normal 11 3 4 6 7" xfId="21087" xr:uid="{00000000-0005-0000-0000-00005A520000}"/>
    <cellStyle name="Normal 11 3 4 7" xfId="21088" xr:uid="{00000000-0005-0000-0000-00005B520000}"/>
    <cellStyle name="Normal 11 3 4 7 2" xfId="21089" xr:uid="{00000000-0005-0000-0000-00005C520000}"/>
    <cellStyle name="Normal 11 3 4 7 2 2" xfId="21090" xr:uid="{00000000-0005-0000-0000-00005D520000}"/>
    <cellStyle name="Normal 11 3 4 7 2 2 2" xfId="21091" xr:uid="{00000000-0005-0000-0000-00005E520000}"/>
    <cellStyle name="Normal 11 3 4 7 2 2 2 2" xfId="21092" xr:uid="{00000000-0005-0000-0000-00005F520000}"/>
    <cellStyle name="Normal 11 3 4 7 2 2 3" xfId="21093" xr:uid="{00000000-0005-0000-0000-000060520000}"/>
    <cellStyle name="Normal 11 3 4 7 2 3" xfId="21094" xr:uid="{00000000-0005-0000-0000-000061520000}"/>
    <cellStyle name="Normal 11 3 4 7 2 3 2" xfId="21095" xr:uid="{00000000-0005-0000-0000-000062520000}"/>
    <cellStyle name="Normal 11 3 4 7 2 4" xfId="21096" xr:uid="{00000000-0005-0000-0000-000063520000}"/>
    <cellStyle name="Normal 11 3 4 7 3" xfId="21097" xr:uid="{00000000-0005-0000-0000-000064520000}"/>
    <cellStyle name="Normal 11 3 4 7 3 2" xfId="21098" xr:uid="{00000000-0005-0000-0000-000065520000}"/>
    <cellStyle name="Normal 11 3 4 7 3 2 2" xfId="21099" xr:uid="{00000000-0005-0000-0000-000066520000}"/>
    <cellStyle name="Normal 11 3 4 7 3 2 2 2" xfId="21100" xr:uid="{00000000-0005-0000-0000-000067520000}"/>
    <cellStyle name="Normal 11 3 4 7 3 2 3" xfId="21101" xr:uid="{00000000-0005-0000-0000-000068520000}"/>
    <cellStyle name="Normal 11 3 4 7 3 3" xfId="21102" xr:uid="{00000000-0005-0000-0000-000069520000}"/>
    <cellStyle name="Normal 11 3 4 7 3 3 2" xfId="21103" xr:uid="{00000000-0005-0000-0000-00006A520000}"/>
    <cellStyle name="Normal 11 3 4 7 3 4" xfId="21104" xr:uid="{00000000-0005-0000-0000-00006B520000}"/>
    <cellStyle name="Normal 11 3 4 7 4" xfId="21105" xr:uid="{00000000-0005-0000-0000-00006C520000}"/>
    <cellStyle name="Normal 11 3 4 7 4 2" xfId="21106" xr:uid="{00000000-0005-0000-0000-00006D520000}"/>
    <cellStyle name="Normal 11 3 4 7 4 2 2" xfId="21107" xr:uid="{00000000-0005-0000-0000-00006E520000}"/>
    <cellStyle name="Normal 11 3 4 7 4 3" xfId="21108" xr:uid="{00000000-0005-0000-0000-00006F520000}"/>
    <cellStyle name="Normal 11 3 4 7 5" xfId="21109" xr:uid="{00000000-0005-0000-0000-000070520000}"/>
    <cellStyle name="Normal 11 3 4 7 5 2" xfId="21110" xr:uid="{00000000-0005-0000-0000-000071520000}"/>
    <cellStyle name="Normal 11 3 4 7 6" xfId="21111" xr:uid="{00000000-0005-0000-0000-000072520000}"/>
    <cellStyle name="Normal 11 3 4 8" xfId="21112" xr:uid="{00000000-0005-0000-0000-000073520000}"/>
    <cellStyle name="Normal 11 3 4 8 2" xfId="21113" xr:uid="{00000000-0005-0000-0000-000074520000}"/>
    <cellStyle name="Normal 11 3 4 8 2 2" xfId="21114" xr:uid="{00000000-0005-0000-0000-000075520000}"/>
    <cellStyle name="Normal 11 3 4 8 2 2 2" xfId="21115" xr:uid="{00000000-0005-0000-0000-000076520000}"/>
    <cellStyle name="Normal 11 3 4 8 2 3" xfId="21116" xr:uid="{00000000-0005-0000-0000-000077520000}"/>
    <cellStyle name="Normal 11 3 4 8 3" xfId="21117" xr:uid="{00000000-0005-0000-0000-000078520000}"/>
    <cellStyle name="Normal 11 3 4 8 3 2" xfId="21118" xr:uid="{00000000-0005-0000-0000-000079520000}"/>
    <cellStyle name="Normal 11 3 4 8 4" xfId="21119" xr:uid="{00000000-0005-0000-0000-00007A520000}"/>
    <cellStyle name="Normal 11 3 4 9" xfId="21120" xr:uid="{00000000-0005-0000-0000-00007B520000}"/>
    <cellStyle name="Normal 11 3 4 9 2" xfId="21121" xr:uid="{00000000-0005-0000-0000-00007C520000}"/>
    <cellStyle name="Normal 11 3 4 9 2 2" xfId="21122" xr:uid="{00000000-0005-0000-0000-00007D520000}"/>
    <cellStyle name="Normal 11 3 4 9 2 2 2" xfId="21123" xr:uid="{00000000-0005-0000-0000-00007E520000}"/>
    <cellStyle name="Normal 11 3 4 9 2 3" xfId="21124" xr:uid="{00000000-0005-0000-0000-00007F520000}"/>
    <cellStyle name="Normal 11 3 4 9 3" xfId="21125" xr:uid="{00000000-0005-0000-0000-000080520000}"/>
    <cellStyle name="Normal 11 3 4 9 3 2" xfId="21126" xr:uid="{00000000-0005-0000-0000-000081520000}"/>
    <cellStyle name="Normal 11 3 4 9 4" xfId="21127" xr:uid="{00000000-0005-0000-0000-000082520000}"/>
    <cellStyle name="Normal 11 3 5" xfId="21128" xr:uid="{00000000-0005-0000-0000-000083520000}"/>
    <cellStyle name="Normal 11 3 5 2" xfId="21129" xr:uid="{00000000-0005-0000-0000-000084520000}"/>
    <cellStyle name="Normal 11 3 5 2 2" xfId="21130" xr:uid="{00000000-0005-0000-0000-000085520000}"/>
    <cellStyle name="Normal 11 3 5 2 2 2" xfId="21131" xr:uid="{00000000-0005-0000-0000-000086520000}"/>
    <cellStyle name="Normal 11 3 5 2 2 2 2" xfId="21132" xr:uid="{00000000-0005-0000-0000-000087520000}"/>
    <cellStyle name="Normal 11 3 5 2 2 2 2 2" xfId="21133" xr:uid="{00000000-0005-0000-0000-000088520000}"/>
    <cellStyle name="Normal 11 3 5 2 2 2 3" xfId="21134" xr:uid="{00000000-0005-0000-0000-000089520000}"/>
    <cellStyle name="Normal 11 3 5 2 2 3" xfId="21135" xr:uid="{00000000-0005-0000-0000-00008A520000}"/>
    <cellStyle name="Normal 11 3 5 2 2 3 2" xfId="21136" xr:uid="{00000000-0005-0000-0000-00008B520000}"/>
    <cellStyle name="Normal 11 3 5 2 2 4" xfId="21137" xr:uid="{00000000-0005-0000-0000-00008C520000}"/>
    <cellStyle name="Normal 11 3 5 2 3" xfId="21138" xr:uid="{00000000-0005-0000-0000-00008D520000}"/>
    <cellStyle name="Normal 11 3 5 2 3 2" xfId="21139" xr:uid="{00000000-0005-0000-0000-00008E520000}"/>
    <cellStyle name="Normal 11 3 5 2 3 2 2" xfId="21140" xr:uid="{00000000-0005-0000-0000-00008F520000}"/>
    <cellStyle name="Normal 11 3 5 2 3 2 2 2" xfId="21141" xr:uid="{00000000-0005-0000-0000-000090520000}"/>
    <cellStyle name="Normal 11 3 5 2 3 2 3" xfId="21142" xr:uid="{00000000-0005-0000-0000-000091520000}"/>
    <cellStyle name="Normal 11 3 5 2 3 3" xfId="21143" xr:uid="{00000000-0005-0000-0000-000092520000}"/>
    <cellStyle name="Normal 11 3 5 2 3 3 2" xfId="21144" xr:uid="{00000000-0005-0000-0000-000093520000}"/>
    <cellStyle name="Normal 11 3 5 2 3 4" xfId="21145" xr:uid="{00000000-0005-0000-0000-000094520000}"/>
    <cellStyle name="Normal 11 3 5 2 4" xfId="21146" xr:uid="{00000000-0005-0000-0000-000095520000}"/>
    <cellStyle name="Normal 11 3 5 2 4 2" xfId="21147" xr:uid="{00000000-0005-0000-0000-000096520000}"/>
    <cellStyle name="Normal 11 3 5 2 4 2 2" xfId="21148" xr:uid="{00000000-0005-0000-0000-000097520000}"/>
    <cellStyle name="Normal 11 3 5 2 4 3" xfId="21149" xr:uid="{00000000-0005-0000-0000-000098520000}"/>
    <cellStyle name="Normal 11 3 5 2 5" xfId="21150" xr:uid="{00000000-0005-0000-0000-000099520000}"/>
    <cellStyle name="Normal 11 3 5 2 5 2" xfId="21151" xr:uid="{00000000-0005-0000-0000-00009A520000}"/>
    <cellStyle name="Normal 11 3 5 2 6" xfId="21152" xr:uid="{00000000-0005-0000-0000-00009B520000}"/>
    <cellStyle name="Normal 11 3 5 3" xfId="21153" xr:uid="{00000000-0005-0000-0000-00009C520000}"/>
    <cellStyle name="Normal 11 3 5 3 2" xfId="21154" xr:uid="{00000000-0005-0000-0000-00009D520000}"/>
    <cellStyle name="Normal 11 3 5 3 2 2" xfId="21155" xr:uid="{00000000-0005-0000-0000-00009E520000}"/>
    <cellStyle name="Normal 11 3 5 3 2 2 2" xfId="21156" xr:uid="{00000000-0005-0000-0000-00009F520000}"/>
    <cellStyle name="Normal 11 3 5 3 2 3" xfId="21157" xr:uid="{00000000-0005-0000-0000-0000A0520000}"/>
    <cellStyle name="Normal 11 3 5 3 3" xfId="21158" xr:uid="{00000000-0005-0000-0000-0000A1520000}"/>
    <cellStyle name="Normal 11 3 5 3 3 2" xfId="21159" xr:uid="{00000000-0005-0000-0000-0000A2520000}"/>
    <cellStyle name="Normal 11 3 5 3 4" xfId="21160" xr:uid="{00000000-0005-0000-0000-0000A3520000}"/>
    <cellStyle name="Normal 11 3 5 4" xfId="21161" xr:uid="{00000000-0005-0000-0000-0000A4520000}"/>
    <cellStyle name="Normal 11 3 5 4 2" xfId="21162" xr:uid="{00000000-0005-0000-0000-0000A5520000}"/>
    <cellStyle name="Normal 11 3 5 4 2 2" xfId="21163" xr:uid="{00000000-0005-0000-0000-0000A6520000}"/>
    <cellStyle name="Normal 11 3 5 4 2 2 2" xfId="21164" xr:uid="{00000000-0005-0000-0000-0000A7520000}"/>
    <cellStyle name="Normal 11 3 5 4 2 3" xfId="21165" xr:uid="{00000000-0005-0000-0000-0000A8520000}"/>
    <cellStyle name="Normal 11 3 5 4 3" xfId="21166" xr:uid="{00000000-0005-0000-0000-0000A9520000}"/>
    <cellStyle name="Normal 11 3 5 4 3 2" xfId="21167" xr:uid="{00000000-0005-0000-0000-0000AA520000}"/>
    <cellStyle name="Normal 11 3 5 4 4" xfId="21168" xr:uid="{00000000-0005-0000-0000-0000AB520000}"/>
    <cellStyle name="Normal 11 3 5 5" xfId="21169" xr:uid="{00000000-0005-0000-0000-0000AC520000}"/>
    <cellStyle name="Normal 11 3 5 5 2" xfId="21170" xr:uid="{00000000-0005-0000-0000-0000AD520000}"/>
    <cellStyle name="Normal 11 3 5 5 2 2" xfId="21171" xr:uid="{00000000-0005-0000-0000-0000AE520000}"/>
    <cellStyle name="Normal 11 3 5 5 3" xfId="21172" xr:uid="{00000000-0005-0000-0000-0000AF520000}"/>
    <cellStyle name="Normal 11 3 5 6" xfId="21173" xr:uid="{00000000-0005-0000-0000-0000B0520000}"/>
    <cellStyle name="Normal 11 3 5 6 2" xfId="21174" xr:uid="{00000000-0005-0000-0000-0000B1520000}"/>
    <cellStyle name="Normal 11 3 5 7" xfId="21175" xr:uid="{00000000-0005-0000-0000-0000B2520000}"/>
    <cellStyle name="Normal 11 3 6" xfId="21176" xr:uid="{00000000-0005-0000-0000-0000B3520000}"/>
    <cellStyle name="Normal 11 3 6 2" xfId="21177" xr:uid="{00000000-0005-0000-0000-0000B4520000}"/>
    <cellStyle name="Normal 11 3 6 2 2" xfId="21178" xr:uid="{00000000-0005-0000-0000-0000B5520000}"/>
    <cellStyle name="Normal 11 3 6 2 2 2" xfId="21179" xr:uid="{00000000-0005-0000-0000-0000B6520000}"/>
    <cellStyle name="Normal 11 3 6 2 2 2 2" xfId="21180" xr:uid="{00000000-0005-0000-0000-0000B7520000}"/>
    <cellStyle name="Normal 11 3 6 2 2 3" xfId="21181" xr:uid="{00000000-0005-0000-0000-0000B8520000}"/>
    <cellStyle name="Normal 11 3 6 2 3" xfId="21182" xr:uid="{00000000-0005-0000-0000-0000B9520000}"/>
    <cellStyle name="Normal 11 3 6 2 3 2" xfId="21183" xr:uid="{00000000-0005-0000-0000-0000BA520000}"/>
    <cellStyle name="Normal 11 3 6 2 4" xfId="21184" xr:uid="{00000000-0005-0000-0000-0000BB520000}"/>
    <cellStyle name="Normal 11 3 6 3" xfId="21185" xr:uid="{00000000-0005-0000-0000-0000BC520000}"/>
    <cellStyle name="Normal 11 3 6 3 2" xfId="21186" xr:uid="{00000000-0005-0000-0000-0000BD520000}"/>
    <cellStyle name="Normal 11 3 6 3 2 2" xfId="21187" xr:uid="{00000000-0005-0000-0000-0000BE520000}"/>
    <cellStyle name="Normal 11 3 6 3 2 2 2" xfId="21188" xr:uid="{00000000-0005-0000-0000-0000BF520000}"/>
    <cellStyle name="Normal 11 3 6 3 2 3" xfId="21189" xr:uid="{00000000-0005-0000-0000-0000C0520000}"/>
    <cellStyle name="Normal 11 3 6 3 3" xfId="21190" xr:uid="{00000000-0005-0000-0000-0000C1520000}"/>
    <cellStyle name="Normal 11 3 6 3 3 2" xfId="21191" xr:uid="{00000000-0005-0000-0000-0000C2520000}"/>
    <cellStyle name="Normal 11 3 6 3 4" xfId="21192" xr:uid="{00000000-0005-0000-0000-0000C3520000}"/>
    <cellStyle name="Normal 11 3 6 4" xfId="21193" xr:uid="{00000000-0005-0000-0000-0000C4520000}"/>
    <cellStyle name="Normal 11 3 6 4 2" xfId="21194" xr:uid="{00000000-0005-0000-0000-0000C5520000}"/>
    <cellStyle name="Normal 11 3 6 4 2 2" xfId="21195" xr:uid="{00000000-0005-0000-0000-0000C6520000}"/>
    <cellStyle name="Normal 11 3 6 4 3" xfId="21196" xr:uid="{00000000-0005-0000-0000-0000C7520000}"/>
    <cellStyle name="Normal 11 3 6 5" xfId="21197" xr:uid="{00000000-0005-0000-0000-0000C8520000}"/>
    <cellStyle name="Normal 11 3 6 5 2" xfId="21198" xr:uid="{00000000-0005-0000-0000-0000C9520000}"/>
    <cellStyle name="Normal 11 3 6 6" xfId="21199" xr:uid="{00000000-0005-0000-0000-0000CA520000}"/>
    <cellStyle name="Normal 11 3 7" xfId="21200" xr:uid="{00000000-0005-0000-0000-0000CB520000}"/>
    <cellStyle name="Normal 11 3 7 2" xfId="21201" xr:uid="{00000000-0005-0000-0000-0000CC520000}"/>
    <cellStyle name="Normal 11 3 7 2 2" xfId="21202" xr:uid="{00000000-0005-0000-0000-0000CD520000}"/>
    <cellStyle name="Normal 11 3 7 2 2 2" xfId="21203" xr:uid="{00000000-0005-0000-0000-0000CE520000}"/>
    <cellStyle name="Normal 11 3 7 2 3" xfId="21204" xr:uid="{00000000-0005-0000-0000-0000CF520000}"/>
    <cellStyle name="Normal 11 3 7 3" xfId="21205" xr:uid="{00000000-0005-0000-0000-0000D0520000}"/>
    <cellStyle name="Normal 11 3 7 3 2" xfId="21206" xr:uid="{00000000-0005-0000-0000-0000D1520000}"/>
    <cellStyle name="Normal 11 3 7 4" xfId="21207" xr:uid="{00000000-0005-0000-0000-0000D2520000}"/>
    <cellStyle name="Normal 11 3 8" xfId="21208" xr:uid="{00000000-0005-0000-0000-0000D3520000}"/>
    <cellStyle name="Normal 11 3 8 2" xfId="21209" xr:uid="{00000000-0005-0000-0000-0000D4520000}"/>
    <cellStyle name="Normal 11 3 8 2 2" xfId="21210" xr:uid="{00000000-0005-0000-0000-0000D5520000}"/>
    <cellStyle name="Normal 11 3 8 2 2 2" xfId="21211" xr:uid="{00000000-0005-0000-0000-0000D6520000}"/>
    <cellStyle name="Normal 11 3 8 2 3" xfId="21212" xr:uid="{00000000-0005-0000-0000-0000D7520000}"/>
    <cellStyle name="Normal 11 3 8 3" xfId="21213" xr:uid="{00000000-0005-0000-0000-0000D8520000}"/>
    <cellStyle name="Normal 11 3 8 3 2" xfId="21214" xr:uid="{00000000-0005-0000-0000-0000D9520000}"/>
    <cellStyle name="Normal 11 3 8 4" xfId="21215" xr:uid="{00000000-0005-0000-0000-0000DA520000}"/>
    <cellStyle name="Normal 11 3 9" xfId="21216" xr:uid="{00000000-0005-0000-0000-0000DB520000}"/>
    <cellStyle name="Normal 11 3 9 2" xfId="21217" xr:uid="{00000000-0005-0000-0000-0000DC520000}"/>
    <cellStyle name="Normal 11 3 9 2 2" xfId="21218" xr:uid="{00000000-0005-0000-0000-0000DD520000}"/>
    <cellStyle name="Normal 11 3 9 3" xfId="21219" xr:uid="{00000000-0005-0000-0000-0000DE520000}"/>
    <cellStyle name="Normal 11 4" xfId="21220" xr:uid="{00000000-0005-0000-0000-0000DF520000}"/>
    <cellStyle name="Normal 11 4 2" xfId="21221" xr:uid="{00000000-0005-0000-0000-0000E0520000}"/>
    <cellStyle name="Normal 11 5" xfId="21222" xr:uid="{00000000-0005-0000-0000-0000E1520000}"/>
    <cellStyle name="Normal 11 6" xfId="21223" xr:uid="{00000000-0005-0000-0000-0000E2520000}"/>
    <cellStyle name="Normal 11 7" xfId="21224" xr:uid="{00000000-0005-0000-0000-0000E3520000}"/>
    <cellStyle name="Normal 11 8" xfId="21225" xr:uid="{00000000-0005-0000-0000-0000E4520000}"/>
    <cellStyle name="Normal 110" xfId="21226" xr:uid="{00000000-0005-0000-0000-0000E5520000}"/>
    <cellStyle name="Normal 110 2" xfId="21227" xr:uid="{00000000-0005-0000-0000-0000E6520000}"/>
    <cellStyle name="Normal 110 3" xfId="21228" xr:uid="{00000000-0005-0000-0000-0000E7520000}"/>
    <cellStyle name="Normal 111" xfId="21229" xr:uid="{00000000-0005-0000-0000-0000E8520000}"/>
    <cellStyle name="Normal 111 2" xfId="21230" xr:uid="{00000000-0005-0000-0000-0000E9520000}"/>
    <cellStyle name="Normal 111 3" xfId="21231" xr:uid="{00000000-0005-0000-0000-0000EA520000}"/>
    <cellStyle name="Normal 112" xfId="21232" xr:uid="{00000000-0005-0000-0000-0000EB520000}"/>
    <cellStyle name="Normal 112 2" xfId="21233" xr:uid="{00000000-0005-0000-0000-0000EC520000}"/>
    <cellStyle name="Normal 112 3" xfId="21234" xr:uid="{00000000-0005-0000-0000-0000ED520000}"/>
    <cellStyle name="Normal 113" xfId="21235" xr:uid="{00000000-0005-0000-0000-0000EE520000}"/>
    <cellStyle name="Normal 113 2" xfId="21236" xr:uid="{00000000-0005-0000-0000-0000EF520000}"/>
    <cellStyle name="Normal 113 3" xfId="21237" xr:uid="{00000000-0005-0000-0000-0000F0520000}"/>
    <cellStyle name="Normal 114" xfId="21238" xr:uid="{00000000-0005-0000-0000-0000F1520000}"/>
    <cellStyle name="Normal 114 2" xfId="21239" xr:uid="{00000000-0005-0000-0000-0000F2520000}"/>
    <cellStyle name="Normal 114 3" xfId="21240" xr:uid="{00000000-0005-0000-0000-0000F3520000}"/>
    <cellStyle name="Normal 115" xfId="21241" xr:uid="{00000000-0005-0000-0000-0000F4520000}"/>
    <cellStyle name="Normal 115 2" xfId="21242" xr:uid="{00000000-0005-0000-0000-0000F5520000}"/>
    <cellStyle name="Normal 115 3" xfId="21243" xr:uid="{00000000-0005-0000-0000-0000F6520000}"/>
    <cellStyle name="Normal 116" xfId="21244" xr:uid="{00000000-0005-0000-0000-0000F7520000}"/>
    <cellStyle name="Normal 116 2" xfId="21245" xr:uid="{00000000-0005-0000-0000-0000F8520000}"/>
    <cellStyle name="Normal 116 3" xfId="21246" xr:uid="{00000000-0005-0000-0000-0000F9520000}"/>
    <cellStyle name="Normal 117" xfId="21247" xr:uid="{00000000-0005-0000-0000-0000FA520000}"/>
    <cellStyle name="Normal 117 2" xfId="21248" xr:uid="{00000000-0005-0000-0000-0000FB520000}"/>
    <cellStyle name="Normal 117 2 2" xfId="21249" xr:uid="{00000000-0005-0000-0000-0000FC520000}"/>
    <cellStyle name="Normal 117 2 3" xfId="21250" xr:uid="{00000000-0005-0000-0000-0000FD520000}"/>
    <cellStyle name="Normal 117 3" xfId="21251" xr:uid="{00000000-0005-0000-0000-0000FE520000}"/>
    <cellStyle name="Normal 117 4" xfId="21252" xr:uid="{00000000-0005-0000-0000-0000FF520000}"/>
    <cellStyle name="Normal 118" xfId="21253" xr:uid="{00000000-0005-0000-0000-000000530000}"/>
    <cellStyle name="Normal 118 2" xfId="21254" xr:uid="{00000000-0005-0000-0000-000001530000}"/>
    <cellStyle name="Normal 118 3" xfId="21255" xr:uid="{00000000-0005-0000-0000-000002530000}"/>
    <cellStyle name="Normal 119" xfId="21256" xr:uid="{00000000-0005-0000-0000-000003530000}"/>
    <cellStyle name="Normal 119 2" xfId="21257" xr:uid="{00000000-0005-0000-0000-000004530000}"/>
    <cellStyle name="Normal 119 3" xfId="21258" xr:uid="{00000000-0005-0000-0000-000005530000}"/>
    <cellStyle name="Normal 12" xfId="21259" xr:uid="{00000000-0005-0000-0000-000006530000}"/>
    <cellStyle name="Normal 12 10" xfId="21260" xr:uid="{00000000-0005-0000-0000-000007530000}"/>
    <cellStyle name="Normal 12 11" xfId="21261" xr:uid="{00000000-0005-0000-0000-000008530000}"/>
    <cellStyle name="Normal 12 12" xfId="21262" xr:uid="{00000000-0005-0000-0000-000009530000}"/>
    <cellStyle name="Normal 12 13" xfId="21263" xr:uid="{00000000-0005-0000-0000-00000A530000}"/>
    <cellStyle name="Normal 12 14" xfId="21264" xr:uid="{00000000-0005-0000-0000-00000B530000}"/>
    <cellStyle name="Normal 12 2" xfId="21265" xr:uid="{00000000-0005-0000-0000-00000C530000}"/>
    <cellStyle name="Normal 12 2 10" xfId="21266" xr:uid="{00000000-0005-0000-0000-00000D530000}"/>
    <cellStyle name="Normal 12 2 11" xfId="21267" xr:uid="{00000000-0005-0000-0000-00000E530000}"/>
    <cellStyle name="Normal 12 2 2" xfId="21268" xr:uid="{00000000-0005-0000-0000-00000F530000}"/>
    <cellStyle name="Normal 12 2 2 2" xfId="21269" xr:uid="{00000000-0005-0000-0000-000010530000}"/>
    <cellStyle name="Normal 12 2 3" xfId="21270" xr:uid="{00000000-0005-0000-0000-000011530000}"/>
    <cellStyle name="Normal 12 2 3 2" xfId="21271" xr:uid="{00000000-0005-0000-0000-000012530000}"/>
    <cellStyle name="Normal 12 2 4" xfId="21272" xr:uid="{00000000-0005-0000-0000-000013530000}"/>
    <cellStyle name="Normal 12 2 4 2" xfId="21273" xr:uid="{00000000-0005-0000-0000-000014530000}"/>
    <cellStyle name="Normal 12 2 5" xfId="21274" xr:uid="{00000000-0005-0000-0000-000015530000}"/>
    <cellStyle name="Normal 12 2 5 2" xfId="21275" xr:uid="{00000000-0005-0000-0000-000016530000}"/>
    <cellStyle name="Normal 12 2 6" xfId="21276" xr:uid="{00000000-0005-0000-0000-000017530000}"/>
    <cellStyle name="Normal 12 2 6 2" xfId="21277" xr:uid="{00000000-0005-0000-0000-000018530000}"/>
    <cellStyle name="Normal 12 2 7" xfId="21278" xr:uid="{00000000-0005-0000-0000-000019530000}"/>
    <cellStyle name="Normal 12 2 7 2" xfId="21279" xr:uid="{00000000-0005-0000-0000-00001A530000}"/>
    <cellStyle name="Normal 12 2 8" xfId="21280" xr:uid="{00000000-0005-0000-0000-00001B530000}"/>
    <cellStyle name="Normal 12 2 9" xfId="21281" xr:uid="{00000000-0005-0000-0000-00001C530000}"/>
    <cellStyle name="Normal 12 3" xfId="21282" xr:uid="{00000000-0005-0000-0000-00001D530000}"/>
    <cellStyle name="Normal 12 3 2" xfId="21283" xr:uid="{00000000-0005-0000-0000-00001E530000}"/>
    <cellStyle name="Normal 12 3 3" xfId="21284" xr:uid="{00000000-0005-0000-0000-00001F530000}"/>
    <cellStyle name="Normal 12 3 4" xfId="21285" xr:uid="{00000000-0005-0000-0000-000020530000}"/>
    <cellStyle name="Normal 12 3 5" xfId="21286" xr:uid="{00000000-0005-0000-0000-000021530000}"/>
    <cellStyle name="Normal 12 4" xfId="21287" xr:uid="{00000000-0005-0000-0000-000022530000}"/>
    <cellStyle name="Normal 12 4 2" xfId="21288" xr:uid="{00000000-0005-0000-0000-000023530000}"/>
    <cellStyle name="Normal 12 5" xfId="21289" xr:uid="{00000000-0005-0000-0000-000024530000}"/>
    <cellStyle name="Normal 12 5 2" xfId="21290" xr:uid="{00000000-0005-0000-0000-000025530000}"/>
    <cellStyle name="Normal 12 6" xfId="21291" xr:uid="{00000000-0005-0000-0000-000026530000}"/>
    <cellStyle name="Normal 12 6 2" xfId="21292" xr:uid="{00000000-0005-0000-0000-000027530000}"/>
    <cellStyle name="Normal 12 7" xfId="21293" xr:uid="{00000000-0005-0000-0000-000028530000}"/>
    <cellStyle name="Normal 12 7 2" xfId="21294" xr:uid="{00000000-0005-0000-0000-000029530000}"/>
    <cellStyle name="Normal 12 8" xfId="21295" xr:uid="{00000000-0005-0000-0000-00002A530000}"/>
    <cellStyle name="Normal 12 8 2" xfId="21296" xr:uid="{00000000-0005-0000-0000-00002B530000}"/>
    <cellStyle name="Normal 12 9" xfId="21297" xr:uid="{00000000-0005-0000-0000-00002C530000}"/>
    <cellStyle name="Normal 12 9 2" xfId="21298" xr:uid="{00000000-0005-0000-0000-00002D530000}"/>
    <cellStyle name="Normal 12_bieu 1b" xfId="21299" xr:uid="{00000000-0005-0000-0000-00002E530000}"/>
    <cellStyle name="Normal 120" xfId="21300" xr:uid="{00000000-0005-0000-0000-00002F530000}"/>
    <cellStyle name="Normal 120 2" xfId="21301" xr:uid="{00000000-0005-0000-0000-000030530000}"/>
    <cellStyle name="Normal 120 3" xfId="21302" xr:uid="{00000000-0005-0000-0000-000031530000}"/>
    <cellStyle name="Normal 121" xfId="21303" xr:uid="{00000000-0005-0000-0000-000032530000}"/>
    <cellStyle name="Normal 121 2" xfId="21304" xr:uid="{00000000-0005-0000-0000-000033530000}"/>
    <cellStyle name="Normal 121 3" xfId="21305" xr:uid="{00000000-0005-0000-0000-000034530000}"/>
    <cellStyle name="Normal 122" xfId="21306" xr:uid="{00000000-0005-0000-0000-000035530000}"/>
    <cellStyle name="Normal 122 2" xfId="21307" xr:uid="{00000000-0005-0000-0000-000036530000}"/>
    <cellStyle name="Normal 122 3" xfId="21308" xr:uid="{00000000-0005-0000-0000-000037530000}"/>
    <cellStyle name="Normal 123" xfId="21309" xr:uid="{00000000-0005-0000-0000-000038530000}"/>
    <cellStyle name="Normal 123 2" xfId="21310" xr:uid="{00000000-0005-0000-0000-000039530000}"/>
    <cellStyle name="Normal 123 3" xfId="21311" xr:uid="{00000000-0005-0000-0000-00003A530000}"/>
    <cellStyle name="Normal 124" xfId="21312" xr:uid="{00000000-0005-0000-0000-00003B530000}"/>
    <cellStyle name="Normal 124 2" xfId="21313" xr:uid="{00000000-0005-0000-0000-00003C530000}"/>
    <cellStyle name="Normal 124 3" xfId="21314" xr:uid="{00000000-0005-0000-0000-00003D530000}"/>
    <cellStyle name="Normal 125" xfId="21315" xr:uid="{00000000-0005-0000-0000-00003E530000}"/>
    <cellStyle name="Normal 125 2" xfId="21316" xr:uid="{00000000-0005-0000-0000-00003F530000}"/>
    <cellStyle name="Normal 125 3" xfId="21317" xr:uid="{00000000-0005-0000-0000-000040530000}"/>
    <cellStyle name="Normal 126" xfId="21318" xr:uid="{00000000-0005-0000-0000-000041530000}"/>
    <cellStyle name="Normal 126 2" xfId="21319" xr:uid="{00000000-0005-0000-0000-000042530000}"/>
    <cellStyle name="Normal 126 3" xfId="21320" xr:uid="{00000000-0005-0000-0000-000043530000}"/>
    <cellStyle name="Normal 127" xfId="21321" xr:uid="{00000000-0005-0000-0000-000044530000}"/>
    <cellStyle name="Normal 127 2" xfId="21322" xr:uid="{00000000-0005-0000-0000-000045530000}"/>
    <cellStyle name="Normal 127 3" xfId="21323" xr:uid="{00000000-0005-0000-0000-000046530000}"/>
    <cellStyle name="Normal 128" xfId="21324" xr:uid="{00000000-0005-0000-0000-000047530000}"/>
    <cellStyle name="Normal 128 2" xfId="21325" xr:uid="{00000000-0005-0000-0000-000048530000}"/>
    <cellStyle name="Normal 128 3" xfId="21326" xr:uid="{00000000-0005-0000-0000-000049530000}"/>
    <cellStyle name="Normal 129" xfId="21327" xr:uid="{00000000-0005-0000-0000-00004A530000}"/>
    <cellStyle name="Normal 129 2" xfId="21328" xr:uid="{00000000-0005-0000-0000-00004B530000}"/>
    <cellStyle name="Normal 129 3" xfId="21329" xr:uid="{00000000-0005-0000-0000-00004C530000}"/>
    <cellStyle name="Normal 13" xfId="21330" xr:uid="{00000000-0005-0000-0000-00004D530000}"/>
    <cellStyle name="Normal 13 2" xfId="21331" xr:uid="{00000000-0005-0000-0000-00004E530000}"/>
    <cellStyle name="Normal 13 2 10" xfId="21332" xr:uid="{00000000-0005-0000-0000-00004F530000}"/>
    <cellStyle name="Normal 13 2 11" xfId="21333" xr:uid="{00000000-0005-0000-0000-000050530000}"/>
    <cellStyle name="Normal 13 2 2" xfId="21334" xr:uid="{00000000-0005-0000-0000-000051530000}"/>
    <cellStyle name="Normal 13 2 2 2" xfId="21335" xr:uid="{00000000-0005-0000-0000-000052530000}"/>
    <cellStyle name="Normal 13 2 3" xfId="21336" xr:uid="{00000000-0005-0000-0000-000053530000}"/>
    <cellStyle name="Normal 13 2 3 2" xfId="21337" xr:uid="{00000000-0005-0000-0000-000054530000}"/>
    <cellStyle name="Normal 13 2 4" xfId="21338" xr:uid="{00000000-0005-0000-0000-000055530000}"/>
    <cellStyle name="Normal 13 2 4 2" xfId="21339" xr:uid="{00000000-0005-0000-0000-000056530000}"/>
    <cellStyle name="Normal 13 2 5" xfId="21340" xr:uid="{00000000-0005-0000-0000-000057530000}"/>
    <cellStyle name="Normal 13 2 5 2" xfId="21341" xr:uid="{00000000-0005-0000-0000-000058530000}"/>
    <cellStyle name="Normal 13 2 6" xfId="21342" xr:uid="{00000000-0005-0000-0000-000059530000}"/>
    <cellStyle name="Normal 13 2 6 2" xfId="21343" xr:uid="{00000000-0005-0000-0000-00005A530000}"/>
    <cellStyle name="Normal 13 2 7" xfId="21344" xr:uid="{00000000-0005-0000-0000-00005B530000}"/>
    <cellStyle name="Normal 13 2 7 2" xfId="21345" xr:uid="{00000000-0005-0000-0000-00005C530000}"/>
    <cellStyle name="Normal 13 2 8" xfId="21346" xr:uid="{00000000-0005-0000-0000-00005D530000}"/>
    <cellStyle name="Normal 13 2 9" xfId="21347" xr:uid="{00000000-0005-0000-0000-00005E530000}"/>
    <cellStyle name="Normal 13 3" xfId="21348" xr:uid="{00000000-0005-0000-0000-00005F530000}"/>
    <cellStyle name="Normal 13 4" xfId="21349" xr:uid="{00000000-0005-0000-0000-000060530000}"/>
    <cellStyle name="Normal 13 5" xfId="21350" xr:uid="{00000000-0005-0000-0000-000061530000}"/>
    <cellStyle name="Normal 13 6" xfId="21351" xr:uid="{00000000-0005-0000-0000-000062530000}"/>
    <cellStyle name="Normal 13 7" xfId="21352" xr:uid="{00000000-0005-0000-0000-000063530000}"/>
    <cellStyle name="Normal 130" xfId="21353" xr:uid="{00000000-0005-0000-0000-000064530000}"/>
    <cellStyle name="Normal 130 2" xfId="21354" xr:uid="{00000000-0005-0000-0000-000065530000}"/>
    <cellStyle name="Normal 130 3" xfId="21355" xr:uid="{00000000-0005-0000-0000-000066530000}"/>
    <cellStyle name="Normal 131" xfId="21356" xr:uid="{00000000-0005-0000-0000-000067530000}"/>
    <cellStyle name="Normal 131 2" xfId="21357" xr:uid="{00000000-0005-0000-0000-000068530000}"/>
    <cellStyle name="Normal 131 3" xfId="21358" xr:uid="{00000000-0005-0000-0000-000069530000}"/>
    <cellStyle name="Normal 132" xfId="21359" xr:uid="{00000000-0005-0000-0000-00006A530000}"/>
    <cellStyle name="Normal 132 2" xfId="21360" xr:uid="{00000000-0005-0000-0000-00006B530000}"/>
    <cellStyle name="Normal 132 3" xfId="21361" xr:uid="{00000000-0005-0000-0000-00006C530000}"/>
    <cellStyle name="Normal 133" xfId="21362" xr:uid="{00000000-0005-0000-0000-00006D530000}"/>
    <cellStyle name="Normal 133 2" xfId="21363" xr:uid="{00000000-0005-0000-0000-00006E530000}"/>
    <cellStyle name="Normal 133 3" xfId="21364" xr:uid="{00000000-0005-0000-0000-00006F530000}"/>
    <cellStyle name="Normal 134" xfId="21365" xr:uid="{00000000-0005-0000-0000-000070530000}"/>
    <cellStyle name="Normal 134 2" xfId="21366" xr:uid="{00000000-0005-0000-0000-000071530000}"/>
    <cellStyle name="Normal 134 3" xfId="21367" xr:uid="{00000000-0005-0000-0000-000072530000}"/>
    <cellStyle name="Normal 135" xfId="21368" xr:uid="{00000000-0005-0000-0000-000073530000}"/>
    <cellStyle name="Normal 135 2" xfId="21369" xr:uid="{00000000-0005-0000-0000-000074530000}"/>
    <cellStyle name="Normal 135 3" xfId="21370" xr:uid="{00000000-0005-0000-0000-000075530000}"/>
    <cellStyle name="Normal 136" xfId="21371" xr:uid="{00000000-0005-0000-0000-000076530000}"/>
    <cellStyle name="Normal 136 2" xfId="21372" xr:uid="{00000000-0005-0000-0000-000077530000}"/>
    <cellStyle name="Normal 136 3" xfId="21373" xr:uid="{00000000-0005-0000-0000-000078530000}"/>
    <cellStyle name="Normal 137" xfId="21374" xr:uid="{00000000-0005-0000-0000-000079530000}"/>
    <cellStyle name="Normal 137 2" xfId="21375" xr:uid="{00000000-0005-0000-0000-00007A530000}"/>
    <cellStyle name="Normal 137 3" xfId="21376" xr:uid="{00000000-0005-0000-0000-00007B530000}"/>
    <cellStyle name="Normal 138" xfId="21377" xr:uid="{00000000-0005-0000-0000-00007C530000}"/>
    <cellStyle name="Normal 138 2" xfId="21378" xr:uid="{00000000-0005-0000-0000-00007D530000}"/>
    <cellStyle name="Normal 138 3" xfId="21379" xr:uid="{00000000-0005-0000-0000-00007E530000}"/>
    <cellStyle name="Normal 139" xfId="21380" xr:uid="{00000000-0005-0000-0000-00007F530000}"/>
    <cellStyle name="Normal 139 2" xfId="21381" xr:uid="{00000000-0005-0000-0000-000080530000}"/>
    <cellStyle name="Normal 139 3" xfId="21382" xr:uid="{00000000-0005-0000-0000-000081530000}"/>
    <cellStyle name="Normal 14" xfId="21383" xr:uid="{00000000-0005-0000-0000-000082530000}"/>
    <cellStyle name="Normal 14 2" xfId="21384" xr:uid="{00000000-0005-0000-0000-000083530000}"/>
    <cellStyle name="Normal 14 2 2" xfId="21385" xr:uid="{00000000-0005-0000-0000-000084530000}"/>
    <cellStyle name="Normal 14 2 3" xfId="21386" xr:uid="{00000000-0005-0000-0000-000085530000}"/>
    <cellStyle name="Normal 14 2 4" xfId="21387" xr:uid="{00000000-0005-0000-0000-000086530000}"/>
    <cellStyle name="Normal 14 2 5" xfId="21388" xr:uid="{00000000-0005-0000-0000-000087530000}"/>
    <cellStyle name="Normal 14 3" xfId="21389" xr:uid="{00000000-0005-0000-0000-000088530000}"/>
    <cellStyle name="Normal 14 3 10" xfId="21390" xr:uid="{00000000-0005-0000-0000-000089530000}"/>
    <cellStyle name="Normal 14 3 11" xfId="21391" xr:uid="{00000000-0005-0000-0000-00008A530000}"/>
    <cellStyle name="Normal 14 3 2" xfId="21392" xr:uid="{00000000-0005-0000-0000-00008B530000}"/>
    <cellStyle name="Normal 14 3 2 2" xfId="21393" xr:uid="{00000000-0005-0000-0000-00008C530000}"/>
    <cellStyle name="Normal 14 3 3" xfId="21394" xr:uid="{00000000-0005-0000-0000-00008D530000}"/>
    <cellStyle name="Normal 14 3 3 2" xfId="21395" xr:uid="{00000000-0005-0000-0000-00008E530000}"/>
    <cellStyle name="Normal 14 3 4" xfId="21396" xr:uid="{00000000-0005-0000-0000-00008F530000}"/>
    <cellStyle name="Normal 14 3 4 2" xfId="21397" xr:uid="{00000000-0005-0000-0000-000090530000}"/>
    <cellStyle name="Normal 14 3 5" xfId="21398" xr:uid="{00000000-0005-0000-0000-000091530000}"/>
    <cellStyle name="Normal 14 3 5 2" xfId="21399" xr:uid="{00000000-0005-0000-0000-000092530000}"/>
    <cellStyle name="Normal 14 3 6" xfId="21400" xr:uid="{00000000-0005-0000-0000-000093530000}"/>
    <cellStyle name="Normal 14 3 6 2" xfId="21401" xr:uid="{00000000-0005-0000-0000-000094530000}"/>
    <cellStyle name="Normal 14 3 7" xfId="21402" xr:uid="{00000000-0005-0000-0000-000095530000}"/>
    <cellStyle name="Normal 14 3 7 2" xfId="21403" xr:uid="{00000000-0005-0000-0000-000096530000}"/>
    <cellStyle name="Normal 14 3 8" xfId="21404" xr:uid="{00000000-0005-0000-0000-000097530000}"/>
    <cellStyle name="Normal 14 3 9" xfId="21405" xr:uid="{00000000-0005-0000-0000-000098530000}"/>
    <cellStyle name="Normal 14 4" xfId="21406" xr:uid="{00000000-0005-0000-0000-000099530000}"/>
    <cellStyle name="Normal 14 5" xfId="21407" xr:uid="{00000000-0005-0000-0000-00009A530000}"/>
    <cellStyle name="Normal 14 6" xfId="21408" xr:uid="{00000000-0005-0000-0000-00009B530000}"/>
    <cellStyle name="Normal 14 7" xfId="21409" xr:uid="{00000000-0005-0000-0000-00009C530000}"/>
    <cellStyle name="Normal 14 8" xfId="21410" xr:uid="{00000000-0005-0000-0000-00009D530000}"/>
    <cellStyle name="Normal 140" xfId="21411" xr:uid="{00000000-0005-0000-0000-00009E530000}"/>
    <cellStyle name="Normal 140 2" xfId="21412" xr:uid="{00000000-0005-0000-0000-00009F530000}"/>
    <cellStyle name="Normal 140 3" xfId="21413" xr:uid="{00000000-0005-0000-0000-0000A0530000}"/>
    <cellStyle name="Normal 141" xfId="21414" xr:uid="{00000000-0005-0000-0000-0000A1530000}"/>
    <cellStyle name="Normal 141 2" xfId="21415" xr:uid="{00000000-0005-0000-0000-0000A2530000}"/>
    <cellStyle name="Normal 141 3" xfId="21416" xr:uid="{00000000-0005-0000-0000-0000A3530000}"/>
    <cellStyle name="Normal 142" xfId="21417" xr:uid="{00000000-0005-0000-0000-0000A4530000}"/>
    <cellStyle name="Normal 142 2" xfId="21418" xr:uid="{00000000-0005-0000-0000-0000A5530000}"/>
    <cellStyle name="Normal 142 3" xfId="21419" xr:uid="{00000000-0005-0000-0000-0000A6530000}"/>
    <cellStyle name="Normal 143" xfId="21420" xr:uid="{00000000-0005-0000-0000-0000A7530000}"/>
    <cellStyle name="Normal 143 2" xfId="21421" xr:uid="{00000000-0005-0000-0000-0000A8530000}"/>
    <cellStyle name="Normal 143 3" xfId="21422" xr:uid="{00000000-0005-0000-0000-0000A9530000}"/>
    <cellStyle name="Normal 144" xfId="21423" xr:uid="{00000000-0005-0000-0000-0000AA530000}"/>
    <cellStyle name="Normal 144 2" xfId="21424" xr:uid="{00000000-0005-0000-0000-0000AB530000}"/>
    <cellStyle name="Normal 144 3" xfId="21425" xr:uid="{00000000-0005-0000-0000-0000AC530000}"/>
    <cellStyle name="Normal 145" xfId="21426" xr:uid="{00000000-0005-0000-0000-0000AD530000}"/>
    <cellStyle name="Normal 145 2" xfId="21427" xr:uid="{00000000-0005-0000-0000-0000AE530000}"/>
    <cellStyle name="Normal 145 3" xfId="21428" xr:uid="{00000000-0005-0000-0000-0000AF530000}"/>
    <cellStyle name="Normal 146" xfId="21429" xr:uid="{00000000-0005-0000-0000-0000B0530000}"/>
    <cellStyle name="Normal 146 2" xfId="21430" xr:uid="{00000000-0005-0000-0000-0000B1530000}"/>
    <cellStyle name="Normal 146 3" xfId="21431" xr:uid="{00000000-0005-0000-0000-0000B2530000}"/>
    <cellStyle name="Normal 147" xfId="21432" xr:uid="{00000000-0005-0000-0000-0000B3530000}"/>
    <cellStyle name="Normal 147 2" xfId="21433" xr:uid="{00000000-0005-0000-0000-0000B4530000}"/>
    <cellStyle name="Normal 147 3" xfId="21434" xr:uid="{00000000-0005-0000-0000-0000B5530000}"/>
    <cellStyle name="Normal 148" xfId="21435" xr:uid="{00000000-0005-0000-0000-0000B6530000}"/>
    <cellStyle name="Normal 148 2" xfId="21436" xr:uid="{00000000-0005-0000-0000-0000B7530000}"/>
    <cellStyle name="Normal 148 3" xfId="21437" xr:uid="{00000000-0005-0000-0000-0000B8530000}"/>
    <cellStyle name="Normal 149" xfId="21438" xr:uid="{00000000-0005-0000-0000-0000B9530000}"/>
    <cellStyle name="Normal 149 2" xfId="21439" xr:uid="{00000000-0005-0000-0000-0000BA530000}"/>
    <cellStyle name="Normal 149 3" xfId="21440" xr:uid="{00000000-0005-0000-0000-0000BB530000}"/>
    <cellStyle name="Normal 15" xfId="21441" xr:uid="{00000000-0005-0000-0000-0000BC530000}"/>
    <cellStyle name="Normal 15 2" xfId="21442" xr:uid="{00000000-0005-0000-0000-0000BD530000}"/>
    <cellStyle name="Normal 15 2 2" xfId="21443" xr:uid="{00000000-0005-0000-0000-0000BE530000}"/>
    <cellStyle name="Normal 15 2 2 2" xfId="21444" xr:uid="{00000000-0005-0000-0000-0000BF530000}"/>
    <cellStyle name="Normal 15 2 2 3" xfId="21445" xr:uid="{00000000-0005-0000-0000-0000C0530000}"/>
    <cellStyle name="Normal 15 2 3" xfId="21446" xr:uid="{00000000-0005-0000-0000-0000C1530000}"/>
    <cellStyle name="Normal 15 2 4" xfId="21447" xr:uid="{00000000-0005-0000-0000-0000C2530000}"/>
    <cellStyle name="Normal 15 2 5" xfId="21448" xr:uid="{00000000-0005-0000-0000-0000C3530000}"/>
    <cellStyle name="Normal 15 3" xfId="21449" xr:uid="{00000000-0005-0000-0000-0000C4530000}"/>
    <cellStyle name="Normal 15 3 2" xfId="21450" xr:uid="{00000000-0005-0000-0000-0000C5530000}"/>
    <cellStyle name="Normal 15 3 2 2" xfId="21451" xr:uid="{00000000-0005-0000-0000-0000C6530000}"/>
    <cellStyle name="Normal 15 3 2 3" xfId="21452" xr:uid="{00000000-0005-0000-0000-0000C7530000}"/>
    <cellStyle name="Normal 15 3 3" xfId="21453" xr:uid="{00000000-0005-0000-0000-0000C8530000}"/>
    <cellStyle name="Normal 15 3 4" xfId="21454" xr:uid="{00000000-0005-0000-0000-0000C9530000}"/>
    <cellStyle name="Normal 15 3 5" xfId="21455" xr:uid="{00000000-0005-0000-0000-0000CA530000}"/>
    <cellStyle name="Normal 15 4" xfId="21456" xr:uid="{00000000-0005-0000-0000-0000CB530000}"/>
    <cellStyle name="Normal 15 4 2" xfId="21457" xr:uid="{00000000-0005-0000-0000-0000CC530000}"/>
    <cellStyle name="Normal 15 4 2 2" xfId="21458" xr:uid="{00000000-0005-0000-0000-0000CD530000}"/>
    <cellStyle name="Normal 15 4 2 3" xfId="21459" xr:uid="{00000000-0005-0000-0000-0000CE530000}"/>
    <cellStyle name="Normal 15 4 3" xfId="21460" xr:uid="{00000000-0005-0000-0000-0000CF530000}"/>
    <cellStyle name="Normal 15 4 4" xfId="21461" xr:uid="{00000000-0005-0000-0000-0000D0530000}"/>
    <cellStyle name="Normal 15 5" xfId="21462" xr:uid="{00000000-0005-0000-0000-0000D1530000}"/>
    <cellStyle name="Normal 15 6" xfId="21463" xr:uid="{00000000-0005-0000-0000-0000D2530000}"/>
    <cellStyle name="Normal 15 7" xfId="21464" xr:uid="{00000000-0005-0000-0000-0000D3530000}"/>
    <cellStyle name="Normal 15 8" xfId="21465" xr:uid="{00000000-0005-0000-0000-0000D4530000}"/>
    <cellStyle name="Normal 150" xfId="21466" xr:uid="{00000000-0005-0000-0000-0000D5530000}"/>
    <cellStyle name="Normal 150 2" xfId="21467" xr:uid="{00000000-0005-0000-0000-0000D6530000}"/>
    <cellStyle name="Normal 150 3" xfId="21468" xr:uid="{00000000-0005-0000-0000-0000D7530000}"/>
    <cellStyle name="Normal 151" xfId="21469" xr:uid="{00000000-0005-0000-0000-0000D8530000}"/>
    <cellStyle name="Normal 151 2" xfId="21470" xr:uid="{00000000-0005-0000-0000-0000D9530000}"/>
    <cellStyle name="Normal 151 3" xfId="21471" xr:uid="{00000000-0005-0000-0000-0000DA530000}"/>
    <cellStyle name="Normal 152" xfId="21472" xr:uid="{00000000-0005-0000-0000-0000DB530000}"/>
    <cellStyle name="Normal 152 10" xfId="21473" xr:uid="{00000000-0005-0000-0000-0000DC530000}"/>
    <cellStyle name="Normal 152 10 2" xfId="21474" xr:uid="{00000000-0005-0000-0000-0000DD530000}"/>
    <cellStyle name="Normal 152 10 2 2" xfId="21475" xr:uid="{00000000-0005-0000-0000-0000DE530000}"/>
    <cellStyle name="Normal 152 10 3" xfId="21476" xr:uid="{00000000-0005-0000-0000-0000DF530000}"/>
    <cellStyle name="Normal 152 11" xfId="21477" xr:uid="{00000000-0005-0000-0000-0000E0530000}"/>
    <cellStyle name="Normal 152 11 2" xfId="21478" xr:uid="{00000000-0005-0000-0000-0000E1530000}"/>
    <cellStyle name="Normal 152 12" xfId="21479" xr:uid="{00000000-0005-0000-0000-0000E2530000}"/>
    <cellStyle name="Normal 152 12 2" xfId="21480" xr:uid="{00000000-0005-0000-0000-0000E3530000}"/>
    <cellStyle name="Normal 152 13" xfId="21481" xr:uid="{00000000-0005-0000-0000-0000E4530000}"/>
    <cellStyle name="Normal 152 2" xfId="21482" xr:uid="{00000000-0005-0000-0000-0000E5530000}"/>
    <cellStyle name="Normal 152 2 2" xfId="21483" xr:uid="{00000000-0005-0000-0000-0000E6530000}"/>
    <cellStyle name="Normal 152 2 3" xfId="21484" xr:uid="{00000000-0005-0000-0000-0000E7530000}"/>
    <cellStyle name="Normal 152 3" xfId="21485" xr:uid="{00000000-0005-0000-0000-0000E8530000}"/>
    <cellStyle name="Normal 152 3 2" xfId="21486" xr:uid="{00000000-0005-0000-0000-0000E9530000}"/>
    <cellStyle name="Normal 152 3 2 2" xfId="21487" xr:uid="{00000000-0005-0000-0000-0000EA530000}"/>
    <cellStyle name="Normal 152 3 2 2 2" xfId="21488" xr:uid="{00000000-0005-0000-0000-0000EB530000}"/>
    <cellStyle name="Normal 152 3 2 2 2 2" xfId="21489" xr:uid="{00000000-0005-0000-0000-0000EC530000}"/>
    <cellStyle name="Normal 152 3 2 2 3" xfId="21490" xr:uid="{00000000-0005-0000-0000-0000ED530000}"/>
    <cellStyle name="Normal 152 3 2 3" xfId="21491" xr:uid="{00000000-0005-0000-0000-0000EE530000}"/>
    <cellStyle name="Normal 152 3 2 3 2" xfId="21492" xr:uid="{00000000-0005-0000-0000-0000EF530000}"/>
    <cellStyle name="Normal 152 3 2 4" xfId="21493" xr:uid="{00000000-0005-0000-0000-0000F0530000}"/>
    <cellStyle name="Normal 152 3 3" xfId="21494" xr:uid="{00000000-0005-0000-0000-0000F1530000}"/>
    <cellStyle name="Normal 152 3 3 2" xfId="21495" xr:uid="{00000000-0005-0000-0000-0000F2530000}"/>
    <cellStyle name="Normal 152 3 3 2 2" xfId="21496" xr:uid="{00000000-0005-0000-0000-0000F3530000}"/>
    <cellStyle name="Normal 152 3 3 2 2 2" xfId="21497" xr:uid="{00000000-0005-0000-0000-0000F4530000}"/>
    <cellStyle name="Normal 152 3 3 2 3" xfId="21498" xr:uid="{00000000-0005-0000-0000-0000F5530000}"/>
    <cellStyle name="Normal 152 3 3 3" xfId="21499" xr:uid="{00000000-0005-0000-0000-0000F6530000}"/>
    <cellStyle name="Normal 152 3 3 3 2" xfId="21500" xr:uid="{00000000-0005-0000-0000-0000F7530000}"/>
    <cellStyle name="Normal 152 3 3 4" xfId="21501" xr:uid="{00000000-0005-0000-0000-0000F8530000}"/>
    <cellStyle name="Normal 152 3 4" xfId="21502" xr:uid="{00000000-0005-0000-0000-0000F9530000}"/>
    <cellStyle name="Normal 152 3 4 2" xfId="21503" xr:uid="{00000000-0005-0000-0000-0000FA530000}"/>
    <cellStyle name="Normal 152 3 4 2 2" xfId="21504" xr:uid="{00000000-0005-0000-0000-0000FB530000}"/>
    <cellStyle name="Normal 152 3 4 3" xfId="21505" xr:uid="{00000000-0005-0000-0000-0000FC530000}"/>
    <cellStyle name="Normal 152 3 5" xfId="21506" xr:uid="{00000000-0005-0000-0000-0000FD530000}"/>
    <cellStyle name="Normal 152 3 5 2" xfId="21507" xr:uid="{00000000-0005-0000-0000-0000FE530000}"/>
    <cellStyle name="Normal 152 3 6" xfId="21508" xr:uid="{00000000-0005-0000-0000-0000FF530000}"/>
    <cellStyle name="Normal 152 4" xfId="21509" xr:uid="{00000000-0005-0000-0000-000000540000}"/>
    <cellStyle name="Normal 152 4 2" xfId="21510" xr:uid="{00000000-0005-0000-0000-000001540000}"/>
    <cellStyle name="Normal 152 4 2 2" xfId="21511" xr:uid="{00000000-0005-0000-0000-000002540000}"/>
    <cellStyle name="Normal 152 4 2 2 2" xfId="21512" xr:uid="{00000000-0005-0000-0000-000003540000}"/>
    <cellStyle name="Normal 152 4 2 2 2 2" xfId="21513" xr:uid="{00000000-0005-0000-0000-000004540000}"/>
    <cellStyle name="Normal 152 4 2 2 3" xfId="21514" xr:uid="{00000000-0005-0000-0000-000005540000}"/>
    <cellStyle name="Normal 152 4 2 3" xfId="21515" xr:uid="{00000000-0005-0000-0000-000006540000}"/>
    <cellStyle name="Normal 152 4 2 3 2" xfId="21516" xr:uid="{00000000-0005-0000-0000-000007540000}"/>
    <cellStyle name="Normal 152 4 2 4" xfId="21517" xr:uid="{00000000-0005-0000-0000-000008540000}"/>
    <cellStyle name="Normal 152 4 3" xfId="21518" xr:uid="{00000000-0005-0000-0000-000009540000}"/>
    <cellStyle name="Normal 152 4 3 2" xfId="21519" xr:uid="{00000000-0005-0000-0000-00000A540000}"/>
    <cellStyle name="Normal 152 4 3 2 2" xfId="21520" xr:uid="{00000000-0005-0000-0000-00000B540000}"/>
    <cellStyle name="Normal 152 4 3 2 2 2" xfId="21521" xr:uid="{00000000-0005-0000-0000-00000C540000}"/>
    <cellStyle name="Normal 152 4 3 2 3" xfId="21522" xr:uid="{00000000-0005-0000-0000-00000D540000}"/>
    <cellStyle name="Normal 152 4 3 3" xfId="21523" xr:uid="{00000000-0005-0000-0000-00000E540000}"/>
    <cellStyle name="Normal 152 4 3 3 2" xfId="21524" xr:uid="{00000000-0005-0000-0000-00000F540000}"/>
    <cellStyle name="Normal 152 4 3 4" xfId="21525" xr:uid="{00000000-0005-0000-0000-000010540000}"/>
    <cellStyle name="Normal 152 4 4" xfId="21526" xr:uid="{00000000-0005-0000-0000-000011540000}"/>
    <cellStyle name="Normal 152 4 4 2" xfId="21527" xr:uid="{00000000-0005-0000-0000-000012540000}"/>
    <cellStyle name="Normal 152 4 4 2 2" xfId="21528" xr:uid="{00000000-0005-0000-0000-000013540000}"/>
    <cellStyle name="Normal 152 4 4 3" xfId="21529" xr:uid="{00000000-0005-0000-0000-000014540000}"/>
    <cellStyle name="Normal 152 4 5" xfId="21530" xr:uid="{00000000-0005-0000-0000-000015540000}"/>
    <cellStyle name="Normal 152 4 5 2" xfId="21531" xr:uid="{00000000-0005-0000-0000-000016540000}"/>
    <cellStyle name="Normal 152 4 6" xfId="21532" xr:uid="{00000000-0005-0000-0000-000017540000}"/>
    <cellStyle name="Normal 152 5" xfId="21533" xr:uid="{00000000-0005-0000-0000-000018540000}"/>
    <cellStyle name="Normal 152 5 2" xfId="21534" xr:uid="{00000000-0005-0000-0000-000019540000}"/>
    <cellStyle name="Normal 152 5 2 2" xfId="21535" xr:uid="{00000000-0005-0000-0000-00001A540000}"/>
    <cellStyle name="Normal 152 5 2 2 2" xfId="21536" xr:uid="{00000000-0005-0000-0000-00001B540000}"/>
    <cellStyle name="Normal 152 5 2 2 2 2" xfId="21537" xr:uid="{00000000-0005-0000-0000-00001C540000}"/>
    <cellStyle name="Normal 152 5 2 2 3" xfId="21538" xr:uid="{00000000-0005-0000-0000-00001D540000}"/>
    <cellStyle name="Normal 152 5 2 3" xfId="21539" xr:uid="{00000000-0005-0000-0000-00001E540000}"/>
    <cellStyle name="Normal 152 5 2 3 2" xfId="21540" xr:uid="{00000000-0005-0000-0000-00001F540000}"/>
    <cellStyle name="Normal 152 5 2 4" xfId="21541" xr:uid="{00000000-0005-0000-0000-000020540000}"/>
    <cellStyle name="Normal 152 5 3" xfId="21542" xr:uid="{00000000-0005-0000-0000-000021540000}"/>
    <cellStyle name="Normal 152 5 3 2" xfId="21543" xr:uid="{00000000-0005-0000-0000-000022540000}"/>
    <cellStyle name="Normal 152 5 3 2 2" xfId="21544" xr:uid="{00000000-0005-0000-0000-000023540000}"/>
    <cellStyle name="Normal 152 5 3 2 2 2" xfId="21545" xr:uid="{00000000-0005-0000-0000-000024540000}"/>
    <cellStyle name="Normal 152 5 3 2 3" xfId="21546" xr:uid="{00000000-0005-0000-0000-000025540000}"/>
    <cellStyle name="Normal 152 5 3 3" xfId="21547" xr:uid="{00000000-0005-0000-0000-000026540000}"/>
    <cellStyle name="Normal 152 5 3 3 2" xfId="21548" xr:uid="{00000000-0005-0000-0000-000027540000}"/>
    <cellStyle name="Normal 152 5 3 4" xfId="21549" xr:uid="{00000000-0005-0000-0000-000028540000}"/>
    <cellStyle name="Normal 152 5 4" xfId="21550" xr:uid="{00000000-0005-0000-0000-000029540000}"/>
    <cellStyle name="Normal 152 5 4 2" xfId="21551" xr:uid="{00000000-0005-0000-0000-00002A540000}"/>
    <cellStyle name="Normal 152 5 4 2 2" xfId="21552" xr:uid="{00000000-0005-0000-0000-00002B540000}"/>
    <cellStyle name="Normal 152 5 4 3" xfId="21553" xr:uid="{00000000-0005-0000-0000-00002C540000}"/>
    <cellStyle name="Normal 152 5 5" xfId="21554" xr:uid="{00000000-0005-0000-0000-00002D540000}"/>
    <cellStyle name="Normal 152 5 5 2" xfId="21555" xr:uid="{00000000-0005-0000-0000-00002E540000}"/>
    <cellStyle name="Normal 152 5 6" xfId="21556" xr:uid="{00000000-0005-0000-0000-00002F540000}"/>
    <cellStyle name="Normal 152 6" xfId="21557" xr:uid="{00000000-0005-0000-0000-000030540000}"/>
    <cellStyle name="Normal 152 6 2" xfId="21558" xr:uid="{00000000-0005-0000-0000-000031540000}"/>
    <cellStyle name="Normal 152 6 2 2" xfId="21559" xr:uid="{00000000-0005-0000-0000-000032540000}"/>
    <cellStyle name="Normal 152 6 2 2 2" xfId="21560" xr:uid="{00000000-0005-0000-0000-000033540000}"/>
    <cellStyle name="Normal 152 6 2 2 2 2" xfId="21561" xr:uid="{00000000-0005-0000-0000-000034540000}"/>
    <cellStyle name="Normal 152 6 2 2 3" xfId="21562" xr:uid="{00000000-0005-0000-0000-000035540000}"/>
    <cellStyle name="Normal 152 6 2 3" xfId="21563" xr:uid="{00000000-0005-0000-0000-000036540000}"/>
    <cellStyle name="Normal 152 6 2 3 2" xfId="21564" xr:uid="{00000000-0005-0000-0000-000037540000}"/>
    <cellStyle name="Normal 152 6 2 4" xfId="21565" xr:uid="{00000000-0005-0000-0000-000038540000}"/>
    <cellStyle name="Normal 152 6 3" xfId="21566" xr:uid="{00000000-0005-0000-0000-000039540000}"/>
    <cellStyle name="Normal 152 6 3 2" xfId="21567" xr:uid="{00000000-0005-0000-0000-00003A540000}"/>
    <cellStyle name="Normal 152 6 3 2 2" xfId="21568" xr:uid="{00000000-0005-0000-0000-00003B540000}"/>
    <cellStyle name="Normal 152 6 3 2 2 2" xfId="21569" xr:uid="{00000000-0005-0000-0000-00003C540000}"/>
    <cellStyle name="Normal 152 6 3 2 3" xfId="21570" xr:uid="{00000000-0005-0000-0000-00003D540000}"/>
    <cellStyle name="Normal 152 6 3 3" xfId="21571" xr:uid="{00000000-0005-0000-0000-00003E540000}"/>
    <cellStyle name="Normal 152 6 3 3 2" xfId="21572" xr:uid="{00000000-0005-0000-0000-00003F540000}"/>
    <cellStyle name="Normal 152 6 3 4" xfId="21573" xr:uid="{00000000-0005-0000-0000-000040540000}"/>
    <cellStyle name="Normal 152 6 4" xfId="21574" xr:uid="{00000000-0005-0000-0000-000041540000}"/>
    <cellStyle name="Normal 152 6 4 2" xfId="21575" xr:uid="{00000000-0005-0000-0000-000042540000}"/>
    <cellStyle name="Normal 152 6 4 2 2" xfId="21576" xr:uid="{00000000-0005-0000-0000-000043540000}"/>
    <cellStyle name="Normal 152 6 4 3" xfId="21577" xr:uid="{00000000-0005-0000-0000-000044540000}"/>
    <cellStyle name="Normal 152 6 5" xfId="21578" xr:uid="{00000000-0005-0000-0000-000045540000}"/>
    <cellStyle name="Normal 152 6 5 2" xfId="21579" xr:uid="{00000000-0005-0000-0000-000046540000}"/>
    <cellStyle name="Normal 152 6 6" xfId="21580" xr:uid="{00000000-0005-0000-0000-000047540000}"/>
    <cellStyle name="Normal 152 7" xfId="21581" xr:uid="{00000000-0005-0000-0000-000048540000}"/>
    <cellStyle name="Normal 152 7 2" xfId="21582" xr:uid="{00000000-0005-0000-0000-000049540000}"/>
    <cellStyle name="Normal 152 7 2 2" xfId="21583" xr:uid="{00000000-0005-0000-0000-00004A540000}"/>
    <cellStyle name="Normal 152 7 2 2 2" xfId="21584" xr:uid="{00000000-0005-0000-0000-00004B540000}"/>
    <cellStyle name="Normal 152 7 2 3" xfId="21585" xr:uid="{00000000-0005-0000-0000-00004C540000}"/>
    <cellStyle name="Normal 152 7 3" xfId="21586" xr:uid="{00000000-0005-0000-0000-00004D540000}"/>
    <cellStyle name="Normal 152 7 3 2" xfId="21587" xr:uid="{00000000-0005-0000-0000-00004E540000}"/>
    <cellStyle name="Normal 152 7 4" xfId="21588" xr:uid="{00000000-0005-0000-0000-00004F540000}"/>
    <cellStyle name="Normal 152 8" xfId="21589" xr:uid="{00000000-0005-0000-0000-000050540000}"/>
    <cellStyle name="Normal 152 8 2" xfId="21590" xr:uid="{00000000-0005-0000-0000-000051540000}"/>
    <cellStyle name="Normal 152 8 2 2" xfId="21591" xr:uid="{00000000-0005-0000-0000-000052540000}"/>
    <cellStyle name="Normal 152 8 2 2 2" xfId="21592" xr:uid="{00000000-0005-0000-0000-000053540000}"/>
    <cellStyle name="Normal 152 8 2 3" xfId="21593" xr:uid="{00000000-0005-0000-0000-000054540000}"/>
    <cellStyle name="Normal 152 8 3" xfId="21594" xr:uid="{00000000-0005-0000-0000-000055540000}"/>
    <cellStyle name="Normal 152 8 3 2" xfId="21595" xr:uid="{00000000-0005-0000-0000-000056540000}"/>
    <cellStyle name="Normal 152 8 4" xfId="21596" xr:uid="{00000000-0005-0000-0000-000057540000}"/>
    <cellStyle name="Normal 152 9" xfId="21597" xr:uid="{00000000-0005-0000-0000-000058540000}"/>
    <cellStyle name="Normal 152 9 2" xfId="21598" xr:uid="{00000000-0005-0000-0000-000059540000}"/>
    <cellStyle name="Normal 152 9 2 2" xfId="21599" xr:uid="{00000000-0005-0000-0000-00005A540000}"/>
    <cellStyle name="Normal 152 9 3" xfId="21600" xr:uid="{00000000-0005-0000-0000-00005B540000}"/>
    <cellStyle name="Normal 152_Bao cao giai ngan 2016" xfId="21601" xr:uid="{00000000-0005-0000-0000-00005C540000}"/>
    <cellStyle name="Normal 153" xfId="21602" xr:uid="{00000000-0005-0000-0000-00005D540000}"/>
    <cellStyle name="Normal 153 2" xfId="21603" xr:uid="{00000000-0005-0000-0000-00005E540000}"/>
    <cellStyle name="Normal 153 3" xfId="21604" xr:uid="{00000000-0005-0000-0000-00005F540000}"/>
    <cellStyle name="Normal 154" xfId="21605" xr:uid="{00000000-0005-0000-0000-000060540000}"/>
    <cellStyle name="Normal 154 10" xfId="21606" xr:uid="{00000000-0005-0000-0000-000061540000}"/>
    <cellStyle name="Normal 154 10 2" xfId="21607" xr:uid="{00000000-0005-0000-0000-000062540000}"/>
    <cellStyle name="Normal 154 10 2 2" xfId="21608" xr:uid="{00000000-0005-0000-0000-000063540000}"/>
    <cellStyle name="Normal 154 10 3" xfId="21609" xr:uid="{00000000-0005-0000-0000-000064540000}"/>
    <cellStyle name="Normal 154 11" xfId="21610" xr:uid="{00000000-0005-0000-0000-000065540000}"/>
    <cellStyle name="Normal 154 11 2" xfId="21611" xr:uid="{00000000-0005-0000-0000-000066540000}"/>
    <cellStyle name="Normal 154 12" xfId="21612" xr:uid="{00000000-0005-0000-0000-000067540000}"/>
    <cellStyle name="Normal 154 12 2" xfId="21613" xr:uid="{00000000-0005-0000-0000-000068540000}"/>
    <cellStyle name="Normal 154 13" xfId="21614" xr:uid="{00000000-0005-0000-0000-000069540000}"/>
    <cellStyle name="Normal 154 2" xfId="21615" xr:uid="{00000000-0005-0000-0000-00006A540000}"/>
    <cellStyle name="Normal 154 2 2" xfId="21616" xr:uid="{00000000-0005-0000-0000-00006B540000}"/>
    <cellStyle name="Normal 154 2 3" xfId="21617" xr:uid="{00000000-0005-0000-0000-00006C540000}"/>
    <cellStyle name="Normal 154 3" xfId="21618" xr:uid="{00000000-0005-0000-0000-00006D540000}"/>
    <cellStyle name="Normal 154 3 2" xfId="21619" xr:uid="{00000000-0005-0000-0000-00006E540000}"/>
    <cellStyle name="Normal 154 3 2 2" xfId="21620" xr:uid="{00000000-0005-0000-0000-00006F540000}"/>
    <cellStyle name="Normal 154 3 2 2 2" xfId="21621" xr:uid="{00000000-0005-0000-0000-000070540000}"/>
    <cellStyle name="Normal 154 3 2 2 2 2" xfId="21622" xr:uid="{00000000-0005-0000-0000-000071540000}"/>
    <cellStyle name="Normal 154 3 2 2 3" xfId="21623" xr:uid="{00000000-0005-0000-0000-000072540000}"/>
    <cellStyle name="Normal 154 3 2 3" xfId="21624" xr:uid="{00000000-0005-0000-0000-000073540000}"/>
    <cellStyle name="Normal 154 3 2 3 2" xfId="21625" xr:uid="{00000000-0005-0000-0000-000074540000}"/>
    <cellStyle name="Normal 154 3 2 4" xfId="21626" xr:uid="{00000000-0005-0000-0000-000075540000}"/>
    <cellStyle name="Normal 154 3 3" xfId="21627" xr:uid="{00000000-0005-0000-0000-000076540000}"/>
    <cellStyle name="Normal 154 3 3 2" xfId="21628" xr:uid="{00000000-0005-0000-0000-000077540000}"/>
    <cellStyle name="Normal 154 3 3 2 2" xfId="21629" xr:uid="{00000000-0005-0000-0000-000078540000}"/>
    <cellStyle name="Normal 154 3 3 2 2 2" xfId="21630" xr:uid="{00000000-0005-0000-0000-000079540000}"/>
    <cellStyle name="Normal 154 3 3 2 3" xfId="21631" xr:uid="{00000000-0005-0000-0000-00007A540000}"/>
    <cellStyle name="Normal 154 3 3 3" xfId="21632" xr:uid="{00000000-0005-0000-0000-00007B540000}"/>
    <cellStyle name="Normal 154 3 3 3 2" xfId="21633" xr:uid="{00000000-0005-0000-0000-00007C540000}"/>
    <cellStyle name="Normal 154 3 3 4" xfId="21634" xr:uid="{00000000-0005-0000-0000-00007D540000}"/>
    <cellStyle name="Normal 154 3 4" xfId="21635" xr:uid="{00000000-0005-0000-0000-00007E540000}"/>
    <cellStyle name="Normal 154 3 4 2" xfId="21636" xr:uid="{00000000-0005-0000-0000-00007F540000}"/>
    <cellStyle name="Normal 154 3 4 2 2" xfId="21637" xr:uid="{00000000-0005-0000-0000-000080540000}"/>
    <cellStyle name="Normal 154 3 4 3" xfId="21638" xr:uid="{00000000-0005-0000-0000-000081540000}"/>
    <cellStyle name="Normal 154 3 5" xfId="21639" xr:uid="{00000000-0005-0000-0000-000082540000}"/>
    <cellStyle name="Normal 154 3 5 2" xfId="21640" xr:uid="{00000000-0005-0000-0000-000083540000}"/>
    <cellStyle name="Normal 154 3 6" xfId="21641" xr:uid="{00000000-0005-0000-0000-000084540000}"/>
    <cellStyle name="Normal 154 4" xfId="21642" xr:uid="{00000000-0005-0000-0000-000085540000}"/>
    <cellStyle name="Normal 154 4 2" xfId="21643" xr:uid="{00000000-0005-0000-0000-000086540000}"/>
    <cellStyle name="Normal 154 4 2 2" xfId="21644" xr:uid="{00000000-0005-0000-0000-000087540000}"/>
    <cellStyle name="Normal 154 4 2 2 2" xfId="21645" xr:uid="{00000000-0005-0000-0000-000088540000}"/>
    <cellStyle name="Normal 154 4 2 2 2 2" xfId="21646" xr:uid="{00000000-0005-0000-0000-000089540000}"/>
    <cellStyle name="Normal 154 4 2 2 3" xfId="21647" xr:uid="{00000000-0005-0000-0000-00008A540000}"/>
    <cellStyle name="Normal 154 4 2 3" xfId="21648" xr:uid="{00000000-0005-0000-0000-00008B540000}"/>
    <cellStyle name="Normal 154 4 2 3 2" xfId="21649" xr:uid="{00000000-0005-0000-0000-00008C540000}"/>
    <cellStyle name="Normal 154 4 2 4" xfId="21650" xr:uid="{00000000-0005-0000-0000-00008D540000}"/>
    <cellStyle name="Normal 154 4 3" xfId="21651" xr:uid="{00000000-0005-0000-0000-00008E540000}"/>
    <cellStyle name="Normal 154 4 3 2" xfId="21652" xr:uid="{00000000-0005-0000-0000-00008F540000}"/>
    <cellStyle name="Normal 154 4 3 2 2" xfId="21653" xr:uid="{00000000-0005-0000-0000-000090540000}"/>
    <cellStyle name="Normal 154 4 3 2 2 2" xfId="21654" xr:uid="{00000000-0005-0000-0000-000091540000}"/>
    <cellStyle name="Normal 154 4 3 2 3" xfId="21655" xr:uid="{00000000-0005-0000-0000-000092540000}"/>
    <cellStyle name="Normal 154 4 3 3" xfId="21656" xr:uid="{00000000-0005-0000-0000-000093540000}"/>
    <cellStyle name="Normal 154 4 3 3 2" xfId="21657" xr:uid="{00000000-0005-0000-0000-000094540000}"/>
    <cellStyle name="Normal 154 4 3 4" xfId="21658" xr:uid="{00000000-0005-0000-0000-000095540000}"/>
    <cellStyle name="Normal 154 4 4" xfId="21659" xr:uid="{00000000-0005-0000-0000-000096540000}"/>
    <cellStyle name="Normal 154 4 4 2" xfId="21660" xr:uid="{00000000-0005-0000-0000-000097540000}"/>
    <cellStyle name="Normal 154 4 4 2 2" xfId="21661" xr:uid="{00000000-0005-0000-0000-000098540000}"/>
    <cellStyle name="Normal 154 4 4 3" xfId="21662" xr:uid="{00000000-0005-0000-0000-000099540000}"/>
    <cellStyle name="Normal 154 4 5" xfId="21663" xr:uid="{00000000-0005-0000-0000-00009A540000}"/>
    <cellStyle name="Normal 154 4 5 2" xfId="21664" xr:uid="{00000000-0005-0000-0000-00009B540000}"/>
    <cellStyle name="Normal 154 4 6" xfId="21665" xr:uid="{00000000-0005-0000-0000-00009C540000}"/>
    <cellStyle name="Normal 154 5" xfId="21666" xr:uid="{00000000-0005-0000-0000-00009D540000}"/>
    <cellStyle name="Normal 154 5 2" xfId="21667" xr:uid="{00000000-0005-0000-0000-00009E540000}"/>
    <cellStyle name="Normal 154 5 2 2" xfId="21668" xr:uid="{00000000-0005-0000-0000-00009F540000}"/>
    <cellStyle name="Normal 154 5 2 2 2" xfId="21669" xr:uid="{00000000-0005-0000-0000-0000A0540000}"/>
    <cellStyle name="Normal 154 5 2 2 2 2" xfId="21670" xr:uid="{00000000-0005-0000-0000-0000A1540000}"/>
    <cellStyle name="Normal 154 5 2 2 3" xfId="21671" xr:uid="{00000000-0005-0000-0000-0000A2540000}"/>
    <cellStyle name="Normal 154 5 2 3" xfId="21672" xr:uid="{00000000-0005-0000-0000-0000A3540000}"/>
    <cellStyle name="Normal 154 5 2 3 2" xfId="21673" xr:uid="{00000000-0005-0000-0000-0000A4540000}"/>
    <cellStyle name="Normal 154 5 2 4" xfId="21674" xr:uid="{00000000-0005-0000-0000-0000A5540000}"/>
    <cellStyle name="Normal 154 5 3" xfId="21675" xr:uid="{00000000-0005-0000-0000-0000A6540000}"/>
    <cellStyle name="Normal 154 5 3 2" xfId="21676" xr:uid="{00000000-0005-0000-0000-0000A7540000}"/>
    <cellStyle name="Normal 154 5 3 2 2" xfId="21677" xr:uid="{00000000-0005-0000-0000-0000A8540000}"/>
    <cellStyle name="Normal 154 5 3 2 2 2" xfId="21678" xr:uid="{00000000-0005-0000-0000-0000A9540000}"/>
    <cellStyle name="Normal 154 5 3 2 3" xfId="21679" xr:uid="{00000000-0005-0000-0000-0000AA540000}"/>
    <cellStyle name="Normal 154 5 3 3" xfId="21680" xr:uid="{00000000-0005-0000-0000-0000AB540000}"/>
    <cellStyle name="Normal 154 5 3 3 2" xfId="21681" xr:uid="{00000000-0005-0000-0000-0000AC540000}"/>
    <cellStyle name="Normal 154 5 3 4" xfId="21682" xr:uid="{00000000-0005-0000-0000-0000AD540000}"/>
    <cellStyle name="Normal 154 5 4" xfId="21683" xr:uid="{00000000-0005-0000-0000-0000AE540000}"/>
    <cellStyle name="Normal 154 5 4 2" xfId="21684" xr:uid="{00000000-0005-0000-0000-0000AF540000}"/>
    <cellStyle name="Normal 154 5 4 2 2" xfId="21685" xr:uid="{00000000-0005-0000-0000-0000B0540000}"/>
    <cellStyle name="Normal 154 5 4 3" xfId="21686" xr:uid="{00000000-0005-0000-0000-0000B1540000}"/>
    <cellStyle name="Normal 154 5 5" xfId="21687" xr:uid="{00000000-0005-0000-0000-0000B2540000}"/>
    <cellStyle name="Normal 154 5 5 2" xfId="21688" xr:uid="{00000000-0005-0000-0000-0000B3540000}"/>
    <cellStyle name="Normal 154 5 6" xfId="21689" xr:uid="{00000000-0005-0000-0000-0000B4540000}"/>
    <cellStyle name="Normal 154 6" xfId="21690" xr:uid="{00000000-0005-0000-0000-0000B5540000}"/>
    <cellStyle name="Normal 154 6 2" xfId="21691" xr:uid="{00000000-0005-0000-0000-0000B6540000}"/>
    <cellStyle name="Normal 154 6 2 2" xfId="21692" xr:uid="{00000000-0005-0000-0000-0000B7540000}"/>
    <cellStyle name="Normal 154 6 2 2 2" xfId="21693" xr:uid="{00000000-0005-0000-0000-0000B8540000}"/>
    <cellStyle name="Normal 154 6 2 2 2 2" xfId="21694" xr:uid="{00000000-0005-0000-0000-0000B9540000}"/>
    <cellStyle name="Normal 154 6 2 2 3" xfId="21695" xr:uid="{00000000-0005-0000-0000-0000BA540000}"/>
    <cellStyle name="Normal 154 6 2 3" xfId="21696" xr:uid="{00000000-0005-0000-0000-0000BB540000}"/>
    <cellStyle name="Normal 154 6 2 3 2" xfId="21697" xr:uid="{00000000-0005-0000-0000-0000BC540000}"/>
    <cellStyle name="Normal 154 6 2 4" xfId="21698" xr:uid="{00000000-0005-0000-0000-0000BD540000}"/>
    <cellStyle name="Normal 154 6 3" xfId="21699" xr:uid="{00000000-0005-0000-0000-0000BE540000}"/>
    <cellStyle name="Normal 154 6 3 2" xfId="21700" xr:uid="{00000000-0005-0000-0000-0000BF540000}"/>
    <cellStyle name="Normal 154 6 3 2 2" xfId="21701" xr:uid="{00000000-0005-0000-0000-0000C0540000}"/>
    <cellStyle name="Normal 154 6 3 2 2 2" xfId="21702" xr:uid="{00000000-0005-0000-0000-0000C1540000}"/>
    <cellStyle name="Normal 154 6 3 2 3" xfId="21703" xr:uid="{00000000-0005-0000-0000-0000C2540000}"/>
    <cellStyle name="Normal 154 6 3 3" xfId="21704" xr:uid="{00000000-0005-0000-0000-0000C3540000}"/>
    <cellStyle name="Normal 154 6 3 3 2" xfId="21705" xr:uid="{00000000-0005-0000-0000-0000C4540000}"/>
    <cellStyle name="Normal 154 6 3 4" xfId="21706" xr:uid="{00000000-0005-0000-0000-0000C5540000}"/>
    <cellStyle name="Normal 154 6 4" xfId="21707" xr:uid="{00000000-0005-0000-0000-0000C6540000}"/>
    <cellStyle name="Normal 154 6 4 2" xfId="21708" xr:uid="{00000000-0005-0000-0000-0000C7540000}"/>
    <cellStyle name="Normal 154 6 4 2 2" xfId="21709" xr:uid="{00000000-0005-0000-0000-0000C8540000}"/>
    <cellStyle name="Normal 154 6 4 3" xfId="21710" xr:uid="{00000000-0005-0000-0000-0000C9540000}"/>
    <cellStyle name="Normal 154 6 5" xfId="21711" xr:uid="{00000000-0005-0000-0000-0000CA540000}"/>
    <cellStyle name="Normal 154 6 5 2" xfId="21712" xr:uid="{00000000-0005-0000-0000-0000CB540000}"/>
    <cellStyle name="Normal 154 6 6" xfId="21713" xr:uid="{00000000-0005-0000-0000-0000CC540000}"/>
    <cellStyle name="Normal 154 7" xfId="21714" xr:uid="{00000000-0005-0000-0000-0000CD540000}"/>
    <cellStyle name="Normal 154 7 2" xfId="21715" xr:uid="{00000000-0005-0000-0000-0000CE540000}"/>
    <cellStyle name="Normal 154 7 2 2" xfId="21716" xr:uid="{00000000-0005-0000-0000-0000CF540000}"/>
    <cellStyle name="Normal 154 7 2 2 2" xfId="21717" xr:uid="{00000000-0005-0000-0000-0000D0540000}"/>
    <cellStyle name="Normal 154 7 2 3" xfId="21718" xr:uid="{00000000-0005-0000-0000-0000D1540000}"/>
    <cellStyle name="Normal 154 7 3" xfId="21719" xr:uid="{00000000-0005-0000-0000-0000D2540000}"/>
    <cellStyle name="Normal 154 7 3 2" xfId="21720" xr:uid="{00000000-0005-0000-0000-0000D3540000}"/>
    <cellStyle name="Normal 154 7 4" xfId="21721" xr:uid="{00000000-0005-0000-0000-0000D4540000}"/>
    <cellStyle name="Normal 154 8" xfId="21722" xr:uid="{00000000-0005-0000-0000-0000D5540000}"/>
    <cellStyle name="Normal 154 8 2" xfId="21723" xr:uid="{00000000-0005-0000-0000-0000D6540000}"/>
    <cellStyle name="Normal 154 8 2 2" xfId="21724" xr:uid="{00000000-0005-0000-0000-0000D7540000}"/>
    <cellStyle name="Normal 154 8 2 2 2" xfId="21725" xr:uid="{00000000-0005-0000-0000-0000D8540000}"/>
    <cellStyle name="Normal 154 8 2 3" xfId="21726" xr:uid="{00000000-0005-0000-0000-0000D9540000}"/>
    <cellStyle name="Normal 154 8 3" xfId="21727" xr:uid="{00000000-0005-0000-0000-0000DA540000}"/>
    <cellStyle name="Normal 154 8 3 2" xfId="21728" xr:uid="{00000000-0005-0000-0000-0000DB540000}"/>
    <cellStyle name="Normal 154 8 4" xfId="21729" xr:uid="{00000000-0005-0000-0000-0000DC540000}"/>
    <cellStyle name="Normal 154 9" xfId="21730" xr:uid="{00000000-0005-0000-0000-0000DD540000}"/>
    <cellStyle name="Normal 154 9 2" xfId="21731" xr:uid="{00000000-0005-0000-0000-0000DE540000}"/>
    <cellStyle name="Normal 154 9 2 2" xfId="21732" xr:uid="{00000000-0005-0000-0000-0000DF540000}"/>
    <cellStyle name="Normal 154 9 3" xfId="21733" xr:uid="{00000000-0005-0000-0000-0000E0540000}"/>
    <cellStyle name="Normal 154_Bao cao giai ngan 2016" xfId="21734" xr:uid="{00000000-0005-0000-0000-0000E1540000}"/>
    <cellStyle name="Normal 155" xfId="21735" xr:uid="{00000000-0005-0000-0000-0000E2540000}"/>
    <cellStyle name="Normal 155 2" xfId="21736" xr:uid="{00000000-0005-0000-0000-0000E3540000}"/>
    <cellStyle name="Normal 155 3" xfId="21737" xr:uid="{00000000-0005-0000-0000-0000E4540000}"/>
    <cellStyle name="Normal 156" xfId="21738" xr:uid="{00000000-0005-0000-0000-0000E5540000}"/>
    <cellStyle name="Normal 156 2" xfId="21739" xr:uid="{00000000-0005-0000-0000-0000E6540000}"/>
    <cellStyle name="Normal 156 3" xfId="21740" xr:uid="{00000000-0005-0000-0000-0000E7540000}"/>
    <cellStyle name="Normal 157" xfId="21741" xr:uid="{00000000-0005-0000-0000-0000E8540000}"/>
    <cellStyle name="Normal 157 2" xfId="21742" xr:uid="{00000000-0005-0000-0000-0000E9540000}"/>
    <cellStyle name="Normal 157 3" xfId="21743" xr:uid="{00000000-0005-0000-0000-0000EA540000}"/>
    <cellStyle name="Normal 158" xfId="21744" xr:uid="{00000000-0005-0000-0000-0000EB540000}"/>
    <cellStyle name="Normal 158 2" xfId="21745" xr:uid="{00000000-0005-0000-0000-0000EC540000}"/>
    <cellStyle name="Normal 158 3" xfId="21746" xr:uid="{00000000-0005-0000-0000-0000ED540000}"/>
    <cellStyle name="Normal 159" xfId="21747" xr:uid="{00000000-0005-0000-0000-0000EE540000}"/>
    <cellStyle name="Normal 159 2" xfId="21748" xr:uid="{00000000-0005-0000-0000-0000EF540000}"/>
    <cellStyle name="Normal 159 3" xfId="21749" xr:uid="{00000000-0005-0000-0000-0000F0540000}"/>
    <cellStyle name="Normal 16" xfId="21750" xr:uid="{00000000-0005-0000-0000-0000F1540000}"/>
    <cellStyle name="Normal 16 2" xfId="21751" xr:uid="{00000000-0005-0000-0000-0000F2540000}"/>
    <cellStyle name="Normal 16 2 2" xfId="21752" xr:uid="{00000000-0005-0000-0000-0000F3540000}"/>
    <cellStyle name="Normal 16 2 2 10" xfId="21753" xr:uid="{00000000-0005-0000-0000-0000F4540000}"/>
    <cellStyle name="Normal 16 2 2 10 2" xfId="21754" xr:uid="{00000000-0005-0000-0000-0000F5540000}"/>
    <cellStyle name="Normal 16 2 2 11" xfId="21755" xr:uid="{00000000-0005-0000-0000-0000F6540000}"/>
    <cellStyle name="Normal 16 2 2 2" xfId="21756" xr:uid="{00000000-0005-0000-0000-0000F7540000}"/>
    <cellStyle name="Normal 16 2 2 2 2" xfId="21757" xr:uid="{00000000-0005-0000-0000-0000F8540000}"/>
    <cellStyle name="Normal 16 2 2 2 2 2" xfId="21758" xr:uid="{00000000-0005-0000-0000-0000F9540000}"/>
    <cellStyle name="Normal 16 2 2 2 2 2 2" xfId="21759" xr:uid="{00000000-0005-0000-0000-0000FA540000}"/>
    <cellStyle name="Normal 16 2 2 2 2 2 2 2" xfId="21760" xr:uid="{00000000-0005-0000-0000-0000FB540000}"/>
    <cellStyle name="Normal 16 2 2 2 2 2 2 2 2" xfId="21761" xr:uid="{00000000-0005-0000-0000-0000FC540000}"/>
    <cellStyle name="Normal 16 2 2 2 2 2 2 2 2 2" xfId="21762" xr:uid="{00000000-0005-0000-0000-0000FD540000}"/>
    <cellStyle name="Normal 16 2 2 2 2 2 2 2 3" xfId="21763" xr:uid="{00000000-0005-0000-0000-0000FE540000}"/>
    <cellStyle name="Normal 16 2 2 2 2 2 2 3" xfId="21764" xr:uid="{00000000-0005-0000-0000-0000FF540000}"/>
    <cellStyle name="Normal 16 2 2 2 2 2 2 3 2" xfId="21765" xr:uid="{00000000-0005-0000-0000-000000550000}"/>
    <cellStyle name="Normal 16 2 2 2 2 2 2 4" xfId="21766" xr:uid="{00000000-0005-0000-0000-000001550000}"/>
    <cellStyle name="Normal 16 2 2 2 2 2 3" xfId="21767" xr:uid="{00000000-0005-0000-0000-000002550000}"/>
    <cellStyle name="Normal 16 2 2 2 2 2 3 2" xfId="21768" xr:uid="{00000000-0005-0000-0000-000003550000}"/>
    <cellStyle name="Normal 16 2 2 2 2 2 3 2 2" xfId="21769" xr:uid="{00000000-0005-0000-0000-000004550000}"/>
    <cellStyle name="Normal 16 2 2 2 2 2 3 2 2 2" xfId="21770" xr:uid="{00000000-0005-0000-0000-000005550000}"/>
    <cellStyle name="Normal 16 2 2 2 2 2 3 2 3" xfId="21771" xr:uid="{00000000-0005-0000-0000-000006550000}"/>
    <cellStyle name="Normal 16 2 2 2 2 2 3 3" xfId="21772" xr:uid="{00000000-0005-0000-0000-000007550000}"/>
    <cellStyle name="Normal 16 2 2 2 2 2 3 3 2" xfId="21773" xr:uid="{00000000-0005-0000-0000-000008550000}"/>
    <cellStyle name="Normal 16 2 2 2 2 2 3 4" xfId="21774" xr:uid="{00000000-0005-0000-0000-000009550000}"/>
    <cellStyle name="Normal 16 2 2 2 2 2 4" xfId="21775" xr:uid="{00000000-0005-0000-0000-00000A550000}"/>
    <cellStyle name="Normal 16 2 2 2 2 2 4 2" xfId="21776" xr:uid="{00000000-0005-0000-0000-00000B550000}"/>
    <cellStyle name="Normal 16 2 2 2 2 2 4 2 2" xfId="21777" xr:uid="{00000000-0005-0000-0000-00000C550000}"/>
    <cellStyle name="Normal 16 2 2 2 2 2 4 3" xfId="21778" xr:uid="{00000000-0005-0000-0000-00000D550000}"/>
    <cellStyle name="Normal 16 2 2 2 2 2 5" xfId="21779" xr:uid="{00000000-0005-0000-0000-00000E550000}"/>
    <cellStyle name="Normal 16 2 2 2 2 2 5 2" xfId="21780" xr:uid="{00000000-0005-0000-0000-00000F550000}"/>
    <cellStyle name="Normal 16 2 2 2 2 2 6" xfId="21781" xr:uid="{00000000-0005-0000-0000-000010550000}"/>
    <cellStyle name="Normal 16 2 2 2 2 3" xfId="21782" xr:uid="{00000000-0005-0000-0000-000011550000}"/>
    <cellStyle name="Normal 16 2 2 2 2 3 2" xfId="21783" xr:uid="{00000000-0005-0000-0000-000012550000}"/>
    <cellStyle name="Normal 16 2 2 2 2 3 2 2" xfId="21784" xr:uid="{00000000-0005-0000-0000-000013550000}"/>
    <cellStyle name="Normal 16 2 2 2 2 3 2 2 2" xfId="21785" xr:uid="{00000000-0005-0000-0000-000014550000}"/>
    <cellStyle name="Normal 16 2 2 2 2 3 2 3" xfId="21786" xr:uid="{00000000-0005-0000-0000-000015550000}"/>
    <cellStyle name="Normal 16 2 2 2 2 3 3" xfId="21787" xr:uid="{00000000-0005-0000-0000-000016550000}"/>
    <cellStyle name="Normal 16 2 2 2 2 3 3 2" xfId="21788" xr:uid="{00000000-0005-0000-0000-000017550000}"/>
    <cellStyle name="Normal 16 2 2 2 2 3 4" xfId="21789" xr:uid="{00000000-0005-0000-0000-000018550000}"/>
    <cellStyle name="Normal 16 2 2 2 2 4" xfId="21790" xr:uid="{00000000-0005-0000-0000-000019550000}"/>
    <cellStyle name="Normal 16 2 2 2 2 4 2" xfId="21791" xr:uid="{00000000-0005-0000-0000-00001A550000}"/>
    <cellStyle name="Normal 16 2 2 2 2 4 2 2" xfId="21792" xr:uid="{00000000-0005-0000-0000-00001B550000}"/>
    <cellStyle name="Normal 16 2 2 2 2 4 2 2 2" xfId="21793" xr:uid="{00000000-0005-0000-0000-00001C550000}"/>
    <cellStyle name="Normal 16 2 2 2 2 4 2 3" xfId="21794" xr:uid="{00000000-0005-0000-0000-00001D550000}"/>
    <cellStyle name="Normal 16 2 2 2 2 4 3" xfId="21795" xr:uid="{00000000-0005-0000-0000-00001E550000}"/>
    <cellStyle name="Normal 16 2 2 2 2 4 3 2" xfId="21796" xr:uid="{00000000-0005-0000-0000-00001F550000}"/>
    <cellStyle name="Normal 16 2 2 2 2 4 4" xfId="21797" xr:uid="{00000000-0005-0000-0000-000020550000}"/>
    <cellStyle name="Normal 16 2 2 2 2 5" xfId="21798" xr:uid="{00000000-0005-0000-0000-000021550000}"/>
    <cellStyle name="Normal 16 2 2 2 2 5 2" xfId="21799" xr:uid="{00000000-0005-0000-0000-000022550000}"/>
    <cellStyle name="Normal 16 2 2 2 2 5 2 2" xfId="21800" xr:uid="{00000000-0005-0000-0000-000023550000}"/>
    <cellStyle name="Normal 16 2 2 2 2 5 3" xfId="21801" xr:uid="{00000000-0005-0000-0000-000024550000}"/>
    <cellStyle name="Normal 16 2 2 2 2 6" xfId="21802" xr:uid="{00000000-0005-0000-0000-000025550000}"/>
    <cellStyle name="Normal 16 2 2 2 2 6 2" xfId="21803" xr:uid="{00000000-0005-0000-0000-000026550000}"/>
    <cellStyle name="Normal 16 2 2 2 2 7" xfId="21804" xr:uid="{00000000-0005-0000-0000-000027550000}"/>
    <cellStyle name="Normal 16 2 2 2 3" xfId="21805" xr:uid="{00000000-0005-0000-0000-000028550000}"/>
    <cellStyle name="Normal 16 2 2 2 3 2" xfId="21806" xr:uid="{00000000-0005-0000-0000-000029550000}"/>
    <cellStyle name="Normal 16 2 2 2 3 2 2" xfId="21807" xr:uid="{00000000-0005-0000-0000-00002A550000}"/>
    <cellStyle name="Normal 16 2 2 2 3 2 2 2" xfId="21808" xr:uid="{00000000-0005-0000-0000-00002B550000}"/>
    <cellStyle name="Normal 16 2 2 2 3 2 2 2 2" xfId="21809" xr:uid="{00000000-0005-0000-0000-00002C550000}"/>
    <cellStyle name="Normal 16 2 2 2 3 2 2 3" xfId="21810" xr:uid="{00000000-0005-0000-0000-00002D550000}"/>
    <cellStyle name="Normal 16 2 2 2 3 2 3" xfId="21811" xr:uid="{00000000-0005-0000-0000-00002E550000}"/>
    <cellStyle name="Normal 16 2 2 2 3 2 3 2" xfId="21812" xr:uid="{00000000-0005-0000-0000-00002F550000}"/>
    <cellStyle name="Normal 16 2 2 2 3 2 4" xfId="21813" xr:uid="{00000000-0005-0000-0000-000030550000}"/>
    <cellStyle name="Normal 16 2 2 2 3 3" xfId="21814" xr:uid="{00000000-0005-0000-0000-000031550000}"/>
    <cellStyle name="Normal 16 2 2 2 3 3 2" xfId="21815" xr:uid="{00000000-0005-0000-0000-000032550000}"/>
    <cellStyle name="Normal 16 2 2 2 3 3 2 2" xfId="21816" xr:uid="{00000000-0005-0000-0000-000033550000}"/>
    <cellStyle name="Normal 16 2 2 2 3 3 2 2 2" xfId="21817" xr:uid="{00000000-0005-0000-0000-000034550000}"/>
    <cellStyle name="Normal 16 2 2 2 3 3 2 3" xfId="21818" xr:uid="{00000000-0005-0000-0000-000035550000}"/>
    <cellStyle name="Normal 16 2 2 2 3 3 3" xfId="21819" xr:uid="{00000000-0005-0000-0000-000036550000}"/>
    <cellStyle name="Normal 16 2 2 2 3 3 3 2" xfId="21820" xr:uid="{00000000-0005-0000-0000-000037550000}"/>
    <cellStyle name="Normal 16 2 2 2 3 3 4" xfId="21821" xr:uid="{00000000-0005-0000-0000-000038550000}"/>
    <cellStyle name="Normal 16 2 2 2 3 4" xfId="21822" xr:uid="{00000000-0005-0000-0000-000039550000}"/>
    <cellStyle name="Normal 16 2 2 2 3 4 2" xfId="21823" xr:uid="{00000000-0005-0000-0000-00003A550000}"/>
    <cellStyle name="Normal 16 2 2 2 3 4 2 2" xfId="21824" xr:uid="{00000000-0005-0000-0000-00003B550000}"/>
    <cellStyle name="Normal 16 2 2 2 3 4 3" xfId="21825" xr:uid="{00000000-0005-0000-0000-00003C550000}"/>
    <cellStyle name="Normal 16 2 2 2 3 5" xfId="21826" xr:uid="{00000000-0005-0000-0000-00003D550000}"/>
    <cellStyle name="Normal 16 2 2 2 3 5 2" xfId="21827" xr:uid="{00000000-0005-0000-0000-00003E550000}"/>
    <cellStyle name="Normal 16 2 2 2 3 6" xfId="21828" xr:uid="{00000000-0005-0000-0000-00003F550000}"/>
    <cellStyle name="Normal 16 2 2 2 4" xfId="21829" xr:uid="{00000000-0005-0000-0000-000040550000}"/>
    <cellStyle name="Normal 16 2 2 2 4 2" xfId="21830" xr:uid="{00000000-0005-0000-0000-000041550000}"/>
    <cellStyle name="Normal 16 2 2 2 4 2 2" xfId="21831" xr:uid="{00000000-0005-0000-0000-000042550000}"/>
    <cellStyle name="Normal 16 2 2 2 4 2 2 2" xfId="21832" xr:uid="{00000000-0005-0000-0000-000043550000}"/>
    <cellStyle name="Normal 16 2 2 2 4 2 3" xfId="21833" xr:uid="{00000000-0005-0000-0000-000044550000}"/>
    <cellStyle name="Normal 16 2 2 2 4 3" xfId="21834" xr:uid="{00000000-0005-0000-0000-000045550000}"/>
    <cellStyle name="Normal 16 2 2 2 4 3 2" xfId="21835" xr:uid="{00000000-0005-0000-0000-000046550000}"/>
    <cellStyle name="Normal 16 2 2 2 4 4" xfId="21836" xr:uid="{00000000-0005-0000-0000-000047550000}"/>
    <cellStyle name="Normal 16 2 2 2 5" xfId="21837" xr:uid="{00000000-0005-0000-0000-000048550000}"/>
    <cellStyle name="Normal 16 2 2 2 5 2" xfId="21838" xr:uid="{00000000-0005-0000-0000-000049550000}"/>
    <cellStyle name="Normal 16 2 2 2 5 2 2" xfId="21839" xr:uid="{00000000-0005-0000-0000-00004A550000}"/>
    <cellStyle name="Normal 16 2 2 2 5 2 2 2" xfId="21840" xr:uid="{00000000-0005-0000-0000-00004B550000}"/>
    <cellStyle name="Normal 16 2 2 2 5 2 3" xfId="21841" xr:uid="{00000000-0005-0000-0000-00004C550000}"/>
    <cellStyle name="Normal 16 2 2 2 5 3" xfId="21842" xr:uid="{00000000-0005-0000-0000-00004D550000}"/>
    <cellStyle name="Normal 16 2 2 2 5 3 2" xfId="21843" xr:uid="{00000000-0005-0000-0000-00004E550000}"/>
    <cellStyle name="Normal 16 2 2 2 5 4" xfId="21844" xr:uid="{00000000-0005-0000-0000-00004F550000}"/>
    <cellStyle name="Normal 16 2 2 2 6" xfId="21845" xr:uid="{00000000-0005-0000-0000-000050550000}"/>
    <cellStyle name="Normal 16 2 2 2 6 2" xfId="21846" xr:uid="{00000000-0005-0000-0000-000051550000}"/>
    <cellStyle name="Normal 16 2 2 2 6 2 2" xfId="21847" xr:uid="{00000000-0005-0000-0000-000052550000}"/>
    <cellStyle name="Normal 16 2 2 2 6 3" xfId="21848" xr:uid="{00000000-0005-0000-0000-000053550000}"/>
    <cellStyle name="Normal 16 2 2 2 7" xfId="21849" xr:uid="{00000000-0005-0000-0000-000054550000}"/>
    <cellStyle name="Normal 16 2 2 2 7 2" xfId="21850" xr:uid="{00000000-0005-0000-0000-000055550000}"/>
    <cellStyle name="Normal 16 2 2 2 8" xfId="21851" xr:uid="{00000000-0005-0000-0000-000056550000}"/>
    <cellStyle name="Normal 16 2 2 2 8 2" xfId="21852" xr:uid="{00000000-0005-0000-0000-000057550000}"/>
    <cellStyle name="Normal 16 2 2 2 9" xfId="21853" xr:uid="{00000000-0005-0000-0000-000058550000}"/>
    <cellStyle name="Normal 16 2 2 3" xfId="21854" xr:uid="{00000000-0005-0000-0000-000059550000}"/>
    <cellStyle name="Normal 16 2 2 3 2" xfId="21855" xr:uid="{00000000-0005-0000-0000-00005A550000}"/>
    <cellStyle name="Normal 16 2 2 4" xfId="21856" xr:uid="{00000000-0005-0000-0000-00005B550000}"/>
    <cellStyle name="Normal 16 2 2 4 2" xfId="21857" xr:uid="{00000000-0005-0000-0000-00005C550000}"/>
    <cellStyle name="Normal 16 2 2 4 2 2" xfId="21858" xr:uid="{00000000-0005-0000-0000-00005D550000}"/>
    <cellStyle name="Normal 16 2 2 4 2 2 2" xfId="21859" xr:uid="{00000000-0005-0000-0000-00005E550000}"/>
    <cellStyle name="Normal 16 2 2 4 2 2 2 2" xfId="21860" xr:uid="{00000000-0005-0000-0000-00005F550000}"/>
    <cellStyle name="Normal 16 2 2 4 2 2 2 2 2" xfId="21861" xr:uid="{00000000-0005-0000-0000-000060550000}"/>
    <cellStyle name="Normal 16 2 2 4 2 2 2 3" xfId="21862" xr:uid="{00000000-0005-0000-0000-000061550000}"/>
    <cellStyle name="Normal 16 2 2 4 2 2 3" xfId="21863" xr:uid="{00000000-0005-0000-0000-000062550000}"/>
    <cellStyle name="Normal 16 2 2 4 2 2 3 2" xfId="21864" xr:uid="{00000000-0005-0000-0000-000063550000}"/>
    <cellStyle name="Normal 16 2 2 4 2 2 4" xfId="21865" xr:uid="{00000000-0005-0000-0000-000064550000}"/>
    <cellStyle name="Normal 16 2 2 4 2 3" xfId="21866" xr:uid="{00000000-0005-0000-0000-000065550000}"/>
    <cellStyle name="Normal 16 2 2 4 2 3 2" xfId="21867" xr:uid="{00000000-0005-0000-0000-000066550000}"/>
    <cellStyle name="Normal 16 2 2 4 2 3 2 2" xfId="21868" xr:uid="{00000000-0005-0000-0000-000067550000}"/>
    <cellStyle name="Normal 16 2 2 4 2 3 2 2 2" xfId="21869" xr:uid="{00000000-0005-0000-0000-000068550000}"/>
    <cellStyle name="Normal 16 2 2 4 2 3 2 3" xfId="21870" xr:uid="{00000000-0005-0000-0000-000069550000}"/>
    <cellStyle name="Normal 16 2 2 4 2 3 3" xfId="21871" xr:uid="{00000000-0005-0000-0000-00006A550000}"/>
    <cellStyle name="Normal 16 2 2 4 2 3 3 2" xfId="21872" xr:uid="{00000000-0005-0000-0000-00006B550000}"/>
    <cellStyle name="Normal 16 2 2 4 2 3 4" xfId="21873" xr:uid="{00000000-0005-0000-0000-00006C550000}"/>
    <cellStyle name="Normal 16 2 2 4 2 4" xfId="21874" xr:uid="{00000000-0005-0000-0000-00006D550000}"/>
    <cellStyle name="Normal 16 2 2 4 2 4 2" xfId="21875" xr:uid="{00000000-0005-0000-0000-00006E550000}"/>
    <cellStyle name="Normal 16 2 2 4 2 4 2 2" xfId="21876" xr:uid="{00000000-0005-0000-0000-00006F550000}"/>
    <cellStyle name="Normal 16 2 2 4 2 4 3" xfId="21877" xr:uid="{00000000-0005-0000-0000-000070550000}"/>
    <cellStyle name="Normal 16 2 2 4 2 5" xfId="21878" xr:uid="{00000000-0005-0000-0000-000071550000}"/>
    <cellStyle name="Normal 16 2 2 4 2 5 2" xfId="21879" xr:uid="{00000000-0005-0000-0000-000072550000}"/>
    <cellStyle name="Normal 16 2 2 4 2 6" xfId="21880" xr:uid="{00000000-0005-0000-0000-000073550000}"/>
    <cellStyle name="Normal 16 2 2 4 3" xfId="21881" xr:uid="{00000000-0005-0000-0000-000074550000}"/>
    <cellStyle name="Normal 16 2 2 4 3 2" xfId="21882" xr:uid="{00000000-0005-0000-0000-000075550000}"/>
    <cellStyle name="Normal 16 2 2 4 3 2 2" xfId="21883" xr:uid="{00000000-0005-0000-0000-000076550000}"/>
    <cellStyle name="Normal 16 2 2 4 3 2 2 2" xfId="21884" xr:uid="{00000000-0005-0000-0000-000077550000}"/>
    <cellStyle name="Normal 16 2 2 4 3 2 3" xfId="21885" xr:uid="{00000000-0005-0000-0000-000078550000}"/>
    <cellStyle name="Normal 16 2 2 4 3 3" xfId="21886" xr:uid="{00000000-0005-0000-0000-000079550000}"/>
    <cellStyle name="Normal 16 2 2 4 3 3 2" xfId="21887" xr:uid="{00000000-0005-0000-0000-00007A550000}"/>
    <cellStyle name="Normal 16 2 2 4 3 4" xfId="21888" xr:uid="{00000000-0005-0000-0000-00007B550000}"/>
    <cellStyle name="Normal 16 2 2 4 4" xfId="21889" xr:uid="{00000000-0005-0000-0000-00007C550000}"/>
    <cellStyle name="Normal 16 2 2 4 4 2" xfId="21890" xr:uid="{00000000-0005-0000-0000-00007D550000}"/>
    <cellStyle name="Normal 16 2 2 4 4 2 2" xfId="21891" xr:uid="{00000000-0005-0000-0000-00007E550000}"/>
    <cellStyle name="Normal 16 2 2 4 4 2 2 2" xfId="21892" xr:uid="{00000000-0005-0000-0000-00007F550000}"/>
    <cellStyle name="Normal 16 2 2 4 4 2 3" xfId="21893" xr:uid="{00000000-0005-0000-0000-000080550000}"/>
    <cellStyle name="Normal 16 2 2 4 4 3" xfId="21894" xr:uid="{00000000-0005-0000-0000-000081550000}"/>
    <cellStyle name="Normal 16 2 2 4 4 3 2" xfId="21895" xr:uid="{00000000-0005-0000-0000-000082550000}"/>
    <cellStyle name="Normal 16 2 2 4 4 4" xfId="21896" xr:uid="{00000000-0005-0000-0000-000083550000}"/>
    <cellStyle name="Normal 16 2 2 4 5" xfId="21897" xr:uid="{00000000-0005-0000-0000-000084550000}"/>
    <cellStyle name="Normal 16 2 2 4 5 2" xfId="21898" xr:uid="{00000000-0005-0000-0000-000085550000}"/>
    <cellStyle name="Normal 16 2 2 4 5 2 2" xfId="21899" xr:uid="{00000000-0005-0000-0000-000086550000}"/>
    <cellStyle name="Normal 16 2 2 4 5 3" xfId="21900" xr:uid="{00000000-0005-0000-0000-000087550000}"/>
    <cellStyle name="Normal 16 2 2 4 6" xfId="21901" xr:uid="{00000000-0005-0000-0000-000088550000}"/>
    <cellStyle name="Normal 16 2 2 4 6 2" xfId="21902" xr:uid="{00000000-0005-0000-0000-000089550000}"/>
    <cellStyle name="Normal 16 2 2 4 7" xfId="21903" xr:uid="{00000000-0005-0000-0000-00008A550000}"/>
    <cellStyle name="Normal 16 2 2 5" xfId="21904" xr:uid="{00000000-0005-0000-0000-00008B550000}"/>
    <cellStyle name="Normal 16 2 2 5 2" xfId="21905" xr:uid="{00000000-0005-0000-0000-00008C550000}"/>
    <cellStyle name="Normal 16 2 2 5 2 2" xfId="21906" xr:uid="{00000000-0005-0000-0000-00008D550000}"/>
    <cellStyle name="Normal 16 2 2 5 2 2 2" xfId="21907" xr:uid="{00000000-0005-0000-0000-00008E550000}"/>
    <cellStyle name="Normal 16 2 2 5 2 2 2 2" xfId="21908" xr:uid="{00000000-0005-0000-0000-00008F550000}"/>
    <cellStyle name="Normal 16 2 2 5 2 2 3" xfId="21909" xr:uid="{00000000-0005-0000-0000-000090550000}"/>
    <cellStyle name="Normal 16 2 2 5 2 3" xfId="21910" xr:uid="{00000000-0005-0000-0000-000091550000}"/>
    <cellStyle name="Normal 16 2 2 5 2 3 2" xfId="21911" xr:uid="{00000000-0005-0000-0000-000092550000}"/>
    <cellStyle name="Normal 16 2 2 5 2 4" xfId="21912" xr:uid="{00000000-0005-0000-0000-000093550000}"/>
    <cellStyle name="Normal 16 2 2 5 3" xfId="21913" xr:uid="{00000000-0005-0000-0000-000094550000}"/>
    <cellStyle name="Normal 16 2 2 5 3 2" xfId="21914" xr:uid="{00000000-0005-0000-0000-000095550000}"/>
    <cellStyle name="Normal 16 2 2 5 3 2 2" xfId="21915" xr:uid="{00000000-0005-0000-0000-000096550000}"/>
    <cellStyle name="Normal 16 2 2 5 3 2 2 2" xfId="21916" xr:uid="{00000000-0005-0000-0000-000097550000}"/>
    <cellStyle name="Normal 16 2 2 5 3 2 3" xfId="21917" xr:uid="{00000000-0005-0000-0000-000098550000}"/>
    <cellStyle name="Normal 16 2 2 5 3 3" xfId="21918" xr:uid="{00000000-0005-0000-0000-000099550000}"/>
    <cellStyle name="Normal 16 2 2 5 3 3 2" xfId="21919" xr:uid="{00000000-0005-0000-0000-00009A550000}"/>
    <cellStyle name="Normal 16 2 2 5 3 4" xfId="21920" xr:uid="{00000000-0005-0000-0000-00009B550000}"/>
    <cellStyle name="Normal 16 2 2 5 4" xfId="21921" xr:uid="{00000000-0005-0000-0000-00009C550000}"/>
    <cellStyle name="Normal 16 2 2 5 4 2" xfId="21922" xr:uid="{00000000-0005-0000-0000-00009D550000}"/>
    <cellStyle name="Normal 16 2 2 5 4 2 2" xfId="21923" xr:uid="{00000000-0005-0000-0000-00009E550000}"/>
    <cellStyle name="Normal 16 2 2 5 4 3" xfId="21924" xr:uid="{00000000-0005-0000-0000-00009F550000}"/>
    <cellStyle name="Normal 16 2 2 5 5" xfId="21925" xr:uid="{00000000-0005-0000-0000-0000A0550000}"/>
    <cellStyle name="Normal 16 2 2 5 5 2" xfId="21926" xr:uid="{00000000-0005-0000-0000-0000A1550000}"/>
    <cellStyle name="Normal 16 2 2 5 6" xfId="21927" xr:uid="{00000000-0005-0000-0000-0000A2550000}"/>
    <cellStyle name="Normal 16 2 2 6" xfId="21928" xr:uid="{00000000-0005-0000-0000-0000A3550000}"/>
    <cellStyle name="Normal 16 2 2 6 2" xfId="21929" xr:uid="{00000000-0005-0000-0000-0000A4550000}"/>
    <cellStyle name="Normal 16 2 2 6 2 2" xfId="21930" xr:uid="{00000000-0005-0000-0000-0000A5550000}"/>
    <cellStyle name="Normal 16 2 2 6 2 2 2" xfId="21931" xr:uid="{00000000-0005-0000-0000-0000A6550000}"/>
    <cellStyle name="Normal 16 2 2 6 2 3" xfId="21932" xr:uid="{00000000-0005-0000-0000-0000A7550000}"/>
    <cellStyle name="Normal 16 2 2 6 3" xfId="21933" xr:uid="{00000000-0005-0000-0000-0000A8550000}"/>
    <cellStyle name="Normal 16 2 2 6 3 2" xfId="21934" xr:uid="{00000000-0005-0000-0000-0000A9550000}"/>
    <cellStyle name="Normal 16 2 2 6 4" xfId="21935" xr:uid="{00000000-0005-0000-0000-0000AA550000}"/>
    <cellStyle name="Normal 16 2 2 7" xfId="21936" xr:uid="{00000000-0005-0000-0000-0000AB550000}"/>
    <cellStyle name="Normal 16 2 2 7 2" xfId="21937" xr:uid="{00000000-0005-0000-0000-0000AC550000}"/>
    <cellStyle name="Normal 16 2 2 7 2 2" xfId="21938" xr:uid="{00000000-0005-0000-0000-0000AD550000}"/>
    <cellStyle name="Normal 16 2 2 7 2 2 2" xfId="21939" xr:uid="{00000000-0005-0000-0000-0000AE550000}"/>
    <cellStyle name="Normal 16 2 2 7 2 3" xfId="21940" xr:uid="{00000000-0005-0000-0000-0000AF550000}"/>
    <cellStyle name="Normal 16 2 2 7 3" xfId="21941" xr:uid="{00000000-0005-0000-0000-0000B0550000}"/>
    <cellStyle name="Normal 16 2 2 7 3 2" xfId="21942" xr:uid="{00000000-0005-0000-0000-0000B1550000}"/>
    <cellStyle name="Normal 16 2 2 7 4" xfId="21943" xr:uid="{00000000-0005-0000-0000-0000B2550000}"/>
    <cellStyle name="Normal 16 2 2 8" xfId="21944" xr:uid="{00000000-0005-0000-0000-0000B3550000}"/>
    <cellStyle name="Normal 16 2 2 8 2" xfId="21945" xr:uid="{00000000-0005-0000-0000-0000B4550000}"/>
    <cellStyle name="Normal 16 2 2 8 2 2" xfId="21946" xr:uid="{00000000-0005-0000-0000-0000B5550000}"/>
    <cellStyle name="Normal 16 2 2 8 3" xfId="21947" xr:uid="{00000000-0005-0000-0000-0000B6550000}"/>
    <cellStyle name="Normal 16 2 2 9" xfId="21948" xr:uid="{00000000-0005-0000-0000-0000B7550000}"/>
    <cellStyle name="Normal 16 2 2 9 2" xfId="21949" xr:uid="{00000000-0005-0000-0000-0000B8550000}"/>
    <cellStyle name="Normal 16 2 3" xfId="21950" xr:uid="{00000000-0005-0000-0000-0000B9550000}"/>
    <cellStyle name="Normal 16 2 3 10" xfId="21951" xr:uid="{00000000-0005-0000-0000-0000BA550000}"/>
    <cellStyle name="Normal 16 2 3 2" xfId="21952" xr:uid="{00000000-0005-0000-0000-0000BB550000}"/>
    <cellStyle name="Normal 16 2 3 2 2" xfId="21953" xr:uid="{00000000-0005-0000-0000-0000BC550000}"/>
    <cellStyle name="Normal 16 2 3 2 2 2" xfId="21954" xr:uid="{00000000-0005-0000-0000-0000BD550000}"/>
    <cellStyle name="Normal 16 2 3 2 2 2 2" xfId="21955" xr:uid="{00000000-0005-0000-0000-0000BE550000}"/>
    <cellStyle name="Normal 16 2 3 2 2 2 2 2" xfId="21956" xr:uid="{00000000-0005-0000-0000-0000BF550000}"/>
    <cellStyle name="Normal 16 2 3 2 2 2 2 2 2" xfId="21957" xr:uid="{00000000-0005-0000-0000-0000C0550000}"/>
    <cellStyle name="Normal 16 2 3 2 2 2 2 2 2 2" xfId="21958" xr:uid="{00000000-0005-0000-0000-0000C1550000}"/>
    <cellStyle name="Normal 16 2 3 2 2 2 2 2 3" xfId="21959" xr:uid="{00000000-0005-0000-0000-0000C2550000}"/>
    <cellStyle name="Normal 16 2 3 2 2 2 2 3" xfId="21960" xr:uid="{00000000-0005-0000-0000-0000C3550000}"/>
    <cellStyle name="Normal 16 2 3 2 2 2 2 3 2" xfId="21961" xr:uid="{00000000-0005-0000-0000-0000C4550000}"/>
    <cellStyle name="Normal 16 2 3 2 2 2 2 4" xfId="21962" xr:uid="{00000000-0005-0000-0000-0000C5550000}"/>
    <cellStyle name="Normal 16 2 3 2 2 2 3" xfId="21963" xr:uid="{00000000-0005-0000-0000-0000C6550000}"/>
    <cellStyle name="Normal 16 2 3 2 2 2 3 2" xfId="21964" xr:uid="{00000000-0005-0000-0000-0000C7550000}"/>
    <cellStyle name="Normal 16 2 3 2 2 2 3 2 2" xfId="21965" xr:uid="{00000000-0005-0000-0000-0000C8550000}"/>
    <cellStyle name="Normal 16 2 3 2 2 2 3 2 2 2" xfId="21966" xr:uid="{00000000-0005-0000-0000-0000C9550000}"/>
    <cellStyle name="Normal 16 2 3 2 2 2 3 2 3" xfId="21967" xr:uid="{00000000-0005-0000-0000-0000CA550000}"/>
    <cellStyle name="Normal 16 2 3 2 2 2 3 3" xfId="21968" xr:uid="{00000000-0005-0000-0000-0000CB550000}"/>
    <cellStyle name="Normal 16 2 3 2 2 2 3 3 2" xfId="21969" xr:uid="{00000000-0005-0000-0000-0000CC550000}"/>
    <cellStyle name="Normal 16 2 3 2 2 2 3 4" xfId="21970" xr:uid="{00000000-0005-0000-0000-0000CD550000}"/>
    <cellStyle name="Normal 16 2 3 2 2 2 4" xfId="21971" xr:uid="{00000000-0005-0000-0000-0000CE550000}"/>
    <cellStyle name="Normal 16 2 3 2 2 2 4 2" xfId="21972" xr:uid="{00000000-0005-0000-0000-0000CF550000}"/>
    <cellStyle name="Normal 16 2 3 2 2 2 4 2 2" xfId="21973" xr:uid="{00000000-0005-0000-0000-0000D0550000}"/>
    <cellStyle name="Normal 16 2 3 2 2 2 4 3" xfId="21974" xr:uid="{00000000-0005-0000-0000-0000D1550000}"/>
    <cellStyle name="Normal 16 2 3 2 2 2 5" xfId="21975" xr:uid="{00000000-0005-0000-0000-0000D2550000}"/>
    <cellStyle name="Normal 16 2 3 2 2 2 5 2" xfId="21976" xr:uid="{00000000-0005-0000-0000-0000D3550000}"/>
    <cellStyle name="Normal 16 2 3 2 2 2 6" xfId="21977" xr:uid="{00000000-0005-0000-0000-0000D4550000}"/>
    <cellStyle name="Normal 16 2 3 2 2 3" xfId="21978" xr:uid="{00000000-0005-0000-0000-0000D5550000}"/>
    <cellStyle name="Normal 16 2 3 2 2 3 2" xfId="21979" xr:uid="{00000000-0005-0000-0000-0000D6550000}"/>
    <cellStyle name="Normal 16 2 3 2 2 3 2 2" xfId="21980" xr:uid="{00000000-0005-0000-0000-0000D7550000}"/>
    <cellStyle name="Normal 16 2 3 2 2 3 2 2 2" xfId="21981" xr:uid="{00000000-0005-0000-0000-0000D8550000}"/>
    <cellStyle name="Normal 16 2 3 2 2 3 2 3" xfId="21982" xr:uid="{00000000-0005-0000-0000-0000D9550000}"/>
    <cellStyle name="Normal 16 2 3 2 2 3 3" xfId="21983" xr:uid="{00000000-0005-0000-0000-0000DA550000}"/>
    <cellStyle name="Normal 16 2 3 2 2 3 3 2" xfId="21984" xr:uid="{00000000-0005-0000-0000-0000DB550000}"/>
    <cellStyle name="Normal 16 2 3 2 2 3 4" xfId="21985" xr:uid="{00000000-0005-0000-0000-0000DC550000}"/>
    <cellStyle name="Normal 16 2 3 2 2 4" xfId="21986" xr:uid="{00000000-0005-0000-0000-0000DD550000}"/>
    <cellStyle name="Normal 16 2 3 2 2 4 2" xfId="21987" xr:uid="{00000000-0005-0000-0000-0000DE550000}"/>
    <cellStyle name="Normal 16 2 3 2 2 4 2 2" xfId="21988" xr:uid="{00000000-0005-0000-0000-0000DF550000}"/>
    <cellStyle name="Normal 16 2 3 2 2 4 2 2 2" xfId="21989" xr:uid="{00000000-0005-0000-0000-0000E0550000}"/>
    <cellStyle name="Normal 16 2 3 2 2 4 2 3" xfId="21990" xr:uid="{00000000-0005-0000-0000-0000E1550000}"/>
    <cellStyle name="Normal 16 2 3 2 2 4 3" xfId="21991" xr:uid="{00000000-0005-0000-0000-0000E2550000}"/>
    <cellStyle name="Normal 16 2 3 2 2 4 3 2" xfId="21992" xr:uid="{00000000-0005-0000-0000-0000E3550000}"/>
    <cellStyle name="Normal 16 2 3 2 2 4 4" xfId="21993" xr:uid="{00000000-0005-0000-0000-0000E4550000}"/>
    <cellStyle name="Normal 16 2 3 2 2 5" xfId="21994" xr:uid="{00000000-0005-0000-0000-0000E5550000}"/>
    <cellStyle name="Normal 16 2 3 2 2 5 2" xfId="21995" xr:uid="{00000000-0005-0000-0000-0000E6550000}"/>
    <cellStyle name="Normal 16 2 3 2 2 5 2 2" xfId="21996" xr:uid="{00000000-0005-0000-0000-0000E7550000}"/>
    <cellStyle name="Normal 16 2 3 2 2 5 3" xfId="21997" xr:uid="{00000000-0005-0000-0000-0000E8550000}"/>
    <cellStyle name="Normal 16 2 3 2 2 6" xfId="21998" xr:uid="{00000000-0005-0000-0000-0000E9550000}"/>
    <cellStyle name="Normal 16 2 3 2 2 6 2" xfId="21999" xr:uid="{00000000-0005-0000-0000-0000EA550000}"/>
    <cellStyle name="Normal 16 2 3 2 2 7" xfId="22000" xr:uid="{00000000-0005-0000-0000-0000EB550000}"/>
    <cellStyle name="Normal 16 2 3 2 3" xfId="22001" xr:uid="{00000000-0005-0000-0000-0000EC550000}"/>
    <cellStyle name="Normal 16 2 3 2 3 2" xfId="22002" xr:uid="{00000000-0005-0000-0000-0000ED550000}"/>
    <cellStyle name="Normal 16 2 3 2 3 2 2" xfId="22003" xr:uid="{00000000-0005-0000-0000-0000EE550000}"/>
    <cellStyle name="Normal 16 2 3 2 3 2 2 2" xfId="22004" xr:uid="{00000000-0005-0000-0000-0000EF550000}"/>
    <cellStyle name="Normal 16 2 3 2 3 2 2 2 2" xfId="22005" xr:uid="{00000000-0005-0000-0000-0000F0550000}"/>
    <cellStyle name="Normal 16 2 3 2 3 2 2 3" xfId="22006" xr:uid="{00000000-0005-0000-0000-0000F1550000}"/>
    <cellStyle name="Normal 16 2 3 2 3 2 3" xfId="22007" xr:uid="{00000000-0005-0000-0000-0000F2550000}"/>
    <cellStyle name="Normal 16 2 3 2 3 2 3 2" xfId="22008" xr:uid="{00000000-0005-0000-0000-0000F3550000}"/>
    <cellStyle name="Normal 16 2 3 2 3 2 4" xfId="22009" xr:uid="{00000000-0005-0000-0000-0000F4550000}"/>
    <cellStyle name="Normal 16 2 3 2 3 3" xfId="22010" xr:uid="{00000000-0005-0000-0000-0000F5550000}"/>
    <cellStyle name="Normal 16 2 3 2 3 3 2" xfId="22011" xr:uid="{00000000-0005-0000-0000-0000F6550000}"/>
    <cellStyle name="Normal 16 2 3 2 3 3 2 2" xfId="22012" xr:uid="{00000000-0005-0000-0000-0000F7550000}"/>
    <cellStyle name="Normal 16 2 3 2 3 3 2 2 2" xfId="22013" xr:uid="{00000000-0005-0000-0000-0000F8550000}"/>
    <cellStyle name="Normal 16 2 3 2 3 3 2 3" xfId="22014" xr:uid="{00000000-0005-0000-0000-0000F9550000}"/>
    <cellStyle name="Normal 16 2 3 2 3 3 3" xfId="22015" xr:uid="{00000000-0005-0000-0000-0000FA550000}"/>
    <cellStyle name="Normal 16 2 3 2 3 3 3 2" xfId="22016" xr:uid="{00000000-0005-0000-0000-0000FB550000}"/>
    <cellStyle name="Normal 16 2 3 2 3 3 4" xfId="22017" xr:uid="{00000000-0005-0000-0000-0000FC550000}"/>
    <cellStyle name="Normal 16 2 3 2 3 4" xfId="22018" xr:uid="{00000000-0005-0000-0000-0000FD550000}"/>
    <cellStyle name="Normal 16 2 3 2 3 4 2" xfId="22019" xr:uid="{00000000-0005-0000-0000-0000FE550000}"/>
    <cellStyle name="Normal 16 2 3 2 3 4 2 2" xfId="22020" xr:uid="{00000000-0005-0000-0000-0000FF550000}"/>
    <cellStyle name="Normal 16 2 3 2 3 4 3" xfId="22021" xr:uid="{00000000-0005-0000-0000-000000560000}"/>
    <cellStyle name="Normal 16 2 3 2 3 5" xfId="22022" xr:uid="{00000000-0005-0000-0000-000001560000}"/>
    <cellStyle name="Normal 16 2 3 2 3 5 2" xfId="22023" xr:uid="{00000000-0005-0000-0000-000002560000}"/>
    <cellStyle name="Normal 16 2 3 2 3 6" xfId="22024" xr:uid="{00000000-0005-0000-0000-000003560000}"/>
    <cellStyle name="Normal 16 2 3 2 4" xfId="22025" xr:uid="{00000000-0005-0000-0000-000004560000}"/>
    <cellStyle name="Normal 16 2 3 2 4 2" xfId="22026" xr:uid="{00000000-0005-0000-0000-000005560000}"/>
    <cellStyle name="Normal 16 2 3 2 4 2 2" xfId="22027" xr:uid="{00000000-0005-0000-0000-000006560000}"/>
    <cellStyle name="Normal 16 2 3 2 4 2 2 2" xfId="22028" xr:uid="{00000000-0005-0000-0000-000007560000}"/>
    <cellStyle name="Normal 16 2 3 2 4 2 3" xfId="22029" xr:uid="{00000000-0005-0000-0000-000008560000}"/>
    <cellStyle name="Normal 16 2 3 2 4 3" xfId="22030" xr:uid="{00000000-0005-0000-0000-000009560000}"/>
    <cellStyle name="Normal 16 2 3 2 4 3 2" xfId="22031" xr:uid="{00000000-0005-0000-0000-00000A560000}"/>
    <cellStyle name="Normal 16 2 3 2 4 4" xfId="22032" xr:uid="{00000000-0005-0000-0000-00000B560000}"/>
    <cellStyle name="Normal 16 2 3 2 5" xfId="22033" xr:uid="{00000000-0005-0000-0000-00000C560000}"/>
    <cellStyle name="Normal 16 2 3 2 5 2" xfId="22034" xr:uid="{00000000-0005-0000-0000-00000D560000}"/>
    <cellStyle name="Normal 16 2 3 2 5 2 2" xfId="22035" xr:uid="{00000000-0005-0000-0000-00000E560000}"/>
    <cellStyle name="Normal 16 2 3 2 5 2 2 2" xfId="22036" xr:uid="{00000000-0005-0000-0000-00000F560000}"/>
    <cellStyle name="Normal 16 2 3 2 5 2 3" xfId="22037" xr:uid="{00000000-0005-0000-0000-000010560000}"/>
    <cellStyle name="Normal 16 2 3 2 5 3" xfId="22038" xr:uid="{00000000-0005-0000-0000-000011560000}"/>
    <cellStyle name="Normal 16 2 3 2 5 3 2" xfId="22039" xr:uid="{00000000-0005-0000-0000-000012560000}"/>
    <cellStyle name="Normal 16 2 3 2 5 4" xfId="22040" xr:uid="{00000000-0005-0000-0000-000013560000}"/>
    <cellStyle name="Normal 16 2 3 2 6" xfId="22041" xr:uid="{00000000-0005-0000-0000-000014560000}"/>
    <cellStyle name="Normal 16 2 3 2 6 2" xfId="22042" xr:uid="{00000000-0005-0000-0000-000015560000}"/>
    <cellStyle name="Normal 16 2 3 2 6 2 2" xfId="22043" xr:uid="{00000000-0005-0000-0000-000016560000}"/>
    <cellStyle name="Normal 16 2 3 2 6 3" xfId="22044" xr:uid="{00000000-0005-0000-0000-000017560000}"/>
    <cellStyle name="Normal 16 2 3 2 7" xfId="22045" xr:uid="{00000000-0005-0000-0000-000018560000}"/>
    <cellStyle name="Normal 16 2 3 2 7 2" xfId="22046" xr:uid="{00000000-0005-0000-0000-000019560000}"/>
    <cellStyle name="Normal 16 2 3 2 8" xfId="22047" xr:uid="{00000000-0005-0000-0000-00001A560000}"/>
    <cellStyle name="Normal 16 2 3 2 8 2" xfId="22048" xr:uid="{00000000-0005-0000-0000-00001B560000}"/>
    <cellStyle name="Normal 16 2 3 2 9" xfId="22049" xr:uid="{00000000-0005-0000-0000-00001C560000}"/>
    <cellStyle name="Normal 16 2 3 3" xfId="22050" xr:uid="{00000000-0005-0000-0000-00001D560000}"/>
    <cellStyle name="Normal 16 2 3 3 2" xfId="22051" xr:uid="{00000000-0005-0000-0000-00001E560000}"/>
    <cellStyle name="Normal 16 2 3 3 2 2" xfId="22052" xr:uid="{00000000-0005-0000-0000-00001F560000}"/>
    <cellStyle name="Normal 16 2 3 3 2 2 2" xfId="22053" xr:uid="{00000000-0005-0000-0000-000020560000}"/>
    <cellStyle name="Normal 16 2 3 3 2 2 2 2" xfId="22054" xr:uid="{00000000-0005-0000-0000-000021560000}"/>
    <cellStyle name="Normal 16 2 3 3 2 2 2 2 2" xfId="22055" xr:uid="{00000000-0005-0000-0000-000022560000}"/>
    <cellStyle name="Normal 16 2 3 3 2 2 2 3" xfId="22056" xr:uid="{00000000-0005-0000-0000-000023560000}"/>
    <cellStyle name="Normal 16 2 3 3 2 2 3" xfId="22057" xr:uid="{00000000-0005-0000-0000-000024560000}"/>
    <cellStyle name="Normal 16 2 3 3 2 2 3 2" xfId="22058" xr:uid="{00000000-0005-0000-0000-000025560000}"/>
    <cellStyle name="Normal 16 2 3 3 2 2 4" xfId="22059" xr:uid="{00000000-0005-0000-0000-000026560000}"/>
    <cellStyle name="Normal 16 2 3 3 2 3" xfId="22060" xr:uid="{00000000-0005-0000-0000-000027560000}"/>
    <cellStyle name="Normal 16 2 3 3 2 3 2" xfId="22061" xr:uid="{00000000-0005-0000-0000-000028560000}"/>
    <cellStyle name="Normal 16 2 3 3 2 3 2 2" xfId="22062" xr:uid="{00000000-0005-0000-0000-000029560000}"/>
    <cellStyle name="Normal 16 2 3 3 2 3 2 2 2" xfId="22063" xr:uid="{00000000-0005-0000-0000-00002A560000}"/>
    <cellStyle name="Normal 16 2 3 3 2 3 2 3" xfId="22064" xr:uid="{00000000-0005-0000-0000-00002B560000}"/>
    <cellStyle name="Normal 16 2 3 3 2 3 3" xfId="22065" xr:uid="{00000000-0005-0000-0000-00002C560000}"/>
    <cellStyle name="Normal 16 2 3 3 2 3 3 2" xfId="22066" xr:uid="{00000000-0005-0000-0000-00002D560000}"/>
    <cellStyle name="Normal 16 2 3 3 2 3 4" xfId="22067" xr:uid="{00000000-0005-0000-0000-00002E560000}"/>
    <cellStyle name="Normal 16 2 3 3 2 4" xfId="22068" xr:uid="{00000000-0005-0000-0000-00002F560000}"/>
    <cellStyle name="Normal 16 2 3 3 2 4 2" xfId="22069" xr:uid="{00000000-0005-0000-0000-000030560000}"/>
    <cellStyle name="Normal 16 2 3 3 2 4 2 2" xfId="22070" xr:uid="{00000000-0005-0000-0000-000031560000}"/>
    <cellStyle name="Normal 16 2 3 3 2 4 3" xfId="22071" xr:uid="{00000000-0005-0000-0000-000032560000}"/>
    <cellStyle name="Normal 16 2 3 3 2 5" xfId="22072" xr:uid="{00000000-0005-0000-0000-000033560000}"/>
    <cellStyle name="Normal 16 2 3 3 2 5 2" xfId="22073" xr:uid="{00000000-0005-0000-0000-000034560000}"/>
    <cellStyle name="Normal 16 2 3 3 2 6" xfId="22074" xr:uid="{00000000-0005-0000-0000-000035560000}"/>
    <cellStyle name="Normal 16 2 3 3 3" xfId="22075" xr:uid="{00000000-0005-0000-0000-000036560000}"/>
    <cellStyle name="Normal 16 2 3 3 3 2" xfId="22076" xr:uid="{00000000-0005-0000-0000-000037560000}"/>
    <cellStyle name="Normal 16 2 3 3 3 2 2" xfId="22077" xr:uid="{00000000-0005-0000-0000-000038560000}"/>
    <cellStyle name="Normal 16 2 3 3 3 2 2 2" xfId="22078" xr:uid="{00000000-0005-0000-0000-000039560000}"/>
    <cellStyle name="Normal 16 2 3 3 3 2 3" xfId="22079" xr:uid="{00000000-0005-0000-0000-00003A560000}"/>
    <cellStyle name="Normal 16 2 3 3 3 3" xfId="22080" xr:uid="{00000000-0005-0000-0000-00003B560000}"/>
    <cellStyle name="Normal 16 2 3 3 3 3 2" xfId="22081" xr:uid="{00000000-0005-0000-0000-00003C560000}"/>
    <cellStyle name="Normal 16 2 3 3 3 4" xfId="22082" xr:uid="{00000000-0005-0000-0000-00003D560000}"/>
    <cellStyle name="Normal 16 2 3 3 4" xfId="22083" xr:uid="{00000000-0005-0000-0000-00003E560000}"/>
    <cellStyle name="Normal 16 2 3 3 4 2" xfId="22084" xr:uid="{00000000-0005-0000-0000-00003F560000}"/>
    <cellStyle name="Normal 16 2 3 3 4 2 2" xfId="22085" xr:uid="{00000000-0005-0000-0000-000040560000}"/>
    <cellStyle name="Normal 16 2 3 3 4 2 2 2" xfId="22086" xr:uid="{00000000-0005-0000-0000-000041560000}"/>
    <cellStyle name="Normal 16 2 3 3 4 2 3" xfId="22087" xr:uid="{00000000-0005-0000-0000-000042560000}"/>
    <cellStyle name="Normal 16 2 3 3 4 3" xfId="22088" xr:uid="{00000000-0005-0000-0000-000043560000}"/>
    <cellStyle name="Normal 16 2 3 3 4 3 2" xfId="22089" xr:uid="{00000000-0005-0000-0000-000044560000}"/>
    <cellStyle name="Normal 16 2 3 3 4 4" xfId="22090" xr:uid="{00000000-0005-0000-0000-000045560000}"/>
    <cellStyle name="Normal 16 2 3 3 5" xfId="22091" xr:uid="{00000000-0005-0000-0000-000046560000}"/>
    <cellStyle name="Normal 16 2 3 3 5 2" xfId="22092" xr:uid="{00000000-0005-0000-0000-000047560000}"/>
    <cellStyle name="Normal 16 2 3 3 5 2 2" xfId="22093" xr:uid="{00000000-0005-0000-0000-000048560000}"/>
    <cellStyle name="Normal 16 2 3 3 5 3" xfId="22094" xr:uid="{00000000-0005-0000-0000-000049560000}"/>
    <cellStyle name="Normal 16 2 3 3 6" xfId="22095" xr:uid="{00000000-0005-0000-0000-00004A560000}"/>
    <cellStyle name="Normal 16 2 3 3 6 2" xfId="22096" xr:uid="{00000000-0005-0000-0000-00004B560000}"/>
    <cellStyle name="Normal 16 2 3 3 7" xfId="22097" xr:uid="{00000000-0005-0000-0000-00004C560000}"/>
    <cellStyle name="Normal 16 2 3 4" xfId="22098" xr:uid="{00000000-0005-0000-0000-00004D560000}"/>
    <cellStyle name="Normal 16 2 3 4 2" xfId="22099" xr:uid="{00000000-0005-0000-0000-00004E560000}"/>
    <cellStyle name="Normal 16 2 3 4 2 2" xfId="22100" xr:uid="{00000000-0005-0000-0000-00004F560000}"/>
    <cellStyle name="Normal 16 2 3 4 2 2 2" xfId="22101" xr:uid="{00000000-0005-0000-0000-000050560000}"/>
    <cellStyle name="Normal 16 2 3 4 2 2 2 2" xfId="22102" xr:uid="{00000000-0005-0000-0000-000051560000}"/>
    <cellStyle name="Normal 16 2 3 4 2 2 3" xfId="22103" xr:uid="{00000000-0005-0000-0000-000052560000}"/>
    <cellStyle name="Normal 16 2 3 4 2 3" xfId="22104" xr:uid="{00000000-0005-0000-0000-000053560000}"/>
    <cellStyle name="Normal 16 2 3 4 2 3 2" xfId="22105" xr:uid="{00000000-0005-0000-0000-000054560000}"/>
    <cellStyle name="Normal 16 2 3 4 2 4" xfId="22106" xr:uid="{00000000-0005-0000-0000-000055560000}"/>
    <cellStyle name="Normal 16 2 3 4 3" xfId="22107" xr:uid="{00000000-0005-0000-0000-000056560000}"/>
    <cellStyle name="Normal 16 2 3 4 3 2" xfId="22108" xr:uid="{00000000-0005-0000-0000-000057560000}"/>
    <cellStyle name="Normal 16 2 3 4 3 2 2" xfId="22109" xr:uid="{00000000-0005-0000-0000-000058560000}"/>
    <cellStyle name="Normal 16 2 3 4 3 2 2 2" xfId="22110" xr:uid="{00000000-0005-0000-0000-000059560000}"/>
    <cellStyle name="Normal 16 2 3 4 3 2 3" xfId="22111" xr:uid="{00000000-0005-0000-0000-00005A560000}"/>
    <cellStyle name="Normal 16 2 3 4 3 3" xfId="22112" xr:uid="{00000000-0005-0000-0000-00005B560000}"/>
    <cellStyle name="Normal 16 2 3 4 3 3 2" xfId="22113" xr:uid="{00000000-0005-0000-0000-00005C560000}"/>
    <cellStyle name="Normal 16 2 3 4 3 4" xfId="22114" xr:uid="{00000000-0005-0000-0000-00005D560000}"/>
    <cellStyle name="Normal 16 2 3 4 4" xfId="22115" xr:uid="{00000000-0005-0000-0000-00005E560000}"/>
    <cellStyle name="Normal 16 2 3 4 4 2" xfId="22116" xr:uid="{00000000-0005-0000-0000-00005F560000}"/>
    <cellStyle name="Normal 16 2 3 4 4 2 2" xfId="22117" xr:uid="{00000000-0005-0000-0000-000060560000}"/>
    <cellStyle name="Normal 16 2 3 4 4 3" xfId="22118" xr:uid="{00000000-0005-0000-0000-000061560000}"/>
    <cellStyle name="Normal 16 2 3 4 5" xfId="22119" xr:uid="{00000000-0005-0000-0000-000062560000}"/>
    <cellStyle name="Normal 16 2 3 4 5 2" xfId="22120" xr:uid="{00000000-0005-0000-0000-000063560000}"/>
    <cellStyle name="Normal 16 2 3 4 6" xfId="22121" xr:uid="{00000000-0005-0000-0000-000064560000}"/>
    <cellStyle name="Normal 16 2 3 5" xfId="22122" xr:uid="{00000000-0005-0000-0000-000065560000}"/>
    <cellStyle name="Normal 16 2 3 5 2" xfId="22123" xr:uid="{00000000-0005-0000-0000-000066560000}"/>
    <cellStyle name="Normal 16 2 3 5 2 2" xfId="22124" xr:uid="{00000000-0005-0000-0000-000067560000}"/>
    <cellStyle name="Normal 16 2 3 5 2 2 2" xfId="22125" xr:uid="{00000000-0005-0000-0000-000068560000}"/>
    <cellStyle name="Normal 16 2 3 5 2 3" xfId="22126" xr:uid="{00000000-0005-0000-0000-000069560000}"/>
    <cellStyle name="Normal 16 2 3 5 3" xfId="22127" xr:uid="{00000000-0005-0000-0000-00006A560000}"/>
    <cellStyle name="Normal 16 2 3 5 3 2" xfId="22128" xr:uid="{00000000-0005-0000-0000-00006B560000}"/>
    <cellStyle name="Normal 16 2 3 5 4" xfId="22129" xr:uid="{00000000-0005-0000-0000-00006C560000}"/>
    <cellStyle name="Normal 16 2 3 6" xfId="22130" xr:uid="{00000000-0005-0000-0000-00006D560000}"/>
    <cellStyle name="Normal 16 2 3 6 2" xfId="22131" xr:uid="{00000000-0005-0000-0000-00006E560000}"/>
    <cellStyle name="Normal 16 2 3 6 2 2" xfId="22132" xr:uid="{00000000-0005-0000-0000-00006F560000}"/>
    <cellStyle name="Normal 16 2 3 6 2 2 2" xfId="22133" xr:uid="{00000000-0005-0000-0000-000070560000}"/>
    <cellStyle name="Normal 16 2 3 6 2 3" xfId="22134" xr:uid="{00000000-0005-0000-0000-000071560000}"/>
    <cellStyle name="Normal 16 2 3 6 3" xfId="22135" xr:uid="{00000000-0005-0000-0000-000072560000}"/>
    <cellStyle name="Normal 16 2 3 6 3 2" xfId="22136" xr:uid="{00000000-0005-0000-0000-000073560000}"/>
    <cellStyle name="Normal 16 2 3 6 4" xfId="22137" xr:uid="{00000000-0005-0000-0000-000074560000}"/>
    <cellStyle name="Normal 16 2 3 7" xfId="22138" xr:uid="{00000000-0005-0000-0000-000075560000}"/>
    <cellStyle name="Normal 16 2 3 7 2" xfId="22139" xr:uid="{00000000-0005-0000-0000-000076560000}"/>
    <cellStyle name="Normal 16 2 3 7 2 2" xfId="22140" xr:uid="{00000000-0005-0000-0000-000077560000}"/>
    <cellStyle name="Normal 16 2 3 7 3" xfId="22141" xr:uid="{00000000-0005-0000-0000-000078560000}"/>
    <cellStyle name="Normal 16 2 3 8" xfId="22142" xr:uid="{00000000-0005-0000-0000-000079560000}"/>
    <cellStyle name="Normal 16 2 3 8 2" xfId="22143" xr:uid="{00000000-0005-0000-0000-00007A560000}"/>
    <cellStyle name="Normal 16 2 3 9" xfId="22144" xr:uid="{00000000-0005-0000-0000-00007B560000}"/>
    <cellStyle name="Normal 16 2 3 9 2" xfId="22145" xr:uid="{00000000-0005-0000-0000-00007C560000}"/>
    <cellStyle name="Normal 16 2 4" xfId="22146" xr:uid="{00000000-0005-0000-0000-00007D560000}"/>
    <cellStyle name="Normal 16 2 4 2" xfId="22147" xr:uid="{00000000-0005-0000-0000-00007E560000}"/>
    <cellStyle name="Normal 16 2 4 3" xfId="22148" xr:uid="{00000000-0005-0000-0000-00007F560000}"/>
    <cellStyle name="Normal 16 2 4 4" xfId="22149" xr:uid="{00000000-0005-0000-0000-000080560000}"/>
    <cellStyle name="Normal 16 2 4 5" xfId="22150" xr:uid="{00000000-0005-0000-0000-000081560000}"/>
    <cellStyle name="Normal 16 2 5" xfId="22151" xr:uid="{00000000-0005-0000-0000-000082560000}"/>
    <cellStyle name="Normal 16 2 6" xfId="22152" xr:uid="{00000000-0005-0000-0000-000083560000}"/>
    <cellStyle name="Normal 16 2 7" xfId="22153" xr:uid="{00000000-0005-0000-0000-000084560000}"/>
    <cellStyle name="Normal 16 3" xfId="22154" xr:uid="{00000000-0005-0000-0000-000085560000}"/>
    <cellStyle name="Normal 16 3 2" xfId="22155" xr:uid="{00000000-0005-0000-0000-000086560000}"/>
    <cellStyle name="Normal 16 3 3" xfId="22156" xr:uid="{00000000-0005-0000-0000-000087560000}"/>
    <cellStyle name="Normal 16 3 4" xfId="22157" xr:uid="{00000000-0005-0000-0000-000088560000}"/>
    <cellStyle name="Normal 16 3 5" xfId="22158" xr:uid="{00000000-0005-0000-0000-000089560000}"/>
    <cellStyle name="Normal 16 4" xfId="22159" xr:uid="{00000000-0005-0000-0000-00008A560000}"/>
    <cellStyle name="Normal 16 4 10" xfId="22160" xr:uid="{00000000-0005-0000-0000-00008B560000}"/>
    <cellStyle name="Normal 16 4 2" xfId="22161" xr:uid="{00000000-0005-0000-0000-00008C560000}"/>
    <cellStyle name="Normal 16 4 2 2" xfId="22162" xr:uid="{00000000-0005-0000-0000-00008D560000}"/>
    <cellStyle name="Normal 16 4 2 2 2" xfId="22163" xr:uid="{00000000-0005-0000-0000-00008E560000}"/>
    <cellStyle name="Normal 16 4 2 2 2 2" xfId="22164" xr:uid="{00000000-0005-0000-0000-00008F560000}"/>
    <cellStyle name="Normal 16 4 2 2 2 2 2" xfId="22165" xr:uid="{00000000-0005-0000-0000-000090560000}"/>
    <cellStyle name="Normal 16 4 2 2 2 2 2 2" xfId="22166" xr:uid="{00000000-0005-0000-0000-000091560000}"/>
    <cellStyle name="Normal 16 4 2 2 2 2 2 2 2" xfId="22167" xr:uid="{00000000-0005-0000-0000-000092560000}"/>
    <cellStyle name="Normal 16 4 2 2 2 2 2 3" xfId="22168" xr:uid="{00000000-0005-0000-0000-000093560000}"/>
    <cellStyle name="Normal 16 4 2 2 2 2 3" xfId="22169" xr:uid="{00000000-0005-0000-0000-000094560000}"/>
    <cellStyle name="Normal 16 4 2 2 2 2 3 2" xfId="22170" xr:uid="{00000000-0005-0000-0000-000095560000}"/>
    <cellStyle name="Normal 16 4 2 2 2 2 4" xfId="22171" xr:uid="{00000000-0005-0000-0000-000096560000}"/>
    <cellStyle name="Normal 16 4 2 2 2 3" xfId="22172" xr:uid="{00000000-0005-0000-0000-000097560000}"/>
    <cellStyle name="Normal 16 4 2 2 2 3 2" xfId="22173" xr:uid="{00000000-0005-0000-0000-000098560000}"/>
    <cellStyle name="Normal 16 4 2 2 2 3 2 2" xfId="22174" xr:uid="{00000000-0005-0000-0000-000099560000}"/>
    <cellStyle name="Normal 16 4 2 2 2 3 2 2 2" xfId="22175" xr:uid="{00000000-0005-0000-0000-00009A560000}"/>
    <cellStyle name="Normal 16 4 2 2 2 3 2 3" xfId="22176" xr:uid="{00000000-0005-0000-0000-00009B560000}"/>
    <cellStyle name="Normal 16 4 2 2 2 3 3" xfId="22177" xr:uid="{00000000-0005-0000-0000-00009C560000}"/>
    <cellStyle name="Normal 16 4 2 2 2 3 3 2" xfId="22178" xr:uid="{00000000-0005-0000-0000-00009D560000}"/>
    <cellStyle name="Normal 16 4 2 2 2 3 4" xfId="22179" xr:uid="{00000000-0005-0000-0000-00009E560000}"/>
    <cellStyle name="Normal 16 4 2 2 2 4" xfId="22180" xr:uid="{00000000-0005-0000-0000-00009F560000}"/>
    <cellStyle name="Normal 16 4 2 2 2 4 2" xfId="22181" xr:uid="{00000000-0005-0000-0000-0000A0560000}"/>
    <cellStyle name="Normal 16 4 2 2 2 4 2 2" xfId="22182" xr:uid="{00000000-0005-0000-0000-0000A1560000}"/>
    <cellStyle name="Normal 16 4 2 2 2 4 3" xfId="22183" xr:uid="{00000000-0005-0000-0000-0000A2560000}"/>
    <cellStyle name="Normal 16 4 2 2 2 5" xfId="22184" xr:uid="{00000000-0005-0000-0000-0000A3560000}"/>
    <cellStyle name="Normal 16 4 2 2 2 5 2" xfId="22185" xr:uid="{00000000-0005-0000-0000-0000A4560000}"/>
    <cellStyle name="Normal 16 4 2 2 2 6" xfId="22186" xr:uid="{00000000-0005-0000-0000-0000A5560000}"/>
    <cellStyle name="Normal 16 4 2 2 3" xfId="22187" xr:uid="{00000000-0005-0000-0000-0000A6560000}"/>
    <cellStyle name="Normal 16 4 2 2 3 2" xfId="22188" xr:uid="{00000000-0005-0000-0000-0000A7560000}"/>
    <cellStyle name="Normal 16 4 2 2 3 2 2" xfId="22189" xr:uid="{00000000-0005-0000-0000-0000A8560000}"/>
    <cellStyle name="Normal 16 4 2 2 3 2 2 2" xfId="22190" xr:uid="{00000000-0005-0000-0000-0000A9560000}"/>
    <cellStyle name="Normal 16 4 2 2 3 2 3" xfId="22191" xr:uid="{00000000-0005-0000-0000-0000AA560000}"/>
    <cellStyle name="Normal 16 4 2 2 3 3" xfId="22192" xr:uid="{00000000-0005-0000-0000-0000AB560000}"/>
    <cellStyle name="Normal 16 4 2 2 3 3 2" xfId="22193" xr:uid="{00000000-0005-0000-0000-0000AC560000}"/>
    <cellStyle name="Normal 16 4 2 2 3 4" xfId="22194" xr:uid="{00000000-0005-0000-0000-0000AD560000}"/>
    <cellStyle name="Normal 16 4 2 2 4" xfId="22195" xr:uid="{00000000-0005-0000-0000-0000AE560000}"/>
    <cellStyle name="Normal 16 4 2 2 4 2" xfId="22196" xr:uid="{00000000-0005-0000-0000-0000AF560000}"/>
    <cellStyle name="Normal 16 4 2 2 4 2 2" xfId="22197" xr:uid="{00000000-0005-0000-0000-0000B0560000}"/>
    <cellStyle name="Normal 16 4 2 2 4 2 2 2" xfId="22198" xr:uid="{00000000-0005-0000-0000-0000B1560000}"/>
    <cellStyle name="Normal 16 4 2 2 4 2 3" xfId="22199" xr:uid="{00000000-0005-0000-0000-0000B2560000}"/>
    <cellStyle name="Normal 16 4 2 2 4 3" xfId="22200" xr:uid="{00000000-0005-0000-0000-0000B3560000}"/>
    <cellStyle name="Normal 16 4 2 2 4 3 2" xfId="22201" xr:uid="{00000000-0005-0000-0000-0000B4560000}"/>
    <cellStyle name="Normal 16 4 2 2 4 4" xfId="22202" xr:uid="{00000000-0005-0000-0000-0000B5560000}"/>
    <cellStyle name="Normal 16 4 2 2 5" xfId="22203" xr:uid="{00000000-0005-0000-0000-0000B6560000}"/>
    <cellStyle name="Normal 16 4 2 2 5 2" xfId="22204" xr:uid="{00000000-0005-0000-0000-0000B7560000}"/>
    <cellStyle name="Normal 16 4 2 2 5 2 2" xfId="22205" xr:uid="{00000000-0005-0000-0000-0000B8560000}"/>
    <cellStyle name="Normal 16 4 2 2 5 3" xfId="22206" xr:uid="{00000000-0005-0000-0000-0000B9560000}"/>
    <cellStyle name="Normal 16 4 2 2 6" xfId="22207" xr:uid="{00000000-0005-0000-0000-0000BA560000}"/>
    <cellStyle name="Normal 16 4 2 2 6 2" xfId="22208" xr:uid="{00000000-0005-0000-0000-0000BB560000}"/>
    <cellStyle name="Normal 16 4 2 2 7" xfId="22209" xr:uid="{00000000-0005-0000-0000-0000BC560000}"/>
    <cellStyle name="Normal 16 4 2 3" xfId="22210" xr:uid="{00000000-0005-0000-0000-0000BD560000}"/>
    <cellStyle name="Normal 16 4 2 3 2" xfId="22211" xr:uid="{00000000-0005-0000-0000-0000BE560000}"/>
    <cellStyle name="Normal 16 4 2 3 2 2" xfId="22212" xr:uid="{00000000-0005-0000-0000-0000BF560000}"/>
    <cellStyle name="Normal 16 4 2 3 2 2 2" xfId="22213" xr:uid="{00000000-0005-0000-0000-0000C0560000}"/>
    <cellStyle name="Normal 16 4 2 3 2 2 2 2" xfId="22214" xr:uid="{00000000-0005-0000-0000-0000C1560000}"/>
    <cellStyle name="Normal 16 4 2 3 2 2 3" xfId="22215" xr:uid="{00000000-0005-0000-0000-0000C2560000}"/>
    <cellStyle name="Normal 16 4 2 3 2 3" xfId="22216" xr:uid="{00000000-0005-0000-0000-0000C3560000}"/>
    <cellStyle name="Normal 16 4 2 3 2 3 2" xfId="22217" xr:uid="{00000000-0005-0000-0000-0000C4560000}"/>
    <cellStyle name="Normal 16 4 2 3 2 4" xfId="22218" xr:uid="{00000000-0005-0000-0000-0000C5560000}"/>
    <cellStyle name="Normal 16 4 2 3 3" xfId="22219" xr:uid="{00000000-0005-0000-0000-0000C6560000}"/>
    <cellStyle name="Normal 16 4 2 3 3 2" xfId="22220" xr:uid="{00000000-0005-0000-0000-0000C7560000}"/>
    <cellStyle name="Normal 16 4 2 3 3 2 2" xfId="22221" xr:uid="{00000000-0005-0000-0000-0000C8560000}"/>
    <cellStyle name="Normal 16 4 2 3 3 2 2 2" xfId="22222" xr:uid="{00000000-0005-0000-0000-0000C9560000}"/>
    <cellStyle name="Normal 16 4 2 3 3 2 3" xfId="22223" xr:uid="{00000000-0005-0000-0000-0000CA560000}"/>
    <cellStyle name="Normal 16 4 2 3 3 3" xfId="22224" xr:uid="{00000000-0005-0000-0000-0000CB560000}"/>
    <cellStyle name="Normal 16 4 2 3 3 3 2" xfId="22225" xr:uid="{00000000-0005-0000-0000-0000CC560000}"/>
    <cellStyle name="Normal 16 4 2 3 3 4" xfId="22226" xr:uid="{00000000-0005-0000-0000-0000CD560000}"/>
    <cellStyle name="Normal 16 4 2 3 4" xfId="22227" xr:uid="{00000000-0005-0000-0000-0000CE560000}"/>
    <cellStyle name="Normal 16 4 2 3 4 2" xfId="22228" xr:uid="{00000000-0005-0000-0000-0000CF560000}"/>
    <cellStyle name="Normal 16 4 2 3 4 2 2" xfId="22229" xr:uid="{00000000-0005-0000-0000-0000D0560000}"/>
    <cellStyle name="Normal 16 4 2 3 4 3" xfId="22230" xr:uid="{00000000-0005-0000-0000-0000D1560000}"/>
    <cellStyle name="Normal 16 4 2 3 5" xfId="22231" xr:uid="{00000000-0005-0000-0000-0000D2560000}"/>
    <cellStyle name="Normal 16 4 2 3 5 2" xfId="22232" xr:uid="{00000000-0005-0000-0000-0000D3560000}"/>
    <cellStyle name="Normal 16 4 2 3 6" xfId="22233" xr:uid="{00000000-0005-0000-0000-0000D4560000}"/>
    <cellStyle name="Normal 16 4 2 4" xfId="22234" xr:uid="{00000000-0005-0000-0000-0000D5560000}"/>
    <cellStyle name="Normal 16 4 2 4 2" xfId="22235" xr:uid="{00000000-0005-0000-0000-0000D6560000}"/>
    <cellStyle name="Normal 16 4 2 4 2 2" xfId="22236" xr:uid="{00000000-0005-0000-0000-0000D7560000}"/>
    <cellStyle name="Normal 16 4 2 4 2 2 2" xfId="22237" xr:uid="{00000000-0005-0000-0000-0000D8560000}"/>
    <cellStyle name="Normal 16 4 2 4 2 3" xfId="22238" xr:uid="{00000000-0005-0000-0000-0000D9560000}"/>
    <cellStyle name="Normal 16 4 2 4 3" xfId="22239" xr:uid="{00000000-0005-0000-0000-0000DA560000}"/>
    <cellStyle name="Normal 16 4 2 4 3 2" xfId="22240" xr:uid="{00000000-0005-0000-0000-0000DB560000}"/>
    <cellStyle name="Normal 16 4 2 4 4" xfId="22241" xr:uid="{00000000-0005-0000-0000-0000DC560000}"/>
    <cellStyle name="Normal 16 4 2 5" xfId="22242" xr:uid="{00000000-0005-0000-0000-0000DD560000}"/>
    <cellStyle name="Normal 16 4 2 5 2" xfId="22243" xr:uid="{00000000-0005-0000-0000-0000DE560000}"/>
    <cellStyle name="Normal 16 4 2 5 2 2" xfId="22244" xr:uid="{00000000-0005-0000-0000-0000DF560000}"/>
    <cellStyle name="Normal 16 4 2 5 2 2 2" xfId="22245" xr:uid="{00000000-0005-0000-0000-0000E0560000}"/>
    <cellStyle name="Normal 16 4 2 5 2 3" xfId="22246" xr:uid="{00000000-0005-0000-0000-0000E1560000}"/>
    <cellStyle name="Normal 16 4 2 5 3" xfId="22247" xr:uid="{00000000-0005-0000-0000-0000E2560000}"/>
    <cellStyle name="Normal 16 4 2 5 3 2" xfId="22248" xr:uid="{00000000-0005-0000-0000-0000E3560000}"/>
    <cellStyle name="Normal 16 4 2 5 4" xfId="22249" xr:uid="{00000000-0005-0000-0000-0000E4560000}"/>
    <cellStyle name="Normal 16 4 2 6" xfId="22250" xr:uid="{00000000-0005-0000-0000-0000E5560000}"/>
    <cellStyle name="Normal 16 4 2 6 2" xfId="22251" xr:uid="{00000000-0005-0000-0000-0000E6560000}"/>
    <cellStyle name="Normal 16 4 2 6 2 2" xfId="22252" xr:uid="{00000000-0005-0000-0000-0000E7560000}"/>
    <cellStyle name="Normal 16 4 2 6 3" xfId="22253" xr:uid="{00000000-0005-0000-0000-0000E8560000}"/>
    <cellStyle name="Normal 16 4 2 7" xfId="22254" xr:uid="{00000000-0005-0000-0000-0000E9560000}"/>
    <cellStyle name="Normal 16 4 2 7 2" xfId="22255" xr:uid="{00000000-0005-0000-0000-0000EA560000}"/>
    <cellStyle name="Normal 16 4 2 8" xfId="22256" xr:uid="{00000000-0005-0000-0000-0000EB560000}"/>
    <cellStyle name="Normal 16 4 2 8 2" xfId="22257" xr:uid="{00000000-0005-0000-0000-0000EC560000}"/>
    <cellStyle name="Normal 16 4 2 9" xfId="22258" xr:uid="{00000000-0005-0000-0000-0000ED560000}"/>
    <cellStyle name="Normal 16 4 3" xfId="22259" xr:uid="{00000000-0005-0000-0000-0000EE560000}"/>
    <cellStyle name="Normal 16 4 3 2" xfId="22260" xr:uid="{00000000-0005-0000-0000-0000EF560000}"/>
    <cellStyle name="Normal 16 4 3 2 2" xfId="22261" xr:uid="{00000000-0005-0000-0000-0000F0560000}"/>
    <cellStyle name="Normal 16 4 3 2 2 2" xfId="22262" xr:uid="{00000000-0005-0000-0000-0000F1560000}"/>
    <cellStyle name="Normal 16 4 3 2 2 2 2" xfId="22263" xr:uid="{00000000-0005-0000-0000-0000F2560000}"/>
    <cellStyle name="Normal 16 4 3 2 2 2 2 2" xfId="22264" xr:uid="{00000000-0005-0000-0000-0000F3560000}"/>
    <cellStyle name="Normal 16 4 3 2 2 2 3" xfId="22265" xr:uid="{00000000-0005-0000-0000-0000F4560000}"/>
    <cellStyle name="Normal 16 4 3 2 2 3" xfId="22266" xr:uid="{00000000-0005-0000-0000-0000F5560000}"/>
    <cellStyle name="Normal 16 4 3 2 2 3 2" xfId="22267" xr:uid="{00000000-0005-0000-0000-0000F6560000}"/>
    <cellStyle name="Normal 16 4 3 2 2 4" xfId="22268" xr:uid="{00000000-0005-0000-0000-0000F7560000}"/>
    <cellStyle name="Normal 16 4 3 2 3" xfId="22269" xr:uid="{00000000-0005-0000-0000-0000F8560000}"/>
    <cellStyle name="Normal 16 4 3 2 3 2" xfId="22270" xr:uid="{00000000-0005-0000-0000-0000F9560000}"/>
    <cellStyle name="Normal 16 4 3 2 3 2 2" xfId="22271" xr:uid="{00000000-0005-0000-0000-0000FA560000}"/>
    <cellStyle name="Normal 16 4 3 2 3 2 2 2" xfId="22272" xr:uid="{00000000-0005-0000-0000-0000FB560000}"/>
    <cellStyle name="Normal 16 4 3 2 3 2 3" xfId="22273" xr:uid="{00000000-0005-0000-0000-0000FC560000}"/>
    <cellStyle name="Normal 16 4 3 2 3 3" xfId="22274" xr:uid="{00000000-0005-0000-0000-0000FD560000}"/>
    <cellStyle name="Normal 16 4 3 2 3 3 2" xfId="22275" xr:uid="{00000000-0005-0000-0000-0000FE560000}"/>
    <cellStyle name="Normal 16 4 3 2 3 4" xfId="22276" xr:uid="{00000000-0005-0000-0000-0000FF560000}"/>
    <cellStyle name="Normal 16 4 3 2 4" xfId="22277" xr:uid="{00000000-0005-0000-0000-000000570000}"/>
    <cellStyle name="Normal 16 4 3 2 4 2" xfId="22278" xr:uid="{00000000-0005-0000-0000-000001570000}"/>
    <cellStyle name="Normal 16 4 3 2 4 2 2" xfId="22279" xr:uid="{00000000-0005-0000-0000-000002570000}"/>
    <cellStyle name="Normal 16 4 3 2 4 3" xfId="22280" xr:uid="{00000000-0005-0000-0000-000003570000}"/>
    <cellStyle name="Normal 16 4 3 2 5" xfId="22281" xr:uid="{00000000-0005-0000-0000-000004570000}"/>
    <cellStyle name="Normal 16 4 3 2 5 2" xfId="22282" xr:uid="{00000000-0005-0000-0000-000005570000}"/>
    <cellStyle name="Normal 16 4 3 2 6" xfId="22283" xr:uid="{00000000-0005-0000-0000-000006570000}"/>
    <cellStyle name="Normal 16 4 3 3" xfId="22284" xr:uid="{00000000-0005-0000-0000-000007570000}"/>
    <cellStyle name="Normal 16 4 3 3 2" xfId="22285" xr:uid="{00000000-0005-0000-0000-000008570000}"/>
    <cellStyle name="Normal 16 4 3 3 2 2" xfId="22286" xr:uid="{00000000-0005-0000-0000-000009570000}"/>
    <cellStyle name="Normal 16 4 3 3 2 2 2" xfId="22287" xr:uid="{00000000-0005-0000-0000-00000A570000}"/>
    <cellStyle name="Normal 16 4 3 3 2 3" xfId="22288" xr:uid="{00000000-0005-0000-0000-00000B570000}"/>
    <cellStyle name="Normal 16 4 3 3 3" xfId="22289" xr:uid="{00000000-0005-0000-0000-00000C570000}"/>
    <cellStyle name="Normal 16 4 3 3 3 2" xfId="22290" xr:uid="{00000000-0005-0000-0000-00000D570000}"/>
    <cellStyle name="Normal 16 4 3 3 4" xfId="22291" xr:uid="{00000000-0005-0000-0000-00000E570000}"/>
    <cellStyle name="Normal 16 4 3 4" xfId="22292" xr:uid="{00000000-0005-0000-0000-00000F570000}"/>
    <cellStyle name="Normal 16 4 3 4 2" xfId="22293" xr:uid="{00000000-0005-0000-0000-000010570000}"/>
    <cellStyle name="Normal 16 4 3 4 2 2" xfId="22294" xr:uid="{00000000-0005-0000-0000-000011570000}"/>
    <cellStyle name="Normal 16 4 3 4 2 2 2" xfId="22295" xr:uid="{00000000-0005-0000-0000-000012570000}"/>
    <cellStyle name="Normal 16 4 3 4 2 3" xfId="22296" xr:uid="{00000000-0005-0000-0000-000013570000}"/>
    <cellStyle name="Normal 16 4 3 4 3" xfId="22297" xr:uid="{00000000-0005-0000-0000-000014570000}"/>
    <cellStyle name="Normal 16 4 3 4 3 2" xfId="22298" xr:uid="{00000000-0005-0000-0000-000015570000}"/>
    <cellStyle name="Normal 16 4 3 4 4" xfId="22299" xr:uid="{00000000-0005-0000-0000-000016570000}"/>
    <cellStyle name="Normal 16 4 3 5" xfId="22300" xr:uid="{00000000-0005-0000-0000-000017570000}"/>
    <cellStyle name="Normal 16 4 3 5 2" xfId="22301" xr:uid="{00000000-0005-0000-0000-000018570000}"/>
    <cellStyle name="Normal 16 4 3 5 2 2" xfId="22302" xr:uid="{00000000-0005-0000-0000-000019570000}"/>
    <cellStyle name="Normal 16 4 3 5 3" xfId="22303" xr:uid="{00000000-0005-0000-0000-00001A570000}"/>
    <cellStyle name="Normal 16 4 3 6" xfId="22304" xr:uid="{00000000-0005-0000-0000-00001B570000}"/>
    <cellStyle name="Normal 16 4 3 6 2" xfId="22305" xr:uid="{00000000-0005-0000-0000-00001C570000}"/>
    <cellStyle name="Normal 16 4 3 7" xfId="22306" xr:uid="{00000000-0005-0000-0000-00001D570000}"/>
    <cellStyle name="Normal 16 4 4" xfId="22307" xr:uid="{00000000-0005-0000-0000-00001E570000}"/>
    <cellStyle name="Normal 16 4 4 2" xfId="22308" xr:uid="{00000000-0005-0000-0000-00001F570000}"/>
    <cellStyle name="Normal 16 4 4 2 2" xfId="22309" xr:uid="{00000000-0005-0000-0000-000020570000}"/>
    <cellStyle name="Normal 16 4 4 2 2 2" xfId="22310" xr:uid="{00000000-0005-0000-0000-000021570000}"/>
    <cellStyle name="Normal 16 4 4 2 2 2 2" xfId="22311" xr:uid="{00000000-0005-0000-0000-000022570000}"/>
    <cellStyle name="Normal 16 4 4 2 2 3" xfId="22312" xr:uid="{00000000-0005-0000-0000-000023570000}"/>
    <cellStyle name="Normal 16 4 4 2 3" xfId="22313" xr:uid="{00000000-0005-0000-0000-000024570000}"/>
    <cellStyle name="Normal 16 4 4 2 3 2" xfId="22314" xr:uid="{00000000-0005-0000-0000-000025570000}"/>
    <cellStyle name="Normal 16 4 4 2 4" xfId="22315" xr:uid="{00000000-0005-0000-0000-000026570000}"/>
    <cellStyle name="Normal 16 4 4 3" xfId="22316" xr:uid="{00000000-0005-0000-0000-000027570000}"/>
    <cellStyle name="Normal 16 4 4 3 2" xfId="22317" xr:uid="{00000000-0005-0000-0000-000028570000}"/>
    <cellStyle name="Normal 16 4 4 3 2 2" xfId="22318" xr:uid="{00000000-0005-0000-0000-000029570000}"/>
    <cellStyle name="Normal 16 4 4 3 2 2 2" xfId="22319" xr:uid="{00000000-0005-0000-0000-00002A570000}"/>
    <cellStyle name="Normal 16 4 4 3 2 3" xfId="22320" xr:uid="{00000000-0005-0000-0000-00002B570000}"/>
    <cellStyle name="Normal 16 4 4 3 3" xfId="22321" xr:uid="{00000000-0005-0000-0000-00002C570000}"/>
    <cellStyle name="Normal 16 4 4 3 3 2" xfId="22322" xr:uid="{00000000-0005-0000-0000-00002D570000}"/>
    <cellStyle name="Normal 16 4 4 3 4" xfId="22323" xr:uid="{00000000-0005-0000-0000-00002E570000}"/>
    <cellStyle name="Normal 16 4 4 4" xfId="22324" xr:uid="{00000000-0005-0000-0000-00002F570000}"/>
    <cellStyle name="Normal 16 4 4 4 2" xfId="22325" xr:uid="{00000000-0005-0000-0000-000030570000}"/>
    <cellStyle name="Normal 16 4 4 4 2 2" xfId="22326" xr:uid="{00000000-0005-0000-0000-000031570000}"/>
    <cellStyle name="Normal 16 4 4 4 3" xfId="22327" xr:uid="{00000000-0005-0000-0000-000032570000}"/>
    <cellStyle name="Normal 16 4 4 5" xfId="22328" xr:uid="{00000000-0005-0000-0000-000033570000}"/>
    <cellStyle name="Normal 16 4 4 5 2" xfId="22329" xr:uid="{00000000-0005-0000-0000-000034570000}"/>
    <cellStyle name="Normal 16 4 4 6" xfId="22330" xr:uid="{00000000-0005-0000-0000-000035570000}"/>
    <cellStyle name="Normal 16 4 5" xfId="22331" xr:uid="{00000000-0005-0000-0000-000036570000}"/>
    <cellStyle name="Normal 16 4 5 2" xfId="22332" xr:uid="{00000000-0005-0000-0000-000037570000}"/>
    <cellStyle name="Normal 16 4 5 2 2" xfId="22333" xr:uid="{00000000-0005-0000-0000-000038570000}"/>
    <cellStyle name="Normal 16 4 5 2 2 2" xfId="22334" xr:uid="{00000000-0005-0000-0000-000039570000}"/>
    <cellStyle name="Normal 16 4 5 2 3" xfId="22335" xr:uid="{00000000-0005-0000-0000-00003A570000}"/>
    <cellStyle name="Normal 16 4 5 3" xfId="22336" xr:uid="{00000000-0005-0000-0000-00003B570000}"/>
    <cellStyle name="Normal 16 4 5 3 2" xfId="22337" xr:uid="{00000000-0005-0000-0000-00003C570000}"/>
    <cellStyle name="Normal 16 4 5 4" xfId="22338" xr:uid="{00000000-0005-0000-0000-00003D570000}"/>
    <cellStyle name="Normal 16 4 6" xfId="22339" xr:uid="{00000000-0005-0000-0000-00003E570000}"/>
    <cellStyle name="Normal 16 4 6 2" xfId="22340" xr:uid="{00000000-0005-0000-0000-00003F570000}"/>
    <cellStyle name="Normal 16 4 6 2 2" xfId="22341" xr:uid="{00000000-0005-0000-0000-000040570000}"/>
    <cellStyle name="Normal 16 4 6 2 2 2" xfId="22342" xr:uid="{00000000-0005-0000-0000-000041570000}"/>
    <cellStyle name="Normal 16 4 6 2 3" xfId="22343" xr:uid="{00000000-0005-0000-0000-000042570000}"/>
    <cellStyle name="Normal 16 4 6 3" xfId="22344" xr:uid="{00000000-0005-0000-0000-000043570000}"/>
    <cellStyle name="Normal 16 4 6 3 2" xfId="22345" xr:uid="{00000000-0005-0000-0000-000044570000}"/>
    <cellStyle name="Normal 16 4 6 4" xfId="22346" xr:uid="{00000000-0005-0000-0000-000045570000}"/>
    <cellStyle name="Normal 16 4 7" xfId="22347" xr:uid="{00000000-0005-0000-0000-000046570000}"/>
    <cellStyle name="Normal 16 4 7 2" xfId="22348" xr:uid="{00000000-0005-0000-0000-000047570000}"/>
    <cellStyle name="Normal 16 4 7 2 2" xfId="22349" xr:uid="{00000000-0005-0000-0000-000048570000}"/>
    <cellStyle name="Normal 16 4 7 3" xfId="22350" xr:uid="{00000000-0005-0000-0000-000049570000}"/>
    <cellStyle name="Normal 16 4 8" xfId="22351" xr:uid="{00000000-0005-0000-0000-00004A570000}"/>
    <cellStyle name="Normal 16 4 8 2" xfId="22352" xr:uid="{00000000-0005-0000-0000-00004B570000}"/>
    <cellStyle name="Normal 16 4 9" xfId="22353" xr:uid="{00000000-0005-0000-0000-00004C570000}"/>
    <cellStyle name="Normal 16 4 9 2" xfId="22354" xr:uid="{00000000-0005-0000-0000-00004D570000}"/>
    <cellStyle name="Normal 16 5" xfId="22355" xr:uid="{00000000-0005-0000-0000-00004E570000}"/>
    <cellStyle name="Normal 16 5 10" xfId="22356" xr:uid="{00000000-0005-0000-0000-00004F570000}"/>
    <cellStyle name="Normal 16 5 2" xfId="22357" xr:uid="{00000000-0005-0000-0000-000050570000}"/>
    <cellStyle name="Normal 16 5 2 2" xfId="22358" xr:uid="{00000000-0005-0000-0000-000051570000}"/>
    <cellStyle name="Normal 16 5 2 2 2" xfId="22359" xr:uid="{00000000-0005-0000-0000-000052570000}"/>
    <cellStyle name="Normal 16 5 2 2 2 2" xfId="22360" xr:uid="{00000000-0005-0000-0000-000053570000}"/>
    <cellStyle name="Normal 16 5 2 2 2 2 2" xfId="22361" xr:uid="{00000000-0005-0000-0000-000054570000}"/>
    <cellStyle name="Normal 16 5 2 2 2 2 2 2" xfId="22362" xr:uid="{00000000-0005-0000-0000-000055570000}"/>
    <cellStyle name="Normal 16 5 2 2 2 2 2 2 2" xfId="22363" xr:uid="{00000000-0005-0000-0000-000056570000}"/>
    <cellStyle name="Normal 16 5 2 2 2 2 2 3" xfId="22364" xr:uid="{00000000-0005-0000-0000-000057570000}"/>
    <cellStyle name="Normal 16 5 2 2 2 2 3" xfId="22365" xr:uid="{00000000-0005-0000-0000-000058570000}"/>
    <cellStyle name="Normal 16 5 2 2 2 2 3 2" xfId="22366" xr:uid="{00000000-0005-0000-0000-000059570000}"/>
    <cellStyle name="Normal 16 5 2 2 2 2 4" xfId="22367" xr:uid="{00000000-0005-0000-0000-00005A570000}"/>
    <cellStyle name="Normal 16 5 2 2 2 3" xfId="22368" xr:uid="{00000000-0005-0000-0000-00005B570000}"/>
    <cellStyle name="Normal 16 5 2 2 2 3 2" xfId="22369" xr:uid="{00000000-0005-0000-0000-00005C570000}"/>
    <cellStyle name="Normal 16 5 2 2 2 3 2 2" xfId="22370" xr:uid="{00000000-0005-0000-0000-00005D570000}"/>
    <cellStyle name="Normal 16 5 2 2 2 3 2 2 2" xfId="22371" xr:uid="{00000000-0005-0000-0000-00005E570000}"/>
    <cellStyle name="Normal 16 5 2 2 2 3 2 3" xfId="22372" xr:uid="{00000000-0005-0000-0000-00005F570000}"/>
    <cellStyle name="Normal 16 5 2 2 2 3 3" xfId="22373" xr:uid="{00000000-0005-0000-0000-000060570000}"/>
    <cellStyle name="Normal 16 5 2 2 2 3 3 2" xfId="22374" xr:uid="{00000000-0005-0000-0000-000061570000}"/>
    <cellStyle name="Normal 16 5 2 2 2 3 4" xfId="22375" xr:uid="{00000000-0005-0000-0000-000062570000}"/>
    <cellStyle name="Normal 16 5 2 2 2 4" xfId="22376" xr:uid="{00000000-0005-0000-0000-000063570000}"/>
    <cellStyle name="Normal 16 5 2 2 2 4 2" xfId="22377" xr:uid="{00000000-0005-0000-0000-000064570000}"/>
    <cellStyle name="Normal 16 5 2 2 2 4 2 2" xfId="22378" xr:uid="{00000000-0005-0000-0000-000065570000}"/>
    <cellStyle name="Normal 16 5 2 2 2 4 3" xfId="22379" xr:uid="{00000000-0005-0000-0000-000066570000}"/>
    <cellStyle name="Normal 16 5 2 2 2 5" xfId="22380" xr:uid="{00000000-0005-0000-0000-000067570000}"/>
    <cellStyle name="Normal 16 5 2 2 2 5 2" xfId="22381" xr:uid="{00000000-0005-0000-0000-000068570000}"/>
    <cellStyle name="Normal 16 5 2 2 2 6" xfId="22382" xr:uid="{00000000-0005-0000-0000-000069570000}"/>
    <cellStyle name="Normal 16 5 2 2 3" xfId="22383" xr:uid="{00000000-0005-0000-0000-00006A570000}"/>
    <cellStyle name="Normal 16 5 2 2 3 2" xfId="22384" xr:uid="{00000000-0005-0000-0000-00006B570000}"/>
    <cellStyle name="Normal 16 5 2 2 3 2 2" xfId="22385" xr:uid="{00000000-0005-0000-0000-00006C570000}"/>
    <cellStyle name="Normal 16 5 2 2 3 2 2 2" xfId="22386" xr:uid="{00000000-0005-0000-0000-00006D570000}"/>
    <cellStyle name="Normal 16 5 2 2 3 2 3" xfId="22387" xr:uid="{00000000-0005-0000-0000-00006E570000}"/>
    <cellStyle name="Normal 16 5 2 2 3 3" xfId="22388" xr:uid="{00000000-0005-0000-0000-00006F570000}"/>
    <cellStyle name="Normal 16 5 2 2 3 3 2" xfId="22389" xr:uid="{00000000-0005-0000-0000-000070570000}"/>
    <cellStyle name="Normal 16 5 2 2 3 4" xfId="22390" xr:uid="{00000000-0005-0000-0000-000071570000}"/>
    <cellStyle name="Normal 16 5 2 2 4" xfId="22391" xr:uid="{00000000-0005-0000-0000-000072570000}"/>
    <cellStyle name="Normal 16 5 2 2 4 2" xfId="22392" xr:uid="{00000000-0005-0000-0000-000073570000}"/>
    <cellStyle name="Normal 16 5 2 2 4 2 2" xfId="22393" xr:uid="{00000000-0005-0000-0000-000074570000}"/>
    <cellStyle name="Normal 16 5 2 2 4 2 2 2" xfId="22394" xr:uid="{00000000-0005-0000-0000-000075570000}"/>
    <cellStyle name="Normal 16 5 2 2 4 2 3" xfId="22395" xr:uid="{00000000-0005-0000-0000-000076570000}"/>
    <cellStyle name="Normal 16 5 2 2 4 3" xfId="22396" xr:uid="{00000000-0005-0000-0000-000077570000}"/>
    <cellStyle name="Normal 16 5 2 2 4 3 2" xfId="22397" xr:uid="{00000000-0005-0000-0000-000078570000}"/>
    <cellStyle name="Normal 16 5 2 2 4 4" xfId="22398" xr:uid="{00000000-0005-0000-0000-000079570000}"/>
    <cellStyle name="Normal 16 5 2 2 5" xfId="22399" xr:uid="{00000000-0005-0000-0000-00007A570000}"/>
    <cellStyle name="Normal 16 5 2 2 5 2" xfId="22400" xr:uid="{00000000-0005-0000-0000-00007B570000}"/>
    <cellStyle name="Normal 16 5 2 2 5 2 2" xfId="22401" xr:uid="{00000000-0005-0000-0000-00007C570000}"/>
    <cellStyle name="Normal 16 5 2 2 5 3" xfId="22402" xr:uid="{00000000-0005-0000-0000-00007D570000}"/>
    <cellStyle name="Normal 16 5 2 2 6" xfId="22403" xr:uid="{00000000-0005-0000-0000-00007E570000}"/>
    <cellStyle name="Normal 16 5 2 2 6 2" xfId="22404" xr:uid="{00000000-0005-0000-0000-00007F570000}"/>
    <cellStyle name="Normal 16 5 2 2 7" xfId="22405" xr:uid="{00000000-0005-0000-0000-000080570000}"/>
    <cellStyle name="Normal 16 5 2 3" xfId="22406" xr:uid="{00000000-0005-0000-0000-000081570000}"/>
    <cellStyle name="Normal 16 5 2 3 2" xfId="22407" xr:uid="{00000000-0005-0000-0000-000082570000}"/>
    <cellStyle name="Normal 16 5 2 3 2 2" xfId="22408" xr:uid="{00000000-0005-0000-0000-000083570000}"/>
    <cellStyle name="Normal 16 5 2 3 2 2 2" xfId="22409" xr:uid="{00000000-0005-0000-0000-000084570000}"/>
    <cellStyle name="Normal 16 5 2 3 2 2 2 2" xfId="22410" xr:uid="{00000000-0005-0000-0000-000085570000}"/>
    <cellStyle name="Normal 16 5 2 3 2 2 3" xfId="22411" xr:uid="{00000000-0005-0000-0000-000086570000}"/>
    <cellStyle name="Normal 16 5 2 3 2 3" xfId="22412" xr:uid="{00000000-0005-0000-0000-000087570000}"/>
    <cellStyle name="Normal 16 5 2 3 2 3 2" xfId="22413" xr:uid="{00000000-0005-0000-0000-000088570000}"/>
    <cellStyle name="Normal 16 5 2 3 2 4" xfId="22414" xr:uid="{00000000-0005-0000-0000-000089570000}"/>
    <cellStyle name="Normal 16 5 2 3 3" xfId="22415" xr:uid="{00000000-0005-0000-0000-00008A570000}"/>
    <cellStyle name="Normal 16 5 2 3 3 2" xfId="22416" xr:uid="{00000000-0005-0000-0000-00008B570000}"/>
    <cellStyle name="Normal 16 5 2 3 3 2 2" xfId="22417" xr:uid="{00000000-0005-0000-0000-00008C570000}"/>
    <cellStyle name="Normal 16 5 2 3 3 2 2 2" xfId="22418" xr:uid="{00000000-0005-0000-0000-00008D570000}"/>
    <cellStyle name="Normal 16 5 2 3 3 2 3" xfId="22419" xr:uid="{00000000-0005-0000-0000-00008E570000}"/>
    <cellStyle name="Normal 16 5 2 3 3 3" xfId="22420" xr:uid="{00000000-0005-0000-0000-00008F570000}"/>
    <cellStyle name="Normal 16 5 2 3 3 3 2" xfId="22421" xr:uid="{00000000-0005-0000-0000-000090570000}"/>
    <cellStyle name="Normal 16 5 2 3 3 4" xfId="22422" xr:uid="{00000000-0005-0000-0000-000091570000}"/>
    <cellStyle name="Normal 16 5 2 3 4" xfId="22423" xr:uid="{00000000-0005-0000-0000-000092570000}"/>
    <cellStyle name="Normal 16 5 2 3 4 2" xfId="22424" xr:uid="{00000000-0005-0000-0000-000093570000}"/>
    <cellStyle name="Normal 16 5 2 3 4 2 2" xfId="22425" xr:uid="{00000000-0005-0000-0000-000094570000}"/>
    <cellStyle name="Normal 16 5 2 3 4 3" xfId="22426" xr:uid="{00000000-0005-0000-0000-000095570000}"/>
    <cellStyle name="Normal 16 5 2 3 5" xfId="22427" xr:uid="{00000000-0005-0000-0000-000096570000}"/>
    <cellStyle name="Normal 16 5 2 3 5 2" xfId="22428" xr:uid="{00000000-0005-0000-0000-000097570000}"/>
    <cellStyle name="Normal 16 5 2 3 6" xfId="22429" xr:uid="{00000000-0005-0000-0000-000098570000}"/>
    <cellStyle name="Normal 16 5 2 4" xfId="22430" xr:uid="{00000000-0005-0000-0000-000099570000}"/>
    <cellStyle name="Normal 16 5 2 4 2" xfId="22431" xr:uid="{00000000-0005-0000-0000-00009A570000}"/>
    <cellStyle name="Normal 16 5 2 4 2 2" xfId="22432" xr:uid="{00000000-0005-0000-0000-00009B570000}"/>
    <cellStyle name="Normal 16 5 2 4 2 2 2" xfId="22433" xr:uid="{00000000-0005-0000-0000-00009C570000}"/>
    <cellStyle name="Normal 16 5 2 4 2 3" xfId="22434" xr:uid="{00000000-0005-0000-0000-00009D570000}"/>
    <cellStyle name="Normal 16 5 2 4 3" xfId="22435" xr:uid="{00000000-0005-0000-0000-00009E570000}"/>
    <cellStyle name="Normal 16 5 2 4 3 2" xfId="22436" xr:uid="{00000000-0005-0000-0000-00009F570000}"/>
    <cellStyle name="Normal 16 5 2 4 4" xfId="22437" xr:uid="{00000000-0005-0000-0000-0000A0570000}"/>
    <cellStyle name="Normal 16 5 2 5" xfId="22438" xr:uid="{00000000-0005-0000-0000-0000A1570000}"/>
    <cellStyle name="Normal 16 5 2 5 2" xfId="22439" xr:uid="{00000000-0005-0000-0000-0000A2570000}"/>
    <cellStyle name="Normal 16 5 2 5 2 2" xfId="22440" xr:uid="{00000000-0005-0000-0000-0000A3570000}"/>
    <cellStyle name="Normal 16 5 2 5 2 2 2" xfId="22441" xr:uid="{00000000-0005-0000-0000-0000A4570000}"/>
    <cellStyle name="Normal 16 5 2 5 2 3" xfId="22442" xr:uid="{00000000-0005-0000-0000-0000A5570000}"/>
    <cellStyle name="Normal 16 5 2 5 3" xfId="22443" xr:uid="{00000000-0005-0000-0000-0000A6570000}"/>
    <cellStyle name="Normal 16 5 2 5 3 2" xfId="22444" xr:uid="{00000000-0005-0000-0000-0000A7570000}"/>
    <cellStyle name="Normal 16 5 2 5 4" xfId="22445" xr:uid="{00000000-0005-0000-0000-0000A8570000}"/>
    <cellStyle name="Normal 16 5 2 6" xfId="22446" xr:uid="{00000000-0005-0000-0000-0000A9570000}"/>
    <cellStyle name="Normal 16 5 2 6 2" xfId="22447" xr:uid="{00000000-0005-0000-0000-0000AA570000}"/>
    <cellStyle name="Normal 16 5 2 6 2 2" xfId="22448" xr:uid="{00000000-0005-0000-0000-0000AB570000}"/>
    <cellStyle name="Normal 16 5 2 6 3" xfId="22449" xr:uid="{00000000-0005-0000-0000-0000AC570000}"/>
    <cellStyle name="Normal 16 5 2 7" xfId="22450" xr:uid="{00000000-0005-0000-0000-0000AD570000}"/>
    <cellStyle name="Normal 16 5 2 7 2" xfId="22451" xr:uid="{00000000-0005-0000-0000-0000AE570000}"/>
    <cellStyle name="Normal 16 5 2 8" xfId="22452" xr:uid="{00000000-0005-0000-0000-0000AF570000}"/>
    <cellStyle name="Normal 16 5 2 8 2" xfId="22453" xr:uid="{00000000-0005-0000-0000-0000B0570000}"/>
    <cellStyle name="Normal 16 5 2 9" xfId="22454" xr:uid="{00000000-0005-0000-0000-0000B1570000}"/>
    <cellStyle name="Normal 16 5 3" xfId="22455" xr:uid="{00000000-0005-0000-0000-0000B2570000}"/>
    <cellStyle name="Normal 16 5 3 2" xfId="22456" xr:uid="{00000000-0005-0000-0000-0000B3570000}"/>
    <cellStyle name="Normal 16 5 3 2 2" xfId="22457" xr:uid="{00000000-0005-0000-0000-0000B4570000}"/>
    <cellStyle name="Normal 16 5 3 2 2 2" xfId="22458" xr:uid="{00000000-0005-0000-0000-0000B5570000}"/>
    <cellStyle name="Normal 16 5 3 2 2 2 2" xfId="22459" xr:uid="{00000000-0005-0000-0000-0000B6570000}"/>
    <cellStyle name="Normal 16 5 3 2 2 2 2 2" xfId="22460" xr:uid="{00000000-0005-0000-0000-0000B7570000}"/>
    <cellStyle name="Normal 16 5 3 2 2 2 3" xfId="22461" xr:uid="{00000000-0005-0000-0000-0000B8570000}"/>
    <cellStyle name="Normal 16 5 3 2 2 3" xfId="22462" xr:uid="{00000000-0005-0000-0000-0000B9570000}"/>
    <cellStyle name="Normal 16 5 3 2 2 3 2" xfId="22463" xr:uid="{00000000-0005-0000-0000-0000BA570000}"/>
    <cellStyle name="Normal 16 5 3 2 2 4" xfId="22464" xr:uid="{00000000-0005-0000-0000-0000BB570000}"/>
    <cellStyle name="Normal 16 5 3 2 3" xfId="22465" xr:uid="{00000000-0005-0000-0000-0000BC570000}"/>
    <cellStyle name="Normal 16 5 3 2 3 2" xfId="22466" xr:uid="{00000000-0005-0000-0000-0000BD570000}"/>
    <cellStyle name="Normal 16 5 3 2 3 2 2" xfId="22467" xr:uid="{00000000-0005-0000-0000-0000BE570000}"/>
    <cellStyle name="Normal 16 5 3 2 3 2 2 2" xfId="22468" xr:uid="{00000000-0005-0000-0000-0000BF570000}"/>
    <cellStyle name="Normal 16 5 3 2 3 2 3" xfId="22469" xr:uid="{00000000-0005-0000-0000-0000C0570000}"/>
    <cellStyle name="Normal 16 5 3 2 3 3" xfId="22470" xr:uid="{00000000-0005-0000-0000-0000C1570000}"/>
    <cellStyle name="Normal 16 5 3 2 3 3 2" xfId="22471" xr:uid="{00000000-0005-0000-0000-0000C2570000}"/>
    <cellStyle name="Normal 16 5 3 2 3 4" xfId="22472" xr:uid="{00000000-0005-0000-0000-0000C3570000}"/>
    <cellStyle name="Normal 16 5 3 2 4" xfId="22473" xr:uid="{00000000-0005-0000-0000-0000C4570000}"/>
    <cellStyle name="Normal 16 5 3 2 4 2" xfId="22474" xr:uid="{00000000-0005-0000-0000-0000C5570000}"/>
    <cellStyle name="Normal 16 5 3 2 4 2 2" xfId="22475" xr:uid="{00000000-0005-0000-0000-0000C6570000}"/>
    <cellStyle name="Normal 16 5 3 2 4 3" xfId="22476" xr:uid="{00000000-0005-0000-0000-0000C7570000}"/>
    <cellStyle name="Normal 16 5 3 2 5" xfId="22477" xr:uid="{00000000-0005-0000-0000-0000C8570000}"/>
    <cellStyle name="Normal 16 5 3 2 5 2" xfId="22478" xr:uid="{00000000-0005-0000-0000-0000C9570000}"/>
    <cellStyle name="Normal 16 5 3 2 6" xfId="22479" xr:uid="{00000000-0005-0000-0000-0000CA570000}"/>
    <cellStyle name="Normal 16 5 3 3" xfId="22480" xr:uid="{00000000-0005-0000-0000-0000CB570000}"/>
    <cellStyle name="Normal 16 5 3 3 2" xfId="22481" xr:uid="{00000000-0005-0000-0000-0000CC570000}"/>
    <cellStyle name="Normal 16 5 3 3 2 2" xfId="22482" xr:uid="{00000000-0005-0000-0000-0000CD570000}"/>
    <cellStyle name="Normal 16 5 3 3 2 2 2" xfId="22483" xr:uid="{00000000-0005-0000-0000-0000CE570000}"/>
    <cellStyle name="Normal 16 5 3 3 2 3" xfId="22484" xr:uid="{00000000-0005-0000-0000-0000CF570000}"/>
    <cellStyle name="Normal 16 5 3 3 3" xfId="22485" xr:uid="{00000000-0005-0000-0000-0000D0570000}"/>
    <cellStyle name="Normal 16 5 3 3 3 2" xfId="22486" xr:uid="{00000000-0005-0000-0000-0000D1570000}"/>
    <cellStyle name="Normal 16 5 3 3 4" xfId="22487" xr:uid="{00000000-0005-0000-0000-0000D2570000}"/>
    <cellStyle name="Normal 16 5 3 4" xfId="22488" xr:uid="{00000000-0005-0000-0000-0000D3570000}"/>
    <cellStyle name="Normal 16 5 3 4 2" xfId="22489" xr:uid="{00000000-0005-0000-0000-0000D4570000}"/>
    <cellStyle name="Normal 16 5 3 4 2 2" xfId="22490" xr:uid="{00000000-0005-0000-0000-0000D5570000}"/>
    <cellStyle name="Normal 16 5 3 4 2 2 2" xfId="22491" xr:uid="{00000000-0005-0000-0000-0000D6570000}"/>
    <cellStyle name="Normal 16 5 3 4 2 3" xfId="22492" xr:uid="{00000000-0005-0000-0000-0000D7570000}"/>
    <cellStyle name="Normal 16 5 3 4 3" xfId="22493" xr:uid="{00000000-0005-0000-0000-0000D8570000}"/>
    <cellStyle name="Normal 16 5 3 4 3 2" xfId="22494" xr:uid="{00000000-0005-0000-0000-0000D9570000}"/>
    <cellStyle name="Normal 16 5 3 4 4" xfId="22495" xr:uid="{00000000-0005-0000-0000-0000DA570000}"/>
    <cellStyle name="Normal 16 5 3 5" xfId="22496" xr:uid="{00000000-0005-0000-0000-0000DB570000}"/>
    <cellStyle name="Normal 16 5 3 5 2" xfId="22497" xr:uid="{00000000-0005-0000-0000-0000DC570000}"/>
    <cellStyle name="Normal 16 5 3 5 2 2" xfId="22498" xr:uid="{00000000-0005-0000-0000-0000DD570000}"/>
    <cellStyle name="Normal 16 5 3 5 3" xfId="22499" xr:uid="{00000000-0005-0000-0000-0000DE570000}"/>
    <cellStyle name="Normal 16 5 3 6" xfId="22500" xr:uid="{00000000-0005-0000-0000-0000DF570000}"/>
    <cellStyle name="Normal 16 5 3 6 2" xfId="22501" xr:uid="{00000000-0005-0000-0000-0000E0570000}"/>
    <cellStyle name="Normal 16 5 3 7" xfId="22502" xr:uid="{00000000-0005-0000-0000-0000E1570000}"/>
    <cellStyle name="Normal 16 5 4" xfId="22503" xr:uid="{00000000-0005-0000-0000-0000E2570000}"/>
    <cellStyle name="Normal 16 5 4 2" xfId="22504" xr:uid="{00000000-0005-0000-0000-0000E3570000}"/>
    <cellStyle name="Normal 16 5 4 2 2" xfId="22505" xr:uid="{00000000-0005-0000-0000-0000E4570000}"/>
    <cellStyle name="Normal 16 5 4 2 2 2" xfId="22506" xr:uid="{00000000-0005-0000-0000-0000E5570000}"/>
    <cellStyle name="Normal 16 5 4 2 2 2 2" xfId="22507" xr:uid="{00000000-0005-0000-0000-0000E6570000}"/>
    <cellStyle name="Normal 16 5 4 2 2 3" xfId="22508" xr:uid="{00000000-0005-0000-0000-0000E7570000}"/>
    <cellStyle name="Normal 16 5 4 2 3" xfId="22509" xr:uid="{00000000-0005-0000-0000-0000E8570000}"/>
    <cellStyle name="Normal 16 5 4 2 3 2" xfId="22510" xr:uid="{00000000-0005-0000-0000-0000E9570000}"/>
    <cellStyle name="Normal 16 5 4 2 4" xfId="22511" xr:uid="{00000000-0005-0000-0000-0000EA570000}"/>
    <cellStyle name="Normal 16 5 4 3" xfId="22512" xr:uid="{00000000-0005-0000-0000-0000EB570000}"/>
    <cellStyle name="Normal 16 5 4 3 2" xfId="22513" xr:uid="{00000000-0005-0000-0000-0000EC570000}"/>
    <cellStyle name="Normal 16 5 4 3 2 2" xfId="22514" xr:uid="{00000000-0005-0000-0000-0000ED570000}"/>
    <cellStyle name="Normal 16 5 4 3 2 2 2" xfId="22515" xr:uid="{00000000-0005-0000-0000-0000EE570000}"/>
    <cellStyle name="Normal 16 5 4 3 2 3" xfId="22516" xr:uid="{00000000-0005-0000-0000-0000EF570000}"/>
    <cellStyle name="Normal 16 5 4 3 3" xfId="22517" xr:uid="{00000000-0005-0000-0000-0000F0570000}"/>
    <cellStyle name="Normal 16 5 4 3 3 2" xfId="22518" xr:uid="{00000000-0005-0000-0000-0000F1570000}"/>
    <cellStyle name="Normal 16 5 4 3 4" xfId="22519" xr:uid="{00000000-0005-0000-0000-0000F2570000}"/>
    <cellStyle name="Normal 16 5 4 4" xfId="22520" xr:uid="{00000000-0005-0000-0000-0000F3570000}"/>
    <cellStyle name="Normal 16 5 4 4 2" xfId="22521" xr:uid="{00000000-0005-0000-0000-0000F4570000}"/>
    <cellStyle name="Normal 16 5 4 4 2 2" xfId="22522" xr:uid="{00000000-0005-0000-0000-0000F5570000}"/>
    <cellStyle name="Normal 16 5 4 4 3" xfId="22523" xr:uid="{00000000-0005-0000-0000-0000F6570000}"/>
    <cellStyle name="Normal 16 5 4 5" xfId="22524" xr:uid="{00000000-0005-0000-0000-0000F7570000}"/>
    <cellStyle name="Normal 16 5 4 5 2" xfId="22525" xr:uid="{00000000-0005-0000-0000-0000F8570000}"/>
    <cellStyle name="Normal 16 5 4 6" xfId="22526" xr:uid="{00000000-0005-0000-0000-0000F9570000}"/>
    <cellStyle name="Normal 16 5 5" xfId="22527" xr:uid="{00000000-0005-0000-0000-0000FA570000}"/>
    <cellStyle name="Normal 16 5 5 2" xfId="22528" xr:uid="{00000000-0005-0000-0000-0000FB570000}"/>
    <cellStyle name="Normal 16 5 5 2 2" xfId="22529" xr:uid="{00000000-0005-0000-0000-0000FC570000}"/>
    <cellStyle name="Normal 16 5 5 2 2 2" xfId="22530" xr:uid="{00000000-0005-0000-0000-0000FD570000}"/>
    <cellStyle name="Normal 16 5 5 2 3" xfId="22531" xr:uid="{00000000-0005-0000-0000-0000FE570000}"/>
    <cellStyle name="Normal 16 5 5 3" xfId="22532" xr:uid="{00000000-0005-0000-0000-0000FF570000}"/>
    <cellStyle name="Normal 16 5 5 3 2" xfId="22533" xr:uid="{00000000-0005-0000-0000-000000580000}"/>
    <cellStyle name="Normal 16 5 5 4" xfId="22534" xr:uid="{00000000-0005-0000-0000-000001580000}"/>
    <cellStyle name="Normal 16 5 6" xfId="22535" xr:uid="{00000000-0005-0000-0000-000002580000}"/>
    <cellStyle name="Normal 16 5 6 2" xfId="22536" xr:uid="{00000000-0005-0000-0000-000003580000}"/>
    <cellStyle name="Normal 16 5 6 2 2" xfId="22537" xr:uid="{00000000-0005-0000-0000-000004580000}"/>
    <cellStyle name="Normal 16 5 6 2 2 2" xfId="22538" xr:uid="{00000000-0005-0000-0000-000005580000}"/>
    <cellStyle name="Normal 16 5 6 2 3" xfId="22539" xr:uid="{00000000-0005-0000-0000-000006580000}"/>
    <cellStyle name="Normal 16 5 6 3" xfId="22540" xr:uid="{00000000-0005-0000-0000-000007580000}"/>
    <cellStyle name="Normal 16 5 6 3 2" xfId="22541" xr:uid="{00000000-0005-0000-0000-000008580000}"/>
    <cellStyle name="Normal 16 5 6 4" xfId="22542" xr:uid="{00000000-0005-0000-0000-000009580000}"/>
    <cellStyle name="Normal 16 5 7" xfId="22543" xr:uid="{00000000-0005-0000-0000-00000A580000}"/>
    <cellStyle name="Normal 16 5 7 2" xfId="22544" xr:uid="{00000000-0005-0000-0000-00000B580000}"/>
    <cellStyle name="Normal 16 5 7 2 2" xfId="22545" xr:uid="{00000000-0005-0000-0000-00000C580000}"/>
    <cellStyle name="Normal 16 5 7 3" xfId="22546" xr:uid="{00000000-0005-0000-0000-00000D580000}"/>
    <cellStyle name="Normal 16 5 8" xfId="22547" xr:uid="{00000000-0005-0000-0000-00000E580000}"/>
    <cellStyle name="Normal 16 5 8 2" xfId="22548" xr:uid="{00000000-0005-0000-0000-00000F580000}"/>
    <cellStyle name="Normal 16 5 9" xfId="22549" xr:uid="{00000000-0005-0000-0000-000010580000}"/>
    <cellStyle name="Normal 16 5 9 2" xfId="22550" xr:uid="{00000000-0005-0000-0000-000011580000}"/>
    <cellStyle name="Normal 16 6" xfId="22551" xr:uid="{00000000-0005-0000-0000-000012580000}"/>
    <cellStyle name="Normal 16 7" xfId="22552" xr:uid="{00000000-0005-0000-0000-000013580000}"/>
    <cellStyle name="Normal 16 8" xfId="22553" xr:uid="{00000000-0005-0000-0000-000014580000}"/>
    <cellStyle name="Normal 16 9" xfId="22554" xr:uid="{00000000-0005-0000-0000-000015580000}"/>
    <cellStyle name="Normal 160" xfId="22555" xr:uid="{00000000-0005-0000-0000-000016580000}"/>
    <cellStyle name="Normal 160 2" xfId="22556" xr:uid="{00000000-0005-0000-0000-000017580000}"/>
    <cellStyle name="Normal 160 3" xfId="22557" xr:uid="{00000000-0005-0000-0000-000018580000}"/>
    <cellStyle name="Normal 161" xfId="22558" xr:uid="{00000000-0005-0000-0000-000019580000}"/>
    <cellStyle name="Normal 161 2" xfId="22559" xr:uid="{00000000-0005-0000-0000-00001A580000}"/>
    <cellStyle name="Normal 161 3" xfId="22560" xr:uid="{00000000-0005-0000-0000-00001B580000}"/>
    <cellStyle name="Normal 162" xfId="22561" xr:uid="{00000000-0005-0000-0000-00001C580000}"/>
    <cellStyle name="Normal 162 2" xfId="22562" xr:uid="{00000000-0005-0000-0000-00001D580000}"/>
    <cellStyle name="Normal 162 3" xfId="22563" xr:uid="{00000000-0005-0000-0000-00001E580000}"/>
    <cellStyle name="Normal 163" xfId="22564" xr:uid="{00000000-0005-0000-0000-00001F580000}"/>
    <cellStyle name="Normal 163 2" xfId="22565" xr:uid="{00000000-0005-0000-0000-000020580000}"/>
    <cellStyle name="Normal 163 3" xfId="22566" xr:uid="{00000000-0005-0000-0000-000021580000}"/>
    <cellStyle name="Normal 164" xfId="22567" xr:uid="{00000000-0005-0000-0000-000022580000}"/>
    <cellStyle name="Normal 164 10" xfId="22568" xr:uid="{00000000-0005-0000-0000-000023580000}"/>
    <cellStyle name="Normal 164 2" xfId="22569" xr:uid="{00000000-0005-0000-0000-000024580000}"/>
    <cellStyle name="Normal 164 2 2" xfId="22570" xr:uid="{00000000-0005-0000-0000-000025580000}"/>
    <cellStyle name="Normal 164 3" xfId="22571" xr:uid="{00000000-0005-0000-0000-000026580000}"/>
    <cellStyle name="Normal 164 3 2" xfId="22572" xr:uid="{00000000-0005-0000-0000-000027580000}"/>
    <cellStyle name="Normal 164 4" xfId="22573" xr:uid="{00000000-0005-0000-0000-000028580000}"/>
    <cellStyle name="Normal 164 4 2" xfId="22574" xr:uid="{00000000-0005-0000-0000-000029580000}"/>
    <cellStyle name="Normal 164 5" xfId="22575" xr:uid="{00000000-0005-0000-0000-00002A580000}"/>
    <cellStyle name="Normal 164 5 2" xfId="22576" xr:uid="{00000000-0005-0000-0000-00002B580000}"/>
    <cellStyle name="Normal 164 6" xfId="22577" xr:uid="{00000000-0005-0000-0000-00002C580000}"/>
    <cellStyle name="Normal 164 6 2" xfId="22578" xr:uid="{00000000-0005-0000-0000-00002D580000}"/>
    <cellStyle name="Normal 164 7" xfId="22579" xr:uid="{00000000-0005-0000-0000-00002E580000}"/>
    <cellStyle name="Normal 164 7 2" xfId="22580" xr:uid="{00000000-0005-0000-0000-00002F580000}"/>
    <cellStyle name="Normal 164 8" xfId="22581" xr:uid="{00000000-0005-0000-0000-000030580000}"/>
    <cellStyle name="Normal 164 9" xfId="22582" xr:uid="{00000000-0005-0000-0000-000031580000}"/>
    <cellStyle name="Normal 165" xfId="22583" xr:uid="{00000000-0005-0000-0000-000032580000}"/>
    <cellStyle name="Normal 165 2" xfId="22584" xr:uid="{00000000-0005-0000-0000-000033580000}"/>
    <cellStyle name="Normal 165 3" xfId="22585" xr:uid="{00000000-0005-0000-0000-000034580000}"/>
    <cellStyle name="Normal 166" xfId="22586" xr:uid="{00000000-0005-0000-0000-000035580000}"/>
    <cellStyle name="Normal 166 2" xfId="22587" xr:uid="{00000000-0005-0000-0000-000036580000}"/>
    <cellStyle name="Normal 166 2 2" xfId="22588" xr:uid="{00000000-0005-0000-0000-000037580000}"/>
    <cellStyle name="Normal 166 2 2 2" xfId="22589" xr:uid="{00000000-0005-0000-0000-000038580000}"/>
    <cellStyle name="Normal 166 2 2 2 2" xfId="22590" xr:uid="{00000000-0005-0000-0000-000039580000}"/>
    <cellStyle name="Normal 166 2 2 2 2 2" xfId="22591" xr:uid="{00000000-0005-0000-0000-00003A580000}"/>
    <cellStyle name="Normal 166 2 2 2 3" xfId="22592" xr:uid="{00000000-0005-0000-0000-00003B580000}"/>
    <cellStyle name="Normal 166 2 2 3" xfId="22593" xr:uid="{00000000-0005-0000-0000-00003C580000}"/>
    <cellStyle name="Normal 166 2 2 3 2" xfId="22594" xr:uid="{00000000-0005-0000-0000-00003D580000}"/>
    <cellStyle name="Normal 166 2 2 4" xfId="22595" xr:uid="{00000000-0005-0000-0000-00003E580000}"/>
    <cellStyle name="Normal 166 2 3" xfId="22596" xr:uid="{00000000-0005-0000-0000-00003F580000}"/>
    <cellStyle name="Normal 166 2 3 2" xfId="22597" xr:uid="{00000000-0005-0000-0000-000040580000}"/>
    <cellStyle name="Normal 166 2 3 2 2" xfId="22598" xr:uid="{00000000-0005-0000-0000-000041580000}"/>
    <cellStyle name="Normal 166 2 3 2 2 2" xfId="22599" xr:uid="{00000000-0005-0000-0000-000042580000}"/>
    <cellStyle name="Normal 166 2 3 2 3" xfId="22600" xr:uid="{00000000-0005-0000-0000-000043580000}"/>
    <cellStyle name="Normal 166 2 3 3" xfId="22601" xr:uid="{00000000-0005-0000-0000-000044580000}"/>
    <cellStyle name="Normal 166 2 3 3 2" xfId="22602" xr:uid="{00000000-0005-0000-0000-000045580000}"/>
    <cellStyle name="Normal 166 2 3 4" xfId="22603" xr:uid="{00000000-0005-0000-0000-000046580000}"/>
    <cellStyle name="Normal 166 2 4" xfId="22604" xr:uid="{00000000-0005-0000-0000-000047580000}"/>
    <cellStyle name="Normal 166 2 4 2" xfId="22605" xr:uid="{00000000-0005-0000-0000-000048580000}"/>
    <cellStyle name="Normal 166 2 4 2 2" xfId="22606" xr:uid="{00000000-0005-0000-0000-000049580000}"/>
    <cellStyle name="Normal 166 2 4 3" xfId="22607" xr:uid="{00000000-0005-0000-0000-00004A580000}"/>
    <cellStyle name="Normal 166 2 5" xfId="22608" xr:uid="{00000000-0005-0000-0000-00004B580000}"/>
    <cellStyle name="Normal 166 2 5 2" xfId="22609" xr:uid="{00000000-0005-0000-0000-00004C580000}"/>
    <cellStyle name="Normal 166 2 6" xfId="22610" xr:uid="{00000000-0005-0000-0000-00004D580000}"/>
    <cellStyle name="Normal 166 3" xfId="22611" xr:uid="{00000000-0005-0000-0000-00004E580000}"/>
    <cellStyle name="Normal 166 3 2" xfId="22612" xr:uid="{00000000-0005-0000-0000-00004F580000}"/>
    <cellStyle name="Normal 166 3 2 2" xfId="22613" xr:uid="{00000000-0005-0000-0000-000050580000}"/>
    <cellStyle name="Normal 166 3 2 2 2" xfId="22614" xr:uid="{00000000-0005-0000-0000-000051580000}"/>
    <cellStyle name="Normal 166 3 2 2 2 2" xfId="22615" xr:uid="{00000000-0005-0000-0000-000052580000}"/>
    <cellStyle name="Normal 166 3 2 2 3" xfId="22616" xr:uid="{00000000-0005-0000-0000-000053580000}"/>
    <cellStyle name="Normal 166 3 2 3" xfId="22617" xr:uid="{00000000-0005-0000-0000-000054580000}"/>
    <cellStyle name="Normal 166 3 2 3 2" xfId="22618" xr:uid="{00000000-0005-0000-0000-000055580000}"/>
    <cellStyle name="Normal 166 3 2 4" xfId="22619" xr:uid="{00000000-0005-0000-0000-000056580000}"/>
    <cellStyle name="Normal 166 3 3" xfId="22620" xr:uid="{00000000-0005-0000-0000-000057580000}"/>
    <cellStyle name="Normal 166 3 3 2" xfId="22621" xr:uid="{00000000-0005-0000-0000-000058580000}"/>
    <cellStyle name="Normal 166 3 3 2 2" xfId="22622" xr:uid="{00000000-0005-0000-0000-000059580000}"/>
    <cellStyle name="Normal 166 3 3 2 2 2" xfId="22623" xr:uid="{00000000-0005-0000-0000-00005A580000}"/>
    <cellStyle name="Normal 166 3 3 2 3" xfId="22624" xr:uid="{00000000-0005-0000-0000-00005B580000}"/>
    <cellStyle name="Normal 166 3 3 3" xfId="22625" xr:uid="{00000000-0005-0000-0000-00005C580000}"/>
    <cellStyle name="Normal 166 3 3 3 2" xfId="22626" xr:uid="{00000000-0005-0000-0000-00005D580000}"/>
    <cellStyle name="Normal 166 3 3 4" xfId="22627" xr:uid="{00000000-0005-0000-0000-00005E580000}"/>
    <cellStyle name="Normal 166 3 4" xfId="22628" xr:uid="{00000000-0005-0000-0000-00005F580000}"/>
    <cellStyle name="Normal 166 3 4 2" xfId="22629" xr:uid="{00000000-0005-0000-0000-000060580000}"/>
    <cellStyle name="Normal 166 3 4 2 2" xfId="22630" xr:uid="{00000000-0005-0000-0000-000061580000}"/>
    <cellStyle name="Normal 166 3 4 3" xfId="22631" xr:uid="{00000000-0005-0000-0000-000062580000}"/>
    <cellStyle name="Normal 166 3 5" xfId="22632" xr:uid="{00000000-0005-0000-0000-000063580000}"/>
    <cellStyle name="Normal 166 3 5 2" xfId="22633" xr:uid="{00000000-0005-0000-0000-000064580000}"/>
    <cellStyle name="Normal 166 3 6" xfId="22634" xr:uid="{00000000-0005-0000-0000-000065580000}"/>
    <cellStyle name="Normal 166 4" xfId="22635" xr:uid="{00000000-0005-0000-0000-000066580000}"/>
    <cellStyle name="Normal 166 4 2" xfId="22636" xr:uid="{00000000-0005-0000-0000-000067580000}"/>
    <cellStyle name="Normal 166 4 2 2" xfId="22637" xr:uid="{00000000-0005-0000-0000-000068580000}"/>
    <cellStyle name="Normal 166 4 2 2 2" xfId="22638" xr:uid="{00000000-0005-0000-0000-000069580000}"/>
    <cellStyle name="Normal 166 4 2 2 2 2" xfId="22639" xr:uid="{00000000-0005-0000-0000-00006A580000}"/>
    <cellStyle name="Normal 166 4 2 2 3" xfId="22640" xr:uid="{00000000-0005-0000-0000-00006B580000}"/>
    <cellStyle name="Normal 166 4 2 3" xfId="22641" xr:uid="{00000000-0005-0000-0000-00006C580000}"/>
    <cellStyle name="Normal 166 4 2 3 2" xfId="22642" xr:uid="{00000000-0005-0000-0000-00006D580000}"/>
    <cellStyle name="Normal 166 4 2 4" xfId="22643" xr:uid="{00000000-0005-0000-0000-00006E580000}"/>
    <cellStyle name="Normal 166 4 3" xfId="22644" xr:uid="{00000000-0005-0000-0000-00006F580000}"/>
    <cellStyle name="Normal 166 4 3 2" xfId="22645" xr:uid="{00000000-0005-0000-0000-000070580000}"/>
    <cellStyle name="Normal 166 4 3 2 2" xfId="22646" xr:uid="{00000000-0005-0000-0000-000071580000}"/>
    <cellStyle name="Normal 166 4 3 2 2 2" xfId="22647" xr:uid="{00000000-0005-0000-0000-000072580000}"/>
    <cellStyle name="Normal 166 4 3 2 3" xfId="22648" xr:uid="{00000000-0005-0000-0000-000073580000}"/>
    <cellStyle name="Normal 166 4 3 3" xfId="22649" xr:uid="{00000000-0005-0000-0000-000074580000}"/>
    <cellStyle name="Normal 166 4 3 3 2" xfId="22650" xr:uid="{00000000-0005-0000-0000-000075580000}"/>
    <cellStyle name="Normal 166 4 3 4" xfId="22651" xr:uid="{00000000-0005-0000-0000-000076580000}"/>
    <cellStyle name="Normal 166 4 4" xfId="22652" xr:uid="{00000000-0005-0000-0000-000077580000}"/>
    <cellStyle name="Normal 166 4 4 2" xfId="22653" xr:uid="{00000000-0005-0000-0000-000078580000}"/>
    <cellStyle name="Normal 166 4 4 2 2" xfId="22654" xr:uid="{00000000-0005-0000-0000-000079580000}"/>
    <cellStyle name="Normal 166 4 4 3" xfId="22655" xr:uid="{00000000-0005-0000-0000-00007A580000}"/>
    <cellStyle name="Normal 166 4 5" xfId="22656" xr:uid="{00000000-0005-0000-0000-00007B580000}"/>
    <cellStyle name="Normal 166 4 5 2" xfId="22657" xr:uid="{00000000-0005-0000-0000-00007C580000}"/>
    <cellStyle name="Normal 166 4 6" xfId="22658" xr:uid="{00000000-0005-0000-0000-00007D580000}"/>
    <cellStyle name="Normal 166 5" xfId="22659" xr:uid="{00000000-0005-0000-0000-00007E580000}"/>
    <cellStyle name="Normal 166 5 2" xfId="22660" xr:uid="{00000000-0005-0000-0000-00007F580000}"/>
    <cellStyle name="Normal 166 5 2 2" xfId="22661" xr:uid="{00000000-0005-0000-0000-000080580000}"/>
    <cellStyle name="Normal 166 5 2 2 2" xfId="22662" xr:uid="{00000000-0005-0000-0000-000081580000}"/>
    <cellStyle name="Normal 166 5 2 2 2 2" xfId="22663" xr:uid="{00000000-0005-0000-0000-000082580000}"/>
    <cellStyle name="Normal 166 5 2 2 3" xfId="22664" xr:uid="{00000000-0005-0000-0000-000083580000}"/>
    <cellStyle name="Normal 166 5 2 3" xfId="22665" xr:uid="{00000000-0005-0000-0000-000084580000}"/>
    <cellStyle name="Normal 166 5 2 3 2" xfId="22666" xr:uid="{00000000-0005-0000-0000-000085580000}"/>
    <cellStyle name="Normal 166 5 2 4" xfId="22667" xr:uid="{00000000-0005-0000-0000-000086580000}"/>
    <cellStyle name="Normal 166 5 3" xfId="22668" xr:uid="{00000000-0005-0000-0000-000087580000}"/>
    <cellStyle name="Normal 166 5 3 2" xfId="22669" xr:uid="{00000000-0005-0000-0000-000088580000}"/>
    <cellStyle name="Normal 166 5 3 2 2" xfId="22670" xr:uid="{00000000-0005-0000-0000-000089580000}"/>
    <cellStyle name="Normal 166 5 3 2 2 2" xfId="22671" xr:uid="{00000000-0005-0000-0000-00008A580000}"/>
    <cellStyle name="Normal 166 5 3 2 3" xfId="22672" xr:uid="{00000000-0005-0000-0000-00008B580000}"/>
    <cellStyle name="Normal 166 5 3 3" xfId="22673" xr:uid="{00000000-0005-0000-0000-00008C580000}"/>
    <cellStyle name="Normal 166 5 3 3 2" xfId="22674" xr:uid="{00000000-0005-0000-0000-00008D580000}"/>
    <cellStyle name="Normal 166 5 3 4" xfId="22675" xr:uid="{00000000-0005-0000-0000-00008E580000}"/>
    <cellStyle name="Normal 166 5 4" xfId="22676" xr:uid="{00000000-0005-0000-0000-00008F580000}"/>
    <cellStyle name="Normal 166 5 4 2" xfId="22677" xr:uid="{00000000-0005-0000-0000-000090580000}"/>
    <cellStyle name="Normal 166 5 4 2 2" xfId="22678" xr:uid="{00000000-0005-0000-0000-000091580000}"/>
    <cellStyle name="Normal 166 5 4 3" xfId="22679" xr:uid="{00000000-0005-0000-0000-000092580000}"/>
    <cellStyle name="Normal 166 5 5" xfId="22680" xr:uid="{00000000-0005-0000-0000-000093580000}"/>
    <cellStyle name="Normal 166 5 5 2" xfId="22681" xr:uid="{00000000-0005-0000-0000-000094580000}"/>
    <cellStyle name="Normal 166 5 6" xfId="22682" xr:uid="{00000000-0005-0000-0000-000095580000}"/>
    <cellStyle name="Normal 166 6" xfId="22683" xr:uid="{00000000-0005-0000-0000-000096580000}"/>
    <cellStyle name="Normal 166 7" xfId="22684" xr:uid="{00000000-0005-0000-0000-000097580000}"/>
    <cellStyle name="Normal 166 7 2" xfId="22685" xr:uid="{00000000-0005-0000-0000-000098580000}"/>
    <cellStyle name="Normal 167" xfId="22686" xr:uid="{00000000-0005-0000-0000-000099580000}"/>
    <cellStyle name="Normal 167 2" xfId="22687" xr:uid="{00000000-0005-0000-0000-00009A580000}"/>
    <cellStyle name="Normal 167 2 2" xfId="22688" xr:uid="{00000000-0005-0000-0000-00009B580000}"/>
    <cellStyle name="Normal 167 2 2 2" xfId="22689" xr:uid="{00000000-0005-0000-0000-00009C580000}"/>
    <cellStyle name="Normal 167 2 3" xfId="22690" xr:uid="{00000000-0005-0000-0000-00009D580000}"/>
    <cellStyle name="Normal 168" xfId="22691" xr:uid="{00000000-0005-0000-0000-00009E580000}"/>
    <cellStyle name="Normal 168 2" xfId="22692" xr:uid="{00000000-0005-0000-0000-00009F580000}"/>
    <cellStyle name="Normal 169" xfId="22693" xr:uid="{00000000-0005-0000-0000-0000A0580000}"/>
    <cellStyle name="Normal 169 2" xfId="22694" xr:uid="{00000000-0005-0000-0000-0000A1580000}"/>
    <cellStyle name="Normal 169 2 2" xfId="22695" xr:uid="{00000000-0005-0000-0000-0000A2580000}"/>
    <cellStyle name="Normal 169 2 2 2" xfId="22696" xr:uid="{00000000-0005-0000-0000-0000A3580000}"/>
    <cellStyle name="Normal 169 2 2 2 2" xfId="22697" xr:uid="{00000000-0005-0000-0000-0000A4580000}"/>
    <cellStyle name="Normal 169 2 2 2 2 2" xfId="22698" xr:uid="{00000000-0005-0000-0000-0000A5580000}"/>
    <cellStyle name="Normal 169 2 2 2 3" xfId="22699" xr:uid="{00000000-0005-0000-0000-0000A6580000}"/>
    <cellStyle name="Normal 169 2 2 3" xfId="22700" xr:uid="{00000000-0005-0000-0000-0000A7580000}"/>
    <cellStyle name="Normal 169 2 2 3 2" xfId="22701" xr:uid="{00000000-0005-0000-0000-0000A8580000}"/>
    <cellStyle name="Normal 169 2 2 4" xfId="22702" xr:uid="{00000000-0005-0000-0000-0000A9580000}"/>
    <cellStyle name="Normal 169 2 3" xfId="22703" xr:uid="{00000000-0005-0000-0000-0000AA580000}"/>
    <cellStyle name="Normal 169 2 3 2" xfId="22704" xr:uid="{00000000-0005-0000-0000-0000AB580000}"/>
    <cellStyle name="Normal 169 2 3 2 2" xfId="22705" xr:uid="{00000000-0005-0000-0000-0000AC580000}"/>
    <cellStyle name="Normal 169 2 3 2 2 2" xfId="22706" xr:uid="{00000000-0005-0000-0000-0000AD580000}"/>
    <cellStyle name="Normal 169 2 3 2 3" xfId="22707" xr:uid="{00000000-0005-0000-0000-0000AE580000}"/>
    <cellStyle name="Normal 169 2 3 3" xfId="22708" xr:uid="{00000000-0005-0000-0000-0000AF580000}"/>
    <cellStyle name="Normal 169 2 3 3 2" xfId="22709" xr:uid="{00000000-0005-0000-0000-0000B0580000}"/>
    <cellStyle name="Normal 169 2 3 4" xfId="22710" xr:uid="{00000000-0005-0000-0000-0000B1580000}"/>
    <cellStyle name="Normal 169 2 4" xfId="22711" xr:uid="{00000000-0005-0000-0000-0000B2580000}"/>
    <cellStyle name="Normal 169 2 4 2" xfId="22712" xr:uid="{00000000-0005-0000-0000-0000B3580000}"/>
    <cellStyle name="Normal 169 2 4 2 2" xfId="22713" xr:uid="{00000000-0005-0000-0000-0000B4580000}"/>
    <cellStyle name="Normal 169 2 4 3" xfId="22714" xr:uid="{00000000-0005-0000-0000-0000B5580000}"/>
    <cellStyle name="Normal 169 2 5" xfId="22715" xr:uid="{00000000-0005-0000-0000-0000B6580000}"/>
    <cellStyle name="Normal 169 2 5 2" xfId="22716" xr:uid="{00000000-0005-0000-0000-0000B7580000}"/>
    <cellStyle name="Normal 169 2 6" xfId="22717" xr:uid="{00000000-0005-0000-0000-0000B8580000}"/>
    <cellStyle name="Normal 169 3" xfId="22718" xr:uid="{00000000-0005-0000-0000-0000B9580000}"/>
    <cellStyle name="Normal 169 3 2" xfId="22719" xr:uid="{00000000-0005-0000-0000-0000BA580000}"/>
    <cellStyle name="Normal 169 3 2 2" xfId="22720" xr:uid="{00000000-0005-0000-0000-0000BB580000}"/>
    <cellStyle name="Normal 169 3 2 2 2" xfId="22721" xr:uid="{00000000-0005-0000-0000-0000BC580000}"/>
    <cellStyle name="Normal 169 3 2 2 2 2" xfId="22722" xr:uid="{00000000-0005-0000-0000-0000BD580000}"/>
    <cellStyle name="Normal 169 3 2 2 3" xfId="22723" xr:uid="{00000000-0005-0000-0000-0000BE580000}"/>
    <cellStyle name="Normal 169 3 2 3" xfId="22724" xr:uid="{00000000-0005-0000-0000-0000BF580000}"/>
    <cellStyle name="Normal 169 3 2 3 2" xfId="22725" xr:uid="{00000000-0005-0000-0000-0000C0580000}"/>
    <cellStyle name="Normal 169 3 2 4" xfId="22726" xr:uid="{00000000-0005-0000-0000-0000C1580000}"/>
    <cellStyle name="Normal 169 3 3" xfId="22727" xr:uid="{00000000-0005-0000-0000-0000C2580000}"/>
    <cellStyle name="Normal 169 3 3 2" xfId="22728" xr:uid="{00000000-0005-0000-0000-0000C3580000}"/>
    <cellStyle name="Normal 169 3 3 2 2" xfId="22729" xr:uid="{00000000-0005-0000-0000-0000C4580000}"/>
    <cellStyle name="Normal 169 3 3 2 2 2" xfId="22730" xr:uid="{00000000-0005-0000-0000-0000C5580000}"/>
    <cellStyle name="Normal 169 3 3 2 3" xfId="22731" xr:uid="{00000000-0005-0000-0000-0000C6580000}"/>
    <cellStyle name="Normal 169 3 3 3" xfId="22732" xr:uid="{00000000-0005-0000-0000-0000C7580000}"/>
    <cellStyle name="Normal 169 3 3 3 2" xfId="22733" xr:uid="{00000000-0005-0000-0000-0000C8580000}"/>
    <cellStyle name="Normal 169 3 3 4" xfId="22734" xr:uid="{00000000-0005-0000-0000-0000C9580000}"/>
    <cellStyle name="Normal 169 3 4" xfId="22735" xr:uid="{00000000-0005-0000-0000-0000CA580000}"/>
    <cellStyle name="Normal 169 3 4 2" xfId="22736" xr:uid="{00000000-0005-0000-0000-0000CB580000}"/>
    <cellStyle name="Normal 169 3 4 2 2" xfId="22737" xr:uid="{00000000-0005-0000-0000-0000CC580000}"/>
    <cellStyle name="Normal 169 3 4 3" xfId="22738" xr:uid="{00000000-0005-0000-0000-0000CD580000}"/>
    <cellStyle name="Normal 169 3 5" xfId="22739" xr:uid="{00000000-0005-0000-0000-0000CE580000}"/>
    <cellStyle name="Normal 169 3 5 2" xfId="22740" xr:uid="{00000000-0005-0000-0000-0000CF580000}"/>
    <cellStyle name="Normal 169 3 6" xfId="22741" xr:uid="{00000000-0005-0000-0000-0000D0580000}"/>
    <cellStyle name="Normal 169 4" xfId="22742" xr:uid="{00000000-0005-0000-0000-0000D1580000}"/>
    <cellStyle name="Normal 169 4 2" xfId="22743" xr:uid="{00000000-0005-0000-0000-0000D2580000}"/>
    <cellStyle name="Normal 169 4 2 2" xfId="22744" xr:uid="{00000000-0005-0000-0000-0000D3580000}"/>
    <cellStyle name="Normal 169 4 2 2 2" xfId="22745" xr:uid="{00000000-0005-0000-0000-0000D4580000}"/>
    <cellStyle name="Normal 169 4 2 2 2 2" xfId="22746" xr:uid="{00000000-0005-0000-0000-0000D5580000}"/>
    <cellStyle name="Normal 169 4 2 2 3" xfId="22747" xr:uid="{00000000-0005-0000-0000-0000D6580000}"/>
    <cellStyle name="Normal 169 4 2 3" xfId="22748" xr:uid="{00000000-0005-0000-0000-0000D7580000}"/>
    <cellStyle name="Normal 169 4 2 3 2" xfId="22749" xr:uid="{00000000-0005-0000-0000-0000D8580000}"/>
    <cellStyle name="Normal 169 4 2 4" xfId="22750" xr:uid="{00000000-0005-0000-0000-0000D9580000}"/>
    <cellStyle name="Normal 169 4 3" xfId="22751" xr:uid="{00000000-0005-0000-0000-0000DA580000}"/>
    <cellStyle name="Normal 169 4 3 2" xfId="22752" xr:uid="{00000000-0005-0000-0000-0000DB580000}"/>
    <cellStyle name="Normal 169 4 3 2 2" xfId="22753" xr:uid="{00000000-0005-0000-0000-0000DC580000}"/>
    <cellStyle name="Normal 169 4 3 2 2 2" xfId="22754" xr:uid="{00000000-0005-0000-0000-0000DD580000}"/>
    <cellStyle name="Normal 169 4 3 2 3" xfId="22755" xr:uid="{00000000-0005-0000-0000-0000DE580000}"/>
    <cellStyle name="Normal 169 4 3 3" xfId="22756" xr:uid="{00000000-0005-0000-0000-0000DF580000}"/>
    <cellStyle name="Normal 169 4 3 3 2" xfId="22757" xr:uid="{00000000-0005-0000-0000-0000E0580000}"/>
    <cellStyle name="Normal 169 4 3 4" xfId="22758" xr:uid="{00000000-0005-0000-0000-0000E1580000}"/>
    <cellStyle name="Normal 169 4 4" xfId="22759" xr:uid="{00000000-0005-0000-0000-0000E2580000}"/>
    <cellStyle name="Normal 169 4 4 2" xfId="22760" xr:uid="{00000000-0005-0000-0000-0000E3580000}"/>
    <cellStyle name="Normal 169 4 4 2 2" xfId="22761" xr:uid="{00000000-0005-0000-0000-0000E4580000}"/>
    <cellStyle name="Normal 169 4 4 3" xfId="22762" xr:uid="{00000000-0005-0000-0000-0000E5580000}"/>
    <cellStyle name="Normal 169 4 5" xfId="22763" xr:uid="{00000000-0005-0000-0000-0000E6580000}"/>
    <cellStyle name="Normal 169 4 5 2" xfId="22764" xr:uid="{00000000-0005-0000-0000-0000E7580000}"/>
    <cellStyle name="Normal 169 4 6" xfId="22765" xr:uid="{00000000-0005-0000-0000-0000E8580000}"/>
    <cellStyle name="Normal 169 5" xfId="22766" xr:uid="{00000000-0005-0000-0000-0000E9580000}"/>
    <cellStyle name="Normal 169 5 2" xfId="22767" xr:uid="{00000000-0005-0000-0000-0000EA580000}"/>
    <cellStyle name="Normal 169 5 2 2" xfId="22768" xr:uid="{00000000-0005-0000-0000-0000EB580000}"/>
    <cellStyle name="Normal 169 5 2 2 2" xfId="22769" xr:uid="{00000000-0005-0000-0000-0000EC580000}"/>
    <cellStyle name="Normal 169 5 2 2 2 2" xfId="22770" xr:uid="{00000000-0005-0000-0000-0000ED580000}"/>
    <cellStyle name="Normal 169 5 2 2 3" xfId="22771" xr:uid="{00000000-0005-0000-0000-0000EE580000}"/>
    <cellStyle name="Normal 169 5 2 3" xfId="22772" xr:uid="{00000000-0005-0000-0000-0000EF580000}"/>
    <cellStyle name="Normal 169 5 2 3 2" xfId="22773" xr:uid="{00000000-0005-0000-0000-0000F0580000}"/>
    <cellStyle name="Normal 169 5 2 4" xfId="22774" xr:uid="{00000000-0005-0000-0000-0000F1580000}"/>
    <cellStyle name="Normal 169 5 3" xfId="22775" xr:uid="{00000000-0005-0000-0000-0000F2580000}"/>
    <cellStyle name="Normal 169 5 3 2" xfId="22776" xr:uid="{00000000-0005-0000-0000-0000F3580000}"/>
    <cellStyle name="Normal 169 5 3 2 2" xfId="22777" xr:uid="{00000000-0005-0000-0000-0000F4580000}"/>
    <cellStyle name="Normal 169 5 3 2 2 2" xfId="22778" xr:uid="{00000000-0005-0000-0000-0000F5580000}"/>
    <cellStyle name="Normal 169 5 3 2 3" xfId="22779" xr:uid="{00000000-0005-0000-0000-0000F6580000}"/>
    <cellStyle name="Normal 169 5 3 3" xfId="22780" xr:uid="{00000000-0005-0000-0000-0000F7580000}"/>
    <cellStyle name="Normal 169 5 3 3 2" xfId="22781" xr:uid="{00000000-0005-0000-0000-0000F8580000}"/>
    <cellStyle name="Normal 169 5 3 4" xfId="22782" xr:uid="{00000000-0005-0000-0000-0000F9580000}"/>
    <cellStyle name="Normal 169 5 4" xfId="22783" xr:uid="{00000000-0005-0000-0000-0000FA580000}"/>
    <cellStyle name="Normal 169 5 4 2" xfId="22784" xr:uid="{00000000-0005-0000-0000-0000FB580000}"/>
    <cellStyle name="Normal 169 5 4 2 2" xfId="22785" xr:uid="{00000000-0005-0000-0000-0000FC580000}"/>
    <cellStyle name="Normal 169 5 4 3" xfId="22786" xr:uid="{00000000-0005-0000-0000-0000FD580000}"/>
    <cellStyle name="Normal 169 5 5" xfId="22787" xr:uid="{00000000-0005-0000-0000-0000FE580000}"/>
    <cellStyle name="Normal 169 5 5 2" xfId="22788" xr:uid="{00000000-0005-0000-0000-0000FF580000}"/>
    <cellStyle name="Normal 169 5 6" xfId="22789" xr:uid="{00000000-0005-0000-0000-000000590000}"/>
    <cellStyle name="Normal 169 6" xfId="22790" xr:uid="{00000000-0005-0000-0000-000001590000}"/>
    <cellStyle name="Normal 169 6 2" xfId="22791" xr:uid="{00000000-0005-0000-0000-000002590000}"/>
    <cellStyle name="Normal 17" xfId="22792" xr:uid="{00000000-0005-0000-0000-000003590000}"/>
    <cellStyle name="Normal 17 2" xfId="22793" xr:uid="{00000000-0005-0000-0000-000004590000}"/>
    <cellStyle name="Normal 17 2 2" xfId="22794" xr:uid="{00000000-0005-0000-0000-000005590000}"/>
    <cellStyle name="Normal 17 2 2 2" xfId="22795" xr:uid="{00000000-0005-0000-0000-000006590000}"/>
    <cellStyle name="Normal 17 2 2 3" xfId="22796" xr:uid="{00000000-0005-0000-0000-000007590000}"/>
    <cellStyle name="Normal 17 2 2 4" xfId="22797" xr:uid="{00000000-0005-0000-0000-000008590000}"/>
    <cellStyle name="Normal 17 2 3" xfId="22798" xr:uid="{00000000-0005-0000-0000-000009590000}"/>
    <cellStyle name="Normal 17 2 3 2" xfId="22799" xr:uid="{00000000-0005-0000-0000-00000A590000}"/>
    <cellStyle name="Normal 17 2 3 2 2" xfId="22800" xr:uid="{00000000-0005-0000-0000-00000B590000}"/>
    <cellStyle name="Normal 17 2 3 2 2 2" xfId="22801" xr:uid="{00000000-0005-0000-0000-00000C590000}"/>
    <cellStyle name="Normal 17 2 3 2 2 2 2" xfId="22802" xr:uid="{00000000-0005-0000-0000-00000D590000}"/>
    <cellStyle name="Normal 17 2 3 2 2 3" xfId="22803" xr:uid="{00000000-0005-0000-0000-00000E590000}"/>
    <cellStyle name="Normal 17 2 3 2 3" xfId="22804" xr:uid="{00000000-0005-0000-0000-00000F590000}"/>
    <cellStyle name="Normal 17 2 3 2 3 2" xfId="22805" xr:uid="{00000000-0005-0000-0000-000010590000}"/>
    <cellStyle name="Normal 17 2 3 2 4" xfId="22806" xr:uid="{00000000-0005-0000-0000-000011590000}"/>
    <cellStyle name="Normal 17 2 3 3" xfId="22807" xr:uid="{00000000-0005-0000-0000-000012590000}"/>
    <cellStyle name="Normal 17 2 3 3 2" xfId="22808" xr:uid="{00000000-0005-0000-0000-000013590000}"/>
    <cellStyle name="Normal 17 2 3 3 2 2" xfId="22809" xr:uid="{00000000-0005-0000-0000-000014590000}"/>
    <cellStyle name="Normal 17 2 3 3 2 2 2" xfId="22810" xr:uid="{00000000-0005-0000-0000-000015590000}"/>
    <cellStyle name="Normal 17 2 3 3 2 3" xfId="22811" xr:uid="{00000000-0005-0000-0000-000016590000}"/>
    <cellStyle name="Normal 17 2 3 3 3" xfId="22812" xr:uid="{00000000-0005-0000-0000-000017590000}"/>
    <cellStyle name="Normal 17 2 3 3 3 2" xfId="22813" xr:uid="{00000000-0005-0000-0000-000018590000}"/>
    <cellStyle name="Normal 17 2 3 3 4" xfId="22814" xr:uid="{00000000-0005-0000-0000-000019590000}"/>
    <cellStyle name="Normal 17 2 3 4" xfId="22815" xr:uid="{00000000-0005-0000-0000-00001A590000}"/>
    <cellStyle name="Normal 17 2 3 4 2" xfId="22816" xr:uid="{00000000-0005-0000-0000-00001B590000}"/>
    <cellStyle name="Normal 17 2 3 4 2 2" xfId="22817" xr:uid="{00000000-0005-0000-0000-00001C590000}"/>
    <cellStyle name="Normal 17 2 3 4 3" xfId="22818" xr:uid="{00000000-0005-0000-0000-00001D590000}"/>
    <cellStyle name="Normal 17 2 3 5" xfId="22819" xr:uid="{00000000-0005-0000-0000-00001E590000}"/>
    <cellStyle name="Normal 17 2 3 5 2" xfId="22820" xr:uid="{00000000-0005-0000-0000-00001F590000}"/>
    <cellStyle name="Normal 17 2 3 6" xfId="22821" xr:uid="{00000000-0005-0000-0000-000020590000}"/>
    <cellStyle name="Normal 17 2 4" xfId="22822" xr:uid="{00000000-0005-0000-0000-000021590000}"/>
    <cellStyle name="Normal 17 2 4 2" xfId="22823" xr:uid="{00000000-0005-0000-0000-000022590000}"/>
    <cellStyle name="Normal 17 2 4 2 2" xfId="22824" xr:uid="{00000000-0005-0000-0000-000023590000}"/>
    <cellStyle name="Normal 17 2 4 2 2 2" xfId="22825" xr:uid="{00000000-0005-0000-0000-000024590000}"/>
    <cellStyle name="Normal 17 2 4 2 2 2 2" xfId="22826" xr:uid="{00000000-0005-0000-0000-000025590000}"/>
    <cellStyle name="Normal 17 2 4 2 2 3" xfId="22827" xr:uid="{00000000-0005-0000-0000-000026590000}"/>
    <cellStyle name="Normal 17 2 4 2 3" xfId="22828" xr:uid="{00000000-0005-0000-0000-000027590000}"/>
    <cellStyle name="Normal 17 2 4 2 3 2" xfId="22829" xr:uid="{00000000-0005-0000-0000-000028590000}"/>
    <cellStyle name="Normal 17 2 4 2 4" xfId="22830" xr:uid="{00000000-0005-0000-0000-000029590000}"/>
    <cellStyle name="Normal 17 2 4 3" xfId="22831" xr:uid="{00000000-0005-0000-0000-00002A590000}"/>
    <cellStyle name="Normal 17 2 4 3 2" xfId="22832" xr:uid="{00000000-0005-0000-0000-00002B590000}"/>
    <cellStyle name="Normal 17 2 4 3 2 2" xfId="22833" xr:uid="{00000000-0005-0000-0000-00002C590000}"/>
    <cellStyle name="Normal 17 2 4 3 2 2 2" xfId="22834" xr:uid="{00000000-0005-0000-0000-00002D590000}"/>
    <cellStyle name="Normal 17 2 4 3 2 3" xfId="22835" xr:uid="{00000000-0005-0000-0000-00002E590000}"/>
    <cellStyle name="Normal 17 2 4 3 3" xfId="22836" xr:uid="{00000000-0005-0000-0000-00002F590000}"/>
    <cellStyle name="Normal 17 2 4 3 3 2" xfId="22837" xr:uid="{00000000-0005-0000-0000-000030590000}"/>
    <cellStyle name="Normal 17 2 4 3 4" xfId="22838" xr:uid="{00000000-0005-0000-0000-000031590000}"/>
    <cellStyle name="Normal 17 2 4 4" xfId="22839" xr:uid="{00000000-0005-0000-0000-000032590000}"/>
    <cellStyle name="Normal 17 2 4 4 2" xfId="22840" xr:uid="{00000000-0005-0000-0000-000033590000}"/>
    <cellStyle name="Normal 17 2 4 4 2 2" xfId="22841" xr:uid="{00000000-0005-0000-0000-000034590000}"/>
    <cellStyle name="Normal 17 2 4 4 3" xfId="22842" xr:uid="{00000000-0005-0000-0000-000035590000}"/>
    <cellStyle name="Normal 17 2 4 5" xfId="22843" xr:uid="{00000000-0005-0000-0000-000036590000}"/>
    <cellStyle name="Normal 17 2 4 5 2" xfId="22844" xr:uid="{00000000-0005-0000-0000-000037590000}"/>
    <cellStyle name="Normal 17 2 4 6" xfId="22845" xr:uid="{00000000-0005-0000-0000-000038590000}"/>
    <cellStyle name="Normal 17 2 5" xfId="22846" xr:uid="{00000000-0005-0000-0000-000039590000}"/>
    <cellStyle name="Normal 17 2 5 2" xfId="22847" xr:uid="{00000000-0005-0000-0000-00003A590000}"/>
    <cellStyle name="Normal 17 2 5 2 2" xfId="22848" xr:uid="{00000000-0005-0000-0000-00003B590000}"/>
    <cellStyle name="Normal 17 2 5 2 2 2" xfId="22849" xr:uid="{00000000-0005-0000-0000-00003C590000}"/>
    <cellStyle name="Normal 17 2 5 2 2 2 2" xfId="22850" xr:uid="{00000000-0005-0000-0000-00003D590000}"/>
    <cellStyle name="Normal 17 2 5 2 2 3" xfId="22851" xr:uid="{00000000-0005-0000-0000-00003E590000}"/>
    <cellStyle name="Normal 17 2 5 2 3" xfId="22852" xr:uid="{00000000-0005-0000-0000-00003F590000}"/>
    <cellStyle name="Normal 17 2 5 2 3 2" xfId="22853" xr:uid="{00000000-0005-0000-0000-000040590000}"/>
    <cellStyle name="Normal 17 2 5 2 4" xfId="22854" xr:uid="{00000000-0005-0000-0000-000041590000}"/>
    <cellStyle name="Normal 17 2 5 3" xfId="22855" xr:uid="{00000000-0005-0000-0000-000042590000}"/>
    <cellStyle name="Normal 17 2 5 3 2" xfId="22856" xr:uid="{00000000-0005-0000-0000-000043590000}"/>
    <cellStyle name="Normal 17 2 5 3 2 2" xfId="22857" xr:uid="{00000000-0005-0000-0000-000044590000}"/>
    <cellStyle name="Normal 17 2 5 3 2 2 2" xfId="22858" xr:uid="{00000000-0005-0000-0000-000045590000}"/>
    <cellStyle name="Normal 17 2 5 3 2 3" xfId="22859" xr:uid="{00000000-0005-0000-0000-000046590000}"/>
    <cellStyle name="Normal 17 2 5 3 3" xfId="22860" xr:uid="{00000000-0005-0000-0000-000047590000}"/>
    <cellStyle name="Normal 17 2 5 3 3 2" xfId="22861" xr:uid="{00000000-0005-0000-0000-000048590000}"/>
    <cellStyle name="Normal 17 2 5 3 4" xfId="22862" xr:uid="{00000000-0005-0000-0000-000049590000}"/>
    <cellStyle name="Normal 17 2 5 4" xfId="22863" xr:uid="{00000000-0005-0000-0000-00004A590000}"/>
    <cellStyle name="Normal 17 2 5 4 2" xfId="22864" xr:uid="{00000000-0005-0000-0000-00004B590000}"/>
    <cellStyle name="Normal 17 2 5 4 2 2" xfId="22865" xr:uid="{00000000-0005-0000-0000-00004C590000}"/>
    <cellStyle name="Normal 17 2 5 4 3" xfId="22866" xr:uid="{00000000-0005-0000-0000-00004D590000}"/>
    <cellStyle name="Normal 17 2 5 5" xfId="22867" xr:uid="{00000000-0005-0000-0000-00004E590000}"/>
    <cellStyle name="Normal 17 2 5 5 2" xfId="22868" xr:uid="{00000000-0005-0000-0000-00004F590000}"/>
    <cellStyle name="Normal 17 2 5 6" xfId="22869" xr:uid="{00000000-0005-0000-0000-000050590000}"/>
    <cellStyle name="Normal 17 2 6" xfId="22870" xr:uid="{00000000-0005-0000-0000-000051590000}"/>
    <cellStyle name="Normal 17 2 6 2" xfId="22871" xr:uid="{00000000-0005-0000-0000-000052590000}"/>
    <cellStyle name="Normal 17 2 6 2 2" xfId="22872" xr:uid="{00000000-0005-0000-0000-000053590000}"/>
    <cellStyle name="Normal 17 2 6 2 2 2" xfId="22873" xr:uid="{00000000-0005-0000-0000-000054590000}"/>
    <cellStyle name="Normal 17 2 6 2 2 2 2" xfId="22874" xr:uid="{00000000-0005-0000-0000-000055590000}"/>
    <cellStyle name="Normal 17 2 6 2 2 3" xfId="22875" xr:uid="{00000000-0005-0000-0000-000056590000}"/>
    <cellStyle name="Normal 17 2 6 2 3" xfId="22876" xr:uid="{00000000-0005-0000-0000-000057590000}"/>
    <cellStyle name="Normal 17 2 6 2 3 2" xfId="22877" xr:uid="{00000000-0005-0000-0000-000058590000}"/>
    <cellStyle name="Normal 17 2 6 2 4" xfId="22878" xr:uid="{00000000-0005-0000-0000-000059590000}"/>
    <cellStyle name="Normal 17 2 6 3" xfId="22879" xr:uid="{00000000-0005-0000-0000-00005A590000}"/>
    <cellStyle name="Normal 17 2 6 3 2" xfId="22880" xr:uid="{00000000-0005-0000-0000-00005B590000}"/>
    <cellStyle name="Normal 17 2 6 3 2 2" xfId="22881" xr:uid="{00000000-0005-0000-0000-00005C590000}"/>
    <cellStyle name="Normal 17 2 6 3 2 2 2" xfId="22882" xr:uid="{00000000-0005-0000-0000-00005D590000}"/>
    <cellStyle name="Normal 17 2 6 3 2 3" xfId="22883" xr:uid="{00000000-0005-0000-0000-00005E590000}"/>
    <cellStyle name="Normal 17 2 6 3 3" xfId="22884" xr:uid="{00000000-0005-0000-0000-00005F590000}"/>
    <cellStyle name="Normal 17 2 6 3 3 2" xfId="22885" xr:uid="{00000000-0005-0000-0000-000060590000}"/>
    <cellStyle name="Normal 17 2 6 3 4" xfId="22886" xr:uid="{00000000-0005-0000-0000-000061590000}"/>
    <cellStyle name="Normal 17 2 6 4" xfId="22887" xr:uid="{00000000-0005-0000-0000-000062590000}"/>
    <cellStyle name="Normal 17 2 6 4 2" xfId="22888" xr:uid="{00000000-0005-0000-0000-000063590000}"/>
    <cellStyle name="Normal 17 2 6 4 2 2" xfId="22889" xr:uid="{00000000-0005-0000-0000-000064590000}"/>
    <cellStyle name="Normal 17 2 6 4 3" xfId="22890" xr:uid="{00000000-0005-0000-0000-000065590000}"/>
    <cellStyle name="Normal 17 2 6 5" xfId="22891" xr:uid="{00000000-0005-0000-0000-000066590000}"/>
    <cellStyle name="Normal 17 2 6 5 2" xfId="22892" xr:uid="{00000000-0005-0000-0000-000067590000}"/>
    <cellStyle name="Normal 17 2 6 6" xfId="22893" xr:uid="{00000000-0005-0000-0000-000068590000}"/>
    <cellStyle name="Normal 17 2 7" xfId="22894" xr:uid="{00000000-0005-0000-0000-000069590000}"/>
    <cellStyle name="Normal 17 2 7 2" xfId="22895" xr:uid="{00000000-0005-0000-0000-00006A590000}"/>
    <cellStyle name="Normal 17 2 7 2 2" xfId="22896" xr:uid="{00000000-0005-0000-0000-00006B590000}"/>
    <cellStyle name="Normal 17 2 7 3" xfId="22897" xr:uid="{00000000-0005-0000-0000-00006C590000}"/>
    <cellStyle name="Normal 17 2 8" xfId="22898" xr:uid="{00000000-0005-0000-0000-00006D590000}"/>
    <cellStyle name="Normal 17 2 8 2" xfId="22899" xr:uid="{00000000-0005-0000-0000-00006E590000}"/>
    <cellStyle name="Normal 17 2 9" xfId="22900" xr:uid="{00000000-0005-0000-0000-00006F590000}"/>
    <cellStyle name="Normal 17 3" xfId="22901" xr:uid="{00000000-0005-0000-0000-000070590000}"/>
    <cellStyle name="Normal 17 3 2" xfId="22902" xr:uid="{00000000-0005-0000-0000-000071590000}"/>
    <cellStyle name="Normal 17 3 2 10" xfId="22903" xr:uid="{00000000-0005-0000-0000-000072590000}"/>
    <cellStyle name="Normal 17 3 2 10 2" xfId="22904" xr:uid="{00000000-0005-0000-0000-000073590000}"/>
    <cellStyle name="Normal 17 3 2 11" xfId="22905" xr:uid="{00000000-0005-0000-0000-000074590000}"/>
    <cellStyle name="Normal 17 3 2 12" xfId="22906" xr:uid="{00000000-0005-0000-0000-000075590000}"/>
    <cellStyle name="Normal 17 3 2 13" xfId="22907" xr:uid="{00000000-0005-0000-0000-000076590000}"/>
    <cellStyle name="Normal 17 3 2 2" xfId="22908" xr:uid="{00000000-0005-0000-0000-000077590000}"/>
    <cellStyle name="Normal 17 3 2 2 10" xfId="22909" xr:uid="{00000000-0005-0000-0000-000078590000}"/>
    <cellStyle name="Normal 17 3 2 2 2" xfId="22910" xr:uid="{00000000-0005-0000-0000-000079590000}"/>
    <cellStyle name="Normal 17 3 2 2 2 2" xfId="22911" xr:uid="{00000000-0005-0000-0000-00007A590000}"/>
    <cellStyle name="Normal 17 3 2 2 2 2 2" xfId="22912" xr:uid="{00000000-0005-0000-0000-00007B590000}"/>
    <cellStyle name="Normal 17 3 2 2 2 2 2 2" xfId="22913" xr:uid="{00000000-0005-0000-0000-00007C590000}"/>
    <cellStyle name="Normal 17 3 2 2 2 2 2 2 2" xfId="22914" xr:uid="{00000000-0005-0000-0000-00007D590000}"/>
    <cellStyle name="Normal 17 3 2 2 2 2 2 2 2 2" xfId="22915" xr:uid="{00000000-0005-0000-0000-00007E590000}"/>
    <cellStyle name="Normal 17 3 2 2 2 2 2 2 2 2 2" xfId="22916" xr:uid="{00000000-0005-0000-0000-00007F590000}"/>
    <cellStyle name="Normal 17 3 2 2 2 2 2 2 2 3" xfId="22917" xr:uid="{00000000-0005-0000-0000-000080590000}"/>
    <cellStyle name="Normal 17 3 2 2 2 2 2 2 3" xfId="22918" xr:uid="{00000000-0005-0000-0000-000081590000}"/>
    <cellStyle name="Normal 17 3 2 2 2 2 2 2 3 2" xfId="22919" xr:uid="{00000000-0005-0000-0000-000082590000}"/>
    <cellStyle name="Normal 17 3 2 2 2 2 2 2 4" xfId="22920" xr:uid="{00000000-0005-0000-0000-000083590000}"/>
    <cellStyle name="Normal 17 3 2 2 2 2 2 3" xfId="22921" xr:uid="{00000000-0005-0000-0000-000084590000}"/>
    <cellStyle name="Normal 17 3 2 2 2 2 2 3 2" xfId="22922" xr:uid="{00000000-0005-0000-0000-000085590000}"/>
    <cellStyle name="Normal 17 3 2 2 2 2 2 3 2 2" xfId="22923" xr:uid="{00000000-0005-0000-0000-000086590000}"/>
    <cellStyle name="Normal 17 3 2 2 2 2 2 3 2 2 2" xfId="22924" xr:uid="{00000000-0005-0000-0000-000087590000}"/>
    <cellStyle name="Normal 17 3 2 2 2 2 2 3 2 3" xfId="22925" xr:uid="{00000000-0005-0000-0000-000088590000}"/>
    <cellStyle name="Normal 17 3 2 2 2 2 2 3 3" xfId="22926" xr:uid="{00000000-0005-0000-0000-000089590000}"/>
    <cellStyle name="Normal 17 3 2 2 2 2 2 3 3 2" xfId="22927" xr:uid="{00000000-0005-0000-0000-00008A590000}"/>
    <cellStyle name="Normal 17 3 2 2 2 2 2 3 4" xfId="22928" xr:uid="{00000000-0005-0000-0000-00008B590000}"/>
    <cellStyle name="Normal 17 3 2 2 2 2 2 4" xfId="22929" xr:uid="{00000000-0005-0000-0000-00008C590000}"/>
    <cellStyle name="Normal 17 3 2 2 2 2 2 4 2" xfId="22930" xr:uid="{00000000-0005-0000-0000-00008D590000}"/>
    <cellStyle name="Normal 17 3 2 2 2 2 2 4 2 2" xfId="22931" xr:uid="{00000000-0005-0000-0000-00008E590000}"/>
    <cellStyle name="Normal 17 3 2 2 2 2 2 4 3" xfId="22932" xr:uid="{00000000-0005-0000-0000-00008F590000}"/>
    <cellStyle name="Normal 17 3 2 2 2 2 2 5" xfId="22933" xr:uid="{00000000-0005-0000-0000-000090590000}"/>
    <cellStyle name="Normal 17 3 2 2 2 2 2 5 2" xfId="22934" xr:uid="{00000000-0005-0000-0000-000091590000}"/>
    <cellStyle name="Normal 17 3 2 2 2 2 2 6" xfId="22935" xr:uid="{00000000-0005-0000-0000-000092590000}"/>
    <cellStyle name="Normal 17 3 2 2 2 2 3" xfId="22936" xr:uid="{00000000-0005-0000-0000-000093590000}"/>
    <cellStyle name="Normal 17 3 2 2 2 2 3 2" xfId="22937" xr:uid="{00000000-0005-0000-0000-000094590000}"/>
    <cellStyle name="Normal 17 3 2 2 2 2 3 2 2" xfId="22938" xr:uid="{00000000-0005-0000-0000-000095590000}"/>
    <cellStyle name="Normal 17 3 2 2 2 2 3 2 2 2" xfId="22939" xr:uid="{00000000-0005-0000-0000-000096590000}"/>
    <cellStyle name="Normal 17 3 2 2 2 2 3 2 3" xfId="22940" xr:uid="{00000000-0005-0000-0000-000097590000}"/>
    <cellStyle name="Normal 17 3 2 2 2 2 3 3" xfId="22941" xr:uid="{00000000-0005-0000-0000-000098590000}"/>
    <cellStyle name="Normal 17 3 2 2 2 2 3 3 2" xfId="22942" xr:uid="{00000000-0005-0000-0000-000099590000}"/>
    <cellStyle name="Normal 17 3 2 2 2 2 3 4" xfId="22943" xr:uid="{00000000-0005-0000-0000-00009A590000}"/>
    <cellStyle name="Normal 17 3 2 2 2 2 4" xfId="22944" xr:uid="{00000000-0005-0000-0000-00009B590000}"/>
    <cellStyle name="Normal 17 3 2 2 2 2 4 2" xfId="22945" xr:uid="{00000000-0005-0000-0000-00009C590000}"/>
    <cellStyle name="Normal 17 3 2 2 2 2 4 2 2" xfId="22946" xr:uid="{00000000-0005-0000-0000-00009D590000}"/>
    <cellStyle name="Normal 17 3 2 2 2 2 4 2 2 2" xfId="22947" xr:uid="{00000000-0005-0000-0000-00009E590000}"/>
    <cellStyle name="Normal 17 3 2 2 2 2 4 2 3" xfId="22948" xr:uid="{00000000-0005-0000-0000-00009F590000}"/>
    <cellStyle name="Normal 17 3 2 2 2 2 4 3" xfId="22949" xr:uid="{00000000-0005-0000-0000-0000A0590000}"/>
    <cellStyle name="Normal 17 3 2 2 2 2 4 3 2" xfId="22950" xr:uid="{00000000-0005-0000-0000-0000A1590000}"/>
    <cellStyle name="Normal 17 3 2 2 2 2 4 4" xfId="22951" xr:uid="{00000000-0005-0000-0000-0000A2590000}"/>
    <cellStyle name="Normal 17 3 2 2 2 2 5" xfId="22952" xr:uid="{00000000-0005-0000-0000-0000A3590000}"/>
    <cellStyle name="Normal 17 3 2 2 2 2 5 2" xfId="22953" xr:uid="{00000000-0005-0000-0000-0000A4590000}"/>
    <cellStyle name="Normal 17 3 2 2 2 2 5 2 2" xfId="22954" xr:uid="{00000000-0005-0000-0000-0000A5590000}"/>
    <cellStyle name="Normal 17 3 2 2 2 2 5 3" xfId="22955" xr:uid="{00000000-0005-0000-0000-0000A6590000}"/>
    <cellStyle name="Normal 17 3 2 2 2 2 6" xfId="22956" xr:uid="{00000000-0005-0000-0000-0000A7590000}"/>
    <cellStyle name="Normal 17 3 2 2 2 2 6 2" xfId="22957" xr:uid="{00000000-0005-0000-0000-0000A8590000}"/>
    <cellStyle name="Normal 17 3 2 2 2 2 7" xfId="22958" xr:uid="{00000000-0005-0000-0000-0000A9590000}"/>
    <cellStyle name="Normal 17 3 2 2 2 3" xfId="22959" xr:uid="{00000000-0005-0000-0000-0000AA590000}"/>
    <cellStyle name="Normal 17 3 2 2 2 3 2" xfId="22960" xr:uid="{00000000-0005-0000-0000-0000AB590000}"/>
    <cellStyle name="Normal 17 3 2 2 2 3 2 2" xfId="22961" xr:uid="{00000000-0005-0000-0000-0000AC590000}"/>
    <cellStyle name="Normal 17 3 2 2 2 3 2 2 2" xfId="22962" xr:uid="{00000000-0005-0000-0000-0000AD590000}"/>
    <cellStyle name="Normal 17 3 2 2 2 3 2 2 2 2" xfId="22963" xr:uid="{00000000-0005-0000-0000-0000AE590000}"/>
    <cellStyle name="Normal 17 3 2 2 2 3 2 2 3" xfId="22964" xr:uid="{00000000-0005-0000-0000-0000AF590000}"/>
    <cellStyle name="Normal 17 3 2 2 2 3 2 3" xfId="22965" xr:uid="{00000000-0005-0000-0000-0000B0590000}"/>
    <cellStyle name="Normal 17 3 2 2 2 3 2 3 2" xfId="22966" xr:uid="{00000000-0005-0000-0000-0000B1590000}"/>
    <cellStyle name="Normal 17 3 2 2 2 3 2 4" xfId="22967" xr:uid="{00000000-0005-0000-0000-0000B2590000}"/>
    <cellStyle name="Normal 17 3 2 2 2 3 3" xfId="22968" xr:uid="{00000000-0005-0000-0000-0000B3590000}"/>
    <cellStyle name="Normal 17 3 2 2 2 3 3 2" xfId="22969" xr:uid="{00000000-0005-0000-0000-0000B4590000}"/>
    <cellStyle name="Normal 17 3 2 2 2 3 3 2 2" xfId="22970" xr:uid="{00000000-0005-0000-0000-0000B5590000}"/>
    <cellStyle name="Normal 17 3 2 2 2 3 3 2 2 2" xfId="22971" xr:uid="{00000000-0005-0000-0000-0000B6590000}"/>
    <cellStyle name="Normal 17 3 2 2 2 3 3 2 3" xfId="22972" xr:uid="{00000000-0005-0000-0000-0000B7590000}"/>
    <cellStyle name="Normal 17 3 2 2 2 3 3 3" xfId="22973" xr:uid="{00000000-0005-0000-0000-0000B8590000}"/>
    <cellStyle name="Normal 17 3 2 2 2 3 3 3 2" xfId="22974" xr:uid="{00000000-0005-0000-0000-0000B9590000}"/>
    <cellStyle name="Normal 17 3 2 2 2 3 3 4" xfId="22975" xr:uid="{00000000-0005-0000-0000-0000BA590000}"/>
    <cellStyle name="Normal 17 3 2 2 2 3 4" xfId="22976" xr:uid="{00000000-0005-0000-0000-0000BB590000}"/>
    <cellStyle name="Normal 17 3 2 2 2 3 4 2" xfId="22977" xr:uid="{00000000-0005-0000-0000-0000BC590000}"/>
    <cellStyle name="Normal 17 3 2 2 2 3 4 2 2" xfId="22978" xr:uid="{00000000-0005-0000-0000-0000BD590000}"/>
    <cellStyle name="Normal 17 3 2 2 2 3 4 3" xfId="22979" xr:uid="{00000000-0005-0000-0000-0000BE590000}"/>
    <cellStyle name="Normal 17 3 2 2 2 3 5" xfId="22980" xr:uid="{00000000-0005-0000-0000-0000BF590000}"/>
    <cellStyle name="Normal 17 3 2 2 2 3 5 2" xfId="22981" xr:uid="{00000000-0005-0000-0000-0000C0590000}"/>
    <cellStyle name="Normal 17 3 2 2 2 3 6" xfId="22982" xr:uid="{00000000-0005-0000-0000-0000C1590000}"/>
    <cellStyle name="Normal 17 3 2 2 2 4" xfId="22983" xr:uid="{00000000-0005-0000-0000-0000C2590000}"/>
    <cellStyle name="Normal 17 3 2 2 2 4 2" xfId="22984" xr:uid="{00000000-0005-0000-0000-0000C3590000}"/>
    <cellStyle name="Normal 17 3 2 2 2 4 2 2" xfId="22985" xr:uid="{00000000-0005-0000-0000-0000C4590000}"/>
    <cellStyle name="Normal 17 3 2 2 2 4 2 2 2" xfId="22986" xr:uid="{00000000-0005-0000-0000-0000C5590000}"/>
    <cellStyle name="Normal 17 3 2 2 2 4 2 3" xfId="22987" xr:uid="{00000000-0005-0000-0000-0000C6590000}"/>
    <cellStyle name="Normal 17 3 2 2 2 4 3" xfId="22988" xr:uid="{00000000-0005-0000-0000-0000C7590000}"/>
    <cellStyle name="Normal 17 3 2 2 2 4 3 2" xfId="22989" xr:uid="{00000000-0005-0000-0000-0000C8590000}"/>
    <cellStyle name="Normal 17 3 2 2 2 4 4" xfId="22990" xr:uid="{00000000-0005-0000-0000-0000C9590000}"/>
    <cellStyle name="Normal 17 3 2 2 2 5" xfId="22991" xr:uid="{00000000-0005-0000-0000-0000CA590000}"/>
    <cellStyle name="Normal 17 3 2 2 2 5 2" xfId="22992" xr:uid="{00000000-0005-0000-0000-0000CB590000}"/>
    <cellStyle name="Normal 17 3 2 2 2 5 2 2" xfId="22993" xr:uid="{00000000-0005-0000-0000-0000CC590000}"/>
    <cellStyle name="Normal 17 3 2 2 2 5 2 2 2" xfId="22994" xr:uid="{00000000-0005-0000-0000-0000CD590000}"/>
    <cellStyle name="Normal 17 3 2 2 2 5 2 3" xfId="22995" xr:uid="{00000000-0005-0000-0000-0000CE590000}"/>
    <cellStyle name="Normal 17 3 2 2 2 5 3" xfId="22996" xr:uid="{00000000-0005-0000-0000-0000CF590000}"/>
    <cellStyle name="Normal 17 3 2 2 2 5 3 2" xfId="22997" xr:uid="{00000000-0005-0000-0000-0000D0590000}"/>
    <cellStyle name="Normal 17 3 2 2 2 5 4" xfId="22998" xr:uid="{00000000-0005-0000-0000-0000D1590000}"/>
    <cellStyle name="Normal 17 3 2 2 2 6" xfId="22999" xr:uid="{00000000-0005-0000-0000-0000D2590000}"/>
    <cellStyle name="Normal 17 3 2 2 2 6 2" xfId="23000" xr:uid="{00000000-0005-0000-0000-0000D3590000}"/>
    <cellStyle name="Normal 17 3 2 2 2 6 2 2" xfId="23001" xr:uid="{00000000-0005-0000-0000-0000D4590000}"/>
    <cellStyle name="Normal 17 3 2 2 2 6 3" xfId="23002" xr:uid="{00000000-0005-0000-0000-0000D5590000}"/>
    <cellStyle name="Normal 17 3 2 2 2 7" xfId="23003" xr:uid="{00000000-0005-0000-0000-0000D6590000}"/>
    <cellStyle name="Normal 17 3 2 2 2 7 2" xfId="23004" xr:uid="{00000000-0005-0000-0000-0000D7590000}"/>
    <cellStyle name="Normal 17 3 2 2 2 8" xfId="23005" xr:uid="{00000000-0005-0000-0000-0000D8590000}"/>
    <cellStyle name="Normal 17 3 2 2 2 8 2" xfId="23006" xr:uid="{00000000-0005-0000-0000-0000D9590000}"/>
    <cellStyle name="Normal 17 3 2 2 2 9" xfId="23007" xr:uid="{00000000-0005-0000-0000-0000DA590000}"/>
    <cellStyle name="Normal 17 3 2 2 3" xfId="23008" xr:uid="{00000000-0005-0000-0000-0000DB590000}"/>
    <cellStyle name="Normal 17 3 2 2 3 2" xfId="23009" xr:uid="{00000000-0005-0000-0000-0000DC590000}"/>
    <cellStyle name="Normal 17 3 2 2 3 2 2" xfId="23010" xr:uid="{00000000-0005-0000-0000-0000DD590000}"/>
    <cellStyle name="Normal 17 3 2 2 3 2 2 2" xfId="23011" xr:uid="{00000000-0005-0000-0000-0000DE590000}"/>
    <cellStyle name="Normal 17 3 2 2 3 2 2 2 2" xfId="23012" xr:uid="{00000000-0005-0000-0000-0000DF590000}"/>
    <cellStyle name="Normal 17 3 2 2 3 2 2 2 2 2" xfId="23013" xr:uid="{00000000-0005-0000-0000-0000E0590000}"/>
    <cellStyle name="Normal 17 3 2 2 3 2 2 2 3" xfId="23014" xr:uid="{00000000-0005-0000-0000-0000E1590000}"/>
    <cellStyle name="Normal 17 3 2 2 3 2 2 3" xfId="23015" xr:uid="{00000000-0005-0000-0000-0000E2590000}"/>
    <cellStyle name="Normal 17 3 2 2 3 2 2 3 2" xfId="23016" xr:uid="{00000000-0005-0000-0000-0000E3590000}"/>
    <cellStyle name="Normal 17 3 2 2 3 2 2 4" xfId="23017" xr:uid="{00000000-0005-0000-0000-0000E4590000}"/>
    <cellStyle name="Normal 17 3 2 2 3 2 3" xfId="23018" xr:uid="{00000000-0005-0000-0000-0000E5590000}"/>
    <cellStyle name="Normal 17 3 2 2 3 2 3 2" xfId="23019" xr:uid="{00000000-0005-0000-0000-0000E6590000}"/>
    <cellStyle name="Normal 17 3 2 2 3 2 3 2 2" xfId="23020" xr:uid="{00000000-0005-0000-0000-0000E7590000}"/>
    <cellStyle name="Normal 17 3 2 2 3 2 3 2 2 2" xfId="23021" xr:uid="{00000000-0005-0000-0000-0000E8590000}"/>
    <cellStyle name="Normal 17 3 2 2 3 2 3 2 3" xfId="23022" xr:uid="{00000000-0005-0000-0000-0000E9590000}"/>
    <cellStyle name="Normal 17 3 2 2 3 2 3 3" xfId="23023" xr:uid="{00000000-0005-0000-0000-0000EA590000}"/>
    <cellStyle name="Normal 17 3 2 2 3 2 3 3 2" xfId="23024" xr:uid="{00000000-0005-0000-0000-0000EB590000}"/>
    <cellStyle name="Normal 17 3 2 2 3 2 3 4" xfId="23025" xr:uid="{00000000-0005-0000-0000-0000EC590000}"/>
    <cellStyle name="Normal 17 3 2 2 3 2 4" xfId="23026" xr:uid="{00000000-0005-0000-0000-0000ED590000}"/>
    <cellStyle name="Normal 17 3 2 2 3 2 4 2" xfId="23027" xr:uid="{00000000-0005-0000-0000-0000EE590000}"/>
    <cellStyle name="Normal 17 3 2 2 3 2 4 2 2" xfId="23028" xr:uid="{00000000-0005-0000-0000-0000EF590000}"/>
    <cellStyle name="Normal 17 3 2 2 3 2 4 3" xfId="23029" xr:uid="{00000000-0005-0000-0000-0000F0590000}"/>
    <cellStyle name="Normal 17 3 2 2 3 2 5" xfId="23030" xr:uid="{00000000-0005-0000-0000-0000F1590000}"/>
    <cellStyle name="Normal 17 3 2 2 3 2 5 2" xfId="23031" xr:uid="{00000000-0005-0000-0000-0000F2590000}"/>
    <cellStyle name="Normal 17 3 2 2 3 2 6" xfId="23032" xr:uid="{00000000-0005-0000-0000-0000F3590000}"/>
    <cellStyle name="Normal 17 3 2 2 3 3" xfId="23033" xr:uid="{00000000-0005-0000-0000-0000F4590000}"/>
    <cellStyle name="Normal 17 3 2 2 3 3 2" xfId="23034" xr:uid="{00000000-0005-0000-0000-0000F5590000}"/>
    <cellStyle name="Normal 17 3 2 2 3 3 2 2" xfId="23035" xr:uid="{00000000-0005-0000-0000-0000F6590000}"/>
    <cellStyle name="Normal 17 3 2 2 3 3 2 2 2" xfId="23036" xr:uid="{00000000-0005-0000-0000-0000F7590000}"/>
    <cellStyle name="Normal 17 3 2 2 3 3 2 3" xfId="23037" xr:uid="{00000000-0005-0000-0000-0000F8590000}"/>
    <cellStyle name="Normal 17 3 2 2 3 3 3" xfId="23038" xr:uid="{00000000-0005-0000-0000-0000F9590000}"/>
    <cellStyle name="Normal 17 3 2 2 3 3 3 2" xfId="23039" xr:uid="{00000000-0005-0000-0000-0000FA590000}"/>
    <cellStyle name="Normal 17 3 2 2 3 3 4" xfId="23040" xr:uid="{00000000-0005-0000-0000-0000FB590000}"/>
    <cellStyle name="Normal 17 3 2 2 3 4" xfId="23041" xr:uid="{00000000-0005-0000-0000-0000FC590000}"/>
    <cellStyle name="Normal 17 3 2 2 3 4 2" xfId="23042" xr:uid="{00000000-0005-0000-0000-0000FD590000}"/>
    <cellStyle name="Normal 17 3 2 2 3 4 2 2" xfId="23043" xr:uid="{00000000-0005-0000-0000-0000FE590000}"/>
    <cellStyle name="Normal 17 3 2 2 3 4 2 2 2" xfId="23044" xr:uid="{00000000-0005-0000-0000-0000FF590000}"/>
    <cellStyle name="Normal 17 3 2 2 3 4 2 3" xfId="23045" xr:uid="{00000000-0005-0000-0000-0000005A0000}"/>
    <cellStyle name="Normal 17 3 2 2 3 4 3" xfId="23046" xr:uid="{00000000-0005-0000-0000-0000015A0000}"/>
    <cellStyle name="Normal 17 3 2 2 3 4 3 2" xfId="23047" xr:uid="{00000000-0005-0000-0000-0000025A0000}"/>
    <cellStyle name="Normal 17 3 2 2 3 4 4" xfId="23048" xr:uid="{00000000-0005-0000-0000-0000035A0000}"/>
    <cellStyle name="Normal 17 3 2 2 3 5" xfId="23049" xr:uid="{00000000-0005-0000-0000-0000045A0000}"/>
    <cellStyle name="Normal 17 3 2 2 3 5 2" xfId="23050" xr:uid="{00000000-0005-0000-0000-0000055A0000}"/>
    <cellStyle name="Normal 17 3 2 2 3 5 2 2" xfId="23051" xr:uid="{00000000-0005-0000-0000-0000065A0000}"/>
    <cellStyle name="Normal 17 3 2 2 3 5 3" xfId="23052" xr:uid="{00000000-0005-0000-0000-0000075A0000}"/>
    <cellStyle name="Normal 17 3 2 2 3 6" xfId="23053" xr:uid="{00000000-0005-0000-0000-0000085A0000}"/>
    <cellStyle name="Normal 17 3 2 2 3 6 2" xfId="23054" xr:uid="{00000000-0005-0000-0000-0000095A0000}"/>
    <cellStyle name="Normal 17 3 2 2 3 7" xfId="23055" xr:uid="{00000000-0005-0000-0000-00000A5A0000}"/>
    <cellStyle name="Normal 17 3 2 2 4" xfId="23056" xr:uid="{00000000-0005-0000-0000-00000B5A0000}"/>
    <cellStyle name="Normal 17 3 2 2 4 2" xfId="23057" xr:uid="{00000000-0005-0000-0000-00000C5A0000}"/>
    <cellStyle name="Normal 17 3 2 2 4 2 2" xfId="23058" xr:uid="{00000000-0005-0000-0000-00000D5A0000}"/>
    <cellStyle name="Normal 17 3 2 2 4 2 2 2" xfId="23059" xr:uid="{00000000-0005-0000-0000-00000E5A0000}"/>
    <cellStyle name="Normal 17 3 2 2 4 2 2 2 2" xfId="23060" xr:uid="{00000000-0005-0000-0000-00000F5A0000}"/>
    <cellStyle name="Normal 17 3 2 2 4 2 2 3" xfId="23061" xr:uid="{00000000-0005-0000-0000-0000105A0000}"/>
    <cellStyle name="Normal 17 3 2 2 4 2 3" xfId="23062" xr:uid="{00000000-0005-0000-0000-0000115A0000}"/>
    <cellStyle name="Normal 17 3 2 2 4 2 3 2" xfId="23063" xr:uid="{00000000-0005-0000-0000-0000125A0000}"/>
    <cellStyle name="Normal 17 3 2 2 4 2 4" xfId="23064" xr:uid="{00000000-0005-0000-0000-0000135A0000}"/>
    <cellStyle name="Normal 17 3 2 2 4 3" xfId="23065" xr:uid="{00000000-0005-0000-0000-0000145A0000}"/>
    <cellStyle name="Normal 17 3 2 2 4 3 2" xfId="23066" xr:uid="{00000000-0005-0000-0000-0000155A0000}"/>
    <cellStyle name="Normal 17 3 2 2 4 3 2 2" xfId="23067" xr:uid="{00000000-0005-0000-0000-0000165A0000}"/>
    <cellStyle name="Normal 17 3 2 2 4 3 2 2 2" xfId="23068" xr:uid="{00000000-0005-0000-0000-0000175A0000}"/>
    <cellStyle name="Normal 17 3 2 2 4 3 2 3" xfId="23069" xr:uid="{00000000-0005-0000-0000-0000185A0000}"/>
    <cellStyle name="Normal 17 3 2 2 4 3 3" xfId="23070" xr:uid="{00000000-0005-0000-0000-0000195A0000}"/>
    <cellStyle name="Normal 17 3 2 2 4 3 3 2" xfId="23071" xr:uid="{00000000-0005-0000-0000-00001A5A0000}"/>
    <cellStyle name="Normal 17 3 2 2 4 3 4" xfId="23072" xr:uid="{00000000-0005-0000-0000-00001B5A0000}"/>
    <cellStyle name="Normal 17 3 2 2 4 4" xfId="23073" xr:uid="{00000000-0005-0000-0000-00001C5A0000}"/>
    <cellStyle name="Normal 17 3 2 2 4 4 2" xfId="23074" xr:uid="{00000000-0005-0000-0000-00001D5A0000}"/>
    <cellStyle name="Normal 17 3 2 2 4 4 2 2" xfId="23075" xr:uid="{00000000-0005-0000-0000-00001E5A0000}"/>
    <cellStyle name="Normal 17 3 2 2 4 4 3" xfId="23076" xr:uid="{00000000-0005-0000-0000-00001F5A0000}"/>
    <cellStyle name="Normal 17 3 2 2 4 5" xfId="23077" xr:uid="{00000000-0005-0000-0000-0000205A0000}"/>
    <cellStyle name="Normal 17 3 2 2 4 5 2" xfId="23078" xr:uid="{00000000-0005-0000-0000-0000215A0000}"/>
    <cellStyle name="Normal 17 3 2 2 4 6" xfId="23079" xr:uid="{00000000-0005-0000-0000-0000225A0000}"/>
    <cellStyle name="Normal 17 3 2 2 5" xfId="23080" xr:uid="{00000000-0005-0000-0000-0000235A0000}"/>
    <cellStyle name="Normal 17 3 2 2 5 2" xfId="23081" xr:uid="{00000000-0005-0000-0000-0000245A0000}"/>
    <cellStyle name="Normal 17 3 2 2 5 2 2" xfId="23082" xr:uid="{00000000-0005-0000-0000-0000255A0000}"/>
    <cellStyle name="Normal 17 3 2 2 5 2 2 2" xfId="23083" xr:uid="{00000000-0005-0000-0000-0000265A0000}"/>
    <cellStyle name="Normal 17 3 2 2 5 2 3" xfId="23084" xr:uid="{00000000-0005-0000-0000-0000275A0000}"/>
    <cellStyle name="Normal 17 3 2 2 5 3" xfId="23085" xr:uid="{00000000-0005-0000-0000-0000285A0000}"/>
    <cellStyle name="Normal 17 3 2 2 5 3 2" xfId="23086" xr:uid="{00000000-0005-0000-0000-0000295A0000}"/>
    <cellStyle name="Normal 17 3 2 2 5 4" xfId="23087" xr:uid="{00000000-0005-0000-0000-00002A5A0000}"/>
    <cellStyle name="Normal 17 3 2 2 6" xfId="23088" xr:uid="{00000000-0005-0000-0000-00002B5A0000}"/>
    <cellStyle name="Normal 17 3 2 2 6 2" xfId="23089" xr:uid="{00000000-0005-0000-0000-00002C5A0000}"/>
    <cellStyle name="Normal 17 3 2 2 6 2 2" xfId="23090" xr:uid="{00000000-0005-0000-0000-00002D5A0000}"/>
    <cellStyle name="Normal 17 3 2 2 6 2 2 2" xfId="23091" xr:uid="{00000000-0005-0000-0000-00002E5A0000}"/>
    <cellStyle name="Normal 17 3 2 2 6 2 3" xfId="23092" xr:uid="{00000000-0005-0000-0000-00002F5A0000}"/>
    <cellStyle name="Normal 17 3 2 2 6 3" xfId="23093" xr:uid="{00000000-0005-0000-0000-0000305A0000}"/>
    <cellStyle name="Normal 17 3 2 2 6 3 2" xfId="23094" xr:uid="{00000000-0005-0000-0000-0000315A0000}"/>
    <cellStyle name="Normal 17 3 2 2 6 4" xfId="23095" xr:uid="{00000000-0005-0000-0000-0000325A0000}"/>
    <cellStyle name="Normal 17 3 2 2 7" xfId="23096" xr:uid="{00000000-0005-0000-0000-0000335A0000}"/>
    <cellStyle name="Normal 17 3 2 2 7 2" xfId="23097" xr:uid="{00000000-0005-0000-0000-0000345A0000}"/>
    <cellStyle name="Normal 17 3 2 2 7 2 2" xfId="23098" xr:uid="{00000000-0005-0000-0000-0000355A0000}"/>
    <cellStyle name="Normal 17 3 2 2 7 3" xfId="23099" xr:uid="{00000000-0005-0000-0000-0000365A0000}"/>
    <cellStyle name="Normal 17 3 2 2 8" xfId="23100" xr:uid="{00000000-0005-0000-0000-0000375A0000}"/>
    <cellStyle name="Normal 17 3 2 2 8 2" xfId="23101" xr:uid="{00000000-0005-0000-0000-0000385A0000}"/>
    <cellStyle name="Normal 17 3 2 2 9" xfId="23102" xr:uid="{00000000-0005-0000-0000-0000395A0000}"/>
    <cellStyle name="Normal 17 3 2 2 9 2" xfId="23103" xr:uid="{00000000-0005-0000-0000-00003A5A0000}"/>
    <cellStyle name="Normal 17 3 2 3" xfId="23104" xr:uid="{00000000-0005-0000-0000-00003B5A0000}"/>
    <cellStyle name="Normal 17 3 2 3 10" xfId="23105" xr:uid="{00000000-0005-0000-0000-00003C5A0000}"/>
    <cellStyle name="Normal 17 3 2 3 2" xfId="23106" xr:uid="{00000000-0005-0000-0000-00003D5A0000}"/>
    <cellStyle name="Normal 17 3 2 3 2 2" xfId="23107" xr:uid="{00000000-0005-0000-0000-00003E5A0000}"/>
    <cellStyle name="Normal 17 3 2 3 2 2 2" xfId="23108" xr:uid="{00000000-0005-0000-0000-00003F5A0000}"/>
    <cellStyle name="Normal 17 3 2 3 2 2 2 2" xfId="23109" xr:uid="{00000000-0005-0000-0000-0000405A0000}"/>
    <cellStyle name="Normal 17 3 2 3 2 2 2 2 2" xfId="23110" xr:uid="{00000000-0005-0000-0000-0000415A0000}"/>
    <cellStyle name="Normal 17 3 2 3 2 2 2 2 2 2" xfId="23111" xr:uid="{00000000-0005-0000-0000-0000425A0000}"/>
    <cellStyle name="Normal 17 3 2 3 2 2 2 2 2 2 2" xfId="23112" xr:uid="{00000000-0005-0000-0000-0000435A0000}"/>
    <cellStyle name="Normal 17 3 2 3 2 2 2 2 2 3" xfId="23113" xr:uid="{00000000-0005-0000-0000-0000445A0000}"/>
    <cellStyle name="Normal 17 3 2 3 2 2 2 2 3" xfId="23114" xr:uid="{00000000-0005-0000-0000-0000455A0000}"/>
    <cellStyle name="Normal 17 3 2 3 2 2 2 2 3 2" xfId="23115" xr:uid="{00000000-0005-0000-0000-0000465A0000}"/>
    <cellStyle name="Normal 17 3 2 3 2 2 2 2 4" xfId="23116" xr:uid="{00000000-0005-0000-0000-0000475A0000}"/>
    <cellStyle name="Normal 17 3 2 3 2 2 2 3" xfId="23117" xr:uid="{00000000-0005-0000-0000-0000485A0000}"/>
    <cellStyle name="Normal 17 3 2 3 2 2 2 3 2" xfId="23118" xr:uid="{00000000-0005-0000-0000-0000495A0000}"/>
    <cellStyle name="Normal 17 3 2 3 2 2 2 3 2 2" xfId="23119" xr:uid="{00000000-0005-0000-0000-00004A5A0000}"/>
    <cellStyle name="Normal 17 3 2 3 2 2 2 3 2 2 2" xfId="23120" xr:uid="{00000000-0005-0000-0000-00004B5A0000}"/>
    <cellStyle name="Normal 17 3 2 3 2 2 2 3 2 3" xfId="23121" xr:uid="{00000000-0005-0000-0000-00004C5A0000}"/>
    <cellStyle name="Normal 17 3 2 3 2 2 2 3 3" xfId="23122" xr:uid="{00000000-0005-0000-0000-00004D5A0000}"/>
    <cellStyle name="Normal 17 3 2 3 2 2 2 3 3 2" xfId="23123" xr:uid="{00000000-0005-0000-0000-00004E5A0000}"/>
    <cellStyle name="Normal 17 3 2 3 2 2 2 3 4" xfId="23124" xr:uid="{00000000-0005-0000-0000-00004F5A0000}"/>
    <cellStyle name="Normal 17 3 2 3 2 2 2 4" xfId="23125" xr:uid="{00000000-0005-0000-0000-0000505A0000}"/>
    <cellStyle name="Normal 17 3 2 3 2 2 2 4 2" xfId="23126" xr:uid="{00000000-0005-0000-0000-0000515A0000}"/>
    <cellStyle name="Normal 17 3 2 3 2 2 2 4 2 2" xfId="23127" xr:uid="{00000000-0005-0000-0000-0000525A0000}"/>
    <cellStyle name="Normal 17 3 2 3 2 2 2 4 3" xfId="23128" xr:uid="{00000000-0005-0000-0000-0000535A0000}"/>
    <cellStyle name="Normal 17 3 2 3 2 2 2 5" xfId="23129" xr:uid="{00000000-0005-0000-0000-0000545A0000}"/>
    <cellStyle name="Normal 17 3 2 3 2 2 2 5 2" xfId="23130" xr:uid="{00000000-0005-0000-0000-0000555A0000}"/>
    <cellStyle name="Normal 17 3 2 3 2 2 2 6" xfId="23131" xr:uid="{00000000-0005-0000-0000-0000565A0000}"/>
    <cellStyle name="Normal 17 3 2 3 2 2 3" xfId="23132" xr:uid="{00000000-0005-0000-0000-0000575A0000}"/>
    <cellStyle name="Normal 17 3 2 3 2 2 3 2" xfId="23133" xr:uid="{00000000-0005-0000-0000-0000585A0000}"/>
    <cellStyle name="Normal 17 3 2 3 2 2 3 2 2" xfId="23134" xr:uid="{00000000-0005-0000-0000-0000595A0000}"/>
    <cellStyle name="Normal 17 3 2 3 2 2 3 2 2 2" xfId="23135" xr:uid="{00000000-0005-0000-0000-00005A5A0000}"/>
    <cellStyle name="Normal 17 3 2 3 2 2 3 2 3" xfId="23136" xr:uid="{00000000-0005-0000-0000-00005B5A0000}"/>
    <cellStyle name="Normal 17 3 2 3 2 2 3 3" xfId="23137" xr:uid="{00000000-0005-0000-0000-00005C5A0000}"/>
    <cellStyle name="Normal 17 3 2 3 2 2 3 3 2" xfId="23138" xr:uid="{00000000-0005-0000-0000-00005D5A0000}"/>
    <cellStyle name="Normal 17 3 2 3 2 2 3 4" xfId="23139" xr:uid="{00000000-0005-0000-0000-00005E5A0000}"/>
    <cellStyle name="Normal 17 3 2 3 2 2 4" xfId="23140" xr:uid="{00000000-0005-0000-0000-00005F5A0000}"/>
    <cellStyle name="Normal 17 3 2 3 2 2 4 2" xfId="23141" xr:uid="{00000000-0005-0000-0000-0000605A0000}"/>
    <cellStyle name="Normal 17 3 2 3 2 2 4 2 2" xfId="23142" xr:uid="{00000000-0005-0000-0000-0000615A0000}"/>
    <cellStyle name="Normal 17 3 2 3 2 2 4 2 2 2" xfId="23143" xr:uid="{00000000-0005-0000-0000-0000625A0000}"/>
    <cellStyle name="Normal 17 3 2 3 2 2 4 2 3" xfId="23144" xr:uid="{00000000-0005-0000-0000-0000635A0000}"/>
    <cellStyle name="Normal 17 3 2 3 2 2 4 3" xfId="23145" xr:uid="{00000000-0005-0000-0000-0000645A0000}"/>
    <cellStyle name="Normal 17 3 2 3 2 2 4 3 2" xfId="23146" xr:uid="{00000000-0005-0000-0000-0000655A0000}"/>
    <cellStyle name="Normal 17 3 2 3 2 2 4 4" xfId="23147" xr:uid="{00000000-0005-0000-0000-0000665A0000}"/>
    <cellStyle name="Normal 17 3 2 3 2 2 5" xfId="23148" xr:uid="{00000000-0005-0000-0000-0000675A0000}"/>
    <cellStyle name="Normal 17 3 2 3 2 2 5 2" xfId="23149" xr:uid="{00000000-0005-0000-0000-0000685A0000}"/>
    <cellStyle name="Normal 17 3 2 3 2 2 5 2 2" xfId="23150" xr:uid="{00000000-0005-0000-0000-0000695A0000}"/>
    <cellStyle name="Normal 17 3 2 3 2 2 5 3" xfId="23151" xr:uid="{00000000-0005-0000-0000-00006A5A0000}"/>
    <cellStyle name="Normal 17 3 2 3 2 2 6" xfId="23152" xr:uid="{00000000-0005-0000-0000-00006B5A0000}"/>
    <cellStyle name="Normal 17 3 2 3 2 2 6 2" xfId="23153" xr:uid="{00000000-0005-0000-0000-00006C5A0000}"/>
    <cellStyle name="Normal 17 3 2 3 2 2 7" xfId="23154" xr:uid="{00000000-0005-0000-0000-00006D5A0000}"/>
    <cellStyle name="Normal 17 3 2 3 2 3" xfId="23155" xr:uid="{00000000-0005-0000-0000-00006E5A0000}"/>
    <cellStyle name="Normal 17 3 2 3 2 3 2" xfId="23156" xr:uid="{00000000-0005-0000-0000-00006F5A0000}"/>
    <cellStyle name="Normal 17 3 2 3 2 3 2 2" xfId="23157" xr:uid="{00000000-0005-0000-0000-0000705A0000}"/>
    <cellStyle name="Normal 17 3 2 3 2 3 2 2 2" xfId="23158" xr:uid="{00000000-0005-0000-0000-0000715A0000}"/>
    <cellStyle name="Normal 17 3 2 3 2 3 2 2 2 2" xfId="23159" xr:uid="{00000000-0005-0000-0000-0000725A0000}"/>
    <cellStyle name="Normal 17 3 2 3 2 3 2 2 3" xfId="23160" xr:uid="{00000000-0005-0000-0000-0000735A0000}"/>
    <cellStyle name="Normal 17 3 2 3 2 3 2 3" xfId="23161" xr:uid="{00000000-0005-0000-0000-0000745A0000}"/>
    <cellStyle name="Normal 17 3 2 3 2 3 2 3 2" xfId="23162" xr:uid="{00000000-0005-0000-0000-0000755A0000}"/>
    <cellStyle name="Normal 17 3 2 3 2 3 2 4" xfId="23163" xr:uid="{00000000-0005-0000-0000-0000765A0000}"/>
    <cellStyle name="Normal 17 3 2 3 2 3 3" xfId="23164" xr:uid="{00000000-0005-0000-0000-0000775A0000}"/>
    <cellStyle name="Normal 17 3 2 3 2 3 3 2" xfId="23165" xr:uid="{00000000-0005-0000-0000-0000785A0000}"/>
    <cellStyle name="Normal 17 3 2 3 2 3 3 2 2" xfId="23166" xr:uid="{00000000-0005-0000-0000-0000795A0000}"/>
    <cellStyle name="Normal 17 3 2 3 2 3 3 2 2 2" xfId="23167" xr:uid="{00000000-0005-0000-0000-00007A5A0000}"/>
    <cellStyle name="Normal 17 3 2 3 2 3 3 2 3" xfId="23168" xr:uid="{00000000-0005-0000-0000-00007B5A0000}"/>
    <cellStyle name="Normal 17 3 2 3 2 3 3 3" xfId="23169" xr:uid="{00000000-0005-0000-0000-00007C5A0000}"/>
    <cellStyle name="Normal 17 3 2 3 2 3 3 3 2" xfId="23170" xr:uid="{00000000-0005-0000-0000-00007D5A0000}"/>
    <cellStyle name="Normal 17 3 2 3 2 3 3 4" xfId="23171" xr:uid="{00000000-0005-0000-0000-00007E5A0000}"/>
    <cellStyle name="Normal 17 3 2 3 2 3 4" xfId="23172" xr:uid="{00000000-0005-0000-0000-00007F5A0000}"/>
    <cellStyle name="Normal 17 3 2 3 2 3 4 2" xfId="23173" xr:uid="{00000000-0005-0000-0000-0000805A0000}"/>
    <cellStyle name="Normal 17 3 2 3 2 3 4 2 2" xfId="23174" xr:uid="{00000000-0005-0000-0000-0000815A0000}"/>
    <cellStyle name="Normal 17 3 2 3 2 3 4 3" xfId="23175" xr:uid="{00000000-0005-0000-0000-0000825A0000}"/>
    <cellStyle name="Normal 17 3 2 3 2 3 5" xfId="23176" xr:uid="{00000000-0005-0000-0000-0000835A0000}"/>
    <cellStyle name="Normal 17 3 2 3 2 3 5 2" xfId="23177" xr:uid="{00000000-0005-0000-0000-0000845A0000}"/>
    <cellStyle name="Normal 17 3 2 3 2 3 6" xfId="23178" xr:uid="{00000000-0005-0000-0000-0000855A0000}"/>
    <cellStyle name="Normal 17 3 2 3 2 4" xfId="23179" xr:uid="{00000000-0005-0000-0000-0000865A0000}"/>
    <cellStyle name="Normal 17 3 2 3 2 4 2" xfId="23180" xr:uid="{00000000-0005-0000-0000-0000875A0000}"/>
    <cellStyle name="Normal 17 3 2 3 2 4 2 2" xfId="23181" xr:uid="{00000000-0005-0000-0000-0000885A0000}"/>
    <cellStyle name="Normal 17 3 2 3 2 4 2 2 2" xfId="23182" xr:uid="{00000000-0005-0000-0000-0000895A0000}"/>
    <cellStyle name="Normal 17 3 2 3 2 4 2 3" xfId="23183" xr:uid="{00000000-0005-0000-0000-00008A5A0000}"/>
    <cellStyle name="Normal 17 3 2 3 2 4 3" xfId="23184" xr:uid="{00000000-0005-0000-0000-00008B5A0000}"/>
    <cellStyle name="Normal 17 3 2 3 2 4 3 2" xfId="23185" xr:uid="{00000000-0005-0000-0000-00008C5A0000}"/>
    <cellStyle name="Normal 17 3 2 3 2 4 4" xfId="23186" xr:uid="{00000000-0005-0000-0000-00008D5A0000}"/>
    <cellStyle name="Normal 17 3 2 3 2 5" xfId="23187" xr:uid="{00000000-0005-0000-0000-00008E5A0000}"/>
    <cellStyle name="Normal 17 3 2 3 2 5 2" xfId="23188" xr:uid="{00000000-0005-0000-0000-00008F5A0000}"/>
    <cellStyle name="Normal 17 3 2 3 2 5 2 2" xfId="23189" xr:uid="{00000000-0005-0000-0000-0000905A0000}"/>
    <cellStyle name="Normal 17 3 2 3 2 5 2 2 2" xfId="23190" xr:uid="{00000000-0005-0000-0000-0000915A0000}"/>
    <cellStyle name="Normal 17 3 2 3 2 5 2 3" xfId="23191" xr:uid="{00000000-0005-0000-0000-0000925A0000}"/>
    <cellStyle name="Normal 17 3 2 3 2 5 3" xfId="23192" xr:uid="{00000000-0005-0000-0000-0000935A0000}"/>
    <cellStyle name="Normal 17 3 2 3 2 5 3 2" xfId="23193" xr:uid="{00000000-0005-0000-0000-0000945A0000}"/>
    <cellStyle name="Normal 17 3 2 3 2 5 4" xfId="23194" xr:uid="{00000000-0005-0000-0000-0000955A0000}"/>
    <cellStyle name="Normal 17 3 2 3 2 6" xfId="23195" xr:uid="{00000000-0005-0000-0000-0000965A0000}"/>
    <cellStyle name="Normal 17 3 2 3 2 6 2" xfId="23196" xr:uid="{00000000-0005-0000-0000-0000975A0000}"/>
    <cellStyle name="Normal 17 3 2 3 2 6 2 2" xfId="23197" xr:uid="{00000000-0005-0000-0000-0000985A0000}"/>
    <cellStyle name="Normal 17 3 2 3 2 6 3" xfId="23198" xr:uid="{00000000-0005-0000-0000-0000995A0000}"/>
    <cellStyle name="Normal 17 3 2 3 2 7" xfId="23199" xr:uid="{00000000-0005-0000-0000-00009A5A0000}"/>
    <cellStyle name="Normal 17 3 2 3 2 7 2" xfId="23200" xr:uid="{00000000-0005-0000-0000-00009B5A0000}"/>
    <cellStyle name="Normal 17 3 2 3 2 8" xfId="23201" xr:uid="{00000000-0005-0000-0000-00009C5A0000}"/>
    <cellStyle name="Normal 17 3 2 3 2 8 2" xfId="23202" xr:uid="{00000000-0005-0000-0000-00009D5A0000}"/>
    <cellStyle name="Normal 17 3 2 3 2 9" xfId="23203" xr:uid="{00000000-0005-0000-0000-00009E5A0000}"/>
    <cellStyle name="Normal 17 3 2 3 3" xfId="23204" xr:uid="{00000000-0005-0000-0000-00009F5A0000}"/>
    <cellStyle name="Normal 17 3 2 3 3 2" xfId="23205" xr:uid="{00000000-0005-0000-0000-0000A05A0000}"/>
    <cellStyle name="Normal 17 3 2 3 3 2 2" xfId="23206" xr:uid="{00000000-0005-0000-0000-0000A15A0000}"/>
    <cellStyle name="Normal 17 3 2 3 3 2 2 2" xfId="23207" xr:uid="{00000000-0005-0000-0000-0000A25A0000}"/>
    <cellStyle name="Normal 17 3 2 3 3 2 2 2 2" xfId="23208" xr:uid="{00000000-0005-0000-0000-0000A35A0000}"/>
    <cellStyle name="Normal 17 3 2 3 3 2 2 2 2 2" xfId="23209" xr:uid="{00000000-0005-0000-0000-0000A45A0000}"/>
    <cellStyle name="Normal 17 3 2 3 3 2 2 2 3" xfId="23210" xr:uid="{00000000-0005-0000-0000-0000A55A0000}"/>
    <cellStyle name="Normal 17 3 2 3 3 2 2 3" xfId="23211" xr:uid="{00000000-0005-0000-0000-0000A65A0000}"/>
    <cellStyle name="Normal 17 3 2 3 3 2 2 3 2" xfId="23212" xr:uid="{00000000-0005-0000-0000-0000A75A0000}"/>
    <cellStyle name="Normal 17 3 2 3 3 2 2 4" xfId="23213" xr:uid="{00000000-0005-0000-0000-0000A85A0000}"/>
    <cellStyle name="Normal 17 3 2 3 3 2 3" xfId="23214" xr:uid="{00000000-0005-0000-0000-0000A95A0000}"/>
    <cellStyle name="Normal 17 3 2 3 3 2 3 2" xfId="23215" xr:uid="{00000000-0005-0000-0000-0000AA5A0000}"/>
    <cellStyle name="Normal 17 3 2 3 3 2 3 2 2" xfId="23216" xr:uid="{00000000-0005-0000-0000-0000AB5A0000}"/>
    <cellStyle name="Normal 17 3 2 3 3 2 3 2 2 2" xfId="23217" xr:uid="{00000000-0005-0000-0000-0000AC5A0000}"/>
    <cellStyle name="Normal 17 3 2 3 3 2 3 2 3" xfId="23218" xr:uid="{00000000-0005-0000-0000-0000AD5A0000}"/>
    <cellStyle name="Normal 17 3 2 3 3 2 3 3" xfId="23219" xr:uid="{00000000-0005-0000-0000-0000AE5A0000}"/>
    <cellStyle name="Normal 17 3 2 3 3 2 3 3 2" xfId="23220" xr:uid="{00000000-0005-0000-0000-0000AF5A0000}"/>
    <cellStyle name="Normal 17 3 2 3 3 2 3 4" xfId="23221" xr:uid="{00000000-0005-0000-0000-0000B05A0000}"/>
    <cellStyle name="Normal 17 3 2 3 3 2 4" xfId="23222" xr:uid="{00000000-0005-0000-0000-0000B15A0000}"/>
    <cellStyle name="Normal 17 3 2 3 3 2 4 2" xfId="23223" xr:uid="{00000000-0005-0000-0000-0000B25A0000}"/>
    <cellStyle name="Normal 17 3 2 3 3 2 4 2 2" xfId="23224" xr:uid="{00000000-0005-0000-0000-0000B35A0000}"/>
    <cellStyle name="Normal 17 3 2 3 3 2 4 3" xfId="23225" xr:uid="{00000000-0005-0000-0000-0000B45A0000}"/>
    <cellStyle name="Normal 17 3 2 3 3 2 5" xfId="23226" xr:uid="{00000000-0005-0000-0000-0000B55A0000}"/>
    <cellStyle name="Normal 17 3 2 3 3 2 5 2" xfId="23227" xr:uid="{00000000-0005-0000-0000-0000B65A0000}"/>
    <cellStyle name="Normal 17 3 2 3 3 2 6" xfId="23228" xr:uid="{00000000-0005-0000-0000-0000B75A0000}"/>
    <cellStyle name="Normal 17 3 2 3 3 3" xfId="23229" xr:uid="{00000000-0005-0000-0000-0000B85A0000}"/>
    <cellStyle name="Normal 17 3 2 3 3 3 2" xfId="23230" xr:uid="{00000000-0005-0000-0000-0000B95A0000}"/>
    <cellStyle name="Normal 17 3 2 3 3 3 2 2" xfId="23231" xr:uid="{00000000-0005-0000-0000-0000BA5A0000}"/>
    <cellStyle name="Normal 17 3 2 3 3 3 2 2 2" xfId="23232" xr:uid="{00000000-0005-0000-0000-0000BB5A0000}"/>
    <cellStyle name="Normal 17 3 2 3 3 3 2 3" xfId="23233" xr:uid="{00000000-0005-0000-0000-0000BC5A0000}"/>
    <cellStyle name="Normal 17 3 2 3 3 3 3" xfId="23234" xr:uid="{00000000-0005-0000-0000-0000BD5A0000}"/>
    <cellStyle name="Normal 17 3 2 3 3 3 3 2" xfId="23235" xr:uid="{00000000-0005-0000-0000-0000BE5A0000}"/>
    <cellStyle name="Normal 17 3 2 3 3 3 4" xfId="23236" xr:uid="{00000000-0005-0000-0000-0000BF5A0000}"/>
    <cellStyle name="Normal 17 3 2 3 3 4" xfId="23237" xr:uid="{00000000-0005-0000-0000-0000C05A0000}"/>
    <cellStyle name="Normal 17 3 2 3 3 4 2" xfId="23238" xr:uid="{00000000-0005-0000-0000-0000C15A0000}"/>
    <cellStyle name="Normal 17 3 2 3 3 4 2 2" xfId="23239" xr:uid="{00000000-0005-0000-0000-0000C25A0000}"/>
    <cellStyle name="Normal 17 3 2 3 3 4 2 2 2" xfId="23240" xr:uid="{00000000-0005-0000-0000-0000C35A0000}"/>
    <cellStyle name="Normal 17 3 2 3 3 4 2 3" xfId="23241" xr:uid="{00000000-0005-0000-0000-0000C45A0000}"/>
    <cellStyle name="Normal 17 3 2 3 3 4 3" xfId="23242" xr:uid="{00000000-0005-0000-0000-0000C55A0000}"/>
    <cellStyle name="Normal 17 3 2 3 3 4 3 2" xfId="23243" xr:uid="{00000000-0005-0000-0000-0000C65A0000}"/>
    <cellStyle name="Normal 17 3 2 3 3 4 4" xfId="23244" xr:uid="{00000000-0005-0000-0000-0000C75A0000}"/>
    <cellStyle name="Normal 17 3 2 3 3 5" xfId="23245" xr:uid="{00000000-0005-0000-0000-0000C85A0000}"/>
    <cellStyle name="Normal 17 3 2 3 3 5 2" xfId="23246" xr:uid="{00000000-0005-0000-0000-0000C95A0000}"/>
    <cellStyle name="Normal 17 3 2 3 3 5 2 2" xfId="23247" xr:uid="{00000000-0005-0000-0000-0000CA5A0000}"/>
    <cellStyle name="Normal 17 3 2 3 3 5 3" xfId="23248" xr:uid="{00000000-0005-0000-0000-0000CB5A0000}"/>
    <cellStyle name="Normal 17 3 2 3 3 6" xfId="23249" xr:uid="{00000000-0005-0000-0000-0000CC5A0000}"/>
    <cellStyle name="Normal 17 3 2 3 3 6 2" xfId="23250" xr:uid="{00000000-0005-0000-0000-0000CD5A0000}"/>
    <cellStyle name="Normal 17 3 2 3 3 7" xfId="23251" xr:uid="{00000000-0005-0000-0000-0000CE5A0000}"/>
    <cellStyle name="Normal 17 3 2 3 4" xfId="23252" xr:uid="{00000000-0005-0000-0000-0000CF5A0000}"/>
    <cellStyle name="Normal 17 3 2 3 4 2" xfId="23253" xr:uid="{00000000-0005-0000-0000-0000D05A0000}"/>
    <cellStyle name="Normal 17 3 2 3 4 2 2" xfId="23254" xr:uid="{00000000-0005-0000-0000-0000D15A0000}"/>
    <cellStyle name="Normal 17 3 2 3 4 2 2 2" xfId="23255" xr:uid="{00000000-0005-0000-0000-0000D25A0000}"/>
    <cellStyle name="Normal 17 3 2 3 4 2 2 2 2" xfId="23256" xr:uid="{00000000-0005-0000-0000-0000D35A0000}"/>
    <cellStyle name="Normal 17 3 2 3 4 2 2 3" xfId="23257" xr:uid="{00000000-0005-0000-0000-0000D45A0000}"/>
    <cellStyle name="Normal 17 3 2 3 4 2 3" xfId="23258" xr:uid="{00000000-0005-0000-0000-0000D55A0000}"/>
    <cellStyle name="Normal 17 3 2 3 4 2 3 2" xfId="23259" xr:uid="{00000000-0005-0000-0000-0000D65A0000}"/>
    <cellStyle name="Normal 17 3 2 3 4 2 4" xfId="23260" xr:uid="{00000000-0005-0000-0000-0000D75A0000}"/>
    <cellStyle name="Normal 17 3 2 3 4 3" xfId="23261" xr:uid="{00000000-0005-0000-0000-0000D85A0000}"/>
    <cellStyle name="Normal 17 3 2 3 4 3 2" xfId="23262" xr:uid="{00000000-0005-0000-0000-0000D95A0000}"/>
    <cellStyle name="Normal 17 3 2 3 4 3 2 2" xfId="23263" xr:uid="{00000000-0005-0000-0000-0000DA5A0000}"/>
    <cellStyle name="Normal 17 3 2 3 4 3 2 2 2" xfId="23264" xr:uid="{00000000-0005-0000-0000-0000DB5A0000}"/>
    <cellStyle name="Normal 17 3 2 3 4 3 2 3" xfId="23265" xr:uid="{00000000-0005-0000-0000-0000DC5A0000}"/>
    <cellStyle name="Normal 17 3 2 3 4 3 3" xfId="23266" xr:uid="{00000000-0005-0000-0000-0000DD5A0000}"/>
    <cellStyle name="Normal 17 3 2 3 4 3 3 2" xfId="23267" xr:uid="{00000000-0005-0000-0000-0000DE5A0000}"/>
    <cellStyle name="Normal 17 3 2 3 4 3 4" xfId="23268" xr:uid="{00000000-0005-0000-0000-0000DF5A0000}"/>
    <cellStyle name="Normal 17 3 2 3 4 4" xfId="23269" xr:uid="{00000000-0005-0000-0000-0000E05A0000}"/>
    <cellStyle name="Normal 17 3 2 3 4 4 2" xfId="23270" xr:uid="{00000000-0005-0000-0000-0000E15A0000}"/>
    <cellStyle name="Normal 17 3 2 3 4 4 2 2" xfId="23271" xr:uid="{00000000-0005-0000-0000-0000E25A0000}"/>
    <cellStyle name="Normal 17 3 2 3 4 4 3" xfId="23272" xr:uid="{00000000-0005-0000-0000-0000E35A0000}"/>
    <cellStyle name="Normal 17 3 2 3 4 5" xfId="23273" xr:uid="{00000000-0005-0000-0000-0000E45A0000}"/>
    <cellStyle name="Normal 17 3 2 3 4 5 2" xfId="23274" xr:uid="{00000000-0005-0000-0000-0000E55A0000}"/>
    <cellStyle name="Normal 17 3 2 3 4 6" xfId="23275" xr:uid="{00000000-0005-0000-0000-0000E65A0000}"/>
    <cellStyle name="Normal 17 3 2 3 5" xfId="23276" xr:uid="{00000000-0005-0000-0000-0000E75A0000}"/>
    <cellStyle name="Normal 17 3 2 3 5 2" xfId="23277" xr:uid="{00000000-0005-0000-0000-0000E85A0000}"/>
    <cellStyle name="Normal 17 3 2 3 5 2 2" xfId="23278" xr:uid="{00000000-0005-0000-0000-0000E95A0000}"/>
    <cellStyle name="Normal 17 3 2 3 5 2 2 2" xfId="23279" xr:uid="{00000000-0005-0000-0000-0000EA5A0000}"/>
    <cellStyle name="Normal 17 3 2 3 5 2 3" xfId="23280" xr:uid="{00000000-0005-0000-0000-0000EB5A0000}"/>
    <cellStyle name="Normal 17 3 2 3 5 3" xfId="23281" xr:uid="{00000000-0005-0000-0000-0000EC5A0000}"/>
    <cellStyle name="Normal 17 3 2 3 5 3 2" xfId="23282" xr:uid="{00000000-0005-0000-0000-0000ED5A0000}"/>
    <cellStyle name="Normal 17 3 2 3 5 4" xfId="23283" xr:uid="{00000000-0005-0000-0000-0000EE5A0000}"/>
    <cellStyle name="Normal 17 3 2 3 6" xfId="23284" xr:uid="{00000000-0005-0000-0000-0000EF5A0000}"/>
    <cellStyle name="Normal 17 3 2 3 6 2" xfId="23285" xr:uid="{00000000-0005-0000-0000-0000F05A0000}"/>
    <cellStyle name="Normal 17 3 2 3 6 2 2" xfId="23286" xr:uid="{00000000-0005-0000-0000-0000F15A0000}"/>
    <cellStyle name="Normal 17 3 2 3 6 2 2 2" xfId="23287" xr:uid="{00000000-0005-0000-0000-0000F25A0000}"/>
    <cellStyle name="Normal 17 3 2 3 6 2 3" xfId="23288" xr:uid="{00000000-0005-0000-0000-0000F35A0000}"/>
    <cellStyle name="Normal 17 3 2 3 6 3" xfId="23289" xr:uid="{00000000-0005-0000-0000-0000F45A0000}"/>
    <cellStyle name="Normal 17 3 2 3 6 3 2" xfId="23290" xr:uid="{00000000-0005-0000-0000-0000F55A0000}"/>
    <cellStyle name="Normal 17 3 2 3 6 4" xfId="23291" xr:uid="{00000000-0005-0000-0000-0000F65A0000}"/>
    <cellStyle name="Normal 17 3 2 3 7" xfId="23292" xr:uid="{00000000-0005-0000-0000-0000F75A0000}"/>
    <cellStyle name="Normal 17 3 2 3 7 2" xfId="23293" xr:uid="{00000000-0005-0000-0000-0000F85A0000}"/>
    <cellStyle name="Normal 17 3 2 3 7 2 2" xfId="23294" xr:uid="{00000000-0005-0000-0000-0000F95A0000}"/>
    <cellStyle name="Normal 17 3 2 3 7 3" xfId="23295" xr:uid="{00000000-0005-0000-0000-0000FA5A0000}"/>
    <cellStyle name="Normal 17 3 2 3 8" xfId="23296" xr:uid="{00000000-0005-0000-0000-0000FB5A0000}"/>
    <cellStyle name="Normal 17 3 2 3 8 2" xfId="23297" xr:uid="{00000000-0005-0000-0000-0000FC5A0000}"/>
    <cellStyle name="Normal 17 3 2 3 9" xfId="23298" xr:uid="{00000000-0005-0000-0000-0000FD5A0000}"/>
    <cellStyle name="Normal 17 3 2 3 9 2" xfId="23299" xr:uid="{00000000-0005-0000-0000-0000FE5A0000}"/>
    <cellStyle name="Normal 17 3 2 4" xfId="23300" xr:uid="{00000000-0005-0000-0000-0000FF5A0000}"/>
    <cellStyle name="Normal 17 3 2 4 2" xfId="23301" xr:uid="{00000000-0005-0000-0000-0000005B0000}"/>
    <cellStyle name="Normal 17 3 2 4 2 2" xfId="23302" xr:uid="{00000000-0005-0000-0000-0000015B0000}"/>
    <cellStyle name="Normal 17 3 2 4 2 2 2" xfId="23303" xr:uid="{00000000-0005-0000-0000-0000025B0000}"/>
    <cellStyle name="Normal 17 3 2 4 2 2 2 2" xfId="23304" xr:uid="{00000000-0005-0000-0000-0000035B0000}"/>
    <cellStyle name="Normal 17 3 2 4 2 2 2 2 2" xfId="23305" xr:uid="{00000000-0005-0000-0000-0000045B0000}"/>
    <cellStyle name="Normal 17 3 2 4 2 2 2 2 2 2" xfId="23306" xr:uid="{00000000-0005-0000-0000-0000055B0000}"/>
    <cellStyle name="Normal 17 3 2 4 2 2 2 2 3" xfId="23307" xr:uid="{00000000-0005-0000-0000-0000065B0000}"/>
    <cellStyle name="Normal 17 3 2 4 2 2 2 3" xfId="23308" xr:uid="{00000000-0005-0000-0000-0000075B0000}"/>
    <cellStyle name="Normal 17 3 2 4 2 2 2 3 2" xfId="23309" xr:uid="{00000000-0005-0000-0000-0000085B0000}"/>
    <cellStyle name="Normal 17 3 2 4 2 2 2 4" xfId="23310" xr:uid="{00000000-0005-0000-0000-0000095B0000}"/>
    <cellStyle name="Normal 17 3 2 4 2 2 3" xfId="23311" xr:uid="{00000000-0005-0000-0000-00000A5B0000}"/>
    <cellStyle name="Normal 17 3 2 4 2 2 3 2" xfId="23312" xr:uid="{00000000-0005-0000-0000-00000B5B0000}"/>
    <cellStyle name="Normal 17 3 2 4 2 2 3 2 2" xfId="23313" xr:uid="{00000000-0005-0000-0000-00000C5B0000}"/>
    <cellStyle name="Normal 17 3 2 4 2 2 3 2 2 2" xfId="23314" xr:uid="{00000000-0005-0000-0000-00000D5B0000}"/>
    <cellStyle name="Normal 17 3 2 4 2 2 3 2 3" xfId="23315" xr:uid="{00000000-0005-0000-0000-00000E5B0000}"/>
    <cellStyle name="Normal 17 3 2 4 2 2 3 3" xfId="23316" xr:uid="{00000000-0005-0000-0000-00000F5B0000}"/>
    <cellStyle name="Normal 17 3 2 4 2 2 3 3 2" xfId="23317" xr:uid="{00000000-0005-0000-0000-0000105B0000}"/>
    <cellStyle name="Normal 17 3 2 4 2 2 3 4" xfId="23318" xr:uid="{00000000-0005-0000-0000-0000115B0000}"/>
    <cellStyle name="Normal 17 3 2 4 2 2 4" xfId="23319" xr:uid="{00000000-0005-0000-0000-0000125B0000}"/>
    <cellStyle name="Normal 17 3 2 4 2 2 4 2" xfId="23320" xr:uid="{00000000-0005-0000-0000-0000135B0000}"/>
    <cellStyle name="Normal 17 3 2 4 2 2 4 2 2" xfId="23321" xr:uid="{00000000-0005-0000-0000-0000145B0000}"/>
    <cellStyle name="Normal 17 3 2 4 2 2 4 3" xfId="23322" xr:uid="{00000000-0005-0000-0000-0000155B0000}"/>
    <cellStyle name="Normal 17 3 2 4 2 2 5" xfId="23323" xr:uid="{00000000-0005-0000-0000-0000165B0000}"/>
    <cellStyle name="Normal 17 3 2 4 2 2 5 2" xfId="23324" xr:uid="{00000000-0005-0000-0000-0000175B0000}"/>
    <cellStyle name="Normal 17 3 2 4 2 2 6" xfId="23325" xr:uid="{00000000-0005-0000-0000-0000185B0000}"/>
    <cellStyle name="Normal 17 3 2 4 2 3" xfId="23326" xr:uid="{00000000-0005-0000-0000-0000195B0000}"/>
    <cellStyle name="Normal 17 3 2 4 2 3 2" xfId="23327" xr:uid="{00000000-0005-0000-0000-00001A5B0000}"/>
    <cellStyle name="Normal 17 3 2 4 2 3 2 2" xfId="23328" xr:uid="{00000000-0005-0000-0000-00001B5B0000}"/>
    <cellStyle name="Normal 17 3 2 4 2 3 2 2 2" xfId="23329" xr:uid="{00000000-0005-0000-0000-00001C5B0000}"/>
    <cellStyle name="Normal 17 3 2 4 2 3 2 3" xfId="23330" xr:uid="{00000000-0005-0000-0000-00001D5B0000}"/>
    <cellStyle name="Normal 17 3 2 4 2 3 3" xfId="23331" xr:uid="{00000000-0005-0000-0000-00001E5B0000}"/>
    <cellStyle name="Normal 17 3 2 4 2 3 3 2" xfId="23332" xr:uid="{00000000-0005-0000-0000-00001F5B0000}"/>
    <cellStyle name="Normal 17 3 2 4 2 3 4" xfId="23333" xr:uid="{00000000-0005-0000-0000-0000205B0000}"/>
    <cellStyle name="Normal 17 3 2 4 2 4" xfId="23334" xr:uid="{00000000-0005-0000-0000-0000215B0000}"/>
    <cellStyle name="Normal 17 3 2 4 2 4 2" xfId="23335" xr:uid="{00000000-0005-0000-0000-0000225B0000}"/>
    <cellStyle name="Normal 17 3 2 4 2 4 2 2" xfId="23336" xr:uid="{00000000-0005-0000-0000-0000235B0000}"/>
    <cellStyle name="Normal 17 3 2 4 2 4 2 2 2" xfId="23337" xr:uid="{00000000-0005-0000-0000-0000245B0000}"/>
    <cellStyle name="Normal 17 3 2 4 2 4 2 3" xfId="23338" xr:uid="{00000000-0005-0000-0000-0000255B0000}"/>
    <cellStyle name="Normal 17 3 2 4 2 4 3" xfId="23339" xr:uid="{00000000-0005-0000-0000-0000265B0000}"/>
    <cellStyle name="Normal 17 3 2 4 2 4 3 2" xfId="23340" xr:uid="{00000000-0005-0000-0000-0000275B0000}"/>
    <cellStyle name="Normal 17 3 2 4 2 4 4" xfId="23341" xr:uid="{00000000-0005-0000-0000-0000285B0000}"/>
    <cellStyle name="Normal 17 3 2 4 2 5" xfId="23342" xr:uid="{00000000-0005-0000-0000-0000295B0000}"/>
    <cellStyle name="Normal 17 3 2 4 2 5 2" xfId="23343" xr:uid="{00000000-0005-0000-0000-00002A5B0000}"/>
    <cellStyle name="Normal 17 3 2 4 2 5 2 2" xfId="23344" xr:uid="{00000000-0005-0000-0000-00002B5B0000}"/>
    <cellStyle name="Normal 17 3 2 4 2 5 3" xfId="23345" xr:uid="{00000000-0005-0000-0000-00002C5B0000}"/>
    <cellStyle name="Normal 17 3 2 4 2 6" xfId="23346" xr:uid="{00000000-0005-0000-0000-00002D5B0000}"/>
    <cellStyle name="Normal 17 3 2 4 2 6 2" xfId="23347" xr:uid="{00000000-0005-0000-0000-00002E5B0000}"/>
    <cellStyle name="Normal 17 3 2 4 2 7" xfId="23348" xr:uid="{00000000-0005-0000-0000-00002F5B0000}"/>
    <cellStyle name="Normal 17 3 2 4 3" xfId="23349" xr:uid="{00000000-0005-0000-0000-0000305B0000}"/>
    <cellStyle name="Normal 17 3 2 4 3 2" xfId="23350" xr:uid="{00000000-0005-0000-0000-0000315B0000}"/>
    <cellStyle name="Normal 17 3 2 4 3 2 2" xfId="23351" xr:uid="{00000000-0005-0000-0000-0000325B0000}"/>
    <cellStyle name="Normal 17 3 2 4 3 2 2 2" xfId="23352" xr:uid="{00000000-0005-0000-0000-0000335B0000}"/>
    <cellStyle name="Normal 17 3 2 4 3 2 2 2 2" xfId="23353" xr:uid="{00000000-0005-0000-0000-0000345B0000}"/>
    <cellStyle name="Normal 17 3 2 4 3 2 2 3" xfId="23354" xr:uid="{00000000-0005-0000-0000-0000355B0000}"/>
    <cellStyle name="Normal 17 3 2 4 3 2 3" xfId="23355" xr:uid="{00000000-0005-0000-0000-0000365B0000}"/>
    <cellStyle name="Normal 17 3 2 4 3 2 3 2" xfId="23356" xr:uid="{00000000-0005-0000-0000-0000375B0000}"/>
    <cellStyle name="Normal 17 3 2 4 3 2 4" xfId="23357" xr:uid="{00000000-0005-0000-0000-0000385B0000}"/>
    <cellStyle name="Normal 17 3 2 4 3 3" xfId="23358" xr:uid="{00000000-0005-0000-0000-0000395B0000}"/>
    <cellStyle name="Normal 17 3 2 4 3 3 2" xfId="23359" xr:uid="{00000000-0005-0000-0000-00003A5B0000}"/>
    <cellStyle name="Normal 17 3 2 4 3 3 2 2" xfId="23360" xr:uid="{00000000-0005-0000-0000-00003B5B0000}"/>
    <cellStyle name="Normal 17 3 2 4 3 3 2 2 2" xfId="23361" xr:uid="{00000000-0005-0000-0000-00003C5B0000}"/>
    <cellStyle name="Normal 17 3 2 4 3 3 2 3" xfId="23362" xr:uid="{00000000-0005-0000-0000-00003D5B0000}"/>
    <cellStyle name="Normal 17 3 2 4 3 3 3" xfId="23363" xr:uid="{00000000-0005-0000-0000-00003E5B0000}"/>
    <cellStyle name="Normal 17 3 2 4 3 3 3 2" xfId="23364" xr:uid="{00000000-0005-0000-0000-00003F5B0000}"/>
    <cellStyle name="Normal 17 3 2 4 3 3 4" xfId="23365" xr:uid="{00000000-0005-0000-0000-0000405B0000}"/>
    <cellStyle name="Normal 17 3 2 4 3 4" xfId="23366" xr:uid="{00000000-0005-0000-0000-0000415B0000}"/>
    <cellStyle name="Normal 17 3 2 4 3 4 2" xfId="23367" xr:uid="{00000000-0005-0000-0000-0000425B0000}"/>
    <cellStyle name="Normal 17 3 2 4 3 4 2 2" xfId="23368" xr:uid="{00000000-0005-0000-0000-0000435B0000}"/>
    <cellStyle name="Normal 17 3 2 4 3 4 3" xfId="23369" xr:uid="{00000000-0005-0000-0000-0000445B0000}"/>
    <cellStyle name="Normal 17 3 2 4 3 5" xfId="23370" xr:uid="{00000000-0005-0000-0000-0000455B0000}"/>
    <cellStyle name="Normal 17 3 2 4 3 5 2" xfId="23371" xr:uid="{00000000-0005-0000-0000-0000465B0000}"/>
    <cellStyle name="Normal 17 3 2 4 3 6" xfId="23372" xr:uid="{00000000-0005-0000-0000-0000475B0000}"/>
    <cellStyle name="Normal 17 3 2 4 4" xfId="23373" xr:uid="{00000000-0005-0000-0000-0000485B0000}"/>
    <cellStyle name="Normal 17 3 2 4 4 2" xfId="23374" xr:uid="{00000000-0005-0000-0000-0000495B0000}"/>
    <cellStyle name="Normal 17 3 2 4 4 2 2" xfId="23375" xr:uid="{00000000-0005-0000-0000-00004A5B0000}"/>
    <cellStyle name="Normal 17 3 2 4 4 2 2 2" xfId="23376" xr:uid="{00000000-0005-0000-0000-00004B5B0000}"/>
    <cellStyle name="Normal 17 3 2 4 4 2 3" xfId="23377" xr:uid="{00000000-0005-0000-0000-00004C5B0000}"/>
    <cellStyle name="Normal 17 3 2 4 4 3" xfId="23378" xr:uid="{00000000-0005-0000-0000-00004D5B0000}"/>
    <cellStyle name="Normal 17 3 2 4 4 3 2" xfId="23379" xr:uid="{00000000-0005-0000-0000-00004E5B0000}"/>
    <cellStyle name="Normal 17 3 2 4 4 4" xfId="23380" xr:uid="{00000000-0005-0000-0000-00004F5B0000}"/>
    <cellStyle name="Normal 17 3 2 4 5" xfId="23381" xr:uid="{00000000-0005-0000-0000-0000505B0000}"/>
    <cellStyle name="Normal 17 3 2 4 5 2" xfId="23382" xr:uid="{00000000-0005-0000-0000-0000515B0000}"/>
    <cellStyle name="Normal 17 3 2 4 5 2 2" xfId="23383" xr:uid="{00000000-0005-0000-0000-0000525B0000}"/>
    <cellStyle name="Normal 17 3 2 4 5 2 2 2" xfId="23384" xr:uid="{00000000-0005-0000-0000-0000535B0000}"/>
    <cellStyle name="Normal 17 3 2 4 5 2 3" xfId="23385" xr:uid="{00000000-0005-0000-0000-0000545B0000}"/>
    <cellStyle name="Normal 17 3 2 4 5 3" xfId="23386" xr:uid="{00000000-0005-0000-0000-0000555B0000}"/>
    <cellStyle name="Normal 17 3 2 4 5 3 2" xfId="23387" xr:uid="{00000000-0005-0000-0000-0000565B0000}"/>
    <cellStyle name="Normal 17 3 2 4 5 4" xfId="23388" xr:uid="{00000000-0005-0000-0000-0000575B0000}"/>
    <cellStyle name="Normal 17 3 2 4 6" xfId="23389" xr:uid="{00000000-0005-0000-0000-0000585B0000}"/>
    <cellStyle name="Normal 17 3 2 4 6 2" xfId="23390" xr:uid="{00000000-0005-0000-0000-0000595B0000}"/>
    <cellStyle name="Normal 17 3 2 4 6 2 2" xfId="23391" xr:uid="{00000000-0005-0000-0000-00005A5B0000}"/>
    <cellStyle name="Normal 17 3 2 4 6 3" xfId="23392" xr:uid="{00000000-0005-0000-0000-00005B5B0000}"/>
    <cellStyle name="Normal 17 3 2 4 7" xfId="23393" xr:uid="{00000000-0005-0000-0000-00005C5B0000}"/>
    <cellStyle name="Normal 17 3 2 4 7 2" xfId="23394" xr:uid="{00000000-0005-0000-0000-00005D5B0000}"/>
    <cellStyle name="Normal 17 3 2 4 8" xfId="23395" xr:uid="{00000000-0005-0000-0000-00005E5B0000}"/>
    <cellStyle name="Normal 17 3 2 4 8 2" xfId="23396" xr:uid="{00000000-0005-0000-0000-00005F5B0000}"/>
    <cellStyle name="Normal 17 3 2 4 9" xfId="23397" xr:uid="{00000000-0005-0000-0000-0000605B0000}"/>
    <cellStyle name="Normal 17 3 2 5" xfId="23398" xr:uid="{00000000-0005-0000-0000-0000615B0000}"/>
    <cellStyle name="Normal 17 3 2 5 2" xfId="23399" xr:uid="{00000000-0005-0000-0000-0000625B0000}"/>
    <cellStyle name="Normal 17 3 2 5 2 2" xfId="23400" xr:uid="{00000000-0005-0000-0000-0000635B0000}"/>
    <cellStyle name="Normal 17 3 2 5 2 2 2" xfId="23401" xr:uid="{00000000-0005-0000-0000-0000645B0000}"/>
    <cellStyle name="Normal 17 3 2 5 2 2 2 2" xfId="23402" xr:uid="{00000000-0005-0000-0000-0000655B0000}"/>
    <cellStyle name="Normal 17 3 2 5 2 2 2 2 2" xfId="23403" xr:uid="{00000000-0005-0000-0000-0000665B0000}"/>
    <cellStyle name="Normal 17 3 2 5 2 2 2 3" xfId="23404" xr:uid="{00000000-0005-0000-0000-0000675B0000}"/>
    <cellStyle name="Normal 17 3 2 5 2 2 3" xfId="23405" xr:uid="{00000000-0005-0000-0000-0000685B0000}"/>
    <cellStyle name="Normal 17 3 2 5 2 2 3 2" xfId="23406" xr:uid="{00000000-0005-0000-0000-0000695B0000}"/>
    <cellStyle name="Normal 17 3 2 5 2 2 4" xfId="23407" xr:uid="{00000000-0005-0000-0000-00006A5B0000}"/>
    <cellStyle name="Normal 17 3 2 5 2 3" xfId="23408" xr:uid="{00000000-0005-0000-0000-00006B5B0000}"/>
    <cellStyle name="Normal 17 3 2 5 2 3 2" xfId="23409" xr:uid="{00000000-0005-0000-0000-00006C5B0000}"/>
    <cellStyle name="Normal 17 3 2 5 2 3 2 2" xfId="23410" xr:uid="{00000000-0005-0000-0000-00006D5B0000}"/>
    <cellStyle name="Normal 17 3 2 5 2 3 2 2 2" xfId="23411" xr:uid="{00000000-0005-0000-0000-00006E5B0000}"/>
    <cellStyle name="Normal 17 3 2 5 2 3 2 3" xfId="23412" xr:uid="{00000000-0005-0000-0000-00006F5B0000}"/>
    <cellStyle name="Normal 17 3 2 5 2 3 3" xfId="23413" xr:uid="{00000000-0005-0000-0000-0000705B0000}"/>
    <cellStyle name="Normal 17 3 2 5 2 3 3 2" xfId="23414" xr:uid="{00000000-0005-0000-0000-0000715B0000}"/>
    <cellStyle name="Normal 17 3 2 5 2 3 4" xfId="23415" xr:uid="{00000000-0005-0000-0000-0000725B0000}"/>
    <cellStyle name="Normal 17 3 2 5 2 4" xfId="23416" xr:uid="{00000000-0005-0000-0000-0000735B0000}"/>
    <cellStyle name="Normal 17 3 2 5 2 4 2" xfId="23417" xr:uid="{00000000-0005-0000-0000-0000745B0000}"/>
    <cellStyle name="Normal 17 3 2 5 2 4 2 2" xfId="23418" xr:uid="{00000000-0005-0000-0000-0000755B0000}"/>
    <cellStyle name="Normal 17 3 2 5 2 4 3" xfId="23419" xr:uid="{00000000-0005-0000-0000-0000765B0000}"/>
    <cellStyle name="Normal 17 3 2 5 2 5" xfId="23420" xr:uid="{00000000-0005-0000-0000-0000775B0000}"/>
    <cellStyle name="Normal 17 3 2 5 2 5 2" xfId="23421" xr:uid="{00000000-0005-0000-0000-0000785B0000}"/>
    <cellStyle name="Normal 17 3 2 5 2 6" xfId="23422" xr:uid="{00000000-0005-0000-0000-0000795B0000}"/>
    <cellStyle name="Normal 17 3 2 5 3" xfId="23423" xr:uid="{00000000-0005-0000-0000-00007A5B0000}"/>
    <cellStyle name="Normal 17 3 2 5 3 2" xfId="23424" xr:uid="{00000000-0005-0000-0000-00007B5B0000}"/>
    <cellStyle name="Normal 17 3 2 5 3 2 2" xfId="23425" xr:uid="{00000000-0005-0000-0000-00007C5B0000}"/>
    <cellStyle name="Normal 17 3 2 5 3 2 2 2" xfId="23426" xr:uid="{00000000-0005-0000-0000-00007D5B0000}"/>
    <cellStyle name="Normal 17 3 2 5 3 2 3" xfId="23427" xr:uid="{00000000-0005-0000-0000-00007E5B0000}"/>
    <cellStyle name="Normal 17 3 2 5 3 3" xfId="23428" xr:uid="{00000000-0005-0000-0000-00007F5B0000}"/>
    <cellStyle name="Normal 17 3 2 5 3 3 2" xfId="23429" xr:uid="{00000000-0005-0000-0000-0000805B0000}"/>
    <cellStyle name="Normal 17 3 2 5 3 4" xfId="23430" xr:uid="{00000000-0005-0000-0000-0000815B0000}"/>
    <cellStyle name="Normal 17 3 2 5 4" xfId="23431" xr:uid="{00000000-0005-0000-0000-0000825B0000}"/>
    <cellStyle name="Normal 17 3 2 5 4 2" xfId="23432" xr:uid="{00000000-0005-0000-0000-0000835B0000}"/>
    <cellStyle name="Normal 17 3 2 5 4 2 2" xfId="23433" xr:uid="{00000000-0005-0000-0000-0000845B0000}"/>
    <cellStyle name="Normal 17 3 2 5 4 2 2 2" xfId="23434" xr:uid="{00000000-0005-0000-0000-0000855B0000}"/>
    <cellStyle name="Normal 17 3 2 5 4 2 3" xfId="23435" xr:uid="{00000000-0005-0000-0000-0000865B0000}"/>
    <cellStyle name="Normal 17 3 2 5 4 3" xfId="23436" xr:uid="{00000000-0005-0000-0000-0000875B0000}"/>
    <cellStyle name="Normal 17 3 2 5 4 3 2" xfId="23437" xr:uid="{00000000-0005-0000-0000-0000885B0000}"/>
    <cellStyle name="Normal 17 3 2 5 4 4" xfId="23438" xr:uid="{00000000-0005-0000-0000-0000895B0000}"/>
    <cellStyle name="Normal 17 3 2 5 5" xfId="23439" xr:uid="{00000000-0005-0000-0000-00008A5B0000}"/>
    <cellStyle name="Normal 17 3 2 5 5 2" xfId="23440" xr:uid="{00000000-0005-0000-0000-00008B5B0000}"/>
    <cellStyle name="Normal 17 3 2 5 5 2 2" xfId="23441" xr:uid="{00000000-0005-0000-0000-00008C5B0000}"/>
    <cellStyle name="Normal 17 3 2 5 5 3" xfId="23442" xr:uid="{00000000-0005-0000-0000-00008D5B0000}"/>
    <cellStyle name="Normal 17 3 2 5 6" xfId="23443" xr:uid="{00000000-0005-0000-0000-00008E5B0000}"/>
    <cellStyle name="Normal 17 3 2 5 6 2" xfId="23444" xr:uid="{00000000-0005-0000-0000-00008F5B0000}"/>
    <cellStyle name="Normal 17 3 2 5 7" xfId="23445" xr:uid="{00000000-0005-0000-0000-0000905B0000}"/>
    <cellStyle name="Normal 17 3 2 6" xfId="23446" xr:uid="{00000000-0005-0000-0000-0000915B0000}"/>
    <cellStyle name="Normal 17 3 2 6 2" xfId="23447" xr:uid="{00000000-0005-0000-0000-0000925B0000}"/>
    <cellStyle name="Normal 17 3 2 6 2 2" xfId="23448" xr:uid="{00000000-0005-0000-0000-0000935B0000}"/>
    <cellStyle name="Normal 17 3 2 6 2 2 2" xfId="23449" xr:uid="{00000000-0005-0000-0000-0000945B0000}"/>
    <cellStyle name="Normal 17 3 2 6 2 2 2 2" xfId="23450" xr:uid="{00000000-0005-0000-0000-0000955B0000}"/>
    <cellStyle name="Normal 17 3 2 6 2 2 3" xfId="23451" xr:uid="{00000000-0005-0000-0000-0000965B0000}"/>
    <cellStyle name="Normal 17 3 2 6 2 3" xfId="23452" xr:uid="{00000000-0005-0000-0000-0000975B0000}"/>
    <cellStyle name="Normal 17 3 2 6 2 3 2" xfId="23453" xr:uid="{00000000-0005-0000-0000-0000985B0000}"/>
    <cellStyle name="Normal 17 3 2 6 2 4" xfId="23454" xr:uid="{00000000-0005-0000-0000-0000995B0000}"/>
    <cellStyle name="Normal 17 3 2 6 3" xfId="23455" xr:uid="{00000000-0005-0000-0000-00009A5B0000}"/>
    <cellStyle name="Normal 17 3 2 6 3 2" xfId="23456" xr:uid="{00000000-0005-0000-0000-00009B5B0000}"/>
    <cellStyle name="Normal 17 3 2 6 3 2 2" xfId="23457" xr:uid="{00000000-0005-0000-0000-00009C5B0000}"/>
    <cellStyle name="Normal 17 3 2 6 3 2 2 2" xfId="23458" xr:uid="{00000000-0005-0000-0000-00009D5B0000}"/>
    <cellStyle name="Normal 17 3 2 6 3 2 3" xfId="23459" xr:uid="{00000000-0005-0000-0000-00009E5B0000}"/>
    <cellStyle name="Normal 17 3 2 6 3 3" xfId="23460" xr:uid="{00000000-0005-0000-0000-00009F5B0000}"/>
    <cellStyle name="Normal 17 3 2 6 3 3 2" xfId="23461" xr:uid="{00000000-0005-0000-0000-0000A05B0000}"/>
    <cellStyle name="Normal 17 3 2 6 3 4" xfId="23462" xr:uid="{00000000-0005-0000-0000-0000A15B0000}"/>
    <cellStyle name="Normal 17 3 2 6 4" xfId="23463" xr:uid="{00000000-0005-0000-0000-0000A25B0000}"/>
    <cellStyle name="Normal 17 3 2 6 4 2" xfId="23464" xr:uid="{00000000-0005-0000-0000-0000A35B0000}"/>
    <cellStyle name="Normal 17 3 2 6 4 2 2" xfId="23465" xr:uid="{00000000-0005-0000-0000-0000A45B0000}"/>
    <cellStyle name="Normal 17 3 2 6 4 3" xfId="23466" xr:uid="{00000000-0005-0000-0000-0000A55B0000}"/>
    <cellStyle name="Normal 17 3 2 6 5" xfId="23467" xr:uid="{00000000-0005-0000-0000-0000A65B0000}"/>
    <cellStyle name="Normal 17 3 2 6 5 2" xfId="23468" xr:uid="{00000000-0005-0000-0000-0000A75B0000}"/>
    <cellStyle name="Normal 17 3 2 6 6" xfId="23469" xr:uid="{00000000-0005-0000-0000-0000A85B0000}"/>
    <cellStyle name="Normal 17 3 2 7" xfId="23470" xr:uid="{00000000-0005-0000-0000-0000A95B0000}"/>
    <cellStyle name="Normal 17 3 2 7 2" xfId="23471" xr:uid="{00000000-0005-0000-0000-0000AA5B0000}"/>
    <cellStyle name="Normal 17 3 2 8" xfId="23472" xr:uid="{00000000-0005-0000-0000-0000AB5B0000}"/>
    <cellStyle name="Normal 17 3 2 8 2" xfId="23473" xr:uid="{00000000-0005-0000-0000-0000AC5B0000}"/>
    <cellStyle name="Normal 17 3 2 9" xfId="23474" xr:uid="{00000000-0005-0000-0000-0000AD5B0000}"/>
    <cellStyle name="Normal 17 3 2 9 2" xfId="23475" xr:uid="{00000000-0005-0000-0000-0000AE5B0000}"/>
    <cellStyle name="Normal 17 3 3" xfId="23476" xr:uid="{00000000-0005-0000-0000-0000AF5B0000}"/>
    <cellStyle name="Normal 17 4" xfId="23477" xr:uid="{00000000-0005-0000-0000-0000B05B0000}"/>
    <cellStyle name="Normal 17 4 2" xfId="23478" xr:uid="{00000000-0005-0000-0000-0000B15B0000}"/>
    <cellStyle name="Normal 17 4 2 2" xfId="23479" xr:uid="{00000000-0005-0000-0000-0000B25B0000}"/>
    <cellStyle name="Normal 17 4 2 3" xfId="23480" xr:uid="{00000000-0005-0000-0000-0000B35B0000}"/>
    <cellStyle name="Normal 17 4 3" xfId="23481" xr:uid="{00000000-0005-0000-0000-0000B45B0000}"/>
    <cellStyle name="Normal 17 4 4" xfId="23482" xr:uid="{00000000-0005-0000-0000-0000B55B0000}"/>
    <cellStyle name="Normal 17 5" xfId="23483" xr:uid="{00000000-0005-0000-0000-0000B65B0000}"/>
    <cellStyle name="Normal 17 6" xfId="23484" xr:uid="{00000000-0005-0000-0000-0000B75B0000}"/>
    <cellStyle name="Normal 170" xfId="23485" xr:uid="{00000000-0005-0000-0000-0000B85B0000}"/>
    <cellStyle name="Normal 170 2" xfId="23486" xr:uid="{00000000-0005-0000-0000-0000B95B0000}"/>
    <cellStyle name="Normal 171" xfId="23487" xr:uid="{00000000-0005-0000-0000-0000BA5B0000}"/>
    <cellStyle name="Normal 171 2" xfId="23488" xr:uid="{00000000-0005-0000-0000-0000BB5B0000}"/>
    <cellStyle name="Normal 171 2 2" xfId="23489" xr:uid="{00000000-0005-0000-0000-0000BC5B0000}"/>
    <cellStyle name="Normal 171 2 2 2" xfId="23490" xr:uid="{00000000-0005-0000-0000-0000BD5B0000}"/>
    <cellStyle name="Normal 171 2 2 2 2" xfId="23491" xr:uid="{00000000-0005-0000-0000-0000BE5B0000}"/>
    <cellStyle name="Normal 171 2 2 3" xfId="23492" xr:uid="{00000000-0005-0000-0000-0000BF5B0000}"/>
    <cellStyle name="Normal 171 2 3" xfId="23493" xr:uid="{00000000-0005-0000-0000-0000C05B0000}"/>
    <cellStyle name="Normal 171 2 3 2" xfId="23494" xr:uid="{00000000-0005-0000-0000-0000C15B0000}"/>
    <cellStyle name="Normal 171 2 4" xfId="23495" xr:uid="{00000000-0005-0000-0000-0000C25B0000}"/>
    <cellStyle name="Normal 171 3" xfId="23496" xr:uid="{00000000-0005-0000-0000-0000C35B0000}"/>
    <cellStyle name="Normal 171 3 2" xfId="23497" xr:uid="{00000000-0005-0000-0000-0000C45B0000}"/>
    <cellStyle name="Normal 171 3 2 2" xfId="23498" xr:uid="{00000000-0005-0000-0000-0000C55B0000}"/>
    <cellStyle name="Normal 171 3 2 2 2" xfId="23499" xr:uid="{00000000-0005-0000-0000-0000C65B0000}"/>
    <cellStyle name="Normal 171 3 2 3" xfId="23500" xr:uid="{00000000-0005-0000-0000-0000C75B0000}"/>
    <cellStyle name="Normal 171 3 3" xfId="23501" xr:uid="{00000000-0005-0000-0000-0000C85B0000}"/>
    <cellStyle name="Normal 171 3 3 2" xfId="23502" xr:uid="{00000000-0005-0000-0000-0000C95B0000}"/>
    <cellStyle name="Normal 171 3 4" xfId="23503" xr:uid="{00000000-0005-0000-0000-0000CA5B0000}"/>
    <cellStyle name="Normal 171 4" xfId="23504" xr:uid="{00000000-0005-0000-0000-0000CB5B0000}"/>
    <cellStyle name="Normal 171 4 2" xfId="23505" xr:uid="{00000000-0005-0000-0000-0000CC5B0000}"/>
    <cellStyle name="Normal 171 4 2 2" xfId="23506" xr:uid="{00000000-0005-0000-0000-0000CD5B0000}"/>
    <cellStyle name="Normal 171 4 3" xfId="23507" xr:uid="{00000000-0005-0000-0000-0000CE5B0000}"/>
    <cellStyle name="Normal 171 5" xfId="23508" xr:uid="{00000000-0005-0000-0000-0000CF5B0000}"/>
    <cellStyle name="Normal 171 5 2" xfId="23509" xr:uid="{00000000-0005-0000-0000-0000D05B0000}"/>
    <cellStyle name="Normal 171 6" xfId="23510" xr:uid="{00000000-0005-0000-0000-0000D15B0000}"/>
    <cellStyle name="Normal 172" xfId="23511" xr:uid="{00000000-0005-0000-0000-0000D25B0000}"/>
    <cellStyle name="Normal 172 2" xfId="23512" xr:uid="{00000000-0005-0000-0000-0000D35B0000}"/>
    <cellStyle name="Normal 173" xfId="23513" xr:uid="{00000000-0005-0000-0000-0000D45B0000}"/>
    <cellStyle name="Normal 174" xfId="23514" xr:uid="{00000000-0005-0000-0000-0000D55B0000}"/>
    <cellStyle name="Normal 174 2" xfId="23515" xr:uid="{00000000-0005-0000-0000-0000D65B0000}"/>
    <cellStyle name="Normal 174 2 2" xfId="23516" xr:uid="{00000000-0005-0000-0000-0000D75B0000}"/>
    <cellStyle name="Normal 174 2 2 2" xfId="23517" xr:uid="{00000000-0005-0000-0000-0000D85B0000}"/>
    <cellStyle name="Normal 174 2 2 2 2" xfId="23518" xr:uid="{00000000-0005-0000-0000-0000D95B0000}"/>
    <cellStyle name="Normal 174 2 2 3" xfId="23519" xr:uid="{00000000-0005-0000-0000-0000DA5B0000}"/>
    <cellStyle name="Normal 174 2 3" xfId="23520" xr:uid="{00000000-0005-0000-0000-0000DB5B0000}"/>
    <cellStyle name="Normal 174 2 3 2" xfId="23521" xr:uid="{00000000-0005-0000-0000-0000DC5B0000}"/>
    <cellStyle name="Normal 174 2 4" xfId="23522" xr:uid="{00000000-0005-0000-0000-0000DD5B0000}"/>
    <cellStyle name="Normal 174 3" xfId="23523" xr:uid="{00000000-0005-0000-0000-0000DE5B0000}"/>
    <cellStyle name="Normal 174 3 2" xfId="23524" xr:uid="{00000000-0005-0000-0000-0000DF5B0000}"/>
    <cellStyle name="Normal 174 3 2 2" xfId="23525" xr:uid="{00000000-0005-0000-0000-0000E05B0000}"/>
    <cellStyle name="Normal 174 3 2 2 2" xfId="23526" xr:uid="{00000000-0005-0000-0000-0000E15B0000}"/>
    <cellStyle name="Normal 174 3 2 3" xfId="23527" xr:uid="{00000000-0005-0000-0000-0000E25B0000}"/>
    <cellStyle name="Normal 174 3 3" xfId="23528" xr:uid="{00000000-0005-0000-0000-0000E35B0000}"/>
    <cellStyle name="Normal 174 3 3 2" xfId="23529" xr:uid="{00000000-0005-0000-0000-0000E45B0000}"/>
    <cellStyle name="Normal 174 3 4" xfId="23530" xr:uid="{00000000-0005-0000-0000-0000E55B0000}"/>
    <cellStyle name="Normal 174 4" xfId="23531" xr:uid="{00000000-0005-0000-0000-0000E65B0000}"/>
    <cellStyle name="Normal 174 4 2" xfId="23532" xr:uid="{00000000-0005-0000-0000-0000E75B0000}"/>
    <cellStyle name="Normal 174 4 2 2" xfId="23533" xr:uid="{00000000-0005-0000-0000-0000E85B0000}"/>
    <cellStyle name="Normal 174 4 3" xfId="23534" xr:uid="{00000000-0005-0000-0000-0000E95B0000}"/>
    <cellStyle name="Normal 174 5" xfId="23535" xr:uid="{00000000-0005-0000-0000-0000EA5B0000}"/>
    <cellStyle name="Normal 174 5 2" xfId="23536" xr:uid="{00000000-0005-0000-0000-0000EB5B0000}"/>
    <cellStyle name="Normal 174 6" xfId="23537" xr:uid="{00000000-0005-0000-0000-0000EC5B0000}"/>
    <cellStyle name="Normal 174 6 2" xfId="23538" xr:uid="{00000000-0005-0000-0000-0000ED5B0000}"/>
    <cellStyle name="Normal 174 7" xfId="23539" xr:uid="{00000000-0005-0000-0000-0000EE5B0000}"/>
    <cellStyle name="Normal 174 7 2" xfId="23540" xr:uid="{00000000-0005-0000-0000-0000EF5B0000}"/>
    <cellStyle name="Normal 174 8" xfId="23541" xr:uid="{00000000-0005-0000-0000-0000F05B0000}"/>
    <cellStyle name="Normal 175" xfId="23542" xr:uid="{00000000-0005-0000-0000-0000F15B0000}"/>
    <cellStyle name="Normal 176" xfId="23543" xr:uid="{00000000-0005-0000-0000-0000F25B0000}"/>
    <cellStyle name="Normal 177" xfId="23544" xr:uid="{00000000-0005-0000-0000-0000F35B0000}"/>
    <cellStyle name="Normal 177 2" xfId="23545" xr:uid="{00000000-0005-0000-0000-0000F45B0000}"/>
    <cellStyle name="Normal 177 2 2" xfId="23546" xr:uid="{00000000-0005-0000-0000-0000F55B0000}"/>
    <cellStyle name="Normal 177 2 2 2" xfId="23547" xr:uid="{00000000-0005-0000-0000-0000F65B0000}"/>
    <cellStyle name="Normal 177 2 2 2 2" xfId="23548" xr:uid="{00000000-0005-0000-0000-0000F75B0000}"/>
    <cellStyle name="Normal 177 2 2 3" xfId="23549" xr:uid="{00000000-0005-0000-0000-0000F85B0000}"/>
    <cellStyle name="Normal 177 2 3" xfId="23550" xr:uid="{00000000-0005-0000-0000-0000F95B0000}"/>
    <cellStyle name="Normal 177 2 3 2" xfId="23551" xr:uid="{00000000-0005-0000-0000-0000FA5B0000}"/>
    <cellStyle name="Normal 177 2 4" xfId="23552" xr:uid="{00000000-0005-0000-0000-0000FB5B0000}"/>
    <cellStyle name="Normal 177 3" xfId="23553" xr:uid="{00000000-0005-0000-0000-0000FC5B0000}"/>
    <cellStyle name="Normal 177 3 2" xfId="23554" xr:uid="{00000000-0005-0000-0000-0000FD5B0000}"/>
    <cellStyle name="Normal 177 3 2 2" xfId="23555" xr:uid="{00000000-0005-0000-0000-0000FE5B0000}"/>
    <cellStyle name="Normal 177 3 2 2 2" xfId="23556" xr:uid="{00000000-0005-0000-0000-0000FF5B0000}"/>
    <cellStyle name="Normal 177 3 2 3" xfId="23557" xr:uid="{00000000-0005-0000-0000-0000005C0000}"/>
    <cellStyle name="Normal 177 3 3" xfId="23558" xr:uid="{00000000-0005-0000-0000-0000015C0000}"/>
    <cellStyle name="Normal 177 3 3 2" xfId="23559" xr:uid="{00000000-0005-0000-0000-0000025C0000}"/>
    <cellStyle name="Normal 177 3 4" xfId="23560" xr:uid="{00000000-0005-0000-0000-0000035C0000}"/>
    <cellStyle name="Normal 177 4" xfId="23561" xr:uid="{00000000-0005-0000-0000-0000045C0000}"/>
    <cellStyle name="Normal 177 4 2" xfId="23562" xr:uid="{00000000-0005-0000-0000-0000055C0000}"/>
    <cellStyle name="Normal 177 4 2 2" xfId="23563" xr:uid="{00000000-0005-0000-0000-0000065C0000}"/>
    <cellStyle name="Normal 177 4 3" xfId="23564" xr:uid="{00000000-0005-0000-0000-0000075C0000}"/>
    <cellStyle name="Normal 177 5" xfId="23565" xr:uid="{00000000-0005-0000-0000-0000085C0000}"/>
    <cellStyle name="Normal 177 5 2" xfId="23566" xr:uid="{00000000-0005-0000-0000-0000095C0000}"/>
    <cellStyle name="Normal 177 6" xfId="23567" xr:uid="{00000000-0005-0000-0000-00000A5C0000}"/>
    <cellStyle name="Normal 178" xfId="3" xr:uid="{00000000-0005-0000-0000-00000B5C0000}"/>
    <cellStyle name="Normal 178 2" xfId="23568" xr:uid="{00000000-0005-0000-0000-00000C5C0000}"/>
    <cellStyle name="Normal 178 2 2" xfId="23569" xr:uid="{00000000-0005-0000-0000-00000D5C0000}"/>
    <cellStyle name="Normal 178 3" xfId="23570" xr:uid="{00000000-0005-0000-0000-00000E5C0000}"/>
    <cellStyle name="Normal 179" xfId="23571" xr:uid="{00000000-0005-0000-0000-00000F5C0000}"/>
    <cellStyle name="Normal 179 2" xfId="23572" xr:uid="{00000000-0005-0000-0000-0000105C0000}"/>
    <cellStyle name="Normal 179 3" xfId="23573" xr:uid="{00000000-0005-0000-0000-0000115C0000}"/>
    <cellStyle name="Normal 18" xfId="23574" xr:uid="{00000000-0005-0000-0000-0000125C0000}"/>
    <cellStyle name="Normal 18 2" xfId="23575" xr:uid="{00000000-0005-0000-0000-0000135C0000}"/>
    <cellStyle name="Normal 18 2 2" xfId="23576" xr:uid="{00000000-0005-0000-0000-0000145C0000}"/>
    <cellStyle name="Normal 18 2 2 2" xfId="23577" xr:uid="{00000000-0005-0000-0000-0000155C0000}"/>
    <cellStyle name="Normal 18 2 2 2 2" xfId="23578" xr:uid="{00000000-0005-0000-0000-0000165C0000}"/>
    <cellStyle name="Normal 18 2 2 2 3" xfId="23579" xr:uid="{00000000-0005-0000-0000-0000175C0000}"/>
    <cellStyle name="Normal 18 2 2 2 4" xfId="23580" xr:uid="{00000000-0005-0000-0000-0000185C0000}"/>
    <cellStyle name="Normal 18 2 2 3" xfId="23581" xr:uid="{00000000-0005-0000-0000-0000195C0000}"/>
    <cellStyle name="Normal 18 2 2 4" xfId="23582" xr:uid="{00000000-0005-0000-0000-00001A5C0000}"/>
    <cellStyle name="Normal 18 2 2 5" xfId="23583" xr:uid="{00000000-0005-0000-0000-00001B5C0000}"/>
    <cellStyle name="Normal 18 2 3" xfId="23584" xr:uid="{00000000-0005-0000-0000-00001C5C0000}"/>
    <cellStyle name="Normal 18 2 4" xfId="23585" xr:uid="{00000000-0005-0000-0000-00001D5C0000}"/>
    <cellStyle name="Normal 18 2 5" xfId="23586" xr:uid="{00000000-0005-0000-0000-00001E5C0000}"/>
    <cellStyle name="Normal 18 2 6" xfId="23587" xr:uid="{00000000-0005-0000-0000-00001F5C0000}"/>
    <cellStyle name="Normal 18 3" xfId="23588" xr:uid="{00000000-0005-0000-0000-0000205C0000}"/>
    <cellStyle name="Normal 18 3 2" xfId="23589" xr:uid="{00000000-0005-0000-0000-0000215C0000}"/>
    <cellStyle name="Normal 18 3 3" xfId="23590" xr:uid="{00000000-0005-0000-0000-0000225C0000}"/>
    <cellStyle name="Normal 18 3 4" xfId="23591" xr:uid="{00000000-0005-0000-0000-0000235C0000}"/>
    <cellStyle name="Normal 18 3 5" xfId="23592" xr:uid="{00000000-0005-0000-0000-0000245C0000}"/>
    <cellStyle name="Normal 18 4" xfId="23593" xr:uid="{00000000-0005-0000-0000-0000255C0000}"/>
    <cellStyle name="Normal 18 5" xfId="23594" xr:uid="{00000000-0005-0000-0000-0000265C0000}"/>
    <cellStyle name="Normal 18 6" xfId="23595" xr:uid="{00000000-0005-0000-0000-0000275C0000}"/>
    <cellStyle name="Normal 18 7" xfId="23596" xr:uid="{00000000-0005-0000-0000-0000285C0000}"/>
    <cellStyle name="Normal 18 8" xfId="23597" xr:uid="{00000000-0005-0000-0000-0000295C0000}"/>
    <cellStyle name="Normal 18 9" xfId="23598" xr:uid="{00000000-0005-0000-0000-00002A5C0000}"/>
    <cellStyle name="Normal 18_05-12  KH trung han 2016-2020 - Liem Thinh edited" xfId="23599" xr:uid="{00000000-0005-0000-0000-00002B5C0000}"/>
    <cellStyle name="Normal 180" xfId="23600" xr:uid="{00000000-0005-0000-0000-00002C5C0000}"/>
    <cellStyle name="Normal 180 2" xfId="23601" xr:uid="{00000000-0005-0000-0000-00002D5C0000}"/>
    <cellStyle name="Normal 180 2 2" xfId="23602" xr:uid="{00000000-0005-0000-0000-00002E5C0000}"/>
    <cellStyle name="Normal 180 2 2 2" xfId="23603" xr:uid="{00000000-0005-0000-0000-00002F5C0000}"/>
    <cellStyle name="Normal 180 2 2 2 2" xfId="23604" xr:uid="{00000000-0005-0000-0000-0000305C0000}"/>
    <cellStyle name="Normal 180 2 2 2 2 2" xfId="23605" xr:uid="{00000000-0005-0000-0000-0000315C0000}"/>
    <cellStyle name="Normal 180 2 2 2 3" xfId="23606" xr:uid="{00000000-0005-0000-0000-0000325C0000}"/>
    <cellStyle name="Normal 180 2 2 3" xfId="23607" xr:uid="{00000000-0005-0000-0000-0000335C0000}"/>
    <cellStyle name="Normal 180 2 2 3 2" xfId="23608" xr:uid="{00000000-0005-0000-0000-0000345C0000}"/>
    <cellStyle name="Normal 180 2 2 4" xfId="23609" xr:uid="{00000000-0005-0000-0000-0000355C0000}"/>
    <cellStyle name="Normal 180 2 3" xfId="23610" xr:uid="{00000000-0005-0000-0000-0000365C0000}"/>
    <cellStyle name="Normal 180 2 3 2" xfId="23611" xr:uid="{00000000-0005-0000-0000-0000375C0000}"/>
    <cellStyle name="Normal 180 2 3 2 2" xfId="23612" xr:uid="{00000000-0005-0000-0000-0000385C0000}"/>
    <cellStyle name="Normal 180 2 3 2 2 2" xfId="23613" xr:uid="{00000000-0005-0000-0000-0000395C0000}"/>
    <cellStyle name="Normal 180 2 3 2 3" xfId="23614" xr:uid="{00000000-0005-0000-0000-00003A5C0000}"/>
    <cellStyle name="Normal 180 2 3 3" xfId="23615" xr:uid="{00000000-0005-0000-0000-00003B5C0000}"/>
    <cellStyle name="Normal 180 2 3 3 2" xfId="23616" xr:uid="{00000000-0005-0000-0000-00003C5C0000}"/>
    <cellStyle name="Normal 180 2 3 4" xfId="23617" xr:uid="{00000000-0005-0000-0000-00003D5C0000}"/>
    <cellStyle name="Normal 180 2 4" xfId="23618" xr:uid="{00000000-0005-0000-0000-00003E5C0000}"/>
    <cellStyle name="Normal 180 2 4 2" xfId="23619" xr:uid="{00000000-0005-0000-0000-00003F5C0000}"/>
    <cellStyle name="Normal 180 2 4 2 2" xfId="23620" xr:uid="{00000000-0005-0000-0000-0000405C0000}"/>
    <cellStyle name="Normal 180 2 4 3" xfId="23621" xr:uid="{00000000-0005-0000-0000-0000415C0000}"/>
    <cellStyle name="Normal 180 2 5" xfId="23622" xr:uid="{00000000-0005-0000-0000-0000425C0000}"/>
    <cellStyle name="Normal 180 2 5 2" xfId="23623" xr:uid="{00000000-0005-0000-0000-0000435C0000}"/>
    <cellStyle name="Normal 180 2 6" xfId="23624" xr:uid="{00000000-0005-0000-0000-0000445C0000}"/>
    <cellStyle name="Normal 180 3" xfId="23625" xr:uid="{00000000-0005-0000-0000-0000455C0000}"/>
    <cellStyle name="Normal 180 3 2" xfId="23626" xr:uid="{00000000-0005-0000-0000-0000465C0000}"/>
    <cellStyle name="Normal 180 3 2 2" xfId="23627" xr:uid="{00000000-0005-0000-0000-0000475C0000}"/>
    <cellStyle name="Normal 180 3 2 2 2" xfId="23628" xr:uid="{00000000-0005-0000-0000-0000485C0000}"/>
    <cellStyle name="Normal 180 3 2 2 2 2" xfId="23629" xr:uid="{00000000-0005-0000-0000-0000495C0000}"/>
    <cellStyle name="Normal 180 3 2 2 3" xfId="23630" xr:uid="{00000000-0005-0000-0000-00004A5C0000}"/>
    <cellStyle name="Normal 180 3 2 3" xfId="23631" xr:uid="{00000000-0005-0000-0000-00004B5C0000}"/>
    <cellStyle name="Normal 180 3 2 3 2" xfId="23632" xr:uid="{00000000-0005-0000-0000-00004C5C0000}"/>
    <cellStyle name="Normal 180 3 2 4" xfId="23633" xr:uid="{00000000-0005-0000-0000-00004D5C0000}"/>
    <cellStyle name="Normal 180 3 3" xfId="23634" xr:uid="{00000000-0005-0000-0000-00004E5C0000}"/>
    <cellStyle name="Normal 180 3 3 2" xfId="23635" xr:uid="{00000000-0005-0000-0000-00004F5C0000}"/>
    <cellStyle name="Normal 180 3 3 2 2" xfId="23636" xr:uid="{00000000-0005-0000-0000-0000505C0000}"/>
    <cellStyle name="Normal 180 3 3 2 2 2" xfId="23637" xr:uid="{00000000-0005-0000-0000-0000515C0000}"/>
    <cellStyle name="Normal 180 3 3 2 3" xfId="23638" xr:uid="{00000000-0005-0000-0000-0000525C0000}"/>
    <cellStyle name="Normal 180 3 3 3" xfId="23639" xr:uid="{00000000-0005-0000-0000-0000535C0000}"/>
    <cellStyle name="Normal 180 3 3 3 2" xfId="23640" xr:uid="{00000000-0005-0000-0000-0000545C0000}"/>
    <cellStyle name="Normal 180 3 3 4" xfId="23641" xr:uid="{00000000-0005-0000-0000-0000555C0000}"/>
    <cellStyle name="Normal 180 3 4" xfId="23642" xr:uid="{00000000-0005-0000-0000-0000565C0000}"/>
    <cellStyle name="Normal 180 3 4 2" xfId="23643" xr:uid="{00000000-0005-0000-0000-0000575C0000}"/>
    <cellStyle name="Normal 180 3 4 2 2" xfId="23644" xr:uid="{00000000-0005-0000-0000-0000585C0000}"/>
    <cellStyle name="Normal 180 3 4 3" xfId="23645" xr:uid="{00000000-0005-0000-0000-0000595C0000}"/>
    <cellStyle name="Normal 180 3 5" xfId="23646" xr:uid="{00000000-0005-0000-0000-00005A5C0000}"/>
    <cellStyle name="Normal 180 3 5 2" xfId="23647" xr:uid="{00000000-0005-0000-0000-00005B5C0000}"/>
    <cellStyle name="Normal 180 3 6" xfId="23648" xr:uid="{00000000-0005-0000-0000-00005C5C0000}"/>
    <cellStyle name="Normal 180 4" xfId="23649" xr:uid="{00000000-0005-0000-0000-00005D5C0000}"/>
    <cellStyle name="Normal 180 4 2" xfId="23650" xr:uid="{00000000-0005-0000-0000-00005E5C0000}"/>
    <cellStyle name="Normal 180 4 2 2" xfId="23651" xr:uid="{00000000-0005-0000-0000-00005F5C0000}"/>
    <cellStyle name="Normal 180 4 2 2 2" xfId="23652" xr:uid="{00000000-0005-0000-0000-0000605C0000}"/>
    <cellStyle name="Normal 180 4 2 2 2 2" xfId="23653" xr:uid="{00000000-0005-0000-0000-0000615C0000}"/>
    <cellStyle name="Normal 180 4 2 2 3" xfId="23654" xr:uid="{00000000-0005-0000-0000-0000625C0000}"/>
    <cellStyle name="Normal 180 4 2 3" xfId="23655" xr:uid="{00000000-0005-0000-0000-0000635C0000}"/>
    <cellStyle name="Normal 180 4 2 3 2" xfId="23656" xr:uid="{00000000-0005-0000-0000-0000645C0000}"/>
    <cellStyle name="Normal 180 4 2 4" xfId="23657" xr:uid="{00000000-0005-0000-0000-0000655C0000}"/>
    <cellStyle name="Normal 180 4 3" xfId="23658" xr:uid="{00000000-0005-0000-0000-0000665C0000}"/>
    <cellStyle name="Normal 180 4 3 2" xfId="23659" xr:uid="{00000000-0005-0000-0000-0000675C0000}"/>
    <cellStyle name="Normal 180 4 3 2 2" xfId="23660" xr:uid="{00000000-0005-0000-0000-0000685C0000}"/>
    <cellStyle name="Normal 180 4 3 2 2 2" xfId="23661" xr:uid="{00000000-0005-0000-0000-0000695C0000}"/>
    <cellStyle name="Normal 180 4 3 2 3" xfId="23662" xr:uid="{00000000-0005-0000-0000-00006A5C0000}"/>
    <cellStyle name="Normal 180 4 3 3" xfId="23663" xr:uid="{00000000-0005-0000-0000-00006B5C0000}"/>
    <cellStyle name="Normal 180 4 3 3 2" xfId="23664" xr:uid="{00000000-0005-0000-0000-00006C5C0000}"/>
    <cellStyle name="Normal 180 4 3 4" xfId="23665" xr:uid="{00000000-0005-0000-0000-00006D5C0000}"/>
    <cellStyle name="Normal 180 4 4" xfId="23666" xr:uid="{00000000-0005-0000-0000-00006E5C0000}"/>
    <cellStyle name="Normal 180 4 4 2" xfId="23667" xr:uid="{00000000-0005-0000-0000-00006F5C0000}"/>
    <cellStyle name="Normal 180 4 4 2 2" xfId="23668" xr:uid="{00000000-0005-0000-0000-0000705C0000}"/>
    <cellStyle name="Normal 180 4 4 3" xfId="23669" xr:uid="{00000000-0005-0000-0000-0000715C0000}"/>
    <cellStyle name="Normal 180 4 5" xfId="23670" xr:uid="{00000000-0005-0000-0000-0000725C0000}"/>
    <cellStyle name="Normal 180 4 5 2" xfId="23671" xr:uid="{00000000-0005-0000-0000-0000735C0000}"/>
    <cellStyle name="Normal 180 4 6" xfId="23672" xr:uid="{00000000-0005-0000-0000-0000745C0000}"/>
    <cellStyle name="Normal 180 5" xfId="23673" xr:uid="{00000000-0005-0000-0000-0000755C0000}"/>
    <cellStyle name="Normal 180 5 2" xfId="23674" xr:uid="{00000000-0005-0000-0000-0000765C0000}"/>
    <cellStyle name="Normal 180 5 2 2" xfId="23675" xr:uid="{00000000-0005-0000-0000-0000775C0000}"/>
    <cellStyle name="Normal 180 5 2 2 2" xfId="23676" xr:uid="{00000000-0005-0000-0000-0000785C0000}"/>
    <cellStyle name="Normal 180 5 2 2 2 2" xfId="23677" xr:uid="{00000000-0005-0000-0000-0000795C0000}"/>
    <cellStyle name="Normal 180 5 2 2 3" xfId="23678" xr:uid="{00000000-0005-0000-0000-00007A5C0000}"/>
    <cellStyle name="Normal 180 5 2 3" xfId="23679" xr:uid="{00000000-0005-0000-0000-00007B5C0000}"/>
    <cellStyle name="Normal 180 5 2 3 2" xfId="23680" xr:uid="{00000000-0005-0000-0000-00007C5C0000}"/>
    <cellStyle name="Normal 180 5 2 4" xfId="23681" xr:uid="{00000000-0005-0000-0000-00007D5C0000}"/>
    <cellStyle name="Normal 180 5 3" xfId="23682" xr:uid="{00000000-0005-0000-0000-00007E5C0000}"/>
    <cellStyle name="Normal 180 5 3 2" xfId="23683" xr:uid="{00000000-0005-0000-0000-00007F5C0000}"/>
    <cellStyle name="Normal 180 5 3 2 2" xfId="23684" xr:uid="{00000000-0005-0000-0000-0000805C0000}"/>
    <cellStyle name="Normal 180 5 3 2 2 2" xfId="23685" xr:uid="{00000000-0005-0000-0000-0000815C0000}"/>
    <cellStyle name="Normal 180 5 3 2 3" xfId="23686" xr:uid="{00000000-0005-0000-0000-0000825C0000}"/>
    <cellStyle name="Normal 180 5 3 3" xfId="23687" xr:uid="{00000000-0005-0000-0000-0000835C0000}"/>
    <cellStyle name="Normal 180 5 3 3 2" xfId="23688" xr:uid="{00000000-0005-0000-0000-0000845C0000}"/>
    <cellStyle name="Normal 180 5 3 4" xfId="23689" xr:uid="{00000000-0005-0000-0000-0000855C0000}"/>
    <cellStyle name="Normal 180 5 4" xfId="23690" xr:uid="{00000000-0005-0000-0000-0000865C0000}"/>
    <cellStyle name="Normal 180 5 4 2" xfId="23691" xr:uid="{00000000-0005-0000-0000-0000875C0000}"/>
    <cellStyle name="Normal 180 5 4 2 2" xfId="23692" xr:uid="{00000000-0005-0000-0000-0000885C0000}"/>
    <cellStyle name="Normal 180 5 4 3" xfId="23693" xr:uid="{00000000-0005-0000-0000-0000895C0000}"/>
    <cellStyle name="Normal 180 5 5" xfId="23694" xr:uid="{00000000-0005-0000-0000-00008A5C0000}"/>
    <cellStyle name="Normal 180 5 5 2" xfId="23695" xr:uid="{00000000-0005-0000-0000-00008B5C0000}"/>
    <cellStyle name="Normal 180 5 6" xfId="23696" xr:uid="{00000000-0005-0000-0000-00008C5C0000}"/>
    <cellStyle name="Normal 180 6" xfId="23697" xr:uid="{00000000-0005-0000-0000-00008D5C0000}"/>
    <cellStyle name="Normal 180 6 2" xfId="23698" xr:uid="{00000000-0005-0000-0000-00008E5C0000}"/>
    <cellStyle name="Normal 181" xfId="12" xr:uid="{00000000-0005-0000-0000-00008F5C0000}"/>
    <cellStyle name="Normal 181 2" xfId="23699" xr:uid="{00000000-0005-0000-0000-0000905C0000}"/>
    <cellStyle name="Normal 182" xfId="23700" xr:uid="{00000000-0005-0000-0000-0000915C0000}"/>
    <cellStyle name="Normal 182 2" xfId="23701" xr:uid="{00000000-0005-0000-0000-0000925C0000}"/>
    <cellStyle name="Normal 183" xfId="23702" xr:uid="{00000000-0005-0000-0000-0000935C0000}"/>
    <cellStyle name="Normal 183 2" xfId="23703" xr:uid="{00000000-0005-0000-0000-0000945C0000}"/>
    <cellStyle name="Normal 184" xfId="23704" xr:uid="{00000000-0005-0000-0000-0000955C0000}"/>
    <cellStyle name="Normal 184 2" xfId="23705" xr:uid="{00000000-0005-0000-0000-0000965C0000}"/>
    <cellStyle name="Normal 185" xfId="23706" xr:uid="{00000000-0005-0000-0000-0000975C0000}"/>
    <cellStyle name="Normal 185 2" xfId="23707" xr:uid="{00000000-0005-0000-0000-0000985C0000}"/>
    <cellStyle name="Normal 186" xfId="23708" xr:uid="{00000000-0005-0000-0000-0000995C0000}"/>
    <cellStyle name="Normal 186 2" xfId="23709" xr:uid="{00000000-0005-0000-0000-00009A5C0000}"/>
    <cellStyle name="Normal 187" xfId="23710" xr:uid="{00000000-0005-0000-0000-00009B5C0000}"/>
    <cellStyle name="Normal 188" xfId="23711" xr:uid="{00000000-0005-0000-0000-00009C5C0000}"/>
    <cellStyle name="Normal 189" xfId="23712" xr:uid="{00000000-0005-0000-0000-00009D5C0000}"/>
    <cellStyle name="Normal 19" xfId="23713" xr:uid="{00000000-0005-0000-0000-00009E5C0000}"/>
    <cellStyle name="Normal 19 2" xfId="23714" xr:uid="{00000000-0005-0000-0000-00009F5C0000}"/>
    <cellStyle name="Normal 19 2 2" xfId="23715" xr:uid="{00000000-0005-0000-0000-0000A05C0000}"/>
    <cellStyle name="Normal 19 2 2 2" xfId="23716" xr:uid="{00000000-0005-0000-0000-0000A15C0000}"/>
    <cellStyle name="Normal 19 2 2 3" xfId="23717" xr:uid="{00000000-0005-0000-0000-0000A25C0000}"/>
    <cellStyle name="Normal 19 2 2 4" xfId="23718" xr:uid="{00000000-0005-0000-0000-0000A35C0000}"/>
    <cellStyle name="Normal 19 2 3" xfId="23719" xr:uid="{00000000-0005-0000-0000-0000A45C0000}"/>
    <cellStyle name="Normal 19 2 4" xfId="23720" xr:uid="{00000000-0005-0000-0000-0000A55C0000}"/>
    <cellStyle name="Normal 19 2 5" xfId="23721" xr:uid="{00000000-0005-0000-0000-0000A65C0000}"/>
    <cellStyle name="Normal 19 3" xfId="23722" xr:uid="{00000000-0005-0000-0000-0000A75C0000}"/>
    <cellStyle name="Normal 19 3 2" xfId="23723" xr:uid="{00000000-0005-0000-0000-0000A85C0000}"/>
    <cellStyle name="Normal 19 3 3" xfId="23724" xr:uid="{00000000-0005-0000-0000-0000A95C0000}"/>
    <cellStyle name="Normal 19 3 4" xfId="23725" xr:uid="{00000000-0005-0000-0000-0000AA5C0000}"/>
    <cellStyle name="Normal 19 3 5" xfId="23726" xr:uid="{00000000-0005-0000-0000-0000AB5C0000}"/>
    <cellStyle name="Normal 19 4" xfId="23727" xr:uid="{00000000-0005-0000-0000-0000AC5C0000}"/>
    <cellStyle name="Normal 19 5" xfId="23728" xr:uid="{00000000-0005-0000-0000-0000AD5C0000}"/>
    <cellStyle name="Normal 19 6" xfId="23729" xr:uid="{00000000-0005-0000-0000-0000AE5C0000}"/>
    <cellStyle name="Normal 19 7" xfId="23730" xr:uid="{00000000-0005-0000-0000-0000AF5C0000}"/>
    <cellStyle name="Normal 19 8" xfId="23731" xr:uid="{00000000-0005-0000-0000-0000B05C0000}"/>
    <cellStyle name="Normal 19 9" xfId="23732" xr:uid="{00000000-0005-0000-0000-0000B15C0000}"/>
    <cellStyle name="Normal 19_bieu 1b" xfId="23733" xr:uid="{00000000-0005-0000-0000-0000B25C0000}"/>
    <cellStyle name="Normal 190" xfId="23734" xr:uid="{00000000-0005-0000-0000-0000B35C0000}"/>
    <cellStyle name="Normal 191" xfId="59884" xr:uid="{00000000-0005-0000-0000-0000B45C0000}"/>
    <cellStyle name="Normal 2" xfId="2" xr:uid="{00000000-0005-0000-0000-0000B55C0000}"/>
    <cellStyle name="Normal 2 10" xfId="23735" xr:uid="{00000000-0005-0000-0000-0000B65C0000}"/>
    <cellStyle name="Normal 2 10 2" xfId="23736" xr:uid="{00000000-0005-0000-0000-0000B75C0000}"/>
    <cellStyle name="Normal 2 10 2 10" xfId="23737" xr:uid="{00000000-0005-0000-0000-0000B85C0000}"/>
    <cellStyle name="Normal 2 10 2 11" xfId="23738" xr:uid="{00000000-0005-0000-0000-0000B95C0000}"/>
    <cellStyle name="Normal 2 10 2 2" xfId="23739" xr:uid="{00000000-0005-0000-0000-0000BA5C0000}"/>
    <cellStyle name="Normal 2 10 2 2 2" xfId="23740" xr:uid="{00000000-0005-0000-0000-0000BB5C0000}"/>
    <cellStyle name="Normal 2 10 2 2 3" xfId="23741" xr:uid="{00000000-0005-0000-0000-0000BC5C0000}"/>
    <cellStyle name="Normal 2 10 2 2 3 2" xfId="23742" xr:uid="{00000000-0005-0000-0000-0000BD5C0000}"/>
    <cellStyle name="Normal 2 10 2 2 3 2 2" xfId="23743" xr:uid="{00000000-0005-0000-0000-0000BE5C0000}"/>
    <cellStyle name="Normal 2 10 2 2 3 2 2 2" xfId="23744" xr:uid="{00000000-0005-0000-0000-0000BF5C0000}"/>
    <cellStyle name="Normal 2 10 2 2 3 2 3" xfId="23745" xr:uid="{00000000-0005-0000-0000-0000C05C0000}"/>
    <cellStyle name="Normal 2 10 2 2 3 3" xfId="23746" xr:uid="{00000000-0005-0000-0000-0000C15C0000}"/>
    <cellStyle name="Normal 2 10 2 2 3 3 2" xfId="23747" xr:uid="{00000000-0005-0000-0000-0000C25C0000}"/>
    <cellStyle name="Normal 2 10 2 2 3 4" xfId="23748" xr:uid="{00000000-0005-0000-0000-0000C35C0000}"/>
    <cellStyle name="Normal 2 10 2 2 4" xfId="23749" xr:uid="{00000000-0005-0000-0000-0000C45C0000}"/>
    <cellStyle name="Normal 2 10 2 2 4 2" xfId="23750" xr:uid="{00000000-0005-0000-0000-0000C55C0000}"/>
    <cellStyle name="Normal 2 10 2 2 4 2 2" xfId="23751" xr:uid="{00000000-0005-0000-0000-0000C65C0000}"/>
    <cellStyle name="Normal 2 10 2 2 4 2 2 2" xfId="23752" xr:uid="{00000000-0005-0000-0000-0000C75C0000}"/>
    <cellStyle name="Normal 2 10 2 2 4 2 3" xfId="23753" xr:uid="{00000000-0005-0000-0000-0000C85C0000}"/>
    <cellStyle name="Normal 2 10 2 2 4 3" xfId="23754" xr:uid="{00000000-0005-0000-0000-0000C95C0000}"/>
    <cellStyle name="Normal 2 10 2 2 4 3 2" xfId="23755" xr:uid="{00000000-0005-0000-0000-0000CA5C0000}"/>
    <cellStyle name="Normal 2 10 2 2 4 4" xfId="23756" xr:uid="{00000000-0005-0000-0000-0000CB5C0000}"/>
    <cellStyle name="Normal 2 10 2 2 5" xfId="23757" xr:uid="{00000000-0005-0000-0000-0000CC5C0000}"/>
    <cellStyle name="Normal 2 10 2 2 5 2" xfId="23758" xr:uid="{00000000-0005-0000-0000-0000CD5C0000}"/>
    <cellStyle name="Normal 2 10 2 2 5 2 2" xfId="23759" xr:uid="{00000000-0005-0000-0000-0000CE5C0000}"/>
    <cellStyle name="Normal 2 10 2 2 5 3" xfId="23760" xr:uid="{00000000-0005-0000-0000-0000CF5C0000}"/>
    <cellStyle name="Normal 2 10 2 2 6" xfId="23761" xr:uid="{00000000-0005-0000-0000-0000D05C0000}"/>
    <cellStyle name="Normal 2 10 2 2 6 2" xfId="23762" xr:uid="{00000000-0005-0000-0000-0000D15C0000}"/>
    <cellStyle name="Normal 2 10 2 2 7" xfId="23763" xr:uid="{00000000-0005-0000-0000-0000D25C0000}"/>
    <cellStyle name="Normal 2 10 2 3" xfId="23764" xr:uid="{00000000-0005-0000-0000-0000D35C0000}"/>
    <cellStyle name="Normal 2 10 2 3 2" xfId="23765" xr:uid="{00000000-0005-0000-0000-0000D45C0000}"/>
    <cellStyle name="Normal 2 10 2 3 2 2" xfId="23766" xr:uid="{00000000-0005-0000-0000-0000D55C0000}"/>
    <cellStyle name="Normal 2 10 2 3 2 2 2" xfId="23767" xr:uid="{00000000-0005-0000-0000-0000D65C0000}"/>
    <cellStyle name="Normal 2 10 2 3 2 2 2 2" xfId="23768" xr:uid="{00000000-0005-0000-0000-0000D75C0000}"/>
    <cellStyle name="Normal 2 10 2 3 2 2 3" xfId="23769" xr:uid="{00000000-0005-0000-0000-0000D85C0000}"/>
    <cellStyle name="Normal 2 10 2 3 2 3" xfId="23770" xr:uid="{00000000-0005-0000-0000-0000D95C0000}"/>
    <cellStyle name="Normal 2 10 2 3 2 3 2" xfId="23771" xr:uid="{00000000-0005-0000-0000-0000DA5C0000}"/>
    <cellStyle name="Normal 2 10 2 3 2 4" xfId="23772" xr:uid="{00000000-0005-0000-0000-0000DB5C0000}"/>
    <cellStyle name="Normal 2 10 2 3 3" xfId="23773" xr:uid="{00000000-0005-0000-0000-0000DC5C0000}"/>
    <cellStyle name="Normal 2 10 2 3 3 2" xfId="23774" xr:uid="{00000000-0005-0000-0000-0000DD5C0000}"/>
    <cellStyle name="Normal 2 10 2 3 3 2 2" xfId="23775" xr:uid="{00000000-0005-0000-0000-0000DE5C0000}"/>
    <cellStyle name="Normal 2 10 2 3 3 2 2 2" xfId="23776" xr:uid="{00000000-0005-0000-0000-0000DF5C0000}"/>
    <cellStyle name="Normal 2 10 2 3 3 2 3" xfId="23777" xr:uid="{00000000-0005-0000-0000-0000E05C0000}"/>
    <cellStyle name="Normal 2 10 2 3 3 3" xfId="23778" xr:uid="{00000000-0005-0000-0000-0000E15C0000}"/>
    <cellStyle name="Normal 2 10 2 3 3 3 2" xfId="23779" xr:uid="{00000000-0005-0000-0000-0000E25C0000}"/>
    <cellStyle name="Normal 2 10 2 3 3 4" xfId="23780" xr:uid="{00000000-0005-0000-0000-0000E35C0000}"/>
    <cellStyle name="Normal 2 10 2 3 4" xfId="23781" xr:uid="{00000000-0005-0000-0000-0000E45C0000}"/>
    <cellStyle name="Normal 2 10 2 3 4 2" xfId="23782" xr:uid="{00000000-0005-0000-0000-0000E55C0000}"/>
    <cellStyle name="Normal 2 10 2 3 4 2 2" xfId="23783" xr:uid="{00000000-0005-0000-0000-0000E65C0000}"/>
    <cellStyle name="Normal 2 10 2 3 4 3" xfId="23784" xr:uid="{00000000-0005-0000-0000-0000E75C0000}"/>
    <cellStyle name="Normal 2 10 2 3 5" xfId="23785" xr:uid="{00000000-0005-0000-0000-0000E85C0000}"/>
    <cellStyle name="Normal 2 10 2 3 5 2" xfId="23786" xr:uid="{00000000-0005-0000-0000-0000E95C0000}"/>
    <cellStyle name="Normal 2 10 2 3 6" xfId="23787" xr:uid="{00000000-0005-0000-0000-0000EA5C0000}"/>
    <cellStyle name="Normal 2 10 2 4" xfId="23788" xr:uid="{00000000-0005-0000-0000-0000EB5C0000}"/>
    <cellStyle name="Normal 2 10 2 4 2" xfId="23789" xr:uid="{00000000-0005-0000-0000-0000EC5C0000}"/>
    <cellStyle name="Normal 2 10 2 4 2 2" xfId="23790" xr:uid="{00000000-0005-0000-0000-0000ED5C0000}"/>
    <cellStyle name="Normal 2 10 2 4 2 2 2" xfId="23791" xr:uid="{00000000-0005-0000-0000-0000EE5C0000}"/>
    <cellStyle name="Normal 2 10 2 4 2 2 2 2" xfId="23792" xr:uid="{00000000-0005-0000-0000-0000EF5C0000}"/>
    <cellStyle name="Normal 2 10 2 4 2 2 3" xfId="23793" xr:uid="{00000000-0005-0000-0000-0000F05C0000}"/>
    <cellStyle name="Normal 2 10 2 4 2 3" xfId="23794" xr:uid="{00000000-0005-0000-0000-0000F15C0000}"/>
    <cellStyle name="Normal 2 10 2 4 2 3 2" xfId="23795" xr:uid="{00000000-0005-0000-0000-0000F25C0000}"/>
    <cellStyle name="Normal 2 10 2 4 2 4" xfId="23796" xr:uid="{00000000-0005-0000-0000-0000F35C0000}"/>
    <cellStyle name="Normal 2 10 2 4 3" xfId="23797" xr:uid="{00000000-0005-0000-0000-0000F45C0000}"/>
    <cellStyle name="Normal 2 10 2 4 3 2" xfId="23798" xr:uid="{00000000-0005-0000-0000-0000F55C0000}"/>
    <cellStyle name="Normal 2 10 2 4 3 2 2" xfId="23799" xr:uid="{00000000-0005-0000-0000-0000F65C0000}"/>
    <cellStyle name="Normal 2 10 2 4 3 2 2 2" xfId="23800" xr:uid="{00000000-0005-0000-0000-0000F75C0000}"/>
    <cellStyle name="Normal 2 10 2 4 3 2 3" xfId="23801" xr:uid="{00000000-0005-0000-0000-0000F85C0000}"/>
    <cellStyle name="Normal 2 10 2 4 3 3" xfId="23802" xr:uid="{00000000-0005-0000-0000-0000F95C0000}"/>
    <cellStyle name="Normal 2 10 2 4 3 3 2" xfId="23803" xr:uid="{00000000-0005-0000-0000-0000FA5C0000}"/>
    <cellStyle name="Normal 2 10 2 4 3 4" xfId="23804" xr:uid="{00000000-0005-0000-0000-0000FB5C0000}"/>
    <cellStyle name="Normal 2 10 2 4 4" xfId="23805" xr:uid="{00000000-0005-0000-0000-0000FC5C0000}"/>
    <cellStyle name="Normal 2 10 2 4 4 2" xfId="23806" xr:uid="{00000000-0005-0000-0000-0000FD5C0000}"/>
    <cellStyle name="Normal 2 10 2 4 4 2 2" xfId="23807" xr:uid="{00000000-0005-0000-0000-0000FE5C0000}"/>
    <cellStyle name="Normal 2 10 2 4 4 3" xfId="23808" xr:uid="{00000000-0005-0000-0000-0000FF5C0000}"/>
    <cellStyle name="Normal 2 10 2 4 5" xfId="23809" xr:uid="{00000000-0005-0000-0000-0000005D0000}"/>
    <cellStyle name="Normal 2 10 2 4 5 2" xfId="23810" xr:uid="{00000000-0005-0000-0000-0000015D0000}"/>
    <cellStyle name="Normal 2 10 2 4 6" xfId="23811" xr:uid="{00000000-0005-0000-0000-0000025D0000}"/>
    <cellStyle name="Normal 2 10 2 5" xfId="23812" xr:uid="{00000000-0005-0000-0000-0000035D0000}"/>
    <cellStyle name="Normal 2 10 2 5 2" xfId="23813" xr:uid="{00000000-0005-0000-0000-0000045D0000}"/>
    <cellStyle name="Normal 2 10 2 5 2 2" xfId="23814" xr:uid="{00000000-0005-0000-0000-0000055D0000}"/>
    <cellStyle name="Normal 2 10 2 5 2 2 2" xfId="23815" xr:uid="{00000000-0005-0000-0000-0000065D0000}"/>
    <cellStyle name="Normal 2 10 2 5 2 2 2 2" xfId="23816" xr:uid="{00000000-0005-0000-0000-0000075D0000}"/>
    <cellStyle name="Normal 2 10 2 5 2 2 3" xfId="23817" xr:uid="{00000000-0005-0000-0000-0000085D0000}"/>
    <cellStyle name="Normal 2 10 2 5 2 3" xfId="23818" xr:uid="{00000000-0005-0000-0000-0000095D0000}"/>
    <cellStyle name="Normal 2 10 2 5 2 3 2" xfId="23819" xr:uid="{00000000-0005-0000-0000-00000A5D0000}"/>
    <cellStyle name="Normal 2 10 2 5 2 4" xfId="23820" xr:uid="{00000000-0005-0000-0000-00000B5D0000}"/>
    <cellStyle name="Normal 2 10 2 5 3" xfId="23821" xr:uid="{00000000-0005-0000-0000-00000C5D0000}"/>
    <cellStyle name="Normal 2 10 2 5 3 2" xfId="23822" xr:uid="{00000000-0005-0000-0000-00000D5D0000}"/>
    <cellStyle name="Normal 2 10 2 5 3 2 2" xfId="23823" xr:uid="{00000000-0005-0000-0000-00000E5D0000}"/>
    <cellStyle name="Normal 2 10 2 5 3 2 2 2" xfId="23824" xr:uid="{00000000-0005-0000-0000-00000F5D0000}"/>
    <cellStyle name="Normal 2 10 2 5 3 2 3" xfId="23825" xr:uid="{00000000-0005-0000-0000-0000105D0000}"/>
    <cellStyle name="Normal 2 10 2 5 3 3" xfId="23826" xr:uid="{00000000-0005-0000-0000-0000115D0000}"/>
    <cellStyle name="Normal 2 10 2 5 3 3 2" xfId="23827" xr:uid="{00000000-0005-0000-0000-0000125D0000}"/>
    <cellStyle name="Normal 2 10 2 5 3 4" xfId="23828" xr:uid="{00000000-0005-0000-0000-0000135D0000}"/>
    <cellStyle name="Normal 2 10 2 5 4" xfId="23829" xr:uid="{00000000-0005-0000-0000-0000145D0000}"/>
    <cellStyle name="Normal 2 10 2 5 4 2" xfId="23830" xr:uid="{00000000-0005-0000-0000-0000155D0000}"/>
    <cellStyle name="Normal 2 10 2 5 4 2 2" xfId="23831" xr:uid="{00000000-0005-0000-0000-0000165D0000}"/>
    <cellStyle name="Normal 2 10 2 5 4 3" xfId="23832" xr:uid="{00000000-0005-0000-0000-0000175D0000}"/>
    <cellStyle name="Normal 2 10 2 5 5" xfId="23833" xr:uid="{00000000-0005-0000-0000-0000185D0000}"/>
    <cellStyle name="Normal 2 10 2 5 5 2" xfId="23834" xr:uid="{00000000-0005-0000-0000-0000195D0000}"/>
    <cellStyle name="Normal 2 10 2 5 6" xfId="23835" xr:uid="{00000000-0005-0000-0000-00001A5D0000}"/>
    <cellStyle name="Normal 2 10 2 6" xfId="23836" xr:uid="{00000000-0005-0000-0000-00001B5D0000}"/>
    <cellStyle name="Normal 2 10 2 6 2" xfId="23837" xr:uid="{00000000-0005-0000-0000-00001C5D0000}"/>
    <cellStyle name="Normal 2 10 2 7" xfId="23838" xr:uid="{00000000-0005-0000-0000-00001D5D0000}"/>
    <cellStyle name="Normal 2 10 2 7 2" xfId="23839" xr:uid="{00000000-0005-0000-0000-00001E5D0000}"/>
    <cellStyle name="Normal 2 10 2 8" xfId="23840" xr:uid="{00000000-0005-0000-0000-00001F5D0000}"/>
    <cellStyle name="Normal 2 10 2 9" xfId="23841" xr:uid="{00000000-0005-0000-0000-0000205D0000}"/>
    <cellStyle name="Normal 2 10 3" xfId="23842" xr:uid="{00000000-0005-0000-0000-0000215D0000}"/>
    <cellStyle name="Normal 2 10 3 2" xfId="23843" xr:uid="{00000000-0005-0000-0000-0000225D0000}"/>
    <cellStyle name="Normal 2 10 4" xfId="23844" xr:uid="{00000000-0005-0000-0000-0000235D0000}"/>
    <cellStyle name="Normal 2 10 4 2" xfId="23845" xr:uid="{00000000-0005-0000-0000-0000245D0000}"/>
    <cellStyle name="Normal 2 11" xfId="23846" xr:uid="{00000000-0005-0000-0000-0000255D0000}"/>
    <cellStyle name="Normal 2 11 2" xfId="23847" xr:uid="{00000000-0005-0000-0000-0000265D0000}"/>
    <cellStyle name="Normal 2 11 2 10" xfId="23848" xr:uid="{00000000-0005-0000-0000-0000275D0000}"/>
    <cellStyle name="Normal 2 11 2 11" xfId="23849" xr:uid="{00000000-0005-0000-0000-0000285D0000}"/>
    <cellStyle name="Normal 2 11 2 2" xfId="23850" xr:uid="{00000000-0005-0000-0000-0000295D0000}"/>
    <cellStyle name="Normal 2 11 2 2 2" xfId="23851" xr:uid="{00000000-0005-0000-0000-00002A5D0000}"/>
    <cellStyle name="Normal 2 11 2 3" xfId="23852" xr:uid="{00000000-0005-0000-0000-00002B5D0000}"/>
    <cellStyle name="Normal 2 11 2 3 2" xfId="23853" xr:uid="{00000000-0005-0000-0000-00002C5D0000}"/>
    <cellStyle name="Normal 2 11 2 4" xfId="23854" xr:uid="{00000000-0005-0000-0000-00002D5D0000}"/>
    <cellStyle name="Normal 2 11 2 4 2" xfId="23855" xr:uid="{00000000-0005-0000-0000-00002E5D0000}"/>
    <cellStyle name="Normal 2 11 2 5" xfId="23856" xr:uid="{00000000-0005-0000-0000-00002F5D0000}"/>
    <cellStyle name="Normal 2 11 2 5 2" xfId="23857" xr:uid="{00000000-0005-0000-0000-0000305D0000}"/>
    <cellStyle name="Normal 2 11 2 6" xfId="23858" xr:uid="{00000000-0005-0000-0000-0000315D0000}"/>
    <cellStyle name="Normal 2 11 2 6 2" xfId="23859" xr:uid="{00000000-0005-0000-0000-0000325D0000}"/>
    <cellStyle name="Normal 2 11 2 7" xfId="23860" xr:uid="{00000000-0005-0000-0000-0000335D0000}"/>
    <cellStyle name="Normal 2 11 2 7 2" xfId="23861" xr:uid="{00000000-0005-0000-0000-0000345D0000}"/>
    <cellStyle name="Normal 2 11 2 8" xfId="23862" xr:uid="{00000000-0005-0000-0000-0000355D0000}"/>
    <cellStyle name="Normal 2 11 2 9" xfId="23863" xr:uid="{00000000-0005-0000-0000-0000365D0000}"/>
    <cellStyle name="Normal 2 11 3" xfId="23864" xr:uid="{00000000-0005-0000-0000-0000375D0000}"/>
    <cellStyle name="Normal 2 11 4" xfId="23865" xr:uid="{00000000-0005-0000-0000-0000385D0000}"/>
    <cellStyle name="Normal 2 11 5" xfId="23866" xr:uid="{00000000-0005-0000-0000-0000395D0000}"/>
    <cellStyle name="Normal 2 11 6" xfId="23867" xr:uid="{00000000-0005-0000-0000-00003A5D0000}"/>
    <cellStyle name="Normal 2 12" xfId="23868" xr:uid="{00000000-0005-0000-0000-00003B5D0000}"/>
    <cellStyle name="Normal 2 12 2" xfId="23869" xr:uid="{00000000-0005-0000-0000-00003C5D0000}"/>
    <cellStyle name="Normal 2 12 2 2" xfId="23870" xr:uid="{00000000-0005-0000-0000-00003D5D0000}"/>
    <cellStyle name="Normal 2 12 2 3" xfId="23871" xr:uid="{00000000-0005-0000-0000-00003E5D0000}"/>
    <cellStyle name="Normal 2 12 2 4" xfId="23872" xr:uid="{00000000-0005-0000-0000-00003F5D0000}"/>
    <cellStyle name="Normal 2 12 2 5" xfId="23873" xr:uid="{00000000-0005-0000-0000-0000405D0000}"/>
    <cellStyle name="Normal 2 12 3" xfId="23874" xr:uid="{00000000-0005-0000-0000-0000415D0000}"/>
    <cellStyle name="Normal 2 12 4" xfId="23875" xr:uid="{00000000-0005-0000-0000-0000425D0000}"/>
    <cellStyle name="Normal 2 12 5" xfId="23876" xr:uid="{00000000-0005-0000-0000-0000435D0000}"/>
    <cellStyle name="Normal 2 12 6" xfId="23877" xr:uid="{00000000-0005-0000-0000-0000445D0000}"/>
    <cellStyle name="Normal 2 13" xfId="23878" xr:uid="{00000000-0005-0000-0000-0000455D0000}"/>
    <cellStyle name="Normal 2 13 2" xfId="23879" xr:uid="{00000000-0005-0000-0000-0000465D0000}"/>
    <cellStyle name="Normal 2 13 2 10" xfId="23880" xr:uid="{00000000-0005-0000-0000-0000475D0000}"/>
    <cellStyle name="Normal 2 13 2 11" xfId="23881" xr:uid="{00000000-0005-0000-0000-0000485D0000}"/>
    <cellStyle name="Normal 2 13 2 2" xfId="23882" xr:uid="{00000000-0005-0000-0000-0000495D0000}"/>
    <cellStyle name="Normal 2 13 2 2 2" xfId="23883" xr:uid="{00000000-0005-0000-0000-00004A5D0000}"/>
    <cellStyle name="Normal 2 13 2 3" xfId="23884" xr:uid="{00000000-0005-0000-0000-00004B5D0000}"/>
    <cellStyle name="Normal 2 13 2 3 2" xfId="23885" xr:uid="{00000000-0005-0000-0000-00004C5D0000}"/>
    <cellStyle name="Normal 2 13 2 4" xfId="23886" xr:uid="{00000000-0005-0000-0000-00004D5D0000}"/>
    <cellStyle name="Normal 2 13 2 4 2" xfId="23887" xr:uid="{00000000-0005-0000-0000-00004E5D0000}"/>
    <cellStyle name="Normal 2 13 2 5" xfId="23888" xr:uid="{00000000-0005-0000-0000-00004F5D0000}"/>
    <cellStyle name="Normal 2 13 2 5 2" xfId="23889" xr:uid="{00000000-0005-0000-0000-0000505D0000}"/>
    <cellStyle name="Normal 2 13 2 6" xfId="23890" xr:uid="{00000000-0005-0000-0000-0000515D0000}"/>
    <cellStyle name="Normal 2 13 2 6 2" xfId="23891" xr:uid="{00000000-0005-0000-0000-0000525D0000}"/>
    <cellStyle name="Normal 2 13 2 7" xfId="23892" xr:uid="{00000000-0005-0000-0000-0000535D0000}"/>
    <cellStyle name="Normal 2 13 2 7 2" xfId="23893" xr:uid="{00000000-0005-0000-0000-0000545D0000}"/>
    <cellStyle name="Normal 2 13 2 8" xfId="23894" xr:uid="{00000000-0005-0000-0000-0000555D0000}"/>
    <cellStyle name="Normal 2 13 2 9" xfId="23895" xr:uid="{00000000-0005-0000-0000-0000565D0000}"/>
    <cellStyle name="Normal 2 13 3" xfId="23896" xr:uid="{00000000-0005-0000-0000-0000575D0000}"/>
    <cellStyle name="Normal 2 13 4" xfId="23897" xr:uid="{00000000-0005-0000-0000-0000585D0000}"/>
    <cellStyle name="Normal 2 13 5" xfId="23898" xr:uid="{00000000-0005-0000-0000-0000595D0000}"/>
    <cellStyle name="Normal 2 13 6" xfId="23899" xr:uid="{00000000-0005-0000-0000-00005A5D0000}"/>
    <cellStyle name="Normal 2 14" xfId="23900" xr:uid="{00000000-0005-0000-0000-00005B5D0000}"/>
    <cellStyle name="Normal 2 14 10" xfId="23901" xr:uid="{00000000-0005-0000-0000-00005C5D0000}"/>
    <cellStyle name="Normal 2 14 11" xfId="23902" xr:uid="{00000000-0005-0000-0000-00005D5D0000}"/>
    <cellStyle name="Normal 2 14 12" xfId="23903" xr:uid="{00000000-0005-0000-0000-00005E5D0000}"/>
    <cellStyle name="Normal 2 14 2" xfId="23904" xr:uid="{00000000-0005-0000-0000-00005F5D0000}"/>
    <cellStyle name="Normal 2 14 2 10" xfId="23905" xr:uid="{00000000-0005-0000-0000-0000605D0000}"/>
    <cellStyle name="Normal 2 14 2 11" xfId="23906" xr:uid="{00000000-0005-0000-0000-0000615D0000}"/>
    <cellStyle name="Normal 2 14 2 2" xfId="23907" xr:uid="{00000000-0005-0000-0000-0000625D0000}"/>
    <cellStyle name="Normal 2 14 2 2 2" xfId="23908" xr:uid="{00000000-0005-0000-0000-0000635D0000}"/>
    <cellStyle name="Normal 2 14 2 3" xfId="23909" xr:uid="{00000000-0005-0000-0000-0000645D0000}"/>
    <cellStyle name="Normal 2 14 2 3 2" xfId="23910" xr:uid="{00000000-0005-0000-0000-0000655D0000}"/>
    <cellStyle name="Normal 2 14 2 4" xfId="23911" xr:uid="{00000000-0005-0000-0000-0000665D0000}"/>
    <cellStyle name="Normal 2 14 2 4 2" xfId="23912" xr:uid="{00000000-0005-0000-0000-0000675D0000}"/>
    <cellStyle name="Normal 2 14 2 5" xfId="23913" xr:uid="{00000000-0005-0000-0000-0000685D0000}"/>
    <cellStyle name="Normal 2 14 2 5 2" xfId="23914" xr:uid="{00000000-0005-0000-0000-0000695D0000}"/>
    <cellStyle name="Normal 2 14 2 6" xfId="23915" xr:uid="{00000000-0005-0000-0000-00006A5D0000}"/>
    <cellStyle name="Normal 2 14 2 6 2" xfId="23916" xr:uid="{00000000-0005-0000-0000-00006B5D0000}"/>
    <cellStyle name="Normal 2 14 2 7" xfId="23917" xr:uid="{00000000-0005-0000-0000-00006C5D0000}"/>
    <cellStyle name="Normal 2 14 2 7 2" xfId="23918" xr:uid="{00000000-0005-0000-0000-00006D5D0000}"/>
    <cellStyle name="Normal 2 14 2 8" xfId="23919" xr:uid="{00000000-0005-0000-0000-00006E5D0000}"/>
    <cellStyle name="Normal 2 14 2 9" xfId="23920" xr:uid="{00000000-0005-0000-0000-00006F5D0000}"/>
    <cellStyle name="Normal 2 14 3" xfId="23921" xr:uid="{00000000-0005-0000-0000-0000705D0000}"/>
    <cellStyle name="Normal 2 14 3 2" xfId="23922" xr:uid="{00000000-0005-0000-0000-0000715D0000}"/>
    <cellStyle name="Normal 2 14 4" xfId="23923" xr:uid="{00000000-0005-0000-0000-0000725D0000}"/>
    <cellStyle name="Normal 2 14 4 2" xfId="23924" xr:uid="{00000000-0005-0000-0000-0000735D0000}"/>
    <cellStyle name="Normal 2 14 5" xfId="23925" xr:uid="{00000000-0005-0000-0000-0000745D0000}"/>
    <cellStyle name="Normal 2 14 5 2" xfId="23926" xr:uid="{00000000-0005-0000-0000-0000755D0000}"/>
    <cellStyle name="Normal 2 14 6" xfId="23927" xr:uid="{00000000-0005-0000-0000-0000765D0000}"/>
    <cellStyle name="Normal 2 14 6 2" xfId="23928" xr:uid="{00000000-0005-0000-0000-0000775D0000}"/>
    <cellStyle name="Normal 2 14 7" xfId="23929" xr:uid="{00000000-0005-0000-0000-0000785D0000}"/>
    <cellStyle name="Normal 2 14 7 2" xfId="23930" xr:uid="{00000000-0005-0000-0000-0000795D0000}"/>
    <cellStyle name="Normal 2 14 8" xfId="23931" xr:uid="{00000000-0005-0000-0000-00007A5D0000}"/>
    <cellStyle name="Normal 2 14 8 2" xfId="23932" xr:uid="{00000000-0005-0000-0000-00007B5D0000}"/>
    <cellStyle name="Normal 2 14 9" xfId="23933" xr:uid="{00000000-0005-0000-0000-00007C5D0000}"/>
    <cellStyle name="Normal 2 14_Phuongangiao 1-giaoxulykythuat" xfId="23934" xr:uid="{00000000-0005-0000-0000-00007D5D0000}"/>
    <cellStyle name="Normal 2 15" xfId="23935" xr:uid="{00000000-0005-0000-0000-00007E5D0000}"/>
    <cellStyle name="Normal 2 15 2" xfId="23936" xr:uid="{00000000-0005-0000-0000-00007F5D0000}"/>
    <cellStyle name="Normal 2 15 3" xfId="23937" xr:uid="{00000000-0005-0000-0000-0000805D0000}"/>
    <cellStyle name="Normal 2 15 4" xfId="23938" xr:uid="{00000000-0005-0000-0000-0000815D0000}"/>
    <cellStyle name="Normal 2 15 5" xfId="23939" xr:uid="{00000000-0005-0000-0000-0000825D0000}"/>
    <cellStyle name="Normal 2 16" xfId="23940" xr:uid="{00000000-0005-0000-0000-0000835D0000}"/>
    <cellStyle name="Normal 2 16 2" xfId="23941" xr:uid="{00000000-0005-0000-0000-0000845D0000}"/>
    <cellStyle name="Normal 2 16 3" xfId="23942" xr:uid="{00000000-0005-0000-0000-0000855D0000}"/>
    <cellStyle name="Normal 2 16 4" xfId="23943" xr:uid="{00000000-0005-0000-0000-0000865D0000}"/>
    <cellStyle name="Normal 2 16 5" xfId="23944" xr:uid="{00000000-0005-0000-0000-0000875D0000}"/>
    <cellStyle name="Normal 2 17" xfId="23945" xr:uid="{00000000-0005-0000-0000-0000885D0000}"/>
    <cellStyle name="Normal 2 17 2" xfId="23946" xr:uid="{00000000-0005-0000-0000-0000895D0000}"/>
    <cellStyle name="Normal 2 17 3" xfId="23947" xr:uid="{00000000-0005-0000-0000-00008A5D0000}"/>
    <cellStyle name="Normal 2 17 4" xfId="23948" xr:uid="{00000000-0005-0000-0000-00008B5D0000}"/>
    <cellStyle name="Normal 2 17 5" xfId="23949" xr:uid="{00000000-0005-0000-0000-00008C5D0000}"/>
    <cellStyle name="Normal 2 18" xfId="23950" xr:uid="{00000000-0005-0000-0000-00008D5D0000}"/>
    <cellStyle name="Normal 2 18 2" xfId="23951" xr:uid="{00000000-0005-0000-0000-00008E5D0000}"/>
    <cellStyle name="Normal 2 18 3" xfId="23952" xr:uid="{00000000-0005-0000-0000-00008F5D0000}"/>
    <cellStyle name="Normal 2 18 4" xfId="23953" xr:uid="{00000000-0005-0000-0000-0000905D0000}"/>
    <cellStyle name="Normal 2 18 5" xfId="23954" xr:uid="{00000000-0005-0000-0000-0000915D0000}"/>
    <cellStyle name="Normal 2 19" xfId="23955" xr:uid="{00000000-0005-0000-0000-0000925D0000}"/>
    <cellStyle name="Normal 2 19 2" xfId="23956" xr:uid="{00000000-0005-0000-0000-0000935D0000}"/>
    <cellStyle name="Normal 2 19 3" xfId="23957" xr:uid="{00000000-0005-0000-0000-0000945D0000}"/>
    <cellStyle name="Normal 2 19 4" xfId="23958" xr:uid="{00000000-0005-0000-0000-0000955D0000}"/>
    <cellStyle name="Normal 2 19 5" xfId="23959" xr:uid="{00000000-0005-0000-0000-0000965D0000}"/>
    <cellStyle name="Normal 2 2" xfId="23960" xr:uid="{00000000-0005-0000-0000-0000975D0000}"/>
    <cellStyle name="Normal 2 2 10" xfId="23961" xr:uid="{00000000-0005-0000-0000-0000985D0000}"/>
    <cellStyle name="Normal 2 2 10 2" xfId="23962" xr:uid="{00000000-0005-0000-0000-0000995D0000}"/>
    <cellStyle name="Normal 2 2 10 2 2" xfId="23963" xr:uid="{00000000-0005-0000-0000-00009A5D0000}"/>
    <cellStyle name="Normal 2 2 10 2 3" xfId="23964" xr:uid="{00000000-0005-0000-0000-00009B5D0000}"/>
    <cellStyle name="Normal 2 2 10 2 4" xfId="23965" xr:uid="{00000000-0005-0000-0000-00009C5D0000}"/>
    <cellStyle name="Normal 2 2 10 2 5" xfId="23966" xr:uid="{00000000-0005-0000-0000-00009D5D0000}"/>
    <cellStyle name="Normal 2 2 10 3" xfId="23967" xr:uid="{00000000-0005-0000-0000-00009E5D0000}"/>
    <cellStyle name="Normal 2 2 10 4" xfId="23968" xr:uid="{00000000-0005-0000-0000-00009F5D0000}"/>
    <cellStyle name="Normal 2 2 10 5" xfId="23969" xr:uid="{00000000-0005-0000-0000-0000A05D0000}"/>
    <cellStyle name="Normal 2 2 10 6" xfId="23970" xr:uid="{00000000-0005-0000-0000-0000A15D0000}"/>
    <cellStyle name="Normal 2 2 11" xfId="23971" xr:uid="{00000000-0005-0000-0000-0000A25D0000}"/>
    <cellStyle name="Normal 2 2 11 2" xfId="23972" xr:uid="{00000000-0005-0000-0000-0000A35D0000}"/>
    <cellStyle name="Normal 2 2 11 3" xfId="23973" xr:uid="{00000000-0005-0000-0000-0000A45D0000}"/>
    <cellStyle name="Normal 2 2 11 4" xfId="23974" xr:uid="{00000000-0005-0000-0000-0000A55D0000}"/>
    <cellStyle name="Normal 2 2 11 5" xfId="23975" xr:uid="{00000000-0005-0000-0000-0000A65D0000}"/>
    <cellStyle name="Normal 2 2 12" xfId="23976" xr:uid="{00000000-0005-0000-0000-0000A75D0000}"/>
    <cellStyle name="Normal 2 2 12 2" xfId="23977" xr:uid="{00000000-0005-0000-0000-0000A85D0000}"/>
    <cellStyle name="Normal 2 2 12 3" xfId="23978" xr:uid="{00000000-0005-0000-0000-0000A95D0000}"/>
    <cellStyle name="Normal 2 2 12 4" xfId="23979" xr:uid="{00000000-0005-0000-0000-0000AA5D0000}"/>
    <cellStyle name="Normal 2 2 12 5" xfId="23980" xr:uid="{00000000-0005-0000-0000-0000AB5D0000}"/>
    <cellStyle name="Normal 2 2 13" xfId="23981" xr:uid="{00000000-0005-0000-0000-0000AC5D0000}"/>
    <cellStyle name="Normal 2 2 13 2" xfId="23982" xr:uid="{00000000-0005-0000-0000-0000AD5D0000}"/>
    <cellStyle name="Normal 2 2 13 3" xfId="23983" xr:uid="{00000000-0005-0000-0000-0000AE5D0000}"/>
    <cellStyle name="Normal 2 2 13 4" xfId="23984" xr:uid="{00000000-0005-0000-0000-0000AF5D0000}"/>
    <cellStyle name="Normal 2 2 13 5" xfId="23985" xr:uid="{00000000-0005-0000-0000-0000B05D0000}"/>
    <cellStyle name="Normal 2 2 14" xfId="23986" xr:uid="{00000000-0005-0000-0000-0000B15D0000}"/>
    <cellStyle name="Normal 2 2 14 2" xfId="23987" xr:uid="{00000000-0005-0000-0000-0000B25D0000}"/>
    <cellStyle name="Normal 2 2 14 3" xfId="23988" xr:uid="{00000000-0005-0000-0000-0000B35D0000}"/>
    <cellStyle name="Normal 2 2 14 4" xfId="23989" xr:uid="{00000000-0005-0000-0000-0000B45D0000}"/>
    <cellStyle name="Normal 2 2 14 5" xfId="23990" xr:uid="{00000000-0005-0000-0000-0000B55D0000}"/>
    <cellStyle name="Normal 2 2 15" xfId="23991" xr:uid="{00000000-0005-0000-0000-0000B65D0000}"/>
    <cellStyle name="Normal 2 2 15 2" xfId="23992" xr:uid="{00000000-0005-0000-0000-0000B75D0000}"/>
    <cellStyle name="Normal 2 2 15 3" xfId="23993" xr:uid="{00000000-0005-0000-0000-0000B85D0000}"/>
    <cellStyle name="Normal 2 2 15 4" xfId="23994" xr:uid="{00000000-0005-0000-0000-0000B95D0000}"/>
    <cellStyle name="Normal 2 2 15 5" xfId="23995" xr:uid="{00000000-0005-0000-0000-0000BA5D0000}"/>
    <cellStyle name="Normal 2 2 16" xfId="23996" xr:uid="{00000000-0005-0000-0000-0000BB5D0000}"/>
    <cellStyle name="Normal 2 2 16 2" xfId="23997" xr:uid="{00000000-0005-0000-0000-0000BC5D0000}"/>
    <cellStyle name="Normal 2 2 16 2 2" xfId="23998" xr:uid="{00000000-0005-0000-0000-0000BD5D0000}"/>
    <cellStyle name="Normal 2 2 16 2 2 2" xfId="23999" xr:uid="{00000000-0005-0000-0000-0000BE5D0000}"/>
    <cellStyle name="Normal 2 2 16 2 2 2 2" xfId="24000" xr:uid="{00000000-0005-0000-0000-0000BF5D0000}"/>
    <cellStyle name="Normal 2 2 16 2 2 3" xfId="24001" xr:uid="{00000000-0005-0000-0000-0000C05D0000}"/>
    <cellStyle name="Normal 2 2 16 2 3" xfId="24002" xr:uid="{00000000-0005-0000-0000-0000C15D0000}"/>
    <cellStyle name="Normal 2 2 16 2 3 2" xfId="24003" xr:uid="{00000000-0005-0000-0000-0000C25D0000}"/>
    <cellStyle name="Normal 2 2 16 2 4" xfId="24004" xr:uid="{00000000-0005-0000-0000-0000C35D0000}"/>
    <cellStyle name="Normal 2 2 16 3" xfId="24005" xr:uid="{00000000-0005-0000-0000-0000C45D0000}"/>
    <cellStyle name="Normal 2 2 16 3 2" xfId="24006" xr:uid="{00000000-0005-0000-0000-0000C55D0000}"/>
    <cellStyle name="Normal 2 2 16 3 2 2" xfId="24007" xr:uid="{00000000-0005-0000-0000-0000C65D0000}"/>
    <cellStyle name="Normal 2 2 16 3 2 2 2" xfId="24008" xr:uid="{00000000-0005-0000-0000-0000C75D0000}"/>
    <cellStyle name="Normal 2 2 16 3 2 3" xfId="24009" xr:uid="{00000000-0005-0000-0000-0000C85D0000}"/>
    <cellStyle name="Normal 2 2 16 3 3" xfId="24010" xr:uid="{00000000-0005-0000-0000-0000C95D0000}"/>
    <cellStyle name="Normal 2 2 16 3 3 2" xfId="24011" xr:uid="{00000000-0005-0000-0000-0000CA5D0000}"/>
    <cellStyle name="Normal 2 2 16 3 4" xfId="24012" xr:uid="{00000000-0005-0000-0000-0000CB5D0000}"/>
    <cellStyle name="Normal 2 2 16 4" xfId="24013" xr:uid="{00000000-0005-0000-0000-0000CC5D0000}"/>
    <cellStyle name="Normal 2 2 16 4 2" xfId="24014" xr:uid="{00000000-0005-0000-0000-0000CD5D0000}"/>
    <cellStyle name="Normal 2 2 16 4 2 2" xfId="24015" xr:uid="{00000000-0005-0000-0000-0000CE5D0000}"/>
    <cellStyle name="Normal 2 2 16 4 3" xfId="24016" xr:uid="{00000000-0005-0000-0000-0000CF5D0000}"/>
    <cellStyle name="Normal 2 2 16 5" xfId="24017" xr:uid="{00000000-0005-0000-0000-0000D05D0000}"/>
    <cellStyle name="Normal 2 2 16 5 2" xfId="24018" xr:uid="{00000000-0005-0000-0000-0000D15D0000}"/>
    <cellStyle name="Normal 2 2 16 6" xfId="24019" xr:uid="{00000000-0005-0000-0000-0000D25D0000}"/>
    <cellStyle name="Normal 2 2 16 6 2" xfId="24020" xr:uid="{00000000-0005-0000-0000-0000D35D0000}"/>
    <cellStyle name="Normal 2 2 16 7" xfId="24021" xr:uid="{00000000-0005-0000-0000-0000D45D0000}"/>
    <cellStyle name="Normal 2 2 16 7 2" xfId="24022" xr:uid="{00000000-0005-0000-0000-0000D55D0000}"/>
    <cellStyle name="Normal 2 2 16 8" xfId="24023" xr:uid="{00000000-0005-0000-0000-0000D65D0000}"/>
    <cellStyle name="Normal 2 2 17" xfId="24024" xr:uid="{00000000-0005-0000-0000-0000D75D0000}"/>
    <cellStyle name="Normal 2 2 17 2" xfId="24025" xr:uid="{00000000-0005-0000-0000-0000D85D0000}"/>
    <cellStyle name="Normal 2 2 18" xfId="24026" xr:uid="{00000000-0005-0000-0000-0000D95D0000}"/>
    <cellStyle name="Normal 2 2 18 2" xfId="24027" xr:uid="{00000000-0005-0000-0000-0000DA5D0000}"/>
    <cellStyle name="Normal 2 2 19" xfId="24028" xr:uid="{00000000-0005-0000-0000-0000DB5D0000}"/>
    <cellStyle name="Normal 2 2 19 2" xfId="24029" xr:uid="{00000000-0005-0000-0000-0000DC5D0000}"/>
    <cellStyle name="Normal 2 2 2" xfId="24030" xr:uid="{00000000-0005-0000-0000-0000DD5D0000}"/>
    <cellStyle name="Normal 2 2 2 2" xfId="24031" xr:uid="{00000000-0005-0000-0000-0000DE5D0000}"/>
    <cellStyle name="Normal 2 2 2 2 2" xfId="24032" xr:uid="{00000000-0005-0000-0000-0000DF5D0000}"/>
    <cellStyle name="Normal 2 2 2 2 3" xfId="24033" xr:uid="{00000000-0005-0000-0000-0000E05D0000}"/>
    <cellStyle name="Normal 2 2 2 2 4" xfId="24034" xr:uid="{00000000-0005-0000-0000-0000E15D0000}"/>
    <cellStyle name="Normal 2 2 2 2 5" xfId="24035" xr:uid="{00000000-0005-0000-0000-0000E25D0000}"/>
    <cellStyle name="Normal 2 2 2 3" xfId="24036" xr:uid="{00000000-0005-0000-0000-0000E35D0000}"/>
    <cellStyle name="Normal 2 2 2 3 2" xfId="24037" xr:uid="{00000000-0005-0000-0000-0000E45D0000}"/>
    <cellStyle name="Normal 2 2 2 3 3" xfId="24038" xr:uid="{00000000-0005-0000-0000-0000E55D0000}"/>
    <cellStyle name="Normal 2 2 2 3 4" xfId="24039" xr:uid="{00000000-0005-0000-0000-0000E65D0000}"/>
    <cellStyle name="Normal 2 2 2 3 5" xfId="24040" xr:uid="{00000000-0005-0000-0000-0000E75D0000}"/>
    <cellStyle name="Normal 2 2 2 4" xfId="24041" xr:uid="{00000000-0005-0000-0000-0000E85D0000}"/>
    <cellStyle name="Normal 2 2 2 5" xfId="24042" xr:uid="{00000000-0005-0000-0000-0000E95D0000}"/>
    <cellStyle name="Normal 2 2 2 6" xfId="24043" xr:uid="{00000000-0005-0000-0000-0000EA5D0000}"/>
    <cellStyle name="Normal 2 2 2 7" xfId="24044" xr:uid="{00000000-0005-0000-0000-0000EB5D0000}"/>
    <cellStyle name="Normal 2 2 20" xfId="24045" xr:uid="{00000000-0005-0000-0000-0000EC5D0000}"/>
    <cellStyle name="Normal 2 2 20 2" xfId="24046" xr:uid="{00000000-0005-0000-0000-0000ED5D0000}"/>
    <cellStyle name="Normal 2 2 21" xfId="24047" xr:uid="{00000000-0005-0000-0000-0000EE5D0000}"/>
    <cellStyle name="Normal 2 2 21 2" xfId="24048" xr:uid="{00000000-0005-0000-0000-0000EF5D0000}"/>
    <cellStyle name="Normal 2 2 22" xfId="24049" xr:uid="{00000000-0005-0000-0000-0000F05D0000}"/>
    <cellStyle name="Normal 2 2 22 2" xfId="24050" xr:uid="{00000000-0005-0000-0000-0000F15D0000}"/>
    <cellStyle name="Normal 2 2 23" xfId="24051" xr:uid="{00000000-0005-0000-0000-0000F25D0000}"/>
    <cellStyle name="Normal 2 2 24" xfId="24052" xr:uid="{00000000-0005-0000-0000-0000F35D0000}"/>
    <cellStyle name="Normal 2 2 25" xfId="24053" xr:uid="{00000000-0005-0000-0000-0000F45D0000}"/>
    <cellStyle name="Normal 2 2 26" xfId="24054" xr:uid="{00000000-0005-0000-0000-0000F55D0000}"/>
    <cellStyle name="Normal 2 2 27" xfId="24055" xr:uid="{00000000-0005-0000-0000-0000F65D0000}"/>
    <cellStyle name="Normal 2 2 3" xfId="24056" xr:uid="{00000000-0005-0000-0000-0000F75D0000}"/>
    <cellStyle name="Normal 2 2 3 2" xfId="24057" xr:uid="{00000000-0005-0000-0000-0000F85D0000}"/>
    <cellStyle name="Normal 2 2 3 3" xfId="24058" xr:uid="{00000000-0005-0000-0000-0000F95D0000}"/>
    <cellStyle name="Normal 2 2 3 4" xfId="24059" xr:uid="{00000000-0005-0000-0000-0000FA5D0000}"/>
    <cellStyle name="Normal 2 2 3 5" xfId="24060" xr:uid="{00000000-0005-0000-0000-0000FB5D0000}"/>
    <cellStyle name="Normal 2 2 33 4" xfId="24061" xr:uid="{00000000-0005-0000-0000-0000FC5D0000}"/>
    <cellStyle name="Normal 2 2 33 4 10" xfId="24062" xr:uid="{00000000-0005-0000-0000-0000FD5D0000}"/>
    <cellStyle name="Normal 2 2 33 4 2" xfId="24063" xr:uid="{00000000-0005-0000-0000-0000FE5D0000}"/>
    <cellStyle name="Normal 2 2 33 4 2 2" xfId="24064" xr:uid="{00000000-0005-0000-0000-0000FF5D0000}"/>
    <cellStyle name="Normal 2 2 33 4 2 2 2" xfId="24065" xr:uid="{00000000-0005-0000-0000-0000005E0000}"/>
    <cellStyle name="Normal 2 2 33 4 2 2 2 2" xfId="24066" xr:uid="{00000000-0005-0000-0000-0000015E0000}"/>
    <cellStyle name="Normal 2 2 33 4 2 2 2 2 2" xfId="24067" xr:uid="{00000000-0005-0000-0000-0000025E0000}"/>
    <cellStyle name="Normal 2 2 33 4 2 2 2 2 2 2" xfId="24068" xr:uid="{00000000-0005-0000-0000-0000035E0000}"/>
    <cellStyle name="Normal 2 2 33 4 2 2 2 2 2 2 2" xfId="24069" xr:uid="{00000000-0005-0000-0000-0000045E0000}"/>
    <cellStyle name="Normal 2 2 33 4 2 2 2 2 2 2 2 2" xfId="24070" xr:uid="{00000000-0005-0000-0000-0000055E0000}"/>
    <cellStyle name="Normal 2 2 33 4 2 2 2 2 2 2 3" xfId="24071" xr:uid="{00000000-0005-0000-0000-0000065E0000}"/>
    <cellStyle name="Normal 2 2 33 4 2 2 2 2 2 3" xfId="24072" xr:uid="{00000000-0005-0000-0000-0000075E0000}"/>
    <cellStyle name="Normal 2 2 33 4 2 2 2 2 2 3 2" xfId="24073" xr:uid="{00000000-0005-0000-0000-0000085E0000}"/>
    <cellStyle name="Normal 2 2 33 4 2 2 2 2 2 4" xfId="24074" xr:uid="{00000000-0005-0000-0000-0000095E0000}"/>
    <cellStyle name="Normal 2 2 33 4 2 2 2 2 3" xfId="24075" xr:uid="{00000000-0005-0000-0000-00000A5E0000}"/>
    <cellStyle name="Normal 2 2 33 4 2 2 2 2 3 2" xfId="24076" xr:uid="{00000000-0005-0000-0000-00000B5E0000}"/>
    <cellStyle name="Normal 2 2 33 4 2 2 2 2 3 2 2" xfId="24077" xr:uid="{00000000-0005-0000-0000-00000C5E0000}"/>
    <cellStyle name="Normal 2 2 33 4 2 2 2 2 3 2 2 2" xfId="24078" xr:uid="{00000000-0005-0000-0000-00000D5E0000}"/>
    <cellStyle name="Normal 2 2 33 4 2 2 2 2 3 2 3" xfId="24079" xr:uid="{00000000-0005-0000-0000-00000E5E0000}"/>
    <cellStyle name="Normal 2 2 33 4 2 2 2 2 3 3" xfId="24080" xr:uid="{00000000-0005-0000-0000-00000F5E0000}"/>
    <cellStyle name="Normal 2 2 33 4 2 2 2 2 3 3 2" xfId="24081" xr:uid="{00000000-0005-0000-0000-0000105E0000}"/>
    <cellStyle name="Normal 2 2 33 4 2 2 2 2 3 4" xfId="24082" xr:uid="{00000000-0005-0000-0000-0000115E0000}"/>
    <cellStyle name="Normal 2 2 33 4 2 2 2 2 4" xfId="24083" xr:uid="{00000000-0005-0000-0000-0000125E0000}"/>
    <cellStyle name="Normal 2 2 33 4 2 2 2 2 4 2" xfId="24084" xr:uid="{00000000-0005-0000-0000-0000135E0000}"/>
    <cellStyle name="Normal 2 2 33 4 2 2 2 2 4 2 2" xfId="24085" xr:uid="{00000000-0005-0000-0000-0000145E0000}"/>
    <cellStyle name="Normal 2 2 33 4 2 2 2 2 4 3" xfId="24086" xr:uid="{00000000-0005-0000-0000-0000155E0000}"/>
    <cellStyle name="Normal 2 2 33 4 2 2 2 2 5" xfId="24087" xr:uid="{00000000-0005-0000-0000-0000165E0000}"/>
    <cellStyle name="Normal 2 2 33 4 2 2 2 2 5 2" xfId="24088" xr:uid="{00000000-0005-0000-0000-0000175E0000}"/>
    <cellStyle name="Normal 2 2 33 4 2 2 2 2 6" xfId="24089" xr:uid="{00000000-0005-0000-0000-0000185E0000}"/>
    <cellStyle name="Normal 2 2 33 4 2 2 2 3" xfId="24090" xr:uid="{00000000-0005-0000-0000-0000195E0000}"/>
    <cellStyle name="Normal 2 2 33 4 2 2 2 3 2" xfId="24091" xr:uid="{00000000-0005-0000-0000-00001A5E0000}"/>
    <cellStyle name="Normal 2 2 33 4 2 2 2 3 2 2" xfId="24092" xr:uid="{00000000-0005-0000-0000-00001B5E0000}"/>
    <cellStyle name="Normal 2 2 33 4 2 2 2 3 2 2 2" xfId="24093" xr:uid="{00000000-0005-0000-0000-00001C5E0000}"/>
    <cellStyle name="Normal 2 2 33 4 2 2 2 3 2 3" xfId="24094" xr:uid="{00000000-0005-0000-0000-00001D5E0000}"/>
    <cellStyle name="Normal 2 2 33 4 2 2 2 3 3" xfId="24095" xr:uid="{00000000-0005-0000-0000-00001E5E0000}"/>
    <cellStyle name="Normal 2 2 33 4 2 2 2 3 3 2" xfId="24096" xr:uid="{00000000-0005-0000-0000-00001F5E0000}"/>
    <cellStyle name="Normal 2 2 33 4 2 2 2 3 4" xfId="24097" xr:uid="{00000000-0005-0000-0000-0000205E0000}"/>
    <cellStyle name="Normal 2 2 33 4 2 2 2 4" xfId="24098" xr:uid="{00000000-0005-0000-0000-0000215E0000}"/>
    <cellStyle name="Normal 2 2 33 4 2 2 2 4 2" xfId="24099" xr:uid="{00000000-0005-0000-0000-0000225E0000}"/>
    <cellStyle name="Normal 2 2 33 4 2 2 2 4 2 2" xfId="24100" xr:uid="{00000000-0005-0000-0000-0000235E0000}"/>
    <cellStyle name="Normal 2 2 33 4 2 2 2 4 2 2 2" xfId="24101" xr:uid="{00000000-0005-0000-0000-0000245E0000}"/>
    <cellStyle name="Normal 2 2 33 4 2 2 2 4 2 3" xfId="24102" xr:uid="{00000000-0005-0000-0000-0000255E0000}"/>
    <cellStyle name="Normal 2 2 33 4 2 2 2 4 3" xfId="24103" xr:uid="{00000000-0005-0000-0000-0000265E0000}"/>
    <cellStyle name="Normal 2 2 33 4 2 2 2 4 3 2" xfId="24104" xr:uid="{00000000-0005-0000-0000-0000275E0000}"/>
    <cellStyle name="Normal 2 2 33 4 2 2 2 4 4" xfId="24105" xr:uid="{00000000-0005-0000-0000-0000285E0000}"/>
    <cellStyle name="Normal 2 2 33 4 2 2 2 5" xfId="24106" xr:uid="{00000000-0005-0000-0000-0000295E0000}"/>
    <cellStyle name="Normal 2 2 33 4 2 2 2 5 2" xfId="24107" xr:uid="{00000000-0005-0000-0000-00002A5E0000}"/>
    <cellStyle name="Normal 2 2 33 4 2 2 2 5 2 2" xfId="24108" xr:uid="{00000000-0005-0000-0000-00002B5E0000}"/>
    <cellStyle name="Normal 2 2 33 4 2 2 2 5 3" xfId="24109" xr:uid="{00000000-0005-0000-0000-00002C5E0000}"/>
    <cellStyle name="Normal 2 2 33 4 2 2 2 6" xfId="24110" xr:uid="{00000000-0005-0000-0000-00002D5E0000}"/>
    <cellStyle name="Normal 2 2 33 4 2 2 2 6 2" xfId="24111" xr:uid="{00000000-0005-0000-0000-00002E5E0000}"/>
    <cellStyle name="Normal 2 2 33 4 2 2 2 7" xfId="24112" xr:uid="{00000000-0005-0000-0000-00002F5E0000}"/>
    <cellStyle name="Normal 2 2 33 4 2 2 3" xfId="24113" xr:uid="{00000000-0005-0000-0000-0000305E0000}"/>
    <cellStyle name="Normal 2 2 33 4 2 2 3 2" xfId="24114" xr:uid="{00000000-0005-0000-0000-0000315E0000}"/>
    <cellStyle name="Normal 2 2 33 4 2 2 3 2 2" xfId="24115" xr:uid="{00000000-0005-0000-0000-0000325E0000}"/>
    <cellStyle name="Normal 2 2 33 4 2 2 3 2 2 2" xfId="24116" xr:uid="{00000000-0005-0000-0000-0000335E0000}"/>
    <cellStyle name="Normal 2 2 33 4 2 2 3 2 2 2 2" xfId="24117" xr:uid="{00000000-0005-0000-0000-0000345E0000}"/>
    <cellStyle name="Normal 2 2 33 4 2 2 3 2 2 3" xfId="24118" xr:uid="{00000000-0005-0000-0000-0000355E0000}"/>
    <cellStyle name="Normal 2 2 33 4 2 2 3 2 3" xfId="24119" xr:uid="{00000000-0005-0000-0000-0000365E0000}"/>
    <cellStyle name="Normal 2 2 33 4 2 2 3 2 3 2" xfId="24120" xr:uid="{00000000-0005-0000-0000-0000375E0000}"/>
    <cellStyle name="Normal 2 2 33 4 2 2 3 2 4" xfId="24121" xr:uid="{00000000-0005-0000-0000-0000385E0000}"/>
    <cellStyle name="Normal 2 2 33 4 2 2 3 3" xfId="24122" xr:uid="{00000000-0005-0000-0000-0000395E0000}"/>
    <cellStyle name="Normal 2 2 33 4 2 2 3 3 2" xfId="24123" xr:uid="{00000000-0005-0000-0000-00003A5E0000}"/>
    <cellStyle name="Normal 2 2 33 4 2 2 3 3 2 2" xfId="24124" xr:uid="{00000000-0005-0000-0000-00003B5E0000}"/>
    <cellStyle name="Normal 2 2 33 4 2 2 3 3 2 2 2" xfId="24125" xr:uid="{00000000-0005-0000-0000-00003C5E0000}"/>
    <cellStyle name="Normal 2 2 33 4 2 2 3 3 2 3" xfId="24126" xr:uid="{00000000-0005-0000-0000-00003D5E0000}"/>
    <cellStyle name="Normal 2 2 33 4 2 2 3 3 3" xfId="24127" xr:uid="{00000000-0005-0000-0000-00003E5E0000}"/>
    <cellStyle name="Normal 2 2 33 4 2 2 3 3 3 2" xfId="24128" xr:uid="{00000000-0005-0000-0000-00003F5E0000}"/>
    <cellStyle name="Normal 2 2 33 4 2 2 3 3 4" xfId="24129" xr:uid="{00000000-0005-0000-0000-0000405E0000}"/>
    <cellStyle name="Normal 2 2 33 4 2 2 3 4" xfId="24130" xr:uid="{00000000-0005-0000-0000-0000415E0000}"/>
    <cellStyle name="Normal 2 2 33 4 2 2 3 4 2" xfId="24131" xr:uid="{00000000-0005-0000-0000-0000425E0000}"/>
    <cellStyle name="Normal 2 2 33 4 2 2 3 4 2 2" xfId="24132" xr:uid="{00000000-0005-0000-0000-0000435E0000}"/>
    <cellStyle name="Normal 2 2 33 4 2 2 3 4 3" xfId="24133" xr:uid="{00000000-0005-0000-0000-0000445E0000}"/>
    <cellStyle name="Normal 2 2 33 4 2 2 3 5" xfId="24134" xr:uid="{00000000-0005-0000-0000-0000455E0000}"/>
    <cellStyle name="Normal 2 2 33 4 2 2 3 5 2" xfId="24135" xr:uid="{00000000-0005-0000-0000-0000465E0000}"/>
    <cellStyle name="Normal 2 2 33 4 2 2 3 6" xfId="24136" xr:uid="{00000000-0005-0000-0000-0000475E0000}"/>
    <cellStyle name="Normal 2 2 33 4 2 2 4" xfId="24137" xr:uid="{00000000-0005-0000-0000-0000485E0000}"/>
    <cellStyle name="Normal 2 2 33 4 2 2 4 2" xfId="24138" xr:uid="{00000000-0005-0000-0000-0000495E0000}"/>
    <cellStyle name="Normal 2 2 33 4 2 2 4 2 2" xfId="24139" xr:uid="{00000000-0005-0000-0000-00004A5E0000}"/>
    <cellStyle name="Normal 2 2 33 4 2 2 4 2 2 2" xfId="24140" xr:uid="{00000000-0005-0000-0000-00004B5E0000}"/>
    <cellStyle name="Normal 2 2 33 4 2 2 4 2 3" xfId="24141" xr:uid="{00000000-0005-0000-0000-00004C5E0000}"/>
    <cellStyle name="Normal 2 2 33 4 2 2 4 3" xfId="24142" xr:uid="{00000000-0005-0000-0000-00004D5E0000}"/>
    <cellStyle name="Normal 2 2 33 4 2 2 4 3 2" xfId="24143" xr:uid="{00000000-0005-0000-0000-00004E5E0000}"/>
    <cellStyle name="Normal 2 2 33 4 2 2 4 4" xfId="24144" xr:uid="{00000000-0005-0000-0000-00004F5E0000}"/>
    <cellStyle name="Normal 2 2 33 4 2 2 5" xfId="24145" xr:uid="{00000000-0005-0000-0000-0000505E0000}"/>
    <cellStyle name="Normal 2 2 33 4 2 2 5 2" xfId="24146" xr:uid="{00000000-0005-0000-0000-0000515E0000}"/>
    <cellStyle name="Normal 2 2 33 4 2 2 5 2 2" xfId="24147" xr:uid="{00000000-0005-0000-0000-0000525E0000}"/>
    <cellStyle name="Normal 2 2 33 4 2 2 5 2 2 2" xfId="24148" xr:uid="{00000000-0005-0000-0000-0000535E0000}"/>
    <cellStyle name="Normal 2 2 33 4 2 2 5 2 3" xfId="24149" xr:uid="{00000000-0005-0000-0000-0000545E0000}"/>
    <cellStyle name="Normal 2 2 33 4 2 2 5 3" xfId="24150" xr:uid="{00000000-0005-0000-0000-0000555E0000}"/>
    <cellStyle name="Normal 2 2 33 4 2 2 5 3 2" xfId="24151" xr:uid="{00000000-0005-0000-0000-0000565E0000}"/>
    <cellStyle name="Normal 2 2 33 4 2 2 5 4" xfId="24152" xr:uid="{00000000-0005-0000-0000-0000575E0000}"/>
    <cellStyle name="Normal 2 2 33 4 2 2 6" xfId="24153" xr:uid="{00000000-0005-0000-0000-0000585E0000}"/>
    <cellStyle name="Normal 2 2 33 4 2 2 6 2" xfId="24154" xr:uid="{00000000-0005-0000-0000-0000595E0000}"/>
    <cellStyle name="Normal 2 2 33 4 2 2 6 2 2" xfId="24155" xr:uid="{00000000-0005-0000-0000-00005A5E0000}"/>
    <cellStyle name="Normal 2 2 33 4 2 2 6 3" xfId="24156" xr:uid="{00000000-0005-0000-0000-00005B5E0000}"/>
    <cellStyle name="Normal 2 2 33 4 2 2 7" xfId="24157" xr:uid="{00000000-0005-0000-0000-00005C5E0000}"/>
    <cellStyle name="Normal 2 2 33 4 2 2 7 2" xfId="24158" xr:uid="{00000000-0005-0000-0000-00005D5E0000}"/>
    <cellStyle name="Normal 2 2 33 4 2 2 8" xfId="24159" xr:uid="{00000000-0005-0000-0000-00005E5E0000}"/>
    <cellStyle name="Normal 2 2 33 4 2 3" xfId="24160" xr:uid="{00000000-0005-0000-0000-00005F5E0000}"/>
    <cellStyle name="Normal 2 2 33 4 2 3 2" xfId="24161" xr:uid="{00000000-0005-0000-0000-0000605E0000}"/>
    <cellStyle name="Normal 2 2 33 4 2 3 2 2" xfId="24162" xr:uid="{00000000-0005-0000-0000-0000615E0000}"/>
    <cellStyle name="Normal 2 2 33 4 2 3 2 2 2" xfId="24163" xr:uid="{00000000-0005-0000-0000-0000625E0000}"/>
    <cellStyle name="Normal 2 2 33 4 2 3 2 2 2 2" xfId="24164" xr:uid="{00000000-0005-0000-0000-0000635E0000}"/>
    <cellStyle name="Normal 2 2 33 4 2 3 2 2 2 2 2" xfId="24165" xr:uid="{00000000-0005-0000-0000-0000645E0000}"/>
    <cellStyle name="Normal 2 2 33 4 2 3 2 2 2 3" xfId="24166" xr:uid="{00000000-0005-0000-0000-0000655E0000}"/>
    <cellStyle name="Normal 2 2 33 4 2 3 2 2 3" xfId="24167" xr:uid="{00000000-0005-0000-0000-0000665E0000}"/>
    <cellStyle name="Normal 2 2 33 4 2 3 2 2 3 2" xfId="24168" xr:uid="{00000000-0005-0000-0000-0000675E0000}"/>
    <cellStyle name="Normal 2 2 33 4 2 3 2 2 4" xfId="24169" xr:uid="{00000000-0005-0000-0000-0000685E0000}"/>
    <cellStyle name="Normal 2 2 33 4 2 3 2 3" xfId="24170" xr:uid="{00000000-0005-0000-0000-0000695E0000}"/>
    <cellStyle name="Normal 2 2 33 4 2 3 2 3 2" xfId="24171" xr:uid="{00000000-0005-0000-0000-00006A5E0000}"/>
    <cellStyle name="Normal 2 2 33 4 2 3 2 3 2 2" xfId="24172" xr:uid="{00000000-0005-0000-0000-00006B5E0000}"/>
    <cellStyle name="Normal 2 2 33 4 2 3 2 3 2 2 2" xfId="24173" xr:uid="{00000000-0005-0000-0000-00006C5E0000}"/>
    <cellStyle name="Normal 2 2 33 4 2 3 2 3 2 3" xfId="24174" xr:uid="{00000000-0005-0000-0000-00006D5E0000}"/>
    <cellStyle name="Normal 2 2 33 4 2 3 2 3 3" xfId="24175" xr:uid="{00000000-0005-0000-0000-00006E5E0000}"/>
    <cellStyle name="Normal 2 2 33 4 2 3 2 3 3 2" xfId="24176" xr:uid="{00000000-0005-0000-0000-00006F5E0000}"/>
    <cellStyle name="Normal 2 2 33 4 2 3 2 3 4" xfId="24177" xr:uid="{00000000-0005-0000-0000-0000705E0000}"/>
    <cellStyle name="Normal 2 2 33 4 2 3 2 4" xfId="24178" xr:uid="{00000000-0005-0000-0000-0000715E0000}"/>
    <cellStyle name="Normal 2 2 33 4 2 3 2 4 2" xfId="24179" xr:uid="{00000000-0005-0000-0000-0000725E0000}"/>
    <cellStyle name="Normal 2 2 33 4 2 3 2 4 2 2" xfId="24180" xr:uid="{00000000-0005-0000-0000-0000735E0000}"/>
    <cellStyle name="Normal 2 2 33 4 2 3 2 4 3" xfId="24181" xr:uid="{00000000-0005-0000-0000-0000745E0000}"/>
    <cellStyle name="Normal 2 2 33 4 2 3 2 5" xfId="24182" xr:uid="{00000000-0005-0000-0000-0000755E0000}"/>
    <cellStyle name="Normal 2 2 33 4 2 3 2 5 2" xfId="24183" xr:uid="{00000000-0005-0000-0000-0000765E0000}"/>
    <cellStyle name="Normal 2 2 33 4 2 3 2 6" xfId="24184" xr:uid="{00000000-0005-0000-0000-0000775E0000}"/>
    <cellStyle name="Normal 2 2 33 4 2 3 3" xfId="24185" xr:uid="{00000000-0005-0000-0000-0000785E0000}"/>
    <cellStyle name="Normal 2 2 33 4 2 3 3 2" xfId="24186" xr:uid="{00000000-0005-0000-0000-0000795E0000}"/>
    <cellStyle name="Normal 2 2 33 4 2 3 3 2 2" xfId="24187" xr:uid="{00000000-0005-0000-0000-00007A5E0000}"/>
    <cellStyle name="Normal 2 2 33 4 2 3 3 2 2 2" xfId="24188" xr:uid="{00000000-0005-0000-0000-00007B5E0000}"/>
    <cellStyle name="Normal 2 2 33 4 2 3 3 2 3" xfId="24189" xr:uid="{00000000-0005-0000-0000-00007C5E0000}"/>
    <cellStyle name="Normal 2 2 33 4 2 3 3 3" xfId="24190" xr:uid="{00000000-0005-0000-0000-00007D5E0000}"/>
    <cellStyle name="Normal 2 2 33 4 2 3 3 3 2" xfId="24191" xr:uid="{00000000-0005-0000-0000-00007E5E0000}"/>
    <cellStyle name="Normal 2 2 33 4 2 3 3 4" xfId="24192" xr:uid="{00000000-0005-0000-0000-00007F5E0000}"/>
    <cellStyle name="Normal 2 2 33 4 2 3 4" xfId="24193" xr:uid="{00000000-0005-0000-0000-0000805E0000}"/>
    <cellStyle name="Normal 2 2 33 4 2 3 4 2" xfId="24194" xr:uid="{00000000-0005-0000-0000-0000815E0000}"/>
    <cellStyle name="Normal 2 2 33 4 2 3 4 2 2" xfId="24195" xr:uid="{00000000-0005-0000-0000-0000825E0000}"/>
    <cellStyle name="Normal 2 2 33 4 2 3 4 2 2 2" xfId="24196" xr:uid="{00000000-0005-0000-0000-0000835E0000}"/>
    <cellStyle name="Normal 2 2 33 4 2 3 4 2 3" xfId="24197" xr:uid="{00000000-0005-0000-0000-0000845E0000}"/>
    <cellStyle name="Normal 2 2 33 4 2 3 4 3" xfId="24198" xr:uid="{00000000-0005-0000-0000-0000855E0000}"/>
    <cellStyle name="Normal 2 2 33 4 2 3 4 3 2" xfId="24199" xr:uid="{00000000-0005-0000-0000-0000865E0000}"/>
    <cellStyle name="Normal 2 2 33 4 2 3 4 4" xfId="24200" xr:uid="{00000000-0005-0000-0000-0000875E0000}"/>
    <cellStyle name="Normal 2 2 33 4 2 3 5" xfId="24201" xr:uid="{00000000-0005-0000-0000-0000885E0000}"/>
    <cellStyle name="Normal 2 2 33 4 2 3 5 2" xfId="24202" xr:uid="{00000000-0005-0000-0000-0000895E0000}"/>
    <cellStyle name="Normal 2 2 33 4 2 3 5 2 2" xfId="24203" xr:uid="{00000000-0005-0000-0000-00008A5E0000}"/>
    <cellStyle name="Normal 2 2 33 4 2 3 5 3" xfId="24204" xr:uid="{00000000-0005-0000-0000-00008B5E0000}"/>
    <cellStyle name="Normal 2 2 33 4 2 3 6" xfId="24205" xr:uid="{00000000-0005-0000-0000-00008C5E0000}"/>
    <cellStyle name="Normal 2 2 33 4 2 3 6 2" xfId="24206" xr:uid="{00000000-0005-0000-0000-00008D5E0000}"/>
    <cellStyle name="Normal 2 2 33 4 2 3 7" xfId="24207" xr:uid="{00000000-0005-0000-0000-00008E5E0000}"/>
    <cellStyle name="Normal 2 2 33 4 2 4" xfId="24208" xr:uid="{00000000-0005-0000-0000-00008F5E0000}"/>
    <cellStyle name="Normal 2 2 33 4 2 4 2" xfId="24209" xr:uid="{00000000-0005-0000-0000-0000905E0000}"/>
    <cellStyle name="Normal 2 2 33 4 2 4 2 2" xfId="24210" xr:uid="{00000000-0005-0000-0000-0000915E0000}"/>
    <cellStyle name="Normal 2 2 33 4 2 4 2 2 2" xfId="24211" xr:uid="{00000000-0005-0000-0000-0000925E0000}"/>
    <cellStyle name="Normal 2 2 33 4 2 4 2 2 2 2" xfId="24212" xr:uid="{00000000-0005-0000-0000-0000935E0000}"/>
    <cellStyle name="Normal 2 2 33 4 2 4 2 2 3" xfId="24213" xr:uid="{00000000-0005-0000-0000-0000945E0000}"/>
    <cellStyle name="Normal 2 2 33 4 2 4 2 3" xfId="24214" xr:uid="{00000000-0005-0000-0000-0000955E0000}"/>
    <cellStyle name="Normal 2 2 33 4 2 4 2 3 2" xfId="24215" xr:uid="{00000000-0005-0000-0000-0000965E0000}"/>
    <cellStyle name="Normal 2 2 33 4 2 4 2 4" xfId="24216" xr:uid="{00000000-0005-0000-0000-0000975E0000}"/>
    <cellStyle name="Normal 2 2 33 4 2 4 3" xfId="24217" xr:uid="{00000000-0005-0000-0000-0000985E0000}"/>
    <cellStyle name="Normal 2 2 33 4 2 4 3 2" xfId="24218" xr:uid="{00000000-0005-0000-0000-0000995E0000}"/>
    <cellStyle name="Normal 2 2 33 4 2 4 3 2 2" xfId="24219" xr:uid="{00000000-0005-0000-0000-00009A5E0000}"/>
    <cellStyle name="Normal 2 2 33 4 2 4 3 2 2 2" xfId="24220" xr:uid="{00000000-0005-0000-0000-00009B5E0000}"/>
    <cellStyle name="Normal 2 2 33 4 2 4 3 2 3" xfId="24221" xr:uid="{00000000-0005-0000-0000-00009C5E0000}"/>
    <cellStyle name="Normal 2 2 33 4 2 4 3 3" xfId="24222" xr:uid="{00000000-0005-0000-0000-00009D5E0000}"/>
    <cellStyle name="Normal 2 2 33 4 2 4 3 3 2" xfId="24223" xr:uid="{00000000-0005-0000-0000-00009E5E0000}"/>
    <cellStyle name="Normal 2 2 33 4 2 4 3 4" xfId="24224" xr:uid="{00000000-0005-0000-0000-00009F5E0000}"/>
    <cellStyle name="Normal 2 2 33 4 2 4 4" xfId="24225" xr:uid="{00000000-0005-0000-0000-0000A05E0000}"/>
    <cellStyle name="Normal 2 2 33 4 2 4 4 2" xfId="24226" xr:uid="{00000000-0005-0000-0000-0000A15E0000}"/>
    <cellStyle name="Normal 2 2 33 4 2 4 4 2 2" xfId="24227" xr:uid="{00000000-0005-0000-0000-0000A25E0000}"/>
    <cellStyle name="Normal 2 2 33 4 2 4 4 3" xfId="24228" xr:uid="{00000000-0005-0000-0000-0000A35E0000}"/>
    <cellStyle name="Normal 2 2 33 4 2 4 5" xfId="24229" xr:uid="{00000000-0005-0000-0000-0000A45E0000}"/>
    <cellStyle name="Normal 2 2 33 4 2 4 5 2" xfId="24230" xr:uid="{00000000-0005-0000-0000-0000A55E0000}"/>
    <cellStyle name="Normal 2 2 33 4 2 4 6" xfId="24231" xr:uid="{00000000-0005-0000-0000-0000A65E0000}"/>
    <cellStyle name="Normal 2 2 33 4 2 5" xfId="24232" xr:uid="{00000000-0005-0000-0000-0000A75E0000}"/>
    <cellStyle name="Normal 2 2 33 4 2 5 2" xfId="24233" xr:uid="{00000000-0005-0000-0000-0000A85E0000}"/>
    <cellStyle name="Normal 2 2 33 4 2 5 2 2" xfId="24234" xr:uid="{00000000-0005-0000-0000-0000A95E0000}"/>
    <cellStyle name="Normal 2 2 33 4 2 5 2 2 2" xfId="24235" xr:uid="{00000000-0005-0000-0000-0000AA5E0000}"/>
    <cellStyle name="Normal 2 2 33 4 2 5 2 3" xfId="24236" xr:uid="{00000000-0005-0000-0000-0000AB5E0000}"/>
    <cellStyle name="Normal 2 2 33 4 2 5 3" xfId="24237" xr:uid="{00000000-0005-0000-0000-0000AC5E0000}"/>
    <cellStyle name="Normal 2 2 33 4 2 5 3 2" xfId="24238" xr:uid="{00000000-0005-0000-0000-0000AD5E0000}"/>
    <cellStyle name="Normal 2 2 33 4 2 5 4" xfId="24239" xr:uid="{00000000-0005-0000-0000-0000AE5E0000}"/>
    <cellStyle name="Normal 2 2 33 4 2 6" xfId="24240" xr:uid="{00000000-0005-0000-0000-0000AF5E0000}"/>
    <cellStyle name="Normal 2 2 33 4 2 6 2" xfId="24241" xr:uid="{00000000-0005-0000-0000-0000B05E0000}"/>
    <cellStyle name="Normal 2 2 33 4 2 6 2 2" xfId="24242" xr:uid="{00000000-0005-0000-0000-0000B15E0000}"/>
    <cellStyle name="Normal 2 2 33 4 2 6 2 2 2" xfId="24243" xr:uid="{00000000-0005-0000-0000-0000B25E0000}"/>
    <cellStyle name="Normal 2 2 33 4 2 6 2 3" xfId="24244" xr:uid="{00000000-0005-0000-0000-0000B35E0000}"/>
    <cellStyle name="Normal 2 2 33 4 2 6 3" xfId="24245" xr:uid="{00000000-0005-0000-0000-0000B45E0000}"/>
    <cellStyle name="Normal 2 2 33 4 2 6 3 2" xfId="24246" xr:uid="{00000000-0005-0000-0000-0000B55E0000}"/>
    <cellStyle name="Normal 2 2 33 4 2 6 4" xfId="24247" xr:uid="{00000000-0005-0000-0000-0000B65E0000}"/>
    <cellStyle name="Normal 2 2 33 4 2 7" xfId="24248" xr:uid="{00000000-0005-0000-0000-0000B75E0000}"/>
    <cellStyle name="Normal 2 2 33 4 2 7 2" xfId="24249" xr:uid="{00000000-0005-0000-0000-0000B85E0000}"/>
    <cellStyle name="Normal 2 2 33 4 2 7 2 2" xfId="24250" xr:uid="{00000000-0005-0000-0000-0000B95E0000}"/>
    <cellStyle name="Normal 2 2 33 4 2 7 3" xfId="24251" xr:uid="{00000000-0005-0000-0000-0000BA5E0000}"/>
    <cellStyle name="Normal 2 2 33 4 2 8" xfId="24252" xr:uid="{00000000-0005-0000-0000-0000BB5E0000}"/>
    <cellStyle name="Normal 2 2 33 4 2 8 2" xfId="24253" xr:uid="{00000000-0005-0000-0000-0000BC5E0000}"/>
    <cellStyle name="Normal 2 2 33 4 2 9" xfId="24254" xr:uid="{00000000-0005-0000-0000-0000BD5E0000}"/>
    <cellStyle name="Normal 2 2 33 4 3" xfId="24255" xr:uid="{00000000-0005-0000-0000-0000BE5E0000}"/>
    <cellStyle name="Normal 2 2 33 4 3 2" xfId="24256" xr:uid="{00000000-0005-0000-0000-0000BF5E0000}"/>
    <cellStyle name="Normal 2 2 33 4 3 2 2" xfId="24257" xr:uid="{00000000-0005-0000-0000-0000C05E0000}"/>
    <cellStyle name="Normal 2 2 33 4 3 2 2 2" xfId="24258" xr:uid="{00000000-0005-0000-0000-0000C15E0000}"/>
    <cellStyle name="Normal 2 2 33 4 3 2 2 2 2" xfId="24259" xr:uid="{00000000-0005-0000-0000-0000C25E0000}"/>
    <cellStyle name="Normal 2 2 33 4 3 2 2 2 2 2" xfId="24260" xr:uid="{00000000-0005-0000-0000-0000C35E0000}"/>
    <cellStyle name="Normal 2 2 33 4 3 2 2 2 2 2 2" xfId="24261" xr:uid="{00000000-0005-0000-0000-0000C45E0000}"/>
    <cellStyle name="Normal 2 2 33 4 3 2 2 2 2 3" xfId="24262" xr:uid="{00000000-0005-0000-0000-0000C55E0000}"/>
    <cellStyle name="Normal 2 2 33 4 3 2 2 2 3" xfId="24263" xr:uid="{00000000-0005-0000-0000-0000C65E0000}"/>
    <cellStyle name="Normal 2 2 33 4 3 2 2 2 3 2" xfId="24264" xr:uid="{00000000-0005-0000-0000-0000C75E0000}"/>
    <cellStyle name="Normal 2 2 33 4 3 2 2 2 4" xfId="24265" xr:uid="{00000000-0005-0000-0000-0000C85E0000}"/>
    <cellStyle name="Normal 2 2 33 4 3 2 2 3" xfId="24266" xr:uid="{00000000-0005-0000-0000-0000C95E0000}"/>
    <cellStyle name="Normal 2 2 33 4 3 2 2 3 2" xfId="24267" xr:uid="{00000000-0005-0000-0000-0000CA5E0000}"/>
    <cellStyle name="Normal 2 2 33 4 3 2 2 3 2 2" xfId="24268" xr:uid="{00000000-0005-0000-0000-0000CB5E0000}"/>
    <cellStyle name="Normal 2 2 33 4 3 2 2 3 2 2 2" xfId="24269" xr:uid="{00000000-0005-0000-0000-0000CC5E0000}"/>
    <cellStyle name="Normal 2 2 33 4 3 2 2 3 2 3" xfId="24270" xr:uid="{00000000-0005-0000-0000-0000CD5E0000}"/>
    <cellStyle name="Normal 2 2 33 4 3 2 2 3 3" xfId="24271" xr:uid="{00000000-0005-0000-0000-0000CE5E0000}"/>
    <cellStyle name="Normal 2 2 33 4 3 2 2 3 3 2" xfId="24272" xr:uid="{00000000-0005-0000-0000-0000CF5E0000}"/>
    <cellStyle name="Normal 2 2 33 4 3 2 2 3 4" xfId="24273" xr:uid="{00000000-0005-0000-0000-0000D05E0000}"/>
    <cellStyle name="Normal 2 2 33 4 3 2 2 4" xfId="24274" xr:uid="{00000000-0005-0000-0000-0000D15E0000}"/>
    <cellStyle name="Normal 2 2 33 4 3 2 2 4 2" xfId="24275" xr:uid="{00000000-0005-0000-0000-0000D25E0000}"/>
    <cellStyle name="Normal 2 2 33 4 3 2 2 4 2 2" xfId="24276" xr:uid="{00000000-0005-0000-0000-0000D35E0000}"/>
    <cellStyle name="Normal 2 2 33 4 3 2 2 4 3" xfId="24277" xr:uid="{00000000-0005-0000-0000-0000D45E0000}"/>
    <cellStyle name="Normal 2 2 33 4 3 2 2 5" xfId="24278" xr:uid="{00000000-0005-0000-0000-0000D55E0000}"/>
    <cellStyle name="Normal 2 2 33 4 3 2 2 5 2" xfId="24279" xr:uid="{00000000-0005-0000-0000-0000D65E0000}"/>
    <cellStyle name="Normal 2 2 33 4 3 2 2 6" xfId="24280" xr:uid="{00000000-0005-0000-0000-0000D75E0000}"/>
    <cellStyle name="Normal 2 2 33 4 3 2 3" xfId="24281" xr:uid="{00000000-0005-0000-0000-0000D85E0000}"/>
    <cellStyle name="Normal 2 2 33 4 3 2 3 2" xfId="24282" xr:uid="{00000000-0005-0000-0000-0000D95E0000}"/>
    <cellStyle name="Normal 2 2 33 4 3 2 3 2 2" xfId="24283" xr:uid="{00000000-0005-0000-0000-0000DA5E0000}"/>
    <cellStyle name="Normal 2 2 33 4 3 2 3 2 2 2" xfId="24284" xr:uid="{00000000-0005-0000-0000-0000DB5E0000}"/>
    <cellStyle name="Normal 2 2 33 4 3 2 3 2 3" xfId="24285" xr:uid="{00000000-0005-0000-0000-0000DC5E0000}"/>
    <cellStyle name="Normal 2 2 33 4 3 2 3 3" xfId="24286" xr:uid="{00000000-0005-0000-0000-0000DD5E0000}"/>
    <cellStyle name="Normal 2 2 33 4 3 2 3 3 2" xfId="24287" xr:uid="{00000000-0005-0000-0000-0000DE5E0000}"/>
    <cellStyle name="Normal 2 2 33 4 3 2 3 4" xfId="24288" xr:uid="{00000000-0005-0000-0000-0000DF5E0000}"/>
    <cellStyle name="Normal 2 2 33 4 3 2 4" xfId="24289" xr:uid="{00000000-0005-0000-0000-0000E05E0000}"/>
    <cellStyle name="Normal 2 2 33 4 3 2 4 2" xfId="24290" xr:uid="{00000000-0005-0000-0000-0000E15E0000}"/>
    <cellStyle name="Normal 2 2 33 4 3 2 4 2 2" xfId="24291" xr:uid="{00000000-0005-0000-0000-0000E25E0000}"/>
    <cellStyle name="Normal 2 2 33 4 3 2 4 2 2 2" xfId="24292" xr:uid="{00000000-0005-0000-0000-0000E35E0000}"/>
    <cellStyle name="Normal 2 2 33 4 3 2 4 2 3" xfId="24293" xr:uid="{00000000-0005-0000-0000-0000E45E0000}"/>
    <cellStyle name="Normal 2 2 33 4 3 2 4 3" xfId="24294" xr:uid="{00000000-0005-0000-0000-0000E55E0000}"/>
    <cellStyle name="Normal 2 2 33 4 3 2 4 3 2" xfId="24295" xr:uid="{00000000-0005-0000-0000-0000E65E0000}"/>
    <cellStyle name="Normal 2 2 33 4 3 2 4 4" xfId="24296" xr:uid="{00000000-0005-0000-0000-0000E75E0000}"/>
    <cellStyle name="Normal 2 2 33 4 3 2 5" xfId="24297" xr:uid="{00000000-0005-0000-0000-0000E85E0000}"/>
    <cellStyle name="Normal 2 2 33 4 3 2 5 2" xfId="24298" xr:uid="{00000000-0005-0000-0000-0000E95E0000}"/>
    <cellStyle name="Normal 2 2 33 4 3 2 5 2 2" xfId="24299" xr:uid="{00000000-0005-0000-0000-0000EA5E0000}"/>
    <cellStyle name="Normal 2 2 33 4 3 2 5 3" xfId="24300" xr:uid="{00000000-0005-0000-0000-0000EB5E0000}"/>
    <cellStyle name="Normal 2 2 33 4 3 2 6" xfId="24301" xr:uid="{00000000-0005-0000-0000-0000EC5E0000}"/>
    <cellStyle name="Normal 2 2 33 4 3 2 6 2" xfId="24302" xr:uid="{00000000-0005-0000-0000-0000ED5E0000}"/>
    <cellStyle name="Normal 2 2 33 4 3 2 7" xfId="24303" xr:uid="{00000000-0005-0000-0000-0000EE5E0000}"/>
    <cellStyle name="Normal 2 2 33 4 3 3" xfId="24304" xr:uid="{00000000-0005-0000-0000-0000EF5E0000}"/>
    <cellStyle name="Normal 2 2 33 4 3 3 2" xfId="24305" xr:uid="{00000000-0005-0000-0000-0000F05E0000}"/>
    <cellStyle name="Normal 2 2 33 4 3 3 2 2" xfId="24306" xr:uid="{00000000-0005-0000-0000-0000F15E0000}"/>
    <cellStyle name="Normal 2 2 33 4 3 3 2 2 2" xfId="24307" xr:uid="{00000000-0005-0000-0000-0000F25E0000}"/>
    <cellStyle name="Normal 2 2 33 4 3 3 2 2 2 2" xfId="24308" xr:uid="{00000000-0005-0000-0000-0000F35E0000}"/>
    <cellStyle name="Normal 2 2 33 4 3 3 2 2 3" xfId="24309" xr:uid="{00000000-0005-0000-0000-0000F45E0000}"/>
    <cellStyle name="Normal 2 2 33 4 3 3 2 3" xfId="24310" xr:uid="{00000000-0005-0000-0000-0000F55E0000}"/>
    <cellStyle name="Normal 2 2 33 4 3 3 2 3 2" xfId="24311" xr:uid="{00000000-0005-0000-0000-0000F65E0000}"/>
    <cellStyle name="Normal 2 2 33 4 3 3 2 4" xfId="24312" xr:uid="{00000000-0005-0000-0000-0000F75E0000}"/>
    <cellStyle name="Normal 2 2 33 4 3 3 3" xfId="24313" xr:uid="{00000000-0005-0000-0000-0000F85E0000}"/>
    <cellStyle name="Normal 2 2 33 4 3 3 3 2" xfId="24314" xr:uid="{00000000-0005-0000-0000-0000F95E0000}"/>
    <cellStyle name="Normal 2 2 33 4 3 3 3 2 2" xfId="24315" xr:uid="{00000000-0005-0000-0000-0000FA5E0000}"/>
    <cellStyle name="Normal 2 2 33 4 3 3 3 2 2 2" xfId="24316" xr:uid="{00000000-0005-0000-0000-0000FB5E0000}"/>
    <cellStyle name="Normal 2 2 33 4 3 3 3 2 3" xfId="24317" xr:uid="{00000000-0005-0000-0000-0000FC5E0000}"/>
    <cellStyle name="Normal 2 2 33 4 3 3 3 3" xfId="24318" xr:uid="{00000000-0005-0000-0000-0000FD5E0000}"/>
    <cellStyle name="Normal 2 2 33 4 3 3 3 3 2" xfId="24319" xr:uid="{00000000-0005-0000-0000-0000FE5E0000}"/>
    <cellStyle name="Normal 2 2 33 4 3 3 3 4" xfId="24320" xr:uid="{00000000-0005-0000-0000-0000FF5E0000}"/>
    <cellStyle name="Normal 2 2 33 4 3 3 4" xfId="24321" xr:uid="{00000000-0005-0000-0000-0000005F0000}"/>
    <cellStyle name="Normal 2 2 33 4 3 3 4 2" xfId="24322" xr:uid="{00000000-0005-0000-0000-0000015F0000}"/>
    <cellStyle name="Normal 2 2 33 4 3 3 4 2 2" xfId="24323" xr:uid="{00000000-0005-0000-0000-0000025F0000}"/>
    <cellStyle name="Normal 2 2 33 4 3 3 4 3" xfId="24324" xr:uid="{00000000-0005-0000-0000-0000035F0000}"/>
    <cellStyle name="Normal 2 2 33 4 3 3 5" xfId="24325" xr:uid="{00000000-0005-0000-0000-0000045F0000}"/>
    <cellStyle name="Normal 2 2 33 4 3 3 5 2" xfId="24326" xr:uid="{00000000-0005-0000-0000-0000055F0000}"/>
    <cellStyle name="Normal 2 2 33 4 3 3 6" xfId="24327" xr:uid="{00000000-0005-0000-0000-0000065F0000}"/>
    <cellStyle name="Normal 2 2 33 4 3 4" xfId="24328" xr:uid="{00000000-0005-0000-0000-0000075F0000}"/>
    <cellStyle name="Normal 2 2 33 4 3 4 2" xfId="24329" xr:uid="{00000000-0005-0000-0000-0000085F0000}"/>
    <cellStyle name="Normal 2 2 33 4 3 4 2 2" xfId="24330" xr:uid="{00000000-0005-0000-0000-0000095F0000}"/>
    <cellStyle name="Normal 2 2 33 4 3 4 2 2 2" xfId="24331" xr:uid="{00000000-0005-0000-0000-00000A5F0000}"/>
    <cellStyle name="Normal 2 2 33 4 3 4 2 3" xfId="24332" xr:uid="{00000000-0005-0000-0000-00000B5F0000}"/>
    <cellStyle name="Normal 2 2 33 4 3 4 3" xfId="24333" xr:uid="{00000000-0005-0000-0000-00000C5F0000}"/>
    <cellStyle name="Normal 2 2 33 4 3 4 3 2" xfId="24334" xr:uid="{00000000-0005-0000-0000-00000D5F0000}"/>
    <cellStyle name="Normal 2 2 33 4 3 4 4" xfId="24335" xr:uid="{00000000-0005-0000-0000-00000E5F0000}"/>
    <cellStyle name="Normal 2 2 33 4 3 5" xfId="24336" xr:uid="{00000000-0005-0000-0000-00000F5F0000}"/>
    <cellStyle name="Normal 2 2 33 4 3 5 2" xfId="24337" xr:uid="{00000000-0005-0000-0000-0000105F0000}"/>
    <cellStyle name="Normal 2 2 33 4 3 5 2 2" xfId="24338" xr:uid="{00000000-0005-0000-0000-0000115F0000}"/>
    <cellStyle name="Normal 2 2 33 4 3 5 2 2 2" xfId="24339" xr:uid="{00000000-0005-0000-0000-0000125F0000}"/>
    <cellStyle name="Normal 2 2 33 4 3 5 2 3" xfId="24340" xr:uid="{00000000-0005-0000-0000-0000135F0000}"/>
    <cellStyle name="Normal 2 2 33 4 3 5 3" xfId="24341" xr:uid="{00000000-0005-0000-0000-0000145F0000}"/>
    <cellStyle name="Normal 2 2 33 4 3 5 3 2" xfId="24342" xr:uid="{00000000-0005-0000-0000-0000155F0000}"/>
    <cellStyle name="Normal 2 2 33 4 3 5 4" xfId="24343" xr:uid="{00000000-0005-0000-0000-0000165F0000}"/>
    <cellStyle name="Normal 2 2 33 4 3 6" xfId="24344" xr:uid="{00000000-0005-0000-0000-0000175F0000}"/>
    <cellStyle name="Normal 2 2 33 4 3 6 2" xfId="24345" xr:uid="{00000000-0005-0000-0000-0000185F0000}"/>
    <cellStyle name="Normal 2 2 33 4 3 6 2 2" xfId="24346" xr:uid="{00000000-0005-0000-0000-0000195F0000}"/>
    <cellStyle name="Normal 2 2 33 4 3 6 3" xfId="24347" xr:uid="{00000000-0005-0000-0000-00001A5F0000}"/>
    <cellStyle name="Normal 2 2 33 4 3 7" xfId="24348" xr:uid="{00000000-0005-0000-0000-00001B5F0000}"/>
    <cellStyle name="Normal 2 2 33 4 3 7 2" xfId="24349" xr:uid="{00000000-0005-0000-0000-00001C5F0000}"/>
    <cellStyle name="Normal 2 2 33 4 3 8" xfId="24350" xr:uid="{00000000-0005-0000-0000-00001D5F0000}"/>
    <cellStyle name="Normal 2 2 33 4 4" xfId="24351" xr:uid="{00000000-0005-0000-0000-00001E5F0000}"/>
    <cellStyle name="Normal 2 2 33 4 4 2" xfId="24352" xr:uid="{00000000-0005-0000-0000-00001F5F0000}"/>
    <cellStyle name="Normal 2 2 33 4 4 2 2" xfId="24353" xr:uid="{00000000-0005-0000-0000-0000205F0000}"/>
    <cellStyle name="Normal 2 2 33 4 4 2 2 2" xfId="24354" xr:uid="{00000000-0005-0000-0000-0000215F0000}"/>
    <cellStyle name="Normal 2 2 33 4 4 2 2 2 2" xfId="24355" xr:uid="{00000000-0005-0000-0000-0000225F0000}"/>
    <cellStyle name="Normal 2 2 33 4 4 2 2 2 2 2" xfId="24356" xr:uid="{00000000-0005-0000-0000-0000235F0000}"/>
    <cellStyle name="Normal 2 2 33 4 4 2 2 2 3" xfId="24357" xr:uid="{00000000-0005-0000-0000-0000245F0000}"/>
    <cellStyle name="Normal 2 2 33 4 4 2 2 3" xfId="24358" xr:uid="{00000000-0005-0000-0000-0000255F0000}"/>
    <cellStyle name="Normal 2 2 33 4 4 2 2 3 2" xfId="24359" xr:uid="{00000000-0005-0000-0000-0000265F0000}"/>
    <cellStyle name="Normal 2 2 33 4 4 2 2 4" xfId="24360" xr:uid="{00000000-0005-0000-0000-0000275F0000}"/>
    <cellStyle name="Normal 2 2 33 4 4 2 3" xfId="24361" xr:uid="{00000000-0005-0000-0000-0000285F0000}"/>
    <cellStyle name="Normal 2 2 33 4 4 2 3 2" xfId="24362" xr:uid="{00000000-0005-0000-0000-0000295F0000}"/>
    <cellStyle name="Normal 2 2 33 4 4 2 3 2 2" xfId="24363" xr:uid="{00000000-0005-0000-0000-00002A5F0000}"/>
    <cellStyle name="Normal 2 2 33 4 4 2 3 2 2 2" xfId="24364" xr:uid="{00000000-0005-0000-0000-00002B5F0000}"/>
    <cellStyle name="Normal 2 2 33 4 4 2 3 2 3" xfId="24365" xr:uid="{00000000-0005-0000-0000-00002C5F0000}"/>
    <cellStyle name="Normal 2 2 33 4 4 2 3 3" xfId="24366" xr:uid="{00000000-0005-0000-0000-00002D5F0000}"/>
    <cellStyle name="Normal 2 2 33 4 4 2 3 3 2" xfId="24367" xr:uid="{00000000-0005-0000-0000-00002E5F0000}"/>
    <cellStyle name="Normal 2 2 33 4 4 2 3 4" xfId="24368" xr:uid="{00000000-0005-0000-0000-00002F5F0000}"/>
    <cellStyle name="Normal 2 2 33 4 4 2 4" xfId="24369" xr:uid="{00000000-0005-0000-0000-0000305F0000}"/>
    <cellStyle name="Normal 2 2 33 4 4 2 4 2" xfId="24370" xr:uid="{00000000-0005-0000-0000-0000315F0000}"/>
    <cellStyle name="Normal 2 2 33 4 4 2 4 2 2" xfId="24371" xr:uid="{00000000-0005-0000-0000-0000325F0000}"/>
    <cellStyle name="Normal 2 2 33 4 4 2 4 3" xfId="24372" xr:uid="{00000000-0005-0000-0000-0000335F0000}"/>
    <cellStyle name="Normal 2 2 33 4 4 2 5" xfId="24373" xr:uid="{00000000-0005-0000-0000-0000345F0000}"/>
    <cellStyle name="Normal 2 2 33 4 4 2 5 2" xfId="24374" xr:uid="{00000000-0005-0000-0000-0000355F0000}"/>
    <cellStyle name="Normal 2 2 33 4 4 2 6" xfId="24375" xr:uid="{00000000-0005-0000-0000-0000365F0000}"/>
    <cellStyle name="Normal 2 2 33 4 4 3" xfId="24376" xr:uid="{00000000-0005-0000-0000-0000375F0000}"/>
    <cellStyle name="Normal 2 2 33 4 4 3 2" xfId="24377" xr:uid="{00000000-0005-0000-0000-0000385F0000}"/>
    <cellStyle name="Normal 2 2 33 4 4 3 2 2" xfId="24378" xr:uid="{00000000-0005-0000-0000-0000395F0000}"/>
    <cellStyle name="Normal 2 2 33 4 4 3 2 2 2" xfId="24379" xr:uid="{00000000-0005-0000-0000-00003A5F0000}"/>
    <cellStyle name="Normal 2 2 33 4 4 3 2 3" xfId="24380" xr:uid="{00000000-0005-0000-0000-00003B5F0000}"/>
    <cellStyle name="Normal 2 2 33 4 4 3 3" xfId="24381" xr:uid="{00000000-0005-0000-0000-00003C5F0000}"/>
    <cellStyle name="Normal 2 2 33 4 4 3 3 2" xfId="24382" xr:uid="{00000000-0005-0000-0000-00003D5F0000}"/>
    <cellStyle name="Normal 2 2 33 4 4 3 4" xfId="24383" xr:uid="{00000000-0005-0000-0000-00003E5F0000}"/>
    <cellStyle name="Normal 2 2 33 4 4 4" xfId="24384" xr:uid="{00000000-0005-0000-0000-00003F5F0000}"/>
    <cellStyle name="Normal 2 2 33 4 4 4 2" xfId="24385" xr:uid="{00000000-0005-0000-0000-0000405F0000}"/>
    <cellStyle name="Normal 2 2 33 4 4 4 2 2" xfId="24386" xr:uid="{00000000-0005-0000-0000-0000415F0000}"/>
    <cellStyle name="Normal 2 2 33 4 4 4 2 2 2" xfId="24387" xr:uid="{00000000-0005-0000-0000-0000425F0000}"/>
    <cellStyle name="Normal 2 2 33 4 4 4 2 3" xfId="24388" xr:uid="{00000000-0005-0000-0000-0000435F0000}"/>
    <cellStyle name="Normal 2 2 33 4 4 4 3" xfId="24389" xr:uid="{00000000-0005-0000-0000-0000445F0000}"/>
    <cellStyle name="Normal 2 2 33 4 4 4 3 2" xfId="24390" xr:uid="{00000000-0005-0000-0000-0000455F0000}"/>
    <cellStyle name="Normal 2 2 33 4 4 4 4" xfId="24391" xr:uid="{00000000-0005-0000-0000-0000465F0000}"/>
    <cellStyle name="Normal 2 2 33 4 4 5" xfId="24392" xr:uid="{00000000-0005-0000-0000-0000475F0000}"/>
    <cellStyle name="Normal 2 2 33 4 4 5 2" xfId="24393" xr:uid="{00000000-0005-0000-0000-0000485F0000}"/>
    <cellStyle name="Normal 2 2 33 4 4 5 2 2" xfId="24394" xr:uid="{00000000-0005-0000-0000-0000495F0000}"/>
    <cellStyle name="Normal 2 2 33 4 4 5 3" xfId="24395" xr:uid="{00000000-0005-0000-0000-00004A5F0000}"/>
    <cellStyle name="Normal 2 2 33 4 4 6" xfId="24396" xr:uid="{00000000-0005-0000-0000-00004B5F0000}"/>
    <cellStyle name="Normal 2 2 33 4 4 6 2" xfId="24397" xr:uid="{00000000-0005-0000-0000-00004C5F0000}"/>
    <cellStyle name="Normal 2 2 33 4 4 7" xfId="24398" xr:uid="{00000000-0005-0000-0000-00004D5F0000}"/>
    <cellStyle name="Normal 2 2 33 4 5" xfId="24399" xr:uid="{00000000-0005-0000-0000-00004E5F0000}"/>
    <cellStyle name="Normal 2 2 33 4 5 2" xfId="24400" xr:uid="{00000000-0005-0000-0000-00004F5F0000}"/>
    <cellStyle name="Normal 2 2 33 4 5 2 2" xfId="24401" xr:uid="{00000000-0005-0000-0000-0000505F0000}"/>
    <cellStyle name="Normal 2 2 33 4 5 2 2 2" xfId="24402" xr:uid="{00000000-0005-0000-0000-0000515F0000}"/>
    <cellStyle name="Normal 2 2 33 4 5 2 2 2 2" xfId="24403" xr:uid="{00000000-0005-0000-0000-0000525F0000}"/>
    <cellStyle name="Normal 2 2 33 4 5 2 2 3" xfId="24404" xr:uid="{00000000-0005-0000-0000-0000535F0000}"/>
    <cellStyle name="Normal 2 2 33 4 5 2 3" xfId="24405" xr:uid="{00000000-0005-0000-0000-0000545F0000}"/>
    <cellStyle name="Normal 2 2 33 4 5 2 3 2" xfId="24406" xr:uid="{00000000-0005-0000-0000-0000555F0000}"/>
    <cellStyle name="Normal 2 2 33 4 5 2 4" xfId="24407" xr:uid="{00000000-0005-0000-0000-0000565F0000}"/>
    <cellStyle name="Normal 2 2 33 4 5 3" xfId="24408" xr:uid="{00000000-0005-0000-0000-0000575F0000}"/>
    <cellStyle name="Normal 2 2 33 4 5 3 2" xfId="24409" xr:uid="{00000000-0005-0000-0000-0000585F0000}"/>
    <cellStyle name="Normal 2 2 33 4 5 3 2 2" xfId="24410" xr:uid="{00000000-0005-0000-0000-0000595F0000}"/>
    <cellStyle name="Normal 2 2 33 4 5 3 2 2 2" xfId="24411" xr:uid="{00000000-0005-0000-0000-00005A5F0000}"/>
    <cellStyle name="Normal 2 2 33 4 5 3 2 3" xfId="24412" xr:uid="{00000000-0005-0000-0000-00005B5F0000}"/>
    <cellStyle name="Normal 2 2 33 4 5 3 3" xfId="24413" xr:uid="{00000000-0005-0000-0000-00005C5F0000}"/>
    <cellStyle name="Normal 2 2 33 4 5 3 3 2" xfId="24414" xr:uid="{00000000-0005-0000-0000-00005D5F0000}"/>
    <cellStyle name="Normal 2 2 33 4 5 3 4" xfId="24415" xr:uid="{00000000-0005-0000-0000-00005E5F0000}"/>
    <cellStyle name="Normal 2 2 33 4 5 4" xfId="24416" xr:uid="{00000000-0005-0000-0000-00005F5F0000}"/>
    <cellStyle name="Normal 2 2 33 4 5 4 2" xfId="24417" xr:uid="{00000000-0005-0000-0000-0000605F0000}"/>
    <cellStyle name="Normal 2 2 33 4 5 4 2 2" xfId="24418" xr:uid="{00000000-0005-0000-0000-0000615F0000}"/>
    <cellStyle name="Normal 2 2 33 4 5 4 3" xfId="24419" xr:uid="{00000000-0005-0000-0000-0000625F0000}"/>
    <cellStyle name="Normal 2 2 33 4 5 5" xfId="24420" xr:uid="{00000000-0005-0000-0000-0000635F0000}"/>
    <cellStyle name="Normal 2 2 33 4 5 5 2" xfId="24421" xr:uid="{00000000-0005-0000-0000-0000645F0000}"/>
    <cellStyle name="Normal 2 2 33 4 5 6" xfId="24422" xr:uid="{00000000-0005-0000-0000-0000655F0000}"/>
    <cellStyle name="Normal 2 2 33 4 6" xfId="24423" xr:uid="{00000000-0005-0000-0000-0000665F0000}"/>
    <cellStyle name="Normal 2 2 33 4 6 2" xfId="24424" xr:uid="{00000000-0005-0000-0000-0000675F0000}"/>
    <cellStyle name="Normal 2 2 33 4 6 2 2" xfId="24425" xr:uid="{00000000-0005-0000-0000-0000685F0000}"/>
    <cellStyle name="Normal 2 2 33 4 6 2 2 2" xfId="24426" xr:uid="{00000000-0005-0000-0000-0000695F0000}"/>
    <cellStyle name="Normal 2 2 33 4 6 2 3" xfId="24427" xr:uid="{00000000-0005-0000-0000-00006A5F0000}"/>
    <cellStyle name="Normal 2 2 33 4 6 3" xfId="24428" xr:uid="{00000000-0005-0000-0000-00006B5F0000}"/>
    <cellStyle name="Normal 2 2 33 4 6 3 2" xfId="24429" xr:uid="{00000000-0005-0000-0000-00006C5F0000}"/>
    <cellStyle name="Normal 2 2 33 4 6 4" xfId="24430" xr:uid="{00000000-0005-0000-0000-00006D5F0000}"/>
    <cellStyle name="Normal 2 2 33 4 7" xfId="24431" xr:uid="{00000000-0005-0000-0000-00006E5F0000}"/>
    <cellStyle name="Normal 2 2 33 4 7 2" xfId="24432" xr:uid="{00000000-0005-0000-0000-00006F5F0000}"/>
    <cellStyle name="Normal 2 2 33 4 7 2 2" xfId="24433" xr:uid="{00000000-0005-0000-0000-0000705F0000}"/>
    <cellStyle name="Normal 2 2 33 4 7 2 2 2" xfId="24434" xr:uid="{00000000-0005-0000-0000-0000715F0000}"/>
    <cellStyle name="Normal 2 2 33 4 7 2 3" xfId="24435" xr:uid="{00000000-0005-0000-0000-0000725F0000}"/>
    <cellStyle name="Normal 2 2 33 4 7 3" xfId="24436" xr:uid="{00000000-0005-0000-0000-0000735F0000}"/>
    <cellStyle name="Normal 2 2 33 4 7 3 2" xfId="24437" xr:uid="{00000000-0005-0000-0000-0000745F0000}"/>
    <cellStyle name="Normal 2 2 33 4 7 4" xfId="24438" xr:uid="{00000000-0005-0000-0000-0000755F0000}"/>
    <cellStyle name="Normal 2 2 33 4 8" xfId="24439" xr:uid="{00000000-0005-0000-0000-0000765F0000}"/>
    <cellStyle name="Normal 2 2 33 4 8 2" xfId="24440" xr:uid="{00000000-0005-0000-0000-0000775F0000}"/>
    <cellStyle name="Normal 2 2 33 4 8 2 2" xfId="24441" xr:uid="{00000000-0005-0000-0000-0000785F0000}"/>
    <cellStyle name="Normal 2 2 33 4 8 3" xfId="24442" xr:uid="{00000000-0005-0000-0000-0000795F0000}"/>
    <cellStyle name="Normal 2 2 33 4 9" xfId="24443" xr:uid="{00000000-0005-0000-0000-00007A5F0000}"/>
    <cellStyle name="Normal 2 2 33 4 9 2" xfId="24444" xr:uid="{00000000-0005-0000-0000-00007B5F0000}"/>
    <cellStyle name="Normal 2 2 4" xfId="24445" xr:uid="{00000000-0005-0000-0000-00007C5F0000}"/>
    <cellStyle name="Normal 2 2 4 10" xfId="24446" xr:uid="{00000000-0005-0000-0000-00007D5F0000}"/>
    <cellStyle name="Normal 2 2 4 11" xfId="24447" xr:uid="{00000000-0005-0000-0000-00007E5F0000}"/>
    <cellStyle name="Normal 2 2 4 12" xfId="24448" xr:uid="{00000000-0005-0000-0000-00007F5F0000}"/>
    <cellStyle name="Normal 2 2 4 13" xfId="24449" xr:uid="{00000000-0005-0000-0000-0000805F0000}"/>
    <cellStyle name="Normal 2 2 4 2" xfId="24450" xr:uid="{00000000-0005-0000-0000-0000815F0000}"/>
    <cellStyle name="Normal 2 2 4 2 10" xfId="24451" xr:uid="{00000000-0005-0000-0000-0000825F0000}"/>
    <cellStyle name="Normal 2 2 4 2 11" xfId="24452" xr:uid="{00000000-0005-0000-0000-0000835F0000}"/>
    <cellStyle name="Normal 2 2 4 2 2" xfId="24453" xr:uid="{00000000-0005-0000-0000-0000845F0000}"/>
    <cellStyle name="Normal 2 2 4 2 2 2" xfId="24454" xr:uid="{00000000-0005-0000-0000-0000855F0000}"/>
    <cellStyle name="Normal 2 2 4 2 3" xfId="24455" xr:uid="{00000000-0005-0000-0000-0000865F0000}"/>
    <cellStyle name="Normal 2 2 4 2 3 2" xfId="24456" xr:uid="{00000000-0005-0000-0000-0000875F0000}"/>
    <cellStyle name="Normal 2 2 4 2 4" xfId="24457" xr:uid="{00000000-0005-0000-0000-0000885F0000}"/>
    <cellStyle name="Normal 2 2 4 2 4 2" xfId="24458" xr:uid="{00000000-0005-0000-0000-0000895F0000}"/>
    <cellStyle name="Normal 2 2 4 2 5" xfId="24459" xr:uid="{00000000-0005-0000-0000-00008A5F0000}"/>
    <cellStyle name="Normal 2 2 4 2 5 2" xfId="24460" xr:uid="{00000000-0005-0000-0000-00008B5F0000}"/>
    <cellStyle name="Normal 2 2 4 2 6" xfId="24461" xr:uid="{00000000-0005-0000-0000-00008C5F0000}"/>
    <cellStyle name="Normal 2 2 4 2 6 2" xfId="24462" xr:uid="{00000000-0005-0000-0000-00008D5F0000}"/>
    <cellStyle name="Normal 2 2 4 2 7" xfId="24463" xr:uid="{00000000-0005-0000-0000-00008E5F0000}"/>
    <cellStyle name="Normal 2 2 4 2 7 2" xfId="24464" xr:uid="{00000000-0005-0000-0000-00008F5F0000}"/>
    <cellStyle name="Normal 2 2 4 2 8" xfId="24465" xr:uid="{00000000-0005-0000-0000-0000905F0000}"/>
    <cellStyle name="Normal 2 2 4 2 9" xfId="24466" xr:uid="{00000000-0005-0000-0000-0000915F0000}"/>
    <cellStyle name="Normal 2 2 4 3" xfId="24467" xr:uid="{00000000-0005-0000-0000-0000925F0000}"/>
    <cellStyle name="Normal 2 2 4 3 2" xfId="24468" xr:uid="{00000000-0005-0000-0000-0000935F0000}"/>
    <cellStyle name="Normal 2 2 4 3 3" xfId="24469" xr:uid="{00000000-0005-0000-0000-0000945F0000}"/>
    <cellStyle name="Normal 2 2 4 3 4" xfId="24470" xr:uid="{00000000-0005-0000-0000-0000955F0000}"/>
    <cellStyle name="Normal 2 2 4 3 5" xfId="24471" xr:uid="{00000000-0005-0000-0000-0000965F0000}"/>
    <cellStyle name="Normal 2 2 4 4" xfId="24472" xr:uid="{00000000-0005-0000-0000-0000975F0000}"/>
    <cellStyle name="Normal 2 2 4 4 2" xfId="24473" xr:uid="{00000000-0005-0000-0000-0000985F0000}"/>
    <cellStyle name="Normal 2 2 4 5" xfId="24474" xr:uid="{00000000-0005-0000-0000-0000995F0000}"/>
    <cellStyle name="Normal 2 2 4 5 2" xfId="24475" xr:uid="{00000000-0005-0000-0000-00009A5F0000}"/>
    <cellStyle name="Normal 2 2 4 6" xfId="24476" xr:uid="{00000000-0005-0000-0000-00009B5F0000}"/>
    <cellStyle name="Normal 2 2 4 6 2" xfId="24477" xr:uid="{00000000-0005-0000-0000-00009C5F0000}"/>
    <cellStyle name="Normal 2 2 4 7" xfId="24478" xr:uid="{00000000-0005-0000-0000-00009D5F0000}"/>
    <cellStyle name="Normal 2 2 4 7 2" xfId="24479" xr:uid="{00000000-0005-0000-0000-00009E5F0000}"/>
    <cellStyle name="Normal 2 2 4 8" xfId="24480" xr:uid="{00000000-0005-0000-0000-00009F5F0000}"/>
    <cellStyle name="Normal 2 2 4 8 2" xfId="24481" xr:uid="{00000000-0005-0000-0000-0000A05F0000}"/>
    <cellStyle name="Normal 2 2 4 9" xfId="24482" xr:uid="{00000000-0005-0000-0000-0000A15F0000}"/>
    <cellStyle name="Normal 2 2 4 9 2" xfId="24483" xr:uid="{00000000-0005-0000-0000-0000A25F0000}"/>
    <cellStyle name="Normal 2 2 5" xfId="24484" xr:uid="{00000000-0005-0000-0000-0000A35F0000}"/>
    <cellStyle name="Normal 2 2 5 2" xfId="24485" xr:uid="{00000000-0005-0000-0000-0000A45F0000}"/>
    <cellStyle name="Normal 2 2 5 3" xfId="24486" xr:uid="{00000000-0005-0000-0000-0000A55F0000}"/>
    <cellStyle name="Normal 2 2 5 4" xfId="24487" xr:uid="{00000000-0005-0000-0000-0000A65F0000}"/>
    <cellStyle name="Normal 2 2 5 5" xfId="24488" xr:uid="{00000000-0005-0000-0000-0000A75F0000}"/>
    <cellStyle name="Normal 2 2 6" xfId="24489" xr:uid="{00000000-0005-0000-0000-0000A85F0000}"/>
    <cellStyle name="Normal 2 2 6 2" xfId="24490" xr:uid="{00000000-0005-0000-0000-0000A95F0000}"/>
    <cellStyle name="Normal 2 2 6 3" xfId="24491" xr:uid="{00000000-0005-0000-0000-0000AA5F0000}"/>
    <cellStyle name="Normal 2 2 6 4" xfId="24492" xr:uid="{00000000-0005-0000-0000-0000AB5F0000}"/>
    <cellStyle name="Normal 2 2 6 5" xfId="24493" xr:uid="{00000000-0005-0000-0000-0000AC5F0000}"/>
    <cellStyle name="Normal 2 2 7" xfId="24494" xr:uid="{00000000-0005-0000-0000-0000AD5F0000}"/>
    <cellStyle name="Normal 2 2 7 2" xfId="24495" xr:uid="{00000000-0005-0000-0000-0000AE5F0000}"/>
    <cellStyle name="Normal 2 2 7 3" xfId="24496" xr:uid="{00000000-0005-0000-0000-0000AF5F0000}"/>
    <cellStyle name="Normal 2 2 7 4" xfId="24497" xr:uid="{00000000-0005-0000-0000-0000B05F0000}"/>
    <cellStyle name="Normal 2 2 7 5" xfId="24498" xr:uid="{00000000-0005-0000-0000-0000B15F0000}"/>
    <cellStyle name="Normal 2 2 8" xfId="24499" xr:uid="{00000000-0005-0000-0000-0000B25F0000}"/>
    <cellStyle name="Normal 2 2 8 2" xfId="24500" xr:uid="{00000000-0005-0000-0000-0000B35F0000}"/>
    <cellStyle name="Normal 2 2 8 3" xfId="24501" xr:uid="{00000000-0005-0000-0000-0000B45F0000}"/>
    <cellStyle name="Normal 2 2 8 4" xfId="24502" xr:uid="{00000000-0005-0000-0000-0000B55F0000}"/>
    <cellStyle name="Normal 2 2 8 5" xfId="24503" xr:uid="{00000000-0005-0000-0000-0000B65F0000}"/>
    <cellStyle name="Normal 2 2 9" xfId="24504" xr:uid="{00000000-0005-0000-0000-0000B75F0000}"/>
    <cellStyle name="Normal 2 2 9 2" xfId="24505" xr:uid="{00000000-0005-0000-0000-0000B85F0000}"/>
    <cellStyle name="Normal 2 2 9 3" xfId="24506" xr:uid="{00000000-0005-0000-0000-0000B95F0000}"/>
    <cellStyle name="Normal 2 2 9 4" xfId="24507" xr:uid="{00000000-0005-0000-0000-0000BA5F0000}"/>
    <cellStyle name="Normal 2 2 9 5" xfId="24508" xr:uid="{00000000-0005-0000-0000-0000BB5F0000}"/>
    <cellStyle name="Normal 2 2_Biểu 17 - Ứng trước NSTW chưa thu hồi" xfId="24509" xr:uid="{00000000-0005-0000-0000-0000BC5F0000}"/>
    <cellStyle name="Normal 2 20" xfId="24510" xr:uid="{00000000-0005-0000-0000-0000BD5F0000}"/>
    <cellStyle name="Normal 2 20 2" xfId="24511" xr:uid="{00000000-0005-0000-0000-0000BE5F0000}"/>
    <cellStyle name="Normal 2 20 3" xfId="24512" xr:uid="{00000000-0005-0000-0000-0000BF5F0000}"/>
    <cellStyle name="Normal 2 20 4" xfId="24513" xr:uid="{00000000-0005-0000-0000-0000C05F0000}"/>
    <cellStyle name="Normal 2 20 5" xfId="24514" xr:uid="{00000000-0005-0000-0000-0000C15F0000}"/>
    <cellStyle name="Normal 2 21" xfId="24515" xr:uid="{00000000-0005-0000-0000-0000C25F0000}"/>
    <cellStyle name="Normal 2 21 2" xfId="24516" xr:uid="{00000000-0005-0000-0000-0000C35F0000}"/>
    <cellStyle name="Normal 2 21 3" xfId="24517" xr:uid="{00000000-0005-0000-0000-0000C45F0000}"/>
    <cellStyle name="Normal 2 21 4" xfId="24518" xr:uid="{00000000-0005-0000-0000-0000C55F0000}"/>
    <cellStyle name="Normal 2 21 5" xfId="24519" xr:uid="{00000000-0005-0000-0000-0000C65F0000}"/>
    <cellStyle name="Normal 2 22" xfId="24520" xr:uid="{00000000-0005-0000-0000-0000C75F0000}"/>
    <cellStyle name="Normal 2 22 10" xfId="24521" xr:uid="{00000000-0005-0000-0000-0000C85F0000}"/>
    <cellStyle name="Normal 2 22 11" xfId="24522" xr:uid="{00000000-0005-0000-0000-0000C95F0000}"/>
    <cellStyle name="Normal 2 22 2" xfId="24523" xr:uid="{00000000-0005-0000-0000-0000CA5F0000}"/>
    <cellStyle name="Normal 2 22 2 2" xfId="24524" xr:uid="{00000000-0005-0000-0000-0000CB5F0000}"/>
    <cellStyle name="Normal 2 22 3" xfId="24525" xr:uid="{00000000-0005-0000-0000-0000CC5F0000}"/>
    <cellStyle name="Normal 2 22 3 2" xfId="24526" xr:uid="{00000000-0005-0000-0000-0000CD5F0000}"/>
    <cellStyle name="Normal 2 22 4" xfId="24527" xr:uid="{00000000-0005-0000-0000-0000CE5F0000}"/>
    <cellStyle name="Normal 2 22 4 2" xfId="24528" xr:uid="{00000000-0005-0000-0000-0000CF5F0000}"/>
    <cellStyle name="Normal 2 22 5" xfId="24529" xr:uid="{00000000-0005-0000-0000-0000D05F0000}"/>
    <cellStyle name="Normal 2 22 5 2" xfId="24530" xr:uid="{00000000-0005-0000-0000-0000D15F0000}"/>
    <cellStyle name="Normal 2 22 6" xfId="24531" xr:uid="{00000000-0005-0000-0000-0000D25F0000}"/>
    <cellStyle name="Normal 2 22 6 2" xfId="24532" xr:uid="{00000000-0005-0000-0000-0000D35F0000}"/>
    <cellStyle name="Normal 2 22 7" xfId="24533" xr:uid="{00000000-0005-0000-0000-0000D45F0000}"/>
    <cellStyle name="Normal 2 22 7 2" xfId="24534" xr:uid="{00000000-0005-0000-0000-0000D55F0000}"/>
    <cellStyle name="Normal 2 22 8" xfId="24535" xr:uid="{00000000-0005-0000-0000-0000D65F0000}"/>
    <cellStyle name="Normal 2 22 9" xfId="24536" xr:uid="{00000000-0005-0000-0000-0000D75F0000}"/>
    <cellStyle name="Normal 2 23" xfId="24537" xr:uid="{00000000-0005-0000-0000-0000D85F0000}"/>
    <cellStyle name="Normal 2 23 2" xfId="24538" xr:uid="{00000000-0005-0000-0000-0000D95F0000}"/>
    <cellStyle name="Normal 2 23 3" xfId="24539" xr:uid="{00000000-0005-0000-0000-0000DA5F0000}"/>
    <cellStyle name="Normal 2 23 4" xfId="24540" xr:uid="{00000000-0005-0000-0000-0000DB5F0000}"/>
    <cellStyle name="Normal 2 23 5" xfId="24541" xr:uid="{00000000-0005-0000-0000-0000DC5F0000}"/>
    <cellStyle name="Normal 2 24" xfId="24542" xr:uid="{00000000-0005-0000-0000-0000DD5F0000}"/>
    <cellStyle name="Normal 2 24 2" xfId="24543" xr:uid="{00000000-0005-0000-0000-0000DE5F0000}"/>
    <cellStyle name="Normal 2 24 3" xfId="24544" xr:uid="{00000000-0005-0000-0000-0000DF5F0000}"/>
    <cellStyle name="Normal 2 24 4" xfId="24545" xr:uid="{00000000-0005-0000-0000-0000E05F0000}"/>
    <cellStyle name="Normal 2 24 5" xfId="24546" xr:uid="{00000000-0005-0000-0000-0000E15F0000}"/>
    <cellStyle name="Normal 2 25" xfId="24547" xr:uid="{00000000-0005-0000-0000-0000E25F0000}"/>
    <cellStyle name="Normal 2 25 2" xfId="24548" xr:uid="{00000000-0005-0000-0000-0000E35F0000}"/>
    <cellStyle name="Normal 2 25 3" xfId="24549" xr:uid="{00000000-0005-0000-0000-0000E45F0000}"/>
    <cellStyle name="Normal 2 25 4" xfId="24550" xr:uid="{00000000-0005-0000-0000-0000E55F0000}"/>
    <cellStyle name="Normal 2 25 5" xfId="24551" xr:uid="{00000000-0005-0000-0000-0000E65F0000}"/>
    <cellStyle name="Normal 2 26" xfId="24552" xr:uid="{00000000-0005-0000-0000-0000E75F0000}"/>
    <cellStyle name="Normal 2 26 10" xfId="24553" xr:uid="{00000000-0005-0000-0000-0000E85F0000}"/>
    <cellStyle name="Normal 2 26 11" xfId="24554" xr:uid="{00000000-0005-0000-0000-0000E95F0000}"/>
    <cellStyle name="Normal 2 26 12" xfId="24555" xr:uid="{00000000-0005-0000-0000-0000EA5F0000}"/>
    <cellStyle name="Normal 2 26 2" xfId="24556" xr:uid="{00000000-0005-0000-0000-0000EB5F0000}"/>
    <cellStyle name="Normal 2 26 2 2" xfId="24557" xr:uid="{00000000-0005-0000-0000-0000EC5F0000}"/>
    <cellStyle name="Normal 2 26 2 3" xfId="24558" xr:uid="{00000000-0005-0000-0000-0000ED5F0000}"/>
    <cellStyle name="Normal 2 26 2 4" xfId="24559" xr:uid="{00000000-0005-0000-0000-0000EE5F0000}"/>
    <cellStyle name="Normal 2 26 2 5" xfId="24560" xr:uid="{00000000-0005-0000-0000-0000EF5F0000}"/>
    <cellStyle name="Normal 2 26 3" xfId="24561" xr:uid="{00000000-0005-0000-0000-0000F05F0000}"/>
    <cellStyle name="Normal 2 26 3 2" xfId="24562" xr:uid="{00000000-0005-0000-0000-0000F15F0000}"/>
    <cellStyle name="Normal 2 26 4" xfId="24563" xr:uid="{00000000-0005-0000-0000-0000F25F0000}"/>
    <cellStyle name="Normal 2 26 4 2" xfId="24564" xr:uid="{00000000-0005-0000-0000-0000F35F0000}"/>
    <cellStyle name="Normal 2 26 5" xfId="24565" xr:uid="{00000000-0005-0000-0000-0000F45F0000}"/>
    <cellStyle name="Normal 2 26 5 2" xfId="24566" xr:uid="{00000000-0005-0000-0000-0000F55F0000}"/>
    <cellStyle name="Normal 2 26 6" xfId="24567" xr:uid="{00000000-0005-0000-0000-0000F65F0000}"/>
    <cellStyle name="Normal 2 26 6 2" xfId="24568" xr:uid="{00000000-0005-0000-0000-0000F75F0000}"/>
    <cellStyle name="Normal 2 26 7" xfId="24569" xr:uid="{00000000-0005-0000-0000-0000F85F0000}"/>
    <cellStyle name="Normal 2 26 7 2" xfId="24570" xr:uid="{00000000-0005-0000-0000-0000F95F0000}"/>
    <cellStyle name="Normal 2 26 8" xfId="24571" xr:uid="{00000000-0005-0000-0000-0000FA5F0000}"/>
    <cellStyle name="Normal 2 26 8 2" xfId="24572" xr:uid="{00000000-0005-0000-0000-0000FB5F0000}"/>
    <cellStyle name="Normal 2 26 9" xfId="24573" xr:uid="{00000000-0005-0000-0000-0000FC5F0000}"/>
    <cellStyle name="Normal 2 27" xfId="24574" xr:uid="{00000000-0005-0000-0000-0000FD5F0000}"/>
    <cellStyle name="Normal 2 27 10" xfId="24575" xr:uid="{00000000-0005-0000-0000-0000FE5F0000}"/>
    <cellStyle name="Normal 2 27 2" xfId="24576" xr:uid="{00000000-0005-0000-0000-0000FF5F0000}"/>
    <cellStyle name="Normal 2 27 2 2" xfId="24577" xr:uid="{00000000-0005-0000-0000-000000600000}"/>
    <cellStyle name="Normal 2 27 2 2 2" xfId="24578" xr:uid="{00000000-0005-0000-0000-000001600000}"/>
    <cellStyle name="Normal 2 27 2 2 2 2" xfId="24579" xr:uid="{00000000-0005-0000-0000-000002600000}"/>
    <cellStyle name="Normal 2 27 2 2 2 2 2" xfId="24580" xr:uid="{00000000-0005-0000-0000-000003600000}"/>
    <cellStyle name="Normal 2 27 2 2 2 3" xfId="24581" xr:uid="{00000000-0005-0000-0000-000004600000}"/>
    <cellStyle name="Normal 2 27 2 2 3" xfId="24582" xr:uid="{00000000-0005-0000-0000-000005600000}"/>
    <cellStyle name="Normal 2 27 2 2 3 2" xfId="24583" xr:uid="{00000000-0005-0000-0000-000006600000}"/>
    <cellStyle name="Normal 2 27 2 2 4" xfId="24584" xr:uid="{00000000-0005-0000-0000-000007600000}"/>
    <cellStyle name="Normal 2 27 2 3" xfId="24585" xr:uid="{00000000-0005-0000-0000-000008600000}"/>
    <cellStyle name="Normal 2 27 2 3 2" xfId="24586" xr:uid="{00000000-0005-0000-0000-000009600000}"/>
    <cellStyle name="Normal 2 27 2 3 2 2" xfId="24587" xr:uid="{00000000-0005-0000-0000-00000A600000}"/>
    <cellStyle name="Normal 2 27 2 3 2 2 2" xfId="24588" xr:uid="{00000000-0005-0000-0000-00000B600000}"/>
    <cellStyle name="Normal 2 27 2 3 2 3" xfId="24589" xr:uid="{00000000-0005-0000-0000-00000C600000}"/>
    <cellStyle name="Normal 2 27 2 3 3" xfId="24590" xr:uid="{00000000-0005-0000-0000-00000D600000}"/>
    <cellStyle name="Normal 2 27 2 3 3 2" xfId="24591" xr:uid="{00000000-0005-0000-0000-00000E600000}"/>
    <cellStyle name="Normal 2 27 2 3 4" xfId="24592" xr:uid="{00000000-0005-0000-0000-00000F600000}"/>
    <cellStyle name="Normal 2 27 2 4" xfId="24593" xr:uid="{00000000-0005-0000-0000-000010600000}"/>
    <cellStyle name="Normal 2 27 2 4 2" xfId="24594" xr:uid="{00000000-0005-0000-0000-000011600000}"/>
    <cellStyle name="Normal 2 27 2 4 2 2" xfId="24595" xr:uid="{00000000-0005-0000-0000-000012600000}"/>
    <cellStyle name="Normal 2 27 2 4 3" xfId="24596" xr:uid="{00000000-0005-0000-0000-000013600000}"/>
    <cellStyle name="Normal 2 27 2 5" xfId="24597" xr:uid="{00000000-0005-0000-0000-000014600000}"/>
    <cellStyle name="Normal 2 27 2 5 2" xfId="24598" xr:uid="{00000000-0005-0000-0000-000015600000}"/>
    <cellStyle name="Normal 2 27 2 6" xfId="24599" xr:uid="{00000000-0005-0000-0000-000016600000}"/>
    <cellStyle name="Normal 2 27 3" xfId="24600" xr:uid="{00000000-0005-0000-0000-000017600000}"/>
    <cellStyle name="Normal 2 27 3 2" xfId="24601" xr:uid="{00000000-0005-0000-0000-000018600000}"/>
    <cellStyle name="Normal 2 27 3 2 2" xfId="24602" xr:uid="{00000000-0005-0000-0000-000019600000}"/>
    <cellStyle name="Normal 2 27 3 2 2 2" xfId="24603" xr:uid="{00000000-0005-0000-0000-00001A600000}"/>
    <cellStyle name="Normal 2 27 3 2 2 2 2" xfId="24604" xr:uid="{00000000-0005-0000-0000-00001B600000}"/>
    <cellStyle name="Normal 2 27 3 2 2 3" xfId="24605" xr:uid="{00000000-0005-0000-0000-00001C600000}"/>
    <cellStyle name="Normal 2 27 3 2 3" xfId="24606" xr:uid="{00000000-0005-0000-0000-00001D600000}"/>
    <cellStyle name="Normal 2 27 3 2 3 2" xfId="24607" xr:uid="{00000000-0005-0000-0000-00001E600000}"/>
    <cellStyle name="Normal 2 27 3 2 4" xfId="24608" xr:uid="{00000000-0005-0000-0000-00001F600000}"/>
    <cellStyle name="Normal 2 27 3 3" xfId="24609" xr:uid="{00000000-0005-0000-0000-000020600000}"/>
    <cellStyle name="Normal 2 27 3 3 2" xfId="24610" xr:uid="{00000000-0005-0000-0000-000021600000}"/>
    <cellStyle name="Normal 2 27 3 3 2 2" xfId="24611" xr:uid="{00000000-0005-0000-0000-000022600000}"/>
    <cellStyle name="Normal 2 27 3 3 2 2 2" xfId="24612" xr:uid="{00000000-0005-0000-0000-000023600000}"/>
    <cellStyle name="Normal 2 27 3 3 2 3" xfId="24613" xr:uid="{00000000-0005-0000-0000-000024600000}"/>
    <cellStyle name="Normal 2 27 3 3 3" xfId="24614" xr:uid="{00000000-0005-0000-0000-000025600000}"/>
    <cellStyle name="Normal 2 27 3 3 3 2" xfId="24615" xr:uid="{00000000-0005-0000-0000-000026600000}"/>
    <cellStyle name="Normal 2 27 3 3 4" xfId="24616" xr:uid="{00000000-0005-0000-0000-000027600000}"/>
    <cellStyle name="Normal 2 27 3 4" xfId="24617" xr:uid="{00000000-0005-0000-0000-000028600000}"/>
    <cellStyle name="Normal 2 27 3 4 2" xfId="24618" xr:uid="{00000000-0005-0000-0000-000029600000}"/>
    <cellStyle name="Normal 2 27 3 4 2 2" xfId="24619" xr:uid="{00000000-0005-0000-0000-00002A600000}"/>
    <cellStyle name="Normal 2 27 3 4 3" xfId="24620" xr:uid="{00000000-0005-0000-0000-00002B600000}"/>
    <cellStyle name="Normal 2 27 3 5" xfId="24621" xr:uid="{00000000-0005-0000-0000-00002C600000}"/>
    <cellStyle name="Normal 2 27 3 5 2" xfId="24622" xr:uid="{00000000-0005-0000-0000-00002D600000}"/>
    <cellStyle name="Normal 2 27 3 6" xfId="24623" xr:uid="{00000000-0005-0000-0000-00002E600000}"/>
    <cellStyle name="Normal 2 27 4" xfId="24624" xr:uid="{00000000-0005-0000-0000-00002F600000}"/>
    <cellStyle name="Normal 2 27 4 2" xfId="24625" xr:uid="{00000000-0005-0000-0000-000030600000}"/>
    <cellStyle name="Normal 2 27 4 2 2" xfId="24626" xr:uid="{00000000-0005-0000-0000-000031600000}"/>
    <cellStyle name="Normal 2 27 4 2 2 2" xfId="24627" xr:uid="{00000000-0005-0000-0000-000032600000}"/>
    <cellStyle name="Normal 2 27 4 2 3" xfId="24628" xr:uid="{00000000-0005-0000-0000-000033600000}"/>
    <cellStyle name="Normal 2 27 4 3" xfId="24629" xr:uid="{00000000-0005-0000-0000-000034600000}"/>
    <cellStyle name="Normal 2 27 4 3 2" xfId="24630" xr:uid="{00000000-0005-0000-0000-000035600000}"/>
    <cellStyle name="Normal 2 27 4 4" xfId="24631" xr:uid="{00000000-0005-0000-0000-000036600000}"/>
    <cellStyle name="Normal 2 27 5" xfId="24632" xr:uid="{00000000-0005-0000-0000-000037600000}"/>
    <cellStyle name="Normal 2 27 5 2" xfId="24633" xr:uid="{00000000-0005-0000-0000-000038600000}"/>
    <cellStyle name="Normal 2 27 5 2 2" xfId="24634" xr:uid="{00000000-0005-0000-0000-000039600000}"/>
    <cellStyle name="Normal 2 27 5 2 2 2" xfId="24635" xr:uid="{00000000-0005-0000-0000-00003A600000}"/>
    <cellStyle name="Normal 2 27 5 2 3" xfId="24636" xr:uid="{00000000-0005-0000-0000-00003B600000}"/>
    <cellStyle name="Normal 2 27 5 3" xfId="24637" xr:uid="{00000000-0005-0000-0000-00003C600000}"/>
    <cellStyle name="Normal 2 27 5 3 2" xfId="24638" xr:uid="{00000000-0005-0000-0000-00003D600000}"/>
    <cellStyle name="Normal 2 27 5 4" xfId="24639" xr:uid="{00000000-0005-0000-0000-00003E600000}"/>
    <cellStyle name="Normal 2 27 6" xfId="24640" xr:uid="{00000000-0005-0000-0000-00003F600000}"/>
    <cellStyle name="Normal 2 27 6 2" xfId="24641" xr:uid="{00000000-0005-0000-0000-000040600000}"/>
    <cellStyle name="Normal 2 27 6 2 2" xfId="24642" xr:uid="{00000000-0005-0000-0000-000041600000}"/>
    <cellStyle name="Normal 2 27 6 3" xfId="24643" xr:uid="{00000000-0005-0000-0000-000042600000}"/>
    <cellStyle name="Normal 2 27 7" xfId="24644" xr:uid="{00000000-0005-0000-0000-000043600000}"/>
    <cellStyle name="Normal 2 27 7 2" xfId="24645" xr:uid="{00000000-0005-0000-0000-000044600000}"/>
    <cellStyle name="Normal 2 27 8" xfId="24646" xr:uid="{00000000-0005-0000-0000-000045600000}"/>
    <cellStyle name="Normal 2 27 8 2" xfId="24647" xr:uid="{00000000-0005-0000-0000-000046600000}"/>
    <cellStyle name="Normal 2 27 9" xfId="24648" xr:uid="{00000000-0005-0000-0000-000047600000}"/>
    <cellStyle name="Normal 2 28" xfId="24649" xr:uid="{00000000-0005-0000-0000-000048600000}"/>
    <cellStyle name="Normal 2 28 2" xfId="24650" xr:uid="{00000000-0005-0000-0000-000049600000}"/>
    <cellStyle name="Normal 2 28 2 2" xfId="24651" xr:uid="{00000000-0005-0000-0000-00004A600000}"/>
    <cellStyle name="Normal 2 28 2 2 2" xfId="24652" xr:uid="{00000000-0005-0000-0000-00004B600000}"/>
    <cellStyle name="Normal 2 28 2 2 2 2" xfId="24653" xr:uid="{00000000-0005-0000-0000-00004C600000}"/>
    <cellStyle name="Normal 2 28 2 2 2 2 2" xfId="24654" xr:uid="{00000000-0005-0000-0000-00004D600000}"/>
    <cellStyle name="Normal 2 28 2 2 2 2 2 2" xfId="24655" xr:uid="{00000000-0005-0000-0000-00004E600000}"/>
    <cellStyle name="Normal 2 28 2 2 2 2 2 2 2" xfId="24656" xr:uid="{00000000-0005-0000-0000-00004F600000}"/>
    <cellStyle name="Normal 2 28 2 2 2 2 2 3" xfId="24657" xr:uid="{00000000-0005-0000-0000-000050600000}"/>
    <cellStyle name="Normal 2 28 2 2 2 2 3" xfId="24658" xr:uid="{00000000-0005-0000-0000-000051600000}"/>
    <cellStyle name="Normal 2 28 2 2 2 2 3 2" xfId="24659" xr:uid="{00000000-0005-0000-0000-000052600000}"/>
    <cellStyle name="Normal 2 28 2 2 2 2 4" xfId="24660" xr:uid="{00000000-0005-0000-0000-000053600000}"/>
    <cellStyle name="Normal 2 28 2 2 2 3" xfId="24661" xr:uid="{00000000-0005-0000-0000-000054600000}"/>
    <cellStyle name="Normal 2 28 2 2 2 3 2" xfId="24662" xr:uid="{00000000-0005-0000-0000-000055600000}"/>
    <cellStyle name="Normal 2 28 2 2 2 3 2 2" xfId="24663" xr:uid="{00000000-0005-0000-0000-000056600000}"/>
    <cellStyle name="Normal 2 28 2 2 2 3 2 2 2" xfId="24664" xr:uid="{00000000-0005-0000-0000-000057600000}"/>
    <cellStyle name="Normal 2 28 2 2 2 3 2 3" xfId="24665" xr:uid="{00000000-0005-0000-0000-000058600000}"/>
    <cellStyle name="Normal 2 28 2 2 2 3 3" xfId="24666" xr:uid="{00000000-0005-0000-0000-000059600000}"/>
    <cellStyle name="Normal 2 28 2 2 2 3 3 2" xfId="24667" xr:uid="{00000000-0005-0000-0000-00005A600000}"/>
    <cellStyle name="Normal 2 28 2 2 2 3 4" xfId="24668" xr:uid="{00000000-0005-0000-0000-00005B600000}"/>
    <cellStyle name="Normal 2 28 2 2 2 4" xfId="24669" xr:uid="{00000000-0005-0000-0000-00005C600000}"/>
    <cellStyle name="Normal 2 28 2 2 2 4 2" xfId="24670" xr:uid="{00000000-0005-0000-0000-00005D600000}"/>
    <cellStyle name="Normal 2 28 2 2 2 4 2 2" xfId="24671" xr:uid="{00000000-0005-0000-0000-00005E600000}"/>
    <cellStyle name="Normal 2 28 2 2 2 4 3" xfId="24672" xr:uid="{00000000-0005-0000-0000-00005F600000}"/>
    <cellStyle name="Normal 2 28 2 2 2 5" xfId="24673" xr:uid="{00000000-0005-0000-0000-000060600000}"/>
    <cellStyle name="Normal 2 28 2 2 2 5 2" xfId="24674" xr:uid="{00000000-0005-0000-0000-000061600000}"/>
    <cellStyle name="Normal 2 28 2 2 2 6" xfId="24675" xr:uid="{00000000-0005-0000-0000-000062600000}"/>
    <cellStyle name="Normal 2 28 2 2 3" xfId="24676" xr:uid="{00000000-0005-0000-0000-000063600000}"/>
    <cellStyle name="Normal 2 28 2 2 3 2" xfId="24677" xr:uid="{00000000-0005-0000-0000-000064600000}"/>
    <cellStyle name="Normal 2 28 2 2 3 2 2" xfId="24678" xr:uid="{00000000-0005-0000-0000-000065600000}"/>
    <cellStyle name="Normal 2 28 2 2 3 2 2 2" xfId="24679" xr:uid="{00000000-0005-0000-0000-000066600000}"/>
    <cellStyle name="Normal 2 28 2 2 3 2 3" xfId="24680" xr:uid="{00000000-0005-0000-0000-000067600000}"/>
    <cellStyle name="Normal 2 28 2 2 3 3" xfId="24681" xr:uid="{00000000-0005-0000-0000-000068600000}"/>
    <cellStyle name="Normal 2 28 2 2 3 3 2" xfId="24682" xr:uid="{00000000-0005-0000-0000-000069600000}"/>
    <cellStyle name="Normal 2 28 2 2 3 4" xfId="24683" xr:uid="{00000000-0005-0000-0000-00006A600000}"/>
    <cellStyle name="Normal 2 28 2 2 4" xfId="24684" xr:uid="{00000000-0005-0000-0000-00006B600000}"/>
    <cellStyle name="Normal 2 28 2 2 4 2" xfId="24685" xr:uid="{00000000-0005-0000-0000-00006C600000}"/>
    <cellStyle name="Normal 2 28 2 2 4 2 2" xfId="24686" xr:uid="{00000000-0005-0000-0000-00006D600000}"/>
    <cellStyle name="Normal 2 28 2 2 4 2 2 2" xfId="24687" xr:uid="{00000000-0005-0000-0000-00006E600000}"/>
    <cellStyle name="Normal 2 28 2 2 4 2 3" xfId="24688" xr:uid="{00000000-0005-0000-0000-00006F600000}"/>
    <cellStyle name="Normal 2 28 2 2 4 3" xfId="24689" xr:uid="{00000000-0005-0000-0000-000070600000}"/>
    <cellStyle name="Normal 2 28 2 2 4 3 2" xfId="24690" xr:uid="{00000000-0005-0000-0000-000071600000}"/>
    <cellStyle name="Normal 2 28 2 2 4 4" xfId="24691" xr:uid="{00000000-0005-0000-0000-000072600000}"/>
    <cellStyle name="Normal 2 28 2 2 5" xfId="24692" xr:uid="{00000000-0005-0000-0000-000073600000}"/>
    <cellStyle name="Normal 2 28 2 2 5 2" xfId="24693" xr:uid="{00000000-0005-0000-0000-000074600000}"/>
    <cellStyle name="Normal 2 28 2 2 5 2 2" xfId="24694" xr:uid="{00000000-0005-0000-0000-000075600000}"/>
    <cellStyle name="Normal 2 28 2 2 5 3" xfId="24695" xr:uid="{00000000-0005-0000-0000-000076600000}"/>
    <cellStyle name="Normal 2 28 2 2 6" xfId="24696" xr:uid="{00000000-0005-0000-0000-000077600000}"/>
    <cellStyle name="Normal 2 28 2 2 6 2" xfId="24697" xr:uid="{00000000-0005-0000-0000-000078600000}"/>
    <cellStyle name="Normal 2 28 2 2 7" xfId="24698" xr:uid="{00000000-0005-0000-0000-000079600000}"/>
    <cellStyle name="Normal 2 28 2 3" xfId="24699" xr:uid="{00000000-0005-0000-0000-00007A600000}"/>
    <cellStyle name="Normal 2 28 2 3 2" xfId="24700" xr:uid="{00000000-0005-0000-0000-00007B600000}"/>
    <cellStyle name="Normal 2 28 2 3 2 2" xfId="24701" xr:uid="{00000000-0005-0000-0000-00007C600000}"/>
    <cellStyle name="Normal 2 28 2 3 2 2 2" xfId="24702" xr:uid="{00000000-0005-0000-0000-00007D600000}"/>
    <cellStyle name="Normal 2 28 2 3 2 2 2 2" xfId="24703" xr:uid="{00000000-0005-0000-0000-00007E600000}"/>
    <cellStyle name="Normal 2 28 2 3 2 2 3" xfId="24704" xr:uid="{00000000-0005-0000-0000-00007F600000}"/>
    <cellStyle name="Normal 2 28 2 3 2 3" xfId="24705" xr:uid="{00000000-0005-0000-0000-000080600000}"/>
    <cellStyle name="Normal 2 28 2 3 2 3 2" xfId="24706" xr:uid="{00000000-0005-0000-0000-000081600000}"/>
    <cellStyle name="Normal 2 28 2 3 2 4" xfId="24707" xr:uid="{00000000-0005-0000-0000-000082600000}"/>
    <cellStyle name="Normal 2 28 2 3 3" xfId="24708" xr:uid="{00000000-0005-0000-0000-000083600000}"/>
    <cellStyle name="Normal 2 28 2 3 3 2" xfId="24709" xr:uid="{00000000-0005-0000-0000-000084600000}"/>
    <cellStyle name="Normal 2 28 2 3 3 2 2" xfId="24710" xr:uid="{00000000-0005-0000-0000-000085600000}"/>
    <cellStyle name="Normal 2 28 2 3 3 2 2 2" xfId="24711" xr:uid="{00000000-0005-0000-0000-000086600000}"/>
    <cellStyle name="Normal 2 28 2 3 3 2 3" xfId="24712" xr:uid="{00000000-0005-0000-0000-000087600000}"/>
    <cellStyle name="Normal 2 28 2 3 3 3" xfId="24713" xr:uid="{00000000-0005-0000-0000-000088600000}"/>
    <cellStyle name="Normal 2 28 2 3 3 3 2" xfId="24714" xr:uid="{00000000-0005-0000-0000-000089600000}"/>
    <cellStyle name="Normal 2 28 2 3 3 4" xfId="24715" xr:uid="{00000000-0005-0000-0000-00008A600000}"/>
    <cellStyle name="Normal 2 28 2 3 4" xfId="24716" xr:uid="{00000000-0005-0000-0000-00008B600000}"/>
    <cellStyle name="Normal 2 28 2 3 4 2" xfId="24717" xr:uid="{00000000-0005-0000-0000-00008C600000}"/>
    <cellStyle name="Normal 2 28 2 3 4 2 2" xfId="24718" xr:uid="{00000000-0005-0000-0000-00008D600000}"/>
    <cellStyle name="Normal 2 28 2 3 4 3" xfId="24719" xr:uid="{00000000-0005-0000-0000-00008E600000}"/>
    <cellStyle name="Normal 2 28 2 3 5" xfId="24720" xr:uid="{00000000-0005-0000-0000-00008F600000}"/>
    <cellStyle name="Normal 2 28 2 3 5 2" xfId="24721" xr:uid="{00000000-0005-0000-0000-000090600000}"/>
    <cellStyle name="Normal 2 28 2 3 6" xfId="24722" xr:uid="{00000000-0005-0000-0000-000091600000}"/>
    <cellStyle name="Normal 2 28 2 4" xfId="24723" xr:uid="{00000000-0005-0000-0000-000092600000}"/>
    <cellStyle name="Normal 2 28 2 4 2" xfId="24724" xr:uid="{00000000-0005-0000-0000-000093600000}"/>
    <cellStyle name="Normal 2 28 2 4 2 2" xfId="24725" xr:uid="{00000000-0005-0000-0000-000094600000}"/>
    <cellStyle name="Normal 2 28 2 4 2 2 2" xfId="24726" xr:uid="{00000000-0005-0000-0000-000095600000}"/>
    <cellStyle name="Normal 2 28 2 4 2 3" xfId="24727" xr:uid="{00000000-0005-0000-0000-000096600000}"/>
    <cellStyle name="Normal 2 28 2 4 3" xfId="24728" xr:uid="{00000000-0005-0000-0000-000097600000}"/>
    <cellStyle name="Normal 2 28 2 4 3 2" xfId="24729" xr:uid="{00000000-0005-0000-0000-000098600000}"/>
    <cellStyle name="Normal 2 28 2 4 4" xfId="24730" xr:uid="{00000000-0005-0000-0000-000099600000}"/>
    <cellStyle name="Normal 2 28 2 5" xfId="24731" xr:uid="{00000000-0005-0000-0000-00009A600000}"/>
    <cellStyle name="Normal 2 28 2 5 2" xfId="24732" xr:uid="{00000000-0005-0000-0000-00009B600000}"/>
    <cellStyle name="Normal 2 28 2 5 2 2" xfId="24733" xr:uid="{00000000-0005-0000-0000-00009C600000}"/>
    <cellStyle name="Normal 2 28 2 5 2 2 2" xfId="24734" xr:uid="{00000000-0005-0000-0000-00009D600000}"/>
    <cellStyle name="Normal 2 28 2 5 2 3" xfId="24735" xr:uid="{00000000-0005-0000-0000-00009E600000}"/>
    <cellStyle name="Normal 2 28 2 5 3" xfId="24736" xr:uid="{00000000-0005-0000-0000-00009F600000}"/>
    <cellStyle name="Normal 2 28 2 5 3 2" xfId="24737" xr:uid="{00000000-0005-0000-0000-0000A0600000}"/>
    <cellStyle name="Normal 2 28 2 5 4" xfId="24738" xr:uid="{00000000-0005-0000-0000-0000A1600000}"/>
    <cellStyle name="Normal 2 28 2 6" xfId="24739" xr:uid="{00000000-0005-0000-0000-0000A2600000}"/>
    <cellStyle name="Normal 2 28 2 6 2" xfId="24740" xr:uid="{00000000-0005-0000-0000-0000A3600000}"/>
    <cellStyle name="Normal 2 28 2 6 2 2" xfId="24741" xr:uid="{00000000-0005-0000-0000-0000A4600000}"/>
    <cellStyle name="Normal 2 28 2 6 3" xfId="24742" xr:uid="{00000000-0005-0000-0000-0000A5600000}"/>
    <cellStyle name="Normal 2 28 2 7" xfId="24743" xr:uid="{00000000-0005-0000-0000-0000A6600000}"/>
    <cellStyle name="Normal 2 28 2 7 2" xfId="24744" xr:uid="{00000000-0005-0000-0000-0000A7600000}"/>
    <cellStyle name="Normal 2 28 2 8" xfId="24745" xr:uid="{00000000-0005-0000-0000-0000A8600000}"/>
    <cellStyle name="Normal 2 28 3" xfId="24746" xr:uid="{00000000-0005-0000-0000-0000A9600000}"/>
    <cellStyle name="Normal 2 28 3 2" xfId="24747" xr:uid="{00000000-0005-0000-0000-0000AA600000}"/>
    <cellStyle name="Normal 2 28 3 2 2" xfId="24748" xr:uid="{00000000-0005-0000-0000-0000AB600000}"/>
    <cellStyle name="Normal 2 28 3 2 2 2" xfId="24749" xr:uid="{00000000-0005-0000-0000-0000AC600000}"/>
    <cellStyle name="Normal 2 28 3 2 2 2 2" xfId="24750" xr:uid="{00000000-0005-0000-0000-0000AD600000}"/>
    <cellStyle name="Normal 2 28 3 2 2 2 2 2" xfId="24751" xr:uid="{00000000-0005-0000-0000-0000AE600000}"/>
    <cellStyle name="Normal 2 28 3 2 2 2 3" xfId="24752" xr:uid="{00000000-0005-0000-0000-0000AF600000}"/>
    <cellStyle name="Normal 2 28 3 2 2 3" xfId="24753" xr:uid="{00000000-0005-0000-0000-0000B0600000}"/>
    <cellStyle name="Normal 2 28 3 2 2 3 2" xfId="24754" xr:uid="{00000000-0005-0000-0000-0000B1600000}"/>
    <cellStyle name="Normal 2 28 3 2 2 4" xfId="24755" xr:uid="{00000000-0005-0000-0000-0000B2600000}"/>
    <cellStyle name="Normal 2 28 3 2 3" xfId="24756" xr:uid="{00000000-0005-0000-0000-0000B3600000}"/>
    <cellStyle name="Normal 2 28 3 2 3 2" xfId="24757" xr:uid="{00000000-0005-0000-0000-0000B4600000}"/>
    <cellStyle name="Normal 2 28 3 2 3 2 2" xfId="24758" xr:uid="{00000000-0005-0000-0000-0000B5600000}"/>
    <cellStyle name="Normal 2 28 3 2 3 2 2 2" xfId="24759" xr:uid="{00000000-0005-0000-0000-0000B6600000}"/>
    <cellStyle name="Normal 2 28 3 2 3 2 3" xfId="24760" xr:uid="{00000000-0005-0000-0000-0000B7600000}"/>
    <cellStyle name="Normal 2 28 3 2 3 3" xfId="24761" xr:uid="{00000000-0005-0000-0000-0000B8600000}"/>
    <cellStyle name="Normal 2 28 3 2 3 3 2" xfId="24762" xr:uid="{00000000-0005-0000-0000-0000B9600000}"/>
    <cellStyle name="Normal 2 28 3 2 3 4" xfId="24763" xr:uid="{00000000-0005-0000-0000-0000BA600000}"/>
    <cellStyle name="Normal 2 28 3 2 4" xfId="24764" xr:uid="{00000000-0005-0000-0000-0000BB600000}"/>
    <cellStyle name="Normal 2 28 3 2 4 2" xfId="24765" xr:uid="{00000000-0005-0000-0000-0000BC600000}"/>
    <cellStyle name="Normal 2 28 3 2 4 2 2" xfId="24766" xr:uid="{00000000-0005-0000-0000-0000BD600000}"/>
    <cellStyle name="Normal 2 28 3 2 4 3" xfId="24767" xr:uid="{00000000-0005-0000-0000-0000BE600000}"/>
    <cellStyle name="Normal 2 28 3 2 5" xfId="24768" xr:uid="{00000000-0005-0000-0000-0000BF600000}"/>
    <cellStyle name="Normal 2 28 3 2 5 2" xfId="24769" xr:uid="{00000000-0005-0000-0000-0000C0600000}"/>
    <cellStyle name="Normal 2 28 3 2 6" xfId="24770" xr:uid="{00000000-0005-0000-0000-0000C1600000}"/>
    <cellStyle name="Normal 2 28 3 3" xfId="24771" xr:uid="{00000000-0005-0000-0000-0000C2600000}"/>
    <cellStyle name="Normal 2 28 3 3 2" xfId="24772" xr:uid="{00000000-0005-0000-0000-0000C3600000}"/>
    <cellStyle name="Normal 2 28 3 3 2 2" xfId="24773" xr:uid="{00000000-0005-0000-0000-0000C4600000}"/>
    <cellStyle name="Normal 2 28 3 3 2 2 2" xfId="24774" xr:uid="{00000000-0005-0000-0000-0000C5600000}"/>
    <cellStyle name="Normal 2 28 3 3 2 3" xfId="24775" xr:uid="{00000000-0005-0000-0000-0000C6600000}"/>
    <cellStyle name="Normal 2 28 3 3 3" xfId="24776" xr:uid="{00000000-0005-0000-0000-0000C7600000}"/>
    <cellStyle name="Normal 2 28 3 3 3 2" xfId="24777" xr:uid="{00000000-0005-0000-0000-0000C8600000}"/>
    <cellStyle name="Normal 2 28 3 3 4" xfId="24778" xr:uid="{00000000-0005-0000-0000-0000C9600000}"/>
    <cellStyle name="Normal 2 28 3 4" xfId="24779" xr:uid="{00000000-0005-0000-0000-0000CA600000}"/>
    <cellStyle name="Normal 2 28 3 4 2" xfId="24780" xr:uid="{00000000-0005-0000-0000-0000CB600000}"/>
    <cellStyle name="Normal 2 28 3 4 2 2" xfId="24781" xr:uid="{00000000-0005-0000-0000-0000CC600000}"/>
    <cellStyle name="Normal 2 28 3 4 2 2 2" xfId="24782" xr:uid="{00000000-0005-0000-0000-0000CD600000}"/>
    <cellStyle name="Normal 2 28 3 4 2 3" xfId="24783" xr:uid="{00000000-0005-0000-0000-0000CE600000}"/>
    <cellStyle name="Normal 2 28 3 4 3" xfId="24784" xr:uid="{00000000-0005-0000-0000-0000CF600000}"/>
    <cellStyle name="Normal 2 28 3 4 3 2" xfId="24785" xr:uid="{00000000-0005-0000-0000-0000D0600000}"/>
    <cellStyle name="Normal 2 28 3 4 4" xfId="24786" xr:uid="{00000000-0005-0000-0000-0000D1600000}"/>
    <cellStyle name="Normal 2 28 3 5" xfId="24787" xr:uid="{00000000-0005-0000-0000-0000D2600000}"/>
    <cellStyle name="Normal 2 28 3 5 2" xfId="24788" xr:uid="{00000000-0005-0000-0000-0000D3600000}"/>
    <cellStyle name="Normal 2 28 3 5 2 2" xfId="24789" xr:uid="{00000000-0005-0000-0000-0000D4600000}"/>
    <cellStyle name="Normal 2 28 3 5 3" xfId="24790" xr:uid="{00000000-0005-0000-0000-0000D5600000}"/>
    <cellStyle name="Normal 2 28 3 6" xfId="24791" xr:uid="{00000000-0005-0000-0000-0000D6600000}"/>
    <cellStyle name="Normal 2 28 3 6 2" xfId="24792" xr:uid="{00000000-0005-0000-0000-0000D7600000}"/>
    <cellStyle name="Normal 2 28 3 7" xfId="24793" xr:uid="{00000000-0005-0000-0000-0000D8600000}"/>
    <cellStyle name="Normal 2 28 4" xfId="24794" xr:uid="{00000000-0005-0000-0000-0000D9600000}"/>
    <cellStyle name="Normal 2 28 4 2" xfId="24795" xr:uid="{00000000-0005-0000-0000-0000DA600000}"/>
    <cellStyle name="Normal 2 28 4 2 2" xfId="24796" xr:uid="{00000000-0005-0000-0000-0000DB600000}"/>
    <cellStyle name="Normal 2 28 4 2 2 2" xfId="24797" xr:uid="{00000000-0005-0000-0000-0000DC600000}"/>
    <cellStyle name="Normal 2 28 4 2 2 2 2" xfId="24798" xr:uid="{00000000-0005-0000-0000-0000DD600000}"/>
    <cellStyle name="Normal 2 28 4 2 2 3" xfId="24799" xr:uid="{00000000-0005-0000-0000-0000DE600000}"/>
    <cellStyle name="Normal 2 28 4 2 3" xfId="24800" xr:uid="{00000000-0005-0000-0000-0000DF600000}"/>
    <cellStyle name="Normal 2 28 4 2 3 2" xfId="24801" xr:uid="{00000000-0005-0000-0000-0000E0600000}"/>
    <cellStyle name="Normal 2 28 4 2 4" xfId="24802" xr:uid="{00000000-0005-0000-0000-0000E1600000}"/>
    <cellStyle name="Normal 2 28 4 3" xfId="24803" xr:uid="{00000000-0005-0000-0000-0000E2600000}"/>
    <cellStyle name="Normal 2 28 4 3 2" xfId="24804" xr:uid="{00000000-0005-0000-0000-0000E3600000}"/>
    <cellStyle name="Normal 2 28 4 3 2 2" xfId="24805" xr:uid="{00000000-0005-0000-0000-0000E4600000}"/>
    <cellStyle name="Normal 2 28 4 3 2 2 2" xfId="24806" xr:uid="{00000000-0005-0000-0000-0000E5600000}"/>
    <cellStyle name="Normal 2 28 4 3 2 3" xfId="24807" xr:uid="{00000000-0005-0000-0000-0000E6600000}"/>
    <cellStyle name="Normal 2 28 4 3 3" xfId="24808" xr:uid="{00000000-0005-0000-0000-0000E7600000}"/>
    <cellStyle name="Normal 2 28 4 3 3 2" xfId="24809" xr:uid="{00000000-0005-0000-0000-0000E8600000}"/>
    <cellStyle name="Normal 2 28 4 3 4" xfId="24810" xr:uid="{00000000-0005-0000-0000-0000E9600000}"/>
    <cellStyle name="Normal 2 28 4 4" xfId="24811" xr:uid="{00000000-0005-0000-0000-0000EA600000}"/>
    <cellStyle name="Normal 2 28 4 4 2" xfId="24812" xr:uid="{00000000-0005-0000-0000-0000EB600000}"/>
    <cellStyle name="Normal 2 28 4 4 2 2" xfId="24813" xr:uid="{00000000-0005-0000-0000-0000EC600000}"/>
    <cellStyle name="Normal 2 28 4 4 3" xfId="24814" xr:uid="{00000000-0005-0000-0000-0000ED600000}"/>
    <cellStyle name="Normal 2 28 4 5" xfId="24815" xr:uid="{00000000-0005-0000-0000-0000EE600000}"/>
    <cellStyle name="Normal 2 28 4 5 2" xfId="24816" xr:uid="{00000000-0005-0000-0000-0000EF600000}"/>
    <cellStyle name="Normal 2 28 4 6" xfId="24817" xr:uid="{00000000-0005-0000-0000-0000F0600000}"/>
    <cellStyle name="Normal 2 28 5" xfId="24818" xr:uid="{00000000-0005-0000-0000-0000F1600000}"/>
    <cellStyle name="Normal 2 28 5 2" xfId="24819" xr:uid="{00000000-0005-0000-0000-0000F2600000}"/>
    <cellStyle name="Normal 2 28 5 2 2" xfId="24820" xr:uid="{00000000-0005-0000-0000-0000F3600000}"/>
    <cellStyle name="Normal 2 28 5 2 2 2" xfId="24821" xr:uid="{00000000-0005-0000-0000-0000F4600000}"/>
    <cellStyle name="Normal 2 28 5 2 3" xfId="24822" xr:uid="{00000000-0005-0000-0000-0000F5600000}"/>
    <cellStyle name="Normal 2 28 5 3" xfId="24823" xr:uid="{00000000-0005-0000-0000-0000F6600000}"/>
    <cellStyle name="Normal 2 28 5 3 2" xfId="24824" xr:uid="{00000000-0005-0000-0000-0000F7600000}"/>
    <cellStyle name="Normal 2 28 5 4" xfId="24825" xr:uid="{00000000-0005-0000-0000-0000F8600000}"/>
    <cellStyle name="Normal 2 28 6" xfId="24826" xr:uid="{00000000-0005-0000-0000-0000F9600000}"/>
    <cellStyle name="Normal 2 28 6 2" xfId="24827" xr:uid="{00000000-0005-0000-0000-0000FA600000}"/>
    <cellStyle name="Normal 2 28 6 2 2" xfId="24828" xr:uid="{00000000-0005-0000-0000-0000FB600000}"/>
    <cellStyle name="Normal 2 28 6 2 2 2" xfId="24829" xr:uid="{00000000-0005-0000-0000-0000FC600000}"/>
    <cellStyle name="Normal 2 28 6 2 3" xfId="24830" xr:uid="{00000000-0005-0000-0000-0000FD600000}"/>
    <cellStyle name="Normal 2 28 6 3" xfId="24831" xr:uid="{00000000-0005-0000-0000-0000FE600000}"/>
    <cellStyle name="Normal 2 28 6 3 2" xfId="24832" xr:uid="{00000000-0005-0000-0000-0000FF600000}"/>
    <cellStyle name="Normal 2 28 6 4" xfId="24833" xr:uid="{00000000-0005-0000-0000-000000610000}"/>
    <cellStyle name="Normal 2 28 7" xfId="24834" xr:uid="{00000000-0005-0000-0000-000001610000}"/>
    <cellStyle name="Normal 2 28 7 2" xfId="24835" xr:uid="{00000000-0005-0000-0000-000002610000}"/>
    <cellStyle name="Normal 2 28 7 2 2" xfId="24836" xr:uid="{00000000-0005-0000-0000-000003610000}"/>
    <cellStyle name="Normal 2 28 7 3" xfId="24837" xr:uid="{00000000-0005-0000-0000-000004610000}"/>
    <cellStyle name="Normal 2 28 8" xfId="24838" xr:uid="{00000000-0005-0000-0000-000005610000}"/>
    <cellStyle name="Normal 2 28 8 2" xfId="24839" xr:uid="{00000000-0005-0000-0000-000006610000}"/>
    <cellStyle name="Normal 2 28 9" xfId="24840" xr:uid="{00000000-0005-0000-0000-000007610000}"/>
    <cellStyle name="Normal 2 29" xfId="24841" xr:uid="{00000000-0005-0000-0000-000008610000}"/>
    <cellStyle name="Normal 2 29 2" xfId="24842" xr:uid="{00000000-0005-0000-0000-000009610000}"/>
    <cellStyle name="Normal 2 29 2 2" xfId="24843" xr:uid="{00000000-0005-0000-0000-00000A610000}"/>
    <cellStyle name="Normal 2 29 2 2 2" xfId="24844" xr:uid="{00000000-0005-0000-0000-00000B610000}"/>
    <cellStyle name="Normal 2 29 2 2 2 2" xfId="24845" xr:uid="{00000000-0005-0000-0000-00000C610000}"/>
    <cellStyle name="Normal 2 29 2 2 2 2 2" xfId="24846" xr:uid="{00000000-0005-0000-0000-00000D610000}"/>
    <cellStyle name="Normal 2 29 2 2 2 2 2 2" xfId="24847" xr:uid="{00000000-0005-0000-0000-00000E610000}"/>
    <cellStyle name="Normal 2 29 2 2 2 2 3" xfId="24848" xr:uid="{00000000-0005-0000-0000-00000F610000}"/>
    <cellStyle name="Normal 2 29 2 2 2 3" xfId="24849" xr:uid="{00000000-0005-0000-0000-000010610000}"/>
    <cellStyle name="Normal 2 29 2 2 2 3 2" xfId="24850" xr:uid="{00000000-0005-0000-0000-000011610000}"/>
    <cellStyle name="Normal 2 29 2 2 2 4" xfId="24851" xr:uid="{00000000-0005-0000-0000-000012610000}"/>
    <cellStyle name="Normal 2 29 2 2 3" xfId="24852" xr:uid="{00000000-0005-0000-0000-000013610000}"/>
    <cellStyle name="Normal 2 29 2 2 3 2" xfId="24853" xr:uid="{00000000-0005-0000-0000-000014610000}"/>
    <cellStyle name="Normal 2 29 2 2 3 2 2" xfId="24854" xr:uid="{00000000-0005-0000-0000-000015610000}"/>
    <cellStyle name="Normal 2 29 2 2 3 2 2 2" xfId="24855" xr:uid="{00000000-0005-0000-0000-000016610000}"/>
    <cellStyle name="Normal 2 29 2 2 3 2 3" xfId="24856" xr:uid="{00000000-0005-0000-0000-000017610000}"/>
    <cellStyle name="Normal 2 29 2 2 3 3" xfId="24857" xr:uid="{00000000-0005-0000-0000-000018610000}"/>
    <cellStyle name="Normal 2 29 2 2 3 3 2" xfId="24858" xr:uid="{00000000-0005-0000-0000-000019610000}"/>
    <cellStyle name="Normal 2 29 2 2 3 4" xfId="24859" xr:uid="{00000000-0005-0000-0000-00001A610000}"/>
    <cellStyle name="Normal 2 29 2 2 4" xfId="24860" xr:uid="{00000000-0005-0000-0000-00001B610000}"/>
    <cellStyle name="Normal 2 29 2 2 4 2" xfId="24861" xr:uid="{00000000-0005-0000-0000-00001C610000}"/>
    <cellStyle name="Normal 2 29 2 2 4 2 2" xfId="24862" xr:uid="{00000000-0005-0000-0000-00001D610000}"/>
    <cellStyle name="Normal 2 29 2 2 4 3" xfId="24863" xr:uid="{00000000-0005-0000-0000-00001E610000}"/>
    <cellStyle name="Normal 2 29 2 2 5" xfId="24864" xr:uid="{00000000-0005-0000-0000-00001F610000}"/>
    <cellStyle name="Normal 2 29 2 2 5 2" xfId="24865" xr:uid="{00000000-0005-0000-0000-000020610000}"/>
    <cellStyle name="Normal 2 29 2 2 6" xfId="24866" xr:uid="{00000000-0005-0000-0000-000021610000}"/>
    <cellStyle name="Normal 2 29 2 3" xfId="24867" xr:uid="{00000000-0005-0000-0000-000022610000}"/>
    <cellStyle name="Normal 2 29 2 3 2" xfId="24868" xr:uid="{00000000-0005-0000-0000-000023610000}"/>
    <cellStyle name="Normal 2 29 2 3 2 2" xfId="24869" xr:uid="{00000000-0005-0000-0000-000024610000}"/>
    <cellStyle name="Normal 2 29 2 3 2 2 2" xfId="24870" xr:uid="{00000000-0005-0000-0000-000025610000}"/>
    <cellStyle name="Normal 2 29 2 3 2 3" xfId="24871" xr:uid="{00000000-0005-0000-0000-000026610000}"/>
    <cellStyle name="Normal 2 29 2 3 3" xfId="24872" xr:uid="{00000000-0005-0000-0000-000027610000}"/>
    <cellStyle name="Normal 2 29 2 3 3 2" xfId="24873" xr:uid="{00000000-0005-0000-0000-000028610000}"/>
    <cellStyle name="Normal 2 29 2 3 4" xfId="24874" xr:uid="{00000000-0005-0000-0000-000029610000}"/>
    <cellStyle name="Normal 2 29 2 4" xfId="24875" xr:uid="{00000000-0005-0000-0000-00002A610000}"/>
    <cellStyle name="Normal 2 29 2 4 2" xfId="24876" xr:uid="{00000000-0005-0000-0000-00002B610000}"/>
    <cellStyle name="Normal 2 29 2 4 2 2" xfId="24877" xr:uid="{00000000-0005-0000-0000-00002C610000}"/>
    <cellStyle name="Normal 2 29 2 4 2 2 2" xfId="24878" xr:uid="{00000000-0005-0000-0000-00002D610000}"/>
    <cellStyle name="Normal 2 29 2 4 2 3" xfId="24879" xr:uid="{00000000-0005-0000-0000-00002E610000}"/>
    <cellStyle name="Normal 2 29 2 4 3" xfId="24880" xr:uid="{00000000-0005-0000-0000-00002F610000}"/>
    <cellStyle name="Normal 2 29 2 4 3 2" xfId="24881" xr:uid="{00000000-0005-0000-0000-000030610000}"/>
    <cellStyle name="Normal 2 29 2 4 4" xfId="24882" xr:uid="{00000000-0005-0000-0000-000031610000}"/>
    <cellStyle name="Normal 2 29 2 5" xfId="24883" xr:uid="{00000000-0005-0000-0000-000032610000}"/>
    <cellStyle name="Normal 2 29 2 5 2" xfId="24884" xr:uid="{00000000-0005-0000-0000-000033610000}"/>
    <cellStyle name="Normal 2 29 2 5 2 2" xfId="24885" xr:uid="{00000000-0005-0000-0000-000034610000}"/>
    <cellStyle name="Normal 2 29 2 5 3" xfId="24886" xr:uid="{00000000-0005-0000-0000-000035610000}"/>
    <cellStyle name="Normal 2 29 2 6" xfId="24887" xr:uid="{00000000-0005-0000-0000-000036610000}"/>
    <cellStyle name="Normal 2 29 2 6 2" xfId="24888" xr:uid="{00000000-0005-0000-0000-000037610000}"/>
    <cellStyle name="Normal 2 29 2 7" xfId="24889" xr:uid="{00000000-0005-0000-0000-000038610000}"/>
    <cellStyle name="Normal 2 29 3" xfId="24890" xr:uid="{00000000-0005-0000-0000-000039610000}"/>
    <cellStyle name="Normal 2 29 3 2" xfId="24891" xr:uid="{00000000-0005-0000-0000-00003A610000}"/>
    <cellStyle name="Normal 2 29 3 2 2" xfId="24892" xr:uid="{00000000-0005-0000-0000-00003B610000}"/>
    <cellStyle name="Normal 2 29 3 2 2 2" xfId="24893" xr:uid="{00000000-0005-0000-0000-00003C610000}"/>
    <cellStyle name="Normal 2 29 3 2 2 2 2" xfId="24894" xr:uid="{00000000-0005-0000-0000-00003D610000}"/>
    <cellStyle name="Normal 2 29 3 2 2 3" xfId="24895" xr:uid="{00000000-0005-0000-0000-00003E610000}"/>
    <cellStyle name="Normal 2 29 3 2 3" xfId="24896" xr:uid="{00000000-0005-0000-0000-00003F610000}"/>
    <cellStyle name="Normal 2 29 3 2 3 2" xfId="24897" xr:uid="{00000000-0005-0000-0000-000040610000}"/>
    <cellStyle name="Normal 2 29 3 2 4" xfId="24898" xr:uid="{00000000-0005-0000-0000-000041610000}"/>
    <cellStyle name="Normal 2 29 3 3" xfId="24899" xr:uid="{00000000-0005-0000-0000-000042610000}"/>
    <cellStyle name="Normal 2 29 3 3 2" xfId="24900" xr:uid="{00000000-0005-0000-0000-000043610000}"/>
    <cellStyle name="Normal 2 29 3 3 2 2" xfId="24901" xr:uid="{00000000-0005-0000-0000-000044610000}"/>
    <cellStyle name="Normal 2 29 3 3 2 2 2" xfId="24902" xr:uid="{00000000-0005-0000-0000-000045610000}"/>
    <cellStyle name="Normal 2 29 3 3 2 3" xfId="24903" xr:uid="{00000000-0005-0000-0000-000046610000}"/>
    <cellStyle name="Normal 2 29 3 3 3" xfId="24904" xr:uid="{00000000-0005-0000-0000-000047610000}"/>
    <cellStyle name="Normal 2 29 3 3 3 2" xfId="24905" xr:uid="{00000000-0005-0000-0000-000048610000}"/>
    <cellStyle name="Normal 2 29 3 3 4" xfId="24906" xr:uid="{00000000-0005-0000-0000-000049610000}"/>
    <cellStyle name="Normal 2 29 3 4" xfId="24907" xr:uid="{00000000-0005-0000-0000-00004A610000}"/>
    <cellStyle name="Normal 2 29 3 4 2" xfId="24908" xr:uid="{00000000-0005-0000-0000-00004B610000}"/>
    <cellStyle name="Normal 2 29 3 4 2 2" xfId="24909" xr:uid="{00000000-0005-0000-0000-00004C610000}"/>
    <cellStyle name="Normal 2 29 3 4 3" xfId="24910" xr:uid="{00000000-0005-0000-0000-00004D610000}"/>
    <cellStyle name="Normal 2 29 3 5" xfId="24911" xr:uid="{00000000-0005-0000-0000-00004E610000}"/>
    <cellStyle name="Normal 2 29 3 5 2" xfId="24912" xr:uid="{00000000-0005-0000-0000-00004F610000}"/>
    <cellStyle name="Normal 2 29 3 6" xfId="24913" xr:uid="{00000000-0005-0000-0000-000050610000}"/>
    <cellStyle name="Normal 2 29 4" xfId="24914" xr:uid="{00000000-0005-0000-0000-000051610000}"/>
    <cellStyle name="Normal 2 29 4 2" xfId="24915" xr:uid="{00000000-0005-0000-0000-000052610000}"/>
    <cellStyle name="Normal 2 29 4 2 2" xfId="24916" xr:uid="{00000000-0005-0000-0000-000053610000}"/>
    <cellStyle name="Normal 2 29 4 2 2 2" xfId="24917" xr:uid="{00000000-0005-0000-0000-000054610000}"/>
    <cellStyle name="Normal 2 29 4 2 3" xfId="24918" xr:uid="{00000000-0005-0000-0000-000055610000}"/>
    <cellStyle name="Normal 2 29 4 3" xfId="24919" xr:uid="{00000000-0005-0000-0000-000056610000}"/>
    <cellStyle name="Normal 2 29 4 3 2" xfId="24920" xr:uid="{00000000-0005-0000-0000-000057610000}"/>
    <cellStyle name="Normal 2 29 4 4" xfId="24921" xr:uid="{00000000-0005-0000-0000-000058610000}"/>
    <cellStyle name="Normal 2 29 5" xfId="24922" xr:uid="{00000000-0005-0000-0000-000059610000}"/>
    <cellStyle name="Normal 2 29 5 2" xfId="24923" xr:uid="{00000000-0005-0000-0000-00005A610000}"/>
    <cellStyle name="Normal 2 29 5 2 2" xfId="24924" xr:uid="{00000000-0005-0000-0000-00005B610000}"/>
    <cellStyle name="Normal 2 29 5 2 2 2" xfId="24925" xr:uid="{00000000-0005-0000-0000-00005C610000}"/>
    <cellStyle name="Normal 2 29 5 2 3" xfId="24926" xr:uid="{00000000-0005-0000-0000-00005D610000}"/>
    <cellStyle name="Normal 2 29 5 3" xfId="24927" xr:uid="{00000000-0005-0000-0000-00005E610000}"/>
    <cellStyle name="Normal 2 29 5 3 2" xfId="24928" xr:uid="{00000000-0005-0000-0000-00005F610000}"/>
    <cellStyle name="Normal 2 29 5 4" xfId="24929" xr:uid="{00000000-0005-0000-0000-000060610000}"/>
    <cellStyle name="Normal 2 29 6" xfId="24930" xr:uid="{00000000-0005-0000-0000-000061610000}"/>
    <cellStyle name="Normal 2 29 6 2" xfId="24931" xr:uid="{00000000-0005-0000-0000-000062610000}"/>
    <cellStyle name="Normal 2 29 6 2 2" xfId="24932" xr:uid="{00000000-0005-0000-0000-000063610000}"/>
    <cellStyle name="Normal 2 29 6 3" xfId="24933" xr:uid="{00000000-0005-0000-0000-000064610000}"/>
    <cellStyle name="Normal 2 29 7" xfId="24934" xr:uid="{00000000-0005-0000-0000-000065610000}"/>
    <cellStyle name="Normal 2 29 7 2" xfId="24935" xr:uid="{00000000-0005-0000-0000-000066610000}"/>
    <cellStyle name="Normal 2 29 8" xfId="24936" xr:uid="{00000000-0005-0000-0000-000067610000}"/>
    <cellStyle name="Normal 2 3" xfId="9" xr:uid="{00000000-0005-0000-0000-000068610000}"/>
    <cellStyle name="Normal 2 3 10" xfId="24937" xr:uid="{00000000-0005-0000-0000-000069610000}"/>
    <cellStyle name="Normal 2 3 11" xfId="24938" xr:uid="{00000000-0005-0000-0000-00006A610000}"/>
    <cellStyle name="Normal 2 3 12" xfId="24939" xr:uid="{00000000-0005-0000-0000-00006B610000}"/>
    <cellStyle name="Normal 2 3 2" xfId="24940" xr:uid="{00000000-0005-0000-0000-00006C610000}"/>
    <cellStyle name="Normal 2 3 2 10" xfId="24941" xr:uid="{00000000-0005-0000-0000-00006D610000}"/>
    <cellStyle name="Normal 2 3 2 11" xfId="24942" xr:uid="{00000000-0005-0000-0000-00006E610000}"/>
    <cellStyle name="Normal 2 3 2 2" xfId="24943" xr:uid="{00000000-0005-0000-0000-00006F610000}"/>
    <cellStyle name="Normal 2 3 2 2 2" xfId="24944" xr:uid="{00000000-0005-0000-0000-000070610000}"/>
    <cellStyle name="Normal 2 3 2 2 3" xfId="24945" xr:uid="{00000000-0005-0000-0000-000071610000}"/>
    <cellStyle name="Normal 2 3 2 2 4" xfId="24946" xr:uid="{00000000-0005-0000-0000-000072610000}"/>
    <cellStyle name="Normal 2 3 2 2 5" xfId="24947" xr:uid="{00000000-0005-0000-0000-000073610000}"/>
    <cellStyle name="Normal 2 3 2 3" xfId="24948" xr:uid="{00000000-0005-0000-0000-000074610000}"/>
    <cellStyle name="Normal 2 3 2 3 2" xfId="24949" xr:uid="{00000000-0005-0000-0000-000075610000}"/>
    <cellStyle name="Normal 2 3 2 4" xfId="24950" xr:uid="{00000000-0005-0000-0000-000076610000}"/>
    <cellStyle name="Normal 2 3 2 4 2" xfId="24951" xr:uid="{00000000-0005-0000-0000-000077610000}"/>
    <cellStyle name="Normal 2 3 2 5" xfId="24952" xr:uid="{00000000-0005-0000-0000-000078610000}"/>
    <cellStyle name="Normal 2 3 2 5 2" xfId="24953" xr:uid="{00000000-0005-0000-0000-000079610000}"/>
    <cellStyle name="Normal 2 3 2 6" xfId="24954" xr:uid="{00000000-0005-0000-0000-00007A610000}"/>
    <cellStyle name="Normal 2 3 2 6 2" xfId="24955" xr:uid="{00000000-0005-0000-0000-00007B610000}"/>
    <cellStyle name="Normal 2 3 2 7" xfId="24956" xr:uid="{00000000-0005-0000-0000-00007C610000}"/>
    <cellStyle name="Normal 2 3 2 7 2" xfId="24957" xr:uid="{00000000-0005-0000-0000-00007D610000}"/>
    <cellStyle name="Normal 2 3 2 8" xfId="24958" xr:uid="{00000000-0005-0000-0000-00007E610000}"/>
    <cellStyle name="Normal 2 3 2 9" xfId="24959" xr:uid="{00000000-0005-0000-0000-00007F610000}"/>
    <cellStyle name="Normal 2 3 3" xfId="24960" xr:uid="{00000000-0005-0000-0000-000080610000}"/>
    <cellStyle name="Normal 2 3 3 2" xfId="24961" xr:uid="{00000000-0005-0000-0000-000081610000}"/>
    <cellStyle name="Normal 2 3 3 2 2" xfId="24962" xr:uid="{00000000-0005-0000-0000-000082610000}"/>
    <cellStyle name="Normal 2 3 3 2 3" xfId="24963" xr:uid="{00000000-0005-0000-0000-000083610000}"/>
    <cellStyle name="Normal 2 3 3 3" xfId="24964" xr:uid="{00000000-0005-0000-0000-000084610000}"/>
    <cellStyle name="Normal 2 3 3 3 2" xfId="24965" xr:uid="{00000000-0005-0000-0000-000085610000}"/>
    <cellStyle name="Normal 2 3 3 3 3" xfId="24966" xr:uid="{00000000-0005-0000-0000-000086610000}"/>
    <cellStyle name="Normal 2 3 3 4" xfId="24967" xr:uid="{00000000-0005-0000-0000-000087610000}"/>
    <cellStyle name="Normal 2 3 3 5" xfId="24968" xr:uid="{00000000-0005-0000-0000-000088610000}"/>
    <cellStyle name="Normal 2 3 3 6" xfId="24969" xr:uid="{00000000-0005-0000-0000-000089610000}"/>
    <cellStyle name="Normal 2 3 4" xfId="24970" xr:uid="{00000000-0005-0000-0000-00008A610000}"/>
    <cellStyle name="Normal 2 3 4 2" xfId="24971" xr:uid="{00000000-0005-0000-0000-00008B610000}"/>
    <cellStyle name="Normal 2 3 4 3" xfId="24972" xr:uid="{00000000-0005-0000-0000-00008C610000}"/>
    <cellStyle name="Normal 2 3 4 4" xfId="24973" xr:uid="{00000000-0005-0000-0000-00008D610000}"/>
    <cellStyle name="Normal 2 3 5" xfId="24974" xr:uid="{00000000-0005-0000-0000-00008E610000}"/>
    <cellStyle name="Normal 2 3 5 2" xfId="24975" xr:uid="{00000000-0005-0000-0000-00008F610000}"/>
    <cellStyle name="Normal 2 3 6" xfId="24976" xr:uid="{00000000-0005-0000-0000-000090610000}"/>
    <cellStyle name="Normal 2 3 6 2" xfId="24977" xr:uid="{00000000-0005-0000-0000-000091610000}"/>
    <cellStyle name="Normal 2 3 7" xfId="24978" xr:uid="{00000000-0005-0000-0000-000092610000}"/>
    <cellStyle name="Normal 2 3 7 2" xfId="24979" xr:uid="{00000000-0005-0000-0000-000093610000}"/>
    <cellStyle name="Normal 2 3 8" xfId="24980" xr:uid="{00000000-0005-0000-0000-000094610000}"/>
    <cellStyle name="Normal 2 3 8 2" xfId="24981" xr:uid="{00000000-0005-0000-0000-000095610000}"/>
    <cellStyle name="Normal 2 3 9" xfId="24982" xr:uid="{00000000-0005-0000-0000-000096610000}"/>
    <cellStyle name="Normal 2 3_12-09-2014 thinh (luat dau tu  cong) bao cao von CTMT  Bieu Mau THien KH 2011-2015 va XDung KH DTu Cong Trung han 2016-2020" xfId="24983" xr:uid="{00000000-0005-0000-0000-000097610000}"/>
    <cellStyle name="Normal 2 30" xfId="24984" xr:uid="{00000000-0005-0000-0000-000098610000}"/>
    <cellStyle name="Normal 2 31" xfId="24985" xr:uid="{00000000-0005-0000-0000-000099610000}"/>
    <cellStyle name="Normal 2 31 2" xfId="24986" xr:uid="{00000000-0005-0000-0000-00009A610000}"/>
    <cellStyle name="Normal 2 31 2 2" xfId="24987" xr:uid="{00000000-0005-0000-0000-00009B610000}"/>
    <cellStyle name="Normal 2 31 2 2 2" xfId="24988" xr:uid="{00000000-0005-0000-0000-00009C610000}"/>
    <cellStyle name="Normal 2 31 2 2 2 2" xfId="24989" xr:uid="{00000000-0005-0000-0000-00009D610000}"/>
    <cellStyle name="Normal 2 31 2 2 3" xfId="24990" xr:uid="{00000000-0005-0000-0000-00009E610000}"/>
    <cellStyle name="Normal 2 31 2 3" xfId="24991" xr:uid="{00000000-0005-0000-0000-00009F610000}"/>
    <cellStyle name="Normal 2 31 2 3 2" xfId="24992" xr:uid="{00000000-0005-0000-0000-0000A0610000}"/>
    <cellStyle name="Normal 2 31 2 4" xfId="24993" xr:uid="{00000000-0005-0000-0000-0000A1610000}"/>
    <cellStyle name="Normal 2 31 3" xfId="24994" xr:uid="{00000000-0005-0000-0000-0000A2610000}"/>
    <cellStyle name="Normal 2 31 3 2" xfId="24995" xr:uid="{00000000-0005-0000-0000-0000A3610000}"/>
    <cellStyle name="Normal 2 31 3 2 2" xfId="24996" xr:uid="{00000000-0005-0000-0000-0000A4610000}"/>
    <cellStyle name="Normal 2 31 3 2 2 2" xfId="24997" xr:uid="{00000000-0005-0000-0000-0000A5610000}"/>
    <cellStyle name="Normal 2 31 3 2 3" xfId="24998" xr:uid="{00000000-0005-0000-0000-0000A6610000}"/>
    <cellStyle name="Normal 2 31 3 3" xfId="24999" xr:uid="{00000000-0005-0000-0000-0000A7610000}"/>
    <cellStyle name="Normal 2 31 3 3 2" xfId="25000" xr:uid="{00000000-0005-0000-0000-0000A8610000}"/>
    <cellStyle name="Normal 2 31 3 4" xfId="25001" xr:uid="{00000000-0005-0000-0000-0000A9610000}"/>
    <cellStyle name="Normal 2 31 4" xfId="25002" xr:uid="{00000000-0005-0000-0000-0000AA610000}"/>
    <cellStyle name="Normal 2 31 4 2" xfId="25003" xr:uid="{00000000-0005-0000-0000-0000AB610000}"/>
    <cellStyle name="Normal 2 31 4 2 2" xfId="25004" xr:uid="{00000000-0005-0000-0000-0000AC610000}"/>
    <cellStyle name="Normal 2 31 4 3" xfId="25005" xr:uid="{00000000-0005-0000-0000-0000AD610000}"/>
    <cellStyle name="Normal 2 31 5" xfId="25006" xr:uid="{00000000-0005-0000-0000-0000AE610000}"/>
    <cellStyle name="Normal 2 31 5 2" xfId="25007" xr:uid="{00000000-0005-0000-0000-0000AF610000}"/>
    <cellStyle name="Normal 2 31 6" xfId="25008" xr:uid="{00000000-0005-0000-0000-0000B0610000}"/>
    <cellStyle name="Normal 2 32" xfId="25009" xr:uid="{00000000-0005-0000-0000-0000B1610000}"/>
    <cellStyle name="Normal 2 32 2" xfId="25010" xr:uid="{00000000-0005-0000-0000-0000B2610000}"/>
    <cellStyle name="Normal 2 32 3" xfId="25011" xr:uid="{00000000-0005-0000-0000-0000B3610000}"/>
    <cellStyle name="Normal 2 33" xfId="25012" xr:uid="{00000000-0005-0000-0000-0000B4610000}"/>
    <cellStyle name="Normal 2 34" xfId="25013" xr:uid="{00000000-0005-0000-0000-0000B5610000}"/>
    <cellStyle name="Normal 2 34 2" xfId="25014" xr:uid="{00000000-0005-0000-0000-0000B6610000}"/>
    <cellStyle name="Normal 2 34 2 2" xfId="25015" xr:uid="{00000000-0005-0000-0000-0000B7610000}"/>
    <cellStyle name="Normal 2 34 3" xfId="25016" xr:uid="{00000000-0005-0000-0000-0000B8610000}"/>
    <cellStyle name="Normal 2 35" xfId="25017" xr:uid="{00000000-0005-0000-0000-0000B9610000}"/>
    <cellStyle name="Normal 2 35 2" xfId="25018" xr:uid="{00000000-0005-0000-0000-0000BA610000}"/>
    <cellStyle name="Normal 2 35 2 2" xfId="25019" xr:uid="{00000000-0005-0000-0000-0000BB610000}"/>
    <cellStyle name="Normal 2 35 2 2 2" xfId="25020" xr:uid="{00000000-0005-0000-0000-0000BC610000}"/>
    <cellStyle name="Normal 2 35 2 2 2 2" xfId="25021" xr:uid="{00000000-0005-0000-0000-0000BD610000}"/>
    <cellStyle name="Normal 2 35 2 2 2 2 2" xfId="25022" xr:uid="{00000000-0005-0000-0000-0000BE610000}"/>
    <cellStyle name="Normal 2 35 2 2 2 3" xfId="25023" xr:uid="{00000000-0005-0000-0000-0000BF610000}"/>
    <cellStyle name="Normal 2 35 2 2 3" xfId="25024" xr:uid="{00000000-0005-0000-0000-0000C0610000}"/>
    <cellStyle name="Normal 2 35 2 2 3 2" xfId="25025" xr:uid="{00000000-0005-0000-0000-0000C1610000}"/>
    <cellStyle name="Normal 2 35 2 2 4" xfId="25026" xr:uid="{00000000-0005-0000-0000-0000C2610000}"/>
    <cellStyle name="Normal 2 35 2 3" xfId="25027" xr:uid="{00000000-0005-0000-0000-0000C3610000}"/>
    <cellStyle name="Normal 2 35 2 3 2" xfId="25028" xr:uid="{00000000-0005-0000-0000-0000C4610000}"/>
    <cellStyle name="Normal 2 35 2 3 2 2" xfId="25029" xr:uid="{00000000-0005-0000-0000-0000C5610000}"/>
    <cellStyle name="Normal 2 35 2 3 2 2 2" xfId="25030" xr:uid="{00000000-0005-0000-0000-0000C6610000}"/>
    <cellStyle name="Normal 2 35 2 3 2 3" xfId="25031" xr:uid="{00000000-0005-0000-0000-0000C7610000}"/>
    <cellStyle name="Normal 2 35 2 3 3" xfId="25032" xr:uid="{00000000-0005-0000-0000-0000C8610000}"/>
    <cellStyle name="Normal 2 35 2 3 3 2" xfId="25033" xr:uid="{00000000-0005-0000-0000-0000C9610000}"/>
    <cellStyle name="Normal 2 35 2 3 4" xfId="25034" xr:uid="{00000000-0005-0000-0000-0000CA610000}"/>
    <cellStyle name="Normal 2 35 2 4" xfId="25035" xr:uid="{00000000-0005-0000-0000-0000CB610000}"/>
    <cellStyle name="Normal 2 35 2 4 2" xfId="25036" xr:uid="{00000000-0005-0000-0000-0000CC610000}"/>
    <cellStyle name="Normal 2 35 2 4 2 2" xfId="25037" xr:uid="{00000000-0005-0000-0000-0000CD610000}"/>
    <cellStyle name="Normal 2 35 2 4 3" xfId="25038" xr:uid="{00000000-0005-0000-0000-0000CE610000}"/>
    <cellStyle name="Normal 2 35 2 5" xfId="25039" xr:uid="{00000000-0005-0000-0000-0000CF610000}"/>
    <cellStyle name="Normal 2 35 2 5 2" xfId="25040" xr:uid="{00000000-0005-0000-0000-0000D0610000}"/>
    <cellStyle name="Normal 2 35 2 6" xfId="25041" xr:uid="{00000000-0005-0000-0000-0000D1610000}"/>
    <cellStyle name="Normal 2 35 3" xfId="25042" xr:uid="{00000000-0005-0000-0000-0000D2610000}"/>
    <cellStyle name="Normal 2 35 3 2" xfId="25043" xr:uid="{00000000-0005-0000-0000-0000D3610000}"/>
    <cellStyle name="Normal 2 35 3 2 2" xfId="25044" xr:uid="{00000000-0005-0000-0000-0000D4610000}"/>
    <cellStyle name="Normal 2 35 3 2 2 2" xfId="25045" xr:uid="{00000000-0005-0000-0000-0000D5610000}"/>
    <cellStyle name="Normal 2 35 3 2 3" xfId="25046" xr:uid="{00000000-0005-0000-0000-0000D6610000}"/>
    <cellStyle name="Normal 2 35 3 3" xfId="25047" xr:uid="{00000000-0005-0000-0000-0000D7610000}"/>
    <cellStyle name="Normal 2 35 3 3 2" xfId="25048" xr:uid="{00000000-0005-0000-0000-0000D8610000}"/>
    <cellStyle name="Normal 2 35 3 4" xfId="25049" xr:uid="{00000000-0005-0000-0000-0000D9610000}"/>
    <cellStyle name="Normal 2 35 4" xfId="25050" xr:uid="{00000000-0005-0000-0000-0000DA610000}"/>
    <cellStyle name="Normal 2 35 4 2" xfId="25051" xr:uid="{00000000-0005-0000-0000-0000DB610000}"/>
    <cellStyle name="Normal 2 35 4 2 2" xfId="25052" xr:uid="{00000000-0005-0000-0000-0000DC610000}"/>
    <cellStyle name="Normal 2 35 4 2 2 2" xfId="25053" xr:uid="{00000000-0005-0000-0000-0000DD610000}"/>
    <cellStyle name="Normal 2 35 4 2 3" xfId="25054" xr:uid="{00000000-0005-0000-0000-0000DE610000}"/>
    <cellStyle name="Normal 2 35 4 3" xfId="25055" xr:uid="{00000000-0005-0000-0000-0000DF610000}"/>
    <cellStyle name="Normal 2 35 4 3 2" xfId="25056" xr:uid="{00000000-0005-0000-0000-0000E0610000}"/>
    <cellStyle name="Normal 2 35 4 4" xfId="25057" xr:uid="{00000000-0005-0000-0000-0000E1610000}"/>
    <cellStyle name="Normal 2 35 5" xfId="25058" xr:uid="{00000000-0005-0000-0000-0000E2610000}"/>
    <cellStyle name="Normal 2 35 5 2" xfId="25059" xr:uid="{00000000-0005-0000-0000-0000E3610000}"/>
    <cellStyle name="Normal 2 35 5 2 2" xfId="25060" xr:uid="{00000000-0005-0000-0000-0000E4610000}"/>
    <cellStyle name="Normal 2 35 5 3" xfId="25061" xr:uid="{00000000-0005-0000-0000-0000E5610000}"/>
    <cellStyle name="Normal 2 35 6" xfId="25062" xr:uid="{00000000-0005-0000-0000-0000E6610000}"/>
    <cellStyle name="Normal 2 35 6 2" xfId="25063" xr:uid="{00000000-0005-0000-0000-0000E7610000}"/>
    <cellStyle name="Normal 2 35 7" xfId="25064" xr:uid="{00000000-0005-0000-0000-0000E8610000}"/>
    <cellStyle name="Normal 2 36" xfId="25065" xr:uid="{00000000-0005-0000-0000-0000E9610000}"/>
    <cellStyle name="Normal 2 36 2" xfId="25066" xr:uid="{00000000-0005-0000-0000-0000EA610000}"/>
    <cellStyle name="Normal 2 37" xfId="25067" xr:uid="{00000000-0005-0000-0000-0000EB610000}"/>
    <cellStyle name="Normal 2 38" xfId="25068" xr:uid="{00000000-0005-0000-0000-0000EC610000}"/>
    <cellStyle name="Normal 2 39" xfId="25069" xr:uid="{00000000-0005-0000-0000-0000ED610000}"/>
    <cellStyle name="Normal 2 4" xfId="25070" xr:uid="{00000000-0005-0000-0000-0000EE610000}"/>
    <cellStyle name="Normal 2 4 2" xfId="25071" xr:uid="{00000000-0005-0000-0000-0000EF610000}"/>
    <cellStyle name="Normal 2 4 2 2" xfId="25072" xr:uid="{00000000-0005-0000-0000-0000F0610000}"/>
    <cellStyle name="Normal 2 4 2 2 2" xfId="25073" xr:uid="{00000000-0005-0000-0000-0000F1610000}"/>
    <cellStyle name="Normal 2 4 2 2 3" xfId="25074" xr:uid="{00000000-0005-0000-0000-0000F2610000}"/>
    <cellStyle name="Normal 2 4 2 3" xfId="25075" xr:uid="{00000000-0005-0000-0000-0000F3610000}"/>
    <cellStyle name="Normal 2 4 2 3 2" xfId="25076" xr:uid="{00000000-0005-0000-0000-0000F4610000}"/>
    <cellStyle name="Normal 2 4 2 3 2 2" xfId="25077" xr:uid="{00000000-0005-0000-0000-0000F5610000}"/>
    <cellStyle name="Normal 2 4 2 3 2 2 2" xfId="25078" xr:uid="{00000000-0005-0000-0000-0000F6610000}"/>
    <cellStyle name="Normal 2 4 2 3 2 2 2 2" xfId="25079" xr:uid="{00000000-0005-0000-0000-0000F7610000}"/>
    <cellStyle name="Normal 2 4 2 3 2 2 3" xfId="25080" xr:uid="{00000000-0005-0000-0000-0000F8610000}"/>
    <cellStyle name="Normal 2 4 2 3 2 3" xfId="25081" xr:uid="{00000000-0005-0000-0000-0000F9610000}"/>
    <cellStyle name="Normal 2 4 2 3 2 3 2" xfId="25082" xr:uid="{00000000-0005-0000-0000-0000FA610000}"/>
    <cellStyle name="Normal 2 4 2 3 2 4" xfId="25083" xr:uid="{00000000-0005-0000-0000-0000FB610000}"/>
    <cellStyle name="Normal 2 4 2 3 3" xfId="25084" xr:uid="{00000000-0005-0000-0000-0000FC610000}"/>
    <cellStyle name="Normal 2 4 2 3 3 2" xfId="25085" xr:uid="{00000000-0005-0000-0000-0000FD610000}"/>
    <cellStyle name="Normal 2 4 2 3 3 2 2" xfId="25086" xr:uid="{00000000-0005-0000-0000-0000FE610000}"/>
    <cellStyle name="Normal 2 4 2 3 3 2 2 2" xfId="25087" xr:uid="{00000000-0005-0000-0000-0000FF610000}"/>
    <cellStyle name="Normal 2 4 2 3 3 2 3" xfId="25088" xr:uid="{00000000-0005-0000-0000-000000620000}"/>
    <cellStyle name="Normal 2 4 2 3 3 3" xfId="25089" xr:uid="{00000000-0005-0000-0000-000001620000}"/>
    <cellStyle name="Normal 2 4 2 3 3 3 2" xfId="25090" xr:uid="{00000000-0005-0000-0000-000002620000}"/>
    <cellStyle name="Normal 2 4 2 3 3 4" xfId="25091" xr:uid="{00000000-0005-0000-0000-000003620000}"/>
    <cellStyle name="Normal 2 4 2 3 4" xfId="25092" xr:uid="{00000000-0005-0000-0000-000004620000}"/>
    <cellStyle name="Normal 2 4 2 3 4 2" xfId="25093" xr:uid="{00000000-0005-0000-0000-000005620000}"/>
    <cellStyle name="Normal 2 4 2 3 4 2 2" xfId="25094" xr:uid="{00000000-0005-0000-0000-000006620000}"/>
    <cellStyle name="Normal 2 4 2 3 4 3" xfId="25095" xr:uid="{00000000-0005-0000-0000-000007620000}"/>
    <cellStyle name="Normal 2 4 2 3 5" xfId="25096" xr:uid="{00000000-0005-0000-0000-000008620000}"/>
    <cellStyle name="Normal 2 4 2 3 5 2" xfId="25097" xr:uid="{00000000-0005-0000-0000-000009620000}"/>
    <cellStyle name="Normal 2 4 2 3 6" xfId="25098" xr:uid="{00000000-0005-0000-0000-00000A620000}"/>
    <cellStyle name="Normal 2 4 2 4" xfId="25099" xr:uid="{00000000-0005-0000-0000-00000B620000}"/>
    <cellStyle name="Normal 2 4 2 5" xfId="25100" xr:uid="{00000000-0005-0000-0000-00000C620000}"/>
    <cellStyle name="Normal 2 4 3" xfId="25101" xr:uid="{00000000-0005-0000-0000-00000D620000}"/>
    <cellStyle name="Normal 2 4 3 2" xfId="25102" xr:uid="{00000000-0005-0000-0000-00000E620000}"/>
    <cellStyle name="Normal 2 4 3 2 2" xfId="25103" xr:uid="{00000000-0005-0000-0000-00000F620000}"/>
    <cellStyle name="Normal 2 4 3 2 3" xfId="25104" xr:uid="{00000000-0005-0000-0000-000010620000}"/>
    <cellStyle name="Normal 2 4 3 3" xfId="25105" xr:uid="{00000000-0005-0000-0000-000011620000}"/>
    <cellStyle name="Normal 2 4 3 4" xfId="25106" xr:uid="{00000000-0005-0000-0000-000012620000}"/>
    <cellStyle name="Normal 2 4 4" xfId="25107" xr:uid="{00000000-0005-0000-0000-000013620000}"/>
    <cellStyle name="Normal 2 4 5" xfId="25108" xr:uid="{00000000-0005-0000-0000-000014620000}"/>
    <cellStyle name="Normal 2 4 5 2" xfId="25109" xr:uid="{00000000-0005-0000-0000-000015620000}"/>
    <cellStyle name="Normal 2 4 5 2 2" xfId="25110" xr:uid="{00000000-0005-0000-0000-000016620000}"/>
    <cellStyle name="Normal 2 4 5 2 2 2" xfId="25111" xr:uid="{00000000-0005-0000-0000-000017620000}"/>
    <cellStyle name="Normal 2 4 5 2 2 2 2" xfId="25112" xr:uid="{00000000-0005-0000-0000-000018620000}"/>
    <cellStyle name="Normal 2 4 5 2 2 3" xfId="25113" xr:uid="{00000000-0005-0000-0000-000019620000}"/>
    <cellStyle name="Normal 2 4 5 2 3" xfId="25114" xr:uid="{00000000-0005-0000-0000-00001A620000}"/>
    <cellStyle name="Normal 2 4 5 2 3 2" xfId="25115" xr:uid="{00000000-0005-0000-0000-00001B620000}"/>
    <cellStyle name="Normal 2 4 5 2 4" xfId="25116" xr:uid="{00000000-0005-0000-0000-00001C620000}"/>
    <cellStyle name="Normal 2 4 5 3" xfId="25117" xr:uid="{00000000-0005-0000-0000-00001D620000}"/>
    <cellStyle name="Normal 2 4 5 3 2" xfId="25118" xr:uid="{00000000-0005-0000-0000-00001E620000}"/>
    <cellStyle name="Normal 2 4 5 3 2 2" xfId="25119" xr:uid="{00000000-0005-0000-0000-00001F620000}"/>
    <cellStyle name="Normal 2 4 5 3 2 2 2" xfId="25120" xr:uid="{00000000-0005-0000-0000-000020620000}"/>
    <cellStyle name="Normal 2 4 5 3 2 3" xfId="25121" xr:uid="{00000000-0005-0000-0000-000021620000}"/>
    <cellStyle name="Normal 2 4 5 3 3" xfId="25122" xr:uid="{00000000-0005-0000-0000-000022620000}"/>
    <cellStyle name="Normal 2 4 5 3 3 2" xfId="25123" xr:uid="{00000000-0005-0000-0000-000023620000}"/>
    <cellStyle name="Normal 2 4 5 3 4" xfId="25124" xr:uid="{00000000-0005-0000-0000-000024620000}"/>
    <cellStyle name="Normal 2 4 5 4" xfId="25125" xr:uid="{00000000-0005-0000-0000-000025620000}"/>
    <cellStyle name="Normal 2 4 5 4 2" xfId="25126" xr:uid="{00000000-0005-0000-0000-000026620000}"/>
    <cellStyle name="Normal 2 4 5 4 2 2" xfId="25127" xr:uid="{00000000-0005-0000-0000-000027620000}"/>
    <cellStyle name="Normal 2 4 5 4 3" xfId="25128" xr:uid="{00000000-0005-0000-0000-000028620000}"/>
    <cellStyle name="Normal 2 4 5 5" xfId="25129" xr:uid="{00000000-0005-0000-0000-000029620000}"/>
    <cellStyle name="Normal 2 4 5 5 2" xfId="25130" xr:uid="{00000000-0005-0000-0000-00002A620000}"/>
    <cellStyle name="Normal 2 4 5 6" xfId="25131" xr:uid="{00000000-0005-0000-0000-00002B620000}"/>
    <cellStyle name="Normal 2 4 6" xfId="25132" xr:uid="{00000000-0005-0000-0000-00002C620000}"/>
    <cellStyle name="Normal 2 40" xfId="1" xr:uid="{00000000-0005-0000-0000-00002D620000}"/>
    <cellStyle name="Normal 2 41" xfId="25133" xr:uid="{00000000-0005-0000-0000-00002E620000}"/>
    <cellStyle name="Normal 2 42" xfId="25134" xr:uid="{00000000-0005-0000-0000-00002F620000}"/>
    <cellStyle name="Normal 2 43" xfId="25135" xr:uid="{00000000-0005-0000-0000-000030620000}"/>
    <cellStyle name="Normal 2 44" xfId="25136" xr:uid="{00000000-0005-0000-0000-000031620000}"/>
    <cellStyle name="Normal 2 45" xfId="25137" xr:uid="{00000000-0005-0000-0000-000032620000}"/>
    <cellStyle name="Normal 2 46" xfId="25138" xr:uid="{00000000-0005-0000-0000-000033620000}"/>
    <cellStyle name="Normal 2 47" xfId="25139" xr:uid="{00000000-0005-0000-0000-000034620000}"/>
    <cellStyle name="Normal 2 48" xfId="25140" xr:uid="{00000000-0005-0000-0000-000035620000}"/>
    <cellStyle name="Normal 2 49" xfId="25141" xr:uid="{00000000-0005-0000-0000-000036620000}"/>
    <cellStyle name="Normal 2 5" xfId="25142" xr:uid="{00000000-0005-0000-0000-000037620000}"/>
    <cellStyle name="Normal 2 5 2" xfId="25143" xr:uid="{00000000-0005-0000-0000-000038620000}"/>
    <cellStyle name="Normal 2 5 2 2" xfId="25144" xr:uid="{00000000-0005-0000-0000-000039620000}"/>
    <cellStyle name="Normal 2 5 2 3" xfId="25145" xr:uid="{00000000-0005-0000-0000-00003A620000}"/>
    <cellStyle name="Normal 2 5 2 4" xfId="25146" xr:uid="{00000000-0005-0000-0000-00003B620000}"/>
    <cellStyle name="Normal 2 5 2 5" xfId="25147" xr:uid="{00000000-0005-0000-0000-00003C620000}"/>
    <cellStyle name="Normal 2 5 3" xfId="25148" xr:uid="{00000000-0005-0000-0000-00003D620000}"/>
    <cellStyle name="Normal 2 5 4" xfId="25149" xr:uid="{00000000-0005-0000-0000-00003E620000}"/>
    <cellStyle name="Normal 2 5 5" xfId="25150" xr:uid="{00000000-0005-0000-0000-00003F620000}"/>
    <cellStyle name="Normal 2 50" xfId="25151" xr:uid="{00000000-0005-0000-0000-000040620000}"/>
    <cellStyle name="Normal 2 51" xfId="25152" xr:uid="{00000000-0005-0000-0000-000041620000}"/>
    <cellStyle name="Normal 2 52" xfId="25153" xr:uid="{00000000-0005-0000-0000-000042620000}"/>
    <cellStyle name="Normal 2 53" xfId="25154" xr:uid="{00000000-0005-0000-0000-000043620000}"/>
    <cellStyle name="Normal 2 6" xfId="25155" xr:uid="{00000000-0005-0000-0000-000044620000}"/>
    <cellStyle name="Normal 2 6 2" xfId="25156" xr:uid="{00000000-0005-0000-0000-000045620000}"/>
    <cellStyle name="Normal 2 6 2 2" xfId="25157" xr:uid="{00000000-0005-0000-0000-000046620000}"/>
    <cellStyle name="Normal 2 6 2 3" xfId="25158" xr:uid="{00000000-0005-0000-0000-000047620000}"/>
    <cellStyle name="Normal 2 6 3" xfId="25159" xr:uid="{00000000-0005-0000-0000-000048620000}"/>
    <cellStyle name="Normal 2 6 3 2" xfId="25160" xr:uid="{00000000-0005-0000-0000-000049620000}"/>
    <cellStyle name="Normal 2 6 3 2 2" xfId="25161" xr:uid="{00000000-0005-0000-0000-00004A620000}"/>
    <cellStyle name="Normal 2 6 3 2 2 2" xfId="25162" xr:uid="{00000000-0005-0000-0000-00004B620000}"/>
    <cellStyle name="Normal 2 6 3 2 3" xfId="25163" xr:uid="{00000000-0005-0000-0000-00004C620000}"/>
    <cellStyle name="Normal 2 6 3 3" xfId="25164" xr:uid="{00000000-0005-0000-0000-00004D620000}"/>
    <cellStyle name="Normal 2 6 3 3 2" xfId="25165" xr:uid="{00000000-0005-0000-0000-00004E620000}"/>
    <cellStyle name="Normal 2 6 3 4" xfId="25166" xr:uid="{00000000-0005-0000-0000-00004F620000}"/>
    <cellStyle name="Normal 2 6 4" xfId="25167" xr:uid="{00000000-0005-0000-0000-000050620000}"/>
    <cellStyle name="Normal 2 6 4 2" xfId="25168" xr:uid="{00000000-0005-0000-0000-000051620000}"/>
    <cellStyle name="Normal 2 6 4 2 2" xfId="25169" xr:uid="{00000000-0005-0000-0000-000052620000}"/>
    <cellStyle name="Normal 2 6 4 2 2 2" xfId="25170" xr:uid="{00000000-0005-0000-0000-000053620000}"/>
    <cellStyle name="Normal 2 6 4 2 3" xfId="25171" xr:uid="{00000000-0005-0000-0000-000054620000}"/>
    <cellStyle name="Normal 2 6 4 3" xfId="25172" xr:uid="{00000000-0005-0000-0000-000055620000}"/>
    <cellStyle name="Normal 2 6 4 3 2" xfId="25173" xr:uid="{00000000-0005-0000-0000-000056620000}"/>
    <cellStyle name="Normal 2 6 4 4" xfId="25174" xr:uid="{00000000-0005-0000-0000-000057620000}"/>
    <cellStyle name="Normal 2 6 5" xfId="25175" xr:uid="{00000000-0005-0000-0000-000058620000}"/>
    <cellStyle name="Normal 2 6 5 2" xfId="25176" xr:uid="{00000000-0005-0000-0000-000059620000}"/>
    <cellStyle name="Normal 2 6 5 2 2" xfId="25177" xr:uid="{00000000-0005-0000-0000-00005A620000}"/>
    <cellStyle name="Normal 2 6 5 3" xfId="25178" xr:uid="{00000000-0005-0000-0000-00005B620000}"/>
    <cellStyle name="Normal 2 6 6" xfId="25179" xr:uid="{00000000-0005-0000-0000-00005C620000}"/>
    <cellStyle name="Normal 2 6 6 2" xfId="25180" xr:uid="{00000000-0005-0000-0000-00005D620000}"/>
    <cellStyle name="Normal 2 6 7" xfId="25181" xr:uid="{00000000-0005-0000-0000-00005E620000}"/>
    <cellStyle name="Normal 2 6 8" xfId="25182" xr:uid="{00000000-0005-0000-0000-00005F620000}"/>
    <cellStyle name="Normal 2 7" xfId="25183" xr:uid="{00000000-0005-0000-0000-000060620000}"/>
    <cellStyle name="Normal 2 7 2" xfId="25184" xr:uid="{00000000-0005-0000-0000-000061620000}"/>
    <cellStyle name="Normal 2 7 2 2" xfId="25185" xr:uid="{00000000-0005-0000-0000-000062620000}"/>
    <cellStyle name="Normal 2 7 2 3" xfId="25186" xr:uid="{00000000-0005-0000-0000-000063620000}"/>
    <cellStyle name="Normal 2 7 3" xfId="25187" xr:uid="{00000000-0005-0000-0000-000064620000}"/>
    <cellStyle name="Normal 2 7 3 2" xfId="25188" xr:uid="{00000000-0005-0000-0000-000065620000}"/>
    <cellStyle name="Normal 2 7 3 2 2" xfId="25189" xr:uid="{00000000-0005-0000-0000-000066620000}"/>
    <cellStyle name="Normal 2 7 3 2 2 2" xfId="25190" xr:uid="{00000000-0005-0000-0000-000067620000}"/>
    <cellStyle name="Normal 2 7 3 2 3" xfId="25191" xr:uid="{00000000-0005-0000-0000-000068620000}"/>
    <cellStyle name="Normal 2 7 3 3" xfId="25192" xr:uid="{00000000-0005-0000-0000-000069620000}"/>
    <cellStyle name="Normal 2 7 3 3 2" xfId="25193" xr:uid="{00000000-0005-0000-0000-00006A620000}"/>
    <cellStyle name="Normal 2 7 3 4" xfId="25194" xr:uid="{00000000-0005-0000-0000-00006B620000}"/>
    <cellStyle name="Normal 2 7 4" xfId="25195" xr:uid="{00000000-0005-0000-0000-00006C620000}"/>
    <cellStyle name="Normal 2 7 4 2" xfId="25196" xr:uid="{00000000-0005-0000-0000-00006D620000}"/>
    <cellStyle name="Normal 2 7 4 2 2" xfId="25197" xr:uid="{00000000-0005-0000-0000-00006E620000}"/>
    <cellStyle name="Normal 2 7 4 2 2 2" xfId="25198" xr:uid="{00000000-0005-0000-0000-00006F620000}"/>
    <cellStyle name="Normal 2 7 4 2 3" xfId="25199" xr:uid="{00000000-0005-0000-0000-000070620000}"/>
    <cellStyle name="Normal 2 7 4 3" xfId="25200" xr:uid="{00000000-0005-0000-0000-000071620000}"/>
    <cellStyle name="Normal 2 7 4 3 2" xfId="25201" xr:uid="{00000000-0005-0000-0000-000072620000}"/>
    <cellStyle name="Normal 2 7 4 4" xfId="25202" xr:uid="{00000000-0005-0000-0000-000073620000}"/>
    <cellStyle name="Normal 2 7 5" xfId="25203" xr:uid="{00000000-0005-0000-0000-000074620000}"/>
    <cellStyle name="Normal 2 7 5 2" xfId="25204" xr:uid="{00000000-0005-0000-0000-000075620000}"/>
    <cellStyle name="Normal 2 7 5 2 2" xfId="25205" xr:uid="{00000000-0005-0000-0000-000076620000}"/>
    <cellStyle name="Normal 2 7 5 3" xfId="25206" xr:uid="{00000000-0005-0000-0000-000077620000}"/>
    <cellStyle name="Normal 2 7 6" xfId="25207" xr:uid="{00000000-0005-0000-0000-000078620000}"/>
    <cellStyle name="Normal 2 7 6 2" xfId="25208" xr:uid="{00000000-0005-0000-0000-000079620000}"/>
    <cellStyle name="Normal 2 7 7" xfId="25209" xr:uid="{00000000-0005-0000-0000-00007A620000}"/>
    <cellStyle name="Normal 2 7 8" xfId="25210" xr:uid="{00000000-0005-0000-0000-00007B620000}"/>
    <cellStyle name="Normal 2 8" xfId="25211" xr:uid="{00000000-0005-0000-0000-00007C620000}"/>
    <cellStyle name="Normal 2 8 2" xfId="25212" xr:uid="{00000000-0005-0000-0000-00007D620000}"/>
    <cellStyle name="Normal 2 8 2 2" xfId="25213" xr:uid="{00000000-0005-0000-0000-00007E620000}"/>
    <cellStyle name="Normal 2 8 2 3" xfId="25214" xr:uid="{00000000-0005-0000-0000-00007F620000}"/>
    <cellStyle name="Normal 2 8 3" xfId="25215" xr:uid="{00000000-0005-0000-0000-000080620000}"/>
    <cellStyle name="Normal 2 8 3 2" xfId="25216" xr:uid="{00000000-0005-0000-0000-000081620000}"/>
    <cellStyle name="Normal 2 8 3 2 2" xfId="25217" xr:uid="{00000000-0005-0000-0000-000082620000}"/>
    <cellStyle name="Normal 2 8 3 2 2 2" xfId="25218" xr:uid="{00000000-0005-0000-0000-000083620000}"/>
    <cellStyle name="Normal 2 8 3 2 3" xfId="25219" xr:uid="{00000000-0005-0000-0000-000084620000}"/>
    <cellStyle name="Normal 2 8 3 3" xfId="25220" xr:uid="{00000000-0005-0000-0000-000085620000}"/>
    <cellStyle name="Normal 2 8 3 3 2" xfId="25221" xr:uid="{00000000-0005-0000-0000-000086620000}"/>
    <cellStyle name="Normal 2 8 3 4" xfId="25222" xr:uid="{00000000-0005-0000-0000-000087620000}"/>
    <cellStyle name="Normal 2 8 4" xfId="25223" xr:uid="{00000000-0005-0000-0000-000088620000}"/>
    <cellStyle name="Normal 2 8 4 2" xfId="25224" xr:uid="{00000000-0005-0000-0000-000089620000}"/>
    <cellStyle name="Normal 2 8 4 2 2" xfId="25225" xr:uid="{00000000-0005-0000-0000-00008A620000}"/>
    <cellStyle name="Normal 2 8 4 2 2 2" xfId="25226" xr:uid="{00000000-0005-0000-0000-00008B620000}"/>
    <cellStyle name="Normal 2 8 4 2 3" xfId="25227" xr:uid="{00000000-0005-0000-0000-00008C620000}"/>
    <cellStyle name="Normal 2 8 4 3" xfId="25228" xr:uid="{00000000-0005-0000-0000-00008D620000}"/>
    <cellStyle name="Normal 2 8 4 3 2" xfId="25229" xr:uid="{00000000-0005-0000-0000-00008E620000}"/>
    <cellStyle name="Normal 2 8 4 4" xfId="25230" xr:uid="{00000000-0005-0000-0000-00008F620000}"/>
    <cellStyle name="Normal 2 8 5" xfId="25231" xr:uid="{00000000-0005-0000-0000-000090620000}"/>
    <cellStyle name="Normal 2 8 5 2" xfId="25232" xr:uid="{00000000-0005-0000-0000-000091620000}"/>
    <cellStyle name="Normal 2 8 5 2 2" xfId="25233" xr:uid="{00000000-0005-0000-0000-000092620000}"/>
    <cellStyle name="Normal 2 8 5 3" xfId="25234" xr:uid="{00000000-0005-0000-0000-000093620000}"/>
    <cellStyle name="Normal 2 8 6" xfId="25235" xr:uid="{00000000-0005-0000-0000-000094620000}"/>
    <cellStyle name="Normal 2 8 6 2" xfId="25236" xr:uid="{00000000-0005-0000-0000-000095620000}"/>
    <cellStyle name="Normal 2 8 7" xfId="25237" xr:uid="{00000000-0005-0000-0000-000096620000}"/>
    <cellStyle name="Normal 2 8 8" xfId="25238" xr:uid="{00000000-0005-0000-0000-000097620000}"/>
    <cellStyle name="Normal 2 9" xfId="25239" xr:uid="{00000000-0005-0000-0000-000098620000}"/>
    <cellStyle name="Normal 2 9 2" xfId="25240" xr:uid="{00000000-0005-0000-0000-000099620000}"/>
    <cellStyle name="Normal 2 9 2 2" xfId="25241" xr:uid="{00000000-0005-0000-0000-00009A620000}"/>
    <cellStyle name="Normal 2 9 2 3" xfId="25242" xr:uid="{00000000-0005-0000-0000-00009B620000}"/>
    <cellStyle name="Normal 2 9 3" xfId="25243" xr:uid="{00000000-0005-0000-0000-00009C620000}"/>
    <cellStyle name="Normal 2 9 3 2" xfId="25244" xr:uid="{00000000-0005-0000-0000-00009D620000}"/>
    <cellStyle name="Normal 2 9 3 2 2" xfId="25245" xr:uid="{00000000-0005-0000-0000-00009E620000}"/>
    <cellStyle name="Normal 2 9 3 2 2 2" xfId="25246" xr:uid="{00000000-0005-0000-0000-00009F620000}"/>
    <cellStyle name="Normal 2 9 3 2 3" xfId="25247" xr:uid="{00000000-0005-0000-0000-0000A0620000}"/>
    <cellStyle name="Normal 2 9 3 3" xfId="25248" xr:uid="{00000000-0005-0000-0000-0000A1620000}"/>
    <cellStyle name="Normal 2 9 3 3 2" xfId="25249" xr:uid="{00000000-0005-0000-0000-0000A2620000}"/>
    <cellStyle name="Normal 2 9 3 4" xfId="25250" xr:uid="{00000000-0005-0000-0000-0000A3620000}"/>
    <cellStyle name="Normal 2 9 4" xfId="25251" xr:uid="{00000000-0005-0000-0000-0000A4620000}"/>
    <cellStyle name="Normal 2 9 4 2" xfId="25252" xr:uid="{00000000-0005-0000-0000-0000A5620000}"/>
    <cellStyle name="Normal 2 9 4 2 2" xfId="25253" xr:uid="{00000000-0005-0000-0000-0000A6620000}"/>
    <cellStyle name="Normal 2 9 4 2 2 2" xfId="25254" xr:uid="{00000000-0005-0000-0000-0000A7620000}"/>
    <cellStyle name="Normal 2 9 4 2 3" xfId="25255" xr:uid="{00000000-0005-0000-0000-0000A8620000}"/>
    <cellStyle name="Normal 2 9 4 3" xfId="25256" xr:uid="{00000000-0005-0000-0000-0000A9620000}"/>
    <cellStyle name="Normal 2 9 4 3 2" xfId="25257" xr:uid="{00000000-0005-0000-0000-0000AA620000}"/>
    <cellStyle name="Normal 2 9 4 4" xfId="25258" xr:uid="{00000000-0005-0000-0000-0000AB620000}"/>
    <cellStyle name="Normal 2 9 5" xfId="25259" xr:uid="{00000000-0005-0000-0000-0000AC620000}"/>
    <cellStyle name="Normal 2 9 5 2" xfId="25260" xr:uid="{00000000-0005-0000-0000-0000AD620000}"/>
    <cellStyle name="Normal 2 9 5 2 2" xfId="25261" xr:uid="{00000000-0005-0000-0000-0000AE620000}"/>
    <cellStyle name="Normal 2 9 5 3" xfId="25262" xr:uid="{00000000-0005-0000-0000-0000AF620000}"/>
    <cellStyle name="Normal 2 9 6" xfId="25263" xr:uid="{00000000-0005-0000-0000-0000B0620000}"/>
    <cellStyle name="Normal 2 9 6 2" xfId="25264" xr:uid="{00000000-0005-0000-0000-0000B1620000}"/>
    <cellStyle name="Normal 2 9 7" xfId="25265" xr:uid="{00000000-0005-0000-0000-0000B2620000}"/>
    <cellStyle name="Normal 2 9 8" xfId="25266" xr:uid="{00000000-0005-0000-0000-0000B3620000}"/>
    <cellStyle name="Normal 2_05-12  KH trung han 2016-2020 - Liem Thinh edited" xfId="25267" xr:uid="{00000000-0005-0000-0000-0000B4620000}"/>
    <cellStyle name="Normal 20" xfId="25268" xr:uid="{00000000-0005-0000-0000-0000B5620000}"/>
    <cellStyle name="Normal 20 10" xfId="25269" xr:uid="{00000000-0005-0000-0000-0000B6620000}"/>
    <cellStyle name="Normal 20 11" xfId="25270" xr:uid="{00000000-0005-0000-0000-0000B7620000}"/>
    <cellStyle name="Normal 20 12" xfId="25271" xr:uid="{00000000-0005-0000-0000-0000B8620000}"/>
    <cellStyle name="Normal 20 2" xfId="25272" xr:uid="{00000000-0005-0000-0000-0000B9620000}"/>
    <cellStyle name="Normal 20 2 2" xfId="25273" xr:uid="{00000000-0005-0000-0000-0000BA620000}"/>
    <cellStyle name="Normal 20 2 3" xfId="25274" xr:uid="{00000000-0005-0000-0000-0000BB620000}"/>
    <cellStyle name="Normal 20 2 4" xfId="25275" xr:uid="{00000000-0005-0000-0000-0000BC620000}"/>
    <cellStyle name="Normal 20 2 5" xfId="25276" xr:uid="{00000000-0005-0000-0000-0000BD620000}"/>
    <cellStyle name="Normal 20 3" xfId="25277" xr:uid="{00000000-0005-0000-0000-0000BE620000}"/>
    <cellStyle name="Normal 20 3 2" xfId="25278" xr:uid="{00000000-0005-0000-0000-0000BF620000}"/>
    <cellStyle name="Normal 20 4" xfId="25279" xr:uid="{00000000-0005-0000-0000-0000C0620000}"/>
    <cellStyle name="Normal 20 4 2" xfId="25280" xr:uid="{00000000-0005-0000-0000-0000C1620000}"/>
    <cellStyle name="Normal 20 5" xfId="25281" xr:uid="{00000000-0005-0000-0000-0000C2620000}"/>
    <cellStyle name="Normal 20 5 2" xfId="25282" xr:uid="{00000000-0005-0000-0000-0000C3620000}"/>
    <cellStyle name="Normal 20 6" xfId="25283" xr:uid="{00000000-0005-0000-0000-0000C4620000}"/>
    <cellStyle name="Normal 20 6 2" xfId="25284" xr:uid="{00000000-0005-0000-0000-0000C5620000}"/>
    <cellStyle name="Normal 20 7" xfId="25285" xr:uid="{00000000-0005-0000-0000-0000C6620000}"/>
    <cellStyle name="Normal 20 7 2" xfId="25286" xr:uid="{00000000-0005-0000-0000-0000C7620000}"/>
    <cellStyle name="Normal 20 8" xfId="25287" xr:uid="{00000000-0005-0000-0000-0000C8620000}"/>
    <cellStyle name="Normal 20 9" xfId="25288" xr:uid="{00000000-0005-0000-0000-0000C9620000}"/>
    <cellStyle name="Normal 21" xfId="25289" xr:uid="{00000000-0005-0000-0000-0000CA620000}"/>
    <cellStyle name="Normal 21 10" xfId="25290" xr:uid="{00000000-0005-0000-0000-0000CB620000}"/>
    <cellStyle name="Normal 21 11" xfId="25291" xr:uid="{00000000-0005-0000-0000-0000CC620000}"/>
    <cellStyle name="Normal 21 12" xfId="25292" xr:uid="{00000000-0005-0000-0000-0000CD620000}"/>
    <cellStyle name="Normal 21 2" xfId="25293" xr:uid="{00000000-0005-0000-0000-0000CE620000}"/>
    <cellStyle name="Normal 21 2 2" xfId="25294" xr:uid="{00000000-0005-0000-0000-0000CF620000}"/>
    <cellStyle name="Normal 21 2 3" xfId="25295" xr:uid="{00000000-0005-0000-0000-0000D0620000}"/>
    <cellStyle name="Normal 21 2 4" xfId="25296" xr:uid="{00000000-0005-0000-0000-0000D1620000}"/>
    <cellStyle name="Normal 21 2 5" xfId="25297" xr:uid="{00000000-0005-0000-0000-0000D2620000}"/>
    <cellStyle name="Normal 21 3" xfId="25298" xr:uid="{00000000-0005-0000-0000-0000D3620000}"/>
    <cellStyle name="Normal 21 3 2" xfId="25299" xr:uid="{00000000-0005-0000-0000-0000D4620000}"/>
    <cellStyle name="Normal 21 4" xfId="25300" xr:uid="{00000000-0005-0000-0000-0000D5620000}"/>
    <cellStyle name="Normal 21 4 2" xfId="25301" xr:uid="{00000000-0005-0000-0000-0000D6620000}"/>
    <cellStyle name="Normal 21 4 2 2" xfId="25302" xr:uid="{00000000-0005-0000-0000-0000D7620000}"/>
    <cellStyle name="Normal 21 5" xfId="25303" xr:uid="{00000000-0005-0000-0000-0000D8620000}"/>
    <cellStyle name="Normal 21 5 2" xfId="25304" xr:uid="{00000000-0005-0000-0000-0000D9620000}"/>
    <cellStyle name="Normal 21 6" xfId="25305" xr:uid="{00000000-0005-0000-0000-0000DA620000}"/>
    <cellStyle name="Normal 21 6 2" xfId="25306" xr:uid="{00000000-0005-0000-0000-0000DB620000}"/>
    <cellStyle name="Normal 21 7" xfId="25307" xr:uid="{00000000-0005-0000-0000-0000DC620000}"/>
    <cellStyle name="Normal 21 7 2" xfId="25308" xr:uid="{00000000-0005-0000-0000-0000DD620000}"/>
    <cellStyle name="Normal 21 8" xfId="25309" xr:uid="{00000000-0005-0000-0000-0000DE620000}"/>
    <cellStyle name="Normal 21 9" xfId="25310" xr:uid="{00000000-0005-0000-0000-0000DF620000}"/>
    <cellStyle name="Normal 22" xfId="25311" xr:uid="{00000000-0005-0000-0000-0000E0620000}"/>
    <cellStyle name="Normal 22 2" xfId="25312" xr:uid="{00000000-0005-0000-0000-0000E1620000}"/>
    <cellStyle name="Normal 22 2 2" xfId="25313" xr:uid="{00000000-0005-0000-0000-0000E2620000}"/>
    <cellStyle name="Normal 22 2 3" xfId="25314" xr:uid="{00000000-0005-0000-0000-0000E3620000}"/>
    <cellStyle name="Normal 22 2 4" xfId="25315" xr:uid="{00000000-0005-0000-0000-0000E4620000}"/>
    <cellStyle name="Normal 22 3" xfId="25316" xr:uid="{00000000-0005-0000-0000-0000E5620000}"/>
    <cellStyle name="Normal 22 4" xfId="25317" xr:uid="{00000000-0005-0000-0000-0000E6620000}"/>
    <cellStyle name="Normal 22 5" xfId="25318" xr:uid="{00000000-0005-0000-0000-0000E7620000}"/>
    <cellStyle name="Normal 22 6" xfId="25319" xr:uid="{00000000-0005-0000-0000-0000E8620000}"/>
    <cellStyle name="Normal 23" xfId="25320" xr:uid="{00000000-0005-0000-0000-0000E9620000}"/>
    <cellStyle name="Normal 23 2" xfId="25321" xr:uid="{00000000-0005-0000-0000-0000EA620000}"/>
    <cellStyle name="Normal 23 2 2" xfId="25322" xr:uid="{00000000-0005-0000-0000-0000EB620000}"/>
    <cellStyle name="Normal 23 2 3" xfId="25323" xr:uid="{00000000-0005-0000-0000-0000EC620000}"/>
    <cellStyle name="Normal 23 2 4" xfId="25324" xr:uid="{00000000-0005-0000-0000-0000ED620000}"/>
    <cellStyle name="Normal 23 3" xfId="25325" xr:uid="{00000000-0005-0000-0000-0000EE620000}"/>
    <cellStyle name="Normal 23 3 2" xfId="25326" xr:uid="{00000000-0005-0000-0000-0000EF620000}"/>
    <cellStyle name="Normal 23 3 3" xfId="25327" xr:uid="{00000000-0005-0000-0000-0000F0620000}"/>
    <cellStyle name="Normal 23 4" xfId="25328" xr:uid="{00000000-0005-0000-0000-0000F1620000}"/>
    <cellStyle name="Normal 23 5" xfId="25329" xr:uid="{00000000-0005-0000-0000-0000F2620000}"/>
    <cellStyle name="Normal 23 6" xfId="25330" xr:uid="{00000000-0005-0000-0000-0000F3620000}"/>
    <cellStyle name="Normal 23 7" xfId="25331" xr:uid="{00000000-0005-0000-0000-0000F4620000}"/>
    <cellStyle name="Normal 232" xfId="25332" xr:uid="{00000000-0005-0000-0000-0000F5620000}"/>
    <cellStyle name="Normal 24" xfId="25333" xr:uid="{00000000-0005-0000-0000-0000F6620000}"/>
    <cellStyle name="Normal 24 2" xfId="25334" xr:uid="{00000000-0005-0000-0000-0000F7620000}"/>
    <cellStyle name="Normal 24 2 2" xfId="25335" xr:uid="{00000000-0005-0000-0000-0000F8620000}"/>
    <cellStyle name="Normal 24 2 2 2" xfId="25336" xr:uid="{00000000-0005-0000-0000-0000F9620000}"/>
    <cellStyle name="Normal 24 2 2 3" xfId="25337" xr:uid="{00000000-0005-0000-0000-0000FA620000}"/>
    <cellStyle name="Normal 24 2 3" xfId="25338" xr:uid="{00000000-0005-0000-0000-0000FB620000}"/>
    <cellStyle name="Normal 24 2 4" xfId="25339" xr:uid="{00000000-0005-0000-0000-0000FC620000}"/>
    <cellStyle name="Normal 24 2 5" xfId="25340" xr:uid="{00000000-0005-0000-0000-0000FD620000}"/>
    <cellStyle name="Normal 24 3" xfId="25341" xr:uid="{00000000-0005-0000-0000-0000FE620000}"/>
    <cellStyle name="Normal 24 4" xfId="25342" xr:uid="{00000000-0005-0000-0000-0000FF620000}"/>
    <cellStyle name="Normal 24 5" xfId="25343" xr:uid="{00000000-0005-0000-0000-000000630000}"/>
    <cellStyle name="Normal 24 6" xfId="25344" xr:uid="{00000000-0005-0000-0000-000001630000}"/>
    <cellStyle name="Normal 25" xfId="25345" xr:uid="{00000000-0005-0000-0000-000002630000}"/>
    <cellStyle name="Normal 25 2" xfId="25346" xr:uid="{00000000-0005-0000-0000-000003630000}"/>
    <cellStyle name="Normal 25 2 2" xfId="25347" xr:uid="{00000000-0005-0000-0000-000004630000}"/>
    <cellStyle name="Normal 25 2 3" xfId="25348" xr:uid="{00000000-0005-0000-0000-000005630000}"/>
    <cellStyle name="Normal 25 2 4" xfId="25349" xr:uid="{00000000-0005-0000-0000-000006630000}"/>
    <cellStyle name="Normal 25 3" xfId="25350" xr:uid="{00000000-0005-0000-0000-000007630000}"/>
    <cellStyle name="Normal 25 3 2" xfId="25351" xr:uid="{00000000-0005-0000-0000-000008630000}"/>
    <cellStyle name="Normal 25 3 3" xfId="25352" xr:uid="{00000000-0005-0000-0000-000009630000}"/>
    <cellStyle name="Normal 25 4" xfId="25353" xr:uid="{00000000-0005-0000-0000-00000A630000}"/>
    <cellStyle name="Normal 25 5" xfId="25354" xr:uid="{00000000-0005-0000-0000-00000B630000}"/>
    <cellStyle name="Normal 25 6" xfId="25355" xr:uid="{00000000-0005-0000-0000-00000C630000}"/>
    <cellStyle name="Normal 25 7" xfId="25356" xr:uid="{00000000-0005-0000-0000-00000D630000}"/>
    <cellStyle name="Normal 26" xfId="25357" xr:uid="{00000000-0005-0000-0000-00000E630000}"/>
    <cellStyle name="Normal 26 2" xfId="25358" xr:uid="{00000000-0005-0000-0000-00000F630000}"/>
    <cellStyle name="Normal 26 2 2" xfId="25359" xr:uid="{00000000-0005-0000-0000-000010630000}"/>
    <cellStyle name="Normal 26 2 3" xfId="25360" xr:uid="{00000000-0005-0000-0000-000011630000}"/>
    <cellStyle name="Normal 26 2 4" xfId="25361" xr:uid="{00000000-0005-0000-0000-000012630000}"/>
    <cellStyle name="Normal 26 3" xfId="25362" xr:uid="{00000000-0005-0000-0000-000013630000}"/>
    <cellStyle name="Normal 26 4" xfId="25363" xr:uid="{00000000-0005-0000-0000-000014630000}"/>
    <cellStyle name="Normal 26 5" xfId="25364" xr:uid="{00000000-0005-0000-0000-000015630000}"/>
    <cellStyle name="Normal 26 6" xfId="25365" xr:uid="{00000000-0005-0000-0000-000016630000}"/>
    <cellStyle name="Normal 27" xfId="25366" xr:uid="{00000000-0005-0000-0000-000017630000}"/>
    <cellStyle name="Normal 27 2" xfId="25367" xr:uid="{00000000-0005-0000-0000-000018630000}"/>
    <cellStyle name="Normal 27 2 2" xfId="25368" xr:uid="{00000000-0005-0000-0000-000019630000}"/>
    <cellStyle name="Normal 27 2 3" xfId="25369" xr:uid="{00000000-0005-0000-0000-00001A630000}"/>
    <cellStyle name="Normal 27 2 4" xfId="25370" xr:uid="{00000000-0005-0000-0000-00001B630000}"/>
    <cellStyle name="Normal 27 3" xfId="25371" xr:uid="{00000000-0005-0000-0000-00001C630000}"/>
    <cellStyle name="Normal 27 4" xfId="25372" xr:uid="{00000000-0005-0000-0000-00001D630000}"/>
    <cellStyle name="Normal 27 5" xfId="25373" xr:uid="{00000000-0005-0000-0000-00001E630000}"/>
    <cellStyle name="Normal 27 6" xfId="25374" xr:uid="{00000000-0005-0000-0000-00001F630000}"/>
    <cellStyle name="Normal 28" xfId="25375" xr:uid="{00000000-0005-0000-0000-000020630000}"/>
    <cellStyle name="Normal 28 2" xfId="25376" xr:uid="{00000000-0005-0000-0000-000021630000}"/>
    <cellStyle name="Normal 28 2 2" xfId="25377" xr:uid="{00000000-0005-0000-0000-000022630000}"/>
    <cellStyle name="Normal 28 2 3" xfId="25378" xr:uid="{00000000-0005-0000-0000-000023630000}"/>
    <cellStyle name="Normal 28 2 4" xfId="25379" xr:uid="{00000000-0005-0000-0000-000024630000}"/>
    <cellStyle name="Normal 28 3" xfId="25380" xr:uid="{00000000-0005-0000-0000-000025630000}"/>
    <cellStyle name="Normal 28 4" xfId="25381" xr:uid="{00000000-0005-0000-0000-000026630000}"/>
    <cellStyle name="Normal 28 5" xfId="25382" xr:uid="{00000000-0005-0000-0000-000027630000}"/>
    <cellStyle name="Normal 28 6" xfId="25383" xr:uid="{00000000-0005-0000-0000-000028630000}"/>
    <cellStyle name="Normal 29" xfId="25384" xr:uid="{00000000-0005-0000-0000-000029630000}"/>
    <cellStyle name="Normal 29 2" xfId="25385" xr:uid="{00000000-0005-0000-0000-00002A630000}"/>
    <cellStyle name="Normal 29 2 2" xfId="25386" xr:uid="{00000000-0005-0000-0000-00002B630000}"/>
    <cellStyle name="Normal 29 2 3" xfId="25387" xr:uid="{00000000-0005-0000-0000-00002C630000}"/>
    <cellStyle name="Normal 29 2 4" xfId="25388" xr:uid="{00000000-0005-0000-0000-00002D630000}"/>
    <cellStyle name="Normal 29 3" xfId="25389" xr:uid="{00000000-0005-0000-0000-00002E630000}"/>
    <cellStyle name="Normal 29 4" xfId="25390" xr:uid="{00000000-0005-0000-0000-00002F630000}"/>
    <cellStyle name="Normal 29 5" xfId="25391" xr:uid="{00000000-0005-0000-0000-000030630000}"/>
    <cellStyle name="Normal 29 6" xfId="25392" xr:uid="{00000000-0005-0000-0000-000031630000}"/>
    <cellStyle name="Normal 3" xfId="25393" xr:uid="{00000000-0005-0000-0000-000032630000}"/>
    <cellStyle name="Normal 3 10" xfId="25394" xr:uid="{00000000-0005-0000-0000-000033630000}"/>
    <cellStyle name="Normal 3 10 2" xfId="25395" xr:uid="{00000000-0005-0000-0000-000034630000}"/>
    <cellStyle name="Normal 3 10 3" xfId="25396" xr:uid="{00000000-0005-0000-0000-000035630000}"/>
    <cellStyle name="Normal 3 11" xfId="25397" xr:uid="{00000000-0005-0000-0000-000036630000}"/>
    <cellStyle name="Normal 3 11 2" xfId="25398" xr:uid="{00000000-0005-0000-0000-000037630000}"/>
    <cellStyle name="Normal 3 11 3" xfId="25399" xr:uid="{00000000-0005-0000-0000-000038630000}"/>
    <cellStyle name="Normal 3 12" xfId="25400" xr:uid="{00000000-0005-0000-0000-000039630000}"/>
    <cellStyle name="Normal 3 12 2" xfId="25401" xr:uid="{00000000-0005-0000-0000-00003A630000}"/>
    <cellStyle name="Normal 3 12 3" xfId="25402" xr:uid="{00000000-0005-0000-0000-00003B630000}"/>
    <cellStyle name="Normal 3 13" xfId="25403" xr:uid="{00000000-0005-0000-0000-00003C630000}"/>
    <cellStyle name="Normal 3 13 2" xfId="25404" xr:uid="{00000000-0005-0000-0000-00003D630000}"/>
    <cellStyle name="Normal 3 13 3" xfId="25405" xr:uid="{00000000-0005-0000-0000-00003E630000}"/>
    <cellStyle name="Normal 3 14" xfId="25406" xr:uid="{00000000-0005-0000-0000-00003F630000}"/>
    <cellStyle name="Normal 3 14 2" xfId="25407" xr:uid="{00000000-0005-0000-0000-000040630000}"/>
    <cellStyle name="Normal 3 14 3" xfId="25408" xr:uid="{00000000-0005-0000-0000-000041630000}"/>
    <cellStyle name="Normal 3 15" xfId="25409" xr:uid="{00000000-0005-0000-0000-000042630000}"/>
    <cellStyle name="Normal 3 15 2" xfId="25410" xr:uid="{00000000-0005-0000-0000-000043630000}"/>
    <cellStyle name="Normal 3 15 3" xfId="25411" xr:uid="{00000000-0005-0000-0000-000044630000}"/>
    <cellStyle name="Normal 3 16" xfId="25412" xr:uid="{00000000-0005-0000-0000-000045630000}"/>
    <cellStyle name="Normal 3 16 2" xfId="25413" xr:uid="{00000000-0005-0000-0000-000046630000}"/>
    <cellStyle name="Normal 3 16 3" xfId="25414" xr:uid="{00000000-0005-0000-0000-000047630000}"/>
    <cellStyle name="Normal 3 17" xfId="25415" xr:uid="{00000000-0005-0000-0000-000048630000}"/>
    <cellStyle name="Normal 3 17 2" xfId="25416" xr:uid="{00000000-0005-0000-0000-000049630000}"/>
    <cellStyle name="Normal 3 17 3" xfId="25417" xr:uid="{00000000-0005-0000-0000-00004A630000}"/>
    <cellStyle name="Normal 3 18" xfId="25418" xr:uid="{00000000-0005-0000-0000-00004B630000}"/>
    <cellStyle name="Normal 3 18 2" xfId="25419" xr:uid="{00000000-0005-0000-0000-00004C630000}"/>
    <cellStyle name="Normal 3 18 3" xfId="25420" xr:uid="{00000000-0005-0000-0000-00004D630000}"/>
    <cellStyle name="Normal 3 19" xfId="25421" xr:uid="{00000000-0005-0000-0000-00004E630000}"/>
    <cellStyle name="Normal 3 2" xfId="25422" xr:uid="{00000000-0005-0000-0000-00004F630000}"/>
    <cellStyle name="Normal 3 2 10" xfId="25423" xr:uid="{00000000-0005-0000-0000-000050630000}"/>
    <cellStyle name="Normal 3 2 10 2" xfId="25424" xr:uid="{00000000-0005-0000-0000-000051630000}"/>
    <cellStyle name="Normal 3 2 10 2 2" xfId="25425" xr:uid="{00000000-0005-0000-0000-000052630000}"/>
    <cellStyle name="Normal 3 2 10 2 2 2" xfId="25426" xr:uid="{00000000-0005-0000-0000-000053630000}"/>
    <cellStyle name="Normal 3 2 10 2 2 2 2" xfId="25427" xr:uid="{00000000-0005-0000-0000-000054630000}"/>
    <cellStyle name="Normal 3 2 10 2 2 3" xfId="25428" xr:uid="{00000000-0005-0000-0000-000055630000}"/>
    <cellStyle name="Normal 3 2 10 2 3" xfId="25429" xr:uid="{00000000-0005-0000-0000-000056630000}"/>
    <cellStyle name="Normal 3 2 10 2 3 2" xfId="25430" xr:uid="{00000000-0005-0000-0000-000057630000}"/>
    <cellStyle name="Normal 3 2 10 2 4" xfId="25431" xr:uid="{00000000-0005-0000-0000-000058630000}"/>
    <cellStyle name="Normal 3 2 10 3" xfId="25432" xr:uid="{00000000-0005-0000-0000-000059630000}"/>
    <cellStyle name="Normal 3 2 10 3 2" xfId="25433" xr:uid="{00000000-0005-0000-0000-00005A630000}"/>
    <cellStyle name="Normal 3 2 10 3 2 2" xfId="25434" xr:uid="{00000000-0005-0000-0000-00005B630000}"/>
    <cellStyle name="Normal 3 2 10 3 2 2 2" xfId="25435" xr:uid="{00000000-0005-0000-0000-00005C630000}"/>
    <cellStyle name="Normal 3 2 10 3 2 3" xfId="25436" xr:uid="{00000000-0005-0000-0000-00005D630000}"/>
    <cellStyle name="Normal 3 2 10 3 3" xfId="25437" xr:uid="{00000000-0005-0000-0000-00005E630000}"/>
    <cellStyle name="Normal 3 2 10 3 3 2" xfId="25438" xr:uid="{00000000-0005-0000-0000-00005F630000}"/>
    <cellStyle name="Normal 3 2 10 3 4" xfId="25439" xr:uid="{00000000-0005-0000-0000-000060630000}"/>
    <cellStyle name="Normal 3 2 10 4" xfId="25440" xr:uid="{00000000-0005-0000-0000-000061630000}"/>
    <cellStyle name="Normal 3 2 10 4 2" xfId="25441" xr:uid="{00000000-0005-0000-0000-000062630000}"/>
    <cellStyle name="Normal 3 2 10 4 2 2" xfId="25442" xr:uid="{00000000-0005-0000-0000-000063630000}"/>
    <cellStyle name="Normal 3 2 10 4 3" xfId="25443" xr:uid="{00000000-0005-0000-0000-000064630000}"/>
    <cellStyle name="Normal 3 2 10 5" xfId="25444" xr:uid="{00000000-0005-0000-0000-000065630000}"/>
    <cellStyle name="Normal 3 2 10 5 2" xfId="25445" xr:uid="{00000000-0005-0000-0000-000066630000}"/>
    <cellStyle name="Normal 3 2 10 6" xfId="25446" xr:uid="{00000000-0005-0000-0000-000067630000}"/>
    <cellStyle name="Normal 3 2 11" xfId="25447" xr:uid="{00000000-0005-0000-0000-000068630000}"/>
    <cellStyle name="Normal 3 2 12" xfId="25448" xr:uid="{00000000-0005-0000-0000-000069630000}"/>
    <cellStyle name="Normal 3 2 13" xfId="25449" xr:uid="{00000000-0005-0000-0000-00006A630000}"/>
    <cellStyle name="Normal 3 2 2" xfId="25450" xr:uid="{00000000-0005-0000-0000-00006B630000}"/>
    <cellStyle name="Normal 3 2 2 10" xfId="25451" xr:uid="{00000000-0005-0000-0000-00006C630000}"/>
    <cellStyle name="Normal 3 2 2 11" xfId="25452" xr:uid="{00000000-0005-0000-0000-00006D630000}"/>
    <cellStyle name="Normal 3 2 2 12" xfId="25453" xr:uid="{00000000-0005-0000-0000-00006E630000}"/>
    <cellStyle name="Normal 3 2 2 2" xfId="25454" xr:uid="{00000000-0005-0000-0000-00006F630000}"/>
    <cellStyle name="Normal 3 2 2 2 2" xfId="25455" xr:uid="{00000000-0005-0000-0000-000070630000}"/>
    <cellStyle name="Normal 3 2 2 2 3" xfId="25456" xr:uid="{00000000-0005-0000-0000-000071630000}"/>
    <cellStyle name="Normal 3 2 2 2 4" xfId="25457" xr:uid="{00000000-0005-0000-0000-000072630000}"/>
    <cellStyle name="Normal 3 2 2 2 5" xfId="25458" xr:uid="{00000000-0005-0000-0000-000073630000}"/>
    <cellStyle name="Normal 3 2 2 3" xfId="25459" xr:uid="{00000000-0005-0000-0000-000074630000}"/>
    <cellStyle name="Normal 3 2 2 3 2" xfId="25460" xr:uid="{00000000-0005-0000-0000-000075630000}"/>
    <cellStyle name="Normal 3 2 2 4" xfId="25461" xr:uid="{00000000-0005-0000-0000-000076630000}"/>
    <cellStyle name="Normal 3 2 2 4 2" xfId="25462" xr:uid="{00000000-0005-0000-0000-000077630000}"/>
    <cellStyle name="Normal 3 2 2 5" xfId="25463" xr:uid="{00000000-0005-0000-0000-000078630000}"/>
    <cellStyle name="Normal 3 2 2 5 2" xfId="25464" xr:uid="{00000000-0005-0000-0000-000079630000}"/>
    <cellStyle name="Normal 3 2 2 6" xfId="25465" xr:uid="{00000000-0005-0000-0000-00007A630000}"/>
    <cellStyle name="Normal 3 2 2 6 2" xfId="25466" xr:uid="{00000000-0005-0000-0000-00007B630000}"/>
    <cellStyle name="Normal 3 2 2 7" xfId="25467" xr:uid="{00000000-0005-0000-0000-00007C630000}"/>
    <cellStyle name="Normal 3 2 2 7 2" xfId="25468" xr:uid="{00000000-0005-0000-0000-00007D630000}"/>
    <cellStyle name="Normal 3 2 2 8" xfId="25469" xr:uid="{00000000-0005-0000-0000-00007E630000}"/>
    <cellStyle name="Normal 3 2 2 9" xfId="25470" xr:uid="{00000000-0005-0000-0000-00007F630000}"/>
    <cellStyle name="Normal 3 2 3" xfId="25471" xr:uid="{00000000-0005-0000-0000-000080630000}"/>
    <cellStyle name="Normal 3 2 3 2" xfId="25472" xr:uid="{00000000-0005-0000-0000-000081630000}"/>
    <cellStyle name="Normal 3 2 3 2 2" xfId="25473" xr:uid="{00000000-0005-0000-0000-000082630000}"/>
    <cellStyle name="Normal 3 2 3 2 3" xfId="25474" xr:uid="{00000000-0005-0000-0000-000083630000}"/>
    <cellStyle name="Normal 3 2 3 2 4" xfId="25475" xr:uid="{00000000-0005-0000-0000-000084630000}"/>
    <cellStyle name="Normal 3 2 3 3" xfId="25476" xr:uid="{00000000-0005-0000-0000-000085630000}"/>
    <cellStyle name="Normal 3 2 3 4" xfId="25477" xr:uid="{00000000-0005-0000-0000-000086630000}"/>
    <cellStyle name="Normal 3 2 3 5" xfId="25478" xr:uid="{00000000-0005-0000-0000-000087630000}"/>
    <cellStyle name="Normal 3 2 3 6" xfId="25479" xr:uid="{00000000-0005-0000-0000-000088630000}"/>
    <cellStyle name="Normal 3 2 4" xfId="25480" xr:uid="{00000000-0005-0000-0000-000089630000}"/>
    <cellStyle name="Normal 3 2 4 2" xfId="25481" xr:uid="{00000000-0005-0000-0000-00008A630000}"/>
    <cellStyle name="Normal 3 2 4 3" xfId="25482" xr:uid="{00000000-0005-0000-0000-00008B630000}"/>
    <cellStyle name="Normal 3 2 4 4" xfId="25483" xr:uid="{00000000-0005-0000-0000-00008C630000}"/>
    <cellStyle name="Normal 3 2 4 5" xfId="25484" xr:uid="{00000000-0005-0000-0000-00008D630000}"/>
    <cellStyle name="Normal 3 2 4 6" xfId="25485" xr:uid="{00000000-0005-0000-0000-00008E630000}"/>
    <cellStyle name="Normal 3 2 5" xfId="25486" xr:uid="{00000000-0005-0000-0000-00008F630000}"/>
    <cellStyle name="Normal 3 2 5 2" xfId="25487" xr:uid="{00000000-0005-0000-0000-000090630000}"/>
    <cellStyle name="Normal 3 2 5 2 2" xfId="25488" xr:uid="{00000000-0005-0000-0000-000091630000}"/>
    <cellStyle name="Normal 3 2 5 2 2 2" xfId="25489" xr:uid="{00000000-0005-0000-0000-000092630000}"/>
    <cellStyle name="Normal 3 2 5 2 2 2 2" xfId="25490" xr:uid="{00000000-0005-0000-0000-000093630000}"/>
    <cellStyle name="Normal 3 2 5 2 2 2 2 2" xfId="25491" xr:uid="{00000000-0005-0000-0000-000094630000}"/>
    <cellStyle name="Normal 3 2 5 2 2 2 2 2 2" xfId="25492" xr:uid="{00000000-0005-0000-0000-000095630000}"/>
    <cellStyle name="Normal 3 2 5 2 2 2 2 2 2 2" xfId="25493" xr:uid="{00000000-0005-0000-0000-000096630000}"/>
    <cellStyle name="Normal 3 2 5 2 2 2 2 2 3" xfId="25494" xr:uid="{00000000-0005-0000-0000-000097630000}"/>
    <cellStyle name="Normal 3 2 5 2 2 2 2 3" xfId="25495" xr:uid="{00000000-0005-0000-0000-000098630000}"/>
    <cellStyle name="Normal 3 2 5 2 2 2 2 3 2" xfId="25496" xr:uid="{00000000-0005-0000-0000-000099630000}"/>
    <cellStyle name="Normal 3 2 5 2 2 2 2 4" xfId="25497" xr:uid="{00000000-0005-0000-0000-00009A630000}"/>
    <cellStyle name="Normal 3 2 5 2 2 2 3" xfId="25498" xr:uid="{00000000-0005-0000-0000-00009B630000}"/>
    <cellStyle name="Normal 3 2 5 2 2 2 3 2" xfId="25499" xr:uid="{00000000-0005-0000-0000-00009C630000}"/>
    <cellStyle name="Normal 3 2 5 2 2 2 3 2 2" xfId="25500" xr:uid="{00000000-0005-0000-0000-00009D630000}"/>
    <cellStyle name="Normal 3 2 5 2 2 2 3 2 2 2" xfId="25501" xr:uid="{00000000-0005-0000-0000-00009E630000}"/>
    <cellStyle name="Normal 3 2 5 2 2 2 3 2 3" xfId="25502" xr:uid="{00000000-0005-0000-0000-00009F630000}"/>
    <cellStyle name="Normal 3 2 5 2 2 2 3 3" xfId="25503" xr:uid="{00000000-0005-0000-0000-0000A0630000}"/>
    <cellStyle name="Normal 3 2 5 2 2 2 3 3 2" xfId="25504" xr:uid="{00000000-0005-0000-0000-0000A1630000}"/>
    <cellStyle name="Normal 3 2 5 2 2 2 3 4" xfId="25505" xr:uid="{00000000-0005-0000-0000-0000A2630000}"/>
    <cellStyle name="Normal 3 2 5 2 2 2 4" xfId="25506" xr:uid="{00000000-0005-0000-0000-0000A3630000}"/>
    <cellStyle name="Normal 3 2 5 2 2 2 4 2" xfId="25507" xr:uid="{00000000-0005-0000-0000-0000A4630000}"/>
    <cellStyle name="Normal 3 2 5 2 2 2 4 2 2" xfId="25508" xr:uid="{00000000-0005-0000-0000-0000A5630000}"/>
    <cellStyle name="Normal 3 2 5 2 2 2 4 3" xfId="25509" xr:uid="{00000000-0005-0000-0000-0000A6630000}"/>
    <cellStyle name="Normal 3 2 5 2 2 2 5" xfId="25510" xr:uid="{00000000-0005-0000-0000-0000A7630000}"/>
    <cellStyle name="Normal 3 2 5 2 2 2 5 2" xfId="25511" xr:uid="{00000000-0005-0000-0000-0000A8630000}"/>
    <cellStyle name="Normal 3 2 5 2 2 2 6" xfId="25512" xr:uid="{00000000-0005-0000-0000-0000A9630000}"/>
    <cellStyle name="Normal 3 2 5 2 2 3" xfId="25513" xr:uid="{00000000-0005-0000-0000-0000AA630000}"/>
    <cellStyle name="Normal 3 2 5 2 2 3 2" xfId="25514" xr:uid="{00000000-0005-0000-0000-0000AB630000}"/>
    <cellStyle name="Normal 3 2 5 2 2 3 2 2" xfId="25515" xr:uid="{00000000-0005-0000-0000-0000AC630000}"/>
    <cellStyle name="Normal 3 2 5 2 2 3 2 2 2" xfId="25516" xr:uid="{00000000-0005-0000-0000-0000AD630000}"/>
    <cellStyle name="Normal 3 2 5 2 2 3 2 3" xfId="25517" xr:uid="{00000000-0005-0000-0000-0000AE630000}"/>
    <cellStyle name="Normal 3 2 5 2 2 3 3" xfId="25518" xr:uid="{00000000-0005-0000-0000-0000AF630000}"/>
    <cellStyle name="Normal 3 2 5 2 2 3 3 2" xfId="25519" xr:uid="{00000000-0005-0000-0000-0000B0630000}"/>
    <cellStyle name="Normal 3 2 5 2 2 3 4" xfId="25520" xr:uid="{00000000-0005-0000-0000-0000B1630000}"/>
    <cellStyle name="Normal 3 2 5 2 2 4" xfId="25521" xr:uid="{00000000-0005-0000-0000-0000B2630000}"/>
    <cellStyle name="Normal 3 2 5 2 2 4 2" xfId="25522" xr:uid="{00000000-0005-0000-0000-0000B3630000}"/>
    <cellStyle name="Normal 3 2 5 2 2 4 2 2" xfId="25523" xr:uid="{00000000-0005-0000-0000-0000B4630000}"/>
    <cellStyle name="Normal 3 2 5 2 2 4 2 2 2" xfId="25524" xr:uid="{00000000-0005-0000-0000-0000B5630000}"/>
    <cellStyle name="Normal 3 2 5 2 2 4 2 3" xfId="25525" xr:uid="{00000000-0005-0000-0000-0000B6630000}"/>
    <cellStyle name="Normal 3 2 5 2 2 4 3" xfId="25526" xr:uid="{00000000-0005-0000-0000-0000B7630000}"/>
    <cellStyle name="Normal 3 2 5 2 2 4 3 2" xfId="25527" xr:uid="{00000000-0005-0000-0000-0000B8630000}"/>
    <cellStyle name="Normal 3 2 5 2 2 4 4" xfId="25528" xr:uid="{00000000-0005-0000-0000-0000B9630000}"/>
    <cellStyle name="Normal 3 2 5 2 2 5" xfId="25529" xr:uid="{00000000-0005-0000-0000-0000BA630000}"/>
    <cellStyle name="Normal 3 2 5 2 2 5 2" xfId="25530" xr:uid="{00000000-0005-0000-0000-0000BB630000}"/>
    <cellStyle name="Normal 3 2 5 2 2 5 2 2" xfId="25531" xr:uid="{00000000-0005-0000-0000-0000BC630000}"/>
    <cellStyle name="Normal 3 2 5 2 2 5 3" xfId="25532" xr:uid="{00000000-0005-0000-0000-0000BD630000}"/>
    <cellStyle name="Normal 3 2 5 2 2 6" xfId="25533" xr:uid="{00000000-0005-0000-0000-0000BE630000}"/>
    <cellStyle name="Normal 3 2 5 2 2 6 2" xfId="25534" xr:uid="{00000000-0005-0000-0000-0000BF630000}"/>
    <cellStyle name="Normal 3 2 5 2 2 7" xfId="25535" xr:uid="{00000000-0005-0000-0000-0000C0630000}"/>
    <cellStyle name="Normal 3 2 5 2 3" xfId="25536" xr:uid="{00000000-0005-0000-0000-0000C1630000}"/>
    <cellStyle name="Normal 3 2 5 2 3 2" xfId="25537" xr:uid="{00000000-0005-0000-0000-0000C2630000}"/>
    <cellStyle name="Normal 3 2 5 2 3 2 2" xfId="25538" xr:uid="{00000000-0005-0000-0000-0000C3630000}"/>
    <cellStyle name="Normal 3 2 5 2 3 2 2 2" xfId="25539" xr:uid="{00000000-0005-0000-0000-0000C4630000}"/>
    <cellStyle name="Normal 3 2 5 2 3 2 2 2 2" xfId="25540" xr:uid="{00000000-0005-0000-0000-0000C5630000}"/>
    <cellStyle name="Normal 3 2 5 2 3 2 2 3" xfId="25541" xr:uid="{00000000-0005-0000-0000-0000C6630000}"/>
    <cellStyle name="Normal 3 2 5 2 3 2 3" xfId="25542" xr:uid="{00000000-0005-0000-0000-0000C7630000}"/>
    <cellStyle name="Normal 3 2 5 2 3 2 3 2" xfId="25543" xr:uid="{00000000-0005-0000-0000-0000C8630000}"/>
    <cellStyle name="Normal 3 2 5 2 3 2 4" xfId="25544" xr:uid="{00000000-0005-0000-0000-0000C9630000}"/>
    <cellStyle name="Normal 3 2 5 2 3 3" xfId="25545" xr:uid="{00000000-0005-0000-0000-0000CA630000}"/>
    <cellStyle name="Normal 3 2 5 2 3 3 2" xfId="25546" xr:uid="{00000000-0005-0000-0000-0000CB630000}"/>
    <cellStyle name="Normal 3 2 5 2 3 3 2 2" xfId="25547" xr:uid="{00000000-0005-0000-0000-0000CC630000}"/>
    <cellStyle name="Normal 3 2 5 2 3 3 2 2 2" xfId="25548" xr:uid="{00000000-0005-0000-0000-0000CD630000}"/>
    <cellStyle name="Normal 3 2 5 2 3 3 2 3" xfId="25549" xr:uid="{00000000-0005-0000-0000-0000CE630000}"/>
    <cellStyle name="Normal 3 2 5 2 3 3 3" xfId="25550" xr:uid="{00000000-0005-0000-0000-0000CF630000}"/>
    <cellStyle name="Normal 3 2 5 2 3 3 3 2" xfId="25551" xr:uid="{00000000-0005-0000-0000-0000D0630000}"/>
    <cellStyle name="Normal 3 2 5 2 3 3 4" xfId="25552" xr:uid="{00000000-0005-0000-0000-0000D1630000}"/>
    <cellStyle name="Normal 3 2 5 2 3 4" xfId="25553" xr:uid="{00000000-0005-0000-0000-0000D2630000}"/>
    <cellStyle name="Normal 3 2 5 2 3 4 2" xfId="25554" xr:uid="{00000000-0005-0000-0000-0000D3630000}"/>
    <cellStyle name="Normal 3 2 5 2 3 4 2 2" xfId="25555" xr:uid="{00000000-0005-0000-0000-0000D4630000}"/>
    <cellStyle name="Normal 3 2 5 2 3 4 3" xfId="25556" xr:uid="{00000000-0005-0000-0000-0000D5630000}"/>
    <cellStyle name="Normal 3 2 5 2 3 5" xfId="25557" xr:uid="{00000000-0005-0000-0000-0000D6630000}"/>
    <cellStyle name="Normal 3 2 5 2 3 5 2" xfId="25558" xr:uid="{00000000-0005-0000-0000-0000D7630000}"/>
    <cellStyle name="Normal 3 2 5 2 3 6" xfId="25559" xr:uid="{00000000-0005-0000-0000-0000D8630000}"/>
    <cellStyle name="Normal 3 2 5 2 4" xfId="25560" xr:uid="{00000000-0005-0000-0000-0000D9630000}"/>
    <cellStyle name="Normal 3 2 5 2 4 2" xfId="25561" xr:uid="{00000000-0005-0000-0000-0000DA630000}"/>
    <cellStyle name="Normal 3 2 5 2 4 2 2" xfId="25562" xr:uid="{00000000-0005-0000-0000-0000DB630000}"/>
    <cellStyle name="Normal 3 2 5 2 4 2 2 2" xfId="25563" xr:uid="{00000000-0005-0000-0000-0000DC630000}"/>
    <cellStyle name="Normal 3 2 5 2 4 2 3" xfId="25564" xr:uid="{00000000-0005-0000-0000-0000DD630000}"/>
    <cellStyle name="Normal 3 2 5 2 4 3" xfId="25565" xr:uid="{00000000-0005-0000-0000-0000DE630000}"/>
    <cellStyle name="Normal 3 2 5 2 4 3 2" xfId="25566" xr:uid="{00000000-0005-0000-0000-0000DF630000}"/>
    <cellStyle name="Normal 3 2 5 2 4 4" xfId="25567" xr:uid="{00000000-0005-0000-0000-0000E0630000}"/>
    <cellStyle name="Normal 3 2 5 2 5" xfId="25568" xr:uid="{00000000-0005-0000-0000-0000E1630000}"/>
    <cellStyle name="Normal 3 2 5 2 5 2" xfId="25569" xr:uid="{00000000-0005-0000-0000-0000E2630000}"/>
    <cellStyle name="Normal 3 2 5 2 5 2 2" xfId="25570" xr:uid="{00000000-0005-0000-0000-0000E3630000}"/>
    <cellStyle name="Normal 3 2 5 2 5 2 2 2" xfId="25571" xr:uid="{00000000-0005-0000-0000-0000E4630000}"/>
    <cellStyle name="Normal 3 2 5 2 5 2 3" xfId="25572" xr:uid="{00000000-0005-0000-0000-0000E5630000}"/>
    <cellStyle name="Normal 3 2 5 2 5 3" xfId="25573" xr:uid="{00000000-0005-0000-0000-0000E6630000}"/>
    <cellStyle name="Normal 3 2 5 2 5 3 2" xfId="25574" xr:uid="{00000000-0005-0000-0000-0000E7630000}"/>
    <cellStyle name="Normal 3 2 5 2 5 4" xfId="25575" xr:uid="{00000000-0005-0000-0000-0000E8630000}"/>
    <cellStyle name="Normal 3 2 5 2 6" xfId="25576" xr:uid="{00000000-0005-0000-0000-0000E9630000}"/>
    <cellStyle name="Normal 3 2 5 2 6 2" xfId="25577" xr:uid="{00000000-0005-0000-0000-0000EA630000}"/>
    <cellStyle name="Normal 3 2 5 2 6 2 2" xfId="25578" xr:uid="{00000000-0005-0000-0000-0000EB630000}"/>
    <cellStyle name="Normal 3 2 5 2 6 3" xfId="25579" xr:uid="{00000000-0005-0000-0000-0000EC630000}"/>
    <cellStyle name="Normal 3 2 5 2 7" xfId="25580" xr:uid="{00000000-0005-0000-0000-0000ED630000}"/>
    <cellStyle name="Normal 3 2 5 2 7 2" xfId="25581" xr:uid="{00000000-0005-0000-0000-0000EE630000}"/>
    <cellStyle name="Normal 3 2 5 2 8" xfId="25582" xr:uid="{00000000-0005-0000-0000-0000EF630000}"/>
    <cellStyle name="Normal 3 2 5 2 8 2" xfId="25583" xr:uid="{00000000-0005-0000-0000-0000F0630000}"/>
    <cellStyle name="Normal 3 2 5 2 9" xfId="25584" xr:uid="{00000000-0005-0000-0000-0000F1630000}"/>
    <cellStyle name="Normal 3 2 5 3" xfId="25585" xr:uid="{00000000-0005-0000-0000-0000F2630000}"/>
    <cellStyle name="Normal 3 2 5 3 2" xfId="25586" xr:uid="{00000000-0005-0000-0000-0000F3630000}"/>
    <cellStyle name="Normal 3 2 5 3 2 2" xfId="25587" xr:uid="{00000000-0005-0000-0000-0000F4630000}"/>
    <cellStyle name="Normal 3 2 5 3 2 2 2" xfId="25588" xr:uid="{00000000-0005-0000-0000-0000F5630000}"/>
    <cellStyle name="Normal 3 2 5 3 2 2 2 2" xfId="25589" xr:uid="{00000000-0005-0000-0000-0000F6630000}"/>
    <cellStyle name="Normal 3 2 5 3 2 2 2 2 2" xfId="25590" xr:uid="{00000000-0005-0000-0000-0000F7630000}"/>
    <cellStyle name="Normal 3 2 5 3 2 2 2 3" xfId="25591" xr:uid="{00000000-0005-0000-0000-0000F8630000}"/>
    <cellStyle name="Normal 3 2 5 3 2 2 3" xfId="25592" xr:uid="{00000000-0005-0000-0000-0000F9630000}"/>
    <cellStyle name="Normal 3 2 5 3 2 2 3 2" xfId="25593" xr:uid="{00000000-0005-0000-0000-0000FA630000}"/>
    <cellStyle name="Normal 3 2 5 3 2 2 4" xfId="25594" xr:uid="{00000000-0005-0000-0000-0000FB630000}"/>
    <cellStyle name="Normal 3 2 5 3 2 3" xfId="25595" xr:uid="{00000000-0005-0000-0000-0000FC630000}"/>
    <cellStyle name="Normal 3 2 5 3 2 3 2" xfId="25596" xr:uid="{00000000-0005-0000-0000-0000FD630000}"/>
    <cellStyle name="Normal 3 2 5 3 2 3 2 2" xfId="25597" xr:uid="{00000000-0005-0000-0000-0000FE630000}"/>
    <cellStyle name="Normal 3 2 5 3 2 3 2 2 2" xfId="25598" xr:uid="{00000000-0005-0000-0000-0000FF630000}"/>
    <cellStyle name="Normal 3 2 5 3 2 3 2 3" xfId="25599" xr:uid="{00000000-0005-0000-0000-000000640000}"/>
    <cellStyle name="Normal 3 2 5 3 2 3 3" xfId="25600" xr:uid="{00000000-0005-0000-0000-000001640000}"/>
    <cellStyle name="Normal 3 2 5 3 2 3 3 2" xfId="25601" xr:uid="{00000000-0005-0000-0000-000002640000}"/>
    <cellStyle name="Normal 3 2 5 3 2 3 4" xfId="25602" xr:uid="{00000000-0005-0000-0000-000003640000}"/>
    <cellStyle name="Normal 3 2 5 3 2 4" xfId="25603" xr:uid="{00000000-0005-0000-0000-000004640000}"/>
    <cellStyle name="Normal 3 2 5 3 2 4 2" xfId="25604" xr:uid="{00000000-0005-0000-0000-000005640000}"/>
    <cellStyle name="Normal 3 2 5 3 2 4 2 2" xfId="25605" xr:uid="{00000000-0005-0000-0000-000006640000}"/>
    <cellStyle name="Normal 3 2 5 3 2 4 3" xfId="25606" xr:uid="{00000000-0005-0000-0000-000007640000}"/>
    <cellStyle name="Normal 3 2 5 3 2 5" xfId="25607" xr:uid="{00000000-0005-0000-0000-000008640000}"/>
    <cellStyle name="Normal 3 2 5 3 2 5 2" xfId="25608" xr:uid="{00000000-0005-0000-0000-000009640000}"/>
    <cellStyle name="Normal 3 2 5 3 2 6" xfId="25609" xr:uid="{00000000-0005-0000-0000-00000A640000}"/>
    <cellStyle name="Normal 3 2 5 3 3" xfId="25610" xr:uid="{00000000-0005-0000-0000-00000B640000}"/>
    <cellStyle name="Normal 3 2 5 3 3 2" xfId="25611" xr:uid="{00000000-0005-0000-0000-00000C640000}"/>
    <cellStyle name="Normal 3 2 5 3 3 2 2" xfId="25612" xr:uid="{00000000-0005-0000-0000-00000D640000}"/>
    <cellStyle name="Normal 3 2 5 3 3 2 2 2" xfId="25613" xr:uid="{00000000-0005-0000-0000-00000E640000}"/>
    <cellStyle name="Normal 3 2 5 3 3 2 3" xfId="25614" xr:uid="{00000000-0005-0000-0000-00000F640000}"/>
    <cellStyle name="Normal 3 2 5 3 3 3" xfId="25615" xr:uid="{00000000-0005-0000-0000-000010640000}"/>
    <cellStyle name="Normal 3 2 5 3 3 3 2" xfId="25616" xr:uid="{00000000-0005-0000-0000-000011640000}"/>
    <cellStyle name="Normal 3 2 5 3 3 4" xfId="25617" xr:uid="{00000000-0005-0000-0000-000012640000}"/>
    <cellStyle name="Normal 3 2 5 3 4" xfId="25618" xr:uid="{00000000-0005-0000-0000-000013640000}"/>
    <cellStyle name="Normal 3 2 5 3 4 2" xfId="25619" xr:uid="{00000000-0005-0000-0000-000014640000}"/>
    <cellStyle name="Normal 3 2 5 3 4 2 2" xfId="25620" xr:uid="{00000000-0005-0000-0000-000015640000}"/>
    <cellStyle name="Normal 3 2 5 3 4 2 2 2" xfId="25621" xr:uid="{00000000-0005-0000-0000-000016640000}"/>
    <cellStyle name="Normal 3 2 5 3 4 2 3" xfId="25622" xr:uid="{00000000-0005-0000-0000-000017640000}"/>
    <cellStyle name="Normal 3 2 5 3 4 3" xfId="25623" xr:uid="{00000000-0005-0000-0000-000018640000}"/>
    <cellStyle name="Normal 3 2 5 3 4 3 2" xfId="25624" xr:uid="{00000000-0005-0000-0000-000019640000}"/>
    <cellStyle name="Normal 3 2 5 3 4 4" xfId="25625" xr:uid="{00000000-0005-0000-0000-00001A640000}"/>
    <cellStyle name="Normal 3 2 5 3 5" xfId="25626" xr:uid="{00000000-0005-0000-0000-00001B640000}"/>
    <cellStyle name="Normal 3 2 5 3 5 2" xfId="25627" xr:uid="{00000000-0005-0000-0000-00001C640000}"/>
    <cellStyle name="Normal 3 2 5 3 5 2 2" xfId="25628" xr:uid="{00000000-0005-0000-0000-00001D640000}"/>
    <cellStyle name="Normal 3 2 5 3 5 3" xfId="25629" xr:uid="{00000000-0005-0000-0000-00001E640000}"/>
    <cellStyle name="Normal 3 2 5 3 6" xfId="25630" xr:uid="{00000000-0005-0000-0000-00001F640000}"/>
    <cellStyle name="Normal 3 2 5 3 6 2" xfId="25631" xr:uid="{00000000-0005-0000-0000-000020640000}"/>
    <cellStyle name="Normal 3 2 5 3 7" xfId="25632" xr:uid="{00000000-0005-0000-0000-000021640000}"/>
    <cellStyle name="Normal 3 2 5 4" xfId="25633" xr:uid="{00000000-0005-0000-0000-000022640000}"/>
    <cellStyle name="Normal 3 2 5 4 2" xfId="25634" xr:uid="{00000000-0005-0000-0000-000023640000}"/>
    <cellStyle name="Normal 3 2 5 4 2 2" xfId="25635" xr:uid="{00000000-0005-0000-0000-000024640000}"/>
    <cellStyle name="Normal 3 2 5 4 2 2 2" xfId="25636" xr:uid="{00000000-0005-0000-0000-000025640000}"/>
    <cellStyle name="Normal 3 2 5 4 2 2 2 2" xfId="25637" xr:uid="{00000000-0005-0000-0000-000026640000}"/>
    <cellStyle name="Normal 3 2 5 4 2 2 3" xfId="25638" xr:uid="{00000000-0005-0000-0000-000027640000}"/>
    <cellStyle name="Normal 3 2 5 4 2 3" xfId="25639" xr:uid="{00000000-0005-0000-0000-000028640000}"/>
    <cellStyle name="Normal 3 2 5 4 2 3 2" xfId="25640" xr:uid="{00000000-0005-0000-0000-000029640000}"/>
    <cellStyle name="Normal 3 2 5 4 2 4" xfId="25641" xr:uid="{00000000-0005-0000-0000-00002A640000}"/>
    <cellStyle name="Normal 3 2 5 4 3" xfId="25642" xr:uid="{00000000-0005-0000-0000-00002B640000}"/>
    <cellStyle name="Normal 3 2 5 4 3 2" xfId="25643" xr:uid="{00000000-0005-0000-0000-00002C640000}"/>
    <cellStyle name="Normal 3 2 5 4 3 2 2" xfId="25644" xr:uid="{00000000-0005-0000-0000-00002D640000}"/>
    <cellStyle name="Normal 3 2 5 4 3 2 2 2" xfId="25645" xr:uid="{00000000-0005-0000-0000-00002E640000}"/>
    <cellStyle name="Normal 3 2 5 4 3 2 3" xfId="25646" xr:uid="{00000000-0005-0000-0000-00002F640000}"/>
    <cellStyle name="Normal 3 2 5 4 3 3" xfId="25647" xr:uid="{00000000-0005-0000-0000-000030640000}"/>
    <cellStyle name="Normal 3 2 5 4 3 3 2" xfId="25648" xr:uid="{00000000-0005-0000-0000-000031640000}"/>
    <cellStyle name="Normal 3 2 5 4 3 4" xfId="25649" xr:uid="{00000000-0005-0000-0000-000032640000}"/>
    <cellStyle name="Normal 3 2 5 4 4" xfId="25650" xr:uid="{00000000-0005-0000-0000-000033640000}"/>
    <cellStyle name="Normal 3 2 5 4 4 2" xfId="25651" xr:uid="{00000000-0005-0000-0000-000034640000}"/>
    <cellStyle name="Normal 3 2 5 4 4 2 2" xfId="25652" xr:uid="{00000000-0005-0000-0000-000035640000}"/>
    <cellStyle name="Normal 3 2 5 4 4 3" xfId="25653" xr:uid="{00000000-0005-0000-0000-000036640000}"/>
    <cellStyle name="Normal 3 2 5 4 5" xfId="25654" xr:uid="{00000000-0005-0000-0000-000037640000}"/>
    <cellStyle name="Normal 3 2 5 4 5 2" xfId="25655" xr:uid="{00000000-0005-0000-0000-000038640000}"/>
    <cellStyle name="Normal 3 2 5 4 6" xfId="25656" xr:uid="{00000000-0005-0000-0000-000039640000}"/>
    <cellStyle name="Normal 3 2 5 5" xfId="25657" xr:uid="{00000000-0005-0000-0000-00003A640000}"/>
    <cellStyle name="Normal 3 2 6" xfId="25658" xr:uid="{00000000-0005-0000-0000-00003B640000}"/>
    <cellStyle name="Normal 3 2 6 2" xfId="25659" xr:uid="{00000000-0005-0000-0000-00003C640000}"/>
    <cellStyle name="Normal 3 2 6 2 2" xfId="25660" xr:uid="{00000000-0005-0000-0000-00003D640000}"/>
    <cellStyle name="Normal 3 2 6 2 2 2" xfId="25661" xr:uid="{00000000-0005-0000-0000-00003E640000}"/>
    <cellStyle name="Normal 3 2 6 2 2 2 2" xfId="25662" xr:uid="{00000000-0005-0000-0000-00003F640000}"/>
    <cellStyle name="Normal 3 2 6 2 2 2 2 2" xfId="25663" xr:uid="{00000000-0005-0000-0000-000040640000}"/>
    <cellStyle name="Normal 3 2 6 2 2 2 2 2 2" xfId="25664" xr:uid="{00000000-0005-0000-0000-000041640000}"/>
    <cellStyle name="Normal 3 2 6 2 2 2 2 2 2 2" xfId="25665" xr:uid="{00000000-0005-0000-0000-000042640000}"/>
    <cellStyle name="Normal 3 2 6 2 2 2 2 2 3" xfId="25666" xr:uid="{00000000-0005-0000-0000-000043640000}"/>
    <cellStyle name="Normal 3 2 6 2 2 2 2 3" xfId="25667" xr:uid="{00000000-0005-0000-0000-000044640000}"/>
    <cellStyle name="Normal 3 2 6 2 2 2 2 3 2" xfId="25668" xr:uid="{00000000-0005-0000-0000-000045640000}"/>
    <cellStyle name="Normal 3 2 6 2 2 2 2 4" xfId="25669" xr:uid="{00000000-0005-0000-0000-000046640000}"/>
    <cellStyle name="Normal 3 2 6 2 2 2 3" xfId="25670" xr:uid="{00000000-0005-0000-0000-000047640000}"/>
    <cellStyle name="Normal 3 2 6 2 2 2 3 2" xfId="25671" xr:uid="{00000000-0005-0000-0000-000048640000}"/>
    <cellStyle name="Normal 3 2 6 2 2 2 3 2 2" xfId="25672" xr:uid="{00000000-0005-0000-0000-000049640000}"/>
    <cellStyle name="Normal 3 2 6 2 2 2 3 2 2 2" xfId="25673" xr:uid="{00000000-0005-0000-0000-00004A640000}"/>
    <cellStyle name="Normal 3 2 6 2 2 2 3 2 3" xfId="25674" xr:uid="{00000000-0005-0000-0000-00004B640000}"/>
    <cellStyle name="Normal 3 2 6 2 2 2 3 3" xfId="25675" xr:uid="{00000000-0005-0000-0000-00004C640000}"/>
    <cellStyle name="Normal 3 2 6 2 2 2 3 3 2" xfId="25676" xr:uid="{00000000-0005-0000-0000-00004D640000}"/>
    <cellStyle name="Normal 3 2 6 2 2 2 3 4" xfId="25677" xr:uid="{00000000-0005-0000-0000-00004E640000}"/>
    <cellStyle name="Normal 3 2 6 2 2 2 4" xfId="25678" xr:uid="{00000000-0005-0000-0000-00004F640000}"/>
    <cellStyle name="Normal 3 2 6 2 2 2 4 2" xfId="25679" xr:uid="{00000000-0005-0000-0000-000050640000}"/>
    <cellStyle name="Normal 3 2 6 2 2 2 4 2 2" xfId="25680" xr:uid="{00000000-0005-0000-0000-000051640000}"/>
    <cellStyle name="Normal 3 2 6 2 2 2 4 3" xfId="25681" xr:uid="{00000000-0005-0000-0000-000052640000}"/>
    <cellStyle name="Normal 3 2 6 2 2 2 5" xfId="25682" xr:uid="{00000000-0005-0000-0000-000053640000}"/>
    <cellStyle name="Normal 3 2 6 2 2 2 5 2" xfId="25683" xr:uid="{00000000-0005-0000-0000-000054640000}"/>
    <cellStyle name="Normal 3 2 6 2 2 2 6" xfId="25684" xr:uid="{00000000-0005-0000-0000-000055640000}"/>
    <cellStyle name="Normal 3 2 6 2 2 3" xfId="25685" xr:uid="{00000000-0005-0000-0000-000056640000}"/>
    <cellStyle name="Normal 3 2 6 2 2 3 2" xfId="25686" xr:uid="{00000000-0005-0000-0000-000057640000}"/>
    <cellStyle name="Normal 3 2 6 2 2 3 2 2" xfId="25687" xr:uid="{00000000-0005-0000-0000-000058640000}"/>
    <cellStyle name="Normal 3 2 6 2 2 3 2 2 2" xfId="25688" xr:uid="{00000000-0005-0000-0000-000059640000}"/>
    <cellStyle name="Normal 3 2 6 2 2 3 2 3" xfId="25689" xr:uid="{00000000-0005-0000-0000-00005A640000}"/>
    <cellStyle name="Normal 3 2 6 2 2 3 3" xfId="25690" xr:uid="{00000000-0005-0000-0000-00005B640000}"/>
    <cellStyle name="Normal 3 2 6 2 2 3 3 2" xfId="25691" xr:uid="{00000000-0005-0000-0000-00005C640000}"/>
    <cellStyle name="Normal 3 2 6 2 2 3 4" xfId="25692" xr:uid="{00000000-0005-0000-0000-00005D640000}"/>
    <cellStyle name="Normal 3 2 6 2 2 4" xfId="25693" xr:uid="{00000000-0005-0000-0000-00005E640000}"/>
    <cellStyle name="Normal 3 2 6 2 2 4 2" xfId="25694" xr:uid="{00000000-0005-0000-0000-00005F640000}"/>
    <cellStyle name="Normal 3 2 6 2 2 4 2 2" xfId="25695" xr:uid="{00000000-0005-0000-0000-000060640000}"/>
    <cellStyle name="Normal 3 2 6 2 2 4 2 2 2" xfId="25696" xr:uid="{00000000-0005-0000-0000-000061640000}"/>
    <cellStyle name="Normal 3 2 6 2 2 4 2 3" xfId="25697" xr:uid="{00000000-0005-0000-0000-000062640000}"/>
    <cellStyle name="Normal 3 2 6 2 2 4 3" xfId="25698" xr:uid="{00000000-0005-0000-0000-000063640000}"/>
    <cellStyle name="Normal 3 2 6 2 2 4 3 2" xfId="25699" xr:uid="{00000000-0005-0000-0000-000064640000}"/>
    <cellStyle name="Normal 3 2 6 2 2 4 4" xfId="25700" xr:uid="{00000000-0005-0000-0000-000065640000}"/>
    <cellStyle name="Normal 3 2 6 2 2 5" xfId="25701" xr:uid="{00000000-0005-0000-0000-000066640000}"/>
    <cellStyle name="Normal 3 2 6 2 2 5 2" xfId="25702" xr:uid="{00000000-0005-0000-0000-000067640000}"/>
    <cellStyle name="Normal 3 2 6 2 2 5 2 2" xfId="25703" xr:uid="{00000000-0005-0000-0000-000068640000}"/>
    <cellStyle name="Normal 3 2 6 2 2 5 3" xfId="25704" xr:uid="{00000000-0005-0000-0000-000069640000}"/>
    <cellStyle name="Normal 3 2 6 2 2 6" xfId="25705" xr:uid="{00000000-0005-0000-0000-00006A640000}"/>
    <cellStyle name="Normal 3 2 6 2 2 6 2" xfId="25706" xr:uid="{00000000-0005-0000-0000-00006B640000}"/>
    <cellStyle name="Normal 3 2 6 2 2 7" xfId="25707" xr:uid="{00000000-0005-0000-0000-00006C640000}"/>
    <cellStyle name="Normal 3 2 6 2 3" xfId="25708" xr:uid="{00000000-0005-0000-0000-00006D640000}"/>
    <cellStyle name="Normal 3 2 6 2 3 2" xfId="25709" xr:uid="{00000000-0005-0000-0000-00006E640000}"/>
    <cellStyle name="Normal 3 2 6 2 3 2 2" xfId="25710" xr:uid="{00000000-0005-0000-0000-00006F640000}"/>
    <cellStyle name="Normal 3 2 6 2 3 2 2 2" xfId="25711" xr:uid="{00000000-0005-0000-0000-000070640000}"/>
    <cellStyle name="Normal 3 2 6 2 3 2 2 2 2" xfId="25712" xr:uid="{00000000-0005-0000-0000-000071640000}"/>
    <cellStyle name="Normal 3 2 6 2 3 2 2 3" xfId="25713" xr:uid="{00000000-0005-0000-0000-000072640000}"/>
    <cellStyle name="Normal 3 2 6 2 3 2 3" xfId="25714" xr:uid="{00000000-0005-0000-0000-000073640000}"/>
    <cellStyle name="Normal 3 2 6 2 3 2 3 2" xfId="25715" xr:uid="{00000000-0005-0000-0000-000074640000}"/>
    <cellStyle name="Normal 3 2 6 2 3 2 4" xfId="25716" xr:uid="{00000000-0005-0000-0000-000075640000}"/>
    <cellStyle name="Normal 3 2 6 2 3 3" xfId="25717" xr:uid="{00000000-0005-0000-0000-000076640000}"/>
    <cellStyle name="Normal 3 2 6 2 3 3 2" xfId="25718" xr:uid="{00000000-0005-0000-0000-000077640000}"/>
    <cellStyle name="Normal 3 2 6 2 3 3 2 2" xfId="25719" xr:uid="{00000000-0005-0000-0000-000078640000}"/>
    <cellStyle name="Normal 3 2 6 2 3 3 2 2 2" xfId="25720" xr:uid="{00000000-0005-0000-0000-000079640000}"/>
    <cellStyle name="Normal 3 2 6 2 3 3 2 3" xfId="25721" xr:uid="{00000000-0005-0000-0000-00007A640000}"/>
    <cellStyle name="Normal 3 2 6 2 3 3 3" xfId="25722" xr:uid="{00000000-0005-0000-0000-00007B640000}"/>
    <cellStyle name="Normal 3 2 6 2 3 3 3 2" xfId="25723" xr:uid="{00000000-0005-0000-0000-00007C640000}"/>
    <cellStyle name="Normal 3 2 6 2 3 3 4" xfId="25724" xr:uid="{00000000-0005-0000-0000-00007D640000}"/>
    <cellStyle name="Normal 3 2 6 2 3 4" xfId="25725" xr:uid="{00000000-0005-0000-0000-00007E640000}"/>
    <cellStyle name="Normal 3 2 6 2 3 4 2" xfId="25726" xr:uid="{00000000-0005-0000-0000-00007F640000}"/>
    <cellStyle name="Normal 3 2 6 2 3 4 2 2" xfId="25727" xr:uid="{00000000-0005-0000-0000-000080640000}"/>
    <cellStyle name="Normal 3 2 6 2 3 4 3" xfId="25728" xr:uid="{00000000-0005-0000-0000-000081640000}"/>
    <cellStyle name="Normal 3 2 6 2 3 5" xfId="25729" xr:uid="{00000000-0005-0000-0000-000082640000}"/>
    <cellStyle name="Normal 3 2 6 2 3 5 2" xfId="25730" xr:uid="{00000000-0005-0000-0000-000083640000}"/>
    <cellStyle name="Normal 3 2 6 2 3 6" xfId="25731" xr:uid="{00000000-0005-0000-0000-000084640000}"/>
    <cellStyle name="Normal 3 2 6 2 4" xfId="25732" xr:uid="{00000000-0005-0000-0000-000085640000}"/>
    <cellStyle name="Normal 3 2 6 2 4 2" xfId="25733" xr:uid="{00000000-0005-0000-0000-000086640000}"/>
    <cellStyle name="Normal 3 2 6 2 4 2 2" xfId="25734" xr:uid="{00000000-0005-0000-0000-000087640000}"/>
    <cellStyle name="Normal 3 2 6 2 4 2 2 2" xfId="25735" xr:uid="{00000000-0005-0000-0000-000088640000}"/>
    <cellStyle name="Normal 3 2 6 2 4 2 3" xfId="25736" xr:uid="{00000000-0005-0000-0000-000089640000}"/>
    <cellStyle name="Normal 3 2 6 2 4 3" xfId="25737" xr:uid="{00000000-0005-0000-0000-00008A640000}"/>
    <cellStyle name="Normal 3 2 6 2 4 3 2" xfId="25738" xr:uid="{00000000-0005-0000-0000-00008B640000}"/>
    <cellStyle name="Normal 3 2 6 2 4 4" xfId="25739" xr:uid="{00000000-0005-0000-0000-00008C640000}"/>
    <cellStyle name="Normal 3 2 6 2 5" xfId="25740" xr:uid="{00000000-0005-0000-0000-00008D640000}"/>
    <cellStyle name="Normal 3 2 6 2 5 2" xfId="25741" xr:uid="{00000000-0005-0000-0000-00008E640000}"/>
    <cellStyle name="Normal 3 2 6 2 5 2 2" xfId="25742" xr:uid="{00000000-0005-0000-0000-00008F640000}"/>
    <cellStyle name="Normal 3 2 6 2 5 2 2 2" xfId="25743" xr:uid="{00000000-0005-0000-0000-000090640000}"/>
    <cellStyle name="Normal 3 2 6 2 5 2 3" xfId="25744" xr:uid="{00000000-0005-0000-0000-000091640000}"/>
    <cellStyle name="Normal 3 2 6 2 5 3" xfId="25745" xr:uid="{00000000-0005-0000-0000-000092640000}"/>
    <cellStyle name="Normal 3 2 6 2 5 3 2" xfId="25746" xr:uid="{00000000-0005-0000-0000-000093640000}"/>
    <cellStyle name="Normal 3 2 6 2 5 4" xfId="25747" xr:uid="{00000000-0005-0000-0000-000094640000}"/>
    <cellStyle name="Normal 3 2 6 2 6" xfId="25748" xr:uid="{00000000-0005-0000-0000-000095640000}"/>
    <cellStyle name="Normal 3 2 6 2 6 2" xfId="25749" xr:uid="{00000000-0005-0000-0000-000096640000}"/>
    <cellStyle name="Normal 3 2 6 2 6 2 2" xfId="25750" xr:uid="{00000000-0005-0000-0000-000097640000}"/>
    <cellStyle name="Normal 3 2 6 2 6 3" xfId="25751" xr:uid="{00000000-0005-0000-0000-000098640000}"/>
    <cellStyle name="Normal 3 2 6 2 7" xfId="25752" xr:uid="{00000000-0005-0000-0000-000099640000}"/>
    <cellStyle name="Normal 3 2 6 2 7 2" xfId="25753" xr:uid="{00000000-0005-0000-0000-00009A640000}"/>
    <cellStyle name="Normal 3 2 6 2 8" xfId="25754" xr:uid="{00000000-0005-0000-0000-00009B640000}"/>
    <cellStyle name="Normal 3 2 6 2 8 2" xfId="25755" xr:uid="{00000000-0005-0000-0000-00009C640000}"/>
    <cellStyle name="Normal 3 2 6 2 9" xfId="25756" xr:uid="{00000000-0005-0000-0000-00009D640000}"/>
    <cellStyle name="Normal 3 2 6 3" xfId="25757" xr:uid="{00000000-0005-0000-0000-00009E640000}"/>
    <cellStyle name="Normal 3 2 6 3 2" xfId="25758" xr:uid="{00000000-0005-0000-0000-00009F640000}"/>
    <cellStyle name="Normal 3 2 6 3 2 2" xfId="25759" xr:uid="{00000000-0005-0000-0000-0000A0640000}"/>
    <cellStyle name="Normal 3 2 6 3 2 2 2" xfId="25760" xr:uid="{00000000-0005-0000-0000-0000A1640000}"/>
    <cellStyle name="Normal 3 2 6 3 2 2 2 2" xfId="25761" xr:uid="{00000000-0005-0000-0000-0000A2640000}"/>
    <cellStyle name="Normal 3 2 6 3 2 2 2 2 2" xfId="25762" xr:uid="{00000000-0005-0000-0000-0000A3640000}"/>
    <cellStyle name="Normal 3 2 6 3 2 2 2 3" xfId="25763" xr:uid="{00000000-0005-0000-0000-0000A4640000}"/>
    <cellStyle name="Normal 3 2 6 3 2 2 3" xfId="25764" xr:uid="{00000000-0005-0000-0000-0000A5640000}"/>
    <cellStyle name="Normal 3 2 6 3 2 2 3 2" xfId="25765" xr:uid="{00000000-0005-0000-0000-0000A6640000}"/>
    <cellStyle name="Normal 3 2 6 3 2 2 4" xfId="25766" xr:uid="{00000000-0005-0000-0000-0000A7640000}"/>
    <cellStyle name="Normal 3 2 6 3 2 3" xfId="25767" xr:uid="{00000000-0005-0000-0000-0000A8640000}"/>
    <cellStyle name="Normal 3 2 6 3 2 3 2" xfId="25768" xr:uid="{00000000-0005-0000-0000-0000A9640000}"/>
    <cellStyle name="Normal 3 2 6 3 2 3 2 2" xfId="25769" xr:uid="{00000000-0005-0000-0000-0000AA640000}"/>
    <cellStyle name="Normal 3 2 6 3 2 3 2 2 2" xfId="25770" xr:uid="{00000000-0005-0000-0000-0000AB640000}"/>
    <cellStyle name="Normal 3 2 6 3 2 3 2 3" xfId="25771" xr:uid="{00000000-0005-0000-0000-0000AC640000}"/>
    <cellStyle name="Normal 3 2 6 3 2 3 3" xfId="25772" xr:uid="{00000000-0005-0000-0000-0000AD640000}"/>
    <cellStyle name="Normal 3 2 6 3 2 3 3 2" xfId="25773" xr:uid="{00000000-0005-0000-0000-0000AE640000}"/>
    <cellStyle name="Normal 3 2 6 3 2 3 4" xfId="25774" xr:uid="{00000000-0005-0000-0000-0000AF640000}"/>
    <cellStyle name="Normal 3 2 6 3 2 4" xfId="25775" xr:uid="{00000000-0005-0000-0000-0000B0640000}"/>
    <cellStyle name="Normal 3 2 6 3 2 4 2" xfId="25776" xr:uid="{00000000-0005-0000-0000-0000B1640000}"/>
    <cellStyle name="Normal 3 2 6 3 2 4 2 2" xfId="25777" xr:uid="{00000000-0005-0000-0000-0000B2640000}"/>
    <cellStyle name="Normal 3 2 6 3 2 4 3" xfId="25778" xr:uid="{00000000-0005-0000-0000-0000B3640000}"/>
    <cellStyle name="Normal 3 2 6 3 2 5" xfId="25779" xr:uid="{00000000-0005-0000-0000-0000B4640000}"/>
    <cellStyle name="Normal 3 2 6 3 2 5 2" xfId="25780" xr:uid="{00000000-0005-0000-0000-0000B5640000}"/>
    <cellStyle name="Normal 3 2 6 3 2 6" xfId="25781" xr:uid="{00000000-0005-0000-0000-0000B6640000}"/>
    <cellStyle name="Normal 3 2 6 3 3" xfId="25782" xr:uid="{00000000-0005-0000-0000-0000B7640000}"/>
    <cellStyle name="Normal 3 2 6 3 3 2" xfId="25783" xr:uid="{00000000-0005-0000-0000-0000B8640000}"/>
    <cellStyle name="Normal 3 2 6 3 3 2 2" xfId="25784" xr:uid="{00000000-0005-0000-0000-0000B9640000}"/>
    <cellStyle name="Normal 3 2 6 3 3 2 2 2" xfId="25785" xr:uid="{00000000-0005-0000-0000-0000BA640000}"/>
    <cellStyle name="Normal 3 2 6 3 3 2 3" xfId="25786" xr:uid="{00000000-0005-0000-0000-0000BB640000}"/>
    <cellStyle name="Normal 3 2 6 3 3 3" xfId="25787" xr:uid="{00000000-0005-0000-0000-0000BC640000}"/>
    <cellStyle name="Normal 3 2 6 3 3 3 2" xfId="25788" xr:uid="{00000000-0005-0000-0000-0000BD640000}"/>
    <cellStyle name="Normal 3 2 6 3 3 4" xfId="25789" xr:uid="{00000000-0005-0000-0000-0000BE640000}"/>
    <cellStyle name="Normal 3 2 6 3 4" xfId="25790" xr:uid="{00000000-0005-0000-0000-0000BF640000}"/>
    <cellStyle name="Normal 3 2 6 3 4 2" xfId="25791" xr:uid="{00000000-0005-0000-0000-0000C0640000}"/>
    <cellStyle name="Normal 3 2 6 3 4 2 2" xfId="25792" xr:uid="{00000000-0005-0000-0000-0000C1640000}"/>
    <cellStyle name="Normal 3 2 6 3 4 2 2 2" xfId="25793" xr:uid="{00000000-0005-0000-0000-0000C2640000}"/>
    <cellStyle name="Normal 3 2 6 3 4 2 3" xfId="25794" xr:uid="{00000000-0005-0000-0000-0000C3640000}"/>
    <cellStyle name="Normal 3 2 6 3 4 3" xfId="25795" xr:uid="{00000000-0005-0000-0000-0000C4640000}"/>
    <cellStyle name="Normal 3 2 6 3 4 3 2" xfId="25796" xr:uid="{00000000-0005-0000-0000-0000C5640000}"/>
    <cellStyle name="Normal 3 2 6 3 4 4" xfId="25797" xr:uid="{00000000-0005-0000-0000-0000C6640000}"/>
    <cellStyle name="Normal 3 2 6 3 5" xfId="25798" xr:uid="{00000000-0005-0000-0000-0000C7640000}"/>
    <cellStyle name="Normal 3 2 6 3 5 2" xfId="25799" xr:uid="{00000000-0005-0000-0000-0000C8640000}"/>
    <cellStyle name="Normal 3 2 6 3 5 2 2" xfId="25800" xr:uid="{00000000-0005-0000-0000-0000C9640000}"/>
    <cellStyle name="Normal 3 2 6 3 5 3" xfId="25801" xr:uid="{00000000-0005-0000-0000-0000CA640000}"/>
    <cellStyle name="Normal 3 2 6 3 6" xfId="25802" xr:uid="{00000000-0005-0000-0000-0000CB640000}"/>
    <cellStyle name="Normal 3 2 6 3 6 2" xfId="25803" xr:uid="{00000000-0005-0000-0000-0000CC640000}"/>
    <cellStyle name="Normal 3 2 6 3 7" xfId="25804" xr:uid="{00000000-0005-0000-0000-0000CD640000}"/>
    <cellStyle name="Normal 3 2 6 4" xfId="25805" xr:uid="{00000000-0005-0000-0000-0000CE640000}"/>
    <cellStyle name="Normal 3 2 6 4 2" xfId="25806" xr:uid="{00000000-0005-0000-0000-0000CF640000}"/>
    <cellStyle name="Normal 3 2 6 4 2 2" xfId="25807" xr:uid="{00000000-0005-0000-0000-0000D0640000}"/>
    <cellStyle name="Normal 3 2 6 4 2 2 2" xfId="25808" xr:uid="{00000000-0005-0000-0000-0000D1640000}"/>
    <cellStyle name="Normal 3 2 6 4 2 2 2 2" xfId="25809" xr:uid="{00000000-0005-0000-0000-0000D2640000}"/>
    <cellStyle name="Normal 3 2 6 4 2 2 3" xfId="25810" xr:uid="{00000000-0005-0000-0000-0000D3640000}"/>
    <cellStyle name="Normal 3 2 6 4 2 3" xfId="25811" xr:uid="{00000000-0005-0000-0000-0000D4640000}"/>
    <cellStyle name="Normal 3 2 6 4 2 3 2" xfId="25812" xr:uid="{00000000-0005-0000-0000-0000D5640000}"/>
    <cellStyle name="Normal 3 2 6 4 2 4" xfId="25813" xr:uid="{00000000-0005-0000-0000-0000D6640000}"/>
    <cellStyle name="Normal 3 2 6 4 3" xfId="25814" xr:uid="{00000000-0005-0000-0000-0000D7640000}"/>
    <cellStyle name="Normal 3 2 6 4 3 2" xfId="25815" xr:uid="{00000000-0005-0000-0000-0000D8640000}"/>
    <cellStyle name="Normal 3 2 6 4 3 2 2" xfId="25816" xr:uid="{00000000-0005-0000-0000-0000D9640000}"/>
    <cellStyle name="Normal 3 2 6 4 3 2 2 2" xfId="25817" xr:uid="{00000000-0005-0000-0000-0000DA640000}"/>
    <cellStyle name="Normal 3 2 6 4 3 2 3" xfId="25818" xr:uid="{00000000-0005-0000-0000-0000DB640000}"/>
    <cellStyle name="Normal 3 2 6 4 3 3" xfId="25819" xr:uid="{00000000-0005-0000-0000-0000DC640000}"/>
    <cellStyle name="Normal 3 2 6 4 3 3 2" xfId="25820" xr:uid="{00000000-0005-0000-0000-0000DD640000}"/>
    <cellStyle name="Normal 3 2 6 4 3 4" xfId="25821" xr:uid="{00000000-0005-0000-0000-0000DE640000}"/>
    <cellStyle name="Normal 3 2 6 4 4" xfId="25822" xr:uid="{00000000-0005-0000-0000-0000DF640000}"/>
    <cellStyle name="Normal 3 2 6 4 4 2" xfId="25823" xr:uid="{00000000-0005-0000-0000-0000E0640000}"/>
    <cellStyle name="Normal 3 2 6 4 4 2 2" xfId="25824" xr:uid="{00000000-0005-0000-0000-0000E1640000}"/>
    <cellStyle name="Normal 3 2 6 4 4 3" xfId="25825" xr:uid="{00000000-0005-0000-0000-0000E2640000}"/>
    <cellStyle name="Normal 3 2 6 4 5" xfId="25826" xr:uid="{00000000-0005-0000-0000-0000E3640000}"/>
    <cellStyle name="Normal 3 2 6 4 5 2" xfId="25827" xr:uid="{00000000-0005-0000-0000-0000E4640000}"/>
    <cellStyle name="Normal 3 2 6 4 6" xfId="25828" xr:uid="{00000000-0005-0000-0000-0000E5640000}"/>
    <cellStyle name="Normal 3 2 6 5" xfId="25829" xr:uid="{00000000-0005-0000-0000-0000E6640000}"/>
    <cellStyle name="Normal 3 2 6 5 2" xfId="25830" xr:uid="{00000000-0005-0000-0000-0000E7640000}"/>
    <cellStyle name="Normal 3 2 6 6" xfId="25831" xr:uid="{00000000-0005-0000-0000-0000E8640000}"/>
    <cellStyle name="Normal 3 2 6 6 2" xfId="25832" xr:uid="{00000000-0005-0000-0000-0000E9640000}"/>
    <cellStyle name="Normal 3 2 7" xfId="25833" xr:uid="{00000000-0005-0000-0000-0000EA640000}"/>
    <cellStyle name="Normal 3 2 7 2" xfId="25834" xr:uid="{00000000-0005-0000-0000-0000EB640000}"/>
    <cellStyle name="Normal 3 2 7 2 2" xfId="25835" xr:uid="{00000000-0005-0000-0000-0000EC640000}"/>
    <cellStyle name="Normal 3 2 7 2 2 2" xfId="25836" xr:uid="{00000000-0005-0000-0000-0000ED640000}"/>
    <cellStyle name="Normal 3 2 7 2 2 2 2" xfId="25837" xr:uid="{00000000-0005-0000-0000-0000EE640000}"/>
    <cellStyle name="Normal 3 2 7 2 2 2 2 2" xfId="25838" xr:uid="{00000000-0005-0000-0000-0000EF640000}"/>
    <cellStyle name="Normal 3 2 7 2 2 2 2 2 2" xfId="25839" xr:uid="{00000000-0005-0000-0000-0000F0640000}"/>
    <cellStyle name="Normal 3 2 7 2 2 2 2 3" xfId="25840" xr:uid="{00000000-0005-0000-0000-0000F1640000}"/>
    <cellStyle name="Normal 3 2 7 2 2 2 3" xfId="25841" xr:uid="{00000000-0005-0000-0000-0000F2640000}"/>
    <cellStyle name="Normal 3 2 7 2 2 2 3 2" xfId="25842" xr:uid="{00000000-0005-0000-0000-0000F3640000}"/>
    <cellStyle name="Normal 3 2 7 2 2 2 4" xfId="25843" xr:uid="{00000000-0005-0000-0000-0000F4640000}"/>
    <cellStyle name="Normal 3 2 7 2 2 3" xfId="25844" xr:uid="{00000000-0005-0000-0000-0000F5640000}"/>
    <cellStyle name="Normal 3 2 7 2 2 3 2" xfId="25845" xr:uid="{00000000-0005-0000-0000-0000F6640000}"/>
    <cellStyle name="Normal 3 2 7 2 2 3 2 2" xfId="25846" xr:uid="{00000000-0005-0000-0000-0000F7640000}"/>
    <cellStyle name="Normal 3 2 7 2 2 3 2 2 2" xfId="25847" xr:uid="{00000000-0005-0000-0000-0000F8640000}"/>
    <cellStyle name="Normal 3 2 7 2 2 3 2 3" xfId="25848" xr:uid="{00000000-0005-0000-0000-0000F9640000}"/>
    <cellStyle name="Normal 3 2 7 2 2 3 3" xfId="25849" xr:uid="{00000000-0005-0000-0000-0000FA640000}"/>
    <cellStyle name="Normal 3 2 7 2 2 3 3 2" xfId="25850" xr:uid="{00000000-0005-0000-0000-0000FB640000}"/>
    <cellStyle name="Normal 3 2 7 2 2 3 4" xfId="25851" xr:uid="{00000000-0005-0000-0000-0000FC640000}"/>
    <cellStyle name="Normal 3 2 7 2 2 4" xfId="25852" xr:uid="{00000000-0005-0000-0000-0000FD640000}"/>
    <cellStyle name="Normal 3 2 7 2 2 4 2" xfId="25853" xr:uid="{00000000-0005-0000-0000-0000FE640000}"/>
    <cellStyle name="Normal 3 2 7 2 2 4 2 2" xfId="25854" xr:uid="{00000000-0005-0000-0000-0000FF640000}"/>
    <cellStyle name="Normal 3 2 7 2 2 4 3" xfId="25855" xr:uid="{00000000-0005-0000-0000-000000650000}"/>
    <cellStyle name="Normal 3 2 7 2 2 5" xfId="25856" xr:uid="{00000000-0005-0000-0000-000001650000}"/>
    <cellStyle name="Normal 3 2 7 2 2 5 2" xfId="25857" xr:uid="{00000000-0005-0000-0000-000002650000}"/>
    <cellStyle name="Normal 3 2 7 2 2 6" xfId="25858" xr:uid="{00000000-0005-0000-0000-000003650000}"/>
    <cellStyle name="Normal 3 2 7 2 3" xfId="25859" xr:uid="{00000000-0005-0000-0000-000004650000}"/>
    <cellStyle name="Normal 3 2 7 2 3 2" xfId="25860" xr:uid="{00000000-0005-0000-0000-000005650000}"/>
    <cellStyle name="Normal 3 2 7 2 3 2 2" xfId="25861" xr:uid="{00000000-0005-0000-0000-000006650000}"/>
    <cellStyle name="Normal 3 2 7 2 3 2 2 2" xfId="25862" xr:uid="{00000000-0005-0000-0000-000007650000}"/>
    <cellStyle name="Normal 3 2 7 2 3 2 3" xfId="25863" xr:uid="{00000000-0005-0000-0000-000008650000}"/>
    <cellStyle name="Normal 3 2 7 2 3 3" xfId="25864" xr:uid="{00000000-0005-0000-0000-000009650000}"/>
    <cellStyle name="Normal 3 2 7 2 3 3 2" xfId="25865" xr:uid="{00000000-0005-0000-0000-00000A650000}"/>
    <cellStyle name="Normal 3 2 7 2 3 4" xfId="25866" xr:uid="{00000000-0005-0000-0000-00000B650000}"/>
    <cellStyle name="Normal 3 2 7 2 4" xfId="25867" xr:uid="{00000000-0005-0000-0000-00000C650000}"/>
    <cellStyle name="Normal 3 2 7 2 4 2" xfId="25868" xr:uid="{00000000-0005-0000-0000-00000D650000}"/>
    <cellStyle name="Normal 3 2 7 2 4 2 2" xfId="25869" xr:uid="{00000000-0005-0000-0000-00000E650000}"/>
    <cellStyle name="Normal 3 2 7 2 4 2 2 2" xfId="25870" xr:uid="{00000000-0005-0000-0000-00000F650000}"/>
    <cellStyle name="Normal 3 2 7 2 4 2 3" xfId="25871" xr:uid="{00000000-0005-0000-0000-000010650000}"/>
    <cellStyle name="Normal 3 2 7 2 4 3" xfId="25872" xr:uid="{00000000-0005-0000-0000-000011650000}"/>
    <cellStyle name="Normal 3 2 7 2 4 3 2" xfId="25873" xr:uid="{00000000-0005-0000-0000-000012650000}"/>
    <cellStyle name="Normal 3 2 7 2 4 4" xfId="25874" xr:uid="{00000000-0005-0000-0000-000013650000}"/>
    <cellStyle name="Normal 3 2 7 2 5" xfId="25875" xr:uid="{00000000-0005-0000-0000-000014650000}"/>
    <cellStyle name="Normal 3 2 7 2 5 2" xfId="25876" xr:uid="{00000000-0005-0000-0000-000015650000}"/>
    <cellStyle name="Normal 3 2 7 2 5 2 2" xfId="25877" xr:uid="{00000000-0005-0000-0000-000016650000}"/>
    <cellStyle name="Normal 3 2 7 2 5 3" xfId="25878" xr:uid="{00000000-0005-0000-0000-000017650000}"/>
    <cellStyle name="Normal 3 2 7 2 6" xfId="25879" xr:uid="{00000000-0005-0000-0000-000018650000}"/>
    <cellStyle name="Normal 3 2 7 2 6 2" xfId="25880" xr:uid="{00000000-0005-0000-0000-000019650000}"/>
    <cellStyle name="Normal 3 2 7 2 7" xfId="25881" xr:uid="{00000000-0005-0000-0000-00001A650000}"/>
    <cellStyle name="Normal 3 2 7 3" xfId="25882" xr:uid="{00000000-0005-0000-0000-00001B650000}"/>
    <cellStyle name="Normal 3 2 7 3 2" xfId="25883" xr:uid="{00000000-0005-0000-0000-00001C650000}"/>
    <cellStyle name="Normal 3 2 7 3 2 2" xfId="25884" xr:uid="{00000000-0005-0000-0000-00001D650000}"/>
    <cellStyle name="Normal 3 2 7 3 2 2 2" xfId="25885" xr:uid="{00000000-0005-0000-0000-00001E650000}"/>
    <cellStyle name="Normal 3 2 7 3 2 2 2 2" xfId="25886" xr:uid="{00000000-0005-0000-0000-00001F650000}"/>
    <cellStyle name="Normal 3 2 7 3 2 2 3" xfId="25887" xr:uid="{00000000-0005-0000-0000-000020650000}"/>
    <cellStyle name="Normal 3 2 7 3 2 3" xfId="25888" xr:uid="{00000000-0005-0000-0000-000021650000}"/>
    <cellStyle name="Normal 3 2 7 3 2 3 2" xfId="25889" xr:uid="{00000000-0005-0000-0000-000022650000}"/>
    <cellStyle name="Normal 3 2 7 3 2 4" xfId="25890" xr:uid="{00000000-0005-0000-0000-000023650000}"/>
    <cellStyle name="Normal 3 2 7 3 3" xfId="25891" xr:uid="{00000000-0005-0000-0000-000024650000}"/>
    <cellStyle name="Normal 3 2 7 3 3 2" xfId="25892" xr:uid="{00000000-0005-0000-0000-000025650000}"/>
    <cellStyle name="Normal 3 2 7 3 3 2 2" xfId="25893" xr:uid="{00000000-0005-0000-0000-000026650000}"/>
    <cellStyle name="Normal 3 2 7 3 3 2 2 2" xfId="25894" xr:uid="{00000000-0005-0000-0000-000027650000}"/>
    <cellStyle name="Normal 3 2 7 3 3 2 3" xfId="25895" xr:uid="{00000000-0005-0000-0000-000028650000}"/>
    <cellStyle name="Normal 3 2 7 3 3 3" xfId="25896" xr:uid="{00000000-0005-0000-0000-000029650000}"/>
    <cellStyle name="Normal 3 2 7 3 3 3 2" xfId="25897" xr:uid="{00000000-0005-0000-0000-00002A650000}"/>
    <cellStyle name="Normal 3 2 7 3 3 4" xfId="25898" xr:uid="{00000000-0005-0000-0000-00002B650000}"/>
    <cellStyle name="Normal 3 2 7 3 4" xfId="25899" xr:uid="{00000000-0005-0000-0000-00002C650000}"/>
    <cellStyle name="Normal 3 2 7 3 4 2" xfId="25900" xr:uid="{00000000-0005-0000-0000-00002D650000}"/>
    <cellStyle name="Normal 3 2 7 3 4 2 2" xfId="25901" xr:uid="{00000000-0005-0000-0000-00002E650000}"/>
    <cellStyle name="Normal 3 2 7 3 4 3" xfId="25902" xr:uid="{00000000-0005-0000-0000-00002F650000}"/>
    <cellStyle name="Normal 3 2 7 3 5" xfId="25903" xr:uid="{00000000-0005-0000-0000-000030650000}"/>
    <cellStyle name="Normal 3 2 7 3 5 2" xfId="25904" xr:uid="{00000000-0005-0000-0000-000031650000}"/>
    <cellStyle name="Normal 3 2 7 3 6" xfId="25905" xr:uid="{00000000-0005-0000-0000-000032650000}"/>
    <cellStyle name="Normal 3 2 7 4" xfId="25906" xr:uid="{00000000-0005-0000-0000-000033650000}"/>
    <cellStyle name="Normal 3 2 7 4 2" xfId="25907" xr:uid="{00000000-0005-0000-0000-000034650000}"/>
    <cellStyle name="Normal 3 2 7 4 2 2" xfId="25908" xr:uid="{00000000-0005-0000-0000-000035650000}"/>
    <cellStyle name="Normal 3 2 7 4 2 2 2" xfId="25909" xr:uid="{00000000-0005-0000-0000-000036650000}"/>
    <cellStyle name="Normal 3 2 7 4 2 3" xfId="25910" xr:uid="{00000000-0005-0000-0000-000037650000}"/>
    <cellStyle name="Normal 3 2 7 4 3" xfId="25911" xr:uid="{00000000-0005-0000-0000-000038650000}"/>
    <cellStyle name="Normal 3 2 7 4 3 2" xfId="25912" xr:uid="{00000000-0005-0000-0000-000039650000}"/>
    <cellStyle name="Normal 3 2 7 4 4" xfId="25913" xr:uid="{00000000-0005-0000-0000-00003A650000}"/>
    <cellStyle name="Normal 3 2 7 5" xfId="25914" xr:uid="{00000000-0005-0000-0000-00003B650000}"/>
    <cellStyle name="Normal 3 2 7 5 2" xfId="25915" xr:uid="{00000000-0005-0000-0000-00003C650000}"/>
    <cellStyle name="Normal 3 2 7 5 2 2" xfId="25916" xr:uid="{00000000-0005-0000-0000-00003D650000}"/>
    <cellStyle name="Normal 3 2 7 5 2 2 2" xfId="25917" xr:uid="{00000000-0005-0000-0000-00003E650000}"/>
    <cellStyle name="Normal 3 2 7 5 2 3" xfId="25918" xr:uid="{00000000-0005-0000-0000-00003F650000}"/>
    <cellStyle name="Normal 3 2 7 5 3" xfId="25919" xr:uid="{00000000-0005-0000-0000-000040650000}"/>
    <cellStyle name="Normal 3 2 7 5 3 2" xfId="25920" xr:uid="{00000000-0005-0000-0000-000041650000}"/>
    <cellStyle name="Normal 3 2 7 5 4" xfId="25921" xr:uid="{00000000-0005-0000-0000-000042650000}"/>
    <cellStyle name="Normal 3 2 7 6" xfId="25922" xr:uid="{00000000-0005-0000-0000-000043650000}"/>
    <cellStyle name="Normal 3 2 7 6 2" xfId="25923" xr:uid="{00000000-0005-0000-0000-000044650000}"/>
    <cellStyle name="Normal 3 2 7 6 2 2" xfId="25924" xr:uid="{00000000-0005-0000-0000-000045650000}"/>
    <cellStyle name="Normal 3 2 7 6 3" xfId="25925" xr:uid="{00000000-0005-0000-0000-000046650000}"/>
    <cellStyle name="Normal 3 2 7 7" xfId="25926" xr:uid="{00000000-0005-0000-0000-000047650000}"/>
    <cellStyle name="Normal 3 2 7 7 2" xfId="25927" xr:uid="{00000000-0005-0000-0000-000048650000}"/>
    <cellStyle name="Normal 3 2 7 8" xfId="25928" xr:uid="{00000000-0005-0000-0000-000049650000}"/>
    <cellStyle name="Normal 3 2 7 8 2" xfId="25929" xr:uid="{00000000-0005-0000-0000-00004A650000}"/>
    <cellStyle name="Normal 3 2 7 9" xfId="25930" xr:uid="{00000000-0005-0000-0000-00004B650000}"/>
    <cellStyle name="Normal 3 2 8" xfId="25931" xr:uid="{00000000-0005-0000-0000-00004C650000}"/>
    <cellStyle name="Normal 3 2 8 2" xfId="25932" xr:uid="{00000000-0005-0000-0000-00004D650000}"/>
    <cellStyle name="Normal 3 2 8 2 2" xfId="25933" xr:uid="{00000000-0005-0000-0000-00004E650000}"/>
    <cellStyle name="Normal 3 2 8 2 2 2" xfId="25934" xr:uid="{00000000-0005-0000-0000-00004F650000}"/>
    <cellStyle name="Normal 3 2 8 2 2 2 2" xfId="25935" xr:uid="{00000000-0005-0000-0000-000050650000}"/>
    <cellStyle name="Normal 3 2 8 2 2 2 2 2" xfId="25936" xr:uid="{00000000-0005-0000-0000-000051650000}"/>
    <cellStyle name="Normal 3 2 8 2 2 2 2 2 2" xfId="25937" xr:uid="{00000000-0005-0000-0000-000052650000}"/>
    <cellStyle name="Normal 3 2 8 2 2 2 2 3" xfId="25938" xr:uid="{00000000-0005-0000-0000-000053650000}"/>
    <cellStyle name="Normal 3 2 8 2 2 2 3" xfId="25939" xr:uid="{00000000-0005-0000-0000-000054650000}"/>
    <cellStyle name="Normal 3 2 8 2 2 2 3 2" xfId="25940" xr:uid="{00000000-0005-0000-0000-000055650000}"/>
    <cellStyle name="Normal 3 2 8 2 2 2 4" xfId="25941" xr:uid="{00000000-0005-0000-0000-000056650000}"/>
    <cellStyle name="Normal 3 2 8 2 2 3" xfId="25942" xr:uid="{00000000-0005-0000-0000-000057650000}"/>
    <cellStyle name="Normal 3 2 8 2 2 3 2" xfId="25943" xr:uid="{00000000-0005-0000-0000-000058650000}"/>
    <cellStyle name="Normal 3 2 8 2 2 3 2 2" xfId="25944" xr:uid="{00000000-0005-0000-0000-000059650000}"/>
    <cellStyle name="Normal 3 2 8 2 2 3 2 2 2" xfId="25945" xr:uid="{00000000-0005-0000-0000-00005A650000}"/>
    <cellStyle name="Normal 3 2 8 2 2 3 2 3" xfId="25946" xr:uid="{00000000-0005-0000-0000-00005B650000}"/>
    <cellStyle name="Normal 3 2 8 2 2 3 3" xfId="25947" xr:uid="{00000000-0005-0000-0000-00005C650000}"/>
    <cellStyle name="Normal 3 2 8 2 2 3 3 2" xfId="25948" xr:uid="{00000000-0005-0000-0000-00005D650000}"/>
    <cellStyle name="Normal 3 2 8 2 2 3 4" xfId="25949" xr:uid="{00000000-0005-0000-0000-00005E650000}"/>
    <cellStyle name="Normal 3 2 8 2 2 4" xfId="25950" xr:uid="{00000000-0005-0000-0000-00005F650000}"/>
    <cellStyle name="Normal 3 2 8 2 2 4 2" xfId="25951" xr:uid="{00000000-0005-0000-0000-000060650000}"/>
    <cellStyle name="Normal 3 2 8 2 2 4 2 2" xfId="25952" xr:uid="{00000000-0005-0000-0000-000061650000}"/>
    <cellStyle name="Normal 3 2 8 2 2 4 3" xfId="25953" xr:uid="{00000000-0005-0000-0000-000062650000}"/>
    <cellStyle name="Normal 3 2 8 2 2 5" xfId="25954" xr:uid="{00000000-0005-0000-0000-000063650000}"/>
    <cellStyle name="Normal 3 2 8 2 2 5 2" xfId="25955" xr:uid="{00000000-0005-0000-0000-000064650000}"/>
    <cellStyle name="Normal 3 2 8 2 2 6" xfId="25956" xr:uid="{00000000-0005-0000-0000-000065650000}"/>
    <cellStyle name="Normal 3 2 8 2 3" xfId="25957" xr:uid="{00000000-0005-0000-0000-000066650000}"/>
    <cellStyle name="Normal 3 2 8 2 3 2" xfId="25958" xr:uid="{00000000-0005-0000-0000-000067650000}"/>
    <cellStyle name="Normal 3 2 8 2 3 2 2" xfId="25959" xr:uid="{00000000-0005-0000-0000-000068650000}"/>
    <cellStyle name="Normal 3 2 8 2 3 2 2 2" xfId="25960" xr:uid="{00000000-0005-0000-0000-000069650000}"/>
    <cellStyle name="Normal 3 2 8 2 3 2 3" xfId="25961" xr:uid="{00000000-0005-0000-0000-00006A650000}"/>
    <cellStyle name="Normal 3 2 8 2 3 3" xfId="25962" xr:uid="{00000000-0005-0000-0000-00006B650000}"/>
    <cellStyle name="Normal 3 2 8 2 3 3 2" xfId="25963" xr:uid="{00000000-0005-0000-0000-00006C650000}"/>
    <cellStyle name="Normal 3 2 8 2 3 4" xfId="25964" xr:uid="{00000000-0005-0000-0000-00006D650000}"/>
    <cellStyle name="Normal 3 2 8 2 4" xfId="25965" xr:uid="{00000000-0005-0000-0000-00006E650000}"/>
    <cellStyle name="Normal 3 2 8 2 4 2" xfId="25966" xr:uid="{00000000-0005-0000-0000-00006F650000}"/>
    <cellStyle name="Normal 3 2 8 2 4 2 2" xfId="25967" xr:uid="{00000000-0005-0000-0000-000070650000}"/>
    <cellStyle name="Normal 3 2 8 2 4 2 2 2" xfId="25968" xr:uid="{00000000-0005-0000-0000-000071650000}"/>
    <cellStyle name="Normal 3 2 8 2 4 2 3" xfId="25969" xr:uid="{00000000-0005-0000-0000-000072650000}"/>
    <cellStyle name="Normal 3 2 8 2 4 3" xfId="25970" xr:uid="{00000000-0005-0000-0000-000073650000}"/>
    <cellStyle name="Normal 3 2 8 2 4 3 2" xfId="25971" xr:uid="{00000000-0005-0000-0000-000074650000}"/>
    <cellStyle name="Normal 3 2 8 2 4 4" xfId="25972" xr:uid="{00000000-0005-0000-0000-000075650000}"/>
    <cellStyle name="Normal 3 2 8 2 5" xfId="25973" xr:uid="{00000000-0005-0000-0000-000076650000}"/>
    <cellStyle name="Normal 3 2 8 2 5 2" xfId="25974" xr:uid="{00000000-0005-0000-0000-000077650000}"/>
    <cellStyle name="Normal 3 2 8 2 5 2 2" xfId="25975" xr:uid="{00000000-0005-0000-0000-000078650000}"/>
    <cellStyle name="Normal 3 2 8 2 5 3" xfId="25976" xr:uid="{00000000-0005-0000-0000-000079650000}"/>
    <cellStyle name="Normal 3 2 8 2 6" xfId="25977" xr:uid="{00000000-0005-0000-0000-00007A650000}"/>
    <cellStyle name="Normal 3 2 8 2 6 2" xfId="25978" xr:uid="{00000000-0005-0000-0000-00007B650000}"/>
    <cellStyle name="Normal 3 2 8 2 7" xfId="25979" xr:uid="{00000000-0005-0000-0000-00007C650000}"/>
    <cellStyle name="Normal 3 2 8 3" xfId="25980" xr:uid="{00000000-0005-0000-0000-00007D650000}"/>
    <cellStyle name="Normal 3 2 8 3 2" xfId="25981" xr:uid="{00000000-0005-0000-0000-00007E650000}"/>
    <cellStyle name="Normal 3 2 8 3 2 2" xfId="25982" xr:uid="{00000000-0005-0000-0000-00007F650000}"/>
    <cellStyle name="Normal 3 2 8 3 2 2 2" xfId="25983" xr:uid="{00000000-0005-0000-0000-000080650000}"/>
    <cellStyle name="Normal 3 2 8 3 2 2 2 2" xfId="25984" xr:uid="{00000000-0005-0000-0000-000081650000}"/>
    <cellStyle name="Normal 3 2 8 3 2 2 3" xfId="25985" xr:uid="{00000000-0005-0000-0000-000082650000}"/>
    <cellStyle name="Normal 3 2 8 3 2 3" xfId="25986" xr:uid="{00000000-0005-0000-0000-000083650000}"/>
    <cellStyle name="Normal 3 2 8 3 2 3 2" xfId="25987" xr:uid="{00000000-0005-0000-0000-000084650000}"/>
    <cellStyle name="Normal 3 2 8 3 2 4" xfId="25988" xr:uid="{00000000-0005-0000-0000-000085650000}"/>
    <cellStyle name="Normal 3 2 8 3 3" xfId="25989" xr:uid="{00000000-0005-0000-0000-000086650000}"/>
    <cellStyle name="Normal 3 2 8 3 3 2" xfId="25990" xr:uid="{00000000-0005-0000-0000-000087650000}"/>
    <cellStyle name="Normal 3 2 8 3 3 2 2" xfId="25991" xr:uid="{00000000-0005-0000-0000-000088650000}"/>
    <cellStyle name="Normal 3 2 8 3 3 2 2 2" xfId="25992" xr:uid="{00000000-0005-0000-0000-000089650000}"/>
    <cellStyle name="Normal 3 2 8 3 3 2 3" xfId="25993" xr:uid="{00000000-0005-0000-0000-00008A650000}"/>
    <cellStyle name="Normal 3 2 8 3 3 3" xfId="25994" xr:uid="{00000000-0005-0000-0000-00008B650000}"/>
    <cellStyle name="Normal 3 2 8 3 3 3 2" xfId="25995" xr:uid="{00000000-0005-0000-0000-00008C650000}"/>
    <cellStyle name="Normal 3 2 8 3 3 4" xfId="25996" xr:uid="{00000000-0005-0000-0000-00008D650000}"/>
    <cellStyle name="Normal 3 2 8 3 4" xfId="25997" xr:uid="{00000000-0005-0000-0000-00008E650000}"/>
    <cellStyle name="Normal 3 2 8 3 4 2" xfId="25998" xr:uid="{00000000-0005-0000-0000-00008F650000}"/>
    <cellStyle name="Normal 3 2 8 3 4 2 2" xfId="25999" xr:uid="{00000000-0005-0000-0000-000090650000}"/>
    <cellStyle name="Normal 3 2 8 3 4 3" xfId="26000" xr:uid="{00000000-0005-0000-0000-000091650000}"/>
    <cellStyle name="Normal 3 2 8 3 5" xfId="26001" xr:uid="{00000000-0005-0000-0000-000092650000}"/>
    <cellStyle name="Normal 3 2 8 3 5 2" xfId="26002" xr:uid="{00000000-0005-0000-0000-000093650000}"/>
    <cellStyle name="Normal 3 2 8 3 6" xfId="26003" xr:uid="{00000000-0005-0000-0000-000094650000}"/>
    <cellStyle name="Normal 3 2 8 4" xfId="26004" xr:uid="{00000000-0005-0000-0000-000095650000}"/>
    <cellStyle name="Normal 3 2 8 4 2" xfId="26005" xr:uid="{00000000-0005-0000-0000-000096650000}"/>
    <cellStyle name="Normal 3 2 8 4 2 2" xfId="26006" xr:uid="{00000000-0005-0000-0000-000097650000}"/>
    <cellStyle name="Normal 3 2 8 4 2 2 2" xfId="26007" xr:uid="{00000000-0005-0000-0000-000098650000}"/>
    <cellStyle name="Normal 3 2 8 4 2 3" xfId="26008" xr:uid="{00000000-0005-0000-0000-000099650000}"/>
    <cellStyle name="Normal 3 2 8 4 3" xfId="26009" xr:uid="{00000000-0005-0000-0000-00009A650000}"/>
    <cellStyle name="Normal 3 2 8 4 3 2" xfId="26010" xr:uid="{00000000-0005-0000-0000-00009B650000}"/>
    <cellStyle name="Normal 3 2 8 4 4" xfId="26011" xr:uid="{00000000-0005-0000-0000-00009C650000}"/>
    <cellStyle name="Normal 3 2 8 5" xfId="26012" xr:uid="{00000000-0005-0000-0000-00009D650000}"/>
    <cellStyle name="Normal 3 2 8 5 2" xfId="26013" xr:uid="{00000000-0005-0000-0000-00009E650000}"/>
    <cellStyle name="Normal 3 2 8 5 2 2" xfId="26014" xr:uid="{00000000-0005-0000-0000-00009F650000}"/>
    <cellStyle name="Normal 3 2 8 5 2 2 2" xfId="26015" xr:uid="{00000000-0005-0000-0000-0000A0650000}"/>
    <cellStyle name="Normal 3 2 8 5 2 3" xfId="26016" xr:uid="{00000000-0005-0000-0000-0000A1650000}"/>
    <cellStyle name="Normal 3 2 8 5 3" xfId="26017" xr:uid="{00000000-0005-0000-0000-0000A2650000}"/>
    <cellStyle name="Normal 3 2 8 5 3 2" xfId="26018" xr:uid="{00000000-0005-0000-0000-0000A3650000}"/>
    <cellStyle name="Normal 3 2 8 5 4" xfId="26019" xr:uid="{00000000-0005-0000-0000-0000A4650000}"/>
    <cellStyle name="Normal 3 2 8 6" xfId="26020" xr:uid="{00000000-0005-0000-0000-0000A5650000}"/>
    <cellStyle name="Normal 3 2 8 6 2" xfId="26021" xr:uid="{00000000-0005-0000-0000-0000A6650000}"/>
    <cellStyle name="Normal 3 2 8 6 2 2" xfId="26022" xr:uid="{00000000-0005-0000-0000-0000A7650000}"/>
    <cellStyle name="Normal 3 2 8 6 3" xfId="26023" xr:uid="{00000000-0005-0000-0000-0000A8650000}"/>
    <cellStyle name="Normal 3 2 8 7" xfId="26024" xr:uid="{00000000-0005-0000-0000-0000A9650000}"/>
    <cellStyle name="Normal 3 2 8 7 2" xfId="26025" xr:uid="{00000000-0005-0000-0000-0000AA650000}"/>
    <cellStyle name="Normal 3 2 8 8" xfId="26026" xr:uid="{00000000-0005-0000-0000-0000AB650000}"/>
    <cellStyle name="Normal 3 2 9" xfId="26027" xr:uid="{00000000-0005-0000-0000-0000AC650000}"/>
    <cellStyle name="Normal 3 2 9 2" xfId="26028" xr:uid="{00000000-0005-0000-0000-0000AD650000}"/>
    <cellStyle name="Normal 3 2 9 2 2" xfId="26029" xr:uid="{00000000-0005-0000-0000-0000AE650000}"/>
    <cellStyle name="Normal 3 2 9 2 2 2" xfId="26030" xr:uid="{00000000-0005-0000-0000-0000AF650000}"/>
    <cellStyle name="Normal 3 2 9 2 2 2 2" xfId="26031" xr:uid="{00000000-0005-0000-0000-0000B0650000}"/>
    <cellStyle name="Normal 3 2 9 2 2 2 2 2" xfId="26032" xr:uid="{00000000-0005-0000-0000-0000B1650000}"/>
    <cellStyle name="Normal 3 2 9 2 2 2 3" xfId="26033" xr:uid="{00000000-0005-0000-0000-0000B2650000}"/>
    <cellStyle name="Normal 3 2 9 2 2 3" xfId="26034" xr:uid="{00000000-0005-0000-0000-0000B3650000}"/>
    <cellStyle name="Normal 3 2 9 2 2 3 2" xfId="26035" xr:uid="{00000000-0005-0000-0000-0000B4650000}"/>
    <cellStyle name="Normal 3 2 9 2 2 4" xfId="26036" xr:uid="{00000000-0005-0000-0000-0000B5650000}"/>
    <cellStyle name="Normal 3 2 9 2 3" xfId="26037" xr:uid="{00000000-0005-0000-0000-0000B6650000}"/>
    <cellStyle name="Normal 3 2 9 2 3 2" xfId="26038" xr:uid="{00000000-0005-0000-0000-0000B7650000}"/>
    <cellStyle name="Normal 3 2 9 2 3 2 2" xfId="26039" xr:uid="{00000000-0005-0000-0000-0000B8650000}"/>
    <cellStyle name="Normal 3 2 9 2 3 2 2 2" xfId="26040" xr:uid="{00000000-0005-0000-0000-0000B9650000}"/>
    <cellStyle name="Normal 3 2 9 2 3 2 3" xfId="26041" xr:uid="{00000000-0005-0000-0000-0000BA650000}"/>
    <cellStyle name="Normal 3 2 9 2 3 3" xfId="26042" xr:uid="{00000000-0005-0000-0000-0000BB650000}"/>
    <cellStyle name="Normal 3 2 9 2 3 3 2" xfId="26043" xr:uid="{00000000-0005-0000-0000-0000BC650000}"/>
    <cellStyle name="Normal 3 2 9 2 3 4" xfId="26044" xr:uid="{00000000-0005-0000-0000-0000BD650000}"/>
    <cellStyle name="Normal 3 2 9 2 4" xfId="26045" xr:uid="{00000000-0005-0000-0000-0000BE650000}"/>
    <cellStyle name="Normal 3 2 9 2 4 2" xfId="26046" xr:uid="{00000000-0005-0000-0000-0000BF650000}"/>
    <cellStyle name="Normal 3 2 9 2 4 2 2" xfId="26047" xr:uid="{00000000-0005-0000-0000-0000C0650000}"/>
    <cellStyle name="Normal 3 2 9 2 4 3" xfId="26048" xr:uid="{00000000-0005-0000-0000-0000C1650000}"/>
    <cellStyle name="Normal 3 2 9 2 5" xfId="26049" xr:uid="{00000000-0005-0000-0000-0000C2650000}"/>
    <cellStyle name="Normal 3 2 9 2 5 2" xfId="26050" xr:uid="{00000000-0005-0000-0000-0000C3650000}"/>
    <cellStyle name="Normal 3 2 9 2 6" xfId="26051" xr:uid="{00000000-0005-0000-0000-0000C4650000}"/>
    <cellStyle name="Normal 3 2 9 3" xfId="26052" xr:uid="{00000000-0005-0000-0000-0000C5650000}"/>
    <cellStyle name="Normal 3 2 9 3 2" xfId="26053" xr:uid="{00000000-0005-0000-0000-0000C6650000}"/>
    <cellStyle name="Normal 3 2 9 3 2 2" xfId="26054" xr:uid="{00000000-0005-0000-0000-0000C7650000}"/>
    <cellStyle name="Normal 3 2 9 3 2 2 2" xfId="26055" xr:uid="{00000000-0005-0000-0000-0000C8650000}"/>
    <cellStyle name="Normal 3 2 9 3 2 3" xfId="26056" xr:uid="{00000000-0005-0000-0000-0000C9650000}"/>
    <cellStyle name="Normal 3 2 9 3 3" xfId="26057" xr:uid="{00000000-0005-0000-0000-0000CA650000}"/>
    <cellStyle name="Normal 3 2 9 3 3 2" xfId="26058" xr:uid="{00000000-0005-0000-0000-0000CB650000}"/>
    <cellStyle name="Normal 3 2 9 3 4" xfId="26059" xr:uid="{00000000-0005-0000-0000-0000CC650000}"/>
    <cellStyle name="Normal 3 2 9 4" xfId="26060" xr:uid="{00000000-0005-0000-0000-0000CD650000}"/>
    <cellStyle name="Normal 3 2 9 4 2" xfId="26061" xr:uid="{00000000-0005-0000-0000-0000CE650000}"/>
    <cellStyle name="Normal 3 2 9 4 2 2" xfId="26062" xr:uid="{00000000-0005-0000-0000-0000CF650000}"/>
    <cellStyle name="Normal 3 2 9 4 2 2 2" xfId="26063" xr:uid="{00000000-0005-0000-0000-0000D0650000}"/>
    <cellStyle name="Normal 3 2 9 4 2 3" xfId="26064" xr:uid="{00000000-0005-0000-0000-0000D1650000}"/>
    <cellStyle name="Normal 3 2 9 4 3" xfId="26065" xr:uid="{00000000-0005-0000-0000-0000D2650000}"/>
    <cellStyle name="Normal 3 2 9 4 3 2" xfId="26066" xr:uid="{00000000-0005-0000-0000-0000D3650000}"/>
    <cellStyle name="Normal 3 2 9 4 4" xfId="26067" xr:uid="{00000000-0005-0000-0000-0000D4650000}"/>
    <cellStyle name="Normal 3 2 9 5" xfId="26068" xr:uid="{00000000-0005-0000-0000-0000D5650000}"/>
    <cellStyle name="Normal 3 2 9 5 2" xfId="26069" xr:uid="{00000000-0005-0000-0000-0000D6650000}"/>
    <cellStyle name="Normal 3 2 9 5 2 2" xfId="26070" xr:uid="{00000000-0005-0000-0000-0000D7650000}"/>
    <cellStyle name="Normal 3 2 9 5 3" xfId="26071" xr:uid="{00000000-0005-0000-0000-0000D8650000}"/>
    <cellStyle name="Normal 3 2 9 6" xfId="26072" xr:uid="{00000000-0005-0000-0000-0000D9650000}"/>
    <cellStyle name="Normal 3 2 9 6 2" xfId="26073" xr:uid="{00000000-0005-0000-0000-0000DA650000}"/>
    <cellStyle name="Normal 3 2 9 7" xfId="26074" xr:uid="{00000000-0005-0000-0000-0000DB650000}"/>
    <cellStyle name="Normal 3 20" xfId="26075" xr:uid="{00000000-0005-0000-0000-0000DC650000}"/>
    <cellStyle name="Normal 3 21" xfId="26076" xr:uid="{00000000-0005-0000-0000-0000DD650000}"/>
    <cellStyle name="Normal 3 22" xfId="26077" xr:uid="{00000000-0005-0000-0000-0000DE650000}"/>
    <cellStyle name="Normal 3 3" xfId="26078" xr:uid="{00000000-0005-0000-0000-0000DF650000}"/>
    <cellStyle name="Normal 3 3 2" xfId="26079" xr:uid="{00000000-0005-0000-0000-0000E0650000}"/>
    <cellStyle name="Normal 3 3 2 2" xfId="26080" xr:uid="{00000000-0005-0000-0000-0000E1650000}"/>
    <cellStyle name="Normal 3 3 2 3" xfId="26081" xr:uid="{00000000-0005-0000-0000-0000E2650000}"/>
    <cellStyle name="Normal 3 3 2 4" xfId="26082" xr:uid="{00000000-0005-0000-0000-0000E3650000}"/>
    <cellStyle name="Normal 3 3 3" xfId="26083" xr:uid="{00000000-0005-0000-0000-0000E4650000}"/>
    <cellStyle name="Normal 3 3 4" xfId="26084" xr:uid="{00000000-0005-0000-0000-0000E5650000}"/>
    <cellStyle name="Normal 3 3 5" xfId="26085" xr:uid="{00000000-0005-0000-0000-0000E6650000}"/>
    <cellStyle name="Normal 3 3 6" xfId="26086" xr:uid="{00000000-0005-0000-0000-0000E7650000}"/>
    <cellStyle name="Normal 3 4" xfId="26087" xr:uid="{00000000-0005-0000-0000-0000E8650000}"/>
    <cellStyle name="Normal 3 4 2" xfId="26088" xr:uid="{00000000-0005-0000-0000-0000E9650000}"/>
    <cellStyle name="Normal 3 4 2 2" xfId="26089" xr:uid="{00000000-0005-0000-0000-0000EA650000}"/>
    <cellStyle name="Normal 3 4 2 3" xfId="26090" xr:uid="{00000000-0005-0000-0000-0000EB650000}"/>
    <cellStyle name="Normal 3 4 2 4" xfId="26091" xr:uid="{00000000-0005-0000-0000-0000EC650000}"/>
    <cellStyle name="Normal 3 4 3" xfId="26092" xr:uid="{00000000-0005-0000-0000-0000ED650000}"/>
    <cellStyle name="Normal 3 4 4" xfId="26093" xr:uid="{00000000-0005-0000-0000-0000EE650000}"/>
    <cellStyle name="Normal 3 4 5" xfId="26094" xr:uid="{00000000-0005-0000-0000-0000EF650000}"/>
    <cellStyle name="Normal 3 5" xfId="26095" xr:uid="{00000000-0005-0000-0000-0000F0650000}"/>
    <cellStyle name="Normal 3 5 2" xfId="26096" xr:uid="{00000000-0005-0000-0000-0000F1650000}"/>
    <cellStyle name="Normal 3 5 3" xfId="26097" xr:uid="{00000000-0005-0000-0000-0000F2650000}"/>
    <cellStyle name="Normal 3 5 4" xfId="26098" xr:uid="{00000000-0005-0000-0000-0000F3650000}"/>
    <cellStyle name="Normal 3 6" xfId="26099" xr:uid="{00000000-0005-0000-0000-0000F4650000}"/>
    <cellStyle name="Normal 3 6 2" xfId="26100" xr:uid="{00000000-0005-0000-0000-0000F5650000}"/>
    <cellStyle name="Normal 3 6 3" xfId="26101" xr:uid="{00000000-0005-0000-0000-0000F6650000}"/>
    <cellStyle name="Normal 3 7" xfId="26102" xr:uid="{00000000-0005-0000-0000-0000F7650000}"/>
    <cellStyle name="Normal 3 7 2" xfId="26103" xr:uid="{00000000-0005-0000-0000-0000F8650000}"/>
    <cellStyle name="Normal 3 7 3" xfId="26104" xr:uid="{00000000-0005-0000-0000-0000F9650000}"/>
    <cellStyle name="Normal 3 8" xfId="26105" xr:uid="{00000000-0005-0000-0000-0000FA650000}"/>
    <cellStyle name="Normal 3 8 2" xfId="26106" xr:uid="{00000000-0005-0000-0000-0000FB650000}"/>
    <cellStyle name="Normal 3 8 3" xfId="26107" xr:uid="{00000000-0005-0000-0000-0000FC650000}"/>
    <cellStyle name="Normal 3 8 4" xfId="26108" xr:uid="{00000000-0005-0000-0000-0000FD650000}"/>
    <cellStyle name="Normal 3 8 5" xfId="26109" xr:uid="{00000000-0005-0000-0000-0000FE650000}"/>
    <cellStyle name="Normal 3 9" xfId="26110" xr:uid="{00000000-0005-0000-0000-0000FF650000}"/>
    <cellStyle name="Normal 3 9 2" xfId="26111" xr:uid="{00000000-0005-0000-0000-000000660000}"/>
    <cellStyle name="Normal 3 9 3" xfId="26112" xr:uid="{00000000-0005-0000-0000-000001660000}"/>
    <cellStyle name="Normal 3_Bieu TH TPCP Vung TNB ngay 4-1-2012" xfId="26113" xr:uid="{00000000-0005-0000-0000-000002660000}"/>
    <cellStyle name="Normal 30" xfId="26114" xr:uid="{00000000-0005-0000-0000-000003660000}"/>
    <cellStyle name="Normal 30 10" xfId="26115" xr:uid="{00000000-0005-0000-0000-000004660000}"/>
    <cellStyle name="Normal 30 10 2" xfId="26116" xr:uid="{00000000-0005-0000-0000-000005660000}"/>
    <cellStyle name="Normal 30 10 2 2" xfId="26117" xr:uid="{00000000-0005-0000-0000-000006660000}"/>
    <cellStyle name="Normal 30 10 2 2 2" xfId="26118" xr:uid="{00000000-0005-0000-0000-000007660000}"/>
    <cellStyle name="Normal 30 10 2 3" xfId="26119" xr:uid="{00000000-0005-0000-0000-000008660000}"/>
    <cellStyle name="Normal 30 10 3" xfId="26120" xr:uid="{00000000-0005-0000-0000-000009660000}"/>
    <cellStyle name="Normal 30 10 3 2" xfId="26121" xr:uid="{00000000-0005-0000-0000-00000A660000}"/>
    <cellStyle name="Normal 30 10 4" xfId="26122" xr:uid="{00000000-0005-0000-0000-00000B660000}"/>
    <cellStyle name="Normal 30 11" xfId="26123" xr:uid="{00000000-0005-0000-0000-00000C660000}"/>
    <cellStyle name="Normal 30 11 2" xfId="26124" xr:uid="{00000000-0005-0000-0000-00000D660000}"/>
    <cellStyle name="Normal 30 11 2 2" xfId="26125" xr:uid="{00000000-0005-0000-0000-00000E660000}"/>
    <cellStyle name="Normal 30 11 3" xfId="26126" xr:uid="{00000000-0005-0000-0000-00000F660000}"/>
    <cellStyle name="Normal 30 12" xfId="26127" xr:uid="{00000000-0005-0000-0000-000010660000}"/>
    <cellStyle name="Normal 30 12 2" xfId="26128" xr:uid="{00000000-0005-0000-0000-000011660000}"/>
    <cellStyle name="Normal 30 12 2 2" xfId="26129" xr:uid="{00000000-0005-0000-0000-000012660000}"/>
    <cellStyle name="Normal 30 12 3" xfId="26130" xr:uid="{00000000-0005-0000-0000-000013660000}"/>
    <cellStyle name="Normal 30 13" xfId="26131" xr:uid="{00000000-0005-0000-0000-000014660000}"/>
    <cellStyle name="Normal 30 13 2" xfId="26132" xr:uid="{00000000-0005-0000-0000-000015660000}"/>
    <cellStyle name="Normal 30 14" xfId="26133" xr:uid="{00000000-0005-0000-0000-000016660000}"/>
    <cellStyle name="Normal 30 14 2" xfId="26134" xr:uid="{00000000-0005-0000-0000-000017660000}"/>
    <cellStyle name="Normal 30 15" xfId="26135" xr:uid="{00000000-0005-0000-0000-000018660000}"/>
    <cellStyle name="Normal 30 2" xfId="26136" xr:uid="{00000000-0005-0000-0000-000019660000}"/>
    <cellStyle name="Normal 30 2 10" xfId="26137" xr:uid="{00000000-0005-0000-0000-00001A660000}"/>
    <cellStyle name="Normal 30 2 2" xfId="26138" xr:uid="{00000000-0005-0000-0000-00001B660000}"/>
    <cellStyle name="Normal 30 2 2 2" xfId="26139" xr:uid="{00000000-0005-0000-0000-00001C660000}"/>
    <cellStyle name="Normal 30 2 2 2 2" xfId="26140" xr:uid="{00000000-0005-0000-0000-00001D660000}"/>
    <cellStyle name="Normal 30 2 2 2 2 2" xfId="26141" xr:uid="{00000000-0005-0000-0000-00001E660000}"/>
    <cellStyle name="Normal 30 2 2 2 2 2 2" xfId="26142" xr:uid="{00000000-0005-0000-0000-00001F660000}"/>
    <cellStyle name="Normal 30 2 2 2 2 2 2 2" xfId="26143" xr:uid="{00000000-0005-0000-0000-000020660000}"/>
    <cellStyle name="Normal 30 2 2 2 2 2 2 2 2" xfId="26144" xr:uid="{00000000-0005-0000-0000-000021660000}"/>
    <cellStyle name="Normal 30 2 2 2 2 2 2 3" xfId="26145" xr:uid="{00000000-0005-0000-0000-000022660000}"/>
    <cellStyle name="Normal 30 2 2 2 2 2 3" xfId="26146" xr:uid="{00000000-0005-0000-0000-000023660000}"/>
    <cellStyle name="Normal 30 2 2 2 2 2 3 2" xfId="26147" xr:uid="{00000000-0005-0000-0000-000024660000}"/>
    <cellStyle name="Normal 30 2 2 2 2 2 4" xfId="26148" xr:uid="{00000000-0005-0000-0000-000025660000}"/>
    <cellStyle name="Normal 30 2 2 2 2 3" xfId="26149" xr:uid="{00000000-0005-0000-0000-000026660000}"/>
    <cellStyle name="Normal 30 2 2 2 2 3 2" xfId="26150" xr:uid="{00000000-0005-0000-0000-000027660000}"/>
    <cellStyle name="Normal 30 2 2 2 2 3 2 2" xfId="26151" xr:uid="{00000000-0005-0000-0000-000028660000}"/>
    <cellStyle name="Normal 30 2 2 2 2 3 2 2 2" xfId="26152" xr:uid="{00000000-0005-0000-0000-000029660000}"/>
    <cellStyle name="Normal 30 2 2 2 2 3 2 3" xfId="26153" xr:uid="{00000000-0005-0000-0000-00002A660000}"/>
    <cellStyle name="Normal 30 2 2 2 2 3 3" xfId="26154" xr:uid="{00000000-0005-0000-0000-00002B660000}"/>
    <cellStyle name="Normal 30 2 2 2 2 3 3 2" xfId="26155" xr:uid="{00000000-0005-0000-0000-00002C660000}"/>
    <cellStyle name="Normal 30 2 2 2 2 3 4" xfId="26156" xr:uid="{00000000-0005-0000-0000-00002D660000}"/>
    <cellStyle name="Normal 30 2 2 2 2 4" xfId="26157" xr:uid="{00000000-0005-0000-0000-00002E660000}"/>
    <cellStyle name="Normal 30 2 2 2 2 4 2" xfId="26158" xr:uid="{00000000-0005-0000-0000-00002F660000}"/>
    <cellStyle name="Normal 30 2 2 2 2 4 2 2" xfId="26159" xr:uid="{00000000-0005-0000-0000-000030660000}"/>
    <cellStyle name="Normal 30 2 2 2 2 4 3" xfId="26160" xr:uid="{00000000-0005-0000-0000-000031660000}"/>
    <cellStyle name="Normal 30 2 2 2 2 5" xfId="26161" xr:uid="{00000000-0005-0000-0000-000032660000}"/>
    <cellStyle name="Normal 30 2 2 2 2 5 2" xfId="26162" xr:uid="{00000000-0005-0000-0000-000033660000}"/>
    <cellStyle name="Normal 30 2 2 2 2 6" xfId="26163" xr:uid="{00000000-0005-0000-0000-000034660000}"/>
    <cellStyle name="Normal 30 2 2 2 3" xfId="26164" xr:uid="{00000000-0005-0000-0000-000035660000}"/>
    <cellStyle name="Normal 30 2 2 2 3 2" xfId="26165" xr:uid="{00000000-0005-0000-0000-000036660000}"/>
    <cellStyle name="Normal 30 2 2 2 3 2 2" xfId="26166" xr:uid="{00000000-0005-0000-0000-000037660000}"/>
    <cellStyle name="Normal 30 2 2 2 3 2 2 2" xfId="26167" xr:uid="{00000000-0005-0000-0000-000038660000}"/>
    <cellStyle name="Normal 30 2 2 2 3 2 3" xfId="26168" xr:uid="{00000000-0005-0000-0000-000039660000}"/>
    <cellStyle name="Normal 30 2 2 2 3 3" xfId="26169" xr:uid="{00000000-0005-0000-0000-00003A660000}"/>
    <cellStyle name="Normal 30 2 2 2 3 3 2" xfId="26170" xr:uid="{00000000-0005-0000-0000-00003B660000}"/>
    <cellStyle name="Normal 30 2 2 2 3 4" xfId="26171" xr:uid="{00000000-0005-0000-0000-00003C660000}"/>
    <cellStyle name="Normal 30 2 2 2 4" xfId="26172" xr:uid="{00000000-0005-0000-0000-00003D660000}"/>
    <cellStyle name="Normal 30 2 2 2 4 2" xfId="26173" xr:uid="{00000000-0005-0000-0000-00003E660000}"/>
    <cellStyle name="Normal 30 2 2 2 4 2 2" xfId="26174" xr:uid="{00000000-0005-0000-0000-00003F660000}"/>
    <cellStyle name="Normal 30 2 2 2 4 2 2 2" xfId="26175" xr:uid="{00000000-0005-0000-0000-000040660000}"/>
    <cellStyle name="Normal 30 2 2 2 4 2 3" xfId="26176" xr:uid="{00000000-0005-0000-0000-000041660000}"/>
    <cellStyle name="Normal 30 2 2 2 4 3" xfId="26177" xr:uid="{00000000-0005-0000-0000-000042660000}"/>
    <cellStyle name="Normal 30 2 2 2 4 3 2" xfId="26178" xr:uid="{00000000-0005-0000-0000-000043660000}"/>
    <cellStyle name="Normal 30 2 2 2 4 4" xfId="26179" xr:uid="{00000000-0005-0000-0000-000044660000}"/>
    <cellStyle name="Normal 30 2 2 2 5" xfId="26180" xr:uid="{00000000-0005-0000-0000-000045660000}"/>
    <cellStyle name="Normal 30 2 2 2 5 2" xfId="26181" xr:uid="{00000000-0005-0000-0000-000046660000}"/>
    <cellStyle name="Normal 30 2 2 2 5 2 2" xfId="26182" xr:uid="{00000000-0005-0000-0000-000047660000}"/>
    <cellStyle name="Normal 30 2 2 2 5 3" xfId="26183" xr:uid="{00000000-0005-0000-0000-000048660000}"/>
    <cellStyle name="Normal 30 2 2 2 6" xfId="26184" xr:uid="{00000000-0005-0000-0000-000049660000}"/>
    <cellStyle name="Normal 30 2 2 2 6 2" xfId="26185" xr:uid="{00000000-0005-0000-0000-00004A660000}"/>
    <cellStyle name="Normal 30 2 2 2 7" xfId="26186" xr:uid="{00000000-0005-0000-0000-00004B660000}"/>
    <cellStyle name="Normal 30 2 2 3" xfId="26187" xr:uid="{00000000-0005-0000-0000-00004C660000}"/>
    <cellStyle name="Normal 30 2 2 3 2" xfId="26188" xr:uid="{00000000-0005-0000-0000-00004D660000}"/>
    <cellStyle name="Normal 30 2 2 3 2 2" xfId="26189" xr:uid="{00000000-0005-0000-0000-00004E660000}"/>
    <cellStyle name="Normal 30 2 2 3 2 2 2" xfId="26190" xr:uid="{00000000-0005-0000-0000-00004F660000}"/>
    <cellStyle name="Normal 30 2 2 3 2 2 2 2" xfId="26191" xr:uid="{00000000-0005-0000-0000-000050660000}"/>
    <cellStyle name="Normal 30 2 2 3 2 2 3" xfId="26192" xr:uid="{00000000-0005-0000-0000-000051660000}"/>
    <cellStyle name="Normal 30 2 2 3 2 3" xfId="26193" xr:uid="{00000000-0005-0000-0000-000052660000}"/>
    <cellStyle name="Normal 30 2 2 3 2 3 2" xfId="26194" xr:uid="{00000000-0005-0000-0000-000053660000}"/>
    <cellStyle name="Normal 30 2 2 3 2 4" xfId="26195" xr:uid="{00000000-0005-0000-0000-000054660000}"/>
    <cellStyle name="Normal 30 2 2 3 3" xfId="26196" xr:uid="{00000000-0005-0000-0000-000055660000}"/>
    <cellStyle name="Normal 30 2 2 3 3 2" xfId="26197" xr:uid="{00000000-0005-0000-0000-000056660000}"/>
    <cellStyle name="Normal 30 2 2 3 3 2 2" xfId="26198" xr:uid="{00000000-0005-0000-0000-000057660000}"/>
    <cellStyle name="Normal 30 2 2 3 3 2 2 2" xfId="26199" xr:uid="{00000000-0005-0000-0000-000058660000}"/>
    <cellStyle name="Normal 30 2 2 3 3 2 3" xfId="26200" xr:uid="{00000000-0005-0000-0000-000059660000}"/>
    <cellStyle name="Normal 30 2 2 3 3 3" xfId="26201" xr:uid="{00000000-0005-0000-0000-00005A660000}"/>
    <cellStyle name="Normal 30 2 2 3 3 3 2" xfId="26202" xr:uid="{00000000-0005-0000-0000-00005B660000}"/>
    <cellStyle name="Normal 30 2 2 3 3 4" xfId="26203" xr:uid="{00000000-0005-0000-0000-00005C660000}"/>
    <cellStyle name="Normal 30 2 2 3 4" xfId="26204" xr:uid="{00000000-0005-0000-0000-00005D660000}"/>
    <cellStyle name="Normal 30 2 2 3 4 2" xfId="26205" xr:uid="{00000000-0005-0000-0000-00005E660000}"/>
    <cellStyle name="Normal 30 2 2 3 4 2 2" xfId="26206" xr:uid="{00000000-0005-0000-0000-00005F660000}"/>
    <cellStyle name="Normal 30 2 2 3 4 3" xfId="26207" xr:uid="{00000000-0005-0000-0000-000060660000}"/>
    <cellStyle name="Normal 30 2 2 3 5" xfId="26208" xr:uid="{00000000-0005-0000-0000-000061660000}"/>
    <cellStyle name="Normal 30 2 2 3 5 2" xfId="26209" xr:uid="{00000000-0005-0000-0000-000062660000}"/>
    <cellStyle name="Normal 30 2 2 3 6" xfId="26210" xr:uid="{00000000-0005-0000-0000-000063660000}"/>
    <cellStyle name="Normal 30 2 2 4" xfId="26211" xr:uid="{00000000-0005-0000-0000-000064660000}"/>
    <cellStyle name="Normal 30 2 2 4 2" xfId="26212" xr:uid="{00000000-0005-0000-0000-000065660000}"/>
    <cellStyle name="Normal 30 2 2 4 2 2" xfId="26213" xr:uid="{00000000-0005-0000-0000-000066660000}"/>
    <cellStyle name="Normal 30 2 2 4 2 2 2" xfId="26214" xr:uid="{00000000-0005-0000-0000-000067660000}"/>
    <cellStyle name="Normal 30 2 2 4 2 3" xfId="26215" xr:uid="{00000000-0005-0000-0000-000068660000}"/>
    <cellStyle name="Normal 30 2 2 4 3" xfId="26216" xr:uid="{00000000-0005-0000-0000-000069660000}"/>
    <cellStyle name="Normal 30 2 2 4 3 2" xfId="26217" xr:uid="{00000000-0005-0000-0000-00006A660000}"/>
    <cellStyle name="Normal 30 2 2 4 4" xfId="26218" xr:uid="{00000000-0005-0000-0000-00006B660000}"/>
    <cellStyle name="Normal 30 2 2 5" xfId="26219" xr:uid="{00000000-0005-0000-0000-00006C660000}"/>
    <cellStyle name="Normal 30 2 2 5 2" xfId="26220" xr:uid="{00000000-0005-0000-0000-00006D660000}"/>
    <cellStyle name="Normal 30 2 2 5 2 2" xfId="26221" xr:uid="{00000000-0005-0000-0000-00006E660000}"/>
    <cellStyle name="Normal 30 2 2 5 2 2 2" xfId="26222" xr:uid="{00000000-0005-0000-0000-00006F660000}"/>
    <cellStyle name="Normal 30 2 2 5 2 3" xfId="26223" xr:uid="{00000000-0005-0000-0000-000070660000}"/>
    <cellStyle name="Normal 30 2 2 5 3" xfId="26224" xr:uid="{00000000-0005-0000-0000-000071660000}"/>
    <cellStyle name="Normal 30 2 2 5 3 2" xfId="26225" xr:uid="{00000000-0005-0000-0000-000072660000}"/>
    <cellStyle name="Normal 30 2 2 5 4" xfId="26226" xr:uid="{00000000-0005-0000-0000-000073660000}"/>
    <cellStyle name="Normal 30 2 2 6" xfId="26227" xr:uid="{00000000-0005-0000-0000-000074660000}"/>
    <cellStyle name="Normal 30 2 2 6 2" xfId="26228" xr:uid="{00000000-0005-0000-0000-000075660000}"/>
    <cellStyle name="Normal 30 2 2 6 2 2" xfId="26229" xr:uid="{00000000-0005-0000-0000-000076660000}"/>
    <cellStyle name="Normal 30 2 2 6 3" xfId="26230" xr:uid="{00000000-0005-0000-0000-000077660000}"/>
    <cellStyle name="Normal 30 2 2 7" xfId="26231" xr:uid="{00000000-0005-0000-0000-000078660000}"/>
    <cellStyle name="Normal 30 2 2 7 2" xfId="26232" xr:uid="{00000000-0005-0000-0000-000079660000}"/>
    <cellStyle name="Normal 30 2 2 8" xfId="26233" xr:uid="{00000000-0005-0000-0000-00007A660000}"/>
    <cellStyle name="Normal 30 2 2 8 2" xfId="26234" xr:uid="{00000000-0005-0000-0000-00007B660000}"/>
    <cellStyle name="Normal 30 2 2 9" xfId="26235" xr:uid="{00000000-0005-0000-0000-00007C660000}"/>
    <cellStyle name="Normal 30 2 3" xfId="26236" xr:uid="{00000000-0005-0000-0000-00007D660000}"/>
    <cellStyle name="Normal 30 2 3 2" xfId="26237" xr:uid="{00000000-0005-0000-0000-00007E660000}"/>
    <cellStyle name="Normal 30 2 3 2 2" xfId="26238" xr:uid="{00000000-0005-0000-0000-00007F660000}"/>
    <cellStyle name="Normal 30 2 3 2 2 2" xfId="26239" xr:uid="{00000000-0005-0000-0000-000080660000}"/>
    <cellStyle name="Normal 30 2 3 2 2 2 2" xfId="26240" xr:uid="{00000000-0005-0000-0000-000081660000}"/>
    <cellStyle name="Normal 30 2 3 2 2 2 2 2" xfId="26241" xr:uid="{00000000-0005-0000-0000-000082660000}"/>
    <cellStyle name="Normal 30 2 3 2 2 2 3" xfId="26242" xr:uid="{00000000-0005-0000-0000-000083660000}"/>
    <cellStyle name="Normal 30 2 3 2 2 3" xfId="26243" xr:uid="{00000000-0005-0000-0000-000084660000}"/>
    <cellStyle name="Normal 30 2 3 2 2 3 2" xfId="26244" xr:uid="{00000000-0005-0000-0000-000085660000}"/>
    <cellStyle name="Normal 30 2 3 2 2 4" xfId="26245" xr:uid="{00000000-0005-0000-0000-000086660000}"/>
    <cellStyle name="Normal 30 2 3 2 3" xfId="26246" xr:uid="{00000000-0005-0000-0000-000087660000}"/>
    <cellStyle name="Normal 30 2 3 2 3 2" xfId="26247" xr:uid="{00000000-0005-0000-0000-000088660000}"/>
    <cellStyle name="Normal 30 2 3 2 3 2 2" xfId="26248" xr:uid="{00000000-0005-0000-0000-000089660000}"/>
    <cellStyle name="Normal 30 2 3 2 3 2 2 2" xfId="26249" xr:uid="{00000000-0005-0000-0000-00008A660000}"/>
    <cellStyle name="Normal 30 2 3 2 3 2 3" xfId="26250" xr:uid="{00000000-0005-0000-0000-00008B660000}"/>
    <cellStyle name="Normal 30 2 3 2 3 3" xfId="26251" xr:uid="{00000000-0005-0000-0000-00008C660000}"/>
    <cellStyle name="Normal 30 2 3 2 3 3 2" xfId="26252" xr:uid="{00000000-0005-0000-0000-00008D660000}"/>
    <cellStyle name="Normal 30 2 3 2 3 4" xfId="26253" xr:uid="{00000000-0005-0000-0000-00008E660000}"/>
    <cellStyle name="Normal 30 2 3 2 4" xfId="26254" xr:uid="{00000000-0005-0000-0000-00008F660000}"/>
    <cellStyle name="Normal 30 2 3 2 4 2" xfId="26255" xr:uid="{00000000-0005-0000-0000-000090660000}"/>
    <cellStyle name="Normal 30 2 3 2 4 2 2" xfId="26256" xr:uid="{00000000-0005-0000-0000-000091660000}"/>
    <cellStyle name="Normal 30 2 3 2 4 3" xfId="26257" xr:uid="{00000000-0005-0000-0000-000092660000}"/>
    <cellStyle name="Normal 30 2 3 2 5" xfId="26258" xr:uid="{00000000-0005-0000-0000-000093660000}"/>
    <cellStyle name="Normal 30 2 3 2 5 2" xfId="26259" xr:uid="{00000000-0005-0000-0000-000094660000}"/>
    <cellStyle name="Normal 30 2 3 2 6" xfId="26260" xr:uid="{00000000-0005-0000-0000-000095660000}"/>
    <cellStyle name="Normal 30 2 3 3" xfId="26261" xr:uid="{00000000-0005-0000-0000-000096660000}"/>
    <cellStyle name="Normal 30 2 3 3 2" xfId="26262" xr:uid="{00000000-0005-0000-0000-000097660000}"/>
    <cellStyle name="Normal 30 2 3 3 2 2" xfId="26263" xr:uid="{00000000-0005-0000-0000-000098660000}"/>
    <cellStyle name="Normal 30 2 3 3 2 2 2" xfId="26264" xr:uid="{00000000-0005-0000-0000-000099660000}"/>
    <cellStyle name="Normal 30 2 3 3 2 3" xfId="26265" xr:uid="{00000000-0005-0000-0000-00009A660000}"/>
    <cellStyle name="Normal 30 2 3 3 3" xfId="26266" xr:uid="{00000000-0005-0000-0000-00009B660000}"/>
    <cellStyle name="Normal 30 2 3 3 3 2" xfId="26267" xr:uid="{00000000-0005-0000-0000-00009C660000}"/>
    <cellStyle name="Normal 30 2 3 3 4" xfId="26268" xr:uid="{00000000-0005-0000-0000-00009D660000}"/>
    <cellStyle name="Normal 30 2 3 4" xfId="26269" xr:uid="{00000000-0005-0000-0000-00009E660000}"/>
    <cellStyle name="Normal 30 2 3 4 2" xfId="26270" xr:uid="{00000000-0005-0000-0000-00009F660000}"/>
    <cellStyle name="Normal 30 2 3 4 2 2" xfId="26271" xr:uid="{00000000-0005-0000-0000-0000A0660000}"/>
    <cellStyle name="Normal 30 2 3 4 2 2 2" xfId="26272" xr:uid="{00000000-0005-0000-0000-0000A1660000}"/>
    <cellStyle name="Normal 30 2 3 4 2 3" xfId="26273" xr:uid="{00000000-0005-0000-0000-0000A2660000}"/>
    <cellStyle name="Normal 30 2 3 4 3" xfId="26274" xr:uid="{00000000-0005-0000-0000-0000A3660000}"/>
    <cellStyle name="Normal 30 2 3 4 3 2" xfId="26275" xr:uid="{00000000-0005-0000-0000-0000A4660000}"/>
    <cellStyle name="Normal 30 2 3 4 4" xfId="26276" xr:uid="{00000000-0005-0000-0000-0000A5660000}"/>
    <cellStyle name="Normal 30 2 3 5" xfId="26277" xr:uid="{00000000-0005-0000-0000-0000A6660000}"/>
    <cellStyle name="Normal 30 2 3 5 2" xfId="26278" xr:uid="{00000000-0005-0000-0000-0000A7660000}"/>
    <cellStyle name="Normal 30 2 3 5 2 2" xfId="26279" xr:uid="{00000000-0005-0000-0000-0000A8660000}"/>
    <cellStyle name="Normal 30 2 3 5 3" xfId="26280" xr:uid="{00000000-0005-0000-0000-0000A9660000}"/>
    <cellStyle name="Normal 30 2 3 6" xfId="26281" xr:uid="{00000000-0005-0000-0000-0000AA660000}"/>
    <cellStyle name="Normal 30 2 3 6 2" xfId="26282" xr:uid="{00000000-0005-0000-0000-0000AB660000}"/>
    <cellStyle name="Normal 30 2 3 7" xfId="26283" xr:uid="{00000000-0005-0000-0000-0000AC660000}"/>
    <cellStyle name="Normal 30 2 4" xfId="26284" xr:uid="{00000000-0005-0000-0000-0000AD660000}"/>
    <cellStyle name="Normal 30 2 4 2" xfId="26285" xr:uid="{00000000-0005-0000-0000-0000AE660000}"/>
    <cellStyle name="Normal 30 2 4 2 2" xfId="26286" xr:uid="{00000000-0005-0000-0000-0000AF660000}"/>
    <cellStyle name="Normal 30 2 4 2 2 2" xfId="26287" xr:uid="{00000000-0005-0000-0000-0000B0660000}"/>
    <cellStyle name="Normal 30 2 4 2 2 2 2" xfId="26288" xr:uid="{00000000-0005-0000-0000-0000B1660000}"/>
    <cellStyle name="Normal 30 2 4 2 2 3" xfId="26289" xr:uid="{00000000-0005-0000-0000-0000B2660000}"/>
    <cellStyle name="Normal 30 2 4 2 3" xfId="26290" xr:uid="{00000000-0005-0000-0000-0000B3660000}"/>
    <cellStyle name="Normal 30 2 4 2 3 2" xfId="26291" xr:uid="{00000000-0005-0000-0000-0000B4660000}"/>
    <cellStyle name="Normal 30 2 4 2 4" xfId="26292" xr:uid="{00000000-0005-0000-0000-0000B5660000}"/>
    <cellStyle name="Normal 30 2 4 3" xfId="26293" xr:uid="{00000000-0005-0000-0000-0000B6660000}"/>
    <cellStyle name="Normal 30 2 4 3 2" xfId="26294" xr:uid="{00000000-0005-0000-0000-0000B7660000}"/>
    <cellStyle name="Normal 30 2 4 3 2 2" xfId="26295" xr:uid="{00000000-0005-0000-0000-0000B8660000}"/>
    <cellStyle name="Normal 30 2 4 3 2 2 2" xfId="26296" xr:uid="{00000000-0005-0000-0000-0000B9660000}"/>
    <cellStyle name="Normal 30 2 4 3 2 3" xfId="26297" xr:uid="{00000000-0005-0000-0000-0000BA660000}"/>
    <cellStyle name="Normal 30 2 4 3 3" xfId="26298" xr:uid="{00000000-0005-0000-0000-0000BB660000}"/>
    <cellStyle name="Normal 30 2 4 3 3 2" xfId="26299" xr:uid="{00000000-0005-0000-0000-0000BC660000}"/>
    <cellStyle name="Normal 30 2 4 3 4" xfId="26300" xr:uid="{00000000-0005-0000-0000-0000BD660000}"/>
    <cellStyle name="Normal 30 2 4 4" xfId="26301" xr:uid="{00000000-0005-0000-0000-0000BE660000}"/>
    <cellStyle name="Normal 30 2 4 4 2" xfId="26302" xr:uid="{00000000-0005-0000-0000-0000BF660000}"/>
    <cellStyle name="Normal 30 2 4 4 2 2" xfId="26303" xr:uid="{00000000-0005-0000-0000-0000C0660000}"/>
    <cellStyle name="Normal 30 2 4 4 3" xfId="26304" xr:uid="{00000000-0005-0000-0000-0000C1660000}"/>
    <cellStyle name="Normal 30 2 4 5" xfId="26305" xr:uid="{00000000-0005-0000-0000-0000C2660000}"/>
    <cellStyle name="Normal 30 2 4 5 2" xfId="26306" xr:uid="{00000000-0005-0000-0000-0000C3660000}"/>
    <cellStyle name="Normal 30 2 4 6" xfId="26307" xr:uid="{00000000-0005-0000-0000-0000C4660000}"/>
    <cellStyle name="Normal 30 2 5" xfId="26308" xr:uid="{00000000-0005-0000-0000-0000C5660000}"/>
    <cellStyle name="Normal 30 2 5 2" xfId="26309" xr:uid="{00000000-0005-0000-0000-0000C6660000}"/>
    <cellStyle name="Normal 30 2 5 2 2" xfId="26310" xr:uid="{00000000-0005-0000-0000-0000C7660000}"/>
    <cellStyle name="Normal 30 2 5 2 2 2" xfId="26311" xr:uid="{00000000-0005-0000-0000-0000C8660000}"/>
    <cellStyle name="Normal 30 2 5 2 3" xfId="26312" xr:uid="{00000000-0005-0000-0000-0000C9660000}"/>
    <cellStyle name="Normal 30 2 5 3" xfId="26313" xr:uid="{00000000-0005-0000-0000-0000CA660000}"/>
    <cellStyle name="Normal 30 2 5 3 2" xfId="26314" xr:uid="{00000000-0005-0000-0000-0000CB660000}"/>
    <cellStyle name="Normal 30 2 5 4" xfId="26315" xr:uid="{00000000-0005-0000-0000-0000CC660000}"/>
    <cellStyle name="Normal 30 2 6" xfId="26316" xr:uid="{00000000-0005-0000-0000-0000CD660000}"/>
    <cellStyle name="Normal 30 2 6 2" xfId="26317" xr:uid="{00000000-0005-0000-0000-0000CE660000}"/>
    <cellStyle name="Normal 30 2 6 2 2" xfId="26318" xr:uid="{00000000-0005-0000-0000-0000CF660000}"/>
    <cellStyle name="Normal 30 2 6 2 2 2" xfId="26319" xr:uid="{00000000-0005-0000-0000-0000D0660000}"/>
    <cellStyle name="Normal 30 2 6 2 3" xfId="26320" xr:uid="{00000000-0005-0000-0000-0000D1660000}"/>
    <cellStyle name="Normal 30 2 6 3" xfId="26321" xr:uid="{00000000-0005-0000-0000-0000D2660000}"/>
    <cellStyle name="Normal 30 2 6 3 2" xfId="26322" xr:uid="{00000000-0005-0000-0000-0000D3660000}"/>
    <cellStyle name="Normal 30 2 6 4" xfId="26323" xr:uid="{00000000-0005-0000-0000-0000D4660000}"/>
    <cellStyle name="Normal 30 2 7" xfId="26324" xr:uid="{00000000-0005-0000-0000-0000D5660000}"/>
    <cellStyle name="Normal 30 2 7 2" xfId="26325" xr:uid="{00000000-0005-0000-0000-0000D6660000}"/>
    <cellStyle name="Normal 30 2 7 2 2" xfId="26326" xr:uid="{00000000-0005-0000-0000-0000D7660000}"/>
    <cellStyle name="Normal 30 2 7 3" xfId="26327" xr:uid="{00000000-0005-0000-0000-0000D8660000}"/>
    <cellStyle name="Normal 30 2 8" xfId="26328" xr:uid="{00000000-0005-0000-0000-0000D9660000}"/>
    <cellStyle name="Normal 30 2 8 2" xfId="26329" xr:uid="{00000000-0005-0000-0000-0000DA660000}"/>
    <cellStyle name="Normal 30 2 9" xfId="26330" xr:uid="{00000000-0005-0000-0000-0000DB660000}"/>
    <cellStyle name="Normal 30 2 9 2" xfId="26331" xr:uid="{00000000-0005-0000-0000-0000DC660000}"/>
    <cellStyle name="Normal 30 3" xfId="26332" xr:uid="{00000000-0005-0000-0000-0000DD660000}"/>
    <cellStyle name="Normal 30 3 10" xfId="26333" xr:uid="{00000000-0005-0000-0000-0000DE660000}"/>
    <cellStyle name="Normal 30 3 2" xfId="26334" xr:uid="{00000000-0005-0000-0000-0000DF660000}"/>
    <cellStyle name="Normal 30 3 2 2" xfId="26335" xr:uid="{00000000-0005-0000-0000-0000E0660000}"/>
    <cellStyle name="Normal 30 3 2 2 2" xfId="26336" xr:uid="{00000000-0005-0000-0000-0000E1660000}"/>
    <cellStyle name="Normal 30 3 2 2 2 2" xfId="26337" xr:uid="{00000000-0005-0000-0000-0000E2660000}"/>
    <cellStyle name="Normal 30 3 2 2 2 2 2" xfId="26338" xr:uid="{00000000-0005-0000-0000-0000E3660000}"/>
    <cellStyle name="Normal 30 3 2 2 2 2 2 2" xfId="26339" xr:uid="{00000000-0005-0000-0000-0000E4660000}"/>
    <cellStyle name="Normal 30 3 2 2 2 2 2 2 2" xfId="26340" xr:uid="{00000000-0005-0000-0000-0000E5660000}"/>
    <cellStyle name="Normal 30 3 2 2 2 2 2 3" xfId="26341" xr:uid="{00000000-0005-0000-0000-0000E6660000}"/>
    <cellStyle name="Normal 30 3 2 2 2 2 3" xfId="26342" xr:uid="{00000000-0005-0000-0000-0000E7660000}"/>
    <cellStyle name="Normal 30 3 2 2 2 2 3 2" xfId="26343" xr:uid="{00000000-0005-0000-0000-0000E8660000}"/>
    <cellStyle name="Normal 30 3 2 2 2 2 4" xfId="26344" xr:uid="{00000000-0005-0000-0000-0000E9660000}"/>
    <cellStyle name="Normal 30 3 2 2 2 3" xfId="26345" xr:uid="{00000000-0005-0000-0000-0000EA660000}"/>
    <cellStyle name="Normal 30 3 2 2 2 3 2" xfId="26346" xr:uid="{00000000-0005-0000-0000-0000EB660000}"/>
    <cellStyle name="Normal 30 3 2 2 2 3 2 2" xfId="26347" xr:uid="{00000000-0005-0000-0000-0000EC660000}"/>
    <cellStyle name="Normal 30 3 2 2 2 3 2 2 2" xfId="26348" xr:uid="{00000000-0005-0000-0000-0000ED660000}"/>
    <cellStyle name="Normal 30 3 2 2 2 3 2 3" xfId="26349" xr:uid="{00000000-0005-0000-0000-0000EE660000}"/>
    <cellStyle name="Normal 30 3 2 2 2 3 3" xfId="26350" xr:uid="{00000000-0005-0000-0000-0000EF660000}"/>
    <cellStyle name="Normal 30 3 2 2 2 3 3 2" xfId="26351" xr:uid="{00000000-0005-0000-0000-0000F0660000}"/>
    <cellStyle name="Normal 30 3 2 2 2 3 4" xfId="26352" xr:uid="{00000000-0005-0000-0000-0000F1660000}"/>
    <cellStyle name="Normal 30 3 2 2 2 4" xfId="26353" xr:uid="{00000000-0005-0000-0000-0000F2660000}"/>
    <cellStyle name="Normal 30 3 2 2 2 4 2" xfId="26354" xr:uid="{00000000-0005-0000-0000-0000F3660000}"/>
    <cellStyle name="Normal 30 3 2 2 2 4 2 2" xfId="26355" xr:uid="{00000000-0005-0000-0000-0000F4660000}"/>
    <cellStyle name="Normal 30 3 2 2 2 4 3" xfId="26356" xr:uid="{00000000-0005-0000-0000-0000F5660000}"/>
    <cellStyle name="Normal 30 3 2 2 2 5" xfId="26357" xr:uid="{00000000-0005-0000-0000-0000F6660000}"/>
    <cellStyle name="Normal 30 3 2 2 2 5 2" xfId="26358" xr:uid="{00000000-0005-0000-0000-0000F7660000}"/>
    <cellStyle name="Normal 30 3 2 2 2 6" xfId="26359" xr:uid="{00000000-0005-0000-0000-0000F8660000}"/>
    <cellStyle name="Normal 30 3 2 2 3" xfId="26360" xr:uid="{00000000-0005-0000-0000-0000F9660000}"/>
    <cellStyle name="Normal 30 3 2 2 3 2" xfId="26361" xr:uid="{00000000-0005-0000-0000-0000FA660000}"/>
    <cellStyle name="Normal 30 3 2 2 3 2 2" xfId="26362" xr:uid="{00000000-0005-0000-0000-0000FB660000}"/>
    <cellStyle name="Normal 30 3 2 2 3 2 2 2" xfId="26363" xr:uid="{00000000-0005-0000-0000-0000FC660000}"/>
    <cellStyle name="Normal 30 3 2 2 3 2 3" xfId="26364" xr:uid="{00000000-0005-0000-0000-0000FD660000}"/>
    <cellStyle name="Normal 30 3 2 2 3 3" xfId="26365" xr:uid="{00000000-0005-0000-0000-0000FE660000}"/>
    <cellStyle name="Normal 30 3 2 2 3 3 2" xfId="26366" xr:uid="{00000000-0005-0000-0000-0000FF660000}"/>
    <cellStyle name="Normal 30 3 2 2 3 4" xfId="26367" xr:uid="{00000000-0005-0000-0000-000000670000}"/>
    <cellStyle name="Normal 30 3 2 2 4" xfId="26368" xr:uid="{00000000-0005-0000-0000-000001670000}"/>
    <cellStyle name="Normal 30 3 2 2 4 2" xfId="26369" xr:uid="{00000000-0005-0000-0000-000002670000}"/>
    <cellStyle name="Normal 30 3 2 2 4 2 2" xfId="26370" xr:uid="{00000000-0005-0000-0000-000003670000}"/>
    <cellStyle name="Normal 30 3 2 2 4 2 2 2" xfId="26371" xr:uid="{00000000-0005-0000-0000-000004670000}"/>
    <cellStyle name="Normal 30 3 2 2 4 2 3" xfId="26372" xr:uid="{00000000-0005-0000-0000-000005670000}"/>
    <cellStyle name="Normal 30 3 2 2 4 3" xfId="26373" xr:uid="{00000000-0005-0000-0000-000006670000}"/>
    <cellStyle name="Normal 30 3 2 2 4 3 2" xfId="26374" xr:uid="{00000000-0005-0000-0000-000007670000}"/>
    <cellStyle name="Normal 30 3 2 2 4 4" xfId="26375" xr:uid="{00000000-0005-0000-0000-000008670000}"/>
    <cellStyle name="Normal 30 3 2 2 5" xfId="26376" xr:uid="{00000000-0005-0000-0000-000009670000}"/>
    <cellStyle name="Normal 30 3 2 2 5 2" xfId="26377" xr:uid="{00000000-0005-0000-0000-00000A670000}"/>
    <cellStyle name="Normal 30 3 2 2 5 2 2" xfId="26378" xr:uid="{00000000-0005-0000-0000-00000B670000}"/>
    <cellStyle name="Normal 30 3 2 2 5 3" xfId="26379" xr:uid="{00000000-0005-0000-0000-00000C670000}"/>
    <cellStyle name="Normal 30 3 2 2 6" xfId="26380" xr:uid="{00000000-0005-0000-0000-00000D670000}"/>
    <cellStyle name="Normal 30 3 2 2 6 2" xfId="26381" xr:uid="{00000000-0005-0000-0000-00000E670000}"/>
    <cellStyle name="Normal 30 3 2 2 7" xfId="26382" xr:uid="{00000000-0005-0000-0000-00000F670000}"/>
    <cellStyle name="Normal 30 3 2 3" xfId="26383" xr:uid="{00000000-0005-0000-0000-000010670000}"/>
    <cellStyle name="Normal 30 3 2 3 2" xfId="26384" xr:uid="{00000000-0005-0000-0000-000011670000}"/>
    <cellStyle name="Normal 30 3 2 3 2 2" xfId="26385" xr:uid="{00000000-0005-0000-0000-000012670000}"/>
    <cellStyle name="Normal 30 3 2 3 2 2 2" xfId="26386" xr:uid="{00000000-0005-0000-0000-000013670000}"/>
    <cellStyle name="Normal 30 3 2 3 2 2 2 2" xfId="26387" xr:uid="{00000000-0005-0000-0000-000014670000}"/>
    <cellStyle name="Normal 30 3 2 3 2 2 3" xfId="26388" xr:uid="{00000000-0005-0000-0000-000015670000}"/>
    <cellStyle name="Normal 30 3 2 3 2 3" xfId="26389" xr:uid="{00000000-0005-0000-0000-000016670000}"/>
    <cellStyle name="Normal 30 3 2 3 2 3 2" xfId="26390" xr:uid="{00000000-0005-0000-0000-000017670000}"/>
    <cellStyle name="Normal 30 3 2 3 2 4" xfId="26391" xr:uid="{00000000-0005-0000-0000-000018670000}"/>
    <cellStyle name="Normal 30 3 2 3 3" xfId="26392" xr:uid="{00000000-0005-0000-0000-000019670000}"/>
    <cellStyle name="Normal 30 3 2 3 3 2" xfId="26393" xr:uid="{00000000-0005-0000-0000-00001A670000}"/>
    <cellStyle name="Normal 30 3 2 3 3 2 2" xfId="26394" xr:uid="{00000000-0005-0000-0000-00001B670000}"/>
    <cellStyle name="Normal 30 3 2 3 3 2 2 2" xfId="26395" xr:uid="{00000000-0005-0000-0000-00001C670000}"/>
    <cellStyle name="Normal 30 3 2 3 3 2 3" xfId="26396" xr:uid="{00000000-0005-0000-0000-00001D670000}"/>
    <cellStyle name="Normal 30 3 2 3 3 3" xfId="26397" xr:uid="{00000000-0005-0000-0000-00001E670000}"/>
    <cellStyle name="Normal 30 3 2 3 3 3 2" xfId="26398" xr:uid="{00000000-0005-0000-0000-00001F670000}"/>
    <cellStyle name="Normal 30 3 2 3 3 4" xfId="26399" xr:uid="{00000000-0005-0000-0000-000020670000}"/>
    <cellStyle name="Normal 30 3 2 3 4" xfId="26400" xr:uid="{00000000-0005-0000-0000-000021670000}"/>
    <cellStyle name="Normal 30 3 2 3 4 2" xfId="26401" xr:uid="{00000000-0005-0000-0000-000022670000}"/>
    <cellStyle name="Normal 30 3 2 3 4 2 2" xfId="26402" xr:uid="{00000000-0005-0000-0000-000023670000}"/>
    <cellStyle name="Normal 30 3 2 3 4 3" xfId="26403" xr:uid="{00000000-0005-0000-0000-000024670000}"/>
    <cellStyle name="Normal 30 3 2 3 5" xfId="26404" xr:uid="{00000000-0005-0000-0000-000025670000}"/>
    <cellStyle name="Normal 30 3 2 3 5 2" xfId="26405" xr:uid="{00000000-0005-0000-0000-000026670000}"/>
    <cellStyle name="Normal 30 3 2 3 6" xfId="26406" xr:uid="{00000000-0005-0000-0000-000027670000}"/>
    <cellStyle name="Normal 30 3 2 4" xfId="26407" xr:uid="{00000000-0005-0000-0000-000028670000}"/>
    <cellStyle name="Normal 30 3 2 4 2" xfId="26408" xr:uid="{00000000-0005-0000-0000-000029670000}"/>
    <cellStyle name="Normal 30 3 2 4 2 2" xfId="26409" xr:uid="{00000000-0005-0000-0000-00002A670000}"/>
    <cellStyle name="Normal 30 3 2 4 2 2 2" xfId="26410" xr:uid="{00000000-0005-0000-0000-00002B670000}"/>
    <cellStyle name="Normal 30 3 2 4 2 3" xfId="26411" xr:uid="{00000000-0005-0000-0000-00002C670000}"/>
    <cellStyle name="Normal 30 3 2 4 3" xfId="26412" xr:uid="{00000000-0005-0000-0000-00002D670000}"/>
    <cellStyle name="Normal 30 3 2 4 3 2" xfId="26413" xr:uid="{00000000-0005-0000-0000-00002E670000}"/>
    <cellStyle name="Normal 30 3 2 4 4" xfId="26414" xr:uid="{00000000-0005-0000-0000-00002F670000}"/>
    <cellStyle name="Normal 30 3 2 5" xfId="26415" xr:uid="{00000000-0005-0000-0000-000030670000}"/>
    <cellStyle name="Normal 30 3 2 5 2" xfId="26416" xr:uid="{00000000-0005-0000-0000-000031670000}"/>
    <cellStyle name="Normal 30 3 2 5 2 2" xfId="26417" xr:uid="{00000000-0005-0000-0000-000032670000}"/>
    <cellStyle name="Normal 30 3 2 5 2 2 2" xfId="26418" xr:uid="{00000000-0005-0000-0000-000033670000}"/>
    <cellStyle name="Normal 30 3 2 5 2 3" xfId="26419" xr:uid="{00000000-0005-0000-0000-000034670000}"/>
    <cellStyle name="Normal 30 3 2 5 3" xfId="26420" xr:uid="{00000000-0005-0000-0000-000035670000}"/>
    <cellStyle name="Normal 30 3 2 5 3 2" xfId="26421" xr:uid="{00000000-0005-0000-0000-000036670000}"/>
    <cellStyle name="Normal 30 3 2 5 4" xfId="26422" xr:uid="{00000000-0005-0000-0000-000037670000}"/>
    <cellStyle name="Normal 30 3 2 6" xfId="26423" xr:uid="{00000000-0005-0000-0000-000038670000}"/>
    <cellStyle name="Normal 30 3 2 6 2" xfId="26424" xr:uid="{00000000-0005-0000-0000-000039670000}"/>
    <cellStyle name="Normal 30 3 2 6 2 2" xfId="26425" xr:uid="{00000000-0005-0000-0000-00003A670000}"/>
    <cellStyle name="Normal 30 3 2 6 3" xfId="26426" xr:uid="{00000000-0005-0000-0000-00003B670000}"/>
    <cellStyle name="Normal 30 3 2 7" xfId="26427" xr:uid="{00000000-0005-0000-0000-00003C670000}"/>
    <cellStyle name="Normal 30 3 2 7 2" xfId="26428" xr:uid="{00000000-0005-0000-0000-00003D670000}"/>
    <cellStyle name="Normal 30 3 2 8" xfId="26429" xr:uid="{00000000-0005-0000-0000-00003E670000}"/>
    <cellStyle name="Normal 30 3 2 8 2" xfId="26430" xr:uid="{00000000-0005-0000-0000-00003F670000}"/>
    <cellStyle name="Normal 30 3 2 9" xfId="26431" xr:uid="{00000000-0005-0000-0000-000040670000}"/>
    <cellStyle name="Normal 30 3 3" xfId="26432" xr:uid="{00000000-0005-0000-0000-000041670000}"/>
    <cellStyle name="Normal 30 3 3 2" xfId="26433" xr:uid="{00000000-0005-0000-0000-000042670000}"/>
    <cellStyle name="Normal 30 3 3 2 2" xfId="26434" xr:uid="{00000000-0005-0000-0000-000043670000}"/>
    <cellStyle name="Normal 30 3 3 2 2 2" xfId="26435" xr:uid="{00000000-0005-0000-0000-000044670000}"/>
    <cellStyle name="Normal 30 3 3 2 2 2 2" xfId="26436" xr:uid="{00000000-0005-0000-0000-000045670000}"/>
    <cellStyle name="Normal 30 3 3 2 2 2 2 2" xfId="26437" xr:uid="{00000000-0005-0000-0000-000046670000}"/>
    <cellStyle name="Normal 30 3 3 2 2 2 3" xfId="26438" xr:uid="{00000000-0005-0000-0000-000047670000}"/>
    <cellStyle name="Normal 30 3 3 2 2 3" xfId="26439" xr:uid="{00000000-0005-0000-0000-000048670000}"/>
    <cellStyle name="Normal 30 3 3 2 2 3 2" xfId="26440" xr:uid="{00000000-0005-0000-0000-000049670000}"/>
    <cellStyle name="Normal 30 3 3 2 2 4" xfId="26441" xr:uid="{00000000-0005-0000-0000-00004A670000}"/>
    <cellStyle name="Normal 30 3 3 2 3" xfId="26442" xr:uid="{00000000-0005-0000-0000-00004B670000}"/>
    <cellStyle name="Normal 30 3 3 2 3 2" xfId="26443" xr:uid="{00000000-0005-0000-0000-00004C670000}"/>
    <cellStyle name="Normal 30 3 3 2 3 2 2" xfId="26444" xr:uid="{00000000-0005-0000-0000-00004D670000}"/>
    <cellStyle name="Normal 30 3 3 2 3 2 2 2" xfId="26445" xr:uid="{00000000-0005-0000-0000-00004E670000}"/>
    <cellStyle name="Normal 30 3 3 2 3 2 3" xfId="26446" xr:uid="{00000000-0005-0000-0000-00004F670000}"/>
    <cellStyle name="Normal 30 3 3 2 3 3" xfId="26447" xr:uid="{00000000-0005-0000-0000-000050670000}"/>
    <cellStyle name="Normal 30 3 3 2 3 3 2" xfId="26448" xr:uid="{00000000-0005-0000-0000-000051670000}"/>
    <cellStyle name="Normal 30 3 3 2 3 4" xfId="26449" xr:uid="{00000000-0005-0000-0000-000052670000}"/>
    <cellStyle name="Normal 30 3 3 2 4" xfId="26450" xr:uid="{00000000-0005-0000-0000-000053670000}"/>
    <cellStyle name="Normal 30 3 3 2 4 2" xfId="26451" xr:uid="{00000000-0005-0000-0000-000054670000}"/>
    <cellStyle name="Normal 30 3 3 2 4 2 2" xfId="26452" xr:uid="{00000000-0005-0000-0000-000055670000}"/>
    <cellStyle name="Normal 30 3 3 2 4 3" xfId="26453" xr:uid="{00000000-0005-0000-0000-000056670000}"/>
    <cellStyle name="Normal 30 3 3 2 5" xfId="26454" xr:uid="{00000000-0005-0000-0000-000057670000}"/>
    <cellStyle name="Normal 30 3 3 2 5 2" xfId="26455" xr:uid="{00000000-0005-0000-0000-000058670000}"/>
    <cellStyle name="Normal 30 3 3 2 6" xfId="26456" xr:uid="{00000000-0005-0000-0000-000059670000}"/>
    <cellStyle name="Normal 30 3 3 3" xfId="26457" xr:uid="{00000000-0005-0000-0000-00005A670000}"/>
    <cellStyle name="Normal 30 3 3 3 2" xfId="26458" xr:uid="{00000000-0005-0000-0000-00005B670000}"/>
    <cellStyle name="Normal 30 3 3 3 2 2" xfId="26459" xr:uid="{00000000-0005-0000-0000-00005C670000}"/>
    <cellStyle name="Normal 30 3 3 3 2 2 2" xfId="26460" xr:uid="{00000000-0005-0000-0000-00005D670000}"/>
    <cellStyle name="Normal 30 3 3 3 2 3" xfId="26461" xr:uid="{00000000-0005-0000-0000-00005E670000}"/>
    <cellStyle name="Normal 30 3 3 3 3" xfId="26462" xr:uid="{00000000-0005-0000-0000-00005F670000}"/>
    <cellStyle name="Normal 30 3 3 3 3 2" xfId="26463" xr:uid="{00000000-0005-0000-0000-000060670000}"/>
    <cellStyle name="Normal 30 3 3 3 4" xfId="26464" xr:uid="{00000000-0005-0000-0000-000061670000}"/>
    <cellStyle name="Normal 30 3 3 4" xfId="26465" xr:uid="{00000000-0005-0000-0000-000062670000}"/>
    <cellStyle name="Normal 30 3 3 4 2" xfId="26466" xr:uid="{00000000-0005-0000-0000-000063670000}"/>
    <cellStyle name="Normal 30 3 3 4 2 2" xfId="26467" xr:uid="{00000000-0005-0000-0000-000064670000}"/>
    <cellStyle name="Normal 30 3 3 4 2 2 2" xfId="26468" xr:uid="{00000000-0005-0000-0000-000065670000}"/>
    <cellStyle name="Normal 30 3 3 4 2 3" xfId="26469" xr:uid="{00000000-0005-0000-0000-000066670000}"/>
    <cellStyle name="Normal 30 3 3 4 3" xfId="26470" xr:uid="{00000000-0005-0000-0000-000067670000}"/>
    <cellStyle name="Normal 30 3 3 4 3 2" xfId="26471" xr:uid="{00000000-0005-0000-0000-000068670000}"/>
    <cellStyle name="Normal 30 3 3 4 4" xfId="26472" xr:uid="{00000000-0005-0000-0000-000069670000}"/>
    <cellStyle name="Normal 30 3 3 5" xfId="26473" xr:uid="{00000000-0005-0000-0000-00006A670000}"/>
    <cellStyle name="Normal 30 3 3 5 2" xfId="26474" xr:uid="{00000000-0005-0000-0000-00006B670000}"/>
    <cellStyle name="Normal 30 3 3 5 2 2" xfId="26475" xr:uid="{00000000-0005-0000-0000-00006C670000}"/>
    <cellStyle name="Normal 30 3 3 5 3" xfId="26476" xr:uid="{00000000-0005-0000-0000-00006D670000}"/>
    <cellStyle name="Normal 30 3 3 6" xfId="26477" xr:uid="{00000000-0005-0000-0000-00006E670000}"/>
    <cellStyle name="Normal 30 3 3 6 2" xfId="26478" xr:uid="{00000000-0005-0000-0000-00006F670000}"/>
    <cellStyle name="Normal 30 3 3 7" xfId="26479" xr:uid="{00000000-0005-0000-0000-000070670000}"/>
    <cellStyle name="Normal 30 3 4" xfId="26480" xr:uid="{00000000-0005-0000-0000-000071670000}"/>
    <cellStyle name="Normal 30 3 4 2" xfId="26481" xr:uid="{00000000-0005-0000-0000-000072670000}"/>
    <cellStyle name="Normal 30 3 4 2 2" xfId="26482" xr:uid="{00000000-0005-0000-0000-000073670000}"/>
    <cellStyle name="Normal 30 3 4 2 2 2" xfId="26483" xr:uid="{00000000-0005-0000-0000-000074670000}"/>
    <cellStyle name="Normal 30 3 4 2 2 2 2" xfId="26484" xr:uid="{00000000-0005-0000-0000-000075670000}"/>
    <cellStyle name="Normal 30 3 4 2 2 3" xfId="26485" xr:uid="{00000000-0005-0000-0000-000076670000}"/>
    <cellStyle name="Normal 30 3 4 2 3" xfId="26486" xr:uid="{00000000-0005-0000-0000-000077670000}"/>
    <cellStyle name="Normal 30 3 4 2 3 2" xfId="26487" xr:uid="{00000000-0005-0000-0000-000078670000}"/>
    <cellStyle name="Normal 30 3 4 2 4" xfId="26488" xr:uid="{00000000-0005-0000-0000-000079670000}"/>
    <cellStyle name="Normal 30 3 4 3" xfId="26489" xr:uid="{00000000-0005-0000-0000-00007A670000}"/>
    <cellStyle name="Normal 30 3 4 3 2" xfId="26490" xr:uid="{00000000-0005-0000-0000-00007B670000}"/>
    <cellStyle name="Normal 30 3 4 3 2 2" xfId="26491" xr:uid="{00000000-0005-0000-0000-00007C670000}"/>
    <cellStyle name="Normal 30 3 4 3 2 2 2" xfId="26492" xr:uid="{00000000-0005-0000-0000-00007D670000}"/>
    <cellStyle name="Normal 30 3 4 3 2 3" xfId="26493" xr:uid="{00000000-0005-0000-0000-00007E670000}"/>
    <cellStyle name="Normal 30 3 4 3 3" xfId="26494" xr:uid="{00000000-0005-0000-0000-00007F670000}"/>
    <cellStyle name="Normal 30 3 4 3 3 2" xfId="26495" xr:uid="{00000000-0005-0000-0000-000080670000}"/>
    <cellStyle name="Normal 30 3 4 3 4" xfId="26496" xr:uid="{00000000-0005-0000-0000-000081670000}"/>
    <cellStyle name="Normal 30 3 4 4" xfId="26497" xr:uid="{00000000-0005-0000-0000-000082670000}"/>
    <cellStyle name="Normal 30 3 4 4 2" xfId="26498" xr:uid="{00000000-0005-0000-0000-000083670000}"/>
    <cellStyle name="Normal 30 3 4 4 2 2" xfId="26499" xr:uid="{00000000-0005-0000-0000-000084670000}"/>
    <cellStyle name="Normal 30 3 4 4 3" xfId="26500" xr:uid="{00000000-0005-0000-0000-000085670000}"/>
    <cellStyle name="Normal 30 3 4 5" xfId="26501" xr:uid="{00000000-0005-0000-0000-000086670000}"/>
    <cellStyle name="Normal 30 3 4 5 2" xfId="26502" xr:uid="{00000000-0005-0000-0000-000087670000}"/>
    <cellStyle name="Normal 30 3 4 6" xfId="26503" xr:uid="{00000000-0005-0000-0000-000088670000}"/>
    <cellStyle name="Normal 30 3 5" xfId="26504" xr:uid="{00000000-0005-0000-0000-000089670000}"/>
    <cellStyle name="Normal 30 3 5 2" xfId="26505" xr:uid="{00000000-0005-0000-0000-00008A670000}"/>
    <cellStyle name="Normal 30 3 5 2 2" xfId="26506" xr:uid="{00000000-0005-0000-0000-00008B670000}"/>
    <cellStyle name="Normal 30 3 5 2 2 2" xfId="26507" xr:uid="{00000000-0005-0000-0000-00008C670000}"/>
    <cellStyle name="Normal 30 3 5 2 3" xfId="26508" xr:uid="{00000000-0005-0000-0000-00008D670000}"/>
    <cellStyle name="Normal 30 3 5 3" xfId="26509" xr:uid="{00000000-0005-0000-0000-00008E670000}"/>
    <cellStyle name="Normal 30 3 5 3 2" xfId="26510" xr:uid="{00000000-0005-0000-0000-00008F670000}"/>
    <cellStyle name="Normal 30 3 5 4" xfId="26511" xr:uid="{00000000-0005-0000-0000-000090670000}"/>
    <cellStyle name="Normal 30 3 6" xfId="26512" xr:uid="{00000000-0005-0000-0000-000091670000}"/>
    <cellStyle name="Normal 30 3 6 2" xfId="26513" xr:uid="{00000000-0005-0000-0000-000092670000}"/>
    <cellStyle name="Normal 30 3 6 2 2" xfId="26514" xr:uid="{00000000-0005-0000-0000-000093670000}"/>
    <cellStyle name="Normal 30 3 6 2 2 2" xfId="26515" xr:uid="{00000000-0005-0000-0000-000094670000}"/>
    <cellStyle name="Normal 30 3 6 2 3" xfId="26516" xr:uid="{00000000-0005-0000-0000-000095670000}"/>
    <cellStyle name="Normal 30 3 6 3" xfId="26517" xr:uid="{00000000-0005-0000-0000-000096670000}"/>
    <cellStyle name="Normal 30 3 6 3 2" xfId="26518" xr:uid="{00000000-0005-0000-0000-000097670000}"/>
    <cellStyle name="Normal 30 3 6 4" xfId="26519" xr:uid="{00000000-0005-0000-0000-000098670000}"/>
    <cellStyle name="Normal 30 3 7" xfId="26520" xr:uid="{00000000-0005-0000-0000-000099670000}"/>
    <cellStyle name="Normal 30 3 7 2" xfId="26521" xr:uid="{00000000-0005-0000-0000-00009A670000}"/>
    <cellStyle name="Normal 30 3 7 2 2" xfId="26522" xr:uid="{00000000-0005-0000-0000-00009B670000}"/>
    <cellStyle name="Normal 30 3 7 3" xfId="26523" xr:uid="{00000000-0005-0000-0000-00009C670000}"/>
    <cellStyle name="Normal 30 3 8" xfId="26524" xr:uid="{00000000-0005-0000-0000-00009D670000}"/>
    <cellStyle name="Normal 30 3 8 2" xfId="26525" xr:uid="{00000000-0005-0000-0000-00009E670000}"/>
    <cellStyle name="Normal 30 3 9" xfId="26526" xr:uid="{00000000-0005-0000-0000-00009F670000}"/>
    <cellStyle name="Normal 30 3 9 2" xfId="26527" xr:uid="{00000000-0005-0000-0000-0000A0670000}"/>
    <cellStyle name="Normal 30 4" xfId="26528" xr:uid="{00000000-0005-0000-0000-0000A1670000}"/>
    <cellStyle name="Normal 30 4 2" xfId="26529" xr:uid="{00000000-0005-0000-0000-0000A2670000}"/>
    <cellStyle name="Normal 30 4 2 2" xfId="26530" xr:uid="{00000000-0005-0000-0000-0000A3670000}"/>
    <cellStyle name="Normal 30 4 2 2 2" xfId="26531" xr:uid="{00000000-0005-0000-0000-0000A4670000}"/>
    <cellStyle name="Normal 30 4 2 2 2 2" xfId="26532" xr:uid="{00000000-0005-0000-0000-0000A5670000}"/>
    <cellStyle name="Normal 30 4 2 2 2 2 2" xfId="26533" xr:uid="{00000000-0005-0000-0000-0000A6670000}"/>
    <cellStyle name="Normal 30 4 2 2 2 2 2 2" xfId="26534" xr:uid="{00000000-0005-0000-0000-0000A7670000}"/>
    <cellStyle name="Normal 30 4 2 2 2 2 3" xfId="26535" xr:uid="{00000000-0005-0000-0000-0000A8670000}"/>
    <cellStyle name="Normal 30 4 2 2 2 3" xfId="26536" xr:uid="{00000000-0005-0000-0000-0000A9670000}"/>
    <cellStyle name="Normal 30 4 2 2 2 3 2" xfId="26537" xr:uid="{00000000-0005-0000-0000-0000AA670000}"/>
    <cellStyle name="Normal 30 4 2 2 2 4" xfId="26538" xr:uid="{00000000-0005-0000-0000-0000AB670000}"/>
    <cellStyle name="Normal 30 4 2 2 3" xfId="26539" xr:uid="{00000000-0005-0000-0000-0000AC670000}"/>
    <cellStyle name="Normal 30 4 2 2 3 2" xfId="26540" xr:uid="{00000000-0005-0000-0000-0000AD670000}"/>
    <cellStyle name="Normal 30 4 2 2 3 2 2" xfId="26541" xr:uid="{00000000-0005-0000-0000-0000AE670000}"/>
    <cellStyle name="Normal 30 4 2 2 3 2 2 2" xfId="26542" xr:uid="{00000000-0005-0000-0000-0000AF670000}"/>
    <cellStyle name="Normal 30 4 2 2 3 2 3" xfId="26543" xr:uid="{00000000-0005-0000-0000-0000B0670000}"/>
    <cellStyle name="Normal 30 4 2 2 3 3" xfId="26544" xr:uid="{00000000-0005-0000-0000-0000B1670000}"/>
    <cellStyle name="Normal 30 4 2 2 3 3 2" xfId="26545" xr:uid="{00000000-0005-0000-0000-0000B2670000}"/>
    <cellStyle name="Normal 30 4 2 2 3 4" xfId="26546" xr:uid="{00000000-0005-0000-0000-0000B3670000}"/>
    <cellStyle name="Normal 30 4 2 2 4" xfId="26547" xr:uid="{00000000-0005-0000-0000-0000B4670000}"/>
    <cellStyle name="Normal 30 4 2 2 4 2" xfId="26548" xr:uid="{00000000-0005-0000-0000-0000B5670000}"/>
    <cellStyle name="Normal 30 4 2 2 4 2 2" xfId="26549" xr:uid="{00000000-0005-0000-0000-0000B6670000}"/>
    <cellStyle name="Normal 30 4 2 2 4 3" xfId="26550" xr:uid="{00000000-0005-0000-0000-0000B7670000}"/>
    <cellStyle name="Normal 30 4 2 2 5" xfId="26551" xr:uid="{00000000-0005-0000-0000-0000B8670000}"/>
    <cellStyle name="Normal 30 4 2 2 5 2" xfId="26552" xr:uid="{00000000-0005-0000-0000-0000B9670000}"/>
    <cellStyle name="Normal 30 4 2 2 6" xfId="26553" xr:uid="{00000000-0005-0000-0000-0000BA670000}"/>
    <cellStyle name="Normal 30 4 2 3" xfId="26554" xr:uid="{00000000-0005-0000-0000-0000BB670000}"/>
    <cellStyle name="Normal 30 4 2 3 2" xfId="26555" xr:uid="{00000000-0005-0000-0000-0000BC670000}"/>
    <cellStyle name="Normal 30 4 2 3 2 2" xfId="26556" xr:uid="{00000000-0005-0000-0000-0000BD670000}"/>
    <cellStyle name="Normal 30 4 2 3 2 2 2" xfId="26557" xr:uid="{00000000-0005-0000-0000-0000BE670000}"/>
    <cellStyle name="Normal 30 4 2 3 2 3" xfId="26558" xr:uid="{00000000-0005-0000-0000-0000BF670000}"/>
    <cellStyle name="Normal 30 4 2 3 3" xfId="26559" xr:uid="{00000000-0005-0000-0000-0000C0670000}"/>
    <cellStyle name="Normal 30 4 2 3 3 2" xfId="26560" xr:uid="{00000000-0005-0000-0000-0000C1670000}"/>
    <cellStyle name="Normal 30 4 2 3 4" xfId="26561" xr:uid="{00000000-0005-0000-0000-0000C2670000}"/>
    <cellStyle name="Normal 30 4 2 4" xfId="26562" xr:uid="{00000000-0005-0000-0000-0000C3670000}"/>
    <cellStyle name="Normal 30 4 2 4 2" xfId="26563" xr:uid="{00000000-0005-0000-0000-0000C4670000}"/>
    <cellStyle name="Normal 30 4 2 4 2 2" xfId="26564" xr:uid="{00000000-0005-0000-0000-0000C5670000}"/>
    <cellStyle name="Normal 30 4 2 4 2 2 2" xfId="26565" xr:uid="{00000000-0005-0000-0000-0000C6670000}"/>
    <cellStyle name="Normal 30 4 2 4 2 3" xfId="26566" xr:uid="{00000000-0005-0000-0000-0000C7670000}"/>
    <cellStyle name="Normal 30 4 2 4 3" xfId="26567" xr:uid="{00000000-0005-0000-0000-0000C8670000}"/>
    <cellStyle name="Normal 30 4 2 4 3 2" xfId="26568" xr:uid="{00000000-0005-0000-0000-0000C9670000}"/>
    <cellStyle name="Normal 30 4 2 4 4" xfId="26569" xr:uid="{00000000-0005-0000-0000-0000CA670000}"/>
    <cellStyle name="Normal 30 4 2 5" xfId="26570" xr:uid="{00000000-0005-0000-0000-0000CB670000}"/>
    <cellStyle name="Normal 30 4 2 5 2" xfId="26571" xr:uid="{00000000-0005-0000-0000-0000CC670000}"/>
    <cellStyle name="Normal 30 4 2 5 2 2" xfId="26572" xr:uid="{00000000-0005-0000-0000-0000CD670000}"/>
    <cellStyle name="Normal 30 4 2 5 3" xfId="26573" xr:uid="{00000000-0005-0000-0000-0000CE670000}"/>
    <cellStyle name="Normal 30 4 2 6" xfId="26574" xr:uid="{00000000-0005-0000-0000-0000CF670000}"/>
    <cellStyle name="Normal 30 4 2 6 2" xfId="26575" xr:uid="{00000000-0005-0000-0000-0000D0670000}"/>
    <cellStyle name="Normal 30 4 2 7" xfId="26576" xr:uid="{00000000-0005-0000-0000-0000D1670000}"/>
    <cellStyle name="Normal 30 4 3" xfId="26577" xr:uid="{00000000-0005-0000-0000-0000D2670000}"/>
    <cellStyle name="Normal 30 4 3 2" xfId="26578" xr:uid="{00000000-0005-0000-0000-0000D3670000}"/>
    <cellStyle name="Normal 30 4 3 2 2" xfId="26579" xr:uid="{00000000-0005-0000-0000-0000D4670000}"/>
    <cellStyle name="Normal 30 4 3 2 2 2" xfId="26580" xr:uid="{00000000-0005-0000-0000-0000D5670000}"/>
    <cellStyle name="Normal 30 4 3 2 2 2 2" xfId="26581" xr:uid="{00000000-0005-0000-0000-0000D6670000}"/>
    <cellStyle name="Normal 30 4 3 2 2 3" xfId="26582" xr:uid="{00000000-0005-0000-0000-0000D7670000}"/>
    <cellStyle name="Normal 30 4 3 2 3" xfId="26583" xr:uid="{00000000-0005-0000-0000-0000D8670000}"/>
    <cellStyle name="Normal 30 4 3 2 3 2" xfId="26584" xr:uid="{00000000-0005-0000-0000-0000D9670000}"/>
    <cellStyle name="Normal 30 4 3 2 4" xfId="26585" xr:uid="{00000000-0005-0000-0000-0000DA670000}"/>
    <cellStyle name="Normal 30 4 3 3" xfId="26586" xr:uid="{00000000-0005-0000-0000-0000DB670000}"/>
    <cellStyle name="Normal 30 4 3 3 2" xfId="26587" xr:uid="{00000000-0005-0000-0000-0000DC670000}"/>
    <cellStyle name="Normal 30 4 3 3 2 2" xfId="26588" xr:uid="{00000000-0005-0000-0000-0000DD670000}"/>
    <cellStyle name="Normal 30 4 3 3 2 2 2" xfId="26589" xr:uid="{00000000-0005-0000-0000-0000DE670000}"/>
    <cellStyle name="Normal 30 4 3 3 2 3" xfId="26590" xr:uid="{00000000-0005-0000-0000-0000DF670000}"/>
    <cellStyle name="Normal 30 4 3 3 3" xfId="26591" xr:uid="{00000000-0005-0000-0000-0000E0670000}"/>
    <cellStyle name="Normal 30 4 3 3 3 2" xfId="26592" xr:uid="{00000000-0005-0000-0000-0000E1670000}"/>
    <cellStyle name="Normal 30 4 3 3 4" xfId="26593" xr:uid="{00000000-0005-0000-0000-0000E2670000}"/>
    <cellStyle name="Normal 30 4 3 4" xfId="26594" xr:uid="{00000000-0005-0000-0000-0000E3670000}"/>
    <cellStyle name="Normal 30 4 3 4 2" xfId="26595" xr:uid="{00000000-0005-0000-0000-0000E4670000}"/>
    <cellStyle name="Normal 30 4 3 4 2 2" xfId="26596" xr:uid="{00000000-0005-0000-0000-0000E5670000}"/>
    <cellStyle name="Normal 30 4 3 4 3" xfId="26597" xr:uid="{00000000-0005-0000-0000-0000E6670000}"/>
    <cellStyle name="Normal 30 4 3 5" xfId="26598" xr:uid="{00000000-0005-0000-0000-0000E7670000}"/>
    <cellStyle name="Normal 30 4 3 5 2" xfId="26599" xr:uid="{00000000-0005-0000-0000-0000E8670000}"/>
    <cellStyle name="Normal 30 4 3 6" xfId="26600" xr:uid="{00000000-0005-0000-0000-0000E9670000}"/>
    <cellStyle name="Normal 30 4 4" xfId="26601" xr:uid="{00000000-0005-0000-0000-0000EA670000}"/>
    <cellStyle name="Normal 30 4 4 2" xfId="26602" xr:uid="{00000000-0005-0000-0000-0000EB670000}"/>
    <cellStyle name="Normal 30 4 4 2 2" xfId="26603" xr:uid="{00000000-0005-0000-0000-0000EC670000}"/>
    <cellStyle name="Normal 30 4 4 2 2 2" xfId="26604" xr:uid="{00000000-0005-0000-0000-0000ED670000}"/>
    <cellStyle name="Normal 30 4 4 2 3" xfId="26605" xr:uid="{00000000-0005-0000-0000-0000EE670000}"/>
    <cellStyle name="Normal 30 4 4 3" xfId="26606" xr:uid="{00000000-0005-0000-0000-0000EF670000}"/>
    <cellStyle name="Normal 30 4 4 3 2" xfId="26607" xr:uid="{00000000-0005-0000-0000-0000F0670000}"/>
    <cellStyle name="Normal 30 4 4 4" xfId="26608" xr:uid="{00000000-0005-0000-0000-0000F1670000}"/>
    <cellStyle name="Normal 30 4 5" xfId="26609" xr:uid="{00000000-0005-0000-0000-0000F2670000}"/>
    <cellStyle name="Normal 30 4 5 2" xfId="26610" xr:uid="{00000000-0005-0000-0000-0000F3670000}"/>
    <cellStyle name="Normal 30 4 5 2 2" xfId="26611" xr:uid="{00000000-0005-0000-0000-0000F4670000}"/>
    <cellStyle name="Normal 30 4 5 2 2 2" xfId="26612" xr:uid="{00000000-0005-0000-0000-0000F5670000}"/>
    <cellStyle name="Normal 30 4 5 2 3" xfId="26613" xr:uid="{00000000-0005-0000-0000-0000F6670000}"/>
    <cellStyle name="Normal 30 4 5 3" xfId="26614" xr:uid="{00000000-0005-0000-0000-0000F7670000}"/>
    <cellStyle name="Normal 30 4 5 3 2" xfId="26615" xr:uid="{00000000-0005-0000-0000-0000F8670000}"/>
    <cellStyle name="Normal 30 4 5 4" xfId="26616" xr:uid="{00000000-0005-0000-0000-0000F9670000}"/>
    <cellStyle name="Normal 30 4 6" xfId="26617" xr:uid="{00000000-0005-0000-0000-0000FA670000}"/>
    <cellStyle name="Normal 30 4 6 2" xfId="26618" xr:uid="{00000000-0005-0000-0000-0000FB670000}"/>
    <cellStyle name="Normal 30 4 6 2 2" xfId="26619" xr:uid="{00000000-0005-0000-0000-0000FC670000}"/>
    <cellStyle name="Normal 30 4 6 3" xfId="26620" xr:uid="{00000000-0005-0000-0000-0000FD670000}"/>
    <cellStyle name="Normal 30 4 7" xfId="26621" xr:uid="{00000000-0005-0000-0000-0000FE670000}"/>
    <cellStyle name="Normal 30 4 7 2" xfId="26622" xr:uid="{00000000-0005-0000-0000-0000FF670000}"/>
    <cellStyle name="Normal 30 4 8" xfId="26623" xr:uid="{00000000-0005-0000-0000-000000680000}"/>
    <cellStyle name="Normal 30 4 8 2" xfId="26624" xr:uid="{00000000-0005-0000-0000-000001680000}"/>
    <cellStyle name="Normal 30 4 9" xfId="26625" xr:uid="{00000000-0005-0000-0000-000002680000}"/>
    <cellStyle name="Normal 30 5" xfId="26626" xr:uid="{00000000-0005-0000-0000-000003680000}"/>
    <cellStyle name="Normal 30 5 2" xfId="26627" xr:uid="{00000000-0005-0000-0000-000004680000}"/>
    <cellStyle name="Normal 30 5 2 2" xfId="26628" xr:uid="{00000000-0005-0000-0000-000005680000}"/>
    <cellStyle name="Normal 30 5 2 2 2" xfId="26629" xr:uid="{00000000-0005-0000-0000-000006680000}"/>
    <cellStyle name="Normal 30 5 2 2 2 2" xfId="26630" xr:uid="{00000000-0005-0000-0000-000007680000}"/>
    <cellStyle name="Normal 30 5 2 2 2 2 2" xfId="26631" xr:uid="{00000000-0005-0000-0000-000008680000}"/>
    <cellStyle name="Normal 30 5 2 2 2 3" xfId="26632" xr:uid="{00000000-0005-0000-0000-000009680000}"/>
    <cellStyle name="Normal 30 5 2 2 3" xfId="26633" xr:uid="{00000000-0005-0000-0000-00000A680000}"/>
    <cellStyle name="Normal 30 5 2 2 3 2" xfId="26634" xr:uid="{00000000-0005-0000-0000-00000B680000}"/>
    <cellStyle name="Normal 30 5 2 2 4" xfId="26635" xr:uid="{00000000-0005-0000-0000-00000C680000}"/>
    <cellStyle name="Normal 30 5 2 3" xfId="26636" xr:uid="{00000000-0005-0000-0000-00000D680000}"/>
    <cellStyle name="Normal 30 5 2 3 2" xfId="26637" xr:uid="{00000000-0005-0000-0000-00000E680000}"/>
    <cellStyle name="Normal 30 5 2 3 2 2" xfId="26638" xr:uid="{00000000-0005-0000-0000-00000F680000}"/>
    <cellStyle name="Normal 30 5 2 3 2 2 2" xfId="26639" xr:uid="{00000000-0005-0000-0000-000010680000}"/>
    <cellStyle name="Normal 30 5 2 3 2 3" xfId="26640" xr:uid="{00000000-0005-0000-0000-000011680000}"/>
    <cellStyle name="Normal 30 5 2 3 3" xfId="26641" xr:uid="{00000000-0005-0000-0000-000012680000}"/>
    <cellStyle name="Normal 30 5 2 3 3 2" xfId="26642" xr:uid="{00000000-0005-0000-0000-000013680000}"/>
    <cellStyle name="Normal 30 5 2 3 4" xfId="26643" xr:uid="{00000000-0005-0000-0000-000014680000}"/>
    <cellStyle name="Normal 30 5 2 4" xfId="26644" xr:uid="{00000000-0005-0000-0000-000015680000}"/>
    <cellStyle name="Normal 30 5 2 4 2" xfId="26645" xr:uid="{00000000-0005-0000-0000-000016680000}"/>
    <cellStyle name="Normal 30 5 2 4 2 2" xfId="26646" xr:uid="{00000000-0005-0000-0000-000017680000}"/>
    <cellStyle name="Normal 30 5 2 4 3" xfId="26647" xr:uid="{00000000-0005-0000-0000-000018680000}"/>
    <cellStyle name="Normal 30 5 2 5" xfId="26648" xr:uid="{00000000-0005-0000-0000-000019680000}"/>
    <cellStyle name="Normal 30 5 2 5 2" xfId="26649" xr:uid="{00000000-0005-0000-0000-00001A680000}"/>
    <cellStyle name="Normal 30 5 2 6" xfId="26650" xr:uid="{00000000-0005-0000-0000-00001B680000}"/>
    <cellStyle name="Normal 30 5 3" xfId="26651" xr:uid="{00000000-0005-0000-0000-00001C680000}"/>
    <cellStyle name="Normal 30 5 3 2" xfId="26652" xr:uid="{00000000-0005-0000-0000-00001D680000}"/>
    <cellStyle name="Normal 30 5 3 2 2" xfId="26653" xr:uid="{00000000-0005-0000-0000-00001E680000}"/>
    <cellStyle name="Normal 30 5 3 2 2 2" xfId="26654" xr:uid="{00000000-0005-0000-0000-00001F680000}"/>
    <cellStyle name="Normal 30 5 3 2 3" xfId="26655" xr:uid="{00000000-0005-0000-0000-000020680000}"/>
    <cellStyle name="Normal 30 5 3 3" xfId="26656" xr:uid="{00000000-0005-0000-0000-000021680000}"/>
    <cellStyle name="Normal 30 5 3 3 2" xfId="26657" xr:uid="{00000000-0005-0000-0000-000022680000}"/>
    <cellStyle name="Normal 30 5 3 4" xfId="26658" xr:uid="{00000000-0005-0000-0000-000023680000}"/>
    <cellStyle name="Normal 30 5 4" xfId="26659" xr:uid="{00000000-0005-0000-0000-000024680000}"/>
    <cellStyle name="Normal 30 5 4 2" xfId="26660" xr:uid="{00000000-0005-0000-0000-000025680000}"/>
    <cellStyle name="Normal 30 5 4 2 2" xfId="26661" xr:uid="{00000000-0005-0000-0000-000026680000}"/>
    <cellStyle name="Normal 30 5 4 2 2 2" xfId="26662" xr:uid="{00000000-0005-0000-0000-000027680000}"/>
    <cellStyle name="Normal 30 5 4 2 3" xfId="26663" xr:uid="{00000000-0005-0000-0000-000028680000}"/>
    <cellStyle name="Normal 30 5 4 3" xfId="26664" xr:uid="{00000000-0005-0000-0000-000029680000}"/>
    <cellStyle name="Normal 30 5 4 3 2" xfId="26665" xr:uid="{00000000-0005-0000-0000-00002A680000}"/>
    <cellStyle name="Normal 30 5 4 4" xfId="26666" xr:uid="{00000000-0005-0000-0000-00002B680000}"/>
    <cellStyle name="Normal 30 5 5" xfId="26667" xr:uid="{00000000-0005-0000-0000-00002C680000}"/>
    <cellStyle name="Normal 30 5 5 2" xfId="26668" xr:uid="{00000000-0005-0000-0000-00002D680000}"/>
    <cellStyle name="Normal 30 5 5 2 2" xfId="26669" xr:uid="{00000000-0005-0000-0000-00002E680000}"/>
    <cellStyle name="Normal 30 5 5 3" xfId="26670" xr:uid="{00000000-0005-0000-0000-00002F680000}"/>
    <cellStyle name="Normal 30 5 6" xfId="26671" xr:uid="{00000000-0005-0000-0000-000030680000}"/>
    <cellStyle name="Normal 30 5 6 2" xfId="26672" xr:uid="{00000000-0005-0000-0000-000031680000}"/>
    <cellStyle name="Normal 30 5 7" xfId="26673" xr:uid="{00000000-0005-0000-0000-000032680000}"/>
    <cellStyle name="Normal 30 6" xfId="26674" xr:uid="{00000000-0005-0000-0000-000033680000}"/>
    <cellStyle name="Normal 30 6 2" xfId="26675" xr:uid="{00000000-0005-0000-0000-000034680000}"/>
    <cellStyle name="Normal 30 6 2 2" xfId="26676" xr:uid="{00000000-0005-0000-0000-000035680000}"/>
    <cellStyle name="Normal 30 6 2 2 2" xfId="26677" xr:uid="{00000000-0005-0000-0000-000036680000}"/>
    <cellStyle name="Normal 30 6 2 2 2 2" xfId="26678" xr:uid="{00000000-0005-0000-0000-000037680000}"/>
    <cellStyle name="Normal 30 6 2 2 2 2 2" xfId="26679" xr:uid="{00000000-0005-0000-0000-000038680000}"/>
    <cellStyle name="Normal 30 6 2 2 2 3" xfId="26680" xr:uid="{00000000-0005-0000-0000-000039680000}"/>
    <cellStyle name="Normal 30 6 2 2 3" xfId="26681" xr:uid="{00000000-0005-0000-0000-00003A680000}"/>
    <cellStyle name="Normal 30 6 2 2 3 2" xfId="26682" xr:uid="{00000000-0005-0000-0000-00003B680000}"/>
    <cellStyle name="Normal 30 6 2 2 4" xfId="26683" xr:uid="{00000000-0005-0000-0000-00003C680000}"/>
    <cellStyle name="Normal 30 6 2 3" xfId="26684" xr:uid="{00000000-0005-0000-0000-00003D680000}"/>
    <cellStyle name="Normal 30 6 2 3 2" xfId="26685" xr:uid="{00000000-0005-0000-0000-00003E680000}"/>
    <cellStyle name="Normal 30 6 2 3 2 2" xfId="26686" xr:uid="{00000000-0005-0000-0000-00003F680000}"/>
    <cellStyle name="Normal 30 6 2 3 2 2 2" xfId="26687" xr:uid="{00000000-0005-0000-0000-000040680000}"/>
    <cellStyle name="Normal 30 6 2 3 2 3" xfId="26688" xr:uid="{00000000-0005-0000-0000-000041680000}"/>
    <cellStyle name="Normal 30 6 2 3 3" xfId="26689" xr:uid="{00000000-0005-0000-0000-000042680000}"/>
    <cellStyle name="Normal 30 6 2 3 3 2" xfId="26690" xr:uid="{00000000-0005-0000-0000-000043680000}"/>
    <cellStyle name="Normal 30 6 2 3 4" xfId="26691" xr:uid="{00000000-0005-0000-0000-000044680000}"/>
    <cellStyle name="Normal 30 6 2 4" xfId="26692" xr:uid="{00000000-0005-0000-0000-000045680000}"/>
    <cellStyle name="Normal 30 6 2 4 2" xfId="26693" xr:uid="{00000000-0005-0000-0000-000046680000}"/>
    <cellStyle name="Normal 30 6 2 4 2 2" xfId="26694" xr:uid="{00000000-0005-0000-0000-000047680000}"/>
    <cellStyle name="Normal 30 6 2 4 3" xfId="26695" xr:uid="{00000000-0005-0000-0000-000048680000}"/>
    <cellStyle name="Normal 30 6 2 5" xfId="26696" xr:uid="{00000000-0005-0000-0000-000049680000}"/>
    <cellStyle name="Normal 30 6 2 5 2" xfId="26697" xr:uid="{00000000-0005-0000-0000-00004A680000}"/>
    <cellStyle name="Normal 30 6 2 6" xfId="26698" xr:uid="{00000000-0005-0000-0000-00004B680000}"/>
    <cellStyle name="Normal 30 6 3" xfId="26699" xr:uid="{00000000-0005-0000-0000-00004C680000}"/>
    <cellStyle name="Normal 30 6 3 2" xfId="26700" xr:uid="{00000000-0005-0000-0000-00004D680000}"/>
    <cellStyle name="Normal 30 6 3 2 2" xfId="26701" xr:uid="{00000000-0005-0000-0000-00004E680000}"/>
    <cellStyle name="Normal 30 6 3 2 2 2" xfId="26702" xr:uid="{00000000-0005-0000-0000-00004F680000}"/>
    <cellStyle name="Normal 30 6 3 2 3" xfId="26703" xr:uid="{00000000-0005-0000-0000-000050680000}"/>
    <cellStyle name="Normal 30 6 3 3" xfId="26704" xr:uid="{00000000-0005-0000-0000-000051680000}"/>
    <cellStyle name="Normal 30 6 3 3 2" xfId="26705" xr:uid="{00000000-0005-0000-0000-000052680000}"/>
    <cellStyle name="Normal 30 6 3 4" xfId="26706" xr:uid="{00000000-0005-0000-0000-000053680000}"/>
    <cellStyle name="Normal 30 6 4" xfId="26707" xr:uid="{00000000-0005-0000-0000-000054680000}"/>
    <cellStyle name="Normal 30 6 4 2" xfId="26708" xr:uid="{00000000-0005-0000-0000-000055680000}"/>
    <cellStyle name="Normal 30 6 4 2 2" xfId="26709" xr:uid="{00000000-0005-0000-0000-000056680000}"/>
    <cellStyle name="Normal 30 6 4 2 2 2" xfId="26710" xr:uid="{00000000-0005-0000-0000-000057680000}"/>
    <cellStyle name="Normal 30 6 4 2 3" xfId="26711" xr:uid="{00000000-0005-0000-0000-000058680000}"/>
    <cellStyle name="Normal 30 6 4 3" xfId="26712" xr:uid="{00000000-0005-0000-0000-000059680000}"/>
    <cellStyle name="Normal 30 6 4 3 2" xfId="26713" xr:uid="{00000000-0005-0000-0000-00005A680000}"/>
    <cellStyle name="Normal 30 6 4 4" xfId="26714" xr:uid="{00000000-0005-0000-0000-00005B680000}"/>
    <cellStyle name="Normal 30 6 5" xfId="26715" xr:uid="{00000000-0005-0000-0000-00005C680000}"/>
    <cellStyle name="Normal 30 6 5 2" xfId="26716" xr:uid="{00000000-0005-0000-0000-00005D680000}"/>
    <cellStyle name="Normal 30 6 5 2 2" xfId="26717" xr:uid="{00000000-0005-0000-0000-00005E680000}"/>
    <cellStyle name="Normal 30 6 5 3" xfId="26718" xr:uid="{00000000-0005-0000-0000-00005F680000}"/>
    <cellStyle name="Normal 30 6 6" xfId="26719" xr:uid="{00000000-0005-0000-0000-000060680000}"/>
    <cellStyle name="Normal 30 6 6 2" xfId="26720" xr:uid="{00000000-0005-0000-0000-000061680000}"/>
    <cellStyle name="Normal 30 6 7" xfId="26721" xr:uid="{00000000-0005-0000-0000-000062680000}"/>
    <cellStyle name="Normal 30 7" xfId="26722" xr:uid="{00000000-0005-0000-0000-000063680000}"/>
    <cellStyle name="Normal 30 7 2" xfId="26723" xr:uid="{00000000-0005-0000-0000-000064680000}"/>
    <cellStyle name="Normal 30 7 2 2" xfId="26724" xr:uid="{00000000-0005-0000-0000-000065680000}"/>
    <cellStyle name="Normal 30 7 2 2 2" xfId="26725" xr:uid="{00000000-0005-0000-0000-000066680000}"/>
    <cellStyle name="Normal 30 7 2 2 2 2" xfId="26726" xr:uid="{00000000-0005-0000-0000-000067680000}"/>
    <cellStyle name="Normal 30 7 2 2 3" xfId="26727" xr:uid="{00000000-0005-0000-0000-000068680000}"/>
    <cellStyle name="Normal 30 7 2 3" xfId="26728" xr:uid="{00000000-0005-0000-0000-000069680000}"/>
    <cellStyle name="Normal 30 7 2 3 2" xfId="26729" xr:uid="{00000000-0005-0000-0000-00006A680000}"/>
    <cellStyle name="Normal 30 7 2 4" xfId="26730" xr:uid="{00000000-0005-0000-0000-00006B680000}"/>
    <cellStyle name="Normal 30 7 3" xfId="26731" xr:uid="{00000000-0005-0000-0000-00006C680000}"/>
    <cellStyle name="Normal 30 7 3 2" xfId="26732" xr:uid="{00000000-0005-0000-0000-00006D680000}"/>
    <cellStyle name="Normal 30 7 3 2 2" xfId="26733" xr:uid="{00000000-0005-0000-0000-00006E680000}"/>
    <cellStyle name="Normal 30 7 3 2 2 2" xfId="26734" xr:uid="{00000000-0005-0000-0000-00006F680000}"/>
    <cellStyle name="Normal 30 7 3 2 3" xfId="26735" xr:uid="{00000000-0005-0000-0000-000070680000}"/>
    <cellStyle name="Normal 30 7 3 3" xfId="26736" xr:uid="{00000000-0005-0000-0000-000071680000}"/>
    <cellStyle name="Normal 30 7 3 3 2" xfId="26737" xr:uid="{00000000-0005-0000-0000-000072680000}"/>
    <cellStyle name="Normal 30 7 3 4" xfId="26738" xr:uid="{00000000-0005-0000-0000-000073680000}"/>
    <cellStyle name="Normal 30 7 4" xfId="26739" xr:uid="{00000000-0005-0000-0000-000074680000}"/>
    <cellStyle name="Normal 30 7 4 2" xfId="26740" xr:uid="{00000000-0005-0000-0000-000075680000}"/>
    <cellStyle name="Normal 30 7 4 2 2" xfId="26741" xr:uid="{00000000-0005-0000-0000-000076680000}"/>
    <cellStyle name="Normal 30 7 4 3" xfId="26742" xr:uid="{00000000-0005-0000-0000-000077680000}"/>
    <cellStyle name="Normal 30 7 5" xfId="26743" xr:uid="{00000000-0005-0000-0000-000078680000}"/>
    <cellStyle name="Normal 30 7 5 2" xfId="26744" xr:uid="{00000000-0005-0000-0000-000079680000}"/>
    <cellStyle name="Normal 30 7 6" xfId="26745" xr:uid="{00000000-0005-0000-0000-00007A680000}"/>
    <cellStyle name="Normal 30 8" xfId="26746" xr:uid="{00000000-0005-0000-0000-00007B680000}"/>
    <cellStyle name="Normal 30 9" xfId="26747" xr:uid="{00000000-0005-0000-0000-00007C680000}"/>
    <cellStyle name="Normal 30 9 2" xfId="26748" xr:uid="{00000000-0005-0000-0000-00007D680000}"/>
    <cellStyle name="Normal 30 9 2 2" xfId="26749" xr:uid="{00000000-0005-0000-0000-00007E680000}"/>
    <cellStyle name="Normal 30 9 2 2 2" xfId="26750" xr:uid="{00000000-0005-0000-0000-00007F680000}"/>
    <cellStyle name="Normal 30 9 2 3" xfId="26751" xr:uid="{00000000-0005-0000-0000-000080680000}"/>
    <cellStyle name="Normal 30 9 3" xfId="26752" xr:uid="{00000000-0005-0000-0000-000081680000}"/>
    <cellStyle name="Normal 30 9 3 2" xfId="26753" xr:uid="{00000000-0005-0000-0000-000082680000}"/>
    <cellStyle name="Normal 30 9 4" xfId="26754" xr:uid="{00000000-0005-0000-0000-000083680000}"/>
    <cellStyle name="Normal 31" xfId="26755" xr:uid="{00000000-0005-0000-0000-000084680000}"/>
    <cellStyle name="Normal 31 10" xfId="26756" xr:uid="{00000000-0005-0000-0000-000085680000}"/>
    <cellStyle name="Normal 31 10 2" xfId="26757" xr:uid="{00000000-0005-0000-0000-000086680000}"/>
    <cellStyle name="Normal 31 10 2 2" xfId="26758" xr:uid="{00000000-0005-0000-0000-000087680000}"/>
    <cellStyle name="Normal 31 10 3" xfId="26759" xr:uid="{00000000-0005-0000-0000-000088680000}"/>
    <cellStyle name="Normal 31 11" xfId="26760" xr:uid="{00000000-0005-0000-0000-000089680000}"/>
    <cellStyle name="Normal 31 11 2" xfId="26761" xr:uid="{00000000-0005-0000-0000-00008A680000}"/>
    <cellStyle name="Normal 31 11 2 2" xfId="26762" xr:uid="{00000000-0005-0000-0000-00008B680000}"/>
    <cellStyle name="Normal 31 11 3" xfId="26763" xr:uid="{00000000-0005-0000-0000-00008C680000}"/>
    <cellStyle name="Normal 31 12" xfId="26764" xr:uid="{00000000-0005-0000-0000-00008D680000}"/>
    <cellStyle name="Normal 31 12 2" xfId="26765" xr:uid="{00000000-0005-0000-0000-00008E680000}"/>
    <cellStyle name="Normal 31 13" xfId="26766" xr:uid="{00000000-0005-0000-0000-00008F680000}"/>
    <cellStyle name="Normal 31 13 2" xfId="26767" xr:uid="{00000000-0005-0000-0000-000090680000}"/>
    <cellStyle name="Normal 31 14" xfId="26768" xr:uid="{00000000-0005-0000-0000-000091680000}"/>
    <cellStyle name="Normal 31 2" xfId="26769" xr:uid="{00000000-0005-0000-0000-000092680000}"/>
    <cellStyle name="Normal 31 2 10" xfId="26770" xr:uid="{00000000-0005-0000-0000-000093680000}"/>
    <cellStyle name="Normal 31 2 2" xfId="26771" xr:uid="{00000000-0005-0000-0000-000094680000}"/>
    <cellStyle name="Normal 31 2 2 2" xfId="26772" xr:uid="{00000000-0005-0000-0000-000095680000}"/>
    <cellStyle name="Normal 31 2 2 2 2" xfId="26773" xr:uid="{00000000-0005-0000-0000-000096680000}"/>
    <cellStyle name="Normal 31 2 2 2 2 2" xfId="26774" xr:uid="{00000000-0005-0000-0000-000097680000}"/>
    <cellStyle name="Normal 31 2 2 2 2 2 2" xfId="26775" xr:uid="{00000000-0005-0000-0000-000098680000}"/>
    <cellStyle name="Normal 31 2 2 2 2 2 2 2" xfId="26776" xr:uid="{00000000-0005-0000-0000-000099680000}"/>
    <cellStyle name="Normal 31 2 2 2 2 2 2 2 2" xfId="26777" xr:uid="{00000000-0005-0000-0000-00009A680000}"/>
    <cellStyle name="Normal 31 2 2 2 2 2 2 3" xfId="26778" xr:uid="{00000000-0005-0000-0000-00009B680000}"/>
    <cellStyle name="Normal 31 2 2 2 2 2 3" xfId="26779" xr:uid="{00000000-0005-0000-0000-00009C680000}"/>
    <cellStyle name="Normal 31 2 2 2 2 2 3 2" xfId="26780" xr:uid="{00000000-0005-0000-0000-00009D680000}"/>
    <cellStyle name="Normal 31 2 2 2 2 2 4" xfId="26781" xr:uid="{00000000-0005-0000-0000-00009E680000}"/>
    <cellStyle name="Normal 31 2 2 2 2 3" xfId="26782" xr:uid="{00000000-0005-0000-0000-00009F680000}"/>
    <cellStyle name="Normal 31 2 2 2 2 3 2" xfId="26783" xr:uid="{00000000-0005-0000-0000-0000A0680000}"/>
    <cellStyle name="Normal 31 2 2 2 2 3 2 2" xfId="26784" xr:uid="{00000000-0005-0000-0000-0000A1680000}"/>
    <cellStyle name="Normal 31 2 2 2 2 3 2 2 2" xfId="26785" xr:uid="{00000000-0005-0000-0000-0000A2680000}"/>
    <cellStyle name="Normal 31 2 2 2 2 3 2 3" xfId="26786" xr:uid="{00000000-0005-0000-0000-0000A3680000}"/>
    <cellStyle name="Normal 31 2 2 2 2 3 3" xfId="26787" xr:uid="{00000000-0005-0000-0000-0000A4680000}"/>
    <cellStyle name="Normal 31 2 2 2 2 3 3 2" xfId="26788" xr:uid="{00000000-0005-0000-0000-0000A5680000}"/>
    <cellStyle name="Normal 31 2 2 2 2 3 4" xfId="26789" xr:uid="{00000000-0005-0000-0000-0000A6680000}"/>
    <cellStyle name="Normal 31 2 2 2 2 4" xfId="26790" xr:uid="{00000000-0005-0000-0000-0000A7680000}"/>
    <cellStyle name="Normal 31 2 2 2 2 4 2" xfId="26791" xr:uid="{00000000-0005-0000-0000-0000A8680000}"/>
    <cellStyle name="Normal 31 2 2 2 2 4 2 2" xfId="26792" xr:uid="{00000000-0005-0000-0000-0000A9680000}"/>
    <cellStyle name="Normal 31 2 2 2 2 4 3" xfId="26793" xr:uid="{00000000-0005-0000-0000-0000AA680000}"/>
    <cellStyle name="Normal 31 2 2 2 2 5" xfId="26794" xr:uid="{00000000-0005-0000-0000-0000AB680000}"/>
    <cellStyle name="Normal 31 2 2 2 2 5 2" xfId="26795" xr:uid="{00000000-0005-0000-0000-0000AC680000}"/>
    <cellStyle name="Normal 31 2 2 2 2 6" xfId="26796" xr:uid="{00000000-0005-0000-0000-0000AD680000}"/>
    <cellStyle name="Normal 31 2 2 2 3" xfId="26797" xr:uid="{00000000-0005-0000-0000-0000AE680000}"/>
    <cellStyle name="Normal 31 2 2 2 3 2" xfId="26798" xr:uid="{00000000-0005-0000-0000-0000AF680000}"/>
    <cellStyle name="Normal 31 2 2 2 3 2 2" xfId="26799" xr:uid="{00000000-0005-0000-0000-0000B0680000}"/>
    <cellStyle name="Normal 31 2 2 2 3 2 2 2" xfId="26800" xr:uid="{00000000-0005-0000-0000-0000B1680000}"/>
    <cellStyle name="Normal 31 2 2 2 3 2 3" xfId="26801" xr:uid="{00000000-0005-0000-0000-0000B2680000}"/>
    <cellStyle name="Normal 31 2 2 2 3 3" xfId="26802" xr:uid="{00000000-0005-0000-0000-0000B3680000}"/>
    <cellStyle name="Normal 31 2 2 2 3 3 2" xfId="26803" xr:uid="{00000000-0005-0000-0000-0000B4680000}"/>
    <cellStyle name="Normal 31 2 2 2 3 4" xfId="26804" xr:uid="{00000000-0005-0000-0000-0000B5680000}"/>
    <cellStyle name="Normal 31 2 2 2 4" xfId="26805" xr:uid="{00000000-0005-0000-0000-0000B6680000}"/>
    <cellStyle name="Normal 31 2 2 2 4 2" xfId="26806" xr:uid="{00000000-0005-0000-0000-0000B7680000}"/>
    <cellStyle name="Normal 31 2 2 2 4 2 2" xfId="26807" xr:uid="{00000000-0005-0000-0000-0000B8680000}"/>
    <cellStyle name="Normal 31 2 2 2 4 2 2 2" xfId="26808" xr:uid="{00000000-0005-0000-0000-0000B9680000}"/>
    <cellStyle name="Normal 31 2 2 2 4 2 3" xfId="26809" xr:uid="{00000000-0005-0000-0000-0000BA680000}"/>
    <cellStyle name="Normal 31 2 2 2 4 3" xfId="26810" xr:uid="{00000000-0005-0000-0000-0000BB680000}"/>
    <cellStyle name="Normal 31 2 2 2 4 3 2" xfId="26811" xr:uid="{00000000-0005-0000-0000-0000BC680000}"/>
    <cellStyle name="Normal 31 2 2 2 4 4" xfId="26812" xr:uid="{00000000-0005-0000-0000-0000BD680000}"/>
    <cellStyle name="Normal 31 2 2 2 5" xfId="26813" xr:uid="{00000000-0005-0000-0000-0000BE680000}"/>
    <cellStyle name="Normal 31 2 2 2 5 2" xfId="26814" xr:uid="{00000000-0005-0000-0000-0000BF680000}"/>
    <cellStyle name="Normal 31 2 2 2 5 2 2" xfId="26815" xr:uid="{00000000-0005-0000-0000-0000C0680000}"/>
    <cellStyle name="Normal 31 2 2 2 5 3" xfId="26816" xr:uid="{00000000-0005-0000-0000-0000C1680000}"/>
    <cellStyle name="Normal 31 2 2 2 6" xfId="26817" xr:uid="{00000000-0005-0000-0000-0000C2680000}"/>
    <cellStyle name="Normal 31 2 2 2 6 2" xfId="26818" xr:uid="{00000000-0005-0000-0000-0000C3680000}"/>
    <cellStyle name="Normal 31 2 2 2 7" xfId="26819" xr:uid="{00000000-0005-0000-0000-0000C4680000}"/>
    <cellStyle name="Normal 31 2 2 3" xfId="26820" xr:uid="{00000000-0005-0000-0000-0000C5680000}"/>
    <cellStyle name="Normal 31 2 2 3 2" xfId="26821" xr:uid="{00000000-0005-0000-0000-0000C6680000}"/>
    <cellStyle name="Normal 31 2 2 3 2 2" xfId="26822" xr:uid="{00000000-0005-0000-0000-0000C7680000}"/>
    <cellStyle name="Normal 31 2 2 3 2 2 2" xfId="26823" xr:uid="{00000000-0005-0000-0000-0000C8680000}"/>
    <cellStyle name="Normal 31 2 2 3 2 2 2 2" xfId="26824" xr:uid="{00000000-0005-0000-0000-0000C9680000}"/>
    <cellStyle name="Normal 31 2 2 3 2 2 3" xfId="26825" xr:uid="{00000000-0005-0000-0000-0000CA680000}"/>
    <cellStyle name="Normal 31 2 2 3 2 3" xfId="26826" xr:uid="{00000000-0005-0000-0000-0000CB680000}"/>
    <cellStyle name="Normal 31 2 2 3 2 3 2" xfId="26827" xr:uid="{00000000-0005-0000-0000-0000CC680000}"/>
    <cellStyle name="Normal 31 2 2 3 2 4" xfId="26828" xr:uid="{00000000-0005-0000-0000-0000CD680000}"/>
    <cellStyle name="Normal 31 2 2 3 3" xfId="26829" xr:uid="{00000000-0005-0000-0000-0000CE680000}"/>
    <cellStyle name="Normal 31 2 2 3 3 2" xfId="26830" xr:uid="{00000000-0005-0000-0000-0000CF680000}"/>
    <cellStyle name="Normal 31 2 2 3 3 2 2" xfId="26831" xr:uid="{00000000-0005-0000-0000-0000D0680000}"/>
    <cellStyle name="Normal 31 2 2 3 3 2 2 2" xfId="26832" xr:uid="{00000000-0005-0000-0000-0000D1680000}"/>
    <cellStyle name="Normal 31 2 2 3 3 2 3" xfId="26833" xr:uid="{00000000-0005-0000-0000-0000D2680000}"/>
    <cellStyle name="Normal 31 2 2 3 3 3" xfId="26834" xr:uid="{00000000-0005-0000-0000-0000D3680000}"/>
    <cellStyle name="Normal 31 2 2 3 3 3 2" xfId="26835" xr:uid="{00000000-0005-0000-0000-0000D4680000}"/>
    <cellStyle name="Normal 31 2 2 3 3 4" xfId="26836" xr:uid="{00000000-0005-0000-0000-0000D5680000}"/>
    <cellStyle name="Normal 31 2 2 3 4" xfId="26837" xr:uid="{00000000-0005-0000-0000-0000D6680000}"/>
    <cellStyle name="Normal 31 2 2 3 4 2" xfId="26838" xr:uid="{00000000-0005-0000-0000-0000D7680000}"/>
    <cellStyle name="Normal 31 2 2 3 4 2 2" xfId="26839" xr:uid="{00000000-0005-0000-0000-0000D8680000}"/>
    <cellStyle name="Normal 31 2 2 3 4 3" xfId="26840" xr:uid="{00000000-0005-0000-0000-0000D9680000}"/>
    <cellStyle name="Normal 31 2 2 3 5" xfId="26841" xr:uid="{00000000-0005-0000-0000-0000DA680000}"/>
    <cellStyle name="Normal 31 2 2 3 5 2" xfId="26842" xr:uid="{00000000-0005-0000-0000-0000DB680000}"/>
    <cellStyle name="Normal 31 2 2 3 6" xfId="26843" xr:uid="{00000000-0005-0000-0000-0000DC680000}"/>
    <cellStyle name="Normal 31 2 2 4" xfId="26844" xr:uid="{00000000-0005-0000-0000-0000DD680000}"/>
    <cellStyle name="Normal 31 2 2 4 2" xfId="26845" xr:uid="{00000000-0005-0000-0000-0000DE680000}"/>
    <cellStyle name="Normal 31 2 2 4 2 2" xfId="26846" xr:uid="{00000000-0005-0000-0000-0000DF680000}"/>
    <cellStyle name="Normal 31 2 2 4 2 2 2" xfId="26847" xr:uid="{00000000-0005-0000-0000-0000E0680000}"/>
    <cellStyle name="Normal 31 2 2 4 2 3" xfId="26848" xr:uid="{00000000-0005-0000-0000-0000E1680000}"/>
    <cellStyle name="Normal 31 2 2 4 3" xfId="26849" xr:uid="{00000000-0005-0000-0000-0000E2680000}"/>
    <cellStyle name="Normal 31 2 2 4 3 2" xfId="26850" xr:uid="{00000000-0005-0000-0000-0000E3680000}"/>
    <cellStyle name="Normal 31 2 2 4 4" xfId="26851" xr:uid="{00000000-0005-0000-0000-0000E4680000}"/>
    <cellStyle name="Normal 31 2 2 5" xfId="26852" xr:uid="{00000000-0005-0000-0000-0000E5680000}"/>
    <cellStyle name="Normal 31 2 2 5 2" xfId="26853" xr:uid="{00000000-0005-0000-0000-0000E6680000}"/>
    <cellStyle name="Normal 31 2 2 5 2 2" xfId="26854" xr:uid="{00000000-0005-0000-0000-0000E7680000}"/>
    <cellStyle name="Normal 31 2 2 5 2 2 2" xfId="26855" xr:uid="{00000000-0005-0000-0000-0000E8680000}"/>
    <cellStyle name="Normal 31 2 2 5 2 3" xfId="26856" xr:uid="{00000000-0005-0000-0000-0000E9680000}"/>
    <cellStyle name="Normal 31 2 2 5 3" xfId="26857" xr:uid="{00000000-0005-0000-0000-0000EA680000}"/>
    <cellStyle name="Normal 31 2 2 5 3 2" xfId="26858" xr:uid="{00000000-0005-0000-0000-0000EB680000}"/>
    <cellStyle name="Normal 31 2 2 5 4" xfId="26859" xr:uid="{00000000-0005-0000-0000-0000EC680000}"/>
    <cellStyle name="Normal 31 2 2 6" xfId="26860" xr:uid="{00000000-0005-0000-0000-0000ED680000}"/>
    <cellStyle name="Normal 31 2 2 6 2" xfId="26861" xr:uid="{00000000-0005-0000-0000-0000EE680000}"/>
    <cellStyle name="Normal 31 2 2 6 2 2" xfId="26862" xr:uid="{00000000-0005-0000-0000-0000EF680000}"/>
    <cellStyle name="Normal 31 2 2 6 3" xfId="26863" xr:uid="{00000000-0005-0000-0000-0000F0680000}"/>
    <cellStyle name="Normal 31 2 2 7" xfId="26864" xr:uid="{00000000-0005-0000-0000-0000F1680000}"/>
    <cellStyle name="Normal 31 2 2 7 2" xfId="26865" xr:uid="{00000000-0005-0000-0000-0000F2680000}"/>
    <cellStyle name="Normal 31 2 2 8" xfId="26866" xr:uid="{00000000-0005-0000-0000-0000F3680000}"/>
    <cellStyle name="Normal 31 2 2 8 2" xfId="26867" xr:uid="{00000000-0005-0000-0000-0000F4680000}"/>
    <cellStyle name="Normal 31 2 2 9" xfId="26868" xr:uid="{00000000-0005-0000-0000-0000F5680000}"/>
    <cellStyle name="Normal 31 2 3" xfId="26869" xr:uid="{00000000-0005-0000-0000-0000F6680000}"/>
    <cellStyle name="Normal 31 2 3 2" xfId="26870" xr:uid="{00000000-0005-0000-0000-0000F7680000}"/>
    <cellStyle name="Normal 31 2 3 2 2" xfId="26871" xr:uid="{00000000-0005-0000-0000-0000F8680000}"/>
    <cellStyle name="Normal 31 2 3 2 2 2" xfId="26872" xr:uid="{00000000-0005-0000-0000-0000F9680000}"/>
    <cellStyle name="Normal 31 2 3 2 2 2 2" xfId="26873" xr:uid="{00000000-0005-0000-0000-0000FA680000}"/>
    <cellStyle name="Normal 31 2 3 2 2 2 2 2" xfId="26874" xr:uid="{00000000-0005-0000-0000-0000FB680000}"/>
    <cellStyle name="Normal 31 2 3 2 2 2 2 2 2" xfId="26875" xr:uid="{00000000-0005-0000-0000-0000FC680000}"/>
    <cellStyle name="Normal 31 2 3 2 2 2 2 3" xfId="26876" xr:uid="{00000000-0005-0000-0000-0000FD680000}"/>
    <cellStyle name="Normal 31 2 3 2 2 2 3" xfId="26877" xr:uid="{00000000-0005-0000-0000-0000FE680000}"/>
    <cellStyle name="Normal 31 2 3 2 2 2 3 2" xfId="26878" xr:uid="{00000000-0005-0000-0000-0000FF680000}"/>
    <cellStyle name="Normal 31 2 3 2 2 2 4" xfId="26879" xr:uid="{00000000-0005-0000-0000-000000690000}"/>
    <cellStyle name="Normal 31 2 3 2 2 3" xfId="26880" xr:uid="{00000000-0005-0000-0000-000001690000}"/>
    <cellStyle name="Normal 31 2 3 2 2 3 2" xfId="26881" xr:uid="{00000000-0005-0000-0000-000002690000}"/>
    <cellStyle name="Normal 31 2 3 2 2 3 2 2" xfId="26882" xr:uid="{00000000-0005-0000-0000-000003690000}"/>
    <cellStyle name="Normal 31 2 3 2 2 3 2 2 2" xfId="26883" xr:uid="{00000000-0005-0000-0000-000004690000}"/>
    <cellStyle name="Normal 31 2 3 2 2 3 2 3" xfId="26884" xr:uid="{00000000-0005-0000-0000-000005690000}"/>
    <cellStyle name="Normal 31 2 3 2 2 3 3" xfId="26885" xr:uid="{00000000-0005-0000-0000-000006690000}"/>
    <cellStyle name="Normal 31 2 3 2 2 3 3 2" xfId="26886" xr:uid="{00000000-0005-0000-0000-000007690000}"/>
    <cellStyle name="Normal 31 2 3 2 2 3 4" xfId="26887" xr:uid="{00000000-0005-0000-0000-000008690000}"/>
    <cellStyle name="Normal 31 2 3 2 2 4" xfId="26888" xr:uid="{00000000-0005-0000-0000-000009690000}"/>
    <cellStyle name="Normal 31 2 3 2 2 4 2" xfId="26889" xr:uid="{00000000-0005-0000-0000-00000A690000}"/>
    <cellStyle name="Normal 31 2 3 2 2 4 2 2" xfId="26890" xr:uid="{00000000-0005-0000-0000-00000B690000}"/>
    <cellStyle name="Normal 31 2 3 2 2 4 3" xfId="26891" xr:uid="{00000000-0005-0000-0000-00000C690000}"/>
    <cellStyle name="Normal 31 2 3 2 2 5" xfId="26892" xr:uid="{00000000-0005-0000-0000-00000D690000}"/>
    <cellStyle name="Normal 31 2 3 2 2 5 2" xfId="26893" xr:uid="{00000000-0005-0000-0000-00000E690000}"/>
    <cellStyle name="Normal 31 2 3 2 2 6" xfId="26894" xr:uid="{00000000-0005-0000-0000-00000F690000}"/>
    <cellStyle name="Normal 31 2 3 2 3" xfId="26895" xr:uid="{00000000-0005-0000-0000-000010690000}"/>
    <cellStyle name="Normal 31 2 3 2 3 2" xfId="26896" xr:uid="{00000000-0005-0000-0000-000011690000}"/>
    <cellStyle name="Normal 31 2 3 2 3 2 2" xfId="26897" xr:uid="{00000000-0005-0000-0000-000012690000}"/>
    <cellStyle name="Normal 31 2 3 2 3 2 2 2" xfId="26898" xr:uid="{00000000-0005-0000-0000-000013690000}"/>
    <cellStyle name="Normal 31 2 3 2 3 2 3" xfId="26899" xr:uid="{00000000-0005-0000-0000-000014690000}"/>
    <cellStyle name="Normal 31 2 3 2 3 3" xfId="26900" xr:uid="{00000000-0005-0000-0000-000015690000}"/>
    <cellStyle name="Normal 31 2 3 2 3 3 2" xfId="26901" xr:uid="{00000000-0005-0000-0000-000016690000}"/>
    <cellStyle name="Normal 31 2 3 2 3 4" xfId="26902" xr:uid="{00000000-0005-0000-0000-000017690000}"/>
    <cellStyle name="Normal 31 2 3 2 4" xfId="26903" xr:uid="{00000000-0005-0000-0000-000018690000}"/>
    <cellStyle name="Normal 31 2 3 2 4 2" xfId="26904" xr:uid="{00000000-0005-0000-0000-000019690000}"/>
    <cellStyle name="Normal 31 2 3 2 4 2 2" xfId="26905" xr:uid="{00000000-0005-0000-0000-00001A690000}"/>
    <cellStyle name="Normal 31 2 3 2 4 2 2 2" xfId="26906" xr:uid="{00000000-0005-0000-0000-00001B690000}"/>
    <cellStyle name="Normal 31 2 3 2 4 2 3" xfId="26907" xr:uid="{00000000-0005-0000-0000-00001C690000}"/>
    <cellStyle name="Normal 31 2 3 2 4 3" xfId="26908" xr:uid="{00000000-0005-0000-0000-00001D690000}"/>
    <cellStyle name="Normal 31 2 3 2 4 3 2" xfId="26909" xr:uid="{00000000-0005-0000-0000-00001E690000}"/>
    <cellStyle name="Normal 31 2 3 2 4 4" xfId="26910" xr:uid="{00000000-0005-0000-0000-00001F690000}"/>
    <cellStyle name="Normal 31 2 3 2 5" xfId="26911" xr:uid="{00000000-0005-0000-0000-000020690000}"/>
    <cellStyle name="Normal 31 2 3 2 5 2" xfId="26912" xr:uid="{00000000-0005-0000-0000-000021690000}"/>
    <cellStyle name="Normal 31 2 3 2 5 2 2" xfId="26913" xr:uid="{00000000-0005-0000-0000-000022690000}"/>
    <cellStyle name="Normal 31 2 3 2 5 3" xfId="26914" xr:uid="{00000000-0005-0000-0000-000023690000}"/>
    <cellStyle name="Normal 31 2 3 2 6" xfId="26915" xr:uid="{00000000-0005-0000-0000-000024690000}"/>
    <cellStyle name="Normal 31 2 3 2 6 2" xfId="26916" xr:uid="{00000000-0005-0000-0000-000025690000}"/>
    <cellStyle name="Normal 31 2 3 2 7" xfId="26917" xr:uid="{00000000-0005-0000-0000-000026690000}"/>
    <cellStyle name="Normal 31 2 3 3" xfId="26918" xr:uid="{00000000-0005-0000-0000-000027690000}"/>
    <cellStyle name="Normal 31 2 3 3 2" xfId="26919" xr:uid="{00000000-0005-0000-0000-000028690000}"/>
    <cellStyle name="Normal 31 2 3 3 2 2" xfId="26920" xr:uid="{00000000-0005-0000-0000-000029690000}"/>
    <cellStyle name="Normal 31 2 3 3 2 2 2" xfId="26921" xr:uid="{00000000-0005-0000-0000-00002A690000}"/>
    <cellStyle name="Normal 31 2 3 3 2 2 2 2" xfId="26922" xr:uid="{00000000-0005-0000-0000-00002B690000}"/>
    <cellStyle name="Normal 31 2 3 3 2 2 2 2 2" xfId="26923" xr:uid="{00000000-0005-0000-0000-00002C690000}"/>
    <cellStyle name="Normal 31 2 3 3 2 2 2 3" xfId="26924" xr:uid="{00000000-0005-0000-0000-00002D690000}"/>
    <cellStyle name="Normal 31 2 3 3 2 2 3" xfId="26925" xr:uid="{00000000-0005-0000-0000-00002E690000}"/>
    <cellStyle name="Normal 31 2 3 3 2 2 3 2" xfId="26926" xr:uid="{00000000-0005-0000-0000-00002F690000}"/>
    <cellStyle name="Normal 31 2 3 3 2 2 4" xfId="26927" xr:uid="{00000000-0005-0000-0000-000030690000}"/>
    <cellStyle name="Normal 31 2 3 3 2 3" xfId="26928" xr:uid="{00000000-0005-0000-0000-000031690000}"/>
    <cellStyle name="Normal 31 2 3 3 2 3 2" xfId="26929" xr:uid="{00000000-0005-0000-0000-000032690000}"/>
    <cellStyle name="Normal 31 2 3 3 2 3 2 2" xfId="26930" xr:uid="{00000000-0005-0000-0000-000033690000}"/>
    <cellStyle name="Normal 31 2 3 3 2 3 2 2 2" xfId="26931" xr:uid="{00000000-0005-0000-0000-000034690000}"/>
    <cellStyle name="Normal 31 2 3 3 2 3 2 3" xfId="26932" xr:uid="{00000000-0005-0000-0000-000035690000}"/>
    <cellStyle name="Normal 31 2 3 3 2 3 3" xfId="26933" xr:uid="{00000000-0005-0000-0000-000036690000}"/>
    <cellStyle name="Normal 31 2 3 3 2 3 3 2" xfId="26934" xr:uid="{00000000-0005-0000-0000-000037690000}"/>
    <cellStyle name="Normal 31 2 3 3 2 3 4" xfId="26935" xr:uid="{00000000-0005-0000-0000-000038690000}"/>
    <cellStyle name="Normal 31 2 3 3 2 4" xfId="26936" xr:uid="{00000000-0005-0000-0000-000039690000}"/>
    <cellStyle name="Normal 31 2 3 3 2 4 2" xfId="26937" xr:uid="{00000000-0005-0000-0000-00003A690000}"/>
    <cellStyle name="Normal 31 2 3 3 2 4 2 2" xfId="26938" xr:uid="{00000000-0005-0000-0000-00003B690000}"/>
    <cellStyle name="Normal 31 2 3 3 2 4 3" xfId="26939" xr:uid="{00000000-0005-0000-0000-00003C690000}"/>
    <cellStyle name="Normal 31 2 3 3 2 5" xfId="26940" xr:uid="{00000000-0005-0000-0000-00003D690000}"/>
    <cellStyle name="Normal 31 2 3 3 2 5 2" xfId="26941" xr:uid="{00000000-0005-0000-0000-00003E690000}"/>
    <cellStyle name="Normal 31 2 3 3 2 6" xfId="26942" xr:uid="{00000000-0005-0000-0000-00003F690000}"/>
    <cellStyle name="Normal 31 2 3 3 3" xfId="26943" xr:uid="{00000000-0005-0000-0000-000040690000}"/>
    <cellStyle name="Normal 31 2 3 3 3 2" xfId="26944" xr:uid="{00000000-0005-0000-0000-000041690000}"/>
    <cellStyle name="Normal 31 2 3 3 3 2 2" xfId="26945" xr:uid="{00000000-0005-0000-0000-000042690000}"/>
    <cellStyle name="Normal 31 2 3 3 3 2 2 2" xfId="26946" xr:uid="{00000000-0005-0000-0000-000043690000}"/>
    <cellStyle name="Normal 31 2 3 3 3 2 3" xfId="26947" xr:uid="{00000000-0005-0000-0000-000044690000}"/>
    <cellStyle name="Normal 31 2 3 3 3 3" xfId="26948" xr:uid="{00000000-0005-0000-0000-000045690000}"/>
    <cellStyle name="Normal 31 2 3 3 3 3 2" xfId="26949" xr:uid="{00000000-0005-0000-0000-000046690000}"/>
    <cellStyle name="Normal 31 2 3 3 3 4" xfId="26950" xr:uid="{00000000-0005-0000-0000-000047690000}"/>
    <cellStyle name="Normal 31 2 3 3 4" xfId="26951" xr:uid="{00000000-0005-0000-0000-000048690000}"/>
    <cellStyle name="Normal 31 2 3 3 4 2" xfId="26952" xr:uid="{00000000-0005-0000-0000-000049690000}"/>
    <cellStyle name="Normal 31 2 3 3 4 2 2" xfId="26953" xr:uid="{00000000-0005-0000-0000-00004A690000}"/>
    <cellStyle name="Normal 31 2 3 3 4 2 2 2" xfId="26954" xr:uid="{00000000-0005-0000-0000-00004B690000}"/>
    <cellStyle name="Normal 31 2 3 3 4 2 3" xfId="26955" xr:uid="{00000000-0005-0000-0000-00004C690000}"/>
    <cellStyle name="Normal 31 2 3 3 4 3" xfId="26956" xr:uid="{00000000-0005-0000-0000-00004D690000}"/>
    <cellStyle name="Normal 31 2 3 3 4 3 2" xfId="26957" xr:uid="{00000000-0005-0000-0000-00004E690000}"/>
    <cellStyle name="Normal 31 2 3 3 4 4" xfId="26958" xr:uid="{00000000-0005-0000-0000-00004F690000}"/>
    <cellStyle name="Normal 31 2 3 3 5" xfId="26959" xr:uid="{00000000-0005-0000-0000-000050690000}"/>
    <cellStyle name="Normal 31 2 3 3 5 2" xfId="26960" xr:uid="{00000000-0005-0000-0000-000051690000}"/>
    <cellStyle name="Normal 31 2 3 3 5 2 2" xfId="26961" xr:uid="{00000000-0005-0000-0000-000052690000}"/>
    <cellStyle name="Normal 31 2 3 3 5 3" xfId="26962" xr:uid="{00000000-0005-0000-0000-000053690000}"/>
    <cellStyle name="Normal 31 2 3 3 6" xfId="26963" xr:uid="{00000000-0005-0000-0000-000054690000}"/>
    <cellStyle name="Normal 31 2 3 3 6 2" xfId="26964" xr:uid="{00000000-0005-0000-0000-000055690000}"/>
    <cellStyle name="Normal 31 2 3 3 7" xfId="26965" xr:uid="{00000000-0005-0000-0000-000056690000}"/>
    <cellStyle name="Normal 31 2 3 4" xfId="26966" xr:uid="{00000000-0005-0000-0000-000057690000}"/>
    <cellStyle name="Normal 31 2 3 4 2" xfId="26967" xr:uid="{00000000-0005-0000-0000-000058690000}"/>
    <cellStyle name="Normal 31 2 3 4 2 2" xfId="26968" xr:uid="{00000000-0005-0000-0000-000059690000}"/>
    <cellStyle name="Normal 31 2 3 4 2 2 2" xfId="26969" xr:uid="{00000000-0005-0000-0000-00005A690000}"/>
    <cellStyle name="Normal 31 2 3 4 2 3" xfId="26970" xr:uid="{00000000-0005-0000-0000-00005B690000}"/>
    <cellStyle name="Normal 31 2 3 4 3" xfId="26971" xr:uid="{00000000-0005-0000-0000-00005C690000}"/>
    <cellStyle name="Normal 31 2 3 4 3 2" xfId="26972" xr:uid="{00000000-0005-0000-0000-00005D690000}"/>
    <cellStyle name="Normal 31 2 3 4 4" xfId="26973" xr:uid="{00000000-0005-0000-0000-00005E690000}"/>
    <cellStyle name="Normal 31 2 3 5" xfId="26974" xr:uid="{00000000-0005-0000-0000-00005F690000}"/>
    <cellStyle name="Normal 31 2 3 5 2" xfId="26975" xr:uid="{00000000-0005-0000-0000-000060690000}"/>
    <cellStyle name="Normal 31 2 3 5 2 2" xfId="26976" xr:uid="{00000000-0005-0000-0000-000061690000}"/>
    <cellStyle name="Normal 31 2 3 5 2 2 2" xfId="26977" xr:uid="{00000000-0005-0000-0000-000062690000}"/>
    <cellStyle name="Normal 31 2 3 5 2 3" xfId="26978" xr:uid="{00000000-0005-0000-0000-000063690000}"/>
    <cellStyle name="Normal 31 2 3 5 3" xfId="26979" xr:uid="{00000000-0005-0000-0000-000064690000}"/>
    <cellStyle name="Normal 31 2 3 5 3 2" xfId="26980" xr:uid="{00000000-0005-0000-0000-000065690000}"/>
    <cellStyle name="Normal 31 2 3 5 4" xfId="26981" xr:uid="{00000000-0005-0000-0000-000066690000}"/>
    <cellStyle name="Normal 31 2 3 6" xfId="26982" xr:uid="{00000000-0005-0000-0000-000067690000}"/>
    <cellStyle name="Normal 31 2 3 6 2" xfId="26983" xr:uid="{00000000-0005-0000-0000-000068690000}"/>
    <cellStyle name="Normal 31 2 3 6 2 2" xfId="26984" xr:uid="{00000000-0005-0000-0000-000069690000}"/>
    <cellStyle name="Normal 31 2 3 6 3" xfId="26985" xr:uid="{00000000-0005-0000-0000-00006A690000}"/>
    <cellStyle name="Normal 31 2 3 7" xfId="26986" xr:uid="{00000000-0005-0000-0000-00006B690000}"/>
    <cellStyle name="Normal 31 2 3 7 2" xfId="26987" xr:uid="{00000000-0005-0000-0000-00006C690000}"/>
    <cellStyle name="Normal 31 2 3 8" xfId="26988" xr:uid="{00000000-0005-0000-0000-00006D690000}"/>
    <cellStyle name="Normal 31 2 4" xfId="26989" xr:uid="{00000000-0005-0000-0000-00006E690000}"/>
    <cellStyle name="Normal 31 2 4 2" xfId="26990" xr:uid="{00000000-0005-0000-0000-00006F690000}"/>
    <cellStyle name="Normal 31 2 4 2 2" xfId="26991" xr:uid="{00000000-0005-0000-0000-000070690000}"/>
    <cellStyle name="Normal 31 2 4 2 2 2" xfId="26992" xr:uid="{00000000-0005-0000-0000-000071690000}"/>
    <cellStyle name="Normal 31 2 4 2 2 2 2" xfId="26993" xr:uid="{00000000-0005-0000-0000-000072690000}"/>
    <cellStyle name="Normal 31 2 4 2 2 3" xfId="26994" xr:uid="{00000000-0005-0000-0000-000073690000}"/>
    <cellStyle name="Normal 31 2 4 2 3" xfId="26995" xr:uid="{00000000-0005-0000-0000-000074690000}"/>
    <cellStyle name="Normal 31 2 4 2 3 2" xfId="26996" xr:uid="{00000000-0005-0000-0000-000075690000}"/>
    <cellStyle name="Normal 31 2 4 2 4" xfId="26997" xr:uid="{00000000-0005-0000-0000-000076690000}"/>
    <cellStyle name="Normal 31 2 4 3" xfId="26998" xr:uid="{00000000-0005-0000-0000-000077690000}"/>
    <cellStyle name="Normal 31 2 4 3 2" xfId="26999" xr:uid="{00000000-0005-0000-0000-000078690000}"/>
    <cellStyle name="Normal 31 2 4 3 2 2" xfId="27000" xr:uid="{00000000-0005-0000-0000-000079690000}"/>
    <cellStyle name="Normal 31 2 4 3 2 2 2" xfId="27001" xr:uid="{00000000-0005-0000-0000-00007A690000}"/>
    <cellStyle name="Normal 31 2 4 3 2 3" xfId="27002" xr:uid="{00000000-0005-0000-0000-00007B690000}"/>
    <cellStyle name="Normal 31 2 4 3 3" xfId="27003" xr:uid="{00000000-0005-0000-0000-00007C690000}"/>
    <cellStyle name="Normal 31 2 4 3 3 2" xfId="27004" xr:uid="{00000000-0005-0000-0000-00007D690000}"/>
    <cellStyle name="Normal 31 2 4 3 4" xfId="27005" xr:uid="{00000000-0005-0000-0000-00007E690000}"/>
    <cellStyle name="Normal 31 2 4 4" xfId="27006" xr:uid="{00000000-0005-0000-0000-00007F690000}"/>
    <cellStyle name="Normal 31 2 4 4 2" xfId="27007" xr:uid="{00000000-0005-0000-0000-000080690000}"/>
    <cellStyle name="Normal 31 2 4 4 2 2" xfId="27008" xr:uid="{00000000-0005-0000-0000-000081690000}"/>
    <cellStyle name="Normal 31 2 4 4 3" xfId="27009" xr:uid="{00000000-0005-0000-0000-000082690000}"/>
    <cellStyle name="Normal 31 2 4 5" xfId="27010" xr:uid="{00000000-0005-0000-0000-000083690000}"/>
    <cellStyle name="Normal 31 2 4 5 2" xfId="27011" xr:uid="{00000000-0005-0000-0000-000084690000}"/>
    <cellStyle name="Normal 31 2 4 6" xfId="27012" xr:uid="{00000000-0005-0000-0000-000085690000}"/>
    <cellStyle name="Normal 31 2 5" xfId="27013" xr:uid="{00000000-0005-0000-0000-000086690000}"/>
    <cellStyle name="Normal 31 2 5 2" xfId="27014" xr:uid="{00000000-0005-0000-0000-000087690000}"/>
    <cellStyle name="Normal 31 2 5 2 2" xfId="27015" xr:uid="{00000000-0005-0000-0000-000088690000}"/>
    <cellStyle name="Normal 31 2 5 2 2 2" xfId="27016" xr:uid="{00000000-0005-0000-0000-000089690000}"/>
    <cellStyle name="Normal 31 2 5 2 3" xfId="27017" xr:uid="{00000000-0005-0000-0000-00008A690000}"/>
    <cellStyle name="Normal 31 2 5 3" xfId="27018" xr:uid="{00000000-0005-0000-0000-00008B690000}"/>
    <cellStyle name="Normal 31 2 5 3 2" xfId="27019" xr:uid="{00000000-0005-0000-0000-00008C690000}"/>
    <cellStyle name="Normal 31 2 5 4" xfId="27020" xr:uid="{00000000-0005-0000-0000-00008D690000}"/>
    <cellStyle name="Normal 31 2 6" xfId="27021" xr:uid="{00000000-0005-0000-0000-00008E690000}"/>
    <cellStyle name="Normal 31 2 6 2" xfId="27022" xr:uid="{00000000-0005-0000-0000-00008F690000}"/>
    <cellStyle name="Normal 31 2 6 2 2" xfId="27023" xr:uid="{00000000-0005-0000-0000-000090690000}"/>
    <cellStyle name="Normal 31 2 6 2 2 2" xfId="27024" xr:uid="{00000000-0005-0000-0000-000091690000}"/>
    <cellStyle name="Normal 31 2 6 2 3" xfId="27025" xr:uid="{00000000-0005-0000-0000-000092690000}"/>
    <cellStyle name="Normal 31 2 6 3" xfId="27026" xr:uid="{00000000-0005-0000-0000-000093690000}"/>
    <cellStyle name="Normal 31 2 6 3 2" xfId="27027" xr:uid="{00000000-0005-0000-0000-000094690000}"/>
    <cellStyle name="Normal 31 2 6 4" xfId="27028" xr:uid="{00000000-0005-0000-0000-000095690000}"/>
    <cellStyle name="Normal 31 2 7" xfId="27029" xr:uid="{00000000-0005-0000-0000-000096690000}"/>
    <cellStyle name="Normal 31 2 7 2" xfId="27030" xr:uid="{00000000-0005-0000-0000-000097690000}"/>
    <cellStyle name="Normal 31 2 7 2 2" xfId="27031" xr:uid="{00000000-0005-0000-0000-000098690000}"/>
    <cellStyle name="Normal 31 2 7 3" xfId="27032" xr:uid="{00000000-0005-0000-0000-000099690000}"/>
    <cellStyle name="Normal 31 2 8" xfId="27033" xr:uid="{00000000-0005-0000-0000-00009A690000}"/>
    <cellStyle name="Normal 31 2 8 2" xfId="27034" xr:uid="{00000000-0005-0000-0000-00009B690000}"/>
    <cellStyle name="Normal 31 2 9" xfId="27035" xr:uid="{00000000-0005-0000-0000-00009C690000}"/>
    <cellStyle name="Normal 31 2 9 2" xfId="27036" xr:uid="{00000000-0005-0000-0000-00009D690000}"/>
    <cellStyle name="Normal 31 3" xfId="27037" xr:uid="{00000000-0005-0000-0000-00009E690000}"/>
    <cellStyle name="Normal 31 3 10" xfId="27038" xr:uid="{00000000-0005-0000-0000-00009F690000}"/>
    <cellStyle name="Normal 31 3 2" xfId="27039" xr:uid="{00000000-0005-0000-0000-0000A0690000}"/>
    <cellStyle name="Normal 31 3 2 2" xfId="27040" xr:uid="{00000000-0005-0000-0000-0000A1690000}"/>
    <cellStyle name="Normal 31 3 2 2 2" xfId="27041" xr:uid="{00000000-0005-0000-0000-0000A2690000}"/>
    <cellStyle name="Normal 31 3 2 2 2 2" xfId="27042" xr:uid="{00000000-0005-0000-0000-0000A3690000}"/>
    <cellStyle name="Normal 31 3 2 2 2 2 2" xfId="27043" xr:uid="{00000000-0005-0000-0000-0000A4690000}"/>
    <cellStyle name="Normal 31 3 2 2 2 2 2 2" xfId="27044" xr:uid="{00000000-0005-0000-0000-0000A5690000}"/>
    <cellStyle name="Normal 31 3 2 2 2 2 2 2 2" xfId="27045" xr:uid="{00000000-0005-0000-0000-0000A6690000}"/>
    <cellStyle name="Normal 31 3 2 2 2 2 2 3" xfId="27046" xr:uid="{00000000-0005-0000-0000-0000A7690000}"/>
    <cellStyle name="Normal 31 3 2 2 2 2 3" xfId="27047" xr:uid="{00000000-0005-0000-0000-0000A8690000}"/>
    <cellStyle name="Normal 31 3 2 2 2 2 3 2" xfId="27048" xr:uid="{00000000-0005-0000-0000-0000A9690000}"/>
    <cellStyle name="Normal 31 3 2 2 2 2 4" xfId="27049" xr:uid="{00000000-0005-0000-0000-0000AA690000}"/>
    <cellStyle name="Normal 31 3 2 2 2 3" xfId="27050" xr:uid="{00000000-0005-0000-0000-0000AB690000}"/>
    <cellStyle name="Normal 31 3 2 2 2 3 2" xfId="27051" xr:uid="{00000000-0005-0000-0000-0000AC690000}"/>
    <cellStyle name="Normal 31 3 2 2 2 3 2 2" xfId="27052" xr:uid="{00000000-0005-0000-0000-0000AD690000}"/>
    <cellStyle name="Normal 31 3 2 2 2 3 2 2 2" xfId="27053" xr:uid="{00000000-0005-0000-0000-0000AE690000}"/>
    <cellStyle name="Normal 31 3 2 2 2 3 2 3" xfId="27054" xr:uid="{00000000-0005-0000-0000-0000AF690000}"/>
    <cellStyle name="Normal 31 3 2 2 2 3 3" xfId="27055" xr:uid="{00000000-0005-0000-0000-0000B0690000}"/>
    <cellStyle name="Normal 31 3 2 2 2 3 3 2" xfId="27056" xr:uid="{00000000-0005-0000-0000-0000B1690000}"/>
    <cellStyle name="Normal 31 3 2 2 2 3 4" xfId="27057" xr:uid="{00000000-0005-0000-0000-0000B2690000}"/>
    <cellStyle name="Normal 31 3 2 2 2 4" xfId="27058" xr:uid="{00000000-0005-0000-0000-0000B3690000}"/>
    <cellStyle name="Normal 31 3 2 2 2 4 2" xfId="27059" xr:uid="{00000000-0005-0000-0000-0000B4690000}"/>
    <cellStyle name="Normal 31 3 2 2 2 4 2 2" xfId="27060" xr:uid="{00000000-0005-0000-0000-0000B5690000}"/>
    <cellStyle name="Normal 31 3 2 2 2 4 3" xfId="27061" xr:uid="{00000000-0005-0000-0000-0000B6690000}"/>
    <cellStyle name="Normal 31 3 2 2 2 5" xfId="27062" xr:uid="{00000000-0005-0000-0000-0000B7690000}"/>
    <cellStyle name="Normal 31 3 2 2 2 5 2" xfId="27063" xr:uid="{00000000-0005-0000-0000-0000B8690000}"/>
    <cellStyle name="Normal 31 3 2 2 2 6" xfId="27064" xr:uid="{00000000-0005-0000-0000-0000B9690000}"/>
    <cellStyle name="Normal 31 3 2 2 3" xfId="27065" xr:uid="{00000000-0005-0000-0000-0000BA690000}"/>
    <cellStyle name="Normal 31 3 2 2 3 2" xfId="27066" xr:uid="{00000000-0005-0000-0000-0000BB690000}"/>
    <cellStyle name="Normal 31 3 2 2 3 2 2" xfId="27067" xr:uid="{00000000-0005-0000-0000-0000BC690000}"/>
    <cellStyle name="Normal 31 3 2 2 3 2 2 2" xfId="27068" xr:uid="{00000000-0005-0000-0000-0000BD690000}"/>
    <cellStyle name="Normal 31 3 2 2 3 2 3" xfId="27069" xr:uid="{00000000-0005-0000-0000-0000BE690000}"/>
    <cellStyle name="Normal 31 3 2 2 3 3" xfId="27070" xr:uid="{00000000-0005-0000-0000-0000BF690000}"/>
    <cellStyle name="Normal 31 3 2 2 3 3 2" xfId="27071" xr:uid="{00000000-0005-0000-0000-0000C0690000}"/>
    <cellStyle name="Normal 31 3 2 2 3 4" xfId="27072" xr:uid="{00000000-0005-0000-0000-0000C1690000}"/>
    <cellStyle name="Normal 31 3 2 2 4" xfId="27073" xr:uid="{00000000-0005-0000-0000-0000C2690000}"/>
    <cellStyle name="Normal 31 3 2 2 4 2" xfId="27074" xr:uid="{00000000-0005-0000-0000-0000C3690000}"/>
    <cellStyle name="Normal 31 3 2 2 4 2 2" xfId="27075" xr:uid="{00000000-0005-0000-0000-0000C4690000}"/>
    <cellStyle name="Normal 31 3 2 2 4 2 2 2" xfId="27076" xr:uid="{00000000-0005-0000-0000-0000C5690000}"/>
    <cellStyle name="Normal 31 3 2 2 4 2 3" xfId="27077" xr:uid="{00000000-0005-0000-0000-0000C6690000}"/>
    <cellStyle name="Normal 31 3 2 2 4 3" xfId="27078" xr:uid="{00000000-0005-0000-0000-0000C7690000}"/>
    <cellStyle name="Normal 31 3 2 2 4 3 2" xfId="27079" xr:uid="{00000000-0005-0000-0000-0000C8690000}"/>
    <cellStyle name="Normal 31 3 2 2 4 4" xfId="27080" xr:uid="{00000000-0005-0000-0000-0000C9690000}"/>
    <cellStyle name="Normal 31 3 2 2 5" xfId="27081" xr:uid="{00000000-0005-0000-0000-0000CA690000}"/>
    <cellStyle name="Normal 31 3 2 2 5 2" xfId="27082" xr:uid="{00000000-0005-0000-0000-0000CB690000}"/>
    <cellStyle name="Normal 31 3 2 2 5 2 2" xfId="27083" xr:uid="{00000000-0005-0000-0000-0000CC690000}"/>
    <cellStyle name="Normal 31 3 2 2 5 3" xfId="27084" xr:uid="{00000000-0005-0000-0000-0000CD690000}"/>
    <cellStyle name="Normal 31 3 2 2 6" xfId="27085" xr:uid="{00000000-0005-0000-0000-0000CE690000}"/>
    <cellStyle name="Normal 31 3 2 2 6 2" xfId="27086" xr:uid="{00000000-0005-0000-0000-0000CF690000}"/>
    <cellStyle name="Normal 31 3 2 2 7" xfId="27087" xr:uid="{00000000-0005-0000-0000-0000D0690000}"/>
    <cellStyle name="Normal 31 3 2 3" xfId="27088" xr:uid="{00000000-0005-0000-0000-0000D1690000}"/>
    <cellStyle name="Normal 31 3 2 3 2" xfId="27089" xr:uid="{00000000-0005-0000-0000-0000D2690000}"/>
    <cellStyle name="Normal 31 3 2 3 2 2" xfId="27090" xr:uid="{00000000-0005-0000-0000-0000D3690000}"/>
    <cellStyle name="Normal 31 3 2 3 2 2 2" xfId="27091" xr:uid="{00000000-0005-0000-0000-0000D4690000}"/>
    <cellStyle name="Normal 31 3 2 3 2 2 2 2" xfId="27092" xr:uid="{00000000-0005-0000-0000-0000D5690000}"/>
    <cellStyle name="Normal 31 3 2 3 2 2 3" xfId="27093" xr:uid="{00000000-0005-0000-0000-0000D6690000}"/>
    <cellStyle name="Normal 31 3 2 3 2 3" xfId="27094" xr:uid="{00000000-0005-0000-0000-0000D7690000}"/>
    <cellStyle name="Normal 31 3 2 3 2 3 2" xfId="27095" xr:uid="{00000000-0005-0000-0000-0000D8690000}"/>
    <cellStyle name="Normal 31 3 2 3 2 4" xfId="27096" xr:uid="{00000000-0005-0000-0000-0000D9690000}"/>
    <cellStyle name="Normal 31 3 2 3 3" xfId="27097" xr:uid="{00000000-0005-0000-0000-0000DA690000}"/>
    <cellStyle name="Normal 31 3 2 3 3 2" xfId="27098" xr:uid="{00000000-0005-0000-0000-0000DB690000}"/>
    <cellStyle name="Normal 31 3 2 3 3 2 2" xfId="27099" xr:uid="{00000000-0005-0000-0000-0000DC690000}"/>
    <cellStyle name="Normal 31 3 2 3 3 2 2 2" xfId="27100" xr:uid="{00000000-0005-0000-0000-0000DD690000}"/>
    <cellStyle name="Normal 31 3 2 3 3 2 3" xfId="27101" xr:uid="{00000000-0005-0000-0000-0000DE690000}"/>
    <cellStyle name="Normal 31 3 2 3 3 3" xfId="27102" xr:uid="{00000000-0005-0000-0000-0000DF690000}"/>
    <cellStyle name="Normal 31 3 2 3 3 3 2" xfId="27103" xr:uid="{00000000-0005-0000-0000-0000E0690000}"/>
    <cellStyle name="Normal 31 3 2 3 3 4" xfId="27104" xr:uid="{00000000-0005-0000-0000-0000E1690000}"/>
    <cellStyle name="Normal 31 3 2 3 4" xfId="27105" xr:uid="{00000000-0005-0000-0000-0000E2690000}"/>
    <cellStyle name="Normal 31 3 2 3 4 2" xfId="27106" xr:uid="{00000000-0005-0000-0000-0000E3690000}"/>
    <cellStyle name="Normal 31 3 2 3 4 2 2" xfId="27107" xr:uid="{00000000-0005-0000-0000-0000E4690000}"/>
    <cellStyle name="Normal 31 3 2 3 4 3" xfId="27108" xr:uid="{00000000-0005-0000-0000-0000E5690000}"/>
    <cellStyle name="Normal 31 3 2 3 5" xfId="27109" xr:uid="{00000000-0005-0000-0000-0000E6690000}"/>
    <cellStyle name="Normal 31 3 2 3 5 2" xfId="27110" xr:uid="{00000000-0005-0000-0000-0000E7690000}"/>
    <cellStyle name="Normal 31 3 2 3 6" xfId="27111" xr:uid="{00000000-0005-0000-0000-0000E8690000}"/>
    <cellStyle name="Normal 31 3 2 4" xfId="27112" xr:uid="{00000000-0005-0000-0000-0000E9690000}"/>
    <cellStyle name="Normal 31 3 2 4 2" xfId="27113" xr:uid="{00000000-0005-0000-0000-0000EA690000}"/>
    <cellStyle name="Normal 31 3 2 4 2 2" xfId="27114" xr:uid="{00000000-0005-0000-0000-0000EB690000}"/>
    <cellStyle name="Normal 31 3 2 4 2 2 2" xfId="27115" xr:uid="{00000000-0005-0000-0000-0000EC690000}"/>
    <cellStyle name="Normal 31 3 2 4 2 3" xfId="27116" xr:uid="{00000000-0005-0000-0000-0000ED690000}"/>
    <cellStyle name="Normal 31 3 2 4 3" xfId="27117" xr:uid="{00000000-0005-0000-0000-0000EE690000}"/>
    <cellStyle name="Normal 31 3 2 4 3 2" xfId="27118" xr:uid="{00000000-0005-0000-0000-0000EF690000}"/>
    <cellStyle name="Normal 31 3 2 4 4" xfId="27119" xr:uid="{00000000-0005-0000-0000-0000F0690000}"/>
    <cellStyle name="Normal 31 3 2 5" xfId="27120" xr:uid="{00000000-0005-0000-0000-0000F1690000}"/>
    <cellStyle name="Normal 31 3 2 5 2" xfId="27121" xr:uid="{00000000-0005-0000-0000-0000F2690000}"/>
    <cellStyle name="Normal 31 3 2 5 2 2" xfId="27122" xr:uid="{00000000-0005-0000-0000-0000F3690000}"/>
    <cellStyle name="Normal 31 3 2 5 2 2 2" xfId="27123" xr:uid="{00000000-0005-0000-0000-0000F4690000}"/>
    <cellStyle name="Normal 31 3 2 5 2 3" xfId="27124" xr:uid="{00000000-0005-0000-0000-0000F5690000}"/>
    <cellStyle name="Normal 31 3 2 5 3" xfId="27125" xr:uid="{00000000-0005-0000-0000-0000F6690000}"/>
    <cellStyle name="Normal 31 3 2 5 3 2" xfId="27126" xr:uid="{00000000-0005-0000-0000-0000F7690000}"/>
    <cellStyle name="Normal 31 3 2 5 4" xfId="27127" xr:uid="{00000000-0005-0000-0000-0000F8690000}"/>
    <cellStyle name="Normal 31 3 2 6" xfId="27128" xr:uid="{00000000-0005-0000-0000-0000F9690000}"/>
    <cellStyle name="Normal 31 3 2 6 2" xfId="27129" xr:uid="{00000000-0005-0000-0000-0000FA690000}"/>
    <cellStyle name="Normal 31 3 2 6 2 2" xfId="27130" xr:uid="{00000000-0005-0000-0000-0000FB690000}"/>
    <cellStyle name="Normal 31 3 2 6 3" xfId="27131" xr:uid="{00000000-0005-0000-0000-0000FC690000}"/>
    <cellStyle name="Normal 31 3 2 7" xfId="27132" xr:uid="{00000000-0005-0000-0000-0000FD690000}"/>
    <cellStyle name="Normal 31 3 2 7 2" xfId="27133" xr:uid="{00000000-0005-0000-0000-0000FE690000}"/>
    <cellStyle name="Normal 31 3 2 8" xfId="27134" xr:uid="{00000000-0005-0000-0000-0000FF690000}"/>
    <cellStyle name="Normal 31 3 2 8 2" xfId="27135" xr:uid="{00000000-0005-0000-0000-0000006A0000}"/>
    <cellStyle name="Normal 31 3 2 9" xfId="27136" xr:uid="{00000000-0005-0000-0000-0000016A0000}"/>
    <cellStyle name="Normal 31 3 3" xfId="27137" xr:uid="{00000000-0005-0000-0000-0000026A0000}"/>
    <cellStyle name="Normal 31 3 3 2" xfId="27138" xr:uid="{00000000-0005-0000-0000-0000036A0000}"/>
    <cellStyle name="Normal 31 3 3 2 2" xfId="27139" xr:uid="{00000000-0005-0000-0000-0000046A0000}"/>
    <cellStyle name="Normal 31 3 3 2 2 2" xfId="27140" xr:uid="{00000000-0005-0000-0000-0000056A0000}"/>
    <cellStyle name="Normal 31 3 3 2 2 2 2" xfId="27141" xr:uid="{00000000-0005-0000-0000-0000066A0000}"/>
    <cellStyle name="Normal 31 3 3 2 2 2 2 2" xfId="27142" xr:uid="{00000000-0005-0000-0000-0000076A0000}"/>
    <cellStyle name="Normal 31 3 3 2 2 2 3" xfId="27143" xr:uid="{00000000-0005-0000-0000-0000086A0000}"/>
    <cellStyle name="Normal 31 3 3 2 2 3" xfId="27144" xr:uid="{00000000-0005-0000-0000-0000096A0000}"/>
    <cellStyle name="Normal 31 3 3 2 2 3 2" xfId="27145" xr:uid="{00000000-0005-0000-0000-00000A6A0000}"/>
    <cellStyle name="Normal 31 3 3 2 2 4" xfId="27146" xr:uid="{00000000-0005-0000-0000-00000B6A0000}"/>
    <cellStyle name="Normal 31 3 3 2 3" xfId="27147" xr:uid="{00000000-0005-0000-0000-00000C6A0000}"/>
    <cellStyle name="Normal 31 3 3 2 3 2" xfId="27148" xr:uid="{00000000-0005-0000-0000-00000D6A0000}"/>
    <cellStyle name="Normal 31 3 3 2 3 2 2" xfId="27149" xr:uid="{00000000-0005-0000-0000-00000E6A0000}"/>
    <cellStyle name="Normal 31 3 3 2 3 2 2 2" xfId="27150" xr:uid="{00000000-0005-0000-0000-00000F6A0000}"/>
    <cellStyle name="Normal 31 3 3 2 3 2 3" xfId="27151" xr:uid="{00000000-0005-0000-0000-0000106A0000}"/>
    <cellStyle name="Normal 31 3 3 2 3 3" xfId="27152" xr:uid="{00000000-0005-0000-0000-0000116A0000}"/>
    <cellStyle name="Normal 31 3 3 2 3 3 2" xfId="27153" xr:uid="{00000000-0005-0000-0000-0000126A0000}"/>
    <cellStyle name="Normal 31 3 3 2 3 4" xfId="27154" xr:uid="{00000000-0005-0000-0000-0000136A0000}"/>
    <cellStyle name="Normal 31 3 3 2 4" xfId="27155" xr:uid="{00000000-0005-0000-0000-0000146A0000}"/>
    <cellStyle name="Normal 31 3 3 2 4 2" xfId="27156" xr:uid="{00000000-0005-0000-0000-0000156A0000}"/>
    <cellStyle name="Normal 31 3 3 2 4 2 2" xfId="27157" xr:uid="{00000000-0005-0000-0000-0000166A0000}"/>
    <cellStyle name="Normal 31 3 3 2 4 3" xfId="27158" xr:uid="{00000000-0005-0000-0000-0000176A0000}"/>
    <cellStyle name="Normal 31 3 3 2 5" xfId="27159" xr:uid="{00000000-0005-0000-0000-0000186A0000}"/>
    <cellStyle name="Normal 31 3 3 2 5 2" xfId="27160" xr:uid="{00000000-0005-0000-0000-0000196A0000}"/>
    <cellStyle name="Normal 31 3 3 2 6" xfId="27161" xr:uid="{00000000-0005-0000-0000-00001A6A0000}"/>
    <cellStyle name="Normal 31 3 3 3" xfId="27162" xr:uid="{00000000-0005-0000-0000-00001B6A0000}"/>
    <cellStyle name="Normal 31 3 3 3 2" xfId="27163" xr:uid="{00000000-0005-0000-0000-00001C6A0000}"/>
    <cellStyle name="Normal 31 3 3 3 2 2" xfId="27164" xr:uid="{00000000-0005-0000-0000-00001D6A0000}"/>
    <cellStyle name="Normal 31 3 3 3 2 2 2" xfId="27165" xr:uid="{00000000-0005-0000-0000-00001E6A0000}"/>
    <cellStyle name="Normal 31 3 3 3 2 3" xfId="27166" xr:uid="{00000000-0005-0000-0000-00001F6A0000}"/>
    <cellStyle name="Normal 31 3 3 3 3" xfId="27167" xr:uid="{00000000-0005-0000-0000-0000206A0000}"/>
    <cellStyle name="Normal 31 3 3 3 3 2" xfId="27168" xr:uid="{00000000-0005-0000-0000-0000216A0000}"/>
    <cellStyle name="Normal 31 3 3 3 4" xfId="27169" xr:uid="{00000000-0005-0000-0000-0000226A0000}"/>
    <cellStyle name="Normal 31 3 3 4" xfId="27170" xr:uid="{00000000-0005-0000-0000-0000236A0000}"/>
    <cellStyle name="Normal 31 3 3 4 2" xfId="27171" xr:uid="{00000000-0005-0000-0000-0000246A0000}"/>
    <cellStyle name="Normal 31 3 3 4 2 2" xfId="27172" xr:uid="{00000000-0005-0000-0000-0000256A0000}"/>
    <cellStyle name="Normal 31 3 3 4 2 2 2" xfId="27173" xr:uid="{00000000-0005-0000-0000-0000266A0000}"/>
    <cellStyle name="Normal 31 3 3 4 2 3" xfId="27174" xr:uid="{00000000-0005-0000-0000-0000276A0000}"/>
    <cellStyle name="Normal 31 3 3 4 3" xfId="27175" xr:uid="{00000000-0005-0000-0000-0000286A0000}"/>
    <cellStyle name="Normal 31 3 3 4 3 2" xfId="27176" xr:uid="{00000000-0005-0000-0000-0000296A0000}"/>
    <cellStyle name="Normal 31 3 3 4 4" xfId="27177" xr:uid="{00000000-0005-0000-0000-00002A6A0000}"/>
    <cellStyle name="Normal 31 3 3 5" xfId="27178" xr:uid="{00000000-0005-0000-0000-00002B6A0000}"/>
    <cellStyle name="Normal 31 3 3 5 2" xfId="27179" xr:uid="{00000000-0005-0000-0000-00002C6A0000}"/>
    <cellStyle name="Normal 31 3 3 5 2 2" xfId="27180" xr:uid="{00000000-0005-0000-0000-00002D6A0000}"/>
    <cellStyle name="Normal 31 3 3 5 3" xfId="27181" xr:uid="{00000000-0005-0000-0000-00002E6A0000}"/>
    <cellStyle name="Normal 31 3 3 6" xfId="27182" xr:uid="{00000000-0005-0000-0000-00002F6A0000}"/>
    <cellStyle name="Normal 31 3 3 6 2" xfId="27183" xr:uid="{00000000-0005-0000-0000-0000306A0000}"/>
    <cellStyle name="Normal 31 3 3 7" xfId="27184" xr:uid="{00000000-0005-0000-0000-0000316A0000}"/>
    <cellStyle name="Normal 31 3 4" xfId="27185" xr:uid="{00000000-0005-0000-0000-0000326A0000}"/>
    <cellStyle name="Normal 31 3 4 2" xfId="27186" xr:uid="{00000000-0005-0000-0000-0000336A0000}"/>
    <cellStyle name="Normal 31 3 4 2 2" xfId="27187" xr:uid="{00000000-0005-0000-0000-0000346A0000}"/>
    <cellStyle name="Normal 31 3 4 2 2 2" xfId="27188" xr:uid="{00000000-0005-0000-0000-0000356A0000}"/>
    <cellStyle name="Normal 31 3 4 2 2 2 2" xfId="27189" xr:uid="{00000000-0005-0000-0000-0000366A0000}"/>
    <cellStyle name="Normal 31 3 4 2 2 3" xfId="27190" xr:uid="{00000000-0005-0000-0000-0000376A0000}"/>
    <cellStyle name="Normal 31 3 4 2 3" xfId="27191" xr:uid="{00000000-0005-0000-0000-0000386A0000}"/>
    <cellStyle name="Normal 31 3 4 2 3 2" xfId="27192" xr:uid="{00000000-0005-0000-0000-0000396A0000}"/>
    <cellStyle name="Normal 31 3 4 2 4" xfId="27193" xr:uid="{00000000-0005-0000-0000-00003A6A0000}"/>
    <cellStyle name="Normal 31 3 4 3" xfId="27194" xr:uid="{00000000-0005-0000-0000-00003B6A0000}"/>
    <cellStyle name="Normal 31 3 4 3 2" xfId="27195" xr:uid="{00000000-0005-0000-0000-00003C6A0000}"/>
    <cellStyle name="Normal 31 3 4 3 2 2" xfId="27196" xr:uid="{00000000-0005-0000-0000-00003D6A0000}"/>
    <cellStyle name="Normal 31 3 4 3 2 2 2" xfId="27197" xr:uid="{00000000-0005-0000-0000-00003E6A0000}"/>
    <cellStyle name="Normal 31 3 4 3 2 3" xfId="27198" xr:uid="{00000000-0005-0000-0000-00003F6A0000}"/>
    <cellStyle name="Normal 31 3 4 3 3" xfId="27199" xr:uid="{00000000-0005-0000-0000-0000406A0000}"/>
    <cellStyle name="Normal 31 3 4 3 3 2" xfId="27200" xr:uid="{00000000-0005-0000-0000-0000416A0000}"/>
    <cellStyle name="Normal 31 3 4 3 4" xfId="27201" xr:uid="{00000000-0005-0000-0000-0000426A0000}"/>
    <cellStyle name="Normal 31 3 4 4" xfId="27202" xr:uid="{00000000-0005-0000-0000-0000436A0000}"/>
    <cellStyle name="Normal 31 3 4 4 2" xfId="27203" xr:uid="{00000000-0005-0000-0000-0000446A0000}"/>
    <cellStyle name="Normal 31 3 4 4 2 2" xfId="27204" xr:uid="{00000000-0005-0000-0000-0000456A0000}"/>
    <cellStyle name="Normal 31 3 4 4 3" xfId="27205" xr:uid="{00000000-0005-0000-0000-0000466A0000}"/>
    <cellStyle name="Normal 31 3 4 5" xfId="27206" xr:uid="{00000000-0005-0000-0000-0000476A0000}"/>
    <cellStyle name="Normal 31 3 4 5 2" xfId="27207" xr:uid="{00000000-0005-0000-0000-0000486A0000}"/>
    <cellStyle name="Normal 31 3 4 6" xfId="27208" xr:uid="{00000000-0005-0000-0000-0000496A0000}"/>
    <cellStyle name="Normal 31 3 5" xfId="27209" xr:uid="{00000000-0005-0000-0000-00004A6A0000}"/>
    <cellStyle name="Normal 31 3 5 2" xfId="27210" xr:uid="{00000000-0005-0000-0000-00004B6A0000}"/>
    <cellStyle name="Normal 31 3 5 2 2" xfId="27211" xr:uid="{00000000-0005-0000-0000-00004C6A0000}"/>
    <cellStyle name="Normal 31 3 5 2 2 2" xfId="27212" xr:uid="{00000000-0005-0000-0000-00004D6A0000}"/>
    <cellStyle name="Normal 31 3 5 2 3" xfId="27213" xr:uid="{00000000-0005-0000-0000-00004E6A0000}"/>
    <cellStyle name="Normal 31 3 5 3" xfId="27214" xr:uid="{00000000-0005-0000-0000-00004F6A0000}"/>
    <cellStyle name="Normal 31 3 5 3 2" xfId="27215" xr:uid="{00000000-0005-0000-0000-0000506A0000}"/>
    <cellStyle name="Normal 31 3 5 4" xfId="27216" xr:uid="{00000000-0005-0000-0000-0000516A0000}"/>
    <cellStyle name="Normal 31 3 6" xfId="27217" xr:uid="{00000000-0005-0000-0000-0000526A0000}"/>
    <cellStyle name="Normal 31 3 6 2" xfId="27218" xr:uid="{00000000-0005-0000-0000-0000536A0000}"/>
    <cellStyle name="Normal 31 3 6 2 2" xfId="27219" xr:uid="{00000000-0005-0000-0000-0000546A0000}"/>
    <cellStyle name="Normal 31 3 6 2 2 2" xfId="27220" xr:uid="{00000000-0005-0000-0000-0000556A0000}"/>
    <cellStyle name="Normal 31 3 6 2 3" xfId="27221" xr:uid="{00000000-0005-0000-0000-0000566A0000}"/>
    <cellStyle name="Normal 31 3 6 3" xfId="27222" xr:uid="{00000000-0005-0000-0000-0000576A0000}"/>
    <cellStyle name="Normal 31 3 6 3 2" xfId="27223" xr:uid="{00000000-0005-0000-0000-0000586A0000}"/>
    <cellStyle name="Normal 31 3 6 4" xfId="27224" xr:uid="{00000000-0005-0000-0000-0000596A0000}"/>
    <cellStyle name="Normal 31 3 7" xfId="27225" xr:uid="{00000000-0005-0000-0000-00005A6A0000}"/>
    <cellStyle name="Normal 31 3 7 2" xfId="27226" xr:uid="{00000000-0005-0000-0000-00005B6A0000}"/>
    <cellStyle name="Normal 31 3 7 2 2" xfId="27227" xr:uid="{00000000-0005-0000-0000-00005C6A0000}"/>
    <cellStyle name="Normal 31 3 7 3" xfId="27228" xr:uid="{00000000-0005-0000-0000-00005D6A0000}"/>
    <cellStyle name="Normal 31 3 8" xfId="27229" xr:uid="{00000000-0005-0000-0000-00005E6A0000}"/>
    <cellStyle name="Normal 31 3 8 2" xfId="27230" xr:uid="{00000000-0005-0000-0000-00005F6A0000}"/>
    <cellStyle name="Normal 31 3 9" xfId="27231" xr:uid="{00000000-0005-0000-0000-0000606A0000}"/>
    <cellStyle name="Normal 31 3 9 2" xfId="27232" xr:uid="{00000000-0005-0000-0000-0000616A0000}"/>
    <cellStyle name="Normal 31 4" xfId="27233" xr:uid="{00000000-0005-0000-0000-0000626A0000}"/>
    <cellStyle name="Normal 31 4 2" xfId="27234" xr:uid="{00000000-0005-0000-0000-0000636A0000}"/>
    <cellStyle name="Normal 31 4 2 2" xfId="27235" xr:uid="{00000000-0005-0000-0000-0000646A0000}"/>
    <cellStyle name="Normal 31 4 2 2 2" xfId="27236" xr:uid="{00000000-0005-0000-0000-0000656A0000}"/>
    <cellStyle name="Normal 31 4 2 2 2 2" xfId="27237" xr:uid="{00000000-0005-0000-0000-0000666A0000}"/>
    <cellStyle name="Normal 31 4 2 2 2 2 2" xfId="27238" xr:uid="{00000000-0005-0000-0000-0000676A0000}"/>
    <cellStyle name="Normal 31 4 2 2 2 2 2 2" xfId="27239" xr:uid="{00000000-0005-0000-0000-0000686A0000}"/>
    <cellStyle name="Normal 31 4 2 2 2 2 3" xfId="27240" xr:uid="{00000000-0005-0000-0000-0000696A0000}"/>
    <cellStyle name="Normal 31 4 2 2 2 3" xfId="27241" xr:uid="{00000000-0005-0000-0000-00006A6A0000}"/>
    <cellStyle name="Normal 31 4 2 2 2 3 2" xfId="27242" xr:uid="{00000000-0005-0000-0000-00006B6A0000}"/>
    <cellStyle name="Normal 31 4 2 2 2 4" xfId="27243" xr:uid="{00000000-0005-0000-0000-00006C6A0000}"/>
    <cellStyle name="Normal 31 4 2 2 3" xfId="27244" xr:uid="{00000000-0005-0000-0000-00006D6A0000}"/>
    <cellStyle name="Normal 31 4 2 2 3 2" xfId="27245" xr:uid="{00000000-0005-0000-0000-00006E6A0000}"/>
    <cellStyle name="Normal 31 4 2 2 3 2 2" xfId="27246" xr:uid="{00000000-0005-0000-0000-00006F6A0000}"/>
    <cellStyle name="Normal 31 4 2 2 3 2 2 2" xfId="27247" xr:uid="{00000000-0005-0000-0000-0000706A0000}"/>
    <cellStyle name="Normal 31 4 2 2 3 2 3" xfId="27248" xr:uid="{00000000-0005-0000-0000-0000716A0000}"/>
    <cellStyle name="Normal 31 4 2 2 3 3" xfId="27249" xr:uid="{00000000-0005-0000-0000-0000726A0000}"/>
    <cellStyle name="Normal 31 4 2 2 3 3 2" xfId="27250" xr:uid="{00000000-0005-0000-0000-0000736A0000}"/>
    <cellStyle name="Normal 31 4 2 2 3 4" xfId="27251" xr:uid="{00000000-0005-0000-0000-0000746A0000}"/>
    <cellStyle name="Normal 31 4 2 2 4" xfId="27252" xr:uid="{00000000-0005-0000-0000-0000756A0000}"/>
    <cellStyle name="Normal 31 4 2 2 4 2" xfId="27253" xr:uid="{00000000-0005-0000-0000-0000766A0000}"/>
    <cellStyle name="Normal 31 4 2 2 4 2 2" xfId="27254" xr:uid="{00000000-0005-0000-0000-0000776A0000}"/>
    <cellStyle name="Normal 31 4 2 2 4 3" xfId="27255" xr:uid="{00000000-0005-0000-0000-0000786A0000}"/>
    <cellStyle name="Normal 31 4 2 2 5" xfId="27256" xr:uid="{00000000-0005-0000-0000-0000796A0000}"/>
    <cellStyle name="Normal 31 4 2 2 5 2" xfId="27257" xr:uid="{00000000-0005-0000-0000-00007A6A0000}"/>
    <cellStyle name="Normal 31 4 2 2 6" xfId="27258" xr:uid="{00000000-0005-0000-0000-00007B6A0000}"/>
    <cellStyle name="Normal 31 4 2 3" xfId="27259" xr:uid="{00000000-0005-0000-0000-00007C6A0000}"/>
    <cellStyle name="Normal 31 4 2 3 2" xfId="27260" xr:uid="{00000000-0005-0000-0000-00007D6A0000}"/>
    <cellStyle name="Normal 31 4 2 3 2 2" xfId="27261" xr:uid="{00000000-0005-0000-0000-00007E6A0000}"/>
    <cellStyle name="Normal 31 4 2 3 2 2 2" xfId="27262" xr:uid="{00000000-0005-0000-0000-00007F6A0000}"/>
    <cellStyle name="Normal 31 4 2 3 2 3" xfId="27263" xr:uid="{00000000-0005-0000-0000-0000806A0000}"/>
    <cellStyle name="Normal 31 4 2 3 3" xfId="27264" xr:uid="{00000000-0005-0000-0000-0000816A0000}"/>
    <cellStyle name="Normal 31 4 2 3 3 2" xfId="27265" xr:uid="{00000000-0005-0000-0000-0000826A0000}"/>
    <cellStyle name="Normal 31 4 2 3 4" xfId="27266" xr:uid="{00000000-0005-0000-0000-0000836A0000}"/>
    <cellStyle name="Normal 31 4 2 4" xfId="27267" xr:uid="{00000000-0005-0000-0000-0000846A0000}"/>
    <cellStyle name="Normal 31 4 2 4 2" xfId="27268" xr:uid="{00000000-0005-0000-0000-0000856A0000}"/>
    <cellStyle name="Normal 31 4 2 4 2 2" xfId="27269" xr:uid="{00000000-0005-0000-0000-0000866A0000}"/>
    <cellStyle name="Normal 31 4 2 4 2 2 2" xfId="27270" xr:uid="{00000000-0005-0000-0000-0000876A0000}"/>
    <cellStyle name="Normal 31 4 2 4 2 3" xfId="27271" xr:uid="{00000000-0005-0000-0000-0000886A0000}"/>
    <cellStyle name="Normal 31 4 2 4 3" xfId="27272" xr:uid="{00000000-0005-0000-0000-0000896A0000}"/>
    <cellStyle name="Normal 31 4 2 4 3 2" xfId="27273" xr:uid="{00000000-0005-0000-0000-00008A6A0000}"/>
    <cellStyle name="Normal 31 4 2 4 4" xfId="27274" xr:uid="{00000000-0005-0000-0000-00008B6A0000}"/>
    <cellStyle name="Normal 31 4 2 5" xfId="27275" xr:uid="{00000000-0005-0000-0000-00008C6A0000}"/>
    <cellStyle name="Normal 31 4 2 5 2" xfId="27276" xr:uid="{00000000-0005-0000-0000-00008D6A0000}"/>
    <cellStyle name="Normal 31 4 2 5 2 2" xfId="27277" xr:uid="{00000000-0005-0000-0000-00008E6A0000}"/>
    <cellStyle name="Normal 31 4 2 5 3" xfId="27278" xr:uid="{00000000-0005-0000-0000-00008F6A0000}"/>
    <cellStyle name="Normal 31 4 2 6" xfId="27279" xr:uid="{00000000-0005-0000-0000-0000906A0000}"/>
    <cellStyle name="Normal 31 4 2 6 2" xfId="27280" xr:uid="{00000000-0005-0000-0000-0000916A0000}"/>
    <cellStyle name="Normal 31 4 2 7" xfId="27281" xr:uid="{00000000-0005-0000-0000-0000926A0000}"/>
    <cellStyle name="Normal 31 4 3" xfId="27282" xr:uid="{00000000-0005-0000-0000-0000936A0000}"/>
    <cellStyle name="Normal 31 4 3 2" xfId="27283" xr:uid="{00000000-0005-0000-0000-0000946A0000}"/>
    <cellStyle name="Normal 31 4 3 2 2" xfId="27284" xr:uid="{00000000-0005-0000-0000-0000956A0000}"/>
    <cellStyle name="Normal 31 4 3 2 2 2" xfId="27285" xr:uid="{00000000-0005-0000-0000-0000966A0000}"/>
    <cellStyle name="Normal 31 4 3 2 2 2 2" xfId="27286" xr:uid="{00000000-0005-0000-0000-0000976A0000}"/>
    <cellStyle name="Normal 31 4 3 2 2 3" xfId="27287" xr:uid="{00000000-0005-0000-0000-0000986A0000}"/>
    <cellStyle name="Normal 31 4 3 2 3" xfId="27288" xr:uid="{00000000-0005-0000-0000-0000996A0000}"/>
    <cellStyle name="Normal 31 4 3 2 3 2" xfId="27289" xr:uid="{00000000-0005-0000-0000-00009A6A0000}"/>
    <cellStyle name="Normal 31 4 3 2 4" xfId="27290" xr:uid="{00000000-0005-0000-0000-00009B6A0000}"/>
    <cellStyle name="Normal 31 4 3 3" xfId="27291" xr:uid="{00000000-0005-0000-0000-00009C6A0000}"/>
    <cellStyle name="Normal 31 4 3 3 2" xfId="27292" xr:uid="{00000000-0005-0000-0000-00009D6A0000}"/>
    <cellStyle name="Normal 31 4 3 3 2 2" xfId="27293" xr:uid="{00000000-0005-0000-0000-00009E6A0000}"/>
    <cellStyle name="Normal 31 4 3 3 2 2 2" xfId="27294" xr:uid="{00000000-0005-0000-0000-00009F6A0000}"/>
    <cellStyle name="Normal 31 4 3 3 2 3" xfId="27295" xr:uid="{00000000-0005-0000-0000-0000A06A0000}"/>
    <cellStyle name="Normal 31 4 3 3 3" xfId="27296" xr:uid="{00000000-0005-0000-0000-0000A16A0000}"/>
    <cellStyle name="Normal 31 4 3 3 3 2" xfId="27297" xr:uid="{00000000-0005-0000-0000-0000A26A0000}"/>
    <cellStyle name="Normal 31 4 3 3 4" xfId="27298" xr:uid="{00000000-0005-0000-0000-0000A36A0000}"/>
    <cellStyle name="Normal 31 4 3 4" xfId="27299" xr:uid="{00000000-0005-0000-0000-0000A46A0000}"/>
    <cellStyle name="Normal 31 4 3 4 2" xfId="27300" xr:uid="{00000000-0005-0000-0000-0000A56A0000}"/>
    <cellStyle name="Normal 31 4 3 4 2 2" xfId="27301" xr:uid="{00000000-0005-0000-0000-0000A66A0000}"/>
    <cellStyle name="Normal 31 4 3 4 3" xfId="27302" xr:uid="{00000000-0005-0000-0000-0000A76A0000}"/>
    <cellStyle name="Normal 31 4 3 5" xfId="27303" xr:uid="{00000000-0005-0000-0000-0000A86A0000}"/>
    <cellStyle name="Normal 31 4 3 5 2" xfId="27304" xr:uid="{00000000-0005-0000-0000-0000A96A0000}"/>
    <cellStyle name="Normal 31 4 3 6" xfId="27305" xr:uid="{00000000-0005-0000-0000-0000AA6A0000}"/>
    <cellStyle name="Normal 31 4 4" xfId="27306" xr:uid="{00000000-0005-0000-0000-0000AB6A0000}"/>
    <cellStyle name="Normal 31 4 4 2" xfId="27307" xr:uid="{00000000-0005-0000-0000-0000AC6A0000}"/>
    <cellStyle name="Normal 31 4 4 2 2" xfId="27308" xr:uid="{00000000-0005-0000-0000-0000AD6A0000}"/>
    <cellStyle name="Normal 31 4 4 2 2 2" xfId="27309" xr:uid="{00000000-0005-0000-0000-0000AE6A0000}"/>
    <cellStyle name="Normal 31 4 4 2 3" xfId="27310" xr:uid="{00000000-0005-0000-0000-0000AF6A0000}"/>
    <cellStyle name="Normal 31 4 4 3" xfId="27311" xr:uid="{00000000-0005-0000-0000-0000B06A0000}"/>
    <cellStyle name="Normal 31 4 4 3 2" xfId="27312" xr:uid="{00000000-0005-0000-0000-0000B16A0000}"/>
    <cellStyle name="Normal 31 4 4 4" xfId="27313" xr:uid="{00000000-0005-0000-0000-0000B26A0000}"/>
    <cellStyle name="Normal 31 4 5" xfId="27314" xr:uid="{00000000-0005-0000-0000-0000B36A0000}"/>
    <cellStyle name="Normal 31 4 5 2" xfId="27315" xr:uid="{00000000-0005-0000-0000-0000B46A0000}"/>
    <cellStyle name="Normal 31 4 5 2 2" xfId="27316" xr:uid="{00000000-0005-0000-0000-0000B56A0000}"/>
    <cellStyle name="Normal 31 4 5 2 2 2" xfId="27317" xr:uid="{00000000-0005-0000-0000-0000B66A0000}"/>
    <cellStyle name="Normal 31 4 5 2 3" xfId="27318" xr:uid="{00000000-0005-0000-0000-0000B76A0000}"/>
    <cellStyle name="Normal 31 4 5 3" xfId="27319" xr:uid="{00000000-0005-0000-0000-0000B86A0000}"/>
    <cellStyle name="Normal 31 4 5 3 2" xfId="27320" xr:uid="{00000000-0005-0000-0000-0000B96A0000}"/>
    <cellStyle name="Normal 31 4 5 4" xfId="27321" xr:uid="{00000000-0005-0000-0000-0000BA6A0000}"/>
    <cellStyle name="Normal 31 4 6" xfId="27322" xr:uid="{00000000-0005-0000-0000-0000BB6A0000}"/>
    <cellStyle name="Normal 31 4 6 2" xfId="27323" xr:uid="{00000000-0005-0000-0000-0000BC6A0000}"/>
    <cellStyle name="Normal 31 4 6 2 2" xfId="27324" xr:uid="{00000000-0005-0000-0000-0000BD6A0000}"/>
    <cellStyle name="Normal 31 4 6 3" xfId="27325" xr:uid="{00000000-0005-0000-0000-0000BE6A0000}"/>
    <cellStyle name="Normal 31 4 7" xfId="27326" xr:uid="{00000000-0005-0000-0000-0000BF6A0000}"/>
    <cellStyle name="Normal 31 4 7 2" xfId="27327" xr:uid="{00000000-0005-0000-0000-0000C06A0000}"/>
    <cellStyle name="Normal 31 4 8" xfId="27328" xr:uid="{00000000-0005-0000-0000-0000C16A0000}"/>
    <cellStyle name="Normal 31 4 8 2" xfId="27329" xr:uid="{00000000-0005-0000-0000-0000C26A0000}"/>
    <cellStyle name="Normal 31 4 9" xfId="27330" xr:uid="{00000000-0005-0000-0000-0000C36A0000}"/>
    <cellStyle name="Normal 31 5" xfId="27331" xr:uid="{00000000-0005-0000-0000-0000C46A0000}"/>
    <cellStyle name="Normal 31 5 2" xfId="27332" xr:uid="{00000000-0005-0000-0000-0000C56A0000}"/>
    <cellStyle name="Normal 31 5 2 2" xfId="27333" xr:uid="{00000000-0005-0000-0000-0000C66A0000}"/>
    <cellStyle name="Normal 31 5 2 2 2" xfId="27334" xr:uid="{00000000-0005-0000-0000-0000C76A0000}"/>
    <cellStyle name="Normal 31 5 2 2 2 2" xfId="27335" xr:uid="{00000000-0005-0000-0000-0000C86A0000}"/>
    <cellStyle name="Normal 31 5 2 2 2 2 2" xfId="27336" xr:uid="{00000000-0005-0000-0000-0000C96A0000}"/>
    <cellStyle name="Normal 31 5 2 2 2 3" xfId="27337" xr:uid="{00000000-0005-0000-0000-0000CA6A0000}"/>
    <cellStyle name="Normal 31 5 2 2 3" xfId="27338" xr:uid="{00000000-0005-0000-0000-0000CB6A0000}"/>
    <cellStyle name="Normal 31 5 2 2 3 2" xfId="27339" xr:uid="{00000000-0005-0000-0000-0000CC6A0000}"/>
    <cellStyle name="Normal 31 5 2 2 4" xfId="27340" xr:uid="{00000000-0005-0000-0000-0000CD6A0000}"/>
    <cellStyle name="Normal 31 5 2 3" xfId="27341" xr:uid="{00000000-0005-0000-0000-0000CE6A0000}"/>
    <cellStyle name="Normal 31 5 2 3 2" xfId="27342" xr:uid="{00000000-0005-0000-0000-0000CF6A0000}"/>
    <cellStyle name="Normal 31 5 2 3 2 2" xfId="27343" xr:uid="{00000000-0005-0000-0000-0000D06A0000}"/>
    <cellStyle name="Normal 31 5 2 3 2 2 2" xfId="27344" xr:uid="{00000000-0005-0000-0000-0000D16A0000}"/>
    <cellStyle name="Normal 31 5 2 3 2 3" xfId="27345" xr:uid="{00000000-0005-0000-0000-0000D26A0000}"/>
    <cellStyle name="Normal 31 5 2 3 3" xfId="27346" xr:uid="{00000000-0005-0000-0000-0000D36A0000}"/>
    <cellStyle name="Normal 31 5 2 3 3 2" xfId="27347" xr:uid="{00000000-0005-0000-0000-0000D46A0000}"/>
    <cellStyle name="Normal 31 5 2 3 4" xfId="27348" xr:uid="{00000000-0005-0000-0000-0000D56A0000}"/>
    <cellStyle name="Normal 31 5 2 4" xfId="27349" xr:uid="{00000000-0005-0000-0000-0000D66A0000}"/>
    <cellStyle name="Normal 31 5 2 4 2" xfId="27350" xr:uid="{00000000-0005-0000-0000-0000D76A0000}"/>
    <cellStyle name="Normal 31 5 2 4 2 2" xfId="27351" xr:uid="{00000000-0005-0000-0000-0000D86A0000}"/>
    <cellStyle name="Normal 31 5 2 4 3" xfId="27352" xr:uid="{00000000-0005-0000-0000-0000D96A0000}"/>
    <cellStyle name="Normal 31 5 2 5" xfId="27353" xr:uid="{00000000-0005-0000-0000-0000DA6A0000}"/>
    <cellStyle name="Normal 31 5 2 5 2" xfId="27354" xr:uid="{00000000-0005-0000-0000-0000DB6A0000}"/>
    <cellStyle name="Normal 31 5 2 6" xfId="27355" xr:uid="{00000000-0005-0000-0000-0000DC6A0000}"/>
    <cellStyle name="Normal 31 5 3" xfId="27356" xr:uid="{00000000-0005-0000-0000-0000DD6A0000}"/>
    <cellStyle name="Normal 31 5 3 2" xfId="27357" xr:uid="{00000000-0005-0000-0000-0000DE6A0000}"/>
    <cellStyle name="Normal 31 5 3 2 2" xfId="27358" xr:uid="{00000000-0005-0000-0000-0000DF6A0000}"/>
    <cellStyle name="Normal 31 5 3 2 2 2" xfId="27359" xr:uid="{00000000-0005-0000-0000-0000E06A0000}"/>
    <cellStyle name="Normal 31 5 3 2 3" xfId="27360" xr:uid="{00000000-0005-0000-0000-0000E16A0000}"/>
    <cellStyle name="Normal 31 5 3 3" xfId="27361" xr:uid="{00000000-0005-0000-0000-0000E26A0000}"/>
    <cellStyle name="Normal 31 5 3 3 2" xfId="27362" xr:uid="{00000000-0005-0000-0000-0000E36A0000}"/>
    <cellStyle name="Normal 31 5 3 4" xfId="27363" xr:uid="{00000000-0005-0000-0000-0000E46A0000}"/>
    <cellStyle name="Normal 31 5 4" xfId="27364" xr:uid="{00000000-0005-0000-0000-0000E56A0000}"/>
    <cellStyle name="Normal 31 5 4 2" xfId="27365" xr:uid="{00000000-0005-0000-0000-0000E66A0000}"/>
    <cellStyle name="Normal 31 5 4 2 2" xfId="27366" xr:uid="{00000000-0005-0000-0000-0000E76A0000}"/>
    <cellStyle name="Normal 31 5 4 2 2 2" xfId="27367" xr:uid="{00000000-0005-0000-0000-0000E86A0000}"/>
    <cellStyle name="Normal 31 5 4 2 3" xfId="27368" xr:uid="{00000000-0005-0000-0000-0000E96A0000}"/>
    <cellStyle name="Normal 31 5 4 3" xfId="27369" xr:uid="{00000000-0005-0000-0000-0000EA6A0000}"/>
    <cellStyle name="Normal 31 5 4 3 2" xfId="27370" xr:uid="{00000000-0005-0000-0000-0000EB6A0000}"/>
    <cellStyle name="Normal 31 5 4 4" xfId="27371" xr:uid="{00000000-0005-0000-0000-0000EC6A0000}"/>
    <cellStyle name="Normal 31 5 5" xfId="27372" xr:uid="{00000000-0005-0000-0000-0000ED6A0000}"/>
    <cellStyle name="Normal 31 5 5 2" xfId="27373" xr:uid="{00000000-0005-0000-0000-0000EE6A0000}"/>
    <cellStyle name="Normal 31 5 5 2 2" xfId="27374" xr:uid="{00000000-0005-0000-0000-0000EF6A0000}"/>
    <cellStyle name="Normal 31 5 5 3" xfId="27375" xr:uid="{00000000-0005-0000-0000-0000F06A0000}"/>
    <cellStyle name="Normal 31 5 6" xfId="27376" xr:uid="{00000000-0005-0000-0000-0000F16A0000}"/>
    <cellStyle name="Normal 31 5 6 2" xfId="27377" xr:uid="{00000000-0005-0000-0000-0000F26A0000}"/>
    <cellStyle name="Normal 31 5 7" xfId="27378" xr:uid="{00000000-0005-0000-0000-0000F36A0000}"/>
    <cellStyle name="Normal 31 6" xfId="27379" xr:uid="{00000000-0005-0000-0000-0000F46A0000}"/>
    <cellStyle name="Normal 31 6 2" xfId="27380" xr:uid="{00000000-0005-0000-0000-0000F56A0000}"/>
    <cellStyle name="Normal 31 6 2 2" xfId="27381" xr:uid="{00000000-0005-0000-0000-0000F66A0000}"/>
    <cellStyle name="Normal 31 6 2 2 2" xfId="27382" xr:uid="{00000000-0005-0000-0000-0000F76A0000}"/>
    <cellStyle name="Normal 31 6 2 2 2 2" xfId="27383" xr:uid="{00000000-0005-0000-0000-0000F86A0000}"/>
    <cellStyle name="Normal 31 6 2 2 3" xfId="27384" xr:uid="{00000000-0005-0000-0000-0000F96A0000}"/>
    <cellStyle name="Normal 31 6 2 3" xfId="27385" xr:uid="{00000000-0005-0000-0000-0000FA6A0000}"/>
    <cellStyle name="Normal 31 6 2 3 2" xfId="27386" xr:uid="{00000000-0005-0000-0000-0000FB6A0000}"/>
    <cellStyle name="Normal 31 6 2 4" xfId="27387" xr:uid="{00000000-0005-0000-0000-0000FC6A0000}"/>
    <cellStyle name="Normal 31 6 3" xfId="27388" xr:uid="{00000000-0005-0000-0000-0000FD6A0000}"/>
    <cellStyle name="Normal 31 6 3 2" xfId="27389" xr:uid="{00000000-0005-0000-0000-0000FE6A0000}"/>
    <cellStyle name="Normal 31 6 3 2 2" xfId="27390" xr:uid="{00000000-0005-0000-0000-0000FF6A0000}"/>
    <cellStyle name="Normal 31 6 3 2 2 2" xfId="27391" xr:uid="{00000000-0005-0000-0000-0000006B0000}"/>
    <cellStyle name="Normal 31 6 3 2 3" xfId="27392" xr:uid="{00000000-0005-0000-0000-0000016B0000}"/>
    <cellStyle name="Normal 31 6 3 3" xfId="27393" xr:uid="{00000000-0005-0000-0000-0000026B0000}"/>
    <cellStyle name="Normal 31 6 3 3 2" xfId="27394" xr:uid="{00000000-0005-0000-0000-0000036B0000}"/>
    <cellStyle name="Normal 31 6 3 4" xfId="27395" xr:uid="{00000000-0005-0000-0000-0000046B0000}"/>
    <cellStyle name="Normal 31 6 4" xfId="27396" xr:uid="{00000000-0005-0000-0000-0000056B0000}"/>
    <cellStyle name="Normal 31 6 4 2" xfId="27397" xr:uid="{00000000-0005-0000-0000-0000066B0000}"/>
    <cellStyle name="Normal 31 6 4 2 2" xfId="27398" xr:uid="{00000000-0005-0000-0000-0000076B0000}"/>
    <cellStyle name="Normal 31 6 4 3" xfId="27399" xr:uid="{00000000-0005-0000-0000-0000086B0000}"/>
    <cellStyle name="Normal 31 6 5" xfId="27400" xr:uid="{00000000-0005-0000-0000-0000096B0000}"/>
    <cellStyle name="Normal 31 6 5 2" xfId="27401" xr:uid="{00000000-0005-0000-0000-00000A6B0000}"/>
    <cellStyle name="Normal 31 6 6" xfId="27402" xr:uid="{00000000-0005-0000-0000-00000B6B0000}"/>
    <cellStyle name="Normal 31 7" xfId="27403" xr:uid="{00000000-0005-0000-0000-00000C6B0000}"/>
    <cellStyle name="Normal 31 7 2" xfId="27404" xr:uid="{00000000-0005-0000-0000-00000D6B0000}"/>
    <cellStyle name="Normal 31 8" xfId="27405" xr:uid="{00000000-0005-0000-0000-00000E6B0000}"/>
    <cellStyle name="Normal 31 8 2" xfId="27406" xr:uid="{00000000-0005-0000-0000-00000F6B0000}"/>
    <cellStyle name="Normal 31 8 2 2" xfId="27407" xr:uid="{00000000-0005-0000-0000-0000106B0000}"/>
    <cellStyle name="Normal 31 8 2 2 2" xfId="27408" xr:uid="{00000000-0005-0000-0000-0000116B0000}"/>
    <cellStyle name="Normal 31 8 2 3" xfId="27409" xr:uid="{00000000-0005-0000-0000-0000126B0000}"/>
    <cellStyle name="Normal 31 8 3" xfId="27410" xr:uid="{00000000-0005-0000-0000-0000136B0000}"/>
    <cellStyle name="Normal 31 8 3 2" xfId="27411" xr:uid="{00000000-0005-0000-0000-0000146B0000}"/>
    <cellStyle name="Normal 31 8 4" xfId="27412" xr:uid="{00000000-0005-0000-0000-0000156B0000}"/>
    <cellStyle name="Normal 31 9" xfId="27413" xr:uid="{00000000-0005-0000-0000-0000166B0000}"/>
    <cellStyle name="Normal 31 9 2" xfId="27414" xr:uid="{00000000-0005-0000-0000-0000176B0000}"/>
    <cellStyle name="Normal 31 9 2 2" xfId="27415" xr:uid="{00000000-0005-0000-0000-0000186B0000}"/>
    <cellStyle name="Normal 31 9 2 2 2" xfId="27416" xr:uid="{00000000-0005-0000-0000-0000196B0000}"/>
    <cellStyle name="Normal 31 9 2 3" xfId="27417" xr:uid="{00000000-0005-0000-0000-00001A6B0000}"/>
    <cellStyle name="Normal 31 9 3" xfId="27418" xr:uid="{00000000-0005-0000-0000-00001B6B0000}"/>
    <cellStyle name="Normal 31 9 3 2" xfId="27419" xr:uid="{00000000-0005-0000-0000-00001C6B0000}"/>
    <cellStyle name="Normal 31 9 4" xfId="27420" xr:uid="{00000000-0005-0000-0000-00001D6B0000}"/>
    <cellStyle name="Normal 32" xfId="27421" xr:uid="{00000000-0005-0000-0000-00001E6B0000}"/>
    <cellStyle name="Normal 32 2" xfId="27422" xr:uid="{00000000-0005-0000-0000-00001F6B0000}"/>
    <cellStyle name="Normal 32 2 10" xfId="27423" xr:uid="{00000000-0005-0000-0000-0000206B0000}"/>
    <cellStyle name="Normal 32 2 2" xfId="27424" xr:uid="{00000000-0005-0000-0000-0000216B0000}"/>
    <cellStyle name="Normal 32 2 2 2" xfId="27425" xr:uid="{00000000-0005-0000-0000-0000226B0000}"/>
    <cellStyle name="Normal 32 2 2 2 2" xfId="27426" xr:uid="{00000000-0005-0000-0000-0000236B0000}"/>
    <cellStyle name="Normal 32 2 2 2 2 2" xfId="27427" xr:uid="{00000000-0005-0000-0000-0000246B0000}"/>
    <cellStyle name="Normal 32 2 2 2 2 2 2" xfId="27428" xr:uid="{00000000-0005-0000-0000-0000256B0000}"/>
    <cellStyle name="Normal 32 2 2 2 2 2 2 2" xfId="27429" xr:uid="{00000000-0005-0000-0000-0000266B0000}"/>
    <cellStyle name="Normal 32 2 2 2 2 2 2 2 2" xfId="27430" xr:uid="{00000000-0005-0000-0000-0000276B0000}"/>
    <cellStyle name="Normal 32 2 2 2 2 2 2 3" xfId="27431" xr:uid="{00000000-0005-0000-0000-0000286B0000}"/>
    <cellStyle name="Normal 32 2 2 2 2 2 3" xfId="27432" xr:uid="{00000000-0005-0000-0000-0000296B0000}"/>
    <cellStyle name="Normal 32 2 2 2 2 2 3 2" xfId="27433" xr:uid="{00000000-0005-0000-0000-00002A6B0000}"/>
    <cellStyle name="Normal 32 2 2 2 2 2 4" xfId="27434" xr:uid="{00000000-0005-0000-0000-00002B6B0000}"/>
    <cellStyle name="Normal 32 2 2 2 2 3" xfId="27435" xr:uid="{00000000-0005-0000-0000-00002C6B0000}"/>
    <cellStyle name="Normal 32 2 2 2 2 3 2" xfId="27436" xr:uid="{00000000-0005-0000-0000-00002D6B0000}"/>
    <cellStyle name="Normal 32 2 2 2 2 3 2 2" xfId="27437" xr:uid="{00000000-0005-0000-0000-00002E6B0000}"/>
    <cellStyle name="Normal 32 2 2 2 2 3 2 2 2" xfId="27438" xr:uid="{00000000-0005-0000-0000-00002F6B0000}"/>
    <cellStyle name="Normal 32 2 2 2 2 3 2 3" xfId="27439" xr:uid="{00000000-0005-0000-0000-0000306B0000}"/>
    <cellStyle name="Normal 32 2 2 2 2 3 3" xfId="27440" xr:uid="{00000000-0005-0000-0000-0000316B0000}"/>
    <cellStyle name="Normal 32 2 2 2 2 3 3 2" xfId="27441" xr:uid="{00000000-0005-0000-0000-0000326B0000}"/>
    <cellStyle name="Normal 32 2 2 2 2 3 4" xfId="27442" xr:uid="{00000000-0005-0000-0000-0000336B0000}"/>
    <cellStyle name="Normal 32 2 2 2 2 4" xfId="27443" xr:uid="{00000000-0005-0000-0000-0000346B0000}"/>
    <cellStyle name="Normal 32 2 2 2 2 4 2" xfId="27444" xr:uid="{00000000-0005-0000-0000-0000356B0000}"/>
    <cellStyle name="Normal 32 2 2 2 2 4 2 2" xfId="27445" xr:uid="{00000000-0005-0000-0000-0000366B0000}"/>
    <cellStyle name="Normal 32 2 2 2 2 4 3" xfId="27446" xr:uid="{00000000-0005-0000-0000-0000376B0000}"/>
    <cellStyle name="Normal 32 2 2 2 2 5" xfId="27447" xr:uid="{00000000-0005-0000-0000-0000386B0000}"/>
    <cellStyle name="Normal 32 2 2 2 2 5 2" xfId="27448" xr:uid="{00000000-0005-0000-0000-0000396B0000}"/>
    <cellStyle name="Normal 32 2 2 2 2 6" xfId="27449" xr:uid="{00000000-0005-0000-0000-00003A6B0000}"/>
    <cellStyle name="Normal 32 2 2 2 3" xfId="27450" xr:uid="{00000000-0005-0000-0000-00003B6B0000}"/>
    <cellStyle name="Normal 32 2 2 2 3 2" xfId="27451" xr:uid="{00000000-0005-0000-0000-00003C6B0000}"/>
    <cellStyle name="Normal 32 2 2 2 3 2 2" xfId="27452" xr:uid="{00000000-0005-0000-0000-00003D6B0000}"/>
    <cellStyle name="Normal 32 2 2 2 3 2 2 2" xfId="27453" xr:uid="{00000000-0005-0000-0000-00003E6B0000}"/>
    <cellStyle name="Normal 32 2 2 2 3 2 3" xfId="27454" xr:uid="{00000000-0005-0000-0000-00003F6B0000}"/>
    <cellStyle name="Normal 32 2 2 2 3 3" xfId="27455" xr:uid="{00000000-0005-0000-0000-0000406B0000}"/>
    <cellStyle name="Normal 32 2 2 2 3 3 2" xfId="27456" xr:uid="{00000000-0005-0000-0000-0000416B0000}"/>
    <cellStyle name="Normal 32 2 2 2 3 4" xfId="27457" xr:uid="{00000000-0005-0000-0000-0000426B0000}"/>
    <cellStyle name="Normal 32 2 2 2 4" xfId="27458" xr:uid="{00000000-0005-0000-0000-0000436B0000}"/>
    <cellStyle name="Normal 32 2 2 2 4 2" xfId="27459" xr:uid="{00000000-0005-0000-0000-0000446B0000}"/>
    <cellStyle name="Normal 32 2 2 2 4 2 2" xfId="27460" xr:uid="{00000000-0005-0000-0000-0000456B0000}"/>
    <cellStyle name="Normal 32 2 2 2 4 2 2 2" xfId="27461" xr:uid="{00000000-0005-0000-0000-0000466B0000}"/>
    <cellStyle name="Normal 32 2 2 2 4 2 3" xfId="27462" xr:uid="{00000000-0005-0000-0000-0000476B0000}"/>
    <cellStyle name="Normal 32 2 2 2 4 3" xfId="27463" xr:uid="{00000000-0005-0000-0000-0000486B0000}"/>
    <cellStyle name="Normal 32 2 2 2 4 3 2" xfId="27464" xr:uid="{00000000-0005-0000-0000-0000496B0000}"/>
    <cellStyle name="Normal 32 2 2 2 4 4" xfId="27465" xr:uid="{00000000-0005-0000-0000-00004A6B0000}"/>
    <cellStyle name="Normal 32 2 2 2 5" xfId="27466" xr:uid="{00000000-0005-0000-0000-00004B6B0000}"/>
    <cellStyle name="Normal 32 2 2 2 5 2" xfId="27467" xr:uid="{00000000-0005-0000-0000-00004C6B0000}"/>
    <cellStyle name="Normal 32 2 2 2 5 2 2" xfId="27468" xr:uid="{00000000-0005-0000-0000-00004D6B0000}"/>
    <cellStyle name="Normal 32 2 2 2 5 3" xfId="27469" xr:uid="{00000000-0005-0000-0000-00004E6B0000}"/>
    <cellStyle name="Normal 32 2 2 2 6" xfId="27470" xr:uid="{00000000-0005-0000-0000-00004F6B0000}"/>
    <cellStyle name="Normal 32 2 2 2 6 2" xfId="27471" xr:uid="{00000000-0005-0000-0000-0000506B0000}"/>
    <cellStyle name="Normal 32 2 2 2 7" xfId="27472" xr:uid="{00000000-0005-0000-0000-0000516B0000}"/>
    <cellStyle name="Normal 32 2 2 3" xfId="27473" xr:uid="{00000000-0005-0000-0000-0000526B0000}"/>
    <cellStyle name="Normal 32 2 2 3 2" xfId="27474" xr:uid="{00000000-0005-0000-0000-0000536B0000}"/>
    <cellStyle name="Normal 32 2 2 3 2 2" xfId="27475" xr:uid="{00000000-0005-0000-0000-0000546B0000}"/>
    <cellStyle name="Normal 32 2 2 3 2 2 2" xfId="27476" xr:uid="{00000000-0005-0000-0000-0000556B0000}"/>
    <cellStyle name="Normal 32 2 2 3 2 2 2 2" xfId="27477" xr:uid="{00000000-0005-0000-0000-0000566B0000}"/>
    <cellStyle name="Normal 32 2 2 3 2 2 3" xfId="27478" xr:uid="{00000000-0005-0000-0000-0000576B0000}"/>
    <cellStyle name="Normal 32 2 2 3 2 3" xfId="27479" xr:uid="{00000000-0005-0000-0000-0000586B0000}"/>
    <cellStyle name="Normal 32 2 2 3 2 3 2" xfId="27480" xr:uid="{00000000-0005-0000-0000-0000596B0000}"/>
    <cellStyle name="Normal 32 2 2 3 2 4" xfId="27481" xr:uid="{00000000-0005-0000-0000-00005A6B0000}"/>
    <cellStyle name="Normal 32 2 2 3 3" xfId="27482" xr:uid="{00000000-0005-0000-0000-00005B6B0000}"/>
    <cellStyle name="Normal 32 2 2 3 3 2" xfId="27483" xr:uid="{00000000-0005-0000-0000-00005C6B0000}"/>
    <cellStyle name="Normal 32 2 2 3 3 2 2" xfId="27484" xr:uid="{00000000-0005-0000-0000-00005D6B0000}"/>
    <cellStyle name="Normal 32 2 2 3 3 2 2 2" xfId="27485" xr:uid="{00000000-0005-0000-0000-00005E6B0000}"/>
    <cellStyle name="Normal 32 2 2 3 3 2 3" xfId="27486" xr:uid="{00000000-0005-0000-0000-00005F6B0000}"/>
    <cellStyle name="Normal 32 2 2 3 3 3" xfId="27487" xr:uid="{00000000-0005-0000-0000-0000606B0000}"/>
    <cellStyle name="Normal 32 2 2 3 3 3 2" xfId="27488" xr:uid="{00000000-0005-0000-0000-0000616B0000}"/>
    <cellStyle name="Normal 32 2 2 3 3 4" xfId="27489" xr:uid="{00000000-0005-0000-0000-0000626B0000}"/>
    <cellStyle name="Normal 32 2 2 3 4" xfId="27490" xr:uid="{00000000-0005-0000-0000-0000636B0000}"/>
    <cellStyle name="Normal 32 2 2 3 4 2" xfId="27491" xr:uid="{00000000-0005-0000-0000-0000646B0000}"/>
    <cellStyle name="Normal 32 2 2 3 4 2 2" xfId="27492" xr:uid="{00000000-0005-0000-0000-0000656B0000}"/>
    <cellStyle name="Normal 32 2 2 3 4 3" xfId="27493" xr:uid="{00000000-0005-0000-0000-0000666B0000}"/>
    <cellStyle name="Normal 32 2 2 3 5" xfId="27494" xr:uid="{00000000-0005-0000-0000-0000676B0000}"/>
    <cellStyle name="Normal 32 2 2 3 5 2" xfId="27495" xr:uid="{00000000-0005-0000-0000-0000686B0000}"/>
    <cellStyle name="Normal 32 2 2 3 6" xfId="27496" xr:uid="{00000000-0005-0000-0000-0000696B0000}"/>
    <cellStyle name="Normal 32 2 2 4" xfId="27497" xr:uid="{00000000-0005-0000-0000-00006A6B0000}"/>
    <cellStyle name="Normal 32 2 2 4 2" xfId="27498" xr:uid="{00000000-0005-0000-0000-00006B6B0000}"/>
    <cellStyle name="Normal 32 2 2 4 2 2" xfId="27499" xr:uid="{00000000-0005-0000-0000-00006C6B0000}"/>
    <cellStyle name="Normal 32 2 2 4 2 2 2" xfId="27500" xr:uid="{00000000-0005-0000-0000-00006D6B0000}"/>
    <cellStyle name="Normal 32 2 2 4 2 3" xfId="27501" xr:uid="{00000000-0005-0000-0000-00006E6B0000}"/>
    <cellStyle name="Normal 32 2 2 4 3" xfId="27502" xr:uid="{00000000-0005-0000-0000-00006F6B0000}"/>
    <cellStyle name="Normal 32 2 2 4 3 2" xfId="27503" xr:uid="{00000000-0005-0000-0000-0000706B0000}"/>
    <cellStyle name="Normal 32 2 2 4 4" xfId="27504" xr:uid="{00000000-0005-0000-0000-0000716B0000}"/>
    <cellStyle name="Normal 32 2 2 5" xfId="27505" xr:uid="{00000000-0005-0000-0000-0000726B0000}"/>
    <cellStyle name="Normal 32 2 2 5 2" xfId="27506" xr:uid="{00000000-0005-0000-0000-0000736B0000}"/>
    <cellStyle name="Normal 32 2 2 5 2 2" xfId="27507" xr:uid="{00000000-0005-0000-0000-0000746B0000}"/>
    <cellStyle name="Normal 32 2 2 5 2 2 2" xfId="27508" xr:uid="{00000000-0005-0000-0000-0000756B0000}"/>
    <cellStyle name="Normal 32 2 2 5 2 3" xfId="27509" xr:uid="{00000000-0005-0000-0000-0000766B0000}"/>
    <cellStyle name="Normal 32 2 2 5 3" xfId="27510" xr:uid="{00000000-0005-0000-0000-0000776B0000}"/>
    <cellStyle name="Normal 32 2 2 5 3 2" xfId="27511" xr:uid="{00000000-0005-0000-0000-0000786B0000}"/>
    <cellStyle name="Normal 32 2 2 5 4" xfId="27512" xr:uid="{00000000-0005-0000-0000-0000796B0000}"/>
    <cellStyle name="Normal 32 2 2 6" xfId="27513" xr:uid="{00000000-0005-0000-0000-00007A6B0000}"/>
    <cellStyle name="Normal 32 2 2 6 2" xfId="27514" xr:uid="{00000000-0005-0000-0000-00007B6B0000}"/>
    <cellStyle name="Normal 32 2 2 6 2 2" xfId="27515" xr:uid="{00000000-0005-0000-0000-00007C6B0000}"/>
    <cellStyle name="Normal 32 2 2 6 3" xfId="27516" xr:uid="{00000000-0005-0000-0000-00007D6B0000}"/>
    <cellStyle name="Normal 32 2 2 7" xfId="27517" xr:uid="{00000000-0005-0000-0000-00007E6B0000}"/>
    <cellStyle name="Normal 32 2 2 7 2" xfId="27518" xr:uid="{00000000-0005-0000-0000-00007F6B0000}"/>
    <cellStyle name="Normal 32 2 2 8" xfId="27519" xr:uid="{00000000-0005-0000-0000-0000806B0000}"/>
    <cellStyle name="Normal 32 2 2 8 2" xfId="27520" xr:uid="{00000000-0005-0000-0000-0000816B0000}"/>
    <cellStyle name="Normal 32 2 2 9" xfId="27521" xr:uid="{00000000-0005-0000-0000-0000826B0000}"/>
    <cellStyle name="Normal 32 2 3" xfId="27522" xr:uid="{00000000-0005-0000-0000-0000836B0000}"/>
    <cellStyle name="Normal 32 2 3 2" xfId="27523" xr:uid="{00000000-0005-0000-0000-0000846B0000}"/>
    <cellStyle name="Normal 32 2 3 2 2" xfId="27524" xr:uid="{00000000-0005-0000-0000-0000856B0000}"/>
    <cellStyle name="Normal 32 2 3 2 2 2" xfId="27525" xr:uid="{00000000-0005-0000-0000-0000866B0000}"/>
    <cellStyle name="Normal 32 2 3 2 2 2 2" xfId="27526" xr:uid="{00000000-0005-0000-0000-0000876B0000}"/>
    <cellStyle name="Normal 32 2 3 2 2 2 2 2" xfId="27527" xr:uid="{00000000-0005-0000-0000-0000886B0000}"/>
    <cellStyle name="Normal 32 2 3 2 2 2 3" xfId="27528" xr:uid="{00000000-0005-0000-0000-0000896B0000}"/>
    <cellStyle name="Normal 32 2 3 2 2 3" xfId="27529" xr:uid="{00000000-0005-0000-0000-00008A6B0000}"/>
    <cellStyle name="Normal 32 2 3 2 2 3 2" xfId="27530" xr:uid="{00000000-0005-0000-0000-00008B6B0000}"/>
    <cellStyle name="Normal 32 2 3 2 2 4" xfId="27531" xr:uid="{00000000-0005-0000-0000-00008C6B0000}"/>
    <cellStyle name="Normal 32 2 3 2 3" xfId="27532" xr:uid="{00000000-0005-0000-0000-00008D6B0000}"/>
    <cellStyle name="Normal 32 2 3 2 3 2" xfId="27533" xr:uid="{00000000-0005-0000-0000-00008E6B0000}"/>
    <cellStyle name="Normal 32 2 3 2 3 2 2" xfId="27534" xr:uid="{00000000-0005-0000-0000-00008F6B0000}"/>
    <cellStyle name="Normal 32 2 3 2 3 2 2 2" xfId="27535" xr:uid="{00000000-0005-0000-0000-0000906B0000}"/>
    <cellStyle name="Normal 32 2 3 2 3 2 3" xfId="27536" xr:uid="{00000000-0005-0000-0000-0000916B0000}"/>
    <cellStyle name="Normal 32 2 3 2 3 3" xfId="27537" xr:uid="{00000000-0005-0000-0000-0000926B0000}"/>
    <cellStyle name="Normal 32 2 3 2 3 3 2" xfId="27538" xr:uid="{00000000-0005-0000-0000-0000936B0000}"/>
    <cellStyle name="Normal 32 2 3 2 3 4" xfId="27539" xr:uid="{00000000-0005-0000-0000-0000946B0000}"/>
    <cellStyle name="Normal 32 2 3 2 4" xfId="27540" xr:uid="{00000000-0005-0000-0000-0000956B0000}"/>
    <cellStyle name="Normal 32 2 3 2 4 2" xfId="27541" xr:uid="{00000000-0005-0000-0000-0000966B0000}"/>
    <cellStyle name="Normal 32 2 3 2 4 2 2" xfId="27542" xr:uid="{00000000-0005-0000-0000-0000976B0000}"/>
    <cellStyle name="Normal 32 2 3 2 4 3" xfId="27543" xr:uid="{00000000-0005-0000-0000-0000986B0000}"/>
    <cellStyle name="Normal 32 2 3 2 5" xfId="27544" xr:uid="{00000000-0005-0000-0000-0000996B0000}"/>
    <cellStyle name="Normal 32 2 3 2 5 2" xfId="27545" xr:uid="{00000000-0005-0000-0000-00009A6B0000}"/>
    <cellStyle name="Normal 32 2 3 2 6" xfId="27546" xr:uid="{00000000-0005-0000-0000-00009B6B0000}"/>
    <cellStyle name="Normal 32 2 3 3" xfId="27547" xr:uid="{00000000-0005-0000-0000-00009C6B0000}"/>
    <cellStyle name="Normal 32 2 3 3 2" xfId="27548" xr:uid="{00000000-0005-0000-0000-00009D6B0000}"/>
    <cellStyle name="Normal 32 2 3 3 2 2" xfId="27549" xr:uid="{00000000-0005-0000-0000-00009E6B0000}"/>
    <cellStyle name="Normal 32 2 3 3 2 2 2" xfId="27550" xr:uid="{00000000-0005-0000-0000-00009F6B0000}"/>
    <cellStyle name="Normal 32 2 3 3 2 3" xfId="27551" xr:uid="{00000000-0005-0000-0000-0000A06B0000}"/>
    <cellStyle name="Normal 32 2 3 3 3" xfId="27552" xr:uid="{00000000-0005-0000-0000-0000A16B0000}"/>
    <cellStyle name="Normal 32 2 3 3 3 2" xfId="27553" xr:uid="{00000000-0005-0000-0000-0000A26B0000}"/>
    <cellStyle name="Normal 32 2 3 3 4" xfId="27554" xr:uid="{00000000-0005-0000-0000-0000A36B0000}"/>
    <cellStyle name="Normal 32 2 3 4" xfId="27555" xr:uid="{00000000-0005-0000-0000-0000A46B0000}"/>
    <cellStyle name="Normal 32 2 3 4 2" xfId="27556" xr:uid="{00000000-0005-0000-0000-0000A56B0000}"/>
    <cellStyle name="Normal 32 2 3 4 2 2" xfId="27557" xr:uid="{00000000-0005-0000-0000-0000A66B0000}"/>
    <cellStyle name="Normal 32 2 3 4 2 2 2" xfId="27558" xr:uid="{00000000-0005-0000-0000-0000A76B0000}"/>
    <cellStyle name="Normal 32 2 3 4 2 3" xfId="27559" xr:uid="{00000000-0005-0000-0000-0000A86B0000}"/>
    <cellStyle name="Normal 32 2 3 4 3" xfId="27560" xr:uid="{00000000-0005-0000-0000-0000A96B0000}"/>
    <cellStyle name="Normal 32 2 3 4 3 2" xfId="27561" xr:uid="{00000000-0005-0000-0000-0000AA6B0000}"/>
    <cellStyle name="Normal 32 2 3 4 4" xfId="27562" xr:uid="{00000000-0005-0000-0000-0000AB6B0000}"/>
    <cellStyle name="Normal 32 2 3 5" xfId="27563" xr:uid="{00000000-0005-0000-0000-0000AC6B0000}"/>
    <cellStyle name="Normal 32 2 3 5 2" xfId="27564" xr:uid="{00000000-0005-0000-0000-0000AD6B0000}"/>
    <cellStyle name="Normal 32 2 3 5 2 2" xfId="27565" xr:uid="{00000000-0005-0000-0000-0000AE6B0000}"/>
    <cellStyle name="Normal 32 2 3 5 3" xfId="27566" xr:uid="{00000000-0005-0000-0000-0000AF6B0000}"/>
    <cellStyle name="Normal 32 2 3 6" xfId="27567" xr:uid="{00000000-0005-0000-0000-0000B06B0000}"/>
    <cellStyle name="Normal 32 2 3 6 2" xfId="27568" xr:uid="{00000000-0005-0000-0000-0000B16B0000}"/>
    <cellStyle name="Normal 32 2 3 7" xfId="27569" xr:uid="{00000000-0005-0000-0000-0000B26B0000}"/>
    <cellStyle name="Normal 32 2 4" xfId="27570" xr:uid="{00000000-0005-0000-0000-0000B36B0000}"/>
    <cellStyle name="Normal 32 2 4 2" xfId="27571" xr:uid="{00000000-0005-0000-0000-0000B46B0000}"/>
    <cellStyle name="Normal 32 2 4 2 2" xfId="27572" xr:uid="{00000000-0005-0000-0000-0000B56B0000}"/>
    <cellStyle name="Normal 32 2 4 2 2 2" xfId="27573" xr:uid="{00000000-0005-0000-0000-0000B66B0000}"/>
    <cellStyle name="Normal 32 2 4 2 2 2 2" xfId="27574" xr:uid="{00000000-0005-0000-0000-0000B76B0000}"/>
    <cellStyle name="Normal 32 2 4 2 2 3" xfId="27575" xr:uid="{00000000-0005-0000-0000-0000B86B0000}"/>
    <cellStyle name="Normal 32 2 4 2 3" xfId="27576" xr:uid="{00000000-0005-0000-0000-0000B96B0000}"/>
    <cellStyle name="Normal 32 2 4 2 3 2" xfId="27577" xr:uid="{00000000-0005-0000-0000-0000BA6B0000}"/>
    <cellStyle name="Normal 32 2 4 2 4" xfId="27578" xr:uid="{00000000-0005-0000-0000-0000BB6B0000}"/>
    <cellStyle name="Normal 32 2 4 3" xfId="27579" xr:uid="{00000000-0005-0000-0000-0000BC6B0000}"/>
    <cellStyle name="Normal 32 2 4 3 2" xfId="27580" xr:uid="{00000000-0005-0000-0000-0000BD6B0000}"/>
    <cellStyle name="Normal 32 2 4 3 2 2" xfId="27581" xr:uid="{00000000-0005-0000-0000-0000BE6B0000}"/>
    <cellStyle name="Normal 32 2 4 3 2 2 2" xfId="27582" xr:uid="{00000000-0005-0000-0000-0000BF6B0000}"/>
    <cellStyle name="Normal 32 2 4 3 2 3" xfId="27583" xr:uid="{00000000-0005-0000-0000-0000C06B0000}"/>
    <cellStyle name="Normal 32 2 4 3 3" xfId="27584" xr:uid="{00000000-0005-0000-0000-0000C16B0000}"/>
    <cellStyle name="Normal 32 2 4 3 3 2" xfId="27585" xr:uid="{00000000-0005-0000-0000-0000C26B0000}"/>
    <cellStyle name="Normal 32 2 4 3 4" xfId="27586" xr:uid="{00000000-0005-0000-0000-0000C36B0000}"/>
    <cellStyle name="Normal 32 2 4 4" xfId="27587" xr:uid="{00000000-0005-0000-0000-0000C46B0000}"/>
    <cellStyle name="Normal 32 2 4 4 2" xfId="27588" xr:uid="{00000000-0005-0000-0000-0000C56B0000}"/>
    <cellStyle name="Normal 32 2 4 4 2 2" xfId="27589" xr:uid="{00000000-0005-0000-0000-0000C66B0000}"/>
    <cellStyle name="Normal 32 2 4 4 3" xfId="27590" xr:uid="{00000000-0005-0000-0000-0000C76B0000}"/>
    <cellStyle name="Normal 32 2 4 5" xfId="27591" xr:uid="{00000000-0005-0000-0000-0000C86B0000}"/>
    <cellStyle name="Normal 32 2 4 5 2" xfId="27592" xr:uid="{00000000-0005-0000-0000-0000C96B0000}"/>
    <cellStyle name="Normal 32 2 4 6" xfId="27593" xr:uid="{00000000-0005-0000-0000-0000CA6B0000}"/>
    <cellStyle name="Normal 32 2 5" xfId="27594" xr:uid="{00000000-0005-0000-0000-0000CB6B0000}"/>
    <cellStyle name="Normal 32 2 5 2" xfId="27595" xr:uid="{00000000-0005-0000-0000-0000CC6B0000}"/>
    <cellStyle name="Normal 32 2 5 2 2" xfId="27596" xr:uid="{00000000-0005-0000-0000-0000CD6B0000}"/>
    <cellStyle name="Normal 32 2 5 2 2 2" xfId="27597" xr:uid="{00000000-0005-0000-0000-0000CE6B0000}"/>
    <cellStyle name="Normal 32 2 5 2 3" xfId="27598" xr:uid="{00000000-0005-0000-0000-0000CF6B0000}"/>
    <cellStyle name="Normal 32 2 5 3" xfId="27599" xr:uid="{00000000-0005-0000-0000-0000D06B0000}"/>
    <cellStyle name="Normal 32 2 5 3 2" xfId="27600" xr:uid="{00000000-0005-0000-0000-0000D16B0000}"/>
    <cellStyle name="Normal 32 2 5 4" xfId="27601" xr:uid="{00000000-0005-0000-0000-0000D26B0000}"/>
    <cellStyle name="Normal 32 2 6" xfId="27602" xr:uid="{00000000-0005-0000-0000-0000D36B0000}"/>
    <cellStyle name="Normal 32 2 6 2" xfId="27603" xr:uid="{00000000-0005-0000-0000-0000D46B0000}"/>
    <cellStyle name="Normal 32 2 6 2 2" xfId="27604" xr:uid="{00000000-0005-0000-0000-0000D56B0000}"/>
    <cellStyle name="Normal 32 2 6 2 2 2" xfId="27605" xr:uid="{00000000-0005-0000-0000-0000D66B0000}"/>
    <cellStyle name="Normal 32 2 6 2 3" xfId="27606" xr:uid="{00000000-0005-0000-0000-0000D76B0000}"/>
    <cellStyle name="Normal 32 2 6 3" xfId="27607" xr:uid="{00000000-0005-0000-0000-0000D86B0000}"/>
    <cellStyle name="Normal 32 2 6 3 2" xfId="27608" xr:uid="{00000000-0005-0000-0000-0000D96B0000}"/>
    <cellStyle name="Normal 32 2 6 4" xfId="27609" xr:uid="{00000000-0005-0000-0000-0000DA6B0000}"/>
    <cellStyle name="Normal 32 2 7" xfId="27610" xr:uid="{00000000-0005-0000-0000-0000DB6B0000}"/>
    <cellStyle name="Normal 32 2 7 2" xfId="27611" xr:uid="{00000000-0005-0000-0000-0000DC6B0000}"/>
    <cellStyle name="Normal 32 2 7 2 2" xfId="27612" xr:uid="{00000000-0005-0000-0000-0000DD6B0000}"/>
    <cellStyle name="Normal 32 2 7 3" xfId="27613" xr:uid="{00000000-0005-0000-0000-0000DE6B0000}"/>
    <cellStyle name="Normal 32 2 8" xfId="27614" xr:uid="{00000000-0005-0000-0000-0000DF6B0000}"/>
    <cellStyle name="Normal 32 2 8 2" xfId="27615" xr:uid="{00000000-0005-0000-0000-0000E06B0000}"/>
    <cellStyle name="Normal 32 2 9" xfId="27616" xr:uid="{00000000-0005-0000-0000-0000E16B0000}"/>
    <cellStyle name="Normal 32 2 9 2" xfId="27617" xr:uid="{00000000-0005-0000-0000-0000E26B0000}"/>
    <cellStyle name="Normal 32 3" xfId="27618" xr:uid="{00000000-0005-0000-0000-0000E36B0000}"/>
    <cellStyle name="Normal 32 4" xfId="27619" xr:uid="{00000000-0005-0000-0000-0000E46B0000}"/>
    <cellStyle name="Normal 32 5" xfId="27620" xr:uid="{00000000-0005-0000-0000-0000E56B0000}"/>
    <cellStyle name="Normal 33" xfId="27621" xr:uid="{00000000-0005-0000-0000-0000E66B0000}"/>
    <cellStyle name="Normal 33 2" xfId="27622" xr:uid="{00000000-0005-0000-0000-0000E76B0000}"/>
    <cellStyle name="Normal 33 2 2" xfId="27623" xr:uid="{00000000-0005-0000-0000-0000E86B0000}"/>
    <cellStyle name="Normal 33 2 3" xfId="27624" xr:uid="{00000000-0005-0000-0000-0000E96B0000}"/>
    <cellStyle name="Normal 33 3" xfId="27625" xr:uid="{00000000-0005-0000-0000-0000EA6B0000}"/>
    <cellStyle name="Normal 33 4" xfId="27626" xr:uid="{00000000-0005-0000-0000-0000EB6B0000}"/>
    <cellStyle name="Normal 33 5" xfId="27627" xr:uid="{00000000-0005-0000-0000-0000EC6B0000}"/>
    <cellStyle name="Normal 33 6" xfId="27628" xr:uid="{00000000-0005-0000-0000-0000ED6B0000}"/>
    <cellStyle name="Normal 34" xfId="27629" xr:uid="{00000000-0005-0000-0000-0000EE6B0000}"/>
    <cellStyle name="Normal 34 2" xfId="27630" xr:uid="{00000000-0005-0000-0000-0000EF6B0000}"/>
    <cellStyle name="Normal 34 3" xfId="27631" xr:uid="{00000000-0005-0000-0000-0000F06B0000}"/>
    <cellStyle name="Normal 34 4" xfId="27632" xr:uid="{00000000-0005-0000-0000-0000F16B0000}"/>
    <cellStyle name="Normal 34 5" xfId="27633" xr:uid="{00000000-0005-0000-0000-0000F26B0000}"/>
    <cellStyle name="Normal 35" xfId="27634" xr:uid="{00000000-0005-0000-0000-0000F36B0000}"/>
    <cellStyle name="Normal 35 2" xfId="27635" xr:uid="{00000000-0005-0000-0000-0000F46B0000}"/>
    <cellStyle name="Normal 35 3" xfId="27636" xr:uid="{00000000-0005-0000-0000-0000F56B0000}"/>
    <cellStyle name="Normal 35 4" xfId="27637" xr:uid="{00000000-0005-0000-0000-0000F66B0000}"/>
    <cellStyle name="Normal 35 5" xfId="27638" xr:uid="{00000000-0005-0000-0000-0000F76B0000}"/>
    <cellStyle name="Normal 36" xfId="27639" xr:uid="{00000000-0005-0000-0000-0000F86B0000}"/>
    <cellStyle name="Normal 36 2" xfId="27640" xr:uid="{00000000-0005-0000-0000-0000F96B0000}"/>
    <cellStyle name="Normal 36 3" xfId="27641" xr:uid="{00000000-0005-0000-0000-0000FA6B0000}"/>
    <cellStyle name="Normal 36 4" xfId="27642" xr:uid="{00000000-0005-0000-0000-0000FB6B0000}"/>
    <cellStyle name="Normal 37" xfId="27643" xr:uid="{00000000-0005-0000-0000-0000FC6B0000}"/>
    <cellStyle name="Normal 37 2" xfId="27644" xr:uid="{00000000-0005-0000-0000-0000FD6B0000}"/>
    <cellStyle name="Normal 37 2 2" xfId="27645" xr:uid="{00000000-0005-0000-0000-0000FE6B0000}"/>
    <cellStyle name="Normal 37 2 2 2" xfId="27646" xr:uid="{00000000-0005-0000-0000-0000FF6B0000}"/>
    <cellStyle name="Normal 37 2 2 3" xfId="27647" xr:uid="{00000000-0005-0000-0000-0000006C0000}"/>
    <cellStyle name="Normal 37 2 3" xfId="27648" xr:uid="{00000000-0005-0000-0000-0000016C0000}"/>
    <cellStyle name="Normal 37 2 3 2" xfId="27649" xr:uid="{00000000-0005-0000-0000-0000026C0000}"/>
    <cellStyle name="Normal 37 2 3 3" xfId="27650" xr:uid="{00000000-0005-0000-0000-0000036C0000}"/>
    <cellStyle name="Normal 37 2 4" xfId="27651" xr:uid="{00000000-0005-0000-0000-0000046C0000}"/>
    <cellStyle name="Normal 37 2 5" xfId="27652" xr:uid="{00000000-0005-0000-0000-0000056C0000}"/>
    <cellStyle name="Normal 37 3" xfId="27653" xr:uid="{00000000-0005-0000-0000-0000066C0000}"/>
    <cellStyle name="Normal 37 3 2" xfId="27654" xr:uid="{00000000-0005-0000-0000-0000076C0000}"/>
    <cellStyle name="Normal 37 3 2 2" xfId="27655" xr:uid="{00000000-0005-0000-0000-0000086C0000}"/>
    <cellStyle name="Normal 37 3 2 3" xfId="27656" xr:uid="{00000000-0005-0000-0000-0000096C0000}"/>
    <cellStyle name="Normal 37 3 3" xfId="27657" xr:uid="{00000000-0005-0000-0000-00000A6C0000}"/>
    <cellStyle name="Normal 37 3 4" xfId="27658" xr:uid="{00000000-0005-0000-0000-00000B6C0000}"/>
    <cellStyle name="Normal 37 4" xfId="27659" xr:uid="{00000000-0005-0000-0000-00000C6C0000}"/>
    <cellStyle name="Normal 37 4 2" xfId="27660" xr:uid="{00000000-0005-0000-0000-00000D6C0000}"/>
    <cellStyle name="Normal 37 4 3" xfId="27661" xr:uid="{00000000-0005-0000-0000-00000E6C0000}"/>
    <cellStyle name="Normal 37 5" xfId="27662" xr:uid="{00000000-0005-0000-0000-00000F6C0000}"/>
    <cellStyle name="Normal 37 6" xfId="27663" xr:uid="{00000000-0005-0000-0000-0000106C0000}"/>
    <cellStyle name="Normal 37 7" xfId="27664" xr:uid="{00000000-0005-0000-0000-0000116C0000}"/>
    <cellStyle name="Normal 38" xfId="27665" xr:uid="{00000000-0005-0000-0000-0000126C0000}"/>
    <cellStyle name="Normal 38 2" xfId="27666" xr:uid="{00000000-0005-0000-0000-0000136C0000}"/>
    <cellStyle name="Normal 38 2 2" xfId="27667" xr:uid="{00000000-0005-0000-0000-0000146C0000}"/>
    <cellStyle name="Normal 38 2 2 2" xfId="27668" xr:uid="{00000000-0005-0000-0000-0000156C0000}"/>
    <cellStyle name="Normal 38 2 2 3" xfId="27669" xr:uid="{00000000-0005-0000-0000-0000166C0000}"/>
    <cellStyle name="Normal 38 2 3" xfId="27670" xr:uid="{00000000-0005-0000-0000-0000176C0000}"/>
    <cellStyle name="Normal 38 2 4" xfId="27671" xr:uid="{00000000-0005-0000-0000-0000186C0000}"/>
    <cellStyle name="Normal 38 3" xfId="27672" xr:uid="{00000000-0005-0000-0000-0000196C0000}"/>
    <cellStyle name="Normal 38 3 2" xfId="27673" xr:uid="{00000000-0005-0000-0000-00001A6C0000}"/>
    <cellStyle name="Normal 38 3 2 2" xfId="27674" xr:uid="{00000000-0005-0000-0000-00001B6C0000}"/>
    <cellStyle name="Normal 38 3 2 3" xfId="27675" xr:uid="{00000000-0005-0000-0000-00001C6C0000}"/>
    <cellStyle name="Normal 38 3 3" xfId="27676" xr:uid="{00000000-0005-0000-0000-00001D6C0000}"/>
    <cellStyle name="Normal 38 3 4" xfId="27677" xr:uid="{00000000-0005-0000-0000-00001E6C0000}"/>
    <cellStyle name="Normal 38 4" xfId="27678" xr:uid="{00000000-0005-0000-0000-00001F6C0000}"/>
    <cellStyle name="Normal 38 5" xfId="27679" xr:uid="{00000000-0005-0000-0000-0000206C0000}"/>
    <cellStyle name="Normal 38 6" xfId="27680" xr:uid="{00000000-0005-0000-0000-0000216C0000}"/>
    <cellStyle name="Normal 39" xfId="27681" xr:uid="{00000000-0005-0000-0000-0000226C0000}"/>
    <cellStyle name="Normal 39 2" xfId="27682" xr:uid="{00000000-0005-0000-0000-0000236C0000}"/>
    <cellStyle name="Normal 39 2 2" xfId="27683" xr:uid="{00000000-0005-0000-0000-0000246C0000}"/>
    <cellStyle name="Normal 39 2 2 2" xfId="27684" xr:uid="{00000000-0005-0000-0000-0000256C0000}"/>
    <cellStyle name="Normal 39 2 2 2 2" xfId="27685" xr:uid="{00000000-0005-0000-0000-0000266C0000}"/>
    <cellStyle name="Normal 39 2 2 2 2 2" xfId="27686" xr:uid="{00000000-0005-0000-0000-0000276C0000}"/>
    <cellStyle name="Normal 39 2 2 2 2 2 2" xfId="27687" xr:uid="{00000000-0005-0000-0000-0000286C0000}"/>
    <cellStyle name="Normal 39 2 2 2 2 2 2 2" xfId="27688" xr:uid="{00000000-0005-0000-0000-0000296C0000}"/>
    <cellStyle name="Normal 39 2 2 2 2 2 2 2 2" xfId="27689" xr:uid="{00000000-0005-0000-0000-00002A6C0000}"/>
    <cellStyle name="Normal 39 2 2 2 2 2 2 3" xfId="27690" xr:uid="{00000000-0005-0000-0000-00002B6C0000}"/>
    <cellStyle name="Normal 39 2 2 2 2 2 3" xfId="27691" xr:uid="{00000000-0005-0000-0000-00002C6C0000}"/>
    <cellStyle name="Normal 39 2 2 2 2 2 3 2" xfId="27692" xr:uid="{00000000-0005-0000-0000-00002D6C0000}"/>
    <cellStyle name="Normal 39 2 2 2 2 2 4" xfId="27693" xr:uid="{00000000-0005-0000-0000-00002E6C0000}"/>
    <cellStyle name="Normal 39 2 2 2 2 3" xfId="27694" xr:uid="{00000000-0005-0000-0000-00002F6C0000}"/>
    <cellStyle name="Normal 39 2 2 2 2 3 2" xfId="27695" xr:uid="{00000000-0005-0000-0000-0000306C0000}"/>
    <cellStyle name="Normal 39 2 2 2 2 3 2 2" xfId="27696" xr:uid="{00000000-0005-0000-0000-0000316C0000}"/>
    <cellStyle name="Normal 39 2 2 2 2 3 2 2 2" xfId="27697" xr:uid="{00000000-0005-0000-0000-0000326C0000}"/>
    <cellStyle name="Normal 39 2 2 2 2 3 2 3" xfId="27698" xr:uid="{00000000-0005-0000-0000-0000336C0000}"/>
    <cellStyle name="Normal 39 2 2 2 2 3 3" xfId="27699" xr:uid="{00000000-0005-0000-0000-0000346C0000}"/>
    <cellStyle name="Normal 39 2 2 2 2 3 3 2" xfId="27700" xr:uid="{00000000-0005-0000-0000-0000356C0000}"/>
    <cellStyle name="Normal 39 2 2 2 2 3 4" xfId="27701" xr:uid="{00000000-0005-0000-0000-0000366C0000}"/>
    <cellStyle name="Normal 39 2 2 2 2 4" xfId="27702" xr:uid="{00000000-0005-0000-0000-0000376C0000}"/>
    <cellStyle name="Normal 39 2 2 2 2 4 2" xfId="27703" xr:uid="{00000000-0005-0000-0000-0000386C0000}"/>
    <cellStyle name="Normal 39 2 2 2 2 4 2 2" xfId="27704" xr:uid="{00000000-0005-0000-0000-0000396C0000}"/>
    <cellStyle name="Normal 39 2 2 2 2 4 3" xfId="27705" xr:uid="{00000000-0005-0000-0000-00003A6C0000}"/>
    <cellStyle name="Normal 39 2 2 2 2 5" xfId="27706" xr:uid="{00000000-0005-0000-0000-00003B6C0000}"/>
    <cellStyle name="Normal 39 2 2 2 2 5 2" xfId="27707" xr:uid="{00000000-0005-0000-0000-00003C6C0000}"/>
    <cellStyle name="Normal 39 2 2 2 2 6" xfId="27708" xr:uid="{00000000-0005-0000-0000-00003D6C0000}"/>
    <cellStyle name="Normal 39 2 2 2 3" xfId="27709" xr:uid="{00000000-0005-0000-0000-00003E6C0000}"/>
    <cellStyle name="Normal 39 2 2 2 3 2" xfId="27710" xr:uid="{00000000-0005-0000-0000-00003F6C0000}"/>
    <cellStyle name="Normal 39 2 2 2 3 2 2" xfId="27711" xr:uid="{00000000-0005-0000-0000-0000406C0000}"/>
    <cellStyle name="Normal 39 2 2 2 3 2 2 2" xfId="27712" xr:uid="{00000000-0005-0000-0000-0000416C0000}"/>
    <cellStyle name="Normal 39 2 2 2 3 2 3" xfId="27713" xr:uid="{00000000-0005-0000-0000-0000426C0000}"/>
    <cellStyle name="Normal 39 2 2 2 3 3" xfId="27714" xr:uid="{00000000-0005-0000-0000-0000436C0000}"/>
    <cellStyle name="Normal 39 2 2 2 3 3 2" xfId="27715" xr:uid="{00000000-0005-0000-0000-0000446C0000}"/>
    <cellStyle name="Normal 39 2 2 2 3 4" xfId="27716" xr:uid="{00000000-0005-0000-0000-0000456C0000}"/>
    <cellStyle name="Normal 39 2 2 2 4" xfId="27717" xr:uid="{00000000-0005-0000-0000-0000466C0000}"/>
    <cellStyle name="Normal 39 2 2 2 4 2" xfId="27718" xr:uid="{00000000-0005-0000-0000-0000476C0000}"/>
    <cellStyle name="Normal 39 2 2 2 4 2 2" xfId="27719" xr:uid="{00000000-0005-0000-0000-0000486C0000}"/>
    <cellStyle name="Normal 39 2 2 2 4 2 2 2" xfId="27720" xr:uid="{00000000-0005-0000-0000-0000496C0000}"/>
    <cellStyle name="Normal 39 2 2 2 4 2 3" xfId="27721" xr:uid="{00000000-0005-0000-0000-00004A6C0000}"/>
    <cellStyle name="Normal 39 2 2 2 4 3" xfId="27722" xr:uid="{00000000-0005-0000-0000-00004B6C0000}"/>
    <cellStyle name="Normal 39 2 2 2 4 3 2" xfId="27723" xr:uid="{00000000-0005-0000-0000-00004C6C0000}"/>
    <cellStyle name="Normal 39 2 2 2 4 4" xfId="27724" xr:uid="{00000000-0005-0000-0000-00004D6C0000}"/>
    <cellStyle name="Normal 39 2 2 2 5" xfId="27725" xr:uid="{00000000-0005-0000-0000-00004E6C0000}"/>
    <cellStyle name="Normal 39 2 2 2 5 2" xfId="27726" xr:uid="{00000000-0005-0000-0000-00004F6C0000}"/>
    <cellStyle name="Normal 39 2 2 2 5 2 2" xfId="27727" xr:uid="{00000000-0005-0000-0000-0000506C0000}"/>
    <cellStyle name="Normal 39 2 2 2 5 3" xfId="27728" xr:uid="{00000000-0005-0000-0000-0000516C0000}"/>
    <cellStyle name="Normal 39 2 2 2 6" xfId="27729" xr:uid="{00000000-0005-0000-0000-0000526C0000}"/>
    <cellStyle name="Normal 39 2 2 2 6 2" xfId="27730" xr:uid="{00000000-0005-0000-0000-0000536C0000}"/>
    <cellStyle name="Normal 39 2 2 2 7" xfId="27731" xr:uid="{00000000-0005-0000-0000-0000546C0000}"/>
    <cellStyle name="Normal 39 2 2 3" xfId="27732" xr:uid="{00000000-0005-0000-0000-0000556C0000}"/>
    <cellStyle name="Normal 39 2 2 3 2" xfId="27733" xr:uid="{00000000-0005-0000-0000-0000566C0000}"/>
    <cellStyle name="Normal 39 2 2 3 2 2" xfId="27734" xr:uid="{00000000-0005-0000-0000-0000576C0000}"/>
    <cellStyle name="Normal 39 2 2 3 2 2 2" xfId="27735" xr:uid="{00000000-0005-0000-0000-0000586C0000}"/>
    <cellStyle name="Normal 39 2 2 3 2 2 2 2" xfId="27736" xr:uid="{00000000-0005-0000-0000-0000596C0000}"/>
    <cellStyle name="Normal 39 2 2 3 2 2 3" xfId="27737" xr:uid="{00000000-0005-0000-0000-00005A6C0000}"/>
    <cellStyle name="Normal 39 2 2 3 2 3" xfId="27738" xr:uid="{00000000-0005-0000-0000-00005B6C0000}"/>
    <cellStyle name="Normal 39 2 2 3 2 3 2" xfId="27739" xr:uid="{00000000-0005-0000-0000-00005C6C0000}"/>
    <cellStyle name="Normal 39 2 2 3 2 4" xfId="27740" xr:uid="{00000000-0005-0000-0000-00005D6C0000}"/>
    <cellStyle name="Normal 39 2 2 3 3" xfId="27741" xr:uid="{00000000-0005-0000-0000-00005E6C0000}"/>
    <cellStyle name="Normal 39 2 2 3 3 2" xfId="27742" xr:uid="{00000000-0005-0000-0000-00005F6C0000}"/>
    <cellStyle name="Normal 39 2 2 3 3 2 2" xfId="27743" xr:uid="{00000000-0005-0000-0000-0000606C0000}"/>
    <cellStyle name="Normal 39 2 2 3 3 2 2 2" xfId="27744" xr:uid="{00000000-0005-0000-0000-0000616C0000}"/>
    <cellStyle name="Normal 39 2 2 3 3 2 3" xfId="27745" xr:uid="{00000000-0005-0000-0000-0000626C0000}"/>
    <cellStyle name="Normal 39 2 2 3 3 3" xfId="27746" xr:uid="{00000000-0005-0000-0000-0000636C0000}"/>
    <cellStyle name="Normal 39 2 2 3 3 3 2" xfId="27747" xr:uid="{00000000-0005-0000-0000-0000646C0000}"/>
    <cellStyle name="Normal 39 2 2 3 3 4" xfId="27748" xr:uid="{00000000-0005-0000-0000-0000656C0000}"/>
    <cellStyle name="Normal 39 2 2 3 4" xfId="27749" xr:uid="{00000000-0005-0000-0000-0000666C0000}"/>
    <cellStyle name="Normal 39 2 2 3 4 2" xfId="27750" xr:uid="{00000000-0005-0000-0000-0000676C0000}"/>
    <cellStyle name="Normal 39 2 2 3 4 2 2" xfId="27751" xr:uid="{00000000-0005-0000-0000-0000686C0000}"/>
    <cellStyle name="Normal 39 2 2 3 4 3" xfId="27752" xr:uid="{00000000-0005-0000-0000-0000696C0000}"/>
    <cellStyle name="Normal 39 2 2 3 5" xfId="27753" xr:uid="{00000000-0005-0000-0000-00006A6C0000}"/>
    <cellStyle name="Normal 39 2 2 3 5 2" xfId="27754" xr:uid="{00000000-0005-0000-0000-00006B6C0000}"/>
    <cellStyle name="Normal 39 2 2 3 6" xfId="27755" xr:uid="{00000000-0005-0000-0000-00006C6C0000}"/>
    <cellStyle name="Normal 39 2 2 4" xfId="27756" xr:uid="{00000000-0005-0000-0000-00006D6C0000}"/>
    <cellStyle name="Normal 39 2 3" xfId="27757" xr:uid="{00000000-0005-0000-0000-00006E6C0000}"/>
    <cellStyle name="Normal 39 2 3 2" xfId="27758" xr:uid="{00000000-0005-0000-0000-00006F6C0000}"/>
    <cellStyle name="Normal 39 2 3 2 2" xfId="27759" xr:uid="{00000000-0005-0000-0000-0000706C0000}"/>
    <cellStyle name="Normal 39 2 3 2 2 2" xfId="27760" xr:uid="{00000000-0005-0000-0000-0000716C0000}"/>
    <cellStyle name="Normal 39 2 3 2 2 2 2" xfId="27761" xr:uid="{00000000-0005-0000-0000-0000726C0000}"/>
    <cellStyle name="Normal 39 2 3 2 2 2 2 2" xfId="27762" xr:uid="{00000000-0005-0000-0000-0000736C0000}"/>
    <cellStyle name="Normal 39 2 3 2 2 2 3" xfId="27763" xr:uid="{00000000-0005-0000-0000-0000746C0000}"/>
    <cellStyle name="Normal 39 2 3 2 2 3" xfId="27764" xr:uid="{00000000-0005-0000-0000-0000756C0000}"/>
    <cellStyle name="Normal 39 2 3 2 2 3 2" xfId="27765" xr:uid="{00000000-0005-0000-0000-0000766C0000}"/>
    <cellStyle name="Normal 39 2 3 2 2 4" xfId="27766" xr:uid="{00000000-0005-0000-0000-0000776C0000}"/>
    <cellStyle name="Normal 39 2 3 2 3" xfId="27767" xr:uid="{00000000-0005-0000-0000-0000786C0000}"/>
    <cellStyle name="Normal 39 2 3 2 3 2" xfId="27768" xr:uid="{00000000-0005-0000-0000-0000796C0000}"/>
    <cellStyle name="Normal 39 2 3 2 3 2 2" xfId="27769" xr:uid="{00000000-0005-0000-0000-00007A6C0000}"/>
    <cellStyle name="Normal 39 2 3 2 3 2 2 2" xfId="27770" xr:uid="{00000000-0005-0000-0000-00007B6C0000}"/>
    <cellStyle name="Normal 39 2 3 2 3 2 3" xfId="27771" xr:uid="{00000000-0005-0000-0000-00007C6C0000}"/>
    <cellStyle name="Normal 39 2 3 2 3 3" xfId="27772" xr:uid="{00000000-0005-0000-0000-00007D6C0000}"/>
    <cellStyle name="Normal 39 2 3 2 3 3 2" xfId="27773" xr:uid="{00000000-0005-0000-0000-00007E6C0000}"/>
    <cellStyle name="Normal 39 2 3 2 3 4" xfId="27774" xr:uid="{00000000-0005-0000-0000-00007F6C0000}"/>
    <cellStyle name="Normal 39 2 3 2 4" xfId="27775" xr:uid="{00000000-0005-0000-0000-0000806C0000}"/>
    <cellStyle name="Normal 39 2 3 2 4 2" xfId="27776" xr:uid="{00000000-0005-0000-0000-0000816C0000}"/>
    <cellStyle name="Normal 39 2 3 2 4 2 2" xfId="27777" xr:uid="{00000000-0005-0000-0000-0000826C0000}"/>
    <cellStyle name="Normal 39 2 3 2 4 3" xfId="27778" xr:uid="{00000000-0005-0000-0000-0000836C0000}"/>
    <cellStyle name="Normal 39 2 3 2 5" xfId="27779" xr:uid="{00000000-0005-0000-0000-0000846C0000}"/>
    <cellStyle name="Normal 39 2 3 2 5 2" xfId="27780" xr:uid="{00000000-0005-0000-0000-0000856C0000}"/>
    <cellStyle name="Normal 39 2 3 2 6" xfId="27781" xr:uid="{00000000-0005-0000-0000-0000866C0000}"/>
    <cellStyle name="Normal 39 2 3 3" xfId="27782" xr:uid="{00000000-0005-0000-0000-0000876C0000}"/>
    <cellStyle name="Normal 39 2 3 3 2" xfId="27783" xr:uid="{00000000-0005-0000-0000-0000886C0000}"/>
    <cellStyle name="Normal 39 2 3 3 2 2" xfId="27784" xr:uid="{00000000-0005-0000-0000-0000896C0000}"/>
    <cellStyle name="Normal 39 2 3 3 2 2 2" xfId="27785" xr:uid="{00000000-0005-0000-0000-00008A6C0000}"/>
    <cellStyle name="Normal 39 2 3 3 2 3" xfId="27786" xr:uid="{00000000-0005-0000-0000-00008B6C0000}"/>
    <cellStyle name="Normal 39 2 3 3 3" xfId="27787" xr:uid="{00000000-0005-0000-0000-00008C6C0000}"/>
    <cellStyle name="Normal 39 2 3 3 3 2" xfId="27788" xr:uid="{00000000-0005-0000-0000-00008D6C0000}"/>
    <cellStyle name="Normal 39 2 3 3 4" xfId="27789" xr:uid="{00000000-0005-0000-0000-00008E6C0000}"/>
    <cellStyle name="Normal 39 2 3 4" xfId="27790" xr:uid="{00000000-0005-0000-0000-00008F6C0000}"/>
    <cellStyle name="Normal 39 2 3 4 2" xfId="27791" xr:uid="{00000000-0005-0000-0000-0000906C0000}"/>
    <cellStyle name="Normal 39 2 3 4 2 2" xfId="27792" xr:uid="{00000000-0005-0000-0000-0000916C0000}"/>
    <cellStyle name="Normal 39 2 3 4 2 2 2" xfId="27793" xr:uid="{00000000-0005-0000-0000-0000926C0000}"/>
    <cellStyle name="Normal 39 2 3 4 2 3" xfId="27794" xr:uid="{00000000-0005-0000-0000-0000936C0000}"/>
    <cellStyle name="Normal 39 2 3 4 3" xfId="27795" xr:uid="{00000000-0005-0000-0000-0000946C0000}"/>
    <cellStyle name="Normal 39 2 3 4 3 2" xfId="27796" xr:uid="{00000000-0005-0000-0000-0000956C0000}"/>
    <cellStyle name="Normal 39 2 3 4 4" xfId="27797" xr:uid="{00000000-0005-0000-0000-0000966C0000}"/>
    <cellStyle name="Normal 39 2 3 5" xfId="27798" xr:uid="{00000000-0005-0000-0000-0000976C0000}"/>
    <cellStyle name="Normal 39 2 3 5 2" xfId="27799" xr:uid="{00000000-0005-0000-0000-0000986C0000}"/>
    <cellStyle name="Normal 39 2 3 5 2 2" xfId="27800" xr:uid="{00000000-0005-0000-0000-0000996C0000}"/>
    <cellStyle name="Normal 39 2 3 5 3" xfId="27801" xr:uid="{00000000-0005-0000-0000-00009A6C0000}"/>
    <cellStyle name="Normal 39 2 3 6" xfId="27802" xr:uid="{00000000-0005-0000-0000-00009B6C0000}"/>
    <cellStyle name="Normal 39 2 3 6 2" xfId="27803" xr:uid="{00000000-0005-0000-0000-00009C6C0000}"/>
    <cellStyle name="Normal 39 2 3 7" xfId="27804" xr:uid="{00000000-0005-0000-0000-00009D6C0000}"/>
    <cellStyle name="Normal 39 2 4" xfId="27805" xr:uid="{00000000-0005-0000-0000-00009E6C0000}"/>
    <cellStyle name="Normal 39 2 4 2" xfId="27806" xr:uid="{00000000-0005-0000-0000-00009F6C0000}"/>
    <cellStyle name="Normal 39 2 4 2 2" xfId="27807" xr:uid="{00000000-0005-0000-0000-0000A06C0000}"/>
    <cellStyle name="Normal 39 2 4 2 2 2" xfId="27808" xr:uid="{00000000-0005-0000-0000-0000A16C0000}"/>
    <cellStyle name="Normal 39 2 4 2 2 2 2" xfId="27809" xr:uid="{00000000-0005-0000-0000-0000A26C0000}"/>
    <cellStyle name="Normal 39 2 4 2 2 3" xfId="27810" xr:uid="{00000000-0005-0000-0000-0000A36C0000}"/>
    <cellStyle name="Normal 39 2 4 2 3" xfId="27811" xr:uid="{00000000-0005-0000-0000-0000A46C0000}"/>
    <cellStyle name="Normal 39 2 4 2 3 2" xfId="27812" xr:uid="{00000000-0005-0000-0000-0000A56C0000}"/>
    <cellStyle name="Normal 39 2 4 2 4" xfId="27813" xr:uid="{00000000-0005-0000-0000-0000A66C0000}"/>
    <cellStyle name="Normal 39 2 4 3" xfId="27814" xr:uid="{00000000-0005-0000-0000-0000A76C0000}"/>
    <cellStyle name="Normal 39 2 4 3 2" xfId="27815" xr:uid="{00000000-0005-0000-0000-0000A86C0000}"/>
    <cellStyle name="Normal 39 2 4 3 2 2" xfId="27816" xr:uid="{00000000-0005-0000-0000-0000A96C0000}"/>
    <cellStyle name="Normal 39 2 4 3 2 2 2" xfId="27817" xr:uid="{00000000-0005-0000-0000-0000AA6C0000}"/>
    <cellStyle name="Normal 39 2 4 3 2 3" xfId="27818" xr:uid="{00000000-0005-0000-0000-0000AB6C0000}"/>
    <cellStyle name="Normal 39 2 4 3 3" xfId="27819" xr:uid="{00000000-0005-0000-0000-0000AC6C0000}"/>
    <cellStyle name="Normal 39 2 4 3 3 2" xfId="27820" xr:uid="{00000000-0005-0000-0000-0000AD6C0000}"/>
    <cellStyle name="Normal 39 2 4 3 4" xfId="27821" xr:uid="{00000000-0005-0000-0000-0000AE6C0000}"/>
    <cellStyle name="Normal 39 2 4 4" xfId="27822" xr:uid="{00000000-0005-0000-0000-0000AF6C0000}"/>
    <cellStyle name="Normal 39 2 4 4 2" xfId="27823" xr:uid="{00000000-0005-0000-0000-0000B06C0000}"/>
    <cellStyle name="Normal 39 2 4 4 2 2" xfId="27824" xr:uid="{00000000-0005-0000-0000-0000B16C0000}"/>
    <cellStyle name="Normal 39 2 4 4 3" xfId="27825" xr:uid="{00000000-0005-0000-0000-0000B26C0000}"/>
    <cellStyle name="Normal 39 2 4 5" xfId="27826" xr:uid="{00000000-0005-0000-0000-0000B36C0000}"/>
    <cellStyle name="Normal 39 2 4 5 2" xfId="27827" xr:uid="{00000000-0005-0000-0000-0000B46C0000}"/>
    <cellStyle name="Normal 39 2 4 6" xfId="27828" xr:uid="{00000000-0005-0000-0000-0000B56C0000}"/>
    <cellStyle name="Normal 39 2 5" xfId="27829" xr:uid="{00000000-0005-0000-0000-0000B66C0000}"/>
    <cellStyle name="Normal 39 3" xfId="27830" xr:uid="{00000000-0005-0000-0000-0000B76C0000}"/>
    <cellStyle name="Normal 39 3 2" xfId="27831" xr:uid="{00000000-0005-0000-0000-0000B86C0000}"/>
    <cellStyle name="Normal 39 3 2 2" xfId="27832" xr:uid="{00000000-0005-0000-0000-0000B96C0000}"/>
    <cellStyle name="Normal 39 3 2 2 2" xfId="27833" xr:uid="{00000000-0005-0000-0000-0000BA6C0000}"/>
    <cellStyle name="Normal 39 3 2 2 2 2" xfId="27834" xr:uid="{00000000-0005-0000-0000-0000BB6C0000}"/>
    <cellStyle name="Normal 39 3 2 2 2 2 2" xfId="27835" xr:uid="{00000000-0005-0000-0000-0000BC6C0000}"/>
    <cellStyle name="Normal 39 3 2 2 2 2 2 2" xfId="27836" xr:uid="{00000000-0005-0000-0000-0000BD6C0000}"/>
    <cellStyle name="Normal 39 3 2 2 2 2 2 2 2" xfId="27837" xr:uid="{00000000-0005-0000-0000-0000BE6C0000}"/>
    <cellStyle name="Normal 39 3 2 2 2 2 2 3" xfId="27838" xr:uid="{00000000-0005-0000-0000-0000BF6C0000}"/>
    <cellStyle name="Normal 39 3 2 2 2 2 3" xfId="27839" xr:uid="{00000000-0005-0000-0000-0000C06C0000}"/>
    <cellStyle name="Normal 39 3 2 2 2 2 3 2" xfId="27840" xr:uid="{00000000-0005-0000-0000-0000C16C0000}"/>
    <cellStyle name="Normal 39 3 2 2 2 2 4" xfId="27841" xr:uid="{00000000-0005-0000-0000-0000C26C0000}"/>
    <cellStyle name="Normal 39 3 2 2 2 3" xfId="27842" xr:uid="{00000000-0005-0000-0000-0000C36C0000}"/>
    <cellStyle name="Normal 39 3 2 2 2 3 2" xfId="27843" xr:uid="{00000000-0005-0000-0000-0000C46C0000}"/>
    <cellStyle name="Normal 39 3 2 2 2 3 2 2" xfId="27844" xr:uid="{00000000-0005-0000-0000-0000C56C0000}"/>
    <cellStyle name="Normal 39 3 2 2 2 3 2 2 2" xfId="27845" xr:uid="{00000000-0005-0000-0000-0000C66C0000}"/>
    <cellStyle name="Normal 39 3 2 2 2 3 2 3" xfId="27846" xr:uid="{00000000-0005-0000-0000-0000C76C0000}"/>
    <cellStyle name="Normal 39 3 2 2 2 3 3" xfId="27847" xr:uid="{00000000-0005-0000-0000-0000C86C0000}"/>
    <cellStyle name="Normal 39 3 2 2 2 3 3 2" xfId="27848" xr:uid="{00000000-0005-0000-0000-0000C96C0000}"/>
    <cellStyle name="Normal 39 3 2 2 2 3 4" xfId="27849" xr:uid="{00000000-0005-0000-0000-0000CA6C0000}"/>
    <cellStyle name="Normal 39 3 2 2 2 4" xfId="27850" xr:uid="{00000000-0005-0000-0000-0000CB6C0000}"/>
    <cellStyle name="Normal 39 3 2 2 2 4 2" xfId="27851" xr:uid="{00000000-0005-0000-0000-0000CC6C0000}"/>
    <cellStyle name="Normal 39 3 2 2 2 4 2 2" xfId="27852" xr:uid="{00000000-0005-0000-0000-0000CD6C0000}"/>
    <cellStyle name="Normal 39 3 2 2 2 4 3" xfId="27853" xr:uid="{00000000-0005-0000-0000-0000CE6C0000}"/>
    <cellStyle name="Normal 39 3 2 2 2 5" xfId="27854" xr:uid="{00000000-0005-0000-0000-0000CF6C0000}"/>
    <cellStyle name="Normal 39 3 2 2 2 5 2" xfId="27855" xr:uid="{00000000-0005-0000-0000-0000D06C0000}"/>
    <cellStyle name="Normal 39 3 2 2 2 6" xfId="27856" xr:uid="{00000000-0005-0000-0000-0000D16C0000}"/>
    <cellStyle name="Normal 39 3 2 2 3" xfId="27857" xr:uid="{00000000-0005-0000-0000-0000D26C0000}"/>
    <cellStyle name="Normal 39 3 2 2 3 2" xfId="27858" xr:uid="{00000000-0005-0000-0000-0000D36C0000}"/>
    <cellStyle name="Normal 39 3 2 2 3 2 2" xfId="27859" xr:uid="{00000000-0005-0000-0000-0000D46C0000}"/>
    <cellStyle name="Normal 39 3 2 2 3 2 2 2" xfId="27860" xr:uid="{00000000-0005-0000-0000-0000D56C0000}"/>
    <cellStyle name="Normal 39 3 2 2 3 2 3" xfId="27861" xr:uid="{00000000-0005-0000-0000-0000D66C0000}"/>
    <cellStyle name="Normal 39 3 2 2 3 3" xfId="27862" xr:uid="{00000000-0005-0000-0000-0000D76C0000}"/>
    <cellStyle name="Normal 39 3 2 2 3 3 2" xfId="27863" xr:uid="{00000000-0005-0000-0000-0000D86C0000}"/>
    <cellStyle name="Normal 39 3 2 2 3 4" xfId="27864" xr:uid="{00000000-0005-0000-0000-0000D96C0000}"/>
    <cellStyle name="Normal 39 3 2 2 4" xfId="27865" xr:uid="{00000000-0005-0000-0000-0000DA6C0000}"/>
    <cellStyle name="Normal 39 3 2 2 4 2" xfId="27866" xr:uid="{00000000-0005-0000-0000-0000DB6C0000}"/>
    <cellStyle name="Normal 39 3 2 2 4 2 2" xfId="27867" xr:uid="{00000000-0005-0000-0000-0000DC6C0000}"/>
    <cellStyle name="Normal 39 3 2 2 4 2 2 2" xfId="27868" xr:uid="{00000000-0005-0000-0000-0000DD6C0000}"/>
    <cellStyle name="Normal 39 3 2 2 4 2 3" xfId="27869" xr:uid="{00000000-0005-0000-0000-0000DE6C0000}"/>
    <cellStyle name="Normal 39 3 2 2 4 3" xfId="27870" xr:uid="{00000000-0005-0000-0000-0000DF6C0000}"/>
    <cellStyle name="Normal 39 3 2 2 4 3 2" xfId="27871" xr:uid="{00000000-0005-0000-0000-0000E06C0000}"/>
    <cellStyle name="Normal 39 3 2 2 4 4" xfId="27872" xr:uid="{00000000-0005-0000-0000-0000E16C0000}"/>
    <cellStyle name="Normal 39 3 2 2 5" xfId="27873" xr:uid="{00000000-0005-0000-0000-0000E26C0000}"/>
    <cellStyle name="Normal 39 3 2 2 5 2" xfId="27874" xr:uid="{00000000-0005-0000-0000-0000E36C0000}"/>
    <cellStyle name="Normal 39 3 2 2 5 2 2" xfId="27875" xr:uid="{00000000-0005-0000-0000-0000E46C0000}"/>
    <cellStyle name="Normal 39 3 2 2 5 3" xfId="27876" xr:uid="{00000000-0005-0000-0000-0000E56C0000}"/>
    <cellStyle name="Normal 39 3 2 2 6" xfId="27877" xr:uid="{00000000-0005-0000-0000-0000E66C0000}"/>
    <cellStyle name="Normal 39 3 2 2 6 2" xfId="27878" xr:uid="{00000000-0005-0000-0000-0000E76C0000}"/>
    <cellStyle name="Normal 39 3 2 2 7" xfId="27879" xr:uid="{00000000-0005-0000-0000-0000E86C0000}"/>
    <cellStyle name="Normal 39 3 2 3" xfId="27880" xr:uid="{00000000-0005-0000-0000-0000E96C0000}"/>
    <cellStyle name="Normal 39 3 2 3 2" xfId="27881" xr:uid="{00000000-0005-0000-0000-0000EA6C0000}"/>
    <cellStyle name="Normal 39 3 2 3 2 2" xfId="27882" xr:uid="{00000000-0005-0000-0000-0000EB6C0000}"/>
    <cellStyle name="Normal 39 3 2 3 2 2 2" xfId="27883" xr:uid="{00000000-0005-0000-0000-0000EC6C0000}"/>
    <cellStyle name="Normal 39 3 2 3 2 2 2 2" xfId="27884" xr:uid="{00000000-0005-0000-0000-0000ED6C0000}"/>
    <cellStyle name="Normal 39 3 2 3 2 2 3" xfId="27885" xr:uid="{00000000-0005-0000-0000-0000EE6C0000}"/>
    <cellStyle name="Normal 39 3 2 3 2 3" xfId="27886" xr:uid="{00000000-0005-0000-0000-0000EF6C0000}"/>
    <cellStyle name="Normal 39 3 2 3 2 3 2" xfId="27887" xr:uid="{00000000-0005-0000-0000-0000F06C0000}"/>
    <cellStyle name="Normal 39 3 2 3 2 4" xfId="27888" xr:uid="{00000000-0005-0000-0000-0000F16C0000}"/>
    <cellStyle name="Normal 39 3 2 3 3" xfId="27889" xr:uid="{00000000-0005-0000-0000-0000F26C0000}"/>
    <cellStyle name="Normal 39 3 2 3 3 2" xfId="27890" xr:uid="{00000000-0005-0000-0000-0000F36C0000}"/>
    <cellStyle name="Normal 39 3 2 3 3 2 2" xfId="27891" xr:uid="{00000000-0005-0000-0000-0000F46C0000}"/>
    <cellStyle name="Normal 39 3 2 3 3 2 2 2" xfId="27892" xr:uid="{00000000-0005-0000-0000-0000F56C0000}"/>
    <cellStyle name="Normal 39 3 2 3 3 2 3" xfId="27893" xr:uid="{00000000-0005-0000-0000-0000F66C0000}"/>
    <cellStyle name="Normal 39 3 2 3 3 3" xfId="27894" xr:uid="{00000000-0005-0000-0000-0000F76C0000}"/>
    <cellStyle name="Normal 39 3 2 3 3 3 2" xfId="27895" xr:uid="{00000000-0005-0000-0000-0000F86C0000}"/>
    <cellStyle name="Normal 39 3 2 3 3 4" xfId="27896" xr:uid="{00000000-0005-0000-0000-0000F96C0000}"/>
    <cellStyle name="Normal 39 3 2 3 4" xfId="27897" xr:uid="{00000000-0005-0000-0000-0000FA6C0000}"/>
    <cellStyle name="Normal 39 3 2 3 4 2" xfId="27898" xr:uid="{00000000-0005-0000-0000-0000FB6C0000}"/>
    <cellStyle name="Normal 39 3 2 3 4 2 2" xfId="27899" xr:uid="{00000000-0005-0000-0000-0000FC6C0000}"/>
    <cellStyle name="Normal 39 3 2 3 4 3" xfId="27900" xr:uid="{00000000-0005-0000-0000-0000FD6C0000}"/>
    <cellStyle name="Normal 39 3 2 3 5" xfId="27901" xr:uid="{00000000-0005-0000-0000-0000FE6C0000}"/>
    <cellStyle name="Normal 39 3 2 3 5 2" xfId="27902" xr:uid="{00000000-0005-0000-0000-0000FF6C0000}"/>
    <cellStyle name="Normal 39 3 2 3 6" xfId="27903" xr:uid="{00000000-0005-0000-0000-0000006D0000}"/>
    <cellStyle name="Normal 39 3 2 4" xfId="27904" xr:uid="{00000000-0005-0000-0000-0000016D0000}"/>
    <cellStyle name="Normal 39 3 3" xfId="27905" xr:uid="{00000000-0005-0000-0000-0000026D0000}"/>
    <cellStyle name="Normal 39 3 3 2" xfId="27906" xr:uid="{00000000-0005-0000-0000-0000036D0000}"/>
    <cellStyle name="Normal 39 3 3 2 2" xfId="27907" xr:uid="{00000000-0005-0000-0000-0000046D0000}"/>
    <cellStyle name="Normal 39 3 3 2 2 2" xfId="27908" xr:uid="{00000000-0005-0000-0000-0000056D0000}"/>
    <cellStyle name="Normal 39 3 3 2 2 2 2" xfId="27909" xr:uid="{00000000-0005-0000-0000-0000066D0000}"/>
    <cellStyle name="Normal 39 3 3 2 2 2 2 2" xfId="27910" xr:uid="{00000000-0005-0000-0000-0000076D0000}"/>
    <cellStyle name="Normal 39 3 3 2 2 2 3" xfId="27911" xr:uid="{00000000-0005-0000-0000-0000086D0000}"/>
    <cellStyle name="Normal 39 3 3 2 2 3" xfId="27912" xr:uid="{00000000-0005-0000-0000-0000096D0000}"/>
    <cellStyle name="Normal 39 3 3 2 2 3 2" xfId="27913" xr:uid="{00000000-0005-0000-0000-00000A6D0000}"/>
    <cellStyle name="Normal 39 3 3 2 2 4" xfId="27914" xr:uid="{00000000-0005-0000-0000-00000B6D0000}"/>
    <cellStyle name="Normal 39 3 3 2 3" xfId="27915" xr:uid="{00000000-0005-0000-0000-00000C6D0000}"/>
    <cellStyle name="Normal 39 3 3 2 3 2" xfId="27916" xr:uid="{00000000-0005-0000-0000-00000D6D0000}"/>
    <cellStyle name="Normal 39 3 3 2 3 2 2" xfId="27917" xr:uid="{00000000-0005-0000-0000-00000E6D0000}"/>
    <cellStyle name="Normal 39 3 3 2 3 2 2 2" xfId="27918" xr:uid="{00000000-0005-0000-0000-00000F6D0000}"/>
    <cellStyle name="Normal 39 3 3 2 3 2 3" xfId="27919" xr:uid="{00000000-0005-0000-0000-0000106D0000}"/>
    <cellStyle name="Normal 39 3 3 2 3 3" xfId="27920" xr:uid="{00000000-0005-0000-0000-0000116D0000}"/>
    <cellStyle name="Normal 39 3 3 2 3 3 2" xfId="27921" xr:uid="{00000000-0005-0000-0000-0000126D0000}"/>
    <cellStyle name="Normal 39 3 3 2 3 4" xfId="27922" xr:uid="{00000000-0005-0000-0000-0000136D0000}"/>
    <cellStyle name="Normal 39 3 3 2 4" xfId="27923" xr:uid="{00000000-0005-0000-0000-0000146D0000}"/>
    <cellStyle name="Normal 39 3 3 2 4 2" xfId="27924" xr:uid="{00000000-0005-0000-0000-0000156D0000}"/>
    <cellStyle name="Normal 39 3 3 2 4 2 2" xfId="27925" xr:uid="{00000000-0005-0000-0000-0000166D0000}"/>
    <cellStyle name="Normal 39 3 3 2 4 3" xfId="27926" xr:uid="{00000000-0005-0000-0000-0000176D0000}"/>
    <cellStyle name="Normal 39 3 3 2 5" xfId="27927" xr:uid="{00000000-0005-0000-0000-0000186D0000}"/>
    <cellStyle name="Normal 39 3 3 2 5 2" xfId="27928" xr:uid="{00000000-0005-0000-0000-0000196D0000}"/>
    <cellStyle name="Normal 39 3 3 2 6" xfId="27929" xr:uid="{00000000-0005-0000-0000-00001A6D0000}"/>
    <cellStyle name="Normal 39 3 3 3" xfId="27930" xr:uid="{00000000-0005-0000-0000-00001B6D0000}"/>
    <cellStyle name="Normal 39 3 3 3 2" xfId="27931" xr:uid="{00000000-0005-0000-0000-00001C6D0000}"/>
    <cellStyle name="Normal 39 3 3 3 2 2" xfId="27932" xr:uid="{00000000-0005-0000-0000-00001D6D0000}"/>
    <cellStyle name="Normal 39 3 3 3 2 2 2" xfId="27933" xr:uid="{00000000-0005-0000-0000-00001E6D0000}"/>
    <cellStyle name="Normal 39 3 3 3 2 3" xfId="27934" xr:uid="{00000000-0005-0000-0000-00001F6D0000}"/>
    <cellStyle name="Normal 39 3 3 3 3" xfId="27935" xr:uid="{00000000-0005-0000-0000-0000206D0000}"/>
    <cellStyle name="Normal 39 3 3 3 3 2" xfId="27936" xr:uid="{00000000-0005-0000-0000-0000216D0000}"/>
    <cellStyle name="Normal 39 3 3 3 4" xfId="27937" xr:uid="{00000000-0005-0000-0000-0000226D0000}"/>
    <cellStyle name="Normal 39 3 3 4" xfId="27938" xr:uid="{00000000-0005-0000-0000-0000236D0000}"/>
    <cellStyle name="Normal 39 3 3 4 2" xfId="27939" xr:uid="{00000000-0005-0000-0000-0000246D0000}"/>
    <cellStyle name="Normal 39 3 3 4 2 2" xfId="27940" xr:uid="{00000000-0005-0000-0000-0000256D0000}"/>
    <cellStyle name="Normal 39 3 3 4 2 2 2" xfId="27941" xr:uid="{00000000-0005-0000-0000-0000266D0000}"/>
    <cellStyle name="Normal 39 3 3 4 2 3" xfId="27942" xr:uid="{00000000-0005-0000-0000-0000276D0000}"/>
    <cellStyle name="Normal 39 3 3 4 3" xfId="27943" xr:uid="{00000000-0005-0000-0000-0000286D0000}"/>
    <cellStyle name="Normal 39 3 3 4 3 2" xfId="27944" xr:uid="{00000000-0005-0000-0000-0000296D0000}"/>
    <cellStyle name="Normal 39 3 3 4 4" xfId="27945" xr:uid="{00000000-0005-0000-0000-00002A6D0000}"/>
    <cellStyle name="Normal 39 3 3 5" xfId="27946" xr:uid="{00000000-0005-0000-0000-00002B6D0000}"/>
    <cellStyle name="Normal 39 3 3 5 2" xfId="27947" xr:uid="{00000000-0005-0000-0000-00002C6D0000}"/>
    <cellStyle name="Normal 39 3 3 5 2 2" xfId="27948" xr:uid="{00000000-0005-0000-0000-00002D6D0000}"/>
    <cellStyle name="Normal 39 3 3 5 3" xfId="27949" xr:uid="{00000000-0005-0000-0000-00002E6D0000}"/>
    <cellStyle name="Normal 39 3 3 6" xfId="27950" xr:uid="{00000000-0005-0000-0000-00002F6D0000}"/>
    <cellStyle name="Normal 39 3 3 6 2" xfId="27951" xr:uid="{00000000-0005-0000-0000-0000306D0000}"/>
    <cellStyle name="Normal 39 3 3 7" xfId="27952" xr:uid="{00000000-0005-0000-0000-0000316D0000}"/>
    <cellStyle name="Normal 39 3 4" xfId="27953" xr:uid="{00000000-0005-0000-0000-0000326D0000}"/>
    <cellStyle name="Normal 39 3 4 2" xfId="27954" xr:uid="{00000000-0005-0000-0000-0000336D0000}"/>
    <cellStyle name="Normal 39 3 4 2 2" xfId="27955" xr:uid="{00000000-0005-0000-0000-0000346D0000}"/>
    <cellStyle name="Normal 39 3 4 2 2 2" xfId="27956" xr:uid="{00000000-0005-0000-0000-0000356D0000}"/>
    <cellStyle name="Normal 39 3 4 2 2 2 2" xfId="27957" xr:uid="{00000000-0005-0000-0000-0000366D0000}"/>
    <cellStyle name="Normal 39 3 4 2 2 3" xfId="27958" xr:uid="{00000000-0005-0000-0000-0000376D0000}"/>
    <cellStyle name="Normal 39 3 4 2 3" xfId="27959" xr:uid="{00000000-0005-0000-0000-0000386D0000}"/>
    <cellStyle name="Normal 39 3 4 2 3 2" xfId="27960" xr:uid="{00000000-0005-0000-0000-0000396D0000}"/>
    <cellStyle name="Normal 39 3 4 2 4" xfId="27961" xr:uid="{00000000-0005-0000-0000-00003A6D0000}"/>
    <cellStyle name="Normal 39 3 4 3" xfId="27962" xr:uid="{00000000-0005-0000-0000-00003B6D0000}"/>
    <cellStyle name="Normal 39 3 4 3 2" xfId="27963" xr:uid="{00000000-0005-0000-0000-00003C6D0000}"/>
    <cellStyle name="Normal 39 3 4 3 2 2" xfId="27964" xr:uid="{00000000-0005-0000-0000-00003D6D0000}"/>
    <cellStyle name="Normal 39 3 4 3 2 2 2" xfId="27965" xr:uid="{00000000-0005-0000-0000-00003E6D0000}"/>
    <cellStyle name="Normal 39 3 4 3 2 3" xfId="27966" xr:uid="{00000000-0005-0000-0000-00003F6D0000}"/>
    <cellStyle name="Normal 39 3 4 3 3" xfId="27967" xr:uid="{00000000-0005-0000-0000-0000406D0000}"/>
    <cellStyle name="Normal 39 3 4 3 3 2" xfId="27968" xr:uid="{00000000-0005-0000-0000-0000416D0000}"/>
    <cellStyle name="Normal 39 3 4 3 4" xfId="27969" xr:uid="{00000000-0005-0000-0000-0000426D0000}"/>
    <cellStyle name="Normal 39 3 4 4" xfId="27970" xr:uid="{00000000-0005-0000-0000-0000436D0000}"/>
    <cellStyle name="Normal 39 3 4 4 2" xfId="27971" xr:uid="{00000000-0005-0000-0000-0000446D0000}"/>
    <cellStyle name="Normal 39 3 4 4 2 2" xfId="27972" xr:uid="{00000000-0005-0000-0000-0000456D0000}"/>
    <cellStyle name="Normal 39 3 4 4 3" xfId="27973" xr:uid="{00000000-0005-0000-0000-0000466D0000}"/>
    <cellStyle name="Normal 39 3 4 5" xfId="27974" xr:uid="{00000000-0005-0000-0000-0000476D0000}"/>
    <cellStyle name="Normal 39 3 4 5 2" xfId="27975" xr:uid="{00000000-0005-0000-0000-0000486D0000}"/>
    <cellStyle name="Normal 39 3 4 6" xfId="27976" xr:uid="{00000000-0005-0000-0000-0000496D0000}"/>
    <cellStyle name="Normal 39 3 5" xfId="27977" xr:uid="{00000000-0005-0000-0000-00004A6D0000}"/>
    <cellStyle name="Normal 39 4" xfId="27978" xr:uid="{00000000-0005-0000-0000-00004B6D0000}"/>
    <cellStyle name="Normal 39 5" xfId="27979" xr:uid="{00000000-0005-0000-0000-00004C6D0000}"/>
    <cellStyle name="Normal 39 6" xfId="27980" xr:uid="{00000000-0005-0000-0000-00004D6D0000}"/>
    <cellStyle name="Normal 4" xfId="27981" xr:uid="{00000000-0005-0000-0000-00004E6D0000}"/>
    <cellStyle name="Normal 4 10" xfId="27982" xr:uid="{00000000-0005-0000-0000-00004F6D0000}"/>
    <cellStyle name="Normal 4 10 2" xfId="27983" xr:uid="{00000000-0005-0000-0000-0000506D0000}"/>
    <cellStyle name="Normal 4 10 3" xfId="27984" xr:uid="{00000000-0005-0000-0000-0000516D0000}"/>
    <cellStyle name="Normal 4 10 4" xfId="27985" xr:uid="{00000000-0005-0000-0000-0000526D0000}"/>
    <cellStyle name="Normal 4 11" xfId="27986" xr:uid="{00000000-0005-0000-0000-0000536D0000}"/>
    <cellStyle name="Normal 4 11 2" xfId="27987" xr:uid="{00000000-0005-0000-0000-0000546D0000}"/>
    <cellStyle name="Normal 4 11 3" xfId="27988" xr:uid="{00000000-0005-0000-0000-0000556D0000}"/>
    <cellStyle name="Normal 4 12" xfId="27989" xr:uid="{00000000-0005-0000-0000-0000566D0000}"/>
    <cellStyle name="Normal 4 12 2" xfId="27990" xr:uid="{00000000-0005-0000-0000-0000576D0000}"/>
    <cellStyle name="Normal 4 12 3" xfId="27991" xr:uid="{00000000-0005-0000-0000-0000586D0000}"/>
    <cellStyle name="Normal 4 13" xfId="27992" xr:uid="{00000000-0005-0000-0000-0000596D0000}"/>
    <cellStyle name="Normal 4 13 2" xfId="27993" xr:uid="{00000000-0005-0000-0000-00005A6D0000}"/>
    <cellStyle name="Normal 4 13 3" xfId="27994" xr:uid="{00000000-0005-0000-0000-00005B6D0000}"/>
    <cellStyle name="Normal 4 14" xfId="27995" xr:uid="{00000000-0005-0000-0000-00005C6D0000}"/>
    <cellStyle name="Normal 4 14 2" xfId="27996" xr:uid="{00000000-0005-0000-0000-00005D6D0000}"/>
    <cellStyle name="Normal 4 14 3" xfId="27997" xr:uid="{00000000-0005-0000-0000-00005E6D0000}"/>
    <cellStyle name="Normal 4 15" xfId="27998" xr:uid="{00000000-0005-0000-0000-00005F6D0000}"/>
    <cellStyle name="Normal 4 15 2" xfId="27999" xr:uid="{00000000-0005-0000-0000-0000606D0000}"/>
    <cellStyle name="Normal 4 15 3" xfId="28000" xr:uid="{00000000-0005-0000-0000-0000616D0000}"/>
    <cellStyle name="Normal 4 16" xfId="28001" xr:uid="{00000000-0005-0000-0000-0000626D0000}"/>
    <cellStyle name="Normal 4 16 2" xfId="28002" xr:uid="{00000000-0005-0000-0000-0000636D0000}"/>
    <cellStyle name="Normal 4 16 3" xfId="28003" xr:uid="{00000000-0005-0000-0000-0000646D0000}"/>
    <cellStyle name="Normal 4 17" xfId="28004" xr:uid="{00000000-0005-0000-0000-0000656D0000}"/>
    <cellStyle name="Normal 4 17 2" xfId="28005" xr:uid="{00000000-0005-0000-0000-0000666D0000}"/>
    <cellStyle name="Normal 4 17 3" xfId="28006" xr:uid="{00000000-0005-0000-0000-0000676D0000}"/>
    <cellStyle name="Normal 4 18" xfId="28007" xr:uid="{00000000-0005-0000-0000-0000686D0000}"/>
    <cellStyle name="Normal 4 18 2" xfId="28008" xr:uid="{00000000-0005-0000-0000-0000696D0000}"/>
    <cellStyle name="Normal 4 18 2 2" xfId="28009" xr:uid="{00000000-0005-0000-0000-00006A6D0000}"/>
    <cellStyle name="Normal 4 18 3" xfId="28010" xr:uid="{00000000-0005-0000-0000-00006B6D0000}"/>
    <cellStyle name="Normal 4 19" xfId="28011" xr:uid="{00000000-0005-0000-0000-00006C6D0000}"/>
    <cellStyle name="Normal 4 2" xfId="28012" xr:uid="{00000000-0005-0000-0000-00006D6D0000}"/>
    <cellStyle name="Normal 4 2 2" xfId="28013" xr:uid="{00000000-0005-0000-0000-00006E6D0000}"/>
    <cellStyle name="Normal 4 2 2 2" xfId="28014" xr:uid="{00000000-0005-0000-0000-00006F6D0000}"/>
    <cellStyle name="Normal 4 2 2 3" xfId="28015" xr:uid="{00000000-0005-0000-0000-0000706D0000}"/>
    <cellStyle name="Normal 4 2 2 4" xfId="28016" xr:uid="{00000000-0005-0000-0000-0000716D0000}"/>
    <cellStyle name="Normal 4 2 3" xfId="28017" xr:uid="{00000000-0005-0000-0000-0000726D0000}"/>
    <cellStyle name="Normal 4 2 3 2" xfId="28018" xr:uid="{00000000-0005-0000-0000-0000736D0000}"/>
    <cellStyle name="Normal 4 2 3 2 2" xfId="28019" xr:uid="{00000000-0005-0000-0000-0000746D0000}"/>
    <cellStyle name="Normal 4 2 3 2 3" xfId="28020" xr:uid="{00000000-0005-0000-0000-0000756D0000}"/>
    <cellStyle name="Normal 4 2 3 3" xfId="28021" xr:uid="{00000000-0005-0000-0000-0000766D0000}"/>
    <cellStyle name="Normal 4 2 3 3 2" xfId="28022" xr:uid="{00000000-0005-0000-0000-0000776D0000}"/>
    <cellStyle name="Normal 4 2 3 3 3" xfId="28023" xr:uid="{00000000-0005-0000-0000-0000786D0000}"/>
    <cellStyle name="Normal 4 2 3 4" xfId="28024" xr:uid="{00000000-0005-0000-0000-0000796D0000}"/>
    <cellStyle name="Normal 4 2 3 5" xfId="28025" xr:uid="{00000000-0005-0000-0000-00007A6D0000}"/>
    <cellStyle name="Normal 4 2 4" xfId="28026" xr:uid="{00000000-0005-0000-0000-00007B6D0000}"/>
    <cellStyle name="Normal 4 2 4 2" xfId="28027" xr:uid="{00000000-0005-0000-0000-00007C6D0000}"/>
    <cellStyle name="Normal 4 2 4 3" xfId="28028" xr:uid="{00000000-0005-0000-0000-00007D6D0000}"/>
    <cellStyle name="Normal 4 2 5" xfId="28029" xr:uid="{00000000-0005-0000-0000-00007E6D0000}"/>
    <cellStyle name="Normal 4 2 5 2" xfId="28030" xr:uid="{00000000-0005-0000-0000-00007F6D0000}"/>
    <cellStyle name="Normal 4 2 5 3" xfId="28031" xr:uid="{00000000-0005-0000-0000-0000806D0000}"/>
    <cellStyle name="Normal 4 2 6" xfId="28032" xr:uid="{00000000-0005-0000-0000-0000816D0000}"/>
    <cellStyle name="Normal 4 2 7" xfId="28033" xr:uid="{00000000-0005-0000-0000-0000826D0000}"/>
    <cellStyle name="Normal 4 2_Bieu dinh chinh No 9590" xfId="28034" xr:uid="{00000000-0005-0000-0000-0000836D0000}"/>
    <cellStyle name="Normal 4 20" xfId="28035" xr:uid="{00000000-0005-0000-0000-0000846D0000}"/>
    <cellStyle name="Normal 4 21" xfId="28036" xr:uid="{00000000-0005-0000-0000-0000856D0000}"/>
    <cellStyle name="Normal 4 3" xfId="28037" xr:uid="{00000000-0005-0000-0000-0000866D0000}"/>
    <cellStyle name="Normal 4 3 10" xfId="28038" xr:uid="{00000000-0005-0000-0000-0000876D0000}"/>
    <cellStyle name="Normal 4 3 11" xfId="28039" xr:uid="{00000000-0005-0000-0000-0000886D0000}"/>
    <cellStyle name="Normal 4 3 2" xfId="28040" xr:uid="{00000000-0005-0000-0000-0000896D0000}"/>
    <cellStyle name="Normal 4 3 2 2" xfId="28041" xr:uid="{00000000-0005-0000-0000-00008A6D0000}"/>
    <cellStyle name="Normal 4 3 2 3" xfId="28042" xr:uid="{00000000-0005-0000-0000-00008B6D0000}"/>
    <cellStyle name="Normal 4 3 2 4" xfId="28043" xr:uid="{00000000-0005-0000-0000-00008C6D0000}"/>
    <cellStyle name="Normal 4 3 3" xfId="28044" xr:uid="{00000000-0005-0000-0000-00008D6D0000}"/>
    <cellStyle name="Normal 4 3 3 2" xfId="28045" xr:uid="{00000000-0005-0000-0000-00008E6D0000}"/>
    <cellStyle name="Normal 4 3 3 3" xfId="28046" xr:uid="{00000000-0005-0000-0000-00008F6D0000}"/>
    <cellStyle name="Normal 4 3 3 4" xfId="28047" xr:uid="{00000000-0005-0000-0000-0000906D0000}"/>
    <cellStyle name="Normal 4 3 4" xfId="28048" xr:uid="{00000000-0005-0000-0000-0000916D0000}"/>
    <cellStyle name="Normal 4 3 4 2" xfId="28049" xr:uid="{00000000-0005-0000-0000-0000926D0000}"/>
    <cellStyle name="Normal 4 3 5" xfId="28050" xr:uid="{00000000-0005-0000-0000-0000936D0000}"/>
    <cellStyle name="Normal 4 3 5 2" xfId="28051" xr:uid="{00000000-0005-0000-0000-0000946D0000}"/>
    <cellStyle name="Normal 4 3 6" xfId="28052" xr:uid="{00000000-0005-0000-0000-0000956D0000}"/>
    <cellStyle name="Normal 4 3 6 2" xfId="28053" xr:uid="{00000000-0005-0000-0000-0000966D0000}"/>
    <cellStyle name="Normal 4 3 7" xfId="28054" xr:uid="{00000000-0005-0000-0000-0000976D0000}"/>
    <cellStyle name="Normal 4 3 7 2" xfId="28055" xr:uid="{00000000-0005-0000-0000-0000986D0000}"/>
    <cellStyle name="Normal 4 3 8" xfId="28056" xr:uid="{00000000-0005-0000-0000-0000996D0000}"/>
    <cellStyle name="Normal 4 3 9" xfId="28057" xr:uid="{00000000-0005-0000-0000-00009A6D0000}"/>
    <cellStyle name="Normal 4 4" xfId="28058" xr:uid="{00000000-0005-0000-0000-00009B6D0000}"/>
    <cellStyle name="Normal 4 4 2" xfId="28059" xr:uid="{00000000-0005-0000-0000-00009C6D0000}"/>
    <cellStyle name="Normal 4 4 3" xfId="28060" xr:uid="{00000000-0005-0000-0000-00009D6D0000}"/>
    <cellStyle name="Normal 4 4 4" xfId="28061" xr:uid="{00000000-0005-0000-0000-00009E6D0000}"/>
    <cellStyle name="Normal 4 4 5" xfId="28062" xr:uid="{00000000-0005-0000-0000-00009F6D0000}"/>
    <cellStyle name="Normal 4 5" xfId="28063" xr:uid="{00000000-0005-0000-0000-0000A06D0000}"/>
    <cellStyle name="Normal 4 5 2" xfId="28064" xr:uid="{00000000-0005-0000-0000-0000A16D0000}"/>
    <cellStyle name="Normal 4 5 3" xfId="28065" xr:uid="{00000000-0005-0000-0000-0000A26D0000}"/>
    <cellStyle name="Normal 4 5 4" xfId="28066" xr:uid="{00000000-0005-0000-0000-0000A36D0000}"/>
    <cellStyle name="Normal 4 5 5" xfId="28067" xr:uid="{00000000-0005-0000-0000-0000A46D0000}"/>
    <cellStyle name="Normal 4 6" xfId="28068" xr:uid="{00000000-0005-0000-0000-0000A56D0000}"/>
    <cellStyle name="Normal 4 6 2" xfId="28069" xr:uid="{00000000-0005-0000-0000-0000A66D0000}"/>
    <cellStyle name="Normal 4 6 3" xfId="28070" xr:uid="{00000000-0005-0000-0000-0000A76D0000}"/>
    <cellStyle name="Normal 4 6 4" xfId="28071" xr:uid="{00000000-0005-0000-0000-0000A86D0000}"/>
    <cellStyle name="Normal 4 6 5" xfId="28072" xr:uid="{00000000-0005-0000-0000-0000A96D0000}"/>
    <cellStyle name="Normal 4 7" xfId="28073" xr:uid="{00000000-0005-0000-0000-0000AA6D0000}"/>
    <cellStyle name="Normal 4 7 2" xfId="28074" xr:uid="{00000000-0005-0000-0000-0000AB6D0000}"/>
    <cellStyle name="Normal 4 7 3" xfId="28075" xr:uid="{00000000-0005-0000-0000-0000AC6D0000}"/>
    <cellStyle name="Normal 4 7 4" xfId="28076" xr:uid="{00000000-0005-0000-0000-0000AD6D0000}"/>
    <cellStyle name="Normal 4 7 5" xfId="28077" xr:uid="{00000000-0005-0000-0000-0000AE6D0000}"/>
    <cellStyle name="Normal 4 8" xfId="28078" xr:uid="{00000000-0005-0000-0000-0000AF6D0000}"/>
    <cellStyle name="Normal 4 8 2" xfId="28079" xr:uid="{00000000-0005-0000-0000-0000B06D0000}"/>
    <cellStyle name="Normal 4 8 3" xfId="28080" xr:uid="{00000000-0005-0000-0000-0000B16D0000}"/>
    <cellStyle name="Normal 4 8 4" xfId="28081" xr:uid="{00000000-0005-0000-0000-0000B26D0000}"/>
    <cellStyle name="Normal 4 8 5" xfId="28082" xr:uid="{00000000-0005-0000-0000-0000B36D0000}"/>
    <cellStyle name="Normal 4 9" xfId="28083" xr:uid="{00000000-0005-0000-0000-0000B46D0000}"/>
    <cellStyle name="Normal 4 9 2" xfId="28084" xr:uid="{00000000-0005-0000-0000-0000B56D0000}"/>
    <cellStyle name="Normal 4 9 3" xfId="28085" xr:uid="{00000000-0005-0000-0000-0000B66D0000}"/>
    <cellStyle name="Normal 4 9 4" xfId="28086" xr:uid="{00000000-0005-0000-0000-0000B76D0000}"/>
    <cellStyle name="Normal 4 9 5" xfId="28087" xr:uid="{00000000-0005-0000-0000-0000B86D0000}"/>
    <cellStyle name="Normal 4_457" xfId="28088" xr:uid="{00000000-0005-0000-0000-0000B96D0000}"/>
    <cellStyle name="Normal 40" xfId="28089" xr:uid="{00000000-0005-0000-0000-0000BA6D0000}"/>
    <cellStyle name="Normal 40 2" xfId="28090" xr:uid="{00000000-0005-0000-0000-0000BB6D0000}"/>
    <cellStyle name="Normal 40 3" xfId="28091" xr:uid="{00000000-0005-0000-0000-0000BC6D0000}"/>
    <cellStyle name="Normal 40 4" xfId="28092" xr:uid="{00000000-0005-0000-0000-0000BD6D0000}"/>
    <cellStyle name="Normal 41" xfId="28093" xr:uid="{00000000-0005-0000-0000-0000BE6D0000}"/>
    <cellStyle name="Normal 41 2" xfId="28094" xr:uid="{00000000-0005-0000-0000-0000BF6D0000}"/>
    <cellStyle name="Normal 41 2 2" xfId="28095" xr:uid="{00000000-0005-0000-0000-0000C06D0000}"/>
    <cellStyle name="Normal 41 2 2 2" xfId="28096" xr:uid="{00000000-0005-0000-0000-0000C16D0000}"/>
    <cellStyle name="Normal 41 2 2 3" xfId="28097" xr:uid="{00000000-0005-0000-0000-0000C26D0000}"/>
    <cellStyle name="Normal 41 2 3" xfId="28098" xr:uid="{00000000-0005-0000-0000-0000C36D0000}"/>
    <cellStyle name="Normal 41 2 4" xfId="28099" xr:uid="{00000000-0005-0000-0000-0000C46D0000}"/>
    <cellStyle name="Normal 41 3" xfId="28100" xr:uid="{00000000-0005-0000-0000-0000C56D0000}"/>
    <cellStyle name="Normal 41 3 2" xfId="28101" xr:uid="{00000000-0005-0000-0000-0000C66D0000}"/>
    <cellStyle name="Normal 41 3 2 2" xfId="28102" xr:uid="{00000000-0005-0000-0000-0000C76D0000}"/>
    <cellStyle name="Normal 41 3 2 3" xfId="28103" xr:uid="{00000000-0005-0000-0000-0000C86D0000}"/>
    <cellStyle name="Normal 41 3 3" xfId="28104" xr:uid="{00000000-0005-0000-0000-0000C96D0000}"/>
    <cellStyle name="Normal 41 3 4" xfId="28105" xr:uid="{00000000-0005-0000-0000-0000CA6D0000}"/>
    <cellStyle name="Normal 41 4" xfId="28106" xr:uid="{00000000-0005-0000-0000-0000CB6D0000}"/>
    <cellStyle name="Normal 41 4 2" xfId="28107" xr:uid="{00000000-0005-0000-0000-0000CC6D0000}"/>
    <cellStyle name="Normal 41 4 2 2" xfId="28108" xr:uid="{00000000-0005-0000-0000-0000CD6D0000}"/>
    <cellStyle name="Normal 41 4 2 3" xfId="28109" xr:uid="{00000000-0005-0000-0000-0000CE6D0000}"/>
    <cellStyle name="Normal 41 4 3" xfId="28110" xr:uid="{00000000-0005-0000-0000-0000CF6D0000}"/>
    <cellStyle name="Normal 41 4 4" xfId="28111" xr:uid="{00000000-0005-0000-0000-0000D06D0000}"/>
    <cellStyle name="Normal 41 5" xfId="28112" xr:uid="{00000000-0005-0000-0000-0000D16D0000}"/>
    <cellStyle name="Normal 41 6" xfId="28113" xr:uid="{00000000-0005-0000-0000-0000D26D0000}"/>
    <cellStyle name="Normal 41 7" xfId="28114" xr:uid="{00000000-0005-0000-0000-0000D36D0000}"/>
    <cellStyle name="Normal 42" xfId="28115" xr:uid="{00000000-0005-0000-0000-0000D46D0000}"/>
    <cellStyle name="Normal 42 2" xfId="28116" xr:uid="{00000000-0005-0000-0000-0000D56D0000}"/>
    <cellStyle name="Normal 42 3" xfId="28117" xr:uid="{00000000-0005-0000-0000-0000D66D0000}"/>
    <cellStyle name="Normal 42 4" xfId="28118" xr:uid="{00000000-0005-0000-0000-0000D76D0000}"/>
    <cellStyle name="Normal 43" xfId="28119" xr:uid="{00000000-0005-0000-0000-0000D86D0000}"/>
    <cellStyle name="Normal 43 2" xfId="28120" xr:uid="{00000000-0005-0000-0000-0000D96D0000}"/>
    <cellStyle name="Normal 43 3" xfId="28121" xr:uid="{00000000-0005-0000-0000-0000DA6D0000}"/>
    <cellStyle name="Normal 43 4" xfId="28122" xr:uid="{00000000-0005-0000-0000-0000DB6D0000}"/>
    <cellStyle name="Normal 44" xfId="28123" xr:uid="{00000000-0005-0000-0000-0000DC6D0000}"/>
    <cellStyle name="Normal 44 2" xfId="28124" xr:uid="{00000000-0005-0000-0000-0000DD6D0000}"/>
    <cellStyle name="Normal 44 2 2" xfId="28125" xr:uid="{00000000-0005-0000-0000-0000DE6D0000}"/>
    <cellStyle name="Normal 44 2 2 2" xfId="28126" xr:uid="{00000000-0005-0000-0000-0000DF6D0000}"/>
    <cellStyle name="Normal 44 2 2 3" xfId="28127" xr:uid="{00000000-0005-0000-0000-0000E06D0000}"/>
    <cellStyle name="Normal 44 2 3" xfId="28128" xr:uid="{00000000-0005-0000-0000-0000E16D0000}"/>
    <cellStyle name="Normal 44 2 4" xfId="28129" xr:uid="{00000000-0005-0000-0000-0000E26D0000}"/>
    <cellStyle name="Normal 44 3" xfId="28130" xr:uid="{00000000-0005-0000-0000-0000E36D0000}"/>
    <cellStyle name="Normal 44 3 2" xfId="28131" xr:uid="{00000000-0005-0000-0000-0000E46D0000}"/>
    <cellStyle name="Normal 44 3 2 2" xfId="28132" xr:uid="{00000000-0005-0000-0000-0000E56D0000}"/>
    <cellStyle name="Normal 44 3 2 3" xfId="28133" xr:uid="{00000000-0005-0000-0000-0000E66D0000}"/>
    <cellStyle name="Normal 44 3 3" xfId="28134" xr:uid="{00000000-0005-0000-0000-0000E76D0000}"/>
    <cellStyle name="Normal 44 3 4" xfId="28135" xr:uid="{00000000-0005-0000-0000-0000E86D0000}"/>
    <cellStyle name="Normal 44 4" xfId="28136" xr:uid="{00000000-0005-0000-0000-0000E96D0000}"/>
    <cellStyle name="Normal 44 4 2" xfId="28137" xr:uid="{00000000-0005-0000-0000-0000EA6D0000}"/>
    <cellStyle name="Normal 44 4 2 2" xfId="28138" xr:uid="{00000000-0005-0000-0000-0000EB6D0000}"/>
    <cellStyle name="Normal 44 4 2 3" xfId="28139" xr:uid="{00000000-0005-0000-0000-0000EC6D0000}"/>
    <cellStyle name="Normal 44 4 3" xfId="28140" xr:uid="{00000000-0005-0000-0000-0000ED6D0000}"/>
    <cellStyle name="Normal 44 4 4" xfId="28141" xr:uid="{00000000-0005-0000-0000-0000EE6D0000}"/>
    <cellStyle name="Normal 44 5" xfId="28142" xr:uid="{00000000-0005-0000-0000-0000EF6D0000}"/>
    <cellStyle name="Normal 44 6" xfId="28143" xr:uid="{00000000-0005-0000-0000-0000F06D0000}"/>
    <cellStyle name="Normal 44 7" xfId="28144" xr:uid="{00000000-0005-0000-0000-0000F16D0000}"/>
    <cellStyle name="Normal 45" xfId="28145" xr:uid="{00000000-0005-0000-0000-0000F26D0000}"/>
    <cellStyle name="Normal 45 2" xfId="28146" xr:uid="{00000000-0005-0000-0000-0000F36D0000}"/>
    <cellStyle name="Normal 45 2 2" xfId="28147" xr:uid="{00000000-0005-0000-0000-0000F46D0000}"/>
    <cellStyle name="Normal 45 2 2 2" xfId="28148" xr:uid="{00000000-0005-0000-0000-0000F56D0000}"/>
    <cellStyle name="Normal 45 2 2 3" xfId="28149" xr:uid="{00000000-0005-0000-0000-0000F66D0000}"/>
    <cellStyle name="Normal 45 2 3" xfId="28150" xr:uid="{00000000-0005-0000-0000-0000F76D0000}"/>
    <cellStyle name="Normal 45 2 4" xfId="28151" xr:uid="{00000000-0005-0000-0000-0000F86D0000}"/>
    <cellStyle name="Normal 45 3" xfId="28152" xr:uid="{00000000-0005-0000-0000-0000F96D0000}"/>
    <cellStyle name="Normal 45 3 2" xfId="28153" xr:uid="{00000000-0005-0000-0000-0000FA6D0000}"/>
    <cellStyle name="Normal 45 3 2 2" xfId="28154" xr:uid="{00000000-0005-0000-0000-0000FB6D0000}"/>
    <cellStyle name="Normal 45 3 2 3" xfId="28155" xr:uid="{00000000-0005-0000-0000-0000FC6D0000}"/>
    <cellStyle name="Normal 45 3 3" xfId="28156" xr:uid="{00000000-0005-0000-0000-0000FD6D0000}"/>
    <cellStyle name="Normal 45 3 4" xfId="28157" xr:uid="{00000000-0005-0000-0000-0000FE6D0000}"/>
    <cellStyle name="Normal 45 4" xfId="28158" xr:uid="{00000000-0005-0000-0000-0000FF6D0000}"/>
    <cellStyle name="Normal 45 4 2" xfId="28159" xr:uid="{00000000-0005-0000-0000-0000006E0000}"/>
    <cellStyle name="Normal 45 4 2 2" xfId="28160" xr:uid="{00000000-0005-0000-0000-0000016E0000}"/>
    <cellStyle name="Normal 45 4 2 3" xfId="28161" xr:uid="{00000000-0005-0000-0000-0000026E0000}"/>
    <cellStyle name="Normal 45 4 3" xfId="28162" xr:uid="{00000000-0005-0000-0000-0000036E0000}"/>
    <cellStyle name="Normal 45 4 4" xfId="28163" xr:uid="{00000000-0005-0000-0000-0000046E0000}"/>
    <cellStyle name="Normal 45 5" xfId="28164" xr:uid="{00000000-0005-0000-0000-0000056E0000}"/>
    <cellStyle name="Normal 45 6" xfId="28165" xr:uid="{00000000-0005-0000-0000-0000066E0000}"/>
    <cellStyle name="Normal 45 7" xfId="28166" xr:uid="{00000000-0005-0000-0000-0000076E0000}"/>
    <cellStyle name="Normal 46" xfId="28167" xr:uid="{00000000-0005-0000-0000-0000086E0000}"/>
    <cellStyle name="Normal 46 2" xfId="28168" xr:uid="{00000000-0005-0000-0000-0000096E0000}"/>
    <cellStyle name="Normal 46 2 2" xfId="28169" xr:uid="{00000000-0005-0000-0000-00000A6E0000}"/>
    <cellStyle name="Normal 46 2 2 2" xfId="28170" xr:uid="{00000000-0005-0000-0000-00000B6E0000}"/>
    <cellStyle name="Normal 46 2 2 2 2" xfId="28171" xr:uid="{00000000-0005-0000-0000-00000C6E0000}"/>
    <cellStyle name="Normal 46 2 2 2 2 2" xfId="28172" xr:uid="{00000000-0005-0000-0000-00000D6E0000}"/>
    <cellStyle name="Normal 46 2 2 2 2 2 2" xfId="28173" xr:uid="{00000000-0005-0000-0000-00000E6E0000}"/>
    <cellStyle name="Normal 46 2 2 2 2 2 2 2" xfId="28174" xr:uid="{00000000-0005-0000-0000-00000F6E0000}"/>
    <cellStyle name="Normal 46 2 2 2 2 2 3" xfId="28175" xr:uid="{00000000-0005-0000-0000-0000106E0000}"/>
    <cellStyle name="Normal 46 2 2 2 2 3" xfId="28176" xr:uid="{00000000-0005-0000-0000-0000116E0000}"/>
    <cellStyle name="Normal 46 2 2 2 2 3 2" xfId="28177" xr:uid="{00000000-0005-0000-0000-0000126E0000}"/>
    <cellStyle name="Normal 46 2 2 2 2 4" xfId="28178" xr:uid="{00000000-0005-0000-0000-0000136E0000}"/>
    <cellStyle name="Normal 46 2 2 2 3" xfId="28179" xr:uid="{00000000-0005-0000-0000-0000146E0000}"/>
    <cellStyle name="Normal 46 2 2 2 3 2" xfId="28180" xr:uid="{00000000-0005-0000-0000-0000156E0000}"/>
    <cellStyle name="Normal 46 2 2 2 3 2 2" xfId="28181" xr:uid="{00000000-0005-0000-0000-0000166E0000}"/>
    <cellStyle name="Normal 46 2 2 2 3 2 2 2" xfId="28182" xr:uid="{00000000-0005-0000-0000-0000176E0000}"/>
    <cellStyle name="Normal 46 2 2 2 3 2 3" xfId="28183" xr:uid="{00000000-0005-0000-0000-0000186E0000}"/>
    <cellStyle name="Normal 46 2 2 2 3 3" xfId="28184" xr:uid="{00000000-0005-0000-0000-0000196E0000}"/>
    <cellStyle name="Normal 46 2 2 2 3 3 2" xfId="28185" xr:uid="{00000000-0005-0000-0000-00001A6E0000}"/>
    <cellStyle name="Normal 46 2 2 2 3 4" xfId="28186" xr:uid="{00000000-0005-0000-0000-00001B6E0000}"/>
    <cellStyle name="Normal 46 2 2 2 4" xfId="28187" xr:uid="{00000000-0005-0000-0000-00001C6E0000}"/>
    <cellStyle name="Normal 46 2 2 2 4 2" xfId="28188" xr:uid="{00000000-0005-0000-0000-00001D6E0000}"/>
    <cellStyle name="Normal 46 2 2 2 4 2 2" xfId="28189" xr:uid="{00000000-0005-0000-0000-00001E6E0000}"/>
    <cellStyle name="Normal 46 2 2 2 4 3" xfId="28190" xr:uid="{00000000-0005-0000-0000-00001F6E0000}"/>
    <cellStyle name="Normal 46 2 2 2 5" xfId="28191" xr:uid="{00000000-0005-0000-0000-0000206E0000}"/>
    <cellStyle name="Normal 46 2 2 2 5 2" xfId="28192" xr:uid="{00000000-0005-0000-0000-0000216E0000}"/>
    <cellStyle name="Normal 46 2 2 2 6" xfId="28193" xr:uid="{00000000-0005-0000-0000-0000226E0000}"/>
    <cellStyle name="Normal 46 2 2 3" xfId="28194" xr:uid="{00000000-0005-0000-0000-0000236E0000}"/>
    <cellStyle name="Normal 46 2 2 3 2" xfId="28195" xr:uid="{00000000-0005-0000-0000-0000246E0000}"/>
    <cellStyle name="Normal 46 2 2 3 2 2" xfId="28196" xr:uid="{00000000-0005-0000-0000-0000256E0000}"/>
    <cellStyle name="Normal 46 2 2 3 2 2 2" xfId="28197" xr:uid="{00000000-0005-0000-0000-0000266E0000}"/>
    <cellStyle name="Normal 46 2 2 3 2 3" xfId="28198" xr:uid="{00000000-0005-0000-0000-0000276E0000}"/>
    <cellStyle name="Normal 46 2 2 3 3" xfId="28199" xr:uid="{00000000-0005-0000-0000-0000286E0000}"/>
    <cellStyle name="Normal 46 2 2 3 3 2" xfId="28200" xr:uid="{00000000-0005-0000-0000-0000296E0000}"/>
    <cellStyle name="Normal 46 2 2 3 4" xfId="28201" xr:uid="{00000000-0005-0000-0000-00002A6E0000}"/>
    <cellStyle name="Normal 46 2 2 4" xfId="28202" xr:uid="{00000000-0005-0000-0000-00002B6E0000}"/>
    <cellStyle name="Normal 46 2 2 4 2" xfId="28203" xr:uid="{00000000-0005-0000-0000-00002C6E0000}"/>
    <cellStyle name="Normal 46 2 2 4 2 2" xfId="28204" xr:uid="{00000000-0005-0000-0000-00002D6E0000}"/>
    <cellStyle name="Normal 46 2 2 4 2 2 2" xfId="28205" xr:uid="{00000000-0005-0000-0000-00002E6E0000}"/>
    <cellStyle name="Normal 46 2 2 4 2 3" xfId="28206" xr:uid="{00000000-0005-0000-0000-00002F6E0000}"/>
    <cellStyle name="Normal 46 2 2 4 3" xfId="28207" xr:uid="{00000000-0005-0000-0000-0000306E0000}"/>
    <cellStyle name="Normal 46 2 2 4 3 2" xfId="28208" xr:uid="{00000000-0005-0000-0000-0000316E0000}"/>
    <cellStyle name="Normal 46 2 2 4 4" xfId="28209" xr:uid="{00000000-0005-0000-0000-0000326E0000}"/>
    <cellStyle name="Normal 46 2 2 5" xfId="28210" xr:uid="{00000000-0005-0000-0000-0000336E0000}"/>
    <cellStyle name="Normal 46 2 2 5 2" xfId="28211" xr:uid="{00000000-0005-0000-0000-0000346E0000}"/>
    <cellStyle name="Normal 46 2 2 5 2 2" xfId="28212" xr:uid="{00000000-0005-0000-0000-0000356E0000}"/>
    <cellStyle name="Normal 46 2 2 5 3" xfId="28213" xr:uid="{00000000-0005-0000-0000-0000366E0000}"/>
    <cellStyle name="Normal 46 2 2 6" xfId="28214" xr:uid="{00000000-0005-0000-0000-0000376E0000}"/>
    <cellStyle name="Normal 46 2 2 6 2" xfId="28215" xr:uid="{00000000-0005-0000-0000-0000386E0000}"/>
    <cellStyle name="Normal 46 2 2 7" xfId="28216" xr:uid="{00000000-0005-0000-0000-0000396E0000}"/>
    <cellStyle name="Normal 46 2 3" xfId="28217" xr:uid="{00000000-0005-0000-0000-00003A6E0000}"/>
    <cellStyle name="Normal 46 2 3 2" xfId="28218" xr:uid="{00000000-0005-0000-0000-00003B6E0000}"/>
    <cellStyle name="Normal 46 2 3 2 2" xfId="28219" xr:uid="{00000000-0005-0000-0000-00003C6E0000}"/>
    <cellStyle name="Normal 46 2 3 2 2 2" xfId="28220" xr:uid="{00000000-0005-0000-0000-00003D6E0000}"/>
    <cellStyle name="Normal 46 2 3 2 2 2 2" xfId="28221" xr:uid="{00000000-0005-0000-0000-00003E6E0000}"/>
    <cellStyle name="Normal 46 2 3 2 2 3" xfId="28222" xr:uid="{00000000-0005-0000-0000-00003F6E0000}"/>
    <cellStyle name="Normal 46 2 3 2 3" xfId="28223" xr:uid="{00000000-0005-0000-0000-0000406E0000}"/>
    <cellStyle name="Normal 46 2 3 2 3 2" xfId="28224" xr:uid="{00000000-0005-0000-0000-0000416E0000}"/>
    <cellStyle name="Normal 46 2 3 2 4" xfId="28225" xr:uid="{00000000-0005-0000-0000-0000426E0000}"/>
    <cellStyle name="Normal 46 2 3 3" xfId="28226" xr:uid="{00000000-0005-0000-0000-0000436E0000}"/>
    <cellStyle name="Normal 46 2 3 3 2" xfId="28227" xr:uid="{00000000-0005-0000-0000-0000446E0000}"/>
    <cellStyle name="Normal 46 2 3 3 2 2" xfId="28228" xr:uid="{00000000-0005-0000-0000-0000456E0000}"/>
    <cellStyle name="Normal 46 2 3 3 2 2 2" xfId="28229" xr:uid="{00000000-0005-0000-0000-0000466E0000}"/>
    <cellStyle name="Normal 46 2 3 3 2 3" xfId="28230" xr:uid="{00000000-0005-0000-0000-0000476E0000}"/>
    <cellStyle name="Normal 46 2 3 3 3" xfId="28231" xr:uid="{00000000-0005-0000-0000-0000486E0000}"/>
    <cellStyle name="Normal 46 2 3 3 3 2" xfId="28232" xr:uid="{00000000-0005-0000-0000-0000496E0000}"/>
    <cellStyle name="Normal 46 2 3 3 4" xfId="28233" xr:uid="{00000000-0005-0000-0000-00004A6E0000}"/>
    <cellStyle name="Normal 46 2 3 4" xfId="28234" xr:uid="{00000000-0005-0000-0000-00004B6E0000}"/>
    <cellStyle name="Normal 46 2 3 4 2" xfId="28235" xr:uid="{00000000-0005-0000-0000-00004C6E0000}"/>
    <cellStyle name="Normal 46 2 3 4 2 2" xfId="28236" xr:uid="{00000000-0005-0000-0000-00004D6E0000}"/>
    <cellStyle name="Normal 46 2 3 4 3" xfId="28237" xr:uid="{00000000-0005-0000-0000-00004E6E0000}"/>
    <cellStyle name="Normal 46 2 3 5" xfId="28238" xr:uid="{00000000-0005-0000-0000-00004F6E0000}"/>
    <cellStyle name="Normal 46 2 3 5 2" xfId="28239" xr:uid="{00000000-0005-0000-0000-0000506E0000}"/>
    <cellStyle name="Normal 46 2 3 6" xfId="28240" xr:uid="{00000000-0005-0000-0000-0000516E0000}"/>
    <cellStyle name="Normal 46 2 4" xfId="28241" xr:uid="{00000000-0005-0000-0000-0000526E0000}"/>
    <cellStyle name="Normal 46 2 5" xfId="28242" xr:uid="{00000000-0005-0000-0000-0000536E0000}"/>
    <cellStyle name="Normal 46 3" xfId="28243" xr:uid="{00000000-0005-0000-0000-0000546E0000}"/>
    <cellStyle name="Normal 46 3 2" xfId="28244" xr:uid="{00000000-0005-0000-0000-0000556E0000}"/>
    <cellStyle name="Normal 46 3 2 2" xfId="28245" xr:uid="{00000000-0005-0000-0000-0000566E0000}"/>
    <cellStyle name="Normal 46 3 2 2 2" xfId="28246" xr:uid="{00000000-0005-0000-0000-0000576E0000}"/>
    <cellStyle name="Normal 46 3 2 2 2 2" xfId="28247" xr:uid="{00000000-0005-0000-0000-0000586E0000}"/>
    <cellStyle name="Normal 46 3 2 2 2 2 2" xfId="28248" xr:uid="{00000000-0005-0000-0000-0000596E0000}"/>
    <cellStyle name="Normal 46 3 2 2 2 3" xfId="28249" xr:uid="{00000000-0005-0000-0000-00005A6E0000}"/>
    <cellStyle name="Normal 46 3 2 2 3" xfId="28250" xr:uid="{00000000-0005-0000-0000-00005B6E0000}"/>
    <cellStyle name="Normal 46 3 2 2 3 2" xfId="28251" xr:uid="{00000000-0005-0000-0000-00005C6E0000}"/>
    <cellStyle name="Normal 46 3 2 2 4" xfId="28252" xr:uid="{00000000-0005-0000-0000-00005D6E0000}"/>
    <cellStyle name="Normal 46 3 2 3" xfId="28253" xr:uid="{00000000-0005-0000-0000-00005E6E0000}"/>
    <cellStyle name="Normal 46 3 2 3 2" xfId="28254" xr:uid="{00000000-0005-0000-0000-00005F6E0000}"/>
    <cellStyle name="Normal 46 3 2 3 2 2" xfId="28255" xr:uid="{00000000-0005-0000-0000-0000606E0000}"/>
    <cellStyle name="Normal 46 3 2 3 2 2 2" xfId="28256" xr:uid="{00000000-0005-0000-0000-0000616E0000}"/>
    <cellStyle name="Normal 46 3 2 3 2 3" xfId="28257" xr:uid="{00000000-0005-0000-0000-0000626E0000}"/>
    <cellStyle name="Normal 46 3 2 3 3" xfId="28258" xr:uid="{00000000-0005-0000-0000-0000636E0000}"/>
    <cellStyle name="Normal 46 3 2 3 3 2" xfId="28259" xr:uid="{00000000-0005-0000-0000-0000646E0000}"/>
    <cellStyle name="Normal 46 3 2 3 4" xfId="28260" xr:uid="{00000000-0005-0000-0000-0000656E0000}"/>
    <cellStyle name="Normal 46 3 2 4" xfId="28261" xr:uid="{00000000-0005-0000-0000-0000666E0000}"/>
    <cellStyle name="Normal 46 3 2 4 2" xfId="28262" xr:uid="{00000000-0005-0000-0000-0000676E0000}"/>
    <cellStyle name="Normal 46 3 2 4 2 2" xfId="28263" xr:uid="{00000000-0005-0000-0000-0000686E0000}"/>
    <cellStyle name="Normal 46 3 2 4 3" xfId="28264" xr:uid="{00000000-0005-0000-0000-0000696E0000}"/>
    <cellStyle name="Normal 46 3 2 5" xfId="28265" xr:uid="{00000000-0005-0000-0000-00006A6E0000}"/>
    <cellStyle name="Normal 46 3 2 5 2" xfId="28266" xr:uid="{00000000-0005-0000-0000-00006B6E0000}"/>
    <cellStyle name="Normal 46 3 2 6" xfId="28267" xr:uid="{00000000-0005-0000-0000-00006C6E0000}"/>
    <cellStyle name="Normal 46 3 3" xfId="28268" xr:uid="{00000000-0005-0000-0000-00006D6E0000}"/>
    <cellStyle name="Normal 46 3 3 2" xfId="28269" xr:uid="{00000000-0005-0000-0000-00006E6E0000}"/>
    <cellStyle name="Normal 46 3 3 2 2" xfId="28270" xr:uid="{00000000-0005-0000-0000-00006F6E0000}"/>
    <cellStyle name="Normal 46 3 3 2 2 2" xfId="28271" xr:uid="{00000000-0005-0000-0000-0000706E0000}"/>
    <cellStyle name="Normal 46 3 3 2 3" xfId="28272" xr:uid="{00000000-0005-0000-0000-0000716E0000}"/>
    <cellStyle name="Normal 46 3 3 3" xfId="28273" xr:uid="{00000000-0005-0000-0000-0000726E0000}"/>
    <cellStyle name="Normal 46 3 3 3 2" xfId="28274" xr:uid="{00000000-0005-0000-0000-0000736E0000}"/>
    <cellStyle name="Normal 46 3 3 4" xfId="28275" xr:uid="{00000000-0005-0000-0000-0000746E0000}"/>
    <cellStyle name="Normal 46 3 4" xfId="28276" xr:uid="{00000000-0005-0000-0000-0000756E0000}"/>
    <cellStyle name="Normal 46 3 4 2" xfId="28277" xr:uid="{00000000-0005-0000-0000-0000766E0000}"/>
    <cellStyle name="Normal 46 3 4 2 2" xfId="28278" xr:uid="{00000000-0005-0000-0000-0000776E0000}"/>
    <cellStyle name="Normal 46 3 4 2 2 2" xfId="28279" xr:uid="{00000000-0005-0000-0000-0000786E0000}"/>
    <cellStyle name="Normal 46 3 4 2 3" xfId="28280" xr:uid="{00000000-0005-0000-0000-0000796E0000}"/>
    <cellStyle name="Normal 46 3 4 3" xfId="28281" xr:uid="{00000000-0005-0000-0000-00007A6E0000}"/>
    <cellStyle name="Normal 46 3 4 3 2" xfId="28282" xr:uid="{00000000-0005-0000-0000-00007B6E0000}"/>
    <cellStyle name="Normal 46 3 4 4" xfId="28283" xr:uid="{00000000-0005-0000-0000-00007C6E0000}"/>
    <cellStyle name="Normal 46 3 5" xfId="28284" xr:uid="{00000000-0005-0000-0000-00007D6E0000}"/>
    <cellStyle name="Normal 46 3 5 2" xfId="28285" xr:uid="{00000000-0005-0000-0000-00007E6E0000}"/>
    <cellStyle name="Normal 46 3 5 2 2" xfId="28286" xr:uid="{00000000-0005-0000-0000-00007F6E0000}"/>
    <cellStyle name="Normal 46 3 5 3" xfId="28287" xr:uid="{00000000-0005-0000-0000-0000806E0000}"/>
    <cellStyle name="Normal 46 3 6" xfId="28288" xr:uid="{00000000-0005-0000-0000-0000816E0000}"/>
    <cellStyle name="Normal 46 3 6 2" xfId="28289" xr:uid="{00000000-0005-0000-0000-0000826E0000}"/>
    <cellStyle name="Normal 46 3 7" xfId="28290" xr:uid="{00000000-0005-0000-0000-0000836E0000}"/>
    <cellStyle name="Normal 46 4" xfId="28291" xr:uid="{00000000-0005-0000-0000-0000846E0000}"/>
    <cellStyle name="Normal 46 4 2" xfId="28292" xr:uid="{00000000-0005-0000-0000-0000856E0000}"/>
    <cellStyle name="Normal 46 4 2 2" xfId="28293" xr:uid="{00000000-0005-0000-0000-0000866E0000}"/>
    <cellStyle name="Normal 46 4 2 2 2" xfId="28294" xr:uid="{00000000-0005-0000-0000-0000876E0000}"/>
    <cellStyle name="Normal 46 4 2 2 2 2" xfId="28295" xr:uid="{00000000-0005-0000-0000-0000886E0000}"/>
    <cellStyle name="Normal 46 4 2 2 3" xfId="28296" xr:uid="{00000000-0005-0000-0000-0000896E0000}"/>
    <cellStyle name="Normal 46 4 2 3" xfId="28297" xr:uid="{00000000-0005-0000-0000-00008A6E0000}"/>
    <cellStyle name="Normal 46 4 2 3 2" xfId="28298" xr:uid="{00000000-0005-0000-0000-00008B6E0000}"/>
    <cellStyle name="Normal 46 4 2 4" xfId="28299" xr:uid="{00000000-0005-0000-0000-00008C6E0000}"/>
    <cellStyle name="Normal 46 4 3" xfId="28300" xr:uid="{00000000-0005-0000-0000-00008D6E0000}"/>
    <cellStyle name="Normal 46 4 3 2" xfId="28301" xr:uid="{00000000-0005-0000-0000-00008E6E0000}"/>
    <cellStyle name="Normal 46 4 3 2 2" xfId="28302" xr:uid="{00000000-0005-0000-0000-00008F6E0000}"/>
    <cellStyle name="Normal 46 4 3 2 2 2" xfId="28303" xr:uid="{00000000-0005-0000-0000-0000906E0000}"/>
    <cellStyle name="Normal 46 4 3 2 3" xfId="28304" xr:uid="{00000000-0005-0000-0000-0000916E0000}"/>
    <cellStyle name="Normal 46 4 3 3" xfId="28305" xr:uid="{00000000-0005-0000-0000-0000926E0000}"/>
    <cellStyle name="Normal 46 4 3 3 2" xfId="28306" xr:uid="{00000000-0005-0000-0000-0000936E0000}"/>
    <cellStyle name="Normal 46 4 3 4" xfId="28307" xr:uid="{00000000-0005-0000-0000-0000946E0000}"/>
    <cellStyle name="Normal 46 4 4" xfId="28308" xr:uid="{00000000-0005-0000-0000-0000956E0000}"/>
    <cellStyle name="Normal 46 4 4 2" xfId="28309" xr:uid="{00000000-0005-0000-0000-0000966E0000}"/>
    <cellStyle name="Normal 46 4 4 2 2" xfId="28310" xr:uid="{00000000-0005-0000-0000-0000976E0000}"/>
    <cellStyle name="Normal 46 4 4 3" xfId="28311" xr:uid="{00000000-0005-0000-0000-0000986E0000}"/>
    <cellStyle name="Normal 46 4 5" xfId="28312" xr:uid="{00000000-0005-0000-0000-0000996E0000}"/>
    <cellStyle name="Normal 46 4 5 2" xfId="28313" xr:uid="{00000000-0005-0000-0000-00009A6E0000}"/>
    <cellStyle name="Normal 46 4 6" xfId="28314" xr:uid="{00000000-0005-0000-0000-00009B6E0000}"/>
    <cellStyle name="Normal 46 5" xfId="28315" xr:uid="{00000000-0005-0000-0000-00009C6E0000}"/>
    <cellStyle name="Normal 47" xfId="28316" xr:uid="{00000000-0005-0000-0000-00009D6E0000}"/>
    <cellStyle name="Normal 47 2" xfId="28317" xr:uid="{00000000-0005-0000-0000-00009E6E0000}"/>
    <cellStyle name="Normal 47 3" xfId="28318" xr:uid="{00000000-0005-0000-0000-00009F6E0000}"/>
    <cellStyle name="Normal 47 4" xfId="28319" xr:uid="{00000000-0005-0000-0000-0000A06E0000}"/>
    <cellStyle name="Normal 47 4 2" xfId="59886" xr:uid="{00000000-0005-0000-0000-0000A16E0000}"/>
    <cellStyle name="Normal 48" xfId="28320" xr:uid="{00000000-0005-0000-0000-0000A26E0000}"/>
    <cellStyle name="Normal 48 2" xfId="28321" xr:uid="{00000000-0005-0000-0000-0000A36E0000}"/>
    <cellStyle name="Normal 48 3" xfId="28322" xr:uid="{00000000-0005-0000-0000-0000A46E0000}"/>
    <cellStyle name="Normal 48 4" xfId="28323" xr:uid="{00000000-0005-0000-0000-0000A56E0000}"/>
    <cellStyle name="Normal 49" xfId="28324" xr:uid="{00000000-0005-0000-0000-0000A66E0000}"/>
    <cellStyle name="Normal 49 2" xfId="28325" xr:uid="{00000000-0005-0000-0000-0000A76E0000}"/>
    <cellStyle name="Normal 49 3" xfId="28326" xr:uid="{00000000-0005-0000-0000-0000A86E0000}"/>
    <cellStyle name="Normal 49 4" xfId="28327" xr:uid="{00000000-0005-0000-0000-0000A96E0000}"/>
    <cellStyle name="Normal 5" xfId="28328" xr:uid="{00000000-0005-0000-0000-0000AA6E0000}"/>
    <cellStyle name="Normal 5 2" xfId="28329" xr:uid="{00000000-0005-0000-0000-0000AB6E0000}"/>
    <cellStyle name="Normal 5 2 2" xfId="28330" xr:uid="{00000000-0005-0000-0000-0000AC6E0000}"/>
    <cellStyle name="Normal 5 2 2 2" xfId="28331" xr:uid="{00000000-0005-0000-0000-0000AD6E0000}"/>
    <cellStyle name="Normal 5 2 2 3" xfId="28332" xr:uid="{00000000-0005-0000-0000-0000AE6E0000}"/>
    <cellStyle name="Normal 5 2 3" xfId="28333" xr:uid="{00000000-0005-0000-0000-0000AF6E0000}"/>
    <cellStyle name="Normal 5 2 4" xfId="28334" xr:uid="{00000000-0005-0000-0000-0000B06E0000}"/>
    <cellStyle name="Normal 5 2 5" xfId="28335" xr:uid="{00000000-0005-0000-0000-0000B16E0000}"/>
    <cellStyle name="Normal 5 2 6" xfId="28336" xr:uid="{00000000-0005-0000-0000-0000B26E0000}"/>
    <cellStyle name="Normal 5 3" xfId="28337" xr:uid="{00000000-0005-0000-0000-0000B36E0000}"/>
    <cellStyle name="Normal 5 3 2" xfId="28338" xr:uid="{00000000-0005-0000-0000-0000B46E0000}"/>
    <cellStyle name="Normal 5 3 2 2" xfId="28339" xr:uid="{00000000-0005-0000-0000-0000B56E0000}"/>
    <cellStyle name="Normal 5 3 2 2 2" xfId="28340" xr:uid="{00000000-0005-0000-0000-0000B66E0000}"/>
    <cellStyle name="Normal 5 3 2 2 2 2" xfId="28341" xr:uid="{00000000-0005-0000-0000-0000B76E0000}"/>
    <cellStyle name="Normal 5 3 2 2 2 2 2" xfId="28342" xr:uid="{00000000-0005-0000-0000-0000B86E0000}"/>
    <cellStyle name="Normal 5 3 2 2 2 3" xfId="28343" xr:uid="{00000000-0005-0000-0000-0000B96E0000}"/>
    <cellStyle name="Normal 5 3 2 2 3" xfId="28344" xr:uid="{00000000-0005-0000-0000-0000BA6E0000}"/>
    <cellStyle name="Normal 5 3 2 2 3 2" xfId="28345" xr:uid="{00000000-0005-0000-0000-0000BB6E0000}"/>
    <cellStyle name="Normal 5 3 2 2 4" xfId="28346" xr:uid="{00000000-0005-0000-0000-0000BC6E0000}"/>
    <cellStyle name="Normal 5 3 2 3" xfId="28347" xr:uid="{00000000-0005-0000-0000-0000BD6E0000}"/>
    <cellStyle name="Normal 5 3 2 3 2" xfId="28348" xr:uid="{00000000-0005-0000-0000-0000BE6E0000}"/>
    <cellStyle name="Normal 5 3 2 3 2 2" xfId="28349" xr:uid="{00000000-0005-0000-0000-0000BF6E0000}"/>
    <cellStyle name="Normal 5 3 2 3 2 2 2" xfId="28350" xr:uid="{00000000-0005-0000-0000-0000C06E0000}"/>
    <cellStyle name="Normal 5 3 2 3 2 3" xfId="28351" xr:uid="{00000000-0005-0000-0000-0000C16E0000}"/>
    <cellStyle name="Normal 5 3 2 3 3" xfId="28352" xr:uid="{00000000-0005-0000-0000-0000C26E0000}"/>
    <cellStyle name="Normal 5 3 2 3 3 2" xfId="28353" xr:uid="{00000000-0005-0000-0000-0000C36E0000}"/>
    <cellStyle name="Normal 5 3 2 3 4" xfId="28354" xr:uid="{00000000-0005-0000-0000-0000C46E0000}"/>
    <cellStyle name="Normal 5 3 2 4" xfId="28355" xr:uid="{00000000-0005-0000-0000-0000C56E0000}"/>
    <cellStyle name="Normal 5 3 2 4 2" xfId="28356" xr:uid="{00000000-0005-0000-0000-0000C66E0000}"/>
    <cellStyle name="Normal 5 3 2 4 2 2" xfId="28357" xr:uid="{00000000-0005-0000-0000-0000C76E0000}"/>
    <cellStyle name="Normal 5 3 2 4 3" xfId="28358" xr:uid="{00000000-0005-0000-0000-0000C86E0000}"/>
    <cellStyle name="Normal 5 3 2 5" xfId="28359" xr:uid="{00000000-0005-0000-0000-0000C96E0000}"/>
    <cellStyle name="Normal 5 3 2 5 2" xfId="28360" xr:uid="{00000000-0005-0000-0000-0000CA6E0000}"/>
    <cellStyle name="Normal 5 3 2 6" xfId="28361" xr:uid="{00000000-0005-0000-0000-0000CB6E0000}"/>
    <cellStyle name="Normal 5 3 3" xfId="28362" xr:uid="{00000000-0005-0000-0000-0000CC6E0000}"/>
    <cellStyle name="Normal 5 4" xfId="28363" xr:uid="{00000000-0005-0000-0000-0000CD6E0000}"/>
    <cellStyle name="Normal 5 5" xfId="28364" xr:uid="{00000000-0005-0000-0000-0000CE6E0000}"/>
    <cellStyle name="Normal 5 6" xfId="28365" xr:uid="{00000000-0005-0000-0000-0000CF6E0000}"/>
    <cellStyle name="Normal 50" xfId="28366" xr:uid="{00000000-0005-0000-0000-0000D06E0000}"/>
    <cellStyle name="Normal 50 2" xfId="28367" xr:uid="{00000000-0005-0000-0000-0000D16E0000}"/>
    <cellStyle name="Normal 50 3" xfId="28368" xr:uid="{00000000-0005-0000-0000-0000D26E0000}"/>
    <cellStyle name="Normal 50 4" xfId="28369" xr:uid="{00000000-0005-0000-0000-0000D36E0000}"/>
    <cellStyle name="Normal 51" xfId="28370" xr:uid="{00000000-0005-0000-0000-0000D46E0000}"/>
    <cellStyle name="Normal 51 2" xfId="28371" xr:uid="{00000000-0005-0000-0000-0000D56E0000}"/>
    <cellStyle name="Normal 51 3" xfId="28372" xr:uid="{00000000-0005-0000-0000-0000D66E0000}"/>
    <cellStyle name="Normal 51 4" xfId="28373" xr:uid="{00000000-0005-0000-0000-0000D76E0000}"/>
    <cellStyle name="Normal 52" xfId="28374" xr:uid="{00000000-0005-0000-0000-0000D86E0000}"/>
    <cellStyle name="Normal 52 2" xfId="28375" xr:uid="{00000000-0005-0000-0000-0000D96E0000}"/>
    <cellStyle name="Normal 52 2 2" xfId="28376" xr:uid="{00000000-0005-0000-0000-0000DA6E0000}"/>
    <cellStyle name="Normal 52 2 2 2" xfId="28377" xr:uid="{00000000-0005-0000-0000-0000DB6E0000}"/>
    <cellStyle name="Normal 52 2 2 2 2" xfId="28378" xr:uid="{00000000-0005-0000-0000-0000DC6E0000}"/>
    <cellStyle name="Normal 52 2 2 2 2 2" xfId="28379" xr:uid="{00000000-0005-0000-0000-0000DD6E0000}"/>
    <cellStyle name="Normal 52 2 2 2 2 2 2" xfId="28380" xr:uid="{00000000-0005-0000-0000-0000DE6E0000}"/>
    <cellStyle name="Normal 52 2 2 2 2 3" xfId="28381" xr:uid="{00000000-0005-0000-0000-0000DF6E0000}"/>
    <cellStyle name="Normal 52 2 2 2 3" xfId="28382" xr:uid="{00000000-0005-0000-0000-0000E06E0000}"/>
    <cellStyle name="Normal 52 2 2 2 3 2" xfId="28383" xr:uid="{00000000-0005-0000-0000-0000E16E0000}"/>
    <cellStyle name="Normal 52 2 2 2 4" xfId="28384" xr:uid="{00000000-0005-0000-0000-0000E26E0000}"/>
    <cellStyle name="Normal 52 2 2 3" xfId="28385" xr:uid="{00000000-0005-0000-0000-0000E36E0000}"/>
    <cellStyle name="Normal 52 2 2 3 2" xfId="28386" xr:uid="{00000000-0005-0000-0000-0000E46E0000}"/>
    <cellStyle name="Normal 52 2 2 3 2 2" xfId="28387" xr:uid="{00000000-0005-0000-0000-0000E56E0000}"/>
    <cellStyle name="Normal 52 2 2 3 2 2 2" xfId="28388" xr:uid="{00000000-0005-0000-0000-0000E66E0000}"/>
    <cellStyle name="Normal 52 2 2 3 2 3" xfId="28389" xr:uid="{00000000-0005-0000-0000-0000E76E0000}"/>
    <cellStyle name="Normal 52 2 2 3 3" xfId="28390" xr:uid="{00000000-0005-0000-0000-0000E86E0000}"/>
    <cellStyle name="Normal 52 2 2 3 3 2" xfId="28391" xr:uid="{00000000-0005-0000-0000-0000E96E0000}"/>
    <cellStyle name="Normal 52 2 2 3 4" xfId="28392" xr:uid="{00000000-0005-0000-0000-0000EA6E0000}"/>
    <cellStyle name="Normal 52 2 2 4" xfId="28393" xr:uid="{00000000-0005-0000-0000-0000EB6E0000}"/>
    <cellStyle name="Normal 52 2 2 4 2" xfId="28394" xr:uid="{00000000-0005-0000-0000-0000EC6E0000}"/>
    <cellStyle name="Normal 52 2 2 4 2 2" xfId="28395" xr:uid="{00000000-0005-0000-0000-0000ED6E0000}"/>
    <cellStyle name="Normal 52 2 2 4 3" xfId="28396" xr:uid="{00000000-0005-0000-0000-0000EE6E0000}"/>
    <cellStyle name="Normal 52 2 2 5" xfId="28397" xr:uid="{00000000-0005-0000-0000-0000EF6E0000}"/>
    <cellStyle name="Normal 52 2 2 5 2" xfId="28398" xr:uid="{00000000-0005-0000-0000-0000F06E0000}"/>
    <cellStyle name="Normal 52 2 2 6" xfId="28399" xr:uid="{00000000-0005-0000-0000-0000F16E0000}"/>
    <cellStyle name="Normal 52 2 3" xfId="28400" xr:uid="{00000000-0005-0000-0000-0000F26E0000}"/>
    <cellStyle name="Normal 52 2 3 2" xfId="28401" xr:uid="{00000000-0005-0000-0000-0000F36E0000}"/>
    <cellStyle name="Normal 52 2 3 2 2" xfId="28402" xr:uid="{00000000-0005-0000-0000-0000F46E0000}"/>
    <cellStyle name="Normal 52 2 3 2 2 2" xfId="28403" xr:uid="{00000000-0005-0000-0000-0000F56E0000}"/>
    <cellStyle name="Normal 52 2 3 2 2 2 2" xfId="28404" xr:uid="{00000000-0005-0000-0000-0000F66E0000}"/>
    <cellStyle name="Normal 52 2 3 2 2 2 2 2" xfId="28405" xr:uid="{00000000-0005-0000-0000-0000F76E0000}"/>
    <cellStyle name="Normal 52 2 3 2 2 2 3" xfId="28406" xr:uid="{00000000-0005-0000-0000-0000F86E0000}"/>
    <cellStyle name="Normal 52 2 3 2 2 3" xfId="28407" xr:uid="{00000000-0005-0000-0000-0000F96E0000}"/>
    <cellStyle name="Normal 52 2 3 2 2 3 2" xfId="28408" xr:uid="{00000000-0005-0000-0000-0000FA6E0000}"/>
    <cellStyle name="Normal 52 2 3 2 2 4" xfId="28409" xr:uid="{00000000-0005-0000-0000-0000FB6E0000}"/>
    <cellStyle name="Normal 52 2 3 2 3" xfId="28410" xr:uid="{00000000-0005-0000-0000-0000FC6E0000}"/>
    <cellStyle name="Normal 52 2 3 2 3 2" xfId="28411" xr:uid="{00000000-0005-0000-0000-0000FD6E0000}"/>
    <cellStyle name="Normal 52 2 3 2 3 2 2" xfId="28412" xr:uid="{00000000-0005-0000-0000-0000FE6E0000}"/>
    <cellStyle name="Normal 52 2 3 2 3 2 2 2" xfId="28413" xr:uid="{00000000-0005-0000-0000-0000FF6E0000}"/>
    <cellStyle name="Normal 52 2 3 2 3 2 3" xfId="28414" xr:uid="{00000000-0005-0000-0000-0000006F0000}"/>
    <cellStyle name="Normal 52 2 3 2 3 3" xfId="28415" xr:uid="{00000000-0005-0000-0000-0000016F0000}"/>
    <cellStyle name="Normal 52 2 3 2 3 3 2" xfId="28416" xr:uid="{00000000-0005-0000-0000-0000026F0000}"/>
    <cellStyle name="Normal 52 2 3 2 3 4" xfId="28417" xr:uid="{00000000-0005-0000-0000-0000036F0000}"/>
    <cellStyle name="Normal 52 2 3 2 4" xfId="28418" xr:uid="{00000000-0005-0000-0000-0000046F0000}"/>
    <cellStyle name="Normal 52 2 3 2 4 2" xfId="28419" xr:uid="{00000000-0005-0000-0000-0000056F0000}"/>
    <cellStyle name="Normal 52 2 3 2 4 2 2" xfId="28420" xr:uid="{00000000-0005-0000-0000-0000066F0000}"/>
    <cellStyle name="Normal 52 2 3 2 4 3" xfId="28421" xr:uid="{00000000-0005-0000-0000-0000076F0000}"/>
    <cellStyle name="Normal 52 2 3 2 5" xfId="28422" xr:uid="{00000000-0005-0000-0000-0000086F0000}"/>
    <cellStyle name="Normal 52 2 3 2 5 2" xfId="28423" xr:uid="{00000000-0005-0000-0000-0000096F0000}"/>
    <cellStyle name="Normal 52 2 3 2 6" xfId="28424" xr:uid="{00000000-0005-0000-0000-00000A6F0000}"/>
    <cellStyle name="Normal 52 2 3 3" xfId="28425" xr:uid="{00000000-0005-0000-0000-00000B6F0000}"/>
    <cellStyle name="Normal 52 2 3 3 2" xfId="28426" xr:uid="{00000000-0005-0000-0000-00000C6F0000}"/>
    <cellStyle name="Normal 52 2 3 3 2 2" xfId="28427" xr:uid="{00000000-0005-0000-0000-00000D6F0000}"/>
    <cellStyle name="Normal 52 2 3 3 2 2 2" xfId="28428" xr:uid="{00000000-0005-0000-0000-00000E6F0000}"/>
    <cellStyle name="Normal 52 2 3 3 2 3" xfId="28429" xr:uid="{00000000-0005-0000-0000-00000F6F0000}"/>
    <cellStyle name="Normal 52 2 3 3 3" xfId="28430" xr:uid="{00000000-0005-0000-0000-0000106F0000}"/>
    <cellStyle name="Normal 52 2 3 3 3 2" xfId="28431" xr:uid="{00000000-0005-0000-0000-0000116F0000}"/>
    <cellStyle name="Normal 52 2 3 3 4" xfId="28432" xr:uid="{00000000-0005-0000-0000-0000126F0000}"/>
    <cellStyle name="Normal 52 2 3 4" xfId="28433" xr:uid="{00000000-0005-0000-0000-0000136F0000}"/>
    <cellStyle name="Normal 52 2 3 4 2" xfId="28434" xr:uid="{00000000-0005-0000-0000-0000146F0000}"/>
    <cellStyle name="Normal 52 2 3 4 2 2" xfId="28435" xr:uid="{00000000-0005-0000-0000-0000156F0000}"/>
    <cellStyle name="Normal 52 2 3 4 2 2 2" xfId="28436" xr:uid="{00000000-0005-0000-0000-0000166F0000}"/>
    <cellStyle name="Normal 52 2 3 4 2 3" xfId="28437" xr:uid="{00000000-0005-0000-0000-0000176F0000}"/>
    <cellStyle name="Normal 52 2 3 4 3" xfId="28438" xr:uid="{00000000-0005-0000-0000-0000186F0000}"/>
    <cellStyle name="Normal 52 2 3 4 3 2" xfId="28439" xr:uid="{00000000-0005-0000-0000-0000196F0000}"/>
    <cellStyle name="Normal 52 2 3 4 4" xfId="28440" xr:uid="{00000000-0005-0000-0000-00001A6F0000}"/>
    <cellStyle name="Normal 52 2 3 5" xfId="28441" xr:uid="{00000000-0005-0000-0000-00001B6F0000}"/>
    <cellStyle name="Normal 52 2 3 5 2" xfId="28442" xr:uid="{00000000-0005-0000-0000-00001C6F0000}"/>
    <cellStyle name="Normal 52 2 3 5 2 2" xfId="28443" xr:uid="{00000000-0005-0000-0000-00001D6F0000}"/>
    <cellStyle name="Normal 52 2 3 5 3" xfId="28444" xr:uid="{00000000-0005-0000-0000-00001E6F0000}"/>
    <cellStyle name="Normal 52 2 3 6" xfId="28445" xr:uid="{00000000-0005-0000-0000-00001F6F0000}"/>
    <cellStyle name="Normal 52 2 3 6 2" xfId="28446" xr:uid="{00000000-0005-0000-0000-0000206F0000}"/>
    <cellStyle name="Normal 52 2 3 7" xfId="28447" xr:uid="{00000000-0005-0000-0000-0000216F0000}"/>
    <cellStyle name="Normal 52 2 4" xfId="28448" xr:uid="{00000000-0005-0000-0000-0000226F0000}"/>
    <cellStyle name="Normal 52 2 4 2" xfId="28449" xr:uid="{00000000-0005-0000-0000-0000236F0000}"/>
    <cellStyle name="Normal 52 2 4 2 2" xfId="28450" xr:uid="{00000000-0005-0000-0000-0000246F0000}"/>
    <cellStyle name="Normal 52 2 4 2 2 2" xfId="28451" xr:uid="{00000000-0005-0000-0000-0000256F0000}"/>
    <cellStyle name="Normal 52 2 4 2 3" xfId="28452" xr:uid="{00000000-0005-0000-0000-0000266F0000}"/>
    <cellStyle name="Normal 52 2 4 3" xfId="28453" xr:uid="{00000000-0005-0000-0000-0000276F0000}"/>
    <cellStyle name="Normal 52 2 4 3 2" xfId="28454" xr:uid="{00000000-0005-0000-0000-0000286F0000}"/>
    <cellStyle name="Normal 52 2 4 4" xfId="28455" xr:uid="{00000000-0005-0000-0000-0000296F0000}"/>
    <cellStyle name="Normal 52 2 5" xfId="28456" xr:uid="{00000000-0005-0000-0000-00002A6F0000}"/>
    <cellStyle name="Normal 52 2 5 2" xfId="28457" xr:uid="{00000000-0005-0000-0000-00002B6F0000}"/>
    <cellStyle name="Normal 52 2 5 2 2" xfId="28458" xr:uid="{00000000-0005-0000-0000-00002C6F0000}"/>
    <cellStyle name="Normal 52 2 5 2 2 2" xfId="28459" xr:uid="{00000000-0005-0000-0000-00002D6F0000}"/>
    <cellStyle name="Normal 52 2 5 2 3" xfId="28460" xr:uid="{00000000-0005-0000-0000-00002E6F0000}"/>
    <cellStyle name="Normal 52 2 5 3" xfId="28461" xr:uid="{00000000-0005-0000-0000-00002F6F0000}"/>
    <cellStyle name="Normal 52 2 5 3 2" xfId="28462" xr:uid="{00000000-0005-0000-0000-0000306F0000}"/>
    <cellStyle name="Normal 52 2 5 4" xfId="28463" xr:uid="{00000000-0005-0000-0000-0000316F0000}"/>
    <cellStyle name="Normal 52 2 6" xfId="28464" xr:uid="{00000000-0005-0000-0000-0000326F0000}"/>
    <cellStyle name="Normal 52 2 6 2" xfId="28465" xr:uid="{00000000-0005-0000-0000-0000336F0000}"/>
    <cellStyle name="Normal 52 2 6 2 2" xfId="28466" xr:uid="{00000000-0005-0000-0000-0000346F0000}"/>
    <cellStyle name="Normal 52 2 6 3" xfId="28467" xr:uid="{00000000-0005-0000-0000-0000356F0000}"/>
    <cellStyle name="Normal 52 2 7" xfId="28468" xr:uid="{00000000-0005-0000-0000-0000366F0000}"/>
    <cellStyle name="Normal 52 2 7 2" xfId="28469" xr:uid="{00000000-0005-0000-0000-0000376F0000}"/>
    <cellStyle name="Normal 52 2 8" xfId="28470" xr:uid="{00000000-0005-0000-0000-0000386F0000}"/>
    <cellStyle name="Normal 52 3" xfId="28471" xr:uid="{00000000-0005-0000-0000-0000396F0000}"/>
    <cellStyle name="Normal 52 3 2" xfId="28472" xr:uid="{00000000-0005-0000-0000-00003A6F0000}"/>
    <cellStyle name="Normal 52 3 2 2" xfId="28473" xr:uid="{00000000-0005-0000-0000-00003B6F0000}"/>
    <cellStyle name="Normal 52 3 2 2 2" xfId="28474" xr:uid="{00000000-0005-0000-0000-00003C6F0000}"/>
    <cellStyle name="Normal 52 3 2 2 2 2" xfId="28475" xr:uid="{00000000-0005-0000-0000-00003D6F0000}"/>
    <cellStyle name="Normal 52 3 2 2 3" xfId="28476" xr:uid="{00000000-0005-0000-0000-00003E6F0000}"/>
    <cellStyle name="Normal 52 3 2 3" xfId="28477" xr:uid="{00000000-0005-0000-0000-00003F6F0000}"/>
    <cellStyle name="Normal 52 3 2 3 2" xfId="28478" xr:uid="{00000000-0005-0000-0000-0000406F0000}"/>
    <cellStyle name="Normal 52 3 2 4" xfId="28479" xr:uid="{00000000-0005-0000-0000-0000416F0000}"/>
    <cellStyle name="Normal 52 3 3" xfId="28480" xr:uid="{00000000-0005-0000-0000-0000426F0000}"/>
    <cellStyle name="Normal 52 3 3 2" xfId="28481" xr:uid="{00000000-0005-0000-0000-0000436F0000}"/>
    <cellStyle name="Normal 52 3 3 2 2" xfId="28482" xr:uid="{00000000-0005-0000-0000-0000446F0000}"/>
    <cellStyle name="Normal 52 3 3 2 2 2" xfId="28483" xr:uid="{00000000-0005-0000-0000-0000456F0000}"/>
    <cellStyle name="Normal 52 3 3 2 3" xfId="28484" xr:uid="{00000000-0005-0000-0000-0000466F0000}"/>
    <cellStyle name="Normal 52 3 3 3" xfId="28485" xr:uid="{00000000-0005-0000-0000-0000476F0000}"/>
    <cellStyle name="Normal 52 3 3 3 2" xfId="28486" xr:uid="{00000000-0005-0000-0000-0000486F0000}"/>
    <cellStyle name="Normal 52 3 3 4" xfId="28487" xr:uid="{00000000-0005-0000-0000-0000496F0000}"/>
    <cellStyle name="Normal 52 3 4" xfId="28488" xr:uid="{00000000-0005-0000-0000-00004A6F0000}"/>
    <cellStyle name="Normal 52 3 4 2" xfId="28489" xr:uid="{00000000-0005-0000-0000-00004B6F0000}"/>
    <cellStyle name="Normal 52 3 4 2 2" xfId="28490" xr:uid="{00000000-0005-0000-0000-00004C6F0000}"/>
    <cellStyle name="Normal 52 3 4 3" xfId="28491" xr:uid="{00000000-0005-0000-0000-00004D6F0000}"/>
    <cellStyle name="Normal 52 3 5" xfId="28492" xr:uid="{00000000-0005-0000-0000-00004E6F0000}"/>
    <cellStyle name="Normal 52 3 5 2" xfId="28493" xr:uid="{00000000-0005-0000-0000-00004F6F0000}"/>
    <cellStyle name="Normal 52 3 6" xfId="28494" xr:uid="{00000000-0005-0000-0000-0000506F0000}"/>
    <cellStyle name="Normal 52 4" xfId="28495" xr:uid="{00000000-0005-0000-0000-0000516F0000}"/>
    <cellStyle name="Normal 52 5" xfId="28496" xr:uid="{00000000-0005-0000-0000-0000526F0000}"/>
    <cellStyle name="Normal 52 5 2 2 2" xfId="28497" xr:uid="{00000000-0005-0000-0000-0000536F0000}"/>
    <cellStyle name="Normal 52 5 2 2 2 2" xfId="28498" xr:uid="{00000000-0005-0000-0000-0000546F0000}"/>
    <cellStyle name="Normal 52 5 2 2 2 2 2" xfId="28499" xr:uid="{00000000-0005-0000-0000-0000556F0000}"/>
    <cellStyle name="Normal 52 5 2 2 2 2 2 2" xfId="28500" xr:uid="{00000000-0005-0000-0000-0000566F0000}"/>
    <cellStyle name="Normal 52 5 2 2 2 2 2 2 2" xfId="28501" xr:uid="{00000000-0005-0000-0000-0000576F0000}"/>
    <cellStyle name="Normal 52 5 2 2 2 2 2 2 2 2" xfId="28502" xr:uid="{00000000-0005-0000-0000-0000586F0000}"/>
    <cellStyle name="Normal 52 5 2 2 2 2 2 2 3" xfId="28503" xr:uid="{00000000-0005-0000-0000-0000596F0000}"/>
    <cellStyle name="Normal 52 5 2 2 2 2 2 3" xfId="28504" xr:uid="{00000000-0005-0000-0000-00005A6F0000}"/>
    <cellStyle name="Normal 52 5 2 2 2 2 2 3 2" xfId="28505" xr:uid="{00000000-0005-0000-0000-00005B6F0000}"/>
    <cellStyle name="Normal 52 5 2 2 2 2 2 4" xfId="28506" xr:uid="{00000000-0005-0000-0000-00005C6F0000}"/>
    <cellStyle name="Normal 52 5 2 2 2 2 3" xfId="28507" xr:uid="{00000000-0005-0000-0000-00005D6F0000}"/>
    <cellStyle name="Normal 52 5 2 2 2 2 3 2" xfId="28508" xr:uid="{00000000-0005-0000-0000-00005E6F0000}"/>
    <cellStyle name="Normal 52 5 2 2 2 2 3 2 2" xfId="28509" xr:uid="{00000000-0005-0000-0000-00005F6F0000}"/>
    <cellStyle name="Normal 52 5 2 2 2 2 3 2 2 2" xfId="28510" xr:uid="{00000000-0005-0000-0000-0000606F0000}"/>
    <cellStyle name="Normal 52 5 2 2 2 2 3 2 3" xfId="28511" xr:uid="{00000000-0005-0000-0000-0000616F0000}"/>
    <cellStyle name="Normal 52 5 2 2 2 2 3 3" xfId="28512" xr:uid="{00000000-0005-0000-0000-0000626F0000}"/>
    <cellStyle name="Normal 52 5 2 2 2 2 3 3 2" xfId="28513" xr:uid="{00000000-0005-0000-0000-0000636F0000}"/>
    <cellStyle name="Normal 52 5 2 2 2 2 3 4" xfId="28514" xr:uid="{00000000-0005-0000-0000-0000646F0000}"/>
    <cellStyle name="Normal 52 5 2 2 2 2 4" xfId="28515" xr:uid="{00000000-0005-0000-0000-0000656F0000}"/>
    <cellStyle name="Normal 52 5 2 2 2 2 4 2" xfId="28516" xr:uid="{00000000-0005-0000-0000-0000666F0000}"/>
    <cellStyle name="Normal 52 5 2 2 2 2 4 2 2" xfId="28517" xr:uid="{00000000-0005-0000-0000-0000676F0000}"/>
    <cellStyle name="Normal 52 5 2 2 2 2 4 3" xfId="28518" xr:uid="{00000000-0005-0000-0000-0000686F0000}"/>
    <cellStyle name="Normal 52 5 2 2 2 2 5" xfId="28519" xr:uid="{00000000-0005-0000-0000-0000696F0000}"/>
    <cellStyle name="Normal 52 5 2 2 2 2 5 2" xfId="28520" xr:uid="{00000000-0005-0000-0000-00006A6F0000}"/>
    <cellStyle name="Normal 52 5 2 2 2 2 6" xfId="28521" xr:uid="{00000000-0005-0000-0000-00006B6F0000}"/>
    <cellStyle name="Normal 52 5 2 2 2 3" xfId="28522" xr:uid="{00000000-0005-0000-0000-00006C6F0000}"/>
    <cellStyle name="Normal 52 5 2 2 2 3 2" xfId="28523" xr:uid="{00000000-0005-0000-0000-00006D6F0000}"/>
    <cellStyle name="Normal 52 5 2 2 2 3 2 2" xfId="28524" xr:uid="{00000000-0005-0000-0000-00006E6F0000}"/>
    <cellStyle name="Normal 52 5 2 2 2 3 2 2 2" xfId="28525" xr:uid="{00000000-0005-0000-0000-00006F6F0000}"/>
    <cellStyle name="Normal 52 5 2 2 2 3 2 3" xfId="28526" xr:uid="{00000000-0005-0000-0000-0000706F0000}"/>
    <cellStyle name="Normal 52 5 2 2 2 3 3" xfId="28527" xr:uid="{00000000-0005-0000-0000-0000716F0000}"/>
    <cellStyle name="Normal 52 5 2 2 2 3 3 2" xfId="28528" xr:uid="{00000000-0005-0000-0000-0000726F0000}"/>
    <cellStyle name="Normal 52 5 2 2 2 3 4" xfId="28529" xr:uid="{00000000-0005-0000-0000-0000736F0000}"/>
    <cellStyle name="Normal 52 5 2 2 2 4" xfId="28530" xr:uid="{00000000-0005-0000-0000-0000746F0000}"/>
    <cellStyle name="Normal 52 5 2 2 2 4 2" xfId="28531" xr:uid="{00000000-0005-0000-0000-0000756F0000}"/>
    <cellStyle name="Normal 52 5 2 2 2 4 2 2" xfId="28532" xr:uid="{00000000-0005-0000-0000-0000766F0000}"/>
    <cellStyle name="Normal 52 5 2 2 2 4 2 2 2" xfId="28533" xr:uid="{00000000-0005-0000-0000-0000776F0000}"/>
    <cellStyle name="Normal 52 5 2 2 2 4 2 3" xfId="28534" xr:uid="{00000000-0005-0000-0000-0000786F0000}"/>
    <cellStyle name="Normal 52 5 2 2 2 4 3" xfId="28535" xr:uid="{00000000-0005-0000-0000-0000796F0000}"/>
    <cellStyle name="Normal 52 5 2 2 2 4 3 2" xfId="28536" xr:uid="{00000000-0005-0000-0000-00007A6F0000}"/>
    <cellStyle name="Normal 52 5 2 2 2 4 4" xfId="28537" xr:uid="{00000000-0005-0000-0000-00007B6F0000}"/>
    <cellStyle name="Normal 52 5 2 2 2 5" xfId="28538" xr:uid="{00000000-0005-0000-0000-00007C6F0000}"/>
    <cellStyle name="Normal 52 5 2 2 2 5 2" xfId="28539" xr:uid="{00000000-0005-0000-0000-00007D6F0000}"/>
    <cellStyle name="Normal 52 5 2 2 2 5 2 2" xfId="28540" xr:uid="{00000000-0005-0000-0000-00007E6F0000}"/>
    <cellStyle name="Normal 52 5 2 2 2 5 3" xfId="28541" xr:uid="{00000000-0005-0000-0000-00007F6F0000}"/>
    <cellStyle name="Normal 52 5 2 2 2 6" xfId="28542" xr:uid="{00000000-0005-0000-0000-0000806F0000}"/>
    <cellStyle name="Normal 52 5 2 2 2 6 2" xfId="28543" xr:uid="{00000000-0005-0000-0000-0000816F0000}"/>
    <cellStyle name="Normal 52 5 2 2 2 7" xfId="28544" xr:uid="{00000000-0005-0000-0000-0000826F0000}"/>
    <cellStyle name="Normal 53" xfId="28545" xr:uid="{00000000-0005-0000-0000-0000836F0000}"/>
    <cellStyle name="Normal 53 2" xfId="28546" xr:uid="{00000000-0005-0000-0000-0000846F0000}"/>
    <cellStyle name="Normal 53 2 2" xfId="28547" xr:uid="{00000000-0005-0000-0000-0000856F0000}"/>
    <cellStyle name="Normal 53 2 2 2" xfId="28548" xr:uid="{00000000-0005-0000-0000-0000866F0000}"/>
    <cellStyle name="Normal 53 2 2 2 2" xfId="28549" xr:uid="{00000000-0005-0000-0000-0000876F0000}"/>
    <cellStyle name="Normal 53 2 2 2 2 2" xfId="28550" xr:uid="{00000000-0005-0000-0000-0000886F0000}"/>
    <cellStyle name="Normal 53 2 2 2 2 2 2" xfId="28551" xr:uid="{00000000-0005-0000-0000-0000896F0000}"/>
    <cellStyle name="Normal 53 2 2 2 2 3" xfId="28552" xr:uid="{00000000-0005-0000-0000-00008A6F0000}"/>
    <cellStyle name="Normal 53 2 2 2 3" xfId="28553" xr:uid="{00000000-0005-0000-0000-00008B6F0000}"/>
    <cellStyle name="Normal 53 2 2 2 3 2" xfId="28554" xr:uid="{00000000-0005-0000-0000-00008C6F0000}"/>
    <cellStyle name="Normal 53 2 2 2 4" xfId="28555" xr:uid="{00000000-0005-0000-0000-00008D6F0000}"/>
    <cellStyle name="Normal 53 2 2 3" xfId="28556" xr:uid="{00000000-0005-0000-0000-00008E6F0000}"/>
    <cellStyle name="Normal 53 2 2 3 2" xfId="28557" xr:uid="{00000000-0005-0000-0000-00008F6F0000}"/>
    <cellStyle name="Normal 53 2 2 3 2 2" xfId="28558" xr:uid="{00000000-0005-0000-0000-0000906F0000}"/>
    <cellStyle name="Normal 53 2 2 3 2 2 2" xfId="28559" xr:uid="{00000000-0005-0000-0000-0000916F0000}"/>
    <cellStyle name="Normal 53 2 2 3 2 3" xfId="28560" xr:uid="{00000000-0005-0000-0000-0000926F0000}"/>
    <cellStyle name="Normal 53 2 2 3 3" xfId="28561" xr:uid="{00000000-0005-0000-0000-0000936F0000}"/>
    <cellStyle name="Normal 53 2 2 3 3 2" xfId="28562" xr:uid="{00000000-0005-0000-0000-0000946F0000}"/>
    <cellStyle name="Normal 53 2 2 3 4" xfId="28563" xr:uid="{00000000-0005-0000-0000-0000956F0000}"/>
    <cellStyle name="Normal 53 2 2 4" xfId="28564" xr:uid="{00000000-0005-0000-0000-0000966F0000}"/>
    <cellStyle name="Normal 53 2 2 4 2" xfId="28565" xr:uid="{00000000-0005-0000-0000-0000976F0000}"/>
    <cellStyle name="Normal 53 2 2 4 2 2" xfId="28566" xr:uid="{00000000-0005-0000-0000-0000986F0000}"/>
    <cellStyle name="Normal 53 2 2 4 3" xfId="28567" xr:uid="{00000000-0005-0000-0000-0000996F0000}"/>
    <cellStyle name="Normal 53 2 2 5" xfId="28568" xr:uid="{00000000-0005-0000-0000-00009A6F0000}"/>
    <cellStyle name="Normal 53 2 2 5 2" xfId="28569" xr:uid="{00000000-0005-0000-0000-00009B6F0000}"/>
    <cellStyle name="Normal 53 2 2 6" xfId="28570" xr:uid="{00000000-0005-0000-0000-00009C6F0000}"/>
    <cellStyle name="Normal 53 2 3" xfId="28571" xr:uid="{00000000-0005-0000-0000-00009D6F0000}"/>
    <cellStyle name="Normal 53 2 3 2" xfId="28572" xr:uid="{00000000-0005-0000-0000-00009E6F0000}"/>
    <cellStyle name="Normal 53 2 3 2 2" xfId="28573" xr:uid="{00000000-0005-0000-0000-00009F6F0000}"/>
    <cellStyle name="Normal 53 2 3 2 2 2" xfId="28574" xr:uid="{00000000-0005-0000-0000-0000A06F0000}"/>
    <cellStyle name="Normal 53 2 3 2 3" xfId="28575" xr:uid="{00000000-0005-0000-0000-0000A16F0000}"/>
    <cellStyle name="Normal 53 2 3 3" xfId="28576" xr:uid="{00000000-0005-0000-0000-0000A26F0000}"/>
    <cellStyle name="Normal 53 2 3 3 2" xfId="28577" xr:uid="{00000000-0005-0000-0000-0000A36F0000}"/>
    <cellStyle name="Normal 53 2 3 4" xfId="28578" xr:uid="{00000000-0005-0000-0000-0000A46F0000}"/>
    <cellStyle name="Normal 53 2 4" xfId="28579" xr:uid="{00000000-0005-0000-0000-0000A56F0000}"/>
    <cellStyle name="Normal 53 2 4 2" xfId="28580" xr:uid="{00000000-0005-0000-0000-0000A66F0000}"/>
    <cellStyle name="Normal 53 2 4 2 2" xfId="28581" xr:uid="{00000000-0005-0000-0000-0000A76F0000}"/>
    <cellStyle name="Normal 53 2 4 2 2 2" xfId="28582" xr:uid="{00000000-0005-0000-0000-0000A86F0000}"/>
    <cellStyle name="Normal 53 2 4 2 3" xfId="28583" xr:uid="{00000000-0005-0000-0000-0000A96F0000}"/>
    <cellStyle name="Normal 53 2 4 3" xfId="28584" xr:uid="{00000000-0005-0000-0000-0000AA6F0000}"/>
    <cellStyle name="Normal 53 2 4 3 2" xfId="28585" xr:uid="{00000000-0005-0000-0000-0000AB6F0000}"/>
    <cellStyle name="Normal 53 2 4 4" xfId="28586" xr:uid="{00000000-0005-0000-0000-0000AC6F0000}"/>
    <cellStyle name="Normal 53 2 5" xfId="28587" xr:uid="{00000000-0005-0000-0000-0000AD6F0000}"/>
    <cellStyle name="Normal 53 2 5 2" xfId="28588" xr:uid="{00000000-0005-0000-0000-0000AE6F0000}"/>
    <cellStyle name="Normal 53 2 5 2 2" xfId="28589" xr:uid="{00000000-0005-0000-0000-0000AF6F0000}"/>
    <cellStyle name="Normal 53 2 5 3" xfId="28590" xr:uid="{00000000-0005-0000-0000-0000B06F0000}"/>
    <cellStyle name="Normal 53 2 6" xfId="28591" xr:uid="{00000000-0005-0000-0000-0000B16F0000}"/>
    <cellStyle name="Normal 53 2 6 2" xfId="28592" xr:uid="{00000000-0005-0000-0000-0000B26F0000}"/>
    <cellStyle name="Normal 53 2 7" xfId="28593" xr:uid="{00000000-0005-0000-0000-0000B36F0000}"/>
    <cellStyle name="Normal 53 3" xfId="28594" xr:uid="{00000000-0005-0000-0000-0000B46F0000}"/>
    <cellStyle name="Normal 53 3 2" xfId="28595" xr:uid="{00000000-0005-0000-0000-0000B56F0000}"/>
    <cellStyle name="Normal 53 3 2 2" xfId="28596" xr:uid="{00000000-0005-0000-0000-0000B66F0000}"/>
    <cellStyle name="Normal 53 3 2 2 2" xfId="28597" xr:uid="{00000000-0005-0000-0000-0000B76F0000}"/>
    <cellStyle name="Normal 53 3 2 2 2 2" xfId="28598" xr:uid="{00000000-0005-0000-0000-0000B86F0000}"/>
    <cellStyle name="Normal 53 3 2 2 3" xfId="28599" xr:uid="{00000000-0005-0000-0000-0000B96F0000}"/>
    <cellStyle name="Normal 53 3 2 3" xfId="28600" xr:uid="{00000000-0005-0000-0000-0000BA6F0000}"/>
    <cellStyle name="Normal 53 3 2 3 2" xfId="28601" xr:uid="{00000000-0005-0000-0000-0000BB6F0000}"/>
    <cellStyle name="Normal 53 3 2 4" xfId="28602" xr:uid="{00000000-0005-0000-0000-0000BC6F0000}"/>
    <cellStyle name="Normal 53 3 3" xfId="28603" xr:uid="{00000000-0005-0000-0000-0000BD6F0000}"/>
    <cellStyle name="Normal 53 3 3 2" xfId="28604" xr:uid="{00000000-0005-0000-0000-0000BE6F0000}"/>
    <cellStyle name="Normal 53 3 3 2 2" xfId="28605" xr:uid="{00000000-0005-0000-0000-0000BF6F0000}"/>
    <cellStyle name="Normal 53 3 3 2 2 2" xfId="28606" xr:uid="{00000000-0005-0000-0000-0000C06F0000}"/>
    <cellStyle name="Normal 53 3 3 2 3" xfId="28607" xr:uid="{00000000-0005-0000-0000-0000C16F0000}"/>
    <cellStyle name="Normal 53 3 3 3" xfId="28608" xr:uid="{00000000-0005-0000-0000-0000C26F0000}"/>
    <cellStyle name="Normal 53 3 3 3 2" xfId="28609" xr:uid="{00000000-0005-0000-0000-0000C36F0000}"/>
    <cellStyle name="Normal 53 3 3 4" xfId="28610" xr:uid="{00000000-0005-0000-0000-0000C46F0000}"/>
    <cellStyle name="Normal 53 3 4" xfId="28611" xr:uid="{00000000-0005-0000-0000-0000C56F0000}"/>
    <cellStyle name="Normal 53 3 4 2" xfId="28612" xr:uid="{00000000-0005-0000-0000-0000C66F0000}"/>
    <cellStyle name="Normal 53 3 4 2 2" xfId="28613" xr:uid="{00000000-0005-0000-0000-0000C76F0000}"/>
    <cellStyle name="Normal 53 3 4 3" xfId="28614" xr:uid="{00000000-0005-0000-0000-0000C86F0000}"/>
    <cellStyle name="Normal 53 3 5" xfId="28615" xr:uid="{00000000-0005-0000-0000-0000C96F0000}"/>
    <cellStyle name="Normal 53 3 5 2" xfId="28616" xr:uid="{00000000-0005-0000-0000-0000CA6F0000}"/>
    <cellStyle name="Normal 53 3 6" xfId="28617" xr:uid="{00000000-0005-0000-0000-0000CB6F0000}"/>
    <cellStyle name="Normal 53 4" xfId="28618" xr:uid="{00000000-0005-0000-0000-0000CC6F0000}"/>
    <cellStyle name="Normal 53 5" xfId="28619" xr:uid="{00000000-0005-0000-0000-0000CD6F0000}"/>
    <cellStyle name="Normal 54" xfId="28620" xr:uid="{00000000-0005-0000-0000-0000CE6F0000}"/>
    <cellStyle name="Normal 54 2" xfId="28621" xr:uid="{00000000-0005-0000-0000-0000CF6F0000}"/>
    <cellStyle name="Normal 54 2 2" xfId="28622" xr:uid="{00000000-0005-0000-0000-0000D06F0000}"/>
    <cellStyle name="Normal 54 2 2 2" xfId="28623" xr:uid="{00000000-0005-0000-0000-0000D16F0000}"/>
    <cellStyle name="Normal 54 2 2 2 2" xfId="28624" xr:uid="{00000000-0005-0000-0000-0000D26F0000}"/>
    <cellStyle name="Normal 54 2 2 2 2 2" xfId="28625" xr:uid="{00000000-0005-0000-0000-0000D36F0000}"/>
    <cellStyle name="Normal 54 2 2 2 2 2 2" xfId="28626" xr:uid="{00000000-0005-0000-0000-0000D46F0000}"/>
    <cellStyle name="Normal 54 2 2 2 2 3" xfId="28627" xr:uid="{00000000-0005-0000-0000-0000D56F0000}"/>
    <cellStyle name="Normal 54 2 2 2 3" xfId="28628" xr:uid="{00000000-0005-0000-0000-0000D66F0000}"/>
    <cellStyle name="Normal 54 2 2 2 3 2" xfId="28629" xr:uid="{00000000-0005-0000-0000-0000D76F0000}"/>
    <cellStyle name="Normal 54 2 2 2 4" xfId="28630" xr:uid="{00000000-0005-0000-0000-0000D86F0000}"/>
    <cellStyle name="Normal 54 2 2 3" xfId="28631" xr:uid="{00000000-0005-0000-0000-0000D96F0000}"/>
    <cellStyle name="Normal 54 2 2 3 2" xfId="28632" xr:uid="{00000000-0005-0000-0000-0000DA6F0000}"/>
    <cellStyle name="Normal 54 2 2 3 2 2" xfId="28633" xr:uid="{00000000-0005-0000-0000-0000DB6F0000}"/>
    <cellStyle name="Normal 54 2 2 3 2 2 2" xfId="28634" xr:uid="{00000000-0005-0000-0000-0000DC6F0000}"/>
    <cellStyle name="Normal 54 2 2 3 2 3" xfId="28635" xr:uid="{00000000-0005-0000-0000-0000DD6F0000}"/>
    <cellStyle name="Normal 54 2 2 3 3" xfId="28636" xr:uid="{00000000-0005-0000-0000-0000DE6F0000}"/>
    <cellStyle name="Normal 54 2 2 3 3 2" xfId="28637" xr:uid="{00000000-0005-0000-0000-0000DF6F0000}"/>
    <cellStyle name="Normal 54 2 2 3 4" xfId="28638" xr:uid="{00000000-0005-0000-0000-0000E06F0000}"/>
    <cellStyle name="Normal 54 2 2 4" xfId="28639" xr:uid="{00000000-0005-0000-0000-0000E16F0000}"/>
    <cellStyle name="Normal 54 2 2 4 2" xfId="28640" xr:uid="{00000000-0005-0000-0000-0000E26F0000}"/>
    <cellStyle name="Normal 54 2 2 4 2 2" xfId="28641" xr:uid="{00000000-0005-0000-0000-0000E36F0000}"/>
    <cellStyle name="Normal 54 2 2 4 3" xfId="28642" xr:uid="{00000000-0005-0000-0000-0000E46F0000}"/>
    <cellStyle name="Normal 54 2 2 5" xfId="28643" xr:uid="{00000000-0005-0000-0000-0000E56F0000}"/>
    <cellStyle name="Normal 54 2 2 5 2" xfId="28644" xr:uid="{00000000-0005-0000-0000-0000E66F0000}"/>
    <cellStyle name="Normal 54 2 2 6" xfId="28645" xr:uid="{00000000-0005-0000-0000-0000E76F0000}"/>
    <cellStyle name="Normal 54 2 3" xfId="28646" xr:uid="{00000000-0005-0000-0000-0000E86F0000}"/>
    <cellStyle name="Normal 54 2 3 2" xfId="28647" xr:uid="{00000000-0005-0000-0000-0000E96F0000}"/>
    <cellStyle name="Normal 54 2 3 2 2" xfId="28648" xr:uid="{00000000-0005-0000-0000-0000EA6F0000}"/>
    <cellStyle name="Normal 54 2 3 2 2 2" xfId="28649" xr:uid="{00000000-0005-0000-0000-0000EB6F0000}"/>
    <cellStyle name="Normal 54 2 3 2 3" xfId="28650" xr:uid="{00000000-0005-0000-0000-0000EC6F0000}"/>
    <cellStyle name="Normal 54 2 3 3" xfId="28651" xr:uid="{00000000-0005-0000-0000-0000ED6F0000}"/>
    <cellStyle name="Normal 54 2 3 3 2" xfId="28652" xr:uid="{00000000-0005-0000-0000-0000EE6F0000}"/>
    <cellStyle name="Normal 54 2 3 4" xfId="28653" xr:uid="{00000000-0005-0000-0000-0000EF6F0000}"/>
    <cellStyle name="Normal 54 2 4" xfId="28654" xr:uid="{00000000-0005-0000-0000-0000F06F0000}"/>
    <cellStyle name="Normal 54 2 4 2" xfId="28655" xr:uid="{00000000-0005-0000-0000-0000F16F0000}"/>
    <cellStyle name="Normal 54 2 4 2 2" xfId="28656" xr:uid="{00000000-0005-0000-0000-0000F26F0000}"/>
    <cellStyle name="Normal 54 2 4 2 2 2" xfId="28657" xr:uid="{00000000-0005-0000-0000-0000F36F0000}"/>
    <cellStyle name="Normal 54 2 4 2 3" xfId="28658" xr:uid="{00000000-0005-0000-0000-0000F46F0000}"/>
    <cellStyle name="Normal 54 2 4 3" xfId="28659" xr:uid="{00000000-0005-0000-0000-0000F56F0000}"/>
    <cellStyle name="Normal 54 2 4 3 2" xfId="28660" xr:uid="{00000000-0005-0000-0000-0000F66F0000}"/>
    <cellStyle name="Normal 54 2 4 4" xfId="28661" xr:uid="{00000000-0005-0000-0000-0000F76F0000}"/>
    <cellStyle name="Normal 54 2 5" xfId="28662" xr:uid="{00000000-0005-0000-0000-0000F86F0000}"/>
    <cellStyle name="Normal 54 2 5 2" xfId="28663" xr:uid="{00000000-0005-0000-0000-0000F96F0000}"/>
    <cellStyle name="Normal 54 2 5 2 2" xfId="28664" xr:uid="{00000000-0005-0000-0000-0000FA6F0000}"/>
    <cellStyle name="Normal 54 2 5 3" xfId="28665" xr:uid="{00000000-0005-0000-0000-0000FB6F0000}"/>
    <cellStyle name="Normal 54 2 6" xfId="28666" xr:uid="{00000000-0005-0000-0000-0000FC6F0000}"/>
    <cellStyle name="Normal 54 2 6 2" xfId="28667" xr:uid="{00000000-0005-0000-0000-0000FD6F0000}"/>
    <cellStyle name="Normal 54 2 7" xfId="28668" xr:uid="{00000000-0005-0000-0000-0000FE6F0000}"/>
    <cellStyle name="Normal 54 3" xfId="28669" xr:uid="{00000000-0005-0000-0000-0000FF6F0000}"/>
    <cellStyle name="Normal 54 3 2" xfId="28670" xr:uid="{00000000-0005-0000-0000-000000700000}"/>
    <cellStyle name="Normal 54 3 2 2" xfId="28671" xr:uid="{00000000-0005-0000-0000-000001700000}"/>
    <cellStyle name="Normal 54 3 2 2 2" xfId="28672" xr:uid="{00000000-0005-0000-0000-000002700000}"/>
    <cellStyle name="Normal 54 3 2 2 2 2" xfId="28673" xr:uid="{00000000-0005-0000-0000-000003700000}"/>
    <cellStyle name="Normal 54 3 2 2 3" xfId="28674" xr:uid="{00000000-0005-0000-0000-000004700000}"/>
    <cellStyle name="Normal 54 3 2 3" xfId="28675" xr:uid="{00000000-0005-0000-0000-000005700000}"/>
    <cellStyle name="Normal 54 3 2 3 2" xfId="28676" xr:uid="{00000000-0005-0000-0000-000006700000}"/>
    <cellStyle name="Normal 54 3 2 4" xfId="28677" xr:uid="{00000000-0005-0000-0000-000007700000}"/>
    <cellStyle name="Normal 54 3 3" xfId="28678" xr:uid="{00000000-0005-0000-0000-000008700000}"/>
    <cellStyle name="Normal 54 3 3 2" xfId="28679" xr:uid="{00000000-0005-0000-0000-000009700000}"/>
    <cellStyle name="Normal 54 3 3 2 2" xfId="28680" xr:uid="{00000000-0005-0000-0000-00000A700000}"/>
    <cellStyle name="Normal 54 3 3 2 2 2" xfId="28681" xr:uid="{00000000-0005-0000-0000-00000B700000}"/>
    <cellStyle name="Normal 54 3 3 2 3" xfId="28682" xr:uid="{00000000-0005-0000-0000-00000C700000}"/>
    <cellStyle name="Normal 54 3 3 3" xfId="28683" xr:uid="{00000000-0005-0000-0000-00000D700000}"/>
    <cellStyle name="Normal 54 3 3 3 2" xfId="28684" xr:uid="{00000000-0005-0000-0000-00000E700000}"/>
    <cellStyle name="Normal 54 3 3 4" xfId="28685" xr:uid="{00000000-0005-0000-0000-00000F700000}"/>
    <cellStyle name="Normal 54 3 4" xfId="28686" xr:uid="{00000000-0005-0000-0000-000010700000}"/>
    <cellStyle name="Normal 54 3 4 2" xfId="28687" xr:uid="{00000000-0005-0000-0000-000011700000}"/>
    <cellStyle name="Normal 54 3 4 2 2" xfId="28688" xr:uid="{00000000-0005-0000-0000-000012700000}"/>
    <cellStyle name="Normal 54 3 4 3" xfId="28689" xr:uid="{00000000-0005-0000-0000-000013700000}"/>
    <cellStyle name="Normal 54 3 5" xfId="28690" xr:uid="{00000000-0005-0000-0000-000014700000}"/>
    <cellStyle name="Normal 54 3 5 2" xfId="28691" xr:uid="{00000000-0005-0000-0000-000015700000}"/>
    <cellStyle name="Normal 54 3 6" xfId="28692" xr:uid="{00000000-0005-0000-0000-000016700000}"/>
    <cellStyle name="Normal 54 4" xfId="28693" xr:uid="{00000000-0005-0000-0000-000017700000}"/>
    <cellStyle name="Normal 54 4 2" xfId="28694" xr:uid="{00000000-0005-0000-0000-000018700000}"/>
    <cellStyle name="Normal 54 4 2 2" xfId="28695" xr:uid="{00000000-0005-0000-0000-000019700000}"/>
    <cellStyle name="Normal 54 4 2 2 2" xfId="28696" xr:uid="{00000000-0005-0000-0000-00001A700000}"/>
    <cellStyle name="Normal 54 4 2 2 2 2" xfId="28697" xr:uid="{00000000-0005-0000-0000-00001B700000}"/>
    <cellStyle name="Normal 54 4 2 2 3" xfId="28698" xr:uid="{00000000-0005-0000-0000-00001C700000}"/>
    <cellStyle name="Normal 54 4 2 3" xfId="28699" xr:uid="{00000000-0005-0000-0000-00001D700000}"/>
    <cellStyle name="Normal 54 4 2 3 2" xfId="28700" xr:uid="{00000000-0005-0000-0000-00001E700000}"/>
    <cellStyle name="Normal 54 4 2 4" xfId="28701" xr:uid="{00000000-0005-0000-0000-00001F700000}"/>
    <cellStyle name="Normal 54 4 3" xfId="28702" xr:uid="{00000000-0005-0000-0000-000020700000}"/>
    <cellStyle name="Normal 54 4 3 2" xfId="28703" xr:uid="{00000000-0005-0000-0000-000021700000}"/>
    <cellStyle name="Normal 54 4 3 2 2" xfId="28704" xr:uid="{00000000-0005-0000-0000-000022700000}"/>
    <cellStyle name="Normal 54 4 3 2 2 2" xfId="28705" xr:uid="{00000000-0005-0000-0000-000023700000}"/>
    <cellStyle name="Normal 54 4 3 2 3" xfId="28706" xr:uid="{00000000-0005-0000-0000-000024700000}"/>
    <cellStyle name="Normal 54 4 3 3" xfId="28707" xr:uid="{00000000-0005-0000-0000-000025700000}"/>
    <cellStyle name="Normal 54 4 3 3 2" xfId="28708" xr:uid="{00000000-0005-0000-0000-000026700000}"/>
    <cellStyle name="Normal 54 4 3 4" xfId="28709" xr:uid="{00000000-0005-0000-0000-000027700000}"/>
    <cellStyle name="Normal 54 4 4" xfId="28710" xr:uid="{00000000-0005-0000-0000-000028700000}"/>
    <cellStyle name="Normal 54 4 4 2" xfId="28711" xr:uid="{00000000-0005-0000-0000-000029700000}"/>
    <cellStyle name="Normal 54 4 4 2 2" xfId="28712" xr:uid="{00000000-0005-0000-0000-00002A700000}"/>
    <cellStyle name="Normal 54 4 4 3" xfId="28713" xr:uid="{00000000-0005-0000-0000-00002B700000}"/>
    <cellStyle name="Normal 54 4 5" xfId="28714" xr:uid="{00000000-0005-0000-0000-00002C700000}"/>
    <cellStyle name="Normal 54 4 5 2" xfId="28715" xr:uid="{00000000-0005-0000-0000-00002D700000}"/>
    <cellStyle name="Normal 54 4 6" xfId="28716" xr:uid="{00000000-0005-0000-0000-00002E700000}"/>
    <cellStyle name="Normal 54 5" xfId="28717" xr:uid="{00000000-0005-0000-0000-00002F700000}"/>
    <cellStyle name="Normal 54 6" xfId="28718" xr:uid="{00000000-0005-0000-0000-000030700000}"/>
    <cellStyle name="Normal 55" xfId="28719" xr:uid="{00000000-0005-0000-0000-000031700000}"/>
    <cellStyle name="Normal 55 2" xfId="28720" xr:uid="{00000000-0005-0000-0000-000032700000}"/>
    <cellStyle name="Normal 55 2 2" xfId="28721" xr:uid="{00000000-0005-0000-0000-000033700000}"/>
    <cellStyle name="Normal 55 2 2 2" xfId="28722" xr:uid="{00000000-0005-0000-0000-000034700000}"/>
    <cellStyle name="Normal 55 2 2 2 2" xfId="28723" xr:uid="{00000000-0005-0000-0000-000035700000}"/>
    <cellStyle name="Normal 55 2 2 2 2 2" xfId="28724" xr:uid="{00000000-0005-0000-0000-000036700000}"/>
    <cellStyle name="Normal 55 2 2 2 2 2 2" xfId="28725" xr:uid="{00000000-0005-0000-0000-000037700000}"/>
    <cellStyle name="Normal 55 2 2 2 2 2 2 2" xfId="28726" xr:uid="{00000000-0005-0000-0000-000038700000}"/>
    <cellStyle name="Normal 55 2 2 2 2 2 3" xfId="28727" xr:uid="{00000000-0005-0000-0000-000039700000}"/>
    <cellStyle name="Normal 55 2 2 2 2 3" xfId="28728" xr:uid="{00000000-0005-0000-0000-00003A700000}"/>
    <cellStyle name="Normal 55 2 2 2 2 3 2" xfId="28729" xr:uid="{00000000-0005-0000-0000-00003B700000}"/>
    <cellStyle name="Normal 55 2 2 2 2 4" xfId="28730" xr:uid="{00000000-0005-0000-0000-00003C700000}"/>
    <cellStyle name="Normal 55 2 2 2 3" xfId="28731" xr:uid="{00000000-0005-0000-0000-00003D700000}"/>
    <cellStyle name="Normal 55 2 2 2 3 2" xfId="28732" xr:uid="{00000000-0005-0000-0000-00003E700000}"/>
    <cellStyle name="Normal 55 2 2 2 3 2 2" xfId="28733" xr:uid="{00000000-0005-0000-0000-00003F700000}"/>
    <cellStyle name="Normal 55 2 2 2 3 2 2 2" xfId="28734" xr:uid="{00000000-0005-0000-0000-000040700000}"/>
    <cellStyle name="Normal 55 2 2 2 3 2 3" xfId="28735" xr:uid="{00000000-0005-0000-0000-000041700000}"/>
    <cellStyle name="Normal 55 2 2 2 3 3" xfId="28736" xr:uid="{00000000-0005-0000-0000-000042700000}"/>
    <cellStyle name="Normal 55 2 2 2 3 3 2" xfId="28737" xr:uid="{00000000-0005-0000-0000-000043700000}"/>
    <cellStyle name="Normal 55 2 2 2 3 4" xfId="28738" xr:uid="{00000000-0005-0000-0000-000044700000}"/>
    <cellStyle name="Normal 55 2 2 2 4" xfId="28739" xr:uid="{00000000-0005-0000-0000-000045700000}"/>
    <cellStyle name="Normal 55 2 2 2 4 2" xfId="28740" xr:uid="{00000000-0005-0000-0000-000046700000}"/>
    <cellStyle name="Normal 55 2 2 2 4 2 2" xfId="28741" xr:uid="{00000000-0005-0000-0000-000047700000}"/>
    <cellStyle name="Normal 55 2 2 2 4 3" xfId="28742" xr:uid="{00000000-0005-0000-0000-000048700000}"/>
    <cellStyle name="Normal 55 2 2 2 5" xfId="28743" xr:uid="{00000000-0005-0000-0000-000049700000}"/>
    <cellStyle name="Normal 55 2 2 2 5 2" xfId="28744" xr:uid="{00000000-0005-0000-0000-00004A700000}"/>
    <cellStyle name="Normal 55 2 2 2 6" xfId="28745" xr:uid="{00000000-0005-0000-0000-00004B700000}"/>
    <cellStyle name="Normal 55 2 2 3" xfId="28746" xr:uid="{00000000-0005-0000-0000-00004C700000}"/>
    <cellStyle name="Normal 55 2 2 3 2" xfId="28747" xr:uid="{00000000-0005-0000-0000-00004D700000}"/>
    <cellStyle name="Normal 55 2 2 3 2 2" xfId="28748" xr:uid="{00000000-0005-0000-0000-00004E700000}"/>
    <cellStyle name="Normal 55 2 2 3 2 2 2" xfId="28749" xr:uid="{00000000-0005-0000-0000-00004F700000}"/>
    <cellStyle name="Normal 55 2 2 3 2 3" xfId="28750" xr:uid="{00000000-0005-0000-0000-000050700000}"/>
    <cellStyle name="Normal 55 2 2 3 3" xfId="28751" xr:uid="{00000000-0005-0000-0000-000051700000}"/>
    <cellStyle name="Normal 55 2 2 3 3 2" xfId="28752" xr:uid="{00000000-0005-0000-0000-000052700000}"/>
    <cellStyle name="Normal 55 2 2 3 4" xfId="28753" xr:uid="{00000000-0005-0000-0000-000053700000}"/>
    <cellStyle name="Normal 55 2 2 4" xfId="28754" xr:uid="{00000000-0005-0000-0000-000054700000}"/>
    <cellStyle name="Normal 55 2 2 4 2" xfId="28755" xr:uid="{00000000-0005-0000-0000-000055700000}"/>
    <cellStyle name="Normal 55 2 2 4 2 2" xfId="28756" xr:uid="{00000000-0005-0000-0000-000056700000}"/>
    <cellStyle name="Normal 55 2 2 4 2 2 2" xfId="28757" xr:uid="{00000000-0005-0000-0000-000057700000}"/>
    <cellStyle name="Normal 55 2 2 4 2 3" xfId="28758" xr:uid="{00000000-0005-0000-0000-000058700000}"/>
    <cellStyle name="Normal 55 2 2 4 3" xfId="28759" xr:uid="{00000000-0005-0000-0000-000059700000}"/>
    <cellStyle name="Normal 55 2 2 4 3 2" xfId="28760" xr:uid="{00000000-0005-0000-0000-00005A700000}"/>
    <cellStyle name="Normal 55 2 2 4 4" xfId="28761" xr:uid="{00000000-0005-0000-0000-00005B700000}"/>
    <cellStyle name="Normal 55 2 2 5" xfId="28762" xr:uid="{00000000-0005-0000-0000-00005C700000}"/>
    <cellStyle name="Normal 55 2 2 5 2" xfId="28763" xr:uid="{00000000-0005-0000-0000-00005D700000}"/>
    <cellStyle name="Normal 55 2 2 5 2 2" xfId="28764" xr:uid="{00000000-0005-0000-0000-00005E700000}"/>
    <cellStyle name="Normal 55 2 2 5 3" xfId="28765" xr:uid="{00000000-0005-0000-0000-00005F700000}"/>
    <cellStyle name="Normal 55 2 2 6" xfId="28766" xr:uid="{00000000-0005-0000-0000-000060700000}"/>
    <cellStyle name="Normal 55 2 2 6 2" xfId="28767" xr:uid="{00000000-0005-0000-0000-000061700000}"/>
    <cellStyle name="Normal 55 2 2 7" xfId="28768" xr:uid="{00000000-0005-0000-0000-000062700000}"/>
    <cellStyle name="Normal 55 2 3" xfId="28769" xr:uid="{00000000-0005-0000-0000-000063700000}"/>
    <cellStyle name="Normal 55 2 3 2" xfId="28770" xr:uid="{00000000-0005-0000-0000-000064700000}"/>
    <cellStyle name="Normal 55 2 3 2 2" xfId="28771" xr:uid="{00000000-0005-0000-0000-000065700000}"/>
    <cellStyle name="Normal 55 2 3 2 2 2" xfId="28772" xr:uid="{00000000-0005-0000-0000-000066700000}"/>
    <cellStyle name="Normal 55 2 3 2 2 2 2" xfId="28773" xr:uid="{00000000-0005-0000-0000-000067700000}"/>
    <cellStyle name="Normal 55 2 3 2 2 3" xfId="28774" xr:uid="{00000000-0005-0000-0000-000068700000}"/>
    <cellStyle name="Normal 55 2 3 2 3" xfId="28775" xr:uid="{00000000-0005-0000-0000-000069700000}"/>
    <cellStyle name="Normal 55 2 3 2 3 2" xfId="28776" xr:uid="{00000000-0005-0000-0000-00006A700000}"/>
    <cellStyle name="Normal 55 2 3 2 4" xfId="28777" xr:uid="{00000000-0005-0000-0000-00006B700000}"/>
    <cellStyle name="Normal 55 2 3 3" xfId="28778" xr:uid="{00000000-0005-0000-0000-00006C700000}"/>
    <cellStyle name="Normal 55 2 3 3 2" xfId="28779" xr:uid="{00000000-0005-0000-0000-00006D700000}"/>
    <cellStyle name="Normal 55 2 3 3 2 2" xfId="28780" xr:uid="{00000000-0005-0000-0000-00006E700000}"/>
    <cellStyle name="Normal 55 2 3 3 2 2 2" xfId="28781" xr:uid="{00000000-0005-0000-0000-00006F700000}"/>
    <cellStyle name="Normal 55 2 3 3 2 3" xfId="28782" xr:uid="{00000000-0005-0000-0000-000070700000}"/>
    <cellStyle name="Normal 55 2 3 3 3" xfId="28783" xr:uid="{00000000-0005-0000-0000-000071700000}"/>
    <cellStyle name="Normal 55 2 3 3 3 2" xfId="28784" xr:uid="{00000000-0005-0000-0000-000072700000}"/>
    <cellStyle name="Normal 55 2 3 3 4" xfId="28785" xr:uid="{00000000-0005-0000-0000-000073700000}"/>
    <cellStyle name="Normal 55 2 3 4" xfId="28786" xr:uid="{00000000-0005-0000-0000-000074700000}"/>
    <cellStyle name="Normal 55 2 3 4 2" xfId="28787" xr:uid="{00000000-0005-0000-0000-000075700000}"/>
    <cellStyle name="Normal 55 2 3 4 2 2" xfId="28788" xr:uid="{00000000-0005-0000-0000-000076700000}"/>
    <cellStyle name="Normal 55 2 3 4 3" xfId="28789" xr:uid="{00000000-0005-0000-0000-000077700000}"/>
    <cellStyle name="Normal 55 2 3 5" xfId="28790" xr:uid="{00000000-0005-0000-0000-000078700000}"/>
    <cellStyle name="Normal 55 2 3 5 2" xfId="28791" xr:uid="{00000000-0005-0000-0000-000079700000}"/>
    <cellStyle name="Normal 55 2 3 6" xfId="28792" xr:uid="{00000000-0005-0000-0000-00007A700000}"/>
    <cellStyle name="Normal 55 2 4" xfId="28793" xr:uid="{00000000-0005-0000-0000-00007B700000}"/>
    <cellStyle name="Normal 55 3" xfId="28794" xr:uid="{00000000-0005-0000-0000-00007C700000}"/>
    <cellStyle name="Normal 55 3 2" xfId="28795" xr:uid="{00000000-0005-0000-0000-00007D700000}"/>
    <cellStyle name="Normal 55 3 2 2" xfId="28796" xr:uid="{00000000-0005-0000-0000-00007E700000}"/>
    <cellStyle name="Normal 55 3 2 2 2" xfId="28797" xr:uid="{00000000-0005-0000-0000-00007F700000}"/>
    <cellStyle name="Normal 55 3 2 2 2 2" xfId="28798" xr:uid="{00000000-0005-0000-0000-000080700000}"/>
    <cellStyle name="Normal 55 3 2 2 2 2 2" xfId="28799" xr:uid="{00000000-0005-0000-0000-000081700000}"/>
    <cellStyle name="Normal 55 3 2 2 2 3" xfId="28800" xr:uid="{00000000-0005-0000-0000-000082700000}"/>
    <cellStyle name="Normal 55 3 2 2 3" xfId="28801" xr:uid="{00000000-0005-0000-0000-000083700000}"/>
    <cellStyle name="Normal 55 3 2 2 3 2" xfId="28802" xr:uid="{00000000-0005-0000-0000-000084700000}"/>
    <cellStyle name="Normal 55 3 2 2 4" xfId="28803" xr:uid="{00000000-0005-0000-0000-000085700000}"/>
    <cellStyle name="Normal 55 3 2 3" xfId="28804" xr:uid="{00000000-0005-0000-0000-000086700000}"/>
    <cellStyle name="Normal 55 3 2 3 2" xfId="28805" xr:uid="{00000000-0005-0000-0000-000087700000}"/>
    <cellStyle name="Normal 55 3 2 3 2 2" xfId="28806" xr:uid="{00000000-0005-0000-0000-000088700000}"/>
    <cellStyle name="Normal 55 3 2 3 2 2 2" xfId="28807" xr:uid="{00000000-0005-0000-0000-000089700000}"/>
    <cellStyle name="Normal 55 3 2 3 2 3" xfId="28808" xr:uid="{00000000-0005-0000-0000-00008A700000}"/>
    <cellStyle name="Normal 55 3 2 3 3" xfId="28809" xr:uid="{00000000-0005-0000-0000-00008B700000}"/>
    <cellStyle name="Normal 55 3 2 3 3 2" xfId="28810" xr:uid="{00000000-0005-0000-0000-00008C700000}"/>
    <cellStyle name="Normal 55 3 2 3 4" xfId="28811" xr:uid="{00000000-0005-0000-0000-00008D700000}"/>
    <cellStyle name="Normal 55 3 2 4" xfId="28812" xr:uid="{00000000-0005-0000-0000-00008E700000}"/>
    <cellStyle name="Normal 55 3 2 4 2" xfId="28813" xr:uid="{00000000-0005-0000-0000-00008F700000}"/>
    <cellStyle name="Normal 55 3 2 4 2 2" xfId="28814" xr:uid="{00000000-0005-0000-0000-000090700000}"/>
    <cellStyle name="Normal 55 3 2 4 3" xfId="28815" xr:uid="{00000000-0005-0000-0000-000091700000}"/>
    <cellStyle name="Normal 55 3 2 5" xfId="28816" xr:uid="{00000000-0005-0000-0000-000092700000}"/>
    <cellStyle name="Normal 55 3 2 5 2" xfId="28817" xr:uid="{00000000-0005-0000-0000-000093700000}"/>
    <cellStyle name="Normal 55 3 2 6" xfId="28818" xr:uid="{00000000-0005-0000-0000-000094700000}"/>
    <cellStyle name="Normal 55 3 3" xfId="28819" xr:uid="{00000000-0005-0000-0000-000095700000}"/>
    <cellStyle name="Normal 55 4" xfId="28820" xr:uid="{00000000-0005-0000-0000-000096700000}"/>
    <cellStyle name="Normal 55 4 2" xfId="28821" xr:uid="{00000000-0005-0000-0000-000097700000}"/>
    <cellStyle name="Normal 55 4 3" xfId="28822" xr:uid="{00000000-0005-0000-0000-000098700000}"/>
    <cellStyle name="Normal 55 5" xfId="28823" xr:uid="{00000000-0005-0000-0000-000099700000}"/>
    <cellStyle name="Normal 55 6" xfId="28824" xr:uid="{00000000-0005-0000-0000-00009A700000}"/>
    <cellStyle name="Normal 55 7" xfId="28825" xr:uid="{00000000-0005-0000-0000-00009B700000}"/>
    <cellStyle name="Normal 56" xfId="28826" xr:uid="{00000000-0005-0000-0000-00009C700000}"/>
    <cellStyle name="Normal 56 2" xfId="28827" xr:uid="{00000000-0005-0000-0000-00009D700000}"/>
    <cellStyle name="Normal 56 2 2" xfId="28828" xr:uid="{00000000-0005-0000-0000-00009E700000}"/>
    <cellStyle name="Normal 56 2 2 2" xfId="28829" xr:uid="{00000000-0005-0000-0000-00009F700000}"/>
    <cellStyle name="Normal 56 2 2 2 2" xfId="28830" xr:uid="{00000000-0005-0000-0000-0000A0700000}"/>
    <cellStyle name="Normal 56 2 2 2 2 2" xfId="28831" xr:uid="{00000000-0005-0000-0000-0000A1700000}"/>
    <cellStyle name="Normal 56 2 2 2 2 2 2" xfId="28832" xr:uid="{00000000-0005-0000-0000-0000A2700000}"/>
    <cellStyle name="Normal 56 2 2 2 2 2 2 2" xfId="28833" xr:uid="{00000000-0005-0000-0000-0000A3700000}"/>
    <cellStyle name="Normal 56 2 2 2 2 2 2 2 2" xfId="28834" xr:uid="{00000000-0005-0000-0000-0000A4700000}"/>
    <cellStyle name="Normal 56 2 2 2 2 2 2 3" xfId="28835" xr:uid="{00000000-0005-0000-0000-0000A5700000}"/>
    <cellStyle name="Normal 56 2 2 2 2 2 3" xfId="28836" xr:uid="{00000000-0005-0000-0000-0000A6700000}"/>
    <cellStyle name="Normal 56 2 2 2 2 2 3 2" xfId="28837" xr:uid="{00000000-0005-0000-0000-0000A7700000}"/>
    <cellStyle name="Normal 56 2 2 2 2 2 4" xfId="28838" xr:uid="{00000000-0005-0000-0000-0000A8700000}"/>
    <cellStyle name="Normal 56 2 2 2 2 3" xfId="28839" xr:uid="{00000000-0005-0000-0000-0000A9700000}"/>
    <cellStyle name="Normal 56 2 2 2 2 3 2" xfId="28840" xr:uid="{00000000-0005-0000-0000-0000AA700000}"/>
    <cellStyle name="Normal 56 2 2 2 2 3 2 2" xfId="28841" xr:uid="{00000000-0005-0000-0000-0000AB700000}"/>
    <cellStyle name="Normal 56 2 2 2 2 3 2 2 2" xfId="28842" xr:uid="{00000000-0005-0000-0000-0000AC700000}"/>
    <cellStyle name="Normal 56 2 2 2 2 3 2 3" xfId="28843" xr:uid="{00000000-0005-0000-0000-0000AD700000}"/>
    <cellStyle name="Normal 56 2 2 2 2 3 3" xfId="28844" xr:uid="{00000000-0005-0000-0000-0000AE700000}"/>
    <cellStyle name="Normal 56 2 2 2 2 3 3 2" xfId="28845" xr:uid="{00000000-0005-0000-0000-0000AF700000}"/>
    <cellStyle name="Normal 56 2 2 2 2 3 4" xfId="28846" xr:uid="{00000000-0005-0000-0000-0000B0700000}"/>
    <cellStyle name="Normal 56 2 2 2 2 4" xfId="28847" xr:uid="{00000000-0005-0000-0000-0000B1700000}"/>
    <cellStyle name="Normal 56 2 2 2 2 4 2" xfId="28848" xr:uid="{00000000-0005-0000-0000-0000B2700000}"/>
    <cellStyle name="Normal 56 2 2 2 2 4 2 2" xfId="28849" xr:uid="{00000000-0005-0000-0000-0000B3700000}"/>
    <cellStyle name="Normal 56 2 2 2 2 4 3" xfId="28850" xr:uid="{00000000-0005-0000-0000-0000B4700000}"/>
    <cellStyle name="Normal 56 2 2 2 2 5" xfId="28851" xr:uid="{00000000-0005-0000-0000-0000B5700000}"/>
    <cellStyle name="Normal 56 2 2 2 2 5 2" xfId="28852" xr:uid="{00000000-0005-0000-0000-0000B6700000}"/>
    <cellStyle name="Normal 56 2 2 2 2 6" xfId="28853" xr:uid="{00000000-0005-0000-0000-0000B7700000}"/>
    <cellStyle name="Normal 56 2 2 2 3" xfId="28854" xr:uid="{00000000-0005-0000-0000-0000B8700000}"/>
    <cellStyle name="Normal 56 2 2 2 3 2" xfId="28855" xr:uid="{00000000-0005-0000-0000-0000B9700000}"/>
    <cellStyle name="Normal 56 2 2 2 3 2 2" xfId="28856" xr:uid="{00000000-0005-0000-0000-0000BA700000}"/>
    <cellStyle name="Normal 56 2 2 2 3 2 2 2" xfId="28857" xr:uid="{00000000-0005-0000-0000-0000BB700000}"/>
    <cellStyle name="Normal 56 2 2 2 3 2 3" xfId="28858" xr:uid="{00000000-0005-0000-0000-0000BC700000}"/>
    <cellStyle name="Normal 56 2 2 2 3 3" xfId="28859" xr:uid="{00000000-0005-0000-0000-0000BD700000}"/>
    <cellStyle name="Normal 56 2 2 2 3 3 2" xfId="28860" xr:uid="{00000000-0005-0000-0000-0000BE700000}"/>
    <cellStyle name="Normal 56 2 2 2 3 4" xfId="28861" xr:uid="{00000000-0005-0000-0000-0000BF700000}"/>
    <cellStyle name="Normal 56 2 2 2 4" xfId="28862" xr:uid="{00000000-0005-0000-0000-0000C0700000}"/>
    <cellStyle name="Normal 56 2 2 2 4 2" xfId="28863" xr:uid="{00000000-0005-0000-0000-0000C1700000}"/>
    <cellStyle name="Normal 56 2 2 2 4 2 2" xfId="28864" xr:uid="{00000000-0005-0000-0000-0000C2700000}"/>
    <cellStyle name="Normal 56 2 2 2 4 2 2 2" xfId="28865" xr:uid="{00000000-0005-0000-0000-0000C3700000}"/>
    <cellStyle name="Normal 56 2 2 2 4 2 3" xfId="28866" xr:uid="{00000000-0005-0000-0000-0000C4700000}"/>
    <cellStyle name="Normal 56 2 2 2 4 3" xfId="28867" xr:uid="{00000000-0005-0000-0000-0000C5700000}"/>
    <cellStyle name="Normal 56 2 2 2 4 3 2" xfId="28868" xr:uid="{00000000-0005-0000-0000-0000C6700000}"/>
    <cellStyle name="Normal 56 2 2 2 4 4" xfId="28869" xr:uid="{00000000-0005-0000-0000-0000C7700000}"/>
    <cellStyle name="Normal 56 2 2 2 5" xfId="28870" xr:uid="{00000000-0005-0000-0000-0000C8700000}"/>
    <cellStyle name="Normal 56 2 2 2 5 2" xfId="28871" xr:uid="{00000000-0005-0000-0000-0000C9700000}"/>
    <cellStyle name="Normal 56 2 2 2 5 2 2" xfId="28872" xr:uid="{00000000-0005-0000-0000-0000CA700000}"/>
    <cellStyle name="Normal 56 2 2 2 5 3" xfId="28873" xr:uid="{00000000-0005-0000-0000-0000CB700000}"/>
    <cellStyle name="Normal 56 2 2 2 6" xfId="28874" xr:uid="{00000000-0005-0000-0000-0000CC700000}"/>
    <cellStyle name="Normal 56 2 2 2 6 2" xfId="28875" xr:uid="{00000000-0005-0000-0000-0000CD700000}"/>
    <cellStyle name="Normal 56 2 2 2 7" xfId="28876" xr:uid="{00000000-0005-0000-0000-0000CE700000}"/>
    <cellStyle name="Normal 56 2 2 3" xfId="28877" xr:uid="{00000000-0005-0000-0000-0000CF700000}"/>
    <cellStyle name="Normal 56 2 2 3 2" xfId="28878" xr:uid="{00000000-0005-0000-0000-0000D0700000}"/>
    <cellStyle name="Normal 56 2 2 3 2 2" xfId="28879" xr:uid="{00000000-0005-0000-0000-0000D1700000}"/>
    <cellStyle name="Normal 56 2 2 3 2 2 2" xfId="28880" xr:uid="{00000000-0005-0000-0000-0000D2700000}"/>
    <cellStyle name="Normal 56 2 2 3 2 2 2 2" xfId="28881" xr:uid="{00000000-0005-0000-0000-0000D3700000}"/>
    <cellStyle name="Normal 56 2 2 3 2 2 3" xfId="28882" xr:uid="{00000000-0005-0000-0000-0000D4700000}"/>
    <cellStyle name="Normal 56 2 2 3 2 3" xfId="28883" xr:uid="{00000000-0005-0000-0000-0000D5700000}"/>
    <cellStyle name="Normal 56 2 2 3 2 3 2" xfId="28884" xr:uid="{00000000-0005-0000-0000-0000D6700000}"/>
    <cellStyle name="Normal 56 2 2 3 2 4" xfId="28885" xr:uid="{00000000-0005-0000-0000-0000D7700000}"/>
    <cellStyle name="Normal 56 2 2 3 3" xfId="28886" xr:uid="{00000000-0005-0000-0000-0000D8700000}"/>
    <cellStyle name="Normal 56 2 2 3 3 2" xfId="28887" xr:uid="{00000000-0005-0000-0000-0000D9700000}"/>
    <cellStyle name="Normal 56 2 2 3 3 2 2" xfId="28888" xr:uid="{00000000-0005-0000-0000-0000DA700000}"/>
    <cellStyle name="Normal 56 2 2 3 3 2 2 2" xfId="28889" xr:uid="{00000000-0005-0000-0000-0000DB700000}"/>
    <cellStyle name="Normal 56 2 2 3 3 2 3" xfId="28890" xr:uid="{00000000-0005-0000-0000-0000DC700000}"/>
    <cellStyle name="Normal 56 2 2 3 3 3" xfId="28891" xr:uid="{00000000-0005-0000-0000-0000DD700000}"/>
    <cellStyle name="Normal 56 2 2 3 3 3 2" xfId="28892" xr:uid="{00000000-0005-0000-0000-0000DE700000}"/>
    <cellStyle name="Normal 56 2 2 3 3 4" xfId="28893" xr:uid="{00000000-0005-0000-0000-0000DF700000}"/>
    <cellStyle name="Normal 56 2 2 3 4" xfId="28894" xr:uid="{00000000-0005-0000-0000-0000E0700000}"/>
    <cellStyle name="Normal 56 2 2 3 4 2" xfId="28895" xr:uid="{00000000-0005-0000-0000-0000E1700000}"/>
    <cellStyle name="Normal 56 2 2 3 4 2 2" xfId="28896" xr:uid="{00000000-0005-0000-0000-0000E2700000}"/>
    <cellStyle name="Normal 56 2 2 3 4 3" xfId="28897" xr:uid="{00000000-0005-0000-0000-0000E3700000}"/>
    <cellStyle name="Normal 56 2 2 3 5" xfId="28898" xr:uid="{00000000-0005-0000-0000-0000E4700000}"/>
    <cellStyle name="Normal 56 2 2 3 5 2" xfId="28899" xr:uid="{00000000-0005-0000-0000-0000E5700000}"/>
    <cellStyle name="Normal 56 2 2 3 6" xfId="28900" xr:uid="{00000000-0005-0000-0000-0000E6700000}"/>
    <cellStyle name="Normal 56 2 2 4" xfId="28901" xr:uid="{00000000-0005-0000-0000-0000E7700000}"/>
    <cellStyle name="Normal 56 2 2 4 2" xfId="28902" xr:uid="{00000000-0005-0000-0000-0000E8700000}"/>
    <cellStyle name="Normal 56 2 2 4 2 2" xfId="28903" xr:uid="{00000000-0005-0000-0000-0000E9700000}"/>
    <cellStyle name="Normal 56 2 2 4 2 2 2" xfId="28904" xr:uid="{00000000-0005-0000-0000-0000EA700000}"/>
    <cellStyle name="Normal 56 2 2 4 2 3" xfId="28905" xr:uid="{00000000-0005-0000-0000-0000EB700000}"/>
    <cellStyle name="Normal 56 2 2 4 3" xfId="28906" xr:uid="{00000000-0005-0000-0000-0000EC700000}"/>
    <cellStyle name="Normal 56 2 2 4 3 2" xfId="28907" xr:uid="{00000000-0005-0000-0000-0000ED700000}"/>
    <cellStyle name="Normal 56 2 2 4 4" xfId="28908" xr:uid="{00000000-0005-0000-0000-0000EE700000}"/>
    <cellStyle name="Normal 56 2 2 5" xfId="28909" xr:uid="{00000000-0005-0000-0000-0000EF700000}"/>
    <cellStyle name="Normal 56 2 2 5 2" xfId="28910" xr:uid="{00000000-0005-0000-0000-0000F0700000}"/>
    <cellStyle name="Normal 56 2 2 5 2 2" xfId="28911" xr:uid="{00000000-0005-0000-0000-0000F1700000}"/>
    <cellStyle name="Normal 56 2 2 5 2 2 2" xfId="28912" xr:uid="{00000000-0005-0000-0000-0000F2700000}"/>
    <cellStyle name="Normal 56 2 2 5 2 3" xfId="28913" xr:uid="{00000000-0005-0000-0000-0000F3700000}"/>
    <cellStyle name="Normal 56 2 2 5 3" xfId="28914" xr:uid="{00000000-0005-0000-0000-0000F4700000}"/>
    <cellStyle name="Normal 56 2 2 5 3 2" xfId="28915" xr:uid="{00000000-0005-0000-0000-0000F5700000}"/>
    <cellStyle name="Normal 56 2 2 5 4" xfId="28916" xr:uid="{00000000-0005-0000-0000-0000F6700000}"/>
    <cellStyle name="Normal 56 2 2 6" xfId="28917" xr:uid="{00000000-0005-0000-0000-0000F7700000}"/>
    <cellStyle name="Normal 56 2 2 6 2" xfId="28918" xr:uid="{00000000-0005-0000-0000-0000F8700000}"/>
    <cellStyle name="Normal 56 2 2 6 2 2" xfId="28919" xr:uid="{00000000-0005-0000-0000-0000F9700000}"/>
    <cellStyle name="Normal 56 2 2 6 3" xfId="28920" xr:uid="{00000000-0005-0000-0000-0000FA700000}"/>
    <cellStyle name="Normal 56 2 2 7" xfId="28921" xr:uid="{00000000-0005-0000-0000-0000FB700000}"/>
    <cellStyle name="Normal 56 2 2 7 2" xfId="28922" xr:uid="{00000000-0005-0000-0000-0000FC700000}"/>
    <cellStyle name="Normal 56 2 2 8" xfId="28923" xr:uid="{00000000-0005-0000-0000-0000FD700000}"/>
    <cellStyle name="Normal 56 2 3" xfId="28924" xr:uid="{00000000-0005-0000-0000-0000FE700000}"/>
    <cellStyle name="Normal 56 2 3 2" xfId="28925" xr:uid="{00000000-0005-0000-0000-0000FF700000}"/>
    <cellStyle name="Normal 56 2 3 2 2" xfId="28926" xr:uid="{00000000-0005-0000-0000-000000710000}"/>
    <cellStyle name="Normal 56 2 3 2 2 2" xfId="28927" xr:uid="{00000000-0005-0000-0000-000001710000}"/>
    <cellStyle name="Normal 56 2 3 2 2 2 2" xfId="28928" xr:uid="{00000000-0005-0000-0000-000002710000}"/>
    <cellStyle name="Normal 56 2 3 2 2 2 2 2" xfId="28929" xr:uid="{00000000-0005-0000-0000-000003710000}"/>
    <cellStyle name="Normal 56 2 3 2 2 2 3" xfId="28930" xr:uid="{00000000-0005-0000-0000-000004710000}"/>
    <cellStyle name="Normal 56 2 3 2 2 3" xfId="28931" xr:uid="{00000000-0005-0000-0000-000005710000}"/>
    <cellStyle name="Normal 56 2 3 2 2 3 2" xfId="28932" xr:uid="{00000000-0005-0000-0000-000006710000}"/>
    <cellStyle name="Normal 56 2 3 2 2 4" xfId="28933" xr:uid="{00000000-0005-0000-0000-000007710000}"/>
    <cellStyle name="Normal 56 2 3 2 3" xfId="28934" xr:uid="{00000000-0005-0000-0000-000008710000}"/>
    <cellStyle name="Normal 56 2 3 2 3 2" xfId="28935" xr:uid="{00000000-0005-0000-0000-000009710000}"/>
    <cellStyle name="Normal 56 2 3 2 3 2 2" xfId="28936" xr:uid="{00000000-0005-0000-0000-00000A710000}"/>
    <cellStyle name="Normal 56 2 3 2 3 2 2 2" xfId="28937" xr:uid="{00000000-0005-0000-0000-00000B710000}"/>
    <cellStyle name="Normal 56 2 3 2 3 2 3" xfId="28938" xr:uid="{00000000-0005-0000-0000-00000C710000}"/>
    <cellStyle name="Normal 56 2 3 2 3 3" xfId="28939" xr:uid="{00000000-0005-0000-0000-00000D710000}"/>
    <cellStyle name="Normal 56 2 3 2 3 3 2" xfId="28940" xr:uid="{00000000-0005-0000-0000-00000E710000}"/>
    <cellStyle name="Normal 56 2 3 2 3 4" xfId="28941" xr:uid="{00000000-0005-0000-0000-00000F710000}"/>
    <cellStyle name="Normal 56 2 3 2 4" xfId="28942" xr:uid="{00000000-0005-0000-0000-000010710000}"/>
    <cellStyle name="Normal 56 2 3 2 4 2" xfId="28943" xr:uid="{00000000-0005-0000-0000-000011710000}"/>
    <cellStyle name="Normal 56 2 3 2 4 2 2" xfId="28944" xr:uid="{00000000-0005-0000-0000-000012710000}"/>
    <cellStyle name="Normal 56 2 3 2 4 3" xfId="28945" xr:uid="{00000000-0005-0000-0000-000013710000}"/>
    <cellStyle name="Normal 56 2 3 2 5" xfId="28946" xr:uid="{00000000-0005-0000-0000-000014710000}"/>
    <cellStyle name="Normal 56 2 3 2 5 2" xfId="28947" xr:uid="{00000000-0005-0000-0000-000015710000}"/>
    <cellStyle name="Normal 56 2 3 2 6" xfId="28948" xr:uid="{00000000-0005-0000-0000-000016710000}"/>
    <cellStyle name="Normal 56 2 3 3" xfId="28949" xr:uid="{00000000-0005-0000-0000-000017710000}"/>
    <cellStyle name="Normal 56 2 3 3 2" xfId="28950" xr:uid="{00000000-0005-0000-0000-000018710000}"/>
    <cellStyle name="Normal 56 2 3 3 2 2" xfId="28951" xr:uid="{00000000-0005-0000-0000-000019710000}"/>
    <cellStyle name="Normal 56 2 3 3 2 2 2" xfId="28952" xr:uid="{00000000-0005-0000-0000-00001A710000}"/>
    <cellStyle name="Normal 56 2 3 3 2 3" xfId="28953" xr:uid="{00000000-0005-0000-0000-00001B710000}"/>
    <cellStyle name="Normal 56 2 3 3 3" xfId="28954" xr:uid="{00000000-0005-0000-0000-00001C710000}"/>
    <cellStyle name="Normal 56 2 3 3 3 2" xfId="28955" xr:uid="{00000000-0005-0000-0000-00001D710000}"/>
    <cellStyle name="Normal 56 2 3 3 4" xfId="28956" xr:uid="{00000000-0005-0000-0000-00001E710000}"/>
    <cellStyle name="Normal 56 2 3 4" xfId="28957" xr:uid="{00000000-0005-0000-0000-00001F710000}"/>
    <cellStyle name="Normal 56 2 3 4 2" xfId="28958" xr:uid="{00000000-0005-0000-0000-000020710000}"/>
    <cellStyle name="Normal 56 2 3 4 2 2" xfId="28959" xr:uid="{00000000-0005-0000-0000-000021710000}"/>
    <cellStyle name="Normal 56 2 3 4 2 2 2" xfId="28960" xr:uid="{00000000-0005-0000-0000-000022710000}"/>
    <cellStyle name="Normal 56 2 3 4 2 3" xfId="28961" xr:uid="{00000000-0005-0000-0000-000023710000}"/>
    <cellStyle name="Normal 56 2 3 4 3" xfId="28962" xr:uid="{00000000-0005-0000-0000-000024710000}"/>
    <cellStyle name="Normal 56 2 3 4 3 2" xfId="28963" xr:uid="{00000000-0005-0000-0000-000025710000}"/>
    <cellStyle name="Normal 56 2 3 4 4" xfId="28964" xr:uid="{00000000-0005-0000-0000-000026710000}"/>
    <cellStyle name="Normal 56 2 3 5" xfId="28965" xr:uid="{00000000-0005-0000-0000-000027710000}"/>
    <cellStyle name="Normal 56 2 3 5 2" xfId="28966" xr:uid="{00000000-0005-0000-0000-000028710000}"/>
    <cellStyle name="Normal 56 2 3 5 2 2" xfId="28967" xr:uid="{00000000-0005-0000-0000-000029710000}"/>
    <cellStyle name="Normal 56 2 3 5 3" xfId="28968" xr:uid="{00000000-0005-0000-0000-00002A710000}"/>
    <cellStyle name="Normal 56 2 3 6" xfId="28969" xr:uid="{00000000-0005-0000-0000-00002B710000}"/>
    <cellStyle name="Normal 56 2 3 6 2" xfId="28970" xr:uid="{00000000-0005-0000-0000-00002C710000}"/>
    <cellStyle name="Normal 56 2 3 7" xfId="28971" xr:uid="{00000000-0005-0000-0000-00002D710000}"/>
    <cellStyle name="Normal 56 2 4" xfId="28972" xr:uid="{00000000-0005-0000-0000-00002E710000}"/>
    <cellStyle name="Normal 56 2 4 2" xfId="28973" xr:uid="{00000000-0005-0000-0000-00002F710000}"/>
    <cellStyle name="Normal 56 2 4 2 2" xfId="28974" xr:uid="{00000000-0005-0000-0000-000030710000}"/>
    <cellStyle name="Normal 56 2 4 2 2 2" xfId="28975" xr:uid="{00000000-0005-0000-0000-000031710000}"/>
    <cellStyle name="Normal 56 2 4 2 2 2 2" xfId="28976" xr:uid="{00000000-0005-0000-0000-000032710000}"/>
    <cellStyle name="Normal 56 2 4 2 2 3" xfId="28977" xr:uid="{00000000-0005-0000-0000-000033710000}"/>
    <cellStyle name="Normal 56 2 4 2 3" xfId="28978" xr:uid="{00000000-0005-0000-0000-000034710000}"/>
    <cellStyle name="Normal 56 2 4 2 3 2" xfId="28979" xr:uid="{00000000-0005-0000-0000-000035710000}"/>
    <cellStyle name="Normal 56 2 4 2 4" xfId="28980" xr:uid="{00000000-0005-0000-0000-000036710000}"/>
    <cellStyle name="Normal 56 2 4 3" xfId="28981" xr:uid="{00000000-0005-0000-0000-000037710000}"/>
    <cellStyle name="Normal 56 2 4 3 2" xfId="28982" xr:uid="{00000000-0005-0000-0000-000038710000}"/>
    <cellStyle name="Normal 56 2 4 3 2 2" xfId="28983" xr:uid="{00000000-0005-0000-0000-000039710000}"/>
    <cellStyle name="Normal 56 2 4 3 2 2 2" xfId="28984" xr:uid="{00000000-0005-0000-0000-00003A710000}"/>
    <cellStyle name="Normal 56 2 4 3 2 3" xfId="28985" xr:uid="{00000000-0005-0000-0000-00003B710000}"/>
    <cellStyle name="Normal 56 2 4 3 3" xfId="28986" xr:uid="{00000000-0005-0000-0000-00003C710000}"/>
    <cellStyle name="Normal 56 2 4 3 3 2" xfId="28987" xr:uid="{00000000-0005-0000-0000-00003D710000}"/>
    <cellStyle name="Normal 56 2 4 3 4" xfId="28988" xr:uid="{00000000-0005-0000-0000-00003E710000}"/>
    <cellStyle name="Normal 56 2 4 4" xfId="28989" xr:uid="{00000000-0005-0000-0000-00003F710000}"/>
    <cellStyle name="Normal 56 2 4 4 2" xfId="28990" xr:uid="{00000000-0005-0000-0000-000040710000}"/>
    <cellStyle name="Normal 56 2 4 4 2 2" xfId="28991" xr:uid="{00000000-0005-0000-0000-000041710000}"/>
    <cellStyle name="Normal 56 2 4 4 3" xfId="28992" xr:uid="{00000000-0005-0000-0000-000042710000}"/>
    <cellStyle name="Normal 56 2 4 5" xfId="28993" xr:uid="{00000000-0005-0000-0000-000043710000}"/>
    <cellStyle name="Normal 56 2 4 5 2" xfId="28994" xr:uid="{00000000-0005-0000-0000-000044710000}"/>
    <cellStyle name="Normal 56 2 4 6" xfId="28995" xr:uid="{00000000-0005-0000-0000-000045710000}"/>
    <cellStyle name="Normal 56 2 5" xfId="28996" xr:uid="{00000000-0005-0000-0000-000046710000}"/>
    <cellStyle name="Normal 56 2 5 2" xfId="28997" xr:uid="{00000000-0005-0000-0000-000047710000}"/>
    <cellStyle name="Normal 56 2 5 2 2" xfId="28998" xr:uid="{00000000-0005-0000-0000-000048710000}"/>
    <cellStyle name="Normal 56 2 5 2 2 2" xfId="28999" xr:uid="{00000000-0005-0000-0000-000049710000}"/>
    <cellStyle name="Normal 56 2 5 2 3" xfId="29000" xr:uid="{00000000-0005-0000-0000-00004A710000}"/>
    <cellStyle name="Normal 56 2 5 3" xfId="29001" xr:uid="{00000000-0005-0000-0000-00004B710000}"/>
    <cellStyle name="Normal 56 2 5 3 2" xfId="29002" xr:uid="{00000000-0005-0000-0000-00004C710000}"/>
    <cellStyle name="Normal 56 2 5 4" xfId="29003" xr:uid="{00000000-0005-0000-0000-00004D710000}"/>
    <cellStyle name="Normal 56 2 6" xfId="29004" xr:uid="{00000000-0005-0000-0000-00004E710000}"/>
    <cellStyle name="Normal 56 2 6 2" xfId="29005" xr:uid="{00000000-0005-0000-0000-00004F710000}"/>
    <cellStyle name="Normal 56 2 6 2 2" xfId="29006" xr:uid="{00000000-0005-0000-0000-000050710000}"/>
    <cellStyle name="Normal 56 2 6 2 2 2" xfId="29007" xr:uid="{00000000-0005-0000-0000-000051710000}"/>
    <cellStyle name="Normal 56 2 6 2 3" xfId="29008" xr:uid="{00000000-0005-0000-0000-000052710000}"/>
    <cellStyle name="Normal 56 2 6 3" xfId="29009" xr:uid="{00000000-0005-0000-0000-000053710000}"/>
    <cellStyle name="Normal 56 2 6 3 2" xfId="29010" xr:uid="{00000000-0005-0000-0000-000054710000}"/>
    <cellStyle name="Normal 56 2 6 4" xfId="29011" xr:uid="{00000000-0005-0000-0000-000055710000}"/>
    <cellStyle name="Normal 56 2 7" xfId="29012" xr:uid="{00000000-0005-0000-0000-000056710000}"/>
    <cellStyle name="Normal 56 2 7 2" xfId="29013" xr:uid="{00000000-0005-0000-0000-000057710000}"/>
    <cellStyle name="Normal 56 2 7 2 2" xfId="29014" xr:uid="{00000000-0005-0000-0000-000058710000}"/>
    <cellStyle name="Normal 56 2 7 3" xfId="29015" xr:uid="{00000000-0005-0000-0000-000059710000}"/>
    <cellStyle name="Normal 56 2 8" xfId="29016" xr:uid="{00000000-0005-0000-0000-00005A710000}"/>
    <cellStyle name="Normal 56 2 8 2" xfId="29017" xr:uid="{00000000-0005-0000-0000-00005B710000}"/>
    <cellStyle name="Normal 56 2 9" xfId="29018" xr:uid="{00000000-0005-0000-0000-00005C710000}"/>
    <cellStyle name="Normal 56 3" xfId="29019" xr:uid="{00000000-0005-0000-0000-00005D710000}"/>
    <cellStyle name="Normal 56 3 2" xfId="29020" xr:uid="{00000000-0005-0000-0000-00005E710000}"/>
    <cellStyle name="Normal 56 3 2 2" xfId="29021" xr:uid="{00000000-0005-0000-0000-00005F710000}"/>
    <cellStyle name="Normal 56 3 2 2 2" xfId="29022" xr:uid="{00000000-0005-0000-0000-000060710000}"/>
    <cellStyle name="Normal 56 3 2 2 2 2" xfId="29023" xr:uid="{00000000-0005-0000-0000-000061710000}"/>
    <cellStyle name="Normal 56 3 2 2 2 2 2" xfId="29024" xr:uid="{00000000-0005-0000-0000-000062710000}"/>
    <cellStyle name="Normal 56 3 2 2 2 2 2 2" xfId="29025" xr:uid="{00000000-0005-0000-0000-000063710000}"/>
    <cellStyle name="Normal 56 3 2 2 2 2 3" xfId="29026" xr:uid="{00000000-0005-0000-0000-000064710000}"/>
    <cellStyle name="Normal 56 3 2 2 2 3" xfId="29027" xr:uid="{00000000-0005-0000-0000-000065710000}"/>
    <cellStyle name="Normal 56 3 2 2 2 3 2" xfId="29028" xr:uid="{00000000-0005-0000-0000-000066710000}"/>
    <cellStyle name="Normal 56 3 2 2 2 4" xfId="29029" xr:uid="{00000000-0005-0000-0000-000067710000}"/>
    <cellStyle name="Normal 56 3 2 2 3" xfId="29030" xr:uid="{00000000-0005-0000-0000-000068710000}"/>
    <cellStyle name="Normal 56 3 2 2 3 2" xfId="29031" xr:uid="{00000000-0005-0000-0000-000069710000}"/>
    <cellStyle name="Normal 56 3 2 2 3 2 2" xfId="29032" xr:uid="{00000000-0005-0000-0000-00006A710000}"/>
    <cellStyle name="Normal 56 3 2 2 3 2 2 2" xfId="29033" xr:uid="{00000000-0005-0000-0000-00006B710000}"/>
    <cellStyle name="Normal 56 3 2 2 3 2 3" xfId="29034" xr:uid="{00000000-0005-0000-0000-00006C710000}"/>
    <cellStyle name="Normal 56 3 2 2 3 3" xfId="29035" xr:uid="{00000000-0005-0000-0000-00006D710000}"/>
    <cellStyle name="Normal 56 3 2 2 3 3 2" xfId="29036" xr:uid="{00000000-0005-0000-0000-00006E710000}"/>
    <cellStyle name="Normal 56 3 2 2 3 4" xfId="29037" xr:uid="{00000000-0005-0000-0000-00006F710000}"/>
    <cellStyle name="Normal 56 3 2 2 4" xfId="29038" xr:uid="{00000000-0005-0000-0000-000070710000}"/>
    <cellStyle name="Normal 56 3 2 2 4 2" xfId="29039" xr:uid="{00000000-0005-0000-0000-000071710000}"/>
    <cellStyle name="Normal 56 3 2 2 4 2 2" xfId="29040" xr:uid="{00000000-0005-0000-0000-000072710000}"/>
    <cellStyle name="Normal 56 3 2 2 4 3" xfId="29041" xr:uid="{00000000-0005-0000-0000-000073710000}"/>
    <cellStyle name="Normal 56 3 2 2 5" xfId="29042" xr:uid="{00000000-0005-0000-0000-000074710000}"/>
    <cellStyle name="Normal 56 3 2 2 5 2" xfId="29043" xr:uid="{00000000-0005-0000-0000-000075710000}"/>
    <cellStyle name="Normal 56 3 2 2 6" xfId="29044" xr:uid="{00000000-0005-0000-0000-000076710000}"/>
    <cellStyle name="Normal 56 3 2 3" xfId="29045" xr:uid="{00000000-0005-0000-0000-000077710000}"/>
    <cellStyle name="Normal 56 3 2 3 2" xfId="29046" xr:uid="{00000000-0005-0000-0000-000078710000}"/>
    <cellStyle name="Normal 56 3 2 3 2 2" xfId="29047" xr:uid="{00000000-0005-0000-0000-000079710000}"/>
    <cellStyle name="Normal 56 3 2 3 2 2 2" xfId="29048" xr:uid="{00000000-0005-0000-0000-00007A710000}"/>
    <cellStyle name="Normal 56 3 2 3 2 3" xfId="29049" xr:uid="{00000000-0005-0000-0000-00007B710000}"/>
    <cellStyle name="Normal 56 3 2 3 3" xfId="29050" xr:uid="{00000000-0005-0000-0000-00007C710000}"/>
    <cellStyle name="Normal 56 3 2 3 3 2" xfId="29051" xr:uid="{00000000-0005-0000-0000-00007D710000}"/>
    <cellStyle name="Normal 56 3 2 3 4" xfId="29052" xr:uid="{00000000-0005-0000-0000-00007E710000}"/>
    <cellStyle name="Normal 56 3 2 4" xfId="29053" xr:uid="{00000000-0005-0000-0000-00007F710000}"/>
    <cellStyle name="Normal 56 3 2 4 2" xfId="29054" xr:uid="{00000000-0005-0000-0000-000080710000}"/>
    <cellStyle name="Normal 56 3 2 4 2 2" xfId="29055" xr:uid="{00000000-0005-0000-0000-000081710000}"/>
    <cellStyle name="Normal 56 3 2 4 2 2 2" xfId="29056" xr:uid="{00000000-0005-0000-0000-000082710000}"/>
    <cellStyle name="Normal 56 3 2 4 2 3" xfId="29057" xr:uid="{00000000-0005-0000-0000-000083710000}"/>
    <cellStyle name="Normal 56 3 2 4 3" xfId="29058" xr:uid="{00000000-0005-0000-0000-000084710000}"/>
    <cellStyle name="Normal 56 3 2 4 3 2" xfId="29059" xr:uid="{00000000-0005-0000-0000-000085710000}"/>
    <cellStyle name="Normal 56 3 2 4 4" xfId="29060" xr:uid="{00000000-0005-0000-0000-000086710000}"/>
    <cellStyle name="Normal 56 3 2 5" xfId="29061" xr:uid="{00000000-0005-0000-0000-000087710000}"/>
    <cellStyle name="Normal 56 3 2 5 2" xfId="29062" xr:uid="{00000000-0005-0000-0000-000088710000}"/>
    <cellStyle name="Normal 56 3 2 5 2 2" xfId="29063" xr:uid="{00000000-0005-0000-0000-000089710000}"/>
    <cellStyle name="Normal 56 3 2 5 3" xfId="29064" xr:uid="{00000000-0005-0000-0000-00008A710000}"/>
    <cellStyle name="Normal 56 3 2 6" xfId="29065" xr:uid="{00000000-0005-0000-0000-00008B710000}"/>
    <cellStyle name="Normal 56 3 2 6 2" xfId="29066" xr:uid="{00000000-0005-0000-0000-00008C710000}"/>
    <cellStyle name="Normal 56 3 2 7" xfId="29067" xr:uid="{00000000-0005-0000-0000-00008D710000}"/>
    <cellStyle name="Normal 56 3 3" xfId="29068" xr:uid="{00000000-0005-0000-0000-00008E710000}"/>
    <cellStyle name="Normal 56 3 3 2" xfId="29069" xr:uid="{00000000-0005-0000-0000-00008F710000}"/>
    <cellStyle name="Normal 56 3 3 2 2" xfId="29070" xr:uid="{00000000-0005-0000-0000-000090710000}"/>
    <cellStyle name="Normal 56 3 3 2 2 2" xfId="29071" xr:uid="{00000000-0005-0000-0000-000091710000}"/>
    <cellStyle name="Normal 56 3 3 2 2 2 2" xfId="29072" xr:uid="{00000000-0005-0000-0000-000092710000}"/>
    <cellStyle name="Normal 56 3 3 2 2 3" xfId="29073" xr:uid="{00000000-0005-0000-0000-000093710000}"/>
    <cellStyle name="Normal 56 3 3 2 3" xfId="29074" xr:uid="{00000000-0005-0000-0000-000094710000}"/>
    <cellStyle name="Normal 56 3 3 2 3 2" xfId="29075" xr:uid="{00000000-0005-0000-0000-000095710000}"/>
    <cellStyle name="Normal 56 3 3 2 4" xfId="29076" xr:uid="{00000000-0005-0000-0000-000096710000}"/>
    <cellStyle name="Normal 56 3 3 3" xfId="29077" xr:uid="{00000000-0005-0000-0000-000097710000}"/>
    <cellStyle name="Normal 56 3 3 3 2" xfId="29078" xr:uid="{00000000-0005-0000-0000-000098710000}"/>
    <cellStyle name="Normal 56 3 3 3 2 2" xfId="29079" xr:uid="{00000000-0005-0000-0000-000099710000}"/>
    <cellStyle name="Normal 56 3 3 3 2 2 2" xfId="29080" xr:uid="{00000000-0005-0000-0000-00009A710000}"/>
    <cellStyle name="Normal 56 3 3 3 2 3" xfId="29081" xr:uid="{00000000-0005-0000-0000-00009B710000}"/>
    <cellStyle name="Normal 56 3 3 3 3" xfId="29082" xr:uid="{00000000-0005-0000-0000-00009C710000}"/>
    <cellStyle name="Normal 56 3 3 3 3 2" xfId="29083" xr:uid="{00000000-0005-0000-0000-00009D710000}"/>
    <cellStyle name="Normal 56 3 3 3 4" xfId="29084" xr:uid="{00000000-0005-0000-0000-00009E710000}"/>
    <cellStyle name="Normal 56 3 3 4" xfId="29085" xr:uid="{00000000-0005-0000-0000-00009F710000}"/>
    <cellStyle name="Normal 56 3 3 4 2" xfId="29086" xr:uid="{00000000-0005-0000-0000-0000A0710000}"/>
    <cellStyle name="Normal 56 3 3 4 2 2" xfId="29087" xr:uid="{00000000-0005-0000-0000-0000A1710000}"/>
    <cellStyle name="Normal 56 3 3 4 3" xfId="29088" xr:uid="{00000000-0005-0000-0000-0000A2710000}"/>
    <cellStyle name="Normal 56 3 3 5" xfId="29089" xr:uid="{00000000-0005-0000-0000-0000A3710000}"/>
    <cellStyle name="Normal 56 3 3 5 2" xfId="29090" xr:uid="{00000000-0005-0000-0000-0000A4710000}"/>
    <cellStyle name="Normal 56 3 3 6" xfId="29091" xr:uid="{00000000-0005-0000-0000-0000A5710000}"/>
    <cellStyle name="Normal 56 3 4" xfId="29092" xr:uid="{00000000-0005-0000-0000-0000A6710000}"/>
    <cellStyle name="Normal 56 3 4 2" xfId="29093" xr:uid="{00000000-0005-0000-0000-0000A7710000}"/>
    <cellStyle name="Normal 56 3 4 2 2" xfId="29094" xr:uid="{00000000-0005-0000-0000-0000A8710000}"/>
    <cellStyle name="Normal 56 3 4 2 2 2" xfId="29095" xr:uid="{00000000-0005-0000-0000-0000A9710000}"/>
    <cellStyle name="Normal 56 3 4 2 3" xfId="29096" xr:uid="{00000000-0005-0000-0000-0000AA710000}"/>
    <cellStyle name="Normal 56 3 4 3" xfId="29097" xr:uid="{00000000-0005-0000-0000-0000AB710000}"/>
    <cellStyle name="Normal 56 3 4 3 2" xfId="29098" xr:uid="{00000000-0005-0000-0000-0000AC710000}"/>
    <cellStyle name="Normal 56 3 4 4" xfId="29099" xr:uid="{00000000-0005-0000-0000-0000AD710000}"/>
    <cellStyle name="Normal 56 3 5" xfId="29100" xr:uid="{00000000-0005-0000-0000-0000AE710000}"/>
    <cellStyle name="Normal 56 3 5 2" xfId="29101" xr:uid="{00000000-0005-0000-0000-0000AF710000}"/>
    <cellStyle name="Normal 56 3 5 2 2" xfId="29102" xr:uid="{00000000-0005-0000-0000-0000B0710000}"/>
    <cellStyle name="Normal 56 3 5 2 2 2" xfId="29103" xr:uid="{00000000-0005-0000-0000-0000B1710000}"/>
    <cellStyle name="Normal 56 3 5 2 3" xfId="29104" xr:uid="{00000000-0005-0000-0000-0000B2710000}"/>
    <cellStyle name="Normal 56 3 5 3" xfId="29105" xr:uid="{00000000-0005-0000-0000-0000B3710000}"/>
    <cellStyle name="Normal 56 3 5 3 2" xfId="29106" xr:uid="{00000000-0005-0000-0000-0000B4710000}"/>
    <cellStyle name="Normal 56 3 5 4" xfId="29107" xr:uid="{00000000-0005-0000-0000-0000B5710000}"/>
    <cellStyle name="Normal 56 3 6" xfId="29108" xr:uid="{00000000-0005-0000-0000-0000B6710000}"/>
    <cellStyle name="Normal 56 3 6 2" xfId="29109" xr:uid="{00000000-0005-0000-0000-0000B7710000}"/>
    <cellStyle name="Normal 56 3 6 2 2" xfId="29110" xr:uid="{00000000-0005-0000-0000-0000B8710000}"/>
    <cellStyle name="Normal 56 3 6 3" xfId="29111" xr:uid="{00000000-0005-0000-0000-0000B9710000}"/>
    <cellStyle name="Normal 56 3 7" xfId="29112" xr:uid="{00000000-0005-0000-0000-0000BA710000}"/>
    <cellStyle name="Normal 56 3 7 2" xfId="29113" xr:uid="{00000000-0005-0000-0000-0000BB710000}"/>
    <cellStyle name="Normal 56 3 8" xfId="29114" xr:uid="{00000000-0005-0000-0000-0000BC710000}"/>
    <cellStyle name="Normal 56 4" xfId="29115" xr:uid="{00000000-0005-0000-0000-0000BD710000}"/>
    <cellStyle name="Normal 56 4 2" xfId="29116" xr:uid="{00000000-0005-0000-0000-0000BE710000}"/>
    <cellStyle name="Normal 56 4 2 2" xfId="29117" xr:uid="{00000000-0005-0000-0000-0000BF710000}"/>
    <cellStyle name="Normal 56 4 2 2 2" xfId="29118" xr:uid="{00000000-0005-0000-0000-0000C0710000}"/>
    <cellStyle name="Normal 56 4 2 2 2 2" xfId="29119" xr:uid="{00000000-0005-0000-0000-0000C1710000}"/>
    <cellStyle name="Normal 56 4 2 2 2 2 2" xfId="29120" xr:uid="{00000000-0005-0000-0000-0000C2710000}"/>
    <cellStyle name="Normal 56 4 2 2 2 3" xfId="29121" xr:uid="{00000000-0005-0000-0000-0000C3710000}"/>
    <cellStyle name="Normal 56 4 2 2 3" xfId="29122" xr:uid="{00000000-0005-0000-0000-0000C4710000}"/>
    <cellStyle name="Normal 56 4 2 2 3 2" xfId="29123" xr:uid="{00000000-0005-0000-0000-0000C5710000}"/>
    <cellStyle name="Normal 56 4 2 2 4" xfId="29124" xr:uid="{00000000-0005-0000-0000-0000C6710000}"/>
    <cellStyle name="Normal 56 4 2 3" xfId="29125" xr:uid="{00000000-0005-0000-0000-0000C7710000}"/>
    <cellStyle name="Normal 56 4 2 3 2" xfId="29126" xr:uid="{00000000-0005-0000-0000-0000C8710000}"/>
    <cellStyle name="Normal 56 4 2 3 2 2" xfId="29127" xr:uid="{00000000-0005-0000-0000-0000C9710000}"/>
    <cellStyle name="Normal 56 4 2 3 2 2 2" xfId="29128" xr:uid="{00000000-0005-0000-0000-0000CA710000}"/>
    <cellStyle name="Normal 56 4 2 3 2 3" xfId="29129" xr:uid="{00000000-0005-0000-0000-0000CB710000}"/>
    <cellStyle name="Normal 56 4 2 3 3" xfId="29130" xr:uid="{00000000-0005-0000-0000-0000CC710000}"/>
    <cellStyle name="Normal 56 4 2 3 3 2" xfId="29131" xr:uid="{00000000-0005-0000-0000-0000CD710000}"/>
    <cellStyle name="Normal 56 4 2 3 4" xfId="29132" xr:uid="{00000000-0005-0000-0000-0000CE710000}"/>
    <cellStyle name="Normal 56 4 2 4" xfId="29133" xr:uid="{00000000-0005-0000-0000-0000CF710000}"/>
    <cellStyle name="Normal 56 4 2 4 2" xfId="29134" xr:uid="{00000000-0005-0000-0000-0000D0710000}"/>
    <cellStyle name="Normal 56 4 2 4 2 2" xfId="29135" xr:uid="{00000000-0005-0000-0000-0000D1710000}"/>
    <cellStyle name="Normal 56 4 2 4 3" xfId="29136" xr:uid="{00000000-0005-0000-0000-0000D2710000}"/>
    <cellStyle name="Normal 56 4 2 5" xfId="29137" xr:uid="{00000000-0005-0000-0000-0000D3710000}"/>
    <cellStyle name="Normal 56 4 2 5 2" xfId="29138" xr:uid="{00000000-0005-0000-0000-0000D4710000}"/>
    <cellStyle name="Normal 56 4 2 6" xfId="29139" xr:uid="{00000000-0005-0000-0000-0000D5710000}"/>
    <cellStyle name="Normal 56 4 3" xfId="29140" xr:uid="{00000000-0005-0000-0000-0000D6710000}"/>
    <cellStyle name="Normal 56 4 3 2" xfId="29141" xr:uid="{00000000-0005-0000-0000-0000D7710000}"/>
    <cellStyle name="Normal 56 4 3 2 2" xfId="29142" xr:uid="{00000000-0005-0000-0000-0000D8710000}"/>
    <cellStyle name="Normal 56 4 3 2 2 2" xfId="29143" xr:uid="{00000000-0005-0000-0000-0000D9710000}"/>
    <cellStyle name="Normal 56 4 3 2 3" xfId="29144" xr:uid="{00000000-0005-0000-0000-0000DA710000}"/>
    <cellStyle name="Normal 56 4 3 3" xfId="29145" xr:uid="{00000000-0005-0000-0000-0000DB710000}"/>
    <cellStyle name="Normal 56 4 3 3 2" xfId="29146" xr:uid="{00000000-0005-0000-0000-0000DC710000}"/>
    <cellStyle name="Normal 56 4 3 4" xfId="29147" xr:uid="{00000000-0005-0000-0000-0000DD710000}"/>
    <cellStyle name="Normal 56 4 4" xfId="29148" xr:uid="{00000000-0005-0000-0000-0000DE710000}"/>
    <cellStyle name="Normal 56 4 4 2" xfId="29149" xr:uid="{00000000-0005-0000-0000-0000DF710000}"/>
    <cellStyle name="Normal 56 4 4 2 2" xfId="29150" xr:uid="{00000000-0005-0000-0000-0000E0710000}"/>
    <cellStyle name="Normal 56 4 4 2 2 2" xfId="29151" xr:uid="{00000000-0005-0000-0000-0000E1710000}"/>
    <cellStyle name="Normal 56 4 4 2 3" xfId="29152" xr:uid="{00000000-0005-0000-0000-0000E2710000}"/>
    <cellStyle name="Normal 56 4 4 3" xfId="29153" xr:uid="{00000000-0005-0000-0000-0000E3710000}"/>
    <cellStyle name="Normal 56 4 4 3 2" xfId="29154" xr:uid="{00000000-0005-0000-0000-0000E4710000}"/>
    <cellStyle name="Normal 56 4 4 4" xfId="29155" xr:uid="{00000000-0005-0000-0000-0000E5710000}"/>
    <cellStyle name="Normal 56 4 5" xfId="29156" xr:uid="{00000000-0005-0000-0000-0000E6710000}"/>
    <cellStyle name="Normal 56 4 5 2" xfId="29157" xr:uid="{00000000-0005-0000-0000-0000E7710000}"/>
    <cellStyle name="Normal 56 4 5 2 2" xfId="29158" xr:uid="{00000000-0005-0000-0000-0000E8710000}"/>
    <cellStyle name="Normal 56 4 5 3" xfId="29159" xr:uid="{00000000-0005-0000-0000-0000E9710000}"/>
    <cellStyle name="Normal 56 4 6" xfId="29160" xr:uid="{00000000-0005-0000-0000-0000EA710000}"/>
    <cellStyle name="Normal 56 4 6 2" xfId="29161" xr:uid="{00000000-0005-0000-0000-0000EB710000}"/>
    <cellStyle name="Normal 56 4 7" xfId="29162" xr:uid="{00000000-0005-0000-0000-0000EC710000}"/>
    <cellStyle name="Normal 56 5" xfId="29163" xr:uid="{00000000-0005-0000-0000-0000ED710000}"/>
    <cellStyle name="Normal 56 5 2" xfId="29164" xr:uid="{00000000-0005-0000-0000-0000EE710000}"/>
    <cellStyle name="Normal 56 5 2 2" xfId="29165" xr:uid="{00000000-0005-0000-0000-0000EF710000}"/>
    <cellStyle name="Normal 56 5 2 2 2" xfId="29166" xr:uid="{00000000-0005-0000-0000-0000F0710000}"/>
    <cellStyle name="Normal 56 5 2 2 2 2" xfId="29167" xr:uid="{00000000-0005-0000-0000-0000F1710000}"/>
    <cellStyle name="Normal 56 5 2 2 3" xfId="29168" xr:uid="{00000000-0005-0000-0000-0000F2710000}"/>
    <cellStyle name="Normal 56 5 2 3" xfId="29169" xr:uid="{00000000-0005-0000-0000-0000F3710000}"/>
    <cellStyle name="Normal 56 5 2 3 2" xfId="29170" xr:uid="{00000000-0005-0000-0000-0000F4710000}"/>
    <cellStyle name="Normal 56 5 2 4" xfId="29171" xr:uid="{00000000-0005-0000-0000-0000F5710000}"/>
    <cellStyle name="Normal 56 5 3" xfId="29172" xr:uid="{00000000-0005-0000-0000-0000F6710000}"/>
    <cellStyle name="Normal 56 5 3 2" xfId="29173" xr:uid="{00000000-0005-0000-0000-0000F7710000}"/>
    <cellStyle name="Normal 56 5 3 2 2" xfId="29174" xr:uid="{00000000-0005-0000-0000-0000F8710000}"/>
    <cellStyle name="Normal 56 5 3 2 2 2" xfId="29175" xr:uid="{00000000-0005-0000-0000-0000F9710000}"/>
    <cellStyle name="Normal 56 5 3 2 3" xfId="29176" xr:uid="{00000000-0005-0000-0000-0000FA710000}"/>
    <cellStyle name="Normal 56 5 3 3" xfId="29177" xr:uid="{00000000-0005-0000-0000-0000FB710000}"/>
    <cellStyle name="Normal 56 5 3 3 2" xfId="29178" xr:uid="{00000000-0005-0000-0000-0000FC710000}"/>
    <cellStyle name="Normal 56 5 3 4" xfId="29179" xr:uid="{00000000-0005-0000-0000-0000FD710000}"/>
    <cellStyle name="Normal 56 5 4" xfId="29180" xr:uid="{00000000-0005-0000-0000-0000FE710000}"/>
    <cellStyle name="Normal 56 5 4 2" xfId="29181" xr:uid="{00000000-0005-0000-0000-0000FF710000}"/>
    <cellStyle name="Normal 56 5 4 2 2" xfId="29182" xr:uid="{00000000-0005-0000-0000-000000720000}"/>
    <cellStyle name="Normal 56 5 4 3" xfId="29183" xr:uid="{00000000-0005-0000-0000-000001720000}"/>
    <cellStyle name="Normal 56 5 5" xfId="29184" xr:uid="{00000000-0005-0000-0000-000002720000}"/>
    <cellStyle name="Normal 56 5 5 2" xfId="29185" xr:uid="{00000000-0005-0000-0000-000003720000}"/>
    <cellStyle name="Normal 56 5 6" xfId="29186" xr:uid="{00000000-0005-0000-0000-000004720000}"/>
    <cellStyle name="Normal 56 6" xfId="29187" xr:uid="{00000000-0005-0000-0000-000005720000}"/>
    <cellStyle name="Normal 56 7" xfId="29188" xr:uid="{00000000-0005-0000-0000-000006720000}"/>
    <cellStyle name="Normal 57" xfId="29189" xr:uid="{00000000-0005-0000-0000-000007720000}"/>
    <cellStyle name="Normal 57 2" xfId="29190" xr:uid="{00000000-0005-0000-0000-000008720000}"/>
    <cellStyle name="Normal 57 2 2" xfId="29191" xr:uid="{00000000-0005-0000-0000-000009720000}"/>
    <cellStyle name="Normal 57 2 2 2" xfId="29192" xr:uid="{00000000-0005-0000-0000-00000A720000}"/>
    <cellStyle name="Normal 57 2 2 3" xfId="29193" xr:uid="{00000000-0005-0000-0000-00000B720000}"/>
    <cellStyle name="Normal 57 2 3" xfId="29194" xr:uid="{00000000-0005-0000-0000-00000C720000}"/>
    <cellStyle name="Normal 57 2 4" xfId="29195" xr:uid="{00000000-0005-0000-0000-00000D720000}"/>
    <cellStyle name="Normal 57 3" xfId="29196" xr:uid="{00000000-0005-0000-0000-00000E720000}"/>
    <cellStyle name="Normal 57 3 2" xfId="29197" xr:uid="{00000000-0005-0000-0000-00000F720000}"/>
    <cellStyle name="Normal 57 3 2 2" xfId="29198" xr:uid="{00000000-0005-0000-0000-000010720000}"/>
    <cellStyle name="Normal 57 3 2 2 2" xfId="29199" xr:uid="{00000000-0005-0000-0000-000011720000}"/>
    <cellStyle name="Normal 57 3 2 2 2 2" xfId="29200" xr:uid="{00000000-0005-0000-0000-000012720000}"/>
    <cellStyle name="Normal 57 3 2 2 3" xfId="29201" xr:uid="{00000000-0005-0000-0000-000013720000}"/>
    <cellStyle name="Normal 57 3 2 3" xfId="29202" xr:uid="{00000000-0005-0000-0000-000014720000}"/>
    <cellStyle name="Normal 57 3 2 3 2" xfId="29203" xr:uid="{00000000-0005-0000-0000-000015720000}"/>
    <cellStyle name="Normal 57 3 2 4" xfId="29204" xr:uid="{00000000-0005-0000-0000-000016720000}"/>
    <cellStyle name="Normal 57 3 3" xfId="29205" xr:uid="{00000000-0005-0000-0000-000017720000}"/>
    <cellStyle name="Normal 57 3 3 2" xfId="29206" xr:uid="{00000000-0005-0000-0000-000018720000}"/>
    <cellStyle name="Normal 57 3 3 2 2" xfId="29207" xr:uid="{00000000-0005-0000-0000-000019720000}"/>
    <cellStyle name="Normal 57 3 3 2 2 2" xfId="29208" xr:uid="{00000000-0005-0000-0000-00001A720000}"/>
    <cellStyle name="Normal 57 3 3 2 3" xfId="29209" xr:uid="{00000000-0005-0000-0000-00001B720000}"/>
    <cellStyle name="Normal 57 3 3 3" xfId="29210" xr:uid="{00000000-0005-0000-0000-00001C720000}"/>
    <cellStyle name="Normal 57 3 3 3 2" xfId="29211" xr:uid="{00000000-0005-0000-0000-00001D720000}"/>
    <cellStyle name="Normal 57 3 3 4" xfId="29212" xr:uid="{00000000-0005-0000-0000-00001E720000}"/>
    <cellStyle name="Normal 57 3 4" xfId="29213" xr:uid="{00000000-0005-0000-0000-00001F720000}"/>
    <cellStyle name="Normal 57 3 4 2" xfId="29214" xr:uid="{00000000-0005-0000-0000-000020720000}"/>
    <cellStyle name="Normal 57 3 4 2 2" xfId="29215" xr:uid="{00000000-0005-0000-0000-000021720000}"/>
    <cellStyle name="Normal 57 3 4 3" xfId="29216" xr:uid="{00000000-0005-0000-0000-000022720000}"/>
    <cellStyle name="Normal 57 3 5" xfId="29217" xr:uid="{00000000-0005-0000-0000-000023720000}"/>
    <cellStyle name="Normal 57 3 5 2" xfId="29218" xr:uid="{00000000-0005-0000-0000-000024720000}"/>
    <cellStyle name="Normal 57 3 6" xfId="29219" xr:uid="{00000000-0005-0000-0000-000025720000}"/>
    <cellStyle name="Normal 57 4" xfId="29220" xr:uid="{00000000-0005-0000-0000-000026720000}"/>
    <cellStyle name="Normal 57 5" xfId="29221" xr:uid="{00000000-0005-0000-0000-000027720000}"/>
    <cellStyle name="Normal 58" xfId="29222" xr:uid="{00000000-0005-0000-0000-000028720000}"/>
    <cellStyle name="Normal 58 10" xfId="29223" xr:uid="{00000000-0005-0000-0000-000029720000}"/>
    <cellStyle name="Normal 58 10 2" xfId="29224" xr:uid="{00000000-0005-0000-0000-00002A720000}"/>
    <cellStyle name="Normal 58 11" xfId="29225" xr:uid="{00000000-0005-0000-0000-00002B720000}"/>
    <cellStyle name="Normal 58 11 2" xfId="29226" xr:uid="{00000000-0005-0000-0000-00002C720000}"/>
    <cellStyle name="Normal 58 12" xfId="29227" xr:uid="{00000000-0005-0000-0000-00002D720000}"/>
    <cellStyle name="Normal 58 2" xfId="29228" xr:uid="{00000000-0005-0000-0000-00002E720000}"/>
    <cellStyle name="Normal 58 2 2" xfId="29229" xr:uid="{00000000-0005-0000-0000-00002F720000}"/>
    <cellStyle name="Normal 58 2 2 2" xfId="29230" xr:uid="{00000000-0005-0000-0000-000030720000}"/>
    <cellStyle name="Normal 58 2 2 3" xfId="29231" xr:uid="{00000000-0005-0000-0000-000031720000}"/>
    <cellStyle name="Normal 58 2 3" xfId="29232" xr:uid="{00000000-0005-0000-0000-000032720000}"/>
    <cellStyle name="Normal 58 2 4" xfId="29233" xr:uid="{00000000-0005-0000-0000-000033720000}"/>
    <cellStyle name="Normal 58 3" xfId="29234" xr:uid="{00000000-0005-0000-0000-000034720000}"/>
    <cellStyle name="Normal 58 4" xfId="29235" xr:uid="{00000000-0005-0000-0000-000035720000}"/>
    <cellStyle name="Normal 58 4 2" xfId="29236" xr:uid="{00000000-0005-0000-0000-000036720000}"/>
    <cellStyle name="Normal 58 4 2 2" xfId="29237" xr:uid="{00000000-0005-0000-0000-000037720000}"/>
    <cellStyle name="Normal 58 4 2 2 2" xfId="29238" xr:uid="{00000000-0005-0000-0000-000038720000}"/>
    <cellStyle name="Normal 58 4 2 2 2 2" xfId="29239" xr:uid="{00000000-0005-0000-0000-000039720000}"/>
    <cellStyle name="Normal 58 4 2 2 3" xfId="29240" xr:uid="{00000000-0005-0000-0000-00003A720000}"/>
    <cellStyle name="Normal 58 4 2 3" xfId="29241" xr:uid="{00000000-0005-0000-0000-00003B720000}"/>
    <cellStyle name="Normal 58 4 2 3 2" xfId="29242" xr:uid="{00000000-0005-0000-0000-00003C720000}"/>
    <cellStyle name="Normal 58 4 2 4" xfId="29243" xr:uid="{00000000-0005-0000-0000-00003D720000}"/>
    <cellStyle name="Normal 58 4 3" xfId="29244" xr:uid="{00000000-0005-0000-0000-00003E720000}"/>
    <cellStyle name="Normal 58 4 3 2" xfId="29245" xr:uid="{00000000-0005-0000-0000-00003F720000}"/>
    <cellStyle name="Normal 58 4 3 2 2" xfId="29246" xr:uid="{00000000-0005-0000-0000-000040720000}"/>
    <cellStyle name="Normal 58 4 3 2 2 2" xfId="29247" xr:uid="{00000000-0005-0000-0000-000041720000}"/>
    <cellStyle name="Normal 58 4 3 2 3" xfId="29248" xr:uid="{00000000-0005-0000-0000-000042720000}"/>
    <cellStyle name="Normal 58 4 3 3" xfId="29249" xr:uid="{00000000-0005-0000-0000-000043720000}"/>
    <cellStyle name="Normal 58 4 3 3 2" xfId="29250" xr:uid="{00000000-0005-0000-0000-000044720000}"/>
    <cellStyle name="Normal 58 4 3 4" xfId="29251" xr:uid="{00000000-0005-0000-0000-000045720000}"/>
    <cellStyle name="Normal 58 4 4" xfId="29252" xr:uid="{00000000-0005-0000-0000-000046720000}"/>
    <cellStyle name="Normal 58 4 4 2" xfId="29253" xr:uid="{00000000-0005-0000-0000-000047720000}"/>
    <cellStyle name="Normal 58 4 4 2 2" xfId="29254" xr:uid="{00000000-0005-0000-0000-000048720000}"/>
    <cellStyle name="Normal 58 4 4 3" xfId="29255" xr:uid="{00000000-0005-0000-0000-000049720000}"/>
    <cellStyle name="Normal 58 4 5" xfId="29256" xr:uid="{00000000-0005-0000-0000-00004A720000}"/>
    <cellStyle name="Normal 58 4 5 2" xfId="29257" xr:uid="{00000000-0005-0000-0000-00004B720000}"/>
    <cellStyle name="Normal 58 4 6" xfId="29258" xr:uid="{00000000-0005-0000-0000-00004C720000}"/>
    <cellStyle name="Normal 58 5" xfId="29259" xr:uid="{00000000-0005-0000-0000-00004D720000}"/>
    <cellStyle name="Normal 58 5 2" xfId="29260" xr:uid="{00000000-0005-0000-0000-00004E720000}"/>
    <cellStyle name="Normal 58 5 2 2" xfId="29261" xr:uid="{00000000-0005-0000-0000-00004F720000}"/>
    <cellStyle name="Normal 58 5 2 2 2" xfId="29262" xr:uid="{00000000-0005-0000-0000-000050720000}"/>
    <cellStyle name="Normal 58 5 2 2 2 2" xfId="29263" xr:uid="{00000000-0005-0000-0000-000051720000}"/>
    <cellStyle name="Normal 58 5 2 2 3" xfId="29264" xr:uid="{00000000-0005-0000-0000-000052720000}"/>
    <cellStyle name="Normal 58 5 2 3" xfId="29265" xr:uid="{00000000-0005-0000-0000-000053720000}"/>
    <cellStyle name="Normal 58 5 2 3 2" xfId="29266" xr:uid="{00000000-0005-0000-0000-000054720000}"/>
    <cellStyle name="Normal 58 5 2 4" xfId="29267" xr:uid="{00000000-0005-0000-0000-000055720000}"/>
    <cellStyle name="Normal 58 5 3" xfId="29268" xr:uid="{00000000-0005-0000-0000-000056720000}"/>
    <cellStyle name="Normal 58 5 3 2" xfId="29269" xr:uid="{00000000-0005-0000-0000-000057720000}"/>
    <cellStyle name="Normal 58 5 3 2 2" xfId="29270" xr:uid="{00000000-0005-0000-0000-000058720000}"/>
    <cellStyle name="Normal 58 5 3 2 2 2" xfId="29271" xr:uid="{00000000-0005-0000-0000-000059720000}"/>
    <cellStyle name="Normal 58 5 3 2 3" xfId="29272" xr:uid="{00000000-0005-0000-0000-00005A720000}"/>
    <cellStyle name="Normal 58 5 3 3" xfId="29273" xr:uid="{00000000-0005-0000-0000-00005B720000}"/>
    <cellStyle name="Normal 58 5 3 3 2" xfId="29274" xr:uid="{00000000-0005-0000-0000-00005C720000}"/>
    <cellStyle name="Normal 58 5 3 4" xfId="29275" xr:uid="{00000000-0005-0000-0000-00005D720000}"/>
    <cellStyle name="Normal 58 5 4" xfId="29276" xr:uid="{00000000-0005-0000-0000-00005E720000}"/>
    <cellStyle name="Normal 58 5 4 2" xfId="29277" xr:uid="{00000000-0005-0000-0000-00005F720000}"/>
    <cellStyle name="Normal 58 5 4 2 2" xfId="29278" xr:uid="{00000000-0005-0000-0000-000060720000}"/>
    <cellStyle name="Normal 58 5 4 3" xfId="29279" xr:uid="{00000000-0005-0000-0000-000061720000}"/>
    <cellStyle name="Normal 58 5 5" xfId="29280" xr:uid="{00000000-0005-0000-0000-000062720000}"/>
    <cellStyle name="Normal 58 5 5 2" xfId="29281" xr:uid="{00000000-0005-0000-0000-000063720000}"/>
    <cellStyle name="Normal 58 5 6" xfId="29282" xr:uid="{00000000-0005-0000-0000-000064720000}"/>
    <cellStyle name="Normal 58 6" xfId="29283" xr:uid="{00000000-0005-0000-0000-000065720000}"/>
    <cellStyle name="Normal 58 6 2" xfId="29284" xr:uid="{00000000-0005-0000-0000-000066720000}"/>
    <cellStyle name="Normal 58 6 2 2" xfId="29285" xr:uid="{00000000-0005-0000-0000-000067720000}"/>
    <cellStyle name="Normal 58 6 2 2 2" xfId="29286" xr:uid="{00000000-0005-0000-0000-000068720000}"/>
    <cellStyle name="Normal 58 6 2 3" xfId="29287" xr:uid="{00000000-0005-0000-0000-000069720000}"/>
    <cellStyle name="Normal 58 6 3" xfId="29288" xr:uid="{00000000-0005-0000-0000-00006A720000}"/>
    <cellStyle name="Normal 58 6 3 2" xfId="29289" xr:uid="{00000000-0005-0000-0000-00006B720000}"/>
    <cellStyle name="Normal 58 6 4" xfId="29290" xr:uid="{00000000-0005-0000-0000-00006C720000}"/>
    <cellStyle name="Normal 58 7" xfId="29291" xr:uid="{00000000-0005-0000-0000-00006D720000}"/>
    <cellStyle name="Normal 58 7 2" xfId="29292" xr:uid="{00000000-0005-0000-0000-00006E720000}"/>
    <cellStyle name="Normal 58 7 2 2" xfId="29293" xr:uid="{00000000-0005-0000-0000-00006F720000}"/>
    <cellStyle name="Normal 58 7 2 2 2" xfId="29294" xr:uid="{00000000-0005-0000-0000-000070720000}"/>
    <cellStyle name="Normal 58 7 2 3" xfId="29295" xr:uid="{00000000-0005-0000-0000-000071720000}"/>
    <cellStyle name="Normal 58 7 3" xfId="29296" xr:uid="{00000000-0005-0000-0000-000072720000}"/>
    <cellStyle name="Normal 58 7 3 2" xfId="29297" xr:uid="{00000000-0005-0000-0000-000073720000}"/>
    <cellStyle name="Normal 58 7 4" xfId="29298" xr:uid="{00000000-0005-0000-0000-000074720000}"/>
    <cellStyle name="Normal 58 8" xfId="29299" xr:uid="{00000000-0005-0000-0000-000075720000}"/>
    <cellStyle name="Normal 58 8 2" xfId="29300" xr:uid="{00000000-0005-0000-0000-000076720000}"/>
    <cellStyle name="Normal 58 8 2 2" xfId="29301" xr:uid="{00000000-0005-0000-0000-000077720000}"/>
    <cellStyle name="Normal 58 8 2 2 2" xfId="29302" xr:uid="{00000000-0005-0000-0000-000078720000}"/>
    <cellStyle name="Normal 58 8 2 3" xfId="29303" xr:uid="{00000000-0005-0000-0000-000079720000}"/>
    <cellStyle name="Normal 58 8 3" xfId="29304" xr:uid="{00000000-0005-0000-0000-00007A720000}"/>
    <cellStyle name="Normal 58 8 3 2" xfId="29305" xr:uid="{00000000-0005-0000-0000-00007B720000}"/>
    <cellStyle name="Normal 58 8 4" xfId="29306" xr:uid="{00000000-0005-0000-0000-00007C720000}"/>
    <cellStyle name="Normal 58 9" xfId="29307" xr:uid="{00000000-0005-0000-0000-00007D720000}"/>
    <cellStyle name="Normal 58 9 2" xfId="29308" xr:uid="{00000000-0005-0000-0000-00007E720000}"/>
    <cellStyle name="Normal 58 9 2 2" xfId="29309" xr:uid="{00000000-0005-0000-0000-00007F720000}"/>
    <cellStyle name="Normal 58 9 3" xfId="29310" xr:uid="{00000000-0005-0000-0000-000080720000}"/>
    <cellStyle name="Normal 59" xfId="29311" xr:uid="{00000000-0005-0000-0000-000081720000}"/>
    <cellStyle name="Normal 59 2" xfId="29312" xr:uid="{00000000-0005-0000-0000-000082720000}"/>
    <cellStyle name="Normal 59 2 2" xfId="29313" xr:uid="{00000000-0005-0000-0000-000083720000}"/>
    <cellStyle name="Normal 59 2 2 2" xfId="29314" xr:uid="{00000000-0005-0000-0000-000084720000}"/>
    <cellStyle name="Normal 59 2 2 3" xfId="29315" xr:uid="{00000000-0005-0000-0000-000085720000}"/>
    <cellStyle name="Normal 59 2 3" xfId="29316" xr:uid="{00000000-0005-0000-0000-000086720000}"/>
    <cellStyle name="Normal 59 2 4" xfId="29317" xr:uid="{00000000-0005-0000-0000-000087720000}"/>
    <cellStyle name="Normal 59 3" xfId="29318" xr:uid="{00000000-0005-0000-0000-000088720000}"/>
    <cellStyle name="Normal 59 4" xfId="29319" xr:uid="{00000000-0005-0000-0000-000089720000}"/>
    <cellStyle name="Normal 59 5" xfId="29320" xr:uid="{00000000-0005-0000-0000-00008A720000}"/>
    <cellStyle name="Normal 6" xfId="29321" xr:uid="{00000000-0005-0000-0000-00008B720000}"/>
    <cellStyle name="Normal 6 10" xfId="29322" xr:uid="{00000000-0005-0000-0000-00008C720000}"/>
    <cellStyle name="Normal 6 10 2" xfId="29323" xr:uid="{00000000-0005-0000-0000-00008D720000}"/>
    <cellStyle name="Normal 6 10 3" xfId="29324" xr:uid="{00000000-0005-0000-0000-00008E720000}"/>
    <cellStyle name="Normal 6 11" xfId="29325" xr:uid="{00000000-0005-0000-0000-00008F720000}"/>
    <cellStyle name="Normal 6 11 2" xfId="29326" xr:uid="{00000000-0005-0000-0000-000090720000}"/>
    <cellStyle name="Normal 6 11 3" xfId="29327" xr:uid="{00000000-0005-0000-0000-000091720000}"/>
    <cellStyle name="Normal 6 12" xfId="29328" xr:uid="{00000000-0005-0000-0000-000092720000}"/>
    <cellStyle name="Normal 6 12 2" xfId="29329" xr:uid="{00000000-0005-0000-0000-000093720000}"/>
    <cellStyle name="Normal 6 12 3" xfId="29330" xr:uid="{00000000-0005-0000-0000-000094720000}"/>
    <cellStyle name="Normal 6 13" xfId="29331" xr:uid="{00000000-0005-0000-0000-000095720000}"/>
    <cellStyle name="Normal 6 13 2" xfId="29332" xr:uid="{00000000-0005-0000-0000-000096720000}"/>
    <cellStyle name="Normal 6 13 3" xfId="29333" xr:uid="{00000000-0005-0000-0000-000097720000}"/>
    <cellStyle name="Normal 6 14" xfId="29334" xr:uid="{00000000-0005-0000-0000-000098720000}"/>
    <cellStyle name="Normal 6 14 2" xfId="29335" xr:uid="{00000000-0005-0000-0000-000099720000}"/>
    <cellStyle name="Normal 6 14 3" xfId="29336" xr:uid="{00000000-0005-0000-0000-00009A720000}"/>
    <cellStyle name="Normal 6 15" xfId="29337" xr:uid="{00000000-0005-0000-0000-00009B720000}"/>
    <cellStyle name="Normal 6 15 2" xfId="29338" xr:uid="{00000000-0005-0000-0000-00009C720000}"/>
    <cellStyle name="Normal 6 15 3" xfId="29339" xr:uid="{00000000-0005-0000-0000-00009D720000}"/>
    <cellStyle name="Normal 6 16" xfId="29340" xr:uid="{00000000-0005-0000-0000-00009E720000}"/>
    <cellStyle name="Normal 6 16 2" xfId="29341" xr:uid="{00000000-0005-0000-0000-00009F720000}"/>
    <cellStyle name="Normal 6 16 3" xfId="29342" xr:uid="{00000000-0005-0000-0000-0000A0720000}"/>
    <cellStyle name="Normal 6 17" xfId="29343" xr:uid="{00000000-0005-0000-0000-0000A1720000}"/>
    <cellStyle name="Normal 6 18" xfId="29344" xr:uid="{00000000-0005-0000-0000-0000A2720000}"/>
    <cellStyle name="Normal 6 19" xfId="29345" xr:uid="{00000000-0005-0000-0000-0000A3720000}"/>
    <cellStyle name="Normal 6 2" xfId="29346" xr:uid="{00000000-0005-0000-0000-0000A4720000}"/>
    <cellStyle name="Normal 6 2 2" xfId="29347" xr:uid="{00000000-0005-0000-0000-0000A5720000}"/>
    <cellStyle name="Normal 6 2 2 2" xfId="29348" xr:uid="{00000000-0005-0000-0000-0000A6720000}"/>
    <cellStyle name="Normal 6 2 2 3" xfId="29349" xr:uid="{00000000-0005-0000-0000-0000A7720000}"/>
    <cellStyle name="Normal 6 2 2 4" xfId="29350" xr:uid="{00000000-0005-0000-0000-0000A8720000}"/>
    <cellStyle name="Normal 6 2 3" xfId="29351" xr:uid="{00000000-0005-0000-0000-0000A9720000}"/>
    <cellStyle name="Normal 6 2 4" xfId="29352" xr:uid="{00000000-0005-0000-0000-0000AA720000}"/>
    <cellStyle name="Normal 6 2 5" xfId="29353" xr:uid="{00000000-0005-0000-0000-0000AB720000}"/>
    <cellStyle name="Normal 6 2 6" xfId="29354" xr:uid="{00000000-0005-0000-0000-0000AC720000}"/>
    <cellStyle name="Normal 6 20" xfId="29355" xr:uid="{00000000-0005-0000-0000-0000AD720000}"/>
    <cellStyle name="Normal 6 3" xfId="29356" xr:uid="{00000000-0005-0000-0000-0000AE720000}"/>
    <cellStyle name="Normal 6 3 2" xfId="29357" xr:uid="{00000000-0005-0000-0000-0000AF720000}"/>
    <cellStyle name="Normal 6 3 3" xfId="29358" xr:uid="{00000000-0005-0000-0000-0000B0720000}"/>
    <cellStyle name="Normal 6 3 4" xfId="29359" xr:uid="{00000000-0005-0000-0000-0000B1720000}"/>
    <cellStyle name="Normal 6 4" xfId="29360" xr:uid="{00000000-0005-0000-0000-0000B2720000}"/>
    <cellStyle name="Normal 6 4 2" xfId="29361" xr:uid="{00000000-0005-0000-0000-0000B3720000}"/>
    <cellStyle name="Normal 6 4 3" xfId="29362" xr:uid="{00000000-0005-0000-0000-0000B4720000}"/>
    <cellStyle name="Normal 6 5" xfId="29363" xr:uid="{00000000-0005-0000-0000-0000B5720000}"/>
    <cellStyle name="Normal 6 5 2" xfId="29364" xr:uid="{00000000-0005-0000-0000-0000B6720000}"/>
    <cellStyle name="Normal 6 5 3" xfId="29365" xr:uid="{00000000-0005-0000-0000-0000B7720000}"/>
    <cellStyle name="Normal 6 6" xfId="29366" xr:uid="{00000000-0005-0000-0000-0000B8720000}"/>
    <cellStyle name="Normal 6 6 2" xfId="29367" xr:uid="{00000000-0005-0000-0000-0000B9720000}"/>
    <cellStyle name="Normal 6 6 3" xfId="29368" xr:uid="{00000000-0005-0000-0000-0000BA720000}"/>
    <cellStyle name="Normal 6 7" xfId="29369" xr:uid="{00000000-0005-0000-0000-0000BB720000}"/>
    <cellStyle name="Normal 6 7 2" xfId="29370" xr:uid="{00000000-0005-0000-0000-0000BC720000}"/>
    <cellStyle name="Normal 6 7 3" xfId="29371" xr:uid="{00000000-0005-0000-0000-0000BD720000}"/>
    <cellStyle name="Normal 6 8" xfId="29372" xr:uid="{00000000-0005-0000-0000-0000BE720000}"/>
    <cellStyle name="Normal 6 8 2" xfId="29373" xr:uid="{00000000-0005-0000-0000-0000BF720000}"/>
    <cellStyle name="Normal 6 8 3" xfId="29374" xr:uid="{00000000-0005-0000-0000-0000C0720000}"/>
    <cellStyle name="Normal 6 9" xfId="29375" xr:uid="{00000000-0005-0000-0000-0000C1720000}"/>
    <cellStyle name="Normal 6 9 2" xfId="29376" xr:uid="{00000000-0005-0000-0000-0000C2720000}"/>
    <cellStyle name="Normal 6 9 3" xfId="29377" xr:uid="{00000000-0005-0000-0000-0000C3720000}"/>
    <cellStyle name="Normal 6_TPCP trinh UBND ngay 27-12" xfId="29378" xr:uid="{00000000-0005-0000-0000-0000C4720000}"/>
    <cellStyle name="Normal 60" xfId="29379" xr:uid="{00000000-0005-0000-0000-0000C5720000}"/>
    <cellStyle name="Normal 60 2" xfId="29380" xr:uid="{00000000-0005-0000-0000-0000C6720000}"/>
    <cellStyle name="Normal 60 2 2" xfId="29381" xr:uid="{00000000-0005-0000-0000-0000C7720000}"/>
    <cellStyle name="Normal 60 2 2 2" xfId="29382" xr:uid="{00000000-0005-0000-0000-0000C8720000}"/>
    <cellStyle name="Normal 60 2 2 3" xfId="29383" xr:uid="{00000000-0005-0000-0000-0000C9720000}"/>
    <cellStyle name="Normal 60 2 3" xfId="29384" xr:uid="{00000000-0005-0000-0000-0000CA720000}"/>
    <cellStyle name="Normal 60 2 4" xfId="29385" xr:uid="{00000000-0005-0000-0000-0000CB720000}"/>
    <cellStyle name="Normal 60 3" xfId="29386" xr:uid="{00000000-0005-0000-0000-0000CC720000}"/>
    <cellStyle name="Normal 60 4" xfId="29387" xr:uid="{00000000-0005-0000-0000-0000CD720000}"/>
    <cellStyle name="Normal 60 5" xfId="29388" xr:uid="{00000000-0005-0000-0000-0000CE720000}"/>
    <cellStyle name="Normal 61" xfId="29389" xr:uid="{00000000-0005-0000-0000-0000CF720000}"/>
    <cellStyle name="Normal 61 2" xfId="29390" xr:uid="{00000000-0005-0000-0000-0000D0720000}"/>
    <cellStyle name="Normal 61 2 2" xfId="29391" xr:uid="{00000000-0005-0000-0000-0000D1720000}"/>
    <cellStyle name="Normal 61 2 2 2" xfId="29392" xr:uid="{00000000-0005-0000-0000-0000D2720000}"/>
    <cellStyle name="Normal 61 2 2 3" xfId="29393" xr:uid="{00000000-0005-0000-0000-0000D3720000}"/>
    <cellStyle name="Normal 61 2 3" xfId="29394" xr:uid="{00000000-0005-0000-0000-0000D4720000}"/>
    <cellStyle name="Normal 61 2 4" xfId="29395" xr:uid="{00000000-0005-0000-0000-0000D5720000}"/>
    <cellStyle name="Normal 61 3" xfId="29396" xr:uid="{00000000-0005-0000-0000-0000D6720000}"/>
    <cellStyle name="Normal 61 4" xfId="29397" xr:uid="{00000000-0005-0000-0000-0000D7720000}"/>
    <cellStyle name="Normal 61 5" xfId="29398" xr:uid="{00000000-0005-0000-0000-0000D8720000}"/>
    <cellStyle name="Normal 62" xfId="29399" xr:uid="{00000000-0005-0000-0000-0000D9720000}"/>
    <cellStyle name="Normal 62 2" xfId="29400" xr:uid="{00000000-0005-0000-0000-0000DA720000}"/>
    <cellStyle name="Normal 62 2 2" xfId="29401" xr:uid="{00000000-0005-0000-0000-0000DB720000}"/>
    <cellStyle name="Normal 62 2 2 2" xfId="29402" xr:uid="{00000000-0005-0000-0000-0000DC720000}"/>
    <cellStyle name="Normal 62 2 2 3" xfId="29403" xr:uid="{00000000-0005-0000-0000-0000DD720000}"/>
    <cellStyle name="Normal 62 2 3" xfId="29404" xr:uid="{00000000-0005-0000-0000-0000DE720000}"/>
    <cellStyle name="Normal 62 2 4" xfId="29405" xr:uid="{00000000-0005-0000-0000-0000DF720000}"/>
    <cellStyle name="Normal 62 3" xfId="29406" xr:uid="{00000000-0005-0000-0000-0000E0720000}"/>
    <cellStyle name="Normal 62 4" xfId="29407" xr:uid="{00000000-0005-0000-0000-0000E1720000}"/>
    <cellStyle name="Normal 62 5" xfId="29408" xr:uid="{00000000-0005-0000-0000-0000E2720000}"/>
    <cellStyle name="Normal 63" xfId="29409" xr:uid="{00000000-0005-0000-0000-0000E3720000}"/>
    <cellStyle name="Normal 63 2" xfId="29410" xr:uid="{00000000-0005-0000-0000-0000E4720000}"/>
    <cellStyle name="Normal 63 2 2" xfId="29411" xr:uid="{00000000-0005-0000-0000-0000E5720000}"/>
    <cellStyle name="Normal 63 2 2 2" xfId="29412" xr:uid="{00000000-0005-0000-0000-0000E6720000}"/>
    <cellStyle name="Normal 63 2 2 3" xfId="29413" xr:uid="{00000000-0005-0000-0000-0000E7720000}"/>
    <cellStyle name="Normal 63 2 3" xfId="29414" xr:uid="{00000000-0005-0000-0000-0000E8720000}"/>
    <cellStyle name="Normal 63 2 4" xfId="29415" xr:uid="{00000000-0005-0000-0000-0000E9720000}"/>
    <cellStyle name="Normal 63 3" xfId="29416" xr:uid="{00000000-0005-0000-0000-0000EA720000}"/>
    <cellStyle name="Normal 63 4" xfId="29417" xr:uid="{00000000-0005-0000-0000-0000EB720000}"/>
    <cellStyle name="Normal 63 5" xfId="29418" xr:uid="{00000000-0005-0000-0000-0000EC720000}"/>
    <cellStyle name="Normal 64" xfId="29419" xr:uid="{00000000-0005-0000-0000-0000ED720000}"/>
    <cellStyle name="Normal 64 2" xfId="29420" xr:uid="{00000000-0005-0000-0000-0000EE720000}"/>
    <cellStyle name="Normal 64 2 2" xfId="29421" xr:uid="{00000000-0005-0000-0000-0000EF720000}"/>
    <cellStyle name="Normal 64 2 2 2" xfId="29422" xr:uid="{00000000-0005-0000-0000-0000F0720000}"/>
    <cellStyle name="Normal 64 2 2 3" xfId="29423" xr:uid="{00000000-0005-0000-0000-0000F1720000}"/>
    <cellStyle name="Normal 64 2 3" xfId="29424" xr:uid="{00000000-0005-0000-0000-0000F2720000}"/>
    <cellStyle name="Normal 64 2 4" xfId="29425" xr:uid="{00000000-0005-0000-0000-0000F3720000}"/>
    <cellStyle name="Normal 64 3" xfId="29426" xr:uid="{00000000-0005-0000-0000-0000F4720000}"/>
    <cellStyle name="Normal 64 4" xfId="29427" xr:uid="{00000000-0005-0000-0000-0000F5720000}"/>
    <cellStyle name="Normal 64 5" xfId="29428" xr:uid="{00000000-0005-0000-0000-0000F6720000}"/>
    <cellStyle name="Normal 65" xfId="29429" xr:uid="{00000000-0005-0000-0000-0000F7720000}"/>
    <cellStyle name="Normal 65 10" xfId="29430" xr:uid="{00000000-0005-0000-0000-0000F8720000}"/>
    <cellStyle name="Normal 65 11" xfId="29431" xr:uid="{00000000-0005-0000-0000-0000F9720000}"/>
    <cellStyle name="Normal 65 2" xfId="29432" xr:uid="{00000000-0005-0000-0000-0000FA720000}"/>
    <cellStyle name="Normal 65 2 2" xfId="29433" xr:uid="{00000000-0005-0000-0000-0000FB720000}"/>
    <cellStyle name="Normal 65 2 2 2" xfId="29434" xr:uid="{00000000-0005-0000-0000-0000FC720000}"/>
    <cellStyle name="Normal 65 2 2 3" xfId="29435" xr:uid="{00000000-0005-0000-0000-0000FD720000}"/>
    <cellStyle name="Normal 65 2 3" xfId="29436" xr:uid="{00000000-0005-0000-0000-0000FE720000}"/>
    <cellStyle name="Normal 65 2 3 2" xfId="29437" xr:uid="{00000000-0005-0000-0000-0000FF720000}"/>
    <cellStyle name="Normal 65 2 3 3" xfId="29438" xr:uid="{00000000-0005-0000-0000-000000730000}"/>
    <cellStyle name="Normal 65 2 4" xfId="29439" xr:uid="{00000000-0005-0000-0000-000001730000}"/>
    <cellStyle name="Normal 65 2 5" xfId="29440" xr:uid="{00000000-0005-0000-0000-000002730000}"/>
    <cellStyle name="Normal 65 2_Bieu dinh chinh No 9590" xfId="29441" xr:uid="{00000000-0005-0000-0000-000003730000}"/>
    <cellStyle name="Normal 65 3" xfId="29442" xr:uid="{00000000-0005-0000-0000-000004730000}"/>
    <cellStyle name="Normal 65 3 2" xfId="29443" xr:uid="{00000000-0005-0000-0000-000005730000}"/>
    <cellStyle name="Normal 65 3 3" xfId="29444" xr:uid="{00000000-0005-0000-0000-000006730000}"/>
    <cellStyle name="Normal 65 4" xfId="29445" xr:uid="{00000000-0005-0000-0000-000007730000}"/>
    <cellStyle name="Normal 65 4 2" xfId="29446" xr:uid="{00000000-0005-0000-0000-000008730000}"/>
    <cellStyle name="Normal 65 4 3" xfId="29447" xr:uid="{00000000-0005-0000-0000-000009730000}"/>
    <cellStyle name="Normal 65 5" xfId="29448" xr:uid="{00000000-0005-0000-0000-00000A730000}"/>
    <cellStyle name="Normal 65 6" xfId="29449" xr:uid="{00000000-0005-0000-0000-00000B730000}"/>
    <cellStyle name="Normal 65 7" xfId="29450" xr:uid="{00000000-0005-0000-0000-00000C730000}"/>
    <cellStyle name="Normal 65 8" xfId="29451" xr:uid="{00000000-0005-0000-0000-00000D730000}"/>
    <cellStyle name="Normal 65 9" xfId="29452" xr:uid="{00000000-0005-0000-0000-00000E730000}"/>
    <cellStyle name="Normal 66" xfId="29453" xr:uid="{00000000-0005-0000-0000-00000F730000}"/>
    <cellStyle name="Normal 66 2" xfId="29454" xr:uid="{00000000-0005-0000-0000-000010730000}"/>
    <cellStyle name="Normal 66 2 2" xfId="29455" xr:uid="{00000000-0005-0000-0000-000011730000}"/>
    <cellStyle name="Normal 66 2 2 2" xfId="29456" xr:uid="{00000000-0005-0000-0000-000012730000}"/>
    <cellStyle name="Normal 66 2 2 3" xfId="29457" xr:uid="{00000000-0005-0000-0000-000013730000}"/>
    <cellStyle name="Normal 66 2 3" xfId="29458" xr:uid="{00000000-0005-0000-0000-000014730000}"/>
    <cellStyle name="Normal 66 2 4" xfId="29459" xr:uid="{00000000-0005-0000-0000-000015730000}"/>
    <cellStyle name="Normal 66 3" xfId="29460" xr:uid="{00000000-0005-0000-0000-000016730000}"/>
    <cellStyle name="Normal 66 4" xfId="29461" xr:uid="{00000000-0005-0000-0000-000017730000}"/>
    <cellStyle name="Normal 66 5" xfId="29462" xr:uid="{00000000-0005-0000-0000-000018730000}"/>
    <cellStyle name="Normal 66_Ke hoach 2013 - CHAU THANH" xfId="29463" xr:uid="{00000000-0005-0000-0000-000019730000}"/>
    <cellStyle name="Normal 67" xfId="29464" xr:uid="{00000000-0005-0000-0000-00001A730000}"/>
    <cellStyle name="Normal 67 2" xfId="29465" xr:uid="{00000000-0005-0000-0000-00001B730000}"/>
    <cellStyle name="Normal 67 2 2" xfId="29466" xr:uid="{00000000-0005-0000-0000-00001C730000}"/>
    <cellStyle name="Normal 67 2 2 2" xfId="29467" xr:uid="{00000000-0005-0000-0000-00001D730000}"/>
    <cellStyle name="Normal 67 2 2 3" xfId="29468" xr:uid="{00000000-0005-0000-0000-00001E730000}"/>
    <cellStyle name="Normal 67 2 3" xfId="29469" xr:uid="{00000000-0005-0000-0000-00001F730000}"/>
    <cellStyle name="Normal 67 2 4" xfId="29470" xr:uid="{00000000-0005-0000-0000-000020730000}"/>
    <cellStyle name="Normal 67 3" xfId="29471" xr:uid="{00000000-0005-0000-0000-000021730000}"/>
    <cellStyle name="Normal 67 4" xfId="29472" xr:uid="{00000000-0005-0000-0000-000022730000}"/>
    <cellStyle name="Normal 67 5" xfId="29473" xr:uid="{00000000-0005-0000-0000-000023730000}"/>
    <cellStyle name="Normal 68" xfId="29474" xr:uid="{00000000-0005-0000-0000-000024730000}"/>
    <cellStyle name="Normal 68 2" xfId="29475" xr:uid="{00000000-0005-0000-0000-000025730000}"/>
    <cellStyle name="Normal 68 2 2" xfId="29476" xr:uid="{00000000-0005-0000-0000-000026730000}"/>
    <cellStyle name="Normal 68 2 2 2" xfId="29477" xr:uid="{00000000-0005-0000-0000-000027730000}"/>
    <cellStyle name="Normal 68 2 2 3" xfId="29478" xr:uid="{00000000-0005-0000-0000-000028730000}"/>
    <cellStyle name="Normal 68 2 3" xfId="29479" xr:uid="{00000000-0005-0000-0000-000029730000}"/>
    <cellStyle name="Normal 68 2 4" xfId="29480" xr:uid="{00000000-0005-0000-0000-00002A730000}"/>
    <cellStyle name="Normal 68 3" xfId="29481" xr:uid="{00000000-0005-0000-0000-00002B730000}"/>
    <cellStyle name="Normal 68 4" xfId="29482" xr:uid="{00000000-0005-0000-0000-00002C730000}"/>
    <cellStyle name="Normal 68 5" xfId="29483" xr:uid="{00000000-0005-0000-0000-00002D730000}"/>
    <cellStyle name="Normal 69" xfId="29484" xr:uid="{00000000-0005-0000-0000-00002E730000}"/>
    <cellStyle name="Normal 69 2" xfId="29485" xr:uid="{00000000-0005-0000-0000-00002F730000}"/>
    <cellStyle name="Normal 69 3" xfId="29486" xr:uid="{00000000-0005-0000-0000-000030730000}"/>
    <cellStyle name="Normal 69 4" xfId="29487" xr:uid="{00000000-0005-0000-0000-000031730000}"/>
    <cellStyle name="Normal 7" xfId="29488" xr:uid="{00000000-0005-0000-0000-000032730000}"/>
    <cellStyle name="Normal 7 2" xfId="29489" xr:uid="{00000000-0005-0000-0000-000033730000}"/>
    <cellStyle name="Normal 7 2 2" xfId="29490" xr:uid="{00000000-0005-0000-0000-000034730000}"/>
    <cellStyle name="Normal 7 2 3" xfId="29491" xr:uid="{00000000-0005-0000-0000-000035730000}"/>
    <cellStyle name="Normal 7 2 4" xfId="29492" xr:uid="{00000000-0005-0000-0000-000036730000}"/>
    <cellStyle name="Normal 7 2 5" xfId="29493" xr:uid="{00000000-0005-0000-0000-000037730000}"/>
    <cellStyle name="Normal 7 2 6" xfId="29494" xr:uid="{00000000-0005-0000-0000-000038730000}"/>
    <cellStyle name="Normal 7 3" xfId="29495" xr:uid="{00000000-0005-0000-0000-000039730000}"/>
    <cellStyle name="Normal 7 3 2" xfId="29496" xr:uid="{00000000-0005-0000-0000-00003A730000}"/>
    <cellStyle name="Normal 7 3 2 2" xfId="29497" xr:uid="{00000000-0005-0000-0000-00003B730000}"/>
    <cellStyle name="Normal 7 3 2 3" xfId="29498" xr:uid="{00000000-0005-0000-0000-00003C730000}"/>
    <cellStyle name="Normal 7 3 3" xfId="29499" xr:uid="{00000000-0005-0000-0000-00003D730000}"/>
    <cellStyle name="Normal 7 3 3 2" xfId="29500" xr:uid="{00000000-0005-0000-0000-00003E730000}"/>
    <cellStyle name="Normal 7 3 3 3" xfId="29501" xr:uid="{00000000-0005-0000-0000-00003F730000}"/>
    <cellStyle name="Normal 7 3 4" xfId="29502" xr:uid="{00000000-0005-0000-0000-000040730000}"/>
    <cellStyle name="Normal 7 3 5" xfId="29503" xr:uid="{00000000-0005-0000-0000-000041730000}"/>
    <cellStyle name="Normal 7 3 6" xfId="29504" xr:uid="{00000000-0005-0000-0000-000042730000}"/>
    <cellStyle name="Normal 7 4" xfId="29505" xr:uid="{00000000-0005-0000-0000-000043730000}"/>
    <cellStyle name="Normal 7 5" xfId="29506" xr:uid="{00000000-0005-0000-0000-000044730000}"/>
    <cellStyle name="Normal 7 6" xfId="29507" xr:uid="{00000000-0005-0000-0000-000045730000}"/>
    <cellStyle name="Normal 7 7" xfId="29508" xr:uid="{00000000-0005-0000-0000-000046730000}"/>
    <cellStyle name="Normal 7_!1 1 bao cao giao KH ve HTCMT vung TNB   12-12-2011" xfId="29509" xr:uid="{00000000-0005-0000-0000-000047730000}"/>
    <cellStyle name="Normal 70" xfId="29510" xr:uid="{00000000-0005-0000-0000-000048730000}"/>
    <cellStyle name="Normal 70 2" xfId="29511" xr:uid="{00000000-0005-0000-0000-000049730000}"/>
    <cellStyle name="Normal 70 3" xfId="29512" xr:uid="{00000000-0005-0000-0000-00004A730000}"/>
    <cellStyle name="Normal 70 4" xfId="29513" xr:uid="{00000000-0005-0000-0000-00004B730000}"/>
    <cellStyle name="Normal 71" xfId="11" xr:uid="{00000000-0005-0000-0000-00004C730000}"/>
    <cellStyle name="Normal 71 2" xfId="29514" xr:uid="{00000000-0005-0000-0000-00004D730000}"/>
    <cellStyle name="Normal 71 3" xfId="29515" xr:uid="{00000000-0005-0000-0000-00004E730000}"/>
    <cellStyle name="Normal 71 4" xfId="29516" xr:uid="{00000000-0005-0000-0000-00004F730000}"/>
    <cellStyle name="Normal 72" xfId="29517" xr:uid="{00000000-0005-0000-0000-000050730000}"/>
    <cellStyle name="Normal 72 2" xfId="29518" xr:uid="{00000000-0005-0000-0000-000051730000}"/>
    <cellStyle name="Normal 72 3" xfId="29519" xr:uid="{00000000-0005-0000-0000-000052730000}"/>
    <cellStyle name="Normal 72 4" xfId="29520" xr:uid="{00000000-0005-0000-0000-000053730000}"/>
    <cellStyle name="Normal 73" xfId="29521" xr:uid="{00000000-0005-0000-0000-000054730000}"/>
    <cellStyle name="Normal 73 2" xfId="29522" xr:uid="{00000000-0005-0000-0000-000055730000}"/>
    <cellStyle name="Normal 73 3" xfId="29523" xr:uid="{00000000-0005-0000-0000-000056730000}"/>
    <cellStyle name="Normal 73 4" xfId="29524" xr:uid="{00000000-0005-0000-0000-000057730000}"/>
    <cellStyle name="Normal 74" xfId="29525" xr:uid="{00000000-0005-0000-0000-000058730000}"/>
    <cellStyle name="Normal 74 2" xfId="29526" xr:uid="{00000000-0005-0000-0000-000059730000}"/>
    <cellStyle name="Normal 74 3" xfId="29527" xr:uid="{00000000-0005-0000-0000-00005A730000}"/>
    <cellStyle name="Normal 74 4" xfId="29528" xr:uid="{00000000-0005-0000-0000-00005B730000}"/>
    <cellStyle name="Normal 75" xfId="29529" xr:uid="{00000000-0005-0000-0000-00005C730000}"/>
    <cellStyle name="Normal 75 2" xfId="29530" xr:uid="{00000000-0005-0000-0000-00005D730000}"/>
    <cellStyle name="Normal 75 3" xfId="29531" xr:uid="{00000000-0005-0000-0000-00005E730000}"/>
    <cellStyle name="Normal 75 4" xfId="29532" xr:uid="{00000000-0005-0000-0000-00005F730000}"/>
    <cellStyle name="Normal 76" xfId="29533" xr:uid="{00000000-0005-0000-0000-000060730000}"/>
    <cellStyle name="Normal 76 2" xfId="29534" xr:uid="{00000000-0005-0000-0000-000061730000}"/>
    <cellStyle name="Normal 76 3" xfId="29535" xr:uid="{00000000-0005-0000-0000-000062730000}"/>
    <cellStyle name="Normal 76 4" xfId="29536" xr:uid="{00000000-0005-0000-0000-000063730000}"/>
    <cellStyle name="Normal 77" xfId="29537" xr:uid="{00000000-0005-0000-0000-000064730000}"/>
    <cellStyle name="Normal 77 2" xfId="29538" xr:uid="{00000000-0005-0000-0000-000065730000}"/>
    <cellStyle name="Normal 77 3" xfId="29539" xr:uid="{00000000-0005-0000-0000-000066730000}"/>
    <cellStyle name="Normal 77 4" xfId="29540" xr:uid="{00000000-0005-0000-0000-000067730000}"/>
    <cellStyle name="Normal 78" xfId="29541" xr:uid="{00000000-0005-0000-0000-000068730000}"/>
    <cellStyle name="Normal 78 2" xfId="29542" xr:uid="{00000000-0005-0000-0000-000069730000}"/>
    <cellStyle name="Normal 78 3" xfId="29543" xr:uid="{00000000-0005-0000-0000-00006A730000}"/>
    <cellStyle name="Normal 78 4" xfId="29544" xr:uid="{00000000-0005-0000-0000-00006B730000}"/>
    <cellStyle name="Normal 79" xfId="29545" xr:uid="{00000000-0005-0000-0000-00006C730000}"/>
    <cellStyle name="Normal 79 2" xfId="29546" xr:uid="{00000000-0005-0000-0000-00006D730000}"/>
    <cellStyle name="Normal 79 2 2" xfId="29547" xr:uid="{00000000-0005-0000-0000-00006E730000}"/>
    <cellStyle name="Normal 79 2 2 2" xfId="29548" xr:uid="{00000000-0005-0000-0000-00006F730000}"/>
    <cellStyle name="Normal 79 2 2 2 2" xfId="29549" xr:uid="{00000000-0005-0000-0000-000070730000}"/>
    <cellStyle name="Normal 79 2 2 2 2 2" xfId="29550" xr:uid="{00000000-0005-0000-0000-000071730000}"/>
    <cellStyle name="Normal 79 2 2 2 2 2 2" xfId="29551" xr:uid="{00000000-0005-0000-0000-000072730000}"/>
    <cellStyle name="Normal 79 2 2 2 2 2 2 2" xfId="29552" xr:uid="{00000000-0005-0000-0000-000073730000}"/>
    <cellStyle name="Normal 79 2 2 2 2 2 2 2 2" xfId="29553" xr:uid="{00000000-0005-0000-0000-000074730000}"/>
    <cellStyle name="Normal 79 2 2 2 2 2 2 3" xfId="29554" xr:uid="{00000000-0005-0000-0000-000075730000}"/>
    <cellStyle name="Normal 79 2 2 2 2 2 3" xfId="29555" xr:uid="{00000000-0005-0000-0000-000076730000}"/>
    <cellStyle name="Normal 79 2 2 2 2 2 3 2" xfId="29556" xr:uid="{00000000-0005-0000-0000-000077730000}"/>
    <cellStyle name="Normal 79 2 2 2 2 2 4" xfId="29557" xr:uid="{00000000-0005-0000-0000-000078730000}"/>
    <cellStyle name="Normal 79 2 2 2 2 3" xfId="29558" xr:uid="{00000000-0005-0000-0000-000079730000}"/>
    <cellStyle name="Normal 79 2 2 2 2 3 2" xfId="29559" xr:uid="{00000000-0005-0000-0000-00007A730000}"/>
    <cellStyle name="Normal 79 2 2 2 2 3 2 2" xfId="29560" xr:uid="{00000000-0005-0000-0000-00007B730000}"/>
    <cellStyle name="Normal 79 2 2 2 2 3 2 2 2" xfId="29561" xr:uid="{00000000-0005-0000-0000-00007C730000}"/>
    <cellStyle name="Normal 79 2 2 2 2 3 2 3" xfId="29562" xr:uid="{00000000-0005-0000-0000-00007D730000}"/>
    <cellStyle name="Normal 79 2 2 2 2 3 3" xfId="29563" xr:uid="{00000000-0005-0000-0000-00007E730000}"/>
    <cellStyle name="Normal 79 2 2 2 2 3 3 2" xfId="29564" xr:uid="{00000000-0005-0000-0000-00007F730000}"/>
    <cellStyle name="Normal 79 2 2 2 2 3 4" xfId="29565" xr:uid="{00000000-0005-0000-0000-000080730000}"/>
    <cellStyle name="Normal 79 2 2 2 2 4" xfId="29566" xr:uid="{00000000-0005-0000-0000-000081730000}"/>
    <cellStyle name="Normal 79 2 2 2 2 4 2" xfId="29567" xr:uid="{00000000-0005-0000-0000-000082730000}"/>
    <cellStyle name="Normal 79 2 2 2 2 4 2 2" xfId="29568" xr:uid="{00000000-0005-0000-0000-000083730000}"/>
    <cellStyle name="Normal 79 2 2 2 2 4 3" xfId="29569" xr:uid="{00000000-0005-0000-0000-000084730000}"/>
    <cellStyle name="Normal 79 2 2 2 2 5" xfId="29570" xr:uid="{00000000-0005-0000-0000-000085730000}"/>
    <cellStyle name="Normal 79 2 2 2 2 5 2" xfId="29571" xr:uid="{00000000-0005-0000-0000-000086730000}"/>
    <cellStyle name="Normal 79 2 2 2 2 6" xfId="29572" xr:uid="{00000000-0005-0000-0000-000087730000}"/>
    <cellStyle name="Normal 79 2 2 2 3" xfId="29573" xr:uid="{00000000-0005-0000-0000-000088730000}"/>
    <cellStyle name="Normal 79 2 2 2 3 2" xfId="29574" xr:uid="{00000000-0005-0000-0000-000089730000}"/>
    <cellStyle name="Normal 79 2 2 2 3 2 2" xfId="29575" xr:uid="{00000000-0005-0000-0000-00008A730000}"/>
    <cellStyle name="Normal 79 2 2 2 3 2 2 2" xfId="29576" xr:uid="{00000000-0005-0000-0000-00008B730000}"/>
    <cellStyle name="Normal 79 2 2 2 3 2 3" xfId="29577" xr:uid="{00000000-0005-0000-0000-00008C730000}"/>
    <cellStyle name="Normal 79 2 2 2 3 3" xfId="29578" xr:uid="{00000000-0005-0000-0000-00008D730000}"/>
    <cellStyle name="Normal 79 2 2 2 3 3 2" xfId="29579" xr:uid="{00000000-0005-0000-0000-00008E730000}"/>
    <cellStyle name="Normal 79 2 2 2 3 4" xfId="29580" xr:uid="{00000000-0005-0000-0000-00008F730000}"/>
    <cellStyle name="Normal 79 2 2 2 4" xfId="29581" xr:uid="{00000000-0005-0000-0000-000090730000}"/>
    <cellStyle name="Normal 79 2 2 2 4 2" xfId="29582" xr:uid="{00000000-0005-0000-0000-000091730000}"/>
    <cellStyle name="Normal 79 2 2 2 4 2 2" xfId="29583" xr:uid="{00000000-0005-0000-0000-000092730000}"/>
    <cellStyle name="Normal 79 2 2 2 4 2 2 2" xfId="29584" xr:uid="{00000000-0005-0000-0000-000093730000}"/>
    <cellStyle name="Normal 79 2 2 2 4 2 3" xfId="29585" xr:uid="{00000000-0005-0000-0000-000094730000}"/>
    <cellStyle name="Normal 79 2 2 2 4 3" xfId="29586" xr:uid="{00000000-0005-0000-0000-000095730000}"/>
    <cellStyle name="Normal 79 2 2 2 4 3 2" xfId="29587" xr:uid="{00000000-0005-0000-0000-000096730000}"/>
    <cellStyle name="Normal 79 2 2 2 4 4" xfId="29588" xr:uid="{00000000-0005-0000-0000-000097730000}"/>
    <cellStyle name="Normal 79 2 2 2 5" xfId="29589" xr:uid="{00000000-0005-0000-0000-000098730000}"/>
    <cellStyle name="Normal 79 2 2 2 5 2" xfId="29590" xr:uid="{00000000-0005-0000-0000-000099730000}"/>
    <cellStyle name="Normal 79 2 2 2 5 2 2" xfId="29591" xr:uid="{00000000-0005-0000-0000-00009A730000}"/>
    <cellStyle name="Normal 79 2 2 2 5 3" xfId="29592" xr:uid="{00000000-0005-0000-0000-00009B730000}"/>
    <cellStyle name="Normal 79 2 2 2 6" xfId="29593" xr:uid="{00000000-0005-0000-0000-00009C730000}"/>
    <cellStyle name="Normal 79 2 2 2 6 2" xfId="29594" xr:uid="{00000000-0005-0000-0000-00009D730000}"/>
    <cellStyle name="Normal 79 2 2 2 7" xfId="29595" xr:uid="{00000000-0005-0000-0000-00009E730000}"/>
    <cellStyle name="Normal 79 2 2 3" xfId="29596" xr:uid="{00000000-0005-0000-0000-00009F730000}"/>
    <cellStyle name="Normal 79 2 2 3 2" xfId="29597" xr:uid="{00000000-0005-0000-0000-0000A0730000}"/>
    <cellStyle name="Normal 79 2 2 3 2 2" xfId="29598" xr:uid="{00000000-0005-0000-0000-0000A1730000}"/>
    <cellStyle name="Normal 79 2 2 3 2 2 2" xfId="29599" xr:uid="{00000000-0005-0000-0000-0000A2730000}"/>
    <cellStyle name="Normal 79 2 2 3 2 2 2 2" xfId="29600" xr:uid="{00000000-0005-0000-0000-0000A3730000}"/>
    <cellStyle name="Normal 79 2 2 3 2 2 3" xfId="29601" xr:uid="{00000000-0005-0000-0000-0000A4730000}"/>
    <cellStyle name="Normal 79 2 2 3 2 3" xfId="29602" xr:uid="{00000000-0005-0000-0000-0000A5730000}"/>
    <cellStyle name="Normal 79 2 2 3 2 3 2" xfId="29603" xr:uid="{00000000-0005-0000-0000-0000A6730000}"/>
    <cellStyle name="Normal 79 2 2 3 2 4" xfId="29604" xr:uid="{00000000-0005-0000-0000-0000A7730000}"/>
    <cellStyle name="Normal 79 2 2 3 3" xfId="29605" xr:uid="{00000000-0005-0000-0000-0000A8730000}"/>
    <cellStyle name="Normal 79 2 2 3 3 2" xfId="29606" xr:uid="{00000000-0005-0000-0000-0000A9730000}"/>
    <cellStyle name="Normal 79 2 2 3 3 2 2" xfId="29607" xr:uid="{00000000-0005-0000-0000-0000AA730000}"/>
    <cellStyle name="Normal 79 2 2 3 3 2 2 2" xfId="29608" xr:uid="{00000000-0005-0000-0000-0000AB730000}"/>
    <cellStyle name="Normal 79 2 2 3 3 2 3" xfId="29609" xr:uid="{00000000-0005-0000-0000-0000AC730000}"/>
    <cellStyle name="Normal 79 2 2 3 3 3" xfId="29610" xr:uid="{00000000-0005-0000-0000-0000AD730000}"/>
    <cellStyle name="Normal 79 2 2 3 3 3 2" xfId="29611" xr:uid="{00000000-0005-0000-0000-0000AE730000}"/>
    <cellStyle name="Normal 79 2 2 3 3 4" xfId="29612" xr:uid="{00000000-0005-0000-0000-0000AF730000}"/>
    <cellStyle name="Normal 79 2 2 3 4" xfId="29613" xr:uid="{00000000-0005-0000-0000-0000B0730000}"/>
    <cellStyle name="Normal 79 2 2 3 4 2" xfId="29614" xr:uid="{00000000-0005-0000-0000-0000B1730000}"/>
    <cellStyle name="Normal 79 2 2 3 4 2 2" xfId="29615" xr:uid="{00000000-0005-0000-0000-0000B2730000}"/>
    <cellStyle name="Normal 79 2 2 3 4 3" xfId="29616" xr:uid="{00000000-0005-0000-0000-0000B3730000}"/>
    <cellStyle name="Normal 79 2 2 3 5" xfId="29617" xr:uid="{00000000-0005-0000-0000-0000B4730000}"/>
    <cellStyle name="Normal 79 2 2 3 5 2" xfId="29618" xr:uid="{00000000-0005-0000-0000-0000B5730000}"/>
    <cellStyle name="Normal 79 2 2 3 6" xfId="29619" xr:uid="{00000000-0005-0000-0000-0000B6730000}"/>
    <cellStyle name="Normal 79 2 2 4" xfId="29620" xr:uid="{00000000-0005-0000-0000-0000B7730000}"/>
    <cellStyle name="Normal 79 2 2 4 2" xfId="29621" xr:uid="{00000000-0005-0000-0000-0000B8730000}"/>
    <cellStyle name="Normal 79 2 2 4 2 2" xfId="29622" xr:uid="{00000000-0005-0000-0000-0000B9730000}"/>
    <cellStyle name="Normal 79 2 2 4 2 2 2" xfId="29623" xr:uid="{00000000-0005-0000-0000-0000BA730000}"/>
    <cellStyle name="Normal 79 2 2 4 2 3" xfId="29624" xr:uid="{00000000-0005-0000-0000-0000BB730000}"/>
    <cellStyle name="Normal 79 2 2 4 3" xfId="29625" xr:uid="{00000000-0005-0000-0000-0000BC730000}"/>
    <cellStyle name="Normal 79 2 2 4 3 2" xfId="29626" xr:uid="{00000000-0005-0000-0000-0000BD730000}"/>
    <cellStyle name="Normal 79 2 2 4 4" xfId="29627" xr:uid="{00000000-0005-0000-0000-0000BE730000}"/>
    <cellStyle name="Normal 79 2 2 5" xfId="29628" xr:uid="{00000000-0005-0000-0000-0000BF730000}"/>
    <cellStyle name="Normal 79 2 2 5 2" xfId="29629" xr:uid="{00000000-0005-0000-0000-0000C0730000}"/>
    <cellStyle name="Normal 79 2 2 5 2 2" xfId="29630" xr:uid="{00000000-0005-0000-0000-0000C1730000}"/>
    <cellStyle name="Normal 79 2 2 5 2 2 2" xfId="29631" xr:uid="{00000000-0005-0000-0000-0000C2730000}"/>
    <cellStyle name="Normal 79 2 2 5 2 3" xfId="29632" xr:uid="{00000000-0005-0000-0000-0000C3730000}"/>
    <cellStyle name="Normal 79 2 2 5 3" xfId="29633" xr:uid="{00000000-0005-0000-0000-0000C4730000}"/>
    <cellStyle name="Normal 79 2 2 5 3 2" xfId="29634" xr:uid="{00000000-0005-0000-0000-0000C5730000}"/>
    <cellStyle name="Normal 79 2 2 5 4" xfId="29635" xr:uid="{00000000-0005-0000-0000-0000C6730000}"/>
    <cellStyle name="Normal 79 2 2 6" xfId="29636" xr:uid="{00000000-0005-0000-0000-0000C7730000}"/>
    <cellStyle name="Normal 79 2 2 6 2" xfId="29637" xr:uid="{00000000-0005-0000-0000-0000C8730000}"/>
    <cellStyle name="Normal 79 2 2 6 2 2" xfId="29638" xr:uid="{00000000-0005-0000-0000-0000C9730000}"/>
    <cellStyle name="Normal 79 2 2 6 3" xfId="29639" xr:uid="{00000000-0005-0000-0000-0000CA730000}"/>
    <cellStyle name="Normal 79 2 2 7" xfId="29640" xr:uid="{00000000-0005-0000-0000-0000CB730000}"/>
    <cellStyle name="Normal 79 2 2 7 2" xfId="29641" xr:uid="{00000000-0005-0000-0000-0000CC730000}"/>
    <cellStyle name="Normal 79 2 2 8" xfId="29642" xr:uid="{00000000-0005-0000-0000-0000CD730000}"/>
    <cellStyle name="Normal 79 2 3" xfId="29643" xr:uid="{00000000-0005-0000-0000-0000CE730000}"/>
    <cellStyle name="Normal 79 2 3 2" xfId="29644" xr:uid="{00000000-0005-0000-0000-0000CF730000}"/>
    <cellStyle name="Normal 79 2 3 2 2" xfId="29645" xr:uid="{00000000-0005-0000-0000-0000D0730000}"/>
    <cellStyle name="Normal 79 2 3 2 2 2" xfId="29646" xr:uid="{00000000-0005-0000-0000-0000D1730000}"/>
    <cellStyle name="Normal 79 2 3 2 2 2 2" xfId="29647" xr:uid="{00000000-0005-0000-0000-0000D2730000}"/>
    <cellStyle name="Normal 79 2 3 2 2 2 2 2" xfId="29648" xr:uid="{00000000-0005-0000-0000-0000D3730000}"/>
    <cellStyle name="Normal 79 2 3 2 2 2 3" xfId="29649" xr:uid="{00000000-0005-0000-0000-0000D4730000}"/>
    <cellStyle name="Normal 79 2 3 2 2 3" xfId="29650" xr:uid="{00000000-0005-0000-0000-0000D5730000}"/>
    <cellStyle name="Normal 79 2 3 2 2 3 2" xfId="29651" xr:uid="{00000000-0005-0000-0000-0000D6730000}"/>
    <cellStyle name="Normal 79 2 3 2 2 4" xfId="29652" xr:uid="{00000000-0005-0000-0000-0000D7730000}"/>
    <cellStyle name="Normal 79 2 3 2 3" xfId="29653" xr:uid="{00000000-0005-0000-0000-0000D8730000}"/>
    <cellStyle name="Normal 79 2 3 2 3 2" xfId="29654" xr:uid="{00000000-0005-0000-0000-0000D9730000}"/>
    <cellStyle name="Normal 79 2 3 2 3 2 2" xfId="29655" xr:uid="{00000000-0005-0000-0000-0000DA730000}"/>
    <cellStyle name="Normal 79 2 3 2 3 2 2 2" xfId="29656" xr:uid="{00000000-0005-0000-0000-0000DB730000}"/>
    <cellStyle name="Normal 79 2 3 2 3 2 3" xfId="29657" xr:uid="{00000000-0005-0000-0000-0000DC730000}"/>
    <cellStyle name="Normal 79 2 3 2 3 3" xfId="29658" xr:uid="{00000000-0005-0000-0000-0000DD730000}"/>
    <cellStyle name="Normal 79 2 3 2 3 3 2" xfId="29659" xr:uid="{00000000-0005-0000-0000-0000DE730000}"/>
    <cellStyle name="Normal 79 2 3 2 3 4" xfId="29660" xr:uid="{00000000-0005-0000-0000-0000DF730000}"/>
    <cellStyle name="Normal 79 2 3 2 4" xfId="29661" xr:uid="{00000000-0005-0000-0000-0000E0730000}"/>
    <cellStyle name="Normal 79 2 3 2 4 2" xfId="29662" xr:uid="{00000000-0005-0000-0000-0000E1730000}"/>
    <cellStyle name="Normal 79 2 3 2 4 2 2" xfId="29663" xr:uid="{00000000-0005-0000-0000-0000E2730000}"/>
    <cellStyle name="Normal 79 2 3 2 4 3" xfId="29664" xr:uid="{00000000-0005-0000-0000-0000E3730000}"/>
    <cellStyle name="Normal 79 2 3 2 5" xfId="29665" xr:uid="{00000000-0005-0000-0000-0000E4730000}"/>
    <cellStyle name="Normal 79 2 3 2 5 2" xfId="29666" xr:uid="{00000000-0005-0000-0000-0000E5730000}"/>
    <cellStyle name="Normal 79 2 3 2 6" xfId="29667" xr:uid="{00000000-0005-0000-0000-0000E6730000}"/>
    <cellStyle name="Normal 79 2 3 3" xfId="29668" xr:uid="{00000000-0005-0000-0000-0000E7730000}"/>
    <cellStyle name="Normal 79 2 3 3 2" xfId="29669" xr:uid="{00000000-0005-0000-0000-0000E8730000}"/>
    <cellStyle name="Normal 79 2 3 3 2 2" xfId="29670" xr:uid="{00000000-0005-0000-0000-0000E9730000}"/>
    <cellStyle name="Normal 79 2 3 3 2 2 2" xfId="29671" xr:uid="{00000000-0005-0000-0000-0000EA730000}"/>
    <cellStyle name="Normal 79 2 3 3 2 3" xfId="29672" xr:uid="{00000000-0005-0000-0000-0000EB730000}"/>
    <cellStyle name="Normal 79 2 3 3 3" xfId="29673" xr:uid="{00000000-0005-0000-0000-0000EC730000}"/>
    <cellStyle name="Normal 79 2 3 3 3 2" xfId="29674" xr:uid="{00000000-0005-0000-0000-0000ED730000}"/>
    <cellStyle name="Normal 79 2 3 3 4" xfId="29675" xr:uid="{00000000-0005-0000-0000-0000EE730000}"/>
    <cellStyle name="Normal 79 2 3 4" xfId="29676" xr:uid="{00000000-0005-0000-0000-0000EF730000}"/>
    <cellStyle name="Normal 79 2 3 4 2" xfId="29677" xr:uid="{00000000-0005-0000-0000-0000F0730000}"/>
    <cellStyle name="Normal 79 2 3 4 2 2" xfId="29678" xr:uid="{00000000-0005-0000-0000-0000F1730000}"/>
    <cellStyle name="Normal 79 2 3 4 2 2 2" xfId="29679" xr:uid="{00000000-0005-0000-0000-0000F2730000}"/>
    <cellStyle name="Normal 79 2 3 4 2 3" xfId="29680" xr:uid="{00000000-0005-0000-0000-0000F3730000}"/>
    <cellStyle name="Normal 79 2 3 4 3" xfId="29681" xr:uid="{00000000-0005-0000-0000-0000F4730000}"/>
    <cellStyle name="Normal 79 2 3 4 3 2" xfId="29682" xr:uid="{00000000-0005-0000-0000-0000F5730000}"/>
    <cellStyle name="Normal 79 2 3 4 4" xfId="29683" xr:uid="{00000000-0005-0000-0000-0000F6730000}"/>
    <cellStyle name="Normal 79 2 3 5" xfId="29684" xr:uid="{00000000-0005-0000-0000-0000F7730000}"/>
    <cellStyle name="Normal 79 2 3 5 2" xfId="29685" xr:uid="{00000000-0005-0000-0000-0000F8730000}"/>
    <cellStyle name="Normal 79 2 3 5 2 2" xfId="29686" xr:uid="{00000000-0005-0000-0000-0000F9730000}"/>
    <cellStyle name="Normal 79 2 3 5 3" xfId="29687" xr:uid="{00000000-0005-0000-0000-0000FA730000}"/>
    <cellStyle name="Normal 79 2 3 6" xfId="29688" xr:uid="{00000000-0005-0000-0000-0000FB730000}"/>
    <cellStyle name="Normal 79 2 3 6 2" xfId="29689" xr:uid="{00000000-0005-0000-0000-0000FC730000}"/>
    <cellStyle name="Normal 79 2 3 7" xfId="29690" xr:uid="{00000000-0005-0000-0000-0000FD730000}"/>
    <cellStyle name="Normal 79 2 4" xfId="29691" xr:uid="{00000000-0005-0000-0000-0000FE730000}"/>
    <cellStyle name="Normal 79 2 4 2" xfId="29692" xr:uid="{00000000-0005-0000-0000-0000FF730000}"/>
    <cellStyle name="Normal 79 2 4 2 2" xfId="29693" xr:uid="{00000000-0005-0000-0000-000000740000}"/>
    <cellStyle name="Normal 79 2 4 2 2 2" xfId="29694" xr:uid="{00000000-0005-0000-0000-000001740000}"/>
    <cellStyle name="Normal 79 2 4 2 2 2 2" xfId="29695" xr:uid="{00000000-0005-0000-0000-000002740000}"/>
    <cellStyle name="Normal 79 2 4 2 2 3" xfId="29696" xr:uid="{00000000-0005-0000-0000-000003740000}"/>
    <cellStyle name="Normal 79 2 4 2 3" xfId="29697" xr:uid="{00000000-0005-0000-0000-000004740000}"/>
    <cellStyle name="Normal 79 2 4 2 3 2" xfId="29698" xr:uid="{00000000-0005-0000-0000-000005740000}"/>
    <cellStyle name="Normal 79 2 4 2 4" xfId="29699" xr:uid="{00000000-0005-0000-0000-000006740000}"/>
    <cellStyle name="Normal 79 2 4 3" xfId="29700" xr:uid="{00000000-0005-0000-0000-000007740000}"/>
    <cellStyle name="Normal 79 2 4 3 2" xfId="29701" xr:uid="{00000000-0005-0000-0000-000008740000}"/>
    <cellStyle name="Normal 79 2 4 3 2 2" xfId="29702" xr:uid="{00000000-0005-0000-0000-000009740000}"/>
    <cellStyle name="Normal 79 2 4 3 2 2 2" xfId="29703" xr:uid="{00000000-0005-0000-0000-00000A740000}"/>
    <cellStyle name="Normal 79 2 4 3 2 3" xfId="29704" xr:uid="{00000000-0005-0000-0000-00000B740000}"/>
    <cellStyle name="Normal 79 2 4 3 3" xfId="29705" xr:uid="{00000000-0005-0000-0000-00000C740000}"/>
    <cellStyle name="Normal 79 2 4 3 3 2" xfId="29706" xr:uid="{00000000-0005-0000-0000-00000D740000}"/>
    <cellStyle name="Normal 79 2 4 3 4" xfId="29707" xr:uid="{00000000-0005-0000-0000-00000E740000}"/>
    <cellStyle name="Normal 79 2 4 4" xfId="29708" xr:uid="{00000000-0005-0000-0000-00000F740000}"/>
    <cellStyle name="Normal 79 2 4 4 2" xfId="29709" xr:uid="{00000000-0005-0000-0000-000010740000}"/>
    <cellStyle name="Normal 79 2 4 4 2 2" xfId="29710" xr:uid="{00000000-0005-0000-0000-000011740000}"/>
    <cellStyle name="Normal 79 2 4 4 3" xfId="29711" xr:uid="{00000000-0005-0000-0000-000012740000}"/>
    <cellStyle name="Normal 79 2 4 5" xfId="29712" xr:uid="{00000000-0005-0000-0000-000013740000}"/>
    <cellStyle name="Normal 79 2 4 5 2" xfId="29713" xr:uid="{00000000-0005-0000-0000-000014740000}"/>
    <cellStyle name="Normal 79 2 4 6" xfId="29714" xr:uid="{00000000-0005-0000-0000-000015740000}"/>
    <cellStyle name="Normal 79 2 5" xfId="29715" xr:uid="{00000000-0005-0000-0000-000016740000}"/>
    <cellStyle name="Normal 79 2 5 2" xfId="29716" xr:uid="{00000000-0005-0000-0000-000017740000}"/>
    <cellStyle name="Normal 79 2 5 2 2" xfId="29717" xr:uid="{00000000-0005-0000-0000-000018740000}"/>
    <cellStyle name="Normal 79 2 5 2 2 2" xfId="29718" xr:uid="{00000000-0005-0000-0000-000019740000}"/>
    <cellStyle name="Normal 79 2 5 2 3" xfId="29719" xr:uid="{00000000-0005-0000-0000-00001A740000}"/>
    <cellStyle name="Normal 79 2 5 3" xfId="29720" xr:uid="{00000000-0005-0000-0000-00001B740000}"/>
    <cellStyle name="Normal 79 2 5 3 2" xfId="29721" xr:uid="{00000000-0005-0000-0000-00001C740000}"/>
    <cellStyle name="Normal 79 2 5 4" xfId="29722" xr:uid="{00000000-0005-0000-0000-00001D740000}"/>
    <cellStyle name="Normal 79 2 6" xfId="29723" xr:uid="{00000000-0005-0000-0000-00001E740000}"/>
    <cellStyle name="Normal 79 2 6 2" xfId="29724" xr:uid="{00000000-0005-0000-0000-00001F740000}"/>
    <cellStyle name="Normal 79 2 6 2 2" xfId="29725" xr:uid="{00000000-0005-0000-0000-000020740000}"/>
    <cellStyle name="Normal 79 2 6 2 2 2" xfId="29726" xr:uid="{00000000-0005-0000-0000-000021740000}"/>
    <cellStyle name="Normal 79 2 6 2 3" xfId="29727" xr:uid="{00000000-0005-0000-0000-000022740000}"/>
    <cellStyle name="Normal 79 2 6 3" xfId="29728" xr:uid="{00000000-0005-0000-0000-000023740000}"/>
    <cellStyle name="Normal 79 2 6 3 2" xfId="29729" xr:uid="{00000000-0005-0000-0000-000024740000}"/>
    <cellStyle name="Normal 79 2 6 4" xfId="29730" xr:uid="{00000000-0005-0000-0000-000025740000}"/>
    <cellStyle name="Normal 79 2 7" xfId="29731" xr:uid="{00000000-0005-0000-0000-000026740000}"/>
    <cellStyle name="Normal 79 2 7 2" xfId="29732" xr:uid="{00000000-0005-0000-0000-000027740000}"/>
    <cellStyle name="Normal 79 2 7 2 2" xfId="29733" xr:uid="{00000000-0005-0000-0000-000028740000}"/>
    <cellStyle name="Normal 79 2 7 3" xfId="29734" xr:uid="{00000000-0005-0000-0000-000029740000}"/>
    <cellStyle name="Normal 79 2 8" xfId="29735" xr:uid="{00000000-0005-0000-0000-00002A740000}"/>
    <cellStyle name="Normal 79 2 8 2" xfId="29736" xr:uid="{00000000-0005-0000-0000-00002B740000}"/>
    <cellStyle name="Normal 79 2 9" xfId="29737" xr:uid="{00000000-0005-0000-0000-00002C740000}"/>
    <cellStyle name="Normal 79 3" xfId="29738" xr:uid="{00000000-0005-0000-0000-00002D740000}"/>
    <cellStyle name="Normal 79 3 2" xfId="29739" xr:uid="{00000000-0005-0000-0000-00002E740000}"/>
    <cellStyle name="Normal 79 3 2 2" xfId="29740" xr:uid="{00000000-0005-0000-0000-00002F740000}"/>
    <cellStyle name="Normal 79 3 2 2 2" xfId="29741" xr:uid="{00000000-0005-0000-0000-000030740000}"/>
    <cellStyle name="Normal 79 3 2 2 2 2" xfId="29742" xr:uid="{00000000-0005-0000-0000-000031740000}"/>
    <cellStyle name="Normal 79 3 2 2 2 2 2" xfId="29743" xr:uid="{00000000-0005-0000-0000-000032740000}"/>
    <cellStyle name="Normal 79 3 2 2 2 2 2 2" xfId="29744" xr:uid="{00000000-0005-0000-0000-000033740000}"/>
    <cellStyle name="Normal 79 3 2 2 2 2 3" xfId="29745" xr:uid="{00000000-0005-0000-0000-000034740000}"/>
    <cellStyle name="Normal 79 3 2 2 2 3" xfId="29746" xr:uid="{00000000-0005-0000-0000-000035740000}"/>
    <cellStyle name="Normal 79 3 2 2 2 3 2" xfId="29747" xr:uid="{00000000-0005-0000-0000-000036740000}"/>
    <cellStyle name="Normal 79 3 2 2 2 4" xfId="29748" xr:uid="{00000000-0005-0000-0000-000037740000}"/>
    <cellStyle name="Normal 79 3 2 2 3" xfId="29749" xr:uid="{00000000-0005-0000-0000-000038740000}"/>
    <cellStyle name="Normal 79 3 2 2 3 2" xfId="29750" xr:uid="{00000000-0005-0000-0000-000039740000}"/>
    <cellStyle name="Normal 79 3 2 2 3 2 2" xfId="29751" xr:uid="{00000000-0005-0000-0000-00003A740000}"/>
    <cellStyle name="Normal 79 3 2 2 3 2 2 2" xfId="29752" xr:uid="{00000000-0005-0000-0000-00003B740000}"/>
    <cellStyle name="Normal 79 3 2 2 3 2 3" xfId="29753" xr:uid="{00000000-0005-0000-0000-00003C740000}"/>
    <cellStyle name="Normal 79 3 2 2 3 3" xfId="29754" xr:uid="{00000000-0005-0000-0000-00003D740000}"/>
    <cellStyle name="Normal 79 3 2 2 3 3 2" xfId="29755" xr:uid="{00000000-0005-0000-0000-00003E740000}"/>
    <cellStyle name="Normal 79 3 2 2 3 4" xfId="29756" xr:uid="{00000000-0005-0000-0000-00003F740000}"/>
    <cellStyle name="Normal 79 3 2 2 4" xfId="29757" xr:uid="{00000000-0005-0000-0000-000040740000}"/>
    <cellStyle name="Normal 79 3 2 2 4 2" xfId="29758" xr:uid="{00000000-0005-0000-0000-000041740000}"/>
    <cellStyle name="Normal 79 3 2 2 4 2 2" xfId="29759" xr:uid="{00000000-0005-0000-0000-000042740000}"/>
    <cellStyle name="Normal 79 3 2 2 4 3" xfId="29760" xr:uid="{00000000-0005-0000-0000-000043740000}"/>
    <cellStyle name="Normal 79 3 2 2 5" xfId="29761" xr:uid="{00000000-0005-0000-0000-000044740000}"/>
    <cellStyle name="Normal 79 3 2 2 5 2" xfId="29762" xr:uid="{00000000-0005-0000-0000-000045740000}"/>
    <cellStyle name="Normal 79 3 2 2 6" xfId="29763" xr:uid="{00000000-0005-0000-0000-000046740000}"/>
    <cellStyle name="Normal 79 3 2 3" xfId="29764" xr:uid="{00000000-0005-0000-0000-000047740000}"/>
    <cellStyle name="Normal 79 3 2 3 2" xfId="29765" xr:uid="{00000000-0005-0000-0000-000048740000}"/>
    <cellStyle name="Normal 79 3 2 3 2 2" xfId="29766" xr:uid="{00000000-0005-0000-0000-000049740000}"/>
    <cellStyle name="Normal 79 3 2 3 2 2 2" xfId="29767" xr:uid="{00000000-0005-0000-0000-00004A740000}"/>
    <cellStyle name="Normal 79 3 2 3 2 3" xfId="29768" xr:uid="{00000000-0005-0000-0000-00004B740000}"/>
    <cellStyle name="Normal 79 3 2 3 3" xfId="29769" xr:uid="{00000000-0005-0000-0000-00004C740000}"/>
    <cellStyle name="Normal 79 3 2 3 3 2" xfId="29770" xr:uid="{00000000-0005-0000-0000-00004D740000}"/>
    <cellStyle name="Normal 79 3 2 3 4" xfId="29771" xr:uid="{00000000-0005-0000-0000-00004E740000}"/>
    <cellStyle name="Normal 79 3 2 4" xfId="29772" xr:uid="{00000000-0005-0000-0000-00004F740000}"/>
    <cellStyle name="Normal 79 3 2 4 2" xfId="29773" xr:uid="{00000000-0005-0000-0000-000050740000}"/>
    <cellStyle name="Normal 79 3 2 4 2 2" xfId="29774" xr:uid="{00000000-0005-0000-0000-000051740000}"/>
    <cellStyle name="Normal 79 3 2 4 2 2 2" xfId="29775" xr:uid="{00000000-0005-0000-0000-000052740000}"/>
    <cellStyle name="Normal 79 3 2 4 2 3" xfId="29776" xr:uid="{00000000-0005-0000-0000-000053740000}"/>
    <cellStyle name="Normal 79 3 2 4 3" xfId="29777" xr:uid="{00000000-0005-0000-0000-000054740000}"/>
    <cellStyle name="Normal 79 3 2 4 3 2" xfId="29778" xr:uid="{00000000-0005-0000-0000-000055740000}"/>
    <cellStyle name="Normal 79 3 2 4 4" xfId="29779" xr:uid="{00000000-0005-0000-0000-000056740000}"/>
    <cellStyle name="Normal 79 3 2 5" xfId="29780" xr:uid="{00000000-0005-0000-0000-000057740000}"/>
    <cellStyle name="Normal 79 3 2 5 2" xfId="29781" xr:uid="{00000000-0005-0000-0000-000058740000}"/>
    <cellStyle name="Normal 79 3 2 5 2 2" xfId="29782" xr:uid="{00000000-0005-0000-0000-000059740000}"/>
    <cellStyle name="Normal 79 3 2 5 3" xfId="29783" xr:uid="{00000000-0005-0000-0000-00005A740000}"/>
    <cellStyle name="Normal 79 3 2 6" xfId="29784" xr:uid="{00000000-0005-0000-0000-00005B740000}"/>
    <cellStyle name="Normal 79 3 2 6 2" xfId="29785" xr:uid="{00000000-0005-0000-0000-00005C740000}"/>
    <cellStyle name="Normal 79 3 2 7" xfId="29786" xr:uid="{00000000-0005-0000-0000-00005D740000}"/>
    <cellStyle name="Normal 79 3 3" xfId="29787" xr:uid="{00000000-0005-0000-0000-00005E740000}"/>
    <cellStyle name="Normal 79 3 3 2" xfId="29788" xr:uid="{00000000-0005-0000-0000-00005F740000}"/>
    <cellStyle name="Normal 79 3 3 2 2" xfId="29789" xr:uid="{00000000-0005-0000-0000-000060740000}"/>
    <cellStyle name="Normal 79 3 3 2 2 2" xfId="29790" xr:uid="{00000000-0005-0000-0000-000061740000}"/>
    <cellStyle name="Normal 79 3 3 2 2 2 2" xfId="29791" xr:uid="{00000000-0005-0000-0000-000062740000}"/>
    <cellStyle name="Normal 79 3 3 2 2 3" xfId="29792" xr:uid="{00000000-0005-0000-0000-000063740000}"/>
    <cellStyle name="Normal 79 3 3 2 3" xfId="29793" xr:uid="{00000000-0005-0000-0000-000064740000}"/>
    <cellStyle name="Normal 79 3 3 2 3 2" xfId="29794" xr:uid="{00000000-0005-0000-0000-000065740000}"/>
    <cellStyle name="Normal 79 3 3 2 4" xfId="29795" xr:uid="{00000000-0005-0000-0000-000066740000}"/>
    <cellStyle name="Normal 79 3 3 3" xfId="29796" xr:uid="{00000000-0005-0000-0000-000067740000}"/>
    <cellStyle name="Normal 79 3 3 3 2" xfId="29797" xr:uid="{00000000-0005-0000-0000-000068740000}"/>
    <cellStyle name="Normal 79 3 3 3 2 2" xfId="29798" xr:uid="{00000000-0005-0000-0000-000069740000}"/>
    <cellStyle name="Normal 79 3 3 3 2 2 2" xfId="29799" xr:uid="{00000000-0005-0000-0000-00006A740000}"/>
    <cellStyle name="Normal 79 3 3 3 2 3" xfId="29800" xr:uid="{00000000-0005-0000-0000-00006B740000}"/>
    <cellStyle name="Normal 79 3 3 3 3" xfId="29801" xr:uid="{00000000-0005-0000-0000-00006C740000}"/>
    <cellStyle name="Normal 79 3 3 3 3 2" xfId="29802" xr:uid="{00000000-0005-0000-0000-00006D740000}"/>
    <cellStyle name="Normal 79 3 3 3 4" xfId="29803" xr:uid="{00000000-0005-0000-0000-00006E740000}"/>
    <cellStyle name="Normal 79 3 3 4" xfId="29804" xr:uid="{00000000-0005-0000-0000-00006F740000}"/>
    <cellStyle name="Normal 79 3 3 4 2" xfId="29805" xr:uid="{00000000-0005-0000-0000-000070740000}"/>
    <cellStyle name="Normal 79 3 3 4 2 2" xfId="29806" xr:uid="{00000000-0005-0000-0000-000071740000}"/>
    <cellStyle name="Normal 79 3 3 4 3" xfId="29807" xr:uid="{00000000-0005-0000-0000-000072740000}"/>
    <cellStyle name="Normal 79 3 3 5" xfId="29808" xr:uid="{00000000-0005-0000-0000-000073740000}"/>
    <cellStyle name="Normal 79 3 3 5 2" xfId="29809" xr:uid="{00000000-0005-0000-0000-000074740000}"/>
    <cellStyle name="Normal 79 3 3 6" xfId="29810" xr:uid="{00000000-0005-0000-0000-000075740000}"/>
    <cellStyle name="Normal 79 3 4" xfId="29811" xr:uid="{00000000-0005-0000-0000-000076740000}"/>
    <cellStyle name="Normal 79 3 4 2" xfId="29812" xr:uid="{00000000-0005-0000-0000-000077740000}"/>
    <cellStyle name="Normal 79 3 4 2 2" xfId="29813" xr:uid="{00000000-0005-0000-0000-000078740000}"/>
    <cellStyle name="Normal 79 3 4 2 2 2" xfId="29814" xr:uid="{00000000-0005-0000-0000-000079740000}"/>
    <cellStyle name="Normal 79 3 4 2 3" xfId="29815" xr:uid="{00000000-0005-0000-0000-00007A740000}"/>
    <cellStyle name="Normal 79 3 4 3" xfId="29816" xr:uid="{00000000-0005-0000-0000-00007B740000}"/>
    <cellStyle name="Normal 79 3 4 3 2" xfId="29817" xr:uid="{00000000-0005-0000-0000-00007C740000}"/>
    <cellStyle name="Normal 79 3 4 4" xfId="29818" xr:uid="{00000000-0005-0000-0000-00007D740000}"/>
    <cellStyle name="Normal 79 3 5" xfId="29819" xr:uid="{00000000-0005-0000-0000-00007E740000}"/>
    <cellStyle name="Normal 79 3 5 2" xfId="29820" xr:uid="{00000000-0005-0000-0000-00007F740000}"/>
    <cellStyle name="Normal 79 3 5 2 2" xfId="29821" xr:uid="{00000000-0005-0000-0000-000080740000}"/>
    <cellStyle name="Normal 79 3 5 2 2 2" xfId="29822" xr:uid="{00000000-0005-0000-0000-000081740000}"/>
    <cellStyle name="Normal 79 3 5 2 3" xfId="29823" xr:uid="{00000000-0005-0000-0000-000082740000}"/>
    <cellStyle name="Normal 79 3 5 3" xfId="29824" xr:uid="{00000000-0005-0000-0000-000083740000}"/>
    <cellStyle name="Normal 79 3 5 3 2" xfId="29825" xr:uid="{00000000-0005-0000-0000-000084740000}"/>
    <cellStyle name="Normal 79 3 5 4" xfId="29826" xr:uid="{00000000-0005-0000-0000-000085740000}"/>
    <cellStyle name="Normal 79 3 6" xfId="29827" xr:uid="{00000000-0005-0000-0000-000086740000}"/>
    <cellStyle name="Normal 79 3 6 2" xfId="29828" xr:uid="{00000000-0005-0000-0000-000087740000}"/>
    <cellStyle name="Normal 79 3 6 2 2" xfId="29829" xr:uid="{00000000-0005-0000-0000-000088740000}"/>
    <cellStyle name="Normal 79 3 6 3" xfId="29830" xr:uid="{00000000-0005-0000-0000-000089740000}"/>
    <cellStyle name="Normal 79 3 7" xfId="29831" xr:uid="{00000000-0005-0000-0000-00008A740000}"/>
    <cellStyle name="Normal 79 3 7 2" xfId="29832" xr:uid="{00000000-0005-0000-0000-00008B740000}"/>
    <cellStyle name="Normal 79 3 8" xfId="29833" xr:uid="{00000000-0005-0000-0000-00008C740000}"/>
    <cellStyle name="Normal 79 4" xfId="29834" xr:uid="{00000000-0005-0000-0000-00008D740000}"/>
    <cellStyle name="Normal 79 4 2" xfId="29835" xr:uid="{00000000-0005-0000-0000-00008E740000}"/>
    <cellStyle name="Normal 79 4 2 2" xfId="29836" xr:uid="{00000000-0005-0000-0000-00008F740000}"/>
    <cellStyle name="Normal 79 4 2 2 2" xfId="29837" xr:uid="{00000000-0005-0000-0000-000090740000}"/>
    <cellStyle name="Normal 79 4 2 2 2 2" xfId="29838" xr:uid="{00000000-0005-0000-0000-000091740000}"/>
    <cellStyle name="Normal 79 4 2 2 2 2 2" xfId="29839" xr:uid="{00000000-0005-0000-0000-000092740000}"/>
    <cellStyle name="Normal 79 4 2 2 2 3" xfId="29840" xr:uid="{00000000-0005-0000-0000-000093740000}"/>
    <cellStyle name="Normal 79 4 2 2 3" xfId="29841" xr:uid="{00000000-0005-0000-0000-000094740000}"/>
    <cellStyle name="Normal 79 4 2 2 3 2" xfId="29842" xr:uid="{00000000-0005-0000-0000-000095740000}"/>
    <cellStyle name="Normal 79 4 2 2 4" xfId="29843" xr:uid="{00000000-0005-0000-0000-000096740000}"/>
    <cellStyle name="Normal 79 4 2 3" xfId="29844" xr:uid="{00000000-0005-0000-0000-000097740000}"/>
    <cellStyle name="Normal 79 4 2 3 2" xfId="29845" xr:uid="{00000000-0005-0000-0000-000098740000}"/>
    <cellStyle name="Normal 79 4 2 3 2 2" xfId="29846" xr:uid="{00000000-0005-0000-0000-000099740000}"/>
    <cellStyle name="Normal 79 4 2 3 2 2 2" xfId="29847" xr:uid="{00000000-0005-0000-0000-00009A740000}"/>
    <cellStyle name="Normal 79 4 2 3 2 3" xfId="29848" xr:uid="{00000000-0005-0000-0000-00009B740000}"/>
    <cellStyle name="Normal 79 4 2 3 3" xfId="29849" xr:uid="{00000000-0005-0000-0000-00009C740000}"/>
    <cellStyle name="Normal 79 4 2 3 3 2" xfId="29850" xr:uid="{00000000-0005-0000-0000-00009D740000}"/>
    <cellStyle name="Normal 79 4 2 3 4" xfId="29851" xr:uid="{00000000-0005-0000-0000-00009E740000}"/>
    <cellStyle name="Normal 79 4 2 4" xfId="29852" xr:uid="{00000000-0005-0000-0000-00009F740000}"/>
    <cellStyle name="Normal 79 4 2 4 2" xfId="29853" xr:uid="{00000000-0005-0000-0000-0000A0740000}"/>
    <cellStyle name="Normal 79 4 2 4 2 2" xfId="29854" xr:uid="{00000000-0005-0000-0000-0000A1740000}"/>
    <cellStyle name="Normal 79 4 2 4 3" xfId="29855" xr:uid="{00000000-0005-0000-0000-0000A2740000}"/>
    <cellStyle name="Normal 79 4 2 5" xfId="29856" xr:uid="{00000000-0005-0000-0000-0000A3740000}"/>
    <cellStyle name="Normal 79 4 2 5 2" xfId="29857" xr:uid="{00000000-0005-0000-0000-0000A4740000}"/>
    <cellStyle name="Normal 79 4 2 6" xfId="29858" xr:uid="{00000000-0005-0000-0000-0000A5740000}"/>
    <cellStyle name="Normal 79 4 3" xfId="29859" xr:uid="{00000000-0005-0000-0000-0000A6740000}"/>
    <cellStyle name="Normal 79 4 3 2" xfId="29860" xr:uid="{00000000-0005-0000-0000-0000A7740000}"/>
    <cellStyle name="Normal 79 4 3 2 2" xfId="29861" xr:uid="{00000000-0005-0000-0000-0000A8740000}"/>
    <cellStyle name="Normal 79 4 3 2 2 2" xfId="29862" xr:uid="{00000000-0005-0000-0000-0000A9740000}"/>
    <cellStyle name="Normal 79 4 3 2 3" xfId="29863" xr:uid="{00000000-0005-0000-0000-0000AA740000}"/>
    <cellStyle name="Normal 79 4 3 3" xfId="29864" xr:uid="{00000000-0005-0000-0000-0000AB740000}"/>
    <cellStyle name="Normal 79 4 3 3 2" xfId="29865" xr:uid="{00000000-0005-0000-0000-0000AC740000}"/>
    <cellStyle name="Normal 79 4 3 4" xfId="29866" xr:uid="{00000000-0005-0000-0000-0000AD740000}"/>
    <cellStyle name="Normal 79 4 4" xfId="29867" xr:uid="{00000000-0005-0000-0000-0000AE740000}"/>
    <cellStyle name="Normal 79 4 4 2" xfId="29868" xr:uid="{00000000-0005-0000-0000-0000AF740000}"/>
    <cellStyle name="Normal 79 4 4 2 2" xfId="29869" xr:uid="{00000000-0005-0000-0000-0000B0740000}"/>
    <cellStyle name="Normal 79 4 4 2 2 2" xfId="29870" xr:uid="{00000000-0005-0000-0000-0000B1740000}"/>
    <cellStyle name="Normal 79 4 4 2 3" xfId="29871" xr:uid="{00000000-0005-0000-0000-0000B2740000}"/>
    <cellStyle name="Normal 79 4 4 3" xfId="29872" xr:uid="{00000000-0005-0000-0000-0000B3740000}"/>
    <cellStyle name="Normal 79 4 4 3 2" xfId="29873" xr:uid="{00000000-0005-0000-0000-0000B4740000}"/>
    <cellStyle name="Normal 79 4 4 4" xfId="29874" xr:uid="{00000000-0005-0000-0000-0000B5740000}"/>
    <cellStyle name="Normal 79 4 5" xfId="29875" xr:uid="{00000000-0005-0000-0000-0000B6740000}"/>
    <cellStyle name="Normal 79 4 5 2" xfId="29876" xr:uid="{00000000-0005-0000-0000-0000B7740000}"/>
    <cellStyle name="Normal 79 4 5 2 2" xfId="29877" xr:uid="{00000000-0005-0000-0000-0000B8740000}"/>
    <cellStyle name="Normal 79 4 5 3" xfId="29878" xr:uid="{00000000-0005-0000-0000-0000B9740000}"/>
    <cellStyle name="Normal 79 4 6" xfId="29879" xr:uid="{00000000-0005-0000-0000-0000BA740000}"/>
    <cellStyle name="Normal 79 4 6 2" xfId="29880" xr:uid="{00000000-0005-0000-0000-0000BB740000}"/>
    <cellStyle name="Normal 79 4 7" xfId="29881" xr:uid="{00000000-0005-0000-0000-0000BC740000}"/>
    <cellStyle name="Normal 79 5" xfId="29882" xr:uid="{00000000-0005-0000-0000-0000BD740000}"/>
    <cellStyle name="Normal 79 5 2" xfId="29883" xr:uid="{00000000-0005-0000-0000-0000BE740000}"/>
    <cellStyle name="Normal 79 5 2 2" xfId="29884" xr:uid="{00000000-0005-0000-0000-0000BF740000}"/>
    <cellStyle name="Normal 79 5 2 2 2" xfId="29885" xr:uid="{00000000-0005-0000-0000-0000C0740000}"/>
    <cellStyle name="Normal 79 5 2 2 2 2" xfId="29886" xr:uid="{00000000-0005-0000-0000-0000C1740000}"/>
    <cellStyle name="Normal 79 5 2 2 3" xfId="29887" xr:uid="{00000000-0005-0000-0000-0000C2740000}"/>
    <cellStyle name="Normal 79 5 2 3" xfId="29888" xr:uid="{00000000-0005-0000-0000-0000C3740000}"/>
    <cellStyle name="Normal 79 5 2 3 2" xfId="29889" xr:uid="{00000000-0005-0000-0000-0000C4740000}"/>
    <cellStyle name="Normal 79 5 2 4" xfId="29890" xr:uid="{00000000-0005-0000-0000-0000C5740000}"/>
    <cellStyle name="Normal 79 5 3" xfId="29891" xr:uid="{00000000-0005-0000-0000-0000C6740000}"/>
    <cellStyle name="Normal 79 5 3 2" xfId="29892" xr:uid="{00000000-0005-0000-0000-0000C7740000}"/>
    <cellStyle name="Normal 79 5 3 2 2" xfId="29893" xr:uid="{00000000-0005-0000-0000-0000C8740000}"/>
    <cellStyle name="Normal 79 5 3 2 2 2" xfId="29894" xr:uid="{00000000-0005-0000-0000-0000C9740000}"/>
    <cellStyle name="Normal 79 5 3 2 3" xfId="29895" xr:uid="{00000000-0005-0000-0000-0000CA740000}"/>
    <cellStyle name="Normal 79 5 3 3" xfId="29896" xr:uid="{00000000-0005-0000-0000-0000CB740000}"/>
    <cellStyle name="Normal 79 5 3 3 2" xfId="29897" xr:uid="{00000000-0005-0000-0000-0000CC740000}"/>
    <cellStyle name="Normal 79 5 3 4" xfId="29898" xr:uid="{00000000-0005-0000-0000-0000CD740000}"/>
    <cellStyle name="Normal 79 5 4" xfId="29899" xr:uid="{00000000-0005-0000-0000-0000CE740000}"/>
    <cellStyle name="Normal 79 5 4 2" xfId="29900" xr:uid="{00000000-0005-0000-0000-0000CF740000}"/>
    <cellStyle name="Normal 79 5 4 2 2" xfId="29901" xr:uid="{00000000-0005-0000-0000-0000D0740000}"/>
    <cellStyle name="Normal 79 5 4 3" xfId="29902" xr:uid="{00000000-0005-0000-0000-0000D1740000}"/>
    <cellStyle name="Normal 79 5 5" xfId="29903" xr:uid="{00000000-0005-0000-0000-0000D2740000}"/>
    <cellStyle name="Normal 79 5 5 2" xfId="29904" xr:uid="{00000000-0005-0000-0000-0000D3740000}"/>
    <cellStyle name="Normal 79 5 6" xfId="29905" xr:uid="{00000000-0005-0000-0000-0000D4740000}"/>
    <cellStyle name="Normal 79 6" xfId="29906" xr:uid="{00000000-0005-0000-0000-0000D5740000}"/>
    <cellStyle name="Normal 8" xfId="29907" xr:uid="{00000000-0005-0000-0000-0000D6740000}"/>
    <cellStyle name="Normal 8 10" xfId="29908" xr:uid="{00000000-0005-0000-0000-0000D7740000}"/>
    <cellStyle name="Normal 8 11" xfId="29909" xr:uid="{00000000-0005-0000-0000-0000D8740000}"/>
    <cellStyle name="Normal 8 12" xfId="29910" xr:uid="{00000000-0005-0000-0000-0000D9740000}"/>
    <cellStyle name="Normal 8 2" xfId="29911" xr:uid="{00000000-0005-0000-0000-0000DA740000}"/>
    <cellStyle name="Normal 8 2 2" xfId="29912" xr:uid="{00000000-0005-0000-0000-0000DB740000}"/>
    <cellStyle name="Normal 8 2 2 2" xfId="29913" xr:uid="{00000000-0005-0000-0000-0000DC740000}"/>
    <cellStyle name="Normal 8 2 2 2 2" xfId="29914" xr:uid="{00000000-0005-0000-0000-0000DD740000}"/>
    <cellStyle name="Normal 8 2 2 2 3" xfId="29915" xr:uid="{00000000-0005-0000-0000-0000DE740000}"/>
    <cellStyle name="Normal 8 2 2 3" xfId="29916" xr:uid="{00000000-0005-0000-0000-0000DF740000}"/>
    <cellStyle name="Normal 8 2 2 4" xfId="29917" xr:uid="{00000000-0005-0000-0000-0000E0740000}"/>
    <cellStyle name="Normal 8 2 2 5" xfId="29918" xr:uid="{00000000-0005-0000-0000-0000E1740000}"/>
    <cellStyle name="Normal 8 2 3" xfId="29919" xr:uid="{00000000-0005-0000-0000-0000E2740000}"/>
    <cellStyle name="Normal 8 2 3 2" xfId="29920" xr:uid="{00000000-0005-0000-0000-0000E3740000}"/>
    <cellStyle name="Normal 8 2 3 3" xfId="29921" xr:uid="{00000000-0005-0000-0000-0000E4740000}"/>
    <cellStyle name="Normal 8 2 4" xfId="29922" xr:uid="{00000000-0005-0000-0000-0000E5740000}"/>
    <cellStyle name="Normal 8 2 5" xfId="29923" xr:uid="{00000000-0005-0000-0000-0000E6740000}"/>
    <cellStyle name="Normal 8 2 6" xfId="29924" xr:uid="{00000000-0005-0000-0000-0000E7740000}"/>
    <cellStyle name="Normal 8 2_Phuongangiao 1-giaoxulykythuat" xfId="29925" xr:uid="{00000000-0005-0000-0000-0000E8740000}"/>
    <cellStyle name="Normal 8 3" xfId="29926" xr:uid="{00000000-0005-0000-0000-0000E9740000}"/>
    <cellStyle name="Normal 8 3 2" xfId="29927" xr:uid="{00000000-0005-0000-0000-0000EA740000}"/>
    <cellStyle name="Normal 8 3 3" xfId="29928" xr:uid="{00000000-0005-0000-0000-0000EB740000}"/>
    <cellStyle name="Normal 8 3 4" xfId="29929" xr:uid="{00000000-0005-0000-0000-0000EC740000}"/>
    <cellStyle name="Normal 8 3 5" xfId="29930" xr:uid="{00000000-0005-0000-0000-0000ED740000}"/>
    <cellStyle name="Normal 8 4" xfId="29931" xr:uid="{00000000-0005-0000-0000-0000EE740000}"/>
    <cellStyle name="Normal 8 4 2" xfId="29932" xr:uid="{00000000-0005-0000-0000-0000EF740000}"/>
    <cellStyle name="Normal 8 5" xfId="29933" xr:uid="{00000000-0005-0000-0000-0000F0740000}"/>
    <cellStyle name="Normal 8 5 2" xfId="29934" xr:uid="{00000000-0005-0000-0000-0000F1740000}"/>
    <cellStyle name="Normal 8 6" xfId="29935" xr:uid="{00000000-0005-0000-0000-0000F2740000}"/>
    <cellStyle name="Normal 8 6 2" xfId="29936" xr:uid="{00000000-0005-0000-0000-0000F3740000}"/>
    <cellStyle name="Normal 8 7" xfId="29937" xr:uid="{00000000-0005-0000-0000-0000F4740000}"/>
    <cellStyle name="Normal 8 7 2" xfId="29938" xr:uid="{00000000-0005-0000-0000-0000F5740000}"/>
    <cellStyle name="Normal 8 8" xfId="29939" xr:uid="{00000000-0005-0000-0000-0000F6740000}"/>
    <cellStyle name="Normal 8 9" xfId="29940" xr:uid="{00000000-0005-0000-0000-0000F7740000}"/>
    <cellStyle name="Normal 8_21.3.2012Tong hop von ung nam 2012(banBCa.Hong)" xfId="29941" xr:uid="{00000000-0005-0000-0000-0000F8740000}"/>
    <cellStyle name="Normal 80" xfId="29942" xr:uid="{00000000-0005-0000-0000-0000F9740000}"/>
    <cellStyle name="Normal 80 2" xfId="29943" xr:uid="{00000000-0005-0000-0000-0000FA740000}"/>
    <cellStyle name="Normal 80 3" xfId="29944" xr:uid="{00000000-0005-0000-0000-0000FB740000}"/>
    <cellStyle name="Normal 80 4" xfId="29945" xr:uid="{00000000-0005-0000-0000-0000FC740000}"/>
    <cellStyle name="Normal 81" xfId="29946" xr:uid="{00000000-0005-0000-0000-0000FD740000}"/>
    <cellStyle name="Normal 81 2" xfId="29947" xr:uid="{00000000-0005-0000-0000-0000FE740000}"/>
    <cellStyle name="Normal 81 2 2" xfId="29948" xr:uid="{00000000-0005-0000-0000-0000FF740000}"/>
    <cellStyle name="Normal 81 2 2 2" xfId="29949" xr:uid="{00000000-0005-0000-0000-000000750000}"/>
    <cellStyle name="Normal 81 2 2 3" xfId="29950" xr:uid="{00000000-0005-0000-0000-000001750000}"/>
    <cellStyle name="Normal 81 2 3" xfId="29951" xr:uid="{00000000-0005-0000-0000-000002750000}"/>
    <cellStyle name="Normal 81 2 4" xfId="29952" xr:uid="{00000000-0005-0000-0000-000003750000}"/>
    <cellStyle name="Normal 81 3" xfId="29953" xr:uid="{00000000-0005-0000-0000-000004750000}"/>
    <cellStyle name="Normal 81 4" xfId="29954" xr:uid="{00000000-0005-0000-0000-000005750000}"/>
    <cellStyle name="Normal 81 5" xfId="29955" xr:uid="{00000000-0005-0000-0000-000006750000}"/>
    <cellStyle name="Normal 82" xfId="29956" xr:uid="{00000000-0005-0000-0000-000007750000}"/>
    <cellStyle name="Normal 82 2" xfId="29957" xr:uid="{00000000-0005-0000-0000-000008750000}"/>
    <cellStyle name="Normal 82 2 2" xfId="29958" xr:uid="{00000000-0005-0000-0000-000009750000}"/>
    <cellStyle name="Normal 82 2 2 2" xfId="29959" xr:uid="{00000000-0005-0000-0000-00000A750000}"/>
    <cellStyle name="Normal 82 2 2 3" xfId="29960" xr:uid="{00000000-0005-0000-0000-00000B750000}"/>
    <cellStyle name="Normal 82 2 3" xfId="29961" xr:uid="{00000000-0005-0000-0000-00000C750000}"/>
    <cellStyle name="Normal 82 2 4" xfId="29962" xr:uid="{00000000-0005-0000-0000-00000D750000}"/>
    <cellStyle name="Normal 82 3" xfId="29963" xr:uid="{00000000-0005-0000-0000-00000E750000}"/>
    <cellStyle name="Normal 82 4" xfId="29964" xr:uid="{00000000-0005-0000-0000-00000F750000}"/>
    <cellStyle name="Normal 82 5" xfId="29965" xr:uid="{00000000-0005-0000-0000-000010750000}"/>
    <cellStyle name="Normal 821" xfId="29966" xr:uid="{00000000-0005-0000-0000-000011750000}"/>
    <cellStyle name="Normal 83" xfId="29967" xr:uid="{00000000-0005-0000-0000-000012750000}"/>
    <cellStyle name="Normal 83 2" xfId="29968" xr:uid="{00000000-0005-0000-0000-000013750000}"/>
    <cellStyle name="Normal 83 2 2" xfId="29969" xr:uid="{00000000-0005-0000-0000-000014750000}"/>
    <cellStyle name="Normal 83 2 2 2" xfId="29970" xr:uid="{00000000-0005-0000-0000-000015750000}"/>
    <cellStyle name="Normal 83 2 2 3" xfId="29971" xr:uid="{00000000-0005-0000-0000-000016750000}"/>
    <cellStyle name="Normal 83 2 3" xfId="29972" xr:uid="{00000000-0005-0000-0000-000017750000}"/>
    <cellStyle name="Normal 83 2 4" xfId="29973" xr:uid="{00000000-0005-0000-0000-000018750000}"/>
    <cellStyle name="Normal 83 3" xfId="29974" xr:uid="{00000000-0005-0000-0000-000019750000}"/>
    <cellStyle name="Normal 83 4" xfId="29975" xr:uid="{00000000-0005-0000-0000-00001A750000}"/>
    <cellStyle name="Normal 83 5" xfId="29976" xr:uid="{00000000-0005-0000-0000-00001B750000}"/>
    <cellStyle name="Normal 84" xfId="29977" xr:uid="{00000000-0005-0000-0000-00001C750000}"/>
    <cellStyle name="Normal 84 2" xfId="29978" xr:uid="{00000000-0005-0000-0000-00001D750000}"/>
    <cellStyle name="Normal 84 2 2" xfId="29979" xr:uid="{00000000-0005-0000-0000-00001E750000}"/>
    <cellStyle name="Normal 84 2 2 2" xfId="29980" xr:uid="{00000000-0005-0000-0000-00001F750000}"/>
    <cellStyle name="Normal 84 2 2 3" xfId="29981" xr:uid="{00000000-0005-0000-0000-000020750000}"/>
    <cellStyle name="Normal 84 2 3" xfId="29982" xr:uid="{00000000-0005-0000-0000-000021750000}"/>
    <cellStyle name="Normal 84 2 4" xfId="29983" xr:uid="{00000000-0005-0000-0000-000022750000}"/>
    <cellStyle name="Normal 84 3" xfId="29984" xr:uid="{00000000-0005-0000-0000-000023750000}"/>
    <cellStyle name="Normal 84 4" xfId="29985" xr:uid="{00000000-0005-0000-0000-000024750000}"/>
    <cellStyle name="Normal 84 5" xfId="29986" xr:uid="{00000000-0005-0000-0000-000025750000}"/>
    <cellStyle name="Normal 85" xfId="29987" xr:uid="{00000000-0005-0000-0000-000026750000}"/>
    <cellStyle name="Normal 85 2" xfId="29988" xr:uid="{00000000-0005-0000-0000-000027750000}"/>
    <cellStyle name="Normal 85 2 2" xfId="29989" xr:uid="{00000000-0005-0000-0000-000028750000}"/>
    <cellStyle name="Normal 85 2 2 2" xfId="29990" xr:uid="{00000000-0005-0000-0000-000029750000}"/>
    <cellStyle name="Normal 85 2 2 3" xfId="29991" xr:uid="{00000000-0005-0000-0000-00002A750000}"/>
    <cellStyle name="Normal 85 2 3" xfId="29992" xr:uid="{00000000-0005-0000-0000-00002B750000}"/>
    <cellStyle name="Normal 85 2 4" xfId="29993" xr:uid="{00000000-0005-0000-0000-00002C750000}"/>
    <cellStyle name="Normal 85 3" xfId="29994" xr:uid="{00000000-0005-0000-0000-00002D750000}"/>
    <cellStyle name="Normal 85 4" xfId="29995" xr:uid="{00000000-0005-0000-0000-00002E750000}"/>
    <cellStyle name="Normal 85 5" xfId="29996" xr:uid="{00000000-0005-0000-0000-00002F750000}"/>
    <cellStyle name="Normal 86" xfId="29997" xr:uid="{00000000-0005-0000-0000-000030750000}"/>
    <cellStyle name="Normal 86 2" xfId="29998" xr:uid="{00000000-0005-0000-0000-000031750000}"/>
    <cellStyle name="Normal 86 2 2" xfId="29999" xr:uid="{00000000-0005-0000-0000-000032750000}"/>
    <cellStyle name="Normal 86 2 2 2" xfId="30000" xr:uid="{00000000-0005-0000-0000-000033750000}"/>
    <cellStyle name="Normal 86 2 2 3" xfId="30001" xr:uid="{00000000-0005-0000-0000-000034750000}"/>
    <cellStyle name="Normal 86 2 3" xfId="30002" xr:uid="{00000000-0005-0000-0000-000035750000}"/>
    <cellStyle name="Normal 86 2 4" xfId="30003" xr:uid="{00000000-0005-0000-0000-000036750000}"/>
    <cellStyle name="Normal 86 3" xfId="30004" xr:uid="{00000000-0005-0000-0000-000037750000}"/>
    <cellStyle name="Normal 86 4" xfId="30005" xr:uid="{00000000-0005-0000-0000-000038750000}"/>
    <cellStyle name="Normal 86 5" xfId="30006" xr:uid="{00000000-0005-0000-0000-000039750000}"/>
    <cellStyle name="Normal 87" xfId="30007" xr:uid="{00000000-0005-0000-0000-00003A750000}"/>
    <cellStyle name="Normal 87 2" xfId="30008" xr:uid="{00000000-0005-0000-0000-00003B750000}"/>
    <cellStyle name="Normal 87 2 2" xfId="30009" xr:uid="{00000000-0005-0000-0000-00003C750000}"/>
    <cellStyle name="Normal 87 2 2 2" xfId="30010" xr:uid="{00000000-0005-0000-0000-00003D750000}"/>
    <cellStyle name="Normal 87 2 2 3" xfId="30011" xr:uid="{00000000-0005-0000-0000-00003E750000}"/>
    <cellStyle name="Normal 87 2 3" xfId="30012" xr:uid="{00000000-0005-0000-0000-00003F750000}"/>
    <cellStyle name="Normal 87 2 4" xfId="30013" xr:uid="{00000000-0005-0000-0000-000040750000}"/>
    <cellStyle name="Normal 87 3" xfId="30014" xr:uid="{00000000-0005-0000-0000-000041750000}"/>
    <cellStyle name="Normal 87 4" xfId="30015" xr:uid="{00000000-0005-0000-0000-000042750000}"/>
    <cellStyle name="Normal 87 5" xfId="30016" xr:uid="{00000000-0005-0000-0000-000043750000}"/>
    <cellStyle name="Normal 88" xfId="30017" xr:uid="{00000000-0005-0000-0000-000044750000}"/>
    <cellStyle name="Normal 88 2" xfId="30018" xr:uid="{00000000-0005-0000-0000-000045750000}"/>
    <cellStyle name="Normal 88 2 2" xfId="30019" xr:uid="{00000000-0005-0000-0000-000046750000}"/>
    <cellStyle name="Normal 88 2 2 2" xfId="30020" xr:uid="{00000000-0005-0000-0000-000047750000}"/>
    <cellStyle name="Normal 88 2 2 3" xfId="30021" xr:uid="{00000000-0005-0000-0000-000048750000}"/>
    <cellStyle name="Normal 88 2 3" xfId="30022" xr:uid="{00000000-0005-0000-0000-000049750000}"/>
    <cellStyle name="Normal 88 2 4" xfId="30023" xr:uid="{00000000-0005-0000-0000-00004A750000}"/>
    <cellStyle name="Normal 88 3" xfId="30024" xr:uid="{00000000-0005-0000-0000-00004B750000}"/>
    <cellStyle name="Normal 88 4" xfId="30025" xr:uid="{00000000-0005-0000-0000-00004C750000}"/>
    <cellStyle name="Normal 88 5" xfId="30026" xr:uid="{00000000-0005-0000-0000-00004D750000}"/>
    <cellStyle name="Normal 89" xfId="30027" xr:uid="{00000000-0005-0000-0000-00004E750000}"/>
    <cellStyle name="Normal 89 10" xfId="30028" xr:uid="{00000000-0005-0000-0000-00004F750000}"/>
    <cellStyle name="Normal 89 10 2" xfId="30029" xr:uid="{00000000-0005-0000-0000-000050750000}"/>
    <cellStyle name="Normal 89 10 2 2" xfId="30030" xr:uid="{00000000-0005-0000-0000-000051750000}"/>
    <cellStyle name="Normal 89 10 3" xfId="30031" xr:uid="{00000000-0005-0000-0000-000052750000}"/>
    <cellStyle name="Normal 89 11" xfId="30032" xr:uid="{00000000-0005-0000-0000-000053750000}"/>
    <cellStyle name="Normal 89 11 2" xfId="30033" xr:uid="{00000000-0005-0000-0000-000054750000}"/>
    <cellStyle name="Normal 89 12" xfId="30034" xr:uid="{00000000-0005-0000-0000-000055750000}"/>
    <cellStyle name="Normal 89 12 2" xfId="30035" xr:uid="{00000000-0005-0000-0000-000056750000}"/>
    <cellStyle name="Normal 89 13" xfId="30036" xr:uid="{00000000-0005-0000-0000-000057750000}"/>
    <cellStyle name="Normal 89 2" xfId="30037" xr:uid="{00000000-0005-0000-0000-000058750000}"/>
    <cellStyle name="Normal 89 2 2" xfId="30038" xr:uid="{00000000-0005-0000-0000-000059750000}"/>
    <cellStyle name="Normal 89 2 2 2" xfId="30039" xr:uid="{00000000-0005-0000-0000-00005A750000}"/>
    <cellStyle name="Normal 89 2 2 2 2" xfId="30040" xr:uid="{00000000-0005-0000-0000-00005B750000}"/>
    <cellStyle name="Normal 89 2 2 2 2 2" xfId="30041" xr:uid="{00000000-0005-0000-0000-00005C750000}"/>
    <cellStyle name="Normal 89 2 2 2 3" xfId="30042" xr:uid="{00000000-0005-0000-0000-00005D750000}"/>
    <cellStyle name="Normal 89 2 2 3" xfId="30043" xr:uid="{00000000-0005-0000-0000-00005E750000}"/>
    <cellStyle name="Normal 89 2 2 3 2" xfId="30044" xr:uid="{00000000-0005-0000-0000-00005F750000}"/>
    <cellStyle name="Normal 89 2 2 4" xfId="30045" xr:uid="{00000000-0005-0000-0000-000060750000}"/>
    <cellStyle name="Normal 89 2 3" xfId="30046" xr:uid="{00000000-0005-0000-0000-000061750000}"/>
    <cellStyle name="Normal 89 2 3 2" xfId="30047" xr:uid="{00000000-0005-0000-0000-000062750000}"/>
    <cellStyle name="Normal 89 2 3 2 2" xfId="30048" xr:uid="{00000000-0005-0000-0000-000063750000}"/>
    <cellStyle name="Normal 89 2 3 2 2 2" xfId="30049" xr:uid="{00000000-0005-0000-0000-000064750000}"/>
    <cellStyle name="Normal 89 2 3 2 3" xfId="30050" xr:uid="{00000000-0005-0000-0000-000065750000}"/>
    <cellStyle name="Normal 89 2 3 3" xfId="30051" xr:uid="{00000000-0005-0000-0000-000066750000}"/>
    <cellStyle name="Normal 89 2 3 3 2" xfId="30052" xr:uid="{00000000-0005-0000-0000-000067750000}"/>
    <cellStyle name="Normal 89 2 3 4" xfId="30053" xr:uid="{00000000-0005-0000-0000-000068750000}"/>
    <cellStyle name="Normal 89 2 4" xfId="30054" xr:uid="{00000000-0005-0000-0000-000069750000}"/>
    <cellStyle name="Normal 89 2 4 2" xfId="30055" xr:uid="{00000000-0005-0000-0000-00006A750000}"/>
    <cellStyle name="Normal 89 2 4 2 2" xfId="30056" xr:uid="{00000000-0005-0000-0000-00006B750000}"/>
    <cellStyle name="Normal 89 2 4 3" xfId="30057" xr:uid="{00000000-0005-0000-0000-00006C750000}"/>
    <cellStyle name="Normal 89 2 5" xfId="30058" xr:uid="{00000000-0005-0000-0000-00006D750000}"/>
    <cellStyle name="Normal 89 2 5 2" xfId="30059" xr:uid="{00000000-0005-0000-0000-00006E750000}"/>
    <cellStyle name="Normal 89 2 6" xfId="30060" xr:uid="{00000000-0005-0000-0000-00006F750000}"/>
    <cellStyle name="Normal 89 3" xfId="30061" xr:uid="{00000000-0005-0000-0000-000070750000}"/>
    <cellStyle name="Normal 89 3 2" xfId="30062" xr:uid="{00000000-0005-0000-0000-000071750000}"/>
    <cellStyle name="Normal 89 3 2 2" xfId="30063" xr:uid="{00000000-0005-0000-0000-000072750000}"/>
    <cellStyle name="Normal 89 3 2 2 2" xfId="30064" xr:uid="{00000000-0005-0000-0000-000073750000}"/>
    <cellStyle name="Normal 89 3 2 2 2 2" xfId="30065" xr:uid="{00000000-0005-0000-0000-000074750000}"/>
    <cellStyle name="Normal 89 3 2 2 3" xfId="30066" xr:uid="{00000000-0005-0000-0000-000075750000}"/>
    <cellStyle name="Normal 89 3 2 3" xfId="30067" xr:uid="{00000000-0005-0000-0000-000076750000}"/>
    <cellStyle name="Normal 89 3 2 3 2" xfId="30068" xr:uid="{00000000-0005-0000-0000-000077750000}"/>
    <cellStyle name="Normal 89 3 2 4" xfId="30069" xr:uid="{00000000-0005-0000-0000-000078750000}"/>
    <cellStyle name="Normal 89 3 3" xfId="30070" xr:uid="{00000000-0005-0000-0000-000079750000}"/>
    <cellStyle name="Normal 89 3 3 2" xfId="30071" xr:uid="{00000000-0005-0000-0000-00007A750000}"/>
    <cellStyle name="Normal 89 3 3 2 2" xfId="30072" xr:uid="{00000000-0005-0000-0000-00007B750000}"/>
    <cellStyle name="Normal 89 3 3 2 2 2" xfId="30073" xr:uid="{00000000-0005-0000-0000-00007C750000}"/>
    <cellStyle name="Normal 89 3 3 2 3" xfId="30074" xr:uid="{00000000-0005-0000-0000-00007D750000}"/>
    <cellStyle name="Normal 89 3 3 3" xfId="30075" xr:uid="{00000000-0005-0000-0000-00007E750000}"/>
    <cellStyle name="Normal 89 3 3 3 2" xfId="30076" xr:uid="{00000000-0005-0000-0000-00007F750000}"/>
    <cellStyle name="Normal 89 3 3 4" xfId="30077" xr:uid="{00000000-0005-0000-0000-000080750000}"/>
    <cellStyle name="Normal 89 3 4" xfId="30078" xr:uid="{00000000-0005-0000-0000-000081750000}"/>
    <cellStyle name="Normal 89 3 4 2" xfId="30079" xr:uid="{00000000-0005-0000-0000-000082750000}"/>
    <cellStyle name="Normal 89 3 4 2 2" xfId="30080" xr:uid="{00000000-0005-0000-0000-000083750000}"/>
    <cellStyle name="Normal 89 3 4 3" xfId="30081" xr:uid="{00000000-0005-0000-0000-000084750000}"/>
    <cellStyle name="Normal 89 3 5" xfId="30082" xr:uid="{00000000-0005-0000-0000-000085750000}"/>
    <cellStyle name="Normal 89 3 5 2" xfId="30083" xr:uid="{00000000-0005-0000-0000-000086750000}"/>
    <cellStyle name="Normal 89 3 6" xfId="30084" xr:uid="{00000000-0005-0000-0000-000087750000}"/>
    <cellStyle name="Normal 89 4" xfId="30085" xr:uid="{00000000-0005-0000-0000-000088750000}"/>
    <cellStyle name="Normal 89 4 2" xfId="30086" xr:uid="{00000000-0005-0000-0000-000089750000}"/>
    <cellStyle name="Normal 89 4 2 2" xfId="30087" xr:uid="{00000000-0005-0000-0000-00008A750000}"/>
    <cellStyle name="Normal 89 4 2 2 2" xfId="30088" xr:uid="{00000000-0005-0000-0000-00008B750000}"/>
    <cellStyle name="Normal 89 4 2 2 2 2" xfId="30089" xr:uid="{00000000-0005-0000-0000-00008C750000}"/>
    <cellStyle name="Normal 89 4 2 2 3" xfId="30090" xr:uid="{00000000-0005-0000-0000-00008D750000}"/>
    <cellStyle name="Normal 89 4 2 3" xfId="30091" xr:uid="{00000000-0005-0000-0000-00008E750000}"/>
    <cellStyle name="Normal 89 4 2 3 2" xfId="30092" xr:uid="{00000000-0005-0000-0000-00008F750000}"/>
    <cellStyle name="Normal 89 4 2 4" xfId="30093" xr:uid="{00000000-0005-0000-0000-000090750000}"/>
    <cellStyle name="Normal 89 4 3" xfId="30094" xr:uid="{00000000-0005-0000-0000-000091750000}"/>
    <cellStyle name="Normal 89 4 3 2" xfId="30095" xr:uid="{00000000-0005-0000-0000-000092750000}"/>
    <cellStyle name="Normal 89 4 3 2 2" xfId="30096" xr:uid="{00000000-0005-0000-0000-000093750000}"/>
    <cellStyle name="Normal 89 4 3 2 2 2" xfId="30097" xr:uid="{00000000-0005-0000-0000-000094750000}"/>
    <cellStyle name="Normal 89 4 3 2 3" xfId="30098" xr:uid="{00000000-0005-0000-0000-000095750000}"/>
    <cellStyle name="Normal 89 4 3 3" xfId="30099" xr:uid="{00000000-0005-0000-0000-000096750000}"/>
    <cellStyle name="Normal 89 4 3 3 2" xfId="30100" xr:uid="{00000000-0005-0000-0000-000097750000}"/>
    <cellStyle name="Normal 89 4 3 4" xfId="30101" xr:uid="{00000000-0005-0000-0000-000098750000}"/>
    <cellStyle name="Normal 89 4 4" xfId="30102" xr:uid="{00000000-0005-0000-0000-000099750000}"/>
    <cellStyle name="Normal 89 4 4 2" xfId="30103" xr:uid="{00000000-0005-0000-0000-00009A750000}"/>
    <cellStyle name="Normal 89 4 4 2 2" xfId="30104" xr:uid="{00000000-0005-0000-0000-00009B750000}"/>
    <cellStyle name="Normal 89 4 4 3" xfId="30105" xr:uid="{00000000-0005-0000-0000-00009C750000}"/>
    <cellStyle name="Normal 89 4 5" xfId="30106" xr:uid="{00000000-0005-0000-0000-00009D750000}"/>
    <cellStyle name="Normal 89 4 5 2" xfId="30107" xr:uid="{00000000-0005-0000-0000-00009E750000}"/>
    <cellStyle name="Normal 89 4 6" xfId="30108" xr:uid="{00000000-0005-0000-0000-00009F750000}"/>
    <cellStyle name="Normal 89 5" xfId="30109" xr:uid="{00000000-0005-0000-0000-0000A0750000}"/>
    <cellStyle name="Normal 89 5 2" xfId="30110" xr:uid="{00000000-0005-0000-0000-0000A1750000}"/>
    <cellStyle name="Normal 89 5 2 2" xfId="30111" xr:uid="{00000000-0005-0000-0000-0000A2750000}"/>
    <cellStyle name="Normal 89 5 2 2 2" xfId="30112" xr:uid="{00000000-0005-0000-0000-0000A3750000}"/>
    <cellStyle name="Normal 89 5 2 2 2 2" xfId="30113" xr:uid="{00000000-0005-0000-0000-0000A4750000}"/>
    <cellStyle name="Normal 89 5 2 2 3" xfId="30114" xr:uid="{00000000-0005-0000-0000-0000A5750000}"/>
    <cellStyle name="Normal 89 5 2 3" xfId="30115" xr:uid="{00000000-0005-0000-0000-0000A6750000}"/>
    <cellStyle name="Normal 89 5 2 3 2" xfId="30116" xr:uid="{00000000-0005-0000-0000-0000A7750000}"/>
    <cellStyle name="Normal 89 5 2 4" xfId="30117" xr:uid="{00000000-0005-0000-0000-0000A8750000}"/>
    <cellStyle name="Normal 89 5 3" xfId="30118" xr:uid="{00000000-0005-0000-0000-0000A9750000}"/>
    <cellStyle name="Normal 89 5 3 2" xfId="30119" xr:uid="{00000000-0005-0000-0000-0000AA750000}"/>
    <cellStyle name="Normal 89 5 3 2 2" xfId="30120" xr:uid="{00000000-0005-0000-0000-0000AB750000}"/>
    <cellStyle name="Normal 89 5 3 2 2 2" xfId="30121" xr:uid="{00000000-0005-0000-0000-0000AC750000}"/>
    <cellStyle name="Normal 89 5 3 2 3" xfId="30122" xr:uid="{00000000-0005-0000-0000-0000AD750000}"/>
    <cellStyle name="Normal 89 5 3 3" xfId="30123" xr:uid="{00000000-0005-0000-0000-0000AE750000}"/>
    <cellStyle name="Normal 89 5 3 3 2" xfId="30124" xr:uid="{00000000-0005-0000-0000-0000AF750000}"/>
    <cellStyle name="Normal 89 5 3 4" xfId="30125" xr:uid="{00000000-0005-0000-0000-0000B0750000}"/>
    <cellStyle name="Normal 89 5 4" xfId="30126" xr:uid="{00000000-0005-0000-0000-0000B1750000}"/>
    <cellStyle name="Normal 89 5 4 2" xfId="30127" xr:uid="{00000000-0005-0000-0000-0000B2750000}"/>
    <cellStyle name="Normal 89 5 4 2 2" xfId="30128" xr:uid="{00000000-0005-0000-0000-0000B3750000}"/>
    <cellStyle name="Normal 89 5 4 3" xfId="30129" xr:uid="{00000000-0005-0000-0000-0000B4750000}"/>
    <cellStyle name="Normal 89 5 5" xfId="30130" xr:uid="{00000000-0005-0000-0000-0000B5750000}"/>
    <cellStyle name="Normal 89 5 5 2" xfId="30131" xr:uid="{00000000-0005-0000-0000-0000B6750000}"/>
    <cellStyle name="Normal 89 5 6" xfId="30132" xr:uid="{00000000-0005-0000-0000-0000B7750000}"/>
    <cellStyle name="Normal 89 6" xfId="30133" xr:uid="{00000000-0005-0000-0000-0000B8750000}"/>
    <cellStyle name="Normal 89 6 2" xfId="30134" xr:uid="{00000000-0005-0000-0000-0000B9750000}"/>
    <cellStyle name="Normal 89 6 2 2" xfId="30135" xr:uid="{00000000-0005-0000-0000-0000BA750000}"/>
    <cellStyle name="Normal 89 7" xfId="30136" xr:uid="{00000000-0005-0000-0000-0000BB750000}"/>
    <cellStyle name="Normal 89 7 2" xfId="30137" xr:uid="{00000000-0005-0000-0000-0000BC750000}"/>
    <cellStyle name="Normal 89 7 2 2" xfId="30138" xr:uid="{00000000-0005-0000-0000-0000BD750000}"/>
    <cellStyle name="Normal 89 7 2 2 2" xfId="30139" xr:uid="{00000000-0005-0000-0000-0000BE750000}"/>
    <cellStyle name="Normal 89 7 2 3" xfId="30140" xr:uid="{00000000-0005-0000-0000-0000BF750000}"/>
    <cellStyle name="Normal 89 7 3" xfId="30141" xr:uid="{00000000-0005-0000-0000-0000C0750000}"/>
    <cellStyle name="Normal 89 7 3 2" xfId="30142" xr:uid="{00000000-0005-0000-0000-0000C1750000}"/>
    <cellStyle name="Normal 89 7 4" xfId="30143" xr:uid="{00000000-0005-0000-0000-0000C2750000}"/>
    <cellStyle name="Normal 89 8" xfId="30144" xr:uid="{00000000-0005-0000-0000-0000C3750000}"/>
    <cellStyle name="Normal 89 8 2" xfId="30145" xr:uid="{00000000-0005-0000-0000-0000C4750000}"/>
    <cellStyle name="Normal 89 8 2 2" xfId="30146" xr:uid="{00000000-0005-0000-0000-0000C5750000}"/>
    <cellStyle name="Normal 89 8 2 2 2" xfId="30147" xr:uid="{00000000-0005-0000-0000-0000C6750000}"/>
    <cellStyle name="Normal 89 8 2 3" xfId="30148" xr:uid="{00000000-0005-0000-0000-0000C7750000}"/>
    <cellStyle name="Normal 89 8 3" xfId="30149" xr:uid="{00000000-0005-0000-0000-0000C8750000}"/>
    <cellStyle name="Normal 89 8 3 2" xfId="30150" xr:uid="{00000000-0005-0000-0000-0000C9750000}"/>
    <cellStyle name="Normal 89 8 4" xfId="30151" xr:uid="{00000000-0005-0000-0000-0000CA750000}"/>
    <cellStyle name="Normal 89 9" xfId="30152" xr:uid="{00000000-0005-0000-0000-0000CB750000}"/>
    <cellStyle name="Normal 89 9 2" xfId="30153" xr:uid="{00000000-0005-0000-0000-0000CC750000}"/>
    <cellStyle name="Normal 89 9 2 2" xfId="30154" xr:uid="{00000000-0005-0000-0000-0000CD750000}"/>
    <cellStyle name="Normal 89 9 3" xfId="30155" xr:uid="{00000000-0005-0000-0000-0000CE750000}"/>
    <cellStyle name="Normal 9" xfId="30156" xr:uid="{00000000-0005-0000-0000-0000CF750000}"/>
    <cellStyle name="Normal 9 10" xfId="30157" xr:uid="{00000000-0005-0000-0000-0000D0750000}"/>
    <cellStyle name="Normal 9 10 2" xfId="30158" xr:uid="{00000000-0005-0000-0000-0000D1750000}"/>
    <cellStyle name="Normal 9 10 2 2" xfId="30159" xr:uid="{00000000-0005-0000-0000-0000D2750000}"/>
    <cellStyle name="Normal 9 10 3" xfId="30160" xr:uid="{00000000-0005-0000-0000-0000D3750000}"/>
    <cellStyle name="Normal 9 12" xfId="30161" xr:uid="{00000000-0005-0000-0000-0000D4750000}"/>
    <cellStyle name="Normal 9 12 2" xfId="30162" xr:uid="{00000000-0005-0000-0000-0000D5750000}"/>
    <cellStyle name="Normal 9 12 2 2" xfId="30163" xr:uid="{00000000-0005-0000-0000-0000D6750000}"/>
    <cellStyle name="Normal 9 12 3" xfId="30164" xr:uid="{00000000-0005-0000-0000-0000D7750000}"/>
    <cellStyle name="Normal 9 13" xfId="30165" xr:uid="{00000000-0005-0000-0000-0000D8750000}"/>
    <cellStyle name="Normal 9 13 2" xfId="30166" xr:uid="{00000000-0005-0000-0000-0000D9750000}"/>
    <cellStyle name="Normal 9 13 2 2" xfId="30167" xr:uid="{00000000-0005-0000-0000-0000DA750000}"/>
    <cellStyle name="Normal 9 13 3" xfId="30168" xr:uid="{00000000-0005-0000-0000-0000DB750000}"/>
    <cellStyle name="Normal 9 17" xfId="30169" xr:uid="{00000000-0005-0000-0000-0000DC750000}"/>
    <cellStyle name="Normal 9 17 2" xfId="30170" xr:uid="{00000000-0005-0000-0000-0000DD750000}"/>
    <cellStyle name="Normal 9 17 2 2" xfId="30171" xr:uid="{00000000-0005-0000-0000-0000DE750000}"/>
    <cellStyle name="Normal 9 17 3" xfId="30172" xr:uid="{00000000-0005-0000-0000-0000DF750000}"/>
    <cellStyle name="Normal 9 2" xfId="30173" xr:uid="{00000000-0005-0000-0000-0000E0750000}"/>
    <cellStyle name="Normal 9 2 2" xfId="30174" xr:uid="{00000000-0005-0000-0000-0000E1750000}"/>
    <cellStyle name="Normal 9 2 2 2" xfId="30175" xr:uid="{00000000-0005-0000-0000-0000E2750000}"/>
    <cellStyle name="Normal 9 2 2 2 2" xfId="30176" xr:uid="{00000000-0005-0000-0000-0000E3750000}"/>
    <cellStyle name="Normal 9 2 2 2 3" xfId="30177" xr:uid="{00000000-0005-0000-0000-0000E4750000}"/>
    <cellStyle name="Normal 9 2 2 3" xfId="30178" xr:uid="{00000000-0005-0000-0000-0000E5750000}"/>
    <cellStyle name="Normal 9 2 2 3 2" xfId="30179" xr:uid="{00000000-0005-0000-0000-0000E6750000}"/>
    <cellStyle name="Normal 9 2 2 3 3" xfId="30180" xr:uid="{00000000-0005-0000-0000-0000E7750000}"/>
    <cellStyle name="Normal 9 2 2 4" xfId="30181" xr:uid="{00000000-0005-0000-0000-0000E8750000}"/>
    <cellStyle name="Normal 9 2 2 5" xfId="30182" xr:uid="{00000000-0005-0000-0000-0000E9750000}"/>
    <cellStyle name="Normal 9 2 3" xfId="30183" xr:uid="{00000000-0005-0000-0000-0000EA750000}"/>
    <cellStyle name="Normal 9 2 3 2" xfId="30184" xr:uid="{00000000-0005-0000-0000-0000EB750000}"/>
    <cellStyle name="Normal 9 2 3 3" xfId="30185" xr:uid="{00000000-0005-0000-0000-0000EC750000}"/>
    <cellStyle name="Normal 9 2 4" xfId="30186" xr:uid="{00000000-0005-0000-0000-0000ED750000}"/>
    <cellStyle name="Normal 9 2 5" xfId="30187" xr:uid="{00000000-0005-0000-0000-0000EE750000}"/>
    <cellStyle name="Normal 9 21" xfId="30188" xr:uid="{00000000-0005-0000-0000-0000EF750000}"/>
    <cellStyle name="Normal 9 21 2" xfId="30189" xr:uid="{00000000-0005-0000-0000-0000F0750000}"/>
    <cellStyle name="Normal 9 21 2 2" xfId="30190" xr:uid="{00000000-0005-0000-0000-0000F1750000}"/>
    <cellStyle name="Normal 9 21 3" xfId="30191" xr:uid="{00000000-0005-0000-0000-0000F2750000}"/>
    <cellStyle name="Normal 9 23" xfId="30192" xr:uid="{00000000-0005-0000-0000-0000F3750000}"/>
    <cellStyle name="Normal 9 23 2" xfId="30193" xr:uid="{00000000-0005-0000-0000-0000F4750000}"/>
    <cellStyle name="Normal 9 23 2 2" xfId="30194" xr:uid="{00000000-0005-0000-0000-0000F5750000}"/>
    <cellStyle name="Normal 9 23 3" xfId="30195" xr:uid="{00000000-0005-0000-0000-0000F6750000}"/>
    <cellStyle name="Normal 9 3" xfId="30196" xr:uid="{00000000-0005-0000-0000-0000F7750000}"/>
    <cellStyle name="Normal 9 3 2" xfId="30197" xr:uid="{00000000-0005-0000-0000-0000F8750000}"/>
    <cellStyle name="Normal 9 3 3" xfId="30198" xr:uid="{00000000-0005-0000-0000-0000F9750000}"/>
    <cellStyle name="Normal 9 3 4" xfId="30199" xr:uid="{00000000-0005-0000-0000-0000FA750000}"/>
    <cellStyle name="Normal 9 4" xfId="30200" xr:uid="{00000000-0005-0000-0000-0000FB750000}"/>
    <cellStyle name="Normal 9 4 2" xfId="30201" xr:uid="{00000000-0005-0000-0000-0000FC750000}"/>
    <cellStyle name="Normal 9 4 2 2" xfId="30202" xr:uid="{00000000-0005-0000-0000-0000FD750000}"/>
    <cellStyle name="Normal 9 4 2 2 2" xfId="30203" xr:uid="{00000000-0005-0000-0000-0000FE750000}"/>
    <cellStyle name="Normal 9 4 2 2 2 2" xfId="30204" xr:uid="{00000000-0005-0000-0000-0000FF750000}"/>
    <cellStyle name="Normal 9 4 2 2 2 2 2" xfId="30205" xr:uid="{00000000-0005-0000-0000-000000760000}"/>
    <cellStyle name="Normal 9 4 2 2 2 3" xfId="30206" xr:uid="{00000000-0005-0000-0000-000001760000}"/>
    <cellStyle name="Normal 9 4 2 2 3" xfId="30207" xr:uid="{00000000-0005-0000-0000-000002760000}"/>
    <cellStyle name="Normal 9 4 2 2 3 2" xfId="30208" xr:uid="{00000000-0005-0000-0000-000003760000}"/>
    <cellStyle name="Normal 9 4 2 2 4" xfId="30209" xr:uid="{00000000-0005-0000-0000-000004760000}"/>
    <cellStyle name="Normal 9 4 2 3" xfId="30210" xr:uid="{00000000-0005-0000-0000-000005760000}"/>
    <cellStyle name="Normal 9 4 2 3 2" xfId="30211" xr:uid="{00000000-0005-0000-0000-000006760000}"/>
    <cellStyle name="Normal 9 4 2 3 2 2" xfId="30212" xr:uid="{00000000-0005-0000-0000-000007760000}"/>
    <cellStyle name="Normal 9 4 2 3 2 2 2" xfId="30213" xr:uid="{00000000-0005-0000-0000-000008760000}"/>
    <cellStyle name="Normal 9 4 2 3 2 3" xfId="30214" xr:uid="{00000000-0005-0000-0000-000009760000}"/>
    <cellStyle name="Normal 9 4 2 3 3" xfId="30215" xr:uid="{00000000-0005-0000-0000-00000A760000}"/>
    <cellStyle name="Normal 9 4 2 3 3 2" xfId="30216" xr:uid="{00000000-0005-0000-0000-00000B760000}"/>
    <cellStyle name="Normal 9 4 2 3 4" xfId="30217" xr:uid="{00000000-0005-0000-0000-00000C760000}"/>
    <cellStyle name="Normal 9 4 2 4" xfId="30218" xr:uid="{00000000-0005-0000-0000-00000D760000}"/>
    <cellStyle name="Normal 9 4 2 4 2" xfId="30219" xr:uid="{00000000-0005-0000-0000-00000E760000}"/>
    <cellStyle name="Normal 9 4 2 4 2 2" xfId="30220" xr:uid="{00000000-0005-0000-0000-00000F760000}"/>
    <cellStyle name="Normal 9 4 2 4 3" xfId="30221" xr:uid="{00000000-0005-0000-0000-000010760000}"/>
    <cellStyle name="Normal 9 4 2 5" xfId="30222" xr:uid="{00000000-0005-0000-0000-000011760000}"/>
    <cellStyle name="Normal 9 4 2 5 2" xfId="30223" xr:uid="{00000000-0005-0000-0000-000012760000}"/>
    <cellStyle name="Normal 9 4 2 6" xfId="30224" xr:uid="{00000000-0005-0000-0000-000013760000}"/>
    <cellStyle name="Normal 9 4 3" xfId="30225" xr:uid="{00000000-0005-0000-0000-000014760000}"/>
    <cellStyle name="Normal 9 4 3 2" xfId="30226" xr:uid="{00000000-0005-0000-0000-000015760000}"/>
    <cellStyle name="Normal 9 4 3 2 2" xfId="30227" xr:uid="{00000000-0005-0000-0000-000016760000}"/>
    <cellStyle name="Normal 9 4 3 2 2 2" xfId="30228" xr:uid="{00000000-0005-0000-0000-000017760000}"/>
    <cellStyle name="Normal 9 4 3 2 3" xfId="30229" xr:uid="{00000000-0005-0000-0000-000018760000}"/>
    <cellStyle name="Normal 9 4 3 3" xfId="30230" xr:uid="{00000000-0005-0000-0000-000019760000}"/>
    <cellStyle name="Normal 9 4 3 3 2" xfId="30231" xr:uid="{00000000-0005-0000-0000-00001A760000}"/>
    <cellStyle name="Normal 9 4 3 4" xfId="30232" xr:uid="{00000000-0005-0000-0000-00001B760000}"/>
    <cellStyle name="Normal 9 4 4" xfId="30233" xr:uid="{00000000-0005-0000-0000-00001C760000}"/>
    <cellStyle name="Normal 9 4 4 2" xfId="30234" xr:uid="{00000000-0005-0000-0000-00001D760000}"/>
    <cellStyle name="Normal 9 4 4 2 2" xfId="30235" xr:uid="{00000000-0005-0000-0000-00001E760000}"/>
    <cellStyle name="Normal 9 4 4 2 2 2" xfId="30236" xr:uid="{00000000-0005-0000-0000-00001F760000}"/>
    <cellStyle name="Normal 9 4 4 2 3" xfId="30237" xr:uid="{00000000-0005-0000-0000-000020760000}"/>
    <cellStyle name="Normal 9 4 4 3" xfId="30238" xr:uid="{00000000-0005-0000-0000-000021760000}"/>
    <cellStyle name="Normal 9 4 4 3 2" xfId="30239" xr:uid="{00000000-0005-0000-0000-000022760000}"/>
    <cellStyle name="Normal 9 4 4 4" xfId="30240" xr:uid="{00000000-0005-0000-0000-000023760000}"/>
    <cellStyle name="Normal 9 4 5" xfId="30241" xr:uid="{00000000-0005-0000-0000-000024760000}"/>
    <cellStyle name="Normal 9 4 5 2" xfId="30242" xr:uid="{00000000-0005-0000-0000-000025760000}"/>
    <cellStyle name="Normal 9 4 5 2 2" xfId="30243" xr:uid="{00000000-0005-0000-0000-000026760000}"/>
    <cellStyle name="Normal 9 4 5 3" xfId="30244" xr:uid="{00000000-0005-0000-0000-000027760000}"/>
    <cellStyle name="Normal 9 4 6" xfId="30245" xr:uid="{00000000-0005-0000-0000-000028760000}"/>
    <cellStyle name="Normal 9 4 6 2" xfId="30246" xr:uid="{00000000-0005-0000-0000-000029760000}"/>
    <cellStyle name="Normal 9 4 7" xfId="30247" xr:uid="{00000000-0005-0000-0000-00002A760000}"/>
    <cellStyle name="Normal 9 46" xfId="30248" xr:uid="{00000000-0005-0000-0000-00002B760000}"/>
    <cellStyle name="Normal 9 46 2" xfId="30249" xr:uid="{00000000-0005-0000-0000-00002C760000}"/>
    <cellStyle name="Normal 9 46 2 2" xfId="30250" xr:uid="{00000000-0005-0000-0000-00002D760000}"/>
    <cellStyle name="Normal 9 46 3" xfId="30251" xr:uid="{00000000-0005-0000-0000-00002E760000}"/>
    <cellStyle name="Normal 9 47" xfId="30252" xr:uid="{00000000-0005-0000-0000-00002F760000}"/>
    <cellStyle name="Normal 9 47 2" xfId="30253" xr:uid="{00000000-0005-0000-0000-000030760000}"/>
    <cellStyle name="Normal 9 47 2 2" xfId="30254" xr:uid="{00000000-0005-0000-0000-000031760000}"/>
    <cellStyle name="Normal 9 47 3" xfId="30255" xr:uid="{00000000-0005-0000-0000-000032760000}"/>
    <cellStyle name="Normal 9 48" xfId="30256" xr:uid="{00000000-0005-0000-0000-000033760000}"/>
    <cellStyle name="Normal 9 48 2" xfId="30257" xr:uid="{00000000-0005-0000-0000-000034760000}"/>
    <cellStyle name="Normal 9 48 2 2" xfId="30258" xr:uid="{00000000-0005-0000-0000-000035760000}"/>
    <cellStyle name="Normal 9 48 3" xfId="30259" xr:uid="{00000000-0005-0000-0000-000036760000}"/>
    <cellStyle name="Normal 9 49" xfId="30260" xr:uid="{00000000-0005-0000-0000-000037760000}"/>
    <cellStyle name="Normal 9 49 2" xfId="30261" xr:uid="{00000000-0005-0000-0000-000038760000}"/>
    <cellStyle name="Normal 9 49 2 2" xfId="30262" xr:uid="{00000000-0005-0000-0000-000039760000}"/>
    <cellStyle name="Normal 9 49 3" xfId="30263" xr:uid="{00000000-0005-0000-0000-00003A760000}"/>
    <cellStyle name="Normal 9 5" xfId="30264" xr:uid="{00000000-0005-0000-0000-00003B760000}"/>
    <cellStyle name="Normal 9 50" xfId="30265" xr:uid="{00000000-0005-0000-0000-00003C760000}"/>
    <cellStyle name="Normal 9 50 2" xfId="30266" xr:uid="{00000000-0005-0000-0000-00003D760000}"/>
    <cellStyle name="Normal 9 50 2 2" xfId="30267" xr:uid="{00000000-0005-0000-0000-00003E760000}"/>
    <cellStyle name="Normal 9 50 3" xfId="30268" xr:uid="{00000000-0005-0000-0000-00003F760000}"/>
    <cellStyle name="Normal 9 51" xfId="30269" xr:uid="{00000000-0005-0000-0000-000040760000}"/>
    <cellStyle name="Normal 9 51 2" xfId="30270" xr:uid="{00000000-0005-0000-0000-000041760000}"/>
    <cellStyle name="Normal 9 51 2 2" xfId="30271" xr:uid="{00000000-0005-0000-0000-000042760000}"/>
    <cellStyle name="Normal 9 51 3" xfId="30272" xr:uid="{00000000-0005-0000-0000-000043760000}"/>
    <cellStyle name="Normal 9 52" xfId="30273" xr:uid="{00000000-0005-0000-0000-000044760000}"/>
    <cellStyle name="Normal 9 52 2" xfId="30274" xr:uid="{00000000-0005-0000-0000-000045760000}"/>
    <cellStyle name="Normal 9 52 2 2" xfId="30275" xr:uid="{00000000-0005-0000-0000-000046760000}"/>
    <cellStyle name="Normal 9 52 3" xfId="30276" xr:uid="{00000000-0005-0000-0000-000047760000}"/>
    <cellStyle name="Normal 9 6" xfId="30277" xr:uid="{00000000-0005-0000-0000-000048760000}"/>
    <cellStyle name="Normal 9_457-SNN" xfId="30278" xr:uid="{00000000-0005-0000-0000-000049760000}"/>
    <cellStyle name="Normal 90" xfId="30279" xr:uid="{00000000-0005-0000-0000-00004A760000}"/>
    <cellStyle name="Normal 90 2" xfId="30280" xr:uid="{00000000-0005-0000-0000-00004B760000}"/>
    <cellStyle name="Normal 90 3" xfId="30281" xr:uid="{00000000-0005-0000-0000-00004C760000}"/>
    <cellStyle name="Normal 91" xfId="30282" xr:uid="{00000000-0005-0000-0000-00004D760000}"/>
    <cellStyle name="Normal 91 2" xfId="30283" xr:uid="{00000000-0005-0000-0000-00004E760000}"/>
    <cellStyle name="Normal 91 3" xfId="30284" xr:uid="{00000000-0005-0000-0000-00004F760000}"/>
    <cellStyle name="Normal 92" xfId="30285" xr:uid="{00000000-0005-0000-0000-000050760000}"/>
    <cellStyle name="Normal 92 2" xfId="30286" xr:uid="{00000000-0005-0000-0000-000051760000}"/>
    <cellStyle name="Normal 92 3" xfId="30287" xr:uid="{00000000-0005-0000-0000-000052760000}"/>
    <cellStyle name="Normal 93" xfId="30288" xr:uid="{00000000-0005-0000-0000-000053760000}"/>
    <cellStyle name="Normal 93 2" xfId="30289" xr:uid="{00000000-0005-0000-0000-000054760000}"/>
    <cellStyle name="Normal 93 3" xfId="30290" xr:uid="{00000000-0005-0000-0000-000055760000}"/>
    <cellStyle name="Normal 94" xfId="30291" xr:uid="{00000000-0005-0000-0000-000056760000}"/>
    <cellStyle name="Normal 94 2" xfId="30292" xr:uid="{00000000-0005-0000-0000-000057760000}"/>
    <cellStyle name="Normal 94 2 2" xfId="30293" xr:uid="{00000000-0005-0000-0000-000058760000}"/>
    <cellStyle name="Normal 94 2 3" xfId="30294" xr:uid="{00000000-0005-0000-0000-000059760000}"/>
    <cellStyle name="Normal 94 3" xfId="30295" xr:uid="{00000000-0005-0000-0000-00005A760000}"/>
    <cellStyle name="Normal 94 3 2" xfId="30296" xr:uid="{00000000-0005-0000-0000-00005B760000}"/>
    <cellStyle name="Normal 94 3 3" xfId="30297" xr:uid="{00000000-0005-0000-0000-00005C760000}"/>
    <cellStyle name="Normal 94 4" xfId="30298" xr:uid="{00000000-0005-0000-0000-00005D760000}"/>
    <cellStyle name="Normal 94 5" xfId="30299" xr:uid="{00000000-0005-0000-0000-00005E760000}"/>
    <cellStyle name="Normal 95" xfId="30300" xr:uid="{00000000-0005-0000-0000-00005F760000}"/>
    <cellStyle name="Normal 95 2" xfId="30301" xr:uid="{00000000-0005-0000-0000-000060760000}"/>
    <cellStyle name="Normal 95 2 2" xfId="30302" xr:uid="{00000000-0005-0000-0000-000061760000}"/>
    <cellStyle name="Normal 95 2 3" xfId="30303" xr:uid="{00000000-0005-0000-0000-000062760000}"/>
    <cellStyle name="Normal 95 3" xfId="30304" xr:uid="{00000000-0005-0000-0000-000063760000}"/>
    <cellStyle name="Normal 95 3 2" xfId="30305" xr:uid="{00000000-0005-0000-0000-000064760000}"/>
    <cellStyle name="Normal 95 3 3" xfId="30306" xr:uid="{00000000-0005-0000-0000-000065760000}"/>
    <cellStyle name="Normal 95 4" xfId="30307" xr:uid="{00000000-0005-0000-0000-000066760000}"/>
    <cellStyle name="Normal 95 5" xfId="30308" xr:uid="{00000000-0005-0000-0000-000067760000}"/>
    <cellStyle name="Normal 96" xfId="30309" xr:uid="{00000000-0005-0000-0000-000068760000}"/>
    <cellStyle name="Normal 96 2" xfId="30310" xr:uid="{00000000-0005-0000-0000-000069760000}"/>
    <cellStyle name="Normal 96 2 2" xfId="30311" xr:uid="{00000000-0005-0000-0000-00006A760000}"/>
    <cellStyle name="Normal 96 2 3" xfId="30312" xr:uid="{00000000-0005-0000-0000-00006B760000}"/>
    <cellStyle name="Normal 96 3" xfId="30313" xr:uid="{00000000-0005-0000-0000-00006C760000}"/>
    <cellStyle name="Normal 96 3 2" xfId="30314" xr:uid="{00000000-0005-0000-0000-00006D760000}"/>
    <cellStyle name="Normal 96 3 3" xfId="30315" xr:uid="{00000000-0005-0000-0000-00006E760000}"/>
    <cellStyle name="Normal 96 4" xfId="30316" xr:uid="{00000000-0005-0000-0000-00006F760000}"/>
    <cellStyle name="Normal 96 5" xfId="30317" xr:uid="{00000000-0005-0000-0000-000070760000}"/>
    <cellStyle name="Normal 97" xfId="30318" xr:uid="{00000000-0005-0000-0000-000071760000}"/>
    <cellStyle name="Normal 97 2" xfId="30319" xr:uid="{00000000-0005-0000-0000-000072760000}"/>
    <cellStyle name="Normal 97 2 2" xfId="30320" xr:uid="{00000000-0005-0000-0000-000073760000}"/>
    <cellStyle name="Normal 97 2 3" xfId="30321" xr:uid="{00000000-0005-0000-0000-000074760000}"/>
    <cellStyle name="Normal 97 3" xfId="30322" xr:uid="{00000000-0005-0000-0000-000075760000}"/>
    <cellStyle name="Normal 97 3 2" xfId="30323" xr:uid="{00000000-0005-0000-0000-000076760000}"/>
    <cellStyle name="Normal 97 3 3" xfId="30324" xr:uid="{00000000-0005-0000-0000-000077760000}"/>
    <cellStyle name="Normal 97 4" xfId="30325" xr:uid="{00000000-0005-0000-0000-000078760000}"/>
    <cellStyle name="Normal 97 5" xfId="30326" xr:uid="{00000000-0005-0000-0000-000079760000}"/>
    <cellStyle name="Normal 98" xfId="30327" xr:uid="{00000000-0005-0000-0000-00007A760000}"/>
    <cellStyle name="Normal 98 2" xfId="30328" xr:uid="{00000000-0005-0000-0000-00007B760000}"/>
    <cellStyle name="Normal 98 2 2" xfId="30329" xr:uid="{00000000-0005-0000-0000-00007C760000}"/>
    <cellStyle name="Normal 98 2 3" xfId="30330" xr:uid="{00000000-0005-0000-0000-00007D760000}"/>
    <cellStyle name="Normal 98 3" xfId="30331" xr:uid="{00000000-0005-0000-0000-00007E760000}"/>
    <cellStyle name="Normal 98 3 2" xfId="30332" xr:uid="{00000000-0005-0000-0000-00007F760000}"/>
    <cellStyle name="Normal 98 3 3" xfId="30333" xr:uid="{00000000-0005-0000-0000-000080760000}"/>
    <cellStyle name="Normal 98 4" xfId="30334" xr:uid="{00000000-0005-0000-0000-000081760000}"/>
    <cellStyle name="Normal 98 5" xfId="30335" xr:uid="{00000000-0005-0000-0000-000082760000}"/>
    <cellStyle name="Normal 99" xfId="30336" xr:uid="{00000000-0005-0000-0000-000083760000}"/>
    <cellStyle name="Normal 99 2" xfId="30337" xr:uid="{00000000-0005-0000-0000-000084760000}"/>
    <cellStyle name="Normal 99 3" xfId="30338" xr:uid="{00000000-0005-0000-0000-000085760000}"/>
    <cellStyle name="Normal_Bieu mau (CV )" xfId="4" xr:uid="{00000000-0005-0000-0000-000086760000}"/>
    <cellStyle name="Normal1" xfId="30339" xr:uid="{00000000-0005-0000-0000-000087760000}"/>
    <cellStyle name="Normal1 2" xfId="30340" xr:uid="{00000000-0005-0000-0000-000088760000}"/>
    <cellStyle name="Normal1 2 2" xfId="30341" xr:uid="{00000000-0005-0000-0000-000089760000}"/>
    <cellStyle name="Normal1 2 3" xfId="30342" xr:uid="{00000000-0005-0000-0000-00008A760000}"/>
    <cellStyle name="Normal1 2 4" xfId="30343" xr:uid="{00000000-0005-0000-0000-00008B760000}"/>
    <cellStyle name="Normal1 3" xfId="30344" xr:uid="{00000000-0005-0000-0000-00008C760000}"/>
    <cellStyle name="Normal1 3 2" xfId="30345" xr:uid="{00000000-0005-0000-0000-00008D760000}"/>
    <cellStyle name="Normal1 3 3" xfId="30346" xr:uid="{00000000-0005-0000-0000-00008E760000}"/>
    <cellStyle name="Normal1 3 4" xfId="30347" xr:uid="{00000000-0005-0000-0000-00008F760000}"/>
    <cellStyle name="Normal1 4" xfId="30348" xr:uid="{00000000-0005-0000-0000-000090760000}"/>
    <cellStyle name="Normal1 4 2" xfId="30349" xr:uid="{00000000-0005-0000-0000-000091760000}"/>
    <cellStyle name="Normal1 4 3" xfId="30350" xr:uid="{00000000-0005-0000-0000-000092760000}"/>
    <cellStyle name="Normal1 4 4" xfId="30351" xr:uid="{00000000-0005-0000-0000-000093760000}"/>
    <cellStyle name="Normal1 5" xfId="30352" xr:uid="{00000000-0005-0000-0000-000094760000}"/>
    <cellStyle name="Normal1 6" xfId="30353" xr:uid="{00000000-0005-0000-0000-000095760000}"/>
    <cellStyle name="Normal8" xfId="30354" xr:uid="{00000000-0005-0000-0000-000096760000}"/>
    <cellStyle name="Normal8 2" xfId="30355" xr:uid="{00000000-0005-0000-0000-000097760000}"/>
    <cellStyle name="Normal8 3" xfId="30356" xr:uid="{00000000-0005-0000-0000-000098760000}"/>
    <cellStyle name="Normal8 4" xfId="30357" xr:uid="{00000000-0005-0000-0000-000099760000}"/>
    <cellStyle name="Normal8 5" xfId="30358" xr:uid="{00000000-0005-0000-0000-00009A760000}"/>
    <cellStyle name="Normal8 6" xfId="30359" xr:uid="{00000000-0005-0000-0000-00009B760000}"/>
    <cellStyle name="Normale_ PESO ELETTR." xfId="30360" xr:uid="{00000000-0005-0000-0000-00009C760000}"/>
    <cellStyle name="Normalny_Cennik obowiazuje od 06-08-2001 r (1)" xfId="30361" xr:uid="{00000000-0005-0000-0000-00009D760000}"/>
    <cellStyle name="Note 2" xfId="30362" xr:uid="{00000000-0005-0000-0000-00009E760000}"/>
    <cellStyle name="Note 2 2" xfId="30363" xr:uid="{00000000-0005-0000-0000-00009F760000}"/>
    <cellStyle name="Note 2 2 2" xfId="30364" xr:uid="{00000000-0005-0000-0000-0000A0760000}"/>
    <cellStyle name="Note 2 2 2 2" xfId="30365" xr:uid="{00000000-0005-0000-0000-0000A1760000}"/>
    <cellStyle name="Note 2 2 2 2 2" xfId="30366" xr:uid="{00000000-0005-0000-0000-0000A2760000}"/>
    <cellStyle name="Note 2 2 2 2 3" xfId="30367" xr:uid="{00000000-0005-0000-0000-0000A3760000}"/>
    <cellStyle name="Note 2 2 2 2 4" xfId="30368" xr:uid="{00000000-0005-0000-0000-0000A4760000}"/>
    <cellStyle name="Note 2 2 2 2 5" xfId="30369" xr:uid="{00000000-0005-0000-0000-0000A5760000}"/>
    <cellStyle name="Note 2 2 2 3" xfId="30370" xr:uid="{00000000-0005-0000-0000-0000A6760000}"/>
    <cellStyle name="Note 2 2 3" xfId="30371" xr:uid="{00000000-0005-0000-0000-0000A7760000}"/>
    <cellStyle name="Note 2 2 3 2" xfId="30372" xr:uid="{00000000-0005-0000-0000-0000A8760000}"/>
    <cellStyle name="Note 2 2 3 2 2" xfId="30373" xr:uid="{00000000-0005-0000-0000-0000A9760000}"/>
    <cellStyle name="Note 2 2 3 2 3" xfId="30374" xr:uid="{00000000-0005-0000-0000-0000AA760000}"/>
    <cellStyle name="Note 2 2 3 2 4" xfId="30375" xr:uid="{00000000-0005-0000-0000-0000AB760000}"/>
    <cellStyle name="Note 2 2 3 2 5" xfId="30376" xr:uid="{00000000-0005-0000-0000-0000AC760000}"/>
    <cellStyle name="Note 2 2 3 3" xfId="30377" xr:uid="{00000000-0005-0000-0000-0000AD760000}"/>
    <cellStyle name="Note 2 2 3 4" xfId="30378" xr:uid="{00000000-0005-0000-0000-0000AE760000}"/>
    <cellStyle name="Note 2 2 4" xfId="30379" xr:uid="{00000000-0005-0000-0000-0000AF760000}"/>
    <cellStyle name="Note 2 2 4 2" xfId="30380" xr:uid="{00000000-0005-0000-0000-0000B0760000}"/>
    <cellStyle name="Note 2 2 4 3" xfId="30381" xr:uid="{00000000-0005-0000-0000-0000B1760000}"/>
    <cellStyle name="Note 2 2 4 4" xfId="30382" xr:uid="{00000000-0005-0000-0000-0000B2760000}"/>
    <cellStyle name="Note 2 2 4 5" xfId="30383" xr:uid="{00000000-0005-0000-0000-0000B3760000}"/>
    <cellStyle name="Note 2 2 5" xfId="30384" xr:uid="{00000000-0005-0000-0000-0000B4760000}"/>
    <cellStyle name="Note 2 2 6" xfId="30385" xr:uid="{00000000-0005-0000-0000-0000B5760000}"/>
    <cellStyle name="Note 2 3" xfId="30386" xr:uid="{00000000-0005-0000-0000-0000B6760000}"/>
    <cellStyle name="Note 2 3 2" xfId="30387" xr:uid="{00000000-0005-0000-0000-0000B7760000}"/>
    <cellStyle name="Note 2 3 2 2" xfId="30388" xr:uid="{00000000-0005-0000-0000-0000B8760000}"/>
    <cellStyle name="Note 2 3 2 2 2" xfId="30389" xr:uid="{00000000-0005-0000-0000-0000B9760000}"/>
    <cellStyle name="Note 2 3 2 2 3" xfId="30390" xr:uid="{00000000-0005-0000-0000-0000BA760000}"/>
    <cellStyle name="Note 2 3 2 2 4" xfId="30391" xr:uid="{00000000-0005-0000-0000-0000BB760000}"/>
    <cellStyle name="Note 2 3 2 2 5" xfId="30392" xr:uid="{00000000-0005-0000-0000-0000BC760000}"/>
    <cellStyle name="Note 2 3 2 3" xfId="30393" xr:uid="{00000000-0005-0000-0000-0000BD760000}"/>
    <cellStyle name="Note 2 3 3" xfId="30394" xr:uid="{00000000-0005-0000-0000-0000BE760000}"/>
    <cellStyle name="Note 2 3 3 2" xfId="30395" xr:uid="{00000000-0005-0000-0000-0000BF760000}"/>
    <cellStyle name="Note 2 3 3 3" xfId="30396" xr:uid="{00000000-0005-0000-0000-0000C0760000}"/>
    <cellStyle name="Note 2 3 3 4" xfId="30397" xr:uid="{00000000-0005-0000-0000-0000C1760000}"/>
    <cellStyle name="Note 2 3 3 5" xfId="30398" xr:uid="{00000000-0005-0000-0000-0000C2760000}"/>
    <cellStyle name="Note 2 3 4" xfId="30399" xr:uid="{00000000-0005-0000-0000-0000C3760000}"/>
    <cellStyle name="Note 2 3 5" xfId="30400" xr:uid="{00000000-0005-0000-0000-0000C4760000}"/>
    <cellStyle name="Note 2 4" xfId="30401" xr:uid="{00000000-0005-0000-0000-0000C5760000}"/>
    <cellStyle name="Note 2 4 2" xfId="30402" xr:uid="{00000000-0005-0000-0000-0000C6760000}"/>
    <cellStyle name="Note 2 4 2 2" xfId="30403" xr:uid="{00000000-0005-0000-0000-0000C7760000}"/>
    <cellStyle name="Note 2 4 2 3" xfId="30404" xr:uid="{00000000-0005-0000-0000-0000C8760000}"/>
    <cellStyle name="Note 2 4 2 4" xfId="30405" xr:uid="{00000000-0005-0000-0000-0000C9760000}"/>
    <cellStyle name="Note 2 4 2 5" xfId="30406" xr:uid="{00000000-0005-0000-0000-0000CA760000}"/>
    <cellStyle name="Note 2 4 3" xfId="30407" xr:uid="{00000000-0005-0000-0000-0000CB760000}"/>
    <cellStyle name="Note 2 5" xfId="30408" xr:uid="{00000000-0005-0000-0000-0000CC760000}"/>
    <cellStyle name="Note 2 5 2" xfId="30409" xr:uid="{00000000-0005-0000-0000-0000CD760000}"/>
    <cellStyle name="Note 2 5 2 2" xfId="30410" xr:uid="{00000000-0005-0000-0000-0000CE760000}"/>
    <cellStyle name="Note 2 5 2 3" xfId="30411" xr:uid="{00000000-0005-0000-0000-0000CF760000}"/>
    <cellStyle name="Note 2 5 2 4" xfId="30412" xr:uid="{00000000-0005-0000-0000-0000D0760000}"/>
    <cellStyle name="Note 2 5 2 5" xfId="30413" xr:uid="{00000000-0005-0000-0000-0000D1760000}"/>
    <cellStyle name="Note 2 5 3" xfId="30414" xr:uid="{00000000-0005-0000-0000-0000D2760000}"/>
    <cellStyle name="Note 2 5 4" xfId="30415" xr:uid="{00000000-0005-0000-0000-0000D3760000}"/>
    <cellStyle name="Note 2 6" xfId="30416" xr:uid="{00000000-0005-0000-0000-0000D4760000}"/>
    <cellStyle name="Note 2 6 2" xfId="30417" xr:uid="{00000000-0005-0000-0000-0000D5760000}"/>
    <cellStyle name="Note 2 6 3" xfId="30418" xr:uid="{00000000-0005-0000-0000-0000D6760000}"/>
    <cellStyle name="Note 2 6 4" xfId="30419" xr:uid="{00000000-0005-0000-0000-0000D7760000}"/>
    <cellStyle name="Note 2 6 5" xfId="30420" xr:uid="{00000000-0005-0000-0000-0000D8760000}"/>
    <cellStyle name="Note 2 7" xfId="30421" xr:uid="{00000000-0005-0000-0000-0000D9760000}"/>
    <cellStyle name="Note 3" xfId="30422" xr:uid="{00000000-0005-0000-0000-0000DA760000}"/>
    <cellStyle name="Note 3 2" xfId="30423" xr:uid="{00000000-0005-0000-0000-0000DB760000}"/>
    <cellStyle name="Note 3 2 2" xfId="30424" xr:uid="{00000000-0005-0000-0000-0000DC760000}"/>
    <cellStyle name="Note 3 2 2 2" xfId="30425" xr:uid="{00000000-0005-0000-0000-0000DD760000}"/>
    <cellStyle name="Note 3 2 2 2 2" xfId="30426" xr:uid="{00000000-0005-0000-0000-0000DE760000}"/>
    <cellStyle name="Note 3 2 2 2 3" xfId="30427" xr:uid="{00000000-0005-0000-0000-0000DF760000}"/>
    <cellStyle name="Note 3 2 2 2 4" xfId="30428" xr:uid="{00000000-0005-0000-0000-0000E0760000}"/>
    <cellStyle name="Note 3 2 2 2 5" xfId="30429" xr:uid="{00000000-0005-0000-0000-0000E1760000}"/>
    <cellStyle name="Note 3 2 2 3" xfId="30430" xr:uid="{00000000-0005-0000-0000-0000E2760000}"/>
    <cellStyle name="Note 3 2 2 4" xfId="30431" xr:uid="{00000000-0005-0000-0000-0000E3760000}"/>
    <cellStyle name="Note 3 2 3" xfId="30432" xr:uid="{00000000-0005-0000-0000-0000E4760000}"/>
    <cellStyle name="Note 3 2 3 2" xfId="30433" xr:uid="{00000000-0005-0000-0000-0000E5760000}"/>
    <cellStyle name="Note 3 2 3 3" xfId="30434" xr:uid="{00000000-0005-0000-0000-0000E6760000}"/>
    <cellStyle name="Note 3 2 3 4" xfId="30435" xr:uid="{00000000-0005-0000-0000-0000E7760000}"/>
    <cellStyle name="Note 3 2 3 5" xfId="30436" xr:uid="{00000000-0005-0000-0000-0000E8760000}"/>
    <cellStyle name="Note 3 2 4" xfId="30437" xr:uid="{00000000-0005-0000-0000-0000E9760000}"/>
    <cellStyle name="Note 3 3" xfId="30438" xr:uid="{00000000-0005-0000-0000-0000EA760000}"/>
    <cellStyle name="Note 3 3 2" xfId="30439" xr:uid="{00000000-0005-0000-0000-0000EB760000}"/>
    <cellStyle name="Note 3 3 2 2" xfId="30440" xr:uid="{00000000-0005-0000-0000-0000EC760000}"/>
    <cellStyle name="Note 3 3 2 3" xfId="30441" xr:uid="{00000000-0005-0000-0000-0000ED760000}"/>
    <cellStyle name="Note 3 3 2 4" xfId="30442" xr:uid="{00000000-0005-0000-0000-0000EE760000}"/>
    <cellStyle name="Note 3 3 2 5" xfId="30443" xr:uid="{00000000-0005-0000-0000-0000EF760000}"/>
    <cellStyle name="Note 3 3 3" xfId="30444" xr:uid="{00000000-0005-0000-0000-0000F0760000}"/>
    <cellStyle name="Note 3 4" xfId="30445" xr:uid="{00000000-0005-0000-0000-0000F1760000}"/>
    <cellStyle name="Note 3 4 2" xfId="30446" xr:uid="{00000000-0005-0000-0000-0000F2760000}"/>
    <cellStyle name="Note 3 4 3" xfId="30447" xr:uid="{00000000-0005-0000-0000-0000F3760000}"/>
    <cellStyle name="Note 3 4 4" xfId="30448" xr:uid="{00000000-0005-0000-0000-0000F4760000}"/>
    <cellStyle name="Note 3 4 5" xfId="30449" xr:uid="{00000000-0005-0000-0000-0000F5760000}"/>
    <cellStyle name="Note 3 5" xfId="30450" xr:uid="{00000000-0005-0000-0000-0000F6760000}"/>
    <cellStyle name="Note 3 6" xfId="30451" xr:uid="{00000000-0005-0000-0000-0000F7760000}"/>
    <cellStyle name="Note 4" xfId="30452" xr:uid="{00000000-0005-0000-0000-0000F8760000}"/>
    <cellStyle name="Note 4 2" xfId="30453" xr:uid="{00000000-0005-0000-0000-0000F9760000}"/>
    <cellStyle name="Note 4 2 2" xfId="30454" xr:uid="{00000000-0005-0000-0000-0000FA760000}"/>
    <cellStyle name="Note 4 2 2 2" xfId="30455" xr:uid="{00000000-0005-0000-0000-0000FB760000}"/>
    <cellStyle name="Note 4 2 2 2 2" xfId="30456" xr:uid="{00000000-0005-0000-0000-0000FC760000}"/>
    <cellStyle name="Note 4 2 2 2 3" xfId="30457" xr:uid="{00000000-0005-0000-0000-0000FD760000}"/>
    <cellStyle name="Note 4 2 2 2 4" xfId="30458" xr:uid="{00000000-0005-0000-0000-0000FE760000}"/>
    <cellStyle name="Note 4 2 2 2 5" xfId="30459" xr:uid="{00000000-0005-0000-0000-0000FF760000}"/>
    <cellStyle name="Note 4 2 2 3" xfId="30460" xr:uid="{00000000-0005-0000-0000-000000770000}"/>
    <cellStyle name="Note 4 2 2 4" xfId="30461" xr:uid="{00000000-0005-0000-0000-000001770000}"/>
    <cellStyle name="Note 4 2 3" xfId="30462" xr:uid="{00000000-0005-0000-0000-000002770000}"/>
    <cellStyle name="Note 4 2 3 2" xfId="30463" xr:uid="{00000000-0005-0000-0000-000003770000}"/>
    <cellStyle name="Note 4 2 3 3" xfId="30464" xr:uid="{00000000-0005-0000-0000-000004770000}"/>
    <cellStyle name="Note 4 2 3 4" xfId="30465" xr:uid="{00000000-0005-0000-0000-000005770000}"/>
    <cellStyle name="Note 4 2 3 5" xfId="30466" xr:uid="{00000000-0005-0000-0000-000006770000}"/>
    <cellStyle name="Note 4 2 4" xfId="30467" xr:uid="{00000000-0005-0000-0000-000007770000}"/>
    <cellStyle name="Note 4 3" xfId="30468" xr:uid="{00000000-0005-0000-0000-000008770000}"/>
    <cellStyle name="Note 4 3 2" xfId="30469" xr:uid="{00000000-0005-0000-0000-000009770000}"/>
    <cellStyle name="Note 4 3 2 2" xfId="30470" xr:uid="{00000000-0005-0000-0000-00000A770000}"/>
    <cellStyle name="Note 4 3 2 3" xfId="30471" xr:uid="{00000000-0005-0000-0000-00000B770000}"/>
    <cellStyle name="Note 4 3 2 4" xfId="30472" xr:uid="{00000000-0005-0000-0000-00000C770000}"/>
    <cellStyle name="Note 4 3 2 5" xfId="30473" xr:uid="{00000000-0005-0000-0000-00000D770000}"/>
    <cellStyle name="Note 4 3 3" xfId="30474" xr:uid="{00000000-0005-0000-0000-00000E770000}"/>
    <cellStyle name="Note 4 4" xfId="30475" xr:uid="{00000000-0005-0000-0000-00000F770000}"/>
    <cellStyle name="Note 4 4 2" xfId="30476" xr:uid="{00000000-0005-0000-0000-000010770000}"/>
    <cellStyle name="Note 4 4 3" xfId="30477" xr:uid="{00000000-0005-0000-0000-000011770000}"/>
    <cellStyle name="Note 4 4 4" xfId="30478" xr:uid="{00000000-0005-0000-0000-000012770000}"/>
    <cellStyle name="Note 4 4 5" xfId="30479" xr:uid="{00000000-0005-0000-0000-000013770000}"/>
    <cellStyle name="Note 4 5" xfId="30480" xr:uid="{00000000-0005-0000-0000-000014770000}"/>
    <cellStyle name="Note 4 6" xfId="30481" xr:uid="{00000000-0005-0000-0000-000015770000}"/>
    <cellStyle name="Note 5" xfId="30482" xr:uid="{00000000-0005-0000-0000-000016770000}"/>
    <cellStyle name="Note 5 2" xfId="30483" xr:uid="{00000000-0005-0000-0000-000017770000}"/>
    <cellStyle name="Note 5 2 2" xfId="30484" xr:uid="{00000000-0005-0000-0000-000018770000}"/>
    <cellStyle name="Note 5 2 2 2" xfId="30485" xr:uid="{00000000-0005-0000-0000-000019770000}"/>
    <cellStyle name="Note 5 2 2 3" xfId="30486" xr:uid="{00000000-0005-0000-0000-00001A770000}"/>
    <cellStyle name="Note 5 2 2 4" xfId="30487" xr:uid="{00000000-0005-0000-0000-00001B770000}"/>
    <cellStyle name="Note 5 2 2 5" xfId="30488" xr:uid="{00000000-0005-0000-0000-00001C770000}"/>
    <cellStyle name="Note 5 2 3" xfId="30489" xr:uid="{00000000-0005-0000-0000-00001D770000}"/>
    <cellStyle name="Note 5 3" xfId="30490" xr:uid="{00000000-0005-0000-0000-00001E770000}"/>
    <cellStyle name="Note 5 3 2" xfId="30491" xr:uid="{00000000-0005-0000-0000-00001F770000}"/>
    <cellStyle name="Note 5 3 2 2" xfId="30492" xr:uid="{00000000-0005-0000-0000-000020770000}"/>
    <cellStyle name="Note 5 3 2 3" xfId="30493" xr:uid="{00000000-0005-0000-0000-000021770000}"/>
    <cellStyle name="Note 5 3 2 4" xfId="30494" xr:uid="{00000000-0005-0000-0000-000022770000}"/>
    <cellStyle name="Note 5 3 2 5" xfId="30495" xr:uid="{00000000-0005-0000-0000-000023770000}"/>
    <cellStyle name="Note 5 3 3" xfId="30496" xr:uid="{00000000-0005-0000-0000-000024770000}"/>
    <cellStyle name="Note 5 3 4" xfId="30497" xr:uid="{00000000-0005-0000-0000-000025770000}"/>
    <cellStyle name="Note 5 4" xfId="30498" xr:uid="{00000000-0005-0000-0000-000026770000}"/>
    <cellStyle name="Note 5 4 2" xfId="30499" xr:uid="{00000000-0005-0000-0000-000027770000}"/>
    <cellStyle name="Note 5 4 3" xfId="30500" xr:uid="{00000000-0005-0000-0000-000028770000}"/>
    <cellStyle name="Note 5 4 4" xfId="30501" xr:uid="{00000000-0005-0000-0000-000029770000}"/>
    <cellStyle name="Note 5 4 5" xfId="30502" xr:uid="{00000000-0005-0000-0000-00002A770000}"/>
    <cellStyle name="Note 5 5" xfId="30503" xr:uid="{00000000-0005-0000-0000-00002B770000}"/>
    <cellStyle name="Note 5 6" xfId="30504" xr:uid="{00000000-0005-0000-0000-00002C770000}"/>
    <cellStyle name="Note 6" xfId="30505" xr:uid="{00000000-0005-0000-0000-00002D770000}"/>
    <cellStyle name="Note 6 2" xfId="30506" xr:uid="{00000000-0005-0000-0000-00002E770000}"/>
    <cellStyle name="Note 6 3" xfId="30507" xr:uid="{00000000-0005-0000-0000-00002F770000}"/>
    <cellStyle name="Note 6 3 2" xfId="30508" xr:uid="{00000000-0005-0000-0000-000030770000}"/>
    <cellStyle name="Note 6 3 2 2" xfId="30509" xr:uid="{00000000-0005-0000-0000-000031770000}"/>
    <cellStyle name="Note 6 3 2 3" xfId="30510" xr:uid="{00000000-0005-0000-0000-000032770000}"/>
    <cellStyle name="Note 6 3 2 4" xfId="30511" xr:uid="{00000000-0005-0000-0000-000033770000}"/>
    <cellStyle name="Note 6 3 2 5" xfId="30512" xr:uid="{00000000-0005-0000-0000-000034770000}"/>
    <cellStyle name="Note 6 3 3" xfId="30513" xr:uid="{00000000-0005-0000-0000-000035770000}"/>
    <cellStyle name="Note 6 4" xfId="30514" xr:uid="{00000000-0005-0000-0000-000036770000}"/>
    <cellStyle name="Note 6 5" xfId="30515" xr:uid="{00000000-0005-0000-0000-000037770000}"/>
    <cellStyle name="Note 6 6" xfId="30516" xr:uid="{00000000-0005-0000-0000-000038770000}"/>
    <cellStyle name="Note 7" xfId="30517" xr:uid="{00000000-0005-0000-0000-000039770000}"/>
    <cellStyle name="Note 7 2" xfId="30518" xr:uid="{00000000-0005-0000-0000-00003A770000}"/>
    <cellStyle name="Note 7 2 2" xfId="30519" xr:uid="{00000000-0005-0000-0000-00003B770000}"/>
    <cellStyle name="Note 7 2 2 2" xfId="30520" xr:uid="{00000000-0005-0000-0000-00003C770000}"/>
    <cellStyle name="Note 7 2 2 3" xfId="30521" xr:uid="{00000000-0005-0000-0000-00003D770000}"/>
    <cellStyle name="Note 7 2 2 4" xfId="30522" xr:uid="{00000000-0005-0000-0000-00003E770000}"/>
    <cellStyle name="Note 7 2 2 5" xfId="30523" xr:uid="{00000000-0005-0000-0000-00003F770000}"/>
    <cellStyle name="Note 7 2 3" xfId="30524" xr:uid="{00000000-0005-0000-0000-000040770000}"/>
    <cellStyle name="Note 7 3" xfId="30525" xr:uid="{00000000-0005-0000-0000-000041770000}"/>
    <cellStyle name="Note 7 3 2" xfId="30526" xr:uid="{00000000-0005-0000-0000-000042770000}"/>
    <cellStyle name="Note 7 3 3" xfId="30527" xr:uid="{00000000-0005-0000-0000-000043770000}"/>
    <cellStyle name="Note 7 3 4" xfId="30528" xr:uid="{00000000-0005-0000-0000-000044770000}"/>
    <cellStyle name="Note 7 3 5" xfId="30529" xr:uid="{00000000-0005-0000-0000-000045770000}"/>
    <cellStyle name="Note 7 4" xfId="30530" xr:uid="{00000000-0005-0000-0000-000046770000}"/>
    <cellStyle name="Note 7 5" xfId="30531" xr:uid="{00000000-0005-0000-0000-000047770000}"/>
    <cellStyle name="Note 8" xfId="30532" xr:uid="{00000000-0005-0000-0000-000048770000}"/>
    <cellStyle name="Note 8 2" xfId="30533" xr:uid="{00000000-0005-0000-0000-000049770000}"/>
    <cellStyle name="NWM" xfId="30534" xr:uid="{00000000-0005-0000-0000-00004A770000}"/>
    <cellStyle name="NWM 2" xfId="30535" xr:uid="{00000000-0005-0000-0000-00004B770000}"/>
    <cellStyle name="NWM 3" xfId="30536" xr:uid="{00000000-0005-0000-0000-00004C770000}"/>
    <cellStyle name="NWM 4" xfId="30537" xr:uid="{00000000-0005-0000-0000-00004D770000}"/>
    <cellStyle name="NWM 5" xfId="30538" xr:uid="{00000000-0005-0000-0000-00004E770000}"/>
    <cellStyle name="NWM 6" xfId="30539" xr:uid="{00000000-0005-0000-0000-00004F770000}"/>
    <cellStyle name="Ò_x000a_Normal_123569" xfId="30540" xr:uid="{00000000-0005-0000-0000-000050770000}"/>
    <cellStyle name="Ò_x000d_Normal_123569" xfId="30541" xr:uid="{00000000-0005-0000-0000-000051770000}"/>
    <cellStyle name="Ò_x005f_x000d_Normal_123569" xfId="30542" xr:uid="{00000000-0005-0000-0000-000052770000}"/>
    <cellStyle name="Ò_x005f_x000d_Normal_123569 2" xfId="30543" xr:uid="{00000000-0005-0000-0000-000053770000}"/>
    <cellStyle name="Ò_x005f_x000d_Normal_123569 3" xfId="30544" xr:uid="{00000000-0005-0000-0000-000054770000}"/>
    <cellStyle name="Ò_x005f_x005f_x005f_x000d_Normal_123569" xfId="30545" xr:uid="{00000000-0005-0000-0000-000055770000}"/>
    <cellStyle name="Ò_x005f_x005f_x005f_x000d_Normal_123569 2" xfId="30546" xr:uid="{00000000-0005-0000-0000-000056770000}"/>
    <cellStyle name="Ò_x005f_x005f_x005f_x000d_Normal_123569 3" xfId="30547" xr:uid="{00000000-0005-0000-0000-000057770000}"/>
    <cellStyle name="Œ…‹æØ‚è [0.00]_ÆÂ¹²" xfId="30548" xr:uid="{00000000-0005-0000-0000-000058770000}"/>
    <cellStyle name="Œ…‹æØ‚è_laroux" xfId="30549" xr:uid="{00000000-0005-0000-0000-000059770000}"/>
    <cellStyle name="oft Excel]_x000a__x000a_Comment=open=/f ‚ðw’è‚·‚é‚ÆAƒ†[ƒU[’è‹`ŠÖ”‚ðŠÖ”“\‚è•t‚¯‚Ìˆê——‚É“o˜^‚·‚é‚±‚Æ‚ª‚Å‚«‚Ü‚·B_x000a__x000a_Maximized" xfId="30550" xr:uid="{00000000-0005-0000-0000-00005A770000}"/>
    <cellStyle name="oft Excel]_x000a__x000a_Comment=open=/f ‚ðw’è‚·‚é‚ÆAƒ†[ƒU[’è‹`ŠÖ”‚ðŠÖ”“\‚è•t‚¯‚Ìˆê——‚É“o˜^‚·‚é‚±‚Æ‚ª‚Å‚«‚Ü‚·B_x000a__x000a_Maximized 2" xfId="30551" xr:uid="{00000000-0005-0000-0000-00005B770000}"/>
    <cellStyle name="oft Excel]_x000a__x000a_Comment=open=/f ‚ðw’è‚·‚é‚ÆAƒ†[ƒU[’è‹`ŠÖ”‚ðŠÖ”“\‚è•t‚¯‚Ìˆê——‚É“o˜^‚·‚é‚±‚Æ‚ª‚Å‚«‚Ü‚·B_x000a__x000a_Maximized 3" xfId="30552" xr:uid="{00000000-0005-0000-0000-00005C770000}"/>
    <cellStyle name="oft Excel]_x000a__x000a_Comment=open=/f ‚ðŽw’è‚·‚é‚ÆAƒ†[ƒU[’è‹`ŠÖ”‚ðŠÖ”“\‚è•t‚¯‚Ìˆê——‚É“o˜^‚·‚é‚±‚Æ‚ª‚Å‚«‚Ü‚·B_x000a__x000a_Maximized" xfId="30553" xr:uid="{00000000-0005-0000-0000-00005D770000}"/>
    <cellStyle name="oft Excel]_x000a__x000a_Comment=open=/f ‚ðŽw’è‚·‚é‚ÆAƒ†[ƒU[’è‹`ŠÖ”‚ðŠÖ”“\‚è•t‚¯‚Ìˆê——‚É“o˜^‚·‚é‚±‚Æ‚ª‚Å‚«‚Ü‚·B_x000a__x000a_Maximized 2" xfId="30554" xr:uid="{00000000-0005-0000-0000-00005E770000}"/>
    <cellStyle name="oft Excel]_x000a__x000a_Comment=open=/f ‚ðŽw’è‚·‚é‚ÆAƒ†[ƒU[’è‹`ŠÖ”‚ðŠÖ”“\‚è•t‚¯‚Ìˆê——‚É“o˜^‚·‚é‚±‚Æ‚ª‚Å‚«‚Ü‚·B_x000a__x000a_Maximized 3" xfId="30555" xr:uid="{00000000-0005-0000-0000-00005F770000}"/>
    <cellStyle name="oft Excel]_x000a__x000a_Comment=The open=/f lines load custom functions into the Paste Function list._x000a__x000a_Maximized=2_x000a__x000a_Basics=1_x000a__x000a_A" xfId="30556" xr:uid="{00000000-0005-0000-0000-000060770000}"/>
    <cellStyle name="oft Excel]_x000a__x000a_Comment=The open=/f lines load custom functions into the Paste Function list._x000a__x000a_Maximized=2_x000a__x000a_Basics=1_x000a__x000a_A 2" xfId="30557" xr:uid="{00000000-0005-0000-0000-000061770000}"/>
    <cellStyle name="oft Excel]_x000a__x000a_Comment=The open=/f lines load custom functions into the Paste Function list._x000a__x000a_Maximized=2_x000a__x000a_Basics=1_x000a__x000a_A 3" xfId="30558" xr:uid="{00000000-0005-0000-0000-000062770000}"/>
    <cellStyle name="oft Excel]_x000a__x000a_Comment=The open=/f lines load custom functions into the Paste Function list._x000a__x000a_Maximized=3_x000a__x000a_Basics=1_x000a__x000a_A" xfId="30559" xr:uid="{00000000-0005-0000-0000-000063770000}"/>
    <cellStyle name="oft Excel]_x000a__x000a_Comment=The open=/f lines load custom functions into the Paste Function list._x000a__x000a_Maximized=3_x000a__x000a_Basics=1_x000a__x000a_A 2" xfId="30560" xr:uid="{00000000-0005-0000-0000-000064770000}"/>
    <cellStyle name="oft Excel]_x000a__x000a_Comment=The open=/f lines load custom functions into the Paste Function list._x000a__x000a_Maximized=3_x000a__x000a_Basics=1_x000a__x000a_A 3" xfId="30561" xr:uid="{00000000-0005-0000-0000-000065770000}"/>
    <cellStyle name="oft Excel]_x000d__x000a_Comment=open=/f ‚ðw’è‚·‚é‚ÆAƒ†[ƒU[’è‹`ŠÖ”‚ðŠÖ”“\‚è•t‚¯‚Ìˆê——‚É“o˜^‚·‚é‚±‚Æ‚ª‚Å‚«‚Ü‚·B_x000d__x000a_Maximized" xfId="30562" xr:uid="{00000000-0005-0000-0000-000066770000}"/>
    <cellStyle name="oft Excel]_x000d__x000a_Comment=open=/f ‚ðw’è‚·‚é‚ÆAƒ†[ƒU[’è‹`ŠÖ”‚ðŠÖ”“\‚è•t‚¯‚Ìˆê——‚É“o˜^‚·‚é‚±‚Æ‚ª‚Å‚«‚Ü‚·B_x000d__x000a_Maximized 10" xfId="30563" xr:uid="{00000000-0005-0000-0000-000067770000}"/>
    <cellStyle name="oft Excel]_x000d__x000a_Comment=open=/f ‚ðw’è‚·‚é‚ÆAƒ†[ƒU[’è‹`ŠÖ”‚ðŠÖ”“\‚è•t‚¯‚Ìˆê——‚É“o˜^‚·‚é‚±‚Æ‚ª‚Å‚«‚Ü‚·B_x000d__x000a_Maximized 10 2" xfId="30564" xr:uid="{00000000-0005-0000-0000-000068770000}"/>
    <cellStyle name="oft Excel]_x000d__x000a_Comment=open=/f ‚ðw’è‚·‚é‚ÆAƒ†[ƒU[’è‹`ŠÖ”‚ðŠÖ”“\‚è•t‚¯‚Ìˆê——‚É“o˜^‚·‚é‚±‚Æ‚ª‚Å‚«‚Ü‚·B_x000d__x000a_Maximized 11" xfId="30565" xr:uid="{00000000-0005-0000-0000-000069770000}"/>
    <cellStyle name="oft Excel]_x000d__x000a_Comment=open=/f ‚ðw’è‚·‚é‚ÆAƒ†[ƒU[’è‹`ŠÖ”‚ðŠÖ”“\‚è•t‚¯‚Ìˆê——‚É“o˜^‚·‚é‚±‚Æ‚ª‚Å‚«‚Ü‚·B_x000d__x000a_Maximized 11 2" xfId="30566" xr:uid="{00000000-0005-0000-0000-00006A770000}"/>
    <cellStyle name="oft Excel]_x000d__x000a_Comment=open=/f ‚ðw’è‚·‚é‚ÆAƒ†[ƒU[’è‹`ŠÖ”‚ðŠÖ”“\‚è•t‚¯‚Ìˆê——‚É“o˜^‚·‚é‚±‚Æ‚ª‚Å‚«‚Ü‚·B_x000d__x000a_Maximized 12" xfId="30567" xr:uid="{00000000-0005-0000-0000-00006B770000}"/>
    <cellStyle name="oft Excel]_x000d__x000a_Comment=open=/f ‚ðw’è‚·‚é‚ÆAƒ†[ƒU[’è‹`ŠÖ”‚ðŠÖ”“\‚è•t‚¯‚Ìˆê——‚É“o˜^‚·‚é‚±‚Æ‚ª‚Å‚«‚Ü‚·B_x000d__x000a_Maximized 2" xfId="30568" xr:uid="{00000000-0005-0000-0000-00006C770000}"/>
    <cellStyle name="oft Excel]_x000d__x000a_Comment=open=/f ‚ðw’è‚·‚é‚ÆAƒ†[ƒU[’è‹`ŠÖ”‚ðŠÖ”“\‚è•t‚¯‚Ìˆê——‚É“o˜^‚·‚é‚±‚Æ‚ª‚Å‚«‚Ü‚·B_x000d__x000a_Maximized 2 2" xfId="30569" xr:uid="{00000000-0005-0000-0000-00006D770000}"/>
    <cellStyle name="oft Excel]_x000d__x000a_Comment=open=/f ‚ðw’è‚·‚é‚ÆAƒ†[ƒU[’è‹`ŠÖ”‚ðŠÖ”“\‚è•t‚¯‚Ìˆê——‚É“o˜^‚·‚é‚±‚Æ‚ª‚Å‚«‚Ü‚·B_x000d__x000a_Maximized 2 2 2" xfId="30570" xr:uid="{00000000-0005-0000-0000-00006E770000}"/>
    <cellStyle name="oft Excel]_x000d__x000a_Comment=open=/f ‚ðw’è‚·‚é‚ÆAƒ†[ƒU[’è‹`ŠÖ”‚ðŠÖ”“\‚è•t‚¯‚Ìˆê——‚É“o˜^‚·‚é‚±‚Æ‚ª‚Å‚«‚Ü‚·B_x000d__x000a_Maximized 2 2 2 2" xfId="30571" xr:uid="{00000000-0005-0000-0000-00006F770000}"/>
    <cellStyle name="oft Excel]_x000d__x000a_Comment=open=/f ‚ðw’è‚·‚é‚ÆAƒ†[ƒU[’è‹`ŠÖ”‚ðŠÖ”“\‚è•t‚¯‚Ìˆê——‚É“o˜^‚·‚é‚±‚Æ‚ª‚Å‚«‚Ü‚·B_x000d__x000a_Maximized 2 2 2 2 2" xfId="30572" xr:uid="{00000000-0005-0000-0000-000070770000}"/>
    <cellStyle name="oft Excel]_x000d__x000a_Comment=open=/f ‚ðw’è‚·‚é‚ÆAƒ†[ƒU[’è‹`ŠÖ”‚ðŠÖ”“\‚è•t‚¯‚Ìˆê——‚É“o˜^‚·‚é‚±‚Æ‚ª‚Å‚«‚Ü‚·B_x000d__x000a_Maximized 2 2 2 3" xfId="30573" xr:uid="{00000000-0005-0000-0000-000071770000}"/>
    <cellStyle name="oft Excel]_x000d__x000a_Comment=open=/f ‚ðw’è‚·‚é‚ÆAƒ†[ƒU[’è‹`ŠÖ”‚ðŠÖ”“\‚è•t‚¯‚Ìˆê——‚É“o˜^‚·‚é‚±‚Æ‚ª‚Å‚«‚Ü‚·B_x000d__x000a_Maximized 2 2 3" xfId="30574" xr:uid="{00000000-0005-0000-0000-000072770000}"/>
    <cellStyle name="oft Excel]_x000d__x000a_Comment=open=/f ‚ðw’è‚·‚é‚ÆAƒ†[ƒU[’è‹`ŠÖ”‚ðŠÖ”“\‚è•t‚¯‚Ìˆê——‚É“o˜^‚·‚é‚±‚Æ‚ª‚Å‚«‚Ü‚·B_x000d__x000a_Maximized 2 2 3 2" xfId="30575" xr:uid="{00000000-0005-0000-0000-000073770000}"/>
    <cellStyle name="oft Excel]_x000d__x000a_Comment=open=/f ‚ðw’è‚·‚é‚ÆAƒ†[ƒU[’è‹`ŠÖ”‚ðŠÖ”“\‚è•t‚¯‚Ìˆê——‚É“o˜^‚·‚é‚±‚Æ‚ª‚Å‚«‚Ü‚·B_x000d__x000a_Maximized 2 2 4" xfId="30576" xr:uid="{00000000-0005-0000-0000-000074770000}"/>
    <cellStyle name="oft Excel]_x000d__x000a_Comment=open=/f ‚ðw’è‚·‚é‚ÆAƒ†[ƒU[’è‹`ŠÖ”‚ðŠÖ”“\‚è•t‚¯‚Ìˆê——‚É“o˜^‚·‚é‚±‚Æ‚ª‚Å‚«‚Ü‚·B_x000d__x000a_Maximized 2 3" xfId="30577" xr:uid="{00000000-0005-0000-0000-000075770000}"/>
    <cellStyle name="oft Excel]_x000d__x000a_Comment=open=/f ‚ðw’è‚·‚é‚ÆAƒ†[ƒU[’è‹`ŠÖ”‚ðŠÖ”“\‚è•t‚¯‚Ìˆê——‚É“o˜^‚·‚é‚±‚Æ‚ª‚Å‚«‚Ü‚·B_x000d__x000a_Maximized 2 3 2" xfId="30578" xr:uid="{00000000-0005-0000-0000-000076770000}"/>
    <cellStyle name="oft Excel]_x000d__x000a_Comment=open=/f ‚ðw’è‚·‚é‚ÆAƒ†[ƒU[’è‹`ŠÖ”‚ðŠÖ”“\‚è•t‚¯‚Ìˆê——‚É“o˜^‚·‚é‚±‚Æ‚ª‚Å‚«‚Ü‚·B_x000d__x000a_Maximized 2 3 2 2" xfId="30579" xr:uid="{00000000-0005-0000-0000-000077770000}"/>
    <cellStyle name="oft Excel]_x000d__x000a_Comment=open=/f ‚ðw’è‚·‚é‚ÆAƒ†[ƒU[’è‹`ŠÖ”‚ðŠÖ”“\‚è•t‚¯‚Ìˆê——‚É“o˜^‚·‚é‚±‚Æ‚ª‚Å‚«‚Ü‚·B_x000d__x000a_Maximized 2 3 2 2 2" xfId="30580" xr:uid="{00000000-0005-0000-0000-000078770000}"/>
    <cellStyle name="oft Excel]_x000d__x000a_Comment=open=/f ‚ðw’è‚·‚é‚ÆAƒ†[ƒU[’è‹`ŠÖ”‚ðŠÖ”“\‚è•t‚¯‚Ìˆê——‚É“o˜^‚·‚é‚±‚Æ‚ª‚Å‚«‚Ü‚·B_x000d__x000a_Maximized 2 3 2 3" xfId="30581" xr:uid="{00000000-0005-0000-0000-000079770000}"/>
    <cellStyle name="oft Excel]_x000d__x000a_Comment=open=/f ‚ðw’è‚·‚é‚ÆAƒ†[ƒU[’è‹`ŠÖ”‚ðŠÖ”“\‚è•t‚¯‚Ìˆê——‚É“o˜^‚·‚é‚±‚Æ‚ª‚Å‚«‚Ü‚·B_x000d__x000a_Maximized 2 3 3" xfId="30582" xr:uid="{00000000-0005-0000-0000-00007A770000}"/>
    <cellStyle name="oft Excel]_x000d__x000a_Comment=open=/f ‚ðw’è‚·‚é‚ÆAƒ†[ƒU[’è‹`ŠÖ”‚ðŠÖ”“\‚è•t‚¯‚Ìˆê——‚É“o˜^‚·‚é‚±‚Æ‚ª‚Å‚«‚Ü‚·B_x000d__x000a_Maximized 2 3 3 2" xfId="30583" xr:uid="{00000000-0005-0000-0000-00007B770000}"/>
    <cellStyle name="oft Excel]_x000d__x000a_Comment=open=/f ‚ðw’è‚·‚é‚ÆAƒ†[ƒU[’è‹`ŠÖ”‚ðŠÖ”“\‚è•t‚¯‚Ìˆê——‚É“o˜^‚·‚é‚±‚Æ‚ª‚Å‚«‚Ü‚·B_x000d__x000a_Maximized 2 3 4" xfId="30584" xr:uid="{00000000-0005-0000-0000-00007C770000}"/>
    <cellStyle name="oft Excel]_x000d__x000a_Comment=open=/f ‚ðw’è‚·‚é‚ÆAƒ†[ƒU[’è‹`ŠÖ”‚ðŠÖ”“\‚è•t‚¯‚Ìˆê——‚É“o˜^‚·‚é‚±‚Æ‚ª‚Å‚«‚Ü‚·B_x000d__x000a_Maximized 2 4" xfId="30585" xr:uid="{00000000-0005-0000-0000-00007D770000}"/>
    <cellStyle name="oft Excel]_x000d__x000a_Comment=open=/f ‚ðw’è‚·‚é‚ÆAƒ†[ƒU[’è‹`ŠÖ”‚ðŠÖ”“\‚è•t‚¯‚Ìˆê——‚É“o˜^‚·‚é‚±‚Æ‚ª‚Å‚«‚Ü‚·B_x000d__x000a_Maximized 2 4 2" xfId="30586" xr:uid="{00000000-0005-0000-0000-00007E770000}"/>
    <cellStyle name="oft Excel]_x000d__x000a_Comment=open=/f ‚ðw’è‚·‚é‚ÆAƒ†[ƒU[’è‹`ŠÖ”‚ðŠÖ”“\‚è•t‚¯‚Ìˆê——‚É“o˜^‚·‚é‚±‚Æ‚ª‚Å‚«‚Ü‚·B_x000d__x000a_Maximized 2 4 2 2" xfId="30587" xr:uid="{00000000-0005-0000-0000-00007F770000}"/>
    <cellStyle name="oft Excel]_x000d__x000a_Comment=open=/f ‚ðw’è‚·‚é‚ÆAƒ†[ƒU[’è‹`ŠÖ”‚ðŠÖ”“\‚è•t‚¯‚Ìˆê——‚É“o˜^‚·‚é‚±‚Æ‚ª‚Å‚«‚Ü‚·B_x000d__x000a_Maximized 2 4 3" xfId="30588" xr:uid="{00000000-0005-0000-0000-000080770000}"/>
    <cellStyle name="oft Excel]_x000d__x000a_Comment=open=/f ‚ðw’è‚·‚é‚ÆAƒ†[ƒU[’è‹`ŠÖ”‚ðŠÖ”“\‚è•t‚¯‚Ìˆê——‚É“o˜^‚·‚é‚±‚Æ‚ª‚Å‚«‚Ü‚·B_x000d__x000a_Maximized 2 5" xfId="30589" xr:uid="{00000000-0005-0000-0000-000081770000}"/>
    <cellStyle name="oft Excel]_x000d__x000a_Comment=open=/f ‚ðw’è‚·‚é‚ÆAƒ†[ƒU[’è‹`ŠÖ”‚ðŠÖ”“\‚è•t‚¯‚Ìˆê——‚É“o˜^‚·‚é‚±‚Æ‚ª‚Å‚«‚Ü‚·B_x000d__x000a_Maximized 2 5 2" xfId="30590" xr:uid="{00000000-0005-0000-0000-000082770000}"/>
    <cellStyle name="oft Excel]_x000d__x000a_Comment=open=/f ‚ðw’è‚·‚é‚ÆAƒ†[ƒU[’è‹`ŠÖ”‚ðŠÖ”“\‚è•t‚¯‚Ìˆê——‚É“o˜^‚·‚é‚±‚Æ‚ª‚Å‚«‚Ü‚·B_x000d__x000a_Maximized 2 6" xfId="30591" xr:uid="{00000000-0005-0000-0000-000083770000}"/>
    <cellStyle name="oft Excel]_x000d__x000a_Comment=open=/f ‚ðw’è‚·‚é‚ÆAƒ†[ƒU[’è‹`ŠÖ”‚ðŠÖ”“\‚è•t‚¯‚Ìˆê——‚É“o˜^‚·‚é‚±‚Æ‚ª‚Å‚«‚Ü‚·B_x000d__x000a_Maximized 3" xfId="30592" xr:uid="{00000000-0005-0000-0000-000084770000}"/>
    <cellStyle name="oft Excel]_x000d__x000a_Comment=open=/f ‚ðw’è‚·‚é‚ÆAƒ†[ƒU[’è‹`ŠÖ”‚ðŠÖ”“\‚è•t‚¯‚Ìˆê——‚É“o˜^‚·‚é‚±‚Æ‚ª‚Å‚«‚Ü‚·B_x000d__x000a_Maximized 3 2" xfId="30593" xr:uid="{00000000-0005-0000-0000-000085770000}"/>
    <cellStyle name="oft Excel]_x000d__x000a_Comment=open=/f ‚ðw’è‚·‚é‚ÆAƒ†[ƒU[’è‹`ŠÖ”‚ðŠÖ”“\‚è•t‚¯‚Ìˆê——‚É“o˜^‚·‚é‚±‚Æ‚ª‚Å‚«‚Ü‚·B_x000d__x000a_Maximized 3 2 2" xfId="30594" xr:uid="{00000000-0005-0000-0000-000086770000}"/>
    <cellStyle name="oft Excel]_x000d__x000a_Comment=open=/f ‚ðw’è‚·‚é‚ÆAƒ†[ƒU[’è‹`ŠÖ”‚ðŠÖ”“\‚è•t‚¯‚Ìˆê——‚É“o˜^‚·‚é‚±‚Æ‚ª‚Å‚«‚Ü‚·B_x000d__x000a_Maximized 3 2 2 2" xfId="30595" xr:uid="{00000000-0005-0000-0000-000087770000}"/>
    <cellStyle name="oft Excel]_x000d__x000a_Comment=open=/f ‚ðw’è‚·‚é‚ÆAƒ†[ƒU[’è‹`ŠÖ”‚ðŠÖ”“\‚è•t‚¯‚Ìˆê——‚É“o˜^‚·‚é‚±‚Æ‚ª‚Å‚«‚Ü‚·B_x000d__x000a_Maximized 3 2 2 2 2" xfId="30596" xr:uid="{00000000-0005-0000-0000-000088770000}"/>
    <cellStyle name="oft Excel]_x000d__x000a_Comment=open=/f ‚ðw’è‚·‚é‚ÆAƒ†[ƒU[’è‹`ŠÖ”‚ðŠÖ”“\‚è•t‚¯‚Ìˆê——‚É“o˜^‚·‚é‚±‚Æ‚ª‚Å‚«‚Ü‚·B_x000d__x000a_Maximized 3 2 2 3" xfId="30597" xr:uid="{00000000-0005-0000-0000-000089770000}"/>
    <cellStyle name="oft Excel]_x000d__x000a_Comment=open=/f ‚ðw’è‚·‚é‚ÆAƒ†[ƒU[’è‹`ŠÖ”‚ðŠÖ”“\‚è•t‚¯‚Ìˆê——‚É“o˜^‚·‚é‚±‚Æ‚ª‚Å‚«‚Ü‚·B_x000d__x000a_Maximized 3 2 3" xfId="30598" xr:uid="{00000000-0005-0000-0000-00008A770000}"/>
    <cellStyle name="oft Excel]_x000d__x000a_Comment=open=/f ‚ðw’è‚·‚é‚ÆAƒ†[ƒU[’è‹`ŠÖ”‚ðŠÖ”“\‚è•t‚¯‚Ìˆê——‚É“o˜^‚·‚é‚±‚Æ‚ª‚Å‚«‚Ü‚·B_x000d__x000a_Maximized 3 2 3 2" xfId="30599" xr:uid="{00000000-0005-0000-0000-00008B770000}"/>
    <cellStyle name="oft Excel]_x000d__x000a_Comment=open=/f ‚ðw’è‚·‚é‚ÆAƒ†[ƒU[’è‹`ŠÖ”‚ðŠÖ”“\‚è•t‚¯‚Ìˆê——‚É“o˜^‚·‚é‚±‚Æ‚ª‚Å‚«‚Ü‚·B_x000d__x000a_Maximized 3 2 4" xfId="30600" xr:uid="{00000000-0005-0000-0000-00008C770000}"/>
    <cellStyle name="oft Excel]_x000d__x000a_Comment=open=/f ‚ðw’è‚·‚é‚ÆAƒ†[ƒU[’è‹`ŠÖ”‚ðŠÖ”“\‚è•t‚¯‚Ìˆê——‚É“o˜^‚·‚é‚±‚Æ‚ª‚Å‚«‚Ü‚·B_x000d__x000a_Maximized 3 3" xfId="30601" xr:uid="{00000000-0005-0000-0000-00008D770000}"/>
    <cellStyle name="oft Excel]_x000d__x000a_Comment=open=/f ‚ðw’è‚·‚é‚ÆAƒ†[ƒU[’è‹`ŠÖ”‚ðŠÖ”“\‚è•t‚¯‚Ìˆê——‚É“o˜^‚·‚é‚±‚Æ‚ª‚Å‚«‚Ü‚·B_x000d__x000a_Maximized 3 3 2" xfId="30602" xr:uid="{00000000-0005-0000-0000-00008E770000}"/>
    <cellStyle name="oft Excel]_x000d__x000a_Comment=open=/f ‚ðw’è‚·‚é‚ÆAƒ†[ƒU[’è‹`ŠÖ”‚ðŠÖ”“\‚è•t‚¯‚Ìˆê——‚É“o˜^‚·‚é‚±‚Æ‚ª‚Å‚«‚Ü‚·B_x000d__x000a_Maximized 3 3 2 2" xfId="30603" xr:uid="{00000000-0005-0000-0000-00008F770000}"/>
    <cellStyle name="oft Excel]_x000d__x000a_Comment=open=/f ‚ðw’è‚·‚é‚ÆAƒ†[ƒU[’è‹`ŠÖ”‚ðŠÖ”“\‚è•t‚¯‚Ìˆê——‚É“o˜^‚·‚é‚±‚Æ‚ª‚Å‚«‚Ü‚·B_x000d__x000a_Maximized 3 3 2 2 2" xfId="30604" xr:uid="{00000000-0005-0000-0000-000090770000}"/>
    <cellStyle name="oft Excel]_x000d__x000a_Comment=open=/f ‚ðw’è‚·‚é‚ÆAƒ†[ƒU[’è‹`ŠÖ”‚ðŠÖ”“\‚è•t‚¯‚Ìˆê——‚É“o˜^‚·‚é‚±‚Æ‚ª‚Å‚«‚Ü‚·B_x000d__x000a_Maximized 3 3 2 3" xfId="30605" xr:uid="{00000000-0005-0000-0000-000091770000}"/>
    <cellStyle name="oft Excel]_x000d__x000a_Comment=open=/f ‚ðw’è‚·‚é‚ÆAƒ†[ƒU[’è‹`ŠÖ”‚ðŠÖ”“\‚è•t‚¯‚Ìˆê——‚É“o˜^‚·‚é‚±‚Æ‚ª‚Å‚«‚Ü‚·B_x000d__x000a_Maximized 3 3 3" xfId="30606" xr:uid="{00000000-0005-0000-0000-000092770000}"/>
    <cellStyle name="oft Excel]_x000d__x000a_Comment=open=/f ‚ðw’è‚·‚é‚ÆAƒ†[ƒU[’è‹`ŠÖ”‚ðŠÖ”“\‚è•t‚¯‚Ìˆê——‚É“o˜^‚·‚é‚±‚Æ‚ª‚Å‚«‚Ü‚·B_x000d__x000a_Maximized 3 3 3 2" xfId="30607" xr:uid="{00000000-0005-0000-0000-000093770000}"/>
    <cellStyle name="oft Excel]_x000d__x000a_Comment=open=/f ‚ðw’è‚·‚é‚ÆAƒ†[ƒU[’è‹`ŠÖ”‚ðŠÖ”“\‚è•t‚¯‚Ìˆê——‚É“o˜^‚·‚é‚±‚Æ‚ª‚Å‚«‚Ü‚·B_x000d__x000a_Maximized 3 3 4" xfId="30608" xr:uid="{00000000-0005-0000-0000-000094770000}"/>
    <cellStyle name="oft Excel]_x000d__x000a_Comment=open=/f ‚ðw’è‚·‚é‚ÆAƒ†[ƒU[’è‹`ŠÖ”‚ðŠÖ”“\‚è•t‚¯‚Ìˆê——‚É“o˜^‚·‚é‚±‚Æ‚ª‚Å‚«‚Ü‚·B_x000d__x000a_Maximized 3 4" xfId="30609" xr:uid="{00000000-0005-0000-0000-000095770000}"/>
    <cellStyle name="oft Excel]_x000d__x000a_Comment=open=/f ‚ðw’è‚·‚é‚ÆAƒ†[ƒU[’è‹`ŠÖ”‚ðŠÖ”“\‚è•t‚¯‚Ìˆê——‚É“o˜^‚·‚é‚±‚Æ‚ª‚Å‚«‚Ü‚·B_x000d__x000a_Maximized 3 4 2" xfId="30610" xr:uid="{00000000-0005-0000-0000-000096770000}"/>
    <cellStyle name="oft Excel]_x000d__x000a_Comment=open=/f ‚ðw’è‚·‚é‚ÆAƒ†[ƒU[’è‹`ŠÖ”‚ðŠÖ”“\‚è•t‚¯‚Ìˆê——‚É“o˜^‚·‚é‚±‚Æ‚ª‚Å‚«‚Ü‚·B_x000d__x000a_Maximized 3 4 2 2" xfId="30611" xr:uid="{00000000-0005-0000-0000-000097770000}"/>
    <cellStyle name="oft Excel]_x000d__x000a_Comment=open=/f ‚ðw’è‚·‚é‚ÆAƒ†[ƒU[’è‹`ŠÖ”‚ðŠÖ”“\‚è•t‚¯‚Ìˆê——‚É“o˜^‚·‚é‚±‚Æ‚ª‚Å‚«‚Ü‚·B_x000d__x000a_Maximized 3 4 3" xfId="30612" xr:uid="{00000000-0005-0000-0000-000098770000}"/>
    <cellStyle name="oft Excel]_x000d__x000a_Comment=open=/f ‚ðw’è‚·‚é‚ÆAƒ†[ƒU[’è‹`ŠÖ”‚ðŠÖ”“\‚è•t‚¯‚Ìˆê——‚É“o˜^‚·‚é‚±‚Æ‚ª‚Å‚«‚Ü‚·B_x000d__x000a_Maximized 3 5" xfId="30613" xr:uid="{00000000-0005-0000-0000-000099770000}"/>
    <cellStyle name="oft Excel]_x000d__x000a_Comment=open=/f ‚ðw’è‚·‚é‚ÆAƒ†[ƒU[’è‹`ŠÖ”‚ðŠÖ”“\‚è•t‚¯‚Ìˆê——‚É“o˜^‚·‚é‚±‚Æ‚ª‚Å‚«‚Ü‚·B_x000d__x000a_Maximized 3 5 2" xfId="30614" xr:uid="{00000000-0005-0000-0000-00009A770000}"/>
    <cellStyle name="oft Excel]_x000d__x000a_Comment=open=/f ‚ðw’è‚·‚é‚ÆAƒ†[ƒU[’è‹`ŠÖ”‚ðŠÖ”“\‚è•t‚¯‚Ìˆê——‚É“o˜^‚·‚é‚±‚Æ‚ª‚Å‚«‚Ü‚·B_x000d__x000a_Maximized 3 6" xfId="30615" xr:uid="{00000000-0005-0000-0000-00009B770000}"/>
    <cellStyle name="oft Excel]_x000d__x000a_Comment=open=/f ‚ðw’è‚·‚é‚ÆAƒ†[ƒU[’è‹`ŠÖ”‚ðŠÖ”“\‚è•t‚¯‚Ìˆê——‚É“o˜^‚·‚é‚±‚Æ‚ª‚Å‚«‚Ü‚·B_x000d__x000a_Maximized 4" xfId="30616" xr:uid="{00000000-0005-0000-0000-00009C770000}"/>
    <cellStyle name="oft Excel]_x000d__x000a_Comment=open=/f ‚ðw’è‚·‚é‚ÆAƒ†[ƒU[’è‹`ŠÖ”‚ðŠÖ”“\‚è•t‚¯‚Ìˆê——‚É“o˜^‚·‚é‚±‚Æ‚ª‚Å‚«‚Ü‚·B_x000d__x000a_Maximized 4 2" xfId="30617" xr:uid="{00000000-0005-0000-0000-00009D770000}"/>
    <cellStyle name="oft Excel]_x000d__x000a_Comment=open=/f ‚ðw’è‚·‚é‚ÆAƒ†[ƒU[’è‹`ŠÖ”‚ðŠÖ”“\‚è•t‚¯‚Ìˆê——‚É“o˜^‚·‚é‚±‚Æ‚ª‚Å‚«‚Ü‚·B_x000d__x000a_Maximized 4 2 2" xfId="30618" xr:uid="{00000000-0005-0000-0000-00009E770000}"/>
    <cellStyle name="oft Excel]_x000d__x000a_Comment=open=/f ‚ðw’è‚·‚é‚ÆAƒ†[ƒU[’è‹`ŠÖ”‚ðŠÖ”“\‚è•t‚¯‚Ìˆê——‚É“o˜^‚·‚é‚±‚Æ‚ª‚Å‚«‚Ü‚·B_x000d__x000a_Maximized 4 2 2 2" xfId="30619" xr:uid="{00000000-0005-0000-0000-00009F770000}"/>
    <cellStyle name="oft Excel]_x000d__x000a_Comment=open=/f ‚ðw’è‚·‚é‚ÆAƒ†[ƒU[’è‹`ŠÖ”‚ðŠÖ”“\‚è•t‚¯‚Ìˆê——‚É“o˜^‚·‚é‚±‚Æ‚ª‚Å‚«‚Ü‚·B_x000d__x000a_Maximized 4 2 2 2 2" xfId="30620" xr:uid="{00000000-0005-0000-0000-0000A0770000}"/>
    <cellStyle name="oft Excel]_x000d__x000a_Comment=open=/f ‚ðw’è‚·‚é‚ÆAƒ†[ƒU[’è‹`ŠÖ”‚ðŠÖ”“\‚è•t‚¯‚Ìˆê——‚É“o˜^‚·‚é‚±‚Æ‚ª‚Å‚«‚Ü‚·B_x000d__x000a_Maximized 4 2 2 3" xfId="30621" xr:uid="{00000000-0005-0000-0000-0000A1770000}"/>
    <cellStyle name="oft Excel]_x000d__x000a_Comment=open=/f ‚ðw’è‚·‚é‚ÆAƒ†[ƒU[’è‹`ŠÖ”‚ðŠÖ”“\‚è•t‚¯‚Ìˆê——‚É“o˜^‚·‚é‚±‚Æ‚ª‚Å‚«‚Ü‚·B_x000d__x000a_Maximized 4 2 3" xfId="30622" xr:uid="{00000000-0005-0000-0000-0000A2770000}"/>
    <cellStyle name="oft Excel]_x000d__x000a_Comment=open=/f ‚ðw’è‚·‚é‚ÆAƒ†[ƒU[’è‹`ŠÖ”‚ðŠÖ”“\‚è•t‚¯‚Ìˆê——‚É“o˜^‚·‚é‚±‚Æ‚ª‚Å‚«‚Ü‚·B_x000d__x000a_Maximized 4 2 3 2" xfId="30623" xr:uid="{00000000-0005-0000-0000-0000A3770000}"/>
    <cellStyle name="oft Excel]_x000d__x000a_Comment=open=/f ‚ðw’è‚·‚é‚ÆAƒ†[ƒU[’è‹`ŠÖ”‚ðŠÖ”“\‚è•t‚¯‚Ìˆê——‚É“o˜^‚·‚é‚±‚Æ‚ª‚Å‚«‚Ü‚·B_x000d__x000a_Maximized 4 2 4" xfId="30624" xr:uid="{00000000-0005-0000-0000-0000A4770000}"/>
    <cellStyle name="oft Excel]_x000d__x000a_Comment=open=/f ‚ðw’è‚·‚é‚ÆAƒ†[ƒU[’è‹`ŠÖ”‚ðŠÖ”“\‚è•t‚¯‚Ìˆê——‚É“o˜^‚·‚é‚±‚Æ‚ª‚Å‚«‚Ü‚·B_x000d__x000a_Maximized 4 3" xfId="30625" xr:uid="{00000000-0005-0000-0000-0000A5770000}"/>
    <cellStyle name="oft Excel]_x000d__x000a_Comment=open=/f ‚ðw’è‚·‚é‚ÆAƒ†[ƒU[’è‹`ŠÖ”‚ðŠÖ”“\‚è•t‚¯‚Ìˆê——‚É“o˜^‚·‚é‚±‚Æ‚ª‚Å‚«‚Ü‚·B_x000d__x000a_Maximized 4 3 2" xfId="30626" xr:uid="{00000000-0005-0000-0000-0000A6770000}"/>
    <cellStyle name="oft Excel]_x000d__x000a_Comment=open=/f ‚ðw’è‚·‚é‚ÆAƒ†[ƒU[’è‹`ŠÖ”‚ðŠÖ”“\‚è•t‚¯‚Ìˆê——‚É“o˜^‚·‚é‚±‚Æ‚ª‚Å‚«‚Ü‚·B_x000d__x000a_Maximized 4 3 2 2" xfId="30627" xr:uid="{00000000-0005-0000-0000-0000A7770000}"/>
    <cellStyle name="oft Excel]_x000d__x000a_Comment=open=/f ‚ðw’è‚·‚é‚ÆAƒ†[ƒU[’è‹`ŠÖ”‚ðŠÖ”“\‚è•t‚¯‚Ìˆê——‚É“o˜^‚·‚é‚±‚Æ‚ª‚Å‚«‚Ü‚·B_x000d__x000a_Maximized 4 3 2 2 2" xfId="30628" xr:uid="{00000000-0005-0000-0000-0000A8770000}"/>
    <cellStyle name="oft Excel]_x000d__x000a_Comment=open=/f ‚ðw’è‚·‚é‚ÆAƒ†[ƒU[’è‹`ŠÖ”‚ðŠÖ”“\‚è•t‚¯‚Ìˆê——‚É“o˜^‚·‚é‚±‚Æ‚ª‚Å‚«‚Ü‚·B_x000d__x000a_Maximized 4 3 2 3" xfId="30629" xr:uid="{00000000-0005-0000-0000-0000A9770000}"/>
    <cellStyle name="oft Excel]_x000d__x000a_Comment=open=/f ‚ðw’è‚·‚é‚ÆAƒ†[ƒU[’è‹`ŠÖ”‚ðŠÖ”“\‚è•t‚¯‚Ìˆê——‚É“o˜^‚·‚é‚±‚Æ‚ª‚Å‚«‚Ü‚·B_x000d__x000a_Maximized 4 3 3" xfId="30630" xr:uid="{00000000-0005-0000-0000-0000AA770000}"/>
    <cellStyle name="oft Excel]_x000d__x000a_Comment=open=/f ‚ðw’è‚·‚é‚ÆAƒ†[ƒU[’è‹`ŠÖ”‚ðŠÖ”“\‚è•t‚¯‚Ìˆê——‚É“o˜^‚·‚é‚±‚Æ‚ª‚Å‚«‚Ü‚·B_x000d__x000a_Maximized 4 3 3 2" xfId="30631" xr:uid="{00000000-0005-0000-0000-0000AB770000}"/>
    <cellStyle name="oft Excel]_x000d__x000a_Comment=open=/f ‚ðw’è‚·‚é‚ÆAƒ†[ƒU[’è‹`ŠÖ”‚ðŠÖ”“\‚è•t‚¯‚Ìˆê——‚É“o˜^‚·‚é‚±‚Æ‚ª‚Å‚«‚Ü‚·B_x000d__x000a_Maximized 4 3 4" xfId="30632" xr:uid="{00000000-0005-0000-0000-0000AC770000}"/>
    <cellStyle name="oft Excel]_x000d__x000a_Comment=open=/f ‚ðw’è‚·‚é‚ÆAƒ†[ƒU[’è‹`ŠÖ”‚ðŠÖ”“\‚è•t‚¯‚Ìˆê——‚É“o˜^‚·‚é‚±‚Æ‚ª‚Å‚«‚Ü‚·B_x000d__x000a_Maximized 4 4" xfId="30633" xr:uid="{00000000-0005-0000-0000-0000AD770000}"/>
    <cellStyle name="oft Excel]_x000d__x000a_Comment=open=/f ‚ðw’è‚·‚é‚ÆAƒ†[ƒU[’è‹`ŠÖ”‚ðŠÖ”“\‚è•t‚¯‚Ìˆê——‚É“o˜^‚·‚é‚±‚Æ‚ª‚Å‚«‚Ü‚·B_x000d__x000a_Maximized 4 4 2" xfId="30634" xr:uid="{00000000-0005-0000-0000-0000AE770000}"/>
    <cellStyle name="oft Excel]_x000d__x000a_Comment=open=/f ‚ðw’è‚·‚é‚ÆAƒ†[ƒU[’è‹`ŠÖ”‚ðŠÖ”“\‚è•t‚¯‚Ìˆê——‚É“o˜^‚·‚é‚±‚Æ‚ª‚Å‚«‚Ü‚·B_x000d__x000a_Maximized 4 4 2 2" xfId="30635" xr:uid="{00000000-0005-0000-0000-0000AF770000}"/>
    <cellStyle name="oft Excel]_x000d__x000a_Comment=open=/f ‚ðw’è‚·‚é‚ÆAƒ†[ƒU[’è‹`ŠÖ”‚ðŠÖ”“\‚è•t‚¯‚Ìˆê——‚É“o˜^‚·‚é‚±‚Æ‚ª‚Å‚«‚Ü‚·B_x000d__x000a_Maximized 4 4 3" xfId="30636" xr:uid="{00000000-0005-0000-0000-0000B0770000}"/>
    <cellStyle name="oft Excel]_x000d__x000a_Comment=open=/f ‚ðw’è‚·‚é‚ÆAƒ†[ƒU[’è‹`ŠÖ”‚ðŠÖ”“\‚è•t‚¯‚Ìˆê——‚É“o˜^‚·‚é‚±‚Æ‚ª‚Å‚«‚Ü‚·B_x000d__x000a_Maximized 4 5" xfId="30637" xr:uid="{00000000-0005-0000-0000-0000B1770000}"/>
    <cellStyle name="oft Excel]_x000d__x000a_Comment=open=/f ‚ðw’è‚·‚é‚ÆAƒ†[ƒU[’è‹`ŠÖ”‚ðŠÖ”“\‚è•t‚¯‚Ìˆê——‚É“o˜^‚·‚é‚±‚Æ‚ª‚Å‚«‚Ü‚·B_x000d__x000a_Maximized 4 5 2" xfId="30638" xr:uid="{00000000-0005-0000-0000-0000B2770000}"/>
    <cellStyle name="oft Excel]_x000d__x000a_Comment=open=/f ‚ðw’è‚·‚é‚ÆAƒ†[ƒU[’è‹`ŠÖ”‚ðŠÖ”“\‚è•t‚¯‚Ìˆê——‚É“o˜^‚·‚é‚±‚Æ‚ª‚Å‚«‚Ü‚·B_x000d__x000a_Maximized 4 6" xfId="30639" xr:uid="{00000000-0005-0000-0000-0000B3770000}"/>
    <cellStyle name="oft Excel]_x000d__x000a_Comment=open=/f ‚ðw’è‚·‚é‚ÆAƒ†[ƒU[’è‹`ŠÖ”‚ðŠÖ”“\‚è•t‚¯‚Ìˆê——‚É“o˜^‚·‚é‚±‚Æ‚ª‚Å‚«‚Ü‚·B_x000d__x000a_Maximized 5" xfId="30640" xr:uid="{00000000-0005-0000-0000-0000B4770000}"/>
    <cellStyle name="oft Excel]_x000d__x000a_Comment=open=/f ‚ðw’è‚·‚é‚ÆAƒ†[ƒU[’è‹`ŠÖ”‚ðŠÖ”“\‚è•t‚¯‚Ìˆê——‚É“o˜^‚·‚é‚±‚Æ‚ª‚Å‚«‚Ü‚·B_x000d__x000a_Maximized 6" xfId="30641" xr:uid="{00000000-0005-0000-0000-0000B5770000}"/>
    <cellStyle name="oft Excel]_x000d__x000a_Comment=open=/f ‚ðw’è‚·‚é‚ÆAƒ†[ƒU[’è‹`ŠÖ”‚ðŠÖ”“\‚è•t‚¯‚Ìˆê——‚É“o˜^‚·‚é‚±‚Æ‚ª‚Å‚«‚Ü‚·B_x000d__x000a_Maximized 6 2" xfId="30642" xr:uid="{00000000-0005-0000-0000-0000B6770000}"/>
    <cellStyle name="oft Excel]_x000d__x000a_Comment=open=/f ‚ðw’è‚·‚é‚ÆAƒ†[ƒU[’è‹`ŠÖ”‚ðŠÖ”“\‚è•t‚¯‚Ìˆê——‚É“o˜^‚·‚é‚±‚Æ‚ª‚Å‚«‚Ü‚·B_x000d__x000a_Maximized 6 2 2" xfId="30643" xr:uid="{00000000-0005-0000-0000-0000B7770000}"/>
    <cellStyle name="oft Excel]_x000d__x000a_Comment=open=/f ‚ðw’è‚·‚é‚ÆAƒ†[ƒU[’è‹`ŠÖ”‚ðŠÖ”“\‚è•t‚¯‚Ìˆê——‚É“o˜^‚·‚é‚±‚Æ‚ª‚Å‚«‚Ü‚·B_x000d__x000a_Maximized 6 2 2 2" xfId="30644" xr:uid="{00000000-0005-0000-0000-0000B8770000}"/>
    <cellStyle name="oft Excel]_x000d__x000a_Comment=open=/f ‚ðw’è‚·‚é‚ÆAƒ†[ƒU[’è‹`ŠÖ”‚ðŠÖ”“\‚è•t‚¯‚Ìˆê——‚É“o˜^‚·‚é‚±‚Æ‚ª‚Å‚«‚Ü‚·B_x000d__x000a_Maximized 6 2 3" xfId="30645" xr:uid="{00000000-0005-0000-0000-0000B9770000}"/>
    <cellStyle name="oft Excel]_x000d__x000a_Comment=open=/f ‚ðw’è‚·‚é‚ÆAƒ†[ƒU[’è‹`ŠÖ”‚ðŠÖ”“\‚è•t‚¯‚Ìˆê——‚É“o˜^‚·‚é‚±‚Æ‚ª‚Å‚«‚Ü‚·B_x000d__x000a_Maximized 6 3" xfId="30646" xr:uid="{00000000-0005-0000-0000-0000BA770000}"/>
    <cellStyle name="oft Excel]_x000d__x000a_Comment=open=/f ‚ðw’è‚·‚é‚ÆAƒ†[ƒU[’è‹`ŠÖ”‚ðŠÖ”“\‚è•t‚¯‚Ìˆê——‚É“o˜^‚·‚é‚±‚Æ‚ª‚Å‚«‚Ü‚·B_x000d__x000a_Maximized 6 3 2" xfId="30647" xr:uid="{00000000-0005-0000-0000-0000BB770000}"/>
    <cellStyle name="oft Excel]_x000d__x000a_Comment=open=/f ‚ðw’è‚·‚é‚ÆAƒ†[ƒU[’è‹`ŠÖ”‚ðŠÖ”“\‚è•t‚¯‚Ìˆê——‚É“o˜^‚·‚é‚±‚Æ‚ª‚Å‚«‚Ü‚·B_x000d__x000a_Maximized 6 4" xfId="30648" xr:uid="{00000000-0005-0000-0000-0000BC770000}"/>
    <cellStyle name="oft Excel]_x000d__x000a_Comment=open=/f ‚ðw’è‚·‚é‚ÆAƒ†[ƒU[’è‹`ŠÖ”‚ðŠÖ”“\‚è•t‚¯‚Ìˆê——‚É“o˜^‚·‚é‚±‚Æ‚ª‚Å‚«‚Ü‚·B_x000d__x000a_Maximized 7" xfId="30649" xr:uid="{00000000-0005-0000-0000-0000BD770000}"/>
    <cellStyle name="oft Excel]_x000d__x000a_Comment=open=/f ‚ðw’è‚·‚é‚ÆAƒ†[ƒU[’è‹`ŠÖ”‚ðŠÖ”“\‚è•t‚¯‚Ìˆê——‚É“o˜^‚·‚é‚±‚Æ‚ª‚Å‚«‚Ü‚·B_x000d__x000a_Maximized 7 2" xfId="30650" xr:uid="{00000000-0005-0000-0000-0000BE770000}"/>
    <cellStyle name="oft Excel]_x000d__x000a_Comment=open=/f ‚ðw’è‚·‚é‚ÆAƒ†[ƒU[’è‹`ŠÖ”‚ðŠÖ”“\‚è•t‚¯‚Ìˆê——‚É“o˜^‚·‚é‚±‚Æ‚ª‚Å‚«‚Ü‚·B_x000d__x000a_Maximized 7 2 2" xfId="30651" xr:uid="{00000000-0005-0000-0000-0000BF770000}"/>
    <cellStyle name="oft Excel]_x000d__x000a_Comment=open=/f ‚ðw’è‚·‚é‚ÆAƒ†[ƒU[’è‹`ŠÖ”‚ðŠÖ”“\‚è•t‚¯‚Ìˆê——‚É“o˜^‚·‚é‚±‚Æ‚ª‚Å‚«‚Ü‚·B_x000d__x000a_Maximized 7 2 2 2" xfId="30652" xr:uid="{00000000-0005-0000-0000-0000C0770000}"/>
    <cellStyle name="oft Excel]_x000d__x000a_Comment=open=/f ‚ðw’è‚·‚é‚ÆAƒ†[ƒU[’è‹`ŠÖ”‚ðŠÖ”“\‚è•t‚¯‚Ìˆê——‚É“o˜^‚·‚é‚±‚Æ‚ª‚Å‚«‚Ü‚·B_x000d__x000a_Maximized 7 2 3" xfId="30653" xr:uid="{00000000-0005-0000-0000-0000C1770000}"/>
    <cellStyle name="oft Excel]_x000d__x000a_Comment=open=/f ‚ðw’è‚·‚é‚ÆAƒ†[ƒU[’è‹`ŠÖ”‚ðŠÖ”“\‚è•t‚¯‚Ìˆê——‚É“o˜^‚·‚é‚±‚Æ‚ª‚Å‚«‚Ü‚·B_x000d__x000a_Maximized 7 3" xfId="30654" xr:uid="{00000000-0005-0000-0000-0000C2770000}"/>
    <cellStyle name="oft Excel]_x000d__x000a_Comment=open=/f ‚ðw’è‚·‚é‚ÆAƒ†[ƒU[’è‹`ŠÖ”‚ðŠÖ”“\‚è•t‚¯‚Ìˆê——‚É“o˜^‚·‚é‚±‚Æ‚ª‚Å‚«‚Ü‚·B_x000d__x000a_Maximized 7 3 2" xfId="30655" xr:uid="{00000000-0005-0000-0000-0000C3770000}"/>
    <cellStyle name="oft Excel]_x000d__x000a_Comment=open=/f ‚ðw’è‚·‚é‚ÆAƒ†[ƒU[’è‹`ŠÖ”‚ðŠÖ”“\‚è•t‚¯‚Ìˆê——‚É“o˜^‚·‚é‚±‚Æ‚ª‚Å‚«‚Ü‚·B_x000d__x000a_Maximized 7 4" xfId="30656" xr:uid="{00000000-0005-0000-0000-0000C4770000}"/>
    <cellStyle name="oft Excel]_x000d__x000a_Comment=open=/f ‚ðw’è‚·‚é‚ÆAƒ†[ƒU[’è‹`ŠÖ”‚ðŠÖ”“\‚è•t‚¯‚Ìˆê——‚É“o˜^‚·‚é‚±‚Æ‚ª‚Å‚«‚Ü‚·B_x000d__x000a_Maximized 8" xfId="30657" xr:uid="{00000000-0005-0000-0000-0000C5770000}"/>
    <cellStyle name="oft Excel]_x000d__x000a_Comment=open=/f ‚ðw’è‚·‚é‚ÆAƒ†[ƒU[’è‹`ŠÖ”‚ðŠÖ”“\‚è•t‚¯‚Ìˆê——‚É“o˜^‚·‚é‚±‚Æ‚ª‚Å‚«‚Ü‚·B_x000d__x000a_Maximized 8 2" xfId="30658" xr:uid="{00000000-0005-0000-0000-0000C6770000}"/>
    <cellStyle name="oft Excel]_x000d__x000a_Comment=open=/f ‚ðw’è‚·‚é‚ÆAƒ†[ƒU[’è‹`ŠÖ”‚ðŠÖ”“\‚è•t‚¯‚Ìˆê——‚É“o˜^‚·‚é‚±‚Æ‚ª‚Å‚«‚Ü‚·B_x000d__x000a_Maximized 8 2 2" xfId="30659" xr:uid="{00000000-0005-0000-0000-0000C7770000}"/>
    <cellStyle name="oft Excel]_x000d__x000a_Comment=open=/f ‚ðw’è‚·‚é‚ÆAƒ†[ƒU[’è‹`ŠÖ”‚ðŠÖ”“\‚è•t‚¯‚Ìˆê——‚É“o˜^‚·‚é‚±‚Æ‚ª‚Å‚«‚Ü‚·B_x000d__x000a_Maximized 8 3" xfId="30660" xr:uid="{00000000-0005-0000-0000-0000C8770000}"/>
    <cellStyle name="oft Excel]_x000d__x000a_Comment=open=/f ‚ðw’è‚·‚é‚ÆAƒ†[ƒU[’è‹`ŠÖ”‚ðŠÖ”“\‚è•t‚¯‚Ìˆê——‚É“o˜^‚·‚é‚±‚Æ‚ª‚Å‚«‚Ü‚·B_x000d__x000a_Maximized 9" xfId="30661" xr:uid="{00000000-0005-0000-0000-0000C9770000}"/>
    <cellStyle name="oft Excel]_x000d__x000a_Comment=open=/f ‚ðw’è‚·‚é‚ÆAƒ†[ƒU[’è‹`ŠÖ”‚ðŠÖ”“\‚è•t‚¯‚Ìˆê——‚É“o˜^‚·‚é‚±‚Æ‚ª‚Å‚«‚Ü‚·B_x000d__x000a_Maximized 9 2" xfId="30662" xr:uid="{00000000-0005-0000-0000-0000CA770000}"/>
    <cellStyle name="oft Excel]_x000d__x000a_Comment=open=/f ‚ðw’è‚·‚é‚ÆAƒ†[ƒU[’è‹`ŠÖ”‚ðŠÖ”“\‚è•t‚¯‚Ìˆê——‚É“o˜^‚·‚é‚±‚Æ‚ª‚Å‚«‚Ü‚·B_x000d__x000a_Maximized 9 2 2" xfId="30663" xr:uid="{00000000-0005-0000-0000-0000CB770000}"/>
    <cellStyle name="oft Excel]_x000d__x000a_Comment=open=/f ‚ðw’è‚·‚é‚ÆAƒ†[ƒU[’è‹`ŠÖ”‚ðŠÖ”“\‚è•t‚¯‚Ìˆê——‚É“o˜^‚·‚é‚±‚Æ‚ª‚Å‚«‚Ü‚·B_x000d__x000a_Maximized 9 3" xfId="30664" xr:uid="{00000000-0005-0000-0000-0000CC770000}"/>
    <cellStyle name="oft Excel]_x000d__x000a_Comment=open=/f ‚ðŽw’è‚·‚é‚ÆAƒ†[ƒU[’è‹`ŠÖ”‚ðŠÖ”“\‚è•t‚¯‚Ìˆê——‚É“o˜^‚·‚é‚±‚Æ‚ª‚Å‚«‚Ü‚·B_x000d__x000a_Maximized" xfId="30665" xr:uid="{00000000-0005-0000-0000-0000CD770000}"/>
    <cellStyle name="oft Excel]_x000d__x000a_Comment=open=/f ‚ðŽw’è‚·‚é‚ÆAƒ†[ƒU[’è‹`ŠÖ”‚ðŠÖ”“\‚è•t‚¯‚Ìˆê——‚É“o˜^‚·‚é‚±‚Æ‚ª‚Å‚«‚Ü‚·B_x000d__x000a_Maximized 10" xfId="30666" xr:uid="{00000000-0005-0000-0000-0000CE770000}"/>
    <cellStyle name="oft Excel]_x000d__x000a_Comment=open=/f ‚ðŽw’è‚·‚é‚ÆAƒ†[ƒU[’è‹`ŠÖ”‚ðŠÖ”“\‚è•t‚¯‚Ìˆê——‚É“o˜^‚·‚é‚±‚Æ‚ª‚Å‚«‚Ü‚·B_x000d__x000a_Maximized 10 2" xfId="30667" xr:uid="{00000000-0005-0000-0000-0000CF770000}"/>
    <cellStyle name="oft Excel]_x000d__x000a_Comment=open=/f ‚ðŽw’è‚·‚é‚ÆAƒ†[ƒU[’è‹`ŠÖ”‚ðŠÖ”“\‚è•t‚¯‚Ìˆê——‚É“o˜^‚·‚é‚±‚Æ‚ª‚Å‚«‚Ü‚·B_x000d__x000a_Maximized 10 2 2" xfId="30668" xr:uid="{00000000-0005-0000-0000-0000D0770000}"/>
    <cellStyle name="oft Excel]_x000d__x000a_Comment=open=/f ‚ðŽw’è‚·‚é‚ÆAƒ†[ƒU[’è‹`ŠÖ”‚ðŠÖ”“\‚è•t‚¯‚Ìˆê——‚É“o˜^‚·‚é‚±‚Æ‚ª‚Å‚«‚Ü‚·B_x000d__x000a_Maximized 10 2 2 2" xfId="30669" xr:uid="{00000000-0005-0000-0000-0000D1770000}"/>
    <cellStyle name="oft Excel]_x000d__x000a_Comment=open=/f ‚ðŽw’è‚·‚é‚ÆAƒ†[ƒU[’è‹`ŠÖ”‚ðŠÖ”“\‚è•t‚¯‚Ìˆê——‚É“o˜^‚·‚é‚±‚Æ‚ª‚Å‚«‚Ü‚·B_x000d__x000a_Maximized 10 2 3" xfId="30670" xr:uid="{00000000-0005-0000-0000-0000D2770000}"/>
    <cellStyle name="oft Excel]_x000d__x000a_Comment=open=/f ‚ðŽw’è‚·‚é‚ÆAƒ†[ƒU[’è‹`ŠÖ”‚ðŠÖ”“\‚è•t‚¯‚Ìˆê——‚É“o˜^‚·‚é‚±‚Æ‚ª‚Å‚«‚Ü‚·B_x000d__x000a_Maximized 10 3" xfId="30671" xr:uid="{00000000-0005-0000-0000-0000D3770000}"/>
    <cellStyle name="oft Excel]_x000d__x000a_Comment=open=/f ‚ðŽw’è‚·‚é‚ÆAƒ†[ƒU[’è‹`ŠÖ”‚ðŠÖ”“\‚è•t‚¯‚Ìˆê——‚É“o˜^‚·‚é‚±‚Æ‚ª‚Å‚«‚Ü‚·B_x000d__x000a_Maximized 10 3 2" xfId="30672" xr:uid="{00000000-0005-0000-0000-0000D4770000}"/>
    <cellStyle name="oft Excel]_x000d__x000a_Comment=open=/f ‚ðŽw’è‚·‚é‚ÆAƒ†[ƒU[’è‹`ŠÖ”‚ðŠÖ”“\‚è•t‚¯‚Ìˆê——‚É“o˜^‚·‚é‚±‚Æ‚ª‚Å‚«‚Ü‚·B_x000d__x000a_Maximized 10 4" xfId="30673" xr:uid="{00000000-0005-0000-0000-0000D5770000}"/>
    <cellStyle name="oft Excel]_x000d__x000a_Comment=open=/f ‚ðŽw’è‚·‚é‚ÆAƒ†[ƒU[’è‹`ŠÖ”‚ðŠÖ”“\‚è•t‚¯‚Ìˆê——‚É“o˜^‚·‚é‚±‚Æ‚ª‚Å‚«‚Ü‚·B_x000d__x000a_Maximized 11" xfId="30674" xr:uid="{00000000-0005-0000-0000-0000D6770000}"/>
    <cellStyle name="oft Excel]_x000d__x000a_Comment=open=/f ‚ðŽw’è‚·‚é‚ÆAƒ†[ƒU[’è‹`ŠÖ”‚ðŠÖ”“\‚è•t‚¯‚Ìˆê——‚É“o˜^‚·‚é‚±‚Æ‚ª‚Å‚«‚Ü‚·B_x000d__x000a_Maximized 11 2" xfId="30675" xr:uid="{00000000-0005-0000-0000-0000D7770000}"/>
    <cellStyle name="oft Excel]_x000d__x000a_Comment=open=/f ‚ðŽw’è‚·‚é‚ÆAƒ†[ƒU[’è‹`ŠÖ”‚ðŠÖ”“\‚è•t‚¯‚Ìˆê——‚É“o˜^‚·‚é‚±‚Æ‚ª‚Å‚«‚Ü‚·B_x000d__x000a_Maximized 11 2 2" xfId="30676" xr:uid="{00000000-0005-0000-0000-0000D8770000}"/>
    <cellStyle name="oft Excel]_x000d__x000a_Comment=open=/f ‚ðŽw’è‚·‚é‚ÆAƒ†[ƒU[’è‹`ŠÖ”‚ðŠÖ”“\‚è•t‚¯‚Ìˆê——‚É“o˜^‚·‚é‚±‚Æ‚ª‚Å‚«‚Ü‚·B_x000d__x000a_Maximized 11 3" xfId="30677" xr:uid="{00000000-0005-0000-0000-0000D9770000}"/>
    <cellStyle name="oft Excel]_x000d__x000a_Comment=open=/f ‚ðŽw’è‚·‚é‚ÆAƒ†[ƒU[’è‹`ŠÖ”‚ðŠÖ”“\‚è•t‚¯‚Ìˆê——‚É“o˜^‚·‚é‚±‚Æ‚ª‚Å‚«‚Ü‚·B_x000d__x000a_Maximized 12" xfId="30678" xr:uid="{00000000-0005-0000-0000-0000DA770000}"/>
    <cellStyle name="oft Excel]_x000d__x000a_Comment=open=/f ‚ðŽw’è‚·‚é‚ÆAƒ†[ƒU[’è‹`ŠÖ”‚ðŠÖ”“\‚è•t‚¯‚Ìˆê——‚É“o˜^‚·‚é‚±‚Æ‚ª‚Å‚«‚Ü‚·B_x000d__x000a_Maximized 12 2" xfId="30679" xr:uid="{00000000-0005-0000-0000-0000DB770000}"/>
    <cellStyle name="oft Excel]_x000d__x000a_Comment=open=/f ‚ðŽw’è‚·‚é‚ÆAƒ†[ƒU[’è‹`ŠÖ”‚ðŠÖ”“\‚è•t‚¯‚Ìˆê——‚É“o˜^‚·‚é‚±‚Æ‚ª‚Å‚«‚Ü‚·B_x000d__x000a_Maximized 12 2 2" xfId="30680" xr:uid="{00000000-0005-0000-0000-0000DC770000}"/>
    <cellStyle name="oft Excel]_x000d__x000a_Comment=open=/f ‚ðŽw’è‚·‚é‚ÆAƒ†[ƒU[’è‹`ŠÖ”‚ðŠÖ”“\‚è•t‚¯‚Ìˆê——‚É“o˜^‚·‚é‚±‚Æ‚ª‚Å‚«‚Ü‚·B_x000d__x000a_Maximized 12 3" xfId="30681" xr:uid="{00000000-0005-0000-0000-0000DD770000}"/>
    <cellStyle name="oft Excel]_x000d__x000a_Comment=open=/f ‚ðŽw’è‚·‚é‚ÆAƒ†[ƒU[’è‹`ŠÖ”‚ðŠÖ”“\‚è•t‚¯‚Ìˆê——‚É“o˜^‚·‚é‚±‚Æ‚ª‚Å‚«‚Ü‚·B_x000d__x000a_Maximized 13" xfId="30682" xr:uid="{00000000-0005-0000-0000-0000DE770000}"/>
    <cellStyle name="oft Excel]_x000d__x000a_Comment=open=/f ‚ðŽw’è‚·‚é‚ÆAƒ†[ƒU[’è‹`ŠÖ”‚ðŠÖ”“\‚è•t‚¯‚Ìˆê——‚É“o˜^‚·‚é‚±‚Æ‚ª‚Å‚«‚Ü‚·B_x000d__x000a_Maximized 13 2" xfId="30683" xr:uid="{00000000-0005-0000-0000-0000DF770000}"/>
    <cellStyle name="oft Excel]_x000d__x000a_Comment=open=/f ‚ðŽw’è‚·‚é‚ÆAƒ†[ƒU[’è‹`ŠÖ”‚ðŠÖ”“\‚è•t‚¯‚Ìˆê——‚É“o˜^‚·‚é‚±‚Æ‚ª‚Å‚«‚Ü‚·B_x000d__x000a_Maximized 14" xfId="30684" xr:uid="{00000000-0005-0000-0000-0000E0770000}"/>
    <cellStyle name="oft Excel]_x000d__x000a_Comment=open=/f ‚ðŽw’è‚·‚é‚ÆAƒ†[ƒU[’è‹`ŠÖ”‚ðŠÖ”“\‚è•t‚¯‚Ìˆê——‚É“o˜^‚·‚é‚±‚Æ‚ª‚Å‚«‚Ü‚·B_x000d__x000a_Maximized 14 2" xfId="30685" xr:uid="{00000000-0005-0000-0000-0000E1770000}"/>
    <cellStyle name="oft Excel]_x000d__x000a_Comment=open=/f ‚ðŽw’è‚·‚é‚ÆAƒ†[ƒU[’è‹`ŠÖ”‚ðŠÖ”“\‚è•t‚¯‚Ìˆê——‚É“o˜^‚·‚é‚±‚Æ‚ª‚Å‚«‚Ü‚·B_x000d__x000a_Maximized 15" xfId="30686" xr:uid="{00000000-0005-0000-0000-0000E2770000}"/>
    <cellStyle name="oft Excel]_x000d__x000a_Comment=open=/f ‚ðŽw’è‚·‚é‚ÆAƒ†[ƒU[’è‹`ŠÖ”‚ðŠÖ”“\‚è•t‚¯‚Ìˆê——‚É“o˜^‚·‚é‚±‚Æ‚ª‚Å‚«‚Ü‚·B_x000d__x000a_Maximized 2" xfId="30687" xr:uid="{00000000-0005-0000-0000-0000E3770000}"/>
    <cellStyle name="oft Excel]_x000d__x000a_Comment=open=/f ‚ðŽw’è‚·‚é‚ÆAƒ†[ƒU[’è‹`ŠÖ”‚ðŠÖ”“\‚è•t‚¯‚Ìˆê——‚É“o˜^‚·‚é‚±‚Æ‚ª‚Å‚«‚Ü‚·B_x000d__x000a_Maximized 2 10" xfId="30688" xr:uid="{00000000-0005-0000-0000-0000E4770000}"/>
    <cellStyle name="oft Excel]_x000d__x000a_Comment=open=/f ‚ðŽw’è‚·‚é‚ÆAƒ†[ƒU[’è‹`ŠÖ”‚ðŠÖ”“\‚è•t‚¯‚Ìˆê——‚É“o˜^‚·‚é‚±‚Æ‚ª‚Å‚«‚Ü‚·B_x000d__x000a_Maximized 2 10 2" xfId="30689" xr:uid="{00000000-0005-0000-0000-0000E5770000}"/>
    <cellStyle name="oft Excel]_x000d__x000a_Comment=open=/f ‚ðŽw’è‚·‚é‚ÆAƒ†[ƒU[’è‹`ŠÖ”‚ðŠÖ”“\‚è•t‚¯‚Ìˆê——‚É“o˜^‚·‚é‚±‚Æ‚ª‚Å‚«‚Ü‚·B_x000d__x000a_Maximized 2 11" xfId="30690" xr:uid="{00000000-0005-0000-0000-0000E6770000}"/>
    <cellStyle name="oft Excel]_x000d__x000a_Comment=open=/f ‚ðŽw’è‚·‚é‚ÆAƒ†[ƒU[’è‹`ŠÖ”‚ðŠÖ”“\‚è•t‚¯‚Ìˆê——‚É“o˜^‚·‚é‚±‚Æ‚ª‚Å‚«‚Ü‚·B_x000d__x000a_Maximized 2 11 2" xfId="30691" xr:uid="{00000000-0005-0000-0000-0000E7770000}"/>
    <cellStyle name="oft Excel]_x000d__x000a_Comment=open=/f ‚ðŽw’è‚·‚é‚ÆAƒ†[ƒU[’è‹`ŠÖ”‚ðŠÖ”“\‚è•t‚¯‚Ìˆê——‚É“o˜^‚·‚é‚±‚Æ‚ª‚Å‚«‚Ü‚·B_x000d__x000a_Maximized 2 12" xfId="30692" xr:uid="{00000000-0005-0000-0000-0000E8770000}"/>
    <cellStyle name="oft Excel]_x000d__x000a_Comment=open=/f ‚ðŽw’è‚·‚é‚ÆAƒ†[ƒU[’è‹`ŠÖ”‚ðŠÖ”“\‚è•t‚¯‚Ìˆê——‚É“o˜^‚·‚é‚±‚Æ‚ª‚Å‚«‚Ü‚·B_x000d__x000a_Maximized 2 2" xfId="30693" xr:uid="{00000000-0005-0000-0000-0000E9770000}"/>
    <cellStyle name="oft Excel]_x000d__x000a_Comment=open=/f ‚ðŽw’è‚·‚é‚ÆAƒ†[ƒU[’è‹`ŠÖ”‚ðŠÖ”“\‚è•t‚¯‚Ìˆê——‚É“o˜^‚·‚é‚±‚Æ‚ª‚Å‚«‚Ü‚·B_x000d__x000a_Maximized 2 2 2" xfId="30694" xr:uid="{00000000-0005-0000-0000-0000EA770000}"/>
    <cellStyle name="oft Excel]_x000d__x000a_Comment=open=/f ‚ðŽw’è‚·‚é‚ÆAƒ†[ƒU[’è‹`ŠÖ”‚ðŠÖ”“\‚è•t‚¯‚Ìˆê——‚É“o˜^‚·‚é‚±‚Æ‚ª‚Å‚«‚Ü‚·B_x000d__x000a_Maximized 2 2 2 2" xfId="30695" xr:uid="{00000000-0005-0000-0000-0000EB770000}"/>
    <cellStyle name="oft Excel]_x000d__x000a_Comment=open=/f ‚ðŽw’è‚·‚é‚ÆAƒ†[ƒU[’è‹`ŠÖ”‚ðŠÖ”“\‚è•t‚¯‚Ìˆê——‚É“o˜^‚·‚é‚±‚Æ‚ª‚Å‚«‚Ü‚·B_x000d__x000a_Maximized 2 2 2 2 2" xfId="30696" xr:uid="{00000000-0005-0000-0000-0000EC770000}"/>
    <cellStyle name="oft Excel]_x000d__x000a_Comment=open=/f ‚ðŽw’è‚·‚é‚ÆAƒ†[ƒU[’è‹`ŠÖ”‚ðŠÖ”“\‚è•t‚¯‚Ìˆê——‚É“o˜^‚·‚é‚±‚Æ‚ª‚Å‚«‚Ü‚·B_x000d__x000a_Maximized 2 2 2 2 2 2" xfId="30697" xr:uid="{00000000-0005-0000-0000-0000ED770000}"/>
    <cellStyle name="oft Excel]_x000d__x000a_Comment=open=/f ‚ðŽw’è‚·‚é‚ÆAƒ†[ƒU[’è‹`ŠÖ”‚ðŠÖ”“\‚è•t‚¯‚Ìˆê——‚É“o˜^‚·‚é‚±‚Æ‚ª‚Å‚«‚Ü‚·B_x000d__x000a_Maximized 2 2 2 2 3" xfId="30698" xr:uid="{00000000-0005-0000-0000-0000EE770000}"/>
    <cellStyle name="oft Excel]_x000d__x000a_Comment=open=/f ‚ðŽw’è‚·‚é‚ÆAƒ†[ƒU[’è‹`ŠÖ”‚ðŠÖ”“\‚è•t‚¯‚Ìˆê——‚É“o˜^‚·‚é‚±‚Æ‚ª‚Å‚«‚Ü‚·B_x000d__x000a_Maximized 2 2 2 3" xfId="30699" xr:uid="{00000000-0005-0000-0000-0000EF770000}"/>
    <cellStyle name="oft Excel]_x000d__x000a_Comment=open=/f ‚ðŽw’è‚·‚é‚ÆAƒ†[ƒU[’è‹`ŠÖ”‚ðŠÖ”“\‚è•t‚¯‚Ìˆê——‚É“o˜^‚·‚é‚±‚Æ‚ª‚Å‚«‚Ü‚·B_x000d__x000a_Maximized 2 2 2 3 2" xfId="30700" xr:uid="{00000000-0005-0000-0000-0000F0770000}"/>
    <cellStyle name="oft Excel]_x000d__x000a_Comment=open=/f ‚ðŽw’è‚·‚é‚ÆAƒ†[ƒU[’è‹`ŠÖ”‚ðŠÖ”“\‚è•t‚¯‚Ìˆê——‚É“o˜^‚·‚é‚±‚Æ‚ª‚Å‚«‚Ü‚·B_x000d__x000a_Maximized 2 2 2 4" xfId="30701" xr:uid="{00000000-0005-0000-0000-0000F1770000}"/>
    <cellStyle name="oft Excel]_x000d__x000a_Comment=open=/f ‚ðŽw’è‚·‚é‚ÆAƒ†[ƒU[’è‹`ŠÖ”‚ðŠÖ”“\‚è•t‚¯‚Ìˆê——‚É“o˜^‚·‚é‚±‚Æ‚ª‚Å‚«‚Ü‚·B_x000d__x000a_Maximized 2 2 3" xfId="30702" xr:uid="{00000000-0005-0000-0000-0000F2770000}"/>
    <cellStyle name="oft Excel]_x000d__x000a_Comment=open=/f ‚ðŽw’è‚·‚é‚ÆAƒ†[ƒU[’è‹`ŠÖ”‚ðŠÖ”“\‚è•t‚¯‚Ìˆê——‚É“o˜^‚·‚é‚±‚Æ‚ª‚Å‚«‚Ü‚·B_x000d__x000a_Maximized 2 2 3 2" xfId="30703" xr:uid="{00000000-0005-0000-0000-0000F3770000}"/>
    <cellStyle name="oft Excel]_x000d__x000a_Comment=open=/f ‚ðŽw’è‚·‚é‚ÆAƒ†[ƒU[’è‹`ŠÖ”‚ðŠÖ”“\‚è•t‚¯‚Ìˆê——‚É“o˜^‚·‚é‚±‚Æ‚ª‚Å‚«‚Ü‚·B_x000d__x000a_Maximized 2 2 3 2 2" xfId="30704" xr:uid="{00000000-0005-0000-0000-0000F4770000}"/>
    <cellStyle name="oft Excel]_x000d__x000a_Comment=open=/f ‚ðŽw’è‚·‚é‚ÆAƒ†[ƒU[’è‹`ŠÖ”‚ðŠÖ”“\‚è•t‚¯‚Ìˆê——‚É“o˜^‚·‚é‚±‚Æ‚ª‚Å‚«‚Ü‚·B_x000d__x000a_Maximized 2 2 3 2 2 2" xfId="30705" xr:uid="{00000000-0005-0000-0000-0000F5770000}"/>
    <cellStyle name="oft Excel]_x000d__x000a_Comment=open=/f ‚ðŽw’è‚·‚é‚ÆAƒ†[ƒU[’è‹`ŠÖ”‚ðŠÖ”“\‚è•t‚¯‚Ìˆê——‚É“o˜^‚·‚é‚±‚Æ‚ª‚Å‚«‚Ü‚·B_x000d__x000a_Maximized 2 2 3 2 3" xfId="30706" xr:uid="{00000000-0005-0000-0000-0000F6770000}"/>
    <cellStyle name="oft Excel]_x000d__x000a_Comment=open=/f ‚ðŽw’è‚·‚é‚ÆAƒ†[ƒU[’è‹`ŠÖ”‚ðŠÖ”“\‚è•t‚¯‚Ìˆê——‚É“o˜^‚·‚é‚±‚Æ‚ª‚Å‚«‚Ü‚·B_x000d__x000a_Maximized 2 2 3 3" xfId="30707" xr:uid="{00000000-0005-0000-0000-0000F7770000}"/>
    <cellStyle name="oft Excel]_x000d__x000a_Comment=open=/f ‚ðŽw’è‚·‚é‚ÆAƒ†[ƒU[’è‹`ŠÖ”‚ðŠÖ”“\‚è•t‚¯‚Ìˆê——‚É“o˜^‚·‚é‚±‚Æ‚ª‚Å‚«‚Ü‚·B_x000d__x000a_Maximized 2 2 3 3 2" xfId="30708" xr:uid="{00000000-0005-0000-0000-0000F8770000}"/>
    <cellStyle name="oft Excel]_x000d__x000a_Comment=open=/f ‚ðŽw’è‚·‚é‚ÆAƒ†[ƒU[’è‹`ŠÖ”‚ðŠÖ”“\‚è•t‚¯‚Ìˆê——‚É“o˜^‚·‚é‚±‚Æ‚ª‚Å‚«‚Ü‚·B_x000d__x000a_Maximized 2 2 3 4" xfId="30709" xr:uid="{00000000-0005-0000-0000-0000F9770000}"/>
    <cellStyle name="oft Excel]_x000d__x000a_Comment=open=/f ‚ðŽw’è‚·‚é‚ÆAƒ†[ƒU[’è‹`ŠÖ”‚ðŠÖ”“\‚è•t‚¯‚Ìˆê——‚É“o˜^‚·‚é‚±‚Æ‚ª‚Å‚«‚Ü‚·B_x000d__x000a_Maximized 2 2 4" xfId="30710" xr:uid="{00000000-0005-0000-0000-0000FA770000}"/>
    <cellStyle name="oft Excel]_x000d__x000a_Comment=open=/f ‚ðŽw’è‚·‚é‚ÆAƒ†[ƒU[’è‹`ŠÖ”‚ðŠÖ”“\‚è•t‚¯‚Ìˆê——‚É“o˜^‚·‚é‚±‚Æ‚ª‚Å‚«‚Ü‚·B_x000d__x000a_Maximized 2 2 4 2" xfId="30711" xr:uid="{00000000-0005-0000-0000-0000FB770000}"/>
    <cellStyle name="oft Excel]_x000d__x000a_Comment=open=/f ‚ðŽw’è‚·‚é‚ÆAƒ†[ƒU[’è‹`ŠÖ”‚ðŠÖ”“\‚è•t‚¯‚Ìˆê——‚É“o˜^‚·‚é‚±‚Æ‚ª‚Å‚«‚Ü‚·B_x000d__x000a_Maximized 2 2 4 2 2" xfId="30712" xr:uid="{00000000-0005-0000-0000-0000FC770000}"/>
    <cellStyle name="oft Excel]_x000d__x000a_Comment=open=/f ‚ðŽw’è‚·‚é‚ÆAƒ†[ƒU[’è‹`ŠÖ”‚ðŠÖ”“\‚è•t‚¯‚Ìˆê——‚É“o˜^‚·‚é‚±‚Æ‚ª‚Å‚«‚Ü‚·B_x000d__x000a_Maximized 2 2 4 3" xfId="30713" xr:uid="{00000000-0005-0000-0000-0000FD770000}"/>
    <cellStyle name="oft Excel]_x000d__x000a_Comment=open=/f ‚ðŽw’è‚·‚é‚ÆAƒ†[ƒU[’è‹`ŠÖ”‚ðŠÖ”“\‚è•t‚¯‚Ìˆê——‚É“o˜^‚·‚é‚±‚Æ‚ª‚Å‚«‚Ü‚·B_x000d__x000a_Maximized 2 2 5" xfId="30714" xr:uid="{00000000-0005-0000-0000-0000FE770000}"/>
    <cellStyle name="oft Excel]_x000d__x000a_Comment=open=/f ‚ðŽw’è‚·‚é‚ÆAƒ†[ƒU[’è‹`ŠÖ”‚ðŠÖ”“\‚è•t‚¯‚Ìˆê——‚É“o˜^‚·‚é‚±‚Æ‚ª‚Å‚«‚Ü‚·B_x000d__x000a_Maximized 2 2 5 2" xfId="30715" xr:uid="{00000000-0005-0000-0000-0000FF770000}"/>
    <cellStyle name="oft Excel]_x000d__x000a_Comment=open=/f ‚ðŽw’è‚·‚é‚ÆAƒ†[ƒU[’è‹`ŠÖ”‚ðŠÖ”“\‚è•t‚¯‚Ìˆê——‚É“o˜^‚·‚é‚±‚Æ‚ª‚Å‚«‚Ü‚·B_x000d__x000a_Maximized 2 2 6" xfId="30716" xr:uid="{00000000-0005-0000-0000-000000780000}"/>
    <cellStyle name="oft Excel]_x000d__x000a_Comment=open=/f ‚ðŽw’è‚·‚é‚ÆAƒ†[ƒU[’è‹`ŠÖ”‚ðŠÖ”“\‚è•t‚¯‚Ìˆê——‚É“o˜^‚·‚é‚±‚Æ‚ª‚Å‚«‚Ü‚·B_x000d__x000a_Maximized 2 3" xfId="30717" xr:uid="{00000000-0005-0000-0000-000001780000}"/>
    <cellStyle name="oft Excel]_x000d__x000a_Comment=open=/f ‚ðŽw’è‚·‚é‚ÆAƒ†[ƒU[’è‹`ŠÖ”‚ðŠÖ”“\‚è•t‚¯‚Ìˆê——‚É“o˜^‚·‚é‚±‚Æ‚ª‚Å‚«‚Ü‚·B_x000d__x000a_Maximized 2 3 2" xfId="30718" xr:uid="{00000000-0005-0000-0000-000002780000}"/>
    <cellStyle name="oft Excel]_x000d__x000a_Comment=open=/f ‚ðŽw’è‚·‚é‚ÆAƒ†[ƒU[’è‹`ŠÖ”‚ðŠÖ”“\‚è•t‚¯‚Ìˆê——‚É“o˜^‚·‚é‚±‚Æ‚ª‚Å‚«‚Ü‚·B_x000d__x000a_Maximized 2 3 2 2" xfId="30719" xr:uid="{00000000-0005-0000-0000-000003780000}"/>
    <cellStyle name="oft Excel]_x000d__x000a_Comment=open=/f ‚ðŽw’è‚·‚é‚ÆAƒ†[ƒU[’è‹`ŠÖ”‚ðŠÖ”“\‚è•t‚¯‚Ìˆê——‚É“o˜^‚·‚é‚±‚Æ‚ª‚Å‚«‚Ü‚·B_x000d__x000a_Maximized 2 3 2 2 2" xfId="30720" xr:uid="{00000000-0005-0000-0000-000004780000}"/>
    <cellStyle name="oft Excel]_x000d__x000a_Comment=open=/f ‚ðŽw’è‚·‚é‚ÆAƒ†[ƒU[’è‹`ŠÖ”‚ðŠÖ”“\‚è•t‚¯‚Ìˆê——‚É“o˜^‚·‚é‚±‚Æ‚ª‚Å‚«‚Ü‚·B_x000d__x000a_Maximized 2 3 2 2 2 2" xfId="30721" xr:uid="{00000000-0005-0000-0000-000005780000}"/>
    <cellStyle name="oft Excel]_x000d__x000a_Comment=open=/f ‚ðŽw’è‚·‚é‚ÆAƒ†[ƒU[’è‹`ŠÖ”‚ðŠÖ”“\‚è•t‚¯‚Ìˆê——‚É“o˜^‚·‚é‚±‚Æ‚ª‚Å‚«‚Ü‚·B_x000d__x000a_Maximized 2 3 2 2 3" xfId="30722" xr:uid="{00000000-0005-0000-0000-000006780000}"/>
    <cellStyle name="oft Excel]_x000d__x000a_Comment=open=/f ‚ðŽw’è‚·‚é‚ÆAƒ†[ƒU[’è‹`ŠÖ”‚ðŠÖ”“\‚è•t‚¯‚Ìˆê——‚É“o˜^‚·‚é‚±‚Æ‚ª‚Å‚«‚Ü‚·B_x000d__x000a_Maximized 2 3 2 3" xfId="30723" xr:uid="{00000000-0005-0000-0000-000007780000}"/>
    <cellStyle name="oft Excel]_x000d__x000a_Comment=open=/f ‚ðŽw’è‚·‚é‚ÆAƒ†[ƒU[’è‹`ŠÖ”‚ðŠÖ”“\‚è•t‚¯‚Ìˆê——‚É“o˜^‚·‚é‚±‚Æ‚ª‚Å‚«‚Ü‚·B_x000d__x000a_Maximized 2 3 2 3 2" xfId="30724" xr:uid="{00000000-0005-0000-0000-000008780000}"/>
    <cellStyle name="oft Excel]_x000d__x000a_Comment=open=/f ‚ðŽw’è‚·‚é‚ÆAƒ†[ƒU[’è‹`ŠÖ”‚ðŠÖ”“\‚è•t‚¯‚Ìˆê——‚É“o˜^‚·‚é‚±‚Æ‚ª‚Å‚«‚Ü‚·B_x000d__x000a_Maximized 2 3 2 4" xfId="30725" xr:uid="{00000000-0005-0000-0000-000009780000}"/>
    <cellStyle name="oft Excel]_x000d__x000a_Comment=open=/f ‚ðŽw’è‚·‚é‚ÆAƒ†[ƒU[’è‹`ŠÖ”‚ðŠÖ”“\‚è•t‚¯‚Ìˆê——‚É“o˜^‚·‚é‚±‚Æ‚ª‚Å‚«‚Ü‚·B_x000d__x000a_Maximized 2 3 3" xfId="30726" xr:uid="{00000000-0005-0000-0000-00000A780000}"/>
    <cellStyle name="oft Excel]_x000d__x000a_Comment=open=/f ‚ðŽw’è‚·‚é‚ÆAƒ†[ƒU[’è‹`ŠÖ”‚ðŠÖ”“\‚è•t‚¯‚Ìˆê——‚É“o˜^‚·‚é‚±‚Æ‚ª‚Å‚«‚Ü‚·B_x000d__x000a_Maximized 2 3 3 2" xfId="30727" xr:uid="{00000000-0005-0000-0000-00000B780000}"/>
    <cellStyle name="oft Excel]_x000d__x000a_Comment=open=/f ‚ðŽw’è‚·‚é‚ÆAƒ†[ƒU[’è‹`ŠÖ”‚ðŠÖ”“\‚è•t‚¯‚Ìˆê——‚É“o˜^‚·‚é‚±‚Æ‚ª‚Å‚«‚Ü‚·B_x000d__x000a_Maximized 2 3 3 2 2" xfId="30728" xr:uid="{00000000-0005-0000-0000-00000C780000}"/>
    <cellStyle name="oft Excel]_x000d__x000a_Comment=open=/f ‚ðŽw’è‚·‚é‚ÆAƒ†[ƒU[’è‹`ŠÖ”‚ðŠÖ”“\‚è•t‚¯‚Ìˆê——‚É“o˜^‚·‚é‚±‚Æ‚ª‚Å‚«‚Ü‚·B_x000d__x000a_Maximized 2 3 3 2 2 2" xfId="30729" xr:uid="{00000000-0005-0000-0000-00000D780000}"/>
    <cellStyle name="oft Excel]_x000d__x000a_Comment=open=/f ‚ðŽw’è‚·‚é‚ÆAƒ†[ƒU[’è‹`ŠÖ”‚ðŠÖ”“\‚è•t‚¯‚Ìˆê——‚É“o˜^‚·‚é‚±‚Æ‚ª‚Å‚«‚Ü‚·B_x000d__x000a_Maximized 2 3 3 2 3" xfId="30730" xr:uid="{00000000-0005-0000-0000-00000E780000}"/>
    <cellStyle name="oft Excel]_x000d__x000a_Comment=open=/f ‚ðŽw’è‚·‚é‚ÆAƒ†[ƒU[’è‹`ŠÖ”‚ðŠÖ”“\‚è•t‚¯‚Ìˆê——‚É“o˜^‚·‚é‚±‚Æ‚ª‚Å‚«‚Ü‚·B_x000d__x000a_Maximized 2 3 3 3" xfId="30731" xr:uid="{00000000-0005-0000-0000-00000F780000}"/>
    <cellStyle name="oft Excel]_x000d__x000a_Comment=open=/f ‚ðŽw’è‚·‚é‚ÆAƒ†[ƒU[’è‹`ŠÖ”‚ðŠÖ”“\‚è•t‚¯‚Ìˆê——‚É“o˜^‚·‚é‚±‚Æ‚ª‚Å‚«‚Ü‚·B_x000d__x000a_Maximized 2 3 3 3 2" xfId="30732" xr:uid="{00000000-0005-0000-0000-000010780000}"/>
    <cellStyle name="oft Excel]_x000d__x000a_Comment=open=/f ‚ðŽw’è‚·‚é‚ÆAƒ†[ƒU[’è‹`ŠÖ”‚ðŠÖ”“\‚è•t‚¯‚Ìˆê——‚É“o˜^‚·‚é‚±‚Æ‚ª‚Å‚«‚Ü‚·B_x000d__x000a_Maximized 2 3 3 4" xfId="30733" xr:uid="{00000000-0005-0000-0000-000011780000}"/>
    <cellStyle name="oft Excel]_x000d__x000a_Comment=open=/f ‚ðŽw’è‚·‚é‚ÆAƒ†[ƒU[’è‹`ŠÖ”‚ðŠÖ”“\‚è•t‚¯‚Ìˆê——‚É“o˜^‚·‚é‚±‚Æ‚ª‚Å‚«‚Ü‚·B_x000d__x000a_Maximized 2 3 4" xfId="30734" xr:uid="{00000000-0005-0000-0000-000012780000}"/>
    <cellStyle name="oft Excel]_x000d__x000a_Comment=open=/f ‚ðŽw’è‚·‚é‚ÆAƒ†[ƒU[’è‹`ŠÖ”‚ðŠÖ”“\‚è•t‚¯‚Ìˆê——‚É“o˜^‚·‚é‚±‚Æ‚ª‚Å‚«‚Ü‚·B_x000d__x000a_Maximized 2 3 4 2" xfId="30735" xr:uid="{00000000-0005-0000-0000-000013780000}"/>
    <cellStyle name="oft Excel]_x000d__x000a_Comment=open=/f ‚ðŽw’è‚·‚é‚ÆAƒ†[ƒU[’è‹`ŠÖ”‚ðŠÖ”“\‚è•t‚¯‚Ìˆê——‚É“o˜^‚·‚é‚±‚Æ‚ª‚Å‚«‚Ü‚·B_x000d__x000a_Maximized 2 3 4 2 2" xfId="30736" xr:uid="{00000000-0005-0000-0000-000014780000}"/>
    <cellStyle name="oft Excel]_x000d__x000a_Comment=open=/f ‚ðŽw’è‚·‚é‚ÆAƒ†[ƒU[’è‹`ŠÖ”‚ðŠÖ”“\‚è•t‚¯‚Ìˆê——‚É“o˜^‚·‚é‚±‚Æ‚ª‚Å‚«‚Ü‚·B_x000d__x000a_Maximized 2 3 4 3" xfId="30737" xr:uid="{00000000-0005-0000-0000-000015780000}"/>
    <cellStyle name="oft Excel]_x000d__x000a_Comment=open=/f ‚ðŽw’è‚·‚é‚ÆAƒ†[ƒU[’è‹`ŠÖ”‚ðŠÖ”“\‚è•t‚¯‚Ìˆê——‚É“o˜^‚·‚é‚±‚Æ‚ª‚Å‚«‚Ü‚·B_x000d__x000a_Maximized 2 3 5" xfId="30738" xr:uid="{00000000-0005-0000-0000-000016780000}"/>
    <cellStyle name="oft Excel]_x000d__x000a_Comment=open=/f ‚ðŽw’è‚·‚é‚ÆAƒ†[ƒU[’è‹`ŠÖ”‚ðŠÖ”“\‚è•t‚¯‚Ìˆê——‚É“o˜^‚·‚é‚±‚Æ‚ª‚Å‚«‚Ü‚·B_x000d__x000a_Maximized 2 3 5 2" xfId="30739" xr:uid="{00000000-0005-0000-0000-000017780000}"/>
    <cellStyle name="oft Excel]_x000d__x000a_Comment=open=/f ‚ðŽw’è‚·‚é‚ÆAƒ†[ƒU[’è‹`ŠÖ”‚ðŠÖ”“\‚è•t‚¯‚Ìˆê——‚É“o˜^‚·‚é‚±‚Æ‚ª‚Å‚«‚Ü‚·B_x000d__x000a_Maximized 2 3 6" xfId="30740" xr:uid="{00000000-0005-0000-0000-000018780000}"/>
    <cellStyle name="oft Excel]_x000d__x000a_Comment=open=/f ‚ðŽw’è‚·‚é‚ÆAƒ†[ƒU[’è‹`ŠÖ”‚ðŠÖ”“\‚è•t‚¯‚Ìˆê——‚É“o˜^‚·‚é‚±‚Æ‚ª‚Å‚«‚Ü‚·B_x000d__x000a_Maximized 2 4" xfId="30741" xr:uid="{00000000-0005-0000-0000-000019780000}"/>
    <cellStyle name="oft Excel]_x000d__x000a_Comment=open=/f ‚ðŽw’è‚·‚é‚ÆAƒ†[ƒU[’è‹`ŠÖ”‚ðŠÖ”“\‚è•t‚¯‚Ìˆê——‚É“o˜^‚·‚é‚±‚Æ‚ª‚Å‚«‚Ü‚·B_x000d__x000a_Maximized 2 4 2" xfId="30742" xr:uid="{00000000-0005-0000-0000-00001A780000}"/>
    <cellStyle name="oft Excel]_x000d__x000a_Comment=open=/f ‚ðŽw’è‚·‚é‚ÆAƒ†[ƒU[’è‹`ŠÖ”‚ðŠÖ”“\‚è•t‚¯‚Ìˆê——‚É“o˜^‚·‚é‚±‚Æ‚ª‚Å‚«‚Ü‚·B_x000d__x000a_Maximized 2 4 2 2" xfId="30743" xr:uid="{00000000-0005-0000-0000-00001B780000}"/>
    <cellStyle name="oft Excel]_x000d__x000a_Comment=open=/f ‚ðŽw’è‚·‚é‚ÆAƒ†[ƒU[’è‹`ŠÖ”‚ðŠÖ”“\‚è•t‚¯‚Ìˆê——‚É“o˜^‚·‚é‚±‚Æ‚ª‚Å‚«‚Ü‚·B_x000d__x000a_Maximized 2 4 2 2 2" xfId="30744" xr:uid="{00000000-0005-0000-0000-00001C780000}"/>
    <cellStyle name="oft Excel]_x000d__x000a_Comment=open=/f ‚ðŽw’è‚·‚é‚ÆAƒ†[ƒU[’è‹`ŠÖ”‚ðŠÖ”“\‚è•t‚¯‚Ìˆê——‚É“o˜^‚·‚é‚±‚Æ‚ª‚Å‚«‚Ü‚·B_x000d__x000a_Maximized 2 4 2 2 2 2" xfId="30745" xr:uid="{00000000-0005-0000-0000-00001D780000}"/>
    <cellStyle name="oft Excel]_x000d__x000a_Comment=open=/f ‚ðŽw’è‚·‚é‚ÆAƒ†[ƒU[’è‹`ŠÖ”‚ðŠÖ”“\‚è•t‚¯‚Ìˆê——‚É“o˜^‚·‚é‚±‚Æ‚ª‚Å‚«‚Ü‚·B_x000d__x000a_Maximized 2 4 2 2 3" xfId="30746" xr:uid="{00000000-0005-0000-0000-00001E780000}"/>
    <cellStyle name="oft Excel]_x000d__x000a_Comment=open=/f ‚ðŽw’è‚·‚é‚ÆAƒ†[ƒU[’è‹`ŠÖ”‚ðŠÖ”“\‚è•t‚¯‚Ìˆê——‚É“o˜^‚·‚é‚±‚Æ‚ª‚Å‚«‚Ü‚·B_x000d__x000a_Maximized 2 4 2 3" xfId="30747" xr:uid="{00000000-0005-0000-0000-00001F780000}"/>
    <cellStyle name="oft Excel]_x000d__x000a_Comment=open=/f ‚ðŽw’è‚·‚é‚ÆAƒ†[ƒU[’è‹`ŠÖ”‚ðŠÖ”“\‚è•t‚¯‚Ìˆê——‚É“o˜^‚·‚é‚±‚Æ‚ª‚Å‚«‚Ü‚·B_x000d__x000a_Maximized 2 4 2 3 2" xfId="30748" xr:uid="{00000000-0005-0000-0000-000020780000}"/>
    <cellStyle name="oft Excel]_x000d__x000a_Comment=open=/f ‚ðŽw’è‚·‚é‚ÆAƒ†[ƒU[’è‹`ŠÖ”‚ðŠÖ”“\‚è•t‚¯‚Ìˆê——‚É“o˜^‚·‚é‚±‚Æ‚ª‚Å‚«‚Ü‚·B_x000d__x000a_Maximized 2 4 2 4" xfId="30749" xr:uid="{00000000-0005-0000-0000-000021780000}"/>
    <cellStyle name="oft Excel]_x000d__x000a_Comment=open=/f ‚ðŽw’è‚·‚é‚ÆAƒ†[ƒU[’è‹`ŠÖ”‚ðŠÖ”“\‚è•t‚¯‚Ìˆê——‚É“o˜^‚·‚é‚±‚Æ‚ª‚Å‚«‚Ü‚·B_x000d__x000a_Maximized 2 4 3" xfId="30750" xr:uid="{00000000-0005-0000-0000-000022780000}"/>
    <cellStyle name="oft Excel]_x000d__x000a_Comment=open=/f ‚ðŽw’è‚·‚é‚ÆAƒ†[ƒU[’è‹`ŠÖ”‚ðŠÖ”“\‚è•t‚¯‚Ìˆê——‚É“o˜^‚·‚é‚±‚Æ‚ª‚Å‚«‚Ü‚·B_x000d__x000a_Maximized 2 4 3 2" xfId="30751" xr:uid="{00000000-0005-0000-0000-000023780000}"/>
    <cellStyle name="oft Excel]_x000d__x000a_Comment=open=/f ‚ðŽw’è‚·‚é‚ÆAƒ†[ƒU[’è‹`ŠÖ”‚ðŠÖ”“\‚è•t‚¯‚Ìˆê——‚É“o˜^‚·‚é‚±‚Æ‚ª‚Å‚«‚Ü‚·B_x000d__x000a_Maximized 2 4 3 2 2" xfId="30752" xr:uid="{00000000-0005-0000-0000-000024780000}"/>
    <cellStyle name="oft Excel]_x000d__x000a_Comment=open=/f ‚ðŽw’è‚·‚é‚ÆAƒ†[ƒU[’è‹`ŠÖ”‚ðŠÖ”“\‚è•t‚¯‚Ìˆê——‚É“o˜^‚·‚é‚±‚Æ‚ª‚Å‚«‚Ü‚·B_x000d__x000a_Maximized 2 4 3 2 2 2" xfId="30753" xr:uid="{00000000-0005-0000-0000-000025780000}"/>
    <cellStyle name="oft Excel]_x000d__x000a_Comment=open=/f ‚ðŽw’è‚·‚é‚ÆAƒ†[ƒU[’è‹`ŠÖ”‚ðŠÖ”“\‚è•t‚¯‚Ìˆê——‚É“o˜^‚·‚é‚±‚Æ‚ª‚Å‚«‚Ü‚·B_x000d__x000a_Maximized 2 4 3 2 3" xfId="30754" xr:uid="{00000000-0005-0000-0000-000026780000}"/>
    <cellStyle name="oft Excel]_x000d__x000a_Comment=open=/f ‚ðŽw’è‚·‚é‚ÆAƒ†[ƒU[’è‹`ŠÖ”‚ðŠÖ”“\‚è•t‚¯‚Ìˆê——‚É“o˜^‚·‚é‚±‚Æ‚ª‚Å‚«‚Ü‚·B_x000d__x000a_Maximized 2 4 3 3" xfId="30755" xr:uid="{00000000-0005-0000-0000-000027780000}"/>
    <cellStyle name="oft Excel]_x000d__x000a_Comment=open=/f ‚ðŽw’è‚·‚é‚ÆAƒ†[ƒU[’è‹`ŠÖ”‚ðŠÖ”“\‚è•t‚¯‚Ìˆê——‚É“o˜^‚·‚é‚±‚Æ‚ª‚Å‚«‚Ü‚·B_x000d__x000a_Maximized 2 4 3 3 2" xfId="30756" xr:uid="{00000000-0005-0000-0000-000028780000}"/>
    <cellStyle name="oft Excel]_x000d__x000a_Comment=open=/f ‚ðŽw’è‚·‚é‚ÆAƒ†[ƒU[’è‹`ŠÖ”‚ðŠÖ”“\‚è•t‚¯‚Ìˆê——‚É“o˜^‚·‚é‚±‚Æ‚ª‚Å‚«‚Ü‚·B_x000d__x000a_Maximized 2 4 3 4" xfId="30757" xr:uid="{00000000-0005-0000-0000-000029780000}"/>
    <cellStyle name="oft Excel]_x000d__x000a_Comment=open=/f ‚ðŽw’è‚·‚é‚ÆAƒ†[ƒU[’è‹`ŠÖ”‚ðŠÖ”“\‚è•t‚¯‚Ìˆê——‚É“o˜^‚·‚é‚±‚Æ‚ª‚Å‚«‚Ü‚·B_x000d__x000a_Maximized 2 4 4" xfId="30758" xr:uid="{00000000-0005-0000-0000-00002A780000}"/>
    <cellStyle name="oft Excel]_x000d__x000a_Comment=open=/f ‚ðŽw’è‚·‚é‚ÆAƒ†[ƒU[’è‹`ŠÖ”‚ðŠÖ”“\‚è•t‚¯‚Ìˆê——‚É“o˜^‚·‚é‚±‚Æ‚ª‚Å‚«‚Ü‚·B_x000d__x000a_Maximized 2 4 4 2" xfId="30759" xr:uid="{00000000-0005-0000-0000-00002B780000}"/>
    <cellStyle name="oft Excel]_x000d__x000a_Comment=open=/f ‚ðŽw’è‚·‚é‚ÆAƒ†[ƒU[’è‹`ŠÖ”‚ðŠÖ”“\‚è•t‚¯‚Ìˆê——‚É“o˜^‚·‚é‚±‚Æ‚ª‚Å‚«‚Ü‚·B_x000d__x000a_Maximized 2 4 4 2 2" xfId="30760" xr:uid="{00000000-0005-0000-0000-00002C780000}"/>
    <cellStyle name="oft Excel]_x000d__x000a_Comment=open=/f ‚ðŽw’è‚·‚é‚ÆAƒ†[ƒU[’è‹`ŠÖ”‚ðŠÖ”“\‚è•t‚¯‚Ìˆê——‚É“o˜^‚·‚é‚±‚Æ‚ª‚Å‚«‚Ü‚·B_x000d__x000a_Maximized 2 4 4 3" xfId="30761" xr:uid="{00000000-0005-0000-0000-00002D780000}"/>
    <cellStyle name="oft Excel]_x000d__x000a_Comment=open=/f ‚ðŽw’è‚·‚é‚ÆAƒ†[ƒU[’è‹`ŠÖ”‚ðŠÖ”“\‚è•t‚¯‚Ìˆê——‚É“o˜^‚·‚é‚±‚Æ‚ª‚Å‚«‚Ü‚·B_x000d__x000a_Maximized 2 4 5" xfId="30762" xr:uid="{00000000-0005-0000-0000-00002E780000}"/>
    <cellStyle name="oft Excel]_x000d__x000a_Comment=open=/f ‚ðŽw’è‚·‚é‚ÆAƒ†[ƒU[’è‹`ŠÖ”‚ðŠÖ”“\‚è•t‚¯‚Ìˆê——‚É“o˜^‚·‚é‚±‚Æ‚ª‚Å‚«‚Ü‚·B_x000d__x000a_Maximized 2 4 5 2" xfId="30763" xr:uid="{00000000-0005-0000-0000-00002F780000}"/>
    <cellStyle name="oft Excel]_x000d__x000a_Comment=open=/f ‚ðŽw’è‚·‚é‚ÆAƒ†[ƒU[’è‹`ŠÖ”‚ðŠÖ”“\‚è•t‚¯‚Ìˆê——‚É“o˜^‚·‚é‚±‚Æ‚ª‚Å‚«‚Ü‚·B_x000d__x000a_Maximized 2 4 6" xfId="30764" xr:uid="{00000000-0005-0000-0000-000030780000}"/>
    <cellStyle name="oft Excel]_x000d__x000a_Comment=open=/f ‚ðŽw’è‚·‚é‚ÆAƒ†[ƒU[’è‹`ŠÖ”‚ðŠÖ”“\‚è•t‚¯‚Ìˆê——‚É“o˜^‚·‚é‚±‚Æ‚ª‚Å‚«‚Ü‚·B_x000d__x000a_Maximized 2 5" xfId="30765" xr:uid="{00000000-0005-0000-0000-000031780000}"/>
    <cellStyle name="oft Excel]_x000d__x000a_Comment=open=/f ‚ðŽw’è‚·‚é‚ÆAƒ†[ƒU[’è‹`ŠÖ”‚ðŠÖ”“\‚è•t‚¯‚Ìˆê——‚É“o˜^‚·‚é‚±‚Æ‚ª‚Å‚«‚Ü‚·B_x000d__x000a_Maximized 2 6" xfId="30766" xr:uid="{00000000-0005-0000-0000-000032780000}"/>
    <cellStyle name="oft Excel]_x000d__x000a_Comment=open=/f ‚ðŽw’è‚·‚é‚ÆAƒ†[ƒU[’è‹`ŠÖ”‚ðŠÖ”“\‚è•t‚¯‚Ìˆê——‚É“o˜^‚·‚é‚±‚Æ‚ª‚Å‚«‚Ü‚·B_x000d__x000a_Maximized 2 6 2" xfId="30767" xr:uid="{00000000-0005-0000-0000-000033780000}"/>
    <cellStyle name="oft Excel]_x000d__x000a_Comment=open=/f ‚ðŽw’è‚·‚é‚ÆAƒ†[ƒU[’è‹`ŠÖ”‚ðŠÖ”“\‚è•t‚¯‚Ìˆê——‚É“o˜^‚·‚é‚±‚Æ‚ª‚Å‚«‚Ü‚·B_x000d__x000a_Maximized 2 6 2 2" xfId="30768" xr:uid="{00000000-0005-0000-0000-000034780000}"/>
    <cellStyle name="oft Excel]_x000d__x000a_Comment=open=/f ‚ðŽw’è‚·‚é‚ÆAƒ†[ƒU[’è‹`ŠÖ”‚ðŠÖ”“\‚è•t‚¯‚Ìˆê——‚É“o˜^‚·‚é‚±‚Æ‚ª‚Å‚«‚Ü‚·B_x000d__x000a_Maximized 2 6 2 2 2" xfId="30769" xr:uid="{00000000-0005-0000-0000-000035780000}"/>
    <cellStyle name="oft Excel]_x000d__x000a_Comment=open=/f ‚ðŽw’è‚·‚é‚ÆAƒ†[ƒU[’è‹`ŠÖ”‚ðŠÖ”“\‚è•t‚¯‚Ìˆê——‚É“o˜^‚·‚é‚±‚Æ‚ª‚Å‚«‚Ü‚·B_x000d__x000a_Maximized 2 6 2 3" xfId="30770" xr:uid="{00000000-0005-0000-0000-000036780000}"/>
    <cellStyle name="oft Excel]_x000d__x000a_Comment=open=/f ‚ðŽw’è‚·‚é‚ÆAƒ†[ƒU[’è‹`ŠÖ”‚ðŠÖ”“\‚è•t‚¯‚Ìˆê——‚É“o˜^‚·‚é‚±‚Æ‚ª‚Å‚«‚Ü‚·B_x000d__x000a_Maximized 2 6 3" xfId="30771" xr:uid="{00000000-0005-0000-0000-000037780000}"/>
    <cellStyle name="oft Excel]_x000d__x000a_Comment=open=/f ‚ðŽw’è‚·‚é‚ÆAƒ†[ƒU[’è‹`ŠÖ”‚ðŠÖ”“\‚è•t‚¯‚Ìˆê——‚É“o˜^‚·‚é‚±‚Æ‚ª‚Å‚«‚Ü‚·B_x000d__x000a_Maximized 2 6 3 2" xfId="30772" xr:uid="{00000000-0005-0000-0000-000038780000}"/>
    <cellStyle name="oft Excel]_x000d__x000a_Comment=open=/f ‚ðŽw’è‚·‚é‚ÆAƒ†[ƒU[’è‹`ŠÖ”‚ðŠÖ”“\‚è•t‚¯‚Ìˆê——‚É“o˜^‚·‚é‚±‚Æ‚ª‚Å‚«‚Ü‚·B_x000d__x000a_Maximized 2 6 4" xfId="30773" xr:uid="{00000000-0005-0000-0000-000039780000}"/>
    <cellStyle name="oft Excel]_x000d__x000a_Comment=open=/f ‚ðŽw’è‚·‚é‚ÆAƒ†[ƒU[’è‹`ŠÖ”‚ðŠÖ”“\‚è•t‚¯‚Ìˆê——‚É“o˜^‚·‚é‚±‚Æ‚ª‚Å‚«‚Ü‚·B_x000d__x000a_Maximized 2 7" xfId="30774" xr:uid="{00000000-0005-0000-0000-00003A780000}"/>
    <cellStyle name="oft Excel]_x000d__x000a_Comment=open=/f ‚ðŽw’è‚·‚é‚ÆAƒ†[ƒU[’è‹`ŠÖ”‚ðŠÖ”“\‚è•t‚¯‚Ìˆê——‚É“o˜^‚·‚é‚±‚Æ‚ª‚Å‚«‚Ü‚·B_x000d__x000a_Maximized 2 7 2" xfId="30775" xr:uid="{00000000-0005-0000-0000-00003B780000}"/>
    <cellStyle name="oft Excel]_x000d__x000a_Comment=open=/f ‚ðŽw’è‚·‚é‚ÆAƒ†[ƒU[’è‹`ŠÖ”‚ðŠÖ”“\‚è•t‚¯‚Ìˆê——‚É“o˜^‚·‚é‚±‚Æ‚ª‚Å‚«‚Ü‚·B_x000d__x000a_Maximized 2 7 2 2" xfId="30776" xr:uid="{00000000-0005-0000-0000-00003C780000}"/>
    <cellStyle name="oft Excel]_x000d__x000a_Comment=open=/f ‚ðŽw’è‚·‚é‚ÆAƒ†[ƒU[’è‹`ŠÖ”‚ðŠÖ”“\‚è•t‚¯‚Ìˆê——‚É“o˜^‚·‚é‚±‚Æ‚ª‚Å‚«‚Ü‚·B_x000d__x000a_Maximized 2 7 2 2 2" xfId="30777" xr:uid="{00000000-0005-0000-0000-00003D780000}"/>
    <cellStyle name="oft Excel]_x000d__x000a_Comment=open=/f ‚ðŽw’è‚·‚é‚ÆAƒ†[ƒU[’è‹`ŠÖ”‚ðŠÖ”“\‚è•t‚¯‚Ìˆê——‚É“o˜^‚·‚é‚±‚Æ‚ª‚Å‚«‚Ü‚·B_x000d__x000a_Maximized 2 7 2 3" xfId="30778" xr:uid="{00000000-0005-0000-0000-00003E780000}"/>
    <cellStyle name="oft Excel]_x000d__x000a_Comment=open=/f ‚ðŽw’è‚·‚é‚ÆAƒ†[ƒU[’è‹`ŠÖ”‚ðŠÖ”“\‚è•t‚¯‚Ìˆê——‚É“o˜^‚·‚é‚±‚Æ‚ª‚Å‚«‚Ü‚·B_x000d__x000a_Maximized 2 7 3" xfId="30779" xr:uid="{00000000-0005-0000-0000-00003F780000}"/>
    <cellStyle name="oft Excel]_x000d__x000a_Comment=open=/f ‚ðŽw’è‚·‚é‚ÆAƒ†[ƒU[’è‹`ŠÖ”‚ðŠÖ”“\‚è•t‚¯‚Ìˆê——‚É“o˜^‚·‚é‚±‚Æ‚ª‚Å‚«‚Ü‚·B_x000d__x000a_Maximized 2 7 3 2" xfId="30780" xr:uid="{00000000-0005-0000-0000-000040780000}"/>
    <cellStyle name="oft Excel]_x000d__x000a_Comment=open=/f ‚ðŽw’è‚·‚é‚ÆAƒ†[ƒU[’è‹`ŠÖ”‚ðŠÖ”“\‚è•t‚¯‚Ìˆê——‚É“o˜^‚·‚é‚±‚Æ‚ª‚Å‚«‚Ü‚·B_x000d__x000a_Maximized 2 7 4" xfId="30781" xr:uid="{00000000-0005-0000-0000-000041780000}"/>
    <cellStyle name="oft Excel]_x000d__x000a_Comment=open=/f ‚ðŽw’è‚·‚é‚ÆAƒ†[ƒU[’è‹`ŠÖ”‚ðŠÖ”“\‚è•t‚¯‚Ìˆê——‚É“o˜^‚·‚é‚±‚Æ‚ª‚Å‚«‚Ü‚·B_x000d__x000a_Maximized 2 8" xfId="30782" xr:uid="{00000000-0005-0000-0000-000042780000}"/>
    <cellStyle name="oft Excel]_x000d__x000a_Comment=open=/f ‚ðŽw’è‚·‚é‚ÆAƒ†[ƒU[’è‹`ŠÖ”‚ðŠÖ”“\‚è•t‚¯‚Ìˆê——‚É“o˜^‚·‚é‚±‚Æ‚ª‚Å‚«‚Ü‚·B_x000d__x000a_Maximized 2 8 2" xfId="30783" xr:uid="{00000000-0005-0000-0000-000043780000}"/>
    <cellStyle name="oft Excel]_x000d__x000a_Comment=open=/f ‚ðŽw’è‚·‚é‚ÆAƒ†[ƒU[’è‹`ŠÖ”‚ðŠÖ”“\‚è•t‚¯‚Ìˆê——‚É“o˜^‚·‚é‚±‚Æ‚ª‚Å‚«‚Ü‚·B_x000d__x000a_Maximized 2 8 2 2" xfId="30784" xr:uid="{00000000-0005-0000-0000-000044780000}"/>
    <cellStyle name="oft Excel]_x000d__x000a_Comment=open=/f ‚ðŽw’è‚·‚é‚ÆAƒ†[ƒU[’è‹`ŠÖ”‚ðŠÖ”“\‚è•t‚¯‚Ìˆê——‚É“o˜^‚·‚é‚±‚Æ‚ª‚Å‚«‚Ü‚·B_x000d__x000a_Maximized 2 8 3" xfId="30785" xr:uid="{00000000-0005-0000-0000-000045780000}"/>
    <cellStyle name="oft Excel]_x000d__x000a_Comment=open=/f ‚ðŽw’è‚·‚é‚ÆAƒ†[ƒU[’è‹`ŠÖ”‚ðŠÖ”“\‚è•t‚¯‚Ìˆê——‚É“o˜^‚·‚é‚±‚Æ‚ª‚Å‚«‚Ü‚·B_x000d__x000a_Maximized 2 9" xfId="30786" xr:uid="{00000000-0005-0000-0000-000046780000}"/>
    <cellStyle name="oft Excel]_x000d__x000a_Comment=open=/f ‚ðŽw’è‚·‚é‚ÆAƒ†[ƒU[’è‹`ŠÖ”‚ðŠÖ”“\‚è•t‚¯‚Ìˆê——‚É“o˜^‚·‚é‚±‚Æ‚ª‚Å‚«‚Ü‚·B_x000d__x000a_Maximized 2 9 2" xfId="30787" xr:uid="{00000000-0005-0000-0000-000047780000}"/>
    <cellStyle name="oft Excel]_x000d__x000a_Comment=open=/f ‚ðŽw’è‚·‚é‚ÆAƒ†[ƒU[’è‹`ŠÖ”‚ðŠÖ”“\‚è•t‚¯‚Ìˆê——‚É“o˜^‚·‚é‚±‚Æ‚ª‚Å‚«‚Ü‚·B_x000d__x000a_Maximized 2 9 2 2" xfId="30788" xr:uid="{00000000-0005-0000-0000-000048780000}"/>
    <cellStyle name="oft Excel]_x000d__x000a_Comment=open=/f ‚ðŽw’è‚·‚é‚ÆAƒ†[ƒU[’è‹`ŠÖ”‚ðŠÖ”“\‚è•t‚¯‚Ìˆê——‚É“o˜^‚·‚é‚±‚Æ‚ª‚Å‚«‚Ü‚·B_x000d__x000a_Maximized 2 9 3" xfId="30789" xr:uid="{00000000-0005-0000-0000-000049780000}"/>
    <cellStyle name="oft Excel]_x000d__x000a_Comment=open=/f ‚ðŽw’è‚·‚é‚ÆAƒ†[ƒU[’è‹`ŠÖ”‚ðŠÖ”“\‚è•t‚¯‚Ìˆê——‚É“o˜^‚·‚é‚±‚Æ‚ª‚Å‚«‚Ü‚·B_x000d__x000a_Maximized 3" xfId="30790" xr:uid="{00000000-0005-0000-0000-00004A780000}"/>
    <cellStyle name="oft Excel]_x000d__x000a_Comment=open=/f ‚ðŽw’è‚·‚é‚ÆAƒ†[ƒU[’è‹`ŠÖ”‚ðŠÖ”“\‚è•t‚¯‚Ìˆê——‚É“o˜^‚·‚é‚±‚Æ‚ª‚Å‚«‚Ü‚·B_x000d__x000a_Maximized 3 10" xfId="30791" xr:uid="{00000000-0005-0000-0000-00004B780000}"/>
    <cellStyle name="oft Excel]_x000d__x000a_Comment=open=/f ‚ðŽw’è‚·‚é‚ÆAƒ†[ƒU[’è‹`ŠÖ”‚ðŠÖ”“\‚è•t‚¯‚Ìˆê——‚É“o˜^‚·‚é‚±‚Æ‚ª‚Å‚«‚Ü‚·B_x000d__x000a_Maximized 3 10 2" xfId="30792" xr:uid="{00000000-0005-0000-0000-00004C780000}"/>
    <cellStyle name="oft Excel]_x000d__x000a_Comment=open=/f ‚ðŽw’è‚·‚é‚ÆAƒ†[ƒU[’è‹`ŠÖ”‚ðŠÖ”“\‚è•t‚¯‚Ìˆê——‚É“o˜^‚·‚é‚±‚Æ‚ª‚Å‚«‚Ü‚·B_x000d__x000a_Maximized 3 11" xfId="30793" xr:uid="{00000000-0005-0000-0000-00004D780000}"/>
    <cellStyle name="oft Excel]_x000d__x000a_Comment=open=/f ‚ðŽw’è‚·‚é‚ÆAƒ†[ƒU[’è‹`ŠÖ”‚ðŠÖ”“\‚è•t‚¯‚Ìˆê——‚É“o˜^‚·‚é‚±‚Æ‚ª‚Å‚«‚Ü‚·B_x000d__x000a_Maximized 3 11 2" xfId="30794" xr:uid="{00000000-0005-0000-0000-00004E780000}"/>
    <cellStyle name="oft Excel]_x000d__x000a_Comment=open=/f ‚ðŽw’è‚·‚é‚ÆAƒ†[ƒU[’è‹`ŠÖ”‚ðŠÖ”“\‚è•t‚¯‚Ìˆê——‚É“o˜^‚·‚é‚±‚Æ‚ª‚Å‚«‚Ü‚·B_x000d__x000a_Maximized 3 12" xfId="30795" xr:uid="{00000000-0005-0000-0000-00004F780000}"/>
    <cellStyle name="oft Excel]_x000d__x000a_Comment=open=/f ‚ðŽw’è‚·‚é‚ÆAƒ†[ƒU[’è‹`ŠÖ”‚ðŠÖ”“\‚è•t‚¯‚Ìˆê——‚É“o˜^‚·‚é‚±‚Æ‚ª‚Å‚«‚Ü‚·B_x000d__x000a_Maximized 3 2" xfId="30796" xr:uid="{00000000-0005-0000-0000-000050780000}"/>
    <cellStyle name="oft Excel]_x000d__x000a_Comment=open=/f ‚ðŽw’è‚·‚é‚ÆAƒ†[ƒU[’è‹`ŠÖ”‚ðŠÖ”“\‚è•t‚¯‚Ìˆê——‚É“o˜^‚·‚é‚±‚Æ‚ª‚Å‚«‚Ü‚·B_x000d__x000a_Maximized 3 2 2" xfId="30797" xr:uid="{00000000-0005-0000-0000-000051780000}"/>
    <cellStyle name="oft Excel]_x000d__x000a_Comment=open=/f ‚ðŽw’è‚·‚é‚ÆAƒ†[ƒU[’è‹`ŠÖ”‚ðŠÖ”“\‚è•t‚¯‚Ìˆê——‚É“o˜^‚·‚é‚±‚Æ‚ª‚Å‚«‚Ü‚·B_x000d__x000a_Maximized 3 2 2 2" xfId="30798" xr:uid="{00000000-0005-0000-0000-000052780000}"/>
    <cellStyle name="oft Excel]_x000d__x000a_Comment=open=/f ‚ðŽw’è‚·‚é‚ÆAƒ†[ƒU[’è‹`ŠÖ”‚ðŠÖ”“\‚è•t‚¯‚Ìˆê——‚É“o˜^‚·‚é‚±‚Æ‚ª‚Å‚«‚Ü‚·B_x000d__x000a_Maximized 3 2 2 2 2" xfId="30799" xr:uid="{00000000-0005-0000-0000-000053780000}"/>
    <cellStyle name="oft Excel]_x000d__x000a_Comment=open=/f ‚ðŽw’è‚·‚é‚ÆAƒ†[ƒU[’è‹`ŠÖ”‚ðŠÖ”“\‚è•t‚¯‚Ìˆê——‚É“o˜^‚·‚é‚±‚Æ‚ª‚Å‚«‚Ü‚·B_x000d__x000a_Maximized 3 2 2 2 2 2" xfId="30800" xr:uid="{00000000-0005-0000-0000-000054780000}"/>
    <cellStyle name="oft Excel]_x000d__x000a_Comment=open=/f ‚ðŽw’è‚·‚é‚ÆAƒ†[ƒU[’è‹`ŠÖ”‚ðŠÖ”“\‚è•t‚¯‚Ìˆê——‚É“o˜^‚·‚é‚±‚Æ‚ª‚Å‚«‚Ü‚·B_x000d__x000a_Maximized 3 2 2 2 3" xfId="30801" xr:uid="{00000000-0005-0000-0000-000055780000}"/>
    <cellStyle name="oft Excel]_x000d__x000a_Comment=open=/f ‚ðŽw’è‚·‚é‚ÆAƒ†[ƒU[’è‹`ŠÖ”‚ðŠÖ”“\‚è•t‚¯‚Ìˆê——‚É“o˜^‚·‚é‚±‚Æ‚ª‚Å‚«‚Ü‚·B_x000d__x000a_Maximized 3 2 2 3" xfId="30802" xr:uid="{00000000-0005-0000-0000-000056780000}"/>
    <cellStyle name="oft Excel]_x000d__x000a_Comment=open=/f ‚ðŽw’è‚·‚é‚ÆAƒ†[ƒU[’è‹`ŠÖ”‚ðŠÖ”“\‚è•t‚¯‚Ìˆê——‚É“o˜^‚·‚é‚±‚Æ‚ª‚Å‚«‚Ü‚·B_x000d__x000a_Maximized 3 2 2 3 2" xfId="30803" xr:uid="{00000000-0005-0000-0000-000057780000}"/>
    <cellStyle name="oft Excel]_x000d__x000a_Comment=open=/f ‚ðŽw’è‚·‚é‚ÆAƒ†[ƒU[’è‹`ŠÖ”‚ðŠÖ”“\‚è•t‚¯‚Ìˆê——‚É“o˜^‚·‚é‚±‚Æ‚ª‚Å‚«‚Ü‚·B_x000d__x000a_Maximized 3 2 2 4" xfId="30804" xr:uid="{00000000-0005-0000-0000-000058780000}"/>
    <cellStyle name="oft Excel]_x000d__x000a_Comment=open=/f ‚ðŽw’è‚·‚é‚ÆAƒ†[ƒU[’è‹`ŠÖ”‚ðŠÖ”“\‚è•t‚¯‚Ìˆê——‚É“o˜^‚·‚é‚±‚Æ‚ª‚Å‚«‚Ü‚·B_x000d__x000a_Maximized 3 2 3" xfId="30805" xr:uid="{00000000-0005-0000-0000-000059780000}"/>
    <cellStyle name="oft Excel]_x000d__x000a_Comment=open=/f ‚ðŽw’è‚·‚é‚ÆAƒ†[ƒU[’è‹`ŠÖ”‚ðŠÖ”“\‚è•t‚¯‚Ìˆê——‚É“o˜^‚·‚é‚±‚Æ‚ª‚Å‚«‚Ü‚·B_x000d__x000a_Maximized 3 2 3 2" xfId="30806" xr:uid="{00000000-0005-0000-0000-00005A780000}"/>
    <cellStyle name="oft Excel]_x000d__x000a_Comment=open=/f ‚ðŽw’è‚·‚é‚ÆAƒ†[ƒU[’è‹`ŠÖ”‚ðŠÖ”“\‚è•t‚¯‚Ìˆê——‚É“o˜^‚·‚é‚±‚Æ‚ª‚Å‚«‚Ü‚·B_x000d__x000a_Maximized 3 2 3 2 2" xfId="30807" xr:uid="{00000000-0005-0000-0000-00005B780000}"/>
    <cellStyle name="oft Excel]_x000d__x000a_Comment=open=/f ‚ðŽw’è‚·‚é‚ÆAƒ†[ƒU[’è‹`ŠÖ”‚ðŠÖ”“\‚è•t‚¯‚Ìˆê——‚É“o˜^‚·‚é‚±‚Æ‚ª‚Å‚«‚Ü‚·B_x000d__x000a_Maximized 3 2 3 2 2 2" xfId="30808" xr:uid="{00000000-0005-0000-0000-00005C780000}"/>
    <cellStyle name="oft Excel]_x000d__x000a_Comment=open=/f ‚ðŽw’è‚·‚é‚ÆAƒ†[ƒU[’è‹`ŠÖ”‚ðŠÖ”“\‚è•t‚¯‚Ìˆê——‚É“o˜^‚·‚é‚±‚Æ‚ª‚Å‚«‚Ü‚·B_x000d__x000a_Maximized 3 2 3 2 3" xfId="30809" xr:uid="{00000000-0005-0000-0000-00005D780000}"/>
    <cellStyle name="oft Excel]_x000d__x000a_Comment=open=/f ‚ðŽw’è‚·‚é‚ÆAƒ†[ƒU[’è‹`ŠÖ”‚ðŠÖ”“\‚è•t‚¯‚Ìˆê——‚É“o˜^‚·‚é‚±‚Æ‚ª‚Å‚«‚Ü‚·B_x000d__x000a_Maximized 3 2 3 3" xfId="30810" xr:uid="{00000000-0005-0000-0000-00005E780000}"/>
    <cellStyle name="oft Excel]_x000d__x000a_Comment=open=/f ‚ðŽw’è‚·‚é‚ÆAƒ†[ƒU[’è‹`ŠÖ”‚ðŠÖ”“\‚è•t‚¯‚Ìˆê——‚É“o˜^‚·‚é‚±‚Æ‚ª‚Å‚«‚Ü‚·B_x000d__x000a_Maximized 3 2 3 3 2" xfId="30811" xr:uid="{00000000-0005-0000-0000-00005F780000}"/>
    <cellStyle name="oft Excel]_x000d__x000a_Comment=open=/f ‚ðŽw’è‚·‚é‚ÆAƒ†[ƒU[’è‹`ŠÖ”‚ðŠÖ”“\‚è•t‚¯‚Ìˆê——‚É“o˜^‚·‚é‚±‚Æ‚ª‚Å‚«‚Ü‚·B_x000d__x000a_Maximized 3 2 3 4" xfId="30812" xr:uid="{00000000-0005-0000-0000-000060780000}"/>
    <cellStyle name="oft Excel]_x000d__x000a_Comment=open=/f ‚ðŽw’è‚·‚é‚ÆAƒ†[ƒU[’è‹`ŠÖ”‚ðŠÖ”“\‚è•t‚¯‚Ìˆê——‚É“o˜^‚·‚é‚±‚Æ‚ª‚Å‚«‚Ü‚·B_x000d__x000a_Maximized 3 2 4" xfId="30813" xr:uid="{00000000-0005-0000-0000-000061780000}"/>
    <cellStyle name="oft Excel]_x000d__x000a_Comment=open=/f ‚ðŽw’è‚·‚é‚ÆAƒ†[ƒU[’è‹`ŠÖ”‚ðŠÖ”“\‚è•t‚¯‚Ìˆê——‚É“o˜^‚·‚é‚±‚Æ‚ª‚Å‚«‚Ü‚·B_x000d__x000a_Maximized 3 2 4 2" xfId="30814" xr:uid="{00000000-0005-0000-0000-000062780000}"/>
    <cellStyle name="oft Excel]_x000d__x000a_Comment=open=/f ‚ðŽw’è‚·‚é‚ÆAƒ†[ƒU[’è‹`ŠÖ”‚ðŠÖ”“\‚è•t‚¯‚Ìˆê——‚É“o˜^‚·‚é‚±‚Æ‚ª‚Å‚«‚Ü‚·B_x000d__x000a_Maximized 3 2 4 2 2" xfId="30815" xr:uid="{00000000-0005-0000-0000-000063780000}"/>
    <cellStyle name="oft Excel]_x000d__x000a_Comment=open=/f ‚ðŽw’è‚·‚é‚ÆAƒ†[ƒU[’è‹`ŠÖ”‚ðŠÖ”“\‚è•t‚¯‚Ìˆê——‚É“o˜^‚·‚é‚±‚Æ‚ª‚Å‚«‚Ü‚·B_x000d__x000a_Maximized 3 2 4 3" xfId="30816" xr:uid="{00000000-0005-0000-0000-000064780000}"/>
    <cellStyle name="oft Excel]_x000d__x000a_Comment=open=/f ‚ðŽw’è‚·‚é‚ÆAƒ†[ƒU[’è‹`ŠÖ”‚ðŠÖ”“\‚è•t‚¯‚Ìˆê——‚É“o˜^‚·‚é‚±‚Æ‚ª‚Å‚«‚Ü‚·B_x000d__x000a_Maximized 3 2 5" xfId="30817" xr:uid="{00000000-0005-0000-0000-000065780000}"/>
    <cellStyle name="oft Excel]_x000d__x000a_Comment=open=/f ‚ðŽw’è‚·‚é‚ÆAƒ†[ƒU[’è‹`ŠÖ”‚ðŠÖ”“\‚è•t‚¯‚Ìˆê——‚É“o˜^‚·‚é‚±‚Æ‚ª‚Å‚«‚Ü‚·B_x000d__x000a_Maximized 3 2 5 2" xfId="30818" xr:uid="{00000000-0005-0000-0000-000066780000}"/>
    <cellStyle name="oft Excel]_x000d__x000a_Comment=open=/f ‚ðŽw’è‚·‚é‚ÆAƒ†[ƒU[’è‹`ŠÖ”‚ðŠÖ”“\‚è•t‚¯‚Ìˆê——‚É“o˜^‚·‚é‚±‚Æ‚ª‚Å‚«‚Ü‚·B_x000d__x000a_Maximized 3 2 6" xfId="30819" xr:uid="{00000000-0005-0000-0000-000067780000}"/>
    <cellStyle name="oft Excel]_x000d__x000a_Comment=open=/f ‚ðŽw’è‚·‚é‚ÆAƒ†[ƒU[’è‹`ŠÖ”‚ðŠÖ”“\‚è•t‚¯‚Ìˆê——‚É“o˜^‚·‚é‚±‚Æ‚ª‚Å‚«‚Ü‚·B_x000d__x000a_Maximized 3 3" xfId="30820" xr:uid="{00000000-0005-0000-0000-000068780000}"/>
    <cellStyle name="oft Excel]_x000d__x000a_Comment=open=/f ‚ðŽw’è‚·‚é‚ÆAƒ†[ƒU[’è‹`ŠÖ”‚ðŠÖ”“\‚è•t‚¯‚Ìˆê——‚É“o˜^‚·‚é‚±‚Æ‚ª‚Å‚«‚Ü‚·B_x000d__x000a_Maximized 3 3 2" xfId="30821" xr:uid="{00000000-0005-0000-0000-000069780000}"/>
    <cellStyle name="oft Excel]_x000d__x000a_Comment=open=/f ‚ðŽw’è‚·‚é‚ÆAƒ†[ƒU[’è‹`ŠÖ”‚ðŠÖ”“\‚è•t‚¯‚Ìˆê——‚É“o˜^‚·‚é‚±‚Æ‚ª‚Å‚«‚Ü‚·B_x000d__x000a_Maximized 3 3 2 2" xfId="30822" xr:uid="{00000000-0005-0000-0000-00006A780000}"/>
    <cellStyle name="oft Excel]_x000d__x000a_Comment=open=/f ‚ðŽw’è‚·‚é‚ÆAƒ†[ƒU[’è‹`ŠÖ”‚ðŠÖ”“\‚è•t‚¯‚Ìˆê——‚É“o˜^‚·‚é‚±‚Æ‚ª‚Å‚«‚Ü‚·B_x000d__x000a_Maximized 3 3 2 2 2" xfId="30823" xr:uid="{00000000-0005-0000-0000-00006B780000}"/>
    <cellStyle name="oft Excel]_x000d__x000a_Comment=open=/f ‚ðŽw’è‚·‚é‚ÆAƒ†[ƒU[’è‹`ŠÖ”‚ðŠÖ”“\‚è•t‚¯‚Ìˆê——‚É“o˜^‚·‚é‚±‚Æ‚ª‚Å‚«‚Ü‚·B_x000d__x000a_Maximized 3 3 2 2 2 2" xfId="30824" xr:uid="{00000000-0005-0000-0000-00006C780000}"/>
    <cellStyle name="oft Excel]_x000d__x000a_Comment=open=/f ‚ðŽw’è‚·‚é‚ÆAƒ†[ƒU[’è‹`ŠÖ”‚ðŠÖ”“\‚è•t‚¯‚Ìˆê——‚É“o˜^‚·‚é‚±‚Æ‚ª‚Å‚«‚Ü‚·B_x000d__x000a_Maximized 3 3 2 2 3" xfId="30825" xr:uid="{00000000-0005-0000-0000-00006D780000}"/>
    <cellStyle name="oft Excel]_x000d__x000a_Comment=open=/f ‚ðŽw’è‚·‚é‚ÆAƒ†[ƒU[’è‹`ŠÖ”‚ðŠÖ”“\‚è•t‚¯‚Ìˆê——‚É“o˜^‚·‚é‚±‚Æ‚ª‚Å‚«‚Ü‚·B_x000d__x000a_Maximized 3 3 2 3" xfId="30826" xr:uid="{00000000-0005-0000-0000-00006E780000}"/>
    <cellStyle name="oft Excel]_x000d__x000a_Comment=open=/f ‚ðŽw’è‚·‚é‚ÆAƒ†[ƒU[’è‹`ŠÖ”‚ðŠÖ”“\‚è•t‚¯‚Ìˆê——‚É“o˜^‚·‚é‚±‚Æ‚ª‚Å‚«‚Ü‚·B_x000d__x000a_Maximized 3 3 2 3 2" xfId="30827" xr:uid="{00000000-0005-0000-0000-00006F780000}"/>
    <cellStyle name="oft Excel]_x000d__x000a_Comment=open=/f ‚ðŽw’è‚·‚é‚ÆAƒ†[ƒU[’è‹`ŠÖ”‚ðŠÖ”“\‚è•t‚¯‚Ìˆê——‚É“o˜^‚·‚é‚±‚Æ‚ª‚Å‚«‚Ü‚·B_x000d__x000a_Maximized 3 3 2 4" xfId="30828" xr:uid="{00000000-0005-0000-0000-000070780000}"/>
    <cellStyle name="oft Excel]_x000d__x000a_Comment=open=/f ‚ðŽw’è‚·‚é‚ÆAƒ†[ƒU[’è‹`ŠÖ”‚ðŠÖ”“\‚è•t‚¯‚Ìˆê——‚É“o˜^‚·‚é‚±‚Æ‚ª‚Å‚«‚Ü‚·B_x000d__x000a_Maximized 3 3 3" xfId="30829" xr:uid="{00000000-0005-0000-0000-000071780000}"/>
    <cellStyle name="oft Excel]_x000d__x000a_Comment=open=/f ‚ðŽw’è‚·‚é‚ÆAƒ†[ƒU[’è‹`ŠÖ”‚ðŠÖ”“\‚è•t‚¯‚Ìˆê——‚É“o˜^‚·‚é‚±‚Æ‚ª‚Å‚«‚Ü‚·B_x000d__x000a_Maximized 3 3 3 2" xfId="30830" xr:uid="{00000000-0005-0000-0000-000072780000}"/>
    <cellStyle name="oft Excel]_x000d__x000a_Comment=open=/f ‚ðŽw’è‚·‚é‚ÆAƒ†[ƒU[’è‹`ŠÖ”‚ðŠÖ”“\‚è•t‚¯‚Ìˆê——‚É“o˜^‚·‚é‚±‚Æ‚ª‚Å‚«‚Ü‚·B_x000d__x000a_Maximized 3 3 3 2 2" xfId="30831" xr:uid="{00000000-0005-0000-0000-000073780000}"/>
    <cellStyle name="oft Excel]_x000d__x000a_Comment=open=/f ‚ðŽw’è‚·‚é‚ÆAƒ†[ƒU[’è‹`ŠÖ”‚ðŠÖ”“\‚è•t‚¯‚Ìˆê——‚É“o˜^‚·‚é‚±‚Æ‚ª‚Å‚«‚Ü‚·B_x000d__x000a_Maximized 3 3 3 2 2 2" xfId="30832" xr:uid="{00000000-0005-0000-0000-000074780000}"/>
    <cellStyle name="oft Excel]_x000d__x000a_Comment=open=/f ‚ðŽw’è‚·‚é‚ÆAƒ†[ƒU[’è‹`ŠÖ”‚ðŠÖ”“\‚è•t‚¯‚Ìˆê——‚É“o˜^‚·‚é‚±‚Æ‚ª‚Å‚«‚Ü‚·B_x000d__x000a_Maximized 3 3 3 2 3" xfId="30833" xr:uid="{00000000-0005-0000-0000-000075780000}"/>
    <cellStyle name="oft Excel]_x000d__x000a_Comment=open=/f ‚ðŽw’è‚·‚é‚ÆAƒ†[ƒU[’è‹`ŠÖ”‚ðŠÖ”“\‚è•t‚¯‚Ìˆê——‚É“o˜^‚·‚é‚±‚Æ‚ª‚Å‚«‚Ü‚·B_x000d__x000a_Maximized 3 3 3 3" xfId="30834" xr:uid="{00000000-0005-0000-0000-000076780000}"/>
    <cellStyle name="oft Excel]_x000d__x000a_Comment=open=/f ‚ðŽw’è‚·‚é‚ÆAƒ†[ƒU[’è‹`ŠÖ”‚ðŠÖ”“\‚è•t‚¯‚Ìˆê——‚É“o˜^‚·‚é‚±‚Æ‚ª‚Å‚«‚Ü‚·B_x000d__x000a_Maximized 3 3 3 3 2" xfId="30835" xr:uid="{00000000-0005-0000-0000-000077780000}"/>
    <cellStyle name="oft Excel]_x000d__x000a_Comment=open=/f ‚ðŽw’è‚·‚é‚ÆAƒ†[ƒU[’è‹`ŠÖ”‚ðŠÖ”“\‚è•t‚¯‚Ìˆê——‚É“o˜^‚·‚é‚±‚Æ‚ª‚Å‚«‚Ü‚·B_x000d__x000a_Maximized 3 3 3 4" xfId="30836" xr:uid="{00000000-0005-0000-0000-000078780000}"/>
    <cellStyle name="oft Excel]_x000d__x000a_Comment=open=/f ‚ðŽw’è‚·‚é‚ÆAƒ†[ƒU[’è‹`ŠÖ”‚ðŠÖ”“\‚è•t‚¯‚Ìˆê——‚É“o˜^‚·‚é‚±‚Æ‚ª‚Å‚«‚Ü‚·B_x000d__x000a_Maximized 3 3 4" xfId="30837" xr:uid="{00000000-0005-0000-0000-000079780000}"/>
    <cellStyle name="oft Excel]_x000d__x000a_Comment=open=/f ‚ðŽw’è‚·‚é‚ÆAƒ†[ƒU[’è‹`ŠÖ”‚ðŠÖ”“\‚è•t‚¯‚Ìˆê——‚É“o˜^‚·‚é‚±‚Æ‚ª‚Å‚«‚Ü‚·B_x000d__x000a_Maximized 3 3 4 2" xfId="30838" xr:uid="{00000000-0005-0000-0000-00007A780000}"/>
    <cellStyle name="oft Excel]_x000d__x000a_Comment=open=/f ‚ðŽw’è‚·‚é‚ÆAƒ†[ƒU[’è‹`ŠÖ”‚ðŠÖ”“\‚è•t‚¯‚Ìˆê——‚É“o˜^‚·‚é‚±‚Æ‚ª‚Å‚«‚Ü‚·B_x000d__x000a_Maximized 3 3 4 2 2" xfId="30839" xr:uid="{00000000-0005-0000-0000-00007B780000}"/>
    <cellStyle name="oft Excel]_x000d__x000a_Comment=open=/f ‚ðŽw’è‚·‚é‚ÆAƒ†[ƒU[’è‹`ŠÖ”‚ðŠÖ”“\‚è•t‚¯‚Ìˆê——‚É“o˜^‚·‚é‚±‚Æ‚ª‚Å‚«‚Ü‚·B_x000d__x000a_Maximized 3 3 4 3" xfId="30840" xr:uid="{00000000-0005-0000-0000-00007C780000}"/>
    <cellStyle name="oft Excel]_x000d__x000a_Comment=open=/f ‚ðŽw’è‚·‚é‚ÆAƒ†[ƒU[’è‹`ŠÖ”‚ðŠÖ”“\‚è•t‚¯‚Ìˆê——‚É“o˜^‚·‚é‚±‚Æ‚ª‚Å‚«‚Ü‚·B_x000d__x000a_Maximized 3 3 5" xfId="30841" xr:uid="{00000000-0005-0000-0000-00007D780000}"/>
    <cellStyle name="oft Excel]_x000d__x000a_Comment=open=/f ‚ðŽw’è‚·‚é‚ÆAƒ†[ƒU[’è‹`ŠÖ”‚ðŠÖ”“\‚è•t‚¯‚Ìˆê——‚É“o˜^‚·‚é‚±‚Æ‚ª‚Å‚«‚Ü‚·B_x000d__x000a_Maximized 3 3 5 2" xfId="30842" xr:uid="{00000000-0005-0000-0000-00007E780000}"/>
    <cellStyle name="oft Excel]_x000d__x000a_Comment=open=/f ‚ðŽw’è‚·‚é‚ÆAƒ†[ƒU[’è‹`ŠÖ”‚ðŠÖ”“\‚è•t‚¯‚Ìˆê——‚É“o˜^‚·‚é‚±‚Æ‚ª‚Å‚«‚Ü‚·B_x000d__x000a_Maximized 3 3 6" xfId="30843" xr:uid="{00000000-0005-0000-0000-00007F780000}"/>
    <cellStyle name="oft Excel]_x000d__x000a_Comment=open=/f ‚ðŽw’è‚·‚é‚ÆAƒ†[ƒU[’è‹`ŠÖ”‚ðŠÖ”“\‚è•t‚¯‚Ìˆê——‚É“o˜^‚·‚é‚±‚Æ‚ª‚Å‚«‚Ü‚·B_x000d__x000a_Maximized 3 4" xfId="30844" xr:uid="{00000000-0005-0000-0000-000080780000}"/>
    <cellStyle name="oft Excel]_x000d__x000a_Comment=open=/f ‚ðŽw’è‚·‚é‚ÆAƒ†[ƒU[’è‹`ŠÖ”‚ðŠÖ”“\‚è•t‚¯‚Ìˆê——‚É“o˜^‚·‚é‚±‚Æ‚ª‚Å‚«‚Ü‚·B_x000d__x000a_Maximized 3 4 2" xfId="30845" xr:uid="{00000000-0005-0000-0000-000081780000}"/>
    <cellStyle name="oft Excel]_x000d__x000a_Comment=open=/f ‚ðŽw’è‚·‚é‚ÆAƒ†[ƒU[’è‹`ŠÖ”‚ðŠÖ”“\‚è•t‚¯‚Ìˆê——‚É“o˜^‚·‚é‚±‚Æ‚ª‚Å‚«‚Ü‚·B_x000d__x000a_Maximized 3 4 2 2" xfId="30846" xr:uid="{00000000-0005-0000-0000-000082780000}"/>
    <cellStyle name="oft Excel]_x000d__x000a_Comment=open=/f ‚ðŽw’è‚·‚é‚ÆAƒ†[ƒU[’è‹`ŠÖ”‚ðŠÖ”“\‚è•t‚¯‚Ìˆê——‚É“o˜^‚·‚é‚±‚Æ‚ª‚Å‚«‚Ü‚·B_x000d__x000a_Maximized 3 4 2 2 2" xfId="30847" xr:uid="{00000000-0005-0000-0000-000083780000}"/>
    <cellStyle name="oft Excel]_x000d__x000a_Comment=open=/f ‚ðŽw’è‚·‚é‚ÆAƒ†[ƒU[’è‹`ŠÖ”‚ðŠÖ”“\‚è•t‚¯‚Ìˆê——‚É“o˜^‚·‚é‚±‚Æ‚ª‚Å‚«‚Ü‚·B_x000d__x000a_Maximized 3 4 2 2 2 2" xfId="30848" xr:uid="{00000000-0005-0000-0000-000084780000}"/>
    <cellStyle name="oft Excel]_x000d__x000a_Comment=open=/f ‚ðŽw’è‚·‚é‚ÆAƒ†[ƒU[’è‹`ŠÖ”‚ðŠÖ”“\‚è•t‚¯‚Ìˆê——‚É“o˜^‚·‚é‚±‚Æ‚ª‚Å‚«‚Ü‚·B_x000d__x000a_Maximized 3 4 2 2 3" xfId="30849" xr:uid="{00000000-0005-0000-0000-000085780000}"/>
    <cellStyle name="oft Excel]_x000d__x000a_Comment=open=/f ‚ðŽw’è‚·‚é‚ÆAƒ†[ƒU[’è‹`ŠÖ”‚ðŠÖ”“\‚è•t‚¯‚Ìˆê——‚É“o˜^‚·‚é‚±‚Æ‚ª‚Å‚«‚Ü‚·B_x000d__x000a_Maximized 3 4 2 3" xfId="30850" xr:uid="{00000000-0005-0000-0000-000086780000}"/>
    <cellStyle name="oft Excel]_x000d__x000a_Comment=open=/f ‚ðŽw’è‚·‚é‚ÆAƒ†[ƒU[’è‹`ŠÖ”‚ðŠÖ”“\‚è•t‚¯‚Ìˆê——‚É“o˜^‚·‚é‚±‚Æ‚ª‚Å‚«‚Ü‚·B_x000d__x000a_Maximized 3 4 2 3 2" xfId="30851" xr:uid="{00000000-0005-0000-0000-000087780000}"/>
    <cellStyle name="oft Excel]_x000d__x000a_Comment=open=/f ‚ðŽw’è‚·‚é‚ÆAƒ†[ƒU[’è‹`ŠÖ”‚ðŠÖ”“\‚è•t‚¯‚Ìˆê——‚É“o˜^‚·‚é‚±‚Æ‚ª‚Å‚«‚Ü‚·B_x000d__x000a_Maximized 3 4 2 4" xfId="30852" xr:uid="{00000000-0005-0000-0000-000088780000}"/>
    <cellStyle name="oft Excel]_x000d__x000a_Comment=open=/f ‚ðŽw’è‚·‚é‚ÆAƒ†[ƒU[’è‹`ŠÖ”‚ðŠÖ”“\‚è•t‚¯‚Ìˆê——‚É“o˜^‚·‚é‚±‚Æ‚ª‚Å‚«‚Ü‚·B_x000d__x000a_Maximized 3 4 3" xfId="30853" xr:uid="{00000000-0005-0000-0000-000089780000}"/>
    <cellStyle name="oft Excel]_x000d__x000a_Comment=open=/f ‚ðŽw’è‚·‚é‚ÆAƒ†[ƒU[’è‹`ŠÖ”‚ðŠÖ”“\‚è•t‚¯‚Ìˆê——‚É“o˜^‚·‚é‚±‚Æ‚ª‚Å‚«‚Ü‚·B_x000d__x000a_Maximized 3 4 3 2" xfId="30854" xr:uid="{00000000-0005-0000-0000-00008A780000}"/>
    <cellStyle name="oft Excel]_x000d__x000a_Comment=open=/f ‚ðŽw’è‚·‚é‚ÆAƒ†[ƒU[’è‹`ŠÖ”‚ðŠÖ”“\‚è•t‚¯‚Ìˆê——‚É“o˜^‚·‚é‚±‚Æ‚ª‚Å‚«‚Ü‚·B_x000d__x000a_Maximized 3 4 3 2 2" xfId="30855" xr:uid="{00000000-0005-0000-0000-00008B780000}"/>
    <cellStyle name="oft Excel]_x000d__x000a_Comment=open=/f ‚ðŽw’è‚·‚é‚ÆAƒ†[ƒU[’è‹`ŠÖ”‚ðŠÖ”“\‚è•t‚¯‚Ìˆê——‚É“o˜^‚·‚é‚±‚Æ‚ª‚Å‚«‚Ü‚·B_x000d__x000a_Maximized 3 4 3 2 2 2" xfId="30856" xr:uid="{00000000-0005-0000-0000-00008C780000}"/>
    <cellStyle name="oft Excel]_x000d__x000a_Comment=open=/f ‚ðŽw’è‚·‚é‚ÆAƒ†[ƒU[’è‹`ŠÖ”‚ðŠÖ”“\‚è•t‚¯‚Ìˆê——‚É“o˜^‚·‚é‚±‚Æ‚ª‚Å‚«‚Ü‚·B_x000d__x000a_Maximized 3 4 3 2 3" xfId="30857" xr:uid="{00000000-0005-0000-0000-00008D780000}"/>
    <cellStyle name="oft Excel]_x000d__x000a_Comment=open=/f ‚ðŽw’è‚·‚é‚ÆAƒ†[ƒU[’è‹`ŠÖ”‚ðŠÖ”“\‚è•t‚¯‚Ìˆê——‚É“o˜^‚·‚é‚±‚Æ‚ª‚Å‚«‚Ü‚·B_x000d__x000a_Maximized 3 4 3 3" xfId="30858" xr:uid="{00000000-0005-0000-0000-00008E780000}"/>
    <cellStyle name="oft Excel]_x000d__x000a_Comment=open=/f ‚ðŽw’è‚·‚é‚ÆAƒ†[ƒU[’è‹`ŠÖ”‚ðŠÖ”“\‚è•t‚¯‚Ìˆê——‚É“o˜^‚·‚é‚±‚Æ‚ª‚Å‚«‚Ü‚·B_x000d__x000a_Maximized 3 4 3 3 2" xfId="30859" xr:uid="{00000000-0005-0000-0000-00008F780000}"/>
    <cellStyle name="oft Excel]_x000d__x000a_Comment=open=/f ‚ðŽw’è‚·‚é‚ÆAƒ†[ƒU[’è‹`ŠÖ”‚ðŠÖ”“\‚è•t‚¯‚Ìˆê——‚É“o˜^‚·‚é‚±‚Æ‚ª‚Å‚«‚Ü‚·B_x000d__x000a_Maximized 3 4 3 4" xfId="30860" xr:uid="{00000000-0005-0000-0000-000090780000}"/>
    <cellStyle name="oft Excel]_x000d__x000a_Comment=open=/f ‚ðŽw’è‚·‚é‚ÆAƒ†[ƒU[’è‹`ŠÖ”‚ðŠÖ”“\‚è•t‚¯‚Ìˆê——‚É“o˜^‚·‚é‚±‚Æ‚ª‚Å‚«‚Ü‚·B_x000d__x000a_Maximized 3 4 4" xfId="30861" xr:uid="{00000000-0005-0000-0000-000091780000}"/>
    <cellStyle name="oft Excel]_x000d__x000a_Comment=open=/f ‚ðŽw’è‚·‚é‚ÆAƒ†[ƒU[’è‹`ŠÖ”‚ðŠÖ”“\‚è•t‚¯‚Ìˆê——‚É“o˜^‚·‚é‚±‚Æ‚ª‚Å‚«‚Ü‚·B_x000d__x000a_Maximized 3 4 4 2" xfId="30862" xr:uid="{00000000-0005-0000-0000-000092780000}"/>
    <cellStyle name="oft Excel]_x000d__x000a_Comment=open=/f ‚ðŽw’è‚·‚é‚ÆAƒ†[ƒU[’è‹`ŠÖ”‚ðŠÖ”“\‚è•t‚¯‚Ìˆê——‚É“o˜^‚·‚é‚±‚Æ‚ª‚Å‚«‚Ü‚·B_x000d__x000a_Maximized 3 4 4 2 2" xfId="30863" xr:uid="{00000000-0005-0000-0000-000093780000}"/>
    <cellStyle name="oft Excel]_x000d__x000a_Comment=open=/f ‚ðŽw’è‚·‚é‚ÆAƒ†[ƒU[’è‹`ŠÖ”‚ðŠÖ”“\‚è•t‚¯‚Ìˆê——‚É“o˜^‚·‚é‚±‚Æ‚ª‚Å‚«‚Ü‚·B_x000d__x000a_Maximized 3 4 4 3" xfId="30864" xr:uid="{00000000-0005-0000-0000-000094780000}"/>
    <cellStyle name="oft Excel]_x000d__x000a_Comment=open=/f ‚ðŽw’è‚·‚é‚ÆAƒ†[ƒU[’è‹`ŠÖ”‚ðŠÖ”“\‚è•t‚¯‚Ìˆê——‚É“o˜^‚·‚é‚±‚Æ‚ª‚Å‚«‚Ü‚·B_x000d__x000a_Maximized 3 4 5" xfId="30865" xr:uid="{00000000-0005-0000-0000-000095780000}"/>
    <cellStyle name="oft Excel]_x000d__x000a_Comment=open=/f ‚ðŽw’è‚·‚é‚ÆAƒ†[ƒU[’è‹`ŠÖ”‚ðŠÖ”“\‚è•t‚¯‚Ìˆê——‚É“o˜^‚·‚é‚±‚Æ‚ª‚Å‚«‚Ü‚·B_x000d__x000a_Maximized 3 4 5 2" xfId="30866" xr:uid="{00000000-0005-0000-0000-000096780000}"/>
    <cellStyle name="oft Excel]_x000d__x000a_Comment=open=/f ‚ðŽw’è‚·‚é‚ÆAƒ†[ƒU[’è‹`ŠÖ”‚ðŠÖ”“\‚è•t‚¯‚Ìˆê——‚É“o˜^‚·‚é‚±‚Æ‚ª‚Å‚«‚Ü‚·B_x000d__x000a_Maximized 3 4 6" xfId="30867" xr:uid="{00000000-0005-0000-0000-000097780000}"/>
    <cellStyle name="oft Excel]_x000d__x000a_Comment=open=/f ‚ðŽw’è‚·‚é‚ÆAƒ†[ƒU[’è‹`ŠÖ”‚ðŠÖ”“\‚è•t‚¯‚Ìˆê——‚É“o˜^‚·‚é‚±‚Æ‚ª‚Å‚«‚Ü‚·B_x000d__x000a_Maximized 3 5" xfId="30868" xr:uid="{00000000-0005-0000-0000-000098780000}"/>
    <cellStyle name="oft Excel]_x000d__x000a_Comment=open=/f ‚ðŽw’è‚·‚é‚ÆAƒ†[ƒU[’è‹`ŠÖ”‚ðŠÖ”“\‚è•t‚¯‚Ìˆê——‚É“o˜^‚·‚é‚±‚Æ‚ª‚Å‚«‚Ü‚·B_x000d__x000a_Maximized 3 6" xfId="30869" xr:uid="{00000000-0005-0000-0000-000099780000}"/>
    <cellStyle name="oft Excel]_x000d__x000a_Comment=open=/f ‚ðŽw’è‚·‚é‚ÆAƒ†[ƒU[’è‹`ŠÖ”‚ðŠÖ”“\‚è•t‚¯‚Ìˆê——‚É“o˜^‚·‚é‚±‚Æ‚ª‚Å‚«‚Ü‚·B_x000d__x000a_Maximized 3 6 2" xfId="30870" xr:uid="{00000000-0005-0000-0000-00009A780000}"/>
    <cellStyle name="oft Excel]_x000d__x000a_Comment=open=/f ‚ðŽw’è‚·‚é‚ÆAƒ†[ƒU[’è‹`ŠÖ”‚ðŠÖ”“\‚è•t‚¯‚Ìˆê——‚É“o˜^‚·‚é‚±‚Æ‚ª‚Å‚«‚Ü‚·B_x000d__x000a_Maximized 3 6 2 2" xfId="30871" xr:uid="{00000000-0005-0000-0000-00009B780000}"/>
    <cellStyle name="oft Excel]_x000d__x000a_Comment=open=/f ‚ðŽw’è‚·‚é‚ÆAƒ†[ƒU[’è‹`ŠÖ”‚ðŠÖ”“\‚è•t‚¯‚Ìˆê——‚É“o˜^‚·‚é‚±‚Æ‚ª‚Å‚«‚Ü‚·B_x000d__x000a_Maximized 3 6 2 2 2" xfId="30872" xr:uid="{00000000-0005-0000-0000-00009C780000}"/>
    <cellStyle name="oft Excel]_x000d__x000a_Comment=open=/f ‚ðŽw’è‚·‚é‚ÆAƒ†[ƒU[’è‹`ŠÖ”‚ðŠÖ”“\‚è•t‚¯‚Ìˆê——‚É“o˜^‚·‚é‚±‚Æ‚ª‚Å‚«‚Ü‚·B_x000d__x000a_Maximized 3 6 2 3" xfId="30873" xr:uid="{00000000-0005-0000-0000-00009D780000}"/>
    <cellStyle name="oft Excel]_x000d__x000a_Comment=open=/f ‚ðŽw’è‚·‚é‚ÆAƒ†[ƒU[’è‹`ŠÖ”‚ðŠÖ”“\‚è•t‚¯‚Ìˆê——‚É“o˜^‚·‚é‚±‚Æ‚ª‚Å‚«‚Ü‚·B_x000d__x000a_Maximized 3 6 3" xfId="30874" xr:uid="{00000000-0005-0000-0000-00009E780000}"/>
    <cellStyle name="oft Excel]_x000d__x000a_Comment=open=/f ‚ðŽw’è‚·‚é‚ÆAƒ†[ƒU[’è‹`ŠÖ”‚ðŠÖ”“\‚è•t‚¯‚Ìˆê——‚É“o˜^‚·‚é‚±‚Æ‚ª‚Å‚«‚Ü‚·B_x000d__x000a_Maximized 3 6 3 2" xfId="30875" xr:uid="{00000000-0005-0000-0000-00009F780000}"/>
    <cellStyle name="oft Excel]_x000d__x000a_Comment=open=/f ‚ðŽw’è‚·‚é‚ÆAƒ†[ƒU[’è‹`ŠÖ”‚ðŠÖ”“\‚è•t‚¯‚Ìˆê——‚É“o˜^‚·‚é‚±‚Æ‚ª‚Å‚«‚Ü‚·B_x000d__x000a_Maximized 3 6 4" xfId="30876" xr:uid="{00000000-0005-0000-0000-0000A0780000}"/>
    <cellStyle name="oft Excel]_x000d__x000a_Comment=open=/f ‚ðŽw’è‚·‚é‚ÆAƒ†[ƒU[’è‹`ŠÖ”‚ðŠÖ”“\‚è•t‚¯‚Ìˆê——‚É“o˜^‚·‚é‚±‚Æ‚ª‚Å‚«‚Ü‚·B_x000d__x000a_Maximized 3 7" xfId="30877" xr:uid="{00000000-0005-0000-0000-0000A1780000}"/>
    <cellStyle name="oft Excel]_x000d__x000a_Comment=open=/f ‚ðŽw’è‚·‚é‚ÆAƒ†[ƒU[’è‹`ŠÖ”‚ðŠÖ”“\‚è•t‚¯‚Ìˆê——‚É“o˜^‚·‚é‚±‚Æ‚ª‚Å‚«‚Ü‚·B_x000d__x000a_Maximized 3 7 2" xfId="30878" xr:uid="{00000000-0005-0000-0000-0000A2780000}"/>
    <cellStyle name="oft Excel]_x000d__x000a_Comment=open=/f ‚ðŽw’è‚·‚é‚ÆAƒ†[ƒU[’è‹`ŠÖ”‚ðŠÖ”“\‚è•t‚¯‚Ìˆê——‚É“o˜^‚·‚é‚±‚Æ‚ª‚Å‚«‚Ü‚·B_x000d__x000a_Maximized 3 7 2 2" xfId="30879" xr:uid="{00000000-0005-0000-0000-0000A3780000}"/>
    <cellStyle name="oft Excel]_x000d__x000a_Comment=open=/f ‚ðŽw’è‚·‚é‚ÆAƒ†[ƒU[’è‹`ŠÖ”‚ðŠÖ”“\‚è•t‚¯‚Ìˆê——‚É“o˜^‚·‚é‚±‚Æ‚ª‚Å‚«‚Ü‚·B_x000d__x000a_Maximized 3 7 2 2 2" xfId="30880" xr:uid="{00000000-0005-0000-0000-0000A4780000}"/>
    <cellStyle name="oft Excel]_x000d__x000a_Comment=open=/f ‚ðŽw’è‚·‚é‚ÆAƒ†[ƒU[’è‹`ŠÖ”‚ðŠÖ”“\‚è•t‚¯‚Ìˆê——‚É“o˜^‚·‚é‚±‚Æ‚ª‚Å‚«‚Ü‚·B_x000d__x000a_Maximized 3 7 2 3" xfId="30881" xr:uid="{00000000-0005-0000-0000-0000A5780000}"/>
    <cellStyle name="oft Excel]_x000d__x000a_Comment=open=/f ‚ðŽw’è‚·‚é‚ÆAƒ†[ƒU[’è‹`ŠÖ”‚ðŠÖ”“\‚è•t‚¯‚Ìˆê——‚É“o˜^‚·‚é‚±‚Æ‚ª‚Å‚«‚Ü‚·B_x000d__x000a_Maximized 3 7 3" xfId="30882" xr:uid="{00000000-0005-0000-0000-0000A6780000}"/>
    <cellStyle name="oft Excel]_x000d__x000a_Comment=open=/f ‚ðŽw’è‚·‚é‚ÆAƒ†[ƒU[’è‹`ŠÖ”‚ðŠÖ”“\‚è•t‚¯‚Ìˆê——‚É“o˜^‚·‚é‚±‚Æ‚ª‚Å‚«‚Ü‚·B_x000d__x000a_Maximized 3 7 3 2" xfId="30883" xr:uid="{00000000-0005-0000-0000-0000A7780000}"/>
    <cellStyle name="oft Excel]_x000d__x000a_Comment=open=/f ‚ðŽw’è‚·‚é‚ÆAƒ†[ƒU[’è‹`ŠÖ”‚ðŠÖ”“\‚è•t‚¯‚Ìˆê——‚É“o˜^‚·‚é‚±‚Æ‚ª‚Å‚«‚Ü‚·B_x000d__x000a_Maximized 3 7 4" xfId="30884" xr:uid="{00000000-0005-0000-0000-0000A8780000}"/>
    <cellStyle name="oft Excel]_x000d__x000a_Comment=open=/f ‚ðŽw’è‚·‚é‚ÆAƒ†[ƒU[’è‹`ŠÖ”‚ðŠÖ”“\‚è•t‚¯‚Ìˆê——‚É“o˜^‚·‚é‚±‚Æ‚ª‚Å‚«‚Ü‚·B_x000d__x000a_Maximized 3 8" xfId="30885" xr:uid="{00000000-0005-0000-0000-0000A9780000}"/>
    <cellStyle name="oft Excel]_x000d__x000a_Comment=open=/f ‚ðŽw’è‚·‚é‚ÆAƒ†[ƒU[’è‹`ŠÖ”‚ðŠÖ”“\‚è•t‚¯‚Ìˆê——‚É“o˜^‚·‚é‚±‚Æ‚ª‚Å‚«‚Ü‚·B_x000d__x000a_Maximized 3 8 2" xfId="30886" xr:uid="{00000000-0005-0000-0000-0000AA780000}"/>
    <cellStyle name="oft Excel]_x000d__x000a_Comment=open=/f ‚ðŽw’è‚·‚é‚ÆAƒ†[ƒU[’è‹`ŠÖ”‚ðŠÖ”“\‚è•t‚¯‚Ìˆê——‚É“o˜^‚·‚é‚±‚Æ‚ª‚Å‚«‚Ü‚·B_x000d__x000a_Maximized 3 8 2 2" xfId="30887" xr:uid="{00000000-0005-0000-0000-0000AB780000}"/>
    <cellStyle name="oft Excel]_x000d__x000a_Comment=open=/f ‚ðŽw’è‚·‚é‚ÆAƒ†[ƒU[’è‹`ŠÖ”‚ðŠÖ”“\‚è•t‚¯‚Ìˆê——‚É“o˜^‚·‚é‚±‚Æ‚ª‚Å‚«‚Ü‚·B_x000d__x000a_Maximized 3 8 3" xfId="30888" xr:uid="{00000000-0005-0000-0000-0000AC780000}"/>
    <cellStyle name="oft Excel]_x000d__x000a_Comment=open=/f ‚ðŽw’è‚·‚é‚ÆAƒ†[ƒU[’è‹`ŠÖ”‚ðŠÖ”“\‚è•t‚¯‚Ìˆê——‚É“o˜^‚·‚é‚±‚Æ‚ª‚Å‚«‚Ü‚·B_x000d__x000a_Maximized 3 9" xfId="30889" xr:uid="{00000000-0005-0000-0000-0000AD780000}"/>
    <cellStyle name="oft Excel]_x000d__x000a_Comment=open=/f ‚ðŽw’è‚·‚é‚ÆAƒ†[ƒU[’è‹`ŠÖ”‚ðŠÖ”“\‚è•t‚¯‚Ìˆê——‚É“o˜^‚·‚é‚±‚Æ‚ª‚Å‚«‚Ü‚·B_x000d__x000a_Maximized 3 9 2" xfId="30890" xr:uid="{00000000-0005-0000-0000-0000AE780000}"/>
    <cellStyle name="oft Excel]_x000d__x000a_Comment=open=/f ‚ðŽw’è‚·‚é‚ÆAƒ†[ƒU[’è‹`ŠÖ”‚ðŠÖ”“\‚è•t‚¯‚Ìˆê——‚É“o˜^‚·‚é‚±‚Æ‚ª‚Å‚«‚Ü‚·B_x000d__x000a_Maximized 3 9 2 2" xfId="30891" xr:uid="{00000000-0005-0000-0000-0000AF780000}"/>
    <cellStyle name="oft Excel]_x000d__x000a_Comment=open=/f ‚ðŽw’è‚·‚é‚ÆAƒ†[ƒU[’è‹`ŠÖ”‚ðŠÖ”“\‚è•t‚¯‚Ìˆê——‚É“o˜^‚·‚é‚±‚Æ‚ª‚Å‚«‚Ü‚·B_x000d__x000a_Maximized 3 9 3" xfId="30892" xr:uid="{00000000-0005-0000-0000-0000B0780000}"/>
    <cellStyle name="oft Excel]_x000d__x000a_Comment=open=/f ‚ðŽw’è‚·‚é‚ÆAƒ†[ƒU[’è‹`ŠÖ”‚ðŠÖ”“\‚è•t‚¯‚Ìˆê——‚É“o˜^‚·‚é‚±‚Æ‚ª‚Å‚«‚Ü‚·B_x000d__x000a_Maximized 4" xfId="30893" xr:uid="{00000000-0005-0000-0000-0000B1780000}"/>
    <cellStyle name="oft Excel]_x000d__x000a_Comment=open=/f ‚ðŽw’è‚·‚é‚ÆAƒ†[ƒU[’è‹`ŠÖ”‚ðŠÖ”“\‚è•t‚¯‚Ìˆê——‚É“o˜^‚·‚é‚±‚Æ‚ª‚Å‚«‚Ü‚·B_x000d__x000a_Maximized 4 10" xfId="30894" xr:uid="{00000000-0005-0000-0000-0000B2780000}"/>
    <cellStyle name="oft Excel]_x000d__x000a_Comment=open=/f ‚ðŽw’è‚·‚é‚ÆAƒ†[ƒU[’è‹`ŠÖ”‚ðŠÖ”“\‚è•t‚¯‚Ìˆê——‚É“o˜^‚·‚é‚±‚Æ‚ª‚Å‚«‚Ü‚·B_x000d__x000a_Maximized 4 10 2" xfId="30895" xr:uid="{00000000-0005-0000-0000-0000B3780000}"/>
    <cellStyle name="oft Excel]_x000d__x000a_Comment=open=/f ‚ðŽw’è‚·‚é‚ÆAƒ†[ƒU[’è‹`ŠÖ”‚ðŠÖ”“\‚è•t‚¯‚Ìˆê——‚É“o˜^‚·‚é‚±‚Æ‚ª‚Å‚«‚Ü‚·B_x000d__x000a_Maximized 4 11" xfId="30896" xr:uid="{00000000-0005-0000-0000-0000B4780000}"/>
    <cellStyle name="oft Excel]_x000d__x000a_Comment=open=/f ‚ðŽw’è‚·‚é‚ÆAƒ†[ƒU[’è‹`ŠÖ”‚ðŠÖ”“\‚è•t‚¯‚Ìˆê——‚É“o˜^‚·‚é‚±‚Æ‚ª‚Å‚«‚Ü‚·B_x000d__x000a_Maximized 4 11 2" xfId="30897" xr:uid="{00000000-0005-0000-0000-0000B5780000}"/>
    <cellStyle name="oft Excel]_x000d__x000a_Comment=open=/f ‚ðŽw’è‚·‚é‚ÆAƒ†[ƒU[’è‹`ŠÖ”‚ðŠÖ”“\‚è•t‚¯‚Ìˆê——‚É“o˜^‚·‚é‚±‚Æ‚ª‚Å‚«‚Ü‚·B_x000d__x000a_Maximized 4 12" xfId="30898" xr:uid="{00000000-0005-0000-0000-0000B6780000}"/>
    <cellStyle name="oft Excel]_x000d__x000a_Comment=open=/f ‚ðŽw’è‚·‚é‚ÆAƒ†[ƒU[’è‹`ŠÖ”‚ðŠÖ”“\‚è•t‚¯‚Ìˆê——‚É“o˜^‚·‚é‚±‚Æ‚ª‚Å‚«‚Ü‚·B_x000d__x000a_Maximized 4 2" xfId="30899" xr:uid="{00000000-0005-0000-0000-0000B7780000}"/>
    <cellStyle name="oft Excel]_x000d__x000a_Comment=open=/f ‚ðŽw’è‚·‚é‚ÆAƒ†[ƒU[’è‹`ŠÖ”‚ðŠÖ”“\‚è•t‚¯‚Ìˆê——‚É“o˜^‚·‚é‚±‚Æ‚ª‚Å‚«‚Ü‚·B_x000d__x000a_Maximized 4 2 2" xfId="30900" xr:uid="{00000000-0005-0000-0000-0000B8780000}"/>
    <cellStyle name="oft Excel]_x000d__x000a_Comment=open=/f ‚ðŽw’è‚·‚é‚ÆAƒ†[ƒU[’è‹`ŠÖ”‚ðŠÖ”“\‚è•t‚¯‚Ìˆê——‚É“o˜^‚·‚é‚±‚Æ‚ª‚Å‚«‚Ü‚·B_x000d__x000a_Maximized 4 2 2 2" xfId="30901" xr:uid="{00000000-0005-0000-0000-0000B9780000}"/>
    <cellStyle name="oft Excel]_x000d__x000a_Comment=open=/f ‚ðŽw’è‚·‚é‚ÆAƒ†[ƒU[’è‹`ŠÖ”‚ðŠÖ”“\‚è•t‚¯‚Ìˆê——‚É“o˜^‚·‚é‚±‚Æ‚ª‚Å‚«‚Ü‚·B_x000d__x000a_Maximized 4 2 2 2 2" xfId="30902" xr:uid="{00000000-0005-0000-0000-0000BA780000}"/>
    <cellStyle name="oft Excel]_x000d__x000a_Comment=open=/f ‚ðŽw’è‚·‚é‚ÆAƒ†[ƒU[’è‹`ŠÖ”‚ðŠÖ”“\‚è•t‚¯‚Ìˆê——‚É“o˜^‚·‚é‚±‚Æ‚ª‚Å‚«‚Ü‚·B_x000d__x000a_Maximized 4 2 2 2 2 2" xfId="30903" xr:uid="{00000000-0005-0000-0000-0000BB780000}"/>
    <cellStyle name="oft Excel]_x000d__x000a_Comment=open=/f ‚ðŽw’è‚·‚é‚ÆAƒ†[ƒU[’è‹`ŠÖ”‚ðŠÖ”“\‚è•t‚¯‚Ìˆê——‚É“o˜^‚·‚é‚±‚Æ‚ª‚Å‚«‚Ü‚·B_x000d__x000a_Maximized 4 2 2 2 3" xfId="30904" xr:uid="{00000000-0005-0000-0000-0000BC780000}"/>
    <cellStyle name="oft Excel]_x000d__x000a_Comment=open=/f ‚ðŽw’è‚·‚é‚ÆAƒ†[ƒU[’è‹`ŠÖ”‚ðŠÖ”“\‚è•t‚¯‚Ìˆê——‚É“o˜^‚·‚é‚±‚Æ‚ª‚Å‚«‚Ü‚·B_x000d__x000a_Maximized 4 2 2 3" xfId="30905" xr:uid="{00000000-0005-0000-0000-0000BD780000}"/>
    <cellStyle name="oft Excel]_x000d__x000a_Comment=open=/f ‚ðŽw’è‚·‚é‚ÆAƒ†[ƒU[’è‹`ŠÖ”‚ðŠÖ”“\‚è•t‚¯‚Ìˆê——‚É“o˜^‚·‚é‚±‚Æ‚ª‚Å‚«‚Ü‚·B_x000d__x000a_Maximized 4 2 2 3 2" xfId="30906" xr:uid="{00000000-0005-0000-0000-0000BE780000}"/>
    <cellStyle name="oft Excel]_x000d__x000a_Comment=open=/f ‚ðŽw’è‚·‚é‚ÆAƒ†[ƒU[’è‹`ŠÖ”‚ðŠÖ”“\‚è•t‚¯‚Ìˆê——‚É“o˜^‚·‚é‚±‚Æ‚ª‚Å‚«‚Ü‚·B_x000d__x000a_Maximized 4 2 2 4" xfId="30907" xr:uid="{00000000-0005-0000-0000-0000BF780000}"/>
    <cellStyle name="oft Excel]_x000d__x000a_Comment=open=/f ‚ðŽw’è‚·‚é‚ÆAƒ†[ƒU[’è‹`ŠÖ”‚ðŠÖ”“\‚è•t‚¯‚Ìˆê——‚É“o˜^‚·‚é‚±‚Æ‚ª‚Å‚«‚Ü‚·B_x000d__x000a_Maximized 4 2 3" xfId="30908" xr:uid="{00000000-0005-0000-0000-0000C0780000}"/>
    <cellStyle name="oft Excel]_x000d__x000a_Comment=open=/f ‚ðŽw’è‚·‚é‚ÆAƒ†[ƒU[’è‹`ŠÖ”‚ðŠÖ”“\‚è•t‚¯‚Ìˆê——‚É“o˜^‚·‚é‚±‚Æ‚ª‚Å‚«‚Ü‚·B_x000d__x000a_Maximized 4 2 3 2" xfId="30909" xr:uid="{00000000-0005-0000-0000-0000C1780000}"/>
    <cellStyle name="oft Excel]_x000d__x000a_Comment=open=/f ‚ðŽw’è‚·‚é‚ÆAƒ†[ƒU[’è‹`ŠÖ”‚ðŠÖ”“\‚è•t‚¯‚Ìˆê——‚É“o˜^‚·‚é‚±‚Æ‚ª‚Å‚«‚Ü‚·B_x000d__x000a_Maximized 4 2 3 2 2" xfId="30910" xr:uid="{00000000-0005-0000-0000-0000C2780000}"/>
    <cellStyle name="oft Excel]_x000d__x000a_Comment=open=/f ‚ðŽw’è‚·‚é‚ÆAƒ†[ƒU[’è‹`ŠÖ”‚ðŠÖ”“\‚è•t‚¯‚Ìˆê——‚É“o˜^‚·‚é‚±‚Æ‚ª‚Å‚«‚Ü‚·B_x000d__x000a_Maximized 4 2 3 2 2 2" xfId="30911" xr:uid="{00000000-0005-0000-0000-0000C3780000}"/>
    <cellStyle name="oft Excel]_x000d__x000a_Comment=open=/f ‚ðŽw’è‚·‚é‚ÆAƒ†[ƒU[’è‹`ŠÖ”‚ðŠÖ”“\‚è•t‚¯‚Ìˆê——‚É“o˜^‚·‚é‚±‚Æ‚ª‚Å‚«‚Ü‚·B_x000d__x000a_Maximized 4 2 3 2 3" xfId="30912" xr:uid="{00000000-0005-0000-0000-0000C4780000}"/>
    <cellStyle name="oft Excel]_x000d__x000a_Comment=open=/f ‚ðŽw’è‚·‚é‚ÆAƒ†[ƒU[’è‹`ŠÖ”‚ðŠÖ”“\‚è•t‚¯‚Ìˆê——‚É“o˜^‚·‚é‚±‚Æ‚ª‚Å‚«‚Ü‚·B_x000d__x000a_Maximized 4 2 3 3" xfId="30913" xr:uid="{00000000-0005-0000-0000-0000C5780000}"/>
    <cellStyle name="oft Excel]_x000d__x000a_Comment=open=/f ‚ðŽw’è‚·‚é‚ÆAƒ†[ƒU[’è‹`ŠÖ”‚ðŠÖ”“\‚è•t‚¯‚Ìˆê——‚É“o˜^‚·‚é‚±‚Æ‚ª‚Å‚«‚Ü‚·B_x000d__x000a_Maximized 4 2 3 3 2" xfId="30914" xr:uid="{00000000-0005-0000-0000-0000C6780000}"/>
    <cellStyle name="oft Excel]_x000d__x000a_Comment=open=/f ‚ðŽw’è‚·‚é‚ÆAƒ†[ƒU[’è‹`ŠÖ”‚ðŠÖ”“\‚è•t‚¯‚Ìˆê——‚É“o˜^‚·‚é‚±‚Æ‚ª‚Å‚«‚Ü‚·B_x000d__x000a_Maximized 4 2 3 4" xfId="30915" xr:uid="{00000000-0005-0000-0000-0000C7780000}"/>
    <cellStyle name="oft Excel]_x000d__x000a_Comment=open=/f ‚ðŽw’è‚·‚é‚ÆAƒ†[ƒU[’è‹`ŠÖ”‚ðŠÖ”“\‚è•t‚¯‚Ìˆê——‚É“o˜^‚·‚é‚±‚Æ‚ª‚Å‚«‚Ü‚·B_x000d__x000a_Maximized 4 2 4" xfId="30916" xr:uid="{00000000-0005-0000-0000-0000C8780000}"/>
    <cellStyle name="oft Excel]_x000d__x000a_Comment=open=/f ‚ðŽw’è‚·‚é‚ÆAƒ†[ƒU[’è‹`ŠÖ”‚ðŠÖ”“\‚è•t‚¯‚Ìˆê——‚É“o˜^‚·‚é‚±‚Æ‚ª‚Å‚«‚Ü‚·B_x000d__x000a_Maximized 4 2 4 2" xfId="30917" xr:uid="{00000000-0005-0000-0000-0000C9780000}"/>
    <cellStyle name="oft Excel]_x000d__x000a_Comment=open=/f ‚ðŽw’è‚·‚é‚ÆAƒ†[ƒU[’è‹`ŠÖ”‚ðŠÖ”“\‚è•t‚¯‚Ìˆê——‚É“o˜^‚·‚é‚±‚Æ‚ª‚Å‚«‚Ü‚·B_x000d__x000a_Maximized 4 2 4 2 2" xfId="30918" xr:uid="{00000000-0005-0000-0000-0000CA780000}"/>
    <cellStyle name="oft Excel]_x000d__x000a_Comment=open=/f ‚ðŽw’è‚·‚é‚ÆAƒ†[ƒU[’è‹`ŠÖ”‚ðŠÖ”“\‚è•t‚¯‚Ìˆê——‚É“o˜^‚·‚é‚±‚Æ‚ª‚Å‚«‚Ü‚·B_x000d__x000a_Maximized 4 2 4 3" xfId="30919" xr:uid="{00000000-0005-0000-0000-0000CB780000}"/>
    <cellStyle name="oft Excel]_x000d__x000a_Comment=open=/f ‚ðŽw’è‚·‚é‚ÆAƒ†[ƒU[’è‹`ŠÖ”‚ðŠÖ”“\‚è•t‚¯‚Ìˆê——‚É“o˜^‚·‚é‚±‚Æ‚ª‚Å‚«‚Ü‚·B_x000d__x000a_Maximized 4 2 5" xfId="30920" xr:uid="{00000000-0005-0000-0000-0000CC780000}"/>
    <cellStyle name="oft Excel]_x000d__x000a_Comment=open=/f ‚ðŽw’è‚·‚é‚ÆAƒ†[ƒU[’è‹`ŠÖ”‚ðŠÖ”“\‚è•t‚¯‚Ìˆê——‚É“o˜^‚·‚é‚±‚Æ‚ª‚Å‚«‚Ü‚·B_x000d__x000a_Maximized 4 2 5 2" xfId="30921" xr:uid="{00000000-0005-0000-0000-0000CD780000}"/>
    <cellStyle name="oft Excel]_x000d__x000a_Comment=open=/f ‚ðŽw’è‚·‚é‚ÆAƒ†[ƒU[’è‹`ŠÖ”‚ðŠÖ”“\‚è•t‚¯‚Ìˆê——‚É“o˜^‚·‚é‚±‚Æ‚ª‚Å‚«‚Ü‚·B_x000d__x000a_Maximized 4 2 6" xfId="30922" xr:uid="{00000000-0005-0000-0000-0000CE780000}"/>
    <cellStyle name="oft Excel]_x000d__x000a_Comment=open=/f ‚ðŽw’è‚·‚é‚ÆAƒ†[ƒU[’è‹`ŠÖ”‚ðŠÖ”“\‚è•t‚¯‚Ìˆê——‚É“o˜^‚·‚é‚±‚Æ‚ª‚Å‚«‚Ü‚·B_x000d__x000a_Maximized 4 3" xfId="30923" xr:uid="{00000000-0005-0000-0000-0000CF780000}"/>
    <cellStyle name="oft Excel]_x000d__x000a_Comment=open=/f ‚ðŽw’è‚·‚é‚ÆAƒ†[ƒU[’è‹`ŠÖ”‚ðŠÖ”“\‚è•t‚¯‚Ìˆê——‚É“o˜^‚·‚é‚±‚Æ‚ª‚Å‚«‚Ü‚·B_x000d__x000a_Maximized 4 3 2" xfId="30924" xr:uid="{00000000-0005-0000-0000-0000D0780000}"/>
    <cellStyle name="oft Excel]_x000d__x000a_Comment=open=/f ‚ðŽw’è‚·‚é‚ÆAƒ†[ƒU[’è‹`ŠÖ”‚ðŠÖ”“\‚è•t‚¯‚Ìˆê——‚É“o˜^‚·‚é‚±‚Æ‚ª‚Å‚«‚Ü‚·B_x000d__x000a_Maximized 4 3 2 2" xfId="30925" xr:uid="{00000000-0005-0000-0000-0000D1780000}"/>
    <cellStyle name="oft Excel]_x000d__x000a_Comment=open=/f ‚ðŽw’è‚·‚é‚ÆAƒ†[ƒU[’è‹`ŠÖ”‚ðŠÖ”“\‚è•t‚¯‚Ìˆê——‚É“o˜^‚·‚é‚±‚Æ‚ª‚Å‚«‚Ü‚·B_x000d__x000a_Maximized 4 3 2 2 2" xfId="30926" xr:uid="{00000000-0005-0000-0000-0000D2780000}"/>
    <cellStyle name="oft Excel]_x000d__x000a_Comment=open=/f ‚ðŽw’è‚·‚é‚ÆAƒ†[ƒU[’è‹`ŠÖ”‚ðŠÖ”“\‚è•t‚¯‚Ìˆê——‚É“o˜^‚·‚é‚±‚Æ‚ª‚Å‚«‚Ü‚·B_x000d__x000a_Maximized 4 3 2 2 2 2" xfId="30927" xr:uid="{00000000-0005-0000-0000-0000D3780000}"/>
    <cellStyle name="oft Excel]_x000d__x000a_Comment=open=/f ‚ðŽw’è‚·‚é‚ÆAƒ†[ƒU[’è‹`ŠÖ”‚ðŠÖ”“\‚è•t‚¯‚Ìˆê——‚É“o˜^‚·‚é‚±‚Æ‚ª‚Å‚«‚Ü‚·B_x000d__x000a_Maximized 4 3 2 2 3" xfId="30928" xr:uid="{00000000-0005-0000-0000-0000D4780000}"/>
    <cellStyle name="oft Excel]_x000d__x000a_Comment=open=/f ‚ðŽw’è‚·‚é‚ÆAƒ†[ƒU[’è‹`ŠÖ”‚ðŠÖ”“\‚è•t‚¯‚Ìˆê——‚É“o˜^‚·‚é‚±‚Æ‚ª‚Å‚«‚Ü‚·B_x000d__x000a_Maximized 4 3 2 3" xfId="30929" xr:uid="{00000000-0005-0000-0000-0000D5780000}"/>
    <cellStyle name="oft Excel]_x000d__x000a_Comment=open=/f ‚ðŽw’è‚·‚é‚ÆAƒ†[ƒU[’è‹`ŠÖ”‚ðŠÖ”“\‚è•t‚¯‚Ìˆê——‚É“o˜^‚·‚é‚±‚Æ‚ª‚Å‚«‚Ü‚·B_x000d__x000a_Maximized 4 3 2 3 2" xfId="30930" xr:uid="{00000000-0005-0000-0000-0000D6780000}"/>
    <cellStyle name="oft Excel]_x000d__x000a_Comment=open=/f ‚ðŽw’è‚·‚é‚ÆAƒ†[ƒU[’è‹`ŠÖ”‚ðŠÖ”“\‚è•t‚¯‚Ìˆê——‚É“o˜^‚·‚é‚±‚Æ‚ª‚Å‚«‚Ü‚·B_x000d__x000a_Maximized 4 3 2 4" xfId="30931" xr:uid="{00000000-0005-0000-0000-0000D7780000}"/>
    <cellStyle name="oft Excel]_x000d__x000a_Comment=open=/f ‚ðŽw’è‚·‚é‚ÆAƒ†[ƒU[’è‹`ŠÖ”‚ðŠÖ”“\‚è•t‚¯‚Ìˆê——‚É“o˜^‚·‚é‚±‚Æ‚ª‚Å‚«‚Ü‚·B_x000d__x000a_Maximized 4 3 3" xfId="30932" xr:uid="{00000000-0005-0000-0000-0000D8780000}"/>
    <cellStyle name="oft Excel]_x000d__x000a_Comment=open=/f ‚ðŽw’è‚·‚é‚ÆAƒ†[ƒU[’è‹`ŠÖ”‚ðŠÖ”“\‚è•t‚¯‚Ìˆê——‚É“o˜^‚·‚é‚±‚Æ‚ª‚Å‚«‚Ü‚·B_x000d__x000a_Maximized 4 3 3 2" xfId="30933" xr:uid="{00000000-0005-0000-0000-0000D9780000}"/>
    <cellStyle name="oft Excel]_x000d__x000a_Comment=open=/f ‚ðŽw’è‚·‚é‚ÆAƒ†[ƒU[’è‹`ŠÖ”‚ðŠÖ”“\‚è•t‚¯‚Ìˆê——‚É“o˜^‚·‚é‚±‚Æ‚ª‚Å‚«‚Ü‚·B_x000d__x000a_Maximized 4 3 3 2 2" xfId="30934" xr:uid="{00000000-0005-0000-0000-0000DA780000}"/>
    <cellStyle name="oft Excel]_x000d__x000a_Comment=open=/f ‚ðŽw’è‚·‚é‚ÆAƒ†[ƒU[’è‹`ŠÖ”‚ðŠÖ”“\‚è•t‚¯‚Ìˆê——‚É“o˜^‚·‚é‚±‚Æ‚ª‚Å‚«‚Ü‚·B_x000d__x000a_Maximized 4 3 3 2 2 2" xfId="30935" xr:uid="{00000000-0005-0000-0000-0000DB780000}"/>
    <cellStyle name="oft Excel]_x000d__x000a_Comment=open=/f ‚ðŽw’è‚·‚é‚ÆAƒ†[ƒU[’è‹`ŠÖ”‚ðŠÖ”“\‚è•t‚¯‚Ìˆê——‚É“o˜^‚·‚é‚±‚Æ‚ª‚Å‚«‚Ü‚·B_x000d__x000a_Maximized 4 3 3 2 3" xfId="30936" xr:uid="{00000000-0005-0000-0000-0000DC780000}"/>
    <cellStyle name="oft Excel]_x000d__x000a_Comment=open=/f ‚ðŽw’è‚·‚é‚ÆAƒ†[ƒU[’è‹`ŠÖ”‚ðŠÖ”“\‚è•t‚¯‚Ìˆê——‚É“o˜^‚·‚é‚±‚Æ‚ª‚Å‚«‚Ü‚·B_x000d__x000a_Maximized 4 3 3 3" xfId="30937" xr:uid="{00000000-0005-0000-0000-0000DD780000}"/>
    <cellStyle name="oft Excel]_x000d__x000a_Comment=open=/f ‚ðŽw’è‚·‚é‚ÆAƒ†[ƒU[’è‹`ŠÖ”‚ðŠÖ”“\‚è•t‚¯‚Ìˆê——‚É“o˜^‚·‚é‚±‚Æ‚ª‚Å‚«‚Ü‚·B_x000d__x000a_Maximized 4 3 3 3 2" xfId="30938" xr:uid="{00000000-0005-0000-0000-0000DE780000}"/>
    <cellStyle name="oft Excel]_x000d__x000a_Comment=open=/f ‚ðŽw’è‚·‚é‚ÆAƒ†[ƒU[’è‹`ŠÖ”‚ðŠÖ”“\‚è•t‚¯‚Ìˆê——‚É“o˜^‚·‚é‚±‚Æ‚ª‚Å‚«‚Ü‚·B_x000d__x000a_Maximized 4 3 3 4" xfId="30939" xr:uid="{00000000-0005-0000-0000-0000DF780000}"/>
    <cellStyle name="oft Excel]_x000d__x000a_Comment=open=/f ‚ðŽw’è‚·‚é‚ÆAƒ†[ƒU[’è‹`ŠÖ”‚ðŠÖ”“\‚è•t‚¯‚Ìˆê——‚É“o˜^‚·‚é‚±‚Æ‚ª‚Å‚«‚Ü‚·B_x000d__x000a_Maximized 4 3 4" xfId="30940" xr:uid="{00000000-0005-0000-0000-0000E0780000}"/>
    <cellStyle name="oft Excel]_x000d__x000a_Comment=open=/f ‚ðŽw’è‚·‚é‚ÆAƒ†[ƒU[’è‹`ŠÖ”‚ðŠÖ”“\‚è•t‚¯‚Ìˆê——‚É“o˜^‚·‚é‚±‚Æ‚ª‚Å‚«‚Ü‚·B_x000d__x000a_Maximized 4 3 4 2" xfId="30941" xr:uid="{00000000-0005-0000-0000-0000E1780000}"/>
    <cellStyle name="oft Excel]_x000d__x000a_Comment=open=/f ‚ðŽw’è‚·‚é‚ÆAƒ†[ƒU[’è‹`ŠÖ”‚ðŠÖ”“\‚è•t‚¯‚Ìˆê——‚É“o˜^‚·‚é‚±‚Æ‚ª‚Å‚«‚Ü‚·B_x000d__x000a_Maximized 4 3 4 2 2" xfId="30942" xr:uid="{00000000-0005-0000-0000-0000E2780000}"/>
    <cellStyle name="oft Excel]_x000d__x000a_Comment=open=/f ‚ðŽw’è‚·‚é‚ÆAƒ†[ƒU[’è‹`ŠÖ”‚ðŠÖ”“\‚è•t‚¯‚Ìˆê——‚É“o˜^‚·‚é‚±‚Æ‚ª‚Å‚«‚Ü‚·B_x000d__x000a_Maximized 4 3 4 3" xfId="30943" xr:uid="{00000000-0005-0000-0000-0000E3780000}"/>
    <cellStyle name="oft Excel]_x000d__x000a_Comment=open=/f ‚ðŽw’è‚·‚é‚ÆAƒ†[ƒU[’è‹`ŠÖ”‚ðŠÖ”“\‚è•t‚¯‚Ìˆê——‚É“o˜^‚·‚é‚±‚Æ‚ª‚Å‚«‚Ü‚·B_x000d__x000a_Maximized 4 3 5" xfId="30944" xr:uid="{00000000-0005-0000-0000-0000E4780000}"/>
    <cellStyle name="oft Excel]_x000d__x000a_Comment=open=/f ‚ðŽw’è‚·‚é‚ÆAƒ†[ƒU[’è‹`ŠÖ”‚ðŠÖ”“\‚è•t‚¯‚Ìˆê——‚É“o˜^‚·‚é‚±‚Æ‚ª‚Å‚«‚Ü‚·B_x000d__x000a_Maximized 4 3 5 2" xfId="30945" xr:uid="{00000000-0005-0000-0000-0000E5780000}"/>
    <cellStyle name="oft Excel]_x000d__x000a_Comment=open=/f ‚ðŽw’è‚·‚é‚ÆAƒ†[ƒU[’è‹`ŠÖ”‚ðŠÖ”“\‚è•t‚¯‚Ìˆê——‚É“o˜^‚·‚é‚±‚Æ‚ª‚Å‚«‚Ü‚·B_x000d__x000a_Maximized 4 3 6" xfId="30946" xr:uid="{00000000-0005-0000-0000-0000E6780000}"/>
    <cellStyle name="oft Excel]_x000d__x000a_Comment=open=/f ‚ðŽw’è‚·‚é‚ÆAƒ†[ƒU[’è‹`ŠÖ”‚ðŠÖ”“\‚è•t‚¯‚Ìˆê——‚É“o˜^‚·‚é‚±‚Æ‚ª‚Å‚«‚Ü‚·B_x000d__x000a_Maximized 4 4" xfId="30947" xr:uid="{00000000-0005-0000-0000-0000E7780000}"/>
    <cellStyle name="oft Excel]_x000d__x000a_Comment=open=/f ‚ðŽw’è‚·‚é‚ÆAƒ†[ƒU[’è‹`ŠÖ”‚ðŠÖ”“\‚è•t‚¯‚Ìˆê——‚É“o˜^‚·‚é‚±‚Æ‚ª‚Å‚«‚Ü‚·B_x000d__x000a_Maximized 4 4 2" xfId="30948" xr:uid="{00000000-0005-0000-0000-0000E8780000}"/>
    <cellStyle name="oft Excel]_x000d__x000a_Comment=open=/f ‚ðŽw’è‚·‚é‚ÆAƒ†[ƒU[’è‹`ŠÖ”‚ðŠÖ”“\‚è•t‚¯‚Ìˆê——‚É“o˜^‚·‚é‚±‚Æ‚ª‚Å‚«‚Ü‚·B_x000d__x000a_Maximized 4 4 2 2" xfId="30949" xr:uid="{00000000-0005-0000-0000-0000E9780000}"/>
    <cellStyle name="oft Excel]_x000d__x000a_Comment=open=/f ‚ðŽw’è‚·‚é‚ÆAƒ†[ƒU[’è‹`ŠÖ”‚ðŠÖ”“\‚è•t‚¯‚Ìˆê——‚É“o˜^‚·‚é‚±‚Æ‚ª‚Å‚«‚Ü‚·B_x000d__x000a_Maximized 4 4 2 2 2" xfId="30950" xr:uid="{00000000-0005-0000-0000-0000EA780000}"/>
    <cellStyle name="oft Excel]_x000d__x000a_Comment=open=/f ‚ðŽw’è‚·‚é‚ÆAƒ†[ƒU[’è‹`ŠÖ”‚ðŠÖ”“\‚è•t‚¯‚Ìˆê——‚É“o˜^‚·‚é‚±‚Æ‚ª‚Å‚«‚Ü‚·B_x000d__x000a_Maximized 4 4 2 2 2 2" xfId="30951" xr:uid="{00000000-0005-0000-0000-0000EB780000}"/>
    <cellStyle name="oft Excel]_x000d__x000a_Comment=open=/f ‚ðŽw’è‚·‚é‚ÆAƒ†[ƒU[’è‹`ŠÖ”‚ðŠÖ”“\‚è•t‚¯‚Ìˆê——‚É“o˜^‚·‚é‚±‚Æ‚ª‚Å‚«‚Ü‚·B_x000d__x000a_Maximized 4 4 2 2 3" xfId="30952" xr:uid="{00000000-0005-0000-0000-0000EC780000}"/>
    <cellStyle name="oft Excel]_x000d__x000a_Comment=open=/f ‚ðŽw’è‚·‚é‚ÆAƒ†[ƒU[’è‹`ŠÖ”‚ðŠÖ”“\‚è•t‚¯‚Ìˆê——‚É“o˜^‚·‚é‚±‚Æ‚ª‚Å‚«‚Ü‚·B_x000d__x000a_Maximized 4 4 2 3" xfId="30953" xr:uid="{00000000-0005-0000-0000-0000ED780000}"/>
    <cellStyle name="oft Excel]_x000d__x000a_Comment=open=/f ‚ðŽw’è‚·‚é‚ÆAƒ†[ƒU[’è‹`ŠÖ”‚ðŠÖ”“\‚è•t‚¯‚Ìˆê——‚É“o˜^‚·‚é‚±‚Æ‚ª‚Å‚«‚Ü‚·B_x000d__x000a_Maximized 4 4 2 3 2" xfId="30954" xr:uid="{00000000-0005-0000-0000-0000EE780000}"/>
    <cellStyle name="oft Excel]_x000d__x000a_Comment=open=/f ‚ðŽw’è‚·‚é‚ÆAƒ†[ƒU[’è‹`ŠÖ”‚ðŠÖ”“\‚è•t‚¯‚Ìˆê——‚É“o˜^‚·‚é‚±‚Æ‚ª‚Å‚«‚Ü‚·B_x000d__x000a_Maximized 4 4 2 4" xfId="30955" xr:uid="{00000000-0005-0000-0000-0000EF780000}"/>
    <cellStyle name="oft Excel]_x000d__x000a_Comment=open=/f ‚ðŽw’è‚·‚é‚ÆAƒ†[ƒU[’è‹`ŠÖ”‚ðŠÖ”“\‚è•t‚¯‚Ìˆê——‚É“o˜^‚·‚é‚±‚Æ‚ª‚Å‚«‚Ü‚·B_x000d__x000a_Maximized 4 4 3" xfId="30956" xr:uid="{00000000-0005-0000-0000-0000F0780000}"/>
    <cellStyle name="oft Excel]_x000d__x000a_Comment=open=/f ‚ðŽw’è‚·‚é‚ÆAƒ†[ƒU[’è‹`ŠÖ”‚ðŠÖ”“\‚è•t‚¯‚Ìˆê——‚É“o˜^‚·‚é‚±‚Æ‚ª‚Å‚«‚Ü‚·B_x000d__x000a_Maximized 4 4 3 2" xfId="30957" xr:uid="{00000000-0005-0000-0000-0000F1780000}"/>
    <cellStyle name="oft Excel]_x000d__x000a_Comment=open=/f ‚ðŽw’è‚·‚é‚ÆAƒ†[ƒU[’è‹`ŠÖ”‚ðŠÖ”“\‚è•t‚¯‚Ìˆê——‚É“o˜^‚·‚é‚±‚Æ‚ª‚Å‚«‚Ü‚·B_x000d__x000a_Maximized 4 4 3 2 2" xfId="30958" xr:uid="{00000000-0005-0000-0000-0000F2780000}"/>
    <cellStyle name="oft Excel]_x000d__x000a_Comment=open=/f ‚ðŽw’è‚·‚é‚ÆAƒ†[ƒU[’è‹`ŠÖ”‚ðŠÖ”“\‚è•t‚¯‚Ìˆê——‚É“o˜^‚·‚é‚±‚Æ‚ª‚Å‚«‚Ü‚·B_x000d__x000a_Maximized 4 4 3 2 2 2" xfId="30959" xr:uid="{00000000-0005-0000-0000-0000F3780000}"/>
    <cellStyle name="oft Excel]_x000d__x000a_Comment=open=/f ‚ðŽw’è‚·‚é‚ÆAƒ†[ƒU[’è‹`ŠÖ”‚ðŠÖ”“\‚è•t‚¯‚Ìˆê——‚É“o˜^‚·‚é‚±‚Æ‚ª‚Å‚«‚Ü‚·B_x000d__x000a_Maximized 4 4 3 2 3" xfId="30960" xr:uid="{00000000-0005-0000-0000-0000F4780000}"/>
    <cellStyle name="oft Excel]_x000d__x000a_Comment=open=/f ‚ðŽw’è‚·‚é‚ÆAƒ†[ƒU[’è‹`ŠÖ”‚ðŠÖ”“\‚è•t‚¯‚Ìˆê——‚É“o˜^‚·‚é‚±‚Æ‚ª‚Å‚«‚Ü‚·B_x000d__x000a_Maximized 4 4 3 3" xfId="30961" xr:uid="{00000000-0005-0000-0000-0000F5780000}"/>
    <cellStyle name="oft Excel]_x000d__x000a_Comment=open=/f ‚ðŽw’è‚·‚é‚ÆAƒ†[ƒU[’è‹`ŠÖ”‚ðŠÖ”“\‚è•t‚¯‚Ìˆê——‚É“o˜^‚·‚é‚±‚Æ‚ª‚Å‚«‚Ü‚·B_x000d__x000a_Maximized 4 4 3 3 2" xfId="30962" xr:uid="{00000000-0005-0000-0000-0000F6780000}"/>
    <cellStyle name="oft Excel]_x000d__x000a_Comment=open=/f ‚ðŽw’è‚·‚é‚ÆAƒ†[ƒU[’è‹`ŠÖ”‚ðŠÖ”“\‚è•t‚¯‚Ìˆê——‚É“o˜^‚·‚é‚±‚Æ‚ª‚Å‚«‚Ü‚·B_x000d__x000a_Maximized 4 4 3 4" xfId="30963" xr:uid="{00000000-0005-0000-0000-0000F7780000}"/>
    <cellStyle name="oft Excel]_x000d__x000a_Comment=open=/f ‚ðŽw’è‚·‚é‚ÆAƒ†[ƒU[’è‹`ŠÖ”‚ðŠÖ”“\‚è•t‚¯‚Ìˆê——‚É“o˜^‚·‚é‚±‚Æ‚ª‚Å‚«‚Ü‚·B_x000d__x000a_Maximized 4 4 4" xfId="30964" xr:uid="{00000000-0005-0000-0000-0000F8780000}"/>
    <cellStyle name="oft Excel]_x000d__x000a_Comment=open=/f ‚ðŽw’è‚·‚é‚ÆAƒ†[ƒU[’è‹`ŠÖ”‚ðŠÖ”“\‚è•t‚¯‚Ìˆê——‚É“o˜^‚·‚é‚±‚Æ‚ª‚Å‚«‚Ü‚·B_x000d__x000a_Maximized 4 4 4 2" xfId="30965" xr:uid="{00000000-0005-0000-0000-0000F9780000}"/>
    <cellStyle name="oft Excel]_x000d__x000a_Comment=open=/f ‚ðŽw’è‚·‚é‚ÆAƒ†[ƒU[’è‹`ŠÖ”‚ðŠÖ”“\‚è•t‚¯‚Ìˆê——‚É“o˜^‚·‚é‚±‚Æ‚ª‚Å‚«‚Ü‚·B_x000d__x000a_Maximized 4 4 4 2 2" xfId="30966" xr:uid="{00000000-0005-0000-0000-0000FA780000}"/>
    <cellStyle name="oft Excel]_x000d__x000a_Comment=open=/f ‚ðŽw’è‚·‚é‚ÆAƒ†[ƒU[’è‹`ŠÖ”‚ðŠÖ”“\‚è•t‚¯‚Ìˆê——‚É“o˜^‚·‚é‚±‚Æ‚ª‚Å‚«‚Ü‚·B_x000d__x000a_Maximized 4 4 4 3" xfId="30967" xr:uid="{00000000-0005-0000-0000-0000FB780000}"/>
    <cellStyle name="oft Excel]_x000d__x000a_Comment=open=/f ‚ðŽw’è‚·‚é‚ÆAƒ†[ƒU[’è‹`ŠÖ”‚ðŠÖ”“\‚è•t‚¯‚Ìˆê——‚É“o˜^‚·‚é‚±‚Æ‚ª‚Å‚«‚Ü‚·B_x000d__x000a_Maximized 4 4 5" xfId="30968" xr:uid="{00000000-0005-0000-0000-0000FC780000}"/>
    <cellStyle name="oft Excel]_x000d__x000a_Comment=open=/f ‚ðŽw’è‚·‚é‚ÆAƒ†[ƒU[’è‹`ŠÖ”‚ðŠÖ”“\‚è•t‚¯‚Ìˆê——‚É“o˜^‚·‚é‚±‚Æ‚ª‚Å‚«‚Ü‚·B_x000d__x000a_Maximized 4 4 5 2" xfId="30969" xr:uid="{00000000-0005-0000-0000-0000FD780000}"/>
    <cellStyle name="oft Excel]_x000d__x000a_Comment=open=/f ‚ðŽw’è‚·‚é‚ÆAƒ†[ƒU[’è‹`ŠÖ”‚ðŠÖ”“\‚è•t‚¯‚Ìˆê——‚É“o˜^‚·‚é‚±‚Æ‚ª‚Å‚«‚Ü‚·B_x000d__x000a_Maximized 4 4 6" xfId="30970" xr:uid="{00000000-0005-0000-0000-0000FE780000}"/>
    <cellStyle name="oft Excel]_x000d__x000a_Comment=open=/f ‚ðŽw’è‚·‚é‚ÆAƒ†[ƒU[’è‹`ŠÖ”‚ðŠÖ”“\‚è•t‚¯‚Ìˆê——‚É“o˜^‚·‚é‚±‚Æ‚ª‚Å‚«‚Ü‚·B_x000d__x000a_Maximized 4 5" xfId="30971" xr:uid="{00000000-0005-0000-0000-0000FF780000}"/>
    <cellStyle name="oft Excel]_x000d__x000a_Comment=open=/f ‚ðŽw’è‚·‚é‚ÆAƒ†[ƒU[’è‹`ŠÖ”‚ðŠÖ”“\‚è•t‚¯‚Ìˆê——‚É“o˜^‚·‚é‚±‚Æ‚ª‚Å‚«‚Ü‚·B_x000d__x000a_Maximized 4 6" xfId="30972" xr:uid="{00000000-0005-0000-0000-000000790000}"/>
    <cellStyle name="oft Excel]_x000d__x000a_Comment=open=/f ‚ðŽw’è‚·‚é‚ÆAƒ†[ƒU[’è‹`ŠÖ”‚ðŠÖ”“\‚è•t‚¯‚Ìˆê——‚É“o˜^‚·‚é‚±‚Æ‚ª‚Å‚«‚Ü‚·B_x000d__x000a_Maximized 4 6 2" xfId="30973" xr:uid="{00000000-0005-0000-0000-000001790000}"/>
    <cellStyle name="oft Excel]_x000d__x000a_Comment=open=/f ‚ðŽw’è‚·‚é‚ÆAƒ†[ƒU[’è‹`ŠÖ”‚ðŠÖ”“\‚è•t‚¯‚Ìˆê——‚É“o˜^‚·‚é‚±‚Æ‚ª‚Å‚«‚Ü‚·B_x000d__x000a_Maximized 4 6 2 2" xfId="30974" xr:uid="{00000000-0005-0000-0000-000002790000}"/>
    <cellStyle name="oft Excel]_x000d__x000a_Comment=open=/f ‚ðŽw’è‚·‚é‚ÆAƒ†[ƒU[’è‹`ŠÖ”‚ðŠÖ”“\‚è•t‚¯‚Ìˆê——‚É“o˜^‚·‚é‚±‚Æ‚ª‚Å‚«‚Ü‚·B_x000d__x000a_Maximized 4 6 2 2 2" xfId="30975" xr:uid="{00000000-0005-0000-0000-000003790000}"/>
    <cellStyle name="oft Excel]_x000d__x000a_Comment=open=/f ‚ðŽw’è‚·‚é‚ÆAƒ†[ƒU[’è‹`ŠÖ”‚ðŠÖ”“\‚è•t‚¯‚Ìˆê——‚É“o˜^‚·‚é‚±‚Æ‚ª‚Å‚«‚Ü‚·B_x000d__x000a_Maximized 4 6 2 3" xfId="30976" xr:uid="{00000000-0005-0000-0000-000004790000}"/>
    <cellStyle name="oft Excel]_x000d__x000a_Comment=open=/f ‚ðŽw’è‚·‚é‚ÆAƒ†[ƒU[’è‹`ŠÖ”‚ðŠÖ”“\‚è•t‚¯‚Ìˆê——‚É“o˜^‚·‚é‚±‚Æ‚ª‚Å‚«‚Ü‚·B_x000d__x000a_Maximized 4 6 3" xfId="30977" xr:uid="{00000000-0005-0000-0000-000005790000}"/>
    <cellStyle name="oft Excel]_x000d__x000a_Comment=open=/f ‚ðŽw’è‚·‚é‚ÆAƒ†[ƒU[’è‹`ŠÖ”‚ðŠÖ”“\‚è•t‚¯‚Ìˆê——‚É“o˜^‚·‚é‚±‚Æ‚ª‚Å‚«‚Ü‚·B_x000d__x000a_Maximized 4 6 3 2" xfId="30978" xr:uid="{00000000-0005-0000-0000-000006790000}"/>
    <cellStyle name="oft Excel]_x000d__x000a_Comment=open=/f ‚ðŽw’è‚·‚é‚ÆAƒ†[ƒU[’è‹`ŠÖ”‚ðŠÖ”“\‚è•t‚¯‚Ìˆê——‚É“o˜^‚·‚é‚±‚Æ‚ª‚Å‚«‚Ü‚·B_x000d__x000a_Maximized 4 6 4" xfId="30979" xr:uid="{00000000-0005-0000-0000-000007790000}"/>
    <cellStyle name="oft Excel]_x000d__x000a_Comment=open=/f ‚ðŽw’è‚·‚é‚ÆAƒ†[ƒU[’è‹`ŠÖ”‚ðŠÖ”“\‚è•t‚¯‚Ìˆê——‚É“o˜^‚·‚é‚±‚Æ‚ª‚Å‚«‚Ü‚·B_x000d__x000a_Maximized 4 7" xfId="30980" xr:uid="{00000000-0005-0000-0000-000008790000}"/>
    <cellStyle name="oft Excel]_x000d__x000a_Comment=open=/f ‚ðŽw’è‚·‚é‚ÆAƒ†[ƒU[’è‹`ŠÖ”‚ðŠÖ”“\‚è•t‚¯‚Ìˆê——‚É“o˜^‚·‚é‚±‚Æ‚ª‚Å‚«‚Ü‚·B_x000d__x000a_Maximized 4 7 2" xfId="30981" xr:uid="{00000000-0005-0000-0000-000009790000}"/>
    <cellStyle name="oft Excel]_x000d__x000a_Comment=open=/f ‚ðŽw’è‚·‚é‚ÆAƒ†[ƒU[’è‹`ŠÖ”‚ðŠÖ”“\‚è•t‚¯‚Ìˆê——‚É“o˜^‚·‚é‚±‚Æ‚ª‚Å‚«‚Ü‚·B_x000d__x000a_Maximized 4 7 2 2" xfId="30982" xr:uid="{00000000-0005-0000-0000-00000A790000}"/>
    <cellStyle name="oft Excel]_x000d__x000a_Comment=open=/f ‚ðŽw’è‚·‚é‚ÆAƒ†[ƒU[’è‹`ŠÖ”‚ðŠÖ”“\‚è•t‚¯‚Ìˆê——‚É“o˜^‚·‚é‚±‚Æ‚ª‚Å‚«‚Ü‚·B_x000d__x000a_Maximized 4 7 2 2 2" xfId="30983" xr:uid="{00000000-0005-0000-0000-00000B790000}"/>
    <cellStyle name="oft Excel]_x000d__x000a_Comment=open=/f ‚ðŽw’è‚·‚é‚ÆAƒ†[ƒU[’è‹`ŠÖ”‚ðŠÖ”“\‚è•t‚¯‚Ìˆê——‚É“o˜^‚·‚é‚±‚Æ‚ª‚Å‚«‚Ü‚·B_x000d__x000a_Maximized 4 7 2 3" xfId="30984" xr:uid="{00000000-0005-0000-0000-00000C790000}"/>
    <cellStyle name="oft Excel]_x000d__x000a_Comment=open=/f ‚ðŽw’è‚·‚é‚ÆAƒ†[ƒU[’è‹`ŠÖ”‚ðŠÖ”“\‚è•t‚¯‚Ìˆê——‚É“o˜^‚·‚é‚±‚Æ‚ª‚Å‚«‚Ü‚·B_x000d__x000a_Maximized 4 7 3" xfId="30985" xr:uid="{00000000-0005-0000-0000-00000D790000}"/>
    <cellStyle name="oft Excel]_x000d__x000a_Comment=open=/f ‚ðŽw’è‚·‚é‚ÆAƒ†[ƒU[’è‹`ŠÖ”‚ðŠÖ”“\‚è•t‚¯‚Ìˆê——‚É“o˜^‚·‚é‚±‚Æ‚ª‚Å‚«‚Ü‚·B_x000d__x000a_Maximized 4 7 3 2" xfId="30986" xr:uid="{00000000-0005-0000-0000-00000E790000}"/>
    <cellStyle name="oft Excel]_x000d__x000a_Comment=open=/f ‚ðŽw’è‚·‚é‚ÆAƒ†[ƒU[’è‹`ŠÖ”‚ðŠÖ”“\‚è•t‚¯‚Ìˆê——‚É“o˜^‚·‚é‚±‚Æ‚ª‚Å‚«‚Ü‚·B_x000d__x000a_Maximized 4 7 4" xfId="30987" xr:uid="{00000000-0005-0000-0000-00000F790000}"/>
    <cellStyle name="oft Excel]_x000d__x000a_Comment=open=/f ‚ðŽw’è‚·‚é‚ÆAƒ†[ƒU[’è‹`ŠÖ”‚ðŠÖ”“\‚è•t‚¯‚Ìˆê——‚É“o˜^‚·‚é‚±‚Æ‚ª‚Å‚«‚Ü‚·B_x000d__x000a_Maximized 4 8" xfId="30988" xr:uid="{00000000-0005-0000-0000-000010790000}"/>
    <cellStyle name="oft Excel]_x000d__x000a_Comment=open=/f ‚ðŽw’è‚·‚é‚ÆAƒ†[ƒU[’è‹`ŠÖ”‚ðŠÖ”“\‚è•t‚¯‚Ìˆê——‚É“o˜^‚·‚é‚±‚Æ‚ª‚Å‚«‚Ü‚·B_x000d__x000a_Maximized 4 8 2" xfId="30989" xr:uid="{00000000-0005-0000-0000-000011790000}"/>
    <cellStyle name="oft Excel]_x000d__x000a_Comment=open=/f ‚ðŽw’è‚·‚é‚ÆAƒ†[ƒU[’è‹`ŠÖ”‚ðŠÖ”“\‚è•t‚¯‚Ìˆê——‚É“o˜^‚·‚é‚±‚Æ‚ª‚Å‚«‚Ü‚·B_x000d__x000a_Maximized 4 8 2 2" xfId="30990" xr:uid="{00000000-0005-0000-0000-000012790000}"/>
    <cellStyle name="oft Excel]_x000d__x000a_Comment=open=/f ‚ðŽw’è‚·‚é‚ÆAƒ†[ƒU[’è‹`ŠÖ”‚ðŠÖ”“\‚è•t‚¯‚Ìˆê——‚É“o˜^‚·‚é‚±‚Æ‚ª‚Å‚«‚Ü‚·B_x000d__x000a_Maximized 4 8 3" xfId="30991" xr:uid="{00000000-0005-0000-0000-000013790000}"/>
    <cellStyle name="oft Excel]_x000d__x000a_Comment=open=/f ‚ðŽw’è‚·‚é‚ÆAƒ†[ƒU[’è‹`ŠÖ”‚ðŠÖ”“\‚è•t‚¯‚Ìˆê——‚É“o˜^‚·‚é‚±‚Æ‚ª‚Å‚«‚Ü‚·B_x000d__x000a_Maximized 4 9" xfId="30992" xr:uid="{00000000-0005-0000-0000-000014790000}"/>
    <cellStyle name="oft Excel]_x000d__x000a_Comment=open=/f ‚ðŽw’è‚·‚é‚ÆAƒ†[ƒU[’è‹`ŠÖ”‚ðŠÖ”“\‚è•t‚¯‚Ìˆê——‚É“o˜^‚·‚é‚±‚Æ‚ª‚Å‚«‚Ü‚·B_x000d__x000a_Maximized 4 9 2" xfId="30993" xr:uid="{00000000-0005-0000-0000-000015790000}"/>
    <cellStyle name="oft Excel]_x000d__x000a_Comment=open=/f ‚ðŽw’è‚·‚é‚ÆAƒ†[ƒU[’è‹`ŠÖ”‚ðŠÖ”“\‚è•t‚¯‚Ìˆê——‚É“o˜^‚·‚é‚±‚Æ‚ª‚Å‚«‚Ü‚·B_x000d__x000a_Maximized 4 9 2 2" xfId="30994" xr:uid="{00000000-0005-0000-0000-000016790000}"/>
    <cellStyle name="oft Excel]_x000d__x000a_Comment=open=/f ‚ðŽw’è‚·‚é‚ÆAƒ†[ƒU[’è‹`ŠÖ”‚ðŠÖ”“\‚è•t‚¯‚Ìˆê——‚É“o˜^‚·‚é‚±‚Æ‚ª‚Å‚«‚Ü‚·B_x000d__x000a_Maximized 4 9 3" xfId="30995" xr:uid="{00000000-0005-0000-0000-000017790000}"/>
    <cellStyle name="oft Excel]_x000d__x000a_Comment=open=/f ‚ðŽw’è‚·‚é‚ÆAƒ†[ƒU[’è‹`ŠÖ”‚ðŠÖ”“\‚è•t‚¯‚Ìˆê——‚É“o˜^‚·‚é‚±‚Æ‚ª‚Å‚«‚Ü‚·B_x000d__x000a_Maximized 5" xfId="30996" xr:uid="{00000000-0005-0000-0000-000018790000}"/>
    <cellStyle name="oft Excel]_x000d__x000a_Comment=open=/f ‚ðŽw’è‚·‚é‚ÆAƒ†[ƒU[’è‹`ŠÖ”‚ðŠÖ”“\‚è•t‚¯‚Ìˆê——‚É“o˜^‚·‚é‚±‚Æ‚ª‚Å‚«‚Ü‚·B_x000d__x000a_Maximized 5 2" xfId="30997" xr:uid="{00000000-0005-0000-0000-000019790000}"/>
    <cellStyle name="oft Excel]_x000d__x000a_Comment=open=/f ‚ðŽw’è‚·‚é‚ÆAƒ†[ƒU[’è‹`ŠÖ”‚ðŠÖ”“\‚è•t‚¯‚Ìˆê——‚É“o˜^‚·‚é‚±‚Æ‚ª‚Å‚«‚Ü‚·B_x000d__x000a_Maximized 5 2 2" xfId="30998" xr:uid="{00000000-0005-0000-0000-00001A790000}"/>
    <cellStyle name="oft Excel]_x000d__x000a_Comment=open=/f ‚ðŽw’è‚·‚é‚ÆAƒ†[ƒU[’è‹`ŠÖ”‚ðŠÖ”“\‚è•t‚¯‚Ìˆê——‚É“o˜^‚·‚é‚±‚Æ‚ª‚Å‚«‚Ü‚·B_x000d__x000a_Maximized 5 2 2 2" xfId="30999" xr:uid="{00000000-0005-0000-0000-00001B790000}"/>
    <cellStyle name="oft Excel]_x000d__x000a_Comment=open=/f ‚ðŽw’è‚·‚é‚ÆAƒ†[ƒU[’è‹`ŠÖ”‚ðŠÖ”“\‚è•t‚¯‚Ìˆê——‚É“o˜^‚·‚é‚±‚Æ‚ª‚Å‚«‚Ü‚·B_x000d__x000a_Maximized 5 2 2 2 2" xfId="31000" xr:uid="{00000000-0005-0000-0000-00001C790000}"/>
    <cellStyle name="oft Excel]_x000d__x000a_Comment=open=/f ‚ðŽw’è‚·‚é‚ÆAƒ†[ƒU[’è‹`ŠÖ”‚ðŠÖ”“\‚è•t‚¯‚Ìˆê——‚É“o˜^‚·‚é‚±‚Æ‚ª‚Å‚«‚Ü‚·B_x000d__x000a_Maximized 5 2 2 3" xfId="31001" xr:uid="{00000000-0005-0000-0000-00001D790000}"/>
    <cellStyle name="oft Excel]_x000d__x000a_Comment=open=/f ‚ðŽw’è‚·‚é‚ÆAƒ†[ƒU[’è‹`ŠÖ”‚ðŠÖ”“\‚è•t‚¯‚Ìˆê——‚É“o˜^‚·‚é‚±‚Æ‚ª‚Å‚«‚Ü‚·B_x000d__x000a_Maximized 5 2 3" xfId="31002" xr:uid="{00000000-0005-0000-0000-00001E790000}"/>
    <cellStyle name="oft Excel]_x000d__x000a_Comment=open=/f ‚ðŽw’è‚·‚é‚ÆAƒ†[ƒU[’è‹`ŠÖ”‚ðŠÖ”“\‚è•t‚¯‚Ìˆê——‚É“o˜^‚·‚é‚±‚Æ‚ª‚Å‚«‚Ü‚·B_x000d__x000a_Maximized 5 2 3 2" xfId="31003" xr:uid="{00000000-0005-0000-0000-00001F790000}"/>
    <cellStyle name="oft Excel]_x000d__x000a_Comment=open=/f ‚ðŽw’è‚·‚é‚ÆAƒ†[ƒU[’è‹`ŠÖ”‚ðŠÖ”“\‚è•t‚¯‚Ìˆê——‚É“o˜^‚·‚é‚±‚Æ‚ª‚Å‚«‚Ü‚·B_x000d__x000a_Maximized 5 2 4" xfId="31004" xr:uid="{00000000-0005-0000-0000-000020790000}"/>
    <cellStyle name="oft Excel]_x000d__x000a_Comment=open=/f ‚ðŽw’è‚·‚é‚ÆAƒ†[ƒU[’è‹`ŠÖ”‚ðŠÖ”“\‚è•t‚¯‚Ìˆê——‚É“o˜^‚·‚é‚±‚Æ‚ª‚Å‚«‚Ü‚·B_x000d__x000a_Maximized 5 3" xfId="31005" xr:uid="{00000000-0005-0000-0000-000021790000}"/>
    <cellStyle name="oft Excel]_x000d__x000a_Comment=open=/f ‚ðŽw’è‚·‚é‚ÆAƒ†[ƒU[’è‹`ŠÖ”‚ðŠÖ”“\‚è•t‚¯‚Ìˆê——‚É“o˜^‚·‚é‚±‚Æ‚ª‚Å‚«‚Ü‚·B_x000d__x000a_Maximized 5 3 2" xfId="31006" xr:uid="{00000000-0005-0000-0000-000022790000}"/>
    <cellStyle name="oft Excel]_x000d__x000a_Comment=open=/f ‚ðŽw’è‚·‚é‚ÆAƒ†[ƒU[’è‹`ŠÖ”‚ðŠÖ”“\‚è•t‚¯‚Ìˆê——‚É“o˜^‚·‚é‚±‚Æ‚ª‚Å‚«‚Ü‚·B_x000d__x000a_Maximized 5 3 2 2" xfId="31007" xr:uid="{00000000-0005-0000-0000-000023790000}"/>
    <cellStyle name="oft Excel]_x000d__x000a_Comment=open=/f ‚ðŽw’è‚·‚é‚ÆAƒ†[ƒU[’è‹`ŠÖ”‚ðŠÖ”“\‚è•t‚¯‚Ìˆê——‚É“o˜^‚·‚é‚±‚Æ‚ª‚Å‚«‚Ü‚·B_x000d__x000a_Maximized 5 3 2 2 2" xfId="31008" xr:uid="{00000000-0005-0000-0000-000024790000}"/>
    <cellStyle name="oft Excel]_x000d__x000a_Comment=open=/f ‚ðŽw’è‚·‚é‚ÆAƒ†[ƒU[’è‹`ŠÖ”‚ðŠÖ”“\‚è•t‚¯‚Ìˆê——‚É“o˜^‚·‚é‚±‚Æ‚ª‚Å‚«‚Ü‚·B_x000d__x000a_Maximized 5 3 2 3" xfId="31009" xr:uid="{00000000-0005-0000-0000-000025790000}"/>
    <cellStyle name="oft Excel]_x000d__x000a_Comment=open=/f ‚ðŽw’è‚·‚é‚ÆAƒ†[ƒU[’è‹`ŠÖ”‚ðŠÖ”“\‚è•t‚¯‚Ìˆê——‚É“o˜^‚·‚é‚±‚Æ‚ª‚Å‚«‚Ü‚·B_x000d__x000a_Maximized 5 3 3" xfId="31010" xr:uid="{00000000-0005-0000-0000-000026790000}"/>
    <cellStyle name="oft Excel]_x000d__x000a_Comment=open=/f ‚ðŽw’è‚·‚é‚ÆAƒ†[ƒU[’è‹`ŠÖ”‚ðŠÖ”“\‚è•t‚¯‚Ìˆê——‚É“o˜^‚·‚é‚±‚Æ‚ª‚Å‚«‚Ü‚·B_x000d__x000a_Maximized 5 3 3 2" xfId="31011" xr:uid="{00000000-0005-0000-0000-000027790000}"/>
    <cellStyle name="oft Excel]_x000d__x000a_Comment=open=/f ‚ðŽw’è‚·‚é‚ÆAƒ†[ƒU[’è‹`ŠÖ”‚ðŠÖ”“\‚è•t‚¯‚Ìˆê——‚É“o˜^‚·‚é‚±‚Æ‚ª‚Å‚«‚Ü‚·B_x000d__x000a_Maximized 5 3 4" xfId="31012" xr:uid="{00000000-0005-0000-0000-000028790000}"/>
    <cellStyle name="oft Excel]_x000d__x000a_Comment=open=/f ‚ðŽw’è‚·‚é‚ÆAƒ†[ƒU[’è‹`ŠÖ”‚ðŠÖ”“\‚è•t‚¯‚Ìˆê——‚É“o˜^‚·‚é‚±‚Æ‚ª‚Å‚«‚Ü‚·B_x000d__x000a_Maximized 5 4" xfId="31013" xr:uid="{00000000-0005-0000-0000-000029790000}"/>
    <cellStyle name="oft Excel]_x000d__x000a_Comment=open=/f ‚ðŽw’è‚·‚é‚ÆAƒ†[ƒU[’è‹`ŠÖ”‚ðŠÖ”“\‚è•t‚¯‚Ìˆê——‚É“o˜^‚·‚é‚±‚Æ‚ª‚Å‚«‚Ü‚·B_x000d__x000a_Maximized 5 4 2" xfId="31014" xr:uid="{00000000-0005-0000-0000-00002A790000}"/>
    <cellStyle name="oft Excel]_x000d__x000a_Comment=open=/f ‚ðŽw’è‚·‚é‚ÆAƒ†[ƒU[’è‹`ŠÖ”‚ðŠÖ”“\‚è•t‚¯‚Ìˆê——‚É“o˜^‚·‚é‚±‚Æ‚ª‚Å‚«‚Ü‚·B_x000d__x000a_Maximized 5 4 2 2" xfId="31015" xr:uid="{00000000-0005-0000-0000-00002B790000}"/>
    <cellStyle name="oft Excel]_x000d__x000a_Comment=open=/f ‚ðŽw’è‚·‚é‚ÆAƒ†[ƒU[’è‹`ŠÖ”‚ðŠÖ”“\‚è•t‚¯‚Ìˆê——‚É“o˜^‚·‚é‚±‚Æ‚ª‚Å‚«‚Ü‚·B_x000d__x000a_Maximized 5 4 3" xfId="31016" xr:uid="{00000000-0005-0000-0000-00002C790000}"/>
    <cellStyle name="oft Excel]_x000d__x000a_Comment=open=/f ‚ðŽw’è‚·‚é‚ÆAƒ†[ƒU[’è‹`ŠÖ”‚ðŠÖ”“\‚è•t‚¯‚Ìˆê——‚É“o˜^‚·‚é‚±‚Æ‚ª‚Å‚«‚Ü‚·B_x000d__x000a_Maximized 5 5" xfId="31017" xr:uid="{00000000-0005-0000-0000-00002D790000}"/>
    <cellStyle name="oft Excel]_x000d__x000a_Comment=open=/f ‚ðŽw’è‚·‚é‚ÆAƒ†[ƒU[’è‹`ŠÖ”‚ðŠÖ”“\‚è•t‚¯‚Ìˆê——‚É“o˜^‚·‚é‚±‚Æ‚ª‚Å‚«‚Ü‚·B_x000d__x000a_Maximized 5 5 2" xfId="31018" xr:uid="{00000000-0005-0000-0000-00002E790000}"/>
    <cellStyle name="oft Excel]_x000d__x000a_Comment=open=/f ‚ðŽw’è‚·‚é‚ÆAƒ†[ƒU[’è‹`ŠÖ”‚ðŠÖ”“\‚è•t‚¯‚Ìˆê——‚É“o˜^‚·‚é‚±‚Æ‚ª‚Å‚«‚Ü‚·B_x000d__x000a_Maximized 5 6" xfId="31019" xr:uid="{00000000-0005-0000-0000-00002F790000}"/>
    <cellStyle name="oft Excel]_x000d__x000a_Comment=open=/f ‚ðŽw’è‚·‚é‚ÆAƒ†[ƒU[’è‹`ŠÖ”‚ðŠÖ”“\‚è•t‚¯‚Ìˆê——‚É“o˜^‚·‚é‚±‚Æ‚ª‚Å‚«‚Ü‚·B_x000d__x000a_Maximized 6" xfId="31020" xr:uid="{00000000-0005-0000-0000-000030790000}"/>
    <cellStyle name="oft Excel]_x000d__x000a_Comment=open=/f ‚ðŽw’è‚·‚é‚ÆAƒ†[ƒU[’è‹`ŠÖ”‚ðŠÖ”“\‚è•t‚¯‚Ìˆê——‚É“o˜^‚·‚é‚±‚Æ‚ª‚Å‚«‚Ü‚·B_x000d__x000a_Maximized 6 2" xfId="31021" xr:uid="{00000000-0005-0000-0000-000031790000}"/>
    <cellStyle name="oft Excel]_x000d__x000a_Comment=open=/f ‚ðŽw’è‚·‚é‚ÆAƒ†[ƒU[’è‹`ŠÖ”‚ðŠÖ”“\‚è•t‚¯‚Ìˆê——‚É“o˜^‚·‚é‚±‚Æ‚ª‚Å‚«‚Ü‚·B_x000d__x000a_Maximized 6 2 2" xfId="31022" xr:uid="{00000000-0005-0000-0000-000032790000}"/>
    <cellStyle name="oft Excel]_x000d__x000a_Comment=open=/f ‚ðŽw’è‚·‚é‚ÆAƒ†[ƒU[’è‹`ŠÖ”‚ðŠÖ”“\‚è•t‚¯‚Ìˆê——‚É“o˜^‚·‚é‚±‚Æ‚ª‚Å‚«‚Ü‚·B_x000d__x000a_Maximized 6 2 2 2" xfId="31023" xr:uid="{00000000-0005-0000-0000-000033790000}"/>
    <cellStyle name="oft Excel]_x000d__x000a_Comment=open=/f ‚ðŽw’è‚·‚é‚ÆAƒ†[ƒU[’è‹`ŠÖ”‚ðŠÖ”“\‚è•t‚¯‚Ìˆê——‚É“o˜^‚·‚é‚±‚Æ‚ª‚Å‚«‚Ü‚·B_x000d__x000a_Maximized 6 2 2 2 2" xfId="31024" xr:uid="{00000000-0005-0000-0000-000034790000}"/>
    <cellStyle name="oft Excel]_x000d__x000a_Comment=open=/f ‚ðŽw’è‚·‚é‚ÆAƒ†[ƒU[’è‹`ŠÖ”‚ðŠÖ”“\‚è•t‚¯‚Ìˆê——‚É“o˜^‚·‚é‚±‚Æ‚ª‚Å‚«‚Ü‚·B_x000d__x000a_Maximized 6 2 2 3" xfId="31025" xr:uid="{00000000-0005-0000-0000-000035790000}"/>
    <cellStyle name="oft Excel]_x000d__x000a_Comment=open=/f ‚ðŽw’è‚·‚é‚ÆAƒ†[ƒU[’è‹`ŠÖ”‚ðŠÖ”“\‚è•t‚¯‚Ìˆê——‚É“o˜^‚·‚é‚±‚Æ‚ª‚Å‚«‚Ü‚·B_x000d__x000a_Maximized 6 2 3" xfId="31026" xr:uid="{00000000-0005-0000-0000-000036790000}"/>
    <cellStyle name="oft Excel]_x000d__x000a_Comment=open=/f ‚ðŽw’è‚·‚é‚ÆAƒ†[ƒU[’è‹`ŠÖ”‚ðŠÖ”“\‚è•t‚¯‚Ìˆê——‚É“o˜^‚·‚é‚±‚Æ‚ª‚Å‚«‚Ü‚·B_x000d__x000a_Maximized 6 2 3 2" xfId="31027" xr:uid="{00000000-0005-0000-0000-000037790000}"/>
    <cellStyle name="oft Excel]_x000d__x000a_Comment=open=/f ‚ðŽw’è‚·‚é‚ÆAƒ†[ƒU[’è‹`ŠÖ”‚ðŠÖ”“\‚è•t‚¯‚Ìˆê——‚É“o˜^‚·‚é‚±‚Æ‚ª‚Å‚«‚Ü‚·B_x000d__x000a_Maximized 6 2 4" xfId="31028" xr:uid="{00000000-0005-0000-0000-000038790000}"/>
    <cellStyle name="oft Excel]_x000d__x000a_Comment=open=/f ‚ðŽw’è‚·‚é‚ÆAƒ†[ƒU[’è‹`ŠÖ”‚ðŠÖ”“\‚è•t‚¯‚Ìˆê——‚É“o˜^‚·‚é‚±‚Æ‚ª‚Å‚«‚Ü‚·B_x000d__x000a_Maximized 6 3" xfId="31029" xr:uid="{00000000-0005-0000-0000-000039790000}"/>
    <cellStyle name="oft Excel]_x000d__x000a_Comment=open=/f ‚ðŽw’è‚·‚é‚ÆAƒ†[ƒU[’è‹`ŠÖ”‚ðŠÖ”“\‚è•t‚¯‚Ìˆê——‚É“o˜^‚·‚é‚±‚Æ‚ª‚Å‚«‚Ü‚·B_x000d__x000a_Maximized 6 3 2" xfId="31030" xr:uid="{00000000-0005-0000-0000-00003A790000}"/>
    <cellStyle name="oft Excel]_x000d__x000a_Comment=open=/f ‚ðŽw’è‚·‚é‚ÆAƒ†[ƒU[’è‹`ŠÖ”‚ðŠÖ”“\‚è•t‚¯‚Ìˆê——‚É“o˜^‚·‚é‚±‚Æ‚ª‚Å‚«‚Ü‚·B_x000d__x000a_Maximized 6 3 2 2" xfId="31031" xr:uid="{00000000-0005-0000-0000-00003B790000}"/>
    <cellStyle name="oft Excel]_x000d__x000a_Comment=open=/f ‚ðŽw’è‚·‚é‚ÆAƒ†[ƒU[’è‹`ŠÖ”‚ðŠÖ”“\‚è•t‚¯‚Ìˆê——‚É“o˜^‚·‚é‚±‚Æ‚ª‚Å‚«‚Ü‚·B_x000d__x000a_Maximized 6 3 2 2 2" xfId="31032" xr:uid="{00000000-0005-0000-0000-00003C790000}"/>
    <cellStyle name="oft Excel]_x000d__x000a_Comment=open=/f ‚ðŽw’è‚·‚é‚ÆAƒ†[ƒU[’è‹`ŠÖ”‚ðŠÖ”“\‚è•t‚¯‚Ìˆê——‚É“o˜^‚·‚é‚±‚Æ‚ª‚Å‚«‚Ü‚·B_x000d__x000a_Maximized 6 3 2 3" xfId="31033" xr:uid="{00000000-0005-0000-0000-00003D790000}"/>
    <cellStyle name="oft Excel]_x000d__x000a_Comment=open=/f ‚ðŽw’è‚·‚é‚ÆAƒ†[ƒU[’è‹`ŠÖ”‚ðŠÖ”“\‚è•t‚¯‚Ìˆê——‚É“o˜^‚·‚é‚±‚Æ‚ª‚Å‚«‚Ü‚·B_x000d__x000a_Maximized 6 3 3" xfId="31034" xr:uid="{00000000-0005-0000-0000-00003E790000}"/>
    <cellStyle name="oft Excel]_x000d__x000a_Comment=open=/f ‚ðŽw’è‚·‚é‚ÆAƒ†[ƒU[’è‹`ŠÖ”‚ðŠÖ”“\‚è•t‚¯‚Ìˆê——‚É“o˜^‚·‚é‚±‚Æ‚ª‚Å‚«‚Ü‚·B_x000d__x000a_Maximized 6 3 3 2" xfId="31035" xr:uid="{00000000-0005-0000-0000-00003F790000}"/>
    <cellStyle name="oft Excel]_x000d__x000a_Comment=open=/f ‚ðŽw’è‚·‚é‚ÆAƒ†[ƒU[’è‹`ŠÖ”‚ðŠÖ”“\‚è•t‚¯‚Ìˆê——‚É“o˜^‚·‚é‚±‚Æ‚ª‚Å‚«‚Ü‚·B_x000d__x000a_Maximized 6 3 4" xfId="31036" xr:uid="{00000000-0005-0000-0000-000040790000}"/>
    <cellStyle name="oft Excel]_x000d__x000a_Comment=open=/f ‚ðŽw’è‚·‚é‚ÆAƒ†[ƒU[’è‹`ŠÖ”‚ðŠÖ”“\‚è•t‚¯‚Ìˆê——‚É“o˜^‚·‚é‚±‚Æ‚ª‚Å‚«‚Ü‚·B_x000d__x000a_Maximized 6 4" xfId="31037" xr:uid="{00000000-0005-0000-0000-000041790000}"/>
    <cellStyle name="oft Excel]_x000d__x000a_Comment=open=/f ‚ðŽw’è‚·‚é‚ÆAƒ†[ƒU[’è‹`ŠÖ”‚ðŠÖ”“\‚è•t‚¯‚Ìˆê——‚É“o˜^‚·‚é‚±‚Æ‚ª‚Å‚«‚Ü‚·B_x000d__x000a_Maximized 6 4 2" xfId="31038" xr:uid="{00000000-0005-0000-0000-000042790000}"/>
    <cellStyle name="oft Excel]_x000d__x000a_Comment=open=/f ‚ðŽw’è‚·‚é‚ÆAƒ†[ƒU[’è‹`ŠÖ”‚ðŠÖ”“\‚è•t‚¯‚Ìˆê——‚É“o˜^‚·‚é‚±‚Æ‚ª‚Å‚«‚Ü‚·B_x000d__x000a_Maximized 6 4 2 2" xfId="31039" xr:uid="{00000000-0005-0000-0000-000043790000}"/>
    <cellStyle name="oft Excel]_x000d__x000a_Comment=open=/f ‚ðŽw’è‚·‚é‚ÆAƒ†[ƒU[’è‹`ŠÖ”‚ðŠÖ”“\‚è•t‚¯‚Ìˆê——‚É“o˜^‚·‚é‚±‚Æ‚ª‚Å‚«‚Ü‚·B_x000d__x000a_Maximized 6 4 3" xfId="31040" xr:uid="{00000000-0005-0000-0000-000044790000}"/>
    <cellStyle name="oft Excel]_x000d__x000a_Comment=open=/f ‚ðŽw’è‚·‚é‚ÆAƒ†[ƒU[’è‹`ŠÖ”‚ðŠÖ”“\‚è•t‚¯‚Ìˆê——‚É“o˜^‚·‚é‚±‚Æ‚ª‚Å‚«‚Ü‚·B_x000d__x000a_Maximized 6 5" xfId="31041" xr:uid="{00000000-0005-0000-0000-000045790000}"/>
    <cellStyle name="oft Excel]_x000d__x000a_Comment=open=/f ‚ðŽw’è‚·‚é‚ÆAƒ†[ƒU[’è‹`ŠÖ”‚ðŠÖ”“\‚è•t‚¯‚Ìˆê——‚É“o˜^‚·‚é‚±‚Æ‚ª‚Å‚«‚Ü‚·B_x000d__x000a_Maximized 6 5 2" xfId="31042" xr:uid="{00000000-0005-0000-0000-000046790000}"/>
    <cellStyle name="oft Excel]_x000d__x000a_Comment=open=/f ‚ðŽw’è‚·‚é‚ÆAƒ†[ƒU[’è‹`ŠÖ”‚ðŠÖ”“\‚è•t‚¯‚Ìˆê——‚É“o˜^‚·‚é‚±‚Æ‚ª‚Å‚«‚Ü‚·B_x000d__x000a_Maximized 6 6" xfId="31043" xr:uid="{00000000-0005-0000-0000-000047790000}"/>
    <cellStyle name="oft Excel]_x000d__x000a_Comment=open=/f ‚ðŽw’è‚·‚é‚ÆAƒ†[ƒU[’è‹`ŠÖ”‚ðŠÖ”“\‚è•t‚¯‚Ìˆê——‚É“o˜^‚·‚é‚±‚Æ‚ª‚Å‚«‚Ü‚·B_x000d__x000a_Maximized 7" xfId="31044" xr:uid="{00000000-0005-0000-0000-000048790000}"/>
    <cellStyle name="oft Excel]_x000d__x000a_Comment=open=/f ‚ðŽw’è‚·‚é‚ÆAƒ†[ƒU[’è‹`ŠÖ”‚ðŠÖ”“\‚è•t‚¯‚Ìˆê——‚É“o˜^‚·‚é‚±‚Æ‚ª‚Å‚«‚Ü‚·B_x000d__x000a_Maximized 7 2" xfId="31045" xr:uid="{00000000-0005-0000-0000-000049790000}"/>
    <cellStyle name="oft Excel]_x000d__x000a_Comment=open=/f ‚ðŽw’è‚·‚é‚ÆAƒ†[ƒU[’è‹`ŠÖ”‚ðŠÖ”“\‚è•t‚¯‚Ìˆê——‚É“o˜^‚·‚é‚±‚Æ‚ª‚Å‚«‚Ü‚·B_x000d__x000a_Maximized 7 2 2" xfId="31046" xr:uid="{00000000-0005-0000-0000-00004A790000}"/>
    <cellStyle name="oft Excel]_x000d__x000a_Comment=open=/f ‚ðŽw’è‚·‚é‚ÆAƒ†[ƒU[’è‹`ŠÖ”‚ðŠÖ”“\‚è•t‚¯‚Ìˆê——‚É“o˜^‚·‚é‚±‚Æ‚ª‚Å‚«‚Ü‚·B_x000d__x000a_Maximized 7 2 2 2" xfId="31047" xr:uid="{00000000-0005-0000-0000-00004B790000}"/>
    <cellStyle name="oft Excel]_x000d__x000a_Comment=open=/f ‚ðŽw’è‚·‚é‚ÆAƒ†[ƒU[’è‹`ŠÖ”‚ðŠÖ”“\‚è•t‚¯‚Ìˆê——‚É“o˜^‚·‚é‚±‚Æ‚ª‚Å‚«‚Ü‚·B_x000d__x000a_Maximized 7 2 2 2 2" xfId="31048" xr:uid="{00000000-0005-0000-0000-00004C790000}"/>
    <cellStyle name="oft Excel]_x000d__x000a_Comment=open=/f ‚ðŽw’è‚·‚é‚ÆAƒ†[ƒU[’è‹`ŠÖ”‚ðŠÖ”“\‚è•t‚¯‚Ìˆê——‚É“o˜^‚·‚é‚±‚Æ‚ª‚Å‚«‚Ü‚·B_x000d__x000a_Maximized 7 2 2 3" xfId="31049" xr:uid="{00000000-0005-0000-0000-00004D790000}"/>
    <cellStyle name="oft Excel]_x000d__x000a_Comment=open=/f ‚ðŽw’è‚·‚é‚ÆAƒ†[ƒU[’è‹`ŠÖ”‚ðŠÖ”“\‚è•t‚¯‚Ìˆê——‚É“o˜^‚·‚é‚±‚Æ‚ª‚Å‚«‚Ü‚·B_x000d__x000a_Maximized 7 2 3" xfId="31050" xr:uid="{00000000-0005-0000-0000-00004E790000}"/>
    <cellStyle name="oft Excel]_x000d__x000a_Comment=open=/f ‚ðŽw’è‚·‚é‚ÆAƒ†[ƒU[’è‹`ŠÖ”‚ðŠÖ”“\‚è•t‚¯‚Ìˆê——‚É“o˜^‚·‚é‚±‚Æ‚ª‚Å‚«‚Ü‚·B_x000d__x000a_Maximized 7 2 3 2" xfId="31051" xr:uid="{00000000-0005-0000-0000-00004F790000}"/>
    <cellStyle name="oft Excel]_x000d__x000a_Comment=open=/f ‚ðŽw’è‚·‚é‚ÆAƒ†[ƒU[’è‹`ŠÖ”‚ðŠÖ”“\‚è•t‚¯‚Ìˆê——‚É“o˜^‚·‚é‚±‚Æ‚ª‚Å‚«‚Ü‚·B_x000d__x000a_Maximized 7 2 4" xfId="31052" xr:uid="{00000000-0005-0000-0000-000050790000}"/>
    <cellStyle name="oft Excel]_x000d__x000a_Comment=open=/f ‚ðŽw’è‚·‚é‚ÆAƒ†[ƒU[’è‹`ŠÖ”‚ðŠÖ”“\‚è•t‚¯‚Ìˆê——‚É“o˜^‚·‚é‚±‚Æ‚ª‚Å‚«‚Ü‚·B_x000d__x000a_Maximized 7 3" xfId="31053" xr:uid="{00000000-0005-0000-0000-000051790000}"/>
    <cellStyle name="oft Excel]_x000d__x000a_Comment=open=/f ‚ðŽw’è‚·‚é‚ÆAƒ†[ƒU[’è‹`ŠÖ”‚ðŠÖ”“\‚è•t‚¯‚Ìˆê——‚É“o˜^‚·‚é‚±‚Æ‚ª‚Å‚«‚Ü‚·B_x000d__x000a_Maximized 7 3 2" xfId="31054" xr:uid="{00000000-0005-0000-0000-000052790000}"/>
    <cellStyle name="oft Excel]_x000d__x000a_Comment=open=/f ‚ðŽw’è‚·‚é‚ÆAƒ†[ƒU[’è‹`ŠÖ”‚ðŠÖ”“\‚è•t‚¯‚Ìˆê——‚É“o˜^‚·‚é‚±‚Æ‚ª‚Å‚«‚Ü‚·B_x000d__x000a_Maximized 7 3 2 2" xfId="31055" xr:uid="{00000000-0005-0000-0000-000053790000}"/>
    <cellStyle name="oft Excel]_x000d__x000a_Comment=open=/f ‚ðŽw’è‚·‚é‚ÆAƒ†[ƒU[’è‹`ŠÖ”‚ðŠÖ”“\‚è•t‚¯‚Ìˆê——‚É“o˜^‚·‚é‚±‚Æ‚ª‚Å‚«‚Ü‚·B_x000d__x000a_Maximized 7 3 2 2 2" xfId="31056" xr:uid="{00000000-0005-0000-0000-000054790000}"/>
    <cellStyle name="oft Excel]_x000d__x000a_Comment=open=/f ‚ðŽw’è‚·‚é‚ÆAƒ†[ƒU[’è‹`ŠÖ”‚ðŠÖ”“\‚è•t‚¯‚Ìˆê——‚É“o˜^‚·‚é‚±‚Æ‚ª‚Å‚«‚Ü‚·B_x000d__x000a_Maximized 7 3 2 3" xfId="31057" xr:uid="{00000000-0005-0000-0000-000055790000}"/>
    <cellStyle name="oft Excel]_x000d__x000a_Comment=open=/f ‚ðŽw’è‚·‚é‚ÆAƒ†[ƒU[’è‹`ŠÖ”‚ðŠÖ”“\‚è•t‚¯‚Ìˆê——‚É“o˜^‚·‚é‚±‚Æ‚ª‚Å‚«‚Ü‚·B_x000d__x000a_Maximized 7 3 3" xfId="31058" xr:uid="{00000000-0005-0000-0000-000056790000}"/>
    <cellStyle name="oft Excel]_x000d__x000a_Comment=open=/f ‚ðŽw’è‚·‚é‚ÆAƒ†[ƒU[’è‹`ŠÖ”‚ðŠÖ”“\‚è•t‚¯‚Ìˆê——‚É“o˜^‚·‚é‚±‚Æ‚ª‚Å‚«‚Ü‚·B_x000d__x000a_Maximized 7 3 3 2" xfId="31059" xr:uid="{00000000-0005-0000-0000-000057790000}"/>
    <cellStyle name="oft Excel]_x000d__x000a_Comment=open=/f ‚ðŽw’è‚·‚é‚ÆAƒ†[ƒU[’è‹`ŠÖ”‚ðŠÖ”“\‚è•t‚¯‚Ìˆê——‚É“o˜^‚·‚é‚±‚Æ‚ª‚Å‚«‚Ü‚·B_x000d__x000a_Maximized 7 3 4" xfId="31060" xr:uid="{00000000-0005-0000-0000-000058790000}"/>
    <cellStyle name="oft Excel]_x000d__x000a_Comment=open=/f ‚ðŽw’è‚·‚é‚ÆAƒ†[ƒU[’è‹`ŠÖ”‚ðŠÖ”“\‚è•t‚¯‚Ìˆê——‚É“o˜^‚·‚é‚±‚Æ‚ª‚Å‚«‚Ü‚·B_x000d__x000a_Maximized 7 4" xfId="31061" xr:uid="{00000000-0005-0000-0000-000059790000}"/>
    <cellStyle name="oft Excel]_x000d__x000a_Comment=open=/f ‚ðŽw’è‚·‚é‚ÆAƒ†[ƒU[’è‹`ŠÖ”‚ðŠÖ”“\‚è•t‚¯‚Ìˆê——‚É“o˜^‚·‚é‚±‚Æ‚ª‚Å‚«‚Ü‚·B_x000d__x000a_Maximized 7 4 2" xfId="31062" xr:uid="{00000000-0005-0000-0000-00005A790000}"/>
    <cellStyle name="oft Excel]_x000d__x000a_Comment=open=/f ‚ðŽw’è‚·‚é‚ÆAƒ†[ƒU[’è‹`ŠÖ”‚ðŠÖ”“\‚è•t‚¯‚Ìˆê——‚É“o˜^‚·‚é‚±‚Æ‚ª‚Å‚«‚Ü‚·B_x000d__x000a_Maximized 7 4 2 2" xfId="31063" xr:uid="{00000000-0005-0000-0000-00005B790000}"/>
    <cellStyle name="oft Excel]_x000d__x000a_Comment=open=/f ‚ðŽw’è‚·‚é‚ÆAƒ†[ƒU[’è‹`ŠÖ”‚ðŠÖ”“\‚è•t‚¯‚Ìˆê——‚É“o˜^‚·‚é‚±‚Æ‚ª‚Å‚«‚Ü‚·B_x000d__x000a_Maximized 7 4 3" xfId="31064" xr:uid="{00000000-0005-0000-0000-00005C790000}"/>
    <cellStyle name="oft Excel]_x000d__x000a_Comment=open=/f ‚ðŽw’è‚·‚é‚ÆAƒ†[ƒU[’è‹`ŠÖ”‚ðŠÖ”“\‚è•t‚¯‚Ìˆê——‚É“o˜^‚·‚é‚±‚Æ‚ª‚Å‚«‚Ü‚·B_x000d__x000a_Maximized 7 5" xfId="31065" xr:uid="{00000000-0005-0000-0000-00005D790000}"/>
    <cellStyle name="oft Excel]_x000d__x000a_Comment=open=/f ‚ðŽw’è‚·‚é‚ÆAƒ†[ƒU[’è‹`ŠÖ”‚ðŠÖ”“\‚è•t‚¯‚Ìˆê——‚É“o˜^‚·‚é‚±‚Æ‚ª‚Å‚«‚Ü‚·B_x000d__x000a_Maximized 7 5 2" xfId="31066" xr:uid="{00000000-0005-0000-0000-00005E790000}"/>
    <cellStyle name="oft Excel]_x000d__x000a_Comment=open=/f ‚ðŽw’è‚·‚é‚ÆAƒ†[ƒU[’è‹`ŠÖ”‚ðŠÖ”“\‚è•t‚¯‚Ìˆê——‚É“o˜^‚·‚é‚±‚Æ‚ª‚Å‚«‚Ü‚·B_x000d__x000a_Maximized 7 6" xfId="31067" xr:uid="{00000000-0005-0000-0000-00005F790000}"/>
    <cellStyle name="oft Excel]_x000d__x000a_Comment=open=/f ‚ðŽw’è‚·‚é‚ÆAƒ†[ƒU[’è‹`ŠÖ”‚ðŠÖ”“\‚è•t‚¯‚Ìˆê——‚É“o˜^‚·‚é‚±‚Æ‚ª‚Å‚«‚Ü‚·B_x000d__x000a_Maximized 8" xfId="31068" xr:uid="{00000000-0005-0000-0000-000060790000}"/>
    <cellStyle name="oft Excel]_x000d__x000a_Comment=open=/f ‚ðŽw’è‚·‚é‚ÆAƒ†[ƒU[’è‹`ŠÖ”‚ðŠÖ”“\‚è•t‚¯‚Ìˆê——‚É“o˜^‚·‚é‚±‚Æ‚ª‚Å‚«‚Ü‚·B_x000d__x000a_Maximized 9" xfId="31069" xr:uid="{00000000-0005-0000-0000-000061790000}"/>
    <cellStyle name="oft Excel]_x000d__x000a_Comment=open=/f ‚ðŽw’è‚·‚é‚ÆAƒ†[ƒU[’è‹`ŠÖ”‚ðŠÖ”“\‚è•t‚¯‚Ìˆê——‚É“o˜^‚·‚é‚±‚Æ‚ª‚Å‚«‚Ü‚·B_x000d__x000a_Maximized 9 2" xfId="31070" xr:uid="{00000000-0005-0000-0000-000062790000}"/>
    <cellStyle name="oft Excel]_x000d__x000a_Comment=open=/f ‚ðŽw’è‚·‚é‚ÆAƒ†[ƒU[’è‹`ŠÖ”‚ðŠÖ”“\‚è•t‚¯‚Ìˆê——‚É“o˜^‚·‚é‚±‚Æ‚ª‚Å‚«‚Ü‚·B_x000d__x000a_Maximized 9 2 2" xfId="31071" xr:uid="{00000000-0005-0000-0000-000063790000}"/>
    <cellStyle name="oft Excel]_x000d__x000a_Comment=open=/f ‚ðŽw’è‚·‚é‚ÆAƒ†[ƒU[’è‹`ŠÖ”‚ðŠÖ”“\‚è•t‚¯‚Ìˆê——‚É“o˜^‚·‚é‚±‚Æ‚ª‚Å‚«‚Ü‚·B_x000d__x000a_Maximized 9 2 2 2" xfId="31072" xr:uid="{00000000-0005-0000-0000-000064790000}"/>
    <cellStyle name="oft Excel]_x000d__x000a_Comment=open=/f ‚ðŽw’è‚·‚é‚ÆAƒ†[ƒU[’è‹`ŠÖ”‚ðŠÖ”“\‚è•t‚¯‚Ìˆê——‚É“o˜^‚·‚é‚±‚Æ‚ª‚Å‚«‚Ü‚·B_x000d__x000a_Maximized 9 2 3" xfId="31073" xr:uid="{00000000-0005-0000-0000-000065790000}"/>
    <cellStyle name="oft Excel]_x000d__x000a_Comment=open=/f ‚ðŽw’è‚·‚é‚ÆAƒ†[ƒU[’è‹`ŠÖ”‚ðŠÖ”“\‚è•t‚¯‚Ìˆê——‚É“o˜^‚·‚é‚±‚Æ‚ª‚Å‚«‚Ü‚·B_x000d__x000a_Maximized 9 3" xfId="31074" xr:uid="{00000000-0005-0000-0000-000066790000}"/>
    <cellStyle name="oft Excel]_x000d__x000a_Comment=open=/f ‚ðŽw’è‚·‚é‚ÆAƒ†[ƒU[’è‹`ŠÖ”‚ðŠÖ”“\‚è•t‚¯‚Ìˆê——‚É“o˜^‚·‚é‚±‚Æ‚ª‚Å‚«‚Ü‚·B_x000d__x000a_Maximized 9 3 2" xfId="31075" xr:uid="{00000000-0005-0000-0000-000067790000}"/>
    <cellStyle name="oft Excel]_x000d__x000a_Comment=open=/f ‚ðŽw’è‚·‚é‚ÆAƒ†[ƒU[’è‹`ŠÖ”‚ðŠÖ”“\‚è•t‚¯‚Ìˆê——‚É“o˜^‚·‚é‚±‚Æ‚ª‚Å‚«‚Ü‚·B_x000d__x000a_Maximized 9 4" xfId="31076" xr:uid="{00000000-0005-0000-0000-000068790000}"/>
    <cellStyle name="oft Excel]_x000d__x000a_Comment=The open=/f lines load custom functions into the Paste Function list._x000d__x000a_Maximized=2_x000d__x000a_Basics=1_x000d__x000a_A" xfId="31077" xr:uid="{00000000-0005-0000-0000-000069790000}"/>
    <cellStyle name="oft Excel]_x000d__x000a_Comment=The open=/f lines load custom functions into the Paste Function list._x000d__x000a_Maximized=2_x000d__x000a_Basics=1_x000d__x000a_A 2" xfId="31078" xr:uid="{00000000-0005-0000-0000-00006A790000}"/>
    <cellStyle name="oft Excel]_x000d__x000a_Comment=The open=/f lines load custom functions into the Paste Function list._x000d__x000a_Maximized=2_x000d__x000a_Basics=1_x000d__x000a_A 3" xfId="31079" xr:uid="{00000000-0005-0000-0000-00006B790000}"/>
    <cellStyle name="oft Excel]_x000d__x000a_Comment=The open=/f lines load custom functions into the Paste Function list._x000d__x000a_Maximized=2_x000d__x000a_Basics=1_x000d__x000a_A 4" xfId="31080" xr:uid="{00000000-0005-0000-0000-00006C790000}"/>
    <cellStyle name="oft Excel]_x000d__x000a_Comment=The open=/f lines load custom functions into the Paste Function list._x000d__x000a_Maximized=2_x000d__x000a_Basics=1_x000d__x000a_A 5" xfId="31081" xr:uid="{00000000-0005-0000-0000-00006D790000}"/>
    <cellStyle name="oft Excel]_x000d__x000a_Comment=The open=/f lines load custom functions into the Paste Function list._x000d__x000a_Maximized=3_x000d__x000a_Basics=1_x000d__x000a_A" xfId="31082" xr:uid="{00000000-0005-0000-0000-00006E790000}"/>
    <cellStyle name="oft Excel]_x000d__x000a_Comment=The open=/f lines load custom functions into the Paste Function list._x000d__x000a_Maximized=3_x000d__x000a_Basics=1_x000d__x000a_A 2" xfId="31083" xr:uid="{00000000-0005-0000-0000-00006F790000}"/>
    <cellStyle name="oft Excel]_x000d__x000a_Comment=The open=/f lines load custom functions into the Paste Function list._x000d__x000a_Maximized=3_x000d__x000a_Basics=1_x000d__x000a_A 3" xfId="31084" xr:uid="{00000000-0005-0000-0000-000070790000}"/>
    <cellStyle name="oft Excel]_x000d__x000a_Comment=The open=/f lines load custom functions into the Paste Function list._x000d__x000a_Maximized=3_x000d__x000a_Basics=1_x000d__x000a_A 4" xfId="31085" xr:uid="{00000000-0005-0000-0000-000071790000}"/>
    <cellStyle name="oft Excel]_x000d__x000a_Comment=The open=/f lines load custom functions into the Paste Function list._x000d__x000a_Maximized=3_x000d__x000a_Basics=1_x000d__x000a_A 5" xfId="31086" xr:uid="{00000000-0005-0000-0000-000072790000}"/>
    <cellStyle name="oft Excel]_x005f_x000d__x005f_x000a_Comment=open=/f ‚ðw’è‚·‚é‚ÆAƒ†[ƒU[’è‹`ŠÖ”‚ðŠÖ”“\‚è•t‚¯‚Ìˆê——‚É“o˜^‚·‚é‚±‚Æ‚ª‚Å‚«‚Ü‚·B_x005f_x000d__x005f_x000a_Maximized" xfId="31087" xr:uid="{00000000-0005-0000-0000-000073790000}"/>
    <cellStyle name="omma [0]_Mktg Prog" xfId="31088" xr:uid="{00000000-0005-0000-0000-000074790000}"/>
    <cellStyle name="ormal_Sheet1_1" xfId="31089" xr:uid="{00000000-0005-0000-0000-000075790000}"/>
    <cellStyle name="Output 2" xfId="31090" xr:uid="{00000000-0005-0000-0000-000076790000}"/>
    <cellStyle name="Output 2 2" xfId="31091" xr:uid="{00000000-0005-0000-0000-000077790000}"/>
    <cellStyle name="Output 2 2 2" xfId="31092" xr:uid="{00000000-0005-0000-0000-000078790000}"/>
    <cellStyle name="Output 2 2 2 2" xfId="31093" xr:uid="{00000000-0005-0000-0000-000079790000}"/>
    <cellStyle name="Output 2 2 2 2 2" xfId="31094" xr:uid="{00000000-0005-0000-0000-00007A790000}"/>
    <cellStyle name="Output 2 2 2 2 3" xfId="31095" xr:uid="{00000000-0005-0000-0000-00007B790000}"/>
    <cellStyle name="Output 2 2 2 2 4" xfId="31096" xr:uid="{00000000-0005-0000-0000-00007C790000}"/>
    <cellStyle name="Output 2 2 2 2 5" xfId="31097" xr:uid="{00000000-0005-0000-0000-00007D790000}"/>
    <cellStyle name="Output 2 2 2 3" xfId="31098" xr:uid="{00000000-0005-0000-0000-00007E790000}"/>
    <cellStyle name="Output 2 2 3" xfId="31099" xr:uid="{00000000-0005-0000-0000-00007F790000}"/>
    <cellStyle name="Output 2 2 4" xfId="31100" xr:uid="{00000000-0005-0000-0000-000080790000}"/>
    <cellStyle name="Output 2 2 5" xfId="31101" xr:uid="{00000000-0005-0000-0000-000081790000}"/>
    <cellStyle name="Output 2 3" xfId="31102" xr:uid="{00000000-0005-0000-0000-000082790000}"/>
    <cellStyle name="Output 2 3 2" xfId="31103" xr:uid="{00000000-0005-0000-0000-000083790000}"/>
    <cellStyle name="Output 2 3 2 2" xfId="31104" xr:uid="{00000000-0005-0000-0000-000084790000}"/>
    <cellStyle name="Output 2 3 2 2 2" xfId="31105" xr:uid="{00000000-0005-0000-0000-000085790000}"/>
    <cellStyle name="Output 2 3 2 2 3" xfId="31106" xr:uid="{00000000-0005-0000-0000-000086790000}"/>
    <cellStyle name="Output 2 3 2 2 4" xfId="31107" xr:uid="{00000000-0005-0000-0000-000087790000}"/>
    <cellStyle name="Output 2 3 2 2 5" xfId="31108" xr:uid="{00000000-0005-0000-0000-000088790000}"/>
    <cellStyle name="Output 2 3 2 3" xfId="31109" xr:uid="{00000000-0005-0000-0000-000089790000}"/>
    <cellStyle name="Output 2 3 3" xfId="31110" xr:uid="{00000000-0005-0000-0000-00008A790000}"/>
    <cellStyle name="Output 2 3 3 2" xfId="31111" xr:uid="{00000000-0005-0000-0000-00008B790000}"/>
    <cellStyle name="Output 2 3 3 3" xfId="31112" xr:uid="{00000000-0005-0000-0000-00008C790000}"/>
    <cellStyle name="Output 2 3 3 4" xfId="31113" xr:uid="{00000000-0005-0000-0000-00008D790000}"/>
    <cellStyle name="Output 2 3 3 5" xfId="31114" xr:uid="{00000000-0005-0000-0000-00008E790000}"/>
    <cellStyle name="Output 2 3 4" xfId="31115" xr:uid="{00000000-0005-0000-0000-00008F790000}"/>
    <cellStyle name="Output 2 3 5" xfId="31116" xr:uid="{00000000-0005-0000-0000-000090790000}"/>
    <cellStyle name="Output 2 4" xfId="31117" xr:uid="{00000000-0005-0000-0000-000091790000}"/>
    <cellStyle name="Output 2 4 2" xfId="31118" xr:uid="{00000000-0005-0000-0000-000092790000}"/>
    <cellStyle name="Output 2 4 2 2" xfId="31119" xr:uid="{00000000-0005-0000-0000-000093790000}"/>
    <cellStyle name="Output 2 4 2 3" xfId="31120" xr:uid="{00000000-0005-0000-0000-000094790000}"/>
    <cellStyle name="Output 2 4 2 4" xfId="31121" xr:uid="{00000000-0005-0000-0000-000095790000}"/>
    <cellStyle name="Output 2 4 2 5" xfId="31122" xr:uid="{00000000-0005-0000-0000-000096790000}"/>
    <cellStyle name="Output 2 4 3" xfId="31123" xr:uid="{00000000-0005-0000-0000-000097790000}"/>
    <cellStyle name="Output 2 5" xfId="31124" xr:uid="{00000000-0005-0000-0000-000098790000}"/>
    <cellStyle name="Output 2 5 2" xfId="31125" xr:uid="{00000000-0005-0000-0000-000099790000}"/>
    <cellStyle name="Output 2 5 2 2" xfId="31126" xr:uid="{00000000-0005-0000-0000-00009A790000}"/>
    <cellStyle name="Output 2 5 2 3" xfId="31127" xr:uid="{00000000-0005-0000-0000-00009B790000}"/>
    <cellStyle name="Output 2 5 2 4" xfId="31128" xr:uid="{00000000-0005-0000-0000-00009C790000}"/>
    <cellStyle name="Output 2 5 2 5" xfId="31129" xr:uid="{00000000-0005-0000-0000-00009D790000}"/>
    <cellStyle name="Output 2 5 3" xfId="31130" xr:uid="{00000000-0005-0000-0000-00009E790000}"/>
    <cellStyle name="Output 2 5 4" xfId="31131" xr:uid="{00000000-0005-0000-0000-00009F790000}"/>
    <cellStyle name="Output 2 5 5" xfId="31132" xr:uid="{00000000-0005-0000-0000-0000A0790000}"/>
    <cellStyle name="Output 2 5 6" xfId="31133" xr:uid="{00000000-0005-0000-0000-0000A1790000}"/>
    <cellStyle name="Output 2 6" xfId="31134" xr:uid="{00000000-0005-0000-0000-0000A2790000}"/>
    <cellStyle name="Output 2 6 2" xfId="31135" xr:uid="{00000000-0005-0000-0000-0000A3790000}"/>
    <cellStyle name="Output 2 6 3" xfId="31136" xr:uid="{00000000-0005-0000-0000-0000A4790000}"/>
    <cellStyle name="Output 2 6 4" xfId="31137" xr:uid="{00000000-0005-0000-0000-0000A5790000}"/>
    <cellStyle name="Output 2 6 5" xfId="31138" xr:uid="{00000000-0005-0000-0000-0000A6790000}"/>
    <cellStyle name="Output 2 7" xfId="31139" xr:uid="{00000000-0005-0000-0000-0000A7790000}"/>
    <cellStyle name="Output 3" xfId="31140" xr:uid="{00000000-0005-0000-0000-0000A8790000}"/>
    <cellStyle name="Output 3 2" xfId="31141" xr:uid="{00000000-0005-0000-0000-0000A9790000}"/>
    <cellStyle name="Output 3 2 2" xfId="31142" xr:uid="{00000000-0005-0000-0000-0000AA790000}"/>
    <cellStyle name="Output 3 2 2 2" xfId="31143" xr:uid="{00000000-0005-0000-0000-0000AB790000}"/>
    <cellStyle name="Output 3 2 2 3" xfId="31144" xr:uid="{00000000-0005-0000-0000-0000AC790000}"/>
    <cellStyle name="Output 3 2 2 4" xfId="31145" xr:uid="{00000000-0005-0000-0000-0000AD790000}"/>
    <cellStyle name="Output 3 2 2 5" xfId="31146" xr:uid="{00000000-0005-0000-0000-0000AE790000}"/>
    <cellStyle name="Output 3 2 3" xfId="31147" xr:uid="{00000000-0005-0000-0000-0000AF790000}"/>
    <cellStyle name="Output 3 3" xfId="31148" xr:uid="{00000000-0005-0000-0000-0000B0790000}"/>
    <cellStyle name="Output 3 3 2" xfId="31149" xr:uid="{00000000-0005-0000-0000-0000B1790000}"/>
    <cellStyle name="Output 3 3 3" xfId="31150" xr:uid="{00000000-0005-0000-0000-0000B2790000}"/>
    <cellStyle name="Output 3 3 4" xfId="31151" xr:uid="{00000000-0005-0000-0000-0000B3790000}"/>
    <cellStyle name="Output 3 3 5" xfId="31152" xr:uid="{00000000-0005-0000-0000-0000B4790000}"/>
    <cellStyle name="Output 3 4" xfId="31153" xr:uid="{00000000-0005-0000-0000-0000B5790000}"/>
    <cellStyle name="Output 3 5" xfId="31154" xr:uid="{00000000-0005-0000-0000-0000B6790000}"/>
    <cellStyle name="Output 4" xfId="31155" xr:uid="{00000000-0005-0000-0000-0000B7790000}"/>
    <cellStyle name="Output 4 2" xfId="31156" xr:uid="{00000000-0005-0000-0000-0000B8790000}"/>
    <cellStyle name="Output 4 2 2" xfId="31157" xr:uid="{00000000-0005-0000-0000-0000B9790000}"/>
    <cellStyle name="Output 4 2 2 2" xfId="31158" xr:uid="{00000000-0005-0000-0000-0000BA790000}"/>
    <cellStyle name="Output 4 2 2 3" xfId="31159" xr:uid="{00000000-0005-0000-0000-0000BB790000}"/>
    <cellStyle name="Output 4 2 2 4" xfId="31160" xr:uid="{00000000-0005-0000-0000-0000BC790000}"/>
    <cellStyle name="Output 4 2 2 5" xfId="31161" xr:uid="{00000000-0005-0000-0000-0000BD790000}"/>
    <cellStyle name="Output 4 2 3" xfId="31162" xr:uid="{00000000-0005-0000-0000-0000BE790000}"/>
    <cellStyle name="Output 4 3" xfId="31163" xr:uid="{00000000-0005-0000-0000-0000BF790000}"/>
    <cellStyle name="Output 4 3 2" xfId="31164" xr:uid="{00000000-0005-0000-0000-0000C0790000}"/>
    <cellStyle name="Output 4 3 3" xfId="31165" xr:uid="{00000000-0005-0000-0000-0000C1790000}"/>
    <cellStyle name="Output 4 3 4" xfId="31166" xr:uid="{00000000-0005-0000-0000-0000C2790000}"/>
    <cellStyle name="Output 4 3 5" xfId="31167" xr:uid="{00000000-0005-0000-0000-0000C3790000}"/>
    <cellStyle name="Output 4 4" xfId="31168" xr:uid="{00000000-0005-0000-0000-0000C4790000}"/>
    <cellStyle name="Output 4 5" xfId="31169" xr:uid="{00000000-0005-0000-0000-0000C5790000}"/>
    <cellStyle name="Output 5" xfId="31170" xr:uid="{00000000-0005-0000-0000-0000C6790000}"/>
    <cellStyle name="Output 6" xfId="31171" xr:uid="{00000000-0005-0000-0000-0000C7790000}"/>
    <cellStyle name="Output 7" xfId="31172" xr:uid="{00000000-0005-0000-0000-0000C8790000}"/>
    <cellStyle name="p" xfId="31173" xr:uid="{00000000-0005-0000-0000-0000C9790000}"/>
    <cellStyle name="p 2" xfId="31174" xr:uid="{00000000-0005-0000-0000-0000CA790000}"/>
    <cellStyle name="p 2 2" xfId="31175" xr:uid="{00000000-0005-0000-0000-0000CB790000}"/>
    <cellStyle name="p 2 3" xfId="31176" xr:uid="{00000000-0005-0000-0000-0000CC790000}"/>
    <cellStyle name="p 3" xfId="31177" xr:uid="{00000000-0005-0000-0000-0000CD790000}"/>
    <cellStyle name="p 4" xfId="31178" xr:uid="{00000000-0005-0000-0000-0000CE790000}"/>
    <cellStyle name="p 5" xfId="31179" xr:uid="{00000000-0005-0000-0000-0000CF790000}"/>
    <cellStyle name="p 6" xfId="31180" xr:uid="{00000000-0005-0000-0000-0000D0790000}"/>
    <cellStyle name="paint" xfId="31181" xr:uid="{00000000-0005-0000-0000-0000D1790000}"/>
    <cellStyle name="paint 2" xfId="31182" xr:uid="{00000000-0005-0000-0000-0000D2790000}"/>
    <cellStyle name="paint 2 2" xfId="31183" xr:uid="{00000000-0005-0000-0000-0000D3790000}"/>
    <cellStyle name="paint 2 3" xfId="31184" xr:uid="{00000000-0005-0000-0000-0000D4790000}"/>
    <cellStyle name="paint 3" xfId="31185" xr:uid="{00000000-0005-0000-0000-0000D5790000}"/>
    <cellStyle name="paint 4" xfId="31186" xr:uid="{00000000-0005-0000-0000-0000D6790000}"/>
    <cellStyle name="paint_05-12  KH trung han 2016-2020 - Liem Thinh edited" xfId="31187" xr:uid="{00000000-0005-0000-0000-0000D7790000}"/>
    <cellStyle name="Pattern" xfId="31188" xr:uid="{00000000-0005-0000-0000-0000D8790000}"/>
    <cellStyle name="Pattern 10" xfId="31189" xr:uid="{00000000-0005-0000-0000-0000D9790000}"/>
    <cellStyle name="Pattern 10 2" xfId="31190" xr:uid="{00000000-0005-0000-0000-0000DA790000}"/>
    <cellStyle name="Pattern 10 3" xfId="31191" xr:uid="{00000000-0005-0000-0000-0000DB790000}"/>
    <cellStyle name="Pattern 11" xfId="31192" xr:uid="{00000000-0005-0000-0000-0000DC790000}"/>
    <cellStyle name="Pattern 11 2" xfId="31193" xr:uid="{00000000-0005-0000-0000-0000DD790000}"/>
    <cellStyle name="Pattern 11 3" xfId="31194" xr:uid="{00000000-0005-0000-0000-0000DE790000}"/>
    <cellStyle name="Pattern 12" xfId="31195" xr:uid="{00000000-0005-0000-0000-0000DF790000}"/>
    <cellStyle name="Pattern 12 2" xfId="31196" xr:uid="{00000000-0005-0000-0000-0000E0790000}"/>
    <cellStyle name="Pattern 12 3" xfId="31197" xr:uid="{00000000-0005-0000-0000-0000E1790000}"/>
    <cellStyle name="Pattern 13" xfId="31198" xr:uid="{00000000-0005-0000-0000-0000E2790000}"/>
    <cellStyle name="Pattern 13 2" xfId="31199" xr:uid="{00000000-0005-0000-0000-0000E3790000}"/>
    <cellStyle name="Pattern 13 3" xfId="31200" xr:uid="{00000000-0005-0000-0000-0000E4790000}"/>
    <cellStyle name="Pattern 14" xfId="31201" xr:uid="{00000000-0005-0000-0000-0000E5790000}"/>
    <cellStyle name="Pattern 14 2" xfId="31202" xr:uid="{00000000-0005-0000-0000-0000E6790000}"/>
    <cellStyle name="Pattern 14 3" xfId="31203" xr:uid="{00000000-0005-0000-0000-0000E7790000}"/>
    <cellStyle name="Pattern 15" xfId="31204" xr:uid="{00000000-0005-0000-0000-0000E8790000}"/>
    <cellStyle name="Pattern 15 2" xfId="31205" xr:uid="{00000000-0005-0000-0000-0000E9790000}"/>
    <cellStyle name="Pattern 15 3" xfId="31206" xr:uid="{00000000-0005-0000-0000-0000EA790000}"/>
    <cellStyle name="Pattern 16" xfId="31207" xr:uid="{00000000-0005-0000-0000-0000EB790000}"/>
    <cellStyle name="Pattern 16 2" xfId="31208" xr:uid="{00000000-0005-0000-0000-0000EC790000}"/>
    <cellStyle name="Pattern 16 3" xfId="31209" xr:uid="{00000000-0005-0000-0000-0000ED790000}"/>
    <cellStyle name="Pattern 17" xfId="31210" xr:uid="{00000000-0005-0000-0000-0000EE790000}"/>
    <cellStyle name="Pattern 18" xfId="31211" xr:uid="{00000000-0005-0000-0000-0000EF790000}"/>
    <cellStyle name="Pattern 19" xfId="31212" xr:uid="{00000000-0005-0000-0000-0000F0790000}"/>
    <cellStyle name="Pattern 2" xfId="31213" xr:uid="{00000000-0005-0000-0000-0000F1790000}"/>
    <cellStyle name="Pattern 2 2" xfId="31214" xr:uid="{00000000-0005-0000-0000-0000F2790000}"/>
    <cellStyle name="Pattern 2 3" xfId="31215" xr:uid="{00000000-0005-0000-0000-0000F3790000}"/>
    <cellStyle name="Pattern 2 4" xfId="31216" xr:uid="{00000000-0005-0000-0000-0000F4790000}"/>
    <cellStyle name="Pattern 2 5" xfId="31217" xr:uid="{00000000-0005-0000-0000-0000F5790000}"/>
    <cellStyle name="Pattern 20" xfId="31218" xr:uid="{00000000-0005-0000-0000-0000F6790000}"/>
    <cellStyle name="Pattern 3" xfId="31219" xr:uid="{00000000-0005-0000-0000-0000F7790000}"/>
    <cellStyle name="Pattern 3 2" xfId="31220" xr:uid="{00000000-0005-0000-0000-0000F8790000}"/>
    <cellStyle name="Pattern 3 3" xfId="31221" xr:uid="{00000000-0005-0000-0000-0000F9790000}"/>
    <cellStyle name="Pattern 3 4" xfId="31222" xr:uid="{00000000-0005-0000-0000-0000FA790000}"/>
    <cellStyle name="Pattern 4" xfId="31223" xr:uid="{00000000-0005-0000-0000-0000FB790000}"/>
    <cellStyle name="Pattern 4 2" xfId="31224" xr:uid="{00000000-0005-0000-0000-0000FC790000}"/>
    <cellStyle name="Pattern 4 3" xfId="31225" xr:uid="{00000000-0005-0000-0000-0000FD790000}"/>
    <cellStyle name="Pattern 4 4" xfId="31226" xr:uid="{00000000-0005-0000-0000-0000FE790000}"/>
    <cellStyle name="Pattern 5" xfId="31227" xr:uid="{00000000-0005-0000-0000-0000FF790000}"/>
    <cellStyle name="Pattern 5 2" xfId="31228" xr:uid="{00000000-0005-0000-0000-0000007A0000}"/>
    <cellStyle name="Pattern 5 3" xfId="31229" xr:uid="{00000000-0005-0000-0000-0000017A0000}"/>
    <cellStyle name="Pattern 6" xfId="31230" xr:uid="{00000000-0005-0000-0000-0000027A0000}"/>
    <cellStyle name="Pattern 6 2" xfId="31231" xr:uid="{00000000-0005-0000-0000-0000037A0000}"/>
    <cellStyle name="Pattern 6 3" xfId="31232" xr:uid="{00000000-0005-0000-0000-0000047A0000}"/>
    <cellStyle name="Pattern 7" xfId="31233" xr:uid="{00000000-0005-0000-0000-0000057A0000}"/>
    <cellStyle name="Pattern 7 2" xfId="31234" xr:uid="{00000000-0005-0000-0000-0000067A0000}"/>
    <cellStyle name="Pattern 7 3" xfId="31235" xr:uid="{00000000-0005-0000-0000-0000077A0000}"/>
    <cellStyle name="Pattern 8" xfId="31236" xr:uid="{00000000-0005-0000-0000-0000087A0000}"/>
    <cellStyle name="Pattern 8 2" xfId="31237" xr:uid="{00000000-0005-0000-0000-0000097A0000}"/>
    <cellStyle name="Pattern 8 3" xfId="31238" xr:uid="{00000000-0005-0000-0000-00000A7A0000}"/>
    <cellStyle name="Pattern 9" xfId="31239" xr:uid="{00000000-0005-0000-0000-00000B7A0000}"/>
    <cellStyle name="Pattern 9 2" xfId="31240" xr:uid="{00000000-0005-0000-0000-00000C7A0000}"/>
    <cellStyle name="Pattern 9 3" xfId="31241" xr:uid="{00000000-0005-0000-0000-00000D7A0000}"/>
    <cellStyle name="per.style" xfId="31242" xr:uid="{00000000-0005-0000-0000-00000E7A0000}"/>
    <cellStyle name="per.style 2" xfId="31243" xr:uid="{00000000-0005-0000-0000-00000F7A0000}"/>
    <cellStyle name="per.style 2 2" xfId="31244" xr:uid="{00000000-0005-0000-0000-0000107A0000}"/>
    <cellStyle name="per.style 2 3" xfId="31245" xr:uid="{00000000-0005-0000-0000-0000117A0000}"/>
    <cellStyle name="per.style 2 4" xfId="31246" xr:uid="{00000000-0005-0000-0000-0000127A0000}"/>
    <cellStyle name="per.style 3" xfId="31247" xr:uid="{00000000-0005-0000-0000-0000137A0000}"/>
    <cellStyle name="per.style 4" xfId="31248" xr:uid="{00000000-0005-0000-0000-0000147A0000}"/>
    <cellStyle name="per.style 5" xfId="31249" xr:uid="{00000000-0005-0000-0000-0000157A0000}"/>
    <cellStyle name="per.style 6" xfId="31250" xr:uid="{00000000-0005-0000-0000-0000167A0000}"/>
    <cellStyle name="Percent %" xfId="31251" xr:uid="{00000000-0005-0000-0000-0000177A0000}"/>
    <cellStyle name="Percent % 2" xfId="31252" xr:uid="{00000000-0005-0000-0000-0000187A0000}"/>
    <cellStyle name="Percent % 3" xfId="31253" xr:uid="{00000000-0005-0000-0000-0000197A0000}"/>
    <cellStyle name="Percent % Long Underline" xfId="31254" xr:uid="{00000000-0005-0000-0000-00001A7A0000}"/>
    <cellStyle name="Percent % Long Underline 2" xfId="31255" xr:uid="{00000000-0005-0000-0000-00001B7A0000}"/>
    <cellStyle name="Percent % Long Underline 3" xfId="31256" xr:uid="{00000000-0005-0000-0000-00001C7A0000}"/>
    <cellStyle name="Percent %_Worksheet in  US Financial Statements Ref. Workbook - Single Co" xfId="31257" xr:uid="{00000000-0005-0000-0000-00001D7A0000}"/>
    <cellStyle name="Percent (0)" xfId="31258" xr:uid="{00000000-0005-0000-0000-00001E7A0000}"/>
    <cellStyle name="Percent (0) 10" xfId="31259" xr:uid="{00000000-0005-0000-0000-00001F7A0000}"/>
    <cellStyle name="Percent (0) 10 2" xfId="31260" xr:uid="{00000000-0005-0000-0000-0000207A0000}"/>
    <cellStyle name="Percent (0) 10 3" xfId="31261" xr:uid="{00000000-0005-0000-0000-0000217A0000}"/>
    <cellStyle name="Percent (0) 11" xfId="31262" xr:uid="{00000000-0005-0000-0000-0000227A0000}"/>
    <cellStyle name="Percent (0) 11 2" xfId="31263" xr:uid="{00000000-0005-0000-0000-0000237A0000}"/>
    <cellStyle name="Percent (0) 11 3" xfId="31264" xr:uid="{00000000-0005-0000-0000-0000247A0000}"/>
    <cellStyle name="Percent (0) 12" xfId="31265" xr:uid="{00000000-0005-0000-0000-0000257A0000}"/>
    <cellStyle name="Percent (0) 12 2" xfId="31266" xr:uid="{00000000-0005-0000-0000-0000267A0000}"/>
    <cellStyle name="Percent (0) 12 3" xfId="31267" xr:uid="{00000000-0005-0000-0000-0000277A0000}"/>
    <cellStyle name="Percent (0) 13" xfId="31268" xr:uid="{00000000-0005-0000-0000-0000287A0000}"/>
    <cellStyle name="Percent (0) 13 2" xfId="31269" xr:uid="{00000000-0005-0000-0000-0000297A0000}"/>
    <cellStyle name="Percent (0) 13 3" xfId="31270" xr:uid="{00000000-0005-0000-0000-00002A7A0000}"/>
    <cellStyle name="Percent (0) 14" xfId="31271" xr:uid="{00000000-0005-0000-0000-00002B7A0000}"/>
    <cellStyle name="Percent (0) 14 2" xfId="31272" xr:uid="{00000000-0005-0000-0000-00002C7A0000}"/>
    <cellStyle name="Percent (0) 14 3" xfId="31273" xr:uid="{00000000-0005-0000-0000-00002D7A0000}"/>
    <cellStyle name="Percent (0) 15" xfId="31274" xr:uid="{00000000-0005-0000-0000-00002E7A0000}"/>
    <cellStyle name="Percent (0) 15 2" xfId="31275" xr:uid="{00000000-0005-0000-0000-00002F7A0000}"/>
    <cellStyle name="Percent (0) 15 3" xfId="31276" xr:uid="{00000000-0005-0000-0000-0000307A0000}"/>
    <cellStyle name="Percent (0) 16" xfId="31277" xr:uid="{00000000-0005-0000-0000-0000317A0000}"/>
    <cellStyle name="Percent (0) 17" xfId="31278" xr:uid="{00000000-0005-0000-0000-0000327A0000}"/>
    <cellStyle name="Percent (0) 2" xfId="31279" xr:uid="{00000000-0005-0000-0000-0000337A0000}"/>
    <cellStyle name="Percent (0) 2 2" xfId="31280" xr:uid="{00000000-0005-0000-0000-0000347A0000}"/>
    <cellStyle name="Percent (0) 2 3" xfId="31281" xr:uid="{00000000-0005-0000-0000-0000357A0000}"/>
    <cellStyle name="Percent (0) 3" xfId="31282" xr:uid="{00000000-0005-0000-0000-0000367A0000}"/>
    <cellStyle name="Percent (0) 3 2" xfId="31283" xr:uid="{00000000-0005-0000-0000-0000377A0000}"/>
    <cellStyle name="Percent (0) 3 3" xfId="31284" xr:uid="{00000000-0005-0000-0000-0000387A0000}"/>
    <cellStyle name="Percent (0) 4" xfId="31285" xr:uid="{00000000-0005-0000-0000-0000397A0000}"/>
    <cellStyle name="Percent (0) 4 2" xfId="31286" xr:uid="{00000000-0005-0000-0000-00003A7A0000}"/>
    <cellStyle name="Percent (0) 4 3" xfId="31287" xr:uid="{00000000-0005-0000-0000-00003B7A0000}"/>
    <cellStyle name="Percent (0) 5" xfId="31288" xr:uid="{00000000-0005-0000-0000-00003C7A0000}"/>
    <cellStyle name="Percent (0) 5 2" xfId="31289" xr:uid="{00000000-0005-0000-0000-00003D7A0000}"/>
    <cellStyle name="Percent (0) 5 3" xfId="31290" xr:uid="{00000000-0005-0000-0000-00003E7A0000}"/>
    <cellStyle name="Percent (0) 6" xfId="31291" xr:uid="{00000000-0005-0000-0000-00003F7A0000}"/>
    <cellStyle name="Percent (0) 6 2" xfId="31292" xr:uid="{00000000-0005-0000-0000-0000407A0000}"/>
    <cellStyle name="Percent (0) 6 3" xfId="31293" xr:uid="{00000000-0005-0000-0000-0000417A0000}"/>
    <cellStyle name="Percent (0) 7" xfId="31294" xr:uid="{00000000-0005-0000-0000-0000427A0000}"/>
    <cellStyle name="Percent (0) 7 2" xfId="31295" xr:uid="{00000000-0005-0000-0000-0000437A0000}"/>
    <cellStyle name="Percent (0) 7 3" xfId="31296" xr:uid="{00000000-0005-0000-0000-0000447A0000}"/>
    <cellStyle name="Percent (0) 8" xfId="31297" xr:uid="{00000000-0005-0000-0000-0000457A0000}"/>
    <cellStyle name="Percent (0) 8 2" xfId="31298" xr:uid="{00000000-0005-0000-0000-0000467A0000}"/>
    <cellStyle name="Percent (0) 8 3" xfId="31299" xr:uid="{00000000-0005-0000-0000-0000477A0000}"/>
    <cellStyle name="Percent (0) 9" xfId="31300" xr:uid="{00000000-0005-0000-0000-0000487A0000}"/>
    <cellStyle name="Percent (0) 9 2" xfId="31301" xr:uid="{00000000-0005-0000-0000-0000497A0000}"/>
    <cellStyle name="Percent (0) 9 3" xfId="31302" xr:uid="{00000000-0005-0000-0000-00004A7A0000}"/>
    <cellStyle name="Percent [0]" xfId="31303" xr:uid="{00000000-0005-0000-0000-00004B7A0000}"/>
    <cellStyle name="Percent [0] 10" xfId="31304" xr:uid="{00000000-0005-0000-0000-00004C7A0000}"/>
    <cellStyle name="Percent [0] 10 2" xfId="31305" xr:uid="{00000000-0005-0000-0000-00004D7A0000}"/>
    <cellStyle name="Percent [0] 10 3" xfId="31306" xr:uid="{00000000-0005-0000-0000-00004E7A0000}"/>
    <cellStyle name="Percent [0] 11" xfId="31307" xr:uid="{00000000-0005-0000-0000-00004F7A0000}"/>
    <cellStyle name="Percent [0] 11 2" xfId="31308" xr:uid="{00000000-0005-0000-0000-0000507A0000}"/>
    <cellStyle name="Percent [0] 11 3" xfId="31309" xr:uid="{00000000-0005-0000-0000-0000517A0000}"/>
    <cellStyle name="Percent [0] 12" xfId="31310" xr:uid="{00000000-0005-0000-0000-0000527A0000}"/>
    <cellStyle name="Percent [0] 12 2" xfId="31311" xr:uid="{00000000-0005-0000-0000-0000537A0000}"/>
    <cellStyle name="Percent [0] 12 3" xfId="31312" xr:uid="{00000000-0005-0000-0000-0000547A0000}"/>
    <cellStyle name="Percent [0] 13" xfId="31313" xr:uid="{00000000-0005-0000-0000-0000557A0000}"/>
    <cellStyle name="Percent [0] 13 2" xfId="31314" xr:uid="{00000000-0005-0000-0000-0000567A0000}"/>
    <cellStyle name="Percent [0] 13 3" xfId="31315" xr:uid="{00000000-0005-0000-0000-0000577A0000}"/>
    <cellStyle name="Percent [0] 14" xfId="31316" xr:uid="{00000000-0005-0000-0000-0000587A0000}"/>
    <cellStyle name="Percent [0] 14 2" xfId="31317" xr:uid="{00000000-0005-0000-0000-0000597A0000}"/>
    <cellStyle name="Percent [0] 14 3" xfId="31318" xr:uid="{00000000-0005-0000-0000-00005A7A0000}"/>
    <cellStyle name="Percent [0] 15" xfId="31319" xr:uid="{00000000-0005-0000-0000-00005B7A0000}"/>
    <cellStyle name="Percent [0] 15 2" xfId="31320" xr:uid="{00000000-0005-0000-0000-00005C7A0000}"/>
    <cellStyle name="Percent [0] 15 3" xfId="31321" xr:uid="{00000000-0005-0000-0000-00005D7A0000}"/>
    <cellStyle name="Percent [0] 16" xfId="31322" xr:uid="{00000000-0005-0000-0000-00005E7A0000}"/>
    <cellStyle name="Percent [0] 16 2" xfId="31323" xr:uid="{00000000-0005-0000-0000-00005F7A0000}"/>
    <cellStyle name="Percent [0] 16 3" xfId="31324" xr:uid="{00000000-0005-0000-0000-0000607A0000}"/>
    <cellStyle name="Percent [0] 17" xfId="31325" xr:uid="{00000000-0005-0000-0000-0000617A0000}"/>
    <cellStyle name="Percent [0] 18" xfId="31326" xr:uid="{00000000-0005-0000-0000-0000627A0000}"/>
    <cellStyle name="Percent [0] 19" xfId="31327" xr:uid="{00000000-0005-0000-0000-0000637A0000}"/>
    <cellStyle name="Percent [0] 2" xfId="31328" xr:uid="{00000000-0005-0000-0000-0000647A0000}"/>
    <cellStyle name="Percent [0] 2 2" xfId="31329" xr:uid="{00000000-0005-0000-0000-0000657A0000}"/>
    <cellStyle name="Percent [0] 2 3" xfId="31330" xr:uid="{00000000-0005-0000-0000-0000667A0000}"/>
    <cellStyle name="Percent [0] 2 4" xfId="31331" xr:uid="{00000000-0005-0000-0000-0000677A0000}"/>
    <cellStyle name="Percent [0] 2 5" xfId="31332" xr:uid="{00000000-0005-0000-0000-0000687A0000}"/>
    <cellStyle name="Percent [0] 20" xfId="31333" xr:uid="{00000000-0005-0000-0000-0000697A0000}"/>
    <cellStyle name="Percent [0] 3" xfId="31334" xr:uid="{00000000-0005-0000-0000-00006A7A0000}"/>
    <cellStyle name="Percent [0] 3 2" xfId="31335" xr:uid="{00000000-0005-0000-0000-00006B7A0000}"/>
    <cellStyle name="Percent [0] 3 3" xfId="31336" xr:uid="{00000000-0005-0000-0000-00006C7A0000}"/>
    <cellStyle name="Percent [0] 3 4" xfId="31337" xr:uid="{00000000-0005-0000-0000-00006D7A0000}"/>
    <cellStyle name="Percent [0] 4" xfId="31338" xr:uid="{00000000-0005-0000-0000-00006E7A0000}"/>
    <cellStyle name="Percent [0] 4 2" xfId="31339" xr:uid="{00000000-0005-0000-0000-00006F7A0000}"/>
    <cellStyle name="Percent [0] 4 3" xfId="31340" xr:uid="{00000000-0005-0000-0000-0000707A0000}"/>
    <cellStyle name="Percent [0] 4 4" xfId="31341" xr:uid="{00000000-0005-0000-0000-0000717A0000}"/>
    <cellStyle name="Percent [0] 5" xfId="31342" xr:uid="{00000000-0005-0000-0000-0000727A0000}"/>
    <cellStyle name="Percent [0] 5 2" xfId="31343" xr:uid="{00000000-0005-0000-0000-0000737A0000}"/>
    <cellStyle name="Percent [0] 5 3" xfId="31344" xr:uid="{00000000-0005-0000-0000-0000747A0000}"/>
    <cellStyle name="Percent [0] 6" xfId="31345" xr:uid="{00000000-0005-0000-0000-0000757A0000}"/>
    <cellStyle name="Percent [0] 6 2" xfId="31346" xr:uid="{00000000-0005-0000-0000-0000767A0000}"/>
    <cellStyle name="Percent [0] 6 3" xfId="31347" xr:uid="{00000000-0005-0000-0000-0000777A0000}"/>
    <cellStyle name="Percent [0] 7" xfId="31348" xr:uid="{00000000-0005-0000-0000-0000787A0000}"/>
    <cellStyle name="Percent [0] 7 2" xfId="31349" xr:uid="{00000000-0005-0000-0000-0000797A0000}"/>
    <cellStyle name="Percent [0] 7 3" xfId="31350" xr:uid="{00000000-0005-0000-0000-00007A7A0000}"/>
    <cellStyle name="Percent [0] 8" xfId="31351" xr:uid="{00000000-0005-0000-0000-00007B7A0000}"/>
    <cellStyle name="Percent [0] 8 2" xfId="31352" xr:uid="{00000000-0005-0000-0000-00007C7A0000}"/>
    <cellStyle name="Percent [0] 8 3" xfId="31353" xr:uid="{00000000-0005-0000-0000-00007D7A0000}"/>
    <cellStyle name="Percent [0] 9" xfId="31354" xr:uid="{00000000-0005-0000-0000-00007E7A0000}"/>
    <cellStyle name="Percent [0] 9 2" xfId="31355" xr:uid="{00000000-0005-0000-0000-00007F7A0000}"/>
    <cellStyle name="Percent [0] 9 3" xfId="31356" xr:uid="{00000000-0005-0000-0000-0000807A0000}"/>
    <cellStyle name="Percent [00]" xfId="31357" xr:uid="{00000000-0005-0000-0000-0000817A0000}"/>
    <cellStyle name="Percent [00] 10" xfId="31358" xr:uid="{00000000-0005-0000-0000-0000827A0000}"/>
    <cellStyle name="Percent [00] 10 2" xfId="31359" xr:uid="{00000000-0005-0000-0000-0000837A0000}"/>
    <cellStyle name="Percent [00] 10 3" xfId="31360" xr:uid="{00000000-0005-0000-0000-0000847A0000}"/>
    <cellStyle name="Percent [00] 11" xfId="31361" xr:uid="{00000000-0005-0000-0000-0000857A0000}"/>
    <cellStyle name="Percent [00] 11 2" xfId="31362" xr:uid="{00000000-0005-0000-0000-0000867A0000}"/>
    <cellStyle name="Percent [00] 11 3" xfId="31363" xr:uid="{00000000-0005-0000-0000-0000877A0000}"/>
    <cellStyle name="Percent [00] 12" xfId="31364" xr:uid="{00000000-0005-0000-0000-0000887A0000}"/>
    <cellStyle name="Percent [00] 12 2" xfId="31365" xr:uid="{00000000-0005-0000-0000-0000897A0000}"/>
    <cellStyle name="Percent [00] 12 3" xfId="31366" xr:uid="{00000000-0005-0000-0000-00008A7A0000}"/>
    <cellStyle name="Percent [00] 13" xfId="31367" xr:uid="{00000000-0005-0000-0000-00008B7A0000}"/>
    <cellStyle name="Percent [00] 13 2" xfId="31368" xr:uid="{00000000-0005-0000-0000-00008C7A0000}"/>
    <cellStyle name="Percent [00] 13 3" xfId="31369" xr:uid="{00000000-0005-0000-0000-00008D7A0000}"/>
    <cellStyle name="Percent [00] 14" xfId="31370" xr:uid="{00000000-0005-0000-0000-00008E7A0000}"/>
    <cellStyle name="Percent [00] 14 2" xfId="31371" xr:uid="{00000000-0005-0000-0000-00008F7A0000}"/>
    <cellStyle name="Percent [00] 14 3" xfId="31372" xr:uid="{00000000-0005-0000-0000-0000907A0000}"/>
    <cellStyle name="Percent [00] 15" xfId="31373" xr:uid="{00000000-0005-0000-0000-0000917A0000}"/>
    <cellStyle name="Percent [00] 15 2" xfId="31374" xr:uid="{00000000-0005-0000-0000-0000927A0000}"/>
    <cellStyle name="Percent [00] 15 3" xfId="31375" xr:uid="{00000000-0005-0000-0000-0000937A0000}"/>
    <cellStyle name="Percent [00] 16" xfId="31376" xr:uid="{00000000-0005-0000-0000-0000947A0000}"/>
    <cellStyle name="Percent [00] 16 2" xfId="31377" xr:uid="{00000000-0005-0000-0000-0000957A0000}"/>
    <cellStyle name="Percent [00] 16 3" xfId="31378" xr:uid="{00000000-0005-0000-0000-0000967A0000}"/>
    <cellStyle name="Percent [00] 17" xfId="31379" xr:uid="{00000000-0005-0000-0000-0000977A0000}"/>
    <cellStyle name="Percent [00] 18" xfId="31380" xr:uid="{00000000-0005-0000-0000-0000987A0000}"/>
    <cellStyle name="Percent [00] 19" xfId="31381" xr:uid="{00000000-0005-0000-0000-0000997A0000}"/>
    <cellStyle name="Percent [00] 2" xfId="31382" xr:uid="{00000000-0005-0000-0000-00009A7A0000}"/>
    <cellStyle name="Percent [00] 2 2" xfId="31383" xr:uid="{00000000-0005-0000-0000-00009B7A0000}"/>
    <cellStyle name="Percent [00] 2 3" xfId="31384" xr:uid="{00000000-0005-0000-0000-00009C7A0000}"/>
    <cellStyle name="Percent [00] 2 4" xfId="31385" xr:uid="{00000000-0005-0000-0000-00009D7A0000}"/>
    <cellStyle name="Percent [00] 2 5" xfId="31386" xr:uid="{00000000-0005-0000-0000-00009E7A0000}"/>
    <cellStyle name="Percent [00] 20" xfId="31387" xr:uid="{00000000-0005-0000-0000-00009F7A0000}"/>
    <cellStyle name="Percent [00] 3" xfId="31388" xr:uid="{00000000-0005-0000-0000-0000A07A0000}"/>
    <cellStyle name="Percent [00] 3 2" xfId="31389" xr:uid="{00000000-0005-0000-0000-0000A17A0000}"/>
    <cellStyle name="Percent [00] 3 3" xfId="31390" xr:uid="{00000000-0005-0000-0000-0000A27A0000}"/>
    <cellStyle name="Percent [00] 3 4" xfId="31391" xr:uid="{00000000-0005-0000-0000-0000A37A0000}"/>
    <cellStyle name="Percent [00] 4" xfId="31392" xr:uid="{00000000-0005-0000-0000-0000A47A0000}"/>
    <cellStyle name="Percent [00] 4 2" xfId="31393" xr:uid="{00000000-0005-0000-0000-0000A57A0000}"/>
    <cellStyle name="Percent [00] 4 3" xfId="31394" xr:uid="{00000000-0005-0000-0000-0000A67A0000}"/>
    <cellStyle name="Percent [00] 4 4" xfId="31395" xr:uid="{00000000-0005-0000-0000-0000A77A0000}"/>
    <cellStyle name="Percent [00] 5" xfId="31396" xr:uid="{00000000-0005-0000-0000-0000A87A0000}"/>
    <cellStyle name="Percent [00] 5 2" xfId="31397" xr:uid="{00000000-0005-0000-0000-0000A97A0000}"/>
    <cellStyle name="Percent [00] 5 3" xfId="31398" xr:uid="{00000000-0005-0000-0000-0000AA7A0000}"/>
    <cellStyle name="Percent [00] 6" xfId="31399" xr:uid="{00000000-0005-0000-0000-0000AB7A0000}"/>
    <cellStyle name="Percent [00] 6 2" xfId="31400" xr:uid="{00000000-0005-0000-0000-0000AC7A0000}"/>
    <cellStyle name="Percent [00] 6 3" xfId="31401" xr:uid="{00000000-0005-0000-0000-0000AD7A0000}"/>
    <cellStyle name="Percent [00] 7" xfId="31402" xr:uid="{00000000-0005-0000-0000-0000AE7A0000}"/>
    <cellStyle name="Percent [00] 7 2" xfId="31403" xr:uid="{00000000-0005-0000-0000-0000AF7A0000}"/>
    <cellStyle name="Percent [00] 7 3" xfId="31404" xr:uid="{00000000-0005-0000-0000-0000B07A0000}"/>
    <cellStyle name="Percent [00] 8" xfId="31405" xr:uid="{00000000-0005-0000-0000-0000B17A0000}"/>
    <cellStyle name="Percent [00] 8 2" xfId="31406" xr:uid="{00000000-0005-0000-0000-0000B27A0000}"/>
    <cellStyle name="Percent [00] 8 3" xfId="31407" xr:uid="{00000000-0005-0000-0000-0000B37A0000}"/>
    <cellStyle name="Percent [00] 9" xfId="31408" xr:uid="{00000000-0005-0000-0000-0000B47A0000}"/>
    <cellStyle name="Percent [00] 9 2" xfId="31409" xr:uid="{00000000-0005-0000-0000-0000B57A0000}"/>
    <cellStyle name="Percent [00] 9 3" xfId="31410" xr:uid="{00000000-0005-0000-0000-0000B67A0000}"/>
    <cellStyle name="Percent [2]" xfId="31411" xr:uid="{00000000-0005-0000-0000-0000B77A0000}"/>
    <cellStyle name="Percent [2] 10" xfId="31412" xr:uid="{00000000-0005-0000-0000-0000B87A0000}"/>
    <cellStyle name="Percent [2] 10 2" xfId="31413" xr:uid="{00000000-0005-0000-0000-0000B97A0000}"/>
    <cellStyle name="Percent [2] 10 3" xfId="31414" xr:uid="{00000000-0005-0000-0000-0000BA7A0000}"/>
    <cellStyle name="Percent [2] 11" xfId="31415" xr:uid="{00000000-0005-0000-0000-0000BB7A0000}"/>
    <cellStyle name="Percent [2] 11 2" xfId="31416" xr:uid="{00000000-0005-0000-0000-0000BC7A0000}"/>
    <cellStyle name="Percent [2] 11 3" xfId="31417" xr:uid="{00000000-0005-0000-0000-0000BD7A0000}"/>
    <cellStyle name="Percent [2] 12" xfId="31418" xr:uid="{00000000-0005-0000-0000-0000BE7A0000}"/>
    <cellStyle name="Percent [2] 12 2" xfId="31419" xr:uid="{00000000-0005-0000-0000-0000BF7A0000}"/>
    <cellStyle name="Percent [2] 12 3" xfId="31420" xr:uid="{00000000-0005-0000-0000-0000C07A0000}"/>
    <cellStyle name="Percent [2] 13" xfId="31421" xr:uid="{00000000-0005-0000-0000-0000C17A0000}"/>
    <cellStyle name="Percent [2] 13 2" xfId="31422" xr:uid="{00000000-0005-0000-0000-0000C27A0000}"/>
    <cellStyle name="Percent [2] 13 3" xfId="31423" xr:uid="{00000000-0005-0000-0000-0000C37A0000}"/>
    <cellStyle name="Percent [2] 14" xfId="31424" xr:uid="{00000000-0005-0000-0000-0000C47A0000}"/>
    <cellStyle name="Percent [2] 14 2" xfId="31425" xr:uid="{00000000-0005-0000-0000-0000C57A0000}"/>
    <cellStyle name="Percent [2] 14 3" xfId="31426" xr:uid="{00000000-0005-0000-0000-0000C67A0000}"/>
    <cellStyle name="Percent [2] 15" xfId="31427" xr:uid="{00000000-0005-0000-0000-0000C77A0000}"/>
    <cellStyle name="Percent [2] 15 2" xfId="31428" xr:uid="{00000000-0005-0000-0000-0000C87A0000}"/>
    <cellStyle name="Percent [2] 15 3" xfId="31429" xr:uid="{00000000-0005-0000-0000-0000C97A0000}"/>
    <cellStyle name="Percent [2] 16" xfId="31430" xr:uid="{00000000-0005-0000-0000-0000CA7A0000}"/>
    <cellStyle name="Percent [2] 16 2" xfId="31431" xr:uid="{00000000-0005-0000-0000-0000CB7A0000}"/>
    <cellStyle name="Percent [2] 16 3" xfId="31432" xr:uid="{00000000-0005-0000-0000-0000CC7A0000}"/>
    <cellStyle name="Percent [2] 17" xfId="31433" xr:uid="{00000000-0005-0000-0000-0000CD7A0000}"/>
    <cellStyle name="Percent [2] 18" xfId="31434" xr:uid="{00000000-0005-0000-0000-0000CE7A0000}"/>
    <cellStyle name="Percent [2] 19" xfId="31435" xr:uid="{00000000-0005-0000-0000-0000CF7A0000}"/>
    <cellStyle name="Percent [2] 2" xfId="31436" xr:uid="{00000000-0005-0000-0000-0000D07A0000}"/>
    <cellStyle name="Percent [2] 2 2" xfId="31437" xr:uid="{00000000-0005-0000-0000-0000D17A0000}"/>
    <cellStyle name="Percent [2] 2 2 2" xfId="31438" xr:uid="{00000000-0005-0000-0000-0000D27A0000}"/>
    <cellStyle name="Percent [2] 2 2 3" xfId="31439" xr:uid="{00000000-0005-0000-0000-0000D37A0000}"/>
    <cellStyle name="Percent [2] 2 3" xfId="31440" xr:uid="{00000000-0005-0000-0000-0000D47A0000}"/>
    <cellStyle name="Percent [2] 2 4" xfId="31441" xr:uid="{00000000-0005-0000-0000-0000D57A0000}"/>
    <cellStyle name="Percent [2] 2 5" xfId="31442" xr:uid="{00000000-0005-0000-0000-0000D67A0000}"/>
    <cellStyle name="Percent [2] 2 6" xfId="31443" xr:uid="{00000000-0005-0000-0000-0000D77A0000}"/>
    <cellStyle name="Percent [2] 3" xfId="31444" xr:uid="{00000000-0005-0000-0000-0000D87A0000}"/>
    <cellStyle name="Percent [2] 3 2" xfId="31445" xr:uid="{00000000-0005-0000-0000-0000D97A0000}"/>
    <cellStyle name="Percent [2] 3 3" xfId="31446" xr:uid="{00000000-0005-0000-0000-0000DA7A0000}"/>
    <cellStyle name="Percent [2] 3 4" xfId="31447" xr:uid="{00000000-0005-0000-0000-0000DB7A0000}"/>
    <cellStyle name="Percent [2] 4" xfId="31448" xr:uid="{00000000-0005-0000-0000-0000DC7A0000}"/>
    <cellStyle name="Percent [2] 4 2" xfId="31449" xr:uid="{00000000-0005-0000-0000-0000DD7A0000}"/>
    <cellStyle name="Percent [2] 4 3" xfId="31450" xr:uid="{00000000-0005-0000-0000-0000DE7A0000}"/>
    <cellStyle name="Percent [2] 4 4" xfId="31451" xr:uid="{00000000-0005-0000-0000-0000DF7A0000}"/>
    <cellStyle name="Percent [2] 5" xfId="31452" xr:uid="{00000000-0005-0000-0000-0000E07A0000}"/>
    <cellStyle name="Percent [2] 5 2" xfId="31453" xr:uid="{00000000-0005-0000-0000-0000E17A0000}"/>
    <cellStyle name="Percent [2] 5 2 2" xfId="31454" xr:uid="{00000000-0005-0000-0000-0000E27A0000}"/>
    <cellStyle name="Percent [2] 5 2 3" xfId="31455" xr:uid="{00000000-0005-0000-0000-0000E37A0000}"/>
    <cellStyle name="Percent [2] 5 3" xfId="31456" xr:uid="{00000000-0005-0000-0000-0000E47A0000}"/>
    <cellStyle name="Percent [2] 5 4" xfId="31457" xr:uid="{00000000-0005-0000-0000-0000E57A0000}"/>
    <cellStyle name="Percent [2] 6" xfId="31458" xr:uid="{00000000-0005-0000-0000-0000E67A0000}"/>
    <cellStyle name="Percent [2] 6 2" xfId="31459" xr:uid="{00000000-0005-0000-0000-0000E77A0000}"/>
    <cellStyle name="Percent [2] 6 3" xfId="31460" xr:uid="{00000000-0005-0000-0000-0000E87A0000}"/>
    <cellStyle name="Percent [2] 7" xfId="31461" xr:uid="{00000000-0005-0000-0000-0000E97A0000}"/>
    <cellStyle name="Percent [2] 7 2" xfId="31462" xr:uid="{00000000-0005-0000-0000-0000EA7A0000}"/>
    <cellStyle name="Percent [2] 7 3" xfId="31463" xr:uid="{00000000-0005-0000-0000-0000EB7A0000}"/>
    <cellStyle name="Percent [2] 8" xfId="31464" xr:uid="{00000000-0005-0000-0000-0000EC7A0000}"/>
    <cellStyle name="Percent [2] 8 2" xfId="31465" xr:uid="{00000000-0005-0000-0000-0000ED7A0000}"/>
    <cellStyle name="Percent [2] 8 3" xfId="31466" xr:uid="{00000000-0005-0000-0000-0000EE7A0000}"/>
    <cellStyle name="Percent [2] 9" xfId="31467" xr:uid="{00000000-0005-0000-0000-0000EF7A0000}"/>
    <cellStyle name="Percent [2] 9 2" xfId="31468" xr:uid="{00000000-0005-0000-0000-0000F07A0000}"/>
    <cellStyle name="Percent [2] 9 3" xfId="31469" xr:uid="{00000000-0005-0000-0000-0000F17A0000}"/>
    <cellStyle name="Percent 0.0%" xfId="31470" xr:uid="{00000000-0005-0000-0000-0000F27A0000}"/>
    <cellStyle name="Percent 0.0% 2" xfId="31471" xr:uid="{00000000-0005-0000-0000-0000F37A0000}"/>
    <cellStyle name="Percent 0.0% 3" xfId="31472" xr:uid="{00000000-0005-0000-0000-0000F47A0000}"/>
    <cellStyle name="Percent 0.0% Long Underline" xfId="31473" xr:uid="{00000000-0005-0000-0000-0000F57A0000}"/>
    <cellStyle name="Percent 0.0% Long Underline 2" xfId="31474" xr:uid="{00000000-0005-0000-0000-0000F67A0000}"/>
    <cellStyle name="Percent 0.0% Long Underline 3" xfId="31475" xr:uid="{00000000-0005-0000-0000-0000F77A0000}"/>
    <cellStyle name="Percent 0.00%" xfId="31476" xr:uid="{00000000-0005-0000-0000-0000F87A0000}"/>
    <cellStyle name="Percent 0.00% 2" xfId="31477" xr:uid="{00000000-0005-0000-0000-0000F97A0000}"/>
    <cellStyle name="Percent 0.00% 3" xfId="31478" xr:uid="{00000000-0005-0000-0000-0000FA7A0000}"/>
    <cellStyle name="Percent 0.00% Long Underline" xfId="31479" xr:uid="{00000000-0005-0000-0000-0000FB7A0000}"/>
    <cellStyle name="Percent 0.00% Long Underline 2" xfId="31480" xr:uid="{00000000-0005-0000-0000-0000FC7A0000}"/>
    <cellStyle name="Percent 0.00% Long Underline 3" xfId="31481" xr:uid="{00000000-0005-0000-0000-0000FD7A0000}"/>
    <cellStyle name="Percent 0.000%" xfId="31482" xr:uid="{00000000-0005-0000-0000-0000FE7A0000}"/>
    <cellStyle name="Percent 0.000% 2" xfId="31483" xr:uid="{00000000-0005-0000-0000-0000FF7A0000}"/>
    <cellStyle name="Percent 0.000% 3" xfId="31484" xr:uid="{00000000-0005-0000-0000-0000007B0000}"/>
    <cellStyle name="Percent 0.000% Long Underline" xfId="31485" xr:uid="{00000000-0005-0000-0000-0000017B0000}"/>
    <cellStyle name="Percent 0.000% Long Underline 2" xfId="31486" xr:uid="{00000000-0005-0000-0000-0000027B0000}"/>
    <cellStyle name="Percent 0.000% Long Underline 3" xfId="31487" xr:uid="{00000000-0005-0000-0000-0000037B0000}"/>
    <cellStyle name="Percent 10" xfId="31488" xr:uid="{00000000-0005-0000-0000-0000047B0000}"/>
    <cellStyle name="Percent 10 2" xfId="31489" xr:uid="{00000000-0005-0000-0000-0000057B0000}"/>
    <cellStyle name="Percent 10 2 2" xfId="31490" xr:uid="{00000000-0005-0000-0000-0000067B0000}"/>
    <cellStyle name="Percent 10 2 3" xfId="31491" xr:uid="{00000000-0005-0000-0000-0000077B0000}"/>
    <cellStyle name="Percent 10 3" xfId="31492" xr:uid="{00000000-0005-0000-0000-0000087B0000}"/>
    <cellStyle name="Percent 10 3 2" xfId="31493" xr:uid="{00000000-0005-0000-0000-0000097B0000}"/>
    <cellStyle name="Percent 10 3 3" xfId="31494" xr:uid="{00000000-0005-0000-0000-00000A7B0000}"/>
    <cellStyle name="Percent 10 4" xfId="31495" xr:uid="{00000000-0005-0000-0000-00000B7B0000}"/>
    <cellStyle name="Percent 10 4 2" xfId="31496" xr:uid="{00000000-0005-0000-0000-00000C7B0000}"/>
    <cellStyle name="Percent 10 4 3" xfId="31497" xr:uid="{00000000-0005-0000-0000-00000D7B0000}"/>
    <cellStyle name="Percent 10 5" xfId="31498" xr:uid="{00000000-0005-0000-0000-00000E7B0000}"/>
    <cellStyle name="Percent 10 6" xfId="31499" xr:uid="{00000000-0005-0000-0000-00000F7B0000}"/>
    <cellStyle name="Percent 10 7" xfId="31500" xr:uid="{00000000-0005-0000-0000-0000107B0000}"/>
    <cellStyle name="Percent 11" xfId="31501" xr:uid="{00000000-0005-0000-0000-0000117B0000}"/>
    <cellStyle name="Percent 11 2" xfId="31502" xr:uid="{00000000-0005-0000-0000-0000127B0000}"/>
    <cellStyle name="Percent 11 2 2" xfId="31503" xr:uid="{00000000-0005-0000-0000-0000137B0000}"/>
    <cellStyle name="Percent 11 2 3" xfId="31504" xr:uid="{00000000-0005-0000-0000-0000147B0000}"/>
    <cellStyle name="Percent 11 3" xfId="31505" xr:uid="{00000000-0005-0000-0000-0000157B0000}"/>
    <cellStyle name="Percent 11 3 2" xfId="31506" xr:uid="{00000000-0005-0000-0000-0000167B0000}"/>
    <cellStyle name="Percent 11 3 3" xfId="31507" xr:uid="{00000000-0005-0000-0000-0000177B0000}"/>
    <cellStyle name="Percent 11 4" xfId="31508" xr:uid="{00000000-0005-0000-0000-0000187B0000}"/>
    <cellStyle name="Percent 11 4 2" xfId="31509" xr:uid="{00000000-0005-0000-0000-0000197B0000}"/>
    <cellStyle name="Percent 11 4 3" xfId="31510" xr:uid="{00000000-0005-0000-0000-00001A7B0000}"/>
    <cellStyle name="Percent 11 5" xfId="31511" xr:uid="{00000000-0005-0000-0000-00001B7B0000}"/>
    <cellStyle name="Percent 11 6" xfId="31512" xr:uid="{00000000-0005-0000-0000-00001C7B0000}"/>
    <cellStyle name="Percent 11 7" xfId="31513" xr:uid="{00000000-0005-0000-0000-00001D7B0000}"/>
    <cellStyle name="Percent 12" xfId="31514" xr:uid="{00000000-0005-0000-0000-00001E7B0000}"/>
    <cellStyle name="Percent 12 2" xfId="31515" xr:uid="{00000000-0005-0000-0000-00001F7B0000}"/>
    <cellStyle name="Percent 12 2 2" xfId="31516" xr:uid="{00000000-0005-0000-0000-0000207B0000}"/>
    <cellStyle name="Percent 12 2 3" xfId="31517" xr:uid="{00000000-0005-0000-0000-0000217B0000}"/>
    <cellStyle name="Percent 12 3" xfId="31518" xr:uid="{00000000-0005-0000-0000-0000227B0000}"/>
    <cellStyle name="Percent 12 3 2" xfId="31519" xr:uid="{00000000-0005-0000-0000-0000237B0000}"/>
    <cellStyle name="Percent 12 3 3" xfId="31520" xr:uid="{00000000-0005-0000-0000-0000247B0000}"/>
    <cellStyle name="Percent 12 4" xfId="31521" xr:uid="{00000000-0005-0000-0000-0000257B0000}"/>
    <cellStyle name="Percent 12 4 2" xfId="31522" xr:uid="{00000000-0005-0000-0000-0000267B0000}"/>
    <cellStyle name="Percent 12 4 3" xfId="31523" xr:uid="{00000000-0005-0000-0000-0000277B0000}"/>
    <cellStyle name="Percent 12 5" xfId="31524" xr:uid="{00000000-0005-0000-0000-0000287B0000}"/>
    <cellStyle name="Percent 12 5 2" xfId="31525" xr:uid="{00000000-0005-0000-0000-0000297B0000}"/>
    <cellStyle name="Percent 12 5 3" xfId="31526" xr:uid="{00000000-0005-0000-0000-00002A7B0000}"/>
    <cellStyle name="Percent 12 6" xfId="31527" xr:uid="{00000000-0005-0000-0000-00002B7B0000}"/>
    <cellStyle name="Percent 12 7" xfId="31528" xr:uid="{00000000-0005-0000-0000-00002C7B0000}"/>
    <cellStyle name="Percent 13" xfId="31529" xr:uid="{00000000-0005-0000-0000-00002D7B0000}"/>
    <cellStyle name="Percent 13 2" xfId="31530" xr:uid="{00000000-0005-0000-0000-00002E7B0000}"/>
    <cellStyle name="Percent 13 2 2" xfId="31531" xr:uid="{00000000-0005-0000-0000-00002F7B0000}"/>
    <cellStyle name="Percent 13 2 3" xfId="31532" xr:uid="{00000000-0005-0000-0000-0000307B0000}"/>
    <cellStyle name="Percent 13 3" xfId="31533" xr:uid="{00000000-0005-0000-0000-0000317B0000}"/>
    <cellStyle name="Percent 13 3 2" xfId="31534" xr:uid="{00000000-0005-0000-0000-0000327B0000}"/>
    <cellStyle name="Percent 13 3 3" xfId="31535" xr:uid="{00000000-0005-0000-0000-0000337B0000}"/>
    <cellStyle name="Percent 13 4" xfId="31536" xr:uid="{00000000-0005-0000-0000-0000347B0000}"/>
    <cellStyle name="Percent 13 4 2" xfId="31537" xr:uid="{00000000-0005-0000-0000-0000357B0000}"/>
    <cellStyle name="Percent 13 4 3" xfId="31538" xr:uid="{00000000-0005-0000-0000-0000367B0000}"/>
    <cellStyle name="Percent 13 5" xfId="31539" xr:uid="{00000000-0005-0000-0000-0000377B0000}"/>
    <cellStyle name="Percent 13 5 2" xfId="31540" xr:uid="{00000000-0005-0000-0000-0000387B0000}"/>
    <cellStyle name="Percent 13 5 3" xfId="31541" xr:uid="{00000000-0005-0000-0000-0000397B0000}"/>
    <cellStyle name="Percent 13 6" xfId="31542" xr:uid="{00000000-0005-0000-0000-00003A7B0000}"/>
    <cellStyle name="Percent 13 7" xfId="31543" xr:uid="{00000000-0005-0000-0000-00003B7B0000}"/>
    <cellStyle name="Percent 14" xfId="31544" xr:uid="{00000000-0005-0000-0000-00003C7B0000}"/>
    <cellStyle name="Percent 14 2" xfId="31545" xr:uid="{00000000-0005-0000-0000-00003D7B0000}"/>
    <cellStyle name="Percent 14 2 2" xfId="31546" xr:uid="{00000000-0005-0000-0000-00003E7B0000}"/>
    <cellStyle name="Percent 14 2 3" xfId="31547" xr:uid="{00000000-0005-0000-0000-00003F7B0000}"/>
    <cellStyle name="Percent 14 3" xfId="31548" xr:uid="{00000000-0005-0000-0000-0000407B0000}"/>
    <cellStyle name="Percent 14 3 2" xfId="31549" xr:uid="{00000000-0005-0000-0000-0000417B0000}"/>
    <cellStyle name="Percent 14 3 3" xfId="31550" xr:uid="{00000000-0005-0000-0000-0000427B0000}"/>
    <cellStyle name="Percent 14 4" xfId="31551" xr:uid="{00000000-0005-0000-0000-0000437B0000}"/>
    <cellStyle name="Percent 14 4 2" xfId="31552" xr:uid="{00000000-0005-0000-0000-0000447B0000}"/>
    <cellStyle name="Percent 14 4 3" xfId="31553" xr:uid="{00000000-0005-0000-0000-0000457B0000}"/>
    <cellStyle name="Percent 14 5" xfId="31554" xr:uid="{00000000-0005-0000-0000-0000467B0000}"/>
    <cellStyle name="Percent 14 5 2" xfId="31555" xr:uid="{00000000-0005-0000-0000-0000477B0000}"/>
    <cellStyle name="Percent 14 5 3" xfId="31556" xr:uid="{00000000-0005-0000-0000-0000487B0000}"/>
    <cellStyle name="Percent 14 6" xfId="31557" xr:uid="{00000000-0005-0000-0000-0000497B0000}"/>
    <cellStyle name="Percent 14 7" xfId="31558" xr:uid="{00000000-0005-0000-0000-00004A7B0000}"/>
    <cellStyle name="Percent 15" xfId="31559" xr:uid="{00000000-0005-0000-0000-00004B7B0000}"/>
    <cellStyle name="Percent 15 2" xfId="31560" xr:uid="{00000000-0005-0000-0000-00004C7B0000}"/>
    <cellStyle name="Percent 15 2 2" xfId="31561" xr:uid="{00000000-0005-0000-0000-00004D7B0000}"/>
    <cellStyle name="Percent 15 2 3" xfId="31562" xr:uid="{00000000-0005-0000-0000-00004E7B0000}"/>
    <cellStyle name="Percent 15 3" xfId="31563" xr:uid="{00000000-0005-0000-0000-00004F7B0000}"/>
    <cellStyle name="Percent 15 3 2" xfId="31564" xr:uid="{00000000-0005-0000-0000-0000507B0000}"/>
    <cellStyle name="Percent 15 3 3" xfId="31565" xr:uid="{00000000-0005-0000-0000-0000517B0000}"/>
    <cellStyle name="Percent 15 4" xfId="31566" xr:uid="{00000000-0005-0000-0000-0000527B0000}"/>
    <cellStyle name="Percent 15 4 2" xfId="31567" xr:uid="{00000000-0005-0000-0000-0000537B0000}"/>
    <cellStyle name="Percent 15 4 3" xfId="31568" xr:uid="{00000000-0005-0000-0000-0000547B0000}"/>
    <cellStyle name="Percent 15 5" xfId="31569" xr:uid="{00000000-0005-0000-0000-0000557B0000}"/>
    <cellStyle name="Percent 15 5 2" xfId="31570" xr:uid="{00000000-0005-0000-0000-0000567B0000}"/>
    <cellStyle name="Percent 15 5 3" xfId="31571" xr:uid="{00000000-0005-0000-0000-0000577B0000}"/>
    <cellStyle name="Percent 15 6" xfId="31572" xr:uid="{00000000-0005-0000-0000-0000587B0000}"/>
    <cellStyle name="Percent 15 7" xfId="31573" xr:uid="{00000000-0005-0000-0000-0000597B0000}"/>
    <cellStyle name="Percent 16" xfId="31574" xr:uid="{00000000-0005-0000-0000-00005A7B0000}"/>
    <cellStyle name="Percent 16 2" xfId="31575" xr:uid="{00000000-0005-0000-0000-00005B7B0000}"/>
    <cellStyle name="Percent 16 2 2" xfId="31576" xr:uid="{00000000-0005-0000-0000-00005C7B0000}"/>
    <cellStyle name="Percent 16 2 3" xfId="31577" xr:uid="{00000000-0005-0000-0000-00005D7B0000}"/>
    <cellStyle name="Percent 16 3" xfId="31578" xr:uid="{00000000-0005-0000-0000-00005E7B0000}"/>
    <cellStyle name="Percent 16 3 2" xfId="31579" xr:uid="{00000000-0005-0000-0000-00005F7B0000}"/>
    <cellStyle name="Percent 16 3 3" xfId="31580" xr:uid="{00000000-0005-0000-0000-0000607B0000}"/>
    <cellStyle name="Percent 16 4" xfId="31581" xr:uid="{00000000-0005-0000-0000-0000617B0000}"/>
    <cellStyle name="Percent 16 4 2" xfId="31582" xr:uid="{00000000-0005-0000-0000-0000627B0000}"/>
    <cellStyle name="Percent 16 4 3" xfId="31583" xr:uid="{00000000-0005-0000-0000-0000637B0000}"/>
    <cellStyle name="Percent 16 5" xfId="31584" xr:uid="{00000000-0005-0000-0000-0000647B0000}"/>
    <cellStyle name="Percent 16 5 2" xfId="31585" xr:uid="{00000000-0005-0000-0000-0000657B0000}"/>
    <cellStyle name="Percent 16 5 3" xfId="31586" xr:uid="{00000000-0005-0000-0000-0000667B0000}"/>
    <cellStyle name="Percent 16 6" xfId="31587" xr:uid="{00000000-0005-0000-0000-0000677B0000}"/>
    <cellStyle name="Percent 16 7" xfId="31588" xr:uid="{00000000-0005-0000-0000-0000687B0000}"/>
    <cellStyle name="Percent 17" xfId="31589" xr:uid="{00000000-0005-0000-0000-0000697B0000}"/>
    <cellStyle name="Percent 17 2" xfId="31590" xr:uid="{00000000-0005-0000-0000-00006A7B0000}"/>
    <cellStyle name="Percent 17 2 2" xfId="31591" xr:uid="{00000000-0005-0000-0000-00006B7B0000}"/>
    <cellStyle name="Percent 17 2 3" xfId="31592" xr:uid="{00000000-0005-0000-0000-00006C7B0000}"/>
    <cellStyle name="Percent 17 3" xfId="31593" xr:uid="{00000000-0005-0000-0000-00006D7B0000}"/>
    <cellStyle name="Percent 17 3 2" xfId="31594" xr:uid="{00000000-0005-0000-0000-00006E7B0000}"/>
    <cellStyle name="Percent 17 3 3" xfId="31595" xr:uid="{00000000-0005-0000-0000-00006F7B0000}"/>
    <cellStyle name="Percent 17 4" xfId="31596" xr:uid="{00000000-0005-0000-0000-0000707B0000}"/>
    <cellStyle name="Percent 17 4 2" xfId="31597" xr:uid="{00000000-0005-0000-0000-0000717B0000}"/>
    <cellStyle name="Percent 17 4 3" xfId="31598" xr:uid="{00000000-0005-0000-0000-0000727B0000}"/>
    <cellStyle name="Percent 17 5" xfId="31599" xr:uid="{00000000-0005-0000-0000-0000737B0000}"/>
    <cellStyle name="Percent 17 5 2" xfId="31600" xr:uid="{00000000-0005-0000-0000-0000747B0000}"/>
    <cellStyle name="Percent 17 5 3" xfId="31601" xr:uid="{00000000-0005-0000-0000-0000757B0000}"/>
    <cellStyle name="Percent 17 6" xfId="31602" xr:uid="{00000000-0005-0000-0000-0000767B0000}"/>
    <cellStyle name="Percent 17 7" xfId="31603" xr:uid="{00000000-0005-0000-0000-0000777B0000}"/>
    <cellStyle name="Percent 18" xfId="31604" xr:uid="{00000000-0005-0000-0000-0000787B0000}"/>
    <cellStyle name="Percent 18 2" xfId="31605" xr:uid="{00000000-0005-0000-0000-0000797B0000}"/>
    <cellStyle name="Percent 18 2 2" xfId="31606" xr:uid="{00000000-0005-0000-0000-00007A7B0000}"/>
    <cellStyle name="Percent 18 2 3" xfId="31607" xr:uid="{00000000-0005-0000-0000-00007B7B0000}"/>
    <cellStyle name="Percent 18 3" xfId="31608" xr:uid="{00000000-0005-0000-0000-00007C7B0000}"/>
    <cellStyle name="Percent 18 3 2" xfId="31609" xr:uid="{00000000-0005-0000-0000-00007D7B0000}"/>
    <cellStyle name="Percent 18 3 3" xfId="31610" xr:uid="{00000000-0005-0000-0000-00007E7B0000}"/>
    <cellStyle name="Percent 18 4" xfId="31611" xr:uid="{00000000-0005-0000-0000-00007F7B0000}"/>
    <cellStyle name="Percent 18 4 2" xfId="31612" xr:uid="{00000000-0005-0000-0000-0000807B0000}"/>
    <cellStyle name="Percent 18 4 3" xfId="31613" xr:uid="{00000000-0005-0000-0000-0000817B0000}"/>
    <cellStyle name="Percent 18 5" xfId="31614" xr:uid="{00000000-0005-0000-0000-0000827B0000}"/>
    <cellStyle name="Percent 18 5 2" xfId="31615" xr:uid="{00000000-0005-0000-0000-0000837B0000}"/>
    <cellStyle name="Percent 18 5 3" xfId="31616" xr:uid="{00000000-0005-0000-0000-0000847B0000}"/>
    <cellStyle name="Percent 18 6" xfId="31617" xr:uid="{00000000-0005-0000-0000-0000857B0000}"/>
    <cellStyle name="Percent 18 7" xfId="31618" xr:uid="{00000000-0005-0000-0000-0000867B0000}"/>
    <cellStyle name="Percent 19" xfId="31619" xr:uid="{00000000-0005-0000-0000-0000877B0000}"/>
    <cellStyle name="Percent 19 2" xfId="31620" xr:uid="{00000000-0005-0000-0000-0000887B0000}"/>
    <cellStyle name="Percent 19 2 2" xfId="31621" xr:uid="{00000000-0005-0000-0000-0000897B0000}"/>
    <cellStyle name="Percent 19 2 3" xfId="31622" xr:uid="{00000000-0005-0000-0000-00008A7B0000}"/>
    <cellStyle name="Percent 19 3" xfId="31623" xr:uid="{00000000-0005-0000-0000-00008B7B0000}"/>
    <cellStyle name="Percent 19 3 2" xfId="31624" xr:uid="{00000000-0005-0000-0000-00008C7B0000}"/>
    <cellStyle name="Percent 19 3 3" xfId="31625" xr:uid="{00000000-0005-0000-0000-00008D7B0000}"/>
    <cellStyle name="Percent 19 4" xfId="31626" xr:uid="{00000000-0005-0000-0000-00008E7B0000}"/>
    <cellStyle name="Percent 19 4 2" xfId="31627" xr:uid="{00000000-0005-0000-0000-00008F7B0000}"/>
    <cellStyle name="Percent 19 4 3" xfId="31628" xr:uid="{00000000-0005-0000-0000-0000907B0000}"/>
    <cellStyle name="Percent 19 5" xfId="31629" xr:uid="{00000000-0005-0000-0000-0000917B0000}"/>
    <cellStyle name="Percent 19 5 2" xfId="31630" xr:uid="{00000000-0005-0000-0000-0000927B0000}"/>
    <cellStyle name="Percent 19 5 3" xfId="31631" xr:uid="{00000000-0005-0000-0000-0000937B0000}"/>
    <cellStyle name="Percent 19 6" xfId="31632" xr:uid="{00000000-0005-0000-0000-0000947B0000}"/>
    <cellStyle name="Percent 19 7" xfId="31633" xr:uid="{00000000-0005-0000-0000-0000957B0000}"/>
    <cellStyle name="Percent 2" xfId="31634" xr:uid="{00000000-0005-0000-0000-0000967B0000}"/>
    <cellStyle name="Percent 2 2" xfId="31635" xr:uid="{00000000-0005-0000-0000-0000977B0000}"/>
    <cellStyle name="Percent 2 2 2" xfId="31636" xr:uid="{00000000-0005-0000-0000-0000987B0000}"/>
    <cellStyle name="Percent 2 2 2 2" xfId="31637" xr:uid="{00000000-0005-0000-0000-0000997B0000}"/>
    <cellStyle name="Percent 2 2 2 3" xfId="31638" xr:uid="{00000000-0005-0000-0000-00009A7B0000}"/>
    <cellStyle name="Percent 2 2 3" xfId="31639" xr:uid="{00000000-0005-0000-0000-00009B7B0000}"/>
    <cellStyle name="Percent 2 2 3 2" xfId="31640" xr:uid="{00000000-0005-0000-0000-00009C7B0000}"/>
    <cellStyle name="Percent 2 2 3 3" xfId="31641" xr:uid="{00000000-0005-0000-0000-00009D7B0000}"/>
    <cellStyle name="Percent 2 2 4" xfId="31642" xr:uid="{00000000-0005-0000-0000-00009E7B0000}"/>
    <cellStyle name="Percent 2 2 5" xfId="31643" xr:uid="{00000000-0005-0000-0000-00009F7B0000}"/>
    <cellStyle name="Percent 2 2 6" xfId="31644" xr:uid="{00000000-0005-0000-0000-0000A07B0000}"/>
    <cellStyle name="Percent 2 3" xfId="31645" xr:uid="{00000000-0005-0000-0000-0000A17B0000}"/>
    <cellStyle name="Percent 2 3 2" xfId="31646" xr:uid="{00000000-0005-0000-0000-0000A27B0000}"/>
    <cellStyle name="Percent 2 3 3" xfId="31647" xr:uid="{00000000-0005-0000-0000-0000A37B0000}"/>
    <cellStyle name="Percent 2 4" xfId="31648" xr:uid="{00000000-0005-0000-0000-0000A47B0000}"/>
    <cellStyle name="Percent 2 4 2" xfId="31649" xr:uid="{00000000-0005-0000-0000-0000A57B0000}"/>
    <cellStyle name="Percent 2 4 3" xfId="31650" xr:uid="{00000000-0005-0000-0000-0000A67B0000}"/>
    <cellStyle name="Percent 2 5" xfId="31651" xr:uid="{00000000-0005-0000-0000-0000A77B0000}"/>
    <cellStyle name="Percent 2 6" xfId="31652" xr:uid="{00000000-0005-0000-0000-0000A87B0000}"/>
    <cellStyle name="Percent 2 7" xfId="31653" xr:uid="{00000000-0005-0000-0000-0000A97B0000}"/>
    <cellStyle name="Percent 20" xfId="31654" xr:uid="{00000000-0005-0000-0000-0000AA7B0000}"/>
    <cellStyle name="Percent 20 2" xfId="31655" xr:uid="{00000000-0005-0000-0000-0000AB7B0000}"/>
    <cellStyle name="Percent 20 2 2" xfId="31656" xr:uid="{00000000-0005-0000-0000-0000AC7B0000}"/>
    <cellStyle name="Percent 20 2 3" xfId="31657" xr:uid="{00000000-0005-0000-0000-0000AD7B0000}"/>
    <cellStyle name="Percent 20 3" xfId="31658" xr:uid="{00000000-0005-0000-0000-0000AE7B0000}"/>
    <cellStyle name="Percent 20 3 2" xfId="31659" xr:uid="{00000000-0005-0000-0000-0000AF7B0000}"/>
    <cellStyle name="Percent 20 3 3" xfId="31660" xr:uid="{00000000-0005-0000-0000-0000B07B0000}"/>
    <cellStyle name="Percent 20 4" xfId="31661" xr:uid="{00000000-0005-0000-0000-0000B17B0000}"/>
    <cellStyle name="Percent 20 4 2" xfId="31662" xr:uid="{00000000-0005-0000-0000-0000B27B0000}"/>
    <cellStyle name="Percent 20 4 3" xfId="31663" xr:uid="{00000000-0005-0000-0000-0000B37B0000}"/>
    <cellStyle name="Percent 20 5" xfId="31664" xr:uid="{00000000-0005-0000-0000-0000B47B0000}"/>
    <cellStyle name="Percent 20 5 2" xfId="31665" xr:uid="{00000000-0005-0000-0000-0000B57B0000}"/>
    <cellStyle name="Percent 20 5 3" xfId="31666" xr:uid="{00000000-0005-0000-0000-0000B67B0000}"/>
    <cellStyle name="Percent 20 6" xfId="31667" xr:uid="{00000000-0005-0000-0000-0000B77B0000}"/>
    <cellStyle name="Percent 20 7" xfId="31668" xr:uid="{00000000-0005-0000-0000-0000B87B0000}"/>
    <cellStyle name="Percent 21" xfId="31669" xr:uid="{00000000-0005-0000-0000-0000B97B0000}"/>
    <cellStyle name="Percent 21 2" xfId="31670" xr:uid="{00000000-0005-0000-0000-0000BA7B0000}"/>
    <cellStyle name="Percent 21 2 2" xfId="31671" xr:uid="{00000000-0005-0000-0000-0000BB7B0000}"/>
    <cellStyle name="Percent 21 2 3" xfId="31672" xr:uid="{00000000-0005-0000-0000-0000BC7B0000}"/>
    <cellStyle name="Percent 21 3" xfId="31673" xr:uid="{00000000-0005-0000-0000-0000BD7B0000}"/>
    <cellStyle name="Percent 21 3 2" xfId="31674" xr:uid="{00000000-0005-0000-0000-0000BE7B0000}"/>
    <cellStyle name="Percent 21 3 3" xfId="31675" xr:uid="{00000000-0005-0000-0000-0000BF7B0000}"/>
    <cellStyle name="Percent 21 4" xfId="31676" xr:uid="{00000000-0005-0000-0000-0000C07B0000}"/>
    <cellStyle name="Percent 21 4 2" xfId="31677" xr:uid="{00000000-0005-0000-0000-0000C17B0000}"/>
    <cellStyle name="Percent 21 4 3" xfId="31678" xr:uid="{00000000-0005-0000-0000-0000C27B0000}"/>
    <cellStyle name="Percent 21 5" xfId="31679" xr:uid="{00000000-0005-0000-0000-0000C37B0000}"/>
    <cellStyle name="Percent 21 5 2" xfId="31680" xr:uid="{00000000-0005-0000-0000-0000C47B0000}"/>
    <cellStyle name="Percent 21 5 3" xfId="31681" xr:uid="{00000000-0005-0000-0000-0000C57B0000}"/>
    <cellStyle name="Percent 21 6" xfId="31682" xr:uid="{00000000-0005-0000-0000-0000C67B0000}"/>
    <cellStyle name="Percent 21 7" xfId="31683" xr:uid="{00000000-0005-0000-0000-0000C77B0000}"/>
    <cellStyle name="Percent 22" xfId="31684" xr:uid="{00000000-0005-0000-0000-0000C87B0000}"/>
    <cellStyle name="Percent 22 2" xfId="31685" xr:uid="{00000000-0005-0000-0000-0000C97B0000}"/>
    <cellStyle name="Percent 22 2 2" xfId="31686" xr:uid="{00000000-0005-0000-0000-0000CA7B0000}"/>
    <cellStyle name="Percent 22 2 3" xfId="31687" xr:uid="{00000000-0005-0000-0000-0000CB7B0000}"/>
    <cellStyle name="Percent 22 3" xfId="31688" xr:uid="{00000000-0005-0000-0000-0000CC7B0000}"/>
    <cellStyle name="Percent 22 3 2" xfId="31689" xr:uid="{00000000-0005-0000-0000-0000CD7B0000}"/>
    <cellStyle name="Percent 22 3 3" xfId="31690" xr:uid="{00000000-0005-0000-0000-0000CE7B0000}"/>
    <cellStyle name="Percent 22 4" xfId="31691" xr:uid="{00000000-0005-0000-0000-0000CF7B0000}"/>
    <cellStyle name="Percent 22 4 2" xfId="31692" xr:uid="{00000000-0005-0000-0000-0000D07B0000}"/>
    <cellStyle name="Percent 22 4 3" xfId="31693" xr:uid="{00000000-0005-0000-0000-0000D17B0000}"/>
    <cellStyle name="Percent 22 5" xfId="31694" xr:uid="{00000000-0005-0000-0000-0000D27B0000}"/>
    <cellStyle name="Percent 22 5 2" xfId="31695" xr:uid="{00000000-0005-0000-0000-0000D37B0000}"/>
    <cellStyle name="Percent 22 5 3" xfId="31696" xr:uid="{00000000-0005-0000-0000-0000D47B0000}"/>
    <cellStyle name="Percent 22 6" xfId="31697" xr:uid="{00000000-0005-0000-0000-0000D57B0000}"/>
    <cellStyle name="Percent 22 7" xfId="31698" xr:uid="{00000000-0005-0000-0000-0000D67B0000}"/>
    <cellStyle name="Percent 23" xfId="31699" xr:uid="{00000000-0005-0000-0000-0000D77B0000}"/>
    <cellStyle name="Percent 23 2" xfId="31700" xr:uid="{00000000-0005-0000-0000-0000D87B0000}"/>
    <cellStyle name="Percent 23 2 2" xfId="31701" xr:uid="{00000000-0005-0000-0000-0000D97B0000}"/>
    <cellStyle name="Percent 23 2 3" xfId="31702" xr:uid="{00000000-0005-0000-0000-0000DA7B0000}"/>
    <cellStyle name="Percent 23 3" xfId="31703" xr:uid="{00000000-0005-0000-0000-0000DB7B0000}"/>
    <cellStyle name="Percent 23 3 2" xfId="31704" xr:uid="{00000000-0005-0000-0000-0000DC7B0000}"/>
    <cellStyle name="Percent 23 3 3" xfId="31705" xr:uid="{00000000-0005-0000-0000-0000DD7B0000}"/>
    <cellStyle name="Percent 23 4" xfId="31706" xr:uid="{00000000-0005-0000-0000-0000DE7B0000}"/>
    <cellStyle name="Percent 23 4 2" xfId="31707" xr:uid="{00000000-0005-0000-0000-0000DF7B0000}"/>
    <cellStyle name="Percent 23 4 3" xfId="31708" xr:uid="{00000000-0005-0000-0000-0000E07B0000}"/>
    <cellStyle name="Percent 23 5" xfId="31709" xr:uid="{00000000-0005-0000-0000-0000E17B0000}"/>
    <cellStyle name="Percent 23 5 2" xfId="31710" xr:uid="{00000000-0005-0000-0000-0000E27B0000}"/>
    <cellStyle name="Percent 23 5 3" xfId="31711" xr:uid="{00000000-0005-0000-0000-0000E37B0000}"/>
    <cellStyle name="Percent 23 6" xfId="31712" xr:uid="{00000000-0005-0000-0000-0000E47B0000}"/>
    <cellStyle name="Percent 23 7" xfId="31713" xr:uid="{00000000-0005-0000-0000-0000E57B0000}"/>
    <cellStyle name="Percent 24" xfId="31714" xr:uid="{00000000-0005-0000-0000-0000E67B0000}"/>
    <cellStyle name="Percent 24 2" xfId="31715" xr:uid="{00000000-0005-0000-0000-0000E77B0000}"/>
    <cellStyle name="Percent 24 2 2" xfId="31716" xr:uid="{00000000-0005-0000-0000-0000E87B0000}"/>
    <cellStyle name="Percent 24 2 3" xfId="31717" xr:uid="{00000000-0005-0000-0000-0000E97B0000}"/>
    <cellStyle name="Percent 24 3" xfId="31718" xr:uid="{00000000-0005-0000-0000-0000EA7B0000}"/>
    <cellStyle name="Percent 24 3 2" xfId="31719" xr:uid="{00000000-0005-0000-0000-0000EB7B0000}"/>
    <cellStyle name="Percent 24 3 3" xfId="31720" xr:uid="{00000000-0005-0000-0000-0000EC7B0000}"/>
    <cellStyle name="Percent 24 4" xfId="31721" xr:uid="{00000000-0005-0000-0000-0000ED7B0000}"/>
    <cellStyle name="Percent 24 4 2" xfId="31722" xr:uid="{00000000-0005-0000-0000-0000EE7B0000}"/>
    <cellStyle name="Percent 24 4 3" xfId="31723" xr:uid="{00000000-0005-0000-0000-0000EF7B0000}"/>
    <cellStyle name="Percent 24 5" xfId="31724" xr:uid="{00000000-0005-0000-0000-0000F07B0000}"/>
    <cellStyle name="Percent 24 5 2" xfId="31725" xr:uid="{00000000-0005-0000-0000-0000F17B0000}"/>
    <cellStyle name="Percent 24 5 3" xfId="31726" xr:uid="{00000000-0005-0000-0000-0000F27B0000}"/>
    <cellStyle name="Percent 24 6" xfId="31727" xr:uid="{00000000-0005-0000-0000-0000F37B0000}"/>
    <cellStyle name="Percent 24 7" xfId="31728" xr:uid="{00000000-0005-0000-0000-0000F47B0000}"/>
    <cellStyle name="Percent 25" xfId="31729" xr:uid="{00000000-0005-0000-0000-0000F57B0000}"/>
    <cellStyle name="Percent 25 2" xfId="31730" xr:uid="{00000000-0005-0000-0000-0000F67B0000}"/>
    <cellStyle name="Percent 25 2 2" xfId="31731" xr:uid="{00000000-0005-0000-0000-0000F77B0000}"/>
    <cellStyle name="Percent 25 2 3" xfId="31732" xr:uid="{00000000-0005-0000-0000-0000F87B0000}"/>
    <cellStyle name="Percent 25 3" xfId="31733" xr:uid="{00000000-0005-0000-0000-0000F97B0000}"/>
    <cellStyle name="Percent 25 3 2" xfId="31734" xr:uid="{00000000-0005-0000-0000-0000FA7B0000}"/>
    <cellStyle name="Percent 25 3 3" xfId="31735" xr:uid="{00000000-0005-0000-0000-0000FB7B0000}"/>
    <cellStyle name="Percent 25 4" xfId="31736" xr:uid="{00000000-0005-0000-0000-0000FC7B0000}"/>
    <cellStyle name="Percent 25 4 2" xfId="31737" xr:uid="{00000000-0005-0000-0000-0000FD7B0000}"/>
    <cellStyle name="Percent 25 4 3" xfId="31738" xr:uid="{00000000-0005-0000-0000-0000FE7B0000}"/>
    <cellStyle name="Percent 25 5" xfId="31739" xr:uid="{00000000-0005-0000-0000-0000FF7B0000}"/>
    <cellStyle name="Percent 25 5 2" xfId="31740" xr:uid="{00000000-0005-0000-0000-0000007C0000}"/>
    <cellStyle name="Percent 25 5 3" xfId="31741" xr:uid="{00000000-0005-0000-0000-0000017C0000}"/>
    <cellStyle name="Percent 25 6" xfId="31742" xr:uid="{00000000-0005-0000-0000-0000027C0000}"/>
    <cellStyle name="Percent 25 7" xfId="31743" xr:uid="{00000000-0005-0000-0000-0000037C0000}"/>
    <cellStyle name="Percent 26" xfId="31744" xr:uid="{00000000-0005-0000-0000-0000047C0000}"/>
    <cellStyle name="Percent 26 2" xfId="31745" xr:uid="{00000000-0005-0000-0000-0000057C0000}"/>
    <cellStyle name="Percent 26 2 2" xfId="31746" xr:uid="{00000000-0005-0000-0000-0000067C0000}"/>
    <cellStyle name="Percent 26 2 3" xfId="31747" xr:uid="{00000000-0005-0000-0000-0000077C0000}"/>
    <cellStyle name="Percent 26 3" xfId="31748" xr:uid="{00000000-0005-0000-0000-0000087C0000}"/>
    <cellStyle name="Percent 26 3 2" xfId="31749" xr:uid="{00000000-0005-0000-0000-0000097C0000}"/>
    <cellStyle name="Percent 26 3 3" xfId="31750" xr:uid="{00000000-0005-0000-0000-00000A7C0000}"/>
    <cellStyle name="Percent 26 4" xfId="31751" xr:uid="{00000000-0005-0000-0000-00000B7C0000}"/>
    <cellStyle name="Percent 26 4 2" xfId="31752" xr:uid="{00000000-0005-0000-0000-00000C7C0000}"/>
    <cellStyle name="Percent 26 4 3" xfId="31753" xr:uid="{00000000-0005-0000-0000-00000D7C0000}"/>
    <cellStyle name="Percent 26 5" xfId="31754" xr:uid="{00000000-0005-0000-0000-00000E7C0000}"/>
    <cellStyle name="Percent 26 5 2" xfId="31755" xr:uid="{00000000-0005-0000-0000-00000F7C0000}"/>
    <cellStyle name="Percent 26 5 3" xfId="31756" xr:uid="{00000000-0005-0000-0000-0000107C0000}"/>
    <cellStyle name="Percent 26 6" xfId="31757" xr:uid="{00000000-0005-0000-0000-0000117C0000}"/>
    <cellStyle name="Percent 26 7" xfId="31758" xr:uid="{00000000-0005-0000-0000-0000127C0000}"/>
    <cellStyle name="Percent 27" xfId="31759" xr:uid="{00000000-0005-0000-0000-0000137C0000}"/>
    <cellStyle name="Percent 27 2" xfId="31760" xr:uid="{00000000-0005-0000-0000-0000147C0000}"/>
    <cellStyle name="Percent 27 2 2" xfId="31761" xr:uid="{00000000-0005-0000-0000-0000157C0000}"/>
    <cellStyle name="Percent 27 2 3" xfId="31762" xr:uid="{00000000-0005-0000-0000-0000167C0000}"/>
    <cellStyle name="Percent 27 3" xfId="31763" xr:uid="{00000000-0005-0000-0000-0000177C0000}"/>
    <cellStyle name="Percent 27 3 2" xfId="31764" xr:uid="{00000000-0005-0000-0000-0000187C0000}"/>
    <cellStyle name="Percent 27 3 3" xfId="31765" xr:uid="{00000000-0005-0000-0000-0000197C0000}"/>
    <cellStyle name="Percent 27 4" xfId="31766" xr:uid="{00000000-0005-0000-0000-00001A7C0000}"/>
    <cellStyle name="Percent 27 4 2" xfId="31767" xr:uid="{00000000-0005-0000-0000-00001B7C0000}"/>
    <cellStyle name="Percent 27 4 3" xfId="31768" xr:uid="{00000000-0005-0000-0000-00001C7C0000}"/>
    <cellStyle name="Percent 27 5" xfId="31769" xr:uid="{00000000-0005-0000-0000-00001D7C0000}"/>
    <cellStyle name="Percent 27 5 2" xfId="31770" xr:uid="{00000000-0005-0000-0000-00001E7C0000}"/>
    <cellStyle name="Percent 27 5 3" xfId="31771" xr:uid="{00000000-0005-0000-0000-00001F7C0000}"/>
    <cellStyle name="Percent 27 6" xfId="31772" xr:uid="{00000000-0005-0000-0000-0000207C0000}"/>
    <cellStyle name="Percent 27 7" xfId="31773" xr:uid="{00000000-0005-0000-0000-0000217C0000}"/>
    <cellStyle name="Percent 28" xfId="31774" xr:uid="{00000000-0005-0000-0000-0000227C0000}"/>
    <cellStyle name="Percent 28 2" xfId="31775" xr:uid="{00000000-0005-0000-0000-0000237C0000}"/>
    <cellStyle name="Percent 28 2 2" xfId="31776" xr:uid="{00000000-0005-0000-0000-0000247C0000}"/>
    <cellStyle name="Percent 28 2 3" xfId="31777" xr:uid="{00000000-0005-0000-0000-0000257C0000}"/>
    <cellStyle name="Percent 28 3" xfId="31778" xr:uid="{00000000-0005-0000-0000-0000267C0000}"/>
    <cellStyle name="Percent 28 3 2" xfId="31779" xr:uid="{00000000-0005-0000-0000-0000277C0000}"/>
    <cellStyle name="Percent 28 3 3" xfId="31780" xr:uid="{00000000-0005-0000-0000-0000287C0000}"/>
    <cellStyle name="Percent 28 4" xfId="31781" xr:uid="{00000000-0005-0000-0000-0000297C0000}"/>
    <cellStyle name="Percent 28 4 2" xfId="31782" xr:uid="{00000000-0005-0000-0000-00002A7C0000}"/>
    <cellStyle name="Percent 28 4 3" xfId="31783" xr:uid="{00000000-0005-0000-0000-00002B7C0000}"/>
    <cellStyle name="Percent 28 5" xfId="31784" xr:uid="{00000000-0005-0000-0000-00002C7C0000}"/>
    <cellStyle name="Percent 28 5 2" xfId="31785" xr:uid="{00000000-0005-0000-0000-00002D7C0000}"/>
    <cellStyle name="Percent 28 5 3" xfId="31786" xr:uid="{00000000-0005-0000-0000-00002E7C0000}"/>
    <cellStyle name="Percent 28 6" xfId="31787" xr:uid="{00000000-0005-0000-0000-00002F7C0000}"/>
    <cellStyle name="Percent 28 7" xfId="31788" xr:uid="{00000000-0005-0000-0000-0000307C0000}"/>
    <cellStyle name="Percent 29" xfId="31789" xr:uid="{00000000-0005-0000-0000-0000317C0000}"/>
    <cellStyle name="Percent 29 2" xfId="31790" xr:uid="{00000000-0005-0000-0000-0000327C0000}"/>
    <cellStyle name="Percent 29 2 2" xfId="31791" xr:uid="{00000000-0005-0000-0000-0000337C0000}"/>
    <cellStyle name="Percent 29 2 3" xfId="31792" xr:uid="{00000000-0005-0000-0000-0000347C0000}"/>
    <cellStyle name="Percent 29 3" xfId="31793" xr:uid="{00000000-0005-0000-0000-0000357C0000}"/>
    <cellStyle name="Percent 29 3 2" xfId="31794" xr:uid="{00000000-0005-0000-0000-0000367C0000}"/>
    <cellStyle name="Percent 29 3 3" xfId="31795" xr:uid="{00000000-0005-0000-0000-0000377C0000}"/>
    <cellStyle name="Percent 29 4" xfId="31796" xr:uid="{00000000-0005-0000-0000-0000387C0000}"/>
    <cellStyle name="Percent 29 4 2" xfId="31797" xr:uid="{00000000-0005-0000-0000-0000397C0000}"/>
    <cellStyle name="Percent 29 4 3" xfId="31798" xr:uid="{00000000-0005-0000-0000-00003A7C0000}"/>
    <cellStyle name="Percent 29 5" xfId="31799" xr:uid="{00000000-0005-0000-0000-00003B7C0000}"/>
    <cellStyle name="Percent 29 5 2" xfId="31800" xr:uid="{00000000-0005-0000-0000-00003C7C0000}"/>
    <cellStyle name="Percent 29 5 3" xfId="31801" xr:uid="{00000000-0005-0000-0000-00003D7C0000}"/>
    <cellStyle name="Percent 29 6" xfId="31802" xr:uid="{00000000-0005-0000-0000-00003E7C0000}"/>
    <cellStyle name="Percent 29 7" xfId="31803" xr:uid="{00000000-0005-0000-0000-00003F7C0000}"/>
    <cellStyle name="Percent 3" xfId="31804" xr:uid="{00000000-0005-0000-0000-0000407C0000}"/>
    <cellStyle name="Percent 3 2" xfId="31805" xr:uid="{00000000-0005-0000-0000-0000417C0000}"/>
    <cellStyle name="Percent 3 2 2" xfId="31806" xr:uid="{00000000-0005-0000-0000-0000427C0000}"/>
    <cellStyle name="Percent 3 2 3" xfId="31807" xr:uid="{00000000-0005-0000-0000-0000437C0000}"/>
    <cellStyle name="Percent 3 3" xfId="31808" xr:uid="{00000000-0005-0000-0000-0000447C0000}"/>
    <cellStyle name="Percent 3 3 2" xfId="31809" xr:uid="{00000000-0005-0000-0000-0000457C0000}"/>
    <cellStyle name="Percent 3 3 3" xfId="31810" xr:uid="{00000000-0005-0000-0000-0000467C0000}"/>
    <cellStyle name="Percent 3 4" xfId="31811" xr:uid="{00000000-0005-0000-0000-0000477C0000}"/>
    <cellStyle name="Percent 3 4 2" xfId="31812" xr:uid="{00000000-0005-0000-0000-0000487C0000}"/>
    <cellStyle name="Percent 3 4 3" xfId="31813" xr:uid="{00000000-0005-0000-0000-0000497C0000}"/>
    <cellStyle name="Percent 3 5" xfId="31814" xr:uid="{00000000-0005-0000-0000-00004A7C0000}"/>
    <cellStyle name="Percent 3 6" xfId="31815" xr:uid="{00000000-0005-0000-0000-00004B7C0000}"/>
    <cellStyle name="Percent 3 7" xfId="31816" xr:uid="{00000000-0005-0000-0000-00004C7C0000}"/>
    <cellStyle name="Percent 30" xfId="31817" xr:uid="{00000000-0005-0000-0000-00004D7C0000}"/>
    <cellStyle name="Percent 30 2" xfId="31818" xr:uid="{00000000-0005-0000-0000-00004E7C0000}"/>
    <cellStyle name="Percent 30 2 2" xfId="31819" xr:uid="{00000000-0005-0000-0000-00004F7C0000}"/>
    <cellStyle name="Percent 30 2 3" xfId="31820" xr:uid="{00000000-0005-0000-0000-0000507C0000}"/>
    <cellStyle name="Percent 30 3" xfId="31821" xr:uid="{00000000-0005-0000-0000-0000517C0000}"/>
    <cellStyle name="Percent 30 3 2" xfId="31822" xr:uid="{00000000-0005-0000-0000-0000527C0000}"/>
    <cellStyle name="Percent 30 3 3" xfId="31823" xr:uid="{00000000-0005-0000-0000-0000537C0000}"/>
    <cellStyle name="Percent 30 4" xfId="31824" xr:uid="{00000000-0005-0000-0000-0000547C0000}"/>
    <cellStyle name="Percent 30 4 2" xfId="31825" xr:uid="{00000000-0005-0000-0000-0000557C0000}"/>
    <cellStyle name="Percent 30 4 3" xfId="31826" xr:uid="{00000000-0005-0000-0000-0000567C0000}"/>
    <cellStyle name="Percent 30 5" xfId="31827" xr:uid="{00000000-0005-0000-0000-0000577C0000}"/>
    <cellStyle name="Percent 30 5 2" xfId="31828" xr:uid="{00000000-0005-0000-0000-0000587C0000}"/>
    <cellStyle name="Percent 30 5 3" xfId="31829" xr:uid="{00000000-0005-0000-0000-0000597C0000}"/>
    <cellStyle name="Percent 30 6" xfId="31830" xr:uid="{00000000-0005-0000-0000-00005A7C0000}"/>
    <cellStyle name="Percent 30 7" xfId="31831" xr:uid="{00000000-0005-0000-0000-00005B7C0000}"/>
    <cellStyle name="Percent 31" xfId="31832" xr:uid="{00000000-0005-0000-0000-00005C7C0000}"/>
    <cellStyle name="Percent 31 2" xfId="31833" xr:uid="{00000000-0005-0000-0000-00005D7C0000}"/>
    <cellStyle name="Percent 31 2 2" xfId="31834" xr:uid="{00000000-0005-0000-0000-00005E7C0000}"/>
    <cellStyle name="Percent 31 2 3" xfId="31835" xr:uid="{00000000-0005-0000-0000-00005F7C0000}"/>
    <cellStyle name="Percent 31 3" xfId="31836" xr:uid="{00000000-0005-0000-0000-0000607C0000}"/>
    <cellStyle name="Percent 31 3 2" xfId="31837" xr:uid="{00000000-0005-0000-0000-0000617C0000}"/>
    <cellStyle name="Percent 31 3 3" xfId="31838" xr:uid="{00000000-0005-0000-0000-0000627C0000}"/>
    <cellStyle name="Percent 31 4" xfId="31839" xr:uid="{00000000-0005-0000-0000-0000637C0000}"/>
    <cellStyle name="Percent 31 4 2" xfId="31840" xr:uid="{00000000-0005-0000-0000-0000647C0000}"/>
    <cellStyle name="Percent 31 4 3" xfId="31841" xr:uid="{00000000-0005-0000-0000-0000657C0000}"/>
    <cellStyle name="Percent 31 5" xfId="31842" xr:uid="{00000000-0005-0000-0000-0000667C0000}"/>
    <cellStyle name="Percent 31 5 2" xfId="31843" xr:uid="{00000000-0005-0000-0000-0000677C0000}"/>
    <cellStyle name="Percent 31 5 3" xfId="31844" xr:uid="{00000000-0005-0000-0000-0000687C0000}"/>
    <cellStyle name="Percent 31 6" xfId="31845" xr:uid="{00000000-0005-0000-0000-0000697C0000}"/>
    <cellStyle name="Percent 31 7" xfId="31846" xr:uid="{00000000-0005-0000-0000-00006A7C0000}"/>
    <cellStyle name="Percent 32" xfId="31847" xr:uid="{00000000-0005-0000-0000-00006B7C0000}"/>
    <cellStyle name="Percent 32 2" xfId="31848" xr:uid="{00000000-0005-0000-0000-00006C7C0000}"/>
    <cellStyle name="Percent 32 2 2" xfId="31849" xr:uid="{00000000-0005-0000-0000-00006D7C0000}"/>
    <cellStyle name="Percent 32 2 3" xfId="31850" xr:uid="{00000000-0005-0000-0000-00006E7C0000}"/>
    <cellStyle name="Percent 32 3" xfId="31851" xr:uid="{00000000-0005-0000-0000-00006F7C0000}"/>
    <cellStyle name="Percent 32 3 2" xfId="31852" xr:uid="{00000000-0005-0000-0000-0000707C0000}"/>
    <cellStyle name="Percent 32 3 3" xfId="31853" xr:uid="{00000000-0005-0000-0000-0000717C0000}"/>
    <cellStyle name="Percent 32 4" xfId="31854" xr:uid="{00000000-0005-0000-0000-0000727C0000}"/>
    <cellStyle name="Percent 32 4 2" xfId="31855" xr:uid="{00000000-0005-0000-0000-0000737C0000}"/>
    <cellStyle name="Percent 32 4 3" xfId="31856" xr:uid="{00000000-0005-0000-0000-0000747C0000}"/>
    <cellStyle name="Percent 32 5" xfId="31857" xr:uid="{00000000-0005-0000-0000-0000757C0000}"/>
    <cellStyle name="Percent 32 5 2" xfId="31858" xr:uid="{00000000-0005-0000-0000-0000767C0000}"/>
    <cellStyle name="Percent 32 5 3" xfId="31859" xr:uid="{00000000-0005-0000-0000-0000777C0000}"/>
    <cellStyle name="Percent 32 6" xfId="31860" xr:uid="{00000000-0005-0000-0000-0000787C0000}"/>
    <cellStyle name="Percent 32 7" xfId="31861" xr:uid="{00000000-0005-0000-0000-0000797C0000}"/>
    <cellStyle name="Percent 33" xfId="31862" xr:uid="{00000000-0005-0000-0000-00007A7C0000}"/>
    <cellStyle name="Percent 33 2" xfId="31863" xr:uid="{00000000-0005-0000-0000-00007B7C0000}"/>
    <cellStyle name="Percent 33 2 2" xfId="31864" xr:uid="{00000000-0005-0000-0000-00007C7C0000}"/>
    <cellStyle name="Percent 33 2 3" xfId="31865" xr:uid="{00000000-0005-0000-0000-00007D7C0000}"/>
    <cellStyle name="Percent 33 3" xfId="31866" xr:uid="{00000000-0005-0000-0000-00007E7C0000}"/>
    <cellStyle name="Percent 33 3 2" xfId="31867" xr:uid="{00000000-0005-0000-0000-00007F7C0000}"/>
    <cellStyle name="Percent 33 3 3" xfId="31868" xr:uid="{00000000-0005-0000-0000-0000807C0000}"/>
    <cellStyle name="Percent 33 4" xfId="31869" xr:uid="{00000000-0005-0000-0000-0000817C0000}"/>
    <cellStyle name="Percent 33 4 2" xfId="31870" xr:uid="{00000000-0005-0000-0000-0000827C0000}"/>
    <cellStyle name="Percent 33 4 3" xfId="31871" xr:uid="{00000000-0005-0000-0000-0000837C0000}"/>
    <cellStyle name="Percent 33 5" xfId="31872" xr:uid="{00000000-0005-0000-0000-0000847C0000}"/>
    <cellStyle name="Percent 33 5 2" xfId="31873" xr:uid="{00000000-0005-0000-0000-0000857C0000}"/>
    <cellStyle name="Percent 33 5 3" xfId="31874" xr:uid="{00000000-0005-0000-0000-0000867C0000}"/>
    <cellStyle name="Percent 33 6" xfId="31875" xr:uid="{00000000-0005-0000-0000-0000877C0000}"/>
    <cellStyle name="Percent 33 7" xfId="31876" xr:uid="{00000000-0005-0000-0000-0000887C0000}"/>
    <cellStyle name="Percent 34" xfId="31877" xr:uid="{00000000-0005-0000-0000-0000897C0000}"/>
    <cellStyle name="Percent 34 2" xfId="31878" xr:uid="{00000000-0005-0000-0000-00008A7C0000}"/>
    <cellStyle name="Percent 34 2 2" xfId="31879" xr:uid="{00000000-0005-0000-0000-00008B7C0000}"/>
    <cellStyle name="Percent 34 2 3" xfId="31880" xr:uid="{00000000-0005-0000-0000-00008C7C0000}"/>
    <cellStyle name="Percent 34 3" xfId="31881" xr:uid="{00000000-0005-0000-0000-00008D7C0000}"/>
    <cellStyle name="Percent 34 3 2" xfId="31882" xr:uid="{00000000-0005-0000-0000-00008E7C0000}"/>
    <cellStyle name="Percent 34 3 3" xfId="31883" xr:uid="{00000000-0005-0000-0000-00008F7C0000}"/>
    <cellStyle name="Percent 34 4" xfId="31884" xr:uid="{00000000-0005-0000-0000-0000907C0000}"/>
    <cellStyle name="Percent 34 4 2" xfId="31885" xr:uid="{00000000-0005-0000-0000-0000917C0000}"/>
    <cellStyle name="Percent 34 4 3" xfId="31886" xr:uid="{00000000-0005-0000-0000-0000927C0000}"/>
    <cellStyle name="Percent 34 5" xfId="31887" xr:uid="{00000000-0005-0000-0000-0000937C0000}"/>
    <cellStyle name="Percent 34 6" xfId="31888" xr:uid="{00000000-0005-0000-0000-0000947C0000}"/>
    <cellStyle name="Percent 35" xfId="31889" xr:uid="{00000000-0005-0000-0000-0000957C0000}"/>
    <cellStyle name="Percent 35 2" xfId="31890" xr:uid="{00000000-0005-0000-0000-0000967C0000}"/>
    <cellStyle name="Percent 35 2 2" xfId="31891" xr:uid="{00000000-0005-0000-0000-0000977C0000}"/>
    <cellStyle name="Percent 35 2 3" xfId="31892" xr:uid="{00000000-0005-0000-0000-0000987C0000}"/>
    <cellStyle name="Percent 35 3" xfId="31893" xr:uid="{00000000-0005-0000-0000-0000997C0000}"/>
    <cellStyle name="Percent 35 3 2" xfId="31894" xr:uid="{00000000-0005-0000-0000-00009A7C0000}"/>
    <cellStyle name="Percent 35 3 3" xfId="31895" xr:uid="{00000000-0005-0000-0000-00009B7C0000}"/>
    <cellStyle name="Percent 35 4" xfId="31896" xr:uid="{00000000-0005-0000-0000-00009C7C0000}"/>
    <cellStyle name="Percent 35 4 2" xfId="31897" xr:uid="{00000000-0005-0000-0000-00009D7C0000}"/>
    <cellStyle name="Percent 35 4 3" xfId="31898" xr:uid="{00000000-0005-0000-0000-00009E7C0000}"/>
    <cellStyle name="Percent 35 5" xfId="31899" xr:uid="{00000000-0005-0000-0000-00009F7C0000}"/>
    <cellStyle name="Percent 35 6" xfId="31900" xr:uid="{00000000-0005-0000-0000-0000A07C0000}"/>
    <cellStyle name="Percent 36" xfId="31901" xr:uid="{00000000-0005-0000-0000-0000A17C0000}"/>
    <cellStyle name="Percent 36 2" xfId="31902" xr:uid="{00000000-0005-0000-0000-0000A27C0000}"/>
    <cellStyle name="Percent 36 2 2" xfId="31903" xr:uid="{00000000-0005-0000-0000-0000A37C0000}"/>
    <cellStyle name="Percent 36 2 3" xfId="31904" xr:uid="{00000000-0005-0000-0000-0000A47C0000}"/>
    <cellStyle name="Percent 36 3" xfId="31905" xr:uid="{00000000-0005-0000-0000-0000A57C0000}"/>
    <cellStyle name="Percent 36 3 2" xfId="31906" xr:uid="{00000000-0005-0000-0000-0000A67C0000}"/>
    <cellStyle name="Percent 36 3 3" xfId="31907" xr:uid="{00000000-0005-0000-0000-0000A77C0000}"/>
    <cellStyle name="Percent 36 4" xfId="31908" xr:uid="{00000000-0005-0000-0000-0000A87C0000}"/>
    <cellStyle name="Percent 36 4 2" xfId="31909" xr:uid="{00000000-0005-0000-0000-0000A97C0000}"/>
    <cellStyle name="Percent 36 4 3" xfId="31910" xr:uid="{00000000-0005-0000-0000-0000AA7C0000}"/>
    <cellStyle name="Percent 36 5" xfId="31911" xr:uid="{00000000-0005-0000-0000-0000AB7C0000}"/>
    <cellStyle name="Percent 36 6" xfId="31912" xr:uid="{00000000-0005-0000-0000-0000AC7C0000}"/>
    <cellStyle name="Percent 37" xfId="31913" xr:uid="{00000000-0005-0000-0000-0000AD7C0000}"/>
    <cellStyle name="Percent 37 2" xfId="31914" xr:uid="{00000000-0005-0000-0000-0000AE7C0000}"/>
    <cellStyle name="Percent 37 2 2" xfId="31915" xr:uid="{00000000-0005-0000-0000-0000AF7C0000}"/>
    <cellStyle name="Percent 37 2 3" xfId="31916" xr:uid="{00000000-0005-0000-0000-0000B07C0000}"/>
    <cellStyle name="Percent 37 3" xfId="31917" xr:uid="{00000000-0005-0000-0000-0000B17C0000}"/>
    <cellStyle name="Percent 37 3 2" xfId="31918" xr:uid="{00000000-0005-0000-0000-0000B27C0000}"/>
    <cellStyle name="Percent 37 3 3" xfId="31919" xr:uid="{00000000-0005-0000-0000-0000B37C0000}"/>
    <cellStyle name="Percent 37 4" xfId="31920" xr:uid="{00000000-0005-0000-0000-0000B47C0000}"/>
    <cellStyle name="Percent 37 4 2" xfId="31921" xr:uid="{00000000-0005-0000-0000-0000B57C0000}"/>
    <cellStyle name="Percent 37 4 3" xfId="31922" xr:uid="{00000000-0005-0000-0000-0000B67C0000}"/>
    <cellStyle name="Percent 37 5" xfId="31923" xr:uid="{00000000-0005-0000-0000-0000B77C0000}"/>
    <cellStyle name="Percent 37 6" xfId="31924" xr:uid="{00000000-0005-0000-0000-0000B87C0000}"/>
    <cellStyle name="Percent 38" xfId="31925" xr:uid="{00000000-0005-0000-0000-0000B97C0000}"/>
    <cellStyle name="Percent 38 2" xfId="31926" xr:uid="{00000000-0005-0000-0000-0000BA7C0000}"/>
    <cellStyle name="Percent 38 2 2" xfId="31927" xr:uid="{00000000-0005-0000-0000-0000BB7C0000}"/>
    <cellStyle name="Percent 38 2 3" xfId="31928" xr:uid="{00000000-0005-0000-0000-0000BC7C0000}"/>
    <cellStyle name="Percent 38 3" xfId="31929" xr:uid="{00000000-0005-0000-0000-0000BD7C0000}"/>
    <cellStyle name="Percent 38 3 2" xfId="31930" xr:uid="{00000000-0005-0000-0000-0000BE7C0000}"/>
    <cellStyle name="Percent 38 3 3" xfId="31931" xr:uid="{00000000-0005-0000-0000-0000BF7C0000}"/>
    <cellStyle name="Percent 38 4" xfId="31932" xr:uid="{00000000-0005-0000-0000-0000C07C0000}"/>
    <cellStyle name="Percent 38 4 2" xfId="31933" xr:uid="{00000000-0005-0000-0000-0000C17C0000}"/>
    <cellStyle name="Percent 38 4 3" xfId="31934" xr:uid="{00000000-0005-0000-0000-0000C27C0000}"/>
    <cellStyle name="Percent 38 5" xfId="31935" xr:uid="{00000000-0005-0000-0000-0000C37C0000}"/>
    <cellStyle name="Percent 38 6" xfId="31936" xr:uid="{00000000-0005-0000-0000-0000C47C0000}"/>
    <cellStyle name="Percent 39" xfId="31937" xr:uid="{00000000-0005-0000-0000-0000C57C0000}"/>
    <cellStyle name="Percent 39 2" xfId="31938" xr:uid="{00000000-0005-0000-0000-0000C67C0000}"/>
    <cellStyle name="Percent 39 2 2" xfId="31939" xr:uid="{00000000-0005-0000-0000-0000C77C0000}"/>
    <cellStyle name="Percent 39 2 3" xfId="31940" xr:uid="{00000000-0005-0000-0000-0000C87C0000}"/>
    <cellStyle name="Percent 39 3" xfId="31941" xr:uid="{00000000-0005-0000-0000-0000C97C0000}"/>
    <cellStyle name="Percent 39 3 2" xfId="31942" xr:uid="{00000000-0005-0000-0000-0000CA7C0000}"/>
    <cellStyle name="Percent 39 3 3" xfId="31943" xr:uid="{00000000-0005-0000-0000-0000CB7C0000}"/>
    <cellStyle name="Percent 39 4" xfId="31944" xr:uid="{00000000-0005-0000-0000-0000CC7C0000}"/>
    <cellStyle name="Percent 39 4 2" xfId="31945" xr:uid="{00000000-0005-0000-0000-0000CD7C0000}"/>
    <cellStyle name="Percent 39 4 3" xfId="31946" xr:uid="{00000000-0005-0000-0000-0000CE7C0000}"/>
    <cellStyle name="Percent 39 5" xfId="31947" xr:uid="{00000000-0005-0000-0000-0000CF7C0000}"/>
    <cellStyle name="Percent 39 6" xfId="31948" xr:uid="{00000000-0005-0000-0000-0000D07C0000}"/>
    <cellStyle name="Percent 4" xfId="31949" xr:uid="{00000000-0005-0000-0000-0000D17C0000}"/>
    <cellStyle name="Percent 4 2" xfId="31950" xr:uid="{00000000-0005-0000-0000-0000D27C0000}"/>
    <cellStyle name="Percent 4 2 2" xfId="31951" xr:uid="{00000000-0005-0000-0000-0000D37C0000}"/>
    <cellStyle name="Percent 4 2 3" xfId="31952" xr:uid="{00000000-0005-0000-0000-0000D47C0000}"/>
    <cellStyle name="Percent 4 3" xfId="31953" xr:uid="{00000000-0005-0000-0000-0000D57C0000}"/>
    <cellStyle name="Percent 4 3 2" xfId="31954" xr:uid="{00000000-0005-0000-0000-0000D67C0000}"/>
    <cellStyle name="Percent 4 3 3" xfId="31955" xr:uid="{00000000-0005-0000-0000-0000D77C0000}"/>
    <cellStyle name="Percent 4 4" xfId="31956" xr:uid="{00000000-0005-0000-0000-0000D87C0000}"/>
    <cellStyle name="Percent 4 4 2" xfId="31957" xr:uid="{00000000-0005-0000-0000-0000D97C0000}"/>
    <cellStyle name="Percent 4 4 3" xfId="31958" xr:uid="{00000000-0005-0000-0000-0000DA7C0000}"/>
    <cellStyle name="Percent 4 5" xfId="31959" xr:uid="{00000000-0005-0000-0000-0000DB7C0000}"/>
    <cellStyle name="Percent 4 6" xfId="31960" xr:uid="{00000000-0005-0000-0000-0000DC7C0000}"/>
    <cellStyle name="Percent 4 7" xfId="31961" xr:uid="{00000000-0005-0000-0000-0000DD7C0000}"/>
    <cellStyle name="Percent 40" xfId="31962" xr:uid="{00000000-0005-0000-0000-0000DE7C0000}"/>
    <cellStyle name="Percent 40 2" xfId="31963" xr:uid="{00000000-0005-0000-0000-0000DF7C0000}"/>
    <cellStyle name="Percent 40 2 2" xfId="31964" xr:uid="{00000000-0005-0000-0000-0000E07C0000}"/>
    <cellStyle name="Percent 40 2 3" xfId="31965" xr:uid="{00000000-0005-0000-0000-0000E17C0000}"/>
    <cellStyle name="Percent 40 3" xfId="31966" xr:uid="{00000000-0005-0000-0000-0000E27C0000}"/>
    <cellStyle name="Percent 40 3 2" xfId="31967" xr:uid="{00000000-0005-0000-0000-0000E37C0000}"/>
    <cellStyle name="Percent 40 3 3" xfId="31968" xr:uid="{00000000-0005-0000-0000-0000E47C0000}"/>
    <cellStyle name="Percent 40 4" xfId="31969" xr:uid="{00000000-0005-0000-0000-0000E57C0000}"/>
    <cellStyle name="Percent 40 4 2" xfId="31970" xr:uid="{00000000-0005-0000-0000-0000E67C0000}"/>
    <cellStyle name="Percent 40 4 3" xfId="31971" xr:uid="{00000000-0005-0000-0000-0000E77C0000}"/>
    <cellStyle name="Percent 40 5" xfId="31972" xr:uid="{00000000-0005-0000-0000-0000E87C0000}"/>
    <cellStyle name="Percent 40 6" xfId="31973" xr:uid="{00000000-0005-0000-0000-0000E97C0000}"/>
    <cellStyle name="Percent 41" xfId="31974" xr:uid="{00000000-0005-0000-0000-0000EA7C0000}"/>
    <cellStyle name="Percent 41 2" xfId="31975" xr:uid="{00000000-0005-0000-0000-0000EB7C0000}"/>
    <cellStyle name="Percent 41 2 2" xfId="31976" xr:uid="{00000000-0005-0000-0000-0000EC7C0000}"/>
    <cellStyle name="Percent 41 2 3" xfId="31977" xr:uid="{00000000-0005-0000-0000-0000ED7C0000}"/>
    <cellStyle name="Percent 41 3" xfId="31978" xr:uid="{00000000-0005-0000-0000-0000EE7C0000}"/>
    <cellStyle name="Percent 41 3 2" xfId="31979" xr:uid="{00000000-0005-0000-0000-0000EF7C0000}"/>
    <cellStyle name="Percent 41 3 3" xfId="31980" xr:uid="{00000000-0005-0000-0000-0000F07C0000}"/>
    <cellStyle name="Percent 41 4" xfId="31981" xr:uid="{00000000-0005-0000-0000-0000F17C0000}"/>
    <cellStyle name="Percent 41 4 2" xfId="31982" xr:uid="{00000000-0005-0000-0000-0000F27C0000}"/>
    <cellStyle name="Percent 41 4 3" xfId="31983" xr:uid="{00000000-0005-0000-0000-0000F37C0000}"/>
    <cellStyle name="Percent 41 5" xfId="31984" xr:uid="{00000000-0005-0000-0000-0000F47C0000}"/>
    <cellStyle name="Percent 41 6" xfId="31985" xr:uid="{00000000-0005-0000-0000-0000F57C0000}"/>
    <cellStyle name="Percent 42" xfId="31986" xr:uid="{00000000-0005-0000-0000-0000F67C0000}"/>
    <cellStyle name="Percent 42 2" xfId="31987" xr:uid="{00000000-0005-0000-0000-0000F77C0000}"/>
    <cellStyle name="Percent 42 2 2" xfId="31988" xr:uid="{00000000-0005-0000-0000-0000F87C0000}"/>
    <cellStyle name="Percent 42 2 3" xfId="31989" xr:uid="{00000000-0005-0000-0000-0000F97C0000}"/>
    <cellStyle name="Percent 42 3" xfId="31990" xr:uid="{00000000-0005-0000-0000-0000FA7C0000}"/>
    <cellStyle name="Percent 42 3 2" xfId="31991" xr:uid="{00000000-0005-0000-0000-0000FB7C0000}"/>
    <cellStyle name="Percent 42 3 3" xfId="31992" xr:uid="{00000000-0005-0000-0000-0000FC7C0000}"/>
    <cellStyle name="Percent 42 4" xfId="31993" xr:uid="{00000000-0005-0000-0000-0000FD7C0000}"/>
    <cellStyle name="Percent 42 4 2" xfId="31994" xr:uid="{00000000-0005-0000-0000-0000FE7C0000}"/>
    <cellStyle name="Percent 42 4 3" xfId="31995" xr:uid="{00000000-0005-0000-0000-0000FF7C0000}"/>
    <cellStyle name="Percent 42 5" xfId="31996" xr:uid="{00000000-0005-0000-0000-0000007D0000}"/>
    <cellStyle name="Percent 42 6" xfId="31997" xr:uid="{00000000-0005-0000-0000-0000017D0000}"/>
    <cellStyle name="Percent 43" xfId="31998" xr:uid="{00000000-0005-0000-0000-0000027D0000}"/>
    <cellStyle name="Percent 43 2" xfId="31999" xr:uid="{00000000-0005-0000-0000-0000037D0000}"/>
    <cellStyle name="Percent 43 2 2" xfId="32000" xr:uid="{00000000-0005-0000-0000-0000047D0000}"/>
    <cellStyle name="Percent 43 2 3" xfId="32001" xr:uid="{00000000-0005-0000-0000-0000057D0000}"/>
    <cellStyle name="Percent 43 3" xfId="32002" xr:uid="{00000000-0005-0000-0000-0000067D0000}"/>
    <cellStyle name="Percent 43 3 2" xfId="32003" xr:uid="{00000000-0005-0000-0000-0000077D0000}"/>
    <cellStyle name="Percent 43 3 3" xfId="32004" xr:uid="{00000000-0005-0000-0000-0000087D0000}"/>
    <cellStyle name="Percent 43 4" xfId="32005" xr:uid="{00000000-0005-0000-0000-0000097D0000}"/>
    <cellStyle name="Percent 43 4 2" xfId="32006" xr:uid="{00000000-0005-0000-0000-00000A7D0000}"/>
    <cellStyle name="Percent 43 4 3" xfId="32007" xr:uid="{00000000-0005-0000-0000-00000B7D0000}"/>
    <cellStyle name="Percent 43 5" xfId="32008" xr:uid="{00000000-0005-0000-0000-00000C7D0000}"/>
    <cellStyle name="Percent 43 6" xfId="32009" xr:uid="{00000000-0005-0000-0000-00000D7D0000}"/>
    <cellStyle name="Percent 44" xfId="32010" xr:uid="{00000000-0005-0000-0000-00000E7D0000}"/>
    <cellStyle name="Percent 44 2" xfId="32011" xr:uid="{00000000-0005-0000-0000-00000F7D0000}"/>
    <cellStyle name="Percent 44 2 2" xfId="32012" xr:uid="{00000000-0005-0000-0000-0000107D0000}"/>
    <cellStyle name="Percent 44 2 3" xfId="32013" xr:uid="{00000000-0005-0000-0000-0000117D0000}"/>
    <cellStyle name="Percent 44 3" xfId="32014" xr:uid="{00000000-0005-0000-0000-0000127D0000}"/>
    <cellStyle name="Percent 44 3 2" xfId="32015" xr:uid="{00000000-0005-0000-0000-0000137D0000}"/>
    <cellStyle name="Percent 44 3 3" xfId="32016" xr:uid="{00000000-0005-0000-0000-0000147D0000}"/>
    <cellStyle name="Percent 44 4" xfId="32017" xr:uid="{00000000-0005-0000-0000-0000157D0000}"/>
    <cellStyle name="Percent 44 4 2" xfId="32018" xr:uid="{00000000-0005-0000-0000-0000167D0000}"/>
    <cellStyle name="Percent 44 4 3" xfId="32019" xr:uid="{00000000-0005-0000-0000-0000177D0000}"/>
    <cellStyle name="Percent 44 5" xfId="32020" xr:uid="{00000000-0005-0000-0000-0000187D0000}"/>
    <cellStyle name="Percent 44 6" xfId="32021" xr:uid="{00000000-0005-0000-0000-0000197D0000}"/>
    <cellStyle name="Percent 45" xfId="32022" xr:uid="{00000000-0005-0000-0000-00001A7D0000}"/>
    <cellStyle name="Percent 45 2" xfId="32023" xr:uid="{00000000-0005-0000-0000-00001B7D0000}"/>
    <cellStyle name="Percent 45 2 2" xfId="32024" xr:uid="{00000000-0005-0000-0000-00001C7D0000}"/>
    <cellStyle name="Percent 45 2 3" xfId="32025" xr:uid="{00000000-0005-0000-0000-00001D7D0000}"/>
    <cellStyle name="Percent 45 3" xfId="32026" xr:uid="{00000000-0005-0000-0000-00001E7D0000}"/>
    <cellStyle name="Percent 45 3 2" xfId="32027" xr:uid="{00000000-0005-0000-0000-00001F7D0000}"/>
    <cellStyle name="Percent 45 3 3" xfId="32028" xr:uid="{00000000-0005-0000-0000-0000207D0000}"/>
    <cellStyle name="Percent 45 4" xfId="32029" xr:uid="{00000000-0005-0000-0000-0000217D0000}"/>
    <cellStyle name="Percent 45 4 2" xfId="32030" xr:uid="{00000000-0005-0000-0000-0000227D0000}"/>
    <cellStyle name="Percent 45 4 3" xfId="32031" xr:uid="{00000000-0005-0000-0000-0000237D0000}"/>
    <cellStyle name="Percent 45 5" xfId="32032" xr:uid="{00000000-0005-0000-0000-0000247D0000}"/>
    <cellStyle name="Percent 45 6" xfId="32033" xr:uid="{00000000-0005-0000-0000-0000257D0000}"/>
    <cellStyle name="Percent 46" xfId="32034" xr:uid="{00000000-0005-0000-0000-0000267D0000}"/>
    <cellStyle name="Percent 46 2" xfId="32035" xr:uid="{00000000-0005-0000-0000-0000277D0000}"/>
    <cellStyle name="Percent 46 2 2" xfId="32036" xr:uid="{00000000-0005-0000-0000-0000287D0000}"/>
    <cellStyle name="Percent 46 2 3" xfId="32037" xr:uid="{00000000-0005-0000-0000-0000297D0000}"/>
    <cellStyle name="Percent 46 3" xfId="32038" xr:uid="{00000000-0005-0000-0000-00002A7D0000}"/>
    <cellStyle name="Percent 46 3 2" xfId="32039" xr:uid="{00000000-0005-0000-0000-00002B7D0000}"/>
    <cellStyle name="Percent 46 3 3" xfId="32040" xr:uid="{00000000-0005-0000-0000-00002C7D0000}"/>
    <cellStyle name="Percent 46 4" xfId="32041" xr:uid="{00000000-0005-0000-0000-00002D7D0000}"/>
    <cellStyle name="Percent 46 4 2" xfId="32042" xr:uid="{00000000-0005-0000-0000-00002E7D0000}"/>
    <cellStyle name="Percent 46 4 3" xfId="32043" xr:uid="{00000000-0005-0000-0000-00002F7D0000}"/>
    <cellStyle name="Percent 46 5" xfId="32044" xr:uid="{00000000-0005-0000-0000-0000307D0000}"/>
    <cellStyle name="Percent 46 6" xfId="32045" xr:uid="{00000000-0005-0000-0000-0000317D0000}"/>
    <cellStyle name="Percent 47" xfId="32046" xr:uid="{00000000-0005-0000-0000-0000327D0000}"/>
    <cellStyle name="Percent 47 2" xfId="32047" xr:uid="{00000000-0005-0000-0000-0000337D0000}"/>
    <cellStyle name="Percent 47 2 2" xfId="32048" xr:uid="{00000000-0005-0000-0000-0000347D0000}"/>
    <cellStyle name="Percent 47 2 3" xfId="32049" xr:uid="{00000000-0005-0000-0000-0000357D0000}"/>
    <cellStyle name="Percent 47 3" xfId="32050" xr:uid="{00000000-0005-0000-0000-0000367D0000}"/>
    <cellStyle name="Percent 47 3 2" xfId="32051" xr:uid="{00000000-0005-0000-0000-0000377D0000}"/>
    <cellStyle name="Percent 47 3 3" xfId="32052" xr:uid="{00000000-0005-0000-0000-0000387D0000}"/>
    <cellStyle name="Percent 47 4" xfId="32053" xr:uid="{00000000-0005-0000-0000-0000397D0000}"/>
    <cellStyle name="Percent 47 4 2" xfId="32054" xr:uid="{00000000-0005-0000-0000-00003A7D0000}"/>
    <cellStyle name="Percent 47 4 3" xfId="32055" xr:uid="{00000000-0005-0000-0000-00003B7D0000}"/>
    <cellStyle name="Percent 47 5" xfId="32056" xr:uid="{00000000-0005-0000-0000-00003C7D0000}"/>
    <cellStyle name="Percent 47 6" xfId="32057" xr:uid="{00000000-0005-0000-0000-00003D7D0000}"/>
    <cellStyle name="Percent 48" xfId="32058" xr:uid="{00000000-0005-0000-0000-00003E7D0000}"/>
    <cellStyle name="Percent 48 2" xfId="32059" xr:uid="{00000000-0005-0000-0000-00003F7D0000}"/>
    <cellStyle name="Percent 48 2 2" xfId="32060" xr:uid="{00000000-0005-0000-0000-0000407D0000}"/>
    <cellStyle name="Percent 48 2 3" xfId="32061" xr:uid="{00000000-0005-0000-0000-0000417D0000}"/>
    <cellStyle name="Percent 48 3" xfId="32062" xr:uid="{00000000-0005-0000-0000-0000427D0000}"/>
    <cellStyle name="Percent 48 3 2" xfId="32063" xr:uid="{00000000-0005-0000-0000-0000437D0000}"/>
    <cellStyle name="Percent 48 3 3" xfId="32064" xr:uid="{00000000-0005-0000-0000-0000447D0000}"/>
    <cellStyle name="Percent 48 4" xfId="32065" xr:uid="{00000000-0005-0000-0000-0000457D0000}"/>
    <cellStyle name="Percent 48 4 2" xfId="32066" xr:uid="{00000000-0005-0000-0000-0000467D0000}"/>
    <cellStyle name="Percent 48 4 3" xfId="32067" xr:uid="{00000000-0005-0000-0000-0000477D0000}"/>
    <cellStyle name="Percent 48 5" xfId="32068" xr:uid="{00000000-0005-0000-0000-0000487D0000}"/>
    <cellStyle name="Percent 48 6" xfId="32069" xr:uid="{00000000-0005-0000-0000-0000497D0000}"/>
    <cellStyle name="Percent 49" xfId="32070" xr:uid="{00000000-0005-0000-0000-00004A7D0000}"/>
    <cellStyle name="Percent 49 2" xfId="32071" xr:uid="{00000000-0005-0000-0000-00004B7D0000}"/>
    <cellStyle name="Percent 49 2 2" xfId="32072" xr:uid="{00000000-0005-0000-0000-00004C7D0000}"/>
    <cellStyle name="Percent 49 2 3" xfId="32073" xr:uid="{00000000-0005-0000-0000-00004D7D0000}"/>
    <cellStyle name="Percent 49 3" xfId="32074" xr:uid="{00000000-0005-0000-0000-00004E7D0000}"/>
    <cellStyle name="Percent 49 3 2" xfId="32075" xr:uid="{00000000-0005-0000-0000-00004F7D0000}"/>
    <cellStyle name="Percent 49 3 3" xfId="32076" xr:uid="{00000000-0005-0000-0000-0000507D0000}"/>
    <cellStyle name="Percent 49 4" xfId="32077" xr:uid="{00000000-0005-0000-0000-0000517D0000}"/>
    <cellStyle name="Percent 49 4 2" xfId="32078" xr:uid="{00000000-0005-0000-0000-0000527D0000}"/>
    <cellStyle name="Percent 49 4 3" xfId="32079" xr:uid="{00000000-0005-0000-0000-0000537D0000}"/>
    <cellStyle name="Percent 49 5" xfId="32080" xr:uid="{00000000-0005-0000-0000-0000547D0000}"/>
    <cellStyle name="Percent 49 6" xfId="32081" xr:uid="{00000000-0005-0000-0000-0000557D0000}"/>
    <cellStyle name="Percent 5" xfId="32082" xr:uid="{00000000-0005-0000-0000-0000567D0000}"/>
    <cellStyle name="Percent 5 2" xfId="32083" xr:uid="{00000000-0005-0000-0000-0000577D0000}"/>
    <cellStyle name="Percent 5 2 2" xfId="32084" xr:uid="{00000000-0005-0000-0000-0000587D0000}"/>
    <cellStyle name="Percent 5 2 3" xfId="32085" xr:uid="{00000000-0005-0000-0000-0000597D0000}"/>
    <cellStyle name="Percent 5 3" xfId="32086" xr:uid="{00000000-0005-0000-0000-00005A7D0000}"/>
    <cellStyle name="Percent 5 3 2" xfId="32087" xr:uid="{00000000-0005-0000-0000-00005B7D0000}"/>
    <cellStyle name="Percent 5 3 3" xfId="32088" xr:uid="{00000000-0005-0000-0000-00005C7D0000}"/>
    <cellStyle name="Percent 5 4" xfId="32089" xr:uid="{00000000-0005-0000-0000-00005D7D0000}"/>
    <cellStyle name="Percent 5 4 2" xfId="32090" xr:uid="{00000000-0005-0000-0000-00005E7D0000}"/>
    <cellStyle name="Percent 5 4 3" xfId="32091" xr:uid="{00000000-0005-0000-0000-00005F7D0000}"/>
    <cellStyle name="Percent 5 5" xfId="32092" xr:uid="{00000000-0005-0000-0000-0000607D0000}"/>
    <cellStyle name="Percent 5 6" xfId="32093" xr:uid="{00000000-0005-0000-0000-0000617D0000}"/>
    <cellStyle name="Percent 5 7" xfId="32094" xr:uid="{00000000-0005-0000-0000-0000627D0000}"/>
    <cellStyle name="Percent 50" xfId="32095" xr:uid="{00000000-0005-0000-0000-0000637D0000}"/>
    <cellStyle name="Percent 50 2" xfId="32096" xr:uid="{00000000-0005-0000-0000-0000647D0000}"/>
    <cellStyle name="Percent 50 2 2" xfId="32097" xr:uid="{00000000-0005-0000-0000-0000657D0000}"/>
    <cellStyle name="Percent 50 2 3" xfId="32098" xr:uid="{00000000-0005-0000-0000-0000667D0000}"/>
    <cellStyle name="Percent 50 3" xfId="32099" xr:uid="{00000000-0005-0000-0000-0000677D0000}"/>
    <cellStyle name="Percent 50 3 2" xfId="32100" xr:uid="{00000000-0005-0000-0000-0000687D0000}"/>
    <cellStyle name="Percent 50 3 3" xfId="32101" xr:uid="{00000000-0005-0000-0000-0000697D0000}"/>
    <cellStyle name="Percent 50 4" xfId="32102" xr:uid="{00000000-0005-0000-0000-00006A7D0000}"/>
    <cellStyle name="Percent 50 4 2" xfId="32103" xr:uid="{00000000-0005-0000-0000-00006B7D0000}"/>
    <cellStyle name="Percent 50 4 3" xfId="32104" xr:uid="{00000000-0005-0000-0000-00006C7D0000}"/>
    <cellStyle name="Percent 50 5" xfId="32105" xr:uid="{00000000-0005-0000-0000-00006D7D0000}"/>
    <cellStyle name="Percent 50 6" xfId="32106" xr:uid="{00000000-0005-0000-0000-00006E7D0000}"/>
    <cellStyle name="Percent 51" xfId="32107" xr:uid="{00000000-0005-0000-0000-00006F7D0000}"/>
    <cellStyle name="Percent 51 2" xfId="32108" xr:uid="{00000000-0005-0000-0000-0000707D0000}"/>
    <cellStyle name="Percent 51 2 2" xfId="32109" xr:uid="{00000000-0005-0000-0000-0000717D0000}"/>
    <cellStyle name="Percent 51 2 3" xfId="32110" xr:uid="{00000000-0005-0000-0000-0000727D0000}"/>
    <cellStyle name="Percent 51 3" xfId="32111" xr:uid="{00000000-0005-0000-0000-0000737D0000}"/>
    <cellStyle name="Percent 51 3 2" xfId="32112" xr:uid="{00000000-0005-0000-0000-0000747D0000}"/>
    <cellStyle name="Percent 51 3 3" xfId="32113" xr:uid="{00000000-0005-0000-0000-0000757D0000}"/>
    <cellStyle name="Percent 51 4" xfId="32114" xr:uid="{00000000-0005-0000-0000-0000767D0000}"/>
    <cellStyle name="Percent 51 4 2" xfId="32115" xr:uid="{00000000-0005-0000-0000-0000777D0000}"/>
    <cellStyle name="Percent 51 4 3" xfId="32116" xr:uid="{00000000-0005-0000-0000-0000787D0000}"/>
    <cellStyle name="Percent 51 5" xfId="32117" xr:uid="{00000000-0005-0000-0000-0000797D0000}"/>
    <cellStyle name="Percent 51 6" xfId="32118" xr:uid="{00000000-0005-0000-0000-00007A7D0000}"/>
    <cellStyle name="Percent 52" xfId="32119" xr:uid="{00000000-0005-0000-0000-00007B7D0000}"/>
    <cellStyle name="Percent 52 2" xfId="32120" xr:uid="{00000000-0005-0000-0000-00007C7D0000}"/>
    <cellStyle name="Percent 52 2 2" xfId="32121" xr:uid="{00000000-0005-0000-0000-00007D7D0000}"/>
    <cellStyle name="Percent 52 2 3" xfId="32122" xr:uid="{00000000-0005-0000-0000-00007E7D0000}"/>
    <cellStyle name="Percent 52 3" xfId="32123" xr:uid="{00000000-0005-0000-0000-00007F7D0000}"/>
    <cellStyle name="Percent 52 3 2" xfId="32124" xr:uid="{00000000-0005-0000-0000-0000807D0000}"/>
    <cellStyle name="Percent 52 3 3" xfId="32125" xr:uid="{00000000-0005-0000-0000-0000817D0000}"/>
    <cellStyle name="Percent 52 4" xfId="32126" xr:uid="{00000000-0005-0000-0000-0000827D0000}"/>
    <cellStyle name="Percent 52 4 2" xfId="32127" xr:uid="{00000000-0005-0000-0000-0000837D0000}"/>
    <cellStyle name="Percent 52 4 3" xfId="32128" xr:uid="{00000000-0005-0000-0000-0000847D0000}"/>
    <cellStyle name="Percent 52 5" xfId="32129" xr:uid="{00000000-0005-0000-0000-0000857D0000}"/>
    <cellStyle name="Percent 52 6" xfId="32130" xr:uid="{00000000-0005-0000-0000-0000867D0000}"/>
    <cellStyle name="Percent 53" xfId="32131" xr:uid="{00000000-0005-0000-0000-0000877D0000}"/>
    <cellStyle name="Percent 53 2" xfId="32132" xr:uid="{00000000-0005-0000-0000-0000887D0000}"/>
    <cellStyle name="Percent 53 2 2" xfId="32133" xr:uid="{00000000-0005-0000-0000-0000897D0000}"/>
    <cellStyle name="Percent 53 2 3" xfId="32134" xr:uid="{00000000-0005-0000-0000-00008A7D0000}"/>
    <cellStyle name="Percent 53 3" xfId="32135" xr:uid="{00000000-0005-0000-0000-00008B7D0000}"/>
    <cellStyle name="Percent 53 3 2" xfId="32136" xr:uid="{00000000-0005-0000-0000-00008C7D0000}"/>
    <cellStyle name="Percent 53 3 3" xfId="32137" xr:uid="{00000000-0005-0000-0000-00008D7D0000}"/>
    <cellStyle name="Percent 53 4" xfId="32138" xr:uid="{00000000-0005-0000-0000-00008E7D0000}"/>
    <cellStyle name="Percent 53 4 2" xfId="32139" xr:uid="{00000000-0005-0000-0000-00008F7D0000}"/>
    <cellStyle name="Percent 53 4 3" xfId="32140" xr:uid="{00000000-0005-0000-0000-0000907D0000}"/>
    <cellStyle name="Percent 53 5" xfId="32141" xr:uid="{00000000-0005-0000-0000-0000917D0000}"/>
    <cellStyle name="Percent 53 6" xfId="32142" xr:uid="{00000000-0005-0000-0000-0000927D0000}"/>
    <cellStyle name="Percent 54" xfId="32143" xr:uid="{00000000-0005-0000-0000-0000937D0000}"/>
    <cellStyle name="Percent 54 2" xfId="32144" xr:uid="{00000000-0005-0000-0000-0000947D0000}"/>
    <cellStyle name="Percent 54 2 2" xfId="32145" xr:uid="{00000000-0005-0000-0000-0000957D0000}"/>
    <cellStyle name="Percent 54 2 3" xfId="32146" xr:uid="{00000000-0005-0000-0000-0000967D0000}"/>
    <cellStyle name="Percent 54 3" xfId="32147" xr:uid="{00000000-0005-0000-0000-0000977D0000}"/>
    <cellStyle name="Percent 54 3 2" xfId="32148" xr:uid="{00000000-0005-0000-0000-0000987D0000}"/>
    <cellStyle name="Percent 54 3 3" xfId="32149" xr:uid="{00000000-0005-0000-0000-0000997D0000}"/>
    <cellStyle name="Percent 54 4" xfId="32150" xr:uid="{00000000-0005-0000-0000-00009A7D0000}"/>
    <cellStyle name="Percent 54 4 2" xfId="32151" xr:uid="{00000000-0005-0000-0000-00009B7D0000}"/>
    <cellStyle name="Percent 54 4 3" xfId="32152" xr:uid="{00000000-0005-0000-0000-00009C7D0000}"/>
    <cellStyle name="Percent 54 5" xfId="32153" xr:uid="{00000000-0005-0000-0000-00009D7D0000}"/>
    <cellStyle name="Percent 54 6" xfId="32154" xr:uid="{00000000-0005-0000-0000-00009E7D0000}"/>
    <cellStyle name="Percent 55" xfId="32155" xr:uid="{00000000-0005-0000-0000-00009F7D0000}"/>
    <cellStyle name="Percent 55 2" xfId="32156" xr:uid="{00000000-0005-0000-0000-0000A07D0000}"/>
    <cellStyle name="Percent 55 3" xfId="32157" xr:uid="{00000000-0005-0000-0000-0000A17D0000}"/>
    <cellStyle name="Percent 56" xfId="32158" xr:uid="{00000000-0005-0000-0000-0000A27D0000}"/>
    <cellStyle name="Percent 56 2" xfId="32159" xr:uid="{00000000-0005-0000-0000-0000A37D0000}"/>
    <cellStyle name="Percent 56 3" xfId="32160" xr:uid="{00000000-0005-0000-0000-0000A47D0000}"/>
    <cellStyle name="Percent 57" xfId="32161" xr:uid="{00000000-0005-0000-0000-0000A57D0000}"/>
    <cellStyle name="Percent 57 2" xfId="32162" xr:uid="{00000000-0005-0000-0000-0000A67D0000}"/>
    <cellStyle name="Percent 57 3" xfId="32163" xr:uid="{00000000-0005-0000-0000-0000A77D0000}"/>
    <cellStyle name="Percent 58" xfId="32164" xr:uid="{00000000-0005-0000-0000-0000A87D0000}"/>
    <cellStyle name="Percent 58 2" xfId="32165" xr:uid="{00000000-0005-0000-0000-0000A97D0000}"/>
    <cellStyle name="Percent 58 3" xfId="32166" xr:uid="{00000000-0005-0000-0000-0000AA7D0000}"/>
    <cellStyle name="Percent 59" xfId="32167" xr:uid="{00000000-0005-0000-0000-0000AB7D0000}"/>
    <cellStyle name="Percent 59 2" xfId="32168" xr:uid="{00000000-0005-0000-0000-0000AC7D0000}"/>
    <cellStyle name="Percent 59 3" xfId="32169" xr:uid="{00000000-0005-0000-0000-0000AD7D0000}"/>
    <cellStyle name="Percent 6" xfId="32170" xr:uid="{00000000-0005-0000-0000-0000AE7D0000}"/>
    <cellStyle name="Percent 6 2" xfId="32171" xr:uid="{00000000-0005-0000-0000-0000AF7D0000}"/>
    <cellStyle name="Percent 6 2 2" xfId="32172" xr:uid="{00000000-0005-0000-0000-0000B07D0000}"/>
    <cellStyle name="Percent 6 2 3" xfId="32173" xr:uid="{00000000-0005-0000-0000-0000B17D0000}"/>
    <cellStyle name="Percent 6 3" xfId="32174" xr:uid="{00000000-0005-0000-0000-0000B27D0000}"/>
    <cellStyle name="Percent 6 3 2" xfId="32175" xr:uid="{00000000-0005-0000-0000-0000B37D0000}"/>
    <cellStyle name="Percent 6 3 3" xfId="32176" xr:uid="{00000000-0005-0000-0000-0000B47D0000}"/>
    <cellStyle name="Percent 6 4" xfId="32177" xr:uid="{00000000-0005-0000-0000-0000B57D0000}"/>
    <cellStyle name="Percent 6 4 2" xfId="32178" xr:uid="{00000000-0005-0000-0000-0000B67D0000}"/>
    <cellStyle name="Percent 6 4 3" xfId="32179" xr:uid="{00000000-0005-0000-0000-0000B77D0000}"/>
    <cellStyle name="Percent 6 5" xfId="32180" xr:uid="{00000000-0005-0000-0000-0000B87D0000}"/>
    <cellStyle name="Percent 6 6" xfId="32181" xr:uid="{00000000-0005-0000-0000-0000B97D0000}"/>
    <cellStyle name="Percent 6 7" xfId="32182" xr:uid="{00000000-0005-0000-0000-0000BA7D0000}"/>
    <cellStyle name="Percent 60" xfId="32183" xr:uid="{00000000-0005-0000-0000-0000BB7D0000}"/>
    <cellStyle name="Percent 60 2" xfId="32184" xr:uid="{00000000-0005-0000-0000-0000BC7D0000}"/>
    <cellStyle name="Percent 60 3" xfId="32185" xr:uid="{00000000-0005-0000-0000-0000BD7D0000}"/>
    <cellStyle name="Percent 61" xfId="32186" xr:uid="{00000000-0005-0000-0000-0000BE7D0000}"/>
    <cellStyle name="Percent 61 2" xfId="32187" xr:uid="{00000000-0005-0000-0000-0000BF7D0000}"/>
    <cellStyle name="Percent 61 3" xfId="32188" xr:uid="{00000000-0005-0000-0000-0000C07D0000}"/>
    <cellStyle name="Percent 62" xfId="32189" xr:uid="{00000000-0005-0000-0000-0000C17D0000}"/>
    <cellStyle name="Percent 62 2" xfId="32190" xr:uid="{00000000-0005-0000-0000-0000C27D0000}"/>
    <cellStyle name="Percent 62 3" xfId="32191" xr:uid="{00000000-0005-0000-0000-0000C37D0000}"/>
    <cellStyle name="Percent 63" xfId="32192" xr:uid="{00000000-0005-0000-0000-0000C47D0000}"/>
    <cellStyle name="Percent 63 2" xfId="32193" xr:uid="{00000000-0005-0000-0000-0000C57D0000}"/>
    <cellStyle name="Percent 63 3" xfId="32194" xr:uid="{00000000-0005-0000-0000-0000C67D0000}"/>
    <cellStyle name="Percent 64" xfId="32195" xr:uid="{00000000-0005-0000-0000-0000C77D0000}"/>
    <cellStyle name="Percent 64 2" xfId="32196" xr:uid="{00000000-0005-0000-0000-0000C87D0000}"/>
    <cellStyle name="Percent 64 3" xfId="32197" xr:uid="{00000000-0005-0000-0000-0000C97D0000}"/>
    <cellStyle name="Percent 65" xfId="32198" xr:uid="{00000000-0005-0000-0000-0000CA7D0000}"/>
    <cellStyle name="Percent 65 2" xfId="32199" xr:uid="{00000000-0005-0000-0000-0000CB7D0000}"/>
    <cellStyle name="Percent 65 3" xfId="32200" xr:uid="{00000000-0005-0000-0000-0000CC7D0000}"/>
    <cellStyle name="Percent 66" xfId="32201" xr:uid="{00000000-0005-0000-0000-0000CD7D0000}"/>
    <cellStyle name="Percent 66 2" xfId="32202" xr:uid="{00000000-0005-0000-0000-0000CE7D0000}"/>
    <cellStyle name="Percent 66 2 2" xfId="32203" xr:uid="{00000000-0005-0000-0000-0000CF7D0000}"/>
    <cellStyle name="Percent 66 2 3" xfId="32204" xr:uid="{00000000-0005-0000-0000-0000D07D0000}"/>
    <cellStyle name="Percent 66 3" xfId="32205" xr:uid="{00000000-0005-0000-0000-0000D17D0000}"/>
    <cellStyle name="Percent 66 4" xfId="32206" xr:uid="{00000000-0005-0000-0000-0000D27D0000}"/>
    <cellStyle name="Percent 67" xfId="32207" xr:uid="{00000000-0005-0000-0000-0000D37D0000}"/>
    <cellStyle name="Percent 67 2" xfId="32208" xr:uid="{00000000-0005-0000-0000-0000D47D0000}"/>
    <cellStyle name="Percent 67 2 2" xfId="32209" xr:uid="{00000000-0005-0000-0000-0000D57D0000}"/>
    <cellStyle name="Percent 67 2 3" xfId="32210" xr:uid="{00000000-0005-0000-0000-0000D67D0000}"/>
    <cellStyle name="Percent 67 3" xfId="32211" xr:uid="{00000000-0005-0000-0000-0000D77D0000}"/>
    <cellStyle name="Percent 67 4" xfId="32212" xr:uid="{00000000-0005-0000-0000-0000D87D0000}"/>
    <cellStyle name="Percent 68" xfId="32213" xr:uid="{00000000-0005-0000-0000-0000D97D0000}"/>
    <cellStyle name="Percent 68 2" xfId="32214" xr:uid="{00000000-0005-0000-0000-0000DA7D0000}"/>
    <cellStyle name="Percent 68 3" xfId="32215" xr:uid="{00000000-0005-0000-0000-0000DB7D0000}"/>
    <cellStyle name="Percent 69" xfId="32216" xr:uid="{00000000-0005-0000-0000-0000DC7D0000}"/>
    <cellStyle name="Percent 69 2" xfId="32217" xr:uid="{00000000-0005-0000-0000-0000DD7D0000}"/>
    <cellStyle name="Percent 69 3" xfId="32218" xr:uid="{00000000-0005-0000-0000-0000DE7D0000}"/>
    <cellStyle name="Percent 7" xfId="32219" xr:uid="{00000000-0005-0000-0000-0000DF7D0000}"/>
    <cellStyle name="Percent 7 2" xfId="32220" xr:uid="{00000000-0005-0000-0000-0000E07D0000}"/>
    <cellStyle name="Percent 7 2 2" xfId="32221" xr:uid="{00000000-0005-0000-0000-0000E17D0000}"/>
    <cellStyle name="Percent 7 2 3" xfId="32222" xr:uid="{00000000-0005-0000-0000-0000E27D0000}"/>
    <cellStyle name="Percent 7 3" xfId="32223" xr:uid="{00000000-0005-0000-0000-0000E37D0000}"/>
    <cellStyle name="Percent 7 3 2" xfId="32224" xr:uid="{00000000-0005-0000-0000-0000E47D0000}"/>
    <cellStyle name="Percent 7 3 3" xfId="32225" xr:uid="{00000000-0005-0000-0000-0000E57D0000}"/>
    <cellStyle name="Percent 7 4" xfId="32226" xr:uid="{00000000-0005-0000-0000-0000E67D0000}"/>
    <cellStyle name="Percent 7 4 2" xfId="32227" xr:uid="{00000000-0005-0000-0000-0000E77D0000}"/>
    <cellStyle name="Percent 7 4 3" xfId="32228" xr:uid="{00000000-0005-0000-0000-0000E87D0000}"/>
    <cellStyle name="Percent 7 5" xfId="32229" xr:uid="{00000000-0005-0000-0000-0000E97D0000}"/>
    <cellStyle name="Percent 7 6" xfId="32230" xr:uid="{00000000-0005-0000-0000-0000EA7D0000}"/>
    <cellStyle name="Percent 7 7" xfId="32231" xr:uid="{00000000-0005-0000-0000-0000EB7D0000}"/>
    <cellStyle name="Percent 70" xfId="32232" xr:uid="{00000000-0005-0000-0000-0000EC7D0000}"/>
    <cellStyle name="Percent 70 2" xfId="32233" xr:uid="{00000000-0005-0000-0000-0000ED7D0000}"/>
    <cellStyle name="Percent 70 3" xfId="32234" xr:uid="{00000000-0005-0000-0000-0000EE7D0000}"/>
    <cellStyle name="Percent 71" xfId="32235" xr:uid="{00000000-0005-0000-0000-0000EF7D0000}"/>
    <cellStyle name="Percent 71 2" xfId="32236" xr:uid="{00000000-0005-0000-0000-0000F07D0000}"/>
    <cellStyle name="Percent 72" xfId="32237" xr:uid="{00000000-0005-0000-0000-0000F17D0000}"/>
    <cellStyle name="Percent 73" xfId="32238" xr:uid="{00000000-0005-0000-0000-0000F27D0000}"/>
    <cellStyle name="Percent 74" xfId="32239" xr:uid="{00000000-0005-0000-0000-0000F37D0000}"/>
    <cellStyle name="Percent 75" xfId="32240" xr:uid="{00000000-0005-0000-0000-0000F47D0000}"/>
    <cellStyle name="Percent 76" xfId="32241" xr:uid="{00000000-0005-0000-0000-0000F57D0000}"/>
    <cellStyle name="Percent 77" xfId="32242" xr:uid="{00000000-0005-0000-0000-0000F67D0000}"/>
    <cellStyle name="Percent 8" xfId="32243" xr:uid="{00000000-0005-0000-0000-0000F77D0000}"/>
    <cellStyle name="Percent 8 2" xfId="32244" xr:uid="{00000000-0005-0000-0000-0000F87D0000}"/>
    <cellStyle name="Percent 8 2 2" xfId="32245" xr:uid="{00000000-0005-0000-0000-0000F97D0000}"/>
    <cellStyle name="Percent 8 2 3" xfId="32246" xr:uid="{00000000-0005-0000-0000-0000FA7D0000}"/>
    <cellStyle name="Percent 8 3" xfId="32247" xr:uid="{00000000-0005-0000-0000-0000FB7D0000}"/>
    <cellStyle name="Percent 8 3 2" xfId="32248" xr:uid="{00000000-0005-0000-0000-0000FC7D0000}"/>
    <cellStyle name="Percent 8 3 3" xfId="32249" xr:uid="{00000000-0005-0000-0000-0000FD7D0000}"/>
    <cellStyle name="Percent 8 4" xfId="32250" xr:uid="{00000000-0005-0000-0000-0000FE7D0000}"/>
    <cellStyle name="Percent 8 4 2" xfId="32251" xr:uid="{00000000-0005-0000-0000-0000FF7D0000}"/>
    <cellStyle name="Percent 8 4 3" xfId="32252" xr:uid="{00000000-0005-0000-0000-0000007E0000}"/>
    <cellStyle name="Percent 8 5" xfId="32253" xr:uid="{00000000-0005-0000-0000-0000017E0000}"/>
    <cellStyle name="Percent 8 6" xfId="32254" xr:uid="{00000000-0005-0000-0000-0000027E0000}"/>
    <cellStyle name="Percent 8 7" xfId="32255" xr:uid="{00000000-0005-0000-0000-0000037E0000}"/>
    <cellStyle name="Percent 9" xfId="32256" xr:uid="{00000000-0005-0000-0000-0000047E0000}"/>
    <cellStyle name="Percent 9 2" xfId="32257" xr:uid="{00000000-0005-0000-0000-0000057E0000}"/>
    <cellStyle name="Percent 9 2 2" xfId="32258" xr:uid="{00000000-0005-0000-0000-0000067E0000}"/>
    <cellStyle name="Percent 9 2 3" xfId="32259" xr:uid="{00000000-0005-0000-0000-0000077E0000}"/>
    <cellStyle name="Percent 9 3" xfId="32260" xr:uid="{00000000-0005-0000-0000-0000087E0000}"/>
    <cellStyle name="Percent 9 3 2" xfId="32261" xr:uid="{00000000-0005-0000-0000-0000097E0000}"/>
    <cellStyle name="Percent 9 3 3" xfId="32262" xr:uid="{00000000-0005-0000-0000-00000A7E0000}"/>
    <cellStyle name="Percent 9 4" xfId="32263" xr:uid="{00000000-0005-0000-0000-00000B7E0000}"/>
    <cellStyle name="Percent 9 4 2" xfId="32264" xr:uid="{00000000-0005-0000-0000-00000C7E0000}"/>
    <cellStyle name="Percent 9 4 3" xfId="32265" xr:uid="{00000000-0005-0000-0000-00000D7E0000}"/>
    <cellStyle name="Percent 9 5" xfId="32266" xr:uid="{00000000-0005-0000-0000-00000E7E0000}"/>
    <cellStyle name="Percent 9 6" xfId="32267" xr:uid="{00000000-0005-0000-0000-00000F7E0000}"/>
    <cellStyle name="Percent 9 7" xfId="32268" xr:uid="{00000000-0005-0000-0000-0000107E0000}"/>
    <cellStyle name="PERCENTAGE" xfId="32269" xr:uid="{00000000-0005-0000-0000-0000117E0000}"/>
    <cellStyle name="PERCENTAGE 2" xfId="32270" xr:uid="{00000000-0005-0000-0000-0000127E0000}"/>
    <cellStyle name="PERCENTAGE 2 2" xfId="32271" xr:uid="{00000000-0005-0000-0000-0000137E0000}"/>
    <cellStyle name="PERCENTAGE 2 2 2" xfId="32272" xr:uid="{00000000-0005-0000-0000-0000147E0000}"/>
    <cellStyle name="PERCENTAGE 2 2 2 2" xfId="32273" xr:uid="{00000000-0005-0000-0000-0000157E0000}"/>
    <cellStyle name="PERCENTAGE 2 2 2 2 2" xfId="32274" xr:uid="{00000000-0005-0000-0000-0000167E0000}"/>
    <cellStyle name="PERCENTAGE 2 2 2 2 3" xfId="32275" xr:uid="{00000000-0005-0000-0000-0000177E0000}"/>
    <cellStyle name="PERCENTAGE 2 2 2 2 4" xfId="32276" xr:uid="{00000000-0005-0000-0000-0000187E0000}"/>
    <cellStyle name="PERCENTAGE 2 2 2 2 5" xfId="32277" xr:uid="{00000000-0005-0000-0000-0000197E0000}"/>
    <cellStyle name="PERCENTAGE 2 2 2 3" xfId="32278" xr:uid="{00000000-0005-0000-0000-00001A7E0000}"/>
    <cellStyle name="PERCENTAGE 2 2 2 4" xfId="32279" xr:uid="{00000000-0005-0000-0000-00001B7E0000}"/>
    <cellStyle name="PERCENTAGE 2 2 2 5" xfId="32280" xr:uid="{00000000-0005-0000-0000-00001C7E0000}"/>
    <cellStyle name="PERCENTAGE 2 2 2 6" xfId="32281" xr:uid="{00000000-0005-0000-0000-00001D7E0000}"/>
    <cellStyle name="PERCENTAGE 2 2 3" xfId="32282" xr:uid="{00000000-0005-0000-0000-00001E7E0000}"/>
    <cellStyle name="PERCENTAGE 2 2 3 2" xfId="32283" xr:uid="{00000000-0005-0000-0000-00001F7E0000}"/>
    <cellStyle name="PERCENTAGE 2 2 3 2 2" xfId="32284" xr:uid="{00000000-0005-0000-0000-0000207E0000}"/>
    <cellStyle name="PERCENTAGE 2 2 3 2 3" xfId="32285" xr:uid="{00000000-0005-0000-0000-0000217E0000}"/>
    <cellStyle name="PERCENTAGE 2 2 3 2 4" xfId="32286" xr:uid="{00000000-0005-0000-0000-0000227E0000}"/>
    <cellStyle name="PERCENTAGE 2 2 3 2 5" xfId="32287" xr:uid="{00000000-0005-0000-0000-0000237E0000}"/>
    <cellStyle name="PERCENTAGE 2 2 3 3" xfId="32288" xr:uid="{00000000-0005-0000-0000-0000247E0000}"/>
    <cellStyle name="PERCENTAGE 2 2 3 4" xfId="32289" xr:uid="{00000000-0005-0000-0000-0000257E0000}"/>
    <cellStyle name="PERCENTAGE 2 2 3 5" xfId="32290" xr:uid="{00000000-0005-0000-0000-0000267E0000}"/>
    <cellStyle name="PERCENTAGE 2 2 3 6" xfId="32291" xr:uid="{00000000-0005-0000-0000-0000277E0000}"/>
    <cellStyle name="PERCENTAGE 2 2 4" xfId="32292" xr:uid="{00000000-0005-0000-0000-0000287E0000}"/>
    <cellStyle name="PERCENTAGE 2 2 5" xfId="32293" xr:uid="{00000000-0005-0000-0000-0000297E0000}"/>
    <cellStyle name="PERCENTAGE 2 2 6" xfId="32294" xr:uid="{00000000-0005-0000-0000-00002A7E0000}"/>
    <cellStyle name="PERCENTAGE 2 2 7" xfId="32295" xr:uid="{00000000-0005-0000-0000-00002B7E0000}"/>
    <cellStyle name="PERCENTAGE 2 3" xfId="32296" xr:uid="{00000000-0005-0000-0000-00002C7E0000}"/>
    <cellStyle name="PERCENTAGE 2 3 2" xfId="32297" xr:uid="{00000000-0005-0000-0000-00002D7E0000}"/>
    <cellStyle name="PERCENTAGE 2 3 2 2" xfId="32298" xr:uid="{00000000-0005-0000-0000-00002E7E0000}"/>
    <cellStyle name="PERCENTAGE 2 3 2 3" xfId="32299" xr:uid="{00000000-0005-0000-0000-00002F7E0000}"/>
    <cellStyle name="PERCENTAGE 2 3 2 4" xfId="32300" xr:uid="{00000000-0005-0000-0000-0000307E0000}"/>
    <cellStyle name="PERCENTAGE 2 3 2 5" xfId="32301" xr:uid="{00000000-0005-0000-0000-0000317E0000}"/>
    <cellStyle name="PERCENTAGE 2 3 3" xfId="32302" xr:uid="{00000000-0005-0000-0000-0000327E0000}"/>
    <cellStyle name="PERCENTAGE 2 3 4" xfId="32303" xr:uid="{00000000-0005-0000-0000-0000337E0000}"/>
    <cellStyle name="PERCENTAGE 2 3 5" xfId="32304" xr:uid="{00000000-0005-0000-0000-0000347E0000}"/>
    <cellStyle name="PERCENTAGE 2 3 6" xfId="32305" xr:uid="{00000000-0005-0000-0000-0000357E0000}"/>
    <cellStyle name="PERCENTAGE 2 4" xfId="32306" xr:uid="{00000000-0005-0000-0000-0000367E0000}"/>
    <cellStyle name="PERCENTAGE 2 5" xfId="32307" xr:uid="{00000000-0005-0000-0000-0000377E0000}"/>
    <cellStyle name="PERCENTAGE 3" xfId="32308" xr:uid="{00000000-0005-0000-0000-0000387E0000}"/>
    <cellStyle name="PERCENTAGE 3 2" xfId="32309" xr:uid="{00000000-0005-0000-0000-0000397E0000}"/>
    <cellStyle name="PERCENTAGE 3 2 2" xfId="32310" xr:uid="{00000000-0005-0000-0000-00003A7E0000}"/>
    <cellStyle name="PERCENTAGE 3 2 2 2" xfId="32311" xr:uid="{00000000-0005-0000-0000-00003B7E0000}"/>
    <cellStyle name="PERCENTAGE 3 2 2 3" xfId="32312" xr:uid="{00000000-0005-0000-0000-00003C7E0000}"/>
    <cellStyle name="PERCENTAGE 3 2 2 4" xfId="32313" xr:uid="{00000000-0005-0000-0000-00003D7E0000}"/>
    <cellStyle name="PERCENTAGE 3 2 2 5" xfId="32314" xr:uid="{00000000-0005-0000-0000-00003E7E0000}"/>
    <cellStyle name="PERCENTAGE 3 2 3" xfId="32315" xr:uid="{00000000-0005-0000-0000-00003F7E0000}"/>
    <cellStyle name="PERCENTAGE 3 2 4" xfId="32316" xr:uid="{00000000-0005-0000-0000-0000407E0000}"/>
    <cellStyle name="PERCENTAGE 3 2 5" xfId="32317" xr:uid="{00000000-0005-0000-0000-0000417E0000}"/>
    <cellStyle name="PERCENTAGE 3 2 6" xfId="32318" xr:uid="{00000000-0005-0000-0000-0000427E0000}"/>
    <cellStyle name="PERCENTAGE 3 3" xfId="32319" xr:uid="{00000000-0005-0000-0000-0000437E0000}"/>
    <cellStyle name="PERCENTAGE 3 3 2" xfId="32320" xr:uid="{00000000-0005-0000-0000-0000447E0000}"/>
    <cellStyle name="PERCENTAGE 3 3 2 2" xfId="32321" xr:uid="{00000000-0005-0000-0000-0000457E0000}"/>
    <cellStyle name="PERCENTAGE 3 3 2 3" xfId="32322" xr:uid="{00000000-0005-0000-0000-0000467E0000}"/>
    <cellStyle name="PERCENTAGE 3 3 2 4" xfId="32323" xr:uid="{00000000-0005-0000-0000-0000477E0000}"/>
    <cellStyle name="PERCENTAGE 3 3 2 5" xfId="32324" xr:uid="{00000000-0005-0000-0000-0000487E0000}"/>
    <cellStyle name="PERCENTAGE 3 3 3" xfId="32325" xr:uid="{00000000-0005-0000-0000-0000497E0000}"/>
    <cellStyle name="PERCENTAGE 3 3 4" xfId="32326" xr:uid="{00000000-0005-0000-0000-00004A7E0000}"/>
    <cellStyle name="PERCENTAGE 3 3 5" xfId="32327" xr:uid="{00000000-0005-0000-0000-00004B7E0000}"/>
    <cellStyle name="PERCENTAGE 3 3 6" xfId="32328" xr:uid="{00000000-0005-0000-0000-00004C7E0000}"/>
    <cellStyle name="PERCENTAGE 3 4" xfId="32329" xr:uid="{00000000-0005-0000-0000-00004D7E0000}"/>
    <cellStyle name="PERCENTAGE 3 4 2" xfId="32330" xr:uid="{00000000-0005-0000-0000-00004E7E0000}"/>
    <cellStyle name="PERCENTAGE 3 4 2 2" xfId="32331" xr:uid="{00000000-0005-0000-0000-00004F7E0000}"/>
    <cellStyle name="PERCENTAGE 3 4 2 3" xfId="32332" xr:uid="{00000000-0005-0000-0000-0000507E0000}"/>
    <cellStyle name="PERCENTAGE 3 4 2 4" xfId="32333" xr:uid="{00000000-0005-0000-0000-0000517E0000}"/>
    <cellStyle name="PERCENTAGE 3 4 2 5" xfId="32334" xr:uid="{00000000-0005-0000-0000-0000527E0000}"/>
    <cellStyle name="PERCENTAGE 3 4 3" xfId="32335" xr:uid="{00000000-0005-0000-0000-0000537E0000}"/>
    <cellStyle name="PERCENTAGE 3 4 4" xfId="32336" xr:uid="{00000000-0005-0000-0000-0000547E0000}"/>
    <cellStyle name="PERCENTAGE 3 4 5" xfId="32337" xr:uid="{00000000-0005-0000-0000-0000557E0000}"/>
    <cellStyle name="PERCENTAGE 3 4 6" xfId="32338" xr:uid="{00000000-0005-0000-0000-0000567E0000}"/>
    <cellStyle name="PERCENTAGE 3 5" xfId="32339" xr:uid="{00000000-0005-0000-0000-0000577E0000}"/>
    <cellStyle name="PERCENTAGE 3 6" xfId="32340" xr:uid="{00000000-0005-0000-0000-0000587E0000}"/>
    <cellStyle name="PERCENTAGE 3 7" xfId="32341" xr:uid="{00000000-0005-0000-0000-0000597E0000}"/>
    <cellStyle name="PERCENTAGE 3 8" xfId="32342" xr:uid="{00000000-0005-0000-0000-00005A7E0000}"/>
    <cellStyle name="PERCENTAGE 4" xfId="32343" xr:uid="{00000000-0005-0000-0000-00005B7E0000}"/>
    <cellStyle name="PERCENTAGE 4 2" xfId="32344" xr:uid="{00000000-0005-0000-0000-00005C7E0000}"/>
    <cellStyle name="PERCENTAGE 4 2 2" xfId="32345" xr:uid="{00000000-0005-0000-0000-00005D7E0000}"/>
    <cellStyle name="PERCENTAGE 4 2 2 2" xfId="32346" xr:uid="{00000000-0005-0000-0000-00005E7E0000}"/>
    <cellStyle name="PERCENTAGE 4 2 2 3" xfId="32347" xr:uid="{00000000-0005-0000-0000-00005F7E0000}"/>
    <cellStyle name="PERCENTAGE 4 2 2 4" xfId="32348" xr:uid="{00000000-0005-0000-0000-0000607E0000}"/>
    <cellStyle name="PERCENTAGE 4 2 2 5" xfId="32349" xr:uid="{00000000-0005-0000-0000-0000617E0000}"/>
    <cellStyle name="PERCENTAGE 4 2 3" xfId="32350" xr:uid="{00000000-0005-0000-0000-0000627E0000}"/>
    <cellStyle name="PERCENTAGE 4 2 4" xfId="32351" xr:uid="{00000000-0005-0000-0000-0000637E0000}"/>
    <cellStyle name="PERCENTAGE 4 2 5" xfId="32352" xr:uid="{00000000-0005-0000-0000-0000647E0000}"/>
    <cellStyle name="PERCENTAGE 4 2 6" xfId="32353" xr:uid="{00000000-0005-0000-0000-0000657E0000}"/>
    <cellStyle name="PERCENTAGE 4 3" xfId="32354" xr:uid="{00000000-0005-0000-0000-0000667E0000}"/>
    <cellStyle name="PERCENTAGE 4 3 2" xfId="32355" xr:uid="{00000000-0005-0000-0000-0000677E0000}"/>
    <cellStyle name="PERCENTAGE 4 3 3" xfId="32356" xr:uid="{00000000-0005-0000-0000-0000687E0000}"/>
    <cellStyle name="PERCENTAGE 4 3 4" xfId="32357" xr:uid="{00000000-0005-0000-0000-0000697E0000}"/>
    <cellStyle name="PERCENTAGE 4 3 5" xfId="32358" xr:uid="{00000000-0005-0000-0000-00006A7E0000}"/>
    <cellStyle name="PERCENTAGE 4 4" xfId="32359" xr:uid="{00000000-0005-0000-0000-00006B7E0000}"/>
    <cellStyle name="PERCENTAGE 4 5" xfId="32360" xr:uid="{00000000-0005-0000-0000-00006C7E0000}"/>
    <cellStyle name="PERCENTAGE 4 6" xfId="32361" xr:uid="{00000000-0005-0000-0000-00006D7E0000}"/>
    <cellStyle name="PERCENTAGE 4 7" xfId="32362" xr:uid="{00000000-0005-0000-0000-00006E7E0000}"/>
    <cellStyle name="PERCENTAGE 5" xfId="32363" xr:uid="{00000000-0005-0000-0000-00006F7E0000}"/>
    <cellStyle name="PERCENTAGE 5 2" xfId="32364" xr:uid="{00000000-0005-0000-0000-0000707E0000}"/>
    <cellStyle name="PERCENTAGE 5 2 2" xfId="32365" xr:uid="{00000000-0005-0000-0000-0000717E0000}"/>
    <cellStyle name="PERCENTAGE 5 2 3" xfId="32366" xr:uid="{00000000-0005-0000-0000-0000727E0000}"/>
    <cellStyle name="PERCENTAGE 5 2 4" xfId="32367" xr:uid="{00000000-0005-0000-0000-0000737E0000}"/>
    <cellStyle name="PERCENTAGE 5 2 5" xfId="32368" xr:uid="{00000000-0005-0000-0000-0000747E0000}"/>
    <cellStyle name="PERCENTAGE 5 3" xfId="32369" xr:uid="{00000000-0005-0000-0000-0000757E0000}"/>
    <cellStyle name="PERCENTAGE 5 4" xfId="32370" xr:uid="{00000000-0005-0000-0000-0000767E0000}"/>
    <cellStyle name="PERCENTAGE 5 5" xfId="32371" xr:uid="{00000000-0005-0000-0000-0000777E0000}"/>
    <cellStyle name="PERCENTAGE 5 6" xfId="32372" xr:uid="{00000000-0005-0000-0000-0000787E0000}"/>
    <cellStyle name="PERCENTAGE 6" xfId="32373" xr:uid="{00000000-0005-0000-0000-0000797E0000}"/>
    <cellStyle name="PERCENTAGE 6 2" xfId="32374" xr:uid="{00000000-0005-0000-0000-00007A7E0000}"/>
    <cellStyle name="PERCENTAGE 6 2 2" xfId="32375" xr:uid="{00000000-0005-0000-0000-00007B7E0000}"/>
    <cellStyle name="PERCENTAGE 6 2 3" xfId="32376" xr:uid="{00000000-0005-0000-0000-00007C7E0000}"/>
    <cellStyle name="PERCENTAGE 6 2 4" xfId="32377" xr:uid="{00000000-0005-0000-0000-00007D7E0000}"/>
    <cellStyle name="PERCENTAGE 6 2 5" xfId="32378" xr:uid="{00000000-0005-0000-0000-00007E7E0000}"/>
    <cellStyle name="PERCENTAGE 6 3" xfId="32379" xr:uid="{00000000-0005-0000-0000-00007F7E0000}"/>
    <cellStyle name="PERCENTAGE 6 4" xfId="32380" xr:uid="{00000000-0005-0000-0000-0000807E0000}"/>
    <cellStyle name="PERCENTAGE 6 5" xfId="32381" xr:uid="{00000000-0005-0000-0000-0000817E0000}"/>
    <cellStyle name="PERCENTAGE 6 6" xfId="32382" xr:uid="{00000000-0005-0000-0000-0000827E0000}"/>
    <cellStyle name="PERCENTAGE 7" xfId="32383" xr:uid="{00000000-0005-0000-0000-0000837E0000}"/>
    <cellStyle name="PrePop Currency (0)" xfId="32384" xr:uid="{00000000-0005-0000-0000-0000847E0000}"/>
    <cellStyle name="PrePop Currency (0) 10" xfId="32385" xr:uid="{00000000-0005-0000-0000-0000857E0000}"/>
    <cellStyle name="PrePop Currency (0) 10 2" xfId="32386" xr:uid="{00000000-0005-0000-0000-0000867E0000}"/>
    <cellStyle name="PrePop Currency (0) 10 3" xfId="32387" xr:uid="{00000000-0005-0000-0000-0000877E0000}"/>
    <cellStyle name="PrePop Currency (0) 11" xfId="32388" xr:uid="{00000000-0005-0000-0000-0000887E0000}"/>
    <cellStyle name="PrePop Currency (0) 11 2" xfId="32389" xr:uid="{00000000-0005-0000-0000-0000897E0000}"/>
    <cellStyle name="PrePop Currency (0) 11 3" xfId="32390" xr:uid="{00000000-0005-0000-0000-00008A7E0000}"/>
    <cellStyle name="PrePop Currency (0) 12" xfId="32391" xr:uid="{00000000-0005-0000-0000-00008B7E0000}"/>
    <cellStyle name="PrePop Currency (0) 12 2" xfId="32392" xr:uid="{00000000-0005-0000-0000-00008C7E0000}"/>
    <cellStyle name="PrePop Currency (0) 12 3" xfId="32393" xr:uid="{00000000-0005-0000-0000-00008D7E0000}"/>
    <cellStyle name="PrePop Currency (0) 13" xfId="32394" xr:uid="{00000000-0005-0000-0000-00008E7E0000}"/>
    <cellStyle name="PrePop Currency (0) 13 2" xfId="32395" xr:uid="{00000000-0005-0000-0000-00008F7E0000}"/>
    <cellStyle name="PrePop Currency (0) 13 3" xfId="32396" xr:uid="{00000000-0005-0000-0000-0000907E0000}"/>
    <cellStyle name="PrePop Currency (0) 14" xfId="32397" xr:uid="{00000000-0005-0000-0000-0000917E0000}"/>
    <cellStyle name="PrePop Currency (0) 14 2" xfId="32398" xr:uid="{00000000-0005-0000-0000-0000927E0000}"/>
    <cellStyle name="PrePop Currency (0) 14 3" xfId="32399" xr:uid="{00000000-0005-0000-0000-0000937E0000}"/>
    <cellStyle name="PrePop Currency (0) 15" xfId="32400" xr:uid="{00000000-0005-0000-0000-0000947E0000}"/>
    <cellStyle name="PrePop Currency (0) 15 2" xfId="32401" xr:uid="{00000000-0005-0000-0000-0000957E0000}"/>
    <cellStyle name="PrePop Currency (0) 15 3" xfId="32402" xr:uid="{00000000-0005-0000-0000-0000967E0000}"/>
    <cellStyle name="PrePop Currency (0) 16" xfId="32403" xr:uid="{00000000-0005-0000-0000-0000977E0000}"/>
    <cellStyle name="PrePop Currency (0) 16 2" xfId="32404" xr:uid="{00000000-0005-0000-0000-0000987E0000}"/>
    <cellStyle name="PrePop Currency (0) 16 3" xfId="32405" xr:uid="{00000000-0005-0000-0000-0000997E0000}"/>
    <cellStyle name="PrePop Currency (0) 17" xfId="32406" xr:uid="{00000000-0005-0000-0000-00009A7E0000}"/>
    <cellStyle name="PrePop Currency (0) 18" xfId="32407" xr:uid="{00000000-0005-0000-0000-00009B7E0000}"/>
    <cellStyle name="PrePop Currency (0) 19" xfId="32408" xr:uid="{00000000-0005-0000-0000-00009C7E0000}"/>
    <cellStyle name="PrePop Currency (0) 2" xfId="32409" xr:uid="{00000000-0005-0000-0000-00009D7E0000}"/>
    <cellStyle name="PrePop Currency (0) 2 2" xfId="32410" xr:uid="{00000000-0005-0000-0000-00009E7E0000}"/>
    <cellStyle name="PrePop Currency (0) 2 3" xfId="32411" xr:uid="{00000000-0005-0000-0000-00009F7E0000}"/>
    <cellStyle name="PrePop Currency (0) 2 4" xfId="32412" xr:uid="{00000000-0005-0000-0000-0000A07E0000}"/>
    <cellStyle name="PrePop Currency (0) 2 5" xfId="32413" xr:uid="{00000000-0005-0000-0000-0000A17E0000}"/>
    <cellStyle name="PrePop Currency (0) 20" xfId="32414" xr:uid="{00000000-0005-0000-0000-0000A27E0000}"/>
    <cellStyle name="PrePop Currency (0) 3" xfId="32415" xr:uid="{00000000-0005-0000-0000-0000A37E0000}"/>
    <cellStyle name="PrePop Currency (0) 3 2" xfId="32416" xr:uid="{00000000-0005-0000-0000-0000A47E0000}"/>
    <cellStyle name="PrePop Currency (0) 3 3" xfId="32417" xr:uid="{00000000-0005-0000-0000-0000A57E0000}"/>
    <cellStyle name="PrePop Currency (0) 3 4" xfId="32418" xr:uid="{00000000-0005-0000-0000-0000A67E0000}"/>
    <cellStyle name="PrePop Currency (0) 4" xfId="32419" xr:uid="{00000000-0005-0000-0000-0000A77E0000}"/>
    <cellStyle name="PrePop Currency (0) 4 2" xfId="32420" xr:uid="{00000000-0005-0000-0000-0000A87E0000}"/>
    <cellStyle name="PrePop Currency (0) 4 3" xfId="32421" xr:uid="{00000000-0005-0000-0000-0000A97E0000}"/>
    <cellStyle name="PrePop Currency (0) 4 4" xfId="32422" xr:uid="{00000000-0005-0000-0000-0000AA7E0000}"/>
    <cellStyle name="PrePop Currency (0) 5" xfId="32423" xr:uid="{00000000-0005-0000-0000-0000AB7E0000}"/>
    <cellStyle name="PrePop Currency (0) 5 2" xfId="32424" xr:uid="{00000000-0005-0000-0000-0000AC7E0000}"/>
    <cellStyle name="PrePop Currency (0) 5 3" xfId="32425" xr:uid="{00000000-0005-0000-0000-0000AD7E0000}"/>
    <cellStyle name="PrePop Currency (0) 6" xfId="32426" xr:uid="{00000000-0005-0000-0000-0000AE7E0000}"/>
    <cellStyle name="PrePop Currency (0) 6 2" xfId="32427" xr:uid="{00000000-0005-0000-0000-0000AF7E0000}"/>
    <cellStyle name="PrePop Currency (0) 6 3" xfId="32428" xr:uid="{00000000-0005-0000-0000-0000B07E0000}"/>
    <cellStyle name="PrePop Currency (0) 7" xfId="32429" xr:uid="{00000000-0005-0000-0000-0000B17E0000}"/>
    <cellStyle name="PrePop Currency (0) 7 2" xfId="32430" xr:uid="{00000000-0005-0000-0000-0000B27E0000}"/>
    <cellStyle name="PrePop Currency (0) 7 3" xfId="32431" xr:uid="{00000000-0005-0000-0000-0000B37E0000}"/>
    <cellStyle name="PrePop Currency (0) 8" xfId="32432" xr:uid="{00000000-0005-0000-0000-0000B47E0000}"/>
    <cellStyle name="PrePop Currency (0) 8 2" xfId="32433" xr:uid="{00000000-0005-0000-0000-0000B57E0000}"/>
    <cellStyle name="PrePop Currency (0) 8 3" xfId="32434" xr:uid="{00000000-0005-0000-0000-0000B67E0000}"/>
    <cellStyle name="PrePop Currency (0) 9" xfId="32435" xr:uid="{00000000-0005-0000-0000-0000B77E0000}"/>
    <cellStyle name="PrePop Currency (0) 9 2" xfId="32436" xr:uid="{00000000-0005-0000-0000-0000B87E0000}"/>
    <cellStyle name="PrePop Currency (0) 9 3" xfId="32437" xr:uid="{00000000-0005-0000-0000-0000B97E0000}"/>
    <cellStyle name="PrePop Currency (2)" xfId="32438" xr:uid="{00000000-0005-0000-0000-0000BA7E0000}"/>
    <cellStyle name="PrePop Currency (2) 10" xfId="32439" xr:uid="{00000000-0005-0000-0000-0000BB7E0000}"/>
    <cellStyle name="PrePop Currency (2) 10 2" xfId="32440" xr:uid="{00000000-0005-0000-0000-0000BC7E0000}"/>
    <cellStyle name="PrePop Currency (2) 10 3" xfId="32441" xr:uid="{00000000-0005-0000-0000-0000BD7E0000}"/>
    <cellStyle name="PrePop Currency (2) 11" xfId="32442" xr:uid="{00000000-0005-0000-0000-0000BE7E0000}"/>
    <cellStyle name="PrePop Currency (2) 11 2" xfId="32443" xr:uid="{00000000-0005-0000-0000-0000BF7E0000}"/>
    <cellStyle name="PrePop Currency (2) 11 3" xfId="32444" xr:uid="{00000000-0005-0000-0000-0000C07E0000}"/>
    <cellStyle name="PrePop Currency (2) 12" xfId="32445" xr:uid="{00000000-0005-0000-0000-0000C17E0000}"/>
    <cellStyle name="PrePop Currency (2) 12 2" xfId="32446" xr:uid="{00000000-0005-0000-0000-0000C27E0000}"/>
    <cellStyle name="PrePop Currency (2) 12 3" xfId="32447" xr:uid="{00000000-0005-0000-0000-0000C37E0000}"/>
    <cellStyle name="PrePop Currency (2) 13" xfId="32448" xr:uid="{00000000-0005-0000-0000-0000C47E0000}"/>
    <cellStyle name="PrePop Currency (2) 13 2" xfId="32449" xr:uid="{00000000-0005-0000-0000-0000C57E0000}"/>
    <cellStyle name="PrePop Currency (2) 13 3" xfId="32450" xr:uid="{00000000-0005-0000-0000-0000C67E0000}"/>
    <cellStyle name="PrePop Currency (2) 14" xfId="32451" xr:uid="{00000000-0005-0000-0000-0000C77E0000}"/>
    <cellStyle name="PrePop Currency (2) 14 2" xfId="32452" xr:uid="{00000000-0005-0000-0000-0000C87E0000}"/>
    <cellStyle name="PrePop Currency (2) 14 3" xfId="32453" xr:uid="{00000000-0005-0000-0000-0000C97E0000}"/>
    <cellStyle name="PrePop Currency (2) 15" xfId="32454" xr:uid="{00000000-0005-0000-0000-0000CA7E0000}"/>
    <cellStyle name="PrePop Currency (2) 15 2" xfId="32455" xr:uid="{00000000-0005-0000-0000-0000CB7E0000}"/>
    <cellStyle name="PrePop Currency (2) 15 3" xfId="32456" xr:uid="{00000000-0005-0000-0000-0000CC7E0000}"/>
    <cellStyle name="PrePop Currency (2) 16" xfId="32457" xr:uid="{00000000-0005-0000-0000-0000CD7E0000}"/>
    <cellStyle name="PrePop Currency (2) 16 2" xfId="32458" xr:uid="{00000000-0005-0000-0000-0000CE7E0000}"/>
    <cellStyle name="PrePop Currency (2) 16 3" xfId="32459" xr:uid="{00000000-0005-0000-0000-0000CF7E0000}"/>
    <cellStyle name="PrePop Currency (2) 17" xfId="32460" xr:uid="{00000000-0005-0000-0000-0000D07E0000}"/>
    <cellStyle name="PrePop Currency (2) 18" xfId="32461" xr:uid="{00000000-0005-0000-0000-0000D17E0000}"/>
    <cellStyle name="PrePop Currency (2) 19" xfId="32462" xr:uid="{00000000-0005-0000-0000-0000D27E0000}"/>
    <cellStyle name="PrePop Currency (2) 2" xfId="32463" xr:uid="{00000000-0005-0000-0000-0000D37E0000}"/>
    <cellStyle name="PrePop Currency (2) 2 2" xfId="32464" xr:uid="{00000000-0005-0000-0000-0000D47E0000}"/>
    <cellStyle name="PrePop Currency (2) 2 3" xfId="32465" xr:uid="{00000000-0005-0000-0000-0000D57E0000}"/>
    <cellStyle name="PrePop Currency (2) 2 4" xfId="32466" xr:uid="{00000000-0005-0000-0000-0000D67E0000}"/>
    <cellStyle name="PrePop Currency (2) 20" xfId="32467" xr:uid="{00000000-0005-0000-0000-0000D77E0000}"/>
    <cellStyle name="PrePop Currency (2) 3" xfId="32468" xr:uid="{00000000-0005-0000-0000-0000D87E0000}"/>
    <cellStyle name="PrePop Currency (2) 3 2" xfId="32469" xr:uid="{00000000-0005-0000-0000-0000D97E0000}"/>
    <cellStyle name="PrePop Currency (2) 3 3" xfId="32470" xr:uid="{00000000-0005-0000-0000-0000DA7E0000}"/>
    <cellStyle name="PrePop Currency (2) 4" xfId="32471" xr:uid="{00000000-0005-0000-0000-0000DB7E0000}"/>
    <cellStyle name="PrePop Currency (2) 4 2" xfId="32472" xr:uid="{00000000-0005-0000-0000-0000DC7E0000}"/>
    <cellStyle name="PrePop Currency (2) 4 3" xfId="32473" xr:uid="{00000000-0005-0000-0000-0000DD7E0000}"/>
    <cellStyle name="PrePop Currency (2) 5" xfId="32474" xr:uid="{00000000-0005-0000-0000-0000DE7E0000}"/>
    <cellStyle name="PrePop Currency (2) 5 2" xfId="32475" xr:uid="{00000000-0005-0000-0000-0000DF7E0000}"/>
    <cellStyle name="PrePop Currency (2) 5 3" xfId="32476" xr:uid="{00000000-0005-0000-0000-0000E07E0000}"/>
    <cellStyle name="PrePop Currency (2) 6" xfId="32477" xr:uid="{00000000-0005-0000-0000-0000E17E0000}"/>
    <cellStyle name="PrePop Currency (2) 6 2" xfId="32478" xr:uid="{00000000-0005-0000-0000-0000E27E0000}"/>
    <cellStyle name="PrePop Currency (2) 6 3" xfId="32479" xr:uid="{00000000-0005-0000-0000-0000E37E0000}"/>
    <cellStyle name="PrePop Currency (2) 7" xfId="32480" xr:uid="{00000000-0005-0000-0000-0000E47E0000}"/>
    <cellStyle name="PrePop Currency (2) 7 2" xfId="32481" xr:uid="{00000000-0005-0000-0000-0000E57E0000}"/>
    <cellStyle name="PrePop Currency (2) 7 3" xfId="32482" xr:uid="{00000000-0005-0000-0000-0000E67E0000}"/>
    <cellStyle name="PrePop Currency (2) 8" xfId="32483" xr:uid="{00000000-0005-0000-0000-0000E77E0000}"/>
    <cellStyle name="PrePop Currency (2) 8 2" xfId="32484" xr:uid="{00000000-0005-0000-0000-0000E87E0000}"/>
    <cellStyle name="PrePop Currency (2) 8 3" xfId="32485" xr:uid="{00000000-0005-0000-0000-0000E97E0000}"/>
    <cellStyle name="PrePop Currency (2) 9" xfId="32486" xr:uid="{00000000-0005-0000-0000-0000EA7E0000}"/>
    <cellStyle name="PrePop Currency (2) 9 2" xfId="32487" xr:uid="{00000000-0005-0000-0000-0000EB7E0000}"/>
    <cellStyle name="PrePop Currency (2) 9 3" xfId="32488" xr:uid="{00000000-0005-0000-0000-0000EC7E0000}"/>
    <cellStyle name="PrePop Units (0)" xfId="32489" xr:uid="{00000000-0005-0000-0000-0000ED7E0000}"/>
    <cellStyle name="PrePop Units (0) 10" xfId="32490" xr:uid="{00000000-0005-0000-0000-0000EE7E0000}"/>
    <cellStyle name="PrePop Units (0) 10 2" xfId="32491" xr:uid="{00000000-0005-0000-0000-0000EF7E0000}"/>
    <cellStyle name="PrePop Units (0) 10 3" xfId="32492" xr:uid="{00000000-0005-0000-0000-0000F07E0000}"/>
    <cellStyle name="PrePop Units (0) 11" xfId="32493" xr:uid="{00000000-0005-0000-0000-0000F17E0000}"/>
    <cellStyle name="PrePop Units (0) 11 2" xfId="32494" xr:uid="{00000000-0005-0000-0000-0000F27E0000}"/>
    <cellStyle name="PrePop Units (0) 11 3" xfId="32495" xr:uid="{00000000-0005-0000-0000-0000F37E0000}"/>
    <cellStyle name="PrePop Units (0) 12" xfId="32496" xr:uid="{00000000-0005-0000-0000-0000F47E0000}"/>
    <cellStyle name="PrePop Units (0) 12 2" xfId="32497" xr:uid="{00000000-0005-0000-0000-0000F57E0000}"/>
    <cellStyle name="PrePop Units (0) 12 3" xfId="32498" xr:uid="{00000000-0005-0000-0000-0000F67E0000}"/>
    <cellStyle name="PrePop Units (0) 13" xfId="32499" xr:uid="{00000000-0005-0000-0000-0000F77E0000}"/>
    <cellStyle name="PrePop Units (0) 13 2" xfId="32500" xr:uid="{00000000-0005-0000-0000-0000F87E0000}"/>
    <cellStyle name="PrePop Units (0) 13 3" xfId="32501" xr:uid="{00000000-0005-0000-0000-0000F97E0000}"/>
    <cellStyle name="PrePop Units (0) 14" xfId="32502" xr:uid="{00000000-0005-0000-0000-0000FA7E0000}"/>
    <cellStyle name="PrePop Units (0) 14 2" xfId="32503" xr:uid="{00000000-0005-0000-0000-0000FB7E0000}"/>
    <cellStyle name="PrePop Units (0) 14 3" xfId="32504" xr:uid="{00000000-0005-0000-0000-0000FC7E0000}"/>
    <cellStyle name="PrePop Units (0) 15" xfId="32505" xr:uid="{00000000-0005-0000-0000-0000FD7E0000}"/>
    <cellStyle name="PrePop Units (0) 15 2" xfId="32506" xr:uid="{00000000-0005-0000-0000-0000FE7E0000}"/>
    <cellStyle name="PrePop Units (0) 15 3" xfId="32507" xr:uid="{00000000-0005-0000-0000-0000FF7E0000}"/>
    <cellStyle name="PrePop Units (0) 16" xfId="32508" xr:uid="{00000000-0005-0000-0000-0000007F0000}"/>
    <cellStyle name="PrePop Units (0) 16 2" xfId="32509" xr:uid="{00000000-0005-0000-0000-0000017F0000}"/>
    <cellStyle name="PrePop Units (0) 16 3" xfId="32510" xr:uid="{00000000-0005-0000-0000-0000027F0000}"/>
    <cellStyle name="PrePop Units (0) 17" xfId="32511" xr:uid="{00000000-0005-0000-0000-0000037F0000}"/>
    <cellStyle name="PrePop Units (0) 18" xfId="32512" xr:uid="{00000000-0005-0000-0000-0000047F0000}"/>
    <cellStyle name="PrePop Units (0) 19" xfId="32513" xr:uid="{00000000-0005-0000-0000-0000057F0000}"/>
    <cellStyle name="PrePop Units (0) 2" xfId="32514" xr:uid="{00000000-0005-0000-0000-0000067F0000}"/>
    <cellStyle name="PrePop Units (0) 2 2" xfId="32515" xr:uid="{00000000-0005-0000-0000-0000077F0000}"/>
    <cellStyle name="PrePop Units (0) 2 3" xfId="32516" xr:uid="{00000000-0005-0000-0000-0000087F0000}"/>
    <cellStyle name="PrePop Units (0) 2 4" xfId="32517" xr:uid="{00000000-0005-0000-0000-0000097F0000}"/>
    <cellStyle name="PrePop Units (0) 20" xfId="32518" xr:uid="{00000000-0005-0000-0000-00000A7F0000}"/>
    <cellStyle name="PrePop Units (0) 3" xfId="32519" xr:uid="{00000000-0005-0000-0000-00000B7F0000}"/>
    <cellStyle name="PrePop Units (0) 3 2" xfId="32520" xr:uid="{00000000-0005-0000-0000-00000C7F0000}"/>
    <cellStyle name="PrePop Units (0) 3 3" xfId="32521" xr:uid="{00000000-0005-0000-0000-00000D7F0000}"/>
    <cellStyle name="PrePop Units (0) 4" xfId="32522" xr:uid="{00000000-0005-0000-0000-00000E7F0000}"/>
    <cellStyle name="PrePop Units (0) 4 2" xfId="32523" xr:uid="{00000000-0005-0000-0000-00000F7F0000}"/>
    <cellStyle name="PrePop Units (0) 4 3" xfId="32524" xr:uid="{00000000-0005-0000-0000-0000107F0000}"/>
    <cellStyle name="PrePop Units (0) 5" xfId="32525" xr:uid="{00000000-0005-0000-0000-0000117F0000}"/>
    <cellStyle name="PrePop Units (0) 5 2" xfId="32526" xr:uid="{00000000-0005-0000-0000-0000127F0000}"/>
    <cellStyle name="PrePop Units (0) 5 3" xfId="32527" xr:uid="{00000000-0005-0000-0000-0000137F0000}"/>
    <cellStyle name="PrePop Units (0) 6" xfId="32528" xr:uid="{00000000-0005-0000-0000-0000147F0000}"/>
    <cellStyle name="PrePop Units (0) 6 2" xfId="32529" xr:uid="{00000000-0005-0000-0000-0000157F0000}"/>
    <cellStyle name="PrePop Units (0) 6 3" xfId="32530" xr:uid="{00000000-0005-0000-0000-0000167F0000}"/>
    <cellStyle name="PrePop Units (0) 7" xfId="32531" xr:uid="{00000000-0005-0000-0000-0000177F0000}"/>
    <cellStyle name="PrePop Units (0) 7 2" xfId="32532" xr:uid="{00000000-0005-0000-0000-0000187F0000}"/>
    <cellStyle name="PrePop Units (0) 7 3" xfId="32533" xr:uid="{00000000-0005-0000-0000-0000197F0000}"/>
    <cellStyle name="PrePop Units (0) 8" xfId="32534" xr:uid="{00000000-0005-0000-0000-00001A7F0000}"/>
    <cellStyle name="PrePop Units (0) 8 2" xfId="32535" xr:uid="{00000000-0005-0000-0000-00001B7F0000}"/>
    <cellStyle name="PrePop Units (0) 8 3" xfId="32536" xr:uid="{00000000-0005-0000-0000-00001C7F0000}"/>
    <cellStyle name="PrePop Units (0) 9" xfId="32537" xr:uid="{00000000-0005-0000-0000-00001D7F0000}"/>
    <cellStyle name="PrePop Units (0) 9 2" xfId="32538" xr:uid="{00000000-0005-0000-0000-00001E7F0000}"/>
    <cellStyle name="PrePop Units (0) 9 3" xfId="32539" xr:uid="{00000000-0005-0000-0000-00001F7F0000}"/>
    <cellStyle name="PrePop Units (1)" xfId="32540" xr:uid="{00000000-0005-0000-0000-0000207F0000}"/>
    <cellStyle name="PrePop Units (1) 10" xfId="32541" xr:uid="{00000000-0005-0000-0000-0000217F0000}"/>
    <cellStyle name="PrePop Units (1) 10 2" xfId="32542" xr:uid="{00000000-0005-0000-0000-0000227F0000}"/>
    <cellStyle name="PrePop Units (1) 10 3" xfId="32543" xr:uid="{00000000-0005-0000-0000-0000237F0000}"/>
    <cellStyle name="PrePop Units (1) 11" xfId="32544" xr:uid="{00000000-0005-0000-0000-0000247F0000}"/>
    <cellStyle name="PrePop Units (1) 11 2" xfId="32545" xr:uid="{00000000-0005-0000-0000-0000257F0000}"/>
    <cellStyle name="PrePop Units (1) 11 3" xfId="32546" xr:uid="{00000000-0005-0000-0000-0000267F0000}"/>
    <cellStyle name="PrePop Units (1) 12" xfId="32547" xr:uid="{00000000-0005-0000-0000-0000277F0000}"/>
    <cellStyle name="PrePop Units (1) 12 2" xfId="32548" xr:uid="{00000000-0005-0000-0000-0000287F0000}"/>
    <cellStyle name="PrePop Units (1) 12 3" xfId="32549" xr:uid="{00000000-0005-0000-0000-0000297F0000}"/>
    <cellStyle name="PrePop Units (1) 13" xfId="32550" xr:uid="{00000000-0005-0000-0000-00002A7F0000}"/>
    <cellStyle name="PrePop Units (1) 13 2" xfId="32551" xr:uid="{00000000-0005-0000-0000-00002B7F0000}"/>
    <cellStyle name="PrePop Units (1) 13 3" xfId="32552" xr:uid="{00000000-0005-0000-0000-00002C7F0000}"/>
    <cellStyle name="PrePop Units (1) 14" xfId="32553" xr:uid="{00000000-0005-0000-0000-00002D7F0000}"/>
    <cellStyle name="PrePop Units (1) 14 2" xfId="32554" xr:uid="{00000000-0005-0000-0000-00002E7F0000}"/>
    <cellStyle name="PrePop Units (1) 14 3" xfId="32555" xr:uid="{00000000-0005-0000-0000-00002F7F0000}"/>
    <cellStyle name="PrePop Units (1) 15" xfId="32556" xr:uid="{00000000-0005-0000-0000-0000307F0000}"/>
    <cellStyle name="PrePop Units (1) 15 2" xfId="32557" xr:uid="{00000000-0005-0000-0000-0000317F0000}"/>
    <cellStyle name="PrePop Units (1) 15 3" xfId="32558" xr:uid="{00000000-0005-0000-0000-0000327F0000}"/>
    <cellStyle name="PrePop Units (1) 16" xfId="32559" xr:uid="{00000000-0005-0000-0000-0000337F0000}"/>
    <cellStyle name="PrePop Units (1) 16 2" xfId="32560" xr:uid="{00000000-0005-0000-0000-0000347F0000}"/>
    <cellStyle name="PrePop Units (1) 16 3" xfId="32561" xr:uid="{00000000-0005-0000-0000-0000357F0000}"/>
    <cellStyle name="PrePop Units (1) 17" xfId="32562" xr:uid="{00000000-0005-0000-0000-0000367F0000}"/>
    <cellStyle name="PrePop Units (1) 18" xfId="32563" xr:uid="{00000000-0005-0000-0000-0000377F0000}"/>
    <cellStyle name="PrePop Units (1) 19" xfId="32564" xr:uid="{00000000-0005-0000-0000-0000387F0000}"/>
    <cellStyle name="PrePop Units (1) 2" xfId="32565" xr:uid="{00000000-0005-0000-0000-0000397F0000}"/>
    <cellStyle name="PrePop Units (1) 2 2" xfId="32566" xr:uid="{00000000-0005-0000-0000-00003A7F0000}"/>
    <cellStyle name="PrePop Units (1) 2 3" xfId="32567" xr:uid="{00000000-0005-0000-0000-00003B7F0000}"/>
    <cellStyle name="PrePop Units (1) 2 4" xfId="32568" xr:uid="{00000000-0005-0000-0000-00003C7F0000}"/>
    <cellStyle name="PrePop Units (1) 20" xfId="32569" xr:uid="{00000000-0005-0000-0000-00003D7F0000}"/>
    <cellStyle name="PrePop Units (1) 3" xfId="32570" xr:uid="{00000000-0005-0000-0000-00003E7F0000}"/>
    <cellStyle name="PrePop Units (1) 3 2" xfId="32571" xr:uid="{00000000-0005-0000-0000-00003F7F0000}"/>
    <cellStyle name="PrePop Units (1) 3 3" xfId="32572" xr:uid="{00000000-0005-0000-0000-0000407F0000}"/>
    <cellStyle name="PrePop Units (1) 4" xfId="32573" xr:uid="{00000000-0005-0000-0000-0000417F0000}"/>
    <cellStyle name="PrePop Units (1) 4 2" xfId="32574" xr:uid="{00000000-0005-0000-0000-0000427F0000}"/>
    <cellStyle name="PrePop Units (1) 4 3" xfId="32575" xr:uid="{00000000-0005-0000-0000-0000437F0000}"/>
    <cellStyle name="PrePop Units (1) 5" xfId="32576" xr:uid="{00000000-0005-0000-0000-0000447F0000}"/>
    <cellStyle name="PrePop Units (1) 5 2" xfId="32577" xr:uid="{00000000-0005-0000-0000-0000457F0000}"/>
    <cellStyle name="PrePop Units (1) 5 3" xfId="32578" xr:uid="{00000000-0005-0000-0000-0000467F0000}"/>
    <cellStyle name="PrePop Units (1) 6" xfId="32579" xr:uid="{00000000-0005-0000-0000-0000477F0000}"/>
    <cellStyle name="PrePop Units (1) 6 2" xfId="32580" xr:uid="{00000000-0005-0000-0000-0000487F0000}"/>
    <cellStyle name="PrePop Units (1) 6 3" xfId="32581" xr:uid="{00000000-0005-0000-0000-0000497F0000}"/>
    <cellStyle name="PrePop Units (1) 7" xfId="32582" xr:uid="{00000000-0005-0000-0000-00004A7F0000}"/>
    <cellStyle name="PrePop Units (1) 7 2" xfId="32583" xr:uid="{00000000-0005-0000-0000-00004B7F0000}"/>
    <cellStyle name="PrePop Units (1) 7 3" xfId="32584" xr:uid="{00000000-0005-0000-0000-00004C7F0000}"/>
    <cellStyle name="PrePop Units (1) 8" xfId="32585" xr:uid="{00000000-0005-0000-0000-00004D7F0000}"/>
    <cellStyle name="PrePop Units (1) 8 2" xfId="32586" xr:uid="{00000000-0005-0000-0000-00004E7F0000}"/>
    <cellStyle name="PrePop Units (1) 8 3" xfId="32587" xr:uid="{00000000-0005-0000-0000-00004F7F0000}"/>
    <cellStyle name="PrePop Units (1) 9" xfId="32588" xr:uid="{00000000-0005-0000-0000-0000507F0000}"/>
    <cellStyle name="PrePop Units (1) 9 2" xfId="32589" xr:uid="{00000000-0005-0000-0000-0000517F0000}"/>
    <cellStyle name="PrePop Units (1) 9 3" xfId="32590" xr:uid="{00000000-0005-0000-0000-0000527F0000}"/>
    <cellStyle name="PrePop Units (2)" xfId="32591" xr:uid="{00000000-0005-0000-0000-0000537F0000}"/>
    <cellStyle name="PrePop Units (2) 10" xfId="32592" xr:uid="{00000000-0005-0000-0000-0000547F0000}"/>
    <cellStyle name="PrePop Units (2) 10 2" xfId="32593" xr:uid="{00000000-0005-0000-0000-0000557F0000}"/>
    <cellStyle name="PrePop Units (2) 10 3" xfId="32594" xr:uid="{00000000-0005-0000-0000-0000567F0000}"/>
    <cellStyle name="PrePop Units (2) 11" xfId="32595" xr:uid="{00000000-0005-0000-0000-0000577F0000}"/>
    <cellStyle name="PrePop Units (2) 11 2" xfId="32596" xr:uid="{00000000-0005-0000-0000-0000587F0000}"/>
    <cellStyle name="PrePop Units (2) 11 3" xfId="32597" xr:uid="{00000000-0005-0000-0000-0000597F0000}"/>
    <cellStyle name="PrePop Units (2) 12" xfId="32598" xr:uid="{00000000-0005-0000-0000-00005A7F0000}"/>
    <cellStyle name="PrePop Units (2) 12 2" xfId="32599" xr:uid="{00000000-0005-0000-0000-00005B7F0000}"/>
    <cellStyle name="PrePop Units (2) 12 3" xfId="32600" xr:uid="{00000000-0005-0000-0000-00005C7F0000}"/>
    <cellStyle name="PrePop Units (2) 13" xfId="32601" xr:uid="{00000000-0005-0000-0000-00005D7F0000}"/>
    <cellStyle name="PrePop Units (2) 13 2" xfId="32602" xr:uid="{00000000-0005-0000-0000-00005E7F0000}"/>
    <cellStyle name="PrePop Units (2) 13 3" xfId="32603" xr:uid="{00000000-0005-0000-0000-00005F7F0000}"/>
    <cellStyle name="PrePop Units (2) 14" xfId="32604" xr:uid="{00000000-0005-0000-0000-0000607F0000}"/>
    <cellStyle name="PrePop Units (2) 14 2" xfId="32605" xr:uid="{00000000-0005-0000-0000-0000617F0000}"/>
    <cellStyle name="PrePop Units (2) 14 3" xfId="32606" xr:uid="{00000000-0005-0000-0000-0000627F0000}"/>
    <cellStyle name="PrePop Units (2) 15" xfId="32607" xr:uid="{00000000-0005-0000-0000-0000637F0000}"/>
    <cellStyle name="PrePop Units (2) 15 2" xfId="32608" xr:uid="{00000000-0005-0000-0000-0000647F0000}"/>
    <cellStyle name="PrePop Units (2) 15 3" xfId="32609" xr:uid="{00000000-0005-0000-0000-0000657F0000}"/>
    <cellStyle name="PrePop Units (2) 16" xfId="32610" xr:uid="{00000000-0005-0000-0000-0000667F0000}"/>
    <cellStyle name="PrePop Units (2) 16 2" xfId="32611" xr:uid="{00000000-0005-0000-0000-0000677F0000}"/>
    <cellStyle name="PrePop Units (2) 16 3" xfId="32612" xr:uid="{00000000-0005-0000-0000-0000687F0000}"/>
    <cellStyle name="PrePop Units (2) 17" xfId="32613" xr:uid="{00000000-0005-0000-0000-0000697F0000}"/>
    <cellStyle name="PrePop Units (2) 18" xfId="32614" xr:uid="{00000000-0005-0000-0000-00006A7F0000}"/>
    <cellStyle name="PrePop Units (2) 19" xfId="32615" xr:uid="{00000000-0005-0000-0000-00006B7F0000}"/>
    <cellStyle name="PrePop Units (2) 2" xfId="32616" xr:uid="{00000000-0005-0000-0000-00006C7F0000}"/>
    <cellStyle name="PrePop Units (2) 2 2" xfId="32617" xr:uid="{00000000-0005-0000-0000-00006D7F0000}"/>
    <cellStyle name="PrePop Units (2) 2 3" xfId="32618" xr:uid="{00000000-0005-0000-0000-00006E7F0000}"/>
    <cellStyle name="PrePop Units (2) 2 4" xfId="32619" xr:uid="{00000000-0005-0000-0000-00006F7F0000}"/>
    <cellStyle name="PrePop Units (2) 20" xfId="32620" xr:uid="{00000000-0005-0000-0000-0000707F0000}"/>
    <cellStyle name="PrePop Units (2) 3" xfId="32621" xr:uid="{00000000-0005-0000-0000-0000717F0000}"/>
    <cellStyle name="PrePop Units (2) 3 2" xfId="32622" xr:uid="{00000000-0005-0000-0000-0000727F0000}"/>
    <cellStyle name="PrePop Units (2) 3 3" xfId="32623" xr:uid="{00000000-0005-0000-0000-0000737F0000}"/>
    <cellStyle name="PrePop Units (2) 4" xfId="32624" xr:uid="{00000000-0005-0000-0000-0000747F0000}"/>
    <cellStyle name="PrePop Units (2) 4 2" xfId="32625" xr:uid="{00000000-0005-0000-0000-0000757F0000}"/>
    <cellStyle name="PrePop Units (2) 4 3" xfId="32626" xr:uid="{00000000-0005-0000-0000-0000767F0000}"/>
    <cellStyle name="PrePop Units (2) 5" xfId="32627" xr:uid="{00000000-0005-0000-0000-0000777F0000}"/>
    <cellStyle name="PrePop Units (2) 5 2" xfId="32628" xr:uid="{00000000-0005-0000-0000-0000787F0000}"/>
    <cellStyle name="PrePop Units (2) 5 3" xfId="32629" xr:uid="{00000000-0005-0000-0000-0000797F0000}"/>
    <cellStyle name="PrePop Units (2) 6" xfId="32630" xr:uid="{00000000-0005-0000-0000-00007A7F0000}"/>
    <cellStyle name="PrePop Units (2) 6 2" xfId="32631" xr:uid="{00000000-0005-0000-0000-00007B7F0000}"/>
    <cellStyle name="PrePop Units (2) 6 3" xfId="32632" xr:uid="{00000000-0005-0000-0000-00007C7F0000}"/>
    <cellStyle name="PrePop Units (2) 7" xfId="32633" xr:uid="{00000000-0005-0000-0000-00007D7F0000}"/>
    <cellStyle name="PrePop Units (2) 7 2" xfId="32634" xr:uid="{00000000-0005-0000-0000-00007E7F0000}"/>
    <cellStyle name="PrePop Units (2) 7 3" xfId="32635" xr:uid="{00000000-0005-0000-0000-00007F7F0000}"/>
    <cellStyle name="PrePop Units (2) 8" xfId="32636" xr:uid="{00000000-0005-0000-0000-0000807F0000}"/>
    <cellStyle name="PrePop Units (2) 8 2" xfId="32637" xr:uid="{00000000-0005-0000-0000-0000817F0000}"/>
    <cellStyle name="PrePop Units (2) 8 3" xfId="32638" xr:uid="{00000000-0005-0000-0000-0000827F0000}"/>
    <cellStyle name="PrePop Units (2) 9" xfId="32639" xr:uid="{00000000-0005-0000-0000-0000837F0000}"/>
    <cellStyle name="PrePop Units (2) 9 2" xfId="32640" xr:uid="{00000000-0005-0000-0000-0000847F0000}"/>
    <cellStyle name="PrePop Units (2) 9 3" xfId="32641" xr:uid="{00000000-0005-0000-0000-0000857F0000}"/>
    <cellStyle name="pricing" xfId="32642" xr:uid="{00000000-0005-0000-0000-0000867F0000}"/>
    <cellStyle name="pricing 2" xfId="32643" xr:uid="{00000000-0005-0000-0000-0000877F0000}"/>
    <cellStyle name="pricing 2 2" xfId="32644" xr:uid="{00000000-0005-0000-0000-0000887F0000}"/>
    <cellStyle name="pricing 2 3" xfId="32645" xr:uid="{00000000-0005-0000-0000-0000897F0000}"/>
    <cellStyle name="pricing 2 4" xfId="32646" xr:uid="{00000000-0005-0000-0000-00008A7F0000}"/>
    <cellStyle name="pricing 3" xfId="32647" xr:uid="{00000000-0005-0000-0000-00008B7F0000}"/>
    <cellStyle name="pricing 4" xfId="32648" xr:uid="{00000000-0005-0000-0000-00008C7F0000}"/>
    <cellStyle name="pricing 5" xfId="32649" xr:uid="{00000000-0005-0000-0000-00008D7F0000}"/>
    <cellStyle name="pricing 6" xfId="32650" xr:uid="{00000000-0005-0000-0000-00008E7F0000}"/>
    <cellStyle name="PSChar" xfId="32651" xr:uid="{00000000-0005-0000-0000-00008F7F0000}"/>
    <cellStyle name="PSChar 2" xfId="32652" xr:uid="{00000000-0005-0000-0000-0000907F0000}"/>
    <cellStyle name="PSChar 2 2" xfId="32653" xr:uid="{00000000-0005-0000-0000-0000917F0000}"/>
    <cellStyle name="PSChar 3" xfId="32654" xr:uid="{00000000-0005-0000-0000-0000927F0000}"/>
    <cellStyle name="PSChar 3 2" xfId="32655" xr:uid="{00000000-0005-0000-0000-0000937F0000}"/>
    <cellStyle name="PSChar 4" xfId="32656" xr:uid="{00000000-0005-0000-0000-0000947F0000}"/>
    <cellStyle name="PSChar 4 2" xfId="32657" xr:uid="{00000000-0005-0000-0000-0000957F0000}"/>
    <cellStyle name="PSChar 5" xfId="32658" xr:uid="{00000000-0005-0000-0000-0000967F0000}"/>
    <cellStyle name="PSChar 6" xfId="32659" xr:uid="{00000000-0005-0000-0000-0000977F0000}"/>
    <cellStyle name="PSHeading" xfId="32660" xr:uid="{00000000-0005-0000-0000-0000987F0000}"/>
    <cellStyle name="PSHeading 2" xfId="32661" xr:uid="{00000000-0005-0000-0000-0000997F0000}"/>
    <cellStyle name="PSHeading 3" xfId="32662" xr:uid="{00000000-0005-0000-0000-00009A7F0000}"/>
    <cellStyle name="PSHeading 4" xfId="32663" xr:uid="{00000000-0005-0000-0000-00009B7F0000}"/>
    <cellStyle name="PSHeading 5" xfId="32664" xr:uid="{00000000-0005-0000-0000-00009C7F0000}"/>
    <cellStyle name="PSHeading 6" xfId="32665" xr:uid="{00000000-0005-0000-0000-00009D7F0000}"/>
    <cellStyle name="Quantity" xfId="32666" xr:uid="{00000000-0005-0000-0000-00009E7F0000}"/>
    <cellStyle name="Quantity 2" xfId="32667" xr:uid="{00000000-0005-0000-0000-00009F7F0000}"/>
    <cellStyle name="Quantity 3" xfId="32668" xr:uid="{00000000-0005-0000-0000-0000A07F0000}"/>
    <cellStyle name="Quantity 4" xfId="32669" xr:uid="{00000000-0005-0000-0000-0000A17F0000}"/>
    <cellStyle name="Quantity 5" xfId="32670" xr:uid="{00000000-0005-0000-0000-0000A27F0000}"/>
    <cellStyle name="regstoresfromspecstores" xfId="32671" xr:uid="{00000000-0005-0000-0000-0000A37F0000}"/>
    <cellStyle name="regstoresfromspecstores 2" xfId="32672" xr:uid="{00000000-0005-0000-0000-0000A47F0000}"/>
    <cellStyle name="regstoresfromspecstores 2 2" xfId="32673" xr:uid="{00000000-0005-0000-0000-0000A57F0000}"/>
    <cellStyle name="regstoresfromspecstores 2 3" xfId="32674" xr:uid="{00000000-0005-0000-0000-0000A67F0000}"/>
    <cellStyle name="regstoresfromspecstores 2 4" xfId="32675" xr:uid="{00000000-0005-0000-0000-0000A77F0000}"/>
    <cellStyle name="regstoresfromspecstores 3" xfId="32676" xr:uid="{00000000-0005-0000-0000-0000A87F0000}"/>
    <cellStyle name="regstoresfromspecstores 4" xfId="32677" xr:uid="{00000000-0005-0000-0000-0000A97F0000}"/>
    <cellStyle name="regstoresfromspecstores 5" xfId="32678" xr:uid="{00000000-0005-0000-0000-0000AA7F0000}"/>
    <cellStyle name="regstoresfromspecstores 6" xfId="32679" xr:uid="{00000000-0005-0000-0000-0000AB7F0000}"/>
    <cellStyle name="RevList" xfId="32680" xr:uid="{00000000-0005-0000-0000-0000AC7F0000}"/>
    <cellStyle name="RevList 2" xfId="32681" xr:uid="{00000000-0005-0000-0000-0000AD7F0000}"/>
    <cellStyle name="RevList 3" xfId="32682" xr:uid="{00000000-0005-0000-0000-0000AE7F0000}"/>
    <cellStyle name="RevList 4" xfId="32683" xr:uid="{00000000-0005-0000-0000-0000AF7F0000}"/>
    <cellStyle name="RevList 5" xfId="32684" xr:uid="{00000000-0005-0000-0000-0000B07F0000}"/>
    <cellStyle name="RevList 6" xfId="32685" xr:uid="{00000000-0005-0000-0000-0000B17F0000}"/>
    <cellStyle name="rlink_tiªn l­în_x005f_x001b_Hyperlink_TONG HOP KINH PHI" xfId="32686" xr:uid="{00000000-0005-0000-0000-0000B27F0000}"/>
    <cellStyle name="rmal_ADAdot" xfId="32687" xr:uid="{00000000-0005-0000-0000-0000B37F0000}"/>
    <cellStyle name="S—_x0008_" xfId="32688" xr:uid="{00000000-0005-0000-0000-0000B47F0000}"/>
    <cellStyle name="S—_x0008_ 2" xfId="32689" xr:uid="{00000000-0005-0000-0000-0000B57F0000}"/>
    <cellStyle name="S—_x0008_ 2 2" xfId="32690" xr:uid="{00000000-0005-0000-0000-0000B67F0000}"/>
    <cellStyle name="S—_x0008_ 2 3" xfId="32691" xr:uid="{00000000-0005-0000-0000-0000B77F0000}"/>
    <cellStyle name="S—_x0008_ 2 4" xfId="32692" xr:uid="{00000000-0005-0000-0000-0000B87F0000}"/>
    <cellStyle name="S—_x0008_ 3" xfId="32693" xr:uid="{00000000-0005-0000-0000-0000B97F0000}"/>
    <cellStyle name="S—_x0008_ 4" xfId="32694" xr:uid="{00000000-0005-0000-0000-0000BA7F0000}"/>
    <cellStyle name="S—_x0008_ 5" xfId="32695" xr:uid="{00000000-0005-0000-0000-0000BB7F0000}"/>
    <cellStyle name="S—_x0008_ 6" xfId="32696" xr:uid="{00000000-0005-0000-0000-0000BC7F0000}"/>
    <cellStyle name="s]_x000a__x000a_spooler=yes_x000a__x000a_load=_x000a__x000a_Beep=yes_x000a__x000a_NullPort=None_x000a__x000a_BorderWidth=3_x000a__x000a_CursorBlinkRate=1200_x000a__x000a_DoubleClickSpeed=452_x000a__x000a_Programs=co" xfId="32697" xr:uid="{00000000-0005-0000-0000-0000BD7F0000}"/>
    <cellStyle name="s]_x000a__x000a_spooler=yes_x000a__x000a_load=_x000a__x000a_Beep=yes_x000a__x000a_NullPort=None_x000a__x000a_BorderWidth=3_x000a__x000a_CursorBlinkRate=1200_x000a__x000a_DoubleClickSpeed=452_x000a__x000a_Programs=co 2" xfId="32698" xr:uid="{00000000-0005-0000-0000-0000BE7F0000}"/>
    <cellStyle name="s]_x000a__x000a_spooler=yes_x000a__x000a_load=_x000a__x000a_Beep=yes_x000a__x000a_NullPort=None_x000a__x000a_BorderWidth=3_x000a__x000a_CursorBlinkRate=1200_x000a__x000a_DoubleClickSpeed=452_x000a__x000a_Programs=co 3" xfId="32699" xr:uid="{00000000-0005-0000-0000-0000BF7F0000}"/>
    <cellStyle name="s]_x000d__x000a_spooler=yes_x000d__x000a_load=_x000d__x000a_Beep=yes_x000d__x000a_NullPort=None_x000d__x000a_BorderWidth=3_x000d__x000a_CursorBlinkRate=1200_x000d__x000a_DoubleClickSpeed=452_x000d__x000a_Programs=co" xfId="32700" xr:uid="{00000000-0005-0000-0000-0000C07F0000}"/>
    <cellStyle name="s]_x000d__x000a_spooler=yes_x000d__x000a_load=_x000d__x000a_Beep=yes_x000d__x000a_NullPort=None_x000d__x000a_BorderWidth=3_x000d__x000a_CursorBlinkRate=1200_x000d__x000a_DoubleClickSpeed=452_x000d__x000a_Programs=co 2" xfId="32701" xr:uid="{00000000-0005-0000-0000-0000C17F0000}"/>
    <cellStyle name="s]_x000d__x000a_spooler=yes_x000d__x000a_load=_x000d__x000a_Beep=yes_x000d__x000a_NullPort=None_x000d__x000a_BorderWidth=3_x000d__x000a_CursorBlinkRate=1200_x000d__x000a_DoubleClickSpeed=452_x000d__x000a_Programs=co 3" xfId="32702" xr:uid="{00000000-0005-0000-0000-0000C27F0000}"/>
    <cellStyle name="s]_x000d__x000a_spooler=yes_x000d__x000a_load=_x000d__x000a_Beep=yes_x000d__x000a_NullPort=None_x000d__x000a_BorderWidth=3_x000d__x000a_CursorBlinkRate=1200_x000d__x000a_DoubleClickSpeed=452_x000d__x000a_Programs=co 4" xfId="32703" xr:uid="{00000000-0005-0000-0000-0000C37F0000}"/>
    <cellStyle name="s]_x000d__x000a_spooler=yes_x000d__x000a_load=_x000d__x000a_Beep=yes_x000d__x000a_NullPort=None_x000d__x000a_BorderWidth=3_x000d__x000a_CursorBlinkRate=1200_x000d__x000a_DoubleClickSpeed=452_x000d__x000a_Programs=co 5" xfId="32704" xr:uid="{00000000-0005-0000-0000-0000C47F0000}"/>
    <cellStyle name="s]_x005f_x000d__x005f_x000a_spooler=yes_x005f_x000d__x005f_x000a_load=_x005f_x000d__x005f_x000a_Beep=yes_x005f_x000d__x005f_x000a_NullPort=None_x005f_x000d__x005f_x000a_BorderWidth=3_x005f_x000d__x005f_x000a_CursorBlinkRate=1200_x005f_x000d__x005f_x000a_D" xfId="32705" xr:uid="{00000000-0005-0000-0000-0000C57F0000}"/>
    <cellStyle name="S—_x0008__KH TPCP vung TNB (03-1-2012)" xfId="32706" xr:uid="{00000000-0005-0000-0000-0000C67F0000}"/>
    <cellStyle name="S—_x005f_x0008_" xfId="32707" xr:uid="{00000000-0005-0000-0000-0000C77F0000}"/>
    <cellStyle name="SAPBEXaggData" xfId="32708" xr:uid="{00000000-0005-0000-0000-0000C87F0000}"/>
    <cellStyle name="SAPBEXaggData 2" xfId="32709" xr:uid="{00000000-0005-0000-0000-0000C97F0000}"/>
    <cellStyle name="SAPBEXaggData 2 2" xfId="32710" xr:uid="{00000000-0005-0000-0000-0000CA7F0000}"/>
    <cellStyle name="SAPBEXaggData 2 2 2" xfId="32711" xr:uid="{00000000-0005-0000-0000-0000CB7F0000}"/>
    <cellStyle name="SAPBEXaggData 2 2 2 2" xfId="32712" xr:uid="{00000000-0005-0000-0000-0000CC7F0000}"/>
    <cellStyle name="SAPBEXaggData 2 2 2 3" xfId="32713" xr:uid="{00000000-0005-0000-0000-0000CD7F0000}"/>
    <cellStyle name="SAPBEXaggData 2 2 2 4" xfId="32714" xr:uid="{00000000-0005-0000-0000-0000CE7F0000}"/>
    <cellStyle name="SAPBEXaggData 2 2 2 5" xfId="32715" xr:uid="{00000000-0005-0000-0000-0000CF7F0000}"/>
    <cellStyle name="SAPBEXaggData 2 2 3" xfId="32716" xr:uid="{00000000-0005-0000-0000-0000D07F0000}"/>
    <cellStyle name="SAPBEXaggData 2 2 4" xfId="32717" xr:uid="{00000000-0005-0000-0000-0000D17F0000}"/>
    <cellStyle name="SAPBEXaggData 2 3" xfId="32718" xr:uid="{00000000-0005-0000-0000-0000D27F0000}"/>
    <cellStyle name="SAPBEXaggData 2 3 2" xfId="32719" xr:uid="{00000000-0005-0000-0000-0000D37F0000}"/>
    <cellStyle name="SAPBEXaggData 2 3 3" xfId="32720" xr:uid="{00000000-0005-0000-0000-0000D47F0000}"/>
    <cellStyle name="SAPBEXaggData 2 3 4" xfId="32721" xr:uid="{00000000-0005-0000-0000-0000D57F0000}"/>
    <cellStyle name="SAPBEXaggData 2 3 5" xfId="32722" xr:uid="{00000000-0005-0000-0000-0000D67F0000}"/>
    <cellStyle name="SAPBEXaggData 2 4" xfId="32723" xr:uid="{00000000-0005-0000-0000-0000D77F0000}"/>
    <cellStyle name="SAPBEXaggData 3" xfId="32724" xr:uid="{00000000-0005-0000-0000-0000D87F0000}"/>
    <cellStyle name="SAPBEXaggData 3 2" xfId="32725" xr:uid="{00000000-0005-0000-0000-0000D97F0000}"/>
    <cellStyle name="SAPBEXaggData 3 2 2" xfId="32726" xr:uid="{00000000-0005-0000-0000-0000DA7F0000}"/>
    <cellStyle name="SAPBEXaggData 3 2 3" xfId="32727" xr:uid="{00000000-0005-0000-0000-0000DB7F0000}"/>
    <cellStyle name="SAPBEXaggData 3 2 4" xfId="32728" xr:uid="{00000000-0005-0000-0000-0000DC7F0000}"/>
    <cellStyle name="SAPBEXaggData 3 2 5" xfId="32729" xr:uid="{00000000-0005-0000-0000-0000DD7F0000}"/>
    <cellStyle name="SAPBEXaggData 3 3" xfId="32730" xr:uid="{00000000-0005-0000-0000-0000DE7F0000}"/>
    <cellStyle name="SAPBEXaggData 3 4" xfId="32731" xr:uid="{00000000-0005-0000-0000-0000DF7F0000}"/>
    <cellStyle name="SAPBEXaggData 4" xfId="32732" xr:uid="{00000000-0005-0000-0000-0000E07F0000}"/>
    <cellStyle name="SAPBEXaggData 4 2" xfId="32733" xr:uid="{00000000-0005-0000-0000-0000E17F0000}"/>
    <cellStyle name="SAPBEXaggData 4 3" xfId="32734" xr:uid="{00000000-0005-0000-0000-0000E27F0000}"/>
    <cellStyle name="SAPBEXaggData 4 4" xfId="32735" xr:uid="{00000000-0005-0000-0000-0000E37F0000}"/>
    <cellStyle name="SAPBEXaggData 4 5" xfId="32736" xr:uid="{00000000-0005-0000-0000-0000E47F0000}"/>
    <cellStyle name="SAPBEXaggData 5" xfId="32737" xr:uid="{00000000-0005-0000-0000-0000E57F0000}"/>
    <cellStyle name="SAPBEXaggData 6" xfId="32738" xr:uid="{00000000-0005-0000-0000-0000E67F0000}"/>
    <cellStyle name="SAPBEXaggDataEmph" xfId="32739" xr:uid="{00000000-0005-0000-0000-0000E77F0000}"/>
    <cellStyle name="SAPBEXaggDataEmph 2" xfId="32740" xr:uid="{00000000-0005-0000-0000-0000E87F0000}"/>
    <cellStyle name="SAPBEXaggDataEmph 2 2" xfId="32741" xr:uid="{00000000-0005-0000-0000-0000E97F0000}"/>
    <cellStyle name="SAPBEXaggDataEmph 2 2 2" xfId="32742" xr:uid="{00000000-0005-0000-0000-0000EA7F0000}"/>
    <cellStyle name="SAPBEXaggDataEmph 2 2 2 2" xfId="32743" xr:uid="{00000000-0005-0000-0000-0000EB7F0000}"/>
    <cellStyle name="SAPBEXaggDataEmph 2 2 2 3" xfId="32744" xr:uid="{00000000-0005-0000-0000-0000EC7F0000}"/>
    <cellStyle name="SAPBEXaggDataEmph 2 2 2 4" xfId="32745" xr:uid="{00000000-0005-0000-0000-0000ED7F0000}"/>
    <cellStyle name="SAPBEXaggDataEmph 2 2 2 5" xfId="32746" xr:uid="{00000000-0005-0000-0000-0000EE7F0000}"/>
    <cellStyle name="SAPBEXaggDataEmph 2 2 3" xfId="32747" xr:uid="{00000000-0005-0000-0000-0000EF7F0000}"/>
    <cellStyle name="SAPBEXaggDataEmph 2 2 4" xfId="32748" xr:uid="{00000000-0005-0000-0000-0000F07F0000}"/>
    <cellStyle name="SAPBEXaggDataEmph 2 3" xfId="32749" xr:uid="{00000000-0005-0000-0000-0000F17F0000}"/>
    <cellStyle name="SAPBEXaggDataEmph 2 3 2" xfId="32750" xr:uid="{00000000-0005-0000-0000-0000F27F0000}"/>
    <cellStyle name="SAPBEXaggDataEmph 2 3 3" xfId="32751" xr:uid="{00000000-0005-0000-0000-0000F37F0000}"/>
    <cellStyle name="SAPBEXaggDataEmph 2 3 4" xfId="32752" xr:uid="{00000000-0005-0000-0000-0000F47F0000}"/>
    <cellStyle name="SAPBEXaggDataEmph 2 3 5" xfId="32753" xr:uid="{00000000-0005-0000-0000-0000F57F0000}"/>
    <cellStyle name="SAPBEXaggDataEmph 2 4" xfId="32754" xr:uid="{00000000-0005-0000-0000-0000F67F0000}"/>
    <cellStyle name="SAPBEXaggDataEmph 3" xfId="32755" xr:uid="{00000000-0005-0000-0000-0000F77F0000}"/>
    <cellStyle name="SAPBEXaggDataEmph 3 2" xfId="32756" xr:uid="{00000000-0005-0000-0000-0000F87F0000}"/>
    <cellStyle name="SAPBEXaggDataEmph 3 2 2" xfId="32757" xr:uid="{00000000-0005-0000-0000-0000F97F0000}"/>
    <cellStyle name="SAPBEXaggDataEmph 3 2 3" xfId="32758" xr:uid="{00000000-0005-0000-0000-0000FA7F0000}"/>
    <cellStyle name="SAPBEXaggDataEmph 3 2 4" xfId="32759" xr:uid="{00000000-0005-0000-0000-0000FB7F0000}"/>
    <cellStyle name="SAPBEXaggDataEmph 3 2 5" xfId="32760" xr:uid="{00000000-0005-0000-0000-0000FC7F0000}"/>
    <cellStyle name="SAPBEXaggDataEmph 3 3" xfId="32761" xr:uid="{00000000-0005-0000-0000-0000FD7F0000}"/>
    <cellStyle name="SAPBEXaggDataEmph 3 4" xfId="32762" xr:uid="{00000000-0005-0000-0000-0000FE7F0000}"/>
    <cellStyle name="SAPBEXaggDataEmph 4" xfId="32763" xr:uid="{00000000-0005-0000-0000-0000FF7F0000}"/>
    <cellStyle name="SAPBEXaggDataEmph 4 2" xfId="32764" xr:uid="{00000000-0005-0000-0000-000000800000}"/>
    <cellStyle name="SAPBEXaggDataEmph 4 3" xfId="32765" xr:uid="{00000000-0005-0000-0000-000001800000}"/>
    <cellStyle name="SAPBEXaggDataEmph 4 4" xfId="32766" xr:uid="{00000000-0005-0000-0000-000002800000}"/>
    <cellStyle name="SAPBEXaggDataEmph 4 5" xfId="32767" xr:uid="{00000000-0005-0000-0000-000003800000}"/>
    <cellStyle name="SAPBEXaggDataEmph 5" xfId="32768" xr:uid="{00000000-0005-0000-0000-000004800000}"/>
    <cellStyle name="SAPBEXaggDataEmph 6" xfId="32769" xr:uid="{00000000-0005-0000-0000-000005800000}"/>
    <cellStyle name="SAPBEXaggItem" xfId="32770" xr:uid="{00000000-0005-0000-0000-000006800000}"/>
    <cellStyle name="SAPBEXaggItem 2" xfId="32771" xr:uid="{00000000-0005-0000-0000-000007800000}"/>
    <cellStyle name="SAPBEXaggItem 2 2" xfId="32772" xr:uid="{00000000-0005-0000-0000-000008800000}"/>
    <cellStyle name="SAPBEXaggItem 2 2 2" xfId="32773" xr:uid="{00000000-0005-0000-0000-000009800000}"/>
    <cellStyle name="SAPBEXaggItem 2 2 2 2" xfId="32774" xr:uid="{00000000-0005-0000-0000-00000A800000}"/>
    <cellStyle name="SAPBEXaggItem 2 2 2 3" xfId="32775" xr:uid="{00000000-0005-0000-0000-00000B800000}"/>
    <cellStyle name="SAPBEXaggItem 2 2 2 4" xfId="32776" xr:uid="{00000000-0005-0000-0000-00000C800000}"/>
    <cellStyle name="SAPBEXaggItem 2 2 2 5" xfId="32777" xr:uid="{00000000-0005-0000-0000-00000D800000}"/>
    <cellStyle name="SAPBEXaggItem 2 2 3" xfId="32778" xr:uid="{00000000-0005-0000-0000-00000E800000}"/>
    <cellStyle name="SAPBEXaggItem 2 2 4" xfId="32779" xr:uid="{00000000-0005-0000-0000-00000F800000}"/>
    <cellStyle name="SAPBEXaggItem 2 3" xfId="32780" xr:uid="{00000000-0005-0000-0000-000010800000}"/>
    <cellStyle name="SAPBEXaggItem 2 3 2" xfId="32781" xr:uid="{00000000-0005-0000-0000-000011800000}"/>
    <cellStyle name="SAPBEXaggItem 2 3 3" xfId="32782" xr:uid="{00000000-0005-0000-0000-000012800000}"/>
    <cellStyle name="SAPBEXaggItem 2 3 4" xfId="32783" xr:uid="{00000000-0005-0000-0000-000013800000}"/>
    <cellStyle name="SAPBEXaggItem 2 3 5" xfId="32784" xr:uid="{00000000-0005-0000-0000-000014800000}"/>
    <cellStyle name="SAPBEXaggItem 2 4" xfId="32785" xr:uid="{00000000-0005-0000-0000-000015800000}"/>
    <cellStyle name="SAPBEXaggItem 3" xfId="32786" xr:uid="{00000000-0005-0000-0000-000016800000}"/>
    <cellStyle name="SAPBEXaggItem 3 2" xfId="32787" xr:uid="{00000000-0005-0000-0000-000017800000}"/>
    <cellStyle name="SAPBEXaggItem 3 2 2" xfId="32788" xr:uid="{00000000-0005-0000-0000-000018800000}"/>
    <cellStyle name="SAPBEXaggItem 3 2 3" xfId="32789" xr:uid="{00000000-0005-0000-0000-000019800000}"/>
    <cellStyle name="SAPBEXaggItem 3 2 4" xfId="32790" xr:uid="{00000000-0005-0000-0000-00001A800000}"/>
    <cellStyle name="SAPBEXaggItem 3 2 5" xfId="32791" xr:uid="{00000000-0005-0000-0000-00001B800000}"/>
    <cellStyle name="SAPBEXaggItem 3 3" xfId="32792" xr:uid="{00000000-0005-0000-0000-00001C800000}"/>
    <cellStyle name="SAPBEXaggItem 3 4" xfId="32793" xr:uid="{00000000-0005-0000-0000-00001D800000}"/>
    <cellStyle name="SAPBEXaggItem 4" xfId="32794" xr:uid="{00000000-0005-0000-0000-00001E800000}"/>
    <cellStyle name="SAPBEXaggItem 4 2" xfId="32795" xr:uid="{00000000-0005-0000-0000-00001F800000}"/>
    <cellStyle name="SAPBEXaggItem 4 3" xfId="32796" xr:uid="{00000000-0005-0000-0000-000020800000}"/>
    <cellStyle name="SAPBEXaggItem 4 4" xfId="32797" xr:uid="{00000000-0005-0000-0000-000021800000}"/>
    <cellStyle name="SAPBEXaggItem 4 5" xfId="32798" xr:uid="{00000000-0005-0000-0000-000022800000}"/>
    <cellStyle name="SAPBEXaggItem 5" xfId="32799" xr:uid="{00000000-0005-0000-0000-000023800000}"/>
    <cellStyle name="SAPBEXaggItem 6" xfId="32800" xr:uid="{00000000-0005-0000-0000-000024800000}"/>
    <cellStyle name="SAPBEXchaText" xfId="32801" xr:uid="{00000000-0005-0000-0000-000025800000}"/>
    <cellStyle name="SAPBEXchaText 2" xfId="32802" xr:uid="{00000000-0005-0000-0000-000026800000}"/>
    <cellStyle name="SAPBEXchaText 2 2" xfId="32803" xr:uid="{00000000-0005-0000-0000-000027800000}"/>
    <cellStyle name="SAPBEXchaText 2 3" xfId="32804" xr:uid="{00000000-0005-0000-0000-000028800000}"/>
    <cellStyle name="SAPBEXchaText 2 4" xfId="32805" xr:uid="{00000000-0005-0000-0000-000029800000}"/>
    <cellStyle name="SAPBEXchaText 3" xfId="32806" xr:uid="{00000000-0005-0000-0000-00002A800000}"/>
    <cellStyle name="SAPBEXchaText 4" xfId="32807" xr:uid="{00000000-0005-0000-0000-00002B800000}"/>
    <cellStyle name="SAPBEXchaText 5" xfId="32808" xr:uid="{00000000-0005-0000-0000-00002C800000}"/>
    <cellStyle name="SAPBEXchaText 6" xfId="32809" xr:uid="{00000000-0005-0000-0000-00002D800000}"/>
    <cellStyle name="SAPBEXexcBad7" xfId="32810" xr:uid="{00000000-0005-0000-0000-00002E800000}"/>
    <cellStyle name="SAPBEXexcBad7 2" xfId="32811" xr:uid="{00000000-0005-0000-0000-00002F800000}"/>
    <cellStyle name="SAPBEXexcBad7 2 2" xfId="32812" xr:uid="{00000000-0005-0000-0000-000030800000}"/>
    <cellStyle name="SAPBEXexcBad7 2 2 2" xfId="32813" xr:uid="{00000000-0005-0000-0000-000031800000}"/>
    <cellStyle name="SAPBEXexcBad7 2 2 2 2" xfId="32814" xr:uid="{00000000-0005-0000-0000-000032800000}"/>
    <cellStyle name="SAPBEXexcBad7 2 2 2 3" xfId="32815" xr:uid="{00000000-0005-0000-0000-000033800000}"/>
    <cellStyle name="SAPBEXexcBad7 2 2 2 4" xfId="32816" xr:uid="{00000000-0005-0000-0000-000034800000}"/>
    <cellStyle name="SAPBEXexcBad7 2 2 2 5" xfId="32817" xr:uid="{00000000-0005-0000-0000-000035800000}"/>
    <cellStyle name="SAPBEXexcBad7 2 2 3" xfId="32818" xr:uid="{00000000-0005-0000-0000-000036800000}"/>
    <cellStyle name="SAPBEXexcBad7 2 2 4" xfId="32819" xr:uid="{00000000-0005-0000-0000-000037800000}"/>
    <cellStyle name="SAPBEXexcBad7 2 3" xfId="32820" xr:uid="{00000000-0005-0000-0000-000038800000}"/>
    <cellStyle name="SAPBEXexcBad7 2 3 2" xfId="32821" xr:uid="{00000000-0005-0000-0000-000039800000}"/>
    <cellStyle name="SAPBEXexcBad7 2 3 3" xfId="32822" xr:uid="{00000000-0005-0000-0000-00003A800000}"/>
    <cellStyle name="SAPBEXexcBad7 2 3 4" xfId="32823" xr:uid="{00000000-0005-0000-0000-00003B800000}"/>
    <cellStyle name="SAPBEXexcBad7 2 3 5" xfId="32824" xr:uid="{00000000-0005-0000-0000-00003C800000}"/>
    <cellStyle name="SAPBEXexcBad7 2 4" xfId="32825" xr:uid="{00000000-0005-0000-0000-00003D800000}"/>
    <cellStyle name="SAPBEXexcBad7 3" xfId="32826" xr:uid="{00000000-0005-0000-0000-00003E800000}"/>
    <cellStyle name="SAPBEXexcBad7 3 2" xfId="32827" xr:uid="{00000000-0005-0000-0000-00003F800000}"/>
    <cellStyle name="SAPBEXexcBad7 3 2 2" xfId="32828" xr:uid="{00000000-0005-0000-0000-000040800000}"/>
    <cellStyle name="SAPBEXexcBad7 3 2 3" xfId="32829" xr:uid="{00000000-0005-0000-0000-000041800000}"/>
    <cellStyle name="SAPBEXexcBad7 3 2 4" xfId="32830" xr:uid="{00000000-0005-0000-0000-000042800000}"/>
    <cellStyle name="SAPBEXexcBad7 3 2 5" xfId="32831" xr:uid="{00000000-0005-0000-0000-000043800000}"/>
    <cellStyle name="SAPBEXexcBad7 3 3" xfId="32832" xr:uid="{00000000-0005-0000-0000-000044800000}"/>
    <cellStyle name="SAPBEXexcBad7 3 4" xfId="32833" xr:uid="{00000000-0005-0000-0000-000045800000}"/>
    <cellStyle name="SAPBEXexcBad7 4" xfId="32834" xr:uid="{00000000-0005-0000-0000-000046800000}"/>
    <cellStyle name="SAPBEXexcBad7 4 2" xfId="32835" xr:uid="{00000000-0005-0000-0000-000047800000}"/>
    <cellStyle name="SAPBEXexcBad7 4 3" xfId="32836" xr:uid="{00000000-0005-0000-0000-000048800000}"/>
    <cellStyle name="SAPBEXexcBad7 4 4" xfId="32837" xr:uid="{00000000-0005-0000-0000-000049800000}"/>
    <cellStyle name="SAPBEXexcBad7 4 5" xfId="32838" xr:uid="{00000000-0005-0000-0000-00004A800000}"/>
    <cellStyle name="SAPBEXexcBad7 5" xfId="32839" xr:uid="{00000000-0005-0000-0000-00004B800000}"/>
    <cellStyle name="SAPBEXexcBad7 6" xfId="32840" xr:uid="{00000000-0005-0000-0000-00004C800000}"/>
    <cellStyle name="SAPBEXexcBad8" xfId="32841" xr:uid="{00000000-0005-0000-0000-00004D800000}"/>
    <cellStyle name="SAPBEXexcBad8 2" xfId="32842" xr:uid="{00000000-0005-0000-0000-00004E800000}"/>
    <cellStyle name="SAPBEXexcBad8 2 2" xfId="32843" xr:uid="{00000000-0005-0000-0000-00004F800000}"/>
    <cellStyle name="SAPBEXexcBad8 2 2 2" xfId="32844" xr:uid="{00000000-0005-0000-0000-000050800000}"/>
    <cellStyle name="SAPBEXexcBad8 2 2 2 2" xfId="32845" xr:uid="{00000000-0005-0000-0000-000051800000}"/>
    <cellStyle name="SAPBEXexcBad8 2 2 2 3" xfId="32846" xr:uid="{00000000-0005-0000-0000-000052800000}"/>
    <cellStyle name="SAPBEXexcBad8 2 2 2 4" xfId="32847" xr:uid="{00000000-0005-0000-0000-000053800000}"/>
    <cellStyle name="SAPBEXexcBad8 2 2 2 5" xfId="32848" xr:uid="{00000000-0005-0000-0000-000054800000}"/>
    <cellStyle name="SAPBEXexcBad8 2 2 3" xfId="32849" xr:uid="{00000000-0005-0000-0000-000055800000}"/>
    <cellStyle name="SAPBEXexcBad8 2 2 4" xfId="32850" xr:uid="{00000000-0005-0000-0000-000056800000}"/>
    <cellStyle name="SAPBEXexcBad8 2 3" xfId="32851" xr:uid="{00000000-0005-0000-0000-000057800000}"/>
    <cellStyle name="SAPBEXexcBad8 2 3 2" xfId="32852" xr:uid="{00000000-0005-0000-0000-000058800000}"/>
    <cellStyle name="SAPBEXexcBad8 2 3 3" xfId="32853" xr:uid="{00000000-0005-0000-0000-000059800000}"/>
    <cellStyle name="SAPBEXexcBad8 2 3 4" xfId="32854" xr:uid="{00000000-0005-0000-0000-00005A800000}"/>
    <cellStyle name="SAPBEXexcBad8 2 3 5" xfId="32855" xr:uid="{00000000-0005-0000-0000-00005B800000}"/>
    <cellStyle name="SAPBEXexcBad8 2 4" xfId="32856" xr:uid="{00000000-0005-0000-0000-00005C800000}"/>
    <cellStyle name="SAPBEXexcBad8 3" xfId="32857" xr:uid="{00000000-0005-0000-0000-00005D800000}"/>
    <cellStyle name="SAPBEXexcBad8 3 2" xfId="32858" xr:uid="{00000000-0005-0000-0000-00005E800000}"/>
    <cellStyle name="SAPBEXexcBad8 3 2 2" xfId="32859" xr:uid="{00000000-0005-0000-0000-00005F800000}"/>
    <cellStyle name="SAPBEXexcBad8 3 2 3" xfId="32860" xr:uid="{00000000-0005-0000-0000-000060800000}"/>
    <cellStyle name="SAPBEXexcBad8 3 2 4" xfId="32861" xr:uid="{00000000-0005-0000-0000-000061800000}"/>
    <cellStyle name="SAPBEXexcBad8 3 2 5" xfId="32862" xr:uid="{00000000-0005-0000-0000-000062800000}"/>
    <cellStyle name="SAPBEXexcBad8 3 3" xfId="32863" xr:uid="{00000000-0005-0000-0000-000063800000}"/>
    <cellStyle name="SAPBEXexcBad8 3 4" xfId="32864" xr:uid="{00000000-0005-0000-0000-000064800000}"/>
    <cellStyle name="SAPBEXexcBad8 4" xfId="32865" xr:uid="{00000000-0005-0000-0000-000065800000}"/>
    <cellStyle name="SAPBEXexcBad8 4 2" xfId="32866" xr:uid="{00000000-0005-0000-0000-000066800000}"/>
    <cellStyle name="SAPBEXexcBad8 4 3" xfId="32867" xr:uid="{00000000-0005-0000-0000-000067800000}"/>
    <cellStyle name="SAPBEXexcBad8 4 4" xfId="32868" xr:uid="{00000000-0005-0000-0000-000068800000}"/>
    <cellStyle name="SAPBEXexcBad8 4 5" xfId="32869" xr:uid="{00000000-0005-0000-0000-000069800000}"/>
    <cellStyle name="SAPBEXexcBad8 5" xfId="32870" xr:uid="{00000000-0005-0000-0000-00006A800000}"/>
    <cellStyle name="SAPBEXexcBad8 6" xfId="32871" xr:uid="{00000000-0005-0000-0000-00006B800000}"/>
    <cellStyle name="SAPBEXexcBad9" xfId="32872" xr:uid="{00000000-0005-0000-0000-00006C800000}"/>
    <cellStyle name="SAPBEXexcBad9 2" xfId="32873" xr:uid="{00000000-0005-0000-0000-00006D800000}"/>
    <cellStyle name="SAPBEXexcBad9 2 2" xfId="32874" xr:uid="{00000000-0005-0000-0000-00006E800000}"/>
    <cellStyle name="SAPBEXexcBad9 2 2 2" xfId="32875" xr:uid="{00000000-0005-0000-0000-00006F800000}"/>
    <cellStyle name="SAPBEXexcBad9 2 2 2 2" xfId="32876" xr:uid="{00000000-0005-0000-0000-000070800000}"/>
    <cellStyle name="SAPBEXexcBad9 2 2 2 3" xfId="32877" xr:uid="{00000000-0005-0000-0000-000071800000}"/>
    <cellStyle name="SAPBEXexcBad9 2 2 2 4" xfId="32878" xr:uid="{00000000-0005-0000-0000-000072800000}"/>
    <cellStyle name="SAPBEXexcBad9 2 2 2 5" xfId="32879" xr:uid="{00000000-0005-0000-0000-000073800000}"/>
    <cellStyle name="SAPBEXexcBad9 2 2 3" xfId="32880" xr:uid="{00000000-0005-0000-0000-000074800000}"/>
    <cellStyle name="SAPBEXexcBad9 2 2 4" xfId="32881" xr:uid="{00000000-0005-0000-0000-000075800000}"/>
    <cellStyle name="SAPBEXexcBad9 2 3" xfId="32882" xr:uid="{00000000-0005-0000-0000-000076800000}"/>
    <cellStyle name="SAPBEXexcBad9 2 3 2" xfId="32883" xr:uid="{00000000-0005-0000-0000-000077800000}"/>
    <cellStyle name="SAPBEXexcBad9 2 3 3" xfId="32884" xr:uid="{00000000-0005-0000-0000-000078800000}"/>
    <cellStyle name="SAPBEXexcBad9 2 3 4" xfId="32885" xr:uid="{00000000-0005-0000-0000-000079800000}"/>
    <cellStyle name="SAPBEXexcBad9 2 3 5" xfId="32886" xr:uid="{00000000-0005-0000-0000-00007A800000}"/>
    <cellStyle name="SAPBEXexcBad9 2 4" xfId="32887" xr:uid="{00000000-0005-0000-0000-00007B800000}"/>
    <cellStyle name="SAPBEXexcBad9 3" xfId="32888" xr:uid="{00000000-0005-0000-0000-00007C800000}"/>
    <cellStyle name="SAPBEXexcBad9 3 2" xfId="32889" xr:uid="{00000000-0005-0000-0000-00007D800000}"/>
    <cellStyle name="SAPBEXexcBad9 3 2 2" xfId="32890" xr:uid="{00000000-0005-0000-0000-00007E800000}"/>
    <cellStyle name="SAPBEXexcBad9 3 2 3" xfId="32891" xr:uid="{00000000-0005-0000-0000-00007F800000}"/>
    <cellStyle name="SAPBEXexcBad9 3 2 4" xfId="32892" xr:uid="{00000000-0005-0000-0000-000080800000}"/>
    <cellStyle name="SAPBEXexcBad9 3 2 5" xfId="32893" xr:uid="{00000000-0005-0000-0000-000081800000}"/>
    <cellStyle name="SAPBEXexcBad9 3 3" xfId="32894" xr:uid="{00000000-0005-0000-0000-000082800000}"/>
    <cellStyle name="SAPBEXexcBad9 3 4" xfId="32895" xr:uid="{00000000-0005-0000-0000-000083800000}"/>
    <cellStyle name="SAPBEXexcBad9 4" xfId="32896" xr:uid="{00000000-0005-0000-0000-000084800000}"/>
    <cellStyle name="SAPBEXexcBad9 4 2" xfId="32897" xr:uid="{00000000-0005-0000-0000-000085800000}"/>
    <cellStyle name="SAPBEXexcBad9 4 3" xfId="32898" xr:uid="{00000000-0005-0000-0000-000086800000}"/>
    <cellStyle name="SAPBEXexcBad9 4 4" xfId="32899" xr:uid="{00000000-0005-0000-0000-000087800000}"/>
    <cellStyle name="SAPBEXexcBad9 4 5" xfId="32900" xr:uid="{00000000-0005-0000-0000-000088800000}"/>
    <cellStyle name="SAPBEXexcBad9 5" xfId="32901" xr:uid="{00000000-0005-0000-0000-000089800000}"/>
    <cellStyle name="SAPBEXexcBad9 6" xfId="32902" xr:uid="{00000000-0005-0000-0000-00008A800000}"/>
    <cellStyle name="SAPBEXexcCritical4" xfId="32903" xr:uid="{00000000-0005-0000-0000-00008B800000}"/>
    <cellStyle name="SAPBEXexcCritical4 2" xfId="32904" xr:uid="{00000000-0005-0000-0000-00008C800000}"/>
    <cellStyle name="SAPBEXexcCritical4 2 2" xfId="32905" xr:uid="{00000000-0005-0000-0000-00008D800000}"/>
    <cellStyle name="SAPBEXexcCritical4 2 2 2" xfId="32906" xr:uid="{00000000-0005-0000-0000-00008E800000}"/>
    <cellStyle name="SAPBEXexcCritical4 2 2 2 2" xfId="32907" xr:uid="{00000000-0005-0000-0000-00008F800000}"/>
    <cellStyle name="SAPBEXexcCritical4 2 2 2 3" xfId="32908" xr:uid="{00000000-0005-0000-0000-000090800000}"/>
    <cellStyle name="SAPBEXexcCritical4 2 2 2 4" xfId="32909" xr:uid="{00000000-0005-0000-0000-000091800000}"/>
    <cellStyle name="SAPBEXexcCritical4 2 2 2 5" xfId="32910" xr:uid="{00000000-0005-0000-0000-000092800000}"/>
    <cellStyle name="SAPBEXexcCritical4 2 2 3" xfId="32911" xr:uid="{00000000-0005-0000-0000-000093800000}"/>
    <cellStyle name="SAPBEXexcCritical4 2 2 4" xfId="32912" xr:uid="{00000000-0005-0000-0000-000094800000}"/>
    <cellStyle name="SAPBEXexcCritical4 2 3" xfId="32913" xr:uid="{00000000-0005-0000-0000-000095800000}"/>
    <cellStyle name="SAPBEXexcCritical4 2 3 2" xfId="32914" xr:uid="{00000000-0005-0000-0000-000096800000}"/>
    <cellStyle name="SAPBEXexcCritical4 2 3 3" xfId="32915" xr:uid="{00000000-0005-0000-0000-000097800000}"/>
    <cellStyle name="SAPBEXexcCritical4 2 3 4" xfId="32916" xr:uid="{00000000-0005-0000-0000-000098800000}"/>
    <cellStyle name="SAPBEXexcCritical4 2 3 5" xfId="32917" xr:uid="{00000000-0005-0000-0000-000099800000}"/>
    <cellStyle name="SAPBEXexcCritical4 2 4" xfId="32918" xr:uid="{00000000-0005-0000-0000-00009A800000}"/>
    <cellStyle name="SAPBEXexcCritical4 3" xfId="32919" xr:uid="{00000000-0005-0000-0000-00009B800000}"/>
    <cellStyle name="SAPBEXexcCritical4 3 2" xfId="32920" xr:uid="{00000000-0005-0000-0000-00009C800000}"/>
    <cellStyle name="SAPBEXexcCritical4 3 2 2" xfId="32921" xr:uid="{00000000-0005-0000-0000-00009D800000}"/>
    <cellStyle name="SAPBEXexcCritical4 3 2 3" xfId="32922" xr:uid="{00000000-0005-0000-0000-00009E800000}"/>
    <cellStyle name="SAPBEXexcCritical4 3 2 4" xfId="32923" xr:uid="{00000000-0005-0000-0000-00009F800000}"/>
    <cellStyle name="SAPBEXexcCritical4 3 2 5" xfId="32924" xr:uid="{00000000-0005-0000-0000-0000A0800000}"/>
    <cellStyle name="SAPBEXexcCritical4 3 3" xfId="32925" xr:uid="{00000000-0005-0000-0000-0000A1800000}"/>
    <cellStyle name="SAPBEXexcCritical4 3 4" xfId="32926" xr:uid="{00000000-0005-0000-0000-0000A2800000}"/>
    <cellStyle name="SAPBEXexcCritical4 4" xfId="32927" xr:uid="{00000000-0005-0000-0000-0000A3800000}"/>
    <cellStyle name="SAPBEXexcCritical4 4 2" xfId="32928" xr:uid="{00000000-0005-0000-0000-0000A4800000}"/>
    <cellStyle name="SAPBEXexcCritical4 4 3" xfId="32929" xr:uid="{00000000-0005-0000-0000-0000A5800000}"/>
    <cellStyle name="SAPBEXexcCritical4 4 4" xfId="32930" xr:uid="{00000000-0005-0000-0000-0000A6800000}"/>
    <cellStyle name="SAPBEXexcCritical4 4 5" xfId="32931" xr:uid="{00000000-0005-0000-0000-0000A7800000}"/>
    <cellStyle name="SAPBEXexcCritical4 5" xfId="32932" xr:uid="{00000000-0005-0000-0000-0000A8800000}"/>
    <cellStyle name="SAPBEXexcCritical4 6" xfId="32933" xr:uid="{00000000-0005-0000-0000-0000A9800000}"/>
    <cellStyle name="SAPBEXexcCritical5" xfId="32934" xr:uid="{00000000-0005-0000-0000-0000AA800000}"/>
    <cellStyle name="SAPBEXexcCritical5 2" xfId="32935" xr:uid="{00000000-0005-0000-0000-0000AB800000}"/>
    <cellStyle name="SAPBEXexcCritical5 2 2" xfId="32936" xr:uid="{00000000-0005-0000-0000-0000AC800000}"/>
    <cellStyle name="SAPBEXexcCritical5 2 2 2" xfId="32937" xr:uid="{00000000-0005-0000-0000-0000AD800000}"/>
    <cellStyle name="SAPBEXexcCritical5 2 2 2 2" xfId="32938" xr:uid="{00000000-0005-0000-0000-0000AE800000}"/>
    <cellStyle name="SAPBEXexcCritical5 2 2 2 3" xfId="32939" xr:uid="{00000000-0005-0000-0000-0000AF800000}"/>
    <cellStyle name="SAPBEXexcCritical5 2 2 2 4" xfId="32940" xr:uid="{00000000-0005-0000-0000-0000B0800000}"/>
    <cellStyle name="SAPBEXexcCritical5 2 2 2 5" xfId="32941" xr:uid="{00000000-0005-0000-0000-0000B1800000}"/>
    <cellStyle name="SAPBEXexcCritical5 2 2 3" xfId="32942" xr:uid="{00000000-0005-0000-0000-0000B2800000}"/>
    <cellStyle name="SAPBEXexcCritical5 2 2 4" xfId="32943" xr:uid="{00000000-0005-0000-0000-0000B3800000}"/>
    <cellStyle name="SAPBEXexcCritical5 2 3" xfId="32944" xr:uid="{00000000-0005-0000-0000-0000B4800000}"/>
    <cellStyle name="SAPBEXexcCritical5 2 3 2" xfId="32945" xr:uid="{00000000-0005-0000-0000-0000B5800000}"/>
    <cellStyle name="SAPBEXexcCritical5 2 3 3" xfId="32946" xr:uid="{00000000-0005-0000-0000-0000B6800000}"/>
    <cellStyle name="SAPBEXexcCritical5 2 3 4" xfId="32947" xr:uid="{00000000-0005-0000-0000-0000B7800000}"/>
    <cellStyle name="SAPBEXexcCritical5 2 3 5" xfId="32948" xr:uid="{00000000-0005-0000-0000-0000B8800000}"/>
    <cellStyle name="SAPBEXexcCritical5 2 4" xfId="32949" xr:uid="{00000000-0005-0000-0000-0000B9800000}"/>
    <cellStyle name="SAPBEXexcCritical5 3" xfId="32950" xr:uid="{00000000-0005-0000-0000-0000BA800000}"/>
    <cellStyle name="SAPBEXexcCritical5 3 2" xfId="32951" xr:uid="{00000000-0005-0000-0000-0000BB800000}"/>
    <cellStyle name="SAPBEXexcCritical5 3 2 2" xfId="32952" xr:uid="{00000000-0005-0000-0000-0000BC800000}"/>
    <cellStyle name="SAPBEXexcCritical5 3 2 3" xfId="32953" xr:uid="{00000000-0005-0000-0000-0000BD800000}"/>
    <cellStyle name="SAPBEXexcCritical5 3 2 4" xfId="32954" xr:uid="{00000000-0005-0000-0000-0000BE800000}"/>
    <cellStyle name="SAPBEXexcCritical5 3 2 5" xfId="32955" xr:uid="{00000000-0005-0000-0000-0000BF800000}"/>
    <cellStyle name="SAPBEXexcCritical5 3 3" xfId="32956" xr:uid="{00000000-0005-0000-0000-0000C0800000}"/>
    <cellStyle name="SAPBEXexcCritical5 3 4" xfId="32957" xr:uid="{00000000-0005-0000-0000-0000C1800000}"/>
    <cellStyle name="SAPBEXexcCritical5 4" xfId="32958" xr:uid="{00000000-0005-0000-0000-0000C2800000}"/>
    <cellStyle name="SAPBEXexcCritical5 4 2" xfId="32959" xr:uid="{00000000-0005-0000-0000-0000C3800000}"/>
    <cellStyle name="SAPBEXexcCritical5 4 3" xfId="32960" xr:uid="{00000000-0005-0000-0000-0000C4800000}"/>
    <cellStyle name="SAPBEXexcCritical5 4 4" xfId="32961" xr:uid="{00000000-0005-0000-0000-0000C5800000}"/>
    <cellStyle name="SAPBEXexcCritical5 4 5" xfId="32962" xr:uid="{00000000-0005-0000-0000-0000C6800000}"/>
    <cellStyle name="SAPBEXexcCritical5 5" xfId="32963" xr:uid="{00000000-0005-0000-0000-0000C7800000}"/>
    <cellStyle name="SAPBEXexcCritical5 6" xfId="32964" xr:uid="{00000000-0005-0000-0000-0000C8800000}"/>
    <cellStyle name="SAPBEXexcCritical6" xfId="32965" xr:uid="{00000000-0005-0000-0000-0000C9800000}"/>
    <cellStyle name="SAPBEXexcCritical6 2" xfId="32966" xr:uid="{00000000-0005-0000-0000-0000CA800000}"/>
    <cellStyle name="SAPBEXexcCritical6 2 2" xfId="32967" xr:uid="{00000000-0005-0000-0000-0000CB800000}"/>
    <cellStyle name="SAPBEXexcCritical6 2 2 2" xfId="32968" xr:uid="{00000000-0005-0000-0000-0000CC800000}"/>
    <cellStyle name="SAPBEXexcCritical6 2 2 2 2" xfId="32969" xr:uid="{00000000-0005-0000-0000-0000CD800000}"/>
    <cellStyle name="SAPBEXexcCritical6 2 2 2 3" xfId="32970" xr:uid="{00000000-0005-0000-0000-0000CE800000}"/>
    <cellStyle name="SAPBEXexcCritical6 2 2 2 4" xfId="32971" xr:uid="{00000000-0005-0000-0000-0000CF800000}"/>
    <cellStyle name="SAPBEXexcCritical6 2 2 2 5" xfId="32972" xr:uid="{00000000-0005-0000-0000-0000D0800000}"/>
    <cellStyle name="SAPBEXexcCritical6 2 2 3" xfId="32973" xr:uid="{00000000-0005-0000-0000-0000D1800000}"/>
    <cellStyle name="SAPBEXexcCritical6 2 2 4" xfId="32974" xr:uid="{00000000-0005-0000-0000-0000D2800000}"/>
    <cellStyle name="SAPBEXexcCritical6 2 3" xfId="32975" xr:uid="{00000000-0005-0000-0000-0000D3800000}"/>
    <cellStyle name="SAPBEXexcCritical6 2 3 2" xfId="32976" xr:uid="{00000000-0005-0000-0000-0000D4800000}"/>
    <cellStyle name="SAPBEXexcCritical6 2 3 3" xfId="32977" xr:uid="{00000000-0005-0000-0000-0000D5800000}"/>
    <cellStyle name="SAPBEXexcCritical6 2 3 4" xfId="32978" xr:uid="{00000000-0005-0000-0000-0000D6800000}"/>
    <cellStyle name="SAPBEXexcCritical6 2 3 5" xfId="32979" xr:uid="{00000000-0005-0000-0000-0000D7800000}"/>
    <cellStyle name="SAPBEXexcCritical6 2 4" xfId="32980" xr:uid="{00000000-0005-0000-0000-0000D8800000}"/>
    <cellStyle name="SAPBEXexcCritical6 3" xfId="32981" xr:uid="{00000000-0005-0000-0000-0000D9800000}"/>
    <cellStyle name="SAPBEXexcCritical6 3 2" xfId="32982" xr:uid="{00000000-0005-0000-0000-0000DA800000}"/>
    <cellStyle name="SAPBEXexcCritical6 3 2 2" xfId="32983" xr:uid="{00000000-0005-0000-0000-0000DB800000}"/>
    <cellStyle name="SAPBEXexcCritical6 3 2 3" xfId="32984" xr:uid="{00000000-0005-0000-0000-0000DC800000}"/>
    <cellStyle name="SAPBEXexcCritical6 3 2 4" xfId="32985" xr:uid="{00000000-0005-0000-0000-0000DD800000}"/>
    <cellStyle name="SAPBEXexcCritical6 3 2 5" xfId="32986" xr:uid="{00000000-0005-0000-0000-0000DE800000}"/>
    <cellStyle name="SAPBEXexcCritical6 3 3" xfId="32987" xr:uid="{00000000-0005-0000-0000-0000DF800000}"/>
    <cellStyle name="SAPBEXexcCritical6 3 4" xfId="32988" xr:uid="{00000000-0005-0000-0000-0000E0800000}"/>
    <cellStyle name="SAPBEXexcCritical6 4" xfId="32989" xr:uid="{00000000-0005-0000-0000-0000E1800000}"/>
    <cellStyle name="SAPBEXexcCritical6 4 2" xfId="32990" xr:uid="{00000000-0005-0000-0000-0000E2800000}"/>
    <cellStyle name="SAPBEXexcCritical6 4 3" xfId="32991" xr:uid="{00000000-0005-0000-0000-0000E3800000}"/>
    <cellStyle name="SAPBEXexcCritical6 4 4" xfId="32992" xr:uid="{00000000-0005-0000-0000-0000E4800000}"/>
    <cellStyle name="SAPBEXexcCritical6 4 5" xfId="32993" xr:uid="{00000000-0005-0000-0000-0000E5800000}"/>
    <cellStyle name="SAPBEXexcCritical6 5" xfId="32994" xr:uid="{00000000-0005-0000-0000-0000E6800000}"/>
    <cellStyle name="SAPBEXexcCritical6 6" xfId="32995" xr:uid="{00000000-0005-0000-0000-0000E7800000}"/>
    <cellStyle name="SAPBEXexcGood1" xfId="32996" xr:uid="{00000000-0005-0000-0000-0000E8800000}"/>
    <cellStyle name="SAPBEXexcGood1 2" xfId="32997" xr:uid="{00000000-0005-0000-0000-0000E9800000}"/>
    <cellStyle name="SAPBEXexcGood1 2 2" xfId="32998" xr:uid="{00000000-0005-0000-0000-0000EA800000}"/>
    <cellStyle name="SAPBEXexcGood1 2 2 2" xfId="32999" xr:uid="{00000000-0005-0000-0000-0000EB800000}"/>
    <cellStyle name="SAPBEXexcGood1 2 2 2 2" xfId="33000" xr:uid="{00000000-0005-0000-0000-0000EC800000}"/>
    <cellStyle name="SAPBEXexcGood1 2 2 2 3" xfId="33001" xr:uid="{00000000-0005-0000-0000-0000ED800000}"/>
    <cellStyle name="SAPBEXexcGood1 2 2 2 4" xfId="33002" xr:uid="{00000000-0005-0000-0000-0000EE800000}"/>
    <cellStyle name="SAPBEXexcGood1 2 2 2 5" xfId="33003" xr:uid="{00000000-0005-0000-0000-0000EF800000}"/>
    <cellStyle name="SAPBEXexcGood1 2 2 3" xfId="33004" xr:uid="{00000000-0005-0000-0000-0000F0800000}"/>
    <cellStyle name="SAPBEXexcGood1 2 2 4" xfId="33005" xr:uid="{00000000-0005-0000-0000-0000F1800000}"/>
    <cellStyle name="SAPBEXexcGood1 2 3" xfId="33006" xr:uid="{00000000-0005-0000-0000-0000F2800000}"/>
    <cellStyle name="SAPBEXexcGood1 2 3 2" xfId="33007" xr:uid="{00000000-0005-0000-0000-0000F3800000}"/>
    <cellStyle name="SAPBEXexcGood1 2 3 3" xfId="33008" xr:uid="{00000000-0005-0000-0000-0000F4800000}"/>
    <cellStyle name="SAPBEXexcGood1 2 3 4" xfId="33009" xr:uid="{00000000-0005-0000-0000-0000F5800000}"/>
    <cellStyle name="SAPBEXexcGood1 2 3 5" xfId="33010" xr:uid="{00000000-0005-0000-0000-0000F6800000}"/>
    <cellStyle name="SAPBEXexcGood1 2 4" xfId="33011" xr:uid="{00000000-0005-0000-0000-0000F7800000}"/>
    <cellStyle name="SAPBEXexcGood1 3" xfId="33012" xr:uid="{00000000-0005-0000-0000-0000F8800000}"/>
    <cellStyle name="SAPBEXexcGood1 3 2" xfId="33013" xr:uid="{00000000-0005-0000-0000-0000F9800000}"/>
    <cellStyle name="SAPBEXexcGood1 3 2 2" xfId="33014" xr:uid="{00000000-0005-0000-0000-0000FA800000}"/>
    <cellStyle name="SAPBEXexcGood1 3 2 3" xfId="33015" xr:uid="{00000000-0005-0000-0000-0000FB800000}"/>
    <cellStyle name="SAPBEXexcGood1 3 2 4" xfId="33016" xr:uid="{00000000-0005-0000-0000-0000FC800000}"/>
    <cellStyle name="SAPBEXexcGood1 3 2 5" xfId="33017" xr:uid="{00000000-0005-0000-0000-0000FD800000}"/>
    <cellStyle name="SAPBEXexcGood1 3 3" xfId="33018" xr:uid="{00000000-0005-0000-0000-0000FE800000}"/>
    <cellStyle name="SAPBEXexcGood1 3 4" xfId="33019" xr:uid="{00000000-0005-0000-0000-0000FF800000}"/>
    <cellStyle name="SAPBEXexcGood1 4" xfId="33020" xr:uid="{00000000-0005-0000-0000-000000810000}"/>
    <cellStyle name="SAPBEXexcGood1 4 2" xfId="33021" xr:uid="{00000000-0005-0000-0000-000001810000}"/>
    <cellStyle name="SAPBEXexcGood1 4 3" xfId="33022" xr:uid="{00000000-0005-0000-0000-000002810000}"/>
    <cellStyle name="SAPBEXexcGood1 4 4" xfId="33023" xr:uid="{00000000-0005-0000-0000-000003810000}"/>
    <cellStyle name="SAPBEXexcGood1 4 5" xfId="33024" xr:uid="{00000000-0005-0000-0000-000004810000}"/>
    <cellStyle name="SAPBEXexcGood1 5" xfId="33025" xr:uid="{00000000-0005-0000-0000-000005810000}"/>
    <cellStyle name="SAPBEXexcGood1 6" xfId="33026" xr:uid="{00000000-0005-0000-0000-000006810000}"/>
    <cellStyle name="SAPBEXexcGood2" xfId="33027" xr:uid="{00000000-0005-0000-0000-000007810000}"/>
    <cellStyle name="SAPBEXexcGood2 2" xfId="33028" xr:uid="{00000000-0005-0000-0000-000008810000}"/>
    <cellStyle name="SAPBEXexcGood2 2 2" xfId="33029" xr:uid="{00000000-0005-0000-0000-000009810000}"/>
    <cellStyle name="SAPBEXexcGood2 2 2 2" xfId="33030" xr:uid="{00000000-0005-0000-0000-00000A810000}"/>
    <cellStyle name="SAPBEXexcGood2 2 2 2 2" xfId="33031" xr:uid="{00000000-0005-0000-0000-00000B810000}"/>
    <cellStyle name="SAPBEXexcGood2 2 2 2 3" xfId="33032" xr:uid="{00000000-0005-0000-0000-00000C810000}"/>
    <cellStyle name="SAPBEXexcGood2 2 2 2 4" xfId="33033" xr:uid="{00000000-0005-0000-0000-00000D810000}"/>
    <cellStyle name="SAPBEXexcGood2 2 2 2 5" xfId="33034" xr:uid="{00000000-0005-0000-0000-00000E810000}"/>
    <cellStyle name="SAPBEXexcGood2 2 2 3" xfId="33035" xr:uid="{00000000-0005-0000-0000-00000F810000}"/>
    <cellStyle name="SAPBEXexcGood2 2 2 4" xfId="33036" xr:uid="{00000000-0005-0000-0000-000010810000}"/>
    <cellStyle name="SAPBEXexcGood2 2 3" xfId="33037" xr:uid="{00000000-0005-0000-0000-000011810000}"/>
    <cellStyle name="SAPBEXexcGood2 2 3 2" xfId="33038" xr:uid="{00000000-0005-0000-0000-000012810000}"/>
    <cellStyle name="SAPBEXexcGood2 2 3 3" xfId="33039" xr:uid="{00000000-0005-0000-0000-000013810000}"/>
    <cellStyle name="SAPBEXexcGood2 2 3 4" xfId="33040" xr:uid="{00000000-0005-0000-0000-000014810000}"/>
    <cellStyle name="SAPBEXexcGood2 2 3 5" xfId="33041" xr:uid="{00000000-0005-0000-0000-000015810000}"/>
    <cellStyle name="SAPBEXexcGood2 2 4" xfId="33042" xr:uid="{00000000-0005-0000-0000-000016810000}"/>
    <cellStyle name="SAPBEXexcGood2 3" xfId="33043" xr:uid="{00000000-0005-0000-0000-000017810000}"/>
    <cellStyle name="SAPBEXexcGood2 3 2" xfId="33044" xr:uid="{00000000-0005-0000-0000-000018810000}"/>
    <cellStyle name="SAPBEXexcGood2 3 2 2" xfId="33045" xr:uid="{00000000-0005-0000-0000-000019810000}"/>
    <cellStyle name="SAPBEXexcGood2 3 2 3" xfId="33046" xr:uid="{00000000-0005-0000-0000-00001A810000}"/>
    <cellStyle name="SAPBEXexcGood2 3 2 4" xfId="33047" xr:uid="{00000000-0005-0000-0000-00001B810000}"/>
    <cellStyle name="SAPBEXexcGood2 3 2 5" xfId="33048" xr:uid="{00000000-0005-0000-0000-00001C810000}"/>
    <cellStyle name="SAPBEXexcGood2 3 3" xfId="33049" xr:uid="{00000000-0005-0000-0000-00001D810000}"/>
    <cellStyle name="SAPBEXexcGood2 3 4" xfId="33050" xr:uid="{00000000-0005-0000-0000-00001E810000}"/>
    <cellStyle name="SAPBEXexcGood2 4" xfId="33051" xr:uid="{00000000-0005-0000-0000-00001F810000}"/>
    <cellStyle name="SAPBEXexcGood2 4 2" xfId="33052" xr:uid="{00000000-0005-0000-0000-000020810000}"/>
    <cellStyle name="SAPBEXexcGood2 4 3" xfId="33053" xr:uid="{00000000-0005-0000-0000-000021810000}"/>
    <cellStyle name="SAPBEXexcGood2 4 4" xfId="33054" xr:uid="{00000000-0005-0000-0000-000022810000}"/>
    <cellStyle name="SAPBEXexcGood2 4 5" xfId="33055" xr:uid="{00000000-0005-0000-0000-000023810000}"/>
    <cellStyle name="SAPBEXexcGood2 5" xfId="33056" xr:uid="{00000000-0005-0000-0000-000024810000}"/>
    <cellStyle name="SAPBEXexcGood2 6" xfId="33057" xr:uid="{00000000-0005-0000-0000-000025810000}"/>
    <cellStyle name="SAPBEXexcGood3" xfId="33058" xr:uid="{00000000-0005-0000-0000-000026810000}"/>
    <cellStyle name="SAPBEXexcGood3 2" xfId="33059" xr:uid="{00000000-0005-0000-0000-000027810000}"/>
    <cellStyle name="SAPBEXexcGood3 2 2" xfId="33060" xr:uid="{00000000-0005-0000-0000-000028810000}"/>
    <cellStyle name="SAPBEXexcGood3 2 2 2" xfId="33061" xr:uid="{00000000-0005-0000-0000-000029810000}"/>
    <cellStyle name="SAPBEXexcGood3 2 2 2 2" xfId="33062" xr:uid="{00000000-0005-0000-0000-00002A810000}"/>
    <cellStyle name="SAPBEXexcGood3 2 2 2 3" xfId="33063" xr:uid="{00000000-0005-0000-0000-00002B810000}"/>
    <cellStyle name="SAPBEXexcGood3 2 2 2 4" xfId="33064" xr:uid="{00000000-0005-0000-0000-00002C810000}"/>
    <cellStyle name="SAPBEXexcGood3 2 2 2 5" xfId="33065" xr:uid="{00000000-0005-0000-0000-00002D810000}"/>
    <cellStyle name="SAPBEXexcGood3 2 2 3" xfId="33066" xr:uid="{00000000-0005-0000-0000-00002E810000}"/>
    <cellStyle name="SAPBEXexcGood3 2 2 4" xfId="33067" xr:uid="{00000000-0005-0000-0000-00002F810000}"/>
    <cellStyle name="SAPBEXexcGood3 2 3" xfId="33068" xr:uid="{00000000-0005-0000-0000-000030810000}"/>
    <cellStyle name="SAPBEXexcGood3 2 3 2" xfId="33069" xr:uid="{00000000-0005-0000-0000-000031810000}"/>
    <cellStyle name="SAPBEXexcGood3 2 3 3" xfId="33070" xr:uid="{00000000-0005-0000-0000-000032810000}"/>
    <cellStyle name="SAPBEXexcGood3 2 3 4" xfId="33071" xr:uid="{00000000-0005-0000-0000-000033810000}"/>
    <cellStyle name="SAPBEXexcGood3 2 3 5" xfId="33072" xr:uid="{00000000-0005-0000-0000-000034810000}"/>
    <cellStyle name="SAPBEXexcGood3 2 4" xfId="33073" xr:uid="{00000000-0005-0000-0000-000035810000}"/>
    <cellStyle name="SAPBEXexcGood3 3" xfId="33074" xr:uid="{00000000-0005-0000-0000-000036810000}"/>
    <cellStyle name="SAPBEXexcGood3 3 2" xfId="33075" xr:uid="{00000000-0005-0000-0000-000037810000}"/>
    <cellStyle name="SAPBEXexcGood3 3 2 2" xfId="33076" xr:uid="{00000000-0005-0000-0000-000038810000}"/>
    <cellStyle name="SAPBEXexcGood3 3 2 3" xfId="33077" xr:uid="{00000000-0005-0000-0000-000039810000}"/>
    <cellStyle name="SAPBEXexcGood3 3 2 4" xfId="33078" xr:uid="{00000000-0005-0000-0000-00003A810000}"/>
    <cellStyle name="SAPBEXexcGood3 3 2 5" xfId="33079" xr:uid="{00000000-0005-0000-0000-00003B810000}"/>
    <cellStyle name="SAPBEXexcGood3 3 3" xfId="33080" xr:uid="{00000000-0005-0000-0000-00003C810000}"/>
    <cellStyle name="SAPBEXexcGood3 3 4" xfId="33081" xr:uid="{00000000-0005-0000-0000-00003D810000}"/>
    <cellStyle name="SAPBEXexcGood3 4" xfId="33082" xr:uid="{00000000-0005-0000-0000-00003E810000}"/>
    <cellStyle name="SAPBEXexcGood3 4 2" xfId="33083" xr:uid="{00000000-0005-0000-0000-00003F810000}"/>
    <cellStyle name="SAPBEXexcGood3 4 3" xfId="33084" xr:uid="{00000000-0005-0000-0000-000040810000}"/>
    <cellStyle name="SAPBEXexcGood3 4 4" xfId="33085" xr:uid="{00000000-0005-0000-0000-000041810000}"/>
    <cellStyle name="SAPBEXexcGood3 4 5" xfId="33086" xr:uid="{00000000-0005-0000-0000-000042810000}"/>
    <cellStyle name="SAPBEXexcGood3 5" xfId="33087" xr:uid="{00000000-0005-0000-0000-000043810000}"/>
    <cellStyle name="SAPBEXexcGood3 6" xfId="33088" xr:uid="{00000000-0005-0000-0000-000044810000}"/>
    <cellStyle name="SAPBEXfilterDrill" xfId="33089" xr:uid="{00000000-0005-0000-0000-000045810000}"/>
    <cellStyle name="SAPBEXfilterDrill 2" xfId="33090" xr:uid="{00000000-0005-0000-0000-000046810000}"/>
    <cellStyle name="SAPBEXfilterDrill 2 2" xfId="33091" xr:uid="{00000000-0005-0000-0000-000047810000}"/>
    <cellStyle name="SAPBEXfilterDrill 2 2 2" xfId="33092" xr:uid="{00000000-0005-0000-0000-000048810000}"/>
    <cellStyle name="SAPBEXfilterDrill 2 2 2 2" xfId="33093" xr:uid="{00000000-0005-0000-0000-000049810000}"/>
    <cellStyle name="SAPBEXfilterDrill 2 2 2 2 2" xfId="33094" xr:uid="{00000000-0005-0000-0000-00004A810000}"/>
    <cellStyle name="SAPBEXfilterDrill 2 2 2 2 3" xfId="33095" xr:uid="{00000000-0005-0000-0000-00004B810000}"/>
    <cellStyle name="SAPBEXfilterDrill 2 2 2 2 4" xfId="33096" xr:uid="{00000000-0005-0000-0000-00004C810000}"/>
    <cellStyle name="SAPBEXfilterDrill 2 2 2 2 5" xfId="33097" xr:uid="{00000000-0005-0000-0000-00004D810000}"/>
    <cellStyle name="SAPBEXfilterDrill 2 2 2 3" xfId="33098" xr:uid="{00000000-0005-0000-0000-00004E810000}"/>
    <cellStyle name="SAPBEXfilterDrill 2 2 2 4" xfId="33099" xr:uid="{00000000-0005-0000-0000-00004F810000}"/>
    <cellStyle name="SAPBEXfilterDrill 2 2 2 5" xfId="33100" xr:uid="{00000000-0005-0000-0000-000050810000}"/>
    <cellStyle name="SAPBEXfilterDrill 2 2 2 6" xfId="33101" xr:uid="{00000000-0005-0000-0000-000051810000}"/>
    <cellStyle name="SAPBEXfilterDrill 2 2 3" xfId="33102" xr:uid="{00000000-0005-0000-0000-000052810000}"/>
    <cellStyle name="SAPBEXfilterDrill 2 2 3 2" xfId="33103" xr:uid="{00000000-0005-0000-0000-000053810000}"/>
    <cellStyle name="SAPBEXfilterDrill 2 2 3 2 2" xfId="33104" xr:uid="{00000000-0005-0000-0000-000054810000}"/>
    <cellStyle name="SAPBEXfilterDrill 2 2 3 2 3" xfId="33105" xr:uid="{00000000-0005-0000-0000-000055810000}"/>
    <cellStyle name="SAPBEXfilterDrill 2 2 3 2 4" xfId="33106" xr:uid="{00000000-0005-0000-0000-000056810000}"/>
    <cellStyle name="SAPBEXfilterDrill 2 2 3 2 5" xfId="33107" xr:uid="{00000000-0005-0000-0000-000057810000}"/>
    <cellStyle name="SAPBEXfilterDrill 2 2 3 3" xfId="33108" xr:uid="{00000000-0005-0000-0000-000058810000}"/>
    <cellStyle name="SAPBEXfilterDrill 2 2 3 4" xfId="33109" xr:uid="{00000000-0005-0000-0000-000059810000}"/>
    <cellStyle name="SAPBEXfilterDrill 2 2 3 5" xfId="33110" xr:uid="{00000000-0005-0000-0000-00005A810000}"/>
    <cellStyle name="SAPBEXfilterDrill 2 2 3 6" xfId="33111" xr:uid="{00000000-0005-0000-0000-00005B810000}"/>
    <cellStyle name="SAPBEXfilterDrill 2 2 4" xfId="33112" xr:uid="{00000000-0005-0000-0000-00005C810000}"/>
    <cellStyle name="SAPBEXfilterDrill 2 2 5" xfId="33113" xr:uid="{00000000-0005-0000-0000-00005D810000}"/>
    <cellStyle name="SAPBEXfilterDrill 2 2 6" xfId="33114" xr:uid="{00000000-0005-0000-0000-00005E810000}"/>
    <cellStyle name="SAPBEXfilterDrill 2 2 7" xfId="33115" xr:uid="{00000000-0005-0000-0000-00005F810000}"/>
    <cellStyle name="SAPBEXfilterDrill 2 3" xfId="33116" xr:uid="{00000000-0005-0000-0000-000060810000}"/>
    <cellStyle name="SAPBEXfilterDrill 2 3 2" xfId="33117" xr:uid="{00000000-0005-0000-0000-000061810000}"/>
    <cellStyle name="SAPBEXfilterDrill 2 3 2 2" xfId="33118" xr:uid="{00000000-0005-0000-0000-000062810000}"/>
    <cellStyle name="SAPBEXfilterDrill 2 3 2 3" xfId="33119" xr:uid="{00000000-0005-0000-0000-000063810000}"/>
    <cellStyle name="SAPBEXfilterDrill 2 3 2 4" xfId="33120" xr:uid="{00000000-0005-0000-0000-000064810000}"/>
    <cellStyle name="SAPBEXfilterDrill 2 3 2 5" xfId="33121" xr:uid="{00000000-0005-0000-0000-000065810000}"/>
    <cellStyle name="SAPBEXfilterDrill 2 3 3" xfId="33122" xr:uid="{00000000-0005-0000-0000-000066810000}"/>
    <cellStyle name="SAPBEXfilterDrill 2 3 4" xfId="33123" xr:uid="{00000000-0005-0000-0000-000067810000}"/>
    <cellStyle name="SAPBEXfilterDrill 2 3 5" xfId="33124" xr:uid="{00000000-0005-0000-0000-000068810000}"/>
    <cellStyle name="SAPBEXfilterDrill 2 3 6" xfId="33125" xr:uid="{00000000-0005-0000-0000-000069810000}"/>
    <cellStyle name="SAPBEXfilterDrill 2 4" xfId="33126" xr:uid="{00000000-0005-0000-0000-00006A810000}"/>
    <cellStyle name="SAPBEXfilterDrill 3" xfId="33127" xr:uid="{00000000-0005-0000-0000-00006B810000}"/>
    <cellStyle name="SAPBEXfilterDrill 3 2" xfId="33128" xr:uid="{00000000-0005-0000-0000-00006C810000}"/>
    <cellStyle name="SAPBEXfilterDrill 3 2 2" xfId="33129" xr:uid="{00000000-0005-0000-0000-00006D810000}"/>
    <cellStyle name="SAPBEXfilterDrill 3 2 2 2" xfId="33130" xr:uid="{00000000-0005-0000-0000-00006E810000}"/>
    <cellStyle name="SAPBEXfilterDrill 3 2 2 3" xfId="33131" xr:uid="{00000000-0005-0000-0000-00006F810000}"/>
    <cellStyle name="SAPBEXfilterDrill 3 2 2 4" xfId="33132" xr:uid="{00000000-0005-0000-0000-000070810000}"/>
    <cellStyle name="SAPBEXfilterDrill 3 2 2 5" xfId="33133" xr:uid="{00000000-0005-0000-0000-000071810000}"/>
    <cellStyle name="SAPBEXfilterDrill 3 2 3" xfId="33134" xr:uid="{00000000-0005-0000-0000-000072810000}"/>
    <cellStyle name="SAPBEXfilterDrill 3 2 4" xfId="33135" xr:uid="{00000000-0005-0000-0000-000073810000}"/>
    <cellStyle name="SAPBEXfilterDrill 3 2 5" xfId="33136" xr:uid="{00000000-0005-0000-0000-000074810000}"/>
    <cellStyle name="SAPBEXfilterDrill 3 2 6" xfId="33137" xr:uid="{00000000-0005-0000-0000-000075810000}"/>
    <cellStyle name="SAPBEXfilterDrill 3 3" xfId="33138" xr:uid="{00000000-0005-0000-0000-000076810000}"/>
    <cellStyle name="SAPBEXfilterDrill 3 3 2" xfId="33139" xr:uid="{00000000-0005-0000-0000-000077810000}"/>
    <cellStyle name="SAPBEXfilterDrill 3 3 2 2" xfId="33140" xr:uid="{00000000-0005-0000-0000-000078810000}"/>
    <cellStyle name="SAPBEXfilterDrill 3 3 2 3" xfId="33141" xr:uid="{00000000-0005-0000-0000-000079810000}"/>
    <cellStyle name="SAPBEXfilterDrill 3 3 2 4" xfId="33142" xr:uid="{00000000-0005-0000-0000-00007A810000}"/>
    <cellStyle name="SAPBEXfilterDrill 3 3 2 5" xfId="33143" xr:uid="{00000000-0005-0000-0000-00007B810000}"/>
    <cellStyle name="SAPBEXfilterDrill 3 3 3" xfId="33144" xr:uid="{00000000-0005-0000-0000-00007C810000}"/>
    <cellStyle name="SAPBEXfilterDrill 3 3 4" xfId="33145" xr:uid="{00000000-0005-0000-0000-00007D810000}"/>
    <cellStyle name="SAPBEXfilterDrill 3 3 5" xfId="33146" xr:uid="{00000000-0005-0000-0000-00007E810000}"/>
    <cellStyle name="SAPBEXfilterDrill 3 3 6" xfId="33147" xr:uid="{00000000-0005-0000-0000-00007F810000}"/>
    <cellStyle name="SAPBEXfilterDrill 3 4" xfId="33148" xr:uid="{00000000-0005-0000-0000-000080810000}"/>
    <cellStyle name="SAPBEXfilterDrill 3 5" xfId="33149" xr:uid="{00000000-0005-0000-0000-000081810000}"/>
    <cellStyle name="SAPBEXfilterDrill 3 6" xfId="33150" xr:uid="{00000000-0005-0000-0000-000082810000}"/>
    <cellStyle name="SAPBEXfilterDrill 3 7" xfId="33151" xr:uid="{00000000-0005-0000-0000-000083810000}"/>
    <cellStyle name="SAPBEXfilterDrill 4" xfId="33152" xr:uid="{00000000-0005-0000-0000-000084810000}"/>
    <cellStyle name="SAPBEXfilterDrill 4 2" xfId="33153" xr:uid="{00000000-0005-0000-0000-000085810000}"/>
    <cellStyle name="SAPBEXfilterDrill 4 2 2" xfId="33154" xr:uid="{00000000-0005-0000-0000-000086810000}"/>
    <cellStyle name="SAPBEXfilterDrill 4 2 3" xfId="33155" xr:uid="{00000000-0005-0000-0000-000087810000}"/>
    <cellStyle name="SAPBEXfilterDrill 4 2 4" xfId="33156" xr:uid="{00000000-0005-0000-0000-000088810000}"/>
    <cellStyle name="SAPBEXfilterDrill 4 2 5" xfId="33157" xr:uid="{00000000-0005-0000-0000-000089810000}"/>
    <cellStyle name="SAPBEXfilterDrill 4 3" xfId="33158" xr:uid="{00000000-0005-0000-0000-00008A810000}"/>
    <cellStyle name="SAPBEXfilterDrill 4 4" xfId="33159" xr:uid="{00000000-0005-0000-0000-00008B810000}"/>
    <cellStyle name="SAPBEXfilterDrill 4 5" xfId="33160" xr:uid="{00000000-0005-0000-0000-00008C810000}"/>
    <cellStyle name="SAPBEXfilterDrill 4 6" xfId="33161" xr:uid="{00000000-0005-0000-0000-00008D810000}"/>
    <cellStyle name="SAPBEXfilterDrill 5" xfId="33162" xr:uid="{00000000-0005-0000-0000-00008E810000}"/>
    <cellStyle name="SAPBEXfilterDrill 6" xfId="33163" xr:uid="{00000000-0005-0000-0000-00008F810000}"/>
    <cellStyle name="SAPBEXfilterItem" xfId="33164" xr:uid="{00000000-0005-0000-0000-000090810000}"/>
    <cellStyle name="SAPBEXfilterItem 2" xfId="33165" xr:uid="{00000000-0005-0000-0000-000091810000}"/>
    <cellStyle name="SAPBEXfilterItem 2 2" xfId="33166" xr:uid="{00000000-0005-0000-0000-000092810000}"/>
    <cellStyle name="SAPBEXfilterItem 2 3" xfId="33167" xr:uid="{00000000-0005-0000-0000-000093810000}"/>
    <cellStyle name="SAPBEXfilterItem 2 4" xfId="33168" xr:uid="{00000000-0005-0000-0000-000094810000}"/>
    <cellStyle name="SAPBEXfilterItem 3" xfId="33169" xr:uid="{00000000-0005-0000-0000-000095810000}"/>
    <cellStyle name="SAPBEXfilterItem 4" xfId="33170" xr:uid="{00000000-0005-0000-0000-000096810000}"/>
    <cellStyle name="SAPBEXfilterItem 5" xfId="33171" xr:uid="{00000000-0005-0000-0000-000097810000}"/>
    <cellStyle name="SAPBEXfilterItem 6" xfId="33172" xr:uid="{00000000-0005-0000-0000-000098810000}"/>
    <cellStyle name="SAPBEXfilterText" xfId="33173" xr:uid="{00000000-0005-0000-0000-000099810000}"/>
    <cellStyle name="SAPBEXfilterText 2" xfId="33174" xr:uid="{00000000-0005-0000-0000-00009A810000}"/>
    <cellStyle name="SAPBEXfilterText 2 2" xfId="33175" xr:uid="{00000000-0005-0000-0000-00009B810000}"/>
    <cellStyle name="SAPBEXfilterText 2 3" xfId="33176" xr:uid="{00000000-0005-0000-0000-00009C810000}"/>
    <cellStyle name="SAPBEXfilterText 2 4" xfId="33177" xr:uid="{00000000-0005-0000-0000-00009D810000}"/>
    <cellStyle name="SAPBEXfilterText 3" xfId="33178" xr:uid="{00000000-0005-0000-0000-00009E810000}"/>
    <cellStyle name="SAPBEXfilterText 4" xfId="33179" xr:uid="{00000000-0005-0000-0000-00009F810000}"/>
    <cellStyle name="SAPBEXfilterText 5" xfId="33180" xr:uid="{00000000-0005-0000-0000-0000A0810000}"/>
    <cellStyle name="SAPBEXfilterText 6" xfId="33181" xr:uid="{00000000-0005-0000-0000-0000A1810000}"/>
    <cellStyle name="SAPBEXformats" xfId="33182" xr:uid="{00000000-0005-0000-0000-0000A2810000}"/>
    <cellStyle name="SAPBEXformats 2" xfId="33183" xr:uid="{00000000-0005-0000-0000-0000A3810000}"/>
    <cellStyle name="SAPBEXformats 2 2" xfId="33184" xr:uid="{00000000-0005-0000-0000-0000A4810000}"/>
    <cellStyle name="SAPBEXformats 2 2 2" xfId="33185" xr:uid="{00000000-0005-0000-0000-0000A5810000}"/>
    <cellStyle name="SAPBEXformats 2 2 2 2" xfId="33186" xr:uid="{00000000-0005-0000-0000-0000A6810000}"/>
    <cellStyle name="SAPBEXformats 2 2 2 3" xfId="33187" xr:uid="{00000000-0005-0000-0000-0000A7810000}"/>
    <cellStyle name="SAPBEXformats 2 2 2 4" xfId="33188" xr:uid="{00000000-0005-0000-0000-0000A8810000}"/>
    <cellStyle name="SAPBEXformats 2 2 2 5" xfId="33189" xr:uid="{00000000-0005-0000-0000-0000A9810000}"/>
    <cellStyle name="SAPBEXformats 2 2 3" xfId="33190" xr:uid="{00000000-0005-0000-0000-0000AA810000}"/>
    <cellStyle name="SAPBEXformats 2 2 4" xfId="33191" xr:uid="{00000000-0005-0000-0000-0000AB810000}"/>
    <cellStyle name="SAPBEXformats 2 3" xfId="33192" xr:uid="{00000000-0005-0000-0000-0000AC810000}"/>
    <cellStyle name="SAPBEXformats 2 3 2" xfId="33193" xr:uid="{00000000-0005-0000-0000-0000AD810000}"/>
    <cellStyle name="SAPBEXformats 2 3 3" xfId="33194" xr:uid="{00000000-0005-0000-0000-0000AE810000}"/>
    <cellStyle name="SAPBEXformats 2 3 4" xfId="33195" xr:uid="{00000000-0005-0000-0000-0000AF810000}"/>
    <cellStyle name="SAPBEXformats 2 3 5" xfId="33196" xr:uid="{00000000-0005-0000-0000-0000B0810000}"/>
    <cellStyle name="SAPBEXformats 2 4" xfId="33197" xr:uid="{00000000-0005-0000-0000-0000B1810000}"/>
    <cellStyle name="SAPBEXformats 3" xfId="33198" xr:uid="{00000000-0005-0000-0000-0000B2810000}"/>
    <cellStyle name="SAPBEXformats 3 2" xfId="33199" xr:uid="{00000000-0005-0000-0000-0000B3810000}"/>
    <cellStyle name="SAPBEXformats 3 2 2" xfId="33200" xr:uid="{00000000-0005-0000-0000-0000B4810000}"/>
    <cellStyle name="SAPBEXformats 3 2 3" xfId="33201" xr:uid="{00000000-0005-0000-0000-0000B5810000}"/>
    <cellStyle name="SAPBEXformats 3 2 4" xfId="33202" xr:uid="{00000000-0005-0000-0000-0000B6810000}"/>
    <cellStyle name="SAPBEXformats 3 2 5" xfId="33203" xr:uid="{00000000-0005-0000-0000-0000B7810000}"/>
    <cellStyle name="SAPBEXformats 3 3" xfId="33204" xr:uid="{00000000-0005-0000-0000-0000B8810000}"/>
    <cellStyle name="SAPBEXformats 3 4" xfId="33205" xr:uid="{00000000-0005-0000-0000-0000B9810000}"/>
    <cellStyle name="SAPBEXformats 4" xfId="33206" xr:uid="{00000000-0005-0000-0000-0000BA810000}"/>
    <cellStyle name="SAPBEXformats 4 2" xfId="33207" xr:uid="{00000000-0005-0000-0000-0000BB810000}"/>
    <cellStyle name="SAPBEXformats 4 3" xfId="33208" xr:uid="{00000000-0005-0000-0000-0000BC810000}"/>
    <cellStyle name="SAPBEXformats 4 4" xfId="33209" xr:uid="{00000000-0005-0000-0000-0000BD810000}"/>
    <cellStyle name="SAPBEXformats 4 5" xfId="33210" xr:uid="{00000000-0005-0000-0000-0000BE810000}"/>
    <cellStyle name="SAPBEXformats 5" xfId="33211" xr:uid="{00000000-0005-0000-0000-0000BF810000}"/>
    <cellStyle name="SAPBEXformats 6" xfId="33212" xr:uid="{00000000-0005-0000-0000-0000C0810000}"/>
    <cellStyle name="SAPBEXheaderItem" xfId="33213" xr:uid="{00000000-0005-0000-0000-0000C1810000}"/>
    <cellStyle name="SAPBEXheaderItem 2" xfId="33214" xr:uid="{00000000-0005-0000-0000-0000C2810000}"/>
    <cellStyle name="SAPBEXheaderItem 2 2" xfId="33215" xr:uid="{00000000-0005-0000-0000-0000C3810000}"/>
    <cellStyle name="SAPBEXheaderItem 2 3" xfId="33216" xr:uid="{00000000-0005-0000-0000-0000C4810000}"/>
    <cellStyle name="SAPBEXheaderItem 2 4" xfId="33217" xr:uid="{00000000-0005-0000-0000-0000C5810000}"/>
    <cellStyle name="SAPBEXheaderItem 2 5" xfId="33218" xr:uid="{00000000-0005-0000-0000-0000C6810000}"/>
    <cellStyle name="SAPBEXheaderItem 3" xfId="33219" xr:uid="{00000000-0005-0000-0000-0000C7810000}"/>
    <cellStyle name="SAPBEXheaderItem 3 2" xfId="33220" xr:uid="{00000000-0005-0000-0000-0000C8810000}"/>
    <cellStyle name="SAPBEXheaderItem 4" xfId="33221" xr:uid="{00000000-0005-0000-0000-0000C9810000}"/>
    <cellStyle name="SAPBEXheaderItem 4 2" xfId="33222" xr:uid="{00000000-0005-0000-0000-0000CA810000}"/>
    <cellStyle name="SAPBEXheaderItem 5" xfId="33223" xr:uid="{00000000-0005-0000-0000-0000CB810000}"/>
    <cellStyle name="SAPBEXheaderItem 6" xfId="33224" xr:uid="{00000000-0005-0000-0000-0000CC810000}"/>
    <cellStyle name="SAPBEXheaderText" xfId="33225" xr:uid="{00000000-0005-0000-0000-0000CD810000}"/>
    <cellStyle name="SAPBEXheaderText 2" xfId="33226" xr:uid="{00000000-0005-0000-0000-0000CE810000}"/>
    <cellStyle name="SAPBEXheaderText 2 2" xfId="33227" xr:uid="{00000000-0005-0000-0000-0000CF810000}"/>
    <cellStyle name="SAPBEXheaderText 2 3" xfId="33228" xr:uid="{00000000-0005-0000-0000-0000D0810000}"/>
    <cellStyle name="SAPBEXheaderText 2 4" xfId="33229" xr:uid="{00000000-0005-0000-0000-0000D1810000}"/>
    <cellStyle name="SAPBEXheaderText 2 5" xfId="33230" xr:uid="{00000000-0005-0000-0000-0000D2810000}"/>
    <cellStyle name="SAPBEXheaderText 3" xfId="33231" xr:uid="{00000000-0005-0000-0000-0000D3810000}"/>
    <cellStyle name="SAPBEXheaderText 3 2" xfId="33232" xr:uid="{00000000-0005-0000-0000-0000D4810000}"/>
    <cellStyle name="SAPBEXheaderText 4" xfId="33233" xr:uid="{00000000-0005-0000-0000-0000D5810000}"/>
    <cellStyle name="SAPBEXheaderText 4 2" xfId="33234" xr:uid="{00000000-0005-0000-0000-0000D6810000}"/>
    <cellStyle name="SAPBEXheaderText 5" xfId="33235" xr:uid="{00000000-0005-0000-0000-0000D7810000}"/>
    <cellStyle name="SAPBEXheaderText 6" xfId="33236" xr:uid="{00000000-0005-0000-0000-0000D8810000}"/>
    <cellStyle name="SAPBEXresData" xfId="33237" xr:uid="{00000000-0005-0000-0000-0000D9810000}"/>
    <cellStyle name="SAPBEXresData 2" xfId="33238" xr:uid="{00000000-0005-0000-0000-0000DA810000}"/>
    <cellStyle name="SAPBEXresData 2 2" xfId="33239" xr:uid="{00000000-0005-0000-0000-0000DB810000}"/>
    <cellStyle name="SAPBEXresData 2 2 2" xfId="33240" xr:uid="{00000000-0005-0000-0000-0000DC810000}"/>
    <cellStyle name="SAPBEXresData 2 2 2 2" xfId="33241" xr:uid="{00000000-0005-0000-0000-0000DD810000}"/>
    <cellStyle name="SAPBEXresData 2 2 2 3" xfId="33242" xr:uid="{00000000-0005-0000-0000-0000DE810000}"/>
    <cellStyle name="SAPBEXresData 2 2 2 4" xfId="33243" xr:uid="{00000000-0005-0000-0000-0000DF810000}"/>
    <cellStyle name="SAPBEXresData 2 2 2 5" xfId="33244" xr:uid="{00000000-0005-0000-0000-0000E0810000}"/>
    <cellStyle name="SAPBEXresData 2 2 3" xfId="33245" xr:uid="{00000000-0005-0000-0000-0000E1810000}"/>
    <cellStyle name="SAPBEXresData 2 2 4" xfId="33246" xr:uid="{00000000-0005-0000-0000-0000E2810000}"/>
    <cellStyle name="SAPBEXresData 2 3" xfId="33247" xr:uid="{00000000-0005-0000-0000-0000E3810000}"/>
    <cellStyle name="SAPBEXresData 2 3 2" xfId="33248" xr:uid="{00000000-0005-0000-0000-0000E4810000}"/>
    <cellStyle name="SAPBEXresData 2 3 3" xfId="33249" xr:uid="{00000000-0005-0000-0000-0000E5810000}"/>
    <cellStyle name="SAPBEXresData 2 3 4" xfId="33250" xr:uid="{00000000-0005-0000-0000-0000E6810000}"/>
    <cellStyle name="SAPBEXresData 2 3 5" xfId="33251" xr:uid="{00000000-0005-0000-0000-0000E7810000}"/>
    <cellStyle name="SAPBEXresData 2 4" xfId="33252" xr:uid="{00000000-0005-0000-0000-0000E8810000}"/>
    <cellStyle name="SAPBEXresData 3" xfId="33253" xr:uid="{00000000-0005-0000-0000-0000E9810000}"/>
    <cellStyle name="SAPBEXresData 3 2" xfId="33254" xr:uid="{00000000-0005-0000-0000-0000EA810000}"/>
    <cellStyle name="SAPBEXresData 3 2 2" xfId="33255" xr:uid="{00000000-0005-0000-0000-0000EB810000}"/>
    <cellStyle name="SAPBEXresData 3 2 3" xfId="33256" xr:uid="{00000000-0005-0000-0000-0000EC810000}"/>
    <cellStyle name="SAPBEXresData 3 2 4" xfId="33257" xr:uid="{00000000-0005-0000-0000-0000ED810000}"/>
    <cellStyle name="SAPBEXresData 3 2 5" xfId="33258" xr:uid="{00000000-0005-0000-0000-0000EE810000}"/>
    <cellStyle name="SAPBEXresData 3 3" xfId="33259" xr:uid="{00000000-0005-0000-0000-0000EF810000}"/>
    <cellStyle name="SAPBEXresData 3 4" xfId="33260" xr:uid="{00000000-0005-0000-0000-0000F0810000}"/>
    <cellStyle name="SAPBEXresData 4" xfId="33261" xr:uid="{00000000-0005-0000-0000-0000F1810000}"/>
    <cellStyle name="SAPBEXresData 4 2" xfId="33262" xr:uid="{00000000-0005-0000-0000-0000F2810000}"/>
    <cellStyle name="SAPBEXresData 4 3" xfId="33263" xr:uid="{00000000-0005-0000-0000-0000F3810000}"/>
    <cellStyle name="SAPBEXresData 4 4" xfId="33264" xr:uid="{00000000-0005-0000-0000-0000F4810000}"/>
    <cellStyle name="SAPBEXresData 4 5" xfId="33265" xr:uid="{00000000-0005-0000-0000-0000F5810000}"/>
    <cellStyle name="SAPBEXresData 5" xfId="33266" xr:uid="{00000000-0005-0000-0000-0000F6810000}"/>
    <cellStyle name="SAPBEXresData 6" xfId="33267" xr:uid="{00000000-0005-0000-0000-0000F7810000}"/>
    <cellStyle name="SAPBEXresDataEmph" xfId="33268" xr:uid="{00000000-0005-0000-0000-0000F8810000}"/>
    <cellStyle name="SAPBEXresDataEmph 2" xfId="33269" xr:uid="{00000000-0005-0000-0000-0000F9810000}"/>
    <cellStyle name="SAPBEXresDataEmph 2 2" xfId="33270" xr:uid="{00000000-0005-0000-0000-0000FA810000}"/>
    <cellStyle name="SAPBEXresDataEmph 2 2 2" xfId="33271" xr:uid="{00000000-0005-0000-0000-0000FB810000}"/>
    <cellStyle name="SAPBEXresDataEmph 2 2 2 2" xfId="33272" xr:uid="{00000000-0005-0000-0000-0000FC810000}"/>
    <cellStyle name="SAPBEXresDataEmph 2 2 2 3" xfId="33273" xr:uid="{00000000-0005-0000-0000-0000FD810000}"/>
    <cellStyle name="SAPBEXresDataEmph 2 2 2 4" xfId="33274" xr:uid="{00000000-0005-0000-0000-0000FE810000}"/>
    <cellStyle name="SAPBEXresDataEmph 2 2 2 5" xfId="33275" xr:uid="{00000000-0005-0000-0000-0000FF810000}"/>
    <cellStyle name="SAPBEXresDataEmph 2 2 3" xfId="33276" xr:uid="{00000000-0005-0000-0000-000000820000}"/>
    <cellStyle name="SAPBEXresDataEmph 2 2 4" xfId="33277" xr:uid="{00000000-0005-0000-0000-000001820000}"/>
    <cellStyle name="SAPBEXresDataEmph 2 3" xfId="33278" xr:uid="{00000000-0005-0000-0000-000002820000}"/>
    <cellStyle name="SAPBEXresDataEmph 2 3 2" xfId="33279" xr:uid="{00000000-0005-0000-0000-000003820000}"/>
    <cellStyle name="SAPBEXresDataEmph 2 3 3" xfId="33280" xr:uid="{00000000-0005-0000-0000-000004820000}"/>
    <cellStyle name="SAPBEXresDataEmph 2 3 4" xfId="33281" xr:uid="{00000000-0005-0000-0000-000005820000}"/>
    <cellStyle name="SAPBEXresDataEmph 2 3 5" xfId="33282" xr:uid="{00000000-0005-0000-0000-000006820000}"/>
    <cellStyle name="SAPBEXresDataEmph 2 4" xfId="33283" xr:uid="{00000000-0005-0000-0000-000007820000}"/>
    <cellStyle name="SAPBEXresDataEmph 3" xfId="33284" xr:uid="{00000000-0005-0000-0000-000008820000}"/>
    <cellStyle name="SAPBEXresDataEmph 3 2" xfId="33285" xr:uid="{00000000-0005-0000-0000-000009820000}"/>
    <cellStyle name="SAPBEXresDataEmph 3 2 2" xfId="33286" xr:uid="{00000000-0005-0000-0000-00000A820000}"/>
    <cellStyle name="SAPBEXresDataEmph 3 2 3" xfId="33287" xr:uid="{00000000-0005-0000-0000-00000B820000}"/>
    <cellStyle name="SAPBEXresDataEmph 3 2 4" xfId="33288" xr:uid="{00000000-0005-0000-0000-00000C820000}"/>
    <cellStyle name="SAPBEXresDataEmph 3 2 5" xfId="33289" xr:uid="{00000000-0005-0000-0000-00000D820000}"/>
    <cellStyle name="SAPBEXresDataEmph 3 3" xfId="33290" xr:uid="{00000000-0005-0000-0000-00000E820000}"/>
    <cellStyle name="SAPBEXresDataEmph 3 4" xfId="33291" xr:uid="{00000000-0005-0000-0000-00000F820000}"/>
    <cellStyle name="SAPBEXresDataEmph 4" xfId="33292" xr:uid="{00000000-0005-0000-0000-000010820000}"/>
    <cellStyle name="SAPBEXresDataEmph 4 2" xfId="33293" xr:uid="{00000000-0005-0000-0000-000011820000}"/>
    <cellStyle name="SAPBEXresDataEmph 4 3" xfId="33294" xr:uid="{00000000-0005-0000-0000-000012820000}"/>
    <cellStyle name="SAPBEXresDataEmph 4 4" xfId="33295" xr:uid="{00000000-0005-0000-0000-000013820000}"/>
    <cellStyle name="SAPBEXresDataEmph 4 5" xfId="33296" xr:uid="{00000000-0005-0000-0000-000014820000}"/>
    <cellStyle name="SAPBEXresDataEmph 5" xfId="33297" xr:uid="{00000000-0005-0000-0000-000015820000}"/>
    <cellStyle name="SAPBEXresDataEmph 6" xfId="33298" xr:uid="{00000000-0005-0000-0000-000016820000}"/>
    <cellStyle name="SAPBEXresItem" xfId="33299" xr:uid="{00000000-0005-0000-0000-000017820000}"/>
    <cellStyle name="SAPBEXresItem 2" xfId="33300" xr:uid="{00000000-0005-0000-0000-000018820000}"/>
    <cellStyle name="SAPBEXresItem 2 2" xfId="33301" xr:uid="{00000000-0005-0000-0000-000019820000}"/>
    <cellStyle name="SAPBEXresItem 2 2 2" xfId="33302" xr:uid="{00000000-0005-0000-0000-00001A820000}"/>
    <cellStyle name="SAPBEXresItem 2 2 2 2" xfId="33303" xr:uid="{00000000-0005-0000-0000-00001B820000}"/>
    <cellStyle name="SAPBEXresItem 2 2 2 3" xfId="33304" xr:uid="{00000000-0005-0000-0000-00001C820000}"/>
    <cellStyle name="SAPBEXresItem 2 2 2 4" xfId="33305" xr:uid="{00000000-0005-0000-0000-00001D820000}"/>
    <cellStyle name="SAPBEXresItem 2 2 2 5" xfId="33306" xr:uid="{00000000-0005-0000-0000-00001E820000}"/>
    <cellStyle name="SAPBEXresItem 2 2 3" xfId="33307" xr:uid="{00000000-0005-0000-0000-00001F820000}"/>
    <cellStyle name="SAPBEXresItem 2 2 4" xfId="33308" xr:uid="{00000000-0005-0000-0000-000020820000}"/>
    <cellStyle name="SAPBEXresItem 2 3" xfId="33309" xr:uid="{00000000-0005-0000-0000-000021820000}"/>
    <cellStyle name="SAPBEXresItem 2 3 2" xfId="33310" xr:uid="{00000000-0005-0000-0000-000022820000}"/>
    <cellStyle name="SAPBEXresItem 2 3 3" xfId="33311" xr:uid="{00000000-0005-0000-0000-000023820000}"/>
    <cellStyle name="SAPBEXresItem 2 3 4" xfId="33312" xr:uid="{00000000-0005-0000-0000-000024820000}"/>
    <cellStyle name="SAPBEXresItem 2 3 5" xfId="33313" xr:uid="{00000000-0005-0000-0000-000025820000}"/>
    <cellStyle name="SAPBEXresItem 2 4" xfId="33314" xr:uid="{00000000-0005-0000-0000-000026820000}"/>
    <cellStyle name="SAPBEXresItem 3" xfId="33315" xr:uid="{00000000-0005-0000-0000-000027820000}"/>
    <cellStyle name="SAPBEXresItem 3 2" xfId="33316" xr:uid="{00000000-0005-0000-0000-000028820000}"/>
    <cellStyle name="SAPBEXresItem 3 2 2" xfId="33317" xr:uid="{00000000-0005-0000-0000-000029820000}"/>
    <cellStyle name="SAPBEXresItem 3 2 3" xfId="33318" xr:uid="{00000000-0005-0000-0000-00002A820000}"/>
    <cellStyle name="SAPBEXresItem 3 2 4" xfId="33319" xr:uid="{00000000-0005-0000-0000-00002B820000}"/>
    <cellStyle name="SAPBEXresItem 3 2 5" xfId="33320" xr:uid="{00000000-0005-0000-0000-00002C820000}"/>
    <cellStyle name="SAPBEXresItem 3 3" xfId="33321" xr:uid="{00000000-0005-0000-0000-00002D820000}"/>
    <cellStyle name="SAPBEXresItem 3 4" xfId="33322" xr:uid="{00000000-0005-0000-0000-00002E820000}"/>
    <cellStyle name="SAPBEXresItem 4" xfId="33323" xr:uid="{00000000-0005-0000-0000-00002F820000}"/>
    <cellStyle name="SAPBEXresItem 4 2" xfId="33324" xr:uid="{00000000-0005-0000-0000-000030820000}"/>
    <cellStyle name="SAPBEXresItem 4 3" xfId="33325" xr:uid="{00000000-0005-0000-0000-000031820000}"/>
    <cellStyle name="SAPBEXresItem 4 4" xfId="33326" xr:uid="{00000000-0005-0000-0000-000032820000}"/>
    <cellStyle name="SAPBEXresItem 4 5" xfId="33327" xr:uid="{00000000-0005-0000-0000-000033820000}"/>
    <cellStyle name="SAPBEXresItem 5" xfId="33328" xr:uid="{00000000-0005-0000-0000-000034820000}"/>
    <cellStyle name="SAPBEXresItem 6" xfId="33329" xr:uid="{00000000-0005-0000-0000-000035820000}"/>
    <cellStyle name="SAPBEXstdData" xfId="33330" xr:uid="{00000000-0005-0000-0000-000036820000}"/>
    <cellStyle name="SAPBEXstdData 2" xfId="33331" xr:uid="{00000000-0005-0000-0000-000037820000}"/>
    <cellStyle name="SAPBEXstdData 2 2" xfId="33332" xr:uid="{00000000-0005-0000-0000-000038820000}"/>
    <cellStyle name="SAPBEXstdData 2 2 2" xfId="33333" xr:uid="{00000000-0005-0000-0000-000039820000}"/>
    <cellStyle name="SAPBEXstdData 2 2 2 2" xfId="33334" xr:uid="{00000000-0005-0000-0000-00003A820000}"/>
    <cellStyle name="SAPBEXstdData 2 2 2 3" xfId="33335" xr:uid="{00000000-0005-0000-0000-00003B820000}"/>
    <cellStyle name="SAPBEXstdData 2 2 2 4" xfId="33336" xr:uid="{00000000-0005-0000-0000-00003C820000}"/>
    <cellStyle name="SAPBEXstdData 2 2 2 5" xfId="33337" xr:uid="{00000000-0005-0000-0000-00003D820000}"/>
    <cellStyle name="SAPBEXstdData 2 2 3" xfId="33338" xr:uid="{00000000-0005-0000-0000-00003E820000}"/>
    <cellStyle name="SAPBEXstdData 2 2 4" xfId="33339" xr:uid="{00000000-0005-0000-0000-00003F820000}"/>
    <cellStyle name="SAPBEXstdData 2 3" xfId="33340" xr:uid="{00000000-0005-0000-0000-000040820000}"/>
    <cellStyle name="SAPBEXstdData 2 3 2" xfId="33341" xr:uid="{00000000-0005-0000-0000-000041820000}"/>
    <cellStyle name="SAPBEXstdData 2 3 3" xfId="33342" xr:uid="{00000000-0005-0000-0000-000042820000}"/>
    <cellStyle name="SAPBEXstdData 2 3 4" xfId="33343" xr:uid="{00000000-0005-0000-0000-000043820000}"/>
    <cellStyle name="SAPBEXstdData 2 3 5" xfId="33344" xr:uid="{00000000-0005-0000-0000-000044820000}"/>
    <cellStyle name="SAPBEXstdData 2 4" xfId="33345" xr:uid="{00000000-0005-0000-0000-000045820000}"/>
    <cellStyle name="SAPBEXstdData 3" xfId="33346" xr:uid="{00000000-0005-0000-0000-000046820000}"/>
    <cellStyle name="SAPBEXstdData 3 2" xfId="33347" xr:uid="{00000000-0005-0000-0000-000047820000}"/>
    <cellStyle name="SAPBEXstdData 3 2 2" xfId="33348" xr:uid="{00000000-0005-0000-0000-000048820000}"/>
    <cellStyle name="SAPBEXstdData 3 2 3" xfId="33349" xr:uid="{00000000-0005-0000-0000-000049820000}"/>
    <cellStyle name="SAPBEXstdData 3 2 4" xfId="33350" xr:uid="{00000000-0005-0000-0000-00004A820000}"/>
    <cellStyle name="SAPBEXstdData 3 2 5" xfId="33351" xr:uid="{00000000-0005-0000-0000-00004B820000}"/>
    <cellStyle name="SAPBEXstdData 3 3" xfId="33352" xr:uid="{00000000-0005-0000-0000-00004C820000}"/>
    <cellStyle name="SAPBEXstdData 3 4" xfId="33353" xr:uid="{00000000-0005-0000-0000-00004D820000}"/>
    <cellStyle name="SAPBEXstdData 4" xfId="33354" xr:uid="{00000000-0005-0000-0000-00004E820000}"/>
    <cellStyle name="SAPBEXstdData 4 2" xfId="33355" xr:uid="{00000000-0005-0000-0000-00004F820000}"/>
    <cellStyle name="SAPBEXstdData 4 3" xfId="33356" xr:uid="{00000000-0005-0000-0000-000050820000}"/>
    <cellStyle name="SAPBEXstdData 4 4" xfId="33357" xr:uid="{00000000-0005-0000-0000-000051820000}"/>
    <cellStyle name="SAPBEXstdData 4 5" xfId="33358" xr:uid="{00000000-0005-0000-0000-000052820000}"/>
    <cellStyle name="SAPBEXstdData 5" xfId="33359" xr:uid="{00000000-0005-0000-0000-000053820000}"/>
    <cellStyle name="SAPBEXstdData 6" xfId="33360" xr:uid="{00000000-0005-0000-0000-000054820000}"/>
    <cellStyle name="SAPBEXstdDataEmph" xfId="33361" xr:uid="{00000000-0005-0000-0000-000055820000}"/>
    <cellStyle name="SAPBEXstdDataEmph 2" xfId="33362" xr:uid="{00000000-0005-0000-0000-000056820000}"/>
    <cellStyle name="SAPBEXstdDataEmph 2 2" xfId="33363" xr:uid="{00000000-0005-0000-0000-000057820000}"/>
    <cellStyle name="SAPBEXstdDataEmph 2 2 2" xfId="33364" xr:uid="{00000000-0005-0000-0000-000058820000}"/>
    <cellStyle name="SAPBEXstdDataEmph 2 2 2 2" xfId="33365" xr:uid="{00000000-0005-0000-0000-000059820000}"/>
    <cellStyle name="SAPBEXstdDataEmph 2 2 2 3" xfId="33366" xr:uid="{00000000-0005-0000-0000-00005A820000}"/>
    <cellStyle name="SAPBEXstdDataEmph 2 2 2 4" xfId="33367" xr:uid="{00000000-0005-0000-0000-00005B820000}"/>
    <cellStyle name="SAPBEXstdDataEmph 2 2 2 5" xfId="33368" xr:uid="{00000000-0005-0000-0000-00005C820000}"/>
    <cellStyle name="SAPBEXstdDataEmph 2 2 3" xfId="33369" xr:uid="{00000000-0005-0000-0000-00005D820000}"/>
    <cellStyle name="SAPBEXstdDataEmph 2 2 4" xfId="33370" xr:uid="{00000000-0005-0000-0000-00005E820000}"/>
    <cellStyle name="SAPBEXstdDataEmph 2 3" xfId="33371" xr:uid="{00000000-0005-0000-0000-00005F820000}"/>
    <cellStyle name="SAPBEXstdDataEmph 2 3 2" xfId="33372" xr:uid="{00000000-0005-0000-0000-000060820000}"/>
    <cellStyle name="SAPBEXstdDataEmph 2 3 3" xfId="33373" xr:uid="{00000000-0005-0000-0000-000061820000}"/>
    <cellStyle name="SAPBEXstdDataEmph 2 3 4" xfId="33374" xr:uid="{00000000-0005-0000-0000-000062820000}"/>
    <cellStyle name="SAPBEXstdDataEmph 2 3 5" xfId="33375" xr:uid="{00000000-0005-0000-0000-000063820000}"/>
    <cellStyle name="SAPBEXstdDataEmph 2 4" xfId="33376" xr:uid="{00000000-0005-0000-0000-000064820000}"/>
    <cellStyle name="SAPBEXstdDataEmph 3" xfId="33377" xr:uid="{00000000-0005-0000-0000-000065820000}"/>
    <cellStyle name="SAPBEXstdDataEmph 3 2" xfId="33378" xr:uid="{00000000-0005-0000-0000-000066820000}"/>
    <cellStyle name="SAPBEXstdDataEmph 3 2 2" xfId="33379" xr:uid="{00000000-0005-0000-0000-000067820000}"/>
    <cellStyle name="SAPBEXstdDataEmph 3 2 3" xfId="33380" xr:uid="{00000000-0005-0000-0000-000068820000}"/>
    <cellStyle name="SAPBEXstdDataEmph 3 2 4" xfId="33381" xr:uid="{00000000-0005-0000-0000-000069820000}"/>
    <cellStyle name="SAPBEXstdDataEmph 3 2 5" xfId="33382" xr:uid="{00000000-0005-0000-0000-00006A820000}"/>
    <cellStyle name="SAPBEXstdDataEmph 3 3" xfId="33383" xr:uid="{00000000-0005-0000-0000-00006B820000}"/>
    <cellStyle name="SAPBEXstdDataEmph 3 4" xfId="33384" xr:uid="{00000000-0005-0000-0000-00006C820000}"/>
    <cellStyle name="SAPBEXstdDataEmph 4" xfId="33385" xr:uid="{00000000-0005-0000-0000-00006D820000}"/>
    <cellStyle name="SAPBEXstdDataEmph 4 2" xfId="33386" xr:uid="{00000000-0005-0000-0000-00006E820000}"/>
    <cellStyle name="SAPBEXstdDataEmph 4 3" xfId="33387" xr:uid="{00000000-0005-0000-0000-00006F820000}"/>
    <cellStyle name="SAPBEXstdDataEmph 4 4" xfId="33388" xr:uid="{00000000-0005-0000-0000-000070820000}"/>
    <cellStyle name="SAPBEXstdDataEmph 4 5" xfId="33389" xr:uid="{00000000-0005-0000-0000-000071820000}"/>
    <cellStyle name="SAPBEXstdDataEmph 5" xfId="33390" xr:uid="{00000000-0005-0000-0000-000072820000}"/>
    <cellStyle name="SAPBEXstdDataEmph 6" xfId="33391" xr:uid="{00000000-0005-0000-0000-000073820000}"/>
    <cellStyle name="SAPBEXstdItem" xfId="33392" xr:uid="{00000000-0005-0000-0000-000074820000}"/>
    <cellStyle name="SAPBEXstdItem 2" xfId="33393" xr:uid="{00000000-0005-0000-0000-000075820000}"/>
    <cellStyle name="SAPBEXstdItem 2 2" xfId="33394" xr:uid="{00000000-0005-0000-0000-000076820000}"/>
    <cellStyle name="SAPBEXstdItem 2 2 2" xfId="33395" xr:uid="{00000000-0005-0000-0000-000077820000}"/>
    <cellStyle name="SAPBEXstdItem 2 2 2 2" xfId="33396" xr:uid="{00000000-0005-0000-0000-000078820000}"/>
    <cellStyle name="SAPBEXstdItem 2 2 2 3" xfId="33397" xr:uid="{00000000-0005-0000-0000-000079820000}"/>
    <cellStyle name="SAPBEXstdItem 2 2 2 4" xfId="33398" xr:uid="{00000000-0005-0000-0000-00007A820000}"/>
    <cellStyle name="SAPBEXstdItem 2 2 2 5" xfId="33399" xr:uid="{00000000-0005-0000-0000-00007B820000}"/>
    <cellStyle name="SAPBEXstdItem 2 2 3" xfId="33400" xr:uid="{00000000-0005-0000-0000-00007C820000}"/>
    <cellStyle name="SAPBEXstdItem 2 2 4" xfId="33401" xr:uid="{00000000-0005-0000-0000-00007D820000}"/>
    <cellStyle name="SAPBEXstdItem 2 3" xfId="33402" xr:uid="{00000000-0005-0000-0000-00007E820000}"/>
    <cellStyle name="SAPBEXstdItem 2 3 2" xfId="33403" xr:uid="{00000000-0005-0000-0000-00007F820000}"/>
    <cellStyle name="SAPBEXstdItem 2 3 3" xfId="33404" xr:uid="{00000000-0005-0000-0000-000080820000}"/>
    <cellStyle name="SAPBEXstdItem 2 3 4" xfId="33405" xr:uid="{00000000-0005-0000-0000-000081820000}"/>
    <cellStyle name="SAPBEXstdItem 2 3 5" xfId="33406" xr:uid="{00000000-0005-0000-0000-000082820000}"/>
    <cellStyle name="SAPBEXstdItem 2 4" xfId="33407" xr:uid="{00000000-0005-0000-0000-000083820000}"/>
    <cellStyle name="SAPBEXstdItem 3" xfId="33408" xr:uid="{00000000-0005-0000-0000-000084820000}"/>
    <cellStyle name="SAPBEXstdItem 3 2" xfId="33409" xr:uid="{00000000-0005-0000-0000-000085820000}"/>
    <cellStyle name="SAPBEXstdItem 3 2 2" xfId="33410" xr:uid="{00000000-0005-0000-0000-000086820000}"/>
    <cellStyle name="SAPBEXstdItem 3 2 3" xfId="33411" xr:uid="{00000000-0005-0000-0000-000087820000}"/>
    <cellStyle name="SAPBEXstdItem 3 2 4" xfId="33412" xr:uid="{00000000-0005-0000-0000-000088820000}"/>
    <cellStyle name="SAPBEXstdItem 3 2 5" xfId="33413" xr:uid="{00000000-0005-0000-0000-000089820000}"/>
    <cellStyle name="SAPBEXstdItem 3 3" xfId="33414" xr:uid="{00000000-0005-0000-0000-00008A820000}"/>
    <cellStyle name="SAPBEXstdItem 3 4" xfId="33415" xr:uid="{00000000-0005-0000-0000-00008B820000}"/>
    <cellStyle name="SAPBEXstdItem 4" xfId="33416" xr:uid="{00000000-0005-0000-0000-00008C820000}"/>
    <cellStyle name="SAPBEXstdItem 4 2" xfId="33417" xr:uid="{00000000-0005-0000-0000-00008D820000}"/>
    <cellStyle name="SAPBEXstdItem 4 3" xfId="33418" xr:uid="{00000000-0005-0000-0000-00008E820000}"/>
    <cellStyle name="SAPBEXstdItem 4 4" xfId="33419" xr:uid="{00000000-0005-0000-0000-00008F820000}"/>
    <cellStyle name="SAPBEXstdItem 4 5" xfId="33420" xr:uid="{00000000-0005-0000-0000-000090820000}"/>
    <cellStyle name="SAPBEXstdItem 5" xfId="33421" xr:uid="{00000000-0005-0000-0000-000091820000}"/>
    <cellStyle name="SAPBEXstdItem 6" xfId="33422" xr:uid="{00000000-0005-0000-0000-000092820000}"/>
    <cellStyle name="SAPBEXtitle" xfId="33423" xr:uid="{00000000-0005-0000-0000-000093820000}"/>
    <cellStyle name="SAPBEXtitle 2" xfId="33424" xr:uid="{00000000-0005-0000-0000-000094820000}"/>
    <cellStyle name="SAPBEXtitle 2 2" xfId="33425" xr:uid="{00000000-0005-0000-0000-000095820000}"/>
    <cellStyle name="SAPBEXtitle 2 2 2" xfId="33426" xr:uid="{00000000-0005-0000-0000-000096820000}"/>
    <cellStyle name="SAPBEXtitle 2 2 2 2" xfId="33427" xr:uid="{00000000-0005-0000-0000-000097820000}"/>
    <cellStyle name="SAPBEXtitle 2 2 2 3" xfId="33428" xr:uid="{00000000-0005-0000-0000-000098820000}"/>
    <cellStyle name="SAPBEXtitle 2 2 2 4" xfId="33429" xr:uid="{00000000-0005-0000-0000-000099820000}"/>
    <cellStyle name="SAPBEXtitle 2 2 2 5" xfId="33430" xr:uid="{00000000-0005-0000-0000-00009A820000}"/>
    <cellStyle name="SAPBEXtitle 2 2 3" xfId="33431" xr:uid="{00000000-0005-0000-0000-00009B820000}"/>
    <cellStyle name="SAPBEXtitle 2 2 4" xfId="33432" xr:uid="{00000000-0005-0000-0000-00009C820000}"/>
    <cellStyle name="SAPBEXtitle 2 3" xfId="33433" xr:uid="{00000000-0005-0000-0000-00009D820000}"/>
    <cellStyle name="SAPBEXtitle 2 3 2" xfId="33434" xr:uid="{00000000-0005-0000-0000-00009E820000}"/>
    <cellStyle name="SAPBEXtitle 2 3 3" xfId="33435" xr:uid="{00000000-0005-0000-0000-00009F820000}"/>
    <cellStyle name="SAPBEXtitle 2 3 4" xfId="33436" xr:uid="{00000000-0005-0000-0000-0000A0820000}"/>
    <cellStyle name="SAPBEXtitle 2 3 5" xfId="33437" xr:uid="{00000000-0005-0000-0000-0000A1820000}"/>
    <cellStyle name="SAPBEXtitle 2 4" xfId="33438" xr:uid="{00000000-0005-0000-0000-0000A2820000}"/>
    <cellStyle name="SAPBEXtitle 3" xfId="33439" xr:uid="{00000000-0005-0000-0000-0000A3820000}"/>
    <cellStyle name="SAPBEXtitle 3 2" xfId="33440" xr:uid="{00000000-0005-0000-0000-0000A4820000}"/>
    <cellStyle name="SAPBEXtitle 3 2 2" xfId="33441" xr:uid="{00000000-0005-0000-0000-0000A5820000}"/>
    <cellStyle name="SAPBEXtitle 3 2 3" xfId="33442" xr:uid="{00000000-0005-0000-0000-0000A6820000}"/>
    <cellStyle name="SAPBEXtitle 3 2 4" xfId="33443" xr:uid="{00000000-0005-0000-0000-0000A7820000}"/>
    <cellStyle name="SAPBEXtitle 3 2 5" xfId="33444" xr:uid="{00000000-0005-0000-0000-0000A8820000}"/>
    <cellStyle name="SAPBEXtitle 3 3" xfId="33445" xr:uid="{00000000-0005-0000-0000-0000A9820000}"/>
    <cellStyle name="SAPBEXtitle 3 4" xfId="33446" xr:uid="{00000000-0005-0000-0000-0000AA820000}"/>
    <cellStyle name="SAPBEXtitle 4" xfId="33447" xr:uid="{00000000-0005-0000-0000-0000AB820000}"/>
    <cellStyle name="SAPBEXtitle 4 2" xfId="33448" xr:uid="{00000000-0005-0000-0000-0000AC820000}"/>
    <cellStyle name="SAPBEXtitle 4 3" xfId="33449" xr:uid="{00000000-0005-0000-0000-0000AD820000}"/>
    <cellStyle name="SAPBEXtitle 4 4" xfId="33450" xr:uid="{00000000-0005-0000-0000-0000AE820000}"/>
    <cellStyle name="SAPBEXtitle 4 5" xfId="33451" xr:uid="{00000000-0005-0000-0000-0000AF820000}"/>
    <cellStyle name="SAPBEXtitle 5" xfId="33452" xr:uid="{00000000-0005-0000-0000-0000B0820000}"/>
    <cellStyle name="SAPBEXtitle 6" xfId="33453" xr:uid="{00000000-0005-0000-0000-0000B1820000}"/>
    <cellStyle name="SAPBEXundefined" xfId="33454" xr:uid="{00000000-0005-0000-0000-0000B2820000}"/>
    <cellStyle name="SAPBEXundefined 2" xfId="33455" xr:uid="{00000000-0005-0000-0000-0000B3820000}"/>
    <cellStyle name="SAPBEXundefined 2 2" xfId="33456" xr:uid="{00000000-0005-0000-0000-0000B4820000}"/>
    <cellStyle name="SAPBEXundefined 2 2 2" xfId="33457" xr:uid="{00000000-0005-0000-0000-0000B5820000}"/>
    <cellStyle name="SAPBEXundefined 2 2 2 2" xfId="33458" xr:uid="{00000000-0005-0000-0000-0000B6820000}"/>
    <cellStyle name="SAPBEXundefined 2 2 2 3" xfId="33459" xr:uid="{00000000-0005-0000-0000-0000B7820000}"/>
    <cellStyle name="SAPBEXundefined 2 2 2 4" xfId="33460" xr:uid="{00000000-0005-0000-0000-0000B8820000}"/>
    <cellStyle name="SAPBEXundefined 2 2 2 5" xfId="33461" xr:uid="{00000000-0005-0000-0000-0000B9820000}"/>
    <cellStyle name="SAPBEXundefined 2 2 3" xfId="33462" xr:uid="{00000000-0005-0000-0000-0000BA820000}"/>
    <cellStyle name="SAPBEXundefined 2 2 4" xfId="33463" xr:uid="{00000000-0005-0000-0000-0000BB820000}"/>
    <cellStyle name="SAPBEXundefined 2 3" xfId="33464" xr:uid="{00000000-0005-0000-0000-0000BC820000}"/>
    <cellStyle name="SAPBEXundefined 2 3 2" xfId="33465" xr:uid="{00000000-0005-0000-0000-0000BD820000}"/>
    <cellStyle name="SAPBEXundefined 2 3 3" xfId="33466" xr:uid="{00000000-0005-0000-0000-0000BE820000}"/>
    <cellStyle name="SAPBEXundefined 2 3 4" xfId="33467" xr:uid="{00000000-0005-0000-0000-0000BF820000}"/>
    <cellStyle name="SAPBEXundefined 2 3 5" xfId="33468" xr:uid="{00000000-0005-0000-0000-0000C0820000}"/>
    <cellStyle name="SAPBEXundefined 2 4" xfId="33469" xr:uid="{00000000-0005-0000-0000-0000C1820000}"/>
    <cellStyle name="SAPBEXundefined 3" xfId="33470" xr:uid="{00000000-0005-0000-0000-0000C2820000}"/>
    <cellStyle name="SAPBEXundefined 3 2" xfId="33471" xr:uid="{00000000-0005-0000-0000-0000C3820000}"/>
    <cellStyle name="SAPBEXundefined 3 2 2" xfId="33472" xr:uid="{00000000-0005-0000-0000-0000C4820000}"/>
    <cellStyle name="SAPBEXundefined 3 2 3" xfId="33473" xr:uid="{00000000-0005-0000-0000-0000C5820000}"/>
    <cellStyle name="SAPBEXundefined 3 2 4" xfId="33474" xr:uid="{00000000-0005-0000-0000-0000C6820000}"/>
    <cellStyle name="SAPBEXundefined 3 2 5" xfId="33475" xr:uid="{00000000-0005-0000-0000-0000C7820000}"/>
    <cellStyle name="SAPBEXundefined 3 3" xfId="33476" xr:uid="{00000000-0005-0000-0000-0000C8820000}"/>
    <cellStyle name="SAPBEXundefined 3 4" xfId="33477" xr:uid="{00000000-0005-0000-0000-0000C9820000}"/>
    <cellStyle name="SAPBEXundefined 4" xfId="33478" xr:uid="{00000000-0005-0000-0000-0000CA820000}"/>
    <cellStyle name="SAPBEXundefined 4 2" xfId="33479" xr:uid="{00000000-0005-0000-0000-0000CB820000}"/>
    <cellStyle name="SAPBEXundefined 4 3" xfId="33480" xr:uid="{00000000-0005-0000-0000-0000CC820000}"/>
    <cellStyle name="SAPBEXundefined 4 4" xfId="33481" xr:uid="{00000000-0005-0000-0000-0000CD820000}"/>
    <cellStyle name="SAPBEXundefined 4 5" xfId="33482" xr:uid="{00000000-0005-0000-0000-0000CE820000}"/>
    <cellStyle name="SAPBEXundefined 5" xfId="33483" xr:uid="{00000000-0005-0000-0000-0000CF820000}"/>
    <cellStyle name="SAPBEXundefined 6" xfId="33484" xr:uid="{00000000-0005-0000-0000-0000D0820000}"/>
    <cellStyle name="serJet 1200 Series PCL 6" xfId="33485" xr:uid="{00000000-0005-0000-0000-0000D1820000}"/>
    <cellStyle name="serJet 1200 Series PCL 6 2" xfId="33486" xr:uid="{00000000-0005-0000-0000-0000D2820000}"/>
    <cellStyle name="serJet 1200 Series PCL 6 3" xfId="33487" xr:uid="{00000000-0005-0000-0000-0000D3820000}"/>
    <cellStyle name="serJet 1200 Series PCL 6 4" xfId="33488" xr:uid="{00000000-0005-0000-0000-0000D4820000}"/>
    <cellStyle name="serJet 1200 Series PCL 6 5" xfId="33489" xr:uid="{00000000-0005-0000-0000-0000D5820000}"/>
    <cellStyle name="serJet 1200 Series PCL 6 6" xfId="33490" xr:uid="{00000000-0005-0000-0000-0000D6820000}"/>
    <cellStyle name="SHADEDSTORES" xfId="33491" xr:uid="{00000000-0005-0000-0000-0000D7820000}"/>
    <cellStyle name="SHADEDSTORES 2" xfId="33492" xr:uid="{00000000-0005-0000-0000-0000D8820000}"/>
    <cellStyle name="SHADEDSTORES 2 2" xfId="33493" xr:uid="{00000000-0005-0000-0000-0000D9820000}"/>
    <cellStyle name="SHADEDSTORES 2 2 2" xfId="33494" xr:uid="{00000000-0005-0000-0000-0000DA820000}"/>
    <cellStyle name="SHADEDSTORES 2 2 2 2" xfId="33495" xr:uid="{00000000-0005-0000-0000-0000DB820000}"/>
    <cellStyle name="SHADEDSTORES 2 2 2 3" xfId="33496" xr:uid="{00000000-0005-0000-0000-0000DC820000}"/>
    <cellStyle name="SHADEDSTORES 2 2 2 4" xfId="33497" xr:uid="{00000000-0005-0000-0000-0000DD820000}"/>
    <cellStyle name="SHADEDSTORES 2 2 2 5" xfId="33498" xr:uid="{00000000-0005-0000-0000-0000DE820000}"/>
    <cellStyle name="SHADEDSTORES 2 2 3" xfId="33499" xr:uid="{00000000-0005-0000-0000-0000DF820000}"/>
    <cellStyle name="SHADEDSTORES 2 3" xfId="33500" xr:uid="{00000000-0005-0000-0000-0000E0820000}"/>
    <cellStyle name="SHADEDSTORES 2 3 2" xfId="33501" xr:uid="{00000000-0005-0000-0000-0000E1820000}"/>
    <cellStyle name="SHADEDSTORES 2 3 3" xfId="33502" xr:uid="{00000000-0005-0000-0000-0000E2820000}"/>
    <cellStyle name="SHADEDSTORES 2 3 4" xfId="33503" xr:uid="{00000000-0005-0000-0000-0000E3820000}"/>
    <cellStyle name="SHADEDSTORES 2 3 5" xfId="33504" xr:uid="{00000000-0005-0000-0000-0000E4820000}"/>
    <cellStyle name="SHADEDSTORES 2 4" xfId="33505" xr:uid="{00000000-0005-0000-0000-0000E5820000}"/>
    <cellStyle name="SHADEDSTORES 3" xfId="33506" xr:uid="{00000000-0005-0000-0000-0000E6820000}"/>
    <cellStyle name="SHADEDSTORES 3 2" xfId="33507" xr:uid="{00000000-0005-0000-0000-0000E7820000}"/>
    <cellStyle name="SHADEDSTORES 3 2 2" xfId="33508" xr:uid="{00000000-0005-0000-0000-0000E8820000}"/>
    <cellStyle name="SHADEDSTORES 3 2 3" xfId="33509" xr:uid="{00000000-0005-0000-0000-0000E9820000}"/>
    <cellStyle name="SHADEDSTORES 3 2 4" xfId="33510" xr:uid="{00000000-0005-0000-0000-0000EA820000}"/>
    <cellStyle name="SHADEDSTORES 3 2 5" xfId="33511" xr:uid="{00000000-0005-0000-0000-0000EB820000}"/>
    <cellStyle name="SHADEDSTORES 3 3" xfId="33512" xr:uid="{00000000-0005-0000-0000-0000EC820000}"/>
    <cellStyle name="SHADEDSTORES 4" xfId="33513" xr:uid="{00000000-0005-0000-0000-0000ED820000}"/>
    <cellStyle name="SHADEDSTORES 4 2" xfId="33514" xr:uid="{00000000-0005-0000-0000-0000EE820000}"/>
    <cellStyle name="SHADEDSTORES 4 3" xfId="33515" xr:uid="{00000000-0005-0000-0000-0000EF820000}"/>
    <cellStyle name="SHADEDSTORES 4 4" xfId="33516" xr:uid="{00000000-0005-0000-0000-0000F0820000}"/>
    <cellStyle name="SHADEDSTORES 4 5" xfId="33517" xr:uid="{00000000-0005-0000-0000-0000F1820000}"/>
    <cellStyle name="SHADEDSTORES 5" xfId="33518" xr:uid="{00000000-0005-0000-0000-0000F2820000}"/>
    <cellStyle name="SHADEDSTORES 6" xfId="33519" xr:uid="{00000000-0005-0000-0000-0000F3820000}"/>
    <cellStyle name="songuyen" xfId="33520" xr:uid="{00000000-0005-0000-0000-0000F4820000}"/>
    <cellStyle name="songuyen 2" xfId="33521" xr:uid="{00000000-0005-0000-0000-0000F5820000}"/>
    <cellStyle name="songuyen 3" xfId="33522" xr:uid="{00000000-0005-0000-0000-0000F6820000}"/>
    <cellStyle name="songuyen 4" xfId="33523" xr:uid="{00000000-0005-0000-0000-0000F7820000}"/>
    <cellStyle name="songuyen 5" xfId="33524" xr:uid="{00000000-0005-0000-0000-0000F8820000}"/>
    <cellStyle name="songuyen 6" xfId="33525" xr:uid="{00000000-0005-0000-0000-0000F9820000}"/>
    <cellStyle name="specstores" xfId="33526" xr:uid="{00000000-0005-0000-0000-0000FA820000}"/>
    <cellStyle name="specstores 2" xfId="33527" xr:uid="{00000000-0005-0000-0000-0000FB820000}"/>
    <cellStyle name="specstores 3" xfId="33528" xr:uid="{00000000-0005-0000-0000-0000FC820000}"/>
    <cellStyle name="specstores 4" xfId="33529" xr:uid="{00000000-0005-0000-0000-0000FD820000}"/>
    <cellStyle name="specstores 5" xfId="33530" xr:uid="{00000000-0005-0000-0000-0000FE820000}"/>
    <cellStyle name="specstores 6" xfId="33531" xr:uid="{00000000-0005-0000-0000-0000FF820000}"/>
    <cellStyle name="Standard_AAbgleich" xfId="33532" xr:uid="{00000000-0005-0000-0000-000000830000}"/>
    <cellStyle name="STTDG" xfId="33533" xr:uid="{00000000-0005-0000-0000-000001830000}"/>
    <cellStyle name="STTDG 2" xfId="33534" xr:uid="{00000000-0005-0000-0000-000002830000}"/>
    <cellStyle name="STTDG 3" xfId="33535" xr:uid="{00000000-0005-0000-0000-000003830000}"/>
    <cellStyle name="STTDG 4" xfId="33536" xr:uid="{00000000-0005-0000-0000-000004830000}"/>
    <cellStyle name="STTDG 5" xfId="33537" xr:uid="{00000000-0005-0000-0000-000005830000}"/>
    <cellStyle name="STTDG 6" xfId="33538" xr:uid="{00000000-0005-0000-0000-000006830000}"/>
    <cellStyle name="style" xfId="33539" xr:uid="{00000000-0005-0000-0000-000007830000}"/>
    <cellStyle name="Style 1" xfId="33540" xr:uid="{00000000-0005-0000-0000-000008830000}"/>
    <cellStyle name="Style 1 2" xfId="33541" xr:uid="{00000000-0005-0000-0000-000009830000}"/>
    <cellStyle name="Style 1 2 2" xfId="33542" xr:uid="{00000000-0005-0000-0000-00000A830000}"/>
    <cellStyle name="Style 1 2 3" xfId="33543" xr:uid="{00000000-0005-0000-0000-00000B830000}"/>
    <cellStyle name="Style 1 2 4" xfId="33544" xr:uid="{00000000-0005-0000-0000-00000C830000}"/>
    <cellStyle name="Style 1 2 5" xfId="33545" xr:uid="{00000000-0005-0000-0000-00000D830000}"/>
    <cellStyle name="Style 1 3" xfId="33546" xr:uid="{00000000-0005-0000-0000-00000E830000}"/>
    <cellStyle name="Style 1 3 2" xfId="33547" xr:uid="{00000000-0005-0000-0000-00000F830000}"/>
    <cellStyle name="Style 1 3 3" xfId="33548" xr:uid="{00000000-0005-0000-0000-000010830000}"/>
    <cellStyle name="Style 1 4" xfId="33549" xr:uid="{00000000-0005-0000-0000-000011830000}"/>
    <cellStyle name="Style 1 5" xfId="33550" xr:uid="{00000000-0005-0000-0000-000012830000}"/>
    <cellStyle name="Style 1 6" xfId="33551" xr:uid="{00000000-0005-0000-0000-000013830000}"/>
    <cellStyle name="Style 1 7" xfId="33552" xr:uid="{00000000-0005-0000-0000-000014830000}"/>
    <cellStyle name="Style 10" xfId="33553" xr:uid="{00000000-0005-0000-0000-000015830000}"/>
    <cellStyle name="Style 10 2" xfId="33554" xr:uid="{00000000-0005-0000-0000-000016830000}"/>
    <cellStyle name="Style 10 2 2" xfId="33555" xr:uid="{00000000-0005-0000-0000-000017830000}"/>
    <cellStyle name="Style 10 2 3" xfId="33556" xr:uid="{00000000-0005-0000-0000-000018830000}"/>
    <cellStyle name="Style 10 2 4" xfId="33557" xr:uid="{00000000-0005-0000-0000-000019830000}"/>
    <cellStyle name="Style 10 3" xfId="33558" xr:uid="{00000000-0005-0000-0000-00001A830000}"/>
    <cellStyle name="Style 10 4" xfId="33559" xr:uid="{00000000-0005-0000-0000-00001B830000}"/>
    <cellStyle name="Style 10 5" xfId="33560" xr:uid="{00000000-0005-0000-0000-00001C830000}"/>
    <cellStyle name="Style 10 6" xfId="33561" xr:uid="{00000000-0005-0000-0000-00001D830000}"/>
    <cellStyle name="Style 100" xfId="33562" xr:uid="{00000000-0005-0000-0000-00001E830000}"/>
    <cellStyle name="Style 100 2" xfId="33563" xr:uid="{00000000-0005-0000-0000-00001F830000}"/>
    <cellStyle name="Style 100 3" xfId="33564" xr:uid="{00000000-0005-0000-0000-000020830000}"/>
    <cellStyle name="Style 101" xfId="33565" xr:uid="{00000000-0005-0000-0000-000021830000}"/>
    <cellStyle name="Style 101 2" xfId="33566" xr:uid="{00000000-0005-0000-0000-000022830000}"/>
    <cellStyle name="Style 101 3" xfId="33567" xr:uid="{00000000-0005-0000-0000-000023830000}"/>
    <cellStyle name="Style 102" xfId="33568" xr:uid="{00000000-0005-0000-0000-000024830000}"/>
    <cellStyle name="Style 102 2" xfId="33569" xr:uid="{00000000-0005-0000-0000-000025830000}"/>
    <cellStyle name="Style 102 3" xfId="33570" xr:uid="{00000000-0005-0000-0000-000026830000}"/>
    <cellStyle name="Style 103" xfId="33571" xr:uid="{00000000-0005-0000-0000-000027830000}"/>
    <cellStyle name="Style 103 2" xfId="33572" xr:uid="{00000000-0005-0000-0000-000028830000}"/>
    <cellStyle name="Style 103 3" xfId="33573" xr:uid="{00000000-0005-0000-0000-000029830000}"/>
    <cellStyle name="Style 104" xfId="33574" xr:uid="{00000000-0005-0000-0000-00002A830000}"/>
    <cellStyle name="Style 104 2" xfId="33575" xr:uid="{00000000-0005-0000-0000-00002B830000}"/>
    <cellStyle name="Style 104 3" xfId="33576" xr:uid="{00000000-0005-0000-0000-00002C830000}"/>
    <cellStyle name="Style 105" xfId="33577" xr:uid="{00000000-0005-0000-0000-00002D830000}"/>
    <cellStyle name="Style 105 2" xfId="33578" xr:uid="{00000000-0005-0000-0000-00002E830000}"/>
    <cellStyle name="Style 105 3" xfId="33579" xr:uid="{00000000-0005-0000-0000-00002F830000}"/>
    <cellStyle name="Style 106" xfId="33580" xr:uid="{00000000-0005-0000-0000-000030830000}"/>
    <cellStyle name="Style 106 2" xfId="33581" xr:uid="{00000000-0005-0000-0000-000031830000}"/>
    <cellStyle name="Style 106 3" xfId="33582" xr:uid="{00000000-0005-0000-0000-000032830000}"/>
    <cellStyle name="Style 107" xfId="33583" xr:uid="{00000000-0005-0000-0000-000033830000}"/>
    <cellStyle name="Style 107 2" xfId="33584" xr:uid="{00000000-0005-0000-0000-000034830000}"/>
    <cellStyle name="Style 107 3" xfId="33585" xr:uid="{00000000-0005-0000-0000-000035830000}"/>
    <cellStyle name="Style 108" xfId="33586" xr:uid="{00000000-0005-0000-0000-000036830000}"/>
    <cellStyle name="Style 108 2" xfId="33587" xr:uid="{00000000-0005-0000-0000-000037830000}"/>
    <cellStyle name="Style 108 3" xfId="33588" xr:uid="{00000000-0005-0000-0000-000038830000}"/>
    <cellStyle name="Style 109" xfId="33589" xr:uid="{00000000-0005-0000-0000-000039830000}"/>
    <cellStyle name="Style 109 2" xfId="33590" xr:uid="{00000000-0005-0000-0000-00003A830000}"/>
    <cellStyle name="Style 109 3" xfId="33591" xr:uid="{00000000-0005-0000-0000-00003B830000}"/>
    <cellStyle name="Style 11" xfId="33592" xr:uid="{00000000-0005-0000-0000-00003C830000}"/>
    <cellStyle name="Style 11 2" xfId="33593" xr:uid="{00000000-0005-0000-0000-00003D830000}"/>
    <cellStyle name="Style 11 2 2" xfId="33594" xr:uid="{00000000-0005-0000-0000-00003E830000}"/>
    <cellStyle name="Style 11 2 3" xfId="33595" xr:uid="{00000000-0005-0000-0000-00003F830000}"/>
    <cellStyle name="Style 11 2 4" xfId="33596" xr:uid="{00000000-0005-0000-0000-000040830000}"/>
    <cellStyle name="Style 11 3" xfId="33597" xr:uid="{00000000-0005-0000-0000-000041830000}"/>
    <cellStyle name="Style 11 4" xfId="33598" xr:uid="{00000000-0005-0000-0000-000042830000}"/>
    <cellStyle name="Style 11 5" xfId="33599" xr:uid="{00000000-0005-0000-0000-000043830000}"/>
    <cellStyle name="Style 11 6" xfId="33600" xr:uid="{00000000-0005-0000-0000-000044830000}"/>
    <cellStyle name="Style 110" xfId="33601" xr:uid="{00000000-0005-0000-0000-000045830000}"/>
    <cellStyle name="Style 110 2" xfId="33602" xr:uid="{00000000-0005-0000-0000-000046830000}"/>
    <cellStyle name="Style 110 3" xfId="33603" xr:uid="{00000000-0005-0000-0000-000047830000}"/>
    <cellStyle name="Style 111" xfId="33604" xr:uid="{00000000-0005-0000-0000-000048830000}"/>
    <cellStyle name="Style 111 2" xfId="33605" xr:uid="{00000000-0005-0000-0000-000049830000}"/>
    <cellStyle name="Style 111 3" xfId="33606" xr:uid="{00000000-0005-0000-0000-00004A830000}"/>
    <cellStyle name="Style 112" xfId="33607" xr:uid="{00000000-0005-0000-0000-00004B830000}"/>
    <cellStyle name="Style 112 2" xfId="33608" xr:uid="{00000000-0005-0000-0000-00004C830000}"/>
    <cellStyle name="Style 112 3" xfId="33609" xr:uid="{00000000-0005-0000-0000-00004D830000}"/>
    <cellStyle name="Style 113" xfId="33610" xr:uid="{00000000-0005-0000-0000-00004E830000}"/>
    <cellStyle name="Style 113 2" xfId="33611" xr:uid="{00000000-0005-0000-0000-00004F830000}"/>
    <cellStyle name="Style 113 3" xfId="33612" xr:uid="{00000000-0005-0000-0000-000050830000}"/>
    <cellStyle name="Style 114" xfId="33613" xr:uid="{00000000-0005-0000-0000-000051830000}"/>
    <cellStyle name="Style 114 2" xfId="33614" xr:uid="{00000000-0005-0000-0000-000052830000}"/>
    <cellStyle name="Style 114 3" xfId="33615" xr:uid="{00000000-0005-0000-0000-000053830000}"/>
    <cellStyle name="Style 115" xfId="33616" xr:uid="{00000000-0005-0000-0000-000054830000}"/>
    <cellStyle name="Style 115 2" xfId="33617" xr:uid="{00000000-0005-0000-0000-000055830000}"/>
    <cellStyle name="Style 115 3" xfId="33618" xr:uid="{00000000-0005-0000-0000-000056830000}"/>
    <cellStyle name="Style 116" xfId="33619" xr:uid="{00000000-0005-0000-0000-000057830000}"/>
    <cellStyle name="Style 116 2" xfId="33620" xr:uid="{00000000-0005-0000-0000-000058830000}"/>
    <cellStyle name="Style 116 3" xfId="33621" xr:uid="{00000000-0005-0000-0000-000059830000}"/>
    <cellStyle name="Style 117" xfId="33622" xr:uid="{00000000-0005-0000-0000-00005A830000}"/>
    <cellStyle name="Style 117 2" xfId="33623" xr:uid="{00000000-0005-0000-0000-00005B830000}"/>
    <cellStyle name="Style 117 3" xfId="33624" xr:uid="{00000000-0005-0000-0000-00005C830000}"/>
    <cellStyle name="Style 118" xfId="33625" xr:uid="{00000000-0005-0000-0000-00005D830000}"/>
    <cellStyle name="Style 118 2" xfId="33626" xr:uid="{00000000-0005-0000-0000-00005E830000}"/>
    <cellStyle name="Style 118 3" xfId="33627" xr:uid="{00000000-0005-0000-0000-00005F830000}"/>
    <cellStyle name="Style 119" xfId="33628" xr:uid="{00000000-0005-0000-0000-000060830000}"/>
    <cellStyle name="Style 119 2" xfId="33629" xr:uid="{00000000-0005-0000-0000-000061830000}"/>
    <cellStyle name="Style 119 3" xfId="33630" xr:uid="{00000000-0005-0000-0000-000062830000}"/>
    <cellStyle name="Style 12" xfId="33631" xr:uid="{00000000-0005-0000-0000-000063830000}"/>
    <cellStyle name="Style 12 2" xfId="33632" xr:uid="{00000000-0005-0000-0000-000064830000}"/>
    <cellStyle name="Style 12 2 2" xfId="33633" xr:uid="{00000000-0005-0000-0000-000065830000}"/>
    <cellStyle name="Style 12 2 3" xfId="33634" xr:uid="{00000000-0005-0000-0000-000066830000}"/>
    <cellStyle name="Style 12 2 4" xfId="33635" xr:uid="{00000000-0005-0000-0000-000067830000}"/>
    <cellStyle name="Style 12 3" xfId="33636" xr:uid="{00000000-0005-0000-0000-000068830000}"/>
    <cellStyle name="Style 12 4" xfId="33637" xr:uid="{00000000-0005-0000-0000-000069830000}"/>
    <cellStyle name="Style 12 5" xfId="33638" xr:uid="{00000000-0005-0000-0000-00006A830000}"/>
    <cellStyle name="Style 12 6" xfId="33639" xr:uid="{00000000-0005-0000-0000-00006B830000}"/>
    <cellStyle name="Style 120" xfId="33640" xr:uid="{00000000-0005-0000-0000-00006C830000}"/>
    <cellStyle name="Style 120 2" xfId="33641" xr:uid="{00000000-0005-0000-0000-00006D830000}"/>
    <cellStyle name="Style 120 3" xfId="33642" xr:uid="{00000000-0005-0000-0000-00006E830000}"/>
    <cellStyle name="Style 121" xfId="33643" xr:uid="{00000000-0005-0000-0000-00006F830000}"/>
    <cellStyle name="Style 121 2" xfId="33644" xr:uid="{00000000-0005-0000-0000-000070830000}"/>
    <cellStyle name="Style 121 3" xfId="33645" xr:uid="{00000000-0005-0000-0000-000071830000}"/>
    <cellStyle name="Style 122" xfId="33646" xr:uid="{00000000-0005-0000-0000-000072830000}"/>
    <cellStyle name="Style 122 2" xfId="33647" xr:uid="{00000000-0005-0000-0000-000073830000}"/>
    <cellStyle name="Style 122 3" xfId="33648" xr:uid="{00000000-0005-0000-0000-000074830000}"/>
    <cellStyle name="Style 123" xfId="33649" xr:uid="{00000000-0005-0000-0000-000075830000}"/>
    <cellStyle name="Style 123 2" xfId="33650" xr:uid="{00000000-0005-0000-0000-000076830000}"/>
    <cellStyle name="Style 123 3" xfId="33651" xr:uid="{00000000-0005-0000-0000-000077830000}"/>
    <cellStyle name="Style 124" xfId="33652" xr:uid="{00000000-0005-0000-0000-000078830000}"/>
    <cellStyle name="Style 124 2" xfId="33653" xr:uid="{00000000-0005-0000-0000-000079830000}"/>
    <cellStyle name="Style 124 3" xfId="33654" xr:uid="{00000000-0005-0000-0000-00007A830000}"/>
    <cellStyle name="Style 125" xfId="33655" xr:uid="{00000000-0005-0000-0000-00007B830000}"/>
    <cellStyle name="Style 125 2" xfId="33656" xr:uid="{00000000-0005-0000-0000-00007C830000}"/>
    <cellStyle name="Style 125 3" xfId="33657" xr:uid="{00000000-0005-0000-0000-00007D830000}"/>
    <cellStyle name="Style 126" xfId="33658" xr:uid="{00000000-0005-0000-0000-00007E830000}"/>
    <cellStyle name="Style 126 2" xfId="33659" xr:uid="{00000000-0005-0000-0000-00007F830000}"/>
    <cellStyle name="Style 126 3" xfId="33660" xr:uid="{00000000-0005-0000-0000-000080830000}"/>
    <cellStyle name="Style 127" xfId="33661" xr:uid="{00000000-0005-0000-0000-000081830000}"/>
    <cellStyle name="Style 127 2" xfId="33662" xr:uid="{00000000-0005-0000-0000-000082830000}"/>
    <cellStyle name="Style 127 3" xfId="33663" xr:uid="{00000000-0005-0000-0000-000083830000}"/>
    <cellStyle name="Style 128" xfId="33664" xr:uid="{00000000-0005-0000-0000-000084830000}"/>
    <cellStyle name="Style 128 2" xfId="33665" xr:uid="{00000000-0005-0000-0000-000085830000}"/>
    <cellStyle name="Style 128 3" xfId="33666" xr:uid="{00000000-0005-0000-0000-000086830000}"/>
    <cellStyle name="Style 129" xfId="33667" xr:uid="{00000000-0005-0000-0000-000087830000}"/>
    <cellStyle name="Style 129 2" xfId="33668" xr:uid="{00000000-0005-0000-0000-000088830000}"/>
    <cellStyle name="Style 129 3" xfId="33669" xr:uid="{00000000-0005-0000-0000-000089830000}"/>
    <cellStyle name="Style 13" xfId="33670" xr:uid="{00000000-0005-0000-0000-00008A830000}"/>
    <cellStyle name="Style 13 2" xfId="33671" xr:uid="{00000000-0005-0000-0000-00008B830000}"/>
    <cellStyle name="Style 13 2 2" xfId="33672" xr:uid="{00000000-0005-0000-0000-00008C830000}"/>
    <cellStyle name="Style 13 2 3" xfId="33673" xr:uid="{00000000-0005-0000-0000-00008D830000}"/>
    <cellStyle name="Style 13 2 4" xfId="33674" xr:uid="{00000000-0005-0000-0000-00008E830000}"/>
    <cellStyle name="Style 13 3" xfId="33675" xr:uid="{00000000-0005-0000-0000-00008F830000}"/>
    <cellStyle name="Style 13 4" xfId="33676" xr:uid="{00000000-0005-0000-0000-000090830000}"/>
    <cellStyle name="Style 13 5" xfId="33677" xr:uid="{00000000-0005-0000-0000-000091830000}"/>
    <cellStyle name="Style 13 6" xfId="33678" xr:uid="{00000000-0005-0000-0000-000092830000}"/>
    <cellStyle name="Style 130" xfId="33679" xr:uid="{00000000-0005-0000-0000-000093830000}"/>
    <cellStyle name="Style 130 2" xfId="33680" xr:uid="{00000000-0005-0000-0000-000094830000}"/>
    <cellStyle name="Style 130 3" xfId="33681" xr:uid="{00000000-0005-0000-0000-000095830000}"/>
    <cellStyle name="Style 131" xfId="33682" xr:uid="{00000000-0005-0000-0000-000096830000}"/>
    <cellStyle name="Style 131 2" xfId="33683" xr:uid="{00000000-0005-0000-0000-000097830000}"/>
    <cellStyle name="Style 131 3" xfId="33684" xr:uid="{00000000-0005-0000-0000-000098830000}"/>
    <cellStyle name="Style 132" xfId="33685" xr:uid="{00000000-0005-0000-0000-000099830000}"/>
    <cellStyle name="Style 132 2" xfId="33686" xr:uid="{00000000-0005-0000-0000-00009A830000}"/>
    <cellStyle name="Style 132 3" xfId="33687" xr:uid="{00000000-0005-0000-0000-00009B830000}"/>
    <cellStyle name="Style 133" xfId="33688" xr:uid="{00000000-0005-0000-0000-00009C830000}"/>
    <cellStyle name="Style 133 2" xfId="33689" xr:uid="{00000000-0005-0000-0000-00009D830000}"/>
    <cellStyle name="Style 133 3" xfId="33690" xr:uid="{00000000-0005-0000-0000-00009E830000}"/>
    <cellStyle name="Style 134" xfId="33691" xr:uid="{00000000-0005-0000-0000-00009F830000}"/>
    <cellStyle name="Style 134 2" xfId="33692" xr:uid="{00000000-0005-0000-0000-0000A0830000}"/>
    <cellStyle name="Style 134 3" xfId="33693" xr:uid="{00000000-0005-0000-0000-0000A1830000}"/>
    <cellStyle name="Style 135" xfId="33694" xr:uid="{00000000-0005-0000-0000-0000A2830000}"/>
    <cellStyle name="Style 135 2" xfId="33695" xr:uid="{00000000-0005-0000-0000-0000A3830000}"/>
    <cellStyle name="Style 135 3" xfId="33696" xr:uid="{00000000-0005-0000-0000-0000A4830000}"/>
    <cellStyle name="Style 136" xfId="33697" xr:uid="{00000000-0005-0000-0000-0000A5830000}"/>
    <cellStyle name="Style 136 2" xfId="33698" xr:uid="{00000000-0005-0000-0000-0000A6830000}"/>
    <cellStyle name="Style 136 3" xfId="33699" xr:uid="{00000000-0005-0000-0000-0000A7830000}"/>
    <cellStyle name="Style 137" xfId="33700" xr:uid="{00000000-0005-0000-0000-0000A8830000}"/>
    <cellStyle name="Style 137 2" xfId="33701" xr:uid="{00000000-0005-0000-0000-0000A9830000}"/>
    <cellStyle name="Style 137 3" xfId="33702" xr:uid="{00000000-0005-0000-0000-0000AA830000}"/>
    <cellStyle name="Style 138" xfId="33703" xr:uid="{00000000-0005-0000-0000-0000AB830000}"/>
    <cellStyle name="Style 138 2" xfId="33704" xr:uid="{00000000-0005-0000-0000-0000AC830000}"/>
    <cellStyle name="Style 138 3" xfId="33705" xr:uid="{00000000-0005-0000-0000-0000AD830000}"/>
    <cellStyle name="Style 139" xfId="33706" xr:uid="{00000000-0005-0000-0000-0000AE830000}"/>
    <cellStyle name="Style 139 2" xfId="33707" xr:uid="{00000000-0005-0000-0000-0000AF830000}"/>
    <cellStyle name="Style 139 3" xfId="33708" xr:uid="{00000000-0005-0000-0000-0000B0830000}"/>
    <cellStyle name="Style 14" xfId="33709" xr:uid="{00000000-0005-0000-0000-0000B1830000}"/>
    <cellStyle name="Style 14 2" xfId="33710" xr:uid="{00000000-0005-0000-0000-0000B2830000}"/>
    <cellStyle name="Style 14 2 2" xfId="33711" xr:uid="{00000000-0005-0000-0000-0000B3830000}"/>
    <cellStyle name="Style 14 2 3" xfId="33712" xr:uid="{00000000-0005-0000-0000-0000B4830000}"/>
    <cellStyle name="Style 14 2 4" xfId="33713" xr:uid="{00000000-0005-0000-0000-0000B5830000}"/>
    <cellStyle name="Style 14 3" xfId="33714" xr:uid="{00000000-0005-0000-0000-0000B6830000}"/>
    <cellStyle name="Style 14 4" xfId="33715" xr:uid="{00000000-0005-0000-0000-0000B7830000}"/>
    <cellStyle name="Style 14 5" xfId="33716" xr:uid="{00000000-0005-0000-0000-0000B8830000}"/>
    <cellStyle name="Style 14 6" xfId="33717" xr:uid="{00000000-0005-0000-0000-0000B9830000}"/>
    <cellStyle name="Style 140" xfId="33718" xr:uid="{00000000-0005-0000-0000-0000BA830000}"/>
    <cellStyle name="Style 140 2" xfId="33719" xr:uid="{00000000-0005-0000-0000-0000BB830000}"/>
    <cellStyle name="Style 140 3" xfId="33720" xr:uid="{00000000-0005-0000-0000-0000BC830000}"/>
    <cellStyle name="Style 141" xfId="33721" xr:uid="{00000000-0005-0000-0000-0000BD830000}"/>
    <cellStyle name="Style 141 2" xfId="33722" xr:uid="{00000000-0005-0000-0000-0000BE830000}"/>
    <cellStyle name="Style 141 3" xfId="33723" xr:uid="{00000000-0005-0000-0000-0000BF830000}"/>
    <cellStyle name="Style 142" xfId="33724" xr:uid="{00000000-0005-0000-0000-0000C0830000}"/>
    <cellStyle name="Style 142 2" xfId="33725" xr:uid="{00000000-0005-0000-0000-0000C1830000}"/>
    <cellStyle name="Style 142 3" xfId="33726" xr:uid="{00000000-0005-0000-0000-0000C2830000}"/>
    <cellStyle name="Style 143" xfId="33727" xr:uid="{00000000-0005-0000-0000-0000C3830000}"/>
    <cellStyle name="Style 143 2" xfId="33728" xr:uid="{00000000-0005-0000-0000-0000C4830000}"/>
    <cellStyle name="Style 143 3" xfId="33729" xr:uid="{00000000-0005-0000-0000-0000C5830000}"/>
    <cellStyle name="Style 144" xfId="33730" xr:uid="{00000000-0005-0000-0000-0000C6830000}"/>
    <cellStyle name="Style 144 2" xfId="33731" xr:uid="{00000000-0005-0000-0000-0000C7830000}"/>
    <cellStyle name="Style 144 3" xfId="33732" xr:uid="{00000000-0005-0000-0000-0000C8830000}"/>
    <cellStyle name="Style 145" xfId="33733" xr:uid="{00000000-0005-0000-0000-0000C9830000}"/>
    <cellStyle name="Style 145 2" xfId="33734" xr:uid="{00000000-0005-0000-0000-0000CA830000}"/>
    <cellStyle name="Style 145 3" xfId="33735" xr:uid="{00000000-0005-0000-0000-0000CB830000}"/>
    <cellStyle name="Style 146" xfId="33736" xr:uid="{00000000-0005-0000-0000-0000CC830000}"/>
    <cellStyle name="Style 146 2" xfId="33737" xr:uid="{00000000-0005-0000-0000-0000CD830000}"/>
    <cellStyle name="Style 146 3" xfId="33738" xr:uid="{00000000-0005-0000-0000-0000CE830000}"/>
    <cellStyle name="Style 147" xfId="33739" xr:uid="{00000000-0005-0000-0000-0000CF830000}"/>
    <cellStyle name="Style 147 2" xfId="33740" xr:uid="{00000000-0005-0000-0000-0000D0830000}"/>
    <cellStyle name="Style 147 3" xfId="33741" xr:uid="{00000000-0005-0000-0000-0000D1830000}"/>
    <cellStyle name="Style 148" xfId="33742" xr:uid="{00000000-0005-0000-0000-0000D2830000}"/>
    <cellStyle name="Style 148 2" xfId="33743" xr:uid="{00000000-0005-0000-0000-0000D3830000}"/>
    <cellStyle name="Style 148 3" xfId="33744" xr:uid="{00000000-0005-0000-0000-0000D4830000}"/>
    <cellStyle name="Style 149" xfId="33745" xr:uid="{00000000-0005-0000-0000-0000D5830000}"/>
    <cellStyle name="Style 149 2" xfId="33746" xr:uid="{00000000-0005-0000-0000-0000D6830000}"/>
    <cellStyle name="Style 149 3" xfId="33747" xr:uid="{00000000-0005-0000-0000-0000D7830000}"/>
    <cellStyle name="Style 15" xfId="33748" xr:uid="{00000000-0005-0000-0000-0000D8830000}"/>
    <cellStyle name="Style 15 2" xfId="33749" xr:uid="{00000000-0005-0000-0000-0000D9830000}"/>
    <cellStyle name="Style 15 2 2" xfId="33750" xr:uid="{00000000-0005-0000-0000-0000DA830000}"/>
    <cellStyle name="Style 15 2 3" xfId="33751" xr:uid="{00000000-0005-0000-0000-0000DB830000}"/>
    <cellStyle name="Style 15 2 4" xfId="33752" xr:uid="{00000000-0005-0000-0000-0000DC830000}"/>
    <cellStyle name="Style 15 3" xfId="33753" xr:uid="{00000000-0005-0000-0000-0000DD830000}"/>
    <cellStyle name="Style 15 4" xfId="33754" xr:uid="{00000000-0005-0000-0000-0000DE830000}"/>
    <cellStyle name="Style 15 5" xfId="33755" xr:uid="{00000000-0005-0000-0000-0000DF830000}"/>
    <cellStyle name="Style 15 6" xfId="33756" xr:uid="{00000000-0005-0000-0000-0000E0830000}"/>
    <cellStyle name="Style 150" xfId="33757" xr:uid="{00000000-0005-0000-0000-0000E1830000}"/>
    <cellStyle name="Style 150 2" xfId="33758" xr:uid="{00000000-0005-0000-0000-0000E2830000}"/>
    <cellStyle name="Style 150 3" xfId="33759" xr:uid="{00000000-0005-0000-0000-0000E3830000}"/>
    <cellStyle name="Style 151" xfId="33760" xr:uid="{00000000-0005-0000-0000-0000E4830000}"/>
    <cellStyle name="Style 151 2" xfId="33761" xr:uid="{00000000-0005-0000-0000-0000E5830000}"/>
    <cellStyle name="Style 151 3" xfId="33762" xr:uid="{00000000-0005-0000-0000-0000E6830000}"/>
    <cellStyle name="Style 152" xfId="33763" xr:uid="{00000000-0005-0000-0000-0000E7830000}"/>
    <cellStyle name="Style 152 2" xfId="33764" xr:uid="{00000000-0005-0000-0000-0000E8830000}"/>
    <cellStyle name="Style 152 3" xfId="33765" xr:uid="{00000000-0005-0000-0000-0000E9830000}"/>
    <cellStyle name="Style 153" xfId="33766" xr:uid="{00000000-0005-0000-0000-0000EA830000}"/>
    <cellStyle name="Style 153 2" xfId="33767" xr:uid="{00000000-0005-0000-0000-0000EB830000}"/>
    <cellStyle name="Style 153 3" xfId="33768" xr:uid="{00000000-0005-0000-0000-0000EC830000}"/>
    <cellStyle name="Style 154" xfId="33769" xr:uid="{00000000-0005-0000-0000-0000ED830000}"/>
    <cellStyle name="Style 154 2" xfId="33770" xr:uid="{00000000-0005-0000-0000-0000EE830000}"/>
    <cellStyle name="Style 154 3" xfId="33771" xr:uid="{00000000-0005-0000-0000-0000EF830000}"/>
    <cellStyle name="Style 155" xfId="33772" xr:uid="{00000000-0005-0000-0000-0000F0830000}"/>
    <cellStyle name="Style 155 2" xfId="33773" xr:uid="{00000000-0005-0000-0000-0000F1830000}"/>
    <cellStyle name="Style 155 3" xfId="33774" xr:uid="{00000000-0005-0000-0000-0000F2830000}"/>
    <cellStyle name="Style 156" xfId="33775" xr:uid="{00000000-0005-0000-0000-0000F3830000}"/>
    <cellStyle name="style 157" xfId="33776" xr:uid="{00000000-0005-0000-0000-0000F4830000}"/>
    <cellStyle name="style 158" xfId="33777" xr:uid="{00000000-0005-0000-0000-0000F5830000}"/>
    <cellStyle name="style 159" xfId="33778" xr:uid="{00000000-0005-0000-0000-0000F6830000}"/>
    <cellStyle name="Style 16" xfId="33779" xr:uid="{00000000-0005-0000-0000-0000F7830000}"/>
    <cellStyle name="Style 16 2" xfId="33780" xr:uid="{00000000-0005-0000-0000-0000F8830000}"/>
    <cellStyle name="Style 16 2 2" xfId="33781" xr:uid="{00000000-0005-0000-0000-0000F9830000}"/>
    <cellStyle name="Style 16 2 3" xfId="33782" xr:uid="{00000000-0005-0000-0000-0000FA830000}"/>
    <cellStyle name="Style 16 2 4" xfId="33783" xr:uid="{00000000-0005-0000-0000-0000FB830000}"/>
    <cellStyle name="Style 16 3" xfId="33784" xr:uid="{00000000-0005-0000-0000-0000FC830000}"/>
    <cellStyle name="Style 16 4" xfId="33785" xr:uid="{00000000-0005-0000-0000-0000FD830000}"/>
    <cellStyle name="Style 16 5" xfId="33786" xr:uid="{00000000-0005-0000-0000-0000FE830000}"/>
    <cellStyle name="Style 16 6" xfId="33787" xr:uid="{00000000-0005-0000-0000-0000FF830000}"/>
    <cellStyle name="style 160" xfId="33788" xr:uid="{00000000-0005-0000-0000-000000840000}"/>
    <cellStyle name="style 161" xfId="33789" xr:uid="{00000000-0005-0000-0000-000001840000}"/>
    <cellStyle name="style 162" xfId="33790" xr:uid="{00000000-0005-0000-0000-000002840000}"/>
    <cellStyle name="style 163" xfId="33791" xr:uid="{00000000-0005-0000-0000-000003840000}"/>
    <cellStyle name="style 164" xfId="33792" xr:uid="{00000000-0005-0000-0000-000004840000}"/>
    <cellStyle name="style 165" xfId="33793" xr:uid="{00000000-0005-0000-0000-000005840000}"/>
    <cellStyle name="style 166" xfId="33794" xr:uid="{00000000-0005-0000-0000-000006840000}"/>
    <cellStyle name="style 167" xfId="33795" xr:uid="{00000000-0005-0000-0000-000007840000}"/>
    <cellStyle name="style 168" xfId="33796" xr:uid="{00000000-0005-0000-0000-000008840000}"/>
    <cellStyle name="style 169" xfId="33797" xr:uid="{00000000-0005-0000-0000-000009840000}"/>
    <cellStyle name="Style 17" xfId="33798" xr:uid="{00000000-0005-0000-0000-00000A840000}"/>
    <cellStyle name="Style 17 2" xfId="33799" xr:uid="{00000000-0005-0000-0000-00000B840000}"/>
    <cellStyle name="Style 17 2 2" xfId="33800" xr:uid="{00000000-0005-0000-0000-00000C840000}"/>
    <cellStyle name="Style 17 2 3" xfId="33801" xr:uid="{00000000-0005-0000-0000-00000D840000}"/>
    <cellStyle name="Style 17 2 4" xfId="33802" xr:uid="{00000000-0005-0000-0000-00000E840000}"/>
    <cellStyle name="Style 17 3" xfId="33803" xr:uid="{00000000-0005-0000-0000-00000F840000}"/>
    <cellStyle name="Style 17 4" xfId="33804" xr:uid="{00000000-0005-0000-0000-000010840000}"/>
    <cellStyle name="Style 17 5" xfId="33805" xr:uid="{00000000-0005-0000-0000-000011840000}"/>
    <cellStyle name="Style 17 6" xfId="33806" xr:uid="{00000000-0005-0000-0000-000012840000}"/>
    <cellStyle name="style 170" xfId="33807" xr:uid="{00000000-0005-0000-0000-000013840000}"/>
    <cellStyle name="style 171" xfId="33808" xr:uid="{00000000-0005-0000-0000-000014840000}"/>
    <cellStyle name="style 172" xfId="33809" xr:uid="{00000000-0005-0000-0000-000015840000}"/>
    <cellStyle name="style 173" xfId="33810" xr:uid="{00000000-0005-0000-0000-000016840000}"/>
    <cellStyle name="style 174" xfId="33811" xr:uid="{00000000-0005-0000-0000-000017840000}"/>
    <cellStyle name="style 175" xfId="33812" xr:uid="{00000000-0005-0000-0000-000018840000}"/>
    <cellStyle name="style 176" xfId="33813" xr:uid="{00000000-0005-0000-0000-000019840000}"/>
    <cellStyle name="Style 18" xfId="33814" xr:uid="{00000000-0005-0000-0000-00001A840000}"/>
    <cellStyle name="Style 18 2" xfId="33815" xr:uid="{00000000-0005-0000-0000-00001B840000}"/>
    <cellStyle name="Style 18 2 2" xfId="33816" xr:uid="{00000000-0005-0000-0000-00001C840000}"/>
    <cellStyle name="Style 18 2 3" xfId="33817" xr:uid="{00000000-0005-0000-0000-00001D840000}"/>
    <cellStyle name="Style 18 2 4" xfId="33818" xr:uid="{00000000-0005-0000-0000-00001E840000}"/>
    <cellStyle name="Style 18 3" xfId="33819" xr:uid="{00000000-0005-0000-0000-00001F840000}"/>
    <cellStyle name="Style 18 4" xfId="33820" xr:uid="{00000000-0005-0000-0000-000020840000}"/>
    <cellStyle name="Style 18 5" xfId="33821" xr:uid="{00000000-0005-0000-0000-000021840000}"/>
    <cellStyle name="Style 18 6" xfId="33822" xr:uid="{00000000-0005-0000-0000-000022840000}"/>
    <cellStyle name="Style 19" xfId="33823" xr:uid="{00000000-0005-0000-0000-000023840000}"/>
    <cellStyle name="Style 19 2" xfId="33824" xr:uid="{00000000-0005-0000-0000-000024840000}"/>
    <cellStyle name="Style 19 2 2" xfId="33825" xr:uid="{00000000-0005-0000-0000-000025840000}"/>
    <cellStyle name="Style 19 2 3" xfId="33826" xr:uid="{00000000-0005-0000-0000-000026840000}"/>
    <cellStyle name="Style 19 2 4" xfId="33827" xr:uid="{00000000-0005-0000-0000-000027840000}"/>
    <cellStyle name="Style 19 3" xfId="33828" xr:uid="{00000000-0005-0000-0000-000028840000}"/>
    <cellStyle name="Style 19 4" xfId="33829" xr:uid="{00000000-0005-0000-0000-000029840000}"/>
    <cellStyle name="Style 19 5" xfId="33830" xr:uid="{00000000-0005-0000-0000-00002A840000}"/>
    <cellStyle name="Style 19 6" xfId="33831" xr:uid="{00000000-0005-0000-0000-00002B840000}"/>
    <cellStyle name="Style 2" xfId="33832" xr:uid="{00000000-0005-0000-0000-00002C840000}"/>
    <cellStyle name="Style 2 2" xfId="33833" xr:uid="{00000000-0005-0000-0000-00002D840000}"/>
    <cellStyle name="Style 2 2 2" xfId="33834" xr:uid="{00000000-0005-0000-0000-00002E840000}"/>
    <cellStyle name="Style 2 2 3" xfId="33835" xr:uid="{00000000-0005-0000-0000-00002F840000}"/>
    <cellStyle name="Style 2 2 4" xfId="33836" xr:uid="{00000000-0005-0000-0000-000030840000}"/>
    <cellStyle name="Style 2 3" xfId="33837" xr:uid="{00000000-0005-0000-0000-000031840000}"/>
    <cellStyle name="Style 2 4" xfId="33838" xr:uid="{00000000-0005-0000-0000-000032840000}"/>
    <cellStyle name="Style 2 5" xfId="33839" xr:uid="{00000000-0005-0000-0000-000033840000}"/>
    <cellStyle name="Style 2 6" xfId="33840" xr:uid="{00000000-0005-0000-0000-000034840000}"/>
    <cellStyle name="Style 20" xfId="33841" xr:uid="{00000000-0005-0000-0000-000035840000}"/>
    <cellStyle name="Style 20 2" xfId="33842" xr:uid="{00000000-0005-0000-0000-000036840000}"/>
    <cellStyle name="Style 20 2 2" xfId="33843" xr:uid="{00000000-0005-0000-0000-000037840000}"/>
    <cellStyle name="Style 20 2 3" xfId="33844" xr:uid="{00000000-0005-0000-0000-000038840000}"/>
    <cellStyle name="Style 20 2 4" xfId="33845" xr:uid="{00000000-0005-0000-0000-000039840000}"/>
    <cellStyle name="Style 20 3" xfId="33846" xr:uid="{00000000-0005-0000-0000-00003A840000}"/>
    <cellStyle name="Style 20 4" xfId="33847" xr:uid="{00000000-0005-0000-0000-00003B840000}"/>
    <cellStyle name="Style 20 5" xfId="33848" xr:uid="{00000000-0005-0000-0000-00003C840000}"/>
    <cellStyle name="Style 20 6" xfId="33849" xr:uid="{00000000-0005-0000-0000-00003D840000}"/>
    <cellStyle name="Style 21" xfId="33850" xr:uid="{00000000-0005-0000-0000-00003E840000}"/>
    <cellStyle name="Style 21 2" xfId="33851" xr:uid="{00000000-0005-0000-0000-00003F840000}"/>
    <cellStyle name="Style 21 2 2" xfId="33852" xr:uid="{00000000-0005-0000-0000-000040840000}"/>
    <cellStyle name="Style 21 2 3" xfId="33853" xr:uid="{00000000-0005-0000-0000-000041840000}"/>
    <cellStyle name="Style 21 2 4" xfId="33854" xr:uid="{00000000-0005-0000-0000-000042840000}"/>
    <cellStyle name="Style 21 3" xfId="33855" xr:uid="{00000000-0005-0000-0000-000043840000}"/>
    <cellStyle name="Style 21 4" xfId="33856" xr:uid="{00000000-0005-0000-0000-000044840000}"/>
    <cellStyle name="Style 21 5" xfId="33857" xr:uid="{00000000-0005-0000-0000-000045840000}"/>
    <cellStyle name="Style 21 6" xfId="33858" xr:uid="{00000000-0005-0000-0000-000046840000}"/>
    <cellStyle name="Style 22" xfId="33859" xr:uid="{00000000-0005-0000-0000-000047840000}"/>
    <cellStyle name="Style 22 2" xfId="33860" xr:uid="{00000000-0005-0000-0000-000048840000}"/>
    <cellStyle name="Style 22 2 2" xfId="33861" xr:uid="{00000000-0005-0000-0000-000049840000}"/>
    <cellStyle name="Style 22 2 3" xfId="33862" xr:uid="{00000000-0005-0000-0000-00004A840000}"/>
    <cellStyle name="Style 22 2 4" xfId="33863" xr:uid="{00000000-0005-0000-0000-00004B840000}"/>
    <cellStyle name="Style 22 3" xfId="33864" xr:uid="{00000000-0005-0000-0000-00004C840000}"/>
    <cellStyle name="Style 22 4" xfId="33865" xr:uid="{00000000-0005-0000-0000-00004D840000}"/>
    <cellStyle name="Style 22 5" xfId="33866" xr:uid="{00000000-0005-0000-0000-00004E840000}"/>
    <cellStyle name="Style 22 6" xfId="33867" xr:uid="{00000000-0005-0000-0000-00004F840000}"/>
    <cellStyle name="Style 23" xfId="33868" xr:uid="{00000000-0005-0000-0000-000050840000}"/>
    <cellStyle name="Style 23 2" xfId="33869" xr:uid="{00000000-0005-0000-0000-000051840000}"/>
    <cellStyle name="Style 23 2 2" xfId="33870" xr:uid="{00000000-0005-0000-0000-000052840000}"/>
    <cellStyle name="Style 23 2 3" xfId="33871" xr:uid="{00000000-0005-0000-0000-000053840000}"/>
    <cellStyle name="Style 23 2 4" xfId="33872" xr:uid="{00000000-0005-0000-0000-000054840000}"/>
    <cellStyle name="Style 23 3" xfId="33873" xr:uid="{00000000-0005-0000-0000-000055840000}"/>
    <cellStyle name="Style 23 4" xfId="33874" xr:uid="{00000000-0005-0000-0000-000056840000}"/>
    <cellStyle name="Style 23 5" xfId="33875" xr:uid="{00000000-0005-0000-0000-000057840000}"/>
    <cellStyle name="Style 23 6" xfId="33876" xr:uid="{00000000-0005-0000-0000-000058840000}"/>
    <cellStyle name="Style 24" xfId="33877" xr:uid="{00000000-0005-0000-0000-000059840000}"/>
    <cellStyle name="Style 24 2" xfId="33878" xr:uid="{00000000-0005-0000-0000-00005A840000}"/>
    <cellStyle name="Style 24 2 2" xfId="33879" xr:uid="{00000000-0005-0000-0000-00005B840000}"/>
    <cellStyle name="Style 24 2 3" xfId="33880" xr:uid="{00000000-0005-0000-0000-00005C840000}"/>
    <cellStyle name="Style 24 2 4" xfId="33881" xr:uid="{00000000-0005-0000-0000-00005D840000}"/>
    <cellStyle name="Style 24 3" xfId="33882" xr:uid="{00000000-0005-0000-0000-00005E840000}"/>
    <cellStyle name="Style 24 4" xfId="33883" xr:uid="{00000000-0005-0000-0000-00005F840000}"/>
    <cellStyle name="Style 24 5" xfId="33884" xr:uid="{00000000-0005-0000-0000-000060840000}"/>
    <cellStyle name="Style 24 6" xfId="33885" xr:uid="{00000000-0005-0000-0000-000061840000}"/>
    <cellStyle name="Style 25" xfId="33886" xr:uid="{00000000-0005-0000-0000-000062840000}"/>
    <cellStyle name="Style 25 2" xfId="33887" xr:uid="{00000000-0005-0000-0000-000063840000}"/>
    <cellStyle name="Style 25 2 2" xfId="33888" xr:uid="{00000000-0005-0000-0000-000064840000}"/>
    <cellStyle name="Style 25 2 3" xfId="33889" xr:uid="{00000000-0005-0000-0000-000065840000}"/>
    <cellStyle name="Style 25 2 4" xfId="33890" xr:uid="{00000000-0005-0000-0000-000066840000}"/>
    <cellStyle name="Style 25 3" xfId="33891" xr:uid="{00000000-0005-0000-0000-000067840000}"/>
    <cellStyle name="Style 25 4" xfId="33892" xr:uid="{00000000-0005-0000-0000-000068840000}"/>
    <cellStyle name="Style 25 5" xfId="33893" xr:uid="{00000000-0005-0000-0000-000069840000}"/>
    <cellStyle name="Style 25 6" xfId="33894" xr:uid="{00000000-0005-0000-0000-00006A840000}"/>
    <cellStyle name="Style 26" xfId="33895" xr:uid="{00000000-0005-0000-0000-00006B840000}"/>
    <cellStyle name="Style 26 2" xfId="33896" xr:uid="{00000000-0005-0000-0000-00006C840000}"/>
    <cellStyle name="Style 26 2 2" xfId="33897" xr:uid="{00000000-0005-0000-0000-00006D840000}"/>
    <cellStyle name="Style 26 2 3" xfId="33898" xr:uid="{00000000-0005-0000-0000-00006E840000}"/>
    <cellStyle name="Style 26 2 4" xfId="33899" xr:uid="{00000000-0005-0000-0000-00006F840000}"/>
    <cellStyle name="Style 26 3" xfId="33900" xr:uid="{00000000-0005-0000-0000-000070840000}"/>
    <cellStyle name="Style 26 4" xfId="33901" xr:uid="{00000000-0005-0000-0000-000071840000}"/>
    <cellStyle name="Style 26 5" xfId="33902" xr:uid="{00000000-0005-0000-0000-000072840000}"/>
    <cellStyle name="Style 26 6" xfId="33903" xr:uid="{00000000-0005-0000-0000-000073840000}"/>
    <cellStyle name="Style 27" xfId="33904" xr:uid="{00000000-0005-0000-0000-000074840000}"/>
    <cellStyle name="Style 27 2" xfId="33905" xr:uid="{00000000-0005-0000-0000-000075840000}"/>
    <cellStyle name="Style 27 2 2" xfId="33906" xr:uid="{00000000-0005-0000-0000-000076840000}"/>
    <cellStyle name="Style 27 2 3" xfId="33907" xr:uid="{00000000-0005-0000-0000-000077840000}"/>
    <cellStyle name="Style 27 2 4" xfId="33908" xr:uid="{00000000-0005-0000-0000-000078840000}"/>
    <cellStyle name="Style 27 3" xfId="33909" xr:uid="{00000000-0005-0000-0000-000079840000}"/>
    <cellStyle name="Style 27 4" xfId="33910" xr:uid="{00000000-0005-0000-0000-00007A840000}"/>
    <cellStyle name="Style 27 5" xfId="33911" xr:uid="{00000000-0005-0000-0000-00007B840000}"/>
    <cellStyle name="Style 27 6" xfId="33912" xr:uid="{00000000-0005-0000-0000-00007C840000}"/>
    <cellStyle name="Style 28" xfId="33913" xr:uid="{00000000-0005-0000-0000-00007D840000}"/>
    <cellStyle name="Style 28 2" xfId="33914" xr:uid="{00000000-0005-0000-0000-00007E840000}"/>
    <cellStyle name="Style 28 2 2" xfId="33915" xr:uid="{00000000-0005-0000-0000-00007F840000}"/>
    <cellStyle name="Style 28 2 3" xfId="33916" xr:uid="{00000000-0005-0000-0000-000080840000}"/>
    <cellStyle name="Style 28 2 4" xfId="33917" xr:uid="{00000000-0005-0000-0000-000081840000}"/>
    <cellStyle name="Style 28 3" xfId="33918" xr:uid="{00000000-0005-0000-0000-000082840000}"/>
    <cellStyle name="Style 28 4" xfId="33919" xr:uid="{00000000-0005-0000-0000-000083840000}"/>
    <cellStyle name="Style 28 5" xfId="33920" xr:uid="{00000000-0005-0000-0000-000084840000}"/>
    <cellStyle name="Style 28 6" xfId="33921" xr:uid="{00000000-0005-0000-0000-000085840000}"/>
    <cellStyle name="Style 29" xfId="33922" xr:uid="{00000000-0005-0000-0000-000086840000}"/>
    <cellStyle name="Style 29 2" xfId="33923" xr:uid="{00000000-0005-0000-0000-000087840000}"/>
    <cellStyle name="Style 29 2 2" xfId="33924" xr:uid="{00000000-0005-0000-0000-000088840000}"/>
    <cellStyle name="Style 29 2 3" xfId="33925" xr:uid="{00000000-0005-0000-0000-000089840000}"/>
    <cellStyle name="Style 29 2 4" xfId="33926" xr:uid="{00000000-0005-0000-0000-00008A840000}"/>
    <cellStyle name="Style 29 3" xfId="33927" xr:uid="{00000000-0005-0000-0000-00008B840000}"/>
    <cellStyle name="Style 29 4" xfId="33928" xr:uid="{00000000-0005-0000-0000-00008C840000}"/>
    <cellStyle name="Style 29 5" xfId="33929" xr:uid="{00000000-0005-0000-0000-00008D840000}"/>
    <cellStyle name="Style 29 6" xfId="33930" xr:uid="{00000000-0005-0000-0000-00008E840000}"/>
    <cellStyle name="Style 3" xfId="33931" xr:uid="{00000000-0005-0000-0000-00008F840000}"/>
    <cellStyle name="Style 3 2" xfId="33932" xr:uid="{00000000-0005-0000-0000-000090840000}"/>
    <cellStyle name="Style 3 2 2" xfId="33933" xr:uid="{00000000-0005-0000-0000-000091840000}"/>
    <cellStyle name="Style 3 2 3" xfId="33934" xr:uid="{00000000-0005-0000-0000-000092840000}"/>
    <cellStyle name="Style 3 2 4" xfId="33935" xr:uid="{00000000-0005-0000-0000-000093840000}"/>
    <cellStyle name="Style 3 3" xfId="33936" xr:uid="{00000000-0005-0000-0000-000094840000}"/>
    <cellStyle name="Style 3 4" xfId="33937" xr:uid="{00000000-0005-0000-0000-000095840000}"/>
    <cellStyle name="Style 3 5" xfId="33938" xr:uid="{00000000-0005-0000-0000-000096840000}"/>
    <cellStyle name="Style 3 6" xfId="33939" xr:uid="{00000000-0005-0000-0000-000097840000}"/>
    <cellStyle name="Style 30" xfId="33940" xr:uid="{00000000-0005-0000-0000-000098840000}"/>
    <cellStyle name="Style 30 2" xfId="33941" xr:uid="{00000000-0005-0000-0000-000099840000}"/>
    <cellStyle name="Style 30 2 2" xfId="33942" xr:uid="{00000000-0005-0000-0000-00009A840000}"/>
    <cellStyle name="Style 30 2 3" xfId="33943" xr:uid="{00000000-0005-0000-0000-00009B840000}"/>
    <cellStyle name="Style 30 2 4" xfId="33944" xr:uid="{00000000-0005-0000-0000-00009C840000}"/>
    <cellStyle name="Style 30 3" xfId="33945" xr:uid="{00000000-0005-0000-0000-00009D840000}"/>
    <cellStyle name="Style 30 4" xfId="33946" xr:uid="{00000000-0005-0000-0000-00009E840000}"/>
    <cellStyle name="Style 30 5" xfId="33947" xr:uid="{00000000-0005-0000-0000-00009F840000}"/>
    <cellStyle name="Style 30 6" xfId="33948" xr:uid="{00000000-0005-0000-0000-0000A0840000}"/>
    <cellStyle name="Style 31" xfId="33949" xr:uid="{00000000-0005-0000-0000-0000A1840000}"/>
    <cellStyle name="Style 31 2" xfId="33950" xr:uid="{00000000-0005-0000-0000-0000A2840000}"/>
    <cellStyle name="Style 31 2 2" xfId="33951" xr:uid="{00000000-0005-0000-0000-0000A3840000}"/>
    <cellStyle name="Style 31 2 3" xfId="33952" xr:uid="{00000000-0005-0000-0000-0000A4840000}"/>
    <cellStyle name="Style 31 2 4" xfId="33953" xr:uid="{00000000-0005-0000-0000-0000A5840000}"/>
    <cellStyle name="Style 31 3" xfId="33954" xr:uid="{00000000-0005-0000-0000-0000A6840000}"/>
    <cellStyle name="Style 31 4" xfId="33955" xr:uid="{00000000-0005-0000-0000-0000A7840000}"/>
    <cellStyle name="Style 31 5" xfId="33956" xr:uid="{00000000-0005-0000-0000-0000A8840000}"/>
    <cellStyle name="Style 31 6" xfId="33957" xr:uid="{00000000-0005-0000-0000-0000A9840000}"/>
    <cellStyle name="Style 32" xfId="33958" xr:uid="{00000000-0005-0000-0000-0000AA840000}"/>
    <cellStyle name="Style 32 2" xfId="33959" xr:uid="{00000000-0005-0000-0000-0000AB840000}"/>
    <cellStyle name="Style 32 2 2" xfId="33960" xr:uid="{00000000-0005-0000-0000-0000AC840000}"/>
    <cellStyle name="Style 32 2 3" xfId="33961" xr:uid="{00000000-0005-0000-0000-0000AD840000}"/>
    <cellStyle name="Style 32 2 4" xfId="33962" xr:uid="{00000000-0005-0000-0000-0000AE840000}"/>
    <cellStyle name="Style 32 3" xfId="33963" xr:uid="{00000000-0005-0000-0000-0000AF840000}"/>
    <cellStyle name="Style 32 4" xfId="33964" xr:uid="{00000000-0005-0000-0000-0000B0840000}"/>
    <cellStyle name="Style 32 5" xfId="33965" xr:uid="{00000000-0005-0000-0000-0000B1840000}"/>
    <cellStyle name="Style 32 6" xfId="33966" xr:uid="{00000000-0005-0000-0000-0000B2840000}"/>
    <cellStyle name="Style 33" xfId="33967" xr:uid="{00000000-0005-0000-0000-0000B3840000}"/>
    <cellStyle name="Style 33 2" xfId="33968" xr:uid="{00000000-0005-0000-0000-0000B4840000}"/>
    <cellStyle name="Style 33 2 2" xfId="33969" xr:uid="{00000000-0005-0000-0000-0000B5840000}"/>
    <cellStyle name="Style 33 2 3" xfId="33970" xr:uid="{00000000-0005-0000-0000-0000B6840000}"/>
    <cellStyle name="Style 33 2 4" xfId="33971" xr:uid="{00000000-0005-0000-0000-0000B7840000}"/>
    <cellStyle name="Style 33 3" xfId="33972" xr:uid="{00000000-0005-0000-0000-0000B8840000}"/>
    <cellStyle name="Style 33 4" xfId="33973" xr:uid="{00000000-0005-0000-0000-0000B9840000}"/>
    <cellStyle name="Style 33 5" xfId="33974" xr:uid="{00000000-0005-0000-0000-0000BA840000}"/>
    <cellStyle name="Style 33 6" xfId="33975" xr:uid="{00000000-0005-0000-0000-0000BB840000}"/>
    <cellStyle name="Style 34" xfId="33976" xr:uid="{00000000-0005-0000-0000-0000BC840000}"/>
    <cellStyle name="Style 34 2" xfId="33977" xr:uid="{00000000-0005-0000-0000-0000BD840000}"/>
    <cellStyle name="Style 34 2 2" xfId="33978" xr:uid="{00000000-0005-0000-0000-0000BE840000}"/>
    <cellStyle name="Style 34 2 3" xfId="33979" xr:uid="{00000000-0005-0000-0000-0000BF840000}"/>
    <cellStyle name="Style 34 2 4" xfId="33980" xr:uid="{00000000-0005-0000-0000-0000C0840000}"/>
    <cellStyle name="Style 34 3" xfId="33981" xr:uid="{00000000-0005-0000-0000-0000C1840000}"/>
    <cellStyle name="Style 34 4" xfId="33982" xr:uid="{00000000-0005-0000-0000-0000C2840000}"/>
    <cellStyle name="Style 34 5" xfId="33983" xr:uid="{00000000-0005-0000-0000-0000C3840000}"/>
    <cellStyle name="Style 34 6" xfId="33984" xr:uid="{00000000-0005-0000-0000-0000C4840000}"/>
    <cellStyle name="Style 35" xfId="33985" xr:uid="{00000000-0005-0000-0000-0000C5840000}"/>
    <cellStyle name="Style 35 2" xfId="33986" xr:uid="{00000000-0005-0000-0000-0000C6840000}"/>
    <cellStyle name="Style 35 2 2" xfId="33987" xr:uid="{00000000-0005-0000-0000-0000C7840000}"/>
    <cellStyle name="Style 35 2 3" xfId="33988" xr:uid="{00000000-0005-0000-0000-0000C8840000}"/>
    <cellStyle name="Style 35 2 4" xfId="33989" xr:uid="{00000000-0005-0000-0000-0000C9840000}"/>
    <cellStyle name="Style 35 3" xfId="33990" xr:uid="{00000000-0005-0000-0000-0000CA840000}"/>
    <cellStyle name="Style 35 4" xfId="33991" xr:uid="{00000000-0005-0000-0000-0000CB840000}"/>
    <cellStyle name="Style 35 5" xfId="33992" xr:uid="{00000000-0005-0000-0000-0000CC840000}"/>
    <cellStyle name="Style 35 6" xfId="33993" xr:uid="{00000000-0005-0000-0000-0000CD840000}"/>
    <cellStyle name="Style 36" xfId="33994" xr:uid="{00000000-0005-0000-0000-0000CE840000}"/>
    <cellStyle name="Style 36 2" xfId="33995" xr:uid="{00000000-0005-0000-0000-0000CF840000}"/>
    <cellStyle name="Style 36 3" xfId="33996" xr:uid="{00000000-0005-0000-0000-0000D0840000}"/>
    <cellStyle name="Style 36 4" xfId="33997" xr:uid="{00000000-0005-0000-0000-0000D1840000}"/>
    <cellStyle name="Style 36 5" xfId="33998" xr:uid="{00000000-0005-0000-0000-0000D2840000}"/>
    <cellStyle name="Style 37" xfId="33999" xr:uid="{00000000-0005-0000-0000-0000D3840000}"/>
    <cellStyle name="Style 37 2" xfId="34000" xr:uid="{00000000-0005-0000-0000-0000D4840000}"/>
    <cellStyle name="Style 37 2 2" xfId="34001" xr:uid="{00000000-0005-0000-0000-0000D5840000}"/>
    <cellStyle name="Style 37 2 3" xfId="34002" xr:uid="{00000000-0005-0000-0000-0000D6840000}"/>
    <cellStyle name="Style 37 2 4" xfId="34003" xr:uid="{00000000-0005-0000-0000-0000D7840000}"/>
    <cellStyle name="Style 37 3" xfId="34004" xr:uid="{00000000-0005-0000-0000-0000D8840000}"/>
    <cellStyle name="Style 37 4" xfId="34005" xr:uid="{00000000-0005-0000-0000-0000D9840000}"/>
    <cellStyle name="Style 37 5" xfId="34006" xr:uid="{00000000-0005-0000-0000-0000DA840000}"/>
    <cellStyle name="Style 38" xfId="34007" xr:uid="{00000000-0005-0000-0000-0000DB840000}"/>
    <cellStyle name="Style 38 2" xfId="34008" xr:uid="{00000000-0005-0000-0000-0000DC840000}"/>
    <cellStyle name="Style 38 2 2" xfId="34009" xr:uid="{00000000-0005-0000-0000-0000DD840000}"/>
    <cellStyle name="Style 38 2 3" xfId="34010" xr:uid="{00000000-0005-0000-0000-0000DE840000}"/>
    <cellStyle name="Style 38 2 4" xfId="34011" xr:uid="{00000000-0005-0000-0000-0000DF840000}"/>
    <cellStyle name="Style 38 3" xfId="34012" xr:uid="{00000000-0005-0000-0000-0000E0840000}"/>
    <cellStyle name="Style 38 4" xfId="34013" xr:uid="{00000000-0005-0000-0000-0000E1840000}"/>
    <cellStyle name="Style 38 5" xfId="34014" xr:uid="{00000000-0005-0000-0000-0000E2840000}"/>
    <cellStyle name="Style 39" xfId="34015" xr:uid="{00000000-0005-0000-0000-0000E3840000}"/>
    <cellStyle name="Style 39 2" xfId="34016" xr:uid="{00000000-0005-0000-0000-0000E4840000}"/>
    <cellStyle name="Style 39 2 2" xfId="34017" xr:uid="{00000000-0005-0000-0000-0000E5840000}"/>
    <cellStyle name="Style 39 2 3" xfId="34018" xr:uid="{00000000-0005-0000-0000-0000E6840000}"/>
    <cellStyle name="Style 39 2 4" xfId="34019" xr:uid="{00000000-0005-0000-0000-0000E7840000}"/>
    <cellStyle name="Style 39 3" xfId="34020" xr:uid="{00000000-0005-0000-0000-0000E8840000}"/>
    <cellStyle name="Style 39 4" xfId="34021" xr:uid="{00000000-0005-0000-0000-0000E9840000}"/>
    <cellStyle name="Style 39 5" xfId="34022" xr:uid="{00000000-0005-0000-0000-0000EA840000}"/>
    <cellStyle name="Style 4" xfId="34023" xr:uid="{00000000-0005-0000-0000-0000EB840000}"/>
    <cellStyle name="Style 4 2" xfId="34024" xr:uid="{00000000-0005-0000-0000-0000EC840000}"/>
    <cellStyle name="Style 4 2 2" xfId="34025" xr:uid="{00000000-0005-0000-0000-0000ED840000}"/>
    <cellStyle name="Style 4 2 3" xfId="34026" xr:uid="{00000000-0005-0000-0000-0000EE840000}"/>
    <cellStyle name="Style 4 2 4" xfId="34027" xr:uid="{00000000-0005-0000-0000-0000EF840000}"/>
    <cellStyle name="Style 4 3" xfId="34028" xr:uid="{00000000-0005-0000-0000-0000F0840000}"/>
    <cellStyle name="Style 4 4" xfId="34029" xr:uid="{00000000-0005-0000-0000-0000F1840000}"/>
    <cellStyle name="Style 4 5" xfId="34030" xr:uid="{00000000-0005-0000-0000-0000F2840000}"/>
    <cellStyle name="Style 4 6" xfId="34031" xr:uid="{00000000-0005-0000-0000-0000F3840000}"/>
    <cellStyle name="Style 40" xfId="34032" xr:uid="{00000000-0005-0000-0000-0000F4840000}"/>
    <cellStyle name="Style 40 2" xfId="34033" xr:uid="{00000000-0005-0000-0000-0000F5840000}"/>
    <cellStyle name="Style 40 2 2" xfId="34034" xr:uid="{00000000-0005-0000-0000-0000F6840000}"/>
    <cellStyle name="Style 40 2 3" xfId="34035" xr:uid="{00000000-0005-0000-0000-0000F7840000}"/>
    <cellStyle name="Style 40 2 4" xfId="34036" xr:uid="{00000000-0005-0000-0000-0000F8840000}"/>
    <cellStyle name="Style 40 3" xfId="34037" xr:uid="{00000000-0005-0000-0000-0000F9840000}"/>
    <cellStyle name="Style 40 4" xfId="34038" xr:uid="{00000000-0005-0000-0000-0000FA840000}"/>
    <cellStyle name="Style 40 5" xfId="34039" xr:uid="{00000000-0005-0000-0000-0000FB840000}"/>
    <cellStyle name="Style 41" xfId="34040" xr:uid="{00000000-0005-0000-0000-0000FC840000}"/>
    <cellStyle name="Style 41 2" xfId="34041" xr:uid="{00000000-0005-0000-0000-0000FD840000}"/>
    <cellStyle name="Style 41 2 2" xfId="34042" xr:uid="{00000000-0005-0000-0000-0000FE840000}"/>
    <cellStyle name="Style 41 2 3" xfId="34043" xr:uid="{00000000-0005-0000-0000-0000FF840000}"/>
    <cellStyle name="Style 41 2 4" xfId="34044" xr:uid="{00000000-0005-0000-0000-000000850000}"/>
    <cellStyle name="Style 41 3" xfId="34045" xr:uid="{00000000-0005-0000-0000-000001850000}"/>
    <cellStyle name="Style 41 4" xfId="34046" xr:uid="{00000000-0005-0000-0000-000002850000}"/>
    <cellStyle name="Style 41 5" xfId="34047" xr:uid="{00000000-0005-0000-0000-000003850000}"/>
    <cellStyle name="Style 42" xfId="34048" xr:uid="{00000000-0005-0000-0000-000004850000}"/>
    <cellStyle name="Style 42 2" xfId="34049" xr:uid="{00000000-0005-0000-0000-000005850000}"/>
    <cellStyle name="Style 42 2 2" xfId="34050" xr:uid="{00000000-0005-0000-0000-000006850000}"/>
    <cellStyle name="Style 42 2 3" xfId="34051" xr:uid="{00000000-0005-0000-0000-000007850000}"/>
    <cellStyle name="Style 42 2 4" xfId="34052" xr:uid="{00000000-0005-0000-0000-000008850000}"/>
    <cellStyle name="Style 42 3" xfId="34053" xr:uid="{00000000-0005-0000-0000-000009850000}"/>
    <cellStyle name="Style 42 4" xfId="34054" xr:uid="{00000000-0005-0000-0000-00000A850000}"/>
    <cellStyle name="Style 42 5" xfId="34055" xr:uid="{00000000-0005-0000-0000-00000B850000}"/>
    <cellStyle name="Style 43" xfId="34056" xr:uid="{00000000-0005-0000-0000-00000C850000}"/>
    <cellStyle name="Style 43 2" xfId="34057" xr:uid="{00000000-0005-0000-0000-00000D850000}"/>
    <cellStyle name="Style 43 2 2" xfId="34058" xr:uid="{00000000-0005-0000-0000-00000E850000}"/>
    <cellStyle name="Style 43 2 3" xfId="34059" xr:uid="{00000000-0005-0000-0000-00000F850000}"/>
    <cellStyle name="Style 43 2 4" xfId="34060" xr:uid="{00000000-0005-0000-0000-000010850000}"/>
    <cellStyle name="Style 43 3" xfId="34061" xr:uid="{00000000-0005-0000-0000-000011850000}"/>
    <cellStyle name="Style 43 4" xfId="34062" xr:uid="{00000000-0005-0000-0000-000012850000}"/>
    <cellStyle name="Style 43 5" xfId="34063" xr:uid="{00000000-0005-0000-0000-000013850000}"/>
    <cellStyle name="Style 44" xfId="34064" xr:uid="{00000000-0005-0000-0000-000014850000}"/>
    <cellStyle name="Style 44 2" xfId="34065" xr:uid="{00000000-0005-0000-0000-000015850000}"/>
    <cellStyle name="Style 44 2 2" xfId="34066" xr:uid="{00000000-0005-0000-0000-000016850000}"/>
    <cellStyle name="Style 44 2 3" xfId="34067" xr:uid="{00000000-0005-0000-0000-000017850000}"/>
    <cellStyle name="Style 44 2 4" xfId="34068" xr:uid="{00000000-0005-0000-0000-000018850000}"/>
    <cellStyle name="Style 44 3" xfId="34069" xr:uid="{00000000-0005-0000-0000-000019850000}"/>
    <cellStyle name="Style 44 4" xfId="34070" xr:uid="{00000000-0005-0000-0000-00001A850000}"/>
    <cellStyle name="Style 44 5" xfId="34071" xr:uid="{00000000-0005-0000-0000-00001B850000}"/>
    <cellStyle name="Style 45" xfId="34072" xr:uid="{00000000-0005-0000-0000-00001C850000}"/>
    <cellStyle name="Style 45 2" xfId="34073" xr:uid="{00000000-0005-0000-0000-00001D850000}"/>
    <cellStyle name="Style 45 2 2" xfId="34074" xr:uid="{00000000-0005-0000-0000-00001E850000}"/>
    <cellStyle name="Style 45 2 3" xfId="34075" xr:uid="{00000000-0005-0000-0000-00001F850000}"/>
    <cellStyle name="Style 45 2 4" xfId="34076" xr:uid="{00000000-0005-0000-0000-000020850000}"/>
    <cellStyle name="Style 45 3" xfId="34077" xr:uid="{00000000-0005-0000-0000-000021850000}"/>
    <cellStyle name="Style 45 4" xfId="34078" xr:uid="{00000000-0005-0000-0000-000022850000}"/>
    <cellStyle name="Style 45 5" xfId="34079" xr:uid="{00000000-0005-0000-0000-000023850000}"/>
    <cellStyle name="Style 46" xfId="34080" xr:uid="{00000000-0005-0000-0000-000024850000}"/>
    <cellStyle name="Style 46 2" xfId="34081" xr:uid="{00000000-0005-0000-0000-000025850000}"/>
    <cellStyle name="Style 46 2 2" xfId="34082" xr:uid="{00000000-0005-0000-0000-000026850000}"/>
    <cellStyle name="Style 46 2 3" xfId="34083" xr:uid="{00000000-0005-0000-0000-000027850000}"/>
    <cellStyle name="Style 46 2 4" xfId="34084" xr:uid="{00000000-0005-0000-0000-000028850000}"/>
    <cellStyle name="Style 46 3" xfId="34085" xr:uid="{00000000-0005-0000-0000-000029850000}"/>
    <cellStyle name="Style 46 4" xfId="34086" xr:uid="{00000000-0005-0000-0000-00002A850000}"/>
    <cellStyle name="Style 46 5" xfId="34087" xr:uid="{00000000-0005-0000-0000-00002B850000}"/>
    <cellStyle name="Style 47" xfId="34088" xr:uid="{00000000-0005-0000-0000-00002C850000}"/>
    <cellStyle name="Style 47 2" xfId="34089" xr:uid="{00000000-0005-0000-0000-00002D850000}"/>
    <cellStyle name="Style 47 2 2" xfId="34090" xr:uid="{00000000-0005-0000-0000-00002E850000}"/>
    <cellStyle name="Style 47 2 3" xfId="34091" xr:uid="{00000000-0005-0000-0000-00002F850000}"/>
    <cellStyle name="Style 47 2 4" xfId="34092" xr:uid="{00000000-0005-0000-0000-000030850000}"/>
    <cellStyle name="Style 47 3" xfId="34093" xr:uid="{00000000-0005-0000-0000-000031850000}"/>
    <cellStyle name="Style 47 4" xfId="34094" xr:uid="{00000000-0005-0000-0000-000032850000}"/>
    <cellStyle name="Style 47 5" xfId="34095" xr:uid="{00000000-0005-0000-0000-000033850000}"/>
    <cellStyle name="Style 48" xfId="34096" xr:uid="{00000000-0005-0000-0000-000034850000}"/>
    <cellStyle name="Style 48 2" xfId="34097" xr:uid="{00000000-0005-0000-0000-000035850000}"/>
    <cellStyle name="Style 48 2 2" xfId="34098" xr:uid="{00000000-0005-0000-0000-000036850000}"/>
    <cellStyle name="Style 48 2 3" xfId="34099" xr:uid="{00000000-0005-0000-0000-000037850000}"/>
    <cellStyle name="Style 48 2 4" xfId="34100" xr:uid="{00000000-0005-0000-0000-000038850000}"/>
    <cellStyle name="Style 48 3" xfId="34101" xr:uid="{00000000-0005-0000-0000-000039850000}"/>
    <cellStyle name="Style 48 4" xfId="34102" xr:uid="{00000000-0005-0000-0000-00003A850000}"/>
    <cellStyle name="Style 48 5" xfId="34103" xr:uid="{00000000-0005-0000-0000-00003B850000}"/>
    <cellStyle name="Style 49" xfId="34104" xr:uid="{00000000-0005-0000-0000-00003C850000}"/>
    <cellStyle name="Style 49 2" xfId="34105" xr:uid="{00000000-0005-0000-0000-00003D850000}"/>
    <cellStyle name="Style 49 2 2" xfId="34106" xr:uid="{00000000-0005-0000-0000-00003E850000}"/>
    <cellStyle name="Style 49 2 3" xfId="34107" xr:uid="{00000000-0005-0000-0000-00003F850000}"/>
    <cellStyle name="Style 49 2 4" xfId="34108" xr:uid="{00000000-0005-0000-0000-000040850000}"/>
    <cellStyle name="Style 49 3" xfId="34109" xr:uid="{00000000-0005-0000-0000-000041850000}"/>
    <cellStyle name="Style 49 4" xfId="34110" xr:uid="{00000000-0005-0000-0000-000042850000}"/>
    <cellStyle name="Style 49 5" xfId="34111" xr:uid="{00000000-0005-0000-0000-000043850000}"/>
    <cellStyle name="Style 5" xfId="34112" xr:uid="{00000000-0005-0000-0000-000044850000}"/>
    <cellStyle name="Style 5 2" xfId="34113" xr:uid="{00000000-0005-0000-0000-000045850000}"/>
    <cellStyle name="Style 5 3" xfId="34114" xr:uid="{00000000-0005-0000-0000-000046850000}"/>
    <cellStyle name="Style 5 4" xfId="34115" xr:uid="{00000000-0005-0000-0000-000047850000}"/>
    <cellStyle name="Style 5 5" xfId="34116" xr:uid="{00000000-0005-0000-0000-000048850000}"/>
    <cellStyle name="Style 5 6" xfId="34117" xr:uid="{00000000-0005-0000-0000-000049850000}"/>
    <cellStyle name="Style 50" xfId="34118" xr:uid="{00000000-0005-0000-0000-00004A850000}"/>
    <cellStyle name="Style 50 2" xfId="34119" xr:uid="{00000000-0005-0000-0000-00004B850000}"/>
    <cellStyle name="Style 50 2 2" xfId="34120" xr:uid="{00000000-0005-0000-0000-00004C850000}"/>
    <cellStyle name="Style 50 2 3" xfId="34121" xr:uid="{00000000-0005-0000-0000-00004D850000}"/>
    <cellStyle name="Style 50 2 4" xfId="34122" xr:uid="{00000000-0005-0000-0000-00004E850000}"/>
    <cellStyle name="Style 50 3" xfId="34123" xr:uid="{00000000-0005-0000-0000-00004F850000}"/>
    <cellStyle name="Style 50 4" xfId="34124" xr:uid="{00000000-0005-0000-0000-000050850000}"/>
    <cellStyle name="Style 50 5" xfId="34125" xr:uid="{00000000-0005-0000-0000-000051850000}"/>
    <cellStyle name="Style 51" xfId="34126" xr:uid="{00000000-0005-0000-0000-000052850000}"/>
    <cellStyle name="Style 51 2" xfId="34127" xr:uid="{00000000-0005-0000-0000-000053850000}"/>
    <cellStyle name="Style 51 2 2" xfId="34128" xr:uid="{00000000-0005-0000-0000-000054850000}"/>
    <cellStyle name="Style 51 2 3" xfId="34129" xr:uid="{00000000-0005-0000-0000-000055850000}"/>
    <cellStyle name="Style 51 2 4" xfId="34130" xr:uid="{00000000-0005-0000-0000-000056850000}"/>
    <cellStyle name="Style 51 3" xfId="34131" xr:uid="{00000000-0005-0000-0000-000057850000}"/>
    <cellStyle name="Style 51 4" xfId="34132" xr:uid="{00000000-0005-0000-0000-000058850000}"/>
    <cellStyle name="Style 51 5" xfId="34133" xr:uid="{00000000-0005-0000-0000-000059850000}"/>
    <cellStyle name="Style 52" xfId="34134" xr:uid="{00000000-0005-0000-0000-00005A850000}"/>
    <cellStyle name="Style 52 2" xfId="34135" xr:uid="{00000000-0005-0000-0000-00005B850000}"/>
    <cellStyle name="Style 52 2 2" xfId="34136" xr:uid="{00000000-0005-0000-0000-00005C850000}"/>
    <cellStyle name="Style 52 2 3" xfId="34137" xr:uid="{00000000-0005-0000-0000-00005D850000}"/>
    <cellStyle name="Style 52 2 4" xfId="34138" xr:uid="{00000000-0005-0000-0000-00005E850000}"/>
    <cellStyle name="Style 52 3" xfId="34139" xr:uid="{00000000-0005-0000-0000-00005F850000}"/>
    <cellStyle name="Style 52 4" xfId="34140" xr:uid="{00000000-0005-0000-0000-000060850000}"/>
    <cellStyle name="Style 52 5" xfId="34141" xr:uid="{00000000-0005-0000-0000-000061850000}"/>
    <cellStyle name="Style 53" xfId="34142" xr:uid="{00000000-0005-0000-0000-000062850000}"/>
    <cellStyle name="Style 53 2" xfId="34143" xr:uid="{00000000-0005-0000-0000-000063850000}"/>
    <cellStyle name="Style 53 2 2" xfId="34144" xr:uid="{00000000-0005-0000-0000-000064850000}"/>
    <cellStyle name="Style 53 2 3" xfId="34145" xr:uid="{00000000-0005-0000-0000-000065850000}"/>
    <cellStyle name="Style 53 2 4" xfId="34146" xr:uid="{00000000-0005-0000-0000-000066850000}"/>
    <cellStyle name="Style 53 3" xfId="34147" xr:uid="{00000000-0005-0000-0000-000067850000}"/>
    <cellStyle name="Style 53 4" xfId="34148" xr:uid="{00000000-0005-0000-0000-000068850000}"/>
    <cellStyle name="Style 53 5" xfId="34149" xr:uid="{00000000-0005-0000-0000-000069850000}"/>
    <cellStyle name="Style 54" xfId="34150" xr:uid="{00000000-0005-0000-0000-00006A850000}"/>
    <cellStyle name="Style 54 2" xfId="34151" xr:uid="{00000000-0005-0000-0000-00006B850000}"/>
    <cellStyle name="Style 54 2 2" xfId="34152" xr:uid="{00000000-0005-0000-0000-00006C850000}"/>
    <cellStyle name="Style 54 2 3" xfId="34153" xr:uid="{00000000-0005-0000-0000-00006D850000}"/>
    <cellStyle name="Style 54 2 4" xfId="34154" xr:uid="{00000000-0005-0000-0000-00006E850000}"/>
    <cellStyle name="Style 54 3" xfId="34155" xr:uid="{00000000-0005-0000-0000-00006F850000}"/>
    <cellStyle name="Style 54 4" xfId="34156" xr:uid="{00000000-0005-0000-0000-000070850000}"/>
    <cellStyle name="Style 54 5" xfId="34157" xr:uid="{00000000-0005-0000-0000-000071850000}"/>
    <cellStyle name="Style 55" xfId="34158" xr:uid="{00000000-0005-0000-0000-000072850000}"/>
    <cellStyle name="Style 55 2" xfId="34159" xr:uid="{00000000-0005-0000-0000-000073850000}"/>
    <cellStyle name="Style 55 2 2" xfId="34160" xr:uid="{00000000-0005-0000-0000-000074850000}"/>
    <cellStyle name="Style 55 2 3" xfId="34161" xr:uid="{00000000-0005-0000-0000-000075850000}"/>
    <cellStyle name="Style 55 2 4" xfId="34162" xr:uid="{00000000-0005-0000-0000-000076850000}"/>
    <cellStyle name="Style 55 3" xfId="34163" xr:uid="{00000000-0005-0000-0000-000077850000}"/>
    <cellStyle name="Style 55 4" xfId="34164" xr:uid="{00000000-0005-0000-0000-000078850000}"/>
    <cellStyle name="Style 55 5" xfId="34165" xr:uid="{00000000-0005-0000-0000-000079850000}"/>
    <cellStyle name="Style 56" xfId="34166" xr:uid="{00000000-0005-0000-0000-00007A850000}"/>
    <cellStyle name="Style 56 2" xfId="34167" xr:uid="{00000000-0005-0000-0000-00007B850000}"/>
    <cellStyle name="Style 56 3" xfId="34168" xr:uid="{00000000-0005-0000-0000-00007C850000}"/>
    <cellStyle name="Style 56 4" xfId="34169" xr:uid="{00000000-0005-0000-0000-00007D850000}"/>
    <cellStyle name="Style 56 5" xfId="34170" xr:uid="{00000000-0005-0000-0000-00007E850000}"/>
    <cellStyle name="Style 57" xfId="34171" xr:uid="{00000000-0005-0000-0000-00007F850000}"/>
    <cellStyle name="Style 57 2" xfId="34172" xr:uid="{00000000-0005-0000-0000-000080850000}"/>
    <cellStyle name="Style 57 3" xfId="34173" xr:uid="{00000000-0005-0000-0000-000081850000}"/>
    <cellStyle name="Style 57 4" xfId="34174" xr:uid="{00000000-0005-0000-0000-000082850000}"/>
    <cellStyle name="Style 57 5" xfId="34175" xr:uid="{00000000-0005-0000-0000-000083850000}"/>
    <cellStyle name="Style 58" xfId="34176" xr:uid="{00000000-0005-0000-0000-000084850000}"/>
    <cellStyle name="Style 58 2" xfId="34177" xr:uid="{00000000-0005-0000-0000-000085850000}"/>
    <cellStyle name="Style 58 3" xfId="34178" xr:uid="{00000000-0005-0000-0000-000086850000}"/>
    <cellStyle name="Style 58 4" xfId="34179" xr:uid="{00000000-0005-0000-0000-000087850000}"/>
    <cellStyle name="Style 58 5" xfId="34180" xr:uid="{00000000-0005-0000-0000-000088850000}"/>
    <cellStyle name="Style 59" xfId="34181" xr:uid="{00000000-0005-0000-0000-000089850000}"/>
    <cellStyle name="Style 59 2" xfId="34182" xr:uid="{00000000-0005-0000-0000-00008A850000}"/>
    <cellStyle name="Style 59 3" xfId="34183" xr:uid="{00000000-0005-0000-0000-00008B850000}"/>
    <cellStyle name="Style 59 4" xfId="34184" xr:uid="{00000000-0005-0000-0000-00008C850000}"/>
    <cellStyle name="Style 59 5" xfId="34185" xr:uid="{00000000-0005-0000-0000-00008D850000}"/>
    <cellStyle name="Style 6" xfId="34186" xr:uid="{00000000-0005-0000-0000-00008E850000}"/>
    <cellStyle name="Style 6 2" xfId="34187" xr:uid="{00000000-0005-0000-0000-00008F850000}"/>
    <cellStyle name="Style 6 2 2" xfId="34188" xr:uid="{00000000-0005-0000-0000-000090850000}"/>
    <cellStyle name="Style 6 2 3" xfId="34189" xr:uid="{00000000-0005-0000-0000-000091850000}"/>
    <cellStyle name="Style 6 2 4" xfId="34190" xr:uid="{00000000-0005-0000-0000-000092850000}"/>
    <cellStyle name="Style 6 3" xfId="34191" xr:uid="{00000000-0005-0000-0000-000093850000}"/>
    <cellStyle name="Style 6 4" xfId="34192" xr:uid="{00000000-0005-0000-0000-000094850000}"/>
    <cellStyle name="Style 6 5" xfId="34193" xr:uid="{00000000-0005-0000-0000-000095850000}"/>
    <cellStyle name="Style 6 6" xfId="34194" xr:uid="{00000000-0005-0000-0000-000096850000}"/>
    <cellStyle name="Style 60" xfId="34195" xr:uid="{00000000-0005-0000-0000-000097850000}"/>
    <cellStyle name="Style 60 2" xfId="34196" xr:uid="{00000000-0005-0000-0000-000098850000}"/>
    <cellStyle name="Style 60 3" xfId="34197" xr:uid="{00000000-0005-0000-0000-000099850000}"/>
    <cellStyle name="Style 60 4" xfId="34198" xr:uid="{00000000-0005-0000-0000-00009A850000}"/>
    <cellStyle name="Style 60 5" xfId="34199" xr:uid="{00000000-0005-0000-0000-00009B850000}"/>
    <cellStyle name="Style 61" xfId="34200" xr:uid="{00000000-0005-0000-0000-00009C850000}"/>
    <cellStyle name="Style 61 2" xfId="34201" xr:uid="{00000000-0005-0000-0000-00009D850000}"/>
    <cellStyle name="Style 61 3" xfId="34202" xr:uid="{00000000-0005-0000-0000-00009E850000}"/>
    <cellStyle name="Style 61 4" xfId="34203" xr:uid="{00000000-0005-0000-0000-00009F850000}"/>
    <cellStyle name="Style 61 5" xfId="34204" xr:uid="{00000000-0005-0000-0000-0000A0850000}"/>
    <cellStyle name="Style 62" xfId="34205" xr:uid="{00000000-0005-0000-0000-0000A1850000}"/>
    <cellStyle name="Style 62 2" xfId="34206" xr:uid="{00000000-0005-0000-0000-0000A2850000}"/>
    <cellStyle name="Style 62 3" xfId="34207" xr:uid="{00000000-0005-0000-0000-0000A3850000}"/>
    <cellStyle name="Style 62 4" xfId="34208" xr:uid="{00000000-0005-0000-0000-0000A4850000}"/>
    <cellStyle name="Style 62 5" xfId="34209" xr:uid="{00000000-0005-0000-0000-0000A5850000}"/>
    <cellStyle name="Style 63" xfId="34210" xr:uid="{00000000-0005-0000-0000-0000A6850000}"/>
    <cellStyle name="Style 63 2" xfId="34211" xr:uid="{00000000-0005-0000-0000-0000A7850000}"/>
    <cellStyle name="Style 63 3" xfId="34212" xr:uid="{00000000-0005-0000-0000-0000A8850000}"/>
    <cellStyle name="Style 63 4" xfId="34213" xr:uid="{00000000-0005-0000-0000-0000A9850000}"/>
    <cellStyle name="Style 63 5" xfId="34214" xr:uid="{00000000-0005-0000-0000-0000AA850000}"/>
    <cellStyle name="Style 64" xfId="34215" xr:uid="{00000000-0005-0000-0000-0000AB850000}"/>
    <cellStyle name="Style 64 2" xfId="34216" xr:uid="{00000000-0005-0000-0000-0000AC850000}"/>
    <cellStyle name="Style 64 3" xfId="34217" xr:uid="{00000000-0005-0000-0000-0000AD850000}"/>
    <cellStyle name="Style 64 4" xfId="34218" xr:uid="{00000000-0005-0000-0000-0000AE850000}"/>
    <cellStyle name="Style 64 5" xfId="34219" xr:uid="{00000000-0005-0000-0000-0000AF850000}"/>
    <cellStyle name="Style 65" xfId="34220" xr:uid="{00000000-0005-0000-0000-0000B0850000}"/>
    <cellStyle name="Style 65 2" xfId="34221" xr:uid="{00000000-0005-0000-0000-0000B1850000}"/>
    <cellStyle name="Style 65 3" xfId="34222" xr:uid="{00000000-0005-0000-0000-0000B2850000}"/>
    <cellStyle name="Style 65 4" xfId="34223" xr:uid="{00000000-0005-0000-0000-0000B3850000}"/>
    <cellStyle name="Style 65 5" xfId="34224" xr:uid="{00000000-0005-0000-0000-0000B4850000}"/>
    <cellStyle name="Style 66" xfId="34225" xr:uid="{00000000-0005-0000-0000-0000B5850000}"/>
    <cellStyle name="Style 66 2" xfId="34226" xr:uid="{00000000-0005-0000-0000-0000B6850000}"/>
    <cellStyle name="Style 66 3" xfId="34227" xr:uid="{00000000-0005-0000-0000-0000B7850000}"/>
    <cellStyle name="Style 66 4" xfId="34228" xr:uid="{00000000-0005-0000-0000-0000B8850000}"/>
    <cellStyle name="Style 66 5" xfId="34229" xr:uid="{00000000-0005-0000-0000-0000B9850000}"/>
    <cellStyle name="Style 67" xfId="34230" xr:uid="{00000000-0005-0000-0000-0000BA850000}"/>
    <cellStyle name="Style 67 2" xfId="34231" xr:uid="{00000000-0005-0000-0000-0000BB850000}"/>
    <cellStyle name="Style 67 3" xfId="34232" xr:uid="{00000000-0005-0000-0000-0000BC850000}"/>
    <cellStyle name="Style 67 4" xfId="34233" xr:uid="{00000000-0005-0000-0000-0000BD850000}"/>
    <cellStyle name="Style 67 5" xfId="34234" xr:uid="{00000000-0005-0000-0000-0000BE850000}"/>
    <cellStyle name="Style 68" xfId="34235" xr:uid="{00000000-0005-0000-0000-0000BF850000}"/>
    <cellStyle name="Style 68 2" xfId="34236" xr:uid="{00000000-0005-0000-0000-0000C0850000}"/>
    <cellStyle name="Style 68 3" xfId="34237" xr:uid="{00000000-0005-0000-0000-0000C1850000}"/>
    <cellStyle name="Style 68 4" xfId="34238" xr:uid="{00000000-0005-0000-0000-0000C2850000}"/>
    <cellStyle name="Style 68 5" xfId="34239" xr:uid="{00000000-0005-0000-0000-0000C3850000}"/>
    <cellStyle name="Style 69" xfId="34240" xr:uid="{00000000-0005-0000-0000-0000C4850000}"/>
    <cellStyle name="Style 69 2" xfId="34241" xr:uid="{00000000-0005-0000-0000-0000C5850000}"/>
    <cellStyle name="Style 69 3" xfId="34242" xr:uid="{00000000-0005-0000-0000-0000C6850000}"/>
    <cellStyle name="Style 69 4" xfId="34243" xr:uid="{00000000-0005-0000-0000-0000C7850000}"/>
    <cellStyle name="Style 69 5" xfId="34244" xr:uid="{00000000-0005-0000-0000-0000C8850000}"/>
    <cellStyle name="Style 7" xfId="34245" xr:uid="{00000000-0005-0000-0000-0000C9850000}"/>
    <cellStyle name="Style 7 2" xfId="34246" xr:uid="{00000000-0005-0000-0000-0000CA850000}"/>
    <cellStyle name="Style 7 2 2" xfId="34247" xr:uid="{00000000-0005-0000-0000-0000CB850000}"/>
    <cellStyle name="Style 7 2 3" xfId="34248" xr:uid="{00000000-0005-0000-0000-0000CC850000}"/>
    <cellStyle name="Style 7 2 4" xfId="34249" xr:uid="{00000000-0005-0000-0000-0000CD850000}"/>
    <cellStyle name="Style 7 3" xfId="34250" xr:uid="{00000000-0005-0000-0000-0000CE850000}"/>
    <cellStyle name="Style 7 4" xfId="34251" xr:uid="{00000000-0005-0000-0000-0000CF850000}"/>
    <cellStyle name="Style 7 5" xfId="34252" xr:uid="{00000000-0005-0000-0000-0000D0850000}"/>
    <cellStyle name="Style 7 6" xfId="34253" xr:uid="{00000000-0005-0000-0000-0000D1850000}"/>
    <cellStyle name="Style 70" xfId="34254" xr:uid="{00000000-0005-0000-0000-0000D2850000}"/>
    <cellStyle name="Style 70 2" xfId="34255" xr:uid="{00000000-0005-0000-0000-0000D3850000}"/>
    <cellStyle name="Style 70 3" xfId="34256" xr:uid="{00000000-0005-0000-0000-0000D4850000}"/>
    <cellStyle name="Style 70 4" xfId="34257" xr:uid="{00000000-0005-0000-0000-0000D5850000}"/>
    <cellStyle name="Style 70 5" xfId="34258" xr:uid="{00000000-0005-0000-0000-0000D6850000}"/>
    <cellStyle name="Style 71" xfId="34259" xr:uid="{00000000-0005-0000-0000-0000D7850000}"/>
    <cellStyle name="Style 71 2" xfId="34260" xr:uid="{00000000-0005-0000-0000-0000D8850000}"/>
    <cellStyle name="Style 71 3" xfId="34261" xr:uid="{00000000-0005-0000-0000-0000D9850000}"/>
    <cellStyle name="Style 71 4" xfId="34262" xr:uid="{00000000-0005-0000-0000-0000DA850000}"/>
    <cellStyle name="Style 71 5" xfId="34263" xr:uid="{00000000-0005-0000-0000-0000DB850000}"/>
    <cellStyle name="Style 72" xfId="34264" xr:uid="{00000000-0005-0000-0000-0000DC850000}"/>
    <cellStyle name="Style 72 2" xfId="34265" xr:uid="{00000000-0005-0000-0000-0000DD850000}"/>
    <cellStyle name="Style 72 3" xfId="34266" xr:uid="{00000000-0005-0000-0000-0000DE850000}"/>
    <cellStyle name="Style 72 4" xfId="34267" xr:uid="{00000000-0005-0000-0000-0000DF850000}"/>
    <cellStyle name="Style 72 5" xfId="34268" xr:uid="{00000000-0005-0000-0000-0000E0850000}"/>
    <cellStyle name="Style 73" xfId="34269" xr:uid="{00000000-0005-0000-0000-0000E1850000}"/>
    <cellStyle name="Style 73 2" xfId="34270" xr:uid="{00000000-0005-0000-0000-0000E2850000}"/>
    <cellStyle name="Style 73 3" xfId="34271" xr:uid="{00000000-0005-0000-0000-0000E3850000}"/>
    <cellStyle name="Style 73 4" xfId="34272" xr:uid="{00000000-0005-0000-0000-0000E4850000}"/>
    <cellStyle name="Style 73 5" xfId="34273" xr:uid="{00000000-0005-0000-0000-0000E5850000}"/>
    <cellStyle name="Style 74" xfId="34274" xr:uid="{00000000-0005-0000-0000-0000E6850000}"/>
    <cellStyle name="Style 74 2" xfId="34275" xr:uid="{00000000-0005-0000-0000-0000E7850000}"/>
    <cellStyle name="Style 74 3" xfId="34276" xr:uid="{00000000-0005-0000-0000-0000E8850000}"/>
    <cellStyle name="Style 74 4" xfId="34277" xr:uid="{00000000-0005-0000-0000-0000E9850000}"/>
    <cellStyle name="Style 74 5" xfId="34278" xr:uid="{00000000-0005-0000-0000-0000EA850000}"/>
    <cellStyle name="Style 75" xfId="34279" xr:uid="{00000000-0005-0000-0000-0000EB850000}"/>
    <cellStyle name="Style 75 10" xfId="34280" xr:uid="{00000000-0005-0000-0000-0000EC850000}"/>
    <cellStyle name="Style 75 11" xfId="34281" xr:uid="{00000000-0005-0000-0000-0000ED850000}"/>
    <cellStyle name="style 75 2" xfId="34282" xr:uid="{00000000-0005-0000-0000-0000EE850000}"/>
    <cellStyle name="Style 75 3" xfId="34283" xr:uid="{00000000-0005-0000-0000-0000EF850000}"/>
    <cellStyle name="Style 75 4" xfId="34284" xr:uid="{00000000-0005-0000-0000-0000F0850000}"/>
    <cellStyle name="Style 75 5" xfId="34285" xr:uid="{00000000-0005-0000-0000-0000F1850000}"/>
    <cellStyle name="Style 75 6" xfId="34286" xr:uid="{00000000-0005-0000-0000-0000F2850000}"/>
    <cellStyle name="Style 75 7" xfId="34287" xr:uid="{00000000-0005-0000-0000-0000F3850000}"/>
    <cellStyle name="Style 75 8" xfId="34288" xr:uid="{00000000-0005-0000-0000-0000F4850000}"/>
    <cellStyle name="Style 75 9" xfId="34289" xr:uid="{00000000-0005-0000-0000-0000F5850000}"/>
    <cellStyle name="Style 76" xfId="34290" xr:uid="{00000000-0005-0000-0000-0000F6850000}"/>
    <cellStyle name="Style 76 10" xfId="34291" xr:uid="{00000000-0005-0000-0000-0000F7850000}"/>
    <cellStyle name="Style 76 11" xfId="34292" xr:uid="{00000000-0005-0000-0000-0000F8850000}"/>
    <cellStyle name="style 76 2" xfId="34293" xr:uid="{00000000-0005-0000-0000-0000F9850000}"/>
    <cellStyle name="Style 76 3" xfId="34294" xr:uid="{00000000-0005-0000-0000-0000FA850000}"/>
    <cellStyle name="Style 76 4" xfId="34295" xr:uid="{00000000-0005-0000-0000-0000FB850000}"/>
    <cellStyle name="Style 76 5" xfId="34296" xr:uid="{00000000-0005-0000-0000-0000FC850000}"/>
    <cellStyle name="Style 76 6" xfId="34297" xr:uid="{00000000-0005-0000-0000-0000FD850000}"/>
    <cellStyle name="Style 76 7" xfId="34298" xr:uid="{00000000-0005-0000-0000-0000FE850000}"/>
    <cellStyle name="Style 76 8" xfId="34299" xr:uid="{00000000-0005-0000-0000-0000FF850000}"/>
    <cellStyle name="Style 76 9" xfId="34300" xr:uid="{00000000-0005-0000-0000-000000860000}"/>
    <cellStyle name="Style 77" xfId="34301" xr:uid="{00000000-0005-0000-0000-000001860000}"/>
    <cellStyle name="Style 77 10" xfId="34302" xr:uid="{00000000-0005-0000-0000-000002860000}"/>
    <cellStyle name="Style 77 11" xfId="34303" xr:uid="{00000000-0005-0000-0000-000003860000}"/>
    <cellStyle name="style 77 2" xfId="34304" xr:uid="{00000000-0005-0000-0000-000004860000}"/>
    <cellStyle name="Style 77 3" xfId="34305" xr:uid="{00000000-0005-0000-0000-000005860000}"/>
    <cellStyle name="Style 77 4" xfId="34306" xr:uid="{00000000-0005-0000-0000-000006860000}"/>
    <cellStyle name="Style 77 5" xfId="34307" xr:uid="{00000000-0005-0000-0000-000007860000}"/>
    <cellStyle name="Style 77 6" xfId="34308" xr:uid="{00000000-0005-0000-0000-000008860000}"/>
    <cellStyle name="Style 77 7" xfId="34309" xr:uid="{00000000-0005-0000-0000-000009860000}"/>
    <cellStyle name="Style 77 8" xfId="34310" xr:uid="{00000000-0005-0000-0000-00000A860000}"/>
    <cellStyle name="Style 77 9" xfId="34311" xr:uid="{00000000-0005-0000-0000-00000B860000}"/>
    <cellStyle name="Style 78" xfId="34312" xr:uid="{00000000-0005-0000-0000-00000C860000}"/>
    <cellStyle name="Style 78 2" xfId="34313" xr:uid="{00000000-0005-0000-0000-00000D860000}"/>
    <cellStyle name="Style 78 3" xfId="34314" xr:uid="{00000000-0005-0000-0000-00000E860000}"/>
    <cellStyle name="Style 79" xfId="34315" xr:uid="{00000000-0005-0000-0000-00000F860000}"/>
    <cellStyle name="Style 79 2" xfId="34316" xr:uid="{00000000-0005-0000-0000-000010860000}"/>
    <cellStyle name="Style 79 3" xfId="34317" xr:uid="{00000000-0005-0000-0000-000011860000}"/>
    <cellStyle name="Style 8" xfId="34318" xr:uid="{00000000-0005-0000-0000-000012860000}"/>
    <cellStyle name="Style 8 2" xfId="34319" xr:uid="{00000000-0005-0000-0000-000013860000}"/>
    <cellStyle name="Style 8 2 2" xfId="34320" xr:uid="{00000000-0005-0000-0000-000014860000}"/>
    <cellStyle name="Style 8 2 3" xfId="34321" xr:uid="{00000000-0005-0000-0000-000015860000}"/>
    <cellStyle name="Style 8 2 4" xfId="34322" xr:uid="{00000000-0005-0000-0000-000016860000}"/>
    <cellStyle name="Style 8 3" xfId="34323" xr:uid="{00000000-0005-0000-0000-000017860000}"/>
    <cellStyle name="Style 8 4" xfId="34324" xr:uid="{00000000-0005-0000-0000-000018860000}"/>
    <cellStyle name="Style 8 5" xfId="34325" xr:uid="{00000000-0005-0000-0000-000019860000}"/>
    <cellStyle name="Style 8 6" xfId="34326" xr:uid="{00000000-0005-0000-0000-00001A860000}"/>
    <cellStyle name="Style 80" xfId="34327" xr:uid="{00000000-0005-0000-0000-00001B860000}"/>
    <cellStyle name="Style 80 2" xfId="34328" xr:uid="{00000000-0005-0000-0000-00001C860000}"/>
    <cellStyle name="Style 80 3" xfId="34329" xr:uid="{00000000-0005-0000-0000-00001D860000}"/>
    <cellStyle name="Style 81" xfId="34330" xr:uid="{00000000-0005-0000-0000-00001E860000}"/>
    <cellStyle name="Style 81 2" xfId="34331" xr:uid="{00000000-0005-0000-0000-00001F860000}"/>
    <cellStyle name="Style 81 3" xfId="34332" xr:uid="{00000000-0005-0000-0000-000020860000}"/>
    <cellStyle name="Style 82" xfId="34333" xr:uid="{00000000-0005-0000-0000-000021860000}"/>
    <cellStyle name="Style 82 2" xfId="34334" xr:uid="{00000000-0005-0000-0000-000022860000}"/>
    <cellStyle name="Style 82 3" xfId="34335" xr:uid="{00000000-0005-0000-0000-000023860000}"/>
    <cellStyle name="Style 83" xfId="34336" xr:uid="{00000000-0005-0000-0000-000024860000}"/>
    <cellStyle name="Style 83 2" xfId="34337" xr:uid="{00000000-0005-0000-0000-000025860000}"/>
    <cellStyle name="Style 83 3" xfId="34338" xr:uid="{00000000-0005-0000-0000-000026860000}"/>
    <cellStyle name="Style 84" xfId="34339" xr:uid="{00000000-0005-0000-0000-000027860000}"/>
    <cellStyle name="Style 84 2" xfId="34340" xr:uid="{00000000-0005-0000-0000-000028860000}"/>
    <cellStyle name="Style 84 3" xfId="34341" xr:uid="{00000000-0005-0000-0000-000029860000}"/>
    <cellStyle name="Style 85" xfId="34342" xr:uid="{00000000-0005-0000-0000-00002A860000}"/>
    <cellStyle name="Style 85 2" xfId="34343" xr:uid="{00000000-0005-0000-0000-00002B860000}"/>
    <cellStyle name="Style 85 3" xfId="34344" xr:uid="{00000000-0005-0000-0000-00002C860000}"/>
    <cellStyle name="Style 86" xfId="34345" xr:uid="{00000000-0005-0000-0000-00002D860000}"/>
    <cellStyle name="Style 86 2" xfId="34346" xr:uid="{00000000-0005-0000-0000-00002E860000}"/>
    <cellStyle name="Style 86 3" xfId="34347" xr:uid="{00000000-0005-0000-0000-00002F860000}"/>
    <cellStyle name="Style 87" xfId="34348" xr:uid="{00000000-0005-0000-0000-000030860000}"/>
    <cellStyle name="Style 87 2" xfId="34349" xr:uid="{00000000-0005-0000-0000-000031860000}"/>
    <cellStyle name="Style 87 3" xfId="34350" xr:uid="{00000000-0005-0000-0000-000032860000}"/>
    <cellStyle name="Style 88" xfId="34351" xr:uid="{00000000-0005-0000-0000-000033860000}"/>
    <cellStyle name="Style 88 2" xfId="34352" xr:uid="{00000000-0005-0000-0000-000034860000}"/>
    <cellStyle name="Style 88 3" xfId="34353" xr:uid="{00000000-0005-0000-0000-000035860000}"/>
    <cellStyle name="Style 89" xfId="34354" xr:uid="{00000000-0005-0000-0000-000036860000}"/>
    <cellStyle name="Style 89 2" xfId="34355" xr:uid="{00000000-0005-0000-0000-000037860000}"/>
    <cellStyle name="Style 89 3" xfId="34356" xr:uid="{00000000-0005-0000-0000-000038860000}"/>
    <cellStyle name="Style 9" xfId="34357" xr:uid="{00000000-0005-0000-0000-000039860000}"/>
    <cellStyle name="Style 9 2" xfId="34358" xr:uid="{00000000-0005-0000-0000-00003A860000}"/>
    <cellStyle name="Style 9 2 2" xfId="34359" xr:uid="{00000000-0005-0000-0000-00003B860000}"/>
    <cellStyle name="Style 9 2 3" xfId="34360" xr:uid="{00000000-0005-0000-0000-00003C860000}"/>
    <cellStyle name="Style 9 2 4" xfId="34361" xr:uid="{00000000-0005-0000-0000-00003D860000}"/>
    <cellStyle name="Style 9 3" xfId="34362" xr:uid="{00000000-0005-0000-0000-00003E860000}"/>
    <cellStyle name="Style 9 4" xfId="34363" xr:uid="{00000000-0005-0000-0000-00003F860000}"/>
    <cellStyle name="Style 9 5" xfId="34364" xr:uid="{00000000-0005-0000-0000-000040860000}"/>
    <cellStyle name="Style 9 6" xfId="34365" xr:uid="{00000000-0005-0000-0000-000041860000}"/>
    <cellStyle name="Style 90" xfId="34366" xr:uid="{00000000-0005-0000-0000-000042860000}"/>
    <cellStyle name="Style 90 2" xfId="34367" xr:uid="{00000000-0005-0000-0000-000043860000}"/>
    <cellStyle name="Style 90 3" xfId="34368" xr:uid="{00000000-0005-0000-0000-000044860000}"/>
    <cellStyle name="Style 91" xfId="34369" xr:uid="{00000000-0005-0000-0000-000045860000}"/>
    <cellStyle name="Style 91 2" xfId="34370" xr:uid="{00000000-0005-0000-0000-000046860000}"/>
    <cellStyle name="Style 91 3" xfId="34371" xr:uid="{00000000-0005-0000-0000-000047860000}"/>
    <cellStyle name="Style 92" xfId="34372" xr:uid="{00000000-0005-0000-0000-000048860000}"/>
    <cellStyle name="Style 92 2" xfId="34373" xr:uid="{00000000-0005-0000-0000-000049860000}"/>
    <cellStyle name="Style 92 3" xfId="34374" xr:uid="{00000000-0005-0000-0000-00004A860000}"/>
    <cellStyle name="Style 93" xfId="34375" xr:uid="{00000000-0005-0000-0000-00004B860000}"/>
    <cellStyle name="Style 93 2" xfId="34376" xr:uid="{00000000-0005-0000-0000-00004C860000}"/>
    <cellStyle name="Style 93 3" xfId="34377" xr:uid="{00000000-0005-0000-0000-00004D860000}"/>
    <cellStyle name="Style 94" xfId="34378" xr:uid="{00000000-0005-0000-0000-00004E860000}"/>
    <cellStyle name="Style 94 2" xfId="34379" xr:uid="{00000000-0005-0000-0000-00004F860000}"/>
    <cellStyle name="Style 94 3" xfId="34380" xr:uid="{00000000-0005-0000-0000-000050860000}"/>
    <cellStyle name="Style 95" xfId="34381" xr:uid="{00000000-0005-0000-0000-000051860000}"/>
    <cellStyle name="Style 95 2" xfId="34382" xr:uid="{00000000-0005-0000-0000-000052860000}"/>
    <cellStyle name="Style 95 3" xfId="34383" xr:uid="{00000000-0005-0000-0000-000053860000}"/>
    <cellStyle name="Style 96" xfId="34384" xr:uid="{00000000-0005-0000-0000-000054860000}"/>
    <cellStyle name="Style 96 2" xfId="34385" xr:uid="{00000000-0005-0000-0000-000055860000}"/>
    <cellStyle name="Style 96 3" xfId="34386" xr:uid="{00000000-0005-0000-0000-000056860000}"/>
    <cellStyle name="Style 97" xfId="34387" xr:uid="{00000000-0005-0000-0000-000057860000}"/>
    <cellStyle name="Style 97 2" xfId="34388" xr:uid="{00000000-0005-0000-0000-000058860000}"/>
    <cellStyle name="Style 97 3" xfId="34389" xr:uid="{00000000-0005-0000-0000-000059860000}"/>
    <cellStyle name="Style 98" xfId="34390" xr:uid="{00000000-0005-0000-0000-00005A860000}"/>
    <cellStyle name="Style 98 2" xfId="34391" xr:uid="{00000000-0005-0000-0000-00005B860000}"/>
    <cellStyle name="Style 98 3" xfId="34392" xr:uid="{00000000-0005-0000-0000-00005C860000}"/>
    <cellStyle name="Style 99" xfId="34393" xr:uid="{00000000-0005-0000-0000-00005D860000}"/>
    <cellStyle name="Style 99 2" xfId="34394" xr:uid="{00000000-0005-0000-0000-00005E860000}"/>
    <cellStyle name="Style 99 3" xfId="34395" xr:uid="{00000000-0005-0000-0000-00005F860000}"/>
    <cellStyle name="Style Date" xfId="34396" xr:uid="{00000000-0005-0000-0000-000060860000}"/>
    <cellStyle name="Style Date 2" xfId="34397" xr:uid="{00000000-0005-0000-0000-000061860000}"/>
    <cellStyle name="Style Date 3" xfId="34398" xr:uid="{00000000-0005-0000-0000-000062860000}"/>
    <cellStyle name="Style Date 4" xfId="34399" xr:uid="{00000000-0005-0000-0000-000063860000}"/>
    <cellStyle name="Style Date 5" xfId="34400" xr:uid="{00000000-0005-0000-0000-000064860000}"/>
    <cellStyle name="Style Date 6" xfId="34401" xr:uid="{00000000-0005-0000-0000-000065860000}"/>
    <cellStyle name="style_1" xfId="34402" xr:uid="{00000000-0005-0000-0000-000066860000}"/>
    <cellStyle name="subhead" xfId="34403" xr:uid="{00000000-0005-0000-0000-000067860000}"/>
    <cellStyle name="subhead 2" xfId="34404" xr:uid="{00000000-0005-0000-0000-000068860000}"/>
    <cellStyle name="subhead 2 2" xfId="34405" xr:uid="{00000000-0005-0000-0000-000069860000}"/>
    <cellStyle name="subhead 2 3" xfId="34406" xr:uid="{00000000-0005-0000-0000-00006A860000}"/>
    <cellStyle name="subhead 2 4" xfId="34407" xr:uid="{00000000-0005-0000-0000-00006B860000}"/>
    <cellStyle name="subhead 3" xfId="34408" xr:uid="{00000000-0005-0000-0000-00006C860000}"/>
    <cellStyle name="subhead 4" xfId="34409" xr:uid="{00000000-0005-0000-0000-00006D860000}"/>
    <cellStyle name="subhead 5" xfId="34410" xr:uid="{00000000-0005-0000-0000-00006E860000}"/>
    <cellStyle name="subhead 6" xfId="34411" xr:uid="{00000000-0005-0000-0000-00006F860000}"/>
    <cellStyle name="Subtotal" xfId="34412" xr:uid="{00000000-0005-0000-0000-000070860000}"/>
    <cellStyle name="Subtotal 2" xfId="34413" xr:uid="{00000000-0005-0000-0000-000071860000}"/>
    <cellStyle name="Subtotal 3" xfId="34414" xr:uid="{00000000-0005-0000-0000-000072860000}"/>
    <cellStyle name="Subtotal 4" xfId="34415" xr:uid="{00000000-0005-0000-0000-000073860000}"/>
    <cellStyle name="Subtotal 5" xfId="34416" xr:uid="{00000000-0005-0000-0000-000074860000}"/>
    <cellStyle name="Subtotal 6" xfId="34417" xr:uid="{00000000-0005-0000-0000-000075860000}"/>
    <cellStyle name="symbol" xfId="34418" xr:uid="{00000000-0005-0000-0000-000076860000}"/>
    <cellStyle name="symbol 2" xfId="34419" xr:uid="{00000000-0005-0000-0000-000077860000}"/>
    <cellStyle name="symbol 3" xfId="34420" xr:uid="{00000000-0005-0000-0000-000078860000}"/>
    <cellStyle name="symbol 4" xfId="34421" xr:uid="{00000000-0005-0000-0000-000079860000}"/>
    <cellStyle name="symbol 5" xfId="34422" xr:uid="{00000000-0005-0000-0000-00007A860000}"/>
    <cellStyle name="T" xfId="34423" xr:uid="{00000000-0005-0000-0000-00007B860000}"/>
    <cellStyle name="T 2" xfId="34424" xr:uid="{00000000-0005-0000-0000-00007C860000}"/>
    <cellStyle name="T 2 2" xfId="34425" xr:uid="{00000000-0005-0000-0000-00007D860000}"/>
    <cellStyle name="T 2 2 2" xfId="34426" xr:uid="{00000000-0005-0000-0000-00007E860000}"/>
    <cellStyle name="T 2 2 3" xfId="34427" xr:uid="{00000000-0005-0000-0000-00007F860000}"/>
    <cellStyle name="T 2 2 4" xfId="34428" xr:uid="{00000000-0005-0000-0000-000080860000}"/>
    <cellStyle name="T 2 3" xfId="34429" xr:uid="{00000000-0005-0000-0000-000081860000}"/>
    <cellStyle name="T 2 4" xfId="34430" xr:uid="{00000000-0005-0000-0000-000082860000}"/>
    <cellStyle name="T 3" xfId="34431" xr:uid="{00000000-0005-0000-0000-000083860000}"/>
    <cellStyle name="T 3 2" xfId="34432" xr:uid="{00000000-0005-0000-0000-000084860000}"/>
    <cellStyle name="T 3 2 2" xfId="34433" xr:uid="{00000000-0005-0000-0000-000085860000}"/>
    <cellStyle name="T 3 2 3" xfId="34434" xr:uid="{00000000-0005-0000-0000-000086860000}"/>
    <cellStyle name="T 3 2 4" xfId="34435" xr:uid="{00000000-0005-0000-0000-000087860000}"/>
    <cellStyle name="T 3 2 5" xfId="34436" xr:uid="{00000000-0005-0000-0000-000088860000}"/>
    <cellStyle name="T 3 3" xfId="34437" xr:uid="{00000000-0005-0000-0000-000089860000}"/>
    <cellStyle name="T 3 4" xfId="34438" xr:uid="{00000000-0005-0000-0000-00008A860000}"/>
    <cellStyle name="T 3 5" xfId="34439" xr:uid="{00000000-0005-0000-0000-00008B860000}"/>
    <cellStyle name="T 4" xfId="34440" xr:uid="{00000000-0005-0000-0000-00008C860000}"/>
    <cellStyle name="T 4 2" xfId="34441" xr:uid="{00000000-0005-0000-0000-00008D860000}"/>
    <cellStyle name="T 4 3" xfId="34442" xr:uid="{00000000-0005-0000-0000-00008E860000}"/>
    <cellStyle name="T 4 4" xfId="34443" xr:uid="{00000000-0005-0000-0000-00008F860000}"/>
    <cellStyle name="T 4 5" xfId="34444" xr:uid="{00000000-0005-0000-0000-000090860000}"/>
    <cellStyle name="T 5" xfId="34445" xr:uid="{00000000-0005-0000-0000-000091860000}"/>
    <cellStyle name="T 5 2" xfId="34446" xr:uid="{00000000-0005-0000-0000-000092860000}"/>
    <cellStyle name="T 6" xfId="34447" xr:uid="{00000000-0005-0000-0000-000093860000}"/>
    <cellStyle name="T_15_10_2013 BC nhu cau von doi ung ODA (2014-2016) ngay 15102013 Sua" xfId="34448" xr:uid="{00000000-0005-0000-0000-000094860000}"/>
    <cellStyle name="T_15_10_2013 BC nhu cau von doi ung ODA (2014-2016) ngay 15102013 Sua 2" xfId="34449" xr:uid="{00000000-0005-0000-0000-000095860000}"/>
    <cellStyle name="T_15_10_2013 BC nhu cau von doi ung ODA (2014-2016) ngay 15102013 Sua 2 2" xfId="34450" xr:uid="{00000000-0005-0000-0000-000096860000}"/>
    <cellStyle name="T_15_10_2013 BC nhu cau von doi ung ODA (2014-2016) ngay 15102013 Sua 2 3" xfId="34451" xr:uid="{00000000-0005-0000-0000-000097860000}"/>
    <cellStyle name="T_15_10_2013 BC nhu cau von doi ung ODA (2014-2016) ngay 15102013 Sua 2 4" xfId="34452" xr:uid="{00000000-0005-0000-0000-000098860000}"/>
    <cellStyle name="T_15_10_2013 BC nhu cau von doi ung ODA (2014-2016) ngay 15102013 Sua 3" xfId="34453" xr:uid="{00000000-0005-0000-0000-000099860000}"/>
    <cellStyle name="T_15_10_2013 BC nhu cau von doi ung ODA (2014-2016) ngay 15102013 Sua 4" xfId="34454" xr:uid="{00000000-0005-0000-0000-00009A860000}"/>
    <cellStyle name="T_bao cao" xfId="34455" xr:uid="{00000000-0005-0000-0000-00009B860000}"/>
    <cellStyle name="T_bao cao 2" xfId="34456" xr:uid="{00000000-0005-0000-0000-00009C860000}"/>
    <cellStyle name="T_bao cao 2 2" xfId="34457" xr:uid="{00000000-0005-0000-0000-00009D860000}"/>
    <cellStyle name="T_bao cao 2 2 2" xfId="34458" xr:uid="{00000000-0005-0000-0000-00009E860000}"/>
    <cellStyle name="T_bao cao 2 2 3" xfId="34459" xr:uid="{00000000-0005-0000-0000-00009F860000}"/>
    <cellStyle name="T_bao cao 2 2 4" xfId="34460" xr:uid="{00000000-0005-0000-0000-0000A0860000}"/>
    <cellStyle name="T_bao cao 2 3" xfId="34461" xr:uid="{00000000-0005-0000-0000-0000A1860000}"/>
    <cellStyle name="T_bao cao 2 4" xfId="34462" xr:uid="{00000000-0005-0000-0000-0000A2860000}"/>
    <cellStyle name="T_bao cao 3" xfId="34463" xr:uid="{00000000-0005-0000-0000-0000A3860000}"/>
    <cellStyle name="T_bao cao 3 2" xfId="34464" xr:uid="{00000000-0005-0000-0000-0000A4860000}"/>
    <cellStyle name="T_bao cao 3 3" xfId="34465" xr:uid="{00000000-0005-0000-0000-0000A5860000}"/>
    <cellStyle name="T_bao cao 3 4" xfId="34466" xr:uid="{00000000-0005-0000-0000-0000A6860000}"/>
    <cellStyle name="T_bao cao 4" xfId="34467" xr:uid="{00000000-0005-0000-0000-0000A7860000}"/>
    <cellStyle name="T_bao cao 5" xfId="34468" xr:uid="{00000000-0005-0000-0000-0000A8860000}"/>
    <cellStyle name="T_bao cao 6" xfId="34469" xr:uid="{00000000-0005-0000-0000-0000A9860000}"/>
    <cellStyle name="T_bao cao phan bo KHDT 2011(final)" xfId="34470" xr:uid="{00000000-0005-0000-0000-0000AA860000}"/>
    <cellStyle name="T_bao cao phan bo KHDT 2011(final) 2" xfId="34471" xr:uid="{00000000-0005-0000-0000-0000AB860000}"/>
    <cellStyle name="T_bao cao phan bo KHDT 2011(final) 2 2" xfId="34472" xr:uid="{00000000-0005-0000-0000-0000AC860000}"/>
    <cellStyle name="T_bao cao phan bo KHDT 2011(final) 2 3" xfId="34473" xr:uid="{00000000-0005-0000-0000-0000AD860000}"/>
    <cellStyle name="T_bao cao phan bo KHDT 2011(final) 2 4" xfId="34474" xr:uid="{00000000-0005-0000-0000-0000AE860000}"/>
    <cellStyle name="T_bao cao phan bo KHDT 2011(final) 3" xfId="34475" xr:uid="{00000000-0005-0000-0000-0000AF860000}"/>
    <cellStyle name="T_bao cao phan bo KHDT 2011(final) 4" xfId="34476" xr:uid="{00000000-0005-0000-0000-0000B0860000}"/>
    <cellStyle name="T_Bao cao so lieu kiem toan nam 2007 sua" xfId="34477" xr:uid="{00000000-0005-0000-0000-0000B1860000}"/>
    <cellStyle name="T_Bao cao so lieu kiem toan nam 2007 sua 2" xfId="34478" xr:uid="{00000000-0005-0000-0000-0000B2860000}"/>
    <cellStyle name="T_Bao cao so lieu kiem toan nam 2007 sua 2 2" xfId="34479" xr:uid="{00000000-0005-0000-0000-0000B3860000}"/>
    <cellStyle name="T_Bao cao so lieu kiem toan nam 2007 sua 2 2 2" xfId="34480" xr:uid="{00000000-0005-0000-0000-0000B4860000}"/>
    <cellStyle name="T_Bao cao so lieu kiem toan nam 2007 sua 2 2 3" xfId="34481" xr:uid="{00000000-0005-0000-0000-0000B5860000}"/>
    <cellStyle name="T_Bao cao so lieu kiem toan nam 2007 sua 2 2 4" xfId="34482" xr:uid="{00000000-0005-0000-0000-0000B6860000}"/>
    <cellStyle name="T_Bao cao so lieu kiem toan nam 2007 sua 2 3" xfId="34483" xr:uid="{00000000-0005-0000-0000-0000B7860000}"/>
    <cellStyle name="T_Bao cao so lieu kiem toan nam 2007 sua 2 4" xfId="34484" xr:uid="{00000000-0005-0000-0000-0000B8860000}"/>
    <cellStyle name="T_Bao cao so lieu kiem toan nam 2007 sua 2 5" xfId="34485" xr:uid="{00000000-0005-0000-0000-0000B9860000}"/>
    <cellStyle name="T_Bao cao so lieu kiem toan nam 2007 sua 3" xfId="34486" xr:uid="{00000000-0005-0000-0000-0000BA860000}"/>
    <cellStyle name="T_Bao cao so lieu kiem toan nam 2007 sua 3 2" xfId="34487" xr:uid="{00000000-0005-0000-0000-0000BB860000}"/>
    <cellStyle name="T_Bao cao so lieu kiem toan nam 2007 sua 3 3" xfId="34488" xr:uid="{00000000-0005-0000-0000-0000BC860000}"/>
    <cellStyle name="T_Bao cao so lieu kiem toan nam 2007 sua 3 4" xfId="34489" xr:uid="{00000000-0005-0000-0000-0000BD860000}"/>
    <cellStyle name="T_Bao cao so lieu kiem toan nam 2007 sua 4" xfId="34490" xr:uid="{00000000-0005-0000-0000-0000BE860000}"/>
    <cellStyle name="T_Bao cao so lieu kiem toan nam 2007 sua 4 2" xfId="34491" xr:uid="{00000000-0005-0000-0000-0000BF860000}"/>
    <cellStyle name="T_Bao cao so lieu kiem toan nam 2007 sua 5" xfId="34492" xr:uid="{00000000-0005-0000-0000-0000C0860000}"/>
    <cellStyle name="T_Bao cao so lieu kiem toan nam 2007 sua 6" xfId="34493" xr:uid="{00000000-0005-0000-0000-0000C1860000}"/>
    <cellStyle name="T_Bao cao so lieu kiem toan nam 2007 sua_!1 1 bao cao giao KH ve HTCMT vung TNB   12-12-2011" xfId="34494" xr:uid="{00000000-0005-0000-0000-0000C2860000}"/>
    <cellStyle name="T_Bao cao so lieu kiem toan nam 2007 sua_!1 1 bao cao giao KH ve HTCMT vung TNB   12-12-2011 2" xfId="34495" xr:uid="{00000000-0005-0000-0000-0000C3860000}"/>
    <cellStyle name="T_Bao cao so lieu kiem toan nam 2007 sua_!1 1 bao cao giao KH ve HTCMT vung TNB   12-12-2011 2 2" xfId="34496" xr:uid="{00000000-0005-0000-0000-0000C4860000}"/>
    <cellStyle name="T_Bao cao so lieu kiem toan nam 2007 sua_!1 1 bao cao giao KH ve HTCMT vung TNB   12-12-2011 2 2 2" xfId="34497" xr:uid="{00000000-0005-0000-0000-0000C5860000}"/>
    <cellStyle name="T_Bao cao so lieu kiem toan nam 2007 sua_!1 1 bao cao giao KH ve HTCMT vung TNB   12-12-2011 2 2 3" xfId="34498" xr:uid="{00000000-0005-0000-0000-0000C6860000}"/>
    <cellStyle name="T_Bao cao so lieu kiem toan nam 2007 sua_!1 1 bao cao giao KH ve HTCMT vung TNB   12-12-2011 2 2 4" xfId="34499" xr:uid="{00000000-0005-0000-0000-0000C7860000}"/>
    <cellStyle name="T_Bao cao so lieu kiem toan nam 2007 sua_!1 1 bao cao giao KH ve HTCMT vung TNB   12-12-2011 2 3" xfId="34500" xr:uid="{00000000-0005-0000-0000-0000C8860000}"/>
    <cellStyle name="T_Bao cao so lieu kiem toan nam 2007 sua_!1 1 bao cao giao KH ve HTCMT vung TNB   12-12-2011 2 4" xfId="34501" xr:uid="{00000000-0005-0000-0000-0000C9860000}"/>
    <cellStyle name="T_Bao cao so lieu kiem toan nam 2007 sua_!1 1 bao cao giao KH ve HTCMT vung TNB   12-12-2011 3" xfId="34502" xr:uid="{00000000-0005-0000-0000-0000CA860000}"/>
    <cellStyle name="T_Bao cao so lieu kiem toan nam 2007 sua_!1 1 bao cao giao KH ve HTCMT vung TNB   12-12-2011 3 2" xfId="34503" xr:uid="{00000000-0005-0000-0000-0000CB860000}"/>
    <cellStyle name="T_Bao cao so lieu kiem toan nam 2007 sua_!1 1 bao cao giao KH ve HTCMT vung TNB   12-12-2011 3 3" xfId="34504" xr:uid="{00000000-0005-0000-0000-0000CC860000}"/>
    <cellStyle name="T_Bao cao so lieu kiem toan nam 2007 sua_!1 1 bao cao giao KH ve HTCMT vung TNB   12-12-2011 3 4" xfId="34505" xr:uid="{00000000-0005-0000-0000-0000CD860000}"/>
    <cellStyle name="T_Bao cao so lieu kiem toan nam 2007 sua_!1 1 bao cao giao KH ve HTCMT vung TNB   12-12-2011 4" xfId="34506" xr:uid="{00000000-0005-0000-0000-0000CE860000}"/>
    <cellStyle name="T_Bao cao so lieu kiem toan nam 2007 sua_!1 1 bao cao giao KH ve HTCMT vung TNB   12-12-2011 5" xfId="34507" xr:uid="{00000000-0005-0000-0000-0000CF860000}"/>
    <cellStyle name="T_Bao cao so lieu kiem toan nam 2007 sua_KH TPCP vung TNB (03-1-2012)" xfId="34508" xr:uid="{00000000-0005-0000-0000-0000D0860000}"/>
    <cellStyle name="T_Bao cao so lieu kiem toan nam 2007 sua_KH TPCP vung TNB (03-1-2012) 2" xfId="34509" xr:uid="{00000000-0005-0000-0000-0000D1860000}"/>
    <cellStyle name="T_Bao cao so lieu kiem toan nam 2007 sua_KH TPCP vung TNB (03-1-2012) 2 2" xfId="34510" xr:uid="{00000000-0005-0000-0000-0000D2860000}"/>
    <cellStyle name="T_Bao cao so lieu kiem toan nam 2007 sua_KH TPCP vung TNB (03-1-2012) 2 2 2" xfId="34511" xr:uid="{00000000-0005-0000-0000-0000D3860000}"/>
    <cellStyle name="T_Bao cao so lieu kiem toan nam 2007 sua_KH TPCP vung TNB (03-1-2012) 2 2 3" xfId="34512" xr:uid="{00000000-0005-0000-0000-0000D4860000}"/>
    <cellStyle name="T_Bao cao so lieu kiem toan nam 2007 sua_KH TPCP vung TNB (03-1-2012) 2 2 4" xfId="34513" xr:uid="{00000000-0005-0000-0000-0000D5860000}"/>
    <cellStyle name="T_Bao cao so lieu kiem toan nam 2007 sua_KH TPCP vung TNB (03-1-2012) 2 3" xfId="34514" xr:uid="{00000000-0005-0000-0000-0000D6860000}"/>
    <cellStyle name="T_Bao cao so lieu kiem toan nam 2007 sua_KH TPCP vung TNB (03-1-2012) 2 4" xfId="34515" xr:uid="{00000000-0005-0000-0000-0000D7860000}"/>
    <cellStyle name="T_Bao cao so lieu kiem toan nam 2007 sua_KH TPCP vung TNB (03-1-2012) 3" xfId="34516" xr:uid="{00000000-0005-0000-0000-0000D8860000}"/>
    <cellStyle name="T_Bao cao so lieu kiem toan nam 2007 sua_KH TPCP vung TNB (03-1-2012) 3 2" xfId="34517" xr:uid="{00000000-0005-0000-0000-0000D9860000}"/>
    <cellStyle name="T_Bao cao so lieu kiem toan nam 2007 sua_KH TPCP vung TNB (03-1-2012) 3 3" xfId="34518" xr:uid="{00000000-0005-0000-0000-0000DA860000}"/>
    <cellStyle name="T_Bao cao so lieu kiem toan nam 2007 sua_KH TPCP vung TNB (03-1-2012) 3 4" xfId="34519" xr:uid="{00000000-0005-0000-0000-0000DB860000}"/>
    <cellStyle name="T_Bao cao so lieu kiem toan nam 2007 sua_KH TPCP vung TNB (03-1-2012) 4" xfId="34520" xr:uid="{00000000-0005-0000-0000-0000DC860000}"/>
    <cellStyle name="T_Bao cao so lieu kiem toan nam 2007 sua_KH TPCP vung TNB (03-1-2012) 5" xfId="34521" xr:uid="{00000000-0005-0000-0000-0000DD860000}"/>
    <cellStyle name="T_bao cao_!1 1 bao cao giao KH ve HTCMT vung TNB   12-12-2011" xfId="34522" xr:uid="{00000000-0005-0000-0000-0000DE860000}"/>
    <cellStyle name="T_bao cao_!1 1 bao cao giao KH ve HTCMT vung TNB   12-12-2011 2" xfId="34523" xr:uid="{00000000-0005-0000-0000-0000DF860000}"/>
    <cellStyle name="T_bao cao_!1 1 bao cao giao KH ve HTCMT vung TNB   12-12-2011 2 2" xfId="34524" xr:uid="{00000000-0005-0000-0000-0000E0860000}"/>
    <cellStyle name="T_bao cao_!1 1 bao cao giao KH ve HTCMT vung TNB   12-12-2011 2 2 2" xfId="34525" xr:uid="{00000000-0005-0000-0000-0000E1860000}"/>
    <cellStyle name="T_bao cao_!1 1 bao cao giao KH ve HTCMT vung TNB   12-12-2011 2 2 3" xfId="34526" xr:uid="{00000000-0005-0000-0000-0000E2860000}"/>
    <cellStyle name="T_bao cao_!1 1 bao cao giao KH ve HTCMT vung TNB   12-12-2011 2 2 4" xfId="34527" xr:uid="{00000000-0005-0000-0000-0000E3860000}"/>
    <cellStyle name="T_bao cao_!1 1 bao cao giao KH ve HTCMT vung TNB   12-12-2011 2 3" xfId="34528" xr:uid="{00000000-0005-0000-0000-0000E4860000}"/>
    <cellStyle name="T_bao cao_!1 1 bao cao giao KH ve HTCMT vung TNB   12-12-2011 2 4" xfId="34529" xr:uid="{00000000-0005-0000-0000-0000E5860000}"/>
    <cellStyle name="T_bao cao_!1 1 bao cao giao KH ve HTCMT vung TNB   12-12-2011 3" xfId="34530" xr:uid="{00000000-0005-0000-0000-0000E6860000}"/>
    <cellStyle name="T_bao cao_!1 1 bao cao giao KH ve HTCMT vung TNB   12-12-2011 3 2" xfId="34531" xr:uid="{00000000-0005-0000-0000-0000E7860000}"/>
    <cellStyle name="T_bao cao_!1 1 bao cao giao KH ve HTCMT vung TNB   12-12-2011 3 3" xfId="34532" xr:uid="{00000000-0005-0000-0000-0000E8860000}"/>
    <cellStyle name="T_bao cao_!1 1 bao cao giao KH ve HTCMT vung TNB   12-12-2011 3 4" xfId="34533" xr:uid="{00000000-0005-0000-0000-0000E9860000}"/>
    <cellStyle name="T_bao cao_!1 1 bao cao giao KH ve HTCMT vung TNB   12-12-2011 4" xfId="34534" xr:uid="{00000000-0005-0000-0000-0000EA860000}"/>
    <cellStyle name="T_bao cao_!1 1 bao cao giao KH ve HTCMT vung TNB   12-12-2011 5" xfId="34535" xr:uid="{00000000-0005-0000-0000-0000EB860000}"/>
    <cellStyle name="T_bao cao_Bieu4HTMT" xfId="34536" xr:uid="{00000000-0005-0000-0000-0000EC860000}"/>
    <cellStyle name="T_bao cao_Bieu4HTMT 2" xfId="34537" xr:uid="{00000000-0005-0000-0000-0000ED860000}"/>
    <cellStyle name="T_bao cao_Bieu4HTMT 2 2" xfId="34538" xr:uid="{00000000-0005-0000-0000-0000EE860000}"/>
    <cellStyle name="T_bao cao_Bieu4HTMT 2 2 2" xfId="34539" xr:uid="{00000000-0005-0000-0000-0000EF860000}"/>
    <cellStyle name="T_bao cao_Bieu4HTMT 2 2 3" xfId="34540" xr:uid="{00000000-0005-0000-0000-0000F0860000}"/>
    <cellStyle name="T_bao cao_Bieu4HTMT 2 2 4" xfId="34541" xr:uid="{00000000-0005-0000-0000-0000F1860000}"/>
    <cellStyle name="T_bao cao_Bieu4HTMT 2 3" xfId="34542" xr:uid="{00000000-0005-0000-0000-0000F2860000}"/>
    <cellStyle name="T_bao cao_Bieu4HTMT 2 4" xfId="34543" xr:uid="{00000000-0005-0000-0000-0000F3860000}"/>
    <cellStyle name="T_bao cao_Bieu4HTMT 3" xfId="34544" xr:uid="{00000000-0005-0000-0000-0000F4860000}"/>
    <cellStyle name="T_bao cao_Bieu4HTMT 3 2" xfId="34545" xr:uid="{00000000-0005-0000-0000-0000F5860000}"/>
    <cellStyle name="T_bao cao_Bieu4HTMT 3 3" xfId="34546" xr:uid="{00000000-0005-0000-0000-0000F6860000}"/>
    <cellStyle name="T_bao cao_Bieu4HTMT 3 4" xfId="34547" xr:uid="{00000000-0005-0000-0000-0000F7860000}"/>
    <cellStyle name="T_bao cao_Bieu4HTMT 4" xfId="34548" xr:uid="{00000000-0005-0000-0000-0000F8860000}"/>
    <cellStyle name="T_bao cao_Bieu4HTMT 5" xfId="34549" xr:uid="{00000000-0005-0000-0000-0000F9860000}"/>
    <cellStyle name="T_bao cao_Bieu4HTMT_!1 1 bao cao giao KH ve HTCMT vung TNB   12-12-2011" xfId="34550" xr:uid="{00000000-0005-0000-0000-0000FA860000}"/>
    <cellStyle name="T_bao cao_Bieu4HTMT_!1 1 bao cao giao KH ve HTCMT vung TNB   12-12-2011 2" xfId="34551" xr:uid="{00000000-0005-0000-0000-0000FB860000}"/>
    <cellStyle name="T_bao cao_Bieu4HTMT_!1 1 bao cao giao KH ve HTCMT vung TNB   12-12-2011 2 2" xfId="34552" xr:uid="{00000000-0005-0000-0000-0000FC860000}"/>
    <cellStyle name="T_bao cao_Bieu4HTMT_!1 1 bao cao giao KH ve HTCMT vung TNB   12-12-2011 2 2 2" xfId="34553" xr:uid="{00000000-0005-0000-0000-0000FD860000}"/>
    <cellStyle name="T_bao cao_Bieu4HTMT_!1 1 bao cao giao KH ve HTCMT vung TNB   12-12-2011 2 2 3" xfId="34554" xr:uid="{00000000-0005-0000-0000-0000FE860000}"/>
    <cellStyle name="T_bao cao_Bieu4HTMT_!1 1 bao cao giao KH ve HTCMT vung TNB   12-12-2011 2 2 4" xfId="34555" xr:uid="{00000000-0005-0000-0000-0000FF860000}"/>
    <cellStyle name="T_bao cao_Bieu4HTMT_!1 1 bao cao giao KH ve HTCMT vung TNB   12-12-2011 2 3" xfId="34556" xr:uid="{00000000-0005-0000-0000-000000870000}"/>
    <cellStyle name="T_bao cao_Bieu4HTMT_!1 1 bao cao giao KH ve HTCMT vung TNB   12-12-2011 2 4" xfId="34557" xr:uid="{00000000-0005-0000-0000-000001870000}"/>
    <cellStyle name="T_bao cao_Bieu4HTMT_!1 1 bao cao giao KH ve HTCMT vung TNB   12-12-2011 3" xfId="34558" xr:uid="{00000000-0005-0000-0000-000002870000}"/>
    <cellStyle name="T_bao cao_Bieu4HTMT_!1 1 bao cao giao KH ve HTCMT vung TNB   12-12-2011 3 2" xfId="34559" xr:uid="{00000000-0005-0000-0000-000003870000}"/>
    <cellStyle name="T_bao cao_Bieu4HTMT_!1 1 bao cao giao KH ve HTCMT vung TNB   12-12-2011 3 3" xfId="34560" xr:uid="{00000000-0005-0000-0000-000004870000}"/>
    <cellStyle name="T_bao cao_Bieu4HTMT_!1 1 bao cao giao KH ve HTCMT vung TNB   12-12-2011 3 4" xfId="34561" xr:uid="{00000000-0005-0000-0000-000005870000}"/>
    <cellStyle name="T_bao cao_Bieu4HTMT_!1 1 bao cao giao KH ve HTCMT vung TNB   12-12-2011 4" xfId="34562" xr:uid="{00000000-0005-0000-0000-000006870000}"/>
    <cellStyle name="T_bao cao_Bieu4HTMT_!1 1 bao cao giao KH ve HTCMT vung TNB   12-12-2011 5" xfId="34563" xr:uid="{00000000-0005-0000-0000-000007870000}"/>
    <cellStyle name="T_bao cao_Bieu4HTMT_KH TPCP vung TNB (03-1-2012)" xfId="34564" xr:uid="{00000000-0005-0000-0000-000008870000}"/>
    <cellStyle name="T_bao cao_Bieu4HTMT_KH TPCP vung TNB (03-1-2012) 2" xfId="34565" xr:uid="{00000000-0005-0000-0000-000009870000}"/>
    <cellStyle name="T_bao cao_Bieu4HTMT_KH TPCP vung TNB (03-1-2012) 2 2" xfId="34566" xr:uid="{00000000-0005-0000-0000-00000A870000}"/>
    <cellStyle name="T_bao cao_Bieu4HTMT_KH TPCP vung TNB (03-1-2012) 2 2 2" xfId="34567" xr:uid="{00000000-0005-0000-0000-00000B870000}"/>
    <cellStyle name="T_bao cao_Bieu4HTMT_KH TPCP vung TNB (03-1-2012) 2 2 3" xfId="34568" xr:uid="{00000000-0005-0000-0000-00000C870000}"/>
    <cellStyle name="T_bao cao_Bieu4HTMT_KH TPCP vung TNB (03-1-2012) 2 2 4" xfId="34569" xr:uid="{00000000-0005-0000-0000-00000D870000}"/>
    <cellStyle name="T_bao cao_Bieu4HTMT_KH TPCP vung TNB (03-1-2012) 2 3" xfId="34570" xr:uid="{00000000-0005-0000-0000-00000E870000}"/>
    <cellStyle name="T_bao cao_Bieu4HTMT_KH TPCP vung TNB (03-1-2012) 2 4" xfId="34571" xr:uid="{00000000-0005-0000-0000-00000F870000}"/>
    <cellStyle name="T_bao cao_Bieu4HTMT_KH TPCP vung TNB (03-1-2012) 3" xfId="34572" xr:uid="{00000000-0005-0000-0000-000010870000}"/>
    <cellStyle name="T_bao cao_Bieu4HTMT_KH TPCP vung TNB (03-1-2012) 3 2" xfId="34573" xr:uid="{00000000-0005-0000-0000-000011870000}"/>
    <cellStyle name="T_bao cao_Bieu4HTMT_KH TPCP vung TNB (03-1-2012) 3 3" xfId="34574" xr:uid="{00000000-0005-0000-0000-000012870000}"/>
    <cellStyle name="T_bao cao_Bieu4HTMT_KH TPCP vung TNB (03-1-2012) 3 4" xfId="34575" xr:uid="{00000000-0005-0000-0000-000013870000}"/>
    <cellStyle name="T_bao cao_Bieu4HTMT_KH TPCP vung TNB (03-1-2012) 4" xfId="34576" xr:uid="{00000000-0005-0000-0000-000014870000}"/>
    <cellStyle name="T_bao cao_Bieu4HTMT_KH TPCP vung TNB (03-1-2012) 5" xfId="34577" xr:uid="{00000000-0005-0000-0000-000015870000}"/>
    <cellStyle name="T_bao cao_KH TPCP vung TNB (03-1-2012)" xfId="34578" xr:uid="{00000000-0005-0000-0000-000016870000}"/>
    <cellStyle name="T_bao cao_KH TPCP vung TNB (03-1-2012) 2" xfId="34579" xr:uid="{00000000-0005-0000-0000-000017870000}"/>
    <cellStyle name="T_bao cao_KH TPCP vung TNB (03-1-2012) 2 2" xfId="34580" xr:uid="{00000000-0005-0000-0000-000018870000}"/>
    <cellStyle name="T_bao cao_KH TPCP vung TNB (03-1-2012) 2 2 2" xfId="34581" xr:uid="{00000000-0005-0000-0000-000019870000}"/>
    <cellStyle name="T_bao cao_KH TPCP vung TNB (03-1-2012) 2 2 3" xfId="34582" xr:uid="{00000000-0005-0000-0000-00001A870000}"/>
    <cellStyle name="T_bao cao_KH TPCP vung TNB (03-1-2012) 2 2 4" xfId="34583" xr:uid="{00000000-0005-0000-0000-00001B870000}"/>
    <cellStyle name="T_bao cao_KH TPCP vung TNB (03-1-2012) 2 3" xfId="34584" xr:uid="{00000000-0005-0000-0000-00001C870000}"/>
    <cellStyle name="T_bao cao_KH TPCP vung TNB (03-1-2012) 2 4" xfId="34585" xr:uid="{00000000-0005-0000-0000-00001D870000}"/>
    <cellStyle name="T_bao cao_KH TPCP vung TNB (03-1-2012) 3" xfId="34586" xr:uid="{00000000-0005-0000-0000-00001E870000}"/>
    <cellStyle name="T_bao cao_KH TPCP vung TNB (03-1-2012) 3 2" xfId="34587" xr:uid="{00000000-0005-0000-0000-00001F870000}"/>
    <cellStyle name="T_bao cao_KH TPCP vung TNB (03-1-2012) 3 3" xfId="34588" xr:uid="{00000000-0005-0000-0000-000020870000}"/>
    <cellStyle name="T_bao cao_KH TPCP vung TNB (03-1-2012) 3 4" xfId="34589" xr:uid="{00000000-0005-0000-0000-000021870000}"/>
    <cellStyle name="T_bao cao_KH TPCP vung TNB (03-1-2012) 4" xfId="34590" xr:uid="{00000000-0005-0000-0000-000022870000}"/>
    <cellStyle name="T_bao cao_KH TPCP vung TNB (03-1-2012) 5" xfId="34591" xr:uid="{00000000-0005-0000-0000-000023870000}"/>
    <cellStyle name="T_bao cao_Sheet1" xfId="34592" xr:uid="{00000000-0005-0000-0000-000024870000}"/>
    <cellStyle name="T_bao cao_Sheet1 2" xfId="34593" xr:uid="{00000000-0005-0000-0000-000025870000}"/>
    <cellStyle name="T_BBTNG-06" xfId="34594" xr:uid="{00000000-0005-0000-0000-000026870000}"/>
    <cellStyle name="T_BBTNG-06 2" xfId="34595" xr:uid="{00000000-0005-0000-0000-000027870000}"/>
    <cellStyle name="T_BBTNG-06 2 2" xfId="34596" xr:uid="{00000000-0005-0000-0000-000028870000}"/>
    <cellStyle name="T_BBTNG-06 2 2 2" xfId="34597" xr:uid="{00000000-0005-0000-0000-000029870000}"/>
    <cellStyle name="T_BBTNG-06 2 2 3" xfId="34598" xr:uid="{00000000-0005-0000-0000-00002A870000}"/>
    <cellStyle name="T_BBTNG-06 2 2 4" xfId="34599" xr:uid="{00000000-0005-0000-0000-00002B870000}"/>
    <cellStyle name="T_BBTNG-06 2 3" xfId="34600" xr:uid="{00000000-0005-0000-0000-00002C870000}"/>
    <cellStyle name="T_BBTNG-06 2 4" xfId="34601" xr:uid="{00000000-0005-0000-0000-00002D870000}"/>
    <cellStyle name="T_BBTNG-06 3" xfId="34602" xr:uid="{00000000-0005-0000-0000-00002E870000}"/>
    <cellStyle name="T_BBTNG-06 3 2" xfId="34603" xr:uid="{00000000-0005-0000-0000-00002F870000}"/>
    <cellStyle name="T_BBTNG-06 3 3" xfId="34604" xr:uid="{00000000-0005-0000-0000-000030870000}"/>
    <cellStyle name="T_BBTNG-06 3 4" xfId="34605" xr:uid="{00000000-0005-0000-0000-000031870000}"/>
    <cellStyle name="T_BBTNG-06 4" xfId="34606" xr:uid="{00000000-0005-0000-0000-000032870000}"/>
    <cellStyle name="T_BBTNG-06 5" xfId="34607" xr:uid="{00000000-0005-0000-0000-000033870000}"/>
    <cellStyle name="T_BBTNG-06 6" xfId="34608" xr:uid="{00000000-0005-0000-0000-000034870000}"/>
    <cellStyle name="T_BBTNG-06_!1 1 bao cao giao KH ve HTCMT vung TNB   12-12-2011" xfId="34609" xr:uid="{00000000-0005-0000-0000-000035870000}"/>
    <cellStyle name="T_BBTNG-06_!1 1 bao cao giao KH ve HTCMT vung TNB   12-12-2011 2" xfId="34610" xr:uid="{00000000-0005-0000-0000-000036870000}"/>
    <cellStyle name="T_BBTNG-06_!1 1 bao cao giao KH ve HTCMT vung TNB   12-12-2011 2 2" xfId="34611" xr:uid="{00000000-0005-0000-0000-000037870000}"/>
    <cellStyle name="T_BBTNG-06_!1 1 bao cao giao KH ve HTCMT vung TNB   12-12-2011 2 2 2" xfId="34612" xr:uid="{00000000-0005-0000-0000-000038870000}"/>
    <cellStyle name="T_BBTNG-06_!1 1 bao cao giao KH ve HTCMT vung TNB   12-12-2011 2 2 3" xfId="34613" xr:uid="{00000000-0005-0000-0000-000039870000}"/>
    <cellStyle name="T_BBTNG-06_!1 1 bao cao giao KH ve HTCMT vung TNB   12-12-2011 2 2 4" xfId="34614" xr:uid="{00000000-0005-0000-0000-00003A870000}"/>
    <cellStyle name="T_BBTNG-06_!1 1 bao cao giao KH ve HTCMT vung TNB   12-12-2011 2 3" xfId="34615" xr:uid="{00000000-0005-0000-0000-00003B870000}"/>
    <cellStyle name="T_BBTNG-06_!1 1 bao cao giao KH ve HTCMT vung TNB   12-12-2011 2 4" xfId="34616" xr:uid="{00000000-0005-0000-0000-00003C870000}"/>
    <cellStyle name="T_BBTNG-06_!1 1 bao cao giao KH ve HTCMT vung TNB   12-12-2011 3" xfId="34617" xr:uid="{00000000-0005-0000-0000-00003D870000}"/>
    <cellStyle name="T_BBTNG-06_!1 1 bao cao giao KH ve HTCMT vung TNB   12-12-2011 3 2" xfId="34618" xr:uid="{00000000-0005-0000-0000-00003E870000}"/>
    <cellStyle name="T_BBTNG-06_!1 1 bao cao giao KH ve HTCMT vung TNB   12-12-2011 3 3" xfId="34619" xr:uid="{00000000-0005-0000-0000-00003F870000}"/>
    <cellStyle name="T_BBTNG-06_!1 1 bao cao giao KH ve HTCMT vung TNB   12-12-2011 3 4" xfId="34620" xr:uid="{00000000-0005-0000-0000-000040870000}"/>
    <cellStyle name="T_BBTNG-06_!1 1 bao cao giao KH ve HTCMT vung TNB   12-12-2011 4" xfId="34621" xr:uid="{00000000-0005-0000-0000-000041870000}"/>
    <cellStyle name="T_BBTNG-06_!1 1 bao cao giao KH ve HTCMT vung TNB   12-12-2011 5" xfId="34622" xr:uid="{00000000-0005-0000-0000-000042870000}"/>
    <cellStyle name="T_BBTNG-06_Bieu4HTMT" xfId="34623" xr:uid="{00000000-0005-0000-0000-000043870000}"/>
    <cellStyle name="T_BBTNG-06_Bieu4HTMT 2" xfId="34624" xr:uid="{00000000-0005-0000-0000-000044870000}"/>
    <cellStyle name="T_BBTNG-06_Bieu4HTMT 2 2" xfId="34625" xr:uid="{00000000-0005-0000-0000-000045870000}"/>
    <cellStyle name="T_BBTNG-06_Bieu4HTMT 2 2 2" xfId="34626" xr:uid="{00000000-0005-0000-0000-000046870000}"/>
    <cellStyle name="T_BBTNG-06_Bieu4HTMT 2 2 3" xfId="34627" xr:uid="{00000000-0005-0000-0000-000047870000}"/>
    <cellStyle name="T_BBTNG-06_Bieu4HTMT 2 2 4" xfId="34628" xr:uid="{00000000-0005-0000-0000-000048870000}"/>
    <cellStyle name="T_BBTNG-06_Bieu4HTMT 2 3" xfId="34629" xr:uid="{00000000-0005-0000-0000-000049870000}"/>
    <cellStyle name="T_BBTNG-06_Bieu4HTMT 2 4" xfId="34630" xr:uid="{00000000-0005-0000-0000-00004A870000}"/>
    <cellStyle name="T_BBTNG-06_Bieu4HTMT 3" xfId="34631" xr:uid="{00000000-0005-0000-0000-00004B870000}"/>
    <cellStyle name="T_BBTNG-06_Bieu4HTMT 3 2" xfId="34632" xr:uid="{00000000-0005-0000-0000-00004C870000}"/>
    <cellStyle name="T_BBTNG-06_Bieu4HTMT 3 3" xfId="34633" xr:uid="{00000000-0005-0000-0000-00004D870000}"/>
    <cellStyle name="T_BBTNG-06_Bieu4HTMT 3 4" xfId="34634" xr:uid="{00000000-0005-0000-0000-00004E870000}"/>
    <cellStyle name="T_BBTNG-06_Bieu4HTMT 4" xfId="34635" xr:uid="{00000000-0005-0000-0000-00004F870000}"/>
    <cellStyle name="T_BBTNG-06_Bieu4HTMT 5" xfId="34636" xr:uid="{00000000-0005-0000-0000-000050870000}"/>
    <cellStyle name="T_BBTNG-06_Bieu4HTMT_!1 1 bao cao giao KH ve HTCMT vung TNB   12-12-2011" xfId="34637" xr:uid="{00000000-0005-0000-0000-000051870000}"/>
    <cellStyle name="T_BBTNG-06_Bieu4HTMT_!1 1 bao cao giao KH ve HTCMT vung TNB   12-12-2011 2" xfId="34638" xr:uid="{00000000-0005-0000-0000-000052870000}"/>
    <cellStyle name="T_BBTNG-06_Bieu4HTMT_!1 1 bao cao giao KH ve HTCMT vung TNB   12-12-2011 2 2" xfId="34639" xr:uid="{00000000-0005-0000-0000-000053870000}"/>
    <cellStyle name="T_BBTNG-06_Bieu4HTMT_!1 1 bao cao giao KH ve HTCMT vung TNB   12-12-2011 2 2 2" xfId="34640" xr:uid="{00000000-0005-0000-0000-000054870000}"/>
    <cellStyle name="T_BBTNG-06_Bieu4HTMT_!1 1 bao cao giao KH ve HTCMT vung TNB   12-12-2011 2 2 3" xfId="34641" xr:uid="{00000000-0005-0000-0000-000055870000}"/>
    <cellStyle name="T_BBTNG-06_Bieu4HTMT_!1 1 bao cao giao KH ve HTCMT vung TNB   12-12-2011 2 2 4" xfId="34642" xr:uid="{00000000-0005-0000-0000-000056870000}"/>
    <cellStyle name="T_BBTNG-06_Bieu4HTMT_!1 1 bao cao giao KH ve HTCMT vung TNB   12-12-2011 2 3" xfId="34643" xr:uid="{00000000-0005-0000-0000-000057870000}"/>
    <cellStyle name="T_BBTNG-06_Bieu4HTMT_!1 1 bao cao giao KH ve HTCMT vung TNB   12-12-2011 2 4" xfId="34644" xr:uid="{00000000-0005-0000-0000-000058870000}"/>
    <cellStyle name="T_BBTNG-06_Bieu4HTMT_!1 1 bao cao giao KH ve HTCMT vung TNB   12-12-2011 3" xfId="34645" xr:uid="{00000000-0005-0000-0000-000059870000}"/>
    <cellStyle name="T_BBTNG-06_Bieu4HTMT_!1 1 bao cao giao KH ve HTCMT vung TNB   12-12-2011 3 2" xfId="34646" xr:uid="{00000000-0005-0000-0000-00005A870000}"/>
    <cellStyle name="T_BBTNG-06_Bieu4HTMT_!1 1 bao cao giao KH ve HTCMT vung TNB   12-12-2011 3 3" xfId="34647" xr:uid="{00000000-0005-0000-0000-00005B870000}"/>
    <cellStyle name="T_BBTNG-06_Bieu4HTMT_!1 1 bao cao giao KH ve HTCMT vung TNB   12-12-2011 3 4" xfId="34648" xr:uid="{00000000-0005-0000-0000-00005C870000}"/>
    <cellStyle name="T_BBTNG-06_Bieu4HTMT_!1 1 bao cao giao KH ve HTCMT vung TNB   12-12-2011 4" xfId="34649" xr:uid="{00000000-0005-0000-0000-00005D870000}"/>
    <cellStyle name="T_BBTNG-06_Bieu4HTMT_!1 1 bao cao giao KH ve HTCMT vung TNB   12-12-2011 5" xfId="34650" xr:uid="{00000000-0005-0000-0000-00005E870000}"/>
    <cellStyle name="T_BBTNG-06_Bieu4HTMT_KH TPCP vung TNB (03-1-2012)" xfId="34651" xr:uid="{00000000-0005-0000-0000-00005F870000}"/>
    <cellStyle name="T_BBTNG-06_Bieu4HTMT_KH TPCP vung TNB (03-1-2012) 2" xfId="34652" xr:uid="{00000000-0005-0000-0000-000060870000}"/>
    <cellStyle name="T_BBTNG-06_Bieu4HTMT_KH TPCP vung TNB (03-1-2012) 2 2" xfId="34653" xr:uid="{00000000-0005-0000-0000-000061870000}"/>
    <cellStyle name="T_BBTNG-06_Bieu4HTMT_KH TPCP vung TNB (03-1-2012) 2 2 2" xfId="34654" xr:uid="{00000000-0005-0000-0000-000062870000}"/>
    <cellStyle name="T_BBTNG-06_Bieu4HTMT_KH TPCP vung TNB (03-1-2012) 2 2 3" xfId="34655" xr:uid="{00000000-0005-0000-0000-000063870000}"/>
    <cellStyle name="T_BBTNG-06_Bieu4HTMT_KH TPCP vung TNB (03-1-2012) 2 2 4" xfId="34656" xr:uid="{00000000-0005-0000-0000-000064870000}"/>
    <cellStyle name="T_BBTNG-06_Bieu4HTMT_KH TPCP vung TNB (03-1-2012) 2 3" xfId="34657" xr:uid="{00000000-0005-0000-0000-000065870000}"/>
    <cellStyle name="T_BBTNG-06_Bieu4HTMT_KH TPCP vung TNB (03-1-2012) 2 4" xfId="34658" xr:uid="{00000000-0005-0000-0000-000066870000}"/>
    <cellStyle name="T_BBTNG-06_Bieu4HTMT_KH TPCP vung TNB (03-1-2012) 3" xfId="34659" xr:uid="{00000000-0005-0000-0000-000067870000}"/>
    <cellStyle name="T_BBTNG-06_Bieu4HTMT_KH TPCP vung TNB (03-1-2012) 3 2" xfId="34660" xr:uid="{00000000-0005-0000-0000-000068870000}"/>
    <cellStyle name="T_BBTNG-06_Bieu4HTMT_KH TPCP vung TNB (03-1-2012) 3 3" xfId="34661" xr:uid="{00000000-0005-0000-0000-000069870000}"/>
    <cellStyle name="T_BBTNG-06_Bieu4HTMT_KH TPCP vung TNB (03-1-2012) 3 4" xfId="34662" xr:uid="{00000000-0005-0000-0000-00006A870000}"/>
    <cellStyle name="T_BBTNG-06_Bieu4HTMT_KH TPCP vung TNB (03-1-2012) 4" xfId="34663" xr:uid="{00000000-0005-0000-0000-00006B870000}"/>
    <cellStyle name="T_BBTNG-06_Bieu4HTMT_KH TPCP vung TNB (03-1-2012) 5" xfId="34664" xr:uid="{00000000-0005-0000-0000-00006C870000}"/>
    <cellStyle name="T_BBTNG-06_KH TPCP vung TNB (03-1-2012)" xfId="34665" xr:uid="{00000000-0005-0000-0000-00006D870000}"/>
    <cellStyle name="T_BBTNG-06_KH TPCP vung TNB (03-1-2012) 2" xfId="34666" xr:uid="{00000000-0005-0000-0000-00006E870000}"/>
    <cellStyle name="T_BBTNG-06_KH TPCP vung TNB (03-1-2012) 2 2" xfId="34667" xr:uid="{00000000-0005-0000-0000-00006F870000}"/>
    <cellStyle name="T_BBTNG-06_KH TPCP vung TNB (03-1-2012) 2 2 2" xfId="34668" xr:uid="{00000000-0005-0000-0000-000070870000}"/>
    <cellStyle name="T_BBTNG-06_KH TPCP vung TNB (03-1-2012) 2 2 3" xfId="34669" xr:uid="{00000000-0005-0000-0000-000071870000}"/>
    <cellStyle name="T_BBTNG-06_KH TPCP vung TNB (03-1-2012) 2 2 4" xfId="34670" xr:uid="{00000000-0005-0000-0000-000072870000}"/>
    <cellStyle name="T_BBTNG-06_KH TPCP vung TNB (03-1-2012) 2 3" xfId="34671" xr:uid="{00000000-0005-0000-0000-000073870000}"/>
    <cellStyle name="T_BBTNG-06_KH TPCP vung TNB (03-1-2012) 2 4" xfId="34672" xr:uid="{00000000-0005-0000-0000-000074870000}"/>
    <cellStyle name="T_BBTNG-06_KH TPCP vung TNB (03-1-2012) 3" xfId="34673" xr:uid="{00000000-0005-0000-0000-000075870000}"/>
    <cellStyle name="T_BBTNG-06_KH TPCP vung TNB (03-1-2012) 3 2" xfId="34674" xr:uid="{00000000-0005-0000-0000-000076870000}"/>
    <cellStyle name="T_BBTNG-06_KH TPCP vung TNB (03-1-2012) 3 3" xfId="34675" xr:uid="{00000000-0005-0000-0000-000077870000}"/>
    <cellStyle name="T_BBTNG-06_KH TPCP vung TNB (03-1-2012) 3 4" xfId="34676" xr:uid="{00000000-0005-0000-0000-000078870000}"/>
    <cellStyle name="T_BBTNG-06_KH TPCP vung TNB (03-1-2012) 4" xfId="34677" xr:uid="{00000000-0005-0000-0000-000079870000}"/>
    <cellStyle name="T_BBTNG-06_KH TPCP vung TNB (03-1-2012) 5" xfId="34678" xr:uid="{00000000-0005-0000-0000-00007A870000}"/>
    <cellStyle name="T_BBTNG-06_Sheet1" xfId="34679" xr:uid="{00000000-0005-0000-0000-00007B870000}"/>
    <cellStyle name="T_BBTNG-06_Sheet1 2" xfId="34680" xr:uid="{00000000-0005-0000-0000-00007C870000}"/>
    <cellStyle name="T_BC  NAM 2007" xfId="34681" xr:uid="{00000000-0005-0000-0000-00007D870000}"/>
    <cellStyle name="T_BC  NAM 2007 2" xfId="34682" xr:uid="{00000000-0005-0000-0000-00007E870000}"/>
    <cellStyle name="T_BC  NAM 2007 2 2" xfId="34683" xr:uid="{00000000-0005-0000-0000-00007F870000}"/>
    <cellStyle name="T_BC  NAM 2007 2 2 2" xfId="34684" xr:uid="{00000000-0005-0000-0000-000080870000}"/>
    <cellStyle name="T_BC  NAM 2007 2 2 3" xfId="34685" xr:uid="{00000000-0005-0000-0000-000081870000}"/>
    <cellStyle name="T_BC  NAM 2007 2 2 4" xfId="34686" xr:uid="{00000000-0005-0000-0000-000082870000}"/>
    <cellStyle name="T_BC  NAM 2007 2 3" xfId="34687" xr:uid="{00000000-0005-0000-0000-000083870000}"/>
    <cellStyle name="T_BC  NAM 2007 2 4" xfId="34688" xr:uid="{00000000-0005-0000-0000-000084870000}"/>
    <cellStyle name="T_BC  NAM 2007 3" xfId="34689" xr:uid="{00000000-0005-0000-0000-000085870000}"/>
    <cellStyle name="T_BC  NAM 2007 3 2" xfId="34690" xr:uid="{00000000-0005-0000-0000-000086870000}"/>
    <cellStyle name="T_BC  NAM 2007 3 3" xfId="34691" xr:uid="{00000000-0005-0000-0000-000087870000}"/>
    <cellStyle name="T_BC  NAM 2007 3 4" xfId="34692" xr:uid="{00000000-0005-0000-0000-000088870000}"/>
    <cellStyle name="T_BC  NAM 2007 4" xfId="34693" xr:uid="{00000000-0005-0000-0000-000089870000}"/>
    <cellStyle name="T_BC  NAM 2007 5" xfId="34694" xr:uid="{00000000-0005-0000-0000-00008A870000}"/>
    <cellStyle name="T_BC CTMT-2008 Ttinh" xfId="34695" xr:uid="{00000000-0005-0000-0000-00008B870000}"/>
    <cellStyle name="T_BC CTMT-2008 Ttinh 2" xfId="34696" xr:uid="{00000000-0005-0000-0000-00008C870000}"/>
    <cellStyle name="T_BC CTMT-2008 Ttinh 2 2" xfId="34697" xr:uid="{00000000-0005-0000-0000-00008D870000}"/>
    <cellStyle name="T_BC CTMT-2008 Ttinh 2 2 2" xfId="34698" xr:uid="{00000000-0005-0000-0000-00008E870000}"/>
    <cellStyle name="T_BC CTMT-2008 Ttinh 2 2 3" xfId="34699" xr:uid="{00000000-0005-0000-0000-00008F870000}"/>
    <cellStyle name="T_BC CTMT-2008 Ttinh 2 2 4" xfId="34700" xr:uid="{00000000-0005-0000-0000-000090870000}"/>
    <cellStyle name="T_BC CTMT-2008 Ttinh 2 3" xfId="34701" xr:uid="{00000000-0005-0000-0000-000091870000}"/>
    <cellStyle name="T_BC CTMT-2008 Ttinh 2 4" xfId="34702" xr:uid="{00000000-0005-0000-0000-000092870000}"/>
    <cellStyle name="T_BC CTMT-2008 Ttinh 2 5" xfId="34703" xr:uid="{00000000-0005-0000-0000-000093870000}"/>
    <cellStyle name="T_BC CTMT-2008 Ttinh 3" xfId="34704" xr:uid="{00000000-0005-0000-0000-000094870000}"/>
    <cellStyle name="T_BC CTMT-2008 Ttinh 3 2" xfId="34705" xr:uid="{00000000-0005-0000-0000-000095870000}"/>
    <cellStyle name="T_BC CTMT-2008 Ttinh 3 3" xfId="34706" xr:uid="{00000000-0005-0000-0000-000096870000}"/>
    <cellStyle name="T_BC CTMT-2008 Ttinh 3 4" xfId="34707" xr:uid="{00000000-0005-0000-0000-000097870000}"/>
    <cellStyle name="T_BC CTMT-2008 Ttinh 4" xfId="34708" xr:uid="{00000000-0005-0000-0000-000098870000}"/>
    <cellStyle name="T_BC CTMT-2008 Ttinh 4 2" xfId="34709" xr:uid="{00000000-0005-0000-0000-000099870000}"/>
    <cellStyle name="T_BC CTMT-2008 Ttinh 5" xfId="34710" xr:uid="{00000000-0005-0000-0000-00009A870000}"/>
    <cellStyle name="T_BC CTMT-2008 Ttinh 6" xfId="34711" xr:uid="{00000000-0005-0000-0000-00009B870000}"/>
    <cellStyle name="T_BC CTMT-2008 Ttinh_!1 1 bao cao giao KH ve HTCMT vung TNB   12-12-2011" xfId="34712" xr:uid="{00000000-0005-0000-0000-00009C870000}"/>
    <cellStyle name="T_BC CTMT-2008 Ttinh_!1 1 bao cao giao KH ve HTCMT vung TNB   12-12-2011 2" xfId="34713" xr:uid="{00000000-0005-0000-0000-00009D870000}"/>
    <cellStyle name="T_BC CTMT-2008 Ttinh_!1 1 bao cao giao KH ve HTCMT vung TNB   12-12-2011 2 2" xfId="34714" xr:uid="{00000000-0005-0000-0000-00009E870000}"/>
    <cellStyle name="T_BC CTMT-2008 Ttinh_!1 1 bao cao giao KH ve HTCMT vung TNB   12-12-2011 2 2 2" xfId="34715" xr:uid="{00000000-0005-0000-0000-00009F870000}"/>
    <cellStyle name="T_BC CTMT-2008 Ttinh_!1 1 bao cao giao KH ve HTCMT vung TNB   12-12-2011 2 2 3" xfId="34716" xr:uid="{00000000-0005-0000-0000-0000A0870000}"/>
    <cellStyle name="T_BC CTMT-2008 Ttinh_!1 1 bao cao giao KH ve HTCMT vung TNB   12-12-2011 2 2 4" xfId="34717" xr:uid="{00000000-0005-0000-0000-0000A1870000}"/>
    <cellStyle name="T_BC CTMT-2008 Ttinh_!1 1 bao cao giao KH ve HTCMT vung TNB   12-12-2011 2 3" xfId="34718" xr:uid="{00000000-0005-0000-0000-0000A2870000}"/>
    <cellStyle name="T_BC CTMT-2008 Ttinh_!1 1 bao cao giao KH ve HTCMT vung TNB   12-12-2011 2 4" xfId="34719" xr:uid="{00000000-0005-0000-0000-0000A3870000}"/>
    <cellStyle name="T_BC CTMT-2008 Ttinh_!1 1 bao cao giao KH ve HTCMT vung TNB   12-12-2011 3" xfId="34720" xr:uid="{00000000-0005-0000-0000-0000A4870000}"/>
    <cellStyle name="T_BC CTMT-2008 Ttinh_!1 1 bao cao giao KH ve HTCMT vung TNB   12-12-2011 3 2" xfId="34721" xr:uid="{00000000-0005-0000-0000-0000A5870000}"/>
    <cellStyle name="T_BC CTMT-2008 Ttinh_!1 1 bao cao giao KH ve HTCMT vung TNB   12-12-2011 3 3" xfId="34722" xr:uid="{00000000-0005-0000-0000-0000A6870000}"/>
    <cellStyle name="T_BC CTMT-2008 Ttinh_!1 1 bao cao giao KH ve HTCMT vung TNB   12-12-2011 3 4" xfId="34723" xr:uid="{00000000-0005-0000-0000-0000A7870000}"/>
    <cellStyle name="T_BC CTMT-2008 Ttinh_!1 1 bao cao giao KH ve HTCMT vung TNB   12-12-2011 4" xfId="34724" xr:uid="{00000000-0005-0000-0000-0000A8870000}"/>
    <cellStyle name="T_BC CTMT-2008 Ttinh_!1 1 bao cao giao KH ve HTCMT vung TNB   12-12-2011 5" xfId="34725" xr:uid="{00000000-0005-0000-0000-0000A9870000}"/>
    <cellStyle name="T_BC CTMT-2008 Ttinh_KH TPCP vung TNB (03-1-2012)" xfId="34726" xr:uid="{00000000-0005-0000-0000-0000AA870000}"/>
    <cellStyle name="T_BC CTMT-2008 Ttinh_KH TPCP vung TNB (03-1-2012) 2" xfId="34727" xr:uid="{00000000-0005-0000-0000-0000AB870000}"/>
    <cellStyle name="T_BC CTMT-2008 Ttinh_KH TPCP vung TNB (03-1-2012) 2 2" xfId="34728" xr:uid="{00000000-0005-0000-0000-0000AC870000}"/>
    <cellStyle name="T_BC CTMT-2008 Ttinh_KH TPCP vung TNB (03-1-2012) 2 2 2" xfId="34729" xr:uid="{00000000-0005-0000-0000-0000AD870000}"/>
    <cellStyle name="T_BC CTMT-2008 Ttinh_KH TPCP vung TNB (03-1-2012) 2 2 3" xfId="34730" xr:uid="{00000000-0005-0000-0000-0000AE870000}"/>
    <cellStyle name="T_BC CTMT-2008 Ttinh_KH TPCP vung TNB (03-1-2012) 2 2 4" xfId="34731" xr:uid="{00000000-0005-0000-0000-0000AF870000}"/>
    <cellStyle name="T_BC CTMT-2008 Ttinh_KH TPCP vung TNB (03-1-2012) 2 3" xfId="34732" xr:uid="{00000000-0005-0000-0000-0000B0870000}"/>
    <cellStyle name="T_BC CTMT-2008 Ttinh_KH TPCP vung TNB (03-1-2012) 2 4" xfId="34733" xr:uid="{00000000-0005-0000-0000-0000B1870000}"/>
    <cellStyle name="T_BC CTMT-2008 Ttinh_KH TPCP vung TNB (03-1-2012) 3" xfId="34734" xr:uid="{00000000-0005-0000-0000-0000B2870000}"/>
    <cellStyle name="T_BC CTMT-2008 Ttinh_KH TPCP vung TNB (03-1-2012) 3 2" xfId="34735" xr:uid="{00000000-0005-0000-0000-0000B3870000}"/>
    <cellStyle name="T_BC CTMT-2008 Ttinh_KH TPCP vung TNB (03-1-2012) 3 3" xfId="34736" xr:uid="{00000000-0005-0000-0000-0000B4870000}"/>
    <cellStyle name="T_BC CTMT-2008 Ttinh_KH TPCP vung TNB (03-1-2012) 3 4" xfId="34737" xr:uid="{00000000-0005-0000-0000-0000B5870000}"/>
    <cellStyle name="T_BC CTMT-2008 Ttinh_KH TPCP vung TNB (03-1-2012) 4" xfId="34738" xr:uid="{00000000-0005-0000-0000-0000B6870000}"/>
    <cellStyle name="T_BC CTMT-2008 Ttinh_KH TPCP vung TNB (03-1-2012) 5" xfId="34739" xr:uid="{00000000-0005-0000-0000-0000B7870000}"/>
    <cellStyle name="T_BC nhu cau von doi ung ODA nganh NN (BKH)" xfId="34740" xr:uid="{00000000-0005-0000-0000-0000B8870000}"/>
    <cellStyle name="T_BC nhu cau von doi ung ODA nganh NN (BKH) 2" xfId="34741" xr:uid="{00000000-0005-0000-0000-0000B9870000}"/>
    <cellStyle name="T_BC nhu cau von doi ung ODA nganh NN (BKH) 2 2" xfId="34742" xr:uid="{00000000-0005-0000-0000-0000BA870000}"/>
    <cellStyle name="T_BC nhu cau von doi ung ODA nganh NN (BKH) 2 3" xfId="34743" xr:uid="{00000000-0005-0000-0000-0000BB870000}"/>
    <cellStyle name="T_BC nhu cau von doi ung ODA nganh NN (BKH) 2 4" xfId="34744" xr:uid="{00000000-0005-0000-0000-0000BC870000}"/>
    <cellStyle name="T_BC nhu cau von doi ung ODA nganh NN (BKH) 3" xfId="34745" xr:uid="{00000000-0005-0000-0000-0000BD870000}"/>
    <cellStyle name="T_BC nhu cau von doi ung ODA nganh NN (BKH) 4" xfId="34746" xr:uid="{00000000-0005-0000-0000-0000BE870000}"/>
    <cellStyle name="T_BC nhu cau von doi ung ODA nganh NN (BKH)_05-12  KH trung han 2016-2020 - Liem Thinh edited" xfId="34747" xr:uid="{00000000-0005-0000-0000-0000BF870000}"/>
    <cellStyle name="T_BC nhu cau von doi ung ODA nganh NN (BKH)_05-12  KH trung han 2016-2020 - Liem Thinh edited 2" xfId="34748" xr:uid="{00000000-0005-0000-0000-0000C0870000}"/>
    <cellStyle name="T_BC nhu cau von doi ung ODA nganh NN (BKH)_05-12  KH trung han 2016-2020 - Liem Thinh edited 2 2" xfId="34749" xr:uid="{00000000-0005-0000-0000-0000C1870000}"/>
    <cellStyle name="T_BC nhu cau von doi ung ODA nganh NN (BKH)_05-12  KH trung han 2016-2020 - Liem Thinh edited 2 3" xfId="34750" xr:uid="{00000000-0005-0000-0000-0000C2870000}"/>
    <cellStyle name="T_BC nhu cau von doi ung ODA nganh NN (BKH)_05-12  KH trung han 2016-2020 - Liem Thinh edited 2 4" xfId="34751" xr:uid="{00000000-0005-0000-0000-0000C3870000}"/>
    <cellStyle name="T_BC nhu cau von doi ung ODA nganh NN (BKH)_05-12  KH trung han 2016-2020 - Liem Thinh edited 3" xfId="34752" xr:uid="{00000000-0005-0000-0000-0000C4870000}"/>
    <cellStyle name="T_BC nhu cau von doi ung ODA nganh NN (BKH)_05-12  KH trung han 2016-2020 - Liem Thinh edited 4" xfId="34753" xr:uid="{00000000-0005-0000-0000-0000C5870000}"/>
    <cellStyle name="T_BC nhu cau von doi ung ODA nganh NN (BKH)_Copy of 05-12  KH trung han 2016-2020 - Liem Thinh edited (1)" xfId="34754" xr:uid="{00000000-0005-0000-0000-0000C6870000}"/>
    <cellStyle name="T_BC nhu cau von doi ung ODA nganh NN (BKH)_Copy of 05-12  KH trung han 2016-2020 - Liem Thinh edited (1) 2" xfId="34755" xr:uid="{00000000-0005-0000-0000-0000C7870000}"/>
    <cellStyle name="T_BC nhu cau von doi ung ODA nganh NN (BKH)_Copy of 05-12  KH trung han 2016-2020 - Liem Thinh edited (1) 2 2" xfId="34756" xr:uid="{00000000-0005-0000-0000-0000C8870000}"/>
    <cellStyle name="T_BC nhu cau von doi ung ODA nganh NN (BKH)_Copy of 05-12  KH trung han 2016-2020 - Liem Thinh edited (1) 2 3" xfId="34757" xr:uid="{00000000-0005-0000-0000-0000C9870000}"/>
    <cellStyle name="T_BC nhu cau von doi ung ODA nganh NN (BKH)_Copy of 05-12  KH trung han 2016-2020 - Liem Thinh edited (1) 2 4" xfId="34758" xr:uid="{00000000-0005-0000-0000-0000CA870000}"/>
    <cellStyle name="T_BC nhu cau von doi ung ODA nganh NN (BKH)_Copy of 05-12  KH trung han 2016-2020 - Liem Thinh edited (1) 3" xfId="34759" xr:uid="{00000000-0005-0000-0000-0000CB870000}"/>
    <cellStyle name="T_BC nhu cau von doi ung ODA nganh NN (BKH)_Copy of 05-12  KH trung han 2016-2020 - Liem Thinh edited (1) 4" xfId="34760" xr:uid="{00000000-0005-0000-0000-0000CC870000}"/>
    <cellStyle name="T_BC Tai co cau (bieu TH)" xfId="34761" xr:uid="{00000000-0005-0000-0000-0000CD870000}"/>
    <cellStyle name="T_BC Tai co cau (bieu TH) 2" xfId="34762" xr:uid="{00000000-0005-0000-0000-0000CE870000}"/>
    <cellStyle name="T_BC Tai co cau (bieu TH) 2 2" xfId="34763" xr:uid="{00000000-0005-0000-0000-0000CF870000}"/>
    <cellStyle name="T_BC Tai co cau (bieu TH) 2 3" xfId="34764" xr:uid="{00000000-0005-0000-0000-0000D0870000}"/>
    <cellStyle name="T_BC Tai co cau (bieu TH) 2 4" xfId="34765" xr:uid="{00000000-0005-0000-0000-0000D1870000}"/>
    <cellStyle name="T_BC Tai co cau (bieu TH) 3" xfId="34766" xr:uid="{00000000-0005-0000-0000-0000D2870000}"/>
    <cellStyle name="T_BC Tai co cau (bieu TH) 4" xfId="34767" xr:uid="{00000000-0005-0000-0000-0000D3870000}"/>
    <cellStyle name="T_BC Tai co cau (bieu TH)_05-12  KH trung han 2016-2020 - Liem Thinh edited" xfId="34768" xr:uid="{00000000-0005-0000-0000-0000D4870000}"/>
    <cellStyle name="T_BC Tai co cau (bieu TH)_05-12  KH trung han 2016-2020 - Liem Thinh edited 2" xfId="34769" xr:uid="{00000000-0005-0000-0000-0000D5870000}"/>
    <cellStyle name="T_BC Tai co cau (bieu TH)_05-12  KH trung han 2016-2020 - Liem Thinh edited 2 2" xfId="34770" xr:uid="{00000000-0005-0000-0000-0000D6870000}"/>
    <cellStyle name="T_BC Tai co cau (bieu TH)_05-12  KH trung han 2016-2020 - Liem Thinh edited 2 3" xfId="34771" xr:uid="{00000000-0005-0000-0000-0000D7870000}"/>
    <cellStyle name="T_BC Tai co cau (bieu TH)_05-12  KH trung han 2016-2020 - Liem Thinh edited 2 4" xfId="34772" xr:uid="{00000000-0005-0000-0000-0000D8870000}"/>
    <cellStyle name="T_BC Tai co cau (bieu TH)_05-12  KH trung han 2016-2020 - Liem Thinh edited 3" xfId="34773" xr:uid="{00000000-0005-0000-0000-0000D9870000}"/>
    <cellStyle name="T_BC Tai co cau (bieu TH)_05-12  KH trung han 2016-2020 - Liem Thinh edited 4" xfId="34774" xr:uid="{00000000-0005-0000-0000-0000DA870000}"/>
    <cellStyle name="T_BC Tai co cau (bieu TH)_Copy of 05-12  KH trung han 2016-2020 - Liem Thinh edited (1)" xfId="34775" xr:uid="{00000000-0005-0000-0000-0000DB870000}"/>
    <cellStyle name="T_BC Tai co cau (bieu TH)_Copy of 05-12  KH trung han 2016-2020 - Liem Thinh edited (1) 2" xfId="34776" xr:uid="{00000000-0005-0000-0000-0000DC870000}"/>
    <cellStyle name="T_BC Tai co cau (bieu TH)_Copy of 05-12  KH trung han 2016-2020 - Liem Thinh edited (1) 2 2" xfId="34777" xr:uid="{00000000-0005-0000-0000-0000DD870000}"/>
    <cellStyle name="T_BC Tai co cau (bieu TH)_Copy of 05-12  KH trung han 2016-2020 - Liem Thinh edited (1) 2 3" xfId="34778" xr:uid="{00000000-0005-0000-0000-0000DE870000}"/>
    <cellStyle name="T_BC Tai co cau (bieu TH)_Copy of 05-12  KH trung han 2016-2020 - Liem Thinh edited (1) 2 4" xfId="34779" xr:uid="{00000000-0005-0000-0000-0000DF870000}"/>
    <cellStyle name="T_BC Tai co cau (bieu TH)_Copy of 05-12  KH trung han 2016-2020 - Liem Thinh edited (1) 3" xfId="34780" xr:uid="{00000000-0005-0000-0000-0000E0870000}"/>
    <cellStyle name="T_BC Tai co cau (bieu TH)_Copy of 05-12  KH trung han 2016-2020 - Liem Thinh edited (1) 4" xfId="34781" xr:uid="{00000000-0005-0000-0000-0000E1870000}"/>
    <cellStyle name="T_Bieu 4.2 A, B KHCTgiong 2011" xfId="34782" xr:uid="{00000000-0005-0000-0000-0000E2870000}"/>
    <cellStyle name="T_Bieu 4.2 A, B KHCTgiong 2011 10" xfId="34783" xr:uid="{00000000-0005-0000-0000-0000E3870000}"/>
    <cellStyle name="T_Bieu 4.2 A, B KHCTgiong 2011 10 2" xfId="34784" xr:uid="{00000000-0005-0000-0000-0000E4870000}"/>
    <cellStyle name="T_Bieu 4.2 A, B KHCTgiong 2011 10 2 2" xfId="34785" xr:uid="{00000000-0005-0000-0000-0000E5870000}"/>
    <cellStyle name="T_Bieu 4.2 A, B KHCTgiong 2011 10 2 3" xfId="34786" xr:uid="{00000000-0005-0000-0000-0000E6870000}"/>
    <cellStyle name="T_Bieu 4.2 A, B KHCTgiong 2011 10 2 4" xfId="34787" xr:uid="{00000000-0005-0000-0000-0000E7870000}"/>
    <cellStyle name="T_Bieu 4.2 A, B KHCTgiong 2011 10 3" xfId="34788" xr:uid="{00000000-0005-0000-0000-0000E8870000}"/>
    <cellStyle name="T_Bieu 4.2 A, B KHCTgiong 2011 10 4" xfId="34789" xr:uid="{00000000-0005-0000-0000-0000E9870000}"/>
    <cellStyle name="T_Bieu 4.2 A, B KHCTgiong 2011 11" xfId="34790" xr:uid="{00000000-0005-0000-0000-0000EA870000}"/>
    <cellStyle name="T_Bieu 4.2 A, B KHCTgiong 2011 11 2" xfId="34791" xr:uid="{00000000-0005-0000-0000-0000EB870000}"/>
    <cellStyle name="T_Bieu 4.2 A, B KHCTgiong 2011 11 2 2" xfId="34792" xr:uid="{00000000-0005-0000-0000-0000EC870000}"/>
    <cellStyle name="T_Bieu 4.2 A, B KHCTgiong 2011 11 2 3" xfId="34793" xr:uid="{00000000-0005-0000-0000-0000ED870000}"/>
    <cellStyle name="T_Bieu 4.2 A, B KHCTgiong 2011 11 2 4" xfId="34794" xr:uid="{00000000-0005-0000-0000-0000EE870000}"/>
    <cellStyle name="T_Bieu 4.2 A, B KHCTgiong 2011 11 3" xfId="34795" xr:uid="{00000000-0005-0000-0000-0000EF870000}"/>
    <cellStyle name="T_Bieu 4.2 A, B KHCTgiong 2011 11 4" xfId="34796" xr:uid="{00000000-0005-0000-0000-0000F0870000}"/>
    <cellStyle name="T_Bieu 4.2 A, B KHCTgiong 2011 12" xfId="34797" xr:uid="{00000000-0005-0000-0000-0000F1870000}"/>
    <cellStyle name="T_Bieu 4.2 A, B KHCTgiong 2011 12 2" xfId="34798" xr:uid="{00000000-0005-0000-0000-0000F2870000}"/>
    <cellStyle name="T_Bieu 4.2 A, B KHCTgiong 2011 12 2 2" xfId="34799" xr:uid="{00000000-0005-0000-0000-0000F3870000}"/>
    <cellStyle name="T_Bieu 4.2 A, B KHCTgiong 2011 12 2 3" xfId="34800" xr:uid="{00000000-0005-0000-0000-0000F4870000}"/>
    <cellStyle name="T_Bieu 4.2 A, B KHCTgiong 2011 12 2 4" xfId="34801" xr:uid="{00000000-0005-0000-0000-0000F5870000}"/>
    <cellStyle name="T_Bieu 4.2 A, B KHCTgiong 2011 12 3" xfId="34802" xr:uid="{00000000-0005-0000-0000-0000F6870000}"/>
    <cellStyle name="T_Bieu 4.2 A, B KHCTgiong 2011 12 4" xfId="34803" xr:uid="{00000000-0005-0000-0000-0000F7870000}"/>
    <cellStyle name="T_Bieu 4.2 A, B KHCTgiong 2011 13" xfId="34804" xr:uid="{00000000-0005-0000-0000-0000F8870000}"/>
    <cellStyle name="T_Bieu 4.2 A, B KHCTgiong 2011 13 2" xfId="34805" xr:uid="{00000000-0005-0000-0000-0000F9870000}"/>
    <cellStyle name="T_Bieu 4.2 A, B KHCTgiong 2011 13 2 2" xfId="34806" xr:uid="{00000000-0005-0000-0000-0000FA870000}"/>
    <cellStyle name="T_Bieu 4.2 A, B KHCTgiong 2011 13 2 3" xfId="34807" xr:uid="{00000000-0005-0000-0000-0000FB870000}"/>
    <cellStyle name="T_Bieu 4.2 A, B KHCTgiong 2011 13 2 4" xfId="34808" xr:uid="{00000000-0005-0000-0000-0000FC870000}"/>
    <cellStyle name="T_Bieu 4.2 A, B KHCTgiong 2011 13 3" xfId="34809" xr:uid="{00000000-0005-0000-0000-0000FD870000}"/>
    <cellStyle name="T_Bieu 4.2 A, B KHCTgiong 2011 13 4" xfId="34810" xr:uid="{00000000-0005-0000-0000-0000FE870000}"/>
    <cellStyle name="T_Bieu 4.2 A, B KHCTgiong 2011 14" xfId="34811" xr:uid="{00000000-0005-0000-0000-0000FF870000}"/>
    <cellStyle name="T_Bieu 4.2 A, B KHCTgiong 2011 14 2" xfId="34812" xr:uid="{00000000-0005-0000-0000-000000880000}"/>
    <cellStyle name="T_Bieu 4.2 A, B KHCTgiong 2011 14 2 2" xfId="34813" xr:uid="{00000000-0005-0000-0000-000001880000}"/>
    <cellStyle name="T_Bieu 4.2 A, B KHCTgiong 2011 14 2 3" xfId="34814" xr:uid="{00000000-0005-0000-0000-000002880000}"/>
    <cellStyle name="T_Bieu 4.2 A, B KHCTgiong 2011 14 2 4" xfId="34815" xr:uid="{00000000-0005-0000-0000-000003880000}"/>
    <cellStyle name="T_Bieu 4.2 A, B KHCTgiong 2011 14 3" xfId="34816" xr:uid="{00000000-0005-0000-0000-000004880000}"/>
    <cellStyle name="T_Bieu 4.2 A, B KHCTgiong 2011 14 4" xfId="34817" xr:uid="{00000000-0005-0000-0000-000005880000}"/>
    <cellStyle name="T_Bieu 4.2 A, B KHCTgiong 2011 15" xfId="34818" xr:uid="{00000000-0005-0000-0000-000006880000}"/>
    <cellStyle name="T_Bieu 4.2 A, B KHCTgiong 2011 15 2" xfId="34819" xr:uid="{00000000-0005-0000-0000-000007880000}"/>
    <cellStyle name="T_Bieu 4.2 A, B KHCTgiong 2011 15 2 2" xfId="34820" xr:uid="{00000000-0005-0000-0000-000008880000}"/>
    <cellStyle name="T_Bieu 4.2 A, B KHCTgiong 2011 15 2 3" xfId="34821" xr:uid="{00000000-0005-0000-0000-000009880000}"/>
    <cellStyle name="T_Bieu 4.2 A, B KHCTgiong 2011 15 2 4" xfId="34822" xr:uid="{00000000-0005-0000-0000-00000A880000}"/>
    <cellStyle name="T_Bieu 4.2 A, B KHCTgiong 2011 15 3" xfId="34823" xr:uid="{00000000-0005-0000-0000-00000B880000}"/>
    <cellStyle name="T_Bieu 4.2 A, B KHCTgiong 2011 15 4" xfId="34824" xr:uid="{00000000-0005-0000-0000-00000C880000}"/>
    <cellStyle name="T_Bieu 4.2 A, B KHCTgiong 2011 16" xfId="34825" xr:uid="{00000000-0005-0000-0000-00000D880000}"/>
    <cellStyle name="T_Bieu 4.2 A, B KHCTgiong 2011 16 2" xfId="34826" xr:uid="{00000000-0005-0000-0000-00000E880000}"/>
    <cellStyle name="T_Bieu 4.2 A, B KHCTgiong 2011 16 3" xfId="34827" xr:uid="{00000000-0005-0000-0000-00000F880000}"/>
    <cellStyle name="T_Bieu 4.2 A, B KHCTgiong 2011 16 4" xfId="34828" xr:uid="{00000000-0005-0000-0000-000010880000}"/>
    <cellStyle name="T_Bieu 4.2 A, B KHCTgiong 2011 17" xfId="34829" xr:uid="{00000000-0005-0000-0000-000011880000}"/>
    <cellStyle name="T_Bieu 4.2 A, B KHCTgiong 2011 18" xfId="34830" xr:uid="{00000000-0005-0000-0000-000012880000}"/>
    <cellStyle name="T_Bieu 4.2 A, B KHCTgiong 2011 2" xfId="34831" xr:uid="{00000000-0005-0000-0000-000013880000}"/>
    <cellStyle name="T_Bieu 4.2 A, B KHCTgiong 2011 2 2" xfId="34832" xr:uid="{00000000-0005-0000-0000-000014880000}"/>
    <cellStyle name="T_Bieu 4.2 A, B KHCTgiong 2011 2 2 2" xfId="34833" xr:uid="{00000000-0005-0000-0000-000015880000}"/>
    <cellStyle name="T_Bieu 4.2 A, B KHCTgiong 2011 2 2 3" xfId="34834" xr:uid="{00000000-0005-0000-0000-000016880000}"/>
    <cellStyle name="T_Bieu 4.2 A, B KHCTgiong 2011 2 2 4" xfId="34835" xr:uid="{00000000-0005-0000-0000-000017880000}"/>
    <cellStyle name="T_Bieu 4.2 A, B KHCTgiong 2011 2 3" xfId="34836" xr:uid="{00000000-0005-0000-0000-000018880000}"/>
    <cellStyle name="T_Bieu 4.2 A, B KHCTgiong 2011 2 4" xfId="34837" xr:uid="{00000000-0005-0000-0000-000019880000}"/>
    <cellStyle name="T_Bieu 4.2 A, B KHCTgiong 2011 3" xfId="34838" xr:uid="{00000000-0005-0000-0000-00001A880000}"/>
    <cellStyle name="T_Bieu 4.2 A, B KHCTgiong 2011 3 2" xfId="34839" xr:uid="{00000000-0005-0000-0000-00001B880000}"/>
    <cellStyle name="T_Bieu 4.2 A, B KHCTgiong 2011 3 2 2" xfId="34840" xr:uid="{00000000-0005-0000-0000-00001C880000}"/>
    <cellStyle name="T_Bieu 4.2 A, B KHCTgiong 2011 3 2 3" xfId="34841" xr:uid="{00000000-0005-0000-0000-00001D880000}"/>
    <cellStyle name="T_Bieu 4.2 A, B KHCTgiong 2011 3 2 4" xfId="34842" xr:uid="{00000000-0005-0000-0000-00001E880000}"/>
    <cellStyle name="T_Bieu 4.2 A, B KHCTgiong 2011 3 3" xfId="34843" xr:uid="{00000000-0005-0000-0000-00001F880000}"/>
    <cellStyle name="T_Bieu 4.2 A, B KHCTgiong 2011 3 4" xfId="34844" xr:uid="{00000000-0005-0000-0000-000020880000}"/>
    <cellStyle name="T_Bieu 4.2 A, B KHCTgiong 2011 4" xfId="34845" xr:uid="{00000000-0005-0000-0000-000021880000}"/>
    <cellStyle name="T_Bieu 4.2 A, B KHCTgiong 2011 4 2" xfId="34846" xr:uid="{00000000-0005-0000-0000-000022880000}"/>
    <cellStyle name="T_Bieu 4.2 A, B KHCTgiong 2011 4 2 2" xfId="34847" xr:uid="{00000000-0005-0000-0000-000023880000}"/>
    <cellStyle name="T_Bieu 4.2 A, B KHCTgiong 2011 4 2 3" xfId="34848" xr:uid="{00000000-0005-0000-0000-000024880000}"/>
    <cellStyle name="T_Bieu 4.2 A, B KHCTgiong 2011 4 2 4" xfId="34849" xr:uid="{00000000-0005-0000-0000-000025880000}"/>
    <cellStyle name="T_Bieu 4.2 A, B KHCTgiong 2011 4 3" xfId="34850" xr:uid="{00000000-0005-0000-0000-000026880000}"/>
    <cellStyle name="T_Bieu 4.2 A, B KHCTgiong 2011 4 4" xfId="34851" xr:uid="{00000000-0005-0000-0000-000027880000}"/>
    <cellStyle name="T_Bieu 4.2 A, B KHCTgiong 2011 5" xfId="34852" xr:uid="{00000000-0005-0000-0000-000028880000}"/>
    <cellStyle name="T_Bieu 4.2 A, B KHCTgiong 2011 5 2" xfId="34853" xr:uid="{00000000-0005-0000-0000-000029880000}"/>
    <cellStyle name="T_Bieu 4.2 A, B KHCTgiong 2011 5 2 2" xfId="34854" xr:uid="{00000000-0005-0000-0000-00002A880000}"/>
    <cellStyle name="T_Bieu 4.2 A, B KHCTgiong 2011 5 2 3" xfId="34855" xr:uid="{00000000-0005-0000-0000-00002B880000}"/>
    <cellStyle name="T_Bieu 4.2 A, B KHCTgiong 2011 5 2 4" xfId="34856" xr:uid="{00000000-0005-0000-0000-00002C880000}"/>
    <cellStyle name="T_Bieu 4.2 A, B KHCTgiong 2011 5 3" xfId="34857" xr:uid="{00000000-0005-0000-0000-00002D880000}"/>
    <cellStyle name="T_Bieu 4.2 A, B KHCTgiong 2011 5 4" xfId="34858" xr:uid="{00000000-0005-0000-0000-00002E880000}"/>
    <cellStyle name="T_Bieu 4.2 A, B KHCTgiong 2011 6" xfId="34859" xr:uid="{00000000-0005-0000-0000-00002F880000}"/>
    <cellStyle name="T_Bieu 4.2 A, B KHCTgiong 2011 6 2" xfId="34860" xr:uid="{00000000-0005-0000-0000-000030880000}"/>
    <cellStyle name="T_Bieu 4.2 A, B KHCTgiong 2011 6 2 2" xfId="34861" xr:uid="{00000000-0005-0000-0000-000031880000}"/>
    <cellStyle name="T_Bieu 4.2 A, B KHCTgiong 2011 6 2 3" xfId="34862" xr:uid="{00000000-0005-0000-0000-000032880000}"/>
    <cellStyle name="T_Bieu 4.2 A, B KHCTgiong 2011 6 2 4" xfId="34863" xr:uid="{00000000-0005-0000-0000-000033880000}"/>
    <cellStyle name="T_Bieu 4.2 A, B KHCTgiong 2011 6 3" xfId="34864" xr:uid="{00000000-0005-0000-0000-000034880000}"/>
    <cellStyle name="T_Bieu 4.2 A, B KHCTgiong 2011 6 4" xfId="34865" xr:uid="{00000000-0005-0000-0000-000035880000}"/>
    <cellStyle name="T_Bieu 4.2 A, B KHCTgiong 2011 7" xfId="34866" xr:uid="{00000000-0005-0000-0000-000036880000}"/>
    <cellStyle name="T_Bieu 4.2 A, B KHCTgiong 2011 7 2" xfId="34867" xr:uid="{00000000-0005-0000-0000-000037880000}"/>
    <cellStyle name="T_Bieu 4.2 A, B KHCTgiong 2011 7 2 2" xfId="34868" xr:uid="{00000000-0005-0000-0000-000038880000}"/>
    <cellStyle name="T_Bieu 4.2 A, B KHCTgiong 2011 7 2 3" xfId="34869" xr:uid="{00000000-0005-0000-0000-000039880000}"/>
    <cellStyle name="T_Bieu 4.2 A, B KHCTgiong 2011 7 2 4" xfId="34870" xr:uid="{00000000-0005-0000-0000-00003A880000}"/>
    <cellStyle name="T_Bieu 4.2 A, B KHCTgiong 2011 7 3" xfId="34871" xr:uid="{00000000-0005-0000-0000-00003B880000}"/>
    <cellStyle name="T_Bieu 4.2 A, B KHCTgiong 2011 7 4" xfId="34872" xr:uid="{00000000-0005-0000-0000-00003C880000}"/>
    <cellStyle name="T_Bieu 4.2 A, B KHCTgiong 2011 8" xfId="34873" xr:uid="{00000000-0005-0000-0000-00003D880000}"/>
    <cellStyle name="T_Bieu 4.2 A, B KHCTgiong 2011 8 2" xfId="34874" xr:uid="{00000000-0005-0000-0000-00003E880000}"/>
    <cellStyle name="T_Bieu 4.2 A, B KHCTgiong 2011 8 2 2" xfId="34875" xr:uid="{00000000-0005-0000-0000-00003F880000}"/>
    <cellStyle name="T_Bieu 4.2 A, B KHCTgiong 2011 8 2 3" xfId="34876" xr:uid="{00000000-0005-0000-0000-000040880000}"/>
    <cellStyle name="T_Bieu 4.2 A, B KHCTgiong 2011 8 2 4" xfId="34877" xr:uid="{00000000-0005-0000-0000-000041880000}"/>
    <cellStyle name="T_Bieu 4.2 A, B KHCTgiong 2011 8 3" xfId="34878" xr:uid="{00000000-0005-0000-0000-000042880000}"/>
    <cellStyle name="T_Bieu 4.2 A, B KHCTgiong 2011 8 4" xfId="34879" xr:uid="{00000000-0005-0000-0000-000043880000}"/>
    <cellStyle name="T_Bieu 4.2 A, B KHCTgiong 2011 9" xfId="34880" xr:uid="{00000000-0005-0000-0000-000044880000}"/>
    <cellStyle name="T_Bieu 4.2 A, B KHCTgiong 2011 9 2" xfId="34881" xr:uid="{00000000-0005-0000-0000-000045880000}"/>
    <cellStyle name="T_Bieu 4.2 A, B KHCTgiong 2011 9 2 2" xfId="34882" xr:uid="{00000000-0005-0000-0000-000046880000}"/>
    <cellStyle name="T_Bieu 4.2 A, B KHCTgiong 2011 9 2 3" xfId="34883" xr:uid="{00000000-0005-0000-0000-000047880000}"/>
    <cellStyle name="T_Bieu 4.2 A, B KHCTgiong 2011 9 2 4" xfId="34884" xr:uid="{00000000-0005-0000-0000-000048880000}"/>
    <cellStyle name="T_Bieu 4.2 A, B KHCTgiong 2011 9 3" xfId="34885" xr:uid="{00000000-0005-0000-0000-000049880000}"/>
    <cellStyle name="T_Bieu 4.2 A, B KHCTgiong 2011 9 4" xfId="34886" xr:uid="{00000000-0005-0000-0000-00004A880000}"/>
    <cellStyle name="T_Bieu mau cong trinh khoi cong moi 3-4" xfId="34887" xr:uid="{00000000-0005-0000-0000-00004B880000}"/>
    <cellStyle name="T_Bieu mau cong trinh khoi cong moi 3-4 2" xfId="34888" xr:uid="{00000000-0005-0000-0000-00004C880000}"/>
    <cellStyle name="T_Bieu mau cong trinh khoi cong moi 3-4 2 2" xfId="34889" xr:uid="{00000000-0005-0000-0000-00004D880000}"/>
    <cellStyle name="T_Bieu mau cong trinh khoi cong moi 3-4 2 2 2" xfId="34890" xr:uid="{00000000-0005-0000-0000-00004E880000}"/>
    <cellStyle name="T_Bieu mau cong trinh khoi cong moi 3-4 2 2 3" xfId="34891" xr:uid="{00000000-0005-0000-0000-00004F880000}"/>
    <cellStyle name="T_Bieu mau cong trinh khoi cong moi 3-4 2 2 4" xfId="34892" xr:uid="{00000000-0005-0000-0000-000050880000}"/>
    <cellStyle name="T_Bieu mau cong trinh khoi cong moi 3-4 2 3" xfId="34893" xr:uid="{00000000-0005-0000-0000-000051880000}"/>
    <cellStyle name="T_Bieu mau cong trinh khoi cong moi 3-4 2 4" xfId="34894" xr:uid="{00000000-0005-0000-0000-000052880000}"/>
    <cellStyle name="T_Bieu mau cong trinh khoi cong moi 3-4 3" xfId="34895" xr:uid="{00000000-0005-0000-0000-000053880000}"/>
    <cellStyle name="T_Bieu mau cong trinh khoi cong moi 3-4 3 2" xfId="34896" xr:uid="{00000000-0005-0000-0000-000054880000}"/>
    <cellStyle name="T_Bieu mau cong trinh khoi cong moi 3-4 3 3" xfId="34897" xr:uid="{00000000-0005-0000-0000-000055880000}"/>
    <cellStyle name="T_Bieu mau cong trinh khoi cong moi 3-4 3 4" xfId="34898" xr:uid="{00000000-0005-0000-0000-000056880000}"/>
    <cellStyle name="T_Bieu mau cong trinh khoi cong moi 3-4 4" xfId="34899" xr:uid="{00000000-0005-0000-0000-000057880000}"/>
    <cellStyle name="T_Bieu mau cong trinh khoi cong moi 3-4 5" xfId="34900" xr:uid="{00000000-0005-0000-0000-000058880000}"/>
    <cellStyle name="T_Bieu mau cong trinh khoi cong moi 3-4_!1 1 bao cao giao KH ve HTCMT vung TNB   12-12-2011" xfId="34901" xr:uid="{00000000-0005-0000-0000-000059880000}"/>
    <cellStyle name="T_Bieu mau cong trinh khoi cong moi 3-4_!1 1 bao cao giao KH ve HTCMT vung TNB   12-12-2011 2" xfId="34902" xr:uid="{00000000-0005-0000-0000-00005A880000}"/>
    <cellStyle name="T_Bieu mau cong trinh khoi cong moi 3-4_!1 1 bao cao giao KH ve HTCMT vung TNB   12-12-2011 2 2" xfId="34903" xr:uid="{00000000-0005-0000-0000-00005B880000}"/>
    <cellStyle name="T_Bieu mau cong trinh khoi cong moi 3-4_!1 1 bao cao giao KH ve HTCMT vung TNB   12-12-2011 2 2 2" xfId="34904" xr:uid="{00000000-0005-0000-0000-00005C880000}"/>
    <cellStyle name="T_Bieu mau cong trinh khoi cong moi 3-4_!1 1 bao cao giao KH ve HTCMT vung TNB   12-12-2011 2 2 3" xfId="34905" xr:uid="{00000000-0005-0000-0000-00005D880000}"/>
    <cellStyle name="T_Bieu mau cong trinh khoi cong moi 3-4_!1 1 bao cao giao KH ve HTCMT vung TNB   12-12-2011 2 2 4" xfId="34906" xr:uid="{00000000-0005-0000-0000-00005E880000}"/>
    <cellStyle name="T_Bieu mau cong trinh khoi cong moi 3-4_!1 1 bao cao giao KH ve HTCMT vung TNB   12-12-2011 2 3" xfId="34907" xr:uid="{00000000-0005-0000-0000-00005F880000}"/>
    <cellStyle name="T_Bieu mau cong trinh khoi cong moi 3-4_!1 1 bao cao giao KH ve HTCMT vung TNB   12-12-2011 2 4" xfId="34908" xr:uid="{00000000-0005-0000-0000-000060880000}"/>
    <cellStyle name="T_Bieu mau cong trinh khoi cong moi 3-4_!1 1 bao cao giao KH ve HTCMT vung TNB   12-12-2011 3" xfId="34909" xr:uid="{00000000-0005-0000-0000-000061880000}"/>
    <cellStyle name="T_Bieu mau cong trinh khoi cong moi 3-4_!1 1 bao cao giao KH ve HTCMT vung TNB   12-12-2011 3 2" xfId="34910" xr:uid="{00000000-0005-0000-0000-000062880000}"/>
    <cellStyle name="T_Bieu mau cong trinh khoi cong moi 3-4_!1 1 bao cao giao KH ve HTCMT vung TNB   12-12-2011 3 3" xfId="34911" xr:uid="{00000000-0005-0000-0000-000063880000}"/>
    <cellStyle name="T_Bieu mau cong trinh khoi cong moi 3-4_!1 1 bao cao giao KH ve HTCMT vung TNB   12-12-2011 3 4" xfId="34912" xr:uid="{00000000-0005-0000-0000-000064880000}"/>
    <cellStyle name="T_Bieu mau cong trinh khoi cong moi 3-4_!1 1 bao cao giao KH ve HTCMT vung TNB   12-12-2011 4" xfId="34913" xr:uid="{00000000-0005-0000-0000-000065880000}"/>
    <cellStyle name="T_Bieu mau cong trinh khoi cong moi 3-4_!1 1 bao cao giao KH ve HTCMT vung TNB   12-12-2011 5" xfId="34914" xr:uid="{00000000-0005-0000-0000-000066880000}"/>
    <cellStyle name="T_Bieu mau cong trinh khoi cong moi 3-4_KH TPCP vung TNB (03-1-2012)" xfId="34915" xr:uid="{00000000-0005-0000-0000-000067880000}"/>
    <cellStyle name="T_Bieu mau cong trinh khoi cong moi 3-4_KH TPCP vung TNB (03-1-2012) 2" xfId="34916" xr:uid="{00000000-0005-0000-0000-000068880000}"/>
    <cellStyle name="T_Bieu mau cong trinh khoi cong moi 3-4_KH TPCP vung TNB (03-1-2012) 2 2" xfId="34917" xr:uid="{00000000-0005-0000-0000-000069880000}"/>
    <cellStyle name="T_Bieu mau cong trinh khoi cong moi 3-4_KH TPCP vung TNB (03-1-2012) 2 2 2" xfId="34918" xr:uid="{00000000-0005-0000-0000-00006A880000}"/>
    <cellStyle name="T_Bieu mau cong trinh khoi cong moi 3-4_KH TPCP vung TNB (03-1-2012) 2 2 3" xfId="34919" xr:uid="{00000000-0005-0000-0000-00006B880000}"/>
    <cellStyle name="T_Bieu mau cong trinh khoi cong moi 3-4_KH TPCP vung TNB (03-1-2012) 2 2 4" xfId="34920" xr:uid="{00000000-0005-0000-0000-00006C880000}"/>
    <cellStyle name="T_Bieu mau cong trinh khoi cong moi 3-4_KH TPCP vung TNB (03-1-2012) 2 3" xfId="34921" xr:uid="{00000000-0005-0000-0000-00006D880000}"/>
    <cellStyle name="T_Bieu mau cong trinh khoi cong moi 3-4_KH TPCP vung TNB (03-1-2012) 2 4" xfId="34922" xr:uid="{00000000-0005-0000-0000-00006E880000}"/>
    <cellStyle name="T_Bieu mau cong trinh khoi cong moi 3-4_KH TPCP vung TNB (03-1-2012) 3" xfId="34923" xr:uid="{00000000-0005-0000-0000-00006F880000}"/>
    <cellStyle name="T_Bieu mau cong trinh khoi cong moi 3-4_KH TPCP vung TNB (03-1-2012) 3 2" xfId="34924" xr:uid="{00000000-0005-0000-0000-000070880000}"/>
    <cellStyle name="T_Bieu mau cong trinh khoi cong moi 3-4_KH TPCP vung TNB (03-1-2012) 3 3" xfId="34925" xr:uid="{00000000-0005-0000-0000-000071880000}"/>
    <cellStyle name="T_Bieu mau cong trinh khoi cong moi 3-4_KH TPCP vung TNB (03-1-2012) 3 4" xfId="34926" xr:uid="{00000000-0005-0000-0000-000072880000}"/>
    <cellStyle name="T_Bieu mau cong trinh khoi cong moi 3-4_KH TPCP vung TNB (03-1-2012) 4" xfId="34927" xr:uid="{00000000-0005-0000-0000-000073880000}"/>
    <cellStyle name="T_Bieu mau cong trinh khoi cong moi 3-4_KH TPCP vung TNB (03-1-2012) 5" xfId="34928" xr:uid="{00000000-0005-0000-0000-000074880000}"/>
    <cellStyle name="T_Bieu mau danh muc du an thuoc CTMTQG nam 2008" xfId="34929" xr:uid="{00000000-0005-0000-0000-000075880000}"/>
    <cellStyle name="T_Bieu mau danh muc du an thuoc CTMTQG nam 2008 2" xfId="34930" xr:uid="{00000000-0005-0000-0000-000076880000}"/>
    <cellStyle name="T_Bieu mau danh muc du an thuoc CTMTQG nam 2008 2 2" xfId="34931" xr:uid="{00000000-0005-0000-0000-000077880000}"/>
    <cellStyle name="T_Bieu mau danh muc du an thuoc CTMTQG nam 2008 2 2 2" xfId="34932" xr:uid="{00000000-0005-0000-0000-000078880000}"/>
    <cellStyle name="T_Bieu mau danh muc du an thuoc CTMTQG nam 2008 2 2 3" xfId="34933" xr:uid="{00000000-0005-0000-0000-000079880000}"/>
    <cellStyle name="T_Bieu mau danh muc du an thuoc CTMTQG nam 2008 2 2 4" xfId="34934" xr:uid="{00000000-0005-0000-0000-00007A880000}"/>
    <cellStyle name="T_Bieu mau danh muc du an thuoc CTMTQG nam 2008 2 3" xfId="34935" xr:uid="{00000000-0005-0000-0000-00007B880000}"/>
    <cellStyle name="T_Bieu mau danh muc du an thuoc CTMTQG nam 2008 2 4" xfId="34936" xr:uid="{00000000-0005-0000-0000-00007C880000}"/>
    <cellStyle name="T_Bieu mau danh muc du an thuoc CTMTQG nam 2008 2 5" xfId="34937" xr:uid="{00000000-0005-0000-0000-00007D880000}"/>
    <cellStyle name="T_Bieu mau danh muc du an thuoc CTMTQG nam 2008 3" xfId="34938" xr:uid="{00000000-0005-0000-0000-00007E880000}"/>
    <cellStyle name="T_Bieu mau danh muc du an thuoc CTMTQG nam 2008 3 2" xfId="34939" xr:uid="{00000000-0005-0000-0000-00007F880000}"/>
    <cellStyle name="T_Bieu mau danh muc du an thuoc CTMTQG nam 2008 3 3" xfId="34940" xr:uid="{00000000-0005-0000-0000-000080880000}"/>
    <cellStyle name="T_Bieu mau danh muc du an thuoc CTMTQG nam 2008 3 4" xfId="34941" xr:uid="{00000000-0005-0000-0000-000081880000}"/>
    <cellStyle name="T_Bieu mau danh muc du an thuoc CTMTQG nam 2008 4" xfId="34942" xr:uid="{00000000-0005-0000-0000-000082880000}"/>
    <cellStyle name="T_Bieu mau danh muc du an thuoc CTMTQG nam 2008 4 2" xfId="34943" xr:uid="{00000000-0005-0000-0000-000083880000}"/>
    <cellStyle name="T_Bieu mau danh muc du an thuoc CTMTQG nam 2008 5" xfId="34944" xr:uid="{00000000-0005-0000-0000-000084880000}"/>
    <cellStyle name="T_Bieu mau danh muc du an thuoc CTMTQG nam 2008 6" xfId="34945" xr:uid="{00000000-0005-0000-0000-000085880000}"/>
    <cellStyle name="T_Bieu mau danh muc du an thuoc CTMTQG nam 2008_!1 1 bao cao giao KH ve HTCMT vung TNB   12-12-2011" xfId="34946" xr:uid="{00000000-0005-0000-0000-000086880000}"/>
    <cellStyle name="T_Bieu mau danh muc du an thuoc CTMTQG nam 2008_!1 1 bao cao giao KH ve HTCMT vung TNB   12-12-2011 2" xfId="34947" xr:uid="{00000000-0005-0000-0000-000087880000}"/>
    <cellStyle name="T_Bieu mau danh muc du an thuoc CTMTQG nam 2008_!1 1 bao cao giao KH ve HTCMT vung TNB   12-12-2011 2 2" xfId="34948" xr:uid="{00000000-0005-0000-0000-000088880000}"/>
    <cellStyle name="T_Bieu mau danh muc du an thuoc CTMTQG nam 2008_!1 1 bao cao giao KH ve HTCMT vung TNB   12-12-2011 2 2 2" xfId="34949" xr:uid="{00000000-0005-0000-0000-000089880000}"/>
    <cellStyle name="T_Bieu mau danh muc du an thuoc CTMTQG nam 2008_!1 1 bao cao giao KH ve HTCMT vung TNB   12-12-2011 2 2 3" xfId="34950" xr:uid="{00000000-0005-0000-0000-00008A880000}"/>
    <cellStyle name="T_Bieu mau danh muc du an thuoc CTMTQG nam 2008_!1 1 bao cao giao KH ve HTCMT vung TNB   12-12-2011 2 2 4" xfId="34951" xr:uid="{00000000-0005-0000-0000-00008B880000}"/>
    <cellStyle name="T_Bieu mau danh muc du an thuoc CTMTQG nam 2008_!1 1 bao cao giao KH ve HTCMT vung TNB   12-12-2011 2 3" xfId="34952" xr:uid="{00000000-0005-0000-0000-00008C880000}"/>
    <cellStyle name="T_Bieu mau danh muc du an thuoc CTMTQG nam 2008_!1 1 bao cao giao KH ve HTCMT vung TNB   12-12-2011 2 4" xfId="34953" xr:uid="{00000000-0005-0000-0000-00008D880000}"/>
    <cellStyle name="T_Bieu mau danh muc du an thuoc CTMTQG nam 2008_!1 1 bao cao giao KH ve HTCMT vung TNB   12-12-2011 3" xfId="34954" xr:uid="{00000000-0005-0000-0000-00008E880000}"/>
    <cellStyle name="T_Bieu mau danh muc du an thuoc CTMTQG nam 2008_!1 1 bao cao giao KH ve HTCMT vung TNB   12-12-2011 3 2" xfId="34955" xr:uid="{00000000-0005-0000-0000-00008F880000}"/>
    <cellStyle name="T_Bieu mau danh muc du an thuoc CTMTQG nam 2008_!1 1 bao cao giao KH ve HTCMT vung TNB   12-12-2011 3 3" xfId="34956" xr:uid="{00000000-0005-0000-0000-000090880000}"/>
    <cellStyle name="T_Bieu mau danh muc du an thuoc CTMTQG nam 2008_!1 1 bao cao giao KH ve HTCMT vung TNB   12-12-2011 3 4" xfId="34957" xr:uid="{00000000-0005-0000-0000-000091880000}"/>
    <cellStyle name="T_Bieu mau danh muc du an thuoc CTMTQG nam 2008_!1 1 bao cao giao KH ve HTCMT vung TNB   12-12-2011 4" xfId="34958" xr:uid="{00000000-0005-0000-0000-000092880000}"/>
    <cellStyle name="T_Bieu mau danh muc du an thuoc CTMTQG nam 2008_!1 1 bao cao giao KH ve HTCMT vung TNB   12-12-2011 5" xfId="34959" xr:uid="{00000000-0005-0000-0000-000093880000}"/>
    <cellStyle name="T_Bieu mau danh muc du an thuoc CTMTQG nam 2008_KH TPCP vung TNB (03-1-2012)" xfId="34960" xr:uid="{00000000-0005-0000-0000-000094880000}"/>
    <cellStyle name="T_Bieu mau danh muc du an thuoc CTMTQG nam 2008_KH TPCP vung TNB (03-1-2012) 2" xfId="34961" xr:uid="{00000000-0005-0000-0000-000095880000}"/>
    <cellStyle name="T_Bieu mau danh muc du an thuoc CTMTQG nam 2008_KH TPCP vung TNB (03-1-2012) 2 2" xfId="34962" xr:uid="{00000000-0005-0000-0000-000096880000}"/>
    <cellStyle name="T_Bieu mau danh muc du an thuoc CTMTQG nam 2008_KH TPCP vung TNB (03-1-2012) 2 2 2" xfId="34963" xr:uid="{00000000-0005-0000-0000-000097880000}"/>
    <cellStyle name="T_Bieu mau danh muc du an thuoc CTMTQG nam 2008_KH TPCP vung TNB (03-1-2012) 2 2 3" xfId="34964" xr:uid="{00000000-0005-0000-0000-000098880000}"/>
    <cellStyle name="T_Bieu mau danh muc du an thuoc CTMTQG nam 2008_KH TPCP vung TNB (03-1-2012) 2 2 4" xfId="34965" xr:uid="{00000000-0005-0000-0000-000099880000}"/>
    <cellStyle name="T_Bieu mau danh muc du an thuoc CTMTQG nam 2008_KH TPCP vung TNB (03-1-2012) 2 3" xfId="34966" xr:uid="{00000000-0005-0000-0000-00009A880000}"/>
    <cellStyle name="T_Bieu mau danh muc du an thuoc CTMTQG nam 2008_KH TPCP vung TNB (03-1-2012) 2 4" xfId="34967" xr:uid="{00000000-0005-0000-0000-00009B880000}"/>
    <cellStyle name="T_Bieu mau danh muc du an thuoc CTMTQG nam 2008_KH TPCP vung TNB (03-1-2012) 3" xfId="34968" xr:uid="{00000000-0005-0000-0000-00009C880000}"/>
    <cellStyle name="T_Bieu mau danh muc du an thuoc CTMTQG nam 2008_KH TPCP vung TNB (03-1-2012) 3 2" xfId="34969" xr:uid="{00000000-0005-0000-0000-00009D880000}"/>
    <cellStyle name="T_Bieu mau danh muc du an thuoc CTMTQG nam 2008_KH TPCP vung TNB (03-1-2012) 3 3" xfId="34970" xr:uid="{00000000-0005-0000-0000-00009E880000}"/>
    <cellStyle name="T_Bieu mau danh muc du an thuoc CTMTQG nam 2008_KH TPCP vung TNB (03-1-2012) 3 4" xfId="34971" xr:uid="{00000000-0005-0000-0000-00009F880000}"/>
    <cellStyle name="T_Bieu mau danh muc du an thuoc CTMTQG nam 2008_KH TPCP vung TNB (03-1-2012) 4" xfId="34972" xr:uid="{00000000-0005-0000-0000-0000A0880000}"/>
    <cellStyle name="T_Bieu mau danh muc du an thuoc CTMTQG nam 2008_KH TPCP vung TNB (03-1-2012) 5" xfId="34973" xr:uid="{00000000-0005-0000-0000-0000A1880000}"/>
    <cellStyle name="T_Bieu tong hop nhu cau ung 2011 da chon loc -Mien nui" xfId="34974" xr:uid="{00000000-0005-0000-0000-0000A2880000}"/>
    <cellStyle name="T_Bieu tong hop nhu cau ung 2011 da chon loc -Mien nui 2" xfId="34975" xr:uid="{00000000-0005-0000-0000-0000A3880000}"/>
    <cellStyle name="T_Bieu tong hop nhu cau ung 2011 da chon loc -Mien nui 2 2" xfId="34976" xr:uid="{00000000-0005-0000-0000-0000A4880000}"/>
    <cellStyle name="T_Bieu tong hop nhu cau ung 2011 da chon loc -Mien nui 2 2 2" xfId="34977" xr:uid="{00000000-0005-0000-0000-0000A5880000}"/>
    <cellStyle name="T_Bieu tong hop nhu cau ung 2011 da chon loc -Mien nui 2 2 3" xfId="34978" xr:uid="{00000000-0005-0000-0000-0000A6880000}"/>
    <cellStyle name="T_Bieu tong hop nhu cau ung 2011 da chon loc -Mien nui 2 2 4" xfId="34979" xr:uid="{00000000-0005-0000-0000-0000A7880000}"/>
    <cellStyle name="T_Bieu tong hop nhu cau ung 2011 da chon loc -Mien nui 2 3" xfId="34980" xr:uid="{00000000-0005-0000-0000-0000A8880000}"/>
    <cellStyle name="T_Bieu tong hop nhu cau ung 2011 da chon loc -Mien nui 2 4" xfId="34981" xr:uid="{00000000-0005-0000-0000-0000A9880000}"/>
    <cellStyle name="T_Bieu tong hop nhu cau ung 2011 da chon loc -Mien nui 2 5" xfId="34982" xr:uid="{00000000-0005-0000-0000-0000AA880000}"/>
    <cellStyle name="T_Bieu tong hop nhu cau ung 2011 da chon loc -Mien nui 3" xfId="34983" xr:uid="{00000000-0005-0000-0000-0000AB880000}"/>
    <cellStyle name="T_Bieu tong hop nhu cau ung 2011 da chon loc -Mien nui 3 2" xfId="34984" xr:uid="{00000000-0005-0000-0000-0000AC880000}"/>
    <cellStyle name="T_Bieu tong hop nhu cau ung 2011 da chon loc -Mien nui 3 3" xfId="34985" xr:uid="{00000000-0005-0000-0000-0000AD880000}"/>
    <cellStyle name="T_Bieu tong hop nhu cau ung 2011 da chon loc -Mien nui 3 4" xfId="34986" xr:uid="{00000000-0005-0000-0000-0000AE880000}"/>
    <cellStyle name="T_Bieu tong hop nhu cau ung 2011 da chon loc -Mien nui 4" xfId="34987" xr:uid="{00000000-0005-0000-0000-0000AF880000}"/>
    <cellStyle name="T_Bieu tong hop nhu cau ung 2011 da chon loc -Mien nui 4 2" xfId="34988" xr:uid="{00000000-0005-0000-0000-0000B0880000}"/>
    <cellStyle name="T_Bieu tong hop nhu cau ung 2011 da chon loc -Mien nui 5" xfId="34989" xr:uid="{00000000-0005-0000-0000-0000B1880000}"/>
    <cellStyle name="T_Bieu tong hop nhu cau ung 2011 da chon loc -Mien nui 6" xfId="34990" xr:uid="{00000000-0005-0000-0000-0000B2880000}"/>
    <cellStyle name="T_Bieu tong hop nhu cau ung 2011 da chon loc -Mien nui_!1 1 bao cao giao KH ve HTCMT vung TNB   12-12-2011" xfId="34991" xr:uid="{00000000-0005-0000-0000-0000B3880000}"/>
    <cellStyle name="T_Bieu tong hop nhu cau ung 2011 da chon loc -Mien nui_!1 1 bao cao giao KH ve HTCMT vung TNB   12-12-2011 2" xfId="34992" xr:uid="{00000000-0005-0000-0000-0000B4880000}"/>
    <cellStyle name="T_Bieu tong hop nhu cau ung 2011 da chon loc -Mien nui_!1 1 bao cao giao KH ve HTCMT vung TNB   12-12-2011 2 2" xfId="34993" xr:uid="{00000000-0005-0000-0000-0000B5880000}"/>
    <cellStyle name="T_Bieu tong hop nhu cau ung 2011 da chon loc -Mien nui_!1 1 bao cao giao KH ve HTCMT vung TNB   12-12-2011 2 2 2" xfId="34994" xr:uid="{00000000-0005-0000-0000-0000B6880000}"/>
    <cellStyle name="T_Bieu tong hop nhu cau ung 2011 da chon loc -Mien nui_!1 1 bao cao giao KH ve HTCMT vung TNB   12-12-2011 2 2 3" xfId="34995" xr:uid="{00000000-0005-0000-0000-0000B7880000}"/>
    <cellStyle name="T_Bieu tong hop nhu cau ung 2011 da chon loc -Mien nui_!1 1 bao cao giao KH ve HTCMT vung TNB   12-12-2011 2 2 4" xfId="34996" xr:uid="{00000000-0005-0000-0000-0000B8880000}"/>
    <cellStyle name="T_Bieu tong hop nhu cau ung 2011 da chon loc -Mien nui_!1 1 bao cao giao KH ve HTCMT vung TNB   12-12-2011 2 3" xfId="34997" xr:uid="{00000000-0005-0000-0000-0000B9880000}"/>
    <cellStyle name="T_Bieu tong hop nhu cau ung 2011 da chon loc -Mien nui_!1 1 bao cao giao KH ve HTCMT vung TNB   12-12-2011 2 4" xfId="34998" xr:uid="{00000000-0005-0000-0000-0000BA880000}"/>
    <cellStyle name="T_Bieu tong hop nhu cau ung 2011 da chon loc -Mien nui_!1 1 bao cao giao KH ve HTCMT vung TNB   12-12-2011 3" xfId="34999" xr:uid="{00000000-0005-0000-0000-0000BB880000}"/>
    <cellStyle name="T_Bieu tong hop nhu cau ung 2011 da chon loc -Mien nui_!1 1 bao cao giao KH ve HTCMT vung TNB   12-12-2011 3 2" xfId="35000" xr:uid="{00000000-0005-0000-0000-0000BC880000}"/>
    <cellStyle name="T_Bieu tong hop nhu cau ung 2011 da chon loc -Mien nui_!1 1 bao cao giao KH ve HTCMT vung TNB   12-12-2011 3 3" xfId="35001" xr:uid="{00000000-0005-0000-0000-0000BD880000}"/>
    <cellStyle name="T_Bieu tong hop nhu cau ung 2011 da chon loc -Mien nui_!1 1 bao cao giao KH ve HTCMT vung TNB   12-12-2011 3 4" xfId="35002" xr:uid="{00000000-0005-0000-0000-0000BE880000}"/>
    <cellStyle name="T_Bieu tong hop nhu cau ung 2011 da chon loc -Mien nui_!1 1 bao cao giao KH ve HTCMT vung TNB   12-12-2011 4" xfId="35003" xr:uid="{00000000-0005-0000-0000-0000BF880000}"/>
    <cellStyle name="T_Bieu tong hop nhu cau ung 2011 da chon loc -Mien nui_!1 1 bao cao giao KH ve HTCMT vung TNB   12-12-2011 5" xfId="35004" xr:uid="{00000000-0005-0000-0000-0000C0880000}"/>
    <cellStyle name="T_Bieu tong hop nhu cau ung 2011 da chon loc -Mien nui_KH TPCP vung TNB (03-1-2012)" xfId="35005" xr:uid="{00000000-0005-0000-0000-0000C1880000}"/>
    <cellStyle name="T_Bieu tong hop nhu cau ung 2011 da chon loc -Mien nui_KH TPCP vung TNB (03-1-2012) 2" xfId="35006" xr:uid="{00000000-0005-0000-0000-0000C2880000}"/>
    <cellStyle name="T_Bieu tong hop nhu cau ung 2011 da chon loc -Mien nui_KH TPCP vung TNB (03-1-2012) 2 2" xfId="35007" xr:uid="{00000000-0005-0000-0000-0000C3880000}"/>
    <cellStyle name="T_Bieu tong hop nhu cau ung 2011 da chon loc -Mien nui_KH TPCP vung TNB (03-1-2012) 2 2 2" xfId="35008" xr:uid="{00000000-0005-0000-0000-0000C4880000}"/>
    <cellStyle name="T_Bieu tong hop nhu cau ung 2011 da chon loc -Mien nui_KH TPCP vung TNB (03-1-2012) 2 2 3" xfId="35009" xr:uid="{00000000-0005-0000-0000-0000C5880000}"/>
    <cellStyle name="T_Bieu tong hop nhu cau ung 2011 da chon loc -Mien nui_KH TPCP vung TNB (03-1-2012) 2 2 4" xfId="35010" xr:uid="{00000000-0005-0000-0000-0000C6880000}"/>
    <cellStyle name="T_Bieu tong hop nhu cau ung 2011 da chon loc -Mien nui_KH TPCP vung TNB (03-1-2012) 2 3" xfId="35011" xr:uid="{00000000-0005-0000-0000-0000C7880000}"/>
    <cellStyle name="T_Bieu tong hop nhu cau ung 2011 da chon loc -Mien nui_KH TPCP vung TNB (03-1-2012) 2 4" xfId="35012" xr:uid="{00000000-0005-0000-0000-0000C8880000}"/>
    <cellStyle name="T_Bieu tong hop nhu cau ung 2011 da chon loc -Mien nui_KH TPCP vung TNB (03-1-2012) 3" xfId="35013" xr:uid="{00000000-0005-0000-0000-0000C9880000}"/>
    <cellStyle name="T_Bieu tong hop nhu cau ung 2011 da chon loc -Mien nui_KH TPCP vung TNB (03-1-2012) 3 2" xfId="35014" xr:uid="{00000000-0005-0000-0000-0000CA880000}"/>
    <cellStyle name="T_Bieu tong hop nhu cau ung 2011 da chon loc -Mien nui_KH TPCP vung TNB (03-1-2012) 3 3" xfId="35015" xr:uid="{00000000-0005-0000-0000-0000CB880000}"/>
    <cellStyle name="T_Bieu tong hop nhu cau ung 2011 da chon loc -Mien nui_KH TPCP vung TNB (03-1-2012) 3 4" xfId="35016" xr:uid="{00000000-0005-0000-0000-0000CC880000}"/>
    <cellStyle name="T_Bieu tong hop nhu cau ung 2011 da chon loc -Mien nui_KH TPCP vung TNB (03-1-2012) 4" xfId="35017" xr:uid="{00000000-0005-0000-0000-0000CD880000}"/>
    <cellStyle name="T_Bieu tong hop nhu cau ung 2011 da chon loc -Mien nui_KH TPCP vung TNB (03-1-2012) 5" xfId="35018" xr:uid="{00000000-0005-0000-0000-0000CE880000}"/>
    <cellStyle name="T_Bieu3ODA" xfId="35019" xr:uid="{00000000-0005-0000-0000-0000CF880000}"/>
    <cellStyle name="T_Bieu3ODA 2" xfId="35020" xr:uid="{00000000-0005-0000-0000-0000D0880000}"/>
    <cellStyle name="T_Bieu3ODA 2 2" xfId="35021" xr:uid="{00000000-0005-0000-0000-0000D1880000}"/>
    <cellStyle name="T_Bieu3ODA 2 2 2" xfId="35022" xr:uid="{00000000-0005-0000-0000-0000D2880000}"/>
    <cellStyle name="T_Bieu3ODA 2 2 3" xfId="35023" xr:uid="{00000000-0005-0000-0000-0000D3880000}"/>
    <cellStyle name="T_Bieu3ODA 2 2 4" xfId="35024" xr:uid="{00000000-0005-0000-0000-0000D4880000}"/>
    <cellStyle name="T_Bieu3ODA 2 3" xfId="35025" xr:uid="{00000000-0005-0000-0000-0000D5880000}"/>
    <cellStyle name="T_Bieu3ODA 2 4" xfId="35026" xr:uid="{00000000-0005-0000-0000-0000D6880000}"/>
    <cellStyle name="T_Bieu3ODA 3" xfId="35027" xr:uid="{00000000-0005-0000-0000-0000D7880000}"/>
    <cellStyle name="T_Bieu3ODA 3 2" xfId="35028" xr:uid="{00000000-0005-0000-0000-0000D8880000}"/>
    <cellStyle name="T_Bieu3ODA 3 3" xfId="35029" xr:uid="{00000000-0005-0000-0000-0000D9880000}"/>
    <cellStyle name="T_Bieu3ODA 3 4" xfId="35030" xr:uid="{00000000-0005-0000-0000-0000DA880000}"/>
    <cellStyle name="T_Bieu3ODA 4" xfId="35031" xr:uid="{00000000-0005-0000-0000-0000DB880000}"/>
    <cellStyle name="T_Bieu3ODA 5" xfId="35032" xr:uid="{00000000-0005-0000-0000-0000DC880000}"/>
    <cellStyle name="T_Bieu3ODA_!1 1 bao cao giao KH ve HTCMT vung TNB   12-12-2011" xfId="35033" xr:uid="{00000000-0005-0000-0000-0000DD880000}"/>
    <cellStyle name="T_Bieu3ODA_!1 1 bao cao giao KH ve HTCMT vung TNB   12-12-2011 2" xfId="35034" xr:uid="{00000000-0005-0000-0000-0000DE880000}"/>
    <cellStyle name="T_Bieu3ODA_!1 1 bao cao giao KH ve HTCMT vung TNB   12-12-2011 2 2" xfId="35035" xr:uid="{00000000-0005-0000-0000-0000DF880000}"/>
    <cellStyle name="T_Bieu3ODA_!1 1 bao cao giao KH ve HTCMT vung TNB   12-12-2011 2 2 2" xfId="35036" xr:uid="{00000000-0005-0000-0000-0000E0880000}"/>
    <cellStyle name="T_Bieu3ODA_!1 1 bao cao giao KH ve HTCMT vung TNB   12-12-2011 2 2 3" xfId="35037" xr:uid="{00000000-0005-0000-0000-0000E1880000}"/>
    <cellStyle name="T_Bieu3ODA_!1 1 bao cao giao KH ve HTCMT vung TNB   12-12-2011 2 2 4" xfId="35038" xr:uid="{00000000-0005-0000-0000-0000E2880000}"/>
    <cellStyle name="T_Bieu3ODA_!1 1 bao cao giao KH ve HTCMT vung TNB   12-12-2011 2 3" xfId="35039" xr:uid="{00000000-0005-0000-0000-0000E3880000}"/>
    <cellStyle name="T_Bieu3ODA_!1 1 bao cao giao KH ve HTCMT vung TNB   12-12-2011 2 4" xfId="35040" xr:uid="{00000000-0005-0000-0000-0000E4880000}"/>
    <cellStyle name="T_Bieu3ODA_!1 1 bao cao giao KH ve HTCMT vung TNB   12-12-2011 3" xfId="35041" xr:uid="{00000000-0005-0000-0000-0000E5880000}"/>
    <cellStyle name="T_Bieu3ODA_!1 1 bao cao giao KH ve HTCMT vung TNB   12-12-2011 3 2" xfId="35042" xr:uid="{00000000-0005-0000-0000-0000E6880000}"/>
    <cellStyle name="T_Bieu3ODA_!1 1 bao cao giao KH ve HTCMT vung TNB   12-12-2011 3 3" xfId="35043" xr:uid="{00000000-0005-0000-0000-0000E7880000}"/>
    <cellStyle name="T_Bieu3ODA_!1 1 bao cao giao KH ve HTCMT vung TNB   12-12-2011 3 4" xfId="35044" xr:uid="{00000000-0005-0000-0000-0000E8880000}"/>
    <cellStyle name="T_Bieu3ODA_!1 1 bao cao giao KH ve HTCMT vung TNB   12-12-2011 4" xfId="35045" xr:uid="{00000000-0005-0000-0000-0000E9880000}"/>
    <cellStyle name="T_Bieu3ODA_!1 1 bao cao giao KH ve HTCMT vung TNB   12-12-2011 5" xfId="35046" xr:uid="{00000000-0005-0000-0000-0000EA880000}"/>
    <cellStyle name="T_Bieu3ODA_1" xfId="35047" xr:uid="{00000000-0005-0000-0000-0000EB880000}"/>
    <cellStyle name="T_Bieu3ODA_1 2" xfId="35048" xr:uid="{00000000-0005-0000-0000-0000EC880000}"/>
    <cellStyle name="T_Bieu3ODA_1 2 2" xfId="35049" xr:uid="{00000000-0005-0000-0000-0000ED880000}"/>
    <cellStyle name="T_Bieu3ODA_1 2 2 2" xfId="35050" xr:uid="{00000000-0005-0000-0000-0000EE880000}"/>
    <cellStyle name="T_Bieu3ODA_1 2 2 3" xfId="35051" xr:uid="{00000000-0005-0000-0000-0000EF880000}"/>
    <cellStyle name="T_Bieu3ODA_1 2 2 4" xfId="35052" xr:uid="{00000000-0005-0000-0000-0000F0880000}"/>
    <cellStyle name="T_Bieu3ODA_1 2 3" xfId="35053" xr:uid="{00000000-0005-0000-0000-0000F1880000}"/>
    <cellStyle name="T_Bieu3ODA_1 2 4" xfId="35054" xr:uid="{00000000-0005-0000-0000-0000F2880000}"/>
    <cellStyle name="T_Bieu3ODA_1 3" xfId="35055" xr:uid="{00000000-0005-0000-0000-0000F3880000}"/>
    <cellStyle name="T_Bieu3ODA_1 3 2" xfId="35056" xr:uid="{00000000-0005-0000-0000-0000F4880000}"/>
    <cellStyle name="T_Bieu3ODA_1 3 3" xfId="35057" xr:uid="{00000000-0005-0000-0000-0000F5880000}"/>
    <cellStyle name="T_Bieu3ODA_1 3 4" xfId="35058" xr:uid="{00000000-0005-0000-0000-0000F6880000}"/>
    <cellStyle name="T_Bieu3ODA_1 4" xfId="35059" xr:uid="{00000000-0005-0000-0000-0000F7880000}"/>
    <cellStyle name="T_Bieu3ODA_1 5" xfId="35060" xr:uid="{00000000-0005-0000-0000-0000F8880000}"/>
    <cellStyle name="T_Bieu3ODA_1_!1 1 bao cao giao KH ve HTCMT vung TNB   12-12-2011" xfId="35061" xr:uid="{00000000-0005-0000-0000-0000F9880000}"/>
    <cellStyle name="T_Bieu3ODA_1_!1 1 bao cao giao KH ve HTCMT vung TNB   12-12-2011 2" xfId="35062" xr:uid="{00000000-0005-0000-0000-0000FA880000}"/>
    <cellStyle name="T_Bieu3ODA_1_!1 1 bao cao giao KH ve HTCMT vung TNB   12-12-2011 2 2" xfId="35063" xr:uid="{00000000-0005-0000-0000-0000FB880000}"/>
    <cellStyle name="T_Bieu3ODA_1_!1 1 bao cao giao KH ve HTCMT vung TNB   12-12-2011 2 2 2" xfId="35064" xr:uid="{00000000-0005-0000-0000-0000FC880000}"/>
    <cellStyle name="T_Bieu3ODA_1_!1 1 bao cao giao KH ve HTCMT vung TNB   12-12-2011 2 2 2 2" xfId="35065" xr:uid="{00000000-0005-0000-0000-0000FD880000}"/>
    <cellStyle name="T_Bieu3ODA_1_!1 1 bao cao giao KH ve HTCMT vung TNB   12-12-2011 2 2 2 2 2" xfId="35066" xr:uid="{00000000-0005-0000-0000-0000FE880000}"/>
    <cellStyle name="T_Bieu3ODA_1_!1 1 bao cao giao KH ve HTCMT vung TNB   12-12-2011 2 2 2 3" xfId="35067" xr:uid="{00000000-0005-0000-0000-0000FF880000}"/>
    <cellStyle name="T_Bieu3ODA_1_!1 1 bao cao giao KH ve HTCMT vung TNB   12-12-2011 2 2 3" xfId="35068" xr:uid="{00000000-0005-0000-0000-000000890000}"/>
    <cellStyle name="T_Bieu3ODA_1_!1 1 bao cao giao KH ve HTCMT vung TNB   12-12-2011 2 2 3 2" xfId="35069" xr:uid="{00000000-0005-0000-0000-000001890000}"/>
    <cellStyle name="T_Bieu3ODA_1_!1 1 bao cao giao KH ve HTCMT vung TNB   12-12-2011 2 2 4" xfId="35070" xr:uid="{00000000-0005-0000-0000-000002890000}"/>
    <cellStyle name="T_Bieu3ODA_1_!1 1 bao cao giao KH ve HTCMT vung TNB   12-12-2011 2 3" xfId="35071" xr:uid="{00000000-0005-0000-0000-000003890000}"/>
    <cellStyle name="T_Bieu3ODA_1_!1 1 bao cao giao KH ve HTCMT vung TNB   12-12-2011 2 3 2" xfId="35072" xr:uid="{00000000-0005-0000-0000-000004890000}"/>
    <cellStyle name="T_Bieu3ODA_1_!1 1 bao cao giao KH ve HTCMT vung TNB   12-12-2011 2 3 2 2" xfId="35073" xr:uid="{00000000-0005-0000-0000-000005890000}"/>
    <cellStyle name="T_Bieu3ODA_1_!1 1 bao cao giao KH ve HTCMT vung TNB   12-12-2011 2 3 2 2 2" xfId="35074" xr:uid="{00000000-0005-0000-0000-000006890000}"/>
    <cellStyle name="T_Bieu3ODA_1_!1 1 bao cao giao KH ve HTCMT vung TNB   12-12-2011 2 3 2 3" xfId="35075" xr:uid="{00000000-0005-0000-0000-000007890000}"/>
    <cellStyle name="T_Bieu3ODA_1_!1 1 bao cao giao KH ve HTCMT vung TNB   12-12-2011 2 3 3" xfId="35076" xr:uid="{00000000-0005-0000-0000-000008890000}"/>
    <cellStyle name="T_Bieu3ODA_1_!1 1 bao cao giao KH ve HTCMT vung TNB   12-12-2011 2 3 3 2" xfId="35077" xr:uid="{00000000-0005-0000-0000-000009890000}"/>
    <cellStyle name="T_Bieu3ODA_1_!1 1 bao cao giao KH ve HTCMT vung TNB   12-12-2011 2 3 4" xfId="35078" xr:uid="{00000000-0005-0000-0000-00000A890000}"/>
    <cellStyle name="T_Bieu3ODA_1_!1 1 bao cao giao KH ve HTCMT vung TNB   12-12-2011 2 4" xfId="35079" xr:uid="{00000000-0005-0000-0000-00000B890000}"/>
    <cellStyle name="T_Bieu3ODA_1_!1 1 bao cao giao KH ve HTCMT vung TNB   12-12-2011 2 4 2" xfId="35080" xr:uid="{00000000-0005-0000-0000-00000C890000}"/>
    <cellStyle name="T_Bieu3ODA_1_!1 1 bao cao giao KH ve HTCMT vung TNB   12-12-2011 2 4 2 2" xfId="35081" xr:uid="{00000000-0005-0000-0000-00000D890000}"/>
    <cellStyle name="T_Bieu3ODA_1_!1 1 bao cao giao KH ve HTCMT vung TNB   12-12-2011 2 4 3" xfId="35082" xr:uid="{00000000-0005-0000-0000-00000E890000}"/>
    <cellStyle name="T_Bieu3ODA_1_!1 1 bao cao giao KH ve HTCMT vung TNB   12-12-2011 2 5" xfId="35083" xr:uid="{00000000-0005-0000-0000-00000F890000}"/>
    <cellStyle name="T_Bieu3ODA_1_!1 1 bao cao giao KH ve HTCMT vung TNB   12-12-2011 2 5 2" xfId="35084" xr:uid="{00000000-0005-0000-0000-000010890000}"/>
    <cellStyle name="T_Bieu3ODA_1_!1 1 bao cao giao KH ve HTCMT vung TNB   12-12-2011 2 6" xfId="35085" xr:uid="{00000000-0005-0000-0000-000011890000}"/>
    <cellStyle name="T_Bieu3ODA_1_!1 1 bao cao giao KH ve HTCMT vung TNB   12-12-2011 2 7" xfId="35086" xr:uid="{00000000-0005-0000-0000-000012890000}"/>
    <cellStyle name="T_Bieu3ODA_1_!1 1 bao cao giao KH ve HTCMT vung TNB   12-12-2011 3" xfId="35087" xr:uid="{00000000-0005-0000-0000-000013890000}"/>
    <cellStyle name="T_Bieu3ODA_1_!1 1 bao cao giao KH ve HTCMT vung TNB   12-12-2011 3 2" xfId="35088" xr:uid="{00000000-0005-0000-0000-000014890000}"/>
    <cellStyle name="T_Bieu3ODA_1_!1 1 bao cao giao KH ve HTCMT vung TNB   12-12-2011 3 3" xfId="35089" xr:uid="{00000000-0005-0000-0000-000015890000}"/>
    <cellStyle name="T_Bieu3ODA_1_!1 1 bao cao giao KH ve HTCMT vung TNB   12-12-2011 3 4" xfId="35090" xr:uid="{00000000-0005-0000-0000-000016890000}"/>
    <cellStyle name="T_Bieu3ODA_1_!1 1 bao cao giao KH ve HTCMT vung TNB   12-12-2011 4" xfId="35091" xr:uid="{00000000-0005-0000-0000-000017890000}"/>
    <cellStyle name="T_Bieu3ODA_1_!1 1 bao cao giao KH ve HTCMT vung TNB   12-12-2011 5" xfId="35092" xr:uid="{00000000-0005-0000-0000-000018890000}"/>
    <cellStyle name="T_Bieu3ODA_1_KH TPCP vung TNB (03-1-2012)" xfId="35093" xr:uid="{00000000-0005-0000-0000-000019890000}"/>
    <cellStyle name="T_Bieu3ODA_1_KH TPCP vung TNB (03-1-2012) 2" xfId="35094" xr:uid="{00000000-0005-0000-0000-00001A890000}"/>
    <cellStyle name="T_Bieu3ODA_1_KH TPCP vung TNB (03-1-2012) 2 2" xfId="35095" xr:uid="{00000000-0005-0000-0000-00001B890000}"/>
    <cellStyle name="T_Bieu3ODA_1_KH TPCP vung TNB (03-1-2012) 2 2 2" xfId="35096" xr:uid="{00000000-0005-0000-0000-00001C890000}"/>
    <cellStyle name="T_Bieu3ODA_1_KH TPCP vung TNB (03-1-2012) 2 2 2 2" xfId="35097" xr:uid="{00000000-0005-0000-0000-00001D890000}"/>
    <cellStyle name="T_Bieu3ODA_1_KH TPCP vung TNB (03-1-2012) 2 2 2 2 2" xfId="35098" xr:uid="{00000000-0005-0000-0000-00001E890000}"/>
    <cellStyle name="T_Bieu3ODA_1_KH TPCP vung TNB (03-1-2012) 2 2 2 3" xfId="35099" xr:uid="{00000000-0005-0000-0000-00001F890000}"/>
    <cellStyle name="T_Bieu3ODA_1_KH TPCP vung TNB (03-1-2012) 2 2 3" xfId="35100" xr:uid="{00000000-0005-0000-0000-000020890000}"/>
    <cellStyle name="T_Bieu3ODA_1_KH TPCP vung TNB (03-1-2012) 2 2 3 2" xfId="35101" xr:uid="{00000000-0005-0000-0000-000021890000}"/>
    <cellStyle name="T_Bieu3ODA_1_KH TPCP vung TNB (03-1-2012) 2 2 4" xfId="35102" xr:uid="{00000000-0005-0000-0000-000022890000}"/>
    <cellStyle name="T_Bieu3ODA_1_KH TPCP vung TNB (03-1-2012) 2 3" xfId="35103" xr:uid="{00000000-0005-0000-0000-000023890000}"/>
    <cellStyle name="T_Bieu3ODA_1_KH TPCP vung TNB (03-1-2012) 2 3 2" xfId="35104" xr:uid="{00000000-0005-0000-0000-000024890000}"/>
    <cellStyle name="T_Bieu3ODA_1_KH TPCP vung TNB (03-1-2012) 2 3 2 2" xfId="35105" xr:uid="{00000000-0005-0000-0000-000025890000}"/>
    <cellStyle name="T_Bieu3ODA_1_KH TPCP vung TNB (03-1-2012) 2 3 2 2 2" xfId="35106" xr:uid="{00000000-0005-0000-0000-000026890000}"/>
    <cellStyle name="T_Bieu3ODA_1_KH TPCP vung TNB (03-1-2012) 2 3 2 3" xfId="35107" xr:uid="{00000000-0005-0000-0000-000027890000}"/>
    <cellStyle name="T_Bieu3ODA_1_KH TPCP vung TNB (03-1-2012) 2 3 3" xfId="35108" xr:uid="{00000000-0005-0000-0000-000028890000}"/>
    <cellStyle name="T_Bieu3ODA_1_KH TPCP vung TNB (03-1-2012) 2 3 3 2" xfId="35109" xr:uid="{00000000-0005-0000-0000-000029890000}"/>
    <cellStyle name="T_Bieu3ODA_1_KH TPCP vung TNB (03-1-2012) 2 3 4" xfId="35110" xr:uid="{00000000-0005-0000-0000-00002A890000}"/>
    <cellStyle name="T_Bieu3ODA_1_KH TPCP vung TNB (03-1-2012) 2 4" xfId="35111" xr:uid="{00000000-0005-0000-0000-00002B890000}"/>
    <cellStyle name="T_Bieu3ODA_1_KH TPCP vung TNB (03-1-2012) 2 4 2" xfId="35112" xr:uid="{00000000-0005-0000-0000-00002C890000}"/>
    <cellStyle name="T_Bieu3ODA_1_KH TPCP vung TNB (03-1-2012) 2 4 2 2" xfId="35113" xr:uid="{00000000-0005-0000-0000-00002D890000}"/>
    <cellStyle name="T_Bieu3ODA_1_KH TPCP vung TNB (03-1-2012) 2 4 3" xfId="35114" xr:uid="{00000000-0005-0000-0000-00002E890000}"/>
    <cellStyle name="T_Bieu3ODA_1_KH TPCP vung TNB (03-1-2012) 2 5" xfId="35115" xr:uid="{00000000-0005-0000-0000-00002F890000}"/>
    <cellStyle name="T_Bieu3ODA_1_KH TPCP vung TNB (03-1-2012) 2 5 2" xfId="35116" xr:uid="{00000000-0005-0000-0000-000030890000}"/>
    <cellStyle name="T_Bieu3ODA_1_KH TPCP vung TNB (03-1-2012) 2 6" xfId="35117" xr:uid="{00000000-0005-0000-0000-000031890000}"/>
    <cellStyle name="T_Bieu3ODA_1_KH TPCP vung TNB (03-1-2012) 2 7" xfId="35118" xr:uid="{00000000-0005-0000-0000-000032890000}"/>
    <cellStyle name="T_Bieu3ODA_1_KH TPCP vung TNB (03-1-2012) 3" xfId="35119" xr:uid="{00000000-0005-0000-0000-000033890000}"/>
    <cellStyle name="T_Bieu3ODA_1_KH TPCP vung TNB (03-1-2012) 3 2" xfId="35120" xr:uid="{00000000-0005-0000-0000-000034890000}"/>
    <cellStyle name="T_Bieu3ODA_1_KH TPCP vung TNB (03-1-2012) 3 2 2" xfId="35121" xr:uid="{00000000-0005-0000-0000-000035890000}"/>
    <cellStyle name="T_Bieu3ODA_1_KH TPCP vung TNB (03-1-2012) 3 2 2 2" xfId="35122" xr:uid="{00000000-0005-0000-0000-000036890000}"/>
    <cellStyle name="T_Bieu3ODA_1_KH TPCP vung TNB (03-1-2012) 3 2 3" xfId="35123" xr:uid="{00000000-0005-0000-0000-000037890000}"/>
    <cellStyle name="T_Bieu3ODA_1_KH TPCP vung TNB (03-1-2012) 3 3" xfId="35124" xr:uid="{00000000-0005-0000-0000-000038890000}"/>
    <cellStyle name="T_Bieu3ODA_1_KH TPCP vung TNB (03-1-2012) 3 3 2" xfId="35125" xr:uid="{00000000-0005-0000-0000-000039890000}"/>
    <cellStyle name="T_Bieu3ODA_1_KH TPCP vung TNB (03-1-2012) 3 4" xfId="35126" xr:uid="{00000000-0005-0000-0000-00003A890000}"/>
    <cellStyle name="T_Bieu3ODA_1_KH TPCP vung TNB (03-1-2012) 4" xfId="35127" xr:uid="{00000000-0005-0000-0000-00003B890000}"/>
    <cellStyle name="T_Bieu3ODA_1_KH TPCP vung TNB (03-1-2012) 4 2" xfId="35128" xr:uid="{00000000-0005-0000-0000-00003C890000}"/>
    <cellStyle name="T_Bieu3ODA_1_KH TPCP vung TNB (03-1-2012) 4 2 2" xfId="35129" xr:uid="{00000000-0005-0000-0000-00003D890000}"/>
    <cellStyle name="T_Bieu3ODA_1_KH TPCP vung TNB (03-1-2012) 4 2 2 2" xfId="35130" xr:uid="{00000000-0005-0000-0000-00003E890000}"/>
    <cellStyle name="T_Bieu3ODA_1_KH TPCP vung TNB (03-1-2012) 4 2 3" xfId="35131" xr:uid="{00000000-0005-0000-0000-00003F890000}"/>
    <cellStyle name="T_Bieu3ODA_1_KH TPCP vung TNB (03-1-2012) 4 3" xfId="35132" xr:uid="{00000000-0005-0000-0000-000040890000}"/>
    <cellStyle name="T_Bieu3ODA_1_KH TPCP vung TNB (03-1-2012) 4 3 2" xfId="35133" xr:uid="{00000000-0005-0000-0000-000041890000}"/>
    <cellStyle name="T_Bieu3ODA_1_KH TPCP vung TNB (03-1-2012) 4 4" xfId="35134" xr:uid="{00000000-0005-0000-0000-000042890000}"/>
    <cellStyle name="T_Bieu3ODA_1_KH TPCP vung TNB (03-1-2012) 5" xfId="35135" xr:uid="{00000000-0005-0000-0000-000043890000}"/>
    <cellStyle name="T_Bieu3ODA_1_KH TPCP vung TNB (03-1-2012) 5 2" xfId="35136" xr:uid="{00000000-0005-0000-0000-000044890000}"/>
    <cellStyle name="T_Bieu3ODA_1_KH TPCP vung TNB (03-1-2012) 5 2 2" xfId="35137" xr:uid="{00000000-0005-0000-0000-000045890000}"/>
    <cellStyle name="T_Bieu3ODA_1_KH TPCP vung TNB (03-1-2012) 5 3" xfId="35138" xr:uid="{00000000-0005-0000-0000-000046890000}"/>
    <cellStyle name="T_Bieu3ODA_1_KH TPCP vung TNB (03-1-2012) 6" xfId="35139" xr:uid="{00000000-0005-0000-0000-000047890000}"/>
    <cellStyle name="T_Bieu3ODA_1_KH TPCP vung TNB (03-1-2012) 6 2" xfId="35140" xr:uid="{00000000-0005-0000-0000-000048890000}"/>
    <cellStyle name="T_Bieu3ODA_1_KH TPCP vung TNB (03-1-2012) 7" xfId="35141" xr:uid="{00000000-0005-0000-0000-000049890000}"/>
    <cellStyle name="T_Bieu3ODA_1_KH TPCP vung TNB (03-1-2012) 8" xfId="35142" xr:uid="{00000000-0005-0000-0000-00004A890000}"/>
    <cellStyle name="T_Bieu3ODA_KH TPCP vung TNB (03-1-2012)" xfId="35143" xr:uid="{00000000-0005-0000-0000-00004B890000}"/>
    <cellStyle name="T_Bieu3ODA_KH TPCP vung TNB (03-1-2012) 2" xfId="35144" xr:uid="{00000000-0005-0000-0000-00004C890000}"/>
    <cellStyle name="T_Bieu3ODA_KH TPCP vung TNB (03-1-2012) 2 2" xfId="35145" xr:uid="{00000000-0005-0000-0000-00004D890000}"/>
    <cellStyle name="T_Bieu3ODA_KH TPCP vung TNB (03-1-2012) 2 2 2" xfId="35146" xr:uid="{00000000-0005-0000-0000-00004E890000}"/>
    <cellStyle name="T_Bieu3ODA_KH TPCP vung TNB (03-1-2012) 2 2 2 2" xfId="35147" xr:uid="{00000000-0005-0000-0000-00004F890000}"/>
    <cellStyle name="T_Bieu3ODA_KH TPCP vung TNB (03-1-2012) 2 2 2 2 2" xfId="35148" xr:uid="{00000000-0005-0000-0000-000050890000}"/>
    <cellStyle name="T_Bieu3ODA_KH TPCP vung TNB (03-1-2012) 2 2 2 3" xfId="35149" xr:uid="{00000000-0005-0000-0000-000051890000}"/>
    <cellStyle name="T_Bieu3ODA_KH TPCP vung TNB (03-1-2012) 2 2 3" xfId="35150" xr:uid="{00000000-0005-0000-0000-000052890000}"/>
    <cellStyle name="T_Bieu3ODA_KH TPCP vung TNB (03-1-2012) 2 2 3 2" xfId="35151" xr:uid="{00000000-0005-0000-0000-000053890000}"/>
    <cellStyle name="T_Bieu3ODA_KH TPCP vung TNB (03-1-2012) 2 2 4" xfId="35152" xr:uid="{00000000-0005-0000-0000-000054890000}"/>
    <cellStyle name="T_Bieu3ODA_KH TPCP vung TNB (03-1-2012) 2 3" xfId="35153" xr:uid="{00000000-0005-0000-0000-000055890000}"/>
    <cellStyle name="T_Bieu3ODA_KH TPCP vung TNB (03-1-2012) 2 3 2" xfId="35154" xr:uid="{00000000-0005-0000-0000-000056890000}"/>
    <cellStyle name="T_Bieu3ODA_KH TPCP vung TNB (03-1-2012) 2 3 2 2" xfId="35155" xr:uid="{00000000-0005-0000-0000-000057890000}"/>
    <cellStyle name="T_Bieu3ODA_KH TPCP vung TNB (03-1-2012) 2 3 2 2 2" xfId="35156" xr:uid="{00000000-0005-0000-0000-000058890000}"/>
    <cellStyle name="T_Bieu3ODA_KH TPCP vung TNB (03-1-2012) 2 3 2 3" xfId="35157" xr:uid="{00000000-0005-0000-0000-000059890000}"/>
    <cellStyle name="T_Bieu3ODA_KH TPCP vung TNB (03-1-2012) 2 3 3" xfId="35158" xr:uid="{00000000-0005-0000-0000-00005A890000}"/>
    <cellStyle name="T_Bieu3ODA_KH TPCP vung TNB (03-1-2012) 2 3 3 2" xfId="35159" xr:uid="{00000000-0005-0000-0000-00005B890000}"/>
    <cellStyle name="T_Bieu3ODA_KH TPCP vung TNB (03-1-2012) 2 3 4" xfId="35160" xr:uid="{00000000-0005-0000-0000-00005C890000}"/>
    <cellStyle name="T_Bieu3ODA_KH TPCP vung TNB (03-1-2012) 2 4" xfId="35161" xr:uid="{00000000-0005-0000-0000-00005D890000}"/>
    <cellStyle name="T_Bieu3ODA_KH TPCP vung TNB (03-1-2012) 2 4 2" xfId="35162" xr:uid="{00000000-0005-0000-0000-00005E890000}"/>
    <cellStyle name="T_Bieu3ODA_KH TPCP vung TNB (03-1-2012) 2 4 2 2" xfId="35163" xr:uid="{00000000-0005-0000-0000-00005F890000}"/>
    <cellStyle name="T_Bieu3ODA_KH TPCP vung TNB (03-1-2012) 2 4 3" xfId="35164" xr:uid="{00000000-0005-0000-0000-000060890000}"/>
    <cellStyle name="T_Bieu3ODA_KH TPCP vung TNB (03-1-2012) 2 5" xfId="35165" xr:uid="{00000000-0005-0000-0000-000061890000}"/>
    <cellStyle name="T_Bieu3ODA_KH TPCP vung TNB (03-1-2012) 2 5 2" xfId="35166" xr:uid="{00000000-0005-0000-0000-000062890000}"/>
    <cellStyle name="T_Bieu3ODA_KH TPCP vung TNB (03-1-2012) 2 6" xfId="35167" xr:uid="{00000000-0005-0000-0000-000063890000}"/>
    <cellStyle name="T_Bieu3ODA_KH TPCP vung TNB (03-1-2012) 2 7" xfId="35168" xr:uid="{00000000-0005-0000-0000-000064890000}"/>
    <cellStyle name="T_Bieu3ODA_KH TPCP vung TNB (03-1-2012) 3" xfId="35169" xr:uid="{00000000-0005-0000-0000-000065890000}"/>
    <cellStyle name="T_Bieu3ODA_KH TPCP vung TNB (03-1-2012) 3 2" xfId="35170" xr:uid="{00000000-0005-0000-0000-000066890000}"/>
    <cellStyle name="T_Bieu3ODA_KH TPCP vung TNB (03-1-2012) 3 2 2" xfId="35171" xr:uid="{00000000-0005-0000-0000-000067890000}"/>
    <cellStyle name="T_Bieu3ODA_KH TPCP vung TNB (03-1-2012) 3 2 2 2" xfId="35172" xr:uid="{00000000-0005-0000-0000-000068890000}"/>
    <cellStyle name="T_Bieu3ODA_KH TPCP vung TNB (03-1-2012) 3 2 3" xfId="35173" xr:uid="{00000000-0005-0000-0000-000069890000}"/>
    <cellStyle name="T_Bieu3ODA_KH TPCP vung TNB (03-1-2012) 3 3" xfId="35174" xr:uid="{00000000-0005-0000-0000-00006A890000}"/>
    <cellStyle name="T_Bieu3ODA_KH TPCP vung TNB (03-1-2012) 3 3 2" xfId="35175" xr:uid="{00000000-0005-0000-0000-00006B890000}"/>
    <cellStyle name="T_Bieu3ODA_KH TPCP vung TNB (03-1-2012) 3 4" xfId="35176" xr:uid="{00000000-0005-0000-0000-00006C890000}"/>
    <cellStyle name="T_Bieu3ODA_KH TPCP vung TNB (03-1-2012) 4" xfId="35177" xr:uid="{00000000-0005-0000-0000-00006D890000}"/>
    <cellStyle name="T_Bieu3ODA_KH TPCP vung TNB (03-1-2012) 4 2" xfId="35178" xr:uid="{00000000-0005-0000-0000-00006E890000}"/>
    <cellStyle name="T_Bieu3ODA_KH TPCP vung TNB (03-1-2012) 4 2 2" xfId="35179" xr:uid="{00000000-0005-0000-0000-00006F890000}"/>
    <cellStyle name="T_Bieu3ODA_KH TPCP vung TNB (03-1-2012) 4 2 2 2" xfId="35180" xr:uid="{00000000-0005-0000-0000-000070890000}"/>
    <cellStyle name="T_Bieu3ODA_KH TPCP vung TNB (03-1-2012) 4 2 3" xfId="35181" xr:uid="{00000000-0005-0000-0000-000071890000}"/>
    <cellStyle name="T_Bieu3ODA_KH TPCP vung TNB (03-1-2012) 4 3" xfId="35182" xr:uid="{00000000-0005-0000-0000-000072890000}"/>
    <cellStyle name="T_Bieu3ODA_KH TPCP vung TNB (03-1-2012) 4 3 2" xfId="35183" xr:uid="{00000000-0005-0000-0000-000073890000}"/>
    <cellStyle name="T_Bieu3ODA_KH TPCP vung TNB (03-1-2012) 4 4" xfId="35184" xr:uid="{00000000-0005-0000-0000-000074890000}"/>
    <cellStyle name="T_Bieu3ODA_KH TPCP vung TNB (03-1-2012) 5" xfId="35185" xr:uid="{00000000-0005-0000-0000-000075890000}"/>
    <cellStyle name="T_Bieu3ODA_KH TPCP vung TNB (03-1-2012) 5 2" xfId="35186" xr:uid="{00000000-0005-0000-0000-000076890000}"/>
    <cellStyle name="T_Bieu3ODA_KH TPCP vung TNB (03-1-2012) 5 2 2" xfId="35187" xr:uid="{00000000-0005-0000-0000-000077890000}"/>
    <cellStyle name="T_Bieu3ODA_KH TPCP vung TNB (03-1-2012) 5 3" xfId="35188" xr:uid="{00000000-0005-0000-0000-000078890000}"/>
    <cellStyle name="T_Bieu3ODA_KH TPCP vung TNB (03-1-2012) 6" xfId="35189" xr:uid="{00000000-0005-0000-0000-000079890000}"/>
    <cellStyle name="T_Bieu3ODA_KH TPCP vung TNB (03-1-2012) 6 2" xfId="35190" xr:uid="{00000000-0005-0000-0000-00007A890000}"/>
    <cellStyle name="T_Bieu3ODA_KH TPCP vung TNB (03-1-2012) 7" xfId="35191" xr:uid="{00000000-0005-0000-0000-00007B890000}"/>
    <cellStyle name="T_Bieu3ODA_KH TPCP vung TNB (03-1-2012) 8" xfId="35192" xr:uid="{00000000-0005-0000-0000-00007C890000}"/>
    <cellStyle name="T_Bieu4HTMT" xfId="35193" xr:uid="{00000000-0005-0000-0000-00007D890000}"/>
    <cellStyle name="T_Bieu4HTMT 2" xfId="35194" xr:uid="{00000000-0005-0000-0000-00007E890000}"/>
    <cellStyle name="T_Bieu4HTMT 2 2" xfId="35195" xr:uid="{00000000-0005-0000-0000-00007F890000}"/>
    <cellStyle name="T_Bieu4HTMT 2 2 2" xfId="35196" xr:uid="{00000000-0005-0000-0000-000080890000}"/>
    <cellStyle name="T_Bieu4HTMT 2 2 2 2" xfId="35197" xr:uid="{00000000-0005-0000-0000-000081890000}"/>
    <cellStyle name="T_Bieu4HTMT 2 2 2 2 2" xfId="35198" xr:uid="{00000000-0005-0000-0000-000082890000}"/>
    <cellStyle name="T_Bieu4HTMT 2 2 2 3" xfId="35199" xr:uid="{00000000-0005-0000-0000-000083890000}"/>
    <cellStyle name="T_Bieu4HTMT 2 2 3" xfId="35200" xr:uid="{00000000-0005-0000-0000-000084890000}"/>
    <cellStyle name="T_Bieu4HTMT 2 2 3 2" xfId="35201" xr:uid="{00000000-0005-0000-0000-000085890000}"/>
    <cellStyle name="T_Bieu4HTMT 2 2 4" xfId="35202" xr:uid="{00000000-0005-0000-0000-000086890000}"/>
    <cellStyle name="T_Bieu4HTMT 2 3" xfId="35203" xr:uid="{00000000-0005-0000-0000-000087890000}"/>
    <cellStyle name="T_Bieu4HTMT 2 3 2" xfId="35204" xr:uid="{00000000-0005-0000-0000-000088890000}"/>
    <cellStyle name="T_Bieu4HTMT 2 3 2 2" xfId="35205" xr:uid="{00000000-0005-0000-0000-000089890000}"/>
    <cellStyle name="T_Bieu4HTMT 2 3 2 2 2" xfId="35206" xr:uid="{00000000-0005-0000-0000-00008A890000}"/>
    <cellStyle name="T_Bieu4HTMT 2 3 2 3" xfId="35207" xr:uid="{00000000-0005-0000-0000-00008B890000}"/>
    <cellStyle name="T_Bieu4HTMT 2 3 3" xfId="35208" xr:uid="{00000000-0005-0000-0000-00008C890000}"/>
    <cellStyle name="T_Bieu4HTMT 2 3 3 2" xfId="35209" xr:uid="{00000000-0005-0000-0000-00008D890000}"/>
    <cellStyle name="T_Bieu4HTMT 2 3 4" xfId="35210" xr:uid="{00000000-0005-0000-0000-00008E890000}"/>
    <cellStyle name="T_Bieu4HTMT 2 4" xfId="35211" xr:uid="{00000000-0005-0000-0000-00008F890000}"/>
    <cellStyle name="T_Bieu4HTMT 2 4 2" xfId="35212" xr:uid="{00000000-0005-0000-0000-000090890000}"/>
    <cellStyle name="T_Bieu4HTMT 2 4 2 2" xfId="35213" xr:uid="{00000000-0005-0000-0000-000091890000}"/>
    <cellStyle name="T_Bieu4HTMT 2 4 3" xfId="35214" xr:uid="{00000000-0005-0000-0000-000092890000}"/>
    <cellStyle name="T_Bieu4HTMT 2 5" xfId="35215" xr:uid="{00000000-0005-0000-0000-000093890000}"/>
    <cellStyle name="T_Bieu4HTMT 2 5 2" xfId="35216" xr:uid="{00000000-0005-0000-0000-000094890000}"/>
    <cellStyle name="T_Bieu4HTMT 2 6" xfId="35217" xr:uid="{00000000-0005-0000-0000-000095890000}"/>
    <cellStyle name="T_Bieu4HTMT 2 7" xfId="35218" xr:uid="{00000000-0005-0000-0000-000096890000}"/>
    <cellStyle name="T_Bieu4HTMT 3" xfId="35219" xr:uid="{00000000-0005-0000-0000-000097890000}"/>
    <cellStyle name="T_Bieu4HTMT 3 2" xfId="35220" xr:uid="{00000000-0005-0000-0000-000098890000}"/>
    <cellStyle name="T_Bieu4HTMT 3 2 2" xfId="35221" xr:uid="{00000000-0005-0000-0000-000099890000}"/>
    <cellStyle name="T_Bieu4HTMT 3 2 2 2" xfId="35222" xr:uid="{00000000-0005-0000-0000-00009A890000}"/>
    <cellStyle name="T_Bieu4HTMT 3 2 3" xfId="35223" xr:uid="{00000000-0005-0000-0000-00009B890000}"/>
    <cellStyle name="T_Bieu4HTMT 3 3" xfId="35224" xr:uid="{00000000-0005-0000-0000-00009C890000}"/>
    <cellStyle name="T_Bieu4HTMT 3 3 2" xfId="35225" xr:uid="{00000000-0005-0000-0000-00009D890000}"/>
    <cellStyle name="T_Bieu4HTMT 3 4" xfId="35226" xr:uid="{00000000-0005-0000-0000-00009E890000}"/>
    <cellStyle name="T_Bieu4HTMT 4" xfId="35227" xr:uid="{00000000-0005-0000-0000-00009F890000}"/>
    <cellStyle name="T_Bieu4HTMT 4 2" xfId="35228" xr:uid="{00000000-0005-0000-0000-0000A0890000}"/>
    <cellStyle name="T_Bieu4HTMT 4 2 2" xfId="35229" xr:uid="{00000000-0005-0000-0000-0000A1890000}"/>
    <cellStyle name="T_Bieu4HTMT 4 2 2 2" xfId="35230" xr:uid="{00000000-0005-0000-0000-0000A2890000}"/>
    <cellStyle name="T_Bieu4HTMT 4 2 3" xfId="35231" xr:uid="{00000000-0005-0000-0000-0000A3890000}"/>
    <cellStyle name="T_Bieu4HTMT 4 3" xfId="35232" xr:uid="{00000000-0005-0000-0000-0000A4890000}"/>
    <cellStyle name="T_Bieu4HTMT 4 3 2" xfId="35233" xr:uid="{00000000-0005-0000-0000-0000A5890000}"/>
    <cellStyle name="T_Bieu4HTMT 4 4" xfId="35234" xr:uid="{00000000-0005-0000-0000-0000A6890000}"/>
    <cellStyle name="T_Bieu4HTMT 5" xfId="35235" xr:uid="{00000000-0005-0000-0000-0000A7890000}"/>
    <cellStyle name="T_Bieu4HTMT 5 2" xfId="35236" xr:uid="{00000000-0005-0000-0000-0000A8890000}"/>
    <cellStyle name="T_Bieu4HTMT 5 2 2" xfId="35237" xr:uid="{00000000-0005-0000-0000-0000A9890000}"/>
    <cellStyle name="T_Bieu4HTMT 5 3" xfId="35238" xr:uid="{00000000-0005-0000-0000-0000AA890000}"/>
    <cellStyle name="T_Bieu4HTMT 6" xfId="35239" xr:uid="{00000000-0005-0000-0000-0000AB890000}"/>
    <cellStyle name="T_Bieu4HTMT 6 2" xfId="35240" xr:uid="{00000000-0005-0000-0000-0000AC890000}"/>
    <cellStyle name="T_Bieu4HTMT 7" xfId="35241" xr:uid="{00000000-0005-0000-0000-0000AD890000}"/>
    <cellStyle name="T_Bieu4HTMT 8" xfId="35242" xr:uid="{00000000-0005-0000-0000-0000AE890000}"/>
    <cellStyle name="T_Bieu4HTMT_!1 1 bao cao giao KH ve HTCMT vung TNB   12-12-2011" xfId="35243" xr:uid="{00000000-0005-0000-0000-0000AF890000}"/>
    <cellStyle name="T_Bieu4HTMT_!1 1 bao cao giao KH ve HTCMT vung TNB   12-12-2011 2" xfId="35244" xr:uid="{00000000-0005-0000-0000-0000B0890000}"/>
    <cellStyle name="T_Bieu4HTMT_!1 1 bao cao giao KH ve HTCMT vung TNB   12-12-2011 2 2" xfId="35245" xr:uid="{00000000-0005-0000-0000-0000B1890000}"/>
    <cellStyle name="T_Bieu4HTMT_!1 1 bao cao giao KH ve HTCMT vung TNB   12-12-2011 2 2 2" xfId="35246" xr:uid="{00000000-0005-0000-0000-0000B2890000}"/>
    <cellStyle name="T_Bieu4HTMT_!1 1 bao cao giao KH ve HTCMT vung TNB   12-12-2011 2 2 2 2" xfId="35247" xr:uid="{00000000-0005-0000-0000-0000B3890000}"/>
    <cellStyle name="T_Bieu4HTMT_!1 1 bao cao giao KH ve HTCMT vung TNB   12-12-2011 2 2 2 2 2" xfId="35248" xr:uid="{00000000-0005-0000-0000-0000B4890000}"/>
    <cellStyle name="T_Bieu4HTMT_!1 1 bao cao giao KH ve HTCMT vung TNB   12-12-2011 2 2 2 3" xfId="35249" xr:uid="{00000000-0005-0000-0000-0000B5890000}"/>
    <cellStyle name="T_Bieu4HTMT_!1 1 bao cao giao KH ve HTCMT vung TNB   12-12-2011 2 2 3" xfId="35250" xr:uid="{00000000-0005-0000-0000-0000B6890000}"/>
    <cellStyle name="T_Bieu4HTMT_!1 1 bao cao giao KH ve HTCMT vung TNB   12-12-2011 2 2 3 2" xfId="35251" xr:uid="{00000000-0005-0000-0000-0000B7890000}"/>
    <cellStyle name="T_Bieu4HTMT_!1 1 bao cao giao KH ve HTCMT vung TNB   12-12-2011 2 2 4" xfId="35252" xr:uid="{00000000-0005-0000-0000-0000B8890000}"/>
    <cellStyle name="T_Bieu4HTMT_!1 1 bao cao giao KH ve HTCMT vung TNB   12-12-2011 2 3" xfId="35253" xr:uid="{00000000-0005-0000-0000-0000B9890000}"/>
    <cellStyle name="T_Bieu4HTMT_!1 1 bao cao giao KH ve HTCMT vung TNB   12-12-2011 2 3 2" xfId="35254" xr:uid="{00000000-0005-0000-0000-0000BA890000}"/>
    <cellStyle name="T_Bieu4HTMT_!1 1 bao cao giao KH ve HTCMT vung TNB   12-12-2011 2 3 2 2" xfId="35255" xr:uid="{00000000-0005-0000-0000-0000BB890000}"/>
    <cellStyle name="T_Bieu4HTMT_!1 1 bao cao giao KH ve HTCMT vung TNB   12-12-2011 2 3 2 2 2" xfId="35256" xr:uid="{00000000-0005-0000-0000-0000BC890000}"/>
    <cellStyle name="T_Bieu4HTMT_!1 1 bao cao giao KH ve HTCMT vung TNB   12-12-2011 2 3 2 3" xfId="35257" xr:uid="{00000000-0005-0000-0000-0000BD890000}"/>
    <cellStyle name="T_Bieu4HTMT_!1 1 bao cao giao KH ve HTCMT vung TNB   12-12-2011 2 3 3" xfId="35258" xr:uid="{00000000-0005-0000-0000-0000BE890000}"/>
    <cellStyle name="T_Bieu4HTMT_!1 1 bao cao giao KH ve HTCMT vung TNB   12-12-2011 2 3 3 2" xfId="35259" xr:uid="{00000000-0005-0000-0000-0000BF890000}"/>
    <cellStyle name="T_Bieu4HTMT_!1 1 bao cao giao KH ve HTCMT vung TNB   12-12-2011 2 3 4" xfId="35260" xr:uid="{00000000-0005-0000-0000-0000C0890000}"/>
    <cellStyle name="T_Bieu4HTMT_!1 1 bao cao giao KH ve HTCMT vung TNB   12-12-2011 2 4" xfId="35261" xr:uid="{00000000-0005-0000-0000-0000C1890000}"/>
    <cellStyle name="T_Bieu4HTMT_!1 1 bao cao giao KH ve HTCMT vung TNB   12-12-2011 2 4 2" xfId="35262" xr:uid="{00000000-0005-0000-0000-0000C2890000}"/>
    <cellStyle name="T_Bieu4HTMT_!1 1 bao cao giao KH ve HTCMT vung TNB   12-12-2011 2 4 2 2" xfId="35263" xr:uid="{00000000-0005-0000-0000-0000C3890000}"/>
    <cellStyle name="T_Bieu4HTMT_!1 1 bao cao giao KH ve HTCMT vung TNB   12-12-2011 2 4 3" xfId="35264" xr:uid="{00000000-0005-0000-0000-0000C4890000}"/>
    <cellStyle name="T_Bieu4HTMT_!1 1 bao cao giao KH ve HTCMT vung TNB   12-12-2011 2 5" xfId="35265" xr:uid="{00000000-0005-0000-0000-0000C5890000}"/>
    <cellStyle name="T_Bieu4HTMT_!1 1 bao cao giao KH ve HTCMT vung TNB   12-12-2011 2 5 2" xfId="35266" xr:uid="{00000000-0005-0000-0000-0000C6890000}"/>
    <cellStyle name="T_Bieu4HTMT_!1 1 bao cao giao KH ve HTCMT vung TNB   12-12-2011 2 6" xfId="35267" xr:uid="{00000000-0005-0000-0000-0000C7890000}"/>
    <cellStyle name="T_Bieu4HTMT_!1 1 bao cao giao KH ve HTCMT vung TNB   12-12-2011 2 7" xfId="35268" xr:uid="{00000000-0005-0000-0000-0000C8890000}"/>
    <cellStyle name="T_Bieu4HTMT_!1 1 bao cao giao KH ve HTCMT vung TNB   12-12-2011 3" xfId="35269" xr:uid="{00000000-0005-0000-0000-0000C9890000}"/>
    <cellStyle name="T_Bieu4HTMT_!1 1 bao cao giao KH ve HTCMT vung TNB   12-12-2011 3 2" xfId="35270" xr:uid="{00000000-0005-0000-0000-0000CA890000}"/>
    <cellStyle name="T_Bieu4HTMT_!1 1 bao cao giao KH ve HTCMT vung TNB   12-12-2011 3 2 2" xfId="35271" xr:uid="{00000000-0005-0000-0000-0000CB890000}"/>
    <cellStyle name="T_Bieu4HTMT_!1 1 bao cao giao KH ve HTCMT vung TNB   12-12-2011 3 2 2 2" xfId="35272" xr:uid="{00000000-0005-0000-0000-0000CC890000}"/>
    <cellStyle name="T_Bieu4HTMT_!1 1 bao cao giao KH ve HTCMT vung TNB   12-12-2011 3 2 3" xfId="35273" xr:uid="{00000000-0005-0000-0000-0000CD890000}"/>
    <cellStyle name="T_Bieu4HTMT_!1 1 bao cao giao KH ve HTCMT vung TNB   12-12-2011 3 3" xfId="35274" xr:uid="{00000000-0005-0000-0000-0000CE890000}"/>
    <cellStyle name="T_Bieu4HTMT_!1 1 bao cao giao KH ve HTCMT vung TNB   12-12-2011 3 3 2" xfId="35275" xr:uid="{00000000-0005-0000-0000-0000CF890000}"/>
    <cellStyle name="T_Bieu4HTMT_!1 1 bao cao giao KH ve HTCMT vung TNB   12-12-2011 3 4" xfId="35276" xr:uid="{00000000-0005-0000-0000-0000D0890000}"/>
    <cellStyle name="T_Bieu4HTMT_!1 1 bao cao giao KH ve HTCMT vung TNB   12-12-2011 4" xfId="35277" xr:uid="{00000000-0005-0000-0000-0000D1890000}"/>
    <cellStyle name="T_Bieu4HTMT_!1 1 bao cao giao KH ve HTCMT vung TNB   12-12-2011 4 2" xfId="35278" xr:uid="{00000000-0005-0000-0000-0000D2890000}"/>
    <cellStyle name="T_Bieu4HTMT_!1 1 bao cao giao KH ve HTCMT vung TNB   12-12-2011 4 2 2" xfId="35279" xr:uid="{00000000-0005-0000-0000-0000D3890000}"/>
    <cellStyle name="T_Bieu4HTMT_!1 1 bao cao giao KH ve HTCMT vung TNB   12-12-2011 4 2 2 2" xfId="35280" xr:uid="{00000000-0005-0000-0000-0000D4890000}"/>
    <cellStyle name="T_Bieu4HTMT_!1 1 bao cao giao KH ve HTCMT vung TNB   12-12-2011 4 2 3" xfId="35281" xr:uid="{00000000-0005-0000-0000-0000D5890000}"/>
    <cellStyle name="T_Bieu4HTMT_!1 1 bao cao giao KH ve HTCMT vung TNB   12-12-2011 4 3" xfId="35282" xr:uid="{00000000-0005-0000-0000-0000D6890000}"/>
    <cellStyle name="T_Bieu4HTMT_!1 1 bao cao giao KH ve HTCMT vung TNB   12-12-2011 4 3 2" xfId="35283" xr:uid="{00000000-0005-0000-0000-0000D7890000}"/>
    <cellStyle name="T_Bieu4HTMT_!1 1 bao cao giao KH ve HTCMT vung TNB   12-12-2011 4 4" xfId="35284" xr:uid="{00000000-0005-0000-0000-0000D8890000}"/>
    <cellStyle name="T_Bieu4HTMT_!1 1 bao cao giao KH ve HTCMT vung TNB   12-12-2011 5" xfId="35285" xr:uid="{00000000-0005-0000-0000-0000D9890000}"/>
    <cellStyle name="T_Bieu4HTMT_!1 1 bao cao giao KH ve HTCMT vung TNB   12-12-2011 5 2" xfId="35286" xr:uid="{00000000-0005-0000-0000-0000DA890000}"/>
    <cellStyle name="T_Bieu4HTMT_!1 1 bao cao giao KH ve HTCMT vung TNB   12-12-2011 5 2 2" xfId="35287" xr:uid="{00000000-0005-0000-0000-0000DB890000}"/>
    <cellStyle name="T_Bieu4HTMT_!1 1 bao cao giao KH ve HTCMT vung TNB   12-12-2011 5 3" xfId="35288" xr:uid="{00000000-0005-0000-0000-0000DC890000}"/>
    <cellStyle name="T_Bieu4HTMT_!1 1 bao cao giao KH ve HTCMT vung TNB   12-12-2011 6" xfId="35289" xr:uid="{00000000-0005-0000-0000-0000DD890000}"/>
    <cellStyle name="T_Bieu4HTMT_!1 1 bao cao giao KH ve HTCMT vung TNB   12-12-2011 6 2" xfId="35290" xr:uid="{00000000-0005-0000-0000-0000DE890000}"/>
    <cellStyle name="T_Bieu4HTMT_!1 1 bao cao giao KH ve HTCMT vung TNB   12-12-2011 7" xfId="35291" xr:uid="{00000000-0005-0000-0000-0000DF890000}"/>
    <cellStyle name="T_Bieu4HTMT_!1 1 bao cao giao KH ve HTCMT vung TNB   12-12-2011 8" xfId="35292" xr:uid="{00000000-0005-0000-0000-0000E0890000}"/>
    <cellStyle name="T_Bieu4HTMT_KH TPCP vung TNB (03-1-2012)" xfId="35293" xr:uid="{00000000-0005-0000-0000-0000E1890000}"/>
    <cellStyle name="T_Bieu4HTMT_KH TPCP vung TNB (03-1-2012) 2" xfId="35294" xr:uid="{00000000-0005-0000-0000-0000E2890000}"/>
    <cellStyle name="T_Bieu4HTMT_KH TPCP vung TNB (03-1-2012) 2 2" xfId="35295" xr:uid="{00000000-0005-0000-0000-0000E3890000}"/>
    <cellStyle name="T_Bieu4HTMT_KH TPCP vung TNB (03-1-2012) 2 2 2" xfId="35296" xr:uid="{00000000-0005-0000-0000-0000E4890000}"/>
    <cellStyle name="T_Bieu4HTMT_KH TPCP vung TNB (03-1-2012) 2 2 2 2" xfId="35297" xr:uid="{00000000-0005-0000-0000-0000E5890000}"/>
    <cellStyle name="T_Bieu4HTMT_KH TPCP vung TNB (03-1-2012) 2 2 2 2 2" xfId="35298" xr:uid="{00000000-0005-0000-0000-0000E6890000}"/>
    <cellStyle name="T_Bieu4HTMT_KH TPCP vung TNB (03-1-2012) 2 2 2 3" xfId="35299" xr:uid="{00000000-0005-0000-0000-0000E7890000}"/>
    <cellStyle name="T_Bieu4HTMT_KH TPCP vung TNB (03-1-2012) 2 2 3" xfId="35300" xr:uid="{00000000-0005-0000-0000-0000E8890000}"/>
    <cellStyle name="T_Bieu4HTMT_KH TPCP vung TNB (03-1-2012) 2 2 3 2" xfId="35301" xr:uid="{00000000-0005-0000-0000-0000E9890000}"/>
    <cellStyle name="T_Bieu4HTMT_KH TPCP vung TNB (03-1-2012) 2 2 4" xfId="35302" xr:uid="{00000000-0005-0000-0000-0000EA890000}"/>
    <cellStyle name="T_Bieu4HTMT_KH TPCP vung TNB (03-1-2012) 2 3" xfId="35303" xr:uid="{00000000-0005-0000-0000-0000EB890000}"/>
    <cellStyle name="T_Bieu4HTMT_KH TPCP vung TNB (03-1-2012) 2 3 2" xfId="35304" xr:uid="{00000000-0005-0000-0000-0000EC890000}"/>
    <cellStyle name="T_Bieu4HTMT_KH TPCP vung TNB (03-1-2012) 2 3 2 2" xfId="35305" xr:uid="{00000000-0005-0000-0000-0000ED890000}"/>
    <cellStyle name="T_Bieu4HTMT_KH TPCP vung TNB (03-1-2012) 2 3 2 2 2" xfId="35306" xr:uid="{00000000-0005-0000-0000-0000EE890000}"/>
    <cellStyle name="T_Bieu4HTMT_KH TPCP vung TNB (03-1-2012) 2 3 2 3" xfId="35307" xr:uid="{00000000-0005-0000-0000-0000EF890000}"/>
    <cellStyle name="T_Bieu4HTMT_KH TPCP vung TNB (03-1-2012) 2 3 3" xfId="35308" xr:uid="{00000000-0005-0000-0000-0000F0890000}"/>
    <cellStyle name="T_Bieu4HTMT_KH TPCP vung TNB (03-1-2012) 2 3 3 2" xfId="35309" xr:uid="{00000000-0005-0000-0000-0000F1890000}"/>
    <cellStyle name="T_Bieu4HTMT_KH TPCP vung TNB (03-1-2012) 2 3 4" xfId="35310" xr:uid="{00000000-0005-0000-0000-0000F2890000}"/>
    <cellStyle name="T_Bieu4HTMT_KH TPCP vung TNB (03-1-2012) 2 4" xfId="35311" xr:uid="{00000000-0005-0000-0000-0000F3890000}"/>
    <cellStyle name="T_Bieu4HTMT_KH TPCP vung TNB (03-1-2012) 2 4 2" xfId="35312" xr:uid="{00000000-0005-0000-0000-0000F4890000}"/>
    <cellStyle name="T_Bieu4HTMT_KH TPCP vung TNB (03-1-2012) 2 4 2 2" xfId="35313" xr:uid="{00000000-0005-0000-0000-0000F5890000}"/>
    <cellStyle name="T_Bieu4HTMT_KH TPCP vung TNB (03-1-2012) 2 4 3" xfId="35314" xr:uid="{00000000-0005-0000-0000-0000F6890000}"/>
    <cellStyle name="T_Bieu4HTMT_KH TPCP vung TNB (03-1-2012) 2 5" xfId="35315" xr:uid="{00000000-0005-0000-0000-0000F7890000}"/>
    <cellStyle name="T_Bieu4HTMT_KH TPCP vung TNB (03-1-2012) 2 5 2" xfId="35316" xr:uid="{00000000-0005-0000-0000-0000F8890000}"/>
    <cellStyle name="T_Bieu4HTMT_KH TPCP vung TNB (03-1-2012) 2 6" xfId="35317" xr:uid="{00000000-0005-0000-0000-0000F9890000}"/>
    <cellStyle name="T_Bieu4HTMT_KH TPCP vung TNB (03-1-2012) 2 7" xfId="35318" xr:uid="{00000000-0005-0000-0000-0000FA890000}"/>
    <cellStyle name="T_Bieu4HTMT_KH TPCP vung TNB (03-1-2012) 3" xfId="35319" xr:uid="{00000000-0005-0000-0000-0000FB890000}"/>
    <cellStyle name="T_Bieu4HTMT_KH TPCP vung TNB (03-1-2012) 3 2" xfId="35320" xr:uid="{00000000-0005-0000-0000-0000FC890000}"/>
    <cellStyle name="T_Bieu4HTMT_KH TPCP vung TNB (03-1-2012) 3 2 2" xfId="35321" xr:uid="{00000000-0005-0000-0000-0000FD890000}"/>
    <cellStyle name="T_Bieu4HTMT_KH TPCP vung TNB (03-1-2012) 3 2 2 2" xfId="35322" xr:uid="{00000000-0005-0000-0000-0000FE890000}"/>
    <cellStyle name="T_Bieu4HTMT_KH TPCP vung TNB (03-1-2012) 3 2 3" xfId="35323" xr:uid="{00000000-0005-0000-0000-0000FF890000}"/>
    <cellStyle name="T_Bieu4HTMT_KH TPCP vung TNB (03-1-2012) 3 3" xfId="35324" xr:uid="{00000000-0005-0000-0000-0000008A0000}"/>
    <cellStyle name="T_Bieu4HTMT_KH TPCP vung TNB (03-1-2012) 3 3 2" xfId="35325" xr:uid="{00000000-0005-0000-0000-0000018A0000}"/>
    <cellStyle name="T_Bieu4HTMT_KH TPCP vung TNB (03-1-2012) 3 4" xfId="35326" xr:uid="{00000000-0005-0000-0000-0000028A0000}"/>
    <cellStyle name="T_Bieu4HTMT_KH TPCP vung TNB (03-1-2012) 4" xfId="35327" xr:uid="{00000000-0005-0000-0000-0000038A0000}"/>
    <cellStyle name="T_Bieu4HTMT_KH TPCP vung TNB (03-1-2012) 4 2" xfId="35328" xr:uid="{00000000-0005-0000-0000-0000048A0000}"/>
    <cellStyle name="T_Bieu4HTMT_KH TPCP vung TNB (03-1-2012) 4 2 2" xfId="35329" xr:uid="{00000000-0005-0000-0000-0000058A0000}"/>
    <cellStyle name="T_Bieu4HTMT_KH TPCP vung TNB (03-1-2012) 4 2 2 2" xfId="35330" xr:uid="{00000000-0005-0000-0000-0000068A0000}"/>
    <cellStyle name="T_Bieu4HTMT_KH TPCP vung TNB (03-1-2012) 4 2 3" xfId="35331" xr:uid="{00000000-0005-0000-0000-0000078A0000}"/>
    <cellStyle name="T_Bieu4HTMT_KH TPCP vung TNB (03-1-2012) 4 3" xfId="35332" xr:uid="{00000000-0005-0000-0000-0000088A0000}"/>
    <cellStyle name="T_Bieu4HTMT_KH TPCP vung TNB (03-1-2012) 4 3 2" xfId="35333" xr:uid="{00000000-0005-0000-0000-0000098A0000}"/>
    <cellStyle name="T_Bieu4HTMT_KH TPCP vung TNB (03-1-2012) 4 4" xfId="35334" xr:uid="{00000000-0005-0000-0000-00000A8A0000}"/>
    <cellStyle name="T_Bieu4HTMT_KH TPCP vung TNB (03-1-2012) 5" xfId="35335" xr:uid="{00000000-0005-0000-0000-00000B8A0000}"/>
    <cellStyle name="T_Bieu4HTMT_KH TPCP vung TNB (03-1-2012) 5 2" xfId="35336" xr:uid="{00000000-0005-0000-0000-00000C8A0000}"/>
    <cellStyle name="T_Bieu4HTMT_KH TPCP vung TNB (03-1-2012) 5 2 2" xfId="35337" xr:uid="{00000000-0005-0000-0000-00000D8A0000}"/>
    <cellStyle name="T_Bieu4HTMT_KH TPCP vung TNB (03-1-2012) 5 3" xfId="35338" xr:uid="{00000000-0005-0000-0000-00000E8A0000}"/>
    <cellStyle name="T_Bieu4HTMT_KH TPCP vung TNB (03-1-2012) 6" xfId="35339" xr:uid="{00000000-0005-0000-0000-00000F8A0000}"/>
    <cellStyle name="T_Bieu4HTMT_KH TPCP vung TNB (03-1-2012) 6 2" xfId="35340" xr:uid="{00000000-0005-0000-0000-0000108A0000}"/>
    <cellStyle name="T_Bieu4HTMT_KH TPCP vung TNB (03-1-2012) 7" xfId="35341" xr:uid="{00000000-0005-0000-0000-0000118A0000}"/>
    <cellStyle name="T_Bieu4HTMT_KH TPCP vung TNB (03-1-2012) 8" xfId="35342" xr:uid="{00000000-0005-0000-0000-0000128A0000}"/>
    <cellStyle name="T_bo sung von KCH nam 2010 va Du an tre kho khan" xfId="35343" xr:uid="{00000000-0005-0000-0000-0000138A0000}"/>
    <cellStyle name="T_bo sung von KCH nam 2010 va Du an tre kho khan 2" xfId="35344" xr:uid="{00000000-0005-0000-0000-0000148A0000}"/>
    <cellStyle name="T_bo sung von KCH nam 2010 va Du an tre kho khan 2 2" xfId="35345" xr:uid="{00000000-0005-0000-0000-0000158A0000}"/>
    <cellStyle name="T_bo sung von KCH nam 2010 va Du an tre kho khan 2 2 2" xfId="35346" xr:uid="{00000000-0005-0000-0000-0000168A0000}"/>
    <cellStyle name="T_bo sung von KCH nam 2010 va Du an tre kho khan 2 2 2 2" xfId="35347" xr:uid="{00000000-0005-0000-0000-0000178A0000}"/>
    <cellStyle name="T_bo sung von KCH nam 2010 va Du an tre kho khan 2 2 2 2 2" xfId="35348" xr:uid="{00000000-0005-0000-0000-0000188A0000}"/>
    <cellStyle name="T_bo sung von KCH nam 2010 va Du an tre kho khan 2 2 2 3" xfId="35349" xr:uid="{00000000-0005-0000-0000-0000198A0000}"/>
    <cellStyle name="T_bo sung von KCH nam 2010 va Du an tre kho khan 2 2 3" xfId="35350" xr:uid="{00000000-0005-0000-0000-00001A8A0000}"/>
    <cellStyle name="T_bo sung von KCH nam 2010 va Du an tre kho khan 2 2 3 2" xfId="35351" xr:uid="{00000000-0005-0000-0000-00001B8A0000}"/>
    <cellStyle name="T_bo sung von KCH nam 2010 va Du an tre kho khan 2 2 4" xfId="35352" xr:uid="{00000000-0005-0000-0000-00001C8A0000}"/>
    <cellStyle name="T_bo sung von KCH nam 2010 va Du an tre kho khan 2 3" xfId="35353" xr:uid="{00000000-0005-0000-0000-00001D8A0000}"/>
    <cellStyle name="T_bo sung von KCH nam 2010 va Du an tre kho khan 2 3 2" xfId="35354" xr:uid="{00000000-0005-0000-0000-00001E8A0000}"/>
    <cellStyle name="T_bo sung von KCH nam 2010 va Du an tre kho khan 2 3 2 2" xfId="35355" xr:uid="{00000000-0005-0000-0000-00001F8A0000}"/>
    <cellStyle name="T_bo sung von KCH nam 2010 va Du an tre kho khan 2 3 2 2 2" xfId="35356" xr:uid="{00000000-0005-0000-0000-0000208A0000}"/>
    <cellStyle name="T_bo sung von KCH nam 2010 va Du an tre kho khan 2 3 2 3" xfId="35357" xr:uid="{00000000-0005-0000-0000-0000218A0000}"/>
    <cellStyle name="T_bo sung von KCH nam 2010 va Du an tre kho khan 2 3 3" xfId="35358" xr:uid="{00000000-0005-0000-0000-0000228A0000}"/>
    <cellStyle name="T_bo sung von KCH nam 2010 va Du an tre kho khan 2 3 3 2" xfId="35359" xr:uid="{00000000-0005-0000-0000-0000238A0000}"/>
    <cellStyle name="T_bo sung von KCH nam 2010 va Du an tre kho khan 2 3 4" xfId="35360" xr:uid="{00000000-0005-0000-0000-0000248A0000}"/>
    <cellStyle name="T_bo sung von KCH nam 2010 va Du an tre kho khan 2 4" xfId="35361" xr:uid="{00000000-0005-0000-0000-0000258A0000}"/>
    <cellStyle name="T_bo sung von KCH nam 2010 va Du an tre kho khan 2 4 2" xfId="35362" xr:uid="{00000000-0005-0000-0000-0000268A0000}"/>
    <cellStyle name="T_bo sung von KCH nam 2010 va Du an tre kho khan 2 4 2 2" xfId="35363" xr:uid="{00000000-0005-0000-0000-0000278A0000}"/>
    <cellStyle name="T_bo sung von KCH nam 2010 va Du an tre kho khan 2 4 3" xfId="35364" xr:uid="{00000000-0005-0000-0000-0000288A0000}"/>
    <cellStyle name="T_bo sung von KCH nam 2010 va Du an tre kho khan 2 5" xfId="35365" xr:uid="{00000000-0005-0000-0000-0000298A0000}"/>
    <cellStyle name="T_bo sung von KCH nam 2010 va Du an tre kho khan 2 5 2" xfId="35366" xr:uid="{00000000-0005-0000-0000-00002A8A0000}"/>
    <cellStyle name="T_bo sung von KCH nam 2010 va Du an tre kho khan 2 6" xfId="35367" xr:uid="{00000000-0005-0000-0000-00002B8A0000}"/>
    <cellStyle name="T_bo sung von KCH nam 2010 va Du an tre kho khan 2 7" xfId="35368" xr:uid="{00000000-0005-0000-0000-00002C8A0000}"/>
    <cellStyle name="T_bo sung von KCH nam 2010 va Du an tre kho khan 3" xfId="35369" xr:uid="{00000000-0005-0000-0000-00002D8A0000}"/>
    <cellStyle name="T_bo sung von KCH nam 2010 va Du an tre kho khan 3 2" xfId="35370" xr:uid="{00000000-0005-0000-0000-00002E8A0000}"/>
    <cellStyle name="T_bo sung von KCH nam 2010 va Du an tre kho khan 3 2 2" xfId="35371" xr:uid="{00000000-0005-0000-0000-00002F8A0000}"/>
    <cellStyle name="T_bo sung von KCH nam 2010 va Du an tre kho khan 3 2 2 2" xfId="35372" xr:uid="{00000000-0005-0000-0000-0000308A0000}"/>
    <cellStyle name="T_bo sung von KCH nam 2010 va Du an tre kho khan 3 2 3" xfId="35373" xr:uid="{00000000-0005-0000-0000-0000318A0000}"/>
    <cellStyle name="T_bo sung von KCH nam 2010 va Du an tre kho khan 3 3" xfId="35374" xr:uid="{00000000-0005-0000-0000-0000328A0000}"/>
    <cellStyle name="T_bo sung von KCH nam 2010 va Du an tre kho khan 3 3 2" xfId="35375" xr:uid="{00000000-0005-0000-0000-0000338A0000}"/>
    <cellStyle name="T_bo sung von KCH nam 2010 va Du an tre kho khan 3 4" xfId="35376" xr:uid="{00000000-0005-0000-0000-0000348A0000}"/>
    <cellStyle name="T_bo sung von KCH nam 2010 va Du an tre kho khan 4" xfId="35377" xr:uid="{00000000-0005-0000-0000-0000358A0000}"/>
    <cellStyle name="T_bo sung von KCH nam 2010 va Du an tre kho khan 4 2" xfId="35378" xr:uid="{00000000-0005-0000-0000-0000368A0000}"/>
    <cellStyle name="T_bo sung von KCH nam 2010 va Du an tre kho khan 4 2 2" xfId="35379" xr:uid="{00000000-0005-0000-0000-0000378A0000}"/>
    <cellStyle name="T_bo sung von KCH nam 2010 va Du an tre kho khan 4 2 2 2" xfId="35380" xr:uid="{00000000-0005-0000-0000-0000388A0000}"/>
    <cellStyle name="T_bo sung von KCH nam 2010 va Du an tre kho khan 4 2 3" xfId="35381" xr:uid="{00000000-0005-0000-0000-0000398A0000}"/>
    <cellStyle name="T_bo sung von KCH nam 2010 va Du an tre kho khan 4 3" xfId="35382" xr:uid="{00000000-0005-0000-0000-00003A8A0000}"/>
    <cellStyle name="T_bo sung von KCH nam 2010 va Du an tre kho khan 4 3 2" xfId="35383" xr:uid="{00000000-0005-0000-0000-00003B8A0000}"/>
    <cellStyle name="T_bo sung von KCH nam 2010 va Du an tre kho khan 4 4" xfId="35384" xr:uid="{00000000-0005-0000-0000-00003C8A0000}"/>
    <cellStyle name="T_bo sung von KCH nam 2010 va Du an tre kho khan 5" xfId="35385" xr:uid="{00000000-0005-0000-0000-00003D8A0000}"/>
    <cellStyle name="T_bo sung von KCH nam 2010 va Du an tre kho khan 5 2" xfId="35386" xr:uid="{00000000-0005-0000-0000-00003E8A0000}"/>
    <cellStyle name="T_bo sung von KCH nam 2010 va Du an tre kho khan 5 2 2" xfId="35387" xr:uid="{00000000-0005-0000-0000-00003F8A0000}"/>
    <cellStyle name="T_bo sung von KCH nam 2010 va Du an tre kho khan 5 3" xfId="35388" xr:uid="{00000000-0005-0000-0000-0000408A0000}"/>
    <cellStyle name="T_bo sung von KCH nam 2010 va Du an tre kho khan 6" xfId="35389" xr:uid="{00000000-0005-0000-0000-0000418A0000}"/>
    <cellStyle name="T_bo sung von KCH nam 2010 va Du an tre kho khan 6 2" xfId="35390" xr:uid="{00000000-0005-0000-0000-0000428A0000}"/>
    <cellStyle name="T_bo sung von KCH nam 2010 va Du an tre kho khan 7" xfId="35391" xr:uid="{00000000-0005-0000-0000-0000438A0000}"/>
    <cellStyle name="T_bo sung von KCH nam 2010 va Du an tre kho khan 8" xfId="35392" xr:uid="{00000000-0005-0000-0000-0000448A0000}"/>
    <cellStyle name="T_bo sung von KCH nam 2010 va Du an tre kho khan_!1 1 bao cao giao KH ve HTCMT vung TNB   12-12-2011" xfId="35393" xr:uid="{00000000-0005-0000-0000-0000458A0000}"/>
    <cellStyle name="T_bo sung von KCH nam 2010 va Du an tre kho khan_!1 1 bao cao giao KH ve HTCMT vung TNB   12-12-2011 2" xfId="35394" xr:uid="{00000000-0005-0000-0000-0000468A0000}"/>
    <cellStyle name="T_bo sung von KCH nam 2010 va Du an tre kho khan_!1 1 bao cao giao KH ve HTCMT vung TNB   12-12-2011 2 2" xfId="35395" xr:uid="{00000000-0005-0000-0000-0000478A0000}"/>
    <cellStyle name="T_bo sung von KCH nam 2010 va Du an tre kho khan_!1 1 bao cao giao KH ve HTCMT vung TNB   12-12-2011 2 2 2" xfId="35396" xr:uid="{00000000-0005-0000-0000-0000488A0000}"/>
    <cellStyle name="T_bo sung von KCH nam 2010 va Du an tre kho khan_!1 1 bao cao giao KH ve HTCMT vung TNB   12-12-2011 2 2 2 2" xfId="35397" xr:uid="{00000000-0005-0000-0000-0000498A0000}"/>
    <cellStyle name="T_bo sung von KCH nam 2010 va Du an tre kho khan_!1 1 bao cao giao KH ve HTCMT vung TNB   12-12-2011 2 2 2 2 2" xfId="35398" xr:uid="{00000000-0005-0000-0000-00004A8A0000}"/>
    <cellStyle name="T_bo sung von KCH nam 2010 va Du an tre kho khan_!1 1 bao cao giao KH ve HTCMT vung TNB   12-12-2011 2 2 2 3" xfId="35399" xr:uid="{00000000-0005-0000-0000-00004B8A0000}"/>
    <cellStyle name="T_bo sung von KCH nam 2010 va Du an tre kho khan_!1 1 bao cao giao KH ve HTCMT vung TNB   12-12-2011 2 2 3" xfId="35400" xr:uid="{00000000-0005-0000-0000-00004C8A0000}"/>
    <cellStyle name="T_bo sung von KCH nam 2010 va Du an tre kho khan_!1 1 bao cao giao KH ve HTCMT vung TNB   12-12-2011 2 2 3 2" xfId="35401" xr:uid="{00000000-0005-0000-0000-00004D8A0000}"/>
    <cellStyle name="T_bo sung von KCH nam 2010 va Du an tre kho khan_!1 1 bao cao giao KH ve HTCMT vung TNB   12-12-2011 2 2 4" xfId="35402" xr:uid="{00000000-0005-0000-0000-00004E8A0000}"/>
    <cellStyle name="T_bo sung von KCH nam 2010 va Du an tre kho khan_!1 1 bao cao giao KH ve HTCMT vung TNB   12-12-2011 2 3" xfId="35403" xr:uid="{00000000-0005-0000-0000-00004F8A0000}"/>
    <cellStyle name="T_bo sung von KCH nam 2010 va Du an tre kho khan_!1 1 bao cao giao KH ve HTCMT vung TNB   12-12-2011 2 3 2" xfId="35404" xr:uid="{00000000-0005-0000-0000-0000508A0000}"/>
    <cellStyle name="T_bo sung von KCH nam 2010 va Du an tre kho khan_!1 1 bao cao giao KH ve HTCMT vung TNB   12-12-2011 2 3 2 2" xfId="35405" xr:uid="{00000000-0005-0000-0000-0000518A0000}"/>
    <cellStyle name="T_bo sung von KCH nam 2010 va Du an tre kho khan_!1 1 bao cao giao KH ve HTCMT vung TNB   12-12-2011 2 3 2 2 2" xfId="35406" xr:uid="{00000000-0005-0000-0000-0000528A0000}"/>
    <cellStyle name="T_bo sung von KCH nam 2010 va Du an tre kho khan_!1 1 bao cao giao KH ve HTCMT vung TNB   12-12-2011 2 3 2 3" xfId="35407" xr:uid="{00000000-0005-0000-0000-0000538A0000}"/>
    <cellStyle name="T_bo sung von KCH nam 2010 va Du an tre kho khan_!1 1 bao cao giao KH ve HTCMT vung TNB   12-12-2011 2 3 3" xfId="35408" xr:uid="{00000000-0005-0000-0000-0000548A0000}"/>
    <cellStyle name="T_bo sung von KCH nam 2010 va Du an tre kho khan_!1 1 bao cao giao KH ve HTCMT vung TNB   12-12-2011 2 3 3 2" xfId="35409" xr:uid="{00000000-0005-0000-0000-0000558A0000}"/>
    <cellStyle name="T_bo sung von KCH nam 2010 va Du an tre kho khan_!1 1 bao cao giao KH ve HTCMT vung TNB   12-12-2011 2 3 4" xfId="35410" xr:uid="{00000000-0005-0000-0000-0000568A0000}"/>
    <cellStyle name="T_bo sung von KCH nam 2010 va Du an tre kho khan_!1 1 bao cao giao KH ve HTCMT vung TNB   12-12-2011 2 4" xfId="35411" xr:uid="{00000000-0005-0000-0000-0000578A0000}"/>
    <cellStyle name="T_bo sung von KCH nam 2010 va Du an tre kho khan_!1 1 bao cao giao KH ve HTCMT vung TNB   12-12-2011 2 4 2" xfId="35412" xr:uid="{00000000-0005-0000-0000-0000588A0000}"/>
    <cellStyle name="T_bo sung von KCH nam 2010 va Du an tre kho khan_!1 1 bao cao giao KH ve HTCMT vung TNB   12-12-2011 2 4 2 2" xfId="35413" xr:uid="{00000000-0005-0000-0000-0000598A0000}"/>
    <cellStyle name="T_bo sung von KCH nam 2010 va Du an tre kho khan_!1 1 bao cao giao KH ve HTCMT vung TNB   12-12-2011 2 4 3" xfId="35414" xr:uid="{00000000-0005-0000-0000-00005A8A0000}"/>
    <cellStyle name="T_bo sung von KCH nam 2010 va Du an tre kho khan_!1 1 bao cao giao KH ve HTCMT vung TNB   12-12-2011 2 5" xfId="35415" xr:uid="{00000000-0005-0000-0000-00005B8A0000}"/>
    <cellStyle name="T_bo sung von KCH nam 2010 va Du an tre kho khan_!1 1 bao cao giao KH ve HTCMT vung TNB   12-12-2011 2 5 2" xfId="35416" xr:uid="{00000000-0005-0000-0000-00005C8A0000}"/>
    <cellStyle name="T_bo sung von KCH nam 2010 va Du an tre kho khan_!1 1 bao cao giao KH ve HTCMT vung TNB   12-12-2011 2 6" xfId="35417" xr:uid="{00000000-0005-0000-0000-00005D8A0000}"/>
    <cellStyle name="T_bo sung von KCH nam 2010 va Du an tre kho khan_!1 1 bao cao giao KH ve HTCMT vung TNB   12-12-2011 2 7" xfId="35418" xr:uid="{00000000-0005-0000-0000-00005E8A0000}"/>
    <cellStyle name="T_bo sung von KCH nam 2010 va Du an tre kho khan_!1 1 bao cao giao KH ve HTCMT vung TNB   12-12-2011 3" xfId="35419" xr:uid="{00000000-0005-0000-0000-00005F8A0000}"/>
    <cellStyle name="T_bo sung von KCH nam 2010 va Du an tre kho khan_!1 1 bao cao giao KH ve HTCMT vung TNB   12-12-2011 3 2" xfId="35420" xr:uid="{00000000-0005-0000-0000-0000608A0000}"/>
    <cellStyle name="T_bo sung von KCH nam 2010 va Du an tre kho khan_!1 1 bao cao giao KH ve HTCMT vung TNB   12-12-2011 3 2 2" xfId="35421" xr:uid="{00000000-0005-0000-0000-0000618A0000}"/>
    <cellStyle name="T_bo sung von KCH nam 2010 va Du an tre kho khan_!1 1 bao cao giao KH ve HTCMT vung TNB   12-12-2011 3 2 2 2" xfId="35422" xr:uid="{00000000-0005-0000-0000-0000628A0000}"/>
    <cellStyle name="T_bo sung von KCH nam 2010 va Du an tre kho khan_!1 1 bao cao giao KH ve HTCMT vung TNB   12-12-2011 3 2 3" xfId="35423" xr:uid="{00000000-0005-0000-0000-0000638A0000}"/>
    <cellStyle name="T_bo sung von KCH nam 2010 va Du an tre kho khan_!1 1 bao cao giao KH ve HTCMT vung TNB   12-12-2011 3 3" xfId="35424" xr:uid="{00000000-0005-0000-0000-0000648A0000}"/>
    <cellStyle name="T_bo sung von KCH nam 2010 va Du an tre kho khan_!1 1 bao cao giao KH ve HTCMT vung TNB   12-12-2011 3 3 2" xfId="35425" xr:uid="{00000000-0005-0000-0000-0000658A0000}"/>
    <cellStyle name="T_bo sung von KCH nam 2010 va Du an tre kho khan_!1 1 bao cao giao KH ve HTCMT vung TNB   12-12-2011 3 4" xfId="35426" xr:uid="{00000000-0005-0000-0000-0000668A0000}"/>
    <cellStyle name="T_bo sung von KCH nam 2010 va Du an tre kho khan_!1 1 bao cao giao KH ve HTCMT vung TNB   12-12-2011 4" xfId="35427" xr:uid="{00000000-0005-0000-0000-0000678A0000}"/>
    <cellStyle name="T_bo sung von KCH nam 2010 va Du an tre kho khan_!1 1 bao cao giao KH ve HTCMT vung TNB   12-12-2011 4 2" xfId="35428" xr:uid="{00000000-0005-0000-0000-0000688A0000}"/>
    <cellStyle name="T_bo sung von KCH nam 2010 va Du an tre kho khan_!1 1 bao cao giao KH ve HTCMT vung TNB   12-12-2011 4 2 2" xfId="35429" xr:uid="{00000000-0005-0000-0000-0000698A0000}"/>
    <cellStyle name="T_bo sung von KCH nam 2010 va Du an tre kho khan_!1 1 bao cao giao KH ve HTCMT vung TNB   12-12-2011 4 2 2 2" xfId="35430" xr:uid="{00000000-0005-0000-0000-00006A8A0000}"/>
    <cellStyle name="T_bo sung von KCH nam 2010 va Du an tre kho khan_!1 1 bao cao giao KH ve HTCMT vung TNB   12-12-2011 4 2 3" xfId="35431" xr:uid="{00000000-0005-0000-0000-00006B8A0000}"/>
    <cellStyle name="T_bo sung von KCH nam 2010 va Du an tre kho khan_!1 1 bao cao giao KH ve HTCMT vung TNB   12-12-2011 4 3" xfId="35432" xr:uid="{00000000-0005-0000-0000-00006C8A0000}"/>
    <cellStyle name="T_bo sung von KCH nam 2010 va Du an tre kho khan_!1 1 bao cao giao KH ve HTCMT vung TNB   12-12-2011 4 3 2" xfId="35433" xr:uid="{00000000-0005-0000-0000-00006D8A0000}"/>
    <cellStyle name="T_bo sung von KCH nam 2010 va Du an tre kho khan_!1 1 bao cao giao KH ve HTCMT vung TNB   12-12-2011 4 4" xfId="35434" xr:uid="{00000000-0005-0000-0000-00006E8A0000}"/>
    <cellStyle name="T_bo sung von KCH nam 2010 va Du an tre kho khan_!1 1 bao cao giao KH ve HTCMT vung TNB   12-12-2011 5" xfId="35435" xr:uid="{00000000-0005-0000-0000-00006F8A0000}"/>
    <cellStyle name="T_bo sung von KCH nam 2010 va Du an tre kho khan_!1 1 bao cao giao KH ve HTCMT vung TNB   12-12-2011 5 2" xfId="35436" xr:uid="{00000000-0005-0000-0000-0000708A0000}"/>
    <cellStyle name="T_bo sung von KCH nam 2010 va Du an tre kho khan_!1 1 bao cao giao KH ve HTCMT vung TNB   12-12-2011 5 2 2" xfId="35437" xr:uid="{00000000-0005-0000-0000-0000718A0000}"/>
    <cellStyle name="T_bo sung von KCH nam 2010 va Du an tre kho khan_!1 1 bao cao giao KH ve HTCMT vung TNB   12-12-2011 5 3" xfId="35438" xr:uid="{00000000-0005-0000-0000-0000728A0000}"/>
    <cellStyle name="T_bo sung von KCH nam 2010 va Du an tre kho khan_!1 1 bao cao giao KH ve HTCMT vung TNB   12-12-2011 6" xfId="35439" xr:uid="{00000000-0005-0000-0000-0000738A0000}"/>
    <cellStyle name="T_bo sung von KCH nam 2010 va Du an tre kho khan_!1 1 bao cao giao KH ve HTCMT vung TNB   12-12-2011 6 2" xfId="35440" xr:uid="{00000000-0005-0000-0000-0000748A0000}"/>
    <cellStyle name="T_bo sung von KCH nam 2010 va Du an tre kho khan_!1 1 bao cao giao KH ve HTCMT vung TNB   12-12-2011 7" xfId="35441" xr:uid="{00000000-0005-0000-0000-0000758A0000}"/>
    <cellStyle name="T_bo sung von KCH nam 2010 va Du an tre kho khan_!1 1 bao cao giao KH ve HTCMT vung TNB   12-12-2011 8" xfId="35442" xr:uid="{00000000-0005-0000-0000-0000768A0000}"/>
    <cellStyle name="T_bo sung von KCH nam 2010 va Du an tre kho khan_KH TPCP vung TNB (03-1-2012)" xfId="35443" xr:uid="{00000000-0005-0000-0000-0000778A0000}"/>
    <cellStyle name="T_bo sung von KCH nam 2010 va Du an tre kho khan_KH TPCP vung TNB (03-1-2012) 2" xfId="35444" xr:uid="{00000000-0005-0000-0000-0000788A0000}"/>
    <cellStyle name="T_bo sung von KCH nam 2010 va Du an tre kho khan_KH TPCP vung TNB (03-1-2012) 2 2" xfId="35445" xr:uid="{00000000-0005-0000-0000-0000798A0000}"/>
    <cellStyle name="T_bo sung von KCH nam 2010 va Du an tre kho khan_KH TPCP vung TNB (03-1-2012) 2 2 2" xfId="35446" xr:uid="{00000000-0005-0000-0000-00007A8A0000}"/>
    <cellStyle name="T_bo sung von KCH nam 2010 va Du an tre kho khan_KH TPCP vung TNB (03-1-2012) 2 2 2 2" xfId="35447" xr:uid="{00000000-0005-0000-0000-00007B8A0000}"/>
    <cellStyle name="T_bo sung von KCH nam 2010 va Du an tre kho khan_KH TPCP vung TNB (03-1-2012) 2 2 2 2 2" xfId="35448" xr:uid="{00000000-0005-0000-0000-00007C8A0000}"/>
    <cellStyle name="T_bo sung von KCH nam 2010 va Du an tre kho khan_KH TPCP vung TNB (03-1-2012) 2 2 2 3" xfId="35449" xr:uid="{00000000-0005-0000-0000-00007D8A0000}"/>
    <cellStyle name="T_bo sung von KCH nam 2010 va Du an tre kho khan_KH TPCP vung TNB (03-1-2012) 2 2 3" xfId="35450" xr:uid="{00000000-0005-0000-0000-00007E8A0000}"/>
    <cellStyle name="T_bo sung von KCH nam 2010 va Du an tre kho khan_KH TPCP vung TNB (03-1-2012) 2 2 3 2" xfId="35451" xr:uid="{00000000-0005-0000-0000-00007F8A0000}"/>
    <cellStyle name="T_bo sung von KCH nam 2010 va Du an tre kho khan_KH TPCP vung TNB (03-1-2012) 2 2 4" xfId="35452" xr:uid="{00000000-0005-0000-0000-0000808A0000}"/>
    <cellStyle name="T_bo sung von KCH nam 2010 va Du an tre kho khan_KH TPCP vung TNB (03-1-2012) 2 3" xfId="35453" xr:uid="{00000000-0005-0000-0000-0000818A0000}"/>
    <cellStyle name="T_bo sung von KCH nam 2010 va Du an tre kho khan_KH TPCP vung TNB (03-1-2012) 2 3 2" xfId="35454" xr:uid="{00000000-0005-0000-0000-0000828A0000}"/>
    <cellStyle name="T_bo sung von KCH nam 2010 va Du an tre kho khan_KH TPCP vung TNB (03-1-2012) 2 3 2 2" xfId="35455" xr:uid="{00000000-0005-0000-0000-0000838A0000}"/>
    <cellStyle name="T_bo sung von KCH nam 2010 va Du an tre kho khan_KH TPCP vung TNB (03-1-2012) 2 3 2 2 2" xfId="35456" xr:uid="{00000000-0005-0000-0000-0000848A0000}"/>
    <cellStyle name="T_bo sung von KCH nam 2010 va Du an tre kho khan_KH TPCP vung TNB (03-1-2012) 2 3 2 3" xfId="35457" xr:uid="{00000000-0005-0000-0000-0000858A0000}"/>
    <cellStyle name="T_bo sung von KCH nam 2010 va Du an tre kho khan_KH TPCP vung TNB (03-1-2012) 2 3 3" xfId="35458" xr:uid="{00000000-0005-0000-0000-0000868A0000}"/>
    <cellStyle name="T_bo sung von KCH nam 2010 va Du an tre kho khan_KH TPCP vung TNB (03-1-2012) 2 3 3 2" xfId="35459" xr:uid="{00000000-0005-0000-0000-0000878A0000}"/>
    <cellStyle name="T_bo sung von KCH nam 2010 va Du an tre kho khan_KH TPCP vung TNB (03-1-2012) 2 3 4" xfId="35460" xr:uid="{00000000-0005-0000-0000-0000888A0000}"/>
    <cellStyle name="T_bo sung von KCH nam 2010 va Du an tre kho khan_KH TPCP vung TNB (03-1-2012) 2 4" xfId="35461" xr:uid="{00000000-0005-0000-0000-0000898A0000}"/>
    <cellStyle name="T_bo sung von KCH nam 2010 va Du an tre kho khan_KH TPCP vung TNB (03-1-2012) 2 4 2" xfId="35462" xr:uid="{00000000-0005-0000-0000-00008A8A0000}"/>
    <cellStyle name="T_bo sung von KCH nam 2010 va Du an tre kho khan_KH TPCP vung TNB (03-1-2012) 2 4 2 2" xfId="35463" xr:uid="{00000000-0005-0000-0000-00008B8A0000}"/>
    <cellStyle name="T_bo sung von KCH nam 2010 va Du an tre kho khan_KH TPCP vung TNB (03-1-2012) 2 4 3" xfId="35464" xr:uid="{00000000-0005-0000-0000-00008C8A0000}"/>
    <cellStyle name="T_bo sung von KCH nam 2010 va Du an tre kho khan_KH TPCP vung TNB (03-1-2012) 2 5" xfId="35465" xr:uid="{00000000-0005-0000-0000-00008D8A0000}"/>
    <cellStyle name="T_bo sung von KCH nam 2010 va Du an tre kho khan_KH TPCP vung TNB (03-1-2012) 2 5 2" xfId="35466" xr:uid="{00000000-0005-0000-0000-00008E8A0000}"/>
    <cellStyle name="T_bo sung von KCH nam 2010 va Du an tre kho khan_KH TPCP vung TNB (03-1-2012) 2 6" xfId="35467" xr:uid="{00000000-0005-0000-0000-00008F8A0000}"/>
    <cellStyle name="T_bo sung von KCH nam 2010 va Du an tre kho khan_KH TPCP vung TNB (03-1-2012) 2 7" xfId="35468" xr:uid="{00000000-0005-0000-0000-0000908A0000}"/>
    <cellStyle name="T_bo sung von KCH nam 2010 va Du an tre kho khan_KH TPCP vung TNB (03-1-2012) 3" xfId="35469" xr:uid="{00000000-0005-0000-0000-0000918A0000}"/>
    <cellStyle name="T_bo sung von KCH nam 2010 va Du an tre kho khan_KH TPCP vung TNB (03-1-2012) 3 2" xfId="35470" xr:uid="{00000000-0005-0000-0000-0000928A0000}"/>
    <cellStyle name="T_bo sung von KCH nam 2010 va Du an tre kho khan_KH TPCP vung TNB (03-1-2012) 3 2 2" xfId="35471" xr:uid="{00000000-0005-0000-0000-0000938A0000}"/>
    <cellStyle name="T_bo sung von KCH nam 2010 va Du an tre kho khan_KH TPCP vung TNB (03-1-2012) 3 2 2 2" xfId="35472" xr:uid="{00000000-0005-0000-0000-0000948A0000}"/>
    <cellStyle name="T_bo sung von KCH nam 2010 va Du an tre kho khan_KH TPCP vung TNB (03-1-2012) 3 2 3" xfId="35473" xr:uid="{00000000-0005-0000-0000-0000958A0000}"/>
    <cellStyle name="T_bo sung von KCH nam 2010 va Du an tre kho khan_KH TPCP vung TNB (03-1-2012) 3 3" xfId="35474" xr:uid="{00000000-0005-0000-0000-0000968A0000}"/>
    <cellStyle name="T_bo sung von KCH nam 2010 va Du an tre kho khan_KH TPCP vung TNB (03-1-2012) 3 3 2" xfId="35475" xr:uid="{00000000-0005-0000-0000-0000978A0000}"/>
    <cellStyle name="T_bo sung von KCH nam 2010 va Du an tre kho khan_KH TPCP vung TNB (03-1-2012) 3 4" xfId="35476" xr:uid="{00000000-0005-0000-0000-0000988A0000}"/>
    <cellStyle name="T_bo sung von KCH nam 2010 va Du an tre kho khan_KH TPCP vung TNB (03-1-2012) 4" xfId="35477" xr:uid="{00000000-0005-0000-0000-0000998A0000}"/>
    <cellStyle name="T_bo sung von KCH nam 2010 va Du an tre kho khan_KH TPCP vung TNB (03-1-2012) 4 2" xfId="35478" xr:uid="{00000000-0005-0000-0000-00009A8A0000}"/>
    <cellStyle name="T_bo sung von KCH nam 2010 va Du an tre kho khan_KH TPCP vung TNB (03-1-2012) 4 2 2" xfId="35479" xr:uid="{00000000-0005-0000-0000-00009B8A0000}"/>
    <cellStyle name="T_bo sung von KCH nam 2010 va Du an tre kho khan_KH TPCP vung TNB (03-1-2012) 4 2 2 2" xfId="35480" xr:uid="{00000000-0005-0000-0000-00009C8A0000}"/>
    <cellStyle name="T_bo sung von KCH nam 2010 va Du an tre kho khan_KH TPCP vung TNB (03-1-2012) 4 2 3" xfId="35481" xr:uid="{00000000-0005-0000-0000-00009D8A0000}"/>
    <cellStyle name="T_bo sung von KCH nam 2010 va Du an tre kho khan_KH TPCP vung TNB (03-1-2012) 4 3" xfId="35482" xr:uid="{00000000-0005-0000-0000-00009E8A0000}"/>
    <cellStyle name="T_bo sung von KCH nam 2010 va Du an tre kho khan_KH TPCP vung TNB (03-1-2012) 4 3 2" xfId="35483" xr:uid="{00000000-0005-0000-0000-00009F8A0000}"/>
    <cellStyle name="T_bo sung von KCH nam 2010 va Du an tre kho khan_KH TPCP vung TNB (03-1-2012) 4 4" xfId="35484" xr:uid="{00000000-0005-0000-0000-0000A08A0000}"/>
    <cellStyle name="T_bo sung von KCH nam 2010 va Du an tre kho khan_KH TPCP vung TNB (03-1-2012) 5" xfId="35485" xr:uid="{00000000-0005-0000-0000-0000A18A0000}"/>
    <cellStyle name="T_bo sung von KCH nam 2010 va Du an tre kho khan_KH TPCP vung TNB (03-1-2012) 5 2" xfId="35486" xr:uid="{00000000-0005-0000-0000-0000A28A0000}"/>
    <cellStyle name="T_bo sung von KCH nam 2010 va Du an tre kho khan_KH TPCP vung TNB (03-1-2012) 5 2 2" xfId="35487" xr:uid="{00000000-0005-0000-0000-0000A38A0000}"/>
    <cellStyle name="T_bo sung von KCH nam 2010 va Du an tre kho khan_KH TPCP vung TNB (03-1-2012) 5 3" xfId="35488" xr:uid="{00000000-0005-0000-0000-0000A48A0000}"/>
    <cellStyle name="T_bo sung von KCH nam 2010 va Du an tre kho khan_KH TPCP vung TNB (03-1-2012) 6" xfId="35489" xr:uid="{00000000-0005-0000-0000-0000A58A0000}"/>
    <cellStyle name="T_bo sung von KCH nam 2010 va Du an tre kho khan_KH TPCP vung TNB (03-1-2012) 6 2" xfId="35490" xr:uid="{00000000-0005-0000-0000-0000A68A0000}"/>
    <cellStyle name="T_bo sung von KCH nam 2010 va Du an tre kho khan_KH TPCP vung TNB (03-1-2012) 7" xfId="35491" xr:uid="{00000000-0005-0000-0000-0000A78A0000}"/>
    <cellStyle name="T_bo sung von KCH nam 2010 va Du an tre kho khan_KH TPCP vung TNB (03-1-2012) 8" xfId="35492" xr:uid="{00000000-0005-0000-0000-0000A88A0000}"/>
    <cellStyle name="T_Book1" xfId="35493" xr:uid="{00000000-0005-0000-0000-0000A98A0000}"/>
    <cellStyle name="T_Book1 10" xfId="35494" xr:uid="{00000000-0005-0000-0000-0000AA8A0000}"/>
    <cellStyle name="T_Book1 10 2" xfId="35495" xr:uid="{00000000-0005-0000-0000-0000AB8A0000}"/>
    <cellStyle name="T_Book1 10 2 2" xfId="35496" xr:uid="{00000000-0005-0000-0000-0000AC8A0000}"/>
    <cellStyle name="T_Book1 10 2 3" xfId="35497" xr:uid="{00000000-0005-0000-0000-0000AD8A0000}"/>
    <cellStyle name="T_Book1 10 2 4" xfId="35498" xr:uid="{00000000-0005-0000-0000-0000AE8A0000}"/>
    <cellStyle name="T_Book1 10 3" xfId="35499" xr:uid="{00000000-0005-0000-0000-0000AF8A0000}"/>
    <cellStyle name="T_Book1 11" xfId="35500" xr:uid="{00000000-0005-0000-0000-0000B08A0000}"/>
    <cellStyle name="T_Book1 11 2" xfId="35501" xr:uid="{00000000-0005-0000-0000-0000B18A0000}"/>
    <cellStyle name="T_Book1 11 2 2" xfId="35502" xr:uid="{00000000-0005-0000-0000-0000B28A0000}"/>
    <cellStyle name="T_Book1 11 2 3" xfId="35503" xr:uid="{00000000-0005-0000-0000-0000B38A0000}"/>
    <cellStyle name="T_Book1 11 2 4" xfId="35504" xr:uid="{00000000-0005-0000-0000-0000B48A0000}"/>
    <cellStyle name="T_Book1 11 3" xfId="35505" xr:uid="{00000000-0005-0000-0000-0000B58A0000}"/>
    <cellStyle name="T_Book1 12" xfId="35506" xr:uid="{00000000-0005-0000-0000-0000B68A0000}"/>
    <cellStyle name="T_Book1 12 2" xfId="35507" xr:uid="{00000000-0005-0000-0000-0000B78A0000}"/>
    <cellStyle name="T_Book1 12 2 2" xfId="35508" xr:uid="{00000000-0005-0000-0000-0000B88A0000}"/>
    <cellStyle name="T_Book1 12 2 3" xfId="35509" xr:uid="{00000000-0005-0000-0000-0000B98A0000}"/>
    <cellStyle name="T_Book1 12 2 4" xfId="35510" xr:uid="{00000000-0005-0000-0000-0000BA8A0000}"/>
    <cellStyle name="T_Book1 12 3" xfId="35511" xr:uid="{00000000-0005-0000-0000-0000BB8A0000}"/>
    <cellStyle name="T_Book1 13" xfId="35512" xr:uid="{00000000-0005-0000-0000-0000BC8A0000}"/>
    <cellStyle name="T_Book1 13 2" xfId="35513" xr:uid="{00000000-0005-0000-0000-0000BD8A0000}"/>
    <cellStyle name="T_Book1 13 2 2" xfId="35514" xr:uid="{00000000-0005-0000-0000-0000BE8A0000}"/>
    <cellStyle name="T_Book1 13 2 3" xfId="35515" xr:uid="{00000000-0005-0000-0000-0000BF8A0000}"/>
    <cellStyle name="T_Book1 13 2 4" xfId="35516" xr:uid="{00000000-0005-0000-0000-0000C08A0000}"/>
    <cellStyle name="T_Book1 13 3" xfId="35517" xr:uid="{00000000-0005-0000-0000-0000C18A0000}"/>
    <cellStyle name="T_Book1 14" xfId="35518" xr:uid="{00000000-0005-0000-0000-0000C28A0000}"/>
    <cellStyle name="T_Book1 14 2" xfId="35519" xr:uid="{00000000-0005-0000-0000-0000C38A0000}"/>
    <cellStyle name="T_Book1 14 2 2" xfId="35520" xr:uid="{00000000-0005-0000-0000-0000C48A0000}"/>
    <cellStyle name="T_Book1 14 2 3" xfId="35521" xr:uid="{00000000-0005-0000-0000-0000C58A0000}"/>
    <cellStyle name="T_Book1 14 2 4" xfId="35522" xr:uid="{00000000-0005-0000-0000-0000C68A0000}"/>
    <cellStyle name="T_Book1 14 3" xfId="35523" xr:uid="{00000000-0005-0000-0000-0000C78A0000}"/>
    <cellStyle name="T_Book1 15" xfId="35524" xr:uid="{00000000-0005-0000-0000-0000C88A0000}"/>
    <cellStyle name="T_Book1 15 2" xfId="35525" xr:uid="{00000000-0005-0000-0000-0000C98A0000}"/>
    <cellStyle name="T_Book1 15 2 2" xfId="35526" xr:uid="{00000000-0005-0000-0000-0000CA8A0000}"/>
    <cellStyle name="T_Book1 15 2 3" xfId="35527" xr:uid="{00000000-0005-0000-0000-0000CB8A0000}"/>
    <cellStyle name="T_Book1 15 2 4" xfId="35528" xr:uid="{00000000-0005-0000-0000-0000CC8A0000}"/>
    <cellStyle name="T_Book1 15 3" xfId="35529" xr:uid="{00000000-0005-0000-0000-0000CD8A0000}"/>
    <cellStyle name="T_Book1 16" xfId="35530" xr:uid="{00000000-0005-0000-0000-0000CE8A0000}"/>
    <cellStyle name="T_Book1 16 2" xfId="35531" xr:uid="{00000000-0005-0000-0000-0000CF8A0000}"/>
    <cellStyle name="T_Book1 16 2 2" xfId="35532" xr:uid="{00000000-0005-0000-0000-0000D08A0000}"/>
    <cellStyle name="T_Book1 16 2 3" xfId="35533" xr:uid="{00000000-0005-0000-0000-0000D18A0000}"/>
    <cellStyle name="T_Book1 16 2 4" xfId="35534" xr:uid="{00000000-0005-0000-0000-0000D28A0000}"/>
    <cellStyle name="T_Book1 16 3" xfId="35535" xr:uid="{00000000-0005-0000-0000-0000D38A0000}"/>
    <cellStyle name="T_Book1 17" xfId="35536" xr:uid="{00000000-0005-0000-0000-0000D48A0000}"/>
    <cellStyle name="T_Book1 17 2" xfId="35537" xr:uid="{00000000-0005-0000-0000-0000D58A0000}"/>
    <cellStyle name="T_Book1 17 2 2" xfId="35538" xr:uid="{00000000-0005-0000-0000-0000D68A0000}"/>
    <cellStyle name="T_Book1 17 2 3" xfId="35539" xr:uid="{00000000-0005-0000-0000-0000D78A0000}"/>
    <cellStyle name="T_Book1 17 2 4" xfId="35540" xr:uid="{00000000-0005-0000-0000-0000D88A0000}"/>
    <cellStyle name="T_Book1 17 3" xfId="35541" xr:uid="{00000000-0005-0000-0000-0000D98A0000}"/>
    <cellStyle name="T_Book1 18" xfId="35542" xr:uid="{00000000-0005-0000-0000-0000DA8A0000}"/>
    <cellStyle name="T_Book1 18 2" xfId="35543" xr:uid="{00000000-0005-0000-0000-0000DB8A0000}"/>
    <cellStyle name="T_Book1 18 2 2" xfId="35544" xr:uid="{00000000-0005-0000-0000-0000DC8A0000}"/>
    <cellStyle name="T_Book1 18 2 3" xfId="35545" xr:uid="{00000000-0005-0000-0000-0000DD8A0000}"/>
    <cellStyle name="T_Book1 18 2 4" xfId="35546" xr:uid="{00000000-0005-0000-0000-0000DE8A0000}"/>
    <cellStyle name="T_Book1 18 3" xfId="35547" xr:uid="{00000000-0005-0000-0000-0000DF8A0000}"/>
    <cellStyle name="T_Book1 19" xfId="35548" xr:uid="{00000000-0005-0000-0000-0000E08A0000}"/>
    <cellStyle name="T_Book1 19 2" xfId="35549" xr:uid="{00000000-0005-0000-0000-0000E18A0000}"/>
    <cellStyle name="T_Book1 2" xfId="35550" xr:uid="{00000000-0005-0000-0000-0000E28A0000}"/>
    <cellStyle name="T_Book1 2 2" xfId="35551" xr:uid="{00000000-0005-0000-0000-0000E38A0000}"/>
    <cellStyle name="T_Book1 2 2 2" xfId="35552" xr:uid="{00000000-0005-0000-0000-0000E48A0000}"/>
    <cellStyle name="T_Book1 2 2 2 2" xfId="35553" xr:uid="{00000000-0005-0000-0000-0000E58A0000}"/>
    <cellStyle name="T_Book1 2 2 2 2 2" xfId="35554" xr:uid="{00000000-0005-0000-0000-0000E68A0000}"/>
    <cellStyle name="T_Book1 2 2 2 3" xfId="35555" xr:uid="{00000000-0005-0000-0000-0000E78A0000}"/>
    <cellStyle name="T_Book1 2 2 3" xfId="35556" xr:uid="{00000000-0005-0000-0000-0000E88A0000}"/>
    <cellStyle name="T_Book1 2 2 3 2" xfId="35557" xr:uid="{00000000-0005-0000-0000-0000E98A0000}"/>
    <cellStyle name="T_Book1 2 2 4" xfId="35558" xr:uid="{00000000-0005-0000-0000-0000EA8A0000}"/>
    <cellStyle name="T_Book1 2 3" xfId="35559" xr:uid="{00000000-0005-0000-0000-0000EB8A0000}"/>
    <cellStyle name="T_Book1 2 3 2" xfId="35560" xr:uid="{00000000-0005-0000-0000-0000EC8A0000}"/>
    <cellStyle name="T_Book1 2 3 2 2" xfId="35561" xr:uid="{00000000-0005-0000-0000-0000ED8A0000}"/>
    <cellStyle name="T_Book1 2 3 2 2 2" xfId="35562" xr:uid="{00000000-0005-0000-0000-0000EE8A0000}"/>
    <cellStyle name="T_Book1 2 3 2 3" xfId="35563" xr:uid="{00000000-0005-0000-0000-0000EF8A0000}"/>
    <cellStyle name="T_Book1 2 3 3" xfId="35564" xr:uid="{00000000-0005-0000-0000-0000F08A0000}"/>
    <cellStyle name="T_Book1 2 3 3 2" xfId="35565" xr:uid="{00000000-0005-0000-0000-0000F18A0000}"/>
    <cellStyle name="T_Book1 2 3 4" xfId="35566" xr:uid="{00000000-0005-0000-0000-0000F28A0000}"/>
    <cellStyle name="T_Book1 2 4" xfId="35567" xr:uid="{00000000-0005-0000-0000-0000F38A0000}"/>
    <cellStyle name="T_Book1 2 4 2" xfId="35568" xr:uid="{00000000-0005-0000-0000-0000F48A0000}"/>
    <cellStyle name="T_Book1 2 4 2 2" xfId="35569" xr:uid="{00000000-0005-0000-0000-0000F58A0000}"/>
    <cellStyle name="T_Book1 2 4 3" xfId="35570" xr:uid="{00000000-0005-0000-0000-0000F68A0000}"/>
    <cellStyle name="T_Book1 2 5" xfId="35571" xr:uid="{00000000-0005-0000-0000-0000F78A0000}"/>
    <cellStyle name="T_Book1 2 5 2" xfId="35572" xr:uid="{00000000-0005-0000-0000-0000F88A0000}"/>
    <cellStyle name="T_Book1 2 6" xfId="35573" xr:uid="{00000000-0005-0000-0000-0000F98A0000}"/>
    <cellStyle name="T_Book1 2 7" xfId="35574" xr:uid="{00000000-0005-0000-0000-0000FA8A0000}"/>
    <cellStyle name="T_Book1 20" xfId="35575" xr:uid="{00000000-0005-0000-0000-0000FB8A0000}"/>
    <cellStyle name="T_Book1 21" xfId="35576" xr:uid="{00000000-0005-0000-0000-0000FC8A0000}"/>
    <cellStyle name="T_Book1 3" xfId="35577" xr:uid="{00000000-0005-0000-0000-0000FD8A0000}"/>
    <cellStyle name="T_Book1 3 2" xfId="35578" xr:uid="{00000000-0005-0000-0000-0000FE8A0000}"/>
    <cellStyle name="T_Book1 3 2 2" xfId="35579" xr:uid="{00000000-0005-0000-0000-0000FF8A0000}"/>
    <cellStyle name="T_Book1 3 2 2 2" xfId="35580" xr:uid="{00000000-0005-0000-0000-0000008B0000}"/>
    <cellStyle name="T_Book1 3 2 2 2 2" xfId="35581" xr:uid="{00000000-0005-0000-0000-0000018B0000}"/>
    <cellStyle name="T_Book1 3 2 2 3" xfId="35582" xr:uid="{00000000-0005-0000-0000-0000028B0000}"/>
    <cellStyle name="T_Book1 3 2 3" xfId="35583" xr:uid="{00000000-0005-0000-0000-0000038B0000}"/>
    <cellStyle name="T_Book1 3 2 3 2" xfId="35584" xr:uid="{00000000-0005-0000-0000-0000048B0000}"/>
    <cellStyle name="T_Book1 3 2 4" xfId="35585" xr:uid="{00000000-0005-0000-0000-0000058B0000}"/>
    <cellStyle name="T_Book1 3 3" xfId="35586" xr:uid="{00000000-0005-0000-0000-0000068B0000}"/>
    <cellStyle name="T_Book1 3 3 2" xfId="35587" xr:uid="{00000000-0005-0000-0000-0000078B0000}"/>
    <cellStyle name="T_Book1 3 3 2 2" xfId="35588" xr:uid="{00000000-0005-0000-0000-0000088B0000}"/>
    <cellStyle name="T_Book1 3 3 2 2 2" xfId="35589" xr:uid="{00000000-0005-0000-0000-0000098B0000}"/>
    <cellStyle name="T_Book1 3 3 2 3" xfId="35590" xr:uid="{00000000-0005-0000-0000-00000A8B0000}"/>
    <cellStyle name="T_Book1 3 3 3" xfId="35591" xr:uid="{00000000-0005-0000-0000-00000B8B0000}"/>
    <cellStyle name="T_Book1 3 3 3 2" xfId="35592" xr:uid="{00000000-0005-0000-0000-00000C8B0000}"/>
    <cellStyle name="T_Book1 3 3 4" xfId="35593" xr:uid="{00000000-0005-0000-0000-00000D8B0000}"/>
    <cellStyle name="T_Book1 3 4" xfId="35594" xr:uid="{00000000-0005-0000-0000-00000E8B0000}"/>
    <cellStyle name="T_Book1 3 4 2" xfId="35595" xr:uid="{00000000-0005-0000-0000-00000F8B0000}"/>
    <cellStyle name="T_Book1 3 4 2 2" xfId="35596" xr:uid="{00000000-0005-0000-0000-0000108B0000}"/>
    <cellStyle name="T_Book1 3 4 3" xfId="35597" xr:uid="{00000000-0005-0000-0000-0000118B0000}"/>
    <cellStyle name="T_Book1 3 5" xfId="35598" xr:uid="{00000000-0005-0000-0000-0000128B0000}"/>
    <cellStyle name="T_Book1 3 5 2" xfId="35599" xr:uid="{00000000-0005-0000-0000-0000138B0000}"/>
    <cellStyle name="T_Book1 3 6" xfId="35600" xr:uid="{00000000-0005-0000-0000-0000148B0000}"/>
    <cellStyle name="T_Book1 3 7" xfId="35601" xr:uid="{00000000-0005-0000-0000-0000158B0000}"/>
    <cellStyle name="T_Book1 4" xfId="35602" xr:uid="{00000000-0005-0000-0000-0000168B0000}"/>
    <cellStyle name="T_Book1 4 2" xfId="35603" xr:uid="{00000000-0005-0000-0000-0000178B0000}"/>
    <cellStyle name="T_Book1 4 2 2" xfId="35604" xr:uid="{00000000-0005-0000-0000-0000188B0000}"/>
    <cellStyle name="T_Book1 4 2 2 2" xfId="35605" xr:uid="{00000000-0005-0000-0000-0000198B0000}"/>
    <cellStyle name="T_Book1 4 2 3" xfId="35606" xr:uid="{00000000-0005-0000-0000-00001A8B0000}"/>
    <cellStyle name="T_Book1 4 3" xfId="35607" xr:uid="{00000000-0005-0000-0000-00001B8B0000}"/>
    <cellStyle name="T_Book1 4 3 2" xfId="35608" xr:uid="{00000000-0005-0000-0000-00001C8B0000}"/>
    <cellStyle name="T_Book1 4 4" xfId="35609" xr:uid="{00000000-0005-0000-0000-00001D8B0000}"/>
    <cellStyle name="T_Book1 5" xfId="35610" xr:uid="{00000000-0005-0000-0000-00001E8B0000}"/>
    <cellStyle name="T_Book1 5 2" xfId="35611" xr:uid="{00000000-0005-0000-0000-00001F8B0000}"/>
    <cellStyle name="T_Book1 5 2 2" xfId="35612" xr:uid="{00000000-0005-0000-0000-0000208B0000}"/>
    <cellStyle name="T_Book1 5 2 2 2" xfId="35613" xr:uid="{00000000-0005-0000-0000-0000218B0000}"/>
    <cellStyle name="T_Book1 5 2 3" xfId="35614" xr:uid="{00000000-0005-0000-0000-0000228B0000}"/>
    <cellStyle name="T_Book1 5 3" xfId="35615" xr:uid="{00000000-0005-0000-0000-0000238B0000}"/>
    <cellStyle name="T_Book1 5 3 2" xfId="35616" xr:uid="{00000000-0005-0000-0000-0000248B0000}"/>
    <cellStyle name="T_Book1 5 4" xfId="35617" xr:uid="{00000000-0005-0000-0000-0000258B0000}"/>
    <cellStyle name="T_Book1 6" xfId="35618" xr:uid="{00000000-0005-0000-0000-0000268B0000}"/>
    <cellStyle name="T_Book1 6 2" xfId="35619" xr:uid="{00000000-0005-0000-0000-0000278B0000}"/>
    <cellStyle name="T_Book1 6 2 2" xfId="35620" xr:uid="{00000000-0005-0000-0000-0000288B0000}"/>
    <cellStyle name="T_Book1 6 2 3" xfId="35621" xr:uid="{00000000-0005-0000-0000-0000298B0000}"/>
    <cellStyle name="T_Book1 6 2 4" xfId="35622" xr:uid="{00000000-0005-0000-0000-00002A8B0000}"/>
    <cellStyle name="T_Book1 6 3" xfId="35623" xr:uid="{00000000-0005-0000-0000-00002B8B0000}"/>
    <cellStyle name="T_Book1 7" xfId="35624" xr:uid="{00000000-0005-0000-0000-00002C8B0000}"/>
    <cellStyle name="T_Book1 7 2" xfId="35625" xr:uid="{00000000-0005-0000-0000-00002D8B0000}"/>
    <cellStyle name="T_Book1 7 2 2" xfId="35626" xr:uid="{00000000-0005-0000-0000-00002E8B0000}"/>
    <cellStyle name="T_Book1 7 2 3" xfId="35627" xr:uid="{00000000-0005-0000-0000-00002F8B0000}"/>
    <cellStyle name="T_Book1 7 2 4" xfId="35628" xr:uid="{00000000-0005-0000-0000-0000308B0000}"/>
    <cellStyle name="T_Book1 7 3" xfId="35629" xr:uid="{00000000-0005-0000-0000-0000318B0000}"/>
    <cellStyle name="T_Book1 8" xfId="35630" xr:uid="{00000000-0005-0000-0000-0000328B0000}"/>
    <cellStyle name="T_Book1 8 2" xfId="35631" xr:uid="{00000000-0005-0000-0000-0000338B0000}"/>
    <cellStyle name="T_Book1 8 2 2" xfId="35632" xr:uid="{00000000-0005-0000-0000-0000348B0000}"/>
    <cellStyle name="T_Book1 8 2 3" xfId="35633" xr:uid="{00000000-0005-0000-0000-0000358B0000}"/>
    <cellStyle name="T_Book1 8 2 4" xfId="35634" xr:uid="{00000000-0005-0000-0000-0000368B0000}"/>
    <cellStyle name="T_Book1 8 3" xfId="35635" xr:uid="{00000000-0005-0000-0000-0000378B0000}"/>
    <cellStyle name="T_Book1 9" xfId="35636" xr:uid="{00000000-0005-0000-0000-0000388B0000}"/>
    <cellStyle name="T_Book1 9 2" xfId="35637" xr:uid="{00000000-0005-0000-0000-0000398B0000}"/>
    <cellStyle name="T_Book1 9 2 2" xfId="35638" xr:uid="{00000000-0005-0000-0000-00003A8B0000}"/>
    <cellStyle name="T_Book1 9 2 3" xfId="35639" xr:uid="{00000000-0005-0000-0000-00003B8B0000}"/>
    <cellStyle name="T_Book1 9 2 4" xfId="35640" xr:uid="{00000000-0005-0000-0000-00003C8B0000}"/>
    <cellStyle name="T_Book1 9 3" xfId="35641" xr:uid="{00000000-0005-0000-0000-00003D8B0000}"/>
    <cellStyle name="T_Book1_!1 1 bao cao giao KH ve HTCMT vung TNB   12-12-2011" xfId="35642" xr:uid="{00000000-0005-0000-0000-00003E8B0000}"/>
    <cellStyle name="T_Book1_!1 1 bao cao giao KH ve HTCMT vung TNB   12-12-2011 2" xfId="35643" xr:uid="{00000000-0005-0000-0000-00003F8B0000}"/>
    <cellStyle name="T_Book1_!1 1 bao cao giao KH ve HTCMT vung TNB   12-12-2011 2 2" xfId="35644" xr:uid="{00000000-0005-0000-0000-0000408B0000}"/>
    <cellStyle name="T_Book1_!1 1 bao cao giao KH ve HTCMT vung TNB   12-12-2011 2 2 2" xfId="35645" xr:uid="{00000000-0005-0000-0000-0000418B0000}"/>
    <cellStyle name="T_Book1_!1 1 bao cao giao KH ve HTCMT vung TNB   12-12-2011 2 2 2 2" xfId="35646" xr:uid="{00000000-0005-0000-0000-0000428B0000}"/>
    <cellStyle name="T_Book1_!1 1 bao cao giao KH ve HTCMT vung TNB   12-12-2011 2 2 2 2 2" xfId="35647" xr:uid="{00000000-0005-0000-0000-0000438B0000}"/>
    <cellStyle name="T_Book1_!1 1 bao cao giao KH ve HTCMT vung TNB   12-12-2011 2 2 2 3" xfId="35648" xr:uid="{00000000-0005-0000-0000-0000448B0000}"/>
    <cellStyle name="T_Book1_!1 1 bao cao giao KH ve HTCMT vung TNB   12-12-2011 2 2 3" xfId="35649" xr:uid="{00000000-0005-0000-0000-0000458B0000}"/>
    <cellStyle name="T_Book1_!1 1 bao cao giao KH ve HTCMT vung TNB   12-12-2011 2 2 3 2" xfId="35650" xr:uid="{00000000-0005-0000-0000-0000468B0000}"/>
    <cellStyle name="T_Book1_!1 1 bao cao giao KH ve HTCMT vung TNB   12-12-2011 2 2 4" xfId="35651" xr:uid="{00000000-0005-0000-0000-0000478B0000}"/>
    <cellStyle name="T_Book1_!1 1 bao cao giao KH ve HTCMT vung TNB   12-12-2011 2 3" xfId="35652" xr:uid="{00000000-0005-0000-0000-0000488B0000}"/>
    <cellStyle name="T_Book1_!1 1 bao cao giao KH ve HTCMT vung TNB   12-12-2011 2 3 2" xfId="35653" xr:uid="{00000000-0005-0000-0000-0000498B0000}"/>
    <cellStyle name="T_Book1_!1 1 bao cao giao KH ve HTCMT vung TNB   12-12-2011 2 3 2 2" xfId="35654" xr:uid="{00000000-0005-0000-0000-00004A8B0000}"/>
    <cellStyle name="T_Book1_!1 1 bao cao giao KH ve HTCMT vung TNB   12-12-2011 2 3 2 2 2" xfId="35655" xr:uid="{00000000-0005-0000-0000-00004B8B0000}"/>
    <cellStyle name="T_Book1_!1 1 bao cao giao KH ve HTCMT vung TNB   12-12-2011 2 3 2 3" xfId="35656" xr:uid="{00000000-0005-0000-0000-00004C8B0000}"/>
    <cellStyle name="T_Book1_!1 1 bao cao giao KH ve HTCMT vung TNB   12-12-2011 2 3 3" xfId="35657" xr:uid="{00000000-0005-0000-0000-00004D8B0000}"/>
    <cellStyle name="T_Book1_!1 1 bao cao giao KH ve HTCMT vung TNB   12-12-2011 2 3 3 2" xfId="35658" xr:uid="{00000000-0005-0000-0000-00004E8B0000}"/>
    <cellStyle name="T_Book1_!1 1 bao cao giao KH ve HTCMT vung TNB   12-12-2011 2 3 4" xfId="35659" xr:uid="{00000000-0005-0000-0000-00004F8B0000}"/>
    <cellStyle name="T_Book1_!1 1 bao cao giao KH ve HTCMT vung TNB   12-12-2011 2 4" xfId="35660" xr:uid="{00000000-0005-0000-0000-0000508B0000}"/>
    <cellStyle name="T_Book1_!1 1 bao cao giao KH ve HTCMT vung TNB   12-12-2011 2 4 2" xfId="35661" xr:uid="{00000000-0005-0000-0000-0000518B0000}"/>
    <cellStyle name="T_Book1_!1 1 bao cao giao KH ve HTCMT vung TNB   12-12-2011 2 4 2 2" xfId="35662" xr:uid="{00000000-0005-0000-0000-0000528B0000}"/>
    <cellStyle name="T_Book1_!1 1 bao cao giao KH ve HTCMT vung TNB   12-12-2011 2 4 3" xfId="35663" xr:uid="{00000000-0005-0000-0000-0000538B0000}"/>
    <cellStyle name="T_Book1_!1 1 bao cao giao KH ve HTCMT vung TNB   12-12-2011 2 5" xfId="35664" xr:uid="{00000000-0005-0000-0000-0000548B0000}"/>
    <cellStyle name="T_Book1_!1 1 bao cao giao KH ve HTCMT vung TNB   12-12-2011 2 5 2" xfId="35665" xr:uid="{00000000-0005-0000-0000-0000558B0000}"/>
    <cellStyle name="T_Book1_!1 1 bao cao giao KH ve HTCMT vung TNB   12-12-2011 2 6" xfId="35666" xr:uid="{00000000-0005-0000-0000-0000568B0000}"/>
    <cellStyle name="T_Book1_!1 1 bao cao giao KH ve HTCMT vung TNB   12-12-2011 2 7" xfId="35667" xr:uid="{00000000-0005-0000-0000-0000578B0000}"/>
    <cellStyle name="T_Book1_!1 1 bao cao giao KH ve HTCMT vung TNB   12-12-2011 3" xfId="35668" xr:uid="{00000000-0005-0000-0000-0000588B0000}"/>
    <cellStyle name="T_Book1_!1 1 bao cao giao KH ve HTCMT vung TNB   12-12-2011 3 2" xfId="35669" xr:uid="{00000000-0005-0000-0000-0000598B0000}"/>
    <cellStyle name="T_Book1_!1 1 bao cao giao KH ve HTCMT vung TNB   12-12-2011 3 2 2" xfId="35670" xr:uid="{00000000-0005-0000-0000-00005A8B0000}"/>
    <cellStyle name="T_Book1_!1 1 bao cao giao KH ve HTCMT vung TNB   12-12-2011 3 2 2 2" xfId="35671" xr:uid="{00000000-0005-0000-0000-00005B8B0000}"/>
    <cellStyle name="T_Book1_!1 1 bao cao giao KH ve HTCMT vung TNB   12-12-2011 3 2 3" xfId="35672" xr:uid="{00000000-0005-0000-0000-00005C8B0000}"/>
    <cellStyle name="T_Book1_!1 1 bao cao giao KH ve HTCMT vung TNB   12-12-2011 3 3" xfId="35673" xr:uid="{00000000-0005-0000-0000-00005D8B0000}"/>
    <cellStyle name="T_Book1_!1 1 bao cao giao KH ve HTCMT vung TNB   12-12-2011 3 3 2" xfId="35674" xr:uid="{00000000-0005-0000-0000-00005E8B0000}"/>
    <cellStyle name="T_Book1_!1 1 bao cao giao KH ve HTCMT vung TNB   12-12-2011 3 4" xfId="35675" xr:uid="{00000000-0005-0000-0000-00005F8B0000}"/>
    <cellStyle name="T_Book1_!1 1 bao cao giao KH ve HTCMT vung TNB   12-12-2011 4" xfId="35676" xr:uid="{00000000-0005-0000-0000-0000608B0000}"/>
    <cellStyle name="T_Book1_!1 1 bao cao giao KH ve HTCMT vung TNB   12-12-2011 4 2" xfId="35677" xr:uid="{00000000-0005-0000-0000-0000618B0000}"/>
    <cellStyle name="T_Book1_!1 1 bao cao giao KH ve HTCMT vung TNB   12-12-2011 4 2 2" xfId="35678" xr:uid="{00000000-0005-0000-0000-0000628B0000}"/>
    <cellStyle name="T_Book1_!1 1 bao cao giao KH ve HTCMT vung TNB   12-12-2011 4 2 2 2" xfId="35679" xr:uid="{00000000-0005-0000-0000-0000638B0000}"/>
    <cellStyle name="T_Book1_!1 1 bao cao giao KH ve HTCMT vung TNB   12-12-2011 4 2 3" xfId="35680" xr:uid="{00000000-0005-0000-0000-0000648B0000}"/>
    <cellStyle name="T_Book1_!1 1 bao cao giao KH ve HTCMT vung TNB   12-12-2011 4 3" xfId="35681" xr:uid="{00000000-0005-0000-0000-0000658B0000}"/>
    <cellStyle name="T_Book1_!1 1 bao cao giao KH ve HTCMT vung TNB   12-12-2011 4 3 2" xfId="35682" xr:uid="{00000000-0005-0000-0000-0000668B0000}"/>
    <cellStyle name="T_Book1_!1 1 bao cao giao KH ve HTCMT vung TNB   12-12-2011 4 4" xfId="35683" xr:uid="{00000000-0005-0000-0000-0000678B0000}"/>
    <cellStyle name="T_Book1_!1 1 bao cao giao KH ve HTCMT vung TNB   12-12-2011 5" xfId="35684" xr:uid="{00000000-0005-0000-0000-0000688B0000}"/>
    <cellStyle name="T_Book1_!1 1 bao cao giao KH ve HTCMT vung TNB   12-12-2011 5 2" xfId="35685" xr:uid="{00000000-0005-0000-0000-0000698B0000}"/>
    <cellStyle name="T_Book1_!1 1 bao cao giao KH ve HTCMT vung TNB   12-12-2011 5 2 2" xfId="35686" xr:uid="{00000000-0005-0000-0000-00006A8B0000}"/>
    <cellStyle name="T_Book1_!1 1 bao cao giao KH ve HTCMT vung TNB   12-12-2011 5 3" xfId="35687" xr:uid="{00000000-0005-0000-0000-00006B8B0000}"/>
    <cellStyle name="T_Book1_!1 1 bao cao giao KH ve HTCMT vung TNB   12-12-2011 6" xfId="35688" xr:uid="{00000000-0005-0000-0000-00006C8B0000}"/>
    <cellStyle name="T_Book1_!1 1 bao cao giao KH ve HTCMT vung TNB   12-12-2011 6 2" xfId="35689" xr:uid="{00000000-0005-0000-0000-00006D8B0000}"/>
    <cellStyle name="T_Book1_!1 1 bao cao giao KH ve HTCMT vung TNB   12-12-2011 7" xfId="35690" xr:uid="{00000000-0005-0000-0000-00006E8B0000}"/>
    <cellStyle name="T_Book1_!1 1 bao cao giao KH ve HTCMT vung TNB   12-12-2011 8" xfId="35691" xr:uid="{00000000-0005-0000-0000-00006F8B0000}"/>
    <cellStyle name="T_Book1_1" xfId="35692" xr:uid="{00000000-0005-0000-0000-0000708B0000}"/>
    <cellStyle name="T_Book1_1 10" xfId="35693" xr:uid="{00000000-0005-0000-0000-0000718B0000}"/>
    <cellStyle name="T_Book1_1 10 2" xfId="35694" xr:uid="{00000000-0005-0000-0000-0000728B0000}"/>
    <cellStyle name="T_Book1_1 10 2 2" xfId="35695" xr:uid="{00000000-0005-0000-0000-0000738B0000}"/>
    <cellStyle name="T_Book1_1 10 2 3" xfId="35696" xr:uid="{00000000-0005-0000-0000-0000748B0000}"/>
    <cellStyle name="T_Book1_1 10 2 4" xfId="35697" xr:uid="{00000000-0005-0000-0000-0000758B0000}"/>
    <cellStyle name="T_Book1_1 10 3" xfId="35698" xr:uid="{00000000-0005-0000-0000-0000768B0000}"/>
    <cellStyle name="T_Book1_1 11" xfId="35699" xr:uid="{00000000-0005-0000-0000-0000778B0000}"/>
    <cellStyle name="T_Book1_1 11 2" xfId="35700" xr:uid="{00000000-0005-0000-0000-0000788B0000}"/>
    <cellStyle name="T_Book1_1 11 2 2" xfId="35701" xr:uid="{00000000-0005-0000-0000-0000798B0000}"/>
    <cellStyle name="T_Book1_1 11 2 3" xfId="35702" xr:uid="{00000000-0005-0000-0000-00007A8B0000}"/>
    <cellStyle name="T_Book1_1 11 2 4" xfId="35703" xr:uid="{00000000-0005-0000-0000-00007B8B0000}"/>
    <cellStyle name="T_Book1_1 11 3" xfId="35704" xr:uid="{00000000-0005-0000-0000-00007C8B0000}"/>
    <cellStyle name="T_Book1_1 12" xfId="35705" xr:uid="{00000000-0005-0000-0000-00007D8B0000}"/>
    <cellStyle name="T_Book1_1 12 2" xfId="35706" xr:uid="{00000000-0005-0000-0000-00007E8B0000}"/>
    <cellStyle name="T_Book1_1 12 2 2" xfId="35707" xr:uid="{00000000-0005-0000-0000-00007F8B0000}"/>
    <cellStyle name="T_Book1_1 12 2 3" xfId="35708" xr:uid="{00000000-0005-0000-0000-0000808B0000}"/>
    <cellStyle name="T_Book1_1 12 2 4" xfId="35709" xr:uid="{00000000-0005-0000-0000-0000818B0000}"/>
    <cellStyle name="T_Book1_1 12 3" xfId="35710" xr:uid="{00000000-0005-0000-0000-0000828B0000}"/>
    <cellStyle name="T_Book1_1 13" xfId="35711" xr:uid="{00000000-0005-0000-0000-0000838B0000}"/>
    <cellStyle name="T_Book1_1 13 2" xfId="35712" xr:uid="{00000000-0005-0000-0000-0000848B0000}"/>
    <cellStyle name="T_Book1_1 13 2 2" xfId="35713" xr:uid="{00000000-0005-0000-0000-0000858B0000}"/>
    <cellStyle name="T_Book1_1 13 2 3" xfId="35714" xr:uid="{00000000-0005-0000-0000-0000868B0000}"/>
    <cellStyle name="T_Book1_1 13 2 4" xfId="35715" xr:uid="{00000000-0005-0000-0000-0000878B0000}"/>
    <cellStyle name="T_Book1_1 13 3" xfId="35716" xr:uid="{00000000-0005-0000-0000-0000888B0000}"/>
    <cellStyle name="T_Book1_1 14" xfId="35717" xr:uid="{00000000-0005-0000-0000-0000898B0000}"/>
    <cellStyle name="T_Book1_1 14 2" xfId="35718" xr:uid="{00000000-0005-0000-0000-00008A8B0000}"/>
    <cellStyle name="T_Book1_1 14 2 2" xfId="35719" xr:uid="{00000000-0005-0000-0000-00008B8B0000}"/>
    <cellStyle name="T_Book1_1 14 2 3" xfId="35720" xr:uid="{00000000-0005-0000-0000-00008C8B0000}"/>
    <cellStyle name="T_Book1_1 14 2 4" xfId="35721" xr:uid="{00000000-0005-0000-0000-00008D8B0000}"/>
    <cellStyle name="T_Book1_1 14 3" xfId="35722" xr:uid="{00000000-0005-0000-0000-00008E8B0000}"/>
    <cellStyle name="T_Book1_1 15" xfId="35723" xr:uid="{00000000-0005-0000-0000-00008F8B0000}"/>
    <cellStyle name="T_Book1_1 15 2" xfId="35724" xr:uid="{00000000-0005-0000-0000-0000908B0000}"/>
    <cellStyle name="T_Book1_1 15 2 2" xfId="35725" xr:uid="{00000000-0005-0000-0000-0000918B0000}"/>
    <cellStyle name="T_Book1_1 15 2 3" xfId="35726" xr:uid="{00000000-0005-0000-0000-0000928B0000}"/>
    <cellStyle name="T_Book1_1 15 2 4" xfId="35727" xr:uid="{00000000-0005-0000-0000-0000938B0000}"/>
    <cellStyle name="T_Book1_1 15 3" xfId="35728" xr:uid="{00000000-0005-0000-0000-0000948B0000}"/>
    <cellStyle name="T_Book1_1 16" xfId="35729" xr:uid="{00000000-0005-0000-0000-0000958B0000}"/>
    <cellStyle name="T_Book1_1 16 2" xfId="35730" xr:uid="{00000000-0005-0000-0000-0000968B0000}"/>
    <cellStyle name="T_Book1_1 16 2 2" xfId="35731" xr:uid="{00000000-0005-0000-0000-0000978B0000}"/>
    <cellStyle name="T_Book1_1 16 2 3" xfId="35732" xr:uid="{00000000-0005-0000-0000-0000988B0000}"/>
    <cellStyle name="T_Book1_1 16 2 4" xfId="35733" xr:uid="{00000000-0005-0000-0000-0000998B0000}"/>
    <cellStyle name="T_Book1_1 16 3" xfId="35734" xr:uid="{00000000-0005-0000-0000-00009A8B0000}"/>
    <cellStyle name="T_Book1_1 17" xfId="35735" xr:uid="{00000000-0005-0000-0000-00009B8B0000}"/>
    <cellStyle name="T_Book1_1 17 2" xfId="35736" xr:uid="{00000000-0005-0000-0000-00009C8B0000}"/>
    <cellStyle name="T_Book1_1 17 2 2" xfId="35737" xr:uid="{00000000-0005-0000-0000-00009D8B0000}"/>
    <cellStyle name="T_Book1_1 17 2 3" xfId="35738" xr:uid="{00000000-0005-0000-0000-00009E8B0000}"/>
    <cellStyle name="T_Book1_1 17 2 4" xfId="35739" xr:uid="{00000000-0005-0000-0000-00009F8B0000}"/>
    <cellStyle name="T_Book1_1 17 3" xfId="35740" xr:uid="{00000000-0005-0000-0000-0000A08B0000}"/>
    <cellStyle name="T_Book1_1 18" xfId="35741" xr:uid="{00000000-0005-0000-0000-0000A18B0000}"/>
    <cellStyle name="T_Book1_1 18 2" xfId="35742" xr:uid="{00000000-0005-0000-0000-0000A28B0000}"/>
    <cellStyle name="T_Book1_1 18 2 2" xfId="35743" xr:uid="{00000000-0005-0000-0000-0000A38B0000}"/>
    <cellStyle name="T_Book1_1 18 2 3" xfId="35744" xr:uid="{00000000-0005-0000-0000-0000A48B0000}"/>
    <cellStyle name="T_Book1_1 18 2 4" xfId="35745" xr:uid="{00000000-0005-0000-0000-0000A58B0000}"/>
    <cellStyle name="T_Book1_1 18 3" xfId="35746" xr:uid="{00000000-0005-0000-0000-0000A68B0000}"/>
    <cellStyle name="T_Book1_1 19" xfId="35747" xr:uid="{00000000-0005-0000-0000-0000A78B0000}"/>
    <cellStyle name="T_Book1_1 19 2" xfId="35748" xr:uid="{00000000-0005-0000-0000-0000A88B0000}"/>
    <cellStyle name="T_Book1_1 2" xfId="35749" xr:uid="{00000000-0005-0000-0000-0000A98B0000}"/>
    <cellStyle name="T_Book1_1 2 2" xfId="35750" xr:uid="{00000000-0005-0000-0000-0000AA8B0000}"/>
    <cellStyle name="T_Book1_1 2 2 2" xfId="35751" xr:uid="{00000000-0005-0000-0000-0000AB8B0000}"/>
    <cellStyle name="T_Book1_1 2 2 2 2" xfId="35752" xr:uid="{00000000-0005-0000-0000-0000AC8B0000}"/>
    <cellStyle name="T_Book1_1 2 2 2 2 2" xfId="35753" xr:uid="{00000000-0005-0000-0000-0000AD8B0000}"/>
    <cellStyle name="T_Book1_1 2 2 2 3" xfId="35754" xr:uid="{00000000-0005-0000-0000-0000AE8B0000}"/>
    <cellStyle name="T_Book1_1 2 2 3" xfId="35755" xr:uid="{00000000-0005-0000-0000-0000AF8B0000}"/>
    <cellStyle name="T_Book1_1 2 2 3 2" xfId="35756" xr:uid="{00000000-0005-0000-0000-0000B08B0000}"/>
    <cellStyle name="T_Book1_1 2 2 4" xfId="35757" xr:uid="{00000000-0005-0000-0000-0000B18B0000}"/>
    <cellStyle name="T_Book1_1 2 3" xfId="35758" xr:uid="{00000000-0005-0000-0000-0000B28B0000}"/>
    <cellStyle name="T_Book1_1 2 3 2" xfId="35759" xr:uid="{00000000-0005-0000-0000-0000B38B0000}"/>
    <cellStyle name="T_Book1_1 2 3 2 2" xfId="35760" xr:uid="{00000000-0005-0000-0000-0000B48B0000}"/>
    <cellStyle name="T_Book1_1 2 3 2 2 2" xfId="35761" xr:uid="{00000000-0005-0000-0000-0000B58B0000}"/>
    <cellStyle name="T_Book1_1 2 3 2 3" xfId="35762" xr:uid="{00000000-0005-0000-0000-0000B68B0000}"/>
    <cellStyle name="T_Book1_1 2 3 3" xfId="35763" xr:uid="{00000000-0005-0000-0000-0000B78B0000}"/>
    <cellStyle name="T_Book1_1 2 3 3 2" xfId="35764" xr:uid="{00000000-0005-0000-0000-0000B88B0000}"/>
    <cellStyle name="T_Book1_1 2 3 4" xfId="35765" xr:uid="{00000000-0005-0000-0000-0000B98B0000}"/>
    <cellStyle name="T_Book1_1 2 4" xfId="35766" xr:uid="{00000000-0005-0000-0000-0000BA8B0000}"/>
    <cellStyle name="T_Book1_1 2 4 2" xfId="35767" xr:uid="{00000000-0005-0000-0000-0000BB8B0000}"/>
    <cellStyle name="T_Book1_1 2 4 2 2" xfId="35768" xr:uid="{00000000-0005-0000-0000-0000BC8B0000}"/>
    <cellStyle name="T_Book1_1 2 4 3" xfId="35769" xr:uid="{00000000-0005-0000-0000-0000BD8B0000}"/>
    <cellStyle name="T_Book1_1 2 5" xfId="35770" xr:uid="{00000000-0005-0000-0000-0000BE8B0000}"/>
    <cellStyle name="T_Book1_1 2 5 2" xfId="35771" xr:uid="{00000000-0005-0000-0000-0000BF8B0000}"/>
    <cellStyle name="T_Book1_1 2 6" xfId="35772" xr:uid="{00000000-0005-0000-0000-0000C08B0000}"/>
    <cellStyle name="T_Book1_1 2 7" xfId="35773" xr:uid="{00000000-0005-0000-0000-0000C18B0000}"/>
    <cellStyle name="T_Book1_1 20" xfId="35774" xr:uid="{00000000-0005-0000-0000-0000C28B0000}"/>
    <cellStyle name="T_Book1_1 21" xfId="35775" xr:uid="{00000000-0005-0000-0000-0000C38B0000}"/>
    <cellStyle name="T_Book1_1 3" xfId="35776" xr:uid="{00000000-0005-0000-0000-0000C48B0000}"/>
    <cellStyle name="T_Book1_1 3 2" xfId="35777" xr:uid="{00000000-0005-0000-0000-0000C58B0000}"/>
    <cellStyle name="T_Book1_1 3 2 2" xfId="35778" xr:uid="{00000000-0005-0000-0000-0000C68B0000}"/>
    <cellStyle name="T_Book1_1 3 2 2 2" xfId="35779" xr:uid="{00000000-0005-0000-0000-0000C78B0000}"/>
    <cellStyle name="T_Book1_1 3 2 3" xfId="35780" xr:uid="{00000000-0005-0000-0000-0000C88B0000}"/>
    <cellStyle name="T_Book1_1 3 3" xfId="35781" xr:uid="{00000000-0005-0000-0000-0000C98B0000}"/>
    <cellStyle name="T_Book1_1 3 3 2" xfId="35782" xr:uid="{00000000-0005-0000-0000-0000CA8B0000}"/>
    <cellStyle name="T_Book1_1 3 4" xfId="35783" xr:uid="{00000000-0005-0000-0000-0000CB8B0000}"/>
    <cellStyle name="T_Book1_1 4" xfId="35784" xr:uid="{00000000-0005-0000-0000-0000CC8B0000}"/>
    <cellStyle name="T_Book1_1 4 2" xfId="35785" xr:uid="{00000000-0005-0000-0000-0000CD8B0000}"/>
    <cellStyle name="T_Book1_1 4 2 2" xfId="35786" xr:uid="{00000000-0005-0000-0000-0000CE8B0000}"/>
    <cellStyle name="T_Book1_1 4 2 2 2" xfId="35787" xr:uid="{00000000-0005-0000-0000-0000CF8B0000}"/>
    <cellStyle name="T_Book1_1 4 2 3" xfId="35788" xr:uid="{00000000-0005-0000-0000-0000D08B0000}"/>
    <cellStyle name="T_Book1_1 4 3" xfId="35789" xr:uid="{00000000-0005-0000-0000-0000D18B0000}"/>
    <cellStyle name="T_Book1_1 4 3 2" xfId="35790" xr:uid="{00000000-0005-0000-0000-0000D28B0000}"/>
    <cellStyle name="T_Book1_1 4 4" xfId="35791" xr:uid="{00000000-0005-0000-0000-0000D38B0000}"/>
    <cellStyle name="T_Book1_1 5" xfId="35792" xr:uid="{00000000-0005-0000-0000-0000D48B0000}"/>
    <cellStyle name="T_Book1_1 5 2" xfId="35793" xr:uid="{00000000-0005-0000-0000-0000D58B0000}"/>
    <cellStyle name="T_Book1_1 5 2 2" xfId="35794" xr:uid="{00000000-0005-0000-0000-0000D68B0000}"/>
    <cellStyle name="T_Book1_1 5 2 3" xfId="35795" xr:uid="{00000000-0005-0000-0000-0000D78B0000}"/>
    <cellStyle name="T_Book1_1 5 2 4" xfId="35796" xr:uid="{00000000-0005-0000-0000-0000D88B0000}"/>
    <cellStyle name="T_Book1_1 5 3" xfId="35797" xr:uid="{00000000-0005-0000-0000-0000D98B0000}"/>
    <cellStyle name="T_Book1_1 6" xfId="35798" xr:uid="{00000000-0005-0000-0000-0000DA8B0000}"/>
    <cellStyle name="T_Book1_1 6 2" xfId="35799" xr:uid="{00000000-0005-0000-0000-0000DB8B0000}"/>
    <cellStyle name="T_Book1_1 6 2 2" xfId="35800" xr:uid="{00000000-0005-0000-0000-0000DC8B0000}"/>
    <cellStyle name="T_Book1_1 6 2 3" xfId="35801" xr:uid="{00000000-0005-0000-0000-0000DD8B0000}"/>
    <cellStyle name="T_Book1_1 6 2 4" xfId="35802" xr:uid="{00000000-0005-0000-0000-0000DE8B0000}"/>
    <cellStyle name="T_Book1_1 6 3" xfId="35803" xr:uid="{00000000-0005-0000-0000-0000DF8B0000}"/>
    <cellStyle name="T_Book1_1 7" xfId="35804" xr:uid="{00000000-0005-0000-0000-0000E08B0000}"/>
    <cellStyle name="T_Book1_1 7 2" xfId="35805" xr:uid="{00000000-0005-0000-0000-0000E18B0000}"/>
    <cellStyle name="T_Book1_1 7 2 2" xfId="35806" xr:uid="{00000000-0005-0000-0000-0000E28B0000}"/>
    <cellStyle name="T_Book1_1 7 2 3" xfId="35807" xr:uid="{00000000-0005-0000-0000-0000E38B0000}"/>
    <cellStyle name="T_Book1_1 7 2 4" xfId="35808" xr:uid="{00000000-0005-0000-0000-0000E48B0000}"/>
    <cellStyle name="T_Book1_1 7 3" xfId="35809" xr:uid="{00000000-0005-0000-0000-0000E58B0000}"/>
    <cellStyle name="T_Book1_1 8" xfId="35810" xr:uid="{00000000-0005-0000-0000-0000E68B0000}"/>
    <cellStyle name="T_Book1_1 8 2" xfId="35811" xr:uid="{00000000-0005-0000-0000-0000E78B0000}"/>
    <cellStyle name="T_Book1_1 8 2 2" xfId="35812" xr:uid="{00000000-0005-0000-0000-0000E88B0000}"/>
    <cellStyle name="T_Book1_1 8 2 3" xfId="35813" xr:uid="{00000000-0005-0000-0000-0000E98B0000}"/>
    <cellStyle name="T_Book1_1 8 2 4" xfId="35814" xr:uid="{00000000-0005-0000-0000-0000EA8B0000}"/>
    <cellStyle name="T_Book1_1 8 3" xfId="35815" xr:uid="{00000000-0005-0000-0000-0000EB8B0000}"/>
    <cellStyle name="T_Book1_1 9" xfId="35816" xr:uid="{00000000-0005-0000-0000-0000EC8B0000}"/>
    <cellStyle name="T_Book1_1 9 2" xfId="35817" xr:uid="{00000000-0005-0000-0000-0000ED8B0000}"/>
    <cellStyle name="T_Book1_1 9 2 2" xfId="35818" xr:uid="{00000000-0005-0000-0000-0000EE8B0000}"/>
    <cellStyle name="T_Book1_1 9 2 3" xfId="35819" xr:uid="{00000000-0005-0000-0000-0000EF8B0000}"/>
    <cellStyle name="T_Book1_1 9 2 4" xfId="35820" xr:uid="{00000000-0005-0000-0000-0000F08B0000}"/>
    <cellStyle name="T_Book1_1 9 3" xfId="35821" xr:uid="{00000000-0005-0000-0000-0000F18B0000}"/>
    <cellStyle name="T_Book1_1_Bieu tong hop nhu cau ung 2011 da chon loc -Mien nui" xfId="35822" xr:uid="{00000000-0005-0000-0000-0000F28B0000}"/>
    <cellStyle name="T_Book1_1_Bieu tong hop nhu cau ung 2011 da chon loc -Mien nui 2" xfId="35823" xr:uid="{00000000-0005-0000-0000-0000F38B0000}"/>
    <cellStyle name="T_Book1_1_Bieu tong hop nhu cau ung 2011 da chon loc -Mien nui 2 2" xfId="35824" xr:uid="{00000000-0005-0000-0000-0000F48B0000}"/>
    <cellStyle name="T_Book1_1_Bieu tong hop nhu cau ung 2011 da chon loc -Mien nui 2 2 2" xfId="35825" xr:uid="{00000000-0005-0000-0000-0000F58B0000}"/>
    <cellStyle name="T_Book1_1_Bieu tong hop nhu cau ung 2011 da chon loc -Mien nui 2 2 2 2" xfId="35826" xr:uid="{00000000-0005-0000-0000-0000F68B0000}"/>
    <cellStyle name="T_Book1_1_Bieu tong hop nhu cau ung 2011 da chon loc -Mien nui 2 2 2 2 2" xfId="35827" xr:uid="{00000000-0005-0000-0000-0000F78B0000}"/>
    <cellStyle name="T_Book1_1_Bieu tong hop nhu cau ung 2011 da chon loc -Mien nui 2 2 2 3" xfId="35828" xr:uid="{00000000-0005-0000-0000-0000F88B0000}"/>
    <cellStyle name="T_Book1_1_Bieu tong hop nhu cau ung 2011 da chon loc -Mien nui 2 2 3" xfId="35829" xr:uid="{00000000-0005-0000-0000-0000F98B0000}"/>
    <cellStyle name="T_Book1_1_Bieu tong hop nhu cau ung 2011 da chon loc -Mien nui 2 2 3 2" xfId="35830" xr:uid="{00000000-0005-0000-0000-0000FA8B0000}"/>
    <cellStyle name="T_Book1_1_Bieu tong hop nhu cau ung 2011 da chon loc -Mien nui 2 2 4" xfId="35831" xr:uid="{00000000-0005-0000-0000-0000FB8B0000}"/>
    <cellStyle name="T_Book1_1_Bieu tong hop nhu cau ung 2011 da chon loc -Mien nui 2 3" xfId="35832" xr:uid="{00000000-0005-0000-0000-0000FC8B0000}"/>
    <cellStyle name="T_Book1_1_Bieu tong hop nhu cau ung 2011 da chon loc -Mien nui 2 3 2" xfId="35833" xr:uid="{00000000-0005-0000-0000-0000FD8B0000}"/>
    <cellStyle name="T_Book1_1_Bieu tong hop nhu cau ung 2011 da chon loc -Mien nui 2 3 2 2" xfId="35834" xr:uid="{00000000-0005-0000-0000-0000FE8B0000}"/>
    <cellStyle name="T_Book1_1_Bieu tong hop nhu cau ung 2011 da chon loc -Mien nui 2 3 2 2 2" xfId="35835" xr:uid="{00000000-0005-0000-0000-0000FF8B0000}"/>
    <cellStyle name="T_Book1_1_Bieu tong hop nhu cau ung 2011 da chon loc -Mien nui 2 3 2 3" xfId="35836" xr:uid="{00000000-0005-0000-0000-0000008C0000}"/>
    <cellStyle name="T_Book1_1_Bieu tong hop nhu cau ung 2011 da chon loc -Mien nui 2 3 3" xfId="35837" xr:uid="{00000000-0005-0000-0000-0000018C0000}"/>
    <cellStyle name="T_Book1_1_Bieu tong hop nhu cau ung 2011 da chon loc -Mien nui 2 3 3 2" xfId="35838" xr:uid="{00000000-0005-0000-0000-0000028C0000}"/>
    <cellStyle name="T_Book1_1_Bieu tong hop nhu cau ung 2011 da chon loc -Mien nui 2 3 4" xfId="35839" xr:uid="{00000000-0005-0000-0000-0000038C0000}"/>
    <cellStyle name="T_Book1_1_Bieu tong hop nhu cau ung 2011 da chon loc -Mien nui 2 4" xfId="35840" xr:uid="{00000000-0005-0000-0000-0000048C0000}"/>
    <cellStyle name="T_Book1_1_Bieu tong hop nhu cau ung 2011 da chon loc -Mien nui 2 4 2" xfId="35841" xr:uid="{00000000-0005-0000-0000-0000058C0000}"/>
    <cellStyle name="T_Book1_1_Bieu tong hop nhu cau ung 2011 da chon loc -Mien nui 2 4 2 2" xfId="35842" xr:uid="{00000000-0005-0000-0000-0000068C0000}"/>
    <cellStyle name="T_Book1_1_Bieu tong hop nhu cau ung 2011 da chon loc -Mien nui 2 4 3" xfId="35843" xr:uid="{00000000-0005-0000-0000-0000078C0000}"/>
    <cellStyle name="T_Book1_1_Bieu tong hop nhu cau ung 2011 da chon loc -Mien nui 2 5" xfId="35844" xr:uid="{00000000-0005-0000-0000-0000088C0000}"/>
    <cellStyle name="T_Book1_1_Bieu tong hop nhu cau ung 2011 da chon loc -Mien nui 2 5 2" xfId="35845" xr:uid="{00000000-0005-0000-0000-0000098C0000}"/>
    <cellStyle name="T_Book1_1_Bieu tong hop nhu cau ung 2011 da chon loc -Mien nui 2 6" xfId="35846" xr:uid="{00000000-0005-0000-0000-00000A8C0000}"/>
    <cellStyle name="T_Book1_1_Bieu tong hop nhu cau ung 2011 da chon loc -Mien nui 2 7" xfId="35847" xr:uid="{00000000-0005-0000-0000-00000B8C0000}"/>
    <cellStyle name="T_Book1_1_Bieu tong hop nhu cau ung 2011 da chon loc -Mien nui 3" xfId="35848" xr:uid="{00000000-0005-0000-0000-00000C8C0000}"/>
    <cellStyle name="T_Book1_1_Bieu tong hop nhu cau ung 2011 da chon loc -Mien nui 3 2" xfId="35849" xr:uid="{00000000-0005-0000-0000-00000D8C0000}"/>
    <cellStyle name="T_Book1_1_Bieu tong hop nhu cau ung 2011 da chon loc -Mien nui 3 2 2" xfId="35850" xr:uid="{00000000-0005-0000-0000-00000E8C0000}"/>
    <cellStyle name="T_Book1_1_Bieu tong hop nhu cau ung 2011 da chon loc -Mien nui 3 2 2 2" xfId="35851" xr:uid="{00000000-0005-0000-0000-00000F8C0000}"/>
    <cellStyle name="T_Book1_1_Bieu tong hop nhu cau ung 2011 da chon loc -Mien nui 3 2 3" xfId="35852" xr:uid="{00000000-0005-0000-0000-0000108C0000}"/>
    <cellStyle name="T_Book1_1_Bieu tong hop nhu cau ung 2011 da chon loc -Mien nui 3 3" xfId="35853" xr:uid="{00000000-0005-0000-0000-0000118C0000}"/>
    <cellStyle name="T_Book1_1_Bieu tong hop nhu cau ung 2011 da chon loc -Mien nui 3 3 2" xfId="35854" xr:uid="{00000000-0005-0000-0000-0000128C0000}"/>
    <cellStyle name="T_Book1_1_Bieu tong hop nhu cau ung 2011 da chon loc -Mien nui 3 4" xfId="35855" xr:uid="{00000000-0005-0000-0000-0000138C0000}"/>
    <cellStyle name="T_Book1_1_Bieu tong hop nhu cau ung 2011 da chon loc -Mien nui 4" xfId="35856" xr:uid="{00000000-0005-0000-0000-0000148C0000}"/>
    <cellStyle name="T_Book1_1_Bieu tong hop nhu cau ung 2011 da chon loc -Mien nui 4 2" xfId="35857" xr:uid="{00000000-0005-0000-0000-0000158C0000}"/>
    <cellStyle name="T_Book1_1_Bieu tong hop nhu cau ung 2011 da chon loc -Mien nui 4 2 2" xfId="35858" xr:uid="{00000000-0005-0000-0000-0000168C0000}"/>
    <cellStyle name="T_Book1_1_Bieu tong hop nhu cau ung 2011 da chon loc -Mien nui 4 2 2 2" xfId="35859" xr:uid="{00000000-0005-0000-0000-0000178C0000}"/>
    <cellStyle name="T_Book1_1_Bieu tong hop nhu cau ung 2011 da chon loc -Mien nui 4 2 3" xfId="35860" xr:uid="{00000000-0005-0000-0000-0000188C0000}"/>
    <cellStyle name="T_Book1_1_Bieu tong hop nhu cau ung 2011 da chon loc -Mien nui 4 3" xfId="35861" xr:uid="{00000000-0005-0000-0000-0000198C0000}"/>
    <cellStyle name="T_Book1_1_Bieu tong hop nhu cau ung 2011 da chon loc -Mien nui 4 3 2" xfId="35862" xr:uid="{00000000-0005-0000-0000-00001A8C0000}"/>
    <cellStyle name="T_Book1_1_Bieu tong hop nhu cau ung 2011 da chon loc -Mien nui 4 4" xfId="35863" xr:uid="{00000000-0005-0000-0000-00001B8C0000}"/>
    <cellStyle name="T_Book1_1_Bieu tong hop nhu cau ung 2011 da chon loc -Mien nui 5" xfId="35864" xr:uid="{00000000-0005-0000-0000-00001C8C0000}"/>
    <cellStyle name="T_Book1_1_Bieu tong hop nhu cau ung 2011 da chon loc -Mien nui 5 2" xfId="35865" xr:uid="{00000000-0005-0000-0000-00001D8C0000}"/>
    <cellStyle name="T_Book1_1_Bieu tong hop nhu cau ung 2011 da chon loc -Mien nui 5 2 2" xfId="35866" xr:uid="{00000000-0005-0000-0000-00001E8C0000}"/>
    <cellStyle name="T_Book1_1_Bieu tong hop nhu cau ung 2011 da chon loc -Mien nui 5 3" xfId="35867" xr:uid="{00000000-0005-0000-0000-00001F8C0000}"/>
    <cellStyle name="T_Book1_1_Bieu tong hop nhu cau ung 2011 da chon loc -Mien nui 6" xfId="35868" xr:uid="{00000000-0005-0000-0000-0000208C0000}"/>
    <cellStyle name="T_Book1_1_Bieu tong hop nhu cau ung 2011 da chon loc -Mien nui 6 2" xfId="35869" xr:uid="{00000000-0005-0000-0000-0000218C0000}"/>
    <cellStyle name="T_Book1_1_Bieu tong hop nhu cau ung 2011 da chon loc -Mien nui 7" xfId="35870" xr:uid="{00000000-0005-0000-0000-0000228C0000}"/>
    <cellStyle name="T_Book1_1_Bieu tong hop nhu cau ung 2011 da chon loc -Mien nui 8" xfId="35871" xr:uid="{00000000-0005-0000-0000-0000238C0000}"/>
    <cellStyle name="T_Book1_1_Bieu tong hop nhu cau ung 2011 da chon loc -Mien nui_!1 1 bao cao giao KH ve HTCMT vung TNB   12-12-2011" xfId="35872" xr:uid="{00000000-0005-0000-0000-0000248C0000}"/>
    <cellStyle name="T_Book1_1_Bieu tong hop nhu cau ung 2011 da chon loc -Mien nui_!1 1 bao cao giao KH ve HTCMT vung TNB   12-12-2011 2" xfId="35873" xr:uid="{00000000-0005-0000-0000-0000258C0000}"/>
    <cellStyle name="T_Book1_1_Bieu tong hop nhu cau ung 2011 da chon loc -Mien nui_!1 1 bao cao giao KH ve HTCMT vung TNB   12-12-2011 2 2" xfId="35874" xr:uid="{00000000-0005-0000-0000-0000268C0000}"/>
    <cellStyle name="T_Book1_1_Bieu tong hop nhu cau ung 2011 da chon loc -Mien nui_!1 1 bao cao giao KH ve HTCMT vung TNB   12-12-2011 2 2 2" xfId="35875" xr:uid="{00000000-0005-0000-0000-0000278C0000}"/>
    <cellStyle name="T_Book1_1_Bieu tong hop nhu cau ung 2011 da chon loc -Mien nui_!1 1 bao cao giao KH ve HTCMT vung TNB   12-12-2011 2 2 2 2" xfId="35876" xr:uid="{00000000-0005-0000-0000-0000288C0000}"/>
    <cellStyle name="T_Book1_1_Bieu tong hop nhu cau ung 2011 da chon loc -Mien nui_!1 1 bao cao giao KH ve HTCMT vung TNB   12-12-2011 2 2 2 2 2" xfId="35877" xr:uid="{00000000-0005-0000-0000-0000298C0000}"/>
    <cellStyle name="T_Book1_1_Bieu tong hop nhu cau ung 2011 da chon loc -Mien nui_!1 1 bao cao giao KH ve HTCMT vung TNB   12-12-2011 2 2 2 3" xfId="35878" xr:uid="{00000000-0005-0000-0000-00002A8C0000}"/>
    <cellStyle name="T_Book1_1_Bieu tong hop nhu cau ung 2011 da chon loc -Mien nui_!1 1 bao cao giao KH ve HTCMT vung TNB   12-12-2011 2 2 3" xfId="35879" xr:uid="{00000000-0005-0000-0000-00002B8C0000}"/>
    <cellStyle name="T_Book1_1_Bieu tong hop nhu cau ung 2011 da chon loc -Mien nui_!1 1 bao cao giao KH ve HTCMT vung TNB   12-12-2011 2 2 3 2" xfId="35880" xr:uid="{00000000-0005-0000-0000-00002C8C0000}"/>
    <cellStyle name="T_Book1_1_Bieu tong hop nhu cau ung 2011 da chon loc -Mien nui_!1 1 bao cao giao KH ve HTCMT vung TNB   12-12-2011 2 2 4" xfId="35881" xr:uid="{00000000-0005-0000-0000-00002D8C0000}"/>
    <cellStyle name="T_Book1_1_Bieu tong hop nhu cau ung 2011 da chon loc -Mien nui_!1 1 bao cao giao KH ve HTCMT vung TNB   12-12-2011 2 3" xfId="35882" xr:uid="{00000000-0005-0000-0000-00002E8C0000}"/>
    <cellStyle name="T_Book1_1_Bieu tong hop nhu cau ung 2011 da chon loc -Mien nui_!1 1 bao cao giao KH ve HTCMT vung TNB   12-12-2011 2 3 2" xfId="35883" xr:uid="{00000000-0005-0000-0000-00002F8C0000}"/>
    <cellStyle name="T_Book1_1_Bieu tong hop nhu cau ung 2011 da chon loc -Mien nui_!1 1 bao cao giao KH ve HTCMT vung TNB   12-12-2011 2 3 2 2" xfId="35884" xr:uid="{00000000-0005-0000-0000-0000308C0000}"/>
    <cellStyle name="T_Book1_1_Bieu tong hop nhu cau ung 2011 da chon loc -Mien nui_!1 1 bao cao giao KH ve HTCMT vung TNB   12-12-2011 2 3 2 2 2" xfId="35885" xr:uid="{00000000-0005-0000-0000-0000318C0000}"/>
    <cellStyle name="T_Book1_1_Bieu tong hop nhu cau ung 2011 da chon loc -Mien nui_!1 1 bao cao giao KH ve HTCMT vung TNB   12-12-2011 2 3 2 3" xfId="35886" xr:uid="{00000000-0005-0000-0000-0000328C0000}"/>
    <cellStyle name="T_Book1_1_Bieu tong hop nhu cau ung 2011 da chon loc -Mien nui_!1 1 bao cao giao KH ve HTCMT vung TNB   12-12-2011 2 3 3" xfId="35887" xr:uid="{00000000-0005-0000-0000-0000338C0000}"/>
    <cellStyle name="T_Book1_1_Bieu tong hop nhu cau ung 2011 da chon loc -Mien nui_!1 1 bao cao giao KH ve HTCMT vung TNB   12-12-2011 2 3 3 2" xfId="35888" xr:uid="{00000000-0005-0000-0000-0000348C0000}"/>
    <cellStyle name="T_Book1_1_Bieu tong hop nhu cau ung 2011 da chon loc -Mien nui_!1 1 bao cao giao KH ve HTCMT vung TNB   12-12-2011 2 3 4" xfId="35889" xr:uid="{00000000-0005-0000-0000-0000358C0000}"/>
    <cellStyle name="T_Book1_1_Bieu tong hop nhu cau ung 2011 da chon loc -Mien nui_!1 1 bao cao giao KH ve HTCMT vung TNB   12-12-2011 2 4" xfId="35890" xr:uid="{00000000-0005-0000-0000-0000368C0000}"/>
    <cellStyle name="T_Book1_1_Bieu tong hop nhu cau ung 2011 da chon loc -Mien nui_!1 1 bao cao giao KH ve HTCMT vung TNB   12-12-2011 2 4 2" xfId="35891" xr:uid="{00000000-0005-0000-0000-0000378C0000}"/>
    <cellStyle name="T_Book1_1_Bieu tong hop nhu cau ung 2011 da chon loc -Mien nui_!1 1 bao cao giao KH ve HTCMT vung TNB   12-12-2011 2 4 2 2" xfId="35892" xr:uid="{00000000-0005-0000-0000-0000388C0000}"/>
    <cellStyle name="T_Book1_1_Bieu tong hop nhu cau ung 2011 da chon loc -Mien nui_!1 1 bao cao giao KH ve HTCMT vung TNB   12-12-2011 2 4 3" xfId="35893" xr:uid="{00000000-0005-0000-0000-0000398C0000}"/>
    <cellStyle name="T_Book1_1_Bieu tong hop nhu cau ung 2011 da chon loc -Mien nui_!1 1 bao cao giao KH ve HTCMT vung TNB   12-12-2011 2 5" xfId="35894" xr:uid="{00000000-0005-0000-0000-00003A8C0000}"/>
    <cellStyle name="T_Book1_1_Bieu tong hop nhu cau ung 2011 da chon loc -Mien nui_!1 1 bao cao giao KH ve HTCMT vung TNB   12-12-2011 2 5 2" xfId="35895" xr:uid="{00000000-0005-0000-0000-00003B8C0000}"/>
    <cellStyle name="T_Book1_1_Bieu tong hop nhu cau ung 2011 da chon loc -Mien nui_!1 1 bao cao giao KH ve HTCMT vung TNB   12-12-2011 2 6" xfId="35896" xr:uid="{00000000-0005-0000-0000-00003C8C0000}"/>
    <cellStyle name="T_Book1_1_Bieu tong hop nhu cau ung 2011 da chon loc -Mien nui_!1 1 bao cao giao KH ve HTCMT vung TNB   12-12-2011 2 7" xfId="35897" xr:uid="{00000000-0005-0000-0000-00003D8C0000}"/>
    <cellStyle name="T_Book1_1_Bieu tong hop nhu cau ung 2011 da chon loc -Mien nui_!1 1 bao cao giao KH ve HTCMT vung TNB   12-12-2011 3" xfId="35898" xr:uid="{00000000-0005-0000-0000-00003E8C0000}"/>
    <cellStyle name="T_Book1_1_Bieu tong hop nhu cau ung 2011 da chon loc -Mien nui_!1 1 bao cao giao KH ve HTCMT vung TNB   12-12-2011 3 2" xfId="35899" xr:uid="{00000000-0005-0000-0000-00003F8C0000}"/>
    <cellStyle name="T_Book1_1_Bieu tong hop nhu cau ung 2011 da chon loc -Mien nui_!1 1 bao cao giao KH ve HTCMT vung TNB   12-12-2011 3 2 2" xfId="35900" xr:uid="{00000000-0005-0000-0000-0000408C0000}"/>
    <cellStyle name="T_Book1_1_Bieu tong hop nhu cau ung 2011 da chon loc -Mien nui_!1 1 bao cao giao KH ve HTCMT vung TNB   12-12-2011 3 2 2 2" xfId="35901" xr:uid="{00000000-0005-0000-0000-0000418C0000}"/>
    <cellStyle name="T_Book1_1_Bieu tong hop nhu cau ung 2011 da chon loc -Mien nui_!1 1 bao cao giao KH ve HTCMT vung TNB   12-12-2011 3 2 3" xfId="35902" xr:uid="{00000000-0005-0000-0000-0000428C0000}"/>
    <cellStyle name="T_Book1_1_Bieu tong hop nhu cau ung 2011 da chon loc -Mien nui_!1 1 bao cao giao KH ve HTCMT vung TNB   12-12-2011 3 3" xfId="35903" xr:uid="{00000000-0005-0000-0000-0000438C0000}"/>
    <cellStyle name="T_Book1_1_Bieu tong hop nhu cau ung 2011 da chon loc -Mien nui_!1 1 bao cao giao KH ve HTCMT vung TNB   12-12-2011 3 3 2" xfId="35904" xr:uid="{00000000-0005-0000-0000-0000448C0000}"/>
    <cellStyle name="T_Book1_1_Bieu tong hop nhu cau ung 2011 da chon loc -Mien nui_!1 1 bao cao giao KH ve HTCMT vung TNB   12-12-2011 3 4" xfId="35905" xr:uid="{00000000-0005-0000-0000-0000458C0000}"/>
    <cellStyle name="T_Book1_1_Bieu tong hop nhu cau ung 2011 da chon loc -Mien nui_!1 1 bao cao giao KH ve HTCMT vung TNB   12-12-2011 4" xfId="35906" xr:uid="{00000000-0005-0000-0000-0000468C0000}"/>
    <cellStyle name="T_Book1_1_Bieu tong hop nhu cau ung 2011 da chon loc -Mien nui_!1 1 bao cao giao KH ve HTCMT vung TNB   12-12-2011 4 2" xfId="35907" xr:uid="{00000000-0005-0000-0000-0000478C0000}"/>
    <cellStyle name="T_Book1_1_Bieu tong hop nhu cau ung 2011 da chon loc -Mien nui_!1 1 bao cao giao KH ve HTCMT vung TNB   12-12-2011 4 2 2" xfId="35908" xr:uid="{00000000-0005-0000-0000-0000488C0000}"/>
    <cellStyle name="T_Book1_1_Bieu tong hop nhu cau ung 2011 da chon loc -Mien nui_!1 1 bao cao giao KH ve HTCMT vung TNB   12-12-2011 4 2 2 2" xfId="35909" xr:uid="{00000000-0005-0000-0000-0000498C0000}"/>
    <cellStyle name="T_Book1_1_Bieu tong hop nhu cau ung 2011 da chon loc -Mien nui_!1 1 bao cao giao KH ve HTCMT vung TNB   12-12-2011 4 2 3" xfId="35910" xr:uid="{00000000-0005-0000-0000-00004A8C0000}"/>
    <cellStyle name="T_Book1_1_Bieu tong hop nhu cau ung 2011 da chon loc -Mien nui_!1 1 bao cao giao KH ve HTCMT vung TNB   12-12-2011 4 3" xfId="35911" xr:uid="{00000000-0005-0000-0000-00004B8C0000}"/>
    <cellStyle name="T_Book1_1_Bieu tong hop nhu cau ung 2011 da chon loc -Mien nui_!1 1 bao cao giao KH ve HTCMT vung TNB   12-12-2011 4 3 2" xfId="35912" xr:uid="{00000000-0005-0000-0000-00004C8C0000}"/>
    <cellStyle name="T_Book1_1_Bieu tong hop nhu cau ung 2011 da chon loc -Mien nui_!1 1 bao cao giao KH ve HTCMT vung TNB   12-12-2011 4 4" xfId="35913" xr:uid="{00000000-0005-0000-0000-00004D8C0000}"/>
    <cellStyle name="T_Book1_1_Bieu tong hop nhu cau ung 2011 da chon loc -Mien nui_!1 1 bao cao giao KH ve HTCMT vung TNB   12-12-2011 5" xfId="35914" xr:uid="{00000000-0005-0000-0000-00004E8C0000}"/>
    <cellStyle name="T_Book1_1_Bieu tong hop nhu cau ung 2011 da chon loc -Mien nui_!1 1 bao cao giao KH ve HTCMT vung TNB   12-12-2011 5 2" xfId="35915" xr:uid="{00000000-0005-0000-0000-00004F8C0000}"/>
    <cellStyle name="T_Book1_1_Bieu tong hop nhu cau ung 2011 da chon loc -Mien nui_!1 1 bao cao giao KH ve HTCMT vung TNB   12-12-2011 5 2 2" xfId="35916" xr:uid="{00000000-0005-0000-0000-0000508C0000}"/>
    <cellStyle name="T_Book1_1_Bieu tong hop nhu cau ung 2011 da chon loc -Mien nui_!1 1 bao cao giao KH ve HTCMT vung TNB   12-12-2011 5 3" xfId="35917" xr:uid="{00000000-0005-0000-0000-0000518C0000}"/>
    <cellStyle name="T_Book1_1_Bieu tong hop nhu cau ung 2011 da chon loc -Mien nui_!1 1 bao cao giao KH ve HTCMT vung TNB   12-12-2011 6" xfId="35918" xr:uid="{00000000-0005-0000-0000-0000528C0000}"/>
    <cellStyle name="T_Book1_1_Bieu tong hop nhu cau ung 2011 da chon loc -Mien nui_!1 1 bao cao giao KH ve HTCMT vung TNB   12-12-2011 6 2" xfId="35919" xr:uid="{00000000-0005-0000-0000-0000538C0000}"/>
    <cellStyle name="T_Book1_1_Bieu tong hop nhu cau ung 2011 da chon loc -Mien nui_!1 1 bao cao giao KH ve HTCMT vung TNB   12-12-2011 7" xfId="35920" xr:uid="{00000000-0005-0000-0000-0000548C0000}"/>
    <cellStyle name="T_Book1_1_Bieu tong hop nhu cau ung 2011 da chon loc -Mien nui_!1 1 bao cao giao KH ve HTCMT vung TNB   12-12-2011 8" xfId="35921" xr:uid="{00000000-0005-0000-0000-0000558C0000}"/>
    <cellStyle name="T_Book1_1_Bieu tong hop nhu cau ung 2011 da chon loc -Mien nui_KH TPCP vung TNB (03-1-2012)" xfId="35922" xr:uid="{00000000-0005-0000-0000-0000568C0000}"/>
    <cellStyle name="T_Book1_1_Bieu tong hop nhu cau ung 2011 da chon loc -Mien nui_KH TPCP vung TNB (03-1-2012) 2" xfId="35923" xr:uid="{00000000-0005-0000-0000-0000578C0000}"/>
    <cellStyle name="T_Book1_1_Bieu tong hop nhu cau ung 2011 da chon loc -Mien nui_KH TPCP vung TNB (03-1-2012) 2 2" xfId="35924" xr:uid="{00000000-0005-0000-0000-0000588C0000}"/>
    <cellStyle name="T_Book1_1_Bieu tong hop nhu cau ung 2011 da chon loc -Mien nui_KH TPCP vung TNB (03-1-2012) 2 2 2" xfId="35925" xr:uid="{00000000-0005-0000-0000-0000598C0000}"/>
    <cellStyle name="T_Book1_1_Bieu tong hop nhu cau ung 2011 da chon loc -Mien nui_KH TPCP vung TNB (03-1-2012) 2 2 2 2" xfId="35926" xr:uid="{00000000-0005-0000-0000-00005A8C0000}"/>
    <cellStyle name="T_Book1_1_Bieu tong hop nhu cau ung 2011 da chon loc -Mien nui_KH TPCP vung TNB (03-1-2012) 2 2 2 2 2" xfId="35927" xr:uid="{00000000-0005-0000-0000-00005B8C0000}"/>
    <cellStyle name="T_Book1_1_Bieu tong hop nhu cau ung 2011 da chon loc -Mien nui_KH TPCP vung TNB (03-1-2012) 2 2 2 3" xfId="35928" xr:uid="{00000000-0005-0000-0000-00005C8C0000}"/>
    <cellStyle name="T_Book1_1_Bieu tong hop nhu cau ung 2011 da chon loc -Mien nui_KH TPCP vung TNB (03-1-2012) 2 2 3" xfId="35929" xr:uid="{00000000-0005-0000-0000-00005D8C0000}"/>
    <cellStyle name="T_Book1_1_Bieu tong hop nhu cau ung 2011 da chon loc -Mien nui_KH TPCP vung TNB (03-1-2012) 2 2 3 2" xfId="35930" xr:uid="{00000000-0005-0000-0000-00005E8C0000}"/>
    <cellStyle name="T_Book1_1_Bieu tong hop nhu cau ung 2011 da chon loc -Mien nui_KH TPCP vung TNB (03-1-2012) 2 2 4" xfId="35931" xr:uid="{00000000-0005-0000-0000-00005F8C0000}"/>
    <cellStyle name="T_Book1_1_Bieu tong hop nhu cau ung 2011 da chon loc -Mien nui_KH TPCP vung TNB (03-1-2012) 2 3" xfId="35932" xr:uid="{00000000-0005-0000-0000-0000608C0000}"/>
    <cellStyle name="T_Book1_1_Bieu tong hop nhu cau ung 2011 da chon loc -Mien nui_KH TPCP vung TNB (03-1-2012) 2 3 2" xfId="35933" xr:uid="{00000000-0005-0000-0000-0000618C0000}"/>
    <cellStyle name="T_Book1_1_Bieu tong hop nhu cau ung 2011 da chon loc -Mien nui_KH TPCP vung TNB (03-1-2012) 2 3 2 2" xfId="35934" xr:uid="{00000000-0005-0000-0000-0000628C0000}"/>
    <cellStyle name="T_Book1_1_Bieu tong hop nhu cau ung 2011 da chon loc -Mien nui_KH TPCP vung TNB (03-1-2012) 2 3 2 2 2" xfId="35935" xr:uid="{00000000-0005-0000-0000-0000638C0000}"/>
    <cellStyle name="T_Book1_1_Bieu tong hop nhu cau ung 2011 da chon loc -Mien nui_KH TPCP vung TNB (03-1-2012) 2 3 2 3" xfId="35936" xr:uid="{00000000-0005-0000-0000-0000648C0000}"/>
    <cellStyle name="T_Book1_1_Bieu tong hop nhu cau ung 2011 da chon loc -Mien nui_KH TPCP vung TNB (03-1-2012) 2 3 3" xfId="35937" xr:uid="{00000000-0005-0000-0000-0000658C0000}"/>
    <cellStyle name="T_Book1_1_Bieu tong hop nhu cau ung 2011 da chon loc -Mien nui_KH TPCP vung TNB (03-1-2012) 2 3 3 2" xfId="35938" xr:uid="{00000000-0005-0000-0000-0000668C0000}"/>
    <cellStyle name="T_Book1_1_Bieu tong hop nhu cau ung 2011 da chon loc -Mien nui_KH TPCP vung TNB (03-1-2012) 2 3 4" xfId="35939" xr:uid="{00000000-0005-0000-0000-0000678C0000}"/>
    <cellStyle name="T_Book1_1_Bieu tong hop nhu cau ung 2011 da chon loc -Mien nui_KH TPCP vung TNB (03-1-2012) 2 4" xfId="35940" xr:uid="{00000000-0005-0000-0000-0000688C0000}"/>
    <cellStyle name="T_Book1_1_Bieu tong hop nhu cau ung 2011 da chon loc -Mien nui_KH TPCP vung TNB (03-1-2012) 2 4 2" xfId="35941" xr:uid="{00000000-0005-0000-0000-0000698C0000}"/>
    <cellStyle name="T_Book1_1_Bieu tong hop nhu cau ung 2011 da chon loc -Mien nui_KH TPCP vung TNB (03-1-2012) 2 4 2 2" xfId="35942" xr:uid="{00000000-0005-0000-0000-00006A8C0000}"/>
    <cellStyle name="T_Book1_1_Bieu tong hop nhu cau ung 2011 da chon loc -Mien nui_KH TPCP vung TNB (03-1-2012) 2 4 3" xfId="35943" xr:uid="{00000000-0005-0000-0000-00006B8C0000}"/>
    <cellStyle name="T_Book1_1_Bieu tong hop nhu cau ung 2011 da chon loc -Mien nui_KH TPCP vung TNB (03-1-2012) 2 5" xfId="35944" xr:uid="{00000000-0005-0000-0000-00006C8C0000}"/>
    <cellStyle name="T_Book1_1_Bieu tong hop nhu cau ung 2011 da chon loc -Mien nui_KH TPCP vung TNB (03-1-2012) 2 5 2" xfId="35945" xr:uid="{00000000-0005-0000-0000-00006D8C0000}"/>
    <cellStyle name="T_Book1_1_Bieu tong hop nhu cau ung 2011 da chon loc -Mien nui_KH TPCP vung TNB (03-1-2012) 2 6" xfId="35946" xr:uid="{00000000-0005-0000-0000-00006E8C0000}"/>
    <cellStyle name="T_Book1_1_Bieu tong hop nhu cau ung 2011 da chon loc -Mien nui_KH TPCP vung TNB (03-1-2012) 2 7" xfId="35947" xr:uid="{00000000-0005-0000-0000-00006F8C0000}"/>
    <cellStyle name="T_Book1_1_Bieu tong hop nhu cau ung 2011 da chon loc -Mien nui_KH TPCP vung TNB (03-1-2012) 3" xfId="35948" xr:uid="{00000000-0005-0000-0000-0000708C0000}"/>
    <cellStyle name="T_Book1_1_Bieu tong hop nhu cau ung 2011 da chon loc -Mien nui_KH TPCP vung TNB (03-1-2012) 3 2" xfId="35949" xr:uid="{00000000-0005-0000-0000-0000718C0000}"/>
    <cellStyle name="T_Book1_1_Bieu tong hop nhu cau ung 2011 da chon loc -Mien nui_KH TPCP vung TNB (03-1-2012) 3 2 2" xfId="35950" xr:uid="{00000000-0005-0000-0000-0000728C0000}"/>
    <cellStyle name="T_Book1_1_Bieu tong hop nhu cau ung 2011 da chon loc -Mien nui_KH TPCP vung TNB (03-1-2012) 3 2 2 2" xfId="35951" xr:uid="{00000000-0005-0000-0000-0000738C0000}"/>
    <cellStyle name="T_Book1_1_Bieu tong hop nhu cau ung 2011 da chon loc -Mien nui_KH TPCP vung TNB (03-1-2012) 3 2 3" xfId="35952" xr:uid="{00000000-0005-0000-0000-0000748C0000}"/>
    <cellStyle name="T_Book1_1_Bieu tong hop nhu cau ung 2011 da chon loc -Mien nui_KH TPCP vung TNB (03-1-2012) 3 3" xfId="35953" xr:uid="{00000000-0005-0000-0000-0000758C0000}"/>
    <cellStyle name="T_Book1_1_Bieu tong hop nhu cau ung 2011 da chon loc -Mien nui_KH TPCP vung TNB (03-1-2012) 3 3 2" xfId="35954" xr:uid="{00000000-0005-0000-0000-0000768C0000}"/>
    <cellStyle name="T_Book1_1_Bieu tong hop nhu cau ung 2011 da chon loc -Mien nui_KH TPCP vung TNB (03-1-2012) 3 4" xfId="35955" xr:uid="{00000000-0005-0000-0000-0000778C0000}"/>
    <cellStyle name="T_Book1_1_Bieu tong hop nhu cau ung 2011 da chon loc -Mien nui_KH TPCP vung TNB (03-1-2012) 4" xfId="35956" xr:uid="{00000000-0005-0000-0000-0000788C0000}"/>
    <cellStyle name="T_Book1_1_Bieu tong hop nhu cau ung 2011 da chon loc -Mien nui_KH TPCP vung TNB (03-1-2012) 4 2" xfId="35957" xr:uid="{00000000-0005-0000-0000-0000798C0000}"/>
    <cellStyle name="T_Book1_1_Bieu tong hop nhu cau ung 2011 da chon loc -Mien nui_KH TPCP vung TNB (03-1-2012) 4 2 2" xfId="35958" xr:uid="{00000000-0005-0000-0000-00007A8C0000}"/>
    <cellStyle name="T_Book1_1_Bieu tong hop nhu cau ung 2011 da chon loc -Mien nui_KH TPCP vung TNB (03-1-2012) 4 2 2 2" xfId="35959" xr:uid="{00000000-0005-0000-0000-00007B8C0000}"/>
    <cellStyle name="T_Book1_1_Bieu tong hop nhu cau ung 2011 da chon loc -Mien nui_KH TPCP vung TNB (03-1-2012) 4 2 3" xfId="35960" xr:uid="{00000000-0005-0000-0000-00007C8C0000}"/>
    <cellStyle name="T_Book1_1_Bieu tong hop nhu cau ung 2011 da chon loc -Mien nui_KH TPCP vung TNB (03-1-2012) 4 3" xfId="35961" xr:uid="{00000000-0005-0000-0000-00007D8C0000}"/>
    <cellStyle name="T_Book1_1_Bieu tong hop nhu cau ung 2011 da chon loc -Mien nui_KH TPCP vung TNB (03-1-2012) 4 3 2" xfId="35962" xr:uid="{00000000-0005-0000-0000-00007E8C0000}"/>
    <cellStyle name="T_Book1_1_Bieu tong hop nhu cau ung 2011 da chon loc -Mien nui_KH TPCP vung TNB (03-1-2012) 4 4" xfId="35963" xr:uid="{00000000-0005-0000-0000-00007F8C0000}"/>
    <cellStyle name="T_Book1_1_Bieu tong hop nhu cau ung 2011 da chon loc -Mien nui_KH TPCP vung TNB (03-1-2012) 5" xfId="35964" xr:uid="{00000000-0005-0000-0000-0000808C0000}"/>
    <cellStyle name="T_Book1_1_Bieu tong hop nhu cau ung 2011 da chon loc -Mien nui_KH TPCP vung TNB (03-1-2012) 5 2" xfId="35965" xr:uid="{00000000-0005-0000-0000-0000818C0000}"/>
    <cellStyle name="T_Book1_1_Bieu tong hop nhu cau ung 2011 da chon loc -Mien nui_KH TPCP vung TNB (03-1-2012) 5 2 2" xfId="35966" xr:uid="{00000000-0005-0000-0000-0000828C0000}"/>
    <cellStyle name="T_Book1_1_Bieu tong hop nhu cau ung 2011 da chon loc -Mien nui_KH TPCP vung TNB (03-1-2012) 5 3" xfId="35967" xr:uid="{00000000-0005-0000-0000-0000838C0000}"/>
    <cellStyle name="T_Book1_1_Bieu tong hop nhu cau ung 2011 da chon loc -Mien nui_KH TPCP vung TNB (03-1-2012) 6" xfId="35968" xr:uid="{00000000-0005-0000-0000-0000848C0000}"/>
    <cellStyle name="T_Book1_1_Bieu tong hop nhu cau ung 2011 da chon loc -Mien nui_KH TPCP vung TNB (03-1-2012) 6 2" xfId="35969" xr:uid="{00000000-0005-0000-0000-0000858C0000}"/>
    <cellStyle name="T_Book1_1_Bieu tong hop nhu cau ung 2011 da chon loc -Mien nui_KH TPCP vung TNB (03-1-2012) 7" xfId="35970" xr:uid="{00000000-0005-0000-0000-0000868C0000}"/>
    <cellStyle name="T_Book1_1_Bieu tong hop nhu cau ung 2011 da chon loc -Mien nui_KH TPCP vung TNB (03-1-2012) 8" xfId="35971" xr:uid="{00000000-0005-0000-0000-0000878C0000}"/>
    <cellStyle name="T_Book1_1_Bieu3ODA" xfId="35972" xr:uid="{00000000-0005-0000-0000-0000888C0000}"/>
    <cellStyle name="T_Book1_1_Bieu3ODA 2" xfId="35973" xr:uid="{00000000-0005-0000-0000-0000898C0000}"/>
    <cellStyle name="T_Book1_1_Bieu3ODA 2 2" xfId="35974" xr:uid="{00000000-0005-0000-0000-00008A8C0000}"/>
    <cellStyle name="T_Book1_1_Bieu3ODA 2 2 2" xfId="35975" xr:uid="{00000000-0005-0000-0000-00008B8C0000}"/>
    <cellStyle name="T_Book1_1_Bieu3ODA 2 2 2 2" xfId="35976" xr:uid="{00000000-0005-0000-0000-00008C8C0000}"/>
    <cellStyle name="T_Book1_1_Bieu3ODA 2 2 2 2 2" xfId="35977" xr:uid="{00000000-0005-0000-0000-00008D8C0000}"/>
    <cellStyle name="T_Book1_1_Bieu3ODA 2 2 2 3" xfId="35978" xr:uid="{00000000-0005-0000-0000-00008E8C0000}"/>
    <cellStyle name="T_Book1_1_Bieu3ODA 2 2 3" xfId="35979" xr:uid="{00000000-0005-0000-0000-00008F8C0000}"/>
    <cellStyle name="T_Book1_1_Bieu3ODA 2 2 3 2" xfId="35980" xr:uid="{00000000-0005-0000-0000-0000908C0000}"/>
    <cellStyle name="T_Book1_1_Bieu3ODA 2 2 4" xfId="35981" xr:uid="{00000000-0005-0000-0000-0000918C0000}"/>
    <cellStyle name="T_Book1_1_Bieu3ODA 2 3" xfId="35982" xr:uid="{00000000-0005-0000-0000-0000928C0000}"/>
    <cellStyle name="T_Book1_1_Bieu3ODA 2 3 2" xfId="35983" xr:uid="{00000000-0005-0000-0000-0000938C0000}"/>
    <cellStyle name="T_Book1_1_Bieu3ODA 2 3 2 2" xfId="35984" xr:uid="{00000000-0005-0000-0000-0000948C0000}"/>
    <cellStyle name="T_Book1_1_Bieu3ODA 2 3 2 2 2" xfId="35985" xr:uid="{00000000-0005-0000-0000-0000958C0000}"/>
    <cellStyle name="T_Book1_1_Bieu3ODA 2 3 2 3" xfId="35986" xr:uid="{00000000-0005-0000-0000-0000968C0000}"/>
    <cellStyle name="T_Book1_1_Bieu3ODA 2 3 3" xfId="35987" xr:uid="{00000000-0005-0000-0000-0000978C0000}"/>
    <cellStyle name="T_Book1_1_Bieu3ODA 2 3 3 2" xfId="35988" xr:uid="{00000000-0005-0000-0000-0000988C0000}"/>
    <cellStyle name="T_Book1_1_Bieu3ODA 2 3 4" xfId="35989" xr:uid="{00000000-0005-0000-0000-0000998C0000}"/>
    <cellStyle name="T_Book1_1_Bieu3ODA 2 4" xfId="35990" xr:uid="{00000000-0005-0000-0000-00009A8C0000}"/>
    <cellStyle name="T_Book1_1_Bieu3ODA 2 4 2" xfId="35991" xr:uid="{00000000-0005-0000-0000-00009B8C0000}"/>
    <cellStyle name="T_Book1_1_Bieu3ODA 2 4 2 2" xfId="35992" xr:uid="{00000000-0005-0000-0000-00009C8C0000}"/>
    <cellStyle name="T_Book1_1_Bieu3ODA 2 4 3" xfId="35993" xr:uid="{00000000-0005-0000-0000-00009D8C0000}"/>
    <cellStyle name="T_Book1_1_Bieu3ODA 2 5" xfId="35994" xr:uid="{00000000-0005-0000-0000-00009E8C0000}"/>
    <cellStyle name="T_Book1_1_Bieu3ODA 2 5 2" xfId="35995" xr:uid="{00000000-0005-0000-0000-00009F8C0000}"/>
    <cellStyle name="T_Book1_1_Bieu3ODA 2 6" xfId="35996" xr:uid="{00000000-0005-0000-0000-0000A08C0000}"/>
    <cellStyle name="T_Book1_1_Bieu3ODA 2 7" xfId="35997" xr:uid="{00000000-0005-0000-0000-0000A18C0000}"/>
    <cellStyle name="T_Book1_1_Bieu3ODA 3" xfId="35998" xr:uid="{00000000-0005-0000-0000-0000A28C0000}"/>
    <cellStyle name="T_Book1_1_Bieu3ODA 3 2" xfId="35999" xr:uid="{00000000-0005-0000-0000-0000A38C0000}"/>
    <cellStyle name="T_Book1_1_Bieu3ODA 3 2 2" xfId="36000" xr:uid="{00000000-0005-0000-0000-0000A48C0000}"/>
    <cellStyle name="T_Book1_1_Bieu3ODA 3 2 2 2" xfId="36001" xr:uid="{00000000-0005-0000-0000-0000A58C0000}"/>
    <cellStyle name="T_Book1_1_Bieu3ODA 3 2 3" xfId="36002" xr:uid="{00000000-0005-0000-0000-0000A68C0000}"/>
    <cellStyle name="T_Book1_1_Bieu3ODA 3 3" xfId="36003" xr:uid="{00000000-0005-0000-0000-0000A78C0000}"/>
    <cellStyle name="T_Book1_1_Bieu3ODA 3 3 2" xfId="36004" xr:uid="{00000000-0005-0000-0000-0000A88C0000}"/>
    <cellStyle name="T_Book1_1_Bieu3ODA 3 4" xfId="36005" xr:uid="{00000000-0005-0000-0000-0000A98C0000}"/>
    <cellStyle name="T_Book1_1_Bieu3ODA 4" xfId="36006" xr:uid="{00000000-0005-0000-0000-0000AA8C0000}"/>
    <cellStyle name="T_Book1_1_Bieu3ODA 4 2" xfId="36007" xr:uid="{00000000-0005-0000-0000-0000AB8C0000}"/>
    <cellStyle name="T_Book1_1_Bieu3ODA 4 2 2" xfId="36008" xr:uid="{00000000-0005-0000-0000-0000AC8C0000}"/>
    <cellStyle name="T_Book1_1_Bieu3ODA 4 2 2 2" xfId="36009" xr:uid="{00000000-0005-0000-0000-0000AD8C0000}"/>
    <cellStyle name="T_Book1_1_Bieu3ODA 4 2 3" xfId="36010" xr:uid="{00000000-0005-0000-0000-0000AE8C0000}"/>
    <cellStyle name="T_Book1_1_Bieu3ODA 4 3" xfId="36011" xr:uid="{00000000-0005-0000-0000-0000AF8C0000}"/>
    <cellStyle name="T_Book1_1_Bieu3ODA 4 3 2" xfId="36012" xr:uid="{00000000-0005-0000-0000-0000B08C0000}"/>
    <cellStyle name="T_Book1_1_Bieu3ODA 4 4" xfId="36013" xr:uid="{00000000-0005-0000-0000-0000B18C0000}"/>
    <cellStyle name="T_Book1_1_Bieu3ODA 5" xfId="36014" xr:uid="{00000000-0005-0000-0000-0000B28C0000}"/>
    <cellStyle name="T_Book1_1_Bieu3ODA 5 2" xfId="36015" xr:uid="{00000000-0005-0000-0000-0000B38C0000}"/>
    <cellStyle name="T_Book1_1_Bieu3ODA 5 2 2" xfId="36016" xr:uid="{00000000-0005-0000-0000-0000B48C0000}"/>
    <cellStyle name="T_Book1_1_Bieu3ODA 5 3" xfId="36017" xr:uid="{00000000-0005-0000-0000-0000B58C0000}"/>
    <cellStyle name="T_Book1_1_Bieu3ODA 6" xfId="36018" xr:uid="{00000000-0005-0000-0000-0000B68C0000}"/>
    <cellStyle name="T_Book1_1_Bieu3ODA 6 2" xfId="36019" xr:uid="{00000000-0005-0000-0000-0000B78C0000}"/>
    <cellStyle name="T_Book1_1_Bieu3ODA 7" xfId="36020" xr:uid="{00000000-0005-0000-0000-0000B88C0000}"/>
    <cellStyle name="T_Book1_1_Bieu3ODA 8" xfId="36021" xr:uid="{00000000-0005-0000-0000-0000B98C0000}"/>
    <cellStyle name="T_Book1_1_Bieu3ODA_!1 1 bao cao giao KH ve HTCMT vung TNB   12-12-2011" xfId="36022" xr:uid="{00000000-0005-0000-0000-0000BA8C0000}"/>
    <cellStyle name="T_Book1_1_Bieu3ODA_!1 1 bao cao giao KH ve HTCMT vung TNB   12-12-2011 2" xfId="36023" xr:uid="{00000000-0005-0000-0000-0000BB8C0000}"/>
    <cellStyle name="T_Book1_1_Bieu3ODA_!1 1 bao cao giao KH ve HTCMT vung TNB   12-12-2011 2 2" xfId="36024" xr:uid="{00000000-0005-0000-0000-0000BC8C0000}"/>
    <cellStyle name="T_Book1_1_Bieu3ODA_!1 1 bao cao giao KH ve HTCMT vung TNB   12-12-2011 2 2 2" xfId="36025" xr:uid="{00000000-0005-0000-0000-0000BD8C0000}"/>
    <cellStyle name="T_Book1_1_Bieu3ODA_!1 1 bao cao giao KH ve HTCMT vung TNB   12-12-2011 2 2 2 2" xfId="36026" xr:uid="{00000000-0005-0000-0000-0000BE8C0000}"/>
    <cellStyle name="T_Book1_1_Bieu3ODA_!1 1 bao cao giao KH ve HTCMT vung TNB   12-12-2011 2 2 2 2 2" xfId="36027" xr:uid="{00000000-0005-0000-0000-0000BF8C0000}"/>
    <cellStyle name="T_Book1_1_Bieu3ODA_!1 1 bao cao giao KH ve HTCMT vung TNB   12-12-2011 2 2 2 3" xfId="36028" xr:uid="{00000000-0005-0000-0000-0000C08C0000}"/>
    <cellStyle name="T_Book1_1_Bieu3ODA_!1 1 bao cao giao KH ve HTCMT vung TNB   12-12-2011 2 2 3" xfId="36029" xr:uid="{00000000-0005-0000-0000-0000C18C0000}"/>
    <cellStyle name="T_Book1_1_Bieu3ODA_!1 1 bao cao giao KH ve HTCMT vung TNB   12-12-2011 2 2 3 2" xfId="36030" xr:uid="{00000000-0005-0000-0000-0000C28C0000}"/>
    <cellStyle name="T_Book1_1_Bieu3ODA_!1 1 bao cao giao KH ve HTCMT vung TNB   12-12-2011 2 2 4" xfId="36031" xr:uid="{00000000-0005-0000-0000-0000C38C0000}"/>
    <cellStyle name="T_Book1_1_Bieu3ODA_!1 1 bao cao giao KH ve HTCMT vung TNB   12-12-2011 2 3" xfId="36032" xr:uid="{00000000-0005-0000-0000-0000C48C0000}"/>
    <cellStyle name="T_Book1_1_Bieu3ODA_!1 1 bao cao giao KH ve HTCMT vung TNB   12-12-2011 2 3 2" xfId="36033" xr:uid="{00000000-0005-0000-0000-0000C58C0000}"/>
    <cellStyle name="T_Book1_1_Bieu3ODA_!1 1 bao cao giao KH ve HTCMT vung TNB   12-12-2011 2 3 2 2" xfId="36034" xr:uid="{00000000-0005-0000-0000-0000C68C0000}"/>
    <cellStyle name="T_Book1_1_Bieu3ODA_!1 1 bao cao giao KH ve HTCMT vung TNB   12-12-2011 2 3 2 2 2" xfId="36035" xr:uid="{00000000-0005-0000-0000-0000C78C0000}"/>
    <cellStyle name="T_Book1_1_Bieu3ODA_!1 1 bao cao giao KH ve HTCMT vung TNB   12-12-2011 2 3 2 3" xfId="36036" xr:uid="{00000000-0005-0000-0000-0000C88C0000}"/>
    <cellStyle name="T_Book1_1_Bieu3ODA_!1 1 bao cao giao KH ve HTCMT vung TNB   12-12-2011 2 3 3" xfId="36037" xr:uid="{00000000-0005-0000-0000-0000C98C0000}"/>
    <cellStyle name="T_Book1_1_Bieu3ODA_!1 1 bao cao giao KH ve HTCMT vung TNB   12-12-2011 2 3 3 2" xfId="36038" xr:uid="{00000000-0005-0000-0000-0000CA8C0000}"/>
    <cellStyle name="T_Book1_1_Bieu3ODA_!1 1 bao cao giao KH ve HTCMT vung TNB   12-12-2011 2 3 4" xfId="36039" xr:uid="{00000000-0005-0000-0000-0000CB8C0000}"/>
    <cellStyle name="T_Book1_1_Bieu3ODA_!1 1 bao cao giao KH ve HTCMT vung TNB   12-12-2011 2 4" xfId="36040" xr:uid="{00000000-0005-0000-0000-0000CC8C0000}"/>
    <cellStyle name="T_Book1_1_Bieu3ODA_!1 1 bao cao giao KH ve HTCMT vung TNB   12-12-2011 2 4 2" xfId="36041" xr:uid="{00000000-0005-0000-0000-0000CD8C0000}"/>
    <cellStyle name="T_Book1_1_Bieu3ODA_!1 1 bao cao giao KH ve HTCMT vung TNB   12-12-2011 2 4 2 2" xfId="36042" xr:uid="{00000000-0005-0000-0000-0000CE8C0000}"/>
    <cellStyle name="T_Book1_1_Bieu3ODA_!1 1 bao cao giao KH ve HTCMT vung TNB   12-12-2011 2 4 3" xfId="36043" xr:uid="{00000000-0005-0000-0000-0000CF8C0000}"/>
    <cellStyle name="T_Book1_1_Bieu3ODA_!1 1 bao cao giao KH ve HTCMT vung TNB   12-12-2011 2 5" xfId="36044" xr:uid="{00000000-0005-0000-0000-0000D08C0000}"/>
    <cellStyle name="T_Book1_1_Bieu3ODA_!1 1 bao cao giao KH ve HTCMT vung TNB   12-12-2011 2 5 2" xfId="36045" xr:uid="{00000000-0005-0000-0000-0000D18C0000}"/>
    <cellStyle name="T_Book1_1_Bieu3ODA_!1 1 bao cao giao KH ve HTCMT vung TNB   12-12-2011 2 6" xfId="36046" xr:uid="{00000000-0005-0000-0000-0000D28C0000}"/>
    <cellStyle name="T_Book1_1_Bieu3ODA_!1 1 bao cao giao KH ve HTCMT vung TNB   12-12-2011 2 7" xfId="36047" xr:uid="{00000000-0005-0000-0000-0000D38C0000}"/>
    <cellStyle name="T_Book1_1_Bieu3ODA_!1 1 bao cao giao KH ve HTCMT vung TNB   12-12-2011 3" xfId="36048" xr:uid="{00000000-0005-0000-0000-0000D48C0000}"/>
    <cellStyle name="T_Book1_1_Bieu3ODA_!1 1 bao cao giao KH ve HTCMT vung TNB   12-12-2011 3 2" xfId="36049" xr:uid="{00000000-0005-0000-0000-0000D58C0000}"/>
    <cellStyle name="T_Book1_1_Bieu3ODA_!1 1 bao cao giao KH ve HTCMT vung TNB   12-12-2011 3 2 2" xfId="36050" xr:uid="{00000000-0005-0000-0000-0000D68C0000}"/>
    <cellStyle name="T_Book1_1_Bieu3ODA_!1 1 bao cao giao KH ve HTCMT vung TNB   12-12-2011 3 2 2 2" xfId="36051" xr:uid="{00000000-0005-0000-0000-0000D78C0000}"/>
    <cellStyle name="T_Book1_1_Bieu3ODA_!1 1 bao cao giao KH ve HTCMT vung TNB   12-12-2011 3 2 3" xfId="36052" xr:uid="{00000000-0005-0000-0000-0000D88C0000}"/>
    <cellStyle name="T_Book1_1_Bieu3ODA_!1 1 bao cao giao KH ve HTCMT vung TNB   12-12-2011 3 3" xfId="36053" xr:uid="{00000000-0005-0000-0000-0000D98C0000}"/>
    <cellStyle name="T_Book1_1_Bieu3ODA_!1 1 bao cao giao KH ve HTCMT vung TNB   12-12-2011 3 3 2" xfId="36054" xr:uid="{00000000-0005-0000-0000-0000DA8C0000}"/>
    <cellStyle name="T_Book1_1_Bieu3ODA_!1 1 bao cao giao KH ve HTCMT vung TNB   12-12-2011 3 4" xfId="36055" xr:uid="{00000000-0005-0000-0000-0000DB8C0000}"/>
    <cellStyle name="T_Book1_1_Bieu3ODA_!1 1 bao cao giao KH ve HTCMT vung TNB   12-12-2011 4" xfId="36056" xr:uid="{00000000-0005-0000-0000-0000DC8C0000}"/>
    <cellStyle name="T_Book1_1_Bieu3ODA_!1 1 bao cao giao KH ve HTCMT vung TNB   12-12-2011 4 2" xfId="36057" xr:uid="{00000000-0005-0000-0000-0000DD8C0000}"/>
    <cellStyle name="T_Book1_1_Bieu3ODA_!1 1 bao cao giao KH ve HTCMT vung TNB   12-12-2011 4 2 2" xfId="36058" xr:uid="{00000000-0005-0000-0000-0000DE8C0000}"/>
    <cellStyle name="T_Book1_1_Bieu3ODA_!1 1 bao cao giao KH ve HTCMT vung TNB   12-12-2011 4 2 2 2" xfId="36059" xr:uid="{00000000-0005-0000-0000-0000DF8C0000}"/>
    <cellStyle name="T_Book1_1_Bieu3ODA_!1 1 bao cao giao KH ve HTCMT vung TNB   12-12-2011 4 2 3" xfId="36060" xr:uid="{00000000-0005-0000-0000-0000E08C0000}"/>
    <cellStyle name="T_Book1_1_Bieu3ODA_!1 1 bao cao giao KH ve HTCMT vung TNB   12-12-2011 4 3" xfId="36061" xr:uid="{00000000-0005-0000-0000-0000E18C0000}"/>
    <cellStyle name="T_Book1_1_Bieu3ODA_!1 1 bao cao giao KH ve HTCMT vung TNB   12-12-2011 4 3 2" xfId="36062" xr:uid="{00000000-0005-0000-0000-0000E28C0000}"/>
    <cellStyle name="T_Book1_1_Bieu3ODA_!1 1 bao cao giao KH ve HTCMT vung TNB   12-12-2011 4 4" xfId="36063" xr:uid="{00000000-0005-0000-0000-0000E38C0000}"/>
    <cellStyle name="T_Book1_1_Bieu3ODA_!1 1 bao cao giao KH ve HTCMT vung TNB   12-12-2011 5" xfId="36064" xr:uid="{00000000-0005-0000-0000-0000E48C0000}"/>
    <cellStyle name="T_Book1_1_Bieu3ODA_!1 1 bao cao giao KH ve HTCMT vung TNB   12-12-2011 5 2" xfId="36065" xr:uid="{00000000-0005-0000-0000-0000E58C0000}"/>
    <cellStyle name="T_Book1_1_Bieu3ODA_!1 1 bao cao giao KH ve HTCMT vung TNB   12-12-2011 5 2 2" xfId="36066" xr:uid="{00000000-0005-0000-0000-0000E68C0000}"/>
    <cellStyle name="T_Book1_1_Bieu3ODA_!1 1 bao cao giao KH ve HTCMT vung TNB   12-12-2011 5 3" xfId="36067" xr:uid="{00000000-0005-0000-0000-0000E78C0000}"/>
    <cellStyle name="T_Book1_1_Bieu3ODA_!1 1 bao cao giao KH ve HTCMT vung TNB   12-12-2011 6" xfId="36068" xr:uid="{00000000-0005-0000-0000-0000E88C0000}"/>
    <cellStyle name="T_Book1_1_Bieu3ODA_!1 1 bao cao giao KH ve HTCMT vung TNB   12-12-2011 6 2" xfId="36069" xr:uid="{00000000-0005-0000-0000-0000E98C0000}"/>
    <cellStyle name="T_Book1_1_Bieu3ODA_!1 1 bao cao giao KH ve HTCMT vung TNB   12-12-2011 7" xfId="36070" xr:uid="{00000000-0005-0000-0000-0000EA8C0000}"/>
    <cellStyle name="T_Book1_1_Bieu3ODA_!1 1 bao cao giao KH ve HTCMT vung TNB   12-12-2011 8" xfId="36071" xr:uid="{00000000-0005-0000-0000-0000EB8C0000}"/>
    <cellStyle name="T_Book1_1_Bieu3ODA_KH TPCP vung TNB (03-1-2012)" xfId="36072" xr:uid="{00000000-0005-0000-0000-0000EC8C0000}"/>
    <cellStyle name="T_Book1_1_Bieu3ODA_KH TPCP vung TNB (03-1-2012) 2" xfId="36073" xr:uid="{00000000-0005-0000-0000-0000ED8C0000}"/>
    <cellStyle name="T_Book1_1_Bieu3ODA_KH TPCP vung TNB (03-1-2012) 2 2" xfId="36074" xr:uid="{00000000-0005-0000-0000-0000EE8C0000}"/>
    <cellStyle name="T_Book1_1_Bieu3ODA_KH TPCP vung TNB (03-1-2012) 2 2 2" xfId="36075" xr:uid="{00000000-0005-0000-0000-0000EF8C0000}"/>
    <cellStyle name="T_Book1_1_Bieu3ODA_KH TPCP vung TNB (03-1-2012) 2 2 2 2" xfId="36076" xr:uid="{00000000-0005-0000-0000-0000F08C0000}"/>
    <cellStyle name="T_Book1_1_Bieu3ODA_KH TPCP vung TNB (03-1-2012) 2 2 2 2 2" xfId="36077" xr:uid="{00000000-0005-0000-0000-0000F18C0000}"/>
    <cellStyle name="T_Book1_1_Bieu3ODA_KH TPCP vung TNB (03-1-2012) 2 2 2 3" xfId="36078" xr:uid="{00000000-0005-0000-0000-0000F28C0000}"/>
    <cellStyle name="T_Book1_1_Bieu3ODA_KH TPCP vung TNB (03-1-2012) 2 2 3" xfId="36079" xr:uid="{00000000-0005-0000-0000-0000F38C0000}"/>
    <cellStyle name="T_Book1_1_Bieu3ODA_KH TPCP vung TNB (03-1-2012) 2 2 3 2" xfId="36080" xr:uid="{00000000-0005-0000-0000-0000F48C0000}"/>
    <cellStyle name="T_Book1_1_Bieu3ODA_KH TPCP vung TNB (03-1-2012) 2 2 4" xfId="36081" xr:uid="{00000000-0005-0000-0000-0000F58C0000}"/>
    <cellStyle name="T_Book1_1_Bieu3ODA_KH TPCP vung TNB (03-1-2012) 2 3" xfId="36082" xr:uid="{00000000-0005-0000-0000-0000F68C0000}"/>
    <cellStyle name="T_Book1_1_Bieu3ODA_KH TPCP vung TNB (03-1-2012) 2 3 2" xfId="36083" xr:uid="{00000000-0005-0000-0000-0000F78C0000}"/>
    <cellStyle name="T_Book1_1_Bieu3ODA_KH TPCP vung TNB (03-1-2012) 2 3 2 2" xfId="36084" xr:uid="{00000000-0005-0000-0000-0000F88C0000}"/>
    <cellStyle name="T_Book1_1_Bieu3ODA_KH TPCP vung TNB (03-1-2012) 2 3 2 2 2" xfId="36085" xr:uid="{00000000-0005-0000-0000-0000F98C0000}"/>
    <cellStyle name="T_Book1_1_Bieu3ODA_KH TPCP vung TNB (03-1-2012) 2 3 2 3" xfId="36086" xr:uid="{00000000-0005-0000-0000-0000FA8C0000}"/>
    <cellStyle name="T_Book1_1_Bieu3ODA_KH TPCP vung TNB (03-1-2012) 2 3 3" xfId="36087" xr:uid="{00000000-0005-0000-0000-0000FB8C0000}"/>
    <cellStyle name="T_Book1_1_Bieu3ODA_KH TPCP vung TNB (03-1-2012) 2 3 3 2" xfId="36088" xr:uid="{00000000-0005-0000-0000-0000FC8C0000}"/>
    <cellStyle name="T_Book1_1_Bieu3ODA_KH TPCP vung TNB (03-1-2012) 2 3 4" xfId="36089" xr:uid="{00000000-0005-0000-0000-0000FD8C0000}"/>
    <cellStyle name="T_Book1_1_Bieu3ODA_KH TPCP vung TNB (03-1-2012) 2 4" xfId="36090" xr:uid="{00000000-0005-0000-0000-0000FE8C0000}"/>
    <cellStyle name="T_Book1_1_Bieu3ODA_KH TPCP vung TNB (03-1-2012) 2 4 2" xfId="36091" xr:uid="{00000000-0005-0000-0000-0000FF8C0000}"/>
    <cellStyle name="T_Book1_1_Bieu3ODA_KH TPCP vung TNB (03-1-2012) 2 4 2 2" xfId="36092" xr:uid="{00000000-0005-0000-0000-0000008D0000}"/>
    <cellStyle name="T_Book1_1_Bieu3ODA_KH TPCP vung TNB (03-1-2012) 2 4 3" xfId="36093" xr:uid="{00000000-0005-0000-0000-0000018D0000}"/>
    <cellStyle name="T_Book1_1_Bieu3ODA_KH TPCP vung TNB (03-1-2012) 2 5" xfId="36094" xr:uid="{00000000-0005-0000-0000-0000028D0000}"/>
    <cellStyle name="T_Book1_1_Bieu3ODA_KH TPCP vung TNB (03-1-2012) 2 5 2" xfId="36095" xr:uid="{00000000-0005-0000-0000-0000038D0000}"/>
    <cellStyle name="T_Book1_1_Bieu3ODA_KH TPCP vung TNB (03-1-2012) 2 6" xfId="36096" xr:uid="{00000000-0005-0000-0000-0000048D0000}"/>
    <cellStyle name="T_Book1_1_Bieu3ODA_KH TPCP vung TNB (03-1-2012) 2 7" xfId="36097" xr:uid="{00000000-0005-0000-0000-0000058D0000}"/>
    <cellStyle name="T_Book1_1_Bieu3ODA_KH TPCP vung TNB (03-1-2012) 3" xfId="36098" xr:uid="{00000000-0005-0000-0000-0000068D0000}"/>
    <cellStyle name="T_Book1_1_Bieu3ODA_KH TPCP vung TNB (03-1-2012) 3 2" xfId="36099" xr:uid="{00000000-0005-0000-0000-0000078D0000}"/>
    <cellStyle name="T_Book1_1_Bieu3ODA_KH TPCP vung TNB (03-1-2012) 3 2 2" xfId="36100" xr:uid="{00000000-0005-0000-0000-0000088D0000}"/>
    <cellStyle name="T_Book1_1_Bieu3ODA_KH TPCP vung TNB (03-1-2012) 3 2 2 2" xfId="36101" xr:uid="{00000000-0005-0000-0000-0000098D0000}"/>
    <cellStyle name="T_Book1_1_Bieu3ODA_KH TPCP vung TNB (03-1-2012) 3 2 3" xfId="36102" xr:uid="{00000000-0005-0000-0000-00000A8D0000}"/>
    <cellStyle name="T_Book1_1_Bieu3ODA_KH TPCP vung TNB (03-1-2012) 3 3" xfId="36103" xr:uid="{00000000-0005-0000-0000-00000B8D0000}"/>
    <cellStyle name="T_Book1_1_Bieu3ODA_KH TPCP vung TNB (03-1-2012) 3 3 2" xfId="36104" xr:uid="{00000000-0005-0000-0000-00000C8D0000}"/>
    <cellStyle name="T_Book1_1_Bieu3ODA_KH TPCP vung TNB (03-1-2012) 3 4" xfId="36105" xr:uid="{00000000-0005-0000-0000-00000D8D0000}"/>
    <cellStyle name="T_Book1_1_Bieu3ODA_KH TPCP vung TNB (03-1-2012) 4" xfId="36106" xr:uid="{00000000-0005-0000-0000-00000E8D0000}"/>
    <cellStyle name="T_Book1_1_Bieu3ODA_KH TPCP vung TNB (03-1-2012) 4 2" xfId="36107" xr:uid="{00000000-0005-0000-0000-00000F8D0000}"/>
    <cellStyle name="T_Book1_1_Bieu3ODA_KH TPCP vung TNB (03-1-2012) 4 2 2" xfId="36108" xr:uid="{00000000-0005-0000-0000-0000108D0000}"/>
    <cellStyle name="T_Book1_1_Bieu3ODA_KH TPCP vung TNB (03-1-2012) 4 2 2 2" xfId="36109" xr:uid="{00000000-0005-0000-0000-0000118D0000}"/>
    <cellStyle name="T_Book1_1_Bieu3ODA_KH TPCP vung TNB (03-1-2012) 4 2 3" xfId="36110" xr:uid="{00000000-0005-0000-0000-0000128D0000}"/>
    <cellStyle name="T_Book1_1_Bieu3ODA_KH TPCP vung TNB (03-1-2012) 4 3" xfId="36111" xr:uid="{00000000-0005-0000-0000-0000138D0000}"/>
    <cellStyle name="T_Book1_1_Bieu3ODA_KH TPCP vung TNB (03-1-2012) 4 3 2" xfId="36112" xr:uid="{00000000-0005-0000-0000-0000148D0000}"/>
    <cellStyle name="T_Book1_1_Bieu3ODA_KH TPCP vung TNB (03-1-2012) 4 4" xfId="36113" xr:uid="{00000000-0005-0000-0000-0000158D0000}"/>
    <cellStyle name="T_Book1_1_Bieu3ODA_KH TPCP vung TNB (03-1-2012) 5" xfId="36114" xr:uid="{00000000-0005-0000-0000-0000168D0000}"/>
    <cellStyle name="T_Book1_1_Bieu3ODA_KH TPCP vung TNB (03-1-2012) 5 2" xfId="36115" xr:uid="{00000000-0005-0000-0000-0000178D0000}"/>
    <cellStyle name="T_Book1_1_Bieu3ODA_KH TPCP vung TNB (03-1-2012) 5 2 2" xfId="36116" xr:uid="{00000000-0005-0000-0000-0000188D0000}"/>
    <cellStyle name="T_Book1_1_Bieu3ODA_KH TPCP vung TNB (03-1-2012) 5 3" xfId="36117" xr:uid="{00000000-0005-0000-0000-0000198D0000}"/>
    <cellStyle name="T_Book1_1_Bieu3ODA_KH TPCP vung TNB (03-1-2012) 6" xfId="36118" xr:uid="{00000000-0005-0000-0000-00001A8D0000}"/>
    <cellStyle name="T_Book1_1_Bieu3ODA_KH TPCP vung TNB (03-1-2012) 6 2" xfId="36119" xr:uid="{00000000-0005-0000-0000-00001B8D0000}"/>
    <cellStyle name="T_Book1_1_Bieu3ODA_KH TPCP vung TNB (03-1-2012) 7" xfId="36120" xr:uid="{00000000-0005-0000-0000-00001C8D0000}"/>
    <cellStyle name="T_Book1_1_Bieu3ODA_KH TPCP vung TNB (03-1-2012) 8" xfId="36121" xr:uid="{00000000-0005-0000-0000-00001D8D0000}"/>
    <cellStyle name="T_Book1_1_CPK" xfId="36122" xr:uid="{00000000-0005-0000-0000-00001E8D0000}"/>
    <cellStyle name="T_Book1_1_CPK 2" xfId="36123" xr:uid="{00000000-0005-0000-0000-00001F8D0000}"/>
    <cellStyle name="T_Book1_1_CPK 2 2" xfId="36124" xr:uid="{00000000-0005-0000-0000-0000208D0000}"/>
    <cellStyle name="T_Book1_1_CPK 2 2 2" xfId="36125" xr:uid="{00000000-0005-0000-0000-0000218D0000}"/>
    <cellStyle name="T_Book1_1_CPK 2 2 2 2" xfId="36126" xr:uid="{00000000-0005-0000-0000-0000228D0000}"/>
    <cellStyle name="T_Book1_1_CPK 2 2 2 2 2" xfId="36127" xr:uid="{00000000-0005-0000-0000-0000238D0000}"/>
    <cellStyle name="T_Book1_1_CPK 2 2 2 3" xfId="36128" xr:uid="{00000000-0005-0000-0000-0000248D0000}"/>
    <cellStyle name="T_Book1_1_CPK 2 2 3" xfId="36129" xr:uid="{00000000-0005-0000-0000-0000258D0000}"/>
    <cellStyle name="T_Book1_1_CPK 2 2 3 2" xfId="36130" xr:uid="{00000000-0005-0000-0000-0000268D0000}"/>
    <cellStyle name="T_Book1_1_CPK 2 2 4" xfId="36131" xr:uid="{00000000-0005-0000-0000-0000278D0000}"/>
    <cellStyle name="T_Book1_1_CPK 2 3" xfId="36132" xr:uid="{00000000-0005-0000-0000-0000288D0000}"/>
    <cellStyle name="T_Book1_1_CPK 2 3 2" xfId="36133" xr:uid="{00000000-0005-0000-0000-0000298D0000}"/>
    <cellStyle name="T_Book1_1_CPK 2 3 2 2" xfId="36134" xr:uid="{00000000-0005-0000-0000-00002A8D0000}"/>
    <cellStyle name="T_Book1_1_CPK 2 3 2 2 2" xfId="36135" xr:uid="{00000000-0005-0000-0000-00002B8D0000}"/>
    <cellStyle name="T_Book1_1_CPK 2 3 2 3" xfId="36136" xr:uid="{00000000-0005-0000-0000-00002C8D0000}"/>
    <cellStyle name="T_Book1_1_CPK 2 3 3" xfId="36137" xr:uid="{00000000-0005-0000-0000-00002D8D0000}"/>
    <cellStyle name="T_Book1_1_CPK 2 3 3 2" xfId="36138" xr:uid="{00000000-0005-0000-0000-00002E8D0000}"/>
    <cellStyle name="T_Book1_1_CPK 2 3 4" xfId="36139" xr:uid="{00000000-0005-0000-0000-00002F8D0000}"/>
    <cellStyle name="T_Book1_1_CPK 2 4" xfId="36140" xr:uid="{00000000-0005-0000-0000-0000308D0000}"/>
    <cellStyle name="T_Book1_1_CPK 2 4 2" xfId="36141" xr:uid="{00000000-0005-0000-0000-0000318D0000}"/>
    <cellStyle name="T_Book1_1_CPK 2 4 2 2" xfId="36142" xr:uid="{00000000-0005-0000-0000-0000328D0000}"/>
    <cellStyle name="T_Book1_1_CPK 2 4 3" xfId="36143" xr:uid="{00000000-0005-0000-0000-0000338D0000}"/>
    <cellStyle name="T_Book1_1_CPK 2 5" xfId="36144" xr:uid="{00000000-0005-0000-0000-0000348D0000}"/>
    <cellStyle name="T_Book1_1_CPK 2 5 2" xfId="36145" xr:uid="{00000000-0005-0000-0000-0000358D0000}"/>
    <cellStyle name="T_Book1_1_CPK 2 6" xfId="36146" xr:uid="{00000000-0005-0000-0000-0000368D0000}"/>
    <cellStyle name="T_Book1_1_CPK 2 7" xfId="36147" xr:uid="{00000000-0005-0000-0000-0000378D0000}"/>
    <cellStyle name="T_Book1_1_CPK 3" xfId="36148" xr:uid="{00000000-0005-0000-0000-0000388D0000}"/>
    <cellStyle name="T_Book1_1_CPK 3 2" xfId="36149" xr:uid="{00000000-0005-0000-0000-0000398D0000}"/>
    <cellStyle name="T_Book1_1_CPK 3 2 2" xfId="36150" xr:uid="{00000000-0005-0000-0000-00003A8D0000}"/>
    <cellStyle name="T_Book1_1_CPK 3 2 2 2" xfId="36151" xr:uid="{00000000-0005-0000-0000-00003B8D0000}"/>
    <cellStyle name="T_Book1_1_CPK 3 2 3" xfId="36152" xr:uid="{00000000-0005-0000-0000-00003C8D0000}"/>
    <cellStyle name="T_Book1_1_CPK 3 3" xfId="36153" xr:uid="{00000000-0005-0000-0000-00003D8D0000}"/>
    <cellStyle name="T_Book1_1_CPK 3 3 2" xfId="36154" xr:uid="{00000000-0005-0000-0000-00003E8D0000}"/>
    <cellStyle name="T_Book1_1_CPK 3 4" xfId="36155" xr:uid="{00000000-0005-0000-0000-00003F8D0000}"/>
    <cellStyle name="T_Book1_1_CPK 4" xfId="36156" xr:uid="{00000000-0005-0000-0000-0000408D0000}"/>
    <cellStyle name="T_Book1_1_CPK 4 2" xfId="36157" xr:uid="{00000000-0005-0000-0000-0000418D0000}"/>
    <cellStyle name="T_Book1_1_CPK 4 2 2" xfId="36158" xr:uid="{00000000-0005-0000-0000-0000428D0000}"/>
    <cellStyle name="T_Book1_1_CPK 4 2 2 2" xfId="36159" xr:uid="{00000000-0005-0000-0000-0000438D0000}"/>
    <cellStyle name="T_Book1_1_CPK 4 2 3" xfId="36160" xr:uid="{00000000-0005-0000-0000-0000448D0000}"/>
    <cellStyle name="T_Book1_1_CPK 4 3" xfId="36161" xr:uid="{00000000-0005-0000-0000-0000458D0000}"/>
    <cellStyle name="T_Book1_1_CPK 4 3 2" xfId="36162" xr:uid="{00000000-0005-0000-0000-0000468D0000}"/>
    <cellStyle name="T_Book1_1_CPK 4 4" xfId="36163" xr:uid="{00000000-0005-0000-0000-0000478D0000}"/>
    <cellStyle name="T_Book1_1_CPK 5" xfId="36164" xr:uid="{00000000-0005-0000-0000-0000488D0000}"/>
    <cellStyle name="T_Book1_1_CPK 5 2" xfId="36165" xr:uid="{00000000-0005-0000-0000-0000498D0000}"/>
    <cellStyle name="T_Book1_1_CPK 5 2 2" xfId="36166" xr:uid="{00000000-0005-0000-0000-00004A8D0000}"/>
    <cellStyle name="T_Book1_1_CPK 5 3" xfId="36167" xr:uid="{00000000-0005-0000-0000-00004B8D0000}"/>
    <cellStyle name="T_Book1_1_CPK 6" xfId="36168" xr:uid="{00000000-0005-0000-0000-00004C8D0000}"/>
    <cellStyle name="T_Book1_1_CPK 6 2" xfId="36169" xr:uid="{00000000-0005-0000-0000-00004D8D0000}"/>
    <cellStyle name="T_Book1_1_CPK 7" xfId="36170" xr:uid="{00000000-0005-0000-0000-00004E8D0000}"/>
    <cellStyle name="T_Book1_1_CPK 8" xfId="36171" xr:uid="{00000000-0005-0000-0000-00004F8D0000}"/>
    <cellStyle name="T_Book1_1_CPK_!1 1 bao cao giao KH ve HTCMT vung TNB   12-12-2011" xfId="36172" xr:uid="{00000000-0005-0000-0000-0000508D0000}"/>
    <cellStyle name="T_Book1_1_CPK_!1 1 bao cao giao KH ve HTCMT vung TNB   12-12-2011 2" xfId="36173" xr:uid="{00000000-0005-0000-0000-0000518D0000}"/>
    <cellStyle name="T_Book1_1_CPK_!1 1 bao cao giao KH ve HTCMT vung TNB   12-12-2011 2 2" xfId="36174" xr:uid="{00000000-0005-0000-0000-0000528D0000}"/>
    <cellStyle name="T_Book1_1_CPK_!1 1 bao cao giao KH ve HTCMT vung TNB   12-12-2011 2 2 2" xfId="36175" xr:uid="{00000000-0005-0000-0000-0000538D0000}"/>
    <cellStyle name="T_Book1_1_CPK_!1 1 bao cao giao KH ve HTCMT vung TNB   12-12-2011 2 2 2 2" xfId="36176" xr:uid="{00000000-0005-0000-0000-0000548D0000}"/>
    <cellStyle name="T_Book1_1_CPK_!1 1 bao cao giao KH ve HTCMT vung TNB   12-12-2011 2 2 2 2 2" xfId="36177" xr:uid="{00000000-0005-0000-0000-0000558D0000}"/>
    <cellStyle name="T_Book1_1_CPK_!1 1 bao cao giao KH ve HTCMT vung TNB   12-12-2011 2 2 2 3" xfId="36178" xr:uid="{00000000-0005-0000-0000-0000568D0000}"/>
    <cellStyle name="T_Book1_1_CPK_!1 1 bao cao giao KH ve HTCMT vung TNB   12-12-2011 2 2 3" xfId="36179" xr:uid="{00000000-0005-0000-0000-0000578D0000}"/>
    <cellStyle name="T_Book1_1_CPK_!1 1 bao cao giao KH ve HTCMT vung TNB   12-12-2011 2 2 3 2" xfId="36180" xr:uid="{00000000-0005-0000-0000-0000588D0000}"/>
    <cellStyle name="T_Book1_1_CPK_!1 1 bao cao giao KH ve HTCMT vung TNB   12-12-2011 2 2 4" xfId="36181" xr:uid="{00000000-0005-0000-0000-0000598D0000}"/>
    <cellStyle name="T_Book1_1_CPK_!1 1 bao cao giao KH ve HTCMT vung TNB   12-12-2011 2 3" xfId="36182" xr:uid="{00000000-0005-0000-0000-00005A8D0000}"/>
    <cellStyle name="T_Book1_1_CPK_!1 1 bao cao giao KH ve HTCMT vung TNB   12-12-2011 2 3 2" xfId="36183" xr:uid="{00000000-0005-0000-0000-00005B8D0000}"/>
    <cellStyle name="T_Book1_1_CPK_!1 1 bao cao giao KH ve HTCMT vung TNB   12-12-2011 2 3 2 2" xfId="36184" xr:uid="{00000000-0005-0000-0000-00005C8D0000}"/>
    <cellStyle name="T_Book1_1_CPK_!1 1 bao cao giao KH ve HTCMT vung TNB   12-12-2011 2 3 2 2 2" xfId="36185" xr:uid="{00000000-0005-0000-0000-00005D8D0000}"/>
    <cellStyle name="T_Book1_1_CPK_!1 1 bao cao giao KH ve HTCMT vung TNB   12-12-2011 2 3 2 3" xfId="36186" xr:uid="{00000000-0005-0000-0000-00005E8D0000}"/>
    <cellStyle name="T_Book1_1_CPK_!1 1 bao cao giao KH ve HTCMT vung TNB   12-12-2011 2 3 3" xfId="36187" xr:uid="{00000000-0005-0000-0000-00005F8D0000}"/>
    <cellStyle name="T_Book1_1_CPK_!1 1 bao cao giao KH ve HTCMT vung TNB   12-12-2011 2 3 3 2" xfId="36188" xr:uid="{00000000-0005-0000-0000-0000608D0000}"/>
    <cellStyle name="T_Book1_1_CPK_!1 1 bao cao giao KH ve HTCMT vung TNB   12-12-2011 2 3 4" xfId="36189" xr:uid="{00000000-0005-0000-0000-0000618D0000}"/>
    <cellStyle name="T_Book1_1_CPK_!1 1 bao cao giao KH ve HTCMT vung TNB   12-12-2011 2 4" xfId="36190" xr:uid="{00000000-0005-0000-0000-0000628D0000}"/>
    <cellStyle name="T_Book1_1_CPK_!1 1 bao cao giao KH ve HTCMT vung TNB   12-12-2011 2 4 2" xfId="36191" xr:uid="{00000000-0005-0000-0000-0000638D0000}"/>
    <cellStyle name="T_Book1_1_CPK_!1 1 bao cao giao KH ve HTCMT vung TNB   12-12-2011 2 4 2 2" xfId="36192" xr:uid="{00000000-0005-0000-0000-0000648D0000}"/>
    <cellStyle name="T_Book1_1_CPK_!1 1 bao cao giao KH ve HTCMT vung TNB   12-12-2011 2 4 3" xfId="36193" xr:uid="{00000000-0005-0000-0000-0000658D0000}"/>
    <cellStyle name="T_Book1_1_CPK_!1 1 bao cao giao KH ve HTCMT vung TNB   12-12-2011 2 5" xfId="36194" xr:uid="{00000000-0005-0000-0000-0000668D0000}"/>
    <cellStyle name="T_Book1_1_CPK_!1 1 bao cao giao KH ve HTCMT vung TNB   12-12-2011 2 5 2" xfId="36195" xr:uid="{00000000-0005-0000-0000-0000678D0000}"/>
    <cellStyle name="T_Book1_1_CPK_!1 1 bao cao giao KH ve HTCMT vung TNB   12-12-2011 2 6" xfId="36196" xr:uid="{00000000-0005-0000-0000-0000688D0000}"/>
    <cellStyle name="T_Book1_1_CPK_!1 1 bao cao giao KH ve HTCMT vung TNB   12-12-2011 2 7" xfId="36197" xr:uid="{00000000-0005-0000-0000-0000698D0000}"/>
    <cellStyle name="T_Book1_1_CPK_!1 1 bao cao giao KH ve HTCMT vung TNB   12-12-2011 3" xfId="36198" xr:uid="{00000000-0005-0000-0000-00006A8D0000}"/>
    <cellStyle name="T_Book1_1_CPK_!1 1 bao cao giao KH ve HTCMT vung TNB   12-12-2011 3 2" xfId="36199" xr:uid="{00000000-0005-0000-0000-00006B8D0000}"/>
    <cellStyle name="T_Book1_1_CPK_!1 1 bao cao giao KH ve HTCMT vung TNB   12-12-2011 3 2 2" xfId="36200" xr:uid="{00000000-0005-0000-0000-00006C8D0000}"/>
    <cellStyle name="T_Book1_1_CPK_!1 1 bao cao giao KH ve HTCMT vung TNB   12-12-2011 3 2 2 2" xfId="36201" xr:uid="{00000000-0005-0000-0000-00006D8D0000}"/>
    <cellStyle name="T_Book1_1_CPK_!1 1 bao cao giao KH ve HTCMT vung TNB   12-12-2011 3 2 3" xfId="36202" xr:uid="{00000000-0005-0000-0000-00006E8D0000}"/>
    <cellStyle name="T_Book1_1_CPK_!1 1 bao cao giao KH ve HTCMT vung TNB   12-12-2011 3 3" xfId="36203" xr:uid="{00000000-0005-0000-0000-00006F8D0000}"/>
    <cellStyle name="T_Book1_1_CPK_!1 1 bao cao giao KH ve HTCMT vung TNB   12-12-2011 3 3 2" xfId="36204" xr:uid="{00000000-0005-0000-0000-0000708D0000}"/>
    <cellStyle name="T_Book1_1_CPK_!1 1 bao cao giao KH ve HTCMT vung TNB   12-12-2011 3 4" xfId="36205" xr:uid="{00000000-0005-0000-0000-0000718D0000}"/>
    <cellStyle name="T_Book1_1_CPK_!1 1 bao cao giao KH ve HTCMT vung TNB   12-12-2011 4" xfId="36206" xr:uid="{00000000-0005-0000-0000-0000728D0000}"/>
    <cellStyle name="T_Book1_1_CPK_!1 1 bao cao giao KH ve HTCMT vung TNB   12-12-2011 4 2" xfId="36207" xr:uid="{00000000-0005-0000-0000-0000738D0000}"/>
    <cellStyle name="T_Book1_1_CPK_!1 1 bao cao giao KH ve HTCMT vung TNB   12-12-2011 4 2 2" xfId="36208" xr:uid="{00000000-0005-0000-0000-0000748D0000}"/>
    <cellStyle name="T_Book1_1_CPK_!1 1 bao cao giao KH ve HTCMT vung TNB   12-12-2011 4 2 2 2" xfId="36209" xr:uid="{00000000-0005-0000-0000-0000758D0000}"/>
    <cellStyle name="T_Book1_1_CPK_!1 1 bao cao giao KH ve HTCMT vung TNB   12-12-2011 4 2 3" xfId="36210" xr:uid="{00000000-0005-0000-0000-0000768D0000}"/>
    <cellStyle name="T_Book1_1_CPK_!1 1 bao cao giao KH ve HTCMT vung TNB   12-12-2011 4 3" xfId="36211" xr:uid="{00000000-0005-0000-0000-0000778D0000}"/>
    <cellStyle name="T_Book1_1_CPK_!1 1 bao cao giao KH ve HTCMT vung TNB   12-12-2011 4 3 2" xfId="36212" xr:uid="{00000000-0005-0000-0000-0000788D0000}"/>
    <cellStyle name="T_Book1_1_CPK_!1 1 bao cao giao KH ve HTCMT vung TNB   12-12-2011 4 4" xfId="36213" xr:uid="{00000000-0005-0000-0000-0000798D0000}"/>
    <cellStyle name="T_Book1_1_CPK_!1 1 bao cao giao KH ve HTCMT vung TNB   12-12-2011 5" xfId="36214" xr:uid="{00000000-0005-0000-0000-00007A8D0000}"/>
    <cellStyle name="T_Book1_1_CPK_!1 1 bao cao giao KH ve HTCMT vung TNB   12-12-2011 5 2" xfId="36215" xr:uid="{00000000-0005-0000-0000-00007B8D0000}"/>
    <cellStyle name="T_Book1_1_CPK_!1 1 bao cao giao KH ve HTCMT vung TNB   12-12-2011 5 2 2" xfId="36216" xr:uid="{00000000-0005-0000-0000-00007C8D0000}"/>
    <cellStyle name="T_Book1_1_CPK_!1 1 bao cao giao KH ve HTCMT vung TNB   12-12-2011 5 3" xfId="36217" xr:uid="{00000000-0005-0000-0000-00007D8D0000}"/>
    <cellStyle name="T_Book1_1_CPK_!1 1 bao cao giao KH ve HTCMT vung TNB   12-12-2011 6" xfId="36218" xr:uid="{00000000-0005-0000-0000-00007E8D0000}"/>
    <cellStyle name="T_Book1_1_CPK_!1 1 bao cao giao KH ve HTCMT vung TNB   12-12-2011 6 2" xfId="36219" xr:uid="{00000000-0005-0000-0000-00007F8D0000}"/>
    <cellStyle name="T_Book1_1_CPK_!1 1 bao cao giao KH ve HTCMT vung TNB   12-12-2011 7" xfId="36220" xr:uid="{00000000-0005-0000-0000-0000808D0000}"/>
    <cellStyle name="T_Book1_1_CPK_!1 1 bao cao giao KH ve HTCMT vung TNB   12-12-2011 8" xfId="36221" xr:uid="{00000000-0005-0000-0000-0000818D0000}"/>
    <cellStyle name="T_Book1_1_CPK_Bieu4HTMT" xfId="36222" xr:uid="{00000000-0005-0000-0000-0000828D0000}"/>
    <cellStyle name="T_Book1_1_CPK_Bieu4HTMT 2" xfId="36223" xr:uid="{00000000-0005-0000-0000-0000838D0000}"/>
    <cellStyle name="T_Book1_1_CPK_Bieu4HTMT 2 2" xfId="36224" xr:uid="{00000000-0005-0000-0000-0000848D0000}"/>
    <cellStyle name="T_Book1_1_CPK_Bieu4HTMT 2 2 2" xfId="36225" xr:uid="{00000000-0005-0000-0000-0000858D0000}"/>
    <cellStyle name="T_Book1_1_CPK_Bieu4HTMT 2 2 2 2" xfId="36226" xr:uid="{00000000-0005-0000-0000-0000868D0000}"/>
    <cellStyle name="T_Book1_1_CPK_Bieu4HTMT 2 2 2 2 2" xfId="36227" xr:uid="{00000000-0005-0000-0000-0000878D0000}"/>
    <cellStyle name="T_Book1_1_CPK_Bieu4HTMT 2 2 2 3" xfId="36228" xr:uid="{00000000-0005-0000-0000-0000888D0000}"/>
    <cellStyle name="T_Book1_1_CPK_Bieu4HTMT 2 2 3" xfId="36229" xr:uid="{00000000-0005-0000-0000-0000898D0000}"/>
    <cellStyle name="T_Book1_1_CPK_Bieu4HTMT 2 2 3 2" xfId="36230" xr:uid="{00000000-0005-0000-0000-00008A8D0000}"/>
    <cellStyle name="T_Book1_1_CPK_Bieu4HTMT 2 2 4" xfId="36231" xr:uid="{00000000-0005-0000-0000-00008B8D0000}"/>
    <cellStyle name="T_Book1_1_CPK_Bieu4HTMT 2 3" xfId="36232" xr:uid="{00000000-0005-0000-0000-00008C8D0000}"/>
    <cellStyle name="T_Book1_1_CPK_Bieu4HTMT 2 3 2" xfId="36233" xr:uid="{00000000-0005-0000-0000-00008D8D0000}"/>
    <cellStyle name="T_Book1_1_CPK_Bieu4HTMT 2 3 2 2" xfId="36234" xr:uid="{00000000-0005-0000-0000-00008E8D0000}"/>
    <cellStyle name="T_Book1_1_CPK_Bieu4HTMT 2 3 2 2 2" xfId="36235" xr:uid="{00000000-0005-0000-0000-00008F8D0000}"/>
    <cellStyle name="T_Book1_1_CPK_Bieu4HTMT 2 3 2 3" xfId="36236" xr:uid="{00000000-0005-0000-0000-0000908D0000}"/>
    <cellStyle name="T_Book1_1_CPK_Bieu4HTMT 2 3 3" xfId="36237" xr:uid="{00000000-0005-0000-0000-0000918D0000}"/>
    <cellStyle name="T_Book1_1_CPK_Bieu4HTMT 2 3 3 2" xfId="36238" xr:uid="{00000000-0005-0000-0000-0000928D0000}"/>
    <cellStyle name="T_Book1_1_CPK_Bieu4HTMT 2 3 4" xfId="36239" xr:uid="{00000000-0005-0000-0000-0000938D0000}"/>
    <cellStyle name="T_Book1_1_CPK_Bieu4HTMT 2 4" xfId="36240" xr:uid="{00000000-0005-0000-0000-0000948D0000}"/>
    <cellStyle name="T_Book1_1_CPK_Bieu4HTMT 2 4 2" xfId="36241" xr:uid="{00000000-0005-0000-0000-0000958D0000}"/>
    <cellStyle name="T_Book1_1_CPK_Bieu4HTMT 2 4 2 2" xfId="36242" xr:uid="{00000000-0005-0000-0000-0000968D0000}"/>
    <cellStyle name="T_Book1_1_CPK_Bieu4HTMT 2 4 3" xfId="36243" xr:uid="{00000000-0005-0000-0000-0000978D0000}"/>
    <cellStyle name="T_Book1_1_CPK_Bieu4HTMT 2 5" xfId="36244" xr:uid="{00000000-0005-0000-0000-0000988D0000}"/>
    <cellStyle name="T_Book1_1_CPK_Bieu4HTMT 2 5 2" xfId="36245" xr:uid="{00000000-0005-0000-0000-0000998D0000}"/>
    <cellStyle name="T_Book1_1_CPK_Bieu4HTMT 2 6" xfId="36246" xr:uid="{00000000-0005-0000-0000-00009A8D0000}"/>
    <cellStyle name="T_Book1_1_CPK_Bieu4HTMT 2 7" xfId="36247" xr:uid="{00000000-0005-0000-0000-00009B8D0000}"/>
    <cellStyle name="T_Book1_1_CPK_Bieu4HTMT 3" xfId="36248" xr:uid="{00000000-0005-0000-0000-00009C8D0000}"/>
    <cellStyle name="T_Book1_1_CPK_Bieu4HTMT 3 2" xfId="36249" xr:uid="{00000000-0005-0000-0000-00009D8D0000}"/>
    <cellStyle name="T_Book1_1_CPK_Bieu4HTMT 3 2 2" xfId="36250" xr:uid="{00000000-0005-0000-0000-00009E8D0000}"/>
    <cellStyle name="T_Book1_1_CPK_Bieu4HTMT 3 2 2 2" xfId="36251" xr:uid="{00000000-0005-0000-0000-00009F8D0000}"/>
    <cellStyle name="T_Book1_1_CPK_Bieu4HTMT 3 2 3" xfId="36252" xr:uid="{00000000-0005-0000-0000-0000A08D0000}"/>
    <cellStyle name="T_Book1_1_CPK_Bieu4HTMT 3 3" xfId="36253" xr:uid="{00000000-0005-0000-0000-0000A18D0000}"/>
    <cellStyle name="T_Book1_1_CPK_Bieu4HTMT 3 3 2" xfId="36254" xr:uid="{00000000-0005-0000-0000-0000A28D0000}"/>
    <cellStyle name="T_Book1_1_CPK_Bieu4HTMT 3 4" xfId="36255" xr:uid="{00000000-0005-0000-0000-0000A38D0000}"/>
    <cellStyle name="T_Book1_1_CPK_Bieu4HTMT 4" xfId="36256" xr:uid="{00000000-0005-0000-0000-0000A48D0000}"/>
    <cellStyle name="T_Book1_1_CPK_Bieu4HTMT 4 2" xfId="36257" xr:uid="{00000000-0005-0000-0000-0000A58D0000}"/>
    <cellStyle name="T_Book1_1_CPK_Bieu4HTMT 4 2 2" xfId="36258" xr:uid="{00000000-0005-0000-0000-0000A68D0000}"/>
    <cellStyle name="T_Book1_1_CPK_Bieu4HTMT 4 2 2 2" xfId="36259" xr:uid="{00000000-0005-0000-0000-0000A78D0000}"/>
    <cellStyle name="T_Book1_1_CPK_Bieu4HTMT 4 2 3" xfId="36260" xr:uid="{00000000-0005-0000-0000-0000A88D0000}"/>
    <cellStyle name="T_Book1_1_CPK_Bieu4HTMT 4 3" xfId="36261" xr:uid="{00000000-0005-0000-0000-0000A98D0000}"/>
    <cellStyle name="T_Book1_1_CPK_Bieu4HTMT 4 3 2" xfId="36262" xr:uid="{00000000-0005-0000-0000-0000AA8D0000}"/>
    <cellStyle name="T_Book1_1_CPK_Bieu4HTMT 4 4" xfId="36263" xr:uid="{00000000-0005-0000-0000-0000AB8D0000}"/>
    <cellStyle name="T_Book1_1_CPK_Bieu4HTMT 5" xfId="36264" xr:uid="{00000000-0005-0000-0000-0000AC8D0000}"/>
    <cellStyle name="T_Book1_1_CPK_Bieu4HTMT 5 2" xfId="36265" xr:uid="{00000000-0005-0000-0000-0000AD8D0000}"/>
    <cellStyle name="T_Book1_1_CPK_Bieu4HTMT 5 2 2" xfId="36266" xr:uid="{00000000-0005-0000-0000-0000AE8D0000}"/>
    <cellStyle name="T_Book1_1_CPK_Bieu4HTMT 5 3" xfId="36267" xr:uid="{00000000-0005-0000-0000-0000AF8D0000}"/>
    <cellStyle name="T_Book1_1_CPK_Bieu4HTMT 6" xfId="36268" xr:uid="{00000000-0005-0000-0000-0000B08D0000}"/>
    <cellStyle name="T_Book1_1_CPK_Bieu4HTMT 6 2" xfId="36269" xr:uid="{00000000-0005-0000-0000-0000B18D0000}"/>
    <cellStyle name="T_Book1_1_CPK_Bieu4HTMT 7" xfId="36270" xr:uid="{00000000-0005-0000-0000-0000B28D0000}"/>
    <cellStyle name="T_Book1_1_CPK_Bieu4HTMT 8" xfId="36271" xr:uid="{00000000-0005-0000-0000-0000B38D0000}"/>
    <cellStyle name="T_Book1_1_CPK_Bieu4HTMT_!1 1 bao cao giao KH ve HTCMT vung TNB   12-12-2011" xfId="36272" xr:uid="{00000000-0005-0000-0000-0000B48D0000}"/>
    <cellStyle name="T_Book1_1_CPK_Bieu4HTMT_!1 1 bao cao giao KH ve HTCMT vung TNB   12-12-2011 2" xfId="36273" xr:uid="{00000000-0005-0000-0000-0000B58D0000}"/>
    <cellStyle name="T_Book1_1_CPK_Bieu4HTMT_!1 1 bao cao giao KH ve HTCMT vung TNB   12-12-2011 2 2" xfId="36274" xr:uid="{00000000-0005-0000-0000-0000B68D0000}"/>
    <cellStyle name="T_Book1_1_CPK_Bieu4HTMT_!1 1 bao cao giao KH ve HTCMT vung TNB   12-12-2011 2 2 2" xfId="36275" xr:uid="{00000000-0005-0000-0000-0000B78D0000}"/>
    <cellStyle name="T_Book1_1_CPK_Bieu4HTMT_!1 1 bao cao giao KH ve HTCMT vung TNB   12-12-2011 2 2 2 2" xfId="36276" xr:uid="{00000000-0005-0000-0000-0000B88D0000}"/>
    <cellStyle name="T_Book1_1_CPK_Bieu4HTMT_!1 1 bao cao giao KH ve HTCMT vung TNB   12-12-2011 2 2 2 2 2" xfId="36277" xr:uid="{00000000-0005-0000-0000-0000B98D0000}"/>
    <cellStyle name="T_Book1_1_CPK_Bieu4HTMT_!1 1 bao cao giao KH ve HTCMT vung TNB   12-12-2011 2 2 2 3" xfId="36278" xr:uid="{00000000-0005-0000-0000-0000BA8D0000}"/>
    <cellStyle name="T_Book1_1_CPK_Bieu4HTMT_!1 1 bao cao giao KH ve HTCMT vung TNB   12-12-2011 2 2 3" xfId="36279" xr:uid="{00000000-0005-0000-0000-0000BB8D0000}"/>
    <cellStyle name="T_Book1_1_CPK_Bieu4HTMT_!1 1 bao cao giao KH ve HTCMT vung TNB   12-12-2011 2 2 3 2" xfId="36280" xr:uid="{00000000-0005-0000-0000-0000BC8D0000}"/>
    <cellStyle name="T_Book1_1_CPK_Bieu4HTMT_!1 1 bao cao giao KH ve HTCMT vung TNB   12-12-2011 2 2 4" xfId="36281" xr:uid="{00000000-0005-0000-0000-0000BD8D0000}"/>
    <cellStyle name="T_Book1_1_CPK_Bieu4HTMT_!1 1 bao cao giao KH ve HTCMT vung TNB   12-12-2011 2 3" xfId="36282" xr:uid="{00000000-0005-0000-0000-0000BE8D0000}"/>
    <cellStyle name="T_Book1_1_CPK_Bieu4HTMT_!1 1 bao cao giao KH ve HTCMT vung TNB   12-12-2011 2 3 2" xfId="36283" xr:uid="{00000000-0005-0000-0000-0000BF8D0000}"/>
    <cellStyle name="T_Book1_1_CPK_Bieu4HTMT_!1 1 bao cao giao KH ve HTCMT vung TNB   12-12-2011 2 3 2 2" xfId="36284" xr:uid="{00000000-0005-0000-0000-0000C08D0000}"/>
    <cellStyle name="T_Book1_1_CPK_Bieu4HTMT_!1 1 bao cao giao KH ve HTCMT vung TNB   12-12-2011 2 3 2 2 2" xfId="36285" xr:uid="{00000000-0005-0000-0000-0000C18D0000}"/>
    <cellStyle name="T_Book1_1_CPK_Bieu4HTMT_!1 1 bao cao giao KH ve HTCMT vung TNB   12-12-2011 2 3 2 3" xfId="36286" xr:uid="{00000000-0005-0000-0000-0000C28D0000}"/>
    <cellStyle name="T_Book1_1_CPK_Bieu4HTMT_!1 1 bao cao giao KH ve HTCMT vung TNB   12-12-2011 2 3 3" xfId="36287" xr:uid="{00000000-0005-0000-0000-0000C38D0000}"/>
    <cellStyle name="T_Book1_1_CPK_Bieu4HTMT_!1 1 bao cao giao KH ve HTCMT vung TNB   12-12-2011 2 3 3 2" xfId="36288" xr:uid="{00000000-0005-0000-0000-0000C48D0000}"/>
    <cellStyle name="T_Book1_1_CPK_Bieu4HTMT_!1 1 bao cao giao KH ve HTCMT vung TNB   12-12-2011 2 3 4" xfId="36289" xr:uid="{00000000-0005-0000-0000-0000C58D0000}"/>
    <cellStyle name="T_Book1_1_CPK_Bieu4HTMT_!1 1 bao cao giao KH ve HTCMT vung TNB   12-12-2011 2 4" xfId="36290" xr:uid="{00000000-0005-0000-0000-0000C68D0000}"/>
    <cellStyle name="T_Book1_1_CPK_Bieu4HTMT_!1 1 bao cao giao KH ve HTCMT vung TNB   12-12-2011 2 4 2" xfId="36291" xr:uid="{00000000-0005-0000-0000-0000C78D0000}"/>
    <cellStyle name="T_Book1_1_CPK_Bieu4HTMT_!1 1 bao cao giao KH ve HTCMT vung TNB   12-12-2011 2 4 2 2" xfId="36292" xr:uid="{00000000-0005-0000-0000-0000C88D0000}"/>
    <cellStyle name="T_Book1_1_CPK_Bieu4HTMT_!1 1 bao cao giao KH ve HTCMT vung TNB   12-12-2011 2 4 3" xfId="36293" xr:uid="{00000000-0005-0000-0000-0000C98D0000}"/>
    <cellStyle name="T_Book1_1_CPK_Bieu4HTMT_!1 1 bao cao giao KH ve HTCMT vung TNB   12-12-2011 2 5" xfId="36294" xr:uid="{00000000-0005-0000-0000-0000CA8D0000}"/>
    <cellStyle name="T_Book1_1_CPK_Bieu4HTMT_!1 1 bao cao giao KH ve HTCMT vung TNB   12-12-2011 2 5 2" xfId="36295" xr:uid="{00000000-0005-0000-0000-0000CB8D0000}"/>
    <cellStyle name="T_Book1_1_CPK_Bieu4HTMT_!1 1 bao cao giao KH ve HTCMT vung TNB   12-12-2011 2 6" xfId="36296" xr:uid="{00000000-0005-0000-0000-0000CC8D0000}"/>
    <cellStyle name="T_Book1_1_CPK_Bieu4HTMT_!1 1 bao cao giao KH ve HTCMT vung TNB   12-12-2011 2 7" xfId="36297" xr:uid="{00000000-0005-0000-0000-0000CD8D0000}"/>
    <cellStyle name="T_Book1_1_CPK_Bieu4HTMT_!1 1 bao cao giao KH ve HTCMT vung TNB   12-12-2011 3" xfId="36298" xr:uid="{00000000-0005-0000-0000-0000CE8D0000}"/>
    <cellStyle name="T_Book1_1_CPK_Bieu4HTMT_!1 1 bao cao giao KH ve HTCMT vung TNB   12-12-2011 3 2" xfId="36299" xr:uid="{00000000-0005-0000-0000-0000CF8D0000}"/>
    <cellStyle name="T_Book1_1_CPK_Bieu4HTMT_!1 1 bao cao giao KH ve HTCMT vung TNB   12-12-2011 3 2 2" xfId="36300" xr:uid="{00000000-0005-0000-0000-0000D08D0000}"/>
    <cellStyle name="T_Book1_1_CPK_Bieu4HTMT_!1 1 bao cao giao KH ve HTCMT vung TNB   12-12-2011 3 2 2 2" xfId="36301" xr:uid="{00000000-0005-0000-0000-0000D18D0000}"/>
    <cellStyle name="T_Book1_1_CPK_Bieu4HTMT_!1 1 bao cao giao KH ve HTCMT vung TNB   12-12-2011 3 2 3" xfId="36302" xr:uid="{00000000-0005-0000-0000-0000D28D0000}"/>
    <cellStyle name="T_Book1_1_CPK_Bieu4HTMT_!1 1 bao cao giao KH ve HTCMT vung TNB   12-12-2011 3 3" xfId="36303" xr:uid="{00000000-0005-0000-0000-0000D38D0000}"/>
    <cellStyle name="T_Book1_1_CPK_Bieu4HTMT_!1 1 bao cao giao KH ve HTCMT vung TNB   12-12-2011 3 3 2" xfId="36304" xr:uid="{00000000-0005-0000-0000-0000D48D0000}"/>
    <cellStyle name="T_Book1_1_CPK_Bieu4HTMT_!1 1 bao cao giao KH ve HTCMT vung TNB   12-12-2011 3 4" xfId="36305" xr:uid="{00000000-0005-0000-0000-0000D58D0000}"/>
    <cellStyle name="T_Book1_1_CPK_Bieu4HTMT_!1 1 bao cao giao KH ve HTCMT vung TNB   12-12-2011 4" xfId="36306" xr:uid="{00000000-0005-0000-0000-0000D68D0000}"/>
    <cellStyle name="T_Book1_1_CPK_Bieu4HTMT_!1 1 bao cao giao KH ve HTCMT vung TNB   12-12-2011 4 2" xfId="36307" xr:uid="{00000000-0005-0000-0000-0000D78D0000}"/>
    <cellStyle name="T_Book1_1_CPK_Bieu4HTMT_!1 1 bao cao giao KH ve HTCMT vung TNB   12-12-2011 4 2 2" xfId="36308" xr:uid="{00000000-0005-0000-0000-0000D88D0000}"/>
    <cellStyle name="T_Book1_1_CPK_Bieu4HTMT_!1 1 bao cao giao KH ve HTCMT vung TNB   12-12-2011 4 2 2 2" xfId="36309" xr:uid="{00000000-0005-0000-0000-0000D98D0000}"/>
    <cellStyle name="T_Book1_1_CPK_Bieu4HTMT_!1 1 bao cao giao KH ve HTCMT vung TNB   12-12-2011 4 2 3" xfId="36310" xr:uid="{00000000-0005-0000-0000-0000DA8D0000}"/>
    <cellStyle name="T_Book1_1_CPK_Bieu4HTMT_!1 1 bao cao giao KH ve HTCMT vung TNB   12-12-2011 4 3" xfId="36311" xr:uid="{00000000-0005-0000-0000-0000DB8D0000}"/>
    <cellStyle name="T_Book1_1_CPK_Bieu4HTMT_!1 1 bao cao giao KH ve HTCMT vung TNB   12-12-2011 4 3 2" xfId="36312" xr:uid="{00000000-0005-0000-0000-0000DC8D0000}"/>
    <cellStyle name="T_Book1_1_CPK_Bieu4HTMT_!1 1 bao cao giao KH ve HTCMT vung TNB   12-12-2011 4 4" xfId="36313" xr:uid="{00000000-0005-0000-0000-0000DD8D0000}"/>
    <cellStyle name="T_Book1_1_CPK_Bieu4HTMT_!1 1 bao cao giao KH ve HTCMT vung TNB   12-12-2011 5" xfId="36314" xr:uid="{00000000-0005-0000-0000-0000DE8D0000}"/>
    <cellStyle name="T_Book1_1_CPK_Bieu4HTMT_!1 1 bao cao giao KH ve HTCMT vung TNB   12-12-2011 5 2" xfId="36315" xr:uid="{00000000-0005-0000-0000-0000DF8D0000}"/>
    <cellStyle name="T_Book1_1_CPK_Bieu4HTMT_!1 1 bao cao giao KH ve HTCMT vung TNB   12-12-2011 5 2 2" xfId="36316" xr:uid="{00000000-0005-0000-0000-0000E08D0000}"/>
    <cellStyle name="T_Book1_1_CPK_Bieu4HTMT_!1 1 bao cao giao KH ve HTCMT vung TNB   12-12-2011 5 3" xfId="36317" xr:uid="{00000000-0005-0000-0000-0000E18D0000}"/>
    <cellStyle name="T_Book1_1_CPK_Bieu4HTMT_!1 1 bao cao giao KH ve HTCMT vung TNB   12-12-2011 6" xfId="36318" xr:uid="{00000000-0005-0000-0000-0000E28D0000}"/>
    <cellStyle name="T_Book1_1_CPK_Bieu4HTMT_!1 1 bao cao giao KH ve HTCMT vung TNB   12-12-2011 6 2" xfId="36319" xr:uid="{00000000-0005-0000-0000-0000E38D0000}"/>
    <cellStyle name="T_Book1_1_CPK_Bieu4HTMT_!1 1 bao cao giao KH ve HTCMT vung TNB   12-12-2011 7" xfId="36320" xr:uid="{00000000-0005-0000-0000-0000E48D0000}"/>
    <cellStyle name="T_Book1_1_CPK_Bieu4HTMT_!1 1 bao cao giao KH ve HTCMT vung TNB   12-12-2011 8" xfId="36321" xr:uid="{00000000-0005-0000-0000-0000E58D0000}"/>
    <cellStyle name="T_Book1_1_CPK_Bieu4HTMT_KH TPCP vung TNB (03-1-2012)" xfId="36322" xr:uid="{00000000-0005-0000-0000-0000E68D0000}"/>
    <cellStyle name="T_Book1_1_CPK_Bieu4HTMT_KH TPCP vung TNB (03-1-2012) 2" xfId="36323" xr:uid="{00000000-0005-0000-0000-0000E78D0000}"/>
    <cellStyle name="T_Book1_1_CPK_Bieu4HTMT_KH TPCP vung TNB (03-1-2012) 2 2" xfId="36324" xr:uid="{00000000-0005-0000-0000-0000E88D0000}"/>
    <cellStyle name="T_Book1_1_CPK_Bieu4HTMT_KH TPCP vung TNB (03-1-2012) 2 2 2" xfId="36325" xr:uid="{00000000-0005-0000-0000-0000E98D0000}"/>
    <cellStyle name="T_Book1_1_CPK_Bieu4HTMT_KH TPCP vung TNB (03-1-2012) 2 2 2 2" xfId="36326" xr:uid="{00000000-0005-0000-0000-0000EA8D0000}"/>
    <cellStyle name="T_Book1_1_CPK_Bieu4HTMT_KH TPCP vung TNB (03-1-2012) 2 2 2 2 2" xfId="36327" xr:uid="{00000000-0005-0000-0000-0000EB8D0000}"/>
    <cellStyle name="T_Book1_1_CPK_Bieu4HTMT_KH TPCP vung TNB (03-1-2012) 2 2 2 3" xfId="36328" xr:uid="{00000000-0005-0000-0000-0000EC8D0000}"/>
    <cellStyle name="T_Book1_1_CPK_Bieu4HTMT_KH TPCP vung TNB (03-1-2012) 2 2 3" xfId="36329" xr:uid="{00000000-0005-0000-0000-0000ED8D0000}"/>
    <cellStyle name="T_Book1_1_CPK_Bieu4HTMT_KH TPCP vung TNB (03-1-2012) 2 2 3 2" xfId="36330" xr:uid="{00000000-0005-0000-0000-0000EE8D0000}"/>
    <cellStyle name="T_Book1_1_CPK_Bieu4HTMT_KH TPCP vung TNB (03-1-2012) 2 2 4" xfId="36331" xr:uid="{00000000-0005-0000-0000-0000EF8D0000}"/>
    <cellStyle name="T_Book1_1_CPK_Bieu4HTMT_KH TPCP vung TNB (03-1-2012) 2 3" xfId="36332" xr:uid="{00000000-0005-0000-0000-0000F08D0000}"/>
    <cellStyle name="T_Book1_1_CPK_Bieu4HTMT_KH TPCP vung TNB (03-1-2012) 2 3 2" xfId="36333" xr:uid="{00000000-0005-0000-0000-0000F18D0000}"/>
    <cellStyle name="T_Book1_1_CPK_Bieu4HTMT_KH TPCP vung TNB (03-1-2012) 2 3 2 2" xfId="36334" xr:uid="{00000000-0005-0000-0000-0000F28D0000}"/>
    <cellStyle name="T_Book1_1_CPK_Bieu4HTMT_KH TPCP vung TNB (03-1-2012) 2 3 2 2 2" xfId="36335" xr:uid="{00000000-0005-0000-0000-0000F38D0000}"/>
    <cellStyle name="T_Book1_1_CPK_Bieu4HTMT_KH TPCP vung TNB (03-1-2012) 2 3 2 3" xfId="36336" xr:uid="{00000000-0005-0000-0000-0000F48D0000}"/>
    <cellStyle name="T_Book1_1_CPK_Bieu4HTMT_KH TPCP vung TNB (03-1-2012) 2 3 3" xfId="36337" xr:uid="{00000000-0005-0000-0000-0000F58D0000}"/>
    <cellStyle name="T_Book1_1_CPK_Bieu4HTMT_KH TPCP vung TNB (03-1-2012) 2 3 3 2" xfId="36338" xr:uid="{00000000-0005-0000-0000-0000F68D0000}"/>
    <cellStyle name="T_Book1_1_CPK_Bieu4HTMT_KH TPCP vung TNB (03-1-2012) 2 3 4" xfId="36339" xr:uid="{00000000-0005-0000-0000-0000F78D0000}"/>
    <cellStyle name="T_Book1_1_CPK_Bieu4HTMT_KH TPCP vung TNB (03-1-2012) 2 4" xfId="36340" xr:uid="{00000000-0005-0000-0000-0000F88D0000}"/>
    <cellStyle name="T_Book1_1_CPK_Bieu4HTMT_KH TPCP vung TNB (03-1-2012) 2 4 2" xfId="36341" xr:uid="{00000000-0005-0000-0000-0000F98D0000}"/>
    <cellStyle name="T_Book1_1_CPK_Bieu4HTMT_KH TPCP vung TNB (03-1-2012) 2 4 2 2" xfId="36342" xr:uid="{00000000-0005-0000-0000-0000FA8D0000}"/>
    <cellStyle name="T_Book1_1_CPK_Bieu4HTMT_KH TPCP vung TNB (03-1-2012) 2 4 3" xfId="36343" xr:uid="{00000000-0005-0000-0000-0000FB8D0000}"/>
    <cellStyle name="T_Book1_1_CPK_Bieu4HTMT_KH TPCP vung TNB (03-1-2012) 2 5" xfId="36344" xr:uid="{00000000-0005-0000-0000-0000FC8D0000}"/>
    <cellStyle name="T_Book1_1_CPK_Bieu4HTMT_KH TPCP vung TNB (03-1-2012) 2 5 2" xfId="36345" xr:uid="{00000000-0005-0000-0000-0000FD8D0000}"/>
    <cellStyle name="T_Book1_1_CPK_Bieu4HTMT_KH TPCP vung TNB (03-1-2012) 2 6" xfId="36346" xr:uid="{00000000-0005-0000-0000-0000FE8D0000}"/>
    <cellStyle name="T_Book1_1_CPK_Bieu4HTMT_KH TPCP vung TNB (03-1-2012) 2 7" xfId="36347" xr:uid="{00000000-0005-0000-0000-0000FF8D0000}"/>
    <cellStyle name="T_Book1_1_CPK_Bieu4HTMT_KH TPCP vung TNB (03-1-2012) 3" xfId="36348" xr:uid="{00000000-0005-0000-0000-0000008E0000}"/>
    <cellStyle name="T_Book1_1_CPK_Bieu4HTMT_KH TPCP vung TNB (03-1-2012) 3 2" xfId="36349" xr:uid="{00000000-0005-0000-0000-0000018E0000}"/>
    <cellStyle name="T_Book1_1_CPK_Bieu4HTMT_KH TPCP vung TNB (03-1-2012) 3 2 2" xfId="36350" xr:uid="{00000000-0005-0000-0000-0000028E0000}"/>
    <cellStyle name="T_Book1_1_CPK_Bieu4HTMT_KH TPCP vung TNB (03-1-2012) 3 2 2 2" xfId="36351" xr:uid="{00000000-0005-0000-0000-0000038E0000}"/>
    <cellStyle name="T_Book1_1_CPK_Bieu4HTMT_KH TPCP vung TNB (03-1-2012) 3 2 3" xfId="36352" xr:uid="{00000000-0005-0000-0000-0000048E0000}"/>
    <cellStyle name="T_Book1_1_CPK_Bieu4HTMT_KH TPCP vung TNB (03-1-2012) 3 3" xfId="36353" xr:uid="{00000000-0005-0000-0000-0000058E0000}"/>
    <cellStyle name="T_Book1_1_CPK_Bieu4HTMT_KH TPCP vung TNB (03-1-2012) 3 3 2" xfId="36354" xr:uid="{00000000-0005-0000-0000-0000068E0000}"/>
    <cellStyle name="T_Book1_1_CPK_Bieu4HTMT_KH TPCP vung TNB (03-1-2012) 3 4" xfId="36355" xr:uid="{00000000-0005-0000-0000-0000078E0000}"/>
    <cellStyle name="T_Book1_1_CPK_Bieu4HTMT_KH TPCP vung TNB (03-1-2012) 4" xfId="36356" xr:uid="{00000000-0005-0000-0000-0000088E0000}"/>
    <cellStyle name="T_Book1_1_CPK_Bieu4HTMT_KH TPCP vung TNB (03-1-2012) 4 2" xfId="36357" xr:uid="{00000000-0005-0000-0000-0000098E0000}"/>
    <cellStyle name="T_Book1_1_CPK_Bieu4HTMT_KH TPCP vung TNB (03-1-2012) 4 2 2" xfId="36358" xr:uid="{00000000-0005-0000-0000-00000A8E0000}"/>
    <cellStyle name="T_Book1_1_CPK_Bieu4HTMT_KH TPCP vung TNB (03-1-2012) 4 2 2 2" xfId="36359" xr:uid="{00000000-0005-0000-0000-00000B8E0000}"/>
    <cellStyle name="T_Book1_1_CPK_Bieu4HTMT_KH TPCP vung TNB (03-1-2012) 4 2 3" xfId="36360" xr:uid="{00000000-0005-0000-0000-00000C8E0000}"/>
    <cellStyle name="T_Book1_1_CPK_Bieu4HTMT_KH TPCP vung TNB (03-1-2012) 4 3" xfId="36361" xr:uid="{00000000-0005-0000-0000-00000D8E0000}"/>
    <cellStyle name="T_Book1_1_CPK_Bieu4HTMT_KH TPCP vung TNB (03-1-2012) 4 3 2" xfId="36362" xr:uid="{00000000-0005-0000-0000-00000E8E0000}"/>
    <cellStyle name="T_Book1_1_CPK_Bieu4HTMT_KH TPCP vung TNB (03-1-2012) 4 4" xfId="36363" xr:uid="{00000000-0005-0000-0000-00000F8E0000}"/>
    <cellStyle name="T_Book1_1_CPK_Bieu4HTMT_KH TPCP vung TNB (03-1-2012) 5" xfId="36364" xr:uid="{00000000-0005-0000-0000-0000108E0000}"/>
    <cellStyle name="T_Book1_1_CPK_Bieu4HTMT_KH TPCP vung TNB (03-1-2012) 5 2" xfId="36365" xr:uid="{00000000-0005-0000-0000-0000118E0000}"/>
    <cellStyle name="T_Book1_1_CPK_Bieu4HTMT_KH TPCP vung TNB (03-1-2012) 5 2 2" xfId="36366" xr:uid="{00000000-0005-0000-0000-0000128E0000}"/>
    <cellStyle name="T_Book1_1_CPK_Bieu4HTMT_KH TPCP vung TNB (03-1-2012) 5 3" xfId="36367" xr:uid="{00000000-0005-0000-0000-0000138E0000}"/>
    <cellStyle name="T_Book1_1_CPK_Bieu4HTMT_KH TPCP vung TNB (03-1-2012) 6" xfId="36368" xr:uid="{00000000-0005-0000-0000-0000148E0000}"/>
    <cellStyle name="T_Book1_1_CPK_Bieu4HTMT_KH TPCP vung TNB (03-1-2012) 6 2" xfId="36369" xr:uid="{00000000-0005-0000-0000-0000158E0000}"/>
    <cellStyle name="T_Book1_1_CPK_Bieu4HTMT_KH TPCP vung TNB (03-1-2012) 7" xfId="36370" xr:uid="{00000000-0005-0000-0000-0000168E0000}"/>
    <cellStyle name="T_Book1_1_CPK_Bieu4HTMT_KH TPCP vung TNB (03-1-2012) 8" xfId="36371" xr:uid="{00000000-0005-0000-0000-0000178E0000}"/>
    <cellStyle name="T_Book1_1_CPK_KH TPCP vung TNB (03-1-2012)" xfId="36372" xr:uid="{00000000-0005-0000-0000-0000188E0000}"/>
    <cellStyle name="T_Book1_1_CPK_KH TPCP vung TNB (03-1-2012) 2" xfId="36373" xr:uid="{00000000-0005-0000-0000-0000198E0000}"/>
    <cellStyle name="T_Book1_1_CPK_KH TPCP vung TNB (03-1-2012) 2 2" xfId="36374" xr:uid="{00000000-0005-0000-0000-00001A8E0000}"/>
    <cellStyle name="T_Book1_1_CPK_KH TPCP vung TNB (03-1-2012) 2 2 2" xfId="36375" xr:uid="{00000000-0005-0000-0000-00001B8E0000}"/>
    <cellStyle name="T_Book1_1_CPK_KH TPCP vung TNB (03-1-2012) 2 2 2 2" xfId="36376" xr:uid="{00000000-0005-0000-0000-00001C8E0000}"/>
    <cellStyle name="T_Book1_1_CPK_KH TPCP vung TNB (03-1-2012) 2 2 2 2 2" xfId="36377" xr:uid="{00000000-0005-0000-0000-00001D8E0000}"/>
    <cellStyle name="T_Book1_1_CPK_KH TPCP vung TNB (03-1-2012) 2 2 2 3" xfId="36378" xr:uid="{00000000-0005-0000-0000-00001E8E0000}"/>
    <cellStyle name="T_Book1_1_CPK_KH TPCP vung TNB (03-1-2012) 2 2 3" xfId="36379" xr:uid="{00000000-0005-0000-0000-00001F8E0000}"/>
    <cellStyle name="T_Book1_1_CPK_KH TPCP vung TNB (03-1-2012) 2 2 3 2" xfId="36380" xr:uid="{00000000-0005-0000-0000-0000208E0000}"/>
    <cellStyle name="T_Book1_1_CPK_KH TPCP vung TNB (03-1-2012) 2 2 4" xfId="36381" xr:uid="{00000000-0005-0000-0000-0000218E0000}"/>
    <cellStyle name="T_Book1_1_CPK_KH TPCP vung TNB (03-1-2012) 2 3" xfId="36382" xr:uid="{00000000-0005-0000-0000-0000228E0000}"/>
    <cellStyle name="T_Book1_1_CPK_KH TPCP vung TNB (03-1-2012) 2 3 2" xfId="36383" xr:uid="{00000000-0005-0000-0000-0000238E0000}"/>
    <cellStyle name="T_Book1_1_CPK_KH TPCP vung TNB (03-1-2012) 2 3 2 2" xfId="36384" xr:uid="{00000000-0005-0000-0000-0000248E0000}"/>
    <cellStyle name="T_Book1_1_CPK_KH TPCP vung TNB (03-1-2012) 2 3 2 2 2" xfId="36385" xr:uid="{00000000-0005-0000-0000-0000258E0000}"/>
    <cellStyle name="T_Book1_1_CPK_KH TPCP vung TNB (03-1-2012) 2 3 2 3" xfId="36386" xr:uid="{00000000-0005-0000-0000-0000268E0000}"/>
    <cellStyle name="T_Book1_1_CPK_KH TPCP vung TNB (03-1-2012) 2 3 3" xfId="36387" xr:uid="{00000000-0005-0000-0000-0000278E0000}"/>
    <cellStyle name="T_Book1_1_CPK_KH TPCP vung TNB (03-1-2012) 2 3 3 2" xfId="36388" xr:uid="{00000000-0005-0000-0000-0000288E0000}"/>
    <cellStyle name="T_Book1_1_CPK_KH TPCP vung TNB (03-1-2012) 2 3 4" xfId="36389" xr:uid="{00000000-0005-0000-0000-0000298E0000}"/>
    <cellStyle name="T_Book1_1_CPK_KH TPCP vung TNB (03-1-2012) 2 4" xfId="36390" xr:uid="{00000000-0005-0000-0000-00002A8E0000}"/>
    <cellStyle name="T_Book1_1_CPK_KH TPCP vung TNB (03-1-2012) 2 4 2" xfId="36391" xr:uid="{00000000-0005-0000-0000-00002B8E0000}"/>
    <cellStyle name="T_Book1_1_CPK_KH TPCP vung TNB (03-1-2012) 2 4 2 2" xfId="36392" xr:uid="{00000000-0005-0000-0000-00002C8E0000}"/>
    <cellStyle name="T_Book1_1_CPK_KH TPCP vung TNB (03-1-2012) 2 4 3" xfId="36393" xr:uid="{00000000-0005-0000-0000-00002D8E0000}"/>
    <cellStyle name="T_Book1_1_CPK_KH TPCP vung TNB (03-1-2012) 2 5" xfId="36394" xr:uid="{00000000-0005-0000-0000-00002E8E0000}"/>
    <cellStyle name="T_Book1_1_CPK_KH TPCP vung TNB (03-1-2012) 2 5 2" xfId="36395" xr:uid="{00000000-0005-0000-0000-00002F8E0000}"/>
    <cellStyle name="T_Book1_1_CPK_KH TPCP vung TNB (03-1-2012) 2 6" xfId="36396" xr:uid="{00000000-0005-0000-0000-0000308E0000}"/>
    <cellStyle name="T_Book1_1_CPK_KH TPCP vung TNB (03-1-2012) 2 7" xfId="36397" xr:uid="{00000000-0005-0000-0000-0000318E0000}"/>
    <cellStyle name="T_Book1_1_CPK_KH TPCP vung TNB (03-1-2012) 3" xfId="36398" xr:uid="{00000000-0005-0000-0000-0000328E0000}"/>
    <cellStyle name="T_Book1_1_CPK_KH TPCP vung TNB (03-1-2012) 3 2" xfId="36399" xr:uid="{00000000-0005-0000-0000-0000338E0000}"/>
    <cellStyle name="T_Book1_1_CPK_KH TPCP vung TNB (03-1-2012) 3 2 2" xfId="36400" xr:uid="{00000000-0005-0000-0000-0000348E0000}"/>
    <cellStyle name="T_Book1_1_CPK_KH TPCP vung TNB (03-1-2012) 3 2 2 2" xfId="36401" xr:uid="{00000000-0005-0000-0000-0000358E0000}"/>
    <cellStyle name="T_Book1_1_CPK_KH TPCP vung TNB (03-1-2012) 3 2 3" xfId="36402" xr:uid="{00000000-0005-0000-0000-0000368E0000}"/>
    <cellStyle name="T_Book1_1_CPK_KH TPCP vung TNB (03-1-2012) 3 3" xfId="36403" xr:uid="{00000000-0005-0000-0000-0000378E0000}"/>
    <cellStyle name="T_Book1_1_CPK_KH TPCP vung TNB (03-1-2012) 3 3 2" xfId="36404" xr:uid="{00000000-0005-0000-0000-0000388E0000}"/>
    <cellStyle name="T_Book1_1_CPK_KH TPCP vung TNB (03-1-2012) 3 4" xfId="36405" xr:uid="{00000000-0005-0000-0000-0000398E0000}"/>
    <cellStyle name="T_Book1_1_CPK_KH TPCP vung TNB (03-1-2012) 4" xfId="36406" xr:uid="{00000000-0005-0000-0000-00003A8E0000}"/>
    <cellStyle name="T_Book1_1_CPK_KH TPCP vung TNB (03-1-2012) 4 2" xfId="36407" xr:uid="{00000000-0005-0000-0000-00003B8E0000}"/>
    <cellStyle name="T_Book1_1_CPK_KH TPCP vung TNB (03-1-2012) 4 2 2" xfId="36408" xr:uid="{00000000-0005-0000-0000-00003C8E0000}"/>
    <cellStyle name="T_Book1_1_CPK_KH TPCP vung TNB (03-1-2012) 4 2 2 2" xfId="36409" xr:uid="{00000000-0005-0000-0000-00003D8E0000}"/>
    <cellStyle name="T_Book1_1_CPK_KH TPCP vung TNB (03-1-2012) 4 2 3" xfId="36410" xr:uid="{00000000-0005-0000-0000-00003E8E0000}"/>
    <cellStyle name="T_Book1_1_CPK_KH TPCP vung TNB (03-1-2012) 4 3" xfId="36411" xr:uid="{00000000-0005-0000-0000-00003F8E0000}"/>
    <cellStyle name="T_Book1_1_CPK_KH TPCP vung TNB (03-1-2012) 4 3 2" xfId="36412" xr:uid="{00000000-0005-0000-0000-0000408E0000}"/>
    <cellStyle name="T_Book1_1_CPK_KH TPCP vung TNB (03-1-2012) 4 4" xfId="36413" xr:uid="{00000000-0005-0000-0000-0000418E0000}"/>
    <cellStyle name="T_Book1_1_CPK_KH TPCP vung TNB (03-1-2012) 5" xfId="36414" xr:uid="{00000000-0005-0000-0000-0000428E0000}"/>
    <cellStyle name="T_Book1_1_CPK_KH TPCP vung TNB (03-1-2012) 5 2" xfId="36415" xr:uid="{00000000-0005-0000-0000-0000438E0000}"/>
    <cellStyle name="T_Book1_1_CPK_KH TPCP vung TNB (03-1-2012) 5 2 2" xfId="36416" xr:uid="{00000000-0005-0000-0000-0000448E0000}"/>
    <cellStyle name="T_Book1_1_CPK_KH TPCP vung TNB (03-1-2012) 5 3" xfId="36417" xr:uid="{00000000-0005-0000-0000-0000458E0000}"/>
    <cellStyle name="T_Book1_1_CPK_KH TPCP vung TNB (03-1-2012) 6" xfId="36418" xr:uid="{00000000-0005-0000-0000-0000468E0000}"/>
    <cellStyle name="T_Book1_1_CPK_KH TPCP vung TNB (03-1-2012) 6 2" xfId="36419" xr:uid="{00000000-0005-0000-0000-0000478E0000}"/>
    <cellStyle name="T_Book1_1_CPK_KH TPCP vung TNB (03-1-2012) 7" xfId="36420" xr:uid="{00000000-0005-0000-0000-0000488E0000}"/>
    <cellStyle name="T_Book1_1_CPK_KH TPCP vung TNB (03-1-2012) 8" xfId="36421" xr:uid="{00000000-0005-0000-0000-0000498E0000}"/>
    <cellStyle name="T_Book1_1_CPK_Sheet1" xfId="36422" xr:uid="{00000000-0005-0000-0000-00004A8E0000}"/>
    <cellStyle name="T_Book1_1_CPK_Sheet1 2" xfId="36423" xr:uid="{00000000-0005-0000-0000-00004B8E0000}"/>
    <cellStyle name="T_Book1_1_KH TPCP vung TNB (03-1-2012)" xfId="36424" xr:uid="{00000000-0005-0000-0000-00004C8E0000}"/>
    <cellStyle name="T_Book1_1_KH TPCP vung TNB (03-1-2012) 2" xfId="36425" xr:uid="{00000000-0005-0000-0000-00004D8E0000}"/>
    <cellStyle name="T_Book1_1_KH TPCP vung TNB (03-1-2012) 2 2" xfId="36426" xr:uid="{00000000-0005-0000-0000-00004E8E0000}"/>
    <cellStyle name="T_Book1_1_KH TPCP vung TNB (03-1-2012) 2 2 2" xfId="36427" xr:uid="{00000000-0005-0000-0000-00004F8E0000}"/>
    <cellStyle name="T_Book1_1_KH TPCP vung TNB (03-1-2012) 2 2 2 2" xfId="36428" xr:uid="{00000000-0005-0000-0000-0000508E0000}"/>
    <cellStyle name="T_Book1_1_KH TPCP vung TNB (03-1-2012) 2 2 2 2 2" xfId="36429" xr:uid="{00000000-0005-0000-0000-0000518E0000}"/>
    <cellStyle name="T_Book1_1_KH TPCP vung TNB (03-1-2012) 2 2 2 3" xfId="36430" xr:uid="{00000000-0005-0000-0000-0000528E0000}"/>
    <cellStyle name="T_Book1_1_KH TPCP vung TNB (03-1-2012) 2 2 3" xfId="36431" xr:uid="{00000000-0005-0000-0000-0000538E0000}"/>
    <cellStyle name="T_Book1_1_KH TPCP vung TNB (03-1-2012) 2 2 3 2" xfId="36432" xr:uid="{00000000-0005-0000-0000-0000548E0000}"/>
    <cellStyle name="T_Book1_1_KH TPCP vung TNB (03-1-2012) 2 2 4" xfId="36433" xr:uid="{00000000-0005-0000-0000-0000558E0000}"/>
    <cellStyle name="T_Book1_1_KH TPCP vung TNB (03-1-2012) 2 3" xfId="36434" xr:uid="{00000000-0005-0000-0000-0000568E0000}"/>
    <cellStyle name="T_Book1_1_KH TPCP vung TNB (03-1-2012) 2 3 2" xfId="36435" xr:uid="{00000000-0005-0000-0000-0000578E0000}"/>
    <cellStyle name="T_Book1_1_KH TPCP vung TNB (03-1-2012) 2 3 2 2" xfId="36436" xr:uid="{00000000-0005-0000-0000-0000588E0000}"/>
    <cellStyle name="T_Book1_1_KH TPCP vung TNB (03-1-2012) 2 3 2 2 2" xfId="36437" xr:uid="{00000000-0005-0000-0000-0000598E0000}"/>
    <cellStyle name="T_Book1_1_KH TPCP vung TNB (03-1-2012) 2 3 2 3" xfId="36438" xr:uid="{00000000-0005-0000-0000-00005A8E0000}"/>
    <cellStyle name="T_Book1_1_KH TPCP vung TNB (03-1-2012) 2 3 3" xfId="36439" xr:uid="{00000000-0005-0000-0000-00005B8E0000}"/>
    <cellStyle name="T_Book1_1_KH TPCP vung TNB (03-1-2012) 2 3 3 2" xfId="36440" xr:uid="{00000000-0005-0000-0000-00005C8E0000}"/>
    <cellStyle name="T_Book1_1_KH TPCP vung TNB (03-1-2012) 2 3 4" xfId="36441" xr:uid="{00000000-0005-0000-0000-00005D8E0000}"/>
    <cellStyle name="T_Book1_1_KH TPCP vung TNB (03-1-2012) 2 4" xfId="36442" xr:uid="{00000000-0005-0000-0000-00005E8E0000}"/>
    <cellStyle name="T_Book1_1_KH TPCP vung TNB (03-1-2012) 2 4 2" xfId="36443" xr:uid="{00000000-0005-0000-0000-00005F8E0000}"/>
    <cellStyle name="T_Book1_1_KH TPCP vung TNB (03-1-2012) 2 4 2 2" xfId="36444" xr:uid="{00000000-0005-0000-0000-0000608E0000}"/>
    <cellStyle name="T_Book1_1_KH TPCP vung TNB (03-1-2012) 2 4 3" xfId="36445" xr:uid="{00000000-0005-0000-0000-0000618E0000}"/>
    <cellStyle name="T_Book1_1_KH TPCP vung TNB (03-1-2012) 2 5" xfId="36446" xr:uid="{00000000-0005-0000-0000-0000628E0000}"/>
    <cellStyle name="T_Book1_1_KH TPCP vung TNB (03-1-2012) 2 5 2" xfId="36447" xr:uid="{00000000-0005-0000-0000-0000638E0000}"/>
    <cellStyle name="T_Book1_1_KH TPCP vung TNB (03-1-2012) 2 6" xfId="36448" xr:uid="{00000000-0005-0000-0000-0000648E0000}"/>
    <cellStyle name="T_Book1_1_KH TPCP vung TNB (03-1-2012) 2 7" xfId="36449" xr:uid="{00000000-0005-0000-0000-0000658E0000}"/>
    <cellStyle name="T_Book1_1_KH TPCP vung TNB (03-1-2012) 3" xfId="36450" xr:uid="{00000000-0005-0000-0000-0000668E0000}"/>
    <cellStyle name="T_Book1_1_KH TPCP vung TNB (03-1-2012) 3 2" xfId="36451" xr:uid="{00000000-0005-0000-0000-0000678E0000}"/>
    <cellStyle name="T_Book1_1_KH TPCP vung TNB (03-1-2012) 3 2 2" xfId="36452" xr:uid="{00000000-0005-0000-0000-0000688E0000}"/>
    <cellStyle name="T_Book1_1_KH TPCP vung TNB (03-1-2012) 3 2 2 2" xfId="36453" xr:uid="{00000000-0005-0000-0000-0000698E0000}"/>
    <cellStyle name="T_Book1_1_KH TPCP vung TNB (03-1-2012) 3 2 3" xfId="36454" xr:uid="{00000000-0005-0000-0000-00006A8E0000}"/>
    <cellStyle name="T_Book1_1_KH TPCP vung TNB (03-1-2012) 3 3" xfId="36455" xr:uid="{00000000-0005-0000-0000-00006B8E0000}"/>
    <cellStyle name="T_Book1_1_KH TPCP vung TNB (03-1-2012) 3 3 2" xfId="36456" xr:uid="{00000000-0005-0000-0000-00006C8E0000}"/>
    <cellStyle name="T_Book1_1_KH TPCP vung TNB (03-1-2012) 3 4" xfId="36457" xr:uid="{00000000-0005-0000-0000-00006D8E0000}"/>
    <cellStyle name="T_Book1_1_KH TPCP vung TNB (03-1-2012) 4" xfId="36458" xr:uid="{00000000-0005-0000-0000-00006E8E0000}"/>
    <cellStyle name="T_Book1_1_KH TPCP vung TNB (03-1-2012) 4 2" xfId="36459" xr:uid="{00000000-0005-0000-0000-00006F8E0000}"/>
    <cellStyle name="T_Book1_1_KH TPCP vung TNB (03-1-2012) 4 2 2" xfId="36460" xr:uid="{00000000-0005-0000-0000-0000708E0000}"/>
    <cellStyle name="T_Book1_1_KH TPCP vung TNB (03-1-2012) 4 2 2 2" xfId="36461" xr:uid="{00000000-0005-0000-0000-0000718E0000}"/>
    <cellStyle name="T_Book1_1_KH TPCP vung TNB (03-1-2012) 4 2 3" xfId="36462" xr:uid="{00000000-0005-0000-0000-0000728E0000}"/>
    <cellStyle name="T_Book1_1_KH TPCP vung TNB (03-1-2012) 4 3" xfId="36463" xr:uid="{00000000-0005-0000-0000-0000738E0000}"/>
    <cellStyle name="T_Book1_1_KH TPCP vung TNB (03-1-2012) 4 3 2" xfId="36464" xr:uid="{00000000-0005-0000-0000-0000748E0000}"/>
    <cellStyle name="T_Book1_1_KH TPCP vung TNB (03-1-2012) 4 4" xfId="36465" xr:uid="{00000000-0005-0000-0000-0000758E0000}"/>
    <cellStyle name="T_Book1_1_KH TPCP vung TNB (03-1-2012) 5" xfId="36466" xr:uid="{00000000-0005-0000-0000-0000768E0000}"/>
    <cellStyle name="T_Book1_1_KH TPCP vung TNB (03-1-2012) 5 2" xfId="36467" xr:uid="{00000000-0005-0000-0000-0000778E0000}"/>
    <cellStyle name="T_Book1_1_KH TPCP vung TNB (03-1-2012) 5 2 2" xfId="36468" xr:uid="{00000000-0005-0000-0000-0000788E0000}"/>
    <cellStyle name="T_Book1_1_KH TPCP vung TNB (03-1-2012) 5 3" xfId="36469" xr:uid="{00000000-0005-0000-0000-0000798E0000}"/>
    <cellStyle name="T_Book1_1_KH TPCP vung TNB (03-1-2012) 6" xfId="36470" xr:uid="{00000000-0005-0000-0000-00007A8E0000}"/>
    <cellStyle name="T_Book1_1_KH TPCP vung TNB (03-1-2012) 6 2" xfId="36471" xr:uid="{00000000-0005-0000-0000-00007B8E0000}"/>
    <cellStyle name="T_Book1_1_KH TPCP vung TNB (03-1-2012) 7" xfId="36472" xr:uid="{00000000-0005-0000-0000-00007C8E0000}"/>
    <cellStyle name="T_Book1_1_KH TPCP vung TNB (03-1-2012) 8" xfId="36473" xr:uid="{00000000-0005-0000-0000-00007D8E0000}"/>
    <cellStyle name="T_Book1_1_kien giang 2" xfId="36474" xr:uid="{00000000-0005-0000-0000-00007E8E0000}"/>
    <cellStyle name="T_Book1_1_kien giang 2 2" xfId="36475" xr:uid="{00000000-0005-0000-0000-00007F8E0000}"/>
    <cellStyle name="T_Book1_1_kien giang 2 2 2" xfId="36476" xr:uid="{00000000-0005-0000-0000-0000808E0000}"/>
    <cellStyle name="T_Book1_1_kien giang 2 2 2 2" xfId="36477" xr:uid="{00000000-0005-0000-0000-0000818E0000}"/>
    <cellStyle name="T_Book1_1_kien giang 2 2 2 2 2" xfId="36478" xr:uid="{00000000-0005-0000-0000-0000828E0000}"/>
    <cellStyle name="T_Book1_1_kien giang 2 2 2 2 2 2" xfId="36479" xr:uid="{00000000-0005-0000-0000-0000838E0000}"/>
    <cellStyle name="T_Book1_1_kien giang 2 2 2 2 3" xfId="36480" xr:uid="{00000000-0005-0000-0000-0000848E0000}"/>
    <cellStyle name="T_Book1_1_kien giang 2 2 2 3" xfId="36481" xr:uid="{00000000-0005-0000-0000-0000858E0000}"/>
    <cellStyle name="T_Book1_1_kien giang 2 2 2 3 2" xfId="36482" xr:uid="{00000000-0005-0000-0000-0000868E0000}"/>
    <cellStyle name="T_Book1_1_kien giang 2 2 2 4" xfId="36483" xr:uid="{00000000-0005-0000-0000-0000878E0000}"/>
    <cellStyle name="T_Book1_1_kien giang 2 2 3" xfId="36484" xr:uid="{00000000-0005-0000-0000-0000888E0000}"/>
    <cellStyle name="T_Book1_1_kien giang 2 2 3 2" xfId="36485" xr:uid="{00000000-0005-0000-0000-0000898E0000}"/>
    <cellStyle name="T_Book1_1_kien giang 2 2 3 2 2" xfId="36486" xr:uid="{00000000-0005-0000-0000-00008A8E0000}"/>
    <cellStyle name="T_Book1_1_kien giang 2 2 3 2 2 2" xfId="36487" xr:uid="{00000000-0005-0000-0000-00008B8E0000}"/>
    <cellStyle name="T_Book1_1_kien giang 2 2 3 2 3" xfId="36488" xr:uid="{00000000-0005-0000-0000-00008C8E0000}"/>
    <cellStyle name="T_Book1_1_kien giang 2 2 3 3" xfId="36489" xr:uid="{00000000-0005-0000-0000-00008D8E0000}"/>
    <cellStyle name="T_Book1_1_kien giang 2 2 3 3 2" xfId="36490" xr:uid="{00000000-0005-0000-0000-00008E8E0000}"/>
    <cellStyle name="T_Book1_1_kien giang 2 2 3 4" xfId="36491" xr:uid="{00000000-0005-0000-0000-00008F8E0000}"/>
    <cellStyle name="T_Book1_1_kien giang 2 2 4" xfId="36492" xr:uid="{00000000-0005-0000-0000-0000908E0000}"/>
    <cellStyle name="T_Book1_1_kien giang 2 2 4 2" xfId="36493" xr:uid="{00000000-0005-0000-0000-0000918E0000}"/>
    <cellStyle name="T_Book1_1_kien giang 2 2 4 2 2" xfId="36494" xr:uid="{00000000-0005-0000-0000-0000928E0000}"/>
    <cellStyle name="T_Book1_1_kien giang 2 2 4 3" xfId="36495" xr:uid="{00000000-0005-0000-0000-0000938E0000}"/>
    <cellStyle name="T_Book1_1_kien giang 2 2 5" xfId="36496" xr:uid="{00000000-0005-0000-0000-0000948E0000}"/>
    <cellStyle name="T_Book1_1_kien giang 2 2 5 2" xfId="36497" xr:uid="{00000000-0005-0000-0000-0000958E0000}"/>
    <cellStyle name="T_Book1_1_kien giang 2 2 6" xfId="36498" xr:uid="{00000000-0005-0000-0000-0000968E0000}"/>
    <cellStyle name="T_Book1_1_kien giang 2 2 7" xfId="36499" xr:uid="{00000000-0005-0000-0000-0000978E0000}"/>
    <cellStyle name="T_Book1_1_kien giang 2 3" xfId="36500" xr:uid="{00000000-0005-0000-0000-0000988E0000}"/>
    <cellStyle name="T_Book1_1_kien giang 2 3 2" xfId="36501" xr:uid="{00000000-0005-0000-0000-0000998E0000}"/>
    <cellStyle name="T_Book1_1_kien giang 2 3 2 2" xfId="36502" xr:uid="{00000000-0005-0000-0000-00009A8E0000}"/>
    <cellStyle name="T_Book1_1_kien giang 2 3 2 2 2" xfId="36503" xr:uid="{00000000-0005-0000-0000-00009B8E0000}"/>
    <cellStyle name="T_Book1_1_kien giang 2 3 2 3" xfId="36504" xr:uid="{00000000-0005-0000-0000-00009C8E0000}"/>
    <cellStyle name="T_Book1_1_kien giang 2 3 3" xfId="36505" xr:uid="{00000000-0005-0000-0000-00009D8E0000}"/>
    <cellStyle name="T_Book1_1_kien giang 2 3 3 2" xfId="36506" xr:uid="{00000000-0005-0000-0000-00009E8E0000}"/>
    <cellStyle name="T_Book1_1_kien giang 2 3 4" xfId="36507" xr:uid="{00000000-0005-0000-0000-00009F8E0000}"/>
    <cellStyle name="T_Book1_1_kien giang 2 4" xfId="36508" xr:uid="{00000000-0005-0000-0000-0000A08E0000}"/>
    <cellStyle name="T_Book1_1_kien giang 2 4 2" xfId="36509" xr:uid="{00000000-0005-0000-0000-0000A18E0000}"/>
    <cellStyle name="T_Book1_1_kien giang 2 4 2 2" xfId="36510" xr:uid="{00000000-0005-0000-0000-0000A28E0000}"/>
    <cellStyle name="T_Book1_1_kien giang 2 4 2 2 2" xfId="36511" xr:uid="{00000000-0005-0000-0000-0000A38E0000}"/>
    <cellStyle name="T_Book1_1_kien giang 2 4 2 3" xfId="36512" xr:uid="{00000000-0005-0000-0000-0000A48E0000}"/>
    <cellStyle name="T_Book1_1_kien giang 2 4 3" xfId="36513" xr:uid="{00000000-0005-0000-0000-0000A58E0000}"/>
    <cellStyle name="T_Book1_1_kien giang 2 4 3 2" xfId="36514" xr:uid="{00000000-0005-0000-0000-0000A68E0000}"/>
    <cellStyle name="T_Book1_1_kien giang 2 4 4" xfId="36515" xr:uid="{00000000-0005-0000-0000-0000A78E0000}"/>
    <cellStyle name="T_Book1_1_kien giang 2 5" xfId="36516" xr:uid="{00000000-0005-0000-0000-0000A88E0000}"/>
    <cellStyle name="T_Book1_1_kien giang 2 5 2" xfId="36517" xr:uid="{00000000-0005-0000-0000-0000A98E0000}"/>
    <cellStyle name="T_Book1_1_kien giang 2 5 2 2" xfId="36518" xr:uid="{00000000-0005-0000-0000-0000AA8E0000}"/>
    <cellStyle name="T_Book1_1_kien giang 2 5 3" xfId="36519" xr:uid="{00000000-0005-0000-0000-0000AB8E0000}"/>
    <cellStyle name="T_Book1_1_kien giang 2 6" xfId="36520" xr:uid="{00000000-0005-0000-0000-0000AC8E0000}"/>
    <cellStyle name="T_Book1_1_kien giang 2 6 2" xfId="36521" xr:uid="{00000000-0005-0000-0000-0000AD8E0000}"/>
    <cellStyle name="T_Book1_1_kien giang 2 7" xfId="36522" xr:uid="{00000000-0005-0000-0000-0000AE8E0000}"/>
    <cellStyle name="T_Book1_1_kien giang 2 8" xfId="36523" xr:uid="{00000000-0005-0000-0000-0000AF8E0000}"/>
    <cellStyle name="T_Book1_1_Luy ke von ung nam 2011 -Thoa gui ngay 12-8-2012" xfId="36524" xr:uid="{00000000-0005-0000-0000-0000B08E0000}"/>
    <cellStyle name="T_Book1_1_Luy ke von ung nam 2011 -Thoa gui ngay 12-8-2012 2" xfId="36525" xr:uid="{00000000-0005-0000-0000-0000B18E0000}"/>
    <cellStyle name="T_Book1_1_Luy ke von ung nam 2011 -Thoa gui ngay 12-8-2012 2 2" xfId="36526" xr:uid="{00000000-0005-0000-0000-0000B28E0000}"/>
    <cellStyle name="T_Book1_1_Luy ke von ung nam 2011 -Thoa gui ngay 12-8-2012 2 2 2" xfId="36527" xr:uid="{00000000-0005-0000-0000-0000B38E0000}"/>
    <cellStyle name="T_Book1_1_Luy ke von ung nam 2011 -Thoa gui ngay 12-8-2012 2 2 2 2" xfId="36528" xr:uid="{00000000-0005-0000-0000-0000B48E0000}"/>
    <cellStyle name="T_Book1_1_Luy ke von ung nam 2011 -Thoa gui ngay 12-8-2012 2 2 2 2 2" xfId="36529" xr:uid="{00000000-0005-0000-0000-0000B58E0000}"/>
    <cellStyle name="T_Book1_1_Luy ke von ung nam 2011 -Thoa gui ngay 12-8-2012 2 2 2 3" xfId="36530" xr:uid="{00000000-0005-0000-0000-0000B68E0000}"/>
    <cellStyle name="T_Book1_1_Luy ke von ung nam 2011 -Thoa gui ngay 12-8-2012 2 2 3" xfId="36531" xr:uid="{00000000-0005-0000-0000-0000B78E0000}"/>
    <cellStyle name="T_Book1_1_Luy ke von ung nam 2011 -Thoa gui ngay 12-8-2012 2 2 3 2" xfId="36532" xr:uid="{00000000-0005-0000-0000-0000B88E0000}"/>
    <cellStyle name="T_Book1_1_Luy ke von ung nam 2011 -Thoa gui ngay 12-8-2012 2 2 4" xfId="36533" xr:uid="{00000000-0005-0000-0000-0000B98E0000}"/>
    <cellStyle name="T_Book1_1_Luy ke von ung nam 2011 -Thoa gui ngay 12-8-2012 2 3" xfId="36534" xr:uid="{00000000-0005-0000-0000-0000BA8E0000}"/>
    <cellStyle name="T_Book1_1_Luy ke von ung nam 2011 -Thoa gui ngay 12-8-2012 2 3 2" xfId="36535" xr:uid="{00000000-0005-0000-0000-0000BB8E0000}"/>
    <cellStyle name="T_Book1_1_Luy ke von ung nam 2011 -Thoa gui ngay 12-8-2012 2 3 2 2" xfId="36536" xr:uid="{00000000-0005-0000-0000-0000BC8E0000}"/>
    <cellStyle name="T_Book1_1_Luy ke von ung nam 2011 -Thoa gui ngay 12-8-2012 2 3 2 2 2" xfId="36537" xr:uid="{00000000-0005-0000-0000-0000BD8E0000}"/>
    <cellStyle name="T_Book1_1_Luy ke von ung nam 2011 -Thoa gui ngay 12-8-2012 2 3 2 3" xfId="36538" xr:uid="{00000000-0005-0000-0000-0000BE8E0000}"/>
    <cellStyle name="T_Book1_1_Luy ke von ung nam 2011 -Thoa gui ngay 12-8-2012 2 3 3" xfId="36539" xr:uid="{00000000-0005-0000-0000-0000BF8E0000}"/>
    <cellStyle name="T_Book1_1_Luy ke von ung nam 2011 -Thoa gui ngay 12-8-2012 2 3 3 2" xfId="36540" xr:uid="{00000000-0005-0000-0000-0000C08E0000}"/>
    <cellStyle name="T_Book1_1_Luy ke von ung nam 2011 -Thoa gui ngay 12-8-2012 2 3 4" xfId="36541" xr:uid="{00000000-0005-0000-0000-0000C18E0000}"/>
    <cellStyle name="T_Book1_1_Luy ke von ung nam 2011 -Thoa gui ngay 12-8-2012 2 4" xfId="36542" xr:uid="{00000000-0005-0000-0000-0000C28E0000}"/>
    <cellStyle name="T_Book1_1_Luy ke von ung nam 2011 -Thoa gui ngay 12-8-2012 2 4 2" xfId="36543" xr:uid="{00000000-0005-0000-0000-0000C38E0000}"/>
    <cellStyle name="T_Book1_1_Luy ke von ung nam 2011 -Thoa gui ngay 12-8-2012 2 4 2 2" xfId="36544" xr:uid="{00000000-0005-0000-0000-0000C48E0000}"/>
    <cellStyle name="T_Book1_1_Luy ke von ung nam 2011 -Thoa gui ngay 12-8-2012 2 4 3" xfId="36545" xr:uid="{00000000-0005-0000-0000-0000C58E0000}"/>
    <cellStyle name="T_Book1_1_Luy ke von ung nam 2011 -Thoa gui ngay 12-8-2012 2 5" xfId="36546" xr:uid="{00000000-0005-0000-0000-0000C68E0000}"/>
    <cellStyle name="T_Book1_1_Luy ke von ung nam 2011 -Thoa gui ngay 12-8-2012 2 5 2" xfId="36547" xr:uid="{00000000-0005-0000-0000-0000C78E0000}"/>
    <cellStyle name="T_Book1_1_Luy ke von ung nam 2011 -Thoa gui ngay 12-8-2012 2 6" xfId="36548" xr:uid="{00000000-0005-0000-0000-0000C88E0000}"/>
    <cellStyle name="T_Book1_1_Luy ke von ung nam 2011 -Thoa gui ngay 12-8-2012 2 7" xfId="36549" xr:uid="{00000000-0005-0000-0000-0000C98E0000}"/>
    <cellStyle name="T_Book1_1_Luy ke von ung nam 2011 -Thoa gui ngay 12-8-2012 3" xfId="36550" xr:uid="{00000000-0005-0000-0000-0000CA8E0000}"/>
    <cellStyle name="T_Book1_1_Luy ke von ung nam 2011 -Thoa gui ngay 12-8-2012 3 2" xfId="36551" xr:uid="{00000000-0005-0000-0000-0000CB8E0000}"/>
    <cellStyle name="T_Book1_1_Luy ke von ung nam 2011 -Thoa gui ngay 12-8-2012 3 2 2" xfId="36552" xr:uid="{00000000-0005-0000-0000-0000CC8E0000}"/>
    <cellStyle name="T_Book1_1_Luy ke von ung nam 2011 -Thoa gui ngay 12-8-2012 3 2 2 2" xfId="36553" xr:uid="{00000000-0005-0000-0000-0000CD8E0000}"/>
    <cellStyle name="T_Book1_1_Luy ke von ung nam 2011 -Thoa gui ngay 12-8-2012 3 2 3" xfId="36554" xr:uid="{00000000-0005-0000-0000-0000CE8E0000}"/>
    <cellStyle name="T_Book1_1_Luy ke von ung nam 2011 -Thoa gui ngay 12-8-2012 3 3" xfId="36555" xr:uid="{00000000-0005-0000-0000-0000CF8E0000}"/>
    <cellStyle name="T_Book1_1_Luy ke von ung nam 2011 -Thoa gui ngay 12-8-2012 3 3 2" xfId="36556" xr:uid="{00000000-0005-0000-0000-0000D08E0000}"/>
    <cellStyle name="T_Book1_1_Luy ke von ung nam 2011 -Thoa gui ngay 12-8-2012 3 4" xfId="36557" xr:uid="{00000000-0005-0000-0000-0000D18E0000}"/>
    <cellStyle name="T_Book1_1_Luy ke von ung nam 2011 -Thoa gui ngay 12-8-2012 4" xfId="36558" xr:uid="{00000000-0005-0000-0000-0000D28E0000}"/>
    <cellStyle name="T_Book1_1_Luy ke von ung nam 2011 -Thoa gui ngay 12-8-2012 4 2" xfId="36559" xr:uid="{00000000-0005-0000-0000-0000D38E0000}"/>
    <cellStyle name="T_Book1_1_Luy ke von ung nam 2011 -Thoa gui ngay 12-8-2012 4 2 2" xfId="36560" xr:uid="{00000000-0005-0000-0000-0000D48E0000}"/>
    <cellStyle name="T_Book1_1_Luy ke von ung nam 2011 -Thoa gui ngay 12-8-2012 4 2 2 2" xfId="36561" xr:uid="{00000000-0005-0000-0000-0000D58E0000}"/>
    <cellStyle name="T_Book1_1_Luy ke von ung nam 2011 -Thoa gui ngay 12-8-2012 4 2 3" xfId="36562" xr:uid="{00000000-0005-0000-0000-0000D68E0000}"/>
    <cellStyle name="T_Book1_1_Luy ke von ung nam 2011 -Thoa gui ngay 12-8-2012 4 3" xfId="36563" xr:uid="{00000000-0005-0000-0000-0000D78E0000}"/>
    <cellStyle name="T_Book1_1_Luy ke von ung nam 2011 -Thoa gui ngay 12-8-2012 4 3 2" xfId="36564" xr:uid="{00000000-0005-0000-0000-0000D88E0000}"/>
    <cellStyle name="T_Book1_1_Luy ke von ung nam 2011 -Thoa gui ngay 12-8-2012 4 4" xfId="36565" xr:uid="{00000000-0005-0000-0000-0000D98E0000}"/>
    <cellStyle name="T_Book1_1_Luy ke von ung nam 2011 -Thoa gui ngay 12-8-2012 5" xfId="36566" xr:uid="{00000000-0005-0000-0000-0000DA8E0000}"/>
    <cellStyle name="T_Book1_1_Luy ke von ung nam 2011 -Thoa gui ngay 12-8-2012 5 2" xfId="36567" xr:uid="{00000000-0005-0000-0000-0000DB8E0000}"/>
    <cellStyle name="T_Book1_1_Luy ke von ung nam 2011 -Thoa gui ngay 12-8-2012 5 2 2" xfId="36568" xr:uid="{00000000-0005-0000-0000-0000DC8E0000}"/>
    <cellStyle name="T_Book1_1_Luy ke von ung nam 2011 -Thoa gui ngay 12-8-2012 5 3" xfId="36569" xr:uid="{00000000-0005-0000-0000-0000DD8E0000}"/>
    <cellStyle name="T_Book1_1_Luy ke von ung nam 2011 -Thoa gui ngay 12-8-2012 6" xfId="36570" xr:uid="{00000000-0005-0000-0000-0000DE8E0000}"/>
    <cellStyle name="T_Book1_1_Luy ke von ung nam 2011 -Thoa gui ngay 12-8-2012 6 2" xfId="36571" xr:uid="{00000000-0005-0000-0000-0000DF8E0000}"/>
    <cellStyle name="T_Book1_1_Luy ke von ung nam 2011 -Thoa gui ngay 12-8-2012 7" xfId="36572" xr:uid="{00000000-0005-0000-0000-0000E08E0000}"/>
    <cellStyle name="T_Book1_1_Luy ke von ung nam 2011 -Thoa gui ngay 12-8-2012 8" xfId="36573" xr:uid="{00000000-0005-0000-0000-0000E18E0000}"/>
    <cellStyle name="T_Book1_1_Luy ke von ung nam 2011 -Thoa gui ngay 12-8-2012_!1 1 bao cao giao KH ve HTCMT vung TNB   12-12-2011" xfId="36574" xr:uid="{00000000-0005-0000-0000-0000E28E0000}"/>
    <cellStyle name="T_Book1_1_Luy ke von ung nam 2011 -Thoa gui ngay 12-8-2012_!1 1 bao cao giao KH ve HTCMT vung TNB   12-12-2011 2" xfId="36575" xr:uid="{00000000-0005-0000-0000-0000E38E0000}"/>
    <cellStyle name="T_Book1_1_Luy ke von ung nam 2011 -Thoa gui ngay 12-8-2012_!1 1 bao cao giao KH ve HTCMT vung TNB   12-12-2011 2 2" xfId="36576" xr:uid="{00000000-0005-0000-0000-0000E48E0000}"/>
    <cellStyle name="T_Book1_1_Luy ke von ung nam 2011 -Thoa gui ngay 12-8-2012_!1 1 bao cao giao KH ve HTCMT vung TNB   12-12-2011 2 2 2" xfId="36577" xr:uid="{00000000-0005-0000-0000-0000E58E0000}"/>
    <cellStyle name="T_Book1_1_Luy ke von ung nam 2011 -Thoa gui ngay 12-8-2012_!1 1 bao cao giao KH ve HTCMT vung TNB   12-12-2011 2 2 2 2" xfId="36578" xr:uid="{00000000-0005-0000-0000-0000E68E0000}"/>
    <cellStyle name="T_Book1_1_Luy ke von ung nam 2011 -Thoa gui ngay 12-8-2012_!1 1 bao cao giao KH ve HTCMT vung TNB   12-12-2011 2 2 2 2 2" xfId="36579" xr:uid="{00000000-0005-0000-0000-0000E78E0000}"/>
    <cellStyle name="T_Book1_1_Luy ke von ung nam 2011 -Thoa gui ngay 12-8-2012_!1 1 bao cao giao KH ve HTCMT vung TNB   12-12-2011 2 2 2 3" xfId="36580" xr:uid="{00000000-0005-0000-0000-0000E88E0000}"/>
    <cellStyle name="T_Book1_1_Luy ke von ung nam 2011 -Thoa gui ngay 12-8-2012_!1 1 bao cao giao KH ve HTCMT vung TNB   12-12-2011 2 2 3" xfId="36581" xr:uid="{00000000-0005-0000-0000-0000E98E0000}"/>
    <cellStyle name="T_Book1_1_Luy ke von ung nam 2011 -Thoa gui ngay 12-8-2012_!1 1 bao cao giao KH ve HTCMT vung TNB   12-12-2011 2 2 3 2" xfId="36582" xr:uid="{00000000-0005-0000-0000-0000EA8E0000}"/>
    <cellStyle name="T_Book1_1_Luy ke von ung nam 2011 -Thoa gui ngay 12-8-2012_!1 1 bao cao giao KH ve HTCMT vung TNB   12-12-2011 2 2 4" xfId="36583" xr:uid="{00000000-0005-0000-0000-0000EB8E0000}"/>
    <cellStyle name="T_Book1_1_Luy ke von ung nam 2011 -Thoa gui ngay 12-8-2012_!1 1 bao cao giao KH ve HTCMT vung TNB   12-12-2011 2 3" xfId="36584" xr:uid="{00000000-0005-0000-0000-0000EC8E0000}"/>
    <cellStyle name="T_Book1_1_Luy ke von ung nam 2011 -Thoa gui ngay 12-8-2012_!1 1 bao cao giao KH ve HTCMT vung TNB   12-12-2011 2 3 2" xfId="36585" xr:uid="{00000000-0005-0000-0000-0000ED8E0000}"/>
    <cellStyle name="T_Book1_1_Luy ke von ung nam 2011 -Thoa gui ngay 12-8-2012_!1 1 bao cao giao KH ve HTCMT vung TNB   12-12-2011 2 3 2 2" xfId="36586" xr:uid="{00000000-0005-0000-0000-0000EE8E0000}"/>
    <cellStyle name="T_Book1_1_Luy ke von ung nam 2011 -Thoa gui ngay 12-8-2012_!1 1 bao cao giao KH ve HTCMT vung TNB   12-12-2011 2 3 2 2 2" xfId="36587" xr:uid="{00000000-0005-0000-0000-0000EF8E0000}"/>
    <cellStyle name="T_Book1_1_Luy ke von ung nam 2011 -Thoa gui ngay 12-8-2012_!1 1 bao cao giao KH ve HTCMT vung TNB   12-12-2011 2 3 2 3" xfId="36588" xr:uid="{00000000-0005-0000-0000-0000F08E0000}"/>
    <cellStyle name="T_Book1_1_Luy ke von ung nam 2011 -Thoa gui ngay 12-8-2012_!1 1 bao cao giao KH ve HTCMT vung TNB   12-12-2011 2 3 3" xfId="36589" xr:uid="{00000000-0005-0000-0000-0000F18E0000}"/>
    <cellStyle name="T_Book1_1_Luy ke von ung nam 2011 -Thoa gui ngay 12-8-2012_!1 1 bao cao giao KH ve HTCMT vung TNB   12-12-2011 2 3 3 2" xfId="36590" xr:uid="{00000000-0005-0000-0000-0000F28E0000}"/>
    <cellStyle name="T_Book1_1_Luy ke von ung nam 2011 -Thoa gui ngay 12-8-2012_!1 1 bao cao giao KH ve HTCMT vung TNB   12-12-2011 2 3 4" xfId="36591" xr:uid="{00000000-0005-0000-0000-0000F38E0000}"/>
    <cellStyle name="T_Book1_1_Luy ke von ung nam 2011 -Thoa gui ngay 12-8-2012_!1 1 bao cao giao KH ve HTCMT vung TNB   12-12-2011 2 4" xfId="36592" xr:uid="{00000000-0005-0000-0000-0000F48E0000}"/>
    <cellStyle name="T_Book1_1_Luy ke von ung nam 2011 -Thoa gui ngay 12-8-2012_!1 1 bao cao giao KH ve HTCMT vung TNB   12-12-2011 2 4 2" xfId="36593" xr:uid="{00000000-0005-0000-0000-0000F58E0000}"/>
    <cellStyle name="T_Book1_1_Luy ke von ung nam 2011 -Thoa gui ngay 12-8-2012_!1 1 bao cao giao KH ve HTCMT vung TNB   12-12-2011 2 4 2 2" xfId="36594" xr:uid="{00000000-0005-0000-0000-0000F68E0000}"/>
    <cellStyle name="T_Book1_1_Luy ke von ung nam 2011 -Thoa gui ngay 12-8-2012_!1 1 bao cao giao KH ve HTCMT vung TNB   12-12-2011 2 4 3" xfId="36595" xr:uid="{00000000-0005-0000-0000-0000F78E0000}"/>
    <cellStyle name="T_Book1_1_Luy ke von ung nam 2011 -Thoa gui ngay 12-8-2012_!1 1 bao cao giao KH ve HTCMT vung TNB   12-12-2011 2 5" xfId="36596" xr:uid="{00000000-0005-0000-0000-0000F88E0000}"/>
    <cellStyle name="T_Book1_1_Luy ke von ung nam 2011 -Thoa gui ngay 12-8-2012_!1 1 bao cao giao KH ve HTCMT vung TNB   12-12-2011 2 5 2" xfId="36597" xr:uid="{00000000-0005-0000-0000-0000F98E0000}"/>
    <cellStyle name="T_Book1_1_Luy ke von ung nam 2011 -Thoa gui ngay 12-8-2012_!1 1 bao cao giao KH ve HTCMT vung TNB   12-12-2011 2 6" xfId="36598" xr:uid="{00000000-0005-0000-0000-0000FA8E0000}"/>
    <cellStyle name="T_Book1_1_Luy ke von ung nam 2011 -Thoa gui ngay 12-8-2012_!1 1 bao cao giao KH ve HTCMT vung TNB   12-12-2011 2 7" xfId="36599" xr:uid="{00000000-0005-0000-0000-0000FB8E0000}"/>
    <cellStyle name="T_Book1_1_Luy ke von ung nam 2011 -Thoa gui ngay 12-8-2012_!1 1 bao cao giao KH ve HTCMT vung TNB   12-12-2011 3" xfId="36600" xr:uid="{00000000-0005-0000-0000-0000FC8E0000}"/>
    <cellStyle name="T_Book1_1_Luy ke von ung nam 2011 -Thoa gui ngay 12-8-2012_!1 1 bao cao giao KH ve HTCMT vung TNB   12-12-2011 3 2" xfId="36601" xr:uid="{00000000-0005-0000-0000-0000FD8E0000}"/>
    <cellStyle name="T_Book1_1_Luy ke von ung nam 2011 -Thoa gui ngay 12-8-2012_!1 1 bao cao giao KH ve HTCMT vung TNB   12-12-2011 3 2 2" xfId="36602" xr:uid="{00000000-0005-0000-0000-0000FE8E0000}"/>
    <cellStyle name="T_Book1_1_Luy ke von ung nam 2011 -Thoa gui ngay 12-8-2012_!1 1 bao cao giao KH ve HTCMT vung TNB   12-12-2011 3 2 2 2" xfId="36603" xr:uid="{00000000-0005-0000-0000-0000FF8E0000}"/>
    <cellStyle name="T_Book1_1_Luy ke von ung nam 2011 -Thoa gui ngay 12-8-2012_!1 1 bao cao giao KH ve HTCMT vung TNB   12-12-2011 3 2 3" xfId="36604" xr:uid="{00000000-0005-0000-0000-0000008F0000}"/>
    <cellStyle name="T_Book1_1_Luy ke von ung nam 2011 -Thoa gui ngay 12-8-2012_!1 1 bao cao giao KH ve HTCMT vung TNB   12-12-2011 3 3" xfId="36605" xr:uid="{00000000-0005-0000-0000-0000018F0000}"/>
    <cellStyle name="T_Book1_1_Luy ke von ung nam 2011 -Thoa gui ngay 12-8-2012_!1 1 bao cao giao KH ve HTCMT vung TNB   12-12-2011 3 3 2" xfId="36606" xr:uid="{00000000-0005-0000-0000-0000028F0000}"/>
    <cellStyle name="T_Book1_1_Luy ke von ung nam 2011 -Thoa gui ngay 12-8-2012_!1 1 bao cao giao KH ve HTCMT vung TNB   12-12-2011 3 4" xfId="36607" xr:uid="{00000000-0005-0000-0000-0000038F0000}"/>
    <cellStyle name="T_Book1_1_Luy ke von ung nam 2011 -Thoa gui ngay 12-8-2012_!1 1 bao cao giao KH ve HTCMT vung TNB   12-12-2011 4" xfId="36608" xr:uid="{00000000-0005-0000-0000-0000048F0000}"/>
    <cellStyle name="T_Book1_1_Luy ke von ung nam 2011 -Thoa gui ngay 12-8-2012_!1 1 bao cao giao KH ve HTCMT vung TNB   12-12-2011 4 2" xfId="36609" xr:uid="{00000000-0005-0000-0000-0000058F0000}"/>
    <cellStyle name="T_Book1_1_Luy ke von ung nam 2011 -Thoa gui ngay 12-8-2012_!1 1 bao cao giao KH ve HTCMT vung TNB   12-12-2011 4 2 2" xfId="36610" xr:uid="{00000000-0005-0000-0000-0000068F0000}"/>
    <cellStyle name="T_Book1_1_Luy ke von ung nam 2011 -Thoa gui ngay 12-8-2012_!1 1 bao cao giao KH ve HTCMT vung TNB   12-12-2011 4 2 2 2" xfId="36611" xr:uid="{00000000-0005-0000-0000-0000078F0000}"/>
    <cellStyle name="T_Book1_1_Luy ke von ung nam 2011 -Thoa gui ngay 12-8-2012_!1 1 bao cao giao KH ve HTCMT vung TNB   12-12-2011 4 2 3" xfId="36612" xr:uid="{00000000-0005-0000-0000-0000088F0000}"/>
    <cellStyle name="T_Book1_1_Luy ke von ung nam 2011 -Thoa gui ngay 12-8-2012_!1 1 bao cao giao KH ve HTCMT vung TNB   12-12-2011 4 3" xfId="36613" xr:uid="{00000000-0005-0000-0000-0000098F0000}"/>
    <cellStyle name="T_Book1_1_Luy ke von ung nam 2011 -Thoa gui ngay 12-8-2012_!1 1 bao cao giao KH ve HTCMT vung TNB   12-12-2011 4 3 2" xfId="36614" xr:uid="{00000000-0005-0000-0000-00000A8F0000}"/>
    <cellStyle name="T_Book1_1_Luy ke von ung nam 2011 -Thoa gui ngay 12-8-2012_!1 1 bao cao giao KH ve HTCMT vung TNB   12-12-2011 4 4" xfId="36615" xr:uid="{00000000-0005-0000-0000-00000B8F0000}"/>
    <cellStyle name="T_Book1_1_Luy ke von ung nam 2011 -Thoa gui ngay 12-8-2012_!1 1 bao cao giao KH ve HTCMT vung TNB   12-12-2011 5" xfId="36616" xr:uid="{00000000-0005-0000-0000-00000C8F0000}"/>
    <cellStyle name="T_Book1_1_Luy ke von ung nam 2011 -Thoa gui ngay 12-8-2012_!1 1 bao cao giao KH ve HTCMT vung TNB   12-12-2011 5 2" xfId="36617" xr:uid="{00000000-0005-0000-0000-00000D8F0000}"/>
    <cellStyle name="T_Book1_1_Luy ke von ung nam 2011 -Thoa gui ngay 12-8-2012_!1 1 bao cao giao KH ve HTCMT vung TNB   12-12-2011 5 2 2" xfId="36618" xr:uid="{00000000-0005-0000-0000-00000E8F0000}"/>
    <cellStyle name="T_Book1_1_Luy ke von ung nam 2011 -Thoa gui ngay 12-8-2012_!1 1 bao cao giao KH ve HTCMT vung TNB   12-12-2011 5 3" xfId="36619" xr:uid="{00000000-0005-0000-0000-00000F8F0000}"/>
    <cellStyle name="T_Book1_1_Luy ke von ung nam 2011 -Thoa gui ngay 12-8-2012_!1 1 bao cao giao KH ve HTCMT vung TNB   12-12-2011 6" xfId="36620" xr:uid="{00000000-0005-0000-0000-0000108F0000}"/>
    <cellStyle name="T_Book1_1_Luy ke von ung nam 2011 -Thoa gui ngay 12-8-2012_!1 1 bao cao giao KH ve HTCMT vung TNB   12-12-2011 6 2" xfId="36621" xr:uid="{00000000-0005-0000-0000-0000118F0000}"/>
    <cellStyle name="T_Book1_1_Luy ke von ung nam 2011 -Thoa gui ngay 12-8-2012_!1 1 bao cao giao KH ve HTCMT vung TNB   12-12-2011 7" xfId="36622" xr:uid="{00000000-0005-0000-0000-0000128F0000}"/>
    <cellStyle name="T_Book1_1_Luy ke von ung nam 2011 -Thoa gui ngay 12-8-2012_!1 1 bao cao giao KH ve HTCMT vung TNB   12-12-2011 8" xfId="36623" xr:uid="{00000000-0005-0000-0000-0000138F0000}"/>
    <cellStyle name="T_Book1_1_Luy ke von ung nam 2011 -Thoa gui ngay 12-8-2012_KH TPCP vung TNB (03-1-2012)" xfId="36624" xr:uid="{00000000-0005-0000-0000-0000148F0000}"/>
    <cellStyle name="T_Book1_1_Luy ke von ung nam 2011 -Thoa gui ngay 12-8-2012_KH TPCP vung TNB (03-1-2012) 2" xfId="36625" xr:uid="{00000000-0005-0000-0000-0000158F0000}"/>
    <cellStyle name="T_Book1_1_Luy ke von ung nam 2011 -Thoa gui ngay 12-8-2012_KH TPCP vung TNB (03-1-2012) 2 2" xfId="36626" xr:uid="{00000000-0005-0000-0000-0000168F0000}"/>
    <cellStyle name="T_Book1_1_Luy ke von ung nam 2011 -Thoa gui ngay 12-8-2012_KH TPCP vung TNB (03-1-2012) 2 2 2" xfId="36627" xr:uid="{00000000-0005-0000-0000-0000178F0000}"/>
    <cellStyle name="T_Book1_1_Luy ke von ung nam 2011 -Thoa gui ngay 12-8-2012_KH TPCP vung TNB (03-1-2012) 2 2 2 2" xfId="36628" xr:uid="{00000000-0005-0000-0000-0000188F0000}"/>
    <cellStyle name="T_Book1_1_Luy ke von ung nam 2011 -Thoa gui ngay 12-8-2012_KH TPCP vung TNB (03-1-2012) 2 2 2 2 2" xfId="36629" xr:uid="{00000000-0005-0000-0000-0000198F0000}"/>
    <cellStyle name="T_Book1_1_Luy ke von ung nam 2011 -Thoa gui ngay 12-8-2012_KH TPCP vung TNB (03-1-2012) 2 2 2 3" xfId="36630" xr:uid="{00000000-0005-0000-0000-00001A8F0000}"/>
    <cellStyle name="T_Book1_1_Luy ke von ung nam 2011 -Thoa gui ngay 12-8-2012_KH TPCP vung TNB (03-1-2012) 2 2 3" xfId="36631" xr:uid="{00000000-0005-0000-0000-00001B8F0000}"/>
    <cellStyle name="T_Book1_1_Luy ke von ung nam 2011 -Thoa gui ngay 12-8-2012_KH TPCP vung TNB (03-1-2012) 2 2 3 2" xfId="36632" xr:uid="{00000000-0005-0000-0000-00001C8F0000}"/>
    <cellStyle name="T_Book1_1_Luy ke von ung nam 2011 -Thoa gui ngay 12-8-2012_KH TPCP vung TNB (03-1-2012) 2 2 4" xfId="36633" xr:uid="{00000000-0005-0000-0000-00001D8F0000}"/>
    <cellStyle name="T_Book1_1_Luy ke von ung nam 2011 -Thoa gui ngay 12-8-2012_KH TPCP vung TNB (03-1-2012) 2 3" xfId="36634" xr:uid="{00000000-0005-0000-0000-00001E8F0000}"/>
    <cellStyle name="T_Book1_1_Luy ke von ung nam 2011 -Thoa gui ngay 12-8-2012_KH TPCP vung TNB (03-1-2012) 2 3 2" xfId="36635" xr:uid="{00000000-0005-0000-0000-00001F8F0000}"/>
    <cellStyle name="T_Book1_1_Luy ke von ung nam 2011 -Thoa gui ngay 12-8-2012_KH TPCP vung TNB (03-1-2012) 2 3 2 2" xfId="36636" xr:uid="{00000000-0005-0000-0000-0000208F0000}"/>
    <cellStyle name="T_Book1_1_Luy ke von ung nam 2011 -Thoa gui ngay 12-8-2012_KH TPCP vung TNB (03-1-2012) 2 3 2 2 2" xfId="36637" xr:uid="{00000000-0005-0000-0000-0000218F0000}"/>
    <cellStyle name="T_Book1_1_Luy ke von ung nam 2011 -Thoa gui ngay 12-8-2012_KH TPCP vung TNB (03-1-2012) 2 3 2 3" xfId="36638" xr:uid="{00000000-0005-0000-0000-0000228F0000}"/>
    <cellStyle name="T_Book1_1_Luy ke von ung nam 2011 -Thoa gui ngay 12-8-2012_KH TPCP vung TNB (03-1-2012) 2 3 3" xfId="36639" xr:uid="{00000000-0005-0000-0000-0000238F0000}"/>
    <cellStyle name="T_Book1_1_Luy ke von ung nam 2011 -Thoa gui ngay 12-8-2012_KH TPCP vung TNB (03-1-2012) 2 3 3 2" xfId="36640" xr:uid="{00000000-0005-0000-0000-0000248F0000}"/>
    <cellStyle name="T_Book1_1_Luy ke von ung nam 2011 -Thoa gui ngay 12-8-2012_KH TPCP vung TNB (03-1-2012) 2 3 4" xfId="36641" xr:uid="{00000000-0005-0000-0000-0000258F0000}"/>
    <cellStyle name="T_Book1_1_Luy ke von ung nam 2011 -Thoa gui ngay 12-8-2012_KH TPCP vung TNB (03-1-2012) 2 4" xfId="36642" xr:uid="{00000000-0005-0000-0000-0000268F0000}"/>
    <cellStyle name="T_Book1_1_Luy ke von ung nam 2011 -Thoa gui ngay 12-8-2012_KH TPCP vung TNB (03-1-2012) 2 4 2" xfId="36643" xr:uid="{00000000-0005-0000-0000-0000278F0000}"/>
    <cellStyle name="T_Book1_1_Luy ke von ung nam 2011 -Thoa gui ngay 12-8-2012_KH TPCP vung TNB (03-1-2012) 2 4 2 2" xfId="36644" xr:uid="{00000000-0005-0000-0000-0000288F0000}"/>
    <cellStyle name="T_Book1_1_Luy ke von ung nam 2011 -Thoa gui ngay 12-8-2012_KH TPCP vung TNB (03-1-2012) 2 4 3" xfId="36645" xr:uid="{00000000-0005-0000-0000-0000298F0000}"/>
    <cellStyle name="T_Book1_1_Luy ke von ung nam 2011 -Thoa gui ngay 12-8-2012_KH TPCP vung TNB (03-1-2012) 2 5" xfId="36646" xr:uid="{00000000-0005-0000-0000-00002A8F0000}"/>
    <cellStyle name="T_Book1_1_Luy ke von ung nam 2011 -Thoa gui ngay 12-8-2012_KH TPCP vung TNB (03-1-2012) 2 5 2" xfId="36647" xr:uid="{00000000-0005-0000-0000-00002B8F0000}"/>
    <cellStyle name="T_Book1_1_Luy ke von ung nam 2011 -Thoa gui ngay 12-8-2012_KH TPCP vung TNB (03-1-2012) 2 6" xfId="36648" xr:uid="{00000000-0005-0000-0000-00002C8F0000}"/>
    <cellStyle name="T_Book1_1_Luy ke von ung nam 2011 -Thoa gui ngay 12-8-2012_KH TPCP vung TNB (03-1-2012) 2 7" xfId="36649" xr:uid="{00000000-0005-0000-0000-00002D8F0000}"/>
    <cellStyle name="T_Book1_1_Luy ke von ung nam 2011 -Thoa gui ngay 12-8-2012_KH TPCP vung TNB (03-1-2012) 3" xfId="36650" xr:uid="{00000000-0005-0000-0000-00002E8F0000}"/>
    <cellStyle name="T_Book1_1_Luy ke von ung nam 2011 -Thoa gui ngay 12-8-2012_KH TPCP vung TNB (03-1-2012) 3 2" xfId="36651" xr:uid="{00000000-0005-0000-0000-00002F8F0000}"/>
    <cellStyle name="T_Book1_1_Luy ke von ung nam 2011 -Thoa gui ngay 12-8-2012_KH TPCP vung TNB (03-1-2012) 3 2 2" xfId="36652" xr:uid="{00000000-0005-0000-0000-0000308F0000}"/>
    <cellStyle name="T_Book1_1_Luy ke von ung nam 2011 -Thoa gui ngay 12-8-2012_KH TPCP vung TNB (03-1-2012) 3 2 2 2" xfId="36653" xr:uid="{00000000-0005-0000-0000-0000318F0000}"/>
    <cellStyle name="T_Book1_1_Luy ke von ung nam 2011 -Thoa gui ngay 12-8-2012_KH TPCP vung TNB (03-1-2012) 3 2 3" xfId="36654" xr:uid="{00000000-0005-0000-0000-0000328F0000}"/>
    <cellStyle name="T_Book1_1_Luy ke von ung nam 2011 -Thoa gui ngay 12-8-2012_KH TPCP vung TNB (03-1-2012) 3 3" xfId="36655" xr:uid="{00000000-0005-0000-0000-0000338F0000}"/>
    <cellStyle name="T_Book1_1_Luy ke von ung nam 2011 -Thoa gui ngay 12-8-2012_KH TPCP vung TNB (03-1-2012) 3 3 2" xfId="36656" xr:uid="{00000000-0005-0000-0000-0000348F0000}"/>
    <cellStyle name="T_Book1_1_Luy ke von ung nam 2011 -Thoa gui ngay 12-8-2012_KH TPCP vung TNB (03-1-2012) 3 4" xfId="36657" xr:uid="{00000000-0005-0000-0000-0000358F0000}"/>
    <cellStyle name="T_Book1_1_Luy ke von ung nam 2011 -Thoa gui ngay 12-8-2012_KH TPCP vung TNB (03-1-2012) 4" xfId="36658" xr:uid="{00000000-0005-0000-0000-0000368F0000}"/>
    <cellStyle name="T_Book1_1_Luy ke von ung nam 2011 -Thoa gui ngay 12-8-2012_KH TPCP vung TNB (03-1-2012) 4 2" xfId="36659" xr:uid="{00000000-0005-0000-0000-0000378F0000}"/>
    <cellStyle name="T_Book1_1_Luy ke von ung nam 2011 -Thoa gui ngay 12-8-2012_KH TPCP vung TNB (03-1-2012) 4 2 2" xfId="36660" xr:uid="{00000000-0005-0000-0000-0000388F0000}"/>
    <cellStyle name="T_Book1_1_Luy ke von ung nam 2011 -Thoa gui ngay 12-8-2012_KH TPCP vung TNB (03-1-2012) 4 2 2 2" xfId="36661" xr:uid="{00000000-0005-0000-0000-0000398F0000}"/>
    <cellStyle name="T_Book1_1_Luy ke von ung nam 2011 -Thoa gui ngay 12-8-2012_KH TPCP vung TNB (03-1-2012) 4 2 3" xfId="36662" xr:uid="{00000000-0005-0000-0000-00003A8F0000}"/>
    <cellStyle name="T_Book1_1_Luy ke von ung nam 2011 -Thoa gui ngay 12-8-2012_KH TPCP vung TNB (03-1-2012) 4 3" xfId="36663" xr:uid="{00000000-0005-0000-0000-00003B8F0000}"/>
    <cellStyle name="T_Book1_1_Luy ke von ung nam 2011 -Thoa gui ngay 12-8-2012_KH TPCP vung TNB (03-1-2012) 4 3 2" xfId="36664" xr:uid="{00000000-0005-0000-0000-00003C8F0000}"/>
    <cellStyle name="T_Book1_1_Luy ke von ung nam 2011 -Thoa gui ngay 12-8-2012_KH TPCP vung TNB (03-1-2012) 4 4" xfId="36665" xr:uid="{00000000-0005-0000-0000-00003D8F0000}"/>
    <cellStyle name="T_Book1_1_Luy ke von ung nam 2011 -Thoa gui ngay 12-8-2012_KH TPCP vung TNB (03-1-2012) 5" xfId="36666" xr:uid="{00000000-0005-0000-0000-00003E8F0000}"/>
    <cellStyle name="T_Book1_1_Luy ke von ung nam 2011 -Thoa gui ngay 12-8-2012_KH TPCP vung TNB (03-1-2012) 5 2" xfId="36667" xr:uid="{00000000-0005-0000-0000-00003F8F0000}"/>
    <cellStyle name="T_Book1_1_Luy ke von ung nam 2011 -Thoa gui ngay 12-8-2012_KH TPCP vung TNB (03-1-2012) 5 2 2" xfId="36668" xr:uid="{00000000-0005-0000-0000-0000408F0000}"/>
    <cellStyle name="T_Book1_1_Luy ke von ung nam 2011 -Thoa gui ngay 12-8-2012_KH TPCP vung TNB (03-1-2012) 5 3" xfId="36669" xr:uid="{00000000-0005-0000-0000-0000418F0000}"/>
    <cellStyle name="T_Book1_1_Luy ke von ung nam 2011 -Thoa gui ngay 12-8-2012_KH TPCP vung TNB (03-1-2012) 6" xfId="36670" xr:uid="{00000000-0005-0000-0000-0000428F0000}"/>
    <cellStyle name="T_Book1_1_Luy ke von ung nam 2011 -Thoa gui ngay 12-8-2012_KH TPCP vung TNB (03-1-2012) 6 2" xfId="36671" xr:uid="{00000000-0005-0000-0000-0000438F0000}"/>
    <cellStyle name="T_Book1_1_Luy ke von ung nam 2011 -Thoa gui ngay 12-8-2012_KH TPCP vung TNB (03-1-2012) 7" xfId="36672" xr:uid="{00000000-0005-0000-0000-0000448F0000}"/>
    <cellStyle name="T_Book1_1_Luy ke von ung nam 2011 -Thoa gui ngay 12-8-2012_KH TPCP vung TNB (03-1-2012) 8" xfId="36673" xr:uid="{00000000-0005-0000-0000-0000458F0000}"/>
    <cellStyle name="T_Book1_1_Thiet bi" xfId="36674" xr:uid="{00000000-0005-0000-0000-0000468F0000}"/>
    <cellStyle name="T_Book1_1_Thiet bi 2" xfId="36675" xr:uid="{00000000-0005-0000-0000-0000478F0000}"/>
    <cellStyle name="T_Book1_1_Thiet bi 2 2" xfId="36676" xr:uid="{00000000-0005-0000-0000-0000488F0000}"/>
    <cellStyle name="T_Book1_1_Thiet bi 2 2 2" xfId="36677" xr:uid="{00000000-0005-0000-0000-0000498F0000}"/>
    <cellStyle name="T_Book1_1_Thiet bi 2 2 2 2" xfId="36678" xr:uid="{00000000-0005-0000-0000-00004A8F0000}"/>
    <cellStyle name="T_Book1_1_Thiet bi 2 2 2 2 2" xfId="36679" xr:uid="{00000000-0005-0000-0000-00004B8F0000}"/>
    <cellStyle name="T_Book1_1_Thiet bi 2 2 2 3" xfId="36680" xr:uid="{00000000-0005-0000-0000-00004C8F0000}"/>
    <cellStyle name="T_Book1_1_Thiet bi 2 2 3" xfId="36681" xr:uid="{00000000-0005-0000-0000-00004D8F0000}"/>
    <cellStyle name="T_Book1_1_Thiet bi 2 2 3 2" xfId="36682" xr:uid="{00000000-0005-0000-0000-00004E8F0000}"/>
    <cellStyle name="T_Book1_1_Thiet bi 2 2 4" xfId="36683" xr:uid="{00000000-0005-0000-0000-00004F8F0000}"/>
    <cellStyle name="T_Book1_1_Thiet bi 2 3" xfId="36684" xr:uid="{00000000-0005-0000-0000-0000508F0000}"/>
    <cellStyle name="T_Book1_1_Thiet bi 2 3 2" xfId="36685" xr:uid="{00000000-0005-0000-0000-0000518F0000}"/>
    <cellStyle name="T_Book1_1_Thiet bi 2 3 2 2" xfId="36686" xr:uid="{00000000-0005-0000-0000-0000528F0000}"/>
    <cellStyle name="T_Book1_1_Thiet bi 2 3 2 2 2" xfId="36687" xr:uid="{00000000-0005-0000-0000-0000538F0000}"/>
    <cellStyle name="T_Book1_1_Thiet bi 2 3 2 3" xfId="36688" xr:uid="{00000000-0005-0000-0000-0000548F0000}"/>
    <cellStyle name="T_Book1_1_Thiet bi 2 3 3" xfId="36689" xr:uid="{00000000-0005-0000-0000-0000558F0000}"/>
    <cellStyle name="T_Book1_1_Thiet bi 2 3 3 2" xfId="36690" xr:uid="{00000000-0005-0000-0000-0000568F0000}"/>
    <cellStyle name="T_Book1_1_Thiet bi 2 3 4" xfId="36691" xr:uid="{00000000-0005-0000-0000-0000578F0000}"/>
    <cellStyle name="T_Book1_1_Thiet bi 2 4" xfId="36692" xr:uid="{00000000-0005-0000-0000-0000588F0000}"/>
    <cellStyle name="T_Book1_1_Thiet bi 2 4 2" xfId="36693" xr:uid="{00000000-0005-0000-0000-0000598F0000}"/>
    <cellStyle name="T_Book1_1_Thiet bi 2 4 2 2" xfId="36694" xr:uid="{00000000-0005-0000-0000-00005A8F0000}"/>
    <cellStyle name="T_Book1_1_Thiet bi 2 4 3" xfId="36695" xr:uid="{00000000-0005-0000-0000-00005B8F0000}"/>
    <cellStyle name="T_Book1_1_Thiet bi 2 5" xfId="36696" xr:uid="{00000000-0005-0000-0000-00005C8F0000}"/>
    <cellStyle name="T_Book1_1_Thiet bi 2 5 2" xfId="36697" xr:uid="{00000000-0005-0000-0000-00005D8F0000}"/>
    <cellStyle name="T_Book1_1_Thiet bi 2 6" xfId="36698" xr:uid="{00000000-0005-0000-0000-00005E8F0000}"/>
    <cellStyle name="T_Book1_1_Thiet bi 2 7" xfId="36699" xr:uid="{00000000-0005-0000-0000-00005F8F0000}"/>
    <cellStyle name="T_Book1_1_Thiet bi 3" xfId="36700" xr:uid="{00000000-0005-0000-0000-0000608F0000}"/>
    <cellStyle name="T_Book1_1_Thiet bi 3 2" xfId="36701" xr:uid="{00000000-0005-0000-0000-0000618F0000}"/>
    <cellStyle name="T_Book1_1_Thiet bi 3 2 2" xfId="36702" xr:uid="{00000000-0005-0000-0000-0000628F0000}"/>
    <cellStyle name="T_Book1_1_Thiet bi 3 2 2 2" xfId="36703" xr:uid="{00000000-0005-0000-0000-0000638F0000}"/>
    <cellStyle name="T_Book1_1_Thiet bi 3 2 3" xfId="36704" xr:uid="{00000000-0005-0000-0000-0000648F0000}"/>
    <cellStyle name="T_Book1_1_Thiet bi 3 3" xfId="36705" xr:uid="{00000000-0005-0000-0000-0000658F0000}"/>
    <cellStyle name="T_Book1_1_Thiet bi 3 3 2" xfId="36706" xr:uid="{00000000-0005-0000-0000-0000668F0000}"/>
    <cellStyle name="T_Book1_1_Thiet bi 3 4" xfId="36707" xr:uid="{00000000-0005-0000-0000-0000678F0000}"/>
    <cellStyle name="T_Book1_1_Thiet bi 4" xfId="36708" xr:uid="{00000000-0005-0000-0000-0000688F0000}"/>
    <cellStyle name="T_Book1_1_Thiet bi 4 2" xfId="36709" xr:uid="{00000000-0005-0000-0000-0000698F0000}"/>
    <cellStyle name="T_Book1_1_Thiet bi 4 2 2" xfId="36710" xr:uid="{00000000-0005-0000-0000-00006A8F0000}"/>
    <cellStyle name="T_Book1_1_Thiet bi 4 2 2 2" xfId="36711" xr:uid="{00000000-0005-0000-0000-00006B8F0000}"/>
    <cellStyle name="T_Book1_1_Thiet bi 4 2 3" xfId="36712" xr:uid="{00000000-0005-0000-0000-00006C8F0000}"/>
    <cellStyle name="T_Book1_1_Thiet bi 4 3" xfId="36713" xr:uid="{00000000-0005-0000-0000-00006D8F0000}"/>
    <cellStyle name="T_Book1_1_Thiet bi 4 3 2" xfId="36714" xr:uid="{00000000-0005-0000-0000-00006E8F0000}"/>
    <cellStyle name="T_Book1_1_Thiet bi 4 4" xfId="36715" xr:uid="{00000000-0005-0000-0000-00006F8F0000}"/>
    <cellStyle name="T_Book1_1_Thiet bi 5" xfId="36716" xr:uid="{00000000-0005-0000-0000-0000708F0000}"/>
    <cellStyle name="T_Book1_1_Thiet bi 5 2" xfId="36717" xr:uid="{00000000-0005-0000-0000-0000718F0000}"/>
    <cellStyle name="T_Book1_1_Thiet bi 5 2 2" xfId="36718" xr:uid="{00000000-0005-0000-0000-0000728F0000}"/>
    <cellStyle name="T_Book1_1_Thiet bi 5 3" xfId="36719" xr:uid="{00000000-0005-0000-0000-0000738F0000}"/>
    <cellStyle name="T_Book1_1_Thiet bi 6" xfId="36720" xr:uid="{00000000-0005-0000-0000-0000748F0000}"/>
    <cellStyle name="T_Book1_1_Thiet bi 6 2" xfId="36721" xr:uid="{00000000-0005-0000-0000-0000758F0000}"/>
    <cellStyle name="T_Book1_1_Thiet bi 7" xfId="36722" xr:uid="{00000000-0005-0000-0000-0000768F0000}"/>
    <cellStyle name="T_Book1_1_Thiet bi 8" xfId="36723" xr:uid="{00000000-0005-0000-0000-0000778F0000}"/>
    <cellStyle name="T_Book1_1_Thiet bi_!1 1 bao cao giao KH ve HTCMT vung TNB   12-12-2011" xfId="36724" xr:uid="{00000000-0005-0000-0000-0000788F0000}"/>
    <cellStyle name="T_Book1_1_Thiet bi_!1 1 bao cao giao KH ve HTCMT vung TNB   12-12-2011 2" xfId="36725" xr:uid="{00000000-0005-0000-0000-0000798F0000}"/>
    <cellStyle name="T_Book1_1_Thiet bi_!1 1 bao cao giao KH ve HTCMT vung TNB   12-12-2011 2 2" xfId="36726" xr:uid="{00000000-0005-0000-0000-00007A8F0000}"/>
    <cellStyle name="T_Book1_1_Thiet bi_!1 1 bao cao giao KH ve HTCMT vung TNB   12-12-2011 2 2 2" xfId="36727" xr:uid="{00000000-0005-0000-0000-00007B8F0000}"/>
    <cellStyle name="T_Book1_1_Thiet bi_!1 1 bao cao giao KH ve HTCMT vung TNB   12-12-2011 2 2 2 2" xfId="36728" xr:uid="{00000000-0005-0000-0000-00007C8F0000}"/>
    <cellStyle name="T_Book1_1_Thiet bi_!1 1 bao cao giao KH ve HTCMT vung TNB   12-12-2011 2 2 2 2 2" xfId="36729" xr:uid="{00000000-0005-0000-0000-00007D8F0000}"/>
    <cellStyle name="T_Book1_1_Thiet bi_!1 1 bao cao giao KH ve HTCMT vung TNB   12-12-2011 2 2 2 3" xfId="36730" xr:uid="{00000000-0005-0000-0000-00007E8F0000}"/>
    <cellStyle name="T_Book1_1_Thiet bi_!1 1 bao cao giao KH ve HTCMT vung TNB   12-12-2011 2 2 3" xfId="36731" xr:uid="{00000000-0005-0000-0000-00007F8F0000}"/>
    <cellStyle name="T_Book1_1_Thiet bi_!1 1 bao cao giao KH ve HTCMT vung TNB   12-12-2011 2 2 3 2" xfId="36732" xr:uid="{00000000-0005-0000-0000-0000808F0000}"/>
    <cellStyle name="T_Book1_1_Thiet bi_!1 1 bao cao giao KH ve HTCMT vung TNB   12-12-2011 2 2 4" xfId="36733" xr:uid="{00000000-0005-0000-0000-0000818F0000}"/>
    <cellStyle name="T_Book1_1_Thiet bi_!1 1 bao cao giao KH ve HTCMT vung TNB   12-12-2011 2 3" xfId="36734" xr:uid="{00000000-0005-0000-0000-0000828F0000}"/>
    <cellStyle name="T_Book1_1_Thiet bi_!1 1 bao cao giao KH ve HTCMT vung TNB   12-12-2011 2 3 2" xfId="36735" xr:uid="{00000000-0005-0000-0000-0000838F0000}"/>
    <cellStyle name="T_Book1_1_Thiet bi_!1 1 bao cao giao KH ve HTCMT vung TNB   12-12-2011 2 3 2 2" xfId="36736" xr:uid="{00000000-0005-0000-0000-0000848F0000}"/>
    <cellStyle name="T_Book1_1_Thiet bi_!1 1 bao cao giao KH ve HTCMT vung TNB   12-12-2011 2 3 2 2 2" xfId="36737" xr:uid="{00000000-0005-0000-0000-0000858F0000}"/>
    <cellStyle name="T_Book1_1_Thiet bi_!1 1 bao cao giao KH ve HTCMT vung TNB   12-12-2011 2 3 2 3" xfId="36738" xr:uid="{00000000-0005-0000-0000-0000868F0000}"/>
    <cellStyle name="T_Book1_1_Thiet bi_!1 1 bao cao giao KH ve HTCMT vung TNB   12-12-2011 2 3 3" xfId="36739" xr:uid="{00000000-0005-0000-0000-0000878F0000}"/>
    <cellStyle name="T_Book1_1_Thiet bi_!1 1 bao cao giao KH ve HTCMT vung TNB   12-12-2011 2 3 3 2" xfId="36740" xr:uid="{00000000-0005-0000-0000-0000888F0000}"/>
    <cellStyle name="T_Book1_1_Thiet bi_!1 1 bao cao giao KH ve HTCMT vung TNB   12-12-2011 2 3 4" xfId="36741" xr:uid="{00000000-0005-0000-0000-0000898F0000}"/>
    <cellStyle name="T_Book1_1_Thiet bi_!1 1 bao cao giao KH ve HTCMT vung TNB   12-12-2011 2 4" xfId="36742" xr:uid="{00000000-0005-0000-0000-00008A8F0000}"/>
    <cellStyle name="T_Book1_1_Thiet bi_!1 1 bao cao giao KH ve HTCMT vung TNB   12-12-2011 2 4 2" xfId="36743" xr:uid="{00000000-0005-0000-0000-00008B8F0000}"/>
    <cellStyle name="T_Book1_1_Thiet bi_!1 1 bao cao giao KH ve HTCMT vung TNB   12-12-2011 2 4 2 2" xfId="36744" xr:uid="{00000000-0005-0000-0000-00008C8F0000}"/>
    <cellStyle name="T_Book1_1_Thiet bi_!1 1 bao cao giao KH ve HTCMT vung TNB   12-12-2011 2 4 3" xfId="36745" xr:uid="{00000000-0005-0000-0000-00008D8F0000}"/>
    <cellStyle name="T_Book1_1_Thiet bi_!1 1 bao cao giao KH ve HTCMT vung TNB   12-12-2011 2 5" xfId="36746" xr:uid="{00000000-0005-0000-0000-00008E8F0000}"/>
    <cellStyle name="T_Book1_1_Thiet bi_!1 1 bao cao giao KH ve HTCMT vung TNB   12-12-2011 2 5 2" xfId="36747" xr:uid="{00000000-0005-0000-0000-00008F8F0000}"/>
    <cellStyle name="T_Book1_1_Thiet bi_!1 1 bao cao giao KH ve HTCMT vung TNB   12-12-2011 2 6" xfId="36748" xr:uid="{00000000-0005-0000-0000-0000908F0000}"/>
    <cellStyle name="T_Book1_1_Thiet bi_!1 1 bao cao giao KH ve HTCMT vung TNB   12-12-2011 2 7" xfId="36749" xr:uid="{00000000-0005-0000-0000-0000918F0000}"/>
    <cellStyle name="T_Book1_1_Thiet bi_!1 1 bao cao giao KH ve HTCMT vung TNB   12-12-2011 3" xfId="36750" xr:uid="{00000000-0005-0000-0000-0000928F0000}"/>
    <cellStyle name="T_Book1_1_Thiet bi_!1 1 bao cao giao KH ve HTCMT vung TNB   12-12-2011 3 2" xfId="36751" xr:uid="{00000000-0005-0000-0000-0000938F0000}"/>
    <cellStyle name="T_Book1_1_Thiet bi_!1 1 bao cao giao KH ve HTCMT vung TNB   12-12-2011 3 2 2" xfId="36752" xr:uid="{00000000-0005-0000-0000-0000948F0000}"/>
    <cellStyle name="T_Book1_1_Thiet bi_!1 1 bao cao giao KH ve HTCMT vung TNB   12-12-2011 3 2 2 2" xfId="36753" xr:uid="{00000000-0005-0000-0000-0000958F0000}"/>
    <cellStyle name="T_Book1_1_Thiet bi_!1 1 bao cao giao KH ve HTCMT vung TNB   12-12-2011 3 2 3" xfId="36754" xr:uid="{00000000-0005-0000-0000-0000968F0000}"/>
    <cellStyle name="T_Book1_1_Thiet bi_!1 1 bao cao giao KH ve HTCMT vung TNB   12-12-2011 3 3" xfId="36755" xr:uid="{00000000-0005-0000-0000-0000978F0000}"/>
    <cellStyle name="T_Book1_1_Thiet bi_!1 1 bao cao giao KH ve HTCMT vung TNB   12-12-2011 3 3 2" xfId="36756" xr:uid="{00000000-0005-0000-0000-0000988F0000}"/>
    <cellStyle name="T_Book1_1_Thiet bi_!1 1 bao cao giao KH ve HTCMT vung TNB   12-12-2011 3 4" xfId="36757" xr:uid="{00000000-0005-0000-0000-0000998F0000}"/>
    <cellStyle name="T_Book1_1_Thiet bi_!1 1 bao cao giao KH ve HTCMT vung TNB   12-12-2011 4" xfId="36758" xr:uid="{00000000-0005-0000-0000-00009A8F0000}"/>
    <cellStyle name="T_Book1_1_Thiet bi_!1 1 bao cao giao KH ve HTCMT vung TNB   12-12-2011 4 2" xfId="36759" xr:uid="{00000000-0005-0000-0000-00009B8F0000}"/>
    <cellStyle name="T_Book1_1_Thiet bi_!1 1 bao cao giao KH ve HTCMT vung TNB   12-12-2011 4 2 2" xfId="36760" xr:uid="{00000000-0005-0000-0000-00009C8F0000}"/>
    <cellStyle name="T_Book1_1_Thiet bi_!1 1 bao cao giao KH ve HTCMT vung TNB   12-12-2011 4 2 2 2" xfId="36761" xr:uid="{00000000-0005-0000-0000-00009D8F0000}"/>
    <cellStyle name="T_Book1_1_Thiet bi_!1 1 bao cao giao KH ve HTCMT vung TNB   12-12-2011 4 2 3" xfId="36762" xr:uid="{00000000-0005-0000-0000-00009E8F0000}"/>
    <cellStyle name="T_Book1_1_Thiet bi_!1 1 bao cao giao KH ve HTCMT vung TNB   12-12-2011 4 3" xfId="36763" xr:uid="{00000000-0005-0000-0000-00009F8F0000}"/>
    <cellStyle name="T_Book1_1_Thiet bi_!1 1 bao cao giao KH ve HTCMT vung TNB   12-12-2011 4 3 2" xfId="36764" xr:uid="{00000000-0005-0000-0000-0000A08F0000}"/>
    <cellStyle name="T_Book1_1_Thiet bi_!1 1 bao cao giao KH ve HTCMT vung TNB   12-12-2011 4 4" xfId="36765" xr:uid="{00000000-0005-0000-0000-0000A18F0000}"/>
    <cellStyle name="T_Book1_1_Thiet bi_!1 1 bao cao giao KH ve HTCMT vung TNB   12-12-2011 5" xfId="36766" xr:uid="{00000000-0005-0000-0000-0000A28F0000}"/>
    <cellStyle name="T_Book1_1_Thiet bi_!1 1 bao cao giao KH ve HTCMT vung TNB   12-12-2011 5 2" xfId="36767" xr:uid="{00000000-0005-0000-0000-0000A38F0000}"/>
    <cellStyle name="T_Book1_1_Thiet bi_!1 1 bao cao giao KH ve HTCMT vung TNB   12-12-2011 5 2 2" xfId="36768" xr:uid="{00000000-0005-0000-0000-0000A48F0000}"/>
    <cellStyle name="T_Book1_1_Thiet bi_!1 1 bao cao giao KH ve HTCMT vung TNB   12-12-2011 5 3" xfId="36769" xr:uid="{00000000-0005-0000-0000-0000A58F0000}"/>
    <cellStyle name="T_Book1_1_Thiet bi_!1 1 bao cao giao KH ve HTCMT vung TNB   12-12-2011 6" xfId="36770" xr:uid="{00000000-0005-0000-0000-0000A68F0000}"/>
    <cellStyle name="T_Book1_1_Thiet bi_!1 1 bao cao giao KH ve HTCMT vung TNB   12-12-2011 6 2" xfId="36771" xr:uid="{00000000-0005-0000-0000-0000A78F0000}"/>
    <cellStyle name="T_Book1_1_Thiet bi_!1 1 bao cao giao KH ve HTCMT vung TNB   12-12-2011 7" xfId="36772" xr:uid="{00000000-0005-0000-0000-0000A88F0000}"/>
    <cellStyle name="T_Book1_1_Thiet bi_!1 1 bao cao giao KH ve HTCMT vung TNB   12-12-2011 8" xfId="36773" xr:uid="{00000000-0005-0000-0000-0000A98F0000}"/>
    <cellStyle name="T_Book1_1_Thiet bi_Bieu4HTMT" xfId="36774" xr:uid="{00000000-0005-0000-0000-0000AA8F0000}"/>
    <cellStyle name="T_Book1_1_Thiet bi_Bieu4HTMT 2" xfId="36775" xr:uid="{00000000-0005-0000-0000-0000AB8F0000}"/>
    <cellStyle name="T_Book1_1_Thiet bi_Bieu4HTMT 2 2" xfId="36776" xr:uid="{00000000-0005-0000-0000-0000AC8F0000}"/>
    <cellStyle name="T_Book1_1_Thiet bi_Bieu4HTMT 2 2 2" xfId="36777" xr:uid="{00000000-0005-0000-0000-0000AD8F0000}"/>
    <cellStyle name="T_Book1_1_Thiet bi_Bieu4HTMT 2 2 2 2" xfId="36778" xr:uid="{00000000-0005-0000-0000-0000AE8F0000}"/>
    <cellStyle name="T_Book1_1_Thiet bi_Bieu4HTMT 2 2 2 2 2" xfId="36779" xr:uid="{00000000-0005-0000-0000-0000AF8F0000}"/>
    <cellStyle name="T_Book1_1_Thiet bi_Bieu4HTMT 2 2 2 3" xfId="36780" xr:uid="{00000000-0005-0000-0000-0000B08F0000}"/>
    <cellStyle name="T_Book1_1_Thiet bi_Bieu4HTMT 2 2 3" xfId="36781" xr:uid="{00000000-0005-0000-0000-0000B18F0000}"/>
    <cellStyle name="T_Book1_1_Thiet bi_Bieu4HTMT 2 2 3 2" xfId="36782" xr:uid="{00000000-0005-0000-0000-0000B28F0000}"/>
    <cellStyle name="T_Book1_1_Thiet bi_Bieu4HTMT 2 2 4" xfId="36783" xr:uid="{00000000-0005-0000-0000-0000B38F0000}"/>
    <cellStyle name="T_Book1_1_Thiet bi_Bieu4HTMT 2 3" xfId="36784" xr:uid="{00000000-0005-0000-0000-0000B48F0000}"/>
    <cellStyle name="T_Book1_1_Thiet bi_Bieu4HTMT 2 3 2" xfId="36785" xr:uid="{00000000-0005-0000-0000-0000B58F0000}"/>
    <cellStyle name="T_Book1_1_Thiet bi_Bieu4HTMT 2 3 2 2" xfId="36786" xr:uid="{00000000-0005-0000-0000-0000B68F0000}"/>
    <cellStyle name="T_Book1_1_Thiet bi_Bieu4HTMT 2 3 2 2 2" xfId="36787" xr:uid="{00000000-0005-0000-0000-0000B78F0000}"/>
    <cellStyle name="T_Book1_1_Thiet bi_Bieu4HTMT 2 3 2 3" xfId="36788" xr:uid="{00000000-0005-0000-0000-0000B88F0000}"/>
    <cellStyle name="T_Book1_1_Thiet bi_Bieu4HTMT 2 3 3" xfId="36789" xr:uid="{00000000-0005-0000-0000-0000B98F0000}"/>
    <cellStyle name="T_Book1_1_Thiet bi_Bieu4HTMT 2 3 3 2" xfId="36790" xr:uid="{00000000-0005-0000-0000-0000BA8F0000}"/>
    <cellStyle name="T_Book1_1_Thiet bi_Bieu4HTMT 2 3 4" xfId="36791" xr:uid="{00000000-0005-0000-0000-0000BB8F0000}"/>
    <cellStyle name="T_Book1_1_Thiet bi_Bieu4HTMT 2 4" xfId="36792" xr:uid="{00000000-0005-0000-0000-0000BC8F0000}"/>
    <cellStyle name="T_Book1_1_Thiet bi_Bieu4HTMT 2 4 2" xfId="36793" xr:uid="{00000000-0005-0000-0000-0000BD8F0000}"/>
    <cellStyle name="T_Book1_1_Thiet bi_Bieu4HTMT 2 4 2 2" xfId="36794" xr:uid="{00000000-0005-0000-0000-0000BE8F0000}"/>
    <cellStyle name="T_Book1_1_Thiet bi_Bieu4HTMT 2 4 3" xfId="36795" xr:uid="{00000000-0005-0000-0000-0000BF8F0000}"/>
    <cellStyle name="T_Book1_1_Thiet bi_Bieu4HTMT 2 5" xfId="36796" xr:uid="{00000000-0005-0000-0000-0000C08F0000}"/>
    <cellStyle name="T_Book1_1_Thiet bi_Bieu4HTMT 2 5 2" xfId="36797" xr:uid="{00000000-0005-0000-0000-0000C18F0000}"/>
    <cellStyle name="T_Book1_1_Thiet bi_Bieu4HTMT 2 6" xfId="36798" xr:uid="{00000000-0005-0000-0000-0000C28F0000}"/>
    <cellStyle name="T_Book1_1_Thiet bi_Bieu4HTMT 2 7" xfId="36799" xr:uid="{00000000-0005-0000-0000-0000C38F0000}"/>
    <cellStyle name="T_Book1_1_Thiet bi_Bieu4HTMT 3" xfId="36800" xr:uid="{00000000-0005-0000-0000-0000C48F0000}"/>
    <cellStyle name="T_Book1_1_Thiet bi_Bieu4HTMT 3 2" xfId="36801" xr:uid="{00000000-0005-0000-0000-0000C58F0000}"/>
    <cellStyle name="T_Book1_1_Thiet bi_Bieu4HTMT 3 2 2" xfId="36802" xr:uid="{00000000-0005-0000-0000-0000C68F0000}"/>
    <cellStyle name="T_Book1_1_Thiet bi_Bieu4HTMT 3 2 2 2" xfId="36803" xr:uid="{00000000-0005-0000-0000-0000C78F0000}"/>
    <cellStyle name="T_Book1_1_Thiet bi_Bieu4HTMT 3 2 3" xfId="36804" xr:uid="{00000000-0005-0000-0000-0000C88F0000}"/>
    <cellStyle name="T_Book1_1_Thiet bi_Bieu4HTMT 3 3" xfId="36805" xr:uid="{00000000-0005-0000-0000-0000C98F0000}"/>
    <cellStyle name="T_Book1_1_Thiet bi_Bieu4HTMT 3 3 2" xfId="36806" xr:uid="{00000000-0005-0000-0000-0000CA8F0000}"/>
    <cellStyle name="T_Book1_1_Thiet bi_Bieu4HTMT 3 4" xfId="36807" xr:uid="{00000000-0005-0000-0000-0000CB8F0000}"/>
    <cellStyle name="T_Book1_1_Thiet bi_Bieu4HTMT 4" xfId="36808" xr:uid="{00000000-0005-0000-0000-0000CC8F0000}"/>
    <cellStyle name="T_Book1_1_Thiet bi_Bieu4HTMT 4 2" xfId="36809" xr:uid="{00000000-0005-0000-0000-0000CD8F0000}"/>
    <cellStyle name="T_Book1_1_Thiet bi_Bieu4HTMT 4 2 2" xfId="36810" xr:uid="{00000000-0005-0000-0000-0000CE8F0000}"/>
    <cellStyle name="T_Book1_1_Thiet bi_Bieu4HTMT 4 2 2 2" xfId="36811" xr:uid="{00000000-0005-0000-0000-0000CF8F0000}"/>
    <cellStyle name="T_Book1_1_Thiet bi_Bieu4HTMT 4 2 3" xfId="36812" xr:uid="{00000000-0005-0000-0000-0000D08F0000}"/>
    <cellStyle name="T_Book1_1_Thiet bi_Bieu4HTMT 4 3" xfId="36813" xr:uid="{00000000-0005-0000-0000-0000D18F0000}"/>
    <cellStyle name="T_Book1_1_Thiet bi_Bieu4HTMT 4 3 2" xfId="36814" xr:uid="{00000000-0005-0000-0000-0000D28F0000}"/>
    <cellStyle name="T_Book1_1_Thiet bi_Bieu4HTMT 4 4" xfId="36815" xr:uid="{00000000-0005-0000-0000-0000D38F0000}"/>
    <cellStyle name="T_Book1_1_Thiet bi_Bieu4HTMT 5" xfId="36816" xr:uid="{00000000-0005-0000-0000-0000D48F0000}"/>
    <cellStyle name="T_Book1_1_Thiet bi_Bieu4HTMT 5 2" xfId="36817" xr:uid="{00000000-0005-0000-0000-0000D58F0000}"/>
    <cellStyle name="T_Book1_1_Thiet bi_Bieu4HTMT 5 2 2" xfId="36818" xr:uid="{00000000-0005-0000-0000-0000D68F0000}"/>
    <cellStyle name="T_Book1_1_Thiet bi_Bieu4HTMT 5 3" xfId="36819" xr:uid="{00000000-0005-0000-0000-0000D78F0000}"/>
    <cellStyle name="T_Book1_1_Thiet bi_Bieu4HTMT 6" xfId="36820" xr:uid="{00000000-0005-0000-0000-0000D88F0000}"/>
    <cellStyle name="T_Book1_1_Thiet bi_Bieu4HTMT 6 2" xfId="36821" xr:uid="{00000000-0005-0000-0000-0000D98F0000}"/>
    <cellStyle name="T_Book1_1_Thiet bi_Bieu4HTMT 7" xfId="36822" xr:uid="{00000000-0005-0000-0000-0000DA8F0000}"/>
    <cellStyle name="T_Book1_1_Thiet bi_Bieu4HTMT 8" xfId="36823" xr:uid="{00000000-0005-0000-0000-0000DB8F0000}"/>
    <cellStyle name="T_Book1_1_Thiet bi_Bieu4HTMT_!1 1 bao cao giao KH ve HTCMT vung TNB   12-12-2011" xfId="36824" xr:uid="{00000000-0005-0000-0000-0000DC8F0000}"/>
    <cellStyle name="T_Book1_1_Thiet bi_Bieu4HTMT_!1 1 bao cao giao KH ve HTCMT vung TNB   12-12-2011 2" xfId="36825" xr:uid="{00000000-0005-0000-0000-0000DD8F0000}"/>
    <cellStyle name="T_Book1_1_Thiet bi_Bieu4HTMT_!1 1 bao cao giao KH ve HTCMT vung TNB   12-12-2011 2 2" xfId="36826" xr:uid="{00000000-0005-0000-0000-0000DE8F0000}"/>
    <cellStyle name="T_Book1_1_Thiet bi_Bieu4HTMT_!1 1 bao cao giao KH ve HTCMT vung TNB   12-12-2011 2 2 2" xfId="36827" xr:uid="{00000000-0005-0000-0000-0000DF8F0000}"/>
    <cellStyle name="T_Book1_1_Thiet bi_Bieu4HTMT_!1 1 bao cao giao KH ve HTCMT vung TNB   12-12-2011 2 2 2 2" xfId="36828" xr:uid="{00000000-0005-0000-0000-0000E08F0000}"/>
    <cellStyle name="T_Book1_1_Thiet bi_Bieu4HTMT_!1 1 bao cao giao KH ve HTCMT vung TNB   12-12-2011 2 2 2 2 2" xfId="36829" xr:uid="{00000000-0005-0000-0000-0000E18F0000}"/>
    <cellStyle name="T_Book1_1_Thiet bi_Bieu4HTMT_!1 1 bao cao giao KH ve HTCMT vung TNB   12-12-2011 2 2 2 3" xfId="36830" xr:uid="{00000000-0005-0000-0000-0000E28F0000}"/>
    <cellStyle name="T_Book1_1_Thiet bi_Bieu4HTMT_!1 1 bao cao giao KH ve HTCMT vung TNB   12-12-2011 2 2 3" xfId="36831" xr:uid="{00000000-0005-0000-0000-0000E38F0000}"/>
    <cellStyle name="T_Book1_1_Thiet bi_Bieu4HTMT_!1 1 bao cao giao KH ve HTCMT vung TNB   12-12-2011 2 2 3 2" xfId="36832" xr:uid="{00000000-0005-0000-0000-0000E48F0000}"/>
    <cellStyle name="T_Book1_1_Thiet bi_Bieu4HTMT_!1 1 bao cao giao KH ve HTCMT vung TNB   12-12-2011 2 2 4" xfId="36833" xr:uid="{00000000-0005-0000-0000-0000E58F0000}"/>
    <cellStyle name="T_Book1_1_Thiet bi_Bieu4HTMT_!1 1 bao cao giao KH ve HTCMT vung TNB   12-12-2011 2 3" xfId="36834" xr:uid="{00000000-0005-0000-0000-0000E68F0000}"/>
    <cellStyle name="T_Book1_1_Thiet bi_Bieu4HTMT_!1 1 bao cao giao KH ve HTCMT vung TNB   12-12-2011 2 3 2" xfId="36835" xr:uid="{00000000-0005-0000-0000-0000E78F0000}"/>
    <cellStyle name="T_Book1_1_Thiet bi_Bieu4HTMT_!1 1 bao cao giao KH ve HTCMT vung TNB   12-12-2011 2 3 2 2" xfId="36836" xr:uid="{00000000-0005-0000-0000-0000E88F0000}"/>
    <cellStyle name="T_Book1_1_Thiet bi_Bieu4HTMT_!1 1 bao cao giao KH ve HTCMT vung TNB   12-12-2011 2 3 2 2 2" xfId="36837" xr:uid="{00000000-0005-0000-0000-0000E98F0000}"/>
    <cellStyle name="T_Book1_1_Thiet bi_Bieu4HTMT_!1 1 bao cao giao KH ve HTCMT vung TNB   12-12-2011 2 3 2 3" xfId="36838" xr:uid="{00000000-0005-0000-0000-0000EA8F0000}"/>
    <cellStyle name="T_Book1_1_Thiet bi_Bieu4HTMT_!1 1 bao cao giao KH ve HTCMT vung TNB   12-12-2011 2 3 3" xfId="36839" xr:uid="{00000000-0005-0000-0000-0000EB8F0000}"/>
    <cellStyle name="T_Book1_1_Thiet bi_Bieu4HTMT_!1 1 bao cao giao KH ve HTCMT vung TNB   12-12-2011 2 3 3 2" xfId="36840" xr:uid="{00000000-0005-0000-0000-0000EC8F0000}"/>
    <cellStyle name="T_Book1_1_Thiet bi_Bieu4HTMT_!1 1 bao cao giao KH ve HTCMT vung TNB   12-12-2011 2 3 4" xfId="36841" xr:uid="{00000000-0005-0000-0000-0000ED8F0000}"/>
    <cellStyle name="T_Book1_1_Thiet bi_Bieu4HTMT_!1 1 bao cao giao KH ve HTCMT vung TNB   12-12-2011 2 4" xfId="36842" xr:uid="{00000000-0005-0000-0000-0000EE8F0000}"/>
    <cellStyle name="T_Book1_1_Thiet bi_Bieu4HTMT_!1 1 bao cao giao KH ve HTCMT vung TNB   12-12-2011 2 4 2" xfId="36843" xr:uid="{00000000-0005-0000-0000-0000EF8F0000}"/>
    <cellStyle name="T_Book1_1_Thiet bi_Bieu4HTMT_!1 1 bao cao giao KH ve HTCMT vung TNB   12-12-2011 2 4 2 2" xfId="36844" xr:uid="{00000000-0005-0000-0000-0000F08F0000}"/>
    <cellStyle name="T_Book1_1_Thiet bi_Bieu4HTMT_!1 1 bao cao giao KH ve HTCMT vung TNB   12-12-2011 2 4 3" xfId="36845" xr:uid="{00000000-0005-0000-0000-0000F18F0000}"/>
    <cellStyle name="T_Book1_1_Thiet bi_Bieu4HTMT_!1 1 bao cao giao KH ve HTCMT vung TNB   12-12-2011 2 5" xfId="36846" xr:uid="{00000000-0005-0000-0000-0000F28F0000}"/>
    <cellStyle name="T_Book1_1_Thiet bi_Bieu4HTMT_!1 1 bao cao giao KH ve HTCMT vung TNB   12-12-2011 2 5 2" xfId="36847" xr:uid="{00000000-0005-0000-0000-0000F38F0000}"/>
    <cellStyle name="T_Book1_1_Thiet bi_Bieu4HTMT_!1 1 bao cao giao KH ve HTCMT vung TNB   12-12-2011 2 6" xfId="36848" xr:uid="{00000000-0005-0000-0000-0000F48F0000}"/>
    <cellStyle name="T_Book1_1_Thiet bi_Bieu4HTMT_!1 1 bao cao giao KH ve HTCMT vung TNB   12-12-2011 2 7" xfId="36849" xr:uid="{00000000-0005-0000-0000-0000F58F0000}"/>
    <cellStyle name="T_Book1_1_Thiet bi_Bieu4HTMT_!1 1 bao cao giao KH ve HTCMT vung TNB   12-12-2011 3" xfId="36850" xr:uid="{00000000-0005-0000-0000-0000F68F0000}"/>
    <cellStyle name="T_Book1_1_Thiet bi_Bieu4HTMT_!1 1 bao cao giao KH ve HTCMT vung TNB   12-12-2011 3 2" xfId="36851" xr:uid="{00000000-0005-0000-0000-0000F78F0000}"/>
    <cellStyle name="T_Book1_1_Thiet bi_Bieu4HTMT_!1 1 bao cao giao KH ve HTCMT vung TNB   12-12-2011 3 2 2" xfId="36852" xr:uid="{00000000-0005-0000-0000-0000F88F0000}"/>
    <cellStyle name="T_Book1_1_Thiet bi_Bieu4HTMT_!1 1 bao cao giao KH ve HTCMT vung TNB   12-12-2011 3 2 2 2" xfId="36853" xr:uid="{00000000-0005-0000-0000-0000F98F0000}"/>
    <cellStyle name="T_Book1_1_Thiet bi_Bieu4HTMT_!1 1 bao cao giao KH ve HTCMT vung TNB   12-12-2011 3 2 3" xfId="36854" xr:uid="{00000000-0005-0000-0000-0000FA8F0000}"/>
    <cellStyle name="T_Book1_1_Thiet bi_Bieu4HTMT_!1 1 bao cao giao KH ve HTCMT vung TNB   12-12-2011 3 3" xfId="36855" xr:uid="{00000000-0005-0000-0000-0000FB8F0000}"/>
    <cellStyle name="T_Book1_1_Thiet bi_Bieu4HTMT_!1 1 bao cao giao KH ve HTCMT vung TNB   12-12-2011 3 3 2" xfId="36856" xr:uid="{00000000-0005-0000-0000-0000FC8F0000}"/>
    <cellStyle name="T_Book1_1_Thiet bi_Bieu4HTMT_!1 1 bao cao giao KH ve HTCMT vung TNB   12-12-2011 3 4" xfId="36857" xr:uid="{00000000-0005-0000-0000-0000FD8F0000}"/>
    <cellStyle name="T_Book1_1_Thiet bi_Bieu4HTMT_!1 1 bao cao giao KH ve HTCMT vung TNB   12-12-2011 4" xfId="36858" xr:uid="{00000000-0005-0000-0000-0000FE8F0000}"/>
    <cellStyle name="T_Book1_1_Thiet bi_Bieu4HTMT_!1 1 bao cao giao KH ve HTCMT vung TNB   12-12-2011 4 2" xfId="36859" xr:uid="{00000000-0005-0000-0000-0000FF8F0000}"/>
    <cellStyle name="T_Book1_1_Thiet bi_Bieu4HTMT_!1 1 bao cao giao KH ve HTCMT vung TNB   12-12-2011 4 2 2" xfId="36860" xr:uid="{00000000-0005-0000-0000-000000900000}"/>
    <cellStyle name="T_Book1_1_Thiet bi_Bieu4HTMT_!1 1 bao cao giao KH ve HTCMT vung TNB   12-12-2011 4 2 2 2" xfId="36861" xr:uid="{00000000-0005-0000-0000-000001900000}"/>
    <cellStyle name="T_Book1_1_Thiet bi_Bieu4HTMT_!1 1 bao cao giao KH ve HTCMT vung TNB   12-12-2011 4 2 3" xfId="36862" xr:uid="{00000000-0005-0000-0000-000002900000}"/>
    <cellStyle name="T_Book1_1_Thiet bi_Bieu4HTMT_!1 1 bao cao giao KH ve HTCMT vung TNB   12-12-2011 4 3" xfId="36863" xr:uid="{00000000-0005-0000-0000-000003900000}"/>
    <cellStyle name="T_Book1_1_Thiet bi_Bieu4HTMT_!1 1 bao cao giao KH ve HTCMT vung TNB   12-12-2011 4 3 2" xfId="36864" xr:uid="{00000000-0005-0000-0000-000004900000}"/>
    <cellStyle name="T_Book1_1_Thiet bi_Bieu4HTMT_!1 1 bao cao giao KH ve HTCMT vung TNB   12-12-2011 4 4" xfId="36865" xr:uid="{00000000-0005-0000-0000-000005900000}"/>
    <cellStyle name="T_Book1_1_Thiet bi_Bieu4HTMT_!1 1 bao cao giao KH ve HTCMT vung TNB   12-12-2011 5" xfId="36866" xr:uid="{00000000-0005-0000-0000-000006900000}"/>
    <cellStyle name="T_Book1_1_Thiet bi_Bieu4HTMT_!1 1 bao cao giao KH ve HTCMT vung TNB   12-12-2011 5 2" xfId="36867" xr:uid="{00000000-0005-0000-0000-000007900000}"/>
    <cellStyle name="T_Book1_1_Thiet bi_Bieu4HTMT_!1 1 bao cao giao KH ve HTCMT vung TNB   12-12-2011 5 2 2" xfId="36868" xr:uid="{00000000-0005-0000-0000-000008900000}"/>
    <cellStyle name="T_Book1_1_Thiet bi_Bieu4HTMT_!1 1 bao cao giao KH ve HTCMT vung TNB   12-12-2011 5 3" xfId="36869" xr:uid="{00000000-0005-0000-0000-000009900000}"/>
    <cellStyle name="T_Book1_1_Thiet bi_Bieu4HTMT_!1 1 bao cao giao KH ve HTCMT vung TNB   12-12-2011 6" xfId="36870" xr:uid="{00000000-0005-0000-0000-00000A900000}"/>
    <cellStyle name="T_Book1_1_Thiet bi_Bieu4HTMT_!1 1 bao cao giao KH ve HTCMT vung TNB   12-12-2011 6 2" xfId="36871" xr:uid="{00000000-0005-0000-0000-00000B900000}"/>
    <cellStyle name="T_Book1_1_Thiet bi_Bieu4HTMT_!1 1 bao cao giao KH ve HTCMT vung TNB   12-12-2011 7" xfId="36872" xr:uid="{00000000-0005-0000-0000-00000C900000}"/>
    <cellStyle name="T_Book1_1_Thiet bi_Bieu4HTMT_!1 1 bao cao giao KH ve HTCMT vung TNB   12-12-2011 8" xfId="36873" xr:uid="{00000000-0005-0000-0000-00000D900000}"/>
    <cellStyle name="T_Book1_1_Thiet bi_Bieu4HTMT_KH TPCP vung TNB (03-1-2012)" xfId="36874" xr:uid="{00000000-0005-0000-0000-00000E900000}"/>
    <cellStyle name="T_Book1_1_Thiet bi_Bieu4HTMT_KH TPCP vung TNB (03-1-2012) 2" xfId="36875" xr:uid="{00000000-0005-0000-0000-00000F900000}"/>
    <cellStyle name="T_Book1_1_Thiet bi_Bieu4HTMT_KH TPCP vung TNB (03-1-2012) 2 2" xfId="36876" xr:uid="{00000000-0005-0000-0000-000010900000}"/>
    <cellStyle name="T_Book1_1_Thiet bi_Bieu4HTMT_KH TPCP vung TNB (03-1-2012) 2 2 2" xfId="36877" xr:uid="{00000000-0005-0000-0000-000011900000}"/>
    <cellStyle name="T_Book1_1_Thiet bi_Bieu4HTMT_KH TPCP vung TNB (03-1-2012) 2 2 2 2" xfId="36878" xr:uid="{00000000-0005-0000-0000-000012900000}"/>
    <cellStyle name="T_Book1_1_Thiet bi_Bieu4HTMT_KH TPCP vung TNB (03-1-2012) 2 2 2 2 2" xfId="36879" xr:uid="{00000000-0005-0000-0000-000013900000}"/>
    <cellStyle name="T_Book1_1_Thiet bi_Bieu4HTMT_KH TPCP vung TNB (03-1-2012) 2 2 2 3" xfId="36880" xr:uid="{00000000-0005-0000-0000-000014900000}"/>
    <cellStyle name="T_Book1_1_Thiet bi_Bieu4HTMT_KH TPCP vung TNB (03-1-2012) 2 2 3" xfId="36881" xr:uid="{00000000-0005-0000-0000-000015900000}"/>
    <cellStyle name="T_Book1_1_Thiet bi_Bieu4HTMT_KH TPCP vung TNB (03-1-2012) 2 2 3 2" xfId="36882" xr:uid="{00000000-0005-0000-0000-000016900000}"/>
    <cellStyle name="T_Book1_1_Thiet bi_Bieu4HTMT_KH TPCP vung TNB (03-1-2012) 2 2 4" xfId="36883" xr:uid="{00000000-0005-0000-0000-000017900000}"/>
    <cellStyle name="T_Book1_1_Thiet bi_Bieu4HTMT_KH TPCP vung TNB (03-1-2012) 2 3" xfId="36884" xr:uid="{00000000-0005-0000-0000-000018900000}"/>
    <cellStyle name="T_Book1_1_Thiet bi_Bieu4HTMT_KH TPCP vung TNB (03-1-2012) 2 3 2" xfId="36885" xr:uid="{00000000-0005-0000-0000-000019900000}"/>
    <cellStyle name="T_Book1_1_Thiet bi_Bieu4HTMT_KH TPCP vung TNB (03-1-2012) 2 3 2 2" xfId="36886" xr:uid="{00000000-0005-0000-0000-00001A900000}"/>
    <cellStyle name="T_Book1_1_Thiet bi_Bieu4HTMT_KH TPCP vung TNB (03-1-2012) 2 3 2 2 2" xfId="36887" xr:uid="{00000000-0005-0000-0000-00001B900000}"/>
    <cellStyle name="T_Book1_1_Thiet bi_Bieu4HTMT_KH TPCP vung TNB (03-1-2012) 2 3 2 3" xfId="36888" xr:uid="{00000000-0005-0000-0000-00001C900000}"/>
    <cellStyle name="T_Book1_1_Thiet bi_Bieu4HTMT_KH TPCP vung TNB (03-1-2012) 2 3 3" xfId="36889" xr:uid="{00000000-0005-0000-0000-00001D900000}"/>
    <cellStyle name="T_Book1_1_Thiet bi_Bieu4HTMT_KH TPCP vung TNB (03-1-2012) 2 3 3 2" xfId="36890" xr:uid="{00000000-0005-0000-0000-00001E900000}"/>
    <cellStyle name="T_Book1_1_Thiet bi_Bieu4HTMT_KH TPCP vung TNB (03-1-2012) 2 3 4" xfId="36891" xr:uid="{00000000-0005-0000-0000-00001F900000}"/>
    <cellStyle name="T_Book1_1_Thiet bi_Bieu4HTMT_KH TPCP vung TNB (03-1-2012) 2 4" xfId="36892" xr:uid="{00000000-0005-0000-0000-000020900000}"/>
    <cellStyle name="T_Book1_1_Thiet bi_Bieu4HTMT_KH TPCP vung TNB (03-1-2012) 2 4 2" xfId="36893" xr:uid="{00000000-0005-0000-0000-000021900000}"/>
    <cellStyle name="T_Book1_1_Thiet bi_Bieu4HTMT_KH TPCP vung TNB (03-1-2012) 2 4 2 2" xfId="36894" xr:uid="{00000000-0005-0000-0000-000022900000}"/>
    <cellStyle name="T_Book1_1_Thiet bi_Bieu4HTMT_KH TPCP vung TNB (03-1-2012) 2 4 3" xfId="36895" xr:uid="{00000000-0005-0000-0000-000023900000}"/>
    <cellStyle name="T_Book1_1_Thiet bi_Bieu4HTMT_KH TPCP vung TNB (03-1-2012) 2 5" xfId="36896" xr:uid="{00000000-0005-0000-0000-000024900000}"/>
    <cellStyle name="T_Book1_1_Thiet bi_Bieu4HTMT_KH TPCP vung TNB (03-1-2012) 2 5 2" xfId="36897" xr:uid="{00000000-0005-0000-0000-000025900000}"/>
    <cellStyle name="T_Book1_1_Thiet bi_Bieu4HTMT_KH TPCP vung TNB (03-1-2012) 2 6" xfId="36898" xr:uid="{00000000-0005-0000-0000-000026900000}"/>
    <cellStyle name="T_Book1_1_Thiet bi_Bieu4HTMT_KH TPCP vung TNB (03-1-2012) 2 7" xfId="36899" xr:uid="{00000000-0005-0000-0000-000027900000}"/>
    <cellStyle name="T_Book1_1_Thiet bi_Bieu4HTMT_KH TPCP vung TNB (03-1-2012) 3" xfId="36900" xr:uid="{00000000-0005-0000-0000-000028900000}"/>
    <cellStyle name="T_Book1_1_Thiet bi_Bieu4HTMT_KH TPCP vung TNB (03-1-2012) 3 2" xfId="36901" xr:uid="{00000000-0005-0000-0000-000029900000}"/>
    <cellStyle name="T_Book1_1_Thiet bi_Bieu4HTMT_KH TPCP vung TNB (03-1-2012) 3 2 2" xfId="36902" xr:uid="{00000000-0005-0000-0000-00002A900000}"/>
    <cellStyle name="T_Book1_1_Thiet bi_Bieu4HTMT_KH TPCP vung TNB (03-1-2012) 3 2 2 2" xfId="36903" xr:uid="{00000000-0005-0000-0000-00002B900000}"/>
    <cellStyle name="T_Book1_1_Thiet bi_Bieu4HTMT_KH TPCP vung TNB (03-1-2012) 3 2 3" xfId="36904" xr:uid="{00000000-0005-0000-0000-00002C900000}"/>
    <cellStyle name="T_Book1_1_Thiet bi_Bieu4HTMT_KH TPCP vung TNB (03-1-2012) 3 3" xfId="36905" xr:uid="{00000000-0005-0000-0000-00002D900000}"/>
    <cellStyle name="T_Book1_1_Thiet bi_Bieu4HTMT_KH TPCP vung TNB (03-1-2012) 3 3 2" xfId="36906" xr:uid="{00000000-0005-0000-0000-00002E900000}"/>
    <cellStyle name="T_Book1_1_Thiet bi_Bieu4HTMT_KH TPCP vung TNB (03-1-2012) 3 4" xfId="36907" xr:uid="{00000000-0005-0000-0000-00002F900000}"/>
    <cellStyle name="T_Book1_1_Thiet bi_Bieu4HTMT_KH TPCP vung TNB (03-1-2012) 4" xfId="36908" xr:uid="{00000000-0005-0000-0000-000030900000}"/>
    <cellStyle name="T_Book1_1_Thiet bi_Bieu4HTMT_KH TPCP vung TNB (03-1-2012) 4 2" xfId="36909" xr:uid="{00000000-0005-0000-0000-000031900000}"/>
    <cellStyle name="T_Book1_1_Thiet bi_Bieu4HTMT_KH TPCP vung TNB (03-1-2012) 4 2 2" xfId="36910" xr:uid="{00000000-0005-0000-0000-000032900000}"/>
    <cellStyle name="T_Book1_1_Thiet bi_Bieu4HTMT_KH TPCP vung TNB (03-1-2012) 4 2 2 2" xfId="36911" xr:uid="{00000000-0005-0000-0000-000033900000}"/>
    <cellStyle name="T_Book1_1_Thiet bi_Bieu4HTMT_KH TPCP vung TNB (03-1-2012) 4 2 3" xfId="36912" xr:uid="{00000000-0005-0000-0000-000034900000}"/>
    <cellStyle name="T_Book1_1_Thiet bi_Bieu4HTMT_KH TPCP vung TNB (03-1-2012) 4 3" xfId="36913" xr:uid="{00000000-0005-0000-0000-000035900000}"/>
    <cellStyle name="T_Book1_1_Thiet bi_Bieu4HTMT_KH TPCP vung TNB (03-1-2012) 4 3 2" xfId="36914" xr:uid="{00000000-0005-0000-0000-000036900000}"/>
    <cellStyle name="T_Book1_1_Thiet bi_Bieu4HTMT_KH TPCP vung TNB (03-1-2012) 4 4" xfId="36915" xr:uid="{00000000-0005-0000-0000-000037900000}"/>
    <cellStyle name="T_Book1_1_Thiet bi_Bieu4HTMT_KH TPCP vung TNB (03-1-2012) 5" xfId="36916" xr:uid="{00000000-0005-0000-0000-000038900000}"/>
    <cellStyle name="T_Book1_1_Thiet bi_Bieu4HTMT_KH TPCP vung TNB (03-1-2012) 5 2" xfId="36917" xr:uid="{00000000-0005-0000-0000-000039900000}"/>
    <cellStyle name="T_Book1_1_Thiet bi_Bieu4HTMT_KH TPCP vung TNB (03-1-2012) 5 2 2" xfId="36918" xr:uid="{00000000-0005-0000-0000-00003A900000}"/>
    <cellStyle name="T_Book1_1_Thiet bi_Bieu4HTMT_KH TPCP vung TNB (03-1-2012) 5 3" xfId="36919" xr:uid="{00000000-0005-0000-0000-00003B900000}"/>
    <cellStyle name="T_Book1_1_Thiet bi_Bieu4HTMT_KH TPCP vung TNB (03-1-2012) 6" xfId="36920" xr:uid="{00000000-0005-0000-0000-00003C900000}"/>
    <cellStyle name="T_Book1_1_Thiet bi_Bieu4HTMT_KH TPCP vung TNB (03-1-2012) 6 2" xfId="36921" xr:uid="{00000000-0005-0000-0000-00003D900000}"/>
    <cellStyle name="T_Book1_1_Thiet bi_Bieu4HTMT_KH TPCP vung TNB (03-1-2012) 7" xfId="36922" xr:uid="{00000000-0005-0000-0000-00003E900000}"/>
    <cellStyle name="T_Book1_1_Thiet bi_Bieu4HTMT_KH TPCP vung TNB (03-1-2012) 8" xfId="36923" xr:uid="{00000000-0005-0000-0000-00003F900000}"/>
    <cellStyle name="T_Book1_1_Thiet bi_KH TPCP vung TNB (03-1-2012)" xfId="36924" xr:uid="{00000000-0005-0000-0000-000040900000}"/>
    <cellStyle name="T_Book1_1_Thiet bi_KH TPCP vung TNB (03-1-2012) 2" xfId="36925" xr:uid="{00000000-0005-0000-0000-000041900000}"/>
    <cellStyle name="T_Book1_1_Thiet bi_KH TPCP vung TNB (03-1-2012) 2 2" xfId="36926" xr:uid="{00000000-0005-0000-0000-000042900000}"/>
    <cellStyle name="T_Book1_1_Thiet bi_KH TPCP vung TNB (03-1-2012) 2 2 2" xfId="36927" xr:uid="{00000000-0005-0000-0000-000043900000}"/>
    <cellStyle name="T_Book1_1_Thiet bi_KH TPCP vung TNB (03-1-2012) 2 2 2 2" xfId="36928" xr:uid="{00000000-0005-0000-0000-000044900000}"/>
    <cellStyle name="T_Book1_1_Thiet bi_KH TPCP vung TNB (03-1-2012) 2 2 2 2 2" xfId="36929" xr:uid="{00000000-0005-0000-0000-000045900000}"/>
    <cellStyle name="T_Book1_1_Thiet bi_KH TPCP vung TNB (03-1-2012) 2 2 2 3" xfId="36930" xr:uid="{00000000-0005-0000-0000-000046900000}"/>
    <cellStyle name="T_Book1_1_Thiet bi_KH TPCP vung TNB (03-1-2012) 2 2 3" xfId="36931" xr:uid="{00000000-0005-0000-0000-000047900000}"/>
    <cellStyle name="T_Book1_1_Thiet bi_KH TPCP vung TNB (03-1-2012) 2 2 3 2" xfId="36932" xr:uid="{00000000-0005-0000-0000-000048900000}"/>
    <cellStyle name="T_Book1_1_Thiet bi_KH TPCP vung TNB (03-1-2012) 2 2 4" xfId="36933" xr:uid="{00000000-0005-0000-0000-000049900000}"/>
    <cellStyle name="T_Book1_1_Thiet bi_KH TPCP vung TNB (03-1-2012) 2 3" xfId="36934" xr:uid="{00000000-0005-0000-0000-00004A900000}"/>
    <cellStyle name="T_Book1_1_Thiet bi_KH TPCP vung TNB (03-1-2012) 2 3 2" xfId="36935" xr:uid="{00000000-0005-0000-0000-00004B900000}"/>
    <cellStyle name="T_Book1_1_Thiet bi_KH TPCP vung TNB (03-1-2012) 2 3 2 2" xfId="36936" xr:uid="{00000000-0005-0000-0000-00004C900000}"/>
    <cellStyle name="T_Book1_1_Thiet bi_KH TPCP vung TNB (03-1-2012) 2 3 2 2 2" xfId="36937" xr:uid="{00000000-0005-0000-0000-00004D900000}"/>
    <cellStyle name="T_Book1_1_Thiet bi_KH TPCP vung TNB (03-1-2012) 2 3 2 3" xfId="36938" xr:uid="{00000000-0005-0000-0000-00004E900000}"/>
    <cellStyle name="T_Book1_1_Thiet bi_KH TPCP vung TNB (03-1-2012) 2 3 3" xfId="36939" xr:uid="{00000000-0005-0000-0000-00004F900000}"/>
    <cellStyle name="T_Book1_1_Thiet bi_KH TPCP vung TNB (03-1-2012) 2 3 3 2" xfId="36940" xr:uid="{00000000-0005-0000-0000-000050900000}"/>
    <cellStyle name="T_Book1_1_Thiet bi_KH TPCP vung TNB (03-1-2012) 2 3 4" xfId="36941" xr:uid="{00000000-0005-0000-0000-000051900000}"/>
    <cellStyle name="T_Book1_1_Thiet bi_KH TPCP vung TNB (03-1-2012) 2 4" xfId="36942" xr:uid="{00000000-0005-0000-0000-000052900000}"/>
    <cellStyle name="T_Book1_1_Thiet bi_KH TPCP vung TNB (03-1-2012) 2 4 2" xfId="36943" xr:uid="{00000000-0005-0000-0000-000053900000}"/>
    <cellStyle name="T_Book1_1_Thiet bi_KH TPCP vung TNB (03-1-2012) 2 4 2 2" xfId="36944" xr:uid="{00000000-0005-0000-0000-000054900000}"/>
    <cellStyle name="T_Book1_1_Thiet bi_KH TPCP vung TNB (03-1-2012) 2 4 3" xfId="36945" xr:uid="{00000000-0005-0000-0000-000055900000}"/>
    <cellStyle name="T_Book1_1_Thiet bi_KH TPCP vung TNB (03-1-2012) 2 5" xfId="36946" xr:uid="{00000000-0005-0000-0000-000056900000}"/>
    <cellStyle name="T_Book1_1_Thiet bi_KH TPCP vung TNB (03-1-2012) 2 5 2" xfId="36947" xr:uid="{00000000-0005-0000-0000-000057900000}"/>
    <cellStyle name="T_Book1_1_Thiet bi_KH TPCP vung TNB (03-1-2012) 2 6" xfId="36948" xr:uid="{00000000-0005-0000-0000-000058900000}"/>
    <cellStyle name="T_Book1_1_Thiet bi_KH TPCP vung TNB (03-1-2012) 2 7" xfId="36949" xr:uid="{00000000-0005-0000-0000-000059900000}"/>
    <cellStyle name="T_Book1_1_Thiet bi_KH TPCP vung TNB (03-1-2012) 3" xfId="36950" xr:uid="{00000000-0005-0000-0000-00005A900000}"/>
    <cellStyle name="T_Book1_1_Thiet bi_KH TPCP vung TNB (03-1-2012) 3 2" xfId="36951" xr:uid="{00000000-0005-0000-0000-00005B900000}"/>
    <cellStyle name="T_Book1_1_Thiet bi_KH TPCP vung TNB (03-1-2012) 3 2 2" xfId="36952" xr:uid="{00000000-0005-0000-0000-00005C900000}"/>
    <cellStyle name="T_Book1_1_Thiet bi_KH TPCP vung TNB (03-1-2012) 3 2 2 2" xfId="36953" xr:uid="{00000000-0005-0000-0000-00005D900000}"/>
    <cellStyle name="T_Book1_1_Thiet bi_KH TPCP vung TNB (03-1-2012) 3 2 3" xfId="36954" xr:uid="{00000000-0005-0000-0000-00005E900000}"/>
    <cellStyle name="T_Book1_1_Thiet bi_KH TPCP vung TNB (03-1-2012) 3 3" xfId="36955" xr:uid="{00000000-0005-0000-0000-00005F900000}"/>
    <cellStyle name="T_Book1_1_Thiet bi_KH TPCP vung TNB (03-1-2012) 3 3 2" xfId="36956" xr:uid="{00000000-0005-0000-0000-000060900000}"/>
    <cellStyle name="T_Book1_1_Thiet bi_KH TPCP vung TNB (03-1-2012) 3 4" xfId="36957" xr:uid="{00000000-0005-0000-0000-000061900000}"/>
    <cellStyle name="T_Book1_1_Thiet bi_KH TPCP vung TNB (03-1-2012) 4" xfId="36958" xr:uid="{00000000-0005-0000-0000-000062900000}"/>
    <cellStyle name="T_Book1_1_Thiet bi_KH TPCP vung TNB (03-1-2012) 4 2" xfId="36959" xr:uid="{00000000-0005-0000-0000-000063900000}"/>
    <cellStyle name="T_Book1_1_Thiet bi_KH TPCP vung TNB (03-1-2012) 4 2 2" xfId="36960" xr:uid="{00000000-0005-0000-0000-000064900000}"/>
    <cellStyle name="T_Book1_1_Thiet bi_KH TPCP vung TNB (03-1-2012) 4 2 2 2" xfId="36961" xr:uid="{00000000-0005-0000-0000-000065900000}"/>
    <cellStyle name="T_Book1_1_Thiet bi_KH TPCP vung TNB (03-1-2012) 4 2 3" xfId="36962" xr:uid="{00000000-0005-0000-0000-000066900000}"/>
    <cellStyle name="T_Book1_1_Thiet bi_KH TPCP vung TNB (03-1-2012) 4 3" xfId="36963" xr:uid="{00000000-0005-0000-0000-000067900000}"/>
    <cellStyle name="T_Book1_1_Thiet bi_KH TPCP vung TNB (03-1-2012) 4 3 2" xfId="36964" xr:uid="{00000000-0005-0000-0000-000068900000}"/>
    <cellStyle name="T_Book1_1_Thiet bi_KH TPCP vung TNB (03-1-2012) 4 4" xfId="36965" xr:uid="{00000000-0005-0000-0000-000069900000}"/>
    <cellStyle name="T_Book1_1_Thiet bi_KH TPCP vung TNB (03-1-2012) 5" xfId="36966" xr:uid="{00000000-0005-0000-0000-00006A900000}"/>
    <cellStyle name="T_Book1_1_Thiet bi_KH TPCP vung TNB (03-1-2012) 5 2" xfId="36967" xr:uid="{00000000-0005-0000-0000-00006B900000}"/>
    <cellStyle name="T_Book1_1_Thiet bi_KH TPCP vung TNB (03-1-2012) 5 2 2" xfId="36968" xr:uid="{00000000-0005-0000-0000-00006C900000}"/>
    <cellStyle name="T_Book1_1_Thiet bi_KH TPCP vung TNB (03-1-2012) 5 3" xfId="36969" xr:uid="{00000000-0005-0000-0000-00006D900000}"/>
    <cellStyle name="T_Book1_1_Thiet bi_KH TPCP vung TNB (03-1-2012) 6" xfId="36970" xr:uid="{00000000-0005-0000-0000-00006E900000}"/>
    <cellStyle name="T_Book1_1_Thiet bi_KH TPCP vung TNB (03-1-2012) 6 2" xfId="36971" xr:uid="{00000000-0005-0000-0000-00006F900000}"/>
    <cellStyle name="T_Book1_1_Thiet bi_KH TPCP vung TNB (03-1-2012) 7" xfId="36972" xr:uid="{00000000-0005-0000-0000-000070900000}"/>
    <cellStyle name="T_Book1_1_Thiet bi_KH TPCP vung TNB (03-1-2012) 8" xfId="36973" xr:uid="{00000000-0005-0000-0000-000071900000}"/>
    <cellStyle name="T_Book1_1_Thiet bi_Sheet1" xfId="36974" xr:uid="{00000000-0005-0000-0000-000072900000}"/>
    <cellStyle name="T_Book1_1_Thiet bi_Sheet1 2" xfId="36975" xr:uid="{00000000-0005-0000-0000-000073900000}"/>
    <cellStyle name="T_Book1_15_10_2013 BC nhu cau von doi ung ODA (2014-2016) ngay 15102013 Sua" xfId="36976" xr:uid="{00000000-0005-0000-0000-000074900000}"/>
    <cellStyle name="T_Book1_15_10_2013 BC nhu cau von doi ung ODA (2014-2016) ngay 15102013 Sua 2" xfId="36977" xr:uid="{00000000-0005-0000-0000-000075900000}"/>
    <cellStyle name="T_Book1_15_10_2013 BC nhu cau von doi ung ODA (2014-2016) ngay 15102013 Sua 2 2" xfId="36978" xr:uid="{00000000-0005-0000-0000-000076900000}"/>
    <cellStyle name="T_Book1_15_10_2013 BC nhu cau von doi ung ODA (2014-2016) ngay 15102013 Sua 2 2 2" xfId="36979" xr:uid="{00000000-0005-0000-0000-000077900000}"/>
    <cellStyle name="T_Book1_15_10_2013 BC nhu cau von doi ung ODA (2014-2016) ngay 15102013 Sua 2 2 2 2" xfId="36980" xr:uid="{00000000-0005-0000-0000-000078900000}"/>
    <cellStyle name="T_Book1_15_10_2013 BC nhu cau von doi ung ODA (2014-2016) ngay 15102013 Sua 2 2 3" xfId="36981" xr:uid="{00000000-0005-0000-0000-000079900000}"/>
    <cellStyle name="T_Book1_15_10_2013 BC nhu cau von doi ung ODA (2014-2016) ngay 15102013 Sua 2 3" xfId="36982" xr:uid="{00000000-0005-0000-0000-00007A900000}"/>
    <cellStyle name="T_Book1_15_10_2013 BC nhu cau von doi ung ODA (2014-2016) ngay 15102013 Sua 2 3 2" xfId="36983" xr:uid="{00000000-0005-0000-0000-00007B900000}"/>
    <cellStyle name="T_Book1_15_10_2013 BC nhu cau von doi ung ODA (2014-2016) ngay 15102013 Sua 2 4" xfId="36984" xr:uid="{00000000-0005-0000-0000-00007C900000}"/>
    <cellStyle name="T_Book1_15_10_2013 BC nhu cau von doi ung ODA (2014-2016) ngay 15102013 Sua 3" xfId="36985" xr:uid="{00000000-0005-0000-0000-00007D900000}"/>
    <cellStyle name="T_Book1_15_10_2013 BC nhu cau von doi ung ODA (2014-2016) ngay 15102013 Sua 3 2" xfId="36986" xr:uid="{00000000-0005-0000-0000-00007E900000}"/>
    <cellStyle name="T_Book1_15_10_2013 BC nhu cau von doi ung ODA (2014-2016) ngay 15102013 Sua 3 2 2" xfId="36987" xr:uid="{00000000-0005-0000-0000-00007F900000}"/>
    <cellStyle name="T_Book1_15_10_2013 BC nhu cau von doi ung ODA (2014-2016) ngay 15102013 Sua 3 2 2 2" xfId="36988" xr:uid="{00000000-0005-0000-0000-000080900000}"/>
    <cellStyle name="T_Book1_15_10_2013 BC nhu cau von doi ung ODA (2014-2016) ngay 15102013 Sua 3 2 3" xfId="36989" xr:uid="{00000000-0005-0000-0000-000081900000}"/>
    <cellStyle name="T_Book1_15_10_2013 BC nhu cau von doi ung ODA (2014-2016) ngay 15102013 Sua 3 3" xfId="36990" xr:uid="{00000000-0005-0000-0000-000082900000}"/>
    <cellStyle name="T_Book1_15_10_2013 BC nhu cau von doi ung ODA (2014-2016) ngay 15102013 Sua 3 3 2" xfId="36991" xr:uid="{00000000-0005-0000-0000-000083900000}"/>
    <cellStyle name="T_Book1_15_10_2013 BC nhu cau von doi ung ODA (2014-2016) ngay 15102013 Sua 3 4" xfId="36992" xr:uid="{00000000-0005-0000-0000-000084900000}"/>
    <cellStyle name="T_Book1_15_10_2013 BC nhu cau von doi ung ODA (2014-2016) ngay 15102013 Sua 4" xfId="36993" xr:uid="{00000000-0005-0000-0000-000085900000}"/>
    <cellStyle name="T_Book1_15_10_2013 BC nhu cau von doi ung ODA (2014-2016) ngay 15102013 Sua 4 2" xfId="36994" xr:uid="{00000000-0005-0000-0000-000086900000}"/>
    <cellStyle name="T_Book1_15_10_2013 BC nhu cau von doi ung ODA (2014-2016) ngay 15102013 Sua 4 2 2" xfId="36995" xr:uid="{00000000-0005-0000-0000-000087900000}"/>
    <cellStyle name="T_Book1_15_10_2013 BC nhu cau von doi ung ODA (2014-2016) ngay 15102013 Sua 4 3" xfId="36996" xr:uid="{00000000-0005-0000-0000-000088900000}"/>
    <cellStyle name="T_Book1_15_10_2013 BC nhu cau von doi ung ODA (2014-2016) ngay 15102013 Sua 5" xfId="36997" xr:uid="{00000000-0005-0000-0000-000089900000}"/>
    <cellStyle name="T_Book1_15_10_2013 BC nhu cau von doi ung ODA (2014-2016) ngay 15102013 Sua 5 2" xfId="36998" xr:uid="{00000000-0005-0000-0000-00008A900000}"/>
    <cellStyle name="T_Book1_15_10_2013 BC nhu cau von doi ung ODA (2014-2016) ngay 15102013 Sua 6" xfId="36999" xr:uid="{00000000-0005-0000-0000-00008B900000}"/>
    <cellStyle name="T_Book1_15_10_2013 BC nhu cau von doi ung ODA (2014-2016) ngay 15102013 Sua 7" xfId="37000" xr:uid="{00000000-0005-0000-0000-00008C900000}"/>
    <cellStyle name="T_Book1_bao cao phan bo KHDT 2011(final)" xfId="37001" xr:uid="{00000000-0005-0000-0000-00008D900000}"/>
    <cellStyle name="T_Book1_bao cao phan bo KHDT 2011(final) 2" xfId="37002" xr:uid="{00000000-0005-0000-0000-00008E900000}"/>
    <cellStyle name="T_Book1_bao cao phan bo KHDT 2011(final) 2 2" xfId="37003" xr:uid="{00000000-0005-0000-0000-00008F900000}"/>
    <cellStyle name="T_Book1_bao cao phan bo KHDT 2011(final) 2 2 2" xfId="37004" xr:uid="{00000000-0005-0000-0000-000090900000}"/>
    <cellStyle name="T_Book1_bao cao phan bo KHDT 2011(final) 2 2 2 2" xfId="37005" xr:uid="{00000000-0005-0000-0000-000091900000}"/>
    <cellStyle name="T_Book1_bao cao phan bo KHDT 2011(final) 2 2 3" xfId="37006" xr:uid="{00000000-0005-0000-0000-000092900000}"/>
    <cellStyle name="T_Book1_bao cao phan bo KHDT 2011(final) 2 3" xfId="37007" xr:uid="{00000000-0005-0000-0000-000093900000}"/>
    <cellStyle name="T_Book1_bao cao phan bo KHDT 2011(final) 2 3 2" xfId="37008" xr:uid="{00000000-0005-0000-0000-000094900000}"/>
    <cellStyle name="T_Book1_bao cao phan bo KHDT 2011(final) 2 4" xfId="37009" xr:uid="{00000000-0005-0000-0000-000095900000}"/>
    <cellStyle name="T_Book1_bao cao phan bo KHDT 2011(final) 3" xfId="37010" xr:uid="{00000000-0005-0000-0000-000096900000}"/>
    <cellStyle name="T_Book1_bao cao phan bo KHDT 2011(final) 3 2" xfId="37011" xr:uid="{00000000-0005-0000-0000-000097900000}"/>
    <cellStyle name="T_Book1_bao cao phan bo KHDT 2011(final) 3 2 2" xfId="37012" xr:uid="{00000000-0005-0000-0000-000098900000}"/>
    <cellStyle name="T_Book1_bao cao phan bo KHDT 2011(final) 3 2 2 2" xfId="37013" xr:uid="{00000000-0005-0000-0000-000099900000}"/>
    <cellStyle name="T_Book1_bao cao phan bo KHDT 2011(final) 3 2 3" xfId="37014" xr:uid="{00000000-0005-0000-0000-00009A900000}"/>
    <cellStyle name="T_Book1_bao cao phan bo KHDT 2011(final) 3 3" xfId="37015" xr:uid="{00000000-0005-0000-0000-00009B900000}"/>
    <cellStyle name="T_Book1_bao cao phan bo KHDT 2011(final) 3 3 2" xfId="37016" xr:uid="{00000000-0005-0000-0000-00009C900000}"/>
    <cellStyle name="T_Book1_bao cao phan bo KHDT 2011(final) 3 4" xfId="37017" xr:uid="{00000000-0005-0000-0000-00009D900000}"/>
    <cellStyle name="T_Book1_bao cao phan bo KHDT 2011(final) 4" xfId="37018" xr:uid="{00000000-0005-0000-0000-00009E900000}"/>
    <cellStyle name="T_Book1_bao cao phan bo KHDT 2011(final) 4 2" xfId="37019" xr:uid="{00000000-0005-0000-0000-00009F900000}"/>
    <cellStyle name="T_Book1_bao cao phan bo KHDT 2011(final) 4 2 2" xfId="37020" xr:uid="{00000000-0005-0000-0000-0000A0900000}"/>
    <cellStyle name="T_Book1_bao cao phan bo KHDT 2011(final) 4 3" xfId="37021" xr:uid="{00000000-0005-0000-0000-0000A1900000}"/>
    <cellStyle name="T_Book1_bao cao phan bo KHDT 2011(final) 5" xfId="37022" xr:uid="{00000000-0005-0000-0000-0000A2900000}"/>
    <cellStyle name="T_Book1_bao cao phan bo KHDT 2011(final) 5 2" xfId="37023" xr:uid="{00000000-0005-0000-0000-0000A3900000}"/>
    <cellStyle name="T_Book1_bao cao phan bo KHDT 2011(final) 6" xfId="37024" xr:uid="{00000000-0005-0000-0000-0000A4900000}"/>
    <cellStyle name="T_Book1_bao cao phan bo KHDT 2011(final) 7" xfId="37025" xr:uid="{00000000-0005-0000-0000-0000A5900000}"/>
    <cellStyle name="T_Book1_bao cao phan bo KHDT 2011(final)_BC nhu cau von doi ung ODA nganh NN (BKH)" xfId="37026" xr:uid="{00000000-0005-0000-0000-0000A6900000}"/>
    <cellStyle name="T_Book1_bao cao phan bo KHDT 2011(final)_BC nhu cau von doi ung ODA nganh NN (BKH) 2" xfId="37027" xr:uid="{00000000-0005-0000-0000-0000A7900000}"/>
    <cellStyle name="T_Book1_bao cao phan bo KHDT 2011(final)_BC nhu cau von doi ung ODA nganh NN (BKH) 2 2" xfId="37028" xr:uid="{00000000-0005-0000-0000-0000A8900000}"/>
    <cellStyle name="T_Book1_bao cao phan bo KHDT 2011(final)_BC nhu cau von doi ung ODA nganh NN (BKH) 2 2 2" xfId="37029" xr:uid="{00000000-0005-0000-0000-0000A9900000}"/>
    <cellStyle name="T_Book1_bao cao phan bo KHDT 2011(final)_BC nhu cau von doi ung ODA nganh NN (BKH) 2 2 2 2" xfId="37030" xr:uid="{00000000-0005-0000-0000-0000AA900000}"/>
    <cellStyle name="T_Book1_bao cao phan bo KHDT 2011(final)_BC nhu cau von doi ung ODA nganh NN (BKH) 2 2 3" xfId="37031" xr:uid="{00000000-0005-0000-0000-0000AB900000}"/>
    <cellStyle name="T_Book1_bao cao phan bo KHDT 2011(final)_BC nhu cau von doi ung ODA nganh NN (BKH) 2 3" xfId="37032" xr:uid="{00000000-0005-0000-0000-0000AC900000}"/>
    <cellStyle name="T_Book1_bao cao phan bo KHDT 2011(final)_BC nhu cau von doi ung ODA nganh NN (BKH) 2 3 2" xfId="37033" xr:uid="{00000000-0005-0000-0000-0000AD900000}"/>
    <cellStyle name="T_Book1_bao cao phan bo KHDT 2011(final)_BC nhu cau von doi ung ODA nganh NN (BKH) 2 4" xfId="37034" xr:uid="{00000000-0005-0000-0000-0000AE900000}"/>
    <cellStyle name="T_Book1_bao cao phan bo KHDT 2011(final)_BC nhu cau von doi ung ODA nganh NN (BKH) 3" xfId="37035" xr:uid="{00000000-0005-0000-0000-0000AF900000}"/>
    <cellStyle name="T_Book1_bao cao phan bo KHDT 2011(final)_BC nhu cau von doi ung ODA nganh NN (BKH) 3 2" xfId="37036" xr:uid="{00000000-0005-0000-0000-0000B0900000}"/>
    <cellStyle name="T_Book1_bao cao phan bo KHDT 2011(final)_BC nhu cau von doi ung ODA nganh NN (BKH) 3 2 2" xfId="37037" xr:uid="{00000000-0005-0000-0000-0000B1900000}"/>
    <cellStyle name="T_Book1_bao cao phan bo KHDT 2011(final)_BC nhu cau von doi ung ODA nganh NN (BKH) 3 2 2 2" xfId="37038" xr:uid="{00000000-0005-0000-0000-0000B2900000}"/>
    <cellStyle name="T_Book1_bao cao phan bo KHDT 2011(final)_BC nhu cau von doi ung ODA nganh NN (BKH) 3 2 3" xfId="37039" xr:uid="{00000000-0005-0000-0000-0000B3900000}"/>
    <cellStyle name="T_Book1_bao cao phan bo KHDT 2011(final)_BC nhu cau von doi ung ODA nganh NN (BKH) 3 3" xfId="37040" xr:uid="{00000000-0005-0000-0000-0000B4900000}"/>
    <cellStyle name="T_Book1_bao cao phan bo KHDT 2011(final)_BC nhu cau von doi ung ODA nganh NN (BKH) 3 3 2" xfId="37041" xr:uid="{00000000-0005-0000-0000-0000B5900000}"/>
    <cellStyle name="T_Book1_bao cao phan bo KHDT 2011(final)_BC nhu cau von doi ung ODA nganh NN (BKH) 3 4" xfId="37042" xr:uid="{00000000-0005-0000-0000-0000B6900000}"/>
    <cellStyle name="T_Book1_bao cao phan bo KHDT 2011(final)_BC nhu cau von doi ung ODA nganh NN (BKH) 4" xfId="37043" xr:uid="{00000000-0005-0000-0000-0000B7900000}"/>
    <cellStyle name="T_Book1_bao cao phan bo KHDT 2011(final)_BC nhu cau von doi ung ODA nganh NN (BKH) 4 2" xfId="37044" xr:uid="{00000000-0005-0000-0000-0000B8900000}"/>
    <cellStyle name="T_Book1_bao cao phan bo KHDT 2011(final)_BC nhu cau von doi ung ODA nganh NN (BKH) 4 2 2" xfId="37045" xr:uid="{00000000-0005-0000-0000-0000B9900000}"/>
    <cellStyle name="T_Book1_bao cao phan bo KHDT 2011(final)_BC nhu cau von doi ung ODA nganh NN (BKH) 4 3" xfId="37046" xr:uid="{00000000-0005-0000-0000-0000BA900000}"/>
    <cellStyle name="T_Book1_bao cao phan bo KHDT 2011(final)_BC nhu cau von doi ung ODA nganh NN (BKH) 5" xfId="37047" xr:uid="{00000000-0005-0000-0000-0000BB900000}"/>
    <cellStyle name="T_Book1_bao cao phan bo KHDT 2011(final)_BC nhu cau von doi ung ODA nganh NN (BKH) 5 2" xfId="37048" xr:uid="{00000000-0005-0000-0000-0000BC900000}"/>
    <cellStyle name="T_Book1_bao cao phan bo KHDT 2011(final)_BC nhu cau von doi ung ODA nganh NN (BKH) 6" xfId="37049" xr:uid="{00000000-0005-0000-0000-0000BD900000}"/>
    <cellStyle name="T_Book1_bao cao phan bo KHDT 2011(final)_BC nhu cau von doi ung ODA nganh NN (BKH) 7" xfId="37050" xr:uid="{00000000-0005-0000-0000-0000BE900000}"/>
    <cellStyle name="T_Book1_bao cao phan bo KHDT 2011(final)_BC Tai co cau (bieu TH)" xfId="37051" xr:uid="{00000000-0005-0000-0000-0000BF900000}"/>
    <cellStyle name="T_Book1_bao cao phan bo KHDT 2011(final)_BC Tai co cau (bieu TH) 2" xfId="37052" xr:uid="{00000000-0005-0000-0000-0000C0900000}"/>
    <cellStyle name="T_Book1_bao cao phan bo KHDT 2011(final)_BC Tai co cau (bieu TH) 2 2" xfId="37053" xr:uid="{00000000-0005-0000-0000-0000C1900000}"/>
    <cellStyle name="T_Book1_bao cao phan bo KHDT 2011(final)_BC Tai co cau (bieu TH) 2 2 2" xfId="37054" xr:uid="{00000000-0005-0000-0000-0000C2900000}"/>
    <cellStyle name="T_Book1_bao cao phan bo KHDT 2011(final)_BC Tai co cau (bieu TH) 2 2 2 2" xfId="37055" xr:uid="{00000000-0005-0000-0000-0000C3900000}"/>
    <cellStyle name="T_Book1_bao cao phan bo KHDT 2011(final)_BC Tai co cau (bieu TH) 2 2 3" xfId="37056" xr:uid="{00000000-0005-0000-0000-0000C4900000}"/>
    <cellStyle name="T_Book1_bao cao phan bo KHDT 2011(final)_BC Tai co cau (bieu TH) 2 3" xfId="37057" xr:uid="{00000000-0005-0000-0000-0000C5900000}"/>
    <cellStyle name="T_Book1_bao cao phan bo KHDT 2011(final)_BC Tai co cau (bieu TH) 2 3 2" xfId="37058" xr:uid="{00000000-0005-0000-0000-0000C6900000}"/>
    <cellStyle name="T_Book1_bao cao phan bo KHDT 2011(final)_BC Tai co cau (bieu TH) 2 4" xfId="37059" xr:uid="{00000000-0005-0000-0000-0000C7900000}"/>
    <cellStyle name="T_Book1_bao cao phan bo KHDT 2011(final)_BC Tai co cau (bieu TH) 3" xfId="37060" xr:uid="{00000000-0005-0000-0000-0000C8900000}"/>
    <cellStyle name="T_Book1_bao cao phan bo KHDT 2011(final)_BC Tai co cau (bieu TH) 3 2" xfId="37061" xr:uid="{00000000-0005-0000-0000-0000C9900000}"/>
    <cellStyle name="T_Book1_bao cao phan bo KHDT 2011(final)_BC Tai co cau (bieu TH) 3 2 2" xfId="37062" xr:uid="{00000000-0005-0000-0000-0000CA900000}"/>
    <cellStyle name="T_Book1_bao cao phan bo KHDT 2011(final)_BC Tai co cau (bieu TH) 3 2 2 2" xfId="37063" xr:uid="{00000000-0005-0000-0000-0000CB900000}"/>
    <cellStyle name="T_Book1_bao cao phan bo KHDT 2011(final)_BC Tai co cau (bieu TH) 3 2 3" xfId="37064" xr:uid="{00000000-0005-0000-0000-0000CC900000}"/>
    <cellStyle name="T_Book1_bao cao phan bo KHDT 2011(final)_BC Tai co cau (bieu TH) 3 3" xfId="37065" xr:uid="{00000000-0005-0000-0000-0000CD900000}"/>
    <cellStyle name="T_Book1_bao cao phan bo KHDT 2011(final)_BC Tai co cau (bieu TH) 3 3 2" xfId="37066" xr:uid="{00000000-0005-0000-0000-0000CE900000}"/>
    <cellStyle name="T_Book1_bao cao phan bo KHDT 2011(final)_BC Tai co cau (bieu TH) 3 4" xfId="37067" xr:uid="{00000000-0005-0000-0000-0000CF900000}"/>
    <cellStyle name="T_Book1_bao cao phan bo KHDT 2011(final)_BC Tai co cau (bieu TH) 4" xfId="37068" xr:uid="{00000000-0005-0000-0000-0000D0900000}"/>
    <cellStyle name="T_Book1_bao cao phan bo KHDT 2011(final)_BC Tai co cau (bieu TH) 4 2" xfId="37069" xr:uid="{00000000-0005-0000-0000-0000D1900000}"/>
    <cellStyle name="T_Book1_bao cao phan bo KHDT 2011(final)_BC Tai co cau (bieu TH) 4 2 2" xfId="37070" xr:uid="{00000000-0005-0000-0000-0000D2900000}"/>
    <cellStyle name="T_Book1_bao cao phan bo KHDT 2011(final)_BC Tai co cau (bieu TH) 4 3" xfId="37071" xr:uid="{00000000-0005-0000-0000-0000D3900000}"/>
    <cellStyle name="T_Book1_bao cao phan bo KHDT 2011(final)_BC Tai co cau (bieu TH) 5" xfId="37072" xr:uid="{00000000-0005-0000-0000-0000D4900000}"/>
    <cellStyle name="T_Book1_bao cao phan bo KHDT 2011(final)_BC Tai co cau (bieu TH) 5 2" xfId="37073" xr:uid="{00000000-0005-0000-0000-0000D5900000}"/>
    <cellStyle name="T_Book1_bao cao phan bo KHDT 2011(final)_BC Tai co cau (bieu TH) 6" xfId="37074" xr:uid="{00000000-0005-0000-0000-0000D6900000}"/>
    <cellStyle name="T_Book1_bao cao phan bo KHDT 2011(final)_BC Tai co cau (bieu TH) 7" xfId="37075" xr:uid="{00000000-0005-0000-0000-0000D7900000}"/>
    <cellStyle name="T_Book1_bao cao phan bo KHDT 2011(final)_DK 2014-2015 final" xfId="37076" xr:uid="{00000000-0005-0000-0000-0000D8900000}"/>
    <cellStyle name="T_Book1_bao cao phan bo KHDT 2011(final)_DK 2014-2015 final 2" xfId="37077" xr:uid="{00000000-0005-0000-0000-0000D9900000}"/>
    <cellStyle name="T_Book1_bao cao phan bo KHDT 2011(final)_DK 2014-2015 final 2 2" xfId="37078" xr:uid="{00000000-0005-0000-0000-0000DA900000}"/>
    <cellStyle name="T_Book1_bao cao phan bo KHDT 2011(final)_DK 2014-2015 final 2 2 2" xfId="37079" xr:uid="{00000000-0005-0000-0000-0000DB900000}"/>
    <cellStyle name="T_Book1_bao cao phan bo KHDT 2011(final)_DK 2014-2015 final 2 2 2 2" xfId="37080" xr:uid="{00000000-0005-0000-0000-0000DC900000}"/>
    <cellStyle name="T_Book1_bao cao phan bo KHDT 2011(final)_DK 2014-2015 final 2 2 3" xfId="37081" xr:uid="{00000000-0005-0000-0000-0000DD900000}"/>
    <cellStyle name="T_Book1_bao cao phan bo KHDT 2011(final)_DK 2014-2015 final 2 3" xfId="37082" xr:uid="{00000000-0005-0000-0000-0000DE900000}"/>
    <cellStyle name="T_Book1_bao cao phan bo KHDT 2011(final)_DK 2014-2015 final 2 3 2" xfId="37083" xr:uid="{00000000-0005-0000-0000-0000DF900000}"/>
    <cellStyle name="T_Book1_bao cao phan bo KHDT 2011(final)_DK 2014-2015 final 2 4" xfId="37084" xr:uid="{00000000-0005-0000-0000-0000E0900000}"/>
    <cellStyle name="T_Book1_bao cao phan bo KHDT 2011(final)_DK 2014-2015 final 3" xfId="37085" xr:uid="{00000000-0005-0000-0000-0000E1900000}"/>
    <cellStyle name="T_Book1_bao cao phan bo KHDT 2011(final)_DK 2014-2015 final 3 2" xfId="37086" xr:uid="{00000000-0005-0000-0000-0000E2900000}"/>
    <cellStyle name="T_Book1_bao cao phan bo KHDT 2011(final)_DK 2014-2015 final 3 2 2" xfId="37087" xr:uid="{00000000-0005-0000-0000-0000E3900000}"/>
    <cellStyle name="T_Book1_bao cao phan bo KHDT 2011(final)_DK 2014-2015 final 3 2 2 2" xfId="37088" xr:uid="{00000000-0005-0000-0000-0000E4900000}"/>
    <cellStyle name="T_Book1_bao cao phan bo KHDT 2011(final)_DK 2014-2015 final 3 2 3" xfId="37089" xr:uid="{00000000-0005-0000-0000-0000E5900000}"/>
    <cellStyle name="T_Book1_bao cao phan bo KHDT 2011(final)_DK 2014-2015 final 3 3" xfId="37090" xr:uid="{00000000-0005-0000-0000-0000E6900000}"/>
    <cellStyle name="T_Book1_bao cao phan bo KHDT 2011(final)_DK 2014-2015 final 3 3 2" xfId="37091" xr:uid="{00000000-0005-0000-0000-0000E7900000}"/>
    <cellStyle name="T_Book1_bao cao phan bo KHDT 2011(final)_DK 2014-2015 final 3 4" xfId="37092" xr:uid="{00000000-0005-0000-0000-0000E8900000}"/>
    <cellStyle name="T_Book1_bao cao phan bo KHDT 2011(final)_DK 2014-2015 final 4" xfId="37093" xr:uid="{00000000-0005-0000-0000-0000E9900000}"/>
    <cellStyle name="T_Book1_bao cao phan bo KHDT 2011(final)_DK 2014-2015 final 4 2" xfId="37094" xr:uid="{00000000-0005-0000-0000-0000EA900000}"/>
    <cellStyle name="T_Book1_bao cao phan bo KHDT 2011(final)_DK 2014-2015 final 4 2 2" xfId="37095" xr:uid="{00000000-0005-0000-0000-0000EB900000}"/>
    <cellStyle name="T_Book1_bao cao phan bo KHDT 2011(final)_DK 2014-2015 final 4 3" xfId="37096" xr:uid="{00000000-0005-0000-0000-0000EC900000}"/>
    <cellStyle name="T_Book1_bao cao phan bo KHDT 2011(final)_DK 2014-2015 final 5" xfId="37097" xr:uid="{00000000-0005-0000-0000-0000ED900000}"/>
    <cellStyle name="T_Book1_bao cao phan bo KHDT 2011(final)_DK 2014-2015 final 5 2" xfId="37098" xr:uid="{00000000-0005-0000-0000-0000EE900000}"/>
    <cellStyle name="T_Book1_bao cao phan bo KHDT 2011(final)_DK 2014-2015 final 6" xfId="37099" xr:uid="{00000000-0005-0000-0000-0000EF900000}"/>
    <cellStyle name="T_Book1_bao cao phan bo KHDT 2011(final)_DK 2014-2015 final 7" xfId="37100" xr:uid="{00000000-0005-0000-0000-0000F0900000}"/>
    <cellStyle name="T_Book1_bao cao phan bo KHDT 2011(final)_DK 2014-2015 new" xfId="37101" xr:uid="{00000000-0005-0000-0000-0000F1900000}"/>
    <cellStyle name="T_Book1_bao cao phan bo KHDT 2011(final)_DK 2014-2015 new 2" xfId="37102" xr:uid="{00000000-0005-0000-0000-0000F2900000}"/>
    <cellStyle name="T_Book1_bao cao phan bo KHDT 2011(final)_DK 2014-2015 new 2 2" xfId="37103" xr:uid="{00000000-0005-0000-0000-0000F3900000}"/>
    <cellStyle name="T_Book1_bao cao phan bo KHDT 2011(final)_DK 2014-2015 new 2 2 2" xfId="37104" xr:uid="{00000000-0005-0000-0000-0000F4900000}"/>
    <cellStyle name="T_Book1_bao cao phan bo KHDT 2011(final)_DK 2014-2015 new 2 2 2 2" xfId="37105" xr:uid="{00000000-0005-0000-0000-0000F5900000}"/>
    <cellStyle name="T_Book1_bao cao phan bo KHDT 2011(final)_DK 2014-2015 new 2 2 3" xfId="37106" xr:uid="{00000000-0005-0000-0000-0000F6900000}"/>
    <cellStyle name="T_Book1_bao cao phan bo KHDT 2011(final)_DK 2014-2015 new 2 3" xfId="37107" xr:uid="{00000000-0005-0000-0000-0000F7900000}"/>
    <cellStyle name="T_Book1_bao cao phan bo KHDT 2011(final)_DK 2014-2015 new 2 3 2" xfId="37108" xr:uid="{00000000-0005-0000-0000-0000F8900000}"/>
    <cellStyle name="T_Book1_bao cao phan bo KHDT 2011(final)_DK 2014-2015 new 2 4" xfId="37109" xr:uid="{00000000-0005-0000-0000-0000F9900000}"/>
    <cellStyle name="T_Book1_bao cao phan bo KHDT 2011(final)_DK 2014-2015 new 3" xfId="37110" xr:uid="{00000000-0005-0000-0000-0000FA900000}"/>
    <cellStyle name="T_Book1_bao cao phan bo KHDT 2011(final)_DK 2014-2015 new 3 2" xfId="37111" xr:uid="{00000000-0005-0000-0000-0000FB900000}"/>
    <cellStyle name="T_Book1_bao cao phan bo KHDT 2011(final)_DK 2014-2015 new 3 2 2" xfId="37112" xr:uid="{00000000-0005-0000-0000-0000FC900000}"/>
    <cellStyle name="T_Book1_bao cao phan bo KHDT 2011(final)_DK 2014-2015 new 3 2 2 2" xfId="37113" xr:uid="{00000000-0005-0000-0000-0000FD900000}"/>
    <cellStyle name="T_Book1_bao cao phan bo KHDT 2011(final)_DK 2014-2015 new 3 2 3" xfId="37114" xr:uid="{00000000-0005-0000-0000-0000FE900000}"/>
    <cellStyle name="T_Book1_bao cao phan bo KHDT 2011(final)_DK 2014-2015 new 3 3" xfId="37115" xr:uid="{00000000-0005-0000-0000-0000FF900000}"/>
    <cellStyle name="T_Book1_bao cao phan bo KHDT 2011(final)_DK 2014-2015 new 3 3 2" xfId="37116" xr:uid="{00000000-0005-0000-0000-000000910000}"/>
    <cellStyle name="T_Book1_bao cao phan bo KHDT 2011(final)_DK 2014-2015 new 3 4" xfId="37117" xr:uid="{00000000-0005-0000-0000-000001910000}"/>
    <cellStyle name="T_Book1_bao cao phan bo KHDT 2011(final)_DK 2014-2015 new 4" xfId="37118" xr:uid="{00000000-0005-0000-0000-000002910000}"/>
    <cellStyle name="T_Book1_bao cao phan bo KHDT 2011(final)_DK 2014-2015 new 4 2" xfId="37119" xr:uid="{00000000-0005-0000-0000-000003910000}"/>
    <cellStyle name="T_Book1_bao cao phan bo KHDT 2011(final)_DK 2014-2015 new 4 2 2" xfId="37120" xr:uid="{00000000-0005-0000-0000-000004910000}"/>
    <cellStyle name="T_Book1_bao cao phan bo KHDT 2011(final)_DK 2014-2015 new 4 3" xfId="37121" xr:uid="{00000000-0005-0000-0000-000005910000}"/>
    <cellStyle name="T_Book1_bao cao phan bo KHDT 2011(final)_DK 2014-2015 new 5" xfId="37122" xr:uid="{00000000-0005-0000-0000-000006910000}"/>
    <cellStyle name="T_Book1_bao cao phan bo KHDT 2011(final)_DK 2014-2015 new 5 2" xfId="37123" xr:uid="{00000000-0005-0000-0000-000007910000}"/>
    <cellStyle name="T_Book1_bao cao phan bo KHDT 2011(final)_DK 2014-2015 new 6" xfId="37124" xr:uid="{00000000-0005-0000-0000-000008910000}"/>
    <cellStyle name="T_Book1_bao cao phan bo KHDT 2011(final)_DK 2014-2015 new 7" xfId="37125" xr:uid="{00000000-0005-0000-0000-000009910000}"/>
    <cellStyle name="T_Book1_bao cao phan bo KHDT 2011(final)_DK KH CBDT 2014 11-11-2013" xfId="37126" xr:uid="{00000000-0005-0000-0000-00000A910000}"/>
    <cellStyle name="T_Book1_bao cao phan bo KHDT 2011(final)_DK KH CBDT 2014 11-11-2013 2" xfId="37127" xr:uid="{00000000-0005-0000-0000-00000B910000}"/>
    <cellStyle name="T_Book1_bao cao phan bo KHDT 2011(final)_DK KH CBDT 2014 11-11-2013 2 2" xfId="37128" xr:uid="{00000000-0005-0000-0000-00000C910000}"/>
    <cellStyle name="T_Book1_bao cao phan bo KHDT 2011(final)_DK KH CBDT 2014 11-11-2013 2 2 2" xfId="37129" xr:uid="{00000000-0005-0000-0000-00000D910000}"/>
    <cellStyle name="T_Book1_bao cao phan bo KHDT 2011(final)_DK KH CBDT 2014 11-11-2013 2 2 2 2" xfId="37130" xr:uid="{00000000-0005-0000-0000-00000E910000}"/>
    <cellStyle name="T_Book1_bao cao phan bo KHDT 2011(final)_DK KH CBDT 2014 11-11-2013 2 2 3" xfId="37131" xr:uid="{00000000-0005-0000-0000-00000F910000}"/>
    <cellStyle name="T_Book1_bao cao phan bo KHDT 2011(final)_DK KH CBDT 2014 11-11-2013 2 3" xfId="37132" xr:uid="{00000000-0005-0000-0000-000010910000}"/>
    <cellStyle name="T_Book1_bao cao phan bo KHDT 2011(final)_DK KH CBDT 2014 11-11-2013 2 3 2" xfId="37133" xr:uid="{00000000-0005-0000-0000-000011910000}"/>
    <cellStyle name="T_Book1_bao cao phan bo KHDT 2011(final)_DK KH CBDT 2014 11-11-2013 2 4" xfId="37134" xr:uid="{00000000-0005-0000-0000-000012910000}"/>
    <cellStyle name="T_Book1_bao cao phan bo KHDT 2011(final)_DK KH CBDT 2014 11-11-2013 3" xfId="37135" xr:uid="{00000000-0005-0000-0000-000013910000}"/>
    <cellStyle name="T_Book1_bao cao phan bo KHDT 2011(final)_DK KH CBDT 2014 11-11-2013 3 2" xfId="37136" xr:uid="{00000000-0005-0000-0000-000014910000}"/>
    <cellStyle name="T_Book1_bao cao phan bo KHDT 2011(final)_DK KH CBDT 2014 11-11-2013 3 2 2" xfId="37137" xr:uid="{00000000-0005-0000-0000-000015910000}"/>
    <cellStyle name="T_Book1_bao cao phan bo KHDT 2011(final)_DK KH CBDT 2014 11-11-2013 3 2 2 2" xfId="37138" xr:uid="{00000000-0005-0000-0000-000016910000}"/>
    <cellStyle name="T_Book1_bao cao phan bo KHDT 2011(final)_DK KH CBDT 2014 11-11-2013 3 2 3" xfId="37139" xr:uid="{00000000-0005-0000-0000-000017910000}"/>
    <cellStyle name="T_Book1_bao cao phan bo KHDT 2011(final)_DK KH CBDT 2014 11-11-2013 3 3" xfId="37140" xr:uid="{00000000-0005-0000-0000-000018910000}"/>
    <cellStyle name="T_Book1_bao cao phan bo KHDT 2011(final)_DK KH CBDT 2014 11-11-2013 3 3 2" xfId="37141" xr:uid="{00000000-0005-0000-0000-000019910000}"/>
    <cellStyle name="T_Book1_bao cao phan bo KHDT 2011(final)_DK KH CBDT 2014 11-11-2013 3 4" xfId="37142" xr:uid="{00000000-0005-0000-0000-00001A910000}"/>
    <cellStyle name="T_Book1_bao cao phan bo KHDT 2011(final)_DK KH CBDT 2014 11-11-2013 4" xfId="37143" xr:uid="{00000000-0005-0000-0000-00001B910000}"/>
    <cellStyle name="T_Book1_bao cao phan bo KHDT 2011(final)_DK KH CBDT 2014 11-11-2013 4 2" xfId="37144" xr:uid="{00000000-0005-0000-0000-00001C910000}"/>
    <cellStyle name="T_Book1_bao cao phan bo KHDT 2011(final)_DK KH CBDT 2014 11-11-2013 4 2 2" xfId="37145" xr:uid="{00000000-0005-0000-0000-00001D910000}"/>
    <cellStyle name="T_Book1_bao cao phan bo KHDT 2011(final)_DK KH CBDT 2014 11-11-2013 4 3" xfId="37146" xr:uid="{00000000-0005-0000-0000-00001E910000}"/>
    <cellStyle name="T_Book1_bao cao phan bo KHDT 2011(final)_DK KH CBDT 2014 11-11-2013 5" xfId="37147" xr:uid="{00000000-0005-0000-0000-00001F910000}"/>
    <cellStyle name="T_Book1_bao cao phan bo KHDT 2011(final)_DK KH CBDT 2014 11-11-2013 5 2" xfId="37148" xr:uid="{00000000-0005-0000-0000-000020910000}"/>
    <cellStyle name="T_Book1_bao cao phan bo KHDT 2011(final)_DK KH CBDT 2014 11-11-2013 6" xfId="37149" xr:uid="{00000000-0005-0000-0000-000021910000}"/>
    <cellStyle name="T_Book1_bao cao phan bo KHDT 2011(final)_DK KH CBDT 2014 11-11-2013 7" xfId="37150" xr:uid="{00000000-0005-0000-0000-000022910000}"/>
    <cellStyle name="T_Book1_bao cao phan bo KHDT 2011(final)_DK KH CBDT 2014 11-11-2013(1)" xfId="37151" xr:uid="{00000000-0005-0000-0000-000023910000}"/>
    <cellStyle name="T_Book1_bao cao phan bo KHDT 2011(final)_DK KH CBDT 2014 11-11-2013(1) 2" xfId="37152" xr:uid="{00000000-0005-0000-0000-000024910000}"/>
    <cellStyle name="T_Book1_bao cao phan bo KHDT 2011(final)_DK KH CBDT 2014 11-11-2013(1) 2 2" xfId="37153" xr:uid="{00000000-0005-0000-0000-000025910000}"/>
    <cellStyle name="T_Book1_bao cao phan bo KHDT 2011(final)_DK KH CBDT 2014 11-11-2013(1) 2 2 2" xfId="37154" xr:uid="{00000000-0005-0000-0000-000026910000}"/>
    <cellStyle name="T_Book1_bao cao phan bo KHDT 2011(final)_DK KH CBDT 2014 11-11-2013(1) 2 2 2 2" xfId="37155" xr:uid="{00000000-0005-0000-0000-000027910000}"/>
    <cellStyle name="T_Book1_bao cao phan bo KHDT 2011(final)_DK KH CBDT 2014 11-11-2013(1) 2 2 3" xfId="37156" xr:uid="{00000000-0005-0000-0000-000028910000}"/>
    <cellStyle name="T_Book1_bao cao phan bo KHDT 2011(final)_DK KH CBDT 2014 11-11-2013(1) 2 3" xfId="37157" xr:uid="{00000000-0005-0000-0000-000029910000}"/>
    <cellStyle name="T_Book1_bao cao phan bo KHDT 2011(final)_DK KH CBDT 2014 11-11-2013(1) 2 3 2" xfId="37158" xr:uid="{00000000-0005-0000-0000-00002A910000}"/>
    <cellStyle name="T_Book1_bao cao phan bo KHDT 2011(final)_DK KH CBDT 2014 11-11-2013(1) 2 4" xfId="37159" xr:uid="{00000000-0005-0000-0000-00002B910000}"/>
    <cellStyle name="T_Book1_bao cao phan bo KHDT 2011(final)_DK KH CBDT 2014 11-11-2013(1) 3" xfId="37160" xr:uid="{00000000-0005-0000-0000-00002C910000}"/>
    <cellStyle name="T_Book1_bao cao phan bo KHDT 2011(final)_DK KH CBDT 2014 11-11-2013(1) 3 2" xfId="37161" xr:uid="{00000000-0005-0000-0000-00002D910000}"/>
    <cellStyle name="T_Book1_bao cao phan bo KHDT 2011(final)_DK KH CBDT 2014 11-11-2013(1) 3 2 2" xfId="37162" xr:uid="{00000000-0005-0000-0000-00002E910000}"/>
    <cellStyle name="T_Book1_bao cao phan bo KHDT 2011(final)_DK KH CBDT 2014 11-11-2013(1) 3 2 2 2" xfId="37163" xr:uid="{00000000-0005-0000-0000-00002F910000}"/>
    <cellStyle name="T_Book1_bao cao phan bo KHDT 2011(final)_DK KH CBDT 2014 11-11-2013(1) 3 2 3" xfId="37164" xr:uid="{00000000-0005-0000-0000-000030910000}"/>
    <cellStyle name="T_Book1_bao cao phan bo KHDT 2011(final)_DK KH CBDT 2014 11-11-2013(1) 3 3" xfId="37165" xr:uid="{00000000-0005-0000-0000-000031910000}"/>
    <cellStyle name="T_Book1_bao cao phan bo KHDT 2011(final)_DK KH CBDT 2014 11-11-2013(1) 3 3 2" xfId="37166" xr:uid="{00000000-0005-0000-0000-000032910000}"/>
    <cellStyle name="T_Book1_bao cao phan bo KHDT 2011(final)_DK KH CBDT 2014 11-11-2013(1) 3 4" xfId="37167" xr:uid="{00000000-0005-0000-0000-000033910000}"/>
    <cellStyle name="T_Book1_bao cao phan bo KHDT 2011(final)_DK KH CBDT 2014 11-11-2013(1) 4" xfId="37168" xr:uid="{00000000-0005-0000-0000-000034910000}"/>
    <cellStyle name="T_Book1_bao cao phan bo KHDT 2011(final)_DK KH CBDT 2014 11-11-2013(1) 4 2" xfId="37169" xr:uid="{00000000-0005-0000-0000-000035910000}"/>
    <cellStyle name="T_Book1_bao cao phan bo KHDT 2011(final)_DK KH CBDT 2014 11-11-2013(1) 4 2 2" xfId="37170" xr:uid="{00000000-0005-0000-0000-000036910000}"/>
    <cellStyle name="T_Book1_bao cao phan bo KHDT 2011(final)_DK KH CBDT 2014 11-11-2013(1) 4 3" xfId="37171" xr:uid="{00000000-0005-0000-0000-000037910000}"/>
    <cellStyle name="T_Book1_bao cao phan bo KHDT 2011(final)_DK KH CBDT 2014 11-11-2013(1) 5" xfId="37172" xr:uid="{00000000-0005-0000-0000-000038910000}"/>
    <cellStyle name="T_Book1_bao cao phan bo KHDT 2011(final)_DK KH CBDT 2014 11-11-2013(1) 5 2" xfId="37173" xr:uid="{00000000-0005-0000-0000-000039910000}"/>
    <cellStyle name="T_Book1_bao cao phan bo KHDT 2011(final)_DK KH CBDT 2014 11-11-2013(1) 6" xfId="37174" xr:uid="{00000000-0005-0000-0000-00003A910000}"/>
    <cellStyle name="T_Book1_bao cao phan bo KHDT 2011(final)_DK KH CBDT 2014 11-11-2013(1) 7" xfId="37175" xr:uid="{00000000-0005-0000-0000-00003B910000}"/>
    <cellStyle name="T_Book1_bao cao phan bo KHDT 2011(final)_KH 2011-2015" xfId="37176" xr:uid="{00000000-0005-0000-0000-00003C910000}"/>
    <cellStyle name="T_Book1_bao cao phan bo KHDT 2011(final)_KH 2011-2015 2" xfId="37177" xr:uid="{00000000-0005-0000-0000-00003D910000}"/>
    <cellStyle name="T_Book1_bao cao phan bo KHDT 2011(final)_KH 2011-2015 2 2" xfId="37178" xr:uid="{00000000-0005-0000-0000-00003E910000}"/>
    <cellStyle name="T_Book1_bao cao phan bo KHDT 2011(final)_KH 2011-2015 2 2 2" xfId="37179" xr:uid="{00000000-0005-0000-0000-00003F910000}"/>
    <cellStyle name="T_Book1_bao cao phan bo KHDT 2011(final)_KH 2011-2015 2 2 2 2" xfId="37180" xr:uid="{00000000-0005-0000-0000-000040910000}"/>
    <cellStyle name="T_Book1_bao cao phan bo KHDT 2011(final)_KH 2011-2015 2 2 3" xfId="37181" xr:uid="{00000000-0005-0000-0000-000041910000}"/>
    <cellStyle name="T_Book1_bao cao phan bo KHDT 2011(final)_KH 2011-2015 2 3" xfId="37182" xr:uid="{00000000-0005-0000-0000-000042910000}"/>
    <cellStyle name="T_Book1_bao cao phan bo KHDT 2011(final)_KH 2011-2015 2 3 2" xfId="37183" xr:uid="{00000000-0005-0000-0000-000043910000}"/>
    <cellStyle name="T_Book1_bao cao phan bo KHDT 2011(final)_KH 2011-2015 2 4" xfId="37184" xr:uid="{00000000-0005-0000-0000-000044910000}"/>
    <cellStyle name="T_Book1_bao cao phan bo KHDT 2011(final)_KH 2011-2015 3" xfId="37185" xr:uid="{00000000-0005-0000-0000-000045910000}"/>
    <cellStyle name="T_Book1_bao cao phan bo KHDT 2011(final)_KH 2011-2015 3 2" xfId="37186" xr:uid="{00000000-0005-0000-0000-000046910000}"/>
    <cellStyle name="T_Book1_bao cao phan bo KHDT 2011(final)_KH 2011-2015 3 2 2" xfId="37187" xr:uid="{00000000-0005-0000-0000-000047910000}"/>
    <cellStyle name="T_Book1_bao cao phan bo KHDT 2011(final)_KH 2011-2015 3 2 2 2" xfId="37188" xr:uid="{00000000-0005-0000-0000-000048910000}"/>
    <cellStyle name="T_Book1_bao cao phan bo KHDT 2011(final)_KH 2011-2015 3 2 3" xfId="37189" xr:uid="{00000000-0005-0000-0000-000049910000}"/>
    <cellStyle name="T_Book1_bao cao phan bo KHDT 2011(final)_KH 2011-2015 3 3" xfId="37190" xr:uid="{00000000-0005-0000-0000-00004A910000}"/>
    <cellStyle name="T_Book1_bao cao phan bo KHDT 2011(final)_KH 2011-2015 3 3 2" xfId="37191" xr:uid="{00000000-0005-0000-0000-00004B910000}"/>
    <cellStyle name="T_Book1_bao cao phan bo KHDT 2011(final)_KH 2011-2015 3 4" xfId="37192" xr:uid="{00000000-0005-0000-0000-00004C910000}"/>
    <cellStyle name="T_Book1_bao cao phan bo KHDT 2011(final)_KH 2011-2015 4" xfId="37193" xr:uid="{00000000-0005-0000-0000-00004D910000}"/>
    <cellStyle name="T_Book1_bao cao phan bo KHDT 2011(final)_KH 2011-2015 4 2" xfId="37194" xr:uid="{00000000-0005-0000-0000-00004E910000}"/>
    <cellStyle name="T_Book1_bao cao phan bo KHDT 2011(final)_KH 2011-2015 4 2 2" xfId="37195" xr:uid="{00000000-0005-0000-0000-00004F910000}"/>
    <cellStyle name="T_Book1_bao cao phan bo KHDT 2011(final)_KH 2011-2015 4 3" xfId="37196" xr:uid="{00000000-0005-0000-0000-000050910000}"/>
    <cellStyle name="T_Book1_bao cao phan bo KHDT 2011(final)_KH 2011-2015 5" xfId="37197" xr:uid="{00000000-0005-0000-0000-000051910000}"/>
    <cellStyle name="T_Book1_bao cao phan bo KHDT 2011(final)_KH 2011-2015 5 2" xfId="37198" xr:uid="{00000000-0005-0000-0000-000052910000}"/>
    <cellStyle name="T_Book1_bao cao phan bo KHDT 2011(final)_KH 2011-2015 6" xfId="37199" xr:uid="{00000000-0005-0000-0000-000053910000}"/>
    <cellStyle name="T_Book1_bao cao phan bo KHDT 2011(final)_KH 2011-2015 7" xfId="37200" xr:uid="{00000000-0005-0000-0000-000054910000}"/>
    <cellStyle name="T_Book1_bao cao phan bo KHDT 2011(final)_tai co cau dau tu (tong hop)1" xfId="37201" xr:uid="{00000000-0005-0000-0000-000055910000}"/>
    <cellStyle name="T_Book1_bao cao phan bo KHDT 2011(final)_tai co cau dau tu (tong hop)1 2" xfId="37202" xr:uid="{00000000-0005-0000-0000-000056910000}"/>
    <cellStyle name="T_Book1_bao cao phan bo KHDT 2011(final)_tai co cau dau tu (tong hop)1 2 2" xfId="37203" xr:uid="{00000000-0005-0000-0000-000057910000}"/>
    <cellStyle name="T_Book1_bao cao phan bo KHDT 2011(final)_tai co cau dau tu (tong hop)1 2 2 2" xfId="37204" xr:uid="{00000000-0005-0000-0000-000058910000}"/>
    <cellStyle name="T_Book1_bao cao phan bo KHDT 2011(final)_tai co cau dau tu (tong hop)1 2 2 2 2" xfId="37205" xr:uid="{00000000-0005-0000-0000-000059910000}"/>
    <cellStyle name="T_Book1_bao cao phan bo KHDT 2011(final)_tai co cau dau tu (tong hop)1 2 2 3" xfId="37206" xr:uid="{00000000-0005-0000-0000-00005A910000}"/>
    <cellStyle name="T_Book1_bao cao phan bo KHDT 2011(final)_tai co cau dau tu (tong hop)1 2 3" xfId="37207" xr:uid="{00000000-0005-0000-0000-00005B910000}"/>
    <cellStyle name="T_Book1_bao cao phan bo KHDT 2011(final)_tai co cau dau tu (tong hop)1 2 3 2" xfId="37208" xr:uid="{00000000-0005-0000-0000-00005C910000}"/>
    <cellStyle name="T_Book1_bao cao phan bo KHDT 2011(final)_tai co cau dau tu (tong hop)1 2 4" xfId="37209" xr:uid="{00000000-0005-0000-0000-00005D910000}"/>
    <cellStyle name="T_Book1_bao cao phan bo KHDT 2011(final)_tai co cau dau tu (tong hop)1 3" xfId="37210" xr:uid="{00000000-0005-0000-0000-00005E910000}"/>
    <cellStyle name="T_Book1_bao cao phan bo KHDT 2011(final)_tai co cau dau tu (tong hop)1 3 2" xfId="37211" xr:uid="{00000000-0005-0000-0000-00005F910000}"/>
    <cellStyle name="T_Book1_bao cao phan bo KHDT 2011(final)_tai co cau dau tu (tong hop)1 3 2 2" xfId="37212" xr:uid="{00000000-0005-0000-0000-000060910000}"/>
    <cellStyle name="T_Book1_bao cao phan bo KHDT 2011(final)_tai co cau dau tu (tong hop)1 3 2 2 2" xfId="37213" xr:uid="{00000000-0005-0000-0000-000061910000}"/>
    <cellStyle name="T_Book1_bao cao phan bo KHDT 2011(final)_tai co cau dau tu (tong hop)1 3 2 3" xfId="37214" xr:uid="{00000000-0005-0000-0000-000062910000}"/>
    <cellStyle name="T_Book1_bao cao phan bo KHDT 2011(final)_tai co cau dau tu (tong hop)1 3 3" xfId="37215" xr:uid="{00000000-0005-0000-0000-000063910000}"/>
    <cellStyle name="T_Book1_bao cao phan bo KHDT 2011(final)_tai co cau dau tu (tong hop)1 3 3 2" xfId="37216" xr:uid="{00000000-0005-0000-0000-000064910000}"/>
    <cellStyle name="T_Book1_bao cao phan bo KHDT 2011(final)_tai co cau dau tu (tong hop)1 3 4" xfId="37217" xr:uid="{00000000-0005-0000-0000-000065910000}"/>
    <cellStyle name="T_Book1_bao cao phan bo KHDT 2011(final)_tai co cau dau tu (tong hop)1 4" xfId="37218" xr:uid="{00000000-0005-0000-0000-000066910000}"/>
    <cellStyle name="T_Book1_bao cao phan bo KHDT 2011(final)_tai co cau dau tu (tong hop)1 4 2" xfId="37219" xr:uid="{00000000-0005-0000-0000-000067910000}"/>
    <cellStyle name="T_Book1_bao cao phan bo KHDT 2011(final)_tai co cau dau tu (tong hop)1 4 2 2" xfId="37220" xr:uid="{00000000-0005-0000-0000-000068910000}"/>
    <cellStyle name="T_Book1_bao cao phan bo KHDT 2011(final)_tai co cau dau tu (tong hop)1 4 3" xfId="37221" xr:uid="{00000000-0005-0000-0000-000069910000}"/>
    <cellStyle name="T_Book1_bao cao phan bo KHDT 2011(final)_tai co cau dau tu (tong hop)1 5" xfId="37222" xr:uid="{00000000-0005-0000-0000-00006A910000}"/>
    <cellStyle name="T_Book1_bao cao phan bo KHDT 2011(final)_tai co cau dau tu (tong hop)1 5 2" xfId="37223" xr:uid="{00000000-0005-0000-0000-00006B910000}"/>
    <cellStyle name="T_Book1_bao cao phan bo KHDT 2011(final)_tai co cau dau tu (tong hop)1 6" xfId="37224" xr:uid="{00000000-0005-0000-0000-00006C910000}"/>
    <cellStyle name="T_Book1_bao cao phan bo KHDT 2011(final)_tai co cau dau tu (tong hop)1 7" xfId="37225" xr:uid="{00000000-0005-0000-0000-00006D910000}"/>
    <cellStyle name="T_Book1_BC nhu cau von doi ung ODA nganh NN (BKH)" xfId="37226" xr:uid="{00000000-0005-0000-0000-00006E910000}"/>
    <cellStyle name="T_Book1_BC nhu cau von doi ung ODA nganh NN (BKH) 2" xfId="37227" xr:uid="{00000000-0005-0000-0000-00006F910000}"/>
    <cellStyle name="T_Book1_BC nhu cau von doi ung ODA nganh NN (BKH) 2 2" xfId="37228" xr:uid="{00000000-0005-0000-0000-000070910000}"/>
    <cellStyle name="T_Book1_BC nhu cau von doi ung ODA nganh NN (BKH) 2 2 2" xfId="37229" xr:uid="{00000000-0005-0000-0000-000071910000}"/>
    <cellStyle name="T_Book1_BC nhu cau von doi ung ODA nganh NN (BKH) 2 2 2 2" xfId="37230" xr:uid="{00000000-0005-0000-0000-000072910000}"/>
    <cellStyle name="T_Book1_BC nhu cau von doi ung ODA nganh NN (BKH) 2 2 3" xfId="37231" xr:uid="{00000000-0005-0000-0000-000073910000}"/>
    <cellStyle name="T_Book1_BC nhu cau von doi ung ODA nganh NN (BKH) 2 3" xfId="37232" xr:uid="{00000000-0005-0000-0000-000074910000}"/>
    <cellStyle name="T_Book1_BC nhu cau von doi ung ODA nganh NN (BKH) 2 3 2" xfId="37233" xr:uid="{00000000-0005-0000-0000-000075910000}"/>
    <cellStyle name="T_Book1_BC nhu cau von doi ung ODA nganh NN (BKH) 2 4" xfId="37234" xr:uid="{00000000-0005-0000-0000-000076910000}"/>
    <cellStyle name="T_Book1_BC nhu cau von doi ung ODA nganh NN (BKH) 3" xfId="37235" xr:uid="{00000000-0005-0000-0000-000077910000}"/>
    <cellStyle name="T_Book1_BC nhu cau von doi ung ODA nganh NN (BKH) 3 2" xfId="37236" xr:uid="{00000000-0005-0000-0000-000078910000}"/>
    <cellStyle name="T_Book1_BC nhu cau von doi ung ODA nganh NN (BKH) 3 2 2" xfId="37237" xr:uid="{00000000-0005-0000-0000-000079910000}"/>
    <cellStyle name="T_Book1_BC nhu cau von doi ung ODA nganh NN (BKH) 3 2 2 2" xfId="37238" xr:uid="{00000000-0005-0000-0000-00007A910000}"/>
    <cellStyle name="T_Book1_BC nhu cau von doi ung ODA nganh NN (BKH) 3 2 3" xfId="37239" xr:uid="{00000000-0005-0000-0000-00007B910000}"/>
    <cellStyle name="T_Book1_BC nhu cau von doi ung ODA nganh NN (BKH) 3 3" xfId="37240" xr:uid="{00000000-0005-0000-0000-00007C910000}"/>
    <cellStyle name="T_Book1_BC nhu cau von doi ung ODA nganh NN (BKH) 3 3 2" xfId="37241" xr:uid="{00000000-0005-0000-0000-00007D910000}"/>
    <cellStyle name="T_Book1_BC nhu cau von doi ung ODA nganh NN (BKH) 3 4" xfId="37242" xr:uid="{00000000-0005-0000-0000-00007E910000}"/>
    <cellStyle name="T_Book1_BC nhu cau von doi ung ODA nganh NN (BKH) 4" xfId="37243" xr:uid="{00000000-0005-0000-0000-00007F910000}"/>
    <cellStyle name="T_Book1_BC nhu cau von doi ung ODA nganh NN (BKH) 4 2" xfId="37244" xr:uid="{00000000-0005-0000-0000-000080910000}"/>
    <cellStyle name="T_Book1_BC nhu cau von doi ung ODA nganh NN (BKH) 4 2 2" xfId="37245" xr:uid="{00000000-0005-0000-0000-000081910000}"/>
    <cellStyle name="T_Book1_BC nhu cau von doi ung ODA nganh NN (BKH) 4 3" xfId="37246" xr:uid="{00000000-0005-0000-0000-000082910000}"/>
    <cellStyle name="T_Book1_BC nhu cau von doi ung ODA nganh NN (BKH) 5" xfId="37247" xr:uid="{00000000-0005-0000-0000-000083910000}"/>
    <cellStyle name="T_Book1_BC nhu cau von doi ung ODA nganh NN (BKH) 5 2" xfId="37248" xr:uid="{00000000-0005-0000-0000-000084910000}"/>
    <cellStyle name="T_Book1_BC nhu cau von doi ung ODA nganh NN (BKH) 6" xfId="37249" xr:uid="{00000000-0005-0000-0000-000085910000}"/>
    <cellStyle name="T_Book1_BC nhu cau von doi ung ODA nganh NN (BKH) 7" xfId="37250" xr:uid="{00000000-0005-0000-0000-000086910000}"/>
    <cellStyle name="T_Book1_BC nhu cau von doi ung ODA nganh NN (BKH)_05-12  KH trung han 2016-2020 - Liem Thinh edited" xfId="37251" xr:uid="{00000000-0005-0000-0000-000087910000}"/>
    <cellStyle name="T_Book1_BC nhu cau von doi ung ODA nganh NN (BKH)_05-12  KH trung han 2016-2020 - Liem Thinh edited 2" xfId="37252" xr:uid="{00000000-0005-0000-0000-000088910000}"/>
    <cellStyle name="T_Book1_BC nhu cau von doi ung ODA nganh NN (BKH)_05-12  KH trung han 2016-2020 - Liem Thinh edited 2 2" xfId="37253" xr:uid="{00000000-0005-0000-0000-000089910000}"/>
    <cellStyle name="T_Book1_BC nhu cau von doi ung ODA nganh NN (BKH)_05-12  KH trung han 2016-2020 - Liem Thinh edited 2 2 2" xfId="37254" xr:uid="{00000000-0005-0000-0000-00008A910000}"/>
    <cellStyle name="T_Book1_BC nhu cau von doi ung ODA nganh NN (BKH)_05-12  KH trung han 2016-2020 - Liem Thinh edited 2 2 2 2" xfId="37255" xr:uid="{00000000-0005-0000-0000-00008B910000}"/>
    <cellStyle name="T_Book1_BC nhu cau von doi ung ODA nganh NN (BKH)_05-12  KH trung han 2016-2020 - Liem Thinh edited 2 2 3" xfId="37256" xr:uid="{00000000-0005-0000-0000-00008C910000}"/>
    <cellStyle name="T_Book1_BC nhu cau von doi ung ODA nganh NN (BKH)_05-12  KH trung han 2016-2020 - Liem Thinh edited 2 3" xfId="37257" xr:uid="{00000000-0005-0000-0000-00008D910000}"/>
    <cellStyle name="T_Book1_BC nhu cau von doi ung ODA nganh NN (BKH)_05-12  KH trung han 2016-2020 - Liem Thinh edited 2 3 2" xfId="37258" xr:uid="{00000000-0005-0000-0000-00008E910000}"/>
    <cellStyle name="T_Book1_BC nhu cau von doi ung ODA nganh NN (BKH)_05-12  KH trung han 2016-2020 - Liem Thinh edited 2 4" xfId="37259" xr:uid="{00000000-0005-0000-0000-00008F910000}"/>
    <cellStyle name="T_Book1_BC nhu cau von doi ung ODA nganh NN (BKH)_05-12  KH trung han 2016-2020 - Liem Thinh edited 3" xfId="37260" xr:uid="{00000000-0005-0000-0000-000090910000}"/>
    <cellStyle name="T_Book1_BC nhu cau von doi ung ODA nganh NN (BKH)_05-12  KH trung han 2016-2020 - Liem Thinh edited 3 2" xfId="37261" xr:uid="{00000000-0005-0000-0000-000091910000}"/>
    <cellStyle name="T_Book1_BC nhu cau von doi ung ODA nganh NN (BKH)_05-12  KH trung han 2016-2020 - Liem Thinh edited 3 2 2" xfId="37262" xr:uid="{00000000-0005-0000-0000-000092910000}"/>
    <cellStyle name="T_Book1_BC nhu cau von doi ung ODA nganh NN (BKH)_05-12  KH trung han 2016-2020 - Liem Thinh edited 3 2 2 2" xfId="37263" xr:uid="{00000000-0005-0000-0000-000093910000}"/>
    <cellStyle name="T_Book1_BC nhu cau von doi ung ODA nganh NN (BKH)_05-12  KH trung han 2016-2020 - Liem Thinh edited 3 2 3" xfId="37264" xr:uid="{00000000-0005-0000-0000-000094910000}"/>
    <cellStyle name="T_Book1_BC nhu cau von doi ung ODA nganh NN (BKH)_05-12  KH trung han 2016-2020 - Liem Thinh edited 3 3" xfId="37265" xr:uid="{00000000-0005-0000-0000-000095910000}"/>
    <cellStyle name="T_Book1_BC nhu cau von doi ung ODA nganh NN (BKH)_05-12  KH trung han 2016-2020 - Liem Thinh edited 3 3 2" xfId="37266" xr:uid="{00000000-0005-0000-0000-000096910000}"/>
    <cellStyle name="T_Book1_BC nhu cau von doi ung ODA nganh NN (BKH)_05-12  KH trung han 2016-2020 - Liem Thinh edited 3 4" xfId="37267" xr:uid="{00000000-0005-0000-0000-000097910000}"/>
    <cellStyle name="T_Book1_BC nhu cau von doi ung ODA nganh NN (BKH)_05-12  KH trung han 2016-2020 - Liem Thinh edited 4" xfId="37268" xr:uid="{00000000-0005-0000-0000-000098910000}"/>
    <cellStyle name="T_Book1_BC nhu cau von doi ung ODA nganh NN (BKH)_05-12  KH trung han 2016-2020 - Liem Thinh edited 4 2" xfId="37269" xr:uid="{00000000-0005-0000-0000-000099910000}"/>
    <cellStyle name="T_Book1_BC nhu cau von doi ung ODA nganh NN (BKH)_05-12  KH trung han 2016-2020 - Liem Thinh edited 4 2 2" xfId="37270" xr:uid="{00000000-0005-0000-0000-00009A910000}"/>
    <cellStyle name="T_Book1_BC nhu cau von doi ung ODA nganh NN (BKH)_05-12  KH trung han 2016-2020 - Liem Thinh edited 4 3" xfId="37271" xr:uid="{00000000-0005-0000-0000-00009B910000}"/>
    <cellStyle name="T_Book1_BC nhu cau von doi ung ODA nganh NN (BKH)_05-12  KH trung han 2016-2020 - Liem Thinh edited 5" xfId="37272" xr:uid="{00000000-0005-0000-0000-00009C910000}"/>
    <cellStyle name="T_Book1_BC nhu cau von doi ung ODA nganh NN (BKH)_05-12  KH trung han 2016-2020 - Liem Thinh edited 5 2" xfId="37273" xr:uid="{00000000-0005-0000-0000-00009D910000}"/>
    <cellStyle name="T_Book1_BC nhu cau von doi ung ODA nganh NN (BKH)_05-12  KH trung han 2016-2020 - Liem Thinh edited 6" xfId="37274" xr:uid="{00000000-0005-0000-0000-00009E910000}"/>
    <cellStyle name="T_Book1_BC nhu cau von doi ung ODA nganh NN (BKH)_05-12  KH trung han 2016-2020 - Liem Thinh edited 7" xfId="37275" xr:uid="{00000000-0005-0000-0000-00009F910000}"/>
    <cellStyle name="T_Book1_BC nhu cau von doi ung ODA nganh NN (BKH)_Copy of 05-12  KH trung han 2016-2020 - Liem Thinh edited (1)" xfId="37276" xr:uid="{00000000-0005-0000-0000-0000A0910000}"/>
    <cellStyle name="T_Book1_BC nhu cau von doi ung ODA nganh NN (BKH)_Copy of 05-12  KH trung han 2016-2020 - Liem Thinh edited (1) 2" xfId="37277" xr:uid="{00000000-0005-0000-0000-0000A1910000}"/>
    <cellStyle name="T_Book1_BC nhu cau von doi ung ODA nganh NN (BKH)_Copy of 05-12  KH trung han 2016-2020 - Liem Thinh edited (1) 2 2" xfId="37278" xr:uid="{00000000-0005-0000-0000-0000A2910000}"/>
    <cellStyle name="T_Book1_BC nhu cau von doi ung ODA nganh NN (BKH)_Copy of 05-12  KH trung han 2016-2020 - Liem Thinh edited (1) 2 2 2" xfId="37279" xr:uid="{00000000-0005-0000-0000-0000A3910000}"/>
    <cellStyle name="T_Book1_BC nhu cau von doi ung ODA nganh NN (BKH)_Copy of 05-12  KH trung han 2016-2020 - Liem Thinh edited (1) 2 2 2 2" xfId="37280" xr:uid="{00000000-0005-0000-0000-0000A4910000}"/>
    <cellStyle name="T_Book1_BC nhu cau von doi ung ODA nganh NN (BKH)_Copy of 05-12  KH trung han 2016-2020 - Liem Thinh edited (1) 2 2 3" xfId="37281" xr:uid="{00000000-0005-0000-0000-0000A5910000}"/>
    <cellStyle name="T_Book1_BC nhu cau von doi ung ODA nganh NN (BKH)_Copy of 05-12  KH trung han 2016-2020 - Liem Thinh edited (1) 2 3" xfId="37282" xr:uid="{00000000-0005-0000-0000-0000A6910000}"/>
    <cellStyle name="T_Book1_BC nhu cau von doi ung ODA nganh NN (BKH)_Copy of 05-12  KH trung han 2016-2020 - Liem Thinh edited (1) 2 3 2" xfId="37283" xr:uid="{00000000-0005-0000-0000-0000A7910000}"/>
    <cellStyle name="T_Book1_BC nhu cau von doi ung ODA nganh NN (BKH)_Copy of 05-12  KH trung han 2016-2020 - Liem Thinh edited (1) 2 4" xfId="37284" xr:uid="{00000000-0005-0000-0000-0000A8910000}"/>
    <cellStyle name="T_Book1_BC nhu cau von doi ung ODA nganh NN (BKH)_Copy of 05-12  KH trung han 2016-2020 - Liem Thinh edited (1) 3" xfId="37285" xr:uid="{00000000-0005-0000-0000-0000A9910000}"/>
    <cellStyle name="T_Book1_BC nhu cau von doi ung ODA nganh NN (BKH)_Copy of 05-12  KH trung han 2016-2020 - Liem Thinh edited (1) 3 2" xfId="37286" xr:uid="{00000000-0005-0000-0000-0000AA910000}"/>
    <cellStyle name="T_Book1_BC nhu cau von doi ung ODA nganh NN (BKH)_Copy of 05-12  KH trung han 2016-2020 - Liem Thinh edited (1) 3 2 2" xfId="37287" xr:uid="{00000000-0005-0000-0000-0000AB910000}"/>
    <cellStyle name="T_Book1_BC nhu cau von doi ung ODA nganh NN (BKH)_Copy of 05-12  KH trung han 2016-2020 - Liem Thinh edited (1) 3 2 2 2" xfId="37288" xr:uid="{00000000-0005-0000-0000-0000AC910000}"/>
    <cellStyle name="T_Book1_BC nhu cau von doi ung ODA nganh NN (BKH)_Copy of 05-12  KH trung han 2016-2020 - Liem Thinh edited (1) 3 2 3" xfId="37289" xr:uid="{00000000-0005-0000-0000-0000AD910000}"/>
    <cellStyle name="T_Book1_BC nhu cau von doi ung ODA nganh NN (BKH)_Copy of 05-12  KH trung han 2016-2020 - Liem Thinh edited (1) 3 3" xfId="37290" xr:uid="{00000000-0005-0000-0000-0000AE910000}"/>
    <cellStyle name="T_Book1_BC nhu cau von doi ung ODA nganh NN (BKH)_Copy of 05-12  KH trung han 2016-2020 - Liem Thinh edited (1) 3 3 2" xfId="37291" xr:uid="{00000000-0005-0000-0000-0000AF910000}"/>
    <cellStyle name="T_Book1_BC nhu cau von doi ung ODA nganh NN (BKH)_Copy of 05-12  KH trung han 2016-2020 - Liem Thinh edited (1) 3 4" xfId="37292" xr:uid="{00000000-0005-0000-0000-0000B0910000}"/>
    <cellStyle name="T_Book1_BC nhu cau von doi ung ODA nganh NN (BKH)_Copy of 05-12  KH trung han 2016-2020 - Liem Thinh edited (1) 4" xfId="37293" xr:uid="{00000000-0005-0000-0000-0000B1910000}"/>
    <cellStyle name="T_Book1_BC nhu cau von doi ung ODA nganh NN (BKH)_Copy of 05-12  KH trung han 2016-2020 - Liem Thinh edited (1) 4 2" xfId="37294" xr:uid="{00000000-0005-0000-0000-0000B2910000}"/>
    <cellStyle name="T_Book1_BC nhu cau von doi ung ODA nganh NN (BKH)_Copy of 05-12  KH trung han 2016-2020 - Liem Thinh edited (1) 4 2 2" xfId="37295" xr:uid="{00000000-0005-0000-0000-0000B3910000}"/>
    <cellStyle name="T_Book1_BC nhu cau von doi ung ODA nganh NN (BKH)_Copy of 05-12  KH trung han 2016-2020 - Liem Thinh edited (1) 4 3" xfId="37296" xr:uid="{00000000-0005-0000-0000-0000B4910000}"/>
    <cellStyle name="T_Book1_BC nhu cau von doi ung ODA nganh NN (BKH)_Copy of 05-12  KH trung han 2016-2020 - Liem Thinh edited (1) 5" xfId="37297" xr:uid="{00000000-0005-0000-0000-0000B5910000}"/>
    <cellStyle name="T_Book1_BC nhu cau von doi ung ODA nganh NN (BKH)_Copy of 05-12  KH trung han 2016-2020 - Liem Thinh edited (1) 5 2" xfId="37298" xr:uid="{00000000-0005-0000-0000-0000B6910000}"/>
    <cellStyle name="T_Book1_BC nhu cau von doi ung ODA nganh NN (BKH)_Copy of 05-12  KH trung han 2016-2020 - Liem Thinh edited (1) 6" xfId="37299" xr:uid="{00000000-0005-0000-0000-0000B7910000}"/>
    <cellStyle name="T_Book1_BC nhu cau von doi ung ODA nganh NN (BKH)_Copy of 05-12  KH trung han 2016-2020 - Liem Thinh edited (1) 7" xfId="37300" xr:uid="{00000000-0005-0000-0000-0000B8910000}"/>
    <cellStyle name="T_Book1_BC NQ11-CP - chinh sua lai" xfId="37301" xr:uid="{00000000-0005-0000-0000-0000B9910000}"/>
    <cellStyle name="T_Book1_BC NQ11-CP - chinh sua lai 2" xfId="37302" xr:uid="{00000000-0005-0000-0000-0000BA910000}"/>
    <cellStyle name="T_Book1_BC NQ11-CP - chinh sua lai 2 2" xfId="37303" xr:uid="{00000000-0005-0000-0000-0000BB910000}"/>
    <cellStyle name="T_Book1_BC NQ11-CP - chinh sua lai 2 2 2" xfId="37304" xr:uid="{00000000-0005-0000-0000-0000BC910000}"/>
    <cellStyle name="T_Book1_BC NQ11-CP - chinh sua lai 2 2 2 2" xfId="37305" xr:uid="{00000000-0005-0000-0000-0000BD910000}"/>
    <cellStyle name="T_Book1_BC NQ11-CP - chinh sua lai 2 2 2 2 2" xfId="37306" xr:uid="{00000000-0005-0000-0000-0000BE910000}"/>
    <cellStyle name="T_Book1_BC NQ11-CP - chinh sua lai 2 2 2 3" xfId="37307" xr:uid="{00000000-0005-0000-0000-0000BF910000}"/>
    <cellStyle name="T_Book1_BC NQ11-CP - chinh sua lai 2 2 3" xfId="37308" xr:uid="{00000000-0005-0000-0000-0000C0910000}"/>
    <cellStyle name="T_Book1_BC NQ11-CP - chinh sua lai 2 2 3 2" xfId="37309" xr:uid="{00000000-0005-0000-0000-0000C1910000}"/>
    <cellStyle name="T_Book1_BC NQ11-CP - chinh sua lai 2 2 4" xfId="37310" xr:uid="{00000000-0005-0000-0000-0000C2910000}"/>
    <cellStyle name="T_Book1_BC NQ11-CP - chinh sua lai 2 3" xfId="37311" xr:uid="{00000000-0005-0000-0000-0000C3910000}"/>
    <cellStyle name="T_Book1_BC NQ11-CP - chinh sua lai 2 3 2" xfId="37312" xr:uid="{00000000-0005-0000-0000-0000C4910000}"/>
    <cellStyle name="T_Book1_BC NQ11-CP - chinh sua lai 2 3 2 2" xfId="37313" xr:uid="{00000000-0005-0000-0000-0000C5910000}"/>
    <cellStyle name="T_Book1_BC NQ11-CP - chinh sua lai 2 3 2 2 2" xfId="37314" xr:uid="{00000000-0005-0000-0000-0000C6910000}"/>
    <cellStyle name="T_Book1_BC NQ11-CP - chinh sua lai 2 3 2 3" xfId="37315" xr:uid="{00000000-0005-0000-0000-0000C7910000}"/>
    <cellStyle name="T_Book1_BC NQ11-CP - chinh sua lai 2 3 3" xfId="37316" xr:uid="{00000000-0005-0000-0000-0000C8910000}"/>
    <cellStyle name="T_Book1_BC NQ11-CP - chinh sua lai 2 3 3 2" xfId="37317" xr:uid="{00000000-0005-0000-0000-0000C9910000}"/>
    <cellStyle name="T_Book1_BC NQ11-CP - chinh sua lai 2 3 4" xfId="37318" xr:uid="{00000000-0005-0000-0000-0000CA910000}"/>
    <cellStyle name="T_Book1_BC NQ11-CP - chinh sua lai 2 4" xfId="37319" xr:uid="{00000000-0005-0000-0000-0000CB910000}"/>
    <cellStyle name="T_Book1_BC NQ11-CP - chinh sua lai 2 4 2" xfId="37320" xr:uid="{00000000-0005-0000-0000-0000CC910000}"/>
    <cellStyle name="T_Book1_BC NQ11-CP - chinh sua lai 2 4 2 2" xfId="37321" xr:uid="{00000000-0005-0000-0000-0000CD910000}"/>
    <cellStyle name="T_Book1_BC NQ11-CP - chinh sua lai 2 4 3" xfId="37322" xr:uid="{00000000-0005-0000-0000-0000CE910000}"/>
    <cellStyle name="T_Book1_BC NQ11-CP - chinh sua lai 2 5" xfId="37323" xr:uid="{00000000-0005-0000-0000-0000CF910000}"/>
    <cellStyle name="T_Book1_BC NQ11-CP - chinh sua lai 2 5 2" xfId="37324" xr:uid="{00000000-0005-0000-0000-0000D0910000}"/>
    <cellStyle name="T_Book1_BC NQ11-CP - chinh sua lai 2 6" xfId="37325" xr:uid="{00000000-0005-0000-0000-0000D1910000}"/>
    <cellStyle name="T_Book1_BC NQ11-CP - chinh sua lai 2 7" xfId="37326" xr:uid="{00000000-0005-0000-0000-0000D2910000}"/>
    <cellStyle name="T_Book1_BC NQ11-CP - chinh sua lai 3" xfId="37327" xr:uid="{00000000-0005-0000-0000-0000D3910000}"/>
    <cellStyle name="T_Book1_BC NQ11-CP - chinh sua lai 3 2" xfId="37328" xr:uid="{00000000-0005-0000-0000-0000D4910000}"/>
    <cellStyle name="T_Book1_BC NQ11-CP - chinh sua lai 3 2 2" xfId="37329" xr:uid="{00000000-0005-0000-0000-0000D5910000}"/>
    <cellStyle name="T_Book1_BC NQ11-CP - chinh sua lai 3 2 2 2" xfId="37330" xr:uid="{00000000-0005-0000-0000-0000D6910000}"/>
    <cellStyle name="T_Book1_BC NQ11-CP - chinh sua lai 3 2 3" xfId="37331" xr:uid="{00000000-0005-0000-0000-0000D7910000}"/>
    <cellStyle name="T_Book1_BC NQ11-CP - chinh sua lai 3 3" xfId="37332" xr:uid="{00000000-0005-0000-0000-0000D8910000}"/>
    <cellStyle name="T_Book1_BC NQ11-CP - chinh sua lai 3 3 2" xfId="37333" xr:uid="{00000000-0005-0000-0000-0000D9910000}"/>
    <cellStyle name="T_Book1_BC NQ11-CP - chinh sua lai 3 4" xfId="37334" xr:uid="{00000000-0005-0000-0000-0000DA910000}"/>
    <cellStyle name="T_Book1_BC NQ11-CP - chinh sua lai 4" xfId="37335" xr:uid="{00000000-0005-0000-0000-0000DB910000}"/>
    <cellStyle name="T_Book1_BC NQ11-CP - chinh sua lai 4 2" xfId="37336" xr:uid="{00000000-0005-0000-0000-0000DC910000}"/>
    <cellStyle name="T_Book1_BC NQ11-CP - chinh sua lai 4 2 2" xfId="37337" xr:uid="{00000000-0005-0000-0000-0000DD910000}"/>
    <cellStyle name="T_Book1_BC NQ11-CP - chinh sua lai 4 2 2 2" xfId="37338" xr:uid="{00000000-0005-0000-0000-0000DE910000}"/>
    <cellStyle name="T_Book1_BC NQ11-CP - chinh sua lai 4 2 3" xfId="37339" xr:uid="{00000000-0005-0000-0000-0000DF910000}"/>
    <cellStyle name="T_Book1_BC NQ11-CP - chinh sua lai 4 3" xfId="37340" xr:uid="{00000000-0005-0000-0000-0000E0910000}"/>
    <cellStyle name="T_Book1_BC NQ11-CP - chinh sua lai 4 3 2" xfId="37341" xr:uid="{00000000-0005-0000-0000-0000E1910000}"/>
    <cellStyle name="T_Book1_BC NQ11-CP - chinh sua lai 4 4" xfId="37342" xr:uid="{00000000-0005-0000-0000-0000E2910000}"/>
    <cellStyle name="T_Book1_BC NQ11-CP - chinh sua lai 5" xfId="37343" xr:uid="{00000000-0005-0000-0000-0000E3910000}"/>
    <cellStyle name="T_Book1_BC NQ11-CP - chinh sua lai 5 2" xfId="37344" xr:uid="{00000000-0005-0000-0000-0000E4910000}"/>
    <cellStyle name="T_Book1_BC NQ11-CP - chinh sua lai 5 2 2" xfId="37345" xr:uid="{00000000-0005-0000-0000-0000E5910000}"/>
    <cellStyle name="T_Book1_BC NQ11-CP - chinh sua lai 5 3" xfId="37346" xr:uid="{00000000-0005-0000-0000-0000E6910000}"/>
    <cellStyle name="T_Book1_BC NQ11-CP - chinh sua lai 6" xfId="37347" xr:uid="{00000000-0005-0000-0000-0000E7910000}"/>
    <cellStyle name="T_Book1_BC NQ11-CP - chinh sua lai 6 2" xfId="37348" xr:uid="{00000000-0005-0000-0000-0000E8910000}"/>
    <cellStyle name="T_Book1_BC NQ11-CP - chinh sua lai 7" xfId="37349" xr:uid="{00000000-0005-0000-0000-0000E9910000}"/>
    <cellStyle name="T_Book1_BC NQ11-CP - chinh sua lai 8" xfId="37350" xr:uid="{00000000-0005-0000-0000-0000EA910000}"/>
    <cellStyle name="T_Book1_BC NQ11-CP-Quynh sau bieu so3" xfId="37351" xr:uid="{00000000-0005-0000-0000-0000EB910000}"/>
    <cellStyle name="T_Book1_BC NQ11-CP-Quynh sau bieu so3 2" xfId="37352" xr:uid="{00000000-0005-0000-0000-0000EC910000}"/>
    <cellStyle name="T_Book1_BC NQ11-CP-Quynh sau bieu so3 2 2" xfId="37353" xr:uid="{00000000-0005-0000-0000-0000ED910000}"/>
    <cellStyle name="T_Book1_BC NQ11-CP-Quynh sau bieu so3 2 2 2" xfId="37354" xr:uid="{00000000-0005-0000-0000-0000EE910000}"/>
    <cellStyle name="T_Book1_BC NQ11-CP-Quynh sau bieu so3 2 2 2 2" xfId="37355" xr:uid="{00000000-0005-0000-0000-0000EF910000}"/>
    <cellStyle name="T_Book1_BC NQ11-CP-Quynh sau bieu so3 2 2 2 2 2" xfId="37356" xr:uid="{00000000-0005-0000-0000-0000F0910000}"/>
    <cellStyle name="T_Book1_BC NQ11-CP-Quynh sau bieu so3 2 2 2 3" xfId="37357" xr:uid="{00000000-0005-0000-0000-0000F1910000}"/>
    <cellStyle name="T_Book1_BC NQ11-CP-Quynh sau bieu so3 2 2 3" xfId="37358" xr:uid="{00000000-0005-0000-0000-0000F2910000}"/>
    <cellStyle name="T_Book1_BC NQ11-CP-Quynh sau bieu so3 2 2 3 2" xfId="37359" xr:uid="{00000000-0005-0000-0000-0000F3910000}"/>
    <cellStyle name="T_Book1_BC NQ11-CP-Quynh sau bieu so3 2 2 4" xfId="37360" xr:uid="{00000000-0005-0000-0000-0000F4910000}"/>
    <cellStyle name="T_Book1_BC NQ11-CP-Quynh sau bieu so3 2 3" xfId="37361" xr:uid="{00000000-0005-0000-0000-0000F5910000}"/>
    <cellStyle name="T_Book1_BC NQ11-CP-Quynh sau bieu so3 2 3 2" xfId="37362" xr:uid="{00000000-0005-0000-0000-0000F6910000}"/>
    <cellStyle name="T_Book1_BC NQ11-CP-Quynh sau bieu so3 2 3 2 2" xfId="37363" xr:uid="{00000000-0005-0000-0000-0000F7910000}"/>
    <cellStyle name="T_Book1_BC NQ11-CP-Quynh sau bieu so3 2 3 2 2 2" xfId="37364" xr:uid="{00000000-0005-0000-0000-0000F8910000}"/>
    <cellStyle name="T_Book1_BC NQ11-CP-Quynh sau bieu so3 2 3 2 3" xfId="37365" xr:uid="{00000000-0005-0000-0000-0000F9910000}"/>
    <cellStyle name="T_Book1_BC NQ11-CP-Quynh sau bieu so3 2 3 3" xfId="37366" xr:uid="{00000000-0005-0000-0000-0000FA910000}"/>
    <cellStyle name="T_Book1_BC NQ11-CP-Quynh sau bieu so3 2 3 3 2" xfId="37367" xr:uid="{00000000-0005-0000-0000-0000FB910000}"/>
    <cellStyle name="T_Book1_BC NQ11-CP-Quynh sau bieu so3 2 3 4" xfId="37368" xr:uid="{00000000-0005-0000-0000-0000FC910000}"/>
    <cellStyle name="T_Book1_BC NQ11-CP-Quynh sau bieu so3 2 4" xfId="37369" xr:uid="{00000000-0005-0000-0000-0000FD910000}"/>
    <cellStyle name="T_Book1_BC NQ11-CP-Quynh sau bieu so3 2 4 2" xfId="37370" xr:uid="{00000000-0005-0000-0000-0000FE910000}"/>
    <cellStyle name="T_Book1_BC NQ11-CP-Quynh sau bieu so3 2 4 2 2" xfId="37371" xr:uid="{00000000-0005-0000-0000-0000FF910000}"/>
    <cellStyle name="T_Book1_BC NQ11-CP-Quynh sau bieu so3 2 4 3" xfId="37372" xr:uid="{00000000-0005-0000-0000-000000920000}"/>
    <cellStyle name="T_Book1_BC NQ11-CP-Quynh sau bieu so3 2 5" xfId="37373" xr:uid="{00000000-0005-0000-0000-000001920000}"/>
    <cellStyle name="T_Book1_BC NQ11-CP-Quynh sau bieu so3 2 5 2" xfId="37374" xr:uid="{00000000-0005-0000-0000-000002920000}"/>
    <cellStyle name="T_Book1_BC NQ11-CP-Quynh sau bieu so3 2 6" xfId="37375" xr:uid="{00000000-0005-0000-0000-000003920000}"/>
    <cellStyle name="T_Book1_BC NQ11-CP-Quynh sau bieu so3 2 7" xfId="37376" xr:uid="{00000000-0005-0000-0000-000004920000}"/>
    <cellStyle name="T_Book1_BC NQ11-CP-Quynh sau bieu so3 3" xfId="37377" xr:uid="{00000000-0005-0000-0000-000005920000}"/>
    <cellStyle name="T_Book1_BC NQ11-CP-Quynh sau bieu so3 3 2" xfId="37378" xr:uid="{00000000-0005-0000-0000-000006920000}"/>
    <cellStyle name="T_Book1_BC NQ11-CP-Quynh sau bieu so3 3 2 2" xfId="37379" xr:uid="{00000000-0005-0000-0000-000007920000}"/>
    <cellStyle name="T_Book1_BC NQ11-CP-Quynh sau bieu so3 3 2 2 2" xfId="37380" xr:uid="{00000000-0005-0000-0000-000008920000}"/>
    <cellStyle name="T_Book1_BC NQ11-CP-Quynh sau bieu so3 3 2 3" xfId="37381" xr:uid="{00000000-0005-0000-0000-000009920000}"/>
    <cellStyle name="T_Book1_BC NQ11-CP-Quynh sau bieu so3 3 3" xfId="37382" xr:uid="{00000000-0005-0000-0000-00000A920000}"/>
    <cellStyle name="T_Book1_BC NQ11-CP-Quynh sau bieu so3 3 3 2" xfId="37383" xr:uid="{00000000-0005-0000-0000-00000B920000}"/>
    <cellStyle name="T_Book1_BC NQ11-CP-Quynh sau bieu so3 3 4" xfId="37384" xr:uid="{00000000-0005-0000-0000-00000C920000}"/>
    <cellStyle name="T_Book1_BC NQ11-CP-Quynh sau bieu so3 4" xfId="37385" xr:uid="{00000000-0005-0000-0000-00000D920000}"/>
    <cellStyle name="T_Book1_BC NQ11-CP-Quynh sau bieu so3 4 2" xfId="37386" xr:uid="{00000000-0005-0000-0000-00000E920000}"/>
    <cellStyle name="T_Book1_BC NQ11-CP-Quynh sau bieu so3 4 2 2" xfId="37387" xr:uid="{00000000-0005-0000-0000-00000F920000}"/>
    <cellStyle name="T_Book1_BC NQ11-CP-Quynh sau bieu so3 4 2 2 2" xfId="37388" xr:uid="{00000000-0005-0000-0000-000010920000}"/>
    <cellStyle name="T_Book1_BC NQ11-CP-Quynh sau bieu so3 4 2 3" xfId="37389" xr:uid="{00000000-0005-0000-0000-000011920000}"/>
    <cellStyle name="T_Book1_BC NQ11-CP-Quynh sau bieu so3 4 3" xfId="37390" xr:uid="{00000000-0005-0000-0000-000012920000}"/>
    <cellStyle name="T_Book1_BC NQ11-CP-Quynh sau bieu so3 4 3 2" xfId="37391" xr:uid="{00000000-0005-0000-0000-000013920000}"/>
    <cellStyle name="T_Book1_BC NQ11-CP-Quynh sau bieu so3 4 4" xfId="37392" xr:uid="{00000000-0005-0000-0000-000014920000}"/>
    <cellStyle name="T_Book1_BC NQ11-CP-Quynh sau bieu so3 5" xfId="37393" xr:uid="{00000000-0005-0000-0000-000015920000}"/>
    <cellStyle name="T_Book1_BC NQ11-CP-Quynh sau bieu so3 5 2" xfId="37394" xr:uid="{00000000-0005-0000-0000-000016920000}"/>
    <cellStyle name="T_Book1_BC NQ11-CP-Quynh sau bieu so3 5 2 2" xfId="37395" xr:uid="{00000000-0005-0000-0000-000017920000}"/>
    <cellStyle name="T_Book1_BC NQ11-CP-Quynh sau bieu so3 5 3" xfId="37396" xr:uid="{00000000-0005-0000-0000-000018920000}"/>
    <cellStyle name="T_Book1_BC NQ11-CP-Quynh sau bieu so3 6" xfId="37397" xr:uid="{00000000-0005-0000-0000-000019920000}"/>
    <cellStyle name="T_Book1_BC NQ11-CP-Quynh sau bieu so3 6 2" xfId="37398" xr:uid="{00000000-0005-0000-0000-00001A920000}"/>
    <cellStyle name="T_Book1_BC NQ11-CP-Quynh sau bieu so3 7" xfId="37399" xr:uid="{00000000-0005-0000-0000-00001B920000}"/>
    <cellStyle name="T_Book1_BC NQ11-CP-Quynh sau bieu so3 8" xfId="37400" xr:uid="{00000000-0005-0000-0000-00001C920000}"/>
    <cellStyle name="T_Book1_BC Tai co cau (bieu TH)" xfId="37401" xr:uid="{00000000-0005-0000-0000-00001D920000}"/>
    <cellStyle name="T_Book1_BC Tai co cau (bieu TH) 2" xfId="37402" xr:uid="{00000000-0005-0000-0000-00001E920000}"/>
    <cellStyle name="T_Book1_BC Tai co cau (bieu TH) 2 2" xfId="37403" xr:uid="{00000000-0005-0000-0000-00001F920000}"/>
    <cellStyle name="T_Book1_BC Tai co cau (bieu TH) 2 2 2" xfId="37404" xr:uid="{00000000-0005-0000-0000-000020920000}"/>
    <cellStyle name="T_Book1_BC Tai co cau (bieu TH) 2 2 2 2" xfId="37405" xr:uid="{00000000-0005-0000-0000-000021920000}"/>
    <cellStyle name="T_Book1_BC Tai co cau (bieu TH) 2 2 3" xfId="37406" xr:uid="{00000000-0005-0000-0000-000022920000}"/>
    <cellStyle name="T_Book1_BC Tai co cau (bieu TH) 2 3" xfId="37407" xr:uid="{00000000-0005-0000-0000-000023920000}"/>
    <cellStyle name="T_Book1_BC Tai co cau (bieu TH) 2 3 2" xfId="37408" xr:uid="{00000000-0005-0000-0000-000024920000}"/>
    <cellStyle name="T_Book1_BC Tai co cau (bieu TH) 2 4" xfId="37409" xr:uid="{00000000-0005-0000-0000-000025920000}"/>
    <cellStyle name="T_Book1_BC Tai co cau (bieu TH) 3" xfId="37410" xr:uid="{00000000-0005-0000-0000-000026920000}"/>
    <cellStyle name="T_Book1_BC Tai co cau (bieu TH) 3 2" xfId="37411" xr:uid="{00000000-0005-0000-0000-000027920000}"/>
    <cellStyle name="T_Book1_BC Tai co cau (bieu TH) 3 2 2" xfId="37412" xr:uid="{00000000-0005-0000-0000-000028920000}"/>
    <cellStyle name="T_Book1_BC Tai co cau (bieu TH) 3 2 2 2" xfId="37413" xr:uid="{00000000-0005-0000-0000-000029920000}"/>
    <cellStyle name="T_Book1_BC Tai co cau (bieu TH) 3 2 3" xfId="37414" xr:uid="{00000000-0005-0000-0000-00002A920000}"/>
    <cellStyle name="T_Book1_BC Tai co cau (bieu TH) 3 3" xfId="37415" xr:uid="{00000000-0005-0000-0000-00002B920000}"/>
    <cellStyle name="T_Book1_BC Tai co cau (bieu TH) 3 3 2" xfId="37416" xr:uid="{00000000-0005-0000-0000-00002C920000}"/>
    <cellStyle name="T_Book1_BC Tai co cau (bieu TH) 3 4" xfId="37417" xr:uid="{00000000-0005-0000-0000-00002D920000}"/>
    <cellStyle name="T_Book1_BC Tai co cau (bieu TH) 4" xfId="37418" xr:uid="{00000000-0005-0000-0000-00002E920000}"/>
    <cellStyle name="T_Book1_BC Tai co cau (bieu TH) 4 2" xfId="37419" xr:uid="{00000000-0005-0000-0000-00002F920000}"/>
    <cellStyle name="T_Book1_BC Tai co cau (bieu TH) 4 2 2" xfId="37420" xr:uid="{00000000-0005-0000-0000-000030920000}"/>
    <cellStyle name="T_Book1_BC Tai co cau (bieu TH) 4 3" xfId="37421" xr:uid="{00000000-0005-0000-0000-000031920000}"/>
    <cellStyle name="T_Book1_BC Tai co cau (bieu TH) 5" xfId="37422" xr:uid="{00000000-0005-0000-0000-000032920000}"/>
    <cellStyle name="T_Book1_BC Tai co cau (bieu TH) 5 2" xfId="37423" xr:uid="{00000000-0005-0000-0000-000033920000}"/>
    <cellStyle name="T_Book1_BC Tai co cau (bieu TH) 6" xfId="37424" xr:uid="{00000000-0005-0000-0000-000034920000}"/>
    <cellStyle name="T_Book1_BC Tai co cau (bieu TH) 7" xfId="37425" xr:uid="{00000000-0005-0000-0000-000035920000}"/>
    <cellStyle name="T_Book1_BC Tai co cau (bieu TH)_05-12  KH trung han 2016-2020 - Liem Thinh edited" xfId="37426" xr:uid="{00000000-0005-0000-0000-000036920000}"/>
    <cellStyle name="T_Book1_BC Tai co cau (bieu TH)_05-12  KH trung han 2016-2020 - Liem Thinh edited 2" xfId="37427" xr:uid="{00000000-0005-0000-0000-000037920000}"/>
    <cellStyle name="T_Book1_BC Tai co cau (bieu TH)_05-12  KH trung han 2016-2020 - Liem Thinh edited 2 2" xfId="37428" xr:uid="{00000000-0005-0000-0000-000038920000}"/>
    <cellStyle name="T_Book1_BC Tai co cau (bieu TH)_05-12  KH trung han 2016-2020 - Liem Thinh edited 2 2 2" xfId="37429" xr:uid="{00000000-0005-0000-0000-000039920000}"/>
    <cellStyle name="T_Book1_BC Tai co cau (bieu TH)_05-12  KH trung han 2016-2020 - Liem Thinh edited 2 2 2 2" xfId="37430" xr:uid="{00000000-0005-0000-0000-00003A920000}"/>
    <cellStyle name="T_Book1_BC Tai co cau (bieu TH)_05-12  KH trung han 2016-2020 - Liem Thinh edited 2 2 3" xfId="37431" xr:uid="{00000000-0005-0000-0000-00003B920000}"/>
    <cellStyle name="T_Book1_BC Tai co cau (bieu TH)_05-12  KH trung han 2016-2020 - Liem Thinh edited 2 3" xfId="37432" xr:uid="{00000000-0005-0000-0000-00003C920000}"/>
    <cellStyle name="T_Book1_BC Tai co cau (bieu TH)_05-12  KH trung han 2016-2020 - Liem Thinh edited 2 3 2" xfId="37433" xr:uid="{00000000-0005-0000-0000-00003D920000}"/>
    <cellStyle name="T_Book1_BC Tai co cau (bieu TH)_05-12  KH trung han 2016-2020 - Liem Thinh edited 2 4" xfId="37434" xr:uid="{00000000-0005-0000-0000-00003E920000}"/>
    <cellStyle name="T_Book1_BC Tai co cau (bieu TH)_05-12  KH trung han 2016-2020 - Liem Thinh edited 3" xfId="37435" xr:uid="{00000000-0005-0000-0000-00003F920000}"/>
    <cellStyle name="T_Book1_BC Tai co cau (bieu TH)_05-12  KH trung han 2016-2020 - Liem Thinh edited 3 2" xfId="37436" xr:uid="{00000000-0005-0000-0000-000040920000}"/>
    <cellStyle name="T_Book1_BC Tai co cau (bieu TH)_05-12  KH trung han 2016-2020 - Liem Thinh edited 3 2 2" xfId="37437" xr:uid="{00000000-0005-0000-0000-000041920000}"/>
    <cellStyle name="T_Book1_BC Tai co cau (bieu TH)_05-12  KH trung han 2016-2020 - Liem Thinh edited 3 2 2 2" xfId="37438" xr:uid="{00000000-0005-0000-0000-000042920000}"/>
    <cellStyle name="T_Book1_BC Tai co cau (bieu TH)_05-12  KH trung han 2016-2020 - Liem Thinh edited 3 2 3" xfId="37439" xr:uid="{00000000-0005-0000-0000-000043920000}"/>
    <cellStyle name="T_Book1_BC Tai co cau (bieu TH)_05-12  KH trung han 2016-2020 - Liem Thinh edited 3 3" xfId="37440" xr:uid="{00000000-0005-0000-0000-000044920000}"/>
    <cellStyle name="T_Book1_BC Tai co cau (bieu TH)_05-12  KH trung han 2016-2020 - Liem Thinh edited 3 3 2" xfId="37441" xr:uid="{00000000-0005-0000-0000-000045920000}"/>
    <cellStyle name="T_Book1_BC Tai co cau (bieu TH)_05-12  KH trung han 2016-2020 - Liem Thinh edited 3 4" xfId="37442" xr:uid="{00000000-0005-0000-0000-000046920000}"/>
    <cellStyle name="T_Book1_BC Tai co cau (bieu TH)_05-12  KH trung han 2016-2020 - Liem Thinh edited 4" xfId="37443" xr:uid="{00000000-0005-0000-0000-000047920000}"/>
    <cellStyle name="T_Book1_BC Tai co cau (bieu TH)_05-12  KH trung han 2016-2020 - Liem Thinh edited 4 2" xfId="37444" xr:uid="{00000000-0005-0000-0000-000048920000}"/>
    <cellStyle name="T_Book1_BC Tai co cau (bieu TH)_05-12  KH trung han 2016-2020 - Liem Thinh edited 4 2 2" xfId="37445" xr:uid="{00000000-0005-0000-0000-000049920000}"/>
    <cellStyle name="T_Book1_BC Tai co cau (bieu TH)_05-12  KH trung han 2016-2020 - Liem Thinh edited 4 3" xfId="37446" xr:uid="{00000000-0005-0000-0000-00004A920000}"/>
    <cellStyle name="T_Book1_BC Tai co cau (bieu TH)_05-12  KH trung han 2016-2020 - Liem Thinh edited 5" xfId="37447" xr:uid="{00000000-0005-0000-0000-00004B920000}"/>
    <cellStyle name="T_Book1_BC Tai co cau (bieu TH)_05-12  KH trung han 2016-2020 - Liem Thinh edited 5 2" xfId="37448" xr:uid="{00000000-0005-0000-0000-00004C920000}"/>
    <cellStyle name="T_Book1_BC Tai co cau (bieu TH)_05-12  KH trung han 2016-2020 - Liem Thinh edited 6" xfId="37449" xr:uid="{00000000-0005-0000-0000-00004D920000}"/>
    <cellStyle name="T_Book1_BC Tai co cau (bieu TH)_05-12  KH trung han 2016-2020 - Liem Thinh edited 7" xfId="37450" xr:uid="{00000000-0005-0000-0000-00004E920000}"/>
    <cellStyle name="T_Book1_BC Tai co cau (bieu TH)_Copy of 05-12  KH trung han 2016-2020 - Liem Thinh edited (1)" xfId="37451" xr:uid="{00000000-0005-0000-0000-00004F920000}"/>
    <cellStyle name="T_Book1_BC Tai co cau (bieu TH)_Copy of 05-12  KH trung han 2016-2020 - Liem Thinh edited (1) 2" xfId="37452" xr:uid="{00000000-0005-0000-0000-000050920000}"/>
    <cellStyle name="T_Book1_BC Tai co cau (bieu TH)_Copy of 05-12  KH trung han 2016-2020 - Liem Thinh edited (1) 2 2" xfId="37453" xr:uid="{00000000-0005-0000-0000-000051920000}"/>
    <cellStyle name="T_Book1_BC Tai co cau (bieu TH)_Copy of 05-12  KH trung han 2016-2020 - Liem Thinh edited (1) 2 2 2" xfId="37454" xr:uid="{00000000-0005-0000-0000-000052920000}"/>
    <cellStyle name="T_Book1_BC Tai co cau (bieu TH)_Copy of 05-12  KH trung han 2016-2020 - Liem Thinh edited (1) 2 2 2 2" xfId="37455" xr:uid="{00000000-0005-0000-0000-000053920000}"/>
    <cellStyle name="T_Book1_BC Tai co cau (bieu TH)_Copy of 05-12  KH trung han 2016-2020 - Liem Thinh edited (1) 2 2 3" xfId="37456" xr:uid="{00000000-0005-0000-0000-000054920000}"/>
    <cellStyle name="T_Book1_BC Tai co cau (bieu TH)_Copy of 05-12  KH trung han 2016-2020 - Liem Thinh edited (1) 2 3" xfId="37457" xr:uid="{00000000-0005-0000-0000-000055920000}"/>
    <cellStyle name="T_Book1_BC Tai co cau (bieu TH)_Copy of 05-12  KH trung han 2016-2020 - Liem Thinh edited (1) 2 3 2" xfId="37458" xr:uid="{00000000-0005-0000-0000-000056920000}"/>
    <cellStyle name="T_Book1_BC Tai co cau (bieu TH)_Copy of 05-12  KH trung han 2016-2020 - Liem Thinh edited (1) 2 4" xfId="37459" xr:uid="{00000000-0005-0000-0000-000057920000}"/>
    <cellStyle name="T_Book1_BC Tai co cau (bieu TH)_Copy of 05-12  KH trung han 2016-2020 - Liem Thinh edited (1) 3" xfId="37460" xr:uid="{00000000-0005-0000-0000-000058920000}"/>
    <cellStyle name="T_Book1_BC Tai co cau (bieu TH)_Copy of 05-12  KH trung han 2016-2020 - Liem Thinh edited (1) 3 2" xfId="37461" xr:uid="{00000000-0005-0000-0000-000059920000}"/>
    <cellStyle name="T_Book1_BC Tai co cau (bieu TH)_Copy of 05-12  KH trung han 2016-2020 - Liem Thinh edited (1) 3 2 2" xfId="37462" xr:uid="{00000000-0005-0000-0000-00005A920000}"/>
    <cellStyle name="T_Book1_BC Tai co cau (bieu TH)_Copy of 05-12  KH trung han 2016-2020 - Liem Thinh edited (1) 3 2 2 2" xfId="37463" xr:uid="{00000000-0005-0000-0000-00005B920000}"/>
    <cellStyle name="T_Book1_BC Tai co cau (bieu TH)_Copy of 05-12  KH trung han 2016-2020 - Liem Thinh edited (1) 3 2 3" xfId="37464" xr:uid="{00000000-0005-0000-0000-00005C920000}"/>
    <cellStyle name="T_Book1_BC Tai co cau (bieu TH)_Copy of 05-12  KH trung han 2016-2020 - Liem Thinh edited (1) 3 3" xfId="37465" xr:uid="{00000000-0005-0000-0000-00005D920000}"/>
    <cellStyle name="T_Book1_BC Tai co cau (bieu TH)_Copy of 05-12  KH trung han 2016-2020 - Liem Thinh edited (1) 3 3 2" xfId="37466" xr:uid="{00000000-0005-0000-0000-00005E920000}"/>
    <cellStyle name="T_Book1_BC Tai co cau (bieu TH)_Copy of 05-12  KH trung han 2016-2020 - Liem Thinh edited (1) 3 4" xfId="37467" xr:uid="{00000000-0005-0000-0000-00005F920000}"/>
    <cellStyle name="T_Book1_BC Tai co cau (bieu TH)_Copy of 05-12  KH trung han 2016-2020 - Liem Thinh edited (1) 4" xfId="37468" xr:uid="{00000000-0005-0000-0000-000060920000}"/>
    <cellStyle name="T_Book1_BC Tai co cau (bieu TH)_Copy of 05-12  KH trung han 2016-2020 - Liem Thinh edited (1) 4 2" xfId="37469" xr:uid="{00000000-0005-0000-0000-000061920000}"/>
    <cellStyle name="T_Book1_BC Tai co cau (bieu TH)_Copy of 05-12  KH trung han 2016-2020 - Liem Thinh edited (1) 4 2 2" xfId="37470" xr:uid="{00000000-0005-0000-0000-000062920000}"/>
    <cellStyle name="T_Book1_BC Tai co cau (bieu TH)_Copy of 05-12  KH trung han 2016-2020 - Liem Thinh edited (1) 4 3" xfId="37471" xr:uid="{00000000-0005-0000-0000-000063920000}"/>
    <cellStyle name="T_Book1_BC Tai co cau (bieu TH)_Copy of 05-12  KH trung han 2016-2020 - Liem Thinh edited (1) 5" xfId="37472" xr:uid="{00000000-0005-0000-0000-000064920000}"/>
    <cellStyle name="T_Book1_BC Tai co cau (bieu TH)_Copy of 05-12  KH trung han 2016-2020 - Liem Thinh edited (1) 5 2" xfId="37473" xr:uid="{00000000-0005-0000-0000-000065920000}"/>
    <cellStyle name="T_Book1_BC Tai co cau (bieu TH)_Copy of 05-12  KH trung han 2016-2020 - Liem Thinh edited (1) 6" xfId="37474" xr:uid="{00000000-0005-0000-0000-000066920000}"/>
    <cellStyle name="T_Book1_BC Tai co cau (bieu TH)_Copy of 05-12  KH trung han 2016-2020 - Liem Thinh edited (1) 7" xfId="37475" xr:uid="{00000000-0005-0000-0000-000067920000}"/>
    <cellStyle name="T_Book1_BC_NQ11-CP_-_Thao_sua_lai" xfId="37476" xr:uid="{00000000-0005-0000-0000-000068920000}"/>
    <cellStyle name="T_Book1_BC_NQ11-CP_-_Thao_sua_lai 2" xfId="37477" xr:uid="{00000000-0005-0000-0000-000069920000}"/>
    <cellStyle name="T_Book1_BC_NQ11-CP_-_Thao_sua_lai 2 2" xfId="37478" xr:uid="{00000000-0005-0000-0000-00006A920000}"/>
    <cellStyle name="T_Book1_BC_NQ11-CP_-_Thao_sua_lai 2 2 2" xfId="37479" xr:uid="{00000000-0005-0000-0000-00006B920000}"/>
    <cellStyle name="T_Book1_BC_NQ11-CP_-_Thao_sua_lai 2 2 2 2" xfId="37480" xr:uid="{00000000-0005-0000-0000-00006C920000}"/>
    <cellStyle name="T_Book1_BC_NQ11-CP_-_Thao_sua_lai 2 2 2 2 2" xfId="37481" xr:uid="{00000000-0005-0000-0000-00006D920000}"/>
    <cellStyle name="T_Book1_BC_NQ11-CP_-_Thao_sua_lai 2 2 2 3" xfId="37482" xr:uid="{00000000-0005-0000-0000-00006E920000}"/>
    <cellStyle name="T_Book1_BC_NQ11-CP_-_Thao_sua_lai 2 2 3" xfId="37483" xr:uid="{00000000-0005-0000-0000-00006F920000}"/>
    <cellStyle name="T_Book1_BC_NQ11-CP_-_Thao_sua_lai 2 2 3 2" xfId="37484" xr:uid="{00000000-0005-0000-0000-000070920000}"/>
    <cellStyle name="T_Book1_BC_NQ11-CP_-_Thao_sua_lai 2 2 4" xfId="37485" xr:uid="{00000000-0005-0000-0000-000071920000}"/>
    <cellStyle name="T_Book1_BC_NQ11-CP_-_Thao_sua_lai 2 3" xfId="37486" xr:uid="{00000000-0005-0000-0000-000072920000}"/>
    <cellStyle name="T_Book1_BC_NQ11-CP_-_Thao_sua_lai 2 3 2" xfId="37487" xr:uid="{00000000-0005-0000-0000-000073920000}"/>
    <cellStyle name="T_Book1_BC_NQ11-CP_-_Thao_sua_lai 2 3 2 2" xfId="37488" xr:uid="{00000000-0005-0000-0000-000074920000}"/>
    <cellStyle name="T_Book1_BC_NQ11-CP_-_Thao_sua_lai 2 3 2 2 2" xfId="37489" xr:uid="{00000000-0005-0000-0000-000075920000}"/>
    <cellStyle name="T_Book1_BC_NQ11-CP_-_Thao_sua_lai 2 3 2 3" xfId="37490" xr:uid="{00000000-0005-0000-0000-000076920000}"/>
    <cellStyle name="T_Book1_BC_NQ11-CP_-_Thao_sua_lai 2 3 3" xfId="37491" xr:uid="{00000000-0005-0000-0000-000077920000}"/>
    <cellStyle name="T_Book1_BC_NQ11-CP_-_Thao_sua_lai 2 3 3 2" xfId="37492" xr:uid="{00000000-0005-0000-0000-000078920000}"/>
    <cellStyle name="T_Book1_BC_NQ11-CP_-_Thao_sua_lai 2 3 4" xfId="37493" xr:uid="{00000000-0005-0000-0000-000079920000}"/>
    <cellStyle name="T_Book1_BC_NQ11-CP_-_Thao_sua_lai 2 4" xfId="37494" xr:uid="{00000000-0005-0000-0000-00007A920000}"/>
    <cellStyle name="T_Book1_BC_NQ11-CP_-_Thao_sua_lai 2 4 2" xfId="37495" xr:uid="{00000000-0005-0000-0000-00007B920000}"/>
    <cellStyle name="T_Book1_BC_NQ11-CP_-_Thao_sua_lai 2 4 2 2" xfId="37496" xr:uid="{00000000-0005-0000-0000-00007C920000}"/>
    <cellStyle name="T_Book1_BC_NQ11-CP_-_Thao_sua_lai 2 4 3" xfId="37497" xr:uid="{00000000-0005-0000-0000-00007D920000}"/>
    <cellStyle name="T_Book1_BC_NQ11-CP_-_Thao_sua_lai 2 5" xfId="37498" xr:uid="{00000000-0005-0000-0000-00007E920000}"/>
    <cellStyle name="T_Book1_BC_NQ11-CP_-_Thao_sua_lai 2 5 2" xfId="37499" xr:uid="{00000000-0005-0000-0000-00007F920000}"/>
    <cellStyle name="T_Book1_BC_NQ11-CP_-_Thao_sua_lai 2 6" xfId="37500" xr:uid="{00000000-0005-0000-0000-000080920000}"/>
    <cellStyle name="T_Book1_BC_NQ11-CP_-_Thao_sua_lai 2 7" xfId="37501" xr:uid="{00000000-0005-0000-0000-000081920000}"/>
    <cellStyle name="T_Book1_BC_NQ11-CP_-_Thao_sua_lai 3" xfId="37502" xr:uid="{00000000-0005-0000-0000-000082920000}"/>
    <cellStyle name="T_Book1_BC_NQ11-CP_-_Thao_sua_lai 3 2" xfId="37503" xr:uid="{00000000-0005-0000-0000-000083920000}"/>
    <cellStyle name="T_Book1_BC_NQ11-CP_-_Thao_sua_lai 3 2 2" xfId="37504" xr:uid="{00000000-0005-0000-0000-000084920000}"/>
    <cellStyle name="T_Book1_BC_NQ11-CP_-_Thao_sua_lai 3 2 2 2" xfId="37505" xr:uid="{00000000-0005-0000-0000-000085920000}"/>
    <cellStyle name="T_Book1_BC_NQ11-CP_-_Thao_sua_lai 3 2 3" xfId="37506" xr:uid="{00000000-0005-0000-0000-000086920000}"/>
    <cellStyle name="T_Book1_BC_NQ11-CP_-_Thao_sua_lai 3 3" xfId="37507" xr:uid="{00000000-0005-0000-0000-000087920000}"/>
    <cellStyle name="T_Book1_BC_NQ11-CP_-_Thao_sua_lai 3 3 2" xfId="37508" xr:uid="{00000000-0005-0000-0000-000088920000}"/>
    <cellStyle name="T_Book1_BC_NQ11-CP_-_Thao_sua_lai 3 4" xfId="37509" xr:uid="{00000000-0005-0000-0000-000089920000}"/>
    <cellStyle name="T_Book1_BC_NQ11-CP_-_Thao_sua_lai 4" xfId="37510" xr:uid="{00000000-0005-0000-0000-00008A920000}"/>
    <cellStyle name="T_Book1_BC_NQ11-CP_-_Thao_sua_lai 4 2" xfId="37511" xr:uid="{00000000-0005-0000-0000-00008B920000}"/>
    <cellStyle name="T_Book1_BC_NQ11-CP_-_Thao_sua_lai 4 2 2" xfId="37512" xr:uid="{00000000-0005-0000-0000-00008C920000}"/>
    <cellStyle name="T_Book1_BC_NQ11-CP_-_Thao_sua_lai 4 2 2 2" xfId="37513" xr:uid="{00000000-0005-0000-0000-00008D920000}"/>
    <cellStyle name="T_Book1_BC_NQ11-CP_-_Thao_sua_lai 4 2 3" xfId="37514" xr:uid="{00000000-0005-0000-0000-00008E920000}"/>
    <cellStyle name="T_Book1_BC_NQ11-CP_-_Thao_sua_lai 4 3" xfId="37515" xr:uid="{00000000-0005-0000-0000-00008F920000}"/>
    <cellStyle name="T_Book1_BC_NQ11-CP_-_Thao_sua_lai 4 3 2" xfId="37516" xr:uid="{00000000-0005-0000-0000-000090920000}"/>
    <cellStyle name="T_Book1_BC_NQ11-CP_-_Thao_sua_lai 4 4" xfId="37517" xr:uid="{00000000-0005-0000-0000-000091920000}"/>
    <cellStyle name="T_Book1_BC_NQ11-CP_-_Thao_sua_lai 5" xfId="37518" xr:uid="{00000000-0005-0000-0000-000092920000}"/>
    <cellStyle name="T_Book1_BC_NQ11-CP_-_Thao_sua_lai 5 2" xfId="37519" xr:uid="{00000000-0005-0000-0000-000093920000}"/>
    <cellStyle name="T_Book1_BC_NQ11-CP_-_Thao_sua_lai 5 2 2" xfId="37520" xr:uid="{00000000-0005-0000-0000-000094920000}"/>
    <cellStyle name="T_Book1_BC_NQ11-CP_-_Thao_sua_lai 5 3" xfId="37521" xr:uid="{00000000-0005-0000-0000-000095920000}"/>
    <cellStyle name="T_Book1_BC_NQ11-CP_-_Thao_sua_lai 6" xfId="37522" xr:uid="{00000000-0005-0000-0000-000096920000}"/>
    <cellStyle name="T_Book1_BC_NQ11-CP_-_Thao_sua_lai 6 2" xfId="37523" xr:uid="{00000000-0005-0000-0000-000097920000}"/>
    <cellStyle name="T_Book1_BC_NQ11-CP_-_Thao_sua_lai 7" xfId="37524" xr:uid="{00000000-0005-0000-0000-000098920000}"/>
    <cellStyle name="T_Book1_BC_NQ11-CP_-_Thao_sua_lai 8" xfId="37525" xr:uid="{00000000-0005-0000-0000-000099920000}"/>
    <cellStyle name="T_Book1_Bieu mau cong trinh khoi cong moi 3-4" xfId="37526" xr:uid="{00000000-0005-0000-0000-00009A920000}"/>
    <cellStyle name="T_Book1_Bieu mau cong trinh khoi cong moi 3-4 2" xfId="37527" xr:uid="{00000000-0005-0000-0000-00009B920000}"/>
    <cellStyle name="T_Book1_Bieu mau cong trinh khoi cong moi 3-4 2 2" xfId="37528" xr:uid="{00000000-0005-0000-0000-00009C920000}"/>
    <cellStyle name="T_Book1_Bieu mau cong trinh khoi cong moi 3-4 2 2 2" xfId="37529" xr:uid="{00000000-0005-0000-0000-00009D920000}"/>
    <cellStyle name="T_Book1_Bieu mau cong trinh khoi cong moi 3-4 2 2 2 2" xfId="37530" xr:uid="{00000000-0005-0000-0000-00009E920000}"/>
    <cellStyle name="T_Book1_Bieu mau cong trinh khoi cong moi 3-4 2 2 2 2 2" xfId="37531" xr:uid="{00000000-0005-0000-0000-00009F920000}"/>
    <cellStyle name="T_Book1_Bieu mau cong trinh khoi cong moi 3-4 2 2 2 3" xfId="37532" xr:uid="{00000000-0005-0000-0000-0000A0920000}"/>
    <cellStyle name="T_Book1_Bieu mau cong trinh khoi cong moi 3-4 2 2 3" xfId="37533" xr:uid="{00000000-0005-0000-0000-0000A1920000}"/>
    <cellStyle name="T_Book1_Bieu mau cong trinh khoi cong moi 3-4 2 2 3 2" xfId="37534" xr:uid="{00000000-0005-0000-0000-0000A2920000}"/>
    <cellStyle name="T_Book1_Bieu mau cong trinh khoi cong moi 3-4 2 2 4" xfId="37535" xr:uid="{00000000-0005-0000-0000-0000A3920000}"/>
    <cellStyle name="T_Book1_Bieu mau cong trinh khoi cong moi 3-4 2 3" xfId="37536" xr:uid="{00000000-0005-0000-0000-0000A4920000}"/>
    <cellStyle name="T_Book1_Bieu mau cong trinh khoi cong moi 3-4 2 3 2" xfId="37537" xr:uid="{00000000-0005-0000-0000-0000A5920000}"/>
    <cellStyle name="T_Book1_Bieu mau cong trinh khoi cong moi 3-4 2 3 2 2" xfId="37538" xr:uid="{00000000-0005-0000-0000-0000A6920000}"/>
    <cellStyle name="T_Book1_Bieu mau cong trinh khoi cong moi 3-4 2 3 2 2 2" xfId="37539" xr:uid="{00000000-0005-0000-0000-0000A7920000}"/>
    <cellStyle name="T_Book1_Bieu mau cong trinh khoi cong moi 3-4 2 3 2 3" xfId="37540" xr:uid="{00000000-0005-0000-0000-0000A8920000}"/>
    <cellStyle name="T_Book1_Bieu mau cong trinh khoi cong moi 3-4 2 3 3" xfId="37541" xr:uid="{00000000-0005-0000-0000-0000A9920000}"/>
    <cellStyle name="T_Book1_Bieu mau cong trinh khoi cong moi 3-4 2 3 3 2" xfId="37542" xr:uid="{00000000-0005-0000-0000-0000AA920000}"/>
    <cellStyle name="T_Book1_Bieu mau cong trinh khoi cong moi 3-4 2 3 4" xfId="37543" xr:uid="{00000000-0005-0000-0000-0000AB920000}"/>
    <cellStyle name="T_Book1_Bieu mau cong trinh khoi cong moi 3-4 2 4" xfId="37544" xr:uid="{00000000-0005-0000-0000-0000AC920000}"/>
    <cellStyle name="T_Book1_Bieu mau cong trinh khoi cong moi 3-4 2 4 2" xfId="37545" xr:uid="{00000000-0005-0000-0000-0000AD920000}"/>
    <cellStyle name="T_Book1_Bieu mau cong trinh khoi cong moi 3-4 2 4 2 2" xfId="37546" xr:uid="{00000000-0005-0000-0000-0000AE920000}"/>
    <cellStyle name="T_Book1_Bieu mau cong trinh khoi cong moi 3-4 2 4 3" xfId="37547" xr:uid="{00000000-0005-0000-0000-0000AF920000}"/>
    <cellStyle name="T_Book1_Bieu mau cong trinh khoi cong moi 3-4 2 5" xfId="37548" xr:uid="{00000000-0005-0000-0000-0000B0920000}"/>
    <cellStyle name="T_Book1_Bieu mau cong trinh khoi cong moi 3-4 2 5 2" xfId="37549" xr:uid="{00000000-0005-0000-0000-0000B1920000}"/>
    <cellStyle name="T_Book1_Bieu mau cong trinh khoi cong moi 3-4 2 6" xfId="37550" xr:uid="{00000000-0005-0000-0000-0000B2920000}"/>
    <cellStyle name="T_Book1_Bieu mau cong trinh khoi cong moi 3-4 2 7" xfId="37551" xr:uid="{00000000-0005-0000-0000-0000B3920000}"/>
    <cellStyle name="T_Book1_Bieu mau cong trinh khoi cong moi 3-4 3" xfId="37552" xr:uid="{00000000-0005-0000-0000-0000B4920000}"/>
    <cellStyle name="T_Book1_Bieu mau cong trinh khoi cong moi 3-4 3 2" xfId="37553" xr:uid="{00000000-0005-0000-0000-0000B5920000}"/>
    <cellStyle name="T_Book1_Bieu mau cong trinh khoi cong moi 3-4 3 2 2" xfId="37554" xr:uid="{00000000-0005-0000-0000-0000B6920000}"/>
    <cellStyle name="T_Book1_Bieu mau cong trinh khoi cong moi 3-4 3 2 2 2" xfId="37555" xr:uid="{00000000-0005-0000-0000-0000B7920000}"/>
    <cellStyle name="T_Book1_Bieu mau cong trinh khoi cong moi 3-4 3 2 3" xfId="37556" xr:uid="{00000000-0005-0000-0000-0000B8920000}"/>
    <cellStyle name="T_Book1_Bieu mau cong trinh khoi cong moi 3-4 3 3" xfId="37557" xr:uid="{00000000-0005-0000-0000-0000B9920000}"/>
    <cellStyle name="T_Book1_Bieu mau cong trinh khoi cong moi 3-4 3 3 2" xfId="37558" xr:uid="{00000000-0005-0000-0000-0000BA920000}"/>
    <cellStyle name="T_Book1_Bieu mau cong trinh khoi cong moi 3-4 3 4" xfId="37559" xr:uid="{00000000-0005-0000-0000-0000BB920000}"/>
    <cellStyle name="T_Book1_Bieu mau cong trinh khoi cong moi 3-4 4" xfId="37560" xr:uid="{00000000-0005-0000-0000-0000BC920000}"/>
    <cellStyle name="T_Book1_Bieu mau cong trinh khoi cong moi 3-4 4 2" xfId="37561" xr:uid="{00000000-0005-0000-0000-0000BD920000}"/>
    <cellStyle name="T_Book1_Bieu mau cong trinh khoi cong moi 3-4 4 2 2" xfId="37562" xr:uid="{00000000-0005-0000-0000-0000BE920000}"/>
    <cellStyle name="T_Book1_Bieu mau cong trinh khoi cong moi 3-4 4 2 2 2" xfId="37563" xr:uid="{00000000-0005-0000-0000-0000BF920000}"/>
    <cellStyle name="T_Book1_Bieu mau cong trinh khoi cong moi 3-4 4 2 3" xfId="37564" xr:uid="{00000000-0005-0000-0000-0000C0920000}"/>
    <cellStyle name="T_Book1_Bieu mau cong trinh khoi cong moi 3-4 4 3" xfId="37565" xr:uid="{00000000-0005-0000-0000-0000C1920000}"/>
    <cellStyle name="T_Book1_Bieu mau cong trinh khoi cong moi 3-4 4 3 2" xfId="37566" xr:uid="{00000000-0005-0000-0000-0000C2920000}"/>
    <cellStyle name="T_Book1_Bieu mau cong trinh khoi cong moi 3-4 4 4" xfId="37567" xr:uid="{00000000-0005-0000-0000-0000C3920000}"/>
    <cellStyle name="T_Book1_Bieu mau cong trinh khoi cong moi 3-4 5" xfId="37568" xr:uid="{00000000-0005-0000-0000-0000C4920000}"/>
    <cellStyle name="T_Book1_Bieu mau cong trinh khoi cong moi 3-4 5 2" xfId="37569" xr:uid="{00000000-0005-0000-0000-0000C5920000}"/>
    <cellStyle name="T_Book1_Bieu mau cong trinh khoi cong moi 3-4 5 2 2" xfId="37570" xr:uid="{00000000-0005-0000-0000-0000C6920000}"/>
    <cellStyle name="T_Book1_Bieu mau cong trinh khoi cong moi 3-4 5 3" xfId="37571" xr:uid="{00000000-0005-0000-0000-0000C7920000}"/>
    <cellStyle name="T_Book1_Bieu mau cong trinh khoi cong moi 3-4 6" xfId="37572" xr:uid="{00000000-0005-0000-0000-0000C8920000}"/>
    <cellStyle name="T_Book1_Bieu mau cong trinh khoi cong moi 3-4 6 2" xfId="37573" xr:uid="{00000000-0005-0000-0000-0000C9920000}"/>
    <cellStyle name="T_Book1_Bieu mau cong trinh khoi cong moi 3-4 7" xfId="37574" xr:uid="{00000000-0005-0000-0000-0000CA920000}"/>
    <cellStyle name="T_Book1_Bieu mau cong trinh khoi cong moi 3-4 8" xfId="37575" xr:uid="{00000000-0005-0000-0000-0000CB920000}"/>
    <cellStyle name="T_Book1_Bieu mau cong trinh khoi cong moi 3-4_!1 1 bao cao giao KH ve HTCMT vung TNB   12-12-2011" xfId="37576" xr:uid="{00000000-0005-0000-0000-0000CC920000}"/>
    <cellStyle name="T_Book1_Bieu mau cong trinh khoi cong moi 3-4_!1 1 bao cao giao KH ve HTCMT vung TNB   12-12-2011 2" xfId="37577" xr:uid="{00000000-0005-0000-0000-0000CD920000}"/>
    <cellStyle name="T_Book1_Bieu mau cong trinh khoi cong moi 3-4_!1 1 bao cao giao KH ve HTCMT vung TNB   12-12-2011 2 2" xfId="37578" xr:uid="{00000000-0005-0000-0000-0000CE920000}"/>
    <cellStyle name="T_Book1_Bieu mau cong trinh khoi cong moi 3-4_!1 1 bao cao giao KH ve HTCMT vung TNB   12-12-2011 2 2 2" xfId="37579" xr:uid="{00000000-0005-0000-0000-0000CF920000}"/>
    <cellStyle name="T_Book1_Bieu mau cong trinh khoi cong moi 3-4_!1 1 bao cao giao KH ve HTCMT vung TNB   12-12-2011 2 2 2 2" xfId="37580" xr:uid="{00000000-0005-0000-0000-0000D0920000}"/>
    <cellStyle name="T_Book1_Bieu mau cong trinh khoi cong moi 3-4_!1 1 bao cao giao KH ve HTCMT vung TNB   12-12-2011 2 2 2 2 2" xfId="37581" xr:uid="{00000000-0005-0000-0000-0000D1920000}"/>
    <cellStyle name="T_Book1_Bieu mau cong trinh khoi cong moi 3-4_!1 1 bao cao giao KH ve HTCMT vung TNB   12-12-2011 2 2 2 3" xfId="37582" xr:uid="{00000000-0005-0000-0000-0000D2920000}"/>
    <cellStyle name="T_Book1_Bieu mau cong trinh khoi cong moi 3-4_!1 1 bao cao giao KH ve HTCMT vung TNB   12-12-2011 2 2 3" xfId="37583" xr:uid="{00000000-0005-0000-0000-0000D3920000}"/>
    <cellStyle name="T_Book1_Bieu mau cong trinh khoi cong moi 3-4_!1 1 bao cao giao KH ve HTCMT vung TNB   12-12-2011 2 2 3 2" xfId="37584" xr:uid="{00000000-0005-0000-0000-0000D4920000}"/>
    <cellStyle name="T_Book1_Bieu mau cong trinh khoi cong moi 3-4_!1 1 bao cao giao KH ve HTCMT vung TNB   12-12-2011 2 2 4" xfId="37585" xr:uid="{00000000-0005-0000-0000-0000D5920000}"/>
    <cellStyle name="T_Book1_Bieu mau cong trinh khoi cong moi 3-4_!1 1 bao cao giao KH ve HTCMT vung TNB   12-12-2011 2 3" xfId="37586" xr:uid="{00000000-0005-0000-0000-0000D6920000}"/>
    <cellStyle name="T_Book1_Bieu mau cong trinh khoi cong moi 3-4_!1 1 bao cao giao KH ve HTCMT vung TNB   12-12-2011 2 3 2" xfId="37587" xr:uid="{00000000-0005-0000-0000-0000D7920000}"/>
    <cellStyle name="T_Book1_Bieu mau cong trinh khoi cong moi 3-4_!1 1 bao cao giao KH ve HTCMT vung TNB   12-12-2011 2 3 2 2" xfId="37588" xr:uid="{00000000-0005-0000-0000-0000D8920000}"/>
    <cellStyle name="T_Book1_Bieu mau cong trinh khoi cong moi 3-4_!1 1 bao cao giao KH ve HTCMT vung TNB   12-12-2011 2 3 2 2 2" xfId="37589" xr:uid="{00000000-0005-0000-0000-0000D9920000}"/>
    <cellStyle name="T_Book1_Bieu mau cong trinh khoi cong moi 3-4_!1 1 bao cao giao KH ve HTCMT vung TNB   12-12-2011 2 3 2 3" xfId="37590" xr:uid="{00000000-0005-0000-0000-0000DA920000}"/>
    <cellStyle name="T_Book1_Bieu mau cong trinh khoi cong moi 3-4_!1 1 bao cao giao KH ve HTCMT vung TNB   12-12-2011 2 3 3" xfId="37591" xr:uid="{00000000-0005-0000-0000-0000DB920000}"/>
    <cellStyle name="T_Book1_Bieu mau cong trinh khoi cong moi 3-4_!1 1 bao cao giao KH ve HTCMT vung TNB   12-12-2011 2 3 3 2" xfId="37592" xr:uid="{00000000-0005-0000-0000-0000DC920000}"/>
    <cellStyle name="T_Book1_Bieu mau cong trinh khoi cong moi 3-4_!1 1 bao cao giao KH ve HTCMT vung TNB   12-12-2011 2 3 4" xfId="37593" xr:uid="{00000000-0005-0000-0000-0000DD920000}"/>
    <cellStyle name="T_Book1_Bieu mau cong trinh khoi cong moi 3-4_!1 1 bao cao giao KH ve HTCMT vung TNB   12-12-2011 2 4" xfId="37594" xr:uid="{00000000-0005-0000-0000-0000DE920000}"/>
    <cellStyle name="T_Book1_Bieu mau cong trinh khoi cong moi 3-4_!1 1 bao cao giao KH ve HTCMT vung TNB   12-12-2011 2 4 2" xfId="37595" xr:uid="{00000000-0005-0000-0000-0000DF920000}"/>
    <cellStyle name="T_Book1_Bieu mau cong trinh khoi cong moi 3-4_!1 1 bao cao giao KH ve HTCMT vung TNB   12-12-2011 2 4 2 2" xfId="37596" xr:uid="{00000000-0005-0000-0000-0000E0920000}"/>
    <cellStyle name="T_Book1_Bieu mau cong trinh khoi cong moi 3-4_!1 1 bao cao giao KH ve HTCMT vung TNB   12-12-2011 2 4 3" xfId="37597" xr:uid="{00000000-0005-0000-0000-0000E1920000}"/>
    <cellStyle name="T_Book1_Bieu mau cong trinh khoi cong moi 3-4_!1 1 bao cao giao KH ve HTCMT vung TNB   12-12-2011 2 5" xfId="37598" xr:uid="{00000000-0005-0000-0000-0000E2920000}"/>
    <cellStyle name="T_Book1_Bieu mau cong trinh khoi cong moi 3-4_!1 1 bao cao giao KH ve HTCMT vung TNB   12-12-2011 2 5 2" xfId="37599" xr:uid="{00000000-0005-0000-0000-0000E3920000}"/>
    <cellStyle name="T_Book1_Bieu mau cong trinh khoi cong moi 3-4_!1 1 bao cao giao KH ve HTCMT vung TNB   12-12-2011 2 6" xfId="37600" xr:uid="{00000000-0005-0000-0000-0000E4920000}"/>
    <cellStyle name="T_Book1_Bieu mau cong trinh khoi cong moi 3-4_!1 1 bao cao giao KH ve HTCMT vung TNB   12-12-2011 2 7" xfId="37601" xr:uid="{00000000-0005-0000-0000-0000E5920000}"/>
    <cellStyle name="T_Book1_Bieu mau cong trinh khoi cong moi 3-4_!1 1 bao cao giao KH ve HTCMT vung TNB   12-12-2011 3" xfId="37602" xr:uid="{00000000-0005-0000-0000-0000E6920000}"/>
    <cellStyle name="T_Book1_Bieu mau cong trinh khoi cong moi 3-4_!1 1 bao cao giao KH ve HTCMT vung TNB   12-12-2011 3 2" xfId="37603" xr:uid="{00000000-0005-0000-0000-0000E7920000}"/>
    <cellStyle name="T_Book1_Bieu mau cong trinh khoi cong moi 3-4_!1 1 bao cao giao KH ve HTCMT vung TNB   12-12-2011 3 2 2" xfId="37604" xr:uid="{00000000-0005-0000-0000-0000E8920000}"/>
    <cellStyle name="T_Book1_Bieu mau cong trinh khoi cong moi 3-4_!1 1 bao cao giao KH ve HTCMT vung TNB   12-12-2011 3 2 2 2" xfId="37605" xr:uid="{00000000-0005-0000-0000-0000E9920000}"/>
    <cellStyle name="T_Book1_Bieu mau cong trinh khoi cong moi 3-4_!1 1 bao cao giao KH ve HTCMT vung TNB   12-12-2011 3 2 3" xfId="37606" xr:uid="{00000000-0005-0000-0000-0000EA920000}"/>
    <cellStyle name="T_Book1_Bieu mau cong trinh khoi cong moi 3-4_!1 1 bao cao giao KH ve HTCMT vung TNB   12-12-2011 3 3" xfId="37607" xr:uid="{00000000-0005-0000-0000-0000EB920000}"/>
    <cellStyle name="T_Book1_Bieu mau cong trinh khoi cong moi 3-4_!1 1 bao cao giao KH ve HTCMT vung TNB   12-12-2011 3 3 2" xfId="37608" xr:uid="{00000000-0005-0000-0000-0000EC920000}"/>
    <cellStyle name="T_Book1_Bieu mau cong trinh khoi cong moi 3-4_!1 1 bao cao giao KH ve HTCMT vung TNB   12-12-2011 3 4" xfId="37609" xr:uid="{00000000-0005-0000-0000-0000ED920000}"/>
    <cellStyle name="T_Book1_Bieu mau cong trinh khoi cong moi 3-4_!1 1 bao cao giao KH ve HTCMT vung TNB   12-12-2011 4" xfId="37610" xr:uid="{00000000-0005-0000-0000-0000EE920000}"/>
    <cellStyle name="T_Book1_Bieu mau cong trinh khoi cong moi 3-4_!1 1 bao cao giao KH ve HTCMT vung TNB   12-12-2011 4 2" xfId="37611" xr:uid="{00000000-0005-0000-0000-0000EF920000}"/>
    <cellStyle name="T_Book1_Bieu mau cong trinh khoi cong moi 3-4_!1 1 bao cao giao KH ve HTCMT vung TNB   12-12-2011 4 2 2" xfId="37612" xr:uid="{00000000-0005-0000-0000-0000F0920000}"/>
    <cellStyle name="T_Book1_Bieu mau cong trinh khoi cong moi 3-4_!1 1 bao cao giao KH ve HTCMT vung TNB   12-12-2011 4 2 2 2" xfId="37613" xr:uid="{00000000-0005-0000-0000-0000F1920000}"/>
    <cellStyle name="T_Book1_Bieu mau cong trinh khoi cong moi 3-4_!1 1 bao cao giao KH ve HTCMT vung TNB   12-12-2011 4 2 3" xfId="37614" xr:uid="{00000000-0005-0000-0000-0000F2920000}"/>
    <cellStyle name="T_Book1_Bieu mau cong trinh khoi cong moi 3-4_!1 1 bao cao giao KH ve HTCMT vung TNB   12-12-2011 4 3" xfId="37615" xr:uid="{00000000-0005-0000-0000-0000F3920000}"/>
    <cellStyle name="T_Book1_Bieu mau cong trinh khoi cong moi 3-4_!1 1 bao cao giao KH ve HTCMT vung TNB   12-12-2011 4 3 2" xfId="37616" xr:uid="{00000000-0005-0000-0000-0000F4920000}"/>
    <cellStyle name="T_Book1_Bieu mau cong trinh khoi cong moi 3-4_!1 1 bao cao giao KH ve HTCMT vung TNB   12-12-2011 4 4" xfId="37617" xr:uid="{00000000-0005-0000-0000-0000F5920000}"/>
    <cellStyle name="T_Book1_Bieu mau cong trinh khoi cong moi 3-4_!1 1 bao cao giao KH ve HTCMT vung TNB   12-12-2011 5" xfId="37618" xr:uid="{00000000-0005-0000-0000-0000F6920000}"/>
    <cellStyle name="T_Book1_Bieu mau cong trinh khoi cong moi 3-4_!1 1 bao cao giao KH ve HTCMT vung TNB   12-12-2011 5 2" xfId="37619" xr:uid="{00000000-0005-0000-0000-0000F7920000}"/>
    <cellStyle name="T_Book1_Bieu mau cong trinh khoi cong moi 3-4_!1 1 bao cao giao KH ve HTCMT vung TNB   12-12-2011 5 2 2" xfId="37620" xr:uid="{00000000-0005-0000-0000-0000F8920000}"/>
    <cellStyle name="T_Book1_Bieu mau cong trinh khoi cong moi 3-4_!1 1 bao cao giao KH ve HTCMT vung TNB   12-12-2011 5 3" xfId="37621" xr:uid="{00000000-0005-0000-0000-0000F9920000}"/>
    <cellStyle name="T_Book1_Bieu mau cong trinh khoi cong moi 3-4_!1 1 bao cao giao KH ve HTCMT vung TNB   12-12-2011 6" xfId="37622" xr:uid="{00000000-0005-0000-0000-0000FA920000}"/>
    <cellStyle name="T_Book1_Bieu mau cong trinh khoi cong moi 3-4_!1 1 bao cao giao KH ve HTCMT vung TNB   12-12-2011 6 2" xfId="37623" xr:uid="{00000000-0005-0000-0000-0000FB920000}"/>
    <cellStyle name="T_Book1_Bieu mau cong trinh khoi cong moi 3-4_!1 1 bao cao giao KH ve HTCMT vung TNB   12-12-2011 7" xfId="37624" xr:uid="{00000000-0005-0000-0000-0000FC920000}"/>
    <cellStyle name="T_Book1_Bieu mau cong trinh khoi cong moi 3-4_!1 1 bao cao giao KH ve HTCMT vung TNB   12-12-2011 8" xfId="37625" xr:uid="{00000000-0005-0000-0000-0000FD920000}"/>
    <cellStyle name="T_Book1_Bieu mau cong trinh khoi cong moi 3-4_KH TPCP vung TNB (03-1-2012)" xfId="37626" xr:uid="{00000000-0005-0000-0000-0000FE920000}"/>
    <cellStyle name="T_Book1_Bieu mau cong trinh khoi cong moi 3-4_KH TPCP vung TNB (03-1-2012) 2" xfId="37627" xr:uid="{00000000-0005-0000-0000-0000FF920000}"/>
    <cellStyle name="T_Book1_Bieu mau cong trinh khoi cong moi 3-4_KH TPCP vung TNB (03-1-2012) 2 2" xfId="37628" xr:uid="{00000000-0005-0000-0000-000000930000}"/>
    <cellStyle name="T_Book1_Bieu mau cong trinh khoi cong moi 3-4_KH TPCP vung TNB (03-1-2012) 2 2 2" xfId="37629" xr:uid="{00000000-0005-0000-0000-000001930000}"/>
    <cellStyle name="T_Book1_Bieu mau cong trinh khoi cong moi 3-4_KH TPCP vung TNB (03-1-2012) 2 2 2 2" xfId="37630" xr:uid="{00000000-0005-0000-0000-000002930000}"/>
    <cellStyle name="T_Book1_Bieu mau cong trinh khoi cong moi 3-4_KH TPCP vung TNB (03-1-2012) 2 2 2 2 2" xfId="37631" xr:uid="{00000000-0005-0000-0000-000003930000}"/>
    <cellStyle name="T_Book1_Bieu mau cong trinh khoi cong moi 3-4_KH TPCP vung TNB (03-1-2012) 2 2 2 3" xfId="37632" xr:uid="{00000000-0005-0000-0000-000004930000}"/>
    <cellStyle name="T_Book1_Bieu mau cong trinh khoi cong moi 3-4_KH TPCP vung TNB (03-1-2012) 2 2 3" xfId="37633" xr:uid="{00000000-0005-0000-0000-000005930000}"/>
    <cellStyle name="T_Book1_Bieu mau cong trinh khoi cong moi 3-4_KH TPCP vung TNB (03-1-2012) 2 2 3 2" xfId="37634" xr:uid="{00000000-0005-0000-0000-000006930000}"/>
    <cellStyle name="T_Book1_Bieu mau cong trinh khoi cong moi 3-4_KH TPCP vung TNB (03-1-2012) 2 2 4" xfId="37635" xr:uid="{00000000-0005-0000-0000-000007930000}"/>
    <cellStyle name="T_Book1_Bieu mau cong trinh khoi cong moi 3-4_KH TPCP vung TNB (03-1-2012) 2 3" xfId="37636" xr:uid="{00000000-0005-0000-0000-000008930000}"/>
    <cellStyle name="T_Book1_Bieu mau cong trinh khoi cong moi 3-4_KH TPCP vung TNB (03-1-2012) 2 3 2" xfId="37637" xr:uid="{00000000-0005-0000-0000-000009930000}"/>
    <cellStyle name="T_Book1_Bieu mau cong trinh khoi cong moi 3-4_KH TPCP vung TNB (03-1-2012) 2 3 2 2" xfId="37638" xr:uid="{00000000-0005-0000-0000-00000A930000}"/>
    <cellStyle name="T_Book1_Bieu mau cong trinh khoi cong moi 3-4_KH TPCP vung TNB (03-1-2012) 2 3 2 2 2" xfId="37639" xr:uid="{00000000-0005-0000-0000-00000B930000}"/>
    <cellStyle name="T_Book1_Bieu mau cong trinh khoi cong moi 3-4_KH TPCP vung TNB (03-1-2012) 2 3 2 3" xfId="37640" xr:uid="{00000000-0005-0000-0000-00000C930000}"/>
    <cellStyle name="T_Book1_Bieu mau cong trinh khoi cong moi 3-4_KH TPCP vung TNB (03-1-2012) 2 3 3" xfId="37641" xr:uid="{00000000-0005-0000-0000-00000D930000}"/>
    <cellStyle name="T_Book1_Bieu mau cong trinh khoi cong moi 3-4_KH TPCP vung TNB (03-1-2012) 2 3 3 2" xfId="37642" xr:uid="{00000000-0005-0000-0000-00000E930000}"/>
    <cellStyle name="T_Book1_Bieu mau cong trinh khoi cong moi 3-4_KH TPCP vung TNB (03-1-2012) 2 3 4" xfId="37643" xr:uid="{00000000-0005-0000-0000-00000F930000}"/>
    <cellStyle name="T_Book1_Bieu mau cong trinh khoi cong moi 3-4_KH TPCP vung TNB (03-1-2012) 2 4" xfId="37644" xr:uid="{00000000-0005-0000-0000-000010930000}"/>
    <cellStyle name="T_Book1_Bieu mau cong trinh khoi cong moi 3-4_KH TPCP vung TNB (03-1-2012) 2 4 2" xfId="37645" xr:uid="{00000000-0005-0000-0000-000011930000}"/>
    <cellStyle name="T_Book1_Bieu mau cong trinh khoi cong moi 3-4_KH TPCP vung TNB (03-1-2012) 2 4 2 2" xfId="37646" xr:uid="{00000000-0005-0000-0000-000012930000}"/>
    <cellStyle name="T_Book1_Bieu mau cong trinh khoi cong moi 3-4_KH TPCP vung TNB (03-1-2012) 2 4 3" xfId="37647" xr:uid="{00000000-0005-0000-0000-000013930000}"/>
    <cellStyle name="T_Book1_Bieu mau cong trinh khoi cong moi 3-4_KH TPCP vung TNB (03-1-2012) 2 5" xfId="37648" xr:uid="{00000000-0005-0000-0000-000014930000}"/>
    <cellStyle name="T_Book1_Bieu mau cong trinh khoi cong moi 3-4_KH TPCP vung TNB (03-1-2012) 2 5 2" xfId="37649" xr:uid="{00000000-0005-0000-0000-000015930000}"/>
    <cellStyle name="T_Book1_Bieu mau cong trinh khoi cong moi 3-4_KH TPCP vung TNB (03-1-2012) 2 6" xfId="37650" xr:uid="{00000000-0005-0000-0000-000016930000}"/>
    <cellStyle name="T_Book1_Bieu mau cong trinh khoi cong moi 3-4_KH TPCP vung TNB (03-1-2012) 2 7" xfId="37651" xr:uid="{00000000-0005-0000-0000-000017930000}"/>
    <cellStyle name="T_Book1_Bieu mau cong trinh khoi cong moi 3-4_KH TPCP vung TNB (03-1-2012) 3" xfId="37652" xr:uid="{00000000-0005-0000-0000-000018930000}"/>
    <cellStyle name="T_Book1_Bieu mau cong trinh khoi cong moi 3-4_KH TPCP vung TNB (03-1-2012) 3 2" xfId="37653" xr:uid="{00000000-0005-0000-0000-000019930000}"/>
    <cellStyle name="T_Book1_Bieu mau cong trinh khoi cong moi 3-4_KH TPCP vung TNB (03-1-2012) 3 2 2" xfId="37654" xr:uid="{00000000-0005-0000-0000-00001A930000}"/>
    <cellStyle name="T_Book1_Bieu mau cong trinh khoi cong moi 3-4_KH TPCP vung TNB (03-1-2012) 3 2 2 2" xfId="37655" xr:uid="{00000000-0005-0000-0000-00001B930000}"/>
    <cellStyle name="T_Book1_Bieu mau cong trinh khoi cong moi 3-4_KH TPCP vung TNB (03-1-2012) 3 2 3" xfId="37656" xr:uid="{00000000-0005-0000-0000-00001C930000}"/>
    <cellStyle name="T_Book1_Bieu mau cong trinh khoi cong moi 3-4_KH TPCP vung TNB (03-1-2012) 3 3" xfId="37657" xr:uid="{00000000-0005-0000-0000-00001D930000}"/>
    <cellStyle name="T_Book1_Bieu mau cong trinh khoi cong moi 3-4_KH TPCP vung TNB (03-1-2012) 3 3 2" xfId="37658" xr:uid="{00000000-0005-0000-0000-00001E930000}"/>
    <cellStyle name="T_Book1_Bieu mau cong trinh khoi cong moi 3-4_KH TPCP vung TNB (03-1-2012) 3 4" xfId="37659" xr:uid="{00000000-0005-0000-0000-00001F930000}"/>
    <cellStyle name="T_Book1_Bieu mau cong trinh khoi cong moi 3-4_KH TPCP vung TNB (03-1-2012) 4" xfId="37660" xr:uid="{00000000-0005-0000-0000-000020930000}"/>
    <cellStyle name="T_Book1_Bieu mau cong trinh khoi cong moi 3-4_KH TPCP vung TNB (03-1-2012) 4 2" xfId="37661" xr:uid="{00000000-0005-0000-0000-000021930000}"/>
    <cellStyle name="T_Book1_Bieu mau cong trinh khoi cong moi 3-4_KH TPCP vung TNB (03-1-2012) 4 2 2" xfId="37662" xr:uid="{00000000-0005-0000-0000-000022930000}"/>
    <cellStyle name="T_Book1_Bieu mau cong trinh khoi cong moi 3-4_KH TPCP vung TNB (03-1-2012) 4 2 2 2" xfId="37663" xr:uid="{00000000-0005-0000-0000-000023930000}"/>
    <cellStyle name="T_Book1_Bieu mau cong trinh khoi cong moi 3-4_KH TPCP vung TNB (03-1-2012) 4 2 3" xfId="37664" xr:uid="{00000000-0005-0000-0000-000024930000}"/>
    <cellStyle name="T_Book1_Bieu mau cong trinh khoi cong moi 3-4_KH TPCP vung TNB (03-1-2012) 4 3" xfId="37665" xr:uid="{00000000-0005-0000-0000-000025930000}"/>
    <cellStyle name="T_Book1_Bieu mau cong trinh khoi cong moi 3-4_KH TPCP vung TNB (03-1-2012) 4 3 2" xfId="37666" xr:uid="{00000000-0005-0000-0000-000026930000}"/>
    <cellStyle name="T_Book1_Bieu mau cong trinh khoi cong moi 3-4_KH TPCP vung TNB (03-1-2012) 4 4" xfId="37667" xr:uid="{00000000-0005-0000-0000-000027930000}"/>
    <cellStyle name="T_Book1_Bieu mau cong trinh khoi cong moi 3-4_KH TPCP vung TNB (03-1-2012) 5" xfId="37668" xr:uid="{00000000-0005-0000-0000-000028930000}"/>
    <cellStyle name="T_Book1_Bieu mau cong trinh khoi cong moi 3-4_KH TPCP vung TNB (03-1-2012) 5 2" xfId="37669" xr:uid="{00000000-0005-0000-0000-000029930000}"/>
    <cellStyle name="T_Book1_Bieu mau cong trinh khoi cong moi 3-4_KH TPCP vung TNB (03-1-2012) 5 2 2" xfId="37670" xr:uid="{00000000-0005-0000-0000-00002A930000}"/>
    <cellStyle name="T_Book1_Bieu mau cong trinh khoi cong moi 3-4_KH TPCP vung TNB (03-1-2012) 5 3" xfId="37671" xr:uid="{00000000-0005-0000-0000-00002B930000}"/>
    <cellStyle name="T_Book1_Bieu mau cong trinh khoi cong moi 3-4_KH TPCP vung TNB (03-1-2012) 6" xfId="37672" xr:uid="{00000000-0005-0000-0000-00002C930000}"/>
    <cellStyle name="T_Book1_Bieu mau cong trinh khoi cong moi 3-4_KH TPCP vung TNB (03-1-2012) 6 2" xfId="37673" xr:uid="{00000000-0005-0000-0000-00002D930000}"/>
    <cellStyle name="T_Book1_Bieu mau cong trinh khoi cong moi 3-4_KH TPCP vung TNB (03-1-2012) 7" xfId="37674" xr:uid="{00000000-0005-0000-0000-00002E930000}"/>
    <cellStyle name="T_Book1_Bieu mau cong trinh khoi cong moi 3-4_KH TPCP vung TNB (03-1-2012) 8" xfId="37675" xr:uid="{00000000-0005-0000-0000-00002F930000}"/>
    <cellStyle name="T_Book1_Bieu mau danh muc du an thuoc CTMTQG nam 2008" xfId="37676" xr:uid="{00000000-0005-0000-0000-000030930000}"/>
    <cellStyle name="T_Book1_Bieu mau danh muc du an thuoc CTMTQG nam 2008 2" xfId="37677" xr:uid="{00000000-0005-0000-0000-000031930000}"/>
    <cellStyle name="T_Book1_Bieu mau danh muc du an thuoc CTMTQG nam 2008 2 2" xfId="37678" xr:uid="{00000000-0005-0000-0000-000032930000}"/>
    <cellStyle name="T_Book1_Bieu mau danh muc du an thuoc CTMTQG nam 2008 2 2 2" xfId="37679" xr:uid="{00000000-0005-0000-0000-000033930000}"/>
    <cellStyle name="T_Book1_Bieu mau danh muc du an thuoc CTMTQG nam 2008 2 2 2 2" xfId="37680" xr:uid="{00000000-0005-0000-0000-000034930000}"/>
    <cellStyle name="T_Book1_Bieu mau danh muc du an thuoc CTMTQG nam 2008 2 2 2 2 2" xfId="37681" xr:uid="{00000000-0005-0000-0000-000035930000}"/>
    <cellStyle name="T_Book1_Bieu mau danh muc du an thuoc CTMTQG nam 2008 2 2 2 3" xfId="37682" xr:uid="{00000000-0005-0000-0000-000036930000}"/>
    <cellStyle name="T_Book1_Bieu mau danh muc du an thuoc CTMTQG nam 2008 2 2 3" xfId="37683" xr:uid="{00000000-0005-0000-0000-000037930000}"/>
    <cellStyle name="T_Book1_Bieu mau danh muc du an thuoc CTMTQG nam 2008 2 2 3 2" xfId="37684" xr:uid="{00000000-0005-0000-0000-000038930000}"/>
    <cellStyle name="T_Book1_Bieu mau danh muc du an thuoc CTMTQG nam 2008 2 2 4" xfId="37685" xr:uid="{00000000-0005-0000-0000-000039930000}"/>
    <cellStyle name="T_Book1_Bieu mau danh muc du an thuoc CTMTQG nam 2008 2 3" xfId="37686" xr:uid="{00000000-0005-0000-0000-00003A930000}"/>
    <cellStyle name="T_Book1_Bieu mau danh muc du an thuoc CTMTQG nam 2008 2 3 2" xfId="37687" xr:uid="{00000000-0005-0000-0000-00003B930000}"/>
    <cellStyle name="T_Book1_Bieu mau danh muc du an thuoc CTMTQG nam 2008 2 3 2 2" xfId="37688" xr:uid="{00000000-0005-0000-0000-00003C930000}"/>
    <cellStyle name="T_Book1_Bieu mau danh muc du an thuoc CTMTQG nam 2008 2 3 2 2 2" xfId="37689" xr:uid="{00000000-0005-0000-0000-00003D930000}"/>
    <cellStyle name="T_Book1_Bieu mau danh muc du an thuoc CTMTQG nam 2008 2 3 2 3" xfId="37690" xr:uid="{00000000-0005-0000-0000-00003E930000}"/>
    <cellStyle name="T_Book1_Bieu mau danh muc du an thuoc CTMTQG nam 2008 2 3 3" xfId="37691" xr:uid="{00000000-0005-0000-0000-00003F930000}"/>
    <cellStyle name="T_Book1_Bieu mau danh muc du an thuoc CTMTQG nam 2008 2 3 3 2" xfId="37692" xr:uid="{00000000-0005-0000-0000-000040930000}"/>
    <cellStyle name="T_Book1_Bieu mau danh muc du an thuoc CTMTQG nam 2008 2 3 4" xfId="37693" xr:uid="{00000000-0005-0000-0000-000041930000}"/>
    <cellStyle name="T_Book1_Bieu mau danh muc du an thuoc CTMTQG nam 2008 2 4" xfId="37694" xr:uid="{00000000-0005-0000-0000-000042930000}"/>
    <cellStyle name="T_Book1_Bieu mau danh muc du an thuoc CTMTQG nam 2008 2 4 2" xfId="37695" xr:uid="{00000000-0005-0000-0000-000043930000}"/>
    <cellStyle name="T_Book1_Bieu mau danh muc du an thuoc CTMTQG nam 2008 2 4 2 2" xfId="37696" xr:uid="{00000000-0005-0000-0000-000044930000}"/>
    <cellStyle name="T_Book1_Bieu mau danh muc du an thuoc CTMTQG nam 2008 2 4 3" xfId="37697" xr:uid="{00000000-0005-0000-0000-000045930000}"/>
    <cellStyle name="T_Book1_Bieu mau danh muc du an thuoc CTMTQG nam 2008 2 5" xfId="37698" xr:uid="{00000000-0005-0000-0000-000046930000}"/>
    <cellStyle name="T_Book1_Bieu mau danh muc du an thuoc CTMTQG nam 2008 2 5 2" xfId="37699" xr:uid="{00000000-0005-0000-0000-000047930000}"/>
    <cellStyle name="T_Book1_Bieu mau danh muc du an thuoc CTMTQG nam 2008 2 6" xfId="37700" xr:uid="{00000000-0005-0000-0000-000048930000}"/>
    <cellStyle name="T_Book1_Bieu mau danh muc du an thuoc CTMTQG nam 2008 2 7" xfId="37701" xr:uid="{00000000-0005-0000-0000-000049930000}"/>
    <cellStyle name="T_Book1_Bieu mau danh muc du an thuoc CTMTQG nam 2008 3" xfId="37702" xr:uid="{00000000-0005-0000-0000-00004A930000}"/>
    <cellStyle name="T_Book1_Bieu mau danh muc du an thuoc CTMTQG nam 2008 3 2" xfId="37703" xr:uid="{00000000-0005-0000-0000-00004B930000}"/>
    <cellStyle name="T_Book1_Bieu mau danh muc du an thuoc CTMTQG nam 2008 3 2 2" xfId="37704" xr:uid="{00000000-0005-0000-0000-00004C930000}"/>
    <cellStyle name="T_Book1_Bieu mau danh muc du an thuoc CTMTQG nam 2008 3 2 2 2" xfId="37705" xr:uid="{00000000-0005-0000-0000-00004D930000}"/>
    <cellStyle name="T_Book1_Bieu mau danh muc du an thuoc CTMTQG nam 2008 3 2 3" xfId="37706" xr:uid="{00000000-0005-0000-0000-00004E930000}"/>
    <cellStyle name="T_Book1_Bieu mau danh muc du an thuoc CTMTQG nam 2008 3 3" xfId="37707" xr:uid="{00000000-0005-0000-0000-00004F930000}"/>
    <cellStyle name="T_Book1_Bieu mau danh muc du an thuoc CTMTQG nam 2008 3 3 2" xfId="37708" xr:uid="{00000000-0005-0000-0000-000050930000}"/>
    <cellStyle name="T_Book1_Bieu mau danh muc du an thuoc CTMTQG nam 2008 3 4" xfId="37709" xr:uid="{00000000-0005-0000-0000-000051930000}"/>
    <cellStyle name="T_Book1_Bieu mau danh muc du an thuoc CTMTQG nam 2008 4" xfId="37710" xr:uid="{00000000-0005-0000-0000-000052930000}"/>
    <cellStyle name="T_Book1_Bieu mau danh muc du an thuoc CTMTQG nam 2008 4 2" xfId="37711" xr:uid="{00000000-0005-0000-0000-000053930000}"/>
    <cellStyle name="T_Book1_Bieu mau danh muc du an thuoc CTMTQG nam 2008 4 2 2" xfId="37712" xr:uid="{00000000-0005-0000-0000-000054930000}"/>
    <cellStyle name="T_Book1_Bieu mau danh muc du an thuoc CTMTQG nam 2008 4 2 2 2" xfId="37713" xr:uid="{00000000-0005-0000-0000-000055930000}"/>
    <cellStyle name="T_Book1_Bieu mau danh muc du an thuoc CTMTQG nam 2008 4 2 3" xfId="37714" xr:uid="{00000000-0005-0000-0000-000056930000}"/>
    <cellStyle name="T_Book1_Bieu mau danh muc du an thuoc CTMTQG nam 2008 4 3" xfId="37715" xr:uid="{00000000-0005-0000-0000-000057930000}"/>
    <cellStyle name="T_Book1_Bieu mau danh muc du an thuoc CTMTQG nam 2008 4 3 2" xfId="37716" xr:uid="{00000000-0005-0000-0000-000058930000}"/>
    <cellStyle name="T_Book1_Bieu mau danh muc du an thuoc CTMTQG nam 2008 4 4" xfId="37717" xr:uid="{00000000-0005-0000-0000-000059930000}"/>
    <cellStyle name="T_Book1_Bieu mau danh muc du an thuoc CTMTQG nam 2008 5" xfId="37718" xr:uid="{00000000-0005-0000-0000-00005A930000}"/>
    <cellStyle name="T_Book1_Bieu mau danh muc du an thuoc CTMTQG nam 2008 5 2" xfId="37719" xr:uid="{00000000-0005-0000-0000-00005B930000}"/>
    <cellStyle name="T_Book1_Bieu mau danh muc du an thuoc CTMTQG nam 2008 5 2 2" xfId="37720" xr:uid="{00000000-0005-0000-0000-00005C930000}"/>
    <cellStyle name="T_Book1_Bieu mau danh muc du an thuoc CTMTQG nam 2008 5 3" xfId="37721" xr:uid="{00000000-0005-0000-0000-00005D930000}"/>
    <cellStyle name="T_Book1_Bieu mau danh muc du an thuoc CTMTQG nam 2008 6" xfId="37722" xr:uid="{00000000-0005-0000-0000-00005E930000}"/>
    <cellStyle name="T_Book1_Bieu mau danh muc du an thuoc CTMTQG nam 2008 6 2" xfId="37723" xr:uid="{00000000-0005-0000-0000-00005F930000}"/>
    <cellStyle name="T_Book1_Bieu mau danh muc du an thuoc CTMTQG nam 2008 7" xfId="37724" xr:uid="{00000000-0005-0000-0000-000060930000}"/>
    <cellStyle name="T_Book1_Bieu mau danh muc du an thuoc CTMTQG nam 2008 8" xfId="37725" xr:uid="{00000000-0005-0000-0000-000061930000}"/>
    <cellStyle name="T_Book1_Bieu mau danh muc du an thuoc CTMTQG nam 2008_!1 1 bao cao giao KH ve HTCMT vung TNB   12-12-2011" xfId="37726" xr:uid="{00000000-0005-0000-0000-000062930000}"/>
    <cellStyle name="T_Book1_Bieu mau danh muc du an thuoc CTMTQG nam 2008_!1 1 bao cao giao KH ve HTCMT vung TNB   12-12-2011 2" xfId="37727" xr:uid="{00000000-0005-0000-0000-000063930000}"/>
    <cellStyle name="T_Book1_Bieu mau danh muc du an thuoc CTMTQG nam 2008_!1 1 bao cao giao KH ve HTCMT vung TNB   12-12-2011 2 2" xfId="37728" xr:uid="{00000000-0005-0000-0000-000064930000}"/>
    <cellStyle name="T_Book1_Bieu mau danh muc du an thuoc CTMTQG nam 2008_!1 1 bao cao giao KH ve HTCMT vung TNB   12-12-2011 2 2 2" xfId="37729" xr:uid="{00000000-0005-0000-0000-000065930000}"/>
    <cellStyle name="T_Book1_Bieu mau danh muc du an thuoc CTMTQG nam 2008_!1 1 bao cao giao KH ve HTCMT vung TNB   12-12-2011 2 2 2 2" xfId="37730" xr:uid="{00000000-0005-0000-0000-000066930000}"/>
    <cellStyle name="T_Book1_Bieu mau danh muc du an thuoc CTMTQG nam 2008_!1 1 bao cao giao KH ve HTCMT vung TNB   12-12-2011 2 2 2 2 2" xfId="37731" xr:uid="{00000000-0005-0000-0000-000067930000}"/>
    <cellStyle name="T_Book1_Bieu mau danh muc du an thuoc CTMTQG nam 2008_!1 1 bao cao giao KH ve HTCMT vung TNB   12-12-2011 2 2 2 3" xfId="37732" xr:uid="{00000000-0005-0000-0000-000068930000}"/>
    <cellStyle name="T_Book1_Bieu mau danh muc du an thuoc CTMTQG nam 2008_!1 1 bao cao giao KH ve HTCMT vung TNB   12-12-2011 2 2 3" xfId="37733" xr:uid="{00000000-0005-0000-0000-000069930000}"/>
    <cellStyle name="T_Book1_Bieu mau danh muc du an thuoc CTMTQG nam 2008_!1 1 bao cao giao KH ve HTCMT vung TNB   12-12-2011 2 2 3 2" xfId="37734" xr:uid="{00000000-0005-0000-0000-00006A930000}"/>
    <cellStyle name="T_Book1_Bieu mau danh muc du an thuoc CTMTQG nam 2008_!1 1 bao cao giao KH ve HTCMT vung TNB   12-12-2011 2 2 4" xfId="37735" xr:uid="{00000000-0005-0000-0000-00006B930000}"/>
    <cellStyle name="T_Book1_Bieu mau danh muc du an thuoc CTMTQG nam 2008_!1 1 bao cao giao KH ve HTCMT vung TNB   12-12-2011 2 3" xfId="37736" xr:uid="{00000000-0005-0000-0000-00006C930000}"/>
    <cellStyle name="T_Book1_Bieu mau danh muc du an thuoc CTMTQG nam 2008_!1 1 bao cao giao KH ve HTCMT vung TNB   12-12-2011 2 3 2" xfId="37737" xr:uid="{00000000-0005-0000-0000-00006D930000}"/>
    <cellStyle name="T_Book1_Bieu mau danh muc du an thuoc CTMTQG nam 2008_!1 1 bao cao giao KH ve HTCMT vung TNB   12-12-2011 2 3 2 2" xfId="37738" xr:uid="{00000000-0005-0000-0000-00006E930000}"/>
    <cellStyle name="T_Book1_Bieu mau danh muc du an thuoc CTMTQG nam 2008_!1 1 bao cao giao KH ve HTCMT vung TNB   12-12-2011 2 3 2 2 2" xfId="37739" xr:uid="{00000000-0005-0000-0000-00006F930000}"/>
    <cellStyle name="T_Book1_Bieu mau danh muc du an thuoc CTMTQG nam 2008_!1 1 bao cao giao KH ve HTCMT vung TNB   12-12-2011 2 3 2 3" xfId="37740" xr:uid="{00000000-0005-0000-0000-000070930000}"/>
    <cellStyle name="T_Book1_Bieu mau danh muc du an thuoc CTMTQG nam 2008_!1 1 bao cao giao KH ve HTCMT vung TNB   12-12-2011 2 3 3" xfId="37741" xr:uid="{00000000-0005-0000-0000-000071930000}"/>
    <cellStyle name="T_Book1_Bieu mau danh muc du an thuoc CTMTQG nam 2008_!1 1 bao cao giao KH ve HTCMT vung TNB   12-12-2011 2 3 3 2" xfId="37742" xr:uid="{00000000-0005-0000-0000-000072930000}"/>
    <cellStyle name="T_Book1_Bieu mau danh muc du an thuoc CTMTQG nam 2008_!1 1 bao cao giao KH ve HTCMT vung TNB   12-12-2011 2 3 4" xfId="37743" xr:uid="{00000000-0005-0000-0000-000073930000}"/>
    <cellStyle name="T_Book1_Bieu mau danh muc du an thuoc CTMTQG nam 2008_!1 1 bao cao giao KH ve HTCMT vung TNB   12-12-2011 2 4" xfId="37744" xr:uid="{00000000-0005-0000-0000-000074930000}"/>
    <cellStyle name="T_Book1_Bieu mau danh muc du an thuoc CTMTQG nam 2008_!1 1 bao cao giao KH ve HTCMT vung TNB   12-12-2011 2 4 2" xfId="37745" xr:uid="{00000000-0005-0000-0000-000075930000}"/>
    <cellStyle name="T_Book1_Bieu mau danh muc du an thuoc CTMTQG nam 2008_!1 1 bao cao giao KH ve HTCMT vung TNB   12-12-2011 2 4 2 2" xfId="37746" xr:uid="{00000000-0005-0000-0000-000076930000}"/>
    <cellStyle name="T_Book1_Bieu mau danh muc du an thuoc CTMTQG nam 2008_!1 1 bao cao giao KH ve HTCMT vung TNB   12-12-2011 2 4 3" xfId="37747" xr:uid="{00000000-0005-0000-0000-000077930000}"/>
    <cellStyle name="T_Book1_Bieu mau danh muc du an thuoc CTMTQG nam 2008_!1 1 bao cao giao KH ve HTCMT vung TNB   12-12-2011 2 5" xfId="37748" xr:uid="{00000000-0005-0000-0000-000078930000}"/>
    <cellStyle name="T_Book1_Bieu mau danh muc du an thuoc CTMTQG nam 2008_!1 1 bao cao giao KH ve HTCMT vung TNB   12-12-2011 2 5 2" xfId="37749" xr:uid="{00000000-0005-0000-0000-000079930000}"/>
    <cellStyle name="T_Book1_Bieu mau danh muc du an thuoc CTMTQG nam 2008_!1 1 bao cao giao KH ve HTCMT vung TNB   12-12-2011 2 6" xfId="37750" xr:uid="{00000000-0005-0000-0000-00007A930000}"/>
    <cellStyle name="T_Book1_Bieu mau danh muc du an thuoc CTMTQG nam 2008_!1 1 bao cao giao KH ve HTCMT vung TNB   12-12-2011 2 7" xfId="37751" xr:uid="{00000000-0005-0000-0000-00007B930000}"/>
    <cellStyle name="T_Book1_Bieu mau danh muc du an thuoc CTMTQG nam 2008_!1 1 bao cao giao KH ve HTCMT vung TNB   12-12-2011 3" xfId="37752" xr:uid="{00000000-0005-0000-0000-00007C930000}"/>
    <cellStyle name="T_Book1_Bieu mau danh muc du an thuoc CTMTQG nam 2008_!1 1 bao cao giao KH ve HTCMT vung TNB   12-12-2011 3 2" xfId="37753" xr:uid="{00000000-0005-0000-0000-00007D930000}"/>
    <cellStyle name="T_Book1_Bieu mau danh muc du an thuoc CTMTQG nam 2008_!1 1 bao cao giao KH ve HTCMT vung TNB   12-12-2011 3 2 2" xfId="37754" xr:uid="{00000000-0005-0000-0000-00007E930000}"/>
    <cellStyle name="T_Book1_Bieu mau danh muc du an thuoc CTMTQG nam 2008_!1 1 bao cao giao KH ve HTCMT vung TNB   12-12-2011 3 2 2 2" xfId="37755" xr:uid="{00000000-0005-0000-0000-00007F930000}"/>
    <cellStyle name="T_Book1_Bieu mau danh muc du an thuoc CTMTQG nam 2008_!1 1 bao cao giao KH ve HTCMT vung TNB   12-12-2011 3 2 3" xfId="37756" xr:uid="{00000000-0005-0000-0000-000080930000}"/>
    <cellStyle name="T_Book1_Bieu mau danh muc du an thuoc CTMTQG nam 2008_!1 1 bao cao giao KH ve HTCMT vung TNB   12-12-2011 3 3" xfId="37757" xr:uid="{00000000-0005-0000-0000-000081930000}"/>
    <cellStyle name="T_Book1_Bieu mau danh muc du an thuoc CTMTQG nam 2008_!1 1 bao cao giao KH ve HTCMT vung TNB   12-12-2011 3 3 2" xfId="37758" xr:uid="{00000000-0005-0000-0000-000082930000}"/>
    <cellStyle name="T_Book1_Bieu mau danh muc du an thuoc CTMTQG nam 2008_!1 1 bao cao giao KH ve HTCMT vung TNB   12-12-2011 3 4" xfId="37759" xr:uid="{00000000-0005-0000-0000-000083930000}"/>
    <cellStyle name="T_Book1_Bieu mau danh muc du an thuoc CTMTQG nam 2008_!1 1 bao cao giao KH ve HTCMT vung TNB   12-12-2011 4" xfId="37760" xr:uid="{00000000-0005-0000-0000-000084930000}"/>
    <cellStyle name="T_Book1_Bieu mau danh muc du an thuoc CTMTQG nam 2008_!1 1 bao cao giao KH ve HTCMT vung TNB   12-12-2011 4 2" xfId="37761" xr:uid="{00000000-0005-0000-0000-000085930000}"/>
    <cellStyle name="T_Book1_Bieu mau danh muc du an thuoc CTMTQG nam 2008_!1 1 bao cao giao KH ve HTCMT vung TNB   12-12-2011 4 2 2" xfId="37762" xr:uid="{00000000-0005-0000-0000-000086930000}"/>
    <cellStyle name="T_Book1_Bieu mau danh muc du an thuoc CTMTQG nam 2008_!1 1 bao cao giao KH ve HTCMT vung TNB   12-12-2011 4 2 2 2" xfId="37763" xr:uid="{00000000-0005-0000-0000-000087930000}"/>
    <cellStyle name="T_Book1_Bieu mau danh muc du an thuoc CTMTQG nam 2008_!1 1 bao cao giao KH ve HTCMT vung TNB   12-12-2011 4 2 3" xfId="37764" xr:uid="{00000000-0005-0000-0000-000088930000}"/>
    <cellStyle name="T_Book1_Bieu mau danh muc du an thuoc CTMTQG nam 2008_!1 1 bao cao giao KH ve HTCMT vung TNB   12-12-2011 4 3" xfId="37765" xr:uid="{00000000-0005-0000-0000-000089930000}"/>
    <cellStyle name="T_Book1_Bieu mau danh muc du an thuoc CTMTQG nam 2008_!1 1 bao cao giao KH ve HTCMT vung TNB   12-12-2011 4 3 2" xfId="37766" xr:uid="{00000000-0005-0000-0000-00008A930000}"/>
    <cellStyle name="T_Book1_Bieu mau danh muc du an thuoc CTMTQG nam 2008_!1 1 bao cao giao KH ve HTCMT vung TNB   12-12-2011 4 4" xfId="37767" xr:uid="{00000000-0005-0000-0000-00008B930000}"/>
    <cellStyle name="T_Book1_Bieu mau danh muc du an thuoc CTMTQG nam 2008_!1 1 bao cao giao KH ve HTCMT vung TNB   12-12-2011 5" xfId="37768" xr:uid="{00000000-0005-0000-0000-00008C930000}"/>
    <cellStyle name="T_Book1_Bieu mau danh muc du an thuoc CTMTQG nam 2008_!1 1 bao cao giao KH ve HTCMT vung TNB   12-12-2011 5 2" xfId="37769" xr:uid="{00000000-0005-0000-0000-00008D930000}"/>
    <cellStyle name="T_Book1_Bieu mau danh muc du an thuoc CTMTQG nam 2008_!1 1 bao cao giao KH ve HTCMT vung TNB   12-12-2011 5 2 2" xfId="37770" xr:uid="{00000000-0005-0000-0000-00008E930000}"/>
    <cellStyle name="T_Book1_Bieu mau danh muc du an thuoc CTMTQG nam 2008_!1 1 bao cao giao KH ve HTCMT vung TNB   12-12-2011 5 3" xfId="37771" xr:uid="{00000000-0005-0000-0000-00008F930000}"/>
    <cellStyle name="T_Book1_Bieu mau danh muc du an thuoc CTMTQG nam 2008_!1 1 bao cao giao KH ve HTCMT vung TNB   12-12-2011 6" xfId="37772" xr:uid="{00000000-0005-0000-0000-000090930000}"/>
    <cellStyle name="T_Book1_Bieu mau danh muc du an thuoc CTMTQG nam 2008_!1 1 bao cao giao KH ve HTCMT vung TNB   12-12-2011 6 2" xfId="37773" xr:uid="{00000000-0005-0000-0000-000091930000}"/>
    <cellStyle name="T_Book1_Bieu mau danh muc du an thuoc CTMTQG nam 2008_!1 1 bao cao giao KH ve HTCMT vung TNB   12-12-2011 7" xfId="37774" xr:uid="{00000000-0005-0000-0000-000092930000}"/>
    <cellStyle name="T_Book1_Bieu mau danh muc du an thuoc CTMTQG nam 2008_!1 1 bao cao giao KH ve HTCMT vung TNB   12-12-2011 8" xfId="37775" xr:uid="{00000000-0005-0000-0000-000093930000}"/>
    <cellStyle name="T_Book1_Bieu mau danh muc du an thuoc CTMTQG nam 2008_KH TPCP vung TNB (03-1-2012)" xfId="37776" xr:uid="{00000000-0005-0000-0000-000094930000}"/>
    <cellStyle name="T_Book1_Bieu mau danh muc du an thuoc CTMTQG nam 2008_KH TPCP vung TNB (03-1-2012) 2" xfId="37777" xr:uid="{00000000-0005-0000-0000-000095930000}"/>
    <cellStyle name="T_Book1_Bieu mau danh muc du an thuoc CTMTQG nam 2008_KH TPCP vung TNB (03-1-2012) 2 2" xfId="37778" xr:uid="{00000000-0005-0000-0000-000096930000}"/>
    <cellStyle name="T_Book1_Bieu mau danh muc du an thuoc CTMTQG nam 2008_KH TPCP vung TNB (03-1-2012) 2 2 2" xfId="37779" xr:uid="{00000000-0005-0000-0000-000097930000}"/>
    <cellStyle name="T_Book1_Bieu mau danh muc du an thuoc CTMTQG nam 2008_KH TPCP vung TNB (03-1-2012) 2 2 2 2" xfId="37780" xr:uid="{00000000-0005-0000-0000-000098930000}"/>
    <cellStyle name="T_Book1_Bieu mau danh muc du an thuoc CTMTQG nam 2008_KH TPCP vung TNB (03-1-2012) 2 2 2 2 2" xfId="37781" xr:uid="{00000000-0005-0000-0000-000099930000}"/>
    <cellStyle name="T_Book1_Bieu mau danh muc du an thuoc CTMTQG nam 2008_KH TPCP vung TNB (03-1-2012) 2 2 2 3" xfId="37782" xr:uid="{00000000-0005-0000-0000-00009A930000}"/>
    <cellStyle name="T_Book1_Bieu mau danh muc du an thuoc CTMTQG nam 2008_KH TPCP vung TNB (03-1-2012) 2 2 3" xfId="37783" xr:uid="{00000000-0005-0000-0000-00009B930000}"/>
    <cellStyle name="T_Book1_Bieu mau danh muc du an thuoc CTMTQG nam 2008_KH TPCP vung TNB (03-1-2012) 2 2 3 2" xfId="37784" xr:uid="{00000000-0005-0000-0000-00009C930000}"/>
    <cellStyle name="T_Book1_Bieu mau danh muc du an thuoc CTMTQG nam 2008_KH TPCP vung TNB (03-1-2012) 2 2 4" xfId="37785" xr:uid="{00000000-0005-0000-0000-00009D930000}"/>
    <cellStyle name="T_Book1_Bieu mau danh muc du an thuoc CTMTQG nam 2008_KH TPCP vung TNB (03-1-2012) 2 3" xfId="37786" xr:uid="{00000000-0005-0000-0000-00009E930000}"/>
    <cellStyle name="T_Book1_Bieu mau danh muc du an thuoc CTMTQG nam 2008_KH TPCP vung TNB (03-1-2012) 2 3 2" xfId="37787" xr:uid="{00000000-0005-0000-0000-00009F930000}"/>
    <cellStyle name="T_Book1_Bieu mau danh muc du an thuoc CTMTQG nam 2008_KH TPCP vung TNB (03-1-2012) 2 3 2 2" xfId="37788" xr:uid="{00000000-0005-0000-0000-0000A0930000}"/>
    <cellStyle name="T_Book1_Bieu mau danh muc du an thuoc CTMTQG nam 2008_KH TPCP vung TNB (03-1-2012) 2 3 2 2 2" xfId="37789" xr:uid="{00000000-0005-0000-0000-0000A1930000}"/>
    <cellStyle name="T_Book1_Bieu mau danh muc du an thuoc CTMTQG nam 2008_KH TPCP vung TNB (03-1-2012) 2 3 2 3" xfId="37790" xr:uid="{00000000-0005-0000-0000-0000A2930000}"/>
    <cellStyle name="T_Book1_Bieu mau danh muc du an thuoc CTMTQG nam 2008_KH TPCP vung TNB (03-1-2012) 2 3 3" xfId="37791" xr:uid="{00000000-0005-0000-0000-0000A3930000}"/>
    <cellStyle name="T_Book1_Bieu mau danh muc du an thuoc CTMTQG nam 2008_KH TPCP vung TNB (03-1-2012) 2 3 3 2" xfId="37792" xr:uid="{00000000-0005-0000-0000-0000A4930000}"/>
    <cellStyle name="T_Book1_Bieu mau danh muc du an thuoc CTMTQG nam 2008_KH TPCP vung TNB (03-1-2012) 2 3 4" xfId="37793" xr:uid="{00000000-0005-0000-0000-0000A5930000}"/>
    <cellStyle name="T_Book1_Bieu mau danh muc du an thuoc CTMTQG nam 2008_KH TPCP vung TNB (03-1-2012) 2 4" xfId="37794" xr:uid="{00000000-0005-0000-0000-0000A6930000}"/>
    <cellStyle name="T_Book1_Bieu mau danh muc du an thuoc CTMTQG nam 2008_KH TPCP vung TNB (03-1-2012) 2 4 2" xfId="37795" xr:uid="{00000000-0005-0000-0000-0000A7930000}"/>
    <cellStyle name="T_Book1_Bieu mau danh muc du an thuoc CTMTQG nam 2008_KH TPCP vung TNB (03-1-2012) 2 4 2 2" xfId="37796" xr:uid="{00000000-0005-0000-0000-0000A8930000}"/>
    <cellStyle name="T_Book1_Bieu mau danh muc du an thuoc CTMTQG nam 2008_KH TPCP vung TNB (03-1-2012) 2 4 3" xfId="37797" xr:uid="{00000000-0005-0000-0000-0000A9930000}"/>
    <cellStyle name="T_Book1_Bieu mau danh muc du an thuoc CTMTQG nam 2008_KH TPCP vung TNB (03-1-2012) 2 5" xfId="37798" xr:uid="{00000000-0005-0000-0000-0000AA930000}"/>
    <cellStyle name="T_Book1_Bieu mau danh muc du an thuoc CTMTQG nam 2008_KH TPCP vung TNB (03-1-2012) 2 5 2" xfId="37799" xr:uid="{00000000-0005-0000-0000-0000AB930000}"/>
    <cellStyle name="T_Book1_Bieu mau danh muc du an thuoc CTMTQG nam 2008_KH TPCP vung TNB (03-1-2012) 2 6" xfId="37800" xr:uid="{00000000-0005-0000-0000-0000AC930000}"/>
    <cellStyle name="T_Book1_Bieu mau danh muc du an thuoc CTMTQG nam 2008_KH TPCP vung TNB (03-1-2012) 2 7" xfId="37801" xr:uid="{00000000-0005-0000-0000-0000AD930000}"/>
    <cellStyle name="T_Book1_Bieu mau danh muc du an thuoc CTMTQG nam 2008_KH TPCP vung TNB (03-1-2012) 3" xfId="37802" xr:uid="{00000000-0005-0000-0000-0000AE930000}"/>
    <cellStyle name="T_Book1_Bieu mau danh muc du an thuoc CTMTQG nam 2008_KH TPCP vung TNB (03-1-2012) 3 2" xfId="37803" xr:uid="{00000000-0005-0000-0000-0000AF930000}"/>
    <cellStyle name="T_Book1_Bieu mau danh muc du an thuoc CTMTQG nam 2008_KH TPCP vung TNB (03-1-2012) 3 2 2" xfId="37804" xr:uid="{00000000-0005-0000-0000-0000B0930000}"/>
    <cellStyle name="T_Book1_Bieu mau danh muc du an thuoc CTMTQG nam 2008_KH TPCP vung TNB (03-1-2012) 3 2 2 2" xfId="37805" xr:uid="{00000000-0005-0000-0000-0000B1930000}"/>
    <cellStyle name="T_Book1_Bieu mau danh muc du an thuoc CTMTQG nam 2008_KH TPCP vung TNB (03-1-2012) 3 2 3" xfId="37806" xr:uid="{00000000-0005-0000-0000-0000B2930000}"/>
    <cellStyle name="T_Book1_Bieu mau danh muc du an thuoc CTMTQG nam 2008_KH TPCP vung TNB (03-1-2012) 3 3" xfId="37807" xr:uid="{00000000-0005-0000-0000-0000B3930000}"/>
    <cellStyle name="T_Book1_Bieu mau danh muc du an thuoc CTMTQG nam 2008_KH TPCP vung TNB (03-1-2012) 3 3 2" xfId="37808" xr:uid="{00000000-0005-0000-0000-0000B4930000}"/>
    <cellStyle name="T_Book1_Bieu mau danh muc du an thuoc CTMTQG nam 2008_KH TPCP vung TNB (03-1-2012) 3 4" xfId="37809" xr:uid="{00000000-0005-0000-0000-0000B5930000}"/>
    <cellStyle name="T_Book1_Bieu mau danh muc du an thuoc CTMTQG nam 2008_KH TPCP vung TNB (03-1-2012) 4" xfId="37810" xr:uid="{00000000-0005-0000-0000-0000B6930000}"/>
    <cellStyle name="T_Book1_Bieu mau danh muc du an thuoc CTMTQG nam 2008_KH TPCP vung TNB (03-1-2012) 4 2" xfId="37811" xr:uid="{00000000-0005-0000-0000-0000B7930000}"/>
    <cellStyle name="T_Book1_Bieu mau danh muc du an thuoc CTMTQG nam 2008_KH TPCP vung TNB (03-1-2012) 4 2 2" xfId="37812" xr:uid="{00000000-0005-0000-0000-0000B8930000}"/>
    <cellStyle name="T_Book1_Bieu mau danh muc du an thuoc CTMTQG nam 2008_KH TPCP vung TNB (03-1-2012) 4 2 2 2" xfId="37813" xr:uid="{00000000-0005-0000-0000-0000B9930000}"/>
    <cellStyle name="T_Book1_Bieu mau danh muc du an thuoc CTMTQG nam 2008_KH TPCP vung TNB (03-1-2012) 4 2 3" xfId="37814" xr:uid="{00000000-0005-0000-0000-0000BA930000}"/>
    <cellStyle name="T_Book1_Bieu mau danh muc du an thuoc CTMTQG nam 2008_KH TPCP vung TNB (03-1-2012) 4 3" xfId="37815" xr:uid="{00000000-0005-0000-0000-0000BB930000}"/>
    <cellStyle name="T_Book1_Bieu mau danh muc du an thuoc CTMTQG nam 2008_KH TPCP vung TNB (03-1-2012) 4 3 2" xfId="37816" xr:uid="{00000000-0005-0000-0000-0000BC930000}"/>
    <cellStyle name="T_Book1_Bieu mau danh muc du an thuoc CTMTQG nam 2008_KH TPCP vung TNB (03-1-2012) 4 4" xfId="37817" xr:uid="{00000000-0005-0000-0000-0000BD930000}"/>
    <cellStyle name="T_Book1_Bieu mau danh muc du an thuoc CTMTQG nam 2008_KH TPCP vung TNB (03-1-2012) 5" xfId="37818" xr:uid="{00000000-0005-0000-0000-0000BE930000}"/>
    <cellStyle name="T_Book1_Bieu mau danh muc du an thuoc CTMTQG nam 2008_KH TPCP vung TNB (03-1-2012) 5 2" xfId="37819" xr:uid="{00000000-0005-0000-0000-0000BF930000}"/>
    <cellStyle name="T_Book1_Bieu mau danh muc du an thuoc CTMTQG nam 2008_KH TPCP vung TNB (03-1-2012) 5 2 2" xfId="37820" xr:uid="{00000000-0005-0000-0000-0000C0930000}"/>
    <cellStyle name="T_Book1_Bieu mau danh muc du an thuoc CTMTQG nam 2008_KH TPCP vung TNB (03-1-2012) 5 3" xfId="37821" xr:uid="{00000000-0005-0000-0000-0000C1930000}"/>
    <cellStyle name="T_Book1_Bieu mau danh muc du an thuoc CTMTQG nam 2008_KH TPCP vung TNB (03-1-2012) 6" xfId="37822" xr:uid="{00000000-0005-0000-0000-0000C2930000}"/>
    <cellStyle name="T_Book1_Bieu mau danh muc du an thuoc CTMTQG nam 2008_KH TPCP vung TNB (03-1-2012) 6 2" xfId="37823" xr:uid="{00000000-0005-0000-0000-0000C3930000}"/>
    <cellStyle name="T_Book1_Bieu mau danh muc du an thuoc CTMTQG nam 2008_KH TPCP vung TNB (03-1-2012) 7" xfId="37824" xr:uid="{00000000-0005-0000-0000-0000C4930000}"/>
    <cellStyle name="T_Book1_Bieu mau danh muc du an thuoc CTMTQG nam 2008_KH TPCP vung TNB (03-1-2012) 8" xfId="37825" xr:uid="{00000000-0005-0000-0000-0000C5930000}"/>
    <cellStyle name="T_Book1_Bieu tong hop nhu cau ung 2011 da chon loc -Mien nui" xfId="37826" xr:uid="{00000000-0005-0000-0000-0000C6930000}"/>
    <cellStyle name="T_Book1_Bieu tong hop nhu cau ung 2011 da chon loc -Mien nui 2" xfId="37827" xr:uid="{00000000-0005-0000-0000-0000C7930000}"/>
    <cellStyle name="T_Book1_Bieu tong hop nhu cau ung 2011 da chon loc -Mien nui 2 2" xfId="37828" xr:uid="{00000000-0005-0000-0000-0000C8930000}"/>
    <cellStyle name="T_Book1_Bieu tong hop nhu cau ung 2011 da chon loc -Mien nui 2 2 2" xfId="37829" xr:uid="{00000000-0005-0000-0000-0000C9930000}"/>
    <cellStyle name="T_Book1_Bieu tong hop nhu cau ung 2011 da chon loc -Mien nui 2 2 2 2" xfId="37830" xr:uid="{00000000-0005-0000-0000-0000CA930000}"/>
    <cellStyle name="T_Book1_Bieu tong hop nhu cau ung 2011 da chon loc -Mien nui 2 2 2 2 2" xfId="37831" xr:uid="{00000000-0005-0000-0000-0000CB930000}"/>
    <cellStyle name="T_Book1_Bieu tong hop nhu cau ung 2011 da chon loc -Mien nui 2 2 2 3" xfId="37832" xr:uid="{00000000-0005-0000-0000-0000CC930000}"/>
    <cellStyle name="T_Book1_Bieu tong hop nhu cau ung 2011 da chon loc -Mien nui 2 2 3" xfId="37833" xr:uid="{00000000-0005-0000-0000-0000CD930000}"/>
    <cellStyle name="T_Book1_Bieu tong hop nhu cau ung 2011 da chon loc -Mien nui 2 2 3 2" xfId="37834" xr:uid="{00000000-0005-0000-0000-0000CE930000}"/>
    <cellStyle name="T_Book1_Bieu tong hop nhu cau ung 2011 da chon loc -Mien nui 2 2 4" xfId="37835" xr:uid="{00000000-0005-0000-0000-0000CF930000}"/>
    <cellStyle name="T_Book1_Bieu tong hop nhu cau ung 2011 da chon loc -Mien nui 2 3" xfId="37836" xr:uid="{00000000-0005-0000-0000-0000D0930000}"/>
    <cellStyle name="T_Book1_Bieu tong hop nhu cau ung 2011 da chon loc -Mien nui 2 3 2" xfId="37837" xr:uid="{00000000-0005-0000-0000-0000D1930000}"/>
    <cellStyle name="T_Book1_Bieu tong hop nhu cau ung 2011 da chon loc -Mien nui 2 3 2 2" xfId="37838" xr:uid="{00000000-0005-0000-0000-0000D2930000}"/>
    <cellStyle name="T_Book1_Bieu tong hop nhu cau ung 2011 da chon loc -Mien nui 2 3 2 2 2" xfId="37839" xr:uid="{00000000-0005-0000-0000-0000D3930000}"/>
    <cellStyle name="T_Book1_Bieu tong hop nhu cau ung 2011 da chon loc -Mien nui 2 3 2 3" xfId="37840" xr:uid="{00000000-0005-0000-0000-0000D4930000}"/>
    <cellStyle name="T_Book1_Bieu tong hop nhu cau ung 2011 da chon loc -Mien nui 2 3 3" xfId="37841" xr:uid="{00000000-0005-0000-0000-0000D5930000}"/>
    <cellStyle name="T_Book1_Bieu tong hop nhu cau ung 2011 da chon loc -Mien nui 2 3 3 2" xfId="37842" xr:uid="{00000000-0005-0000-0000-0000D6930000}"/>
    <cellStyle name="T_Book1_Bieu tong hop nhu cau ung 2011 da chon loc -Mien nui 2 3 4" xfId="37843" xr:uid="{00000000-0005-0000-0000-0000D7930000}"/>
    <cellStyle name="T_Book1_Bieu tong hop nhu cau ung 2011 da chon loc -Mien nui 2 4" xfId="37844" xr:uid="{00000000-0005-0000-0000-0000D8930000}"/>
    <cellStyle name="T_Book1_Bieu tong hop nhu cau ung 2011 da chon loc -Mien nui 2 4 2" xfId="37845" xr:uid="{00000000-0005-0000-0000-0000D9930000}"/>
    <cellStyle name="T_Book1_Bieu tong hop nhu cau ung 2011 da chon loc -Mien nui 2 4 2 2" xfId="37846" xr:uid="{00000000-0005-0000-0000-0000DA930000}"/>
    <cellStyle name="T_Book1_Bieu tong hop nhu cau ung 2011 da chon loc -Mien nui 2 4 3" xfId="37847" xr:uid="{00000000-0005-0000-0000-0000DB930000}"/>
    <cellStyle name="T_Book1_Bieu tong hop nhu cau ung 2011 da chon loc -Mien nui 2 5" xfId="37848" xr:uid="{00000000-0005-0000-0000-0000DC930000}"/>
    <cellStyle name="T_Book1_Bieu tong hop nhu cau ung 2011 da chon loc -Mien nui 2 5 2" xfId="37849" xr:uid="{00000000-0005-0000-0000-0000DD930000}"/>
    <cellStyle name="T_Book1_Bieu tong hop nhu cau ung 2011 da chon loc -Mien nui 2 6" xfId="37850" xr:uid="{00000000-0005-0000-0000-0000DE930000}"/>
    <cellStyle name="T_Book1_Bieu tong hop nhu cau ung 2011 da chon loc -Mien nui 2 7" xfId="37851" xr:uid="{00000000-0005-0000-0000-0000DF930000}"/>
    <cellStyle name="T_Book1_Bieu tong hop nhu cau ung 2011 da chon loc -Mien nui 3" xfId="37852" xr:uid="{00000000-0005-0000-0000-0000E0930000}"/>
    <cellStyle name="T_Book1_Bieu tong hop nhu cau ung 2011 da chon loc -Mien nui 3 2" xfId="37853" xr:uid="{00000000-0005-0000-0000-0000E1930000}"/>
    <cellStyle name="T_Book1_Bieu tong hop nhu cau ung 2011 da chon loc -Mien nui 3 2 2" xfId="37854" xr:uid="{00000000-0005-0000-0000-0000E2930000}"/>
    <cellStyle name="T_Book1_Bieu tong hop nhu cau ung 2011 da chon loc -Mien nui 3 2 2 2" xfId="37855" xr:uid="{00000000-0005-0000-0000-0000E3930000}"/>
    <cellStyle name="T_Book1_Bieu tong hop nhu cau ung 2011 da chon loc -Mien nui 3 2 3" xfId="37856" xr:uid="{00000000-0005-0000-0000-0000E4930000}"/>
    <cellStyle name="T_Book1_Bieu tong hop nhu cau ung 2011 da chon loc -Mien nui 3 3" xfId="37857" xr:uid="{00000000-0005-0000-0000-0000E5930000}"/>
    <cellStyle name="T_Book1_Bieu tong hop nhu cau ung 2011 da chon loc -Mien nui 3 3 2" xfId="37858" xr:uid="{00000000-0005-0000-0000-0000E6930000}"/>
    <cellStyle name="T_Book1_Bieu tong hop nhu cau ung 2011 da chon loc -Mien nui 3 4" xfId="37859" xr:uid="{00000000-0005-0000-0000-0000E7930000}"/>
    <cellStyle name="T_Book1_Bieu tong hop nhu cau ung 2011 da chon loc -Mien nui 4" xfId="37860" xr:uid="{00000000-0005-0000-0000-0000E8930000}"/>
    <cellStyle name="T_Book1_Bieu tong hop nhu cau ung 2011 da chon loc -Mien nui 4 2" xfId="37861" xr:uid="{00000000-0005-0000-0000-0000E9930000}"/>
    <cellStyle name="T_Book1_Bieu tong hop nhu cau ung 2011 da chon loc -Mien nui 4 2 2" xfId="37862" xr:uid="{00000000-0005-0000-0000-0000EA930000}"/>
    <cellStyle name="T_Book1_Bieu tong hop nhu cau ung 2011 da chon loc -Mien nui 4 2 2 2" xfId="37863" xr:uid="{00000000-0005-0000-0000-0000EB930000}"/>
    <cellStyle name="T_Book1_Bieu tong hop nhu cau ung 2011 da chon loc -Mien nui 4 2 3" xfId="37864" xr:uid="{00000000-0005-0000-0000-0000EC930000}"/>
    <cellStyle name="T_Book1_Bieu tong hop nhu cau ung 2011 da chon loc -Mien nui 4 3" xfId="37865" xr:uid="{00000000-0005-0000-0000-0000ED930000}"/>
    <cellStyle name="T_Book1_Bieu tong hop nhu cau ung 2011 da chon loc -Mien nui 4 3 2" xfId="37866" xr:uid="{00000000-0005-0000-0000-0000EE930000}"/>
    <cellStyle name="T_Book1_Bieu tong hop nhu cau ung 2011 da chon loc -Mien nui 4 4" xfId="37867" xr:uid="{00000000-0005-0000-0000-0000EF930000}"/>
    <cellStyle name="T_Book1_Bieu tong hop nhu cau ung 2011 da chon loc -Mien nui 5" xfId="37868" xr:uid="{00000000-0005-0000-0000-0000F0930000}"/>
    <cellStyle name="T_Book1_Bieu tong hop nhu cau ung 2011 da chon loc -Mien nui 5 2" xfId="37869" xr:uid="{00000000-0005-0000-0000-0000F1930000}"/>
    <cellStyle name="T_Book1_Bieu tong hop nhu cau ung 2011 da chon loc -Mien nui 5 2 2" xfId="37870" xr:uid="{00000000-0005-0000-0000-0000F2930000}"/>
    <cellStyle name="T_Book1_Bieu tong hop nhu cau ung 2011 da chon loc -Mien nui 5 3" xfId="37871" xr:uid="{00000000-0005-0000-0000-0000F3930000}"/>
    <cellStyle name="T_Book1_Bieu tong hop nhu cau ung 2011 da chon loc -Mien nui 6" xfId="37872" xr:uid="{00000000-0005-0000-0000-0000F4930000}"/>
    <cellStyle name="T_Book1_Bieu tong hop nhu cau ung 2011 da chon loc -Mien nui 6 2" xfId="37873" xr:uid="{00000000-0005-0000-0000-0000F5930000}"/>
    <cellStyle name="T_Book1_Bieu tong hop nhu cau ung 2011 da chon loc -Mien nui 7" xfId="37874" xr:uid="{00000000-0005-0000-0000-0000F6930000}"/>
    <cellStyle name="T_Book1_Bieu tong hop nhu cau ung 2011 da chon loc -Mien nui 8" xfId="37875" xr:uid="{00000000-0005-0000-0000-0000F7930000}"/>
    <cellStyle name="T_Book1_Bieu tong hop nhu cau ung 2011 da chon loc -Mien nui_!1 1 bao cao giao KH ve HTCMT vung TNB   12-12-2011" xfId="37876" xr:uid="{00000000-0005-0000-0000-0000F8930000}"/>
    <cellStyle name="T_Book1_Bieu tong hop nhu cau ung 2011 da chon loc -Mien nui_!1 1 bao cao giao KH ve HTCMT vung TNB   12-12-2011 2" xfId="37877" xr:uid="{00000000-0005-0000-0000-0000F9930000}"/>
    <cellStyle name="T_Book1_Bieu tong hop nhu cau ung 2011 da chon loc -Mien nui_!1 1 bao cao giao KH ve HTCMT vung TNB   12-12-2011 2 2" xfId="37878" xr:uid="{00000000-0005-0000-0000-0000FA930000}"/>
    <cellStyle name="T_Book1_Bieu tong hop nhu cau ung 2011 da chon loc -Mien nui_!1 1 bao cao giao KH ve HTCMT vung TNB   12-12-2011 2 2 2" xfId="37879" xr:uid="{00000000-0005-0000-0000-0000FB930000}"/>
    <cellStyle name="T_Book1_Bieu tong hop nhu cau ung 2011 da chon loc -Mien nui_!1 1 bao cao giao KH ve HTCMT vung TNB   12-12-2011 2 2 2 2" xfId="37880" xr:uid="{00000000-0005-0000-0000-0000FC930000}"/>
    <cellStyle name="T_Book1_Bieu tong hop nhu cau ung 2011 da chon loc -Mien nui_!1 1 bao cao giao KH ve HTCMT vung TNB   12-12-2011 2 2 2 2 2" xfId="37881" xr:uid="{00000000-0005-0000-0000-0000FD930000}"/>
    <cellStyle name="T_Book1_Bieu tong hop nhu cau ung 2011 da chon loc -Mien nui_!1 1 bao cao giao KH ve HTCMT vung TNB   12-12-2011 2 2 2 3" xfId="37882" xr:uid="{00000000-0005-0000-0000-0000FE930000}"/>
    <cellStyle name="T_Book1_Bieu tong hop nhu cau ung 2011 da chon loc -Mien nui_!1 1 bao cao giao KH ve HTCMT vung TNB   12-12-2011 2 2 3" xfId="37883" xr:uid="{00000000-0005-0000-0000-0000FF930000}"/>
    <cellStyle name="T_Book1_Bieu tong hop nhu cau ung 2011 da chon loc -Mien nui_!1 1 bao cao giao KH ve HTCMT vung TNB   12-12-2011 2 2 3 2" xfId="37884" xr:uid="{00000000-0005-0000-0000-000000940000}"/>
    <cellStyle name="T_Book1_Bieu tong hop nhu cau ung 2011 da chon loc -Mien nui_!1 1 bao cao giao KH ve HTCMT vung TNB   12-12-2011 2 2 4" xfId="37885" xr:uid="{00000000-0005-0000-0000-000001940000}"/>
    <cellStyle name="T_Book1_Bieu tong hop nhu cau ung 2011 da chon loc -Mien nui_!1 1 bao cao giao KH ve HTCMT vung TNB   12-12-2011 2 3" xfId="37886" xr:uid="{00000000-0005-0000-0000-000002940000}"/>
    <cellStyle name="T_Book1_Bieu tong hop nhu cau ung 2011 da chon loc -Mien nui_!1 1 bao cao giao KH ve HTCMT vung TNB   12-12-2011 2 3 2" xfId="37887" xr:uid="{00000000-0005-0000-0000-000003940000}"/>
    <cellStyle name="T_Book1_Bieu tong hop nhu cau ung 2011 da chon loc -Mien nui_!1 1 bao cao giao KH ve HTCMT vung TNB   12-12-2011 2 3 2 2" xfId="37888" xr:uid="{00000000-0005-0000-0000-000004940000}"/>
    <cellStyle name="T_Book1_Bieu tong hop nhu cau ung 2011 da chon loc -Mien nui_!1 1 bao cao giao KH ve HTCMT vung TNB   12-12-2011 2 3 2 2 2" xfId="37889" xr:uid="{00000000-0005-0000-0000-000005940000}"/>
    <cellStyle name="T_Book1_Bieu tong hop nhu cau ung 2011 da chon loc -Mien nui_!1 1 bao cao giao KH ve HTCMT vung TNB   12-12-2011 2 3 2 3" xfId="37890" xr:uid="{00000000-0005-0000-0000-000006940000}"/>
    <cellStyle name="T_Book1_Bieu tong hop nhu cau ung 2011 da chon loc -Mien nui_!1 1 bao cao giao KH ve HTCMT vung TNB   12-12-2011 2 3 3" xfId="37891" xr:uid="{00000000-0005-0000-0000-000007940000}"/>
    <cellStyle name="T_Book1_Bieu tong hop nhu cau ung 2011 da chon loc -Mien nui_!1 1 bao cao giao KH ve HTCMT vung TNB   12-12-2011 2 3 3 2" xfId="37892" xr:uid="{00000000-0005-0000-0000-000008940000}"/>
    <cellStyle name="T_Book1_Bieu tong hop nhu cau ung 2011 da chon loc -Mien nui_!1 1 bao cao giao KH ve HTCMT vung TNB   12-12-2011 2 3 4" xfId="37893" xr:uid="{00000000-0005-0000-0000-000009940000}"/>
    <cellStyle name="T_Book1_Bieu tong hop nhu cau ung 2011 da chon loc -Mien nui_!1 1 bao cao giao KH ve HTCMT vung TNB   12-12-2011 2 4" xfId="37894" xr:uid="{00000000-0005-0000-0000-00000A940000}"/>
    <cellStyle name="T_Book1_Bieu tong hop nhu cau ung 2011 da chon loc -Mien nui_!1 1 bao cao giao KH ve HTCMT vung TNB   12-12-2011 2 4 2" xfId="37895" xr:uid="{00000000-0005-0000-0000-00000B940000}"/>
    <cellStyle name="T_Book1_Bieu tong hop nhu cau ung 2011 da chon loc -Mien nui_!1 1 bao cao giao KH ve HTCMT vung TNB   12-12-2011 2 4 2 2" xfId="37896" xr:uid="{00000000-0005-0000-0000-00000C940000}"/>
    <cellStyle name="T_Book1_Bieu tong hop nhu cau ung 2011 da chon loc -Mien nui_!1 1 bao cao giao KH ve HTCMT vung TNB   12-12-2011 2 4 3" xfId="37897" xr:uid="{00000000-0005-0000-0000-00000D940000}"/>
    <cellStyle name="T_Book1_Bieu tong hop nhu cau ung 2011 da chon loc -Mien nui_!1 1 bao cao giao KH ve HTCMT vung TNB   12-12-2011 2 5" xfId="37898" xr:uid="{00000000-0005-0000-0000-00000E940000}"/>
    <cellStyle name="T_Book1_Bieu tong hop nhu cau ung 2011 da chon loc -Mien nui_!1 1 bao cao giao KH ve HTCMT vung TNB   12-12-2011 2 5 2" xfId="37899" xr:uid="{00000000-0005-0000-0000-00000F940000}"/>
    <cellStyle name="T_Book1_Bieu tong hop nhu cau ung 2011 da chon loc -Mien nui_!1 1 bao cao giao KH ve HTCMT vung TNB   12-12-2011 2 6" xfId="37900" xr:uid="{00000000-0005-0000-0000-000010940000}"/>
    <cellStyle name="T_Book1_Bieu tong hop nhu cau ung 2011 da chon loc -Mien nui_!1 1 bao cao giao KH ve HTCMT vung TNB   12-12-2011 2 7" xfId="37901" xr:uid="{00000000-0005-0000-0000-000011940000}"/>
    <cellStyle name="T_Book1_Bieu tong hop nhu cau ung 2011 da chon loc -Mien nui_!1 1 bao cao giao KH ve HTCMT vung TNB   12-12-2011 3" xfId="37902" xr:uid="{00000000-0005-0000-0000-000012940000}"/>
    <cellStyle name="T_Book1_Bieu tong hop nhu cau ung 2011 da chon loc -Mien nui_!1 1 bao cao giao KH ve HTCMT vung TNB   12-12-2011 3 2" xfId="37903" xr:uid="{00000000-0005-0000-0000-000013940000}"/>
    <cellStyle name="T_Book1_Bieu tong hop nhu cau ung 2011 da chon loc -Mien nui_!1 1 bao cao giao KH ve HTCMT vung TNB   12-12-2011 3 2 2" xfId="37904" xr:uid="{00000000-0005-0000-0000-000014940000}"/>
    <cellStyle name="T_Book1_Bieu tong hop nhu cau ung 2011 da chon loc -Mien nui_!1 1 bao cao giao KH ve HTCMT vung TNB   12-12-2011 3 2 2 2" xfId="37905" xr:uid="{00000000-0005-0000-0000-000015940000}"/>
    <cellStyle name="T_Book1_Bieu tong hop nhu cau ung 2011 da chon loc -Mien nui_!1 1 bao cao giao KH ve HTCMT vung TNB   12-12-2011 3 2 3" xfId="37906" xr:uid="{00000000-0005-0000-0000-000016940000}"/>
    <cellStyle name="T_Book1_Bieu tong hop nhu cau ung 2011 da chon loc -Mien nui_!1 1 bao cao giao KH ve HTCMT vung TNB   12-12-2011 3 3" xfId="37907" xr:uid="{00000000-0005-0000-0000-000017940000}"/>
    <cellStyle name="T_Book1_Bieu tong hop nhu cau ung 2011 da chon loc -Mien nui_!1 1 bao cao giao KH ve HTCMT vung TNB   12-12-2011 3 3 2" xfId="37908" xr:uid="{00000000-0005-0000-0000-000018940000}"/>
    <cellStyle name="T_Book1_Bieu tong hop nhu cau ung 2011 da chon loc -Mien nui_!1 1 bao cao giao KH ve HTCMT vung TNB   12-12-2011 3 4" xfId="37909" xr:uid="{00000000-0005-0000-0000-000019940000}"/>
    <cellStyle name="T_Book1_Bieu tong hop nhu cau ung 2011 da chon loc -Mien nui_!1 1 bao cao giao KH ve HTCMT vung TNB   12-12-2011 4" xfId="37910" xr:uid="{00000000-0005-0000-0000-00001A940000}"/>
    <cellStyle name="T_Book1_Bieu tong hop nhu cau ung 2011 da chon loc -Mien nui_!1 1 bao cao giao KH ve HTCMT vung TNB   12-12-2011 4 2" xfId="37911" xr:uid="{00000000-0005-0000-0000-00001B940000}"/>
    <cellStyle name="T_Book1_Bieu tong hop nhu cau ung 2011 da chon loc -Mien nui_!1 1 bao cao giao KH ve HTCMT vung TNB   12-12-2011 4 2 2" xfId="37912" xr:uid="{00000000-0005-0000-0000-00001C940000}"/>
    <cellStyle name="T_Book1_Bieu tong hop nhu cau ung 2011 da chon loc -Mien nui_!1 1 bao cao giao KH ve HTCMT vung TNB   12-12-2011 4 2 2 2" xfId="37913" xr:uid="{00000000-0005-0000-0000-00001D940000}"/>
    <cellStyle name="T_Book1_Bieu tong hop nhu cau ung 2011 da chon loc -Mien nui_!1 1 bao cao giao KH ve HTCMT vung TNB   12-12-2011 4 2 3" xfId="37914" xr:uid="{00000000-0005-0000-0000-00001E940000}"/>
    <cellStyle name="T_Book1_Bieu tong hop nhu cau ung 2011 da chon loc -Mien nui_!1 1 bao cao giao KH ve HTCMT vung TNB   12-12-2011 4 3" xfId="37915" xr:uid="{00000000-0005-0000-0000-00001F940000}"/>
    <cellStyle name="T_Book1_Bieu tong hop nhu cau ung 2011 da chon loc -Mien nui_!1 1 bao cao giao KH ve HTCMT vung TNB   12-12-2011 4 3 2" xfId="37916" xr:uid="{00000000-0005-0000-0000-000020940000}"/>
    <cellStyle name="T_Book1_Bieu tong hop nhu cau ung 2011 da chon loc -Mien nui_!1 1 bao cao giao KH ve HTCMT vung TNB   12-12-2011 4 4" xfId="37917" xr:uid="{00000000-0005-0000-0000-000021940000}"/>
    <cellStyle name="T_Book1_Bieu tong hop nhu cau ung 2011 da chon loc -Mien nui_!1 1 bao cao giao KH ve HTCMT vung TNB   12-12-2011 5" xfId="37918" xr:uid="{00000000-0005-0000-0000-000022940000}"/>
    <cellStyle name="T_Book1_Bieu tong hop nhu cau ung 2011 da chon loc -Mien nui_!1 1 bao cao giao KH ve HTCMT vung TNB   12-12-2011 5 2" xfId="37919" xr:uid="{00000000-0005-0000-0000-000023940000}"/>
    <cellStyle name="T_Book1_Bieu tong hop nhu cau ung 2011 da chon loc -Mien nui_!1 1 bao cao giao KH ve HTCMT vung TNB   12-12-2011 5 2 2" xfId="37920" xr:uid="{00000000-0005-0000-0000-000024940000}"/>
    <cellStyle name="T_Book1_Bieu tong hop nhu cau ung 2011 da chon loc -Mien nui_!1 1 bao cao giao KH ve HTCMT vung TNB   12-12-2011 5 3" xfId="37921" xr:uid="{00000000-0005-0000-0000-000025940000}"/>
    <cellStyle name="T_Book1_Bieu tong hop nhu cau ung 2011 da chon loc -Mien nui_!1 1 bao cao giao KH ve HTCMT vung TNB   12-12-2011 6" xfId="37922" xr:uid="{00000000-0005-0000-0000-000026940000}"/>
    <cellStyle name="T_Book1_Bieu tong hop nhu cau ung 2011 da chon loc -Mien nui_!1 1 bao cao giao KH ve HTCMT vung TNB   12-12-2011 6 2" xfId="37923" xr:uid="{00000000-0005-0000-0000-000027940000}"/>
    <cellStyle name="T_Book1_Bieu tong hop nhu cau ung 2011 da chon loc -Mien nui_!1 1 bao cao giao KH ve HTCMT vung TNB   12-12-2011 7" xfId="37924" xr:uid="{00000000-0005-0000-0000-000028940000}"/>
    <cellStyle name="T_Book1_Bieu tong hop nhu cau ung 2011 da chon loc -Mien nui_!1 1 bao cao giao KH ve HTCMT vung TNB   12-12-2011 8" xfId="37925" xr:uid="{00000000-0005-0000-0000-000029940000}"/>
    <cellStyle name="T_Book1_Bieu tong hop nhu cau ung 2011 da chon loc -Mien nui_KH TPCP vung TNB (03-1-2012)" xfId="37926" xr:uid="{00000000-0005-0000-0000-00002A940000}"/>
    <cellStyle name="T_Book1_Bieu tong hop nhu cau ung 2011 da chon loc -Mien nui_KH TPCP vung TNB (03-1-2012) 2" xfId="37927" xr:uid="{00000000-0005-0000-0000-00002B940000}"/>
    <cellStyle name="T_Book1_Bieu tong hop nhu cau ung 2011 da chon loc -Mien nui_KH TPCP vung TNB (03-1-2012) 2 2" xfId="37928" xr:uid="{00000000-0005-0000-0000-00002C940000}"/>
    <cellStyle name="T_Book1_Bieu tong hop nhu cau ung 2011 da chon loc -Mien nui_KH TPCP vung TNB (03-1-2012) 2 2 2" xfId="37929" xr:uid="{00000000-0005-0000-0000-00002D940000}"/>
    <cellStyle name="T_Book1_Bieu tong hop nhu cau ung 2011 da chon loc -Mien nui_KH TPCP vung TNB (03-1-2012) 2 2 2 2" xfId="37930" xr:uid="{00000000-0005-0000-0000-00002E940000}"/>
    <cellStyle name="T_Book1_Bieu tong hop nhu cau ung 2011 da chon loc -Mien nui_KH TPCP vung TNB (03-1-2012) 2 2 2 2 2" xfId="37931" xr:uid="{00000000-0005-0000-0000-00002F940000}"/>
    <cellStyle name="T_Book1_Bieu tong hop nhu cau ung 2011 da chon loc -Mien nui_KH TPCP vung TNB (03-1-2012) 2 2 2 3" xfId="37932" xr:uid="{00000000-0005-0000-0000-000030940000}"/>
    <cellStyle name="T_Book1_Bieu tong hop nhu cau ung 2011 da chon loc -Mien nui_KH TPCP vung TNB (03-1-2012) 2 2 3" xfId="37933" xr:uid="{00000000-0005-0000-0000-000031940000}"/>
    <cellStyle name="T_Book1_Bieu tong hop nhu cau ung 2011 da chon loc -Mien nui_KH TPCP vung TNB (03-1-2012) 2 2 3 2" xfId="37934" xr:uid="{00000000-0005-0000-0000-000032940000}"/>
    <cellStyle name="T_Book1_Bieu tong hop nhu cau ung 2011 da chon loc -Mien nui_KH TPCP vung TNB (03-1-2012) 2 2 4" xfId="37935" xr:uid="{00000000-0005-0000-0000-000033940000}"/>
    <cellStyle name="T_Book1_Bieu tong hop nhu cau ung 2011 da chon loc -Mien nui_KH TPCP vung TNB (03-1-2012) 2 3" xfId="37936" xr:uid="{00000000-0005-0000-0000-000034940000}"/>
    <cellStyle name="T_Book1_Bieu tong hop nhu cau ung 2011 da chon loc -Mien nui_KH TPCP vung TNB (03-1-2012) 2 3 2" xfId="37937" xr:uid="{00000000-0005-0000-0000-000035940000}"/>
    <cellStyle name="T_Book1_Bieu tong hop nhu cau ung 2011 da chon loc -Mien nui_KH TPCP vung TNB (03-1-2012) 2 3 2 2" xfId="37938" xr:uid="{00000000-0005-0000-0000-000036940000}"/>
    <cellStyle name="T_Book1_Bieu tong hop nhu cau ung 2011 da chon loc -Mien nui_KH TPCP vung TNB (03-1-2012) 2 3 2 2 2" xfId="37939" xr:uid="{00000000-0005-0000-0000-000037940000}"/>
    <cellStyle name="T_Book1_Bieu tong hop nhu cau ung 2011 da chon loc -Mien nui_KH TPCP vung TNB (03-1-2012) 2 3 2 3" xfId="37940" xr:uid="{00000000-0005-0000-0000-000038940000}"/>
    <cellStyle name="T_Book1_Bieu tong hop nhu cau ung 2011 da chon loc -Mien nui_KH TPCP vung TNB (03-1-2012) 2 3 3" xfId="37941" xr:uid="{00000000-0005-0000-0000-000039940000}"/>
    <cellStyle name="T_Book1_Bieu tong hop nhu cau ung 2011 da chon loc -Mien nui_KH TPCP vung TNB (03-1-2012) 2 3 3 2" xfId="37942" xr:uid="{00000000-0005-0000-0000-00003A940000}"/>
    <cellStyle name="T_Book1_Bieu tong hop nhu cau ung 2011 da chon loc -Mien nui_KH TPCP vung TNB (03-1-2012) 2 3 4" xfId="37943" xr:uid="{00000000-0005-0000-0000-00003B940000}"/>
    <cellStyle name="T_Book1_Bieu tong hop nhu cau ung 2011 da chon loc -Mien nui_KH TPCP vung TNB (03-1-2012) 2 4" xfId="37944" xr:uid="{00000000-0005-0000-0000-00003C940000}"/>
    <cellStyle name="T_Book1_Bieu tong hop nhu cau ung 2011 da chon loc -Mien nui_KH TPCP vung TNB (03-1-2012) 2 4 2" xfId="37945" xr:uid="{00000000-0005-0000-0000-00003D940000}"/>
    <cellStyle name="T_Book1_Bieu tong hop nhu cau ung 2011 da chon loc -Mien nui_KH TPCP vung TNB (03-1-2012) 2 4 2 2" xfId="37946" xr:uid="{00000000-0005-0000-0000-00003E940000}"/>
    <cellStyle name="T_Book1_Bieu tong hop nhu cau ung 2011 da chon loc -Mien nui_KH TPCP vung TNB (03-1-2012) 2 4 3" xfId="37947" xr:uid="{00000000-0005-0000-0000-00003F940000}"/>
    <cellStyle name="T_Book1_Bieu tong hop nhu cau ung 2011 da chon loc -Mien nui_KH TPCP vung TNB (03-1-2012) 2 5" xfId="37948" xr:uid="{00000000-0005-0000-0000-000040940000}"/>
    <cellStyle name="T_Book1_Bieu tong hop nhu cau ung 2011 da chon loc -Mien nui_KH TPCP vung TNB (03-1-2012) 2 5 2" xfId="37949" xr:uid="{00000000-0005-0000-0000-000041940000}"/>
    <cellStyle name="T_Book1_Bieu tong hop nhu cau ung 2011 da chon loc -Mien nui_KH TPCP vung TNB (03-1-2012) 2 6" xfId="37950" xr:uid="{00000000-0005-0000-0000-000042940000}"/>
    <cellStyle name="T_Book1_Bieu tong hop nhu cau ung 2011 da chon loc -Mien nui_KH TPCP vung TNB (03-1-2012) 2 7" xfId="37951" xr:uid="{00000000-0005-0000-0000-000043940000}"/>
    <cellStyle name="T_Book1_Bieu tong hop nhu cau ung 2011 da chon loc -Mien nui_KH TPCP vung TNB (03-1-2012) 3" xfId="37952" xr:uid="{00000000-0005-0000-0000-000044940000}"/>
    <cellStyle name="T_Book1_Bieu tong hop nhu cau ung 2011 da chon loc -Mien nui_KH TPCP vung TNB (03-1-2012) 3 2" xfId="37953" xr:uid="{00000000-0005-0000-0000-000045940000}"/>
    <cellStyle name="T_Book1_Bieu tong hop nhu cau ung 2011 da chon loc -Mien nui_KH TPCP vung TNB (03-1-2012) 3 2 2" xfId="37954" xr:uid="{00000000-0005-0000-0000-000046940000}"/>
    <cellStyle name="T_Book1_Bieu tong hop nhu cau ung 2011 da chon loc -Mien nui_KH TPCP vung TNB (03-1-2012) 3 2 2 2" xfId="37955" xr:uid="{00000000-0005-0000-0000-000047940000}"/>
    <cellStyle name="T_Book1_Bieu tong hop nhu cau ung 2011 da chon loc -Mien nui_KH TPCP vung TNB (03-1-2012) 3 2 3" xfId="37956" xr:uid="{00000000-0005-0000-0000-000048940000}"/>
    <cellStyle name="T_Book1_Bieu tong hop nhu cau ung 2011 da chon loc -Mien nui_KH TPCP vung TNB (03-1-2012) 3 3" xfId="37957" xr:uid="{00000000-0005-0000-0000-000049940000}"/>
    <cellStyle name="T_Book1_Bieu tong hop nhu cau ung 2011 da chon loc -Mien nui_KH TPCP vung TNB (03-1-2012) 3 3 2" xfId="37958" xr:uid="{00000000-0005-0000-0000-00004A940000}"/>
    <cellStyle name="T_Book1_Bieu tong hop nhu cau ung 2011 da chon loc -Mien nui_KH TPCP vung TNB (03-1-2012) 3 4" xfId="37959" xr:uid="{00000000-0005-0000-0000-00004B940000}"/>
    <cellStyle name="T_Book1_Bieu tong hop nhu cau ung 2011 da chon loc -Mien nui_KH TPCP vung TNB (03-1-2012) 4" xfId="37960" xr:uid="{00000000-0005-0000-0000-00004C940000}"/>
    <cellStyle name="T_Book1_Bieu tong hop nhu cau ung 2011 da chon loc -Mien nui_KH TPCP vung TNB (03-1-2012) 4 2" xfId="37961" xr:uid="{00000000-0005-0000-0000-00004D940000}"/>
    <cellStyle name="T_Book1_Bieu tong hop nhu cau ung 2011 da chon loc -Mien nui_KH TPCP vung TNB (03-1-2012) 4 2 2" xfId="37962" xr:uid="{00000000-0005-0000-0000-00004E940000}"/>
    <cellStyle name="T_Book1_Bieu tong hop nhu cau ung 2011 da chon loc -Mien nui_KH TPCP vung TNB (03-1-2012) 4 2 2 2" xfId="37963" xr:uid="{00000000-0005-0000-0000-00004F940000}"/>
    <cellStyle name="T_Book1_Bieu tong hop nhu cau ung 2011 da chon loc -Mien nui_KH TPCP vung TNB (03-1-2012) 4 2 3" xfId="37964" xr:uid="{00000000-0005-0000-0000-000050940000}"/>
    <cellStyle name="T_Book1_Bieu tong hop nhu cau ung 2011 da chon loc -Mien nui_KH TPCP vung TNB (03-1-2012) 4 3" xfId="37965" xr:uid="{00000000-0005-0000-0000-000051940000}"/>
    <cellStyle name="T_Book1_Bieu tong hop nhu cau ung 2011 da chon loc -Mien nui_KH TPCP vung TNB (03-1-2012) 4 3 2" xfId="37966" xr:uid="{00000000-0005-0000-0000-000052940000}"/>
    <cellStyle name="T_Book1_Bieu tong hop nhu cau ung 2011 da chon loc -Mien nui_KH TPCP vung TNB (03-1-2012) 4 4" xfId="37967" xr:uid="{00000000-0005-0000-0000-000053940000}"/>
    <cellStyle name="T_Book1_Bieu tong hop nhu cau ung 2011 da chon loc -Mien nui_KH TPCP vung TNB (03-1-2012) 5" xfId="37968" xr:uid="{00000000-0005-0000-0000-000054940000}"/>
    <cellStyle name="T_Book1_Bieu tong hop nhu cau ung 2011 da chon loc -Mien nui_KH TPCP vung TNB (03-1-2012) 5 2" xfId="37969" xr:uid="{00000000-0005-0000-0000-000055940000}"/>
    <cellStyle name="T_Book1_Bieu tong hop nhu cau ung 2011 da chon loc -Mien nui_KH TPCP vung TNB (03-1-2012) 5 2 2" xfId="37970" xr:uid="{00000000-0005-0000-0000-000056940000}"/>
    <cellStyle name="T_Book1_Bieu tong hop nhu cau ung 2011 da chon loc -Mien nui_KH TPCP vung TNB (03-1-2012) 5 3" xfId="37971" xr:uid="{00000000-0005-0000-0000-000057940000}"/>
    <cellStyle name="T_Book1_Bieu tong hop nhu cau ung 2011 da chon loc -Mien nui_KH TPCP vung TNB (03-1-2012) 6" xfId="37972" xr:uid="{00000000-0005-0000-0000-000058940000}"/>
    <cellStyle name="T_Book1_Bieu tong hop nhu cau ung 2011 da chon loc -Mien nui_KH TPCP vung TNB (03-1-2012) 6 2" xfId="37973" xr:uid="{00000000-0005-0000-0000-000059940000}"/>
    <cellStyle name="T_Book1_Bieu tong hop nhu cau ung 2011 da chon loc -Mien nui_KH TPCP vung TNB (03-1-2012) 7" xfId="37974" xr:uid="{00000000-0005-0000-0000-00005A940000}"/>
    <cellStyle name="T_Book1_Bieu tong hop nhu cau ung 2011 da chon loc -Mien nui_KH TPCP vung TNB (03-1-2012) 8" xfId="37975" xr:uid="{00000000-0005-0000-0000-00005B940000}"/>
    <cellStyle name="T_Book1_Bieu3ODA" xfId="37976" xr:uid="{00000000-0005-0000-0000-00005C940000}"/>
    <cellStyle name="T_Book1_Bieu3ODA 2" xfId="37977" xr:uid="{00000000-0005-0000-0000-00005D940000}"/>
    <cellStyle name="T_Book1_Bieu3ODA 2 2" xfId="37978" xr:uid="{00000000-0005-0000-0000-00005E940000}"/>
    <cellStyle name="T_Book1_Bieu3ODA 2 2 2" xfId="37979" xr:uid="{00000000-0005-0000-0000-00005F940000}"/>
    <cellStyle name="T_Book1_Bieu3ODA 2 2 2 2" xfId="37980" xr:uid="{00000000-0005-0000-0000-000060940000}"/>
    <cellStyle name="T_Book1_Bieu3ODA 2 2 2 2 2" xfId="37981" xr:uid="{00000000-0005-0000-0000-000061940000}"/>
    <cellStyle name="T_Book1_Bieu3ODA 2 2 2 3" xfId="37982" xr:uid="{00000000-0005-0000-0000-000062940000}"/>
    <cellStyle name="T_Book1_Bieu3ODA 2 2 3" xfId="37983" xr:uid="{00000000-0005-0000-0000-000063940000}"/>
    <cellStyle name="T_Book1_Bieu3ODA 2 2 3 2" xfId="37984" xr:uid="{00000000-0005-0000-0000-000064940000}"/>
    <cellStyle name="T_Book1_Bieu3ODA 2 2 4" xfId="37985" xr:uid="{00000000-0005-0000-0000-000065940000}"/>
    <cellStyle name="T_Book1_Bieu3ODA 2 3" xfId="37986" xr:uid="{00000000-0005-0000-0000-000066940000}"/>
    <cellStyle name="T_Book1_Bieu3ODA 2 3 2" xfId="37987" xr:uid="{00000000-0005-0000-0000-000067940000}"/>
    <cellStyle name="T_Book1_Bieu3ODA 2 3 2 2" xfId="37988" xr:uid="{00000000-0005-0000-0000-000068940000}"/>
    <cellStyle name="T_Book1_Bieu3ODA 2 3 2 2 2" xfId="37989" xr:uid="{00000000-0005-0000-0000-000069940000}"/>
    <cellStyle name="T_Book1_Bieu3ODA 2 3 2 3" xfId="37990" xr:uid="{00000000-0005-0000-0000-00006A940000}"/>
    <cellStyle name="T_Book1_Bieu3ODA 2 3 3" xfId="37991" xr:uid="{00000000-0005-0000-0000-00006B940000}"/>
    <cellStyle name="T_Book1_Bieu3ODA 2 3 3 2" xfId="37992" xr:uid="{00000000-0005-0000-0000-00006C940000}"/>
    <cellStyle name="T_Book1_Bieu3ODA 2 3 4" xfId="37993" xr:uid="{00000000-0005-0000-0000-00006D940000}"/>
    <cellStyle name="T_Book1_Bieu3ODA 2 4" xfId="37994" xr:uid="{00000000-0005-0000-0000-00006E940000}"/>
    <cellStyle name="T_Book1_Bieu3ODA 2 4 2" xfId="37995" xr:uid="{00000000-0005-0000-0000-00006F940000}"/>
    <cellStyle name="T_Book1_Bieu3ODA 2 4 2 2" xfId="37996" xr:uid="{00000000-0005-0000-0000-000070940000}"/>
    <cellStyle name="T_Book1_Bieu3ODA 2 4 3" xfId="37997" xr:uid="{00000000-0005-0000-0000-000071940000}"/>
    <cellStyle name="T_Book1_Bieu3ODA 2 5" xfId="37998" xr:uid="{00000000-0005-0000-0000-000072940000}"/>
    <cellStyle name="T_Book1_Bieu3ODA 2 5 2" xfId="37999" xr:uid="{00000000-0005-0000-0000-000073940000}"/>
    <cellStyle name="T_Book1_Bieu3ODA 2 6" xfId="38000" xr:uid="{00000000-0005-0000-0000-000074940000}"/>
    <cellStyle name="T_Book1_Bieu3ODA 2 7" xfId="38001" xr:uid="{00000000-0005-0000-0000-000075940000}"/>
    <cellStyle name="T_Book1_Bieu3ODA 3" xfId="38002" xr:uid="{00000000-0005-0000-0000-000076940000}"/>
    <cellStyle name="T_Book1_Bieu3ODA 3 2" xfId="38003" xr:uid="{00000000-0005-0000-0000-000077940000}"/>
    <cellStyle name="T_Book1_Bieu3ODA 3 2 2" xfId="38004" xr:uid="{00000000-0005-0000-0000-000078940000}"/>
    <cellStyle name="T_Book1_Bieu3ODA 3 2 2 2" xfId="38005" xr:uid="{00000000-0005-0000-0000-000079940000}"/>
    <cellStyle name="T_Book1_Bieu3ODA 3 2 3" xfId="38006" xr:uid="{00000000-0005-0000-0000-00007A940000}"/>
    <cellStyle name="T_Book1_Bieu3ODA 3 3" xfId="38007" xr:uid="{00000000-0005-0000-0000-00007B940000}"/>
    <cellStyle name="T_Book1_Bieu3ODA 3 3 2" xfId="38008" xr:uid="{00000000-0005-0000-0000-00007C940000}"/>
    <cellStyle name="T_Book1_Bieu3ODA 3 4" xfId="38009" xr:uid="{00000000-0005-0000-0000-00007D940000}"/>
    <cellStyle name="T_Book1_Bieu3ODA 4" xfId="38010" xr:uid="{00000000-0005-0000-0000-00007E940000}"/>
    <cellStyle name="T_Book1_Bieu3ODA 4 2" xfId="38011" xr:uid="{00000000-0005-0000-0000-00007F940000}"/>
    <cellStyle name="T_Book1_Bieu3ODA 4 2 2" xfId="38012" xr:uid="{00000000-0005-0000-0000-000080940000}"/>
    <cellStyle name="T_Book1_Bieu3ODA 4 2 2 2" xfId="38013" xr:uid="{00000000-0005-0000-0000-000081940000}"/>
    <cellStyle name="T_Book1_Bieu3ODA 4 2 3" xfId="38014" xr:uid="{00000000-0005-0000-0000-000082940000}"/>
    <cellStyle name="T_Book1_Bieu3ODA 4 3" xfId="38015" xr:uid="{00000000-0005-0000-0000-000083940000}"/>
    <cellStyle name="T_Book1_Bieu3ODA 4 3 2" xfId="38016" xr:uid="{00000000-0005-0000-0000-000084940000}"/>
    <cellStyle name="T_Book1_Bieu3ODA 4 4" xfId="38017" xr:uid="{00000000-0005-0000-0000-000085940000}"/>
    <cellStyle name="T_Book1_Bieu3ODA 5" xfId="38018" xr:uid="{00000000-0005-0000-0000-000086940000}"/>
    <cellStyle name="T_Book1_Bieu3ODA 5 2" xfId="38019" xr:uid="{00000000-0005-0000-0000-000087940000}"/>
    <cellStyle name="T_Book1_Bieu3ODA 5 2 2" xfId="38020" xr:uid="{00000000-0005-0000-0000-000088940000}"/>
    <cellStyle name="T_Book1_Bieu3ODA 5 3" xfId="38021" xr:uid="{00000000-0005-0000-0000-000089940000}"/>
    <cellStyle name="T_Book1_Bieu3ODA 6" xfId="38022" xr:uid="{00000000-0005-0000-0000-00008A940000}"/>
    <cellStyle name="T_Book1_Bieu3ODA 6 2" xfId="38023" xr:uid="{00000000-0005-0000-0000-00008B940000}"/>
    <cellStyle name="T_Book1_Bieu3ODA 7" xfId="38024" xr:uid="{00000000-0005-0000-0000-00008C940000}"/>
    <cellStyle name="T_Book1_Bieu3ODA 8" xfId="38025" xr:uid="{00000000-0005-0000-0000-00008D940000}"/>
    <cellStyle name="T_Book1_Bieu3ODA_!1 1 bao cao giao KH ve HTCMT vung TNB   12-12-2011" xfId="38026" xr:uid="{00000000-0005-0000-0000-00008E940000}"/>
    <cellStyle name="T_Book1_Bieu3ODA_!1 1 bao cao giao KH ve HTCMT vung TNB   12-12-2011 2" xfId="38027" xr:uid="{00000000-0005-0000-0000-00008F940000}"/>
    <cellStyle name="T_Book1_Bieu3ODA_!1 1 bao cao giao KH ve HTCMT vung TNB   12-12-2011 2 2" xfId="38028" xr:uid="{00000000-0005-0000-0000-000090940000}"/>
    <cellStyle name="T_Book1_Bieu3ODA_!1 1 bao cao giao KH ve HTCMT vung TNB   12-12-2011 2 2 2" xfId="38029" xr:uid="{00000000-0005-0000-0000-000091940000}"/>
    <cellStyle name="T_Book1_Bieu3ODA_!1 1 bao cao giao KH ve HTCMT vung TNB   12-12-2011 2 2 2 2" xfId="38030" xr:uid="{00000000-0005-0000-0000-000092940000}"/>
    <cellStyle name="T_Book1_Bieu3ODA_!1 1 bao cao giao KH ve HTCMT vung TNB   12-12-2011 2 2 2 2 2" xfId="38031" xr:uid="{00000000-0005-0000-0000-000093940000}"/>
    <cellStyle name="T_Book1_Bieu3ODA_!1 1 bao cao giao KH ve HTCMT vung TNB   12-12-2011 2 2 2 3" xfId="38032" xr:uid="{00000000-0005-0000-0000-000094940000}"/>
    <cellStyle name="T_Book1_Bieu3ODA_!1 1 bao cao giao KH ve HTCMT vung TNB   12-12-2011 2 2 3" xfId="38033" xr:uid="{00000000-0005-0000-0000-000095940000}"/>
    <cellStyle name="T_Book1_Bieu3ODA_!1 1 bao cao giao KH ve HTCMT vung TNB   12-12-2011 2 2 3 2" xfId="38034" xr:uid="{00000000-0005-0000-0000-000096940000}"/>
    <cellStyle name="T_Book1_Bieu3ODA_!1 1 bao cao giao KH ve HTCMT vung TNB   12-12-2011 2 2 4" xfId="38035" xr:uid="{00000000-0005-0000-0000-000097940000}"/>
    <cellStyle name="T_Book1_Bieu3ODA_!1 1 bao cao giao KH ve HTCMT vung TNB   12-12-2011 2 3" xfId="38036" xr:uid="{00000000-0005-0000-0000-000098940000}"/>
    <cellStyle name="T_Book1_Bieu3ODA_!1 1 bao cao giao KH ve HTCMT vung TNB   12-12-2011 2 3 2" xfId="38037" xr:uid="{00000000-0005-0000-0000-000099940000}"/>
    <cellStyle name="T_Book1_Bieu3ODA_!1 1 bao cao giao KH ve HTCMT vung TNB   12-12-2011 2 3 2 2" xfId="38038" xr:uid="{00000000-0005-0000-0000-00009A940000}"/>
    <cellStyle name="T_Book1_Bieu3ODA_!1 1 bao cao giao KH ve HTCMT vung TNB   12-12-2011 2 3 2 2 2" xfId="38039" xr:uid="{00000000-0005-0000-0000-00009B940000}"/>
    <cellStyle name="T_Book1_Bieu3ODA_!1 1 bao cao giao KH ve HTCMT vung TNB   12-12-2011 2 3 2 3" xfId="38040" xr:uid="{00000000-0005-0000-0000-00009C940000}"/>
    <cellStyle name="T_Book1_Bieu3ODA_!1 1 bao cao giao KH ve HTCMT vung TNB   12-12-2011 2 3 3" xfId="38041" xr:uid="{00000000-0005-0000-0000-00009D940000}"/>
    <cellStyle name="T_Book1_Bieu3ODA_!1 1 bao cao giao KH ve HTCMT vung TNB   12-12-2011 2 3 3 2" xfId="38042" xr:uid="{00000000-0005-0000-0000-00009E940000}"/>
    <cellStyle name="T_Book1_Bieu3ODA_!1 1 bao cao giao KH ve HTCMT vung TNB   12-12-2011 2 3 4" xfId="38043" xr:uid="{00000000-0005-0000-0000-00009F940000}"/>
    <cellStyle name="T_Book1_Bieu3ODA_!1 1 bao cao giao KH ve HTCMT vung TNB   12-12-2011 2 4" xfId="38044" xr:uid="{00000000-0005-0000-0000-0000A0940000}"/>
    <cellStyle name="T_Book1_Bieu3ODA_!1 1 bao cao giao KH ve HTCMT vung TNB   12-12-2011 2 4 2" xfId="38045" xr:uid="{00000000-0005-0000-0000-0000A1940000}"/>
    <cellStyle name="T_Book1_Bieu3ODA_!1 1 bao cao giao KH ve HTCMT vung TNB   12-12-2011 2 4 2 2" xfId="38046" xr:uid="{00000000-0005-0000-0000-0000A2940000}"/>
    <cellStyle name="T_Book1_Bieu3ODA_!1 1 bao cao giao KH ve HTCMT vung TNB   12-12-2011 2 4 3" xfId="38047" xr:uid="{00000000-0005-0000-0000-0000A3940000}"/>
    <cellStyle name="T_Book1_Bieu3ODA_!1 1 bao cao giao KH ve HTCMT vung TNB   12-12-2011 2 5" xfId="38048" xr:uid="{00000000-0005-0000-0000-0000A4940000}"/>
    <cellStyle name="T_Book1_Bieu3ODA_!1 1 bao cao giao KH ve HTCMT vung TNB   12-12-2011 2 5 2" xfId="38049" xr:uid="{00000000-0005-0000-0000-0000A5940000}"/>
    <cellStyle name="T_Book1_Bieu3ODA_!1 1 bao cao giao KH ve HTCMT vung TNB   12-12-2011 2 6" xfId="38050" xr:uid="{00000000-0005-0000-0000-0000A6940000}"/>
    <cellStyle name="T_Book1_Bieu3ODA_!1 1 bao cao giao KH ve HTCMT vung TNB   12-12-2011 2 7" xfId="38051" xr:uid="{00000000-0005-0000-0000-0000A7940000}"/>
    <cellStyle name="T_Book1_Bieu3ODA_!1 1 bao cao giao KH ve HTCMT vung TNB   12-12-2011 3" xfId="38052" xr:uid="{00000000-0005-0000-0000-0000A8940000}"/>
    <cellStyle name="T_Book1_Bieu3ODA_!1 1 bao cao giao KH ve HTCMT vung TNB   12-12-2011 3 2" xfId="38053" xr:uid="{00000000-0005-0000-0000-0000A9940000}"/>
    <cellStyle name="T_Book1_Bieu3ODA_!1 1 bao cao giao KH ve HTCMT vung TNB   12-12-2011 3 2 2" xfId="38054" xr:uid="{00000000-0005-0000-0000-0000AA940000}"/>
    <cellStyle name="T_Book1_Bieu3ODA_!1 1 bao cao giao KH ve HTCMT vung TNB   12-12-2011 3 2 2 2" xfId="38055" xr:uid="{00000000-0005-0000-0000-0000AB940000}"/>
    <cellStyle name="T_Book1_Bieu3ODA_!1 1 bao cao giao KH ve HTCMT vung TNB   12-12-2011 3 2 3" xfId="38056" xr:uid="{00000000-0005-0000-0000-0000AC940000}"/>
    <cellStyle name="T_Book1_Bieu3ODA_!1 1 bao cao giao KH ve HTCMT vung TNB   12-12-2011 3 3" xfId="38057" xr:uid="{00000000-0005-0000-0000-0000AD940000}"/>
    <cellStyle name="T_Book1_Bieu3ODA_!1 1 bao cao giao KH ve HTCMT vung TNB   12-12-2011 3 3 2" xfId="38058" xr:uid="{00000000-0005-0000-0000-0000AE940000}"/>
    <cellStyle name="T_Book1_Bieu3ODA_!1 1 bao cao giao KH ve HTCMT vung TNB   12-12-2011 3 4" xfId="38059" xr:uid="{00000000-0005-0000-0000-0000AF940000}"/>
    <cellStyle name="T_Book1_Bieu3ODA_!1 1 bao cao giao KH ve HTCMT vung TNB   12-12-2011 4" xfId="38060" xr:uid="{00000000-0005-0000-0000-0000B0940000}"/>
    <cellStyle name="T_Book1_Bieu3ODA_!1 1 bao cao giao KH ve HTCMT vung TNB   12-12-2011 4 2" xfId="38061" xr:uid="{00000000-0005-0000-0000-0000B1940000}"/>
    <cellStyle name="T_Book1_Bieu3ODA_!1 1 bao cao giao KH ve HTCMT vung TNB   12-12-2011 4 2 2" xfId="38062" xr:uid="{00000000-0005-0000-0000-0000B2940000}"/>
    <cellStyle name="T_Book1_Bieu3ODA_!1 1 bao cao giao KH ve HTCMT vung TNB   12-12-2011 4 2 2 2" xfId="38063" xr:uid="{00000000-0005-0000-0000-0000B3940000}"/>
    <cellStyle name="T_Book1_Bieu3ODA_!1 1 bao cao giao KH ve HTCMT vung TNB   12-12-2011 4 2 3" xfId="38064" xr:uid="{00000000-0005-0000-0000-0000B4940000}"/>
    <cellStyle name="T_Book1_Bieu3ODA_!1 1 bao cao giao KH ve HTCMT vung TNB   12-12-2011 4 3" xfId="38065" xr:uid="{00000000-0005-0000-0000-0000B5940000}"/>
    <cellStyle name="T_Book1_Bieu3ODA_!1 1 bao cao giao KH ve HTCMT vung TNB   12-12-2011 4 3 2" xfId="38066" xr:uid="{00000000-0005-0000-0000-0000B6940000}"/>
    <cellStyle name="T_Book1_Bieu3ODA_!1 1 bao cao giao KH ve HTCMT vung TNB   12-12-2011 4 4" xfId="38067" xr:uid="{00000000-0005-0000-0000-0000B7940000}"/>
    <cellStyle name="T_Book1_Bieu3ODA_!1 1 bao cao giao KH ve HTCMT vung TNB   12-12-2011 5" xfId="38068" xr:uid="{00000000-0005-0000-0000-0000B8940000}"/>
    <cellStyle name="T_Book1_Bieu3ODA_!1 1 bao cao giao KH ve HTCMT vung TNB   12-12-2011 5 2" xfId="38069" xr:uid="{00000000-0005-0000-0000-0000B9940000}"/>
    <cellStyle name="T_Book1_Bieu3ODA_!1 1 bao cao giao KH ve HTCMT vung TNB   12-12-2011 5 2 2" xfId="38070" xr:uid="{00000000-0005-0000-0000-0000BA940000}"/>
    <cellStyle name="T_Book1_Bieu3ODA_!1 1 bao cao giao KH ve HTCMT vung TNB   12-12-2011 5 3" xfId="38071" xr:uid="{00000000-0005-0000-0000-0000BB940000}"/>
    <cellStyle name="T_Book1_Bieu3ODA_!1 1 bao cao giao KH ve HTCMT vung TNB   12-12-2011 6" xfId="38072" xr:uid="{00000000-0005-0000-0000-0000BC940000}"/>
    <cellStyle name="T_Book1_Bieu3ODA_!1 1 bao cao giao KH ve HTCMT vung TNB   12-12-2011 6 2" xfId="38073" xr:uid="{00000000-0005-0000-0000-0000BD940000}"/>
    <cellStyle name="T_Book1_Bieu3ODA_!1 1 bao cao giao KH ve HTCMT vung TNB   12-12-2011 7" xfId="38074" xr:uid="{00000000-0005-0000-0000-0000BE940000}"/>
    <cellStyle name="T_Book1_Bieu3ODA_!1 1 bao cao giao KH ve HTCMT vung TNB   12-12-2011 8" xfId="38075" xr:uid="{00000000-0005-0000-0000-0000BF940000}"/>
    <cellStyle name="T_Book1_Bieu3ODA_1" xfId="38076" xr:uid="{00000000-0005-0000-0000-0000C0940000}"/>
    <cellStyle name="T_Book1_Bieu3ODA_1 2" xfId="38077" xr:uid="{00000000-0005-0000-0000-0000C1940000}"/>
    <cellStyle name="T_Book1_Bieu3ODA_1 2 2" xfId="38078" xr:uid="{00000000-0005-0000-0000-0000C2940000}"/>
    <cellStyle name="T_Book1_Bieu3ODA_1 2 2 2" xfId="38079" xr:uid="{00000000-0005-0000-0000-0000C3940000}"/>
    <cellStyle name="T_Book1_Bieu3ODA_1 2 2 2 2" xfId="38080" xr:uid="{00000000-0005-0000-0000-0000C4940000}"/>
    <cellStyle name="T_Book1_Bieu3ODA_1 2 2 2 2 2" xfId="38081" xr:uid="{00000000-0005-0000-0000-0000C5940000}"/>
    <cellStyle name="T_Book1_Bieu3ODA_1 2 2 2 3" xfId="38082" xr:uid="{00000000-0005-0000-0000-0000C6940000}"/>
    <cellStyle name="T_Book1_Bieu3ODA_1 2 2 3" xfId="38083" xr:uid="{00000000-0005-0000-0000-0000C7940000}"/>
    <cellStyle name="T_Book1_Bieu3ODA_1 2 2 3 2" xfId="38084" xr:uid="{00000000-0005-0000-0000-0000C8940000}"/>
    <cellStyle name="T_Book1_Bieu3ODA_1 2 2 4" xfId="38085" xr:uid="{00000000-0005-0000-0000-0000C9940000}"/>
    <cellStyle name="T_Book1_Bieu3ODA_1 2 3" xfId="38086" xr:uid="{00000000-0005-0000-0000-0000CA940000}"/>
    <cellStyle name="T_Book1_Bieu3ODA_1 2 3 2" xfId="38087" xr:uid="{00000000-0005-0000-0000-0000CB940000}"/>
    <cellStyle name="T_Book1_Bieu3ODA_1 2 3 2 2" xfId="38088" xr:uid="{00000000-0005-0000-0000-0000CC940000}"/>
    <cellStyle name="T_Book1_Bieu3ODA_1 2 3 2 2 2" xfId="38089" xr:uid="{00000000-0005-0000-0000-0000CD940000}"/>
    <cellStyle name="T_Book1_Bieu3ODA_1 2 3 2 3" xfId="38090" xr:uid="{00000000-0005-0000-0000-0000CE940000}"/>
    <cellStyle name="T_Book1_Bieu3ODA_1 2 3 3" xfId="38091" xr:uid="{00000000-0005-0000-0000-0000CF940000}"/>
    <cellStyle name="T_Book1_Bieu3ODA_1 2 3 3 2" xfId="38092" xr:uid="{00000000-0005-0000-0000-0000D0940000}"/>
    <cellStyle name="T_Book1_Bieu3ODA_1 2 3 4" xfId="38093" xr:uid="{00000000-0005-0000-0000-0000D1940000}"/>
    <cellStyle name="T_Book1_Bieu3ODA_1 2 4" xfId="38094" xr:uid="{00000000-0005-0000-0000-0000D2940000}"/>
    <cellStyle name="T_Book1_Bieu3ODA_1 2 4 2" xfId="38095" xr:uid="{00000000-0005-0000-0000-0000D3940000}"/>
    <cellStyle name="T_Book1_Bieu3ODA_1 2 4 2 2" xfId="38096" xr:uid="{00000000-0005-0000-0000-0000D4940000}"/>
    <cellStyle name="T_Book1_Bieu3ODA_1 2 4 3" xfId="38097" xr:uid="{00000000-0005-0000-0000-0000D5940000}"/>
    <cellStyle name="T_Book1_Bieu3ODA_1 2 5" xfId="38098" xr:uid="{00000000-0005-0000-0000-0000D6940000}"/>
    <cellStyle name="T_Book1_Bieu3ODA_1 2 5 2" xfId="38099" xr:uid="{00000000-0005-0000-0000-0000D7940000}"/>
    <cellStyle name="T_Book1_Bieu3ODA_1 2 6" xfId="38100" xr:uid="{00000000-0005-0000-0000-0000D8940000}"/>
    <cellStyle name="T_Book1_Bieu3ODA_1 2 7" xfId="38101" xr:uid="{00000000-0005-0000-0000-0000D9940000}"/>
    <cellStyle name="T_Book1_Bieu3ODA_1 3" xfId="38102" xr:uid="{00000000-0005-0000-0000-0000DA940000}"/>
    <cellStyle name="T_Book1_Bieu3ODA_1 3 2" xfId="38103" xr:uid="{00000000-0005-0000-0000-0000DB940000}"/>
    <cellStyle name="T_Book1_Bieu3ODA_1 3 2 2" xfId="38104" xr:uid="{00000000-0005-0000-0000-0000DC940000}"/>
    <cellStyle name="T_Book1_Bieu3ODA_1 3 2 2 2" xfId="38105" xr:uid="{00000000-0005-0000-0000-0000DD940000}"/>
    <cellStyle name="T_Book1_Bieu3ODA_1 3 2 3" xfId="38106" xr:uid="{00000000-0005-0000-0000-0000DE940000}"/>
    <cellStyle name="T_Book1_Bieu3ODA_1 3 3" xfId="38107" xr:uid="{00000000-0005-0000-0000-0000DF940000}"/>
    <cellStyle name="T_Book1_Bieu3ODA_1 3 3 2" xfId="38108" xr:uid="{00000000-0005-0000-0000-0000E0940000}"/>
    <cellStyle name="T_Book1_Bieu3ODA_1 3 4" xfId="38109" xr:uid="{00000000-0005-0000-0000-0000E1940000}"/>
    <cellStyle name="T_Book1_Bieu3ODA_1 4" xfId="38110" xr:uid="{00000000-0005-0000-0000-0000E2940000}"/>
    <cellStyle name="T_Book1_Bieu3ODA_1 4 2" xfId="38111" xr:uid="{00000000-0005-0000-0000-0000E3940000}"/>
    <cellStyle name="T_Book1_Bieu3ODA_1 4 2 2" xfId="38112" xr:uid="{00000000-0005-0000-0000-0000E4940000}"/>
    <cellStyle name="T_Book1_Bieu3ODA_1 4 2 2 2" xfId="38113" xr:uid="{00000000-0005-0000-0000-0000E5940000}"/>
    <cellStyle name="T_Book1_Bieu3ODA_1 4 2 3" xfId="38114" xr:uid="{00000000-0005-0000-0000-0000E6940000}"/>
    <cellStyle name="T_Book1_Bieu3ODA_1 4 3" xfId="38115" xr:uid="{00000000-0005-0000-0000-0000E7940000}"/>
    <cellStyle name="T_Book1_Bieu3ODA_1 4 3 2" xfId="38116" xr:uid="{00000000-0005-0000-0000-0000E8940000}"/>
    <cellStyle name="T_Book1_Bieu3ODA_1 4 4" xfId="38117" xr:uid="{00000000-0005-0000-0000-0000E9940000}"/>
    <cellStyle name="T_Book1_Bieu3ODA_1 5" xfId="38118" xr:uid="{00000000-0005-0000-0000-0000EA940000}"/>
    <cellStyle name="T_Book1_Bieu3ODA_1 5 2" xfId="38119" xr:uid="{00000000-0005-0000-0000-0000EB940000}"/>
    <cellStyle name="T_Book1_Bieu3ODA_1 5 2 2" xfId="38120" xr:uid="{00000000-0005-0000-0000-0000EC940000}"/>
    <cellStyle name="T_Book1_Bieu3ODA_1 5 3" xfId="38121" xr:uid="{00000000-0005-0000-0000-0000ED940000}"/>
    <cellStyle name="T_Book1_Bieu3ODA_1 6" xfId="38122" xr:uid="{00000000-0005-0000-0000-0000EE940000}"/>
    <cellStyle name="T_Book1_Bieu3ODA_1 6 2" xfId="38123" xr:uid="{00000000-0005-0000-0000-0000EF940000}"/>
    <cellStyle name="T_Book1_Bieu3ODA_1 7" xfId="38124" xr:uid="{00000000-0005-0000-0000-0000F0940000}"/>
    <cellStyle name="T_Book1_Bieu3ODA_1 8" xfId="38125" xr:uid="{00000000-0005-0000-0000-0000F1940000}"/>
    <cellStyle name="T_Book1_Bieu3ODA_1_!1 1 bao cao giao KH ve HTCMT vung TNB   12-12-2011" xfId="38126" xr:uid="{00000000-0005-0000-0000-0000F2940000}"/>
    <cellStyle name="T_Book1_Bieu3ODA_1_!1 1 bao cao giao KH ve HTCMT vung TNB   12-12-2011 2" xfId="38127" xr:uid="{00000000-0005-0000-0000-0000F3940000}"/>
    <cellStyle name="T_Book1_Bieu3ODA_1_!1 1 bao cao giao KH ve HTCMT vung TNB   12-12-2011 2 2" xfId="38128" xr:uid="{00000000-0005-0000-0000-0000F4940000}"/>
    <cellStyle name="T_Book1_Bieu3ODA_1_!1 1 bao cao giao KH ve HTCMT vung TNB   12-12-2011 2 2 2" xfId="38129" xr:uid="{00000000-0005-0000-0000-0000F5940000}"/>
    <cellStyle name="T_Book1_Bieu3ODA_1_!1 1 bao cao giao KH ve HTCMT vung TNB   12-12-2011 2 2 2 2" xfId="38130" xr:uid="{00000000-0005-0000-0000-0000F6940000}"/>
    <cellStyle name="T_Book1_Bieu3ODA_1_!1 1 bao cao giao KH ve HTCMT vung TNB   12-12-2011 2 2 2 2 2" xfId="38131" xr:uid="{00000000-0005-0000-0000-0000F7940000}"/>
    <cellStyle name="T_Book1_Bieu3ODA_1_!1 1 bao cao giao KH ve HTCMT vung TNB   12-12-2011 2 2 2 3" xfId="38132" xr:uid="{00000000-0005-0000-0000-0000F8940000}"/>
    <cellStyle name="T_Book1_Bieu3ODA_1_!1 1 bao cao giao KH ve HTCMT vung TNB   12-12-2011 2 2 3" xfId="38133" xr:uid="{00000000-0005-0000-0000-0000F9940000}"/>
    <cellStyle name="T_Book1_Bieu3ODA_1_!1 1 bao cao giao KH ve HTCMT vung TNB   12-12-2011 2 2 3 2" xfId="38134" xr:uid="{00000000-0005-0000-0000-0000FA940000}"/>
    <cellStyle name="T_Book1_Bieu3ODA_1_!1 1 bao cao giao KH ve HTCMT vung TNB   12-12-2011 2 2 4" xfId="38135" xr:uid="{00000000-0005-0000-0000-0000FB940000}"/>
    <cellStyle name="T_Book1_Bieu3ODA_1_!1 1 bao cao giao KH ve HTCMT vung TNB   12-12-2011 2 3" xfId="38136" xr:uid="{00000000-0005-0000-0000-0000FC940000}"/>
    <cellStyle name="T_Book1_Bieu3ODA_1_!1 1 bao cao giao KH ve HTCMT vung TNB   12-12-2011 2 3 2" xfId="38137" xr:uid="{00000000-0005-0000-0000-0000FD940000}"/>
    <cellStyle name="T_Book1_Bieu3ODA_1_!1 1 bao cao giao KH ve HTCMT vung TNB   12-12-2011 2 3 2 2" xfId="38138" xr:uid="{00000000-0005-0000-0000-0000FE940000}"/>
    <cellStyle name="T_Book1_Bieu3ODA_1_!1 1 bao cao giao KH ve HTCMT vung TNB   12-12-2011 2 3 2 2 2" xfId="38139" xr:uid="{00000000-0005-0000-0000-0000FF940000}"/>
    <cellStyle name="T_Book1_Bieu3ODA_1_!1 1 bao cao giao KH ve HTCMT vung TNB   12-12-2011 2 3 2 3" xfId="38140" xr:uid="{00000000-0005-0000-0000-000000950000}"/>
    <cellStyle name="T_Book1_Bieu3ODA_1_!1 1 bao cao giao KH ve HTCMT vung TNB   12-12-2011 2 3 3" xfId="38141" xr:uid="{00000000-0005-0000-0000-000001950000}"/>
    <cellStyle name="T_Book1_Bieu3ODA_1_!1 1 bao cao giao KH ve HTCMT vung TNB   12-12-2011 2 3 3 2" xfId="38142" xr:uid="{00000000-0005-0000-0000-000002950000}"/>
    <cellStyle name="T_Book1_Bieu3ODA_1_!1 1 bao cao giao KH ve HTCMT vung TNB   12-12-2011 2 3 4" xfId="38143" xr:uid="{00000000-0005-0000-0000-000003950000}"/>
    <cellStyle name="T_Book1_Bieu3ODA_1_!1 1 bao cao giao KH ve HTCMT vung TNB   12-12-2011 2 4" xfId="38144" xr:uid="{00000000-0005-0000-0000-000004950000}"/>
    <cellStyle name="T_Book1_Bieu3ODA_1_!1 1 bao cao giao KH ve HTCMT vung TNB   12-12-2011 2 4 2" xfId="38145" xr:uid="{00000000-0005-0000-0000-000005950000}"/>
    <cellStyle name="T_Book1_Bieu3ODA_1_!1 1 bao cao giao KH ve HTCMT vung TNB   12-12-2011 2 4 2 2" xfId="38146" xr:uid="{00000000-0005-0000-0000-000006950000}"/>
    <cellStyle name="T_Book1_Bieu3ODA_1_!1 1 bao cao giao KH ve HTCMT vung TNB   12-12-2011 2 4 3" xfId="38147" xr:uid="{00000000-0005-0000-0000-000007950000}"/>
    <cellStyle name="T_Book1_Bieu3ODA_1_!1 1 bao cao giao KH ve HTCMT vung TNB   12-12-2011 2 5" xfId="38148" xr:uid="{00000000-0005-0000-0000-000008950000}"/>
    <cellStyle name="T_Book1_Bieu3ODA_1_!1 1 bao cao giao KH ve HTCMT vung TNB   12-12-2011 2 5 2" xfId="38149" xr:uid="{00000000-0005-0000-0000-000009950000}"/>
    <cellStyle name="T_Book1_Bieu3ODA_1_!1 1 bao cao giao KH ve HTCMT vung TNB   12-12-2011 2 6" xfId="38150" xr:uid="{00000000-0005-0000-0000-00000A950000}"/>
    <cellStyle name="T_Book1_Bieu3ODA_1_!1 1 bao cao giao KH ve HTCMT vung TNB   12-12-2011 2 7" xfId="38151" xr:uid="{00000000-0005-0000-0000-00000B950000}"/>
    <cellStyle name="T_Book1_Bieu3ODA_1_!1 1 bao cao giao KH ve HTCMT vung TNB   12-12-2011 3" xfId="38152" xr:uid="{00000000-0005-0000-0000-00000C950000}"/>
    <cellStyle name="T_Book1_Bieu3ODA_1_!1 1 bao cao giao KH ve HTCMT vung TNB   12-12-2011 3 2" xfId="38153" xr:uid="{00000000-0005-0000-0000-00000D950000}"/>
    <cellStyle name="T_Book1_Bieu3ODA_1_!1 1 bao cao giao KH ve HTCMT vung TNB   12-12-2011 3 2 2" xfId="38154" xr:uid="{00000000-0005-0000-0000-00000E950000}"/>
    <cellStyle name="T_Book1_Bieu3ODA_1_!1 1 bao cao giao KH ve HTCMT vung TNB   12-12-2011 3 2 2 2" xfId="38155" xr:uid="{00000000-0005-0000-0000-00000F950000}"/>
    <cellStyle name="T_Book1_Bieu3ODA_1_!1 1 bao cao giao KH ve HTCMT vung TNB   12-12-2011 3 2 3" xfId="38156" xr:uid="{00000000-0005-0000-0000-000010950000}"/>
    <cellStyle name="T_Book1_Bieu3ODA_1_!1 1 bao cao giao KH ve HTCMT vung TNB   12-12-2011 3 3" xfId="38157" xr:uid="{00000000-0005-0000-0000-000011950000}"/>
    <cellStyle name="T_Book1_Bieu3ODA_1_!1 1 bao cao giao KH ve HTCMT vung TNB   12-12-2011 3 3 2" xfId="38158" xr:uid="{00000000-0005-0000-0000-000012950000}"/>
    <cellStyle name="T_Book1_Bieu3ODA_1_!1 1 bao cao giao KH ve HTCMT vung TNB   12-12-2011 3 4" xfId="38159" xr:uid="{00000000-0005-0000-0000-000013950000}"/>
    <cellStyle name="T_Book1_Bieu3ODA_1_!1 1 bao cao giao KH ve HTCMT vung TNB   12-12-2011 4" xfId="38160" xr:uid="{00000000-0005-0000-0000-000014950000}"/>
    <cellStyle name="T_Book1_Bieu3ODA_1_!1 1 bao cao giao KH ve HTCMT vung TNB   12-12-2011 4 2" xfId="38161" xr:uid="{00000000-0005-0000-0000-000015950000}"/>
    <cellStyle name="T_Book1_Bieu3ODA_1_!1 1 bao cao giao KH ve HTCMT vung TNB   12-12-2011 4 2 2" xfId="38162" xr:uid="{00000000-0005-0000-0000-000016950000}"/>
    <cellStyle name="T_Book1_Bieu3ODA_1_!1 1 bao cao giao KH ve HTCMT vung TNB   12-12-2011 4 2 2 2" xfId="38163" xr:uid="{00000000-0005-0000-0000-000017950000}"/>
    <cellStyle name="T_Book1_Bieu3ODA_1_!1 1 bao cao giao KH ve HTCMT vung TNB   12-12-2011 4 2 3" xfId="38164" xr:uid="{00000000-0005-0000-0000-000018950000}"/>
    <cellStyle name="T_Book1_Bieu3ODA_1_!1 1 bao cao giao KH ve HTCMT vung TNB   12-12-2011 4 3" xfId="38165" xr:uid="{00000000-0005-0000-0000-000019950000}"/>
    <cellStyle name="T_Book1_Bieu3ODA_1_!1 1 bao cao giao KH ve HTCMT vung TNB   12-12-2011 4 3 2" xfId="38166" xr:uid="{00000000-0005-0000-0000-00001A950000}"/>
    <cellStyle name="T_Book1_Bieu3ODA_1_!1 1 bao cao giao KH ve HTCMT vung TNB   12-12-2011 4 4" xfId="38167" xr:uid="{00000000-0005-0000-0000-00001B950000}"/>
    <cellStyle name="T_Book1_Bieu3ODA_1_!1 1 bao cao giao KH ve HTCMT vung TNB   12-12-2011 5" xfId="38168" xr:uid="{00000000-0005-0000-0000-00001C950000}"/>
    <cellStyle name="T_Book1_Bieu3ODA_1_!1 1 bao cao giao KH ve HTCMT vung TNB   12-12-2011 5 2" xfId="38169" xr:uid="{00000000-0005-0000-0000-00001D950000}"/>
    <cellStyle name="T_Book1_Bieu3ODA_1_!1 1 bao cao giao KH ve HTCMT vung TNB   12-12-2011 5 2 2" xfId="38170" xr:uid="{00000000-0005-0000-0000-00001E950000}"/>
    <cellStyle name="T_Book1_Bieu3ODA_1_!1 1 bao cao giao KH ve HTCMT vung TNB   12-12-2011 5 3" xfId="38171" xr:uid="{00000000-0005-0000-0000-00001F950000}"/>
    <cellStyle name="T_Book1_Bieu3ODA_1_!1 1 bao cao giao KH ve HTCMT vung TNB   12-12-2011 6" xfId="38172" xr:uid="{00000000-0005-0000-0000-000020950000}"/>
    <cellStyle name="T_Book1_Bieu3ODA_1_!1 1 bao cao giao KH ve HTCMT vung TNB   12-12-2011 6 2" xfId="38173" xr:uid="{00000000-0005-0000-0000-000021950000}"/>
    <cellStyle name="T_Book1_Bieu3ODA_1_!1 1 bao cao giao KH ve HTCMT vung TNB   12-12-2011 7" xfId="38174" xr:uid="{00000000-0005-0000-0000-000022950000}"/>
    <cellStyle name="T_Book1_Bieu3ODA_1_!1 1 bao cao giao KH ve HTCMT vung TNB   12-12-2011 8" xfId="38175" xr:uid="{00000000-0005-0000-0000-000023950000}"/>
    <cellStyle name="T_Book1_Bieu3ODA_1_KH TPCP vung TNB (03-1-2012)" xfId="38176" xr:uid="{00000000-0005-0000-0000-000024950000}"/>
    <cellStyle name="T_Book1_Bieu3ODA_1_KH TPCP vung TNB (03-1-2012) 2" xfId="38177" xr:uid="{00000000-0005-0000-0000-000025950000}"/>
    <cellStyle name="T_Book1_Bieu3ODA_1_KH TPCP vung TNB (03-1-2012) 2 2" xfId="38178" xr:uid="{00000000-0005-0000-0000-000026950000}"/>
    <cellStyle name="T_Book1_Bieu3ODA_1_KH TPCP vung TNB (03-1-2012) 2 2 2" xfId="38179" xr:uid="{00000000-0005-0000-0000-000027950000}"/>
    <cellStyle name="T_Book1_Bieu3ODA_1_KH TPCP vung TNB (03-1-2012) 2 2 2 2" xfId="38180" xr:uid="{00000000-0005-0000-0000-000028950000}"/>
    <cellStyle name="T_Book1_Bieu3ODA_1_KH TPCP vung TNB (03-1-2012) 2 2 2 2 2" xfId="38181" xr:uid="{00000000-0005-0000-0000-000029950000}"/>
    <cellStyle name="T_Book1_Bieu3ODA_1_KH TPCP vung TNB (03-1-2012) 2 2 2 3" xfId="38182" xr:uid="{00000000-0005-0000-0000-00002A950000}"/>
    <cellStyle name="T_Book1_Bieu3ODA_1_KH TPCP vung TNB (03-1-2012) 2 2 3" xfId="38183" xr:uid="{00000000-0005-0000-0000-00002B950000}"/>
    <cellStyle name="T_Book1_Bieu3ODA_1_KH TPCP vung TNB (03-1-2012) 2 2 3 2" xfId="38184" xr:uid="{00000000-0005-0000-0000-00002C950000}"/>
    <cellStyle name="T_Book1_Bieu3ODA_1_KH TPCP vung TNB (03-1-2012) 2 2 4" xfId="38185" xr:uid="{00000000-0005-0000-0000-00002D950000}"/>
    <cellStyle name="T_Book1_Bieu3ODA_1_KH TPCP vung TNB (03-1-2012) 2 3" xfId="38186" xr:uid="{00000000-0005-0000-0000-00002E950000}"/>
    <cellStyle name="T_Book1_Bieu3ODA_1_KH TPCP vung TNB (03-1-2012) 2 3 2" xfId="38187" xr:uid="{00000000-0005-0000-0000-00002F950000}"/>
    <cellStyle name="T_Book1_Bieu3ODA_1_KH TPCP vung TNB (03-1-2012) 2 3 2 2" xfId="38188" xr:uid="{00000000-0005-0000-0000-000030950000}"/>
    <cellStyle name="T_Book1_Bieu3ODA_1_KH TPCP vung TNB (03-1-2012) 2 3 2 2 2" xfId="38189" xr:uid="{00000000-0005-0000-0000-000031950000}"/>
    <cellStyle name="T_Book1_Bieu3ODA_1_KH TPCP vung TNB (03-1-2012) 2 3 2 3" xfId="38190" xr:uid="{00000000-0005-0000-0000-000032950000}"/>
    <cellStyle name="T_Book1_Bieu3ODA_1_KH TPCP vung TNB (03-1-2012) 2 3 3" xfId="38191" xr:uid="{00000000-0005-0000-0000-000033950000}"/>
    <cellStyle name="T_Book1_Bieu3ODA_1_KH TPCP vung TNB (03-1-2012) 2 3 3 2" xfId="38192" xr:uid="{00000000-0005-0000-0000-000034950000}"/>
    <cellStyle name="T_Book1_Bieu3ODA_1_KH TPCP vung TNB (03-1-2012) 2 3 4" xfId="38193" xr:uid="{00000000-0005-0000-0000-000035950000}"/>
    <cellStyle name="T_Book1_Bieu3ODA_1_KH TPCP vung TNB (03-1-2012) 2 4" xfId="38194" xr:uid="{00000000-0005-0000-0000-000036950000}"/>
    <cellStyle name="T_Book1_Bieu3ODA_1_KH TPCP vung TNB (03-1-2012) 2 4 2" xfId="38195" xr:uid="{00000000-0005-0000-0000-000037950000}"/>
    <cellStyle name="T_Book1_Bieu3ODA_1_KH TPCP vung TNB (03-1-2012) 2 4 2 2" xfId="38196" xr:uid="{00000000-0005-0000-0000-000038950000}"/>
    <cellStyle name="T_Book1_Bieu3ODA_1_KH TPCP vung TNB (03-1-2012) 2 4 3" xfId="38197" xr:uid="{00000000-0005-0000-0000-000039950000}"/>
    <cellStyle name="T_Book1_Bieu3ODA_1_KH TPCP vung TNB (03-1-2012) 2 5" xfId="38198" xr:uid="{00000000-0005-0000-0000-00003A950000}"/>
    <cellStyle name="T_Book1_Bieu3ODA_1_KH TPCP vung TNB (03-1-2012) 2 5 2" xfId="38199" xr:uid="{00000000-0005-0000-0000-00003B950000}"/>
    <cellStyle name="T_Book1_Bieu3ODA_1_KH TPCP vung TNB (03-1-2012) 2 6" xfId="38200" xr:uid="{00000000-0005-0000-0000-00003C950000}"/>
    <cellStyle name="T_Book1_Bieu3ODA_1_KH TPCP vung TNB (03-1-2012) 2 7" xfId="38201" xr:uid="{00000000-0005-0000-0000-00003D950000}"/>
    <cellStyle name="T_Book1_Bieu3ODA_1_KH TPCP vung TNB (03-1-2012) 3" xfId="38202" xr:uid="{00000000-0005-0000-0000-00003E950000}"/>
    <cellStyle name="T_Book1_Bieu3ODA_1_KH TPCP vung TNB (03-1-2012) 3 2" xfId="38203" xr:uid="{00000000-0005-0000-0000-00003F950000}"/>
    <cellStyle name="T_Book1_Bieu3ODA_1_KH TPCP vung TNB (03-1-2012) 3 2 2" xfId="38204" xr:uid="{00000000-0005-0000-0000-000040950000}"/>
    <cellStyle name="T_Book1_Bieu3ODA_1_KH TPCP vung TNB (03-1-2012) 3 2 2 2" xfId="38205" xr:uid="{00000000-0005-0000-0000-000041950000}"/>
    <cellStyle name="T_Book1_Bieu3ODA_1_KH TPCP vung TNB (03-1-2012) 3 2 3" xfId="38206" xr:uid="{00000000-0005-0000-0000-000042950000}"/>
    <cellStyle name="T_Book1_Bieu3ODA_1_KH TPCP vung TNB (03-1-2012) 3 3" xfId="38207" xr:uid="{00000000-0005-0000-0000-000043950000}"/>
    <cellStyle name="T_Book1_Bieu3ODA_1_KH TPCP vung TNB (03-1-2012) 3 3 2" xfId="38208" xr:uid="{00000000-0005-0000-0000-000044950000}"/>
    <cellStyle name="T_Book1_Bieu3ODA_1_KH TPCP vung TNB (03-1-2012) 3 4" xfId="38209" xr:uid="{00000000-0005-0000-0000-000045950000}"/>
    <cellStyle name="T_Book1_Bieu3ODA_1_KH TPCP vung TNB (03-1-2012) 4" xfId="38210" xr:uid="{00000000-0005-0000-0000-000046950000}"/>
    <cellStyle name="T_Book1_Bieu3ODA_1_KH TPCP vung TNB (03-1-2012) 4 2" xfId="38211" xr:uid="{00000000-0005-0000-0000-000047950000}"/>
    <cellStyle name="T_Book1_Bieu3ODA_1_KH TPCP vung TNB (03-1-2012) 4 2 2" xfId="38212" xr:uid="{00000000-0005-0000-0000-000048950000}"/>
    <cellStyle name="T_Book1_Bieu3ODA_1_KH TPCP vung TNB (03-1-2012) 4 2 2 2" xfId="38213" xr:uid="{00000000-0005-0000-0000-000049950000}"/>
    <cellStyle name="T_Book1_Bieu3ODA_1_KH TPCP vung TNB (03-1-2012) 4 2 3" xfId="38214" xr:uid="{00000000-0005-0000-0000-00004A950000}"/>
    <cellStyle name="T_Book1_Bieu3ODA_1_KH TPCP vung TNB (03-1-2012) 4 3" xfId="38215" xr:uid="{00000000-0005-0000-0000-00004B950000}"/>
    <cellStyle name="T_Book1_Bieu3ODA_1_KH TPCP vung TNB (03-1-2012) 4 3 2" xfId="38216" xr:uid="{00000000-0005-0000-0000-00004C950000}"/>
    <cellStyle name="T_Book1_Bieu3ODA_1_KH TPCP vung TNB (03-1-2012) 4 4" xfId="38217" xr:uid="{00000000-0005-0000-0000-00004D950000}"/>
    <cellStyle name="T_Book1_Bieu3ODA_1_KH TPCP vung TNB (03-1-2012) 5" xfId="38218" xr:uid="{00000000-0005-0000-0000-00004E950000}"/>
    <cellStyle name="T_Book1_Bieu3ODA_1_KH TPCP vung TNB (03-1-2012) 5 2" xfId="38219" xr:uid="{00000000-0005-0000-0000-00004F950000}"/>
    <cellStyle name="T_Book1_Bieu3ODA_1_KH TPCP vung TNB (03-1-2012) 5 2 2" xfId="38220" xr:uid="{00000000-0005-0000-0000-000050950000}"/>
    <cellStyle name="T_Book1_Bieu3ODA_1_KH TPCP vung TNB (03-1-2012) 5 3" xfId="38221" xr:uid="{00000000-0005-0000-0000-000051950000}"/>
    <cellStyle name="T_Book1_Bieu3ODA_1_KH TPCP vung TNB (03-1-2012) 6" xfId="38222" xr:uid="{00000000-0005-0000-0000-000052950000}"/>
    <cellStyle name="T_Book1_Bieu3ODA_1_KH TPCP vung TNB (03-1-2012) 6 2" xfId="38223" xr:uid="{00000000-0005-0000-0000-000053950000}"/>
    <cellStyle name="T_Book1_Bieu3ODA_1_KH TPCP vung TNB (03-1-2012) 7" xfId="38224" xr:uid="{00000000-0005-0000-0000-000054950000}"/>
    <cellStyle name="T_Book1_Bieu3ODA_1_KH TPCP vung TNB (03-1-2012) 8" xfId="38225" xr:uid="{00000000-0005-0000-0000-000055950000}"/>
    <cellStyle name="T_Book1_Bieu3ODA_KH TPCP vung TNB (03-1-2012)" xfId="38226" xr:uid="{00000000-0005-0000-0000-000056950000}"/>
    <cellStyle name="T_Book1_Bieu3ODA_KH TPCP vung TNB (03-1-2012) 2" xfId="38227" xr:uid="{00000000-0005-0000-0000-000057950000}"/>
    <cellStyle name="T_Book1_Bieu3ODA_KH TPCP vung TNB (03-1-2012) 2 2" xfId="38228" xr:uid="{00000000-0005-0000-0000-000058950000}"/>
    <cellStyle name="T_Book1_Bieu3ODA_KH TPCP vung TNB (03-1-2012) 2 2 2" xfId="38229" xr:uid="{00000000-0005-0000-0000-000059950000}"/>
    <cellStyle name="T_Book1_Bieu3ODA_KH TPCP vung TNB (03-1-2012) 2 2 2 2" xfId="38230" xr:uid="{00000000-0005-0000-0000-00005A950000}"/>
    <cellStyle name="T_Book1_Bieu3ODA_KH TPCP vung TNB (03-1-2012) 2 2 2 2 2" xfId="38231" xr:uid="{00000000-0005-0000-0000-00005B950000}"/>
    <cellStyle name="T_Book1_Bieu3ODA_KH TPCP vung TNB (03-1-2012) 2 2 2 3" xfId="38232" xr:uid="{00000000-0005-0000-0000-00005C950000}"/>
    <cellStyle name="T_Book1_Bieu3ODA_KH TPCP vung TNB (03-1-2012) 2 2 3" xfId="38233" xr:uid="{00000000-0005-0000-0000-00005D950000}"/>
    <cellStyle name="T_Book1_Bieu3ODA_KH TPCP vung TNB (03-1-2012) 2 2 3 2" xfId="38234" xr:uid="{00000000-0005-0000-0000-00005E950000}"/>
    <cellStyle name="T_Book1_Bieu3ODA_KH TPCP vung TNB (03-1-2012) 2 2 4" xfId="38235" xr:uid="{00000000-0005-0000-0000-00005F950000}"/>
    <cellStyle name="T_Book1_Bieu3ODA_KH TPCP vung TNB (03-1-2012) 2 3" xfId="38236" xr:uid="{00000000-0005-0000-0000-000060950000}"/>
    <cellStyle name="T_Book1_Bieu3ODA_KH TPCP vung TNB (03-1-2012) 2 3 2" xfId="38237" xr:uid="{00000000-0005-0000-0000-000061950000}"/>
    <cellStyle name="T_Book1_Bieu3ODA_KH TPCP vung TNB (03-1-2012) 2 3 2 2" xfId="38238" xr:uid="{00000000-0005-0000-0000-000062950000}"/>
    <cellStyle name="T_Book1_Bieu3ODA_KH TPCP vung TNB (03-1-2012) 2 3 2 2 2" xfId="38239" xr:uid="{00000000-0005-0000-0000-000063950000}"/>
    <cellStyle name="T_Book1_Bieu3ODA_KH TPCP vung TNB (03-1-2012) 2 3 2 3" xfId="38240" xr:uid="{00000000-0005-0000-0000-000064950000}"/>
    <cellStyle name="T_Book1_Bieu3ODA_KH TPCP vung TNB (03-1-2012) 2 3 3" xfId="38241" xr:uid="{00000000-0005-0000-0000-000065950000}"/>
    <cellStyle name="T_Book1_Bieu3ODA_KH TPCP vung TNB (03-1-2012) 2 3 3 2" xfId="38242" xr:uid="{00000000-0005-0000-0000-000066950000}"/>
    <cellStyle name="T_Book1_Bieu3ODA_KH TPCP vung TNB (03-1-2012) 2 3 4" xfId="38243" xr:uid="{00000000-0005-0000-0000-000067950000}"/>
    <cellStyle name="T_Book1_Bieu3ODA_KH TPCP vung TNB (03-1-2012) 2 4" xfId="38244" xr:uid="{00000000-0005-0000-0000-000068950000}"/>
    <cellStyle name="T_Book1_Bieu3ODA_KH TPCP vung TNB (03-1-2012) 2 4 2" xfId="38245" xr:uid="{00000000-0005-0000-0000-000069950000}"/>
    <cellStyle name="T_Book1_Bieu3ODA_KH TPCP vung TNB (03-1-2012) 2 4 2 2" xfId="38246" xr:uid="{00000000-0005-0000-0000-00006A950000}"/>
    <cellStyle name="T_Book1_Bieu3ODA_KH TPCP vung TNB (03-1-2012) 2 4 3" xfId="38247" xr:uid="{00000000-0005-0000-0000-00006B950000}"/>
    <cellStyle name="T_Book1_Bieu3ODA_KH TPCP vung TNB (03-1-2012) 2 5" xfId="38248" xr:uid="{00000000-0005-0000-0000-00006C950000}"/>
    <cellStyle name="T_Book1_Bieu3ODA_KH TPCP vung TNB (03-1-2012) 2 5 2" xfId="38249" xr:uid="{00000000-0005-0000-0000-00006D950000}"/>
    <cellStyle name="T_Book1_Bieu3ODA_KH TPCP vung TNB (03-1-2012) 2 6" xfId="38250" xr:uid="{00000000-0005-0000-0000-00006E950000}"/>
    <cellStyle name="T_Book1_Bieu3ODA_KH TPCP vung TNB (03-1-2012) 2 7" xfId="38251" xr:uid="{00000000-0005-0000-0000-00006F950000}"/>
    <cellStyle name="T_Book1_Bieu3ODA_KH TPCP vung TNB (03-1-2012) 3" xfId="38252" xr:uid="{00000000-0005-0000-0000-000070950000}"/>
    <cellStyle name="T_Book1_Bieu3ODA_KH TPCP vung TNB (03-1-2012) 3 2" xfId="38253" xr:uid="{00000000-0005-0000-0000-000071950000}"/>
    <cellStyle name="T_Book1_Bieu3ODA_KH TPCP vung TNB (03-1-2012) 3 2 2" xfId="38254" xr:uid="{00000000-0005-0000-0000-000072950000}"/>
    <cellStyle name="T_Book1_Bieu3ODA_KH TPCP vung TNB (03-1-2012) 3 2 2 2" xfId="38255" xr:uid="{00000000-0005-0000-0000-000073950000}"/>
    <cellStyle name="T_Book1_Bieu3ODA_KH TPCP vung TNB (03-1-2012) 3 2 3" xfId="38256" xr:uid="{00000000-0005-0000-0000-000074950000}"/>
    <cellStyle name="T_Book1_Bieu3ODA_KH TPCP vung TNB (03-1-2012) 3 3" xfId="38257" xr:uid="{00000000-0005-0000-0000-000075950000}"/>
    <cellStyle name="T_Book1_Bieu3ODA_KH TPCP vung TNB (03-1-2012) 3 3 2" xfId="38258" xr:uid="{00000000-0005-0000-0000-000076950000}"/>
    <cellStyle name="T_Book1_Bieu3ODA_KH TPCP vung TNB (03-1-2012) 3 4" xfId="38259" xr:uid="{00000000-0005-0000-0000-000077950000}"/>
    <cellStyle name="T_Book1_Bieu3ODA_KH TPCP vung TNB (03-1-2012) 4" xfId="38260" xr:uid="{00000000-0005-0000-0000-000078950000}"/>
    <cellStyle name="T_Book1_Bieu3ODA_KH TPCP vung TNB (03-1-2012) 4 2" xfId="38261" xr:uid="{00000000-0005-0000-0000-000079950000}"/>
    <cellStyle name="T_Book1_Bieu3ODA_KH TPCP vung TNB (03-1-2012) 4 2 2" xfId="38262" xr:uid="{00000000-0005-0000-0000-00007A950000}"/>
    <cellStyle name="T_Book1_Bieu3ODA_KH TPCP vung TNB (03-1-2012) 4 2 2 2" xfId="38263" xr:uid="{00000000-0005-0000-0000-00007B950000}"/>
    <cellStyle name="T_Book1_Bieu3ODA_KH TPCP vung TNB (03-1-2012) 4 2 3" xfId="38264" xr:uid="{00000000-0005-0000-0000-00007C950000}"/>
    <cellStyle name="T_Book1_Bieu3ODA_KH TPCP vung TNB (03-1-2012) 4 3" xfId="38265" xr:uid="{00000000-0005-0000-0000-00007D950000}"/>
    <cellStyle name="T_Book1_Bieu3ODA_KH TPCP vung TNB (03-1-2012) 4 3 2" xfId="38266" xr:uid="{00000000-0005-0000-0000-00007E950000}"/>
    <cellStyle name="T_Book1_Bieu3ODA_KH TPCP vung TNB (03-1-2012) 4 4" xfId="38267" xr:uid="{00000000-0005-0000-0000-00007F950000}"/>
    <cellStyle name="T_Book1_Bieu3ODA_KH TPCP vung TNB (03-1-2012) 5" xfId="38268" xr:uid="{00000000-0005-0000-0000-000080950000}"/>
    <cellStyle name="T_Book1_Bieu3ODA_KH TPCP vung TNB (03-1-2012) 5 2" xfId="38269" xr:uid="{00000000-0005-0000-0000-000081950000}"/>
    <cellStyle name="T_Book1_Bieu3ODA_KH TPCP vung TNB (03-1-2012) 5 2 2" xfId="38270" xr:uid="{00000000-0005-0000-0000-000082950000}"/>
    <cellStyle name="T_Book1_Bieu3ODA_KH TPCP vung TNB (03-1-2012) 5 3" xfId="38271" xr:uid="{00000000-0005-0000-0000-000083950000}"/>
    <cellStyle name="T_Book1_Bieu3ODA_KH TPCP vung TNB (03-1-2012) 6" xfId="38272" xr:uid="{00000000-0005-0000-0000-000084950000}"/>
    <cellStyle name="T_Book1_Bieu3ODA_KH TPCP vung TNB (03-1-2012) 6 2" xfId="38273" xr:uid="{00000000-0005-0000-0000-000085950000}"/>
    <cellStyle name="T_Book1_Bieu3ODA_KH TPCP vung TNB (03-1-2012) 7" xfId="38274" xr:uid="{00000000-0005-0000-0000-000086950000}"/>
    <cellStyle name="T_Book1_Bieu3ODA_KH TPCP vung TNB (03-1-2012) 8" xfId="38275" xr:uid="{00000000-0005-0000-0000-000087950000}"/>
    <cellStyle name="T_Book1_Bieu4HTMT" xfId="38276" xr:uid="{00000000-0005-0000-0000-000088950000}"/>
    <cellStyle name="T_Book1_Bieu4HTMT 2" xfId="38277" xr:uid="{00000000-0005-0000-0000-000089950000}"/>
    <cellStyle name="T_Book1_Bieu4HTMT 2 2" xfId="38278" xr:uid="{00000000-0005-0000-0000-00008A950000}"/>
    <cellStyle name="T_Book1_Bieu4HTMT 2 2 2" xfId="38279" xr:uid="{00000000-0005-0000-0000-00008B950000}"/>
    <cellStyle name="T_Book1_Bieu4HTMT 2 2 2 2" xfId="38280" xr:uid="{00000000-0005-0000-0000-00008C950000}"/>
    <cellStyle name="T_Book1_Bieu4HTMT 2 2 2 2 2" xfId="38281" xr:uid="{00000000-0005-0000-0000-00008D950000}"/>
    <cellStyle name="T_Book1_Bieu4HTMT 2 2 2 3" xfId="38282" xr:uid="{00000000-0005-0000-0000-00008E950000}"/>
    <cellStyle name="T_Book1_Bieu4HTMT 2 2 3" xfId="38283" xr:uid="{00000000-0005-0000-0000-00008F950000}"/>
    <cellStyle name="T_Book1_Bieu4HTMT 2 2 3 2" xfId="38284" xr:uid="{00000000-0005-0000-0000-000090950000}"/>
    <cellStyle name="T_Book1_Bieu4HTMT 2 2 4" xfId="38285" xr:uid="{00000000-0005-0000-0000-000091950000}"/>
    <cellStyle name="T_Book1_Bieu4HTMT 2 3" xfId="38286" xr:uid="{00000000-0005-0000-0000-000092950000}"/>
    <cellStyle name="T_Book1_Bieu4HTMT 2 3 2" xfId="38287" xr:uid="{00000000-0005-0000-0000-000093950000}"/>
    <cellStyle name="T_Book1_Bieu4HTMT 2 3 2 2" xfId="38288" xr:uid="{00000000-0005-0000-0000-000094950000}"/>
    <cellStyle name="T_Book1_Bieu4HTMT 2 3 2 2 2" xfId="38289" xr:uid="{00000000-0005-0000-0000-000095950000}"/>
    <cellStyle name="T_Book1_Bieu4HTMT 2 3 2 3" xfId="38290" xr:uid="{00000000-0005-0000-0000-000096950000}"/>
    <cellStyle name="T_Book1_Bieu4HTMT 2 3 3" xfId="38291" xr:uid="{00000000-0005-0000-0000-000097950000}"/>
    <cellStyle name="T_Book1_Bieu4HTMT 2 3 3 2" xfId="38292" xr:uid="{00000000-0005-0000-0000-000098950000}"/>
    <cellStyle name="T_Book1_Bieu4HTMT 2 3 4" xfId="38293" xr:uid="{00000000-0005-0000-0000-000099950000}"/>
    <cellStyle name="T_Book1_Bieu4HTMT 2 4" xfId="38294" xr:uid="{00000000-0005-0000-0000-00009A950000}"/>
    <cellStyle name="T_Book1_Bieu4HTMT 2 4 2" xfId="38295" xr:uid="{00000000-0005-0000-0000-00009B950000}"/>
    <cellStyle name="T_Book1_Bieu4HTMT 2 4 2 2" xfId="38296" xr:uid="{00000000-0005-0000-0000-00009C950000}"/>
    <cellStyle name="T_Book1_Bieu4HTMT 2 4 3" xfId="38297" xr:uid="{00000000-0005-0000-0000-00009D950000}"/>
    <cellStyle name="T_Book1_Bieu4HTMT 2 5" xfId="38298" xr:uid="{00000000-0005-0000-0000-00009E950000}"/>
    <cellStyle name="T_Book1_Bieu4HTMT 2 5 2" xfId="38299" xr:uid="{00000000-0005-0000-0000-00009F950000}"/>
    <cellStyle name="T_Book1_Bieu4HTMT 2 6" xfId="38300" xr:uid="{00000000-0005-0000-0000-0000A0950000}"/>
    <cellStyle name="T_Book1_Bieu4HTMT 2 7" xfId="38301" xr:uid="{00000000-0005-0000-0000-0000A1950000}"/>
    <cellStyle name="T_Book1_Bieu4HTMT 3" xfId="38302" xr:uid="{00000000-0005-0000-0000-0000A2950000}"/>
    <cellStyle name="T_Book1_Bieu4HTMT 3 2" xfId="38303" xr:uid="{00000000-0005-0000-0000-0000A3950000}"/>
    <cellStyle name="T_Book1_Bieu4HTMT 3 2 2" xfId="38304" xr:uid="{00000000-0005-0000-0000-0000A4950000}"/>
    <cellStyle name="T_Book1_Bieu4HTMT 3 2 2 2" xfId="38305" xr:uid="{00000000-0005-0000-0000-0000A5950000}"/>
    <cellStyle name="T_Book1_Bieu4HTMT 3 2 3" xfId="38306" xr:uid="{00000000-0005-0000-0000-0000A6950000}"/>
    <cellStyle name="T_Book1_Bieu4HTMT 3 3" xfId="38307" xr:uid="{00000000-0005-0000-0000-0000A7950000}"/>
    <cellStyle name="T_Book1_Bieu4HTMT 3 3 2" xfId="38308" xr:uid="{00000000-0005-0000-0000-0000A8950000}"/>
    <cellStyle name="T_Book1_Bieu4HTMT 3 4" xfId="38309" xr:uid="{00000000-0005-0000-0000-0000A9950000}"/>
    <cellStyle name="T_Book1_Bieu4HTMT 4" xfId="38310" xr:uid="{00000000-0005-0000-0000-0000AA950000}"/>
    <cellStyle name="T_Book1_Bieu4HTMT 4 2" xfId="38311" xr:uid="{00000000-0005-0000-0000-0000AB950000}"/>
    <cellStyle name="T_Book1_Bieu4HTMT 4 2 2" xfId="38312" xr:uid="{00000000-0005-0000-0000-0000AC950000}"/>
    <cellStyle name="T_Book1_Bieu4HTMT 4 2 2 2" xfId="38313" xr:uid="{00000000-0005-0000-0000-0000AD950000}"/>
    <cellStyle name="T_Book1_Bieu4HTMT 4 2 3" xfId="38314" xr:uid="{00000000-0005-0000-0000-0000AE950000}"/>
    <cellStyle name="T_Book1_Bieu4HTMT 4 3" xfId="38315" xr:uid="{00000000-0005-0000-0000-0000AF950000}"/>
    <cellStyle name="T_Book1_Bieu4HTMT 4 3 2" xfId="38316" xr:uid="{00000000-0005-0000-0000-0000B0950000}"/>
    <cellStyle name="T_Book1_Bieu4HTMT 4 4" xfId="38317" xr:uid="{00000000-0005-0000-0000-0000B1950000}"/>
    <cellStyle name="T_Book1_Bieu4HTMT 5" xfId="38318" xr:uid="{00000000-0005-0000-0000-0000B2950000}"/>
    <cellStyle name="T_Book1_Bieu4HTMT 5 2" xfId="38319" xr:uid="{00000000-0005-0000-0000-0000B3950000}"/>
    <cellStyle name="T_Book1_Bieu4HTMT 5 2 2" xfId="38320" xr:uid="{00000000-0005-0000-0000-0000B4950000}"/>
    <cellStyle name="T_Book1_Bieu4HTMT 5 3" xfId="38321" xr:uid="{00000000-0005-0000-0000-0000B5950000}"/>
    <cellStyle name="T_Book1_Bieu4HTMT 6" xfId="38322" xr:uid="{00000000-0005-0000-0000-0000B6950000}"/>
    <cellStyle name="T_Book1_Bieu4HTMT 6 2" xfId="38323" xr:uid="{00000000-0005-0000-0000-0000B7950000}"/>
    <cellStyle name="T_Book1_Bieu4HTMT 7" xfId="38324" xr:uid="{00000000-0005-0000-0000-0000B8950000}"/>
    <cellStyle name="T_Book1_Bieu4HTMT 8" xfId="38325" xr:uid="{00000000-0005-0000-0000-0000B9950000}"/>
    <cellStyle name="T_Book1_Bieu4HTMT_!1 1 bao cao giao KH ve HTCMT vung TNB   12-12-2011" xfId="38326" xr:uid="{00000000-0005-0000-0000-0000BA950000}"/>
    <cellStyle name="T_Book1_Bieu4HTMT_!1 1 bao cao giao KH ve HTCMT vung TNB   12-12-2011 2" xfId="38327" xr:uid="{00000000-0005-0000-0000-0000BB950000}"/>
    <cellStyle name="T_Book1_Bieu4HTMT_!1 1 bao cao giao KH ve HTCMT vung TNB   12-12-2011 2 2" xfId="38328" xr:uid="{00000000-0005-0000-0000-0000BC950000}"/>
    <cellStyle name="T_Book1_Bieu4HTMT_!1 1 bao cao giao KH ve HTCMT vung TNB   12-12-2011 2 2 2" xfId="38329" xr:uid="{00000000-0005-0000-0000-0000BD950000}"/>
    <cellStyle name="T_Book1_Bieu4HTMT_!1 1 bao cao giao KH ve HTCMT vung TNB   12-12-2011 2 2 2 2" xfId="38330" xr:uid="{00000000-0005-0000-0000-0000BE950000}"/>
    <cellStyle name="T_Book1_Bieu4HTMT_!1 1 bao cao giao KH ve HTCMT vung TNB   12-12-2011 2 2 2 2 2" xfId="38331" xr:uid="{00000000-0005-0000-0000-0000BF950000}"/>
    <cellStyle name="T_Book1_Bieu4HTMT_!1 1 bao cao giao KH ve HTCMT vung TNB   12-12-2011 2 2 2 3" xfId="38332" xr:uid="{00000000-0005-0000-0000-0000C0950000}"/>
    <cellStyle name="T_Book1_Bieu4HTMT_!1 1 bao cao giao KH ve HTCMT vung TNB   12-12-2011 2 2 3" xfId="38333" xr:uid="{00000000-0005-0000-0000-0000C1950000}"/>
    <cellStyle name="T_Book1_Bieu4HTMT_!1 1 bao cao giao KH ve HTCMT vung TNB   12-12-2011 2 2 3 2" xfId="38334" xr:uid="{00000000-0005-0000-0000-0000C2950000}"/>
    <cellStyle name="T_Book1_Bieu4HTMT_!1 1 bao cao giao KH ve HTCMT vung TNB   12-12-2011 2 2 4" xfId="38335" xr:uid="{00000000-0005-0000-0000-0000C3950000}"/>
    <cellStyle name="T_Book1_Bieu4HTMT_!1 1 bao cao giao KH ve HTCMT vung TNB   12-12-2011 2 3" xfId="38336" xr:uid="{00000000-0005-0000-0000-0000C4950000}"/>
    <cellStyle name="T_Book1_Bieu4HTMT_!1 1 bao cao giao KH ve HTCMT vung TNB   12-12-2011 2 3 2" xfId="38337" xr:uid="{00000000-0005-0000-0000-0000C5950000}"/>
    <cellStyle name="T_Book1_Bieu4HTMT_!1 1 bao cao giao KH ve HTCMT vung TNB   12-12-2011 2 3 2 2" xfId="38338" xr:uid="{00000000-0005-0000-0000-0000C6950000}"/>
    <cellStyle name="T_Book1_Bieu4HTMT_!1 1 bao cao giao KH ve HTCMT vung TNB   12-12-2011 2 3 2 2 2" xfId="38339" xr:uid="{00000000-0005-0000-0000-0000C7950000}"/>
    <cellStyle name="T_Book1_Bieu4HTMT_!1 1 bao cao giao KH ve HTCMT vung TNB   12-12-2011 2 3 2 3" xfId="38340" xr:uid="{00000000-0005-0000-0000-0000C8950000}"/>
    <cellStyle name="T_Book1_Bieu4HTMT_!1 1 bao cao giao KH ve HTCMT vung TNB   12-12-2011 2 3 3" xfId="38341" xr:uid="{00000000-0005-0000-0000-0000C9950000}"/>
    <cellStyle name="T_Book1_Bieu4HTMT_!1 1 bao cao giao KH ve HTCMT vung TNB   12-12-2011 2 3 3 2" xfId="38342" xr:uid="{00000000-0005-0000-0000-0000CA950000}"/>
    <cellStyle name="T_Book1_Bieu4HTMT_!1 1 bao cao giao KH ve HTCMT vung TNB   12-12-2011 2 3 4" xfId="38343" xr:uid="{00000000-0005-0000-0000-0000CB950000}"/>
    <cellStyle name="T_Book1_Bieu4HTMT_!1 1 bao cao giao KH ve HTCMT vung TNB   12-12-2011 2 4" xfId="38344" xr:uid="{00000000-0005-0000-0000-0000CC950000}"/>
    <cellStyle name="T_Book1_Bieu4HTMT_!1 1 bao cao giao KH ve HTCMT vung TNB   12-12-2011 2 4 2" xfId="38345" xr:uid="{00000000-0005-0000-0000-0000CD950000}"/>
    <cellStyle name="T_Book1_Bieu4HTMT_!1 1 bao cao giao KH ve HTCMT vung TNB   12-12-2011 2 4 2 2" xfId="38346" xr:uid="{00000000-0005-0000-0000-0000CE950000}"/>
    <cellStyle name="T_Book1_Bieu4HTMT_!1 1 bao cao giao KH ve HTCMT vung TNB   12-12-2011 2 4 3" xfId="38347" xr:uid="{00000000-0005-0000-0000-0000CF950000}"/>
    <cellStyle name="T_Book1_Bieu4HTMT_!1 1 bao cao giao KH ve HTCMT vung TNB   12-12-2011 2 5" xfId="38348" xr:uid="{00000000-0005-0000-0000-0000D0950000}"/>
    <cellStyle name="T_Book1_Bieu4HTMT_!1 1 bao cao giao KH ve HTCMT vung TNB   12-12-2011 2 5 2" xfId="38349" xr:uid="{00000000-0005-0000-0000-0000D1950000}"/>
    <cellStyle name="T_Book1_Bieu4HTMT_!1 1 bao cao giao KH ve HTCMT vung TNB   12-12-2011 2 6" xfId="38350" xr:uid="{00000000-0005-0000-0000-0000D2950000}"/>
    <cellStyle name="T_Book1_Bieu4HTMT_!1 1 bao cao giao KH ve HTCMT vung TNB   12-12-2011 2 7" xfId="38351" xr:uid="{00000000-0005-0000-0000-0000D3950000}"/>
    <cellStyle name="T_Book1_Bieu4HTMT_!1 1 bao cao giao KH ve HTCMT vung TNB   12-12-2011 3" xfId="38352" xr:uid="{00000000-0005-0000-0000-0000D4950000}"/>
    <cellStyle name="T_Book1_Bieu4HTMT_!1 1 bao cao giao KH ve HTCMT vung TNB   12-12-2011 3 2" xfId="38353" xr:uid="{00000000-0005-0000-0000-0000D5950000}"/>
    <cellStyle name="T_Book1_Bieu4HTMT_!1 1 bao cao giao KH ve HTCMT vung TNB   12-12-2011 3 2 2" xfId="38354" xr:uid="{00000000-0005-0000-0000-0000D6950000}"/>
    <cellStyle name="T_Book1_Bieu4HTMT_!1 1 bao cao giao KH ve HTCMT vung TNB   12-12-2011 3 2 2 2" xfId="38355" xr:uid="{00000000-0005-0000-0000-0000D7950000}"/>
    <cellStyle name="T_Book1_Bieu4HTMT_!1 1 bao cao giao KH ve HTCMT vung TNB   12-12-2011 3 2 3" xfId="38356" xr:uid="{00000000-0005-0000-0000-0000D8950000}"/>
    <cellStyle name="T_Book1_Bieu4HTMT_!1 1 bao cao giao KH ve HTCMT vung TNB   12-12-2011 3 3" xfId="38357" xr:uid="{00000000-0005-0000-0000-0000D9950000}"/>
    <cellStyle name="T_Book1_Bieu4HTMT_!1 1 bao cao giao KH ve HTCMT vung TNB   12-12-2011 3 3 2" xfId="38358" xr:uid="{00000000-0005-0000-0000-0000DA950000}"/>
    <cellStyle name="T_Book1_Bieu4HTMT_!1 1 bao cao giao KH ve HTCMT vung TNB   12-12-2011 3 4" xfId="38359" xr:uid="{00000000-0005-0000-0000-0000DB950000}"/>
    <cellStyle name="T_Book1_Bieu4HTMT_!1 1 bao cao giao KH ve HTCMT vung TNB   12-12-2011 4" xfId="38360" xr:uid="{00000000-0005-0000-0000-0000DC950000}"/>
    <cellStyle name="T_Book1_Bieu4HTMT_!1 1 bao cao giao KH ve HTCMT vung TNB   12-12-2011 4 2" xfId="38361" xr:uid="{00000000-0005-0000-0000-0000DD950000}"/>
    <cellStyle name="T_Book1_Bieu4HTMT_!1 1 bao cao giao KH ve HTCMT vung TNB   12-12-2011 4 2 2" xfId="38362" xr:uid="{00000000-0005-0000-0000-0000DE950000}"/>
    <cellStyle name="T_Book1_Bieu4HTMT_!1 1 bao cao giao KH ve HTCMT vung TNB   12-12-2011 4 2 2 2" xfId="38363" xr:uid="{00000000-0005-0000-0000-0000DF950000}"/>
    <cellStyle name="T_Book1_Bieu4HTMT_!1 1 bao cao giao KH ve HTCMT vung TNB   12-12-2011 4 2 3" xfId="38364" xr:uid="{00000000-0005-0000-0000-0000E0950000}"/>
    <cellStyle name="T_Book1_Bieu4HTMT_!1 1 bao cao giao KH ve HTCMT vung TNB   12-12-2011 4 3" xfId="38365" xr:uid="{00000000-0005-0000-0000-0000E1950000}"/>
    <cellStyle name="T_Book1_Bieu4HTMT_!1 1 bao cao giao KH ve HTCMT vung TNB   12-12-2011 4 3 2" xfId="38366" xr:uid="{00000000-0005-0000-0000-0000E2950000}"/>
    <cellStyle name="T_Book1_Bieu4HTMT_!1 1 bao cao giao KH ve HTCMT vung TNB   12-12-2011 4 4" xfId="38367" xr:uid="{00000000-0005-0000-0000-0000E3950000}"/>
    <cellStyle name="T_Book1_Bieu4HTMT_!1 1 bao cao giao KH ve HTCMT vung TNB   12-12-2011 5" xfId="38368" xr:uid="{00000000-0005-0000-0000-0000E4950000}"/>
    <cellStyle name="T_Book1_Bieu4HTMT_!1 1 bao cao giao KH ve HTCMT vung TNB   12-12-2011 5 2" xfId="38369" xr:uid="{00000000-0005-0000-0000-0000E5950000}"/>
    <cellStyle name="T_Book1_Bieu4HTMT_!1 1 bao cao giao KH ve HTCMT vung TNB   12-12-2011 5 2 2" xfId="38370" xr:uid="{00000000-0005-0000-0000-0000E6950000}"/>
    <cellStyle name="T_Book1_Bieu4HTMT_!1 1 bao cao giao KH ve HTCMT vung TNB   12-12-2011 5 3" xfId="38371" xr:uid="{00000000-0005-0000-0000-0000E7950000}"/>
    <cellStyle name="T_Book1_Bieu4HTMT_!1 1 bao cao giao KH ve HTCMT vung TNB   12-12-2011 6" xfId="38372" xr:uid="{00000000-0005-0000-0000-0000E8950000}"/>
    <cellStyle name="T_Book1_Bieu4HTMT_!1 1 bao cao giao KH ve HTCMT vung TNB   12-12-2011 6 2" xfId="38373" xr:uid="{00000000-0005-0000-0000-0000E9950000}"/>
    <cellStyle name="T_Book1_Bieu4HTMT_!1 1 bao cao giao KH ve HTCMT vung TNB   12-12-2011 7" xfId="38374" xr:uid="{00000000-0005-0000-0000-0000EA950000}"/>
    <cellStyle name="T_Book1_Bieu4HTMT_!1 1 bao cao giao KH ve HTCMT vung TNB   12-12-2011 8" xfId="38375" xr:uid="{00000000-0005-0000-0000-0000EB950000}"/>
    <cellStyle name="T_Book1_Bieu4HTMT_KH TPCP vung TNB (03-1-2012)" xfId="38376" xr:uid="{00000000-0005-0000-0000-0000EC950000}"/>
    <cellStyle name="T_Book1_Bieu4HTMT_KH TPCP vung TNB (03-1-2012) 2" xfId="38377" xr:uid="{00000000-0005-0000-0000-0000ED950000}"/>
    <cellStyle name="T_Book1_Bieu4HTMT_KH TPCP vung TNB (03-1-2012) 2 2" xfId="38378" xr:uid="{00000000-0005-0000-0000-0000EE950000}"/>
    <cellStyle name="T_Book1_Bieu4HTMT_KH TPCP vung TNB (03-1-2012) 2 2 2" xfId="38379" xr:uid="{00000000-0005-0000-0000-0000EF950000}"/>
    <cellStyle name="T_Book1_Bieu4HTMT_KH TPCP vung TNB (03-1-2012) 2 2 2 2" xfId="38380" xr:uid="{00000000-0005-0000-0000-0000F0950000}"/>
    <cellStyle name="T_Book1_Bieu4HTMT_KH TPCP vung TNB (03-1-2012) 2 2 2 2 2" xfId="38381" xr:uid="{00000000-0005-0000-0000-0000F1950000}"/>
    <cellStyle name="T_Book1_Bieu4HTMT_KH TPCP vung TNB (03-1-2012) 2 2 2 3" xfId="38382" xr:uid="{00000000-0005-0000-0000-0000F2950000}"/>
    <cellStyle name="T_Book1_Bieu4HTMT_KH TPCP vung TNB (03-1-2012) 2 2 3" xfId="38383" xr:uid="{00000000-0005-0000-0000-0000F3950000}"/>
    <cellStyle name="T_Book1_Bieu4HTMT_KH TPCP vung TNB (03-1-2012) 2 2 3 2" xfId="38384" xr:uid="{00000000-0005-0000-0000-0000F4950000}"/>
    <cellStyle name="T_Book1_Bieu4HTMT_KH TPCP vung TNB (03-1-2012) 2 2 4" xfId="38385" xr:uid="{00000000-0005-0000-0000-0000F5950000}"/>
    <cellStyle name="T_Book1_Bieu4HTMT_KH TPCP vung TNB (03-1-2012) 2 3" xfId="38386" xr:uid="{00000000-0005-0000-0000-0000F6950000}"/>
    <cellStyle name="T_Book1_Bieu4HTMT_KH TPCP vung TNB (03-1-2012) 2 3 2" xfId="38387" xr:uid="{00000000-0005-0000-0000-0000F7950000}"/>
    <cellStyle name="T_Book1_Bieu4HTMT_KH TPCP vung TNB (03-1-2012) 2 3 2 2" xfId="38388" xr:uid="{00000000-0005-0000-0000-0000F8950000}"/>
    <cellStyle name="T_Book1_Bieu4HTMT_KH TPCP vung TNB (03-1-2012) 2 3 2 2 2" xfId="38389" xr:uid="{00000000-0005-0000-0000-0000F9950000}"/>
    <cellStyle name="T_Book1_Bieu4HTMT_KH TPCP vung TNB (03-1-2012) 2 3 2 3" xfId="38390" xr:uid="{00000000-0005-0000-0000-0000FA950000}"/>
    <cellStyle name="T_Book1_Bieu4HTMT_KH TPCP vung TNB (03-1-2012) 2 3 3" xfId="38391" xr:uid="{00000000-0005-0000-0000-0000FB950000}"/>
    <cellStyle name="T_Book1_Bieu4HTMT_KH TPCP vung TNB (03-1-2012) 2 3 3 2" xfId="38392" xr:uid="{00000000-0005-0000-0000-0000FC950000}"/>
    <cellStyle name="T_Book1_Bieu4HTMT_KH TPCP vung TNB (03-1-2012) 2 3 4" xfId="38393" xr:uid="{00000000-0005-0000-0000-0000FD950000}"/>
    <cellStyle name="T_Book1_Bieu4HTMT_KH TPCP vung TNB (03-1-2012) 2 4" xfId="38394" xr:uid="{00000000-0005-0000-0000-0000FE950000}"/>
    <cellStyle name="T_Book1_Bieu4HTMT_KH TPCP vung TNB (03-1-2012) 2 4 2" xfId="38395" xr:uid="{00000000-0005-0000-0000-0000FF950000}"/>
    <cellStyle name="T_Book1_Bieu4HTMT_KH TPCP vung TNB (03-1-2012) 2 4 2 2" xfId="38396" xr:uid="{00000000-0005-0000-0000-000000960000}"/>
    <cellStyle name="T_Book1_Bieu4HTMT_KH TPCP vung TNB (03-1-2012) 2 4 3" xfId="38397" xr:uid="{00000000-0005-0000-0000-000001960000}"/>
    <cellStyle name="T_Book1_Bieu4HTMT_KH TPCP vung TNB (03-1-2012) 2 5" xfId="38398" xr:uid="{00000000-0005-0000-0000-000002960000}"/>
    <cellStyle name="T_Book1_Bieu4HTMT_KH TPCP vung TNB (03-1-2012) 2 5 2" xfId="38399" xr:uid="{00000000-0005-0000-0000-000003960000}"/>
    <cellStyle name="T_Book1_Bieu4HTMT_KH TPCP vung TNB (03-1-2012) 2 6" xfId="38400" xr:uid="{00000000-0005-0000-0000-000004960000}"/>
    <cellStyle name="T_Book1_Bieu4HTMT_KH TPCP vung TNB (03-1-2012) 2 7" xfId="38401" xr:uid="{00000000-0005-0000-0000-000005960000}"/>
    <cellStyle name="T_Book1_Bieu4HTMT_KH TPCP vung TNB (03-1-2012) 3" xfId="38402" xr:uid="{00000000-0005-0000-0000-000006960000}"/>
    <cellStyle name="T_Book1_Bieu4HTMT_KH TPCP vung TNB (03-1-2012) 3 2" xfId="38403" xr:uid="{00000000-0005-0000-0000-000007960000}"/>
    <cellStyle name="T_Book1_Bieu4HTMT_KH TPCP vung TNB (03-1-2012) 3 2 2" xfId="38404" xr:uid="{00000000-0005-0000-0000-000008960000}"/>
    <cellStyle name="T_Book1_Bieu4HTMT_KH TPCP vung TNB (03-1-2012) 3 2 2 2" xfId="38405" xr:uid="{00000000-0005-0000-0000-000009960000}"/>
    <cellStyle name="T_Book1_Bieu4HTMT_KH TPCP vung TNB (03-1-2012) 3 2 3" xfId="38406" xr:uid="{00000000-0005-0000-0000-00000A960000}"/>
    <cellStyle name="T_Book1_Bieu4HTMT_KH TPCP vung TNB (03-1-2012) 3 3" xfId="38407" xr:uid="{00000000-0005-0000-0000-00000B960000}"/>
    <cellStyle name="T_Book1_Bieu4HTMT_KH TPCP vung TNB (03-1-2012) 3 3 2" xfId="38408" xr:uid="{00000000-0005-0000-0000-00000C960000}"/>
    <cellStyle name="T_Book1_Bieu4HTMT_KH TPCP vung TNB (03-1-2012) 3 4" xfId="38409" xr:uid="{00000000-0005-0000-0000-00000D960000}"/>
    <cellStyle name="T_Book1_Bieu4HTMT_KH TPCP vung TNB (03-1-2012) 4" xfId="38410" xr:uid="{00000000-0005-0000-0000-00000E960000}"/>
    <cellStyle name="T_Book1_Bieu4HTMT_KH TPCP vung TNB (03-1-2012) 4 2" xfId="38411" xr:uid="{00000000-0005-0000-0000-00000F960000}"/>
    <cellStyle name="T_Book1_Bieu4HTMT_KH TPCP vung TNB (03-1-2012) 4 2 2" xfId="38412" xr:uid="{00000000-0005-0000-0000-000010960000}"/>
    <cellStyle name="T_Book1_Bieu4HTMT_KH TPCP vung TNB (03-1-2012) 4 2 2 2" xfId="38413" xr:uid="{00000000-0005-0000-0000-000011960000}"/>
    <cellStyle name="T_Book1_Bieu4HTMT_KH TPCP vung TNB (03-1-2012) 4 2 3" xfId="38414" xr:uid="{00000000-0005-0000-0000-000012960000}"/>
    <cellStyle name="T_Book1_Bieu4HTMT_KH TPCP vung TNB (03-1-2012) 4 3" xfId="38415" xr:uid="{00000000-0005-0000-0000-000013960000}"/>
    <cellStyle name="T_Book1_Bieu4HTMT_KH TPCP vung TNB (03-1-2012) 4 3 2" xfId="38416" xr:uid="{00000000-0005-0000-0000-000014960000}"/>
    <cellStyle name="T_Book1_Bieu4HTMT_KH TPCP vung TNB (03-1-2012) 4 4" xfId="38417" xr:uid="{00000000-0005-0000-0000-000015960000}"/>
    <cellStyle name="T_Book1_Bieu4HTMT_KH TPCP vung TNB (03-1-2012) 5" xfId="38418" xr:uid="{00000000-0005-0000-0000-000016960000}"/>
    <cellStyle name="T_Book1_Bieu4HTMT_KH TPCP vung TNB (03-1-2012) 5 2" xfId="38419" xr:uid="{00000000-0005-0000-0000-000017960000}"/>
    <cellStyle name="T_Book1_Bieu4HTMT_KH TPCP vung TNB (03-1-2012) 5 2 2" xfId="38420" xr:uid="{00000000-0005-0000-0000-000018960000}"/>
    <cellStyle name="T_Book1_Bieu4HTMT_KH TPCP vung TNB (03-1-2012) 5 3" xfId="38421" xr:uid="{00000000-0005-0000-0000-000019960000}"/>
    <cellStyle name="T_Book1_Bieu4HTMT_KH TPCP vung TNB (03-1-2012) 6" xfId="38422" xr:uid="{00000000-0005-0000-0000-00001A960000}"/>
    <cellStyle name="T_Book1_Bieu4HTMT_KH TPCP vung TNB (03-1-2012) 6 2" xfId="38423" xr:uid="{00000000-0005-0000-0000-00001B960000}"/>
    <cellStyle name="T_Book1_Bieu4HTMT_KH TPCP vung TNB (03-1-2012) 7" xfId="38424" xr:uid="{00000000-0005-0000-0000-00001C960000}"/>
    <cellStyle name="T_Book1_Bieu4HTMT_KH TPCP vung TNB (03-1-2012) 8" xfId="38425" xr:uid="{00000000-0005-0000-0000-00001D960000}"/>
    <cellStyle name="T_Book1_Book1" xfId="38426" xr:uid="{00000000-0005-0000-0000-00001E960000}"/>
    <cellStyle name="T_Book1_Book1 2" xfId="38427" xr:uid="{00000000-0005-0000-0000-00001F960000}"/>
    <cellStyle name="T_Book1_Book1 2 2" xfId="38428" xr:uid="{00000000-0005-0000-0000-000020960000}"/>
    <cellStyle name="T_Book1_Book1 2 2 2" xfId="38429" xr:uid="{00000000-0005-0000-0000-000021960000}"/>
    <cellStyle name="T_Book1_Book1 2 2 2 2" xfId="38430" xr:uid="{00000000-0005-0000-0000-000022960000}"/>
    <cellStyle name="T_Book1_Book1 2 2 2 2 2" xfId="38431" xr:uid="{00000000-0005-0000-0000-000023960000}"/>
    <cellStyle name="T_Book1_Book1 2 2 2 3" xfId="38432" xr:uid="{00000000-0005-0000-0000-000024960000}"/>
    <cellStyle name="T_Book1_Book1 2 2 3" xfId="38433" xr:uid="{00000000-0005-0000-0000-000025960000}"/>
    <cellStyle name="T_Book1_Book1 2 2 3 2" xfId="38434" xr:uid="{00000000-0005-0000-0000-000026960000}"/>
    <cellStyle name="T_Book1_Book1 2 2 4" xfId="38435" xr:uid="{00000000-0005-0000-0000-000027960000}"/>
    <cellStyle name="T_Book1_Book1 2 3" xfId="38436" xr:uid="{00000000-0005-0000-0000-000028960000}"/>
    <cellStyle name="T_Book1_Book1 2 3 2" xfId="38437" xr:uid="{00000000-0005-0000-0000-000029960000}"/>
    <cellStyle name="T_Book1_Book1 2 3 2 2" xfId="38438" xr:uid="{00000000-0005-0000-0000-00002A960000}"/>
    <cellStyle name="T_Book1_Book1 2 3 2 2 2" xfId="38439" xr:uid="{00000000-0005-0000-0000-00002B960000}"/>
    <cellStyle name="T_Book1_Book1 2 3 2 3" xfId="38440" xr:uid="{00000000-0005-0000-0000-00002C960000}"/>
    <cellStyle name="T_Book1_Book1 2 3 3" xfId="38441" xr:uid="{00000000-0005-0000-0000-00002D960000}"/>
    <cellStyle name="T_Book1_Book1 2 3 3 2" xfId="38442" xr:uid="{00000000-0005-0000-0000-00002E960000}"/>
    <cellStyle name="T_Book1_Book1 2 3 4" xfId="38443" xr:uid="{00000000-0005-0000-0000-00002F960000}"/>
    <cellStyle name="T_Book1_Book1 2 4" xfId="38444" xr:uid="{00000000-0005-0000-0000-000030960000}"/>
    <cellStyle name="T_Book1_Book1 2 4 2" xfId="38445" xr:uid="{00000000-0005-0000-0000-000031960000}"/>
    <cellStyle name="T_Book1_Book1 2 4 2 2" xfId="38446" xr:uid="{00000000-0005-0000-0000-000032960000}"/>
    <cellStyle name="T_Book1_Book1 2 4 3" xfId="38447" xr:uid="{00000000-0005-0000-0000-000033960000}"/>
    <cellStyle name="T_Book1_Book1 2 5" xfId="38448" xr:uid="{00000000-0005-0000-0000-000034960000}"/>
    <cellStyle name="T_Book1_Book1 2 5 2" xfId="38449" xr:uid="{00000000-0005-0000-0000-000035960000}"/>
    <cellStyle name="T_Book1_Book1 2 6" xfId="38450" xr:uid="{00000000-0005-0000-0000-000036960000}"/>
    <cellStyle name="T_Book1_Book1 2 7" xfId="38451" xr:uid="{00000000-0005-0000-0000-000037960000}"/>
    <cellStyle name="T_Book1_Book1 3" xfId="38452" xr:uid="{00000000-0005-0000-0000-000038960000}"/>
    <cellStyle name="T_Book1_Book1 3 2" xfId="38453" xr:uid="{00000000-0005-0000-0000-000039960000}"/>
    <cellStyle name="T_Book1_Book1 3 2 2" xfId="38454" xr:uid="{00000000-0005-0000-0000-00003A960000}"/>
    <cellStyle name="T_Book1_Book1 3 2 2 2" xfId="38455" xr:uid="{00000000-0005-0000-0000-00003B960000}"/>
    <cellStyle name="T_Book1_Book1 3 2 3" xfId="38456" xr:uid="{00000000-0005-0000-0000-00003C960000}"/>
    <cellStyle name="T_Book1_Book1 3 3" xfId="38457" xr:uid="{00000000-0005-0000-0000-00003D960000}"/>
    <cellStyle name="T_Book1_Book1 3 3 2" xfId="38458" xr:uid="{00000000-0005-0000-0000-00003E960000}"/>
    <cellStyle name="T_Book1_Book1 3 4" xfId="38459" xr:uid="{00000000-0005-0000-0000-00003F960000}"/>
    <cellStyle name="T_Book1_Book1 4" xfId="38460" xr:uid="{00000000-0005-0000-0000-000040960000}"/>
    <cellStyle name="T_Book1_Book1 4 2" xfId="38461" xr:uid="{00000000-0005-0000-0000-000041960000}"/>
    <cellStyle name="T_Book1_Book1 4 2 2" xfId="38462" xr:uid="{00000000-0005-0000-0000-000042960000}"/>
    <cellStyle name="T_Book1_Book1 4 2 2 2" xfId="38463" xr:uid="{00000000-0005-0000-0000-000043960000}"/>
    <cellStyle name="T_Book1_Book1 4 2 3" xfId="38464" xr:uid="{00000000-0005-0000-0000-000044960000}"/>
    <cellStyle name="T_Book1_Book1 4 3" xfId="38465" xr:uid="{00000000-0005-0000-0000-000045960000}"/>
    <cellStyle name="T_Book1_Book1 4 3 2" xfId="38466" xr:uid="{00000000-0005-0000-0000-000046960000}"/>
    <cellStyle name="T_Book1_Book1 4 4" xfId="38467" xr:uid="{00000000-0005-0000-0000-000047960000}"/>
    <cellStyle name="T_Book1_Book1 5" xfId="38468" xr:uid="{00000000-0005-0000-0000-000048960000}"/>
    <cellStyle name="T_Book1_Book1 5 2" xfId="38469" xr:uid="{00000000-0005-0000-0000-000049960000}"/>
    <cellStyle name="T_Book1_Book1 5 2 2" xfId="38470" xr:uid="{00000000-0005-0000-0000-00004A960000}"/>
    <cellStyle name="T_Book1_Book1 5 3" xfId="38471" xr:uid="{00000000-0005-0000-0000-00004B960000}"/>
    <cellStyle name="T_Book1_Book1 6" xfId="38472" xr:uid="{00000000-0005-0000-0000-00004C960000}"/>
    <cellStyle name="T_Book1_Book1 6 2" xfId="38473" xr:uid="{00000000-0005-0000-0000-00004D960000}"/>
    <cellStyle name="T_Book1_Book1 7" xfId="38474" xr:uid="{00000000-0005-0000-0000-00004E960000}"/>
    <cellStyle name="T_Book1_Book1 8" xfId="38475" xr:uid="{00000000-0005-0000-0000-00004F960000}"/>
    <cellStyle name="T_Book1_Cong trinh co y kien LD_Dang_NN_2011-Tay nguyen-9-10" xfId="38476" xr:uid="{00000000-0005-0000-0000-000050960000}"/>
    <cellStyle name="T_Book1_Cong trinh co y kien LD_Dang_NN_2011-Tay nguyen-9-10 2" xfId="38477" xr:uid="{00000000-0005-0000-0000-000051960000}"/>
    <cellStyle name="T_Book1_Cong trinh co y kien LD_Dang_NN_2011-Tay nguyen-9-10 2 2" xfId="38478" xr:uid="{00000000-0005-0000-0000-000052960000}"/>
    <cellStyle name="T_Book1_Cong trinh co y kien LD_Dang_NN_2011-Tay nguyen-9-10 2 2 2" xfId="38479" xr:uid="{00000000-0005-0000-0000-000053960000}"/>
    <cellStyle name="T_Book1_Cong trinh co y kien LD_Dang_NN_2011-Tay nguyen-9-10 2 2 2 2" xfId="38480" xr:uid="{00000000-0005-0000-0000-000054960000}"/>
    <cellStyle name="T_Book1_Cong trinh co y kien LD_Dang_NN_2011-Tay nguyen-9-10 2 2 2 2 2" xfId="38481" xr:uid="{00000000-0005-0000-0000-000055960000}"/>
    <cellStyle name="T_Book1_Cong trinh co y kien LD_Dang_NN_2011-Tay nguyen-9-10 2 2 2 3" xfId="38482" xr:uid="{00000000-0005-0000-0000-000056960000}"/>
    <cellStyle name="T_Book1_Cong trinh co y kien LD_Dang_NN_2011-Tay nguyen-9-10 2 2 3" xfId="38483" xr:uid="{00000000-0005-0000-0000-000057960000}"/>
    <cellStyle name="T_Book1_Cong trinh co y kien LD_Dang_NN_2011-Tay nguyen-9-10 2 2 3 2" xfId="38484" xr:uid="{00000000-0005-0000-0000-000058960000}"/>
    <cellStyle name="T_Book1_Cong trinh co y kien LD_Dang_NN_2011-Tay nguyen-9-10 2 2 4" xfId="38485" xr:uid="{00000000-0005-0000-0000-000059960000}"/>
    <cellStyle name="T_Book1_Cong trinh co y kien LD_Dang_NN_2011-Tay nguyen-9-10 2 3" xfId="38486" xr:uid="{00000000-0005-0000-0000-00005A960000}"/>
    <cellStyle name="T_Book1_Cong trinh co y kien LD_Dang_NN_2011-Tay nguyen-9-10 2 3 2" xfId="38487" xr:uid="{00000000-0005-0000-0000-00005B960000}"/>
    <cellStyle name="T_Book1_Cong trinh co y kien LD_Dang_NN_2011-Tay nguyen-9-10 2 3 2 2" xfId="38488" xr:uid="{00000000-0005-0000-0000-00005C960000}"/>
    <cellStyle name="T_Book1_Cong trinh co y kien LD_Dang_NN_2011-Tay nguyen-9-10 2 3 2 2 2" xfId="38489" xr:uid="{00000000-0005-0000-0000-00005D960000}"/>
    <cellStyle name="T_Book1_Cong trinh co y kien LD_Dang_NN_2011-Tay nguyen-9-10 2 3 2 3" xfId="38490" xr:uid="{00000000-0005-0000-0000-00005E960000}"/>
    <cellStyle name="T_Book1_Cong trinh co y kien LD_Dang_NN_2011-Tay nguyen-9-10 2 3 3" xfId="38491" xr:uid="{00000000-0005-0000-0000-00005F960000}"/>
    <cellStyle name="T_Book1_Cong trinh co y kien LD_Dang_NN_2011-Tay nguyen-9-10 2 3 3 2" xfId="38492" xr:uid="{00000000-0005-0000-0000-000060960000}"/>
    <cellStyle name="T_Book1_Cong trinh co y kien LD_Dang_NN_2011-Tay nguyen-9-10 2 3 4" xfId="38493" xr:uid="{00000000-0005-0000-0000-000061960000}"/>
    <cellStyle name="T_Book1_Cong trinh co y kien LD_Dang_NN_2011-Tay nguyen-9-10 2 4" xfId="38494" xr:uid="{00000000-0005-0000-0000-000062960000}"/>
    <cellStyle name="T_Book1_Cong trinh co y kien LD_Dang_NN_2011-Tay nguyen-9-10 2 4 2" xfId="38495" xr:uid="{00000000-0005-0000-0000-000063960000}"/>
    <cellStyle name="T_Book1_Cong trinh co y kien LD_Dang_NN_2011-Tay nguyen-9-10 2 4 2 2" xfId="38496" xr:uid="{00000000-0005-0000-0000-000064960000}"/>
    <cellStyle name="T_Book1_Cong trinh co y kien LD_Dang_NN_2011-Tay nguyen-9-10 2 4 3" xfId="38497" xr:uid="{00000000-0005-0000-0000-000065960000}"/>
    <cellStyle name="T_Book1_Cong trinh co y kien LD_Dang_NN_2011-Tay nguyen-9-10 2 5" xfId="38498" xr:uid="{00000000-0005-0000-0000-000066960000}"/>
    <cellStyle name="T_Book1_Cong trinh co y kien LD_Dang_NN_2011-Tay nguyen-9-10 2 5 2" xfId="38499" xr:uid="{00000000-0005-0000-0000-000067960000}"/>
    <cellStyle name="T_Book1_Cong trinh co y kien LD_Dang_NN_2011-Tay nguyen-9-10 2 6" xfId="38500" xr:uid="{00000000-0005-0000-0000-000068960000}"/>
    <cellStyle name="T_Book1_Cong trinh co y kien LD_Dang_NN_2011-Tay nguyen-9-10 2 7" xfId="38501" xr:uid="{00000000-0005-0000-0000-000069960000}"/>
    <cellStyle name="T_Book1_Cong trinh co y kien LD_Dang_NN_2011-Tay nguyen-9-10 3" xfId="38502" xr:uid="{00000000-0005-0000-0000-00006A960000}"/>
    <cellStyle name="T_Book1_Cong trinh co y kien LD_Dang_NN_2011-Tay nguyen-9-10 3 2" xfId="38503" xr:uid="{00000000-0005-0000-0000-00006B960000}"/>
    <cellStyle name="T_Book1_Cong trinh co y kien LD_Dang_NN_2011-Tay nguyen-9-10 3 2 2" xfId="38504" xr:uid="{00000000-0005-0000-0000-00006C960000}"/>
    <cellStyle name="T_Book1_Cong trinh co y kien LD_Dang_NN_2011-Tay nguyen-9-10 3 2 2 2" xfId="38505" xr:uid="{00000000-0005-0000-0000-00006D960000}"/>
    <cellStyle name="T_Book1_Cong trinh co y kien LD_Dang_NN_2011-Tay nguyen-9-10 3 2 3" xfId="38506" xr:uid="{00000000-0005-0000-0000-00006E960000}"/>
    <cellStyle name="T_Book1_Cong trinh co y kien LD_Dang_NN_2011-Tay nguyen-9-10 3 3" xfId="38507" xr:uid="{00000000-0005-0000-0000-00006F960000}"/>
    <cellStyle name="T_Book1_Cong trinh co y kien LD_Dang_NN_2011-Tay nguyen-9-10 3 3 2" xfId="38508" xr:uid="{00000000-0005-0000-0000-000070960000}"/>
    <cellStyle name="T_Book1_Cong trinh co y kien LD_Dang_NN_2011-Tay nguyen-9-10 3 4" xfId="38509" xr:uid="{00000000-0005-0000-0000-000071960000}"/>
    <cellStyle name="T_Book1_Cong trinh co y kien LD_Dang_NN_2011-Tay nguyen-9-10 4" xfId="38510" xr:uid="{00000000-0005-0000-0000-000072960000}"/>
    <cellStyle name="T_Book1_Cong trinh co y kien LD_Dang_NN_2011-Tay nguyen-9-10 4 2" xfId="38511" xr:uid="{00000000-0005-0000-0000-000073960000}"/>
    <cellStyle name="T_Book1_Cong trinh co y kien LD_Dang_NN_2011-Tay nguyen-9-10 4 2 2" xfId="38512" xr:uid="{00000000-0005-0000-0000-000074960000}"/>
    <cellStyle name="T_Book1_Cong trinh co y kien LD_Dang_NN_2011-Tay nguyen-9-10 4 2 2 2" xfId="38513" xr:uid="{00000000-0005-0000-0000-000075960000}"/>
    <cellStyle name="T_Book1_Cong trinh co y kien LD_Dang_NN_2011-Tay nguyen-9-10 4 2 3" xfId="38514" xr:uid="{00000000-0005-0000-0000-000076960000}"/>
    <cellStyle name="T_Book1_Cong trinh co y kien LD_Dang_NN_2011-Tay nguyen-9-10 4 3" xfId="38515" xr:uid="{00000000-0005-0000-0000-000077960000}"/>
    <cellStyle name="T_Book1_Cong trinh co y kien LD_Dang_NN_2011-Tay nguyen-9-10 4 3 2" xfId="38516" xr:uid="{00000000-0005-0000-0000-000078960000}"/>
    <cellStyle name="T_Book1_Cong trinh co y kien LD_Dang_NN_2011-Tay nguyen-9-10 4 4" xfId="38517" xr:uid="{00000000-0005-0000-0000-000079960000}"/>
    <cellStyle name="T_Book1_Cong trinh co y kien LD_Dang_NN_2011-Tay nguyen-9-10 5" xfId="38518" xr:uid="{00000000-0005-0000-0000-00007A960000}"/>
    <cellStyle name="T_Book1_Cong trinh co y kien LD_Dang_NN_2011-Tay nguyen-9-10 5 2" xfId="38519" xr:uid="{00000000-0005-0000-0000-00007B960000}"/>
    <cellStyle name="T_Book1_Cong trinh co y kien LD_Dang_NN_2011-Tay nguyen-9-10 5 2 2" xfId="38520" xr:uid="{00000000-0005-0000-0000-00007C960000}"/>
    <cellStyle name="T_Book1_Cong trinh co y kien LD_Dang_NN_2011-Tay nguyen-9-10 5 3" xfId="38521" xr:uid="{00000000-0005-0000-0000-00007D960000}"/>
    <cellStyle name="T_Book1_Cong trinh co y kien LD_Dang_NN_2011-Tay nguyen-9-10 6" xfId="38522" xr:uid="{00000000-0005-0000-0000-00007E960000}"/>
    <cellStyle name="T_Book1_Cong trinh co y kien LD_Dang_NN_2011-Tay nguyen-9-10 6 2" xfId="38523" xr:uid="{00000000-0005-0000-0000-00007F960000}"/>
    <cellStyle name="T_Book1_Cong trinh co y kien LD_Dang_NN_2011-Tay nguyen-9-10 7" xfId="38524" xr:uid="{00000000-0005-0000-0000-000080960000}"/>
    <cellStyle name="T_Book1_Cong trinh co y kien LD_Dang_NN_2011-Tay nguyen-9-10 8" xfId="38525" xr:uid="{00000000-0005-0000-0000-000081960000}"/>
    <cellStyle name="T_Book1_Cong trinh co y kien LD_Dang_NN_2011-Tay nguyen-9-10_!1 1 bao cao giao KH ve HTCMT vung TNB   12-12-2011" xfId="38526" xr:uid="{00000000-0005-0000-0000-000082960000}"/>
    <cellStyle name="T_Book1_Cong trinh co y kien LD_Dang_NN_2011-Tay nguyen-9-10_!1 1 bao cao giao KH ve HTCMT vung TNB   12-12-2011 2" xfId="38527" xr:uid="{00000000-0005-0000-0000-000083960000}"/>
    <cellStyle name="T_Book1_Cong trinh co y kien LD_Dang_NN_2011-Tay nguyen-9-10_!1 1 bao cao giao KH ve HTCMT vung TNB   12-12-2011 2 2" xfId="38528" xr:uid="{00000000-0005-0000-0000-000084960000}"/>
    <cellStyle name="T_Book1_Cong trinh co y kien LD_Dang_NN_2011-Tay nguyen-9-10_!1 1 bao cao giao KH ve HTCMT vung TNB   12-12-2011 2 2 2" xfId="38529" xr:uid="{00000000-0005-0000-0000-000085960000}"/>
    <cellStyle name="T_Book1_Cong trinh co y kien LD_Dang_NN_2011-Tay nguyen-9-10_!1 1 bao cao giao KH ve HTCMT vung TNB   12-12-2011 2 2 2 2" xfId="38530" xr:uid="{00000000-0005-0000-0000-000086960000}"/>
    <cellStyle name="T_Book1_Cong trinh co y kien LD_Dang_NN_2011-Tay nguyen-9-10_!1 1 bao cao giao KH ve HTCMT vung TNB   12-12-2011 2 2 2 2 2" xfId="38531" xr:uid="{00000000-0005-0000-0000-000087960000}"/>
    <cellStyle name="T_Book1_Cong trinh co y kien LD_Dang_NN_2011-Tay nguyen-9-10_!1 1 bao cao giao KH ve HTCMT vung TNB   12-12-2011 2 2 2 3" xfId="38532" xr:uid="{00000000-0005-0000-0000-000088960000}"/>
    <cellStyle name="T_Book1_Cong trinh co y kien LD_Dang_NN_2011-Tay nguyen-9-10_!1 1 bao cao giao KH ve HTCMT vung TNB   12-12-2011 2 2 3" xfId="38533" xr:uid="{00000000-0005-0000-0000-000089960000}"/>
    <cellStyle name="T_Book1_Cong trinh co y kien LD_Dang_NN_2011-Tay nguyen-9-10_!1 1 bao cao giao KH ve HTCMT vung TNB   12-12-2011 2 2 3 2" xfId="38534" xr:uid="{00000000-0005-0000-0000-00008A960000}"/>
    <cellStyle name="T_Book1_Cong trinh co y kien LD_Dang_NN_2011-Tay nguyen-9-10_!1 1 bao cao giao KH ve HTCMT vung TNB   12-12-2011 2 2 4" xfId="38535" xr:uid="{00000000-0005-0000-0000-00008B960000}"/>
    <cellStyle name="T_Book1_Cong trinh co y kien LD_Dang_NN_2011-Tay nguyen-9-10_!1 1 bao cao giao KH ve HTCMT vung TNB   12-12-2011 2 3" xfId="38536" xr:uid="{00000000-0005-0000-0000-00008C960000}"/>
    <cellStyle name="T_Book1_Cong trinh co y kien LD_Dang_NN_2011-Tay nguyen-9-10_!1 1 bao cao giao KH ve HTCMT vung TNB   12-12-2011 2 3 2" xfId="38537" xr:uid="{00000000-0005-0000-0000-00008D960000}"/>
    <cellStyle name="T_Book1_Cong trinh co y kien LD_Dang_NN_2011-Tay nguyen-9-10_!1 1 bao cao giao KH ve HTCMT vung TNB   12-12-2011 2 3 2 2" xfId="38538" xr:uid="{00000000-0005-0000-0000-00008E960000}"/>
    <cellStyle name="T_Book1_Cong trinh co y kien LD_Dang_NN_2011-Tay nguyen-9-10_!1 1 bao cao giao KH ve HTCMT vung TNB   12-12-2011 2 3 2 2 2" xfId="38539" xr:uid="{00000000-0005-0000-0000-00008F960000}"/>
    <cellStyle name="T_Book1_Cong trinh co y kien LD_Dang_NN_2011-Tay nguyen-9-10_!1 1 bao cao giao KH ve HTCMT vung TNB   12-12-2011 2 3 2 3" xfId="38540" xr:uid="{00000000-0005-0000-0000-000090960000}"/>
    <cellStyle name="T_Book1_Cong trinh co y kien LD_Dang_NN_2011-Tay nguyen-9-10_!1 1 bao cao giao KH ve HTCMT vung TNB   12-12-2011 2 3 3" xfId="38541" xr:uid="{00000000-0005-0000-0000-000091960000}"/>
    <cellStyle name="T_Book1_Cong trinh co y kien LD_Dang_NN_2011-Tay nguyen-9-10_!1 1 bao cao giao KH ve HTCMT vung TNB   12-12-2011 2 3 3 2" xfId="38542" xr:uid="{00000000-0005-0000-0000-000092960000}"/>
    <cellStyle name="T_Book1_Cong trinh co y kien LD_Dang_NN_2011-Tay nguyen-9-10_!1 1 bao cao giao KH ve HTCMT vung TNB   12-12-2011 2 3 4" xfId="38543" xr:uid="{00000000-0005-0000-0000-000093960000}"/>
    <cellStyle name="T_Book1_Cong trinh co y kien LD_Dang_NN_2011-Tay nguyen-9-10_!1 1 bao cao giao KH ve HTCMT vung TNB   12-12-2011 2 4" xfId="38544" xr:uid="{00000000-0005-0000-0000-000094960000}"/>
    <cellStyle name="T_Book1_Cong trinh co y kien LD_Dang_NN_2011-Tay nguyen-9-10_!1 1 bao cao giao KH ve HTCMT vung TNB   12-12-2011 2 4 2" xfId="38545" xr:uid="{00000000-0005-0000-0000-000095960000}"/>
    <cellStyle name="T_Book1_Cong trinh co y kien LD_Dang_NN_2011-Tay nguyen-9-10_!1 1 bao cao giao KH ve HTCMT vung TNB   12-12-2011 2 4 2 2" xfId="38546" xr:uid="{00000000-0005-0000-0000-000096960000}"/>
    <cellStyle name="T_Book1_Cong trinh co y kien LD_Dang_NN_2011-Tay nguyen-9-10_!1 1 bao cao giao KH ve HTCMT vung TNB   12-12-2011 2 4 3" xfId="38547" xr:uid="{00000000-0005-0000-0000-000097960000}"/>
    <cellStyle name="T_Book1_Cong trinh co y kien LD_Dang_NN_2011-Tay nguyen-9-10_!1 1 bao cao giao KH ve HTCMT vung TNB   12-12-2011 2 5" xfId="38548" xr:uid="{00000000-0005-0000-0000-000098960000}"/>
    <cellStyle name="T_Book1_Cong trinh co y kien LD_Dang_NN_2011-Tay nguyen-9-10_!1 1 bao cao giao KH ve HTCMT vung TNB   12-12-2011 2 5 2" xfId="38549" xr:uid="{00000000-0005-0000-0000-000099960000}"/>
    <cellStyle name="T_Book1_Cong trinh co y kien LD_Dang_NN_2011-Tay nguyen-9-10_!1 1 bao cao giao KH ve HTCMT vung TNB   12-12-2011 2 6" xfId="38550" xr:uid="{00000000-0005-0000-0000-00009A960000}"/>
    <cellStyle name="T_Book1_Cong trinh co y kien LD_Dang_NN_2011-Tay nguyen-9-10_!1 1 bao cao giao KH ve HTCMT vung TNB   12-12-2011 2 7" xfId="38551" xr:uid="{00000000-0005-0000-0000-00009B960000}"/>
    <cellStyle name="T_Book1_Cong trinh co y kien LD_Dang_NN_2011-Tay nguyen-9-10_!1 1 bao cao giao KH ve HTCMT vung TNB   12-12-2011 3" xfId="38552" xr:uid="{00000000-0005-0000-0000-00009C960000}"/>
    <cellStyle name="T_Book1_Cong trinh co y kien LD_Dang_NN_2011-Tay nguyen-9-10_!1 1 bao cao giao KH ve HTCMT vung TNB   12-12-2011 3 2" xfId="38553" xr:uid="{00000000-0005-0000-0000-00009D960000}"/>
    <cellStyle name="T_Book1_Cong trinh co y kien LD_Dang_NN_2011-Tay nguyen-9-10_!1 1 bao cao giao KH ve HTCMT vung TNB   12-12-2011 3 2 2" xfId="38554" xr:uid="{00000000-0005-0000-0000-00009E960000}"/>
    <cellStyle name="T_Book1_Cong trinh co y kien LD_Dang_NN_2011-Tay nguyen-9-10_!1 1 bao cao giao KH ve HTCMT vung TNB   12-12-2011 3 2 2 2" xfId="38555" xr:uid="{00000000-0005-0000-0000-00009F960000}"/>
    <cellStyle name="T_Book1_Cong trinh co y kien LD_Dang_NN_2011-Tay nguyen-9-10_!1 1 bao cao giao KH ve HTCMT vung TNB   12-12-2011 3 2 3" xfId="38556" xr:uid="{00000000-0005-0000-0000-0000A0960000}"/>
    <cellStyle name="T_Book1_Cong trinh co y kien LD_Dang_NN_2011-Tay nguyen-9-10_!1 1 bao cao giao KH ve HTCMT vung TNB   12-12-2011 3 3" xfId="38557" xr:uid="{00000000-0005-0000-0000-0000A1960000}"/>
    <cellStyle name="T_Book1_Cong trinh co y kien LD_Dang_NN_2011-Tay nguyen-9-10_!1 1 bao cao giao KH ve HTCMT vung TNB   12-12-2011 3 3 2" xfId="38558" xr:uid="{00000000-0005-0000-0000-0000A2960000}"/>
    <cellStyle name="T_Book1_Cong trinh co y kien LD_Dang_NN_2011-Tay nguyen-9-10_!1 1 bao cao giao KH ve HTCMT vung TNB   12-12-2011 3 4" xfId="38559" xr:uid="{00000000-0005-0000-0000-0000A3960000}"/>
    <cellStyle name="T_Book1_Cong trinh co y kien LD_Dang_NN_2011-Tay nguyen-9-10_!1 1 bao cao giao KH ve HTCMT vung TNB   12-12-2011 4" xfId="38560" xr:uid="{00000000-0005-0000-0000-0000A4960000}"/>
    <cellStyle name="T_Book1_Cong trinh co y kien LD_Dang_NN_2011-Tay nguyen-9-10_!1 1 bao cao giao KH ve HTCMT vung TNB   12-12-2011 4 2" xfId="38561" xr:uid="{00000000-0005-0000-0000-0000A5960000}"/>
    <cellStyle name="T_Book1_Cong trinh co y kien LD_Dang_NN_2011-Tay nguyen-9-10_!1 1 bao cao giao KH ve HTCMT vung TNB   12-12-2011 4 2 2" xfId="38562" xr:uid="{00000000-0005-0000-0000-0000A6960000}"/>
    <cellStyle name="T_Book1_Cong trinh co y kien LD_Dang_NN_2011-Tay nguyen-9-10_!1 1 bao cao giao KH ve HTCMT vung TNB   12-12-2011 4 2 2 2" xfId="38563" xr:uid="{00000000-0005-0000-0000-0000A7960000}"/>
    <cellStyle name="T_Book1_Cong trinh co y kien LD_Dang_NN_2011-Tay nguyen-9-10_!1 1 bao cao giao KH ve HTCMT vung TNB   12-12-2011 4 2 3" xfId="38564" xr:uid="{00000000-0005-0000-0000-0000A8960000}"/>
    <cellStyle name="T_Book1_Cong trinh co y kien LD_Dang_NN_2011-Tay nguyen-9-10_!1 1 bao cao giao KH ve HTCMT vung TNB   12-12-2011 4 3" xfId="38565" xr:uid="{00000000-0005-0000-0000-0000A9960000}"/>
    <cellStyle name="T_Book1_Cong trinh co y kien LD_Dang_NN_2011-Tay nguyen-9-10_!1 1 bao cao giao KH ve HTCMT vung TNB   12-12-2011 4 3 2" xfId="38566" xr:uid="{00000000-0005-0000-0000-0000AA960000}"/>
    <cellStyle name="T_Book1_Cong trinh co y kien LD_Dang_NN_2011-Tay nguyen-9-10_!1 1 bao cao giao KH ve HTCMT vung TNB   12-12-2011 4 4" xfId="38567" xr:uid="{00000000-0005-0000-0000-0000AB960000}"/>
    <cellStyle name="T_Book1_Cong trinh co y kien LD_Dang_NN_2011-Tay nguyen-9-10_!1 1 bao cao giao KH ve HTCMT vung TNB   12-12-2011 5" xfId="38568" xr:uid="{00000000-0005-0000-0000-0000AC960000}"/>
    <cellStyle name="T_Book1_Cong trinh co y kien LD_Dang_NN_2011-Tay nguyen-9-10_!1 1 bao cao giao KH ve HTCMT vung TNB   12-12-2011 5 2" xfId="38569" xr:uid="{00000000-0005-0000-0000-0000AD960000}"/>
    <cellStyle name="T_Book1_Cong trinh co y kien LD_Dang_NN_2011-Tay nguyen-9-10_!1 1 bao cao giao KH ve HTCMT vung TNB   12-12-2011 5 2 2" xfId="38570" xr:uid="{00000000-0005-0000-0000-0000AE960000}"/>
    <cellStyle name="T_Book1_Cong trinh co y kien LD_Dang_NN_2011-Tay nguyen-9-10_!1 1 bao cao giao KH ve HTCMT vung TNB   12-12-2011 5 3" xfId="38571" xr:uid="{00000000-0005-0000-0000-0000AF960000}"/>
    <cellStyle name="T_Book1_Cong trinh co y kien LD_Dang_NN_2011-Tay nguyen-9-10_!1 1 bao cao giao KH ve HTCMT vung TNB   12-12-2011 6" xfId="38572" xr:uid="{00000000-0005-0000-0000-0000B0960000}"/>
    <cellStyle name="T_Book1_Cong trinh co y kien LD_Dang_NN_2011-Tay nguyen-9-10_!1 1 bao cao giao KH ve HTCMT vung TNB   12-12-2011 6 2" xfId="38573" xr:uid="{00000000-0005-0000-0000-0000B1960000}"/>
    <cellStyle name="T_Book1_Cong trinh co y kien LD_Dang_NN_2011-Tay nguyen-9-10_!1 1 bao cao giao KH ve HTCMT vung TNB   12-12-2011 7" xfId="38574" xr:uid="{00000000-0005-0000-0000-0000B2960000}"/>
    <cellStyle name="T_Book1_Cong trinh co y kien LD_Dang_NN_2011-Tay nguyen-9-10_!1 1 bao cao giao KH ve HTCMT vung TNB   12-12-2011 8" xfId="38575" xr:uid="{00000000-0005-0000-0000-0000B3960000}"/>
    <cellStyle name="T_Book1_Cong trinh co y kien LD_Dang_NN_2011-Tay nguyen-9-10_Bieu4HTMT" xfId="38576" xr:uid="{00000000-0005-0000-0000-0000B4960000}"/>
    <cellStyle name="T_Book1_Cong trinh co y kien LD_Dang_NN_2011-Tay nguyen-9-10_Bieu4HTMT 2" xfId="38577" xr:uid="{00000000-0005-0000-0000-0000B5960000}"/>
    <cellStyle name="T_Book1_Cong trinh co y kien LD_Dang_NN_2011-Tay nguyen-9-10_Bieu4HTMT 2 2" xfId="38578" xr:uid="{00000000-0005-0000-0000-0000B6960000}"/>
    <cellStyle name="T_Book1_Cong trinh co y kien LD_Dang_NN_2011-Tay nguyen-9-10_Bieu4HTMT 2 2 2" xfId="38579" xr:uid="{00000000-0005-0000-0000-0000B7960000}"/>
    <cellStyle name="T_Book1_Cong trinh co y kien LD_Dang_NN_2011-Tay nguyen-9-10_Bieu4HTMT 2 2 2 2" xfId="38580" xr:uid="{00000000-0005-0000-0000-0000B8960000}"/>
    <cellStyle name="T_Book1_Cong trinh co y kien LD_Dang_NN_2011-Tay nguyen-9-10_Bieu4HTMT 2 2 2 2 2" xfId="38581" xr:uid="{00000000-0005-0000-0000-0000B9960000}"/>
    <cellStyle name="T_Book1_Cong trinh co y kien LD_Dang_NN_2011-Tay nguyen-9-10_Bieu4HTMT 2 2 2 3" xfId="38582" xr:uid="{00000000-0005-0000-0000-0000BA960000}"/>
    <cellStyle name="T_Book1_Cong trinh co y kien LD_Dang_NN_2011-Tay nguyen-9-10_Bieu4HTMT 2 2 3" xfId="38583" xr:uid="{00000000-0005-0000-0000-0000BB960000}"/>
    <cellStyle name="T_Book1_Cong trinh co y kien LD_Dang_NN_2011-Tay nguyen-9-10_Bieu4HTMT 2 2 3 2" xfId="38584" xr:uid="{00000000-0005-0000-0000-0000BC960000}"/>
    <cellStyle name="T_Book1_Cong trinh co y kien LD_Dang_NN_2011-Tay nguyen-9-10_Bieu4HTMT 2 2 4" xfId="38585" xr:uid="{00000000-0005-0000-0000-0000BD960000}"/>
    <cellStyle name="T_Book1_Cong trinh co y kien LD_Dang_NN_2011-Tay nguyen-9-10_Bieu4HTMT 2 3" xfId="38586" xr:uid="{00000000-0005-0000-0000-0000BE960000}"/>
    <cellStyle name="T_Book1_Cong trinh co y kien LD_Dang_NN_2011-Tay nguyen-9-10_Bieu4HTMT 2 3 2" xfId="38587" xr:uid="{00000000-0005-0000-0000-0000BF960000}"/>
    <cellStyle name="T_Book1_Cong trinh co y kien LD_Dang_NN_2011-Tay nguyen-9-10_Bieu4HTMT 2 3 2 2" xfId="38588" xr:uid="{00000000-0005-0000-0000-0000C0960000}"/>
    <cellStyle name="T_Book1_Cong trinh co y kien LD_Dang_NN_2011-Tay nguyen-9-10_Bieu4HTMT 2 3 2 2 2" xfId="38589" xr:uid="{00000000-0005-0000-0000-0000C1960000}"/>
    <cellStyle name="T_Book1_Cong trinh co y kien LD_Dang_NN_2011-Tay nguyen-9-10_Bieu4HTMT 2 3 2 3" xfId="38590" xr:uid="{00000000-0005-0000-0000-0000C2960000}"/>
    <cellStyle name="T_Book1_Cong trinh co y kien LD_Dang_NN_2011-Tay nguyen-9-10_Bieu4HTMT 2 3 3" xfId="38591" xr:uid="{00000000-0005-0000-0000-0000C3960000}"/>
    <cellStyle name="T_Book1_Cong trinh co y kien LD_Dang_NN_2011-Tay nguyen-9-10_Bieu4HTMT 2 3 3 2" xfId="38592" xr:uid="{00000000-0005-0000-0000-0000C4960000}"/>
    <cellStyle name="T_Book1_Cong trinh co y kien LD_Dang_NN_2011-Tay nguyen-9-10_Bieu4HTMT 2 3 4" xfId="38593" xr:uid="{00000000-0005-0000-0000-0000C5960000}"/>
    <cellStyle name="T_Book1_Cong trinh co y kien LD_Dang_NN_2011-Tay nguyen-9-10_Bieu4HTMT 2 4" xfId="38594" xr:uid="{00000000-0005-0000-0000-0000C6960000}"/>
    <cellStyle name="T_Book1_Cong trinh co y kien LD_Dang_NN_2011-Tay nguyen-9-10_Bieu4HTMT 2 4 2" xfId="38595" xr:uid="{00000000-0005-0000-0000-0000C7960000}"/>
    <cellStyle name="T_Book1_Cong trinh co y kien LD_Dang_NN_2011-Tay nguyen-9-10_Bieu4HTMT 2 4 2 2" xfId="38596" xr:uid="{00000000-0005-0000-0000-0000C8960000}"/>
    <cellStyle name="T_Book1_Cong trinh co y kien LD_Dang_NN_2011-Tay nguyen-9-10_Bieu4HTMT 2 4 3" xfId="38597" xr:uid="{00000000-0005-0000-0000-0000C9960000}"/>
    <cellStyle name="T_Book1_Cong trinh co y kien LD_Dang_NN_2011-Tay nguyen-9-10_Bieu4HTMT 2 5" xfId="38598" xr:uid="{00000000-0005-0000-0000-0000CA960000}"/>
    <cellStyle name="T_Book1_Cong trinh co y kien LD_Dang_NN_2011-Tay nguyen-9-10_Bieu4HTMT 2 5 2" xfId="38599" xr:uid="{00000000-0005-0000-0000-0000CB960000}"/>
    <cellStyle name="T_Book1_Cong trinh co y kien LD_Dang_NN_2011-Tay nguyen-9-10_Bieu4HTMT 2 6" xfId="38600" xr:uid="{00000000-0005-0000-0000-0000CC960000}"/>
    <cellStyle name="T_Book1_Cong trinh co y kien LD_Dang_NN_2011-Tay nguyen-9-10_Bieu4HTMT 2 7" xfId="38601" xr:uid="{00000000-0005-0000-0000-0000CD960000}"/>
    <cellStyle name="T_Book1_Cong trinh co y kien LD_Dang_NN_2011-Tay nguyen-9-10_Bieu4HTMT 3" xfId="38602" xr:uid="{00000000-0005-0000-0000-0000CE960000}"/>
    <cellStyle name="T_Book1_Cong trinh co y kien LD_Dang_NN_2011-Tay nguyen-9-10_Bieu4HTMT 3 2" xfId="38603" xr:uid="{00000000-0005-0000-0000-0000CF960000}"/>
    <cellStyle name="T_Book1_Cong trinh co y kien LD_Dang_NN_2011-Tay nguyen-9-10_Bieu4HTMT 3 2 2" xfId="38604" xr:uid="{00000000-0005-0000-0000-0000D0960000}"/>
    <cellStyle name="T_Book1_Cong trinh co y kien LD_Dang_NN_2011-Tay nguyen-9-10_Bieu4HTMT 3 2 2 2" xfId="38605" xr:uid="{00000000-0005-0000-0000-0000D1960000}"/>
    <cellStyle name="T_Book1_Cong trinh co y kien LD_Dang_NN_2011-Tay nguyen-9-10_Bieu4HTMT 3 2 3" xfId="38606" xr:uid="{00000000-0005-0000-0000-0000D2960000}"/>
    <cellStyle name="T_Book1_Cong trinh co y kien LD_Dang_NN_2011-Tay nguyen-9-10_Bieu4HTMT 3 3" xfId="38607" xr:uid="{00000000-0005-0000-0000-0000D3960000}"/>
    <cellStyle name="T_Book1_Cong trinh co y kien LD_Dang_NN_2011-Tay nguyen-9-10_Bieu4HTMT 3 3 2" xfId="38608" xr:uid="{00000000-0005-0000-0000-0000D4960000}"/>
    <cellStyle name="T_Book1_Cong trinh co y kien LD_Dang_NN_2011-Tay nguyen-9-10_Bieu4HTMT 3 4" xfId="38609" xr:uid="{00000000-0005-0000-0000-0000D5960000}"/>
    <cellStyle name="T_Book1_Cong trinh co y kien LD_Dang_NN_2011-Tay nguyen-9-10_Bieu4HTMT 4" xfId="38610" xr:uid="{00000000-0005-0000-0000-0000D6960000}"/>
    <cellStyle name="T_Book1_Cong trinh co y kien LD_Dang_NN_2011-Tay nguyen-9-10_Bieu4HTMT 4 2" xfId="38611" xr:uid="{00000000-0005-0000-0000-0000D7960000}"/>
    <cellStyle name="T_Book1_Cong trinh co y kien LD_Dang_NN_2011-Tay nguyen-9-10_Bieu4HTMT 4 2 2" xfId="38612" xr:uid="{00000000-0005-0000-0000-0000D8960000}"/>
    <cellStyle name="T_Book1_Cong trinh co y kien LD_Dang_NN_2011-Tay nguyen-9-10_Bieu4HTMT 4 2 2 2" xfId="38613" xr:uid="{00000000-0005-0000-0000-0000D9960000}"/>
    <cellStyle name="T_Book1_Cong trinh co y kien LD_Dang_NN_2011-Tay nguyen-9-10_Bieu4HTMT 4 2 3" xfId="38614" xr:uid="{00000000-0005-0000-0000-0000DA960000}"/>
    <cellStyle name="T_Book1_Cong trinh co y kien LD_Dang_NN_2011-Tay nguyen-9-10_Bieu4HTMT 4 3" xfId="38615" xr:uid="{00000000-0005-0000-0000-0000DB960000}"/>
    <cellStyle name="T_Book1_Cong trinh co y kien LD_Dang_NN_2011-Tay nguyen-9-10_Bieu4HTMT 4 3 2" xfId="38616" xr:uid="{00000000-0005-0000-0000-0000DC960000}"/>
    <cellStyle name="T_Book1_Cong trinh co y kien LD_Dang_NN_2011-Tay nguyen-9-10_Bieu4HTMT 4 4" xfId="38617" xr:uid="{00000000-0005-0000-0000-0000DD960000}"/>
    <cellStyle name="T_Book1_Cong trinh co y kien LD_Dang_NN_2011-Tay nguyen-9-10_Bieu4HTMT 5" xfId="38618" xr:uid="{00000000-0005-0000-0000-0000DE960000}"/>
    <cellStyle name="T_Book1_Cong trinh co y kien LD_Dang_NN_2011-Tay nguyen-9-10_Bieu4HTMT 5 2" xfId="38619" xr:uid="{00000000-0005-0000-0000-0000DF960000}"/>
    <cellStyle name="T_Book1_Cong trinh co y kien LD_Dang_NN_2011-Tay nguyen-9-10_Bieu4HTMT 5 2 2" xfId="38620" xr:uid="{00000000-0005-0000-0000-0000E0960000}"/>
    <cellStyle name="T_Book1_Cong trinh co y kien LD_Dang_NN_2011-Tay nguyen-9-10_Bieu4HTMT 5 3" xfId="38621" xr:uid="{00000000-0005-0000-0000-0000E1960000}"/>
    <cellStyle name="T_Book1_Cong trinh co y kien LD_Dang_NN_2011-Tay nguyen-9-10_Bieu4HTMT 6" xfId="38622" xr:uid="{00000000-0005-0000-0000-0000E2960000}"/>
    <cellStyle name="T_Book1_Cong trinh co y kien LD_Dang_NN_2011-Tay nguyen-9-10_Bieu4HTMT 6 2" xfId="38623" xr:uid="{00000000-0005-0000-0000-0000E3960000}"/>
    <cellStyle name="T_Book1_Cong trinh co y kien LD_Dang_NN_2011-Tay nguyen-9-10_Bieu4HTMT 7" xfId="38624" xr:uid="{00000000-0005-0000-0000-0000E4960000}"/>
    <cellStyle name="T_Book1_Cong trinh co y kien LD_Dang_NN_2011-Tay nguyen-9-10_Bieu4HTMT 8" xfId="38625" xr:uid="{00000000-0005-0000-0000-0000E5960000}"/>
    <cellStyle name="T_Book1_Cong trinh co y kien LD_Dang_NN_2011-Tay nguyen-9-10_KH TPCP vung TNB (03-1-2012)" xfId="38626" xr:uid="{00000000-0005-0000-0000-0000E6960000}"/>
    <cellStyle name="T_Book1_Cong trinh co y kien LD_Dang_NN_2011-Tay nguyen-9-10_KH TPCP vung TNB (03-1-2012) 2" xfId="38627" xr:uid="{00000000-0005-0000-0000-0000E7960000}"/>
    <cellStyle name="T_Book1_Cong trinh co y kien LD_Dang_NN_2011-Tay nguyen-9-10_KH TPCP vung TNB (03-1-2012) 2 2" xfId="38628" xr:uid="{00000000-0005-0000-0000-0000E8960000}"/>
    <cellStyle name="T_Book1_Cong trinh co y kien LD_Dang_NN_2011-Tay nguyen-9-10_KH TPCP vung TNB (03-1-2012) 2 2 2" xfId="38629" xr:uid="{00000000-0005-0000-0000-0000E9960000}"/>
    <cellStyle name="T_Book1_Cong trinh co y kien LD_Dang_NN_2011-Tay nguyen-9-10_KH TPCP vung TNB (03-1-2012) 2 2 2 2" xfId="38630" xr:uid="{00000000-0005-0000-0000-0000EA960000}"/>
    <cellStyle name="T_Book1_Cong trinh co y kien LD_Dang_NN_2011-Tay nguyen-9-10_KH TPCP vung TNB (03-1-2012) 2 2 2 2 2" xfId="38631" xr:uid="{00000000-0005-0000-0000-0000EB960000}"/>
    <cellStyle name="T_Book1_Cong trinh co y kien LD_Dang_NN_2011-Tay nguyen-9-10_KH TPCP vung TNB (03-1-2012) 2 2 2 3" xfId="38632" xr:uid="{00000000-0005-0000-0000-0000EC960000}"/>
    <cellStyle name="T_Book1_Cong trinh co y kien LD_Dang_NN_2011-Tay nguyen-9-10_KH TPCP vung TNB (03-1-2012) 2 2 3" xfId="38633" xr:uid="{00000000-0005-0000-0000-0000ED960000}"/>
    <cellStyle name="T_Book1_Cong trinh co y kien LD_Dang_NN_2011-Tay nguyen-9-10_KH TPCP vung TNB (03-1-2012) 2 2 3 2" xfId="38634" xr:uid="{00000000-0005-0000-0000-0000EE960000}"/>
    <cellStyle name="T_Book1_Cong trinh co y kien LD_Dang_NN_2011-Tay nguyen-9-10_KH TPCP vung TNB (03-1-2012) 2 2 4" xfId="38635" xr:uid="{00000000-0005-0000-0000-0000EF960000}"/>
    <cellStyle name="T_Book1_Cong trinh co y kien LD_Dang_NN_2011-Tay nguyen-9-10_KH TPCP vung TNB (03-1-2012) 2 3" xfId="38636" xr:uid="{00000000-0005-0000-0000-0000F0960000}"/>
    <cellStyle name="T_Book1_Cong trinh co y kien LD_Dang_NN_2011-Tay nguyen-9-10_KH TPCP vung TNB (03-1-2012) 2 3 2" xfId="38637" xr:uid="{00000000-0005-0000-0000-0000F1960000}"/>
    <cellStyle name="T_Book1_Cong trinh co y kien LD_Dang_NN_2011-Tay nguyen-9-10_KH TPCP vung TNB (03-1-2012) 2 3 2 2" xfId="38638" xr:uid="{00000000-0005-0000-0000-0000F2960000}"/>
    <cellStyle name="T_Book1_Cong trinh co y kien LD_Dang_NN_2011-Tay nguyen-9-10_KH TPCP vung TNB (03-1-2012) 2 3 2 2 2" xfId="38639" xr:uid="{00000000-0005-0000-0000-0000F3960000}"/>
    <cellStyle name="T_Book1_Cong trinh co y kien LD_Dang_NN_2011-Tay nguyen-9-10_KH TPCP vung TNB (03-1-2012) 2 3 2 3" xfId="38640" xr:uid="{00000000-0005-0000-0000-0000F4960000}"/>
    <cellStyle name="T_Book1_Cong trinh co y kien LD_Dang_NN_2011-Tay nguyen-9-10_KH TPCP vung TNB (03-1-2012) 2 3 3" xfId="38641" xr:uid="{00000000-0005-0000-0000-0000F5960000}"/>
    <cellStyle name="T_Book1_Cong trinh co y kien LD_Dang_NN_2011-Tay nguyen-9-10_KH TPCP vung TNB (03-1-2012) 2 3 3 2" xfId="38642" xr:uid="{00000000-0005-0000-0000-0000F6960000}"/>
    <cellStyle name="T_Book1_Cong trinh co y kien LD_Dang_NN_2011-Tay nguyen-9-10_KH TPCP vung TNB (03-1-2012) 2 3 4" xfId="38643" xr:uid="{00000000-0005-0000-0000-0000F7960000}"/>
    <cellStyle name="T_Book1_Cong trinh co y kien LD_Dang_NN_2011-Tay nguyen-9-10_KH TPCP vung TNB (03-1-2012) 2 4" xfId="38644" xr:uid="{00000000-0005-0000-0000-0000F8960000}"/>
    <cellStyle name="T_Book1_Cong trinh co y kien LD_Dang_NN_2011-Tay nguyen-9-10_KH TPCP vung TNB (03-1-2012) 2 4 2" xfId="38645" xr:uid="{00000000-0005-0000-0000-0000F9960000}"/>
    <cellStyle name="T_Book1_Cong trinh co y kien LD_Dang_NN_2011-Tay nguyen-9-10_KH TPCP vung TNB (03-1-2012) 2 4 2 2" xfId="38646" xr:uid="{00000000-0005-0000-0000-0000FA960000}"/>
    <cellStyle name="T_Book1_Cong trinh co y kien LD_Dang_NN_2011-Tay nguyen-9-10_KH TPCP vung TNB (03-1-2012) 2 4 3" xfId="38647" xr:uid="{00000000-0005-0000-0000-0000FB960000}"/>
    <cellStyle name="T_Book1_Cong trinh co y kien LD_Dang_NN_2011-Tay nguyen-9-10_KH TPCP vung TNB (03-1-2012) 2 5" xfId="38648" xr:uid="{00000000-0005-0000-0000-0000FC960000}"/>
    <cellStyle name="T_Book1_Cong trinh co y kien LD_Dang_NN_2011-Tay nguyen-9-10_KH TPCP vung TNB (03-1-2012) 2 5 2" xfId="38649" xr:uid="{00000000-0005-0000-0000-0000FD960000}"/>
    <cellStyle name="T_Book1_Cong trinh co y kien LD_Dang_NN_2011-Tay nguyen-9-10_KH TPCP vung TNB (03-1-2012) 2 6" xfId="38650" xr:uid="{00000000-0005-0000-0000-0000FE960000}"/>
    <cellStyle name="T_Book1_Cong trinh co y kien LD_Dang_NN_2011-Tay nguyen-9-10_KH TPCP vung TNB (03-1-2012) 2 7" xfId="38651" xr:uid="{00000000-0005-0000-0000-0000FF960000}"/>
    <cellStyle name="T_Book1_Cong trinh co y kien LD_Dang_NN_2011-Tay nguyen-9-10_KH TPCP vung TNB (03-1-2012) 3" xfId="38652" xr:uid="{00000000-0005-0000-0000-000000970000}"/>
    <cellStyle name="T_Book1_Cong trinh co y kien LD_Dang_NN_2011-Tay nguyen-9-10_KH TPCP vung TNB (03-1-2012) 3 2" xfId="38653" xr:uid="{00000000-0005-0000-0000-000001970000}"/>
    <cellStyle name="T_Book1_Cong trinh co y kien LD_Dang_NN_2011-Tay nguyen-9-10_KH TPCP vung TNB (03-1-2012) 3 2 2" xfId="38654" xr:uid="{00000000-0005-0000-0000-000002970000}"/>
    <cellStyle name="T_Book1_Cong trinh co y kien LD_Dang_NN_2011-Tay nguyen-9-10_KH TPCP vung TNB (03-1-2012) 3 2 2 2" xfId="38655" xr:uid="{00000000-0005-0000-0000-000003970000}"/>
    <cellStyle name="T_Book1_Cong trinh co y kien LD_Dang_NN_2011-Tay nguyen-9-10_KH TPCP vung TNB (03-1-2012) 3 2 3" xfId="38656" xr:uid="{00000000-0005-0000-0000-000004970000}"/>
    <cellStyle name="T_Book1_Cong trinh co y kien LD_Dang_NN_2011-Tay nguyen-9-10_KH TPCP vung TNB (03-1-2012) 3 3" xfId="38657" xr:uid="{00000000-0005-0000-0000-000005970000}"/>
    <cellStyle name="T_Book1_Cong trinh co y kien LD_Dang_NN_2011-Tay nguyen-9-10_KH TPCP vung TNB (03-1-2012) 3 3 2" xfId="38658" xr:uid="{00000000-0005-0000-0000-000006970000}"/>
    <cellStyle name="T_Book1_Cong trinh co y kien LD_Dang_NN_2011-Tay nguyen-9-10_KH TPCP vung TNB (03-1-2012) 3 4" xfId="38659" xr:uid="{00000000-0005-0000-0000-000007970000}"/>
    <cellStyle name="T_Book1_Cong trinh co y kien LD_Dang_NN_2011-Tay nguyen-9-10_KH TPCP vung TNB (03-1-2012) 4" xfId="38660" xr:uid="{00000000-0005-0000-0000-000008970000}"/>
    <cellStyle name="T_Book1_Cong trinh co y kien LD_Dang_NN_2011-Tay nguyen-9-10_KH TPCP vung TNB (03-1-2012) 4 2" xfId="38661" xr:uid="{00000000-0005-0000-0000-000009970000}"/>
    <cellStyle name="T_Book1_Cong trinh co y kien LD_Dang_NN_2011-Tay nguyen-9-10_KH TPCP vung TNB (03-1-2012) 4 2 2" xfId="38662" xr:uid="{00000000-0005-0000-0000-00000A970000}"/>
    <cellStyle name="T_Book1_Cong trinh co y kien LD_Dang_NN_2011-Tay nguyen-9-10_KH TPCP vung TNB (03-1-2012) 4 2 2 2" xfId="38663" xr:uid="{00000000-0005-0000-0000-00000B970000}"/>
    <cellStyle name="T_Book1_Cong trinh co y kien LD_Dang_NN_2011-Tay nguyen-9-10_KH TPCP vung TNB (03-1-2012) 4 2 3" xfId="38664" xr:uid="{00000000-0005-0000-0000-00000C970000}"/>
    <cellStyle name="T_Book1_Cong trinh co y kien LD_Dang_NN_2011-Tay nguyen-9-10_KH TPCP vung TNB (03-1-2012) 4 3" xfId="38665" xr:uid="{00000000-0005-0000-0000-00000D970000}"/>
    <cellStyle name="T_Book1_Cong trinh co y kien LD_Dang_NN_2011-Tay nguyen-9-10_KH TPCP vung TNB (03-1-2012) 4 3 2" xfId="38666" xr:uid="{00000000-0005-0000-0000-00000E970000}"/>
    <cellStyle name="T_Book1_Cong trinh co y kien LD_Dang_NN_2011-Tay nguyen-9-10_KH TPCP vung TNB (03-1-2012) 4 4" xfId="38667" xr:uid="{00000000-0005-0000-0000-00000F970000}"/>
    <cellStyle name="T_Book1_Cong trinh co y kien LD_Dang_NN_2011-Tay nguyen-9-10_KH TPCP vung TNB (03-1-2012) 5" xfId="38668" xr:uid="{00000000-0005-0000-0000-000010970000}"/>
    <cellStyle name="T_Book1_Cong trinh co y kien LD_Dang_NN_2011-Tay nguyen-9-10_KH TPCP vung TNB (03-1-2012) 5 2" xfId="38669" xr:uid="{00000000-0005-0000-0000-000011970000}"/>
    <cellStyle name="T_Book1_Cong trinh co y kien LD_Dang_NN_2011-Tay nguyen-9-10_KH TPCP vung TNB (03-1-2012) 5 2 2" xfId="38670" xr:uid="{00000000-0005-0000-0000-000012970000}"/>
    <cellStyle name="T_Book1_Cong trinh co y kien LD_Dang_NN_2011-Tay nguyen-9-10_KH TPCP vung TNB (03-1-2012) 5 3" xfId="38671" xr:uid="{00000000-0005-0000-0000-000013970000}"/>
    <cellStyle name="T_Book1_Cong trinh co y kien LD_Dang_NN_2011-Tay nguyen-9-10_KH TPCP vung TNB (03-1-2012) 6" xfId="38672" xr:uid="{00000000-0005-0000-0000-000014970000}"/>
    <cellStyle name="T_Book1_Cong trinh co y kien LD_Dang_NN_2011-Tay nguyen-9-10_KH TPCP vung TNB (03-1-2012) 6 2" xfId="38673" xr:uid="{00000000-0005-0000-0000-000015970000}"/>
    <cellStyle name="T_Book1_Cong trinh co y kien LD_Dang_NN_2011-Tay nguyen-9-10_KH TPCP vung TNB (03-1-2012) 7" xfId="38674" xr:uid="{00000000-0005-0000-0000-000016970000}"/>
    <cellStyle name="T_Book1_Cong trinh co y kien LD_Dang_NN_2011-Tay nguyen-9-10_KH TPCP vung TNB (03-1-2012) 8" xfId="38675" xr:uid="{00000000-0005-0000-0000-000017970000}"/>
    <cellStyle name="T_Book1_CPK" xfId="38676" xr:uid="{00000000-0005-0000-0000-000018970000}"/>
    <cellStyle name="T_Book1_CPK 2" xfId="38677" xr:uid="{00000000-0005-0000-0000-000019970000}"/>
    <cellStyle name="T_Book1_CPK 2 2" xfId="38678" xr:uid="{00000000-0005-0000-0000-00001A970000}"/>
    <cellStyle name="T_Book1_CPK 2 2 2" xfId="38679" xr:uid="{00000000-0005-0000-0000-00001B970000}"/>
    <cellStyle name="T_Book1_CPK 2 2 2 2" xfId="38680" xr:uid="{00000000-0005-0000-0000-00001C970000}"/>
    <cellStyle name="T_Book1_CPK 2 2 2 2 2" xfId="38681" xr:uid="{00000000-0005-0000-0000-00001D970000}"/>
    <cellStyle name="T_Book1_CPK 2 2 2 3" xfId="38682" xr:uid="{00000000-0005-0000-0000-00001E970000}"/>
    <cellStyle name="T_Book1_CPK 2 2 3" xfId="38683" xr:uid="{00000000-0005-0000-0000-00001F970000}"/>
    <cellStyle name="T_Book1_CPK 2 2 3 2" xfId="38684" xr:uid="{00000000-0005-0000-0000-000020970000}"/>
    <cellStyle name="T_Book1_CPK 2 2 4" xfId="38685" xr:uid="{00000000-0005-0000-0000-000021970000}"/>
    <cellStyle name="T_Book1_CPK 2 3" xfId="38686" xr:uid="{00000000-0005-0000-0000-000022970000}"/>
    <cellStyle name="T_Book1_CPK 2 3 2" xfId="38687" xr:uid="{00000000-0005-0000-0000-000023970000}"/>
    <cellStyle name="T_Book1_CPK 2 3 2 2" xfId="38688" xr:uid="{00000000-0005-0000-0000-000024970000}"/>
    <cellStyle name="T_Book1_CPK 2 3 2 2 2" xfId="38689" xr:uid="{00000000-0005-0000-0000-000025970000}"/>
    <cellStyle name="T_Book1_CPK 2 3 2 3" xfId="38690" xr:uid="{00000000-0005-0000-0000-000026970000}"/>
    <cellStyle name="T_Book1_CPK 2 3 3" xfId="38691" xr:uid="{00000000-0005-0000-0000-000027970000}"/>
    <cellStyle name="T_Book1_CPK 2 3 3 2" xfId="38692" xr:uid="{00000000-0005-0000-0000-000028970000}"/>
    <cellStyle name="T_Book1_CPK 2 3 4" xfId="38693" xr:uid="{00000000-0005-0000-0000-000029970000}"/>
    <cellStyle name="T_Book1_CPK 2 4" xfId="38694" xr:uid="{00000000-0005-0000-0000-00002A970000}"/>
    <cellStyle name="T_Book1_CPK 2 4 2" xfId="38695" xr:uid="{00000000-0005-0000-0000-00002B970000}"/>
    <cellStyle name="T_Book1_CPK 2 4 2 2" xfId="38696" xr:uid="{00000000-0005-0000-0000-00002C970000}"/>
    <cellStyle name="T_Book1_CPK 2 4 3" xfId="38697" xr:uid="{00000000-0005-0000-0000-00002D970000}"/>
    <cellStyle name="T_Book1_CPK 2 5" xfId="38698" xr:uid="{00000000-0005-0000-0000-00002E970000}"/>
    <cellStyle name="T_Book1_CPK 2 5 2" xfId="38699" xr:uid="{00000000-0005-0000-0000-00002F970000}"/>
    <cellStyle name="T_Book1_CPK 2 6" xfId="38700" xr:uid="{00000000-0005-0000-0000-000030970000}"/>
    <cellStyle name="T_Book1_CPK 2 7" xfId="38701" xr:uid="{00000000-0005-0000-0000-000031970000}"/>
    <cellStyle name="T_Book1_CPK 3" xfId="38702" xr:uid="{00000000-0005-0000-0000-000032970000}"/>
    <cellStyle name="T_Book1_CPK 3 2" xfId="38703" xr:uid="{00000000-0005-0000-0000-000033970000}"/>
    <cellStyle name="T_Book1_CPK 3 2 2" xfId="38704" xr:uid="{00000000-0005-0000-0000-000034970000}"/>
    <cellStyle name="T_Book1_CPK 3 2 2 2" xfId="38705" xr:uid="{00000000-0005-0000-0000-000035970000}"/>
    <cellStyle name="T_Book1_CPK 3 2 3" xfId="38706" xr:uid="{00000000-0005-0000-0000-000036970000}"/>
    <cellStyle name="T_Book1_CPK 3 3" xfId="38707" xr:uid="{00000000-0005-0000-0000-000037970000}"/>
    <cellStyle name="T_Book1_CPK 3 3 2" xfId="38708" xr:uid="{00000000-0005-0000-0000-000038970000}"/>
    <cellStyle name="T_Book1_CPK 3 4" xfId="38709" xr:uid="{00000000-0005-0000-0000-000039970000}"/>
    <cellStyle name="T_Book1_CPK 4" xfId="38710" xr:uid="{00000000-0005-0000-0000-00003A970000}"/>
    <cellStyle name="T_Book1_CPK 4 2" xfId="38711" xr:uid="{00000000-0005-0000-0000-00003B970000}"/>
    <cellStyle name="T_Book1_CPK 4 2 2" xfId="38712" xr:uid="{00000000-0005-0000-0000-00003C970000}"/>
    <cellStyle name="T_Book1_CPK 4 2 2 2" xfId="38713" xr:uid="{00000000-0005-0000-0000-00003D970000}"/>
    <cellStyle name="T_Book1_CPK 4 2 3" xfId="38714" xr:uid="{00000000-0005-0000-0000-00003E970000}"/>
    <cellStyle name="T_Book1_CPK 4 3" xfId="38715" xr:uid="{00000000-0005-0000-0000-00003F970000}"/>
    <cellStyle name="T_Book1_CPK 4 3 2" xfId="38716" xr:uid="{00000000-0005-0000-0000-000040970000}"/>
    <cellStyle name="T_Book1_CPK 4 4" xfId="38717" xr:uid="{00000000-0005-0000-0000-000041970000}"/>
    <cellStyle name="T_Book1_CPK 5" xfId="38718" xr:uid="{00000000-0005-0000-0000-000042970000}"/>
    <cellStyle name="T_Book1_CPK 5 2" xfId="38719" xr:uid="{00000000-0005-0000-0000-000043970000}"/>
    <cellStyle name="T_Book1_CPK 5 2 2" xfId="38720" xr:uid="{00000000-0005-0000-0000-000044970000}"/>
    <cellStyle name="T_Book1_CPK 5 3" xfId="38721" xr:uid="{00000000-0005-0000-0000-000045970000}"/>
    <cellStyle name="T_Book1_CPK 6" xfId="38722" xr:uid="{00000000-0005-0000-0000-000046970000}"/>
    <cellStyle name="T_Book1_CPK 6 2" xfId="38723" xr:uid="{00000000-0005-0000-0000-000047970000}"/>
    <cellStyle name="T_Book1_CPK 7" xfId="38724" xr:uid="{00000000-0005-0000-0000-000048970000}"/>
    <cellStyle name="T_Book1_CPK 8" xfId="38725" xr:uid="{00000000-0005-0000-0000-000049970000}"/>
    <cellStyle name="T_Book1_danh muc chuan bi dau tu 2011 ngay 07-6-2011" xfId="38726" xr:uid="{00000000-0005-0000-0000-00004A970000}"/>
    <cellStyle name="T_Book1_danh muc chuan bi dau tu 2011 ngay 07-6-2011 2" xfId="38727" xr:uid="{00000000-0005-0000-0000-00004B970000}"/>
    <cellStyle name="T_Book1_danh muc chuan bi dau tu 2011 ngay 07-6-2011 2 2" xfId="38728" xr:uid="{00000000-0005-0000-0000-00004C970000}"/>
    <cellStyle name="T_Book1_danh muc chuan bi dau tu 2011 ngay 07-6-2011 2 2 2" xfId="38729" xr:uid="{00000000-0005-0000-0000-00004D970000}"/>
    <cellStyle name="T_Book1_danh muc chuan bi dau tu 2011 ngay 07-6-2011 2 2 2 2" xfId="38730" xr:uid="{00000000-0005-0000-0000-00004E970000}"/>
    <cellStyle name="T_Book1_danh muc chuan bi dau tu 2011 ngay 07-6-2011 2 2 2 2 2" xfId="38731" xr:uid="{00000000-0005-0000-0000-00004F970000}"/>
    <cellStyle name="T_Book1_danh muc chuan bi dau tu 2011 ngay 07-6-2011 2 2 2 3" xfId="38732" xr:uid="{00000000-0005-0000-0000-000050970000}"/>
    <cellStyle name="T_Book1_danh muc chuan bi dau tu 2011 ngay 07-6-2011 2 2 3" xfId="38733" xr:uid="{00000000-0005-0000-0000-000051970000}"/>
    <cellStyle name="T_Book1_danh muc chuan bi dau tu 2011 ngay 07-6-2011 2 2 3 2" xfId="38734" xr:uid="{00000000-0005-0000-0000-000052970000}"/>
    <cellStyle name="T_Book1_danh muc chuan bi dau tu 2011 ngay 07-6-2011 2 2 4" xfId="38735" xr:uid="{00000000-0005-0000-0000-000053970000}"/>
    <cellStyle name="T_Book1_danh muc chuan bi dau tu 2011 ngay 07-6-2011 2 3" xfId="38736" xr:uid="{00000000-0005-0000-0000-000054970000}"/>
    <cellStyle name="T_Book1_danh muc chuan bi dau tu 2011 ngay 07-6-2011 2 3 2" xfId="38737" xr:uid="{00000000-0005-0000-0000-000055970000}"/>
    <cellStyle name="T_Book1_danh muc chuan bi dau tu 2011 ngay 07-6-2011 2 3 2 2" xfId="38738" xr:uid="{00000000-0005-0000-0000-000056970000}"/>
    <cellStyle name="T_Book1_danh muc chuan bi dau tu 2011 ngay 07-6-2011 2 3 2 2 2" xfId="38739" xr:uid="{00000000-0005-0000-0000-000057970000}"/>
    <cellStyle name="T_Book1_danh muc chuan bi dau tu 2011 ngay 07-6-2011 2 3 2 3" xfId="38740" xr:uid="{00000000-0005-0000-0000-000058970000}"/>
    <cellStyle name="T_Book1_danh muc chuan bi dau tu 2011 ngay 07-6-2011 2 3 3" xfId="38741" xr:uid="{00000000-0005-0000-0000-000059970000}"/>
    <cellStyle name="T_Book1_danh muc chuan bi dau tu 2011 ngay 07-6-2011 2 3 3 2" xfId="38742" xr:uid="{00000000-0005-0000-0000-00005A970000}"/>
    <cellStyle name="T_Book1_danh muc chuan bi dau tu 2011 ngay 07-6-2011 2 3 4" xfId="38743" xr:uid="{00000000-0005-0000-0000-00005B970000}"/>
    <cellStyle name="T_Book1_danh muc chuan bi dau tu 2011 ngay 07-6-2011 2 4" xfId="38744" xr:uid="{00000000-0005-0000-0000-00005C970000}"/>
    <cellStyle name="T_Book1_danh muc chuan bi dau tu 2011 ngay 07-6-2011 2 4 2" xfId="38745" xr:uid="{00000000-0005-0000-0000-00005D970000}"/>
    <cellStyle name="T_Book1_danh muc chuan bi dau tu 2011 ngay 07-6-2011 2 4 2 2" xfId="38746" xr:uid="{00000000-0005-0000-0000-00005E970000}"/>
    <cellStyle name="T_Book1_danh muc chuan bi dau tu 2011 ngay 07-6-2011 2 4 3" xfId="38747" xr:uid="{00000000-0005-0000-0000-00005F970000}"/>
    <cellStyle name="T_Book1_danh muc chuan bi dau tu 2011 ngay 07-6-2011 2 5" xfId="38748" xr:uid="{00000000-0005-0000-0000-000060970000}"/>
    <cellStyle name="T_Book1_danh muc chuan bi dau tu 2011 ngay 07-6-2011 2 5 2" xfId="38749" xr:uid="{00000000-0005-0000-0000-000061970000}"/>
    <cellStyle name="T_Book1_danh muc chuan bi dau tu 2011 ngay 07-6-2011 2 6" xfId="38750" xr:uid="{00000000-0005-0000-0000-000062970000}"/>
    <cellStyle name="T_Book1_danh muc chuan bi dau tu 2011 ngay 07-6-2011 2 7" xfId="38751" xr:uid="{00000000-0005-0000-0000-000063970000}"/>
    <cellStyle name="T_Book1_danh muc chuan bi dau tu 2011 ngay 07-6-2011 3" xfId="38752" xr:uid="{00000000-0005-0000-0000-000064970000}"/>
    <cellStyle name="T_Book1_danh muc chuan bi dau tu 2011 ngay 07-6-2011 3 2" xfId="38753" xr:uid="{00000000-0005-0000-0000-000065970000}"/>
    <cellStyle name="T_Book1_danh muc chuan bi dau tu 2011 ngay 07-6-2011 3 2 2" xfId="38754" xr:uid="{00000000-0005-0000-0000-000066970000}"/>
    <cellStyle name="T_Book1_danh muc chuan bi dau tu 2011 ngay 07-6-2011 3 2 2 2" xfId="38755" xr:uid="{00000000-0005-0000-0000-000067970000}"/>
    <cellStyle name="T_Book1_danh muc chuan bi dau tu 2011 ngay 07-6-2011 3 2 3" xfId="38756" xr:uid="{00000000-0005-0000-0000-000068970000}"/>
    <cellStyle name="T_Book1_danh muc chuan bi dau tu 2011 ngay 07-6-2011 3 3" xfId="38757" xr:uid="{00000000-0005-0000-0000-000069970000}"/>
    <cellStyle name="T_Book1_danh muc chuan bi dau tu 2011 ngay 07-6-2011 3 3 2" xfId="38758" xr:uid="{00000000-0005-0000-0000-00006A970000}"/>
    <cellStyle name="T_Book1_danh muc chuan bi dau tu 2011 ngay 07-6-2011 3 4" xfId="38759" xr:uid="{00000000-0005-0000-0000-00006B970000}"/>
    <cellStyle name="T_Book1_danh muc chuan bi dau tu 2011 ngay 07-6-2011 4" xfId="38760" xr:uid="{00000000-0005-0000-0000-00006C970000}"/>
    <cellStyle name="T_Book1_danh muc chuan bi dau tu 2011 ngay 07-6-2011 4 2" xfId="38761" xr:uid="{00000000-0005-0000-0000-00006D970000}"/>
    <cellStyle name="T_Book1_danh muc chuan bi dau tu 2011 ngay 07-6-2011 4 2 2" xfId="38762" xr:uid="{00000000-0005-0000-0000-00006E970000}"/>
    <cellStyle name="T_Book1_danh muc chuan bi dau tu 2011 ngay 07-6-2011 4 2 2 2" xfId="38763" xr:uid="{00000000-0005-0000-0000-00006F970000}"/>
    <cellStyle name="T_Book1_danh muc chuan bi dau tu 2011 ngay 07-6-2011 4 2 3" xfId="38764" xr:uid="{00000000-0005-0000-0000-000070970000}"/>
    <cellStyle name="T_Book1_danh muc chuan bi dau tu 2011 ngay 07-6-2011 4 3" xfId="38765" xr:uid="{00000000-0005-0000-0000-000071970000}"/>
    <cellStyle name="T_Book1_danh muc chuan bi dau tu 2011 ngay 07-6-2011 4 3 2" xfId="38766" xr:uid="{00000000-0005-0000-0000-000072970000}"/>
    <cellStyle name="T_Book1_danh muc chuan bi dau tu 2011 ngay 07-6-2011 4 4" xfId="38767" xr:uid="{00000000-0005-0000-0000-000073970000}"/>
    <cellStyle name="T_Book1_danh muc chuan bi dau tu 2011 ngay 07-6-2011 5" xfId="38768" xr:uid="{00000000-0005-0000-0000-000074970000}"/>
    <cellStyle name="T_Book1_danh muc chuan bi dau tu 2011 ngay 07-6-2011 5 2" xfId="38769" xr:uid="{00000000-0005-0000-0000-000075970000}"/>
    <cellStyle name="T_Book1_danh muc chuan bi dau tu 2011 ngay 07-6-2011 5 2 2" xfId="38770" xr:uid="{00000000-0005-0000-0000-000076970000}"/>
    <cellStyle name="T_Book1_danh muc chuan bi dau tu 2011 ngay 07-6-2011 5 3" xfId="38771" xr:uid="{00000000-0005-0000-0000-000077970000}"/>
    <cellStyle name="T_Book1_danh muc chuan bi dau tu 2011 ngay 07-6-2011 6" xfId="38772" xr:uid="{00000000-0005-0000-0000-000078970000}"/>
    <cellStyle name="T_Book1_danh muc chuan bi dau tu 2011 ngay 07-6-2011 6 2" xfId="38773" xr:uid="{00000000-0005-0000-0000-000079970000}"/>
    <cellStyle name="T_Book1_danh muc chuan bi dau tu 2011 ngay 07-6-2011 7" xfId="38774" xr:uid="{00000000-0005-0000-0000-00007A970000}"/>
    <cellStyle name="T_Book1_danh muc chuan bi dau tu 2011 ngay 07-6-2011 8" xfId="38775" xr:uid="{00000000-0005-0000-0000-00007B970000}"/>
    <cellStyle name="T_Book1_dieu chinh KH 2011 ngay 26-5-2011111" xfId="38776" xr:uid="{00000000-0005-0000-0000-00007C970000}"/>
    <cellStyle name="T_Book1_dieu chinh KH 2011 ngay 26-5-2011111 2" xfId="38777" xr:uid="{00000000-0005-0000-0000-00007D970000}"/>
    <cellStyle name="T_Book1_dieu chinh KH 2011 ngay 26-5-2011111 2 2" xfId="38778" xr:uid="{00000000-0005-0000-0000-00007E970000}"/>
    <cellStyle name="T_Book1_dieu chinh KH 2011 ngay 26-5-2011111 2 2 2" xfId="38779" xr:uid="{00000000-0005-0000-0000-00007F970000}"/>
    <cellStyle name="T_Book1_dieu chinh KH 2011 ngay 26-5-2011111 2 2 2 2" xfId="38780" xr:uid="{00000000-0005-0000-0000-000080970000}"/>
    <cellStyle name="T_Book1_dieu chinh KH 2011 ngay 26-5-2011111 2 2 2 2 2" xfId="38781" xr:uid="{00000000-0005-0000-0000-000081970000}"/>
    <cellStyle name="T_Book1_dieu chinh KH 2011 ngay 26-5-2011111 2 2 2 3" xfId="38782" xr:uid="{00000000-0005-0000-0000-000082970000}"/>
    <cellStyle name="T_Book1_dieu chinh KH 2011 ngay 26-5-2011111 2 2 3" xfId="38783" xr:uid="{00000000-0005-0000-0000-000083970000}"/>
    <cellStyle name="T_Book1_dieu chinh KH 2011 ngay 26-5-2011111 2 2 3 2" xfId="38784" xr:uid="{00000000-0005-0000-0000-000084970000}"/>
    <cellStyle name="T_Book1_dieu chinh KH 2011 ngay 26-5-2011111 2 2 4" xfId="38785" xr:uid="{00000000-0005-0000-0000-000085970000}"/>
    <cellStyle name="T_Book1_dieu chinh KH 2011 ngay 26-5-2011111 2 3" xfId="38786" xr:uid="{00000000-0005-0000-0000-000086970000}"/>
    <cellStyle name="T_Book1_dieu chinh KH 2011 ngay 26-5-2011111 2 3 2" xfId="38787" xr:uid="{00000000-0005-0000-0000-000087970000}"/>
    <cellStyle name="T_Book1_dieu chinh KH 2011 ngay 26-5-2011111 2 3 2 2" xfId="38788" xr:uid="{00000000-0005-0000-0000-000088970000}"/>
    <cellStyle name="T_Book1_dieu chinh KH 2011 ngay 26-5-2011111 2 3 2 2 2" xfId="38789" xr:uid="{00000000-0005-0000-0000-000089970000}"/>
    <cellStyle name="T_Book1_dieu chinh KH 2011 ngay 26-5-2011111 2 3 2 3" xfId="38790" xr:uid="{00000000-0005-0000-0000-00008A970000}"/>
    <cellStyle name="T_Book1_dieu chinh KH 2011 ngay 26-5-2011111 2 3 3" xfId="38791" xr:uid="{00000000-0005-0000-0000-00008B970000}"/>
    <cellStyle name="T_Book1_dieu chinh KH 2011 ngay 26-5-2011111 2 3 3 2" xfId="38792" xr:uid="{00000000-0005-0000-0000-00008C970000}"/>
    <cellStyle name="T_Book1_dieu chinh KH 2011 ngay 26-5-2011111 2 3 4" xfId="38793" xr:uid="{00000000-0005-0000-0000-00008D970000}"/>
    <cellStyle name="T_Book1_dieu chinh KH 2011 ngay 26-5-2011111 2 4" xfId="38794" xr:uid="{00000000-0005-0000-0000-00008E970000}"/>
    <cellStyle name="T_Book1_dieu chinh KH 2011 ngay 26-5-2011111 2 4 2" xfId="38795" xr:uid="{00000000-0005-0000-0000-00008F970000}"/>
    <cellStyle name="T_Book1_dieu chinh KH 2011 ngay 26-5-2011111 2 4 2 2" xfId="38796" xr:uid="{00000000-0005-0000-0000-000090970000}"/>
    <cellStyle name="T_Book1_dieu chinh KH 2011 ngay 26-5-2011111 2 4 3" xfId="38797" xr:uid="{00000000-0005-0000-0000-000091970000}"/>
    <cellStyle name="T_Book1_dieu chinh KH 2011 ngay 26-5-2011111 2 5" xfId="38798" xr:uid="{00000000-0005-0000-0000-000092970000}"/>
    <cellStyle name="T_Book1_dieu chinh KH 2011 ngay 26-5-2011111 2 5 2" xfId="38799" xr:uid="{00000000-0005-0000-0000-000093970000}"/>
    <cellStyle name="T_Book1_dieu chinh KH 2011 ngay 26-5-2011111 2 6" xfId="38800" xr:uid="{00000000-0005-0000-0000-000094970000}"/>
    <cellStyle name="T_Book1_dieu chinh KH 2011 ngay 26-5-2011111 2 7" xfId="38801" xr:uid="{00000000-0005-0000-0000-000095970000}"/>
    <cellStyle name="T_Book1_dieu chinh KH 2011 ngay 26-5-2011111 3" xfId="38802" xr:uid="{00000000-0005-0000-0000-000096970000}"/>
    <cellStyle name="T_Book1_dieu chinh KH 2011 ngay 26-5-2011111 3 2" xfId="38803" xr:uid="{00000000-0005-0000-0000-000097970000}"/>
    <cellStyle name="T_Book1_dieu chinh KH 2011 ngay 26-5-2011111 3 2 2" xfId="38804" xr:uid="{00000000-0005-0000-0000-000098970000}"/>
    <cellStyle name="T_Book1_dieu chinh KH 2011 ngay 26-5-2011111 3 2 2 2" xfId="38805" xr:uid="{00000000-0005-0000-0000-000099970000}"/>
    <cellStyle name="T_Book1_dieu chinh KH 2011 ngay 26-5-2011111 3 2 3" xfId="38806" xr:uid="{00000000-0005-0000-0000-00009A970000}"/>
    <cellStyle name="T_Book1_dieu chinh KH 2011 ngay 26-5-2011111 3 3" xfId="38807" xr:uid="{00000000-0005-0000-0000-00009B970000}"/>
    <cellStyle name="T_Book1_dieu chinh KH 2011 ngay 26-5-2011111 3 3 2" xfId="38808" xr:uid="{00000000-0005-0000-0000-00009C970000}"/>
    <cellStyle name="T_Book1_dieu chinh KH 2011 ngay 26-5-2011111 3 4" xfId="38809" xr:uid="{00000000-0005-0000-0000-00009D970000}"/>
    <cellStyle name="T_Book1_dieu chinh KH 2011 ngay 26-5-2011111 4" xfId="38810" xr:uid="{00000000-0005-0000-0000-00009E970000}"/>
    <cellStyle name="T_Book1_dieu chinh KH 2011 ngay 26-5-2011111 4 2" xfId="38811" xr:uid="{00000000-0005-0000-0000-00009F970000}"/>
    <cellStyle name="T_Book1_dieu chinh KH 2011 ngay 26-5-2011111 4 2 2" xfId="38812" xr:uid="{00000000-0005-0000-0000-0000A0970000}"/>
    <cellStyle name="T_Book1_dieu chinh KH 2011 ngay 26-5-2011111 4 2 2 2" xfId="38813" xr:uid="{00000000-0005-0000-0000-0000A1970000}"/>
    <cellStyle name="T_Book1_dieu chinh KH 2011 ngay 26-5-2011111 4 2 3" xfId="38814" xr:uid="{00000000-0005-0000-0000-0000A2970000}"/>
    <cellStyle name="T_Book1_dieu chinh KH 2011 ngay 26-5-2011111 4 3" xfId="38815" xr:uid="{00000000-0005-0000-0000-0000A3970000}"/>
    <cellStyle name="T_Book1_dieu chinh KH 2011 ngay 26-5-2011111 4 3 2" xfId="38816" xr:uid="{00000000-0005-0000-0000-0000A4970000}"/>
    <cellStyle name="T_Book1_dieu chinh KH 2011 ngay 26-5-2011111 4 4" xfId="38817" xr:uid="{00000000-0005-0000-0000-0000A5970000}"/>
    <cellStyle name="T_Book1_dieu chinh KH 2011 ngay 26-5-2011111 5" xfId="38818" xr:uid="{00000000-0005-0000-0000-0000A6970000}"/>
    <cellStyle name="T_Book1_dieu chinh KH 2011 ngay 26-5-2011111 5 2" xfId="38819" xr:uid="{00000000-0005-0000-0000-0000A7970000}"/>
    <cellStyle name="T_Book1_dieu chinh KH 2011 ngay 26-5-2011111 5 2 2" xfId="38820" xr:uid="{00000000-0005-0000-0000-0000A8970000}"/>
    <cellStyle name="T_Book1_dieu chinh KH 2011 ngay 26-5-2011111 5 3" xfId="38821" xr:uid="{00000000-0005-0000-0000-0000A9970000}"/>
    <cellStyle name="T_Book1_dieu chinh KH 2011 ngay 26-5-2011111 6" xfId="38822" xr:uid="{00000000-0005-0000-0000-0000AA970000}"/>
    <cellStyle name="T_Book1_dieu chinh KH 2011 ngay 26-5-2011111 6 2" xfId="38823" xr:uid="{00000000-0005-0000-0000-0000AB970000}"/>
    <cellStyle name="T_Book1_dieu chinh KH 2011 ngay 26-5-2011111 7" xfId="38824" xr:uid="{00000000-0005-0000-0000-0000AC970000}"/>
    <cellStyle name="T_Book1_dieu chinh KH 2011 ngay 26-5-2011111 8" xfId="38825" xr:uid="{00000000-0005-0000-0000-0000AD970000}"/>
    <cellStyle name="T_Book1_DK 2014-2015 final" xfId="38826" xr:uid="{00000000-0005-0000-0000-0000AE970000}"/>
    <cellStyle name="T_Book1_DK 2014-2015 final 2" xfId="38827" xr:uid="{00000000-0005-0000-0000-0000AF970000}"/>
    <cellStyle name="T_Book1_DK 2014-2015 final 2 2" xfId="38828" xr:uid="{00000000-0005-0000-0000-0000B0970000}"/>
    <cellStyle name="T_Book1_DK 2014-2015 final 2 2 2" xfId="38829" xr:uid="{00000000-0005-0000-0000-0000B1970000}"/>
    <cellStyle name="T_Book1_DK 2014-2015 final 2 2 2 2" xfId="38830" xr:uid="{00000000-0005-0000-0000-0000B2970000}"/>
    <cellStyle name="T_Book1_DK 2014-2015 final 2 2 3" xfId="38831" xr:uid="{00000000-0005-0000-0000-0000B3970000}"/>
    <cellStyle name="T_Book1_DK 2014-2015 final 2 3" xfId="38832" xr:uid="{00000000-0005-0000-0000-0000B4970000}"/>
    <cellStyle name="T_Book1_DK 2014-2015 final 2 3 2" xfId="38833" xr:uid="{00000000-0005-0000-0000-0000B5970000}"/>
    <cellStyle name="T_Book1_DK 2014-2015 final 2 4" xfId="38834" xr:uid="{00000000-0005-0000-0000-0000B6970000}"/>
    <cellStyle name="T_Book1_DK 2014-2015 final 3" xfId="38835" xr:uid="{00000000-0005-0000-0000-0000B7970000}"/>
    <cellStyle name="T_Book1_DK 2014-2015 final 3 2" xfId="38836" xr:uid="{00000000-0005-0000-0000-0000B8970000}"/>
    <cellStyle name="T_Book1_DK 2014-2015 final 3 2 2" xfId="38837" xr:uid="{00000000-0005-0000-0000-0000B9970000}"/>
    <cellStyle name="T_Book1_DK 2014-2015 final 3 2 2 2" xfId="38838" xr:uid="{00000000-0005-0000-0000-0000BA970000}"/>
    <cellStyle name="T_Book1_DK 2014-2015 final 3 2 3" xfId="38839" xr:uid="{00000000-0005-0000-0000-0000BB970000}"/>
    <cellStyle name="T_Book1_DK 2014-2015 final 3 3" xfId="38840" xr:uid="{00000000-0005-0000-0000-0000BC970000}"/>
    <cellStyle name="T_Book1_DK 2014-2015 final 3 3 2" xfId="38841" xr:uid="{00000000-0005-0000-0000-0000BD970000}"/>
    <cellStyle name="T_Book1_DK 2014-2015 final 3 4" xfId="38842" xr:uid="{00000000-0005-0000-0000-0000BE970000}"/>
    <cellStyle name="T_Book1_DK 2014-2015 final 4" xfId="38843" xr:uid="{00000000-0005-0000-0000-0000BF970000}"/>
    <cellStyle name="T_Book1_DK 2014-2015 final 4 2" xfId="38844" xr:uid="{00000000-0005-0000-0000-0000C0970000}"/>
    <cellStyle name="T_Book1_DK 2014-2015 final 4 2 2" xfId="38845" xr:uid="{00000000-0005-0000-0000-0000C1970000}"/>
    <cellStyle name="T_Book1_DK 2014-2015 final 4 3" xfId="38846" xr:uid="{00000000-0005-0000-0000-0000C2970000}"/>
    <cellStyle name="T_Book1_DK 2014-2015 final 5" xfId="38847" xr:uid="{00000000-0005-0000-0000-0000C3970000}"/>
    <cellStyle name="T_Book1_DK 2014-2015 final 5 2" xfId="38848" xr:uid="{00000000-0005-0000-0000-0000C4970000}"/>
    <cellStyle name="T_Book1_DK 2014-2015 final 6" xfId="38849" xr:uid="{00000000-0005-0000-0000-0000C5970000}"/>
    <cellStyle name="T_Book1_DK 2014-2015 final 7" xfId="38850" xr:uid="{00000000-0005-0000-0000-0000C6970000}"/>
    <cellStyle name="T_Book1_DK 2014-2015 final_05-12  KH trung han 2016-2020 - Liem Thinh edited" xfId="38851" xr:uid="{00000000-0005-0000-0000-0000C7970000}"/>
    <cellStyle name="T_Book1_DK 2014-2015 final_05-12  KH trung han 2016-2020 - Liem Thinh edited 2" xfId="38852" xr:uid="{00000000-0005-0000-0000-0000C8970000}"/>
    <cellStyle name="T_Book1_DK 2014-2015 final_05-12  KH trung han 2016-2020 - Liem Thinh edited 2 2" xfId="38853" xr:uid="{00000000-0005-0000-0000-0000C9970000}"/>
    <cellStyle name="T_Book1_DK 2014-2015 final_05-12  KH trung han 2016-2020 - Liem Thinh edited 2 2 2" xfId="38854" xr:uid="{00000000-0005-0000-0000-0000CA970000}"/>
    <cellStyle name="T_Book1_DK 2014-2015 final_05-12  KH trung han 2016-2020 - Liem Thinh edited 2 2 2 2" xfId="38855" xr:uid="{00000000-0005-0000-0000-0000CB970000}"/>
    <cellStyle name="T_Book1_DK 2014-2015 final_05-12  KH trung han 2016-2020 - Liem Thinh edited 2 2 3" xfId="38856" xr:uid="{00000000-0005-0000-0000-0000CC970000}"/>
    <cellStyle name="T_Book1_DK 2014-2015 final_05-12  KH trung han 2016-2020 - Liem Thinh edited 2 3" xfId="38857" xr:uid="{00000000-0005-0000-0000-0000CD970000}"/>
    <cellStyle name="T_Book1_DK 2014-2015 final_05-12  KH trung han 2016-2020 - Liem Thinh edited 2 3 2" xfId="38858" xr:uid="{00000000-0005-0000-0000-0000CE970000}"/>
    <cellStyle name="T_Book1_DK 2014-2015 final_05-12  KH trung han 2016-2020 - Liem Thinh edited 2 4" xfId="38859" xr:uid="{00000000-0005-0000-0000-0000CF970000}"/>
    <cellStyle name="T_Book1_DK 2014-2015 final_05-12  KH trung han 2016-2020 - Liem Thinh edited 3" xfId="38860" xr:uid="{00000000-0005-0000-0000-0000D0970000}"/>
    <cellStyle name="T_Book1_DK 2014-2015 final_05-12  KH trung han 2016-2020 - Liem Thinh edited 3 2" xfId="38861" xr:uid="{00000000-0005-0000-0000-0000D1970000}"/>
    <cellStyle name="T_Book1_DK 2014-2015 final_05-12  KH trung han 2016-2020 - Liem Thinh edited 3 2 2" xfId="38862" xr:uid="{00000000-0005-0000-0000-0000D2970000}"/>
    <cellStyle name="T_Book1_DK 2014-2015 final_05-12  KH trung han 2016-2020 - Liem Thinh edited 3 2 2 2" xfId="38863" xr:uid="{00000000-0005-0000-0000-0000D3970000}"/>
    <cellStyle name="T_Book1_DK 2014-2015 final_05-12  KH trung han 2016-2020 - Liem Thinh edited 3 2 3" xfId="38864" xr:uid="{00000000-0005-0000-0000-0000D4970000}"/>
    <cellStyle name="T_Book1_DK 2014-2015 final_05-12  KH trung han 2016-2020 - Liem Thinh edited 3 3" xfId="38865" xr:uid="{00000000-0005-0000-0000-0000D5970000}"/>
    <cellStyle name="T_Book1_DK 2014-2015 final_05-12  KH trung han 2016-2020 - Liem Thinh edited 3 3 2" xfId="38866" xr:uid="{00000000-0005-0000-0000-0000D6970000}"/>
    <cellStyle name="T_Book1_DK 2014-2015 final_05-12  KH trung han 2016-2020 - Liem Thinh edited 3 4" xfId="38867" xr:uid="{00000000-0005-0000-0000-0000D7970000}"/>
    <cellStyle name="T_Book1_DK 2014-2015 final_05-12  KH trung han 2016-2020 - Liem Thinh edited 4" xfId="38868" xr:uid="{00000000-0005-0000-0000-0000D8970000}"/>
    <cellStyle name="T_Book1_DK 2014-2015 final_05-12  KH trung han 2016-2020 - Liem Thinh edited 4 2" xfId="38869" xr:uid="{00000000-0005-0000-0000-0000D9970000}"/>
    <cellStyle name="T_Book1_DK 2014-2015 final_05-12  KH trung han 2016-2020 - Liem Thinh edited 4 2 2" xfId="38870" xr:uid="{00000000-0005-0000-0000-0000DA970000}"/>
    <cellStyle name="T_Book1_DK 2014-2015 final_05-12  KH trung han 2016-2020 - Liem Thinh edited 4 3" xfId="38871" xr:uid="{00000000-0005-0000-0000-0000DB970000}"/>
    <cellStyle name="T_Book1_DK 2014-2015 final_05-12  KH trung han 2016-2020 - Liem Thinh edited 5" xfId="38872" xr:uid="{00000000-0005-0000-0000-0000DC970000}"/>
    <cellStyle name="T_Book1_DK 2014-2015 final_05-12  KH trung han 2016-2020 - Liem Thinh edited 5 2" xfId="38873" xr:uid="{00000000-0005-0000-0000-0000DD970000}"/>
    <cellStyle name="T_Book1_DK 2014-2015 final_05-12  KH trung han 2016-2020 - Liem Thinh edited 6" xfId="38874" xr:uid="{00000000-0005-0000-0000-0000DE970000}"/>
    <cellStyle name="T_Book1_DK 2014-2015 final_05-12  KH trung han 2016-2020 - Liem Thinh edited 7" xfId="38875" xr:uid="{00000000-0005-0000-0000-0000DF970000}"/>
    <cellStyle name="T_Book1_DK 2014-2015 final_Copy of 05-12  KH trung han 2016-2020 - Liem Thinh edited (1)" xfId="38876" xr:uid="{00000000-0005-0000-0000-0000E0970000}"/>
    <cellStyle name="T_Book1_DK 2014-2015 final_Copy of 05-12  KH trung han 2016-2020 - Liem Thinh edited (1) 2" xfId="38877" xr:uid="{00000000-0005-0000-0000-0000E1970000}"/>
    <cellStyle name="T_Book1_DK 2014-2015 final_Copy of 05-12  KH trung han 2016-2020 - Liem Thinh edited (1) 2 2" xfId="38878" xr:uid="{00000000-0005-0000-0000-0000E2970000}"/>
    <cellStyle name="T_Book1_DK 2014-2015 final_Copy of 05-12  KH trung han 2016-2020 - Liem Thinh edited (1) 2 2 2" xfId="38879" xr:uid="{00000000-0005-0000-0000-0000E3970000}"/>
    <cellStyle name="T_Book1_DK 2014-2015 final_Copy of 05-12  KH trung han 2016-2020 - Liem Thinh edited (1) 2 2 2 2" xfId="38880" xr:uid="{00000000-0005-0000-0000-0000E4970000}"/>
    <cellStyle name="T_Book1_DK 2014-2015 final_Copy of 05-12  KH trung han 2016-2020 - Liem Thinh edited (1) 2 2 3" xfId="38881" xr:uid="{00000000-0005-0000-0000-0000E5970000}"/>
    <cellStyle name="T_Book1_DK 2014-2015 final_Copy of 05-12  KH trung han 2016-2020 - Liem Thinh edited (1) 2 3" xfId="38882" xr:uid="{00000000-0005-0000-0000-0000E6970000}"/>
    <cellStyle name="T_Book1_DK 2014-2015 final_Copy of 05-12  KH trung han 2016-2020 - Liem Thinh edited (1) 2 3 2" xfId="38883" xr:uid="{00000000-0005-0000-0000-0000E7970000}"/>
    <cellStyle name="T_Book1_DK 2014-2015 final_Copy of 05-12  KH trung han 2016-2020 - Liem Thinh edited (1) 2 4" xfId="38884" xr:uid="{00000000-0005-0000-0000-0000E8970000}"/>
    <cellStyle name="T_Book1_DK 2014-2015 final_Copy of 05-12  KH trung han 2016-2020 - Liem Thinh edited (1) 3" xfId="38885" xr:uid="{00000000-0005-0000-0000-0000E9970000}"/>
    <cellStyle name="T_Book1_DK 2014-2015 final_Copy of 05-12  KH trung han 2016-2020 - Liem Thinh edited (1) 3 2" xfId="38886" xr:uid="{00000000-0005-0000-0000-0000EA970000}"/>
    <cellStyle name="T_Book1_DK 2014-2015 final_Copy of 05-12  KH trung han 2016-2020 - Liem Thinh edited (1) 3 2 2" xfId="38887" xr:uid="{00000000-0005-0000-0000-0000EB970000}"/>
    <cellStyle name="T_Book1_DK 2014-2015 final_Copy of 05-12  KH trung han 2016-2020 - Liem Thinh edited (1) 3 2 2 2" xfId="38888" xr:uid="{00000000-0005-0000-0000-0000EC970000}"/>
    <cellStyle name="T_Book1_DK 2014-2015 final_Copy of 05-12  KH trung han 2016-2020 - Liem Thinh edited (1) 3 2 3" xfId="38889" xr:uid="{00000000-0005-0000-0000-0000ED970000}"/>
    <cellStyle name="T_Book1_DK 2014-2015 final_Copy of 05-12  KH trung han 2016-2020 - Liem Thinh edited (1) 3 3" xfId="38890" xr:uid="{00000000-0005-0000-0000-0000EE970000}"/>
    <cellStyle name="T_Book1_DK 2014-2015 final_Copy of 05-12  KH trung han 2016-2020 - Liem Thinh edited (1) 3 3 2" xfId="38891" xr:uid="{00000000-0005-0000-0000-0000EF970000}"/>
    <cellStyle name="T_Book1_DK 2014-2015 final_Copy of 05-12  KH trung han 2016-2020 - Liem Thinh edited (1) 3 4" xfId="38892" xr:uid="{00000000-0005-0000-0000-0000F0970000}"/>
    <cellStyle name="T_Book1_DK 2014-2015 final_Copy of 05-12  KH trung han 2016-2020 - Liem Thinh edited (1) 4" xfId="38893" xr:uid="{00000000-0005-0000-0000-0000F1970000}"/>
    <cellStyle name="T_Book1_DK 2014-2015 final_Copy of 05-12  KH trung han 2016-2020 - Liem Thinh edited (1) 4 2" xfId="38894" xr:uid="{00000000-0005-0000-0000-0000F2970000}"/>
    <cellStyle name="T_Book1_DK 2014-2015 final_Copy of 05-12  KH trung han 2016-2020 - Liem Thinh edited (1) 4 2 2" xfId="38895" xr:uid="{00000000-0005-0000-0000-0000F3970000}"/>
    <cellStyle name="T_Book1_DK 2014-2015 final_Copy of 05-12  KH trung han 2016-2020 - Liem Thinh edited (1) 4 3" xfId="38896" xr:uid="{00000000-0005-0000-0000-0000F4970000}"/>
    <cellStyle name="T_Book1_DK 2014-2015 final_Copy of 05-12  KH trung han 2016-2020 - Liem Thinh edited (1) 5" xfId="38897" xr:uid="{00000000-0005-0000-0000-0000F5970000}"/>
    <cellStyle name="T_Book1_DK 2014-2015 final_Copy of 05-12  KH trung han 2016-2020 - Liem Thinh edited (1) 5 2" xfId="38898" xr:uid="{00000000-0005-0000-0000-0000F6970000}"/>
    <cellStyle name="T_Book1_DK 2014-2015 final_Copy of 05-12  KH trung han 2016-2020 - Liem Thinh edited (1) 6" xfId="38899" xr:uid="{00000000-0005-0000-0000-0000F7970000}"/>
    <cellStyle name="T_Book1_DK 2014-2015 final_Copy of 05-12  KH trung han 2016-2020 - Liem Thinh edited (1) 7" xfId="38900" xr:uid="{00000000-0005-0000-0000-0000F8970000}"/>
    <cellStyle name="T_Book1_DK 2014-2015 new" xfId="38901" xr:uid="{00000000-0005-0000-0000-0000F9970000}"/>
    <cellStyle name="T_Book1_DK 2014-2015 new 2" xfId="38902" xr:uid="{00000000-0005-0000-0000-0000FA970000}"/>
    <cellStyle name="T_Book1_DK 2014-2015 new 2 2" xfId="38903" xr:uid="{00000000-0005-0000-0000-0000FB970000}"/>
    <cellStyle name="T_Book1_DK 2014-2015 new 2 2 2" xfId="38904" xr:uid="{00000000-0005-0000-0000-0000FC970000}"/>
    <cellStyle name="T_Book1_DK 2014-2015 new 2 2 2 2" xfId="38905" xr:uid="{00000000-0005-0000-0000-0000FD970000}"/>
    <cellStyle name="T_Book1_DK 2014-2015 new 2 2 3" xfId="38906" xr:uid="{00000000-0005-0000-0000-0000FE970000}"/>
    <cellStyle name="T_Book1_DK 2014-2015 new 2 3" xfId="38907" xr:uid="{00000000-0005-0000-0000-0000FF970000}"/>
    <cellStyle name="T_Book1_DK 2014-2015 new 2 3 2" xfId="38908" xr:uid="{00000000-0005-0000-0000-000000980000}"/>
    <cellStyle name="T_Book1_DK 2014-2015 new 2 4" xfId="38909" xr:uid="{00000000-0005-0000-0000-000001980000}"/>
    <cellStyle name="T_Book1_DK 2014-2015 new 3" xfId="38910" xr:uid="{00000000-0005-0000-0000-000002980000}"/>
    <cellStyle name="T_Book1_DK 2014-2015 new 3 2" xfId="38911" xr:uid="{00000000-0005-0000-0000-000003980000}"/>
    <cellStyle name="T_Book1_DK 2014-2015 new 3 2 2" xfId="38912" xr:uid="{00000000-0005-0000-0000-000004980000}"/>
    <cellStyle name="T_Book1_DK 2014-2015 new 3 2 2 2" xfId="38913" xr:uid="{00000000-0005-0000-0000-000005980000}"/>
    <cellStyle name="T_Book1_DK 2014-2015 new 3 2 3" xfId="38914" xr:uid="{00000000-0005-0000-0000-000006980000}"/>
    <cellStyle name="T_Book1_DK 2014-2015 new 3 3" xfId="38915" xr:uid="{00000000-0005-0000-0000-000007980000}"/>
    <cellStyle name="T_Book1_DK 2014-2015 new 3 3 2" xfId="38916" xr:uid="{00000000-0005-0000-0000-000008980000}"/>
    <cellStyle name="T_Book1_DK 2014-2015 new 3 4" xfId="38917" xr:uid="{00000000-0005-0000-0000-000009980000}"/>
    <cellStyle name="T_Book1_DK 2014-2015 new 4" xfId="38918" xr:uid="{00000000-0005-0000-0000-00000A980000}"/>
    <cellStyle name="T_Book1_DK 2014-2015 new 4 2" xfId="38919" xr:uid="{00000000-0005-0000-0000-00000B980000}"/>
    <cellStyle name="T_Book1_DK 2014-2015 new 4 2 2" xfId="38920" xr:uid="{00000000-0005-0000-0000-00000C980000}"/>
    <cellStyle name="T_Book1_DK 2014-2015 new 4 3" xfId="38921" xr:uid="{00000000-0005-0000-0000-00000D980000}"/>
    <cellStyle name="T_Book1_DK 2014-2015 new 5" xfId="38922" xr:uid="{00000000-0005-0000-0000-00000E980000}"/>
    <cellStyle name="T_Book1_DK 2014-2015 new 5 2" xfId="38923" xr:uid="{00000000-0005-0000-0000-00000F980000}"/>
    <cellStyle name="T_Book1_DK 2014-2015 new 6" xfId="38924" xr:uid="{00000000-0005-0000-0000-000010980000}"/>
    <cellStyle name="T_Book1_DK 2014-2015 new 7" xfId="38925" xr:uid="{00000000-0005-0000-0000-000011980000}"/>
    <cellStyle name="T_Book1_DK 2014-2015 new_05-12  KH trung han 2016-2020 - Liem Thinh edited" xfId="38926" xr:uid="{00000000-0005-0000-0000-000012980000}"/>
    <cellStyle name="T_Book1_DK 2014-2015 new_05-12  KH trung han 2016-2020 - Liem Thinh edited 2" xfId="38927" xr:uid="{00000000-0005-0000-0000-000013980000}"/>
    <cellStyle name="T_Book1_DK 2014-2015 new_05-12  KH trung han 2016-2020 - Liem Thinh edited 2 2" xfId="38928" xr:uid="{00000000-0005-0000-0000-000014980000}"/>
    <cellStyle name="T_Book1_DK 2014-2015 new_05-12  KH trung han 2016-2020 - Liem Thinh edited 2 2 2" xfId="38929" xr:uid="{00000000-0005-0000-0000-000015980000}"/>
    <cellStyle name="T_Book1_DK 2014-2015 new_05-12  KH trung han 2016-2020 - Liem Thinh edited 2 2 2 2" xfId="38930" xr:uid="{00000000-0005-0000-0000-000016980000}"/>
    <cellStyle name="T_Book1_DK 2014-2015 new_05-12  KH trung han 2016-2020 - Liem Thinh edited 2 2 3" xfId="38931" xr:uid="{00000000-0005-0000-0000-000017980000}"/>
    <cellStyle name="T_Book1_DK 2014-2015 new_05-12  KH trung han 2016-2020 - Liem Thinh edited 2 3" xfId="38932" xr:uid="{00000000-0005-0000-0000-000018980000}"/>
    <cellStyle name="T_Book1_DK 2014-2015 new_05-12  KH trung han 2016-2020 - Liem Thinh edited 2 3 2" xfId="38933" xr:uid="{00000000-0005-0000-0000-000019980000}"/>
    <cellStyle name="T_Book1_DK 2014-2015 new_05-12  KH trung han 2016-2020 - Liem Thinh edited 2 4" xfId="38934" xr:uid="{00000000-0005-0000-0000-00001A980000}"/>
    <cellStyle name="T_Book1_DK 2014-2015 new_05-12  KH trung han 2016-2020 - Liem Thinh edited 3" xfId="38935" xr:uid="{00000000-0005-0000-0000-00001B980000}"/>
    <cellStyle name="T_Book1_DK 2014-2015 new_05-12  KH trung han 2016-2020 - Liem Thinh edited 3 2" xfId="38936" xr:uid="{00000000-0005-0000-0000-00001C980000}"/>
    <cellStyle name="T_Book1_DK 2014-2015 new_05-12  KH trung han 2016-2020 - Liem Thinh edited 3 2 2" xfId="38937" xr:uid="{00000000-0005-0000-0000-00001D980000}"/>
    <cellStyle name="T_Book1_DK 2014-2015 new_05-12  KH trung han 2016-2020 - Liem Thinh edited 3 2 2 2" xfId="38938" xr:uid="{00000000-0005-0000-0000-00001E980000}"/>
    <cellStyle name="T_Book1_DK 2014-2015 new_05-12  KH trung han 2016-2020 - Liem Thinh edited 3 2 3" xfId="38939" xr:uid="{00000000-0005-0000-0000-00001F980000}"/>
    <cellStyle name="T_Book1_DK 2014-2015 new_05-12  KH trung han 2016-2020 - Liem Thinh edited 3 3" xfId="38940" xr:uid="{00000000-0005-0000-0000-000020980000}"/>
    <cellStyle name="T_Book1_DK 2014-2015 new_05-12  KH trung han 2016-2020 - Liem Thinh edited 3 3 2" xfId="38941" xr:uid="{00000000-0005-0000-0000-000021980000}"/>
    <cellStyle name="T_Book1_DK 2014-2015 new_05-12  KH trung han 2016-2020 - Liem Thinh edited 3 4" xfId="38942" xr:uid="{00000000-0005-0000-0000-000022980000}"/>
    <cellStyle name="T_Book1_DK 2014-2015 new_05-12  KH trung han 2016-2020 - Liem Thinh edited 4" xfId="38943" xr:uid="{00000000-0005-0000-0000-000023980000}"/>
    <cellStyle name="T_Book1_DK 2014-2015 new_05-12  KH trung han 2016-2020 - Liem Thinh edited 4 2" xfId="38944" xr:uid="{00000000-0005-0000-0000-000024980000}"/>
    <cellStyle name="T_Book1_DK 2014-2015 new_05-12  KH trung han 2016-2020 - Liem Thinh edited 4 2 2" xfId="38945" xr:uid="{00000000-0005-0000-0000-000025980000}"/>
    <cellStyle name="T_Book1_DK 2014-2015 new_05-12  KH trung han 2016-2020 - Liem Thinh edited 4 3" xfId="38946" xr:uid="{00000000-0005-0000-0000-000026980000}"/>
    <cellStyle name="T_Book1_DK 2014-2015 new_05-12  KH trung han 2016-2020 - Liem Thinh edited 5" xfId="38947" xr:uid="{00000000-0005-0000-0000-000027980000}"/>
    <cellStyle name="T_Book1_DK 2014-2015 new_05-12  KH trung han 2016-2020 - Liem Thinh edited 5 2" xfId="38948" xr:uid="{00000000-0005-0000-0000-000028980000}"/>
    <cellStyle name="T_Book1_DK 2014-2015 new_05-12  KH trung han 2016-2020 - Liem Thinh edited 6" xfId="38949" xr:uid="{00000000-0005-0000-0000-000029980000}"/>
    <cellStyle name="T_Book1_DK 2014-2015 new_05-12  KH trung han 2016-2020 - Liem Thinh edited 7" xfId="38950" xr:uid="{00000000-0005-0000-0000-00002A980000}"/>
    <cellStyle name="T_Book1_DK 2014-2015 new_Copy of 05-12  KH trung han 2016-2020 - Liem Thinh edited (1)" xfId="38951" xr:uid="{00000000-0005-0000-0000-00002B980000}"/>
    <cellStyle name="T_Book1_DK 2014-2015 new_Copy of 05-12  KH trung han 2016-2020 - Liem Thinh edited (1) 2" xfId="38952" xr:uid="{00000000-0005-0000-0000-00002C980000}"/>
    <cellStyle name="T_Book1_DK 2014-2015 new_Copy of 05-12  KH trung han 2016-2020 - Liem Thinh edited (1) 2 2" xfId="38953" xr:uid="{00000000-0005-0000-0000-00002D980000}"/>
    <cellStyle name="T_Book1_DK 2014-2015 new_Copy of 05-12  KH trung han 2016-2020 - Liem Thinh edited (1) 2 2 2" xfId="38954" xr:uid="{00000000-0005-0000-0000-00002E980000}"/>
    <cellStyle name="T_Book1_DK 2014-2015 new_Copy of 05-12  KH trung han 2016-2020 - Liem Thinh edited (1) 2 2 2 2" xfId="38955" xr:uid="{00000000-0005-0000-0000-00002F980000}"/>
    <cellStyle name="T_Book1_DK 2014-2015 new_Copy of 05-12  KH trung han 2016-2020 - Liem Thinh edited (1) 2 2 3" xfId="38956" xr:uid="{00000000-0005-0000-0000-000030980000}"/>
    <cellStyle name="T_Book1_DK 2014-2015 new_Copy of 05-12  KH trung han 2016-2020 - Liem Thinh edited (1) 2 3" xfId="38957" xr:uid="{00000000-0005-0000-0000-000031980000}"/>
    <cellStyle name="T_Book1_DK 2014-2015 new_Copy of 05-12  KH trung han 2016-2020 - Liem Thinh edited (1) 2 3 2" xfId="38958" xr:uid="{00000000-0005-0000-0000-000032980000}"/>
    <cellStyle name="T_Book1_DK 2014-2015 new_Copy of 05-12  KH trung han 2016-2020 - Liem Thinh edited (1) 2 4" xfId="38959" xr:uid="{00000000-0005-0000-0000-000033980000}"/>
    <cellStyle name="T_Book1_DK 2014-2015 new_Copy of 05-12  KH trung han 2016-2020 - Liem Thinh edited (1) 3" xfId="38960" xr:uid="{00000000-0005-0000-0000-000034980000}"/>
    <cellStyle name="T_Book1_DK 2014-2015 new_Copy of 05-12  KH trung han 2016-2020 - Liem Thinh edited (1) 3 2" xfId="38961" xr:uid="{00000000-0005-0000-0000-000035980000}"/>
    <cellStyle name="T_Book1_DK 2014-2015 new_Copy of 05-12  KH trung han 2016-2020 - Liem Thinh edited (1) 3 2 2" xfId="38962" xr:uid="{00000000-0005-0000-0000-000036980000}"/>
    <cellStyle name="T_Book1_DK 2014-2015 new_Copy of 05-12  KH trung han 2016-2020 - Liem Thinh edited (1) 3 2 2 2" xfId="38963" xr:uid="{00000000-0005-0000-0000-000037980000}"/>
    <cellStyle name="T_Book1_DK 2014-2015 new_Copy of 05-12  KH trung han 2016-2020 - Liem Thinh edited (1) 3 2 3" xfId="38964" xr:uid="{00000000-0005-0000-0000-000038980000}"/>
    <cellStyle name="T_Book1_DK 2014-2015 new_Copy of 05-12  KH trung han 2016-2020 - Liem Thinh edited (1) 3 3" xfId="38965" xr:uid="{00000000-0005-0000-0000-000039980000}"/>
    <cellStyle name="T_Book1_DK 2014-2015 new_Copy of 05-12  KH trung han 2016-2020 - Liem Thinh edited (1) 3 3 2" xfId="38966" xr:uid="{00000000-0005-0000-0000-00003A980000}"/>
    <cellStyle name="T_Book1_DK 2014-2015 new_Copy of 05-12  KH trung han 2016-2020 - Liem Thinh edited (1) 3 4" xfId="38967" xr:uid="{00000000-0005-0000-0000-00003B980000}"/>
    <cellStyle name="T_Book1_DK 2014-2015 new_Copy of 05-12  KH trung han 2016-2020 - Liem Thinh edited (1) 4" xfId="38968" xr:uid="{00000000-0005-0000-0000-00003C980000}"/>
    <cellStyle name="T_Book1_DK 2014-2015 new_Copy of 05-12  KH trung han 2016-2020 - Liem Thinh edited (1) 4 2" xfId="38969" xr:uid="{00000000-0005-0000-0000-00003D980000}"/>
    <cellStyle name="T_Book1_DK 2014-2015 new_Copy of 05-12  KH trung han 2016-2020 - Liem Thinh edited (1) 4 2 2" xfId="38970" xr:uid="{00000000-0005-0000-0000-00003E980000}"/>
    <cellStyle name="T_Book1_DK 2014-2015 new_Copy of 05-12  KH trung han 2016-2020 - Liem Thinh edited (1) 4 3" xfId="38971" xr:uid="{00000000-0005-0000-0000-00003F980000}"/>
    <cellStyle name="T_Book1_DK 2014-2015 new_Copy of 05-12  KH trung han 2016-2020 - Liem Thinh edited (1) 5" xfId="38972" xr:uid="{00000000-0005-0000-0000-000040980000}"/>
    <cellStyle name="T_Book1_DK 2014-2015 new_Copy of 05-12  KH trung han 2016-2020 - Liem Thinh edited (1) 5 2" xfId="38973" xr:uid="{00000000-0005-0000-0000-000041980000}"/>
    <cellStyle name="T_Book1_DK 2014-2015 new_Copy of 05-12  KH trung han 2016-2020 - Liem Thinh edited (1) 6" xfId="38974" xr:uid="{00000000-0005-0000-0000-000042980000}"/>
    <cellStyle name="T_Book1_DK 2014-2015 new_Copy of 05-12  KH trung han 2016-2020 - Liem Thinh edited (1) 7" xfId="38975" xr:uid="{00000000-0005-0000-0000-000043980000}"/>
    <cellStyle name="T_Book1_DK KH CBDT 2014 11-11-2013" xfId="38976" xr:uid="{00000000-0005-0000-0000-000044980000}"/>
    <cellStyle name="T_Book1_DK KH CBDT 2014 11-11-2013 2" xfId="38977" xr:uid="{00000000-0005-0000-0000-000045980000}"/>
    <cellStyle name="T_Book1_DK KH CBDT 2014 11-11-2013 2 2" xfId="38978" xr:uid="{00000000-0005-0000-0000-000046980000}"/>
    <cellStyle name="T_Book1_DK KH CBDT 2014 11-11-2013 2 2 2" xfId="38979" xr:uid="{00000000-0005-0000-0000-000047980000}"/>
    <cellStyle name="T_Book1_DK KH CBDT 2014 11-11-2013 2 2 2 2" xfId="38980" xr:uid="{00000000-0005-0000-0000-000048980000}"/>
    <cellStyle name="T_Book1_DK KH CBDT 2014 11-11-2013 2 2 3" xfId="38981" xr:uid="{00000000-0005-0000-0000-000049980000}"/>
    <cellStyle name="T_Book1_DK KH CBDT 2014 11-11-2013 2 3" xfId="38982" xr:uid="{00000000-0005-0000-0000-00004A980000}"/>
    <cellStyle name="T_Book1_DK KH CBDT 2014 11-11-2013 2 3 2" xfId="38983" xr:uid="{00000000-0005-0000-0000-00004B980000}"/>
    <cellStyle name="T_Book1_DK KH CBDT 2014 11-11-2013 2 4" xfId="38984" xr:uid="{00000000-0005-0000-0000-00004C980000}"/>
    <cellStyle name="T_Book1_DK KH CBDT 2014 11-11-2013 3" xfId="38985" xr:uid="{00000000-0005-0000-0000-00004D980000}"/>
    <cellStyle name="T_Book1_DK KH CBDT 2014 11-11-2013 3 2" xfId="38986" xr:uid="{00000000-0005-0000-0000-00004E980000}"/>
    <cellStyle name="T_Book1_DK KH CBDT 2014 11-11-2013 3 2 2" xfId="38987" xr:uid="{00000000-0005-0000-0000-00004F980000}"/>
    <cellStyle name="T_Book1_DK KH CBDT 2014 11-11-2013 3 2 2 2" xfId="38988" xr:uid="{00000000-0005-0000-0000-000050980000}"/>
    <cellStyle name="T_Book1_DK KH CBDT 2014 11-11-2013 3 2 3" xfId="38989" xr:uid="{00000000-0005-0000-0000-000051980000}"/>
    <cellStyle name="T_Book1_DK KH CBDT 2014 11-11-2013 3 3" xfId="38990" xr:uid="{00000000-0005-0000-0000-000052980000}"/>
    <cellStyle name="T_Book1_DK KH CBDT 2014 11-11-2013 3 3 2" xfId="38991" xr:uid="{00000000-0005-0000-0000-000053980000}"/>
    <cellStyle name="T_Book1_DK KH CBDT 2014 11-11-2013 3 4" xfId="38992" xr:uid="{00000000-0005-0000-0000-000054980000}"/>
    <cellStyle name="T_Book1_DK KH CBDT 2014 11-11-2013 4" xfId="38993" xr:uid="{00000000-0005-0000-0000-000055980000}"/>
    <cellStyle name="T_Book1_DK KH CBDT 2014 11-11-2013 4 2" xfId="38994" xr:uid="{00000000-0005-0000-0000-000056980000}"/>
    <cellStyle name="T_Book1_DK KH CBDT 2014 11-11-2013 4 2 2" xfId="38995" xr:uid="{00000000-0005-0000-0000-000057980000}"/>
    <cellStyle name="T_Book1_DK KH CBDT 2014 11-11-2013 4 3" xfId="38996" xr:uid="{00000000-0005-0000-0000-000058980000}"/>
    <cellStyle name="T_Book1_DK KH CBDT 2014 11-11-2013 5" xfId="38997" xr:uid="{00000000-0005-0000-0000-000059980000}"/>
    <cellStyle name="T_Book1_DK KH CBDT 2014 11-11-2013 5 2" xfId="38998" xr:uid="{00000000-0005-0000-0000-00005A980000}"/>
    <cellStyle name="T_Book1_DK KH CBDT 2014 11-11-2013 6" xfId="38999" xr:uid="{00000000-0005-0000-0000-00005B980000}"/>
    <cellStyle name="T_Book1_DK KH CBDT 2014 11-11-2013 7" xfId="39000" xr:uid="{00000000-0005-0000-0000-00005C980000}"/>
    <cellStyle name="T_Book1_DK KH CBDT 2014 11-11-2013(1)" xfId="39001" xr:uid="{00000000-0005-0000-0000-00005D980000}"/>
    <cellStyle name="T_Book1_DK KH CBDT 2014 11-11-2013(1) 2" xfId="39002" xr:uid="{00000000-0005-0000-0000-00005E980000}"/>
    <cellStyle name="T_Book1_DK KH CBDT 2014 11-11-2013(1) 2 2" xfId="39003" xr:uid="{00000000-0005-0000-0000-00005F980000}"/>
    <cellStyle name="T_Book1_DK KH CBDT 2014 11-11-2013(1) 2 2 2" xfId="39004" xr:uid="{00000000-0005-0000-0000-000060980000}"/>
    <cellStyle name="T_Book1_DK KH CBDT 2014 11-11-2013(1) 2 2 2 2" xfId="39005" xr:uid="{00000000-0005-0000-0000-000061980000}"/>
    <cellStyle name="T_Book1_DK KH CBDT 2014 11-11-2013(1) 2 2 3" xfId="39006" xr:uid="{00000000-0005-0000-0000-000062980000}"/>
    <cellStyle name="T_Book1_DK KH CBDT 2014 11-11-2013(1) 2 3" xfId="39007" xr:uid="{00000000-0005-0000-0000-000063980000}"/>
    <cellStyle name="T_Book1_DK KH CBDT 2014 11-11-2013(1) 2 3 2" xfId="39008" xr:uid="{00000000-0005-0000-0000-000064980000}"/>
    <cellStyle name="T_Book1_DK KH CBDT 2014 11-11-2013(1) 2 4" xfId="39009" xr:uid="{00000000-0005-0000-0000-000065980000}"/>
    <cellStyle name="T_Book1_DK KH CBDT 2014 11-11-2013(1) 3" xfId="39010" xr:uid="{00000000-0005-0000-0000-000066980000}"/>
    <cellStyle name="T_Book1_DK KH CBDT 2014 11-11-2013(1) 3 2" xfId="39011" xr:uid="{00000000-0005-0000-0000-000067980000}"/>
    <cellStyle name="T_Book1_DK KH CBDT 2014 11-11-2013(1) 3 2 2" xfId="39012" xr:uid="{00000000-0005-0000-0000-000068980000}"/>
    <cellStyle name="T_Book1_DK KH CBDT 2014 11-11-2013(1) 3 2 2 2" xfId="39013" xr:uid="{00000000-0005-0000-0000-000069980000}"/>
    <cellStyle name="T_Book1_DK KH CBDT 2014 11-11-2013(1) 3 2 3" xfId="39014" xr:uid="{00000000-0005-0000-0000-00006A980000}"/>
    <cellStyle name="T_Book1_DK KH CBDT 2014 11-11-2013(1) 3 3" xfId="39015" xr:uid="{00000000-0005-0000-0000-00006B980000}"/>
    <cellStyle name="T_Book1_DK KH CBDT 2014 11-11-2013(1) 3 3 2" xfId="39016" xr:uid="{00000000-0005-0000-0000-00006C980000}"/>
    <cellStyle name="T_Book1_DK KH CBDT 2014 11-11-2013(1) 3 4" xfId="39017" xr:uid="{00000000-0005-0000-0000-00006D980000}"/>
    <cellStyle name="T_Book1_DK KH CBDT 2014 11-11-2013(1) 4" xfId="39018" xr:uid="{00000000-0005-0000-0000-00006E980000}"/>
    <cellStyle name="T_Book1_DK KH CBDT 2014 11-11-2013(1) 4 2" xfId="39019" xr:uid="{00000000-0005-0000-0000-00006F980000}"/>
    <cellStyle name="T_Book1_DK KH CBDT 2014 11-11-2013(1) 4 2 2" xfId="39020" xr:uid="{00000000-0005-0000-0000-000070980000}"/>
    <cellStyle name="T_Book1_DK KH CBDT 2014 11-11-2013(1) 4 3" xfId="39021" xr:uid="{00000000-0005-0000-0000-000071980000}"/>
    <cellStyle name="T_Book1_DK KH CBDT 2014 11-11-2013(1) 5" xfId="39022" xr:uid="{00000000-0005-0000-0000-000072980000}"/>
    <cellStyle name="T_Book1_DK KH CBDT 2014 11-11-2013(1) 5 2" xfId="39023" xr:uid="{00000000-0005-0000-0000-000073980000}"/>
    <cellStyle name="T_Book1_DK KH CBDT 2014 11-11-2013(1) 6" xfId="39024" xr:uid="{00000000-0005-0000-0000-000074980000}"/>
    <cellStyle name="T_Book1_DK KH CBDT 2014 11-11-2013(1) 7" xfId="39025" xr:uid="{00000000-0005-0000-0000-000075980000}"/>
    <cellStyle name="T_Book1_DK KH CBDT 2014 11-11-2013(1)_05-12  KH trung han 2016-2020 - Liem Thinh edited" xfId="39026" xr:uid="{00000000-0005-0000-0000-000076980000}"/>
    <cellStyle name="T_Book1_DK KH CBDT 2014 11-11-2013(1)_05-12  KH trung han 2016-2020 - Liem Thinh edited 2" xfId="39027" xr:uid="{00000000-0005-0000-0000-000077980000}"/>
    <cellStyle name="T_Book1_DK KH CBDT 2014 11-11-2013(1)_05-12  KH trung han 2016-2020 - Liem Thinh edited 2 2" xfId="39028" xr:uid="{00000000-0005-0000-0000-000078980000}"/>
    <cellStyle name="T_Book1_DK KH CBDT 2014 11-11-2013(1)_05-12  KH trung han 2016-2020 - Liem Thinh edited 2 2 2" xfId="39029" xr:uid="{00000000-0005-0000-0000-000079980000}"/>
    <cellStyle name="T_Book1_DK KH CBDT 2014 11-11-2013(1)_05-12  KH trung han 2016-2020 - Liem Thinh edited 2 2 2 2" xfId="39030" xr:uid="{00000000-0005-0000-0000-00007A980000}"/>
    <cellStyle name="T_Book1_DK KH CBDT 2014 11-11-2013(1)_05-12  KH trung han 2016-2020 - Liem Thinh edited 2 2 3" xfId="39031" xr:uid="{00000000-0005-0000-0000-00007B980000}"/>
    <cellStyle name="T_Book1_DK KH CBDT 2014 11-11-2013(1)_05-12  KH trung han 2016-2020 - Liem Thinh edited 2 3" xfId="39032" xr:uid="{00000000-0005-0000-0000-00007C980000}"/>
    <cellStyle name="T_Book1_DK KH CBDT 2014 11-11-2013(1)_05-12  KH trung han 2016-2020 - Liem Thinh edited 2 3 2" xfId="39033" xr:uid="{00000000-0005-0000-0000-00007D980000}"/>
    <cellStyle name="T_Book1_DK KH CBDT 2014 11-11-2013(1)_05-12  KH trung han 2016-2020 - Liem Thinh edited 2 4" xfId="39034" xr:uid="{00000000-0005-0000-0000-00007E980000}"/>
    <cellStyle name="T_Book1_DK KH CBDT 2014 11-11-2013(1)_05-12  KH trung han 2016-2020 - Liem Thinh edited 3" xfId="39035" xr:uid="{00000000-0005-0000-0000-00007F980000}"/>
    <cellStyle name="T_Book1_DK KH CBDT 2014 11-11-2013(1)_05-12  KH trung han 2016-2020 - Liem Thinh edited 3 2" xfId="39036" xr:uid="{00000000-0005-0000-0000-000080980000}"/>
    <cellStyle name="T_Book1_DK KH CBDT 2014 11-11-2013(1)_05-12  KH trung han 2016-2020 - Liem Thinh edited 3 2 2" xfId="39037" xr:uid="{00000000-0005-0000-0000-000081980000}"/>
    <cellStyle name="T_Book1_DK KH CBDT 2014 11-11-2013(1)_05-12  KH trung han 2016-2020 - Liem Thinh edited 3 2 2 2" xfId="39038" xr:uid="{00000000-0005-0000-0000-000082980000}"/>
    <cellStyle name="T_Book1_DK KH CBDT 2014 11-11-2013(1)_05-12  KH trung han 2016-2020 - Liem Thinh edited 3 2 3" xfId="39039" xr:uid="{00000000-0005-0000-0000-000083980000}"/>
    <cellStyle name="T_Book1_DK KH CBDT 2014 11-11-2013(1)_05-12  KH trung han 2016-2020 - Liem Thinh edited 3 3" xfId="39040" xr:uid="{00000000-0005-0000-0000-000084980000}"/>
    <cellStyle name="T_Book1_DK KH CBDT 2014 11-11-2013(1)_05-12  KH trung han 2016-2020 - Liem Thinh edited 3 3 2" xfId="39041" xr:uid="{00000000-0005-0000-0000-000085980000}"/>
    <cellStyle name="T_Book1_DK KH CBDT 2014 11-11-2013(1)_05-12  KH trung han 2016-2020 - Liem Thinh edited 3 4" xfId="39042" xr:uid="{00000000-0005-0000-0000-000086980000}"/>
    <cellStyle name="T_Book1_DK KH CBDT 2014 11-11-2013(1)_05-12  KH trung han 2016-2020 - Liem Thinh edited 4" xfId="39043" xr:uid="{00000000-0005-0000-0000-000087980000}"/>
    <cellStyle name="T_Book1_DK KH CBDT 2014 11-11-2013(1)_05-12  KH trung han 2016-2020 - Liem Thinh edited 4 2" xfId="39044" xr:uid="{00000000-0005-0000-0000-000088980000}"/>
    <cellStyle name="T_Book1_DK KH CBDT 2014 11-11-2013(1)_05-12  KH trung han 2016-2020 - Liem Thinh edited 4 2 2" xfId="39045" xr:uid="{00000000-0005-0000-0000-000089980000}"/>
    <cellStyle name="T_Book1_DK KH CBDT 2014 11-11-2013(1)_05-12  KH trung han 2016-2020 - Liem Thinh edited 4 3" xfId="39046" xr:uid="{00000000-0005-0000-0000-00008A980000}"/>
    <cellStyle name="T_Book1_DK KH CBDT 2014 11-11-2013(1)_05-12  KH trung han 2016-2020 - Liem Thinh edited 5" xfId="39047" xr:uid="{00000000-0005-0000-0000-00008B980000}"/>
    <cellStyle name="T_Book1_DK KH CBDT 2014 11-11-2013(1)_05-12  KH trung han 2016-2020 - Liem Thinh edited 5 2" xfId="39048" xr:uid="{00000000-0005-0000-0000-00008C980000}"/>
    <cellStyle name="T_Book1_DK KH CBDT 2014 11-11-2013(1)_05-12  KH trung han 2016-2020 - Liem Thinh edited 6" xfId="39049" xr:uid="{00000000-0005-0000-0000-00008D980000}"/>
    <cellStyle name="T_Book1_DK KH CBDT 2014 11-11-2013(1)_05-12  KH trung han 2016-2020 - Liem Thinh edited 7" xfId="39050" xr:uid="{00000000-0005-0000-0000-00008E980000}"/>
    <cellStyle name="T_Book1_DK KH CBDT 2014 11-11-2013(1)_Copy of 05-12  KH trung han 2016-2020 - Liem Thinh edited (1)" xfId="39051" xr:uid="{00000000-0005-0000-0000-00008F980000}"/>
    <cellStyle name="T_Book1_DK KH CBDT 2014 11-11-2013(1)_Copy of 05-12  KH trung han 2016-2020 - Liem Thinh edited (1) 2" xfId="39052" xr:uid="{00000000-0005-0000-0000-000090980000}"/>
    <cellStyle name="T_Book1_DK KH CBDT 2014 11-11-2013(1)_Copy of 05-12  KH trung han 2016-2020 - Liem Thinh edited (1) 2 2" xfId="39053" xr:uid="{00000000-0005-0000-0000-000091980000}"/>
    <cellStyle name="T_Book1_DK KH CBDT 2014 11-11-2013(1)_Copy of 05-12  KH trung han 2016-2020 - Liem Thinh edited (1) 2 2 2" xfId="39054" xr:uid="{00000000-0005-0000-0000-000092980000}"/>
    <cellStyle name="T_Book1_DK KH CBDT 2014 11-11-2013(1)_Copy of 05-12  KH trung han 2016-2020 - Liem Thinh edited (1) 2 2 2 2" xfId="39055" xr:uid="{00000000-0005-0000-0000-000093980000}"/>
    <cellStyle name="T_Book1_DK KH CBDT 2014 11-11-2013(1)_Copy of 05-12  KH trung han 2016-2020 - Liem Thinh edited (1) 2 2 3" xfId="39056" xr:uid="{00000000-0005-0000-0000-000094980000}"/>
    <cellStyle name="T_Book1_DK KH CBDT 2014 11-11-2013(1)_Copy of 05-12  KH trung han 2016-2020 - Liem Thinh edited (1) 2 3" xfId="39057" xr:uid="{00000000-0005-0000-0000-000095980000}"/>
    <cellStyle name="T_Book1_DK KH CBDT 2014 11-11-2013(1)_Copy of 05-12  KH trung han 2016-2020 - Liem Thinh edited (1) 2 3 2" xfId="39058" xr:uid="{00000000-0005-0000-0000-000096980000}"/>
    <cellStyle name="T_Book1_DK KH CBDT 2014 11-11-2013(1)_Copy of 05-12  KH trung han 2016-2020 - Liem Thinh edited (1) 2 4" xfId="39059" xr:uid="{00000000-0005-0000-0000-000097980000}"/>
    <cellStyle name="T_Book1_DK KH CBDT 2014 11-11-2013(1)_Copy of 05-12  KH trung han 2016-2020 - Liem Thinh edited (1) 3" xfId="39060" xr:uid="{00000000-0005-0000-0000-000098980000}"/>
    <cellStyle name="T_Book1_DK KH CBDT 2014 11-11-2013(1)_Copy of 05-12  KH trung han 2016-2020 - Liem Thinh edited (1) 3 2" xfId="39061" xr:uid="{00000000-0005-0000-0000-000099980000}"/>
    <cellStyle name="T_Book1_DK KH CBDT 2014 11-11-2013(1)_Copy of 05-12  KH trung han 2016-2020 - Liem Thinh edited (1) 3 2 2" xfId="39062" xr:uid="{00000000-0005-0000-0000-00009A980000}"/>
    <cellStyle name="T_Book1_DK KH CBDT 2014 11-11-2013(1)_Copy of 05-12  KH trung han 2016-2020 - Liem Thinh edited (1) 3 2 2 2" xfId="39063" xr:uid="{00000000-0005-0000-0000-00009B980000}"/>
    <cellStyle name="T_Book1_DK KH CBDT 2014 11-11-2013(1)_Copy of 05-12  KH trung han 2016-2020 - Liem Thinh edited (1) 3 2 3" xfId="39064" xr:uid="{00000000-0005-0000-0000-00009C980000}"/>
    <cellStyle name="T_Book1_DK KH CBDT 2014 11-11-2013(1)_Copy of 05-12  KH trung han 2016-2020 - Liem Thinh edited (1) 3 3" xfId="39065" xr:uid="{00000000-0005-0000-0000-00009D980000}"/>
    <cellStyle name="T_Book1_DK KH CBDT 2014 11-11-2013(1)_Copy of 05-12  KH trung han 2016-2020 - Liem Thinh edited (1) 3 3 2" xfId="39066" xr:uid="{00000000-0005-0000-0000-00009E980000}"/>
    <cellStyle name="T_Book1_DK KH CBDT 2014 11-11-2013(1)_Copy of 05-12  KH trung han 2016-2020 - Liem Thinh edited (1) 3 4" xfId="39067" xr:uid="{00000000-0005-0000-0000-00009F980000}"/>
    <cellStyle name="T_Book1_DK KH CBDT 2014 11-11-2013(1)_Copy of 05-12  KH trung han 2016-2020 - Liem Thinh edited (1) 4" xfId="39068" xr:uid="{00000000-0005-0000-0000-0000A0980000}"/>
    <cellStyle name="T_Book1_DK KH CBDT 2014 11-11-2013(1)_Copy of 05-12  KH trung han 2016-2020 - Liem Thinh edited (1) 4 2" xfId="39069" xr:uid="{00000000-0005-0000-0000-0000A1980000}"/>
    <cellStyle name="T_Book1_DK KH CBDT 2014 11-11-2013(1)_Copy of 05-12  KH trung han 2016-2020 - Liem Thinh edited (1) 4 2 2" xfId="39070" xr:uid="{00000000-0005-0000-0000-0000A2980000}"/>
    <cellStyle name="T_Book1_DK KH CBDT 2014 11-11-2013(1)_Copy of 05-12  KH trung han 2016-2020 - Liem Thinh edited (1) 4 3" xfId="39071" xr:uid="{00000000-0005-0000-0000-0000A3980000}"/>
    <cellStyle name="T_Book1_DK KH CBDT 2014 11-11-2013(1)_Copy of 05-12  KH trung han 2016-2020 - Liem Thinh edited (1) 5" xfId="39072" xr:uid="{00000000-0005-0000-0000-0000A4980000}"/>
    <cellStyle name="T_Book1_DK KH CBDT 2014 11-11-2013(1)_Copy of 05-12  KH trung han 2016-2020 - Liem Thinh edited (1) 5 2" xfId="39073" xr:uid="{00000000-0005-0000-0000-0000A5980000}"/>
    <cellStyle name="T_Book1_DK KH CBDT 2014 11-11-2013(1)_Copy of 05-12  KH trung han 2016-2020 - Liem Thinh edited (1) 6" xfId="39074" xr:uid="{00000000-0005-0000-0000-0000A6980000}"/>
    <cellStyle name="T_Book1_DK KH CBDT 2014 11-11-2013(1)_Copy of 05-12  KH trung han 2016-2020 - Liem Thinh edited (1) 7" xfId="39075" xr:uid="{00000000-0005-0000-0000-0000A7980000}"/>
    <cellStyle name="T_Book1_DK KH CBDT 2014 11-11-2013_05-12  KH trung han 2016-2020 - Liem Thinh edited" xfId="39076" xr:uid="{00000000-0005-0000-0000-0000A8980000}"/>
    <cellStyle name="T_Book1_DK KH CBDT 2014 11-11-2013_05-12  KH trung han 2016-2020 - Liem Thinh edited 2" xfId="39077" xr:uid="{00000000-0005-0000-0000-0000A9980000}"/>
    <cellStyle name="T_Book1_DK KH CBDT 2014 11-11-2013_05-12  KH trung han 2016-2020 - Liem Thinh edited 2 2" xfId="39078" xr:uid="{00000000-0005-0000-0000-0000AA980000}"/>
    <cellStyle name="T_Book1_DK KH CBDT 2014 11-11-2013_05-12  KH trung han 2016-2020 - Liem Thinh edited 2 2 2" xfId="39079" xr:uid="{00000000-0005-0000-0000-0000AB980000}"/>
    <cellStyle name="T_Book1_DK KH CBDT 2014 11-11-2013_05-12  KH trung han 2016-2020 - Liem Thinh edited 2 2 2 2" xfId="39080" xr:uid="{00000000-0005-0000-0000-0000AC980000}"/>
    <cellStyle name="T_Book1_DK KH CBDT 2014 11-11-2013_05-12  KH trung han 2016-2020 - Liem Thinh edited 2 2 3" xfId="39081" xr:uid="{00000000-0005-0000-0000-0000AD980000}"/>
    <cellStyle name="T_Book1_DK KH CBDT 2014 11-11-2013_05-12  KH trung han 2016-2020 - Liem Thinh edited 2 3" xfId="39082" xr:uid="{00000000-0005-0000-0000-0000AE980000}"/>
    <cellStyle name="T_Book1_DK KH CBDT 2014 11-11-2013_05-12  KH trung han 2016-2020 - Liem Thinh edited 2 3 2" xfId="39083" xr:uid="{00000000-0005-0000-0000-0000AF980000}"/>
    <cellStyle name="T_Book1_DK KH CBDT 2014 11-11-2013_05-12  KH trung han 2016-2020 - Liem Thinh edited 2 4" xfId="39084" xr:uid="{00000000-0005-0000-0000-0000B0980000}"/>
    <cellStyle name="T_Book1_DK KH CBDT 2014 11-11-2013_05-12  KH trung han 2016-2020 - Liem Thinh edited 3" xfId="39085" xr:uid="{00000000-0005-0000-0000-0000B1980000}"/>
    <cellStyle name="T_Book1_DK KH CBDT 2014 11-11-2013_05-12  KH trung han 2016-2020 - Liem Thinh edited 3 2" xfId="39086" xr:uid="{00000000-0005-0000-0000-0000B2980000}"/>
    <cellStyle name="T_Book1_DK KH CBDT 2014 11-11-2013_05-12  KH trung han 2016-2020 - Liem Thinh edited 3 2 2" xfId="39087" xr:uid="{00000000-0005-0000-0000-0000B3980000}"/>
    <cellStyle name="T_Book1_DK KH CBDT 2014 11-11-2013_05-12  KH trung han 2016-2020 - Liem Thinh edited 3 2 2 2" xfId="39088" xr:uid="{00000000-0005-0000-0000-0000B4980000}"/>
    <cellStyle name="T_Book1_DK KH CBDT 2014 11-11-2013_05-12  KH trung han 2016-2020 - Liem Thinh edited 3 2 3" xfId="39089" xr:uid="{00000000-0005-0000-0000-0000B5980000}"/>
    <cellStyle name="T_Book1_DK KH CBDT 2014 11-11-2013_05-12  KH trung han 2016-2020 - Liem Thinh edited 3 3" xfId="39090" xr:uid="{00000000-0005-0000-0000-0000B6980000}"/>
    <cellStyle name="T_Book1_DK KH CBDT 2014 11-11-2013_05-12  KH trung han 2016-2020 - Liem Thinh edited 3 3 2" xfId="39091" xr:uid="{00000000-0005-0000-0000-0000B7980000}"/>
    <cellStyle name="T_Book1_DK KH CBDT 2014 11-11-2013_05-12  KH trung han 2016-2020 - Liem Thinh edited 3 4" xfId="39092" xr:uid="{00000000-0005-0000-0000-0000B8980000}"/>
    <cellStyle name="T_Book1_DK KH CBDT 2014 11-11-2013_05-12  KH trung han 2016-2020 - Liem Thinh edited 4" xfId="39093" xr:uid="{00000000-0005-0000-0000-0000B9980000}"/>
    <cellStyle name="T_Book1_DK KH CBDT 2014 11-11-2013_05-12  KH trung han 2016-2020 - Liem Thinh edited 4 2" xfId="39094" xr:uid="{00000000-0005-0000-0000-0000BA980000}"/>
    <cellStyle name="T_Book1_DK KH CBDT 2014 11-11-2013_05-12  KH trung han 2016-2020 - Liem Thinh edited 4 2 2" xfId="39095" xr:uid="{00000000-0005-0000-0000-0000BB980000}"/>
    <cellStyle name="T_Book1_DK KH CBDT 2014 11-11-2013_05-12  KH trung han 2016-2020 - Liem Thinh edited 4 3" xfId="39096" xr:uid="{00000000-0005-0000-0000-0000BC980000}"/>
    <cellStyle name="T_Book1_DK KH CBDT 2014 11-11-2013_05-12  KH trung han 2016-2020 - Liem Thinh edited 5" xfId="39097" xr:uid="{00000000-0005-0000-0000-0000BD980000}"/>
    <cellStyle name="T_Book1_DK KH CBDT 2014 11-11-2013_05-12  KH trung han 2016-2020 - Liem Thinh edited 5 2" xfId="39098" xr:uid="{00000000-0005-0000-0000-0000BE980000}"/>
    <cellStyle name="T_Book1_DK KH CBDT 2014 11-11-2013_05-12  KH trung han 2016-2020 - Liem Thinh edited 6" xfId="39099" xr:uid="{00000000-0005-0000-0000-0000BF980000}"/>
    <cellStyle name="T_Book1_DK KH CBDT 2014 11-11-2013_05-12  KH trung han 2016-2020 - Liem Thinh edited 7" xfId="39100" xr:uid="{00000000-0005-0000-0000-0000C0980000}"/>
    <cellStyle name="T_Book1_DK KH CBDT 2014 11-11-2013_Copy of 05-12  KH trung han 2016-2020 - Liem Thinh edited (1)" xfId="39101" xr:uid="{00000000-0005-0000-0000-0000C1980000}"/>
    <cellStyle name="T_Book1_DK KH CBDT 2014 11-11-2013_Copy of 05-12  KH trung han 2016-2020 - Liem Thinh edited (1) 2" xfId="39102" xr:uid="{00000000-0005-0000-0000-0000C2980000}"/>
    <cellStyle name="T_Book1_DK KH CBDT 2014 11-11-2013_Copy of 05-12  KH trung han 2016-2020 - Liem Thinh edited (1) 2 2" xfId="39103" xr:uid="{00000000-0005-0000-0000-0000C3980000}"/>
    <cellStyle name="T_Book1_DK KH CBDT 2014 11-11-2013_Copy of 05-12  KH trung han 2016-2020 - Liem Thinh edited (1) 2 2 2" xfId="39104" xr:uid="{00000000-0005-0000-0000-0000C4980000}"/>
    <cellStyle name="T_Book1_DK KH CBDT 2014 11-11-2013_Copy of 05-12  KH trung han 2016-2020 - Liem Thinh edited (1) 2 2 2 2" xfId="39105" xr:uid="{00000000-0005-0000-0000-0000C5980000}"/>
    <cellStyle name="T_Book1_DK KH CBDT 2014 11-11-2013_Copy of 05-12  KH trung han 2016-2020 - Liem Thinh edited (1) 2 2 3" xfId="39106" xr:uid="{00000000-0005-0000-0000-0000C6980000}"/>
    <cellStyle name="T_Book1_DK KH CBDT 2014 11-11-2013_Copy of 05-12  KH trung han 2016-2020 - Liem Thinh edited (1) 2 3" xfId="39107" xr:uid="{00000000-0005-0000-0000-0000C7980000}"/>
    <cellStyle name="T_Book1_DK KH CBDT 2014 11-11-2013_Copy of 05-12  KH trung han 2016-2020 - Liem Thinh edited (1) 2 3 2" xfId="39108" xr:uid="{00000000-0005-0000-0000-0000C8980000}"/>
    <cellStyle name="T_Book1_DK KH CBDT 2014 11-11-2013_Copy of 05-12  KH trung han 2016-2020 - Liem Thinh edited (1) 2 4" xfId="39109" xr:uid="{00000000-0005-0000-0000-0000C9980000}"/>
    <cellStyle name="T_Book1_DK KH CBDT 2014 11-11-2013_Copy of 05-12  KH trung han 2016-2020 - Liem Thinh edited (1) 3" xfId="39110" xr:uid="{00000000-0005-0000-0000-0000CA980000}"/>
    <cellStyle name="T_Book1_DK KH CBDT 2014 11-11-2013_Copy of 05-12  KH trung han 2016-2020 - Liem Thinh edited (1) 3 2" xfId="39111" xr:uid="{00000000-0005-0000-0000-0000CB980000}"/>
    <cellStyle name="T_Book1_DK KH CBDT 2014 11-11-2013_Copy of 05-12  KH trung han 2016-2020 - Liem Thinh edited (1) 3 2 2" xfId="39112" xr:uid="{00000000-0005-0000-0000-0000CC980000}"/>
    <cellStyle name="T_Book1_DK KH CBDT 2014 11-11-2013_Copy of 05-12  KH trung han 2016-2020 - Liem Thinh edited (1) 3 2 2 2" xfId="39113" xr:uid="{00000000-0005-0000-0000-0000CD980000}"/>
    <cellStyle name="T_Book1_DK KH CBDT 2014 11-11-2013_Copy of 05-12  KH trung han 2016-2020 - Liem Thinh edited (1) 3 2 3" xfId="39114" xr:uid="{00000000-0005-0000-0000-0000CE980000}"/>
    <cellStyle name="T_Book1_DK KH CBDT 2014 11-11-2013_Copy of 05-12  KH trung han 2016-2020 - Liem Thinh edited (1) 3 3" xfId="39115" xr:uid="{00000000-0005-0000-0000-0000CF980000}"/>
    <cellStyle name="T_Book1_DK KH CBDT 2014 11-11-2013_Copy of 05-12  KH trung han 2016-2020 - Liem Thinh edited (1) 3 3 2" xfId="39116" xr:uid="{00000000-0005-0000-0000-0000D0980000}"/>
    <cellStyle name="T_Book1_DK KH CBDT 2014 11-11-2013_Copy of 05-12  KH trung han 2016-2020 - Liem Thinh edited (1) 3 4" xfId="39117" xr:uid="{00000000-0005-0000-0000-0000D1980000}"/>
    <cellStyle name="T_Book1_DK KH CBDT 2014 11-11-2013_Copy of 05-12  KH trung han 2016-2020 - Liem Thinh edited (1) 4" xfId="39118" xr:uid="{00000000-0005-0000-0000-0000D2980000}"/>
    <cellStyle name="T_Book1_DK KH CBDT 2014 11-11-2013_Copy of 05-12  KH trung han 2016-2020 - Liem Thinh edited (1) 4 2" xfId="39119" xr:uid="{00000000-0005-0000-0000-0000D3980000}"/>
    <cellStyle name="T_Book1_DK KH CBDT 2014 11-11-2013_Copy of 05-12  KH trung han 2016-2020 - Liem Thinh edited (1) 4 2 2" xfId="39120" xr:uid="{00000000-0005-0000-0000-0000D4980000}"/>
    <cellStyle name="T_Book1_DK KH CBDT 2014 11-11-2013_Copy of 05-12  KH trung han 2016-2020 - Liem Thinh edited (1) 4 3" xfId="39121" xr:uid="{00000000-0005-0000-0000-0000D5980000}"/>
    <cellStyle name="T_Book1_DK KH CBDT 2014 11-11-2013_Copy of 05-12  KH trung han 2016-2020 - Liem Thinh edited (1) 5" xfId="39122" xr:uid="{00000000-0005-0000-0000-0000D6980000}"/>
    <cellStyle name="T_Book1_DK KH CBDT 2014 11-11-2013_Copy of 05-12  KH trung han 2016-2020 - Liem Thinh edited (1) 5 2" xfId="39123" xr:uid="{00000000-0005-0000-0000-0000D7980000}"/>
    <cellStyle name="T_Book1_DK KH CBDT 2014 11-11-2013_Copy of 05-12  KH trung han 2016-2020 - Liem Thinh edited (1) 6" xfId="39124" xr:uid="{00000000-0005-0000-0000-0000D8980000}"/>
    <cellStyle name="T_Book1_DK KH CBDT 2014 11-11-2013_Copy of 05-12  KH trung han 2016-2020 - Liem Thinh edited (1) 7" xfId="39125" xr:uid="{00000000-0005-0000-0000-0000D9980000}"/>
    <cellStyle name="T_Book1_Du an khoi cong moi nam 2010" xfId="39126" xr:uid="{00000000-0005-0000-0000-0000DA980000}"/>
    <cellStyle name="T_Book1_Du an khoi cong moi nam 2010 2" xfId="39127" xr:uid="{00000000-0005-0000-0000-0000DB980000}"/>
    <cellStyle name="T_Book1_Du an khoi cong moi nam 2010 2 2" xfId="39128" xr:uid="{00000000-0005-0000-0000-0000DC980000}"/>
    <cellStyle name="T_Book1_Du an khoi cong moi nam 2010 2 2 2" xfId="39129" xr:uid="{00000000-0005-0000-0000-0000DD980000}"/>
    <cellStyle name="T_Book1_Du an khoi cong moi nam 2010 2 2 2 2" xfId="39130" xr:uid="{00000000-0005-0000-0000-0000DE980000}"/>
    <cellStyle name="T_Book1_Du an khoi cong moi nam 2010 2 2 2 2 2" xfId="39131" xr:uid="{00000000-0005-0000-0000-0000DF980000}"/>
    <cellStyle name="T_Book1_Du an khoi cong moi nam 2010 2 2 2 3" xfId="39132" xr:uid="{00000000-0005-0000-0000-0000E0980000}"/>
    <cellStyle name="T_Book1_Du an khoi cong moi nam 2010 2 2 3" xfId="39133" xr:uid="{00000000-0005-0000-0000-0000E1980000}"/>
    <cellStyle name="T_Book1_Du an khoi cong moi nam 2010 2 2 3 2" xfId="39134" xr:uid="{00000000-0005-0000-0000-0000E2980000}"/>
    <cellStyle name="T_Book1_Du an khoi cong moi nam 2010 2 2 4" xfId="39135" xr:uid="{00000000-0005-0000-0000-0000E3980000}"/>
    <cellStyle name="T_Book1_Du an khoi cong moi nam 2010 2 3" xfId="39136" xr:uid="{00000000-0005-0000-0000-0000E4980000}"/>
    <cellStyle name="T_Book1_Du an khoi cong moi nam 2010 2 3 2" xfId="39137" xr:uid="{00000000-0005-0000-0000-0000E5980000}"/>
    <cellStyle name="T_Book1_Du an khoi cong moi nam 2010 2 3 2 2" xfId="39138" xr:uid="{00000000-0005-0000-0000-0000E6980000}"/>
    <cellStyle name="T_Book1_Du an khoi cong moi nam 2010 2 3 2 2 2" xfId="39139" xr:uid="{00000000-0005-0000-0000-0000E7980000}"/>
    <cellStyle name="T_Book1_Du an khoi cong moi nam 2010 2 3 2 3" xfId="39140" xr:uid="{00000000-0005-0000-0000-0000E8980000}"/>
    <cellStyle name="T_Book1_Du an khoi cong moi nam 2010 2 3 3" xfId="39141" xr:uid="{00000000-0005-0000-0000-0000E9980000}"/>
    <cellStyle name="T_Book1_Du an khoi cong moi nam 2010 2 3 3 2" xfId="39142" xr:uid="{00000000-0005-0000-0000-0000EA980000}"/>
    <cellStyle name="T_Book1_Du an khoi cong moi nam 2010 2 3 4" xfId="39143" xr:uid="{00000000-0005-0000-0000-0000EB980000}"/>
    <cellStyle name="T_Book1_Du an khoi cong moi nam 2010 2 4" xfId="39144" xr:uid="{00000000-0005-0000-0000-0000EC980000}"/>
    <cellStyle name="T_Book1_Du an khoi cong moi nam 2010 2 4 2" xfId="39145" xr:uid="{00000000-0005-0000-0000-0000ED980000}"/>
    <cellStyle name="T_Book1_Du an khoi cong moi nam 2010 2 4 2 2" xfId="39146" xr:uid="{00000000-0005-0000-0000-0000EE980000}"/>
    <cellStyle name="T_Book1_Du an khoi cong moi nam 2010 2 4 3" xfId="39147" xr:uid="{00000000-0005-0000-0000-0000EF980000}"/>
    <cellStyle name="T_Book1_Du an khoi cong moi nam 2010 2 5" xfId="39148" xr:uid="{00000000-0005-0000-0000-0000F0980000}"/>
    <cellStyle name="T_Book1_Du an khoi cong moi nam 2010 2 5 2" xfId="39149" xr:uid="{00000000-0005-0000-0000-0000F1980000}"/>
    <cellStyle name="T_Book1_Du an khoi cong moi nam 2010 2 6" xfId="39150" xr:uid="{00000000-0005-0000-0000-0000F2980000}"/>
    <cellStyle name="T_Book1_Du an khoi cong moi nam 2010 2 7" xfId="39151" xr:uid="{00000000-0005-0000-0000-0000F3980000}"/>
    <cellStyle name="T_Book1_Du an khoi cong moi nam 2010 3" xfId="39152" xr:uid="{00000000-0005-0000-0000-0000F4980000}"/>
    <cellStyle name="T_Book1_Du an khoi cong moi nam 2010 3 2" xfId="39153" xr:uid="{00000000-0005-0000-0000-0000F5980000}"/>
    <cellStyle name="T_Book1_Du an khoi cong moi nam 2010 3 2 2" xfId="39154" xr:uid="{00000000-0005-0000-0000-0000F6980000}"/>
    <cellStyle name="T_Book1_Du an khoi cong moi nam 2010 3 2 2 2" xfId="39155" xr:uid="{00000000-0005-0000-0000-0000F7980000}"/>
    <cellStyle name="T_Book1_Du an khoi cong moi nam 2010 3 2 3" xfId="39156" xr:uid="{00000000-0005-0000-0000-0000F8980000}"/>
    <cellStyle name="T_Book1_Du an khoi cong moi nam 2010 3 3" xfId="39157" xr:uid="{00000000-0005-0000-0000-0000F9980000}"/>
    <cellStyle name="T_Book1_Du an khoi cong moi nam 2010 3 3 2" xfId="39158" xr:uid="{00000000-0005-0000-0000-0000FA980000}"/>
    <cellStyle name="T_Book1_Du an khoi cong moi nam 2010 3 4" xfId="39159" xr:uid="{00000000-0005-0000-0000-0000FB980000}"/>
    <cellStyle name="T_Book1_Du an khoi cong moi nam 2010 4" xfId="39160" xr:uid="{00000000-0005-0000-0000-0000FC980000}"/>
    <cellStyle name="T_Book1_Du an khoi cong moi nam 2010 4 2" xfId="39161" xr:uid="{00000000-0005-0000-0000-0000FD980000}"/>
    <cellStyle name="T_Book1_Du an khoi cong moi nam 2010 4 2 2" xfId="39162" xr:uid="{00000000-0005-0000-0000-0000FE980000}"/>
    <cellStyle name="T_Book1_Du an khoi cong moi nam 2010 4 2 2 2" xfId="39163" xr:uid="{00000000-0005-0000-0000-0000FF980000}"/>
    <cellStyle name="T_Book1_Du an khoi cong moi nam 2010 4 2 3" xfId="39164" xr:uid="{00000000-0005-0000-0000-000000990000}"/>
    <cellStyle name="T_Book1_Du an khoi cong moi nam 2010 4 3" xfId="39165" xr:uid="{00000000-0005-0000-0000-000001990000}"/>
    <cellStyle name="T_Book1_Du an khoi cong moi nam 2010 4 3 2" xfId="39166" xr:uid="{00000000-0005-0000-0000-000002990000}"/>
    <cellStyle name="T_Book1_Du an khoi cong moi nam 2010 4 4" xfId="39167" xr:uid="{00000000-0005-0000-0000-000003990000}"/>
    <cellStyle name="T_Book1_Du an khoi cong moi nam 2010 5" xfId="39168" xr:uid="{00000000-0005-0000-0000-000004990000}"/>
    <cellStyle name="T_Book1_Du an khoi cong moi nam 2010 5 2" xfId="39169" xr:uid="{00000000-0005-0000-0000-000005990000}"/>
    <cellStyle name="T_Book1_Du an khoi cong moi nam 2010 5 2 2" xfId="39170" xr:uid="{00000000-0005-0000-0000-000006990000}"/>
    <cellStyle name="T_Book1_Du an khoi cong moi nam 2010 5 3" xfId="39171" xr:uid="{00000000-0005-0000-0000-000007990000}"/>
    <cellStyle name="T_Book1_Du an khoi cong moi nam 2010 6" xfId="39172" xr:uid="{00000000-0005-0000-0000-000008990000}"/>
    <cellStyle name="T_Book1_Du an khoi cong moi nam 2010 6 2" xfId="39173" xr:uid="{00000000-0005-0000-0000-000009990000}"/>
    <cellStyle name="T_Book1_Du an khoi cong moi nam 2010 7" xfId="39174" xr:uid="{00000000-0005-0000-0000-00000A990000}"/>
    <cellStyle name="T_Book1_Du an khoi cong moi nam 2010 8" xfId="39175" xr:uid="{00000000-0005-0000-0000-00000B990000}"/>
    <cellStyle name="T_Book1_Du an khoi cong moi nam 2010_!1 1 bao cao giao KH ve HTCMT vung TNB   12-12-2011" xfId="39176" xr:uid="{00000000-0005-0000-0000-00000C990000}"/>
    <cellStyle name="T_Book1_Du an khoi cong moi nam 2010_!1 1 bao cao giao KH ve HTCMT vung TNB   12-12-2011 2" xfId="39177" xr:uid="{00000000-0005-0000-0000-00000D990000}"/>
    <cellStyle name="T_Book1_Du an khoi cong moi nam 2010_!1 1 bao cao giao KH ve HTCMT vung TNB   12-12-2011 2 2" xfId="39178" xr:uid="{00000000-0005-0000-0000-00000E990000}"/>
    <cellStyle name="T_Book1_Du an khoi cong moi nam 2010_!1 1 bao cao giao KH ve HTCMT vung TNB   12-12-2011 2 2 2" xfId="39179" xr:uid="{00000000-0005-0000-0000-00000F990000}"/>
    <cellStyle name="T_Book1_Du an khoi cong moi nam 2010_!1 1 bao cao giao KH ve HTCMT vung TNB   12-12-2011 2 2 2 2" xfId="39180" xr:uid="{00000000-0005-0000-0000-000010990000}"/>
    <cellStyle name="T_Book1_Du an khoi cong moi nam 2010_!1 1 bao cao giao KH ve HTCMT vung TNB   12-12-2011 2 2 2 2 2" xfId="39181" xr:uid="{00000000-0005-0000-0000-000011990000}"/>
    <cellStyle name="T_Book1_Du an khoi cong moi nam 2010_!1 1 bao cao giao KH ve HTCMT vung TNB   12-12-2011 2 2 2 3" xfId="39182" xr:uid="{00000000-0005-0000-0000-000012990000}"/>
    <cellStyle name="T_Book1_Du an khoi cong moi nam 2010_!1 1 bao cao giao KH ve HTCMT vung TNB   12-12-2011 2 2 3" xfId="39183" xr:uid="{00000000-0005-0000-0000-000013990000}"/>
    <cellStyle name="T_Book1_Du an khoi cong moi nam 2010_!1 1 bao cao giao KH ve HTCMT vung TNB   12-12-2011 2 2 3 2" xfId="39184" xr:uid="{00000000-0005-0000-0000-000014990000}"/>
    <cellStyle name="T_Book1_Du an khoi cong moi nam 2010_!1 1 bao cao giao KH ve HTCMT vung TNB   12-12-2011 2 2 4" xfId="39185" xr:uid="{00000000-0005-0000-0000-000015990000}"/>
    <cellStyle name="T_Book1_Du an khoi cong moi nam 2010_!1 1 bao cao giao KH ve HTCMT vung TNB   12-12-2011 2 3" xfId="39186" xr:uid="{00000000-0005-0000-0000-000016990000}"/>
    <cellStyle name="T_Book1_Du an khoi cong moi nam 2010_!1 1 bao cao giao KH ve HTCMT vung TNB   12-12-2011 2 3 2" xfId="39187" xr:uid="{00000000-0005-0000-0000-000017990000}"/>
    <cellStyle name="T_Book1_Du an khoi cong moi nam 2010_!1 1 bao cao giao KH ve HTCMT vung TNB   12-12-2011 2 3 2 2" xfId="39188" xr:uid="{00000000-0005-0000-0000-000018990000}"/>
    <cellStyle name="T_Book1_Du an khoi cong moi nam 2010_!1 1 bao cao giao KH ve HTCMT vung TNB   12-12-2011 2 3 2 2 2" xfId="39189" xr:uid="{00000000-0005-0000-0000-000019990000}"/>
    <cellStyle name="T_Book1_Du an khoi cong moi nam 2010_!1 1 bao cao giao KH ve HTCMT vung TNB   12-12-2011 2 3 2 3" xfId="39190" xr:uid="{00000000-0005-0000-0000-00001A990000}"/>
    <cellStyle name="T_Book1_Du an khoi cong moi nam 2010_!1 1 bao cao giao KH ve HTCMT vung TNB   12-12-2011 2 3 3" xfId="39191" xr:uid="{00000000-0005-0000-0000-00001B990000}"/>
    <cellStyle name="T_Book1_Du an khoi cong moi nam 2010_!1 1 bao cao giao KH ve HTCMT vung TNB   12-12-2011 2 3 3 2" xfId="39192" xr:uid="{00000000-0005-0000-0000-00001C990000}"/>
    <cellStyle name="T_Book1_Du an khoi cong moi nam 2010_!1 1 bao cao giao KH ve HTCMT vung TNB   12-12-2011 2 3 4" xfId="39193" xr:uid="{00000000-0005-0000-0000-00001D990000}"/>
    <cellStyle name="T_Book1_Du an khoi cong moi nam 2010_!1 1 bao cao giao KH ve HTCMT vung TNB   12-12-2011 2 4" xfId="39194" xr:uid="{00000000-0005-0000-0000-00001E990000}"/>
    <cellStyle name="T_Book1_Du an khoi cong moi nam 2010_!1 1 bao cao giao KH ve HTCMT vung TNB   12-12-2011 2 4 2" xfId="39195" xr:uid="{00000000-0005-0000-0000-00001F990000}"/>
    <cellStyle name="T_Book1_Du an khoi cong moi nam 2010_!1 1 bao cao giao KH ve HTCMT vung TNB   12-12-2011 2 4 2 2" xfId="39196" xr:uid="{00000000-0005-0000-0000-000020990000}"/>
    <cellStyle name="T_Book1_Du an khoi cong moi nam 2010_!1 1 bao cao giao KH ve HTCMT vung TNB   12-12-2011 2 4 3" xfId="39197" xr:uid="{00000000-0005-0000-0000-000021990000}"/>
    <cellStyle name="T_Book1_Du an khoi cong moi nam 2010_!1 1 bao cao giao KH ve HTCMT vung TNB   12-12-2011 2 5" xfId="39198" xr:uid="{00000000-0005-0000-0000-000022990000}"/>
    <cellStyle name="T_Book1_Du an khoi cong moi nam 2010_!1 1 bao cao giao KH ve HTCMT vung TNB   12-12-2011 2 5 2" xfId="39199" xr:uid="{00000000-0005-0000-0000-000023990000}"/>
    <cellStyle name="T_Book1_Du an khoi cong moi nam 2010_!1 1 bao cao giao KH ve HTCMT vung TNB   12-12-2011 2 6" xfId="39200" xr:uid="{00000000-0005-0000-0000-000024990000}"/>
    <cellStyle name="T_Book1_Du an khoi cong moi nam 2010_!1 1 bao cao giao KH ve HTCMT vung TNB   12-12-2011 2 7" xfId="39201" xr:uid="{00000000-0005-0000-0000-000025990000}"/>
    <cellStyle name="T_Book1_Du an khoi cong moi nam 2010_!1 1 bao cao giao KH ve HTCMT vung TNB   12-12-2011 3" xfId="39202" xr:uid="{00000000-0005-0000-0000-000026990000}"/>
    <cellStyle name="T_Book1_Du an khoi cong moi nam 2010_!1 1 bao cao giao KH ve HTCMT vung TNB   12-12-2011 3 2" xfId="39203" xr:uid="{00000000-0005-0000-0000-000027990000}"/>
    <cellStyle name="T_Book1_Du an khoi cong moi nam 2010_!1 1 bao cao giao KH ve HTCMT vung TNB   12-12-2011 3 2 2" xfId="39204" xr:uid="{00000000-0005-0000-0000-000028990000}"/>
    <cellStyle name="T_Book1_Du an khoi cong moi nam 2010_!1 1 bao cao giao KH ve HTCMT vung TNB   12-12-2011 3 2 2 2" xfId="39205" xr:uid="{00000000-0005-0000-0000-000029990000}"/>
    <cellStyle name="T_Book1_Du an khoi cong moi nam 2010_!1 1 bao cao giao KH ve HTCMT vung TNB   12-12-2011 3 2 3" xfId="39206" xr:uid="{00000000-0005-0000-0000-00002A990000}"/>
    <cellStyle name="T_Book1_Du an khoi cong moi nam 2010_!1 1 bao cao giao KH ve HTCMT vung TNB   12-12-2011 3 3" xfId="39207" xr:uid="{00000000-0005-0000-0000-00002B990000}"/>
    <cellStyle name="T_Book1_Du an khoi cong moi nam 2010_!1 1 bao cao giao KH ve HTCMT vung TNB   12-12-2011 3 3 2" xfId="39208" xr:uid="{00000000-0005-0000-0000-00002C990000}"/>
    <cellStyle name="T_Book1_Du an khoi cong moi nam 2010_!1 1 bao cao giao KH ve HTCMT vung TNB   12-12-2011 3 4" xfId="39209" xr:uid="{00000000-0005-0000-0000-00002D990000}"/>
    <cellStyle name="T_Book1_Du an khoi cong moi nam 2010_!1 1 bao cao giao KH ve HTCMT vung TNB   12-12-2011 4" xfId="39210" xr:uid="{00000000-0005-0000-0000-00002E990000}"/>
    <cellStyle name="T_Book1_Du an khoi cong moi nam 2010_!1 1 bao cao giao KH ve HTCMT vung TNB   12-12-2011 4 2" xfId="39211" xr:uid="{00000000-0005-0000-0000-00002F990000}"/>
    <cellStyle name="T_Book1_Du an khoi cong moi nam 2010_!1 1 bao cao giao KH ve HTCMT vung TNB   12-12-2011 4 2 2" xfId="39212" xr:uid="{00000000-0005-0000-0000-000030990000}"/>
    <cellStyle name="T_Book1_Du an khoi cong moi nam 2010_!1 1 bao cao giao KH ve HTCMT vung TNB   12-12-2011 4 2 2 2" xfId="39213" xr:uid="{00000000-0005-0000-0000-000031990000}"/>
    <cellStyle name="T_Book1_Du an khoi cong moi nam 2010_!1 1 bao cao giao KH ve HTCMT vung TNB   12-12-2011 4 2 3" xfId="39214" xr:uid="{00000000-0005-0000-0000-000032990000}"/>
    <cellStyle name="T_Book1_Du an khoi cong moi nam 2010_!1 1 bao cao giao KH ve HTCMT vung TNB   12-12-2011 4 3" xfId="39215" xr:uid="{00000000-0005-0000-0000-000033990000}"/>
    <cellStyle name="T_Book1_Du an khoi cong moi nam 2010_!1 1 bao cao giao KH ve HTCMT vung TNB   12-12-2011 4 3 2" xfId="39216" xr:uid="{00000000-0005-0000-0000-000034990000}"/>
    <cellStyle name="T_Book1_Du an khoi cong moi nam 2010_!1 1 bao cao giao KH ve HTCMT vung TNB   12-12-2011 4 4" xfId="39217" xr:uid="{00000000-0005-0000-0000-000035990000}"/>
    <cellStyle name="T_Book1_Du an khoi cong moi nam 2010_!1 1 bao cao giao KH ve HTCMT vung TNB   12-12-2011 5" xfId="39218" xr:uid="{00000000-0005-0000-0000-000036990000}"/>
    <cellStyle name="T_Book1_Du an khoi cong moi nam 2010_!1 1 bao cao giao KH ve HTCMT vung TNB   12-12-2011 5 2" xfId="39219" xr:uid="{00000000-0005-0000-0000-000037990000}"/>
    <cellStyle name="T_Book1_Du an khoi cong moi nam 2010_!1 1 bao cao giao KH ve HTCMT vung TNB   12-12-2011 5 2 2" xfId="39220" xr:uid="{00000000-0005-0000-0000-000038990000}"/>
    <cellStyle name="T_Book1_Du an khoi cong moi nam 2010_!1 1 bao cao giao KH ve HTCMT vung TNB   12-12-2011 5 3" xfId="39221" xr:uid="{00000000-0005-0000-0000-000039990000}"/>
    <cellStyle name="T_Book1_Du an khoi cong moi nam 2010_!1 1 bao cao giao KH ve HTCMT vung TNB   12-12-2011 6" xfId="39222" xr:uid="{00000000-0005-0000-0000-00003A990000}"/>
    <cellStyle name="T_Book1_Du an khoi cong moi nam 2010_!1 1 bao cao giao KH ve HTCMT vung TNB   12-12-2011 6 2" xfId="39223" xr:uid="{00000000-0005-0000-0000-00003B990000}"/>
    <cellStyle name="T_Book1_Du an khoi cong moi nam 2010_!1 1 bao cao giao KH ve HTCMT vung TNB   12-12-2011 7" xfId="39224" xr:uid="{00000000-0005-0000-0000-00003C990000}"/>
    <cellStyle name="T_Book1_Du an khoi cong moi nam 2010_!1 1 bao cao giao KH ve HTCMT vung TNB   12-12-2011 8" xfId="39225" xr:uid="{00000000-0005-0000-0000-00003D990000}"/>
    <cellStyle name="T_Book1_Du an khoi cong moi nam 2010_KH TPCP vung TNB (03-1-2012)" xfId="39226" xr:uid="{00000000-0005-0000-0000-00003E990000}"/>
    <cellStyle name="T_Book1_Du an khoi cong moi nam 2010_KH TPCP vung TNB (03-1-2012) 2" xfId="39227" xr:uid="{00000000-0005-0000-0000-00003F990000}"/>
    <cellStyle name="T_Book1_Du an khoi cong moi nam 2010_KH TPCP vung TNB (03-1-2012) 2 2" xfId="39228" xr:uid="{00000000-0005-0000-0000-000040990000}"/>
    <cellStyle name="T_Book1_Du an khoi cong moi nam 2010_KH TPCP vung TNB (03-1-2012) 2 2 2" xfId="39229" xr:uid="{00000000-0005-0000-0000-000041990000}"/>
    <cellStyle name="T_Book1_Du an khoi cong moi nam 2010_KH TPCP vung TNB (03-1-2012) 2 2 2 2" xfId="39230" xr:uid="{00000000-0005-0000-0000-000042990000}"/>
    <cellStyle name="T_Book1_Du an khoi cong moi nam 2010_KH TPCP vung TNB (03-1-2012) 2 2 2 2 2" xfId="39231" xr:uid="{00000000-0005-0000-0000-000043990000}"/>
    <cellStyle name="T_Book1_Du an khoi cong moi nam 2010_KH TPCP vung TNB (03-1-2012) 2 2 2 3" xfId="39232" xr:uid="{00000000-0005-0000-0000-000044990000}"/>
    <cellStyle name="T_Book1_Du an khoi cong moi nam 2010_KH TPCP vung TNB (03-1-2012) 2 2 3" xfId="39233" xr:uid="{00000000-0005-0000-0000-000045990000}"/>
    <cellStyle name="T_Book1_Du an khoi cong moi nam 2010_KH TPCP vung TNB (03-1-2012) 2 2 3 2" xfId="39234" xr:uid="{00000000-0005-0000-0000-000046990000}"/>
    <cellStyle name="T_Book1_Du an khoi cong moi nam 2010_KH TPCP vung TNB (03-1-2012) 2 2 4" xfId="39235" xr:uid="{00000000-0005-0000-0000-000047990000}"/>
    <cellStyle name="T_Book1_Du an khoi cong moi nam 2010_KH TPCP vung TNB (03-1-2012) 2 3" xfId="39236" xr:uid="{00000000-0005-0000-0000-000048990000}"/>
    <cellStyle name="T_Book1_Du an khoi cong moi nam 2010_KH TPCP vung TNB (03-1-2012) 2 3 2" xfId="39237" xr:uid="{00000000-0005-0000-0000-000049990000}"/>
    <cellStyle name="T_Book1_Du an khoi cong moi nam 2010_KH TPCP vung TNB (03-1-2012) 2 3 2 2" xfId="39238" xr:uid="{00000000-0005-0000-0000-00004A990000}"/>
    <cellStyle name="T_Book1_Du an khoi cong moi nam 2010_KH TPCP vung TNB (03-1-2012) 2 3 2 2 2" xfId="39239" xr:uid="{00000000-0005-0000-0000-00004B990000}"/>
    <cellStyle name="T_Book1_Du an khoi cong moi nam 2010_KH TPCP vung TNB (03-1-2012) 2 3 2 3" xfId="39240" xr:uid="{00000000-0005-0000-0000-00004C990000}"/>
    <cellStyle name="T_Book1_Du an khoi cong moi nam 2010_KH TPCP vung TNB (03-1-2012) 2 3 3" xfId="39241" xr:uid="{00000000-0005-0000-0000-00004D990000}"/>
    <cellStyle name="T_Book1_Du an khoi cong moi nam 2010_KH TPCP vung TNB (03-1-2012) 2 3 3 2" xfId="39242" xr:uid="{00000000-0005-0000-0000-00004E990000}"/>
    <cellStyle name="T_Book1_Du an khoi cong moi nam 2010_KH TPCP vung TNB (03-1-2012) 2 3 4" xfId="39243" xr:uid="{00000000-0005-0000-0000-00004F990000}"/>
    <cellStyle name="T_Book1_Du an khoi cong moi nam 2010_KH TPCP vung TNB (03-1-2012) 2 4" xfId="39244" xr:uid="{00000000-0005-0000-0000-000050990000}"/>
    <cellStyle name="T_Book1_Du an khoi cong moi nam 2010_KH TPCP vung TNB (03-1-2012) 2 4 2" xfId="39245" xr:uid="{00000000-0005-0000-0000-000051990000}"/>
    <cellStyle name="T_Book1_Du an khoi cong moi nam 2010_KH TPCP vung TNB (03-1-2012) 2 4 2 2" xfId="39246" xr:uid="{00000000-0005-0000-0000-000052990000}"/>
    <cellStyle name="T_Book1_Du an khoi cong moi nam 2010_KH TPCP vung TNB (03-1-2012) 2 4 3" xfId="39247" xr:uid="{00000000-0005-0000-0000-000053990000}"/>
    <cellStyle name="T_Book1_Du an khoi cong moi nam 2010_KH TPCP vung TNB (03-1-2012) 2 5" xfId="39248" xr:uid="{00000000-0005-0000-0000-000054990000}"/>
    <cellStyle name="T_Book1_Du an khoi cong moi nam 2010_KH TPCP vung TNB (03-1-2012) 2 5 2" xfId="39249" xr:uid="{00000000-0005-0000-0000-000055990000}"/>
    <cellStyle name="T_Book1_Du an khoi cong moi nam 2010_KH TPCP vung TNB (03-1-2012) 2 6" xfId="39250" xr:uid="{00000000-0005-0000-0000-000056990000}"/>
    <cellStyle name="T_Book1_Du an khoi cong moi nam 2010_KH TPCP vung TNB (03-1-2012) 2 7" xfId="39251" xr:uid="{00000000-0005-0000-0000-000057990000}"/>
    <cellStyle name="T_Book1_Du an khoi cong moi nam 2010_KH TPCP vung TNB (03-1-2012) 3" xfId="39252" xr:uid="{00000000-0005-0000-0000-000058990000}"/>
    <cellStyle name="T_Book1_Du an khoi cong moi nam 2010_KH TPCP vung TNB (03-1-2012) 3 2" xfId="39253" xr:uid="{00000000-0005-0000-0000-000059990000}"/>
    <cellStyle name="T_Book1_Du an khoi cong moi nam 2010_KH TPCP vung TNB (03-1-2012) 3 2 2" xfId="39254" xr:uid="{00000000-0005-0000-0000-00005A990000}"/>
    <cellStyle name="T_Book1_Du an khoi cong moi nam 2010_KH TPCP vung TNB (03-1-2012) 3 2 2 2" xfId="39255" xr:uid="{00000000-0005-0000-0000-00005B990000}"/>
    <cellStyle name="T_Book1_Du an khoi cong moi nam 2010_KH TPCP vung TNB (03-1-2012) 3 2 3" xfId="39256" xr:uid="{00000000-0005-0000-0000-00005C990000}"/>
    <cellStyle name="T_Book1_Du an khoi cong moi nam 2010_KH TPCP vung TNB (03-1-2012) 3 3" xfId="39257" xr:uid="{00000000-0005-0000-0000-00005D990000}"/>
    <cellStyle name="T_Book1_Du an khoi cong moi nam 2010_KH TPCP vung TNB (03-1-2012) 3 3 2" xfId="39258" xr:uid="{00000000-0005-0000-0000-00005E990000}"/>
    <cellStyle name="T_Book1_Du an khoi cong moi nam 2010_KH TPCP vung TNB (03-1-2012) 3 4" xfId="39259" xr:uid="{00000000-0005-0000-0000-00005F990000}"/>
    <cellStyle name="T_Book1_Du an khoi cong moi nam 2010_KH TPCP vung TNB (03-1-2012) 4" xfId="39260" xr:uid="{00000000-0005-0000-0000-000060990000}"/>
    <cellStyle name="T_Book1_Du an khoi cong moi nam 2010_KH TPCP vung TNB (03-1-2012) 4 2" xfId="39261" xr:uid="{00000000-0005-0000-0000-000061990000}"/>
    <cellStyle name="T_Book1_Du an khoi cong moi nam 2010_KH TPCP vung TNB (03-1-2012) 4 2 2" xfId="39262" xr:uid="{00000000-0005-0000-0000-000062990000}"/>
    <cellStyle name="T_Book1_Du an khoi cong moi nam 2010_KH TPCP vung TNB (03-1-2012) 4 2 2 2" xfId="39263" xr:uid="{00000000-0005-0000-0000-000063990000}"/>
    <cellStyle name="T_Book1_Du an khoi cong moi nam 2010_KH TPCP vung TNB (03-1-2012) 4 2 3" xfId="39264" xr:uid="{00000000-0005-0000-0000-000064990000}"/>
    <cellStyle name="T_Book1_Du an khoi cong moi nam 2010_KH TPCP vung TNB (03-1-2012) 4 3" xfId="39265" xr:uid="{00000000-0005-0000-0000-000065990000}"/>
    <cellStyle name="T_Book1_Du an khoi cong moi nam 2010_KH TPCP vung TNB (03-1-2012) 4 3 2" xfId="39266" xr:uid="{00000000-0005-0000-0000-000066990000}"/>
    <cellStyle name="T_Book1_Du an khoi cong moi nam 2010_KH TPCP vung TNB (03-1-2012) 4 4" xfId="39267" xr:uid="{00000000-0005-0000-0000-000067990000}"/>
    <cellStyle name="T_Book1_Du an khoi cong moi nam 2010_KH TPCP vung TNB (03-1-2012) 5" xfId="39268" xr:uid="{00000000-0005-0000-0000-000068990000}"/>
    <cellStyle name="T_Book1_Du an khoi cong moi nam 2010_KH TPCP vung TNB (03-1-2012) 5 2" xfId="39269" xr:uid="{00000000-0005-0000-0000-000069990000}"/>
    <cellStyle name="T_Book1_Du an khoi cong moi nam 2010_KH TPCP vung TNB (03-1-2012) 5 2 2" xfId="39270" xr:uid="{00000000-0005-0000-0000-00006A990000}"/>
    <cellStyle name="T_Book1_Du an khoi cong moi nam 2010_KH TPCP vung TNB (03-1-2012) 5 3" xfId="39271" xr:uid="{00000000-0005-0000-0000-00006B990000}"/>
    <cellStyle name="T_Book1_Du an khoi cong moi nam 2010_KH TPCP vung TNB (03-1-2012) 6" xfId="39272" xr:uid="{00000000-0005-0000-0000-00006C990000}"/>
    <cellStyle name="T_Book1_Du an khoi cong moi nam 2010_KH TPCP vung TNB (03-1-2012) 6 2" xfId="39273" xr:uid="{00000000-0005-0000-0000-00006D990000}"/>
    <cellStyle name="T_Book1_Du an khoi cong moi nam 2010_KH TPCP vung TNB (03-1-2012) 7" xfId="39274" xr:uid="{00000000-0005-0000-0000-00006E990000}"/>
    <cellStyle name="T_Book1_Du an khoi cong moi nam 2010_KH TPCP vung TNB (03-1-2012) 8" xfId="39275" xr:uid="{00000000-0005-0000-0000-00006F990000}"/>
    <cellStyle name="T_Book1_giao KH 2011 ngay 10-12-2010" xfId="39276" xr:uid="{00000000-0005-0000-0000-000070990000}"/>
    <cellStyle name="T_Book1_giao KH 2011 ngay 10-12-2010 2" xfId="39277" xr:uid="{00000000-0005-0000-0000-000071990000}"/>
    <cellStyle name="T_Book1_giao KH 2011 ngay 10-12-2010 2 2" xfId="39278" xr:uid="{00000000-0005-0000-0000-000072990000}"/>
    <cellStyle name="T_Book1_giao KH 2011 ngay 10-12-2010 2 2 2" xfId="39279" xr:uid="{00000000-0005-0000-0000-000073990000}"/>
    <cellStyle name="T_Book1_giao KH 2011 ngay 10-12-2010 2 2 2 2" xfId="39280" xr:uid="{00000000-0005-0000-0000-000074990000}"/>
    <cellStyle name="T_Book1_giao KH 2011 ngay 10-12-2010 2 2 2 2 2" xfId="39281" xr:uid="{00000000-0005-0000-0000-000075990000}"/>
    <cellStyle name="T_Book1_giao KH 2011 ngay 10-12-2010 2 2 2 3" xfId="39282" xr:uid="{00000000-0005-0000-0000-000076990000}"/>
    <cellStyle name="T_Book1_giao KH 2011 ngay 10-12-2010 2 2 3" xfId="39283" xr:uid="{00000000-0005-0000-0000-000077990000}"/>
    <cellStyle name="T_Book1_giao KH 2011 ngay 10-12-2010 2 2 3 2" xfId="39284" xr:uid="{00000000-0005-0000-0000-000078990000}"/>
    <cellStyle name="T_Book1_giao KH 2011 ngay 10-12-2010 2 2 4" xfId="39285" xr:uid="{00000000-0005-0000-0000-000079990000}"/>
    <cellStyle name="T_Book1_giao KH 2011 ngay 10-12-2010 2 3" xfId="39286" xr:uid="{00000000-0005-0000-0000-00007A990000}"/>
    <cellStyle name="T_Book1_giao KH 2011 ngay 10-12-2010 2 3 2" xfId="39287" xr:uid="{00000000-0005-0000-0000-00007B990000}"/>
    <cellStyle name="T_Book1_giao KH 2011 ngay 10-12-2010 2 3 2 2" xfId="39288" xr:uid="{00000000-0005-0000-0000-00007C990000}"/>
    <cellStyle name="T_Book1_giao KH 2011 ngay 10-12-2010 2 3 2 2 2" xfId="39289" xr:uid="{00000000-0005-0000-0000-00007D990000}"/>
    <cellStyle name="T_Book1_giao KH 2011 ngay 10-12-2010 2 3 2 3" xfId="39290" xr:uid="{00000000-0005-0000-0000-00007E990000}"/>
    <cellStyle name="T_Book1_giao KH 2011 ngay 10-12-2010 2 3 3" xfId="39291" xr:uid="{00000000-0005-0000-0000-00007F990000}"/>
    <cellStyle name="T_Book1_giao KH 2011 ngay 10-12-2010 2 3 3 2" xfId="39292" xr:uid="{00000000-0005-0000-0000-000080990000}"/>
    <cellStyle name="T_Book1_giao KH 2011 ngay 10-12-2010 2 3 4" xfId="39293" xr:uid="{00000000-0005-0000-0000-000081990000}"/>
    <cellStyle name="T_Book1_giao KH 2011 ngay 10-12-2010 2 4" xfId="39294" xr:uid="{00000000-0005-0000-0000-000082990000}"/>
    <cellStyle name="T_Book1_giao KH 2011 ngay 10-12-2010 2 4 2" xfId="39295" xr:uid="{00000000-0005-0000-0000-000083990000}"/>
    <cellStyle name="T_Book1_giao KH 2011 ngay 10-12-2010 2 4 2 2" xfId="39296" xr:uid="{00000000-0005-0000-0000-000084990000}"/>
    <cellStyle name="T_Book1_giao KH 2011 ngay 10-12-2010 2 4 3" xfId="39297" xr:uid="{00000000-0005-0000-0000-000085990000}"/>
    <cellStyle name="T_Book1_giao KH 2011 ngay 10-12-2010 2 5" xfId="39298" xr:uid="{00000000-0005-0000-0000-000086990000}"/>
    <cellStyle name="T_Book1_giao KH 2011 ngay 10-12-2010 2 5 2" xfId="39299" xr:uid="{00000000-0005-0000-0000-000087990000}"/>
    <cellStyle name="T_Book1_giao KH 2011 ngay 10-12-2010 2 6" xfId="39300" xr:uid="{00000000-0005-0000-0000-000088990000}"/>
    <cellStyle name="T_Book1_giao KH 2011 ngay 10-12-2010 2 7" xfId="39301" xr:uid="{00000000-0005-0000-0000-000089990000}"/>
    <cellStyle name="T_Book1_giao KH 2011 ngay 10-12-2010 3" xfId="39302" xr:uid="{00000000-0005-0000-0000-00008A990000}"/>
    <cellStyle name="T_Book1_giao KH 2011 ngay 10-12-2010 3 2" xfId="39303" xr:uid="{00000000-0005-0000-0000-00008B990000}"/>
    <cellStyle name="T_Book1_giao KH 2011 ngay 10-12-2010 3 2 2" xfId="39304" xr:uid="{00000000-0005-0000-0000-00008C990000}"/>
    <cellStyle name="T_Book1_giao KH 2011 ngay 10-12-2010 3 2 2 2" xfId="39305" xr:uid="{00000000-0005-0000-0000-00008D990000}"/>
    <cellStyle name="T_Book1_giao KH 2011 ngay 10-12-2010 3 2 3" xfId="39306" xr:uid="{00000000-0005-0000-0000-00008E990000}"/>
    <cellStyle name="T_Book1_giao KH 2011 ngay 10-12-2010 3 3" xfId="39307" xr:uid="{00000000-0005-0000-0000-00008F990000}"/>
    <cellStyle name="T_Book1_giao KH 2011 ngay 10-12-2010 3 3 2" xfId="39308" xr:uid="{00000000-0005-0000-0000-000090990000}"/>
    <cellStyle name="T_Book1_giao KH 2011 ngay 10-12-2010 3 4" xfId="39309" xr:uid="{00000000-0005-0000-0000-000091990000}"/>
    <cellStyle name="T_Book1_giao KH 2011 ngay 10-12-2010 4" xfId="39310" xr:uid="{00000000-0005-0000-0000-000092990000}"/>
    <cellStyle name="T_Book1_giao KH 2011 ngay 10-12-2010 4 2" xfId="39311" xr:uid="{00000000-0005-0000-0000-000093990000}"/>
    <cellStyle name="T_Book1_giao KH 2011 ngay 10-12-2010 4 2 2" xfId="39312" xr:uid="{00000000-0005-0000-0000-000094990000}"/>
    <cellStyle name="T_Book1_giao KH 2011 ngay 10-12-2010 4 2 2 2" xfId="39313" xr:uid="{00000000-0005-0000-0000-000095990000}"/>
    <cellStyle name="T_Book1_giao KH 2011 ngay 10-12-2010 4 2 3" xfId="39314" xr:uid="{00000000-0005-0000-0000-000096990000}"/>
    <cellStyle name="T_Book1_giao KH 2011 ngay 10-12-2010 4 3" xfId="39315" xr:uid="{00000000-0005-0000-0000-000097990000}"/>
    <cellStyle name="T_Book1_giao KH 2011 ngay 10-12-2010 4 3 2" xfId="39316" xr:uid="{00000000-0005-0000-0000-000098990000}"/>
    <cellStyle name="T_Book1_giao KH 2011 ngay 10-12-2010 4 4" xfId="39317" xr:uid="{00000000-0005-0000-0000-000099990000}"/>
    <cellStyle name="T_Book1_giao KH 2011 ngay 10-12-2010 5" xfId="39318" xr:uid="{00000000-0005-0000-0000-00009A990000}"/>
    <cellStyle name="T_Book1_giao KH 2011 ngay 10-12-2010 5 2" xfId="39319" xr:uid="{00000000-0005-0000-0000-00009B990000}"/>
    <cellStyle name="T_Book1_giao KH 2011 ngay 10-12-2010 5 2 2" xfId="39320" xr:uid="{00000000-0005-0000-0000-00009C990000}"/>
    <cellStyle name="T_Book1_giao KH 2011 ngay 10-12-2010 5 3" xfId="39321" xr:uid="{00000000-0005-0000-0000-00009D990000}"/>
    <cellStyle name="T_Book1_giao KH 2011 ngay 10-12-2010 6" xfId="39322" xr:uid="{00000000-0005-0000-0000-00009E990000}"/>
    <cellStyle name="T_Book1_giao KH 2011 ngay 10-12-2010 6 2" xfId="39323" xr:uid="{00000000-0005-0000-0000-00009F990000}"/>
    <cellStyle name="T_Book1_giao KH 2011 ngay 10-12-2010 7" xfId="39324" xr:uid="{00000000-0005-0000-0000-0000A0990000}"/>
    <cellStyle name="T_Book1_giao KH 2011 ngay 10-12-2010 8" xfId="39325" xr:uid="{00000000-0005-0000-0000-0000A1990000}"/>
    <cellStyle name="T_Book1_Hang Tom goi9 9-07(Cau 12 sua)" xfId="39326" xr:uid="{00000000-0005-0000-0000-0000A2990000}"/>
    <cellStyle name="T_Book1_Hang Tom goi9 9-07(Cau 12 sua) 2" xfId="39327" xr:uid="{00000000-0005-0000-0000-0000A3990000}"/>
    <cellStyle name="T_Book1_Hang Tom goi9 9-07(Cau 12 sua) 2 2" xfId="39328" xr:uid="{00000000-0005-0000-0000-0000A4990000}"/>
    <cellStyle name="T_Book1_Hang Tom goi9 9-07(Cau 12 sua) 2 2 2" xfId="39329" xr:uid="{00000000-0005-0000-0000-0000A5990000}"/>
    <cellStyle name="T_Book1_Hang Tom goi9 9-07(Cau 12 sua) 2 2 2 2" xfId="39330" xr:uid="{00000000-0005-0000-0000-0000A6990000}"/>
    <cellStyle name="T_Book1_Hang Tom goi9 9-07(Cau 12 sua) 2 2 2 2 2" xfId="39331" xr:uid="{00000000-0005-0000-0000-0000A7990000}"/>
    <cellStyle name="T_Book1_Hang Tom goi9 9-07(Cau 12 sua) 2 2 2 3" xfId="39332" xr:uid="{00000000-0005-0000-0000-0000A8990000}"/>
    <cellStyle name="T_Book1_Hang Tom goi9 9-07(Cau 12 sua) 2 2 3" xfId="39333" xr:uid="{00000000-0005-0000-0000-0000A9990000}"/>
    <cellStyle name="T_Book1_Hang Tom goi9 9-07(Cau 12 sua) 2 2 3 2" xfId="39334" xr:uid="{00000000-0005-0000-0000-0000AA990000}"/>
    <cellStyle name="T_Book1_Hang Tom goi9 9-07(Cau 12 sua) 2 2 4" xfId="39335" xr:uid="{00000000-0005-0000-0000-0000AB990000}"/>
    <cellStyle name="T_Book1_Hang Tom goi9 9-07(Cau 12 sua) 2 3" xfId="39336" xr:uid="{00000000-0005-0000-0000-0000AC990000}"/>
    <cellStyle name="T_Book1_Hang Tom goi9 9-07(Cau 12 sua) 2 3 2" xfId="39337" xr:uid="{00000000-0005-0000-0000-0000AD990000}"/>
    <cellStyle name="T_Book1_Hang Tom goi9 9-07(Cau 12 sua) 2 3 2 2" xfId="39338" xr:uid="{00000000-0005-0000-0000-0000AE990000}"/>
    <cellStyle name="T_Book1_Hang Tom goi9 9-07(Cau 12 sua) 2 3 2 2 2" xfId="39339" xr:uid="{00000000-0005-0000-0000-0000AF990000}"/>
    <cellStyle name="T_Book1_Hang Tom goi9 9-07(Cau 12 sua) 2 3 2 3" xfId="39340" xr:uid="{00000000-0005-0000-0000-0000B0990000}"/>
    <cellStyle name="T_Book1_Hang Tom goi9 9-07(Cau 12 sua) 2 3 3" xfId="39341" xr:uid="{00000000-0005-0000-0000-0000B1990000}"/>
    <cellStyle name="T_Book1_Hang Tom goi9 9-07(Cau 12 sua) 2 3 3 2" xfId="39342" xr:uid="{00000000-0005-0000-0000-0000B2990000}"/>
    <cellStyle name="T_Book1_Hang Tom goi9 9-07(Cau 12 sua) 2 3 4" xfId="39343" xr:uid="{00000000-0005-0000-0000-0000B3990000}"/>
    <cellStyle name="T_Book1_Hang Tom goi9 9-07(Cau 12 sua) 2 4" xfId="39344" xr:uid="{00000000-0005-0000-0000-0000B4990000}"/>
    <cellStyle name="T_Book1_Hang Tom goi9 9-07(Cau 12 sua) 2 4 2" xfId="39345" xr:uid="{00000000-0005-0000-0000-0000B5990000}"/>
    <cellStyle name="T_Book1_Hang Tom goi9 9-07(Cau 12 sua) 2 4 2 2" xfId="39346" xr:uid="{00000000-0005-0000-0000-0000B6990000}"/>
    <cellStyle name="T_Book1_Hang Tom goi9 9-07(Cau 12 sua) 2 4 3" xfId="39347" xr:uid="{00000000-0005-0000-0000-0000B7990000}"/>
    <cellStyle name="T_Book1_Hang Tom goi9 9-07(Cau 12 sua) 2 5" xfId="39348" xr:uid="{00000000-0005-0000-0000-0000B8990000}"/>
    <cellStyle name="T_Book1_Hang Tom goi9 9-07(Cau 12 sua) 2 5 2" xfId="39349" xr:uid="{00000000-0005-0000-0000-0000B9990000}"/>
    <cellStyle name="T_Book1_Hang Tom goi9 9-07(Cau 12 sua) 2 6" xfId="39350" xr:uid="{00000000-0005-0000-0000-0000BA990000}"/>
    <cellStyle name="T_Book1_Hang Tom goi9 9-07(Cau 12 sua) 2 7" xfId="39351" xr:uid="{00000000-0005-0000-0000-0000BB990000}"/>
    <cellStyle name="T_Book1_Hang Tom goi9 9-07(Cau 12 sua) 3" xfId="39352" xr:uid="{00000000-0005-0000-0000-0000BC990000}"/>
    <cellStyle name="T_Book1_Hang Tom goi9 9-07(Cau 12 sua) 3 2" xfId="39353" xr:uid="{00000000-0005-0000-0000-0000BD990000}"/>
    <cellStyle name="T_Book1_Hang Tom goi9 9-07(Cau 12 sua) 3 2 2" xfId="39354" xr:uid="{00000000-0005-0000-0000-0000BE990000}"/>
    <cellStyle name="T_Book1_Hang Tom goi9 9-07(Cau 12 sua) 3 2 2 2" xfId="39355" xr:uid="{00000000-0005-0000-0000-0000BF990000}"/>
    <cellStyle name="T_Book1_Hang Tom goi9 9-07(Cau 12 sua) 3 2 3" xfId="39356" xr:uid="{00000000-0005-0000-0000-0000C0990000}"/>
    <cellStyle name="T_Book1_Hang Tom goi9 9-07(Cau 12 sua) 3 3" xfId="39357" xr:uid="{00000000-0005-0000-0000-0000C1990000}"/>
    <cellStyle name="T_Book1_Hang Tom goi9 9-07(Cau 12 sua) 3 3 2" xfId="39358" xr:uid="{00000000-0005-0000-0000-0000C2990000}"/>
    <cellStyle name="T_Book1_Hang Tom goi9 9-07(Cau 12 sua) 3 4" xfId="39359" xr:uid="{00000000-0005-0000-0000-0000C3990000}"/>
    <cellStyle name="T_Book1_Hang Tom goi9 9-07(Cau 12 sua) 4" xfId="39360" xr:uid="{00000000-0005-0000-0000-0000C4990000}"/>
    <cellStyle name="T_Book1_Hang Tom goi9 9-07(Cau 12 sua) 4 2" xfId="39361" xr:uid="{00000000-0005-0000-0000-0000C5990000}"/>
    <cellStyle name="T_Book1_Hang Tom goi9 9-07(Cau 12 sua) 4 2 2" xfId="39362" xr:uid="{00000000-0005-0000-0000-0000C6990000}"/>
    <cellStyle name="T_Book1_Hang Tom goi9 9-07(Cau 12 sua) 4 2 2 2" xfId="39363" xr:uid="{00000000-0005-0000-0000-0000C7990000}"/>
    <cellStyle name="T_Book1_Hang Tom goi9 9-07(Cau 12 sua) 4 2 3" xfId="39364" xr:uid="{00000000-0005-0000-0000-0000C8990000}"/>
    <cellStyle name="T_Book1_Hang Tom goi9 9-07(Cau 12 sua) 4 3" xfId="39365" xr:uid="{00000000-0005-0000-0000-0000C9990000}"/>
    <cellStyle name="T_Book1_Hang Tom goi9 9-07(Cau 12 sua) 4 3 2" xfId="39366" xr:uid="{00000000-0005-0000-0000-0000CA990000}"/>
    <cellStyle name="T_Book1_Hang Tom goi9 9-07(Cau 12 sua) 4 4" xfId="39367" xr:uid="{00000000-0005-0000-0000-0000CB990000}"/>
    <cellStyle name="T_Book1_Hang Tom goi9 9-07(Cau 12 sua) 5" xfId="39368" xr:uid="{00000000-0005-0000-0000-0000CC990000}"/>
    <cellStyle name="T_Book1_Hang Tom goi9 9-07(Cau 12 sua) 5 2" xfId="39369" xr:uid="{00000000-0005-0000-0000-0000CD990000}"/>
    <cellStyle name="T_Book1_Hang Tom goi9 9-07(Cau 12 sua) 5 2 2" xfId="39370" xr:uid="{00000000-0005-0000-0000-0000CE990000}"/>
    <cellStyle name="T_Book1_Hang Tom goi9 9-07(Cau 12 sua) 5 3" xfId="39371" xr:uid="{00000000-0005-0000-0000-0000CF990000}"/>
    <cellStyle name="T_Book1_Hang Tom goi9 9-07(Cau 12 sua) 6" xfId="39372" xr:uid="{00000000-0005-0000-0000-0000D0990000}"/>
    <cellStyle name="T_Book1_Hang Tom goi9 9-07(Cau 12 sua) 6 2" xfId="39373" xr:uid="{00000000-0005-0000-0000-0000D1990000}"/>
    <cellStyle name="T_Book1_Hang Tom goi9 9-07(Cau 12 sua) 7" xfId="39374" xr:uid="{00000000-0005-0000-0000-0000D2990000}"/>
    <cellStyle name="T_Book1_Hang Tom goi9 9-07(Cau 12 sua) 8" xfId="39375" xr:uid="{00000000-0005-0000-0000-0000D3990000}"/>
    <cellStyle name="T_Book1_Ket qua phan bo von nam 2008" xfId="39376" xr:uid="{00000000-0005-0000-0000-0000D4990000}"/>
    <cellStyle name="T_Book1_Ket qua phan bo von nam 2008 2" xfId="39377" xr:uid="{00000000-0005-0000-0000-0000D5990000}"/>
    <cellStyle name="T_Book1_Ket qua phan bo von nam 2008 2 2" xfId="39378" xr:uid="{00000000-0005-0000-0000-0000D6990000}"/>
    <cellStyle name="T_Book1_Ket qua phan bo von nam 2008 2 2 2" xfId="39379" xr:uid="{00000000-0005-0000-0000-0000D7990000}"/>
    <cellStyle name="T_Book1_Ket qua phan bo von nam 2008 2 2 2 2" xfId="39380" xr:uid="{00000000-0005-0000-0000-0000D8990000}"/>
    <cellStyle name="T_Book1_Ket qua phan bo von nam 2008 2 2 2 2 2" xfId="39381" xr:uid="{00000000-0005-0000-0000-0000D9990000}"/>
    <cellStyle name="T_Book1_Ket qua phan bo von nam 2008 2 2 2 3" xfId="39382" xr:uid="{00000000-0005-0000-0000-0000DA990000}"/>
    <cellStyle name="T_Book1_Ket qua phan bo von nam 2008 2 2 3" xfId="39383" xr:uid="{00000000-0005-0000-0000-0000DB990000}"/>
    <cellStyle name="T_Book1_Ket qua phan bo von nam 2008 2 2 3 2" xfId="39384" xr:uid="{00000000-0005-0000-0000-0000DC990000}"/>
    <cellStyle name="T_Book1_Ket qua phan bo von nam 2008 2 2 4" xfId="39385" xr:uid="{00000000-0005-0000-0000-0000DD990000}"/>
    <cellStyle name="T_Book1_Ket qua phan bo von nam 2008 2 3" xfId="39386" xr:uid="{00000000-0005-0000-0000-0000DE990000}"/>
    <cellStyle name="T_Book1_Ket qua phan bo von nam 2008 2 3 2" xfId="39387" xr:uid="{00000000-0005-0000-0000-0000DF990000}"/>
    <cellStyle name="T_Book1_Ket qua phan bo von nam 2008 2 3 2 2" xfId="39388" xr:uid="{00000000-0005-0000-0000-0000E0990000}"/>
    <cellStyle name="T_Book1_Ket qua phan bo von nam 2008 2 3 2 2 2" xfId="39389" xr:uid="{00000000-0005-0000-0000-0000E1990000}"/>
    <cellStyle name="T_Book1_Ket qua phan bo von nam 2008 2 3 2 3" xfId="39390" xr:uid="{00000000-0005-0000-0000-0000E2990000}"/>
    <cellStyle name="T_Book1_Ket qua phan bo von nam 2008 2 3 3" xfId="39391" xr:uid="{00000000-0005-0000-0000-0000E3990000}"/>
    <cellStyle name="T_Book1_Ket qua phan bo von nam 2008 2 3 3 2" xfId="39392" xr:uid="{00000000-0005-0000-0000-0000E4990000}"/>
    <cellStyle name="T_Book1_Ket qua phan bo von nam 2008 2 3 4" xfId="39393" xr:uid="{00000000-0005-0000-0000-0000E5990000}"/>
    <cellStyle name="T_Book1_Ket qua phan bo von nam 2008 2 4" xfId="39394" xr:uid="{00000000-0005-0000-0000-0000E6990000}"/>
    <cellStyle name="T_Book1_Ket qua phan bo von nam 2008 2 4 2" xfId="39395" xr:uid="{00000000-0005-0000-0000-0000E7990000}"/>
    <cellStyle name="T_Book1_Ket qua phan bo von nam 2008 2 4 2 2" xfId="39396" xr:uid="{00000000-0005-0000-0000-0000E8990000}"/>
    <cellStyle name="T_Book1_Ket qua phan bo von nam 2008 2 4 3" xfId="39397" xr:uid="{00000000-0005-0000-0000-0000E9990000}"/>
    <cellStyle name="T_Book1_Ket qua phan bo von nam 2008 2 5" xfId="39398" xr:uid="{00000000-0005-0000-0000-0000EA990000}"/>
    <cellStyle name="T_Book1_Ket qua phan bo von nam 2008 2 5 2" xfId="39399" xr:uid="{00000000-0005-0000-0000-0000EB990000}"/>
    <cellStyle name="T_Book1_Ket qua phan bo von nam 2008 2 6" xfId="39400" xr:uid="{00000000-0005-0000-0000-0000EC990000}"/>
    <cellStyle name="T_Book1_Ket qua phan bo von nam 2008 2 7" xfId="39401" xr:uid="{00000000-0005-0000-0000-0000ED990000}"/>
    <cellStyle name="T_Book1_Ket qua phan bo von nam 2008 3" xfId="39402" xr:uid="{00000000-0005-0000-0000-0000EE990000}"/>
    <cellStyle name="T_Book1_Ket qua phan bo von nam 2008 3 2" xfId="39403" xr:uid="{00000000-0005-0000-0000-0000EF990000}"/>
    <cellStyle name="T_Book1_Ket qua phan bo von nam 2008 3 2 2" xfId="39404" xr:uid="{00000000-0005-0000-0000-0000F0990000}"/>
    <cellStyle name="T_Book1_Ket qua phan bo von nam 2008 3 2 2 2" xfId="39405" xr:uid="{00000000-0005-0000-0000-0000F1990000}"/>
    <cellStyle name="T_Book1_Ket qua phan bo von nam 2008 3 2 3" xfId="39406" xr:uid="{00000000-0005-0000-0000-0000F2990000}"/>
    <cellStyle name="T_Book1_Ket qua phan bo von nam 2008 3 3" xfId="39407" xr:uid="{00000000-0005-0000-0000-0000F3990000}"/>
    <cellStyle name="T_Book1_Ket qua phan bo von nam 2008 3 3 2" xfId="39408" xr:uid="{00000000-0005-0000-0000-0000F4990000}"/>
    <cellStyle name="T_Book1_Ket qua phan bo von nam 2008 3 4" xfId="39409" xr:uid="{00000000-0005-0000-0000-0000F5990000}"/>
    <cellStyle name="T_Book1_Ket qua phan bo von nam 2008 4" xfId="39410" xr:uid="{00000000-0005-0000-0000-0000F6990000}"/>
    <cellStyle name="T_Book1_Ket qua phan bo von nam 2008 4 2" xfId="39411" xr:uid="{00000000-0005-0000-0000-0000F7990000}"/>
    <cellStyle name="T_Book1_Ket qua phan bo von nam 2008 4 2 2" xfId="39412" xr:uid="{00000000-0005-0000-0000-0000F8990000}"/>
    <cellStyle name="T_Book1_Ket qua phan bo von nam 2008 4 2 2 2" xfId="39413" xr:uid="{00000000-0005-0000-0000-0000F9990000}"/>
    <cellStyle name="T_Book1_Ket qua phan bo von nam 2008 4 2 3" xfId="39414" xr:uid="{00000000-0005-0000-0000-0000FA990000}"/>
    <cellStyle name="T_Book1_Ket qua phan bo von nam 2008 4 3" xfId="39415" xr:uid="{00000000-0005-0000-0000-0000FB990000}"/>
    <cellStyle name="T_Book1_Ket qua phan bo von nam 2008 4 3 2" xfId="39416" xr:uid="{00000000-0005-0000-0000-0000FC990000}"/>
    <cellStyle name="T_Book1_Ket qua phan bo von nam 2008 4 4" xfId="39417" xr:uid="{00000000-0005-0000-0000-0000FD990000}"/>
    <cellStyle name="T_Book1_Ket qua phan bo von nam 2008 5" xfId="39418" xr:uid="{00000000-0005-0000-0000-0000FE990000}"/>
    <cellStyle name="T_Book1_Ket qua phan bo von nam 2008 5 2" xfId="39419" xr:uid="{00000000-0005-0000-0000-0000FF990000}"/>
    <cellStyle name="T_Book1_Ket qua phan bo von nam 2008 5 2 2" xfId="39420" xr:uid="{00000000-0005-0000-0000-0000009A0000}"/>
    <cellStyle name="T_Book1_Ket qua phan bo von nam 2008 5 3" xfId="39421" xr:uid="{00000000-0005-0000-0000-0000019A0000}"/>
    <cellStyle name="T_Book1_Ket qua phan bo von nam 2008 6" xfId="39422" xr:uid="{00000000-0005-0000-0000-0000029A0000}"/>
    <cellStyle name="T_Book1_Ket qua phan bo von nam 2008 6 2" xfId="39423" xr:uid="{00000000-0005-0000-0000-0000039A0000}"/>
    <cellStyle name="T_Book1_Ket qua phan bo von nam 2008 7" xfId="39424" xr:uid="{00000000-0005-0000-0000-0000049A0000}"/>
    <cellStyle name="T_Book1_Ket qua phan bo von nam 2008 8" xfId="39425" xr:uid="{00000000-0005-0000-0000-0000059A0000}"/>
    <cellStyle name="T_Book1_Ket qua phan bo von nam 2008_!1 1 bao cao giao KH ve HTCMT vung TNB   12-12-2011" xfId="39426" xr:uid="{00000000-0005-0000-0000-0000069A0000}"/>
    <cellStyle name="T_Book1_Ket qua phan bo von nam 2008_!1 1 bao cao giao KH ve HTCMT vung TNB   12-12-2011 2" xfId="39427" xr:uid="{00000000-0005-0000-0000-0000079A0000}"/>
    <cellStyle name="T_Book1_Ket qua phan bo von nam 2008_!1 1 bao cao giao KH ve HTCMT vung TNB   12-12-2011 2 2" xfId="39428" xr:uid="{00000000-0005-0000-0000-0000089A0000}"/>
    <cellStyle name="T_Book1_Ket qua phan bo von nam 2008_!1 1 bao cao giao KH ve HTCMT vung TNB   12-12-2011 2 2 2" xfId="39429" xr:uid="{00000000-0005-0000-0000-0000099A0000}"/>
    <cellStyle name="T_Book1_Ket qua phan bo von nam 2008_!1 1 bao cao giao KH ve HTCMT vung TNB   12-12-2011 2 2 2 2" xfId="39430" xr:uid="{00000000-0005-0000-0000-00000A9A0000}"/>
    <cellStyle name="T_Book1_Ket qua phan bo von nam 2008_!1 1 bao cao giao KH ve HTCMT vung TNB   12-12-2011 2 2 2 2 2" xfId="39431" xr:uid="{00000000-0005-0000-0000-00000B9A0000}"/>
    <cellStyle name="T_Book1_Ket qua phan bo von nam 2008_!1 1 bao cao giao KH ve HTCMT vung TNB   12-12-2011 2 2 2 3" xfId="39432" xr:uid="{00000000-0005-0000-0000-00000C9A0000}"/>
    <cellStyle name="T_Book1_Ket qua phan bo von nam 2008_!1 1 bao cao giao KH ve HTCMT vung TNB   12-12-2011 2 2 3" xfId="39433" xr:uid="{00000000-0005-0000-0000-00000D9A0000}"/>
    <cellStyle name="T_Book1_Ket qua phan bo von nam 2008_!1 1 bao cao giao KH ve HTCMT vung TNB   12-12-2011 2 2 3 2" xfId="39434" xr:uid="{00000000-0005-0000-0000-00000E9A0000}"/>
    <cellStyle name="T_Book1_Ket qua phan bo von nam 2008_!1 1 bao cao giao KH ve HTCMT vung TNB   12-12-2011 2 2 4" xfId="39435" xr:uid="{00000000-0005-0000-0000-00000F9A0000}"/>
    <cellStyle name="T_Book1_Ket qua phan bo von nam 2008_!1 1 bao cao giao KH ve HTCMT vung TNB   12-12-2011 2 3" xfId="39436" xr:uid="{00000000-0005-0000-0000-0000109A0000}"/>
    <cellStyle name="T_Book1_Ket qua phan bo von nam 2008_!1 1 bao cao giao KH ve HTCMT vung TNB   12-12-2011 2 3 2" xfId="39437" xr:uid="{00000000-0005-0000-0000-0000119A0000}"/>
    <cellStyle name="T_Book1_Ket qua phan bo von nam 2008_!1 1 bao cao giao KH ve HTCMT vung TNB   12-12-2011 2 3 2 2" xfId="39438" xr:uid="{00000000-0005-0000-0000-0000129A0000}"/>
    <cellStyle name="T_Book1_Ket qua phan bo von nam 2008_!1 1 bao cao giao KH ve HTCMT vung TNB   12-12-2011 2 3 2 2 2" xfId="39439" xr:uid="{00000000-0005-0000-0000-0000139A0000}"/>
    <cellStyle name="T_Book1_Ket qua phan bo von nam 2008_!1 1 bao cao giao KH ve HTCMT vung TNB   12-12-2011 2 3 2 3" xfId="39440" xr:uid="{00000000-0005-0000-0000-0000149A0000}"/>
    <cellStyle name="T_Book1_Ket qua phan bo von nam 2008_!1 1 bao cao giao KH ve HTCMT vung TNB   12-12-2011 2 3 3" xfId="39441" xr:uid="{00000000-0005-0000-0000-0000159A0000}"/>
    <cellStyle name="T_Book1_Ket qua phan bo von nam 2008_!1 1 bao cao giao KH ve HTCMT vung TNB   12-12-2011 2 3 3 2" xfId="39442" xr:uid="{00000000-0005-0000-0000-0000169A0000}"/>
    <cellStyle name="T_Book1_Ket qua phan bo von nam 2008_!1 1 bao cao giao KH ve HTCMT vung TNB   12-12-2011 2 3 4" xfId="39443" xr:uid="{00000000-0005-0000-0000-0000179A0000}"/>
    <cellStyle name="T_Book1_Ket qua phan bo von nam 2008_!1 1 bao cao giao KH ve HTCMT vung TNB   12-12-2011 2 4" xfId="39444" xr:uid="{00000000-0005-0000-0000-0000189A0000}"/>
    <cellStyle name="T_Book1_Ket qua phan bo von nam 2008_!1 1 bao cao giao KH ve HTCMT vung TNB   12-12-2011 2 4 2" xfId="39445" xr:uid="{00000000-0005-0000-0000-0000199A0000}"/>
    <cellStyle name="T_Book1_Ket qua phan bo von nam 2008_!1 1 bao cao giao KH ve HTCMT vung TNB   12-12-2011 2 4 2 2" xfId="39446" xr:uid="{00000000-0005-0000-0000-00001A9A0000}"/>
    <cellStyle name="T_Book1_Ket qua phan bo von nam 2008_!1 1 bao cao giao KH ve HTCMT vung TNB   12-12-2011 2 4 3" xfId="39447" xr:uid="{00000000-0005-0000-0000-00001B9A0000}"/>
    <cellStyle name="T_Book1_Ket qua phan bo von nam 2008_!1 1 bao cao giao KH ve HTCMT vung TNB   12-12-2011 2 5" xfId="39448" xr:uid="{00000000-0005-0000-0000-00001C9A0000}"/>
    <cellStyle name="T_Book1_Ket qua phan bo von nam 2008_!1 1 bao cao giao KH ve HTCMT vung TNB   12-12-2011 2 5 2" xfId="39449" xr:uid="{00000000-0005-0000-0000-00001D9A0000}"/>
    <cellStyle name="T_Book1_Ket qua phan bo von nam 2008_!1 1 bao cao giao KH ve HTCMT vung TNB   12-12-2011 2 6" xfId="39450" xr:uid="{00000000-0005-0000-0000-00001E9A0000}"/>
    <cellStyle name="T_Book1_Ket qua phan bo von nam 2008_!1 1 bao cao giao KH ve HTCMT vung TNB   12-12-2011 2 7" xfId="39451" xr:uid="{00000000-0005-0000-0000-00001F9A0000}"/>
    <cellStyle name="T_Book1_Ket qua phan bo von nam 2008_!1 1 bao cao giao KH ve HTCMT vung TNB   12-12-2011 3" xfId="39452" xr:uid="{00000000-0005-0000-0000-0000209A0000}"/>
    <cellStyle name="T_Book1_Ket qua phan bo von nam 2008_!1 1 bao cao giao KH ve HTCMT vung TNB   12-12-2011 3 2" xfId="39453" xr:uid="{00000000-0005-0000-0000-0000219A0000}"/>
    <cellStyle name="T_Book1_Ket qua phan bo von nam 2008_!1 1 bao cao giao KH ve HTCMT vung TNB   12-12-2011 3 2 2" xfId="39454" xr:uid="{00000000-0005-0000-0000-0000229A0000}"/>
    <cellStyle name="T_Book1_Ket qua phan bo von nam 2008_!1 1 bao cao giao KH ve HTCMT vung TNB   12-12-2011 3 2 2 2" xfId="39455" xr:uid="{00000000-0005-0000-0000-0000239A0000}"/>
    <cellStyle name="T_Book1_Ket qua phan bo von nam 2008_!1 1 bao cao giao KH ve HTCMT vung TNB   12-12-2011 3 2 3" xfId="39456" xr:uid="{00000000-0005-0000-0000-0000249A0000}"/>
    <cellStyle name="T_Book1_Ket qua phan bo von nam 2008_!1 1 bao cao giao KH ve HTCMT vung TNB   12-12-2011 3 3" xfId="39457" xr:uid="{00000000-0005-0000-0000-0000259A0000}"/>
    <cellStyle name="T_Book1_Ket qua phan bo von nam 2008_!1 1 bao cao giao KH ve HTCMT vung TNB   12-12-2011 3 3 2" xfId="39458" xr:uid="{00000000-0005-0000-0000-0000269A0000}"/>
    <cellStyle name="T_Book1_Ket qua phan bo von nam 2008_!1 1 bao cao giao KH ve HTCMT vung TNB   12-12-2011 3 4" xfId="39459" xr:uid="{00000000-0005-0000-0000-0000279A0000}"/>
    <cellStyle name="T_Book1_Ket qua phan bo von nam 2008_!1 1 bao cao giao KH ve HTCMT vung TNB   12-12-2011 4" xfId="39460" xr:uid="{00000000-0005-0000-0000-0000289A0000}"/>
    <cellStyle name="T_Book1_Ket qua phan bo von nam 2008_!1 1 bao cao giao KH ve HTCMT vung TNB   12-12-2011 4 2" xfId="39461" xr:uid="{00000000-0005-0000-0000-0000299A0000}"/>
    <cellStyle name="T_Book1_Ket qua phan bo von nam 2008_!1 1 bao cao giao KH ve HTCMT vung TNB   12-12-2011 4 2 2" xfId="39462" xr:uid="{00000000-0005-0000-0000-00002A9A0000}"/>
    <cellStyle name="T_Book1_Ket qua phan bo von nam 2008_!1 1 bao cao giao KH ve HTCMT vung TNB   12-12-2011 4 2 2 2" xfId="39463" xr:uid="{00000000-0005-0000-0000-00002B9A0000}"/>
    <cellStyle name="T_Book1_Ket qua phan bo von nam 2008_!1 1 bao cao giao KH ve HTCMT vung TNB   12-12-2011 4 2 3" xfId="39464" xr:uid="{00000000-0005-0000-0000-00002C9A0000}"/>
    <cellStyle name="T_Book1_Ket qua phan bo von nam 2008_!1 1 bao cao giao KH ve HTCMT vung TNB   12-12-2011 4 3" xfId="39465" xr:uid="{00000000-0005-0000-0000-00002D9A0000}"/>
    <cellStyle name="T_Book1_Ket qua phan bo von nam 2008_!1 1 bao cao giao KH ve HTCMT vung TNB   12-12-2011 4 3 2" xfId="39466" xr:uid="{00000000-0005-0000-0000-00002E9A0000}"/>
    <cellStyle name="T_Book1_Ket qua phan bo von nam 2008_!1 1 bao cao giao KH ve HTCMT vung TNB   12-12-2011 4 4" xfId="39467" xr:uid="{00000000-0005-0000-0000-00002F9A0000}"/>
    <cellStyle name="T_Book1_Ket qua phan bo von nam 2008_!1 1 bao cao giao KH ve HTCMT vung TNB   12-12-2011 5" xfId="39468" xr:uid="{00000000-0005-0000-0000-0000309A0000}"/>
    <cellStyle name="T_Book1_Ket qua phan bo von nam 2008_!1 1 bao cao giao KH ve HTCMT vung TNB   12-12-2011 5 2" xfId="39469" xr:uid="{00000000-0005-0000-0000-0000319A0000}"/>
    <cellStyle name="T_Book1_Ket qua phan bo von nam 2008_!1 1 bao cao giao KH ve HTCMT vung TNB   12-12-2011 5 2 2" xfId="39470" xr:uid="{00000000-0005-0000-0000-0000329A0000}"/>
    <cellStyle name="T_Book1_Ket qua phan bo von nam 2008_!1 1 bao cao giao KH ve HTCMT vung TNB   12-12-2011 5 3" xfId="39471" xr:uid="{00000000-0005-0000-0000-0000339A0000}"/>
    <cellStyle name="T_Book1_Ket qua phan bo von nam 2008_!1 1 bao cao giao KH ve HTCMT vung TNB   12-12-2011 6" xfId="39472" xr:uid="{00000000-0005-0000-0000-0000349A0000}"/>
    <cellStyle name="T_Book1_Ket qua phan bo von nam 2008_!1 1 bao cao giao KH ve HTCMT vung TNB   12-12-2011 6 2" xfId="39473" xr:uid="{00000000-0005-0000-0000-0000359A0000}"/>
    <cellStyle name="T_Book1_Ket qua phan bo von nam 2008_!1 1 bao cao giao KH ve HTCMT vung TNB   12-12-2011 7" xfId="39474" xr:uid="{00000000-0005-0000-0000-0000369A0000}"/>
    <cellStyle name="T_Book1_Ket qua phan bo von nam 2008_!1 1 bao cao giao KH ve HTCMT vung TNB   12-12-2011 8" xfId="39475" xr:uid="{00000000-0005-0000-0000-0000379A0000}"/>
    <cellStyle name="T_Book1_Ket qua phan bo von nam 2008_KH TPCP vung TNB (03-1-2012)" xfId="39476" xr:uid="{00000000-0005-0000-0000-0000389A0000}"/>
    <cellStyle name="T_Book1_Ket qua phan bo von nam 2008_KH TPCP vung TNB (03-1-2012) 2" xfId="39477" xr:uid="{00000000-0005-0000-0000-0000399A0000}"/>
    <cellStyle name="T_Book1_Ket qua phan bo von nam 2008_KH TPCP vung TNB (03-1-2012) 2 2" xfId="39478" xr:uid="{00000000-0005-0000-0000-00003A9A0000}"/>
    <cellStyle name="T_Book1_Ket qua phan bo von nam 2008_KH TPCP vung TNB (03-1-2012) 2 2 2" xfId="39479" xr:uid="{00000000-0005-0000-0000-00003B9A0000}"/>
    <cellStyle name="T_Book1_Ket qua phan bo von nam 2008_KH TPCP vung TNB (03-1-2012) 2 2 2 2" xfId="39480" xr:uid="{00000000-0005-0000-0000-00003C9A0000}"/>
    <cellStyle name="T_Book1_Ket qua phan bo von nam 2008_KH TPCP vung TNB (03-1-2012) 2 2 2 2 2" xfId="39481" xr:uid="{00000000-0005-0000-0000-00003D9A0000}"/>
    <cellStyle name="T_Book1_Ket qua phan bo von nam 2008_KH TPCP vung TNB (03-1-2012) 2 2 2 3" xfId="39482" xr:uid="{00000000-0005-0000-0000-00003E9A0000}"/>
    <cellStyle name="T_Book1_Ket qua phan bo von nam 2008_KH TPCP vung TNB (03-1-2012) 2 2 3" xfId="39483" xr:uid="{00000000-0005-0000-0000-00003F9A0000}"/>
    <cellStyle name="T_Book1_Ket qua phan bo von nam 2008_KH TPCP vung TNB (03-1-2012) 2 2 3 2" xfId="39484" xr:uid="{00000000-0005-0000-0000-0000409A0000}"/>
    <cellStyle name="T_Book1_Ket qua phan bo von nam 2008_KH TPCP vung TNB (03-1-2012) 2 2 4" xfId="39485" xr:uid="{00000000-0005-0000-0000-0000419A0000}"/>
    <cellStyle name="T_Book1_Ket qua phan bo von nam 2008_KH TPCP vung TNB (03-1-2012) 2 3" xfId="39486" xr:uid="{00000000-0005-0000-0000-0000429A0000}"/>
    <cellStyle name="T_Book1_Ket qua phan bo von nam 2008_KH TPCP vung TNB (03-1-2012) 2 3 2" xfId="39487" xr:uid="{00000000-0005-0000-0000-0000439A0000}"/>
    <cellStyle name="T_Book1_Ket qua phan bo von nam 2008_KH TPCP vung TNB (03-1-2012) 2 3 2 2" xfId="39488" xr:uid="{00000000-0005-0000-0000-0000449A0000}"/>
    <cellStyle name="T_Book1_Ket qua phan bo von nam 2008_KH TPCP vung TNB (03-1-2012) 2 3 2 2 2" xfId="39489" xr:uid="{00000000-0005-0000-0000-0000459A0000}"/>
    <cellStyle name="T_Book1_Ket qua phan bo von nam 2008_KH TPCP vung TNB (03-1-2012) 2 3 2 3" xfId="39490" xr:uid="{00000000-0005-0000-0000-0000469A0000}"/>
    <cellStyle name="T_Book1_Ket qua phan bo von nam 2008_KH TPCP vung TNB (03-1-2012) 2 3 3" xfId="39491" xr:uid="{00000000-0005-0000-0000-0000479A0000}"/>
    <cellStyle name="T_Book1_Ket qua phan bo von nam 2008_KH TPCP vung TNB (03-1-2012) 2 3 3 2" xfId="39492" xr:uid="{00000000-0005-0000-0000-0000489A0000}"/>
    <cellStyle name="T_Book1_Ket qua phan bo von nam 2008_KH TPCP vung TNB (03-1-2012) 2 3 4" xfId="39493" xr:uid="{00000000-0005-0000-0000-0000499A0000}"/>
    <cellStyle name="T_Book1_Ket qua phan bo von nam 2008_KH TPCP vung TNB (03-1-2012) 2 4" xfId="39494" xr:uid="{00000000-0005-0000-0000-00004A9A0000}"/>
    <cellStyle name="T_Book1_Ket qua phan bo von nam 2008_KH TPCP vung TNB (03-1-2012) 2 4 2" xfId="39495" xr:uid="{00000000-0005-0000-0000-00004B9A0000}"/>
    <cellStyle name="T_Book1_Ket qua phan bo von nam 2008_KH TPCP vung TNB (03-1-2012) 2 4 2 2" xfId="39496" xr:uid="{00000000-0005-0000-0000-00004C9A0000}"/>
    <cellStyle name="T_Book1_Ket qua phan bo von nam 2008_KH TPCP vung TNB (03-1-2012) 2 4 3" xfId="39497" xr:uid="{00000000-0005-0000-0000-00004D9A0000}"/>
    <cellStyle name="T_Book1_Ket qua phan bo von nam 2008_KH TPCP vung TNB (03-1-2012) 2 5" xfId="39498" xr:uid="{00000000-0005-0000-0000-00004E9A0000}"/>
    <cellStyle name="T_Book1_Ket qua phan bo von nam 2008_KH TPCP vung TNB (03-1-2012) 2 5 2" xfId="39499" xr:uid="{00000000-0005-0000-0000-00004F9A0000}"/>
    <cellStyle name="T_Book1_Ket qua phan bo von nam 2008_KH TPCP vung TNB (03-1-2012) 2 6" xfId="39500" xr:uid="{00000000-0005-0000-0000-0000509A0000}"/>
    <cellStyle name="T_Book1_Ket qua phan bo von nam 2008_KH TPCP vung TNB (03-1-2012) 2 7" xfId="39501" xr:uid="{00000000-0005-0000-0000-0000519A0000}"/>
    <cellStyle name="T_Book1_Ket qua phan bo von nam 2008_KH TPCP vung TNB (03-1-2012) 3" xfId="39502" xr:uid="{00000000-0005-0000-0000-0000529A0000}"/>
    <cellStyle name="T_Book1_Ket qua phan bo von nam 2008_KH TPCP vung TNB (03-1-2012) 3 2" xfId="39503" xr:uid="{00000000-0005-0000-0000-0000539A0000}"/>
    <cellStyle name="T_Book1_Ket qua phan bo von nam 2008_KH TPCP vung TNB (03-1-2012) 3 2 2" xfId="39504" xr:uid="{00000000-0005-0000-0000-0000549A0000}"/>
    <cellStyle name="T_Book1_Ket qua phan bo von nam 2008_KH TPCP vung TNB (03-1-2012) 3 2 2 2" xfId="39505" xr:uid="{00000000-0005-0000-0000-0000559A0000}"/>
    <cellStyle name="T_Book1_Ket qua phan bo von nam 2008_KH TPCP vung TNB (03-1-2012) 3 2 3" xfId="39506" xr:uid="{00000000-0005-0000-0000-0000569A0000}"/>
    <cellStyle name="T_Book1_Ket qua phan bo von nam 2008_KH TPCP vung TNB (03-1-2012) 3 3" xfId="39507" xr:uid="{00000000-0005-0000-0000-0000579A0000}"/>
    <cellStyle name="T_Book1_Ket qua phan bo von nam 2008_KH TPCP vung TNB (03-1-2012) 3 3 2" xfId="39508" xr:uid="{00000000-0005-0000-0000-0000589A0000}"/>
    <cellStyle name="T_Book1_Ket qua phan bo von nam 2008_KH TPCP vung TNB (03-1-2012) 3 4" xfId="39509" xr:uid="{00000000-0005-0000-0000-0000599A0000}"/>
    <cellStyle name="T_Book1_Ket qua phan bo von nam 2008_KH TPCP vung TNB (03-1-2012) 4" xfId="39510" xr:uid="{00000000-0005-0000-0000-00005A9A0000}"/>
    <cellStyle name="T_Book1_Ket qua phan bo von nam 2008_KH TPCP vung TNB (03-1-2012) 4 2" xfId="39511" xr:uid="{00000000-0005-0000-0000-00005B9A0000}"/>
    <cellStyle name="T_Book1_Ket qua phan bo von nam 2008_KH TPCP vung TNB (03-1-2012) 4 2 2" xfId="39512" xr:uid="{00000000-0005-0000-0000-00005C9A0000}"/>
    <cellStyle name="T_Book1_Ket qua phan bo von nam 2008_KH TPCP vung TNB (03-1-2012) 4 2 2 2" xfId="39513" xr:uid="{00000000-0005-0000-0000-00005D9A0000}"/>
    <cellStyle name="T_Book1_Ket qua phan bo von nam 2008_KH TPCP vung TNB (03-1-2012) 4 2 3" xfId="39514" xr:uid="{00000000-0005-0000-0000-00005E9A0000}"/>
    <cellStyle name="T_Book1_Ket qua phan bo von nam 2008_KH TPCP vung TNB (03-1-2012) 4 3" xfId="39515" xr:uid="{00000000-0005-0000-0000-00005F9A0000}"/>
    <cellStyle name="T_Book1_Ket qua phan bo von nam 2008_KH TPCP vung TNB (03-1-2012) 4 3 2" xfId="39516" xr:uid="{00000000-0005-0000-0000-0000609A0000}"/>
    <cellStyle name="T_Book1_Ket qua phan bo von nam 2008_KH TPCP vung TNB (03-1-2012) 4 4" xfId="39517" xr:uid="{00000000-0005-0000-0000-0000619A0000}"/>
    <cellStyle name="T_Book1_Ket qua phan bo von nam 2008_KH TPCP vung TNB (03-1-2012) 5" xfId="39518" xr:uid="{00000000-0005-0000-0000-0000629A0000}"/>
    <cellStyle name="T_Book1_Ket qua phan bo von nam 2008_KH TPCP vung TNB (03-1-2012) 5 2" xfId="39519" xr:uid="{00000000-0005-0000-0000-0000639A0000}"/>
    <cellStyle name="T_Book1_Ket qua phan bo von nam 2008_KH TPCP vung TNB (03-1-2012) 5 2 2" xfId="39520" xr:uid="{00000000-0005-0000-0000-0000649A0000}"/>
    <cellStyle name="T_Book1_Ket qua phan bo von nam 2008_KH TPCP vung TNB (03-1-2012) 5 3" xfId="39521" xr:uid="{00000000-0005-0000-0000-0000659A0000}"/>
    <cellStyle name="T_Book1_Ket qua phan bo von nam 2008_KH TPCP vung TNB (03-1-2012) 6" xfId="39522" xr:uid="{00000000-0005-0000-0000-0000669A0000}"/>
    <cellStyle name="T_Book1_Ket qua phan bo von nam 2008_KH TPCP vung TNB (03-1-2012) 6 2" xfId="39523" xr:uid="{00000000-0005-0000-0000-0000679A0000}"/>
    <cellStyle name="T_Book1_Ket qua phan bo von nam 2008_KH TPCP vung TNB (03-1-2012) 7" xfId="39524" xr:uid="{00000000-0005-0000-0000-0000689A0000}"/>
    <cellStyle name="T_Book1_Ket qua phan bo von nam 2008_KH TPCP vung TNB (03-1-2012) 8" xfId="39525" xr:uid="{00000000-0005-0000-0000-0000699A0000}"/>
    <cellStyle name="T_Book1_KH TPCP vung TNB (03-1-2012)" xfId="39526" xr:uid="{00000000-0005-0000-0000-00006A9A0000}"/>
    <cellStyle name="T_Book1_KH TPCP vung TNB (03-1-2012) 2" xfId="39527" xr:uid="{00000000-0005-0000-0000-00006B9A0000}"/>
    <cellStyle name="T_Book1_KH TPCP vung TNB (03-1-2012) 2 2" xfId="39528" xr:uid="{00000000-0005-0000-0000-00006C9A0000}"/>
    <cellStyle name="T_Book1_KH TPCP vung TNB (03-1-2012) 2 2 2" xfId="39529" xr:uid="{00000000-0005-0000-0000-00006D9A0000}"/>
    <cellStyle name="T_Book1_KH TPCP vung TNB (03-1-2012) 2 2 2 2" xfId="39530" xr:uid="{00000000-0005-0000-0000-00006E9A0000}"/>
    <cellStyle name="T_Book1_KH TPCP vung TNB (03-1-2012) 2 2 2 2 2" xfId="39531" xr:uid="{00000000-0005-0000-0000-00006F9A0000}"/>
    <cellStyle name="T_Book1_KH TPCP vung TNB (03-1-2012) 2 2 2 3" xfId="39532" xr:uid="{00000000-0005-0000-0000-0000709A0000}"/>
    <cellStyle name="T_Book1_KH TPCP vung TNB (03-1-2012) 2 2 3" xfId="39533" xr:uid="{00000000-0005-0000-0000-0000719A0000}"/>
    <cellStyle name="T_Book1_KH TPCP vung TNB (03-1-2012) 2 2 3 2" xfId="39534" xr:uid="{00000000-0005-0000-0000-0000729A0000}"/>
    <cellStyle name="T_Book1_KH TPCP vung TNB (03-1-2012) 2 2 4" xfId="39535" xr:uid="{00000000-0005-0000-0000-0000739A0000}"/>
    <cellStyle name="T_Book1_KH TPCP vung TNB (03-1-2012) 2 3" xfId="39536" xr:uid="{00000000-0005-0000-0000-0000749A0000}"/>
    <cellStyle name="T_Book1_KH TPCP vung TNB (03-1-2012) 2 3 2" xfId="39537" xr:uid="{00000000-0005-0000-0000-0000759A0000}"/>
    <cellStyle name="T_Book1_KH TPCP vung TNB (03-1-2012) 2 3 2 2" xfId="39538" xr:uid="{00000000-0005-0000-0000-0000769A0000}"/>
    <cellStyle name="T_Book1_KH TPCP vung TNB (03-1-2012) 2 3 2 2 2" xfId="39539" xr:uid="{00000000-0005-0000-0000-0000779A0000}"/>
    <cellStyle name="T_Book1_KH TPCP vung TNB (03-1-2012) 2 3 2 3" xfId="39540" xr:uid="{00000000-0005-0000-0000-0000789A0000}"/>
    <cellStyle name="T_Book1_KH TPCP vung TNB (03-1-2012) 2 3 3" xfId="39541" xr:uid="{00000000-0005-0000-0000-0000799A0000}"/>
    <cellStyle name="T_Book1_KH TPCP vung TNB (03-1-2012) 2 3 3 2" xfId="39542" xr:uid="{00000000-0005-0000-0000-00007A9A0000}"/>
    <cellStyle name="T_Book1_KH TPCP vung TNB (03-1-2012) 2 3 4" xfId="39543" xr:uid="{00000000-0005-0000-0000-00007B9A0000}"/>
    <cellStyle name="T_Book1_KH TPCP vung TNB (03-1-2012) 2 4" xfId="39544" xr:uid="{00000000-0005-0000-0000-00007C9A0000}"/>
    <cellStyle name="T_Book1_KH TPCP vung TNB (03-1-2012) 2 4 2" xfId="39545" xr:uid="{00000000-0005-0000-0000-00007D9A0000}"/>
    <cellStyle name="T_Book1_KH TPCP vung TNB (03-1-2012) 2 4 2 2" xfId="39546" xr:uid="{00000000-0005-0000-0000-00007E9A0000}"/>
    <cellStyle name="T_Book1_KH TPCP vung TNB (03-1-2012) 2 4 3" xfId="39547" xr:uid="{00000000-0005-0000-0000-00007F9A0000}"/>
    <cellStyle name="T_Book1_KH TPCP vung TNB (03-1-2012) 2 5" xfId="39548" xr:uid="{00000000-0005-0000-0000-0000809A0000}"/>
    <cellStyle name="T_Book1_KH TPCP vung TNB (03-1-2012) 2 5 2" xfId="39549" xr:uid="{00000000-0005-0000-0000-0000819A0000}"/>
    <cellStyle name="T_Book1_KH TPCP vung TNB (03-1-2012) 2 6" xfId="39550" xr:uid="{00000000-0005-0000-0000-0000829A0000}"/>
    <cellStyle name="T_Book1_KH TPCP vung TNB (03-1-2012) 2 7" xfId="39551" xr:uid="{00000000-0005-0000-0000-0000839A0000}"/>
    <cellStyle name="T_Book1_KH TPCP vung TNB (03-1-2012) 3" xfId="39552" xr:uid="{00000000-0005-0000-0000-0000849A0000}"/>
    <cellStyle name="T_Book1_KH TPCP vung TNB (03-1-2012) 3 2" xfId="39553" xr:uid="{00000000-0005-0000-0000-0000859A0000}"/>
    <cellStyle name="T_Book1_KH TPCP vung TNB (03-1-2012) 3 2 2" xfId="39554" xr:uid="{00000000-0005-0000-0000-0000869A0000}"/>
    <cellStyle name="T_Book1_KH TPCP vung TNB (03-1-2012) 3 2 2 2" xfId="39555" xr:uid="{00000000-0005-0000-0000-0000879A0000}"/>
    <cellStyle name="T_Book1_KH TPCP vung TNB (03-1-2012) 3 2 3" xfId="39556" xr:uid="{00000000-0005-0000-0000-0000889A0000}"/>
    <cellStyle name="T_Book1_KH TPCP vung TNB (03-1-2012) 3 3" xfId="39557" xr:uid="{00000000-0005-0000-0000-0000899A0000}"/>
    <cellStyle name="T_Book1_KH TPCP vung TNB (03-1-2012) 3 3 2" xfId="39558" xr:uid="{00000000-0005-0000-0000-00008A9A0000}"/>
    <cellStyle name="T_Book1_KH TPCP vung TNB (03-1-2012) 3 4" xfId="39559" xr:uid="{00000000-0005-0000-0000-00008B9A0000}"/>
    <cellStyle name="T_Book1_KH TPCP vung TNB (03-1-2012) 4" xfId="39560" xr:uid="{00000000-0005-0000-0000-00008C9A0000}"/>
    <cellStyle name="T_Book1_KH TPCP vung TNB (03-1-2012) 4 2" xfId="39561" xr:uid="{00000000-0005-0000-0000-00008D9A0000}"/>
    <cellStyle name="T_Book1_KH TPCP vung TNB (03-1-2012) 4 2 2" xfId="39562" xr:uid="{00000000-0005-0000-0000-00008E9A0000}"/>
    <cellStyle name="T_Book1_KH TPCP vung TNB (03-1-2012) 4 2 2 2" xfId="39563" xr:uid="{00000000-0005-0000-0000-00008F9A0000}"/>
    <cellStyle name="T_Book1_KH TPCP vung TNB (03-1-2012) 4 2 3" xfId="39564" xr:uid="{00000000-0005-0000-0000-0000909A0000}"/>
    <cellStyle name="T_Book1_KH TPCP vung TNB (03-1-2012) 4 3" xfId="39565" xr:uid="{00000000-0005-0000-0000-0000919A0000}"/>
    <cellStyle name="T_Book1_KH TPCP vung TNB (03-1-2012) 4 3 2" xfId="39566" xr:uid="{00000000-0005-0000-0000-0000929A0000}"/>
    <cellStyle name="T_Book1_KH TPCP vung TNB (03-1-2012) 4 4" xfId="39567" xr:uid="{00000000-0005-0000-0000-0000939A0000}"/>
    <cellStyle name="T_Book1_KH TPCP vung TNB (03-1-2012) 5" xfId="39568" xr:uid="{00000000-0005-0000-0000-0000949A0000}"/>
    <cellStyle name="T_Book1_KH TPCP vung TNB (03-1-2012) 5 2" xfId="39569" xr:uid="{00000000-0005-0000-0000-0000959A0000}"/>
    <cellStyle name="T_Book1_KH TPCP vung TNB (03-1-2012) 5 2 2" xfId="39570" xr:uid="{00000000-0005-0000-0000-0000969A0000}"/>
    <cellStyle name="T_Book1_KH TPCP vung TNB (03-1-2012) 5 3" xfId="39571" xr:uid="{00000000-0005-0000-0000-0000979A0000}"/>
    <cellStyle name="T_Book1_KH TPCP vung TNB (03-1-2012) 6" xfId="39572" xr:uid="{00000000-0005-0000-0000-0000989A0000}"/>
    <cellStyle name="T_Book1_KH TPCP vung TNB (03-1-2012) 6 2" xfId="39573" xr:uid="{00000000-0005-0000-0000-0000999A0000}"/>
    <cellStyle name="T_Book1_KH TPCP vung TNB (03-1-2012) 7" xfId="39574" xr:uid="{00000000-0005-0000-0000-00009A9A0000}"/>
    <cellStyle name="T_Book1_KH TPCP vung TNB (03-1-2012) 8" xfId="39575" xr:uid="{00000000-0005-0000-0000-00009B9A0000}"/>
    <cellStyle name="T_Book1_KH XDCB_2008 lan 2 sua ngay 10-11" xfId="39576" xr:uid="{00000000-0005-0000-0000-00009C9A0000}"/>
    <cellStyle name="T_Book1_KH XDCB_2008 lan 2 sua ngay 10-11 2" xfId="39577" xr:uid="{00000000-0005-0000-0000-00009D9A0000}"/>
    <cellStyle name="T_Book1_KH XDCB_2008 lan 2 sua ngay 10-11 2 2" xfId="39578" xr:uid="{00000000-0005-0000-0000-00009E9A0000}"/>
    <cellStyle name="T_Book1_KH XDCB_2008 lan 2 sua ngay 10-11 2 2 2" xfId="39579" xr:uid="{00000000-0005-0000-0000-00009F9A0000}"/>
    <cellStyle name="T_Book1_KH XDCB_2008 lan 2 sua ngay 10-11 2 2 2 2" xfId="39580" xr:uid="{00000000-0005-0000-0000-0000A09A0000}"/>
    <cellStyle name="T_Book1_KH XDCB_2008 lan 2 sua ngay 10-11 2 2 2 2 2" xfId="39581" xr:uid="{00000000-0005-0000-0000-0000A19A0000}"/>
    <cellStyle name="T_Book1_KH XDCB_2008 lan 2 sua ngay 10-11 2 2 2 3" xfId="39582" xr:uid="{00000000-0005-0000-0000-0000A29A0000}"/>
    <cellStyle name="T_Book1_KH XDCB_2008 lan 2 sua ngay 10-11 2 2 3" xfId="39583" xr:uid="{00000000-0005-0000-0000-0000A39A0000}"/>
    <cellStyle name="T_Book1_KH XDCB_2008 lan 2 sua ngay 10-11 2 2 3 2" xfId="39584" xr:uid="{00000000-0005-0000-0000-0000A49A0000}"/>
    <cellStyle name="T_Book1_KH XDCB_2008 lan 2 sua ngay 10-11 2 2 4" xfId="39585" xr:uid="{00000000-0005-0000-0000-0000A59A0000}"/>
    <cellStyle name="T_Book1_KH XDCB_2008 lan 2 sua ngay 10-11 2 3" xfId="39586" xr:uid="{00000000-0005-0000-0000-0000A69A0000}"/>
    <cellStyle name="T_Book1_KH XDCB_2008 lan 2 sua ngay 10-11 2 3 2" xfId="39587" xr:uid="{00000000-0005-0000-0000-0000A79A0000}"/>
    <cellStyle name="T_Book1_KH XDCB_2008 lan 2 sua ngay 10-11 2 3 2 2" xfId="39588" xr:uid="{00000000-0005-0000-0000-0000A89A0000}"/>
    <cellStyle name="T_Book1_KH XDCB_2008 lan 2 sua ngay 10-11 2 3 2 2 2" xfId="39589" xr:uid="{00000000-0005-0000-0000-0000A99A0000}"/>
    <cellStyle name="T_Book1_KH XDCB_2008 lan 2 sua ngay 10-11 2 3 2 3" xfId="39590" xr:uid="{00000000-0005-0000-0000-0000AA9A0000}"/>
    <cellStyle name="T_Book1_KH XDCB_2008 lan 2 sua ngay 10-11 2 3 3" xfId="39591" xr:uid="{00000000-0005-0000-0000-0000AB9A0000}"/>
    <cellStyle name="T_Book1_KH XDCB_2008 lan 2 sua ngay 10-11 2 3 3 2" xfId="39592" xr:uid="{00000000-0005-0000-0000-0000AC9A0000}"/>
    <cellStyle name="T_Book1_KH XDCB_2008 lan 2 sua ngay 10-11 2 3 4" xfId="39593" xr:uid="{00000000-0005-0000-0000-0000AD9A0000}"/>
    <cellStyle name="T_Book1_KH XDCB_2008 lan 2 sua ngay 10-11 2 4" xfId="39594" xr:uid="{00000000-0005-0000-0000-0000AE9A0000}"/>
    <cellStyle name="T_Book1_KH XDCB_2008 lan 2 sua ngay 10-11 2 4 2" xfId="39595" xr:uid="{00000000-0005-0000-0000-0000AF9A0000}"/>
    <cellStyle name="T_Book1_KH XDCB_2008 lan 2 sua ngay 10-11 2 4 2 2" xfId="39596" xr:uid="{00000000-0005-0000-0000-0000B09A0000}"/>
    <cellStyle name="T_Book1_KH XDCB_2008 lan 2 sua ngay 10-11 2 4 3" xfId="39597" xr:uid="{00000000-0005-0000-0000-0000B19A0000}"/>
    <cellStyle name="T_Book1_KH XDCB_2008 lan 2 sua ngay 10-11 2 5" xfId="39598" xr:uid="{00000000-0005-0000-0000-0000B29A0000}"/>
    <cellStyle name="T_Book1_KH XDCB_2008 lan 2 sua ngay 10-11 2 5 2" xfId="39599" xr:uid="{00000000-0005-0000-0000-0000B39A0000}"/>
    <cellStyle name="T_Book1_KH XDCB_2008 lan 2 sua ngay 10-11 2 6" xfId="39600" xr:uid="{00000000-0005-0000-0000-0000B49A0000}"/>
    <cellStyle name="T_Book1_KH XDCB_2008 lan 2 sua ngay 10-11 2 7" xfId="39601" xr:uid="{00000000-0005-0000-0000-0000B59A0000}"/>
    <cellStyle name="T_Book1_KH XDCB_2008 lan 2 sua ngay 10-11 3" xfId="39602" xr:uid="{00000000-0005-0000-0000-0000B69A0000}"/>
    <cellStyle name="T_Book1_KH XDCB_2008 lan 2 sua ngay 10-11 3 2" xfId="39603" xr:uid="{00000000-0005-0000-0000-0000B79A0000}"/>
    <cellStyle name="T_Book1_KH XDCB_2008 lan 2 sua ngay 10-11 3 2 2" xfId="39604" xr:uid="{00000000-0005-0000-0000-0000B89A0000}"/>
    <cellStyle name="T_Book1_KH XDCB_2008 lan 2 sua ngay 10-11 3 2 2 2" xfId="39605" xr:uid="{00000000-0005-0000-0000-0000B99A0000}"/>
    <cellStyle name="T_Book1_KH XDCB_2008 lan 2 sua ngay 10-11 3 2 3" xfId="39606" xr:uid="{00000000-0005-0000-0000-0000BA9A0000}"/>
    <cellStyle name="T_Book1_KH XDCB_2008 lan 2 sua ngay 10-11 3 3" xfId="39607" xr:uid="{00000000-0005-0000-0000-0000BB9A0000}"/>
    <cellStyle name="T_Book1_KH XDCB_2008 lan 2 sua ngay 10-11 3 3 2" xfId="39608" xr:uid="{00000000-0005-0000-0000-0000BC9A0000}"/>
    <cellStyle name="T_Book1_KH XDCB_2008 lan 2 sua ngay 10-11 3 4" xfId="39609" xr:uid="{00000000-0005-0000-0000-0000BD9A0000}"/>
    <cellStyle name="T_Book1_KH XDCB_2008 lan 2 sua ngay 10-11 4" xfId="39610" xr:uid="{00000000-0005-0000-0000-0000BE9A0000}"/>
    <cellStyle name="T_Book1_KH XDCB_2008 lan 2 sua ngay 10-11 4 2" xfId="39611" xr:uid="{00000000-0005-0000-0000-0000BF9A0000}"/>
    <cellStyle name="T_Book1_KH XDCB_2008 lan 2 sua ngay 10-11 4 2 2" xfId="39612" xr:uid="{00000000-0005-0000-0000-0000C09A0000}"/>
    <cellStyle name="T_Book1_KH XDCB_2008 lan 2 sua ngay 10-11 4 2 2 2" xfId="39613" xr:uid="{00000000-0005-0000-0000-0000C19A0000}"/>
    <cellStyle name="T_Book1_KH XDCB_2008 lan 2 sua ngay 10-11 4 2 3" xfId="39614" xr:uid="{00000000-0005-0000-0000-0000C29A0000}"/>
    <cellStyle name="T_Book1_KH XDCB_2008 lan 2 sua ngay 10-11 4 3" xfId="39615" xr:uid="{00000000-0005-0000-0000-0000C39A0000}"/>
    <cellStyle name="T_Book1_KH XDCB_2008 lan 2 sua ngay 10-11 4 3 2" xfId="39616" xr:uid="{00000000-0005-0000-0000-0000C49A0000}"/>
    <cellStyle name="T_Book1_KH XDCB_2008 lan 2 sua ngay 10-11 4 4" xfId="39617" xr:uid="{00000000-0005-0000-0000-0000C59A0000}"/>
    <cellStyle name="T_Book1_KH XDCB_2008 lan 2 sua ngay 10-11 5" xfId="39618" xr:uid="{00000000-0005-0000-0000-0000C69A0000}"/>
    <cellStyle name="T_Book1_KH XDCB_2008 lan 2 sua ngay 10-11 5 2" xfId="39619" xr:uid="{00000000-0005-0000-0000-0000C79A0000}"/>
    <cellStyle name="T_Book1_KH XDCB_2008 lan 2 sua ngay 10-11 5 2 2" xfId="39620" xr:uid="{00000000-0005-0000-0000-0000C89A0000}"/>
    <cellStyle name="T_Book1_KH XDCB_2008 lan 2 sua ngay 10-11 5 3" xfId="39621" xr:uid="{00000000-0005-0000-0000-0000C99A0000}"/>
    <cellStyle name="T_Book1_KH XDCB_2008 lan 2 sua ngay 10-11 6" xfId="39622" xr:uid="{00000000-0005-0000-0000-0000CA9A0000}"/>
    <cellStyle name="T_Book1_KH XDCB_2008 lan 2 sua ngay 10-11 6 2" xfId="39623" xr:uid="{00000000-0005-0000-0000-0000CB9A0000}"/>
    <cellStyle name="T_Book1_KH XDCB_2008 lan 2 sua ngay 10-11 7" xfId="39624" xr:uid="{00000000-0005-0000-0000-0000CC9A0000}"/>
    <cellStyle name="T_Book1_KH XDCB_2008 lan 2 sua ngay 10-11 8" xfId="39625" xr:uid="{00000000-0005-0000-0000-0000CD9A0000}"/>
    <cellStyle name="T_Book1_KH XDCB_2008 lan 2 sua ngay 10-11_!1 1 bao cao giao KH ve HTCMT vung TNB   12-12-2011" xfId="39626" xr:uid="{00000000-0005-0000-0000-0000CE9A0000}"/>
    <cellStyle name="T_Book1_KH XDCB_2008 lan 2 sua ngay 10-11_!1 1 bao cao giao KH ve HTCMT vung TNB   12-12-2011 2" xfId="39627" xr:uid="{00000000-0005-0000-0000-0000CF9A0000}"/>
    <cellStyle name="T_Book1_KH XDCB_2008 lan 2 sua ngay 10-11_!1 1 bao cao giao KH ve HTCMT vung TNB   12-12-2011 2 2" xfId="39628" xr:uid="{00000000-0005-0000-0000-0000D09A0000}"/>
    <cellStyle name="T_Book1_KH XDCB_2008 lan 2 sua ngay 10-11_!1 1 bao cao giao KH ve HTCMT vung TNB   12-12-2011 2 2 2" xfId="39629" xr:uid="{00000000-0005-0000-0000-0000D19A0000}"/>
    <cellStyle name="T_Book1_KH XDCB_2008 lan 2 sua ngay 10-11_!1 1 bao cao giao KH ve HTCMT vung TNB   12-12-2011 2 2 2 2" xfId="39630" xr:uid="{00000000-0005-0000-0000-0000D29A0000}"/>
    <cellStyle name="T_Book1_KH XDCB_2008 lan 2 sua ngay 10-11_!1 1 bao cao giao KH ve HTCMT vung TNB   12-12-2011 2 2 2 2 2" xfId="39631" xr:uid="{00000000-0005-0000-0000-0000D39A0000}"/>
    <cellStyle name="T_Book1_KH XDCB_2008 lan 2 sua ngay 10-11_!1 1 bao cao giao KH ve HTCMT vung TNB   12-12-2011 2 2 2 3" xfId="39632" xr:uid="{00000000-0005-0000-0000-0000D49A0000}"/>
    <cellStyle name="T_Book1_KH XDCB_2008 lan 2 sua ngay 10-11_!1 1 bao cao giao KH ve HTCMT vung TNB   12-12-2011 2 2 3" xfId="39633" xr:uid="{00000000-0005-0000-0000-0000D59A0000}"/>
    <cellStyle name="T_Book1_KH XDCB_2008 lan 2 sua ngay 10-11_!1 1 bao cao giao KH ve HTCMT vung TNB   12-12-2011 2 2 3 2" xfId="39634" xr:uid="{00000000-0005-0000-0000-0000D69A0000}"/>
    <cellStyle name="T_Book1_KH XDCB_2008 lan 2 sua ngay 10-11_!1 1 bao cao giao KH ve HTCMT vung TNB   12-12-2011 2 2 4" xfId="39635" xr:uid="{00000000-0005-0000-0000-0000D79A0000}"/>
    <cellStyle name="T_Book1_KH XDCB_2008 lan 2 sua ngay 10-11_!1 1 bao cao giao KH ve HTCMT vung TNB   12-12-2011 2 3" xfId="39636" xr:uid="{00000000-0005-0000-0000-0000D89A0000}"/>
    <cellStyle name="T_Book1_KH XDCB_2008 lan 2 sua ngay 10-11_!1 1 bao cao giao KH ve HTCMT vung TNB   12-12-2011 2 3 2" xfId="39637" xr:uid="{00000000-0005-0000-0000-0000D99A0000}"/>
    <cellStyle name="T_Book1_KH XDCB_2008 lan 2 sua ngay 10-11_!1 1 bao cao giao KH ve HTCMT vung TNB   12-12-2011 2 3 2 2" xfId="39638" xr:uid="{00000000-0005-0000-0000-0000DA9A0000}"/>
    <cellStyle name="T_Book1_KH XDCB_2008 lan 2 sua ngay 10-11_!1 1 bao cao giao KH ve HTCMT vung TNB   12-12-2011 2 3 2 2 2" xfId="39639" xr:uid="{00000000-0005-0000-0000-0000DB9A0000}"/>
    <cellStyle name="T_Book1_KH XDCB_2008 lan 2 sua ngay 10-11_!1 1 bao cao giao KH ve HTCMT vung TNB   12-12-2011 2 3 2 3" xfId="39640" xr:uid="{00000000-0005-0000-0000-0000DC9A0000}"/>
    <cellStyle name="T_Book1_KH XDCB_2008 lan 2 sua ngay 10-11_!1 1 bao cao giao KH ve HTCMT vung TNB   12-12-2011 2 3 3" xfId="39641" xr:uid="{00000000-0005-0000-0000-0000DD9A0000}"/>
    <cellStyle name="T_Book1_KH XDCB_2008 lan 2 sua ngay 10-11_!1 1 bao cao giao KH ve HTCMT vung TNB   12-12-2011 2 3 3 2" xfId="39642" xr:uid="{00000000-0005-0000-0000-0000DE9A0000}"/>
    <cellStyle name="T_Book1_KH XDCB_2008 lan 2 sua ngay 10-11_!1 1 bao cao giao KH ve HTCMT vung TNB   12-12-2011 2 3 4" xfId="39643" xr:uid="{00000000-0005-0000-0000-0000DF9A0000}"/>
    <cellStyle name="T_Book1_KH XDCB_2008 lan 2 sua ngay 10-11_!1 1 bao cao giao KH ve HTCMT vung TNB   12-12-2011 2 4" xfId="39644" xr:uid="{00000000-0005-0000-0000-0000E09A0000}"/>
    <cellStyle name="T_Book1_KH XDCB_2008 lan 2 sua ngay 10-11_!1 1 bao cao giao KH ve HTCMT vung TNB   12-12-2011 2 4 2" xfId="39645" xr:uid="{00000000-0005-0000-0000-0000E19A0000}"/>
    <cellStyle name="T_Book1_KH XDCB_2008 lan 2 sua ngay 10-11_!1 1 bao cao giao KH ve HTCMT vung TNB   12-12-2011 2 4 2 2" xfId="39646" xr:uid="{00000000-0005-0000-0000-0000E29A0000}"/>
    <cellStyle name="T_Book1_KH XDCB_2008 lan 2 sua ngay 10-11_!1 1 bao cao giao KH ve HTCMT vung TNB   12-12-2011 2 4 3" xfId="39647" xr:uid="{00000000-0005-0000-0000-0000E39A0000}"/>
    <cellStyle name="T_Book1_KH XDCB_2008 lan 2 sua ngay 10-11_!1 1 bao cao giao KH ve HTCMT vung TNB   12-12-2011 2 5" xfId="39648" xr:uid="{00000000-0005-0000-0000-0000E49A0000}"/>
    <cellStyle name="T_Book1_KH XDCB_2008 lan 2 sua ngay 10-11_!1 1 bao cao giao KH ve HTCMT vung TNB   12-12-2011 2 5 2" xfId="39649" xr:uid="{00000000-0005-0000-0000-0000E59A0000}"/>
    <cellStyle name="T_Book1_KH XDCB_2008 lan 2 sua ngay 10-11_!1 1 bao cao giao KH ve HTCMT vung TNB   12-12-2011 2 6" xfId="39650" xr:uid="{00000000-0005-0000-0000-0000E69A0000}"/>
    <cellStyle name="T_Book1_KH XDCB_2008 lan 2 sua ngay 10-11_!1 1 bao cao giao KH ve HTCMT vung TNB   12-12-2011 2 7" xfId="39651" xr:uid="{00000000-0005-0000-0000-0000E79A0000}"/>
    <cellStyle name="T_Book1_KH XDCB_2008 lan 2 sua ngay 10-11_!1 1 bao cao giao KH ve HTCMT vung TNB   12-12-2011 3" xfId="39652" xr:uid="{00000000-0005-0000-0000-0000E89A0000}"/>
    <cellStyle name="T_Book1_KH XDCB_2008 lan 2 sua ngay 10-11_!1 1 bao cao giao KH ve HTCMT vung TNB   12-12-2011 3 2" xfId="39653" xr:uid="{00000000-0005-0000-0000-0000E99A0000}"/>
    <cellStyle name="T_Book1_KH XDCB_2008 lan 2 sua ngay 10-11_!1 1 bao cao giao KH ve HTCMT vung TNB   12-12-2011 3 2 2" xfId="39654" xr:uid="{00000000-0005-0000-0000-0000EA9A0000}"/>
    <cellStyle name="T_Book1_KH XDCB_2008 lan 2 sua ngay 10-11_!1 1 bao cao giao KH ve HTCMT vung TNB   12-12-2011 3 2 2 2" xfId="39655" xr:uid="{00000000-0005-0000-0000-0000EB9A0000}"/>
    <cellStyle name="T_Book1_KH XDCB_2008 lan 2 sua ngay 10-11_!1 1 bao cao giao KH ve HTCMT vung TNB   12-12-2011 3 2 3" xfId="39656" xr:uid="{00000000-0005-0000-0000-0000EC9A0000}"/>
    <cellStyle name="T_Book1_KH XDCB_2008 lan 2 sua ngay 10-11_!1 1 bao cao giao KH ve HTCMT vung TNB   12-12-2011 3 3" xfId="39657" xr:uid="{00000000-0005-0000-0000-0000ED9A0000}"/>
    <cellStyle name="T_Book1_KH XDCB_2008 lan 2 sua ngay 10-11_!1 1 bao cao giao KH ve HTCMT vung TNB   12-12-2011 3 3 2" xfId="39658" xr:uid="{00000000-0005-0000-0000-0000EE9A0000}"/>
    <cellStyle name="T_Book1_KH XDCB_2008 lan 2 sua ngay 10-11_!1 1 bao cao giao KH ve HTCMT vung TNB   12-12-2011 3 4" xfId="39659" xr:uid="{00000000-0005-0000-0000-0000EF9A0000}"/>
    <cellStyle name="T_Book1_KH XDCB_2008 lan 2 sua ngay 10-11_!1 1 bao cao giao KH ve HTCMT vung TNB   12-12-2011 4" xfId="39660" xr:uid="{00000000-0005-0000-0000-0000F09A0000}"/>
    <cellStyle name="T_Book1_KH XDCB_2008 lan 2 sua ngay 10-11_!1 1 bao cao giao KH ve HTCMT vung TNB   12-12-2011 4 2" xfId="39661" xr:uid="{00000000-0005-0000-0000-0000F19A0000}"/>
    <cellStyle name="T_Book1_KH XDCB_2008 lan 2 sua ngay 10-11_!1 1 bao cao giao KH ve HTCMT vung TNB   12-12-2011 4 2 2" xfId="39662" xr:uid="{00000000-0005-0000-0000-0000F29A0000}"/>
    <cellStyle name="T_Book1_KH XDCB_2008 lan 2 sua ngay 10-11_!1 1 bao cao giao KH ve HTCMT vung TNB   12-12-2011 4 2 2 2" xfId="39663" xr:uid="{00000000-0005-0000-0000-0000F39A0000}"/>
    <cellStyle name="T_Book1_KH XDCB_2008 lan 2 sua ngay 10-11_!1 1 bao cao giao KH ve HTCMT vung TNB   12-12-2011 4 2 3" xfId="39664" xr:uid="{00000000-0005-0000-0000-0000F49A0000}"/>
    <cellStyle name="T_Book1_KH XDCB_2008 lan 2 sua ngay 10-11_!1 1 bao cao giao KH ve HTCMT vung TNB   12-12-2011 4 3" xfId="39665" xr:uid="{00000000-0005-0000-0000-0000F59A0000}"/>
    <cellStyle name="T_Book1_KH XDCB_2008 lan 2 sua ngay 10-11_!1 1 bao cao giao KH ve HTCMT vung TNB   12-12-2011 4 3 2" xfId="39666" xr:uid="{00000000-0005-0000-0000-0000F69A0000}"/>
    <cellStyle name="T_Book1_KH XDCB_2008 lan 2 sua ngay 10-11_!1 1 bao cao giao KH ve HTCMT vung TNB   12-12-2011 4 4" xfId="39667" xr:uid="{00000000-0005-0000-0000-0000F79A0000}"/>
    <cellStyle name="T_Book1_KH XDCB_2008 lan 2 sua ngay 10-11_!1 1 bao cao giao KH ve HTCMT vung TNB   12-12-2011 5" xfId="39668" xr:uid="{00000000-0005-0000-0000-0000F89A0000}"/>
    <cellStyle name="T_Book1_KH XDCB_2008 lan 2 sua ngay 10-11_!1 1 bao cao giao KH ve HTCMT vung TNB   12-12-2011 5 2" xfId="39669" xr:uid="{00000000-0005-0000-0000-0000F99A0000}"/>
    <cellStyle name="T_Book1_KH XDCB_2008 lan 2 sua ngay 10-11_!1 1 bao cao giao KH ve HTCMT vung TNB   12-12-2011 5 2 2" xfId="39670" xr:uid="{00000000-0005-0000-0000-0000FA9A0000}"/>
    <cellStyle name="T_Book1_KH XDCB_2008 lan 2 sua ngay 10-11_!1 1 bao cao giao KH ve HTCMT vung TNB   12-12-2011 5 3" xfId="39671" xr:uid="{00000000-0005-0000-0000-0000FB9A0000}"/>
    <cellStyle name="T_Book1_KH XDCB_2008 lan 2 sua ngay 10-11_!1 1 bao cao giao KH ve HTCMT vung TNB   12-12-2011 6" xfId="39672" xr:uid="{00000000-0005-0000-0000-0000FC9A0000}"/>
    <cellStyle name="T_Book1_KH XDCB_2008 lan 2 sua ngay 10-11_!1 1 bao cao giao KH ve HTCMT vung TNB   12-12-2011 6 2" xfId="39673" xr:uid="{00000000-0005-0000-0000-0000FD9A0000}"/>
    <cellStyle name="T_Book1_KH XDCB_2008 lan 2 sua ngay 10-11_!1 1 bao cao giao KH ve HTCMT vung TNB   12-12-2011 7" xfId="39674" xr:uid="{00000000-0005-0000-0000-0000FE9A0000}"/>
    <cellStyle name="T_Book1_KH XDCB_2008 lan 2 sua ngay 10-11_!1 1 bao cao giao KH ve HTCMT vung TNB   12-12-2011 8" xfId="39675" xr:uid="{00000000-0005-0000-0000-0000FF9A0000}"/>
    <cellStyle name="T_Book1_KH XDCB_2008 lan 2 sua ngay 10-11_KH TPCP vung TNB (03-1-2012)" xfId="39676" xr:uid="{00000000-0005-0000-0000-0000009B0000}"/>
    <cellStyle name="T_Book1_KH XDCB_2008 lan 2 sua ngay 10-11_KH TPCP vung TNB (03-1-2012) 2" xfId="39677" xr:uid="{00000000-0005-0000-0000-0000019B0000}"/>
    <cellStyle name="T_Book1_KH XDCB_2008 lan 2 sua ngay 10-11_KH TPCP vung TNB (03-1-2012) 2 2" xfId="39678" xr:uid="{00000000-0005-0000-0000-0000029B0000}"/>
    <cellStyle name="T_Book1_KH XDCB_2008 lan 2 sua ngay 10-11_KH TPCP vung TNB (03-1-2012) 2 2 2" xfId="39679" xr:uid="{00000000-0005-0000-0000-0000039B0000}"/>
    <cellStyle name="T_Book1_KH XDCB_2008 lan 2 sua ngay 10-11_KH TPCP vung TNB (03-1-2012) 2 2 2 2" xfId="39680" xr:uid="{00000000-0005-0000-0000-0000049B0000}"/>
    <cellStyle name="T_Book1_KH XDCB_2008 lan 2 sua ngay 10-11_KH TPCP vung TNB (03-1-2012) 2 2 2 2 2" xfId="39681" xr:uid="{00000000-0005-0000-0000-0000059B0000}"/>
    <cellStyle name="T_Book1_KH XDCB_2008 lan 2 sua ngay 10-11_KH TPCP vung TNB (03-1-2012) 2 2 2 3" xfId="39682" xr:uid="{00000000-0005-0000-0000-0000069B0000}"/>
    <cellStyle name="T_Book1_KH XDCB_2008 lan 2 sua ngay 10-11_KH TPCP vung TNB (03-1-2012) 2 2 3" xfId="39683" xr:uid="{00000000-0005-0000-0000-0000079B0000}"/>
    <cellStyle name="T_Book1_KH XDCB_2008 lan 2 sua ngay 10-11_KH TPCP vung TNB (03-1-2012) 2 2 3 2" xfId="39684" xr:uid="{00000000-0005-0000-0000-0000089B0000}"/>
    <cellStyle name="T_Book1_KH XDCB_2008 lan 2 sua ngay 10-11_KH TPCP vung TNB (03-1-2012) 2 2 4" xfId="39685" xr:uid="{00000000-0005-0000-0000-0000099B0000}"/>
    <cellStyle name="T_Book1_KH XDCB_2008 lan 2 sua ngay 10-11_KH TPCP vung TNB (03-1-2012) 2 3" xfId="39686" xr:uid="{00000000-0005-0000-0000-00000A9B0000}"/>
    <cellStyle name="T_Book1_KH XDCB_2008 lan 2 sua ngay 10-11_KH TPCP vung TNB (03-1-2012) 2 3 2" xfId="39687" xr:uid="{00000000-0005-0000-0000-00000B9B0000}"/>
    <cellStyle name="T_Book1_KH XDCB_2008 lan 2 sua ngay 10-11_KH TPCP vung TNB (03-1-2012) 2 3 2 2" xfId="39688" xr:uid="{00000000-0005-0000-0000-00000C9B0000}"/>
    <cellStyle name="T_Book1_KH XDCB_2008 lan 2 sua ngay 10-11_KH TPCP vung TNB (03-1-2012) 2 3 2 2 2" xfId="39689" xr:uid="{00000000-0005-0000-0000-00000D9B0000}"/>
    <cellStyle name="T_Book1_KH XDCB_2008 lan 2 sua ngay 10-11_KH TPCP vung TNB (03-1-2012) 2 3 2 3" xfId="39690" xr:uid="{00000000-0005-0000-0000-00000E9B0000}"/>
    <cellStyle name="T_Book1_KH XDCB_2008 lan 2 sua ngay 10-11_KH TPCP vung TNB (03-1-2012) 2 3 3" xfId="39691" xr:uid="{00000000-0005-0000-0000-00000F9B0000}"/>
    <cellStyle name="T_Book1_KH XDCB_2008 lan 2 sua ngay 10-11_KH TPCP vung TNB (03-1-2012) 2 3 3 2" xfId="39692" xr:uid="{00000000-0005-0000-0000-0000109B0000}"/>
    <cellStyle name="T_Book1_KH XDCB_2008 lan 2 sua ngay 10-11_KH TPCP vung TNB (03-1-2012) 2 3 4" xfId="39693" xr:uid="{00000000-0005-0000-0000-0000119B0000}"/>
    <cellStyle name="T_Book1_KH XDCB_2008 lan 2 sua ngay 10-11_KH TPCP vung TNB (03-1-2012) 2 4" xfId="39694" xr:uid="{00000000-0005-0000-0000-0000129B0000}"/>
    <cellStyle name="T_Book1_KH XDCB_2008 lan 2 sua ngay 10-11_KH TPCP vung TNB (03-1-2012) 2 4 2" xfId="39695" xr:uid="{00000000-0005-0000-0000-0000139B0000}"/>
    <cellStyle name="T_Book1_KH XDCB_2008 lan 2 sua ngay 10-11_KH TPCP vung TNB (03-1-2012) 2 4 2 2" xfId="39696" xr:uid="{00000000-0005-0000-0000-0000149B0000}"/>
    <cellStyle name="T_Book1_KH XDCB_2008 lan 2 sua ngay 10-11_KH TPCP vung TNB (03-1-2012) 2 4 3" xfId="39697" xr:uid="{00000000-0005-0000-0000-0000159B0000}"/>
    <cellStyle name="T_Book1_KH XDCB_2008 lan 2 sua ngay 10-11_KH TPCP vung TNB (03-1-2012) 2 5" xfId="39698" xr:uid="{00000000-0005-0000-0000-0000169B0000}"/>
    <cellStyle name="T_Book1_KH XDCB_2008 lan 2 sua ngay 10-11_KH TPCP vung TNB (03-1-2012) 2 5 2" xfId="39699" xr:uid="{00000000-0005-0000-0000-0000179B0000}"/>
    <cellStyle name="T_Book1_KH XDCB_2008 lan 2 sua ngay 10-11_KH TPCP vung TNB (03-1-2012) 2 6" xfId="39700" xr:uid="{00000000-0005-0000-0000-0000189B0000}"/>
    <cellStyle name="T_Book1_KH XDCB_2008 lan 2 sua ngay 10-11_KH TPCP vung TNB (03-1-2012) 2 7" xfId="39701" xr:uid="{00000000-0005-0000-0000-0000199B0000}"/>
    <cellStyle name="T_Book1_KH XDCB_2008 lan 2 sua ngay 10-11_KH TPCP vung TNB (03-1-2012) 3" xfId="39702" xr:uid="{00000000-0005-0000-0000-00001A9B0000}"/>
    <cellStyle name="T_Book1_KH XDCB_2008 lan 2 sua ngay 10-11_KH TPCP vung TNB (03-1-2012) 3 2" xfId="39703" xr:uid="{00000000-0005-0000-0000-00001B9B0000}"/>
    <cellStyle name="T_Book1_KH XDCB_2008 lan 2 sua ngay 10-11_KH TPCP vung TNB (03-1-2012) 3 2 2" xfId="39704" xr:uid="{00000000-0005-0000-0000-00001C9B0000}"/>
    <cellStyle name="T_Book1_KH XDCB_2008 lan 2 sua ngay 10-11_KH TPCP vung TNB (03-1-2012) 3 2 2 2" xfId="39705" xr:uid="{00000000-0005-0000-0000-00001D9B0000}"/>
    <cellStyle name="T_Book1_KH XDCB_2008 lan 2 sua ngay 10-11_KH TPCP vung TNB (03-1-2012) 3 2 3" xfId="39706" xr:uid="{00000000-0005-0000-0000-00001E9B0000}"/>
    <cellStyle name="T_Book1_KH XDCB_2008 lan 2 sua ngay 10-11_KH TPCP vung TNB (03-1-2012) 3 3" xfId="39707" xr:uid="{00000000-0005-0000-0000-00001F9B0000}"/>
    <cellStyle name="T_Book1_KH XDCB_2008 lan 2 sua ngay 10-11_KH TPCP vung TNB (03-1-2012) 3 3 2" xfId="39708" xr:uid="{00000000-0005-0000-0000-0000209B0000}"/>
    <cellStyle name="T_Book1_KH XDCB_2008 lan 2 sua ngay 10-11_KH TPCP vung TNB (03-1-2012) 3 4" xfId="39709" xr:uid="{00000000-0005-0000-0000-0000219B0000}"/>
    <cellStyle name="T_Book1_KH XDCB_2008 lan 2 sua ngay 10-11_KH TPCP vung TNB (03-1-2012) 4" xfId="39710" xr:uid="{00000000-0005-0000-0000-0000229B0000}"/>
    <cellStyle name="T_Book1_KH XDCB_2008 lan 2 sua ngay 10-11_KH TPCP vung TNB (03-1-2012) 4 2" xfId="39711" xr:uid="{00000000-0005-0000-0000-0000239B0000}"/>
    <cellStyle name="T_Book1_KH XDCB_2008 lan 2 sua ngay 10-11_KH TPCP vung TNB (03-1-2012) 4 2 2" xfId="39712" xr:uid="{00000000-0005-0000-0000-0000249B0000}"/>
    <cellStyle name="T_Book1_KH XDCB_2008 lan 2 sua ngay 10-11_KH TPCP vung TNB (03-1-2012) 4 2 2 2" xfId="39713" xr:uid="{00000000-0005-0000-0000-0000259B0000}"/>
    <cellStyle name="T_Book1_KH XDCB_2008 lan 2 sua ngay 10-11_KH TPCP vung TNB (03-1-2012) 4 2 3" xfId="39714" xr:uid="{00000000-0005-0000-0000-0000269B0000}"/>
    <cellStyle name="T_Book1_KH XDCB_2008 lan 2 sua ngay 10-11_KH TPCP vung TNB (03-1-2012) 4 3" xfId="39715" xr:uid="{00000000-0005-0000-0000-0000279B0000}"/>
    <cellStyle name="T_Book1_KH XDCB_2008 lan 2 sua ngay 10-11_KH TPCP vung TNB (03-1-2012) 4 3 2" xfId="39716" xr:uid="{00000000-0005-0000-0000-0000289B0000}"/>
    <cellStyle name="T_Book1_KH XDCB_2008 lan 2 sua ngay 10-11_KH TPCP vung TNB (03-1-2012) 4 4" xfId="39717" xr:uid="{00000000-0005-0000-0000-0000299B0000}"/>
    <cellStyle name="T_Book1_KH XDCB_2008 lan 2 sua ngay 10-11_KH TPCP vung TNB (03-1-2012) 5" xfId="39718" xr:uid="{00000000-0005-0000-0000-00002A9B0000}"/>
    <cellStyle name="T_Book1_KH XDCB_2008 lan 2 sua ngay 10-11_KH TPCP vung TNB (03-1-2012) 5 2" xfId="39719" xr:uid="{00000000-0005-0000-0000-00002B9B0000}"/>
    <cellStyle name="T_Book1_KH XDCB_2008 lan 2 sua ngay 10-11_KH TPCP vung TNB (03-1-2012) 5 2 2" xfId="39720" xr:uid="{00000000-0005-0000-0000-00002C9B0000}"/>
    <cellStyle name="T_Book1_KH XDCB_2008 lan 2 sua ngay 10-11_KH TPCP vung TNB (03-1-2012) 5 3" xfId="39721" xr:uid="{00000000-0005-0000-0000-00002D9B0000}"/>
    <cellStyle name="T_Book1_KH XDCB_2008 lan 2 sua ngay 10-11_KH TPCP vung TNB (03-1-2012) 6" xfId="39722" xr:uid="{00000000-0005-0000-0000-00002E9B0000}"/>
    <cellStyle name="T_Book1_KH XDCB_2008 lan 2 sua ngay 10-11_KH TPCP vung TNB (03-1-2012) 6 2" xfId="39723" xr:uid="{00000000-0005-0000-0000-00002F9B0000}"/>
    <cellStyle name="T_Book1_KH XDCB_2008 lan 2 sua ngay 10-11_KH TPCP vung TNB (03-1-2012) 7" xfId="39724" xr:uid="{00000000-0005-0000-0000-0000309B0000}"/>
    <cellStyle name="T_Book1_KH XDCB_2008 lan 2 sua ngay 10-11_KH TPCP vung TNB (03-1-2012) 8" xfId="39725" xr:uid="{00000000-0005-0000-0000-0000319B0000}"/>
    <cellStyle name="T_Book1_Khoi luong chinh Hang Tom" xfId="39726" xr:uid="{00000000-0005-0000-0000-0000329B0000}"/>
    <cellStyle name="T_Book1_Khoi luong chinh Hang Tom 2" xfId="39727" xr:uid="{00000000-0005-0000-0000-0000339B0000}"/>
    <cellStyle name="T_Book1_Khoi luong chinh Hang Tom 2 2" xfId="39728" xr:uid="{00000000-0005-0000-0000-0000349B0000}"/>
    <cellStyle name="T_Book1_Khoi luong chinh Hang Tom 2 2 2" xfId="39729" xr:uid="{00000000-0005-0000-0000-0000359B0000}"/>
    <cellStyle name="T_Book1_Khoi luong chinh Hang Tom 2 2 2 2" xfId="39730" xr:uid="{00000000-0005-0000-0000-0000369B0000}"/>
    <cellStyle name="T_Book1_Khoi luong chinh Hang Tom 2 2 2 2 2" xfId="39731" xr:uid="{00000000-0005-0000-0000-0000379B0000}"/>
    <cellStyle name="T_Book1_Khoi luong chinh Hang Tom 2 2 2 3" xfId="39732" xr:uid="{00000000-0005-0000-0000-0000389B0000}"/>
    <cellStyle name="T_Book1_Khoi luong chinh Hang Tom 2 2 3" xfId="39733" xr:uid="{00000000-0005-0000-0000-0000399B0000}"/>
    <cellStyle name="T_Book1_Khoi luong chinh Hang Tom 2 2 3 2" xfId="39734" xr:uid="{00000000-0005-0000-0000-00003A9B0000}"/>
    <cellStyle name="T_Book1_Khoi luong chinh Hang Tom 2 2 4" xfId="39735" xr:uid="{00000000-0005-0000-0000-00003B9B0000}"/>
    <cellStyle name="T_Book1_Khoi luong chinh Hang Tom 2 3" xfId="39736" xr:uid="{00000000-0005-0000-0000-00003C9B0000}"/>
    <cellStyle name="T_Book1_Khoi luong chinh Hang Tom 2 3 2" xfId="39737" xr:uid="{00000000-0005-0000-0000-00003D9B0000}"/>
    <cellStyle name="T_Book1_Khoi luong chinh Hang Tom 2 3 2 2" xfId="39738" xr:uid="{00000000-0005-0000-0000-00003E9B0000}"/>
    <cellStyle name="T_Book1_Khoi luong chinh Hang Tom 2 3 2 2 2" xfId="39739" xr:uid="{00000000-0005-0000-0000-00003F9B0000}"/>
    <cellStyle name="T_Book1_Khoi luong chinh Hang Tom 2 3 2 3" xfId="39740" xr:uid="{00000000-0005-0000-0000-0000409B0000}"/>
    <cellStyle name="T_Book1_Khoi luong chinh Hang Tom 2 3 3" xfId="39741" xr:uid="{00000000-0005-0000-0000-0000419B0000}"/>
    <cellStyle name="T_Book1_Khoi luong chinh Hang Tom 2 3 3 2" xfId="39742" xr:uid="{00000000-0005-0000-0000-0000429B0000}"/>
    <cellStyle name="T_Book1_Khoi luong chinh Hang Tom 2 3 4" xfId="39743" xr:uid="{00000000-0005-0000-0000-0000439B0000}"/>
    <cellStyle name="T_Book1_Khoi luong chinh Hang Tom 2 4" xfId="39744" xr:uid="{00000000-0005-0000-0000-0000449B0000}"/>
    <cellStyle name="T_Book1_Khoi luong chinh Hang Tom 2 4 2" xfId="39745" xr:uid="{00000000-0005-0000-0000-0000459B0000}"/>
    <cellStyle name="T_Book1_Khoi luong chinh Hang Tom 2 4 2 2" xfId="39746" xr:uid="{00000000-0005-0000-0000-0000469B0000}"/>
    <cellStyle name="T_Book1_Khoi luong chinh Hang Tom 2 4 3" xfId="39747" xr:uid="{00000000-0005-0000-0000-0000479B0000}"/>
    <cellStyle name="T_Book1_Khoi luong chinh Hang Tom 2 5" xfId="39748" xr:uid="{00000000-0005-0000-0000-0000489B0000}"/>
    <cellStyle name="T_Book1_Khoi luong chinh Hang Tom 2 5 2" xfId="39749" xr:uid="{00000000-0005-0000-0000-0000499B0000}"/>
    <cellStyle name="T_Book1_Khoi luong chinh Hang Tom 2 6" xfId="39750" xr:uid="{00000000-0005-0000-0000-00004A9B0000}"/>
    <cellStyle name="T_Book1_Khoi luong chinh Hang Tom 2 7" xfId="39751" xr:uid="{00000000-0005-0000-0000-00004B9B0000}"/>
    <cellStyle name="T_Book1_Khoi luong chinh Hang Tom 3" xfId="39752" xr:uid="{00000000-0005-0000-0000-00004C9B0000}"/>
    <cellStyle name="T_Book1_Khoi luong chinh Hang Tom 3 2" xfId="39753" xr:uid="{00000000-0005-0000-0000-00004D9B0000}"/>
    <cellStyle name="T_Book1_Khoi luong chinh Hang Tom 3 2 2" xfId="39754" xr:uid="{00000000-0005-0000-0000-00004E9B0000}"/>
    <cellStyle name="T_Book1_Khoi luong chinh Hang Tom 3 2 2 2" xfId="39755" xr:uid="{00000000-0005-0000-0000-00004F9B0000}"/>
    <cellStyle name="T_Book1_Khoi luong chinh Hang Tom 3 2 3" xfId="39756" xr:uid="{00000000-0005-0000-0000-0000509B0000}"/>
    <cellStyle name="T_Book1_Khoi luong chinh Hang Tom 3 3" xfId="39757" xr:uid="{00000000-0005-0000-0000-0000519B0000}"/>
    <cellStyle name="T_Book1_Khoi luong chinh Hang Tom 3 3 2" xfId="39758" xr:uid="{00000000-0005-0000-0000-0000529B0000}"/>
    <cellStyle name="T_Book1_Khoi luong chinh Hang Tom 3 4" xfId="39759" xr:uid="{00000000-0005-0000-0000-0000539B0000}"/>
    <cellStyle name="T_Book1_Khoi luong chinh Hang Tom 4" xfId="39760" xr:uid="{00000000-0005-0000-0000-0000549B0000}"/>
    <cellStyle name="T_Book1_Khoi luong chinh Hang Tom 4 2" xfId="39761" xr:uid="{00000000-0005-0000-0000-0000559B0000}"/>
    <cellStyle name="T_Book1_Khoi luong chinh Hang Tom 4 2 2" xfId="39762" xr:uid="{00000000-0005-0000-0000-0000569B0000}"/>
    <cellStyle name="T_Book1_Khoi luong chinh Hang Tom 4 2 2 2" xfId="39763" xr:uid="{00000000-0005-0000-0000-0000579B0000}"/>
    <cellStyle name="T_Book1_Khoi luong chinh Hang Tom 4 2 3" xfId="39764" xr:uid="{00000000-0005-0000-0000-0000589B0000}"/>
    <cellStyle name="T_Book1_Khoi luong chinh Hang Tom 4 3" xfId="39765" xr:uid="{00000000-0005-0000-0000-0000599B0000}"/>
    <cellStyle name="T_Book1_Khoi luong chinh Hang Tom 4 3 2" xfId="39766" xr:uid="{00000000-0005-0000-0000-00005A9B0000}"/>
    <cellStyle name="T_Book1_Khoi luong chinh Hang Tom 4 4" xfId="39767" xr:uid="{00000000-0005-0000-0000-00005B9B0000}"/>
    <cellStyle name="T_Book1_Khoi luong chinh Hang Tom 5" xfId="39768" xr:uid="{00000000-0005-0000-0000-00005C9B0000}"/>
    <cellStyle name="T_Book1_Khoi luong chinh Hang Tom 5 2" xfId="39769" xr:uid="{00000000-0005-0000-0000-00005D9B0000}"/>
    <cellStyle name="T_Book1_Khoi luong chinh Hang Tom 5 2 2" xfId="39770" xr:uid="{00000000-0005-0000-0000-00005E9B0000}"/>
    <cellStyle name="T_Book1_Khoi luong chinh Hang Tom 5 3" xfId="39771" xr:uid="{00000000-0005-0000-0000-00005F9B0000}"/>
    <cellStyle name="T_Book1_Khoi luong chinh Hang Tom 6" xfId="39772" xr:uid="{00000000-0005-0000-0000-0000609B0000}"/>
    <cellStyle name="T_Book1_Khoi luong chinh Hang Tom 6 2" xfId="39773" xr:uid="{00000000-0005-0000-0000-0000619B0000}"/>
    <cellStyle name="T_Book1_Khoi luong chinh Hang Tom 7" xfId="39774" xr:uid="{00000000-0005-0000-0000-0000629B0000}"/>
    <cellStyle name="T_Book1_Khoi luong chinh Hang Tom 8" xfId="39775" xr:uid="{00000000-0005-0000-0000-0000639B0000}"/>
    <cellStyle name="T_Book1_kien giang 2" xfId="39776" xr:uid="{00000000-0005-0000-0000-0000649B0000}"/>
    <cellStyle name="T_Book1_kien giang 2 2" xfId="39777" xr:uid="{00000000-0005-0000-0000-0000659B0000}"/>
    <cellStyle name="T_Book1_kien giang 2 2 2" xfId="39778" xr:uid="{00000000-0005-0000-0000-0000669B0000}"/>
    <cellStyle name="T_Book1_kien giang 2 2 2 2" xfId="39779" xr:uid="{00000000-0005-0000-0000-0000679B0000}"/>
    <cellStyle name="T_Book1_kien giang 2 2 2 2 2" xfId="39780" xr:uid="{00000000-0005-0000-0000-0000689B0000}"/>
    <cellStyle name="T_Book1_kien giang 2 2 2 2 2 2" xfId="39781" xr:uid="{00000000-0005-0000-0000-0000699B0000}"/>
    <cellStyle name="T_Book1_kien giang 2 2 2 2 3" xfId="39782" xr:uid="{00000000-0005-0000-0000-00006A9B0000}"/>
    <cellStyle name="T_Book1_kien giang 2 2 2 3" xfId="39783" xr:uid="{00000000-0005-0000-0000-00006B9B0000}"/>
    <cellStyle name="T_Book1_kien giang 2 2 2 3 2" xfId="39784" xr:uid="{00000000-0005-0000-0000-00006C9B0000}"/>
    <cellStyle name="T_Book1_kien giang 2 2 2 4" xfId="39785" xr:uid="{00000000-0005-0000-0000-00006D9B0000}"/>
    <cellStyle name="T_Book1_kien giang 2 2 3" xfId="39786" xr:uid="{00000000-0005-0000-0000-00006E9B0000}"/>
    <cellStyle name="T_Book1_kien giang 2 2 3 2" xfId="39787" xr:uid="{00000000-0005-0000-0000-00006F9B0000}"/>
    <cellStyle name="T_Book1_kien giang 2 2 3 2 2" xfId="39788" xr:uid="{00000000-0005-0000-0000-0000709B0000}"/>
    <cellStyle name="T_Book1_kien giang 2 2 3 2 2 2" xfId="39789" xr:uid="{00000000-0005-0000-0000-0000719B0000}"/>
    <cellStyle name="T_Book1_kien giang 2 2 3 2 3" xfId="39790" xr:uid="{00000000-0005-0000-0000-0000729B0000}"/>
    <cellStyle name="T_Book1_kien giang 2 2 3 3" xfId="39791" xr:uid="{00000000-0005-0000-0000-0000739B0000}"/>
    <cellStyle name="T_Book1_kien giang 2 2 3 3 2" xfId="39792" xr:uid="{00000000-0005-0000-0000-0000749B0000}"/>
    <cellStyle name="T_Book1_kien giang 2 2 3 4" xfId="39793" xr:uid="{00000000-0005-0000-0000-0000759B0000}"/>
    <cellStyle name="T_Book1_kien giang 2 2 4" xfId="39794" xr:uid="{00000000-0005-0000-0000-0000769B0000}"/>
    <cellStyle name="T_Book1_kien giang 2 2 4 2" xfId="39795" xr:uid="{00000000-0005-0000-0000-0000779B0000}"/>
    <cellStyle name="T_Book1_kien giang 2 2 4 2 2" xfId="39796" xr:uid="{00000000-0005-0000-0000-0000789B0000}"/>
    <cellStyle name="T_Book1_kien giang 2 2 4 3" xfId="39797" xr:uid="{00000000-0005-0000-0000-0000799B0000}"/>
    <cellStyle name="T_Book1_kien giang 2 2 5" xfId="39798" xr:uid="{00000000-0005-0000-0000-00007A9B0000}"/>
    <cellStyle name="T_Book1_kien giang 2 2 5 2" xfId="39799" xr:uid="{00000000-0005-0000-0000-00007B9B0000}"/>
    <cellStyle name="T_Book1_kien giang 2 2 6" xfId="39800" xr:uid="{00000000-0005-0000-0000-00007C9B0000}"/>
    <cellStyle name="T_Book1_kien giang 2 2 7" xfId="39801" xr:uid="{00000000-0005-0000-0000-00007D9B0000}"/>
    <cellStyle name="T_Book1_kien giang 2 3" xfId="39802" xr:uid="{00000000-0005-0000-0000-00007E9B0000}"/>
    <cellStyle name="T_Book1_kien giang 2 3 2" xfId="39803" xr:uid="{00000000-0005-0000-0000-00007F9B0000}"/>
    <cellStyle name="T_Book1_kien giang 2 3 2 2" xfId="39804" xr:uid="{00000000-0005-0000-0000-0000809B0000}"/>
    <cellStyle name="T_Book1_kien giang 2 3 2 2 2" xfId="39805" xr:uid="{00000000-0005-0000-0000-0000819B0000}"/>
    <cellStyle name="T_Book1_kien giang 2 3 2 3" xfId="39806" xr:uid="{00000000-0005-0000-0000-0000829B0000}"/>
    <cellStyle name="T_Book1_kien giang 2 3 3" xfId="39807" xr:uid="{00000000-0005-0000-0000-0000839B0000}"/>
    <cellStyle name="T_Book1_kien giang 2 3 3 2" xfId="39808" xr:uid="{00000000-0005-0000-0000-0000849B0000}"/>
    <cellStyle name="T_Book1_kien giang 2 3 4" xfId="39809" xr:uid="{00000000-0005-0000-0000-0000859B0000}"/>
    <cellStyle name="T_Book1_kien giang 2 4" xfId="39810" xr:uid="{00000000-0005-0000-0000-0000869B0000}"/>
    <cellStyle name="T_Book1_kien giang 2 4 2" xfId="39811" xr:uid="{00000000-0005-0000-0000-0000879B0000}"/>
    <cellStyle name="T_Book1_kien giang 2 4 2 2" xfId="39812" xr:uid="{00000000-0005-0000-0000-0000889B0000}"/>
    <cellStyle name="T_Book1_kien giang 2 4 2 2 2" xfId="39813" xr:uid="{00000000-0005-0000-0000-0000899B0000}"/>
    <cellStyle name="T_Book1_kien giang 2 4 2 3" xfId="39814" xr:uid="{00000000-0005-0000-0000-00008A9B0000}"/>
    <cellStyle name="T_Book1_kien giang 2 4 3" xfId="39815" xr:uid="{00000000-0005-0000-0000-00008B9B0000}"/>
    <cellStyle name="T_Book1_kien giang 2 4 3 2" xfId="39816" xr:uid="{00000000-0005-0000-0000-00008C9B0000}"/>
    <cellStyle name="T_Book1_kien giang 2 4 4" xfId="39817" xr:uid="{00000000-0005-0000-0000-00008D9B0000}"/>
    <cellStyle name="T_Book1_kien giang 2 5" xfId="39818" xr:uid="{00000000-0005-0000-0000-00008E9B0000}"/>
    <cellStyle name="T_Book1_kien giang 2 5 2" xfId="39819" xr:uid="{00000000-0005-0000-0000-00008F9B0000}"/>
    <cellStyle name="T_Book1_kien giang 2 5 2 2" xfId="39820" xr:uid="{00000000-0005-0000-0000-0000909B0000}"/>
    <cellStyle name="T_Book1_kien giang 2 5 3" xfId="39821" xr:uid="{00000000-0005-0000-0000-0000919B0000}"/>
    <cellStyle name="T_Book1_kien giang 2 6" xfId="39822" xr:uid="{00000000-0005-0000-0000-0000929B0000}"/>
    <cellStyle name="T_Book1_kien giang 2 6 2" xfId="39823" xr:uid="{00000000-0005-0000-0000-0000939B0000}"/>
    <cellStyle name="T_Book1_kien giang 2 7" xfId="39824" xr:uid="{00000000-0005-0000-0000-0000949B0000}"/>
    <cellStyle name="T_Book1_kien giang 2 8" xfId="39825" xr:uid="{00000000-0005-0000-0000-0000959B0000}"/>
    <cellStyle name="T_Book1_Luy ke von ung nam 2011 -Thoa gui ngay 12-8-2012" xfId="39826" xr:uid="{00000000-0005-0000-0000-0000969B0000}"/>
    <cellStyle name="T_Book1_Luy ke von ung nam 2011 -Thoa gui ngay 12-8-2012 2" xfId="39827" xr:uid="{00000000-0005-0000-0000-0000979B0000}"/>
    <cellStyle name="T_Book1_Luy ke von ung nam 2011 -Thoa gui ngay 12-8-2012 2 2" xfId="39828" xr:uid="{00000000-0005-0000-0000-0000989B0000}"/>
    <cellStyle name="T_Book1_Luy ke von ung nam 2011 -Thoa gui ngay 12-8-2012 2 2 2" xfId="39829" xr:uid="{00000000-0005-0000-0000-0000999B0000}"/>
    <cellStyle name="T_Book1_Luy ke von ung nam 2011 -Thoa gui ngay 12-8-2012 2 2 2 2" xfId="39830" xr:uid="{00000000-0005-0000-0000-00009A9B0000}"/>
    <cellStyle name="T_Book1_Luy ke von ung nam 2011 -Thoa gui ngay 12-8-2012 2 2 2 2 2" xfId="39831" xr:uid="{00000000-0005-0000-0000-00009B9B0000}"/>
    <cellStyle name="T_Book1_Luy ke von ung nam 2011 -Thoa gui ngay 12-8-2012 2 2 2 3" xfId="39832" xr:uid="{00000000-0005-0000-0000-00009C9B0000}"/>
    <cellStyle name="T_Book1_Luy ke von ung nam 2011 -Thoa gui ngay 12-8-2012 2 2 3" xfId="39833" xr:uid="{00000000-0005-0000-0000-00009D9B0000}"/>
    <cellStyle name="T_Book1_Luy ke von ung nam 2011 -Thoa gui ngay 12-8-2012 2 2 3 2" xfId="39834" xr:uid="{00000000-0005-0000-0000-00009E9B0000}"/>
    <cellStyle name="T_Book1_Luy ke von ung nam 2011 -Thoa gui ngay 12-8-2012 2 2 4" xfId="39835" xr:uid="{00000000-0005-0000-0000-00009F9B0000}"/>
    <cellStyle name="T_Book1_Luy ke von ung nam 2011 -Thoa gui ngay 12-8-2012 2 3" xfId="39836" xr:uid="{00000000-0005-0000-0000-0000A09B0000}"/>
    <cellStyle name="T_Book1_Luy ke von ung nam 2011 -Thoa gui ngay 12-8-2012 2 3 2" xfId="39837" xr:uid="{00000000-0005-0000-0000-0000A19B0000}"/>
    <cellStyle name="T_Book1_Luy ke von ung nam 2011 -Thoa gui ngay 12-8-2012 2 3 2 2" xfId="39838" xr:uid="{00000000-0005-0000-0000-0000A29B0000}"/>
    <cellStyle name="T_Book1_Luy ke von ung nam 2011 -Thoa gui ngay 12-8-2012 2 3 2 2 2" xfId="39839" xr:uid="{00000000-0005-0000-0000-0000A39B0000}"/>
    <cellStyle name="T_Book1_Luy ke von ung nam 2011 -Thoa gui ngay 12-8-2012 2 3 2 3" xfId="39840" xr:uid="{00000000-0005-0000-0000-0000A49B0000}"/>
    <cellStyle name="T_Book1_Luy ke von ung nam 2011 -Thoa gui ngay 12-8-2012 2 3 3" xfId="39841" xr:uid="{00000000-0005-0000-0000-0000A59B0000}"/>
    <cellStyle name="T_Book1_Luy ke von ung nam 2011 -Thoa gui ngay 12-8-2012 2 3 3 2" xfId="39842" xr:uid="{00000000-0005-0000-0000-0000A69B0000}"/>
    <cellStyle name="T_Book1_Luy ke von ung nam 2011 -Thoa gui ngay 12-8-2012 2 3 4" xfId="39843" xr:uid="{00000000-0005-0000-0000-0000A79B0000}"/>
    <cellStyle name="T_Book1_Luy ke von ung nam 2011 -Thoa gui ngay 12-8-2012 2 4" xfId="39844" xr:uid="{00000000-0005-0000-0000-0000A89B0000}"/>
    <cellStyle name="T_Book1_Luy ke von ung nam 2011 -Thoa gui ngay 12-8-2012 2 4 2" xfId="39845" xr:uid="{00000000-0005-0000-0000-0000A99B0000}"/>
    <cellStyle name="T_Book1_Luy ke von ung nam 2011 -Thoa gui ngay 12-8-2012 2 4 2 2" xfId="39846" xr:uid="{00000000-0005-0000-0000-0000AA9B0000}"/>
    <cellStyle name="T_Book1_Luy ke von ung nam 2011 -Thoa gui ngay 12-8-2012 2 4 3" xfId="39847" xr:uid="{00000000-0005-0000-0000-0000AB9B0000}"/>
    <cellStyle name="T_Book1_Luy ke von ung nam 2011 -Thoa gui ngay 12-8-2012 2 5" xfId="39848" xr:uid="{00000000-0005-0000-0000-0000AC9B0000}"/>
    <cellStyle name="T_Book1_Luy ke von ung nam 2011 -Thoa gui ngay 12-8-2012 2 5 2" xfId="39849" xr:uid="{00000000-0005-0000-0000-0000AD9B0000}"/>
    <cellStyle name="T_Book1_Luy ke von ung nam 2011 -Thoa gui ngay 12-8-2012 2 6" xfId="39850" xr:uid="{00000000-0005-0000-0000-0000AE9B0000}"/>
    <cellStyle name="T_Book1_Luy ke von ung nam 2011 -Thoa gui ngay 12-8-2012 2 7" xfId="39851" xr:uid="{00000000-0005-0000-0000-0000AF9B0000}"/>
    <cellStyle name="T_Book1_Luy ke von ung nam 2011 -Thoa gui ngay 12-8-2012 3" xfId="39852" xr:uid="{00000000-0005-0000-0000-0000B09B0000}"/>
    <cellStyle name="T_Book1_Luy ke von ung nam 2011 -Thoa gui ngay 12-8-2012 3 2" xfId="39853" xr:uid="{00000000-0005-0000-0000-0000B19B0000}"/>
    <cellStyle name="T_Book1_Luy ke von ung nam 2011 -Thoa gui ngay 12-8-2012 3 2 2" xfId="39854" xr:uid="{00000000-0005-0000-0000-0000B29B0000}"/>
    <cellStyle name="T_Book1_Luy ke von ung nam 2011 -Thoa gui ngay 12-8-2012 3 2 2 2" xfId="39855" xr:uid="{00000000-0005-0000-0000-0000B39B0000}"/>
    <cellStyle name="T_Book1_Luy ke von ung nam 2011 -Thoa gui ngay 12-8-2012 3 2 3" xfId="39856" xr:uid="{00000000-0005-0000-0000-0000B49B0000}"/>
    <cellStyle name="T_Book1_Luy ke von ung nam 2011 -Thoa gui ngay 12-8-2012 3 3" xfId="39857" xr:uid="{00000000-0005-0000-0000-0000B59B0000}"/>
    <cellStyle name="T_Book1_Luy ke von ung nam 2011 -Thoa gui ngay 12-8-2012 3 3 2" xfId="39858" xr:uid="{00000000-0005-0000-0000-0000B69B0000}"/>
    <cellStyle name="T_Book1_Luy ke von ung nam 2011 -Thoa gui ngay 12-8-2012 3 4" xfId="39859" xr:uid="{00000000-0005-0000-0000-0000B79B0000}"/>
    <cellStyle name="T_Book1_Luy ke von ung nam 2011 -Thoa gui ngay 12-8-2012 4" xfId="39860" xr:uid="{00000000-0005-0000-0000-0000B89B0000}"/>
    <cellStyle name="T_Book1_Luy ke von ung nam 2011 -Thoa gui ngay 12-8-2012 4 2" xfId="39861" xr:uid="{00000000-0005-0000-0000-0000B99B0000}"/>
    <cellStyle name="T_Book1_Luy ke von ung nam 2011 -Thoa gui ngay 12-8-2012 4 2 2" xfId="39862" xr:uid="{00000000-0005-0000-0000-0000BA9B0000}"/>
    <cellStyle name="T_Book1_Luy ke von ung nam 2011 -Thoa gui ngay 12-8-2012 4 2 2 2" xfId="39863" xr:uid="{00000000-0005-0000-0000-0000BB9B0000}"/>
    <cellStyle name="T_Book1_Luy ke von ung nam 2011 -Thoa gui ngay 12-8-2012 4 2 3" xfId="39864" xr:uid="{00000000-0005-0000-0000-0000BC9B0000}"/>
    <cellStyle name="T_Book1_Luy ke von ung nam 2011 -Thoa gui ngay 12-8-2012 4 3" xfId="39865" xr:uid="{00000000-0005-0000-0000-0000BD9B0000}"/>
    <cellStyle name="T_Book1_Luy ke von ung nam 2011 -Thoa gui ngay 12-8-2012 4 3 2" xfId="39866" xr:uid="{00000000-0005-0000-0000-0000BE9B0000}"/>
    <cellStyle name="T_Book1_Luy ke von ung nam 2011 -Thoa gui ngay 12-8-2012 4 4" xfId="39867" xr:uid="{00000000-0005-0000-0000-0000BF9B0000}"/>
    <cellStyle name="T_Book1_Luy ke von ung nam 2011 -Thoa gui ngay 12-8-2012 5" xfId="39868" xr:uid="{00000000-0005-0000-0000-0000C09B0000}"/>
    <cellStyle name="T_Book1_Luy ke von ung nam 2011 -Thoa gui ngay 12-8-2012 5 2" xfId="39869" xr:uid="{00000000-0005-0000-0000-0000C19B0000}"/>
    <cellStyle name="T_Book1_Luy ke von ung nam 2011 -Thoa gui ngay 12-8-2012 5 2 2" xfId="39870" xr:uid="{00000000-0005-0000-0000-0000C29B0000}"/>
    <cellStyle name="T_Book1_Luy ke von ung nam 2011 -Thoa gui ngay 12-8-2012 5 3" xfId="39871" xr:uid="{00000000-0005-0000-0000-0000C39B0000}"/>
    <cellStyle name="T_Book1_Luy ke von ung nam 2011 -Thoa gui ngay 12-8-2012 6" xfId="39872" xr:uid="{00000000-0005-0000-0000-0000C49B0000}"/>
    <cellStyle name="T_Book1_Luy ke von ung nam 2011 -Thoa gui ngay 12-8-2012 6 2" xfId="39873" xr:uid="{00000000-0005-0000-0000-0000C59B0000}"/>
    <cellStyle name="T_Book1_Luy ke von ung nam 2011 -Thoa gui ngay 12-8-2012 7" xfId="39874" xr:uid="{00000000-0005-0000-0000-0000C69B0000}"/>
    <cellStyle name="T_Book1_Luy ke von ung nam 2011 -Thoa gui ngay 12-8-2012 8" xfId="39875" xr:uid="{00000000-0005-0000-0000-0000C79B0000}"/>
    <cellStyle name="T_Book1_Luy ke von ung nam 2011 -Thoa gui ngay 12-8-2012_!1 1 bao cao giao KH ve HTCMT vung TNB   12-12-2011" xfId="39876" xr:uid="{00000000-0005-0000-0000-0000C89B0000}"/>
    <cellStyle name="T_Book1_Luy ke von ung nam 2011 -Thoa gui ngay 12-8-2012_!1 1 bao cao giao KH ve HTCMT vung TNB   12-12-2011 2" xfId="39877" xr:uid="{00000000-0005-0000-0000-0000C99B0000}"/>
    <cellStyle name="T_Book1_Luy ke von ung nam 2011 -Thoa gui ngay 12-8-2012_!1 1 bao cao giao KH ve HTCMT vung TNB   12-12-2011 2 2" xfId="39878" xr:uid="{00000000-0005-0000-0000-0000CA9B0000}"/>
    <cellStyle name="T_Book1_Luy ke von ung nam 2011 -Thoa gui ngay 12-8-2012_!1 1 bao cao giao KH ve HTCMT vung TNB   12-12-2011 2 2 2" xfId="39879" xr:uid="{00000000-0005-0000-0000-0000CB9B0000}"/>
    <cellStyle name="T_Book1_Luy ke von ung nam 2011 -Thoa gui ngay 12-8-2012_!1 1 bao cao giao KH ve HTCMT vung TNB   12-12-2011 2 2 2 2" xfId="39880" xr:uid="{00000000-0005-0000-0000-0000CC9B0000}"/>
    <cellStyle name="T_Book1_Luy ke von ung nam 2011 -Thoa gui ngay 12-8-2012_!1 1 bao cao giao KH ve HTCMT vung TNB   12-12-2011 2 2 2 2 2" xfId="39881" xr:uid="{00000000-0005-0000-0000-0000CD9B0000}"/>
    <cellStyle name="T_Book1_Luy ke von ung nam 2011 -Thoa gui ngay 12-8-2012_!1 1 bao cao giao KH ve HTCMT vung TNB   12-12-2011 2 2 2 3" xfId="39882" xr:uid="{00000000-0005-0000-0000-0000CE9B0000}"/>
    <cellStyle name="T_Book1_Luy ke von ung nam 2011 -Thoa gui ngay 12-8-2012_!1 1 bao cao giao KH ve HTCMT vung TNB   12-12-2011 2 2 3" xfId="39883" xr:uid="{00000000-0005-0000-0000-0000CF9B0000}"/>
    <cellStyle name="T_Book1_Luy ke von ung nam 2011 -Thoa gui ngay 12-8-2012_!1 1 bao cao giao KH ve HTCMT vung TNB   12-12-2011 2 2 3 2" xfId="39884" xr:uid="{00000000-0005-0000-0000-0000D09B0000}"/>
    <cellStyle name="T_Book1_Luy ke von ung nam 2011 -Thoa gui ngay 12-8-2012_!1 1 bao cao giao KH ve HTCMT vung TNB   12-12-2011 2 2 4" xfId="39885" xr:uid="{00000000-0005-0000-0000-0000D19B0000}"/>
    <cellStyle name="T_Book1_Luy ke von ung nam 2011 -Thoa gui ngay 12-8-2012_!1 1 bao cao giao KH ve HTCMT vung TNB   12-12-2011 2 3" xfId="39886" xr:uid="{00000000-0005-0000-0000-0000D29B0000}"/>
    <cellStyle name="T_Book1_Luy ke von ung nam 2011 -Thoa gui ngay 12-8-2012_!1 1 bao cao giao KH ve HTCMT vung TNB   12-12-2011 2 3 2" xfId="39887" xr:uid="{00000000-0005-0000-0000-0000D39B0000}"/>
    <cellStyle name="T_Book1_Luy ke von ung nam 2011 -Thoa gui ngay 12-8-2012_!1 1 bao cao giao KH ve HTCMT vung TNB   12-12-2011 2 3 2 2" xfId="39888" xr:uid="{00000000-0005-0000-0000-0000D49B0000}"/>
    <cellStyle name="T_Book1_Luy ke von ung nam 2011 -Thoa gui ngay 12-8-2012_!1 1 bao cao giao KH ve HTCMT vung TNB   12-12-2011 2 3 2 2 2" xfId="39889" xr:uid="{00000000-0005-0000-0000-0000D59B0000}"/>
    <cellStyle name="T_Book1_Luy ke von ung nam 2011 -Thoa gui ngay 12-8-2012_!1 1 bao cao giao KH ve HTCMT vung TNB   12-12-2011 2 3 2 3" xfId="39890" xr:uid="{00000000-0005-0000-0000-0000D69B0000}"/>
    <cellStyle name="T_Book1_Luy ke von ung nam 2011 -Thoa gui ngay 12-8-2012_!1 1 bao cao giao KH ve HTCMT vung TNB   12-12-2011 2 3 3" xfId="39891" xr:uid="{00000000-0005-0000-0000-0000D79B0000}"/>
    <cellStyle name="T_Book1_Luy ke von ung nam 2011 -Thoa gui ngay 12-8-2012_!1 1 bao cao giao KH ve HTCMT vung TNB   12-12-2011 2 3 3 2" xfId="39892" xr:uid="{00000000-0005-0000-0000-0000D89B0000}"/>
    <cellStyle name="T_Book1_Luy ke von ung nam 2011 -Thoa gui ngay 12-8-2012_!1 1 bao cao giao KH ve HTCMT vung TNB   12-12-2011 2 3 4" xfId="39893" xr:uid="{00000000-0005-0000-0000-0000D99B0000}"/>
    <cellStyle name="T_Book1_Luy ke von ung nam 2011 -Thoa gui ngay 12-8-2012_!1 1 bao cao giao KH ve HTCMT vung TNB   12-12-2011 2 4" xfId="39894" xr:uid="{00000000-0005-0000-0000-0000DA9B0000}"/>
    <cellStyle name="T_Book1_Luy ke von ung nam 2011 -Thoa gui ngay 12-8-2012_!1 1 bao cao giao KH ve HTCMT vung TNB   12-12-2011 2 4 2" xfId="39895" xr:uid="{00000000-0005-0000-0000-0000DB9B0000}"/>
    <cellStyle name="T_Book1_Luy ke von ung nam 2011 -Thoa gui ngay 12-8-2012_!1 1 bao cao giao KH ve HTCMT vung TNB   12-12-2011 2 4 2 2" xfId="39896" xr:uid="{00000000-0005-0000-0000-0000DC9B0000}"/>
    <cellStyle name="T_Book1_Luy ke von ung nam 2011 -Thoa gui ngay 12-8-2012_!1 1 bao cao giao KH ve HTCMT vung TNB   12-12-2011 2 4 3" xfId="39897" xr:uid="{00000000-0005-0000-0000-0000DD9B0000}"/>
    <cellStyle name="T_Book1_Luy ke von ung nam 2011 -Thoa gui ngay 12-8-2012_!1 1 bao cao giao KH ve HTCMT vung TNB   12-12-2011 2 5" xfId="39898" xr:uid="{00000000-0005-0000-0000-0000DE9B0000}"/>
    <cellStyle name="T_Book1_Luy ke von ung nam 2011 -Thoa gui ngay 12-8-2012_!1 1 bao cao giao KH ve HTCMT vung TNB   12-12-2011 2 5 2" xfId="39899" xr:uid="{00000000-0005-0000-0000-0000DF9B0000}"/>
    <cellStyle name="T_Book1_Luy ke von ung nam 2011 -Thoa gui ngay 12-8-2012_!1 1 bao cao giao KH ve HTCMT vung TNB   12-12-2011 2 6" xfId="39900" xr:uid="{00000000-0005-0000-0000-0000E09B0000}"/>
    <cellStyle name="T_Book1_Luy ke von ung nam 2011 -Thoa gui ngay 12-8-2012_!1 1 bao cao giao KH ve HTCMT vung TNB   12-12-2011 2 7" xfId="39901" xr:uid="{00000000-0005-0000-0000-0000E19B0000}"/>
    <cellStyle name="T_Book1_Luy ke von ung nam 2011 -Thoa gui ngay 12-8-2012_!1 1 bao cao giao KH ve HTCMT vung TNB   12-12-2011 3" xfId="39902" xr:uid="{00000000-0005-0000-0000-0000E29B0000}"/>
    <cellStyle name="T_Book1_Luy ke von ung nam 2011 -Thoa gui ngay 12-8-2012_!1 1 bao cao giao KH ve HTCMT vung TNB   12-12-2011 3 2" xfId="39903" xr:uid="{00000000-0005-0000-0000-0000E39B0000}"/>
    <cellStyle name="T_Book1_Luy ke von ung nam 2011 -Thoa gui ngay 12-8-2012_!1 1 bao cao giao KH ve HTCMT vung TNB   12-12-2011 3 2 2" xfId="39904" xr:uid="{00000000-0005-0000-0000-0000E49B0000}"/>
    <cellStyle name="T_Book1_Luy ke von ung nam 2011 -Thoa gui ngay 12-8-2012_!1 1 bao cao giao KH ve HTCMT vung TNB   12-12-2011 3 2 2 2" xfId="39905" xr:uid="{00000000-0005-0000-0000-0000E59B0000}"/>
    <cellStyle name="T_Book1_Luy ke von ung nam 2011 -Thoa gui ngay 12-8-2012_!1 1 bao cao giao KH ve HTCMT vung TNB   12-12-2011 3 2 3" xfId="39906" xr:uid="{00000000-0005-0000-0000-0000E69B0000}"/>
    <cellStyle name="T_Book1_Luy ke von ung nam 2011 -Thoa gui ngay 12-8-2012_!1 1 bao cao giao KH ve HTCMT vung TNB   12-12-2011 3 3" xfId="39907" xr:uid="{00000000-0005-0000-0000-0000E79B0000}"/>
    <cellStyle name="T_Book1_Luy ke von ung nam 2011 -Thoa gui ngay 12-8-2012_!1 1 bao cao giao KH ve HTCMT vung TNB   12-12-2011 3 3 2" xfId="39908" xr:uid="{00000000-0005-0000-0000-0000E89B0000}"/>
    <cellStyle name="T_Book1_Luy ke von ung nam 2011 -Thoa gui ngay 12-8-2012_!1 1 bao cao giao KH ve HTCMT vung TNB   12-12-2011 3 4" xfId="39909" xr:uid="{00000000-0005-0000-0000-0000E99B0000}"/>
    <cellStyle name="T_Book1_Luy ke von ung nam 2011 -Thoa gui ngay 12-8-2012_!1 1 bao cao giao KH ve HTCMT vung TNB   12-12-2011 4" xfId="39910" xr:uid="{00000000-0005-0000-0000-0000EA9B0000}"/>
    <cellStyle name="T_Book1_Luy ke von ung nam 2011 -Thoa gui ngay 12-8-2012_!1 1 bao cao giao KH ve HTCMT vung TNB   12-12-2011 4 2" xfId="39911" xr:uid="{00000000-0005-0000-0000-0000EB9B0000}"/>
    <cellStyle name="T_Book1_Luy ke von ung nam 2011 -Thoa gui ngay 12-8-2012_!1 1 bao cao giao KH ve HTCMT vung TNB   12-12-2011 4 2 2" xfId="39912" xr:uid="{00000000-0005-0000-0000-0000EC9B0000}"/>
    <cellStyle name="T_Book1_Luy ke von ung nam 2011 -Thoa gui ngay 12-8-2012_!1 1 bao cao giao KH ve HTCMT vung TNB   12-12-2011 4 2 2 2" xfId="39913" xr:uid="{00000000-0005-0000-0000-0000ED9B0000}"/>
    <cellStyle name="T_Book1_Luy ke von ung nam 2011 -Thoa gui ngay 12-8-2012_!1 1 bao cao giao KH ve HTCMT vung TNB   12-12-2011 4 2 3" xfId="39914" xr:uid="{00000000-0005-0000-0000-0000EE9B0000}"/>
    <cellStyle name="T_Book1_Luy ke von ung nam 2011 -Thoa gui ngay 12-8-2012_!1 1 bao cao giao KH ve HTCMT vung TNB   12-12-2011 4 3" xfId="39915" xr:uid="{00000000-0005-0000-0000-0000EF9B0000}"/>
    <cellStyle name="T_Book1_Luy ke von ung nam 2011 -Thoa gui ngay 12-8-2012_!1 1 bao cao giao KH ve HTCMT vung TNB   12-12-2011 4 3 2" xfId="39916" xr:uid="{00000000-0005-0000-0000-0000F09B0000}"/>
    <cellStyle name="T_Book1_Luy ke von ung nam 2011 -Thoa gui ngay 12-8-2012_!1 1 bao cao giao KH ve HTCMT vung TNB   12-12-2011 4 4" xfId="39917" xr:uid="{00000000-0005-0000-0000-0000F19B0000}"/>
    <cellStyle name="T_Book1_Luy ke von ung nam 2011 -Thoa gui ngay 12-8-2012_!1 1 bao cao giao KH ve HTCMT vung TNB   12-12-2011 5" xfId="39918" xr:uid="{00000000-0005-0000-0000-0000F29B0000}"/>
    <cellStyle name="T_Book1_Luy ke von ung nam 2011 -Thoa gui ngay 12-8-2012_!1 1 bao cao giao KH ve HTCMT vung TNB   12-12-2011 5 2" xfId="39919" xr:uid="{00000000-0005-0000-0000-0000F39B0000}"/>
    <cellStyle name="T_Book1_Luy ke von ung nam 2011 -Thoa gui ngay 12-8-2012_!1 1 bao cao giao KH ve HTCMT vung TNB   12-12-2011 5 2 2" xfId="39920" xr:uid="{00000000-0005-0000-0000-0000F49B0000}"/>
    <cellStyle name="T_Book1_Luy ke von ung nam 2011 -Thoa gui ngay 12-8-2012_!1 1 bao cao giao KH ve HTCMT vung TNB   12-12-2011 5 3" xfId="39921" xr:uid="{00000000-0005-0000-0000-0000F59B0000}"/>
    <cellStyle name="T_Book1_Luy ke von ung nam 2011 -Thoa gui ngay 12-8-2012_!1 1 bao cao giao KH ve HTCMT vung TNB   12-12-2011 6" xfId="39922" xr:uid="{00000000-0005-0000-0000-0000F69B0000}"/>
    <cellStyle name="T_Book1_Luy ke von ung nam 2011 -Thoa gui ngay 12-8-2012_!1 1 bao cao giao KH ve HTCMT vung TNB   12-12-2011 6 2" xfId="39923" xr:uid="{00000000-0005-0000-0000-0000F79B0000}"/>
    <cellStyle name="T_Book1_Luy ke von ung nam 2011 -Thoa gui ngay 12-8-2012_!1 1 bao cao giao KH ve HTCMT vung TNB   12-12-2011 7" xfId="39924" xr:uid="{00000000-0005-0000-0000-0000F89B0000}"/>
    <cellStyle name="T_Book1_Luy ke von ung nam 2011 -Thoa gui ngay 12-8-2012_!1 1 bao cao giao KH ve HTCMT vung TNB   12-12-2011 8" xfId="39925" xr:uid="{00000000-0005-0000-0000-0000F99B0000}"/>
    <cellStyle name="T_Book1_Luy ke von ung nam 2011 -Thoa gui ngay 12-8-2012_KH TPCP vung TNB (03-1-2012)" xfId="39926" xr:uid="{00000000-0005-0000-0000-0000FA9B0000}"/>
    <cellStyle name="T_Book1_Luy ke von ung nam 2011 -Thoa gui ngay 12-8-2012_KH TPCP vung TNB (03-1-2012) 2" xfId="39927" xr:uid="{00000000-0005-0000-0000-0000FB9B0000}"/>
    <cellStyle name="T_Book1_Luy ke von ung nam 2011 -Thoa gui ngay 12-8-2012_KH TPCP vung TNB (03-1-2012) 2 2" xfId="39928" xr:uid="{00000000-0005-0000-0000-0000FC9B0000}"/>
    <cellStyle name="T_Book1_Luy ke von ung nam 2011 -Thoa gui ngay 12-8-2012_KH TPCP vung TNB (03-1-2012) 2 2 2" xfId="39929" xr:uid="{00000000-0005-0000-0000-0000FD9B0000}"/>
    <cellStyle name="T_Book1_Luy ke von ung nam 2011 -Thoa gui ngay 12-8-2012_KH TPCP vung TNB (03-1-2012) 2 2 2 2" xfId="39930" xr:uid="{00000000-0005-0000-0000-0000FE9B0000}"/>
    <cellStyle name="T_Book1_Luy ke von ung nam 2011 -Thoa gui ngay 12-8-2012_KH TPCP vung TNB (03-1-2012) 2 2 2 2 2" xfId="39931" xr:uid="{00000000-0005-0000-0000-0000FF9B0000}"/>
    <cellStyle name="T_Book1_Luy ke von ung nam 2011 -Thoa gui ngay 12-8-2012_KH TPCP vung TNB (03-1-2012) 2 2 2 3" xfId="39932" xr:uid="{00000000-0005-0000-0000-0000009C0000}"/>
    <cellStyle name="T_Book1_Luy ke von ung nam 2011 -Thoa gui ngay 12-8-2012_KH TPCP vung TNB (03-1-2012) 2 2 3" xfId="39933" xr:uid="{00000000-0005-0000-0000-0000019C0000}"/>
    <cellStyle name="T_Book1_Luy ke von ung nam 2011 -Thoa gui ngay 12-8-2012_KH TPCP vung TNB (03-1-2012) 2 2 3 2" xfId="39934" xr:uid="{00000000-0005-0000-0000-0000029C0000}"/>
    <cellStyle name="T_Book1_Luy ke von ung nam 2011 -Thoa gui ngay 12-8-2012_KH TPCP vung TNB (03-1-2012) 2 2 4" xfId="39935" xr:uid="{00000000-0005-0000-0000-0000039C0000}"/>
    <cellStyle name="T_Book1_Luy ke von ung nam 2011 -Thoa gui ngay 12-8-2012_KH TPCP vung TNB (03-1-2012) 2 3" xfId="39936" xr:uid="{00000000-0005-0000-0000-0000049C0000}"/>
    <cellStyle name="T_Book1_Luy ke von ung nam 2011 -Thoa gui ngay 12-8-2012_KH TPCP vung TNB (03-1-2012) 2 3 2" xfId="39937" xr:uid="{00000000-0005-0000-0000-0000059C0000}"/>
    <cellStyle name="T_Book1_Luy ke von ung nam 2011 -Thoa gui ngay 12-8-2012_KH TPCP vung TNB (03-1-2012) 2 3 2 2" xfId="39938" xr:uid="{00000000-0005-0000-0000-0000069C0000}"/>
    <cellStyle name="T_Book1_Luy ke von ung nam 2011 -Thoa gui ngay 12-8-2012_KH TPCP vung TNB (03-1-2012) 2 3 2 2 2" xfId="39939" xr:uid="{00000000-0005-0000-0000-0000079C0000}"/>
    <cellStyle name="T_Book1_Luy ke von ung nam 2011 -Thoa gui ngay 12-8-2012_KH TPCP vung TNB (03-1-2012) 2 3 2 3" xfId="39940" xr:uid="{00000000-0005-0000-0000-0000089C0000}"/>
    <cellStyle name="T_Book1_Luy ke von ung nam 2011 -Thoa gui ngay 12-8-2012_KH TPCP vung TNB (03-1-2012) 2 3 3" xfId="39941" xr:uid="{00000000-0005-0000-0000-0000099C0000}"/>
    <cellStyle name="T_Book1_Luy ke von ung nam 2011 -Thoa gui ngay 12-8-2012_KH TPCP vung TNB (03-1-2012) 2 3 3 2" xfId="39942" xr:uid="{00000000-0005-0000-0000-00000A9C0000}"/>
    <cellStyle name="T_Book1_Luy ke von ung nam 2011 -Thoa gui ngay 12-8-2012_KH TPCP vung TNB (03-1-2012) 2 3 4" xfId="39943" xr:uid="{00000000-0005-0000-0000-00000B9C0000}"/>
    <cellStyle name="T_Book1_Luy ke von ung nam 2011 -Thoa gui ngay 12-8-2012_KH TPCP vung TNB (03-1-2012) 2 4" xfId="39944" xr:uid="{00000000-0005-0000-0000-00000C9C0000}"/>
    <cellStyle name="T_Book1_Luy ke von ung nam 2011 -Thoa gui ngay 12-8-2012_KH TPCP vung TNB (03-1-2012) 2 4 2" xfId="39945" xr:uid="{00000000-0005-0000-0000-00000D9C0000}"/>
    <cellStyle name="T_Book1_Luy ke von ung nam 2011 -Thoa gui ngay 12-8-2012_KH TPCP vung TNB (03-1-2012) 2 4 2 2" xfId="39946" xr:uid="{00000000-0005-0000-0000-00000E9C0000}"/>
    <cellStyle name="T_Book1_Luy ke von ung nam 2011 -Thoa gui ngay 12-8-2012_KH TPCP vung TNB (03-1-2012) 2 4 3" xfId="39947" xr:uid="{00000000-0005-0000-0000-00000F9C0000}"/>
    <cellStyle name="T_Book1_Luy ke von ung nam 2011 -Thoa gui ngay 12-8-2012_KH TPCP vung TNB (03-1-2012) 2 5" xfId="39948" xr:uid="{00000000-0005-0000-0000-0000109C0000}"/>
    <cellStyle name="T_Book1_Luy ke von ung nam 2011 -Thoa gui ngay 12-8-2012_KH TPCP vung TNB (03-1-2012) 2 5 2" xfId="39949" xr:uid="{00000000-0005-0000-0000-0000119C0000}"/>
    <cellStyle name="T_Book1_Luy ke von ung nam 2011 -Thoa gui ngay 12-8-2012_KH TPCP vung TNB (03-1-2012) 2 6" xfId="39950" xr:uid="{00000000-0005-0000-0000-0000129C0000}"/>
    <cellStyle name="T_Book1_Luy ke von ung nam 2011 -Thoa gui ngay 12-8-2012_KH TPCP vung TNB (03-1-2012) 2 7" xfId="39951" xr:uid="{00000000-0005-0000-0000-0000139C0000}"/>
    <cellStyle name="T_Book1_Luy ke von ung nam 2011 -Thoa gui ngay 12-8-2012_KH TPCP vung TNB (03-1-2012) 3" xfId="39952" xr:uid="{00000000-0005-0000-0000-0000149C0000}"/>
    <cellStyle name="T_Book1_Luy ke von ung nam 2011 -Thoa gui ngay 12-8-2012_KH TPCP vung TNB (03-1-2012) 3 2" xfId="39953" xr:uid="{00000000-0005-0000-0000-0000159C0000}"/>
    <cellStyle name="T_Book1_Luy ke von ung nam 2011 -Thoa gui ngay 12-8-2012_KH TPCP vung TNB (03-1-2012) 3 2 2" xfId="39954" xr:uid="{00000000-0005-0000-0000-0000169C0000}"/>
    <cellStyle name="T_Book1_Luy ke von ung nam 2011 -Thoa gui ngay 12-8-2012_KH TPCP vung TNB (03-1-2012) 3 2 2 2" xfId="39955" xr:uid="{00000000-0005-0000-0000-0000179C0000}"/>
    <cellStyle name="T_Book1_Luy ke von ung nam 2011 -Thoa gui ngay 12-8-2012_KH TPCP vung TNB (03-1-2012) 3 2 3" xfId="39956" xr:uid="{00000000-0005-0000-0000-0000189C0000}"/>
    <cellStyle name="T_Book1_Luy ke von ung nam 2011 -Thoa gui ngay 12-8-2012_KH TPCP vung TNB (03-1-2012) 3 3" xfId="39957" xr:uid="{00000000-0005-0000-0000-0000199C0000}"/>
    <cellStyle name="T_Book1_Luy ke von ung nam 2011 -Thoa gui ngay 12-8-2012_KH TPCP vung TNB (03-1-2012) 3 3 2" xfId="39958" xr:uid="{00000000-0005-0000-0000-00001A9C0000}"/>
    <cellStyle name="T_Book1_Luy ke von ung nam 2011 -Thoa gui ngay 12-8-2012_KH TPCP vung TNB (03-1-2012) 3 4" xfId="39959" xr:uid="{00000000-0005-0000-0000-00001B9C0000}"/>
    <cellStyle name="T_Book1_Luy ke von ung nam 2011 -Thoa gui ngay 12-8-2012_KH TPCP vung TNB (03-1-2012) 4" xfId="39960" xr:uid="{00000000-0005-0000-0000-00001C9C0000}"/>
    <cellStyle name="T_Book1_Luy ke von ung nam 2011 -Thoa gui ngay 12-8-2012_KH TPCP vung TNB (03-1-2012) 4 2" xfId="39961" xr:uid="{00000000-0005-0000-0000-00001D9C0000}"/>
    <cellStyle name="T_Book1_Luy ke von ung nam 2011 -Thoa gui ngay 12-8-2012_KH TPCP vung TNB (03-1-2012) 4 2 2" xfId="39962" xr:uid="{00000000-0005-0000-0000-00001E9C0000}"/>
    <cellStyle name="T_Book1_Luy ke von ung nam 2011 -Thoa gui ngay 12-8-2012_KH TPCP vung TNB (03-1-2012) 4 2 2 2" xfId="39963" xr:uid="{00000000-0005-0000-0000-00001F9C0000}"/>
    <cellStyle name="T_Book1_Luy ke von ung nam 2011 -Thoa gui ngay 12-8-2012_KH TPCP vung TNB (03-1-2012) 4 2 3" xfId="39964" xr:uid="{00000000-0005-0000-0000-0000209C0000}"/>
    <cellStyle name="T_Book1_Luy ke von ung nam 2011 -Thoa gui ngay 12-8-2012_KH TPCP vung TNB (03-1-2012) 4 3" xfId="39965" xr:uid="{00000000-0005-0000-0000-0000219C0000}"/>
    <cellStyle name="T_Book1_Luy ke von ung nam 2011 -Thoa gui ngay 12-8-2012_KH TPCP vung TNB (03-1-2012) 4 3 2" xfId="39966" xr:uid="{00000000-0005-0000-0000-0000229C0000}"/>
    <cellStyle name="T_Book1_Luy ke von ung nam 2011 -Thoa gui ngay 12-8-2012_KH TPCP vung TNB (03-1-2012) 4 4" xfId="39967" xr:uid="{00000000-0005-0000-0000-0000239C0000}"/>
    <cellStyle name="T_Book1_Luy ke von ung nam 2011 -Thoa gui ngay 12-8-2012_KH TPCP vung TNB (03-1-2012) 5" xfId="39968" xr:uid="{00000000-0005-0000-0000-0000249C0000}"/>
    <cellStyle name="T_Book1_Luy ke von ung nam 2011 -Thoa gui ngay 12-8-2012_KH TPCP vung TNB (03-1-2012) 5 2" xfId="39969" xr:uid="{00000000-0005-0000-0000-0000259C0000}"/>
    <cellStyle name="T_Book1_Luy ke von ung nam 2011 -Thoa gui ngay 12-8-2012_KH TPCP vung TNB (03-1-2012) 5 2 2" xfId="39970" xr:uid="{00000000-0005-0000-0000-0000269C0000}"/>
    <cellStyle name="T_Book1_Luy ke von ung nam 2011 -Thoa gui ngay 12-8-2012_KH TPCP vung TNB (03-1-2012) 5 3" xfId="39971" xr:uid="{00000000-0005-0000-0000-0000279C0000}"/>
    <cellStyle name="T_Book1_Luy ke von ung nam 2011 -Thoa gui ngay 12-8-2012_KH TPCP vung TNB (03-1-2012) 6" xfId="39972" xr:uid="{00000000-0005-0000-0000-0000289C0000}"/>
    <cellStyle name="T_Book1_Luy ke von ung nam 2011 -Thoa gui ngay 12-8-2012_KH TPCP vung TNB (03-1-2012) 6 2" xfId="39973" xr:uid="{00000000-0005-0000-0000-0000299C0000}"/>
    <cellStyle name="T_Book1_Luy ke von ung nam 2011 -Thoa gui ngay 12-8-2012_KH TPCP vung TNB (03-1-2012) 7" xfId="39974" xr:uid="{00000000-0005-0000-0000-00002A9C0000}"/>
    <cellStyle name="T_Book1_Luy ke von ung nam 2011 -Thoa gui ngay 12-8-2012_KH TPCP vung TNB (03-1-2012) 8" xfId="39975" xr:uid="{00000000-0005-0000-0000-00002B9C0000}"/>
    <cellStyle name="T_Book1_Nhu cau von ung truoc 2011 Tha h Hoa + Nge An gui TW" xfId="39976" xr:uid="{00000000-0005-0000-0000-00002C9C0000}"/>
    <cellStyle name="T_Book1_Nhu cau von ung truoc 2011 Tha h Hoa + Nge An gui TW 2" xfId="39977" xr:uid="{00000000-0005-0000-0000-00002D9C0000}"/>
    <cellStyle name="T_Book1_Nhu cau von ung truoc 2011 Tha h Hoa + Nge An gui TW 2 2" xfId="39978" xr:uid="{00000000-0005-0000-0000-00002E9C0000}"/>
    <cellStyle name="T_Book1_Nhu cau von ung truoc 2011 Tha h Hoa + Nge An gui TW 2 2 2" xfId="39979" xr:uid="{00000000-0005-0000-0000-00002F9C0000}"/>
    <cellStyle name="T_Book1_Nhu cau von ung truoc 2011 Tha h Hoa + Nge An gui TW 2 2 2 2" xfId="39980" xr:uid="{00000000-0005-0000-0000-0000309C0000}"/>
    <cellStyle name="T_Book1_Nhu cau von ung truoc 2011 Tha h Hoa + Nge An gui TW 2 2 2 2 2" xfId="39981" xr:uid="{00000000-0005-0000-0000-0000319C0000}"/>
    <cellStyle name="T_Book1_Nhu cau von ung truoc 2011 Tha h Hoa + Nge An gui TW 2 2 2 3" xfId="39982" xr:uid="{00000000-0005-0000-0000-0000329C0000}"/>
    <cellStyle name="T_Book1_Nhu cau von ung truoc 2011 Tha h Hoa + Nge An gui TW 2 2 3" xfId="39983" xr:uid="{00000000-0005-0000-0000-0000339C0000}"/>
    <cellStyle name="T_Book1_Nhu cau von ung truoc 2011 Tha h Hoa + Nge An gui TW 2 2 3 2" xfId="39984" xr:uid="{00000000-0005-0000-0000-0000349C0000}"/>
    <cellStyle name="T_Book1_Nhu cau von ung truoc 2011 Tha h Hoa + Nge An gui TW 2 2 4" xfId="39985" xr:uid="{00000000-0005-0000-0000-0000359C0000}"/>
    <cellStyle name="T_Book1_Nhu cau von ung truoc 2011 Tha h Hoa + Nge An gui TW 2 3" xfId="39986" xr:uid="{00000000-0005-0000-0000-0000369C0000}"/>
    <cellStyle name="T_Book1_Nhu cau von ung truoc 2011 Tha h Hoa + Nge An gui TW 2 3 2" xfId="39987" xr:uid="{00000000-0005-0000-0000-0000379C0000}"/>
    <cellStyle name="T_Book1_Nhu cau von ung truoc 2011 Tha h Hoa + Nge An gui TW 2 3 2 2" xfId="39988" xr:uid="{00000000-0005-0000-0000-0000389C0000}"/>
    <cellStyle name="T_Book1_Nhu cau von ung truoc 2011 Tha h Hoa + Nge An gui TW 2 3 2 2 2" xfId="39989" xr:uid="{00000000-0005-0000-0000-0000399C0000}"/>
    <cellStyle name="T_Book1_Nhu cau von ung truoc 2011 Tha h Hoa + Nge An gui TW 2 3 2 3" xfId="39990" xr:uid="{00000000-0005-0000-0000-00003A9C0000}"/>
    <cellStyle name="T_Book1_Nhu cau von ung truoc 2011 Tha h Hoa + Nge An gui TW 2 3 3" xfId="39991" xr:uid="{00000000-0005-0000-0000-00003B9C0000}"/>
    <cellStyle name="T_Book1_Nhu cau von ung truoc 2011 Tha h Hoa + Nge An gui TW 2 3 3 2" xfId="39992" xr:uid="{00000000-0005-0000-0000-00003C9C0000}"/>
    <cellStyle name="T_Book1_Nhu cau von ung truoc 2011 Tha h Hoa + Nge An gui TW 2 3 4" xfId="39993" xr:uid="{00000000-0005-0000-0000-00003D9C0000}"/>
    <cellStyle name="T_Book1_Nhu cau von ung truoc 2011 Tha h Hoa + Nge An gui TW 2 4" xfId="39994" xr:uid="{00000000-0005-0000-0000-00003E9C0000}"/>
    <cellStyle name="T_Book1_Nhu cau von ung truoc 2011 Tha h Hoa + Nge An gui TW 2 4 2" xfId="39995" xr:uid="{00000000-0005-0000-0000-00003F9C0000}"/>
    <cellStyle name="T_Book1_Nhu cau von ung truoc 2011 Tha h Hoa + Nge An gui TW 2 4 2 2" xfId="39996" xr:uid="{00000000-0005-0000-0000-0000409C0000}"/>
    <cellStyle name="T_Book1_Nhu cau von ung truoc 2011 Tha h Hoa + Nge An gui TW 2 4 3" xfId="39997" xr:uid="{00000000-0005-0000-0000-0000419C0000}"/>
    <cellStyle name="T_Book1_Nhu cau von ung truoc 2011 Tha h Hoa + Nge An gui TW 2 5" xfId="39998" xr:uid="{00000000-0005-0000-0000-0000429C0000}"/>
    <cellStyle name="T_Book1_Nhu cau von ung truoc 2011 Tha h Hoa + Nge An gui TW 2 5 2" xfId="39999" xr:uid="{00000000-0005-0000-0000-0000439C0000}"/>
    <cellStyle name="T_Book1_Nhu cau von ung truoc 2011 Tha h Hoa + Nge An gui TW 2 6" xfId="40000" xr:uid="{00000000-0005-0000-0000-0000449C0000}"/>
    <cellStyle name="T_Book1_Nhu cau von ung truoc 2011 Tha h Hoa + Nge An gui TW 2 7" xfId="40001" xr:uid="{00000000-0005-0000-0000-0000459C0000}"/>
    <cellStyle name="T_Book1_Nhu cau von ung truoc 2011 Tha h Hoa + Nge An gui TW 3" xfId="40002" xr:uid="{00000000-0005-0000-0000-0000469C0000}"/>
    <cellStyle name="T_Book1_Nhu cau von ung truoc 2011 Tha h Hoa + Nge An gui TW 3 2" xfId="40003" xr:uid="{00000000-0005-0000-0000-0000479C0000}"/>
    <cellStyle name="T_Book1_Nhu cau von ung truoc 2011 Tha h Hoa + Nge An gui TW 3 2 2" xfId="40004" xr:uid="{00000000-0005-0000-0000-0000489C0000}"/>
    <cellStyle name="T_Book1_Nhu cau von ung truoc 2011 Tha h Hoa + Nge An gui TW 3 2 2 2" xfId="40005" xr:uid="{00000000-0005-0000-0000-0000499C0000}"/>
    <cellStyle name="T_Book1_Nhu cau von ung truoc 2011 Tha h Hoa + Nge An gui TW 3 2 3" xfId="40006" xr:uid="{00000000-0005-0000-0000-00004A9C0000}"/>
    <cellStyle name="T_Book1_Nhu cau von ung truoc 2011 Tha h Hoa + Nge An gui TW 3 3" xfId="40007" xr:uid="{00000000-0005-0000-0000-00004B9C0000}"/>
    <cellStyle name="T_Book1_Nhu cau von ung truoc 2011 Tha h Hoa + Nge An gui TW 3 3 2" xfId="40008" xr:uid="{00000000-0005-0000-0000-00004C9C0000}"/>
    <cellStyle name="T_Book1_Nhu cau von ung truoc 2011 Tha h Hoa + Nge An gui TW 3 4" xfId="40009" xr:uid="{00000000-0005-0000-0000-00004D9C0000}"/>
    <cellStyle name="T_Book1_Nhu cau von ung truoc 2011 Tha h Hoa + Nge An gui TW 4" xfId="40010" xr:uid="{00000000-0005-0000-0000-00004E9C0000}"/>
    <cellStyle name="T_Book1_Nhu cau von ung truoc 2011 Tha h Hoa + Nge An gui TW 4 2" xfId="40011" xr:uid="{00000000-0005-0000-0000-00004F9C0000}"/>
    <cellStyle name="T_Book1_Nhu cau von ung truoc 2011 Tha h Hoa + Nge An gui TW 4 2 2" xfId="40012" xr:uid="{00000000-0005-0000-0000-0000509C0000}"/>
    <cellStyle name="T_Book1_Nhu cau von ung truoc 2011 Tha h Hoa + Nge An gui TW 4 2 2 2" xfId="40013" xr:uid="{00000000-0005-0000-0000-0000519C0000}"/>
    <cellStyle name="T_Book1_Nhu cau von ung truoc 2011 Tha h Hoa + Nge An gui TW 4 2 3" xfId="40014" xr:uid="{00000000-0005-0000-0000-0000529C0000}"/>
    <cellStyle name="T_Book1_Nhu cau von ung truoc 2011 Tha h Hoa + Nge An gui TW 4 3" xfId="40015" xr:uid="{00000000-0005-0000-0000-0000539C0000}"/>
    <cellStyle name="T_Book1_Nhu cau von ung truoc 2011 Tha h Hoa + Nge An gui TW 4 3 2" xfId="40016" xr:uid="{00000000-0005-0000-0000-0000549C0000}"/>
    <cellStyle name="T_Book1_Nhu cau von ung truoc 2011 Tha h Hoa + Nge An gui TW 4 4" xfId="40017" xr:uid="{00000000-0005-0000-0000-0000559C0000}"/>
    <cellStyle name="T_Book1_Nhu cau von ung truoc 2011 Tha h Hoa + Nge An gui TW 5" xfId="40018" xr:uid="{00000000-0005-0000-0000-0000569C0000}"/>
    <cellStyle name="T_Book1_Nhu cau von ung truoc 2011 Tha h Hoa + Nge An gui TW 5 2" xfId="40019" xr:uid="{00000000-0005-0000-0000-0000579C0000}"/>
    <cellStyle name="T_Book1_Nhu cau von ung truoc 2011 Tha h Hoa + Nge An gui TW 5 2 2" xfId="40020" xr:uid="{00000000-0005-0000-0000-0000589C0000}"/>
    <cellStyle name="T_Book1_Nhu cau von ung truoc 2011 Tha h Hoa + Nge An gui TW 5 3" xfId="40021" xr:uid="{00000000-0005-0000-0000-0000599C0000}"/>
    <cellStyle name="T_Book1_Nhu cau von ung truoc 2011 Tha h Hoa + Nge An gui TW 6" xfId="40022" xr:uid="{00000000-0005-0000-0000-00005A9C0000}"/>
    <cellStyle name="T_Book1_Nhu cau von ung truoc 2011 Tha h Hoa + Nge An gui TW 6 2" xfId="40023" xr:uid="{00000000-0005-0000-0000-00005B9C0000}"/>
    <cellStyle name="T_Book1_Nhu cau von ung truoc 2011 Tha h Hoa + Nge An gui TW 7" xfId="40024" xr:uid="{00000000-0005-0000-0000-00005C9C0000}"/>
    <cellStyle name="T_Book1_Nhu cau von ung truoc 2011 Tha h Hoa + Nge An gui TW 8" xfId="40025" xr:uid="{00000000-0005-0000-0000-00005D9C0000}"/>
    <cellStyle name="T_Book1_Nhu cau von ung truoc 2011 Tha h Hoa + Nge An gui TW_!1 1 bao cao giao KH ve HTCMT vung TNB   12-12-2011" xfId="40026" xr:uid="{00000000-0005-0000-0000-00005E9C0000}"/>
    <cellStyle name="T_Book1_Nhu cau von ung truoc 2011 Tha h Hoa + Nge An gui TW_!1 1 bao cao giao KH ve HTCMT vung TNB   12-12-2011 2" xfId="40027" xr:uid="{00000000-0005-0000-0000-00005F9C0000}"/>
    <cellStyle name="T_Book1_Nhu cau von ung truoc 2011 Tha h Hoa + Nge An gui TW_!1 1 bao cao giao KH ve HTCMT vung TNB   12-12-2011 2 2" xfId="40028" xr:uid="{00000000-0005-0000-0000-0000609C0000}"/>
    <cellStyle name="T_Book1_Nhu cau von ung truoc 2011 Tha h Hoa + Nge An gui TW_!1 1 bao cao giao KH ve HTCMT vung TNB   12-12-2011 2 2 2" xfId="40029" xr:uid="{00000000-0005-0000-0000-0000619C0000}"/>
    <cellStyle name="T_Book1_Nhu cau von ung truoc 2011 Tha h Hoa + Nge An gui TW_!1 1 bao cao giao KH ve HTCMT vung TNB   12-12-2011 2 2 2 2" xfId="40030" xr:uid="{00000000-0005-0000-0000-0000629C0000}"/>
    <cellStyle name="T_Book1_Nhu cau von ung truoc 2011 Tha h Hoa + Nge An gui TW_!1 1 bao cao giao KH ve HTCMT vung TNB   12-12-2011 2 2 2 2 2" xfId="40031" xr:uid="{00000000-0005-0000-0000-0000639C0000}"/>
    <cellStyle name="T_Book1_Nhu cau von ung truoc 2011 Tha h Hoa + Nge An gui TW_!1 1 bao cao giao KH ve HTCMT vung TNB   12-12-2011 2 2 2 3" xfId="40032" xr:uid="{00000000-0005-0000-0000-0000649C0000}"/>
    <cellStyle name="T_Book1_Nhu cau von ung truoc 2011 Tha h Hoa + Nge An gui TW_!1 1 bao cao giao KH ve HTCMT vung TNB   12-12-2011 2 2 3" xfId="40033" xr:uid="{00000000-0005-0000-0000-0000659C0000}"/>
    <cellStyle name="T_Book1_Nhu cau von ung truoc 2011 Tha h Hoa + Nge An gui TW_!1 1 bao cao giao KH ve HTCMT vung TNB   12-12-2011 2 2 3 2" xfId="40034" xr:uid="{00000000-0005-0000-0000-0000669C0000}"/>
    <cellStyle name="T_Book1_Nhu cau von ung truoc 2011 Tha h Hoa + Nge An gui TW_!1 1 bao cao giao KH ve HTCMT vung TNB   12-12-2011 2 2 4" xfId="40035" xr:uid="{00000000-0005-0000-0000-0000679C0000}"/>
    <cellStyle name="T_Book1_Nhu cau von ung truoc 2011 Tha h Hoa + Nge An gui TW_!1 1 bao cao giao KH ve HTCMT vung TNB   12-12-2011 2 3" xfId="40036" xr:uid="{00000000-0005-0000-0000-0000689C0000}"/>
    <cellStyle name="T_Book1_Nhu cau von ung truoc 2011 Tha h Hoa + Nge An gui TW_!1 1 bao cao giao KH ve HTCMT vung TNB   12-12-2011 2 3 2" xfId="40037" xr:uid="{00000000-0005-0000-0000-0000699C0000}"/>
    <cellStyle name="T_Book1_Nhu cau von ung truoc 2011 Tha h Hoa + Nge An gui TW_!1 1 bao cao giao KH ve HTCMT vung TNB   12-12-2011 2 3 2 2" xfId="40038" xr:uid="{00000000-0005-0000-0000-00006A9C0000}"/>
    <cellStyle name="T_Book1_Nhu cau von ung truoc 2011 Tha h Hoa + Nge An gui TW_!1 1 bao cao giao KH ve HTCMT vung TNB   12-12-2011 2 3 2 2 2" xfId="40039" xr:uid="{00000000-0005-0000-0000-00006B9C0000}"/>
    <cellStyle name="T_Book1_Nhu cau von ung truoc 2011 Tha h Hoa + Nge An gui TW_!1 1 bao cao giao KH ve HTCMT vung TNB   12-12-2011 2 3 2 3" xfId="40040" xr:uid="{00000000-0005-0000-0000-00006C9C0000}"/>
    <cellStyle name="T_Book1_Nhu cau von ung truoc 2011 Tha h Hoa + Nge An gui TW_!1 1 bao cao giao KH ve HTCMT vung TNB   12-12-2011 2 3 3" xfId="40041" xr:uid="{00000000-0005-0000-0000-00006D9C0000}"/>
    <cellStyle name="T_Book1_Nhu cau von ung truoc 2011 Tha h Hoa + Nge An gui TW_!1 1 bao cao giao KH ve HTCMT vung TNB   12-12-2011 2 3 3 2" xfId="40042" xr:uid="{00000000-0005-0000-0000-00006E9C0000}"/>
    <cellStyle name="T_Book1_Nhu cau von ung truoc 2011 Tha h Hoa + Nge An gui TW_!1 1 bao cao giao KH ve HTCMT vung TNB   12-12-2011 2 3 4" xfId="40043" xr:uid="{00000000-0005-0000-0000-00006F9C0000}"/>
    <cellStyle name="T_Book1_Nhu cau von ung truoc 2011 Tha h Hoa + Nge An gui TW_!1 1 bao cao giao KH ve HTCMT vung TNB   12-12-2011 2 4" xfId="40044" xr:uid="{00000000-0005-0000-0000-0000709C0000}"/>
    <cellStyle name="T_Book1_Nhu cau von ung truoc 2011 Tha h Hoa + Nge An gui TW_!1 1 bao cao giao KH ve HTCMT vung TNB   12-12-2011 2 4 2" xfId="40045" xr:uid="{00000000-0005-0000-0000-0000719C0000}"/>
    <cellStyle name="T_Book1_Nhu cau von ung truoc 2011 Tha h Hoa + Nge An gui TW_!1 1 bao cao giao KH ve HTCMT vung TNB   12-12-2011 2 4 2 2" xfId="40046" xr:uid="{00000000-0005-0000-0000-0000729C0000}"/>
    <cellStyle name="T_Book1_Nhu cau von ung truoc 2011 Tha h Hoa + Nge An gui TW_!1 1 bao cao giao KH ve HTCMT vung TNB   12-12-2011 2 4 3" xfId="40047" xr:uid="{00000000-0005-0000-0000-0000739C0000}"/>
    <cellStyle name="T_Book1_Nhu cau von ung truoc 2011 Tha h Hoa + Nge An gui TW_!1 1 bao cao giao KH ve HTCMT vung TNB   12-12-2011 2 5" xfId="40048" xr:uid="{00000000-0005-0000-0000-0000749C0000}"/>
    <cellStyle name="T_Book1_Nhu cau von ung truoc 2011 Tha h Hoa + Nge An gui TW_!1 1 bao cao giao KH ve HTCMT vung TNB   12-12-2011 2 5 2" xfId="40049" xr:uid="{00000000-0005-0000-0000-0000759C0000}"/>
    <cellStyle name="T_Book1_Nhu cau von ung truoc 2011 Tha h Hoa + Nge An gui TW_!1 1 bao cao giao KH ve HTCMT vung TNB   12-12-2011 2 6" xfId="40050" xr:uid="{00000000-0005-0000-0000-0000769C0000}"/>
    <cellStyle name="T_Book1_Nhu cau von ung truoc 2011 Tha h Hoa + Nge An gui TW_!1 1 bao cao giao KH ve HTCMT vung TNB   12-12-2011 2 7" xfId="40051" xr:uid="{00000000-0005-0000-0000-0000779C0000}"/>
    <cellStyle name="T_Book1_Nhu cau von ung truoc 2011 Tha h Hoa + Nge An gui TW_!1 1 bao cao giao KH ve HTCMT vung TNB   12-12-2011 3" xfId="40052" xr:uid="{00000000-0005-0000-0000-0000789C0000}"/>
    <cellStyle name="T_Book1_Nhu cau von ung truoc 2011 Tha h Hoa + Nge An gui TW_!1 1 bao cao giao KH ve HTCMT vung TNB   12-12-2011 3 2" xfId="40053" xr:uid="{00000000-0005-0000-0000-0000799C0000}"/>
    <cellStyle name="T_Book1_Nhu cau von ung truoc 2011 Tha h Hoa + Nge An gui TW_!1 1 bao cao giao KH ve HTCMT vung TNB   12-12-2011 3 2 2" xfId="40054" xr:uid="{00000000-0005-0000-0000-00007A9C0000}"/>
    <cellStyle name="T_Book1_Nhu cau von ung truoc 2011 Tha h Hoa + Nge An gui TW_!1 1 bao cao giao KH ve HTCMT vung TNB   12-12-2011 3 2 2 2" xfId="40055" xr:uid="{00000000-0005-0000-0000-00007B9C0000}"/>
    <cellStyle name="T_Book1_Nhu cau von ung truoc 2011 Tha h Hoa + Nge An gui TW_!1 1 bao cao giao KH ve HTCMT vung TNB   12-12-2011 3 2 3" xfId="40056" xr:uid="{00000000-0005-0000-0000-00007C9C0000}"/>
    <cellStyle name="T_Book1_Nhu cau von ung truoc 2011 Tha h Hoa + Nge An gui TW_!1 1 bao cao giao KH ve HTCMT vung TNB   12-12-2011 3 3" xfId="40057" xr:uid="{00000000-0005-0000-0000-00007D9C0000}"/>
    <cellStyle name="T_Book1_Nhu cau von ung truoc 2011 Tha h Hoa + Nge An gui TW_!1 1 bao cao giao KH ve HTCMT vung TNB   12-12-2011 3 3 2" xfId="40058" xr:uid="{00000000-0005-0000-0000-00007E9C0000}"/>
    <cellStyle name="T_Book1_Nhu cau von ung truoc 2011 Tha h Hoa + Nge An gui TW_!1 1 bao cao giao KH ve HTCMT vung TNB   12-12-2011 3 4" xfId="40059" xr:uid="{00000000-0005-0000-0000-00007F9C0000}"/>
    <cellStyle name="T_Book1_Nhu cau von ung truoc 2011 Tha h Hoa + Nge An gui TW_!1 1 bao cao giao KH ve HTCMT vung TNB   12-12-2011 4" xfId="40060" xr:uid="{00000000-0005-0000-0000-0000809C0000}"/>
    <cellStyle name="T_Book1_Nhu cau von ung truoc 2011 Tha h Hoa + Nge An gui TW_!1 1 bao cao giao KH ve HTCMT vung TNB   12-12-2011 4 2" xfId="40061" xr:uid="{00000000-0005-0000-0000-0000819C0000}"/>
    <cellStyle name="T_Book1_Nhu cau von ung truoc 2011 Tha h Hoa + Nge An gui TW_!1 1 bao cao giao KH ve HTCMT vung TNB   12-12-2011 4 2 2" xfId="40062" xr:uid="{00000000-0005-0000-0000-0000829C0000}"/>
    <cellStyle name="T_Book1_Nhu cau von ung truoc 2011 Tha h Hoa + Nge An gui TW_!1 1 bao cao giao KH ve HTCMT vung TNB   12-12-2011 4 2 2 2" xfId="40063" xr:uid="{00000000-0005-0000-0000-0000839C0000}"/>
    <cellStyle name="T_Book1_Nhu cau von ung truoc 2011 Tha h Hoa + Nge An gui TW_!1 1 bao cao giao KH ve HTCMT vung TNB   12-12-2011 4 2 3" xfId="40064" xr:uid="{00000000-0005-0000-0000-0000849C0000}"/>
    <cellStyle name="T_Book1_Nhu cau von ung truoc 2011 Tha h Hoa + Nge An gui TW_!1 1 bao cao giao KH ve HTCMT vung TNB   12-12-2011 4 3" xfId="40065" xr:uid="{00000000-0005-0000-0000-0000859C0000}"/>
    <cellStyle name="T_Book1_Nhu cau von ung truoc 2011 Tha h Hoa + Nge An gui TW_!1 1 bao cao giao KH ve HTCMT vung TNB   12-12-2011 4 3 2" xfId="40066" xr:uid="{00000000-0005-0000-0000-0000869C0000}"/>
    <cellStyle name="T_Book1_Nhu cau von ung truoc 2011 Tha h Hoa + Nge An gui TW_!1 1 bao cao giao KH ve HTCMT vung TNB   12-12-2011 4 4" xfId="40067" xr:uid="{00000000-0005-0000-0000-0000879C0000}"/>
    <cellStyle name="T_Book1_Nhu cau von ung truoc 2011 Tha h Hoa + Nge An gui TW_!1 1 bao cao giao KH ve HTCMT vung TNB   12-12-2011 5" xfId="40068" xr:uid="{00000000-0005-0000-0000-0000889C0000}"/>
    <cellStyle name="T_Book1_Nhu cau von ung truoc 2011 Tha h Hoa + Nge An gui TW_!1 1 bao cao giao KH ve HTCMT vung TNB   12-12-2011 5 2" xfId="40069" xr:uid="{00000000-0005-0000-0000-0000899C0000}"/>
    <cellStyle name="T_Book1_Nhu cau von ung truoc 2011 Tha h Hoa + Nge An gui TW_!1 1 bao cao giao KH ve HTCMT vung TNB   12-12-2011 5 2 2" xfId="40070" xr:uid="{00000000-0005-0000-0000-00008A9C0000}"/>
    <cellStyle name="T_Book1_Nhu cau von ung truoc 2011 Tha h Hoa + Nge An gui TW_!1 1 bao cao giao KH ve HTCMT vung TNB   12-12-2011 5 3" xfId="40071" xr:uid="{00000000-0005-0000-0000-00008B9C0000}"/>
    <cellStyle name="T_Book1_Nhu cau von ung truoc 2011 Tha h Hoa + Nge An gui TW_!1 1 bao cao giao KH ve HTCMT vung TNB   12-12-2011 6" xfId="40072" xr:uid="{00000000-0005-0000-0000-00008C9C0000}"/>
    <cellStyle name="T_Book1_Nhu cau von ung truoc 2011 Tha h Hoa + Nge An gui TW_!1 1 bao cao giao KH ve HTCMT vung TNB   12-12-2011 6 2" xfId="40073" xr:uid="{00000000-0005-0000-0000-00008D9C0000}"/>
    <cellStyle name="T_Book1_Nhu cau von ung truoc 2011 Tha h Hoa + Nge An gui TW_!1 1 bao cao giao KH ve HTCMT vung TNB   12-12-2011 7" xfId="40074" xr:uid="{00000000-0005-0000-0000-00008E9C0000}"/>
    <cellStyle name="T_Book1_Nhu cau von ung truoc 2011 Tha h Hoa + Nge An gui TW_!1 1 bao cao giao KH ve HTCMT vung TNB   12-12-2011 8" xfId="40075" xr:uid="{00000000-0005-0000-0000-00008F9C0000}"/>
    <cellStyle name="T_Book1_Nhu cau von ung truoc 2011 Tha h Hoa + Nge An gui TW_Bieu4HTMT" xfId="40076" xr:uid="{00000000-0005-0000-0000-0000909C0000}"/>
    <cellStyle name="T_Book1_Nhu cau von ung truoc 2011 Tha h Hoa + Nge An gui TW_Bieu4HTMT 2" xfId="40077" xr:uid="{00000000-0005-0000-0000-0000919C0000}"/>
    <cellStyle name="T_Book1_Nhu cau von ung truoc 2011 Tha h Hoa + Nge An gui TW_Bieu4HTMT 2 2" xfId="40078" xr:uid="{00000000-0005-0000-0000-0000929C0000}"/>
    <cellStyle name="T_Book1_Nhu cau von ung truoc 2011 Tha h Hoa + Nge An gui TW_Bieu4HTMT 2 2 2" xfId="40079" xr:uid="{00000000-0005-0000-0000-0000939C0000}"/>
    <cellStyle name="T_Book1_Nhu cau von ung truoc 2011 Tha h Hoa + Nge An gui TW_Bieu4HTMT 2 2 2 2" xfId="40080" xr:uid="{00000000-0005-0000-0000-0000949C0000}"/>
    <cellStyle name="T_Book1_Nhu cau von ung truoc 2011 Tha h Hoa + Nge An gui TW_Bieu4HTMT 2 2 2 2 2" xfId="40081" xr:uid="{00000000-0005-0000-0000-0000959C0000}"/>
    <cellStyle name="T_Book1_Nhu cau von ung truoc 2011 Tha h Hoa + Nge An gui TW_Bieu4HTMT 2 2 2 3" xfId="40082" xr:uid="{00000000-0005-0000-0000-0000969C0000}"/>
    <cellStyle name="T_Book1_Nhu cau von ung truoc 2011 Tha h Hoa + Nge An gui TW_Bieu4HTMT 2 2 3" xfId="40083" xr:uid="{00000000-0005-0000-0000-0000979C0000}"/>
    <cellStyle name="T_Book1_Nhu cau von ung truoc 2011 Tha h Hoa + Nge An gui TW_Bieu4HTMT 2 2 3 2" xfId="40084" xr:uid="{00000000-0005-0000-0000-0000989C0000}"/>
    <cellStyle name="T_Book1_Nhu cau von ung truoc 2011 Tha h Hoa + Nge An gui TW_Bieu4HTMT 2 2 4" xfId="40085" xr:uid="{00000000-0005-0000-0000-0000999C0000}"/>
    <cellStyle name="T_Book1_Nhu cau von ung truoc 2011 Tha h Hoa + Nge An gui TW_Bieu4HTMT 2 3" xfId="40086" xr:uid="{00000000-0005-0000-0000-00009A9C0000}"/>
    <cellStyle name="T_Book1_Nhu cau von ung truoc 2011 Tha h Hoa + Nge An gui TW_Bieu4HTMT 2 3 2" xfId="40087" xr:uid="{00000000-0005-0000-0000-00009B9C0000}"/>
    <cellStyle name="T_Book1_Nhu cau von ung truoc 2011 Tha h Hoa + Nge An gui TW_Bieu4HTMT 2 3 2 2" xfId="40088" xr:uid="{00000000-0005-0000-0000-00009C9C0000}"/>
    <cellStyle name="T_Book1_Nhu cau von ung truoc 2011 Tha h Hoa + Nge An gui TW_Bieu4HTMT 2 3 2 2 2" xfId="40089" xr:uid="{00000000-0005-0000-0000-00009D9C0000}"/>
    <cellStyle name="T_Book1_Nhu cau von ung truoc 2011 Tha h Hoa + Nge An gui TW_Bieu4HTMT 2 3 2 3" xfId="40090" xr:uid="{00000000-0005-0000-0000-00009E9C0000}"/>
    <cellStyle name="T_Book1_Nhu cau von ung truoc 2011 Tha h Hoa + Nge An gui TW_Bieu4HTMT 2 3 3" xfId="40091" xr:uid="{00000000-0005-0000-0000-00009F9C0000}"/>
    <cellStyle name="T_Book1_Nhu cau von ung truoc 2011 Tha h Hoa + Nge An gui TW_Bieu4HTMT 2 3 3 2" xfId="40092" xr:uid="{00000000-0005-0000-0000-0000A09C0000}"/>
    <cellStyle name="T_Book1_Nhu cau von ung truoc 2011 Tha h Hoa + Nge An gui TW_Bieu4HTMT 2 3 4" xfId="40093" xr:uid="{00000000-0005-0000-0000-0000A19C0000}"/>
    <cellStyle name="T_Book1_Nhu cau von ung truoc 2011 Tha h Hoa + Nge An gui TW_Bieu4HTMT 2 4" xfId="40094" xr:uid="{00000000-0005-0000-0000-0000A29C0000}"/>
    <cellStyle name="T_Book1_Nhu cau von ung truoc 2011 Tha h Hoa + Nge An gui TW_Bieu4HTMT 2 4 2" xfId="40095" xr:uid="{00000000-0005-0000-0000-0000A39C0000}"/>
    <cellStyle name="T_Book1_Nhu cau von ung truoc 2011 Tha h Hoa + Nge An gui TW_Bieu4HTMT 2 4 2 2" xfId="40096" xr:uid="{00000000-0005-0000-0000-0000A49C0000}"/>
    <cellStyle name="T_Book1_Nhu cau von ung truoc 2011 Tha h Hoa + Nge An gui TW_Bieu4HTMT 2 4 3" xfId="40097" xr:uid="{00000000-0005-0000-0000-0000A59C0000}"/>
    <cellStyle name="T_Book1_Nhu cau von ung truoc 2011 Tha h Hoa + Nge An gui TW_Bieu4HTMT 2 5" xfId="40098" xr:uid="{00000000-0005-0000-0000-0000A69C0000}"/>
    <cellStyle name="T_Book1_Nhu cau von ung truoc 2011 Tha h Hoa + Nge An gui TW_Bieu4HTMT 2 5 2" xfId="40099" xr:uid="{00000000-0005-0000-0000-0000A79C0000}"/>
    <cellStyle name="T_Book1_Nhu cau von ung truoc 2011 Tha h Hoa + Nge An gui TW_Bieu4HTMT 2 6" xfId="40100" xr:uid="{00000000-0005-0000-0000-0000A89C0000}"/>
    <cellStyle name="T_Book1_Nhu cau von ung truoc 2011 Tha h Hoa + Nge An gui TW_Bieu4HTMT 2 7" xfId="40101" xr:uid="{00000000-0005-0000-0000-0000A99C0000}"/>
    <cellStyle name="T_Book1_Nhu cau von ung truoc 2011 Tha h Hoa + Nge An gui TW_Bieu4HTMT 3" xfId="40102" xr:uid="{00000000-0005-0000-0000-0000AA9C0000}"/>
    <cellStyle name="T_Book1_Nhu cau von ung truoc 2011 Tha h Hoa + Nge An gui TW_Bieu4HTMT 3 2" xfId="40103" xr:uid="{00000000-0005-0000-0000-0000AB9C0000}"/>
    <cellStyle name="T_Book1_Nhu cau von ung truoc 2011 Tha h Hoa + Nge An gui TW_Bieu4HTMT 3 2 2" xfId="40104" xr:uid="{00000000-0005-0000-0000-0000AC9C0000}"/>
    <cellStyle name="T_Book1_Nhu cau von ung truoc 2011 Tha h Hoa + Nge An gui TW_Bieu4HTMT 3 2 2 2" xfId="40105" xr:uid="{00000000-0005-0000-0000-0000AD9C0000}"/>
    <cellStyle name="T_Book1_Nhu cau von ung truoc 2011 Tha h Hoa + Nge An gui TW_Bieu4HTMT 3 2 3" xfId="40106" xr:uid="{00000000-0005-0000-0000-0000AE9C0000}"/>
    <cellStyle name="T_Book1_Nhu cau von ung truoc 2011 Tha h Hoa + Nge An gui TW_Bieu4HTMT 3 3" xfId="40107" xr:uid="{00000000-0005-0000-0000-0000AF9C0000}"/>
    <cellStyle name="T_Book1_Nhu cau von ung truoc 2011 Tha h Hoa + Nge An gui TW_Bieu4HTMT 3 3 2" xfId="40108" xr:uid="{00000000-0005-0000-0000-0000B09C0000}"/>
    <cellStyle name="T_Book1_Nhu cau von ung truoc 2011 Tha h Hoa + Nge An gui TW_Bieu4HTMT 3 4" xfId="40109" xr:uid="{00000000-0005-0000-0000-0000B19C0000}"/>
    <cellStyle name="T_Book1_Nhu cau von ung truoc 2011 Tha h Hoa + Nge An gui TW_Bieu4HTMT 4" xfId="40110" xr:uid="{00000000-0005-0000-0000-0000B29C0000}"/>
    <cellStyle name="T_Book1_Nhu cau von ung truoc 2011 Tha h Hoa + Nge An gui TW_Bieu4HTMT 4 2" xfId="40111" xr:uid="{00000000-0005-0000-0000-0000B39C0000}"/>
    <cellStyle name="T_Book1_Nhu cau von ung truoc 2011 Tha h Hoa + Nge An gui TW_Bieu4HTMT 4 2 2" xfId="40112" xr:uid="{00000000-0005-0000-0000-0000B49C0000}"/>
    <cellStyle name="T_Book1_Nhu cau von ung truoc 2011 Tha h Hoa + Nge An gui TW_Bieu4HTMT 4 2 2 2" xfId="40113" xr:uid="{00000000-0005-0000-0000-0000B59C0000}"/>
    <cellStyle name="T_Book1_Nhu cau von ung truoc 2011 Tha h Hoa + Nge An gui TW_Bieu4HTMT 4 2 3" xfId="40114" xr:uid="{00000000-0005-0000-0000-0000B69C0000}"/>
    <cellStyle name="T_Book1_Nhu cau von ung truoc 2011 Tha h Hoa + Nge An gui TW_Bieu4HTMT 4 3" xfId="40115" xr:uid="{00000000-0005-0000-0000-0000B79C0000}"/>
    <cellStyle name="T_Book1_Nhu cau von ung truoc 2011 Tha h Hoa + Nge An gui TW_Bieu4HTMT 4 3 2" xfId="40116" xr:uid="{00000000-0005-0000-0000-0000B89C0000}"/>
    <cellStyle name="T_Book1_Nhu cau von ung truoc 2011 Tha h Hoa + Nge An gui TW_Bieu4HTMT 4 4" xfId="40117" xr:uid="{00000000-0005-0000-0000-0000B99C0000}"/>
    <cellStyle name="T_Book1_Nhu cau von ung truoc 2011 Tha h Hoa + Nge An gui TW_Bieu4HTMT 5" xfId="40118" xr:uid="{00000000-0005-0000-0000-0000BA9C0000}"/>
    <cellStyle name="T_Book1_Nhu cau von ung truoc 2011 Tha h Hoa + Nge An gui TW_Bieu4HTMT 5 2" xfId="40119" xr:uid="{00000000-0005-0000-0000-0000BB9C0000}"/>
    <cellStyle name="T_Book1_Nhu cau von ung truoc 2011 Tha h Hoa + Nge An gui TW_Bieu4HTMT 5 2 2" xfId="40120" xr:uid="{00000000-0005-0000-0000-0000BC9C0000}"/>
    <cellStyle name="T_Book1_Nhu cau von ung truoc 2011 Tha h Hoa + Nge An gui TW_Bieu4HTMT 5 3" xfId="40121" xr:uid="{00000000-0005-0000-0000-0000BD9C0000}"/>
    <cellStyle name="T_Book1_Nhu cau von ung truoc 2011 Tha h Hoa + Nge An gui TW_Bieu4HTMT 6" xfId="40122" xr:uid="{00000000-0005-0000-0000-0000BE9C0000}"/>
    <cellStyle name="T_Book1_Nhu cau von ung truoc 2011 Tha h Hoa + Nge An gui TW_Bieu4HTMT 6 2" xfId="40123" xr:uid="{00000000-0005-0000-0000-0000BF9C0000}"/>
    <cellStyle name="T_Book1_Nhu cau von ung truoc 2011 Tha h Hoa + Nge An gui TW_Bieu4HTMT 7" xfId="40124" xr:uid="{00000000-0005-0000-0000-0000C09C0000}"/>
    <cellStyle name="T_Book1_Nhu cau von ung truoc 2011 Tha h Hoa + Nge An gui TW_Bieu4HTMT 8" xfId="40125" xr:uid="{00000000-0005-0000-0000-0000C19C0000}"/>
    <cellStyle name="T_Book1_Nhu cau von ung truoc 2011 Tha h Hoa + Nge An gui TW_Bieu4HTMT_!1 1 bao cao giao KH ve HTCMT vung TNB   12-12-2011" xfId="40126" xr:uid="{00000000-0005-0000-0000-0000C29C0000}"/>
    <cellStyle name="T_Book1_Nhu cau von ung truoc 2011 Tha h Hoa + Nge An gui TW_Bieu4HTMT_!1 1 bao cao giao KH ve HTCMT vung TNB   12-12-2011 2" xfId="40127" xr:uid="{00000000-0005-0000-0000-0000C39C0000}"/>
    <cellStyle name="T_Book1_Nhu cau von ung truoc 2011 Tha h Hoa + Nge An gui TW_Bieu4HTMT_!1 1 bao cao giao KH ve HTCMT vung TNB   12-12-2011 2 2" xfId="40128" xr:uid="{00000000-0005-0000-0000-0000C49C0000}"/>
    <cellStyle name="T_Book1_Nhu cau von ung truoc 2011 Tha h Hoa + Nge An gui TW_Bieu4HTMT_!1 1 bao cao giao KH ve HTCMT vung TNB   12-12-2011 2 2 2" xfId="40129" xr:uid="{00000000-0005-0000-0000-0000C59C0000}"/>
    <cellStyle name="T_Book1_Nhu cau von ung truoc 2011 Tha h Hoa + Nge An gui TW_Bieu4HTMT_!1 1 bao cao giao KH ve HTCMT vung TNB   12-12-2011 2 2 2 2" xfId="40130" xr:uid="{00000000-0005-0000-0000-0000C69C0000}"/>
    <cellStyle name="T_Book1_Nhu cau von ung truoc 2011 Tha h Hoa + Nge An gui TW_Bieu4HTMT_!1 1 bao cao giao KH ve HTCMT vung TNB   12-12-2011 2 2 2 2 2" xfId="40131" xr:uid="{00000000-0005-0000-0000-0000C79C0000}"/>
    <cellStyle name="T_Book1_Nhu cau von ung truoc 2011 Tha h Hoa + Nge An gui TW_Bieu4HTMT_!1 1 bao cao giao KH ve HTCMT vung TNB   12-12-2011 2 2 2 3" xfId="40132" xr:uid="{00000000-0005-0000-0000-0000C89C0000}"/>
    <cellStyle name="T_Book1_Nhu cau von ung truoc 2011 Tha h Hoa + Nge An gui TW_Bieu4HTMT_!1 1 bao cao giao KH ve HTCMT vung TNB   12-12-2011 2 2 3" xfId="40133" xr:uid="{00000000-0005-0000-0000-0000C99C0000}"/>
    <cellStyle name="T_Book1_Nhu cau von ung truoc 2011 Tha h Hoa + Nge An gui TW_Bieu4HTMT_!1 1 bao cao giao KH ve HTCMT vung TNB   12-12-2011 2 2 3 2" xfId="40134" xr:uid="{00000000-0005-0000-0000-0000CA9C0000}"/>
    <cellStyle name="T_Book1_Nhu cau von ung truoc 2011 Tha h Hoa + Nge An gui TW_Bieu4HTMT_!1 1 bao cao giao KH ve HTCMT vung TNB   12-12-2011 2 2 4" xfId="40135" xr:uid="{00000000-0005-0000-0000-0000CB9C0000}"/>
    <cellStyle name="T_Book1_Nhu cau von ung truoc 2011 Tha h Hoa + Nge An gui TW_Bieu4HTMT_!1 1 bao cao giao KH ve HTCMT vung TNB   12-12-2011 2 3" xfId="40136" xr:uid="{00000000-0005-0000-0000-0000CC9C0000}"/>
    <cellStyle name="T_Book1_Nhu cau von ung truoc 2011 Tha h Hoa + Nge An gui TW_Bieu4HTMT_!1 1 bao cao giao KH ve HTCMT vung TNB   12-12-2011 2 3 2" xfId="40137" xr:uid="{00000000-0005-0000-0000-0000CD9C0000}"/>
    <cellStyle name="T_Book1_Nhu cau von ung truoc 2011 Tha h Hoa + Nge An gui TW_Bieu4HTMT_!1 1 bao cao giao KH ve HTCMT vung TNB   12-12-2011 2 3 2 2" xfId="40138" xr:uid="{00000000-0005-0000-0000-0000CE9C0000}"/>
    <cellStyle name="T_Book1_Nhu cau von ung truoc 2011 Tha h Hoa + Nge An gui TW_Bieu4HTMT_!1 1 bao cao giao KH ve HTCMT vung TNB   12-12-2011 2 3 2 2 2" xfId="40139" xr:uid="{00000000-0005-0000-0000-0000CF9C0000}"/>
    <cellStyle name="T_Book1_Nhu cau von ung truoc 2011 Tha h Hoa + Nge An gui TW_Bieu4HTMT_!1 1 bao cao giao KH ve HTCMT vung TNB   12-12-2011 2 3 2 3" xfId="40140" xr:uid="{00000000-0005-0000-0000-0000D09C0000}"/>
    <cellStyle name="T_Book1_Nhu cau von ung truoc 2011 Tha h Hoa + Nge An gui TW_Bieu4HTMT_!1 1 bao cao giao KH ve HTCMT vung TNB   12-12-2011 2 3 3" xfId="40141" xr:uid="{00000000-0005-0000-0000-0000D19C0000}"/>
    <cellStyle name="T_Book1_Nhu cau von ung truoc 2011 Tha h Hoa + Nge An gui TW_Bieu4HTMT_!1 1 bao cao giao KH ve HTCMT vung TNB   12-12-2011 2 3 3 2" xfId="40142" xr:uid="{00000000-0005-0000-0000-0000D29C0000}"/>
    <cellStyle name="T_Book1_Nhu cau von ung truoc 2011 Tha h Hoa + Nge An gui TW_Bieu4HTMT_!1 1 bao cao giao KH ve HTCMT vung TNB   12-12-2011 2 3 4" xfId="40143" xr:uid="{00000000-0005-0000-0000-0000D39C0000}"/>
    <cellStyle name="T_Book1_Nhu cau von ung truoc 2011 Tha h Hoa + Nge An gui TW_Bieu4HTMT_!1 1 bao cao giao KH ve HTCMT vung TNB   12-12-2011 2 4" xfId="40144" xr:uid="{00000000-0005-0000-0000-0000D49C0000}"/>
    <cellStyle name="T_Book1_Nhu cau von ung truoc 2011 Tha h Hoa + Nge An gui TW_Bieu4HTMT_!1 1 bao cao giao KH ve HTCMT vung TNB   12-12-2011 2 4 2" xfId="40145" xr:uid="{00000000-0005-0000-0000-0000D59C0000}"/>
    <cellStyle name="T_Book1_Nhu cau von ung truoc 2011 Tha h Hoa + Nge An gui TW_Bieu4HTMT_!1 1 bao cao giao KH ve HTCMT vung TNB   12-12-2011 2 4 2 2" xfId="40146" xr:uid="{00000000-0005-0000-0000-0000D69C0000}"/>
    <cellStyle name="T_Book1_Nhu cau von ung truoc 2011 Tha h Hoa + Nge An gui TW_Bieu4HTMT_!1 1 bao cao giao KH ve HTCMT vung TNB   12-12-2011 2 4 3" xfId="40147" xr:uid="{00000000-0005-0000-0000-0000D79C0000}"/>
    <cellStyle name="T_Book1_Nhu cau von ung truoc 2011 Tha h Hoa + Nge An gui TW_Bieu4HTMT_!1 1 bao cao giao KH ve HTCMT vung TNB   12-12-2011 2 5" xfId="40148" xr:uid="{00000000-0005-0000-0000-0000D89C0000}"/>
    <cellStyle name="T_Book1_Nhu cau von ung truoc 2011 Tha h Hoa + Nge An gui TW_Bieu4HTMT_!1 1 bao cao giao KH ve HTCMT vung TNB   12-12-2011 2 5 2" xfId="40149" xr:uid="{00000000-0005-0000-0000-0000D99C0000}"/>
    <cellStyle name="T_Book1_Nhu cau von ung truoc 2011 Tha h Hoa + Nge An gui TW_Bieu4HTMT_!1 1 bao cao giao KH ve HTCMT vung TNB   12-12-2011 2 6" xfId="40150" xr:uid="{00000000-0005-0000-0000-0000DA9C0000}"/>
    <cellStyle name="T_Book1_Nhu cau von ung truoc 2011 Tha h Hoa + Nge An gui TW_Bieu4HTMT_!1 1 bao cao giao KH ve HTCMT vung TNB   12-12-2011 2 7" xfId="40151" xr:uid="{00000000-0005-0000-0000-0000DB9C0000}"/>
    <cellStyle name="T_Book1_Nhu cau von ung truoc 2011 Tha h Hoa + Nge An gui TW_Bieu4HTMT_!1 1 bao cao giao KH ve HTCMT vung TNB   12-12-2011 3" xfId="40152" xr:uid="{00000000-0005-0000-0000-0000DC9C0000}"/>
    <cellStyle name="T_Book1_Nhu cau von ung truoc 2011 Tha h Hoa + Nge An gui TW_Bieu4HTMT_!1 1 bao cao giao KH ve HTCMT vung TNB   12-12-2011 3 2" xfId="40153" xr:uid="{00000000-0005-0000-0000-0000DD9C0000}"/>
    <cellStyle name="T_Book1_Nhu cau von ung truoc 2011 Tha h Hoa + Nge An gui TW_Bieu4HTMT_!1 1 bao cao giao KH ve HTCMT vung TNB   12-12-2011 3 2 2" xfId="40154" xr:uid="{00000000-0005-0000-0000-0000DE9C0000}"/>
    <cellStyle name="T_Book1_Nhu cau von ung truoc 2011 Tha h Hoa + Nge An gui TW_Bieu4HTMT_!1 1 bao cao giao KH ve HTCMT vung TNB   12-12-2011 3 2 2 2" xfId="40155" xr:uid="{00000000-0005-0000-0000-0000DF9C0000}"/>
    <cellStyle name="T_Book1_Nhu cau von ung truoc 2011 Tha h Hoa + Nge An gui TW_Bieu4HTMT_!1 1 bao cao giao KH ve HTCMT vung TNB   12-12-2011 3 2 3" xfId="40156" xr:uid="{00000000-0005-0000-0000-0000E09C0000}"/>
    <cellStyle name="T_Book1_Nhu cau von ung truoc 2011 Tha h Hoa + Nge An gui TW_Bieu4HTMT_!1 1 bao cao giao KH ve HTCMT vung TNB   12-12-2011 3 3" xfId="40157" xr:uid="{00000000-0005-0000-0000-0000E19C0000}"/>
    <cellStyle name="T_Book1_Nhu cau von ung truoc 2011 Tha h Hoa + Nge An gui TW_Bieu4HTMT_!1 1 bao cao giao KH ve HTCMT vung TNB   12-12-2011 3 3 2" xfId="40158" xr:uid="{00000000-0005-0000-0000-0000E29C0000}"/>
    <cellStyle name="T_Book1_Nhu cau von ung truoc 2011 Tha h Hoa + Nge An gui TW_Bieu4HTMT_!1 1 bao cao giao KH ve HTCMT vung TNB   12-12-2011 3 4" xfId="40159" xr:uid="{00000000-0005-0000-0000-0000E39C0000}"/>
    <cellStyle name="T_Book1_Nhu cau von ung truoc 2011 Tha h Hoa + Nge An gui TW_Bieu4HTMT_!1 1 bao cao giao KH ve HTCMT vung TNB   12-12-2011 4" xfId="40160" xr:uid="{00000000-0005-0000-0000-0000E49C0000}"/>
    <cellStyle name="T_Book1_Nhu cau von ung truoc 2011 Tha h Hoa + Nge An gui TW_Bieu4HTMT_!1 1 bao cao giao KH ve HTCMT vung TNB   12-12-2011 4 2" xfId="40161" xr:uid="{00000000-0005-0000-0000-0000E59C0000}"/>
    <cellStyle name="T_Book1_Nhu cau von ung truoc 2011 Tha h Hoa + Nge An gui TW_Bieu4HTMT_!1 1 bao cao giao KH ve HTCMT vung TNB   12-12-2011 4 2 2" xfId="40162" xr:uid="{00000000-0005-0000-0000-0000E69C0000}"/>
    <cellStyle name="T_Book1_Nhu cau von ung truoc 2011 Tha h Hoa + Nge An gui TW_Bieu4HTMT_!1 1 bao cao giao KH ve HTCMT vung TNB   12-12-2011 4 2 2 2" xfId="40163" xr:uid="{00000000-0005-0000-0000-0000E79C0000}"/>
    <cellStyle name="T_Book1_Nhu cau von ung truoc 2011 Tha h Hoa + Nge An gui TW_Bieu4HTMT_!1 1 bao cao giao KH ve HTCMT vung TNB   12-12-2011 4 2 3" xfId="40164" xr:uid="{00000000-0005-0000-0000-0000E89C0000}"/>
    <cellStyle name="T_Book1_Nhu cau von ung truoc 2011 Tha h Hoa + Nge An gui TW_Bieu4HTMT_!1 1 bao cao giao KH ve HTCMT vung TNB   12-12-2011 4 3" xfId="40165" xr:uid="{00000000-0005-0000-0000-0000E99C0000}"/>
    <cellStyle name="T_Book1_Nhu cau von ung truoc 2011 Tha h Hoa + Nge An gui TW_Bieu4HTMT_!1 1 bao cao giao KH ve HTCMT vung TNB   12-12-2011 4 3 2" xfId="40166" xr:uid="{00000000-0005-0000-0000-0000EA9C0000}"/>
    <cellStyle name="T_Book1_Nhu cau von ung truoc 2011 Tha h Hoa + Nge An gui TW_Bieu4HTMT_!1 1 bao cao giao KH ve HTCMT vung TNB   12-12-2011 4 4" xfId="40167" xr:uid="{00000000-0005-0000-0000-0000EB9C0000}"/>
    <cellStyle name="T_Book1_Nhu cau von ung truoc 2011 Tha h Hoa + Nge An gui TW_Bieu4HTMT_!1 1 bao cao giao KH ve HTCMT vung TNB   12-12-2011 5" xfId="40168" xr:uid="{00000000-0005-0000-0000-0000EC9C0000}"/>
    <cellStyle name="T_Book1_Nhu cau von ung truoc 2011 Tha h Hoa + Nge An gui TW_Bieu4HTMT_!1 1 bao cao giao KH ve HTCMT vung TNB   12-12-2011 5 2" xfId="40169" xr:uid="{00000000-0005-0000-0000-0000ED9C0000}"/>
    <cellStyle name="T_Book1_Nhu cau von ung truoc 2011 Tha h Hoa + Nge An gui TW_Bieu4HTMT_!1 1 bao cao giao KH ve HTCMT vung TNB   12-12-2011 5 2 2" xfId="40170" xr:uid="{00000000-0005-0000-0000-0000EE9C0000}"/>
    <cellStyle name="T_Book1_Nhu cau von ung truoc 2011 Tha h Hoa + Nge An gui TW_Bieu4HTMT_!1 1 bao cao giao KH ve HTCMT vung TNB   12-12-2011 5 3" xfId="40171" xr:uid="{00000000-0005-0000-0000-0000EF9C0000}"/>
    <cellStyle name="T_Book1_Nhu cau von ung truoc 2011 Tha h Hoa + Nge An gui TW_Bieu4HTMT_!1 1 bao cao giao KH ve HTCMT vung TNB   12-12-2011 6" xfId="40172" xr:uid="{00000000-0005-0000-0000-0000F09C0000}"/>
    <cellStyle name="T_Book1_Nhu cau von ung truoc 2011 Tha h Hoa + Nge An gui TW_Bieu4HTMT_!1 1 bao cao giao KH ve HTCMT vung TNB   12-12-2011 6 2" xfId="40173" xr:uid="{00000000-0005-0000-0000-0000F19C0000}"/>
    <cellStyle name="T_Book1_Nhu cau von ung truoc 2011 Tha h Hoa + Nge An gui TW_Bieu4HTMT_!1 1 bao cao giao KH ve HTCMT vung TNB   12-12-2011 7" xfId="40174" xr:uid="{00000000-0005-0000-0000-0000F29C0000}"/>
    <cellStyle name="T_Book1_Nhu cau von ung truoc 2011 Tha h Hoa + Nge An gui TW_Bieu4HTMT_!1 1 bao cao giao KH ve HTCMT vung TNB   12-12-2011 8" xfId="40175" xr:uid="{00000000-0005-0000-0000-0000F39C0000}"/>
    <cellStyle name="T_Book1_Nhu cau von ung truoc 2011 Tha h Hoa + Nge An gui TW_Bieu4HTMT_KH TPCP vung TNB (03-1-2012)" xfId="40176" xr:uid="{00000000-0005-0000-0000-0000F49C0000}"/>
    <cellStyle name="T_Book1_Nhu cau von ung truoc 2011 Tha h Hoa + Nge An gui TW_Bieu4HTMT_KH TPCP vung TNB (03-1-2012) 2" xfId="40177" xr:uid="{00000000-0005-0000-0000-0000F59C0000}"/>
    <cellStyle name="T_Book1_Nhu cau von ung truoc 2011 Tha h Hoa + Nge An gui TW_Bieu4HTMT_KH TPCP vung TNB (03-1-2012) 2 2" xfId="40178" xr:uid="{00000000-0005-0000-0000-0000F69C0000}"/>
    <cellStyle name="T_Book1_Nhu cau von ung truoc 2011 Tha h Hoa + Nge An gui TW_Bieu4HTMT_KH TPCP vung TNB (03-1-2012) 2 2 2" xfId="40179" xr:uid="{00000000-0005-0000-0000-0000F79C0000}"/>
    <cellStyle name="T_Book1_Nhu cau von ung truoc 2011 Tha h Hoa + Nge An gui TW_Bieu4HTMT_KH TPCP vung TNB (03-1-2012) 2 2 2 2" xfId="40180" xr:uid="{00000000-0005-0000-0000-0000F89C0000}"/>
    <cellStyle name="T_Book1_Nhu cau von ung truoc 2011 Tha h Hoa + Nge An gui TW_Bieu4HTMT_KH TPCP vung TNB (03-1-2012) 2 2 2 2 2" xfId="40181" xr:uid="{00000000-0005-0000-0000-0000F99C0000}"/>
    <cellStyle name="T_Book1_Nhu cau von ung truoc 2011 Tha h Hoa + Nge An gui TW_Bieu4HTMT_KH TPCP vung TNB (03-1-2012) 2 2 2 3" xfId="40182" xr:uid="{00000000-0005-0000-0000-0000FA9C0000}"/>
    <cellStyle name="T_Book1_Nhu cau von ung truoc 2011 Tha h Hoa + Nge An gui TW_Bieu4HTMT_KH TPCP vung TNB (03-1-2012) 2 2 3" xfId="40183" xr:uid="{00000000-0005-0000-0000-0000FB9C0000}"/>
    <cellStyle name="T_Book1_Nhu cau von ung truoc 2011 Tha h Hoa + Nge An gui TW_Bieu4HTMT_KH TPCP vung TNB (03-1-2012) 2 2 3 2" xfId="40184" xr:uid="{00000000-0005-0000-0000-0000FC9C0000}"/>
    <cellStyle name="T_Book1_Nhu cau von ung truoc 2011 Tha h Hoa + Nge An gui TW_Bieu4HTMT_KH TPCP vung TNB (03-1-2012) 2 2 4" xfId="40185" xr:uid="{00000000-0005-0000-0000-0000FD9C0000}"/>
    <cellStyle name="T_Book1_Nhu cau von ung truoc 2011 Tha h Hoa + Nge An gui TW_Bieu4HTMT_KH TPCP vung TNB (03-1-2012) 2 3" xfId="40186" xr:uid="{00000000-0005-0000-0000-0000FE9C0000}"/>
    <cellStyle name="T_Book1_Nhu cau von ung truoc 2011 Tha h Hoa + Nge An gui TW_Bieu4HTMT_KH TPCP vung TNB (03-1-2012) 2 3 2" xfId="40187" xr:uid="{00000000-0005-0000-0000-0000FF9C0000}"/>
    <cellStyle name="T_Book1_Nhu cau von ung truoc 2011 Tha h Hoa + Nge An gui TW_Bieu4HTMT_KH TPCP vung TNB (03-1-2012) 2 3 2 2" xfId="40188" xr:uid="{00000000-0005-0000-0000-0000009D0000}"/>
    <cellStyle name="T_Book1_Nhu cau von ung truoc 2011 Tha h Hoa + Nge An gui TW_Bieu4HTMT_KH TPCP vung TNB (03-1-2012) 2 3 2 2 2" xfId="40189" xr:uid="{00000000-0005-0000-0000-0000019D0000}"/>
    <cellStyle name="T_Book1_Nhu cau von ung truoc 2011 Tha h Hoa + Nge An gui TW_Bieu4HTMT_KH TPCP vung TNB (03-1-2012) 2 3 2 3" xfId="40190" xr:uid="{00000000-0005-0000-0000-0000029D0000}"/>
    <cellStyle name="T_Book1_Nhu cau von ung truoc 2011 Tha h Hoa + Nge An gui TW_Bieu4HTMT_KH TPCP vung TNB (03-1-2012) 2 3 3" xfId="40191" xr:uid="{00000000-0005-0000-0000-0000039D0000}"/>
    <cellStyle name="T_Book1_Nhu cau von ung truoc 2011 Tha h Hoa + Nge An gui TW_Bieu4HTMT_KH TPCP vung TNB (03-1-2012) 2 3 3 2" xfId="40192" xr:uid="{00000000-0005-0000-0000-0000049D0000}"/>
    <cellStyle name="T_Book1_Nhu cau von ung truoc 2011 Tha h Hoa + Nge An gui TW_Bieu4HTMT_KH TPCP vung TNB (03-1-2012) 2 3 4" xfId="40193" xr:uid="{00000000-0005-0000-0000-0000059D0000}"/>
    <cellStyle name="T_Book1_Nhu cau von ung truoc 2011 Tha h Hoa + Nge An gui TW_Bieu4HTMT_KH TPCP vung TNB (03-1-2012) 2 4" xfId="40194" xr:uid="{00000000-0005-0000-0000-0000069D0000}"/>
    <cellStyle name="T_Book1_Nhu cau von ung truoc 2011 Tha h Hoa + Nge An gui TW_Bieu4HTMT_KH TPCP vung TNB (03-1-2012) 2 4 2" xfId="40195" xr:uid="{00000000-0005-0000-0000-0000079D0000}"/>
    <cellStyle name="T_Book1_Nhu cau von ung truoc 2011 Tha h Hoa + Nge An gui TW_Bieu4HTMT_KH TPCP vung TNB (03-1-2012) 2 4 2 2" xfId="40196" xr:uid="{00000000-0005-0000-0000-0000089D0000}"/>
    <cellStyle name="T_Book1_Nhu cau von ung truoc 2011 Tha h Hoa + Nge An gui TW_Bieu4HTMT_KH TPCP vung TNB (03-1-2012) 2 4 3" xfId="40197" xr:uid="{00000000-0005-0000-0000-0000099D0000}"/>
    <cellStyle name="T_Book1_Nhu cau von ung truoc 2011 Tha h Hoa + Nge An gui TW_Bieu4HTMT_KH TPCP vung TNB (03-1-2012) 2 5" xfId="40198" xr:uid="{00000000-0005-0000-0000-00000A9D0000}"/>
    <cellStyle name="T_Book1_Nhu cau von ung truoc 2011 Tha h Hoa + Nge An gui TW_Bieu4HTMT_KH TPCP vung TNB (03-1-2012) 2 5 2" xfId="40199" xr:uid="{00000000-0005-0000-0000-00000B9D0000}"/>
    <cellStyle name="T_Book1_Nhu cau von ung truoc 2011 Tha h Hoa + Nge An gui TW_Bieu4HTMT_KH TPCP vung TNB (03-1-2012) 2 6" xfId="40200" xr:uid="{00000000-0005-0000-0000-00000C9D0000}"/>
    <cellStyle name="T_Book1_Nhu cau von ung truoc 2011 Tha h Hoa + Nge An gui TW_Bieu4HTMT_KH TPCP vung TNB (03-1-2012) 2 7" xfId="40201" xr:uid="{00000000-0005-0000-0000-00000D9D0000}"/>
    <cellStyle name="T_Book1_Nhu cau von ung truoc 2011 Tha h Hoa + Nge An gui TW_Bieu4HTMT_KH TPCP vung TNB (03-1-2012) 3" xfId="40202" xr:uid="{00000000-0005-0000-0000-00000E9D0000}"/>
    <cellStyle name="T_Book1_Nhu cau von ung truoc 2011 Tha h Hoa + Nge An gui TW_Bieu4HTMT_KH TPCP vung TNB (03-1-2012) 3 2" xfId="40203" xr:uid="{00000000-0005-0000-0000-00000F9D0000}"/>
    <cellStyle name="T_Book1_Nhu cau von ung truoc 2011 Tha h Hoa + Nge An gui TW_Bieu4HTMT_KH TPCP vung TNB (03-1-2012) 3 2 2" xfId="40204" xr:uid="{00000000-0005-0000-0000-0000109D0000}"/>
    <cellStyle name="T_Book1_Nhu cau von ung truoc 2011 Tha h Hoa + Nge An gui TW_Bieu4HTMT_KH TPCP vung TNB (03-1-2012) 3 2 2 2" xfId="40205" xr:uid="{00000000-0005-0000-0000-0000119D0000}"/>
    <cellStyle name="T_Book1_Nhu cau von ung truoc 2011 Tha h Hoa + Nge An gui TW_Bieu4HTMT_KH TPCP vung TNB (03-1-2012) 3 2 3" xfId="40206" xr:uid="{00000000-0005-0000-0000-0000129D0000}"/>
    <cellStyle name="T_Book1_Nhu cau von ung truoc 2011 Tha h Hoa + Nge An gui TW_Bieu4HTMT_KH TPCP vung TNB (03-1-2012) 3 3" xfId="40207" xr:uid="{00000000-0005-0000-0000-0000139D0000}"/>
    <cellStyle name="T_Book1_Nhu cau von ung truoc 2011 Tha h Hoa + Nge An gui TW_Bieu4HTMT_KH TPCP vung TNB (03-1-2012) 3 3 2" xfId="40208" xr:uid="{00000000-0005-0000-0000-0000149D0000}"/>
    <cellStyle name="T_Book1_Nhu cau von ung truoc 2011 Tha h Hoa + Nge An gui TW_Bieu4HTMT_KH TPCP vung TNB (03-1-2012) 3 4" xfId="40209" xr:uid="{00000000-0005-0000-0000-0000159D0000}"/>
    <cellStyle name="T_Book1_Nhu cau von ung truoc 2011 Tha h Hoa + Nge An gui TW_Bieu4HTMT_KH TPCP vung TNB (03-1-2012) 4" xfId="40210" xr:uid="{00000000-0005-0000-0000-0000169D0000}"/>
    <cellStyle name="T_Book1_Nhu cau von ung truoc 2011 Tha h Hoa + Nge An gui TW_Bieu4HTMT_KH TPCP vung TNB (03-1-2012) 4 2" xfId="40211" xr:uid="{00000000-0005-0000-0000-0000179D0000}"/>
    <cellStyle name="T_Book1_Nhu cau von ung truoc 2011 Tha h Hoa + Nge An gui TW_Bieu4HTMT_KH TPCP vung TNB (03-1-2012) 4 2 2" xfId="40212" xr:uid="{00000000-0005-0000-0000-0000189D0000}"/>
    <cellStyle name="T_Book1_Nhu cau von ung truoc 2011 Tha h Hoa + Nge An gui TW_Bieu4HTMT_KH TPCP vung TNB (03-1-2012) 4 2 2 2" xfId="40213" xr:uid="{00000000-0005-0000-0000-0000199D0000}"/>
    <cellStyle name="T_Book1_Nhu cau von ung truoc 2011 Tha h Hoa + Nge An gui TW_Bieu4HTMT_KH TPCP vung TNB (03-1-2012) 4 2 3" xfId="40214" xr:uid="{00000000-0005-0000-0000-00001A9D0000}"/>
    <cellStyle name="T_Book1_Nhu cau von ung truoc 2011 Tha h Hoa + Nge An gui TW_Bieu4HTMT_KH TPCP vung TNB (03-1-2012) 4 3" xfId="40215" xr:uid="{00000000-0005-0000-0000-00001B9D0000}"/>
    <cellStyle name="T_Book1_Nhu cau von ung truoc 2011 Tha h Hoa + Nge An gui TW_Bieu4HTMT_KH TPCP vung TNB (03-1-2012) 4 3 2" xfId="40216" xr:uid="{00000000-0005-0000-0000-00001C9D0000}"/>
    <cellStyle name="T_Book1_Nhu cau von ung truoc 2011 Tha h Hoa + Nge An gui TW_Bieu4HTMT_KH TPCP vung TNB (03-1-2012) 4 4" xfId="40217" xr:uid="{00000000-0005-0000-0000-00001D9D0000}"/>
    <cellStyle name="T_Book1_Nhu cau von ung truoc 2011 Tha h Hoa + Nge An gui TW_Bieu4HTMT_KH TPCP vung TNB (03-1-2012) 5" xfId="40218" xr:uid="{00000000-0005-0000-0000-00001E9D0000}"/>
    <cellStyle name="T_Book1_Nhu cau von ung truoc 2011 Tha h Hoa + Nge An gui TW_Bieu4HTMT_KH TPCP vung TNB (03-1-2012) 5 2" xfId="40219" xr:uid="{00000000-0005-0000-0000-00001F9D0000}"/>
    <cellStyle name="T_Book1_Nhu cau von ung truoc 2011 Tha h Hoa + Nge An gui TW_Bieu4HTMT_KH TPCP vung TNB (03-1-2012) 5 2 2" xfId="40220" xr:uid="{00000000-0005-0000-0000-0000209D0000}"/>
    <cellStyle name="T_Book1_Nhu cau von ung truoc 2011 Tha h Hoa + Nge An gui TW_Bieu4HTMT_KH TPCP vung TNB (03-1-2012) 5 3" xfId="40221" xr:uid="{00000000-0005-0000-0000-0000219D0000}"/>
    <cellStyle name="T_Book1_Nhu cau von ung truoc 2011 Tha h Hoa + Nge An gui TW_Bieu4HTMT_KH TPCP vung TNB (03-1-2012) 6" xfId="40222" xr:uid="{00000000-0005-0000-0000-0000229D0000}"/>
    <cellStyle name="T_Book1_Nhu cau von ung truoc 2011 Tha h Hoa + Nge An gui TW_Bieu4HTMT_KH TPCP vung TNB (03-1-2012) 6 2" xfId="40223" xr:uid="{00000000-0005-0000-0000-0000239D0000}"/>
    <cellStyle name="T_Book1_Nhu cau von ung truoc 2011 Tha h Hoa + Nge An gui TW_Bieu4HTMT_KH TPCP vung TNB (03-1-2012) 7" xfId="40224" xr:uid="{00000000-0005-0000-0000-0000249D0000}"/>
    <cellStyle name="T_Book1_Nhu cau von ung truoc 2011 Tha h Hoa + Nge An gui TW_Bieu4HTMT_KH TPCP vung TNB (03-1-2012) 8" xfId="40225" xr:uid="{00000000-0005-0000-0000-0000259D0000}"/>
    <cellStyle name="T_Book1_Nhu cau von ung truoc 2011 Tha h Hoa + Nge An gui TW_KH TPCP vung TNB (03-1-2012)" xfId="40226" xr:uid="{00000000-0005-0000-0000-0000269D0000}"/>
    <cellStyle name="T_Book1_Nhu cau von ung truoc 2011 Tha h Hoa + Nge An gui TW_KH TPCP vung TNB (03-1-2012) 2" xfId="40227" xr:uid="{00000000-0005-0000-0000-0000279D0000}"/>
    <cellStyle name="T_Book1_Nhu cau von ung truoc 2011 Tha h Hoa + Nge An gui TW_KH TPCP vung TNB (03-1-2012) 2 2" xfId="40228" xr:uid="{00000000-0005-0000-0000-0000289D0000}"/>
    <cellStyle name="T_Book1_Nhu cau von ung truoc 2011 Tha h Hoa + Nge An gui TW_KH TPCP vung TNB (03-1-2012) 2 2 2" xfId="40229" xr:uid="{00000000-0005-0000-0000-0000299D0000}"/>
    <cellStyle name="T_Book1_Nhu cau von ung truoc 2011 Tha h Hoa + Nge An gui TW_KH TPCP vung TNB (03-1-2012) 2 2 2 2" xfId="40230" xr:uid="{00000000-0005-0000-0000-00002A9D0000}"/>
    <cellStyle name="T_Book1_Nhu cau von ung truoc 2011 Tha h Hoa + Nge An gui TW_KH TPCP vung TNB (03-1-2012) 2 2 2 2 2" xfId="40231" xr:uid="{00000000-0005-0000-0000-00002B9D0000}"/>
    <cellStyle name="T_Book1_Nhu cau von ung truoc 2011 Tha h Hoa + Nge An gui TW_KH TPCP vung TNB (03-1-2012) 2 2 2 3" xfId="40232" xr:uid="{00000000-0005-0000-0000-00002C9D0000}"/>
    <cellStyle name="T_Book1_Nhu cau von ung truoc 2011 Tha h Hoa + Nge An gui TW_KH TPCP vung TNB (03-1-2012) 2 2 3" xfId="40233" xr:uid="{00000000-0005-0000-0000-00002D9D0000}"/>
    <cellStyle name="T_Book1_Nhu cau von ung truoc 2011 Tha h Hoa + Nge An gui TW_KH TPCP vung TNB (03-1-2012) 2 2 3 2" xfId="40234" xr:uid="{00000000-0005-0000-0000-00002E9D0000}"/>
    <cellStyle name="T_Book1_Nhu cau von ung truoc 2011 Tha h Hoa + Nge An gui TW_KH TPCP vung TNB (03-1-2012) 2 2 4" xfId="40235" xr:uid="{00000000-0005-0000-0000-00002F9D0000}"/>
    <cellStyle name="T_Book1_Nhu cau von ung truoc 2011 Tha h Hoa + Nge An gui TW_KH TPCP vung TNB (03-1-2012) 2 3" xfId="40236" xr:uid="{00000000-0005-0000-0000-0000309D0000}"/>
    <cellStyle name="T_Book1_Nhu cau von ung truoc 2011 Tha h Hoa + Nge An gui TW_KH TPCP vung TNB (03-1-2012) 2 3 2" xfId="40237" xr:uid="{00000000-0005-0000-0000-0000319D0000}"/>
    <cellStyle name="T_Book1_Nhu cau von ung truoc 2011 Tha h Hoa + Nge An gui TW_KH TPCP vung TNB (03-1-2012) 2 3 2 2" xfId="40238" xr:uid="{00000000-0005-0000-0000-0000329D0000}"/>
    <cellStyle name="T_Book1_Nhu cau von ung truoc 2011 Tha h Hoa + Nge An gui TW_KH TPCP vung TNB (03-1-2012) 2 3 2 2 2" xfId="40239" xr:uid="{00000000-0005-0000-0000-0000339D0000}"/>
    <cellStyle name="T_Book1_Nhu cau von ung truoc 2011 Tha h Hoa + Nge An gui TW_KH TPCP vung TNB (03-1-2012) 2 3 2 3" xfId="40240" xr:uid="{00000000-0005-0000-0000-0000349D0000}"/>
    <cellStyle name="T_Book1_Nhu cau von ung truoc 2011 Tha h Hoa + Nge An gui TW_KH TPCP vung TNB (03-1-2012) 2 3 3" xfId="40241" xr:uid="{00000000-0005-0000-0000-0000359D0000}"/>
    <cellStyle name="T_Book1_Nhu cau von ung truoc 2011 Tha h Hoa + Nge An gui TW_KH TPCP vung TNB (03-1-2012) 2 3 3 2" xfId="40242" xr:uid="{00000000-0005-0000-0000-0000369D0000}"/>
    <cellStyle name="T_Book1_Nhu cau von ung truoc 2011 Tha h Hoa + Nge An gui TW_KH TPCP vung TNB (03-1-2012) 2 3 4" xfId="40243" xr:uid="{00000000-0005-0000-0000-0000379D0000}"/>
    <cellStyle name="T_Book1_Nhu cau von ung truoc 2011 Tha h Hoa + Nge An gui TW_KH TPCP vung TNB (03-1-2012) 2 4" xfId="40244" xr:uid="{00000000-0005-0000-0000-0000389D0000}"/>
    <cellStyle name="T_Book1_Nhu cau von ung truoc 2011 Tha h Hoa + Nge An gui TW_KH TPCP vung TNB (03-1-2012) 2 4 2" xfId="40245" xr:uid="{00000000-0005-0000-0000-0000399D0000}"/>
    <cellStyle name="T_Book1_Nhu cau von ung truoc 2011 Tha h Hoa + Nge An gui TW_KH TPCP vung TNB (03-1-2012) 2 4 2 2" xfId="40246" xr:uid="{00000000-0005-0000-0000-00003A9D0000}"/>
    <cellStyle name="T_Book1_Nhu cau von ung truoc 2011 Tha h Hoa + Nge An gui TW_KH TPCP vung TNB (03-1-2012) 2 4 3" xfId="40247" xr:uid="{00000000-0005-0000-0000-00003B9D0000}"/>
    <cellStyle name="T_Book1_Nhu cau von ung truoc 2011 Tha h Hoa + Nge An gui TW_KH TPCP vung TNB (03-1-2012) 2 5" xfId="40248" xr:uid="{00000000-0005-0000-0000-00003C9D0000}"/>
    <cellStyle name="T_Book1_Nhu cau von ung truoc 2011 Tha h Hoa + Nge An gui TW_KH TPCP vung TNB (03-1-2012) 2 5 2" xfId="40249" xr:uid="{00000000-0005-0000-0000-00003D9D0000}"/>
    <cellStyle name="T_Book1_Nhu cau von ung truoc 2011 Tha h Hoa + Nge An gui TW_KH TPCP vung TNB (03-1-2012) 2 6" xfId="40250" xr:uid="{00000000-0005-0000-0000-00003E9D0000}"/>
    <cellStyle name="T_Book1_Nhu cau von ung truoc 2011 Tha h Hoa + Nge An gui TW_KH TPCP vung TNB (03-1-2012) 2 7" xfId="40251" xr:uid="{00000000-0005-0000-0000-00003F9D0000}"/>
    <cellStyle name="T_Book1_Nhu cau von ung truoc 2011 Tha h Hoa + Nge An gui TW_KH TPCP vung TNB (03-1-2012) 3" xfId="40252" xr:uid="{00000000-0005-0000-0000-0000409D0000}"/>
    <cellStyle name="T_Book1_Nhu cau von ung truoc 2011 Tha h Hoa + Nge An gui TW_KH TPCP vung TNB (03-1-2012) 3 2" xfId="40253" xr:uid="{00000000-0005-0000-0000-0000419D0000}"/>
    <cellStyle name="T_Book1_Nhu cau von ung truoc 2011 Tha h Hoa + Nge An gui TW_KH TPCP vung TNB (03-1-2012) 3 2 2" xfId="40254" xr:uid="{00000000-0005-0000-0000-0000429D0000}"/>
    <cellStyle name="T_Book1_Nhu cau von ung truoc 2011 Tha h Hoa + Nge An gui TW_KH TPCP vung TNB (03-1-2012) 3 2 2 2" xfId="40255" xr:uid="{00000000-0005-0000-0000-0000439D0000}"/>
    <cellStyle name="T_Book1_Nhu cau von ung truoc 2011 Tha h Hoa + Nge An gui TW_KH TPCP vung TNB (03-1-2012) 3 2 3" xfId="40256" xr:uid="{00000000-0005-0000-0000-0000449D0000}"/>
    <cellStyle name="T_Book1_Nhu cau von ung truoc 2011 Tha h Hoa + Nge An gui TW_KH TPCP vung TNB (03-1-2012) 3 3" xfId="40257" xr:uid="{00000000-0005-0000-0000-0000459D0000}"/>
    <cellStyle name="T_Book1_Nhu cau von ung truoc 2011 Tha h Hoa + Nge An gui TW_KH TPCP vung TNB (03-1-2012) 3 3 2" xfId="40258" xr:uid="{00000000-0005-0000-0000-0000469D0000}"/>
    <cellStyle name="T_Book1_Nhu cau von ung truoc 2011 Tha h Hoa + Nge An gui TW_KH TPCP vung TNB (03-1-2012) 3 4" xfId="40259" xr:uid="{00000000-0005-0000-0000-0000479D0000}"/>
    <cellStyle name="T_Book1_Nhu cau von ung truoc 2011 Tha h Hoa + Nge An gui TW_KH TPCP vung TNB (03-1-2012) 4" xfId="40260" xr:uid="{00000000-0005-0000-0000-0000489D0000}"/>
    <cellStyle name="T_Book1_Nhu cau von ung truoc 2011 Tha h Hoa + Nge An gui TW_KH TPCP vung TNB (03-1-2012) 4 2" xfId="40261" xr:uid="{00000000-0005-0000-0000-0000499D0000}"/>
    <cellStyle name="T_Book1_Nhu cau von ung truoc 2011 Tha h Hoa + Nge An gui TW_KH TPCP vung TNB (03-1-2012) 4 2 2" xfId="40262" xr:uid="{00000000-0005-0000-0000-00004A9D0000}"/>
    <cellStyle name="T_Book1_Nhu cau von ung truoc 2011 Tha h Hoa + Nge An gui TW_KH TPCP vung TNB (03-1-2012) 4 2 2 2" xfId="40263" xr:uid="{00000000-0005-0000-0000-00004B9D0000}"/>
    <cellStyle name="T_Book1_Nhu cau von ung truoc 2011 Tha h Hoa + Nge An gui TW_KH TPCP vung TNB (03-1-2012) 4 2 3" xfId="40264" xr:uid="{00000000-0005-0000-0000-00004C9D0000}"/>
    <cellStyle name="T_Book1_Nhu cau von ung truoc 2011 Tha h Hoa + Nge An gui TW_KH TPCP vung TNB (03-1-2012) 4 3" xfId="40265" xr:uid="{00000000-0005-0000-0000-00004D9D0000}"/>
    <cellStyle name="T_Book1_Nhu cau von ung truoc 2011 Tha h Hoa + Nge An gui TW_KH TPCP vung TNB (03-1-2012) 4 3 2" xfId="40266" xr:uid="{00000000-0005-0000-0000-00004E9D0000}"/>
    <cellStyle name="T_Book1_Nhu cau von ung truoc 2011 Tha h Hoa + Nge An gui TW_KH TPCP vung TNB (03-1-2012) 4 4" xfId="40267" xr:uid="{00000000-0005-0000-0000-00004F9D0000}"/>
    <cellStyle name="T_Book1_Nhu cau von ung truoc 2011 Tha h Hoa + Nge An gui TW_KH TPCP vung TNB (03-1-2012) 5" xfId="40268" xr:uid="{00000000-0005-0000-0000-0000509D0000}"/>
    <cellStyle name="T_Book1_Nhu cau von ung truoc 2011 Tha h Hoa + Nge An gui TW_KH TPCP vung TNB (03-1-2012) 5 2" xfId="40269" xr:uid="{00000000-0005-0000-0000-0000519D0000}"/>
    <cellStyle name="T_Book1_Nhu cau von ung truoc 2011 Tha h Hoa + Nge An gui TW_KH TPCP vung TNB (03-1-2012) 5 2 2" xfId="40270" xr:uid="{00000000-0005-0000-0000-0000529D0000}"/>
    <cellStyle name="T_Book1_Nhu cau von ung truoc 2011 Tha h Hoa + Nge An gui TW_KH TPCP vung TNB (03-1-2012) 5 3" xfId="40271" xr:uid="{00000000-0005-0000-0000-0000539D0000}"/>
    <cellStyle name="T_Book1_Nhu cau von ung truoc 2011 Tha h Hoa + Nge An gui TW_KH TPCP vung TNB (03-1-2012) 6" xfId="40272" xr:uid="{00000000-0005-0000-0000-0000549D0000}"/>
    <cellStyle name="T_Book1_Nhu cau von ung truoc 2011 Tha h Hoa + Nge An gui TW_KH TPCP vung TNB (03-1-2012) 6 2" xfId="40273" xr:uid="{00000000-0005-0000-0000-0000559D0000}"/>
    <cellStyle name="T_Book1_Nhu cau von ung truoc 2011 Tha h Hoa + Nge An gui TW_KH TPCP vung TNB (03-1-2012) 7" xfId="40274" xr:uid="{00000000-0005-0000-0000-0000569D0000}"/>
    <cellStyle name="T_Book1_Nhu cau von ung truoc 2011 Tha h Hoa + Nge An gui TW_KH TPCP vung TNB (03-1-2012) 8" xfId="40275" xr:uid="{00000000-0005-0000-0000-0000579D0000}"/>
    <cellStyle name="T_Book1_Nhu cau von ung truoc 2011 Tha h Hoa + Nge An gui TW_Sheet1" xfId="40276" xr:uid="{00000000-0005-0000-0000-0000589D0000}"/>
    <cellStyle name="T_Book1_Nhu cau von ung truoc 2011 Tha h Hoa + Nge An gui TW_Sheet1 2" xfId="40277" xr:uid="{00000000-0005-0000-0000-0000599D0000}"/>
    <cellStyle name="T_Book1_phu luc tong ket tinh hinh TH giai doan 03-10 (ngay 30)" xfId="40278" xr:uid="{00000000-0005-0000-0000-00005A9D0000}"/>
    <cellStyle name="T_Book1_phu luc tong ket tinh hinh TH giai doan 03-10 (ngay 30) 2" xfId="40279" xr:uid="{00000000-0005-0000-0000-00005B9D0000}"/>
    <cellStyle name="T_Book1_phu luc tong ket tinh hinh TH giai doan 03-10 (ngay 30) 2 2" xfId="40280" xr:uid="{00000000-0005-0000-0000-00005C9D0000}"/>
    <cellStyle name="T_Book1_phu luc tong ket tinh hinh TH giai doan 03-10 (ngay 30) 2 2 2" xfId="40281" xr:uid="{00000000-0005-0000-0000-00005D9D0000}"/>
    <cellStyle name="T_Book1_phu luc tong ket tinh hinh TH giai doan 03-10 (ngay 30) 2 2 2 2" xfId="40282" xr:uid="{00000000-0005-0000-0000-00005E9D0000}"/>
    <cellStyle name="T_Book1_phu luc tong ket tinh hinh TH giai doan 03-10 (ngay 30) 2 2 2 2 2" xfId="40283" xr:uid="{00000000-0005-0000-0000-00005F9D0000}"/>
    <cellStyle name="T_Book1_phu luc tong ket tinh hinh TH giai doan 03-10 (ngay 30) 2 2 2 3" xfId="40284" xr:uid="{00000000-0005-0000-0000-0000609D0000}"/>
    <cellStyle name="T_Book1_phu luc tong ket tinh hinh TH giai doan 03-10 (ngay 30) 2 2 3" xfId="40285" xr:uid="{00000000-0005-0000-0000-0000619D0000}"/>
    <cellStyle name="T_Book1_phu luc tong ket tinh hinh TH giai doan 03-10 (ngay 30) 2 2 3 2" xfId="40286" xr:uid="{00000000-0005-0000-0000-0000629D0000}"/>
    <cellStyle name="T_Book1_phu luc tong ket tinh hinh TH giai doan 03-10 (ngay 30) 2 2 4" xfId="40287" xr:uid="{00000000-0005-0000-0000-0000639D0000}"/>
    <cellStyle name="T_Book1_phu luc tong ket tinh hinh TH giai doan 03-10 (ngay 30) 2 3" xfId="40288" xr:uid="{00000000-0005-0000-0000-0000649D0000}"/>
    <cellStyle name="T_Book1_phu luc tong ket tinh hinh TH giai doan 03-10 (ngay 30) 2 3 2" xfId="40289" xr:uid="{00000000-0005-0000-0000-0000659D0000}"/>
    <cellStyle name="T_Book1_phu luc tong ket tinh hinh TH giai doan 03-10 (ngay 30) 2 3 2 2" xfId="40290" xr:uid="{00000000-0005-0000-0000-0000669D0000}"/>
    <cellStyle name="T_Book1_phu luc tong ket tinh hinh TH giai doan 03-10 (ngay 30) 2 3 2 2 2" xfId="40291" xr:uid="{00000000-0005-0000-0000-0000679D0000}"/>
    <cellStyle name="T_Book1_phu luc tong ket tinh hinh TH giai doan 03-10 (ngay 30) 2 3 2 3" xfId="40292" xr:uid="{00000000-0005-0000-0000-0000689D0000}"/>
    <cellStyle name="T_Book1_phu luc tong ket tinh hinh TH giai doan 03-10 (ngay 30) 2 3 3" xfId="40293" xr:uid="{00000000-0005-0000-0000-0000699D0000}"/>
    <cellStyle name="T_Book1_phu luc tong ket tinh hinh TH giai doan 03-10 (ngay 30) 2 3 3 2" xfId="40294" xr:uid="{00000000-0005-0000-0000-00006A9D0000}"/>
    <cellStyle name="T_Book1_phu luc tong ket tinh hinh TH giai doan 03-10 (ngay 30) 2 3 4" xfId="40295" xr:uid="{00000000-0005-0000-0000-00006B9D0000}"/>
    <cellStyle name="T_Book1_phu luc tong ket tinh hinh TH giai doan 03-10 (ngay 30) 2 4" xfId="40296" xr:uid="{00000000-0005-0000-0000-00006C9D0000}"/>
    <cellStyle name="T_Book1_phu luc tong ket tinh hinh TH giai doan 03-10 (ngay 30) 2 4 2" xfId="40297" xr:uid="{00000000-0005-0000-0000-00006D9D0000}"/>
    <cellStyle name="T_Book1_phu luc tong ket tinh hinh TH giai doan 03-10 (ngay 30) 2 4 2 2" xfId="40298" xr:uid="{00000000-0005-0000-0000-00006E9D0000}"/>
    <cellStyle name="T_Book1_phu luc tong ket tinh hinh TH giai doan 03-10 (ngay 30) 2 4 3" xfId="40299" xr:uid="{00000000-0005-0000-0000-00006F9D0000}"/>
    <cellStyle name="T_Book1_phu luc tong ket tinh hinh TH giai doan 03-10 (ngay 30) 2 5" xfId="40300" xr:uid="{00000000-0005-0000-0000-0000709D0000}"/>
    <cellStyle name="T_Book1_phu luc tong ket tinh hinh TH giai doan 03-10 (ngay 30) 2 5 2" xfId="40301" xr:uid="{00000000-0005-0000-0000-0000719D0000}"/>
    <cellStyle name="T_Book1_phu luc tong ket tinh hinh TH giai doan 03-10 (ngay 30) 2 6" xfId="40302" xr:uid="{00000000-0005-0000-0000-0000729D0000}"/>
    <cellStyle name="T_Book1_phu luc tong ket tinh hinh TH giai doan 03-10 (ngay 30) 2 7" xfId="40303" xr:uid="{00000000-0005-0000-0000-0000739D0000}"/>
    <cellStyle name="T_Book1_phu luc tong ket tinh hinh TH giai doan 03-10 (ngay 30) 3" xfId="40304" xr:uid="{00000000-0005-0000-0000-0000749D0000}"/>
    <cellStyle name="T_Book1_phu luc tong ket tinh hinh TH giai doan 03-10 (ngay 30) 3 2" xfId="40305" xr:uid="{00000000-0005-0000-0000-0000759D0000}"/>
    <cellStyle name="T_Book1_phu luc tong ket tinh hinh TH giai doan 03-10 (ngay 30) 3 2 2" xfId="40306" xr:uid="{00000000-0005-0000-0000-0000769D0000}"/>
    <cellStyle name="T_Book1_phu luc tong ket tinh hinh TH giai doan 03-10 (ngay 30) 3 2 2 2" xfId="40307" xr:uid="{00000000-0005-0000-0000-0000779D0000}"/>
    <cellStyle name="T_Book1_phu luc tong ket tinh hinh TH giai doan 03-10 (ngay 30) 3 2 3" xfId="40308" xr:uid="{00000000-0005-0000-0000-0000789D0000}"/>
    <cellStyle name="T_Book1_phu luc tong ket tinh hinh TH giai doan 03-10 (ngay 30) 3 3" xfId="40309" xr:uid="{00000000-0005-0000-0000-0000799D0000}"/>
    <cellStyle name="T_Book1_phu luc tong ket tinh hinh TH giai doan 03-10 (ngay 30) 3 3 2" xfId="40310" xr:uid="{00000000-0005-0000-0000-00007A9D0000}"/>
    <cellStyle name="T_Book1_phu luc tong ket tinh hinh TH giai doan 03-10 (ngay 30) 3 4" xfId="40311" xr:uid="{00000000-0005-0000-0000-00007B9D0000}"/>
    <cellStyle name="T_Book1_phu luc tong ket tinh hinh TH giai doan 03-10 (ngay 30) 4" xfId="40312" xr:uid="{00000000-0005-0000-0000-00007C9D0000}"/>
    <cellStyle name="T_Book1_phu luc tong ket tinh hinh TH giai doan 03-10 (ngay 30) 4 2" xfId="40313" xr:uid="{00000000-0005-0000-0000-00007D9D0000}"/>
    <cellStyle name="T_Book1_phu luc tong ket tinh hinh TH giai doan 03-10 (ngay 30) 4 2 2" xfId="40314" xr:uid="{00000000-0005-0000-0000-00007E9D0000}"/>
    <cellStyle name="T_Book1_phu luc tong ket tinh hinh TH giai doan 03-10 (ngay 30) 4 2 2 2" xfId="40315" xr:uid="{00000000-0005-0000-0000-00007F9D0000}"/>
    <cellStyle name="T_Book1_phu luc tong ket tinh hinh TH giai doan 03-10 (ngay 30) 4 2 3" xfId="40316" xr:uid="{00000000-0005-0000-0000-0000809D0000}"/>
    <cellStyle name="T_Book1_phu luc tong ket tinh hinh TH giai doan 03-10 (ngay 30) 4 3" xfId="40317" xr:uid="{00000000-0005-0000-0000-0000819D0000}"/>
    <cellStyle name="T_Book1_phu luc tong ket tinh hinh TH giai doan 03-10 (ngay 30) 4 3 2" xfId="40318" xr:uid="{00000000-0005-0000-0000-0000829D0000}"/>
    <cellStyle name="T_Book1_phu luc tong ket tinh hinh TH giai doan 03-10 (ngay 30) 4 4" xfId="40319" xr:uid="{00000000-0005-0000-0000-0000839D0000}"/>
    <cellStyle name="T_Book1_phu luc tong ket tinh hinh TH giai doan 03-10 (ngay 30) 5" xfId="40320" xr:uid="{00000000-0005-0000-0000-0000849D0000}"/>
    <cellStyle name="T_Book1_phu luc tong ket tinh hinh TH giai doan 03-10 (ngay 30) 5 2" xfId="40321" xr:uid="{00000000-0005-0000-0000-0000859D0000}"/>
    <cellStyle name="T_Book1_phu luc tong ket tinh hinh TH giai doan 03-10 (ngay 30) 5 2 2" xfId="40322" xr:uid="{00000000-0005-0000-0000-0000869D0000}"/>
    <cellStyle name="T_Book1_phu luc tong ket tinh hinh TH giai doan 03-10 (ngay 30) 5 3" xfId="40323" xr:uid="{00000000-0005-0000-0000-0000879D0000}"/>
    <cellStyle name="T_Book1_phu luc tong ket tinh hinh TH giai doan 03-10 (ngay 30) 6" xfId="40324" xr:uid="{00000000-0005-0000-0000-0000889D0000}"/>
    <cellStyle name="T_Book1_phu luc tong ket tinh hinh TH giai doan 03-10 (ngay 30) 6 2" xfId="40325" xr:uid="{00000000-0005-0000-0000-0000899D0000}"/>
    <cellStyle name="T_Book1_phu luc tong ket tinh hinh TH giai doan 03-10 (ngay 30) 7" xfId="40326" xr:uid="{00000000-0005-0000-0000-00008A9D0000}"/>
    <cellStyle name="T_Book1_phu luc tong ket tinh hinh TH giai doan 03-10 (ngay 30) 8" xfId="40327" xr:uid="{00000000-0005-0000-0000-00008B9D0000}"/>
    <cellStyle name="T_Book1_phu luc tong ket tinh hinh TH giai doan 03-10 (ngay 30)_!1 1 bao cao giao KH ve HTCMT vung TNB   12-12-2011" xfId="40328" xr:uid="{00000000-0005-0000-0000-00008C9D0000}"/>
    <cellStyle name="T_Book1_phu luc tong ket tinh hinh TH giai doan 03-10 (ngay 30)_!1 1 bao cao giao KH ve HTCMT vung TNB   12-12-2011 2" xfId="40329" xr:uid="{00000000-0005-0000-0000-00008D9D0000}"/>
    <cellStyle name="T_Book1_phu luc tong ket tinh hinh TH giai doan 03-10 (ngay 30)_!1 1 bao cao giao KH ve HTCMT vung TNB   12-12-2011 2 2" xfId="40330" xr:uid="{00000000-0005-0000-0000-00008E9D0000}"/>
    <cellStyle name="T_Book1_phu luc tong ket tinh hinh TH giai doan 03-10 (ngay 30)_!1 1 bao cao giao KH ve HTCMT vung TNB   12-12-2011 2 2 2" xfId="40331" xr:uid="{00000000-0005-0000-0000-00008F9D0000}"/>
    <cellStyle name="T_Book1_phu luc tong ket tinh hinh TH giai doan 03-10 (ngay 30)_!1 1 bao cao giao KH ve HTCMT vung TNB   12-12-2011 2 2 2 2" xfId="40332" xr:uid="{00000000-0005-0000-0000-0000909D0000}"/>
    <cellStyle name="T_Book1_phu luc tong ket tinh hinh TH giai doan 03-10 (ngay 30)_!1 1 bao cao giao KH ve HTCMT vung TNB   12-12-2011 2 2 2 2 2" xfId="40333" xr:uid="{00000000-0005-0000-0000-0000919D0000}"/>
    <cellStyle name="T_Book1_phu luc tong ket tinh hinh TH giai doan 03-10 (ngay 30)_!1 1 bao cao giao KH ve HTCMT vung TNB   12-12-2011 2 2 2 3" xfId="40334" xr:uid="{00000000-0005-0000-0000-0000929D0000}"/>
    <cellStyle name="T_Book1_phu luc tong ket tinh hinh TH giai doan 03-10 (ngay 30)_!1 1 bao cao giao KH ve HTCMT vung TNB   12-12-2011 2 2 3" xfId="40335" xr:uid="{00000000-0005-0000-0000-0000939D0000}"/>
    <cellStyle name="T_Book1_phu luc tong ket tinh hinh TH giai doan 03-10 (ngay 30)_!1 1 bao cao giao KH ve HTCMT vung TNB   12-12-2011 2 2 3 2" xfId="40336" xr:uid="{00000000-0005-0000-0000-0000949D0000}"/>
    <cellStyle name="T_Book1_phu luc tong ket tinh hinh TH giai doan 03-10 (ngay 30)_!1 1 bao cao giao KH ve HTCMT vung TNB   12-12-2011 2 2 4" xfId="40337" xr:uid="{00000000-0005-0000-0000-0000959D0000}"/>
    <cellStyle name="T_Book1_phu luc tong ket tinh hinh TH giai doan 03-10 (ngay 30)_!1 1 bao cao giao KH ve HTCMT vung TNB   12-12-2011 2 3" xfId="40338" xr:uid="{00000000-0005-0000-0000-0000969D0000}"/>
    <cellStyle name="T_Book1_phu luc tong ket tinh hinh TH giai doan 03-10 (ngay 30)_!1 1 bao cao giao KH ve HTCMT vung TNB   12-12-2011 2 3 2" xfId="40339" xr:uid="{00000000-0005-0000-0000-0000979D0000}"/>
    <cellStyle name="T_Book1_phu luc tong ket tinh hinh TH giai doan 03-10 (ngay 30)_!1 1 bao cao giao KH ve HTCMT vung TNB   12-12-2011 2 3 2 2" xfId="40340" xr:uid="{00000000-0005-0000-0000-0000989D0000}"/>
    <cellStyle name="T_Book1_phu luc tong ket tinh hinh TH giai doan 03-10 (ngay 30)_!1 1 bao cao giao KH ve HTCMT vung TNB   12-12-2011 2 3 2 2 2" xfId="40341" xr:uid="{00000000-0005-0000-0000-0000999D0000}"/>
    <cellStyle name="T_Book1_phu luc tong ket tinh hinh TH giai doan 03-10 (ngay 30)_!1 1 bao cao giao KH ve HTCMT vung TNB   12-12-2011 2 3 2 3" xfId="40342" xr:uid="{00000000-0005-0000-0000-00009A9D0000}"/>
    <cellStyle name="T_Book1_phu luc tong ket tinh hinh TH giai doan 03-10 (ngay 30)_!1 1 bao cao giao KH ve HTCMT vung TNB   12-12-2011 2 3 3" xfId="40343" xr:uid="{00000000-0005-0000-0000-00009B9D0000}"/>
    <cellStyle name="T_Book1_phu luc tong ket tinh hinh TH giai doan 03-10 (ngay 30)_!1 1 bao cao giao KH ve HTCMT vung TNB   12-12-2011 2 3 3 2" xfId="40344" xr:uid="{00000000-0005-0000-0000-00009C9D0000}"/>
    <cellStyle name="T_Book1_phu luc tong ket tinh hinh TH giai doan 03-10 (ngay 30)_!1 1 bao cao giao KH ve HTCMT vung TNB   12-12-2011 2 3 4" xfId="40345" xr:uid="{00000000-0005-0000-0000-00009D9D0000}"/>
    <cellStyle name="T_Book1_phu luc tong ket tinh hinh TH giai doan 03-10 (ngay 30)_!1 1 bao cao giao KH ve HTCMT vung TNB   12-12-2011 2 4" xfId="40346" xr:uid="{00000000-0005-0000-0000-00009E9D0000}"/>
    <cellStyle name="T_Book1_phu luc tong ket tinh hinh TH giai doan 03-10 (ngay 30)_!1 1 bao cao giao KH ve HTCMT vung TNB   12-12-2011 2 4 2" xfId="40347" xr:uid="{00000000-0005-0000-0000-00009F9D0000}"/>
    <cellStyle name="T_Book1_phu luc tong ket tinh hinh TH giai doan 03-10 (ngay 30)_!1 1 bao cao giao KH ve HTCMT vung TNB   12-12-2011 2 4 2 2" xfId="40348" xr:uid="{00000000-0005-0000-0000-0000A09D0000}"/>
    <cellStyle name="T_Book1_phu luc tong ket tinh hinh TH giai doan 03-10 (ngay 30)_!1 1 bao cao giao KH ve HTCMT vung TNB   12-12-2011 2 4 3" xfId="40349" xr:uid="{00000000-0005-0000-0000-0000A19D0000}"/>
    <cellStyle name="T_Book1_phu luc tong ket tinh hinh TH giai doan 03-10 (ngay 30)_!1 1 bao cao giao KH ve HTCMT vung TNB   12-12-2011 2 5" xfId="40350" xr:uid="{00000000-0005-0000-0000-0000A29D0000}"/>
    <cellStyle name="T_Book1_phu luc tong ket tinh hinh TH giai doan 03-10 (ngay 30)_!1 1 bao cao giao KH ve HTCMT vung TNB   12-12-2011 2 5 2" xfId="40351" xr:uid="{00000000-0005-0000-0000-0000A39D0000}"/>
    <cellStyle name="T_Book1_phu luc tong ket tinh hinh TH giai doan 03-10 (ngay 30)_!1 1 bao cao giao KH ve HTCMT vung TNB   12-12-2011 2 6" xfId="40352" xr:uid="{00000000-0005-0000-0000-0000A49D0000}"/>
    <cellStyle name="T_Book1_phu luc tong ket tinh hinh TH giai doan 03-10 (ngay 30)_!1 1 bao cao giao KH ve HTCMT vung TNB   12-12-2011 2 7" xfId="40353" xr:uid="{00000000-0005-0000-0000-0000A59D0000}"/>
    <cellStyle name="T_Book1_phu luc tong ket tinh hinh TH giai doan 03-10 (ngay 30)_!1 1 bao cao giao KH ve HTCMT vung TNB   12-12-2011 3" xfId="40354" xr:uid="{00000000-0005-0000-0000-0000A69D0000}"/>
    <cellStyle name="T_Book1_phu luc tong ket tinh hinh TH giai doan 03-10 (ngay 30)_!1 1 bao cao giao KH ve HTCMT vung TNB   12-12-2011 3 2" xfId="40355" xr:uid="{00000000-0005-0000-0000-0000A79D0000}"/>
    <cellStyle name="T_Book1_phu luc tong ket tinh hinh TH giai doan 03-10 (ngay 30)_!1 1 bao cao giao KH ve HTCMT vung TNB   12-12-2011 3 2 2" xfId="40356" xr:uid="{00000000-0005-0000-0000-0000A89D0000}"/>
    <cellStyle name="T_Book1_phu luc tong ket tinh hinh TH giai doan 03-10 (ngay 30)_!1 1 bao cao giao KH ve HTCMT vung TNB   12-12-2011 3 2 2 2" xfId="40357" xr:uid="{00000000-0005-0000-0000-0000A99D0000}"/>
    <cellStyle name="T_Book1_phu luc tong ket tinh hinh TH giai doan 03-10 (ngay 30)_!1 1 bao cao giao KH ve HTCMT vung TNB   12-12-2011 3 2 3" xfId="40358" xr:uid="{00000000-0005-0000-0000-0000AA9D0000}"/>
    <cellStyle name="T_Book1_phu luc tong ket tinh hinh TH giai doan 03-10 (ngay 30)_!1 1 bao cao giao KH ve HTCMT vung TNB   12-12-2011 3 3" xfId="40359" xr:uid="{00000000-0005-0000-0000-0000AB9D0000}"/>
    <cellStyle name="T_Book1_phu luc tong ket tinh hinh TH giai doan 03-10 (ngay 30)_!1 1 bao cao giao KH ve HTCMT vung TNB   12-12-2011 3 3 2" xfId="40360" xr:uid="{00000000-0005-0000-0000-0000AC9D0000}"/>
    <cellStyle name="T_Book1_phu luc tong ket tinh hinh TH giai doan 03-10 (ngay 30)_!1 1 bao cao giao KH ve HTCMT vung TNB   12-12-2011 3 4" xfId="40361" xr:uid="{00000000-0005-0000-0000-0000AD9D0000}"/>
    <cellStyle name="T_Book1_phu luc tong ket tinh hinh TH giai doan 03-10 (ngay 30)_!1 1 bao cao giao KH ve HTCMT vung TNB   12-12-2011 4" xfId="40362" xr:uid="{00000000-0005-0000-0000-0000AE9D0000}"/>
    <cellStyle name="T_Book1_phu luc tong ket tinh hinh TH giai doan 03-10 (ngay 30)_!1 1 bao cao giao KH ve HTCMT vung TNB   12-12-2011 4 2" xfId="40363" xr:uid="{00000000-0005-0000-0000-0000AF9D0000}"/>
    <cellStyle name="T_Book1_phu luc tong ket tinh hinh TH giai doan 03-10 (ngay 30)_!1 1 bao cao giao KH ve HTCMT vung TNB   12-12-2011 4 2 2" xfId="40364" xr:uid="{00000000-0005-0000-0000-0000B09D0000}"/>
    <cellStyle name="T_Book1_phu luc tong ket tinh hinh TH giai doan 03-10 (ngay 30)_!1 1 bao cao giao KH ve HTCMT vung TNB   12-12-2011 4 2 2 2" xfId="40365" xr:uid="{00000000-0005-0000-0000-0000B19D0000}"/>
    <cellStyle name="T_Book1_phu luc tong ket tinh hinh TH giai doan 03-10 (ngay 30)_!1 1 bao cao giao KH ve HTCMT vung TNB   12-12-2011 4 2 3" xfId="40366" xr:uid="{00000000-0005-0000-0000-0000B29D0000}"/>
    <cellStyle name="T_Book1_phu luc tong ket tinh hinh TH giai doan 03-10 (ngay 30)_!1 1 bao cao giao KH ve HTCMT vung TNB   12-12-2011 4 3" xfId="40367" xr:uid="{00000000-0005-0000-0000-0000B39D0000}"/>
    <cellStyle name="T_Book1_phu luc tong ket tinh hinh TH giai doan 03-10 (ngay 30)_!1 1 bao cao giao KH ve HTCMT vung TNB   12-12-2011 4 3 2" xfId="40368" xr:uid="{00000000-0005-0000-0000-0000B49D0000}"/>
    <cellStyle name="T_Book1_phu luc tong ket tinh hinh TH giai doan 03-10 (ngay 30)_!1 1 bao cao giao KH ve HTCMT vung TNB   12-12-2011 4 4" xfId="40369" xr:uid="{00000000-0005-0000-0000-0000B59D0000}"/>
    <cellStyle name="T_Book1_phu luc tong ket tinh hinh TH giai doan 03-10 (ngay 30)_!1 1 bao cao giao KH ve HTCMT vung TNB   12-12-2011 5" xfId="40370" xr:uid="{00000000-0005-0000-0000-0000B69D0000}"/>
    <cellStyle name="T_Book1_phu luc tong ket tinh hinh TH giai doan 03-10 (ngay 30)_!1 1 bao cao giao KH ve HTCMT vung TNB   12-12-2011 5 2" xfId="40371" xr:uid="{00000000-0005-0000-0000-0000B79D0000}"/>
    <cellStyle name="T_Book1_phu luc tong ket tinh hinh TH giai doan 03-10 (ngay 30)_!1 1 bao cao giao KH ve HTCMT vung TNB   12-12-2011 5 2 2" xfId="40372" xr:uid="{00000000-0005-0000-0000-0000B89D0000}"/>
    <cellStyle name="T_Book1_phu luc tong ket tinh hinh TH giai doan 03-10 (ngay 30)_!1 1 bao cao giao KH ve HTCMT vung TNB   12-12-2011 5 3" xfId="40373" xr:uid="{00000000-0005-0000-0000-0000B99D0000}"/>
    <cellStyle name="T_Book1_phu luc tong ket tinh hinh TH giai doan 03-10 (ngay 30)_!1 1 bao cao giao KH ve HTCMT vung TNB   12-12-2011 6" xfId="40374" xr:uid="{00000000-0005-0000-0000-0000BA9D0000}"/>
    <cellStyle name="T_Book1_phu luc tong ket tinh hinh TH giai doan 03-10 (ngay 30)_!1 1 bao cao giao KH ve HTCMT vung TNB   12-12-2011 6 2" xfId="40375" xr:uid="{00000000-0005-0000-0000-0000BB9D0000}"/>
    <cellStyle name="T_Book1_phu luc tong ket tinh hinh TH giai doan 03-10 (ngay 30)_!1 1 bao cao giao KH ve HTCMT vung TNB   12-12-2011 7" xfId="40376" xr:uid="{00000000-0005-0000-0000-0000BC9D0000}"/>
    <cellStyle name="T_Book1_phu luc tong ket tinh hinh TH giai doan 03-10 (ngay 30)_!1 1 bao cao giao KH ve HTCMT vung TNB   12-12-2011 8" xfId="40377" xr:uid="{00000000-0005-0000-0000-0000BD9D0000}"/>
    <cellStyle name="T_Book1_phu luc tong ket tinh hinh TH giai doan 03-10 (ngay 30)_KH TPCP vung TNB (03-1-2012)" xfId="40378" xr:uid="{00000000-0005-0000-0000-0000BE9D0000}"/>
    <cellStyle name="T_Book1_phu luc tong ket tinh hinh TH giai doan 03-10 (ngay 30)_KH TPCP vung TNB (03-1-2012) 2" xfId="40379" xr:uid="{00000000-0005-0000-0000-0000BF9D0000}"/>
    <cellStyle name="T_Book1_phu luc tong ket tinh hinh TH giai doan 03-10 (ngay 30)_KH TPCP vung TNB (03-1-2012) 2 2" xfId="40380" xr:uid="{00000000-0005-0000-0000-0000C09D0000}"/>
    <cellStyle name="T_Book1_phu luc tong ket tinh hinh TH giai doan 03-10 (ngay 30)_KH TPCP vung TNB (03-1-2012) 2 2 2" xfId="40381" xr:uid="{00000000-0005-0000-0000-0000C19D0000}"/>
    <cellStyle name="T_Book1_phu luc tong ket tinh hinh TH giai doan 03-10 (ngay 30)_KH TPCP vung TNB (03-1-2012) 2 2 2 2" xfId="40382" xr:uid="{00000000-0005-0000-0000-0000C29D0000}"/>
    <cellStyle name="T_Book1_phu luc tong ket tinh hinh TH giai doan 03-10 (ngay 30)_KH TPCP vung TNB (03-1-2012) 2 2 2 2 2" xfId="40383" xr:uid="{00000000-0005-0000-0000-0000C39D0000}"/>
    <cellStyle name="T_Book1_phu luc tong ket tinh hinh TH giai doan 03-10 (ngay 30)_KH TPCP vung TNB (03-1-2012) 2 2 2 3" xfId="40384" xr:uid="{00000000-0005-0000-0000-0000C49D0000}"/>
    <cellStyle name="T_Book1_phu luc tong ket tinh hinh TH giai doan 03-10 (ngay 30)_KH TPCP vung TNB (03-1-2012) 2 2 3" xfId="40385" xr:uid="{00000000-0005-0000-0000-0000C59D0000}"/>
    <cellStyle name="T_Book1_phu luc tong ket tinh hinh TH giai doan 03-10 (ngay 30)_KH TPCP vung TNB (03-1-2012) 2 2 3 2" xfId="40386" xr:uid="{00000000-0005-0000-0000-0000C69D0000}"/>
    <cellStyle name="T_Book1_phu luc tong ket tinh hinh TH giai doan 03-10 (ngay 30)_KH TPCP vung TNB (03-1-2012) 2 2 4" xfId="40387" xr:uid="{00000000-0005-0000-0000-0000C79D0000}"/>
    <cellStyle name="T_Book1_phu luc tong ket tinh hinh TH giai doan 03-10 (ngay 30)_KH TPCP vung TNB (03-1-2012) 2 3" xfId="40388" xr:uid="{00000000-0005-0000-0000-0000C89D0000}"/>
    <cellStyle name="T_Book1_phu luc tong ket tinh hinh TH giai doan 03-10 (ngay 30)_KH TPCP vung TNB (03-1-2012) 2 3 2" xfId="40389" xr:uid="{00000000-0005-0000-0000-0000C99D0000}"/>
    <cellStyle name="T_Book1_phu luc tong ket tinh hinh TH giai doan 03-10 (ngay 30)_KH TPCP vung TNB (03-1-2012) 2 3 2 2" xfId="40390" xr:uid="{00000000-0005-0000-0000-0000CA9D0000}"/>
    <cellStyle name="T_Book1_phu luc tong ket tinh hinh TH giai doan 03-10 (ngay 30)_KH TPCP vung TNB (03-1-2012) 2 3 2 2 2" xfId="40391" xr:uid="{00000000-0005-0000-0000-0000CB9D0000}"/>
    <cellStyle name="T_Book1_phu luc tong ket tinh hinh TH giai doan 03-10 (ngay 30)_KH TPCP vung TNB (03-1-2012) 2 3 2 3" xfId="40392" xr:uid="{00000000-0005-0000-0000-0000CC9D0000}"/>
    <cellStyle name="T_Book1_phu luc tong ket tinh hinh TH giai doan 03-10 (ngay 30)_KH TPCP vung TNB (03-1-2012) 2 3 3" xfId="40393" xr:uid="{00000000-0005-0000-0000-0000CD9D0000}"/>
    <cellStyle name="T_Book1_phu luc tong ket tinh hinh TH giai doan 03-10 (ngay 30)_KH TPCP vung TNB (03-1-2012) 2 3 3 2" xfId="40394" xr:uid="{00000000-0005-0000-0000-0000CE9D0000}"/>
    <cellStyle name="T_Book1_phu luc tong ket tinh hinh TH giai doan 03-10 (ngay 30)_KH TPCP vung TNB (03-1-2012) 2 3 4" xfId="40395" xr:uid="{00000000-0005-0000-0000-0000CF9D0000}"/>
    <cellStyle name="T_Book1_phu luc tong ket tinh hinh TH giai doan 03-10 (ngay 30)_KH TPCP vung TNB (03-1-2012) 2 4" xfId="40396" xr:uid="{00000000-0005-0000-0000-0000D09D0000}"/>
    <cellStyle name="T_Book1_phu luc tong ket tinh hinh TH giai doan 03-10 (ngay 30)_KH TPCP vung TNB (03-1-2012) 2 4 2" xfId="40397" xr:uid="{00000000-0005-0000-0000-0000D19D0000}"/>
    <cellStyle name="T_Book1_phu luc tong ket tinh hinh TH giai doan 03-10 (ngay 30)_KH TPCP vung TNB (03-1-2012) 2 4 2 2" xfId="40398" xr:uid="{00000000-0005-0000-0000-0000D29D0000}"/>
    <cellStyle name="T_Book1_phu luc tong ket tinh hinh TH giai doan 03-10 (ngay 30)_KH TPCP vung TNB (03-1-2012) 2 4 3" xfId="40399" xr:uid="{00000000-0005-0000-0000-0000D39D0000}"/>
    <cellStyle name="T_Book1_phu luc tong ket tinh hinh TH giai doan 03-10 (ngay 30)_KH TPCP vung TNB (03-1-2012) 2 5" xfId="40400" xr:uid="{00000000-0005-0000-0000-0000D49D0000}"/>
    <cellStyle name="T_Book1_phu luc tong ket tinh hinh TH giai doan 03-10 (ngay 30)_KH TPCP vung TNB (03-1-2012) 2 5 2" xfId="40401" xr:uid="{00000000-0005-0000-0000-0000D59D0000}"/>
    <cellStyle name="T_Book1_phu luc tong ket tinh hinh TH giai doan 03-10 (ngay 30)_KH TPCP vung TNB (03-1-2012) 2 6" xfId="40402" xr:uid="{00000000-0005-0000-0000-0000D69D0000}"/>
    <cellStyle name="T_Book1_phu luc tong ket tinh hinh TH giai doan 03-10 (ngay 30)_KH TPCP vung TNB (03-1-2012) 2 7" xfId="40403" xr:uid="{00000000-0005-0000-0000-0000D79D0000}"/>
    <cellStyle name="T_Book1_phu luc tong ket tinh hinh TH giai doan 03-10 (ngay 30)_KH TPCP vung TNB (03-1-2012) 3" xfId="40404" xr:uid="{00000000-0005-0000-0000-0000D89D0000}"/>
    <cellStyle name="T_Book1_phu luc tong ket tinh hinh TH giai doan 03-10 (ngay 30)_KH TPCP vung TNB (03-1-2012) 3 2" xfId="40405" xr:uid="{00000000-0005-0000-0000-0000D99D0000}"/>
    <cellStyle name="T_Book1_phu luc tong ket tinh hinh TH giai doan 03-10 (ngay 30)_KH TPCP vung TNB (03-1-2012) 3 2 2" xfId="40406" xr:uid="{00000000-0005-0000-0000-0000DA9D0000}"/>
    <cellStyle name="T_Book1_phu luc tong ket tinh hinh TH giai doan 03-10 (ngay 30)_KH TPCP vung TNB (03-1-2012) 3 2 2 2" xfId="40407" xr:uid="{00000000-0005-0000-0000-0000DB9D0000}"/>
    <cellStyle name="T_Book1_phu luc tong ket tinh hinh TH giai doan 03-10 (ngay 30)_KH TPCP vung TNB (03-1-2012) 3 2 3" xfId="40408" xr:uid="{00000000-0005-0000-0000-0000DC9D0000}"/>
    <cellStyle name="T_Book1_phu luc tong ket tinh hinh TH giai doan 03-10 (ngay 30)_KH TPCP vung TNB (03-1-2012) 3 3" xfId="40409" xr:uid="{00000000-0005-0000-0000-0000DD9D0000}"/>
    <cellStyle name="T_Book1_phu luc tong ket tinh hinh TH giai doan 03-10 (ngay 30)_KH TPCP vung TNB (03-1-2012) 3 3 2" xfId="40410" xr:uid="{00000000-0005-0000-0000-0000DE9D0000}"/>
    <cellStyle name="T_Book1_phu luc tong ket tinh hinh TH giai doan 03-10 (ngay 30)_KH TPCP vung TNB (03-1-2012) 3 4" xfId="40411" xr:uid="{00000000-0005-0000-0000-0000DF9D0000}"/>
    <cellStyle name="T_Book1_phu luc tong ket tinh hinh TH giai doan 03-10 (ngay 30)_KH TPCP vung TNB (03-1-2012) 4" xfId="40412" xr:uid="{00000000-0005-0000-0000-0000E09D0000}"/>
    <cellStyle name="T_Book1_phu luc tong ket tinh hinh TH giai doan 03-10 (ngay 30)_KH TPCP vung TNB (03-1-2012) 4 2" xfId="40413" xr:uid="{00000000-0005-0000-0000-0000E19D0000}"/>
    <cellStyle name="T_Book1_phu luc tong ket tinh hinh TH giai doan 03-10 (ngay 30)_KH TPCP vung TNB (03-1-2012) 4 2 2" xfId="40414" xr:uid="{00000000-0005-0000-0000-0000E29D0000}"/>
    <cellStyle name="T_Book1_phu luc tong ket tinh hinh TH giai doan 03-10 (ngay 30)_KH TPCP vung TNB (03-1-2012) 4 2 2 2" xfId="40415" xr:uid="{00000000-0005-0000-0000-0000E39D0000}"/>
    <cellStyle name="T_Book1_phu luc tong ket tinh hinh TH giai doan 03-10 (ngay 30)_KH TPCP vung TNB (03-1-2012) 4 2 3" xfId="40416" xr:uid="{00000000-0005-0000-0000-0000E49D0000}"/>
    <cellStyle name="T_Book1_phu luc tong ket tinh hinh TH giai doan 03-10 (ngay 30)_KH TPCP vung TNB (03-1-2012) 4 3" xfId="40417" xr:uid="{00000000-0005-0000-0000-0000E59D0000}"/>
    <cellStyle name="T_Book1_phu luc tong ket tinh hinh TH giai doan 03-10 (ngay 30)_KH TPCP vung TNB (03-1-2012) 4 3 2" xfId="40418" xr:uid="{00000000-0005-0000-0000-0000E69D0000}"/>
    <cellStyle name="T_Book1_phu luc tong ket tinh hinh TH giai doan 03-10 (ngay 30)_KH TPCP vung TNB (03-1-2012) 4 4" xfId="40419" xr:uid="{00000000-0005-0000-0000-0000E79D0000}"/>
    <cellStyle name="T_Book1_phu luc tong ket tinh hinh TH giai doan 03-10 (ngay 30)_KH TPCP vung TNB (03-1-2012) 5" xfId="40420" xr:uid="{00000000-0005-0000-0000-0000E89D0000}"/>
    <cellStyle name="T_Book1_phu luc tong ket tinh hinh TH giai doan 03-10 (ngay 30)_KH TPCP vung TNB (03-1-2012) 5 2" xfId="40421" xr:uid="{00000000-0005-0000-0000-0000E99D0000}"/>
    <cellStyle name="T_Book1_phu luc tong ket tinh hinh TH giai doan 03-10 (ngay 30)_KH TPCP vung TNB (03-1-2012) 5 2 2" xfId="40422" xr:uid="{00000000-0005-0000-0000-0000EA9D0000}"/>
    <cellStyle name="T_Book1_phu luc tong ket tinh hinh TH giai doan 03-10 (ngay 30)_KH TPCP vung TNB (03-1-2012) 5 3" xfId="40423" xr:uid="{00000000-0005-0000-0000-0000EB9D0000}"/>
    <cellStyle name="T_Book1_phu luc tong ket tinh hinh TH giai doan 03-10 (ngay 30)_KH TPCP vung TNB (03-1-2012) 6" xfId="40424" xr:uid="{00000000-0005-0000-0000-0000EC9D0000}"/>
    <cellStyle name="T_Book1_phu luc tong ket tinh hinh TH giai doan 03-10 (ngay 30)_KH TPCP vung TNB (03-1-2012) 6 2" xfId="40425" xr:uid="{00000000-0005-0000-0000-0000ED9D0000}"/>
    <cellStyle name="T_Book1_phu luc tong ket tinh hinh TH giai doan 03-10 (ngay 30)_KH TPCP vung TNB (03-1-2012) 7" xfId="40426" xr:uid="{00000000-0005-0000-0000-0000EE9D0000}"/>
    <cellStyle name="T_Book1_phu luc tong ket tinh hinh TH giai doan 03-10 (ngay 30)_KH TPCP vung TNB (03-1-2012) 8" xfId="40427" xr:uid="{00000000-0005-0000-0000-0000EF9D0000}"/>
    <cellStyle name="T_Book1_Sheet1" xfId="40428" xr:uid="{00000000-0005-0000-0000-0000F09D0000}"/>
    <cellStyle name="T_Book1_Sheet1 2" xfId="40429" xr:uid="{00000000-0005-0000-0000-0000F19D0000}"/>
    <cellStyle name="T_Book1_TH ung tren 70%-Ra soat phap ly-8-6 (dung de chuyen vao vu TH)" xfId="40430" xr:uid="{00000000-0005-0000-0000-0000F29D0000}"/>
    <cellStyle name="T_Book1_TH ung tren 70%-Ra soat phap ly-8-6 (dung de chuyen vao vu TH) 2" xfId="40431" xr:uid="{00000000-0005-0000-0000-0000F39D0000}"/>
    <cellStyle name="T_Book1_TH ung tren 70%-Ra soat phap ly-8-6 (dung de chuyen vao vu TH) 2 2" xfId="40432" xr:uid="{00000000-0005-0000-0000-0000F49D0000}"/>
    <cellStyle name="T_Book1_TH ung tren 70%-Ra soat phap ly-8-6 (dung de chuyen vao vu TH) 2 2 2" xfId="40433" xr:uid="{00000000-0005-0000-0000-0000F59D0000}"/>
    <cellStyle name="T_Book1_TH ung tren 70%-Ra soat phap ly-8-6 (dung de chuyen vao vu TH) 2 2 2 2" xfId="40434" xr:uid="{00000000-0005-0000-0000-0000F69D0000}"/>
    <cellStyle name="T_Book1_TH ung tren 70%-Ra soat phap ly-8-6 (dung de chuyen vao vu TH) 2 2 2 2 2" xfId="40435" xr:uid="{00000000-0005-0000-0000-0000F79D0000}"/>
    <cellStyle name="T_Book1_TH ung tren 70%-Ra soat phap ly-8-6 (dung de chuyen vao vu TH) 2 2 2 3" xfId="40436" xr:uid="{00000000-0005-0000-0000-0000F89D0000}"/>
    <cellStyle name="T_Book1_TH ung tren 70%-Ra soat phap ly-8-6 (dung de chuyen vao vu TH) 2 2 3" xfId="40437" xr:uid="{00000000-0005-0000-0000-0000F99D0000}"/>
    <cellStyle name="T_Book1_TH ung tren 70%-Ra soat phap ly-8-6 (dung de chuyen vao vu TH) 2 2 3 2" xfId="40438" xr:uid="{00000000-0005-0000-0000-0000FA9D0000}"/>
    <cellStyle name="T_Book1_TH ung tren 70%-Ra soat phap ly-8-6 (dung de chuyen vao vu TH) 2 2 4" xfId="40439" xr:uid="{00000000-0005-0000-0000-0000FB9D0000}"/>
    <cellStyle name="T_Book1_TH ung tren 70%-Ra soat phap ly-8-6 (dung de chuyen vao vu TH) 2 3" xfId="40440" xr:uid="{00000000-0005-0000-0000-0000FC9D0000}"/>
    <cellStyle name="T_Book1_TH ung tren 70%-Ra soat phap ly-8-6 (dung de chuyen vao vu TH) 2 3 2" xfId="40441" xr:uid="{00000000-0005-0000-0000-0000FD9D0000}"/>
    <cellStyle name="T_Book1_TH ung tren 70%-Ra soat phap ly-8-6 (dung de chuyen vao vu TH) 2 3 2 2" xfId="40442" xr:uid="{00000000-0005-0000-0000-0000FE9D0000}"/>
    <cellStyle name="T_Book1_TH ung tren 70%-Ra soat phap ly-8-6 (dung de chuyen vao vu TH) 2 3 2 2 2" xfId="40443" xr:uid="{00000000-0005-0000-0000-0000FF9D0000}"/>
    <cellStyle name="T_Book1_TH ung tren 70%-Ra soat phap ly-8-6 (dung de chuyen vao vu TH) 2 3 2 3" xfId="40444" xr:uid="{00000000-0005-0000-0000-0000009E0000}"/>
    <cellStyle name="T_Book1_TH ung tren 70%-Ra soat phap ly-8-6 (dung de chuyen vao vu TH) 2 3 3" xfId="40445" xr:uid="{00000000-0005-0000-0000-0000019E0000}"/>
    <cellStyle name="T_Book1_TH ung tren 70%-Ra soat phap ly-8-6 (dung de chuyen vao vu TH) 2 3 3 2" xfId="40446" xr:uid="{00000000-0005-0000-0000-0000029E0000}"/>
    <cellStyle name="T_Book1_TH ung tren 70%-Ra soat phap ly-8-6 (dung de chuyen vao vu TH) 2 3 4" xfId="40447" xr:uid="{00000000-0005-0000-0000-0000039E0000}"/>
    <cellStyle name="T_Book1_TH ung tren 70%-Ra soat phap ly-8-6 (dung de chuyen vao vu TH) 2 4" xfId="40448" xr:uid="{00000000-0005-0000-0000-0000049E0000}"/>
    <cellStyle name="T_Book1_TH ung tren 70%-Ra soat phap ly-8-6 (dung de chuyen vao vu TH) 2 4 2" xfId="40449" xr:uid="{00000000-0005-0000-0000-0000059E0000}"/>
    <cellStyle name="T_Book1_TH ung tren 70%-Ra soat phap ly-8-6 (dung de chuyen vao vu TH) 2 4 2 2" xfId="40450" xr:uid="{00000000-0005-0000-0000-0000069E0000}"/>
    <cellStyle name="T_Book1_TH ung tren 70%-Ra soat phap ly-8-6 (dung de chuyen vao vu TH) 2 4 3" xfId="40451" xr:uid="{00000000-0005-0000-0000-0000079E0000}"/>
    <cellStyle name="T_Book1_TH ung tren 70%-Ra soat phap ly-8-6 (dung de chuyen vao vu TH) 2 5" xfId="40452" xr:uid="{00000000-0005-0000-0000-0000089E0000}"/>
    <cellStyle name="T_Book1_TH ung tren 70%-Ra soat phap ly-8-6 (dung de chuyen vao vu TH) 2 5 2" xfId="40453" xr:uid="{00000000-0005-0000-0000-0000099E0000}"/>
    <cellStyle name="T_Book1_TH ung tren 70%-Ra soat phap ly-8-6 (dung de chuyen vao vu TH) 2 6" xfId="40454" xr:uid="{00000000-0005-0000-0000-00000A9E0000}"/>
    <cellStyle name="T_Book1_TH ung tren 70%-Ra soat phap ly-8-6 (dung de chuyen vao vu TH) 2 7" xfId="40455" xr:uid="{00000000-0005-0000-0000-00000B9E0000}"/>
    <cellStyle name="T_Book1_TH ung tren 70%-Ra soat phap ly-8-6 (dung de chuyen vao vu TH) 3" xfId="40456" xr:uid="{00000000-0005-0000-0000-00000C9E0000}"/>
    <cellStyle name="T_Book1_TH ung tren 70%-Ra soat phap ly-8-6 (dung de chuyen vao vu TH) 3 2" xfId="40457" xr:uid="{00000000-0005-0000-0000-00000D9E0000}"/>
    <cellStyle name="T_Book1_TH ung tren 70%-Ra soat phap ly-8-6 (dung de chuyen vao vu TH) 3 2 2" xfId="40458" xr:uid="{00000000-0005-0000-0000-00000E9E0000}"/>
    <cellStyle name="T_Book1_TH ung tren 70%-Ra soat phap ly-8-6 (dung de chuyen vao vu TH) 3 2 2 2" xfId="40459" xr:uid="{00000000-0005-0000-0000-00000F9E0000}"/>
    <cellStyle name="T_Book1_TH ung tren 70%-Ra soat phap ly-8-6 (dung de chuyen vao vu TH) 3 2 3" xfId="40460" xr:uid="{00000000-0005-0000-0000-0000109E0000}"/>
    <cellStyle name="T_Book1_TH ung tren 70%-Ra soat phap ly-8-6 (dung de chuyen vao vu TH) 3 3" xfId="40461" xr:uid="{00000000-0005-0000-0000-0000119E0000}"/>
    <cellStyle name="T_Book1_TH ung tren 70%-Ra soat phap ly-8-6 (dung de chuyen vao vu TH) 3 3 2" xfId="40462" xr:uid="{00000000-0005-0000-0000-0000129E0000}"/>
    <cellStyle name="T_Book1_TH ung tren 70%-Ra soat phap ly-8-6 (dung de chuyen vao vu TH) 3 4" xfId="40463" xr:uid="{00000000-0005-0000-0000-0000139E0000}"/>
    <cellStyle name="T_Book1_TH ung tren 70%-Ra soat phap ly-8-6 (dung de chuyen vao vu TH) 4" xfId="40464" xr:uid="{00000000-0005-0000-0000-0000149E0000}"/>
    <cellStyle name="T_Book1_TH ung tren 70%-Ra soat phap ly-8-6 (dung de chuyen vao vu TH) 4 2" xfId="40465" xr:uid="{00000000-0005-0000-0000-0000159E0000}"/>
    <cellStyle name="T_Book1_TH ung tren 70%-Ra soat phap ly-8-6 (dung de chuyen vao vu TH) 4 2 2" xfId="40466" xr:uid="{00000000-0005-0000-0000-0000169E0000}"/>
    <cellStyle name="T_Book1_TH ung tren 70%-Ra soat phap ly-8-6 (dung de chuyen vao vu TH) 4 2 2 2" xfId="40467" xr:uid="{00000000-0005-0000-0000-0000179E0000}"/>
    <cellStyle name="T_Book1_TH ung tren 70%-Ra soat phap ly-8-6 (dung de chuyen vao vu TH) 4 2 3" xfId="40468" xr:uid="{00000000-0005-0000-0000-0000189E0000}"/>
    <cellStyle name="T_Book1_TH ung tren 70%-Ra soat phap ly-8-6 (dung de chuyen vao vu TH) 4 3" xfId="40469" xr:uid="{00000000-0005-0000-0000-0000199E0000}"/>
    <cellStyle name="T_Book1_TH ung tren 70%-Ra soat phap ly-8-6 (dung de chuyen vao vu TH) 4 3 2" xfId="40470" xr:uid="{00000000-0005-0000-0000-00001A9E0000}"/>
    <cellStyle name="T_Book1_TH ung tren 70%-Ra soat phap ly-8-6 (dung de chuyen vao vu TH) 4 4" xfId="40471" xr:uid="{00000000-0005-0000-0000-00001B9E0000}"/>
    <cellStyle name="T_Book1_TH ung tren 70%-Ra soat phap ly-8-6 (dung de chuyen vao vu TH) 5" xfId="40472" xr:uid="{00000000-0005-0000-0000-00001C9E0000}"/>
    <cellStyle name="T_Book1_TH ung tren 70%-Ra soat phap ly-8-6 (dung de chuyen vao vu TH) 5 2" xfId="40473" xr:uid="{00000000-0005-0000-0000-00001D9E0000}"/>
    <cellStyle name="T_Book1_TH ung tren 70%-Ra soat phap ly-8-6 (dung de chuyen vao vu TH) 5 2 2" xfId="40474" xr:uid="{00000000-0005-0000-0000-00001E9E0000}"/>
    <cellStyle name="T_Book1_TH ung tren 70%-Ra soat phap ly-8-6 (dung de chuyen vao vu TH) 5 3" xfId="40475" xr:uid="{00000000-0005-0000-0000-00001F9E0000}"/>
    <cellStyle name="T_Book1_TH ung tren 70%-Ra soat phap ly-8-6 (dung de chuyen vao vu TH) 6" xfId="40476" xr:uid="{00000000-0005-0000-0000-0000209E0000}"/>
    <cellStyle name="T_Book1_TH ung tren 70%-Ra soat phap ly-8-6 (dung de chuyen vao vu TH) 6 2" xfId="40477" xr:uid="{00000000-0005-0000-0000-0000219E0000}"/>
    <cellStyle name="T_Book1_TH ung tren 70%-Ra soat phap ly-8-6 (dung de chuyen vao vu TH) 7" xfId="40478" xr:uid="{00000000-0005-0000-0000-0000229E0000}"/>
    <cellStyle name="T_Book1_TH ung tren 70%-Ra soat phap ly-8-6 (dung de chuyen vao vu TH) 8" xfId="40479" xr:uid="{00000000-0005-0000-0000-0000239E0000}"/>
    <cellStyle name="T_Book1_TH ung tren 70%-Ra soat phap ly-8-6 (dung de chuyen vao vu TH)_!1 1 bao cao giao KH ve HTCMT vung TNB   12-12-2011" xfId="40480" xr:uid="{00000000-0005-0000-0000-0000249E0000}"/>
    <cellStyle name="T_Book1_TH ung tren 70%-Ra soat phap ly-8-6 (dung de chuyen vao vu TH)_!1 1 bao cao giao KH ve HTCMT vung TNB   12-12-2011 2" xfId="40481" xr:uid="{00000000-0005-0000-0000-0000259E0000}"/>
    <cellStyle name="T_Book1_TH ung tren 70%-Ra soat phap ly-8-6 (dung de chuyen vao vu TH)_!1 1 bao cao giao KH ve HTCMT vung TNB   12-12-2011 2 2" xfId="40482" xr:uid="{00000000-0005-0000-0000-0000269E0000}"/>
    <cellStyle name="T_Book1_TH ung tren 70%-Ra soat phap ly-8-6 (dung de chuyen vao vu TH)_!1 1 bao cao giao KH ve HTCMT vung TNB   12-12-2011 2 2 2" xfId="40483" xr:uid="{00000000-0005-0000-0000-0000279E0000}"/>
    <cellStyle name="T_Book1_TH ung tren 70%-Ra soat phap ly-8-6 (dung de chuyen vao vu TH)_!1 1 bao cao giao KH ve HTCMT vung TNB   12-12-2011 2 2 2 2" xfId="40484" xr:uid="{00000000-0005-0000-0000-0000289E0000}"/>
    <cellStyle name="T_Book1_TH ung tren 70%-Ra soat phap ly-8-6 (dung de chuyen vao vu TH)_!1 1 bao cao giao KH ve HTCMT vung TNB   12-12-2011 2 2 2 2 2" xfId="40485" xr:uid="{00000000-0005-0000-0000-0000299E0000}"/>
    <cellStyle name="T_Book1_TH ung tren 70%-Ra soat phap ly-8-6 (dung de chuyen vao vu TH)_!1 1 bao cao giao KH ve HTCMT vung TNB   12-12-2011 2 2 2 3" xfId="40486" xr:uid="{00000000-0005-0000-0000-00002A9E0000}"/>
    <cellStyle name="T_Book1_TH ung tren 70%-Ra soat phap ly-8-6 (dung de chuyen vao vu TH)_!1 1 bao cao giao KH ve HTCMT vung TNB   12-12-2011 2 2 3" xfId="40487" xr:uid="{00000000-0005-0000-0000-00002B9E0000}"/>
    <cellStyle name="T_Book1_TH ung tren 70%-Ra soat phap ly-8-6 (dung de chuyen vao vu TH)_!1 1 bao cao giao KH ve HTCMT vung TNB   12-12-2011 2 2 3 2" xfId="40488" xr:uid="{00000000-0005-0000-0000-00002C9E0000}"/>
    <cellStyle name="T_Book1_TH ung tren 70%-Ra soat phap ly-8-6 (dung de chuyen vao vu TH)_!1 1 bao cao giao KH ve HTCMT vung TNB   12-12-2011 2 2 4" xfId="40489" xr:uid="{00000000-0005-0000-0000-00002D9E0000}"/>
    <cellStyle name="T_Book1_TH ung tren 70%-Ra soat phap ly-8-6 (dung de chuyen vao vu TH)_!1 1 bao cao giao KH ve HTCMT vung TNB   12-12-2011 2 3" xfId="40490" xr:uid="{00000000-0005-0000-0000-00002E9E0000}"/>
    <cellStyle name="T_Book1_TH ung tren 70%-Ra soat phap ly-8-6 (dung de chuyen vao vu TH)_!1 1 bao cao giao KH ve HTCMT vung TNB   12-12-2011 2 3 2" xfId="40491" xr:uid="{00000000-0005-0000-0000-00002F9E0000}"/>
    <cellStyle name="T_Book1_TH ung tren 70%-Ra soat phap ly-8-6 (dung de chuyen vao vu TH)_!1 1 bao cao giao KH ve HTCMT vung TNB   12-12-2011 2 3 2 2" xfId="40492" xr:uid="{00000000-0005-0000-0000-0000309E0000}"/>
    <cellStyle name="T_Book1_TH ung tren 70%-Ra soat phap ly-8-6 (dung de chuyen vao vu TH)_!1 1 bao cao giao KH ve HTCMT vung TNB   12-12-2011 2 3 2 2 2" xfId="40493" xr:uid="{00000000-0005-0000-0000-0000319E0000}"/>
    <cellStyle name="T_Book1_TH ung tren 70%-Ra soat phap ly-8-6 (dung de chuyen vao vu TH)_!1 1 bao cao giao KH ve HTCMT vung TNB   12-12-2011 2 3 2 3" xfId="40494" xr:uid="{00000000-0005-0000-0000-0000329E0000}"/>
    <cellStyle name="T_Book1_TH ung tren 70%-Ra soat phap ly-8-6 (dung de chuyen vao vu TH)_!1 1 bao cao giao KH ve HTCMT vung TNB   12-12-2011 2 3 3" xfId="40495" xr:uid="{00000000-0005-0000-0000-0000339E0000}"/>
    <cellStyle name="T_Book1_TH ung tren 70%-Ra soat phap ly-8-6 (dung de chuyen vao vu TH)_!1 1 bao cao giao KH ve HTCMT vung TNB   12-12-2011 2 3 3 2" xfId="40496" xr:uid="{00000000-0005-0000-0000-0000349E0000}"/>
    <cellStyle name="T_Book1_TH ung tren 70%-Ra soat phap ly-8-6 (dung de chuyen vao vu TH)_!1 1 bao cao giao KH ve HTCMT vung TNB   12-12-2011 2 3 4" xfId="40497" xr:uid="{00000000-0005-0000-0000-0000359E0000}"/>
    <cellStyle name="T_Book1_TH ung tren 70%-Ra soat phap ly-8-6 (dung de chuyen vao vu TH)_!1 1 bao cao giao KH ve HTCMT vung TNB   12-12-2011 2 4" xfId="40498" xr:uid="{00000000-0005-0000-0000-0000369E0000}"/>
    <cellStyle name="T_Book1_TH ung tren 70%-Ra soat phap ly-8-6 (dung de chuyen vao vu TH)_!1 1 bao cao giao KH ve HTCMT vung TNB   12-12-2011 2 4 2" xfId="40499" xr:uid="{00000000-0005-0000-0000-0000379E0000}"/>
    <cellStyle name="T_Book1_TH ung tren 70%-Ra soat phap ly-8-6 (dung de chuyen vao vu TH)_!1 1 bao cao giao KH ve HTCMT vung TNB   12-12-2011 2 4 2 2" xfId="40500" xr:uid="{00000000-0005-0000-0000-0000389E0000}"/>
    <cellStyle name="T_Book1_TH ung tren 70%-Ra soat phap ly-8-6 (dung de chuyen vao vu TH)_!1 1 bao cao giao KH ve HTCMT vung TNB   12-12-2011 2 4 3" xfId="40501" xr:uid="{00000000-0005-0000-0000-0000399E0000}"/>
    <cellStyle name="T_Book1_TH ung tren 70%-Ra soat phap ly-8-6 (dung de chuyen vao vu TH)_!1 1 bao cao giao KH ve HTCMT vung TNB   12-12-2011 2 5" xfId="40502" xr:uid="{00000000-0005-0000-0000-00003A9E0000}"/>
    <cellStyle name="T_Book1_TH ung tren 70%-Ra soat phap ly-8-6 (dung de chuyen vao vu TH)_!1 1 bao cao giao KH ve HTCMT vung TNB   12-12-2011 2 5 2" xfId="40503" xr:uid="{00000000-0005-0000-0000-00003B9E0000}"/>
    <cellStyle name="T_Book1_TH ung tren 70%-Ra soat phap ly-8-6 (dung de chuyen vao vu TH)_!1 1 bao cao giao KH ve HTCMT vung TNB   12-12-2011 2 6" xfId="40504" xr:uid="{00000000-0005-0000-0000-00003C9E0000}"/>
    <cellStyle name="T_Book1_TH ung tren 70%-Ra soat phap ly-8-6 (dung de chuyen vao vu TH)_!1 1 bao cao giao KH ve HTCMT vung TNB   12-12-2011 2 7" xfId="40505" xr:uid="{00000000-0005-0000-0000-00003D9E0000}"/>
    <cellStyle name="T_Book1_TH ung tren 70%-Ra soat phap ly-8-6 (dung de chuyen vao vu TH)_!1 1 bao cao giao KH ve HTCMT vung TNB   12-12-2011 3" xfId="40506" xr:uid="{00000000-0005-0000-0000-00003E9E0000}"/>
    <cellStyle name="T_Book1_TH ung tren 70%-Ra soat phap ly-8-6 (dung de chuyen vao vu TH)_!1 1 bao cao giao KH ve HTCMT vung TNB   12-12-2011 3 2" xfId="40507" xr:uid="{00000000-0005-0000-0000-00003F9E0000}"/>
    <cellStyle name="T_Book1_TH ung tren 70%-Ra soat phap ly-8-6 (dung de chuyen vao vu TH)_!1 1 bao cao giao KH ve HTCMT vung TNB   12-12-2011 3 2 2" xfId="40508" xr:uid="{00000000-0005-0000-0000-0000409E0000}"/>
    <cellStyle name="T_Book1_TH ung tren 70%-Ra soat phap ly-8-6 (dung de chuyen vao vu TH)_!1 1 bao cao giao KH ve HTCMT vung TNB   12-12-2011 3 2 2 2" xfId="40509" xr:uid="{00000000-0005-0000-0000-0000419E0000}"/>
    <cellStyle name="T_Book1_TH ung tren 70%-Ra soat phap ly-8-6 (dung de chuyen vao vu TH)_!1 1 bao cao giao KH ve HTCMT vung TNB   12-12-2011 3 2 3" xfId="40510" xr:uid="{00000000-0005-0000-0000-0000429E0000}"/>
    <cellStyle name="T_Book1_TH ung tren 70%-Ra soat phap ly-8-6 (dung de chuyen vao vu TH)_!1 1 bao cao giao KH ve HTCMT vung TNB   12-12-2011 3 3" xfId="40511" xr:uid="{00000000-0005-0000-0000-0000439E0000}"/>
    <cellStyle name="T_Book1_TH ung tren 70%-Ra soat phap ly-8-6 (dung de chuyen vao vu TH)_!1 1 bao cao giao KH ve HTCMT vung TNB   12-12-2011 3 3 2" xfId="40512" xr:uid="{00000000-0005-0000-0000-0000449E0000}"/>
    <cellStyle name="T_Book1_TH ung tren 70%-Ra soat phap ly-8-6 (dung de chuyen vao vu TH)_!1 1 bao cao giao KH ve HTCMT vung TNB   12-12-2011 3 4" xfId="40513" xr:uid="{00000000-0005-0000-0000-0000459E0000}"/>
    <cellStyle name="T_Book1_TH ung tren 70%-Ra soat phap ly-8-6 (dung de chuyen vao vu TH)_!1 1 bao cao giao KH ve HTCMT vung TNB   12-12-2011 4" xfId="40514" xr:uid="{00000000-0005-0000-0000-0000469E0000}"/>
    <cellStyle name="T_Book1_TH ung tren 70%-Ra soat phap ly-8-6 (dung de chuyen vao vu TH)_!1 1 bao cao giao KH ve HTCMT vung TNB   12-12-2011 4 2" xfId="40515" xr:uid="{00000000-0005-0000-0000-0000479E0000}"/>
    <cellStyle name="T_Book1_TH ung tren 70%-Ra soat phap ly-8-6 (dung de chuyen vao vu TH)_!1 1 bao cao giao KH ve HTCMT vung TNB   12-12-2011 4 2 2" xfId="40516" xr:uid="{00000000-0005-0000-0000-0000489E0000}"/>
    <cellStyle name="T_Book1_TH ung tren 70%-Ra soat phap ly-8-6 (dung de chuyen vao vu TH)_!1 1 bao cao giao KH ve HTCMT vung TNB   12-12-2011 4 2 2 2" xfId="40517" xr:uid="{00000000-0005-0000-0000-0000499E0000}"/>
    <cellStyle name="T_Book1_TH ung tren 70%-Ra soat phap ly-8-6 (dung de chuyen vao vu TH)_!1 1 bao cao giao KH ve HTCMT vung TNB   12-12-2011 4 2 3" xfId="40518" xr:uid="{00000000-0005-0000-0000-00004A9E0000}"/>
    <cellStyle name="T_Book1_TH ung tren 70%-Ra soat phap ly-8-6 (dung de chuyen vao vu TH)_!1 1 bao cao giao KH ve HTCMT vung TNB   12-12-2011 4 3" xfId="40519" xr:uid="{00000000-0005-0000-0000-00004B9E0000}"/>
    <cellStyle name="T_Book1_TH ung tren 70%-Ra soat phap ly-8-6 (dung de chuyen vao vu TH)_!1 1 bao cao giao KH ve HTCMT vung TNB   12-12-2011 4 3 2" xfId="40520" xr:uid="{00000000-0005-0000-0000-00004C9E0000}"/>
    <cellStyle name="T_Book1_TH ung tren 70%-Ra soat phap ly-8-6 (dung de chuyen vao vu TH)_!1 1 bao cao giao KH ve HTCMT vung TNB   12-12-2011 4 4" xfId="40521" xr:uid="{00000000-0005-0000-0000-00004D9E0000}"/>
    <cellStyle name="T_Book1_TH ung tren 70%-Ra soat phap ly-8-6 (dung de chuyen vao vu TH)_!1 1 bao cao giao KH ve HTCMT vung TNB   12-12-2011 5" xfId="40522" xr:uid="{00000000-0005-0000-0000-00004E9E0000}"/>
    <cellStyle name="T_Book1_TH ung tren 70%-Ra soat phap ly-8-6 (dung de chuyen vao vu TH)_!1 1 bao cao giao KH ve HTCMT vung TNB   12-12-2011 5 2" xfId="40523" xr:uid="{00000000-0005-0000-0000-00004F9E0000}"/>
    <cellStyle name="T_Book1_TH ung tren 70%-Ra soat phap ly-8-6 (dung de chuyen vao vu TH)_!1 1 bao cao giao KH ve HTCMT vung TNB   12-12-2011 5 2 2" xfId="40524" xr:uid="{00000000-0005-0000-0000-0000509E0000}"/>
    <cellStyle name="T_Book1_TH ung tren 70%-Ra soat phap ly-8-6 (dung de chuyen vao vu TH)_!1 1 bao cao giao KH ve HTCMT vung TNB   12-12-2011 5 3" xfId="40525" xr:uid="{00000000-0005-0000-0000-0000519E0000}"/>
    <cellStyle name="T_Book1_TH ung tren 70%-Ra soat phap ly-8-6 (dung de chuyen vao vu TH)_!1 1 bao cao giao KH ve HTCMT vung TNB   12-12-2011 6" xfId="40526" xr:uid="{00000000-0005-0000-0000-0000529E0000}"/>
    <cellStyle name="T_Book1_TH ung tren 70%-Ra soat phap ly-8-6 (dung de chuyen vao vu TH)_!1 1 bao cao giao KH ve HTCMT vung TNB   12-12-2011 6 2" xfId="40527" xr:uid="{00000000-0005-0000-0000-0000539E0000}"/>
    <cellStyle name="T_Book1_TH ung tren 70%-Ra soat phap ly-8-6 (dung de chuyen vao vu TH)_!1 1 bao cao giao KH ve HTCMT vung TNB   12-12-2011 7" xfId="40528" xr:uid="{00000000-0005-0000-0000-0000549E0000}"/>
    <cellStyle name="T_Book1_TH ung tren 70%-Ra soat phap ly-8-6 (dung de chuyen vao vu TH)_!1 1 bao cao giao KH ve HTCMT vung TNB   12-12-2011 8" xfId="40529" xr:uid="{00000000-0005-0000-0000-0000559E0000}"/>
    <cellStyle name="T_Book1_TH ung tren 70%-Ra soat phap ly-8-6 (dung de chuyen vao vu TH)_Bieu4HTMT" xfId="40530" xr:uid="{00000000-0005-0000-0000-0000569E0000}"/>
    <cellStyle name="T_Book1_TH ung tren 70%-Ra soat phap ly-8-6 (dung de chuyen vao vu TH)_Bieu4HTMT 2" xfId="40531" xr:uid="{00000000-0005-0000-0000-0000579E0000}"/>
    <cellStyle name="T_Book1_TH ung tren 70%-Ra soat phap ly-8-6 (dung de chuyen vao vu TH)_Bieu4HTMT 2 2" xfId="40532" xr:uid="{00000000-0005-0000-0000-0000589E0000}"/>
    <cellStyle name="T_Book1_TH ung tren 70%-Ra soat phap ly-8-6 (dung de chuyen vao vu TH)_Bieu4HTMT 2 2 2" xfId="40533" xr:uid="{00000000-0005-0000-0000-0000599E0000}"/>
    <cellStyle name="T_Book1_TH ung tren 70%-Ra soat phap ly-8-6 (dung de chuyen vao vu TH)_Bieu4HTMT 2 2 2 2" xfId="40534" xr:uid="{00000000-0005-0000-0000-00005A9E0000}"/>
    <cellStyle name="T_Book1_TH ung tren 70%-Ra soat phap ly-8-6 (dung de chuyen vao vu TH)_Bieu4HTMT 2 2 2 2 2" xfId="40535" xr:uid="{00000000-0005-0000-0000-00005B9E0000}"/>
    <cellStyle name="T_Book1_TH ung tren 70%-Ra soat phap ly-8-6 (dung de chuyen vao vu TH)_Bieu4HTMT 2 2 2 3" xfId="40536" xr:uid="{00000000-0005-0000-0000-00005C9E0000}"/>
    <cellStyle name="T_Book1_TH ung tren 70%-Ra soat phap ly-8-6 (dung de chuyen vao vu TH)_Bieu4HTMT 2 2 3" xfId="40537" xr:uid="{00000000-0005-0000-0000-00005D9E0000}"/>
    <cellStyle name="T_Book1_TH ung tren 70%-Ra soat phap ly-8-6 (dung de chuyen vao vu TH)_Bieu4HTMT 2 2 3 2" xfId="40538" xr:uid="{00000000-0005-0000-0000-00005E9E0000}"/>
    <cellStyle name="T_Book1_TH ung tren 70%-Ra soat phap ly-8-6 (dung de chuyen vao vu TH)_Bieu4HTMT 2 2 4" xfId="40539" xr:uid="{00000000-0005-0000-0000-00005F9E0000}"/>
    <cellStyle name="T_Book1_TH ung tren 70%-Ra soat phap ly-8-6 (dung de chuyen vao vu TH)_Bieu4HTMT 2 3" xfId="40540" xr:uid="{00000000-0005-0000-0000-0000609E0000}"/>
    <cellStyle name="T_Book1_TH ung tren 70%-Ra soat phap ly-8-6 (dung de chuyen vao vu TH)_Bieu4HTMT 2 3 2" xfId="40541" xr:uid="{00000000-0005-0000-0000-0000619E0000}"/>
    <cellStyle name="T_Book1_TH ung tren 70%-Ra soat phap ly-8-6 (dung de chuyen vao vu TH)_Bieu4HTMT 2 3 2 2" xfId="40542" xr:uid="{00000000-0005-0000-0000-0000629E0000}"/>
    <cellStyle name="T_Book1_TH ung tren 70%-Ra soat phap ly-8-6 (dung de chuyen vao vu TH)_Bieu4HTMT 2 3 2 2 2" xfId="40543" xr:uid="{00000000-0005-0000-0000-0000639E0000}"/>
    <cellStyle name="T_Book1_TH ung tren 70%-Ra soat phap ly-8-6 (dung de chuyen vao vu TH)_Bieu4HTMT 2 3 2 3" xfId="40544" xr:uid="{00000000-0005-0000-0000-0000649E0000}"/>
    <cellStyle name="T_Book1_TH ung tren 70%-Ra soat phap ly-8-6 (dung de chuyen vao vu TH)_Bieu4HTMT 2 3 3" xfId="40545" xr:uid="{00000000-0005-0000-0000-0000659E0000}"/>
    <cellStyle name="T_Book1_TH ung tren 70%-Ra soat phap ly-8-6 (dung de chuyen vao vu TH)_Bieu4HTMT 2 3 3 2" xfId="40546" xr:uid="{00000000-0005-0000-0000-0000669E0000}"/>
    <cellStyle name="T_Book1_TH ung tren 70%-Ra soat phap ly-8-6 (dung de chuyen vao vu TH)_Bieu4HTMT 2 3 4" xfId="40547" xr:uid="{00000000-0005-0000-0000-0000679E0000}"/>
    <cellStyle name="T_Book1_TH ung tren 70%-Ra soat phap ly-8-6 (dung de chuyen vao vu TH)_Bieu4HTMT 2 4" xfId="40548" xr:uid="{00000000-0005-0000-0000-0000689E0000}"/>
    <cellStyle name="T_Book1_TH ung tren 70%-Ra soat phap ly-8-6 (dung de chuyen vao vu TH)_Bieu4HTMT 2 4 2" xfId="40549" xr:uid="{00000000-0005-0000-0000-0000699E0000}"/>
    <cellStyle name="T_Book1_TH ung tren 70%-Ra soat phap ly-8-6 (dung de chuyen vao vu TH)_Bieu4HTMT 2 4 2 2" xfId="40550" xr:uid="{00000000-0005-0000-0000-00006A9E0000}"/>
    <cellStyle name="T_Book1_TH ung tren 70%-Ra soat phap ly-8-6 (dung de chuyen vao vu TH)_Bieu4HTMT 2 4 3" xfId="40551" xr:uid="{00000000-0005-0000-0000-00006B9E0000}"/>
    <cellStyle name="T_Book1_TH ung tren 70%-Ra soat phap ly-8-6 (dung de chuyen vao vu TH)_Bieu4HTMT 2 5" xfId="40552" xr:uid="{00000000-0005-0000-0000-00006C9E0000}"/>
    <cellStyle name="T_Book1_TH ung tren 70%-Ra soat phap ly-8-6 (dung de chuyen vao vu TH)_Bieu4HTMT 2 5 2" xfId="40553" xr:uid="{00000000-0005-0000-0000-00006D9E0000}"/>
    <cellStyle name="T_Book1_TH ung tren 70%-Ra soat phap ly-8-6 (dung de chuyen vao vu TH)_Bieu4HTMT 2 6" xfId="40554" xr:uid="{00000000-0005-0000-0000-00006E9E0000}"/>
    <cellStyle name="T_Book1_TH ung tren 70%-Ra soat phap ly-8-6 (dung de chuyen vao vu TH)_Bieu4HTMT 2 7" xfId="40555" xr:uid="{00000000-0005-0000-0000-00006F9E0000}"/>
    <cellStyle name="T_Book1_TH ung tren 70%-Ra soat phap ly-8-6 (dung de chuyen vao vu TH)_Bieu4HTMT 3" xfId="40556" xr:uid="{00000000-0005-0000-0000-0000709E0000}"/>
    <cellStyle name="T_Book1_TH ung tren 70%-Ra soat phap ly-8-6 (dung de chuyen vao vu TH)_Bieu4HTMT 3 2" xfId="40557" xr:uid="{00000000-0005-0000-0000-0000719E0000}"/>
    <cellStyle name="T_Book1_TH ung tren 70%-Ra soat phap ly-8-6 (dung de chuyen vao vu TH)_Bieu4HTMT 3 2 2" xfId="40558" xr:uid="{00000000-0005-0000-0000-0000729E0000}"/>
    <cellStyle name="T_Book1_TH ung tren 70%-Ra soat phap ly-8-6 (dung de chuyen vao vu TH)_Bieu4HTMT 3 2 2 2" xfId="40559" xr:uid="{00000000-0005-0000-0000-0000739E0000}"/>
    <cellStyle name="T_Book1_TH ung tren 70%-Ra soat phap ly-8-6 (dung de chuyen vao vu TH)_Bieu4HTMT 3 2 3" xfId="40560" xr:uid="{00000000-0005-0000-0000-0000749E0000}"/>
    <cellStyle name="T_Book1_TH ung tren 70%-Ra soat phap ly-8-6 (dung de chuyen vao vu TH)_Bieu4HTMT 3 3" xfId="40561" xr:uid="{00000000-0005-0000-0000-0000759E0000}"/>
    <cellStyle name="T_Book1_TH ung tren 70%-Ra soat phap ly-8-6 (dung de chuyen vao vu TH)_Bieu4HTMT 3 3 2" xfId="40562" xr:uid="{00000000-0005-0000-0000-0000769E0000}"/>
    <cellStyle name="T_Book1_TH ung tren 70%-Ra soat phap ly-8-6 (dung de chuyen vao vu TH)_Bieu4HTMT 3 4" xfId="40563" xr:uid="{00000000-0005-0000-0000-0000779E0000}"/>
    <cellStyle name="T_Book1_TH ung tren 70%-Ra soat phap ly-8-6 (dung de chuyen vao vu TH)_Bieu4HTMT 4" xfId="40564" xr:uid="{00000000-0005-0000-0000-0000789E0000}"/>
    <cellStyle name="T_Book1_TH ung tren 70%-Ra soat phap ly-8-6 (dung de chuyen vao vu TH)_Bieu4HTMT 4 2" xfId="40565" xr:uid="{00000000-0005-0000-0000-0000799E0000}"/>
    <cellStyle name="T_Book1_TH ung tren 70%-Ra soat phap ly-8-6 (dung de chuyen vao vu TH)_Bieu4HTMT 4 2 2" xfId="40566" xr:uid="{00000000-0005-0000-0000-00007A9E0000}"/>
    <cellStyle name="T_Book1_TH ung tren 70%-Ra soat phap ly-8-6 (dung de chuyen vao vu TH)_Bieu4HTMT 4 2 2 2" xfId="40567" xr:uid="{00000000-0005-0000-0000-00007B9E0000}"/>
    <cellStyle name="T_Book1_TH ung tren 70%-Ra soat phap ly-8-6 (dung de chuyen vao vu TH)_Bieu4HTMT 4 2 3" xfId="40568" xr:uid="{00000000-0005-0000-0000-00007C9E0000}"/>
    <cellStyle name="T_Book1_TH ung tren 70%-Ra soat phap ly-8-6 (dung de chuyen vao vu TH)_Bieu4HTMT 4 3" xfId="40569" xr:uid="{00000000-0005-0000-0000-00007D9E0000}"/>
    <cellStyle name="T_Book1_TH ung tren 70%-Ra soat phap ly-8-6 (dung de chuyen vao vu TH)_Bieu4HTMT 4 3 2" xfId="40570" xr:uid="{00000000-0005-0000-0000-00007E9E0000}"/>
    <cellStyle name="T_Book1_TH ung tren 70%-Ra soat phap ly-8-6 (dung de chuyen vao vu TH)_Bieu4HTMT 4 4" xfId="40571" xr:uid="{00000000-0005-0000-0000-00007F9E0000}"/>
    <cellStyle name="T_Book1_TH ung tren 70%-Ra soat phap ly-8-6 (dung de chuyen vao vu TH)_Bieu4HTMT 5" xfId="40572" xr:uid="{00000000-0005-0000-0000-0000809E0000}"/>
    <cellStyle name="T_Book1_TH ung tren 70%-Ra soat phap ly-8-6 (dung de chuyen vao vu TH)_Bieu4HTMT 5 2" xfId="40573" xr:uid="{00000000-0005-0000-0000-0000819E0000}"/>
    <cellStyle name="T_Book1_TH ung tren 70%-Ra soat phap ly-8-6 (dung de chuyen vao vu TH)_Bieu4HTMT 5 2 2" xfId="40574" xr:uid="{00000000-0005-0000-0000-0000829E0000}"/>
    <cellStyle name="T_Book1_TH ung tren 70%-Ra soat phap ly-8-6 (dung de chuyen vao vu TH)_Bieu4HTMT 5 3" xfId="40575" xr:uid="{00000000-0005-0000-0000-0000839E0000}"/>
    <cellStyle name="T_Book1_TH ung tren 70%-Ra soat phap ly-8-6 (dung de chuyen vao vu TH)_Bieu4HTMT 6" xfId="40576" xr:uid="{00000000-0005-0000-0000-0000849E0000}"/>
    <cellStyle name="T_Book1_TH ung tren 70%-Ra soat phap ly-8-6 (dung de chuyen vao vu TH)_Bieu4HTMT 6 2" xfId="40577" xr:uid="{00000000-0005-0000-0000-0000859E0000}"/>
    <cellStyle name="T_Book1_TH ung tren 70%-Ra soat phap ly-8-6 (dung de chuyen vao vu TH)_Bieu4HTMT 7" xfId="40578" xr:uid="{00000000-0005-0000-0000-0000869E0000}"/>
    <cellStyle name="T_Book1_TH ung tren 70%-Ra soat phap ly-8-6 (dung de chuyen vao vu TH)_Bieu4HTMT 8" xfId="40579" xr:uid="{00000000-0005-0000-0000-0000879E0000}"/>
    <cellStyle name="T_Book1_TH ung tren 70%-Ra soat phap ly-8-6 (dung de chuyen vao vu TH)_KH TPCP vung TNB (03-1-2012)" xfId="40580" xr:uid="{00000000-0005-0000-0000-0000889E0000}"/>
    <cellStyle name="T_Book1_TH ung tren 70%-Ra soat phap ly-8-6 (dung de chuyen vao vu TH)_KH TPCP vung TNB (03-1-2012) 2" xfId="40581" xr:uid="{00000000-0005-0000-0000-0000899E0000}"/>
    <cellStyle name="T_Book1_TH ung tren 70%-Ra soat phap ly-8-6 (dung de chuyen vao vu TH)_KH TPCP vung TNB (03-1-2012) 2 2" xfId="40582" xr:uid="{00000000-0005-0000-0000-00008A9E0000}"/>
    <cellStyle name="T_Book1_TH ung tren 70%-Ra soat phap ly-8-6 (dung de chuyen vao vu TH)_KH TPCP vung TNB (03-1-2012) 2 2 2" xfId="40583" xr:uid="{00000000-0005-0000-0000-00008B9E0000}"/>
    <cellStyle name="T_Book1_TH ung tren 70%-Ra soat phap ly-8-6 (dung de chuyen vao vu TH)_KH TPCP vung TNB (03-1-2012) 2 2 2 2" xfId="40584" xr:uid="{00000000-0005-0000-0000-00008C9E0000}"/>
    <cellStyle name="T_Book1_TH ung tren 70%-Ra soat phap ly-8-6 (dung de chuyen vao vu TH)_KH TPCP vung TNB (03-1-2012) 2 2 2 2 2" xfId="40585" xr:uid="{00000000-0005-0000-0000-00008D9E0000}"/>
    <cellStyle name="T_Book1_TH ung tren 70%-Ra soat phap ly-8-6 (dung de chuyen vao vu TH)_KH TPCP vung TNB (03-1-2012) 2 2 2 3" xfId="40586" xr:uid="{00000000-0005-0000-0000-00008E9E0000}"/>
    <cellStyle name="T_Book1_TH ung tren 70%-Ra soat phap ly-8-6 (dung de chuyen vao vu TH)_KH TPCP vung TNB (03-1-2012) 2 2 3" xfId="40587" xr:uid="{00000000-0005-0000-0000-00008F9E0000}"/>
    <cellStyle name="T_Book1_TH ung tren 70%-Ra soat phap ly-8-6 (dung de chuyen vao vu TH)_KH TPCP vung TNB (03-1-2012) 2 2 3 2" xfId="40588" xr:uid="{00000000-0005-0000-0000-0000909E0000}"/>
    <cellStyle name="T_Book1_TH ung tren 70%-Ra soat phap ly-8-6 (dung de chuyen vao vu TH)_KH TPCP vung TNB (03-1-2012) 2 2 4" xfId="40589" xr:uid="{00000000-0005-0000-0000-0000919E0000}"/>
    <cellStyle name="T_Book1_TH ung tren 70%-Ra soat phap ly-8-6 (dung de chuyen vao vu TH)_KH TPCP vung TNB (03-1-2012) 2 3" xfId="40590" xr:uid="{00000000-0005-0000-0000-0000929E0000}"/>
    <cellStyle name="T_Book1_TH ung tren 70%-Ra soat phap ly-8-6 (dung de chuyen vao vu TH)_KH TPCP vung TNB (03-1-2012) 2 3 2" xfId="40591" xr:uid="{00000000-0005-0000-0000-0000939E0000}"/>
    <cellStyle name="T_Book1_TH ung tren 70%-Ra soat phap ly-8-6 (dung de chuyen vao vu TH)_KH TPCP vung TNB (03-1-2012) 2 3 2 2" xfId="40592" xr:uid="{00000000-0005-0000-0000-0000949E0000}"/>
    <cellStyle name="T_Book1_TH ung tren 70%-Ra soat phap ly-8-6 (dung de chuyen vao vu TH)_KH TPCP vung TNB (03-1-2012) 2 3 2 2 2" xfId="40593" xr:uid="{00000000-0005-0000-0000-0000959E0000}"/>
    <cellStyle name="T_Book1_TH ung tren 70%-Ra soat phap ly-8-6 (dung de chuyen vao vu TH)_KH TPCP vung TNB (03-1-2012) 2 3 2 3" xfId="40594" xr:uid="{00000000-0005-0000-0000-0000969E0000}"/>
    <cellStyle name="T_Book1_TH ung tren 70%-Ra soat phap ly-8-6 (dung de chuyen vao vu TH)_KH TPCP vung TNB (03-1-2012) 2 3 3" xfId="40595" xr:uid="{00000000-0005-0000-0000-0000979E0000}"/>
    <cellStyle name="T_Book1_TH ung tren 70%-Ra soat phap ly-8-6 (dung de chuyen vao vu TH)_KH TPCP vung TNB (03-1-2012) 2 3 3 2" xfId="40596" xr:uid="{00000000-0005-0000-0000-0000989E0000}"/>
    <cellStyle name="T_Book1_TH ung tren 70%-Ra soat phap ly-8-6 (dung de chuyen vao vu TH)_KH TPCP vung TNB (03-1-2012) 2 3 4" xfId="40597" xr:uid="{00000000-0005-0000-0000-0000999E0000}"/>
    <cellStyle name="T_Book1_TH ung tren 70%-Ra soat phap ly-8-6 (dung de chuyen vao vu TH)_KH TPCP vung TNB (03-1-2012) 2 4" xfId="40598" xr:uid="{00000000-0005-0000-0000-00009A9E0000}"/>
    <cellStyle name="T_Book1_TH ung tren 70%-Ra soat phap ly-8-6 (dung de chuyen vao vu TH)_KH TPCP vung TNB (03-1-2012) 2 4 2" xfId="40599" xr:uid="{00000000-0005-0000-0000-00009B9E0000}"/>
    <cellStyle name="T_Book1_TH ung tren 70%-Ra soat phap ly-8-6 (dung de chuyen vao vu TH)_KH TPCP vung TNB (03-1-2012) 2 4 2 2" xfId="40600" xr:uid="{00000000-0005-0000-0000-00009C9E0000}"/>
    <cellStyle name="T_Book1_TH ung tren 70%-Ra soat phap ly-8-6 (dung de chuyen vao vu TH)_KH TPCP vung TNB (03-1-2012) 2 4 3" xfId="40601" xr:uid="{00000000-0005-0000-0000-00009D9E0000}"/>
    <cellStyle name="T_Book1_TH ung tren 70%-Ra soat phap ly-8-6 (dung de chuyen vao vu TH)_KH TPCP vung TNB (03-1-2012) 2 5" xfId="40602" xr:uid="{00000000-0005-0000-0000-00009E9E0000}"/>
    <cellStyle name="T_Book1_TH ung tren 70%-Ra soat phap ly-8-6 (dung de chuyen vao vu TH)_KH TPCP vung TNB (03-1-2012) 2 5 2" xfId="40603" xr:uid="{00000000-0005-0000-0000-00009F9E0000}"/>
    <cellStyle name="T_Book1_TH ung tren 70%-Ra soat phap ly-8-6 (dung de chuyen vao vu TH)_KH TPCP vung TNB (03-1-2012) 2 6" xfId="40604" xr:uid="{00000000-0005-0000-0000-0000A09E0000}"/>
    <cellStyle name="T_Book1_TH ung tren 70%-Ra soat phap ly-8-6 (dung de chuyen vao vu TH)_KH TPCP vung TNB (03-1-2012) 2 7" xfId="40605" xr:uid="{00000000-0005-0000-0000-0000A19E0000}"/>
    <cellStyle name="T_Book1_TH ung tren 70%-Ra soat phap ly-8-6 (dung de chuyen vao vu TH)_KH TPCP vung TNB (03-1-2012) 3" xfId="40606" xr:uid="{00000000-0005-0000-0000-0000A29E0000}"/>
    <cellStyle name="T_Book1_TH ung tren 70%-Ra soat phap ly-8-6 (dung de chuyen vao vu TH)_KH TPCP vung TNB (03-1-2012) 3 2" xfId="40607" xr:uid="{00000000-0005-0000-0000-0000A39E0000}"/>
    <cellStyle name="T_Book1_TH ung tren 70%-Ra soat phap ly-8-6 (dung de chuyen vao vu TH)_KH TPCP vung TNB (03-1-2012) 3 2 2" xfId="40608" xr:uid="{00000000-0005-0000-0000-0000A49E0000}"/>
    <cellStyle name="T_Book1_TH ung tren 70%-Ra soat phap ly-8-6 (dung de chuyen vao vu TH)_KH TPCP vung TNB (03-1-2012) 3 2 2 2" xfId="40609" xr:uid="{00000000-0005-0000-0000-0000A59E0000}"/>
    <cellStyle name="T_Book1_TH ung tren 70%-Ra soat phap ly-8-6 (dung de chuyen vao vu TH)_KH TPCP vung TNB (03-1-2012) 3 2 3" xfId="40610" xr:uid="{00000000-0005-0000-0000-0000A69E0000}"/>
    <cellStyle name="T_Book1_TH ung tren 70%-Ra soat phap ly-8-6 (dung de chuyen vao vu TH)_KH TPCP vung TNB (03-1-2012) 3 3" xfId="40611" xr:uid="{00000000-0005-0000-0000-0000A79E0000}"/>
    <cellStyle name="T_Book1_TH ung tren 70%-Ra soat phap ly-8-6 (dung de chuyen vao vu TH)_KH TPCP vung TNB (03-1-2012) 3 3 2" xfId="40612" xr:uid="{00000000-0005-0000-0000-0000A89E0000}"/>
    <cellStyle name="T_Book1_TH ung tren 70%-Ra soat phap ly-8-6 (dung de chuyen vao vu TH)_KH TPCP vung TNB (03-1-2012) 3 4" xfId="40613" xr:uid="{00000000-0005-0000-0000-0000A99E0000}"/>
    <cellStyle name="T_Book1_TH ung tren 70%-Ra soat phap ly-8-6 (dung de chuyen vao vu TH)_KH TPCP vung TNB (03-1-2012) 4" xfId="40614" xr:uid="{00000000-0005-0000-0000-0000AA9E0000}"/>
    <cellStyle name="T_Book1_TH ung tren 70%-Ra soat phap ly-8-6 (dung de chuyen vao vu TH)_KH TPCP vung TNB (03-1-2012) 4 2" xfId="40615" xr:uid="{00000000-0005-0000-0000-0000AB9E0000}"/>
    <cellStyle name="T_Book1_TH ung tren 70%-Ra soat phap ly-8-6 (dung de chuyen vao vu TH)_KH TPCP vung TNB (03-1-2012) 4 2 2" xfId="40616" xr:uid="{00000000-0005-0000-0000-0000AC9E0000}"/>
    <cellStyle name="T_Book1_TH ung tren 70%-Ra soat phap ly-8-6 (dung de chuyen vao vu TH)_KH TPCP vung TNB (03-1-2012) 4 2 2 2" xfId="40617" xr:uid="{00000000-0005-0000-0000-0000AD9E0000}"/>
    <cellStyle name="T_Book1_TH ung tren 70%-Ra soat phap ly-8-6 (dung de chuyen vao vu TH)_KH TPCP vung TNB (03-1-2012) 4 2 3" xfId="40618" xr:uid="{00000000-0005-0000-0000-0000AE9E0000}"/>
    <cellStyle name="T_Book1_TH ung tren 70%-Ra soat phap ly-8-6 (dung de chuyen vao vu TH)_KH TPCP vung TNB (03-1-2012) 4 3" xfId="40619" xr:uid="{00000000-0005-0000-0000-0000AF9E0000}"/>
    <cellStyle name="T_Book1_TH ung tren 70%-Ra soat phap ly-8-6 (dung de chuyen vao vu TH)_KH TPCP vung TNB (03-1-2012) 4 3 2" xfId="40620" xr:uid="{00000000-0005-0000-0000-0000B09E0000}"/>
    <cellStyle name="T_Book1_TH ung tren 70%-Ra soat phap ly-8-6 (dung de chuyen vao vu TH)_KH TPCP vung TNB (03-1-2012) 4 4" xfId="40621" xr:uid="{00000000-0005-0000-0000-0000B19E0000}"/>
    <cellStyle name="T_Book1_TH ung tren 70%-Ra soat phap ly-8-6 (dung de chuyen vao vu TH)_KH TPCP vung TNB (03-1-2012) 5" xfId="40622" xr:uid="{00000000-0005-0000-0000-0000B29E0000}"/>
    <cellStyle name="T_Book1_TH ung tren 70%-Ra soat phap ly-8-6 (dung de chuyen vao vu TH)_KH TPCP vung TNB (03-1-2012) 5 2" xfId="40623" xr:uid="{00000000-0005-0000-0000-0000B39E0000}"/>
    <cellStyle name="T_Book1_TH ung tren 70%-Ra soat phap ly-8-6 (dung de chuyen vao vu TH)_KH TPCP vung TNB (03-1-2012) 5 2 2" xfId="40624" xr:uid="{00000000-0005-0000-0000-0000B49E0000}"/>
    <cellStyle name="T_Book1_TH ung tren 70%-Ra soat phap ly-8-6 (dung de chuyen vao vu TH)_KH TPCP vung TNB (03-1-2012) 5 3" xfId="40625" xr:uid="{00000000-0005-0000-0000-0000B59E0000}"/>
    <cellStyle name="T_Book1_TH ung tren 70%-Ra soat phap ly-8-6 (dung de chuyen vao vu TH)_KH TPCP vung TNB (03-1-2012) 6" xfId="40626" xr:uid="{00000000-0005-0000-0000-0000B69E0000}"/>
    <cellStyle name="T_Book1_TH ung tren 70%-Ra soat phap ly-8-6 (dung de chuyen vao vu TH)_KH TPCP vung TNB (03-1-2012) 6 2" xfId="40627" xr:uid="{00000000-0005-0000-0000-0000B79E0000}"/>
    <cellStyle name="T_Book1_TH ung tren 70%-Ra soat phap ly-8-6 (dung de chuyen vao vu TH)_KH TPCP vung TNB (03-1-2012) 7" xfId="40628" xr:uid="{00000000-0005-0000-0000-0000B89E0000}"/>
    <cellStyle name="T_Book1_TH ung tren 70%-Ra soat phap ly-8-6 (dung de chuyen vao vu TH)_KH TPCP vung TNB (03-1-2012) 8" xfId="40629" xr:uid="{00000000-0005-0000-0000-0000B99E0000}"/>
    <cellStyle name="T_Book1_TH y kien LD_KH 2010 Ca Nuoc 22-9-2011-Gui ca Vu" xfId="40630" xr:uid="{00000000-0005-0000-0000-0000BA9E0000}"/>
    <cellStyle name="T_Book1_TH y kien LD_KH 2010 Ca Nuoc 22-9-2011-Gui ca Vu 2" xfId="40631" xr:uid="{00000000-0005-0000-0000-0000BB9E0000}"/>
    <cellStyle name="T_Book1_TH y kien LD_KH 2010 Ca Nuoc 22-9-2011-Gui ca Vu 2 2" xfId="40632" xr:uid="{00000000-0005-0000-0000-0000BC9E0000}"/>
    <cellStyle name="T_Book1_TH y kien LD_KH 2010 Ca Nuoc 22-9-2011-Gui ca Vu 2 2 2" xfId="40633" xr:uid="{00000000-0005-0000-0000-0000BD9E0000}"/>
    <cellStyle name="T_Book1_TH y kien LD_KH 2010 Ca Nuoc 22-9-2011-Gui ca Vu 2 2 2 2" xfId="40634" xr:uid="{00000000-0005-0000-0000-0000BE9E0000}"/>
    <cellStyle name="T_Book1_TH y kien LD_KH 2010 Ca Nuoc 22-9-2011-Gui ca Vu 2 2 2 2 2" xfId="40635" xr:uid="{00000000-0005-0000-0000-0000BF9E0000}"/>
    <cellStyle name="T_Book1_TH y kien LD_KH 2010 Ca Nuoc 22-9-2011-Gui ca Vu 2 2 2 3" xfId="40636" xr:uid="{00000000-0005-0000-0000-0000C09E0000}"/>
    <cellStyle name="T_Book1_TH y kien LD_KH 2010 Ca Nuoc 22-9-2011-Gui ca Vu 2 2 3" xfId="40637" xr:uid="{00000000-0005-0000-0000-0000C19E0000}"/>
    <cellStyle name="T_Book1_TH y kien LD_KH 2010 Ca Nuoc 22-9-2011-Gui ca Vu 2 2 3 2" xfId="40638" xr:uid="{00000000-0005-0000-0000-0000C29E0000}"/>
    <cellStyle name="T_Book1_TH y kien LD_KH 2010 Ca Nuoc 22-9-2011-Gui ca Vu 2 2 4" xfId="40639" xr:uid="{00000000-0005-0000-0000-0000C39E0000}"/>
    <cellStyle name="T_Book1_TH y kien LD_KH 2010 Ca Nuoc 22-9-2011-Gui ca Vu 2 3" xfId="40640" xr:uid="{00000000-0005-0000-0000-0000C49E0000}"/>
    <cellStyle name="T_Book1_TH y kien LD_KH 2010 Ca Nuoc 22-9-2011-Gui ca Vu 2 3 2" xfId="40641" xr:uid="{00000000-0005-0000-0000-0000C59E0000}"/>
    <cellStyle name="T_Book1_TH y kien LD_KH 2010 Ca Nuoc 22-9-2011-Gui ca Vu 2 3 2 2" xfId="40642" xr:uid="{00000000-0005-0000-0000-0000C69E0000}"/>
    <cellStyle name="T_Book1_TH y kien LD_KH 2010 Ca Nuoc 22-9-2011-Gui ca Vu 2 3 2 2 2" xfId="40643" xr:uid="{00000000-0005-0000-0000-0000C79E0000}"/>
    <cellStyle name="T_Book1_TH y kien LD_KH 2010 Ca Nuoc 22-9-2011-Gui ca Vu 2 3 2 3" xfId="40644" xr:uid="{00000000-0005-0000-0000-0000C89E0000}"/>
    <cellStyle name="T_Book1_TH y kien LD_KH 2010 Ca Nuoc 22-9-2011-Gui ca Vu 2 3 3" xfId="40645" xr:uid="{00000000-0005-0000-0000-0000C99E0000}"/>
    <cellStyle name="T_Book1_TH y kien LD_KH 2010 Ca Nuoc 22-9-2011-Gui ca Vu 2 3 3 2" xfId="40646" xr:uid="{00000000-0005-0000-0000-0000CA9E0000}"/>
    <cellStyle name="T_Book1_TH y kien LD_KH 2010 Ca Nuoc 22-9-2011-Gui ca Vu 2 3 4" xfId="40647" xr:uid="{00000000-0005-0000-0000-0000CB9E0000}"/>
    <cellStyle name="T_Book1_TH y kien LD_KH 2010 Ca Nuoc 22-9-2011-Gui ca Vu 2 4" xfId="40648" xr:uid="{00000000-0005-0000-0000-0000CC9E0000}"/>
    <cellStyle name="T_Book1_TH y kien LD_KH 2010 Ca Nuoc 22-9-2011-Gui ca Vu 2 4 2" xfId="40649" xr:uid="{00000000-0005-0000-0000-0000CD9E0000}"/>
    <cellStyle name="T_Book1_TH y kien LD_KH 2010 Ca Nuoc 22-9-2011-Gui ca Vu 2 4 2 2" xfId="40650" xr:uid="{00000000-0005-0000-0000-0000CE9E0000}"/>
    <cellStyle name="T_Book1_TH y kien LD_KH 2010 Ca Nuoc 22-9-2011-Gui ca Vu 2 4 3" xfId="40651" xr:uid="{00000000-0005-0000-0000-0000CF9E0000}"/>
    <cellStyle name="T_Book1_TH y kien LD_KH 2010 Ca Nuoc 22-9-2011-Gui ca Vu 2 5" xfId="40652" xr:uid="{00000000-0005-0000-0000-0000D09E0000}"/>
    <cellStyle name="T_Book1_TH y kien LD_KH 2010 Ca Nuoc 22-9-2011-Gui ca Vu 2 5 2" xfId="40653" xr:uid="{00000000-0005-0000-0000-0000D19E0000}"/>
    <cellStyle name="T_Book1_TH y kien LD_KH 2010 Ca Nuoc 22-9-2011-Gui ca Vu 2 6" xfId="40654" xr:uid="{00000000-0005-0000-0000-0000D29E0000}"/>
    <cellStyle name="T_Book1_TH y kien LD_KH 2010 Ca Nuoc 22-9-2011-Gui ca Vu 2 7" xfId="40655" xr:uid="{00000000-0005-0000-0000-0000D39E0000}"/>
    <cellStyle name="T_Book1_TH y kien LD_KH 2010 Ca Nuoc 22-9-2011-Gui ca Vu 3" xfId="40656" xr:uid="{00000000-0005-0000-0000-0000D49E0000}"/>
    <cellStyle name="T_Book1_TH y kien LD_KH 2010 Ca Nuoc 22-9-2011-Gui ca Vu 3 2" xfId="40657" xr:uid="{00000000-0005-0000-0000-0000D59E0000}"/>
    <cellStyle name="T_Book1_TH y kien LD_KH 2010 Ca Nuoc 22-9-2011-Gui ca Vu 3 2 2" xfId="40658" xr:uid="{00000000-0005-0000-0000-0000D69E0000}"/>
    <cellStyle name="T_Book1_TH y kien LD_KH 2010 Ca Nuoc 22-9-2011-Gui ca Vu 3 2 2 2" xfId="40659" xr:uid="{00000000-0005-0000-0000-0000D79E0000}"/>
    <cellStyle name="T_Book1_TH y kien LD_KH 2010 Ca Nuoc 22-9-2011-Gui ca Vu 3 2 3" xfId="40660" xr:uid="{00000000-0005-0000-0000-0000D89E0000}"/>
    <cellStyle name="T_Book1_TH y kien LD_KH 2010 Ca Nuoc 22-9-2011-Gui ca Vu 3 3" xfId="40661" xr:uid="{00000000-0005-0000-0000-0000D99E0000}"/>
    <cellStyle name="T_Book1_TH y kien LD_KH 2010 Ca Nuoc 22-9-2011-Gui ca Vu 3 3 2" xfId="40662" xr:uid="{00000000-0005-0000-0000-0000DA9E0000}"/>
    <cellStyle name="T_Book1_TH y kien LD_KH 2010 Ca Nuoc 22-9-2011-Gui ca Vu 3 4" xfId="40663" xr:uid="{00000000-0005-0000-0000-0000DB9E0000}"/>
    <cellStyle name="T_Book1_TH y kien LD_KH 2010 Ca Nuoc 22-9-2011-Gui ca Vu 4" xfId="40664" xr:uid="{00000000-0005-0000-0000-0000DC9E0000}"/>
    <cellStyle name="T_Book1_TH y kien LD_KH 2010 Ca Nuoc 22-9-2011-Gui ca Vu 4 2" xfId="40665" xr:uid="{00000000-0005-0000-0000-0000DD9E0000}"/>
    <cellStyle name="T_Book1_TH y kien LD_KH 2010 Ca Nuoc 22-9-2011-Gui ca Vu 4 2 2" xfId="40666" xr:uid="{00000000-0005-0000-0000-0000DE9E0000}"/>
    <cellStyle name="T_Book1_TH y kien LD_KH 2010 Ca Nuoc 22-9-2011-Gui ca Vu 4 2 2 2" xfId="40667" xr:uid="{00000000-0005-0000-0000-0000DF9E0000}"/>
    <cellStyle name="T_Book1_TH y kien LD_KH 2010 Ca Nuoc 22-9-2011-Gui ca Vu 4 2 3" xfId="40668" xr:uid="{00000000-0005-0000-0000-0000E09E0000}"/>
    <cellStyle name="T_Book1_TH y kien LD_KH 2010 Ca Nuoc 22-9-2011-Gui ca Vu 4 3" xfId="40669" xr:uid="{00000000-0005-0000-0000-0000E19E0000}"/>
    <cellStyle name="T_Book1_TH y kien LD_KH 2010 Ca Nuoc 22-9-2011-Gui ca Vu 4 3 2" xfId="40670" xr:uid="{00000000-0005-0000-0000-0000E29E0000}"/>
    <cellStyle name="T_Book1_TH y kien LD_KH 2010 Ca Nuoc 22-9-2011-Gui ca Vu 4 4" xfId="40671" xr:uid="{00000000-0005-0000-0000-0000E39E0000}"/>
    <cellStyle name="T_Book1_TH y kien LD_KH 2010 Ca Nuoc 22-9-2011-Gui ca Vu 5" xfId="40672" xr:uid="{00000000-0005-0000-0000-0000E49E0000}"/>
    <cellStyle name="T_Book1_TH y kien LD_KH 2010 Ca Nuoc 22-9-2011-Gui ca Vu 5 2" xfId="40673" xr:uid="{00000000-0005-0000-0000-0000E59E0000}"/>
    <cellStyle name="T_Book1_TH y kien LD_KH 2010 Ca Nuoc 22-9-2011-Gui ca Vu 5 2 2" xfId="40674" xr:uid="{00000000-0005-0000-0000-0000E69E0000}"/>
    <cellStyle name="T_Book1_TH y kien LD_KH 2010 Ca Nuoc 22-9-2011-Gui ca Vu 5 3" xfId="40675" xr:uid="{00000000-0005-0000-0000-0000E79E0000}"/>
    <cellStyle name="T_Book1_TH y kien LD_KH 2010 Ca Nuoc 22-9-2011-Gui ca Vu 6" xfId="40676" xr:uid="{00000000-0005-0000-0000-0000E89E0000}"/>
    <cellStyle name="T_Book1_TH y kien LD_KH 2010 Ca Nuoc 22-9-2011-Gui ca Vu 6 2" xfId="40677" xr:uid="{00000000-0005-0000-0000-0000E99E0000}"/>
    <cellStyle name="T_Book1_TH y kien LD_KH 2010 Ca Nuoc 22-9-2011-Gui ca Vu 7" xfId="40678" xr:uid="{00000000-0005-0000-0000-0000EA9E0000}"/>
    <cellStyle name="T_Book1_TH y kien LD_KH 2010 Ca Nuoc 22-9-2011-Gui ca Vu 8" xfId="40679" xr:uid="{00000000-0005-0000-0000-0000EB9E0000}"/>
    <cellStyle name="T_Book1_TH y kien LD_KH 2010 Ca Nuoc 22-9-2011-Gui ca Vu_!1 1 bao cao giao KH ve HTCMT vung TNB   12-12-2011" xfId="40680" xr:uid="{00000000-0005-0000-0000-0000EC9E0000}"/>
    <cellStyle name="T_Book1_TH y kien LD_KH 2010 Ca Nuoc 22-9-2011-Gui ca Vu_!1 1 bao cao giao KH ve HTCMT vung TNB   12-12-2011 2" xfId="40681" xr:uid="{00000000-0005-0000-0000-0000ED9E0000}"/>
    <cellStyle name="T_Book1_TH y kien LD_KH 2010 Ca Nuoc 22-9-2011-Gui ca Vu_!1 1 bao cao giao KH ve HTCMT vung TNB   12-12-2011 2 2" xfId="40682" xr:uid="{00000000-0005-0000-0000-0000EE9E0000}"/>
    <cellStyle name="T_Book1_TH y kien LD_KH 2010 Ca Nuoc 22-9-2011-Gui ca Vu_!1 1 bao cao giao KH ve HTCMT vung TNB   12-12-2011 2 2 2" xfId="40683" xr:uid="{00000000-0005-0000-0000-0000EF9E0000}"/>
    <cellStyle name="T_Book1_TH y kien LD_KH 2010 Ca Nuoc 22-9-2011-Gui ca Vu_!1 1 bao cao giao KH ve HTCMT vung TNB   12-12-2011 2 2 2 2" xfId="40684" xr:uid="{00000000-0005-0000-0000-0000F09E0000}"/>
    <cellStyle name="T_Book1_TH y kien LD_KH 2010 Ca Nuoc 22-9-2011-Gui ca Vu_!1 1 bao cao giao KH ve HTCMT vung TNB   12-12-2011 2 2 2 2 2" xfId="40685" xr:uid="{00000000-0005-0000-0000-0000F19E0000}"/>
    <cellStyle name="T_Book1_TH y kien LD_KH 2010 Ca Nuoc 22-9-2011-Gui ca Vu_!1 1 bao cao giao KH ve HTCMT vung TNB   12-12-2011 2 2 2 3" xfId="40686" xr:uid="{00000000-0005-0000-0000-0000F29E0000}"/>
    <cellStyle name="T_Book1_TH y kien LD_KH 2010 Ca Nuoc 22-9-2011-Gui ca Vu_!1 1 bao cao giao KH ve HTCMT vung TNB   12-12-2011 2 2 3" xfId="40687" xr:uid="{00000000-0005-0000-0000-0000F39E0000}"/>
    <cellStyle name="T_Book1_TH y kien LD_KH 2010 Ca Nuoc 22-9-2011-Gui ca Vu_!1 1 bao cao giao KH ve HTCMT vung TNB   12-12-2011 2 2 3 2" xfId="40688" xr:uid="{00000000-0005-0000-0000-0000F49E0000}"/>
    <cellStyle name="T_Book1_TH y kien LD_KH 2010 Ca Nuoc 22-9-2011-Gui ca Vu_!1 1 bao cao giao KH ve HTCMT vung TNB   12-12-2011 2 2 4" xfId="40689" xr:uid="{00000000-0005-0000-0000-0000F59E0000}"/>
    <cellStyle name="T_Book1_TH y kien LD_KH 2010 Ca Nuoc 22-9-2011-Gui ca Vu_!1 1 bao cao giao KH ve HTCMT vung TNB   12-12-2011 2 3" xfId="40690" xr:uid="{00000000-0005-0000-0000-0000F69E0000}"/>
    <cellStyle name="T_Book1_TH y kien LD_KH 2010 Ca Nuoc 22-9-2011-Gui ca Vu_!1 1 bao cao giao KH ve HTCMT vung TNB   12-12-2011 2 3 2" xfId="40691" xr:uid="{00000000-0005-0000-0000-0000F79E0000}"/>
    <cellStyle name="T_Book1_TH y kien LD_KH 2010 Ca Nuoc 22-9-2011-Gui ca Vu_!1 1 bao cao giao KH ve HTCMT vung TNB   12-12-2011 2 3 2 2" xfId="40692" xr:uid="{00000000-0005-0000-0000-0000F89E0000}"/>
    <cellStyle name="T_Book1_TH y kien LD_KH 2010 Ca Nuoc 22-9-2011-Gui ca Vu_!1 1 bao cao giao KH ve HTCMT vung TNB   12-12-2011 2 3 2 2 2" xfId="40693" xr:uid="{00000000-0005-0000-0000-0000F99E0000}"/>
    <cellStyle name="T_Book1_TH y kien LD_KH 2010 Ca Nuoc 22-9-2011-Gui ca Vu_!1 1 bao cao giao KH ve HTCMT vung TNB   12-12-2011 2 3 2 3" xfId="40694" xr:uid="{00000000-0005-0000-0000-0000FA9E0000}"/>
    <cellStyle name="T_Book1_TH y kien LD_KH 2010 Ca Nuoc 22-9-2011-Gui ca Vu_!1 1 bao cao giao KH ve HTCMT vung TNB   12-12-2011 2 3 3" xfId="40695" xr:uid="{00000000-0005-0000-0000-0000FB9E0000}"/>
    <cellStyle name="T_Book1_TH y kien LD_KH 2010 Ca Nuoc 22-9-2011-Gui ca Vu_!1 1 bao cao giao KH ve HTCMT vung TNB   12-12-2011 2 3 3 2" xfId="40696" xr:uid="{00000000-0005-0000-0000-0000FC9E0000}"/>
    <cellStyle name="T_Book1_TH y kien LD_KH 2010 Ca Nuoc 22-9-2011-Gui ca Vu_!1 1 bao cao giao KH ve HTCMT vung TNB   12-12-2011 2 3 4" xfId="40697" xr:uid="{00000000-0005-0000-0000-0000FD9E0000}"/>
    <cellStyle name="T_Book1_TH y kien LD_KH 2010 Ca Nuoc 22-9-2011-Gui ca Vu_!1 1 bao cao giao KH ve HTCMT vung TNB   12-12-2011 2 4" xfId="40698" xr:uid="{00000000-0005-0000-0000-0000FE9E0000}"/>
    <cellStyle name="T_Book1_TH y kien LD_KH 2010 Ca Nuoc 22-9-2011-Gui ca Vu_!1 1 bao cao giao KH ve HTCMT vung TNB   12-12-2011 2 4 2" xfId="40699" xr:uid="{00000000-0005-0000-0000-0000FF9E0000}"/>
    <cellStyle name="T_Book1_TH y kien LD_KH 2010 Ca Nuoc 22-9-2011-Gui ca Vu_!1 1 bao cao giao KH ve HTCMT vung TNB   12-12-2011 2 4 2 2" xfId="40700" xr:uid="{00000000-0005-0000-0000-0000009F0000}"/>
    <cellStyle name="T_Book1_TH y kien LD_KH 2010 Ca Nuoc 22-9-2011-Gui ca Vu_!1 1 bao cao giao KH ve HTCMT vung TNB   12-12-2011 2 4 3" xfId="40701" xr:uid="{00000000-0005-0000-0000-0000019F0000}"/>
    <cellStyle name="T_Book1_TH y kien LD_KH 2010 Ca Nuoc 22-9-2011-Gui ca Vu_!1 1 bao cao giao KH ve HTCMT vung TNB   12-12-2011 2 5" xfId="40702" xr:uid="{00000000-0005-0000-0000-0000029F0000}"/>
    <cellStyle name="T_Book1_TH y kien LD_KH 2010 Ca Nuoc 22-9-2011-Gui ca Vu_!1 1 bao cao giao KH ve HTCMT vung TNB   12-12-2011 2 5 2" xfId="40703" xr:uid="{00000000-0005-0000-0000-0000039F0000}"/>
    <cellStyle name="T_Book1_TH y kien LD_KH 2010 Ca Nuoc 22-9-2011-Gui ca Vu_!1 1 bao cao giao KH ve HTCMT vung TNB   12-12-2011 2 6" xfId="40704" xr:uid="{00000000-0005-0000-0000-0000049F0000}"/>
    <cellStyle name="T_Book1_TH y kien LD_KH 2010 Ca Nuoc 22-9-2011-Gui ca Vu_!1 1 bao cao giao KH ve HTCMT vung TNB   12-12-2011 2 7" xfId="40705" xr:uid="{00000000-0005-0000-0000-0000059F0000}"/>
    <cellStyle name="T_Book1_TH y kien LD_KH 2010 Ca Nuoc 22-9-2011-Gui ca Vu_!1 1 bao cao giao KH ve HTCMT vung TNB   12-12-2011 3" xfId="40706" xr:uid="{00000000-0005-0000-0000-0000069F0000}"/>
    <cellStyle name="T_Book1_TH y kien LD_KH 2010 Ca Nuoc 22-9-2011-Gui ca Vu_!1 1 bao cao giao KH ve HTCMT vung TNB   12-12-2011 3 2" xfId="40707" xr:uid="{00000000-0005-0000-0000-0000079F0000}"/>
    <cellStyle name="T_Book1_TH y kien LD_KH 2010 Ca Nuoc 22-9-2011-Gui ca Vu_!1 1 bao cao giao KH ve HTCMT vung TNB   12-12-2011 3 2 2" xfId="40708" xr:uid="{00000000-0005-0000-0000-0000089F0000}"/>
    <cellStyle name="T_Book1_TH y kien LD_KH 2010 Ca Nuoc 22-9-2011-Gui ca Vu_!1 1 bao cao giao KH ve HTCMT vung TNB   12-12-2011 3 2 2 2" xfId="40709" xr:uid="{00000000-0005-0000-0000-0000099F0000}"/>
    <cellStyle name="T_Book1_TH y kien LD_KH 2010 Ca Nuoc 22-9-2011-Gui ca Vu_!1 1 bao cao giao KH ve HTCMT vung TNB   12-12-2011 3 2 3" xfId="40710" xr:uid="{00000000-0005-0000-0000-00000A9F0000}"/>
    <cellStyle name="T_Book1_TH y kien LD_KH 2010 Ca Nuoc 22-9-2011-Gui ca Vu_!1 1 bao cao giao KH ve HTCMT vung TNB   12-12-2011 3 3" xfId="40711" xr:uid="{00000000-0005-0000-0000-00000B9F0000}"/>
    <cellStyle name="T_Book1_TH y kien LD_KH 2010 Ca Nuoc 22-9-2011-Gui ca Vu_!1 1 bao cao giao KH ve HTCMT vung TNB   12-12-2011 3 3 2" xfId="40712" xr:uid="{00000000-0005-0000-0000-00000C9F0000}"/>
    <cellStyle name="T_Book1_TH y kien LD_KH 2010 Ca Nuoc 22-9-2011-Gui ca Vu_!1 1 bao cao giao KH ve HTCMT vung TNB   12-12-2011 3 4" xfId="40713" xr:uid="{00000000-0005-0000-0000-00000D9F0000}"/>
    <cellStyle name="T_Book1_TH y kien LD_KH 2010 Ca Nuoc 22-9-2011-Gui ca Vu_!1 1 bao cao giao KH ve HTCMT vung TNB   12-12-2011 4" xfId="40714" xr:uid="{00000000-0005-0000-0000-00000E9F0000}"/>
    <cellStyle name="T_Book1_TH y kien LD_KH 2010 Ca Nuoc 22-9-2011-Gui ca Vu_!1 1 bao cao giao KH ve HTCMT vung TNB   12-12-2011 4 2" xfId="40715" xr:uid="{00000000-0005-0000-0000-00000F9F0000}"/>
    <cellStyle name="T_Book1_TH y kien LD_KH 2010 Ca Nuoc 22-9-2011-Gui ca Vu_!1 1 bao cao giao KH ve HTCMT vung TNB   12-12-2011 4 2 2" xfId="40716" xr:uid="{00000000-0005-0000-0000-0000109F0000}"/>
    <cellStyle name="T_Book1_TH y kien LD_KH 2010 Ca Nuoc 22-9-2011-Gui ca Vu_!1 1 bao cao giao KH ve HTCMT vung TNB   12-12-2011 4 2 2 2" xfId="40717" xr:uid="{00000000-0005-0000-0000-0000119F0000}"/>
    <cellStyle name="T_Book1_TH y kien LD_KH 2010 Ca Nuoc 22-9-2011-Gui ca Vu_!1 1 bao cao giao KH ve HTCMT vung TNB   12-12-2011 4 2 3" xfId="40718" xr:uid="{00000000-0005-0000-0000-0000129F0000}"/>
    <cellStyle name="T_Book1_TH y kien LD_KH 2010 Ca Nuoc 22-9-2011-Gui ca Vu_!1 1 bao cao giao KH ve HTCMT vung TNB   12-12-2011 4 3" xfId="40719" xr:uid="{00000000-0005-0000-0000-0000139F0000}"/>
    <cellStyle name="T_Book1_TH y kien LD_KH 2010 Ca Nuoc 22-9-2011-Gui ca Vu_!1 1 bao cao giao KH ve HTCMT vung TNB   12-12-2011 4 3 2" xfId="40720" xr:uid="{00000000-0005-0000-0000-0000149F0000}"/>
    <cellStyle name="T_Book1_TH y kien LD_KH 2010 Ca Nuoc 22-9-2011-Gui ca Vu_!1 1 bao cao giao KH ve HTCMT vung TNB   12-12-2011 4 4" xfId="40721" xr:uid="{00000000-0005-0000-0000-0000159F0000}"/>
    <cellStyle name="T_Book1_TH y kien LD_KH 2010 Ca Nuoc 22-9-2011-Gui ca Vu_!1 1 bao cao giao KH ve HTCMT vung TNB   12-12-2011 5" xfId="40722" xr:uid="{00000000-0005-0000-0000-0000169F0000}"/>
    <cellStyle name="T_Book1_TH y kien LD_KH 2010 Ca Nuoc 22-9-2011-Gui ca Vu_!1 1 bao cao giao KH ve HTCMT vung TNB   12-12-2011 5 2" xfId="40723" xr:uid="{00000000-0005-0000-0000-0000179F0000}"/>
    <cellStyle name="T_Book1_TH y kien LD_KH 2010 Ca Nuoc 22-9-2011-Gui ca Vu_!1 1 bao cao giao KH ve HTCMT vung TNB   12-12-2011 5 2 2" xfId="40724" xr:uid="{00000000-0005-0000-0000-0000189F0000}"/>
    <cellStyle name="T_Book1_TH y kien LD_KH 2010 Ca Nuoc 22-9-2011-Gui ca Vu_!1 1 bao cao giao KH ve HTCMT vung TNB   12-12-2011 5 3" xfId="40725" xr:uid="{00000000-0005-0000-0000-0000199F0000}"/>
    <cellStyle name="T_Book1_TH y kien LD_KH 2010 Ca Nuoc 22-9-2011-Gui ca Vu_!1 1 bao cao giao KH ve HTCMT vung TNB   12-12-2011 6" xfId="40726" xr:uid="{00000000-0005-0000-0000-00001A9F0000}"/>
    <cellStyle name="T_Book1_TH y kien LD_KH 2010 Ca Nuoc 22-9-2011-Gui ca Vu_!1 1 bao cao giao KH ve HTCMT vung TNB   12-12-2011 6 2" xfId="40727" xr:uid="{00000000-0005-0000-0000-00001B9F0000}"/>
    <cellStyle name="T_Book1_TH y kien LD_KH 2010 Ca Nuoc 22-9-2011-Gui ca Vu_!1 1 bao cao giao KH ve HTCMT vung TNB   12-12-2011 7" xfId="40728" xr:uid="{00000000-0005-0000-0000-00001C9F0000}"/>
    <cellStyle name="T_Book1_TH y kien LD_KH 2010 Ca Nuoc 22-9-2011-Gui ca Vu_!1 1 bao cao giao KH ve HTCMT vung TNB   12-12-2011 8" xfId="40729" xr:uid="{00000000-0005-0000-0000-00001D9F0000}"/>
    <cellStyle name="T_Book1_TH y kien LD_KH 2010 Ca Nuoc 22-9-2011-Gui ca Vu_Bieu4HTMT" xfId="40730" xr:uid="{00000000-0005-0000-0000-00001E9F0000}"/>
    <cellStyle name="T_Book1_TH y kien LD_KH 2010 Ca Nuoc 22-9-2011-Gui ca Vu_Bieu4HTMT 2" xfId="40731" xr:uid="{00000000-0005-0000-0000-00001F9F0000}"/>
    <cellStyle name="T_Book1_TH y kien LD_KH 2010 Ca Nuoc 22-9-2011-Gui ca Vu_Bieu4HTMT 2 2" xfId="40732" xr:uid="{00000000-0005-0000-0000-0000209F0000}"/>
    <cellStyle name="T_Book1_TH y kien LD_KH 2010 Ca Nuoc 22-9-2011-Gui ca Vu_Bieu4HTMT 2 2 2" xfId="40733" xr:uid="{00000000-0005-0000-0000-0000219F0000}"/>
    <cellStyle name="T_Book1_TH y kien LD_KH 2010 Ca Nuoc 22-9-2011-Gui ca Vu_Bieu4HTMT 2 2 2 2" xfId="40734" xr:uid="{00000000-0005-0000-0000-0000229F0000}"/>
    <cellStyle name="T_Book1_TH y kien LD_KH 2010 Ca Nuoc 22-9-2011-Gui ca Vu_Bieu4HTMT 2 2 2 2 2" xfId="40735" xr:uid="{00000000-0005-0000-0000-0000239F0000}"/>
    <cellStyle name="T_Book1_TH y kien LD_KH 2010 Ca Nuoc 22-9-2011-Gui ca Vu_Bieu4HTMT 2 2 2 3" xfId="40736" xr:uid="{00000000-0005-0000-0000-0000249F0000}"/>
    <cellStyle name="T_Book1_TH y kien LD_KH 2010 Ca Nuoc 22-9-2011-Gui ca Vu_Bieu4HTMT 2 2 3" xfId="40737" xr:uid="{00000000-0005-0000-0000-0000259F0000}"/>
    <cellStyle name="T_Book1_TH y kien LD_KH 2010 Ca Nuoc 22-9-2011-Gui ca Vu_Bieu4HTMT 2 2 3 2" xfId="40738" xr:uid="{00000000-0005-0000-0000-0000269F0000}"/>
    <cellStyle name="T_Book1_TH y kien LD_KH 2010 Ca Nuoc 22-9-2011-Gui ca Vu_Bieu4HTMT 2 2 4" xfId="40739" xr:uid="{00000000-0005-0000-0000-0000279F0000}"/>
    <cellStyle name="T_Book1_TH y kien LD_KH 2010 Ca Nuoc 22-9-2011-Gui ca Vu_Bieu4HTMT 2 3" xfId="40740" xr:uid="{00000000-0005-0000-0000-0000289F0000}"/>
    <cellStyle name="T_Book1_TH y kien LD_KH 2010 Ca Nuoc 22-9-2011-Gui ca Vu_Bieu4HTMT 2 3 2" xfId="40741" xr:uid="{00000000-0005-0000-0000-0000299F0000}"/>
    <cellStyle name="T_Book1_TH y kien LD_KH 2010 Ca Nuoc 22-9-2011-Gui ca Vu_Bieu4HTMT 2 3 2 2" xfId="40742" xr:uid="{00000000-0005-0000-0000-00002A9F0000}"/>
    <cellStyle name="T_Book1_TH y kien LD_KH 2010 Ca Nuoc 22-9-2011-Gui ca Vu_Bieu4HTMT 2 3 2 2 2" xfId="40743" xr:uid="{00000000-0005-0000-0000-00002B9F0000}"/>
    <cellStyle name="T_Book1_TH y kien LD_KH 2010 Ca Nuoc 22-9-2011-Gui ca Vu_Bieu4HTMT 2 3 2 3" xfId="40744" xr:uid="{00000000-0005-0000-0000-00002C9F0000}"/>
    <cellStyle name="T_Book1_TH y kien LD_KH 2010 Ca Nuoc 22-9-2011-Gui ca Vu_Bieu4HTMT 2 3 3" xfId="40745" xr:uid="{00000000-0005-0000-0000-00002D9F0000}"/>
    <cellStyle name="T_Book1_TH y kien LD_KH 2010 Ca Nuoc 22-9-2011-Gui ca Vu_Bieu4HTMT 2 3 3 2" xfId="40746" xr:uid="{00000000-0005-0000-0000-00002E9F0000}"/>
    <cellStyle name="T_Book1_TH y kien LD_KH 2010 Ca Nuoc 22-9-2011-Gui ca Vu_Bieu4HTMT 2 3 4" xfId="40747" xr:uid="{00000000-0005-0000-0000-00002F9F0000}"/>
    <cellStyle name="T_Book1_TH y kien LD_KH 2010 Ca Nuoc 22-9-2011-Gui ca Vu_Bieu4HTMT 2 4" xfId="40748" xr:uid="{00000000-0005-0000-0000-0000309F0000}"/>
    <cellStyle name="T_Book1_TH y kien LD_KH 2010 Ca Nuoc 22-9-2011-Gui ca Vu_Bieu4HTMT 2 4 2" xfId="40749" xr:uid="{00000000-0005-0000-0000-0000319F0000}"/>
    <cellStyle name="T_Book1_TH y kien LD_KH 2010 Ca Nuoc 22-9-2011-Gui ca Vu_Bieu4HTMT 2 4 2 2" xfId="40750" xr:uid="{00000000-0005-0000-0000-0000329F0000}"/>
    <cellStyle name="T_Book1_TH y kien LD_KH 2010 Ca Nuoc 22-9-2011-Gui ca Vu_Bieu4HTMT 2 4 3" xfId="40751" xr:uid="{00000000-0005-0000-0000-0000339F0000}"/>
    <cellStyle name="T_Book1_TH y kien LD_KH 2010 Ca Nuoc 22-9-2011-Gui ca Vu_Bieu4HTMT 2 5" xfId="40752" xr:uid="{00000000-0005-0000-0000-0000349F0000}"/>
    <cellStyle name="T_Book1_TH y kien LD_KH 2010 Ca Nuoc 22-9-2011-Gui ca Vu_Bieu4HTMT 2 5 2" xfId="40753" xr:uid="{00000000-0005-0000-0000-0000359F0000}"/>
    <cellStyle name="T_Book1_TH y kien LD_KH 2010 Ca Nuoc 22-9-2011-Gui ca Vu_Bieu4HTMT 2 6" xfId="40754" xr:uid="{00000000-0005-0000-0000-0000369F0000}"/>
    <cellStyle name="T_Book1_TH y kien LD_KH 2010 Ca Nuoc 22-9-2011-Gui ca Vu_Bieu4HTMT 2 7" xfId="40755" xr:uid="{00000000-0005-0000-0000-0000379F0000}"/>
    <cellStyle name="T_Book1_TH y kien LD_KH 2010 Ca Nuoc 22-9-2011-Gui ca Vu_Bieu4HTMT 3" xfId="40756" xr:uid="{00000000-0005-0000-0000-0000389F0000}"/>
    <cellStyle name="T_Book1_TH y kien LD_KH 2010 Ca Nuoc 22-9-2011-Gui ca Vu_Bieu4HTMT 3 2" xfId="40757" xr:uid="{00000000-0005-0000-0000-0000399F0000}"/>
    <cellStyle name="T_Book1_TH y kien LD_KH 2010 Ca Nuoc 22-9-2011-Gui ca Vu_Bieu4HTMT 3 2 2" xfId="40758" xr:uid="{00000000-0005-0000-0000-00003A9F0000}"/>
    <cellStyle name="T_Book1_TH y kien LD_KH 2010 Ca Nuoc 22-9-2011-Gui ca Vu_Bieu4HTMT 3 2 2 2" xfId="40759" xr:uid="{00000000-0005-0000-0000-00003B9F0000}"/>
    <cellStyle name="T_Book1_TH y kien LD_KH 2010 Ca Nuoc 22-9-2011-Gui ca Vu_Bieu4HTMT 3 2 3" xfId="40760" xr:uid="{00000000-0005-0000-0000-00003C9F0000}"/>
    <cellStyle name="T_Book1_TH y kien LD_KH 2010 Ca Nuoc 22-9-2011-Gui ca Vu_Bieu4HTMT 3 3" xfId="40761" xr:uid="{00000000-0005-0000-0000-00003D9F0000}"/>
    <cellStyle name="T_Book1_TH y kien LD_KH 2010 Ca Nuoc 22-9-2011-Gui ca Vu_Bieu4HTMT 3 3 2" xfId="40762" xr:uid="{00000000-0005-0000-0000-00003E9F0000}"/>
    <cellStyle name="T_Book1_TH y kien LD_KH 2010 Ca Nuoc 22-9-2011-Gui ca Vu_Bieu4HTMT 3 4" xfId="40763" xr:uid="{00000000-0005-0000-0000-00003F9F0000}"/>
    <cellStyle name="T_Book1_TH y kien LD_KH 2010 Ca Nuoc 22-9-2011-Gui ca Vu_Bieu4HTMT 4" xfId="40764" xr:uid="{00000000-0005-0000-0000-0000409F0000}"/>
    <cellStyle name="T_Book1_TH y kien LD_KH 2010 Ca Nuoc 22-9-2011-Gui ca Vu_Bieu4HTMT 4 2" xfId="40765" xr:uid="{00000000-0005-0000-0000-0000419F0000}"/>
    <cellStyle name="T_Book1_TH y kien LD_KH 2010 Ca Nuoc 22-9-2011-Gui ca Vu_Bieu4HTMT 4 2 2" xfId="40766" xr:uid="{00000000-0005-0000-0000-0000429F0000}"/>
    <cellStyle name="T_Book1_TH y kien LD_KH 2010 Ca Nuoc 22-9-2011-Gui ca Vu_Bieu4HTMT 4 2 2 2" xfId="40767" xr:uid="{00000000-0005-0000-0000-0000439F0000}"/>
    <cellStyle name="T_Book1_TH y kien LD_KH 2010 Ca Nuoc 22-9-2011-Gui ca Vu_Bieu4HTMT 4 2 3" xfId="40768" xr:uid="{00000000-0005-0000-0000-0000449F0000}"/>
    <cellStyle name="T_Book1_TH y kien LD_KH 2010 Ca Nuoc 22-9-2011-Gui ca Vu_Bieu4HTMT 4 3" xfId="40769" xr:uid="{00000000-0005-0000-0000-0000459F0000}"/>
    <cellStyle name="T_Book1_TH y kien LD_KH 2010 Ca Nuoc 22-9-2011-Gui ca Vu_Bieu4HTMT 4 3 2" xfId="40770" xr:uid="{00000000-0005-0000-0000-0000469F0000}"/>
    <cellStyle name="T_Book1_TH y kien LD_KH 2010 Ca Nuoc 22-9-2011-Gui ca Vu_Bieu4HTMT 4 4" xfId="40771" xr:uid="{00000000-0005-0000-0000-0000479F0000}"/>
    <cellStyle name="T_Book1_TH y kien LD_KH 2010 Ca Nuoc 22-9-2011-Gui ca Vu_Bieu4HTMT 5" xfId="40772" xr:uid="{00000000-0005-0000-0000-0000489F0000}"/>
    <cellStyle name="T_Book1_TH y kien LD_KH 2010 Ca Nuoc 22-9-2011-Gui ca Vu_Bieu4HTMT 5 2" xfId="40773" xr:uid="{00000000-0005-0000-0000-0000499F0000}"/>
    <cellStyle name="T_Book1_TH y kien LD_KH 2010 Ca Nuoc 22-9-2011-Gui ca Vu_Bieu4HTMT 5 2 2" xfId="40774" xr:uid="{00000000-0005-0000-0000-00004A9F0000}"/>
    <cellStyle name="T_Book1_TH y kien LD_KH 2010 Ca Nuoc 22-9-2011-Gui ca Vu_Bieu4HTMT 5 3" xfId="40775" xr:uid="{00000000-0005-0000-0000-00004B9F0000}"/>
    <cellStyle name="T_Book1_TH y kien LD_KH 2010 Ca Nuoc 22-9-2011-Gui ca Vu_Bieu4HTMT 6" xfId="40776" xr:uid="{00000000-0005-0000-0000-00004C9F0000}"/>
    <cellStyle name="T_Book1_TH y kien LD_KH 2010 Ca Nuoc 22-9-2011-Gui ca Vu_Bieu4HTMT 6 2" xfId="40777" xr:uid="{00000000-0005-0000-0000-00004D9F0000}"/>
    <cellStyle name="T_Book1_TH y kien LD_KH 2010 Ca Nuoc 22-9-2011-Gui ca Vu_Bieu4HTMT 7" xfId="40778" xr:uid="{00000000-0005-0000-0000-00004E9F0000}"/>
    <cellStyle name="T_Book1_TH y kien LD_KH 2010 Ca Nuoc 22-9-2011-Gui ca Vu_Bieu4HTMT 8" xfId="40779" xr:uid="{00000000-0005-0000-0000-00004F9F0000}"/>
    <cellStyle name="T_Book1_TH y kien LD_KH 2010 Ca Nuoc 22-9-2011-Gui ca Vu_KH TPCP vung TNB (03-1-2012)" xfId="40780" xr:uid="{00000000-0005-0000-0000-0000509F0000}"/>
    <cellStyle name="T_Book1_TH y kien LD_KH 2010 Ca Nuoc 22-9-2011-Gui ca Vu_KH TPCP vung TNB (03-1-2012) 2" xfId="40781" xr:uid="{00000000-0005-0000-0000-0000519F0000}"/>
    <cellStyle name="T_Book1_TH y kien LD_KH 2010 Ca Nuoc 22-9-2011-Gui ca Vu_KH TPCP vung TNB (03-1-2012) 2 2" xfId="40782" xr:uid="{00000000-0005-0000-0000-0000529F0000}"/>
    <cellStyle name="T_Book1_TH y kien LD_KH 2010 Ca Nuoc 22-9-2011-Gui ca Vu_KH TPCP vung TNB (03-1-2012) 2 2 2" xfId="40783" xr:uid="{00000000-0005-0000-0000-0000539F0000}"/>
    <cellStyle name="T_Book1_TH y kien LD_KH 2010 Ca Nuoc 22-9-2011-Gui ca Vu_KH TPCP vung TNB (03-1-2012) 2 2 2 2" xfId="40784" xr:uid="{00000000-0005-0000-0000-0000549F0000}"/>
    <cellStyle name="T_Book1_TH y kien LD_KH 2010 Ca Nuoc 22-9-2011-Gui ca Vu_KH TPCP vung TNB (03-1-2012) 2 2 2 2 2" xfId="40785" xr:uid="{00000000-0005-0000-0000-0000559F0000}"/>
    <cellStyle name="T_Book1_TH y kien LD_KH 2010 Ca Nuoc 22-9-2011-Gui ca Vu_KH TPCP vung TNB (03-1-2012) 2 2 2 3" xfId="40786" xr:uid="{00000000-0005-0000-0000-0000569F0000}"/>
    <cellStyle name="T_Book1_TH y kien LD_KH 2010 Ca Nuoc 22-9-2011-Gui ca Vu_KH TPCP vung TNB (03-1-2012) 2 2 3" xfId="40787" xr:uid="{00000000-0005-0000-0000-0000579F0000}"/>
    <cellStyle name="T_Book1_TH y kien LD_KH 2010 Ca Nuoc 22-9-2011-Gui ca Vu_KH TPCP vung TNB (03-1-2012) 2 2 3 2" xfId="40788" xr:uid="{00000000-0005-0000-0000-0000589F0000}"/>
    <cellStyle name="T_Book1_TH y kien LD_KH 2010 Ca Nuoc 22-9-2011-Gui ca Vu_KH TPCP vung TNB (03-1-2012) 2 2 4" xfId="40789" xr:uid="{00000000-0005-0000-0000-0000599F0000}"/>
    <cellStyle name="T_Book1_TH y kien LD_KH 2010 Ca Nuoc 22-9-2011-Gui ca Vu_KH TPCP vung TNB (03-1-2012) 2 3" xfId="40790" xr:uid="{00000000-0005-0000-0000-00005A9F0000}"/>
    <cellStyle name="T_Book1_TH y kien LD_KH 2010 Ca Nuoc 22-9-2011-Gui ca Vu_KH TPCP vung TNB (03-1-2012) 2 3 2" xfId="40791" xr:uid="{00000000-0005-0000-0000-00005B9F0000}"/>
    <cellStyle name="T_Book1_TH y kien LD_KH 2010 Ca Nuoc 22-9-2011-Gui ca Vu_KH TPCP vung TNB (03-1-2012) 2 3 2 2" xfId="40792" xr:uid="{00000000-0005-0000-0000-00005C9F0000}"/>
    <cellStyle name="T_Book1_TH y kien LD_KH 2010 Ca Nuoc 22-9-2011-Gui ca Vu_KH TPCP vung TNB (03-1-2012) 2 3 2 2 2" xfId="40793" xr:uid="{00000000-0005-0000-0000-00005D9F0000}"/>
    <cellStyle name="T_Book1_TH y kien LD_KH 2010 Ca Nuoc 22-9-2011-Gui ca Vu_KH TPCP vung TNB (03-1-2012) 2 3 2 3" xfId="40794" xr:uid="{00000000-0005-0000-0000-00005E9F0000}"/>
    <cellStyle name="T_Book1_TH y kien LD_KH 2010 Ca Nuoc 22-9-2011-Gui ca Vu_KH TPCP vung TNB (03-1-2012) 2 3 3" xfId="40795" xr:uid="{00000000-0005-0000-0000-00005F9F0000}"/>
    <cellStyle name="T_Book1_TH y kien LD_KH 2010 Ca Nuoc 22-9-2011-Gui ca Vu_KH TPCP vung TNB (03-1-2012) 2 3 3 2" xfId="40796" xr:uid="{00000000-0005-0000-0000-0000609F0000}"/>
    <cellStyle name="T_Book1_TH y kien LD_KH 2010 Ca Nuoc 22-9-2011-Gui ca Vu_KH TPCP vung TNB (03-1-2012) 2 3 4" xfId="40797" xr:uid="{00000000-0005-0000-0000-0000619F0000}"/>
    <cellStyle name="T_Book1_TH y kien LD_KH 2010 Ca Nuoc 22-9-2011-Gui ca Vu_KH TPCP vung TNB (03-1-2012) 2 4" xfId="40798" xr:uid="{00000000-0005-0000-0000-0000629F0000}"/>
    <cellStyle name="T_Book1_TH y kien LD_KH 2010 Ca Nuoc 22-9-2011-Gui ca Vu_KH TPCP vung TNB (03-1-2012) 2 4 2" xfId="40799" xr:uid="{00000000-0005-0000-0000-0000639F0000}"/>
    <cellStyle name="T_Book1_TH y kien LD_KH 2010 Ca Nuoc 22-9-2011-Gui ca Vu_KH TPCP vung TNB (03-1-2012) 2 4 2 2" xfId="40800" xr:uid="{00000000-0005-0000-0000-0000649F0000}"/>
    <cellStyle name="T_Book1_TH y kien LD_KH 2010 Ca Nuoc 22-9-2011-Gui ca Vu_KH TPCP vung TNB (03-1-2012) 2 4 3" xfId="40801" xr:uid="{00000000-0005-0000-0000-0000659F0000}"/>
    <cellStyle name="T_Book1_TH y kien LD_KH 2010 Ca Nuoc 22-9-2011-Gui ca Vu_KH TPCP vung TNB (03-1-2012) 2 5" xfId="40802" xr:uid="{00000000-0005-0000-0000-0000669F0000}"/>
    <cellStyle name="T_Book1_TH y kien LD_KH 2010 Ca Nuoc 22-9-2011-Gui ca Vu_KH TPCP vung TNB (03-1-2012) 2 5 2" xfId="40803" xr:uid="{00000000-0005-0000-0000-0000679F0000}"/>
    <cellStyle name="T_Book1_TH y kien LD_KH 2010 Ca Nuoc 22-9-2011-Gui ca Vu_KH TPCP vung TNB (03-1-2012) 2 6" xfId="40804" xr:uid="{00000000-0005-0000-0000-0000689F0000}"/>
    <cellStyle name="T_Book1_TH y kien LD_KH 2010 Ca Nuoc 22-9-2011-Gui ca Vu_KH TPCP vung TNB (03-1-2012) 2 7" xfId="40805" xr:uid="{00000000-0005-0000-0000-0000699F0000}"/>
    <cellStyle name="T_Book1_TH y kien LD_KH 2010 Ca Nuoc 22-9-2011-Gui ca Vu_KH TPCP vung TNB (03-1-2012) 3" xfId="40806" xr:uid="{00000000-0005-0000-0000-00006A9F0000}"/>
    <cellStyle name="T_Book1_TH y kien LD_KH 2010 Ca Nuoc 22-9-2011-Gui ca Vu_KH TPCP vung TNB (03-1-2012) 3 2" xfId="40807" xr:uid="{00000000-0005-0000-0000-00006B9F0000}"/>
    <cellStyle name="T_Book1_TH y kien LD_KH 2010 Ca Nuoc 22-9-2011-Gui ca Vu_KH TPCP vung TNB (03-1-2012) 3 2 2" xfId="40808" xr:uid="{00000000-0005-0000-0000-00006C9F0000}"/>
    <cellStyle name="T_Book1_TH y kien LD_KH 2010 Ca Nuoc 22-9-2011-Gui ca Vu_KH TPCP vung TNB (03-1-2012) 3 2 2 2" xfId="40809" xr:uid="{00000000-0005-0000-0000-00006D9F0000}"/>
    <cellStyle name="T_Book1_TH y kien LD_KH 2010 Ca Nuoc 22-9-2011-Gui ca Vu_KH TPCP vung TNB (03-1-2012) 3 2 3" xfId="40810" xr:uid="{00000000-0005-0000-0000-00006E9F0000}"/>
    <cellStyle name="T_Book1_TH y kien LD_KH 2010 Ca Nuoc 22-9-2011-Gui ca Vu_KH TPCP vung TNB (03-1-2012) 3 3" xfId="40811" xr:uid="{00000000-0005-0000-0000-00006F9F0000}"/>
    <cellStyle name="T_Book1_TH y kien LD_KH 2010 Ca Nuoc 22-9-2011-Gui ca Vu_KH TPCP vung TNB (03-1-2012) 3 3 2" xfId="40812" xr:uid="{00000000-0005-0000-0000-0000709F0000}"/>
    <cellStyle name="T_Book1_TH y kien LD_KH 2010 Ca Nuoc 22-9-2011-Gui ca Vu_KH TPCP vung TNB (03-1-2012) 3 4" xfId="40813" xr:uid="{00000000-0005-0000-0000-0000719F0000}"/>
    <cellStyle name="T_Book1_TH y kien LD_KH 2010 Ca Nuoc 22-9-2011-Gui ca Vu_KH TPCP vung TNB (03-1-2012) 4" xfId="40814" xr:uid="{00000000-0005-0000-0000-0000729F0000}"/>
    <cellStyle name="T_Book1_TH y kien LD_KH 2010 Ca Nuoc 22-9-2011-Gui ca Vu_KH TPCP vung TNB (03-1-2012) 4 2" xfId="40815" xr:uid="{00000000-0005-0000-0000-0000739F0000}"/>
    <cellStyle name="T_Book1_TH y kien LD_KH 2010 Ca Nuoc 22-9-2011-Gui ca Vu_KH TPCP vung TNB (03-1-2012) 4 2 2" xfId="40816" xr:uid="{00000000-0005-0000-0000-0000749F0000}"/>
    <cellStyle name="T_Book1_TH y kien LD_KH 2010 Ca Nuoc 22-9-2011-Gui ca Vu_KH TPCP vung TNB (03-1-2012) 4 2 2 2" xfId="40817" xr:uid="{00000000-0005-0000-0000-0000759F0000}"/>
    <cellStyle name="T_Book1_TH y kien LD_KH 2010 Ca Nuoc 22-9-2011-Gui ca Vu_KH TPCP vung TNB (03-1-2012) 4 2 3" xfId="40818" xr:uid="{00000000-0005-0000-0000-0000769F0000}"/>
    <cellStyle name="T_Book1_TH y kien LD_KH 2010 Ca Nuoc 22-9-2011-Gui ca Vu_KH TPCP vung TNB (03-1-2012) 4 3" xfId="40819" xr:uid="{00000000-0005-0000-0000-0000779F0000}"/>
    <cellStyle name="T_Book1_TH y kien LD_KH 2010 Ca Nuoc 22-9-2011-Gui ca Vu_KH TPCP vung TNB (03-1-2012) 4 3 2" xfId="40820" xr:uid="{00000000-0005-0000-0000-0000789F0000}"/>
    <cellStyle name="T_Book1_TH y kien LD_KH 2010 Ca Nuoc 22-9-2011-Gui ca Vu_KH TPCP vung TNB (03-1-2012) 4 4" xfId="40821" xr:uid="{00000000-0005-0000-0000-0000799F0000}"/>
    <cellStyle name="T_Book1_TH y kien LD_KH 2010 Ca Nuoc 22-9-2011-Gui ca Vu_KH TPCP vung TNB (03-1-2012) 5" xfId="40822" xr:uid="{00000000-0005-0000-0000-00007A9F0000}"/>
    <cellStyle name="T_Book1_TH y kien LD_KH 2010 Ca Nuoc 22-9-2011-Gui ca Vu_KH TPCP vung TNB (03-1-2012) 5 2" xfId="40823" xr:uid="{00000000-0005-0000-0000-00007B9F0000}"/>
    <cellStyle name="T_Book1_TH y kien LD_KH 2010 Ca Nuoc 22-9-2011-Gui ca Vu_KH TPCP vung TNB (03-1-2012) 5 2 2" xfId="40824" xr:uid="{00000000-0005-0000-0000-00007C9F0000}"/>
    <cellStyle name="T_Book1_TH y kien LD_KH 2010 Ca Nuoc 22-9-2011-Gui ca Vu_KH TPCP vung TNB (03-1-2012) 5 3" xfId="40825" xr:uid="{00000000-0005-0000-0000-00007D9F0000}"/>
    <cellStyle name="T_Book1_TH y kien LD_KH 2010 Ca Nuoc 22-9-2011-Gui ca Vu_KH TPCP vung TNB (03-1-2012) 6" xfId="40826" xr:uid="{00000000-0005-0000-0000-00007E9F0000}"/>
    <cellStyle name="T_Book1_TH y kien LD_KH 2010 Ca Nuoc 22-9-2011-Gui ca Vu_KH TPCP vung TNB (03-1-2012) 6 2" xfId="40827" xr:uid="{00000000-0005-0000-0000-00007F9F0000}"/>
    <cellStyle name="T_Book1_TH y kien LD_KH 2010 Ca Nuoc 22-9-2011-Gui ca Vu_KH TPCP vung TNB (03-1-2012) 7" xfId="40828" xr:uid="{00000000-0005-0000-0000-0000809F0000}"/>
    <cellStyle name="T_Book1_TH y kien LD_KH 2010 Ca Nuoc 22-9-2011-Gui ca Vu_KH TPCP vung TNB (03-1-2012) 8" xfId="40829" xr:uid="{00000000-0005-0000-0000-0000819F0000}"/>
    <cellStyle name="T_Book1_Thiet bi" xfId="40830" xr:uid="{00000000-0005-0000-0000-0000829F0000}"/>
    <cellStyle name="T_Book1_Thiet bi 2" xfId="40831" xr:uid="{00000000-0005-0000-0000-0000839F0000}"/>
    <cellStyle name="T_Book1_Thiet bi 2 2" xfId="40832" xr:uid="{00000000-0005-0000-0000-0000849F0000}"/>
    <cellStyle name="T_Book1_Thiet bi 2 2 2" xfId="40833" xr:uid="{00000000-0005-0000-0000-0000859F0000}"/>
    <cellStyle name="T_Book1_Thiet bi 2 2 2 2" xfId="40834" xr:uid="{00000000-0005-0000-0000-0000869F0000}"/>
    <cellStyle name="T_Book1_Thiet bi 2 2 2 2 2" xfId="40835" xr:uid="{00000000-0005-0000-0000-0000879F0000}"/>
    <cellStyle name="T_Book1_Thiet bi 2 2 2 3" xfId="40836" xr:uid="{00000000-0005-0000-0000-0000889F0000}"/>
    <cellStyle name="T_Book1_Thiet bi 2 2 3" xfId="40837" xr:uid="{00000000-0005-0000-0000-0000899F0000}"/>
    <cellStyle name="T_Book1_Thiet bi 2 2 3 2" xfId="40838" xr:uid="{00000000-0005-0000-0000-00008A9F0000}"/>
    <cellStyle name="T_Book1_Thiet bi 2 2 4" xfId="40839" xr:uid="{00000000-0005-0000-0000-00008B9F0000}"/>
    <cellStyle name="T_Book1_Thiet bi 2 3" xfId="40840" xr:uid="{00000000-0005-0000-0000-00008C9F0000}"/>
    <cellStyle name="T_Book1_Thiet bi 2 3 2" xfId="40841" xr:uid="{00000000-0005-0000-0000-00008D9F0000}"/>
    <cellStyle name="T_Book1_Thiet bi 2 3 2 2" xfId="40842" xr:uid="{00000000-0005-0000-0000-00008E9F0000}"/>
    <cellStyle name="T_Book1_Thiet bi 2 3 2 2 2" xfId="40843" xr:uid="{00000000-0005-0000-0000-00008F9F0000}"/>
    <cellStyle name="T_Book1_Thiet bi 2 3 2 3" xfId="40844" xr:uid="{00000000-0005-0000-0000-0000909F0000}"/>
    <cellStyle name="T_Book1_Thiet bi 2 3 3" xfId="40845" xr:uid="{00000000-0005-0000-0000-0000919F0000}"/>
    <cellStyle name="T_Book1_Thiet bi 2 3 3 2" xfId="40846" xr:uid="{00000000-0005-0000-0000-0000929F0000}"/>
    <cellStyle name="T_Book1_Thiet bi 2 3 4" xfId="40847" xr:uid="{00000000-0005-0000-0000-0000939F0000}"/>
    <cellStyle name="T_Book1_Thiet bi 2 4" xfId="40848" xr:uid="{00000000-0005-0000-0000-0000949F0000}"/>
    <cellStyle name="T_Book1_Thiet bi 2 4 2" xfId="40849" xr:uid="{00000000-0005-0000-0000-0000959F0000}"/>
    <cellStyle name="T_Book1_Thiet bi 2 4 2 2" xfId="40850" xr:uid="{00000000-0005-0000-0000-0000969F0000}"/>
    <cellStyle name="T_Book1_Thiet bi 2 4 3" xfId="40851" xr:uid="{00000000-0005-0000-0000-0000979F0000}"/>
    <cellStyle name="T_Book1_Thiet bi 2 5" xfId="40852" xr:uid="{00000000-0005-0000-0000-0000989F0000}"/>
    <cellStyle name="T_Book1_Thiet bi 2 5 2" xfId="40853" xr:uid="{00000000-0005-0000-0000-0000999F0000}"/>
    <cellStyle name="T_Book1_Thiet bi 2 6" xfId="40854" xr:uid="{00000000-0005-0000-0000-00009A9F0000}"/>
    <cellStyle name="T_Book1_Thiet bi 2 7" xfId="40855" xr:uid="{00000000-0005-0000-0000-00009B9F0000}"/>
    <cellStyle name="T_Book1_Thiet bi 3" xfId="40856" xr:uid="{00000000-0005-0000-0000-00009C9F0000}"/>
    <cellStyle name="T_Book1_Thiet bi 3 2" xfId="40857" xr:uid="{00000000-0005-0000-0000-00009D9F0000}"/>
    <cellStyle name="T_Book1_Thiet bi 3 2 2" xfId="40858" xr:uid="{00000000-0005-0000-0000-00009E9F0000}"/>
    <cellStyle name="T_Book1_Thiet bi 3 2 2 2" xfId="40859" xr:uid="{00000000-0005-0000-0000-00009F9F0000}"/>
    <cellStyle name="T_Book1_Thiet bi 3 2 3" xfId="40860" xr:uid="{00000000-0005-0000-0000-0000A09F0000}"/>
    <cellStyle name="T_Book1_Thiet bi 3 3" xfId="40861" xr:uid="{00000000-0005-0000-0000-0000A19F0000}"/>
    <cellStyle name="T_Book1_Thiet bi 3 3 2" xfId="40862" xr:uid="{00000000-0005-0000-0000-0000A29F0000}"/>
    <cellStyle name="T_Book1_Thiet bi 3 4" xfId="40863" xr:uid="{00000000-0005-0000-0000-0000A39F0000}"/>
    <cellStyle name="T_Book1_Thiet bi 4" xfId="40864" xr:uid="{00000000-0005-0000-0000-0000A49F0000}"/>
    <cellStyle name="T_Book1_Thiet bi 4 2" xfId="40865" xr:uid="{00000000-0005-0000-0000-0000A59F0000}"/>
    <cellStyle name="T_Book1_Thiet bi 4 2 2" xfId="40866" xr:uid="{00000000-0005-0000-0000-0000A69F0000}"/>
    <cellStyle name="T_Book1_Thiet bi 4 2 2 2" xfId="40867" xr:uid="{00000000-0005-0000-0000-0000A79F0000}"/>
    <cellStyle name="T_Book1_Thiet bi 4 2 3" xfId="40868" xr:uid="{00000000-0005-0000-0000-0000A89F0000}"/>
    <cellStyle name="T_Book1_Thiet bi 4 3" xfId="40869" xr:uid="{00000000-0005-0000-0000-0000A99F0000}"/>
    <cellStyle name="T_Book1_Thiet bi 4 3 2" xfId="40870" xr:uid="{00000000-0005-0000-0000-0000AA9F0000}"/>
    <cellStyle name="T_Book1_Thiet bi 4 4" xfId="40871" xr:uid="{00000000-0005-0000-0000-0000AB9F0000}"/>
    <cellStyle name="T_Book1_Thiet bi 5" xfId="40872" xr:uid="{00000000-0005-0000-0000-0000AC9F0000}"/>
    <cellStyle name="T_Book1_Thiet bi 5 2" xfId="40873" xr:uid="{00000000-0005-0000-0000-0000AD9F0000}"/>
    <cellStyle name="T_Book1_Thiet bi 5 2 2" xfId="40874" xr:uid="{00000000-0005-0000-0000-0000AE9F0000}"/>
    <cellStyle name="T_Book1_Thiet bi 5 3" xfId="40875" xr:uid="{00000000-0005-0000-0000-0000AF9F0000}"/>
    <cellStyle name="T_Book1_Thiet bi 6" xfId="40876" xr:uid="{00000000-0005-0000-0000-0000B09F0000}"/>
    <cellStyle name="T_Book1_Thiet bi 6 2" xfId="40877" xr:uid="{00000000-0005-0000-0000-0000B19F0000}"/>
    <cellStyle name="T_Book1_Thiet bi 7" xfId="40878" xr:uid="{00000000-0005-0000-0000-0000B29F0000}"/>
    <cellStyle name="T_Book1_Thiet bi 8" xfId="40879" xr:uid="{00000000-0005-0000-0000-0000B39F0000}"/>
    <cellStyle name="T_Book1_TN - Ho tro khac 2011" xfId="40880" xr:uid="{00000000-0005-0000-0000-0000B49F0000}"/>
    <cellStyle name="T_Book1_TN - Ho tro khac 2011 2" xfId="40881" xr:uid="{00000000-0005-0000-0000-0000B59F0000}"/>
    <cellStyle name="T_Book1_TN - Ho tro khac 2011 2 2" xfId="40882" xr:uid="{00000000-0005-0000-0000-0000B69F0000}"/>
    <cellStyle name="T_Book1_TN - Ho tro khac 2011 2 2 2" xfId="40883" xr:uid="{00000000-0005-0000-0000-0000B79F0000}"/>
    <cellStyle name="T_Book1_TN - Ho tro khac 2011 2 2 2 2" xfId="40884" xr:uid="{00000000-0005-0000-0000-0000B89F0000}"/>
    <cellStyle name="T_Book1_TN - Ho tro khac 2011 2 2 2 2 2" xfId="40885" xr:uid="{00000000-0005-0000-0000-0000B99F0000}"/>
    <cellStyle name="T_Book1_TN - Ho tro khac 2011 2 2 2 3" xfId="40886" xr:uid="{00000000-0005-0000-0000-0000BA9F0000}"/>
    <cellStyle name="T_Book1_TN - Ho tro khac 2011 2 2 3" xfId="40887" xr:uid="{00000000-0005-0000-0000-0000BB9F0000}"/>
    <cellStyle name="T_Book1_TN - Ho tro khac 2011 2 2 3 2" xfId="40888" xr:uid="{00000000-0005-0000-0000-0000BC9F0000}"/>
    <cellStyle name="T_Book1_TN - Ho tro khac 2011 2 2 4" xfId="40889" xr:uid="{00000000-0005-0000-0000-0000BD9F0000}"/>
    <cellStyle name="T_Book1_TN - Ho tro khac 2011 2 3" xfId="40890" xr:uid="{00000000-0005-0000-0000-0000BE9F0000}"/>
    <cellStyle name="T_Book1_TN - Ho tro khac 2011 2 3 2" xfId="40891" xr:uid="{00000000-0005-0000-0000-0000BF9F0000}"/>
    <cellStyle name="T_Book1_TN - Ho tro khac 2011 2 3 2 2" xfId="40892" xr:uid="{00000000-0005-0000-0000-0000C09F0000}"/>
    <cellStyle name="T_Book1_TN - Ho tro khac 2011 2 3 2 2 2" xfId="40893" xr:uid="{00000000-0005-0000-0000-0000C19F0000}"/>
    <cellStyle name="T_Book1_TN - Ho tro khac 2011 2 3 2 3" xfId="40894" xr:uid="{00000000-0005-0000-0000-0000C29F0000}"/>
    <cellStyle name="T_Book1_TN - Ho tro khac 2011 2 3 3" xfId="40895" xr:uid="{00000000-0005-0000-0000-0000C39F0000}"/>
    <cellStyle name="T_Book1_TN - Ho tro khac 2011 2 3 3 2" xfId="40896" xr:uid="{00000000-0005-0000-0000-0000C49F0000}"/>
    <cellStyle name="T_Book1_TN - Ho tro khac 2011 2 3 4" xfId="40897" xr:uid="{00000000-0005-0000-0000-0000C59F0000}"/>
    <cellStyle name="T_Book1_TN - Ho tro khac 2011 2 4" xfId="40898" xr:uid="{00000000-0005-0000-0000-0000C69F0000}"/>
    <cellStyle name="T_Book1_TN - Ho tro khac 2011 2 4 2" xfId="40899" xr:uid="{00000000-0005-0000-0000-0000C79F0000}"/>
    <cellStyle name="T_Book1_TN - Ho tro khac 2011 2 4 2 2" xfId="40900" xr:uid="{00000000-0005-0000-0000-0000C89F0000}"/>
    <cellStyle name="T_Book1_TN - Ho tro khac 2011 2 4 3" xfId="40901" xr:uid="{00000000-0005-0000-0000-0000C99F0000}"/>
    <cellStyle name="T_Book1_TN - Ho tro khac 2011 2 5" xfId="40902" xr:uid="{00000000-0005-0000-0000-0000CA9F0000}"/>
    <cellStyle name="T_Book1_TN - Ho tro khac 2011 2 5 2" xfId="40903" xr:uid="{00000000-0005-0000-0000-0000CB9F0000}"/>
    <cellStyle name="T_Book1_TN - Ho tro khac 2011 2 6" xfId="40904" xr:uid="{00000000-0005-0000-0000-0000CC9F0000}"/>
    <cellStyle name="T_Book1_TN - Ho tro khac 2011 2 7" xfId="40905" xr:uid="{00000000-0005-0000-0000-0000CD9F0000}"/>
    <cellStyle name="T_Book1_TN - Ho tro khac 2011 3" xfId="40906" xr:uid="{00000000-0005-0000-0000-0000CE9F0000}"/>
    <cellStyle name="T_Book1_TN - Ho tro khac 2011 3 2" xfId="40907" xr:uid="{00000000-0005-0000-0000-0000CF9F0000}"/>
    <cellStyle name="T_Book1_TN - Ho tro khac 2011 3 2 2" xfId="40908" xr:uid="{00000000-0005-0000-0000-0000D09F0000}"/>
    <cellStyle name="T_Book1_TN - Ho tro khac 2011 3 2 2 2" xfId="40909" xr:uid="{00000000-0005-0000-0000-0000D19F0000}"/>
    <cellStyle name="T_Book1_TN - Ho tro khac 2011 3 2 3" xfId="40910" xr:uid="{00000000-0005-0000-0000-0000D29F0000}"/>
    <cellStyle name="T_Book1_TN - Ho tro khac 2011 3 3" xfId="40911" xr:uid="{00000000-0005-0000-0000-0000D39F0000}"/>
    <cellStyle name="T_Book1_TN - Ho tro khac 2011 3 3 2" xfId="40912" xr:uid="{00000000-0005-0000-0000-0000D49F0000}"/>
    <cellStyle name="T_Book1_TN - Ho tro khac 2011 3 4" xfId="40913" xr:uid="{00000000-0005-0000-0000-0000D59F0000}"/>
    <cellStyle name="T_Book1_TN - Ho tro khac 2011 4" xfId="40914" xr:uid="{00000000-0005-0000-0000-0000D69F0000}"/>
    <cellStyle name="T_Book1_TN - Ho tro khac 2011 4 2" xfId="40915" xr:uid="{00000000-0005-0000-0000-0000D79F0000}"/>
    <cellStyle name="T_Book1_TN - Ho tro khac 2011 4 2 2" xfId="40916" xr:uid="{00000000-0005-0000-0000-0000D89F0000}"/>
    <cellStyle name="T_Book1_TN - Ho tro khac 2011 4 2 2 2" xfId="40917" xr:uid="{00000000-0005-0000-0000-0000D99F0000}"/>
    <cellStyle name="T_Book1_TN - Ho tro khac 2011 4 2 3" xfId="40918" xr:uid="{00000000-0005-0000-0000-0000DA9F0000}"/>
    <cellStyle name="T_Book1_TN - Ho tro khac 2011 4 3" xfId="40919" xr:uid="{00000000-0005-0000-0000-0000DB9F0000}"/>
    <cellStyle name="T_Book1_TN - Ho tro khac 2011 4 3 2" xfId="40920" xr:uid="{00000000-0005-0000-0000-0000DC9F0000}"/>
    <cellStyle name="T_Book1_TN - Ho tro khac 2011 4 4" xfId="40921" xr:uid="{00000000-0005-0000-0000-0000DD9F0000}"/>
    <cellStyle name="T_Book1_TN - Ho tro khac 2011 5" xfId="40922" xr:uid="{00000000-0005-0000-0000-0000DE9F0000}"/>
    <cellStyle name="T_Book1_TN - Ho tro khac 2011 5 2" xfId="40923" xr:uid="{00000000-0005-0000-0000-0000DF9F0000}"/>
    <cellStyle name="T_Book1_TN - Ho tro khac 2011 5 2 2" xfId="40924" xr:uid="{00000000-0005-0000-0000-0000E09F0000}"/>
    <cellStyle name="T_Book1_TN - Ho tro khac 2011 5 3" xfId="40925" xr:uid="{00000000-0005-0000-0000-0000E19F0000}"/>
    <cellStyle name="T_Book1_TN - Ho tro khac 2011 6" xfId="40926" xr:uid="{00000000-0005-0000-0000-0000E29F0000}"/>
    <cellStyle name="T_Book1_TN - Ho tro khac 2011 6 2" xfId="40927" xr:uid="{00000000-0005-0000-0000-0000E39F0000}"/>
    <cellStyle name="T_Book1_TN - Ho tro khac 2011 7" xfId="40928" xr:uid="{00000000-0005-0000-0000-0000E49F0000}"/>
    <cellStyle name="T_Book1_TN - Ho tro khac 2011 8" xfId="40929" xr:uid="{00000000-0005-0000-0000-0000E59F0000}"/>
    <cellStyle name="T_Book1_TN - Ho tro khac 2011_!1 1 bao cao giao KH ve HTCMT vung TNB   12-12-2011" xfId="40930" xr:uid="{00000000-0005-0000-0000-0000E69F0000}"/>
    <cellStyle name="T_Book1_TN - Ho tro khac 2011_!1 1 bao cao giao KH ve HTCMT vung TNB   12-12-2011 2" xfId="40931" xr:uid="{00000000-0005-0000-0000-0000E79F0000}"/>
    <cellStyle name="T_Book1_TN - Ho tro khac 2011_!1 1 bao cao giao KH ve HTCMT vung TNB   12-12-2011 2 2" xfId="40932" xr:uid="{00000000-0005-0000-0000-0000E89F0000}"/>
    <cellStyle name="T_Book1_TN - Ho tro khac 2011_!1 1 bao cao giao KH ve HTCMT vung TNB   12-12-2011 2 2 2" xfId="40933" xr:uid="{00000000-0005-0000-0000-0000E99F0000}"/>
    <cellStyle name="T_Book1_TN - Ho tro khac 2011_!1 1 bao cao giao KH ve HTCMT vung TNB   12-12-2011 2 2 2 2" xfId="40934" xr:uid="{00000000-0005-0000-0000-0000EA9F0000}"/>
    <cellStyle name="T_Book1_TN - Ho tro khac 2011_!1 1 bao cao giao KH ve HTCMT vung TNB   12-12-2011 2 2 2 2 2" xfId="40935" xr:uid="{00000000-0005-0000-0000-0000EB9F0000}"/>
    <cellStyle name="T_Book1_TN - Ho tro khac 2011_!1 1 bao cao giao KH ve HTCMT vung TNB   12-12-2011 2 2 2 3" xfId="40936" xr:uid="{00000000-0005-0000-0000-0000EC9F0000}"/>
    <cellStyle name="T_Book1_TN - Ho tro khac 2011_!1 1 bao cao giao KH ve HTCMT vung TNB   12-12-2011 2 2 3" xfId="40937" xr:uid="{00000000-0005-0000-0000-0000ED9F0000}"/>
    <cellStyle name="T_Book1_TN - Ho tro khac 2011_!1 1 bao cao giao KH ve HTCMT vung TNB   12-12-2011 2 2 3 2" xfId="40938" xr:uid="{00000000-0005-0000-0000-0000EE9F0000}"/>
    <cellStyle name="T_Book1_TN - Ho tro khac 2011_!1 1 bao cao giao KH ve HTCMT vung TNB   12-12-2011 2 2 4" xfId="40939" xr:uid="{00000000-0005-0000-0000-0000EF9F0000}"/>
    <cellStyle name="T_Book1_TN - Ho tro khac 2011_!1 1 bao cao giao KH ve HTCMT vung TNB   12-12-2011 2 3" xfId="40940" xr:uid="{00000000-0005-0000-0000-0000F09F0000}"/>
    <cellStyle name="T_Book1_TN - Ho tro khac 2011_!1 1 bao cao giao KH ve HTCMT vung TNB   12-12-2011 2 3 2" xfId="40941" xr:uid="{00000000-0005-0000-0000-0000F19F0000}"/>
    <cellStyle name="T_Book1_TN - Ho tro khac 2011_!1 1 bao cao giao KH ve HTCMT vung TNB   12-12-2011 2 3 2 2" xfId="40942" xr:uid="{00000000-0005-0000-0000-0000F29F0000}"/>
    <cellStyle name="T_Book1_TN - Ho tro khac 2011_!1 1 bao cao giao KH ve HTCMT vung TNB   12-12-2011 2 3 2 2 2" xfId="40943" xr:uid="{00000000-0005-0000-0000-0000F39F0000}"/>
    <cellStyle name="T_Book1_TN - Ho tro khac 2011_!1 1 bao cao giao KH ve HTCMT vung TNB   12-12-2011 2 3 2 3" xfId="40944" xr:uid="{00000000-0005-0000-0000-0000F49F0000}"/>
    <cellStyle name="T_Book1_TN - Ho tro khac 2011_!1 1 bao cao giao KH ve HTCMT vung TNB   12-12-2011 2 3 3" xfId="40945" xr:uid="{00000000-0005-0000-0000-0000F59F0000}"/>
    <cellStyle name="T_Book1_TN - Ho tro khac 2011_!1 1 bao cao giao KH ve HTCMT vung TNB   12-12-2011 2 3 3 2" xfId="40946" xr:uid="{00000000-0005-0000-0000-0000F69F0000}"/>
    <cellStyle name="T_Book1_TN - Ho tro khac 2011_!1 1 bao cao giao KH ve HTCMT vung TNB   12-12-2011 2 3 4" xfId="40947" xr:uid="{00000000-0005-0000-0000-0000F79F0000}"/>
    <cellStyle name="T_Book1_TN - Ho tro khac 2011_!1 1 bao cao giao KH ve HTCMT vung TNB   12-12-2011 2 4" xfId="40948" xr:uid="{00000000-0005-0000-0000-0000F89F0000}"/>
    <cellStyle name="T_Book1_TN - Ho tro khac 2011_!1 1 bao cao giao KH ve HTCMT vung TNB   12-12-2011 2 4 2" xfId="40949" xr:uid="{00000000-0005-0000-0000-0000F99F0000}"/>
    <cellStyle name="T_Book1_TN - Ho tro khac 2011_!1 1 bao cao giao KH ve HTCMT vung TNB   12-12-2011 2 4 2 2" xfId="40950" xr:uid="{00000000-0005-0000-0000-0000FA9F0000}"/>
    <cellStyle name="T_Book1_TN - Ho tro khac 2011_!1 1 bao cao giao KH ve HTCMT vung TNB   12-12-2011 2 4 3" xfId="40951" xr:uid="{00000000-0005-0000-0000-0000FB9F0000}"/>
    <cellStyle name="T_Book1_TN - Ho tro khac 2011_!1 1 bao cao giao KH ve HTCMT vung TNB   12-12-2011 2 5" xfId="40952" xr:uid="{00000000-0005-0000-0000-0000FC9F0000}"/>
    <cellStyle name="T_Book1_TN - Ho tro khac 2011_!1 1 bao cao giao KH ve HTCMT vung TNB   12-12-2011 2 5 2" xfId="40953" xr:uid="{00000000-0005-0000-0000-0000FD9F0000}"/>
    <cellStyle name="T_Book1_TN - Ho tro khac 2011_!1 1 bao cao giao KH ve HTCMT vung TNB   12-12-2011 2 6" xfId="40954" xr:uid="{00000000-0005-0000-0000-0000FE9F0000}"/>
    <cellStyle name="T_Book1_TN - Ho tro khac 2011_!1 1 bao cao giao KH ve HTCMT vung TNB   12-12-2011 2 7" xfId="40955" xr:uid="{00000000-0005-0000-0000-0000FF9F0000}"/>
    <cellStyle name="T_Book1_TN - Ho tro khac 2011_!1 1 bao cao giao KH ve HTCMT vung TNB   12-12-2011 3" xfId="40956" xr:uid="{00000000-0005-0000-0000-000000A00000}"/>
    <cellStyle name="T_Book1_TN - Ho tro khac 2011_!1 1 bao cao giao KH ve HTCMT vung TNB   12-12-2011 3 2" xfId="40957" xr:uid="{00000000-0005-0000-0000-000001A00000}"/>
    <cellStyle name="T_Book1_TN - Ho tro khac 2011_!1 1 bao cao giao KH ve HTCMT vung TNB   12-12-2011 3 2 2" xfId="40958" xr:uid="{00000000-0005-0000-0000-000002A00000}"/>
    <cellStyle name="T_Book1_TN - Ho tro khac 2011_!1 1 bao cao giao KH ve HTCMT vung TNB   12-12-2011 3 2 2 2" xfId="40959" xr:uid="{00000000-0005-0000-0000-000003A00000}"/>
    <cellStyle name="T_Book1_TN - Ho tro khac 2011_!1 1 bao cao giao KH ve HTCMT vung TNB   12-12-2011 3 2 3" xfId="40960" xr:uid="{00000000-0005-0000-0000-000004A00000}"/>
    <cellStyle name="T_Book1_TN - Ho tro khac 2011_!1 1 bao cao giao KH ve HTCMT vung TNB   12-12-2011 3 3" xfId="40961" xr:uid="{00000000-0005-0000-0000-000005A00000}"/>
    <cellStyle name="T_Book1_TN - Ho tro khac 2011_!1 1 bao cao giao KH ve HTCMT vung TNB   12-12-2011 3 3 2" xfId="40962" xr:uid="{00000000-0005-0000-0000-000006A00000}"/>
    <cellStyle name="T_Book1_TN - Ho tro khac 2011_!1 1 bao cao giao KH ve HTCMT vung TNB   12-12-2011 3 4" xfId="40963" xr:uid="{00000000-0005-0000-0000-000007A00000}"/>
    <cellStyle name="T_Book1_TN - Ho tro khac 2011_!1 1 bao cao giao KH ve HTCMT vung TNB   12-12-2011 4" xfId="40964" xr:uid="{00000000-0005-0000-0000-000008A00000}"/>
    <cellStyle name="T_Book1_TN - Ho tro khac 2011_!1 1 bao cao giao KH ve HTCMT vung TNB   12-12-2011 4 2" xfId="40965" xr:uid="{00000000-0005-0000-0000-000009A00000}"/>
    <cellStyle name="T_Book1_TN - Ho tro khac 2011_!1 1 bao cao giao KH ve HTCMT vung TNB   12-12-2011 4 2 2" xfId="40966" xr:uid="{00000000-0005-0000-0000-00000AA00000}"/>
    <cellStyle name="T_Book1_TN - Ho tro khac 2011_!1 1 bao cao giao KH ve HTCMT vung TNB   12-12-2011 4 2 2 2" xfId="40967" xr:uid="{00000000-0005-0000-0000-00000BA00000}"/>
    <cellStyle name="T_Book1_TN - Ho tro khac 2011_!1 1 bao cao giao KH ve HTCMT vung TNB   12-12-2011 4 2 3" xfId="40968" xr:uid="{00000000-0005-0000-0000-00000CA00000}"/>
    <cellStyle name="T_Book1_TN - Ho tro khac 2011_!1 1 bao cao giao KH ve HTCMT vung TNB   12-12-2011 4 3" xfId="40969" xr:uid="{00000000-0005-0000-0000-00000DA00000}"/>
    <cellStyle name="T_Book1_TN - Ho tro khac 2011_!1 1 bao cao giao KH ve HTCMT vung TNB   12-12-2011 4 3 2" xfId="40970" xr:uid="{00000000-0005-0000-0000-00000EA00000}"/>
    <cellStyle name="T_Book1_TN - Ho tro khac 2011_!1 1 bao cao giao KH ve HTCMT vung TNB   12-12-2011 4 4" xfId="40971" xr:uid="{00000000-0005-0000-0000-00000FA00000}"/>
    <cellStyle name="T_Book1_TN - Ho tro khac 2011_!1 1 bao cao giao KH ve HTCMT vung TNB   12-12-2011 5" xfId="40972" xr:uid="{00000000-0005-0000-0000-000010A00000}"/>
    <cellStyle name="T_Book1_TN - Ho tro khac 2011_!1 1 bao cao giao KH ve HTCMT vung TNB   12-12-2011 5 2" xfId="40973" xr:uid="{00000000-0005-0000-0000-000011A00000}"/>
    <cellStyle name="T_Book1_TN - Ho tro khac 2011_!1 1 bao cao giao KH ve HTCMT vung TNB   12-12-2011 5 2 2" xfId="40974" xr:uid="{00000000-0005-0000-0000-000012A00000}"/>
    <cellStyle name="T_Book1_TN - Ho tro khac 2011_!1 1 bao cao giao KH ve HTCMT vung TNB   12-12-2011 5 3" xfId="40975" xr:uid="{00000000-0005-0000-0000-000013A00000}"/>
    <cellStyle name="T_Book1_TN - Ho tro khac 2011_!1 1 bao cao giao KH ve HTCMT vung TNB   12-12-2011 6" xfId="40976" xr:uid="{00000000-0005-0000-0000-000014A00000}"/>
    <cellStyle name="T_Book1_TN - Ho tro khac 2011_!1 1 bao cao giao KH ve HTCMT vung TNB   12-12-2011 6 2" xfId="40977" xr:uid="{00000000-0005-0000-0000-000015A00000}"/>
    <cellStyle name="T_Book1_TN - Ho tro khac 2011_!1 1 bao cao giao KH ve HTCMT vung TNB   12-12-2011 7" xfId="40978" xr:uid="{00000000-0005-0000-0000-000016A00000}"/>
    <cellStyle name="T_Book1_TN - Ho tro khac 2011_!1 1 bao cao giao KH ve HTCMT vung TNB   12-12-2011 8" xfId="40979" xr:uid="{00000000-0005-0000-0000-000017A00000}"/>
    <cellStyle name="T_Book1_TN - Ho tro khac 2011_Bieu4HTMT" xfId="40980" xr:uid="{00000000-0005-0000-0000-000018A00000}"/>
    <cellStyle name="T_Book1_TN - Ho tro khac 2011_Bieu4HTMT 2" xfId="40981" xr:uid="{00000000-0005-0000-0000-000019A00000}"/>
    <cellStyle name="T_Book1_TN - Ho tro khac 2011_Bieu4HTMT 2 2" xfId="40982" xr:uid="{00000000-0005-0000-0000-00001AA00000}"/>
    <cellStyle name="T_Book1_TN - Ho tro khac 2011_Bieu4HTMT 2 2 2" xfId="40983" xr:uid="{00000000-0005-0000-0000-00001BA00000}"/>
    <cellStyle name="T_Book1_TN - Ho tro khac 2011_Bieu4HTMT 2 2 2 2" xfId="40984" xr:uid="{00000000-0005-0000-0000-00001CA00000}"/>
    <cellStyle name="T_Book1_TN - Ho tro khac 2011_Bieu4HTMT 2 2 2 2 2" xfId="40985" xr:uid="{00000000-0005-0000-0000-00001DA00000}"/>
    <cellStyle name="T_Book1_TN - Ho tro khac 2011_Bieu4HTMT 2 2 2 3" xfId="40986" xr:uid="{00000000-0005-0000-0000-00001EA00000}"/>
    <cellStyle name="T_Book1_TN - Ho tro khac 2011_Bieu4HTMT 2 2 3" xfId="40987" xr:uid="{00000000-0005-0000-0000-00001FA00000}"/>
    <cellStyle name="T_Book1_TN - Ho tro khac 2011_Bieu4HTMT 2 2 3 2" xfId="40988" xr:uid="{00000000-0005-0000-0000-000020A00000}"/>
    <cellStyle name="T_Book1_TN - Ho tro khac 2011_Bieu4HTMT 2 2 4" xfId="40989" xr:uid="{00000000-0005-0000-0000-000021A00000}"/>
    <cellStyle name="T_Book1_TN - Ho tro khac 2011_Bieu4HTMT 2 3" xfId="40990" xr:uid="{00000000-0005-0000-0000-000022A00000}"/>
    <cellStyle name="T_Book1_TN - Ho tro khac 2011_Bieu4HTMT 2 3 2" xfId="40991" xr:uid="{00000000-0005-0000-0000-000023A00000}"/>
    <cellStyle name="T_Book1_TN - Ho tro khac 2011_Bieu4HTMT 2 3 2 2" xfId="40992" xr:uid="{00000000-0005-0000-0000-000024A00000}"/>
    <cellStyle name="T_Book1_TN - Ho tro khac 2011_Bieu4HTMT 2 3 2 2 2" xfId="40993" xr:uid="{00000000-0005-0000-0000-000025A00000}"/>
    <cellStyle name="T_Book1_TN - Ho tro khac 2011_Bieu4HTMT 2 3 2 3" xfId="40994" xr:uid="{00000000-0005-0000-0000-000026A00000}"/>
    <cellStyle name="T_Book1_TN - Ho tro khac 2011_Bieu4HTMT 2 3 3" xfId="40995" xr:uid="{00000000-0005-0000-0000-000027A00000}"/>
    <cellStyle name="T_Book1_TN - Ho tro khac 2011_Bieu4HTMT 2 3 3 2" xfId="40996" xr:uid="{00000000-0005-0000-0000-000028A00000}"/>
    <cellStyle name="T_Book1_TN - Ho tro khac 2011_Bieu4HTMT 2 3 4" xfId="40997" xr:uid="{00000000-0005-0000-0000-000029A00000}"/>
    <cellStyle name="T_Book1_TN - Ho tro khac 2011_Bieu4HTMT 2 4" xfId="40998" xr:uid="{00000000-0005-0000-0000-00002AA00000}"/>
    <cellStyle name="T_Book1_TN - Ho tro khac 2011_Bieu4HTMT 2 4 2" xfId="40999" xr:uid="{00000000-0005-0000-0000-00002BA00000}"/>
    <cellStyle name="T_Book1_TN - Ho tro khac 2011_Bieu4HTMT 2 4 2 2" xfId="41000" xr:uid="{00000000-0005-0000-0000-00002CA00000}"/>
    <cellStyle name="T_Book1_TN - Ho tro khac 2011_Bieu4HTMT 2 4 3" xfId="41001" xr:uid="{00000000-0005-0000-0000-00002DA00000}"/>
    <cellStyle name="T_Book1_TN - Ho tro khac 2011_Bieu4HTMT 2 5" xfId="41002" xr:uid="{00000000-0005-0000-0000-00002EA00000}"/>
    <cellStyle name="T_Book1_TN - Ho tro khac 2011_Bieu4HTMT 2 5 2" xfId="41003" xr:uid="{00000000-0005-0000-0000-00002FA00000}"/>
    <cellStyle name="T_Book1_TN - Ho tro khac 2011_Bieu4HTMT 2 6" xfId="41004" xr:uid="{00000000-0005-0000-0000-000030A00000}"/>
    <cellStyle name="T_Book1_TN - Ho tro khac 2011_Bieu4HTMT 2 7" xfId="41005" xr:uid="{00000000-0005-0000-0000-000031A00000}"/>
    <cellStyle name="T_Book1_TN - Ho tro khac 2011_Bieu4HTMT 3" xfId="41006" xr:uid="{00000000-0005-0000-0000-000032A00000}"/>
    <cellStyle name="T_Book1_TN - Ho tro khac 2011_Bieu4HTMT 3 2" xfId="41007" xr:uid="{00000000-0005-0000-0000-000033A00000}"/>
    <cellStyle name="T_Book1_TN - Ho tro khac 2011_Bieu4HTMT 3 2 2" xfId="41008" xr:uid="{00000000-0005-0000-0000-000034A00000}"/>
    <cellStyle name="T_Book1_TN - Ho tro khac 2011_Bieu4HTMT 3 2 2 2" xfId="41009" xr:uid="{00000000-0005-0000-0000-000035A00000}"/>
    <cellStyle name="T_Book1_TN - Ho tro khac 2011_Bieu4HTMT 3 2 3" xfId="41010" xr:uid="{00000000-0005-0000-0000-000036A00000}"/>
    <cellStyle name="T_Book1_TN - Ho tro khac 2011_Bieu4HTMT 3 3" xfId="41011" xr:uid="{00000000-0005-0000-0000-000037A00000}"/>
    <cellStyle name="T_Book1_TN - Ho tro khac 2011_Bieu4HTMT 3 3 2" xfId="41012" xr:uid="{00000000-0005-0000-0000-000038A00000}"/>
    <cellStyle name="T_Book1_TN - Ho tro khac 2011_Bieu4HTMT 3 4" xfId="41013" xr:uid="{00000000-0005-0000-0000-000039A00000}"/>
    <cellStyle name="T_Book1_TN - Ho tro khac 2011_Bieu4HTMT 4" xfId="41014" xr:uid="{00000000-0005-0000-0000-00003AA00000}"/>
    <cellStyle name="T_Book1_TN - Ho tro khac 2011_Bieu4HTMT 4 2" xfId="41015" xr:uid="{00000000-0005-0000-0000-00003BA00000}"/>
    <cellStyle name="T_Book1_TN - Ho tro khac 2011_Bieu4HTMT 4 2 2" xfId="41016" xr:uid="{00000000-0005-0000-0000-00003CA00000}"/>
    <cellStyle name="T_Book1_TN - Ho tro khac 2011_Bieu4HTMT 4 2 2 2" xfId="41017" xr:uid="{00000000-0005-0000-0000-00003DA00000}"/>
    <cellStyle name="T_Book1_TN - Ho tro khac 2011_Bieu4HTMT 4 2 3" xfId="41018" xr:uid="{00000000-0005-0000-0000-00003EA00000}"/>
    <cellStyle name="T_Book1_TN - Ho tro khac 2011_Bieu4HTMT 4 3" xfId="41019" xr:uid="{00000000-0005-0000-0000-00003FA00000}"/>
    <cellStyle name="T_Book1_TN - Ho tro khac 2011_Bieu4HTMT 4 3 2" xfId="41020" xr:uid="{00000000-0005-0000-0000-000040A00000}"/>
    <cellStyle name="T_Book1_TN - Ho tro khac 2011_Bieu4HTMT 4 4" xfId="41021" xr:uid="{00000000-0005-0000-0000-000041A00000}"/>
    <cellStyle name="T_Book1_TN - Ho tro khac 2011_Bieu4HTMT 5" xfId="41022" xr:uid="{00000000-0005-0000-0000-000042A00000}"/>
    <cellStyle name="T_Book1_TN - Ho tro khac 2011_Bieu4HTMT 5 2" xfId="41023" xr:uid="{00000000-0005-0000-0000-000043A00000}"/>
    <cellStyle name="T_Book1_TN - Ho tro khac 2011_Bieu4HTMT 5 2 2" xfId="41024" xr:uid="{00000000-0005-0000-0000-000044A00000}"/>
    <cellStyle name="T_Book1_TN - Ho tro khac 2011_Bieu4HTMT 5 3" xfId="41025" xr:uid="{00000000-0005-0000-0000-000045A00000}"/>
    <cellStyle name="T_Book1_TN - Ho tro khac 2011_Bieu4HTMT 6" xfId="41026" xr:uid="{00000000-0005-0000-0000-000046A00000}"/>
    <cellStyle name="T_Book1_TN - Ho tro khac 2011_Bieu4HTMT 6 2" xfId="41027" xr:uid="{00000000-0005-0000-0000-000047A00000}"/>
    <cellStyle name="T_Book1_TN - Ho tro khac 2011_Bieu4HTMT 7" xfId="41028" xr:uid="{00000000-0005-0000-0000-000048A00000}"/>
    <cellStyle name="T_Book1_TN - Ho tro khac 2011_Bieu4HTMT 8" xfId="41029" xr:uid="{00000000-0005-0000-0000-000049A00000}"/>
    <cellStyle name="T_Book1_TN - Ho tro khac 2011_KH TPCP vung TNB (03-1-2012)" xfId="41030" xr:uid="{00000000-0005-0000-0000-00004AA00000}"/>
    <cellStyle name="T_Book1_TN - Ho tro khac 2011_KH TPCP vung TNB (03-1-2012) 2" xfId="41031" xr:uid="{00000000-0005-0000-0000-00004BA00000}"/>
    <cellStyle name="T_Book1_TN - Ho tro khac 2011_KH TPCP vung TNB (03-1-2012) 2 2" xfId="41032" xr:uid="{00000000-0005-0000-0000-00004CA00000}"/>
    <cellStyle name="T_Book1_TN - Ho tro khac 2011_KH TPCP vung TNB (03-1-2012) 2 2 2" xfId="41033" xr:uid="{00000000-0005-0000-0000-00004DA00000}"/>
    <cellStyle name="T_Book1_TN - Ho tro khac 2011_KH TPCP vung TNB (03-1-2012) 2 2 2 2" xfId="41034" xr:uid="{00000000-0005-0000-0000-00004EA00000}"/>
    <cellStyle name="T_Book1_TN - Ho tro khac 2011_KH TPCP vung TNB (03-1-2012) 2 2 2 2 2" xfId="41035" xr:uid="{00000000-0005-0000-0000-00004FA00000}"/>
    <cellStyle name="T_Book1_TN - Ho tro khac 2011_KH TPCP vung TNB (03-1-2012) 2 2 2 3" xfId="41036" xr:uid="{00000000-0005-0000-0000-000050A00000}"/>
    <cellStyle name="T_Book1_TN - Ho tro khac 2011_KH TPCP vung TNB (03-1-2012) 2 2 3" xfId="41037" xr:uid="{00000000-0005-0000-0000-000051A00000}"/>
    <cellStyle name="T_Book1_TN - Ho tro khac 2011_KH TPCP vung TNB (03-1-2012) 2 2 3 2" xfId="41038" xr:uid="{00000000-0005-0000-0000-000052A00000}"/>
    <cellStyle name="T_Book1_TN - Ho tro khac 2011_KH TPCP vung TNB (03-1-2012) 2 2 4" xfId="41039" xr:uid="{00000000-0005-0000-0000-000053A00000}"/>
    <cellStyle name="T_Book1_TN - Ho tro khac 2011_KH TPCP vung TNB (03-1-2012) 2 3" xfId="41040" xr:uid="{00000000-0005-0000-0000-000054A00000}"/>
    <cellStyle name="T_Book1_TN - Ho tro khac 2011_KH TPCP vung TNB (03-1-2012) 2 3 2" xfId="41041" xr:uid="{00000000-0005-0000-0000-000055A00000}"/>
    <cellStyle name="T_Book1_TN - Ho tro khac 2011_KH TPCP vung TNB (03-1-2012) 2 3 2 2" xfId="41042" xr:uid="{00000000-0005-0000-0000-000056A00000}"/>
    <cellStyle name="T_Book1_TN - Ho tro khac 2011_KH TPCP vung TNB (03-1-2012) 2 3 2 2 2" xfId="41043" xr:uid="{00000000-0005-0000-0000-000057A00000}"/>
    <cellStyle name="T_Book1_TN - Ho tro khac 2011_KH TPCP vung TNB (03-1-2012) 2 3 2 3" xfId="41044" xr:uid="{00000000-0005-0000-0000-000058A00000}"/>
    <cellStyle name="T_Book1_TN - Ho tro khac 2011_KH TPCP vung TNB (03-1-2012) 2 3 3" xfId="41045" xr:uid="{00000000-0005-0000-0000-000059A00000}"/>
    <cellStyle name="T_Book1_TN - Ho tro khac 2011_KH TPCP vung TNB (03-1-2012) 2 3 3 2" xfId="41046" xr:uid="{00000000-0005-0000-0000-00005AA00000}"/>
    <cellStyle name="T_Book1_TN - Ho tro khac 2011_KH TPCP vung TNB (03-1-2012) 2 3 4" xfId="41047" xr:uid="{00000000-0005-0000-0000-00005BA00000}"/>
    <cellStyle name="T_Book1_TN - Ho tro khac 2011_KH TPCP vung TNB (03-1-2012) 2 4" xfId="41048" xr:uid="{00000000-0005-0000-0000-00005CA00000}"/>
    <cellStyle name="T_Book1_TN - Ho tro khac 2011_KH TPCP vung TNB (03-1-2012) 2 4 2" xfId="41049" xr:uid="{00000000-0005-0000-0000-00005DA00000}"/>
    <cellStyle name="T_Book1_TN - Ho tro khac 2011_KH TPCP vung TNB (03-1-2012) 2 4 2 2" xfId="41050" xr:uid="{00000000-0005-0000-0000-00005EA00000}"/>
    <cellStyle name="T_Book1_TN - Ho tro khac 2011_KH TPCP vung TNB (03-1-2012) 2 4 3" xfId="41051" xr:uid="{00000000-0005-0000-0000-00005FA00000}"/>
    <cellStyle name="T_Book1_TN - Ho tro khac 2011_KH TPCP vung TNB (03-1-2012) 2 5" xfId="41052" xr:uid="{00000000-0005-0000-0000-000060A00000}"/>
    <cellStyle name="T_Book1_TN - Ho tro khac 2011_KH TPCP vung TNB (03-1-2012) 2 5 2" xfId="41053" xr:uid="{00000000-0005-0000-0000-000061A00000}"/>
    <cellStyle name="T_Book1_TN - Ho tro khac 2011_KH TPCP vung TNB (03-1-2012) 2 6" xfId="41054" xr:uid="{00000000-0005-0000-0000-000062A00000}"/>
    <cellStyle name="T_Book1_TN - Ho tro khac 2011_KH TPCP vung TNB (03-1-2012) 2 7" xfId="41055" xr:uid="{00000000-0005-0000-0000-000063A00000}"/>
    <cellStyle name="T_Book1_TN - Ho tro khac 2011_KH TPCP vung TNB (03-1-2012) 3" xfId="41056" xr:uid="{00000000-0005-0000-0000-000064A00000}"/>
    <cellStyle name="T_Book1_TN - Ho tro khac 2011_KH TPCP vung TNB (03-1-2012) 3 2" xfId="41057" xr:uid="{00000000-0005-0000-0000-000065A00000}"/>
    <cellStyle name="T_Book1_TN - Ho tro khac 2011_KH TPCP vung TNB (03-1-2012) 3 2 2" xfId="41058" xr:uid="{00000000-0005-0000-0000-000066A00000}"/>
    <cellStyle name="T_Book1_TN - Ho tro khac 2011_KH TPCP vung TNB (03-1-2012) 3 2 2 2" xfId="41059" xr:uid="{00000000-0005-0000-0000-000067A00000}"/>
    <cellStyle name="T_Book1_TN - Ho tro khac 2011_KH TPCP vung TNB (03-1-2012) 3 2 3" xfId="41060" xr:uid="{00000000-0005-0000-0000-000068A00000}"/>
    <cellStyle name="T_Book1_TN - Ho tro khac 2011_KH TPCP vung TNB (03-1-2012) 3 3" xfId="41061" xr:uid="{00000000-0005-0000-0000-000069A00000}"/>
    <cellStyle name="T_Book1_TN - Ho tro khac 2011_KH TPCP vung TNB (03-1-2012) 3 3 2" xfId="41062" xr:uid="{00000000-0005-0000-0000-00006AA00000}"/>
    <cellStyle name="T_Book1_TN - Ho tro khac 2011_KH TPCP vung TNB (03-1-2012) 3 4" xfId="41063" xr:uid="{00000000-0005-0000-0000-00006BA00000}"/>
    <cellStyle name="T_Book1_TN - Ho tro khac 2011_KH TPCP vung TNB (03-1-2012) 4" xfId="41064" xr:uid="{00000000-0005-0000-0000-00006CA00000}"/>
    <cellStyle name="T_Book1_TN - Ho tro khac 2011_KH TPCP vung TNB (03-1-2012) 4 2" xfId="41065" xr:uid="{00000000-0005-0000-0000-00006DA00000}"/>
    <cellStyle name="T_Book1_TN - Ho tro khac 2011_KH TPCP vung TNB (03-1-2012) 4 2 2" xfId="41066" xr:uid="{00000000-0005-0000-0000-00006EA00000}"/>
    <cellStyle name="T_Book1_TN - Ho tro khac 2011_KH TPCP vung TNB (03-1-2012) 4 2 2 2" xfId="41067" xr:uid="{00000000-0005-0000-0000-00006FA00000}"/>
    <cellStyle name="T_Book1_TN - Ho tro khac 2011_KH TPCP vung TNB (03-1-2012) 4 2 3" xfId="41068" xr:uid="{00000000-0005-0000-0000-000070A00000}"/>
    <cellStyle name="T_Book1_TN - Ho tro khac 2011_KH TPCP vung TNB (03-1-2012) 4 3" xfId="41069" xr:uid="{00000000-0005-0000-0000-000071A00000}"/>
    <cellStyle name="T_Book1_TN - Ho tro khac 2011_KH TPCP vung TNB (03-1-2012) 4 3 2" xfId="41070" xr:uid="{00000000-0005-0000-0000-000072A00000}"/>
    <cellStyle name="T_Book1_TN - Ho tro khac 2011_KH TPCP vung TNB (03-1-2012) 4 4" xfId="41071" xr:uid="{00000000-0005-0000-0000-000073A00000}"/>
    <cellStyle name="T_Book1_TN - Ho tro khac 2011_KH TPCP vung TNB (03-1-2012) 5" xfId="41072" xr:uid="{00000000-0005-0000-0000-000074A00000}"/>
    <cellStyle name="T_Book1_TN - Ho tro khac 2011_KH TPCP vung TNB (03-1-2012) 5 2" xfId="41073" xr:uid="{00000000-0005-0000-0000-000075A00000}"/>
    <cellStyle name="T_Book1_TN - Ho tro khac 2011_KH TPCP vung TNB (03-1-2012) 5 2 2" xfId="41074" xr:uid="{00000000-0005-0000-0000-000076A00000}"/>
    <cellStyle name="T_Book1_TN - Ho tro khac 2011_KH TPCP vung TNB (03-1-2012) 5 3" xfId="41075" xr:uid="{00000000-0005-0000-0000-000077A00000}"/>
    <cellStyle name="T_Book1_TN - Ho tro khac 2011_KH TPCP vung TNB (03-1-2012) 6" xfId="41076" xr:uid="{00000000-0005-0000-0000-000078A00000}"/>
    <cellStyle name="T_Book1_TN - Ho tro khac 2011_KH TPCP vung TNB (03-1-2012) 6 2" xfId="41077" xr:uid="{00000000-0005-0000-0000-000079A00000}"/>
    <cellStyle name="T_Book1_TN - Ho tro khac 2011_KH TPCP vung TNB (03-1-2012) 7" xfId="41078" xr:uid="{00000000-0005-0000-0000-00007AA00000}"/>
    <cellStyle name="T_Book1_TN - Ho tro khac 2011_KH TPCP vung TNB (03-1-2012) 8" xfId="41079" xr:uid="{00000000-0005-0000-0000-00007BA00000}"/>
    <cellStyle name="T_Book1_ung truoc 2011 NSTW Thanh Hoa + Nge An gui Thu 12-5" xfId="41080" xr:uid="{00000000-0005-0000-0000-00007CA00000}"/>
    <cellStyle name="T_Book1_ung truoc 2011 NSTW Thanh Hoa + Nge An gui Thu 12-5 2" xfId="41081" xr:uid="{00000000-0005-0000-0000-00007DA00000}"/>
    <cellStyle name="T_Book1_ung truoc 2011 NSTW Thanh Hoa + Nge An gui Thu 12-5 2 2" xfId="41082" xr:uid="{00000000-0005-0000-0000-00007EA00000}"/>
    <cellStyle name="T_Book1_ung truoc 2011 NSTW Thanh Hoa + Nge An gui Thu 12-5 2 2 2" xfId="41083" xr:uid="{00000000-0005-0000-0000-00007FA00000}"/>
    <cellStyle name="T_Book1_ung truoc 2011 NSTW Thanh Hoa + Nge An gui Thu 12-5 2 2 2 2" xfId="41084" xr:uid="{00000000-0005-0000-0000-000080A00000}"/>
    <cellStyle name="T_Book1_ung truoc 2011 NSTW Thanh Hoa + Nge An gui Thu 12-5 2 2 2 2 2" xfId="41085" xr:uid="{00000000-0005-0000-0000-000081A00000}"/>
    <cellStyle name="T_Book1_ung truoc 2011 NSTW Thanh Hoa + Nge An gui Thu 12-5 2 2 2 3" xfId="41086" xr:uid="{00000000-0005-0000-0000-000082A00000}"/>
    <cellStyle name="T_Book1_ung truoc 2011 NSTW Thanh Hoa + Nge An gui Thu 12-5 2 2 3" xfId="41087" xr:uid="{00000000-0005-0000-0000-000083A00000}"/>
    <cellStyle name="T_Book1_ung truoc 2011 NSTW Thanh Hoa + Nge An gui Thu 12-5 2 2 3 2" xfId="41088" xr:uid="{00000000-0005-0000-0000-000084A00000}"/>
    <cellStyle name="T_Book1_ung truoc 2011 NSTW Thanh Hoa + Nge An gui Thu 12-5 2 2 4" xfId="41089" xr:uid="{00000000-0005-0000-0000-000085A00000}"/>
    <cellStyle name="T_Book1_ung truoc 2011 NSTW Thanh Hoa + Nge An gui Thu 12-5 2 3" xfId="41090" xr:uid="{00000000-0005-0000-0000-000086A00000}"/>
    <cellStyle name="T_Book1_ung truoc 2011 NSTW Thanh Hoa + Nge An gui Thu 12-5 2 3 2" xfId="41091" xr:uid="{00000000-0005-0000-0000-000087A00000}"/>
    <cellStyle name="T_Book1_ung truoc 2011 NSTW Thanh Hoa + Nge An gui Thu 12-5 2 3 2 2" xfId="41092" xr:uid="{00000000-0005-0000-0000-000088A00000}"/>
    <cellStyle name="T_Book1_ung truoc 2011 NSTW Thanh Hoa + Nge An gui Thu 12-5 2 3 2 2 2" xfId="41093" xr:uid="{00000000-0005-0000-0000-000089A00000}"/>
    <cellStyle name="T_Book1_ung truoc 2011 NSTW Thanh Hoa + Nge An gui Thu 12-5 2 3 2 3" xfId="41094" xr:uid="{00000000-0005-0000-0000-00008AA00000}"/>
    <cellStyle name="T_Book1_ung truoc 2011 NSTW Thanh Hoa + Nge An gui Thu 12-5 2 3 3" xfId="41095" xr:uid="{00000000-0005-0000-0000-00008BA00000}"/>
    <cellStyle name="T_Book1_ung truoc 2011 NSTW Thanh Hoa + Nge An gui Thu 12-5 2 3 3 2" xfId="41096" xr:uid="{00000000-0005-0000-0000-00008CA00000}"/>
    <cellStyle name="T_Book1_ung truoc 2011 NSTW Thanh Hoa + Nge An gui Thu 12-5 2 3 4" xfId="41097" xr:uid="{00000000-0005-0000-0000-00008DA00000}"/>
    <cellStyle name="T_Book1_ung truoc 2011 NSTW Thanh Hoa + Nge An gui Thu 12-5 2 4" xfId="41098" xr:uid="{00000000-0005-0000-0000-00008EA00000}"/>
    <cellStyle name="T_Book1_ung truoc 2011 NSTW Thanh Hoa + Nge An gui Thu 12-5 2 4 2" xfId="41099" xr:uid="{00000000-0005-0000-0000-00008FA00000}"/>
    <cellStyle name="T_Book1_ung truoc 2011 NSTW Thanh Hoa + Nge An gui Thu 12-5 2 4 2 2" xfId="41100" xr:uid="{00000000-0005-0000-0000-000090A00000}"/>
    <cellStyle name="T_Book1_ung truoc 2011 NSTW Thanh Hoa + Nge An gui Thu 12-5 2 4 3" xfId="41101" xr:uid="{00000000-0005-0000-0000-000091A00000}"/>
    <cellStyle name="T_Book1_ung truoc 2011 NSTW Thanh Hoa + Nge An gui Thu 12-5 2 5" xfId="41102" xr:uid="{00000000-0005-0000-0000-000092A00000}"/>
    <cellStyle name="T_Book1_ung truoc 2011 NSTW Thanh Hoa + Nge An gui Thu 12-5 2 5 2" xfId="41103" xr:uid="{00000000-0005-0000-0000-000093A00000}"/>
    <cellStyle name="T_Book1_ung truoc 2011 NSTW Thanh Hoa + Nge An gui Thu 12-5 2 6" xfId="41104" xr:uid="{00000000-0005-0000-0000-000094A00000}"/>
    <cellStyle name="T_Book1_ung truoc 2011 NSTW Thanh Hoa + Nge An gui Thu 12-5 2 7" xfId="41105" xr:uid="{00000000-0005-0000-0000-000095A00000}"/>
    <cellStyle name="T_Book1_ung truoc 2011 NSTW Thanh Hoa + Nge An gui Thu 12-5 3" xfId="41106" xr:uid="{00000000-0005-0000-0000-000096A00000}"/>
    <cellStyle name="T_Book1_ung truoc 2011 NSTW Thanh Hoa + Nge An gui Thu 12-5 3 2" xfId="41107" xr:uid="{00000000-0005-0000-0000-000097A00000}"/>
    <cellStyle name="T_Book1_ung truoc 2011 NSTW Thanh Hoa + Nge An gui Thu 12-5 3 2 2" xfId="41108" xr:uid="{00000000-0005-0000-0000-000098A00000}"/>
    <cellStyle name="T_Book1_ung truoc 2011 NSTW Thanh Hoa + Nge An gui Thu 12-5 3 2 2 2" xfId="41109" xr:uid="{00000000-0005-0000-0000-000099A00000}"/>
    <cellStyle name="T_Book1_ung truoc 2011 NSTW Thanh Hoa + Nge An gui Thu 12-5 3 2 3" xfId="41110" xr:uid="{00000000-0005-0000-0000-00009AA00000}"/>
    <cellStyle name="T_Book1_ung truoc 2011 NSTW Thanh Hoa + Nge An gui Thu 12-5 3 3" xfId="41111" xr:uid="{00000000-0005-0000-0000-00009BA00000}"/>
    <cellStyle name="T_Book1_ung truoc 2011 NSTW Thanh Hoa + Nge An gui Thu 12-5 3 3 2" xfId="41112" xr:uid="{00000000-0005-0000-0000-00009CA00000}"/>
    <cellStyle name="T_Book1_ung truoc 2011 NSTW Thanh Hoa + Nge An gui Thu 12-5 3 4" xfId="41113" xr:uid="{00000000-0005-0000-0000-00009DA00000}"/>
    <cellStyle name="T_Book1_ung truoc 2011 NSTW Thanh Hoa + Nge An gui Thu 12-5 4" xfId="41114" xr:uid="{00000000-0005-0000-0000-00009EA00000}"/>
    <cellStyle name="T_Book1_ung truoc 2011 NSTW Thanh Hoa + Nge An gui Thu 12-5 4 2" xfId="41115" xr:uid="{00000000-0005-0000-0000-00009FA00000}"/>
    <cellStyle name="T_Book1_ung truoc 2011 NSTW Thanh Hoa + Nge An gui Thu 12-5 4 2 2" xfId="41116" xr:uid="{00000000-0005-0000-0000-0000A0A00000}"/>
    <cellStyle name="T_Book1_ung truoc 2011 NSTW Thanh Hoa + Nge An gui Thu 12-5 4 2 2 2" xfId="41117" xr:uid="{00000000-0005-0000-0000-0000A1A00000}"/>
    <cellStyle name="T_Book1_ung truoc 2011 NSTW Thanh Hoa + Nge An gui Thu 12-5 4 2 3" xfId="41118" xr:uid="{00000000-0005-0000-0000-0000A2A00000}"/>
    <cellStyle name="T_Book1_ung truoc 2011 NSTW Thanh Hoa + Nge An gui Thu 12-5 4 3" xfId="41119" xr:uid="{00000000-0005-0000-0000-0000A3A00000}"/>
    <cellStyle name="T_Book1_ung truoc 2011 NSTW Thanh Hoa + Nge An gui Thu 12-5 4 3 2" xfId="41120" xr:uid="{00000000-0005-0000-0000-0000A4A00000}"/>
    <cellStyle name="T_Book1_ung truoc 2011 NSTW Thanh Hoa + Nge An gui Thu 12-5 4 4" xfId="41121" xr:uid="{00000000-0005-0000-0000-0000A5A00000}"/>
    <cellStyle name="T_Book1_ung truoc 2011 NSTW Thanh Hoa + Nge An gui Thu 12-5 5" xfId="41122" xr:uid="{00000000-0005-0000-0000-0000A6A00000}"/>
    <cellStyle name="T_Book1_ung truoc 2011 NSTW Thanh Hoa + Nge An gui Thu 12-5 5 2" xfId="41123" xr:uid="{00000000-0005-0000-0000-0000A7A00000}"/>
    <cellStyle name="T_Book1_ung truoc 2011 NSTW Thanh Hoa + Nge An gui Thu 12-5 5 2 2" xfId="41124" xr:uid="{00000000-0005-0000-0000-0000A8A00000}"/>
    <cellStyle name="T_Book1_ung truoc 2011 NSTW Thanh Hoa + Nge An gui Thu 12-5 5 3" xfId="41125" xr:uid="{00000000-0005-0000-0000-0000A9A00000}"/>
    <cellStyle name="T_Book1_ung truoc 2011 NSTW Thanh Hoa + Nge An gui Thu 12-5 6" xfId="41126" xr:uid="{00000000-0005-0000-0000-0000AAA00000}"/>
    <cellStyle name="T_Book1_ung truoc 2011 NSTW Thanh Hoa + Nge An gui Thu 12-5 6 2" xfId="41127" xr:uid="{00000000-0005-0000-0000-0000ABA00000}"/>
    <cellStyle name="T_Book1_ung truoc 2011 NSTW Thanh Hoa + Nge An gui Thu 12-5 7" xfId="41128" xr:uid="{00000000-0005-0000-0000-0000ACA00000}"/>
    <cellStyle name="T_Book1_ung truoc 2011 NSTW Thanh Hoa + Nge An gui Thu 12-5 8" xfId="41129" xr:uid="{00000000-0005-0000-0000-0000ADA00000}"/>
    <cellStyle name="T_Book1_ung truoc 2011 NSTW Thanh Hoa + Nge An gui Thu 12-5_!1 1 bao cao giao KH ve HTCMT vung TNB   12-12-2011" xfId="41130" xr:uid="{00000000-0005-0000-0000-0000AEA00000}"/>
    <cellStyle name="T_Book1_ung truoc 2011 NSTW Thanh Hoa + Nge An gui Thu 12-5_!1 1 bao cao giao KH ve HTCMT vung TNB   12-12-2011 2" xfId="41131" xr:uid="{00000000-0005-0000-0000-0000AFA00000}"/>
    <cellStyle name="T_Book1_ung truoc 2011 NSTW Thanh Hoa + Nge An gui Thu 12-5_!1 1 bao cao giao KH ve HTCMT vung TNB   12-12-2011 2 2" xfId="41132" xr:uid="{00000000-0005-0000-0000-0000B0A00000}"/>
    <cellStyle name="T_Book1_ung truoc 2011 NSTW Thanh Hoa + Nge An gui Thu 12-5_!1 1 bao cao giao KH ve HTCMT vung TNB   12-12-2011 2 2 2" xfId="41133" xr:uid="{00000000-0005-0000-0000-0000B1A00000}"/>
    <cellStyle name="T_Book1_ung truoc 2011 NSTW Thanh Hoa + Nge An gui Thu 12-5_!1 1 bao cao giao KH ve HTCMT vung TNB   12-12-2011 2 2 2 2" xfId="41134" xr:uid="{00000000-0005-0000-0000-0000B2A00000}"/>
    <cellStyle name="T_Book1_ung truoc 2011 NSTW Thanh Hoa + Nge An gui Thu 12-5_!1 1 bao cao giao KH ve HTCMT vung TNB   12-12-2011 2 2 2 2 2" xfId="41135" xr:uid="{00000000-0005-0000-0000-0000B3A00000}"/>
    <cellStyle name="T_Book1_ung truoc 2011 NSTW Thanh Hoa + Nge An gui Thu 12-5_!1 1 bao cao giao KH ve HTCMT vung TNB   12-12-2011 2 2 2 3" xfId="41136" xr:uid="{00000000-0005-0000-0000-0000B4A00000}"/>
    <cellStyle name="T_Book1_ung truoc 2011 NSTW Thanh Hoa + Nge An gui Thu 12-5_!1 1 bao cao giao KH ve HTCMT vung TNB   12-12-2011 2 2 3" xfId="41137" xr:uid="{00000000-0005-0000-0000-0000B5A00000}"/>
    <cellStyle name="T_Book1_ung truoc 2011 NSTW Thanh Hoa + Nge An gui Thu 12-5_!1 1 bao cao giao KH ve HTCMT vung TNB   12-12-2011 2 2 3 2" xfId="41138" xr:uid="{00000000-0005-0000-0000-0000B6A00000}"/>
    <cellStyle name="T_Book1_ung truoc 2011 NSTW Thanh Hoa + Nge An gui Thu 12-5_!1 1 bao cao giao KH ve HTCMT vung TNB   12-12-2011 2 2 4" xfId="41139" xr:uid="{00000000-0005-0000-0000-0000B7A00000}"/>
    <cellStyle name="T_Book1_ung truoc 2011 NSTW Thanh Hoa + Nge An gui Thu 12-5_!1 1 bao cao giao KH ve HTCMT vung TNB   12-12-2011 2 3" xfId="41140" xr:uid="{00000000-0005-0000-0000-0000B8A00000}"/>
    <cellStyle name="T_Book1_ung truoc 2011 NSTW Thanh Hoa + Nge An gui Thu 12-5_!1 1 bao cao giao KH ve HTCMT vung TNB   12-12-2011 2 3 2" xfId="41141" xr:uid="{00000000-0005-0000-0000-0000B9A00000}"/>
    <cellStyle name="T_Book1_ung truoc 2011 NSTW Thanh Hoa + Nge An gui Thu 12-5_!1 1 bao cao giao KH ve HTCMT vung TNB   12-12-2011 2 3 2 2" xfId="41142" xr:uid="{00000000-0005-0000-0000-0000BAA00000}"/>
    <cellStyle name="T_Book1_ung truoc 2011 NSTW Thanh Hoa + Nge An gui Thu 12-5_!1 1 bao cao giao KH ve HTCMT vung TNB   12-12-2011 2 3 2 2 2" xfId="41143" xr:uid="{00000000-0005-0000-0000-0000BBA00000}"/>
    <cellStyle name="T_Book1_ung truoc 2011 NSTW Thanh Hoa + Nge An gui Thu 12-5_!1 1 bao cao giao KH ve HTCMT vung TNB   12-12-2011 2 3 2 3" xfId="41144" xr:uid="{00000000-0005-0000-0000-0000BCA00000}"/>
    <cellStyle name="T_Book1_ung truoc 2011 NSTW Thanh Hoa + Nge An gui Thu 12-5_!1 1 bao cao giao KH ve HTCMT vung TNB   12-12-2011 2 3 3" xfId="41145" xr:uid="{00000000-0005-0000-0000-0000BDA00000}"/>
    <cellStyle name="T_Book1_ung truoc 2011 NSTW Thanh Hoa + Nge An gui Thu 12-5_!1 1 bao cao giao KH ve HTCMT vung TNB   12-12-2011 2 3 3 2" xfId="41146" xr:uid="{00000000-0005-0000-0000-0000BEA00000}"/>
    <cellStyle name="T_Book1_ung truoc 2011 NSTW Thanh Hoa + Nge An gui Thu 12-5_!1 1 bao cao giao KH ve HTCMT vung TNB   12-12-2011 2 3 4" xfId="41147" xr:uid="{00000000-0005-0000-0000-0000BFA00000}"/>
    <cellStyle name="T_Book1_ung truoc 2011 NSTW Thanh Hoa + Nge An gui Thu 12-5_!1 1 bao cao giao KH ve HTCMT vung TNB   12-12-2011 2 4" xfId="41148" xr:uid="{00000000-0005-0000-0000-0000C0A00000}"/>
    <cellStyle name="T_Book1_ung truoc 2011 NSTW Thanh Hoa + Nge An gui Thu 12-5_!1 1 bao cao giao KH ve HTCMT vung TNB   12-12-2011 2 4 2" xfId="41149" xr:uid="{00000000-0005-0000-0000-0000C1A00000}"/>
    <cellStyle name="T_Book1_ung truoc 2011 NSTW Thanh Hoa + Nge An gui Thu 12-5_!1 1 bao cao giao KH ve HTCMT vung TNB   12-12-2011 2 4 2 2" xfId="41150" xr:uid="{00000000-0005-0000-0000-0000C2A00000}"/>
    <cellStyle name="T_Book1_ung truoc 2011 NSTW Thanh Hoa + Nge An gui Thu 12-5_!1 1 bao cao giao KH ve HTCMT vung TNB   12-12-2011 2 4 3" xfId="41151" xr:uid="{00000000-0005-0000-0000-0000C3A00000}"/>
    <cellStyle name="T_Book1_ung truoc 2011 NSTW Thanh Hoa + Nge An gui Thu 12-5_!1 1 bao cao giao KH ve HTCMT vung TNB   12-12-2011 2 5" xfId="41152" xr:uid="{00000000-0005-0000-0000-0000C4A00000}"/>
    <cellStyle name="T_Book1_ung truoc 2011 NSTW Thanh Hoa + Nge An gui Thu 12-5_!1 1 bao cao giao KH ve HTCMT vung TNB   12-12-2011 2 5 2" xfId="41153" xr:uid="{00000000-0005-0000-0000-0000C5A00000}"/>
    <cellStyle name="T_Book1_ung truoc 2011 NSTW Thanh Hoa + Nge An gui Thu 12-5_!1 1 bao cao giao KH ve HTCMT vung TNB   12-12-2011 2 6" xfId="41154" xr:uid="{00000000-0005-0000-0000-0000C6A00000}"/>
    <cellStyle name="T_Book1_ung truoc 2011 NSTW Thanh Hoa + Nge An gui Thu 12-5_!1 1 bao cao giao KH ve HTCMT vung TNB   12-12-2011 2 7" xfId="41155" xr:uid="{00000000-0005-0000-0000-0000C7A00000}"/>
    <cellStyle name="T_Book1_ung truoc 2011 NSTW Thanh Hoa + Nge An gui Thu 12-5_!1 1 bao cao giao KH ve HTCMT vung TNB   12-12-2011 3" xfId="41156" xr:uid="{00000000-0005-0000-0000-0000C8A00000}"/>
    <cellStyle name="T_Book1_ung truoc 2011 NSTW Thanh Hoa + Nge An gui Thu 12-5_!1 1 bao cao giao KH ve HTCMT vung TNB   12-12-2011 3 2" xfId="41157" xr:uid="{00000000-0005-0000-0000-0000C9A00000}"/>
    <cellStyle name="T_Book1_ung truoc 2011 NSTW Thanh Hoa + Nge An gui Thu 12-5_!1 1 bao cao giao KH ve HTCMT vung TNB   12-12-2011 3 2 2" xfId="41158" xr:uid="{00000000-0005-0000-0000-0000CAA00000}"/>
    <cellStyle name="T_Book1_ung truoc 2011 NSTW Thanh Hoa + Nge An gui Thu 12-5_!1 1 bao cao giao KH ve HTCMT vung TNB   12-12-2011 3 2 2 2" xfId="41159" xr:uid="{00000000-0005-0000-0000-0000CBA00000}"/>
    <cellStyle name="T_Book1_ung truoc 2011 NSTW Thanh Hoa + Nge An gui Thu 12-5_!1 1 bao cao giao KH ve HTCMT vung TNB   12-12-2011 3 2 3" xfId="41160" xr:uid="{00000000-0005-0000-0000-0000CCA00000}"/>
    <cellStyle name="T_Book1_ung truoc 2011 NSTW Thanh Hoa + Nge An gui Thu 12-5_!1 1 bao cao giao KH ve HTCMT vung TNB   12-12-2011 3 3" xfId="41161" xr:uid="{00000000-0005-0000-0000-0000CDA00000}"/>
    <cellStyle name="T_Book1_ung truoc 2011 NSTW Thanh Hoa + Nge An gui Thu 12-5_!1 1 bao cao giao KH ve HTCMT vung TNB   12-12-2011 3 3 2" xfId="41162" xr:uid="{00000000-0005-0000-0000-0000CEA00000}"/>
    <cellStyle name="T_Book1_ung truoc 2011 NSTW Thanh Hoa + Nge An gui Thu 12-5_!1 1 bao cao giao KH ve HTCMT vung TNB   12-12-2011 3 4" xfId="41163" xr:uid="{00000000-0005-0000-0000-0000CFA00000}"/>
    <cellStyle name="T_Book1_ung truoc 2011 NSTW Thanh Hoa + Nge An gui Thu 12-5_!1 1 bao cao giao KH ve HTCMT vung TNB   12-12-2011 4" xfId="41164" xr:uid="{00000000-0005-0000-0000-0000D0A00000}"/>
    <cellStyle name="T_Book1_ung truoc 2011 NSTW Thanh Hoa + Nge An gui Thu 12-5_!1 1 bao cao giao KH ve HTCMT vung TNB   12-12-2011 4 2" xfId="41165" xr:uid="{00000000-0005-0000-0000-0000D1A00000}"/>
    <cellStyle name="T_Book1_ung truoc 2011 NSTW Thanh Hoa + Nge An gui Thu 12-5_!1 1 bao cao giao KH ve HTCMT vung TNB   12-12-2011 4 2 2" xfId="41166" xr:uid="{00000000-0005-0000-0000-0000D2A00000}"/>
    <cellStyle name="T_Book1_ung truoc 2011 NSTW Thanh Hoa + Nge An gui Thu 12-5_!1 1 bao cao giao KH ve HTCMT vung TNB   12-12-2011 4 2 2 2" xfId="41167" xr:uid="{00000000-0005-0000-0000-0000D3A00000}"/>
    <cellStyle name="T_Book1_ung truoc 2011 NSTW Thanh Hoa + Nge An gui Thu 12-5_!1 1 bao cao giao KH ve HTCMT vung TNB   12-12-2011 4 2 3" xfId="41168" xr:uid="{00000000-0005-0000-0000-0000D4A00000}"/>
    <cellStyle name="T_Book1_ung truoc 2011 NSTW Thanh Hoa + Nge An gui Thu 12-5_!1 1 bao cao giao KH ve HTCMT vung TNB   12-12-2011 4 3" xfId="41169" xr:uid="{00000000-0005-0000-0000-0000D5A00000}"/>
    <cellStyle name="T_Book1_ung truoc 2011 NSTW Thanh Hoa + Nge An gui Thu 12-5_!1 1 bao cao giao KH ve HTCMT vung TNB   12-12-2011 4 3 2" xfId="41170" xr:uid="{00000000-0005-0000-0000-0000D6A00000}"/>
    <cellStyle name="T_Book1_ung truoc 2011 NSTW Thanh Hoa + Nge An gui Thu 12-5_!1 1 bao cao giao KH ve HTCMT vung TNB   12-12-2011 4 4" xfId="41171" xr:uid="{00000000-0005-0000-0000-0000D7A00000}"/>
    <cellStyle name="T_Book1_ung truoc 2011 NSTW Thanh Hoa + Nge An gui Thu 12-5_!1 1 bao cao giao KH ve HTCMT vung TNB   12-12-2011 5" xfId="41172" xr:uid="{00000000-0005-0000-0000-0000D8A00000}"/>
    <cellStyle name="T_Book1_ung truoc 2011 NSTW Thanh Hoa + Nge An gui Thu 12-5_!1 1 bao cao giao KH ve HTCMT vung TNB   12-12-2011 5 2" xfId="41173" xr:uid="{00000000-0005-0000-0000-0000D9A00000}"/>
    <cellStyle name="T_Book1_ung truoc 2011 NSTW Thanh Hoa + Nge An gui Thu 12-5_!1 1 bao cao giao KH ve HTCMT vung TNB   12-12-2011 5 2 2" xfId="41174" xr:uid="{00000000-0005-0000-0000-0000DAA00000}"/>
    <cellStyle name="T_Book1_ung truoc 2011 NSTW Thanh Hoa + Nge An gui Thu 12-5_!1 1 bao cao giao KH ve HTCMT vung TNB   12-12-2011 5 3" xfId="41175" xr:uid="{00000000-0005-0000-0000-0000DBA00000}"/>
    <cellStyle name="T_Book1_ung truoc 2011 NSTW Thanh Hoa + Nge An gui Thu 12-5_!1 1 bao cao giao KH ve HTCMT vung TNB   12-12-2011 6" xfId="41176" xr:uid="{00000000-0005-0000-0000-0000DCA00000}"/>
    <cellStyle name="T_Book1_ung truoc 2011 NSTW Thanh Hoa + Nge An gui Thu 12-5_!1 1 bao cao giao KH ve HTCMT vung TNB   12-12-2011 6 2" xfId="41177" xr:uid="{00000000-0005-0000-0000-0000DDA00000}"/>
    <cellStyle name="T_Book1_ung truoc 2011 NSTW Thanh Hoa + Nge An gui Thu 12-5_!1 1 bao cao giao KH ve HTCMT vung TNB   12-12-2011 7" xfId="41178" xr:uid="{00000000-0005-0000-0000-0000DEA00000}"/>
    <cellStyle name="T_Book1_ung truoc 2011 NSTW Thanh Hoa + Nge An gui Thu 12-5_!1 1 bao cao giao KH ve HTCMT vung TNB   12-12-2011 8" xfId="41179" xr:uid="{00000000-0005-0000-0000-0000DFA00000}"/>
    <cellStyle name="T_Book1_ung truoc 2011 NSTW Thanh Hoa + Nge An gui Thu 12-5_Bieu4HTMT" xfId="41180" xr:uid="{00000000-0005-0000-0000-0000E0A00000}"/>
    <cellStyle name="T_Book1_ung truoc 2011 NSTW Thanh Hoa + Nge An gui Thu 12-5_Bieu4HTMT 2" xfId="41181" xr:uid="{00000000-0005-0000-0000-0000E1A00000}"/>
    <cellStyle name="T_Book1_ung truoc 2011 NSTW Thanh Hoa + Nge An gui Thu 12-5_Bieu4HTMT 2 2" xfId="41182" xr:uid="{00000000-0005-0000-0000-0000E2A00000}"/>
    <cellStyle name="T_Book1_ung truoc 2011 NSTW Thanh Hoa + Nge An gui Thu 12-5_Bieu4HTMT 2 2 2" xfId="41183" xr:uid="{00000000-0005-0000-0000-0000E3A00000}"/>
    <cellStyle name="T_Book1_ung truoc 2011 NSTW Thanh Hoa + Nge An gui Thu 12-5_Bieu4HTMT 2 2 2 2" xfId="41184" xr:uid="{00000000-0005-0000-0000-0000E4A00000}"/>
    <cellStyle name="T_Book1_ung truoc 2011 NSTW Thanh Hoa + Nge An gui Thu 12-5_Bieu4HTMT 2 2 2 2 2" xfId="41185" xr:uid="{00000000-0005-0000-0000-0000E5A00000}"/>
    <cellStyle name="T_Book1_ung truoc 2011 NSTW Thanh Hoa + Nge An gui Thu 12-5_Bieu4HTMT 2 2 2 3" xfId="41186" xr:uid="{00000000-0005-0000-0000-0000E6A00000}"/>
    <cellStyle name="T_Book1_ung truoc 2011 NSTW Thanh Hoa + Nge An gui Thu 12-5_Bieu4HTMT 2 2 3" xfId="41187" xr:uid="{00000000-0005-0000-0000-0000E7A00000}"/>
    <cellStyle name="T_Book1_ung truoc 2011 NSTW Thanh Hoa + Nge An gui Thu 12-5_Bieu4HTMT 2 2 3 2" xfId="41188" xr:uid="{00000000-0005-0000-0000-0000E8A00000}"/>
    <cellStyle name="T_Book1_ung truoc 2011 NSTW Thanh Hoa + Nge An gui Thu 12-5_Bieu4HTMT 2 2 4" xfId="41189" xr:uid="{00000000-0005-0000-0000-0000E9A00000}"/>
    <cellStyle name="T_Book1_ung truoc 2011 NSTW Thanh Hoa + Nge An gui Thu 12-5_Bieu4HTMT 2 3" xfId="41190" xr:uid="{00000000-0005-0000-0000-0000EAA00000}"/>
    <cellStyle name="T_Book1_ung truoc 2011 NSTW Thanh Hoa + Nge An gui Thu 12-5_Bieu4HTMT 2 3 2" xfId="41191" xr:uid="{00000000-0005-0000-0000-0000EBA00000}"/>
    <cellStyle name="T_Book1_ung truoc 2011 NSTW Thanh Hoa + Nge An gui Thu 12-5_Bieu4HTMT 2 3 2 2" xfId="41192" xr:uid="{00000000-0005-0000-0000-0000ECA00000}"/>
    <cellStyle name="T_Book1_ung truoc 2011 NSTW Thanh Hoa + Nge An gui Thu 12-5_Bieu4HTMT 2 3 2 2 2" xfId="41193" xr:uid="{00000000-0005-0000-0000-0000EDA00000}"/>
    <cellStyle name="T_Book1_ung truoc 2011 NSTW Thanh Hoa + Nge An gui Thu 12-5_Bieu4HTMT 2 3 2 3" xfId="41194" xr:uid="{00000000-0005-0000-0000-0000EEA00000}"/>
    <cellStyle name="T_Book1_ung truoc 2011 NSTW Thanh Hoa + Nge An gui Thu 12-5_Bieu4HTMT 2 3 3" xfId="41195" xr:uid="{00000000-0005-0000-0000-0000EFA00000}"/>
    <cellStyle name="T_Book1_ung truoc 2011 NSTW Thanh Hoa + Nge An gui Thu 12-5_Bieu4HTMT 2 3 3 2" xfId="41196" xr:uid="{00000000-0005-0000-0000-0000F0A00000}"/>
    <cellStyle name="T_Book1_ung truoc 2011 NSTW Thanh Hoa + Nge An gui Thu 12-5_Bieu4HTMT 2 3 4" xfId="41197" xr:uid="{00000000-0005-0000-0000-0000F1A00000}"/>
    <cellStyle name="T_Book1_ung truoc 2011 NSTW Thanh Hoa + Nge An gui Thu 12-5_Bieu4HTMT 2 4" xfId="41198" xr:uid="{00000000-0005-0000-0000-0000F2A00000}"/>
    <cellStyle name="T_Book1_ung truoc 2011 NSTW Thanh Hoa + Nge An gui Thu 12-5_Bieu4HTMT 2 4 2" xfId="41199" xr:uid="{00000000-0005-0000-0000-0000F3A00000}"/>
    <cellStyle name="T_Book1_ung truoc 2011 NSTW Thanh Hoa + Nge An gui Thu 12-5_Bieu4HTMT 2 4 2 2" xfId="41200" xr:uid="{00000000-0005-0000-0000-0000F4A00000}"/>
    <cellStyle name="T_Book1_ung truoc 2011 NSTW Thanh Hoa + Nge An gui Thu 12-5_Bieu4HTMT 2 4 3" xfId="41201" xr:uid="{00000000-0005-0000-0000-0000F5A00000}"/>
    <cellStyle name="T_Book1_ung truoc 2011 NSTW Thanh Hoa + Nge An gui Thu 12-5_Bieu4HTMT 2 5" xfId="41202" xr:uid="{00000000-0005-0000-0000-0000F6A00000}"/>
    <cellStyle name="T_Book1_ung truoc 2011 NSTW Thanh Hoa + Nge An gui Thu 12-5_Bieu4HTMT 2 5 2" xfId="41203" xr:uid="{00000000-0005-0000-0000-0000F7A00000}"/>
    <cellStyle name="T_Book1_ung truoc 2011 NSTW Thanh Hoa + Nge An gui Thu 12-5_Bieu4HTMT 2 6" xfId="41204" xr:uid="{00000000-0005-0000-0000-0000F8A00000}"/>
    <cellStyle name="T_Book1_ung truoc 2011 NSTW Thanh Hoa + Nge An gui Thu 12-5_Bieu4HTMT 2 7" xfId="41205" xr:uid="{00000000-0005-0000-0000-0000F9A00000}"/>
    <cellStyle name="T_Book1_ung truoc 2011 NSTW Thanh Hoa + Nge An gui Thu 12-5_Bieu4HTMT 3" xfId="41206" xr:uid="{00000000-0005-0000-0000-0000FAA00000}"/>
    <cellStyle name="T_Book1_ung truoc 2011 NSTW Thanh Hoa + Nge An gui Thu 12-5_Bieu4HTMT 3 2" xfId="41207" xr:uid="{00000000-0005-0000-0000-0000FBA00000}"/>
    <cellStyle name="T_Book1_ung truoc 2011 NSTW Thanh Hoa + Nge An gui Thu 12-5_Bieu4HTMT 3 2 2" xfId="41208" xr:uid="{00000000-0005-0000-0000-0000FCA00000}"/>
    <cellStyle name="T_Book1_ung truoc 2011 NSTW Thanh Hoa + Nge An gui Thu 12-5_Bieu4HTMT 3 2 2 2" xfId="41209" xr:uid="{00000000-0005-0000-0000-0000FDA00000}"/>
    <cellStyle name="T_Book1_ung truoc 2011 NSTW Thanh Hoa + Nge An gui Thu 12-5_Bieu4HTMT 3 2 3" xfId="41210" xr:uid="{00000000-0005-0000-0000-0000FEA00000}"/>
    <cellStyle name="T_Book1_ung truoc 2011 NSTW Thanh Hoa + Nge An gui Thu 12-5_Bieu4HTMT 3 3" xfId="41211" xr:uid="{00000000-0005-0000-0000-0000FFA00000}"/>
    <cellStyle name="T_Book1_ung truoc 2011 NSTW Thanh Hoa + Nge An gui Thu 12-5_Bieu4HTMT 3 3 2" xfId="41212" xr:uid="{00000000-0005-0000-0000-000000A10000}"/>
    <cellStyle name="T_Book1_ung truoc 2011 NSTW Thanh Hoa + Nge An gui Thu 12-5_Bieu4HTMT 3 4" xfId="41213" xr:uid="{00000000-0005-0000-0000-000001A10000}"/>
    <cellStyle name="T_Book1_ung truoc 2011 NSTW Thanh Hoa + Nge An gui Thu 12-5_Bieu4HTMT 4" xfId="41214" xr:uid="{00000000-0005-0000-0000-000002A10000}"/>
    <cellStyle name="T_Book1_ung truoc 2011 NSTW Thanh Hoa + Nge An gui Thu 12-5_Bieu4HTMT 4 2" xfId="41215" xr:uid="{00000000-0005-0000-0000-000003A10000}"/>
    <cellStyle name="T_Book1_ung truoc 2011 NSTW Thanh Hoa + Nge An gui Thu 12-5_Bieu4HTMT 4 2 2" xfId="41216" xr:uid="{00000000-0005-0000-0000-000004A10000}"/>
    <cellStyle name="T_Book1_ung truoc 2011 NSTW Thanh Hoa + Nge An gui Thu 12-5_Bieu4HTMT 4 2 2 2" xfId="41217" xr:uid="{00000000-0005-0000-0000-000005A10000}"/>
    <cellStyle name="T_Book1_ung truoc 2011 NSTW Thanh Hoa + Nge An gui Thu 12-5_Bieu4HTMT 4 2 3" xfId="41218" xr:uid="{00000000-0005-0000-0000-000006A10000}"/>
    <cellStyle name="T_Book1_ung truoc 2011 NSTW Thanh Hoa + Nge An gui Thu 12-5_Bieu4HTMT 4 3" xfId="41219" xr:uid="{00000000-0005-0000-0000-000007A10000}"/>
    <cellStyle name="T_Book1_ung truoc 2011 NSTW Thanh Hoa + Nge An gui Thu 12-5_Bieu4HTMT 4 3 2" xfId="41220" xr:uid="{00000000-0005-0000-0000-000008A10000}"/>
    <cellStyle name="T_Book1_ung truoc 2011 NSTW Thanh Hoa + Nge An gui Thu 12-5_Bieu4HTMT 4 4" xfId="41221" xr:uid="{00000000-0005-0000-0000-000009A10000}"/>
    <cellStyle name="T_Book1_ung truoc 2011 NSTW Thanh Hoa + Nge An gui Thu 12-5_Bieu4HTMT 5" xfId="41222" xr:uid="{00000000-0005-0000-0000-00000AA10000}"/>
    <cellStyle name="T_Book1_ung truoc 2011 NSTW Thanh Hoa + Nge An gui Thu 12-5_Bieu4HTMT 5 2" xfId="41223" xr:uid="{00000000-0005-0000-0000-00000BA10000}"/>
    <cellStyle name="T_Book1_ung truoc 2011 NSTW Thanh Hoa + Nge An gui Thu 12-5_Bieu4HTMT 5 2 2" xfId="41224" xr:uid="{00000000-0005-0000-0000-00000CA10000}"/>
    <cellStyle name="T_Book1_ung truoc 2011 NSTW Thanh Hoa + Nge An gui Thu 12-5_Bieu4HTMT 5 3" xfId="41225" xr:uid="{00000000-0005-0000-0000-00000DA10000}"/>
    <cellStyle name="T_Book1_ung truoc 2011 NSTW Thanh Hoa + Nge An gui Thu 12-5_Bieu4HTMT 6" xfId="41226" xr:uid="{00000000-0005-0000-0000-00000EA10000}"/>
    <cellStyle name="T_Book1_ung truoc 2011 NSTW Thanh Hoa + Nge An gui Thu 12-5_Bieu4HTMT 6 2" xfId="41227" xr:uid="{00000000-0005-0000-0000-00000FA10000}"/>
    <cellStyle name="T_Book1_ung truoc 2011 NSTW Thanh Hoa + Nge An gui Thu 12-5_Bieu4HTMT 7" xfId="41228" xr:uid="{00000000-0005-0000-0000-000010A10000}"/>
    <cellStyle name="T_Book1_ung truoc 2011 NSTW Thanh Hoa + Nge An gui Thu 12-5_Bieu4HTMT 8" xfId="41229" xr:uid="{00000000-0005-0000-0000-000011A10000}"/>
    <cellStyle name="T_Book1_ung truoc 2011 NSTW Thanh Hoa + Nge An gui Thu 12-5_Bieu4HTMT_!1 1 bao cao giao KH ve HTCMT vung TNB   12-12-2011" xfId="41230" xr:uid="{00000000-0005-0000-0000-000012A10000}"/>
    <cellStyle name="T_Book1_ung truoc 2011 NSTW Thanh Hoa + Nge An gui Thu 12-5_Bieu4HTMT_!1 1 bao cao giao KH ve HTCMT vung TNB   12-12-2011 2" xfId="41231" xr:uid="{00000000-0005-0000-0000-000013A10000}"/>
    <cellStyle name="T_Book1_ung truoc 2011 NSTW Thanh Hoa + Nge An gui Thu 12-5_Bieu4HTMT_!1 1 bao cao giao KH ve HTCMT vung TNB   12-12-2011 2 2" xfId="41232" xr:uid="{00000000-0005-0000-0000-000014A10000}"/>
    <cellStyle name="T_Book1_ung truoc 2011 NSTW Thanh Hoa + Nge An gui Thu 12-5_Bieu4HTMT_!1 1 bao cao giao KH ve HTCMT vung TNB   12-12-2011 2 2 2" xfId="41233" xr:uid="{00000000-0005-0000-0000-000015A10000}"/>
    <cellStyle name="T_Book1_ung truoc 2011 NSTW Thanh Hoa + Nge An gui Thu 12-5_Bieu4HTMT_!1 1 bao cao giao KH ve HTCMT vung TNB   12-12-2011 2 2 2 2" xfId="41234" xr:uid="{00000000-0005-0000-0000-000016A10000}"/>
    <cellStyle name="T_Book1_ung truoc 2011 NSTW Thanh Hoa + Nge An gui Thu 12-5_Bieu4HTMT_!1 1 bao cao giao KH ve HTCMT vung TNB   12-12-2011 2 2 2 2 2" xfId="41235" xr:uid="{00000000-0005-0000-0000-000017A10000}"/>
    <cellStyle name="T_Book1_ung truoc 2011 NSTW Thanh Hoa + Nge An gui Thu 12-5_Bieu4HTMT_!1 1 bao cao giao KH ve HTCMT vung TNB   12-12-2011 2 2 2 3" xfId="41236" xr:uid="{00000000-0005-0000-0000-000018A10000}"/>
    <cellStyle name="T_Book1_ung truoc 2011 NSTW Thanh Hoa + Nge An gui Thu 12-5_Bieu4HTMT_!1 1 bao cao giao KH ve HTCMT vung TNB   12-12-2011 2 2 3" xfId="41237" xr:uid="{00000000-0005-0000-0000-000019A10000}"/>
    <cellStyle name="T_Book1_ung truoc 2011 NSTW Thanh Hoa + Nge An gui Thu 12-5_Bieu4HTMT_!1 1 bao cao giao KH ve HTCMT vung TNB   12-12-2011 2 2 3 2" xfId="41238" xr:uid="{00000000-0005-0000-0000-00001AA10000}"/>
    <cellStyle name="T_Book1_ung truoc 2011 NSTW Thanh Hoa + Nge An gui Thu 12-5_Bieu4HTMT_!1 1 bao cao giao KH ve HTCMT vung TNB   12-12-2011 2 2 4" xfId="41239" xr:uid="{00000000-0005-0000-0000-00001BA10000}"/>
    <cellStyle name="T_Book1_ung truoc 2011 NSTW Thanh Hoa + Nge An gui Thu 12-5_Bieu4HTMT_!1 1 bao cao giao KH ve HTCMT vung TNB   12-12-2011 2 3" xfId="41240" xr:uid="{00000000-0005-0000-0000-00001CA10000}"/>
    <cellStyle name="T_Book1_ung truoc 2011 NSTW Thanh Hoa + Nge An gui Thu 12-5_Bieu4HTMT_!1 1 bao cao giao KH ve HTCMT vung TNB   12-12-2011 2 3 2" xfId="41241" xr:uid="{00000000-0005-0000-0000-00001DA10000}"/>
    <cellStyle name="T_Book1_ung truoc 2011 NSTW Thanh Hoa + Nge An gui Thu 12-5_Bieu4HTMT_!1 1 bao cao giao KH ve HTCMT vung TNB   12-12-2011 2 3 2 2" xfId="41242" xr:uid="{00000000-0005-0000-0000-00001EA10000}"/>
    <cellStyle name="T_Book1_ung truoc 2011 NSTW Thanh Hoa + Nge An gui Thu 12-5_Bieu4HTMT_!1 1 bao cao giao KH ve HTCMT vung TNB   12-12-2011 2 3 2 2 2" xfId="41243" xr:uid="{00000000-0005-0000-0000-00001FA10000}"/>
    <cellStyle name="T_Book1_ung truoc 2011 NSTW Thanh Hoa + Nge An gui Thu 12-5_Bieu4HTMT_!1 1 bao cao giao KH ve HTCMT vung TNB   12-12-2011 2 3 2 3" xfId="41244" xr:uid="{00000000-0005-0000-0000-000020A10000}"/>
    <cellStyle name="T_Book1_ung truoc 2011 NSTW Thanh Hoa + Nge An gui Thu 12-5_Bieu4HTMT_!1 1 bao cao giao KH ve HTCMT vung TNB   12-12-2011 2 3 3" xfId="41245" xr:uid="{00000000-0005-0000-0000-000021A10000}"/>
    <cellStyle name="T_Book1_ung truoc 2011 NSTW Thanh Hoa + Nge An gui Thu 12-5_Bieu4HTMT_!1 1 bao cao giao KH ve HTCMT vung TNB   12-12-2011 2 3 3 2" xfId="41246" xr:uid="{00000000-0005-0000-0000-000022A10000}"/>
    <cellStyle name="T_Book1_ung truoc 2011 NSTW Thanh Hoa + Nge An gui Thu 12-5_Bieu4HTMT_!1 1 bao cao giao KH ve HTCMT vung TNB   12-12-2011 2 3 4" xfId="41247" xr:uid="{00000000-0005-0000-0000-000023A10000}"/>
    <cellStyle name="T_Book1_ung truoc 2011 NSTW Thanh Hoa + Nge An gui Thu 12-5_Bieu4HTMT_!1 1 bao cao giao KH ve HTCMT vung TNB   12-12-2011 2 4" xfId="41248" xr:uid="{00000000-0005-0000-0000-000024A10000}"/>
    <cellStyle name="T_Book1_ung truoc 2011 NSTW Thanh Hoa + Nge An gui Thu 12-5_Bieu4HTMT_!1 1 bao cao giao KH ve HTCMT vung TNB   12-12-2011 2 4 2" xfId="41249" xr:uid="{00000000-0005-0000-0000-000025A10000}"/>
    <cellStyle name="T_Book1_ung truoc 2011 NSTW Thanh Hoa + Nge An gui Thu 12-5_Bieu4HTMT_!1 1 bao cao giao KH ve HTCMT vung TNB   12-12-2011 2 4 2 2" xfId="41250" xr:uid="{00000000-0005-0000-0000-000026A10000}"/>
    <cellStyle name="T_Book1_ung truoc 2011 NSTW Thanh Hoa + Nge An gui Thu 12-5_Bieu4HTMT_!1 1 bao cao giao KH ve HTCMT vung TNB   12-12-2011 2 4 3" xfId="41251" xr:uid="{00000000-0005-0000-0000-000027A10000}"/>
    <cellStyle name="T_Book1_ung truoc 2011 NSTW Thanh Hoa + Nge An gui Thu 12-5_Bieu4HTMT_!1 1 bao cao giao KH ve HTCMT vung TNB   12-12-2011 2 5" xfId="41252" xr:uid="{00000000-0005-0000-0000-000028A10000}"/>
    <cellStyle name="T_Book1_ung truoc 2011 NSTW Thanh Hoa + Nge An gui Thu 12-5_Bieu4HTMT_!1 1 bao cao giao KH ve HTCMT vung TNB   12-12-2011 2 5 2" xfId="41253" xr:uid="{00000000-0005-0000-0000-000029A10000}"/>
    <cellStyle name="T_Book1_ung truoc 2011 NSTW Thanh Hoa + Nge An gui Thu 12-5_Bieu4HTMT_!1 1 bao cao giao KH ve HTCMT vung TNB   12-12-2011 2 6" xfId="41254" xr:uid="{00000000-0005-0000-0000-00002AA10000}"/>
    <cellStyle name="T_Book1_ung truoc 2011 NSTW Thanh Hoa + Nge An gui Thu 12-5_Bieu4HTMT_!1 1 bao cao giao KH ve HTCMT vung TNB   12-12-2011 2 7" xfId="41255" xr:uid="{00000000-0005-0000-0000-00002BA10000}"/>
    <cellStyle name="T_Book1_ung truoc 2011 NSTW Thanh Hoa + Nge An gui Thu 12-5_Bieu4HTMT_!1 1 bao cao giao KH ve HTCMT vung TNB   12-12-2011 3" xfId="41256" xr:uid="{00000000-0005-0000-0000-00002CA10000}"/>
    <cellStyle name="T_Book1_ung truoc 2011 NSTW Thanh Hoa + Nge An gui Thu 12-5_Bieu4HTMT_!1 1 bao cao giao KH ve HTCMT vung TNB   12-12-2011 3 2" xfId="41257" xr:uid="{00000000-0005-0000-0000-00002DA10000}"/>
    <cellStyle name="T_Book1_ung truoc 2011 NSTW Thanh Hoa + Nge An gui Thu 12-5_Bieu4HTMT_!1 1 bao cao giao KH ve HTCMT vung TNB   12-12-2011 3 2 2" xfId="41258" xr:uid="{00000000-0005-0000-0000-00002EA10000}"/>
    <cellStyle name="T_Book1_ung truoc 2011 NSTW Thanh Hoa + Nge An gui Thu 12-5_Bieu4HTMT_!1 1 bao cao giao KH ve HTCMT vung TNB   12-12-2011 3 2 2 2" xfId="41259" xr:uid="{00000000-0005-0000-0000-00002FA10000}"/>
    <cellStyle name="T_Book1_ung truoc 2011 NSTW Thanh Hoa + Nge An gui Thu 12-5_Bieu4HTMT_!1 1 bao cao giao KH ve HTCMT vung TNB   12-12-2011 3 2 3" xfId="41260" xr:uid="{00000000-0005-0000-0000-000030A10000}"/>
    <cellStyle name="T_Book1_ung truoc 2011 NSTW Thanh Hoa + Nge An gui Thu 12-5_Bieu4HTMT_!1 1 bao cao giao KH ve HTCMT vung TNB   12-12-2011 3 3" xfId="41261" xr:uid="{00000000-0005-0000-0000-000031A10000}"/>
    <cellStyle name="T_Book1_ung truoc 2011 NSTW Thanh Hoa + Nge An gui Thu 12-5_Bieu4HTMT_!1 1 bao cao giao KH ve HTCMT vung TNB   12-12-2011 3 3 2" xfId="41262" xr:uid="{00000000-0005-0000-0000-000032A10000}"/>
    <cellStyle name="T_Book1_ung truoc 2011 NSTW Thanh Hoa + Nge An gui Thu 12-5_Bieu4HTMT_!1 1 bao cao giao KH ve HTCMT vung TNB   12-12-2011 3 4" xfId="41263" xr:uid="{00000000-0005-0000-0000-000033A10000}"/>
    <cellStyle name="T_Book1_ung truoc 2011 NSTW Thanh Hoa + Nge An gui Thu 12-5_Bieu4HTMT_!1 1 bao cao giao KH ve HTCMT vung TNB   12-12-2011 4" xfId="41264" xr:uid="{00000000-0005-0000-0000-000034A10000}"/>
    <cellStyle name="T_Book1_ung truoc 2011 NSTW Thanh Hoa + Nge An gui Thu 12-5_Bieu4HTMT_!1 1 bao cao giao KH ve HTCMT vung TNB   12-12-2011 4 2" xfId="41265" xr:uid="{00000000-0005-0000-0000-000035A10000}"/>
    <cellStyle name="T_Book1_ung truoc 2011 NSTW Thanh Hoa + Nge An gui Thu 12-5_Bieu4HTMT_!1 1 bao cao giao KH ve HTCMT vung TNB   12-12-2011 4 2 2" xfId="41266" xr:uid="{00000000-0005-0000-0000-000036A10000}"/>
    <cellStyle name="T_Book1_ung truoc 2011 NSTW Thanh Hoa + Nge An gui Thu 12-5_Bieu4HTMT_!1 1 bao cao giao KH ve HTCMT vung TNB   12-12-2011 4 2 2 2" xfId="41267" xr:uid="{00000000-0005-0000-0000-000037A10000}"/>
    <cellStyle name="T_Book1_ung truoc 2011 NSTW Thanh Hoa + Nge An gui Thu 12-5_Bieu4HTMT_!1 1 bao cao giao KH ve HTCMT vung TNB   12-12-2011 4 2 3" xfId="41268" xr:uid="{00000000-0005-0000-0000-000038A10000}"/>
    <cellStyle name="T_Book1_ung truoc 2011 NSTW Thanh Hoa + Nge An gui Thu 12-5_Bieu4HTMT_!1 1 bao cao giao KH ve HTCMT vung TNB   12-12-2011 4 3" xfId="41269" xr:uid="{00000000-0005-0000-0000-000039A10000}"/>
    <cellStyle name="T_Book1_ung truoc 2011 NSTW Thanh Hoa + Nge An gui Thu 12-5_Bieu4HTMT_!1 1 bao cao giao KH ve HTCMT vung TNB   12-12-2011 4 3 2" xfId="41270" xr:uid="{00000000-0005-0000-0000-00003AA10000}"/>
    <cellStyle name="T_Book1_ung truoc 2011 NSTW Thanh Hoa + Nge An gui Thu 12-5_Bieu4HTMT_!1 1 bao cao giao KH ve HTCMT vung TNB   12-12-2011 4 4" xfId="41271" xr:uid="{00000000-0005-0000-0000-00003BA10000}"/>
    <cellStyle name="T_Book1_ung truoc 2011 NSTW Thanh Hoa + Nge An gui Thu 12-5_Bieu4HTMT_!1 1 bao cao giao KH ve HTCMT vung TNB   12-12-2011 5" xfId="41272" xr:uid="{00000000-0005-0000-0000-00003CA10000}"/>
    <cellStyle name="T_Book1_ung truoc 2011 NSTW Thanh Hoa + Nge An gui Thu 12-5_Bieu4HTMT_!1 1 bao cao giao KH ve HTCMT vung TNB   12-12-2011 5 2" xfId="41273" xr:uid="{00000000-0005-0000-0000-00003DA10000}"/>
    <cellStyle name="T_Book1_ung truoc 2011 NSTW Thanh Hoa + Nge An gui Thu 12-5_Bieu4HTMT_!1 1 bao cao giao KH ve HTCMT vung TNB   12-12-2011 5 2 2" xfId="41274" xr:uid="{00000000-0005-0000-0000-00003EA10000}"/>
    <cellStyle name="T_Book1_ung truoc 2011 NSTW Thanh Hoa + Nge An gui Thu 12-5_Bieu4HTMT_!1 1 bao cao giao KH ve HTCMT vung TNB   12-12-2011 5 3" xfId="41275" xr:uid="{00000000-0005-0000-0000-00003FA10000}"/>
    <cellStyle name="T_Book1_ung truoc 2011 NSTW Thanh Hoa + Nge An gui Thu 12-5_Bieu4HTMT_!1 1 bao cao giao KH ve HTCMT vung TNB   12-12-2011 6" xfId="41276" xr:uid="{00000000-0005-0000-0000-000040A10000}"/>
    <cellStyle name="T_Book1_ung truoc 2011 NSTW Thanh Hoa + Nge An gui Thu 12-5_Bieu4HTMT_!1 1 bao cao giao KH ve HTCMT vung TNB   12-12-2011 6 2" xfId="41277" xr:uid="{00000000-0005-0000-0000-000041A10000}"/>
    <cellStyle name="T_Book1_ung truoc 2011 NSTW Thanh Hoa + Nge An gui Thu 12-5_Bieu4HTMT_!1 1 bao cao giao KH ve HTCMT vung TNB   12-12-2011 7" xfId="41278" xr:uid="{00000000-0005-0000-0000-000042A10000}"/>
    <cellStyle name="T_Book1_ung truoc 2011 NSTW Thanh Hoa + Nge An gui Thu 12-5_Bieu4HTMT_!1 1 bao cao giao KH ve HTCMT vung TNB   12-12-2011 8" xfId="41279" xr:uid="{00000000-0005-0000-0000-000043A10000}"/>
    <cellStyle name="T_Book1_ung truoc 2011 NSTW Thanh Hoa + Nge An gui Thu 12-5_Bieu4HTMT_KH TPCP vung TNB (03-1-2012)" xfId="41280" xr:uid="{00000000-0005-0000-0000-000044A10000}"/>
    <cellStyle name="T_Book1_ung truoc 2011 NSTW Thanh Hoa + Nge An gui Thu 12-5_Bieu4HTMT_KH TPCP vung TNB (03-1-2012) 2" xfId="41281" xr:uid="{00000000-0005-0000-0000-000045A10000}"/>
    <cellStyle name="T_Book1_ung truoc 2011 NSTW Thanh Hoa + Nge An gui Thu 12-5_Bieu4HTMT_KH TPCP vung TNB (03-1-2012) 2 2" xfId="41282" xr:uid="{00000000-0005-0000-0000-000046A10000}"/>
    <cellStyle name="T_Book1_ung truoc 2011 NSTW Thanh Hoa + Nge An gui Thu 12-5_Bieu4HTMT_KH TPCP vung TNB (03-1-2012) 2 2 2" xfId="41283" xr:uid="{00000000-0005-0000-0000-000047A10000}"/>
    <cellStyle name="T_Book1_ung truoc 2011 NSTW Thanh Hoa + Nge An gui Thu 12-5_Bieu4HTMT_KH TPCP vung TNB (03-1-2012) 2 2 2 2" xfId="41284" xr:uid="{00000000-0005-0000-0000-000048A10000}"/>
    <cellStyle name="T_Book1_ung truoc 2011 NSTW Thanh Hoa + Nge An gui Thu 12-5_Bieu4HTMT_KH TPCP vung TNB (03-1-2012) 2 2 2 2 2" xfId="41285" xr:uid="{00000000-0005-0000-0000-000049A10000}"/>
    <cellStyle name="T_Book1_ung truoc 2011 NSTW Thanh Hoa + Nge An gui Thu 12-5_Bieu4HTMT_KH TPCP vung TNB (03-1-2012) 2 2 2 3" xfId="41286" xr:uid="{00000000-0005-0000-0000-00004AA10000}"/>
    <cellStyle name="T_Book1_ung truoc 2011 NSTW Thanh Hoa + Nge An gui Thu 12-5_Bieu4HTMT_KH TPCP vung TNB (03-1-2012) 2 2 3" xfId="41287" xr:uid="{00000000-0005-0000-0000-00004BA10000}"/>
    <cellStyle name="T_Book1_ung truoc 2011 NSTW Thanh Hoa + Nge An gui Thu 12-5_Bieu4HTMT_KH TPCP vung TNB (03-1-2012) 2 2 3 2" xfId="41288" xr:uid="{00000000-0005-0000-0000-00004CA10000}"/>
    <cellStyle name="T_Book1_ung truoc 2011 NSTW Thanh Hoa + Nge An gui Thu 12-5_Bieu4HTMT_KH TPCP vung TNB (03-1-2012) 2 2 4" xfId="41289" xr:uid="{00000000-0005-0000-0000-00004DA10000}"/>
    <cellStyle name="T_Book1_ung truoc 2011 NSTW Thanh Hoa + Nge An gui Thu 12-5_Bieu4HTMT_KH TPCP vung TNB (03-1-2012) 2 3" xfId="41290" xr:uid="{00000000-0005-0000-0000-00004EA10000}"/>
    <cellStyle name="T_Book1_ung truoc 2011 NSTW Thanh Hoa + Nge An gui Thu 12-5_Bieu4HTMT_KH TPCP vung TNB (03-1-2012) 2 3 2" xfId="41291" xr:uid="{00000000-0005-0000-0000-00004FA10000}"/>
    <cellStyle name="T_Book1_ung truoc 2011 NSTW Thanh Hoa + Nge An gui Thu 12-5_Bieu4HTMT_KH TPCP vung TNB (03-1-2012) 2 3 2 2" xfId="41292" xr:uid="{00000000-0005-0000-0000-000050A10000}"/>
    <cellStyle name="T_Book1_ung truoc 2011 NSTW Thanh Hoa + Nge An gui Thu 12-5_Bieu4HTMT_KH TPCP vung TNB (03-1-2012) 2 3 2 2 2" xfId="41293" xr:uid="{00000000-0005-0000-0000-000051A10000}"/>
    <cellStyle name="T_Book1_ung truoc 2011 NSTW Thanh Hoa + Nge An gui Thu 12-5_Bieu4HTMT_KH TPCP vung TNB (03-1-2012) 2 3 2 3" xfId="41294" xr:uid="{00000000-0005-0000-0000-000052A10000}"/>
    <cellStyle name="T_Book1_ung truoc 2011 NSTW Thanh Hoa + Nge An gui Thu 12-5_Bieu4HTMT_KH TPCP vung TNB (03-1-2012) 2 3 3" xfId="41295" xr:uid="{00000000-0005-0000-0000-000053A10000}"/>
    <cellStyle name="T_Book1_ung truoc 2011 NSTW Thanh Hoa + Nge An gui Thu 12-5_Bieu4HTMT_KH TPCP vung TNB (03-1-2012) 2 3 3 2" xfId="41296" xr:uid="{00000000-0005-0000-0000-000054A10000}"/>
    <cellStyle name="T_Book1_ung truoc 2011 NSTW Thanh Hoa + Nge An gui Thu 12-5_Bieu4HTMT_KH TPCP vung TNB (03-1-2012) 2 3 4" xfId="41297" xr:uid="{00000000-0005-0000-0000-000055A10000}"/>
    <cellStyle name="T_Book1_ung truoc 2011 NSTW Thanh Hoa + Nge An gui Thu 12-5_Bieu4HTMT_KH TPCP vung TNB (03-1-2012) 2 4" xfId="41298" xr:uid="{00000000-0005-0000-0000-000056A10000}"/>
    <cellStyle name="T_Book1_ung truoc 2011 NSTW Thanh Hoa + Nge An gui Thu 12-5_Bieu4HTMT_KH TPCP vung TNB (03-1-2012) 2 4 2" xfId="41299" xr:uid="{00000000-0005-0000-0000-000057A10000}"/>
    <cellStyle name="T_Book1_ung truoc 2011 NSTW Thanh Hoa + Nge An gui Thu 12-5_Bieu4HTMT_KH TPCP vung TNB (03-1-2012) 2 4 2 2" xfId="41300" xr:uid="{00000000-0005-0000-0000-000058A10000}"/>
    <cellStyle name="T_Book1_ung truoc 2011 NSTW Thanh Hoa + Nge An gui Thu 12-5_Bieu4HTMT_KH TPCP vung TNB (03-1-2012) 2 4 3" xfId="41301" xr:uid="{00000000-0005-0000-0000-000059A10000}"/>
    <cellStyle name="T_Book1_ung truoc 2011 NSTW Thanh Hoa + Nge An gui Thu 12-5_Bieu4HTMT_KH TPCP vung TNB (03-1-2012) 2 5" xfId="41302" xr:uid="{00000000-0005-0000-0000-00005AA10000}"/>
    <cellStyle name="T_Book1_ung truoc 2011 NSTW Thanh Hoa + Nge An gui Thu 12-5_Bieu4HTMT_KH TPCP vung TNB (03-1-2012) 2 5 2" xfId="41303" xr:uid="{00000000-0005-0000-0000-00005BA10000}"/>
    <cellStyle name="T_Book1_ung truoc 2011 NSTW Thanh Hoa + Nge An gui Thu 12-5_Bieu4HTMT_KH TPCP vung TNB (03-1-2012) 2 6" xfId="41304" xr:uid="{00000000-0005-0000-0000-00005CA10000}"/>
    <cellStyle name="T_Book1_ung truoc 2011 NSTW Thanh Hoa + Nge An gui Thu 12-5_Bieu4HTMT_KH TPCP vung TNB (03-1-2012) 2 7" xfId="41305" xr:uid="{00000000-0005-0000-0000-00005DA10000}"/>
    <cellStyle name="T_Book1_ung truoc 2011 NSTW Thanh Hoa + Nge An gui Thu 12-5_Bieu4HTMT_KH TPCP vung TNB (03-1-2012) 3" xfId="41306" xr:uid="{00000000-0005-0000-0000-00005EA10000}"/>
    <cellStyle name="T_Book1_ung truoc 2011 NSTW Thanh Hoa + Nge An gui Thu 12-5_Bieu4HTMT_KH TPCP vung TNB (03-1-2012) 3 2" xfId="41307" xr:uid="{00000000-0005-0000-0000-00005FA10000}"/>
    <cellStyle name="T_Book1_ung truoc 2011 NSTW Thanh Hoa + Nge An gui Thu 12-5_Bieu4HTMT_KH TPCP vung TNB (03-1-2012) 3 2 2" xfId="41308" xr:uid="{00000000-0005-0000-0000-000060A10000}"/>
    <cellStyle name="T_Book1_ung truoc 2011 NSTW Thanh Hoa + Nge An gui Thu 12-5_Bieu4HTMT_KH TPCP vung TNB (03-1-2012) 3 2 2 2" xfId="41309" xr:uid="{00000000-0005-0000-0000-000061A10000}"/>
    <cellStyle name="T_Book1_ung truoc 2011 NSTW Thanh Hoa + Nge An gui Thu 12-5_Bieu4HTMT_KH TPCP vung TNB (03-1-2012) 3 2 3" xfId="41310" xr:uid="{00000000-0005-0000-0000-000062A10000}"/>
    <cellStyle name="T_Book1_ung truoc 2011 NSTW Thanh Hoa + Nge An gui Thu 12-5_Bieu4HTMT_KH TPCP vung TNB (03-1-2012) 3 3" xfId="41311" xr:uid="{00000000-0005-0000-0000-000063A10000}"/>
    <cellStyle name="T_Book1_ung truoc 2011 NSTW Thanh Hoa + Nge An gui Thu 12-5_Bieu4HTMT_KH TPCP vung TNB (03-1-2012) 3 3 2" xfId="41312" xr:uid="{00000000-0005-0000-0000-000064A10000}"/>
    <cellStyle name="T_Book1_ung truoc 2011 NSTW Thanh Hoa + Nge An gui Thu 12-5_Bieu4HTMT_KH TPCP vung TNB (03-1-2012) 3 4" xfId="41313" xr:uid="{00000000-0005-0000-0000-000065A10000}"/>
    <cellStyle name="T_Book1_ung truoc 2011 NSTW Thanh Hoa + Nge An gui Thu 12-5_Bieu4HTMT_KH TPCP vung TNB (03-1-2012) 4" xfId="41314" xr:uid="{00000000-0005-0000-0000-000066A10000}"/>
    <cellStyle name="T_Book1_ung truoc 2011 NSTW Thanh Hoa + Nge An gui Thu 12-5_Bieu4HTMT_KH TPCP vung TNB (03-1-2012) 4 2" xfId="41315" xr:uid="{00000000-0005-0000-0000-000067A10000}"/>
    <cellStyle name="T_Book1_ung truoc 2011 NSTW Thanh Hoa + Nge An gui Thu 12-5_Bieu4HTMT_KH TPCP vung TNB (03-1-2012) 4 2 2" xfId="41316" xr:uid="{00000000-0005-0000-0000-000068A10000}"/>
    <cellStyle name="T_Book1_ung truoc 2011 NSTW Thanh Hoa + Nge An gui Thu 12-5_Bieu4HTMT_KH TPCP vung TNB (03-1-2012) 4 2 2 2" xfId="41317" xr:uid="{00000000-0005-0000-0000-000069A10000}"/>
    <cellStyle name="T_Book1_ung truoc 2011 NSTW Thanh Hoa + Nge An gui Thu 12-5_Bieu4HTMT_KH TPCP vung TNB (03-1-2012) 4 2 3" xfId="41318" xr:uid="{00000000-0005-0000-0000-00006AA10000}"/>
    <cellStyle name="T_Book1_ung truoc 2011 NSTW Thanh Hoa + Nge An gui Thu 12-5_Bieu4HTMT_KH TPCP vung TNB (03-1-2012) 4 3" xfId="41319" xr:uid="{00000000-0005-0000-0000-00006BA10000}"/>
    <cellStyle name="T_Book1_ung truoc 2011 NSTW Thanh Hoa + Nge An gui Thu 12-5_Bieu4HTMT_KH TPCP vung TNB (03-1-2012) 4 3 2" xfId="41320" xr:uid="{00000000-0005-0000-0000-00006CA10000}"/>
    <cellStyle name="T_Book1_ung truoc 2011 NSTW Thanh Hoa + Nge An gui Thu 12-5_Bieu4HTMT_KH TPCP vung TNB (03-1-2012) 4 4" xfId="41321" xr:uid="{00000000-0005-0000-0000-00006DA10000}"/>
    <cellStyle name="T_Book1_ung truoc 2011 NSTW Thanh Hoa + Nge An gui Thu 12-5_Bieu4HTMT_KH TPCP vung TNB (03-1-2012) 5" xfId="41322" xr:uid="{00000000-0005-0000-0000-00006EA10000}"/>
    <cellStyle name="T_Book1_ung truoc 2011 NSTW Thanh Hoa + Nge An gui Thu 12-5_Bieu4HTMT_KH TPCP vung TNB (03-1-2012) 5 2" xfId="41323" xr:uid="{00000000-0005-0000-0000-00006FA10000}"/>
    <cellStyle name="T_Book1_ung truoc 2011 NSTW Thanh Hoa + Nge An gui Thu 12-5_Bieu4HTMT_KH TPCP vung TNB (03-1-2012) 5 2 2" xfId="41324" xr:uid="{00000000-0005-0000-0000-000070A10000}"/>
    <cellStyle name="T_Book1_ung truoc 2011 NSTW Thanh Hoa + Nge An gui Thu 12-5_Bieu4HTMT_KH TPCP vung TNB (03-1-2012) 5 3" xfId="41325" xr:uid="{00000000-0005-0000-0000-000071A10000}"/>
    <cellStyle name="T_Book1_ung truoc 2011 NSTW Thanh Hoa + Nge An gui Thu 12-5_Bieu4HTMT_KH TPCP vung TNB (03-1-2012) 6" xfId="41326" xr:uid="{00000000-0005-0000-0000-000072A10000}"/>
    <cellStyle name="T_Book1_ung truoc 2011 NSTW Thanh Hoa + Nge An gui Thu 12-5_Bieu4HTMT_KH TPCP vung TNB (03-1-2012) 6 2" xfId="41327" xr:uid="{00000000-0005-0000-0000-000073A10000}"/>
    <cellStyle name="T_Book1_ung truoc 2011 NSTW Thanh Hoa + Nge An gui Thu 12-5_Bieu4HTMT_KH TPCP vung TNB (03-1-2012) 7" xfId="41328" xr:uid="{00000000-0005-0000-0000-000074A10000}"/>
    <cellStyle name="T_Book1_ung truoc 2011 NSTW Thanh Hoa + Nge An gui Thu 12-5_Bieu4HTMT_KH TPCP vung TNB (03-1-2012) 8" xfId="41329" xr:uid="{00000000-0005-0000-0000-000075A10000}"/>
    <cellStyle name="T_Book1_ung truoc 2011 NSTW Thanh Hoa + Nge An gui Thu 12-5_KH TPCP vung TNB (03-1-2012)" xfId="41330" xr:uid="{00000000-0005-0000-0000-000076A10000}"/>
    <cellStyle name="T_Book1_ung truoc 2011 NSTW Thanh Hoa + Nge An gui Thu 12-5_KH TPCP vung TNB (03-1-2012) 2" xfId="41331" xr:uid="{00000000-0005-0000-0000-000077A10000}"/>
    <cellStyle name="T_Book1_ung truoc 2011 NSTW Thanh Hoa + Nge An gui Thu 12-5_KH TPCP vung TNB (03-1-2012) 2 2" xfId="41332" xr:uid="{00000000-0005-0000-0000-000078A10000}"/>
    <cellStyle name="T_Book1_ung truoc 2011 NSTW Thanh Hoa + Nge An gui Thu 12-5_KH TPCP vung TNB (03-1-2012) 2 2 2" xfId="41333" xr:uid="{00000000-0005-0000-0000-000079A10000}"/>
    <cellStyle name="T_Book1_ung truoc 2011 NSTW Thanh Hoa + Nge An gui Thu 12-5_KH TPCP vung TNB (03-1-2012) 2 2 2 2" xfId="41334" xr:uid="{00000000-0005-0000-0000-00007AA10000}"/>
    <cellStyle name="T_Book1_ung truoc 2011 NSTW Thanh Hoa + Nge An gui Thu 12-5_KH TPCP vung TNB (03-1-2012) 2 2 2 2 2" xfId="41335" xr:uid="{00000000-0005-0000-0000-00007BA10000}"/>
    <cellStyle name="T_Book1_ung truoc 2011 NSTW Thanh Hoa + Nge An gui Thu 12-5_KH TPCP vung TNB (03-1-2012) 2 2 2 3" xfId="41336" xr:uid="{00000000-0005-0000-0000-00007CA10000}"/>
    <cellStyle name="T_Book1_ung truoc 2011 NSTW Thanh Hoa + Nge An gui Thu 12-5_KH TPCP vung TNB (03-1-2012) 2 2 3" xfId="41337" xr:uid="{00000000-0005-0000-0000-00007DA10000}"/>
    <cellStyle name="T_Book1_ung truoc 2011 NSTW Thanh Hoa + Nge An gui Thu 12-5_KH TPCP vung TNB (03-1-2012) 2 2 3 2" xfId="41338" xr:uid="{00000000-0005-0000-0000-00007EA10000}"/>
    <cellStyle name="T_Book1_ung truoc 2011 NSTW Thanh Hoa + Nge An gui Thu 12-5_KH TPCP vung TNB (03-1-2012) 2 2 4" xfId="41339" xr:uid="{00000000-0005-0000-0000-00007FA10000}"/>
    <cellStyle name="T_Book1_ung truoc 2011 NSTW Thanh Hoa + Nge An gui Thu 12-5_KH TPCP vung TNB (03-1-2012) 2 3" xfId="41340" xr:uid="{00000000-0005-0000-0000-000080A10000}"/>
    <cellStyle name="T_Book1_ung truoc 2011 NSTW Thanh Hoa + Nge An gui Thu 12-5_KH TPCP vung TNB (03-1-2012) 2 3 2" xfId="41341" xr:uid="{00000000-0005-0000-0000-000081A10000}"/>
    <cellStyle name="T_Book1_ung truoc 2011 NSTW Thanh Hoa + Nge An gui Thu 12-5_KH TPCP vung TNB (03-1-2012) 2 3 2 2" xfId="41342" xr:uid="{00000000-0005-0000-0000-000082A10000}"/>
    <cellStyle name="T_Book1_ung truoc 2011 NSTW Thanh Hoa + Nge An gui Thu 12-5_KH TPCP vung TNB (03-1-2012) 2 3 2 2 2" xfId="41343" xr:uid="{00000000-0005-0000-0000-000083A10000}"/>
    <cellStyle name="T_Book1_ung truoc 2011 NSTW Thanh Hoa + Nge An gui Thu 12-5_KH TPCP vung TNB (03-1-2012) 2 3 2 3" xfId="41344" xr:uid="{00000000-0005-0000-0000-000084A10000}"/>
    <cellStyle name="T_Book1_ung truoc 2011 NSTW Thanh Hoa + Nge An gui Thu 12-5_KH TPCP vung TNB (03-1-2012) 2 3 3" xfId="41345" xr:uid="{00000000-0005-0000-0000-000085A10000}"/>
    <cellStyle name="T_Book1_ung truoc 2011 NSTW Thanh Hoa + Nge An gui Thu 12-5_KH TPCP vung TNB (03-1-2012) 2 3 3 2" xfId="41346" xr:uid="{00000000-0005-0000-0000-000086A10000}"/>
    <cellStyle name="T_Book1_ung truoc 2011 NSTW Thanh Hoa + Nge An gui Thu 12-5_KH TPCP vung TNB (03-1-2012) 2 3 4" xfId="41347" xr:uid="{00000000-0005-0000-0000-000087A10000}"/>
    <cellStyle name="T_Book1_ung truoc 2011 NSTW Thanh Hoa + Nge An gui Thu 12-5_KH TPCP vung TNB (03-1-2012) 2 4" xfId="41348" xr:uid="{00000000-0005-0000-0000-000088A10000}"/>
    <cellStyle name="T_Book1_ung truoc 2011 NSTW Thanh Hoa + Nge An gui Thu 12-5_KH TPCP vung TNB (03-1-2012) 2 4 2" xfId="41349" xr:uid="{00000000-0005-0000-0000-000089A10000}"/>
    <cellStyle name="T_Book1_ung truoc 2011 NSTW Thanh Hoa + Nge An gui Thu 12-5_KH TPCP vung TNB (03-1-2012) 2 4 2 2" xfId="41350" xr:uid="{00000000-0005-0000-0000-00008AA10000}"/>
    <cellStyle name="T_Book1_ung truoc 2011 NSTW Thanh Hoa + Nge An gui Thu 12-5_KH TPCP vung TNB (03-1-2012) 2 4 3" xfId="41351" xr:uid="{00000000-0005-0000-0000-00008BA10000}"/>
    <cellStyle name="T_Book1_ung truoc 2011 NSTW Thanh Hoa + Nge An gui Thu 12-5_KH TPCP vung TNB (03-1-2012) 2 5" xfId="41352" xr:uid="{00000000-0005-0000-0000-00008CA10000}"/>
    <cellStyle name="T_Book1_ung truoc 2011 NSTW Thanh Hoa + Nge An gui Thu 12-5_KH TPCP vung TNB (03-1-2012) 2 5 2" xfId="41353" xr:uid="{00000000-0005-0000-0000-00008DA10000}"/>
    <cellStyle name="T_Book1_ung truoc 2011 NSTW Thanh Hoa + Nge An gui Thu 12-5_KH TPCP vung TNB (03-1-2012) 2 6" xfId="41354" xr:uid="{00000000-0005-0000-0000-00008EA10000}"/>
    <cellStyle name="T_Book1_ung truoc 2011 NSTW Thanh Hoa + Nge An gui Thu 12-5_KH TPCP vung TNB (03-1-2012) 2 7" xfId="41355" xr:uid="{00000000-0005-0000-0000-00008FA10000}"/>
    <cellStyle name="T_Book1_ung truoc 2011 NSTW Thanh Hoa + Nge An gui Thu 12-5_KH TPCP vung TNB (03-1-2012) 3" xfId="41356" xr:uid="{00000000-0005-0000-0000-000090A10000}"/>
    <cellStyle name="T_Book1_ung truoc 2011 NSTW Thanh Hoa + Nge An gui Thu 12-5_KH TPCP vung TNB (03-1-2012) 3 2" xfId="41357" xr:uid="{00000000-0005-0000-0000-000091A10000}"/>
    <cellStyle name="T_Book1_ung truoc 2011 NSTW Thanh Hoa + Nge An gui Thu 12-5_KH TPCP vung TNB (03-1-2012) 3 2 2" xfId="41358" xr:uid="{00000000-0005-0000-0000-000092A10000}"/>
    <cellStyle name="T_Book1_ung truoc 2011 NSTW Thanh Hoa + Nge An gui Thu 12-5_KH TPCP vung TNB (03-1-2012) 3 2 2 2" xfId="41359" xr:uid="{00000000-0005-0000-0000-000093A10000}"/>
    <cellStyle name="T_Book1_ung truoc 2011 NSTW Thanh Hoa + Nge An gui Thu 12-5_KH TPCP vung TNB (03-1-2012) 3 2 3" xfId="41360" xr:uid="{00000000-0005-0000-0000-000094A10000}"/>
    <cellStyle name="T_Book1_ung truoc 2011 NSTW Thanh Hoa + Nge An gui Thu 12-5_KH TPCP vung TNB (03-1-2012) 3 3" xfId="41361" xr:uid="{00000000-0005-0000-0000-000095A10000}"/>
    <cellStyle name="T_Book1_ung truoc 2011 NSTW Thanh Hoa + Nge An gui Thu 12-5_KH TPCP vung TNB (03-1-2012) 3 3 2" xfId="41362" xr:uid="{00000000-0005-0000-0000-000096A10000}"/>
    <cellStyle name="T_Book1_ung truoc 2011 NSTW Thanh Hoa + Nge An gui Thu 12-5_KH TPCP vung TNB (03-1-2012) 3 4" xfId="41363" xr:uid="{00000000-0005-0000-0000-000097A10000}"/>
    <cellStyle name="T_Book1_ung truoc 2011 NSTW Thanh Hoa + Nge An gui Thu 12-5_KH TPCP vung TNB (03-1-2012) 4" xfId="41364" xr:uid="{00000000-0005-0000-0000-000098A10000}"/>
    <cellStyle name="T_Book1_ung truoc 2011 NSTW Thanh Hoa + Nge An gui Thu 12-5_KH TPCP vung TNB (03-1-2012) 4 2" xfId="41365" xr:uid="{00000000-0005-0000-0000-000099A10000}"/>
    <cellStyle name="T_Book1_ung truoc 2011 NSTW Thanh Hoa + Nge An gui Thu 12-5_KH TPCP vung TNB (03-1-2012) 4 2 2" xfId="41366" xr:uid="{00000000-0005-0000-0000-00009AA10000}"/>
    <cellStyle name="T_Book1_ung truoc 2011 NSTW Thanh Hoa + Nge An gui Thu 12-5_KH TPCP vung TNB (03-1-2012) 4 2 2 2" xfId="41367" xr:uid="{00000000-0005-0000-0000-00009BA10000}"/>
    <cellStyle name="T_Book1_ung truoc 2011 NSTW Thanh Hoa + Nge An gui Thu 12-5_KH TPCP vung TNB (03-1-2012) 4 2 3" xfId="41368" xr:uid="{00000000-0005-0000-0000-00009CA10000}"/>
    <cellStyle name="T_Book1_ung truoc 2011 NSTW Thanh Hoa + Nge An gui Thu 12-5_KH TPCP vung TNB (03-1-2012) 4 3" xfId="41369" xr:uid="{00000000-0005-0000-0000-00009DA10000}"/>
    <cellStyle name="T_Book1_ung truoc 2011 NSTW Thanh Hoa + Nge An gui Thu 12-5_KH TPCP vung TNB (03-1-2012) 4 3 2" xfId="41370" xr:uid="{00000000-0005-0000-0000-00009EA10000}"/>
    <cellStyle name="T_Book1_ung truoc 2011 NSTW Thanh Hoa + Nge An gui Thu 12-5_KH TPCP vung TNB (03-1-2012) 4 4" xfId="41371" xr:uid="{00000000-0005-0000-0000-00009FA10000}"/>
    <cellStyle name="T_Book1_ung truoc 2011 NSTW Thanh Hoa + Nge An gui Thu 12-5_KH TPCP vung TNB (03-1-2012) 5" xfId="41372" xr:uid="{00000000-0005-0000-0000-0000A0A10000}"/>
    <cellStyle name="T_Book1_ung truoc 2011 NSTW Thanh Hoa + Nge An gui Thu 12-5_KH TPCP vung TNB (03-1-2012) 5 2" xfId="41373" xr:uid="{00000000-0005-0000-0000-0000A1A10000}"/>
    <cellStyle name="T_Book1_ung truoc 2011 NSTW Thanh Hoa + Nge An gui Thu 12-5_KH TPCP vung TNB (03-1-2012) 5 2 2" xfId="41374" xr:uid="{00000000-0005-0000-0000-0000A2A10000}"/>
    <cellStyle name="T_Book1_ung truoc 2011 NSTW Thanh Hoa + Nge An gui Thu 12-5_KH TPCP vung TNB (03-1-2012) 5 3" xfId="41375" xr:uid="{00000000-0005-0000-0000-0000A3A10000}"/>
    <cellStyle name="T_Book1_ung truoc 2011 NSTW Thanh Hoa + Nge An gui Thu 12-5_KH TPCP vung TNB (03-1-2012) 6" xfId="41376" xr:uid="{00000000-0005-0000-0000-0000A4A10000}"/>
    <cellStyle name="T_Book1_ung truoc 2011 NSTW Thanh Hoa + Nge An gui Thu 12-5_KH TPCP vung TNB (03-1-2012) 6 2" xfId="41377" xr:uid="{00000000-0005-0000-0000-0000A5A10000}"/>
    <cellStyle name="T_Book1_ung truoc 2011 NSTW Thanh Hoa + Nge An gui Thu 12-5_KH TPCP vung TNB (03-1-2012) 7" xfId="41378" xr:uid="{00000000-0005-0000-0000-0000A6A10000}"/>
    <cellStyle name="T_Book1_ung truoc 2011 NSTW Thanh Hoa + Nge An gui Thu 12-5_KH TPCP vung TNB (03-1-2012) 8" xfId="41379" xr:uid="{00000000-0005-0000-0000-0000A7A10000}"/>
    <cellStyle name="T_Book1_ung truoc 2011 NSTW Thanh Hoa + Nge An gui Thu 12-5_Sheet1" xfId="41380" xr:uid="{00000000-0005-0000-0000-0000A8A10000}"/>
    <cellStyle name="T_Book1_ung truoc 2011 NSTW Thanh Hoa + Nge An gui Thu 12-5_Sheet1 2" xfId="41381" xr:uid="{00000000-0005-0000-0000-0000A9A10000}"/>
    <cellStyle name="T_Book1_ÿÿÿÿÿ" xfId="41382" xr:uid="{00000000-0005-0000-0000-0000AAA10000}"/>
    <cellStyle name="T_Book1_ÿÿÿÿÿ 10" xfId="41383" xr:uid="{00000000-0005-0000-0000-0000ABA10000}"/>
    <cellStyle name="T_Book1_ÿÿÿÿÿ 10 2" xfId="41384" xr:uid="{00000000-0005-0000-0000-0000ACA10000}"/>
    <cellStyle name="T_Book1_ÿÿÿÿÿ 10 2 2" xfId="41385" xr:uid="{00000000-0005-0000-0000-0000ADA10000}"/>
    <cellStyle name="T_Book1_ÿÿÿÿÿ 10 2 3" xfId="41386" xr:uid="{00000000-0005-0000-0000-0000AEA10000}"/>
    <cellStyle name="T_Book1_ÿÿÿÿÿ 10 2 4" xfId="41387" xr:uid="{00000000-0005-0000-0000-0000AFA10000}"/>
    <cellStyle name="T_Book1_ÿÿÿÿÿ 10 3" xfId="41388" xr:uid="{00000000-0005-0000-0000-0000B0A10000}"/>
    <cellStyle name="T_Book1_ÿÿÿÿÿ 11" xfId="41389" xr:uid="{00000000-0005-0000-0000-0000B1A10000}"/>
    <cellStyle name="T_Book1_ÿÿÿÿÿ 11 2" xfId="41390" xr:uid="{00000000-0005-0000-0000-0000B2A10000}"/>
    <cellStyle name="T_Book1_ÿÿÿÿÿ 11 2 2" xfId="41391" xr:uid="{00000000-0005-0000-0000-0000B3A10000}"/>
    <cellStyle name="T_Book1_ÿÿÿÿÿ 11 2 3" xfId="41392" xr:uid="{00000000-0005-0000-0000-0000B4A10000}"/>
    <cellStyle name="T_Book1_ÿÿÿÿÿ 11 2 4" xfId="41393" xr:uid="{00000000-0005-0000-0000-0000B5A10000}"/>
    <cellStyle name="T_Book1_ÿÿÿÿÿ 11 3" xfId="41394" xr:uid="{00000000-0005-0000-0000-0000B6A10000}"/>
    <cellStyle name="T_Book1_ÿÿÿÿÿ 12" xfId="41395" xr:uid="{00000000-0005-0000-0000-0000B7A10000}"/>
    <cellStyle name="T_Book1_ÿÿÿÿÿ 12 2" xfId="41396" xr:uid="{00000000-0005-0000-0000-0000B8A10000}"/>
    <cellStyle name="T_Book1_ÿÿÿÿÿ 12 2 2" xfId="41397" xr:uid="{00000000-0005-0000-0000-0000B9A10000}"/>
    <cellStyle name="T_Book1_ÿÿÿÿÿ 12 2 3" xfId="41398" xr:uid="{00000000-0005-0000-0000-0000BAA10000}"/>
    <cellStyle name="T_Book1_ÿÿÿÿÿ 12 2 4" xfId="41399" xr:uid="{00000000-0005-0000-0000-0000BBA10000}"/>
    <cellStyle name="T_Book1_ÿÿÿÿÿ 12 3" xfId="41400" xr:uid="{00000000-0005-0000-0000-0000BCA10000}"/>
    <cellStyle name="T_Book1_ÿÿÿÿÿ 13" xfId="41401" xr:uid="{00000000-0005-0000-0000-0000BDA10000}"/>
    <cellStyle name="T_Book1_ÿÿÿÿÿ 13 2" xfId="41402" xr:uid="{00000000-0005-0000-0000-0000BEA10000}"/>
    <cellStyle name="T_Book1_ÿÿÿÿÿ 13 2 2" xfId="41403" xr:uid="{00000000-0005-0000-0000-0000BFA10000}"/>
    <cellStyle name="T_Book1_ÿÿÿÿÿ 13 2 3" xfId="41404" xr:uid="{00000000-0005-0000-0000-0000C0A10000}"/>
    <cellStyle name="T_Book1_ÿÿÿÿÿ 13 2 4" xfId="41405" xr:uid="{00000000-0005-0000-0000-0000C1A10000}"/>
    <cellStyle name="T_Book1_ÿÿÿÿÿ 13 3" xfId="41406" xr:uid="{00000000-0005-0000-0000-0000C2A10000}"/>
    <cellStyle name="T_Book1_ÿÿÿÿÿ 14" xfId="41407" xr:uid="{00000000-0005-0000-0000-0000C3A10000}"/>
    <cellStyle name="T_Book1_ÿÿÿÿÿ 14 2" xfId="41408" xr:uid="{00000000-0005-0000-0000-0000C4A10000}"/>
    <cellStyle name="T_Book1_ÿÿÿÿÿ 14 2 2" xfId="41409" xr:uid="{00000000-0005-0000-0000-0000C5A10000}"/>
    <cellStyle name="T_Book1_ÿÿÿÿÿ 14 2 3" xfId="41410" xr:uid="{00000000-0005-0000-0000-0000C6A10000}"/>
    <cellStyle name="T_Book1_ÿÿÿÿÿ 14 2 4" xfId="41411" xr:uid="{00000000-0005-0000-0000-0000C7A10000}"/>
    <cellStyle name="T_Book1_ÿÿÿÿÿ 14 3" xfId="41412" xr:uid="{00000000-0005-0000-0000-0000C8A10000}"/>
    <cellStyle name="T_Book1_ÿÿÿÿÿ 15" xfId="41413" xr:uid="{00000000-0005-0000-0000-0000C9A10000}"/>
    <cellStyle name="T_Book1_ÿÿÿÿÿ 15 2" xfId="41414" xr:uid="{00000000-0005-0000-0000-0000CAA10000}"/>
    <cellStyle name="T_Book1_ÿÿÿÿÿ 15 2 2" xfId="41415" xr:uid="{00000000-0005-0000-0000-0000CBA10000}"/>
    <cellStyle name="T_Book1_ÿÿÿÿÿ 15 2 3" xfId="41416" xr:uid="{00000000-0005-0000-0000-0000CCA10000}"/>
    <cellStyle name="T_Book1_ÿÿÿÿÿ 15 2 4" xfId="41417" xr:uid="{00000000-0005-0000-0000-0000CDA10000}"/>
    <cellStyle name="T_Book1_ÿÿÿÿÿ 15 3" xfId="41418" xr:uid="{00000000-0005-0000-0000-0000CEA10000}"/>
    <cellStyle name="T_Book1_ÿÿÿÿÿ 16" xfId="41419" xr:uid="{00000000-0005-0000-0000-0000CFA10000}"/>
    <cellStyle name="T_Book1_ÿÿÿÿÿ 16 2" xfId="41420" xr:uid="{00000000-0005-0000-0000-0000D0A10000}"/>
    <cellStyle name="T_Book1_ÿÿÿÿÿ 16 2 2" xfId="41421" xr:uid="{00000000-0005-0000-0000-0000D1A10000}"/>
    <cellStyle name="T_Book1_ÿÿÿÿÿ 16 2 3" xfId="41422" xr:uid="{00000000-0005-0000-0000-0000D2A10000}"/>
    <cellStyle name="T_Book1_ÿÿÿÿÿ 16 2 4" xfId="41423" xr:uid="{00000000-0005-0000-0000-0000D3A10000}"/>
    <cellStyle name="T_Book1_ÿÿÿÿÿ 16 3" xfId="41424" xr:uid="{00000000-0005-0000-0000-0000D4A10000}"/>
    <cellStyle name="T_Book1_ÿÿÿÿÿ 17" xfId="41425" xr:uid="{00000000-0005-0000-0000-0000D5A10000}"/>
    <cellStyle name="T_Book1_ÿÿÿÿÿ 17 2" xfId="41426" xr:uid="{00000000-0005-0000-0000-0000D6A10000}"/>
    <cellStyle name="T_Book1_ÿÿÿÿÿ 17 2 2" xfId="41427" xr:uid="{00000000-0005-0000-0000-0000D7A10000}"/>
    <cellStyle name="T_Book1_ÿÿÿÿÿ 17 2 3" xfId="41428" xr:uid="{00000000-0005-0000-0000-0000D8A10000}"/>
    <cellStyle name="T_Book1_ÿÿÿÿÿ 17 2 4" xfId="41429" xr:uid="{00000000-0005-0000-0000-0000D9A10000}"/>
    <cellStyle name="T_Book1_ÿÿÿÿÿ 17 3" xfId="41430" xr:uid="{00000000-0005-0000-0000-0000DAA10000}"/>
    <cellStyle name="T_Book1_ÿÿÿÿÿ 18" xfId="41431" xr:uid="{00000000-0005-0000-0000-0000DBA10000}"/>
    <cellStyle name="T_Book1_ÿÿÿÿÿ 18 2" xfId="41432" xr:uid="{00000000-0005-0000-0000-0000DCA10000}"/>
    <cellStyle name="T_Book1_ÿÿÿÿÿ 18 2 2" xfId="41433" xr:uid="{00000000-0005-0000-0000-0000DDA10000}"/>
    <cellStyle name="T_Book1_ÿÿÿÿÿ 18 2 3" xfId="41434" xr:uid="{00000000-0005-0000-0000-0000DEA10000}"/>
    <cellStyle name="T_Book1_ÿÿÿÿÿ 18 2 4" xfId="41435" xr:uid="{00000000-0005-0000-0000-0000DFA10000}"/>
    <cellStyle name="T_Book1_ÿÿÿÿÿ 18 3" xfId="41436" xr:uid="{00000000-0005-0000-0000-0000E0A10000}"/>
    <cellStyle name="T_Book1_ÿÿÿÿÿ 19" xfId="41437" xr:uid="{00000000-0005-0000-0000-0000E1A10000}"/>
    <cellStyle name="T_Book1_ÿÿÿÿÿ 19 2" xfId="41438" xr:uid="{00000000-0005-0000-0000-0000E2A10000}"/>
    <cellStyle name="T_Book1_ÿÿÿÿÿ 2" xfId="41439" xr:uid="{00000000-0005-0000-0000-0000E3A10000}"/>
    <cellStyle name="T_Book1_ÿÿÿÿÿ 2 2" xfId="41440" xr:uid="{00000000-0005-0000-0000-0000E4A10000}"/>
    <cellStyle name="T_Book1_ÿÿÿÿÿ 2 2 2" xfId="41441" xr:uid="{00000000-0005-0000-0000-0000E5A10000}"/>
    <cellStyle name="T_Book1_ÿÿÿÿÿ 2 2 2 2" xfId="41442" xr:uid="{00000000-0005-0000-0000-0000E6A10000}"/>
    <cellStyle name="T_Book1_ÿÿÿÿÿ 2 2 2 2 2" xfId="41443" xr:uid="{00000000-0005-0000-0000-0000E7A10000}"/>
    <cellStyle name="T_Book1_ÿÿÿÿÿ 2 2 2 3" xfId="41444" xr:uid="{00000000-0005-0000-0000-0000E8A10000}"/>
    <cellStyle name="T_Book1_ÿÿÿÿÿ 2 2 3" xfId="41445" xr:uid="{00000000-0005-0000-0000-0000E9A10000}"/>
    <cellStyle name="T_Book1_ÿÿÿÿÿ 2 2 3 2" xfId="41446" xr:uid="{00000000-0005-0000-0000-0000EAA10000}"/>
    <cellStyle name="T_Book1_ÿÿÿÿÿ 2 2 4" xfId="41447" xr:uid="{00000000-0005-0000-0000-0000EBA10000}"/>
    <cellStyle name="T_Book1_ÿÿÿÿÿ 2 3" xfId="41448" xr:uid="{00000000-0005-0000-0000-0000ECA10000}"/>
    <cellStyle name="T_Book1_ÿÿÿÿÿ 2 3 2" xfId="41449" xr:uid="{00000000-0005-0000-0000-0000EDA10000}"/>
    <cellStyle name="T_Book1_ÿÿÿÿÿ 2 3 2 2" xfId="41450" xr:uid="{00000000-0005-0000-0000-0000EEA10000}"/>
    <cellStyle name="T_Book1_ÿÿÿÿÿ 2 3 2 2 2" xfId="41451" xr:uid="{00000000-0005-0000-0000-0000EFA10000}"/>
    <cellStyle name="T_Book1_ÿÿÿÿÿ 2 3 2 3" xfId="41452" xr:uid="{00000000-0005-0000-0000-0000F0A10000}"/>
    <cellStyle name="T_Book1_ÿÿÿÿÿ 2 3 3" xfId="41453" xr:uid="{00000000-0005-0000-0000-0000F1A10000}"/>
    <cellStyle name="T_Book1_ÿÿÿÿÿ 2 3 3 2" xfId="41454" xr:uid="{00000000-0005-0000-0000-0000F2A10000}"/>
    <cellStyle name="T_Book1_ÿÿÿÿÿ 2 3 4" xfId="41455" xr:uid="{00000000-0005-0000-0000-0000F3A10000}"/>
    <cellStyle name="T_Book1_ÿÿÿÿÿ 2 4" xfId="41456" xr:uid="{00000000-0005-0000-0000-0000F4A10000}"/>
    <cellStyle name="T_Book1_ÿÿÿÿÿ 2 4 2" xfId="41457" xr:uid="{00000000-0005-0000-0000-0000F5A10000}"/>
    <cellStyle name="T_Book1_ÿÿÿÿÿ 2 4 2 2" xfId="41458" xr:uid="{00000000-0005-0000-0000-0000F6A10000}"/>
    <cellStyle name="T_Book1_ÿÿÿÿÿ 2 4 3" xfId="41459" xr:uid="{00000000-0005-0000-0000-0000F7A10000}"/>
    <cellStyle name="T_Book1_ÿÿÿÿÿ 2 5" xfId="41460" xr:uid="{00000000-0005-0000-0000-0000F8A10000}"/>
    <cellStyle name="T_Book1_ÿÿÿÿÿ 2 5 2" xfId="41461" xr:uid="{00000000-0005-0000-0000-0000F9A10000}"/>
    <cellStyle name="T_Book1_ÿÿÿÿÿ 2 6" xfId="41462" xr:uid="{00000000-0005-0000-0000-0000FAA10000}"/>
    <cellStyle name="T_Book1_ÿÿÿÿÿ 2 7" xfId="41463" xr:uid="{00000000-0005-0000-0000-0000FBA10000}"/>
    <cellStyle name="T_Book1_ÿÿÿÿÿ 20" xfId="41464" xr:uid="{00000000-0005-0000-0000-0000FCA10000}"/>
    <cellStyle name="T_Book1_ÿÿÿÿÿ 21" xfId="41465" xr:uid="{00000000-0005-0000-0000-0000FDA10000}"/>
    <cellStyle name="T_Book1_ÿÿÿÿÿ 3" xfId="41466" xr:uid="{00000000-0005-0000-0000-0000FEA10000}"/>
    <cellStyle name="T_Book1_ÿÿÿÿÿ 3 2" xfId="41467" xr:uid="{00000000-0005-0000-0000-0000FFA10000}"/>
    <cellStyle name="T_Book1_ÿÿÿÿÿ 3 2 2" xfId="41468" xr:uid="{00000000-0005-0000-0000-000000A20000}"/>
    <cellStyle name="T_Book1_ÿÿÿÿÿ 3 2 2 2" xfId="41469" xr:uid="{00000000-0005-0000-0000-000001A20000}"/>
    <cellStyle name="T_Book1_ÿÿÿÿÿ 3 2 3" xfId="41470" xr:uid="{00000000-0005-0000-0000-000002A20000}"/>
    <cellStyle name="T_Book1_ÿÿÿÿÿ 3 3" xfId="41471" xr:uid="{00000000-0005-0000-0000-000003A20000}"/>
    <cellStyle name="T_Book1_ÿÿÿÿÿ 3 3 2" xfId="41472" xr:uid="{00000000-0005-0000-0000-000004A20000}"/>
    <cellStyle name="T_Book1_ÿÿÿÿÿ 3 4" xfId="41473" xr:uid="{00000000-0005-0000-0000-000005A20000}"/>
    <cellStyle name="T_Book1_ÿÿÿÿÿ 4" xfId="41474" xr:uid="{00000000-0005-0000-0000-000006A20000}"/>
    <cellStyle name="T_Book1_ÿÿÿÿÿ 4 2" xfId="41475" xr:uid="{00000000-0005-0000-0000-000007A20000}"/>
    <cellStyle name="T_Book1_ÿÿÿÿÿ 4 2 2" xfId="41476" xr:uid="{00000000-0005-0000-0000-000008A20000}"/>
    <cellStyle name="T_Book1_ÿÿÿÿÿ 4 2 2 2" xfId="41477" xr:uid="{00000000-0005-0000-0000-000009A20000}"/>
    <cellStyle name="T_Book1_ÿÿÿÿÿ 4 2 3" xfId="41478" xr:uid="{00000000-0005-0000-0000-00000AA20000}"/>
    <cellStyle name="T_Book1_ÿÿÿÿÿ 4 3" xfId="41479" xr:uid="{00000000-0005-0000-0000-00000BA20000}"/>
    <cellStyle name="T_Book1_ÿÿÿÿÿ 4 3 2" xfId="41480" xr:uid="{00000000-0005-0000-0000-00000CA20000}"/>
    <cellStyle name="T_Book1_ÿÿÿÿÿ 4 4" xfId="41481" xr:uid="{00000000-0005-0000-0000-00000DA20000}"/>
    <cellStyle name="T_Book1_ÿÿÿÿÿ 5" xfId="41482" xr:uid="{00000000-0005-0000-0000-00000EA20000}"/>
    <cellStyle name="T_Book1_ÿÿÿÿÿ 5 2" xfId="41483" xr:uid="{00000000-0005-0000-0000-00000FA20000}"/>
    <cellStyle name="T_Book1_ÿÿÿÿÿ 5 2 2" xfId="41484" xr:uid="{00000000-0005-0000-0000-000010A20000}"/>
    <cellStyle name="T_Book1_ÿÿÿÿÿ 5 2 3" xfId="41485" xr:uid="{00000000-0005-0000-0000-000011A20000}"/>
    <cellStyle name="T_Book1_ÿÿÿÿÿ 5 2 4" xfId="41486" xr:uid="{00000000-0005-0000-0000-000012A20000}"/>
    <cellStyle name="T_Book1_ÿÿÿÿÿ 5 3" xfId="41487" xr:uid="{00000000-0005-0000-0000-000013A20000}"/>
    <cellStyle name="T_Book1_ÿÿÿÿÿ 6" xfId="41488" xr:uid="{00000000-0005-0000-0000-000014A20000}"/>
    <cellStyle name="T_Book1_ÿÿÿÿÿ 6 2" xfId="41489" xr:uid="{00000000-0005-0000-0000-000015A20000}"/>
    <cellStyle name="T_Book1_ÿÿÿÿÿ 6 2 2" xfId="41490" xr:uid="{00000000-0005-0000-0000-000016A20000}"/>
    <cellStyle name="T_Book1_ÿÿÿÿÿ 6 2 3" xfId="41491" xr:uid="{00000000-0005-0000-0000-000017A20000}"/>
    <cellStyle name="T_Book1_ÿÿÿÿÿ 6 2 4" xfId="41492" xr:uid="{00000000-0005-0000-0000-000018A20000}"/>
    <cellStyle name="T_Book1_ÿÿÿÿÿ 6 3" xfId="41493" xr:uid="{00000000-0005-0000-0000-000019A20000}"/>
    <cellStyle name="T_Book1_ÿÿÿÿÿ 7" xfId="41494" xr:uid="{00000000-0005-0000-0000-00001AA20000}"/>
    <cellStyle name="T_Book1_ÿÿÿÿÿ 7 2" xfId="41495" xr:uid="{00000000-0005-0000-0000-00001BA20000}"/>
    <cellStyle name="T_Book1_ÿÿÿÿÿ 7 2 2" xfId="41496" xr:uid="{00000000-0005-0000-0000-00001CA20000}"/>
    <cellStyle name="T_Book1_ÿÿÿÿÿ 7 2 3" xfId="41497" xr:uid="{00000000-0005-0000-0000-00001DA20000}"/>
    <cellStyle name="T_Book1_ÿÿÿÿÿ 7 2 4" xfId="41498" xr:uid="{00000000-0005-0000-0000-00001EA20000}"/>
    <cellStyle name="T_Book1_ÿÿÿÿÿ 7 3" xfId="41499" xr:uid="{00000000-0005-0000-0000-00001FA20000}"/>
    <cellStyle name="T_Book1_ÿÿÿÿÿ 8" xfId="41500" xr:uid="{00000000-0005-0000-0000-000020A20000}"/>
    <cellStyle name="T_Book1_ÿÿÿÿÿ 8 2" xfId="41501" xr:uid="{00000000-0005-0000-0000-000021A20000}"/>
    <cellStyle name="T_Book1_ÿÿÿÿÿ 8 2 2" xfId="41502" xr:uid="{00000000-0005-0000-0000-000022A20000}"/>
    <cellStyle name="T_Book1_ÿÿÿÿÿ 8 2 3" xfId="41503" xr:uid="{00000000-0005-0000-0000-000023A20000}"/>
    <cellStyle name="T_Book1_ÿÿÿÿÿ 8 2 4" xfId="41504" xr:uid="{00000000-0005-0000-0000-000024A20000}"/>
    <cellStyle name="T_Book1_ÿÿÿÿÿ 8 3" xfId="41505" xr:uid="{00000000-0005-0000-0000-000025A20000}"/>
    <cellStyle name="T_Book1_ÿÿÿÿÿ 9" xfId="41506" xr:uid="{00000000-0005-0000-0000-000026A20000}"/>
    <cellStyle name="T_Book1_ÿÿÿÿÿ 9 2" xfId="41507" xr:uid="{00000000-0005-0000-0000-000027A20000}"/>
    <cellStyle name="T_Book1_ÿÿÿÿÿ 9 2 2" xfId="41508" xr:uid="{00000000-0005-0000-0000-000028A20000}"/>
    <cellStyle name="T_Book1_ÿÿÿÿÿ 9 2 3" xfId="41509" xr:uid="{00000000-0005-0000-0000-000029A20000}"/>
    <cellStyle name="T_Book1_ÿÿÿÿÿ 9 2 4" xfId="41510" xr:uid="{00000000-0005-0000-0000-00002AA20000}"/>
    <cellStyle name="T_Book1_ÿÿÿÿÿ 9 3" xfId="41511" xr:uid="{00000000-0005-0000-0000-00002BA20000}"/>
    <cellStyle name="T_Chuan bi dau tu nam 2008" xfId="41512" xr:uid="{00000000-0005-0000-0000-00002CA20000}"/>
    <cellStyle name="T_Chuan bi dau tu nam 2008 2" xfId="41513" xr:uid="{00000000-0005-0000-0000-00002DA20000}"/>
    <cellStyle name="T_Chuan bi dau tu nam 2008 2 2" xfId="41514" xr:uid="{00000000-0005-0000-0000-00002EA20000}"/>
    <cellStyle name="T_Chuan bi dau tu nam 2008 2 2 2" xfId="41515" xr:uid="{00000000-0005-0000-0000-00002FA20000}"/>
    <cellStyle name="T_Chuan bi dau tu nam 2008 2 2 2 2" xfId="41516" xr:uid="{00000000-0005-0000-0000-000030A20000}"/>
    <cellStyle name="T_Chuan bi dau tu nam 2008 2 2 2 2 2" xfId="41517" xr:uid="{00000000-0005-0000-0000-000031A20000}"/>
    <cellStyle name="T_Chuan bi dau tu nam 2008 2 2 2 3" xfId="41518" xr:uid="{00000000-0005-0000-0000-000032A20000}"/>
    <cellStyle name="T_Chuan bi dau tu nam 2008 2 2 3" xfId="41519" xr:uid="{00000000-0005-0000-0000-000033A20000}"/>
    <cellStyle name="T_Chuan bi dau tu nam 2008 2 2 3 2" xfId="41520" xr:uid="{00000000-0005-0000-0000-000034A20000}"/>
    <cellStyle name="T_Chuan bi dau tu nam 2008 2 2 4" xfId="41521" xr:uid="{00000000-0005-0000-0000-000035A20000}"/>
    <cellStyle name="T_Chuan bi dau tu nam 2008 2 3" xfId="41522" xr:uid="{00000000-0005-0000-0000-000036A20000}"/>
    <cellStyle name="T_Chuan bi dau tu nam 2008 2 3 2" xfId="41523" xr:uid="{00000000-0005-0000-0000-000037A20000}"/>
    <cellStyle name="T_Chuan bi dau tu nam 2008 2 3 2 2" xfId="41524" xr:uid="{00000000-0005-0000-0000-000038A20000}"/>
    <cellStyle name="T_Chuan bi dau tu nam 2008 2 3 2 2 2" xfId="41525" xr:uid="{00000000-0005-0000-0000-000039A20000}"/>
    <cellStyle name="T_Chuan bi dau tu nam 2008 2 3 2 3" xfId="41526" xr:uid="{00000000-0005-0000-0000-00003AA20000}"/>
    <cellStyle name="T_Chuan bi dau tu nam 2008 2 3 3" xfId="41527" xr:uid="{00000000-0005-0000-0000-00003BA20000}"/>
    <cellStyle name="T_Chuan bi dau tu nam 2008 2 3 3 2" xfId="41528" xr:uid="{00000000-0005-0000-0000-00003CA20000}"/>
    <cellStyle name="T_Chuan bi dau tu nam 2008 2 3 4" xfId="41529" xr:uid="{00000000-0005-0000-0000-00003DA20000}"/>
    <cellStyle name="T_Chuan bi dau tu nam 2008 2 4" xfId="41530" xr:uid="{00000000-0005-0000-0000-00003EA20000}"/>
    <cellStyle name="T_Chuan bi dau tu nam 2008 2 4 2" xfId="41531" xr:uid="{00000000-0005-0000-0000-00003FA20000}"/>
    <cellStyle name="T_Chuan bi dau tu nam 2008 2 4 2 2" xfId="41532" xr:uid="{00000000-0005-0000-0000-000040A20000}"/>
    <cellStyle name="T_Chuan bi dau tu nam 2008 2 4 3" xfId="41533" xr:uid="{00000000-0005-0000-0000-000041A20000}"/>
    <cellStyle name="T_Chuan bi dau tu nam 2008 2 5" xfId="41534" xr:uid="{00000000-0005-0000-0000-000042A20000}"/>
    <cellStyle name="T_Chuan bi dau tu nam 2008 2 5 2" xfId="41535" xr:uid="{00000000-0005-0000-0000-000043A20000}"/>
    <cellStyle name="T_Chuan bi dau tu nam 2008 2 6" xfId="41536" xr:uid="{00000000-0005-0000-0000-000044A20000}"/>
    <cellStyle name="T_Chuan bi dau tu nam 2008 2 7" xfId="41537" xr:uid="{00000000-0005-0000-0000-000045A20000}"/>
    <cellStyle name="T_Chuan bi dau tu nam 2008 3" xfId="41538" xr:uid="{00000000-0005-0000-0000-000046A20000}"/>
    <cellStyle name="T_Chuan bi dau tu nam 2008 3 2" xfId="41539" xr:uid="{00000000-0005-0000-0000-000047A20000}"/>
    <cellStyle name="T_Chuan bi dau tu nam 2008 3 2 2" xfId="41540" xr:uid="{00000000-0005-0000-0000-000048A20000}"/>
    <cellStyle name="T_Chuan bi dau tu nam 2008 3 2 2 2" xfId="41541" xr:uid="{00000000-0005-0000-0000-000049A20000}"/>
    <cellStyle name="T_Chuan bi dau tu nam 2008 3 2 3" xfId="41542" xr:uid="{00000000-0005-0000-0000-00004AA20000}"/>
    <cellStyle name="T_Chuan bi dau tu nam 2008 3 3" xfId="41543" xr:uid="{00000000-0005-0000-0000-00004BA20000}"/>
    <cellStyle name="T_Chuan bi dau tu nam 2008 3 3 2" xfId="41544" xr:uid="{00000000-0005-0000-0000-00004CA20000}"/>
    <cellStyle name="T_Chuan bi dau tu nam 2008 3 4" xfId="41545" xr:uid="{00000000-0005-0000-0000-00004DA20000}"/>
    <cellStyle name="T_Chuan bi dau tu nam 2008 4" xfId="41546" xr:uid="{00000000-0005-0000-0000-00004EA20000}"/>
    <cellStyle name="T_Chuan bi dau tu nam 2008 4 2" xfId="41547" xr:uid="{00000000-0005-0000-0000-00004FA20000}"/>
    <cellStyle name="T_Chuan bi dau tu nam 2008 4 2 2" xfId="41548" xr:uid="{00000000-0005-0000-0000-000050A20000}"/>
    <cellStyle name="T_Chuan bi dau tu nam 2008 4 2 2 2" xfId="41549" xr:uid="{00000000-0005-0000-0000-000051A20000}"/>
    <cellStyle name="T_Chuan bi dau tu nam 2008 4 2 3" xfId="41550" xr:uid="{00000000-0005-0000-0000-000052A20000}"/>
    <cellStyle name="T_Chuan bi dau tu nam 2008 4 3" xfId="41551" xr:uid="{00000000-0005-0000-0000-000053A20000}"/>
    <cellStyle name="T_Chuan bi dau tu nam 2008 4 3 2" xfId="41552" xr:uid="{00000000-0005-0000-0000-000054A20000}"/>
    <cellStyle name="T_Chuan bi dau tu nam 2008 4 4" xfId="41553" xr:uid="{00000000-0005-0000-0000-000055A20000}"/>
    <cellStyle name="T_Chuan bi dau tu nam 2008 5" xfId="41554" xr:uid="{00000000-0005-0000-0000-000056A20000}"/>
    <cellStyle name="T_Chuan bi dau tu nam 2008 5 2" xfId="41555" xr:uid="{00000000-0005-0000-0000-000057A20000}"/>
    <cellStyle name="T_Chuan bi dau tu nam 2008 5 2 2" xfId="41556" xr:uid="{00000000-0005-0000-0000-000058A20000}"/>
    <cellStyle name="T_Chuan bi dau tu nam 2008 5 3" xfId="41557" xr:uid="{00000000-0005-0000-0000-000059A20000}"/>
    <cellStyle name="T_Chuan bi dau tu nam 2008 6" xfId="41558" xr:uid="{00000000-0005-0000-0000-00005AA20000}"/>
    <cellStyle name="T_Chuan bi dau tu nam 2008 6 2" xfId="41559" xr:uid="{00000000-0005-0000-0000-00005BA20000}"/>
    <cellStyle name="T_Chuan bi dau tu nam 2008 7" xfId="41560" xr:uid="{00000000-0005-0000-0000-00005CA20000}"/>
    <cellStyle name="T_Chuan bi dau tu nam 2008 8" xfId="41561" xr:uid="{00000000-0005-0000-0000-00005DA20000}"/>
    <cellStyle name="T_Chuan bi dau tu nam 2008_!1 1 bao cao giao KH ve HTCMT vung TNB   12-12-2011" xfId="41562" xr:uid="{00000000-0005-0000-0000-00005EA20000}"/>
    <cellStyle name="T_Chuan bi dau tu nam 2008_!1 1 bao cao giao KH ve HTCMT vung TNB   12-12-2011 2" xfId="41563" xr:uid="{00000000-0005-0000-0000-00005FA20000}"/>
    <cellStyle name="T_Chuan bi dau tu nam 2008_!1 1 bao cao giao KH ve HTCMT vung TNB   12-12-2011 2 2" xfId="41564" xr:uid="{00000000-0005-0000-0000-000060A20000}"/>
    <cellStyle name="T_Chuan bi dau tu nam 2008_!1 1 bao cao giao KH ve HTCMT vung TNB   12-12-2011 2 2 2" xfId="41565" xr:uid="{00000000-0005-0000-0000-000061A20000}"/>
    <cellStyle name="T_Chuan bi dau tu nam 2008_!1 1 bao cao giao KH ve HTCMT vung TNB   12-12-2011 2 2 2 2" xfId="41566" xr:uid="{00000000-0005-0000-0000-000062A20000}"/>
    <cellStyle name="T_Chuan bi dau tu nam 2008_!1 1 bao cao giao KH ve HTCMT vung TNB   12-12-2011 2 2 2 2 2" xfId="41567" xr:uid="{00000000-0005-0000-0000-000063A20000}"/>
    <cellStyle name="T_Chuan bi dau tu nam 2008_!1 1 bao cao giao KH ve HTCMT vung TNB   12-12-2011 2 2 2 3" xfId="41568" xr:uid="{00000000-0005-0000-0000-000064A20000}"/>
    <cellStyle name="T_Chuan bi dau tu nam 2008_!1 1 bao cao giao KH ve HTCMT vung TNB   12-12-2011 2 2 3" xfId="41569" xr:uid="{00000000-0005-0000-0000-000065A20000}"/>
    <cellStyle name="T_Chuan bi dau tu nam 2008_!1 1 bao cao giao KH ve HTCMT vung TNB   12-12-2011 2 2 3 2" xfId="41570" xr:uid="{00000000-0005-0000-0000-000066A20000}"/>
    <cellStyle name="T_Chuan bi dau tu nam 2008_!1 1 bao cao giao KH ve HTCMT vung TNB   12-12-2011 2 2 4" xfId="41571" xr:uid="{00000000-0005-0000-0000-000067A20000}"/>
    <cellStyle name="T_Chuan bi dau tu nam 2008_!1 1 bao cao giao KH ve HTCMT vung TNB   12-12-2011 2 3" xfId="41572" xr:uid="{00000000-0005-0000-0000-000068A20000}"/>
    <cellStyle name="T_Chuan bi dau tu nam 2008_!1 1 bao cao giao KH ve HTCMT vung TNB   12-12-2011 2 3 2" xfId="41573" xr:uid="{00000000-0005-0000-0000-000069A20000}"/>
    <cellStyle name="T_Chuan bi dau tu nam 2008_!1 1 bao cao giao KH ve HTCMT vung TNB   12-12-2011 2 3 2 2" xfId="41574" xr:uid="{00000000-0005-0000-0000-00006AA20000}"/>
    <cellStyle name="T_Chuan bi dau tu nam 2008_!1 1 bao cao giao KH ve HTCMT vung TNB   12-12-2011 2 3 2 2 2" xfId="41575" xr:uid="{00000000-0005-0000-0000-00006BA20000}"/>
    <cellStyle name="T_Chuan bi dau tu nam 2008_!1 1 bao cao giao KH ve HTCMT vung TNB   12-12-2011 2 3 2 3" xfId="41576" xr:uid="{00000000-0005-0000-0000-00006CA20000}"/>
    <cellStyle name="T_Chuan bi dau tu nam 2008_!1 1 bao cao giao KH ve HTCMT vung TNB   12-12-2011 2 3 3" xfId="41577" xr:uid="{00000000-0005-0000-0000-00006DA20000}"/>
    <cellStyle name="T_Chuan bi dau tu nam 2008_!1 1 bao cao giao KH ve HTCMT vung TNB   12-12-2011 2 3 3 2" xfId="41578" xr:uid="{00000000-0005-0000-0000-00006EA20000}"/>
    <cellStyle name="T_Chuan bi dau tu nam 2008_!1 1 bao cao giao KH ve HTCMT vung TNB   12-12-2011 2 3 4" xfId="41579" xr:uid="{00000000-0005-0000-0000-00006FA20000}"/>
    <cellStyle name="T_Chuan bi dau tu nam 2008_!1 1 bao cao giao KH ve HTCMT vung TNB   12-12-2011 2 4" xfId="41580" xr:uid="{00000000-0005-0000-0000-000070A20000}"/>
    <cellStyle name="T_Chuan bi dau tu nam 2008_!1 1 bao cao giao KH ve HTCMT vung TNB   12-12-2011 2 4 2" xfId="41581" xr:uid="{00000000-0005-0000-0000-000071A20000}"/>
    <cellStyle name="T_Chuan bi dau tu nam 2008_!1 1 bao cao giao KH ve HTCMT vung TNB   12-12-2011 2 4 2 2" xfId="41582" xr:uid="{00000000-0005-0000-0000-000072A20000}"/>
    <cellStyle name="T_Chuan bi dau tu nam 2008_!1 1 bao cao giao KH ve HTCMT vung TNB   12-12-2011 2 4 3" xfId="41583" xr:uid="{00000000-0005-0000-0000-000073A20000}"/>
    <cellStyle name="T_Chuan bi dau tu nam 2008_!1 1 bao cao giao KH ve HTCMT vung TNB   12-12-2011 2 5" xfId="41584" xr:uid="{00000000-0005-0000-0000-000074A20000}"/>
    <cellStyle name="T_Chuan bi dau tu nam 2008_!1 1 bao cao giao KH ve HTCMT vung TNB   12-12-2011 2 5 2" xfId="41585" xr:uid="{00000000-0005-0000-0000-000075A20000}"/>
    <cellStyle name="T_Chuan bi dau tu nam 2008_!1 1 bao cao giao KH ve HTCMT vung TNB   12-12-2011 2 6" xfId="41586" xr:uid="{00000000-0005-0000-0000-000076A20000}"/>
    <cellStyle name="T_Chuan bi dau tu nam 2008_!1 1 bao cao giao KH ve HTCMT vung TNB   12-12-2011 2 7" xfId="41587" xr:uid="{00000000-0005-0000-0000-000077A20000}"/>
    <cellStyle name="T_Chuan bi dau tu nam 2008_!1 1 bao cao giao KH ve HTCMT vung TNB   12-12-2011 3" xfId="41588" xr:uid="{00000000-0005-0000-0000-000078A20000}"/>
    <cellStyle name="T_Chuan bi dau tu nam 2008_!1 1 bao cao giao KH ve HTCMT vung TNB   12-12-2011 3 2" xfId="41589" xr:uid="{00000000-0005-0000-0000-000079A20000}"/>
    <cellStyle name="T_Chuan bi dau tu nam 2008_!1 1 bao cao giao KH ve HTCMT vung TNB   12-12-2011 3 2 2" xfId="41590" xr:uid="{00000000-0005-0000-0000-00007AA20000}"/>
    <cellStyle name="T_Chuan bi dau tu nam 2008_!1 1 bao cao giao KH ve HTCMT vung TNB   12-12-2011 3 2 2 2" xfId="41591" xr:uid="{00000000-0005-0000-0000-00007BA20000}"/>
    <cellStyle name="T_Chuan bi dau tu nam 2008_!1 1 bao cao giao KH ve HTCMT vung TNB   12-12-2011 3 2 3" xfId="41592" xr:uid="{00000000-0005-0000-0000-00007CA20000}"/>
    <cellStyle name="T_Chuan bi dau tu nam 2008_!1 1 bao cao giao KH ve HTCMT vung TNB   12-12-2011 3 3" xfId="41593" xr:uid="{00000000-0005-0000-0000-00007DA20000}"/>
    <cellStyle name="T_Chuan bi dau tu nam 2008_!1 1 bao cao giao KH ve HTCMT vung TNB   12-12-2011 3 3 2" xfId="41594" xr:uid="{00000000-0005-0000-0000-00007EA20000}"/>
    <cellStyle name="T_Chuan bi dau tu nam 2008_!1 1 bao cao giao KH ve HTCMT vung TNB   12-12-2011 3 4" xfId="41595" xr:uid="{00000000-0005-0000-0000-00007FA20000}"/>
    <cellStyle name="T_Chuan bi dau tu nam 2008_!1 1 bao cao giao KH ve HTCMT vung TNB   12-12-2011 4" xfId="41596" xr:uid="{00000000-0005-0000-0000-000080A20000}"/>
    <cellStyle name="T_Chuan bi dau tu nam 2008_!1 1 bao cao giao KH ve HTCMT vung TNB   12-12-2011 4 2" xfId="41597" xr:uid="{00000000-0005-0000-0000-000081A20000}"/>
    <cellStyle name="T_Chuan bi dau tu nam 2008_!1 1 bao cao giao KH ve HTCMT vung TNB   12-12-2011 4 2 2" xfId="41598" xr:uid="{00000000-0005-0000-0000-000082A20000}"/>
    <cellStyle name="T_Chuan bi dau tu nam 2008_!1 1 bao cao giao KH ve HTCMT vung TNB   12-12-2011 4 2 2 2" xfId="41599" xr:uid="{00000000-0005-0000-0000-000083A20000}"/>
    <cellStyle name="T_Chuan bi dau tu nam 2008_!1 1 bao cao giao KH ve HTCMT vung TNB   12-12-2011 4 2 3" xfId="41600" xr:uid="{00000000-0005-0000-0000-000084A20000}"/>
    <cellStyle name="T_Chuan bi dau tu nam 2008_!1 1 bao cao giao KH ve HTCMT vung TNB   12-12-2011 4 3" xfId="41601" xr:uid="{00000000-0005-0000-0000-000085A20000}"/>
    <cellStyle name="T_Chuan bi dau tu nam 2008_!1 1 bao cao giao KH ve HTCMT vung TNB   12-12-2011 4 3 2" xfId="41602" xr:uid="{00000000-0005-0000-0000-000086A20000}"/>
    <cellStyle name="T_Chuan bi dau tu nam 2008_!1 1 bao cao giao KH ve HTCMT vung TNB   12-12-2011 4 4" xfId="41603" xr:uid="{00000000-0005-0000-0000-000087A20000}"/>
    <cellStyle name="T_Chuan bi dau tu nam 2008_!1 1 bao cao giao KH ve HTCMT vung TNB   12-12-2011 5" xfId="41604" xr:uid="{00000000-0005-0000-0000-000088A20000}"/>
    <cellStyle name="T_Chuan bi dau tu nam 2008_!1 1 bao cao giao KH ve HTCMT vung TNB   12-12-2011 5 2" xfId="41605" xr:uid="{00000000-0005-0000-0000-000089A20000}"/>
    <cellStyle name="T_Chuan bi dau tu nam 2008_!1 1 bao cao giao KH ve HTCMT vung TNB   12-12-2011 5 2 2" xfId="41606" xr:uid="{00000000-0005-0000-0000-00008AA20000}"/>
    <cellStyle name="T_Chuan bi dau tu nam 2008_!1 1 bao cao giao KH ve HTCMT vung TNB   12-12-2011 5 3" xfId="41607" xr:uid="{00000000-0005-0000-0000-00008BA20000}"/>
    <cellStyle name="T_Chuan bi dau tu nam 2008_!1 1 bao cao giao KH ve HTCMT vung TNB   12-12-2011 6" xfId="41608" xr:uid="{00000000-0005-0000-0000-00008CA20000}"/>
    <cellStyle name="T_Chuan bi dau tu nam 2008_!1 1 bao cao giao KH ve HTCMT vung TNB   12-12-2011 6 2" xfId="41609" xr:uid="{00000000-0005-0000-0000-00008DA20000}"/>
    <cellStyle name="T_Chuan bi dau tu nam 2008_!1 1 bao cao giao KH ve HTCMT vung TNB   12-12-2011 7" xfId="41610" xr:uid="{00000000-0005-0000-0000-00008EA20000}"/>
    <cellStyle name="T_Chuan bi dau tu nam 2008_!1 1 bao cao giao KH ve HTCMT vung TNB   12-12-2011 8" xfId="41611" xr:uid="{00000000-0005-0000-0000-00008FA20000}"/>
    <cellStyle name="T_Chuan bi dau tu nam 2008_KH TPCP vung TNB (03-1-2012)" xfId="41612" xr:uid="{00000000-0005-0000-0000-000090A20000}"/>
    <cellStyle name="T_Chuan bi dau tu nam 2008_KH TPCP vung TNB (03-1-2012) 2" xfId="41613" xr:uid="{00000000-0005-0000-0000-000091A20000}"/>
    <cellStyle name="T_Chuan bi dau tu nam 2008_KH TPCP vung TNB (03-1-2012) 2 2" xfId="41614" xr:uid="{00000000-0005-0000-0000-000092A20000}"/>
    <cellStyle name="T_Chuan bi dau tu nam 2008_KH TPCP vung TNB (03-1-2012) 2 2 2" xfId="41615" xr:uid="{00000000-0005-0000-0000-000093A20000}"/>
    <cellStyle name="T_Chuan bi dau tu nam 2008_KH TPCP vung TNB (03-1-2012) 2 2 2 2" xfId="41616" xr:uid="{00000000-0005-0000-0000-000094A20000}"/>
    <cellStyle name="T_Chuan bi dau tu nam 2008_KH TPCP vung TNB (03-1-2012) 2 2 2 2 2" xfId="41617" xr:uid="{00000000-0005-0000-0000-000095A20000}"/>
    <cellStyle name="T_Chuan bi dau tu nam 2008_KH TPCP vung TNB (03-1-2012) 2 2 2 3" xfId="41618" xr:uid="{00000000-0005-0000-0000-000096A20000}"/>
    <cellStyle name="T_Chuan bi dau tu nam 2008_KH TPCP vung TNB (03-1-2012) 2 2 3" xfId="41619" xr:uid="{00000000-0005-0000-0000-000097A20000}"/>
    <cellStyle name="T_Chuan bi dau tu nam 2008_KH TPCP vung TNB (03-1-2012) 2 2 3 2" xfId="41620" xr:uid="{00000000-0005-0000-0000-000098A20000}"/>
    <cellStyle name="T_Chuan bi dau tu nam 2008_KH TPCP vung TNB (03-1-2012) 2 2 4" xfId="41621" xr:uid="{00000000-0005-0000-0000-000099A20000}"/>
    <cellStyle name="T_Chuan bi dau tu nam 2008_KH TPCP vung TNB (03-1-2012) 2 3" xfId="41622" xr:uid="{00000000-0005-0000-0000-00009AA20000}"/>
    <cellStyle name="T_Chuan bi dau tu nam 2008_KH TPCP vung TNB (03-1-2012) 2 3 2" xfId="41623" xr:uid="{00000000-0005-0000-0000-00009BA20000}"/>
    <cellStyle name="T_Chuan bi dau tu nam 2008_KH TPCP vung TNB (03-1-2012) 2 3 2 2" xfId="41624" xr:uid="{00000000-0005-0000-0000-00009CA20000}"/>
    <cellStyle name="T_Chuan bi dau tu nam 2008_KH TPCP vung TNB (03-1-2012) 2 3 2 2 2" xfId="41625" xr:uid="{00000000-0005-0000-0000-00009DA20000}"/>
    <cellStyle name="T_Chuan bi dau tu nam 2008_KH TPCP vung TNB (03-1-2012) 2 3 2 3" xfId="41626" xr:uid="{00000000-0005-0000-0000-00009EA20000}"/>
    <cellStyle name="T_Chuan bi dau tu nam 2008_KH TPCP vung TNB (03-1-2012) 2 3 3" xfId="41627" xr:uid="{00000000-0005-0000-0000-00009FA20000}"/>
    <cellStyle name="T_Chuan bi dau tu nam 2008_KH TPCP vung TNB (03-1-2012) 2 3 3 2" xfId="41628" xr:uid="{00000000-0005-0000-0000-0000A0A20000}"/>
    <cellStyle name="T_Chuan bi dau tu nam 2008_KH TPCP vung TNB (03-1-2012) 2 3 4" xfId="41629" xr:uid="{00000000-0005-0000-0000-0000A1A20000}"/>
    <cellStyle name="T_Chuan bi dau tu nam 2008_KH TPCP vung TNB (03-1-2012) 2 4" xfId="41630" xr:uid="{00000000-0005-0000-0000-0000A2A20000}"/>
    <cellStyle name="T_Chuan bi dau tu nam 2008_KH TPCP vung TNB (03-1-2012) 2 4 2" xfId="41631" xr:uid="{00000000-0005-0000-0000-0000A3A20000}"/>
    <cellStyle name="T_Chuan bi dau tu nam 2008_KH TPCP vung TNB (03-1-2012) 2 4 2 2" xfId="41632" xr:uid="{00000000-0005-0000-0000-0000A4A20000}"/>
    <cellStyle name="T_Chuan bi dau tu nam 2008_KH TPCP vung TNB (03-1-2012) 2 4 3" xfId="41633" xr:uid="{00000000-0005-0000-0000-0000A5A20000}"/>
    <cellStyle name="T_Chuan bi dau tu nam 2008_KH TPCP vung TNB (03-1-2012) 2 5" xfId="41634" xr:uid="{00000000-0005-0000-0000-0000A6A20000}"/>
    <cellStyle name="T_Chuan bi dau tu nam 2008_KH TPCP vung TNB (03-1-2012) 2 5 2" xfId="41635" xr:uid="{00000000-0005-0000-0000-0000A7A20000}"/>
    <cellStyle name="T_Chuan bi dau tu nam 2008_KH TPCP vung TNB (03-1-2012) 2 6" xfId="41636" xr:uid="{00000000-0005-0000-0000-0000A8A20000}"/>
    <cellStyle name="T_Chuan bi dau tu nam 2008_KH TPCP vung TNB (03-1-2012) 2 7" xfId="41637" xr:uid="{00000000-0005-0000-0000-0000A9A20000}"/>
    <cellStyle name="T_Chuan bi dau tu nam 2008_KH TPCP vung TNB (03-1-2012) 3" xfId="41638" xr:uid="{00000000-0005-0000-0000-0000AAA20000}"/>
    <cellStyle name="T_Chuan bi dau tu nam 2008_KH TPCP vung TNB (03-1-2012) 3 2" xfId="41639" xr:uid="{00000000-0005-0000-0000-0000ABA20000}"/>
    <cellStyle name="T_Chuan bi dau tu nam 2008_KH TPCP vung TNB (03-1-2012) 3 2 2" xfId="41640" xr:uid="{00000000-0005-0000-0000-0000ACA20000}"/>
    <cellStyle name="T_Chuan bi dau tu nam 2008_KH TPCP vung TNB (03-1-2012) 3 2 2 2" xfId="41641" xr:uid="{00000000-0005-0000-0000-0000ADA20000}"/>
    <cellStyle name="T_Chuan bi dau tu nam 2008_KH TPCP vung TNB (03-1-2012) 3 2 3" xfId="41642" xr:uid="{00000000-0005-0000-0000-0000AEA20000}"/>
    <cellStyle name="T_Chuan bi dau tu nam 2008_KH TPCP vung TNB (03-1-2012) 3 3" xfId="41643" xr:uid="{00000000-0005-0000-0000-0000AFA20000}"/>
    <cellStyle name="T_Chuan bi dau tu nam 2008_KH TPCP vung TNB (03-1-2012) 3 3 2" xfId="41644" xr:uid="{00000000-0005-0000-0000-0000B0A20000}"/>
    <cellStyle name="T_Chuan bi dau tu nam 2008_KH TPCP vung TNB (03-1-2012) 3 4" xfId="41645" xr:uid="{00000000-0005-0000-0000-0000B1A20000}"/>
    <cellStyle name="T_Chuan bi dau tu nam 2008_KH TPCP vung TNB (03-1-2012) 4" xfId="41646" xr:uid="{00000000-0005-0000-0000-0000B2A20000}"/>
    <cellStyle name="T_Chuan bi dau tu nam 2008_KH TPCP vung TNB (03-1-2012) 4 2" xfId="41647" xr:uid="{00000000-0005-0000-0000-0000B3A20000}"/>
    <cellStyle name="T_Chuan bi dau tu nam 2008_KH TPCP vung TNB (03-1-2012) 4 2 2" xfId="41648" xr:uid="{00000000-0005-0000-0000-0000B4A20000}"/>
    <cellStyle name="T_Chuan bi dau tu nam 2008_KH TPCP vung TNB (03-1-2012) 4 2 2 2" xfId="41649" xr:uid="{00000000-0005-0000-0000-0000B5A20000}"/>
    <cellStyle name="T_Chuan bi dau tu nam 2008_KH TPCP vung TNB (03-1-2012) 4 2 3" xfId="41650" xr:uid="{00000000-0005-0000-0000-0000B6A20000}"/>
    <cellStyle name="T_Chuan bi dau tu nam 2008_KH TPCP vung TNB (03-1-2012) 4 3" xfId="41651" xr:uid="{00000000-0005-0000-0000-0000B7A20000}"/>
    <cellStyle name="T_Chuan bi dau tu nam 2008_KH TPCP vung TNB (03-1-2012) 4 3 2" xfId="41652" xr:uid="{00000000-0005-0000-0000-0000B8A20000}"/>
    <cellStyle name="T_Chuan bi dau tu nam 2008_KH TPCP vung TNB (03-1-2012) 4 4" xfId="41653" xr:uid="{00000000-0005-0000-0000-0000B9A20000}"/>
    <cellStyle name="T_Chuan bi dau tu nam 2008_KH TPCP vung TNB (03-1-2012) 5" xfId="41654" xr:uid="{00000000-0005-0000-0000-0000BAA20000}"/>
    <cellStyle name="T_Chuan bi dau tu nam 2008_KH TPCP vung TNB (03-1-2012) 5 2" xfId="41655" xr:uid="{00000000-0005-0000-0000-0000BBA20000}"/>
    <cellStyle name="T_Chuan bi dau tu nam 2008_KH TPCP vung TNB (03-1-2012) 5 2 2" xfId="41656" xr:uid="{00000000-0005-0000-0000-0000BCA20000}"/>
    <cellStyle name="T_Chuan bi dau tu nam 2008_KH TPCP vung TNB (03-1-2012) 5 3" xfId="41657" xr:uid="{00000000-0005-0000-0000-0000BDA20000}"/>
    <cellStyle name="T_Chuan bi dau tu nam 2008_KH TPCP vung TNB (03-1-2012) 6" xfId="41658" xr:uid="{00000000-0005-0000-0000-0000BEA20000}"/>
    <cellStyle name="T_Chuan bi dau tu nam 2008_KH TPCP vung TNB (03-1-2012) 6 2" xfId="41659" xr:uid="{00000000-0005-0000-0000-0000BFA20000}"/>
    <cellStyle name="T_Chuan bi dau tu nam 2008_KH TPCP vung TNB (03-1-2012) 7" xfId="41660" xr:uid="{00000000-0005-0000-0000-0000C0A20000}"/>
    <cellStyle name="T_Chuan bi dau tu nam 2008_KH TPCP vung TNB (03-1-2012) 8" xfId="41661" xr:uid="{00000000-0005-0000-0000-0000C1A20000}"/>
    <cellStyle name="T_Copy of Bao cao  XDCB 7 thang nam 2008_So KH&amp;DT SUA" xfId="41662" xr:uid="{00000000-0005-0000-0000-0000C2A20000}"/>
    <cellStyle name="T_Copy of Bao cao  XDCB 7 thang nam 2008_So KH&amp;DT SUA 2" xfId="41663" xr:uid="{00000000-0005-0000-0000-0000C3A20000}"/>
    <cellStyle name="T_Copy of Bao cao  XDCB 7 thang nam 2008_So KH&amp;DT SUA 2 2" xfId="41664" xr:uid="{00000000-0005-0000-0000-0000C4A20000}"/>
    <cellStyle name="T_Copy of Bao cao  XDCB 7 thang nam 2008_So KH&amp;DT SUA 2 2 2" xfId="41665" xr:uid="{00000000-0005-0000-0000-0000C5A20000}"/>
    <cellStyle name="T_Copy of Bao cao  XDCB 7 thang nam 2008_So KH&amp;DT SUA 2 2 2 2" xfId="41666" xr:uid="{00000000-0005-0000-0000-0000C6A20000}"/>
    <cellStyle name="T_Copy of Bao cao  XDCB 7 thang nam 2008_So KH&amp;DT SUA 2 2 2 2 2" xfId="41667" xr:uid="{00000000-0005-0000-0000-0000C7A20000}"/>
    <cellStyle name="T_Copy of Bao cao  XDCB 7 thang nam 2008_So KH&amp;DT SUA 2 2 2 3" xfId="41668" xr:uid="{00000000-0005-0000-0000-0000C8A20000}"/>
    <cellStyle name="T_Copy of Bao cao  XDCB 7 thang nam 2008_So KH&amp;DT SUA 2 2 3" xfId="41669" xr:uid="{00000000-0005-0000-0000-0000C9A20000}"/>
    <cellStyle name="T_Copy of Bao cao  XDCB 7 thang nam 2008_So KH&amp;DT SUA 2 2 3 2" xfId="41670" xr:uid="{00000000-0005-0000-0000-0000CAA20000}"/>
    <cellStyle name="T_Copy of Bao cao  XDCB 7 thang nam 2008_So KH&amp;DT SUA 2 2 4" xfId="41671" xr:uid="{00000000-0005-0000-0000-0000CBA20000}"/>
    <cellStyle name="T_Copy of Bao cao  XDCB 7 thang nam 2008_So KH&amp;DT SUA 2 3" xfId="41672" xr:uid="{00000000-0005-0000-0000-0000CCA20000}"/>
    <cellStyle name="T_Copy of Bao cao  XDCB 7 thang nam 2008_So KH&amp;DT SUA 2 3 2" xfId="41673" xr:uid="{00000000-0005-0000-0000-0000CDA20000}"/>
    <cellStyle name="T_Copy of Bao cao  XDCB 7 thang nam 2008_So KH&amp;DT SUA 2 3 2 2" xfId="41674" xr:uid="{00000000-0005-0000-0000-0000CEA20000}"/>
    <cellStyle name="T_Copy of Bao cao  XDCB 7 thang nam 2008_So KH&amp;DT SUA 2 3 2 2 2" xfId="41675" xr:uid="{00000000-0005-0000-0000-0000CFA20000}"/>
    <cellStyle name="T_Copy of Bao cao  XDCB 7 thang nam 2008_So KH&amp;DT SUA 2 3 2 3" xfId="41676" xr:uid="{00000000-0005-0000-0000-0000D0A20000}"/>
    <cellStyle name="T_Copy of Bao cao  XDCB 7 thang nam 2008_So KH&amp;DT SUA 2 3 3" xfId="41677" xr:uid="{00000000-0005-0000-0000-0000D1A20000}"/>
    <cellStyle name="T_Copy of Bao cao  XDCB 7 thang nam 2008_So KH&amp;DT SUA 2 3 3 2" xfId="41678" xr:uid="{00000000-0005-0000-0000-0000D2A20000}"/>
    <cellStyle name="T_Copy of Bao cao  XDCB 7 thang nam 2008_So KH&amp;DT SUA 2 3 4" xfId="41679" xr:uid="{00000000-0005-0000-0000-0000D3A20000}"/>
    <cellStyle name="T_Copy of Bao cao  XDCB 7 thang nam 2008_So KH&amp;DT SUA 2 4" xfId="41680" xr:uid="{00000000-0005-0000-0000-0000D4A20000}"/>
    <cellStyle name="T_Copy of Bao cao  XDCB 7 thang nam 2008_So KH&amp;DT SUA 2 4 2" xfId="41681" xr:uid="{00000000-0005-0000-0000-0000D5A20000}"/>
    <cellStyle name="T_Copy of Bao cao  XDCB 7 thang nam 2008_So KH&amp;DT SUA 2 4 2 2" xfId="41682" xr:uid="{00000000-0005-0000-0000-0000D6A20000}"/>
    <cellStyle name="T_Copy of Bao cao  XDCB 7 thang nam 2008_So KH&amp;DT SUA 2 4 3" xfId="41683" xr:uid="{00000000-0005-0000-0000-0000D7A20000}"/>
    <cellStyle name="T_Copy of Bao cao  XDCB 7 thang nam 2008_So KH&amp;DT SUA 2 5" xfId="41684" xr:uid="{00000000-0005-0000-0000-0000D8A20000}"/>
    <cellStyle name="T_Copy of Bao cao  XDCB 7 thang nam 2008_So KH&amp;DT SUA 2 5 2" xfId="41685" xr:uid="{00000000-0005-0000-0000-0000D9A20000}"/>
    <cellStyle name="T_Copy of Bao cao  XDCB 7 thang nam 2008_So KH&amp;DT SUA 2 6" xfId="41686" xr:uid="{00000000-0005-0000-0000-0000DAA20000}"/>
    <cellStyle name="T_Copy of Bao cao  XDCB 7 thang nam 2008_So KH&amp;DT SUA 2 7" xfId="41687" xr:uid="{00000000-0005-0000-0000-0000DBA20000}"/>
    <cellStyle name="T_Copy of Bao cao  XDCB 7 thang nam 2008_So KH&amp;DT SUA 3" xfId="41688" xr:uid="{00000000-0005-0000-0000-0000DCA20000}"/>
    <cellStyle name="T_Copy of Bao cao  XDCB 7 thang nam 2008_So KH&amp;DT SUA 3 2" xfId="41689" xr:uid="{00000000-0005-0000-0000-0000DDA20000}"/>
    <cellStyle name="T_Copy of Bao cao  XDCB 7 thang nam 2008_So KH&amp;DT SUA 3 2 2" xfId="41690" xr:uid="{00000000-0005-0000-0000-0000DEA20000}"/>
    <cellStyle name="T_Copy of Bao cao  XDCB 7 thang nam 2008_So KH&amp;DT SUA 3 2 2 2" xfId="41691" xr:uid="{00000000-0005-0000-0000-0000DFA20000}"/>
    <cellStyle name="T_Copy of Bao cao  XDCB 7 thang nam 2008_So KH&amp;DT SUA 3 2 3" xfId="41692" xr:uid="{00000000-0005-0000-0000-0000E0A20000}"/>
    <cellStyle name="T_Copy of Bao cao  XDCB 7 thang nam 2008_So KH&amp;DT SUA 3 3" xfId="41693" xr:uid="{00000000-0005-0000-0000-0000E1A20000}"/>
    <cellStyle name="T_Copy of Bao cao  XDCB 7 thang nam 2008_So KH&amp;DT SUA 3 3 2" xfId="41694" xr:uid="{00000000-0005-0000-0000-0000E2A20000}"/>
    <cellStyle name="T_Copy of Bao cao  XDCB 7 thang nam 2008_So KH&amp;DT SUA 3 4" xfId="41695" xr:uid="{00000000-0005-0000-0000-0000E3A20000}"/>
    <cellStyle name="T_Copy of Bao cao  XDCB 7 thang nam 2008_So KH&amp;DT SUA 4" xfId="41696" xr:uid="{00000000-0005-0000-0000-0000E4A20000}"/>
    <cellStyle name="T_Copy of Bao cao  XDCB 7 thang nam 2008_So KH&amp;DT SUA 4 2" xfId="41697" xr:uid="{00000000-0005-0000-0000-0000E5A20000}"/>
    <cellStyle name="T_Copy of Bao cao  XDCB 7 thang nam 2008_So KH&amp;DT SUA 4 2 2" xfId="41698" xr:uid="{00000000-0005-0000-0000-0000E6A20000}"/>
    <cellStyle name="T_Copy of Bao cao  XDCB 7 thang nam 2008_So KH&amp;DT SUA 4 2 2 2" xfId="41699" xr:uid="{00000000-0005-0000-0000-0000E7A20000}"/>
    <cellStyle name="T_Copy of Bao cao  XDCB 7 thang nam 2008_So KH&amp;DT SUA 4 2 3" xfId="41700" xr:uid="{00000000-0005-0000-0000-0000E8A20000}"/>
    <cellStyle name="T_Copy of Bao cao  XDCB 7 thang nam 2008_So KH&amp;DT SUA 4 3" xfId="41701" xr:uid="{00000000-0005-0000-0000-0000E9A20000}"/>
    <cellStyle name="T_Copy of Bao cao  XDCB 7 thang nam 2008_So KH&amp;DT SUA 4 3 2" xfId="41702" xr:uid="{00000000-0005-0000-0000-0000EAA20000}"/>
    <cellStyle name="T_Copy of Bao cao  XDCB 7 thang nam 2008_So KH&amp;DT SUA 4 4" xfId="41703" xr:uid="{00000000-0005-0000-0000-0000EBA20000}"/>
    <cellStyle name="T_Copy of Bao cao  XDCB 7 thang nam 2008_So KH&amp;DT SUA 5" xfId="41704" xr:uid="{00000000-0005-0000-0000-0000ECA20000}"/>
    <cellStyle name="T_Copy of Bao cao  XDCB 7 thang nam 2008_So KH&amp;DT SUA 5 2" xfId="41705" xr:uid="{00000000-0005-0000-0000-0000EDA20000}"/>
    <cellStyle name="T_Copy of Bao cao  XDCB 7 thang nam 2008_So KH&amp;DT SUA 5 2 2" xfId="41706" xr:uid="{00000000-0005-0000-0000-0000EEA20000}"/>
    <cellStyle name="T_Copy of Bao cao  XDCB 7 thang nam 2008_So KH&amp;DT SUA 5 3" xfId="41707" xr:uid="{00000000-0005-0000-0000-0000EFA20000}"/>
    <cellStyle name="T_Copy of Bao cao  XDCB 7 thang nam 2008_So KH&amp;DT SUA 6" xfId="41708" xr:uid="{00000000-0005-0000-0000-0000F0A20000}"/>
    <cellStyle name="T_Copy of Bao cao  XDCB 7 thang nam 2008_So KH&amp;DT SUA 6 2" xfId="41709" xr:uid="{00000000-0005-0000-0000-0000F1A20000}"/>
    <cellStyle name="T_Copy of Bao cao  XDCB 7 thang nam 2008_So KH&amp;DT SUA 7" xfId="41710" xr:uid="{00000000-0005-0000-0000-0000F2A20000}"/>
    <cellStyle name="T_Copy of Bao cao  XDCB 7 thang nam 2008_So KH&amp;DT SUA 8" xfId="41711" xr:uid="{00000000-0005-0000-0000-0000F3A20000}"/>
    <cellStyle name="T_Copy of Bao cao  XDCB 7 thang nam 2008_So KH&amp;DT SUA_!1 1 bao cao giao KH ve HTCMT vung TNB   12-12-2011" xfId="41712" xr:uid="{00000000-0005-0000-0000-0000F4A20000}"/>
    <cellStyle name="T_Copy of Bao cao  XDCB 7 thang nam 2008_So KH&amp;DT SUA_!1 1 bao cao giao KH ve HTCMT vung TNB   12-12-2011 2" xfId="41713" xr:uid="{00000000-0005-0000-0000-0000F5A20000}"/>
    <cellStyle name="T_Copy of Bao cao  XDCB 7 thang nam 2008_So KH&amp;DT SUA_!1 1 bao cao giao KH ve HTCMT vung TNB   12-12-2011 2 2" xfId="41714" xr:uid="{00000000-0005-0000-0000-0000F6A20000}"/>
    <cellStyle name="T_Copy of Bao cao  XDCB 7 thang nam 2008_So KH&amp;DT SUA_!1 1 bao cao giao KH ve HTCMT vung TNB   12-12-2011 2 2 2" xfId="41715" xr:uid="{00000000-0005-0000-0000-0000F7A20000}"/>
    <cellStyle name="T_Copy of Bao cao  XDCB 7 thang nam 2008_So KH&amp;DT SUA_!1 1 bao cao giao KH ve HTCMT vung TNB   12-12-2011 2 2 2 2" xfId="41716" xr:uid="{00000000-0005-0000-0000-0000F8A20000}"/>
    <cellStyle name="T_Copy of Bao cao  XDCB 7 thang nam 2008_So KH&amp;DT SUA_!1 1 bao cao giao KH ve HTCMT vung TNB   12-12-2011 2 2 2 2 2" xfId="41717" xr:uid="{00000000-0005-0000-0000-0000F9A20000}"/>
    <cellStyle name="T_Copy of Bao cao  XDCB 7 thang nam 2008_So KH&amp;DT SUA_!1 1 bao cao giao KH ve HTCMT vung TNB   12-12-2011 2 2 2 3" xfId="41718" xr:uid="{00000000-0005-0000-0000-0000FAA20000}"/>
    <cellStyle name="T_Copy of Bao cao  XDCB 7 thang nam 2008_So KH&amp;DT SUA_!1 1 bao cao giao KH ve HTCMT vung TNB   12-12-2011 2 2 3" xfId="41719" xr:uid="{00000000-0005-0000-0000-0000FBA20000}"/>
    <cellStyle name="T_Copy of Bao cao  XDCB 7 thang nam 2008_So KH&amp;DT SUA_!1 1 bao cao giao KH ve HTCMT vung TNB   12-12-2011 2 2 3 2" xfId="41720" xr:uid="{00000000-0005-0000-0000-0000FCA20000}"/>
    <cellStyle name="T_Copy of Bao cao  XDCB 7 thang nam 2008_So KH&amp;DT SUA_!1 1 bao cao giao KH ve HTCMT vung TNB   12-12-2011 2 2 4" xfId="41721" xr:uid="{00000000-0005-0000-0000-0000FDA20000}"/>
    <cellStyle name="T_Copy of Bao cao  XDCB 7 thang nam 2008_So KH&amp;DT SUA_!1 1 bao cao giao KH ve HTCMT vung TNB   12-12-2011 2 3" xfId="41722" xr:uid="{00000000-0005-0000-0000-0000FEA20000}"/>
    <cellStyle name="T_Copy of Bao cao  XDCB 7 thang nam 2008_So KH&amp;DT SUA_!1 1 bao cao giao KH ve HTCMT vung TNB   12-12-2011 2 3 2" xfId="41723" xr:uid="{00000000-0005-0000-0000-0000FFA20000}"/>
    <cellStyle name="T_Copy of Bao cao  XDCB 7 thang nam 2008_So KH&amp;DT SUA_!1 1 bao cao giao KH ve HTCMT vung TNB   12-12-2011 2 3 2 2" xfId="41724" xr:uid="{00000000-0005-0000-0000-000000A30000}"/>
    <cellStyle name="T_Copy of Bao cao  XDCB 7 thang nam 2008_So KH&amp;DT SUA_!1 1 bao cao giao KH ve HTCMT vung TNB   12-12-2011 2 3 2 2 2" xfId="41725" xr:uid="{00000000-0005-0000-0000-000001A30000}"/>
    <cellStyle name="T_Copy of Bao cao  XDCB 7 thang nam 2008_So KH&amp;DT SUA_!1 1 bao cao giao KH ve HTCMT vung TNB   12-12-2011 2 3 2 3" xfId="41726" xr:uid="{00000000-0005-0000-0000-000002A30000}"/>
    <cellStyle name="T_Copy of Bao cao  XDCB 7 thang nam 2008_So KH&amp;DT SUA_!1 1 bao cao giao KH ve HTCMT vung TNB   12-12-2011 2 3 3" xfId="41727" xr:uid="{00000000-0005-0000-0000-000003A30000}"/>
    <cellStyle name="T_Copy of Bao cao  XDCB 7 thang nam 2008_So KH&amp;DT SUA_!1 1 bao cao giao KH ve HTCMT vung TNB   12-12-2011 2 3 3 2" xfId="41728" xr:uid="{00000000-0005-0000-0000-000004A30000}"/>
    <cellStyle name="T_Copy of Bao cao  XDCB 7 thang nam 2008_So KH&amp;DT SUA_!1 1 bao cao giao KH ve HTCMT vung TNB   12-12-2011 2 3 4" xfId="41729" xr:uid="{00000000-0005-0000-0000-000005A30000}"/>
    <cellStyle name="T_Copy of Bao cao  XDCB 7 thang nam 2008_So KH&amp;DT SUA_!1 1 bao cao giao KH ve HTCMT vung TNB   12-12-2011 2 4" xfId="41730" xr:uid="{00000000-0005-0000-0000-000006A30000}"/>
    <cellStyle name="T_Copy of Bao cao  XDCB 7 thang nam 2008_So KH&amp;DT SUA_!1 1 bao cao giao KH ve HTCMT vung TNB   12-12-2011 2 4 2" xfId="41731" xr:uid="{00000000-0005-0000-0000-000007A30000}"/>
    <cellStyle name="T_Copy of Bao cao  XDCB 7 thang nam 2008_So KH&amp;DT SUA_!1 1 bao cao giao KH ve HTCMT vung TNB   12-12-2011 2 4 2 2" xfId="41732" xr:uid="{00000000-0005-0000-0000-000008A30000}"/>
    <cellStyle name="T_Copy of Bao cao  XDCB 7 thang nam 2008_So KH&amp;DT SUA_!1 1 bao cao giao KH ve HTCMT vung TNB   12-12-2011 2 4 3" xfId="41733" xr:uid="{00000000-0005-0000-0000-000009A30000}"/>
    <cellStyle name="T_Copy of Bao cao  XDCB 7 thang nam 2008_So KH&amp;DT SUA_!1 1 bao cao giao KH ve HTCMT vung TNB   12-12-2011 2 5" xfId="41734" xr:uid="{00000000-0005-0000-0000-00000AA30000}"/>
    <cellStyle name="T_Copy of Bao cao  XDCB 7 thang nam 2008_So KH&amp;DT SUA_!1 1 bao cao giao KH ve HTCMT vung TNB   12-12-2011 2 5 2" xfId="41735" xr:uid="{00000000-0005-0000-0000-00000BA30000}"/>
    <cellStyle name="T_Copy of Bao cao  XDCB 7 thang nam 2008_So KH&amp;DT SUA_!1 1 bao cao giao KH ve HTCMT vung TNB   12-12-2011 2 6" xfId="41736" xr:uid="{00000000-0005-0000-0000-00000CA30000}"/>
    <cellStyle name="T_Copy of Bao cao  XDCB 7 thang nam 2008_So KH&amp;DT SUA_!1 1 bao cao giao KH ve HTCMT vung TNB   12-12-2011 2 7" xfId="41737" xr:uid="{00000000-0005-0000-0000-00000DA30000}"/>
    <cellStyle name="T_Copy of Bao cao  XDCB 7 thang nam 2008_So KH&amp;DT SUA_!1 1 bao cao giao KH ve HTCMT vung TNB   12-12-2011 3" xfId="41738" xr:uid="{00000000-0005-0000-0000-00000EA30000}"/>
    <cellStyle name="T_Copy of Bao cao  XDCB 7 thang nam 2008_So KH&amp;DT SUA_!1 1 bao cao giao KH ve HTCMT vung TNB   12-12-2011 3 2" xfId="41739" xr:uid="{00000000-0005-0000-0000-00000FA30000}"/>
    <cellStyle name="T_Copy of Bao cao  XDCB 7 thang nam 2008_So KH&amp;DT SUA_!1 1 bao cao giao KH ve HTCMT vung TNB   12-12-2011 3 2 2" xfId="41740" xr:uid="{00000000-0005-0000-0000-000010A30000}"/>
    <cellStyle name="T_Copy of Bao cao  XDCB 7 thang nam 2008_So KH&amp;DT SUA_!1 1 bao cao giao KH ve HTCMT vung TNB   12-12-2011 3 2 2 2" xfId="41741" xr:uid="{00000000-0005-0000-0000-000011A30000}"/>
    <cellStyle name="T_Copy of Bao cao  XDCB 7 thang nam 2008_So KH&amp;DT SUA_!1 1 bao cao giao KH ve HTCMT vung TNB   12-12-2011 3 2 3" xfId="41742" xr:uid="{00000000-0005-0000-0000-000012A30000}"/>
    <cellStyle name="T_Copy of Bao cao  XDCB 7 thang nam 2008_So KH&amp;DT SUA_!1 1 bao cao giao KH ve HTCMT vung TNB   12-12-2011 3 3" xfId="41743" xr:uid="{00000000-0005-0000-0000-000013A30000}"/>
    <cellStyle name="T_Copy of Bao cao  XDCB 7 thang nam 2008_So KH&amp;DT SUA_!1 1 bao cao giao KH ve HTCMT vung TNB   12-12-2011 3 3 2" xfId="41744" xr:uid="{00000000-0005-0000-0000-000014A30000}"/>
    <cellStyle name="T_Copy of Bao cao  XDCB 7 thang nam 2008_So KH&amp;DT SUA_!1 1 bao cao giao KH ve HTCMT vung TNB   12-12-2011 3 4" xfId="41745" xr:uid="{00000000-0005-0000-0000-000015A30000}"/>
    <cellStyle name="T_Copy of Bao cao  XDCB 7 thang nam 2008_So KH&amp;DT SUA_!1 1 bao cao giao KH ve HTCMT vung TNB   12-12-2011 4" xfId="41746" xr:uid="{00000000-0005-0000-0000-000016A30000}"/>
    <cellStyle name="T_Copy of Bao cao  XDCB 7 thang nam 2008_So KH&amp;DT SUA_!1 1 bao cao giao KH ve HTCMT vung TNB   12-12-2011 4 2" xfId="41747" xr:uid="{00000000-0005-0000-0000-000017A30000}"/>
    <cellStyle name="T_Copy of Bao cao  XDCB 7 thang nam 2008_So KH&amp;DT SUA_!1 1 bao cao giao KH ve HTCMT vung TNB   12-12-2011 4 2 2" xfId="41748" xr:uid="{00000000-0005-0000-0000-000018A30000}"/>
    <cellStyle name="T_Copy of Bao cao  XDCB 7 thang nam 2008_So KH&amp;DT SUA_!1 1 bao cao giao KH ve HTCMT vung TNB   12-12-2011 4 2 2 2" xfId="41749" xr:uid="{00000000-0005-0000-0000-000019A30000}"/>
    <cellStyle name="T_Copy of Bao cao  XDCB 7 thang nam 2008_So KH&amp;DT SUA_!1 1 bao cao giao KH ve HTCMT vung TNB   12-12-2011 4 2 3" xfId="41750" xr:uid="{00000000-0005-0000-0000-00001AA30000}"/>
    <cellStyle name="T_Copy of Bao cao  XDCB 7 thang nam 2008_So KH&amp;DT SUA_!1 1 bao cao giao KH ve HTCMT vung TNB   12-12-2011 4 3" xfId="41751" xr:uid="{00000000-0005-0000-0000-00001BA30000}"/>
    <cellStyle name="T_Copy of Bao cao  XDCB 7 thang nam 2008_So KH&amp;DT SUA_!1 1 bao cao giao KH ve HTCMT vung TNB   12-12-2011 4 3 2" xfId="41752" xr:uid="{00000000-0005-0000-0000-00001CA30000}"/>
    <cellStyle name="T_Copy of Bao cao  XDCB 7 thang nam 2008_So KH&amp;DT SUA_!1 1 bao cao giao KH ve HTCMT vung TNB   12-12-2011 4 4" xfId="41753" xr:uid="{00000000-0005-0000-0000-00001DA30000}"/>
    <cellStyle name="T_Copy of Bao cao  XDCB 7 thang nam 2008_So KH&amp;DT SUA_!1 1 bao cao giao KH ve HTCMT vung TNB   12-12-2011 5" xfId="41754" xr:uid="{00000000-0005-0000-0000-00001EA30000}"/>
    <cellStyle name="T_Copy of Bao cao  XDCB 7 thang nam 2008_So KH&amp;DT SUA_!1 1 bao cao giao KH ve HTCMT vung TNB   12-12-2011 5 2" xfId="41755" xr:uid="{00000000-0005-0000-0000-00001FA30000}"/>
    <cellStyle name="T_Copy of Bao cao  XDCB 7 thang nam 2008_So KH&amp;DT SUA_!1 1 bao cao giao KH ve HTCMT vung TNB   12-12-2011 5 2 2" xfId="41756" xr:uid="{00000000-0005-0000-0000-000020A30000}"/>
    <cellStyle name="T_Copy of Bao cao  XDCB 7 thang nam 2008_So KH&amp;DT SUA_!1 1 bao cao giao KH ve HTCMT vung TNB   12-12-2011 5 3" xfId="41757" xr:uid="{00000000-0005-0000-0000-000021A30000}"/>
    <cellStyle name="T_Copy of Bao cao  XDCB 7 thang nam 2008_So KH&amp;DT SUA_!1 1 bao cao giao KH ve HTCMT vung TNB   12-12-2011 6" xfId="41758" xr:uid="{00000000-0005-0000-0000-000022A30000}"/>
    <cellStyle name="T_Copy of Bao cao  XDCB 7 thang nam 2008_So KH&amp;DT SUA_!1 1 bao cao giao KH ve HTCMT vung TNB   12-12-2011 6 2" xfId="41759" xr:uid="{00000000-0005-0000-0000-000023A30000}"/>
    <cellStyle name="T_Copy of Bao cao  XDCB 7 thang nam 2008_So KH&amp;DT SUA_!1 1 bao cao giao KH ve HTCMT vung TNB   12-12-2011 7" xfId="41760" xr:uid="{00000000-0005-0000-0000-000024A30000}"/>
    <cellStyle name="T_Copy of Bao cao  XDCB 7 thang nam 2008_So KH&amp;DT SUA_!1 1 bao cao giao KH ve HTCMT vung TNB   12-12-2011 8" xfId="41761" xr:uid="{00000000-0005-0000-0000-000025A30000}"/>
    <cellStyle name="T_Copy of Bao cao  XDCB 7 thang nam 2008_So KH&amp;DT SUA_KH TPCP vung TNB (03-1-2012)" xfId="41762" xr:uid="{00000000-0005-0000-0000-000026A30000}"/>
    <cellStyle name="T_Copy of Bao cao  XDCB 7 thang nam 2008_So KH&amp;DT SUA_KH TPCP vung TNB (03-1-2012) 2" xfId="41763" xr:uid="{00000000-0005-0000-0000-000027A30000}"/>
    <cellStyle name="T_Copy of Bao cao  XDCB 7 thang nam 2008_So KH&amp;DT SUA_KH TPCP vung TNB (03-1-2012) 2 2" xfId="41764" xr:uid="{00000000-0005-0000-0000-000028A30000}"/>
    <cellStyle name="T_Copy of Bao cao  XDCB 7 thang nam 2008_So KH&amp;DT SUA_KH TPCP vung TNB (03-1-2012) 2 2 2" xfId="41765" xr:uid="{00000000-0005-0000-0000-000029A30000}"/>
    <cellStyle name="T_Copy of Bao cao  XDCB 7 thang nam 2008_So KH&amp;DT SUA_KH TPCP vung TNB (03-1-2012) 2 2 2 2" xfId="41766" xr:uid="{00000000-0005-0000-0000-00002AA30000}"/>
    <cellStyle name="T_Copy of Bao cao  XDCB 7 thang nam 2008_So KH&amp;DT SUA_KH TPCP vung TNB (03-1-2012) 2 2 2 2 2" xfId="41767" xr:uid="{00000000-0005-0000-0000-00002BA30000}"/>
    <cellStyle name="T_Copy of Bao cao  XDCB 7 thang nam 2008_So KH&amp;DT SUA_KH TPCP vung TNB (03-1-2012) 2 2 2 3" xfId="41768" xr:uid="{00000000-0005-0000-0000-00002CA30000}"/>
    <cellStyle name="T_Copy of Bao cao  XDCB 7 thang nam 2008_So KH&amp;DT SUA_KH TPCP vung TNB (03-1-2012) 2 2 3" xfId="41769" xr:uid="{00000000-0005-0000-0000-00002DA30000}"/>
    <cellStyle name="T_Copy of Bao cao  XDCB 7 thang nam 2008_So KH&amp;DT SUA_KH TPCP vung TNB (03-1-2012) 2 2 3 2" xfId="41770" xr:uid="{00000000-0005-0000-0000-00002EA30000}"/>
    <cellStyle name="T_Copy of Bao cao  XDCB 7 thang nam 2008_So KH&amp;DT SUA_KH TPCP vung TNB (03-1-2012) 2 2 4" xfId="41771" xr:uid="{00000000-0005-0000-0000-00002FA30000}"/>
    <cellStyle name="T_Copy of Bao cao  XDCB 7 thang nam 2008_So KH&amp;DT SUA_KH TPCP vung TNB (03-1-2012) 2 3" xfId="41772" xr:uid="{00000000-0005-0000-0000-000030A30000}"/>
    <cellStyle name="T_Copy of Bao cao  XDCB 7 thang nam 2008_So KH&amp;DT SUA_KH TPCP vung TNB (03-1-2012) 2 3 2" xfId="41773" xr:uid="{00000000-0005-0000-0000-000031A30000}"/>
    <cellStyle name="T_Copy of Bao cao  XDCB 7 thang nam 2008_So KH&amp;DT SUA_KH TPCP vung TNB (03-1-2012) 2 3 2 2" xfId="41774" xr:uid="{00000000-0005-0000-0000-000032A30000}"/>
    <cellStyle name="T_Copy of Bao cao  XDCB 7 thang nam 2008_So KH&amp;DT SUA_KH TPCP vung TNB (03-1-2012) 2 3 2 2 2" xfId="41775" xr:uid="{00000000-0005-0000-0000-000033A30000}"/>
    <cellStyle name="T_Copy of Bao cao  XDCB 7 thang nam 2008_So KH&amp;DT SUA_KH TPCP vung TNB (03-1-2012) 2 3 2 3" xfId="41776" xr:uid="{00000000-0005-0000-0000-000034A30000}"/>
    <cellStyle name="T_Copy of Bao cao  XDCB 7 thang nam 2008_So KH&amp;DT SUA_KH TPCP vung TNB (03-1-2012) 2 3 3" xfId="41777" xr:uid="{00000000-0005-0000-0000-000035A30000}"/>
    <cellStyle name="T_Copy of Bao cao  XDCB 7 thang nam 2008_So KH&amp;DT SUA_KH TPCP vung TNB (03-1-2012) 2 3 3 2" xfId="41778" xr:uid="{00000000-0005-0000-0000-000036A30000}"/>
    <cellStyle name="T_Copy of Bao cao  XDCB 7 thang nam 2008_So KH&amp;DT SUA_KH TPCP vung TNB (03-1-2012) 2 3 4" xfId="41779" xr:uid="{00000000-0005-0000-0000-000037A30000}"/>
    <cellStyle name="T_Copy of Bao cao  XDCB 7 thang nam 2008_So KH&amp;DT SUA_KH TPCP vung TNB (03-1-2012) 2 4" xfId="41780" xr:uid="{00000000-0005-0000-0000-000038A30000}"/>
    <cellStyle name="T_Copy of Bao cao  XDCB 7 thang nam 2008_So KH&amp;DT SUA_KH TPCP vung TNB (03-1-2012) 2 4 2" xfId="41781" xr:uid="{00000000-0005-0000-0000-000039A30000}"/>
    <cellStyle name="T_Copy of Bao cao  XDCB 7 thang nam 2008_So KH&amp;DT SUA_KH TPCP vung TNB (03-1-2012) 2 4 2 2" xfId="41782" xr:uid="{00000000-0005-0000-0000-00003AA30000}"/>
    <cellStyle name="T_Copy of Bao cao  XDCB 7 thang nam 2008_So KH&amp;DT SUA_KH TPCP vung TNB (03-1-2012) 2 4 3" xfId="41783" xr:uid="{00000000-0005-0000-0000-00003BA30000}"/>
    <cellStyle name="T_Copy of Bao cao  XDCB 7 thang nam 2008_So KH&amp;DT SUA_KH TPCP vung TNB (03-1-2012) 2 5" xfId="41784" xr:uid="{00000000-0005-0000-0000-00003CA30000}"/>
    <cellStyle name="T_Copy of Bao cao  XDCB 7 thang nam 2008_So KH&amp;DT SUA_KH TPCP vung TNB (03-1-2012) 2 5 2" xfId="41785" xr:uid="{00000000-0005-0000-0000-00003DA30000}"/>
    <cellStyle name="T_Copy of Bao cao  XDCB 7 thang nam 2008_So KH&amp;DT SUA_KH TPCP vung TNB (03-1-2012) 2 6" xfId="41786" xr:uid="{00000000-0005-0000-0000-00003EA30000}"/>
    <cellStyle name="T_Copy of Bao cao  XDCB 7 thang nam 2008_So KH&amp;DT SUA_KH TPCP vung TNB (03-1-2012) 2 7" xfId="41787" xr:uid="{00000000-0005-0000-0000-00003FA30000}"/>
    <cellStyle name="T_Copy of Bao cao  XDCB 7 thang nam 2008_So KH&amp;DT SUA_KH TPCP vung TNB (03-1-2012) 3" xfId="41788" xr:uid="{00000000-0005-0000-0000-000040A30000}"/>
    <cellStyle name="T_Copy of Bao cao  XDCB 7 thang nam 2008_So KH&amp;DT SUA_KH TPCP vung TNB (03-1-2012) 3 2" xfId="41789" xr:uid="{00000000-0005-0000-0000-000041A30000}"/>
    <cellStyle name="T_Copy of Bao cao  XDCB 7 thang nam 2008_So KH&amp;DT SUA_KH TPCP vung TNB (03-1-2012) 3 2 2" xfId="41790" xr:uid="{00000000-0005-0000-0000-000042A30000}"/>
    <cellStyle name="T_Copy of Bao cao  XDCB 7 thang nam 2008_So KH&amp;DT SUA_KH TPCP vung TNB (03-1-2012) 3 2 2 2" xfId="41791" xr:uid="{00000000-0005-0000-0000-000043A30000}"/>
    <cellStyle name="T_Copy of Bao cao  XDCB 7 thang nam 2008_So KH&amp;DT SUA_KH TPCP vung TNB (03-1-2012) 3 2 3" xfId="41792" xr:uid="{00000000-0005-0000-0000-000044A30000}"/>
    <cellStyle name="T_Copy of Bao cao  XDCB 7 thang nam 2008_So KH&amp;DT SUA_KH TPCP vung TNB (03-1-2012) 3 3" xfId="41793" xr:uid="{00000000-0005-0000-0000-000045A30000}"/>
    <cellStyle name="T_Copy of Bao cao  XDCB 7 thang nam 2008_So KH&amp;DT SUA_KH TPCP vung TNB (03-1-2012) 3 3 2" xfId="41794" xr:uid="{00000000-0005-0000-0000-000046A30000}"/>
    <cellStyle name="T_Copy of Bao cao  XDCB 7 thang nam 2008_So KH&amp;DT SUA_KH TPCP vung TNB (03-1-2012) 3 4" xfId="41795" xr:uid="{00000000-0005-0000-0000-000047A30000}"/>
    <cellStyle name="T_Copy of Bao cao  XDCB 7 thang nam 2008_So KH&amp;DT SUA_KH TPCP vung TNB (03-1-2012) 4" xfId="41796" xr:uid="{00000000-0005-0000-0000-000048A30000}"/>
    <cellStyle name="T_Copy of Bao cao  XDCB 7 thang nam 2008_So KH&amp;DT SUA_KH TPCP vung TNB (03-1-2012) 4 2" xfId="41797" xr:uid="{00000000-0005-0000-0000-000049A30000}"/>
    <cellStyle name="T_Copy of Bao cao  XDCB 7 thang nam 2008_So KH&amp;DT SUA_KH TPCP vung TNB (03-1-2012) 4 2 2" xfId="41798" xr:uid="{00000000-0005-0000-0000-00004AA30000}"/>
    <cellStyle name="T_Copy of Bao cao  XDCB 7 thang nam 2008_So KH&amp;DT SUA_KH TPCP vung TNB (03-1-2012) 4 2 2 2" xfId="41799" xr:uid="{00000000-0005-0000-0000-00004BA30000}"/>
    <cellStyle name="T_Copy of Bao cao  XDCB 7 thang nam 2008_So KH&amp;DT SUA_KH TPCP vung TNB (03-1-2012) 4 2 3" xfId="41800" xr:uid="{00000000-0005-0000-0000-00004CA30000}"/>
    <cellStyle name="T_Copy of Bao cao  XDCB 7 thang nam 2008_So KH&amp;DT SUA_KH TPCP vung TNB (03-1-2012) 4 3" xfId="41801" xr:uid="{00000000-0005-0000-0000-00004DA30000}"/>
    <cellStyle name="T_Copy of Bao cao  XDCB 7 thang nam 2008_So KH&amp;DT SUA_KH TPCP vung TNB (03-1-2012) 4 3 2" xfId="41802" xr:uid="{00000000-0005-0000-0000-00004EA30000}"/>
    <cellStyle name="T_Copy of Bao cao  XDCB 7 thang nam 2008_So KH&amp;DT SUA_KH TPCP vung TNB (03-1-2012) 4 4" xfId="41803" xr:uid="{00000000-0005-0000-0000-00004FA30000}"/>
    <cellStyle name="T_Copy of Bao cao  XDCB 7 thang nam 2008_So KH&amp;DT SUA_KH TPCP vung TNB (03-1-2012) 5" xfId="41804" xr:uid="{00000000-0005-0000-0000-000050A30000}"/>
    <cellStyle name="T_Copy of Bao cao  XDCB 7 thang nam 2008_So KH&amp;DT SUA_KH TPCP vung TNB (03-1-2012) 5 2" xfId="41805" xr:uid="{00000000-0005-0000-0000-000051A30000}"/>
    <cellStyle name="T_Copy of Bao cao  XDCB 7 thang nam 2008_So KH&amp;DT SUA_KH TPCP vung TNB (03-1-2012) 5 2 2" xfId="41806" xr:uid="{00000000-0005-0000-0000-000052A30000}"/>
    <cellStyle name="T_Copy of Bao cao  XDCB 7 thang nam 2008_So KH&amp;DT SUA_KH TPCP vung TNB (03-1-2012) 5 3" xfId="41807" xr:uid="{00000000-0005-0000-0000-000053A30000}"/>
    <cellStyle name="T_Copy of Bao cao  XDCB 7 thang nam 2008_So KH&amp;DT SUA_KH TPCP vung TNB (03-1-2012) 6" xfId="41808" xr:uid="{00000000-0005-0000-0000-000054A30000}"/>
    <cellStyle name="T_Copy of Bao cao  XDCB 7 thang nam 2008_So KH&amp;DT SUA_KH TPCP vung TNB (03-1-2012) 6 2" xfId="41809" xr:uid="{00000000-0005-0000-0000-000055A30000}"/>
    <cellStyle name="T_Copy of Bao cao  XDCB 7 thang nam 2008_So KH&amp;DT SUA_KH TPCP vung TNB (03-1-2012) 7" xfId="41810" xr:uid="{00000000-0005-0000-0000-000056A30000}"/>
    <cellStyle name="T_Copy of Bao cao  XDCB 7 thang nam 2008_So KH&amp;DT SUA_KH TPCP vung TNB (03-1-2012) 8" xfId="41811" xr:uid="{00000000-0005-0000-0000-000057A30000}"/>
    <cellStyle name="T_CPK" xfId="41812" xr:uid="{00000000-0005-0000-0000-000058A30000}"/>
    <cellStyle name="T_CPK 2" xfId="41813" xr:uid="{00000000-0005-0000-0000-000059A30000}"/>
    <cellStyle name="T_CPK 2 2" xfId="41814" xr:uid="{00000000-0005-0000-0000-00005AA30000}"/>
    <cellStyle name="T_CPK 2 2 2" xfId="41815" xr:uid="{00000000-0005-0000-0000-00005BA30000}"/>
    <cellStyle name="T_CPK 2 2 2 2" xfId="41816" xr:uid="{00000000-0005-0000-0000-00005CA30000}"/>
    <cellStyle name="T_CPK 2 2 2 2 2" xfId="41817" xr:uid="{00000000-0005-0000-0000-00005DA30000}"/>
    <cellStyle name="T_CPK 2 2 2 3" xfId="41818" xr:uid="{00000000-0005-0000-0000-00005EA30000}"/>
    <cellStyle name="T_CPK 2 2 3" xfId="41819" xr:uid="{00000000-0005-0000-0000-00005FA30000}"/>
    <cellStyle name="T_CPK 2 2 3 2" xfId="41820" xr:uid="{00000000-0005-0000-0000-000060A30000}"/>
    <cellStyle name="T_CPK 2 2 4" xfId="41821" xr:uid="{00000000-0005-0000-0000-000061A30000}"/>
    <cellStyle name="T_CPK 2 3" xfId="41822" xr:uid="{00000000-0005-0000-0000-000062A30000}"/>
    <cellStyle name="T_CPK 2 3 2" xfId="41823" xr:uid="{00000000-0005-0000-0000-000063A30000}"/>
    <cellStyle name="T_CPK 2 3 2 2" xfId="41824" xr:uid="{00000000-0005-0000-0000-000064A30000}"/>
    <cellStyle name="T_CPK 2 3 2 2 2" xfId="41825" xr:uid="{00000000-0005-0000-0000-000065A30000}"/>
    <cellStyle name="T_CPK 2 3 2 3" xfId="41826" xr:uid="{00000000-0005-0000-0000-000066A30000}"/>
    <cellStyle name="T_CPK 2 3 3" xfId="41827" xr:uid="{00000000-0005-0000-0000-000067A30000}"/>
    <cellStyle name="T_CPK 2 3 3 2" xfId="41828" xr:uid="{00000000-0005-0000-0000-000068A30000}"/>
    <cellStyle name="T_CPK 2 3 4" xfId="41829" xr:uid="{00000000-0005-0000-0000-000069A30000}"/>
    <cellStyle name="T_CPK 2 4" xfId="41830" xr:uid="{00000000-0005-0000-0000-00006AA30000}"/>
    <cellStyle name="T_CPK 2 4 2" xfId="41831" xr:uid="{00000000-0005-0000-0000-00006BA30000}"/>
    <cellStyle name="T_CPK 2 4 2 2" xfId="41832" xr:uid="{00000000-0005-0000-0000-00006CA30000}"/>
    <cellStyle name="T_CPK 2 4 3" xfId="41833" xr:uid="{00000000-0005-0000-0000-00006DA30000}"/>
    <cellStyle name="T_CPK 2 5" xfId="41834" xr:uid="{00000000-0005-0000-0000-00006EA30000}"/>
    <cellStyle name="T_CPK 2 5 2" xfId="41835" xr:uid="{00000000-0005-0000-0000-00006FA30000}"/>
    <cellStyle name="T_CPK 2 6" xfId="41836" xr:uid="{00000000-0005-0000-0000-000070A30000}"/>
    <cellStyle name="T_CPK 2 7" xfId="41837" xr:uid="{00000000-0005-0000-0000-000071A30000}"/>
    <cellStyle name="T_CPK 3" xfId="41838" xr:uid="{00000000-0005-0000-0000-000072A30000}"/>
    <cellStyle name="T_CPK 3 2" xfId="41839" xr:uid="{00000000-0005-0000-0000-000073A30000}"/>
    <cellStyle name="T_CPK 3 2 2" xfId="41840" xr:uid="{00000000-0005-0000-0000-000074A30000}"/>
    <cellStyle name="T_CPK 3 2 2 2" xfId="41841" xr:uid="{00000000-0005-0000-0000-000075A30000}"/>
    <cellStyle name="T_CPK 3 2 3" xfId="41842" xr:uid="{00000000-0005-0000-0000-000076A30000}"/>
    <cellStyle name="T_CPK 3 3" xfId="41843" xr:uid="{00000000-0005-0000-0000-000077A30000}"/>
    <cellStyle name="T_CPK 3 3 2" xfId="41844" xr:uid="{00000000-0005-0000-0000-000078A30000}"/>
    <cellStyle name="T_CPK 3 4" xfId="41845" xr:uid="{00000000-0005-0000-0000-000079A30000}"/>
    <cellStyle name="T_CPK 4" xfId="41846" xr:uid="{00000000-0005-0000-0000-00007AA30000}"/>
    <cellStyle name="T_CPK 4 2" xfId="41847" xr:uid="{00000000-0005-0000-0000-00007BA30000}"/>
    <cellStyle name="T_CPK 4 2 2" xfId="41848" xr:uid="{00000000-0005-0000-0000-00007CA30000}"/>
    <cellStyle name="T_CPK 4 2 2 2" xfId="41849" xr:uid="{00000000-0005-0000-0000-00007DA30000}"/>
    <cellStyle name="T_CPK 4 2 3" xfId="41850" xr:uid="{00000000-0005-0000-0000-00007EA30000}"/>
    <cellStyle name="T_CPK 4 3" xfId="41851" xr:uid="{00000000-0005-0000-0000-00007FA30000}"/>
    <cellStyle name="T_CPK 4 3 2" xfId="41852" xr:uid="{00000000-0005-0000-0000-000080A30000}"/>
    <cellStyle name="T_CPK 4 4" xfId="41853" xr:uid="{00000000-0005-0000-0000-000081A30000}"/>
    <cellStyle name="T_CPK 5" xfId="41854" xr:uid="{00000000-0005-0000-0000-000082A30000}"/>
    <cellStyle name="T_CPK 5 2" xfId="41855" xr:uid="{00000000-0005-0000-0000-000083A30000}"/>
    <cellStyle name="T_CPK 5 2 2" xfId="41856" xr:uid="{00000000-0005-0000-0000-000084A30000}"/>
    <cellStyle name="T_CPK 5 3" xfId="41857" xr:uid="{00000000-0005-0000-0000-000085A30000}"/>
    <cellStyle name="T_CPK 6" xfId="41858" xr:uid="{00000000-0005-0000-0000-000086A30000}"/>
    <cellStyle name="T_CPK 6 2" xfId="41859" xr:uid="{00000000-0005-0000-0000-000087A30000}"/>
    <cellStyle name="T_CPK 7" xfId="41860" xr:uid="{00000000-0005-0000-0000-000088A30000}"/>
    <cellStyle name="T_CPK 8" xfId="41861" xr:uid="{00000000-0005-0000-0000-000089A30000}"/>
    <cellStyle name="T_CPK_!1 1 bao cao giao KH ve HTCMT vung TNB   12-12-2011" xfId="41862" xr:uid="{00000000-0005-0000-0000-00008AA30000}"/>
    <cellStyle name="T_CPK_!1 1 bao cao giao KH ve HTCMT vung TNB   12-12-2011 2" xfId="41863" xr:uid="{00000000-0005-0000-0000-00008BA30000}"/>
    <cellStyle name="T_CPK_!1 1 bao cao giao KH ve HTCMT vung TNB   12-12-2011 2 2" xfId="41864" xr:uid="{00000000-0005-0000-0000-00008CA30000}"/>
    <cellStyle name="T_CPK_!1 1 bao cao giao KH ve HTCMT vung TNB   12-12-2011 2 2 2" xfId="41865" xr:uid="{00000000-0005-0000-0000-00008DA30000}"/>
    <cellStyle name="T_CPK_!1 1 bao cao giao KH ve HTCMT vung TNB   12-12-2011 2 2 2 2" xfId="41866" xr:uid="{00000000-0005-0000-0000-00008EA30000}"/>
    <cellStyle name="T_CPK_!1 1 bao cao giao KH ve HTCMT vung TNB   12-12-2011 2 2 2 2 2" xfId="41867" xr:uid="{00000000-0005-0000-0000-00008FA30000}"/>
    <cellStyle name="T_CPK_!1 1 bao cao giao KH ve HTCMT vung TNB   12-12-2011 2 2 2 3" xfId="41868" xr:uid="{00000000-0005-0000-0000-000090A30000}"/>
    <cellStyle name="T_CPK_!1 1 bao cao giao KH ve HTCMT vung TNB   12-12-2011 2 2 3" xfId="41869" xr:uid="{00000000-0005-0000-0000-000091A30000}"/>
    <cellStyle name="T_CPK_!1 1 bao cao giao KH ve HTCMT vung TNB   12-12-2011 2 2 3 2" xfId="41870" xr:uid="{00000000-0005-0000-0000-000092A30000}"/>
    <cellStyle name="T_CPK_!1 1 bao cao giao KH ve HTCMT vung TNB   12-12-2011 2 2 4" xfId="41871" xr:uid="{00000000-0005-0000-0000-000093A30000}"/>
    <cellStyle name="T_CPK_!1 1 bao cao giao KH ve HTCMT vung TNB   12-12-2011 2 3" xfId="41872" xr:uid="{00000000-0005-0000-0000-000094A30000}"/>
    <cellStyle name="T_CPK_!1 1 bao cao giao KH ve HTCMT vung TNB   12-12-2011 2 3 2" xfId="41873" xr:uid="{00000000-0005-0000-0000-000095A30000}"/>
    <cellStyle name="T_CPK_!1 1 bao cao giao KH ve HTCMT vung TNB   12-12-2011 2 3 2 2" xfId="41874" xr:uid="{00000000-0005-0000-0000-000096A30000}"/>
    <cellStyle name="T_CPK_!1 1 bao cao giao KH ve HTCMT vung TNB   12-12-2011 2 3 2 2 2" xfId="41875" xr:uid="{00000000-0005-0000-0000-000097A30000}"/>
    <cellStyle name="T_CPK_!1 1 bao cao giao KH ve HTCMT vung TNB   12-12-2011 2 3 2 3" xfId="41876" xr:uid="{00000000-0005-0000-0000-000098A30000}"/>
    <cellStyle name="T_CPK_!1 1 bao cao giao KH ve HTCMT vung TNB   12-12-2011 2 3 3" xfId="41877" xr:uid="{00000000-0005-0000-0000-000099A30000}"/>
    <cellStyle name="T_CPK_!1 1 bao cao giao KH ve HTCMT vung TNB   12-12-2011 2 3 3 2" xfId="41878" xr:uid="{00000000-0005-0000-0000-00009AA30000}"/>
    <cellStyle name="T_CPK_!1 1 bao cao giao KH ve HTCMT vung TNB   12-12-2011 2 3 4" xfId="41879" xr:uid="{00000000-0005-0000-0000-00009BA30000}"/>
    <cellStyle name="T_CPK_!1 1 bao cao giao KH ve HTCMT vung TNB   12-12-2011 2 4" xfId="41880" xr:uid="{00000000-0005-0000-0000-00009CA30000}"/>
    <cellStyle name="T_CPK_!1 1 bao cao giao KH ve HTCMT vung TNB   12-12-2011 2 4 2" xfId="41881" xr:uid="{00000000-0005-0000-0000-00009DA30000}"/>
    <cellStyle name="T_CPK_!1 1 bao cao giao KH ve HTCMT vung TNB   12-12-2011 2 4 2 2" xfId="41882" xr:uid="{00000000-0005-0000-0000-00009EA30000}"/>
    <cellStyle name="T_CPK_!1 1 bao cao giao KH ve HTCMT vung TNB   12-12-2011 2 4 3" xfId="41883" xr:uid="{00000000-0005-0000-0000-00009FA30000}"/>
    <cellStyle name="T_CPK_!1 1 bao cao giao KH ve HTCMT vung TNB   12-12-2011 2 5" xfId="41884" xr:uid="{00000000-0005-0000-0000-0000A0A30000}"/>
    <cellStyle name="T_CPK_!1 1 bao cao giao KH ve HTCMT vung TNB   12-12-2011 2 5 2" xfId="41885" xr:uid="{00000000-0005-0000-0000-0000A1A30000}"/>
    <cellStyle name="T_CPK_!1 1 bao cao giao KH ve HTCMT vung TNB   12-12-2011 2 6" xfId="41886" xr:uid="{00000000-0005-0000-0000-0000A2A30000}"/>
    <cellStyle name="T_CPK_!1 1 bao cao giao KH ve HTCMT vung TNB   12-12-2011 2 7" xfId="41887" xr:uid="{00000000-0005-0000-0000-0000A3A30000}"/>
    <cellStyle name="T_CPK_!1 1 bao cao giao KH ve HTCMT vung TNB   12-12-2011 3" xfId="41888" xr:uid="{00000000-0005-0000-0000-0000A4A30000}"/>
    <cellStyle name="T_CPK_!1 1 bao cao giao KH ve HTCMT vung TNB   12-12-2011 3 2" xfId="41889" xr:uid="{00000000-0005-0000-0000-0000A5A30000}"/>
    <cellStyle name="T_CPK_!1 1 bao cao giao KH ve HTCMT vung TNB   12-12-2011 3 2 2" xfId="41890" xr:uid="{00000000-0005-0000-0000-0000A6A30000}"/>
    <cellStyle name="T_CPK_!1 1 bao cao giao KH ve HTCMT vung TNB   12-12-2011 3 2 2 2" xfId="41891" xr:uid="{00000000-0005-0000-0000-0000A7A30000}"/>
    <cellStyle name="T_CPK_!1 1 bao cao giao KH ve HTCMT vung TNB   12-12-2011 3 2 3" xfId="41892" xr:uid="{00000000-0005-0000-0000-0000A8A30000}"/>
    <cellStyle name="T_CPK_!1 1 bao cao giao KH ve HTCMT vung TNB   12-12-2011 3 3" xfId="41893" xr:uid="{00000000-0005-0000-0000-0000A9A30000}"/>
    <cellStyle name="T_CPK_!1 1 bao cao giao KH ve HTCMT vung TNB   12-12-2011 3 3 2" xfId="41894" xr:uid="{00000000-0005-0000-0000-0000AAA30000}"/>
    <cellStyle name="T_CPK_!1 1 bao cao giao KH ve HTCMT vung TNB   12-12-2011 3 4" xfId="41895" xr:uid="{00000000-0005-0000-0000-0000ABA30000}"/>
    <cellStyle name="T_CPK_!1 1 bao cao giao KH ve HTCMT vung TNB   12-12-2011 4" xfId="41896" xr:uid="{00000000-0005-0000-0000-0000ACA30000}"/>
    <cellStyle name="T_CPK_!1 1 bao cao giao KH ve HTCMT vung TNB   12-12-2011 4 2" xfId="41897" xr:uid="{00000000-0005-0000-0000-0000ADA30000}"/>
    <cellStyle name="T_CPK_!1 1 bao cao giao KH ve HTCMT vung TNB   12-12-2011 4 2 2" xfId="41898" xr:uid="{00000000-0005-0000-0000-0000AEA30000}"/>
    <cellStyle name="T_CPK_!1 1 bao cao giao KH ve HTCMT vung TNB   12-12-2011 4 2 2 2" xfId="41899" xr:uid="{00000000-0005-0000-0000-0000AFA30000}"/>
    <cellStyle name="T_CPK_!1 1 bao cao giao KH ve HTCMT vung TNB   12-12-2011 4 2 3" xfId="41900" xr:uid="{00000000-0005-0000-0000-0000B0A30000}"/>
    <cellStyle name="T_CPK_!1 1 bao cao giao KH ve HTCMT vung TNB   12-12-2011 4 3" xfId="41901" xr:uid="{00000000-0005-0000-0000-0000B1A30000}"/>
    <cellStyle name="T_CPK_!1 1 bao cao giao KH ve HTCMT vung TNB   12-12-2011 4 3 2" xfId="41902" xr:uid="{00000000-0005-0000-0000-0000B2A30000}"/>
    <cellStyle name="T_CPK_!1 1 bao cao giao KH ve HTCMT vung TNB   12-12-2011 4 4" xfId="41903" xr:uid="{00000000-0005-0000-0000-0000B3A30000}"/>
    <cellStyle name="T_CPK_!1 1 bao cao giao KH ve HTCMT vung TNB   12-12-2011 5" xfId="41904" xr:uid="{00000000-0005-0000-0000-0000B4A30000}"/>
    <cellStyle name="T_CPK_!1 1 bao cao giao KH ve HTCMT vung TNB   12-12-2011 5 2" xfId="41905" xr:uid="{00000000-0005-0000-0000-0000B5A30000}"/>
    <cellStyle name="T_CPK_!1 1 bao cao giao KH ve HTCMT vung TNB   12-12-2011 5 2 2" xfId="41906" xr:uid="{00000000-0005-0000-0000-0000B6A30000}"/>
    <cellStyle name="T_CPK_!1 1 bao cao giao KH ve HTCMT vung TNB   12-12-2011 5 3" xfId="41907" xr:uid="{00000000-0005-0000-0000-0000B7A30000}"/>
    <cellStyle name="T_CPK_!1 1 bao cao giao KH ve HTCMT vung TNB   12-12-2011 6" xfId="41908" xr:uid="{00000000-0005-0000-0000-0000B8A30000}"/>
    <cellStyle name="T_CPK_!1 1 bao cao giao KH ve HTCMT vung TNB   12-12-2011 6 2" xfId="41909" xr:uid="{00000000-0005-0000-0000-0000B9A30000}"/>
    <cellStyle name="T_CPK_!1 1 bao cao giao KH ve HTCMT vung TNB   12-12-2011 7" xfId="41910" xr:uid="{00000000-0005-0000-0000-0000BAA30000}"/>
    <cellStyle name="T_CPK_!1 1 bao cao giao KH ve HTCMT vung TNB   12-12-2011 8" xfId="41911" xr:uid="{00000000-0005-0000-0000-0000BBA30000}"/>
    <cellStyle name="T_CPK_Bieu4HTMT" xfId="41912" xr:uid="{00000000-0005-0000-0000-0000BCA30000}"/>
    <cellStyle name="T_CPK_Bieu4HTMT 2" xfId="41913" xr:uid="{00000000-0005-0000-0000-0000BDA30000}"/>
    <cellStyle name="T_CPK_Bieu4HTMT 2 2" xfId="41914" xr:uid="{00000000-0005-0000-0000-0000BEA30000}"/>
    <cellStyle name="T_CPK_Bieu4HTMT 2 2 2" xfId="41915" xr:uid="{00000000-0005-0000-0000-0000BFA30000}"/>
    <cellStyle name="T_CPK_Bieu4HTMT 2 2 2 2" xfId="41916" xr:uid="{00000000-0005-0000-0000-0000C0A30000}"/>
    <cellStyle name="T_CPK_Bieu4HTMT 2 2 2 2 2" xfId="41917" xr:uid="{00000000-0005-0000-0000-0000C1A30000}"/>
    <cellStyle name="T_CPK_Bieu4HTMT 2 2 2 3" xfId="41918" xr:uid="{00000000-0005-0000-0000-0000C2A30000}"/>
    <cellStyle name="T_CPK_Bieu4HTMT 2 2 3" xfId="41919" xr:uid="{00000000-0005-0000-0000-0000C3A30000}"/>
    <cellStyle name="T_CPK_Bieu4HTMT 2 2 3 2" xfId="41920" xr:uid="{00000000-0005-0000-0000-0000C4A30000}"/>
    <cellStyle name="T_CPK_Bieu4HTMT 2 2 4" xfId="41921" xr:uid="{00000000-0005-0000-0000-0000C5A30000}"/>
    <cellStyle name="T_CPK_Bieu4HTMT 2 3" xfId="41922" xr:uid="{00000000-0005-0000-0000-0000C6A30000}"/>
    <cellStyle name="T_CPK_Bieu4HTMT 2 3 2" xfId="41923" xr:uid="{00000000-0005-0000-0000-0000C7A30000}"/>
    <cellStyle name="T_CPK_Bieu4HTMT 2 3 2 2" xfId="41924" xr:uid="{00000000-0005-0000-0000-0000C8A30000}"/>
    <cellStyle name="T_CPK_Bieu4HTMT 2 3 2 2 2" xfId="41925" xr:uid="{00000000-0005-0000-0000-0000C9A30000}"/>
    <cellStyle name="T_CPK_Bieu4HTMT 2 3 2 3" xfId="41926" xr:uid="{00000000-0005-0000-0000-0000CAA30000}"/>
    <cellStyle name="T_CPK_Bieu4HTMT 2 3 3" xfId="41927" xr:uid="{00000000-0005-0000-0000-0000CBA30000}"/>
    <cellStyle name="T_CPK_Bieu4HTMT 2 3 3 2" xfId="41928" xr:uid="{00000000-0005-0000-0000-0000CCA30000}"/>
    <cellStyle name="T_CPK_Bieu4HTMT 2 3 4" xfId="41929" xr:uid="{00000000-0005-0000-0000-0000CDA30000}"/>
    <cellStyle name="T_CPK_Bieu4HTMT 2 4" xfId="41930" xr:uid="{00000000-0005-0000-0000-0000CEA30000}"/>
    <cellStyle name="T_CPK_Bieu4HTMT 2 4 2" xfId="41931" xr:uid="{00000000-0005-0000-0000-0000CFA30000}"/>
    <cellStyle name="T_CPK_Bieu4HTMT 2 4 2 2" xfId="41932" xr:uid="{00000000-0005-0000-0000-0000D0A30000}"/>
    <cellStyle name="T_CPK_Bieu4HTMT 2 4 3" xfId="41933" xr:uid="{00000000-0005-0000-0000-0000D1A30000}"/>
    <cellStyle name="T_CPK_Bieu4HTMT 2 5" xfId="41934" xr:uid="{00000000-0005-0000-0000-0000D2A30000}"/>
    <cellStyle name="T_CPK_Bieu4HTMT 2 5 2" xfId="41935" xr:uid="{00000000-0005-0000-0000-0000D3A30000}"/>
    <cellStyle name="T_CPK_Bieu4HTMT 2 6" xfId="41936" xr:uid="{00000000-0005-0000-0000-0000D4A30000}"/>
    <cellStyle name="T_CPK_Bieu4HTMT 2 7" xfId="41937" xr:uid="{00000000-0005-0000-0000-0000D5A30000}"/>
    <cellStyle name="T_CPK_Bieu4HTMT 3" xfId="41938" xr:uid="{00000000-0005-0000-0000-0000D6A30000}"/>
    <cellStyle name="T_CPK_Bieu4HTMT 3 2" xfId="41939" xr:uid="{00000000-0005-0000-0000-0000D7A30000}"/>
    <cellStyle name="T_CPK_Bieu4HTMT 3 2 2" xfId="41940" xr:uid="{00000000-0005-0000-0000-0000D8A30000}"/>
    <cellStyle name="T_CPK_Bieu4HTMT 3 2 2 2" xfId="41941" xr:uid="{00000000-0005-0000-0000-0000D9A30000}"/>
    <cellStyle name="T_CPK_Bieu4HTMT 3 2 3" xfId="41942" xr:uid="{00000000-0005-0000-0000-0000DAA30000}"/>
    <cellStyle name="T_CPK_Bieu4HTMT 3 3" xfId="41943" xr:uid="{00000000-0005-0000-0000-0000DBA30000}"/>
    <cellStyle name="T_CPK_Bieu4HTMT 3 3 2" xfId="41944" xr:uid="{00000000-0005-0000-0000-0000DCA30000}"/>
    <cellStyle name="T_CPK_Bieu4HTMT 3 4" xfId="41945" xr:uid="{00000000-0005-0000-0000-0000DDA30000}"/>
    <cellStyle name="T_CPK_Bieu4HTMT 4" xfId="41946" xr:uid="{00000000-0005-0000-0000-0000DEA30000}"/>
    <cellStyle name="T_CPK_Bieu4HTMT 4 2" xfId="41947" xr:uid="{00000000-0005-0000-0000-0000DFA30000}"/>
    <cellStyle name="T_CPK_Bieu4HTMT 4 2 2" xfId="41948" xr:uid="{00000000-0005-0000-0000-0000E0A30000}"/>
    <cellStyle name="T_CPK_Bieu4HTMT 4 2 2 2" xfId="41949" xr:uid="{00000000-0005-0000-0000-0000E1A30000}"/>
    <cellStyle name="T_CPK_Bieu4HTMT 4 2 3" xfId="41950" xr:uid="{00000000-0005-0000-0000-0000E2A30000}"/>
    <cellStyle name="T_CPK_Bieu4HTMT 4 3" xfId="41951" xr:uid="{00000000-0005-0000-0000-0000E3A30000}"/>
    <cellStyle name="T_CPK_Bieu4HTMT 4 3 2" xfId="41952" xr:uid="{00000000-0005-0000-0000-0000E4A30000}"/>
    <cellStyle name="T_CPK_Bieu4HTMT 4 4" xfId="41953" xr:uid="{00000000-0005-0000-0000-0000E5A30000}"/>
    <cellStyle name="T_CPK_Bieu4HTMT 5" xfId="41954" xr:uid="{00000000-0005-0000-0000-0000E6A30000}"/>
    <cellStyle name="T_CPK_Bieu4HTMT 5 2" xfId="41955" xr:uid="{00000000-0005-0000-0000-0000E7A30000}"/>
    <cellStyle name="T_CPK_Bieu4HTMT 5 2 2" xfId="41956" xr:uid="{00000000-0005-0000-0000-0000E8A30000}"/>
    <cellStyle name="T_CPK_Bieu4HTMT 5 3" xfId="41957" xr:uid="{00000000-0005-0000-0000-0000E9A30000}"/>
    <cellStyle name="T_CPK_Bieu4HTMT 6" xfId="41958" xr:uid="{00000000-0005-0000-0000-0000EAA30000}"/>
    <cellStyle name="T_CPK_Bieu4HTMT 6 2" xfId="41959" xr:uid="{00000000-0005-0000-0000-0000EBA30000}"/>
    <cellStyle name="T_CPK_Bieu4HTMT 7" xfId="41960" xr:uid="{00000000-0005-0000-0000-0000ECA30000}"/>
    <cellStyle name="T_CPK_Bieu4HTMT 8" xfId="41961" xr:uid="{00000000-0005-0000-0000-0000EDA30000}"/>
    <cellStyle name="T_CPK_Bieu4HTMT_!1 1 bao cao giao KH ve HTCMT vung TNB   12-12-2011" xfId="41962" xr:uid="{00000000-0005-0000-0000-0000EEA30000}"/>
    <cellStyle name="T_CPK_Bieu4HTMT_!1 1 bao cao giao KH ve HTCMT vung TNB   12-12-2011 2" xfId="41963" xr:uid="{00000000-0005-0000-0000-0000EFA30000}"/>
    <cellStyle name="T_CPK_Bieu4HTMT_!1 1 bao cao giao KH ve HTCMT vung TNB   12-12-2011 2 2" xfId="41964" xr:uid="{00000000-0005-0000-0000-0000F0A30000}"/>
    <cellStyle name="T_CPK_Bieu4HTMT_!1 1 bao cao giao KH ve HTCMT vung TNB   12-12-2011 2 2 2" xfId="41965" xr:uid="{00000000-0005-0000-0000-0000F1A30000}"/>
    <cellStyle name="T_CPK_Bieu4HTMT_!1 1 bao cao giao KH ve HTCMT vung TNB   12-12-2011 2 2 2 2" xfId="41966" xr:uid="{00000000-0005-0000-0000-0000F2A30000}"/>
    <cellStyle name="T_CPK_Bieu4HTMT_!1 1 bao cao giao KH ve HTCMT vung TNB   12-12-2011 2 2 2 2 2" xfId="41967" xr:uid="{00000000-0005-0000-0000-0000F3A30000}"/>
    <cellStyle name="T_CPK_Bieu4HTMT_!1 1 bao cao giao KH ve HTCMT vung TNB   12-12-2011 2 2 2 3" xfId="41968" xr:uid="{00000000-0005-0000-0000-0000F4A30000}"/>
    <cellStyle name="T_CPK_Bieu4HTMT_!1 1 bao cao giao KH ve HTCMT vung TNB   12-12-2011 2 2 3" xfId="41969" xr:uid="{00000000-0005-0000-0000-0000F5A30000}"/>
    <cellStyle name="T_CPK_Bieu4HTMT_!1 1 bao cao giao KH ve HTCMT vung TNB   12-12-2011 2 2 3 2" xfId="41970" xr:uid="{00000000-0005-0000-0000-0000F6A30000}"/>
    <cellStyle name="T_CPK_Bieu4HTMT_!1 1 bao cao giao KH ve HTCMT vung TNB   12-12-2011 2 2 4" xfId="41971" xr:uid="{00000000-0005-0000-0000-0000F7A30000}"/>
    <cellStyle name="T_CPK_Bieu4HTMT_!1 1 bao cao giao KH ve HTCMT vung TNB   12-12-2011 2 3" xfId="41972" xr:uid="{00000000-0005-0000-0000-0000F8A30000}"/>
    <cellStyle name="T_CPK_Bieu4HTMT_!1 1 bao cao giao KH ve HTCMT vung TNB   12-12-2011 2 3 2" xfId="41973" xr:uid="{00000000-0005-0000-0000-0000F9A30000}"/>
    <cellStyle name="T_CPK_Bieu4HTMT_!1 1 bao cao giao KH ve HTCMT vung TNB   12-12-2011 2 3 2 2" xfId="41974" xr:uid="{00000000-0005-0000-0000-0000FAA30000}"/>
    <cellStyle name="T_CPK_Bieu4HTMT_!1 1 bao cao giao KH ve HTCMT vung TNB   12-12-2011 2 3 2 2 2" xfId="41975" xr:uid="{00000000-0005-0000-0000-0000FBA30000}"/>
    <cellStyle name="T_CPK_Bieu4HTMT_!1 1 bao cao giao KH ve HTCMT vung TNB   12-12-2011 2 3 2 3" xfId="41976" xr:uid="{00000000-0005-0000-0000-0000FCA30000}"/>
    <cellStyle name="T_CPK_Bieu4HTMT_!1 1 bao cao giao KH ve HTCMT vung TNB   12-12-2011 2 3 3" xfId="41977" xr:uid="{00000000-0005-0000-0000-0000FDA30000}"/>
    <cellStyle name="T_CPK_Bieu4HTMT_!1 1 bao cao giao KH ve HTCMT vung TNB   12-12-2011 2 3 3 2" xfId="41978" xr:uid="{00000000-0005-0000-0000-0000FEA30000}"/>
    <cellStyle name="T_CPK_Bieu4HTMT_!1 1 bao cao giao KH ve HTCMT vung TNB   12-12-2011 2 3 4" xfId="41979" xr:uid="{00000000-0005-0000-0000-0000FFA30000}"/>
    <cellStyle name="T_CPK_Bieu4HTMT_!1 1 bao cao giao KH ve HTCMT vung TNB   12-12-2011 2 4" xfId="41980" xr:uid="{00000000-0005-0000-0000-000000A40000}"/>
    <cellStyle name="T_CPK_Bieu4HTMT_!1 1 bao cao giao KH ve HTCMT vung TNB   12-12-2011 2 4 2" xfId="41981" xr:uid="{00000000-0005-0000-0000-000001A40000}"/>
    <cellStyle name="T_CPK_Bieu4HTMT_!1 1 bao cao giao KH ve HTCMT vung TNB   12-12-2011 2 4 2 2" xfId="41982" xr:uid="{00000000-0005-0000-0000-000002A40000}"/>
    <cellStyle name="T_CPK_Bieu4HTMT_!1 1 bao cao giao KH ve HTCMT vung TNB   12-12-2011 2 4 3" xfId="41983" xr:uid="{00000000-0005-0000-0000-000003A40000}"/>
    <cellStyle name="T_CPK_Bieu4HTMT_!1 1 bao cao giao KH ve HTCMT vung TNB   12-12-2011 2 5" xfId="41984" xr:uid="{00000000-0005-0000-0000-000004A40000}"/>
    <cellStyle name="T_CPK_Bieu4HTMT_!1 1 bao cao giao KH ve HTCMT vung TNB   12-12-2011 2 5 2" xfId="41985" xr:uid="{00000000-0005-0000-0000-000005A40000}"/>
    <cellStyle name="T_CPK_Bieu4HTMT_!1 1 bao cao giao KH ve HTCMT vung TNB   12-12-2011 2 6" xfId="41986" xr:uid="{00000000-0005-0000-0000-000006A40000}"/>
    <cellStyle name="T_CPK_Bieu4HTMT_!1 1 bao cao giao KH ve HTCMT vung TNB   12-12-2011 2 7" xfId="41987" xr:uid="{00000000-0005-0000-0000-000007A40000}"/>
    <cellStyle name="T_CPK_Bieu4HTMT_!1 1 bao cao giao KH ve HTCMT vung TNB   12-12-2011 3" xfId="41988" xr:uid="{00000000-0005-0000-0000-000008A40000}"/>
    <cellStyle name="T_CPK_Bieu4HTMT_!1 1 bao cao giao KH ve HTCMT vung TNB   12-12-2011 3 2" xfId="41989" xr:uid="{00000000-0005-0000-0000-000009A40000}"/>
    <cellStyle name="T_CPK_Bieu4HTMT_!1 1 bao cao giao KH ve HTCMT vung TNB   12-12-2011 3 2 2" xfId="41990" xr:uid="{00000000-0005-0000-0000-00000AA40000}"/>
    <cellStyle name="T_CPK_Bieu4HTMT_!1 1 bao cao giao KH ve HTCMT vung TNB   12-12-2011 3 2 2 2" xfId="41991" xr:uid="{00000000-0005-0000-0000-00000BA40000}"/>
    <cellStyle name="T_CPK_Bieu4HTMT_!1 1 bao cao giao KH ve HTCMT vung TNB   12-12-2011 3 2 3" xfId="41992" xr:uid="{00000000-0005-0000-0000-00000CA40000}"/>
    <cellStyle name="T_CPK_Bieu4HTMT_!1 1 bao cao giao KH ve HTCMT vung TNB   12-12-2011 3 3" xfId="41993" xr:uid="{00000000-0005-0000-0000-00000DA40000}"/>
    <cellStyle name="T_CPK_Bieu4HTMT_!1 1 bao cao giao KH ve HTCMT vung TNB   12-12-2011 3 3 2" xfId="41994" xr:uid="{00000000-0005-0000-0000-00000EA40000}"/>
    <cellStyle name="T_CPK_Bieu4HTMT_!1 1 bao cao giao KH ve HTCMT vung TNB   12-12-2011 3 4" xfId="41995" xr:uid="{00000000-0005-0000-0000-00000FA40000}"/>
    <cellStyle name="T_CPK_Bieu4HTMT_!1 1 bao cao giao KH ve HTCMT vung TNB   12-12-2011 4" xfId="41996" xr:uid="{00000000-0005-0000-0000-000010A40000}"/>
    <cellStyle name="T_CPK_Bieu4HTMT_!1 1 bao cao giao KH ve HTCMT vung TNB   12-12-2011 4 2" xfId="41997" xr:uid="{00000000-0005-0000-0000-000011A40000}"/>
    <cellStyle name="T_CPK_Bieu4HTMT_!1 1 bao cao giao KH ve HTCMT vung TNB   12-12-2011 4 2 2" xfId="41998" xr:uid="{00000000-0005-0000-0000-000012A40000}"/>
    <cellStyle name="T_CPK_Bieu4HTMT_!1 1 bao cao giao KH ve HTCMT vung TNB   12-12-2011 4 2 2 2" xfId="41999" xr:uid="{00000000-0005-0000-0000-000013A40000}"/>
    <cellStyle name="T_CPK_Bieu4HTMT_!1 1 bao cao giao KH ve HTCMT vung TNB   12-12-2011 4 2 3" xfId="42000" xr:uid="{00000000-0005-0000-0000-000014A40000}"/>
    <cellStyle name="T_CPK_Bieu4HTMT_!1 1 bao cao giao KH ve HTCMT vung TNB   12-12-2011 4 3" xfId="42001" xr:uid="{00000000-0005-0000-0000-000015A40000}"/>
    <cellStyle name="T_CPK_Bieu4HTMT_!1 1 bao cao giao KH ve HTCMT vung TNB   12-12-2011 4 3 2" xfId="42002" xr:uid="{00000000-0005-0000-0000-000016A40000}"/>
    <cellStyle name="T_CPK_Bieu4HTMT_!1 1 bao cao giao KH ve HTCMT vung TNB   12-12-2011 4 4" xfId="42003" xr:uid="{00000000-0005-0000-0000-000017A40000}"/>
    <cellStyle name="T_CPK_Bieu4HTMT_!1 1 bao cao giao KH ve HTCMT vung TNB   12-12-2011 5" xfId="42004" xr:uid="{00000000-0005-0000-0000-000018A40000}"/>
    <cellStyle name="T_CPK_Bieu4HTMT_!1 1 bao cao giao KH ve HTCMT vung TNB   12-12-2011 5 2" xfId="42005" xr:uid="{00000000-0005-0000-0000-000019A40000}"/>
    <cellStyle name="T_CPK_Bieu4HTMT_!1 1 bao cao giao KH ve HTCMT vung TNB   12-12-2011 5 2 2" xfId="42006" xr:uid="{00000000-0005-0000-0000-00001AA40000}"/>
    <cellStyle name="T_CPK_Bieu4HTMT_!1 1 bao cao giao KH ve HTCMT vung TNB   12-12-2011 5 3" xfId="42007" xr:uid="{00000000-0005-0000-0000-00001BA40000}"/>
    <cellStyle name="T_CPK_Bieu4HTMT_!1 1 bao cao giao KH ve HTCMT vung TNB   12-12-2011 6" xfId="42008" xr:uid="{00000000-0005-0000-0000-00001CA40000}"/>
    <cellStyle name="T_CPK_Bieu4HTMT_!1 1 bao cao giao KH ve HTCMT vung TNB   12-12-2011 6 2" xfId="42009" xr:uid="{00000000-0005-0000-0000-00001DA40000}"/>
    <cellStyle name="T_CPK_Bieu4HTMT_!1 1 bao cao giao KH ve HTCMT vung TNB   12-12-2011 7" xfId="42010" xr:uid="{00000000-0005-0000-0000-00001EA40000}"/>
    <cellStyle name="T_CPK_Bieu4HTMT_!1 1 bao cao giao KH ve HTCMT vung TNB   12-12-2011 8" xfId="42011" xr:uid="{00000000-0005-0000-0000-00001FA40000}"/>
    <cellStyle name="T_CPK_Bieu4HTMT_KH TPCP vung TNB (03-1-2012)" xfId="42012" xr:uid="{00000000-0005-0000-0000-000020A40000}"/>
    <cellStyle name="T_CPK_Bieu4HTMT_KH TPCP vung TNB (03-1-2012) 2" xfId="42013" xr:uid="{00000000-0005-0000-0000-000021A40000}"/>
    <cellStyle name="T_CPK_Bieu4HTMT_KH TPCP vung TNB (03-1-2012) 2 2" xfId="42014" xr:uid="{00000000-0005-0000-0000-000022A40000}"/>
    <cellStyle name="T_CPK_Bieu4HTMT_KH TPCP vung TNB (03-1-2012) 2 2 2" xfId="42015" xr:uid="{00000000-0005-0000-0000-000023A40000}"/>
    <cellStyle name="T_CPK_Bieu4HTMT_KH TPCP vung TNB (03-1-2012) 2 2 2 2" xfId="42016" xr:uid="{00000000-0005-0000-0000-000024A40000}"/>
    <cellStyle name="T_CPK_Bieu4HTMT_KH TPCP vung TNB (03-1-2012) 2 2 2 2 2" xfId="42017" xr:uid="{00000000-0005-0000-0000-000025A40000}"/>
    <cellStyle name="T_CPK_Bieu4HTMT_KH TPCP vung TNB (03-1-2012) 2 2 2 3" xfId="42018" xr:uid="{00000000-0005-0000-0000-000026A40000}"/>
    <cellStyle name="T_CPK_Bieu4HTMT_KH TPCP vung TNB (03-1-2012) 2 2 3" xfId="42019" xr:uid="{00000000-0005-0000-0000-000027A40000}"/>
    <cellStyle name="T_CPK_Bieu4HTMT_KH TPCP vung TNB (03-1-2012) 2 2 3 2" xfId="42020" xr:uid="{00000000-0005-0000-0000-000028A40000}"/>
    <cellStyle name="T_CPK_Bieu4HTMT_KH TPCP vung TNB (03-1-2012) 2 2 4" xfId="42021" xr:uid="{00000000-0005-0000-0000-000029A40000}"/>
    <cellStyle name="T_CPK_Bieu4HTMT_KH TPCP vung TNB (03-1-2012) 2 3" xfId="42022" xr:uid="{00000000-0005-0000-0000-00002AA40000}"/>
    <cellStyle name="T_CPK_Bieu4HTMT_KH TPCP vung TNB (03-1-2012) 2 3 2" xfId="42023" xr:uid="{00000000-0005-0000-0000-00002BA40000}"/>
    <cellStyle name="T_CPK_Bieu4HTMT_KH TPCP vung TNB (03-1-2012) 2 3 2 2" xfId="42024" xr:uid="{00000000-0005-0000-0000-00002CA40000}"/>
    <cellStyle name="T_CPK_Bieu4HTMT_KH TPCP vung TNB (03-1-2012) 2 3 2 2 2" xfId="42025" xr:uid="{00000000-0005-0000-0000-00002DA40000}"/>
    <cellStyle name="T_CPK_Bieu4HTMT_KH TPCP vung TNB (03-1-2012) 2 3 2 3" xfId="42026" xr:uid="{00000000-0005-0000-0000-00002EA40000}"/>
    <cellStyle name="T_CPK_Bieu4HTMT_KH TPCP vung TNB (03-1-2012) 2 3 3" xfId="42027" xr:uid="{00000000-0005-0000-0000-00002FA40000}"/>
    <cellStyle name="T_CPK_Bieu4HTMT_KH TPCP vung TNB (03-1-2012) 2 3 3 2" xfId="42028" xr:uid="{00000000-0005-0000-0000-000030A40000}"/>
    <cellStyle name="T_CPK_Bieu4HTMT_KH TPCP vung TNB (03-1-2012) 2 3 4" xfId="42029" xr:uid="{00000000-0005-0000-0000-000031A40000}"/>
    <cellStyle name="T_CPK_Bieu4HTMT_KH TPCP vung TNB (03-1-2012) 2 4" xfId="42030" xr:uid="{00000000-0005-0000-0000-000032A40000}"/>
    <cellStyle name="T_CPK_Bieu4HTMT_KH TPCP vung TNB (03-1-2012) 2 4 2" xfId="42031" xr:uid="{00000000-0005-0000-0000-000033A40000}"/>
    <cellStyle name="T_CPK_Bieu4HTMT_KH TPCP vung TNB (03-1-2012) 2 4 2 2" xfId="42032" xr:uid="{00000000-0005-0000-0000-000034A40000}"/>
    <cellStyle name="T_CPK_Bieu4HTMT_KH TPCP vung TNB (03-1-2012) 2 4 3" xfId="42033" xr:uid="{00000000-0005-0000-0000-000035A40000}"/>
    <cellStyle name="T_CPK_Bieu4HTMT_KH TPCP vung TNB (03-1-2012) 2 5" xfId="42034" xr:uid="{00000000-0005-0000-0000-000036A40000}"/>
    <cellStyle name="T_CPK_Bieu4HTMT_KH TPCP vung TNB (03-1-2012) 2 5 2" xfId="42035" xr:uid="{00000000-0005-0000-0000-000037A40000}"/>
    <cellStyle name="T_CPK_Bieu4HTMT_KH TPCP vung TNB (03-1-2012) 2 6" xfId="42036" xr:uid="{00000000-0005-0000-0000-000038A40000}"/>
    <cellStyle name="T_CPK_Bieu4HTMT_KH TPCP vung TNB (03-1-2012) 2 7" xfId="42037" xr:uid="{00000000-0005-0000-0000-000039A40000}"/>
    <cellStyle name="T_CPK_Bieu4HTMT_KH TPCP vung TNB (03-1-2012) 3" xfId="42038" xr:uid="{00000000-0005-0000-0000-00003AA40000}"/>
    <cellStyle name="T_CPK_Bieu4HTMT_KH TPCP vung TNB (03-1-2012) 3 2" xfId="42039" xr:uid="{00000000-0005-0000-0000-00003BA40000}"/>
    <cellStyle name="T_CPK_Bieu4HTMT_KH TPCP vung TNB (03-1-2012) 3 2 2" xfId="42040" xr:uid="{00000000-0005-0000-0000-00003CA40000}"/>
    <cellStyle name="T_CPK_Bieu4HTMT_KH TPCP vung TNB (03-1-2012) 3 2 2 2" xfId="42041" xr:uid="{00000000-0005-0000-0000-00003DA40000}"/>
    <cellStyle name="T_CPK_Bieu4HTMT_KH TPCP vung TNB (03-1-2012) 3 2 3" xfId="42042" xr:uid="{00000000-0005-0000-0000-00003EA40000}"/>
    <cellStyle name="T_CPK_Bieu4HTMT_KH TPCP vung TNB (03-1-2012) 3 3" xfId="42043" xr:uid="{00000000-0005-0000-0000-00003FA40000}"/>
    <cellStyle name="T_CPK_Bieu4HTMT_KH TPCP vung TNB (03-1-2012) 3 3 2" xfId="42044" xr:uid="{00000000-0005-0000-0000-000040A40000}"/>
    <cellStyle name="T_CPK_Bieu4HTMT_KH TPCP vung TNB (03-1-2012) 3 4" xfId="42045" xr:uid="{00000000-0005-0000-0000-000041A40000}"/>
    <cellStyle name="T_CPK_Bieu4HTMT_KH TPCP vung TNB (03-1-2012) 4" xfId="42046" xr:uid="{00000000-0005-0000-0000-000042A40000}"/>
    <cellStyle name="T_CPK_Bieu4HTMT_KH TPCP vung TNB (03-1-2012) 4 2" xfId="42047" xr:uid="{00000000-0005-0000-0000-000043A40000}"/>
    <cellStyle name="T_CPK_Bieu4HTMT_KH TPCP vung TNB (03-1-2012) 4 2 2" xfId="42048" xr:uid="{00000000-0005-0000-0000-000044A40000}"/>
    <cellStyle name="T_CPK_Bieu4HTMT_KH TPCP vung TNB (03-1-2012) 4 2 2 2" xfId="42049" xr:uid="{00000000-0005-0000-0000-000045A40000}"/>
    <cellStyle name="T_CPK_Bieu4HTMT_KH TPCP vung TNB (03-1-2012) 4 2 3" xfId="42050" xr:uid="{00000000-0005-0000-0000-000046A40000}"/>
    <cellStyle name="T_CPK_Bieu4HTMT_KH TPCP vung TNB (03-1-2012) 4 3" xfId="42051" xr:uid="{00000000-0005-0000-0000-000047A40000}"/>
    <cellStyle name="T_CPK_Bieu4HTMT_KH TPCP vung TNB (03-1-2012) 4 3 2" xfId="42052" xr:uid="{00000000-0005-0000-0000-000048A40000}"/>
    <cellStyle name="T_CPK_Bieu4HTMT_KH TPCP vung TNB (03-1-2012) 4 4" xfId="42053" xr:uid="{00000000-0005-0000-0000-000049A40000}"/>
    <cellStyle name="T_CPK_Bieu4HTMT_KH TPCP vung TNB (03-1-2012) 5" xfId="42054" xr:uid="{00000000-0005-0000-0000-00004AA40000}"/>
    <cellStyle name="T_CPK_Bieu4HTMT_KH TPCP vung TNB (03-1-2012) 5 2" xfId="42055" xr:uid="{00000000-0005-0000-0000-00004BA40000}"/>
    <cellStyle name="T_CPK_Bieu4HTMT_KH TPCP vung TNB (03-1-2012) 5 2 2" xfId="42056" xr:uid="{00000000-0005-0000-0000-00004CA40000}"/>
    <cellStyle name="T_CPK_Bieu4HTMT_KH TPCP vung TNB (03-1-2012) 5 3" xfId="42057" xr:uid="{00000000-0005-0000-0000-00004DA40000}"/>
    <cellStyle name="T_CPK_Bieu4HTMT_KH TPCP vung TNB (03-1-2012) 6" xfId="42058" xr:uid="{00000000-0005-0000-0000-00004EA40000}"/>
    <cellStyle name="T_CPK_Bieu4HTMT_KH TPCP vung TNB (03-1-2012) 6 2" xfId="42059" xr:uid="{00000000-0005-0000-0000-00004FA40000}"/>
    <cellStyle name="T_CPK_Bieu4HTMT_KH TPCP vung TNB (03-1-2012) 7" xfId="42060" xr:uid="{00000000-0005-0000-0000-000050A40000}"/>
    <cellStyle name="T_CPK_Bieu4HTMT_KH TPCP vung TNB (03-1-2012) 8" xfId="42061" xr:uid="{00000000-0005-0000-0000-000051A40000}"/>
    <cellStyle name="T_CPK_KH TPCP vung TNB (03-1-2012)" xfId="42062" xr:uid="{00000000-0005-0000-0000-000052A40000}"/>
    <cellStyle name="T_CPK_KH TPCP vung TNB (03-1-2012) 2" xfId="42063" xr:uid="{00000000-0005-0000-0000-000053A40000}"/>
    <cellStyle name="T_CPK_KH TPCP vung TNB (03-1-2012) 2 2" xfId="42064" xr:uid="{00000000-0005-0000-0000-000054A40000}"/>
    <cellStyle name="T_CPK_KH TPCP vung TNB (03-1-2012) 2 2 2" xfId="42065" xr:uid="{00000000-0005-0000-0000-000055A40000}"/>
    <cellStyle name="T_CPK_KH TPCP vung TNB (03-1-2012) 2 2 2 2" xfId="42066" xr:uid="{00000000-0005-0000-0000-000056A40000}"/>
    <cellStyle name="T_CPK_KH TPCP vung TNB (03-1-2012) 2 2 2 2 2" xfId="42067" xr:uid="{00000000-0005-0000-0000-000057A40000}"/>
    <cellStyle name="T_CPK_KH TPCP vung TNB (03-1-2012) 2 2 2 3" xfId="42068" xr:uid="{00000000-0005-0000-0000-000058A40000}"/>
    <cellStyle name="T_CPK_KH TPCP vung TNB (03-1-2012) 2 2 3" xfId="42069" xr:uid="{00000000-0005-0000-0000-000059A40000}"/>
    <cellStyle name="T_CPK_KH TPCP vung TNB (03-1-2012) 2 2 3 2" xfId="42070" xr:uid="{00000000-0005-0000-0000-00005AA40000}"/>
    <cellStyle name="T_CPK_KH TPCP vung TNB (03-1-2012) 2 2 4" xfId="42071" xr:uid="{00000000-0005-0000-0000-00005BA40000}"/>
    <cellStyle name="T_CPK_KH TPCP vung TNB (03-1-2012) 2 3" xfId="42072" xr:uid="{00000000-0005-0000-0000-00005CA40000}"/>
    <cellStyle name="T_CPK_KH TPCP vung TNB (03-1-2012) 2 3 2" xfId="42073" xr:uid="{00000000-0005-0000-0000-00005DA40000}"/>
    <cellStyle name="T_CPK_KH TPCP vung TNB (03-1-2012) 2 3 2 2" xfId="42074" xr:uid="{00000000-0005-0000-0000-00005EA40000}"/>
    <cellStyle name="T_CPK_KH TPCP vung TNB (03-1-2012) 2 3 2 2 2" xfId="42075" xr:uid="{00000000-0005-0000-0000-00005FA40000}"/>
    <cellStyle name="T_CPK_KH TPCP vung TNB (03-1-2012) 2 3 2 3" xfId="42076" xr:uid="{00000000-0005-0000-0000-000060A40000}"/>
    <cellStyle name="T_CPK_KH TPCP vung TNB (03-1-2012) 2 3 3" xfId="42077" xr:uid="{00000000-0005-0000-0000-000061A40000}"/>
    <cellStyle name="T_CPK_KH TPCP vung TNB (03-1-2012) 2 3 3 2" xfId="42078" xr:uid="{00000000-0005-0000-0000-000062A40000}"/>
    <cellStyle name="T_CPK_KH TPCP vung TNB (03-1-2012) 2 3 4" xfId="42079" xr:uid="{00000000-0005-0000-0000-000063A40000}"/>
    <cellStyle name="T_CPK_KH TPCP vung TNB (03-1-2012) 2 4" xfId="42080" xr:uid="{00000000-0005-0000-0000-000064A40000}"/>
    <cellStyle name="T_CPK_KH TPCP vung TNB (03-1-2012) 2 4 2" xfId="42081" xr:uid="{00000000-0005-0000-0000-000065A40000}"/>
    <cellStyle name="T_CPK_KH TPCP vung TNB (03-1-2012) 2 4 2 2" xfId="42082" xr:uid="{00000000-0005-0000-0000-000066A40000}"/>
    <cellStyle name="T_CPK_KH TPCP vung TNB (03-1-2012) 2 4 3" xfId="42083" xr:uid="{00000000-0005-0000-0000-000067A40000}"/>
    <cellStyle name="T_CPK_KH TPCP vung TNB (03-1-2012) 2 5" xfId="42084" xr:uid="{00000000-0005-0000-0000-000068A40000}"/>
    <cellStyle name="T_CPK_KH TPCP vung TNB (03-1-2012) 2 5 2" xfId="42085" xr:uid="{00000000-0005-0000-0000-000069A40000}"/>
    <cellStyle name="T_CPK_KH TPCP vung TNB (03-1-2012) 2 6" xfId="42086" xr:uid="{00000000-0005-0000-0000-00006AA40000}"/>
    <cellStyle name="T_CPK_KH TPCP vung TNB (03-1-2012) 2 7" xfId="42087" xr:uid="{00000000-0005-0000-0000-00006BA40000}"/>
    <cellStyle name="T_CPK_KH TPCP vung TNB (03-1-2012) 3" xfId="42088" xr:uid="{00000000-0005-0000-0000-00006CA40000}"/>
    <cellStyle name="T_CPK_KH TPCP vung TNB (03-1-2012) 3 2" xfId="42089" xr:uid="{00000000-0005-0000-0000-00006DA40000}"/>
    <cellStyle name="T_CPK_KH TPCP vung TNB (03-1-2012) 3 2 2" xfId="42090" xr:uid="{00000000-0005-0000-0000-00006EA40000}"/>
    <cellStyle name="T_CPK_KH TPCP vung TNB (03-1-2012) 3 2 2 2" xfId="42091" xr:uid="{00000000-0005-0000-0000-00006FA40000}"/>
    <cellStyle name="T_CPK_KH TPCP vung TNB (03-1-2012) 3 2 3" xfId="42092" xr:uid="{00000000-0005-0000-0000-000070A40000}"/>
    <cellStyle name="T_CPK_KH TPCP vung TNB (03-1-2012) 3 3" xfId="42093" xr:uid="{00000000-0005-0000-0000-000071A40000}"/>
    <cellStyle name="T_CPK_KH TPCP vung TNB (03-1-2012) 3 3 2" xfId="42094" xr:uid="{00000000-0005-0000-0000-000072A40000}"/>
    <cellStyle name="T_CPK_KH TPCP vung TNB (03-1-2012) 3 4" xfId="42095" xr:uid="{00000000-0005-0000-0000-000073A40000}"/>
    <cellStyle name="T_CPK_KH TPCP vung TNB (03-1-2012) 4" xfId="42096" xr:uid="{00000000-0005-0000-0000-000074A40000}"/>
    <cellStyle name="T_CPK_KH TPCP vung TNB (03-1-2012) 4 2" xfId="42097" xr:uid="{00000000-0005-0000-0000-000075A40000}"/>
    <cellStyle name="T_CPK_KH TPCP vung TNB (03-1-2012) 4 2 2" xfId="42098" xr:uid="{00000000-0005-0000-0000-000076A40000}"/>
    <cellStyle name="T_CPK_KH TPCP vung TNB (03-1-2012) 4 2 2 2" xfId="42099" xr:uid="{00000000-0005-0000-0000-000077A40000}"/>
    <cellStyle name="T_CPK_KH TPCP vung TNB (03-1-2012) 4 2 3" xfId="42100" xr:uid="{00000000-0005-0000-0000-000078A40000}"/>
    <cellStyle name="T_CPK_KH TPCP vung TNB (03-1-2012) 4 3" xfId="42101" xr:uid="{00000000-0005-0000-0000-000079A40000}"/>
    <cellStyle name="T_CPK_KH TPCP vung TNB (03-1-2012) 4 3 2" xfId="42102" xr:uid="{00000000-0005-0000-0000-00007AA40000}"/>
    <cellStyle name="T_CPK_KH TPCP vung TNB (03-1-2012) 4 4" xfId="42103" xr:uid="{00000000-0005-0000-0000-00007BA40000}"/>
    <cellStyle name="T_CPK_KH TPCP vung TNB (03-1-2012) 5" xfId="42104" xr:uid="{00000000-0005-0000-0000-00007CA40000}"/>
    <cellStyle name="T_CPK_KH TPCP vung TNB (03-1-2012) 5 2" xfId="42105" xr:uid="{00000000-0005-0000-0000-00007DA40000}"/>
    <cellStyle name="T_CPK_KH TPCP vung TNB (03-1-2012) 5 2 2" xfId="42106" xr:uid="{00000000-0005-0000-0000-00007EA40000}"/>
    <cellStyle name="T_CPK_KH TPCP vung TNB (03-1-2012) 5 3" xfId="42107" xr:uid="{00000000-0005-0000-0000-00007FA40000}"/>
    <cellStyle name="T_CPK_KH TPCP vung TNB (03-1-2012) 6" xfId="42108" xr:uid="{00000000-0005-0000-0000-000080A40000}"/>
    <cellStyle name="T_CPK_KH TPCP vung TNB (03-1-2012) 6 2" xfId="42109" xr:uid="{00000000-0005-0000-0000-000081A40000}"/>
    <cellStyle name="T_CPK_KH TPCP vung TNB (03-1-2012) 7" xfId="42110" xr:uid="{00000000-0005-0000-0000-000082A40000}"/>
    <cellStyle name="T_CPK_KH TPCP vung TNB (03-1-2012) 8" xfId="42111" xr:uid="{00000000-0005-0000-0000-000083A40000}"/>
    <cellStyle name="T_CPK_Sheet1" xfId="42112" xr:uid="{00000000-0005-0000-0000-000084A40000}"/>
    <cellStyle name="T_CPK_Sheet1 2" xfId="42113" xr:uid="{00000000-0005-0000-0000-000085A40000}"/>
    <cellStyle name="T_CTMTQG 2008" xfId="42114" xr:uid="{00000000-0005-0000-0000-000086A40000}"/>
    <cellStyle name="T_CTMTQG 2008 2" xfId="42115" xr:uid="{00000000-0005-0000-0000-000087A40000}"/>
    <cellStyle name="T_CTMTQG 2008 2 2" xfId="42116" xr:uid="{00000000-0005-0000-0000-000088A40000}"/>
    <cellStyle name="T_CTMTQG 2008 2 2 2" xfId="42117" xr:uid="{00000000-0005-0000-0000-000089A40000}"/>
    <cellStyle name="T_CTMTQG 2008 2 2 2 2" xfId="42118" xr:uid="{00000000-0005-0000-0000-00008AA40000}"/>
    <cellStyle name="T_CTMTQG 2008 2 2 2 2 2" xfId="42119" xr:uid="{00000000-0005-0000-0000-00008BA40000}"/>
    <cellStyle name="T_CTMTQG 2008 2 2 2 3" xfId="42120" xr:uid="{00000000-0005-0000-0000-00008CA40000}"/>
    <cellStyle name="T_CTMTQG 2008 2 2 3" xfId="42121" xr:uid="{00000000-0005-0000-0000-00008DA40000}"/>
    <cellStyle name="T_CTMTQG 2008 2 2 3 2" xfId="42122" xr:uid="{00000000-0005-0000-0000-00008EA40000}"/>
    <cellStyle name="T_CTMTQG 2008 2 2 4" xfId="42123" xr:uid="{00000000-0005-0000-0000-00008FA40000}"/>
    <cellStyle name="T_CTMTQG 2008 2 3" xfId="42124" xr:uid="{00000000-0005-0000-0000-000090A40000}"/>
    <cellStyle name="T_CTMTQG 2008 2 3 2" xfId="42125" xr:uid="{00000000-0005-0000-0000-000091A40000}"/>
    <cellStyle name="T_CTMTQG 2008 2 3 2 2" xfId="42126" xr:uid="{00000000-0005-0000-0000-000092A40000}"/>
    <cellStyle name="T_CTMTQG 2008 2 3 2 2 2" xfId="42127" xr:uid="{00000000-0005-0000-0000-000093A40000}"/>
    <cellStyle name="T_CTMTQG 2008 2 3 2 3" xfId="42128" xr:uid="{00000000-0005-0000-0000-000094A40000}"/>
    <cellStyle name="T_CTMTQG 2008 2 3 3" xfId="42129" xr:uid="{00000000-0005-0000-0000-000095A40000}"/>
    <cellStyle name="T_CTMTQG 2008 2 3 3 2" xfId="42130" xr:uid="{00000000-0005-0000-0000-000096A40000}"/>
    <cellStyle name="T_CTMTQG 2008 2 3 4" xfId="42131" xr:uid="{00000000-0005-0000-0000-000097A40000}"/>
    <cellStyle name="T_CTMTQG 2008 2 4" xfId="42132" xr:uid="{00000000-0005-0000-0000-000098A40000}"/>
    <cellStyle name="T_CTMTQG 2008 2 4 2" xfId="42133" xr:uid="{00000000-0005-0000-0000-000099A40000}"/>
    <cellStyle name="T_CTMTQG 2008 2 4 2 2" xfId="42134" xr:uid="{00000000-0005-0000-0000-00009AA40000}"/>
    <cellStyle name="T_CTMTQG 2008 2 4 3" xfId="42135" xr:uid="{00000000-0005-0000-0000-00009BA40000}"/>
    <cellStyle name="T_CTMTQG 2008 2 5" xfId="42136" xr:uid="{00000000-0005-0000-0000-00009CA40000}"/>
    <cellStyle name="T_CTMTQG 2008 2 5 2" xfId="42137" xr:uid="{00000000-0005-0000-0000-00009DA40000}"/>
    <cellStyle name="T_CTMTQG 2008 2 6" xfId="42138" xr:uid="{00000000-0005-0000-0000-00009EA40000}"/>
    <cellStyle name="T_CTMTQG 2008 2 7" xfId="42139" xr:uid="{00000000-0005-0000-0000-00009FA40000}"/>
    <cellStyle name="T_CTMTQG 2008 3" xfId="42140" xr:uid="{00000000-0005-0000-0000-0000A0A40000}"/>
    <cellStyle name="T_CTMTQG 2008 3 2" xfId="42141" xr:uid="{00000000-0005-0000-0000-0000A1A40000}"/>
    <cellStyle name="T_CTMTQG 2008 3 2 2" xfId="42142" xr:uid="{00000000-0005-0000-0000-0000A2A40000}"/>
    <cellStyle name="T_CTMTQG 2008 3 2 2 2" xfId="42143" xr:uid="{00000000-0005-0000-0000-0000A3A40000}"/>
    <cellStyle name="T_CTMTQG 2008 3 2 3" xfId="42144" xr:uid="{00000000-0005-0000-0000-0000A4A40000}"/>
    <cellStyle name="T_CTMTQG 2008 3 3" xfId="42145" xr:uid="{00000000-0005-0000-0000-0000A5A40000}"/>
    <cellStyle name="T_CTMTQG 2008 3 3 2" xfId="42146" xr:uid="{00000000-0005-0000-0000-0000A6A40000}"/>
    <cellStyle name="T_CTMTQG 2008 3 4" xfId="42147" xr:uid="{00000000-0005-0000-0000-0000A7A40000}"/>
    <cellStyle name="T_CTMTQG 2008 4" xfId="42148" xr:uid="{00000000-0005-0000-0000-0000A8A40000}"/>
    <cellStyle name="T_CTMTQG 2008 4 2" xfId="42149" xr:uid="{00000000-0005-0000-0000-0000A9A40000}"/>
    <cellStyle name="T_CTMTQG 2008 4 2 2" xfId="42150" xr:uid="{00000000-0005-0000-0000-0000AAA40000}"/>
    <cellStyle name="T_CTMTQG 2008 4 2 2 2" xfId="42151" xr:uid="{00000000-0005-0000-0000-0000ABA40000}"/>
    <cellStyle name="T_CTMTQG 2008 4 2 3" xfId="42152" xr:uid="{00000000-0005-0000-0000-0000ACA40000}"/>
    <cellStyle name="T_CTMTQG 2008 4 3" xfId="42153" xr:uid="{00000000-0005-0000-0000-0000ADA40000}"/>
    <cellStyle name="T_CTMTQG 2008 4 3 2" xfId="42154" xr:uid="{00000000-0005-0000-0000-0000AEA40000}"/>
    <cellStyle name="T_CTMTQG 2008 4 4" xfId="42155" xr:uid="{00000000-0005-0000-0000-0000AFA40000}"/>
    <cellStyle name="T_CTMTQG 2008 5" xfId="42156" xr:uid="{00000000-0005-0000-0000-0000B0A40000}"/>
    <cellStyle name="T_CTMTQG 2008 5 2" xfId="42157" xr:uid="{00000000-0005-0000-0000-0000B1A40000}"/>
    <cellStyle name="T_CTMTQG 2008 5 2 2" xfId="42158" xr:uid="{00000000-0005-0000-0000-0000B2A40000}"/>
    <cellStyle name="T_CTMTQG 2008 5 3" xfId="42159" xr:uid="{00000000-0005-0000-0000-0000B3A40000}"/>
    <cellStyle name="T_CTMTQG 2008 6" xfId="42160" xr:uid="{00000000-0005-0000-0000-0000B4A40000}"/>
    <cellStyle name="T_CTMTQG 2008 6 2" xfId="42161" xr:uid="{00000000-0005-0000-0000-0000B5A40000}"/>
    <cellStyle name="T_CTMTQG 2008 7" xfId="42162" xr:uid="{00000000-0005-0000-0000-0000B6A40000}"/>
    <cellStyle name="T_CTMTQG 2008 8" xfId="42163" xr:uid="{00000000-0005-0000-0000-0000B7A40000}"/>
    <cellStyle name="T_CTMTQG 2008_!1 1 bao cao giao KH ve HTCMT vung TNB   12-12-2011" xfId="42164" xr:uid="{00000000-0005-0000-0000-0000B8A40000}"/>
    <cellStyle name="T_CTMTQG 2008_!1 1 bao cao giao KH ve HTCMT vung TNB   12-12-2011 2" xfId="42165" xr:uid="{00000000-0005-0000-0000-0000B9A40000}"/>
    <cellStyle name="T_CTMTQG 2008_!1 1 bao cao giao KH ve HTCMT vung TNB   12-12-2011 2 2" xfId="42166" xr:uid="{00000000-0005-0000-0000-0000BAA40000}"/>
    <cellStyle name="T_CTMTQG 2008_!1 1 bao cao giao KH ve HTCMT vung TNB   12-12-2011 2 2 2" xfId="42167" xr:uid="{00000000-0005-0000-0000-0000BBA40000}"/>
    <cellStyle name="T_CTMTQG 2008_!1 1 bao cao giao KH ve HTCMT vung TNB   12-12-2011 2 2 2 2" xfId="42168" xr:uid="{00000000-0005-0000-0000-0000BCA40000}"/>
    <cellStyle name="T_CTMTQG 2008_!1 1 bao cao giao KH ve HTCMT vung TNB   12-12-2011 2 2 2 2 2" xfId="42169" xr:uid="{00000000-0005-0000-0000-0000BDA40000}"/>
    <cellStyle name="T_CTMTQG 2008_!1 1 bao cao giao KH ve HTCMT vung TNB   12-12-2011 2 2 2 3" xfId="42170" xr:uid="{00000000-0005-0000-0000-0000BEA40000}"/>
    <cellStyle name="T_CTMTQG 2008_!1 1 bao cao giao KH ve HTCMT vung TNB   12-12-2011 2 2 3" xfId="42171" xr:uid="{00000000-0005-0000-0000-0000BFA40000}"/>
    <cellStyle name="T_CTMTQG 2008_!1 1 bao cao giao KH ve HTCMT vung TNB   12-12-2011 2 2 3 2" xfId="42172" xr:uid="{00000000-0005-0000-0000-0000C0A40000}"/>
    <cellStyle name="T_CTMTQG 2008_!1 1 bao cao giao KH ve HTCMT vung TNB   12-12-2011 2 2 4" xfId="42173" xr:uid="{00000000-0005-0000-0000-0000C1A40000}"/>
    <cellStyle name="T_CTMTQG 2008_!1 1 bao cao giao KH ve HTCMT vung TNB   12-12-2011 2 3" xfId="42174" xr:uid="{00000000-0005-0000-0000-0000C2A40000}"/>
    <cellStyle name="T_CTMTQG 2008_!1 1 bao cao giao KH ve HTCMT vung TNB   12-12-2011 2 3 2" xfId="42175" xr:uid="{00000000-0005-0000-0000-0000C3A40000}"/>
    <cellStyle name="T_CTMTQG 2008_!1 1 bao cao giao KH ve HTCMT vung TNB   12-12-2011 2 3 2 2" xfId="42176" xr:uid="{00000000-0005-0000-0000-0000C4A40000}"/>
    <cellStyle name="T_CTMTQG 2008_!1 1 bao cao giao KH ve HTCMT vung TNB   12-12-2011 2 3 2 2 2" xfId="42177" xr:uid="{00000000-0005-0000-0000-0000C5A40000}"/>
    <cellStyle name="T_CTMTQG 2008_!1 1 bao cao giao KH ve HTCMT vung TNB   12-12-2011 2 3 2 3" xfId="42178" xr:uid="{00000000-0005-0000-0000-0000C6A40000}"/>
    <cellStyle name="T_CTMTQG 2008_!1 1 bao cao giao KH ve HTCMT vung TNB   12-12-2011 2 3 3" xfId="42179" xr:uid="{00000000-0005-0000-0000-0000C7A40000}"/>
    <cellStyle name="T_CTMTQG 2008_!1 1 bao cao giao KH ve HTCMT vung TNB   12-12-2011 2 3 3 2" xfId="42180" xr:uid="{00000000-0005-0000-0000-0000C8A40000}"/>
    <cellStyle name="T_CTMTQG 2008_!1 1 bao cao giao KH ve HTCMT vung TNB   12-12-2011 2 3 4" xfId="42181" xr:uid="{00000000-0005-0000-0000-0000C9A40000}"/>
    <cellStyle name="T_CTMTQG 2008_!1 1 bao cao giao KH ve HTCMT vung TNB   12-12-2011 2 4" xfId="42182" xr:uid="{00000000-0005-0000-0000-0000CAA40000}"/>
    <cellStyle name="T_CTMTQG 2008_!1 1 bao cao giao KH ve HTCMT vung TNB   12-12-2011 2 4 2" xfId="42183" xr:uid="{00000000-0005-0000-0000-0000CBA40000}"/>
    <cellStyle name="T_CTMTQG 2008_!1 1 bao cao giao KH ve HTCMT vung TNB   12-12-2011 2 4 2 2" xfId="42184" xr:uid="{00000000-0005-0000-0000-0000CCA40000}"/>
    <cellStyle name="T_CTMTQG 2008_!1 1 bao cao giao KH ve HTCMT vung TNB   12-12-2011 2 4 3" xfId="42185" xr:uid="{00000000-0005-0000-0000-0000CDA40000}"/>
    <cellStyle name="T_CTMTQG 2008_!1 1 bao cao giao KH ve HTCMT vung TNB   12-12-2011 2 5" xfId="42186" xr:uid="{00000000-0005-0000-0000-0000CEA40000}"/>
    <cellStyle name="T_CTMTQG 2008_!1 1 bao cao giao KH ve HTCMT vung TNB   12-12-2011 2 5 2" xfId="42187" xr:uid="{00000000-0005-0000-0000-0000CFA40000}"/>
    <cellStyle name="T_CTMTQG 2008_!1 1 bao cao giao KH ve HTCMT vung TNB   12-12-2011 2 6" xfId="42188" xr:uid="{00000000-0005-0000-0000-0000D0A40000}"/>
    <cellStyle name="T_CTMTQG 2008_!1 1 bao cao giao KH ve HTCMT vung TNB   12-12-2011 2 7" xfId="42189" xr:uid="{00000000-0005-0000-0000-0000D1A40000}"/>
    <cellStyle name="T_CTMTQG 2008_!1 1 bao cao giao KH ve HTCMT vung TNB   12-12-2011 3" xfId="42190" xr:uid="{00000000-0005-0000-0000-0000D2A40000}"/>
    <cellStyle name="T_CTMTQG 2008_!1 1 bao cao giao KH ve HTCMT vung TNB   12-12-2011 3 2" xfId="42191" xr:uid="{00000000-0005-0000-0000-0000D3A40000}"/>
    <cellStyle name="T_CTMTQG 2008_!1 1 bao cao giao KH ve HTCMT vung TNB   12-12-2011 3 2 2" xfId="42192" xr:uid="{00000000-0005-0000-0000-0000D4A40000}"/>
    <cellStyle name="T_CTMTQG 2008_!1 1 bao cao giao KH ve HTCMT vung TNB   12-12-2011 3 2 2 2" xfId="42193" xr:uid="{00000000-0005-0000-0000-0000D5A40000}"/>
    <cellStyle name="T_CTMTQG 2008_!1 1 bao cao giao KH ve HTCMT vung TNB   12-12-2011 3 2 3" xfId="42194" xr:uid="{00000000-0005-0000-0000-0000D6A40000}"/>
    <cellStyle name="T_CTMTQG 2008_!1 1 bao cao giao KH ve HTCMT vung TNB   12-12-2011 3 3" xfId="42195" xr:uid="{00000000-0005-0000-0000-0000D7A40000}"/>
    <cellStyle name="T_CTMTQG 2008_!1 1 bao cao giao KH ve HTCMT vung TNB   12-12-2011 3 3 2" xfId="42196" xr:uid="{00000000-0005-0000-0000-0000D8A40000}"/>
    <cellStyle name="T_CTMTQG 2008_!1 1 bao cao giao KH ve HTCMT vung TNB   12-12-2011 3 4" xfId="42197" xr:uid="{00000000-0005-0000-0000-0000D9A40000}"/>
    <cellStyle name="T_CTMTQG 2008_!1 1 bao cao giao KH ve HTCMT vung TNB   12-12-2011 4" xfId="42198" xr:uid="{00000000-0005-0000-0000-0000DAA40000}"/>
    <cellStyle name="T_CTMTQG 2008_!1 1 bao cao giao KH ve HTCMT vung TNB   12-12-2011 4 2" xfId="42199" xr:uid="{00000000-0005-0000-0000-0000DBA40000}"/>
    <cellStyle name="T_CTMTQG 2008_!1 1 bao cao giao KH ve HTCMT vung TNB   12-12-2011 4 2 2" xfId="42200" xr:uid="{00000000-0005-0000-0000-0000DCA40000}"/>
    <cellStyle name="T_CTMTQG 2008_!1 1 bao cao giao KH ve HTCMT vung TNB   12-12-2011 4 2 2 2" xfId="42201" xr:uid="{00000000-0005-0000-0000-0000DDA40000}"/>
    <cellStyle name="T_CTMTQG 2008_!1 1 bao cao giao KH ve HTCMT vung TNB   12-12-2011 4 2 3" xfId="42202" xr:uid="{00000000-0005-0000-0000-0000DEA40000}"/>
    <cellStyle name="T_CTMTQG 2008_!1 1 bao cao giao KH ve HTCMT vung TNB   12-12-2011 4 3" xfId="42203" xr:uid="{00000000-0005-0000-0000-0000DFA40000}"/>
    <cellStyle name="T_CTMTQG 2008_!1 1 bao cao giao KH ve HTCMT vung TNB   12-12-2011 4 3 2" xfId="42204" xr:uid="{00000000-0005-0000-0000-0000E0A40000}"/>
    <cellStyle name="T_CTMTQG 2008_!1 1 bao cao giao KH ve HTCMT vung TNB   12-12-2011 4 4" xfId="42205" xr:uid="{00000000-0005-0000-0000-0000E1A40000}"/>
    <cellStyle name="T_CTMTQG 2008_!1 1 bao cao giao KH ve HTCMT vung TNB   12-12-2011 5" xfId="42206" xr:uid="{00000000-0005-0000-0000-0000E2A40000}"/>
    <cellStyle name="T_CTMTQG 2008_!1 1 bao cao giao KH ve HTCMT vung TNB   12-12-2011 5 2" xfId="42207" xr:uid="{00000000-0005-0000-0000-0000E3A40000}"/>
    <cellStyle name="T_CTMTQG 2008_!1 1 bao cao giao KH ve HTCMT vung TNB   12-12-2011 5 2 2" xfId="42208" xr:uid="{00000000-0005-0000-0000-0000E4A40000}"/>
    <cellStyle name="T_CTMTQG 2008_!1 1 bao cao giao KH ve HTCMT vung TNB   12-12-2011 5 3" xfId="42209" xr:uid="{00000000-0005-0000-0000-0000E5A40000}"/>
    <cellStyle name="T_CTMTQG 2008_!1 1 bao cao giao KH ve HTCMT vung TNB   12-12-2011 6" xfId="42210" xr:uid="{00000000-0005-0000-0000-0000E6A40000}"/>
    <cellStyle name="T_CTMTQG 2008_!1 1 bao cao giao KH ve HTCMT vung TNB   12-12-2011 6 2" xfId="42211" xr:uid="{00000000-0005-0000-0000-0000E7A40000}"/>
    <cellStyle name="T_CTMTQG 2008_!1 1 bao cao giao KH ve HTCMT vung TNB   12-12-2011 7" xfId="42212" xr:uid="{00000000-0005-0000-0000-0000E8A40000}"/>
    <cellStyle name="T_CTMTQG 2008_!1 1 bao cao giao KH ve HTCMT vung TNB   12-12-2011 8" xfId="42213" xr:uid="{00000000-0005-0000-0000-0000E9A40000}"/>
    <cellStyle name="T_CTMTQG 2008_Bieu mau danh muc du an thuoc CTMTQG nam 2008" xfId="42214" xr:uid="{00000000-0005-0000-0000-0000EAA40000}"/>
    <cellStyle name="T_CTMTQG 2008_Bieu mau danh muc du an thuoc CTMTQG nam 2008 2" xfId="42215" xr:uid="{00000000-0005-0000-0000-0000EBA40000}"/>
    <cellStyle name="T_CTMTQG 2008_Bieu mau danh muc du an thuoc CTMTQG nam 2008 2 2" xfId="42216" xr:uid="{00000000-0005-0000-0000-0000ECA40000}"/>
    <cellStyle name="T_CTMTQG 2008_Bieu mau danh muc du an thuoc CTMTQG nam 2008 2 2 2" xfId="42217" xr:uid="{00000000-0005-0000-0000-0000EDA40000}"/>
    <cellStyle name="T_CTMTQG 2008_Bieu mau danh muc du an thuoc CTMTQG nam 2008 2 2 2 2" xfId="42218" xr:uid="{00000000-0005-0000-0000-0000EEA40000}"/>
    <cellStyle name="T_CTMTQG 2008_Bieu mau danh muc du an thuoc CTMTQG nam 2008 2 2 2 2 2" xfId="42219" xr:uid="{00000000-0005-0000-0000-0000EFA40000}"/>
    <cellStyle name="T_CTMTQG 2008_Bieu mau danh muc du an thuoc CTMTQG nam 2008 2 2 2 3" xfId="42220" xr:uid="{00000000-0005-0000-0000-0000F0A40000}"/>
    <cellStyle name="T_CTMTQG 2008_Bieu mau danh muc du an thuoc CTMTQG nam 2008 2 2 3" xfId="42221" xr:uid="{00000000-0005-0000-0000-0000F1A40000}"/>
    <cellStyle name="T_CTMTQG 2008_Bieu mau danh muc du an thuoc CTMTQG nam 2008 2 2 3 2" xfId="42222" xr:uid="{00000000-0005-0000-0000-0000F2A40000}"/>
    <cellStyle name="T_CTMTQG 2008_Bieu mau danh muc du an thuoc CTMTQG nam 2008 2 2 4" xfId="42223" xr:uid="{00000000-0005-0000-0000-0000F3A40000}"/>
    <cellStyle name="T_CTMTQG 2008_Bieu mau danh muc du an thuoc CTMTQG nam 2008 2 3" xfId="42224" xr:uid="{00000000-0005-0000-0000-0000F4A40000}"/>
    <cellStyle name="T_CTMTQG 2008_Bieu mau danh muc du an thuoc CTMTQG nam 2008 2 3 2" xfId="42225" xr:uid="{00000000-0005-0000-0000-0000F5A40000}"/>
    <cellStyle name="T_CTMTQG 2008_Bieu mau danh muc du an thuoc CTMTQG nam 2008 2 3 2 2" xfId="42226" xr:uid="{00000000-0005-0000-0000-0000F6A40000}"/>
    <cellStyle name="T_CTMTQG 2008_Bieu mau danh muc du an thuoc CTMTQG nam 2008 2 3 2 2 2" xfId="42227" xr:uid="{00000000-0005-0000-0000-0000F7A40000}"/>
    <cellStyle name="T_CTMTQG 2008_Bieu mau danh muc du an thuoc CTMTQG nam 2008 2 3 2 3" xfId="42228" xr:uid="{00000000-0005-0000-0000-0000F8A40000}"/>
    <cellStyle name="T_CTMTQG 2008_Bieu mau danh muc du an thuoc CTMTQG nam 2008 2 3 3" xfId="42229" xr:uid="{00000000-0005-0000-0000-0000F9A40000}"/>
    <cellStyle name="T_CTMTQG 2008_Bieu mau danh muc du an thuoc CTMTQG nam 2008 2 3 3 2" xfId="42230" xr:uid="{00000000-0005-0000-0000-0000FAA40000}"/>
    <cellStyle name="T_CTMTQG 2008_Bieu mau danh muc du an thuoc CTMTQG nam 2008 2 3 4" xfId="42231" xr:uid="{00000000-0005-0000-0000-0000FBA40000}"/>
    <cellStyle name="T_CTMTQG 2008_Bieu mau danh muc du an thuoc CTMTQG nam 2008 2 4" xfId="42232" xr:uid="{00000000-0005-0000-0000-0000FCA40000}"/>
    <cellStyle name="T_CTMTQG 2008_Bieu mau danh muc du an thuoc CTMTQG nam 2008 2 4 2" xfId="42233" xr:uid="{00000000-0005-0000-0000-0000FDA40000}"/>
    <cellStyle name="T_CTMTQG 2008_Bieu mau danh muc du an thuoc CTMTQG nam 2008 2 4 2 2" xfId="42234" xr:uid="{00000000-0005-0000-0000-0000FEA40000}"/>
    <cellStyle name="T_CTMTQG 2008_Bieu mau danh muc du an thuoc CTMTQG nam 2008 2 4 3" xfId="42235" xr:uid="{00000000-0005-0000-0000-0000FFA40000}"/>
    <cellStyle name="T_CTMTQG 2008_Bieu mau danh muc du an thuoc CTMTQG nam 2008 2 5" xfId="42236" xr:uid="{00000000-0005-0000-0000-000000A50000}"/>
    <cellStyle name="T_CTMTQG 2008_Bieu mau danh muc du an thuoc CTMTQG nam 2008 2 5 2" xfId="42237" xr:uid="{00000000-0005-0000-0000-000001A50000}"/>
    <cellStyle name="T_CTMTQG 2008_Bieu mau danh muc du an thuoc CTMTQG nam 2008 2 6" xfId="42238" xr:uid="{00000000-0005-0000-0000-000002A50000}"/>
    <cellStyle name="T_CTMTQG 2008_Bieu mau danh muc du an thuoc CTMTQG nam 2008 2 7" xfId="42239" xr:uid="{00000000-0005-0000-0000-000003A50000}"/>
    <cellStyle name="T_CTMTQG 2008_Bieu mau danh muc du an thuoc CTMTQG nam 2008 3" xfId="42240" xr:uid="{00000000-0005-0000-0000-000004A50000}"/>
    <cellStyle name="T_CTMTQG 2008_Bieu mau danh muc du an thuoc CTMTQG nam 2008 3 2" xfId="42241" xr:uid="{00000000-0005-0000-0000-000005A50000}"/>
    <cellStyle name="T_CTMTQG 2008_Bieu mau danh muc du an thuoc CTMTQG nam 2008 3 2 2" xfId="42242" xr:uid="{00000000-0005-0000-0000-000006A50000}"/>
    <cellStyle name="T_CTMTQG 2008_Bieu mau danh muc du an thuoc CTMTQG nam 2008 3 2 2 2" xfId="42243" xr:uid="{00000000-0005-0000-0000-000007A50000}"/>
    <cellStyle name="T_CTMTQG 2008_Bieu mau danh muc du an thuoc CTMTQG nam 2008 3 2 3" xfId="42244" xr:uid="{00000000-0005-0000-0000-000008A50000}"/>
    <cellStyle name="T_CTMTQG 2008_Bieu mau danh muc du an thuoc CTMTQG nam 2008 3 3" xfId="42245" xr:uid="{00000000-0005-0000-0000-000009A50000}"/>
    <cellStyle name="T_CTMTQG 2008_Bieu mau danh muc du an thuoc CTMTQG nam 2008 3 3 2" xfId="42246" xr:uid="{00000000-0005-0000-0000-00000AA50000}"/>
    <cellStyle name="T_CTMTQG 2008_Bieu mau danh muc du an thuoc CTMTQG nam 2008 3 4" xfId="42247" xr:uid="{00000000-0005-0000-0000-00000BA50000}"/>
    <cellStyle name="T_CTMTQG 2008_Bieu mau danh muc du an thuoc CTMTQG nam 2008 4" xfId="42248" xr:uid="{00000000-0005-0000-0000-00000CA50000}"/>
    <cellStyle name="T_CTMTQG 2008_Bieu mau danh muc du an thuoc CTMTQG nam 2008 4 2" xfId="42249" xr:uid="{00000000-0005-0000-0000-00000DA50000}"/>
    <cellStyle name="T_CTMTQG 2008_Bieu mau danh muc du an thuoc CTMTQG nam 2008 4 2 2" xfId="42250" xr:uid="{00000000-0005-0000-0000-00000EA50000}"/>
    <cellStyle name="T_CTMTQG 2008_Bieu mau danh muc du an thuoc CTMTQG nam 2008 4 2 2 2" xfId="42251" xr:uid="{00000000-0005-0000-0000-00000FA50000}"/>
    <cellStyle name="T_CTMTQG 2008_Bieu mau danh muc du an thuoc CTMTQG nam 2008 4 2 3" xfId="42252" xr:uid="{00000000-0005-0000-0000-000010A50000}"/>
    <cellStyle name="T_CTMTQG 2008_Bieu mau danh muc du an thuoc CTMTQG nam 2008 4 3" xfId="42253" xr:uid="{00000000-0005-0000-0000-000011A50000}"/>
    <cellStyle name="T_CTMTQG 2008_Bieu mau danh muc du an thuoc CTMTQG nam 2008 4 3 2" xfId="42254" xr:uid="{00000000-0005-0000-0000-000012A50000}"/>
    <cellStyle name="T_CTMTQG 2008_Bieu mau danh muc du an thuoc CTMTQG nam 2008 4 4" xfId="42255" xr:uid="{00000000-0005-0000-0000-000013A50000}"/>
    <cellStyle name="T_CTMTQG 2008_Bieu mau danh muc du an thuoc CTMTQG nam 2008 5" xfId="42256" xr:uid="{00000000-0005-0000-0000-000014A50000}"/>
    <cellStyle name="T_CTMTQG 2008_Bieu mau danh muc du an thuoc CTMTQG nam 2008 5 2" xfId="42257" xr:uid="{00000000-0005-0000-0000-000015A50000}"/>
    <cellStyle name="T_CTMTQG 2008_Bieu mau danh muc du an thuoc CTMTQG nam 2008 5 2 2" xfId="42258" xr:uid="{00000000-0005-0000-0000-000016A50000}"/>
    <cellStyle name="T_CTMTQG 2008_Bieu mau danh muc du an thuoc CTMTQG nam 2008 5 3" xfId="42259" xr:uid="{00000000-0005-0000-0000-000017A50000}"/>
    <cellStyle name="T_CTMTQG 2008_Bieu mau danh muc du an thuoc CTMTQG nam 2008 6" xfId="42260" xr:uid="{00000000-0005-0000-0000-000018A50000}"/>
    <cellStyle name="T_CTMTQG 2008_Bieu mau danh muc du an thuoc CTMTQG nam 2008 6 2" xfId="42261" xr:uid="{00000000-0005-0000-0000-000019A50000}"/>
    <cellStyle name="T_CTMTQG 2008_Bieu mau danh muc du an thuoc CTMTQG nam 2008 7" xfId="42262" xr:uid="{00000000-0005-0000-0000-00001AA50000}"/>
    <cellStyle name="T_CTMTQG 2008_Bieu mau danh muc du an thuoc CTMTQG nam 2008 8" xfId="42263" xr:uid="{00000000-0005-0000-0000-00001BA50000}"/>
    <cellStyle name="T_CTMTQG 2008_Bieu mau danh muc du an thuoc CTMTQG nam 2008_!1 1 bao cao giao KH ve HTCMT vung TNB   12-12-2011" xfId="42264" xr:uid="{00000000-0005-0000-0000-00001CA50000}"/>
    <cellStyle name="T_CTMTQG 2008_Bieu mau danh muc du an thuoc CTMTQG nam 2008_!1 1 bao cao giao KH ve HTCMT vung TNB   12-12-2011 2" xfId="42265" xr:uid="{00000000-0005-0000-0000-00001DA50000}"/>
    <cellStyle name="T_CTMTQG 2008_Bieu mau danh muc du an thuoc CTMTQG nam 2008_!1 1 bao cao giao KH ve HTCMT vung TNB   12-12-2011 2 2" xfId="42266" xr:uid="{00000000-0005-0000-0000-00001EA50000}"/>
    <cellStyle name="T_CTMTQG 2008_Bieu mau danh muc du an thuoc CTMTQG nam 2008_!1 1 bao cao giao KH ve HTCMT vung TNB   12-12-2011 2 2 2" xfId="42267" xr:uid="{00000000-0005-0000-0000-00001FA50000}"/>
    <cellStyle name="T_CTMTQG 2008_Bieu mau danh muc du an thuoc CTMTQG nam 2008_!1 1 bao cao giao KH ve HTCMT vung TNB   12-12-2011 2 2 2 2" xfId="42268" xr:uid="{00000000-0005-0000-0000-000020A50000}"/>
    <cellStyle name="T_CTMTQG 2008_Bieu mau danh muc du an thuoc CTMTQG nam 2008_!1 1 bao cao giao KH ve HTCMT vung TNB   12-12-2011 2 2 2 2 2" xfId="42269" xr:uid="{00000000-0005-0000-0000-000021A50000}"/>
    <cellStyle name="T_CTMTQG 2008_Bieu mau danh muc du an thuoc CTMTQG nam 2008_!1 1 bao cao giao KH ve HTCMT vung TNB   12-12-2011 2 2 2 3" xfId="42270" xr:uid="{00000000-0005-0000-0000-000022A50000}"/>
    <cellStyle name="T_CTMTQG 2008_Bieu mau danh muc du an thuoc CTMTQG nam 2008_!1 1 bao cao giao KH ve HTCMT vung TNB   12-12-2011 2 2 3" xfId="42271" xr:uid="{00000000-0005-0000-0000-000023A50000}"/>
    <cellStyle name="T_CTMTQG 2008_Bieu mau danh muc du an thuoc CTMTQG nam 2008_!1 1 bao cao giao KH ve HTCMT vung TNB   12-12-2011 2 2 3 2" xfId="42272" xr:uid="{00000000-0005-0000-0000-000024A50000}"/>
    <cellStyle name="T_CTMTQG 2008_Bieu mau danh muc du an thuoc CTMTQG nam 2008_!1 1 bao cao giao KH ve HTCMT vung TNB   12-12-2011 2 2 4" xfId="42273" xr:uid="{00000000-0005-0000-0000-000025A50000}"/>
    <cellStyle name="T_CTMTQG 2008_Bieu mau danh muc du an thuoc CTMTQG nam 2008_!1 1 bao cao giao KH ve HTCMT vung TNB   12-12-2011 2 3" xfId="42274" xr:uid="{00000000-0005-0000-0000-000026A50000}"/>
    <cellStyle name="T_CTMTQG 2008_Bieu mau danh muc du an thuoc CTMTQG nam 2008_!1 1 bao cao giao KH ve HTCMT vung TNB   12-12-2011 2 3 2" xfId="42275" xr:uid="{00000000-0005-0000-0000-000027A50000}"/>
    <cellStyle name="T_CTMTQG 2008_Bieu mau danh muc du an thuoc CTMTQG nam 2008_!1 1 bao cao giao KH ve HTCMT vung TNB   12-12-2011 2 3 2 2" xfId="42276" xr:uid="{00000000-0005-0000-0000-000028A50000}"/>
    <cellStyle name="T_CTMTQG 2008_Bieu mau danh muc du an thuoc CTMTQG nam 2008_!1 1 bao cao giao KH ve HTCMT vung TNB   12-12-2011 2 3 2 2 2" xfId="42277" xr:uid="{00000000-0005-0000-0000-000029A50000}"/>
    <cellStyle name="T_CTMTQG 2008_Bieu mau danh muc du an thuoc CTMTQG nam 2008_!1 1 bao cao giao KH ve HTCMT vung TNB   12-12-2011 2 3 2 3" xfId="42278" xr:uid="{00000000-0005-0000-0000-00002AA50000}"/>
    <cellStyle name="T_CTMTQG 2008_Bieu mau danh muc du an thuoc CTMTQG nam 2008_!1 1 bao cao giao KH ve HTCMT vung TNB   12-12-2011 2 3 3" xfId="42279" xr:uid="{00000000-0005-0000-0000-00002BA50000}"/>
    <cellStyle name="T_CTMTQG 2008_Bieu mau danh muc du an thuoc CTMTQG nam 2008_!1 1 bao cao giao KH ve HTCMT vung TNB   12-12-2011 2 3 3 2" xfId="42280" xr:uid="{00000000-0005-0000-0000-00002CA50000}"/>
    <cellStyle name="T_CTMTQG 2008_Bieu mau danh muc du an thuoc CTMTQG nam 2008_!1 1 bao cao giao KH ve HTCMT vung TNB   12-12-2011 2 3 4" xfId="42281" xr:uid="{00000000-0005-0000-0000-00002DA50000}"/>
    <cellStyle name="T_CTMTQG 2008_Bieu mau danh muc du an thuoc CTMTQG nam 2008_!1 1 bao cao giao KH ve HTCMT vung TNB   12-12-2011 2 4" xfId="42282" xr:uid="{00000000-0005-0000-0000-00002EA50000}"/>
    <cellStyle name="T_CTMTQG 2008_Bieu mau danh muc du an thuoc CTMTQG nam 2008_!1 1 bao cao giao KH ve HTCMT vung TNB   12-12-2011 2 4 2" xfId="42283" xr:uid="{00000000-0005-0000-0000-00002FA50000}"/>
    <cellStyle name="T_CTMTQG 2008_Bieu mau danh muc du an thuoc CTMTQG nam 2008_!1 1 bao cao giao KH ve HTCMT vung TNB   12-12-2011 2 4 2 2" xfId="42284" xr:uid="{00000000-0005-0000-0000-000030A50000}"/>
    <cellStyle name="T_CTMTQG 2008_Bieu mau danh muc du an thuoc CTMTQG nam 2008_!1 1 bao cao giao KH ve HTCMT vung TNB   12-12-2011 2 4 3" xfId="42285" xr:uid="{00000000-0005-0000-0000-000031A50000}"/>
    <cellStyle name="T_CTMTQG 2008_Bieu mau danh muc du an thuoc CTMTQG nam 2008_!1 1 bao cao giao KH ve HTCMT vung TNB   12-12-2011 2 5" xfId="42286" xr:uid="{00000000-0005-0000-0000-000032A50000}"/>
    <cellStyle name="T_CTMTQG 2008_Bieu mau danh muc du an thuoc CTMTQG nam 2008_!1 1 bao cao giao KH ve HTCMT vung TNB   12-12-2011 2 5 2" xfId="42287" xr:uid="{00000000-0005-0000-0000-000033A50000}"/>
    <cellStyle name="T_CTMTQG 2008_Bieu mau danh muc du an thuoc CTMTQG nam 2008_!1 1 bao cao giao KH ve HTCMT vung TNB   12-12-2011 2 6" xfId="42288" xr:uid="{00000000-0005-0000-0000-000034A50000}"/>
    <cellStyle name="T_CTMTQG 2008_Bieu mau danh muc du an thuoc CTMTQG nam 2008_!1 1 bao cao giao KH ve HTCMT vung TNB   12-12-2011 2 7" xfId="42289" xr:uid="{00000000-0005-0000-0000-000035A50000}"/>
    <cellStyle name="T_CTMTQG 2008_Bieu mau danh muc du an thuoc CTMTQG nam 2008_!1 1 bao cao giao KH ve HTCMT vung TNB   12-12-2011 3" xfId="42290" xr:uid="{00000000-0005-0000-0000-000036A50000}"/>
    <cellStyle name="T_CTMTQG 2008_Bieu mau danh muc du an thuoc CTMTQG nam 2008_!1 1 bao cao giao KH ve HTCMT vung TNB   12-12-2011 3 2" xfId="42291" xr:uid="{00000000-0005-0000-0000-000037A50000}"/>
    <cellStyle name="T_CTMTQG 2008_Bieu mau danh muc du an thuoc CTMTQG nam 2008_!1 1 bao cao giao KH ve HTCMT vung TNB   12-12-2011 3 2 2" xfId="42292" xr:uid="{00000000-0005-0000-0000-000038A50000}"/>
    <cellStyle name="T_CTMTQG 2008_Bieu mau danh muc du an thuoc CTMTQG nam 2008_!1 1 bao cao giao KH ve HTCMT vung TNB   12-12-2011 3 2 2 2" xfId="42293" xr:uid="{00000000-0005-0000-0000-000039A50000}"/>
    <cellStyle name="T_CTMTQG 2008_Bieu mau danh muc du an thuoc CTMTQG nam 2008_!1 1 bao cao giao KH ve HTCMT vung TNB   12-12-2011 3 2 3" xfId="42294" xr:uid="{00000000-0005-0000-0000-00003AA50000}"/>
    <cellStyle name="T_CTMTQG 2008_Bieu mau danh muc du an thuoc CTMTQG nam 2008_!1 1 bao cao giao KH ve HTCMT vung TNB   12-12-2011 3 3" xfId="42295" xr:uid="{00000000-0005-0000-0000-00003BA50000}"/>
    <cellStyle name="T_CTMTQG 2008_Bieu mau danh muc du an thuoc CTMTQG nam 2008_!1 1 bao cao giao KH ve HTCMT vung TNB   12-12-2011 3 3 2" xfId="42296" xr:uid="{00000000-0005-0000-0000-00003CA50000}"/>
    <cellStyle name="T_CTMTQG 2008_Bieu mau danh muc du an thuoc CTMTQG nam 2008_!1 1 bao cao giao KH ve HTCMT vung TNB   12-12-2011 3 4" xfId="42297" xr:uid="{00000000-0005-0000-0000-00003DA50000}"/>
    <cellStyle name="T_CTMTQG 2008_Bieu mau danh muc du an thuoc CTMTQG nam 2008_!1 1 bao cao giao KH ve HTCMT vung TNB   12-12-2011 4" xfId="42298" xr:uid="{00000000-0005-0000-0000-00003EA50000}"/>
    <cellStyle name="T_CTMTQG 2008_Bieu mau danh muc du an thuoc CTMTQG nam 2008_!1 1 bao cao giao KH ve HTCMT vung TNB   12-12-2011 4 2" xfId="42299" xr:uid="{00000000-0005-0000-0000-00003FA50000}"/>
    <cellStyle name="T_CTMTQG 2008_Bieu mau danh muc du an thuoc CTMTQG nam 2008_!1 1 bao cao giao KH ve HTCMT vung TNB   12-12-2011 4 2 2" xfId="42300" xr:uid="{00000000-0005-0000-0000-000040A50000}"/>
    <cellStyle name="T_CTMTQG 2008_Bieu mau danh muc du an thuoc CTMTQG nam 2008_!1 1 bao cao giao KH ve HTCMT vung TNB   12-12-2011 4 2 2 2" xfId="42301" xr:uid="{00000000-0005-0000-0000-000041A50000}"/>
    <cellStyle name="T_CTMTQG 2008_Bieu mau danh muc du an thuoc CTMTQG nam 2008_!1 1 bao cao giao KH ve HTCMT vung TNB   12-12-2011 4 2 3" xfId="42302" xr:uid="{00000000-0005-0000-0000-000042A50000}"/>
    <cellStyle name="T_CTMTQG 2008_Bieu mau danh muc du an thuoc CTMTQG nam 2008_!1 1 bao cao giao KH ve HTCMT vung TNB   12-12-2011 4 3" xfId="42303" xr:uid="{00000000-0005-0000-0000-000043A50000}"/>
    <cellStyle name="T_CTMTQG 2008_Bieu mau danh muc du an thuoc CTMTQG nam 2008_!1 1 bao cao giao KH ve HTCMT vung TNB   12-12-2011 4 3 2" xfId="42304" xr:uid="{00000000-0005-0000-0000-000044A50000}"/>
    <cellStyle name="T_CTMTQG 2008_Bieu mau danh muc du an thuoc CTMTQG nam 2008_!1 1 bao cao giao KH ve HTCMT vung TNB   12-12-2011 4 4" xfId="42305" xr:uid="{00000000-0005-0000-0000-000045A50000}"/>
    <cellStyle name="T_CTMTQG 2008_Bieu mau danh muc du an thuoc CTMTQG nam 2008_!1 1 bao cao giao KH ve HTCMT vung TNB   12-12-2011 5" xfId="42306" xr:uid="{00000000-0005-0000-0000-000046A50000}"/>
    <cellStyle name="T_CTMTQG 2008_Bieu mau danh muc du an thuoc CTMTQG nam 2008_!1 1 bao cao giao KH ve HTCMT vung TNB   12-12-2011 5 2" xfId="42307" xr:uid="{00000000-0005-0000-0000-000047A50000}"/>
    <cellStyle name="T_CTMTQG 2008_Bieu mau danh muc du an thuoc CTMTQG nam 2008_!1 1 bao cao giao KH ve HTCMT vung TNB   12-12-2011 5 2 2" xfId="42308" xr:uid="{00000000-0005-0000-0000-000048A50000}"/>
    <cellStyle name="T_CTMTQG 2008_Bieu mau danh muc du an thuoc CTMTQG nam 2008_!1 1 bao cao giao KH ve HTCMT vung TNB   12-12-2011 5 3" xfId="42309" xr:uid="{00000000-0005-0000-0000-000049A50000}"/>
    <cellStyle name="T_CTMTQG 2008_Bieu mau danh muc du an thuoc CTMTQG nam 2008_!1 1 bao cao giao KH ve HTCMT vung TNB   12-12-2011 6" xfId="42310" xr:uid="{00000000-0005-0000-0000-00004AA50000}"/>
    <cellStyle name="T_CTMTQG 2008_Bieu mau danh muc du an thuoc CTMTQG nam 2008_!1 1 bao cao giao KH ve HTCMT vung TNB   12-12-2011 6 2" xfId="42311" xr:uid="{00000000-0005-0000-0000-00004BA50000}"/>
    <cellStyle name="T_CTMTQG 2008_Bieu mau danh muc du an thuoc CTMTQG nam 2008_!1 1 bao cao giao KH ve HTCMT vung TNB   12-12-2011 7" xfId="42312" xr:uid="{00000000-0005-0000-0000-00004CA50000}"/>
    <cellStyle name="T_CTMTQG 2008_Bieu mau danh muc du an thuoc CTMTQG nam 2008_!1 1 bao cao giao KH ve HTCMT vung TNB   12-12-2011 8" xfId="42313" xr:uid="{00000000-0005-0000-0000-00004DA50000}"/>
    <cellStyle name="T_CTMTQG 2008_Bieu mau danh muc du an thuoc CTMTQG nam 2008_KH TPCP vung TNB (03-1-2012)" xfId="42314" xr:uid="{00000000-0005-0000-0000-00004EA50000}"/>
    <cellStyle name="T_CTMTQG 2008_Bieu mau danh muc du an thuoc CTMTQG nam 2008_KH TPCP vung TNB (03-1-2012) 2" xfId="42315" xr:uid="{00000000-0005-0000-0000-00004FA50000}"/>
    <cellStyle name="T_CTMTQG 2008_Bieu mau danh muc du an thuoc CTMTQG nam 2008_KH TPCP vung TNB (03-1-2012) 2 2" xfId="42316" xr:uid="{00000000-0005-0000-0000-000050A50000}"/>
    <cellStyle name="T_CTMTQG 2008_Bieu mau danh muc du an thuoc CTMTQG nam 2008_KH TPCP vung TNB (03-1-2012) 2 2 2" xfId="42317" xr:uid="{00000000-0005-0000-0000-000051A50000}"/>
    <cellStyle name="T_CTMTQG 2008_Bieu mau danh muc du an thuoc CTMTQG nam 2008_KH TPCP vung TNB (03-1-2012) 2 2 2 2" xfId="42318" xr:uid="{00000000-0005-0000-0000-000052A50000}"/>
    <cellStyle name="T_CTMTQG 2008_Bieu mau danh muc du an thuoc CTMTQG nam 2008_KH TPCP vung TNB (03-1-2012) 2 2 2 2 2" xfId="42319" xr:uid="{00000000-0005-0000-0000-000053A50000}"/>
    <cellStyle name="T_CTMTQG 2008_Bieu mau danh muc du an thuoc CTMTQG nam 2008_KH TPCP vung TNB (03-1-2012) 2 2 2 3" xfId="42320" xr:uid="{00000000-0005-0000-0000-000054A50000}"/>
    <cellStyle name="T_CTMTQG 2008_Bieu mau danh muc du an thuoc CTMTQG nam 2008_KH TPCP vung TNB (03-1-2012) 2 2 3" xfId="42321" xr:uid="{00000000-0005-0000-0000-000055A50000}"/>
    <cellStyle name="T_CTMTQG 2008_Bieu mau danh muc du an thuoc CTMTQG nam 2008_KH TPCP vung TNB (03-1-2012) 2 2 3 2" xfId="42322" xr:uid="{00000000-0005-0000-0000-000056A50000}"/>
    <cellStyle name="T_CTMTQG 2008_Bieu mau danh muc du an thuoc CTMTQG nam 2008_KH TPCP vung TNB (03-1-2012) 2 2 4" xfId="42323" xr:uid="{00000000-0005-0000-0000-000057A50000}"/>
    <cellStyle name="T_CTMTQG 2008_Bieu mau danh muc du an thuoc CTMTQG nam 2008_KH TPCP vung TNB (03-1-2012) 2 3" xfId="42324" xr:uid="{00000000-0005-0000-0000-000058A50000}"/>
    <cellStyle name="T_CTMTQG 2008_Bieu mau danh muc du an thuoc CTMTQG nam 2008_KH TPCP vung TNB (03-1-2012) 2 3 2" xfId="42325" xr:uid="{00000000-0005-0000-0000-000059A50000}"/>
    <cellStyle name="T_CTMTQG 2008_Bieu mau danh muc du an thuoc CTMTQG nam 2008_KH TPCP vung TNB (03-1-2012) 2 3 2 2" xfId="42326" xr:uid="{00000000-0005-0000-0000-00005AA50000}"/>
    <cellStyle name="T_CTMTQG 2008_Bieu mau danh muc du an thuoc CTMTQG nam 2008_KH TPCP vung TNB (03-1-2012) 2 3 2 2 2" xfId="42327" xr:uid="{00000000-0005-0000-0000-00005BA50000}"/>
    <cellStyle name="T_CTMTQG 2008_Bieu mau danh muc du an thuoc CTMTQG nam 2008_KH TPCP vung TNB (03-1-2012) 2 3 2 3" xfId="42328" xr:uid="{00000000-0005-0000-0000-00005CA50000}"/>
    <cellStyle name="T_CTMTQG 2008_Bieu mau danh muc du an thuoc CTMTQG nam 2008_KH TPCP vung TNB (03-1-2012) 2 3 3" xfId="42329" xr:uid="{00000000-0005-0000-0000-00005DA50000}"/>
    <cellStyle name="T_CTMTQG 2008_Bieu mau danh muc du an thuoc CTMTQG nam 2008_KH TPCP vung TNB (03-1-2012) 2 3 3 2" xfId="42330" xr:uid="{00000000-0005-0000-0000-00005EA50000}"/>
    <cellStyle name="T_CTMTQG 2008_Bieu mau danh muc du an thuoc CTMTQG nam 2008_KH TPCP vung TNB (03-1-2012) 2 3 4" xfId="42331" xr:uid="{00000000-0005-0000-0000-00005FA50000}"/>
    <cellStyle name="T_CTMTQG 2008_Bieu mau danh muc du an thuoc CTMTQG nam 2008_KH TPCP vung TNB (03-1-2012) 2 4" xfId="42332" xr:uid="{00000000-0005-0000-0000-000060A50000}"/>
    <cellStyle name="T_CTMTQG 2008_Bieu mau danh muc du an thuoc CTMTQG nam 2008_KH TPCP vung TNB (03-1-2012) 2 4 2" xfId="42333" xr:uid="{00000000-0005-0000-0000-000061A50000}"/>
    <cellStyle name="T_CTMTQG 2008_Bieu mau danh muc du an thuoc CTMTQG nam 2008_KH TPCP vung TNB (03-1-2012) 2 4 2 2" xfId="42334" xr:uid="{00000000-0005-0000-0000-000062A50000}"/>
    <cellStyle name="T_CTMTQG 2008_Bieu mau danh muc du an thuoc CTMTQG nam 2008_KH TPCP vung TNB (03-1-2012) 2 4 3" xfId="42335" xr:uid="{00000000-0005-0000-0000-000063A50000}"/>
    <cellStyle name="T_CTMTQG 2008_Bieu mau danh muc du an thuoc CTMTQG nam 2008_KH TPCP vung TNB (03-1-2012) 2 5" xfId="42336" xr:uid="{00000000-0005-0000-0000-000064A50000}"/>
    <cellStyle name="T_CTMTQG 2008_Bieu mau danh muc du an thuoc CTMTQG nam 2008_KH TPCP vung TNB (03-1-2012) 2 5 2" xfId="42337" xr:uid="{00000000-0005-0000-0000-000065A50000}"/>
    <cellStyle name="T_CTMTQG 2008_Bieu mau danh muc du an thuoc CTMTQG nam 2008_KH TPCP vung TNB (03-1-2012) 2 6" xfId="42338" xr:uid="{00000000-0005-0000-0000-000066A50000}"/>
    <cellStyle name="T_CTMTQG 2008_Bieu mau danh muc du an thuoc CTMTQG nam 2008_KH TPCP vung TNB (03-1-2012) 2 7" xfId="42339" xr:uid="{00000000-0005-0000-0000-000067A50000}"/>
    <cellStyle name="T_CTMTQG 2008_Bieu mau danh muc du an thuoc CTMTQG nam 2008_KH TPCP vung TNB (03-1-2012) 3" xfId="42340" xr:uid="{00000000-0005-0000-0000-000068A50000}"/>
    <cellStyle name="T_CTMTQG 2008_Bieu mau danh muc du an thuoc CTMTQG nam 2008_KH TPCP vung TNB (03-1-2012) 3 2" xfId="42341" xr:uid="{00000000-0005-0000-0000-000069A50000}"/>
    <cellStyle name="T_CTMTQG 2008_Bieu mau danh muc du an thuoc CTMTQG nam 2008_KH TPCP vung TNB (03-1-2012) 3 2 2" xfId="42342" xr:uid="{00000000-0005-0000-0000-00006AA50000}"/>
    <cellStyle name="T_CTMTQG 2008_Bieu mau danh muc du an thuoc CTMTQG nam 2008_KH TPCP vung TNB (03-1-2012) 3 2 2 2" xfId="42343" xr:uid="{00000000-0005-0000-0000-00006BA50000}"/>
    <cellStyle name="T_CTMTQG 2008_Bieu mau danh muc du an thuoc CTMTQG nam 2008_KH TPCP vung TNB (03-1-2012) 3 2 3" xfId="42344" xr:uid="{00000000-0005-0000-0000-00006CA50000}"/>
    <cellStyle name="T_CTMTQG 2008_Bieu mau danh muc du an thuoc CTMTQG nam 2008_KH TPCP vung TNB (03-1-2012) 3 3" xfId="42345" xr:uid="{00000000-0005-0000-0000-00006DA50000}"/>
    <cellStyle name="T_CTMTQG 2008_Bieu mau danh muc du an thuoc CTMTQG nam 2008_KH TPCP vung TNB (03-1-2012) 3 3 2" xfId="42346" xr:uid="{00000000-0005-0000-0000-00006EA50000}"/>
    <cellStyle name="T_CTMTQG 2008_Bieu mau danh muc du an thuoc CTMTQG nam 2008_KH TPCP vung TNB (03-1-2012) 3 4" xfId="42347" xr:uid="{00000000-0005-0000-0000-00006FA50000}"/>
    <cellStyle name="T_CTMTQG 2008_Bieu mau danh muc du an thuoc CTMTQG nam 2008_KH TPCP vung TNB (03-1-2012) 4" xfId="42348" xr:uid="{00000000-0005-0000-0000-000070A50000}"/>
    <cellStyle name="T_CTMTQG 2008_Bieu mau danh muc du an thuoc CTMTQG nam 2008_KH TPCP vung TNB (03-1-2012) 4 2" xfId="42349" xr:uid="{00000000-0005-0000-0000-000071A50000}"/>
    <cellStyle name="T_CTMTQG 2008_Bieu mau danh muc du an thuoc CTMTQG nam 2008_KH TPCP vung TNB (03-1-2012) 4 2 2" xfId="42350" xr:uid="{00000000-0005-0000-0000-000072A50000}"/>
    <cellStyle name="T_CTMTQG 2008_Bieu mau danh muc du an thuoc CTMTQG nam 2008_KH TPCP vung TNB (03-1-2012) 4 2 2 2" xfId="42351" xr:uid="{00000000-0005-0000-0000-000073A50000}"/>
    <cellStyle name="T_CTMTQG 2008_Bieu mau danh muc du an thuoc CTMTQG nam 2008_KH TPCP vung TNB (03-1-2012) 4 2 3" xfId="42352" xr:uid="{00000000-0005-0000-0000-000074A50000}"/>
    <cellStyle name="T_CTMTQG 2008_Bieu mau danh muc du an thuoc CTMTQG nam 2008_KH TPCP vung TNB (03-1-2012) 4 3" xfId="42353" xr:uid="{00000000-0005-0000-0000-000075A50000}"/>
    <cellStyle name="T_CTMTQG 2008_Bieu mau danh muc du an thuoc CTMTQG nam 2008_KH TPCP vung TNB (03-1-2012) 4 3 2" xfId="42354" xr:uid="{00000000-0005-0000-0000-000076A50000}"/>
    <cellStyle name="T_CTMTQG 2008_Bieu mau danh muc du an thuoc CTMTQG nam 2008_KH TPCP vung TNB (03-1-2012) 4 4" xfId="42355" xr:uid="{00000000-0005-0000-0000-000077A50000}"/>
    <cellStyle name="T_CTMTQG 2008_Bieu mau danh muc du an thuoc CTMTQG nam 2008_KH TPCP vung TNB (03-1-2012) 5" xfId="42356" xr:uid="{00000000-0005-0000-0000-000078A50000}"/>
    <cellStyle name="T_CTMTQG 2008_Bieu mau danh muc du an thuoc CTMTQG nam 2008_KH TPCP vung TNB (03-1-2012) 5 2" xfId="42357" xr:uid="{00000000-0005-0000-0000-000079A50000}"/>
    <cellStyle name="T_CTMTQG 2008_Bieu mau danh muc du an thuoc CTMTQG nam 2008_KH TPCP vung TNB (03-1-2012) 5 2 2" xfId="42358" xr:uid="{00000000-0005-0000-0000-00007AA50000}"/>
    <cellStyle name="T_CTMTQG 2008_Bieu mau danh muc du an thuoc CTMTQG nam 2008_KH TPCP vung TNB (03-1-2012) 5 3" xfId="42359" xr:uid="{00000000-0005-0000-0000-00007BA50000}"/>
    <cellStyle name="T_CTMTQG 2008_Bieu mau danh muc du an thuoc CTMTQG nam 2008_KH TPCP vung TNB (03-1-2012) 6" xfId="42360" xr:uid="{00000000-0005-0000-0000-00007CA50000}"/>
    <cellStyle name="T_CTMTQG 2008_Bieu mau danh muc du an thuoc CTMTQG nam 2008_KH TPCP vung TNB (03-1-2012) 6 2" xfId="42361" xr:uid="{00000000-0005-0000-0000-00007DA50000}"/>
    <cellStyle name="T_CTMTQG 2008_Bieu mau danh muc du an thuoc CTMTQG nam 2008_KH TPCP vung TNB (03-1-2012) 7" xfId="42362" xr:uid="{00000000-0005-0000-0000-00007EA50000}"/>
    <cellStyle name="T_CTMTQG 2008_Bieu mau danh muc du an thuoc CTMTQG nam 2008_KH TPCP vung TNB (03-1-2012) 8" xfId="42363" xr:uid="{00000000-0005-0000-0000-00007FA50000}"/>
    <cellStyle name="T_CTMTQG 2008_Hi-Tong hop KQ phan bo KH nam 08- LD fong giao 15-11-08" xfId="42364" xr:uid="{00000000-0005-0000-0000-000080A50000}"/>
    <cellStyle name="T_CTMTQG 2008_Hi-Tong hop KQ phan bo KH nam 08- LD fong giao 15-11-08 2" xfId="42365" xr:uid="{00000000-0005-0000-0000-000081A50000}"/>
    <cellStyle name="T_CTMTQG 2008_Hi-Tong hop KQ phan bo KH nam 08- LD fong giao 15-11-08 2 2" xfId="42366" xr:uid="{00000000-0005-0000-0000-000082A50000}"/>
    <cellStyle name="T_CTMTQG 2008_Hi-Tong hop KQ phan bo KH nam 08- LD fong giao 15-11-08 2 2 2" xfId="42367" xr:uid="{00000000-0005-0000-0000-000083A50000}"/>
    <cellStyle name="T_CTMTQG 2008_Hi-Tong hop KQ phan bo KH nam 08- LD fong giao 15-11-08 2 2 2 2" xfId="42368" xr:uid="{00000000-0005-0000-0000-000084A50000}"/>
    <cellStyle name="T_CTMTQG 2008_Hi-Tong hop KQ phan bo KH nam 08- LD fong giao 15-11-08 2 2 2 2 2" xfId="42369" xr:uid="{00000000-0005-0000-0000-000085A50000}"/>
    <cellStyle name="T_CTMTQG 2008_Hi-Tong hop KQ phan bo KH nam 08- LD fong giao 15-11-08 2 2 2 3" xfId="42370" xr:uid="{00000000-0005-0000-0000-000086A50000}"/>
    <cellStyle name="T_CTMTQG 2008_Hi-Tong hop KQ phan bo KH nam 08- LD fong giao 15-11-08 2 2 3" xfId="42371" xr:uid="{00000000-0005-0000-0000-000087A50000}"/>
    <cellStyle name="T_CTMTQG 2008_Hi-Tong hop KQ phan bo KH nam 08- LD fong giao 15-11-08 2 2 3 2" xfId="42372" xr:uid="{00000000-0005-0000-0000-000088A50000}"/>
    <cellStyle name="T_CTMTQG 2008_Hi-Tong hop KQ phan bo KH nam 08- LD fong giao 15-11-08 2 2 4" xfId="42373" xr:uid="{00000000-0005-0000-0000-000089A50000}"/>
    <cellStyle name="T_CTMTQG 2008_Hi-Tong hop KQ phan bo KH nam 08- LD fong giao 15-11-08 2 3" xfId="42374" xr:uid="{00000000-0005-0000-0000-00008AA50000}"/>
    <cellStyle name="T_CTMTQG 2008_Hi-Tong hop KQ phan bo KH nam 08- LD fong giao 15-11-08 2 3 2" xfId="42375" xr:uid="{00000000-0005-0000-0000-00008BA50000}"/>
    <cellStyle name="T_CTMTQG 2008_Hi-Tong hop KQ phan bo KH nam 08- LD fong giao 15-11-08 2 3 2 2" xfId="42376" xr:uid="{00000000-0005-0000-0000-00008CA50000}"/>
    <cellStyle name="T_CTMTQG 2008_Hi-Tong hop KQ phan bo KH nam 08- LD fong giao 15-11-08 2 3 2 2 2" xfId="42377" xr:uid="{00000000-0005-0000-0000-00008DA50000}"/>
    <cellStyle name="T_CTMTQG 2008_Hi-Tong hop KQ phan bo KH nam 08- LD fong giao 15-11-08 2 3 2 3" xfId="42378" xr:uid="{00000000-0005-0000-0000-00008EA50000}"/>
    <cellStyle name="T_CTMTQG 2008_Hi-Tong hop KQ phan bo KH nam 08- LD fong giao 15-11-08 2 3 3" xfId="42379" xr:uid="{00000000-0005-0000-0000-00008FA50000}"/>
    <cellStyle name="T_CTMTQG 2008_Hi-Tong hop KQ phan bo KH nam 08- LD fong giao 15-11-08 2 3 3 2" xfId="42380" xr:uid="{00000000-0005-0000-0000-000090A50000}"/>
    <cellStyle name="T_CTMTQG 2008_Hi-Tong hop KQ phan bo KH nam 08- LD fong giao 15-11-08 2 3 4" xfId="42381" xr:uid="{00000000-0005-0000-0000-000091A50000}"/>
    <cellStyle name="T_CTMTQG 2008_Hi-Tong hop KQ phan bo KH nam 08- LD fong giao 15-11-08 2 4" xfId="42382" xr:uid="{00000000-0005-0000-0000-000092A50000}"/>
    <cellStyle name="T_CTMTQG 2008_Hi-Tong hop KQ phan bo KH nam 08- LD fong giao 15-11-08 2 4 2" xfId="42383" xr:uid="{00000000-0005-0000-0000-000093A50000}"/>
    <cellStyle name="T_CTMTQG 2008_Hi-Tong hop KQ phan bo KH nam 08- LD fong giao 15-11-08 2 4 2 2" xfId="42384" xr:uid="{00000000-0005-0000-0000-000094A50000}"/>
    <cellStyle name="T_CTMTQG 2008_Hi-Tong hop KQ phan bo KH nam 08- LD fong giao 15-11-08 2 4 3" xfId="42385" xr:uid="{00000000-0005-0000-0000-000095A50000}"/>
    <cellStyle name="T_CTMTQG 2008_Hi-Tong hop KQ phan bo KH nam 08- LD fong giao 15-11-08 2 5" xfId="42386" xr:uid="{00000000-0005-0000-0000-000096A50000}"/>
    <cellStyle name="T_CTMTQG 2008_Hi-Tong hop KQ phan bo KH nam 08- LD fong giao 15-11-08 2 5 2" xfId="42387" xr:uid="{00000000-0005-0000-0000-000097A50000}"/>
    <cellStyle name="T_CTMTQG 2008_Hi-Tong hop KQ phan bo KH nam 08- LD fong giao 15-11-08 2 6" xfId="42388" xr:uid="{00000000-0005-0000-0000-000098A50000}"/>
    <cellStyle name="T_CTMTQG 2008_Hi-Tong hop KQ phan bo KH nam 08- LD fong giao 15-11-08 2 7" xfId="42389" xr:uid="{00000000-0005-0000-0000-000099A50000}"/>
    <cellStyle name="T_CTMTQG 2008_Hi-Tong hop KQ phan bo KH nam 08- LD fong giao 15-11-08 3" xfId="42390" xr:uid="{00000000-0005-0000-0000-00009AA50000}"/>
    <cellStyle name="T_CTMTQG 2008_Hi-Tong hop KQ phan bo KH nam 08- LD fong giao 15-11-08 3 2" xfId="42391" xr:uid="{00000000-0005-0000-0000-00009BA50000}"/>
    <cellStyle name="T_CTMTQG 2008_Hi-Tong hop KQ phan bo KH nam 08- LD fong giao 15-11-08 3 2 2" xfId="42392" xr:uid="{00000000-0005-0000-0000-00009CA50000}"/>
    <cellStyle name="T_CTMTQG 2008_Hi-Tong hop KQ phan bo KH nam 08- LD fong giao 15-11-08 3 2 2 2" xfId="42393" xr:uid="{00000000-0005-0000-0000-00009DA50000}"/>
    <cellStyle name="T_CTMTQG 2008_Hi-Tong hop KQ phan bo KH nam 08- LD fong giao 15-11-08 3 2 3" xfId="42394" xr:uid="{00000000-0005-0000-0000-00009EA50000}"/>
    <cellStyle name="T_CTMTQG 2008_Hi-Tong hop KQ phan bo KH nam 08- LD fong giao 15-11-08 3 3" xfId="42395" xr:uid="{00000000-0005-0000-0000-00009FA50000}"/>
    <cellStyle name="T_CTMTQG 2008_Hi-Tong hop KQ phan bo KH nam 08- LD fong giao 15-11-08 3 3 2" xfId="42396" xr:uid="{00000000-0005-0000-0000-0000A0A50000}"/>
    <cellStyle name="T_CTMTQG 2008_Hi-Tong hop KQ phan bo KH nam 08- LD fong giao 15-11-08 3 4" xfId="42397" xr:uid="{00000000-0005-0000-0000-0000A1A50000}"/>
    <cellStyle name="T_CTMTQG 2008_Hi-Tong hop KQ phan bo KH nam 08- LD fong giao 15-11-08 4" xfId="42398" xr:uid="{00000000-0005-0000-0000-0000A2A50000}"/>
    <cellStyle name="T_CTMTQG 2008_Hi-Tong hop KQ phan bo KH nam 08- LD fong giao 15-11-08 4 2" xfId="42399" xr:uid="{00000000-0005-0000-0000-0000A3A50000}"/>
    <cellStyle name="T_CTMTQG 2008_Hi-Tong hop KQ phan bo KH nam 08- LD fong giao 15-11-08 4 2 2" xfId="42400" xr:uid="{00000000-0005-0000-0000-0000A4A50000}"/>
    <cellStyle name="T_CTMTQG 2008_Hi-Tong hop KQ phan bo KH nam 08- LD fong giao 15-11-08 4 2 2 2" xfId="42401" xr:uid="{00000000-0005-0000-0000-0000A5A50000}"/>
    <cellStyle name="T_CTMTQG 2008_Hi-Tong hop KQ phan bo KH nam 08- LD fong giao 15-11-08 4 2 3" xfId="42402" xr:uid="{00000000-0005-0000-0000-0000A6A50000}"/>
    <cellStyle name="T_CTMTQG 2008_Hi-Tong hop KQ phan bo KH nam 08- LD fong giao 15-11-08 4 3" xfId="42403" xr:uid="{00000000-0005-0000-0000-0000A7A50000}"/>
    <cellStyle name="T_CTMTQG 2008_Hi-Tong hop KQ phan bo KH nam 08- LD fong giao 15-11-08 4 3 2" xfId="42404" xr:uid="{00000000-0005-0000-0000-0000A8A50000}"/>
    <cellStyle name="T_CTMTQG 2008_Hi-Tong hop KQ phan bo KH nam 08- LD fong giao 15-11-08 4 4" xfId="42405" xr:uid="{00000000-0005-0000-0000-0000A9A50000}"/>
    <cellStyle name="T_CTMTQG 2008_Hi-Tong hop KQ phan bo KH nam 08- LD fong giao 15-11-08 5" xfId="42406" xr:uid="{00000000-0005-0000-0000-0000AAA50000}"/>
    <cellStyle name="T_CTMTQG 2008_Hi-Tong hop KQ phan bo KH nam 08- LD fong giao 15-11-08 5 2" xfId="42407" xr:uid="{00000000-0005-0000-0000-0000ABA50000}"/>
    <cellStyle name="T_CTMTQG 2008_Hi-Tong hop KQ phan bo KH nam 08- LD fong giao 15-11-08 5 2 2" xfId="42408" xr:uid="{00000000-0005-0000-0000-0000ACA50000}"/>
    <cellStyle name="T_CTMTQG 2008_Hi-Tong hop KQ phan bo KH nam 08- LD fong giao 15-11-08 5 3" xfId="42409" xr:uid="{00000000-0005-0000-0000-0000ADA50000}"/>
    <cellStyle name="T_CTMTQG 2008_Hi-Tong hop KQ phan bo KH nam 08- LD fong giao 15-11-08 6" xfId="42410" xr:uid="{00000000-0005-0000-0000-0000AEA50000}"/>
    <cellStyle name="T_CTMTQG 2008_Hi-Tong hop KQ phan bo KH nam 08- LD fong giao 15-11-08 6 2" xfId="42411" xr:uid="{00000000-0005-0000-0000-0000AFA50000}"/>
    <cellStyle name="T_CTMTQG 2008_Hi-Tong hop KQ phan bo KH nam 08- LD fong giao 15-11-08 7" xfId="42412" xr:uid="{00000000-0005-0000-0000-0000B0A50000}"/>
    <cellStyle name="T_CTMTQG 2008_Hi-Tong hop KQ phan bo KH nam 08- LD fong giao 15-11-08 8" xfId="42413" xr:uid="{00000000-0005-0000-0000-0000B1A50000}"/>
    <cellStyle name="T_CTMTQG 2008_Hi-Tong hop KQ phan bo KH nam 08- LD fong giao 15-11-08_!1 1 bao cao giao KH ve HTCMT vung TNB   12-12-2011" xfId="42414" xr:uid="{00000000-0005-0000-0000-0000B2A50000}"/>
    <cellStyle name="T_CTMTQG 2008_Hi-Tong hop KQ phan bo KH nam 08- LD fong giao 15-11-08_!1 1 bao cao giao KH ve HTCMT vung TNB   12-12-2011 2" xfId="42415" xr:uid="{00000000-0005-0000-0000-0000B3A50000}"/>
    <cellStyle name="T_CTMTQG 2008_Hi-Tong hop KQ phan bo KH nam 08- LD fong giao 15-11-08_!1 1 bao cao giao KH ve HTCMT vung TNB   12-12-2011 2 2" xfId="42416" xr:uid="{00000000-0005-0000-0000-0000B4A50000}"/>
    <cellStyle name="T_CTMTQG 2008_Hi-Tong hop KQ phan bo KH nam 08- LD fong giao 15-11-08_!1 1 bao cao giao KH ve HTCMT vung TNB   12-12-2011 2 2 2" xfId="42417" xr:uid="{00000000-0005-0000-0000-0000B5A50000}"/>
    <cellStyle name="T_CTMTQG 2008_Hi-Tong hop KQ phan bo KH nam 08- LD fong giao 15-11-08_!1 1 bao cao giao KH ve HTCMT vung TNB   12-12-2011 2 2 2 2" xfId="42418" xr:uid="{00000000-0005-0000-0000-0000B6A50000}"/>
    <cellStyle name="T_CTMTQG 2008_Hi-Tong hop KQ phan bo KH nam 08- LD fong giao 15-11-08_!1 1 bao cao giao KH ve HTCMT vung TNB   12-12-2011 2 2 2 2 2" xfId="42419" xr:uid="{00000000-0005-0000-0000-0000B7A50000}"/>
    <cellStyle name="T_CTMTQG 2008_Hi-Tong hop KQ phan bo KH nam 08- LD fong giao 15-11-08_!1 1 bao cao giao KH ve HTCMT vung TNB   12-12-2011 2 2 2 3" xfId="42420" xr:uid="{00000000-0005-0000-0000-0000B8A50000}"/>
    <cellStyle name="T_CTMTQG 2008_Hi-Tong hop KQ phan bo KH nam 08- LD fong giao 15-11-08_!1 1 bao cao giao KH ve HTCMT vung TNB   12-12-2011 2 2 3" xfId="42421" xr:uid="{00000000-0005-0000-0000-0000B9A50000}"/>
    <cellStyle name="T_CTMTQG 2008_Hi-Tong hop KQ phan bo KH nam 08- LD fong giao 15-11-08_!1 1 bao cao giao KH ve HTCMT vung TNB   12-12-2011 2 2 3 2" xfId="42422" xr:uid="{00000000-0005-0000-0000-0000BAA50000}"/>
    <cellStyle name="T_CTMTQG 2008_Hi-Tong hop KQ phan bo KH nam 08- LD fong giao 15-11-08_!1 1 bao cao giao KH ve HTCMT vung TNB   12-12-2011 2 2 4" xfId="42423" xr:uid="{00000000-0005-0000-0000-0000BBA50000}"/>
    <cellStyle name="T_CTMTQG 2008_Hi-Tong hop KQ phan bo KH nam 08- LD fong giao 15-11-08_!1 1 bao cao giao KH ve HTCMT vung TNB   12-12-2011 2 3" xfId="42424" xr:uid="{00000000-0005-0000-0000-0000BCA50000}"/>
    <cellStyle name="T_CTMTQG 2008_Hi-Tong hop KQ phan bo KH nam 08- LD fong giao 15-11-08_!1 1 bao cao giao KH ve HTCMT vung TNB   12-12-2011 2 3 2" xfId="42425" xr:uid="{00000000-0005-0000-0000-0000BDA50000}"/>
    <cellStyle name="T_CTMTQG 2008_Hi-Tong hop KQ phan bo KH nam 08- LD fong giao 15-11-08_!1 1 bao cao giao KH ve HTCMT vung TNB   12-12-2011 2 3 2 2" xfId="42426" xr:uid="{00000000-0005-0000-0000-0000BEA50000}"/>
    <cellStyle name="T_CTMTQG 2008_Hi-Tong hop KQ phan bo KH nam 08- LD fong giao 15-11-08_!1 1 bao cao giao KH ve HTCMT vung TNB   12-12-2011 2 3 2 2 2" xfId="42427" xr:uid="{00000000-0005-0000-0000-0000BFA50000}"/>
    <cellStyle name="T_CTMTQG 2008_Hi-Tong hop KQ phan bo KH nam 08- LD fong giao 15-11-08_!1 1 bao cao giao KH ve HTCMT vung TNB   12-12-2011 2 3 2 3" xfId="42428" xr:uid="{00000000-0005-0000-0000-0000C0A50000}"/>
    <cellStyle name="T_CTMTQG 2008_Hi-Tong hop KQ phan bo KH nam 08- LD fong giao 15-11-08_!1 1 bao cao giao KH ve HTCMT vung TNB   12-12-2011 2 3 3" xfId="42429" xr:uid="{00000000-0005-0000-0000-0000C1A50000}"/>
    <cellStyle name="T_CTMTQG 2008_Hi-Tong hop KQ phan bo KH nam 08- LD fong giao 15-11-08_!1 1 bao cao giao KH ve HTCMT vung TNB   12-12-2011 2 3 3 2" xfId="42430" xr:uid="{00000000-0005-0000-0000-0000C2A50000}"/>
    <cellStyle name="T_CTMTQG 2008_Hi-Tong hop KQ phan bo KH nam 08- LD fong giao 15-11-08_!1 1 bao cao giao KH ve HTCMT vung TNB   12-12-2011 2 3 4" xfId="42431" xr:uid="{00000000-0005-0000-0000-0000C3A50000}"/>
    <cellStyle name="T_CTMTQG 2008_Hi-Tong hop KQ phan bo KH nam 08- LD fong giao 15-11-08_!1 1 bao cao giao KH ve HTCMT vung TNB   12-12-2011 2 4" xfId="42432" xr:uid="{00000000-0005-0000-0000-0000C4A50000}"/>
    <cellStyle name="T_CTMTQG 2008_Hi-Tong hop KQ phan bo KH nam 08- LD fong giao 15-11-08_!1 1 bao cao giao KH ve HTCMT vung TNB   12-12-2011 2 4 2" xfId="42433" xr:uid="{00000000-0005-0000-0000-0000C5A50000}"/>
    <cellStyle name="T_CTMTQG 2008_Hi-Tong hop KQ phan bo KH nam 08- LD fong giao 15-11-08_!1 1 bao cao giao KH ve HTCMT vung TNB   12-12-2011 2 4 2 2" xfId="42434" xr:uid="{00000000-0005-0000-0000-0000C6A50000}"/>
    <cellStyle name="T_CTMTQG 2008_Hi-Tong hop KQ phan bo KH nam 08- LD fong giao 15-11-08_!1 1 bao cao giao KH ve HTCMT vung TNB   12-12-2011 2 4 3" xfId="42435" xr:uid="{00000000-0005-0000-0000-0000C7A50000}"/>
    <cellStyle name="T_CTMTQG 2008_Hi-Tong hop KQ phan bo KH nam 08- LD fong giao 15-11-08_!1 1 bao cao giao KH ve HTCMT vung TNB   12-12-2011 2 5" xfId="42436" xr:uid="{00000000-0005-0000-0000-0000C8A50000}"/>
    <cellStyle name="T_CTMTQG 2008_Hi-Tong hop KQ phan bo KH nam 08- LD fong giao 15-11-08_!1 1 bao cao giao KH ve HTCMT vung TNB   12-12-2011 2 5 2" xfId="42437" xr:uid="{00000000-0005-0000-0000-0000C9A50000}"/>
    <cellStyle name="T_CTMTQG 2008_Hi-Tong hop KQ phan bo KH nam 08- LD fong giao 15-11-08_!1 1 bao cao giao KH ve HTCMT vung TNB   12-12-2011 2 6" xfId="42438" xr:uid="{00000000-0005-0000-0000-0000CAA50000}"/>
    <cellStyle name="T_CTMTQG 2008_Hi-Tong hop KQ phan bo KH nam 08- LD fong giao 15-11-08_!1 1 bao cao giao KH ve HTCMT vung TNB   12-12-2011 2 7" xfId="42439" xr:uid="{00000000-0005-0000-0000-0000CBA50000}"/>
    <cellStyle name="T_CTMTQG 2008_Hi-Tong hop KQ phan bo KH nam 08- LD fong giao 15-11-08_!1 1 bao cao giao KH ve HTCMT vung TNB   12-12-2011 3" xfId="42440" xr:uid="{00000000-0005-0000-0000-0000CCA50000}"/>
    <cellStyle name="T_CTMTQG 2008_Hi-Tong hop KQ phan bo KH nam 08- LD fong giao 15-11-08_!1 1 bao cao giao KH ve HTCMT vung TNB   12-12-2011 3 2" xfId="42441" xr:uid="{00000000-0005-0000-0000-0000CDA50000}"/>
    <cellStyle name="T_CTMTQG 2008_Hi-Tong hop KQ phan bo KH nam 08- LD fong giao 15-11-08_!1 1 bao cao giao KH ve HTCMT vung TNB   12-12-2011 3 2 2" xfId="42442" xr:uid="{00000000-0005-0000-0000-0000CEA50000}"/>
    <cellStyle name="T_CTMTQG 2008_Hi-Tong hop KQ phan bo KH nam 08- LD fong giao 15-11-08_!1 1 bao cao giao KH ve HTCMT vung TNB   12-12-2011 3 2 2 2" xfId="42443" xr:uid="{00000000-0005-0000-0000-0000CFA50000}"/>
    <cellStyle name="T_CTMTQG 2008_Hi-Tong hop KQ phan bo KH nam 08- LD fong giao 15-11-08_!1 1 bao cao giao KH ve HTCMT vung TNB   12-12-2011 3 2 3" xfId="42444" xr:uid="{00000000-0005-0000-0000-0000D0A50000}"/>
    <cellStyle name="T_CTMTQG 2008_Hi-Tong hop KQ phan bo KH nam 08- LD fong giao 15-11-08_!1 1 bao cao giao KH ve HTCMT vung TNB   12-12-2011 3 3" xfId="42445" xr:uid="{00000000-0005-0000-0000-0000D1A50000}"/>
    <cellStyle name="T_CTMTQG 2008_Hi-Tong hop KQ phan bo KH nam 08- LD fong giao 15-11-08_!1 1 bao cao giao KH ve HTCMT vung TNB   12-12-2011 3 3 2" xfId="42446" xr:uid="{00000000-0005-0000-0000-0000D2A50000}"/>
    <cellStyle name="T_CTMTQG 2008_Hi-Tong hop KQ phan bo KH nam 08- LD fong giao 15-11-08_!1 1 bao cao giao KH ve HTCMT vung TNB   12-12-2011 3 4" xfId="42447" xr:uid="{00000000-0005-0000-0000-0000D3A50000}"/>
    <cellStyle name="T_CTMTQG 2008_Hi-Tong hop KQ phan bo KH nam 08- LD fong giao 15-11-08_!1 1 bao cao giao KH ve HTCMT vung TNB   12-12-2011 4" xfId="42448" xr:uid="{00000000-0005-0000-0000-0000D4A50000}"/>
    <cellStyle name="T_CTMTQG 2008_Hi-Tong hop KQ phan bo KH nam 08- LD fong giao 15-11-08_!1 1 bao cao giao KH ve HTCMT vung TNB   12-12-2011 4 2" xfId="42449" xr:uid="{00000000-0005-0000-0000-0000D5A50000}"/>
    <cellStyle name="T_CTMTQG 2008_Hi-Tong hop KQ phan bo KH nam 08- LD fong giao 15-11-08_!1 1 bao cao giao KH ve HTCMT vung TNB   12-12-2011 4 2 2" xfId="42450" xr:uid="{00000000-0005-0000-0000-0000D6A50000}"/>
    <cellStyle name="T_CTMTQG 2008_Hi-Tong hop KQ phan bo KH nam 08- LD fong giao 15-11-08_!1 1 bao cao giao KH ve HTCMT vung TNB   12-12-2011 4 2 2 2" xfId="42451" xr:uid="{00000000-0005-0000-0000-0000D7A50000}"/>
    <cellStyle name="T_CTMTQG 2008_Hi-Tong hop KQ phan bo KH nam 08- LD fong giao 15-11-08_!1 1 bao cao giao KH ve HTCMT vung TNB   12-12-2011 4 2 3" xfId="42452" xr:uid="{00000000-0005-0000-0000-0000D8A50000}"/>
    <cellStyle name="T_CTMTQG 2008_Hi-Tong hop KQ phan bo KH nam 08- LD fong giao 15-11-08_!1 1 bao cao giao KH ve HTCMT vung TNB   12-12-2011 4 3" xfId="42453" xr:uid="{00000000-0005-0000-0000-0000D9A50000}"/>
    <cellStyle name="T_CTMTQG 2008_Hi-Tong hop KQ phan bo KH nam 08- LD fong giao 15-11-08_!1 1 bao cao giao KH ve HTCMT vung TNB   12-12-2011 4 3 2" xfId="42454" xr:uid="{00000000-0005-0000-0000-0000DAA50000}"/>
    <cellStyle name="T_CTMTQG 2008_Hi-Tong hop KQ phan bo KH nam 08- LD fong giao 15-11-08_!1 1 bao cao giao KH ve HTCMT vung TNB   12-12-2011 4 4" xfId="42455" xr:uid="{00000000-0005-0000-0000-0000DBA50000}"/>
    <cellStyle name="T_CTMTQG 2008_Hi-Tong hop KQ phan bo KH nam 08- LD fong giao 15-11-08_!1 1 bao cao giao KH ve HTCMT vung TNB   12-12-2011 5" xfId="42456" xr:uid="{00000000-0005-0000-0000-0000DCA50000}"/>
    <cellStyle name="T_CTMTQG 2008_Hi-Tong hop KQ phan bo KH nam 08- LD fong giao 15-11-08_!1 1 bao cao giao KH ve HTCMT vung TNB   12-12-2011 5 2" xfId="42457" xr:uid="{00000000-0005-0000-0000-0000DDA50000}"/>
    <cellStyle name="T_CTMTQG 2008_Hi-Tong hop KQ phan bo KH nam 08- LD fong giao 15-11-08_!1 1 bao cao giao KH ve HTCMT vung TNB   12-12-2011 5 2 2" xfId="42458" xr:uid="{00000000-0005-0000-0000-0000DEA50000}"/>
    <cellStyle name="T_CTMTQG 2008_Hi-Tong hop KQ phan bo KH nam 08- LD fong giao 15-11-08_!1 1 bao cao giao KH ve HTCMT vung TNB   12-12-2011 5 3" xfId="42459" xr:uid="{00000000-0005-0000-0000-0000DFA50000}"/>
    <cellStyle name="T_CTMTQG 2008_Hi-Tong hop KQ phan bo KH nam 08- LD fong giao 15-11-08_!1 1 bao cao giao KH ve HTCMT vung TNB   12-12-2011 6" xfId="42460" xr:uid="{00000000-0005-0000-0000-0000E0A50000}"/>
    <cellStyle name="T_CTMTQG 2008_Hi-Tong hop KQ phan bo KH nam 08- LD fong giao 15-11-08_!1 1 bao cao giao KH ve HTCMT vung TNB   12-12-2011 6 2" xfId="42461" xr:uid="{00000000-0005-0000-0000-0000E1A50000}"/>
    <cellStyle name="T_CTMTQG 2008_Hi-Tong hop KQ phan bo KH nam 08- LD fong giao 15-11-08_!1 1 bao cao giao KH ve HTCMT vung TNB   12-12-2011 7" xfId="42462" xr:uid="{00000000-0005-0000-0000-0000E2A50000}"/>
    <cellStyle name="T_CTMTQG 2008_Hi-Tong hop KQ phan bo KH nam 08- LD fong giao 15-11-08_!1 1 bao cao giao KH ve HTCMT vung TNB   12-12-2011 8" xfId="42463" xr:uid="{00000000-0005-0000-0000-0000E3A50000}"/>
    <cellStyle name="T_CTMTQG 2008_Hi-Tong hop KQ phan bo KH nam 08- LD fong giao 15-11-08_KH TPCP vung TNB (03-1-2012)" xfId="42464" xr:uid="{00000000-0005-0000-0000-0000E4A50000}"/>
    <cellStyle name="T_CTMTQG 2008_Hi-Tong hop KQ phan bo KH nam 08- LD fong giao 15-11-08_KH TPCP vung TNB (03-1-2012) 2" xfId="42465" xr:uid="{00000000-0005-0000-0000-0000E5A50000}"/>
    <cellStyle name="T_CTMTQG 2008_Hi-Tong hop KQ phan bo KH nam 08- LD fong giao 15-11-08_KH TPCP vung TNB (03-1-2012) 2 2" xfId="42466" xr:uid="{00000000-0005-0000-0000-0000E6A50000}"/>
    <cellStyle name="T_CTMTQG 2008_Hi-Tong hop KQ phan bo KH nam 08- LD fong giao 15-11-08_KH TPCP vung TNB (03-1-2012) 2 2 2" xfId="42467" xr:uid="{00000000-0005-0000-0000-0000E7A50000}"/>
    <cellStyle name="T_CTMTQG 2008_Hi-Tong hop KQ phan bo KH nam 08- LD fong giao 15-11-08_KH TPCP vung TNB (03-1-2012) 2 2 2 2" xfId="42468" xr:uid="{00000000-0005-0000-0000-0000E8A50000}"/>
    <cellStyle name="T_CTMTQG 2008_Hi-Tong hop KQ phan bo KH nam 08- LD fong giao 15-11-08_KH TPCP vung TNB (03-1-2012) 2 2 2 2 2" xfId="42469" xr:uid="{00000000-0005-0000-0000-0000E9A50000}"/>
    <cellStyle name="T_CTMTQG 2008_Hi-Tong hop KQ phan bo KH nam 08- LD fong giao 15-11-08_KH TPCP vung TNB (03-1-2012) 2 2 2 3" xfId="42470" xr:uid="{00000000-0005-0000-0000-0000EAA50000}"/>
    <cellStyle name="T_CTMTQG 2008_Hi-Tong hop KQ phan bo KH nam 08- LD fong giao 15-11-08_KH TPCP vung TNB (03-1-2012) 2 2 3" xfId="42471" xr:uid="{00000000-0005-0000-0000-0000EBA50000}"/>
    <cellStyle name="T_CTMTQG 2008_Hi-Tong hop KQ phan bo KH nam 08- LD fong giao 15-11-08_KH TPCP vung TNB (03-1-2012) 2 2 3 2" xfId="42472" xr:uid="{00000000-0005-0000-0000-0000ECA50000}"/>
    <cellStyle name="T_CTMTQG 2008_Hi-Tong hop KQ phan bo KH nam 08- LD fong giao 15-11-08_KH TPCP vung TNB (03-1-2012) 2 2 4" xfId="42473" xr:uid="{00000000-0005-0000-0000-0000EDA50000}"/>
    <cellStyle name="T_CTMTQG 2008_Hi-Tong hop KQ phan bo KH nam 08- LD fong giao 15-11-08_KH TPCP vung TNB (03-1-2012) 2 3" xfId="42474" xr:uid="{00000000-0005-0000-0000-0000EEA50000}"/>
    <cellStyle name="T_CTMTQG 2008_Hi-Tong hop KQ phan bo KH nam 08- LD fong giao 15-11-08_KH TPCP vung TNB (03-1-2012) 2 3 2" xfId="42475" xr:uid="{00000000-0005-0000-0000-0000EFA50000}"/>
    <cellStyle name="T_CTMTQG 2008_Hi-Tong hop KQ phan bo KH nam 08- LD fong giao 15-11-08_KH TPCP vung TNB (03-1-2012) 2 3 2 2" xfId="42476" xr:uid="{00000000-0005-0000-0000-0000F0A50000}"/>
    <cellStyle name="T_CTMTQG 2008_Hi-Tong hop KQ phan bo KH nam 08- LD fong giao 15-11-08_KH TPCP vung TNB (03-1-2012) 2 3 2 2 2" xfId="42477" xr:uid="{00000000-0005-0000-0000-0000F1A50000}"/>
    <cellStyle name="T_CTMTQG 2008_Hi-Tong hop KQ phan bo KH nam 08- LD fong giao 15-11-08_KH TPCP vung TNB (03-1-2012) 2 3 2 3" xfId="42478" xr:uid="{00000000-0005-0000-0000-0000F2A50000}"/>
    <cellStyle name="T_CTMTQG 2008_Hi-Tong hop KQ phan bo KH nam 08- LD fong giao 15-11-08_KH TPCP vung TNB (03-1-2012) 2 3 3" xfId="42479" xr:uid="{00000000-0005-0000-0000-0000F3A50000}"/>
    <cellStyle name="T_CTMTQG 2008_Hi-Tong hop KQ phan bo KH nam 08- LD fong giao 15-11-08_KH TPCP vung TNB (03-1-2012) 2 3 3 2" xfId="42480" xr:uid="{00000000-0005-0000-0000-0000F4A50000}"/>
    <cellStyle name="T_CTMTQG 2008_Hi-Tong hop KQ phan bo KH nam 08- LD fong giao 15-11-08_KH TPCP vung TNB (03-1-2012) 2 3 4" xfId="42481" xr:uid="{00000000-0005-0000-0000-0000F5A50000}"/>
    <cellStyle name="T_CTMTQG 2008_Hi-Tong hop KQ phan bo KH nam 08- LD fong giao 15-11-08_KH TPCP vung TNB (03-1-2012) 2 4" xfId="42482" xr:uid="{00000000-0005-0000-0000-0000F6A50000}"/>
    <cellStyle name="T_CTMTQG 2008_Hi-Tong hop KQ phan bo KH nam 08- LD fong giao 15-11-08_KH TPCP vung TNB (03-1-2012) 2 4 2" xfId="42483" xr:uid="{00000000-0005-0000-0000-0000F7A50000}"/>
    <cellStyle name="T_CTMTQG 2008_Hi-Tong hop KQ phan bo KH nam 08- LD fong giao 15-11-08_KH TPCP vung TNB (03-1-2012) 2 4 2 2" xfId="42484" xr:uid="{00000000-0005-0000-0000-0000F8A50000}"/>
    <cellStyle name="T_CTMTQG 2008_Hi-Tong hop KQ phan bo KH nam 08- LD fong giao 15-11-08_KH TPCP vung TNB (03-1-2012) 2 4 3" xfId="42485" xr:uid="{00000000-0005-0000-0000-0000F9A50000}"/>
    <cellStyle name="T_CTMTQG 2008_Hi-Tong hop KQ phan bo KH nam 08- LD fong giao 15-11-08_KH TPCP vung TNB (03-1-2012) 2 5" xfId="42486" xr:uid="{00000000-0005-0000-0000-0000FAA50000}"/>
    <cellStyle name="T_CTMTQG 2008_Hi-Tong hop KQ phan bo KH nam 08- LD fong giao 15-11-08_KH TPCP vung TNB (03-1-2012) 2 5 2" xfId="42487" xr:uid="{00000000-0005-0000-0000-0000FBA50000}"/>
    <cellStyle name="T_CTMTQG 2008_Hi-Tong hop KQ phan bo KH nam 08- LD fong giao 15-11-08_KH TPCP vung TNB (03-1-2012) 2 6" xfId="42488" xr:uid="{00000000-0005-0000-0000-0000FCA50000}"/>
    <cellStyle name="T_CTMTQG 2008_Hi-Tong hop KQ phan bo KH nam 08- LD fong giao 15-11-08_KH TPCP vung TNB (03-1-2012) 2 7" xfId="42489" xr:uid="{00000000-0005-0000-0000-0000FDA50000}"/>
    <cellStyle name="T_CTMTQG 2008_Hi-Tong hop KQ phan bo KH nam 08- LD fong giao 15-11-08_KH TPCP vung TNB (03-1-2012) 3" xfId="42490" xr:uid="{00000000-0005-0000-0000-0000FEA50000}"/>
    <cellStyle name="T_CTMTQG 2008_Hi-Tong hop KQ phan bo KH nam 08- LD fong giao 15-11-08_KH TPCP vung TNB (03-1-2012) 3 2" xfId="42491" xr:uid="{00000000-0005-0000-0000-0000FFA50000}"/>
    <cellStyle name="T_CTMTQG 2008_Hi-Tong hop KQ phan bo KH nam 08- LD fong giao 15-11-08_KH TPCP vung TNB (03-1-2012) 3 2 2" xfId="42492" xr:uid="{00000000-0005-0000-0000-000000A60000}"/>
    <cellStyle name="T_CTMTQG 2008_Hi-Tong hop KQ phan bo KH nam 08- LD fong giao 15-11-08_KH TPCP vung TNB (03-1-2012) 3 2 2 2" xfId="42493" xr:uid="{00000000-0005-0000-0000-000001A60000}"/>
    <cellStyle name="T_CTMTQG 2008_Hi-Tong hop KQ phan bo KH nam 08- LD fong giao 15-11-08_KH TPCP vung TNB (03-1-2012) 3 2 3" xfId="42494" xr:uid="{00000000-0005-0000-0000-000002A60000}"/>
    <cellStyle name="T_CTMTQG 2008_Hi-Tong hop KQ phan bo KH nam 08- LD fong giao 15-11-08_KH TPCP vung TNB (03-1-2012) 3 3" xfId="42495" xr:uid="{00000000-0005-0000-0000-000003A60000}"/>
    <cellStyle name="T_CTMTQG 2008_Hi-Tong hop KQ phan bo KH nam 08- LD fong giao 15-11-08_KH TPCP vung TNB (03-1-2012) 3 3 2" xfId="42496" xr:uid="{00000000-0005-0000-0000-000004A60000}"/>
    <cellStyle name="T_CTMTQG 2008_Hi-Tong hop KQ phan bo KH nam 08- LD fong giao 15-11-08_KH TPCP vung TNB (03-1-2012) 3 4" xfId="42497" xr:uid="{00000000-0005-0000-0000-000005A60000}"/>
    <cellStyle name="T_CTMTQG 2008_Hi-Tong hop KQ phan bo KH nam 08- LD fong giao 15-11-08_KH TPCP vung TNB (03-1-2012) 4" xfId="42498" xr:uid="{00000000-0005-0000-0000-000006A60000}"/>
    <cellStyle name="T_CTMTQG 2008_Hi-Tong hop KQ phan bo KH nam 08- LD fong giao 15-11-08_KH TPCP vung TNB (03-1-2012) 4 2" xfId="42499" xr:uid="{00000000-0005-0000-0000-000007A60000}"/>
    <cellStyle name="T_CTMTQG 2008_Hi-Tong hop KQ phan bo KH nam 08- LD fong giao 15-11-08_KH TPCP vung TNB (03-1-2012) 4 2 2" xfId="42500" xr:uid="{00000000-0005-0000-0000-000008A60000}"/>
    <cellStyle name="T_CTMTQG 2008_Hi-Tong hop KQ phan bo KH nam 08- LD fong giao 15-11-08_KH TPCP vung TNB (03-1-2012) 4 2 2 2" xfId="42501" xr:uid="{00000000-0005-0000-0000-000009A60000}"/>
    <cellStyle name="T_CTMTQG 2008_Hi-Tong hop KQ phan bo KH nam 08- LD fong giao 15-11-08_KH TPCP vung TNB (03-1-2012) 4 2 3" xfId="42502" xr:uid="{00000000-0005-0000-0000-00000AA60000}"/>
    <cellStyle name="T_CTMTQG 2008_Hi-Tong hop KQ phan bo KH nam 08- LD fong giao 15-11-08_KH TPCP vung TNB (03-1-2012) 4 3" xfId="42503" xr:uid="{00000000-0005-0000-0000-00000BA60000}"/>
    <cellStyle name="T_CTMTQG 2008_Hi-Tong hop KQ phan bo KH nam 08- LD fong giao 15-11-08_KH TPCP vung TNB (03-1-2012) 4 3 2" xfId="42504" xr:uid="{00000000-0005-0000-0000-00000CA60000}"/>
    <cellStyle name="T_CTMTQG 2008_Hi-Tong hop KQ phan bo KH nam 08- LD fong giao 15-11-08_KH TPCP vung TNB (03-1-2012) 4 4" xfId="42505" xr:uid="{00000000-0005-0000-0000-00000DA60000}"/>
    <cellStyle name="T_CTMTQG 2008_Hi-Tong hop KQ phan bo KH nam 08- LD fong giao 15-11-08_KH TPCP vung TNB (03-1-2012) 5" xfId="42506" xr:uid="{00000000-0005-0000-0000-00000EA60000}"/>
    <cellStyle name="T_CTMTQG 2008_Hi-Tong hop KQ phan bo KH nam 08- LD fong giao 15-11-08_KH TPCP vung TNB (03-1-2012) 5 2" xfId="42507" xr:uid="{00000000-0005-0000-0000-00000FA60000}"/>
    <cellStyle name="T_CTMTQG 2008_Hi-Tong hop KQ phan bo KH nam 08- LD fong giao 15-11-08_KH TPCP vung TNB (03-1-2012) 5 2 2" xfId="42508" xr:uid="{00000000-0005-0000-0000-000010A60000}"/>
    <cellStyle name="T_CTMTQG 2008_Hi-Tong hop KQ phan bo KH nam 08- LD fong giao 15-11-08_KH TPCP vung TNB (03-1-2012) 5 3" xfId="42509" xr:uid="{00000000-0005-0000-0000-000011A60000}"/>
    <cellStyle name="T_CTMTQG 2008_Hi-Tong hop KQ phan bo KH nam 08- LD fong giao 15-11-08_KH TPCP vung TNB (03-1-2012) 6" xfId="42510" xr:uid="{00000000-0005-0000-0000-000012A60000}"/>
    <cellStyle name="T_CTMTQG 2008_Hi-Tong hop KQ phan bo KH nam 08- LD fong giao 15-11-08_KH TPCP vung TNB (03-1-2012) 6 2" xfId="42511" xr:uid="{00000000-0005-0000-0000-000013A60000}"/>
    <cellStyle name="T_CTMTQG 2008_Hi-Tong hop KQ phan bo KH nam 08- LD fong giao 15-11-08_KH TPCP vung TNB (03-1-2012) 7" xfId="42512" xr:uid="{00000000-0005-0000-0000-000014A60000}"/>
    <cellStyle name="T_CTMTQG 2008_Hi-Tong hop KQ phan bo KH nam 08- LD fong giao 15-11-08_KH TPCP vung TNB (03-1-2012) 8" xfId="42513" xr:uid="{00000000-0005-0000-0000-000015A60000}"/>
    <cellStyle name="T_CTMTQG 2008_Ket qua thuc hien nam 2008" xfId="42514" xr:uid="{00000000-0005-0000-0000-000016A60000}"/>
    <cellStyle name="T_CTMTQG 2008_Ket qua thuc hien nam 2008 2" xfId="42515" xr:uid="{00000000-0005-0000-0000-000017A60000}"/>
    <cellStyle name="T_CTMTQG 2008_Ket qua thuc hien nam 2008 2 2" xfId="42516" xr:uid="{00000000-0005-0000-0000-000018A60000}"/>
    <cellStyle name="T_CTMTQG 2008_Ket qua thuc hien nam 2008 2 2 2" xfId="42517" xr:uid="{00000000-0005-0000-0000-000019A60000}"/>
    <cellStyle name="T_CTMTQG 2008_Ket qua thuc hien nam 2008 2 2 2 2" xfId="42518" xr:uid="{00000000-0005-0000-0000-00001AA60000}"/>
    <cellStyle name="T_CTMTQG 2008_Ket qua thuc hien nam 2008 2 2 2 2 2" xfId="42519" xr:uid="{00000000-0005-0000-0000-00001BA60000}"/>
    <cellStyle name="T_CTMTQG 2008_Ket qua thuc hien nam 2008 2 2 2 3" xfId="42520" xr:uid="{00000000-0005-0000-0000-00001CA60000}"/>
    <cellStyle name="T_CTMTQG 2008_Ket qua thuc hien nam 2008 2 2 3" xfId="42521" xr:uid="{00000000-0005-0000-0000-00001DA60000}"/>
    <cellStyle name="T_CTMTQG 2008_Ket qua thuc hien nam 2008 2 2 3 2" xfId="42522" xr:uid="{00000000-0005-0000-0000-00001EA60000}"/>
    <cellStyle name="T_CTMTQG 2008_Ket qua thuc hien nam 2008 2 2 4" xfId="42523" xr:uid="{00000000-0005-0000-0000-00001FA60000}"/>
    <cellStyle name="T_CTMTQG 2008_Ket qua thuc hien nam 2008 2 3" xfId="42524" xr:uid="{00000000-0005-0000-0000-000020A60000}"/>
    <cellStyle name="T_CTMTQG 2008_Ket qua thuc hien nam 2008 2 3 2" xfId="42525" xr:uid="{00000000-0005-0000-0000-000021A60000}"/>
    <cellStyle name="T_CTMTQG 2008_Ket qua thuc hien nam 2008 2 3 2 2" xfId="42526" xr:uid="{00000000-0005-0000-0000-000022A60000}"/>
    <cellStyle name="T_CTMTQG 2008_Ket qua thuc hien nam 2008 2 3 2 2 2" xfId="42527" xr:uid="{00000000-0005-0000-0000-000023A60000}"/>
    <cellStyle name="T_CTMTQG 2008_Ket qua thuc hien nam 2008 2 3 2 3" xfId="42528" xr:uid="{00000000-0005-0000-0000-000024A60000}"/>
    <cellStyle name="T_CTMTQG 2008_Ket qua thuc hien nam 2008 2 3 3" xfId="42529" xr:uid="{00000000-0005-0000-0000-000025A60000}"/>
    <cellStyle name="T_CTMTQG 2008_Ket qua thuc hien nam 2008 2 3 3 2" xfId="42530" xr:uid="{00000000-0005-0000-0000-000026A60000}"/>
    <cellStyle name="T_CTMTQG 2008_Ket qua thuc hien nam 2008 2 3 4" xfId="42531" xr:uid="{00000000-0005-0000-0000-000027A60000}"/>
    <cellStyle name="T_CTMTQG 2008_Ket qua thuc hien nam 2008 2 4" xfId="42532" xr:uid="{00000000-0005-0000-0000-000028A60000}"/>
    <cellStyle name="T_CTMTQG 2008_Ket qua thuc hien nam 2008 2 4 2" xfId="42533" xr:uid="{00000000-0005-0000-0000-000029A60000}"/>
    <cellStyle name="T_CTMTQG 2008_Ket qua thuc hien nam 2008 2 4 2 2" xfId="42534" xr:uid="{00000000-0005-0000-0000-00002AA60000}"/>
    <cellStyle name="T_CTMTQG 2008_Ket qua thuc hien nam 2008 2 4 3" xfId="42535" xr:uid="{00000000-0005-0000-0000-00002BA60000}"/>
    <cellStyle name="T_CTMTQG 2008_Ket qua thuc hien nam 2008 2 5" xfId="42536" xr:uid="{00000000-0005-0000-0000-00002CA60000}"/>
    <cellStyle name="T_CTMTQG 2008_Ket qua thuc hien nam 2008 2 5 2" xfId="42537" xr:uid="{00000000-0005-0000-0000-00002DA60000}"/>
    <cellStyle name="T_CTMTQG 2008_Ket qua thuc hien nam 2008 2 6" xfId="42538" xr:uid="{00000000-0005-0000-0000-00002EA60000}"/>
    <cellStyle name="T_CTMTQG 2008_Ket qua thuc hien nam 2008 2 7" xfId="42539" xr:uid="{00000000-0005-0000-0000-00002FA60000}"/>
    <cellStyle name="T_CTMTQG 2008_Ket qua thuc hien nam 2008 3" xfId="42540" xr:uid="{00000000-0005-0000-0000-000030A60000}"/>
    <cellStyle name="T_CTMTQG 2008_Ket qua thuc hien nam 2008 3 2" xfId="42541" xr:uid="{00000000-0005-0000-0000-000031A60000}"/>
    <cellStyle name="T_CTMTQG 2008_Ket qua thuc hien nam 2008 3 2 2" xfId="42542" xr:uid="{00000000-0005-0000-0000-000032A60000}"/>
    <cellStyle name="T_CTMTQG 2008_Ket qua thuc hien nam 2008 3 2 2 2" xfId="42543" xr:uid="{00000000-0005-0000-0000-000033A60000}"/>
    <cellStyle name="T_CTMTQG 2008_Ket qua thuc hien nam 2008 3 2 3" xfId="42544" xr:uid="{00000000-0005-0000-0000-000034A60000}"/>
    <cellStyle name="T_CTMTQG 2008_Ket qua thuc hien nam 2008 3 3" xfId="42545" xr:uid="{00000000-0005-0000-0000-000035A60000}"/>
    <cellStyle name="T_CTMTQG 2008_Ket qua thuc hien nam 2008 3 3 2" xfId="42546" xr:uid="{00000000-0005-0000-0000-000036A60000}"/>
    <cellStyle name="T_CTMTQG 2008_Ket qua thuc hien nam 2008 3 4" xfId="42547" xr:uid="{00000000-0005-0000-0000-000037A60000}"/>
    <cellStyle name="T_CTMTQG 2008_Ket qua thuc hien nam 2008 4" xfId="42548" xr:uid="{00000000-0005-0000-0000-000038A60000}"/>
    <cellStyle name="T_CTMTQG 2008_Ket qua thuc hien nam 2008 4 2" xfId="42549" xr:uid="{00000000-0005-0000-0000-000039A60000}"/>
    <cellStyle name="T_CTMTQG 2008_Ket qua thuc hien nam 2008 4 2 2" xfId="42550" xr:uid="{00000000-0005-0000-0000-00003AA60000}"/>
    <cellStyle name="T_CTMTQG 2008_Ket qua thuc hien nam 2008 4 2 2 2" xfId="42551" xr:uid="{00000000-0005-0000-0000-00003BA60000}"/>
    <cellStyle name="T_CTMTQG 2008_Ket qua thuc hien nam 2008 4 2 3" xfId="42552" xr:uid="{00000000-0005-0000-0000-00003CA60000}"/>
    <cellStyle name="T_CTMTQG 2008_Ket qua thuc hien nam 2008 4 3" xfId="42553" xr:uid="{00000000-0005-0000-0000-00003DA60000}"/>
    <cellStyle name="T_CTMTQG 2008_Ket qua thuc hien nam 2008 4 3 2" xfId="42554" xr:uid="{00000000-0005-0000-0000-00003EA60000}"/>
    <cellStyle name="T_CTMTQG 2008_Ket qua thuc hien nam 2008 4 4" xfId="42555" xr:uid="{00000000-0005-0000-0000-00003FA60000}"/>
    <cellStyle name="T_CTMTQG 2008_Ket qua thuc hien nam 2008 5" xfId="42556" xr:uid="{00000000-0005-0000-0000-000040A60000}"/>
    <cellStyle name="T_CTMTQG 2008_Ket qua thuc hien nam 2008 5 2" xfId="42557" xr:uid="{00000000-0005-0000-0000-000041A60000}"/>
    <cellStyle name="T_CTMTQG 2008_Ket qua thuc hien nam 2008 5 2 2" xfId="42558" xr:uid="{00000000-0005-0000-0000-000042A60000}"/>
    <cellStyle name="T_CTMTQG 2008_Ket qua thuc hien nam 2008 5 3" xfId="42559" xr:uid="{00000000-0005-0000-0000-000043A60000}"/>
    <cellStyle name="T_CTMTQG 2008_Ket qua thuc hien nam 2008 6" xfId="42560" xr:uid="{00000000-0005-0000-0000-000044A60000}"/>
    <cellStyle name="T_CTMTQG 2008_Ket qua thuc hien nam 2008 6 2" xfId="42561" xr:uid="{00000000-0005-0000-0000-000045A60000}"/>
    <cellStyle name="T_CTMTQG 2008_Ket qua thuc hien nam 2008 7" xfId="42562" xr:uid="{00000000-0005-0000-0000-000046A60000}"/>
    <cellStyle name="T_CTMTQG 2008_Ket qua thuc hien nam 2008 8" xfId="42563" xr:uid="{00000000-0005-0000-0000-000047A60000}"/>
    <cellStyle name="T_CTMTQG 2008_Ket qua thuc hien nam 2008_!1 1 bao cao giao KH ve HTCMT vung TNB   12-12-2011" xfId="42564" xr:uid="{00000000-0005-0000-0000-000048A60000}"/>
    <cellStyle name="T_CTMTQG 2008_Ket qua thuc hien nam 2008_!1 1 bao cao giao KH ve HTCMT vung TNB   12-12-2011 2" xfId="42565" xr:uid="{00000000-0005-0000-0000-000049A60000}"/>
    <cellStyle name="T_CTMTQG 2008_Ket qua thuc hien nam 2008_!1 1 bao cao giao KH ve HTCMT vung TNB   12-12-2011 2 2" xfId="42566" xr:uid="{00000000-0005-0000-0000-00004AA60000}"/>
    <cellStyle name="T_CTMTQG 2008_Ket qua thuc hien nam 2008_!1 1 bao cao giao KH ve HTCMT vung TNB   12-12-2011 2 2 2" xfId="42567" xr:uid="{00000000-0005-0000-0000-00004BA60000}"/>
    <cellStyle name="T_CTMTQG 2008_Ket qua thuc hien nam 2008_!1 1 bao cao giao KH ve HTCMT vung TNB   12-12-2011 2 2 2 2" xfId="42568" xr:uid="{00000000-0005-0000-0000-00004CA60000}"/>
    <cellStyle name="T_CTMTQG 2008_Ket qua thuc hien nam 2008_!1 1 bao cao giao KH ve HTCMT vung TNB   12-12-2011 2 2 2 2 2" xfId="42569" xr:uid="{00000000-0005-0000-0000-00004DA60000}"/>
    <cellStyle name="T_CTMTQG 2008_Ket qua thuc hien nam 2008_!1 1 bao cao giao KH ve HTCMT vung TNB   12-12-2011 2 2 2 3" xfId="42570" xr:uid="{00000000-0005-0000-0000-00004EA60000}"/>
    <cellStyle name="T_CTMTQG 2008_Ket qua thuc hien nam 2008_!1 1 bao cao giao KH ve HTCMT vung TNB   12-12-2011 2 2 3" xfId="42571" xr:uid="{00000000-0005-0000-0000-00004FA60000}"/>
    <cellStyle name="T_CTMTQG 2008_Ket qua thuc hien nam 2008_!1 1 bao cao giao KH ve HTCMT vung TNB   12-12-2011 2 2 3 2" xfId="42572" xr:uid="{00000000-0005-0000-0000-000050A60000}"/>
    <cellStyle name="T_CTMTQG 2008_Ket qua thuc hien nam 2008_!1 1 bao cao giao KH ve HTCMT vung TNB   12-12-2011 2 2 4" xfId="42573" xr:uid="{00000000-0005-0000-0000-000051A60000}"/>
    <cellStyle name="T_CTMTQG 2008_Ket qua thuc hien nam 2008_!1 1 bao cao giao KH ve HTCMT vung TNB   12-12-2011 2 3" xfId="42574" xr:uid="{00000000-0005-0000-0000-000052A60000}"/>
    <cellStyle name="T_CTMTQG 2008_Ket qua thuc hien nam 2008_!1 1 bao cao giao KH ve HTCMT vung TNB   12-12-2011 2 3 2" xfId="42575" xr:uid="{00000000-0005-0000-0000-000053A60000}"/>
    <cellStyle name="T_CTMTQG 2008_Ket qua thuc hien nam 2008_!1 1 bao cao giao KH ve HTCMT vung TNB   12-12-2011 2 3 2 2" xfId="42576" xr:uid="{00000000-0005-0000-0000-000054A60000}"/>
    <cellStyle name="T_CTMTQG 2008_Ket qua thuc hien nam 2008_!1 1 bao cao giao KH ve HTCMT vung TNB   12-12-2011 2 3 2 2 2" xfId="42577" xr:uid="{00000000-0005-0000-0000-000055A60000}"/>
    <cellStyle name="T_CTMTQG 2008_Ket qua thuc hien nam 2008_!1 1 bao cao giao KH ve HTCMT vung TNB   12-12-2011 2 3 2 3" xfId="42578" xr:uid="{00000000-0005-0000-0000-000056A60000}"/>
    <cellStyle name="T_CTMTQG 2008_Ket qua thuc hien nam 2008_!1 1 bao cao giao KH ve HTCMT vung TNB   12-12-2011 2 3 3" xfId="42579" xr:uid="{00000000-0005-0000-0000-000057A60000}"/>
    <cellStyle name="T_CTMTQG 2008_Ket qua thuc hien nam 2008_!1 1 bao cao giao KH ve HTCMT vung TNB   12-12-2011 2 3 3 2" xfId="42580" xr:uid="{00000000-0005-0000-0000-000058A60000}"/>
    <cellStyle name="T_CTMTQG 2008_Ket qua thuc hien nam 2008_!1 1 bao cao giao KH ve HTCMT vung TNB   12-12-2011 2 3 4" xfId="42581" xr:uid="{00000000-0005-0000-0000-000059A60000}"/>
    <cellStyle name="T_CTMTQG 2008_Ket qua thuc hien nam 2008_!1 1 bao cao giao KH ve HTCMT vung TNB   12-12-2011 2 4" xfId="42582" xr:uid="{00000000-0005-0000-0000-00005AA60000}"/>
    <cellStyle name="T_CTMTQG 2008_Ket qua thuc hien nam 2008_!1 1 bao cao giao KH ve HTCMT vung TNB   12-12-2011 2 4 2" xfId="42583" xr:uid="{00000000-0005-0000-0000-00005BA60000}"/>
    <cellStyle name="T_CTMTQG 2008_Ket qua thuc hien nam 2008_!1 1 bao cao giao KH ve HTCMT vung TNB   12-12-2011 2 4 2 2" xfId="42584" xr:uid="{00000000-0005-0000-0000-00005CA60000}"/>
    <cellStyle name="T_CTMTQG 2008_Ket qua thuc hien nam 2008_!1 1 bao cao giao KH ve HTCMT vung TNB   12-12-2011 2 4 3" xfId="42585" xr:uid="{00000000-0005-0000-0000-00005DA60000}"/>
    <cellStyle name="T_CTMTQG 2008_Ket qua thuc hien nam 2008_!1 1 bao cao giao KH ve HTCMT vung TNB   12-12-2011 2 5" xfId="42586" xr:uid="{00000000-0005-0000-0000-00005EA60000}"/>
    <cellStyle name="T_CTMTQG 2008_Ket qua thuc hien nam 2008_!1 1 bao cao giao KH ve HTCMT vung TNB   12-12-2011 2 5 2" xfId="42587" xr:uid="{00000000-0005-0000-0000-00005FA60000}"/>
    <cellStyle name="T_CTMTQG 2008_Ket qua thuc hien nam 2008_!1 1 bao cao giao KH ve HTCMT vung TNB   12-12-2011 2 6" xfId="42588" xr:uid="{00000000-0005-0000-0000-000060A60000}"/>
    <cellStyle name="T_CTMTQG 2008_Ket qua thuc hien nam 2008_!1 1 bao cao giao KH ve HTCMT vung TNB   12-12-2011 2 7" xfId="42589" xr:uid="{00000000-0005-0000-0000-000061A60000}"/>
    <cellStyle name="T_CTMTQG 2008_Ket qua thuc hien nam 2008_!1 1 bao cao giao KH ve HTCMT vung TNB   12-12-2011 3" xfId="42590" xr:uid="{00000000-0005-0000-0000-000062A60000}"/>
    <cellStyle name="T_CTMTQG 2008_Ket qua thuc hien nam 2008_!1 1 bao cao giao KH ve HTCMT vung TNB   12-12-2011 3 2" xfId="42591" xr:uid="{00000000-0005-0000-0000-000063A60000}"/>
    <cellStyle name="T_CTMTQG 2008_Ket qua thuc hien nam 2008_!1 1 bao cao giao KH ve HTCMT vung TNB   12-12-2011 3 2 2" xfId="42592" xr:uid="{00000000-0005-0000-0000-000064A60000}"/>
    <cellStyle name="T_CTMTQG 2008_Ket qua thuc hien nam 2008_!1 1 bao cao giao KH ve HTCMT vung TNB   12-12-2011 3 2 2 2" xfId="42593" xr:uid="{00000000-0005-0000-0000-000065A60000}"/>
    <cellStyle name="T_CTMTQG 2008_Ket qua thuc hien nam 2008_!1 1 bao cao giao KH ve HTCMT vung TNB   12-12-2011 3 2 3" xfId="42594" xr:uid="{00000000-0005-0000-0000-000066A60000}"/>
    <cellStyle name="T_CTMTQG 2008_Ket qua thuc hien nam 2008_!1 1 bao cao giao KH ve HTCMT vung TNB   12-12-2011 3 3" xfId="42595" xr:uid="{00000000-0005-0000-0000-000067A60000}"/>
    <cellStyle name="T_CTMTQG 2008_Ket qua thuc hien nam 2008_!1 1 bao cao giao KH ve HTCMT vung TNB   12-12-2011 3 3 2" xfId="42596" xr:uid="{00000000-0005-0000-0000-000068A60000}"/>
    <cellStyle name="T_CTMTQG 2008_Ket qua thuc hien nam 2008_!1 1 bao cao giao KH ve HTCMT vung TNB   12-12-2011 3 4" xfId="42597" xr:uid="{00000000-0005-0000-0000-000069A60000}"/>
    <cellStyle name="T_CTMTQG 2008_Ket qua thuc hien nam 2008_!1 1 bao cao giao KH ve HTCMT vung TNB   12-12-2011 4" xfId="42598" xr:uid="{00000000-0005-0000-0000-00006AA60000}"/>
    <cellStyle name="T_CTMTQG 2008_Ket qua thuc hien nam 2008_!1 1 bao cao giao KH ve HTCMT vung TNB   12-12-2011 4 2" xfId="42599" xr:uid="{00000000-0005-0000-0000-00006BA60000}"/>
    <cellStyle name="T_CTMTQG 2008_Ket qua thuc hien nam 2008_!1 1 bao cao giao KH ve HTCMT vung TNB   12-12-2011 4 2 2" xfId="42600" xr:uid="{00000000-0005-0000-0000-00006CA60000}"/>
    <cellStyle name="T_CTMTQG 2008_Ket qua thuc hien nam 2008_!1 1 bao cao giao KH ve HTCMT vung TNB   12-12-2011 4 2 2 2" xfId="42601" xr:uid="{00000000-0005-0000-0000-00006DA60000}"/>
    <cellStyle name="T_CTMTQG 2008_Ket qua thuc hien nam 2008_!1 1 bao cao giao KH ve HTCMT vung TNB   12-12-2011 4 2 3" xfId="42602" xr:uid="{00000000-0005-0000-0000-00006EA60000}"/>
    <cellStyle name="T_CTMTQG 2008_Ket qua thuc hien nam 2008_!1 1 bao cao giao KH ve HTCMT vung TNB   12-12-2011 4 3" xfId="42603" xr:uid="{00000000-0005-0000-0000-00006FA60000}"/>
    <cellStyle name="T_CTMTQG 2008_Ket qua thuc hien nam 2008_!1 1 bao cao giao KH ve HTCMT vung TNB   12-12-2011 4 3 2" xfId="42604" xr:uid="{00000000-0005-0000-0000-000070A60000}"/>
    <cellStyle name="T_CTMTQG 2008_Ket qua thuc hien nam 2008_!1 1 bao cao giao KH ve HTCMT vung TNB   12-12-2011 4 4" xfId="42605" xr:uid="{00000000-0005-0000-0000-000071A60000}"/>
    <cellStyle name="T_CTMTQG 2008_Ket qua thuc hien nam 2008_!1 1 bao cao giao KH ve HTCMT vung TNB   12-12-2011 5" xfId="42606" xr:uid="{00000000-0005-0000-0000-000072A60000}"/>
    <cellStyle name="T_CTMTQG 2008_Ket qua thuc hien nam 2008_!1 1 bao cao giao KH ve HTCMT vung TNB   12-12-2011 5 2" xfId="42607" xr:uid="{00000000-0005-0000-0000-000073A60000}"/>
    <cellStyle name="T_CTMTQG 2008_Ket qua thuc hien nam 2008_!1 1 bao cao giao KH ve HTCMT vung TNB   12-12-2011 5 2 2" xfId="42608" xr:uid="{00000000-0005-0000-0000-000074A60000}"/>
    <cellStyle name="T_CTMTQG 2008_Ket qua thuc hien nam 2008_!1 1 bao cao giao KH ve HTCMT vung TNB   12-12-2011 5 3" xfId="42609" xr:uid="{00000000-0005-0000-0000-000075A60000}"/>
    <cellStyle name="T_CTMTQG 2008_Ket qua thuc hien nam 2008_!1 1 bao cao giao KH ve HTCMT vung TNB   12-12-2011 6" xfId="42610" xr:uid="{00000000-0005-0000-0000-000076A60000}"/>
    <cellStyle name="T_CTMTQG 2008_Ket qua thuc hien nam 2008_!1 1 bao cao giao KH ve HTCMT vung TNB   12-12-2011 6 2" xfId="42611" xr:uid="{00000000-0005-0000-0000-000077A60000}"/>
    <cellStyle name="T_CTMTQG 2008_Ket qua thuc hien nam 2008_!1 1 bao cao giao KH ve HTCMT vung TNB   12-12-2011 7" xfId="42612" xr:uid="{00000000-0005-0000-0000-000078A60000}"/>
    <cellStyle name="T_CTMTQG 2008_Ket qua thuc hien nam 2008_!1 1 bao cao giao KH ve HTCMT vung TNB   12-12-2011 8" xfId="42613" xr:uid="{00000000-0005-0000-0000-000079A60000}"/>
    <cellStyle name="T_CTMTQG 2008_Ket qua thuc hien nam 2008_KH TPCP vung TNB (03-1-2012)" xfId="42614" xr:uid="{00000000-0005-0000-0000-00007AA60000}"/>
    <cellStyle name="T_CTMTQG 2008_Ket qua thuc hien nam 2008_KH TPCP vung TNB (03-1-2012) 2" xfId="42615" xr:uid="{00000000-0005-0000-0000-00007BA60000}"/>
    <cellStyle name="T_CTMTQG 2008_Ket qua thuc hien nam 2008_KH TPCP vung TNB (03-1-2012) 2 2" xfId="42616" xr:uid="{00000000-0005-0000-0000-00007CA60000}"/>
    <cellStyle name="T_CTMTQG 2008_Ket qua thuc hien nam 2008_KH TPCP vung TNB (03-1-2012) 2 2 2" xfId="42617" xr:uid="{00000000-0005-0000-0000-00007DA60000}"/>
    <cellStyle name="T_CTMTQG 2008_Ket qua thuc hien nam 2008_KH TPCP vung TNB (03-1-2012) 2 2 2 2" xfId="42618" xr:uid="{00000000-0005-0000-0000-00007EA60000}"/>
    <cellStyle name="T_CTMTQG 2008_Ket qua thuc hien nam 2008_KH TPCP vung TNB (03-1-2012) 2 2 2 2 2" xfId="42619" xr:uid="{00000000-0005-0000-0000-00007FA60000}"/>
    <cellStyle name="T_CTMTQG 2008_Ket qua thuc hien nam 2008_KH TPCP vung TNB (03-1-2012) 2 2 2 3" xfId="42620" xr:uid="{00000000-0005-0000-0000-000080A60000}"/>
    <cellStyle name="T_CTMTQG 2008_Ket qua thuc hien nam 2008_KH TPCP vung TNB (03-1-2012) 2 2 3" xfId="42621" xr:uid="{00000000-0005-0000-0000-000081A60000}"/>
    <cellStyle name="T_CTMTQG 2008_Ket qua thuc hien nam 2008_KH TPCP vung TNB (03-1-2012) 2 2 3 2" xfId="42622" xr:uid="{00000000-0005-0000-0000-000082A60000}"/>
    <cellStyle name="T_CTMTQG 2008_Ket qua thuc hien nam 2008_KH TPCP vung TNB (03-1-2012) 2 2 4" xfId="42623" xr:uid="{00000000-0005-0000-0000-000083A60000}"/>
    <cellStyle name="T_CTMTQG 2008_Ket qua thuc hien nam 2008_KH TPCP vung TNB (03-1-2012) 2 3" xfId="42624" xr:uid="{00000000-0005-0000-0000-000084A60000}"/>
    <cellStyle name="T_CTMTQG 2008_Ket qua thuc hien nam 2008_KH TPCP vung TNB (03-1-2012) 2 3 2" xfId="42625" xr:uid="{00000000-0005-0000-0000-000085A60000}"/>
    <cellStyle name="T_CTMTQG 2008_Ket qua thuc hien nam 2008_KH TPCP vung TNB (03-1-2012) 2 3 2 2" xfId="42626" xr:uid="{00000000-0005-0000-0000-000086A60000}"/>
    <cellStyle name="T_CTMTQG 2008_Ket qua thuc hien nam 2008_KH TPCP vung TNB (03-1-2012) 2 3 2 2 2" xfId="42627" xr:uid="{00000000-0005-0000-0000-000087A60000}"/>
    <cellStyle name="T_CTMTQG 2008_Ket qua thuc hien nam 2008_KH TPCP vung TNB (03-1-2012) 2 3 2 3" xfId="42628" xr:uid="{00000000-0005-0000-0000-000088A60000}"/>
    <cellStyle name="T_CTMTQG 2008_Ket qua thuc hien nam 2008_KH TPCP vung TNB (03-1-2012) 2 3 3" xfId="42629" xr:uid="{00000000-0005-0000-0000-000089A60000}"/>
    <cellStyle name="T_CTMTQG 2008_Ket qua thuc hien nam 2008_KH TPCP vung TNB (03-1-2012) 2 3 3 2" xfId="42630" xr:uid="{00000000-0005-0000-0000-00008AA60000}"/>
    <cellStyle name="T_CTMTQG 2008_Ket qua thuc hien nam 2008_KH TPCP vung TNB (03-1-2012) 2 3 4" xfId="42631" xr:uid="{00000000-0005-0000-0000-00008BA60000}"/>
    <cellStyle name="T_CTMTQG 2008_Ket qua thuc hien nam 2008_KH TPCP vung TNB (03-1-2012) 2 4" xfId="42632" xr:uid="{00000000-0005-0000-0000-00008CA60000}"/>
    <cellStyle name="T_CTMTQG 2008_Ket qua thuc hien nam 2008_KH TPCP vung TNB (03-1-2012) 2 4 2" xfId="42633" xr:uid="{00000000-0005-0000-0000-00008DA60000}"/>
    <cellStyle name="T_CTMTQG 2008_Ket qua thuc hien nam 2008_KH TPCP vung TNB (03-1-2012) 2 4 2 2" xfId="42634" xr:uid="{00000000-0005-0000-0000-00008EA60000}"/>
    <cellStyle name="T_CTMTQG 2008_Ket qua thuc hien nam 2008_KH TPCP vung TNB (03-1-2012) 2 4 3" xfId="42635" xr:uid="{00000000-0005-0000-0000-00008FA60000}"/>
    <cellStyle name="T_CTMTQG 2008_Ket qua thuc hien nam 2008_KH TPCP vung TNB (03-1-2012) 2 5" xfId="42636" xr:uid="{00000000-0005-0000-0000-000090A60000}"/>
    <cellStyle name="T_CTMTQG 2008_Ket qua thuc hien nam 2008_KH TPCP vung TNB (03-1-2012) 2 5 2" xfId="42637" xr:uid="{00000000-0005-0000-0000-000091A60000}"/>
    <cellStyle name="T_CTMTQG 2008_Ket qua thuc hien nam 2008_KH TPCP vung TNB (03-1-2012) 2 6" xfId="42638" xr:uid="{00000000-0005-0000-0000-000092A60000}"/>
    <cellStyle name="T_CTMTQG 2008_Ket qua thuc hien nam 2008_KH TPCP vung TNB (03-1-2012) 2 7" xfId="42639" xr:uid="{00000000-0005-0000-0000-000093A60000}"/>
    <cellStyle name="T_CTMTQG 2008_Ket qua thuc hien nam 2008_KH TPCP vung TNB (03-1-2012) 3" xfId="42640" xr:uid="{00000000-0005-0000-0000-000094A60000}"/>
    <cellStyle name="T_CTMTQG 2008_Ket qua thuc hien nam 2008_KH TPCP vung TNB (03-1-2012) 3 2" xfId="42641" xr:uid="{00000000-0005-0000-0000-000095A60000}"/>
    <cellStyle name="T_CTMTQG 2008_Ket qua thuc hien nam 2008_KH TPCP vung TNB (03-1-2012) 3 2 2" xfId="42642" xr:uid="{00000000-0005-0000-0000-000096A60000}"/>
    <cellStyle name="T_CTMTQG 2008_Ket qua thuc hien nam 2008_KH TPCP vung TNB (03-1-2012) 3 2 2 2" xfId="42643" xr:uid="{00000000-0005-0000-0000-000097A60000}"/>
    <cellStyle name="T_CTMTQG 2008_Ket qua thuc hien nam 2008_KH TPCP vung TNB (03-1-2012) 3 2 3" xfId="42644" xr:uid="{00000000-0005-0000-0000-000098A60000}"/>
    <cellStyle name="T_CTMTQG 2008_Ket qua thuc hien nam 2008_KH TPCP vung TNB (03-1-2012) 3 3" xfId="42645" xr:uid="{00000000-0005-0000-0000-000099A60000}"/>
    <cellStyle name="T_CTMTQG 2008_Ket qua thuc hien nam 2008_KH TPCP vung TNB (03-1-2012) 3 3 2" xfId="42646" xr:uid="{00000000-0005-0000-0000-00009AA60000}"/>
    <cellStyle name="T_CTMTQG 2008_Ket qua thuc hien nam 2008_KH TPCP vung TNB (03-1-2012) 3 4" xfId="42647" xr:uid="{00000000-0005-0000-0000-00009BA60000}"/>
    <cellStyle name="T_CTMTQG 2008_Ket qua thuc hien nam 2008_KH TPCP vung TNB (03-1-2012) 4" xfId="42648" xr:uid="{00000000-0005-0000-0000-00009CA60000}"/>
    <cellStyle name="T_CTMTQG 2008_Ket qua thuc hien nam 2008_KH TPCP vung TNB (03-1-2012) 4 2" xfId="42649" xr:uid="{00000000-0005-0000-0000-00009DA60000}"/>
    <cellStyle name="T_CTMTQG 2008_Ket qua thuc hien nam 2008_KH TPCP vung TNB (03-1-2012) 4 2 2" xfId="42650" xr:uid="{00000000-0005-0000-0000-00009EA60000}"/>
    <cellStyle name="T_CTMTQG 2008_Ket qua thuc hien nam 2008_KH TPCP vung TNB (03-1-2012) 4 2 2 2" xfId="42651" xr:uid="{00000000-0005-0000-0000-00009FA60000}"/>
    <cellStyle name="T_CTMTQG 2008_Ket qua thuc hien nam 2008_KH TPCP vung TNB (03-1-2012) 4 2 3" xfId="42652" xr:uid="{00000000-0005-0000-0000-0000A0A60000}"/>
    <cellStyle name="T_CTMTQG 2008_Ket qua thuc hien nam 2008_KH TPCP vung TNB (03-1-2012) 4 3" xfId="42653" xr:uid="{00000000-0005-0000-0000-0000A1A60000}"/>
    <cellStyle name="T_CTMTQG 2008_Ket qua thuc hien nam 2008_KH TPCP vung TNB (03-1-2012) 4 3 2" xfId="42654" xr:uid="{00000000-0005-0000-0000-0000A2A60000}"/>
    <cellStyle name="T_CTMTQG 2008_Ket qua thuc hien nam 2008_KH TPCP vung TNB (03-1-2012) 4 4" xfId="42655" xr:uid="{00000000-0005-0000-0000-0000A3A60000}"/>
    <cellStyle name="T_CTMTQG 2008_Ket qua thuc hien nam 2008_KH TPCP vung TNB (03-1-2012) 5" xfId="42656" xr:uid="{00000000-0005-0000-0000-0000A4A60000}"/>
    <cellStyle name="T_CTMTQG 2008_Ket qua thuc hien nam 2008_KH TPCP vung TNB (03-1-2012) 5 2" xfId="42657" xr:uid="{00000000-0005-0000-0000-0000A5A60000}"/>
    <cellStyle name="T_CTMTQG 2008_Ket qua thuc hien nam 2008_KH TPCP vung TNB (03-1-2012) 5 2 2" xfId="42658" xr:uid="{00000000-0005-0000-0000-0000A6A60000}"/>
    <cellStyle name="T_CTMTQG 2008_Ket qua thuc hien nam 2008_KH TPCP vung TNB (03-1-2012) 5 3" xfId="42659" xr:uid="{00000000-0005-0000-0000-0000A7A60000}"/>
    <cellStyle name="T_CTMTQG 2008_Ket qua thuc hien nam 2008_KH TPCP vung TNB (03-1-2012) 6" xfId="42660" xr:uid="{00000000-0005-0000-0000-0000A8A60000}"/>
    <cellStyle name="T_CTMTQG 2008_Ket qua thuc hien nam 2008_KH TPCP vung TNB (03-1-2012) 6 2" xfId="42661" xr:uid="{00000000-0005-0000-0000-0000A9A60000}"/>
    <cellStyle name="T_CTMTQG 2008_Ket qua thuc hien nam 2008_KH TPCP vung TNB (03-1-2012) 7" xfId="42662" xr:uid="{00000000-0005-0000-0000-0000AAA60000}"/>
    <cellStyle name="T_CTMTQG 2008_Ket qua thuc hien nam 2008_KH TPCP vung TNB (03-1-2012) 8" xfId="42663" xr:uid="{00000000-0005-0000-0000-0000ABA60000}"/>
    <cellStyle name="T_CTMTQG 2008_KH TPCP vung TNB (03-1-2012)" xfId="42664" xr:uid="{00000000-0005-0000-0000-0000ACA60000}"/>
    <cellStyle name="T_CTMTQG 2008_KH TPCP vung TNB (03-1-2012) 2" xfId="42665" xr:uid="{00000000-0005-0000-0000-0000ADA60000}"/>
    <cellStyle name="T_CTMTQG 2008_KH TPCP vung TNB (03-1-2012) 2 2" xfId="42666" xr:uid="{00000000-0005-0000-0000-0000AEA60000}"/>
    <cellStyle name="T_CTMTQG 2008_KH TPCP vung TNB (03-1-2012) 2 2 2" xfId="42667" xr:uid="{00000000-0005-0000-0000-0000AFA60000}"/>
    <cellStyle name="T_CTMTQG 2008_KH TPCP vung TNB (03-1-2012) 2 2 2 2" xfId="42668" xr:uid="{00000000-0005-0000-0000-0000B0A60000}"/>
    <cellStyle name="T_CTMTQG 2008_KH TPCP vung TNB (03-1-2012) 2 2 2 2 2" xfId="42669" xr:uid="{00000000-0005-0000-0000-0000B1A60000}"/>
    <cellStyle name="T_CTMTQG 2008_KH TPCP vung TNB (03-1-2012) 2 2 2 3" xfId="42670" xr:uid="{00000000-0005-0000-0000-0000B2A60000}"/>
    <cellStyle name="T_CTMTQG 2008_KH TPCP vung TNB (03-1-2012) 2 2 3" xfId="42671" xr:uid="{00000000-0005-0000-0000-0000B3A60000}"/>
    <cellStyle name="T_CTMTQG 2008_KH TPCP vung TNB (03-1-2012) 2 2 3 2" xfId="42672" xr:uid="{00000000-0005-0000-0000-0000B4A60000}"/>
    <cellStyle name="T_CTMTQG 2008_KH TPCP vung TNB (03-1-2012) 2 2 4" xfId="42673" xr:uid="{00000000-0005-0000-0000-0000B5A60000}"/>
    <cellStyle name="T_CTMTQG 2008_KH TPCP vung TNB (03-1-2012) 2 3" xfId="42674" xr:uid="{00000000-0005-0000-0000-0000B6A60000}"/>
    <cellStyle name="T_CTMTQG 2008_KH TPCP vung TNB (03-1-2012) 2 3 2" xfId="42675" xr:uid="{00000000-0005-0000-0000-0000B7A60000}"/>
    <cellStyle name="T_CTMTQG 2008_KH TPCP vung TNB (03-1-2012) 2 3 2 2" xfId="42676" xr:uid="{00000000-0005-0000-0000-0000B8A60000}"/>
    <cellStyle name="T_CTMTQG 2008_KH TPCP vung TNB (03-1-2012) 2 3 2 2 2" xfId="42677" xr:uid="{00000000-0005-0000-0000-0000B9A60000}"/>
    <cellStyle name="T_CTMTQG 2008_KH TPCP vung TNB (03-1-2012) 2 3 2 3" xfId="42678" xr:uid="{00000000-0005-0000-0000-0000BAA60000}"/>
    <cellStyle name="T_CTMTQG 2008_KH TPCP vung TNB (03-1-2012) 2 3 3" xfId="42679" xr:uid="{00000000-0005-0000-0000-0000BBA60000}"/>
    <cellStyle name="T_CTMTQG 2008_KH TPCP vung TNB (03-1-2012) 2 3 3 2" xfId="42680" xr:uid="{00000000-0005-0000-0000-0000BCA60000}"/>
    <cellStyle name="T_CTMTQG 2008_KH TPCP vung TNB (03-1-2012) 2 3 4" xfId="42681" xr:uid="{00000000-0005-0000-0000-0000BDA60000}"/>
    <cellStyle name="T_CTMTQG 2008_KH TPCP vung TNB (03-1-2012) 2 4" xfId="42682" xr:uid="{00000000-0005-0000-0000-0000BEA60000}"/>
    <cellStyle name="T_CTMTQG 2008_KH TPCP vung TNB (03-1-2012) 2 4 2" xfId="42683" xr:uid="{00000000-0005-0000-0000-0000BFA60000}"/>
    <cellStyle name="T_CTMTQG 2008_KH TPCP vung TNB (03-1-2012) 2 4 2 2" xfId="42684" xr:uid="{00000000-0005-0000-0000-0000C0A60000}"/>
    <cellStyle name="T_CTMTQG 2008_KH TPCP vung TNB (03-1-2012) 2 4 3" xfId="42685" xr:uid="{00000000-0005-0000-0000-0000C1A60000}"/>
    <cellStyle name="T_CTMTQG 2008_KH TPCP vung TNB (03-1-2012) 2 5" xfId="42686" xr:uid="{00000000-0005-0000-0000-0000C2A60000}"/>
    <cellStyle name="T_CTMTQG 2008_KH TPCP vung TNB (03-1-2012) 2 5 2" xfId="42687" xr:uid="{00000000-0005-0000-0000-0000C3A60000}"/>
    <cellStyle name="T_CTMTQG 2008_KH TPCP vung TNB (03-1-2012) 2 6" xfId="42688" xr:uid="{00000000-0005-0000-0000-0000C4A60000}"/>
    <cellStyle name="T_CTMTQG 2008_KH TPCP vung TNB (03-1-2012) 2 7" xfId="42689" xr:uid="{00000000-0005-0000-0000-0000C5A60000}"/>
    <cellStyle name="T_CTMTQG 2008_KH TPCP vung TNB (03-1-2012) 3" xfId="42690" xr:uid="{00000000-0005-0000-0000-0000C6A60000}"/>
    <cellStyle name="T_CTMTQG 2008_KH TPCP vung TNB (03-1-2012) 3 2" xfId="42691" xr:uid="{00000000-0005-0000-0000-0000C7A60000}"/>
    <cellStyle name="T_CTMTQG 2008_KH TPCP vung TNB (03-1-2012) 3 2 2" xfId="42692" xr:uid="{00000000-0005-0000-0000-0000C8A60000}"/>
    <cellStyle name="T_CTMTQG 2008_KH TPCP vung TNB (03-1-2012) 3 2 2 2" xfId="42693" xr:uid="{00000000-0005-0000-0000-0000C9A60000}"/>
    <cellStyle name="T_CTMTQG 2008_KH TPCP vung TNB (03-1-2012) 3 2 3" xfId="42694" xr:uid="{00000000-0005-0000-0000-0000CAA60000}"/>
    <cellStyle name="T_CTMTQG 2008_KH TPCP vung TNB (03-1-2012) 3 3" xfId="42695" xr:uid="{00000000-0005-0000-0000-0000CBA60000}"/>
    <cellStyle name="T_CTMTQG 2008_KH TPCP vung TNB (03-1-2012) 3 3 2" xfId="42696" xr:uid="{00000000-0005-0000-0000-0000CCA60000}"/>
    <cellStyle name="T_CTMTQG 2008_KH TPCP vung TNB (03-1-2012) 3 4" xfId="42697" xr:uid="{00000000-0005-0000-0000-0000CDA60000}"/>
    <cellStyle name="T_CTMTQG 2008_KH TPCP vung TNB (03-1-2012) 4" xfId="42698" xr:uid="{00000000-0005-0000-0000-0000CEA60000}"/>
    <cellStyle name="T_CTMTQG 2008_KH TPCP vung TNB (03-1-2012) 4 2" xfId="42699" xr:uid="{00000000-0005-0000-0000-0000CFA60000}"/>
    <cellStyle name="T_CTMTQG 2008_KH TPCP vung TNB (03-1-2012) 4 2 2" xfId="42700" xr:uid="{00000000-0005-0000-0000-0000D0A60000}"/>
    <cellStyle name="T_CTMTQG 2008_KH TPCP vung TNB (03-1-2012) 4 2 2 2" xfId="42701" xr:uid="{00000000-0005-0000-0000-0000D1A60000}"/>
    <cellStyle name="T_CTMTQG 2008_KH TPCP vung TNB (03-1-2012) 4 2 3" xfId="42702" xr:uid="{00000000-0005-0000-0000-0000D2A60000}"/>
    <cellStyle name="T_CTMTQG 2008_KH TPCP vung TNB (03-1-2012) 4 3" xfId="42703" xr:uid="{00000000-0005-0000-0000-0000D3A60000}"/>
    <cellStyle name="T_CTMTQG 2008_KH TPCP vung TNB (03-1-2012) 4 3 2" xfId="42704" xr:uid="{00000000-0005-0000-0000-0000D4A60000}"/>
    <cellStyle name="T_CTMTQG 2008_KH TPCP vung TNB (03-1-2012) 4 4" xfId="42705" xr:uid="{00000000-0005-0000-0000-0000D5A60000}"/>
    <cellStyle name="T_CTMTQG 2008_KH TPCP vung TNB (03-1-2012) 5" xfId="42706" xr:uid="{00000000-0005-0000-0000-0000D6A60000}"/>
    <cellStyle name="T_CTMTQG 2008_KH TPCP vung TNB (03-1-2012) 5 2" xfId="42707" xr:uid="{00000000-0005-0000-0000-0000D7A60000}"/>
    <cellStyle name="T_CTMTQG 2008_KH TPCP vung TNB (03-1-2012) 5 2 2" xfId="42708" xr:uid="{00000000-0005-0000-0000-0000D8A60000}"/>
    <cellStyle name="T_CTMTQG 2008_KH TPCP vung TNB (03-1-2012) 5 3" xfId="42709" xr:uid="{00000000-0005-0000-0000-0000D9A60000}"/>
    <cellStyle name="T_CTMTQG 2008_KH TPCP vung TNB (03-1-2012) 6" xfId="42710" xr:uid="{00000000-0005-0000-0000-0000DAA60000}"/>
    <cellStyle name="T_CTMTQG 2008_KH TPCP vung TNB (03-1-2012) 6 2" xfId="42711" xr:uid="{00000000-0005-0000-0000-0000DBA60000}"/>
    <cellStyle name="T_CTMTQG 2008_KH TPCP vung TNB (03-1-2012) 7" xfId="42712" xr:uid="{00000000-0005-0000-0000-0000DCA60000}"/>
    <cellStyle name="T_CTMTQG 2008_KH TPCP vung TNB (03-1-2012) 8" xfId="42713" xr:uid="{00000000-0005-0000-0000-0000DDA60000}"/>
    <cellStyle name="T_CTMTQG 2008_KH XDCB_2008 lan 1" xfId="42714" xr:uid="{00000000-0005-0000-0000-0000DEA60000}"/>
    <cellStyle name="T_CTMTQG 2008_KH XDCB_2008 lan 1 2" xfId="42715" xr:uid="{00000000-0005-0000-0000-0000DFA60000}"/>
    <cellStyle name="T_CTMTQG 2008_KH XDCB_2008 lan 1 2 2" xfId="42716" xr:uid="{00000000-0005-0000-0000-0000E0A60000}"/>
    <cellStyle name="T_CTMTQG 2008_KH XDCB_2008 lan 1 2 2 2" xfId="42717" xr:uid="{00000000-0005-0000-0000-0000E1A60000}"/>
    <cellStyle name="T_CTMTQG 2008_KH XDCB_2008 lan 1 2 2 2 2" xfId="42718" xr:uid="{00000000-0005-0000-0000-0000E2A60000}"/>
    <cellStyle name="T_CTMTQG 2008_KH XDCB_2008 lan 1 2 2 2 2 2" xfId="42719" xr:uid="{00000000-0005-0000-0000-0000E3A60000}"/>
    <cellStyle name="T_CTMTQG 2008_KH XDCB_2008 lan 1 2 2 2 3" xfId="42720" xr:uid="{00000000-0005-0000-0000-0000E4A60000}"/>
    <cellStyle name="T_CTMTQG 2008_KH XDCB_2008 lan 1 2 2 3" xfId="42721" xr:uid="{00000000-0005-0000-0000-0000E5A60000}"/>
    <cellStyle name="T_CTMTQG 2008_KH XDCB_2008 lan 1 2 2 3 2" xfId="42722" xr:uid="{00000000-0005-0000-0000-0000E6A60000}"/>
    <cellStyle name="T_CTMTQG 2008_KH XDCB_2008 lan 1 2 2 4" xfId="42723" xr:uid="{00000000-0005-0000-0000-0000E7A60000}"/>
    <cellStyle name="T_CTMTQG 2008_KH XDCB_2008 lan 1 2 3" xfId="42724" xr:uid="{00000000-0005-0000-0000-0000E8A60000}"/>
    <cellStyle name="T_CTMTQG 2008_KH XDCB_2008 lan 1 2 3 2" xfId="42725" xr:uid="{00000000-0005-0000-0000-0000E9A60000}"/>
    <cellStyle name="T_CTMTQG 2008_KH XDCB_2008 lan 1 2 3 2 2" xfId="42726" xr:uid="{00000000-0005-0000-0000-0000EAA60000}"/>
    <cellStyle name="T_CTMTQG 2008_KH XDCB_2008 lan 1 2 3 2 2 2" xfId="42727" xr:uid="{00000000-0005-0000-0000-0000EBA60000}"/>
    <cellStyle name="T_CTMTQG 2008_KH XDCB_2008 lan 1 2 3 2 3" xfId="42728" xr:uid="{00000000-0005-0000-0000-0000ECA60000}"/>
    <cellStyle name="T_CTMTQG 2008_KH XDCB_2008 lan 1 2 3 3" xfId="42729" xr:uid="{00000000-0005-0000-0000-0000EDA60000}"/>
    <cellStyle name="T_CTMTQG 2008_KH XDCB_2008 lan 1 2 3 3 2" xfId="42730" xr:uid="{00000000-0005-0000-0000-0000EEA60000}"/>
    <cellStyle name="T_CTMTQG 2008_KH XDCB_2008 lan 1 2 3 4" xfId="42731" xr:uid="{00000000-0005-0000-0000-0000EFA60000}"/>
    <cellStyle name="T_CTMTQG 2008_KH XDCB_2008 lan 1 2 4" xfId="42732" xr:uid="{00000000-0005-0000-0000-0000F0A60000}"/>
    <cellStyle name="T_CTMTQG 2008_KH XDCB_2008 lan 1 2 4 2" xfId="42733" xr:uid="{00000000-0005-0000-0000-0000F1A60000}"/>
    <cellStyle name="T_CTMTQG 2008_KH XDCB_2008 lan 1 2 4 2 2" xfId="42734" xr:uid="{00000000-0005-0000-0000-0000F2A60000}"/>
    <cellStyle name="T_CTMTQG 2008_KH XDCB_2008 lan 1 2 4 3" xfId="42735" xr:uid="{00000000-0005-0000-0000-0000F3A60000}"/>
    <cellStyle name="T_CTMTQG 2008_KH XDCB_2008 lan 1 2 5" xfId="42736" xr:uid="{00000000-0005-0000-0000-0000F4A60000}"/>
    <cellStyle name="T_CTMTQG 2008_KH XDCB_2008 lan 1 2 5 2" xfId="42737" xr:uid="{00000000-0005-0000-0000-0000F5A60000}"/>
    <cellStyle name="T_CTMTQG 2008_KH XDCB_2008 lan 1 2 6" xfId="42738" xr:uid="{00000000-0005-0000-0000-0000F6A60000}"/>
    <cellStyle name="T_CTMTQG 2008_KH XDCB_2008 lan 1 2 7" xfId="42739" xr:uid="{00000000-0005-0000-0000-0000F7A60000}"/>
    <cellStyle name="T_CTMTQG 2008_KH XDCB_2008 lan 1 3" xfId="42740" xr:uid="{00000000-0005-0000-0000-0000F8A60000}"/>
    <cellStyle name="T_CTMTQG 2008_KH XDCB_2008 lan 1 3 2" xfId="42741" xr:uid="{00000000-0005-0000-0000-0000F9A60000}"/>
    <cellStyle name="T_CTMTQG 2008_KH XDCB_2008 lan 1 3 2 2" xfId="42742" xr:uid="{00000000-0005-0000-0000-0000FAA60000}"/>
    <cellStyle name="T_CTMTQG 2008_KH XDCB_2008 lan 1 3 2 2 2" xfId="42743" xr:uid="{00000000-0005-0000-0000-0000FBA60000}"/>
    <cellStyle name="T_CTMTQG 2008_KH XDCB_2008 lan 1 3 2 3" xfId="42744" xr:uid="{00000000-0005-0000-0000-0000FCA60000}"/>
    <cellStyle name="T_CTMTQG 2008_KH XDCB_2008 lan 1 3 3" xfId="42745" xr:uid="{00000000-0005-0000-0000-0000FDA60000}"/>
    <cellStyle name="T_CTMTQG 2008_KH XDCB_2008 lan 1 3 3 2" xfId="42746" xr:uid="{00000000-0005-0000-0000-0000FEA60000}"/>
    <cellStyle name="T_CTMTQG 2008_KH XDCB_2008 lan 1 3 4" xfId="42747" xr:uid="{00000000-0005-0000-0000-0000FFA60000}"/>
    <cellStyle name="T_CTMTQG 2008_KH XDCB_2008 lan 1 4" xfId="42748" xr:uid="{00000000-0005-0000-0000-000000A70000}"/>
    <cellStyle name="T_CTMTQG 2008_KH XDCB_2008 lan 1 4 2" xfId="42749" xr:uid="{00000000-0005-0000-0000-000001A70000}"/>
    <cellStyle name="T_CTMTQG 2008_KH XDCB_2008 lan 1 4 2 2" xfId="42750" xr:uid="{00000000-0005-0000-0000-000002A70000}"/>
    <cellStyle name="T_CTMTQG 2008_KH XDCB_2008 lan 1 4 2 2 2" xfId="42751" xr:uid="{00000000-0005-0000-0000-000003A70000}"/>
    <cellStyle name="T_CTMTQG 2008_KH XDCB_2008 lan 1 4 2 3" xfId="42752" xr:uid="{00000000-0005-0000-0000-000004A70000}"/>
    <cellStyle name="T_CTMTQG 2008_KH XDCB_2008 lan 1 4 3" xfId="42753" xr:uid="{00000000-0005-0000-0000-000005A70000}"/>
    <cellStyle name="T_CTMTQG 2008_KH XDCB_2008 lan 1 4 3 2" xfId="42754" xr:uid="{00000000-0005-0000-0000-000006A70000}"/>
    <cellStyle name="T_CTMTQG 2008_KH XDCB_2008 lan 1 4 4" xfId="42755" xr:uid="{00000000-0005-0000-0000-000007A70000}"/>
    <cellStyle name="T_CTMTQG 2008_KH XDCB_2008 lan 1 5" xfId="42756" xr:uid="{00000000-0005-0000-0000-000008A70000}"/>
    <cellStyle name="T_CTMTQG 2008_KH XDCB_2008 lan 1 5 2" xfId="42757" xr:uid="{00000000-0005-0000-0000-000009A70000}"/>
    <cellStyle name="T_CTMTQG 2008_KH XDCB_2008 lan 1 5 2 2" xfId="42758" xr:uid="{00000000-0005-0000-0000-00000AA70000}"/>
    <cellStyle name="T_CTMTQG 2008_KH XDCB_2008 lan 1 5 3" xfId="42759" xr:uid="{00000000-0005-0000-0000-00000BA70000}"/>
    <cellStyle name="T_CTMTQG 2008_KH XDCB_2008 lan 1 6" xfId="42760" xr:uid="{00000000-0005-0000-0000-00000CA70000}"/>
    <cellStyle name="T_CTMTQG 2008_KH XDCB_2008 lan 1 6 2" xfId="42761" xr:uid="{00000000-0005-0000-0000-00000DA70000}"/>
    <cellStyle name="T_CTMTQG 2008_KH XDCB_2008 lan 1 7" xfId="42762" xr:uid="{00000000-0005-0000-0000-00000EA70000}"/>
    <cellStyle name="T_CTMTQG 2008_KH XDCB_2008 lan 1 8" xfId="42763" xr:uid="{00000000-0005-0000-0000-00000FA70000}"/>
    <cellStyle name="T_CTMTQG 2008_KH XDCB_2008 lan 1 sua ngay 27-10" xfId="42764" xr:uid="{00000000-0005-0000-0000-000010A70000}"/>
    <cellStyle name="T_CTMTQG 2008_KH XDCB_2008 lan 1 sua ngay 27-10 2" xfId="42765" xr:uid="{00000000-0005-0000-0000-000011A70000}"/>
    <cellStyle name="T_CTMTQG 2008_KH XDCB_2008 lan 1 sua ngay 27-10 2 2" xfId="42766" xr:uid="{00000000-0005-0000-0000-000012A70000}"/>
    <cellStyle name="T_CTMTQG 2008_KH XDCB_2008 lan 1 sua ngay 27-10 2 2 2" xfId="42767" xr:uid="{00000000-0005-0000-0000-000013A70000}"/>
    <cellStyle name="T_CTMTQG 2008_KH XDCB_2008 lan 1 sua ngay 27-10 2 2 2 2" xfId="42768" xr:uid="{00000000-0005-0000-0000-000014A70000}"/>
    <cellStyle name="T_CTMTQG 2008_KH XDCB_2008 lan 1 sua ngay 27-10 2 2 2 2 2" xfId="42769" xr:uid="{00000000-0005-0000-0000-000015A70000}"/>
    <cellStyle name="T_CTMTQG 2008_KH XDCB_2008 lan 1 sua ngay 27-10 2 2 2 3" xfId="42770" xr:uid="{00000000-0005-0000-0000-000016A70000}"/>
    <cellStyle name="T_CTMTQG 2008_KH XDCB_2008 lan 1 sua ngay 27-10 2 2 3" xfId="42771" xr:uid="{00000000-0005-0000-0000-000017A70000}"/>
    <cellStyle name="T_CTMTQG 2008_KH XDCB_2008 lan 1 sua ngay 27-10 2 2 3 2" xfId="42772" xr:uid="{00000000-0005-0000-0000-000018A70000}"/>
    <cellStyle name="T_CTMTQG 2008_KH XDCB_2008 lan 1 sua ngay 27-10 2 2 4" xfId="42773" xr:uid="{00000000-0005-0000-0000-000019A70000}"/>
    <cellStyle name="T_CTMTQG 2008_KH XDCB_2008 lan 1 sua ngay 27-10 2 3" xfId="42774" xr:uid="{00000000-0005-0000-0000-00001AA70000}"/>
    <cellStyle name="T_CTMTQG 2008_KH XDCB_2008 lan 1 sua ngay 27-10 2 3 2" xfId="42775" xr:uid="{00000000-0005-0000-0000-00001BA70000}"/>
    <cellStyle name="T_CTMTQG 2008_KH XDCB_2008 lan 1 sua ngay 27-10 2 3 2 2" xfId="42776" xr:uid="{00000000-0005-0000-0000-00001CA70000}"/>
    <cellStyle name="T_CTMTQG 2008_KH XDCB_2008 lan 1 sua ngay 27-10 2 3 2 2 2" xfId="42777" xr:uid="{00000000-0005-0000-0000-00001DA70000}"/>
    <cellStyle name="T_CTMTQG 2008_KH XDCB_2008 lan 1 sua ngay 27-10 2 3 2 3" xfId="42778" xr:uid="{00000000-0005-0000-0000-00001EA70000}"/>
    <cellStyle name="T_CTMTQG 2008_KH XDCB_2008 lan 1 sua ngay 27-10 2 3 3" xfId="42779" xr:uid="{00000000-0005-0000-0000-00001FA70000}"/>
    <cellStyle name="T_CTMTQG 2008_KH XDCB_2008 lan 1 sua ngay 27-10 2 3 3 2" xfId="42780" xr:uid="{00000000-0005-0000-0000-000020A70000}"/>
    <cellStyle name="T_CTMTQG 2008_KH XDCB_2008 lan 1 sua ngay 27-10 2 3 4" xfId="42781" xr:uid="{00000000-0005-0000-0000-000021A70000}"/>
    <cellStyle name="T_CTMTQG 2008_KH XDCB_2008 lan 1 sua ngay 27-10 2 4" xfId="42782" xr:uid="{00000000-0005-0000-0000-000022A70000}"/>
    <cellStyle name="T_CTMTQG 2008_KH XDCB_2008 lan 1 sua ngay 27-10 2 4 2" xfId="42783" xr:uid="{00000000-0005-0000-0000-000023A70000}"/>
    <cellStyle name="T_CTMTQG 2008_KH XDCB_2008 lan 1 sua ngay 27-10 2 4 2 2" xfId="42784" xr:uid="{00000000-0005-0000-0000-000024A70000}"/>
    <cellStyle name="T_CTMTQG 2008_KH XDCB_2008 lan 1 sua ngay 27-10 2 4 3" xfId="42785" xr:uid="{00000000-0005-0000-0000-000025A70000}"/>
    <cellStyle name="T_CTMTQG 2008_KH XDCB_2008 lan 1 sua ngay 27-10 2 5" xfId="42786" xr:uid="{00000000-0005-0000-0000-000026A70000}"/>
    <cellStyle name="T_CTMTQG 2008_KH XDCB_2008 lan 1 sua ngay 27-10 2 5 2" xfId="42787" xr:uid="{00000000-0005-0000-0000-000027A70000}"/>
    <cellStyle name="T_CTMTQG 2008_KH XDCB_2008 lan 1 sua ngay 27-10 2 6" xfId="42788" xr:uid="{00000000-0005-0000-0000-000028A70000}"/>
    <cellStyle name="T_CTMTQG 2008_KH XDCB_2008 lan 1 sua ngay 27-10 2 7" xfId="42789" xr:uid="{00000000-0005-0000-0000-000029A70000}"/>
    <cellStyle name="T_CTMTQG 2008_KH XDCB_2008 lan 1 sua ngay 27-10 3" xfId="42790" xr:uid="{00000000-0005-0000-0000-00002AA70000}"/>
    <cellStyle name="T_CTMTQG 2008_KH XDCB_2008 lan 1 sua ngay 27-10 3 2" xfId="42791" xr:uid="{00000000-0005-0000-0000-00002BA70000}"/>
    <cellStyle name="T_CTMTQG 2008_KH XDCB_2008 lan 1 sua ngay 27-10 3 2 2" xfId="42792" xr:uid="{00000000-0005-0000-0000-00002CA70000}"/>
    <cellStyle name="T_CTMTQG 2008_KH XDCB_2008 lan 1 sua ngay 27-10 3 2 2 2" xfId="42793" xr:uid="{00000000-0005-0000-0000-00002DA70000}"/>
    <cellStyle name="T_CTMTQG 2008_KH XDCB_2008 lan 1 sua ngay 27-10 3 2 3" xfId="42794" xr:uid="{00000000-0005-0000-0000-00002EA70000}"/>
    <cellStyle name="T_CTMTQG 2008_KH XDCB_2008 lan 1 sua ngay 27-10 3 3" xfId="42795" xr:uid="{00000000-0005-0000-0000-00002FA70000}"/>
    <cellStyle name="T_CTMTQG 2008_KH XDCB_2008 lan 1 sua ngay 27-10 3 3 2" xfId="42796" xr:uid="{00000000-0005-0000-0000-000030A70000}"/>
    <cellStyle name="T_CTMTQG 2008_KH XDCB_2008 lan 1 sua ngay 27-10 3 4" xfId="42797" xr:uid="{00000000-0005-0000-0000-000031A70000}"/>
    <cellStyle name="T_CTMTQG 2008_KH XDCB_2008 lan 1 sua ngay 27-10 4" xfId="42798" xr:uid="{00000000-0005-0000-0000-000032A70000}"/>
    <cellStyle name="T_CTMTQG 2008_KH XDCB_2008 lan 1 sua ngay 27-10 4 2" xfId="42799" xr:uid="{00000000-0005-0000-0000-000033A70000}"/>
    <cellStyle name="T_CTMTQG 2008_KH XDCB_2008 lan 1 sua ngay 27-10 4 2 2" xfId="42800" xr:uid="{00000000-0005-0000-0000-000034A70000}"/>
    <cellStyle name="T_CTMTQG 2008_KH XDCB_2008 lan 1 sua ngay 27-10 4 2 2 2" xfId="42801" xr:uid="{00000000-0005-0000-0000-000035A70000}"/>
    <cellStyle name="T_CTMTQG 2008_KH XDCB_2008 lan 1 sua ngay 27-10 4 2 3" xfId="42802" xr:uid="{00000000-0005-0000-0000-000036A70000}"/>
    <cellStyle name="T_CTMTQG 2008_KH XDCB_2008 lan 1 sua ngay 27-10 4 3" xfId="42803" xr:uid="{00000000-0005-0000-0000-000037A70000}"/>
    <cellStyle name="T_CTMTQG 2008_KH XDCB_2008 lan 1 sua ngay 27-10 4 3 2" xfId="42804" xr:uid="{00000000-0005-0000-0000-000038A70000}"/>
    <cellStyle name="T_CTMTQG 2008_KH XDCB_2008 lan 1 sua ngay 27-10 4 4" xfId="42805" xr:uid="{00000000-0005-0000-0000-000039A70000}"/>
    <cellStyle name="T_CTMTQG 2008_KH XDCB_2008 lan 1 sua ngay 27-10 5" xfId="42806" xr:uid="{00000000-0005-0000-0000-00003AA70000}"/>
    <cellStyle name="T_CTMTQG 2008_KH XDCB_2008 lan 1 sua ngay 27-10 5 2" xfId="42807" xr:uid="{00000000-0005-0000-0000-00003BA70000}"/>
    <cellStyle name="T_CTMTQG 2008_KH XDCB_2008 lan 1 sua ngay 27-10 5 2 2" xfId="42808" xr:uid="{00000000-0005-0000-0000-00003CA70000}"/>
    <cellStyle name="T_CTMTQG 2008_KH XDCB_2008 lan 1 sua ngay 27-10 5 3" xfId="42809" xr:uid="{00000000-0005-0000-0000-00003DA70000}"/>
    <cellStyle name="T_CTMTQG 2008_KH XDCB_2008 lan 1 sua ngay 27-10 6" xfId="42810" xr:uid="{00000000-0005-0000-0000-00003EA70000}"/>
    <cellStyle name="T_CTMTQG 2008_KH XDCB_2008 lan 1 sua ngay 27-10 6 2" xfId="42811" xr:uid="{00000000-0005-0000-0000-00003FA70000}"/>
    <cellStyle name="T_CTMTQG 2008_KH XDCB_2008 lan 1 sua ngay 27-10 7" xfId="42812" xr:uid="{00000000-0005-0000-0000-000040A70000}"/>
    <cellStyle name="T_CTMTQG 2008_KH XDCB_2008 lan 1 sua ngay 27-10 8" xfId="42813" xr:uid="{00000000-0005-0000-0000-000041A70000}"/>
    <cellStyle name="T_CTMTQG 2008_KH XDCB_2008 lan 1 sua ngay 27-10_!1 1 bao cao giao KH ve HTCMT vung TNB   12-12-2011" xfId="42814" xr:uid="{00000000-0005-0000-0000-000042A70000}"/>
    <cellStyle name="T_CTMTQG 2008_KH XDCB_2008 lan 1 sua ngay 27-10_!1 1 bao cao giao KH ve HTCMT vung TNB   12-12-2011 2" xfId="42815" xr:uid="{00000000-0005-0000-0000-000043A70000}"/>
    <cellStyle name="T_CTMTQG 2008_KH XDCB_2008 lan 1 sua ngay 27-10_!1 1 bao cao giao KH ve HTCMT vung TNB   12-12-2011 2 2" xfId="42816" xr:uid="{00000000-0005-0000-0000-000044A70000}"/>
    <cellStyle name="T_CTMTQG 2008_KH XDCB_2008 lan 1 sua ngay 27-10_!1 1 bao cao giao KH ve HTCMT vung TNB   12-12-2011 2 2 2" xfId="42817" xr:uid="{00000000-0005-0000-0000-000045A70000}"/>
    <cellStyle name="T_CTMTQG 2008_KH XDCB_2008 lan 1 sua ngay 27-10_!1 1 bao cao giao KH ve HTCMT vung TNB   12-12-2011 2 2 2 2" xfId="42818" xr:uid="{00000000-0005-0000-0000-000046A70000}"/>
    <cellStyle name="T_CTMTQG 2008_KH XDCB_2008 lan 1 sua ngay 27-10_!1 1 bao cao giao KH ve HTCMT vung TNB   12-12-2011 2 2 2 2 2" xfId="42819" xr:uid="{00000000-0005-0000-0000-000047A70000}"/>
    <cellStyle name="T_CTMTQG 2008_KH XDCB_2008 lan 1 sua ngay 27-10_!1 1 bao cao giao KH ve HTCMT vung TNB   12-12-2011 2 2 2 3" xfId="42820" xr:uid="{00000000-0005-0000-0000-000048A70000}"/>
    <cellStyle name="T_CTMTQG 2008_KH XDCB_2008 lan 1 sua ngay 27-10_!1 1 bao cao giao KH ve HTCMT vung TNB   12-12-2011 2 2 3" xfId="42821" xr:uid="{00000000-0005-0000-0000-000049A70000}"/>
    <cellStyle name="T_CTMTQG 2008_KH XDCB_2008 lan 1 sua ngay 27-10_!1 1 bao cao giao KH ve HTCMT vung TNB   12-12-2011 2 2 3 2" xfId="42822" xr:uid="{00000000-0005-0000-0000-00004AA70000}"/>
    <cellStyle name="T_CTMTQG 2008_KH XDCB_2008 lan 1 sua ngay 27-10_!1 1 bao cao giao KH ve HTCMT vung TNB   12-12-2011 2 2 4" xfId="42823" xr:uid="{00000000-0005-0000-0000-00004BA70000}"/>
    <cellStyle name="T_CTMTQG 2008_KH XDCB_2008 lan 1 sua ngay 27-10_!1 1 bao cao giao KH ve HTCMT vung TNB   12-12-2011 2 3" xfId="42824" xr:uid="{00000000-0005-0000-0000-00004CA70000}"/>
    <cellStyle name="T_CTMTQG 2008_KH XDCB_2008 lan 1 sua ngay 27-10_!1 1 bao cao giao KH ve HTCMT vung TNB   12-12-2011 2 3 2" xfId="42825" xr:uid="{00000000-0005-0000-0000-00004DA70000}"/>
    <cellStyle name="T_CTMTQG 2008_KH XDCB_2008 lan 1 sua ngay 27-10_!1 1 bao cao giao KH ve HTCMT vung TNB   12-12-2011 2 3 2 2" xfId="42826" xr:uid="{00000000-0005-0000-0000-00004EA70000}"/>
    <cellStyle name="T_CTMTQG 2008_KH XDCB_2008 lan 1 sua ngay 27-10_!1 1 bao cao giao KH ve HTCMT vung TNB   12-12-2011 2 3 2 2 2" xfId="42827" xr:uid="{00000000-0005-0000-0000-00004FA70000}"/>
    <cellStyle name="T_CTMTQG 2008_KH XDCB_2008 lan 1 sua ngay 27-10_!1 1 bao cao giao KH ve HTCMT vung TNB   12-12-2011 2 3 2 3" xfId="42828" xr:uid="{00000000-0005-0000-0000-000050A70000}"/>
    <cellStyle name="T_CTMTQG 2008_KH XDCB_2008 lan 1 sua ngay 27-10_!1 1 bao cao giao KH ve HTCMT vung TNB   12-12-2011 2 3 3" xfId="42829" xr:uid="{00000000-0005-0000-0000-000051A70000}"/>
    <cellStyle name="T_CTMTQG 2008_KH XDCB_2008 lan 1 sua ngay 27-10_!1 1 bao cao giao KH ve HTCMT vung TNB   12-12-2011 2 3 3 2" xfId="42830" xr:uid="{00000000-0005-0000-0000-000052A70000}"/>
    <cellStyle name="T_CTMTQG 2008_KH XDCB_2008 lan 1 sua ngay 27-10_!1 1 bao cao giao KH ve HTCMT vung TNB   12-12-2011 2 3 4" xfId="42831" xr:uid="{00000000-0005-0000-0000-000053A70000}"/>
    <cellStyle name="T_CTMTQG 2008_KH XDCB_2008 lan 1 sua ngay 27-10_!1 1 bao cao giao KH ve HTCMT vung TNB   12-12-2011 2 4" xfId="42832" xr:uid="{00000000-0005-0000-0000-000054A70000}"/>
    <cellStyle name="T_CTMTQG 2008_KH XDCB_2008 lan 1 sua ngay 27-10_!1 1 bao cao giao KH ve HTCMT vung TNB   12-12-2011 2 4 2" xfId="42833" xr:uid="{00000000-0005-0000-0000-000055A70000}"/>
    <cellStyle name="T_CTMTQG 2008_KH XDCB_2008 lan 1 sua ngay 27-10_!1 1 bao cao giao KH ve HTCMT vung TNB   12-12-2011 2 4 2 2" xfId="42834" xr:uid="{00000000-0005-0000-0000-000056A70000}"/>
    <cellStyle name="T_CTMTQG 2008_KH XDCB_2008 lan 1 sua ngay 27-10_!1 1 bao cao giao KH ve HTCMT vung TNB   12-12-2011 2 4 3" xfId="42835" xr:uid="{00000000-0005-0000-0000-000057A70000}"/>
    <cellStyle name="T_CTMTQG 2008_KH XDCB_2008 lan 1 sua ngay 27-10_!1 1 bao cao giao KH ve HTCMT vung TNB   12-12-2011 2 5" xfId="42836" xr:uid="{00000000-0005-0000-0000-000058A70000}"/>
    <cellStyle name="T_CTMTQG 2008_KH XDCB_2008 lan 1 sua ngay 27-10_!1 1 bao cao giao KH ve HTCMT vung TNB   12-12-2011 2 5 2" xfId="42837" xr:uid="{00000000-0005-0000-0000-000059A70000}"/>
    <cellStyle name="T_CTMTQG 2008_KH XDCB_2008 lan 1 sua ngay 27-10_!1 1 bao cao giao KH ve HTCMT vung TNB   12-12-2011 2 6" xfId="42838" xr:uid="{00000000-0005-0000-0000-00005AA70000}"/>
    <cellStyle name="T_CTMTQG 2008_KH XDCB_2008 lan 1 sua ngay 27-10_!1 1 bao cao giao KH ve HTCMT vung TNB   12-12-2011 2 7" xfId="42839" xr:uid="{00000000-0005-0000-0000-00005BA70000}"/>
    <cellStyle name="T_CTMTQG 2008_KH XDCB_2008 lan 1 sua ngay 27-10_!1 1 bao cao giao KH ve HTCMT vung TNB   12-12-2011 3" xfId="42840" xr:uid="{00000000-0005-0000-0000-00005CA70000}"/>
    <cellStyle name="T_CTMTQG 2008_KH XDCB_2008 lan 1 sua ngay 27-10_!1 1 bao cao giao KH ve HTCMT vung TNB   12-12-2011 3 2" xfId="42841" xr:uid="{00000000-0005-0000-0000-00005DA70000}"/>
    <cellStyle name="T_CTMTQG 2008_KH XDCB_2008 lan 1 sua ngay 27-10_!1 1 bao cao giao KH ve HTCMT vung TNB   12-12-2011 3 2 2" xfId="42842" xr:uid="{00000000-0005-0000-0000-00005EA70000}"/>
    <cellStyle name="T_CTMTQG 2008_KH XDCB_2008 lan 1 sua ngay 27-10_!1 1 bao cao giao KH ve HTCMT vung TNB   12-12-2011 3 2 2 2" xfId="42843" xr:uid="{00000000-0005-0000-0000-00005FA70000}"/>
    <cellStyle name="T_CTMTQG 2008_KH XDCB_2008 lan 1 sua ngay 27-10_!1 1 bao cao giao KH ve HTCMT vung TNB   12-12-2011 3 2 3" xfId="42844" xr:uid="{00000000-0005-0000-0000-000060A70000}"/>
    <cellStyle name="T_CTMTQG 2008_KH XDCB_2008 lan 1 sua ngay 27-10_!1 1 bao cao giao KH ve HTCMT vung TNB   12-12-2011 3 3" xfId="42845" xr:uid="{00000000-0005-0000-0000-000061A70000}"/>
    <cellStyle name="T_CTMTQG 2008_KH XDCB_2008 lan 1 sua ngay 27-10_!1 1 bao cao giao KH ve HTCMT vung TNB   12-12-2011 3 3 2" xfId="42846" xr:uid="{00000000-0005-0000-0000-000062A70000}"/>
    <cellStyle name="T_CTMTQG 2008_KH XDCB_2008 lan 1 sua ngay 27-10_!1 1 bao cao giao KH ve HTCMT vung TNB   12-12-2011 3 4" xfId="42847" xr:uid="{00000000-0005-0000-0000-000063A70000}"/>
    <cellStyle name="T_CTMTQG 2008_KH XDCB_2008 lan 1 sua ngay 27-10_!1 1 bao cao giao KH ve HTCMT vung TNB   12-12-2011 4" xfId="42848" xr:uid="{00000000-0005-0000-0000-000064A70000}"/>
    <cellStyle name="T_CTMTQG 2008_KH XDCB_2008 lan 1 sua ngay 27-10_!1 1 bao cao giao KH ve HTCMT vung TNB   12-12-2011 4 2" xfId="42849" xr:uid="{00000000-0005-0000-0000-000065A70000}"/>
    <cellStyle name="T_CTMTQG 2008_KH XDCB_2008 lan 1 sua ngay 27-10_!1 1 bao cao giao KH ve HTCMT vung TNB   12-12-2011 4 2 2" xfId="42850" xr:uid="{00000000-0005-0000-0000-000066A70000}"/>
    <cellStyle name="T_CTMTQG 2008_KH XDCB_2008 lan 1 sua ngay 27-10_!1 1 bao cao giao KH ve HTCMT vung TNB   12-12-2011 4 2 2 2" xfId="42851" xr:uid="{00000000-0005-0000-0000-000067A70000}"/>
    <cellStyle name="T_CTMTQG 2008_KH XDCB_2008 lan 1 sua ngay 27-10_!1 1 bao cao giao KH ve HTCMT vung TNB   12-12-2011 4 2 3" xfId="42852" xr:uid="{00000000-0005-0000-0000-000068A70000}"/>
    <cellStyle name="T_CTMTQG 2008_KH XDCB_2008 lan 1 sua ngay 27-10_!1 1 bao cao giao KH ve HTCMT vung TNB   12-12-2011 4 3" xfId="42853" xr:uid="{00000000-0005-0000-0000-000069A70000}"/>
    <cellStyle name="T_CTMTQG 2008_KH XDCB_2008 lan 1 sua ngay 27-10_!1 1 bao cao giao KH ve HTCMT vung TNB   12-12-2011 4 3 2" xfId="42854" xr:uid="{00000000-0005-0000-0000-00006AA70000}"/>
    <cellStyle name="T_CTMTQG 2008_KH XDCB_2008 lan 1 sua ngay 27-10_!1 1 bao cao giao KH ve HTCMT vung TNB   12-12-2011 4 4" xfId="42855" xr:uid="{00000000-0005-0000-0000-00006BA70000}"/>
    <cellStyle name="T_CTMTQG 2008_KH XDCB_2008 lan 1 sua ngay 27-10_!1 1 bao cao giao KH ve HTCMT vung TNB   12-12-2011 5" xfId="42856" xr:uid="{00000000-0005-0000-0000-00006CA70000}"/>
    <cellStyle name="T_CTMTQG 2008_KH XDCB_2008 lan 1 sua ngay 27-10_!1 1 bao cao giao KH ve HTCMT vung TNB   12-12-2011 5 2" xfId="42857" xr:uid="{00000000-0005-0000-0000-00006DA70000}"/>
    <cellStyle name="T_CTMTQG 2008_KH XDCB_2008 lan 1 sua ngay 27-10_!1 1 bao cao giao KH ve HTCMT vung TNB   12-12-2011 5 2 2" xfId="42858" xr:uid="{00000000-0005-0000-0000-00006EA70000}"/>
    <cellStyle name="T_CTMTQG 2008_KH XDCB_2008 lan 1 sua ngay 27-10_!1 1 bao cao giao KH ve HTCMT vung TNB   12-12-2011 5 3" xfId="42859" xr:uid="{00000000-0005-0000-0000-00006FA70000}"/>
    <cellStyle name="T_CTMTQG 2008_KH XDCB_2008 lan 1 sua ngay 27-10_!1 1 bao cao giao KH ve HTCMT vung TNB   12-12-2011 6" xfId="42860" xr:uid="{00000000-0005-0000-0000-000070A70000}"/>
    <cellStyle name="T_CTMTQG 2008_KH XDCB_2008 lan 1 sua ngay 27-10_!1 1 bao cao giao KH ve HTCMT vung TNB   12-12-2011 6 2" xfId="42861" xr:uid="{00000000-0005-0000-0000-000071A70000}"/>
    <cellStyle name="T_CTMTQG 2008_KH XDCB_2008 lan 1 sua ngay 27-10_!1 1 bao cao giao KH ve HTCMT vung TNB   12-12-2011 7" xfId="42862" xr:uid="{00000000-0005-0000-0000-000072A70000}"/>
    <cellStyle name="T_CTMTQG 2008_KH XDCB_2008 lan 1 sua ngay 27-10_!1 1 bao cao giao KH ve HTCMT vung TNB   12-12-2011 8" xfId="42863" xr:uid="{00000000-0005-0000-0000-000073A70000}"/>
    <cellStyle name="T_CTMTQG 2008_KH XDCB_2008 lan 1 sua ngay 27-10_KH TPCP vung TNB (03-1-2012)" xfId="42864" xr:uid="{00000000-0005-0000-0000-000074A70000}"/>
    <cellStyle name="T_CTMTQG 2008_KH XDCB_2008 lan 1 sua ngay 27-10_KH TPCP vung TNB (03-1-2012) 2" xfId="42865" xr:uid="{00000000-0005-0000-0000-000075A70000}"/>
    <cellStyle name="T_CTMTQG 2008_KH XDCB_2008 lan 1 sua ngay 27-10_KH TPCP vung TNB (03-1-2012) 2 2" xfId="42866" xr:uid="{00000000-0005-0000-0000-000076A70000}"/>
    <cellStyle name="T_CTMTQG 2008_KH XDCB_2008 lan 1 sua ngay 27-10_KH TPCP vung TNB (03-1-2012) 2 2 2" xfId="42867" xr:uid="{00000000-0005-0000-0000-000077A70000}"/>
    <cellStyle name="T_CTMTQG 2008_KH XDCB_2008 lan 1 sua ngay 27-10_KH TPCP vung TNB (03-1-2012) 2 2 2 2" xfId="42868" xr:uid="{00000000-0005-0000-0000-000078A70000}"/>
    <cellStyle name="T_CTMTQG 2008_KH XDCB_2008 lan 1 sua ngay 27-10_KH TPCP vung TNB (03-1-2012) 2 2 2 2 2" xfId="42869" xr:uid="{00000000-0005-0000-0000-000079A70000}"/>
    <cellStyle name="T_CTMTQG 2008_KH XDCB_2008 lan 1 sua ngay 27-10_KH TPCP vung TNB (03-1-2012) 2 2 2 3" xfId="42870" xr:uid="{00000000-0005-0000-0000-00007AA70000}"/>
    <cellStyle name="T_CTMTQG 2008_KH XDCB_2008 lan 1 sua ngay 27-10_KH TPCP vung TNB (03-1-2012) 2 2 3" xfId="42871" xr:uid="{00000000-0005-0000-0000-00007BA70000}"/>
    <cellStyle name="T_CTMTQG 2008_KH XDCB_2008 lan 1 sua ngay 27-10_KH TPCP vung TNB (03-1-2012) 2 2 3 2" xfId="42872" xr:uid="{00000000-0005-0000-0000-00007CA70000}"/>
    <cellStyle name="T_CTMTQG 2008_KH XDCB_2008 lan 1 sua ngay 27-10_KH TPCP vung TNB (03-1-2012) 2 2 4" xfId="42873" xr:uid="{00000000-0005-0000-0000-00007DA70000}"/>
    <cellStyle name="T_CTMTQG 2008_KH XDCB_2008 lan 1 sua ngay 27-10_KH TPCP vung TNB (03-1-2012) 2 3" xfId="42874" xr:uid="{00000000-0005-0000-0000-00007EA70000}"/>
    <cellStyle name="T_CTMTQG 2008_KH XDCB_2008 lan 1 sua ngay 27-10_KH TPCP vung TNB (03-1-2012) 2 3 2" xfId="42875" xr:uid="{00000000-0005-0000-0000-00007FA70000}"/>
    <cellStyle name="T_CTMTQG 2008_KH XDCB_2008 lan 1 sua ngay 27-10_KH TPCP vung TNB (03-1-2012) 2 3 2 2" xfId="42876" xr:uid="{00000000-0005-0000-0000-000080A70000}"/>
    <cellStyle name="T_CTMTQG 2008_KH XDCB_2008 lan 1 sua ngay 27-10_KH TPCP vung TNB (03-1-2012) 2 3 2 2 2" xfId="42877" xr:uid="{00000000-0005-0000-0000-000081A70000}"/>
    <cellStyle name="T_CTMTQG 2008_KH XDCB_2008 lan 1 sua ngay 27-10_KH TPCP vung TNB (03-1-2012) 2 3 2 3" xfId="42878" xr:uid="{00000000-0005-0000-0000-000082A70000}"/>
    <cellStyle name="T_CTMTQG 2008_KH XDCB_2008 lan 1 sua ngay 27-10_KH TPCP vung TNB (03-1-2012) 2 3 3" xfId="42879" xr:uid="{00000000-0005-0000-0000-000083A70000}"/>
    <cellStyle name="T_CTMTQG 2008_KH XDCB_2008 lan 1 sua ngay 27-10_KH TPCP vung TNB (03-1-2012) 2 3 3 2" xfId="42880" xr:uid="{00000000-0005-0000-0000-000084A70000}"/>
    <cellStyle name="T_CTMTQG 2008_KH XDCB_2008 lan 1 sua ngay 27-10_KH TPCP vung TNB (03-1-2012) 2 3 4" xfId="42881" xr:uid="{00000000-0005-0000-0000-000085A70000}"/>
    <cellStyle name="T_CTMTQG 2008_KH XDCB_2008 lan 1 sua ngay 27-10_KH TPCP vung TNB (03-1-2012) 2 4" xfId="42882" xr:uid="{00000000-0005-0000-0000-000086A70000}"/>
    <cellStyle name="T_CTMTQG 2008_KH XDCB_2008 lan 1 sua ngay 27-10_KH TPCP vung TNB (03-1-2012) 2 4 2" xfId="42883" xr:uid="{00000000-0005-0000-0000-000087A70000}"/>
    <cellStyle name="T_CTMTQG 2008_KH XDCB_2008 lan 1 sua ngay 27-10_KH TPCP vung TNB (03-1-2012) 2 4 2 2" xfId="42884" xr:uid="{00000000-0005-0000-0000-000088A70000}"/>
    <cellStyle name="T_CTMTQG 2008_KH XDCB_2008 lan 1 sua ngay 27-10_KH TPCP vung TNB (03-1-2012) 2 4 3" xfId="42885" xr:uid="{00000000-0005-0000-0000-000089A70000}"/>
    <cellStyle name="T_CTMTQG 2008_KH XDCB_2008 lan 1 sua ngay 27-10_KH TPCP vung TNB (03-1-2012) 2 5" xfId="42886" xr:uid="{00000000-0005-0000-0000-00008AA70000}"/>
    <cellStyle name="T_CTMTQG 2008_KH XDCB_2008 lan 1 sua ngay 27-10_KH TPCP vung TNB (03-1-2012) 2 5 2" xfId="42887" xr:uid="{00000000-0005-0000-0000-00008BA70000}"/>
    <cellStyle name="T_CTMTQG 2008_KH XDCB_2008 lan 1 sua ngay 27-10_KH TPCP vung TNB (03-1-2012) 2 6" xfId="42888" xr:uid="{00000000-0005-0000-0000-00008CA70000}"/>
    <cellStyle name="T_CTMTQG 2008_KH XDCB_2008 lan 1 sua ngay 27-10_KH TPCP vung TNB (03-1-2012) 2 7" xfId="42889" xr:uid="{00000000-0005-0000-0000-00008DA70000}"/>
    <cellStyle name="T_CTMTQG 2008_KH XDCB_2008 lan 1 sua ngay 27-10_KH TPCP vung TNB (03-1-2012) 3" xfId="42890" xr:uid="{00000000-0005-0000-0000-00008EA70000}"/>
    <cellStyle name="T_CTMTQG 2008_KH XDCB_2008 lan 1 sua ngay 27-10_KH TPCP vung TNB (03-1-2012) 3 2" xfId="42891" xr:uid="{00000000-0005-0000-0000-00008FA70000}"/>
    <cellStyle name="T_CTMTQG 2008_KH XDCB_2008 lan 1 sua ngay 27-10_KH TPCP vung TNB (03-1-2012) 3 2 2" xfId="42892" xr:uid="{00000000-0005-0000-0000-000090A70000}"/>
    <cellStyle name="T_CTMTQG 2008_KH XDCB_2008 lan 1 sua ngay 27-10_KH TPCP vung TNB (03-1-2012) 3 2 2 2" xfId="42893" xr:uid="{00000000-0005-0000-0000-000091A70000}"/>
    <cellStyle name="T_CTMTQG 2008_KH XDCB_2008 lan 1 sua ngay 27-10_KH TPCP vung TNB (03-1-2012) 3 2 3" xfId="42894" xr:uid="{00000000-0005-0000-0000-000092A70000}"/>
    <cellStyle name="T_CTMTQG 2008_KH XDCB_2008 lan 1 sua ngay 27-10_KH TPCP vung TNB (03-1-2012) 3 3" xfId="42895" xr:uid="{00000000-0005-0000-0000-000093A70000}"/>
    <cellStyle name="T_CTMTQG 2008_KH XDCB_2008 lan 1 sua ngay 27-10_KH TPCP vung TNB (03-1-2012) 3 3 2" xfId="42896" xr:uid="{00000000-0005-0000-0000-000094A70000}"/>
    <cellStyle name="T_CTMTQG 2008_KH XDCB_2008 lan 1 sua ngay 27-10_KH TPCP vung TNB (03-1-2012) 3 4" xfId="42897" xr:uid="{00000000-0005-0000-0000-000095A70000}"/>
    <cellStyle name="T_CTMTQG 2008_KH XDCB_2008 lan 1 sua ngay 27-10_KH TPCP vung TNB (03-1-2012) 4" xfId="42898" xr:uid="{00000000-0005-0000-0000-000096A70000}"/>
    <cellStyle name="T_CTMTQG 2008_KH XDCB_2008 lan 1 sua ngay 27-10_KH TPCP vung TNB (03-1-2012) 4 2" xfId="42899" xr:uid="{00000000-0005-0000-0000-000097A70000}"/>
    <cellStyle name="T_CTMTQG 2008_KH XDCB_2008 lan 1 sua ngay 27-10_KH TPCP vung TNB (03-1-2012) 4 2 2" xfId="42900" xr:uid="{00000000-0005-0000-0000-000098A70000}"/>
    <cellStyle name="T_CTMTQG 2008_KH XDCB_2008 lan 1 sua ngay 27-10_KH TPCP vung TNB (03-1-2012) 4 2 2 2" xfId="42901" xr:uid="{00000000-0005-0000-0000-000099A70000}"/>
    <cellStyle name="T_CTMTQG 2008_KH XDCB_2008 lan 1 sua ngay 27-10_KH TPCP vung TNB (03-1-2012) 4 2 3" xfId="42902" xr:uid="{00000000-0005-0000-0000-00009AA70000}"/>
    <cellStyle name="T_CTMTQG 2008_KH XDCB_2008 lan 1 sua ngay 27-10_KH TPCP vung TNB (03-1-2012) 4 3" xfId="42903" xr:uid="{00000000-0005-0000-0000-00009BA70000}"/>
    <cellStyle name="T_CTMTQG 2008_KH XDCB_2008 lan 1 sua ngay 27-10_KH TPCP vung TNB (03-1-2012) 4 3 2" xfId="42904" xr:uid="{00000000-0005-0000-0000-00009CA70000}"/>
    <cellStyle name="T_CTMTQG 2008_KH XDCB_2008 lan 1 sua ngay 27-10_KH TPCP vung TNB (03-1-2012) 4 4" xfId="42905" xr:uid="{00000000-0005-0000-0000-00009DA70000}"/>
    <cellStyle name="T_CTMTQG 2008_KH XDCB_2008 lan 1 sua ngay 27-10_KH TPCP vung TNB (03-1-2012) 5" xfId="42906" xr:uid="{00000000-0005-0000-0000-00009EA70000}"/>
    <cellStyle name="T_CTMTQG 2008_KH XDCB_2008 lan 1 sua ngay 27-10_KH TPCP vung TNB (03-1-2012) 5 2" xfId="42907" xr:uid="{00000000-0005-0000-0000-00009FA70000}"/>
    <cellStyle name="T_CTMTQG 2008_KH XDCB_2008 lan 1 sua ngay 27-10_KH TPCP vung TNB (03-1-2012) 5 2 2" xfId="42908" xr:uid="{00000000-0005-0000-0000-0000A0A70000}"/>
    <cellStyle name="T_CTMTQG 2008_KH XDCB_2008 lan 1 sua ngay 27-10_KH TPCP vung TNB (03-1-2012) 5 3" xfId="42909" xr:uid="{00000000-0005-0000-0000-0000A1A70000}"/>
    <cellStyle name="T_CTMTQG 2008_KH XDCB_2008 lan 1 sua ngay 27-10_KH TPCP vung TNB (03-1-2012) 6" xfId="42910" xr:uid="{00000000-0005-0000-0000-0000A2A70000}"/>
    <cellStyle name="T_CTMTQG 2008_KH XDCB_2008 lan 1 sua ngay 27-10_KH TPCP vung TNB (03-1-2012) 6 2" xfId="42911" xr:uid="{00000000-0005-0000-0000-0000A3A70000}"/>
    <cellStyle name="T_CTMTQG 2008_KH XDCB_2008 lan 1 sua ngay 27-10_KH TPCP vung TNB (03-1-2012) 7" xfId="42912" xr:uid="{00000000-0005-0000-0000-0000A4A70000}"/>
    <cellStyle name="T_CTMTQG 2008_KH XDCB_2008 lan 1 sua ngay 27-10_KH TPCP vung TNB (03-1-2012) 8" xfId="42913" xr:uid="{00000000-0005-0000-0000-0000A5A70000}"/>
    <cellStyle name="T_CTMTQG 2008_KH XDCB_2008 lan 1_!1 1 bao cao giao KH ve HTCMT vung TNB   12-12-2011" xfId="42914" xr:uid="{00000000-0005-0000-0000-0000A6A70000}"/>
    <cellStyle name="T_CTMTQG 2008_KH XDCB_2008 lan 1_!1 1 bao cao giao KH ve HTCMT vung TNB   12-12-2011 2" xfId="42915" xr:uid="{00000000-0005-0000-0000-0000A7A70000}"/>
    <cellStyle name="T_CTMTQG 2008_KH XDCB_2008 lan 1_!1 1 bao cao giao KH ve HTCMT vung TNB   12-12-2011 2 2" xfId="42916" xr:uid="{00000000-0005-0000-0000-0000A8A70000}"/>
    <cellStyle name="T_CTMTQG 2008_KH XDCB_2008 lan 1_!1 1 bao cao giao KH ve HTCMT vung TNB   12-12-2011 2 2 2" xfId="42917" xr:uid="{00000000-0005-0000-0000-0000A9A70000}"/>
    <cellStyle name="T_CTMTQG 2008_KH XDCB_2008 lan 1_!1 1 bao cao giao KH ve HTCMT vung TNB   12-12-2011 2 2 2 2" xfId="42918" xr:uid="{00000000-0005-0000-0000-0000AAA70000}"/>
    <cellStyle name="T_CTMTQG 2008_KH XDCB_2008 lan 1_!1 1 bao cao giao KH ve HTCMT vung TNB   12-12-2011 2 2 2 2 2" xfId="42919" xr:uid="{00000000-0005-0000-0000-0000ABA70000}"/>
    <cellStyle name="T_CTMTQG 2008_KH XDCB_2008 lan 1_!1 1 bao cao giao KH ve HTCMT vung TNB   12-12-2011 2 2 2 3" xfId="42920" xr:uid="{00000000-0005-0000-0000-0000ACA70000}"/>
    <cellStyle name="T_CTMTQG 2008_KH XDCB_2008 lan 1_!1 1 bao cao giao KH ve HTCMT vung TNB   12-12-2011 2 2 3" xfId="42921" xr:uid="{00000000-0005-0000-0000-0000ADA70000}"/>
    <cellStyle name="T_CTMTQG 2008_KH XDCB_2008 lan 1_!1 1 bao cao giao KH ve HTCMT vung TNB   12-12-2011 2 2 3 2" xfId="42922" xr:uid="{00000000-0005-0000-0000-0000AEA70000}"/>
    <cellStyle name="T_CTMTQG 2008_KH XDCB_2008 lan 1_!1 1 bao cao giao KH ve HTCMT vung TNB   12-12-2011 2 2 4" xfId="42923" xr:uid="{00000000-0005-0000-0000-0000AFA70000}"/>
    <cellStyle name="T_CTMTQG 2008_KH XDCB_2008 lan 1_!1 1 bao cao giao KH ve HTCMT vung TNB   12-12-2011 2 3" xfId="42924" xr:uid="{00000000-0005-0000-0000-0000B0A70000}"/>
    <cellStyle name="T_CTMTQG 2008_KH XDCB_2008 lan 1_!1 1 bao cao giao KH ve HTCMT vung TNB   12-12-2011 2 3 2" xfId="42925" xr:uid="{00000000-0005-0000-0000-0000B1A70000}"/>
    <cellStyle name="T_CTMTQG 2008_KH XDCB_2008 lan 1_!1 1 bao cao giao KH ve HTCMT vung TNB   12-12-2011 2 3 2 2" xfId="42926" xr:uid="{00000000-0005-0000-0000-0000B2A70000}"/>
    <cellStyle name="T_CTMTQG 2008_KH XDCB_2008 lan 1_!1 1 bao cao giao KH ve HTCMT vung TNB   12-12-2011 2 3 2 2 2" xfId="42927" xr:uid="{00000000-0005-0000-0000-0000B3A70000}"/>
    <cellStyle name="T_CTMTQG 2008_KH XDCB_2008 lan 1_!1 1 bao cao giao KH ve HTCMT vung TNB   12-12-2011 2 3 2 3" xfId="42928" xr:uid="{00000000-0005-0000-0000-0000B4A70000}"/>
    <cellStyle name="T_CTMTQG 2008_KH XDCB_2008 lan 1_!1 1 bao cao giao KH ve HTCMT vung TNB   12-12-2011 2 3 3" xfId="42929" xr:uid="{00000000-0005-0000-0000-0000B5A70000}"/>
    <cellStyle name="T_CTMTQG 2008_KH XDCB_2008 lan 1_!1 1 bao cao giao KH ve HTCMT vung TNB   12-12-2011 2 3 3 2" xfId="42930" xr:uid="{00000000-0005-0000-0000-0000B6A70000}"/>
    <cellStyle name="T_CTMTQG 2008_KH XDCB_2008 lan 1_!1 1 bao cao giao KH ve HTCMT vung TNB   12-12-2011 2 3 4" xfId="42931" xr:uid="{00000000-0005-0000-0000-0000B7A70000}"/>
    <cellStyle name="T_CTMTQG 2008_KH XDCB_2008 lan 1_!1 1 bao cao giao KH ve HTCMT vung TNB   12-12-2011 2 4" xfId="42932" xr:uid="{00000000-0005-0000-0000-0000B8A70000}"/>
    <cellStyle name="T_CTMTQG 2008_KH XDCB_2008 lan 1_!1 1 bao cao giao KH ve HTCMT vung TNB   12-12-2011 2 4 2" xfId="42933" xr:uid="{00000000-0005-0000-0000-0000B9A70000}"/>
    <cellStyle name="T_CTMTQG 2008_KH XDCB_2008 lan 1_!1 1 bao cao giao KH ve HTCMT vung TNB   12-12-2011 2 4 2 2" xfId="42934" xr:uid="{00000000-0005-0000-0000-0000BAA70000}"/>
    <cellStyle name="T_CTMTQG 2008_KH XDCB_2008 lan 1_!1 1 bao cao giao KH ve HTCMT vung TNB   12-12-2011 2 4 3" xfId="42935" xr:uid="{00000000-0005-0000-0000-0000BBA70000}"/>
    <cellStyle name="T_CTMTQG 2008_KH XDCB_2008 lan 1_!1 1 bao cao giao KH ve HTCMT vung TNB   12-12-2011 2 5" xfId="42936" xr:uid="{00000000-0005-0000-0000-0000BCA70000}"/>
    <cellStyle name="T_CTMTQG 2008_KH XDCB_2008 lan 1_!1 1 bao cao giao KH ve HTCMT vung TNB   12-12-2011 2 5 2" xfId="42937" xr:uid="{00000000-0005-0000-0000-0000BDA70000}"/>
    <cellStyle name="T_CTMTQG 2008_KH XDCB_2008 lan 1_!1 1 bao cao giao KH ve HTCMT vung TNB   12-12-2011 2 6" xfId="42938" xr:uid="{00000000-0005-0000-0000-0000BEA70000}"/>
    <cellStyle name="T_CTMTQG 2008_KH XDCB_2008 lan 1_!1 1 bao cao giao KH ve HTCMT vung TNB   12-12-2011 2 7" xfId="42939" xr:uid="{00000000-0005-0000-0000-0000BFA70000}"/>
    <cellStyle name="T_CTMTQG 2008_KH XDCB_2008 lan 1_!1 1 bao cao giao KH ve HTCMT vung TNB   12-12-2011 3" xfId="42940" xr:uid="{00000000-0005-0000-0000-0000C0A70000}"/>
    <cellStyle name="T_CTMTQG 2008_KH XDCB_2008 lan 1_!1 1 bao cao giao KH ve HTCMT vung TNB   12-12-2011 3 2" xfId="42941" xr:uid="{00000000-0005-0000-0000-0000C1A70000}"/>
    <cellStyle name="T_CTMTQG 2008_KH XDCB_2008 lan 1_!1 1 bao cao giao KH ve HTCMT vung TNB   12-12-2011 3 2 2" xfId="42942" xr:uid="{00000000-0005-0000-0000-0000C2A70000}"/>
    <cellStyle name="T_CTMTQG 2008_KH XDCB_2008 lan 1_!1 1 bao cao giao KH ve HTCMT vung TNB   12-12-2011 3 2 2 2" xfId="42943" xr:uid="{00000000-0005-0000-0000-0000C3A70000}"/>
    <cellStyle name="T_CTMTQG 2008_KH XDCB_2008 lan 1_!1 1 bao cao giao KH ve HTCMT vung TNB   12-12-2011 3 2 3" xfId="42944" xr:uid="{00000000-0005-0000-0000-0000C4A70000}"/>
    <cellStyle name="T_CTMTQG 2008_KH XDCB_2008 lan 1_!1 1 bao cao giao KH ve HTCMT vung TNB   12-12-2011 3 3" xfId="42945" xr:uid="{00000000-0005-0000-0000-0000C5A70000}"/>
    <cellStyle name="T_CTMTQG 2008_KH XDCB_2008 lan 1_!1 1 bao cao giao KH ve HTCMT vung TNB   12-12-2011 3 3 2" xfId="42946" xr:uid="{00000000-0005-0000-0000-0000C6A70000}"/>
    <cellStyle name="T_CTMTQG 2008_KH XDCB_2008 lan 1_!1 1 bao cao giao KH ve HTCMT vung TNB   12-12-2011 3 4" xfId="42947" xr:uid="{00000000-0005-0000-0000-0000C7A70000}"/>
    <cellStyle name="T_CTMTQG 2008_KH XDCB_2008 lan 1_!1 1 bao cao giao KH ve HTCMT vung TNB   12-12-2011 4" xfId="42948" xr:uid="{00000000-0005-0000-0000-0000C8A70000}"/>
    <cellStyle name="T_CTMTQG 2008_KH XDCB_2008 lan 1_!1 1 bao cao giao KH ve HTCMT vung TNB   12-12-2011 4 2" xfId="42949" xr:uid="{00000000-0005-0000-0000-0000C9A70000}"/>
    <cellStyle name="T_CTMTQG 2008_KH XDCB_2008 lan 1_!1 1 bao cao giao KH ve HTCMT vung TNB   12-12-2011 4 2 2" xfId="42950" xr:uid="{00000000-0005-0000-0000-0000CAA70000}"/>
    <cellStyle name="T_CTMTQG 2008_KH XDCB_2008 lan 1_!1 1 bao cao giao KH ve HTCMT vung TNB   12-12-2011 4 2 2 2" xfId="42951" xr:uid="{00000000-0005-0000-0000-0000CBA70000}"/>
    <cellStyle name="T_CTMTQG 2008_KH XDCB_2008 lan 1_!1 1 bao cao giao KH ve HTCMT vung TNB   12-12-2011 4 2 3" xfId="42952" xr:uid="{00000000-0005-0000-0000-0000CCA70000}"/>
    <cellStyle name="T_CTMTQG 2008_KH XDCB_2008 lan 1_!1 1 bao cao giao KH ve HTCMT vung TNB   12-12-2011 4 3" xfId="42953" xr:uid="{00000000-0005-0000-0000-0000CDA70000}"/>
    <cellStyle name="T_CTMTQG 2008_KH XDCB_2008 lan 1_!1 1 bao cao giao KH ve HTCMT vung TNB   12-12-2011 4 3 2" xfId="42954" xr:uid="{00000000-0005-0000-0000-0000CEA70000}"/>
    <cellStyle name="T_CTMTQG 2008_KH XDCB_2008 lan 1_!1 1 bao cao giao KH ve HTCMT vung TNB   12-12-2011 4 4" xfId="42955" xr:uid="{00000000-0005-0000-0000-0000CFA70000}"/>
    <cellStyle name="T_CTMTQG 2008_KH XDCB_2008 lan 1_!1 1 bao cao giao KH ve HTCMT vung TNB   12-12-2011 5" xfId="42956" xr:uid="{00000000-0005-0000-0000-0000D0A70000}"/>
    <cellStyle name="T_CTMTQG 2008_KH XDCB_2008 lan 1_!1 1 bao cao giao KH ve HTCMT vung TNB   12-12-2011 5 2" xfId="42957" xr:uid="{00000000-0005-0000-0000-0000D1A70000}"/>
    <cellStyle name="T_CTMTQG 2008_KH XDCB_2008 lan 1_!1 1 bao cao giao KH ve HTCMT vung TNB   12-12-2011 5 2 2" xfId="42958" xr:uid="{00000000-0005-0000-0000-0000D2A70000}"/>
    <cellStyle name="T_CTMTQG 2008_KH XDCB_2008 lan 1_!1 1 bao cao giao KH ve HTCMT vung TNB   12-12-2011 5 3" xfId="42959" xr:uid="{00000000-0005-0000-0000-0000D3A70000}"/>
    <cellStyle name="T_CTMTQG 2008_KH XDCB_2008 lan 1_!1 1 bao cao giao KH ve HTCMT vung TNB   12-12-2011 6" xfId="42960" xr:uid="{00000000-0005-0000-0000-0000D4A70000}"/>
    <cellStyle name="T_CTMTQG 2008_KH XDCB_2008 lan 1_!1 1 bao cao giao KH ve HTCMT vung TNB   12-12-2011 6 2" xfId="42961" xr:uid="{00000000-0005-0000-0000-0000D5A70000}"/>
    <cellStyle name="T_CTMTQG 2008_KH XDCB_2008 lan 1_!1 1 bao cao giao KH ve HTCMT vung TNB   12-12-2011 7" xfId="42962" xr:uid="{00000000-0005-0000-0000-0000D6A70000}"/>
    <cellStyle name="T_CTMTQG 2008_KH XDCB_2008 lan 1_!1 1 bao cao giao KH ve HTCMT vung TNB   12-12-2011 8" xfId="42963" xr:uid="{00000000-0005-0000-0000-0000D7A70000}"/>
    <cellStyle name="T_CTMTQG 2008_KH XDCB_2008 lan 1_KH TPCP vung TNB (03-1-2012)" xfId="42964" xr:uid="{00000000-0005-0000-0000-0000D8A70000}"/>
    <cellStyle name="T_CTMTQG 2008_KH XDCB_2008 lan 1_KH TPCP vung TNB (03-1-2012) 2" xfId="42965" xr:uid="{00000000-0005-0000-0000-0000D9A70000}"/>
    <cellStyle name="T_CTMTQG 2008_KH XDCB_2008 lan 1_KH TPCP vung TNB (03-1-2012) 2 2" xfId="42966" xr:uid="{00000000-0005-0000-0000-0000DAA70000}"/>
    <cellStyle name="T_CTMTQG 2008_KH XDCB_2008 lan 1_KH TPCP vung TNB (03-1-2012) 2 2 2" xfId="42967" xr:uid="{00000000-0005-0000-0000-0000DBA70000}"/>
    <cellStyle name="T_CTMTQG 2008_KH XDCB_2008 lan 1_KH TPCP vung TNB (03-1-2012) 2 2 2 2" xfId="42968" xr:uid="{00000000-0005-0000-0000-0000DCA70000}"/>
    <cellStyle name="T_CTMTQG 2008_KH XDCB_2008 lan 1_KH TPCP vung TNB (03-1-2012) 2 2 2 2 2" xfId="42969" xr:uid="{00000000-0005-0000-0000-0000DDA70000}"/>
    <cellStyle name="T_CTMTQG 2008_KH XDCB_2008 lan 1_KH TPCP vung TNB (03-1-2012) 2 2 2 3" xfId="42970" xr:uid="{00000000-0005-0000-0000-0000DEA70000}"/>
    <cellStyle name="T_CTMTQG 2008_KH XDCB_2008 lan 1_KH TPCP vung TNB (03-1-2012) 2 2 3" xfId="42971" xr:uid="{00000000-0005-0000-0000-0000DFA70000}"/>
    <cellStyle name="T_CTMTQG 2008_KH XDCB_2008 lan 1_KH TPCP vung TNB (03-1-2012) 2 2 3 2" xfId="42972" xr:uid="{00000000-0005-0000-0000-0000E0A70000}"/>
    <cellStyle name="T_CTMTQG 2008_KH XDCB_2008 lan 1_KH TPCP vung TNB (03-1-2012) 2 2 4" xfId="42973" xr:uid="{00000000-0005-0000-0000-0000E1A70000}"/>
    <cellStyle name="T_CTMTQG 2008_KH XDCB_2008 lan 1_KH TPCP vung TNB (03-1-2012) 2 3" xfId="42974" xr:uid="{00000000-0005-0000-0000-0000E2A70000}"/>
    <cellStyle name="T_CTMTQG 2008_KH XDCB_2008 lan 1_KH TPCP vung TNB (03-1-2012) 2 3 2" xfId="42975" xr:uid="{00000000-0005-0000-0000-0000E3A70000}"/>
    <cellStyle name="T_CTMTQG 2008_KH XDCB_2008 lan 1_KH TPCP vung TNB (03-1-2012) 2 3 2 2" xfId="42976" xr:uid="{00000000-0005-0000-0000-0000E4A70000}"/>
    <cellStyle name="T_CTMTQG 2008_KH XDCB_2008 lan 1_KH TPCP vung TNB (03-1-2012) 2 3 2 2 2" xfId="42977" xr:uid="{00000000-0005-0000-0000-0000E5A70000}"/>
    <cellStyle name="T_CTMTQG 2008_KH XDCB_2008 lan 1_KH TPCP vung TNB (03-1-2012) 2 3 2 3" xfId="42978" xr:uid="{00000000-0005-0000-0000-0000E6A70000}"/>
    <cellStyle name="T_CTMTQG 2008_KH XDCB_2008 lan 1_KH TPCP vung TNB (03-1-2012) 2 3 3" xfId="42979" xr:uid="{00000000-0005-0000-0000-0000E7A70000}"/>
    <cellStyle name="T_CTMTQG 2008_KH XDCB_2008 lan 1_KH TPCP vung TNB (03-1-2012) 2 3 3 2" xfId="42980" xr:uid="{00000000-0005-0000-0000-0000E8A70000}"/>
    <cellStyle name="T_CTMTQG 2008_KH XDCB_2008 lan 1_KH TPCP vung TNB (03-1-2012) 2 3 4" xfId="42981" xr:uid="{00000000-0005-0000-0000-0000E9A70000}"/>
    <cellStyle name="T_CTMTQG 2008_KH XDCB_2008 lan 1_KH TPCP vung TNB (03-1-2012) 2 4" xfId="42982" xr:uid="{00000000-0005-0000-0000-0000EAA70000}"/>
    <cellStyle name="T_CTMTQG 2008_KH XDCB_2008 lan 1_KH TPCP vung TNB (03-1-2012) 2 4 2" xfId="42983" xr:uid="{00000000-0005-0000-0000-0000EBA70000}"/>
    <cellStyle name="T_CTMTQG 2008_KH XDCB_2008 lan 1_KH TPCP vung TNB (03-1-2012) 2 4 2 2" xfId="42984" xr:uid="{00000000-0005-0000-0000-0000ECA70000}"/>
    <cellStyle name="T_CTMTQG 2008_KH XDCB_2008 lan 1_KH TPCP vung TNB (03-1-2012) 2 4 3" xfId="42985" xr:uid="{00000000-0005-0000-0000-0000EDA70000}"/>
    <cellStyle name="T_CTMTQG 2008_KH XDCB_2008 lan 1_KH TPCP vung TNB (03-1-2012) 2 5" xfId="42986" xr:uid="{00000000-0005-0000-0000-0000EEA70000}"/>
    <cellStyle name="T_CTMTQG 2008_KH XDCB_2008 lan 1_KH TPCP vung TNB (03-1-2012) 2 5 2" xfId="42987" xr:uid="{00000000-0005-0000-0000-0000EFA70000}"/>
    <cellStyle name="T_CTMTQG 2008_KH XDCB_2008 lan 1_KH TPCP vung TNB (03-1-2012) 2 6" xfId="42988" xr:uid="{00000000-0005-0000-0000-0000F0A70000}"/>
    <cellStyle name="T_CTMTQG 2008_KH XDCB_2008 lan 1_KH TPCP vung TNB (03-1-2012) 2 7" xfId="42989" xr:uid="{00000000-0005-0000-0000-0000F1A70000}"/>
    <cellStyle name="T_CTMTQG 2008_KH XDCB_2008 lan 1_KH TPCP vung TNB (03-1-2012) 3" xfId="42990" xr:uid="{00000000-0005-0000-0000-0000F2A70000}"/>
    <cellStyle name="T_CTMTQG 2008_KH XDCB_2008 lan 1_KH TPCP vung TNB (03-1-2012) 3 2" xfId="42991" xr:uid="{00000000-0005-0000-0000-0000F3A70000}"/>
    <cellStyle name="T_CTMTQG 2008_KH XDCB_2008 lan 1_KH TPCP vung TNB (03-1-2012) 3 2 2" xfId="42992" xr:uid="{00000000-0005-0000-0000-0000F4A70000}"/>
    <cellStyle name="T_CTMTQG 2008_KH XDCB_2008 lan 1_KH TPCP vung TNB (03-1-2012) 3 2 2 2" xfId="42993" xr:uid="{00000000-0005-0000-0000-0000F5A70000}"/>
    <cellStyle name="T_CTMTQG 2008_KH XDCB_2008 lan 1_KH TPCP vung TNB (03-1-2012) 3 2 3" xfId="42994" xr:uid="{00000000-0005-0000-0000-0000F6A70000}"/>
    <cellStyle name="T_CTMTQG 2008_KH XDCB_2008 lan 1_KH TPCP vung TNB (03-1-2012) 3 3" xfId="42995" xr:uid="{00000000-0005-0000-0000-0000F7A70000}"/>
    <cellStyle name="T_CTMTQG 2008_KH XDCB_2008 lan 1_KH TPCP vung TNB (03-1-2012) 3 3 2" xfId="42996" xr:uid="{00000000-0005-0000-0000-0000F8A70000}"/>
    <cellStyle name="T_CTMTQG 2008_KH XDCB_2008 lan 1_KH TPCP vung TNB (03-1-2012) 3 4" xfId="42997" xr:uid="{00000000-0005-0000-0000-0000F9A70000}"/>
    <cellStyle name="T_CTMTQG 2008_KH XDCB_2008 lan 1_KH TPCP vung TNB (03-1-2012) 4" xfId="42998" xr:uid="{00000000-0005-0000-0000-0000FAA70000}"/>
    <cellStyle name="T_CTMTQG 2008_KH XDCB_2008 lan 1_KH TPCP vung TNB (03-1-2012) 4 2" xfId="42999" xr:uid="{00000000-0005-0000-0000-0000FBA70000}"/>
    <cellStyle name="T_CTMTQG 2008_KH XDCB_2008 lan 1_KH TPCP vung TNB (03-1-2012) 4 2 2" xfId="43000" xr:uid="{00000000-0005-0000-0000-0000FCA70000}"/>
    <cellStyle name="T_CTMTQG 2008_KH XDCB_2008 lan 1_KH TPCP vung TNB (03-1-2012) 4 2 2 2" xfId="43001" xr:uid="{00000000-0005-0000-0000-0000FDA70000}"/>
    <cellStyle name="T_CTMTQG 2008_KH XDCB_2008 lan 1_KH TPCP vung TNB (03-1-2012) 4 2 3" xfId="43002" xr:uid="{00000000-0005-0000-0000-0000FEA70000}"/>
    <cellStyle name="T_CTMTQG 2008_KH XDCB_2008 lan 1_KH TPCP vung TNB (03-1-2012) 4 3" xfId="43003" xr:uid="{00000000-0005-0000-0000-0000FFA70000}"/>
    <cellStyle name="T_CTMTQG 2008_KH XDCB_2008 lan 1_KH TPCP vung TNB (03-1-2012) 4 3 2" xfId="43004" xr:uid="{00000000-0005-0000-0000-000000A80000}"/>
    <cellStyle name="T_CTMTQG 2008_KH XDCB_2008 lan 1_KH TPCP vung TNB (03-1-2012) 4 4" xfId="43005" xr:uid="{00000000-0005-0000-0000-000001A80000}"/>
    <cellStyle name="T_CTMTQG 2008_KH XDCB_2008 lan 1_KH TPCP vung TNB (03-1-2012) 5" xfId="43006" xr:uid="{00000000-0005-0000-0000-000002A80000}"/>
    <cellStyle name="T_CTMTQG 2008_KH XDCB_2008 lan 1_KH TPCP vung TNB (03-1-2012) 5 2" xfId="43007" xr:uid="{00000000-0005-0000-0000-000003A80000}"/>
    <cellStyle name="T_CTMTQG 2008_KH XDCB_2008 lan 1_KH TPCP vung TNB (03-1-2012) 5 2 2" xfId="43008" xr:uid="{00000000-0005-0000-0000-000004A80000}"/>
    <cellStyle name="T_CTMTQG 2008_KH XDCB_2008 lan 1_KH TPCP vung TNB (03-1-2012) 5 3" xfId="43009" xr:uid="{00000000-0005-0000-0000-000005A80000}"/>
    <cellStyle name="T_CTMTQG 2008_KH XDCB_2008 lan 1_KH TPCP vung TNB (03-1-2012) 6" xfId="43010" xr:uid="{00000000-0005-0000-0000-000006A80000}"/>
    <cellStyle name="T_CTMTQG 2008_KH XDCB_2008 lan 1_KH TPCP vung TNB (03-1-2012) 6 2" xfId="43011" xr:uid="{00000000-0005-0000-0000-000007A80000}"/>
    <cellStyle name="T_CTMTQG 2008_KH XDCB_2008 lan 1_KH TPCP vung TNB (03-1-2012) 7" xfId="43012" xr:uid="{00000000-0005-0000-0000-000008A80000}"/>
    <cellStyle name="T_CTMTQG 2008_KH XDCB_2008 lan 1_KH TPCP vung TNB (03-1-2012) 8" xfId="43013" xr:uid="{00000000-0005-0000-0000-000009A80000}"/>
    <cellStyle name="T_CTMTQG 2008_KH XDCB_2008 lan 2 sua ngay 10-11" xfId="43014" xr:uid="{00000000-0005-0000-0000-00000AA80000}"/>
    <cellStyle name="T_CTMTQG 2008_KH XDCB_2008 lan 2 sua ngay 10-11 2" xfId="43015" xr:uid="{00000000-0005-0000-0000-00000BA80000}"/>
    <cellStyle name="T_CTMTQG 2008_KH XDCB_2008 lan 2 sua ngay 10-11 2 2" xfId="43016" xr:uid="{00000000-0005-0000-0000-00000CA80000}"/>
    <cellStyle name="T_CTMTQG 2008_KH XDCB_2008 lan 2 sua ngay 10-11 2 2 2" xfId="43017" xr:uid="{00000000-0005-0000-0000-00000DA80000}"/>
    <cellStyle name="T_CTMTQG 2008_KH XDCB_2008 lan 2 sua ngay 10-11 2 2 2 2" xfId="43018" xr:uid="{00000000-0005-0000-0000-00000EA80000}"/>
    <cellStyle name="T_CTMTQG 2008_KH XDCB_2008 lan 2 sua ngay 10-11 2 2 2 2 2" xfId="43019" xr:uid="{00000000-0005-0000-0000-00000FA80000}"/>
    <cellStyle name="T_CTMTQG 2008_KH XDCB_2008 lan 2 sua ngay 10-11 2 2 2 3" xfId="43020" xr:uid="{00000000-0005-0000-0000-000010A80000}"/>
    <cellStyle name="T_CTMTQG 2008_KH XDCB_2008 lan 2 sua ngay 10-11 2 2 3" xfId="43021" xr:uid="{00000000-0005-0000-0000-000011A80000}"/>
    <cellStyle name="T_CTMTQG 2008_KH XDCB_2008 lan 2 sua ngay 10-11 2 2 3 2" xfId="43022" xr:uid="{00000000-0005-0000-0000-000012A80000}"/>
    <cellStyle name="T_CTMTQG 2008_KH XDCB_2008 lan 2 sua ngay 10-11 2 2 4" xfId="43023" xr:uid="{00000000-0005-0000-0000-000013A80000}"/>
    <cellStyle name="T_CTMTQG 2008_KH XDCB_2008 lan 2 sua ngay 10-11 2 3" xfId="43024" xr:uid="{00000000-0005-0000-0000-000014A80000}"/>
    <cellStyle name="T_CTMTQG 2008_KH XDCB_2008 lan 2 sua ngay 10-11 2 3 2" xfId="43025" xr:uid="{00000000-0005-0000-0000-000015A80000}"/>
    <cellStyle name="T_CTMTQG 2008_KH XDCB_2008 lan 2 sua ngay 10-11 2 3 2 2" xfId="43026" xr:uid="{00000000-0005-0000-0000-000016A80000}"/>
    <cellStyle name="T_CTMTQG 2008_KH XDCB_2008 lan 2 sua ngay 10-11 2 3 2 2 2" xfId="43027" xr:uid="{00000000-0005-0000-0000-000017A80000}"/>
    <cellStyle name="T_CTMTQG 2008_KH XDCB_2008 lan 2 sua ngay 10-11 2 3 2 3" xfId="43028" xr:uid="{00000000-0005-0000-0000-000018A80000}"/>
    <cellStyle name="T_CTMTQG 2008_KH XDCB_2008 lan 2 sua ngay 10-11 2 3 3" xfId="43029" xr:uid="{00000000-0005-0000-0000-000019A80000}"/>
    <cellStyle name="T_CTMTQG 2008_KH XDCB_2008 lan 2 sua ngay 10-11 2 3 3 2" xfId="43030" xr:uid="{00000000-0005-0000-0000-00001AA80000}"/>
    <cellStyle name="T_CTMTQG 2008_KH XDCB_2008 lan 2 sua ngay 10-11 2 3 4" xfId="43031" xr:uid="{00000000-0005-0000-0000-00001BA80000}"/>
    <cellStyle name="T_CTMTQG 2008_KH XDCB_2008 lan 2 sua ngay 10-11 2 4" xfId="43032" xr:uid="{00000000-0005-0000-0000-00001CA80000}"/>
    <cellStyle name="T_CTMTQG 2008_KH XDCB_2008 lan 2 sua ngay 10-11 2 4 2" xfId="43033" xr:uid="{00000000-0005-0000-0000-00001DA80000}"/>
    <cellStyle name="T_CTMTQG 2008_KH XDCB_2008 lan 2 sua ngay 10-11 2 4 2 2" xfId="43034" xr:uid="{00000000-0005-0000-0000-00001EA80000}"/>
    <cellStyle name="T_CTMTQG 2008_KH XDCB_2008 lan 2 sua ngay 10-11 2 4 3" xfId="43035" xr:uid="{00000000-0005-0000-0000-00001FA80000}"/>
    <cellStyle name="T_CTMTQG 2008_KH XDCB_2008 lan 2 sua ngay 10-11 2 5" xfId="43036" xr:uid="{00000000-0005-0000-0000-000020A80000}"/>
    <cellStyle name="T_CTMTQG 2008_KH XDCB_2008 lan 2 sua ngay 10-11 2 5 2" xfId="43037" xr:uid="{00000000-0005-0000-0000-000021A80000}"/>
    <cellStyle name="T_CTMTQG 2008_KH XDCB_2008 lan 2 sua ngay 10-11 2 6" xfId="43038" xr:uid="{00000000-0005-0000-0000-000022A80000}"/>
    <cellStyle name="T_CTMTQG 2008_KH XDCB_2008 lan 2 sua ngay 10-11 2 7" xfId="43039" xr:uid="{00000000-0005-0000-0000-000023A80000}"/>
    <cellStyle name="T_CTMTQG 2008_KH XDCB_2008 lan 2 sua ngay 10-11 3" xfId="43040" xr:uid="{00000000-0005-0000-0000-000024A80000}"/>
    <cellStyle name="T_CTMTQG 2008_KH XDCB_2008 lan 2 sua ngay 10-11 3 2" xfId="43041" xr:uid="{00000000-0005-0000-0000-000025A80000}"/>
    <cellStyle name="T_CTMTQG 2008_KH XDCB_2008 lan 2 sua ngay 10-11 3 2 2" xfId="43042" xr:uid="{00000000-0005-0000-0000-000026A80000}"/>
    <cellStyle name="T_CTMTQG 2008_KH XDCB_2008 lan 2 sua ngay 10-11 3 2 2 2" xfId="43043" xr:uid="{00000000-0005-0000-0000-000027A80000}"/>
    <cellStyle name="T_CTMTQG 2008_KH XDCB_2008 lan 2 sua ngay 10-11 3 2 3" xfId="43044" xr:uid="{00000000-0005-0000-0000-000028A80000}"/>
    <cellStyle name="T_CTMTQG 2008_KH XDCB_2008 lan 2 sua ngay 10-11 3 3" xfId="43045" xr:uid="{00000000-0005-0000-0000-000029A80000}"/>
    <cellStyle name="T_CTMTQG 2008_KH XDCB_2008 lan 2 sua ngay 10-11 3 3 2" xfId="43046" xr:uid="{00000000-0005-0000-0000-00002AA80000}"/>
    <cellStyle name="T_CTMTQG 2008_KH XDCB_2008 lan 2 sua ngay 10-11 3 4" xfId="43047" xr:uid="{00000000-0005-0000-0000-00002BA80000}"/>
    <cellStyle name="T_CTMTQG 2008_KH XDCB_2008 lan 2 sua ngay 10-11 4" xfId="43048" xr:uid="{00000000-0005-0000-0000-00002CA80000}"/>
    <cellStyle name="T_CTMTQG 2008_KH XDCB_2008 lan 2 sua ngay 10-11 4 2" xfId="43049" xr:uid="{00000000-0005-0000-0000-00002DA80000}"/>
    <cellStyle name="T_CTMTQG 2008_KH XDCB_2008 lan 2 sua ngay 10-11 4 2 2" xfId="43050" xr:uid="{00000000-0005-0000-0000-00002EA80000}"/>
    <cellStyle name="T_CTMTQG 2008_KH XDCB_2008 lan 2 sua ngay 10-11 4 2 2 2" xfId="43051" xr:uid="{00000000-0005-0000-0000-00002FA80000}"/>
    <cellStyle name="T_CTMTQG 2008_KH XDCB_2008 lan 2 sua ngay 10-11 4 2 3" xfId="43052" xr:uid="{00000000-0005-0000-0000-000030A80000}"/>
    <cellStyle name="T_CTMTQG 2008_KH XDCB_2008 lan 2 sua ngay 10-11 4 3" xfId="43053" xr:uid="{00000000-0005-0000-0000-000031A80000}"/>
    <cellStyle name="T_CTMTQG 2008_KH XDCB_2008 lan 2 sua ngay 10-11 4 3 2" xfId="43054" xr:uid="{00000000-0005-0000-0000-000032A80000}"/>
    <cellStyle name="T_CTMTQG 2008_KH XDCB_2008 lan 2 sua ngay 10-11 4 4" xfId="43055" xr:uid="{00000000-0005-0000-0000-000033A80000}"/>
    <cellStyle name="T_CTMTQG 2008_KH XDCB_2008 lan 2 sua ngay 10-11 5" xfId="43056" xr:uid="{00000000-0005-0000-0000-000034A80000}"/>
    <cellStyle name="T_CTMTQG 2008_KH XDCB_2008 lan 2 sua ngay 10-11 5 2" xfId="43057" xr:uid="{00000000-0005-0000-0000-000035A80000}"/>
    <cellStyle name="T_CTMTQG 2008_KH XDCB_2008 lan 2 sua ngay 10-11 5 2 2" xfId="43058" xr:uid="{00000000-0005-0000-0000-000036A80000}"/>
    <cellStyle name="T_CTMTQG 2008_KH XDCB_2008 lan 2 sua ngay 10-11 5 3" xfId="43059" xr:uid="{00000000-0005-0000-0000-000037A80000}"/>
    <cellStyle name="T_CTMTQG 2008_KH XDCB_2008 lan 2 sua ngay 10-11 6" xfId="43060" xr:uid="{00000000-0005-0000-0000-000038A80000}"/>
    <cellStyle name="T_CTMTQG 2008_KH XDCB_2008 lan 2 sua ngay 10-11 6 2" xfId="43061" xr:uid="{00000000-0005-0000-0000-000039A80000}"/>
    <cellStyle name="T_CTMTQG 2008_KH XDCB_2008 lan 2 sua ngay 10-11 7" xfId="43062" xr:uid="{00000000-0005-0000-0000-00003AA80000}"/>
    <cellStyle name="T_CTMTQG 2008_KH XDCB_2008 lan 2 sua ngay 10-11 8" xfId="43063" xr:uid="{00000000-0005-0000-0000-00003BA80000}"/>
    <cellStyle name="T_CTMTQG 2008_KH XDCB_2008 lan 2 sua ngay 10-11_!1 1 bao cao giao KH ve HTCMT vung TNB   12-12-2011" xfId="43064" xr:uid="{00000000-0005-0000-0000-00003CA80000}"/>
    <cellStyle name="T_CTMTQG 2008_KH XDCB_2008 lan 2 sua ngay 10-11_!1 1 bao cao giao KH ve HTCMT vung TNB   12-12-2011 2" xfId="43065" xr:uid="{00000000-0005-0000-0000-00003DA80000}"/>
    <cellStyle name="T_CTMTQG 2008_KH XDCB_2008 lan 2 sua ngay 10-11_!1 1 bao cao giao KH ve HTCMT vung TNB   12-12-2011 2 2" xfId="43066" xr:uid="{00000000-0005-0000-0000-00003EA80000}"/>
    <cellStyle name="T_CTMTQG 2008_KH XDCB_2008 lan 2 sua ngay 10-11_!1 1 bao cao giao KH ve HTCMT vung TNB   12-12-2011 2 2 2" xfId="43067" xr:uid="{00000000-0005-0000-0000-00003FA80000}"/>
    <cellStyle name="T_CTMTQG 2008_KH XDCB_2008 lan 2 sua ngay 10-11_!1 1 bao cao giao KH ve HTCMT vung TNB   12-12-2011 2 2 2 2" xfId="43068" xr:uid="{00000000-0005-0000-0000-000040A80000}"/>
    <cellStyle name="T_CTMTQG 2008_KH XDCB_2008 lan 2 sua ngay 10-11_!1 1 bao cao giao KH ve HTCMT vung TNB   12-12-2011 2 2 2 2 2" xfId="43069" xr:uid="{00000000-0005-0000-0000-000041A80000}"/>
    <cellStyle name="T_CTMTQG 2008_KH XDCB_2008 lan 2 sua ngay 10-11_!1 1 bao cao giao KH ve HTCMT vung TNB   12-12-2011 2 2 2 3" xfId="43070" xr:uid="{00000000-0005-0000-0000-000042A80000}"/>
    <cellStyle name="T_CTMTQG 2008_KH XDCB_2008 lan 2 sua ngay 10-11_!1 1 bao cao giao KH ve HTCMT vung TNB   12-12-2011 2 2 3" xfId="43071" xr:uid="{00000000-0005-0000-0000-000043A80000}"/>
    <cellStyle name="T_CTMTQG 2008_KH XDCB_2008 lan 2 sua ngay 10-11_!1 1 bao cao giao KH ve HTCMT vung TNB   12-12-2011 2 2 3 2" xfId="43072" xr:uid="{00000000-0005-0000-0000-000044A80000}"/>
    <cellStyle name="T_CTMTQG 2008_KH XDCB_2008 lan 2 sua ngay 10-11_!1 1 bao cao giao KH ve HTCMT vung TNB   12-12-2011 2 2 4" xfId="43073" xr:uid="{00000000-0005-0000-0000-000045A80000}"/>
    <cellStyle name="T_CTMTQG 2008_KH XDCB_2008 lan 2 sua ngay 10-11_!1 1 bao cao giao KH ve HTCMT vung TNB   12-12-2011 2 3" xfId="43074" xr:uid="{00000000-0005-0000-0000-000046A80000}"/>
    <cellStyle name="T_CTMTQG 2008_KH XDCB_2008 lan 2 sua ngay 10-11_!1 1 bao cao giao KH ve HTCMT vung TNB   12-12-2011 2 3 2" xfId="43075" xr:uid="{00000000-0005-0000-0000-000047A80000}"/>
    <cellStyle name="T_CTMTQG 2008_KH XDCB_2008 lan 2 sua ngay 10-11_!1 1 bao cao giao KH ve HTCMT vung TNB   12-12-2011 2 3 2 2" xfId="43076" xr:uid="{00000000-0005-0000-0000-000048A80000}"/>
    <cellStyle name="T_CTMTQG 2008_KH XDCB_2008 lan 2 sua ngay 10-11_!1 1 bao cao giao KH ve HTCMT vung TNB   12-12-2011 2 3 2 2 2" xfId="43077" xr:uid="{00000000-0005-0000-0000-000049A80000}"/>
    <cellStyle name="T_CTMTQG 2008_KH XDCB_2008 lan 2 sua ngay 10-11_!1 1 bao cao giao KH ve HTCMT vung TNB   12-12-2011 2 3 2 3" xfId="43078" xr:uid="{00000000-0005-0000-0000-00004AA80000}"/>
    <cellStyle name="T_CTMTQG 2008_KH XDCB_2008 lan 2 sua ngay 10-11_!1 1 bao cao giao KH ve HTCMT vung TNB   12-12-2011 2 3 3" xfId="43079" xr:uid="{00000000-0005-0000-0000-00004BA80000}"/>
    <cellStyle name="T_CTMTQG 2008_KH XDCB_2008 lan 2 sua ngay 10-11_!1 1 bao cao giao KH ve HTCMT vung TNB   12-12-2011 2 3 3 2" xfId="43080" xr:uid="{00000000-0005-0000-0000-00004CA80000}"/>
    <cellStyle name="T_CTMTQG 2008_KH XDCB_2008 lan 2 sua ngay 10-11_!1 1 bao cao giao KH ve HTCMT vung TNB   12-12-2011 2 3 4" xfId="43081" xr:uid="{00000000-0005-0000-0000-00004DA80000}"/>
    <cellStyle name="T_CTMTQG 2008_KH XDCB_2008 lan 2 sua ngay 10-11_!1 1 bao cao giao KH ve HTCMT vung TNB   12-12-2011 2 4" xfId="43082" xr:uid="{00000000-0005-0000-0000-00004EA80000}"/>
    <cellStyle name="T_CTMTQG 2008_KH XDCB_2008 lan 2 sua ngay 10-11_!1 1 bao cao giao KH ve HTCMT vung TNB   12-12-2011 2 4 2" xfId="43083" xr:uid="{00000000-0005-0000-0000-00004FA80000}"/>
    <cellStyle name="T_CTMTQG 2008_KH XDCB_2008 lan 2 sua ngay 10-11_!1 1 bao cao giao KH ve HTCMT vung TNB   12-12-2011 2 4 2 2" xfId="43084" xr:uid="{00000000-0005-0000-0000-000050A80000}"/>
    <cellStyle name="T_CTMTQG 2008_KH XDCB_2008 lan 2 sua ngay 10-11_!1 1 bao cao giao KH ve HTCMT vung TNB   12-12-2011 2 4 3" xfId="43085" xr:uid="{00000000-0005-0000-0000-000051A80000}"/>
    <cellStyle name="T_CTMTQG 2008_KH XDCB_2008 lan 2 sua ngay 10-11_!1 1 bao cao giao KH ve HTCMT vung TNB   12-12-2011 2 5" xfId="43086" xr:uid="{00000000-0005-0000-0000-000052A80000}"/>
    <cellStyle name="T_CTMTQG 2008_KH XDCB_2008 lan 2 sua ngay 10-11_!1 1 bao cao giao KH ve HTCMT vung TNB   12-12-2011 2 5 2" xfId="43087" xr:uid="{00000000-0005-0000-0000-000053A80000}"/>
    <cellStyle name="T_CTMTQG 2008_KH XDCB_2008 lan 2 sua ngay 10-11_!1 1 bao cao giao KH ve HTCMT vung TNB   12-12-2011 2 6" xfId="43088" xr:uid="{00000000-0005-0000-0000-000054A80000}"/>
    <cellStyle name="T_CTMTQG 2008_KH XDCB_2008 lan 2 sua ngay 10-11_!1 1 bao cao giao KH ve HTCMT vung TNB   12-12-2011 2 7" xfId="43089" xr:uid="{00000000-0005-0000-0000-000055A80000}"/>
    <cellStyle name="T_CTMTQG 2008_KH XDCB_2008 lan 2 sua ngay 10-11_!1 1 bao cao giao KH ve HTCMT vung TNB   12-12-2011 3" xfId="43090" xr:uid="{00000000-0005-0000-0000-000056A80000}"/>
    <cellStyle name="T_CTMTQG 2008_KH XDCB_2008 lan 2 sua ngay 10-11_!1 1 bao cao giao KH ve HTCMT vung TNB   12-12-2011 3 2" xfId="43091" xr:uid="{00000000-0005-0000-0000-000057A80000}"/>
    <cellStyle name="T_CTMTQG 2008_KH XDCB_2008 lan 2 sua ngay 10-11_!1 1 bao cao giao KH ve HTCMT vung TNB   12-12-2011 3 2 2" xfId="43092" xr:uid="{00000000-0005-0000-0000-000058A80000}"/>
    <cellStyle name="T_CTMTQG 2008_KH XDCB_2008 lan 2 sua ngay 10-11_!1 1 bao cao giao KH ve HTCMT vung TNB   12-12-2011 3 2 2 2" xfId="43093" xr:uid="{00000000-0005-0000-0000-000059A80000}"/>
    <cellStyle name="T_CTMTQG 2008_KH XDCB_2008 lan 2 sua ngay 10-11_!1 1 bao cao giao KH ve HTCMT vung TNB   12-12-2011 3 2 3" xfId="43094" xr:uid="{00000000-0005-0000-0000-00005AA80000}"/>
    <cellStyle name="T_CTMTQG 2008_KH XDCB_2008 lan 2 sua ngay 10-11_!1 1 bao cao giao KH ve HTCMT vung TNB   12-12-2011 3 3" xfId="43095" xr:uid="{00000000-0005-0000-0000-00005BA80000}"/>
    <cellStyle name="T_CTMTQG 2008_KH XDCB_2008 lan 2 sua ngay 10-11_!1 1 bao cao giao KH ve HTCMT vung TNB   12-12-2011 3 3 2" xfId="43096" xr:uid="{00000000-0005-0000-0000-00005CA80000}"/>
    <cellStyle name="T_CTMTQG 2008_KH XDCB_2008 lan 2 sua ngay 10-11_!1 1 bao cao giao KH ve HTCMT vung TNB   12-12-2011 3 4" xfId="43097" xr:uid="{00000000-0005-0000-0000-00005DA80000}"/>
    <cellStyle name="T_CTMTQG 2008_KH XDCB_2008 lan 2 sua ngay 10-11_!1 1 bao cao giao KH ve HTCMT vung TNB   12-12-2011 4" xfId="43098" xr:uid="{00000000-0005-0000-0000-00005EA80000}"/>
    <cellStyle name="T_CTMTQG 2008_KH XDCB_2008 lan 2 sua ngay 10-11_!1 1 bao cao giao KH ve HTCMT vung TNB   12-12-2011 4 2" xfId="43099" xr:uid="{00000000-0005-0000-0000-00005FA80000}"/>
    <cellStyle name="T_CTMTQG 2008_KH XDCB_2008 lan 2 sua ngay 10-11_!1 1 bao cao giao KH ve HTCMT vung TNB   12-12-2011 4 2 2" xfId="43100" xr:uid="{00000000-0005-0000-0000-000060A80000}"/>
    <cellStyle name="T_CTMTQG 2008_KH XDCB_2008 lan 2 sua ngay 10-11_!1 1 bao cao giao KH ve HTCMT vung TNB   12-12-2011 4 2 2 2" xfId="43101" xr:uid="{00000000-0005-0000-0000-000061A80000}"/>
    <cellStyle name="T_CTMTQG 2008_KH XDCB_2008 lan 2 sua ngay 10-11_!1 1 bao cao giao KH ve HTCMT vung TNB   12-12-2011 4 2 3" xfId="43102" xr:uid="{00000000-0005-0000-0000-000062A80000}"/>
    <cellStyle name="T_CTMTQG 2008_KH XDCB_2008 lan 2 sua ngay 10-11_!1 1 bao cao giao KH ve HTCMT vung TNB   12-12-2011 4 3" xfId="43103" xr:uid="{00000000-0005-0000-0000-000063A80000}"/>
    <cellStyle name="T_CTMTQG 2008_KH XDCB_2008 lan 2 sua ngay 10-11_!1 1 bao cao giao KH ve HTCMT vung TNB   12-12-2011 4 3 2" xfId="43104" xr:uid="{00000000-0005-0000-0000-000064A80000}"/>
    <cellStyle name="T_CTMTQG 2008_KH XDCB_2008 lan 2 sua ngay 10-11_!1 1 bao cao giao KH ve HTCMT vung TNB   12-12-2011 4 4" xfId="43105" xr:uid="{00000000-0005-0000-0000-000065A80000}"/>
    <cellStyle name="T_CTMTQG 2008_KH XDCB_2008 lan 2 sua ngay 10-11_!1 1 bao cao giao KH ve HTCMT vung TNB   12-12-2011 5" xfId="43106" xr:uid="{00000000-0005-0000-0000-000066A80000}"/>
    <cellStyle name="T_CTMTQG 2008_KH XDCB_2008 lan 2 sua ngay 10-11_!1 1 bao cao giao KH ve HTCMT vung TNB   12-12-2011 5 2" xfId="43107" xr:uid="{00000000-0005-0000-0000-000067A80000}"/>
    <cellStyle name="T_CTMTQG 2008_KH XDCB_2008 lan 2 sua ngay 10-11_!1 1 bao cao giao KH ve HTCMT vung TNB   12-12-2011 5 2 2" xfId="43108" xr:uid="{00000000-0005-0000-0000-000068A80000}"/>
    <cellStyle name="T_CTMTQG 2008_KH XDCB_2008 lan 2 sua ngay 10-11_!1 1 bao cao giao KH ve HTCMT vung TNB   12-12-2011 5 3" xfId="43109" xr:uid="{00000000-0005-0000-0000-000069A80000}"/>
    <cellStyle name="T_CTMTQG 2008_KH XDCB_2008 lan 2 sua ngay 10-11_!1 1 bao cao giao KH ve HTCMT vung TNB   12-12-2011 6" xfId="43110" xr:uid="{00000000-0005-0000-0000-00006AA80000}"/>
    <cellStyle name="T_CTMTQG 2008_KH XDCB_2008 lan 2 sua ngay 10-11_!1 1 bao cao giao KH ve HTCMT vung TNB   12-12-2011 6 2" xfId="43111" xr:uid="{00000000-0005-0000-0000-00006BA80000}"/>
    <cellStyle name="T_CTMTQG 2008_KH XDCB_2008 lan 2 sua ngay 10-11_!1 1 bao cao giao KH ve HTCMT vung TNB   12-12-2011 7" xfId="43112" xr:uid="{00000000-0005-0000-0000-00006CA80000}"/>
    <cellStyle name="T_CTMTQG 2008_KH XDCB_2008 lan 2 sua ngay 10-11_!1 1 bao cao giao KH ve HTCMT vung TNB   12-12-2011 8" xfId="43113" xr:uid="{00000000-0005-0000-0000-00006DA80000}"/>
    <cellStyle name="T_CTMTQG 2008_KH XDCB_2008 lan 2 sua ngay 10-11_KH TPCP vung TNB (03-1-2012)" xfId="43114" xr:uid="{00000000-0005-0000-0000-00006EA80000}"/>
    <cellStyle name="T_CTMTQG 2008_KH XDCB_2008 lan 2 sua ngay 10-11_KH TPCP vung TNB (03-1-2012) 2" xfId="43115" xr:uid="{00000000-0005-0000-0000-00006FA80000}"/>
    <cellStyle name="T_CTMTQG 2008_KH XDCB_2008 lan 2 sua ngay 10-11_KH TPCP vung TNB (03-1-2012) 2 2" xfId="43116" xr:uid="{00000000-0005-0000-0000-000070A80000}"/>
    <cellStyle name="T_CTMTQG 2008_KH XDCB_2008 lan 2 sua ngay 10-11_KH TPCP vung TNB (03-1-2012) 2 2 2" xfId="43117" xr:uid="{00000000-0005-0000-0000-000071A80000}"/>
    <cellStyle name="T_CTMTQG 2008_KH XDCB_2008 lan 2 sua ngay 10-11_KH TPCP vung TNB (03-1-2012) 2 2 2 2" xfId="43118" xr:uid="{00000000-0005-0000-0000-000072A80000}"/>
    <cellStyle name="T_CTMTQG 2008_KH XDCB_2008 lan 2 sua ngay 10-11_KH TPCP vung TNB (03-1-2012) 2 2 2 2 2" xfId="43119" xr:uid="{00000000-0005-0000-0000-000073A80000}"/>
    <cellStyle name="T_CTMTQG 2008_KH XDCB_2008 lan 2 sua ngay 10-11_KH TPCP vung TNB (03-1-2012) 2 2 2 3" xfId="43120" xr:uid="{00000000-0005-0000-0000-000074A80000}"/>
    <cellStyle name="T_CTMTQG 2008_KH XDCB_2008 lan 2 sua ngay 10-11_KH TPCP vung TNB (03-1-2012) 2 2 3" xfId="43121" xr:uid="{00000000-0005-0000-0000-000075A80000}"/>
    <cellStyle name="T_CTMTQG 2008_KH XDCB_2008 lan 2 sua ngay 10-11_KH TPCP vung TNB (03-1-2012) 2 2 3 2" xfId="43122" xr:uid="{00000000-0005-0000-0000-000076A80000}"/>
    <cellStyle name="T_CTMTQG 2008_KH XDCB_2008 lan 2 sua ngay 10-11_KH TPCP vung TNB (03-1-2012) 2 2 4" xfId="43123" xr:uid="{00000000-0005-0000-0000-000077A80000}"/>
    <cellStyle name="T_CTMTQG 2008_KH XDCB_2008 lan 2 sua ngay 10-11_KH TPCP vung TNB (03-1-2012) 2 3" xfId="43124" xr:uid="{00000000-0005-0000-0000-000078A80000}"/>
    <cellStyle name="T_CTMTQG 2008_KH XDCB_2008 lan 2 sua ngay 10-11_KH TPCP vung TNB (03-1-2012) 2 3 2" xfId="43125" xr:uid="{00000000-0005-0000-0000-000079A80000}"/>
    <cellStyle name="T_CTMTQG 2008_KH XDCB_2008 lan 2 sua ngay 10-11_KH TPCP vung TNB (03-1-2012) 2 3 2 2" xfId="43126" xr:uid="{00000000-0005-0000-0000-00007AA80000}"/>
    <cellStyle name="T_CTMTQG 2008_KH XDCB_2008 lan 2 sua ngay 10-11_KH TPCP vung TNB (03-1-2012) 2 3 2 2 2" xfId="43127" xr:uid="{00000000-0005-0000-0000-00007BA80000}"/>
    <cellStyle name="T_CTMTQG 2008_KH XDCB_2008 lan 2 sua ngay 10-11_KH TPCP vung TNB (03-1-2012) 2 3 2 3" xfId="43128" xr:uid="{00000000-0005-0000-0000-00007CA80000}"/>
    <cellStyle name="T_CTMTQG 2008_KH XDCB_2008 lan 2 sua ngay 10-11_KH TPCP vung TNB (03-1-2012) 2 3 3" xfId="43129" xr:uid="{00000000-0005-0000-0000-00007DA80000}"/>
    <cellStyle name="T_CTMTQG 2008_KH XDCB_2008 lan 2 sua ngay 10-11_KH TPCP vung TNB (03-1-2012) 2 3 3 2" xfId="43130" xr:uid="{00000000-0005-0000-0000-00007EA80000}"/>
    <cellStyle name="T_CTMTQG 2008_KH XDCB_2008 lan 2 sua ngay 10-11_KH TPCP vung TNB (03-1-2012) 2 3 4" xfId="43131" xr:uid="{00000000-0005-0000-0000-00007FA80000}"/>
    <cellStyle name="T_CTMTQG 2008_KH XDCB_2008 lan 2 sua ngay 10-11_KH TPCP vung TNB (03-1-2012) 2 4" xfId="43132" xr:uid="{00000000-0005-0000-0000-000080A80000}"/>
    <cellStyle name="T_CTMTQG 2008_KH XDCB_2008 lan 2 sua ngay 10-11_KH TPCP vung TNB (03-1-2012) 2 4 2" xfId="43133" xr:uid="{00000000-0005-0000-0000-000081A80000}"/>
    <cellStyle name="T_CTMTQG 2008_KH XDCB_2008 lan 2 sua ngay 10-11_KH TPCP vung TNB (03-1-2012) 2 4 2 2" xfId="43134" xr:uid="{00000000-0005-0000-0000-000082A80000}"/>
    <cellStyle name="T_CTMTQG 2008_KH XDCB_2008 lan 2 sua ngay 10-11_KH TPCP vung TNB (03-1-2012) 2 4 3" xfId="43135" xr:uid="{00000000-0005-0000-0000-000083A80000}"/>
    <cellStyle name="T_CTMTQG 2008_KH XDCB_2008 lan 2 sua ngay 10-11_KH TPCP vung TNB (03-1-2012) 2 5" xfId="43136" xr:uid="{00000000-0005-0000-0000-000084A80000}"/>
    <cellStyle name="T_CTMTQG 2008_KH XDCB_2008 lan 2 sua ngay 10-11_KH TPCP vung TNB (03-1-2012) 2 5 2" xfId="43137" xr:uid="{00000000-0005-0000-0000-000085A80000}"/>
    <cellStyle name="T_CTMTQG 2008_KH XDCB_2008 lan 2 sua ngay 10-11_KH TPCP vung TNB (03-1-2012) 2 6" xfId="43138" xr:uid="{00000000-0005-0000-0000-000086A80000}"/>
    <cellStyle name="T_CTMTQG 2008_KH XDCB_2008 lan 2 sua ngay 10-11_KH TPCP vung TNB (03-1-2012) 2 7" xfId="43139" xr:uid="{00000000-0005-0000-0000-000087A80000}"/>
    <cellStyle name="T_CTMTQG 2008_KH XDCB_2008 lan 2 sua ngay 10-11_KH TPCP vung TNB (03-1-2012) 3" xfId="43140" xr:uid="{00000000-0005-0000-0000-000088A80000}"/>
    <cellStyle name="T_CTMTQG 2008_KH XDCB_2008 lan 2 sua ngay 10-11_KH TPCP vung TNB (03-1-2012) 3 2" xfId="43141" xr:uid="{00000000-0005-0000-0000-000089A80000}"/>
    <cellStyle name="T_CTMTQG 2008_KH XDCB_2008 lan 2 sua ngay 10-11_KH TPCP vung TNB (03-1-2012) 3 2 2" xfId="43142" xr:uid="{00000000-0005-0000-0000-00008AA80000}"/>
    <cellStyle name="T_CTMTQG 2008_KH XDCB_2008 lan 2 sua ngay 10-11_KH TPCP vung TNB (03-1-2012) 3 2 2 2" xfId="43143" xr:uid="{00000000-0005-0000-0000-00008BA80000}"/>
    <cellStyle name="T_CTMTQG 2008_KH XDCB_2008 lan 2 sua ngay 10-11_KH TPCP vung TNB (03-1-2012) 3 2 3" xfId="43144" xr:uid="{00000000-0005-0000-0000-00008CA80000}"/>
    <cellStyle name="T_CTMTQG 2008_KH XDCB_2008 lan 2 sua ngay 10-11_KH TPCP vung TNB (03-1-2012) 3 3" xfId="43145" xr:uid="{00000000-0005-0000-0000-00008DA80000}"/>
    <cellStyle name="T_CTMTQG 2008_KH XDCB_2008 lan 2 sua ngay 10-11_KH TPCP vung TNB (03-1-2012) 3 3 2" xfId="43146" xr:uid="{00000000-0005-0000-0000-00008EA80000}"/>
    <cellStyle name="T_CTMTQG 2008_KH XDCB_2008 lan 2 sua ngay 10-11_KH TPCP vung TNB (03-1-2012) 3 4" xfId="43147" xr:uid="{00000000-0005-0000-0000-00008FA80000}"/>
    <cellStyle name="T_CTMTQG 2008_KH XDCB_2008 lan 2 sua ngay 10-11_KH TPCP vung TNB (03-1-2012) 4" xfId="43148" xr:uid="{00000000-0005-0000-0000-000090A80000}"/>
    <cellStyle name="T_CTMTQG 2008_KH XDCB_2008 lan 2 sua ngay 10-11_KH TPCP vung TNB (03-1-2012) 4 2" xfId="43149" xr:uid="{00000000-0005-0000-0000-000091A80000}"/>
    <cellStyle name="T_CTMTQG 2008_KH XDCB_2008 lan 2 sua ngay 10-11_KH TPCP vung TNB (03-1-2012) 4 2 2" xfId="43150" xr:uid="{00000000-0005-0000-0000-000092A80000}"/>
    <cellStyle name="T_CTMTQG 2008_KH XDCB_2008 lan 2 sua ngay 10-11_KH TPCP vung TNB (03-1-2012) 4 2 2 2" xfId="43151" xr:uid="{00000000-0005-0000-0000-000093A80000}"/>
    <cellStyle name="T_CTMTQG 2008_KH XDCB_2008 lan 2 sua ngay 10-11_KH TPCP vung TNB (03-1-2012) 4 2 3" xfId="43152" xr:uid="{00000000-0005-0000-0000-000094A80000}"/>
    <cellStyle name="T_CTMTQG 2008_KH XDCB_2008 lan 2 sua ngay 10-11_KH TPCP vung TNB (03-1-2012) 4 3" xfId="43153" xr:uid="{00000000-0005-0000-0000-000095A80000}"/>
    <cellStyle name="T_CTMTQG 2008_KH XDCB_2008 lan 2 sua ngay 10-11_KH TPCP vung TNB (03-1-2012) 4 3 2" xfId="43154" xr:uid="{00000000-0005-0000-0000-000096A80000}"/>
    <cellStyle name="T_CTMTQG 2008_KH XDCB_2008 lan 2 sua ngay 10-11_KH TPCP vung TNB (03-1-2012) 4 4" xfId="43155" xr:uid="{00000000-0005-0000-0000-000097A80000}"/>
    <cellStyle name="T_CTMTQG 2008_KH XDCB_2008 lan 2 sua ngay 10-11_KH TPCP vung TNB (03-1-2012) 5" xfId="43156" xr:uid="{00000000-0005-0000-0000-000098A80000}"/>
    <cellStyle name="T_CTMTQG 2008_KH XDCB_2008 lan 2 sua ngay 10-11_KH TPCP vung TNB (03-1-2012) 5 2" xfId="43157" xr:uid="{00000000-0005-0000-0000-000099A80000}"/>
    <cellStyle name="T_CTMTQG 2008_KH XDCB_2008 lan 2 sua ngay 10-11_KH TPCP vung TNB (03-1-2012) 5 2 2" xfId="43158" xr:uid="{00000000-0005-0000-0000-00009AA80000}"/>
    <cellStyle name="T_CTMTQG 2008_KH XDCB_2008 lan 2 sua ngay 10-11_KH TPCP vung TNB (03-1-2012) 5 3" xfId="43159" xr:uid="{00000000-0005-0000-0000-00009BA80000}"/>
    <cellStyle name="T_CTMTQG 2008_KH XDCB_2008 lan 2 sua ngay 10-11_KH TPCP vung TNB (03-1-2012) 6" xfId="43160" xr:uid="{00000000-0005-0000-0000-00009CA80000}"/>
    <cellStyle name="T_CTMTQG 2008_KH XDCB_2008 lan 2 sua ngay 10-11_KH TPCP vung TNB (03-1-2012) 6 2" xfId="43161" xr:uid="{00000000-0005-0000-0000-00009DA80000}"/>
    <cellStyle name="T_CTMTQG 2008_KH XDCB_2008 lan 2 sua ngay 10-11_KH TPCP vung TNB (03-1-2012) 7" xfId="43162" xr:uid="{00000000-0005-0000-0000-00009EA80000}"/>
    <cellStyle name="T_CTMTQG 2008_KH XDCB_2008 lan 2 sua ngay 10-11_KH TPCP vung TNB (03-1-2012) 8" xfId="43163" xr:uid="{00000000-0005-0000-0000-00009FA80000}"/>
    <cellStyle name="T_danh muc chuan bi dau tu 2011 ngay 07-6-2011" xfId="43164" xr:uid="{00000000-0005-0000-0000-0000A0A80000}"/>
    <cellStyle name="T_danh muc chuan bi dau tu 2011 ngay 07-6-2011 2" xfId="43165" xr:uid="{00000000-0005-0000-0000-0000A1A80000}"/>
    <cellStyle name="T_danh muc chuan bi dau tu 2011 ngay 07-6-2011 2 2" xfId="43166" xr:uid="{00000000-0005-0000-0000-0000A2A80000}"/>
    <cellStyle name="T_danh muc chuan bi dau tu 2011 ngay 07-6-2011 2 2 2" xfId="43167" xr:uid="{00000000-0005-0000-0000-0000A3A80000}"/>
    <cellStyle name="T_danh muc chuan bi dau tu 2011 ngay 07-6-2011 2 2 2 2" xfId="43168" xr:uid="{00000000-0005-0000-0000-0000A4A80000}"/>
    <cellStyle name="T_danh muc chuan bi dau tu 2011 ngay 07-6-2011 2 2 2 2 2" xfId="43169" xr:uid="{00000000-0005-0000-0000-0000A5A80000}"/>
    <cellStyle name="T_danh muc chuan bi dau tu 2011 ngay 07-6-2011 2 2 2 3" xfId="43170" xr:uid="{00000000-0005-0000-0000-0000A6A80000}"/>
    <cellStyle name="T_danh muc chuan bi dau tu 2011 ngay 07-6-2011 2 2 3" xfId="43171" xr:uid="{00000000-0005-0000-0000-0000A7A80000}"/>
    <cellStyle name="T_danh muc chuan bi dau tu 2011 ngay 07-6-2011 2 2 3 2" xfId="43172" xr:uid="{00000000-0005-0000-0000-0000A8A80000}"/>
    <cellStyle name="T_danh muc chuan bi dau tu 2011 ngay 07-6-2011 2 2 4" xfId="43173" xr:uid="{00000000-0005-0000-0000-0000A9A80000}"/>
    <cellStyle name="T_danh muc chuan bi dau tu 2011 ngay 07-6-2011 2 3" xfId="43174" xr:uid="{00000000-0005-0000-0000-0000AAA80000}"/>
    <cellStyle name="T_danh muc chuan bi dau tu 2011 ngay 07-6-2011 2 3 2" xfId="43175" xr:uid="{00000000-0005-0000-0000-0000ABA80000}"/>
    <cellStyle name="T_danh muc chuan bi dau tu 2011 ngay 07-6-2011 2 3 2 2" xfId="43176" xr:uid="{00000000-0005-0000-0000-0000ACA80000}"/>
    <cellStyle name="T_danh muc chuan bi dau tu 2011 ngay 07-6-2011 2 3 2 2 2" xfId="43177" xr:uid="{00000000-0005-0000-0000-0000ADA80000}"/>
    <cellStyle name="T_danh muc chuan bi dau tu 2011 ngay 07-6-2011 2 3 2 3" xfId="43178" xr:uid="{00000000-0005-0000-0000-0000AEA80000}"/>
    <cellStyle name="T_danh muc chuan bi dau tu 2011 ngay 07-6-2011 2 3 3" xfId="43179" xr:uid="{00000000-0005-0000-0000-0000AFA80000}"/>
    <cellStyle name="T_danh muc chuan bi dau tu 2011 ngay 07-6-2011 2 3 3 2" xfId="43180" xr:uid="{00000000-0005-0000-0000-0000B0A80000}"/>
    <cellStyle name="T_danh muc chuan bi dau tu 2011 ngay 07-6-2011 2 3 4" xfId="43181" xr:uid="{00000000-0005-0000-0000-0000B1A80000}"/>
    <cellStyle name="T_danh muc chuan bi dau tu 2011 ngay 07-6-2011 2 4" xfId="43182" xr:uid="{00000000-0005-0000-0000-0000B2A80000}"/>
    <cellStyle name="T_danh muc chuan bi dau tu 2011 ngay 07-6-2011 2 4 2" xfId="43183" xr:uid="{00000000-0005-0000-0000-0000B3A80000}"/>
    <cellStyle name="T_danh muc chuan bi dau tu 2011 ngay 07-6-2011 2 4 2 2" xfId="43184" xr:uid="{00000000-0005-0000-0000-0000B4A80000}"/>
    <cellStyle name="T_danh muc chuan bi dau tu 2011 ngay 07-6-2011 2 4 3" xfId="43185" xr:uid="{00000000-0005-0000-0000-0000B5A80000}"/>
    <cellStyle name="T_danh muc chuan bi dau tu 2011 ngay 07-6-2011 2 5" xfId="43186" xr:uid="{00000000-0005-0000-0000-0000B6A80000}"/>
    <cellStyle name="T_danh muc chuan bi dau tu 2011 ngay 07-6-2011 2 5 2" xfId="43187" xr:uid="{00000000-0005-0000-0000-0000B7A80000}"/>
    <cellStyle name="T_danh muc chuan bi dau tu 2011 ngay 07-6-2011 2 6" xfId="43188" xr:uid="{00000000-0005-0000-0000-0000B8A80000}"/>
    <cellStyle name="T_danh muc chuan bi dau tu 2011 ngay 07-6-2011 2 7" xfId="43189" xr:uid="{00000000-0005-0000-0000-0000B9A80000}"/>
    <cellStyle name="T_danh muc chuan bi dau tu 2011 ngay 07-6-2011 3" xfId="43190" xr:uid="{00000000-0005-0000-0000-0000BAA80000}"/>
    <cellStyle name="T_danh muc chuan bi dau tu 2011 ngay 07-6-2011 3 2" xfId="43191" xr:uid="{00000000-0005-0000-0000-0000BBA80000}"/>
    <cellStyle name="T_danh muc chuan bi dau tu 2011 ngay 07-6-2011 3 2 2" xfId="43192" xr:uid="{00000000-0005-0000-0000-0000BCA80000}"/>
    <cellStyle name="T_danh muc chuan bi dau tu 2011 ngay 07-6-2011 3 2 2 2" xfId="43193" xr:uid="{00000000-0005-0000-0000-0000BDA80000}"/>
    <cellStyle name="T_danh muc chuan bi dau tu 2011 ngay 07-6-2011 3 2 3" xfId="43194" xr:uid="{00000000-0005-0000-0000-0000BEA80000}"/>
    <cellStyle name="T_danh muc chuan bi dau tu 2011 ngay 07-6-2011 3 3" xfId="43195" xr:uid="{00000000-0005-0000-0000-0000BFA80000}"/>
    <cellStyle name="T_danh muc chuan bi dau tu 2011 ngay 07-6-2011 3 3 2" xfId="43196" xr:uid="{00000000-0005-0000-0000-0000C0A80000}"/>
    <cellStyle name="T_danh muc chuan bi dau tu 2011 ngay 07-6-2011 3 4" xfId="43197" xr:uid="{00000000-0005-0000-0000-0000C1A80000}"/>
    <cellStyle name="T_danh muc chuan bi dau tu 2011 ngay 07-6-2011 4" xfId="43198" xr:uid="{00000000-0005-0000-0000-0000C2A80000}"/>
    <cellStyle name="T_danh muc chuan bi dau tu 2011 ngay 07-6-2011 4 2" xfId="43199" xr:uid="{00000000-0005-0000-0000-0000C3A80000}"/>
    <cellStyle name="T_danh muc chuan bi dau tu 2011 ngay 07-6-2011 4 2 2" xfId="43200" xr:uid="{00000000-0005-0000-0000-0000C4A80000}"/>
    <cellStyle name="T_danh muc chuan bi dau tu 2011 ngay 07-6-2011 4 2 2 2" xfId="43201" xr:uid="{00000000-0005-0000-0000-0000C5A80000}"/>
    <cellStyle name="T_danh muc chuan bi dau tu 2011 ngay 07-6-2011 4 2 3" xfId="43202" xr:uid="{00000000-0005-0000-0000-0000C6A80000}"/>
    <cellStyle name="T_danh muc chuan bi dau tu 2011 ngay 07-6-2011 4 3" xfId="43203" xr:uid="{00000000-0005-0000-0000-0000C7A80000}"/>
    <cellStyle name="T_danh muc chuan bi dau tu 2011 ngay 07-6-2011 4 3 2" xfId="43204" xr:uid="{00000000-0005-0000-0000-0000C8A80000}"/>
    <cellStyle name="T_danh muc chuan bi dau tu 2011 ngay 07-6-2011 4 4" xfId="43205" xr:uid="{00000000-0005-0000-0000-0000C9A80000}"/>
    <cellStyle name="T_danh muc chuan bi dau tu 2011 ngay 07-6-2011 5" xfId="43206" xr:uid="{00000000-0005-0000-0000-0000CAA80000}"/>
    <cellStyle name="T_danh muc chuan bi dau tu 2011 ngay 07-6-2011 5 2" xfId="43207" xr:uid="{00000000-0005-0000-0000-0000CBA80000}"/>
    <cellStyle name="T_danh muc chuan bi dau tu 2011 ngay 07-6-2011 5 2 2" xfId="43208" xr:uid="{00000000-0005-0000-0000-0000CCA80000}"/>
    <cellStyle name="T_danh muc chuan bi dau tu 2011 ngay 07-6-2011 5 3" xfId="43209" xr:uid="{00000000-0005-0000-0000-0000CDA80000}"/>
    <cellStyle name="T_danh muc chuan bi dau tu 2011 ngay 07-6-2011 6" xfId="43210" xr:uid="{00000000-0005-0000-0000-0000CEA80000}"/>
    <cellStyle name="T_danh muc chuan bi dau tu 2011 ngay 07-6-2011 6 2" xfId="43211" xr:uid="{00000000-0005-0000-0000-0000CFA80000}"/>
    <cellStyle name="T_danh muc chuan bi dau tu 2011 ngay 07-6-2011 7" xfId="43212" xr:uid="{00000000-0005-0000-0000-0000D0A80000}"/>
    <cellStyle name="T_danh muc chuan bi dau tu 2011 ngay 07-6-2011 8" xfId="43213" xr:uid="{00000000-0005-0000-0000-0000D1A80000}"/>
    <cellStyle name="T_danh muc chuan bi dau tu 2011 ngay 07-6-2011_!1 1 bao cao giao KH ve HTCMT vung TNB   12-12-2011" xfId="43214" xr:uid="{00000000-0005-0000-0000-0000D2A80000}"/>
    <cellStyle name="T_danh muc chuan bi dau tu 2011 ngay 07-6-2011_!1 1 bao cao giao KH ve HTCMT vung TNB   12-12-2011 2" xfId="43215" xr:uid="{00000000-0005-0000-0000-0000D3A80000}"/>
    <cellStyle name="T_danh muc chuan bi dau tu 2011 ngay 07-6-2011_!1 1 bao cao giao KH ve HTCMT vung TNB   12-12-2011 2 2" xfId="43216" xr:uid="{00000000-0005-0000-0000-0000D4A80000}"/>
    <cellStyle name="T_danh muc chuan bi dau tu 2011 ngay 07-6-2011_!1 1 bao cao giao KH ve HTCMT vung TNB   12-12-2011 2 2 2" xfId="43217" xr:uid="{00000000-0005-0000-0000-0000D5A80000}"/>
    <cellStyle name="T_danh muc chuan bi dau tu 2011 ngay 07-6-2011_!1 1 bao cao giao KH ve HTCMT vung TNB   12-12-2011 2 2 2 2" xfId="43218" xr:uid="{00000000-0005-0000-0000-0000D6A80000}"/>
    <cellStyle name="T_danh muc chuan bi dau tu 2011 ngay 07-6-2011_!1 1 bao cao giao KH ve HTCMT vung TNB   12-12-2011 2 2 2 2 2" xfId="43219" xr:uid="{00000000-0005-0000-0000-0000D7A80000}"/>
    <cellStyle name="T_danh muc chuan bi dau tu 2011 ngay 07-6-2011_!1 1 bao cao giao KH ve HTCMT vung TNB   12-12-2011 2 2 2 3" xfId="43220" xr:uid="{00000000-0005-0000-0000-0000D8A80000}"/>
    <cellStyle name="T_danh muc chuan bi dau tu 2011 ngay 07-6-2011_!1 1 bao cao giao KH ve HTCMT vung TNB   12-12-2011 2 2 3" xfId="43221" xr:uid="{00000000-0005-0000-0000-0000D9A80000}"/>
    <cellStyle name="T_danh muc chuan bi dau tu 2011 ngay 07-6-2011_!1 1 bao cao giao KH ve HTCMT vung TNB   12-12-2011 2 2 3 2" xfId="43222" xr:uid="{00000000-0005-0000-0000-0000DAA80000}"/>
    <cellStyle name="T_danh muc chuan bi dau tu 2011 ngay 07-6-2011_!1 1 bao cao giao KH ve HTCMT vung TNB   12-12-2011 2 2 4" xfId="43223" xr:uid="{00000000-0005-0000-0000-0000DBA80000}"/>
    <cellStyle name="T_danh muc chuan bi dau tu 2011 ngay 07-6-2011_!1 1 bao cao giao KH ve HTCMT vung TNB   12-12-2011 2 3" xfId="43224" xr:uid="{00000000-0005-0000-0000-0000DCA80000}"/>
    <cellStyle name="T_danh muc chuan bi dau tu 2011 ngay 07-6-2011_!1 1 bao cao giao KH ve HTCMT vung TNB   12-12-2011 2 3 2" xfId="43225" xr:uid="{00000000-0005-0000-0000-0000DDA80000}"/>
    <cellStyle name="T_danh muc chuan bi dau tu 2011 ngay 07-6-2011_!1 1 bao cao giao KH ve HTCMT vung TNB   12-12-2011 2 3 2 2" xfId="43226" xr:uid="{00000000-0005-0000-0000-0000DEA80000}"/>
    <cellStyle name="T_danh muc chuan bi dau tu 2011 ngay 07-6-2011_!1 1 bao cao giao KH ve HTCMT vung TNB   12-12-2011 2 3 2 2 2" xfId="43227" xr:uid="{00000000-0005-0000-0000-0000DFA80000}"/>
    <cellStyle name="T_danh muc chuan bi dau tu 2011 ngay 07-6-2011_!1 1 bao cao giao KH ve HTCMT vung TNB   12-12-2011 2 3 2 3" xfId="43228" xr:uid="{00000000-0005-0000-0000-0000E0A80000}"/>
    <cellStyle name="T_danh muc chuan bi dau tu 2011 ngay 07-6-2011_!1 1 bao cao giao KH ve HTCMT vung TNB   12-12-2011 2 3 3" xfId="43229" xr:uid="{00000000-0005-0000-0000-0000E1A80000}"/>
    <cellStyle name="T_danh muc chuan bi dau tu 2011 ngay 07-6-2011_!1 1 bao cao giao KH ve HTCMT vung TNB   12-12-2011 2 3 3 2" xfId="43230" xr:uid="{00000000-0005-0000-0000-0000E2A80000}"/>
    <cellStyle name="T_danh muc chuan bi dau tu 2011 ngay 07-6-2011_!1 1 bao cao giao KH ve HTCMT vung TNB   12-12-2011 2 3 4" xfId="43231" xr:uid="{00000000-0005-0000-0000-0000E3A80000}"/>
    <cellStyle name="T_danh muc chuan bi dau tu 2011 ngay 07-6-2011_!1 1 bao cao giao KH ve HTCMT vung TNB   12-12-2011 2 4" xfId="43232" xr:uid="{00000000-0005-0000-0000-0000E4A80000}"/>
    <cellStyle name="T_danh muc chuan bi dau tu 2011 ngay 07-6-2011_!1 1 bao cao giao KH ve HTCMT vung TNB   12-12-2011 2 4 2" xfId="43233" xr:uid="{00000000-0005-0000-0000-0000E5A80000}"/>
    <cellStyle name="T_danh muc chuan bi dau tu 2011 ngay 07-6-2011_!1 1 bao cao giao KH ve HTCMT vung TNB   12-12-2011 2 4 2 2" xfId="43234" xr:uid="{00000000-0005-0000-0000-0000E6A80000}"/>
    <cellStyle name="T_danh muc chuan bi dau tu 2011 ngay 07-6-2011_!1 1 bao cao giao KH ve HTCMT vung TNB   12-12-2011 2 4 3" xfId="43235" xr:uid="{00000000-0005-0000-0000-0000E7A80000}"/>
    <cellStyle name="T_danh muc chuan bi dau tu 2011 ngay 07-6-2011_!1 1 bao cao giao KH ve HTCMT vung TNB   12-12-2011 2 5" xfId="43236" xr:uid="{00000000-0005-0000-0000-0000E8A80000}"/>
    <cellStyle name="T_danh muc chuan bi dau tu 2011 ngay 07-6-2011_!1 1 bao cao giao KH ve HTCMT vung TNB   12-12-2011 2 5 2" xfId="43237" xr:uid="{00000000-0005-0000-0000-0000E9A80000}"/>
    <cellStyle name="T_danh muc chuan bi dau tu 2011 ngay 07-6-2011_!1 1 bao cao giao KH ve HTCMT vung TNB   12-12-2011 2 6" xfId="43238" xr:uid="{00000000-0005-0000-0000-0000EAA80000}"/>
    <cellStyle name="T_danh muc chuan bi dau tu 2011 ngay 07-6-2011_!1 1 bao cao giao KH ve HTCMT vung TNB   12-12-2011 2 7" xfId="43239" xr:uid="{00000000-0005-0000-0000-0000EBA80000}"/>
    <cellStyle name="T_danh muc chuan bi dau tu 2011 ngay 07-6-2011_!1 1 bao cao giao KH ve HTCMT vung TNB   12-12-2011 3" xfId="43240" xr:uid="{00000000-0005-0000-0000-0000ECA80000}"/>
    <cellStyle name="T_danh muc chuan bi dau tu 2011 ngay 07-6-2011_!1 1 bao cao giao KH ve HTCMT vung TNB   12-12-2011 3 2" xfId="43241" xr:uid="{00000000-0005-0000-0000-0000EDA80000}"/>
    <cellStyle name="T_danh muc chuan bi dau tu 2011 ngay 07-6-2011_!1 1 bao cao giao KH ve HTCMT vung TNB   12-12-2011 3 2 2" xfId="43242" xr:uid="{00000000-0005-0000-0000-0000EEA80000}"/>
    <cellStyle name="T_danh muc chuan bi dau tu 2011 ngay 07-6-2011_!1 1 bao cao giao KH ve HTCMT vung TNB   12-12-2011 3 2 2 2" xfId="43243" xr:uid="{00000000-0005-0000-0000-0000EFA80000}"/>
    <cellStyle name="T_danh muc chuan bi dau tu 2011 ngay 07-6-2011_!1 1 bao cao giao KH ve HTCMT vung TNB   12-12-2011 3 2 3" xfId="43244" xr:uid="{00000000-0005-0000-0000-0000F0A80000}"/>
    <cellStyle name="T_danh muc chuan bi dau tu 2011 ngay 07-6-2011_!1 1 bao cao giao KH ve HTCMT vung TNB   12-12-2011 3 3" xfId="43245" xr:uid="{00000000-0005-0000-0000-0000F1A80000}"/>
    <cellStyle name="T_danh muc chuan bi dau tu 2011 ngay 07-6-2011_!1 1 bao cao giao KH ve HTCMT vung TNB   12-12-2011 3 3 2" xfId="43246" xr:uid="{00000000-0005-0000-0000-0000F2A80000}"/>
    <cellStyle name="T_danh muc chuan bi dau tu 2011 ngay 07-6-2011_!1 1 bao cao giao KH ve HTCMT vung TNB   12-12-2011 3 4" xfId="43247" xr:uid="{00000000-0005-0000-0000-0000F3A80000}"/>
    <cellStyle name="T_danh muc chuan bi dau tu 2011 ngay 07-6-2011_!1 1 bao cao giao KH ve HTCMT vung TNB   12-12-2011 4" xfId="43248" xr:uid="{00000000-0005-0000-0000-0000F4A80000}"/>
    <cellStyle name="T_danh muc chuan bi dau tu 2011 ngay 07-6-2011_!1 1 bao cao giao KH ve HTCMT vung TNB   12-12-2011 4 2" xfId="43249" xr:uid="{00000000-0005-0000-0000-0000F5A80000}"/>
    <cellStyle name="T_danh muc chuan bi dau tu 2011 ngay 07-6-2011_!1 1 bao cao giao KH ve HTCMT vung TNB   12-12-2011 4 2 2" xfId="43250" xr:uid="{00000000-0005-0000-0000-0000F6A80000}"/>
    <cellStyle name="T_danh muc chuan bi dau tu 2011 ngay 07-6-2011_!1 1 bao cao giao KH ve HTCMT vung TNB   12-12-2011 4 2 2 2" xfId="43251" xr:uid="{00000000-0005-0000-0000-0000F7A80000}"/>
    <cellStyle name="T_danh muc chuan bi dau tu 2011 ngay 07-6-2011_!1 1 bao cao giao KH ve HTCMT vung TNB   12-12-2011 4 2 3" xfId="43252" xr:uid="{00000000-0005-0000-0000-0000F8A80000}"/>
    <cellStyle name="T_danh muc chuan bi dau tu 2011 ngay 07-6-2011_!1 1 bao cao giao KH ve HTCMT vung TNB   12-12-2011 4 3" xfId="43253" xr:uid="{00000000-0005-0000-0000-0000F9A80000}"/>
    <cellStyle name="T_danh muc chuan bi dau tu 2011 ngay 07-6-2011_!1 1 bao cao giao KH ve HTCMT vung TNB   12-12-2011 4 3 2" xfId="43254" xr:uid="{00000000-0005-0000-0000-0000FAA80000}"/>
    <cellStyle name="T_danh muc chuan bi dau tu 2011 ngay 07-6-2011_!1 1 bao cao giao KH ve HTCMT vung TNB   12-12-2011 4 4" xfId="43255" xr:uid="{00000000-0005-0000-0000-0000FBA80000}"/>
    <cellStyle name="T_danh muc chuan bi dau tu 2011 ngay 07-6-2011_!1 1 bao cao giao KH ve HTCMT vung TNB   12-12-2011 5" xfId="43256" xr:uid="{00000000-0005-0000-0000-0000FCA80000}"/>
    <cellStyle name="T_danh muc chuan bi dau tu 2011 ngay 07-6-2011_!1 1 bao cao giao KH ve HTCMT vung TNB   12-12-2011 5 2" xfId="43257" xr:uid="{00000000-0005-0000-0000-0000FDA80000}"/>
    <cellStyle name="T_danh muc chuan bi dau tu 2011 ngay 07-6-2011_!1 1 bao cao giao KH ve HTCMT vung TNB   12-12-2011 5 2 2" xfId="43258" xr:uid="{00000000-0005-0000-0000-0000FEA80000}"/>
    <cellStyle name="T_danh muc chuan bi dau tu 2011 ngay 07-6-2011_!1 1 bao cao giao KH ve HTCMT vung TNB   12-12-2011 5 3" xfId="43259" xr:uid="{00000000-0005-0000-0000-0000FFA80000}"/>
    <cellStyle name="T_danh muc chuan bi dau tu 2011 ngay 07-6-2011_!1 1 bao cao giao KH ve HTCMT vung TNB   12-12-2011 6" xfId="43260" xr:uid="{00000000-0005-0000-0000-000000A90000}"/>
    <cellStyle name="T_danh muc chuan bi dau tu 2011 ngay 07-6-2011_!1 1 bao cao giao KH ve HTCMT vung TNB   12-12-2011 6 2" xfId="43261" xr:uid="{00000000-0005-0000-0000-000001A90000}"/>
    <cellStyle name="T_danh muc chuan bi dau tu 2011 ngay 07-6-2011_!1 1 bao cao giao KH ve HTCMT vung TNB   12-12-2011 7" xfId="43262" xr:uid="{00000000-0005-0000-0000-000002A90000}"/>
    <cellStyle name="T_danh muc chuan bi dau tu 2011 ngay 07-6-2011_!1 1 bao cao giao KH ve HTCMT vung TNB   12-12-2011 8" xfId="43263" xr:uid="{00000000-0005-0000-0000-000003A90000}"/>
    <cellStyle name="T_danh muc chuan bi dau tu 2011 ngay 07-6-2011_KH TPCP vung TNB (03-1-2012)" xfId="43264" xr:uid="{00000000-0005-0000-0000-000004A90000}"/>
    <cellStyle name="T_danh muc chuan bi dau tu 2011 ngay 07-6-2011_KH TPCP vung TNB (03-1-2012) 2" xfId="43265" xr:uid="{00000000-0005-0000-0000-000005A90000}"/>
    <cellStyle name="T_danh muc chuan bi dau tu 2011 ngay 07-6-2011_KH TPCP vung TNB (03-1-2012) 2 2" xfId="43266" xr:uid="{00000000-0005-0000-0000-000006A90000}"/>
    <cellStyle name="T_danh muc chuan bi dau tu 2011 ngay 07-6-2011_KH TPCP vung TNB (03-1-2012) 2 2 2" xfId="43267" xr:uid="{00000000-0005-0000-0000-000007A90000}"/>
    <cellStyle name="T_danh muc chuan bi dau tu 2011 ngay 07-6-2011_KH TPCP vung TNB (03-1-2012) 2 2 2 2" xfId="43268" xr:uid="{00000000-0005-0000-0000-000008A90000}"/>
    <cellStyle name="T_danh muc chuan bi dau tu 2011 ngay 07-6-2011_KH TPCP vung TNB (03-1-2012) 2 2 2 2 2" xfId="43269" xr:uid="{00000000-0005-0000-0000-000009A90000}"/>
    <cellStyle name="T_danh muc chuan bi dau tu 2011 ngay 07-6-2011_KH TPCP vung TNB (03-1-2012) 2 2 2 3" xfId="43270" xr:uid="{00000000-0005-0000-0000-00000AA90000}"/>
    <cellStyle name="T_danh muc chuan bi dau tu 2011 ngay 07-6-2011_KH TPCP vung TNB (03-1-2012) 2 2 3" xfId="43271" xr:uid="{00000000-0005-0000-0000-00000BA90000}"/>
    <cellStyle name="T_danh muc chuan bi dau tu 2011 ngay 07-6-2011_KH TPCP vung TNB (03-1-2012) 2 2 3 2" xfId="43272" xr:uid="{00000000-0005-0000-0000-00000CA90000}"/>
    <cellStyle name="T_danh muc chuan bi dau tu 2011 ngay 07-6-2011_KH TPCP vung TNB (03-1-2012) 2 2 4" xfId="43273" xr:uid="{00000000-0005-0000-0000-00000DA90000}"/>
    <cellStyle name="T_danh muc chuan bi dau tu 2011 ngay 07-6-2011_KH TPCP vung TNB (03-1-2012) 2 3" xfId="43274" xr:uid="{00000000-0005-0000-0000-00000EA90000}"/>
    <cellStyle name="T_danh muc chuan bi dau tu 2011 ngay 07-6-2011_KH TPCP vung TNB (03-1-2012) 2 3 2" xfId="43275" xr:uid="{00000000-0005-0000-0000-00000FA90000}"/>
    <cellStyle name="T_danh muc chuan bi dau tu 2011 ngay 07-6-2011_KH TPCP vung TNB (03-1-2012) 2 3 2 2" xfId="43276" xr:uid="{00000000-0005-0000-0000-000010A90000}"/>
    <cellStyle name="T_danh muc chuan bi dau tu 2011 ngay 07-6-2011_KH TPCP vung TNB (03-1-2012) 2 3 2 2 2" xfId="43277" xr:uid="{00000000-0005-0000-0000-000011A90000}"/>
    <cellStyle name="T_danh muc chuan bi dau tu 2011 ngay 07-6-2011_KH TPCP vung TNB (03-1-2012) 2 3 2 3" xfId="43278" xr:uid="{00000000-0005-0000-0000-000012A90000}"/>
    <cellStyle name="T_danh muc chuan bi dau tu 2011 ngay 07-6-2011_KH TPCP vung TNB (03-1-2012) 2 3 3" xfId="43279" xr:uid="{00000000-0005-0000-0000-000013A90000}"/>
    <cellStyle name="T_danh muc chuan bi dau tu 2011 ngay 07-6-2011_KH TPCP vung TNB (03-1-2012) 2 3 3 2" xfId="43280" xr:uid="{00000000-0005-0000-0000-000014A90000}"/>
    <cellStyle name="T_danh muc chuan bi dau tu 2011 ngay 07-6-2011_KH TPCP vung TNB (03-1-2012) 2 3 4" xfId="43281" xr:uid="{00000000-0005-0000-0000-000015A90000}"/>
    <cellStyle name="T_danh muc chuan bi dau tu 2011 ngay 07-6-2011_KH TPCP vung TNB (03-1-2012) 2 4" xfId="43282" xr:uid="{00000000-0005-0000-0000-000016A90000}"/>
    <cellStyle name="T_danh muc chuan bi dau tu 2011 ngay 07-6-2011_KH TPCP vung TNB (03-1-2012) 2 4 2" xfId="43283" xr:uid="{00000000-0005-0000-0000-000017A90000}"/>
    <cellStyle name="T_danh muc chuan bi dau tu 2011 ngay 07-6-2011_KH TPCP vung TNB (03-1-2012) 2 4 2 2" xfId="43284" xr:uid="{00000000-0005-0000-0000-000018A90000}"/>
    <cellStyle name="T_danh muc chuan bi dau tu 2011 ngay 07-6-2011_KH TPCP vung TNB (03-1-2012) 2 4 3" xfId="43285" xr:uid="{00000000-0005-0000-0000-000019A90000}"/>
    <cellStyle name="T_danh muc chuan bi dau tu 2011 ngay 07-6-2011_KH TPCP vung TNB (03-1-2012) 2 5" xfId="43286" xr:uid="{00000000-0005-0000-0000-00001AA90000}"/>
    <cellStyle name="T_danh muc chuan bi dau tu 2011 ngay 07-6-2011_KH TPCP vung TNB (03-1-2012) 2 5 2" xfId="43287" xr:uid="{00000000-0005-0000-0000-00001BA90000}"/>
    <cellStyle name="T_danh muc chuan bi dau tu 2011 ngay 07-6-2011_KH TPCP vung TNB (03-1-2012) 2 6" xfId="43288" xr:uid="{00000000-0005-0000-0000-00001CA90000}"/>
    <cellStyle name="T_danh muc chuan bi dau tu 2011 ngay 07-6-2011_KH TPCP vung TNB (03-1-2012) 2 7" xfId="43289" xr:uid="{00000000-0005-0000-0000-00001DA90000}"/>
    <cellStyle name="T_danh muc chuan bi dau tu 2011 ngay 07-6-2011_KH TPCP vung TNB (03-1-2012) 3" xfId="43290" xr:uid="{00000000-0005-0000-0000-00001EA90000}"/>
    <cellStyle name="T_danh muc chuan bi dau tu 2011 ngay 07-6-2011_KH TPCP vung TNB (03-1-2012) 3 2" xfId="43291" xr:uid="{00000000-0005-0000-0000-00001FA90000}"/>
    <cellStyle name="T_danh muc chuan bi dau tu 2011 ngay 07-6-2011_KH TPCP vung TNB (03-1-2012) 3 2 2" xfId="43292" xr:uid="{00000000-0005-0000-0000-000020A90000}"/>
    <cellStyle name="T_danh muc chuan bi dau tu 2011 ngay 07-6-2011_KH TPCP vung TNB (03-1-2012) 3 2 2 2" xfId="43293" xr:uid="{00000000-0005-0000-0000-000021A90000}"/>
    <cellStyle name="T_danh muc chuan bi dau tu 2011 ngay 07-6-2011_KH TPCP vung TNB (03-1-2012) 3 2 3" xfId="43294" xr:uid="{00000000-0005-0000-0000-000022A90000}"/>
    <cellStyle name="T_danh muc chuan bi dau tu 2011 ngay 07-6-2011_KH TPCP vung TNB (03-1-2012) 3 3" xfId="43295" xr:uid="{00000000-0005-0000-0000-000023A90000}"/>
    <cellStyle name="T_danh muc chuan bi dau tu 2011 ngay 07-6-2011_KH TPCP vung TNB (03-1-2012) 3 3 2" xfId="43296" xr:uid="{00000000-0005-0000-0000-000024A90000}"/>
    <cellStyle name="T_danh muc chuan bi dau tu 2011 ngay 07-6-2011_KH TPCP vung TNB (03-1-2012) 3 4" xfId="43297" xr:uid="{00000000-0005-0000-0000-000025A90000}"/>
    <cellStyle name="T_danh muc chuan bi dau tu 2011 ngay 07-6-2011_KH TPCP vung TNB (03-1-2012) 4" xfId="43298" xr:uid="{00000000-0005-0000-0000-000026A90000}"/>
    <cellStyle name="T_danh muc chuan bi dau tu 2011 ngay 07-6-2011_KH TPCP vung TNB (03-1-2012) 4 2" xfId="43299" xr:uid="{00000000-0005-0000-0000-000027A90000}"/>
    <cellStyle name="T_danh muc chuan bi dau tu 2011 ngay 07-6-2011_KH TPCP vung TNB (03-1-2012) 4 2 2" xfId="43300" xr:uid="{00000000-0005-0000-0000-000028A90000}"/>
    <cellStyle name="T_danh muc chuan bi dau tu 2011 ngay 07-6-2011_KH TPCP vung TNB (03-1-2012) 4 2 2 2" xfId="43301" xr:uid="{00000000-0005-0000-0000-000029A90000}"/>
    <cellStyle name="T_danh muc chuan bi dau tu 2011 ngay 07-6-2011_KH TPCP vung TNB (03-1-2012) 4 2 3" xfId="43302" xr:uid="{00000000-0005-0000-0000-00002AA90000}"/>
    <cellStyle name="T_danh muc chuan bi dau tu 2011 ngay 07-6-2011_KH TPCP vung TNB (03-1-2012) 4 3" xfId="43303" xr:uid="{00000000-0005-0000-0000-00002BA90000}"/>
    <cellStyle name="T_danh muc chuan bi dau tu 2011 ngay 07-6-2011_KH TPCP vung TNB (03-1-2012) 4 3 2" xfId="43304" xr:uid="{00000000-0005-0000-0000-00002CA90000}"/>
    <cellStyle name="T_danh muc chuan bi dau tu 2011 ngay 07-6-2011_KH TPCP vung TNB (03-1-2012) 4 4" xfId="43305" xr:uid="{00000000-0005-0000-0000-00002DA90000}"/>
    <cellStyle name="T_danh muc chuan bi dau tu 2011 ngay 07-6-2011_KH TPCP vung TNB (03-1-2012) 5" xfId="43306" xr:uid="{00000000-0005-0000-0000-00002EA90000}"/>
    <cellStyle name="T_danh muc chuan bi dau tu 2011 ngay 07-6-2011_KH TPCP vung TNB (03-1-2012) 5 2" xfId="43307" xr:uid="{00000000-0005-0000-0000-00002FA90000}"/>
    <cellStyle name="T_danh muc chuan bi dau tu 2011 ngay 07-6-2011_KH TPCP vung TNB (03-1-2012) 5 2 2" xfId="43308" xr:uid="{00000000-0005-0000-0000-000030A90000}"/>
    <cellStyle name="T_danh muc chuan bi dau tu 2011 ngay 07-6-2011_KH TPCP vung TNB (03-1-2012) 5 3" xfId="43309" xr:uid="{00000000-0005-0000-0000-000031A90000}"/>
    <cellStyle name="T_danh muc chuan bi dau tu 2011 ngay 07-6-2011_KH TPCP vung TNB (03-1-2012) 6" xfId="43310" xr:uid="{00000000-0005-0000-0000-000032A90000}"/>
    <cellStyle name="T_danh muc chuan bi dau tu 2011 ngay 07-6-2011_KH TPCP vung TNB (03-1-2012) 6 2" xfId="43311" xr:uid="{00000000-0005-0000-0000-000033A90000}"/>
    <cellStyle name="T_danh muc chuan bi dau tu 2011 ngay 07-6-2011_KH TPCP vung TNB (03-1-2012) 7" xfId="43312" xr:uid="{00000000-0005-0000-0000-000034A90000}"/>
    <cellStyle name="T_danh muc chuan bi dau tu 2011 ngay 07-6-2011_KH TPCP vung TNB (03-1-2012) 8" xfId="43313" xr:uid="{00000000-0005-0000-0000-000035A90000}"/>
    <cellStyle name="T_Danh muc pbo nguon von XSKT, XDCB nam 2009 chuyen qua nam 2010" xfId="43314" xr:uid="{00000000-0005-0000-0000-000036A90000}"/>
    <cellStyle name="T_Danh muc pbo nguon von XSKT, XDCB nam 2009 chuyen qua nam 2010 2" xfId="43315" xr:uid="{00000000-0005-0000-0000-000037A90000}"/>
    <cellStyle name="T_Danh muc pbo nguon von XSKT, XDCB nam 2009 chuyen qua nam 2010 2 2" xfId="43316" xr:uid="{00000000-0005-0000-0000-000038A90000}"/>
    <cellStyle name="T_Danh muc pbo nguon von XSKT, XDCB nam 2009 chuyen qua nam 2010 2 2 2" xfId="43317" xr:uid="{00000000-0005-0000-0000-000039A90000}"/>
    <cellStyle name="T_Danh muc pbo nguon von XSKT, XDCB nam 2009 chuyen qua nam 2010 2 2 2 2" xfId="43318" xr:uid="{00000000-0005-0000-0000-00003AA90000}"/>
    <cellStyle name="T_Danh muc pbo nguon von XSKT, XDCB nam 2009 chuyen qua nam 2010 2 2 2 2 2" xfId="43319" xr:uid="{00000000-0005-0000-0000-00003BA90000}"/>
    <cellStyle name="T_Danh muc pbo nguon von XSKT, XDCB nam 2009 chuyen qua nam 2010 2 2 2 3" xfId="43320" xr:uid="{00000000-0005-0000-0000-00003CA90000}"/>
    <cellStyle name="T_Danh muc pbo nguon von XSKT, XDCB nam 2009 chuyen qua nam 2010 2 2 3" xfId="43321" xr:uid="{00000000-0005-0000-0000-00003DA90000}"/>
    <cellStyle name="T_Danh muc pbo nguon von XSKT, XDCB nam 2009 chuyen qua nam 2010 2 2 3 2" xfId="43322" xr:uid="{00000000-0005-0000-0000-00003EA90000}"/>
    <cellStyle name="T_Danh muc pbo nguon von XSKT, XDCB nam 2009 chuyen qua nam 2010 2 2 4" xfId="43323" xr:uid="{00000000-0005-0000-0000-00003FA90000}"/>
    <cellStyle name="T_Danh muc pbo nguon von XSKT, XDCB nam 2009 chuyen qua nam 2010 2 3" xfId="43324" xr:uid="{00000000-0005-0000-0000-000040A90000}"/>
    <cellStyle name="T_Danh muc pbo nguon von XSKT, XDCB nam 2009 chuyen qua nam 2010 2 3 2" xfId="43325" xr:uid="{00000000-0005-0000-0000-000041A90000}"/>
    <cellStyle name="T_Danh muc pbo nguon von XSKT, XDCB nam 2009 chuyen qua nam 2010 2 3 2 2" xfId="43326" xr:uid="{00000000-0005-0000-0000-000042A90000}"/>
    <cellStyle name="T_Danh muc pbo nguon von XSKT, XDCB nam 2009 chuyen qua nam 2010 2 3 2 2 2" xfId="43327" xr:uid="{00000000-0005-0000-0000-000043A90000}"/>
    <cellStyle name="T_Danh muc pbo nguon von XSKT, XDCB nam 2009 chuyen qua nam 2010 2 3 2 3" xfId="43328" xr:uid="{00000000-0005-0000-0000-000044A90000}"/>
    <cellStyle name="T_Danh muc pbo nguon von XSKT, XDCB nam 2009 chuyen qua nam 2010 2 3 3" xfId="43329" xr:uid="{00000000-0005-0000-0000-000045A90000}"/>
    <cellStyle name="T_Danh muc pbo nguon von XSKT, XDCB nam 2009 chuyen qua nam 2010 2 3 3 2" xfId="43330" xr:uid="{00000000-0005-0000-0000-000046A90000}"/>
    <cellStyle name="T_Danh muc pbo nguon von XSKT, XDCB nam 2009 chuyen qua nam 2010 2 3 4" xfId="43331" xr:uid="{00000000-0005-0000-0000-000047A90000}"/>
    <cellStyle name="T_Danh muc pbo nguon von XSKT, XDCB nam 2009 chuyen qua nam 2010 2 4" xfId="43332" xr:uid="{00000000-0005-0000-0000-000048A90000}"/>
    <cellStyle name="T_Danh muc pbo nguon von XSKT, XDCB nam 2009 chuyen qua nam 2010 2 4 2" xfId="43333" xr:uid="{00000000-0005-0000-0000-000049A90000}"/>
    <cellStyle name="T_Danh muc pbo nguon von XSKT, XDCB nam 2009 chuyen qua nam 2010 2 4 2 2" xfId="43334" xr:uid="{00000000-0005-0000-0000-00004AA90000}"/>
    <cellStyle name="T_Danh muc pbo nguon von XSKT, XDCB nam 2009 chuyen qua nam 2010 2 4 3" xfId="43335" xr:uid="{00000000-0005-0000-0000-00004BA90000}"/>
    <cellStyle name="T_Danh muc pbo nguon von XSKT, XDCB nam 2009 chuyen qua nam 2010 2 5" xfId="43336" xr:uid="{00000000-0005-0000-0000-00004CA90000}"/>
    <cellStyle name="T_Danh muc pbo nguon von XSKT, XDCB nam 2009 chuyen qua nam 2010 2 5 2" xfId="43337" xr:uid="{00000000-0005-0000-0000-00004DA90000}"/>
    <cellStyle name="T_Danh muc pbo nguon von XSKT, XDCB nam 2009 chuyen qua nam 2010 2 6" xfId="43338" xr:uid="{00000000-0005-0000-0000-00004EA90000}"/>
    <cellStyle name="T_Danh muc pbo nguon von XSKT, XDCB nam 2009 chuyen qua nam 2010 2 7" xfId="43339" xr:uid="{00000000-0005-0000-0000-00004FA90000}"/>
    <cellStyle name="T_Danh muc pbo nguon von XSKT, XDCB nam 2009 chuyen qua nam 2010 3" xfId="43340" xr:uid="{00000000-0005-0000-0000-000050A90000}"/>
    <cellStyle name="T_Danh muc pbo nguon von XSKT, XDCB nam 2009 chuyen qua nam 2010 3 2" xfId="43341" xr:uid="{00000000-0005-0000-0000-000051A90000}"/>
    <cellStyle name="T_Danh muc pbo nguon von XSKT, XDCB nam 2009 chuyen qua nam 2010 3 2 2" xfId="43342" xr:uid="{00000000-0005-0000-0000-000052A90000}"/>
    <cellStyle name="T_Danh muc pbo nguon von XSKT, XDCB nam 2009 chuyen qua nam 2010 3 2 2 2" xfId="43343" xr:uid="{00000000-0005-0000-0000-000053A90000}"/>
    <cellStyle name="T_Danh muc pbo nguon von XSKT, XDCB nam 2009 chuyen qua nam 2010 3 2 3" xfId="43344" xr:uid="{00000000-0005-0000-0000-000054A90000}"/>
    <cellStyle name="T_Danh muc pbo nguon von XSKT, XDCB nam 2009 chuyen qua nam 2010 3 3" xfId="43345" xr:uid="{00000000-0005-0000-0000-000055A90000}"/>
    <cellStyle name="T_Danh muc pbo nguon von XSKT, XDCB nam 2009 chuyen qua nam 2010 3 3 2" xfId="43346" xr:uid="{00000000-0005-0000-0000-000056A90000}"/>
    <cellStyle name="T_Danh muc pbo nguon von XSKT, XDCB nam 2009 chuyen qua nam 2010 3 4" xfId="43347" xr:uid="{00000000-0005-0000-0000-000057A90000}"/>
    <cellStyle name="T_Danh muc pbo nguon von XSKT, XDCB nam 2009 chuyen qua nam 2010 4" xfId="43348" xr:uid="{00000000-0005-0000-0000-000058A90000}"/>
    <cellStyle name="T_Danh muc pbo nguon von XSKT, XDCB nam 2009 chuyen qua nam 2010 4 2" xfId="43349" xr:uid="{00000000-0005-0000-0000-000059A90000}"/>
    <cellStyle name="T_Danh muc pbo nguon von XSKT, XDCB nam 2009 chuyen qua nam 2010 4 2 2" xfId="43350" xr:uid="{00000000-0005-0000-0000-00005AA90000}"/>
    <cellStyle name="T_Danh muc pbo nguon von XSKT, XDCB nam 2009 chuyen qua nam 2010 4 2 2 2" xfId="43351" xr:uid="{00000000-0005-0000-0000-00005BA90000}"/>
    <cellStyle name="T_Danh muc pbo nguon von XSKT, XDCB nam 2009 chuyen qua nam 2010 4 2 3" xfId="43352" xr:uid="{00000000-0005-0000-0000-00005CA90000}"/>
    <cellStyle name="T_Danh muc pbo nguon von XSKT, XDCB nam 2009 chuyen qua nam 2010 4 3" xfId="43353" xr:uid="{00000000-0005-0000-0000-00005DA90000}"/>
    <cellStyle name="T_Danh muc pbo nguon von XSKT, XDCB nam 2009 chuyen qua nam 2010 4 3 2" xfId="43354" xr:uid="{00000000-0005-0000-0000-00005EA90000}"/>
    <cellStyle name="T_Danh muc pbo nguon von XSKT, XDCB nam 2009 chuyen qua nam 2010 4 4" xfId="43355" xr:uid="{00000000-0005-0000-0000-00005FA90000}"/>
    <cellStyle name="T_Danh muc pbo nguon von XSKT, XDCB nam 2009 chuyen qua nam 2010 5" xfId="43356" xr:uid="{00000000-0005-0000-0000-000060A90000}"/>
    <cellStyle name="T_Danh muc pbo nguon von XSKT, XDCB nam 2009 chuyen qua nam 2010 5 2" xfId="43357" xr:uid="{00000000-0005-0000-0000-000061A90000}"/>
    <cellStyle name="T_Danh muc pbo nguon von XSKT, XDCB nam 2009 chuyen qua nam 2010 5 2 2" xfId="43358" xr:uid="{00000000-0005-0000-0000-000062A90000}"/>
    <cellStyle name="T_Danh muc pbo nguon von XSKT, XDCB nam 2009 chuyen qua nam 2010 5 3" xfId="43359" xr:uid="{00000000-0005-0000-0000-000063A90000}"/>
    <cellStyle name="T_Danh muc pbo nguon von XSKT, XDCB nam 2009 chuyen qua nam 2010 6" xfId="43360" xr:uid="{00000000-0005-0000-0000-000064A90000}"/>
    <cellStyle name="T_Danh muc pbo nguon von XSKT, XDCB nam 2009 chuyen qua nam 2010 6 2" xfId="43361" xr:uid="{00000000-0005-0000-0000-000065A90000}"/>
    <cellStyle name="T_Danh muc pbo nguon von XSKT, XDCB nam 2009 chuyen qua nam 2010 7" xfId="43362" xr:uid="{00000000-0005-0000-0000-000066A90000}"/>
    <cellStyle name="T_Danh muc pbo nguon von XSKT, XDCB nam 2009 chuyen qua nam 2010 8" xfId="43363" xr:uid="{00000000-0005-0000-0000-000067A90000}"/>
    <cellStyle name="T_Danh muc pbo nguon von XSKT, XDCB nam 2009 chuyen qua nam 2010_!1 1 bao cao giao KH ve HTCMT vung TNB   12-12-2011" xfId="43364" xr:uid="{00000000-0005-0000-0000-000068A90000}"/>
    <cellStyle name="T_Danh muc pbo nguon von XSKT, XDCB nam 2009 chuyen qua nam 2010_!1 1 bao cao giao KH ve HTCMT vung TNB   12-12-2011 2" xfId="43365" xr:uid="{00000000-0005-0000-0000-000069A90000}"/>
    <cellStyle name="T_Danh muc pbo nguon von XSKT, XDCB nam 2009 chuyen qua nam 2010_!1 1 bao cao giao KH ve HTCMT vung TNB   12-12-2011 2 2" xfId="43366" xr:uid="{00000000-0005-0000-0000-00006AA90000}"/>
    <cellStyle name="T_Danh muc pbo nguon von XSKT, XDCB nam 2009 chuyen qua nam 2010_!1 1 bao cao giao KH ve HTCMT vung TNB   12-12-2011 2 2 2" xfId="43367" xr:uid="{00000000-0005-0000-0000-00006BA90000}"/>
    <cellStyle name="T_Danh muc pbo nguon von XSKT, XDCB nam 2009 chuyen qua nam 2010_!1 1 bao cao giao KH ve HTCMT vung TNB   12-12-2011 2 2 2 2" xfId="43368" xr:uid="{00000000-0005-0000-0000-00006CA90000}"/>
    <cellStyle name="T_Danh muc pbo nguon von XSKT, XDCB nam 2009 chuyen qua nam 2010_!1 1 bao cao giao KH ve HTCMT vung TNB   12-12-2011 2 2 2 2 2" xfId="43369" xr:uid="{00000000-0005-0000-0000-00006DA90000}"/>
    <cellStyle name="T_Danh muc pbo nguon von XSKT, XDCB nam 2009 chuyen qua nam 2010_!1 1 bao cao giao KH ve HTCMT vung TNB   12-12-2011 2 2 2 3" xfId="43370" xr:uid="{00000000-0005-0000-0000-00006EA90000}"/>
    <cellStyle name="T_Danh muc pbo nguon von XSKT, XDCB nam 2009 chuyen qua nam 2010_!1 1 bao cao giao KH ve HTCMT vung TNB   12-12-2011 2 2 3" xfId="43371" xr:uid="{00000000-0005-0000-0000-00006FA90000}"/>
    <cellStyle name="T_Danh muc pbo nguon von XSKT, XDCB nam 2009 chuyen qua nam 2010_!1 1 bao cao giao KH ve HTCMT vung TNB   12-12-2011 2 2 3 2" xfId="43372" xr:uid="{00000000-0005-0000-0000-000070A90000}"/>
    <cellStyle name="T_Danh muc pbo nguon von XSKT, XDCB nam 2009 chuyen qua nam 2010_!1 1 bao cao giao KH ve HTCMT vung TNB   12-12-2011 2 2 4" xfId="43373" xr:uid="{00000000-0005-0000-0000-000071A90000}"/>
    <cellStyle name="T_Danh muc pbo nguon von XSKT, XDCB nam 2009 chuyen qua nam 2010_!1 1 bao cao giao KH ve HTCMT vung TNB   12-12-2011 2 3" xfId="43374" xr:uid="{00000000-0005-0000-0000-000072A90000}"/>
    <cellStyle name="T_Danh muc pbo nguon von XSKT, XDCB nam 2009 chuyen qua nam 2010_!1 1 bao cao giao KH ve HTCMT vung TNB   12-12-2011 2 3 2" xfId="43375" xr:uid="{00000000-0005-0000-0000-000073A90000}"/>
    <cellStyle name="T_Danh muc pbo nguon von XSKT, XDCB nam 2009 chuyen qua nam 2010_!1 1 bao cao giao KH ve HTCMT vung TNB   12-12-2011 2 3 2 2" xfId="43376" xr:uid="{00000000-0005-0000-0000-000074A90000}"/>
    <cellStyle name="T_Danh muc pbo nguon von XSKT, XDCB nam 2009 chuyen qua nam 2010_!1 1 bao cao giao KH ve HTCMT vung TNB   12-12-2011 2 3 2 2 2" xfId="43377" xr:uid="{00000000-0005-0000-0000-000075A90000}"/>
    <cellStyle name="T_Danh muc pbo nguon von XSKT, XDCB nam 2009 chuyen qua nam 2010_!1 1 bao cao giao KH ve HTCMT vung TNB   12-12-2011 2 3 2 3" xfId="43378" xr:uid="{00000000-0005-0000-0000-000076A90000}"/>
    <cellStyle name="T_Danh muc pbo nguon von XSKT, XDCB nam 2009 chuyen qua nam 2010_!1 1 bao cao giao KH ve HTCMT vung TNB   12-12-2011 2 3 3" xfId="43379" xr:uid="{00000000-0005-0000-0000-000077A90000}"/>
    <cellStyle name="T_Danh muc pbo nguon von XSKT, XDCB nam 2009 chuyen qua nam 2010_!1 1 bao cao giao KH ve HTCMT vung TNB   12-12-2011 2 3 3 2" xfId="43380" xr:uid="{00000000-0005-0000-0000-000078A90000}"/>
    <cellStyle name="T_Danh muc pbo nguon von XSKT, XDCB nam 2009 chuyen qua nam 2010_!1 1 bao cao giao KH ve HTCMT vung TNB   12-12-2011 2 3 4" xfId="43381" xr:uid="{00000000-0005-0000-0000-000079A90000}"/>
    <cellStyle name="T_Danh muc pbo nguon von XSKT, XDCB nam 2009 chuyen qua nam 2010_!1 1 bao cao giao KH ve HTCMT vung TNB   12-12-2011 2 4" xfId="43382" xr:uid="{00000000-0005-0000-0000-00007AA90000}"/>
    <cellStyle name="T_Danh muc pbo nguon von XSKT, XDCB nam 2009 chuyen qua nam 2010_!1 1 bao cao giao KH ve HTCMT vung TNB   12-12-2011 2 4 2" xfId="43383" xr:uid="{00000000-0005-0000-0000-00007BA90000}"/>
    <cellStyle name="T_Danh muc pbo nguon von XSKT, XDCB nam 2009 chuyen qua nam 2010_!1 1 bao cao giao KH ve HTCMT vung TNB   12-12-2011 2 4 2 2" xfId="43384" xr:uid="{00000000-0005-0000-0000-00007CA90000}"/>
    <cellStyle name="T_Danh muc pbo nguon von XSKT, XDCB nam 2009 chuyen qua nam 2010_!1 1 bao cao giao KH ve HTCMT vung TNB   12-12-2011 2 4 3" xfId="43385" xr:uid="{00000000-0005-0000-0000-00007DA90000}"/>
    <cellStyle name="T_Danh muc pbo nguon von XSKT, XDCB nam 2009 chuyen qua nam 2010_!1 1 bao cao giao KH ve HTCMT vung TNB   12-12-2011 2 5" xfId="43386" xr:uid="{00000000-0005-0000-0000-00007EA90000}"/>
    <cellStyle name="T_Danh muc pbo nguon von XSKT, XDCB nam 2009 chuyen qua nam 2010_!1 1 bao cao giao KH ve HTCMT vung TNB   12-12-2011 2 5 2" xfId="43387" xr:uid="{00000000-0005-0000-0000-00007FA90000}"/>
    <cellStyle name="T_Danh muc pbo nguon von XSKT, XDCB nam 2009 chuyen qua nam 2010_!1 1 bao cao giao KH ve HTCMT vung TNB   12-12-2011 2 6" xfId="43388" xr:uid="{00000000-0005-0000-0000-000080A90000}"/>
    <cellStyle name="T_Danh muc pbo nguon von XSKT, XDCB nam 2009 chuyen qua nam 2010_!1 1 bao cao giao KH ve HTCMT vung TNB   12-12-2011 2 7" xfId="43389" xr:uid="{00000000-0005-0000-0000-000081A90000}"/>
    <cellStyle name="T_Danh muc pbo nguon von XSKT, XDCB nam 2009 chuyen qua nam 2010_!1 1 bao cao giao KH ve HTCMT vung TNB   12-12-2011 3" xfId="43390" xr:uid="{00000000-0005-0000-0000-000082A90000}"/>
    <cellStyle name="T_Danh muc pbo nguon von XSKT, XDCB nam 2009 chuyen qua nam 2010_!1 1 bao cao giao KH ve HTCMT vung TNB   12-12-2011 3 2" xfId="43391" xr:uid="{00000000-0005-0000-0000-000083A90000}"/>
    <cellStyle name="T_Danh muc pbo nguon von XSKT, XDCB nam 2009 chuyen qua nam 2010_!1 1 bao cao giao KH ve HTCMT vung TNB   12-12-2011 3 2 2" xfId="43392" xr:uid="{00000000-0005-0000-0000-000084A90000}"/>
    <cellStyle name="T_Danh muc pbo nguon von XSKT, XDCB nam 2009 chuyen qua nam 2010_!1 1 bao cao giao KH ve HTCMT vung TNB   12-12-2011 3 2 2 2" xfId="43393" xr:uid="{00000000-0005-0000-0000-000085A90000}"/>
    <cellStyle name="T_Danh muc pbo nguon von XSKT, XDCB nam 2009 chuyen qua nam 2010_!1 1 bao cao giao KH ve HTCMT vung TNB   12-12-2011 3 2 3" xfId="43394" xr:uid="{00000000-0005-0000-0000-000086A90000}"/>
    <cellStyle name="T_Danh muc pbo nguon von XSKT, XDCB nam 2009 chuyen qua nam 2010_!1 1 bao cao giao KH ve HTCMT vung TNB   12-12-2011 3 3" xfId="43395" xr:uid="{00000000-0005-0000-0000-000087A90000}"/>
    <cellStyle name="T_Danh muc pbo nguon von XSKT, XDCB nam 2009 chuyen qua nam 2010_!1 1 bao cao giao KH ve HTCMT vung TNB   12-12-2011 3 3 2" xfId="43396" xr:uid="{00000000-0005-0000-0000-000088A90000}"/>
    <cellStyle name="T_Danh muc pbo nguon von XSKT, XDCB nam 2009 chuyen qua nam 2010_!1 1 bao cao giao KH ve HTCMT vung TNB   12-12-2011 3 4" xfId="43397" xr:uid="{00000000-0005-0000-0000-000089A90000}"/>
    <cellStyle name="T_Danh muc pbo nguon von XSKT, XDCB nam 2009 chuyen qua nam 2010_!1 1 bao cao giao KH ve HTCMT vung TNB   12-12-2011 4" xfId="43398" xr:uid="{00000000-0005-0000-0000-00008AA90000}"/>
    <cellStyle name="T_Danh muc pbo nguon von XSKT, XDCB nam 2009 chuyen qua nam 2010_!1 1 bao cao giao KH ve HTCMT vung TNB   12-12-2011 4 2" xfId="43399" xr:uid="{00000000-0005-0000-0000-00008BA90000}"/>
    <cellStyle name="T_Danh muc pbo nguon von XSKT, XDCB nam 2009 chuyen qua nam 2010_!1 1 bao cao giao KH ve HTCMT vung TNB   12-12-2011 4 2 2" xfId="43400" xr:uid="{00000000-0005-0000-0000-00008CA90000}"/>
    <cellStyle name="T_Danh muc pbo nguon von XSKT, XDCB nam 2009 chuyen qua nam 2010_!1 1 bao cao giao KH ve HTCMT vung TNB   12-12-2011 4 2 2 2" xfId="43401" xr:uid="{00000000-0005-0000-0000-00008DA90000}"/>
    <cellStyle name="T_Danh muc pbo nguon von XSKT, XDCB nam 2009 chuyen qua nam 2010_!1 1 bao cao giao KH ve HTCMT vung TNB   12-12-2011 4 2 3" xfId="43402" xr:uid="{00000000-0005-0000-0000-00008EA90000}"/>
    <cellStyle name="T_Danh muc pbo nguon von XSKT, XDCB nam 2009 chuyen qua nam 2010_!1 1 bao cao giao KH ve HTCMT vung TNB   12-12-2011 4 3" xfId="43403" xr:uid="{00000000-0005-0000-0000-00008FA90000}"/>
    <cellStyle name="T_Danh muc pbo nguon von XSKT, XDCB nam 2009 chuyen qua nam 2010_!1 1 bao cao giao KH ve HTCMT vung TNB   12-12-2011 4 3 2" xfId="43404" xr:uid="{00000000-0005-0000-0000-000090A90000}"/>
    <cellStyle name="T_Danh muc pbo nguon von XSKT, XDCB nam 2009 chuyen qua nam 2010_!1 1 bao cao giao KH ve HTCMT vung TNB   12-12-2011 4 4" xfId="43405" xr:uid="{00000000-0005-0000-0000-000091A90000}"/>
    <cellStyle name="T_Danh muc pbo nguon von XSKT, XDCB nam 2009 chuyen qua nam 2010_!1 1 bao cao giao KH ve HTCMT vung TNB   12-12-2011 5" xfId="43406" xr:uid="{00000000-0005-0000-0000-000092A90000}"/>
    <cellStyle name="T_Danh muc pbo nguon von XSKT, XDCB nam 2009 chuyen qua nam 2010_!1 1 bao cao giao KH ve HTCMT vung TNB   12-12-2011 5 2" xfId="43407" xr:uid="{00000000-0005-0000-0000-000093A90000}"/>
    <cellStyle name="T_Danh muc pbo nguon von XSKT, XDCB nam 2009 chuyen qua nam 2010_!1 1 bao cao giao KH ve HTCMT vung TNB   12-12-2011 5 2 2" xfId="43408" xr:uid="{00000000-0005-0000-0000-000094A90000}"/>
    <cellStyle name="T_Danh muc pbo nguon von XSKT, XDCB nam 2009 chuyen qua nam 2010_!1 1 bao cao giao KH ve HTCMT vung TNB   12-12-2011 5 3" xfId="43409" xr:uid="{00000000-0005-0000-0000-000095A90000}"/>
    <cellStyle name="T_Danh muc pbo nguon von XSKT, XDCB nam 2009 chuyen qua nam 2010_!1 1 bao cao giao KH ve HTCMT vung TNB   12-12-2011 6" xfId="43410" xr:uid="{00000000-0005-0000-0000-000096A90000}"/>
    <cellStyle name="T_Danh muc pbo nguon von XSKT, XDCB nam 2009 chuyen qua nam 2010_!1 1 bao cao giao KH ve HTCMT vung TNB   12-12-2011 6 2" xfId="43411" xr:uid="{00000000-0005-0000-0000-000097A90000}"/>
    <cellStyle name="T_Danh muc pbo nguon von XSKT, XDCB nam 2009 chuyen qua nam 2010_!1 1 bao cao giao KH ve HTCMT vung TNB   12-12-2011 7" xfId="43412" xr:uid="{00000000-0005-0000-0000-000098A90000}"/>
    <cellStyle name="T_Danh muc pbo nguon von XSKT, XDCB nam 2009 chuyen qua nam 2010_!1 1 bao cao giao KH ve HTCMT vung TNB   12-12-2011 8" xfId="43413" xr:uid="{00000000-0005-0000-0000-000099A90000}"/>
    <cellStyle name="T_Danh muc pbo nguon von XSKT, XDCB nam 2009 chuyen qua nam 2010_KH TPCP vung TNB (03-1-2012)" xfId="43414" xr:uid="{00000000-0005-0000-0000-00009AA90000}"/>
    <cellStyle name="T_Danh muc pbo nguon von XSKT, XDCB nam 2009 chuyen qua nam 2010_KH TPCP vung TNB (03-1-2012) 2" xfId="43415" xr:uid="{00000000-0005-0000-0000-00009BA90000}"/>
    <cellStyle name="T_Danh muc pbo nguon von XSKT, XDCB nam 2009 chuyen qua nam 2010_KH TPCP vung TNB (03-1-2012) 2 2" xfId="43416" xr:uid="{00000000-0005-0000-0000-00009CA90000}"/>
    <cellStyle name="T_Danh muc pbo nguon von XSKT, XDCB nam 2009 chuyen qua nam 2010_KH TPCP vung TNB (03-1-2012) 2 2 2" xfId="43417" xr:uid="{00000000-0005-0000-0000-00009DA90000}"/>
    <cellStyle name="T_Danh muc pbo nguon von XSKT, XDCB nam 2009 chuyen qua nam 2010_KH TPCP vung TNB (03-1-2012) 2 2 2 2" xfId="43418" xr:uid="{00000000-0005-0000-0000-00009EA90000}"/>
    <cellStyle name="T_Danh muc pbo nguon von XSKT, XDCB nam 2009 chuyen qua nam 2010_KH TPCP vung TNB (03-1-2012) 2 2 2 2 2" xfId="43419" xr:uid="{00000000-0005-0000-0000-00009FA90000}"/>
    <cellStyle name="T_Danh muc pbo nguon von XSKT, XDCB nam 2009 chuyen qua nam 2010_KH TPCP vung TNB (03-1-2012) 2 2 2 3" xfId="43420" xr:uid="{00000000-0005-0000-0000-0000A0A90000}"/>
    <cellStyle name="T_Danh muc pbo nguon von XSKT, XDCB nam 2009 chuyen qua nam 2010_KH TPCP vung TNB (03-1-2012) 2 2 3" xfId="43421" xr:uid="{00000000-0005-0000-0000-0000A1A90000}"/>
    <cellStyle name="T_Danh muc pbo nguon von XSKT, XDCB nam 2009 chuyen qua nam 2010_KH TPCP vung TNB (03-1-2012) 2 2 3 2" xfId="43422" xr:uid="{00000000-0005-0000-0000-0000A2A90000}"/>
    <cellStyle name="T_Danh muc pbo nguon von XSKT, XDCB nam 2009 chuyen qua nam 2010_KH TPCP vung TNB (03-1-2012) 2 2 4" xfId="43423" xr:uid="{00000000-0005-0000-0000-0000A3A90000}"/>
    <cellStyle name="T_Danh muc pbo nguon von XSKT, XDCB nam 2009 chuyen qua nam 2010_KH TPCP vung TNB (03-1-2012) 2 3" xfId="43424" xr:uid="{00000000-0005-0000-0000-0000A4A90000}"/>
    <cellStyle name="T_Danh muc pbo nguon von XSKT, XDCB nam 2009 chuyen qua nam 2010_KH TPCP vung TNB (03-1-2012) 2 3 2" xfId="43425" xr:uid="{00000000-0005-0000-0000-0000A5A90000}"/>
    <cellStyle name="T_Danh muc pbo nguon von XSKT, XDCB nam 2009 chuyen qua nam 2010_KH TPCP vung TNB (03-1-2012) 2 3 2 2" xfId="43426" xr:uid="{00000000-0005-0000-0000-0000A6A90000}"/>
    <cellStyle name="T_Danh muc pbo nguon von XSKT, XDCB nam 2009 chuyen qua nam 2010_KH TPCP vung TNB (03-1-2012) 2 3 2 2 2" xfId="43427" xr:uid="{00000000-0005-0000-0000-0000A7A90000}"/>
    <cellStyle name="T_Danh muc pbo nguon von XSKT, XDCB nam 2009 chuyen qua nam 2010_KH TPCP vung TNB (03-1-2012) 2 3 2 3" xfId="43428" xr:uid="{00000000-0005-0000-0000-0000A8A90000}"/>
    <cellStyle name="T_Danh muc pbo nguon von XSKT, XDCB nam 2009 chuyen qua nam 2010_KH TPCP vung TNB (03-1-2012) 2 3 3" xfId="43429" xr:uid="{00000000-0005-0000-0000-0000A9A90000}"/>
    <cellStyle name="T_Danh muc pbo nguon von XSKT, XDCB nam 2009 chuyen qua nam 2010_KH TPCP vung TNB (03-1-2012) 2 3 3 2" xfId="43430" xr:uid="{00000000-0005-0000-0000-0000AAA90000}"/>
    <cellStyle name="T_Danh muc pbo nguon von XSKT, XDCB nam 2009 chuyen qua nam 2010_KH TPCP vung TNB (03-1-2012) 2 3 4" xfId="43431" xr:uid="{00000000-0005-0000-0000-0000ABA90000}"/>
    <cellStyle name="T_Danh muc pbo nguon von XSKT, XDCB nam 2009 chuyen qua nam 2010_KH TPCP vung TNB (03-1-2012) 2 4" xfId="43432" xr:uid="{00000000-0005-0000-0000-0000ACA90000}"/>
    <cellStyle name="T_Danh muc pbo nguon von XSKT, XDCB nam 2009 chuyen qua nam 2010_KH TPCP vung TNB (03-1-2012) 2 4 2" xfId="43433" xr:uid="{00000000-0005-0000-0000-0000ADA90000}"/>
    <cellStyle name="T_Danh muc pbo nguon von XSKT, XDCB nam 2009 chuyen qua nam 2010_KH TPCP vung TNB (03-1-2012) 2 4 2 2" xfId="43434" xr:uid="{00000000-0005-0000-0000-0000AEA90000}"/>
    <cellStyle name="T_Danh muc pbo nguon von XSKT, XDCB nam 2009 chuyen qua nam 2010_KH TPCP vung TNB (03-1-2012) 2 4 3" xfId="43435" xr:uid="{00000000-0005-0000-0000-0000AFA90000}"/>
    <cellStyle name="T_Danh muc pbo nguon von XSKT, XDCB nam 2009 chuyen qua nam 2010_KH TPCP vung TNB (03-1-2012) 2 5" xfId="43436" xr:uid="{00000000-0005-0000-0000-0000B0A90000}"/>
    <cellStyle name="T_Danh muc pbo nguon von XSKT, XDCB nam 2009 chuyen qua nam 2010_KH TPCP vung TNB (03-1-2012) 2 5 2" xfId="43437" xr:uid="{00000000-0005-0000-0000-0000B1A90000}"/>
    <cellStyle name="T_Danh muc pbo nguon von XSKT, XDCB nam 2009 chuyen qua nam 2010_KH TPCP vung TNB (03-1-2012) 2 6" xfId="43438" xr:uid="{00000000-0005-0000-0000-0000B2A90000}"/>
    <cellStyle name="T_Danh muc pbo nguon von XSKT, XDCB nam 2009 chuyen qua nam 2010_KH TPCP vung TNB (03-1-2012) 2 7" xfId="43439" xr:uid="{00000000-0005-0000-0000-0000B3A90000}"/>
    <cellStyle name="T_Danh muc pbo nguon von XSKT, XDCB nam 2009 chuyen qua nam 2010_KH TPCP vung TNB (03-1-2012) 3" xfId="43440" xr:uid="{00000000-0005-0000-0000-0000B4A90000}"/>
    <cellStyle name="T_Danh muc pbo nguon von XSKT, XDCB nam 2009 chuyen qua nam 2010_KH TPCP vung TNB (03-1-2012) 3 2" xfId="43441" xr:uid="{00000000-0005-0000-0000-0000B5A90000}"/>
    <cellStyle name="T_Danh muc pbo nguon von XSKT, XDCB nam 2009 chuyen qua nam 2010_KH TPCP vung TNB (03-1-2012) 3 2 2" xfId="43442" xr:uid="{00000000-0005-0000-0000-0000B6A90000}"/>
    <cellStyle name="T_Danh muc pbo nguon von XSKT, XDCB nam 2009 chuyen qua nam 2010_KH TPCP vung TNB (03-1-2012) 3 2 2 2" xfId="43443" xr:uid="{00000000-0005-0000-0000-0000B7A90000}"/>
    <cellStyle name="T_Danh muc pbo nguon von XSKT, XDCB nam 2009 chuyen qua nam 2010_KH TPCP vung TNB (03-1-2012) 3 2 3" xfId="43444" xr:uid="{00000000-0005-0000-0000-0000B8A90000}"/>
    <cellStyle name="T_Danh muc pbo nguon von XSKT, XDCB nam 2009 chuyen qua nam 2010_KH TPCP vung TNB (03-1-2012) 3 3" xfId="43445" xr:uid="{00000000-0005-0000-0000-0000B9A90000}"/>
    <cellStyle name="T_Danh muc pbo nguon von XSKT, XDCB nam 2009 chuyen qua nam 2010_KH TPCP vung TNB (03-1-2012) 3 3 2" xfId="43446" xr:uid="{00000000-0005-0000-0000-0000BAA90000}"/>
    <cellStyle name="T_Danh muc pbo nguon von XSKT, XDCB nam 2009 chuyen qua nam 2010_KH TPCP vung TNB (03-1-2012) 3 4" xfId="43447" xr:uid="{00000000-0005-0000-0000-0000BBA90000}"/>
    <cellStyle name="T_Danh muc pbo nguon von XSKT, XDCB nam 2009 chuyen qua nam 2010_KH TPCP vung TNB (03-1-2012) 4" xfId="43448" xr:uid="{00000000-0005-0000-0000-0000BCA90000}"/>
    <cellStyle name="T_Danh muc pbo nguon von XSKT, XDCB nam 2009 chuyen qua nam 2010_KH TPCP vung TNB (03-1-2012) 4 2" xfId="43449" xr:uid="{00000000-0005-0000-0000-0000BDA90000}"/>
    <cellStyle name="T_Danh muc pbo nguon von XSKT, XDCB nam 2009 chuyen qua nam 2010_KH TPCP vung TNB (03-1-2012) 4 2 2" xfId="43450" xr:uid="{00000000-0005-0000-0000-0000BEA90000}"/>
    <cellStyle name="T_Danh muc pbo nguon von XSKT, XDCB nam 2009 chuyen qua nam 2010_KH TPCP vung TNB (03-1-2012) 4 2 2 2" xfId="43451" xr:uid="{00000000-0005-0000-0000-0000BFA90000}"/>
    <cellStyle name="T_Danh muc pbo nguon von XSKT, XDCB nam 2009 chuyen qua nam 2010_KH TPCP vung TNB (03-1-2012) 4 2 3" xfId="43452" xr:uid="{00000000-0005-0000-0000-0000C0A90000}"/>
    <cellStyle name="T_Danh muc pbo nguon von XSKT, XDCB nam 2009 chuyen qua nam 2010_KH TPCP vung TNB (03-1-2012) 4 3" xfId="43453" xr:uid="{00000000-0005-0000-0000-0000C1A90000}"/>
    <cellStyle name="T_Danh muc pbo nguon von XSKT, XDCB nam 2009 chuyen qua nam 2010_KH TPCP vung TNB (03-1-2012) 4 3 2" xfId="43454" xr:uid="{00000000-0005-0000-0000-0000C2A90000}"/>
    <cellStyle name="T_Danh muc pbo nguon von XSKT, XDCB nam 2009 chuyen qua nam 2010_KH TPCP vung TNB (03-1-2012) 4 4" xfId="43455" xr:uid="{00000000-0005-0000-0000-0000C3A90000}"/>
    <cellStyle name="T_Danh muc pbo nguon von XSKT, XDCB nam 2009 chuyen qua nam 2010_KH TPCP vung TNB (03-1-2012) 5" xfId="43456" xr:uid="{00000000-0005-0000-0000-0000C4A90000}"/>
    <cellStyle name="T_Danh muc pbo nguon von XSKT, XDCB nam 2009 chuyen qua nam 2010_KH TPCP vung TNB (03-1-2012) 5 2" xfId="43457" xr:uid="{00000000-0005-0000-0000-0000C5A90000}"/>
    <cellStyle name="T_Danh muc pbo nguon von XSKT, XDCB nam 2009 chuyen qua nam 2010_KH TPCP vung TNB (03-1-2012) 5 2 2" xfId="43458" xr:uid="{00000000-0005-0000-0000-0000C6A90000}"/>
    <cellStyle name="T_Danh muc pbo nguon von XSKT, XDCB nam 2009 chuyen qua nam 2010_KH TPCP vung TNB (03-1-2012) 5 3" xfId="43459" xr:uid="{00000000-0005-0000-0000-0000C7A90000}"/>
    <cellStyle name="T_Danh muc pbo nguon von XSKT, XDCB nam 2009 chuyen qua nam 2010_KH TPCP vung TNB (03-1-2012) 6" xfId="43460" xr:uid="{00000000-0005-0000-0000-0000C8A90000}"/>
    <cellStyle name="T_Danh muc pbo nguon von XSKT, XDCB nam 2009 chuyen qua nam 2010_KH TPCP vung TNB (03-1-2012) 6 2" xfId="43461" xr:uid="{00000000-0005-0000-0000-0000C9A90000}"/>
    <cellStyle name="T_Danh muc pbo nguon von XSKT, XDCB nam 2009 chuyen qua nam 2010_KH TPCP vung TNB (03-1-2012) 7" xfId="43462" xr:uid="{00000000-0005-0000-0000-0000CAA90000}"/>
    <cellStyle name="T_Danh muc pbo nguon von XSKT, XDCB nam 2009 chuyen qua nam 2010_KH TPCP vung TNB (03-1-2012) 8" xfId="43463" xr:uid="{00000000-0005-0000-0000-0000CBA90000}"/>
    <cellStyle name="T_dieu chinh KH 2011 ngay 26-5-2011111" xfId="43464" xr:uid="{00000000-0005-0000-0000-0000CCA90000}"/>
    <cellStyle name="T_dieu chinh KH 2011 ngay 26-5-2011111 2" xfId="43465" xr:uid="{00000000-0005-0000-0000-0000CDA90000}"/>
    <cellStyle name="T_dieu chinh KH 2011 ngay 26-5-2011111 2 2" xfId="43466" xr:uid="{00000000-0005-0000-0000-0000CEA90000}"/>
    <cellStyle name="T_dieu chinh KH 2011 ngay 26-5-2011111 2 2 2" xfId="43467" xr:uid="{00000000-0005-0000-0000-0000CFA90000}"/>
    <cellStyle name="T_dieu chinh KH 2011 ngay 26-5-2011111 2 2 2 2" xfId="43468" xr:uid="{00000000-0005-0000-0000-0000D0A90000}"/>
    <cellStyle name="T_dieu chinh KH 2011 ngay 26-5-2011111 2 2 2 2 2" xfId="43469" xr:uid="{00000000-0005-0000-0000-0000D1A90000}"/>
    <cellStyle name="T_dieu chinh KH 2011 ngay 26-5-2011111 2 2 2 3" xfId="43470" xr:uid="{00000000-0005-0000-0000-0000D2A90000}"/>
    <cellStyle name="T_dieu chinh KH 2011 ngay 26-5-2011111 2 2 3" xfId="43471" xr:uid="{00000000-0005-0000-0000-0000D3A90000}"/>
    <cellStyle name="T_dieu chinh KH 2011 ngay 26-5-2011111 2 2 3 2" xfId="43472" xr:uid="{00000000-0005-0000-0000-0000D4A90000}"/>
    <cellStyle name="T_dieu chinh KH 2011 ngay 26-5-2011111 2 2 4" xfId="43473" xr:uid="{00000000-0005-0000-0000-0000D5A90000}"/>
    <cellStyle name="T_dieu chinh KH 2011 ngay 26-5-2011111 2 3" xfId="43474" xr:uid="{00000000-0005-0000-0000-0000D6A90000}"/>
    <cellStyle name="T_dieu chinh KH 2011 ngay 26-5-2011111 2 3 2" xfId="43475" xr:uid="{00000000-0005-0000-0000-0000D7A90000}"/>
    <cellStyle name="T_dieu chinh KH 2011 ngay 26-5-2011111 2 3 2 2" xfId="43476" xr:uid="{00000000-0005-0000-0000-0000D8A90000}"/>
    <cellStyle name="T_dieu chinh KH 2011 ngay 26-5-2011111 2 3 2 2 2" xfId="43477" xr:uid="{00000000-0005-0000-0000-0000D9A90000}"/>
    <cellStyle name="T_dieu chinh KH 2011 ngay 26-5-2011111 2 3 2 3" xfId="43478" xr:uid="{00000000-0005-0000-0000-0000DAA90000}"/>
    <cellStyle name="T_dieu chinh KH 2011 ngay 26-5-2011111 2 3 3" xfId="43479" xr:uid="{00000000-0005-0000-0000-0000DBA90000}"/>
    <cellStyle name="T_dieu chinh KH 2011 ngay 26-5-2011111 2 3 3 2" xfId="43480" xr:uid="{00000000-0005-0000-0000-0000DCA90000}"/>
    <cellStyle name="T_dieu chinh KH 2011 ngay 26-5-2011111 2 3 4" xfId="43481" xr:uid="{00000000-0005-0000-0000-0000DDA90000}"/>
    <cellStyle name="T_dieu chinh KH 2011 ngay 26-5-2011111 2 4" xfId="43482" xr:uid="{00000000-0005-0000-0000-0000DEA90000}"/>
    <cellStyle name="T_dieu chinh KH 2011 ngay 26-5-2011111 2 4 2" xfId="43483" xr:uid="{00000000-0005-0000-0000-0000DFA90000}"/>
    <cellStyle name="T_dieu chinh KH 2011 ngay 26-5-2011111 2 4 2 2" xfId="43484" xr:uid="{00000000-0005-0000-0000-0000E0A90000}"/>
    <cellStyle name="T_dieu chinh KH 2011 ngay 26-5-2011111 2 4 3" xfId="43485" xr:uid="{00000000-0005-0000-0000-0000E1A90000}"/>
    <cellStyle name="T_dieu chinh KH 2011 ngay 26-5-2011111 2 5" xfId="43486" xr:uid="{00000000-0005-0000-0000-0000E2A90000}"/>
    <cellStyle name="T_dieu chinh KH 2011 ngay 26-5-2011111 2 5 2" xfId="43487" xr:uid="{00000000-0005-0000-0000-0000E3A90000}"/>
    <cellStyle name="T_dieu chinh KH 2011 ngay 26-5-2011111 2 6" xfId="43488" xr:uid="{00000000-0005-0000-0000-0000E4A90000}"/>
    <cellStyle name="T_dieu chinh KH 2011 ngay 26-5-2011111 2 7" xfId="43489" xr:uid="{00000000-0005-0000-0000-0000E5A90000}"/>
    <cellStyle name="T_dieu chinh KH 2011 ngay 26-5-2011111 3" xfId="43490" xr:uid="{00000000-0005-0000-0000-0000E6A90000}"/>
    <cellStyle name="T_dieu chinh KH 2011 ngay 26-5-2011111 3 2" xfId="43491" xr:uid="{00000000-0005-0000-0000-0000E7A90000}"/>
    <cellStyle name="T_dieu chinh KH 2011 ngay 26-5-2011111 3 2 2" xfId="43492" xr:uid="{00000000-0005-0000-0000-0000E8A90000}"/>
    <cellStyle name="T_dieu chinh KH 2011 ngay 26-5-2011111 3 2 2 2" xfId="43493" xr:uid="{00000000-0005-0000-0000-0000E9A90000}"/>
    <cellStyle name="T_dieu chinh KH 2011 ngay 26-5-2011111 3 2 3" xfId="43494" xr:uid="{00000000-0005-0000-0000-0000EAA90000}"/>
    <cellStyle name="T_dieu chinh KH 2011 ngay 26-5-2011111 3 3" xfId="43495" xr:uid="{00000000-0005-0000-0000-0000EBA90000}"/>
    <cellStyle name="T_dieu chinh KH 2011 ngay 26-5-2011111 3 3 2" xfId="43496" xr:uid="{00000000-0005-0000-0000-0000ECA90000}"/>
    <cellStyle name="T_dieu chinh KH 2011 ngay 26-5-2011111 3 4" xfId="43497" xr:uid="{00000000-0005-0000-0000-0000EDA90000}"/>
    <cellStyle name="T_dieu chinh KH 2011 ngay 26-5-2011111 4" xfId="43498" xr:uid="{00000000-0005-0000-0000-0000EEA90000}"/>
    <cellStyle name="T_dieu chinh KH 2011 ngay 26-5-2011111 4 2" xfId="43499" xr:uid="{00000000-0005-0000-0000-0000EFA90000}"/>
    <cellStyle name="T_dieu chinh KH 2011 ngay 26-5-2011111 4 2 2" xfId="43500" xr:uid="{00000000-0005-0000-0000-0000F0A90000}"/>
    <cellStyle name="T_dieu chinh KH 2011 ngay 26-5-2011111 4 2 2 2" xfId="43501" xr:uid="{00000000-0005-0000-0000-0000F1A90000}"/>
    <cellStyle name="T_dieu chinh KH 2011 ngay 26-5-2011111 4 2 3" xfId="43502" xr:uid="{00000000-0005-0000-0000-0000F2A90000}"/>
    <cellStyle name="T_dieu chinh KH 2011 ngay 26-5-2011111 4 3" xfId="43503" xr:uid="{00000000-0005-0000-0000-0000F3A90000}"/>
    <cellStyle name="T_dieu chinh KH 2011 ngay 26-5-2011111 4 3 2" xfId="43504" xr:uid="{00000000-0005-0000-0000-0000F4A90000}"/>
    <cellStyle name="T_dieu chinh KH 2011 ngay 26-5-2011111 4 4" xfId="43505" xr:uid="{00000000-0005-0000-0000-0000F5A90000}"/>
    <cellStyle name="T_dieu chinh KH 2011 ngay 26-5-2011111 5" xfId="43506" xr:uid="{00000000-0005-0000-0000-0000F6A90000}"/>
    <cellStyle name="T_dieu chinh KH 2011 ngay 26-5-2011111 5 2" xfId="43507" xr:uid="{00000000-0005-0000-0000-0000F7A90000}"/>
    <cellStyle name="T_dieu chinh KH 2011 ngay 26-5-2011111 5 2 2" xfId="43508" xr:uid="{00000000-0005-0000-0000-0000F8A90000}"/>
    <cellStyle name="T_dieu chinh KH 2011 ngay 26-5-2011111 5 3" xfId="43509" xr:uid="{00000000-0005-0000-0000-0000F9A90000}"/>
    <cellStyle name="T_dieu chinh KH 2011 ngay 26-5-2011111 6" xfId="43510" xr:uid="{00000000-0005-0000-0000-0000FAA90000}"/>
    <cellStyle name="T_dieu chinh KH 2011 ngay 26-5-2011111 6 2" xfId="43511" xr:uid="{00000000-0005-0000-0000-0000FBA90000}"/>
    <cellStyle name="T_dieu chinh KH 2011 ngay 26-5-2011111 7" xfId="43512" xr:uid="{00000000-0005-0000-0000-0000FCA90000}"/>
    <cellStyle name="T_dieu chinh KH 2011 ngay 26-5-2011111 8" xfId="43513" xr:uid="{00000000-0005-0000-0000-0000FDA90000}"/>
    <cellStyle name="T_dieu chinh KH 2011 ngay 26-5-2011111_!1 1 bao cao giao KH ve HTCMT vung TNB   12-12-2011" xfId="43514" xr:uid="{00000000-0005-0000-0000-0000FEA90000}"/>
    <cellStyle name="T_dieu chinh KH 2011 ngay 26-5-2011111_!1 1 bao cao giao KH ve HTCMT vung TNB   12-12-2011 2" xfId="43515" xr:uid="{00000000-0005-0000-0000-0000FFA90000}"/>
    <cellStyle name="T_dieu chinh KH 2011 ngay 26-5-2011111_!1 1 bao cao giao KH ve HTCMT vung TNB   12-12-2011 2 2" xfId="43516" xr:uid="{00000000-0005-0000-0000-000000AA0000}"/>
    <cellStyle name="T_dieu chinh KH 2011 ngay 26-5-2011111_!1 1 bao cao giao KH ve HTCMT vung TNB   12-12-2011 2 2 2" xfId="43517" xr:uid="{00000000-0005-0000-0000-000001AA0000}"/>
    <cellStyle name="T_dieu chinh KH 2011 ngay 26-5-2011111_!1 1 bao cao giao KH ve HTCMT vung TNB   12-12-2011 2 2 2 2" xfId="43518" xr:uid="{00000000-0005-0000-0000-000002AA0000}"/>
    <cellStyle name="T_dieu chinh KH 2011 ngay 26-5-2011111_!1 1 bao cao giao KH ve HTCMT vung TNB   12-12-2011 2 2 2 2 2" xfId="43519" xr:uid="{00000000-0005-0000-0000-000003AA0000}"/>
    <cellStyle name="T_dieu chinh KH 2011 ngay 26-5-2011111_!1 1 bao cao giao KH ve HTCMT vung TNB   12-12-2011 2 2 2 3" xfId="43520" xr:uid="{00000000-0005-0000-0000-000004AA0000}"/>
    <cellStyle name="T_dieu chinh KH 2011 ngay 26-5-2011111_!1 1 bao cao giao KH ve HTCMT vung TNB   12-12-2011 2 2 3" xfId="43521" xr:uid="{00000000-0005-0000-0000-000005AA0000}"/>
    <cellStyle name="T_dieu chinh KH 2011 ngay 26-5-2011111_!1 1 bao cao giao KH ve HTCMT vung TNB   12-12-2011 2 2 3 2" xfId="43522" xr:uid="{00000000-0005-0000-0000-000006AA0000}"/>
    <cellStyle name="T_dieu chinh KH 2011 ngay 26-5-2011111_!1 1 bao cao giao KH ve HTCMT vung TNB   12-12-2011 2 2 4" xfId="43523" xr:uid="{00000000-0005-0000-0000-000007AA0000}"/>
    <cellStyle name="T_dieu chinh KH 2011 ngay 26-5-2011111_!1 1 bao cao giao KH ve HTCMT vung TNB   12-12-2011 2 3" xfId="43524" xr:uid="{00000000-0005-0000-0000-000008AA0000}"/>
    <cellStyle name="T_dieu chinh KH 2011 ngay 26-5-2011111_!1 1 bao cao giao KH ve HTCMT vung TNB   12-12-2011 2 3 2" xfId="43525" xr:uid="{00000000-0005-0000-0000-000009AA0000}"/>
    <cellStyle name="T_dieu chinh KH 2011 ngay 26-5-2011111_!1 1 bao cao giao KH ve HTCMT vung TNB   12-12-2011 2 3 2 2" xfId="43526" xr:uid="{00000000-0005-0000-0000-00000AAA0000}"/>
    <cellStyle name="T_dieu chinh KH 2011 ngay 26-5-2011111_!1 1 bao cao giao KH ve HTCMT vung TNB   12-12-2011 2 3 2 2 2" xfId="43527" xr:uid="{00000000-0005-0000-0000-00000BAA0000}"/>
    <cellStyle name="T_dieu chinh KH 2011 ngay 26-5-2011111_!1 1 bao cao giao KH ve HTCMT vung TNB   12-12-2011 2 3 2 3" xfId="43528" xr:uid="{00000000-0005-0000-0000-00000CAA0000}"/>
    <cellStyle name="T_dieu chinh KH 2011 ngay 26-5-2011111_!1 1 bao cao giao KH ve HTCMT vung TNB   12-12-2011 2 3 3" xfId="43529" xr:uid="{00000000-0005-0000-0000-00000DAA0000}"/>
    <cellStyle name="T_dieu chinh KH 2011 ngay 26-5-2011111_!1 1 bao cao giao KH ve HTCMT vung TNB   12-12-2011 2 3 3 2" xfId="43530" xr:uid="{00000000-0005-0000-0000-00000EAA0000}"/>
    <cellStyle name="T_dieu chinh KH 2011 ngay 26-5-2011111_!1 1 bao cao giao KH ve HTCMT vung TNB   12-12-2011 2 3 4" xfId="43531" xr:uid="{00000000-0005-0000-0000-00000FAA0000}"/>
    <cellStyle name="T_dieu chinh KH 2011 ngay 26-5-2011111_!1 1 bao cao giao KH ve HTCMT vung TNB   12-12-2011 2 4" xfId="43532" xr:uid="{00000000-0005-0000-0000-000010AA0000}"/>
    <cellStyle name="T_dieu chinh KH 2011 ngay 26-5-2011111_!1 1 bao cao giao KH ve HTCMT vung TNB   12-12-2011 2 4 2" xfId="43533" xr:uid="{00000000-0005-0000-0000-000011AA0000}"/>
    <cellStyle name="T_dieu chinh KH 2011 ngay 26-5-2011111_!1 1 bao cao giao KH ve HTCMT vung TNB   12-12-2011 2 4 2 2" xfId="43534" xr:uid="{00000000-0005-0000-0000-000012AA0000}"/>
    <cellStyle name="T_dieu chinh KH 2011 ngay 26-5-2011111_!1 1 bao cao giao KH ve HTCMT vung TNB   12-12-2011 2 4 3" xfId="43535" xr:uid="{00000000-0005-0000-0000-000013AA0000}"/>
    <cellStyle name="T_dieu chinh KH 2011 ngay 26-5-2011111_!1 1 bao cao giao KH ve HTCMT vung TNB   12-12-2011 2 5" xfId="43536" xr:uid="{00000000-0005-0000-0000-000014AA0000}"/>
    <cellStyle name="T_dieu chinh KH 2011 ngay 26-5-2011111_!1 1 bao cao giao KH ve HTCMT vung TNB   12-12-2011 2 5 2" xfId="43537" xr:uid="{00000000-0005-0000-0000-000015AA0000}"/>
    <cellStyle name="T_dieu chinh KH 2011 ngay 26-5-2011111_!1 1 bao cao giao KH ve HTCMT vung TNB   12-12-2011 2 6" xfId="43538" xr:uid="{00000000-0005-0000-0000-000016AA0000}"/>
    <cellStyle name="T_dieu chinh KH 2011 ngay 26-5-2011111_!1 1 bao cao giao KH ve HTCMT vung TNB   12-12-2011 2 7" xfId="43539" xr:uid="{00000000-0005-0000-0000-000017AA0000}"/>
    <cellStyle name="T_dieu chinh KH 2011 ngay 26-5-2011111_!1 1 bao cao giao KH ve HTCMT vung TNB   12-12-2011 3" xfId="43540" xr:uid="{00000000-0005-0000-0000-000018AA0000}"/>
    <cellStyle name="T_dieu chinh KH 2011 ngay 26-5-2011111_!1 1 bao cao giao KH ve HTCMT vung TNB   12-12-2011 3 2" xfId="43541" xr:uid="{00000000-0005-0000-0000-000019AA0000}"/>
    <cellStyle name="T_dieu chinh KH 2011 ngay 26-5-2011111_!1 1 bao cao giao KH ve HTCMT vung TNB   12-12-2011 3 2 2" xfId="43542" xr:uid="{00000000-0005-0000-0000-00001AAA0000}"/>
    <cellStyle name="T_dieu chinh KH 2011 ngay 26-5-2011111_!1 1 bao cao giao KH ve HTCMT vung TNB   12-12-2011 3 2 2 2" xfId="43543" xr:uid="{00000000-0005-0000-0000-00001BAA0000}"/>
    <cellStyle name="T_dieu chinh KH 2011 ngay 26-5-2011111_!1 1 bao cao giao KH ve HTCMT vung TNB   12-12-2011 3 2 3" xfId="43544" xr:uid="{00000000-0005-0000-0000-00001CAA0000}"/>
    <cellStyle name="T_dieu chinh KH 2011 ngay 26-5-2011111_!1 1 bao cao giao KH ve HTCMT vung TNB   12-12-2011 3 3" xfId="43545" xr:uid="{00000000-0005-0000-0000-00001DAA0000}"/>
    <cellStyle name="T_dieu chinh KH 2011 ngay 26-5-2011111_!1 1 bao cao giao KH ve HTCMT vung TNB   12-12-2011 3 3 2" xfId="43546" xr:uid="{00000000-0005-0000-0000-00001EAA0000}"/>
    <cellStyle name="T_dieu chinh KH 2011 ngay 26-5-2011111_!1 1 bao cao giao KH ve HTCMT vung TNB   12-12-2011 3 4" xfId="43547" xr:uid="{00000000-0005-0000-0000-00001FAA0000}"/>
    <cellStyle name="T_dieu chinh KH 2011 ngay 26-5-2011111_!1 1 bao cao giao KH ve HTCMT vung TNB   12-12-2011 4" xfId="43548" xr:uid="{00000000-0005-0000-0000-000020AA0000}"/>
    <cellStyle name="T_dieu chinh KH 2011 ngay 26-5-2011111_!1 1 bao cao giao KH ve HTCMT vung TNB   12-12-2011 4 2" xfId="43549" xr:uid="{00000000-0005-0000-0000-000021AA0000}"/>
    <cellStyle name="T_dieu chinh KH 2011 ngay 26-5-2011111_!1 1 bao cao giao KH ve HTCMT vung TNB   12-12-2011 4 2 2" xfId="43550" xr:uid="{00000000-0005-0000-0000-000022AA0000}"/>
    <cellStyle name="T_dieu chinh KH 2011 ngay 26-5-2011111_!1 1 bao cao giao KH ve HTCMT vung TNB   12-12-2011 4 2 2 2" xfId="43551" xr:uid="{00000000-0005-0000-0000-000023AA0000}"/>
    <cellStyle name="T_dieu chinh KH 2011 ngay 26-5-2011111_!1 1 bao cao giao KH ve HTCMT vung TNB   12-12-2011 4 2 3" xfId="43552" xr:uid="{00000000-0005-0000-0000-000024AA0000}"/>
    <cellStyle name="T_dieu chinh KH 2011 ngay 26-5-2011111_!1 1 bao cao giao KH ve HTCMT vung TNB   12-12-2011 4 3" xfId="43553" xr:uid="{00000000-0005-0000-0000-000025AA0000}"/>
    <cellStyle name="T_dieu chinh KH 2011 ngay 26-5-2011111_!1 1 bao cao giao KH ve HTCMT vung TNB   12-12-2011 4 3 2" xfId="43554" xr:uid="{00000000-0005-0000-0000-000026AA0000}"/>
    <cellStyle name="T_dieu chinh KH 2011 ngay 26-5-2011111_!1 1 bao cao giao KH ve HTCMT vung TNB   12-12-2011 4 4" xfId="43555" xr:uid="{00000000-0005-0000-0000-000027AA0000}"/>
    <cellStyle name="T_dieu chinh KH 2011 ngay 26-5-2011111_!1 1 bao cao giao KH ve HTCMT vung TNB   12-12-2011 5" xfId="43556" xr:uid="{00000000-0005-0000-0000-000028AA0000}"/>
    <cellStyle name="T_dieu chinh KH 2011 ngay 26-5-2011111_!1 1 bao cao giao KH ve HTCMT vung TNB   12-12-2011 5 2" xfId="43557" xr:uid="{00000000-0005-0000-0000-000029AA0000}"/>
    <cellStyle name="T_dieu chinh KH 2011 ngay 26-5-2011111_!1 1 bao cao giao KH ve HTCMT vung TNB   12-12-2011 5 2 2" xfId="43558" xr:uid="{00000000-0005-0000-0000-00002AAA0000}"/>
    <cellStyle name="T_dieu chinh KH 2011 ngay 26-5-2011111_!1 1 bao cao giao KH ve HTCMT vung TNB   12-12-2011 5 3" xfId="43559" xr:uid="{00000000-0005-0000-0000-00002BAA0000}"/>
    <cellStyle name="T_dieu chinh KH 2011 ngay 26-5-2011111_!1 1 bao cao giao KH ve HTCMT vung TNB   12-12-2011 6" xfId="43560" xr:uid="{00000000-0005-0000-0000-00002CAA0000}"/>
    <cellStyle name="T_dieu chinh KH 2011 ngay 26-5-2011111_!1 1 bao cao giao KH ve HTCMT vung TNB   12-12-2011 6 2" xfId="43561" xr:uid="{00000000-0005-0000-0000-00002DAA0000}"/>
    <cellStyle name="T_dieu chinh KH 2011 ngay 26-5-2011111_!1 1 bao cao giao KH ve HTCMT vung TNB   12-12-2011 7" xfId="43562" xr:uid="{00000000-0005-0000-0000-00002EAA0000}"/>
    <cellStyle name="T_dieu chinh KH 2011 ngay 26-5-2011111_!1 1 bao cao giao KH ve HTCMT vung TNB   12-12-2011 8" xfId="43563" xr:uid="{00000000-0005-0000-0000-00002FAA0000}"/>
    <cellStyle name="T_dieu chinh KH 2011 ngay 26-5-2011111_KH TPCP vung TNB (03-1-2012)" xfId="43564" xr:uid="{00000000-0005-0000-0000-000030AA0000}"/>
    <cellStyle name="T_dieu chinh KH 2011 ngay 26-5-2011111_KH TPCP vung TNB (03-1-2012) 2" xfId="43565" xr:uid="{00000000-0005-0000-0000-000031AA0000}"/>
    <cellStyle name="T_dieu chinh KH 2011 ngay 26-5-2011111_KH TPCP vung TNB (03-1-2012) 2 2" xfId="43566" xr:uid="{00000000-0005-0000-0000-000032AA0000}"/>
    <cellStyle name="T_dieu chinh KH 2011 ngay 26-5-2011111_KH TPCP vung TNB (03-1-2012) 2 2 2" xfId="43567" xr:uid="{00000000-0005-0000-0000-000033AA0000}"/>
    <cellStyle name="T_dieu chinh KH 2011 ngay 26-5-2011111_KH TPCP vung TNB (03-1-2012) 2 2 2 2" xfId="43568" xr:uid="{00000000-0005-0000-0000-000034AA0000}"/>
    <cellStyle name="T_dieu chinh KH 2011 ngay 26-5-2011111_KH TPCP vung TNB (03-1-2012) 2 2 2 2 2" xfId="43569" xr:uid="{00000000-0005-0000-0000-000035AA0000}"/>
    <cellStyle name="T_dieu chinh KH 2011 ngay 26-5-2011111_KH TPCP vung TNB (03-1-2012) 2 2 2 3" xfId="43570" xr:uid="{00000000-0005-0000-0000-000036AA0000}"/>
    <cellStyle name="T_dieu chinh KH 2011 ngay 26-5-2011111_KH TPCP vung TNB (03-1-2012) 2 2 3" xfId="43571" xr:uid="{00000000-0005-0000-0000-000037AA0000}"/>
    <cellStyle name="T_dieu chinh KH 2011 ngay 26-5-2011111_KH TPCP vung TNB (03-1-2012) 2 2 3 2" xfId="43572" xr:uid="{00000000-0005-0000-0000-000038AA0000}"/>
    <cellStyle name="T_dieu chinh KH 2011 ngay 26-5-2011111_KH TPCP vung TNB (03-1-2012) 2 2 4" xfId="43573" xr:uid="{00000000-0005-0000-0000-000039AA0000}"/>
    <cellStyle name="T_dieu chinh KH 2011 ngay 26-5-2011111_KH TPCP vung TNB (03-1-2012) 2 3" xfId="43574" xr:uid="{00000000-0005-0000-0000-00003AAA0000}"/>
    <cellStyle name="T_dieu chinh KH 2011 ngay 26-5-2011111_KH TPCP vung TNB (03-1-2012) 2 3 2" xfId="43575" xr:uid="{00000000-0005-0000-0000-00003BAA0000}"/>
    <cellStyle name="T_dieu chinh KH 2011 ngay 26-5-2011111_KH TPCP vung TNB (03-1-2012) 2 3 2 2" xfId="43576" xr:uid="{00000000-0005-0000-0000-00003CAA0000}"/>
    <cellStyle name="T_dieu chinh KH 2011 ngay 26-5-2011111_KH TPCP vung TNB (03-1-2012) 2 3 2 2 2" xfId="43577" xr:uid="{00000000-0005-0000-0000-00003DAA0000}"/>
    <cellStyle name="T_dieu chinh KH 2011 ngay 26-5-2011111_KH TPCP vung TNB (03-1-2012) 2 3 2 3" xfId="43578" xr:uid="{00000000-0005-0000-0000-00003EAA0000}"/>
    <cellStyle name="T_dieu chinh KH 2011 ngay 26-5-2011111_KH TPCP vung TNB (03-1-2012) 2 3 3" xfId="43579" xr:uid="{00000000-0005-0000-0000-00003FAA0000}"/>
    <cellStyle name="T_dieu chinh KH 2011 ngay 26-5-2011111_KH TPCP vung TNB (03-1-2012) 2 3 3 2" xfId="43580" xr:uid="{00000000-0005-0000-0000-000040AA0000}"/>
    <cellStyle name="T_dieu chinh KH 2011 ngay 26-5-2011111_KH TPCP vung TNB (03-1-2012) 2 3 4" xfId="43581" xr:uid="{00000000-0005-0000-0000-000041AA0000}"/>
    <cellStyle name="T_dieu chinh KH 2011 ngay 26-5-2011111_KH TPCP vung TNB (03-1-2012) 2 4" xfId="43582" xr:uid="{00000000-0005-0000-0000-000042AA0000}"/>
    <cellStyle name="T_dieu chinh KH 2011 ngay 26-5-2011111_KH TPCP vung TNB (03-1-2012) 2 4 2" xfId="43583" xr:uid="{00000000-0005-0000-0000-000043AA0000}"/>
    <cellStyle name="T_dieu chinh KH 2011 ngay 26-5-2011111_KH TPCP vung TNB (03-1-2012) 2 4 2 2" xfId="43584" xr:uid="{00000000-0005-0000-0000-000044AA0000}"/>
    <cellStyle name="T_dieu chinh KH 2011 ngay 26-5-2011111_KH TPCP vung TNB (03-1-2012) 2 4 3" xfId="43585" xr:uid="{00000000-0005-0000-0000-000045AA0000}"/>
    <cellStyle name="T_dieu chinh KH 2011 ngay 26-5-2011111_KH TPCP vung TNB (03-1-2012) 2 5" xfId="43586" xr:uid="{00000000-0005-0000-0000-000046AA0000}"/>
    <cellStyle name="T_dieu chinh KH 2011 ngay 26-5-2011111_KH TPCP vung TNB (03-1-2012) 2 5 2" xfId="43587" xr:uid="{00000000-0005-0000-0000-000047AA0000}"/>
    <cellStyle name="T_dieu chinh KH 2011 ngay 26-5-2011111_KH TPCP vung TNB (03-1-2012) 2 6" xfId="43588" xr:uid="{00000000-0005-0000-0000-000048AA0000}"/>
    <cellStyle name="T_dieu chinh KH 2011 ngay 26-5-2011111_KH TPCP vung TNB (03-1-2012) 2 7" xfId="43589" xr:uid="{00000000-0005-0000-0000-000049AA0000}"/>
    <cellStyle name="T_dieu chinh KH 2011 ngay 26-5-2011111_KH TPCP vung TNB (03-1-2012) 3" xfId="43590" xr:uid="{00000000-0005-0000-0000-00004AAA0000}"/>
    <cellStyle name="T_dieu chinh KH 2011 ngay 26-5-2011111_KH TPCP vung TNB (03-1-2012) 3 2" xfId="43591" xr:uid="{00000000-0005-0000-0000-00004BAA0000}"/>
    <cellStyle name="T_dieu chinh KH 2011 ngay 26-5-2011111_KH TPCP vung TNB (03-1-2012) 3 2 2" xfId="43592" xr:uid="{00000000-0005-0000-0000-00004CAA0000}"/>
    <cellStyle name="T_dieu chinh KH 2011 ngay 26-5-2011111_KH TPCP vung TNB (03-1-2012) 3 2 2 2" xfId="43593" xr:uid="{00000000-0005-0000-0000-00004DAA0000}"/>
    <cellStyle name="T_dieu chinh KH 2011 ngay 26-5-2011111_KH TPCP vung TNB (03-1-2012) 3 2 3" xfId="43594" xr:uid="{00000000-0005-0000-0000-00004EAA0000}"/>
    <cellStyle name="T_dieu chinh KH 2011 ngay 26-5-2011111_KH TPCP vung TNB (03-1-2012) 3 3" xfId="43595" xr:uid="{00000000-0005-0000-0000-00004FAA0000}"/>
    <cellStyle name="T_dieu chinh KH 2011 ngay 26-5-2011111_KH TPCP vung TNB (03-1-2012) 3 3 2" xfId="43596" xr:uid="{00000000-0005-0000-0000-000050AA0000}"/>
    <cellStyle name="T_dieu chinh KH 2011 ngay 26-5-2011111_KH TPCP vung TNB (03-1-2012) 3 4" xfId="43597" xr:uid="{00000000-0005-0000-0000-000051AA0000}"/>
    <cellStyle name="T_dieu chinh KH 2011 ngay 26-5-2011111_KH TPCP vung TNB (03-1-2012) 4" xfId="43598" xr:uid="{00000000-0005-0000-0000-000052AA0000}"/>
    <cellStyle name="T_dieu chinh KH 2011 ngay 26-5-2011111_KH TPCP vung TNB (03-1-2012) 4 2" xfId="43599" xr:uid="{00000000-0005-0000-0000-000053AA0000}"/>
    <cellStyle name="T_dieu chinh KH 2011 ngay 26-5-2011111_KH TPCP vung TNB (03-1-2012) 4 2 2" xfId="43600" xr:uid="{00000000-0005-0000-0000-000054AA0000}"/>
    <cellStyle name="T_dieu chinh KH 2011 ngay 26-5-2011111_KH TPCP vung TNB (03-1-2012) 4 2 2 2" xfId="43601" xr:uid="{00000000-0005-0000-0000-000055AA0000}"/>
    <cellStyle name="T_dieu chinh KH 2011 ngay 26-5-2011111_KH TPCP vung TNB (03-1-2012) 4 2 3" xfId="43602" xr:uid="{00000000-0005-0000-0000-000056AA0000}"/>
    <cellStyle name="T_dieu chinh KH 2011 ngay 26-5-2011111_KH TPCP vung TNB (03-1-2012) 4 3" xfId="43603" xr:uid="{00000000-0005-0000-0000-000057AA0000}"/>
    <cellStyle name="T_dieu chinh KH 2011 ngay 26-5-2011111_KH TPCP vung TNB (03-1-2012) 4 3 2" xfId="43604" xr:uid="{00000000-0005-0000-0000-000058AA0000}"/>
    <cellStyle name="T_dieu chinh KH 2011 ngay 26-5-2011111_KH TPCP vung TNB (03-1-2012) 4 4" xfId="43605" xr:uid="{00000000-0005-0000-0000-000059AA0000}"/>
    <cellStyle name="T_dieu chinh KH 2011 ngay 26-5-2011111_KH TPCP vung TNB (03-1-2012) 5" xfId="43606" xr:uid="{00000000-0005-0000-0000-00005AAA0000}"/>
    <cellStyle name="T_dieu chinh KH 2011 ngay 26-5-2011111_KH TPCP vung TNB (03-1-2012) 5 2" xfId="43607" xr:uid="{00000000-0005-0000-0000-00005BAA0000}"/>
    <cellStyle name="T_dieu chinh KH 2011 ngay 26-5-2011111_KH TPCP vung TNB (03-1-2012) 5 2 2" xfId="43608" xr:uid="{00000000-0005-0000-0000-00005CAA0000}"/>
    <cellStyle name="T_dieu chinh KH 2011 ngay 26-5-2011111_KH TPCP vung TNB (03-1-2012) 5 3" xfId="43609" xr:uid="{00000000-0005-0000-0000-00005DAA0000}"/>
    <cellStyle name="T_dieu chinh KH 2011 ngay 26-5-2011111_KH TPCP vung TNB (03-1-2012) 6" xfId="43610" xr:uid="{00000000-0005-0000-0000-00005EAA0000}"/>
    <cellStyle name="T_dieu chinh KH 2011 ngay 26-5-2011111_KH TPCP vung TNB (03-1-2012) 6 2" xfId="43611" xr:uid="{00000000-0005-0000-0000-00005FAA0000}"/>
    <cellStyle name="T_dieu chinh KH 2011 ngay 26-5-2011111_KH TPCP vung TNB (03-1-2012) 7" xfId="43612" xr:uid="{00000000-0005-0000-0000-000060AA0000}"/>
    <cellStyle name="T_dieu chinh KH 2011 ngay 26-5-2011111_KH TPCP vung TNB (03-1-2012) 8" xfId="43613" xr:uid="{00000000-0005-0000-0000-000061AA0000}"/>
    <cellStyle name="T_DK 2014-2015 final" xfId="43614" xr:uid="{00000000-0005-0000-0000-000062AA0000}"/>
    <cellStyle name="T_DK 2014-2015 final 2" xfId="43615" xr:uid="{00000000-0005-0000-0000-000063AA0000}"/>
    <cellStyle name="T_DK 2014-2015 final 2 2" xfId="43616" xr:uid="{00000000-0005-0000-0000-000064AA0000}"/>
    <cellStyle name="T_DK 2014-2015 final 2 2 2" xfId="43617" xr:uid="{00000000-0005-0000-0000-000065AA0000}"/>
    <cellStyle name="T_DK 2014-2015 final 2 2 2 2" xfId="43618" xr:uid="{00000000-0005-0000-0000-000066AA0000}"/>
    <cellStyle name="T_DK 2014-2015 final 2 2 3" xfId="43619" xr:uid="{00000000-0005-0000-0000-000067AA0000}"/>
    <cellStyle name="T_DK 2014-2015 final 2 3" xfId="43620" xr:uid="{00000000-0005-0000-0000-000068AA0000}"/>
    <cellStyle name="T_DK 2014-2015 final 2 3 2" xfId="43621" xr:uid="{00000000-0005-0000-0000-000069AA0000}"/>
    <cellStyle name="T_DK 2014-2015 final 2 4" xfId="43622" xr:uid="{00000000-0005-0000-0000-00006AAA0000}"/>
    <cellStyle name="T_DK 2014-2015 final 3" xfId="43623" xr:uid="{00000000-0005-0000-0000-00006BAA0000}"/>
    <cellStyle name="T_DK 2014-2015 final 3 2" xfId="43624" xr:uid="{00000000-0005-0000-0000-00006CAA0000}"/>
    <cellStyle name="T_DK 2014-2015 final 3 2 2" xfId="43625" xr:uid="{00000000-0005-0000-0000-00006DAA0000}"/>
    <cellStyle name="T_DK 2014-2015 final 3 2 2 2" xfId="43626" xr:uid="{00000000-0005-0000-0000-00006EAA0000}"/>
    <cellStyle name="T_DK 2014-2015 final 3 2 3" xfId="43627" xr:uid="{00000000-0005-0000-0000-00006FAA0000}"/>
    <cellStyle name="T_DK 2014-2015 final 3 3" xfId="43628" xr:uid="{00000000-0005-0000-0000-000070AA0000}"/>
    <cellStyle name="T_DK 2014-2015 final 3 3 2" xfId="43629" xr:uid="{00000000-0005-0000-0000-000071AA0000}"/>
    <cellStyle name="T_DK 2014-2015 final 3 4" xfId="43630" xr:uid="{00000000-0005-0000-0000-000072AA0000}"/>
    <cellStyle name="T_DK 2014-2015 final 4" xfId="43631" xr:uid="{00000000-0005-0000-0000-000073AA0000}"/>
    <cellStyle name="T_DK 2014-2015 final 4 2" xfId="43632" xr:uid="{00000000-0005-0000-0000-000074AA0000}"/>
    <cellStyle name="T_DK 2014-2015 final 4 2 2" xfId="43633" xr:uid="{00000000-0005-0000-0000-000075AA0000}"/>
    <cellStyle name="T_DK 2014-2015 final 4 3" xfId="43634" xr:uid="{00000000-0005-0000-0000-000076AA0000}"/>
    <cellStyle name="T_DK 2014-2015 final 5" xfId="43635" xr:uid="{00000000-0005-0000-0000-000077AA0000}"/>
    <cellStyle name="T_DK 2014-2015 final 5 2" xfId="43636" xr:uid="{00000000-0005-0000-0000-000078AA0000}"/>
    <cellStyle name="T_DK 2014-2015 final 6" xfId="43637" xr:uid="{00000000-0005-0000-0000-000079AA0000}"/>
    <cellStyle name="T_DK 2014-2015 final 7" xfId="43638" xr:uid="{00000000-0005-0000-0000-00007AAA0000}"/>
    <cellStyle name="T_DK 2014-2015 final_05-12  KH trung han 2016-2020 - Liem Thinh edited" xfId="43639" xr:uid="{00000000-0005-0000-0000-00007BAA0000}"/>
    <cellStyle name="T_DK 2014-2015 final_05-12  KH trung han 2016-2020 - Liem Thinh edited 2" xfId="43640" xr:uid="{00000000-0005-0000-0000-00007CAA0000}"/>
    <cellStyle name="T_DK 2014-2015 final_05-12  KH trung han 2016-2020 - Liem Thinh edited 2 2" xfId="43641" xr:uid="{00000000-0005-0000-0000-00007DAA0000}"/>
    <cellStyle name="T_DK 2014-2015 final_05-12  KH trung han 2016-2020 - Liem Thinh edited 2 2 2" xfId="43642" xr:uid="{00000000-0005-0000-0000-00007EAA0000}"/>
    <cellStyle name="T_DK 2014-2015 final_05-12  KH trung han 2016-2020 - Liem Thinh edited 2 2 2 2" xfId="43643" xr:uid="{00000000-0005-0000-0000-00007FAA0000}"/>
    <cellStyle name="T_DK 2014-2015 final_05-12  KH trung han 2016-2020 - Liem Thinh edited 2 2 3" xfId="43644" xr:uid="{00000000-0005-0000-0000-000080AA0000}"/>
    <cellStyle name="T_DK 2014-2015 final_05-12  KH trung han 2016-2020 - Liem Thinh edited 2 3" xfId="43645" xr:uid="{00000000-0005-0000-0000-000081AA0000}"/>
    <cellStyle name="T_DK 2014-2015 final_05-12  KH trung han 2016-2020 - Liem Thinh edited 2 3 2" xfId="43646" xr:uid="{00000000-0005-0000-0000-000082AA0000}"/>
    <cellStyle name="T_DK 2014-2015 final_05-12  KH trung han 2016-2020 - Liem Thinh edited 2 4" xfId="43647" xr:uid="{00000000-0005-0000-0000-000083AA0000}"/>
    <cellStyle name="T_DK 2014-2015 final_05-12  KH trung han 2016-2020 - Liem Thinh edited 3" xfId="43648" xr:uid="{00000000-0005-0000-0000-000084AA0000}"/>
    <cellStyle name="T_DK 2014-2015 final_05-12  KH trung han 2016-2020 - Liem Thinh edited 3 2" xfId="43649" xr:uid="{00000000-0005-0000-0000-000085AA0000}"/>
    <cellStyle name="T_DK 2014-2015 final_05-12  KH trung han 2016-2020 - Liem Thinh edited 3 2 2" xfId="43650" xr:uid="{00000000-0005-0000-0000-000086AA0000}"/>
    <cellStyle name="T_DK 2014-2015 final_05-12  KH trung han 2016-2020 - Liem Thinh edited 3 2 2 2" xfId="43651" xr:uid="{00000000-0005-0000-0000-000087AA0000}"/>
    <cellStyle name="T_DK 2014-2015 final_05-12  KH trung han 2016-2020 - Liem Thinh edited 3 2 3" xfId="43652" xr:uid="{00000000-0005-0000-0000-000088AA0000}"/>
    <cellStyle name="T_DK 2014-2015 final_05-12  KH trung han 2016-2020 - Liem Thinh edited 3 3" xfId="43653" xr:uid="{00000000-0005-0000-0000-000089AA0000}"/>
    <cellStyle name="T_DK 2014-2015 final_05-12  KH trung han 2016-2020 - Liem Thinh edited 3 3 2" xfId="43654" xr:uid="{00000000-0005-0000-0000-00008AAA0000}"/>
    <cellStyle name="T_DK 2014-2015 final_05-12  KH trung han 2016-2020 - Liem Thinh edited 3 4" xfId="43655" xr:uid="{00000000-0005-0000-0000-00008BAA0000}"/>
    <cellStyle name="T_DK 2014-2015 final_05-12  KH trung han 2016-2020 - Liem Thinh edited 4" xfId="43656" xr:uid="{00000000-0005-0000-0000-00008CAA0000}"/>
    <cellStyle name="T_DK 2014-2015 final_05-12  KH trung han 2016-2020 - Liem Thinh edited 4 2" xfId="43657" xr:uid="{00000000-0005-0000-0000-00008DAA0000}"/>
    <cellStyle name="T_DK 2014-2015 final_05-12  KH trung han 2016-2020 - Liem Thinh edited 4 2 2" xfId="43658" xr:uid="{00000000-0005-0000-0000-00008EAA0000}"/>
    <cellStyle name="T_DK 2014-2015 final_05-12  KH trung han 2016-2020 - Liem Thinh edited 4 3" xfId="43659" xr:uid="{00000000-0005-0000-0000-00008FAA0000}"/>
    <cellStyle name="T_DK 2014-2015 final_05-12  KH trung han 2016-2020 - Liem Thinh edited 5" xfId="43660" xr:uid="{00000000-0005-0000-0000-000090AA0000}"/>
    <cellStyle name="T_DK 2014-2015 final_05-12  KH trung han 2016-2020 - Liem Thinh edited 5 2" xfId="43661" xr:uid="{00000000-0005-0000-0000-000091AA0000}"/>
    <cellStyle name="T_DK 2014-2015 final_05-12  KH trung han 2016-2020 - Liem Thinh edited 6" xfId="43662" xr:uid="{00000000-0005-0000-0000-000092AA0000}"/>
    <cellStyle name="T_DK 2014-2015 final_05-12  KH trung han 2016-2020 - Liem Thinh edited 7" xfId="43663" xr:uid="{00000000-0005-0000-0000-000093AA0000}"/>
    <cellStyle name="T_DK 2014-2015 final_Copy of 05-12  KH trung han 2016-2020 - Liem Thinh edited (1)" xfId="43664" xr:uid="{00000000-0005-0000-0000-000094AA0000}"/>
    <cellStyle name="T_DK 2014-2015 final_Copy of 05-12  KH trung han 2016-2020 - Liem Thinh edited (1) 2" xfId="43665" xr:uid="{00000000-0005-0000-0000-000095AA0000}"/>
    <cellStyle name="T_DK 2014-2015 final_Copy of 05-12  KH trung han 2016-2020 - Liem Thinh edited (1) 2 2" xfId="43666" xr:uid="{00000000-0005-0000-0000-000096AA0000}"/>
    <cellStyle name="T_DK 2014-2015 final_Copy of 05-12  KH trung han 2016-2020 - Liem Thinh edited (1) 2 2 2" xfId="43667" xr:uid="{00000000-0005-0000-0000-000097AA0000}"/>
    <cellStyle name="T_DK 2014-2015 final_Copy of 05-12  KH trung han 2016-2020 - Liem Thinh edited (1) 2 2 2 2" xfId="43668" xr:uid="{00000000-0005-0000-0000-000098AA0000}"/>
    <cellStyle name="T_DK 2014-2015 final_Copy of 05-12  KH trung han 2016-2020 - Liem Thinh edited (1) 2 2 3" xfId="43669" xr:uid="{00000000-0005-0000-0000-000099AA0000}"/>
    <cellStyle name="T_DK 2014-2015 final_Copy of 05-12  KH trung han 2016-2020 - Liem Thinh edited (1) 2 3" xfId="43670" xr:uid="{00000000-0005-0000-0000-00009AAA0000}"/>
    <cellStyle name="T_DK 2014-2015 final_Copy of 05-12  KH trung han 2016-2020 - Liem Thinh edited (1) 2 3 2" xfId="43671" xr:uid="{00000000-0005-0000-0000-00009BAA0000}"/>
    <cellStyle name="T_DK 2014-2015 final_Copy of 05-12  KH trung han 2016-2020 - Liem Thinh edited (1) 2 4" xfId="43672" xr:uid="{00000000-0005-0000-0000-00009CAA0000}"/>
    <cellStyle name="T_DK 2014-2015 final_Copy of 05-12  KH trung han 2016-2020 - Liem Thinh edited (1) 3" xfId="43673" xr:uid="{00000000-0005-0000-0000-00009DAA0000}"/>
    <cellStyle name="T_DK 2014-2015 final_Copy of 05-12  KH trung han 2016-2020 - Liem Thinh edited (1) 3 2" xfId="43674" xr:uid="{00000000-0005-0000-0000-00009EAA0000}"/>
    <cellStyle name="T_DK 2014-2015 final_Copy of 05-12  KH trung han 2016-2020 - Liem Thinh edited (1) 3 2 2" xfId="43675" xr:uid="{00000000-0005-0000-0000-00009FAA0000}"/>
    <cellStyle name="T_DK 2014-2015 final_Copy of 05-12  KH trung han 2016-2020 - Liem Thinh edited (1) 3 2 2 2" xfId="43676" xr:uid="{00000000-0005-0000-0000-0000A0AA0000}"/>
    <cellStyle name="T_DK 2014-2015 final_Copy of 05-12  KH trung han 2016-2020 - Liem Thinh edited (1) 3 2 3" xfId="43677" xr:uid="{00000000-0005-0000-0000-0000A1AA0000}"/>
    <cellStyle name="T_DK 2014-2015 final_Copy of 05-12  KH trung han 2016-2020 - Liem Thinh edited (1) 3 3" xfId="43678" xr:uid="{00000000-0005-0000-0000-0000A2AA0000}"/>
    <cellStyle name="T_DK 2014-2015 final_Copy of 05-12  KH trung han 2016-2020 - Liem Thinh edited (1) 3 3 2" xfId="43679" xr:uid="{00000000-0005-0000-0000-0000A3AA0000}"/>
    <cellStyle name="T_DK 2014-2015 final_Copy of 05-12  KH trung han 2016-2020 - Liem Thinh edited (1) 3 4" xfId="43680" xr:uid="{00000000-0005-0000-0000-0000A4AA0000}"/>
    <cellStyle name="T_DK 2014-2015 final_Copy of 05-12  KH trung han 2016-2020 - Liem Thinh edited (1) 4" xfId="43681" xr:uid="{00000000-0005-0000-0000-0000A5AA0000}"/>
    <cellStyle name="T_DK 2014-2015 final_Copy of 05-12  KH trung han 2016-2020 - Liem Thinh edited (1) 4 2" xfId="43682" xr:uid="{00000000-0005-0000-0000-0000A6AA0000}"/>
    <cellStyle name="T_DK 2014-2015 final_Copy of 05-12  KH trung han 2016-2020 - Liem Thinh edited (1) 4 2 2" xfId="43683" xr:uid="{00000000-0005-0000-0000-0000A7AA0000}"/>
    <cellStyle name="T_DK 2014-2015 final_Copy of 05-12  KH trung han 2016-2020 - Liem Thinh edited (1) 4 3" xfId="43684" xr:uid="{00000000-0005-0000-0000-0000A8AA0000}"/>
    <cellStyle name="T_DK 2014-2015 final_Copy of 05-12  KH trung han 2016-2020 - Liem Thinh edited (1) 5" xfId="43685" xr:uid="{00000000-0005-0000-0000-0000A9AA0000}"/>
    <cellStyle name="T_DK 2014-2015 final_Copy of 05-12  KH trung han 2016-2020 - Liem Thinh edited (1) 5 2" xfId="43686" xr:uid="{00000000-0005-0000-0000-0000AAAA0000}"/>
    <cellStyle name="T_DK 2014-2015 final_Copy of 05-12  KH trung han 2016-2020 - Liem Thinh edited (1) 6" xfId="43687" xr:uid="{00000000-0005-0000-0000-0000ABAA0000}"/>
    <cellStyle name="T_DK 2014-2015 final_Copy of 05-12  KH trung han 2016-2020 - Liem Thinh edited (1) 7" xfId="43688" xr:uid="{00000000-0005-0000-0000-0000ACAA0000}"/>
    <cellStyle name="T_DK 2014-2015 new" xfId="43689" xr:uid="{00000000-0005-0000-0000-0000ADAA0000}"/>
    <cellStyle name="T_DK 2014-2015 new 2" xfId="43690" xr:uid="{00000000-0005-0000-0000-0000AEAA0000}"/>
    <cellStyle name="T_DK 2014-2015 new 2 2" xfId="43691" xr:uid="{00000000-0005-0000-0000-0000AFAA0000}"/>
    <cellStyle name="T_DK 2014-2015 new 2 2 2" xfId="43692" xr:uid="{00000000-0005-0000-0000-0000B0AA0000}"/>
    <cellStyle name="T_DK 2014-2015 new 2 2 2 2" xfId="43693" xr:uid="{00000000-0005-0000-0000-0000B1AA0000}"/>
    <cellStyle name="T_DK 2014-2015 new 2 2 3" xfId="43694" xr:uid="{00000000-0005-0000-0000-0000B2AA0000}"/>
    <cellStyle name="T_DK 2014-2015 new 2 3" xfId="43695" xr:uid="{00000000-0005-0000-0000-0000B3AA0000}"/>
    <cellStyle name="T_DK 2014-2015 new 2 3 2" xfId="43696" xr:uid="{00000000-0005-0000-0000-0000B4AA0000}"/>
    <cellStyle name="T_DK 2014-2015 new 2 4" xfId="43697" xr:uid="{00000000-0005-0000-0000-0000B5AA0000}"/>
    <cellStyle name="T_DK 2014-2015 new 3" xfId="43698" xr:uid="{00000000-0005-0000-0000-0000B6AA0000}"/>
    <cellStyle name="T_DK 2014-2015 new 3 2" xfId="43699" xr:uid="{00000000-0005-0000-0000-0000B7AA0000}"/>
    <cellStyle name="T_DK 2014-2015 new 3 2 2" xfId="43700" xr:uid="{00000000-0005-0000-0000-0000B8AA0000}"/>
    <cellStyle name="T_DK 2014-2015 new 3 2 2 2" xfId="43701" xr:uid="{00000000-0005-0000-0000-0000B9AA0000}"/>
    <cellStyle name="T_DK 2014-2015 new 3 2 3" xfId="43702" xr:uid="{00000000-0005-0000-0000-0000BAAA0000}"/>
    <cellStyle name="T_DK 2014-2015 new 3 3" xfId="43703" xr:uid="{00000000-0005-0000-0000-0000BBAA0000}"/>
    <cellStyle name="T_DK 2014-2015 new 3 3 2" xfId="43704" xr:uid="{00000000-0005-0000-0000-0000BCAA0000}"/>
    <cellStyle name="T_DK 2014-2015 new 3 4" xfId="43705" xr:uid="{00000000-0005-0000-0000-0000BDAA0000}"/>
    <cellStyle name="T_DK 2014-2015 new 4" xfId="43706" xr:uid="{00000000-0005-0000-0000-0000BEAA0000}"/>
    <cellStyle name="T_DK 2014-2015 new 4 2" xfId="43707" xr:uid="{00000000-0005-0000-0000-0000BFAA0000}"/>
    <cellStyle name="T_DK 2014-2015 new 4 2 2" xfId="43708" xr:uid="{00000000-0005-0000-0000-0000C0AA0000}"/>
    <cellStyle name="T_DK 2014-2015 new 4 3" xfId="43709" xr:uid="{00000000-0005-0000-0000-0000C1AA0000}"/>
    <cellStyle name="T_DK 2014-2015 new 5" xfId="43710" xr:uid="{00000000-0005-0000-0000-0000C2AA0000}"/>
    <cellStyle name="T_DK 2014-2015 new 5 2" xfId="43711" xr:uid="{00000000-0005-0000-0000-0000C3AA0000}"/>
    <cellStyle name="T_DK 2014-2015 new 6" xfId="43712" xr:uid="{00000000-0005-0000-0000-0000C4AA0000}"/>
    <cellStyle name="T_DK 2014-2015 new 7" xfId="43713" xr:uid="{00000000-0005-0000-0000-0000C5AA0000}"/>
    <cellStyle name="T_DK 2014-2015 new_05-12  KH trung han 2016-2020 - Liem Thinh edited" xfId="43714" xr:uid="{00000000-0005-0000-0000-0000C6AA0000}"/>
    <cellStyle name="T_DK 2014-2015 new_05-12  KH trung han 2016-2020 - Liem Thinh edited 2" xfId="43715" xr:uid="{00000000-0005-0000-0000-0000C7AA0000}"/>
    <cellStyle name="T_DK 2014-2015 new_05-12  KH trung han 2016-2020 - Liem Thinh edited 2 2" xfId="43716" xr:uid="{00000000-0005-0000-0000-0000C8AA0000}"/>
    <cellStyle name="T_DK 2014-2015 new_05-12  KH trung han 2016-2020 - Liem Thinh edited 2 2 2" xfId="43717" xr:uid="{00000000-0005-0000-0000-0000C9AA0000}"/>
    <cellStyle name="T_DK 2014-2015 new_05-12  KH trung han 2016-2020 - Liem Thinh edited 2 2 2 2" xfId="43718" xr:uid="{00000000-0005-0000-0000-0000CAAA0000}"/>
    <cellStyle name="T_DK 2014-2015 new_05-12  KH trung han 2016-2020 - Liem Thinh edited 2 2 3" xfId="43719" xr:uid="{00000000-0005-0000-0000-0000CBAA0000}"/>
    <cellStyle name="T_DK 2014-2015 new_05-12  KH trung han 2016-2020 - Liem Thinh edited 2 3" xfId="43720" xr:uid="{00000000-0005-0000-0000-0000CCAA0000}"/>
    <cellStyle name="T_DK 2014-2015 new_05-12  KH trung han 2016-2020 - Liem Thinh edited 2 3 2" xfId="43721" xr:uid="{00000000-0005-0000-0000-0000CDAA0000}"/>
    <cellStyle name="T_DK 2014-2015 new_05-12  KH trung han 2016-2020 - Liem Thinh edited 2 4" xfId="43722" xr:uid="{00000000-0005-0000-0000-0000CEAA0000}"/>
    <cellStyle name="T_DK 2014-2015 new_05-12  KH trung han 2016-2020 - Liem Thinh edited 3" xfId="43723" xr:uid="{00000000-0005-0000-0000-0000CFAA0000}"/>
    <cellStyle name="T_DK 2014-2015 new_05-12  KH trung han 2016-2020 - Liem Thinh edited 3 2" xfId="43724" xr:uid="{00000000-0005-0000-0000-0000D0AA0000}"/>
    <cellStyle name="T_DK 2014-2015 new_05-12  KH trung han 2016-2020 - Liem Thinh edited 3 2 2" xfId="43725" xr:uid="{00000000-0005-0000-0000-0000D1AA0000}"/>
    <cellStyle name="T_DK 2014-2015 new_05-12  KH trung han 2016-2020 - Liem Thinh edited 3 2 2 2" xfId="43726" xr:uid="{00000000-0005-0000-0000-0000D2AA0000}"/>
    <cellStyle name="T_DK 2014-2015 new_05-12  KH trung han 2016-2020 - Liem Thinh edited 3 2 3" xfId="43727" xr:uid="{00000000-0005-0000-0000-0000D3AA0000}"/>
    <cellStyle name="T_DK 2014-2015 new_05-12  KH trung han 2016-2020 - Liem Thinh edited 3 3" xfId="43728" xr:uid="{00000000-0005-0000-0000-0000D4AA0000}"/>
    <cellStyle name="T_DK 2014-2015 new_05-12  KH trung han 2016-2020 - Liem Thinh edited 3 3 2" xfId="43729" xr:uid="{00000000-0005-0000-0000-0000D5AA0000}"/>
    <cellStyle name="T_DK 2014-2015 new_05-12  KH trung han 2016-2020 - Liem Thinh edited 3 4" xfId="43730" xr:uid="{00000000-0005-0000-0000-0000D6AA0000}"/>
    <cellStyle name="T_DK 2014-2015 new_05-12  KH trung han 2016-2020 - Liem Thinh edited 4" xfId="43731" xr:uid="{00000000-0005-0000-0000-0000D7AA0000}"/>
    <cellStyle name="T_DK 2014-2015 new_05-12  KH trung han 2016-2020 - Liem Thinh edited 4 2" xfId="43732" xr:uid="{00000000-0005-0000-0000-0000D8AA0000}"/>
    <cellStyle name="T_DK 2014-2015 new_05-12  KH trung han 2016-2020 - Liem Thinh edited 4 2 2" xfId="43733" xr:uid="{00000000-0005-0000-0000-0000D9AA0000}"/>
    <cellStyle name="T_DK 2014-2015 new_05-12  KH trung han 2016-2020 - Liem Thinh edited 4 3" xfId="43734" xr:uid="{00000000-0005-0000-0000-0000DAAA0000}"/>
    <cellStyle name="T_DK 2014-2015 new_05-12  KH trung han 2016-2020 - Liem Thinh edited 5" xfId="43735" xr:uid="{00000000-0005-0000-0000-0000DBAA0000}"/>
    <cellStyle name="T_DK 2014-2015 new_05-12  KH trung han 2016-2020 - Liem Thinh edited 5 2" xfId="43736" xr:uid="{00000000-0005-0000-0000-0000DCAA0000}"/>
    <cellStyle name="T_DK 2014-2015 new_05-12  KH trung han 2016-2020 - Liem Thinh edited 6" xfId="43737" xr:uid="{00000000-0005-0000-0000-0000DDAA0000}"/>
    <cellStyle name="T_DK 2014-2015 new_05-12  KH trung han 2016-2020 - Liem Thinh edited 7" xfId="43738" xr:uid="{00000000-0005-0000-0000-0000DEAA0000}"/>
    <cellStyle name="T_DK 2014-2015 new_Copy of 05-12  KH trung han 2016-2020 - Liem Thinh edited (1)" xfId="43739" xr:uid="{00000000-0005-0000-0000-0000DFAA0000}"/>
    <cellStyle name="T_DK 2014-2015 new_Copy of 05-12  KH trung han 2016-2020 - Liem Thinh edited (1) 2" xfId="43740" xr:uid="{00000000-0005-0000-0000-0000E0AA0000}"/>
    <cellStyle name="T_DK 2014-2015 new_Copy of 05-12  KH trung han 2016-2020 - Liem Thinh edited (1) 2 2" xfId="43741" xr:uid="{00000000-0005-0000-0000-0000E1AA0000}"/>
    <cellStyle name="T_DK 2014-2015 new_Copy of 05-12  KH trung han 2016-2020 - Liem Thinh edited (1) 2 2 2" xfId="43742" xr:uid="{00000000-0005-0000-0000-0000E2AA0000}"/>
    <cellStyle name="T_DK 2014-2015 new_Copy of 05-12  KH trung han 2016-2020 - Liem Thinh edited (1) 2 2 2 2" xfId="43743" xr:uid="{00000000-0005-0000-0000-0000E3AA0000}"/>
    <cellStyle name="T_DK 2014-2015 new_Copy of 05-12  KH trung han 2016-2020 - Liem Thinh edited (1) 2 2 3" xfId="43744" xr:uid="{00000000-0005-0000-0000-0000E4AA0000}"/>
    <cellStyle name="T_DK 2014-2015 new_Copy of 05-12  KH trung han 2016-2020 - Liem Thinh edited (1) 2 3" xfId="43745" xr:uid="{00000000-0005-0000-0000-0000E5AA0000}"/>
    <cellStyle name="T_DK 2014-2015 new_Copy of 05-12  KH trung han 2016-2020 - Liem Thinh edited (1) 2 3 2" xfId="43746" xr:uid="{00000000-0005-0000-0000-0000E6AA0000}"/>
    <cellStyle name="T_DK 2014-2015 new_Copy of 05-12  KH trung han 2016-2020 - Liem Thinh edited (1) 2 4" xfId="43747" xr:uid="{00000000-0005-0000-0000-0000E7AA0000}"/>
    <cellStyle name="T_DK 2014-2015 new_Copy of 05-12  KH trung han 2016-2020 - Liem Thinh edited (1) 3" xfId="43748" xr:uid="{00000000-0005-0000-0000-0000E8AA0000}"/>
    <cellStyle name="T_DK 2014-2015 new_Copy of 05-12  KH trung han 2016-2020 - Liem Thinh edited (1) 3 2" xfId="43749" xr:uid="{00000000-0005-0000-0000-0000E9AA0000}"/>
    <cellStyle name="T_DK 2014-2015 new_Copy of 05-12  KH trung han 2016-2020 - Liem Thinh edited (1) 3 2 2" xfId="43750" xr:uid="{00000000-0005-0000-0000-0000EAAA0000}"/>
    <cellStyle name="T_DK 2014-2015 new_Copy of 05-12  KH trung han 2016-2020 - Liem Thinh edited (1) 3 2 2 2" xfId="43751" xr:uid="{00000000-0005-0000-0000-0000EBAA0000}"/>
    <cellStyle name="T_DK 2014-2015 new_Copy of 05-12  KH trung han 2016-2020 - Liem Thinh edited (1) 3 2 3" xfId="43752" xr:uid="{00000000-0005-0000-0000-0000ECAA0000}"/>
    <cellStyle name="T_DK 2014-2015 new_Copy of 05-12  KH trung han 2016-2020 - Liem Thinh edited (1) 3 3" xfId="43753" xr:uid="{00000000-0005-0000-0000-0000EDAA0000}"/>
    <cellStyle name="T_DK 2014-2015 new_Copy of 05-12  KH trung han 2016-2020 - Liem Thinh edited (1) 3 3 2" xfId="43754" xr:uid="{00000000-0005-0000-0000-0000EEAA0000}"/>
    <cellStyle name="T_DK 2014-2015 new_Copy of 05-12  KH trung han 2016-2020 - Liem Thinh edited (1) 3 4" xfId="43755" xr:uid="{00000000-0005-0000-0000-0000EFAA0000}"/>
    <cellStyle name="T_DK 2014-2015 new_Copy of 05-12  KH trung han 2016-2020 - Liem Thinh edited (1) 4" xfId="43756" xr:uid="{00000000-0005-0000-0000-0000F0AA0000}"/>
    <cellStyle name="T_DK 2014-2015 new_Copy of 05-12  KH trung han 2016-2020 - Liem Thinh edited (1) 4 2" xfId="43757" xr:uid="{00000000-0005-0000-0000-0000F1AA0000}"/>
    <cellStyle name="T_DK 2014-2015 new_Copy of 05-12  KH trung han 2016-2020 - Liem Thinh edited (1) 4 2 2" xfId="43758" xr:uid="{00000000-0005-0000-0000-0000F2AA0000}"/>
    <cellStyle name="T_DK 2014-2015 new_Copy of 05-12  KH trung han 2016-2020 - Liem Thinh edited (1) 4 3" xfId="43759" xr:uid="{00000000-0005-0000-0000-0000F3AA0000}"/>
    <cellStyle name="T_DK 2014-2015 new_Copy of 05-12  KH trung han 2016-2020 - Liem Thinh edited (1) 5" xfId="43760" xr:uid="{00000000-0005-0000-0000-0000F4AA0000}"/>
    <cellStyle name="T_DK 2014-2015 new_Copy of 05-12  KH trung han 2016-2020 - Liem Thinh edited (1) 5 2" xfId="43761" xr:uid="{00000000-0005-0000-0000-0000F5AA0000}"/>
    <cellStyle name="T_DK 2014-2015 new_Copy of 05-12  KH trung han 2016-2020 - Liem Thinh edited (1) 6" xfId="43762" xr:uid="{00000000-0005-0000-0000-0000F6AA0000}"/>
    <cellStyle name="T_DK 2014-2015 new_Copy of 05-12  KH trung han 2016-2020 - Liem Thinh edited (1) 7" xfId="43763" xr:uid="{00000000-0005-0000-0000-0000F7AA0000}"/>
    <cellStyle name="T_DK KH CBDT 2014 11-11-2013" xfId="43764" xr:uid="{00000000-0005-0000-0000-0000F8AA0000}"/>
    <cellStyle name="T_DK KH CBDT 2014 11-11-2013 2" xfId="43765" xr:uid="{00000000-0005-0000-0000-0000F9AA0000}"/>
    <cellStyle name="T_DK KH CBDT 2014 11-11-2013 2 2" xfId="43766" xr:uid="{00000000-0005-0000-0000-0000FAAA0000}"/>
    <cellStyle name="T_DK KH CBDT 2014 11-11-2013 2 2 2" xfId="43767" xr:uid="{00000000-0005-0000-0000-0000FBAA0000}"/>
    <cellStyle name="T_DK KH CBDT 2014 11-11-2013 2 2 2 2" xfId="43768" xr:uid="{00000000-0005-0000-0000-0000FCAA0000}"/>
    <cellStyle name="T_DK KH CBDT 2014 11-11-2013 2 2 3" xfId="43769" xr:uid="{00000000-0005-0000-0000-0000FDAA0000}"/>
    <cellStyle name="T_DK KH CBDT 2014 11-11-2013 2 3" xfId="43770" xr:uid="{00000000-0005-0000-0000-0000FEAA0000}"/>
    <cellStyle name="T_DK KH CBDT 2014 11-11-2013 2 3 2" xfId="43771" xr:uid="{00000000-0005-0000-0000-0000FFAA0000}"/>
    <cellStyle name="T_DK KH CBDT 2014 11-11-2013 2 4" xfId="43772" xr:uid="{00000000-0005-0000-0000-000000AB0000}"/>
    <cellStyle name="T_DK KH CBDT 2014 11-11-2013 3" xfId="43773" xr:uid="{00000000-0005-0000-0000-000001AB0000}"/>
    <cellStyle name="T_DK KH CBDT 2014 11-11-2013 3 2" xfId="43774" xr:uid="{00000000-0005-0000-0000-000002AB0000}"/>
    <cellStyle name="T_DK KH CBDT 2014 11-11-2013 3 2 2" xfId="43775" xr:uid="{00000000-0005-0000-0000-000003AB0000}"/>
    <cellStyle name="T_DK KH CBDT 2014 11-11-2013 3 2 2 2" xfId="43776" xr:uid="{00000000-0005-0000-0000-000004AB0000}"/>
    <cellStyle name="T_DK KH CBDT 2014 11-11-2013 3 2 3" xfId="43777" xr:uid="{00000000-0005-0000-0000-000005AB0000}"/>
    <cellStyle name="T_DK KH CBDT 2014 11-11-2013 3 3" xfId="43778" xr:uid="{00000000-0005-0000-0000-000006AB0000}"/>
    <cellStyle name="T_DK KH CBDT 2014 11-11-2013 3 3 2" xfId="43779" xr:uid="{00000000-0005-0000-0000-000007AB0000}"/>
    <cellStyle name="T_DK KH CBDT 2014 11-11-2013 3 4" xfId="43780" xr:uid="{00000000-0005-0000-0000-000008AB0000}"/>
    <cellStyle name="T_DK KH CBDT 2014 11-11-2013 4" xfId="43781" xr:uid="{00000000-0005-0000-0000-000009AB0000}"/>
    <cellStyle name="T_DK KH CBDT 2014 11-11-2013 4 2" xfId="43782" xr:uid="{00000000-0005-0000-0000-00000AAB0000}"/>
    <cellStyle name="T_DK KH CBDT 2014 11-11-2013 4 2 2" xfId="43783" xr:uid="{00000000-0005-0000-0000-00000BAB0000}"/>
    <cellStyle name="T_DK KH CBDT 2014 11-11-2013 4 3" xfId="43784" xr:uid="{00000000-0005-0000-0000-00000CAB0000}"/>
    <cellStyle name="T_DK KH CBDT 2014 11-11-2013 5" xfId="43785" xr:uid="{00000000-0005-0000-0000-00000DAB0000}"/>
    <cellStyle name="T_DK KH CBDT 2014 11-11-2013 5 2" xfId="43786" xr:uid="{00000000-0005-0000-0000-00000EAB0000}"/>
    <cellStyle name="T_DK KH CBDT 2014 11-11-2013 6" xfId="43787" xr:uid="{00000000-0005-0000-0000-00000FAB0000}"/>
    <cellStyle name="T_DK KH CBDT 2014 11-11-2013 7" xfId="43788" xr:uid="{00000000-0005-0000-0000-000010AB0000}"/>
    <cellStyle name="T_DK KH CBDT 2014 11-11-2013(1)" xfId="43789" xr:uid="{00000000-0005-0000-0000-000011AB0000}"/>
    <cellStyle name="T_DK KH CBDT 2014 11-11-2013(1) 2" xfId="43790" xr:uid="{00000000-0005-0000-0000-000012AB0000}"/>
    <cellStyle name="T_DK KH CBDT 2014 11-11-2013(1) 2 2" xfId="43791" xr:uid="{00000000-0005-0000-0000-000013AB0000}"/>
    <cellStyle name="T_DK KH CBDT 2014 11-11-2013(1) 2 2 2" xfId="43792" xr:uid="{00000000-0005-0000-0000-000014AB0000}"/>
    <cellStyle name="T_DK KH CBDT 2014 11-11-2013(1) 2 2 2 2" xfId="43793" xr:uid="{00000000-0005-0000-0000-000015AB0000}"/>
    <cellStyle name="T_DK KH CBDT 2014 11-11-2013(1) 2 2 3" xfId="43794" xr:uid="{00000000-0005-0000-0000-000016AB0000}"/>
    <cellStyle name="T_DK KH CBDT 2014 11-11-2013(1) 2 3" xfId="43795" xr:uid="{00000000-0005-0000-0000-000017AB0000}"/>
    <cellStyle name="T_DK KH CBDT 2014 11-11-2013(1) 2 3 2" xfId="43796" xr:uid="{00000000-0005-0000-0000-000018AB0000}"/>
    <cellStyle name="T_DK KH CBDT 2014 11-11-2013(1) 2 4" xfId="43797" xr:uid="{00000000-0005-0000-0000-000019AB0000}"/>
    <cellStyle name="T_DK KH CBDT 2014 11-11-2013(1) 3" xfId="43798" xr:uid="{00000000-0005-0000-0000-00001AAB0000}"/>
    <cellStyle name="T_DK KH CBDT 2014 11-11-2013(1) 3 2" xfId="43799" xr:uid="{00000000-0005-0000-0000-00001BAB0000}"/>
    <cellStyle name="T_DK KH CBDT 2014 11-11-2013(1) 3 2 2" xfId="43800" xr:uid="{00000000-0005-0000-0000-00001CAB0000}"/>
    <cellStyle name="T_DK KH CBDT 2014 11-11-2013(1) 3 2 2 2" xfId="43801" xr:uid="{00000000-0005-0000-0000-00001DAB0000}"/>
    <cellStyle name="T_DK KH CBDT 2014 11-11-2013(1) 3 2 3" xfId="43802" xr:uid="{00000000-0005-0000-0000-00001EAB0000}"/>
    <cellStyle name="T_DK KH CBDT 2014 11-11-2013(1) 3 3" xfId="43803" xr:uid="{00000000-0005-0000-0000-00001FAB0000}"/>
    <cellStyle name="T_DK KH CBDT 2014 11-11-2013(1) 3 3 2" xfId="43804" xr:uid="{00000000-0005-0000-0000-000020AB0000}"/>
    <cellStyle name="T_DK KH CBDT 2014 11-11-2013(1) 3 4" xfId="43805" xr:uid="{00000000-0005-0000-0000-000021AB0000}"/>
    <cellStyle name="T_DK KH CBDT 2014 11-11-2013(1) 4" xfId="43806" xr:uid="{00000000-0005-0000-0000-000022AB0000}"/>
    <cellStyle name="T_DK KH CBDT 2014 11-11-2013(1) 4 2" xfId="43807" xr:uid="{00000000-0005-0000-0000-000023AB0000}"/>
    <cellStyle name="T_DK KH CBDT 2014 11-11-2013(1) 4 2 2" xfId="43808" xr:uid="{00000000-0005-0000-0000-000024AB0000}"/>
    <cellStyle name="T_DK KH CBDT 2014 11-11-2013(1) 4 3" xfId="43809" xr:uid="{00000000-0005-0000-0000-000025AB0000}"/>
    <cellStyle name="T_DK KH CBDT 2014 11-11-2013(1) 5" xfId="43810" xr:uid="{00000000-0005-0000-0000-000026AB0000}"/>
    <cellStyle name="T_DK KH CBDT 2014 11-11-2013(1) 5 2" xfId="43811" xr:uid="{00000000-0005-0000-0000-000027AB0000}"/>
    <cellStyle name="T_DK KH CBDT 2014 11-11-2013(1) 6" xfId="43812" xr:uid="{00000000-0005-0000-0000-000028AB0000}"/>
    <cellStyle name="T_DK KH CBDT 2014 11-11-2013(1) 7" xfId="43813" xr:uid="{00000000-0005-0000-0000-000029AB0000}"/>
    <cellStyle name="T_DK KH CBDT 2014 11-11-2013(1)_05-12  KH trung han 2016-2020 - Liem Thinh edited" xfId="43814" xr:uid="{00000000-0005-0000-0000-00002AAB0000}"/>
    <cellStyle name="T_DK KH CBDT 2014 11-11-2013(1)_05-12  KH trung han 2016-2020 - Liem Thinh edited 2" xfId="43815" xr:uid="{00000000-0005-0000-0000-00002BAB0000}"/>
    <cellStyle name="T_DK KH CBDT 2014 11-11-2013(1)_05-12  KH trung han 2016-2020 - Liem Thinh edited 2 2" xfId="43816" xr:uid="{00000000-0005-0000-0000-00002CAB0000}"/>
    <cellStyle name="T_DK KH CBDT 2014 11-11-2013(1)_05-12  KH trung han 2016-2020 - Liem Thinh edited 2 2 2" xfId="43817" xr:uid="{00000000-0005-0000-0000-00002DAB0000}"/>
    <cellStyle name="T_DK KH CBDT 2014 11-11-2013(1)_05-12  KH trung han 2016-2020 - Liem Thinh edited 2 2 2 2" xfId="43818" xr:uid="{00000000-0005-0000-0000-00002EAB0000}"/>
    <cellStyle name="T_DK KH CBDT 2014 11-11-2013(1)_05-12  KH trung han 2016-2020 - Liem Thinh edited 2 2 3" xfId="43819" xr:uid="{00000000-0005-0000-0000-00002FAB0000}"/>
    <cellStyle name="T_DK KH CBDT 2014 11-11-2013(1)_05-12  KH trung han 2016-2020 - Liem Thinh edited 2 3" xfId="43820" xr:uid="{00000000-0005-0000-0000-000030AB0000}"/>
    <cellStyle name="T_DK KH CBDT 2014 11-11-2013(1)_05-12  KH trung han 2016-2020 - Liem Thinh edited 2 3 2" xfId="43821" xr:uid="{00000000-0005-0000-0000-000031AB0000}"/>
    <cellStyle name="T_DK KH CBDT 2014 11-11-2013(1)_05-12  KH trung han 2016-2020 - Liem Thinh edited 2 4" xfId="43822" xr:uid="{00000000-0005-0000-0000-000032AB0000}"/>
    <cellStyle name="T_DK KH CBDT 2014 11-11-2013(1)_05-12  KH trung han 2016-2020 - Liem Thinh edited 3" xfId="43823" xr:uid="{00000000-0005-0000-0000-000033AB0000}"/>
    <cellStyle name="T_DK KH CBDT 2014 11-11-2013(1)_05-12  KH trung han 2016-2020 - Liem Thinh edited 3 2" xfId="43824" xr:uid="{00000000-0005-0000-0000-000034AB0000}"/>
    <cellStyle name="T_DK KH CBDT 2014 11-11-2013(1)_05-12  KH trung han 2016-2020 - Liem Thinh edited 3 2 2" xfId="43825" xr:uid="{00000000-0005-0000-0000-000035AB0000}"/>
    <cellStyle name="T_DK KH CBDT 2014 11-11-2013(1)_05-12  KH trung han 2016-2020 - Liem Thinh edited 3 2 2 2" xfId="43826" xr:uid="{00000000-0005-0000-0000-000036AB0000}"/>
    <cellStyle name="T_DK KH CBDT 2014 11-11-2013(1)_05-12  KH trung han 2016-2020 - Liem Thinh edited 3 2 3" xfId="43827" xr:uid="{00000000-0005-0000-0000-000037AB0000}"/>
    <cellStyle name="T_DK KH CBDT 2014 11-11-2013(1)_05-12  KH trung han 2016-2020 - Liem Thinh edited 3 3" xfId="43828" xr:uid="{00000000-0005-0000-0000-000038AB0000}"/>
    <cellStyle name="T_DK KH CBDT 2014 11-11-2013(1)_05-12  KH trung han 2016-2020 - Liem Thinh edited 3 3 2" xfId="43829" xr:uid="{00000000-0005-0000-0000-000039AB0000}"/>
    <cellStyle name="T_DK KH CBDT 2014 11-11-2013(1)_05-12  KH trung han 2016-2020 - Liem Thinh edited 3 4" xfId="43830" xr:uid="{00000000-0005-0000-0000-00003AAB0000}"/>
    <cellStyle name="T_DK KH CBDT 2014 11-11-2013(1)_05-12  KH trung han 2016-2020 - Liem Thinh edited 4" xfId="43831" xr:uid="{00000000-0005-0000-0000-00003BAB0000}"/>
    <cellStyle name="T_DK KH CBDT 2014 11-11-2013(1)_05-12  KH trung han 2016-2020 - Liem Thinh edited 4 2" xfId="43832" xr:uid="{00000000-0005-0000-0000-00003CAB0000}"/>
    <cellStyle name="T_DK KH CBDT 2014 11-11-2013(1)_05-12  KH trung han 2016-2020 - Liem Thinh edited 4 2 2" xfId="43833" xr:uid="{00000000-0005-0000-0000-00003DAB0000}"/>
    <cellStyle name="T_DK KH CBDT 2014 11-11-2013(1)_05-12  KH trung han 2016-2020 - Liem Thinh edited 4 3" xfId="43834" xr:uid="{00000000-0005-0000-0000-00003EAB0000}"/>
    <cellStyle name="T_DK KH CBDT 2014 11-11-2013(1)_05-12  KH trung han 2016-2020 - Liem Thinh edited 5" xfId="43835" xr:uid="{00000000-0005-0000-0000-00003FAB0000}"/>
    <cellStyle name="T_DK KH CBDT 2014 11-11-2013(1)_05-12  KH trung han 2016-2020 - Liem Thinh edited 5 2" xfId="43836" xr:uid="{00000000-0005-0000-0000-000040AB0000}"/>
    <cellStyle name="T_DK KH CBDT 2014 11-11-2013(1)_05-12  KH trung han 2016-2020 - Liem Thinh edited 6" xfId="43837" xr:uid="{00000000-0005-0000-0000-000041AB0000}"/>
    <cellStyle name="T_DK KH CBDT 2014 11-11-2013(1)_05-12  KH trung han 2016-2020 - Liem Thinh edited 7" xfId="43838" xr:uid="{00000000-0005-0000-0000-000042AB0000}"/>
    <cellStyle name="T_DK KH CBDT 2014 11-11-2013(1)_Copy of 05-12  KH trung han 2016-2020 - Liem Thinh edited (1)" xfId="43839" xr:uid="{00000000-0005-0000-0000-000043AB0000}"/>
    <cellStyle name="T_DK KH CBDT 2014 11-11-2013(1)_Copy of 05-12  KH trung han 2016-2020 - Liem Thinh edited (1) 2" xfId="43840" xr:uid="{00000000-0005-0000-0000-000044AB0000}"/>
    <cellStyle name="T_DK KH CBDT 2014 11-11-2013(1)_Copy of 05-12  KH trung han 2016-2020 - Liem Thinh edited (1) 2 2" xfId="43841" xr:uid="{00000000-0005-0000-0000-000045AB0000}"/>
    <cellStyle name="T_DK KH CBDT 2014 11-11-2013(1)_Copy of 05-12  KH trung han 2016-2020 - Liem Thinh edited (1) 2 2 2" xfId="43842" xr:uid="{00000000-0005-0000-0000-000046AB0000}"/>
    <cellStyle name="T_DK KH CBDT 2014 11-11-2013(1)_Copy of 05-12  KH trung han 2016-2020 - Liem Thinh edited (1) 2 2 2 2" xfId="43843" xr:uid="{00000000-0005-0000-0000-000047AB0000}"/>
    <cellStyle name="T_DK KH CBDT 2014 11-11-2013(1)_Copy of 05-12  KH trung han 2016-2020 - Liem Thinh edited (1) 2 2 3" xfId="43844" xr:uid="{00000000-0005-0000-0000-000048AB0000}"/>
    <cellStyle name="T_DK KH CBDT 2014 11-11-2013(1)_Copy of 05-12  KH trung han 2016-2020 - Liem Thinh edited (1) 2 3" xfId="43845" xr:uid="{00000000-0005-0000-0000-000049AB0000}"/>
    <cellStyle name="T_DK KH CBDT 2014 11-11-2013(1)_Copy of 05-12  KH trung han 2016-2020 - Liem Thinh edited (1) 2 3 2" xfId="43846" xr:uid="{00000000-0005-0000-0000-00004AAB0000}"/>
    <cellStyle name="T_DK KH CBDT 2014 11-11-2013(1)_Copy of 05-12  KH trung han 2016-2020 - Liem Thinh edited (1) 2 4" xfId="43847" xr:uid="{00000000-0005-0000-0000-00004BAB0000}"/>
    <cellStyle name="T_DK KH CBDT 2014 11-11-2013(1)_Copy of 05-12  KH trung han 2016-2020 - Liem Thinh edited (1) 3" xfId="43848" xr:uid="{00000000-0005-0000-0000-00004CAB0000}"/>
    <cellStyle name="T_DK KH CBDT 2014 11-11-2013(1)_Copy of 05-12  KH trung han 2016-2020 - Liem Thinh edited (1) 3 2" xfId="43849" xr:uid="{00000000-0005-0000-0000-00004DAB0000}"/>
    <cellStyle name="T_DK KH CBDT 2014 11-11-2013(1)_Copy of 05-12  KH trung han 2016-2020 - Liem Thinh edited (1) 3 2 2" xfId="43850" xr:uid="{00000000-0005-0000-0000-00004EAB0000}"/>
    <cellStyle name="T_DK KH CBDT 2014 11-11-2013(1)_Copy of 05-12  KH trung han 2016-2020 - Liem Thinh edited (1) 3 2 2 2" xfId="43851" xr:uid="{00000000-0005-0000-0000-00004FAB0000}"/>
    <cellStyle name="T_DK KH CBDT 2014 11-11-2013(1)_Copy of 05-12  KH trung han 2016-2020 - Liem Thinh edited (1) 3 2 3" xfId="43852" xr:uid="{00000000-0005-0000-0000-000050AB0000}"/>
    <cellStyle name="T_DK KH CBDT 2014 11-11-2013(1)_Copy of 05-12  KH trung han 2016-2020 - Liem Thinh edited (1) 3 3" xfId="43853" xr:uid="{00000000-0005-0000-0000-000051AB0000}"/>
    <cellStyle name="T_DK KH CBDT 2014 11-11-2013(1)_Copy of 05-12  KH trung han 2016-2020 - Liem Thinh edited (1) 3 3 2" xfId="43854" xr:uid="{00000000-0005-0000-0000-000052AB0000}"/>
    <cellStyle name="T_DK KH CBDT 2014 11-11-2013(1)_Copy of 05-12  KH trung han 2016-2020 - Liem Thinh edited (1) 3 4" xfId="43855" xr:uid="{00000000-0005-0000-0000-000053AB0000}"/>
    <cellStyle name="T_DK KH CBDT 2014 11-11-2013(1)_Copy of 05-12  KH trung han 2016-2020 - Liem Thinh edited (1) 4" xfId="43856" xr:uid="{00000000-0005-0000-0000-000054AB0000}"/>
    <cellStyle name="T_DK KH CBDT 2014 11-11-2013(1)_Copy of 05-12  KH trung han 2016-2020 - Liem Thinh edited (1) 4 2" xfId="43857" xr:uid="{00000000-0005-0000-0000-000055AB0000}"/>
    <cellStyle name="T_DK KH CBDT 2014 11-11-2013(1)_Copy of 05-12  KH trung han 2016-2020 - Liem Thinh edited (1) 4 2 2" xfId="43858" xr:uid="{00000000-0005-0000-0000-000056AB0000}"/>
    <cellStyle name="T_DK KH CBDT 2014 11-11-2013(1)_Copy of 05-12  KH trung han 2016-2020 - Liem Thinh edited (1) 4 3" xfId="43859" xr:uid="{00000000-0005-0000-0000-000057AB0000}"/>
    <cellStyle name="T_DK KH CBDT 2014 11-11-2013(1)_Copy of 05-12  KH trung han 2016-2020 - Liem Thinh edited (1) 5" xfId="43860" xr:uid="{00000000-0005-0000-0000-000058AB0000}"/>
    <cellStyle name="T_DK KH CBDT 2014 11-11-2013(1)_Copy of 05-12  KH trung han 2016-2020 - Liem Thinh edited (1) 5 2" xfId="43861" xr:uid="{00000000-0005-0000-0000-000059AB0000}"/>
    <cellStyle name="T_DK KH CBDT 2014 11-11-2013(1)_Copy of 05-12  KH trung han 2016-2020 - Liem Thinh edited (1) 6" xfId="43862" xr:uid="{00000000-0005-0000-0000-00005AAB0000}"/>
    <cellStyle name="T_DK KH CBDT 2014 11-11-2013(1)_Copy of 05-12  KH trung han 2016-2020 - Liem Thinh edited (1) 7" xfId="43863" xr:uid="{00000000-0005-0000-0000-00005BAB0000}"/>
    <cellStyle name="T_DK KH CBDT 2014 11-11-2013_05-12  KH trung han 2016-2020 - Liem Thinh edited" xfId="43864" xr:uid="{00000000-0005-0000-0000-00005CAB0000}"/>
    <cellStyle name="T_DK KH CBDT 2014 11-11-2013_05-12  KH trung han 2016-2020 - Liem Thinh edited 2" xfId="43865" xr:uid="{00000000-0005-0000-0000-00005DAB0000}"/>
    <cellStyle name="T_DK KH CBDT 2014 11-11-2013_05-12  KH trung han 2016-2020 - Liem Thinh edited 2 2" xfId="43866" xr:uid="{00000000-0005-0000-0000-00005EAB0000}"/>
    <cellStyle name="T_DK KH CBDT 2014 11-11-2013_05-12  KH trung han 2016-2020 - Liem Thinh edited 2 2 2" xfId="43867" xr:uid="{00000000-0005-0000-0000-00005FAB0000}"/>
    <cellStyle name="T_DK KH CBDT 2014 11-11-2013_05-12  KH trung han 2016-2020 - Liem Thinh edited 2 2 2 2" xfId="43868" xr:uid="{00000000-0005-0000-0000-000060AB0000}"/>
    <cellStyle name="T_DK KH CBDT 2014 11-11-2013_05-12  KH trung han 2016-2020 - Liem Thinh edited 2 2 3" xfId="43869" xr:uid="{00000000-0005-0000-0000-000061AB0000}"/>
    <cellStyle name="T_DK KH CBDT 2014 11-11-2013_05-12  KH trung han 2016-2020 - Liem Thinh edited 2 3" xfId="43870" xr:uid="{00000000-0005-0000-0000-000062AB0000}"/>
    <cellStyle name="T_DK KH CBDT 2014 11-11-2013_05-12  KH trung han 2016-2020 - Liem Thinh edited 2 3 2" xfId="43871" xr:uid="{00000000-0005-0000-0000-000063AB0000}"/>
    <cellStyle name="T_DK KH CBDT 2014 11-11-2013_05-12  KH trung han 2016-2020 - Liem Thinh edited 2 4" xfId="43872" xr:uid="{00000000-0005-0000-0000-000064AB0000}"/>
    <cellStyle name="T_DK KH CBDT 2014 11-11-2013_05-12  KH trung han 2016-2020 - Liem Thinh edited 3" xfId="43873" xr:uid="{00000000-0005-0000-0000-000065AB0000}"/>
    <cellStyle name="T_DK KH CBDT 2014 11-11-2013_05-12  KH trung han 2016-2020 - Liem Thinh edited 3 2" xfId="43874" xr:uid="{00000000-0005-0000-0000-000066AB0000}"/>
    <cellStyle name="T_DK KH CBDT 2014 11-11-2013_05-12  KH trung han 2016-2020 - Liem Thinh edited 3 2 2" xfId="43875" xr:uid="{00000000-0005-0000-0000-000067AB0000}"/>
    <cellStyle name="T_DK KH CBDT 2014 11-11-2013_05-12  KH trung han 2016-2020 - Liem Thinh edited 3 2 2 2" xfId="43876" xr:uid="{00000000-0005-0000-0000-000068AB0000}"/>
    <cellStyle name="T_DK KH CBDT 2014 11-11-2013_05-12  KH trung han 2016-2020 - Liem Thinh edited 3 2 3" xfId="43877" xr:uid="{00000000-0005-0000-0000-000069AB0000}"/>
    <cellStyle name="T_DK KH CBDT 2014 11-11-2013_05-12  KH trung han 2016-2020 - Liem Thinh edited 3 3" xfId="43878" xr:uid="{00000000-0005-0000-0000-00006AAB0000}"/>
    <cellStyle name="T_DK KH CBDT 2014 11-11-2013_05-12  KH trung han 2016-2020 - Liem Thinh edited 3 3 2" xfId="43879" xr:uid="{00000000-0005-0000-0000-00006BAB0000}"/>
    <cellStyle name="T_DK KH CBDT 2014 11-11-2013_05-12  KH trung han 2016-2020 - Liem Thinh edited 3 4" xfId="43880" xr:uid="{00000000-0005-0000-0000-00006CAB0000}"/>
    <cellStyle name="T_DK KH CBDT 2014 11-11-2013_05-12  KH trung han 2016-2020 - Liem Thinh edited 4" xfId="43881" xr:uid="{00000000-0005-0000-0000-00006DAB0000}"/>
    <cellStyle name="T_DK KH CBDT 2014 11-11-2013_05-12  KH trung han 2016-2020 - Liem Thinh edited 4 2" xfId="43882" xr:uid="{00000000-0005-0000-0000-00006EAB0000}"/>
    <cellStyle name="T_DK KH CBDT 2014 11-11-2013_05-12  KH trung han 2016-2020 - Liem Thinh edited 4 2 2" xfId="43883" xr:uid="{00000000-0005-0000-0000-00006FAB0000}"/>
    <cellStyle name="T_DK KH CBDT 2014 11-11-2013_05-12  KH trung han 2016-2020 - Liem Thinh edited 4 3" xfId="43884" xr:uid="{00000000-0005-0000-0000-000070AB0000}"/>
    <cellStyle name="T_DK KH CBDT 2014 11-11-2013_05-12  KH trung han 2016-2020 - Liem Thinh edited 5" xfId="43885" xr:uid="{00000000-0005-0000-0000-000071AB0000}"/>
    <cellStyle name="T_DK KH CBDT 2014 11-11-2013_05-12  KH trung han 2016-2020 - Liem Thinh edited 5 2" xfId="43886" xr:uid="{00000000-0005-0000-0000-000072AB0000}"/>
    <cellStyle name="T_DK KH CBDT 2014 11-11-2013_05-12  KH trung han 2016-2020 - Liem Thinh edited 6" xfId="43887" xr:uid="{00000000-0005-0000-0000-000073AB0000}"/>
    <cellStyle name="T_DK KH CBDT 2014 11-11-2013_05-12  KH trung han 2016-2020 - Liem Thinh edited 7" xfId="43888" xr:uid="{00000000-0005-0000-0000-000074AB0000}"/>
    <cellStyle name="T_DK KH CBDT 2014 11-11-2013_Copy of 05-12  KH trung han 2016-2020 - Liem Thinh edited (1)" xfId="43889" xr:uid="{00000000-0005-0000-0000-000075AB0000}"/>
    <cellStyle name="T_DK KH CBDT 2014 11-11-2013_Copy of 05-12  KH trung han 2016-2020 - Liem Thinh edited (1) 2" xfId="43890" xr:uid="{00000000-0005-0000-0000-000076AB0000}"/>
    <cellStyle name="T_DK KH CBDT 2014 11-11-2013_Copy of 05-12  KH trung han 2016-2020 - Liem Thinh edited (1) 2 2" xfId="43891" xr:uid="{00000000-0005-0000-0000-000077AB0000}"/>
    <cellStyle name="T_DK KH CBDT 2014 11-11-2013_Copy of 05-12  KH trung han 2016-2020 - Liem Thinh edited (1) 2 2 2" xfId="43892" xr:uid="{00000000-0005-0000-0000-000078AB0000}"/>
    <cellStyle name="T_DK KH CBDT 2014 11-11-2013_Copy of 05-12  KH trung han 2016-2020 - Liem Thinh edited (1) 2 2 2 2" xfId="43893" xr:uid="{00000000-0005-0000-0000-000079AB0000}"/>
    <cellStyle name="T_DK KH CBDT 2014 11-11-2013_Copy of 05-12  KH trung han 2016-2020 - Liem Thinh edited (1) 2 2 3" xfId="43894" xr:uid="{00000000-0005-0000-0000-00007AAB0000}"/>
    <cellStyle name="T_DK KH CBDT 2014 11-11-2013_Copy of 05-12  KH trung han 2016-2020 - Liem Thinh edited (1) 2 3" xfId="43895" xr:uid="{00000000-0005-0000-0000-00007BAB0000}"/>
    <cellStyle name="T_DK KH CBDT 2014 11-11-2013_Copy of 05-12  KH trung han 2016-2020 - Liem Thinh edited (1) 2 3 2" xfId="43896" xr:uid="{00000000-0005-0000-0000-00007CAB0000}"/>
    <cellStyle name="T_DK KH CBDT 2014 11-11-2013_Copy of 05-12  KH trung han 2016-2020 - Liem Thinh edited (1) 2 4" xfId="43897" xr:uid="{00000000-0005-0000-0000-00007DAB0000}"/>
    <cellStyle name="T_DK KH CBDT 2014 11-11-2013_Copy of 05-12  KH trung han 2016-2020 - Liem Thinh edited (1) 3" xfId="43898" xr:uid="{00000000-0005-0000-0000-00007EAB0000}"/>
    <cellStyle name="T_DK KH CBDT 2014 11-11-2013_Copy of 05-12  KH trung han 2016-2020 - Liem Thinh edited (1) 3 2" xfId="43899" xr:uid="{00000000-0005-0000-0000-00007FAB0000}"/>
    <cellStyle name="T_DK KH CBDT 2014 11-11-2013_Copy of 05-12  KH trung han 2016-2020 - Liem Thinh edited (1) 3 2 2" xfId="43900" xr:uid="{00000000-0005-0000-0000-000080AB0000}"/>
    <cellStyle name="T_DK KH CBDT 2014 11-11-2013_Copy of 05-12  KH trung han 2016-2020 - Liem Thinh edited (1) 3 2 2 2" xfId="43901" xr:uid="{00000000-0005-0000-0000-000081AB0000}"/>
    <cellStyle name="T_DK KH CBDT 2014 11-11-2013_Copy of 05-12  KH trung han 2016-2020 - Liem Thinh edited (1) 3 2 3" xfId="43902" xr:uid="{00000000-0005-0000-0000-000082AB0000}"/>
    <cellStyle name="T_DK KH CBDT 2014 11-11-2013_Copy of 05-12  KH trung han 2016-2020 - Liem Thinh edited (1) 3 3" xfId="43903" xr:uid="{00000000-0005-0000-0000-000083AB0000}"/>
    <cellStyle name="T_DK KH CBDT 2014 11-11-2013_Copy of 05-12  KH trung han 2016-2020 - Liem Thinh edited (1) 3 3 2" xfId="43904" xr:uid="{00000000-0005-0000-0000-000084AB0000}"/>
    <cellStyle name="T_DK KH CBDT 2014 11-11-2013_Copy of 05-12  KH trung han 2016-2020 - Liem Thinh edited (1) 3 4" xfId="43905" xr:uid="{00000000-0005-0000-0000-000085AB0000}"/>
    <cellStyle name="T_DK KH CBDT 2014 11-11-2013_Copy of 05-12  KH trung han 2016-2020 - Liem Thinh edited (1) 4" xfId="43906" xr:uid="{00000000-0005-0000-0000-000086AB0000}"/>
    <cellStyle name="T_DK KH CBDT 2014 11-11-2013_Copy of 05-12  KH trung han 2016-2020 - Liem Thinh edited (1) 4 2" xfId="43907" xr:uid="{00000000-0005-0000-0000-000087AB0000}"/>
    <cellStyle name="T_DK KH CBDT 2014 11-11-2013_Copy of 05-12  KH trung han 2016-2020 - Liem Thinh edited (1) 4 2 2" xfId="43908" xr:uid="{00000000-0005-0000-0000-000088AB0000}"/>
    <cellStyle name="T_DK KH CBDT 2014 11-11-2013_Copy of 05-12  KH trung han 2016-2020 - Liem Thinh edited (1) 4 3" xfId="43909" xr:uid="{00000000-0005-0000-0000-000089AB0000}"/>
    <cellStyle name="T_DK KH CBDT 2014 11-11-2013_Copy of 05-12  KH trung han 2016-2020 - Liem Thinh edited (1) 5" xfId="43910" xr:uid="{00000000-0005-0000-0000-00008AAB0000}"/>
    <cellStyle name="T_DK KH CBDT 2014 11-11-2013_Copy of 05-12  KH trung han 2016-2020 - Liem Thinh edited (1) 5 2" xfId="43911" xr:uid="{00000000-0005-0000-0000-00008BAB0000}"/>
    <cellStyle name="T_DK KH CBDT 2014 11-11-2013_Copy of 05-12  KH trung han 2016-2020 - Liem Thinh edited (1) 6" xfId="43912" xr:uid="{00000000-0005-0000-0000-00008CAB0000}"/>
    <cellStyle name="T_DK KH CBDT 2014 11-11-2013_Copy of 05-12  KH trung han 2016-2020 - Liem Thinh edited (1) 7" xfId="43913" xr:uid="{00000000-0005-0000-0000-00008DAB0000}"/>
    <cellStyle name="T_DS KCH PHAN BO VON NSDP NAM 2010" xfId="43914" xr:uid="{00000000-0005-0000-0000-00008EAB0000}"/>
    <cellStyle name="T_DS KCH PHAN BO VON NSDP NAM 2010 2" xfId="43915" xr:uid="{00000000-0005-0000-0000-00008FAB0000}"/>
    <cellStyle name="T_DS KCH PHAN BO VON NSDP NAM 2010 2 2" xfId="43916" xr:uid="{00000000-0005-0000-0000-000090AB0000}"/>
    <cellStyle name="T_DS KCH PHAN BO VON NSDP NAM 2010 2 2 2" xfId="43917" xr:uid="{00000000-0005-0000-0000-000091AB0000}"/>
    <cellStyle name="T_DS KCH PHAN BO VON NSDP NAM 2010 2 2 2 2" xfId="43918" xr:uid="{00000000-0005-0000-0000-000092AB0000}"/>
    <cellStyle name="T_DS KCH PHAN BO VON NSDP NAM 2010 2 2 2 2 2" xfId="43919" xr:uid="{00000000-0005-0000-0000-000093AB0000}"/>
    <cellStyle name="T_DS KCH PHAN BO VON NSDP NAM 2010 2 2 2 3" xfId="43920" xr:uid="{00000000-0005-0000-0000-000094AB0000}"/>
    <cellStyle name="T_DS KCH PHAN BO VON NSDP NAM 2010 2 2 3" xfId="43921" xr:uid="{00000000-0005-0000-0000-000095AB0000}"/>
    <cellStyle name="T_DS KCH PHAN BO VON NSDP NAM 2010 2 2 3 2" xfId="43922" xr:uid="{00000000-0005-0000-0000-000096AB0000}"/>
    <cellStyle name="T_DS KCH PHAN BO VON NSDP NAM 2010 2 2 4" xfId="43923" xr:uid="{00000000-0005-0000-0000-000097AB0000}"/>
    <cellStyle name="T_DS KCH PHAN BO VON NSDP NAM 2010 2 3" xfId="43924" xr:uid="{00000000-0005-0000-0000-000098AB0000}"/>
    <cellStyle name="T_DS KCH PHAN BO VON NSDP NAM 2010 2 3 2" xfId="43925" xr:uid="{00000000-0005-0000-0000-000099AB0000}"/>
    <cellStyle name="T_DS KCH PHAN BO VON NSDP NAM 2010 2 3 2 2" xfId="43926" xr:uid="{00000000-0005-0000-0000-00009AAB0000}"/>
    <cellStyle name="T_DS KCH PHAN BO VON NSDP NAM 2010 2 3 2 2 2" xfId="43927" xr:uid="{00000000-0005-0000-0000-00009BAB0000}"/>
    <cellStyle name="T_DS KCH PHAN BO VON NSDP NAM 2010 2 3 2 3" xfId="43928" xr:uid="{00000000-0005-0000-0000-00009CAB0000}"/>
    <cellStyle name="T_DS KCH PHAN BO VON NSDP NAM 2010 2 3 3" xfId="43929" xr:uid="{00000000-0005-0000-0000-00009DAB0000}"/>
    <cellStyle name="T_DS KCH PHAN BO VON NSDP NAM 2010 2 3 3 2" xfId="43930" xr:uid="{00000000-0005-0000-0000-00009EAB0000}"/>
    <cellStyle name="T_DS KCH PHAN BO VON NSDP NAM 2010 2 3 4" xfId="43931" xr:uid="{00000000-0005-0000-0000-00009FAB0000}"/>
    <cellStyle name="T_DS KCH PHAN BO VON NSDP NAM 2010 2 4" xfId="43932" xr:uid="{00000000-0005-0000-0000-0000A0AB0000}"/>
    <cellStyle name="T_DS KCH PHAN BO VON NSDP NAM 2010 2 4 2" xfId="43933" xr:uid="{00000000-0005-0000-0000-0000A1AB0000}"/>
    <cellStyle name="T_DS KCH PHAN BO VON NSDP NAM 2010 2 4 2 2" xfId="43934" xr:uid="{00000000-0005-0000-0000-0000A2AB0000}"/>
    <cellStyle name="T_DS KCH PHAN BO VON NSDP NAM 2010 2 4 3" xfId="43935" xr:uid="{00000000-0005-0000-0000-0000A3AB0000}"/>
    <cellStyle name="T_DS KCH PHAN BO VON NSDP NAM 2010 2 5" xfId="43936" xr:uid="{00000000-0005-0000-0000-0000A4AB0000}"/>
    <cellStyle name="T_DS KCH PHAN BO VON NSDP NAM 2010 2 5 2" xfId="43937" xr:uid="{00000000-0005-0000-0000-0000A5AB0000}"/>
    <cellStyle name="T_DS KCH PHAN BO VON NSDP NAM 2010 2 6" xfId="43938" xr:uid="{00000000-0005-0000-0000-0000A6AB0000}"/>
    <cellStyle name="T_DS KCH PHAN BO VON NSDP NAM 2010 2 7" xfId="43939" xr:uid="{00000000-0005-0000-0000-0000A7AB0000}"/>
    <cellStyle name="T_DS KCH PHAN BO VON NSDP NAM 2010 3" xfId="43940" xr:uid="{00000000-0005-0000-0000-0000A8AB0000}"/>
    <cellStyle name="T_DS KCH PHAN BO VON NSDP NAM 2010 3 2" xfId="43941" xr:uid="{00000000-0005-0000-0000-0000A9AB0000}"/>
    <cellStyle name="T_DS KCH PHAN BO VON NSDP NAM 2010 3 2 2" xfId="43942" xr:uid="{00000000-0005-0000-0000-0000AAAB0000}"/>
    <cellStyle name="T_DS KCH PHAN BO VON NSDP NAM 2010 3 2 2 2" xfId="43943" xr:uid="{00000000-0005-0000-0000-0000ABAB0000}"/>
    <cellStyle name="T_DS KCH PHAN BO VON NSDP NAM 2010 3 2 3" xfId="43944" xr:uid="{00000000-0005-0000-0000-0000ACAB0000}"/>
    <cellStyle name="T_DS KCH PHAN BO VON NSDP NAM 2010 3 3" xfId="43945" xr:uid="{00000000-0005-0000-0000-0000ADAB0000}"/>
    <cellStyle name="T_DS KCH PHAN BO VON NSDP NAM 2010 3 3 2" xfId="43946" xr:uid="{00000000-0005-0000-0000-0000AEAB0000}"/>
    <cellStyle name="T_DS KCH PHAN BO VON NSDP NAM 2010 3 4" xfId="43947" xr:uid="{00000000-0005-0000-0000-0000AFAB0000}"/>
    <cellStyle name="T_DS KCH PHAN BO VON NSDP NAM 2010 4" xfId="43948" xr:uid="{00000000-0005-0000-0000-0000B0AB0000}"/>
    <cellStyle name="T_DS KCH PHAN BO VON NSDP NAM 2010 4 2" xfId="43949" xr:uid="{00000000-0005-0000-0000-0000B1AB0000}"/>
    <cellStyle name="T_DS KCH PHAN BO VON NSDP NAM 2010 4 2 2" xfId="43950" xr:uid="{00000000-0005-0000-0000-0000B2AB0000}"/>
    <cellStyle name="T_DS KCH PHAN BO VON NSDP NAM 2010 4 2 2 2" xfId="43951" xr:uid="{00000000-0005-0000-0000-0000B3AB0000}"/>
    <cellStyle name="T_DS KCH PHAN BO VON NSDP NAM 2010 4 2 3" xfId="43952" xr:uid="{00000000-0005-0000-0000-0000B4AB0000}"/>
    <cellStyle name="T_DS KCH PHAN BO VON NSDP NAM 2010 4 3" xfId="43953" xr:uid="{00000000-0005-0000-0000-0000B5AB0000}"/>
    <cellStyle name="T_DS KCH PHAN BO VON NSDP NAM 2010 4 3 2" xfId="43954" xr:uid="{00000000-0005-0000-0000-0000B6AB0000}"/>
    <cellStyle name="T_DS KCH PHAN BO VON NSDP NAM 2010 4 4" xfId="43955" xr:uid="{00000000-0005-0000-0000-0000B7AB0000}"/>
    <cellStyle name="T_DS KCH PHAN BO VON NSDP NAM 2010 5" xfId="43956" xr:uid="{00000000-0005-0000-0000-0000B8AB0000}"/>
    <cellStyle name="T_DS KCH PHAN BO VON NSDP NAM 2010 5 2" xfId="43957" xr:uid="{00000000-0005-0000-0000-0000B9AB0000}"/>
    <cellStyle name="T_DS KCH PHAN BO VON NSDP NAM 2010 5 2 2" xfId="43958" xr:uid="{00000000-0005-0000-0000-0000BAAB0000}"/>
    <cellStyle name="T_DS KCH PHAN BO VON NSDP NAM 2010 5 3" xfId="43959" xr:uid="{00000000-0005-0000-0000-0000BBAB0000}"/>
    <cellStyle name="T_DS KCH PHAN BO VON NSDP NAM 2010 6" xfId="43960" xr:uid="{00000000-0005-0000-0000-0000BCAB0000}"/>
    <cellStyle name="T_DS KCH PHAN BO VON NSDP NAM 2010 6 2" xfId="43961" xr:uid="{00000000-0005-0000-0000-0000BDAB0000}"/>
    <cellStyle name="T_DS KCH PHAN BO VON NSDP NAM 2010 7" xfId="43962" xr:uid="{00000000-0005-0000-0000-0000BEAB0000}"/>
    <cellStyle name="T_DS KCH PHAN BO VON NSDP NAM 2010 8" xfId="43963" xr:uid="{00000000-0005-0000-0000-0000BFAB0000}"/>
    <cellStyle name="T_DS KCH PHAN BO VON NSDP NAM 2010_!1 1 bao cao giao KH ve HTCMT vung TNB   12-12-2011" xfId="43964" xr:uid="{00000000-0005-0000-0000-0000C0AB0000}"/>
    <cellStyle name="T_DS KCH PHAN BO VON NSDP NAM 2010_!1 1 bao cao giao KH ve HTCMT vung TNB   12-12-2011 2" xfId="43965" xr:uid="{00000000-0005-0000-0000-0000C1AB0000}"/>
    <cellStyle name="T_DS KCH PHAN BO VON NSDP NAM 2010_!1 1 bao cao giao KH ve HTCMT vung TNB   12-12-2011 2 2" xfId="43966" xr:uid="{00000000-0005-0000-0000-0000C2AB0000}"/>
    <cellStyle name="T_DS KCH PHAN BO VON NSDP NAM 2010_!1 1 bao cao giao KH ve HTCMT vung TNB   12-12-2011 2 2 2" xfId="43967" xr:uid="{00000000-0005-0000-0000-0000C3AB0000}"/>
    <cellStyle name="T_DS KCH PHAN BO VON NSDP NAM 2010_!1 1 bao cao giao KH ve HTCMT vung TNB   12-12-2011 2 2 2 2" xfId="43968" xr:uid="{00000000-0005-0000-0000-0000C4AB0000}"/>
    <cellStyle name="T_DS KCH PHAN BO VON NSDP NAM 2010_!1 1 bao cao giao KH ve HTCMT vung TNB   12-12-2011 2 2 2 2 2" xfId="43969" xr:uid="{00000000-0005-0000-0000-0000C5AB0000}"/>
    <cellStyle name="T_DS KCH PHAN BO VON NSDP NAM 2010_!1 1 bao cao giao KH ve HTCMT vung TNB   12-12-2011 2 2 2 3" xfId="43970" xr:uid="{00000000-0005-0000-0000-0000C6AB0000}"/>
    <cellStyle name="T_DS KCH PHAN BO VON NSDP NAM 2010_!1 1 bao cao giao KH ve HTCMT vung TNB   12-12-2011 2 2 3" xfId="43971" xr:uid="{00000000-0005-0000-0000-0000C7AB0000}"/>
    <cellStyle name="T_DS KCH PHAN BO VON NSDP NAM 2010_!1 1 bao cao giao KH ve HTCMT vung TNB   12-12-2011 2 2 3 2" xfId="43972" xr:uid="{00000000-0005-0000-0000-0000C8AB0000}"/>
    <cellStyle name="T_DS KCH PHAN BO VON NSDP NAM 2010_!1 1 bao cao giao KH ve HTCMT vung TNB   12-12-2011 2 2 4" xfId="43973" xr:uid="{00000000-0005-0000-0000-0000C9AB0000}"/>
    <cellStyle name="T_DS KCH PHAN BO VON NSDP NAM 2010_!1 1 bao cao giao KH ve HTCMT vung TNB   12-12-2011 2 3" xfId="43974" xr:uid="{00000000-0005-0000-0000-0000CAAB0000}"/>
    <cellStyle name="T_DS KCH PHAN BO VON NSDP NAM 2010_!1 1 bao cao giao KH ve HTCMT vung TNB   12-12-2011 2 3 2" xfId="43975" xr:uid="{00000000-0005-0000-0000-0000CBAB0000}"/>
    <cellStyle name="T_DS KCH PHAN BO VON NSDP NAM 2010_!1 1 bao cao giao KH ve HTCMT vung TNB   12-12-2011 2 3 2 2" xfId="43976" xr:uid="{00000000-0005-0000-0000-0000CCAB0000}"/>
    <cellStyle name="T_DS KCH PHAN BO VON NSDP NAM 2010_!1 1 bao cao giao KH ve HTCMT vung TNB   12-12-2011 2 3 2 2 2" xfId="43977" xr:uid="{00000000-0005-0000-0000-0000CDAB0000}"/>
    <cellStyle name="T_DS KCH PHAN BO VON NSDP NAM 2010_!1 1 bao cao giao KH ve HTCMT vung TNB   12-12-2011 2 3 2 3" xfId="43978" xr:uid="{00000000-0005-0000-0000-0000CEAB0000}"/>
    <cellStyle name="T_DS KCH PHAN BO VON NSDP NAM 2010_!1 1 bao cao giao KH ve HTCMT vung TNB   12-12-2011 2 3 3" xfId="43979" xr:uid="{00000000-0005-0000-0000-0000CFAB0000}"/>
    <cellStyle name="T_DS KCH PHAN BO VON NSDP NAM 2010_!1 1 bao cao giao KH ve HTCMT vung TNB   12-12-2011 2 3 3 2" xfId="43980" xr:uid="{00000000-0005-0000-0000-0000D0AB0000}"/>
    <cellStyle name="T_DS KCH PHAN BO VON NSDP NAM 2010_!1 1 bao cao giao KH ve HTCMT vung TNB   12-12-2011 2 3 4" xfId="43981" xr:uid="{00000000-0005-0000-0000-0000D1AB0000}"/>
    <cellStyle name="T_DS KCH PHAN BO VON NSDP NAM 2010_!1 1 bao cao giao KH ve HTCMT vung TNB   12-12-2011 2 4" xfId="43982" xr:uid="{00000000-0005-0000-0000-0000D2AB0000}"/>
    <cellStyle name="T_DS KCH PHAN BO VON NSDP NAM 2010_!1 1 bao cao giao KH ve HTCMT vung TNB   12-12-2011 2 4 2" xfId="43983" xr:uid="{00000000-0005-0000-0000-0000D3AB0000}"/>
    <cellStyle name="T_DS KCH PHAN BO VON NSDP NAM 2010_!1 1 bao cao giao KH ve HTCMT vung TNB   12-12-2011 2 4 2 2" xfId="43984" xr:uid="{00000000-0005-0000-0000-0000D4AB0000}"/>
    <cellStyle name="T_DS KCH PHAN BO VON NSDP NAM 2010_!1 1 bao cao giao KH ve HTCMT vung TNB   12-12-2011 2 4 3" xfId="43985" xr:uid="{00000000-0005-0000-0000-0000D5AB0000}"/>
    <cellStyle name="T_DS KCH PHAN BO VON NSDP NAM 2010_!1 1 bao cao giao KH ve HTCMT vung TNB   12-12-2011 2 5" xfId="43986" xr:uid="{00000000-0005-0000-0000-0000D6AB0000}"/>
    <cellStyle name="T_DS KCH PHAN BO VON NSDP NAM 2010_!1 1 bao cao giao KH ve HTCMT vung TNB   12-12-2011 2 5 2" xfId="43987" xr:uid="{00000000-0005-0000-0000-0000D7AB0000}"/>
    <cellStyle name="T_DS KCH PHAN BO VON NSDP NAM 2010_!1 1 bao cao giao KH ve HTCMT vung TNB   12-12-2011 2 6" xfId="43988" xr:uid="{00000000-0005-0000-0000-0000D8AB0000}"/>
    <cellStyle name="T_DS KCH PHAN BO VON NSDP NAM 2010_!1 1 bao cao giao KH ve HTCMT vung TNB   12-12-2011 2 7" xfId="43989" xr:uid="{00000000-0005-0000-0000-0000D9AB0000}"/>
    <cellStyle name="T_DS KCH PHAN BO VON NSDP NAM 2010_!1 1 bao cao giao KH ve HTCMT vung TNB   12-12-2011 3" xfId="43990" xr:uid="{00000000-0005-0000-0000-0000DAAB0000}"/>
    <cellStyle name="T_DS KCH PHAN BO VON NSDP NAM 2010_!1 1 bao cao giao KH ve HTCMT vung TNB   12-12-2011 3 2" xfId="43991" xr:uid="{00000000-0005-0000-0000-0000DBAB0000}"/>
    <cellStyle name="T_DS KCH PHAN BO VON NSDP NAM 2010_!1 1 bao cao giao KH ve HTCMT vung TNB   12-12-2011 3 2 2" xfId="43992" xr:uid="{00000000-0005-0000-0000-0000DCAB0000}"/>
    <cellStyle name="T_DS KCH PHAN BO VON NSDP NAM 2010_!1 1 bao cao giao KH ve HTCMT vung TNB   12-12-2011 3 2 2 2" xfId="43993" xr:uid="{00000000-0005-0000-0000-0000DDAB0000}"/>
    <cellStyle name="T_DS KCH PHAN BO VON NSDP NAM 2010_!1 1 bao cao giao KH ve HTCMT vung TNB   12-12-2011 3 2 3" xfId="43994" xr:uid="{00000000-0005-0000-0000-0000DEAB0000}"/>
    <cellStyle name="T_DS KCH PHAN BO VON NSDP NAM 2010_!1 1 bao cao giao KH ve HTCMT vung TNB   12-12-2011 3 3" xfId="43995" xr:uid="{00000000-0005-0000-0000-0000DFAB0000}"/>
    <cellStyle name="T_DS KCH PHAN BO VON NSDP NAM 2010_!1 1 bao cao giao KH ve HTCMT vung TNB   12-12-2011 3 3 2" xfId="43996" xr:uid="{00000000-0005-0000-0000-0000E0AB0000}"/>
    <cellStyle name="T_DS KCH PHAN BO VON NSDP NAM 2010_!1 1 bao cao giao KH ve HTCMT vung TNB   12-12-2011 3 4" xfId="43997" xr:uid="{00000000-0005-0000-0000-0000E1AB0000}"/>
    <cellStyle name="T_DS KCH PHAN BO VON NSDP NAM 2010_!1 1 bao cao giao KH ve HTCMT vung TNB   12-12-2011 4" xfId="43998" xr:uid="{00000000-0005-0000-0000-0000E2AB0000}"/>
    <cellStyle name="T_DS KCH PHAN BO VON NSDP NAM 2010_!1 1 bao cao giao KH ve HTCMT vung TNB   12-12-2011 4 2" xfId="43999" xr:uid="{00000000-0005-0000-0000-0000E3AB0000}"/>
    <cellStyle name="T_DS KCH PHAN BO VON NSDP NAM 2010_!1 1 bao cao giao KH ve HTCMT vung TNB   12-12-2011 4 2 2" xfId="44000" xr:uid="{00000000-0005-0000-0000-0000E4AB0000}"/>
    <cellStyle name="T_DS KCH PHAN BO VON NSDP NAM 2010_!1 1 bao cao giao KH ve HTCMT vung TNB   12-12-2011 4 2 2 2" xfId="44001" xr:uid="{00000000-0005-0000-0000-0000E5AB0000}"/>
    <cellStyle name="T_DS KCH PHAN BO VON NSDP NAM 2010_!1 1 bao cao giao KH ve HTCMT vung TNB   12-12-2011 4 2 3" xfId="44002" xr:uid="{00000000-0005-0000-0000-0000E6AB0000}"/>
    <cellStyle name="T_DS KCH PHAN BO VON NSDP NAM 2010_!1 1 bao cao giao KH ve HTCMT vung TNB   12-12-2011 4 3" xfId="44003" xr:uid="{00000000-0005-0000-0000-0000E7AB0000}"/>
    <cellStyle name="T_DS KCH PHAN BO VON NSDP NAM 2010_!1 1 bao cao giao KH ve HTCMT vung TNB   12-12-2011 4 3 2" xfId="44004" xr:uid="{00000000-0005-0000-0000-0000E8AB0000}"/>
    <cellStyle name="T_DS KCH PHAN BO VON NSDP NAM 2010_!1 1 bao cao giao KH ve HTCMT vung TNB   12-12-2011 4 4" xfId="44005" xr:uid="{00000000-0005-0000-0000-0000E9AB0000}"/>
    <cellStyle name="T_DS KCH PHAN BO VON NSDP NAM 2010_!1 1 bao cao giao KH ve HTCMT vung TNB   12-12-2011 5" xfId="44006" xr:uid="{00000000-0005-0000-0000-0000EAAB0000}"/>
    <cellStyle name="T_DS KCH PHAN BO VON NSDP NAM 2010_!1 1 bao cao giao KH ve HTCMT vung TNB   12-12-2011 5 2" xfId="44007" xr:uid="{00000000-0005-0000-0000-0000EBAB0000}"/>
    <cellStyle name="T_DS KCH PHAN BO VON NSDP NAM 2010_!1 1 bao cao giao KH ve HTCMT vung TNB   12-12-2011 5 2 2" xfId="44008" xr:uid="{00000000-0005-0000-0000-0000ECAB0000}"/>
    <cellStyle name="T_DS KCH PHAN BO VON NSDP NAM 2010_!1 1 bao cao giao KH ve HTCMT vung TNB   12-12-2011 5 3" xfId="44009" xr:uid="{00000000-0005-0000-0000-0000EDAB0000}"/>
    <cellStyle name="T_DS KCH PHAN BO VON NSDP NAM 2010_!1 1 bao cao giao KH ve HTCMT vung TNB   12-12-2011 6" xfId="44010" xr:uid="{00000000-0005-0000-0000-0000EEAB0000}"/>
    <cellStyle name="T_DS KCH PHAN BO VON NSDP NAM 2010_!1 1 bao cao giao KH ve HTCMT vung TNB   12-12-2011 6 2" xfId="44011" xr:uid="{00000000-0005-0000-0000-0000EFAB0000}"/>
    <cellStyle name="T_DS KCH PHAN BO VON NSDP NAM 2010_!1 1 bao cao giao KH ve HTCMT vung TNB   12-12-2011 7" xfId="44012" xr:uid="{00000000-0005-0000-0000-0000F0AB0000}"/>
    <cellStyle name="T_DS KCH PHAN BO VON NSDP NAM 2010_!1 1 bao cao giao KH ve HTCMT vung TNB   12-12-2011 8" xfId="44013" xr:uid="{00000000-0005-0000-0000-0000F1AB0000}"/>
    <cellStyle name="T_DS KCH PHAN BO VON NSDP NAM 2010_KH TPCP vung TNB (03-1-2012)" xfId="44014" xr:uid="{00000000-0005-0000-0000-0000F2AB0000}"/>
    <cellStyle name="T_DS KCH PHAN BO VON NSDP NAM 2010_KH TPCP vung TNB (03-1-2012) 2" xfId="44015" xr:uid="{00000000-0005-0000-0000-0000F3AB0000}"/>
    <cellStyle name="T_DS KCH PHAN BO VON NSDP NAM 2010_KH TPCP vung TNB (03-1-2012) 2 2" xfId="44016" xr:uid="{00000000-0005-0000-0000-0000F4AB0000}"/>
    <cellStyle name="T_DS KCH PHAN BO VON NSDP NAM 2010_KH TPCP vung TNB (03-1-2012) 2 2 2" xfId="44017" xr:uid="{00000000-0005-0000-0000-0000F5AB0000}"/>
    <cellStyle name="T_DS KCH PHAN BO VON NSDP NAM 2010_KH TPCP vung TNB (03-1-2012) 2 2 2 2" xfId="44018" xr:uid="{00000000-0005-0000-0000-0000F6AB0000}"/>
    <cellStyle name="T_DS KCH PHAN BO VON NSDP NAM 2010_KH TPCP vung TNB (03-1-2012) 2 2 2 2 2" xfId="44019" xr:uid="{00000000-0005-0000-0000-0000F7AB0000}"/>
    <cellStyle name="T_DS KCH PHAN BO VON NSDP NAM 2010_KH TPCP vung TNB (03-1-2012) 2 2 2 3" xfId="44020" xr:uid="{00000000-0005-0000-0000-0000F8AB0000}"/>
    <cellStyle name="T_DS KCH PHAN BO VON NSDP NAM 2010_KH TPCP vung TNB (03-1-2012) 2 2 3" xfId="44021" xr:uid="{00000000-0005-0000-0000-0000F9AB0000}"/>
    <cellStyle name="T_DS KCH PHAN BO VON NSDP NAM 2010_KH TPCP vung TNB (03-1-2012) 2 2 3 2" xfId="44022" xr:uid="{00000000-0005-0000-0000-0000FAAB0000}"/>
    <cellStyle name="T_DS KCH PHAN BO VON NSDP NAM 2010_KH TPCP vung TNB (03-1-2012) 2 2 4" xfId="44023" xr:uid="{00000000-0005-0000-0000-0000FBAB0000}"/>
    <cellStyle name="T_DS KCH PHAN BO VON NSDP NAM 2010_KH TPCP vung TNB (03-1-2012) 2 3" xfId="44024" xr:uid="{00000000-0005-0000-0000-0000FCAB0000}"/>
    <cellStyle name="T_DS KCH PHAN BO VON NSDP NAM 2010_KH TPCP vung TNB (03-1-2012) 2 3 2" xfId="44025" xr:uid="{00000000-0005-0000-0000-0000FDAB0000}"/>
    <cellStyle name="T_DS KCH PHAN BO VON NSDP NAM 2010_KH TPCP vung TNB (03-1-2012) 2 3 2 2" xfId="44026" xr:uid="{00000000-0005-0000-0000-0000FEAB0000}"/>
    <cellStyle name="T_DS KCH PHAN BO VON NSDP NAM 2010_KH TPCP vung TNB (03-1-2012) 2 3 2 2 2" xfId="44027" xr:uid="{00000000-0005-0000-0000-0000FFAB0000}"/>
    <cellStyle name="T_DS KCH PHAN BO VON NSDP NAM 2010_KH TPCP vung TNB (03-1-2012) 2 3 2 3" xfId="44028" xr:uid="{00000000-0005-0000-0000-000000AC0000}"/>
    <cellStyle name="T_DS KCH PHAN BO VON NSDP NAM 2010_KH TPCP vung TNB (03-1-2012) 2 3 3" xfId="44029" xr:uid="{00000000-0005-0000-0000-000001AC0000}"/>
    <cellStyle name="T_DS KCH PHAN BO VON NSDP NAM 2010_KH TPCP vung TNB (03-1-2012) 2 3 3 2" xfId="44030" xr:uid="{00000000-0005-0000-0000-000002AC0000}"/>
    <cellStyle name="T_DS KCH PHAN BO VON NSDP NAM 2010_KH TPCP vung TNB (03-1-2012) 2 3 4" xfId="44031" xr:uid="{00000000-0005-0000-0000-000003AC0000}"/>
    <cellStyle name="T_DS KCH PHAN BO VON NSDP NAM 2010_KH TPCP vung TNB (03-1-2012) 2 4" xfId="44032" xr:uid="{00000000-0005-0000-0000-000004AC0000}"/>
    <cellStyle name="T_DS KCH PHAN BO VON NSDP NAM 2010_KH TPCP vung TNB (03-1-2012) 2 4 2" xfId="44033" xr:uid="{00000000-0005-0000-0000-000005AC0000}"/>
    <cellStyle name="T_DS KCH PHAN BO VON NSDP NAM 2010_KH TPCP vung TNB (03-1-2012) 2 4 2 2" xfId="44034" xr:uid="{00000000-0005-0000-0000-000006AC0000}"/>
    <cellStyle name="T_DS KCH PHAN BO VON NSDP NAM 2010_KH TPCP vung TNB (03-1-2012) 2 4 3" xfId="44035" xr:uid="{00000000-0005-0000-0000-000007AC0000}"/>
    <cellStyle name="T_DS KCH PHAN BO VON NSDP NAM 2010_KH TPCP vung TNB (03-1-2012) 2 5" xfId="44036" xr:uid="{00000000-0005-0000-0000-000008AC0000}"/>
    <cellStyle name="T_DS KCH PHAN BO VON NSDP NAM 2010_KH TPCP vung TNB (03-1-2012) 2 5 2" xfId="44037" xr:uid="{00000000-0005-0000-0000-000009AC0000}"/>
    <cellStyle name="T_DS KCH PHAN BO VON NSDP NAM 2010_KH TPCP vung TNB (03-1-2012) 2 6" xfId="44038" xr:uid="{00000000-0005-0000-0000-00000AAC0000}"/>
    <cellStyle name="T_DS KCH PHAN BO VON NSDP NAM 2010_KH TPCP vung TNB (03-1-2012) 2 7" xfId="44039" xr:uid="{00000000-0005-0000-0000-00000BAC0000}"/>
    <cellStyle name="T_DS KCH PHAN BO VON NSDP NAM 2010_KH TPCP vung TNB (03-1-2012) 3" xfId="44040" xr:uid="{00000000-0005-0000-0000-00000CAC0000}"/>
    <cellStyle name="T_DS KCH PHAN BO VON NSDP NAM 2010_KH TPCP vung TNB (03-1-2012) 3 2" xfId="44041" xr:uid="{00000000-0005-0000-0000-00000DAC0000}"/>
    <cellStyle name="T_DS KCH PHAN BO VON NSDP NAM 2010_KH TPCP vung TNB (03-1-2012) 3 2 2" xfId="44042" xr:uid="{00000000-0005-0000-0000-00000EAC0000}"/>
    <cellStyle name="T_DS KCH PHAN BO VON NSDP NAM 2010_KH TPCP vung TNB (03-1-2012) 3 2 2 2" xfId="44043" xr:uid="{00000000-0005-0000-0000-00000FAC0000}"/>
    <cellStyle name="T_DS KCH PHAN BO VON NSDP NAM 2010_KH TPCP vung TNB (03-1-2012) 3 2 3" xfId="44044" xr:uid="{00000000-0005-0000-0000-000010AC0000}"/>
    <cellStyle name="T_DS KCH PHAN BO VON NSDP NAM 2010_KH TPCP vung TNB (03-1-2012) 3 3" xfId="44045" xr:uid="{00000000-0005-0000-0000-000011AC0000}"/>
    <cellStyle name="T_DS KCH PHAN BO VON NSDP NAM 2010_KH TPCP vung TNB (03-1-2012) 3 3 2" xfId="44046" xr:uid="{00000000-0005-0000-0000-000012AC0000}"/>
    <cellStyle name="T_DS KCH PHAN BO VON NSDP NAM 2010_KH TPCP vung TNB (03-1-2012) 3 4" xfId="44047" xr:uid="{00000000-0005-0000-0000-000013AC0000}"/>
    <cellStyle name="T_DS KCH PHAN BO VON NSDP NAM 2010_KH TPCP vung TNB (03-1-2012) 4" xfId="44048" xr:uid="{00000000-0005-0000-0000-000014AC0000}"/>
    <cellStyle name="T_DS KCH PHAN BO VON NSDP NAM 2010_KH TPCP vung TNB (03-1-2012) 4 2" xfId="44049" xr:uid="{00000000-0005-0000-0000-000015AC0000}"/>
    <cellStyle name="T_DS KCH PHAN BO VON NSDP NAM 2010_KH TPCP vung TNB (03-1-2012) 4 2 2" xfId="44050" xr:uid="{00000000-0005-0000-0000-000016AC0000}"/>
    <cellStyle name="T_DS KCH PHAN BO VON NSDP NAM 2010_KH TPCP vung TNB (03-1-2012) 4 2 2 2" xfId="44051" xr:uid="{00000000-0005-0000-0000-000017AC0000}"/>
    <cellStyle name="T_DS KCH PHAN BO VON NSDP NAM 2010_KH TPCP vung TNB (03-1-2012) 4 2 3" xfId="44052" xr:uid="{00000000-0005-0000-0000-000018AC0000}"/>
    <cellStyle name="T_DS KCH PHAN BO VON NSDP NAM 2010_KH TPCP vung TNB (03-1-2012) 4 3" xfId="44053" xr:uid="{00000000-0005-0000-0000-000019AC0000}"/>
    <cellStyle name="T_DS KCH PHAN BO VON NSDP NAM 2010_KH TPCP vung TNB (03-1-2012) 4 3 2" xfId="44054" xr:uid="{00000000-0005-0000-0000-00001AAC0000}"/>
    <cellStyle name="T_DS KCH PHAN BO VON NSDP NAM 2010_KH TPCP vung TNB (03-1-2012) 4 4" xfId="44055" xr:uid="{00000000-0005-0000-0000-00001BAC0000}"/>
    <cellStyle name="T_DS KCH PHAN BO VON NSDP NAM 2010_KH TPCP vung TNB (03-1-2012) 5" xfId="44056" xr:uid="{00000000-0005-0000-0000-00001CAC0000}"/>
    <cellStyle name="T_DS KCH PHAN BO VON NSDP NAM 2010_KH TPCP vung TNB (03-1-2012) 5 2" xfId="44057" xr:uid="{00000000-0005-0000-0000-00001DAC0000}"/>
    <cellStyle name="T_DS KCH PHAN BO VON NSDP NAM 2010_KH TPCP vung TNB (03-1-2012) 5 2 2" xfId="44058" xr:uid="{00000000-0005-0000-0000-00001EAC0000}"/>
    <cellStyle name="T_DS KCH PHAN BO VON NSDP NAM 2010_KH TPCP vung TNB (03-1-2012) 5 3" xfId="44059" xr:uid="{00000000-0005-0000-0000-00001FAC0000}"/>
    <cellStyle name="T_DS KCH PHAN BO VON NSDP NAM 2010_KH TPCP vung TNB (03-1-2012) 6" xfId="44060" xr:uid="{00000000-0005-0000-0000-000020AC0000}"/>
    <cellStyle name="T_DS KCH PHAN BO VON NSDP NAM 2010_KH TPCP vung TNB (03-1-2012) 6 2" xfId="44061" xr:uid="{00000000-0005-0000-0000-000021AC0000}"/>
    <cellStyle name="T_DS KCH PHAN BO VON NSDP NAM 2010_KH TPCP vung TNB (03-1-2012) 7" xfId="44062" xr:uid="{00000000-0005-0000-0000-000022AC0000}"/>
    <cellStyle name="T_DS KCH PHAN BO VON NSDP NAM 2010_KH TPCP vung TNB (03-1-2012) 8" xfId="44063" xr:uid="{00000000-0005-0000-0000-000023AC0000}"/>
    <cellStyle name="T_Du an khoi cong moi nam 2010" xfId="44064" xr:uid="{00000000-0005-0000-0000-000024AC0000}"/>
    <cellStyle name="T_Du an khoi cong moi nam 2010 2" xfId="44065" xr:uid="{00000000-0005-0000-0000-000025AC0000}"/>
    <cellStyle name="T_Du an khoi cong moi nam 2010 2 2" xfId="44066" xr:uid="{00000000-0005-0000-0000-000026AC0000}"/>
    <cellStyle name="T_Du an khoi cong moi nam 2010 2 2 2" xfId="44067" xr:uid="{00000000-0005-0000-0000-000027AC0000}"/>
    <cellStyle name="T_Du an khoi cong moi nam 2010 2 2 2 2" xfId="44068" xr:uid="{00000000-0005-0000-0000-000028AC0000}"/>
    <cellStyle name="T_Du an khoi cong moi nam 2010 2 2 2 2 2" xfId="44069" xr:uid="{00000000-0005-0000-0000-000029AC0000}"/>
    <cellStyle name="T_Du an khoi cong moi nam 2010 2 2 2 3" xfId="44070" xr:uid="{00000000-0005-0000-0000-00002AAC0000}"/>
    <cellStyle name="T_Du an khoi cong moi nam 2010 2 2 3" xfId="44071" xr:uid="{00000000-0005-0000-0000-00002BAC0000}"/>
    <cellStyle name="T_Du an khoi cong moi nam 2010 2 2 3 2" xfId="44072" xr:uid="{00000000-0005-0000-0000-00002CAC0000}"/>
    <cellStyle name="T_Du an khoi cong moi nam 2010 2 2 4" xfId="44073" xr:uid="{00000000-0005-0000-0000-00002DAC0000}"/>
    <cellStyle name="T_Du an khoi cong moi nam 2010 2 3" xfId="44074" xr:uid="{00000000-0005-0000-0000-00002EAC0000}"/>
    <cellStyle name="T_Du an khoi cong moi nam 2010 2 3 2" xfId="44075" xr:uid="{00000000-0005-0000-0000-00002FAC0000}"/>
    <cellStyle name="T_Du an khoi cong moi nam 2010 2 3 2 2" xfId="44076" xr:uid="{00000000-0005-0000-0000-000030AC0000}"/>
    <cellStyle name="T_Du an khoi cong moi nam 2010 2 3 2 2 2" xfId="44077" xr:uid="{00000000-0005-0000-0000-000031AC0000}"/>
    <cellStyle name="T_Du an khoi cong moi nam 2010 2 3 2 3" xfId="44078" xr:uid="{00000000-0005-0000-0000-000032AC0000}"/>
    <cellStyle name="T_Du an khoi cong moi nam 2010 2 3 3" xfId="44079" xr:uid="{00000000-0005-0000-0000-000033AC0000}"/>
    <cellStyle name="T_Du an khoi cong moi nam 2010 2 3 3 2" xfId="44080" xr:uid="{00000000-0005-0000-0000-000034AC0000}"/>
    <cellStyle name="T_Du an khoi cong moi nam 2010 2 3 4" xfId="44081" xr:uid="{00000000-0005-0000-0000-000035AC0000}"/>
    <cellStyle name="T_Du an khoi cong moi nam 2010 2 4" xfId="44082" xr:uid="{00000000-0005-0000-0000-000036AC0000}"/>
    <cellStyle name="T_Du an khoi cong moi nam 2010 2 4 2" xfId="44083" xr:uid="{00000000-0005-0000-0000-000037AC0000}"/>
    <cellStyle name="T_Du an khoi cong moi nam 2010 2 4 2 2" xfId="44084" xr:uid="{00000000-0005-0000-0000-000038AC0000}"/>
    <cellStyle name="T_Du an khoi cong moi nam 2010 2 4 3" xfId="44085" xr:uid="{00000000-0005-0000-0000-000039AC0000}"/>
    <cellStyle name="T_Du an khoi cong moi nam 2010 2 5" xfId="44086" xr:uid="{00000000-0005-0000-0000-00003AAC0000}"/>
    <cellStyle name="T_Du an khoi cong moi nam 2010 2 5 2" xfId="44087" xr:uid="{00000000-0005-0000-0000-00003BAC0000}"/>
    <cellStyle name="T_Du an khoi cong moi nam 2010 2 6" xfId="44088" xr:uid="{00000000-0005-0000-0000-00003CAC0000}"/>
    <cellStyle name="T_Du an khoi cong moi nam 2010 2 7" xfId="44089" xr:uid="{00000000-0005-0000-0000-00003DAC0000}"/>
    <cellStyle name="T_Du an khoi cong moi nam 2010 3" xfId="44090" xr:uid="{00000000-0005-0000-0000-00003EAC0000}"/>
    <cellStyle name="T_Du an khoi cong moi nam 2010 3 2" xfId="44091" xr:uid="{00000000-0005-0000-0000-00003FAC0000}"/>
    <cellStyle name="T_Du an khoi cong moi nam 2010 3 2 2" xfId="44092" xr:uid="{00000000-0005-0000-0000-000040AC0000}"/>
    <cellStyle name="T_Du an khoi cong moi nam 2010 3 2 2 2" xfId="44093" xr:uid="{00000000-0005-0000-0000-000041AC0000}"/>
    <cellStyle name="T_Du an khoi cong moi nam 2010 3 2 3" xfId="44094" xr:uid="{00000000-0005-0000-0000-000042AC0000}"/>
    <cellStyle name="T_Du an khoi cong moi nam 2010 3 3" xfId="44095" xr:uid="{00000000-0005-0000-0000-000043AC0000}"/>
    <cellStyle name="T_Du an khoi cong moi nam 2010 3 3 2" xfId="44096" xr:uid="{00000000-0005-0000-0000-000044AC0000}"/>
    <cellStyle name="T_Du an khoi cong moi nam 2010 3 4" xfId="44097" xr:uid="{00000000-0005-0000-0000-000045AC0000}"/>
    <cellStyle name="T_Du an khoi cong moi nam 2010 4" xfId="44098" xr:uid="{00000000-0005-0000-0000-000046AC0000}"/>
    <cellStyle name="T_Du an khoi cong moi nam 2010 4 2" xfId="44099" xr:uid="{00000000-0005-0000-0000-000047AC0000}"/>
    <cellStyle name="T_Du an khoi cong moi nam 2010 4 2 2" xfId="44100" xr:uid="{00000000-0005-0000-0000-000048AC0000}"/>
    <cellStyle name="T_Du an khoi cong moi nam 2010 4 2 2 2" xfId="44101" xr:uid="{00000000-0005-0000-0000-000049AC0000}"/>
    <cellStyle name="T_Du an khoi cong moi nam 2010 4 2 3" xfId="44102" xr:uid="{00000000-0005-0000-0000-00004AAC0000}"/>
    <cellStyle name="T_Du an khoi cong moi nam 2010 4 3" xfId="44103" xr:uid="{00000000-0005-0000-0000-00004BAC0000}"/>
    <cellStyle name="T_Du an khoi cong moi nam 2010 4 3 2" xfId="44104" xr:uid="{00000000-0005-0000-0000-00004CAC0000}"/>
    <cellStyle name="T_Du an khoi cong moi nam 2010 4 4" xfId="44105" xr:uid="{00000000-0005-0000-0000-00004DAC0000}"/>
    <cellStyle name="T_Du an khoi cong moi nam 2010 5" xfId="44106" xr:uid="{00000000-0005-0000-0000-00004EAC0000}"/>
    <cellStyle name="T_Du an khoi cong moi nam 2010 5 2" xfId="44107" xr:uid="{00000000-0005-0000-0000-00004FAC0000}"/>
    <cellStyle name="T_Du an khoi cong moi nam 2010 5 2 2" xfId="44108" xr:uid="{00000000-0005-0000-0000-000050AC0000}"/>
    <cellStyle name="T_Du an khoi cong moi nam 2010 5 3" xfId="44109" xr:uid="{00000000-0005-0000-0000-000051AC0000}"/>
    <cellStyle name="T_Du an khoi cong moi nam 2010 6" xfId="44110" xr:uid="{00000000-0005-0000-0000-000052AC0000}"/>
    <cellStyle name="T_Du an khoi cong moi nam 2010 6 2" xfId="44111" xr:uid="{00000000-0005-0000-0000-000053AC0000}"/>
    <cellStyle name="T_Du an khoi cong moi nam 2010 7" xfId="44112" xr:uid="{00000000-0005-0000-0000-000054AC0000}"/>
    <cellStyle name="T_Du an khoi cong moi nam 2010 8" xfId="44113" xr:uid="{00000000-0005-0000-0000-000055AC0000}"/>
    <cellStyle name="T_Du an khoi cong moi nam 2010_!1 1 bao cao giao KH ve HTCMT vung TNB   12-12-2011" xfId="44114" xr:uid="{00000000-0005-0000-0000-000056AC0000}"/>
    <cellStyle name="T_Du an khoi cong moi nam 2010_!1 1 bao cao giao KH ve HTCMT vung TNB   12-12-2011 2" xfId="44115" xr:uid="{00000000-0005-0000-0000-000057AC0000}"/>
    <cellStyle name="T_Du an khoi cong moi nam 2010_!1 1 bao cao giao KH ve HTCMT vung TNB   12-12-2011 2 2" xfId="44116" xr:uid="{00000000-0005-0000-0000-000058AC0000}"/>
    <cellStyle name="T_Du an khoi cong moi nam 2010_!1 1 bao cao giao KH ve HTCMT vung TNB   12-12-2011 2 2 2" xfId="44117" xr:uid="{00000000-0005-0000-0000-000059AC0000}"/>
    <cellStyle name="T_Du an khoi cong moi nam 2010_!1 1 bao cao giao KH ve HTCMT vung TNB   12-12-2011 2 2 2 2" xfId="44118" xr:uid="{00000000-0005-0000-0000-00005AAC0000}"/>
    <cellStyle name="T_Du an khoi cong moi nam 2010_!1 1 bao cao giao KH ve HTCMT vung TNB   12-12-2011 2 2 2 2 2" xfId="44119" xr:uid="{00000000-0005-0000-0000-00005BAC0000}"/>
    <cellStyle name="T_Du an khoi cong moi nam 2010_!1 1 bao cao giao KH ve HTCMT vung TNB   12-12-2011 2 2 2 3" xfId="44120" xr:uid="{00000000-0005-0000-0000-00005CAC0000}"/>
    <cellStyle name="T_Du an khoi cong moi nam 2010_!1 1 bao cao giao KH ve HTCMT vung TNB   12-12-2011 2 2 3" xfId="44121" xr:uid="{00000000-0005-0000-0000-00005DAC0000}"/>
    <cellStyle name="T_Du an khoi cong moi nam 2010_!1 1 bao cao giao KH ve HTCMT vung TNB   12-12-2011 2 2 3 2" xfId="44122" xr:uid="{00000000-0005-0000-0000-00005EAC0000}"/>
    <cellStyle name="T_Du an khoi cong moi nam 2010_!1 1 bao cao giao KH ve HTCMT vung TNB   12-12-2011 2 2 4" xfId="44123" xr:uid="{00000000-0005-0000-0000-00005FAC0000}"/>
    <cellStyle name="T_Du an khoi cong moi nam 2010_!1 1 bao cao giao KH ve HTCMT vung TNB   12-12-2011 2 3" xfId="44124" xr:uid="{00000000-0005-0000-0000-000060AC0000}"/>
    <cellStyle name="T_Du an khoi cong moi nam 2010_!1 1 bao cao giao KH ve HTCMT vung TNB   12-12-2011 2 3 2" xfId="44125" xr:uid="{00000000-0005-0000-0000-000061AC0000}"/>
    <cellStyle name="T_Du an khoi cong moi nam 2010_!1 1 bao cao giao KH ve HTCMT vung TNB   12-12-2011 2 3 2 2" xfId="44126" xr:uid="{00000000-0005-0000-0000-000062AC0000}"/>
    <cellStyle name="T_Du an khoi cong moi nam 2010_!1 1 bao cao giao KH ve HTCMT vung TNB   12-12-2011 2 3 2 2 2" xfId="44127" xr:uid="{00000000-0005-0000-0000-000063AC0000}"/>
    <cellStyle name="T_Du an khoi cong moi nam 2010_!1 1 bao cao giao KH ve HTCMT vung TNB   12-12-2011 2 3 2 3" xfId="44128" xr:uid="{00000000-0005-0000-0000-000064AC0000}"/>
    <cellStyle name="T_Du an khoi cong moi nam 2010_!1 1 bao cao giao KH ve HTCMT vung TNB   12-12-2011 2 3 3" xfId="44129" xr:uid="{00000000-0005-0000-0000-000065AC0000}"/>
    <cellStyle name="T_Du an khoi cong moi nam 2010_!1 1 bao cao giao KH ve HTCMT vung TNB   12-12-2011 2 3 3 2" xfId="44130" xr:uid="{00000000-0005-0000-0000-000066AC0000}"/>
    <cellStyle name="T_Du an khoi cong moi nam 2010_!1 1 bao cao giao KH ve HTCMT vung TNB   12-12-2011 2 3 4" xfId="44131" xr:uid="{00000000-0005-0000-0000-000067AC0000}"/>
    <cellStyle name="T_Du an khoi cong moi nam 2010_!1 1 bao cao giao KH ve HTCMT vung TNB   12-12-2011 2 4" xfId="44132" xr:uid="{00000000-0005-0000-0000-000068AC0000}"/>
    <cellStyle name="T_Du an khoi cong moi nam 2010_!1 1 bao cao giao KH ve HTCMT vung TNB   12-12-2011 2 4 2" xfId="44133" xr:uid="{00000000-0005-0000-0000-000069AC0000}"/>
    <cellStyle name="T_Du an khoi cong moi nam 2010_!1 1 bao cao giao KH ve HTCMT vung TNB   12-12-2011 2 4 2 2" xfId="44134" xr:uid="{00000000-0005-0000-0000-00006AAC0000}"/>
    <cellStyle name="T_Du an khoi cong moi nam 2010_!1 1 bao cao giao KH ve HTCMT vung TNB   12-12-2011 2 4 3" xfId="44135" xr:uid="{00000000-0005-0000-0000-00006BAC0000}"/>
    <cellStyle name="T_Du an khoi cong moi nam 2010_!1 1 bao cao giao KH ve HTCMT vung TNB   12-12-2011 2 5" xfId="44136" xr:uid="{00000000-0005-0000-0000-00006CAC0000}"/>
    <cellStyle name="T_Du an khoi cong moi nam 2010_!1 1 bao cao giao KH ve HTCMT vung TNB   12-12-2011 2 5 2" xfId="44137" xr:uid="{00000000-0005-0000-0000-00006DAC0000}"/>
    <cellStyle name="T_Du an khoi cong moi nam 2010_!1 1 bao cao giao KH ve HTCMT vung TNB   12-12-2011 2 6" xfId="44138" xr:uid="{00000000-0005-0000-0000-00006EAC0000}"/>
    <cellStyle name="T_Du an khoi cong moi nam 2010_!1 1 bao cao giao KH ve HTCMT vung TNB   12-12-2011 2 7" xfId="44139" xr:uid="{00000000-0005-0000-0000-00006FAC0000}"/>
    <cellStyle name="T_Du an khoi cong moi nam 2010_!1 1 bao cao giao KH ve HTCMT vung TNB   12-12-2011 3" xfId="44140" xr:uid="{00000000-0005-0000-0000-000070AC0000}"/>
    <cellStyle name="T_Du an khoi cong moi nam 2010_!1 1 bao cao giao KH ve HTCMT vung TNB   12-12-2011 3 2" xfId="44141" xr:uid="{00000000-0005-0000-0000-000071AC0000}"/>
    <cellStyle name="T_Du an khoi cong moi nam 2010_!1 1 bao cao giao KH ve HTCMT vung TNB   12-12-2011 3 2 2" xfId="44142" xr:uid="{00000000-0005-0000-0000-000072AC0000}"/>
    <cellStyle name="T_Du an khoi cong moi nam 2010_!1 1 bao cao giao KH ve HTCMT vung TNB   12-12-2011 3 2 2 2" xfId="44143" xr:uid="{00000000-0005-0000-0000-000073AC0000}"/>
    <cellStyle name="T_Du an khoi cong moi nam 2010_!1 1 bao cao giao KH ve HTCMT vung TNB   12-12-2011 3 2 3" xfId="44144" xr:uid="{00000000-0005-0000-0000-000074AC0000}"/>
    <cellStyle name="T_Du an khoi cong moi nam 2010_!1 1 bao cao giao KH ve HTCMT vung TNB   12-12-2011 3 3" xfId="44145" xr:uid="{00000000-0005-0000-0000-000075AC0000}"/>
    <cellStyle name="T_Du an khoi cong moi nam 2010_!1 1 bao cao giao KH ve HTCMT vung TNB   12-12-2011 3 3 2" xfId="44146" xr:uid="{00000000-0005-0000-0000-000076AC0000}"/>
    <cellStyle name="T_Du an khoi cong moi nam 2010_!1 1 bao cao giao KH ve HTCMT vung TNB   12-12-2011 3 4" xfId="44147" xr:uid="{00000000-0005-0000-0000-000077AC0000}"/>
    <cellStyle name="T_Du an khoi cong moi nam 2010_!1 1 bao cao giao KH ve HTCMT vung TNB   12-12-2011 4" xfId="44148" xr:uid="{00000000-0005-0000-0000-000078AC0000}"/>
    <cellStyle name="T_Du an khoi cong moi nam 2010_!1 1 bao cao giao KH ve HTCMT vung TNB   12-12-2011 4 2" xfId="44149" xr:uid="{00000000-0005-0000-0000-000079AC0000}"/>
    <cellStyle name="T_Du an khoi cong moi nam 2010_!1 1 bao cao giao KH ve HTCMT vung TNB   12-12-2011 4 2 2" xfId="44150" xr:uid="{00000000-0005-0000-0000-00007AAC0000}"/>
    <cellStyle name="T_Du an khoi cong moi nam 2010_!1 1 bao cao giao KH ve HTCMT vung TNB   12-12-2011 4 2 2 2" xfId="44151" xr:uid="{00000000-0005-0000-0000-00007BAC0000}"/>
    <cellStyle name="T_Du an khoi cong moi nam 2010_!1 1 bao cao giao KH ve HTCMT vung TNB   12-12-2011 4 2 3" xfId="44152" xr:uid="{00000000-0005-0000-0000-00007CAC0000}"/>
    <cellStyle name="T_Du an khoi cong moi nam 2010_!1 1 bao cao giao KH ve HTCMT vung TNB   12-12-2011 4 3" xfId="44153" xr:uid="{00000000-0005-0000-0000-00007DAC0000}"/>
    <cellStyle name="T_Du an khoi cong moi nam 2010_!1 1 bao cao giao KH ve HTCMT vung TNB   12-12-2011 4 3 2" xfId="44154" xr:uid="{00000000-0005-0000-0000-00007EAC0000}"/>
    <cellStyle name="T_Du an khoi cong moi nam 2010_!1 1 bao cao giao KH ve HTCMT vung TNB   12-12-2011 4 4" xfId="44155" xr:uid="{00000000-0005-0000-0000-00007FAC0000}"/>
    <cellStyle name="T_Du an khoi cong moi nam 2010_!1 1 bao cao giao KH ve HTCMT vung TNB   12-12-2011 5" xfId="44156" xr:uid="{00000000-0005-0000-0000-000080AC0000}"/>
    <cellStyle name="T_Du an khoi cong moi nam 2010_!1 1 bao cao giao KH ve HTCMT vung TNB   12-12-2011 5 2" xfId="44157" xr:uid="{00000000-0005-0000-0000-000081AC0000}"/>
    <cellStyle name="T_Du an khoi cong moi nam 2010_!1 1 bao cao giao KH ve HTCMT vung TNB   12-12-2011 5 2 2" xfId="44158" xr:uid="{00000000-0005-0000-0000-000082AC0000}"/>
    <cellStyle name="T_Du an khoi cong moi nam 2010_!1 1 bao cao giao KH ve HTCMT vung TNB   12-12-2011 5 3" xfId="44159" xr:uid="{00000000-0005-0000-0000-000083AC0000}"/>
    <cellStyle name="T_Du an khoi cong moi nam 2010_!1 1 bao cao giao KH ve HTCMT vung TNB   12-12-2011 6" xfId="44160" xr:uid="{00000000-0005-0000-0000-000084AC0000}"/>
    <cellStyle name="T_Du an khoi cong moi nam 2010_!1 1 bao cao giao KH ve HTCMT vung TNB   12-12-2011 6 2" xfId="44161" xr:uid="{00000000-0005-0000-0000-000085AC0000}"/>
    <cellStyle name="T_Du an khoi cong moi nam 2010_!1 1 bao cao giao KH ve HTCMT vung TNB   12-12-2011 7" xfId="44162" xr:uid="{00000000-0005-0000-0000-000086AC0000}"/>
    <cellStyle name="T_Du an khoi cong moi nam 2010_!1 1 bao cao giao KH ve HTCMT vung TNB   12-12-2011 8" xfId="44163" xr:uid="{00000000-0005-0000-0000-000087AC0000}"/>
    <cellStyle name="T_Du an khoi cong moi nam 2010_KH TPCP vung TNB (03-1-2012)" xfId="44164" xr:uid="{00000000-0005-0000-0000-000088AC0000}"/>
    <cellStyle name="T_Du an khoi cong moi nam 2010_KH TPCP vung TNB (03-1-2012) 2" xfId="44165" xr:uid="{00000000-0005-0000-0000-000089AC0000}"/>
    <cellStyle name="T_Du an khoi cong moi nam 2010_KH TPCP vung TNB (03-1-2012) 2 2" xfId="44166" xr:uid="{00000000-0005-0000-0000-00008AAC0000}"/>
    <cellStyle name="T_Du an khoi cong moi nam 2010_KH TPCP vung TNB (03-1-2012) 2 2 2" xfId="44167" xr:uid="{00000000-0005-0000-0000-00008BAC0000}"/>
    <cellStyle name="T_Du an khoi cong moi nam 2010_KH TPCP vung TNB (03-1-2012) 2 2 2 2" xfId="44168" xr:uid="{00000000-0005-0000-0000-00008CAC0000}"/>
    <cellStyle name="T_Du an khoi cong moi nam 2010_KH TPCP vung TNB (03-1-2012) 2 2 2 2 2" xfId="44169" xr:uid="{00000000-0005-0000-0000-00008DAC0000}"/>
    <cellStyle name="T_Du an khoi cong moi nam 2010_KH TPCP vung TNB (03-1-2012) 2 2 2 3" xfId="44170" xr:uid="{00000000-0005-0000-0000-00008EAC0000}"/>
    <cellStyle name="T_Du an khoi cong moi nam 2010_KH TPCP vung TNB (03-1-2012) 2 2 3" xfId="44171" xr:uid="{00000000-0005-0000-0000-00008FAC0000}"/>
    <cellStyle name="T_Du an khoi cong moi nam 2010_KH TPCP vung TNB (03-1-2012) 2 2 3 2" xfId="44172" xr:uid="{00000000-0005-0000-0000-000090AC0000}"/>
    <cellStyle name="T_Du an khoi cong moi nam 2010_KH TPCP vung TNB (03-1-2012) 2 2 4" xfId="44173" xr:uid="{00000000-0005-0000-0000-000091AC0000}"/>
    <cellStyle name="T_Du an khoi cong moi nam 2010_KH TPCP vung TNB (03-1-2012) 2 3" xfId="44174" xr:uid="{00000000-0005-0000-0000-000092AC0000}"/>
    <cellStyle name="T_Du an khoi cong moi nam 2010_KH TPCP vung TNB (03-1-2012) 2 3 2" xfId="44175" xr:uid="{00000000-0005-0000-0000-000093AC0000}"/>
    <cellStyle name="T_Du an khoi cong moi nam 2010_KH TPCP vung TNB (03-1-2012) 2 3 2 2" xfId="44176" xr:uid="{00000000-0005-0000-0000-000094AC0000}"/>
    <cellStyle name="T_Du an khoi cong moi nam 2010_KH TPCP vung TNB (03-1-2012) 2 3 2 2 2" xfId="44177" xr:uid="{00000000-0005-0000-0000-000095AC0000}"/>
    <cellStyle name="T_Du an khoi cong moi nam 2010_KH TPCP vung TNB (03-1-2012) 2 3 2 3" xfId="44178" xr:uid="{00000000-0005-0000-0000-000096AC0000}"/>
    <cellStyle name="T_Du an khoi cong moi nam 2010_KH TPCP vung TNB (03-1-2012) 2 3 3" xfId="44179" xr:uid="{00000000-0005-0000-0000-000097AC0000}"/>
    <cellStyle name="T_Du an khoi cong moi nam 2010_KH TPCP vung TNB (03-1-2012) 2 3 3 2" xfId="44180" xr:uid="{00000000-0005-0000-0000-000098AC0000}"/>
    <cellStyle name="T_Du an khoi cong moi nam 2010_KH TPCP vung TNB (03-1-2012) 2 3 4" xfId="44181" xr:uid="{00000000-0005-0000-0000-000099AC0000}"/>
    <cellStyle name="T_Du an khoi cong moi nam 2010_KH TPCP vung TNB (03-1-2012) 2 4" xfId="44182" xr:uid="{00000000-0005-0000-0000-00009AAC0000}"/>
    <cellStyle name="T_Du an khoi cong moi nam 2010_KH TPCP vung TNB (03-1-2012) 2 4 2" xfId="44183" xr:uid="{00000000-0005-0000-0000-00009BAC0000}"/>
    <cellStyle name="T_Du an khoi cong moi nam 2010_KH TPCP vung TNB (03-1-2012) 2 4 2 2" xfId="44184" xr:uid="{00000000-0005-0000-0000-00009CAC0000}"/>
    <cellStyle name="T_Du an khoi cong moi nam 2010_KH TPCP vung TNB (03-1-2012) 2 4 3" xfId="44185" xr:uid="{00000000-0005-0000-0000-00009DAC0000}"/>
    <cellStyle name="T_Du an khoi cong moi nam 2010_KH TPCP vung TNB (03-1-2012) 2 5" xfId="44186" xr:uid="{00000000-0005-0000-0000-00009EAC0000}"/>
    <cellStyle name="T_Du an khoi cong moi nam 2010_KH TPCP vung TNB (03-1-2012) 2 5 2" xfId="44187" xr:uid="{00000000-0005-0000-0000-00009FAC0000}"/>
    <cellStyle name="T_Du an khoi cong moi nam 2010_KH TPCP vung TNB (03-1-2012) 2 6" xfId="44188" xr:uid="{00000000-0005-0000-0000-0000A0AC0000}"/>
    <cellStyle name="T_Du an khoi cong moi nam 2010_KH TPCP vung TNB (03-1-2012) 2 7" xfId="44189" xr:uid="{00000000-0005-0000-0000-0000A1AC0000}"/>
    <cellStyle name="T_Du an khoi cong moi nam 2010_KH TPCP vung TNB (03-1-2012) 3" xfId="44190" xr:uid="{00000000-0005-0000-0000-0000A2AC0000}"/>
    <cellStyle name="T_Du an khoi cong moi nam 2010_KH TPCP vung TNB (03-1-2012) 3 2" xfId="44191" xr:uid="{00000000-0005-0000-0000-0000A3AC0000}"/>
    <cellStyle name="T_Du an khoi cong moi nam 2010_KH TPCP vung TNB (03-1-2012) 3 2 2" xfId="44192" xr:uid="{00000000-0005-0000-0000-0000A4AC0000}"/>
    <cellStyle name="T_Du an khoi cong moi nam 2010_KH TPCP vung TNB (03-1-2012) 3 2 2 2" xfId="44193" xr:uid="{00000000-0005-0000-0000-0000A5AC0000}"/>
    <cellStyle name="T_Du an khoi cong moi nam 2010_KH TPCP vung TNB (03-1-2012) 3 2 3" xfId="44194" xr:uid="{00000000-0005-0000-0000-0000A6AC0000}"/>
    <cellStyle name="T_Du an khoi cong moi nam 2010_KH TPCP vung TNB (03-1-2012) 3 3" xfId="44195" xr:uid="{00000000-0005-0000-0000-0000A7AC0000}"/>
    <cellStyle name="T_Du an khoi cong moi nam 2010_KH TPCP vung TNB (03-1-2012) 3 3 2" xfId="44196" xr:uid="{00000000-0005-0000-0000-0000A8AC0000}"/>
    <cellStyle name="T_Du an khoi cong moi nam 2010_KH TPCP vung TNB (03-1-2012) 3 4" xfId="44197" xr:uid="{00000000-0005-0000-0000-0000A9AC0000}"/>
    <cellStyle name="T_Du an khoi cong moi nam 2010_KH TPCP vung TNB (03-1-2012) 4" xfId="44198" xr:uid="{00000000-0005-0000-0000-0000AAAC0000}"/>
    <cellStyle name="T_Du an khoi cong moi nam 2010_KH TPCP vung TNB (03-1-2012) 4 2" xfId="44199" xr:uid="{00000000-0005-0000-0000-0000ABAC0000}"/>
    <cellStyle name="T_Du an khoi cong moi nam 2010_KH TPCP vung TNB (03-1-2012) 4 2 2" xfId="44200" xr:uid="{00000000-0005-0000-0000-0000ACAC0000}"/>
    <cellStyle name="T_Du an khoi cong moi nam 2010_KH TPCP vung TNB (03-1-2012) 4 2 2 2" xfId="44201" xr:uid="{00000000-0005-0000-0000-0000ADAC0000}"/>
    <cellStyle name="T_Du an khoi cong moi nam 2010_KH TPCP vung TNB (03-1-2012) 4 2 3" xfId="44202" xr:uid="{00000000-0005-0000-0000-0000AEAC0000}"/>
    <cellStyle name="T_Du an khoi cong moi nam 2010_KH TPCP vung TNB (03-1-2012) 4 3" xfId="44203" xr:uid="{00000000-0005-0000-0000-0000AFAC0000}"/>
    <cellStyle name="T_Du an khoi cong moi nam 2010_KH TPCP vung TNB (03-1-2012) 4 3 2" xfId="44204" xr:uid="{00000000-0005-0000-0000-0000B0AC0000}"/>
    <cellStyle name="T_Du an khoi cong moi nam 2010_KH TPCP vung TNB (03-1-2012) 4 4" xfId="44205" xr:uid="{00000000-0005-0000-0000-0000B1AC0000}"/>
    <cellStyle name="T_Du an khoi cong moi nam 2010_KH TPCP vung TNB (03-1-2012) 5" xfId="44206" xr:uid="{00000000-0005-0000-0000-0000B2AC0000}"/>
    <cellStyle name="T_Du an khoi cong moi nam 2010_KH TPCP vung TNB (03-1-2012) 5 2" xfId="44207" xr:uid="{00000000-0005-0000-0000-0000B3AC0000}"/>
    <cellStyle name="T_Du an khoi cong moi nam 2010_KH TPCP vung TNB (03-1-2012) 5 2 2" xfId="44208" xr:uid="{00000000-0005-0000-0000-0000B4AC0000}"/>
    <cellStyle name="T_Du an khoi cong moi nam 2010_KH TPCP vung TNB (03-1-2012) 5 3" xfId="44209" xr:uid="{00000000-0005-0000-0000-0000B5AC0000}"/>
    <cellStyle name="T_Du an khoi cong moi nam 2010_KH TPCP vung TNB (03-1-2012) 6" xfId="44210" xr:uid="{00000000-0005-0000-0000-0000B6AC0000}"/>
    <cellStyle name="T_Du an khoi cong moi nam 2010_KH TPCP vung TNB (03-1-2012) 6 2" xfId="44211" xr:uid="{00000000-0005-0000-0000-0000B7AC0000}"/>
    <cellStyle name="T_Du an khoi cong moi nam 2010_KH TPCP vung TNB (03-1-2012) 7" xfId="44212" xr:uid="{00000000-0005-0000-0000-0000B8AC0000}"/>
    <cellStyle name="T_Du an khoi cong moi nam 2010_KH TPCP vung TNB (03-1-2012) 8" xfId="44213" xr:uid="{00000000-0005-0000-0000-0000B9AC0000}"/>
    <cellStyle name="T_DU AN TKQH VA CHUAN BI DAU TU NAM 2007 sua ngay 9-11" xfId="44214" xr:uid="{00000000-0005-0000-0000-0000BAAC0000}"/>
    <cellStyle name="T_DU AN TKQH VA CHUAN BI DAU TU NAM 2007 sua ngay 9-11 2" xfId="44215" xr:uid="{00000000-0005-0000-0000-0000BBAC0000}"/>
    <cellStyle name="T_DU AN TKQH VA CHUAN BI DAU TU NAM 2007 sua ngay 9-11 2 2" xfId="44216" xr:uid="{00000000-0005-0000-0000-0000BCAC0000}"/>
    <cellStyle name="T_DU AN TKQH VA CHUAN BI DAU TU NAM 2007 sua ngay 9-11 2 2 2" xfId="44217" xr:uid="{00000000-0005-0000-0000-0000BDAC0000}"/>
    <cellStyle name="T_DU AN TKQH VA CHUAN BI DAU TU NAM 2007 sua ngay 9-11 2 2 2 2" xfId="44218" xr:uid="{00000000-0005-0000-0000-0000BEAC0000}"/>
    <cellStyle name="T_DU AN TKQH VA CHUAN BI DAU TU NAM 2007 sua ngay 9-11 2 2 2 2 2" xfId="44219" xr:uid="{00000000-0005-0000-0000-0000BFAC0000}"/>
    <cellStyle name="T_DU AN TKQH VA CHUAN BI DAU TU NAM 2007 sua ngay 9-11 2 2 2 3" xfId="44220" xr:uid="{00000000-0005-0000-0000-0000C0AC0000}"/>
    <cellStyle name="T_DU AN TKQH VA CHUAN BI DAU TU NAM 2007 sua ngay 9-11 2 2 3" xfId="44221" xr:uid="{00000000-0005-0000-0000-0000C1AC0000}"/>
    <cellStyle name="T_DU AN TKQH VA CHUAN BI DAU TU NAM 2007 sua ngay 9-11 2 2 3 2" xfId="44222" xr:uid="{00000000-0005-0000-0000-0000C2AC0000}"/>
    <cellStyle name="T_DU AN TKQH VA CHUAN BI DAU TU NAM 2007 sua ngay 9-11 2 2 4" xfId="44223" xr:uid="{00000000-0005-0000-0000-0000C3AC0000}"/>
    <cellStyle name="T_DU AN TKQH VA CHUAN BI DAU TU NAM 2007 sua ngay 9-11 2 3" xfId="44224" xr:uid="{00000000-0005-0000-0000-0000C4AC0000}"/>
    <cellStyle name="T_DU AN TKQH VA CHUAN BI DAU TU NAM 2007 sua ngay 9-11 2 3 2" xfId="44225" xr:uid="{00000000-0005-0000-0000-0000C5AC0000}"/>
    <cellStyle name="T_DU AN TKQH VA CHUAN BI DAU TU NAM 2007 sua ngay 9-11 2 3 2 2" xfId="44226" xr:uid="{00000000-0005-0000-0000-0000C6AC0000}"/>
    <cellStyle name="T_DU AN TKQH VA CHUAN BI DAU TU NAM 2007 sua ngay 9-11 2 3 2 2 2" xfId="44227" xr:uid="{00000000-0005-0000-0000-0000C7AC0000}"/>
    <cellStyle name="T_DU AN TKQH VA CHUAN BI DAU TU NAM 2007 sua ngay 9-11 2 3 2 3" xfId="44228" xr:uid="{00000000-0005-0000-0000-0000C8AC0000}"/>
    <cellStyle name="T_DU AN TKQH VA CHUAN BI DAU TU NAM 2007 sua ngay 9-11 2 3 3" xfId="44229" xr:uid="{00000000-0005-0000-0000-0000C9AC0000}"/>
    <cellStyle name="T_DU AN TKQH VA CHUAN BI DAU TU NAM 2007 sua ngay 9-11 2 3 3 2" xfId="44230" xr:uid="{00000000-0005-0000-0000-0000CAAC0000}"/>
    <cellStyle name="T_DU AN TKQH VA CHUAN BI DAU TU NAM 2007 sua ngay 9-11 2 3 4" xfId="44231" xr:uid="{00000000-0005-0000-0000-0000CBAC0000}"/>
    <cellStyle name="T_DU AN TKQH VA CHUAN BI DAU TU NAM 2007 sua ngay 9-11 2 4" xfId="44232" xr:uid="{00000000-0005-0000-0000-0000CCAC0000}"/>
    <cellStyle name="T_DU AN TKQH VA CHUAN BI DAU TU NAM 2007 sua ngay 9-11 2 4 2" xfId="44233" xr:uid="{00000000-0005-0000-0000-0000CDAC0000}"/>
    <cellStyle name="T_DU AN TKQH VA CHUAN BI DAU TU NAM 2007 sua ngay 9-11 2 4 2 2" xfId="44234" xr:uid="{00000000-0005-0000-0000-0000CEAC0000}"/>
    <cellStyle name="T_DU AN TKQH VA CHUAN BI DAU TU NAM 2007 sua ngay 9-11 2 4 3" xfId="44235" xr:uid="{00000000-0005-0000-0000-0000CFAC0000}"/>
    <cellStyle name="T_DU AN TKQH VA CHUAN BI DAU TU NAM 2007 sua ngay 9-11 2 5" xfId="44236" xr:uid="{00000000-0005-0000-0000-0000D0AC0000}"/>
    <cellStyle name="T_DU AN TKQH VA CHUAN BI DAU TU NAM 2007 sua ngay 9-11 2 5 2" xfId="44237" xr:uid="{00000000-0005-0000-0000-0000D1AC0000}"/>
    <cellStyle name="T_DU AN TKQH VA CHUAN BI DAU TU NAM 2007 sua ngay 9-11 2 6" xfId="44238" xr:uid="{00000000-0005-0000-0000-0000D2AC0000}"/>
    <cellStyle name="T_DU AN TKQH VA CHUAN BI DAU TU NAM 2007 sua ngay 9-11 2 7" xfId="44239" xr:uid="{00000000-0005-0000-0000-0000D3AC0000}"/>
    <cellStyle name="T_DU AN TKQH VA CHUAN BI DAU TU NAM 2007 sua ngay 9-11 3" xfId="44240" xr:uid="{00000000-0005-0000-0000-0000D4AC0000}"/>
    <cellStyle name="T_DU AN TKQH VA CHUAN BI DAU TU NAM 2007 sua ngay 9-11 3 2" xfId="44241" xr:uid="{00000000-0005-0000-0000-0000D5AC0000}"/>
    <cellStyle name="T_DU AN TKQH VA CHUAN BI DAU TU NAM 2007 sua ngay 9-11 3 2 2" xfId="44242" xr:uid="{00000000-0005-0000-0000-0000D6AC0000}"/>
    <cellStyle name="T_DU AN TKQH VA CHUAN BI DAU TU NAM 2007 sua ngay 9-11 3 2 2 2" xfId="44243" xr:uid="{00000000-0005-0000-0000-0000D7AC0000}"/>
    <cellStyle name="T_DU AN TKQH VA CHUAN BI DAU TU NAM 2007 sua ngay 9-11 3 2 3" xfId="44244" xr:uid="{00000000-0005-0000-0000-0000D8AC0000}"/>
    <cellStyle name="T_DU AN TKQH VA CHUAN BI DAU TU NAM 2007 sua ngay 9-11 3 3" xfId="44245" xr:uid="{00000000-0005-0000-0000-0000D9AC0000}"/>
    <cellStyle name="T_DU AN TKQH VA CHUAN BI DAU TU NAM 2007 sua ngay 9-11 3 3 2" xfId="44246" xr:uid="{00000000-0005-0000-0000-0000DAAC0000}"/>
    <cellStyle name="T_DU AN TKQH VA CHUAN BI DAU TU NAM 2007 sua ngay 9-11 3 4" xfId="44247" xr:uid="{00000000-0005-0000-0000-0000DBAC0000}"/>
    <cellStyle name="T_DU AN TKQH VA CHUAN BI DAU TU NAM 2007 sua ngay 9-11 4" xfId="44248" xr:uid="{00000000-0005-0000-0000-0000DCAC0000}"/>
    <cellStyle name="T_DU AN TKQH VA CHUAN BI DAU TU NAM 2007 sua ngay 9-11 4 2" xfId="44249" xr:uid="{00000000-0005-0000-0000-0000DDAC0000}"/>
    <cellStyle name="T_DU AN TKQH VA CHUAN BI DAU TU NAM 2007 sua ngay 9-11 4 2 2" xfId="44250" xr:uid="{00000000-0005-0000-0000-0000DEAC0000}"/>
    <cellStyle name="T_DU AN TKQH VA CHUAN BI DAU TU NAM 2007 sua ngay 9-11 4 2 2 2" xfId="44251" xr:uid="{00000000-0005-0000-0000-0000DFAC0000}"/>
    <cellStyle name="T_DU AN TKQH VA CHUAN BI DAU TU NAM 2007 sua ngay 9-11 4 2 3" xfId="44252" xr:uid="{00000000-0005-0000-0000-0000E0AC0000}"/>
    <cellStyle name="T_DU AN TKQH VA CHUAN BI DAU TU NAM 2007 sua ngay 9-11 4 3" xfId="44253" xr:uid="{00000000-0005-0000-0000-0000E1AC0000}"/>
    <cellStyle name="T_DU AN TKQH VA CHUAN BI DAU TU NAM 2007 sua ngay 9-11 4 3 2" xfId="44254" xr:uid="{00000000-0005-0000-0000-0000E2AC0000}"/>
    <cellStyle name="T_DU AN TKQH VA CHUAN BI DAU TU NAM 2007 sua ngay 9-11 4 4" xfId="44255" xr:uid="{00000000-0005-0000-0000-0000E3AC0000}"/>
    <cellStyle name="T_DU AN TKQH VA CHUAN BI DAU TU NAM 2007 sua ngay 9-11 5" xfId="44256" xr:uid="{00000000-0005-0000-0000-0000E4AC0000}"/>
    <cellStyle name="T_DU AN TKQH VA CHUAN BI DAU TU NAM 2007 sua ngay 9-11 5 2" xfId="44257" xr:uid="{00000000-0005-0000-0000-0000E5AC0000}"/>
    <cellStyle name="T_DU AN TKQH VA CHUAN BI DAU TU NAM 2007 sua ngay 9-11 5 2 2" xfId="44258" xr:uid="{00000000-0005-0000-0000-0000E6AC0000}"/>
    <cellStyle name="T_DU AN TKQH VA CHUAN BI DAU TU NAM 2007 sua ngay 9-11 5 3" xfId="44259" xr:uid="{00000000-0005-0000-0000-0000E7AC0000}"/>
    <cellStyle name="T_DU AN TKQH VA CHUAN BI DAU TU NAM 2007 sua ngay 9-11 6" xfId="44260" xr:uid="{00000000-0005-0000-0000-0000E8AC0000}"/>
    <cellStyle name="T_DU AN TKQH VA CHUAN BI DAU TU NAM 2007 sua ngay 9-11 6 2" xfId="44261" xr:uid="{00000000-0005-0000-0000-0000E9AC0000}"/>
    <cellStyle name="T_DU AN TKQH VA CHUAN BI DAU TU NAM 2007 sua ngay 9-11 7" xfId="44262" xr:uid="{00000000-0005-0000-0000-0000EAAC0000}"/>
    <cellStyle name="T_DU AN TKQH VA CHUAN BI DAU TU NAM 2007 sua ngay 9-11 8" xfId="44263" xr:uid="{00000000-0005-0000-0000-0000EBAC0000}"/>
    <cellStyle name="T_DU AN TKQH VA CHUAN BI DAU TU NAM 2007 sua ngay 9-11_!1 1 bao cao giao KH ve HTCMT vung TNB   12-12-2011" xfId="44264" xr:uid="{00000000-0005-0000-0000-0000ECAC0000}"/>
    <cellStyle name="T_DU AN TKQH VA CHUAN BI DAU TU NAM 2007 sua ngay 9-11_!1 1 bao cao giao KH ve HTCMT vung TNB   12-12-2011 2" xfId="44265" xr:uid="{00000000-0005-0000-0000-0000EDAC0000}"/>
    <cellStyle name="T_DU AN TKQH VA CHUAN BI DAU TU NAM 2007 sua ngay 9-11_!1 1 bao cao giao KH ve HTCMT vung TNB   12-12-2011 2 2" xfId="44266" xr:uid="{00000000-0005-0000-0000-0000EEAC0000}"/>
    <cellStyle name="T_DU AN TKQH VA CHUAN BI DAU TU NAM 2007 sua ngay 9-11_!1 1 bao cao giao KH ve HTCMT vung TNB   12-12-2011 2 2 2" xfId="44267" xr:uid="{00000000-0005-0000-0000-0000EFAC0000}"/>
    <cellStyle name="T_DU AN TKQH VA CHUAN BI DAU TU NAM 2007 sua ngay 9-11_!1 1 bao cao giao KH ve HTCMT vung TNB   12-12-2011 2 2 2 2" xfId="44268" xr:uid="{00000000-0005-0000-0000-0000F0AC0000}"/>
    <cellStyle name="T_DU AN TKQH VA CHUAN BI DAU TU NAM 2007 sua ngay 9-11_!1 1 bao cao giao KH ve HTCMT vung TNB   12-12-2011 2 2 2 2 2" xfId="44269" xr:uid="{00000000-0005-0000-0000-0000F1AC0000}"/>
    <cellStyle name="T_DU AN TKQH VA CHUAN BI DAU TU NAM 2007 sua ngay 9-11_!1 1 bao cao giao KH ve HTCMT vung TNB   12-12-2011 2 2 2 3" xfId="44270" xr:uid="{00000000-0005-0000-0000-0000F2AC0000}"/>
    <cellStyle name="T_DU AN TKQH VA CHUAN BI DAU TU NAM 2007 sua ngay 9-11_!1 1 bao cao giao KH ve HTCMT vung TNB   12-12-2011 2 2 3" xfId="44271" xr:uid="{00000000-0005-0000-0000-0000F3AC0000}"/>
    <cellStyle name="T_DU AN TKQH VA CHUAN BI DAU TU NAM 2007 sua ngay 9-11_!1 1 bao cao giao KH ve HTCMT vung TNB   12-12-2011 2 2 3 2" xfId="44272" xr:uid="{00000000-0005-0000-0000-0000F4AC0000}"/>
    <cellStyle name="T_DU AN TKQH VA CHUAN BI DAU TU NAM 2007 sua ngay 9-11_!1 1 bao cao giao KH ve HTCMT vung TNB   12-12-2011 2 2 4" xfId="44273" xr:uid="{00000000-0005-0000-0000-0000F5AC0000}"/>
    <cellStyle name="T_DU AN TKQH VA CHUAN BI DAU TU NAM 2007 sua ngay 9-11_!1 1 bao cao giao KH ve HTCMT vung TNB   12-12-2011 2 3" xfId="44274" xr:uid="{00000000-0005-0000-0000-0000F6AC0000}"/>
    <cellStyle name="T_DU AN TKQH VA CHUAN BI DAU TU NAM 2007 sua ngay 9-11_!1 1 bao cao giao KH ve HTCMT vung TNB   12-12-2011 2 3 2" xfId="44275" xr:uid="{00000000-0005-0000-0000-0000F7AC0000}"/>
    <cellStyle name="T_DU AN TKQH VA CHUAN BI DAU TU NAM 2007 sua ngay 9-11_!1 1 bao cao giao KH ve HTCMT vung TNB   12-12-2011 2 3 2 2" xfId="44276" xr:uid="{00000000-0005-0000-0000-0000F8AC0000}"/>
    <cellStyle name="T_DU AN TKQH VA CHUAN BI DAU TU NAM 2007 sua ngay 9-11_!1 1 bao cao giao KH ve HTCMT vung TNB   12-12-2011 2 3 2 2 2" xfId="44277" xr:uid="{00000000-0005-0000-0000-0000F9AC0000}"/>
    <cellStyle name="T_DU AN TKQH VA CHUAN BI DAU TU NAM 2007 sua ngay 9-11_!1 1 bao cao giao KH ve HTCMT vung TNB   12-12-2011 2 3 2 3" xfId="44278" xr:uid="{00000000-0005-0000-0000-0000FAAC0000}"/>
    <cellStyle name="T_DU AN TKQH VA CHUAN BI DAU TU NAM 2007 sua ngay 9-11_!1 1 bao cao giao KH ve HTCMT vung TNB   12-12-2011 2 3 3" xfId="44279" xr:uid="{00000000-0005-0000-0000-0000FBAC0000}"/>
    <cellStyle name="T_DU AN TKQH VA CHUAN BI DAU TU NAM 2007 sua ngay 9-11_!1 1 bao cao giao KH ve HTCMT vung TNB   12-12-2011 2 3 3 2" xfId="44280" xr:uid="{00000000-0005-0000-0000-0000FCAC0000}"/>
    <cellStyle name="T_DU AN TKQH VA CHUAN BI DAU TU NAM 2007 sua ngay 9-11_!1 1 bao cao giao KH ve HTCMT vung TNB   12-12-2011 2 3 4" xfId="44281" xr:uid="{00000000-0005-0000-0000-0000FDAC0000}"/>
    <cellStyle name="T_DU AN TKQH VA CHUAN BI DAU TU NAM 2007 sua ngay 9-11_!1 1 bao cao giao KH ve HTCMT vung TNB   12-12-2011 2 4" xfId="44282" xr:uid="{00000000-0005-0000-0000-0000FEAC0000}"/>
    <cellStyle name="T_DU AN TKQH VA CHUAN BI DAU TU NAM 2007 sua ngay 9-11_!1 1 bao cao giao KH ve HTCMT vung TNB   12-12-2011 2 4 2" xfId="44283" xr:uid="{00000000-0005-0000-0000-0000FFAC0000}"/>
    <cellStyle name="T_DU AN TKQH VA CHUAN BI DAU TU NAM 2007 sua ngay 9-11_!1 1 bao cao giao KH ve HTCMT vung TNB   12-12-2011 2 4 2 2" xfId="44284" xr:uid="{00000000-0005-0000-0000-000000AD0000}"/>
    <cellStyle name="T_DU AN TKQH VA CHUAN BI DAU TU NAM 2007 sua ngay 9-11_!1 1 bao cao giao KH ve HTCMT vung TNB   12-12-2011 2 4 3" xfId="44285" xr:uid="{00000000-0005-0000-0000-000001AD0000}"/>
    <cellStyle name="T_DU AN TKQH VA CHUAN BI DAU TU NAM 2007 sua ngay 9-11_!1 1 bao cao giao KH ve HTCMT vung TNB   12-12-2011 2 5" xfId="44286" xr:uid="{00000000-0005-0000-0000-000002AD0000}"/>
    <cellStyle name="T_DU AN TKQH VA CHUAN BI DAU TU NAM 2007 sua ngay 9-11_!1 1 bao cao giao KH ve HTCMT vung TNB   12-12-2011 2 5 2" xfId="44287" xr:uid="{00000000-0005-0000-0000-000003AD0000}"/>
    <cellStyle name="T_DU AN TKQH VA CHUAN BI DAU TU NAM 2007 sua ngay 9-11_!1 1 bao cao giao KH ve HTCMT vung TNB   12-12-2011 2 6" xfId="44288" xr:uid="{00000000-0005-0000-0000-000004AD0000}"/>
    <cellStyle name="T_DU AN TKQH VA CHUAN BI DAU TU NAM 2007 sua ngay 9-11_!1 1 bao cao giao KH ve HTCMT vung TNB   12-12-2011 2 7" xfId="44289" xr:uid="{00000000-0005-0000-0000-000005AD0000}"/>
    <cellStyle name="T_DU AN TKQH VA CHUAN BI DAU TU NAM 2007 sua ngay 9-11_!1 1 bao cao giao KH ve HTCMT vung TNB   12-12-2011 3" xfId="44290" xr:uid="{00000000-0005-0000-0000-000006AD0000}"/>
    <cellStyle name="T_DU AN TKQH VA CHUAN BI DAU TU NAM 2007 sua ngay 9-11_!1 1 bao cao giao KH ve HTCMT vung TNB   12-12-2011 3 2" xfId="44291" xr:uid="{00000000-0005-0000-0000-000007AD0000}"/>
    <cellStyle name="T_DU AN TKQH VA CHUAN BI DAU TU NAM 2007 sua ngay 9-11_!1 1 bao cao giao KH ve HTCMT vung TNB   12-12-2011 3 2 2" xfId="44292" xr:uid="{00000000-0005-0000-0000-000008AD0000}"/>
    <cellStyle name="T_DU AN TKQH VA CHUAN BI DAU TU NAM 2007 sua ngay 9-11_!1 1 bao cao giao KH ve HTCMT vung TNB   12-12-2011 3 2 2 2" xfId="44293" xr:uid="{00000000-0005-0000-0000-000009AD0000}"/>
    <cellStyle name="T_DU AN TKQH VA CHUAN BI DAU TU NAM 2007 sua ngay 9-11_!1 1 bao cao giao KH ve HTCMT vung TNB   12-12-2011 3 2 3" xfId="44294" xr:uid="{00000000-0005-0000-0000-00000AAD0000}"/>
    <cellStyle name="T_DU AN TKQH VA CHUAN BI DAU TU NAM 2007 sua ngay 9-11_!1 1 bao cao giao KH ve HTCMT vung TNB   12-12-2011 3 3" xfId="44295" xr:uid="{00000000-0005-0000-0000-00000BAD0000}"/>
    <cellStyle name="T_DU AN TKQH VA CHUAN BI DAU TU NAM 2007 sua ngay 9-11_!1 1 bao cao giao KH ve HTCMT vung TNB   12-12-2011 3 3 2" xfId="44296" xr:uid="{00000000-0005-0000-0000-00000CAD0000}"/>
    <cellStyle name="T_DU AN TKQH VA CHUAN BI DAU TU NAM 2007 sua ngay 9-11_!1 1 bao cao giao KH ve HTCMT vung TNB   12-12-2011 3 4" xfId="44297" xr:uid="{00000000-0005-0000-0000-00000DAD0000}"/>
    <cellStyle name="T_DU AN TKQH VA CHUAN BI DAU TU NAM 2007 sua ngay 9-11_!1 1 bao cao giao KH ve HTCMT vung TNB   12-12-2011 4" xfId="44298" xr:uid="{00000000-0005-0000-0000-00000EAD0000}"/>
    <cellStyle name="T_DU AN TKQH VA CHUAN BI DAU TU NAM 2007 sua ngay 9-11_!1 1 bao cao giao KH ve HTCMT vung TNB   12-12-2011 4 2" xfId="44299" xr:uid="{00000000-0005-0000-0000-00000FAD0000}"/>
    <cellStyle name="T_DU AN TKQH VA CHUAN BI DAU TU NAM 2007 sua ngay 9-11_!1 1 bao cao giao KH ve HTCMT vung TNB   12-12-2011 4 2 2" xfId="44300" xr:uid="{00000000-0005-0000-0000-000010AD0000}"/>
    <cellStyle name="T_DU AN TKQH VA CHUAN BI DAU TU NAM 2007 sua ngay 9-11_!1 1 bao cao giao KH ve HTCMT vung TNB   12-12-2011 4 2 2 2" xfId="44301" xr:uid="{00000000-0005-0000-0000-000011AD0000}"/>
    <cellStyle name="T_DU AN TKQH VA CHUAN BI DAU TU NAM 2007 sua ngay 9-11_!1 1 bao cao giao KH ve HTCMT vung TNB   12-12-2011 4 2 3" xfId="44302" xr:uid="{00000000-0005-0000-0000-000012AD0000}"/>
    <cellStyle name="T_DU AN TKQH VA CHUAN BI DAU TU NAM 2007 sua ngay 9-11_!1 1 bao cao giao KH ve HTCMT vung TNB   12-12-2011 4 3" xfId="44303" xr:uid="{00000000-0005-0000-0000-000013AD0000}"/>
    <cellStyle name="T_DU AN TKQH VA CHUAN BI DAU TU NAM 2007 sua ngay 9-11_!1 1 bao cao giao KH ve HTCMT vung TNB   12-12-2011 4 3 2" xfId="44304" xr:uid="{00000000-0005-0000-0000-000014AD0000}"/>
    <cellStyle name="T_DU AN TKQH VA CHUAN BI DAU TU NAM 2007 sua ngay 9-11_!1 1 bao cao giao KH ve HTCMT vung TNB   12-12-2011 4 4" xfId="44305" xr:uid="{00000000-0005-0000-0000-000015AD0000}"/>
    <cellStyle name="T_DU AN TKQH VA CHUAN BI DAU TU NAM 2007 sua ngay 9-11_!1 1 bao cao giao KH ve HTCMT vung TNB   12-12-2011 5" xfId="44306" xr:uid="{00000000-0005-0000-0000-000016AD0000}"/>
    <cellStyle name="T_DU AN TKQH VA CHUAN BI DAU TU NAM 2007 sua ngay 9-11_!1 1 bao cao giao KH ve HTCMT vung TNB   12-12-2011 5 2" xfId="44307" xr:uid="{00000000-0005-0000-0000-000017AD0000}"/>
    <cellStyle name="T_DU AN TKQH VA CHUAN BI DAU TU NAM 2007 sua ngay 9-11_!1 1 bao cao giao KH ve HTCMT vung TNB   12-12-2011 5 2 2" xfId="44308" xr:uid="{00000000-0005-0000-0000-000018AD0000}"/>
    <cellStyle name="T_DU AN TKQH VA CHUAN BI DAU TU NAM 2007 sua ngay 9-11_!1 1 bao cao giao KH ve HTCMT vung TNB   12-12-2011 5 3" xfId="44309" xr:uid="{00000000-0005-0000-0000-000019AD0000}"/>
    <cellStyle name="T_DU AN TKQH VA CHUAN BI DAU TU NAM 2007 sua ngay 9-11_!1 1 bao cao giao KH ve HTCMT vung TNB   12-12-2011 6" xfId="44310" xr:uid="{00000000-0005-0000-0000-00001AAD0000}"/>
    <cellStyle name="T_DU AN TKQH VA CHUAN BI DAU TU NAM 2007 sua ngay 9-11_!1 1 bao cao giao KH ve HTCMT vung TNB   12-12-2011 6 2" xfId="44311" xr:uid="{00000000-0005-0000-0000-00001BAD0000}"/>
    <cellStyle name="T_DU AN TKQH VA CHUAN BI DAU TU NAM 2007 sua ngay 9-11_!1 1 bao cao giao KH ve HTCMT vung TNB   12-12-2011 7" xfId="44312" xr:uid="{00000000-0005-0000-0000-00001CAD0000}"/>
    <cellStyle name="T_DU AN TKQH VA CHUAN BI DAU TU NAM 2007 sua ngay 9-11_!1 1 bao cao giao KH ve HTCMT vung TNB   12-12-2011 8" xfId="44313" xr:uid="{00000000-0005-0000-0000-00001DAD0000}"/>
    <cellStyle name="T_DU AN TKQH VA CHUAN BI DAU TU NAM 2007 sua ngay 9-11_Bieu mau danh muc du an thuoc CTMTQG nam 2008" xfId="44314" xr:uid="{00000000-0005-0000-0000-00001EAD0000}"/>
    <cellStyle name="T_DU AN TKQH VA CHUAN BI DAU TU NAM 2007 sua ngay 9-11_Bieu mau danh muc du an thuoc CTMTQG nam 2008 2" xfId="44315" xr:uid="{00000000-0005-0000-0000-00001FAD0000}"/>
    <cellStyle name="T_DU AN TKQH VA CHUAN BI DAU TU NAM 2007 sua ngay 9-11_Bieu mau danh muc du an thuoc CTMTQG nam 2008 2 2" xfId="44316" xr:uid="{00000000-0005-0000-0000-000020AD0000}"/>
    <cellStyle name="T_DU AN TKQH VA CHUAN BI DAU TU NAM 2007 sua ngay 9-11_Bieu mau danh muc du an thuoc CTMTQG nam 2008 2 2 2" xfId="44317" xr:uid="{00000000-0005-0000-0000-000021AD0000}"/>
    <cellStyle name="T_DU AN TKQH VA CHUAN BI DAU TU NAM 2007 sua ngay 9-11_Bieu mau danh muc du an thuoc CTMTQG nam 2008 2 2 2 2" xfId="44318" xr:uid="{00000000-0005-0000-0000-000022AD0000}"/>
    <cellStyle name="T_DU AN TKQH VA CHUAN BI DAU TU NAM 2007 sua ngay 9-11_Bieu mau danh muc du an thuoc CTMTQG nam 2008 2 2 2 2 2" xfId="44319" xr:uid="{00000000-0005-0000-0000-000023AD0000}"/>
    <cellStyle name="T_DU AN TKQH VA CHUAN BI DAU TU NAM 2007 sua ngay 9-11_Bieu mau danh muc du an thuoc CTMTQG nam 2008 2 2 2 3" xfId="44320" xr:uid="{00000000-0005-0000-0000-000024AD0000}"/>
    <cellStyle name="T_DU AN TKQH VA CHUAN BI DAU TU NAM 2007 sua ngay 9-11_Bieu mau danh muc du an thuoc CTMTQG nam 2008 2 2 3" xfId="44321" xr:uid="{00000000-0005-0000-0000-000025AD0000}"/>
    <cellStyle name="T_DU AN TKQH VA CHUAN BI DAU TU NAM 2007 sua ngay 9-11_Bieu mau danh muc du an thuoc CTMTQG nam 2008 2 2 3 2" xfId="44322" xr:uid="{00000000-0005-0000-0000-000026AD0000}"/>
    <cellStyle name="T_DU AN TKQH VA CHUAN BI DAU TU NAM 2007 sua ngay 9-11_Bieu mau danh muc du an thuoc CTMTQG nam 2008 2 2 4" xfId="44323" xr:uid="{00000000-0005-0000-0000-000027AD0000}"/>
    <cellStyle name="T_DU AN TKQH VA CHUAN BI DAU TU NAM 2007 sua ngay 9-11_Bieu mau danh muc du an thuoc CTMTQG nam 2008 2 3" xfId="44324" xr:uid="{00000000-0005-0000-0000-000028AD0000}"/>
    <cellStyle name="T_DU AN TKQH VA CHUAN BI DAU TU NAM 2007 sua ngay 9-11_Bieu mau danh muc du an thuoc CTMTQG nam 2008 2 3 2" xfId="44325" xr:uid="{00000000-0005-0000-0000-000029AD0000}"/>
    <cellStyle name="T_DU AN TKQH VA CHUAN BI DAU TU NAM 2007 sua ngay 9-11_Bieu mau danh muc du an thuoc CTMTQG nam 2008 2 3 2 2" xfId="44326" xr:uid="{00000000-0005-0000-0000-00002AAD0000}"/>
    <cellStyle name="T_DU AN TKQH VA CHUAN BI DAU TU NAM 2007 sua ngay 9-11_Bieu mau danh muc du an thuoc CTMTQG nam 2008 2 3 2 2 2" xfId="44327" xr:uid="{00000000-0005-0000-0000-00002BAD0000}"/>
    <cellStyle name="T_DU AN TKQH VA CHUAN BI DAU TU NAM 2007 sua ngay 9-11_Bieu mau danh muc du an thuoc CTMTQG nam 2008 2 3 2 3" xfId="44328" xr:uid="{00000000-0005-0000-0000-00002CAD0000}"/>
    <cellStyle name="T_DU AN TKQH VA CHUAN BI DAU TU NAM 2007 sua ngay 9-11_Bieu mau danh muc du an thuoc CTMTQG nam 2008 2 3 3" xfId="44329" xr:uid="{00000000-0005-0000-0000-00002DAD0000}"/>
    <cellStyle name="T_DU AN TKQH VA CHUAN BI DAU TU NAM 2007 sua ngay 9-11_Bieu mau danh muc du an thuoc CTMTQG nam 2008 2 3 3 2" xfId="44330" xr:uid="{00000000-0005-0000-0000-00002EAD0000}"/>
    <cellStyle name="T_DU AN TKQH VA CHUAN BI DAU TU NAM 2007 sua ngay 9-11_Bieu mau danh muc du an thuoc CTMTQG nam 2008 2 3 4" xfId="44331" xr:uid="{00000000-0005-0000-0000-00002FAD0000}"/>
    <cellStyle name="T_DU AN TKQH VA CHUAN BI DAU TU NAM 2007 sua ngay 9-11_Bieu mau danh muc du an thuoc CTMTQG nam 2008 2 4" xfId="44332" xr:uid="{00000000-0005-0000-0000-000030AD0000}"/>
    <cellStyle name="T_DU AN TKQH VA CHUAN BI DAU TU NAM 2007 sua ngay 9-11_Bieu mau danh muc du an thuoc CTMTQG nam 2008 2 4 2" xfId="44333" xr:uid="{00000000-0005-0000-0000-000031AD0000}"/>
    <cellStyle name="T_DU AN TKQH VA CHUAN BI DAU TU NAM 2007 sua ngay 9-11_Bieu mau danh muc du an thuoc CTMTQG nam 2008 2 4 2 2" xfId="44334" xr:uid="{00000000-0005-0000-0000-000032AD0000}"/>
    <cellStyle name="T_DU AN TKQH VA CHUAN BI DAU TU NAM 2007 sua ngay 9-11_Bieu mau danh muc du an thuoc CTMTQG nam 2008 2 4 3" xfId="44335" xr:uid="{00000000-0005-0000-0000-000033AD0000}"/>
    <cellStyle name="T_DU AN TKQH VA CHUAN BI DAU TU NAM 2007 sua ngay 9-11_Bieu mau danh muc du an thuoc CTMTQG nam 2008 2 5" xfId="44336" xr:uid="{00000000-0005-0000-0000-000034AD0000}"/>
    <cellStyle name="T_DU AN TKQH VA CHUAN BI DAU TU NAM 2007 sua ngay 9-11_Bieu mau danh muc du an thuoc CTMTQG nam 2008 2 5 2" xfId="44337" xr:uid="{00000000-0005-0000-0000-000035AD0000}"/>
    <cellStyle name="T_DU AN TKQH VA CHUAN BI DAU TU NAM 2007 sua ngay 9-11_Bieu mau danh muc du an thuoc CTMTQG nam 2008 2 6" xfId="44338" xr:uid="{00000000-0005-0000-0000-000036AD0000}"/>
    <cellStyle name="T_DU AN TKQH VA CHUAN BI DAU TU NAM 2007 sua ngay 9-11_Bieu mau danh muc du an thuoc CTMTQG nam 2008 2 7" xfId="44339" xr:uid="{00000000-0005-0000-0000-000037AD0000}"/>
    <cellStyle name="T_DU AN TKQH VA CHUAN BI DAU TU NAM 2007 sua ngay 9-11_Bieu mau danh muc du an thuoc CTMTQG nam 2008 3" xfId="44340" xr:uid="{00000000-0005-0000-0000-000038AD0000}"/>
    <cellStyle name="T_DU AN TKQH VA CHUAN BI DAU TU NAM 2007 sua ngay 9-11_Bieu mau danh muc du an thuoc CTMTQG nam 2008 3 2" xfId="44341" xr:uid="{00000000-0005-0000-0000-000039AD0000}"/>
    <cellStyle name="T_DU AN TKQH VA CHUAN BI DAU TU NAM 2007 sua ngay 9-11_Bieu mau danh muc du an thuoc CTMTQG nam 2008 3 2 2" xfId="44342" xr:uid="{00000000-0005-0000-0000-00003AAD0000}"/>
    <cellStyle name="T_DU AN TKQH VA CHUAN BI DAU TU NAM 2007 sua ngay 9-11_Bieu mau danh muc du an thuoc CTMTQG nam 2008 3 2 2 2" xfId="44343" xr:uid="{00000000-0005-0000-0000-00003BAD0000}"/>
    <cellStyle name="T_DU AN TKQH VA CHUAN BI DAU TU NAM 2007 sua ngay 9-11_Bieu mau danh muc du an thuoc CTMTQG nam 2008 3 2 3" xfId="44344" xr:uid="{00000000-0005-0000-0000-00003CAD0000}"/>
    <cellStyle name="T_DU AN TKQH VA CHUAN BI DAU TU NAM 2007 sua ngay 9-11_Bieu mau danh muc du an thuoc CTMTQG nam 2008 3 3" xfId="44345" xr:uid="{00000000-0005-0000-0000-00003DAD0000}"/>
    <cellStyle name="T_DU AN TKQH VA CHUAN BI DAU TU NAM 2007 sua ngay 9-11_Bieu mau danh muc du an thuoc CTMTQG nam 2008 3 3 2" xfId="44346" xr:uid="{00000000-0005-0000-0000-00003EAD0000}"/>
    <cellStyle name="T_DU AN TKQH VA CHUAN BI DAU TU NAM 2007 sua ngay 9-11_Bieu mau danh muc du an thuoc CTMTQG nam 2008 3 4" xfId="44347" xr:uid="{00000000-0005-0000-0000-00003FAD0000}"/>
    <cellStyle name="T_DU AN TKQH VA CHUAN BI DAU TU NAM 2007 sua ngay 9-11_Bieu mau danh muc du an thuoc CTMTQG nam 2008 4" xfId="44348" xr:uid="{00000000-0005-0000-0000-000040AD0000}"/>
    <cellStyle name="T_DU AN TKQH VA CHUAN BI DAU TU NAM 2007 sua ngay 9-11_Bieu mau danh muc du an thuoc CTMTQG nam 2008 4 2" xfId="44349" xr:uid="{00000000-0005-0000-0000-000041AD0000}"/>
    <cellStyle name="T_DU AN TKQH VA CHUAN BI DAU TU NAM 2007 sua ngay 9-11_Bieu mau danh muc du an thuoc CTMTQG nam 2008 4 2 2" xfId="44350" xr:uid="{00000000-0005-0000-0000-000042AD0000}"/>
    <cellStyle name="T_DU AN TKQH VA CHUAN BI DAU TU NAM 2007 sua ngay 9-11_Bieu mau danh muc du an thuoc CTMTQG nam 2008 4 2 2 2" xfId="44351" xr:uid="{00000000-0005-0000-0000-000043AD0000}"/>
    <cellStyle name="T_DU AN TKQH VA CHUAN BI DAU TU NAM 2007 sua ngay 9-11_Bieu mau danh muc du an thuoc CTMTQG nam 2008 4 2 3" xfId="44352" xr:uid="{00000000-0005-0000-0000-000044AD0000}"/>
    <cellStyle name="T_DU AN TKQH VA CHUAN BI DAU TU NAM 2007 sua ngay 9-11_Bieu mau danh muc du an thuoc CTMTQG nam 2008 4 3" xfId="44353" xr:uid="{00000000-0005-0000-0000-000045AD0000}"/>
    <cellStyle name="T_DU AN TKQH VA CHUAN BI DAU TU NAM 2007 sua ngay 9-11_Bieu mau danh muc du an thuoc CTMTQG nam 2008 4 3 2" xfId="44354" xr:uid="{00000000-0005-0000-0000-000046AD0000}"/>
    <cellStyle name="T_DU AN TKQH VA CHUAN BI DAU TU NAM 2007 sua ngay 9-11_Bieu mau danh muc du an thuoc CTMTQG nam 2008 4 4" xfId="44355" xr:uid="{00000000-0005-0000-0000-000047AD0000}"/>
    <cellStyle name="T_DU AN TKQH VA CHUAN BI DAU TU NAM 2007 sua ngay 9-11_Bieu mau danh muc du an thuoc CTMTQG nam 2008 5" xfId="44356" xr:uid="{00000000-0005-0000-0000-000048AD0000}"/>
    <cellStyle name="T_DU AN TKQH VA CHUAN BI DAU TU NAM 2007 sua ngay 9-11_Bieu mau danh muc du an thuoc CTMTQG nam 2008 5 2" xfId="44357" xr:uid="{00000000-0005-0000-0000-000049AD0000}"/>
    <cellStyle name="T_DU AN TKQH VA CHUAN BI DAU TU NAM 2007 sua ngay 9-11_Bieu mau danh muc du an thuoc CTMTQG nam 2008 5 2 2" xfId="44358" xr:uid="{00000000-0005-0000-0000-00004AAD0000}"/>
    <cellStyle name="T_DU AN TKQH VA CHUAN BI DAU TU NAM 2007 sua ngay 9-11_Bieu mau danh muc du an thuoc CTMTQG nam 2008 5 3" xfId="44359" xr:uid="{00000000-0005-0000-0000-00004BAD0000}"/>
    <cellStyle name="T_DU AN TKQH VA CHUAN BI DAU TU NAM 2007 sua ngay 9-11_Bieu mau danh muc du an thuoc CTMTQG nam 2008 6" xfId="44360" xr:uid="{00000000-0005-0000-0000-00004CAD0000}"/>
    <cellStyle name="T_DU AN TKQH VA CHUAN BI DAU TU NAM 2007 sua ngay 9-11_Bieu mau danh muc du an thuoc CTMTQG nam 2008 6 2" xfId="44361" xr:uid="{00000000-0005-0000-0000-00004DAD0000}"/>
    <cellStyle name="T_DU AN TKQH VA CHUAN BI DAU TU NAM 2007 sua ngay 9-11_Bieu mau danh muc du an thuoc CTMTQG nam 2008 7" xfId="44362" xr:uid="{00000000-0005-0000-0000-00004EAD0000}"/>
    <cellStyle name="T_DU AN TKQH VA CHUAN BI DAU TU NAM 2007 sua ngay 9-11_Bieu mau danh muc du an thuoc CTMTQG nam 2008 8" xfId="44363" xr:uid="{00000000-0005-0000-0000-00004FAD0000}"/>
    <cellStyle name="T_DU AN TKQH VA CHUAN BI DAU TU NAM 2007 sua ngay 9-11_Bieu mau danh muc du an thuoc CTMTQG nam 2008_!1 1 bao cao giao KH ve HTCMT vung TNB   12-12-2011" xfId="44364" xr:uid="{00000000-0005-0000-0000-000050AD0000}"/>
    <cellStyle name="T_DU AN TKQH VA CHUAN BI DAU TU NAM 2007 sua ngay 9-11_Bieu mau danh muc du an thuoc CTMTQG nam 2008_!1 1 bao cao giao KH ve HTCMT vung TNB   12-12-2011 2" xfId="44365" xr:uid="{00000000-0005-0000-0000-000051AD0000}"/>
    <cellStyle name="T_DU AN TKQH VA CHUAN BI DAU TU NAM 2007 sua ngay 9-11_Bieu mau danh muc du an thuoc CTMTQG nam 2008_!1 1 bao cao giao KH ve HTCMT vung TNB   12-12-2011 2 2" xfId="44366" xr:uid="{00000000-0005-0000-0000-000052AD0000}"/>
    <cellStyle name="T_DU AN TKQH VA CHUAN BI DAU TU NAM 2007 sua ngay 9-11_Bieu mau danh muc du an thuoc CTMTQG nam 2008_!1 1 bao cao giao KH ve HTCMT vung TNB   12-12-2011 2 2 2" xfId="44367" xr:uid="{00000000-0005-0000-0000-000053AD0000}"/>
    <cellStyle name="T_DU AN TKQH VA CHUAN BI DAU TU NAM 2007 sua ngay 9-11_Bieu mau danh muc du an thuoc CTMTQG nam 2008_!1 1 bao cao giao KH ve HTCMT vung TNB   12-12-2011 2 2 2 2" xfId="44368" xr:uid="{00000000-0005-0000-0000-000054AD0000}"/>
    <cellStyle name="T_DU AN TKQH VA CHUAN BI DAU TU NAM 2007 sua ngay 9-11_Bieu mau danh muc du an thuoc CTMTQG nam 2008_!1 1 bao cao giao KH ve HTCMT vung TNB   12-12-2011 2 2 2 2 2" xfId="44369" xr:uid="{00000000-0005-0000-0000-000055AD0000}"/>
    <cellStyle name="T_DU AN TKQH VA CHUAN BI DAU TU NAM 2007 sua ngay 9-11_Bieu mau danh muc du an thuoc CTMTQG nam 2008_!1 1 bao cao giao KH ve HTCMT vung TNB   12-12-2011 2 2 2 3" xfId="44370" xr:uid="{00000000-0005-0000-0000-000056AD0000}"/>
    <cellStyle name="T_DU AN TKQH VA CHUAN BI DAU TU NAM 2007 sua ngay 9-11_Bieu mau danh muc du an thuoc CTMTQG nam 2008_!1 1 bao cao giao KH ve HTCMT vung TNB   12-12-2011 2 2 3" xfId="44371" xr:uid="{00000000-0005-0000-0000-000057AD0000}"/>
    <cellStyle name="T_DU AN TKQH VA CHUAN BI DAU TU NAM 2007 sua ngay 9-11_Bieu mau danh muc du an thuoc CTMTQG nam 2008_!1 1 bao cao giao KH ve HTCMT vung TNB   12-12-2011 2 2 3 2" xfId="44372" xr:uid="{00000000-0005-0000-0000-000058AD0000}"/>
    <cellStyle name="T_DU AN TKQH VA CHUAN BI DAU TU NAM 2007 sua ngay 9-11_Bieu mau danh muc du an thuoc CTMTQG nam 2008_!1 1 bao cao giao KH ve HTCMT vung TNB   12-12-2011 2 2 4" xfId="44373" xr:uid="{00000000-0005-0000-0000-000059AD0000}"/>
    <cellStyle name="T_DU AN TKQH VA CHUAN BI DAU TU NAM 2007 sua ngay 9-11_Bieu mau danh muc du an thuoc CTMTQG nam 2008_!1 1 bao cao giao KH ve HTCMT vung TNB   12-12-2011 2 3" xfId="44374" xr:uid="{00000000-0005-0000-0000-00005AAD0000}"/>
    <cellStyle name="T_DU AN TKQH VA CHUAN BI DAU TU NAM 2007 sua ngay 9-11_Bieu mau danh muc du an thuoc CTMTQG nam 2008_!1 1 bao cao giao KH ve HTCMT vung TNB   12-12-2011 2 3 2" xfId="44375" xr:uid="{00000000-0005-0000-0000-00005BAD0000}"/>
    <cellStyle name="T_DU AN TKQH VA CHUAN BI DAU TU NAM 2007 sua ngay 9-11_Bieu mau danh muc du an thuoc CTMTQG nam 2008_!1 1 bao cao giao KH ve HTCMT vung TNB   12-12-2011 2 3 2 2" xfId="44376" xr:uid="{00000000-0005-0000-0000-00005CAD0000}"/>
    <cellStyle name="T_DU AN TKQH VA CHUAN BI DAU TU NAM 2007 sua ngay 9-11_Bieu mau danh muc du an thuoc CTMTQG nam 2008_!1 1 bao cao giao KH ve HTCMT vung TNB   12-12-2011 2 3 2 2 2" xfId="44377" xr:uid="{00000000-0005-0000-0000-00005DAD0000}"/>
    <cellStyle name="T_DU AN TKQH VA CHUAN BI DAU TU NAM 2007 sua ngay 9-11_Bieu mau danh muc du an thuoc CTMTQG nam 2008_!1 1 bao cao giao KH ve HTCMT vung TNB   12-12-2011 2 3 2 3" xfId="44378" xr:uid="{00000000-0005-0000-0000-00005EAD0000}"/>
    <cellStyle name="T_DU AN TKQH VA CHUAN BI DAU TU NAM 2007 sua ngay 9-11_Bieu mau danh muc du an thuoc CTMTQG nam 2008_!1 1 bao cao giao KH ve HTCMT vung TNB   12-12-2011 2 3 3" xfId="44379" xr:uid="{00000000-0005-0000-0000-00005FAD0000}"/>
    <cellStyle name="T_DU AN TKQH VA CHUAN BI DAU TU NAM 2007 sua ngay 9-11_Bieu mau danh muc du an thuoc CTMTQG nam 2008_!1 1 bao cao giao KH ve HTCMT vung TNB   12-12-2011 2 3 3 2" xfId="44380" xr:uid="{00000000-0005-0000-0000-000060AD0000}"/>
    <cellStyle name="T_DU AN TKQH VA CHUAN BI DAU TU NAM 2007 sua ngay 9-11_Bieu mau danh muc du an thuoc CTMTQG nam 2008_!1 1 bao cao giao KH ve HTCMT vung TNB   12-12-2011 2 3 4" xfId="44381" xr:uid="{00000000-0005-0000-0000-000061AD0000}"/>
    <cellStyle name="T_DU AN TKQH VA CHUAN BI DAU TU NAM 2007 sua ngay 9-11_Bieu mau danh muc du an thuoc CTMTQG nam 2008_!1 1 bao cao giao KH ve HTCMT vung TNB   12-12-2011 2 4" xfId="44382" xr:uid="{00000000-0005-0000-0000-000062AD0000}"/>
    <cellStyle name="T_DU AN TKQH VA CHUAN BI DAU TU NAM 2007 sua ngay 9-11_Bieu mau danh muc du an thuoc CTMTQG nam 2008_!1 1 bao cao giao KH ve HTCMT vung TNB   12-12-2011 2 4 2" xfId="44383" xr:uid="{00000000-0005-0000-0000-000063AD0000}"/>
    <cellStyle name="T_DU AN TKQH VA CHUAN BI DAU TU NAM 2007 sua ngay 9-11_Bieu mau danh muc du an thuoc CTMTQG nam 2008_!1 1 bao cao giao KH ve HTCMT vung TNB   12-12-2011 2 4 2 2" xfId="44384" xr:uid="{00000000-0005-0000-0000-000064AD0000}"/>
    <cellStyle name="T_DU AN TKQH VA CHUAN BI DAU TU NAM 2007 sua ngay 9-11_Bieu mau danh muc du an thuoc CTMTQG nam 2008_!1 1 bao cao giao KH ve HTCMT vung TNB   12-12-2011 2 4 3" xfId="44385" xr:uid="{00000000-0005-0000-0000-000065AD0000}"/>
    <cellStyle name="T_DU AN TKQH VA CHUAN BI DAU TU NAM 2007 sua ngay 9-11_Bieu mau danh muc du an thuoc CTMTQG nam 2008_!1 1 bao cao giao KH ve HTCMT vung TNB   12-12-2011 2 5" xfId="44386" xr:uid="{00000000-0005-0000-0000-000066AD0000}"/>
    <cellStyle name="T_DU AN TKQH VA CHUAN BI DAU TU NAM 2007 sua ngay 9-11_Bieu mau danh muc du an thuoc CTMTQG nam 2008_!1 1 bao cao giao KH ve HTCMT vung TNB   12-12-2011 2 5 2" xfId="44387" xr:uid="{00000000-0005-0000-0000-000067AD0000}"/>
    <cellStyle name="T_DU AN TKQH VA CHUAN BI DAU TU NAM 2007 sua ngay 9-11_Bieu mau danh muc du an thuoc CTMTQG nam 2008_!1 1 bao cao giao KH ve HTCMT vung TNB   12-12-2011 2 6" xfId="44388" xr:uid="{00000000-0005-0000-0000-000068AD0000}"/>
    <cellStyle name="T_DU AN TKQH VA CHUAN BI DAU TU NAM 2007 sua ngay 9-11_Bieu mau danh muc du an thuoc CTMTQG nam 2008_!1 1 bao cao giao KH ve HTCMT vung TNB   12-12-2011 2 7" xfId="44389" xr:uid="{00000000-0005-0000-0000-000069AD0000}"/>
    <cellStyle name="T_DU AN TKQH VA CHUAN BI DAU TU NAM 2007 sua ngay 9-11_Bieu mau danh muc du an thuoc CTMTQG nam 2008_!1 1 bao cao giao KH ve HTCMT vung TNB   12-12-2011 3" xfId="44390" xr:uid="{00000000-0005-0000-0000-00006AAD0000}"/>
    <cellStyle name="T_DU AN TKQH VA CHUAN BI DAU TU NAM 2007 sua ngay 9-11_Bieu mau danh muc du an thuoc CTMTQG nam 2008_!1 1 bao cao giao KH ve HTCMT vung TNB   12-12-2011 3 2" xfId="44391" xr:uid="{00000000-0005-0000-0000-00006BAD0000}"/>
    <cellStyle name="T_DU AN TKQH VA CHUAN BI DAU TU NAM 2007 sua ngay 9-11_Bieu mau danh muc du an thuoc CTMTQG nam 2008_!1 1 bao cao giao KH ve HTCMT vung TNB   12-12-2011 3 2 2" xfId="44392" xr:uid="{00000000-0005-0000-0000-00006CAD0000}"/>
    <cellStyle name="T_DU AN TKQH VA CHUAN BI DAU TU NAM 2007 sua ngay 9-11_Bieu mau danh muc du an thuoc CTMTQG nam 2008_!1 1 bao cao giao KH ve HTCMT vung TNB   12-12-2011 3 2 2 2" xfId="44393" xr:uid="{00000000-0005-0000-0000-00006DAD0000}"/>
    <cellStyle name="T_DU AN TKQH VA CHUAN BI DAU TU NAM 2007 sua ngay 9-11_Bieu mau danh muc du an thuoc CTMTQG nam 2008_!1 1 bao cao giao KH ve HTCMT vung TNB   12-12-2011 3 2 3" xfId="44394" xr:uid="{00000000-0005-0000-0000-00006EAD0000}"/>
    <cellStyle name="T_DU AN TKQH VA CHUAN BI DAU TU NAM 2007 sua ngay 9-11_Bieu mau danh muc du an thuoc CTMTQG nam 2008_!1 1 bao cao giao KH ve HTCMT vung TNB   12-12-2011 3 3" xfId="44395" xr:uid="{00000000-0005-0000-0000-00006FAD0000}"/>
    <cellStyle name="T_DU AN TKQH VA CHUAN BI DAU TU NAM 2007 sua ngay 9-11_Bieu mau danh muc du an thuoc CTMTQG nam 2008_!1 1 bao cao giao KH ve HTCMT vung TNB   12-12-2011 3 3 2" xfId="44396" xr:uid="{00000000-0005-0000-0000-000070AD0000}"/>
    <cellStyle name="T_DU AN TKQH VA CHUAN BI DAU TU NAM 2007 sua ngay 9-11_Bieu mau danh muc du an thuoc CTMTQG nam 2008_!1 1 bao cao giao KH ve HTCMT vung TNB   12-12-2011 3 4" xfId="44397" xr:uid="{00000000-0005-0000-0000-000071AD0000}"/>
    <cellStyle name="T_DU AN TKQH VA CHUAN BI DAU TU NAM 2007 sua ngay 9-11_Bieu mau danh muc du an thuoc CTMTQG nam 2008_!1 1 bao cao giao KH ve HTCMT vung TNB   12-12-2011 4" xfId="44398" xr:uid="{00000000-0005-0000-0000-000072AD0000}"/>
    <cellStyle name="T_DU AN TKQH VA CHUAN BI DAU TU NAM 2007 sua ngay 9-11_Bieu mau danh muc du an thuoc CTMTQG nam 2008_!1 1 bao cao giao KH ve HTCMT vung TNB   12-12-2011 4 2" xfId="44399" xr:uid="{00000000-0005-0000-0000-000073AD0000}"/>
    <cellStyle name="T_DU AN TKQH VA CHUAN BI DAU TU NAM 2007 sua ngay 9-11_Bieu mau danh muc du an thuoc CTMTQG nam 2008_!1 1 bao cao giao KH ve HTCMT vung TNB   12-12-2011 4 2 2" xfId="44400" xr:uid="{00000000-0005-0000-0000-000074AD0000}"/>
    <cellStyle name="T_DU AN TKQH VA CHUAN BI DAU TU NAM 2007 sua ngay 9-11_Bieu mau danh muc du an thuoc CTMTQG nam 2008_!1 1 bao cao giao KH ve HTCMT vung TNB   12-12-2011 4 2 2 2" xfId="44401" xr:uid="{00000000-0005-0000-0000-000075AD0000}"/>
    <cellStyle name="T_DU AN TKQH VA CHUAN BI DAU TU NAM 2007 sua ngay 9-11_Bieu mau danh muc du an thuoc CTMTQG nam 2008_!1 1 bao cao giao KH ve HTCMT vung TNB   12-12-2011 4 2 3" xfId="44402" xr:uid="{00000000-0005-0000-0000-000076AD0000}"/>
    <cellStyle name="T_DU AN TKQH VA CHUAN BI DAU TU NAM 2007 sua ngay 9-11_Bieu mau danh muc du an thuoc CTMTQG nam 2008_!1 1 bao cao giao KH ve HTCMT vung TNB   12-12-2011 4 3" xfId="44403" xr:uid="{00000000-0005-0000-0000-000077AD0000}"/>
    <cellStyle name="T_DU AN TKQH VA CHUAN BI DAU TU NAM 2007 sua ngay 9-11_Bieu mau danh muc du an thuoc CTMTQG nam 2008_!1 1 bao cao giao KH ve HTCMT vung TNB   12-12-2011 4 3 2" xfId="44404" xr:uid="{00000000-0005-0000-0000-000078AD0000}"/>
    <cellStyle name="T_DU AN TKQH VA CHUAN BI DAU TU NAM 2007 sua ngay 9-11_Bieu mau danh muc du an thuoc CTMTQG nam 2008_!1 1 bao cao giao KH ve HTCMT vung TNB   12-12-2011 4 4" xfId="44405" xr:uid="{00000000-0005-0000-0000-000079AD0000}"/>
    <cellStyle name="T_DU AN TKQH VA CHUAN BI DAU TU NAM 2007 sua ngay 9-11_Bieu mau danh muc du an thuoc CTMTQG nam 2008_!1 1 bao cao giao KH ve HTCMT vung TNB   12-12-2011 5" xfId="44406" xr:uid="{00000000-0005-0000-0000-00007AAD0000}"/>
    <cellStyle name="T_DU AN TKQH VA CHUAN BI DAU TU NAM 2007 sua ngay 9-11_Bieu mau danh muc du an thuoc CTMTQG nam 2008_!1 1 bao cao giao KH ve HTCMT vung TNB   12-12-2011 5 2" xfId="44407" xr:uid="{00000000-0005-0000-0000-00007BAD0000}"/>
    <cellStyle name="T_DU AN TKQH VA CHUAN BI DAU TU NAM 2007 sua ngay 9-11_Bieu mau danh muc du an thuoc CTMTQG nam 2008_!1 1 bao cao giao KH ve HTCMT vung TNB   12-12-2011 5 2 2" xfId="44408" xr:uid="{00000000-0005-0000-0000-00007CAD0000}"/>
    <cellStyle name="T_DU AN TKQH VA CHUAN BI DAU TU NAM 2007 sua ngay 9-11_Bieu mau danh muc du an thuoc CTMTQG nam 2008_!1 1 bao cao giao KH ve HTCMT vung TNB   12-12-2011 5 3" xfId="44409" xr:uid="{00000000-0005-0000-0000-00007DAD0000}"/>
    <cellStyle name="T_DU AN TKQH VA CHUAN BI DAU TU NAM 2007 sua ngay 9-11_Bieu mau danh muc du an thuoc CTMTQG nam 2008_!1 1 bao cao giao KH ve HTCMT vung TNB   12-12-2011 6" xfId="44410" xr:uid="{00000000-0005-0000-0000-00007EAD0000}"/>
    <cellStyle name="T_DU AN TKQH VA CHUAN BI DAU TU NAM 2007 sua ngay 9-11_Bieu mau danh muc du an thuoc CTMTQG nam 2008_!1 1 bao cao giao KH ve HTCMT vung TNB   12-12-2011 6 2" xfId="44411" xr:uid="{00000000-0005-0000-0000-00007FAD0000}"/>
    <cellStyle name="T_DU AN TKQH VA CHUAN BI DAU TU NAM 2007 sua ngay 9-11_Bieu mau danh muc du an thuoc CTMTQG nam 2008_!1 1 bao cao giao KH ve HTCMT vung TNB   12-12-2011 7" xfId="44412" xr:uid="{00000000-0005-0000-0000-000080AD0000}"/>
    <cellStyle name="T_DU AN TKQH VA CHUAN BI DAU TU NAM 2007 sua ngay 9-11_Bieu mau danh muc du an thuoc CTMTQG nam 2008_!1 1 bao cao giao KH ve HTCMT vung TNB   12-12-2011 8" xfId="44413" xr:uid="{00000000-0005-0000-0000-000081AD0000}"/>
    <cellStyle name="T_DU AN TKQH VA CHUAN BI DAU TU NAM 2007 sua ngay 9-11_Bieu mau danh muc du an thuoc CTMTQG nam 2008_KH TPCP vung TNB (03-1-2012)" xfId="44414" xr:uid="{00000000-0005-0000-0000-000082AD0000}"/>
    <cellStyle name="T_DU AN TKQH VA CHUAN BI DAU TU NAM 2007 sua ngay 9-11_Bieu mau danh muc du an thuoc CTMTQG nam 2008_KH TPCP vung TNB (03-1-2012) 2" xfId="44415" xr:uid="{00000000-0005-0000-0000-000083AD0000}"/>
    <cellStyle name="T_DU AN TKQH VA CHUAN BI DAU TU NAM 2007 sua ngay 9-11_Bieu mau danh muc du an thuoc CTMTQG nam 2008_KH TPCP vung TNB (03-1-2012) 2 2" xfId="44416" xr:uid="{00000000-0005-0000-0000-000084AD0000}"/>
    <cellStyle name="T_DU AN TKQH VA CHUAN BI DAU TU NAM 2007 sua ngay 9-11_Bieu mau danh muc du an thuoc CTMTQG nam 2008_KH TPCP vung TNB (03-1-2012) 2 2 2" xfId="44417" xr:uid="{00000000-0005-0000-0000-000085AD0000}"/>
    <cellStyle name="T_DU AN TKQH VA CHUAN BI DAU TU NAM 2007 sua ngay 9-11_Bieu mau danh muc du an thuoc CTMTQG nam 2008_KH TPCP vung TNB (03-1-2012) 2 2 2 2" xfId="44418" xr:uid="{00000000-0005-0000-0000-000086AD0000}"/>
    <cellStyle name="T_DU AN TKQH VA CHUAN BI DAU TU NAM 2007 sua ngay 9-11_Bieu mau danh muc du an thuoc CTMTQG nam 2008_KH TPCP vung TNB (03-1-2012) 2 2 2 2 2" xfId="44419" xr:uid="{00000000-0005-0000-0000-000087AD0000}"/>
    <cellStyle name="T_DU AN TKQH VA CHUAN BI DAU TU NAM 2007 sua ngay 9-11_Bieu mau danh muc du an thuoc CTMTQG nam 2008_KH TPCP vung TNB (03-1-2012) 2 2 2 3" xfId="44420" xr:uid="{00000000-0005-0000-0000-000088AD0000}"/>
    <cellStyle name="T_DU AN TKQH VA CHUAN BI DAU TU NAM 2007 sua ngay 9-11_Bieu mau danh muc du an thuoc CTMTQG nam 2008_KH TPCP vung TNB (03-1-2012) 2 2 3" xfId="44421" xr:uid="{00000000-0005-0000-0000-000089AD0000}"/>
    <cellStyle name="T_DU AN TKQH VA CHUAN BI DAU TU NAM 2007 sua ngay 9-11_Bieu mau danh muc du an thuoc CTMTQG nam 2008_KH TPCP vung TNB (03-1-2012) 2 2 3 2" xfId="44422" xr:uid="{00000000-0005-0000-0000-00008AAD0000}"/>
    <cellStyle name="T_DU AN TKQH VA CHUAN BI DAU TU NAM 2007 sua ngay 9-11_Bieu mau danh muc du an thuoc CTMTQG nam 2008_KH TPCP vung TNB (03-1-2012) 2 2 4" xfId="44423" xr:uid="{00000000-0005-0000-0000-00008BAD0000}"/>
    <cellStyle name="T_DU AN TKQH VA CHUAN BI DAU TU NAM 2007 sua ngay 9-11_Bieu mau danh muc du an thuoc CTMTQG nam 2008_KH TPCP vung TNB (03-1-2012) 2 3" xfId="44424" xr:uid="{00000000-0005-0000-0000-00008CAD0000}"/>
    <cellStyle name="T_DU AN TKQH VA CHUAN BI DAU TU NAM 2007 sua ngay 9-11_Bieu mau danh muc du an thuoc CTMTQG nam 2008_KH TPCP vung TNB (03-1-2012) 2 3 2" xfId="44425" xr:uid="{00000000-0005-0000-0000-00008DAD0000}"/>
    <cellStyle name="T_DU AN TKQH VA CHUAN BI DAU TU NAM 2007 sua ngay 9-11_Bieu mau danh muc du an thuoc CTMTQG nam 2008_KH TPCP vung TNB (03-1-2012) 2 3 2 2" xfId="44426" xr:uid="{00000000-0005-0000-0000-00008EAD0000}"/>
    <cellStyle name="T_DU AN TKQH VA CHUAN BI DAU TU NAM 2007 sua ngay 9-11_Bieu mau danh muc du an thuoc CTMTQG nam 2008_KH TPCP vung TNB (03-1-2012) 2 3 2 2 2" xfId="44427" xr:uid="{00000000-0005-0000-0000-00008FAD0000}"/>
    <cellStyle name="T_DU AN TKQH VA CHUAN BI DAU TU NAM 2007 sua ngay 9-11_Bieu mau danh muc du an thuoc CTMTQG nam 2008_KH TPCP vung TNB (03-1-2012) 2 3 2 3" xfId="44428" xr:uid="{00000000-0005-0000-0000-000090AD0000}"/>
    <cellStyle name="T_DU AN TKQH VA CHUAN BI DAU TU NAM 2007 sua ngay 9-11_Bieu mau danh muc du an thuoc CTMTQG nam 2008_KH TPCP vung TNB (03-1-2012) 2 3 3" xfId="44429" xr:uid="{00000000-0005-0000-0000-000091AD0000}"/>
    <cellStyle name="T_DU AN TKQH VA CHUAN BI DAU TU NAM 2007 sua ngay 9-11_Bieu mau danh muc du an thuoc CTMTQG nam 2008_KH TPCP vung TNB (03-1-2012) 2 3 3 2" xfId="44430" xr:uid="{00000000-0005-0000-0000-000092AD0000}"/>
    <cellStyle name="T_DU AN TKQH VA CHUAN BI DAU TU NAM 2007 sua ngay 9-11_Bieu mau danh muc du an thuoc CTMTQG nam 2008_KH TPCP vung TNB (03-1-2012) 2 3 4" xfId="44431" xr:uid="{00000000-0005-0000-0000-000093AD0000}"/>
    <cellStyle name="T_DU AN TKQH VA CHUAN BI DAU TU NAM 2007 sua ngay 9-11_Bieu mau danh muc du an thuoc CTMTQG nam 2008_KH TPCP vung TNB (03-1-2012) 2 4" xfId="44432" xr:uid="{00000000-0005-0000-0000-000094AD0000}"/>
    <cellStyle name="T_DU AN TKQH VA CHUAN BI DAU TU NAM 2007 sua ngay 9-11_Bieu mau danh muc du an thuoc CTMTQG nam 2008_KH TPCP vung TNB (03-1-2012) 2 4 2" xfId="44433" xr:uid="{00000000-0005-0000-0000-000095AD0000}"/>
    <cellStyle name="T_DU AN TKQH VA CHUAN BI DAU TU NAM 2007 sua ngay 9-11_Bieu mau danh muc du an thuoc CTMTQG nam 2008_KH TPCP vung TNB (03-1-2012) 2 4 2 2" xfId="44434" xr:uid="{00000000-0005-0000-0000-000096AD0000}"/>
    <cellStyle name="T_DU AN TKQH VA CHUAN BI DAU TU NAM 2007 sua ngay 9-11_Bieu mau danh muc du an thuoc CTMTQG nam 2008_KH TPCP vung TNB (03-1-2012) 2 4 3" xfId="44435" xr:uid="{00000000-0005-0000-0000-000097AD0000}"/>
    <cellStyle name="T_DU AN TKQH VA CHUAN BI DAU TU NAM 2007 sua ngay 9-11_Bieu mau danh muc du an thuoc CTMTQG nam 2008_KH TPCP vung TNB (03-1-2012) 2 5" xfId="44436" xr:uid="{00000000-0005-0000-0000-000098AD0000}"/>
    <cellStyle name="T_DU AN TKQH VA CHUAN BI DAU TU NAM 2007 sua ngay 9-11_Bieu mau danh muc du an thuoc CTMTQG nam 2008_KH TPCP vung TNB (03-1-2012) 2 5 2" xfId="44437" xr:uid="{00000000-0005-0000-0000-000099AD0000}"/>
    <cellStyle name="T_DU AN TKQH VA CHUAN BI DAU TU NAM 2007 sua ngay 9-11_Bieu mau danh muc du an thuoc CTMTQG nam 2008_KH TPCP vung TNB (03-1-2012) 2 6" xfId="44438" xr:uid="{00000000-0005-0000-0000-00009AAD0000}"/>
    <cellStyle name="T_DU AN TKQH VA CHUAN BI DAU TU NAM 2007 sua ngay 9-11_Bieu mau danh muc du an thuoc CTMTQG nam 2008_KH TPCP vung TNB (03-1-2012) 2 7" xfId="44439" xr:uid="{00000000-0005-0000-0000-00009BAD0000}"/>
    <cellStyle name="T_DU AN TKQH VA CHUAN BI DAU TU NAM 2007 sua ngay 9-11_Bieu mau danh muc du an thuoc CTMTQG nam 2008_KH TPCP vung TNB (03-1-2012) 3" xfId="44440" xr:uid="{00000000-0005-0000-0000-00009CAD0000}"/>
    <cellStyle name="T_DU AN TKQH VA CHUAN BI DAU TU NAM 2007 sua ngay 9-11_Bieu mau danh muc du an thuoc CTMTQG nam 2008_KH TPCP vung TNB (03-1-2012) 3 2" xfId="44441" xr:uid="{00000000-0005-0000-0000-00009DAD0000}"/>
    <cellStyle name="T_DU AN TKQH VA CHUAN BI DAU TU NAM 2007 sua ngay 9-11_Bieu mau danh muc du an thuoc CTMTQG nam 2008_KH TPCP vung TNB (03-1-2012) 3 2 2" xfId="44442" xr:uid="{00000000-0005-0000-0000-00009EAD0000}"/>
    <cellStyle name="T_DU AN TKQH VA CHUAN BI DAU TU NAM 2007 sua ngay 9-11_Bieu mau danh muc du an thuoc CTMTQG nam 2008_KH TPCP vung TNB (03-1-2012) 3 2 2 2" xfId="44443" xr:uid="{00000000-0005-0000-0000-00009FAD0000}"/>
    <cellStyle name="T_DU AN TKQH VA CHUAN BI DAU TU NAM 2007 sua ngay 9-11_Bieu mau danh muc du an thuoc CTMTQG nam 2008_KH TPCP vung TNB (03-1-2012) 3 2 3" xfId="44444" xr:uid="{00000000-0005-0000-0000-0000A0AD0000}"/>
    <cellStyle name="T_DU AN TKQH VA CHUAN BI DAU TU NAM 2007 sua ngay 9-11_Bieu mau danh muc du an thuoc CTMTQG nam 2008_KH TPCP vung TNB (03-1-2012) 3 3" xfId="44445" xr:uid="{00000000-0005-0000-0000-0000A1AD0000}"/>
    <cellStyle name="T_DU AN TKQH VA CHUAN BI DAU TU NAM 2007 sua ngay 9-11_Bieu mau danh muc du an thuoc CTMTQG nam 2008_KH TPCP vung TNB (03-1-2012) 3 3 2" xfId="44446" xr:uid="{00000000-0005-0000-0000-0000A2AD0000}"/>
    <cellStyle name="T_DU AN TKQH VA CHUAN BI DAU TU NAM 2007 sua ngay 9-11_Bieu mau danh muc du an thuoc CTMTQG nam 2008_KH TPCP vung TNB (03-1-2012) 3 4" xfId="44447" xr:uid="{00000000-0005-0000-0000-0000A3AD0000}"/>
    <cellStyle name="T_DU AN TKQH VA CHUAN BI DAU TU NAM 2007 sua ngay 9-11_Bieu mau danh muc du an thuoc CTMTQG nam 2008_KH TPCP vung TNB (03-1-2012) 4" xfId="44448" xr:uid="{00000000-0005-0000-0000-0000A4AD0000}"/>
    <cellStyle name="T_DU AN TKQH VA CHUAN BI DAU TU NAM 2007 sua ngay 9-11_Bieu mau danh muc du an thuoc CTMTQG nam 2008_KH TPCP vung TNB (03-1-2012) 4 2" xfId="44449" xr:uid="{00000000-0005-0000-0000-0000A5AD0000}"/>
    <cellStyle name="T_DU AN TKQH VA CHUAN BI DAU TU NAM 2007 sua ngay 9-11_Bieu mau danh muc du an thuoc CTMTQG nam 2008_KH TPCP vung TNB (03-1-2012) 4 2 2" xfId="44450" xr:uid="{00000000-0005-0000-0000-0000A6AD0000}"/>
    <cellStyle name="T_DU AN TKQH VA CHUAN BI DAU TU NAM 2007 sua ngay 9-11_Bieu mau danh muc du an thuoc CTMTQG nam 2008_KH TPCP vung TNB (03-1-2012) 4 2 2 2" xfId="44451" xr:uid="{00000000-0005-0000-0000-0000A7AD0000}"/>
    <cellStyle name="T_DU AN TKQH VA CHUAN BI DAU TU NAM 2007 sua ngay 9-11_Bieu mau danh muc du an thuoc CTMTQG nam 2008_KH TPCP vung TNB (03-1-2012) 4 2 3" xfId="44452" xr:uid="{00000000-0005-0000-0000-0000A8AD0000}"/>
    <cellStyle name="T_DU AN TKQH VA CHUAN BI DAU TU NAM 2007 sua ngay 9-11_Bieu mau danh muc du an thuoc CTMTQG nam 2008_KH TPCP vung TNB (03-1-2012) 4 3" xfId="44453" xr:uid="{00000000-0005-0000-0000-0000A9AD0000}"/>
    <cellStyle name="T_DU AN TKQH VA CHUAN BI DAU TU NAM 2007 sua ngay 9-11_Bieu mau danh muc du an thuoc CTMTQG nam 2008_KH TPCP vung TNB (03-1-2012) 4 3 2" xfId="44454" xr:uid="{00000000-0005-0000-0000-0000AAAD0000}"/>
    <cellStyle name="T_DU AN TKQH VA CHUAN BI DAU TU NAM 2007 sua ngay 9-11_Bieu mau danh muc du an thuoc CTMTQG nam 2008_KH TPCP vung TNB (03-1-2012) 4 4" xfId="44455" xr:uid="{00000000-0005-0000-0000-0000ABAD0000}"/>
    <cellStyle name="T_DU AN TKQH VA CHUAN BI DAU TU NAM 2007 sua ngay 9-11_Bieu mau danh muc du an thuoc CTMTQG nam 2008_KH TPCP vung TNB (03-1-2012) 5" xfId="44456" xr:uid="{00000000-0005-0000-0000-0000ACAD0000}"/>
    <cellStyle name="T_DU AN TKQH VA CHUAN BI DAU TU NAM 2007 sua ngay 9-11_Bieu mau danh muc du an thuoc CTMTQG nam 2008_KH TPCP vung TNB (03-1-2012) 5 2" xfId="44457" xr:uid="{00000000-0005-0000-0000-0000ADAD0000}"/>
    <cellStyle name="T_DU AN TKQH VA CHUAN BI DAU TU NAM 2007 sua ngay 9-11_Bieu mau danh muc du an thuoc CTMTQG nam 2008_KH TPCP vung TNB (03-1-2012) 5 2 2" xfId="44458" xr:uid="{00000000-0005-0000-0000-0000AEAD0000}"/>
    <cellStyle name="T_DU AN TKQH VA CHUAN BI DAU TU NAM 2007 sua ngay 9-11_Bieu mau danh muc du an thuoc CTMTQG nam 2008_KH TPCP vung TNB (03-1-2012) 5 3" xfId="44459" xr:uid="{00000000-0005-0000-0000-0000AFAD0000}"/>
    <cellStyle name="T_DU AN TKQH VA CHUAN BI DAU TU NAM 2007 sua ngay 9-11_Bieu mau danh muc du an thuoc CTMTQG nam 2008_KH TPCP vung TNB (03-1-2012) 6" xfId="44460" xr:uid="{00000000-0005-0000-0000-0000B0AD0000}"/>
    <cellStyle name="T_DU AN TKQH VA CHUAN BI DAU TU NAM 2007 sua ngay 9-11_Bieu mau danh muc du an thuoc CTMTQG nam 2008_KH TPCP vung TNB (03-1-2012) 6 2" xfId="44461" xr:uid="{00000000-0005-0000-0000-0000B1AD0000}"/>
    <cellStyle name="T_DU AN TKQH VA CHUAN BI DAU TU NAM 2007 sua ngay 9-11_Bieu mau danh muc du an thuoc CTMTQG nam 2008_KH TPCP vung TNB (03-1-2012) 7" xfId="44462" xr:uid="{00000000-0005-0000-0000-0000B2AD0000}"/>
    <cellStyle name="T_DU AN TKQH VA CHUAN BI DAU TU NAM 2007 sua ngay 9-11_Bieu mau danh muc du an thuoc CTMTQG nam 2008_KH TPCP vung TNB (03-1-2012) 8" xfId="44463" xr:uid="{00000000-0005-0000-0000-0000B3AD0000}"/>
    <cellStyle name="T_DU AN TKQH VA CHUAN BI DAU TU NAM 2007 sua ngay 9-11_Du an khoi cong moi nam 2010" xfId="44464" xr:uid="{00000000-0005-0000-0000-0000B4AD0000}"/>
    <cellStyle name="T_DU AN TKQH VA CHUAN BI DAU TU NAM 2007 sua ngay 9-11_Du an khoi cong moi nam 2010 2" xfId="44465" xr:uid="{00000000-0005-0000-0000-0000B5AD0000}"/>
    <cellStyle name="T_DU AN TKQH VA CHUAN BI DAU TU NAM 2007 sua ngay 9-11_Du an khoi cong moi nam 2010 2 2" xfId="44466" xr:uid="{00000000-0005-0000-0000-0000B6AD0000}"/>
    <cellStyle name="T_DU AN TKQH VA CHUAN BI DAU TU NAM 2007 sua ngay 9-11_Du an khoi cong moi nam 2010 2 2 2" xfId="44467" xr:uid="{00000000-0005-0000-0000-0000B7AD0000}"/>
    <cellStyle name="T_DU AN TKQH VA CHUAN BI DAU TU NAM 2007 sua ngay 9-11_Du an khoi cong moi nam 2010 2 2 2 2" xfId="44468" xr:uid="{00000000-0005-0000-0000-0000B8AD0000}"/>
    <cellStyle name="T_DU AN TKQH VA CHUAN BI DAU TU NAM 2007 sua ngay 9-11_Du an khoi cong moi nam 2010 2 2 2 2 2" xfId="44469" xr:uid="{00000000-0005-0000-0000-0000B9AD0000}"/>
    <cellStyle name="T_DU AN TKQH VA CHUAN BI DAU TU NAM 2007 sua ngay 9-11_Du an khoi cong moi nam 2010 2 2 2 3" xfId="44470" xr:uid="{00000000-0005-0000-0000-0000BAAD0000}"/>
    <cellStyle name="T_DU AN TKQH VA CHUAN BI DAU TU NAM 2007 sua ngay 9-11_Du an khoi cong moi nam 2010 2 2 3" xfId="44471" xr:uid="{00000000-0005-0000-0000-0000BBAD0000}"/>
    <cellStyle name="T_DU AN TKQH VA CHUAN BI DAU TU NAM 2007 sua ngay 9-11_Du an khoi cong moi nam 2010 2 2 3 2" xfId="44472" xr:uid="{00000000-0005-0000-0000-0000BCAD0000}"/>
    <cellStyle name="T_DU AN TKQH VA CHUAN BI DAU TU NAM 2007 sua ngay 9-11_Du an khoi cong moi nam 2010 2 2 4" xfId="44473" xr:uid="{00000000-0005-0000-0000-0000BDAD0000}"/>
    <cellStyle name="T_DU AN TKQH VA CHUAN BI DAU TU NAM 2007 sua ngay 9-11_Du an khoi cong moi nam 2010 2 3" xfId="44474" xr:uid="{00000000-0005-0000-0000-0000BEAD0000}"/>
    <cellStyle name="T_DU AN TKQH VA CHUAN BI DAU TU NAM 2007 sua ngay 9-11_Du an khoi cong moi nam 2010 2 3 2" xfId="44475" xr:uid="{00000000-0005-0000-0000-0000BFAD0000}"/>
    <cellStyle name="T_DU AN TKQH VA CHUAN BI DAU TU NAM 2007 sua ngay 9-11_Du an khoi cong moi nam 2010 2 3 2 2" xfId="44476" xr:uid="{00000000-0005-0000-0000-0000C0AD0000}"/>
    <cellStyle name="T_DU AN TKQH VA CHUAN BI DAU TU NAM 2007 sua ngay 9-11_Du an khoi cong moi nam 2010 2 3 2 2 2" xfId="44477" xr:uid="{00000000-0005-0000-0000-0000C1AD0000}"/>
    <cellStyle name="T_DU AN TKQH VA CHUAN BI DAU TU NAM 2007 sua ngay 9-11_Du an khoi cong moi nam 2010 2 3 2 3" xfId="44478" xr:uid="{00000000-0005-0000-0000-0000C2AD0000}"/>
    <cellStyle name="T_DU AN TKQH VA CHUAN BI DAU TU NAM 2007 sua ngay 9-11_Du an khoi cong moi nam 2010 2 3 3" xfId="44479" xr:uid="{00000000-0005-0000-0000-0000C3AD0000}"/>
    <cellStyle name="T_DU AN TKQH VA CHUAN BI DAU TU NAM 2007 sua ngay 9-11_Du an khoi cong moi nam 2010 2 3 3 2" xfId="44480" xr:uid="{00000000-0005-0000-0000-0000C4AD0000}"/>
    <cellStyle name="T_DU AN TKQH VA CHUAN BI DAU TU NAM 2007 sua ngay 9-11_Du an khoi cong moi nam 2010 2 3 4" xfId="44481" xr:uid="{00000000-0005-0000-0000-0000C5AD0000}"/>
    <cellStyle name="T_DU AN TKQH VA CHUAN BI DAU TU NAM 2007 sua ngay 9-11_Du an khoi cong moi nam 2010 2 4" xfId="44482" xr:uid="{00000000-0005-0000-0000-0000C6AD0000}"/>
    <cellStyle name="T_DU AN TKQH VA CHUAN BI DAU TU NAM 2007 sua ngay 9-11_Du an khoi cong moi nam 2010 2 4 2" xfId="44483" xr:uid="{00000000-0005-0000-0000-0000C7AD0000}"/>
    <cellStyle name="T_DU AN TKQH VA CHUAN BI DAU TU NAM 2007 sua ngay 9-11_Du an khoi cong moi nam 2010 2 4 2 2" xfId="44484" xr:uid="{00000000-0005-0000-0000-0000C8AD0000}"/>
    <cellStyle name="T_DU AN TKQH VA CHUAN BI DAU TU NAM 2007 sua ngay 9-11_Du an khoi cong moi nam 2010 2 4 3" xfId="44485" xr:uid="{00000000-0005-0000-0000-0000C9AD0000}"/>
    <cellStyle name="T_DU AN TKQH VA CHUAN BI DAU TU NAM 2007 sua ngay 9-11_Du an khoi cong moi nam 2010 2 5" xfId="44486" xr:uid="{00000000-0005-0000-0000-0000CAAD0000}"/>
    <cellStyle name="T_DU AN TKQH VA CHUAN BI DAU TU NAM 2007 sua ngay 9-11_Du an khoi cong moi nam 2010 2 5 2" xfId="44487" xr:uid="{00000000-0005-0000-0000-0000CBAD0000}"/>
    <cellStyle name="T_DU AN TKQH VA CHUAN BI DAU TU NAM 2007 sua ngay 9-11_Du an khoi cong moi nam 2010 2 6" xfId="44488" xr:uid="{00000000-0005-0000-0000-0000CCAD0000}"/>
    <cellStyle name="T_DU AN TKQH VA CHUAN BI DAU TU NAM 2007 sua ngay 9-11_Du an khoi cong moi nam 2010 2 7" xfId="44489" xr:uid="{00000000-0005-0000-0000-0000CDAD0000}"/>
    <cellStyle name="T_DU AN TKQH VA CHUAN BI DAU TU NAM 2007 sua ngay 9-11_Du an khoi cong moi nam 2010 3" xfId="44490" xr:uid="{00000000-0005-0000-0000-0000CEAD0000}"/>
    <cellStyle name="T_DU AN TKQH VA CHUAN BI DAU TU NAM 2007 sua ngay 9-11_Du an khoi cong moi nam 2010 3 2" xfId="44491" xr:uid="{00000000-0005-0000-0000-0000CFAD0000}"/>
    <cellStyle name="T_DU AN TKQH VA CHUAN BI DAU TU NAM 2007 sua ngay 9-11_Du an khoi cong moi nam 2010 3 2 2" xfId="44492" xr:uid="{00000000-0005-0000-0000-0000D0AD0000}"/>
    <cellStyle name="T_DU AN TKQH VA CHUAN BI DAU TU NAM 2007 sua ngay 9-11_Du an khoi cong moi nam 2010 3 2 2 2" xfId="44493" xr:uid="{00000000-0005-0000-0000-0000D1AD0000}"/>
    <cellStyle name="T_DU AN TKQH VA CHUAN BI DAU TU NAM 2007 sua ngay 9-11_Du an khoi cong moi nam 2010 3 2 3" xfId="44494" xr:uid="{00000000-0005-0000-0000-0000D2AD0000}"/>
    <cellStyle name="T_DU AN TKQH VA CHUAN BI DAU TU NAM 2007 sua ngay 9-11_Du an khoi cong moi nam 2010 3 3" xfId="44495" xr:uid="{00000000-0005-0000-0000-0000D3AD0000}"/>
    <cellStyle name="T_DU AN TKQH VA CHUAN BI DAU TU NAM 2007 sua ngay 9-11_Du an khoi cong moi nam 2010 3 3 2" xfId="44496" xr:uid="{00000000-0005-0000-0000-0000D4AD0000}"/>
    <cellStyle name="T_DU AN TKQH VA CHUAN BI DAU TU NAM 2007 sua ngay 9-11_Du an khoi cong moi nam 2010 3 4" xfId="44497" xr:uid="{00000000-0005-0000-0000-0000D5AD0000}"/>
    <cellStyle name="T_DU AN TKQH VA CHUAN BI DAU TU NAM 2007 sua ngay 9-11_Du an khoi cong moi nam 2010 4" xfId="44498" xr:uid="{00000000-0005-0000-0000-0000D6AD0000}"/>
    <cellStyle name="T_DU AN TKQH VA CHUAN BI DAU TU NAM 2007 sua ngay 9-11_Du an khoi cong moi nam 2010 4 2" xfId="44499" xr:uid="{00000000-0005-0000-0000-0000D7AD0000}"/>
    <cellStyle name="T_DU AN TKQH VA CHUAN BI DAU TU NAM 2007 sua ngay 9-11_Du an khoi cong moi nam 2010 4 2 2" xfId="44500" xr:uid="{00000000-0005-0000-0000-0000D8AD0000}"/>
    <cellStyle name="T_DU AN TKQH VA CHUAN BI DAU TU NAM 2007 sua ngay 9-11_Du an khoi cong moi nam 2010 4 2 2 2" xfId="44501" xr:uid="{00000000-0005-0000-0000-0000D9AD0000}"/>
    <cellStyle name="T_DU AN TKQH VA CHUAN BI DAU TU NAM 2007 sua ngay 9-11_Du an khoi cong moi nam 2010 4 2 3" xfId="44502" xr:uid="{00000000-0005-0000-0000-0000DAAD0000}"/>
    <cellStyle name="T_DU AN TKQH VA CHUAN BI DAU TU NAM 2007 sua ngay 9-11_Du an khoi cong moi nam 2010 4 3" xfId="44503" xr:uid="{00000000-0005-0000-0000-0000DBAD0000}"/>
    <cellStyle name="T_DU AN TKQH VA CHUAN BI DAU TU NAM 2007 sua ngay 9-11_Du an khoi cong moi nam 2010 4 3 2" xfId="44504" xr:uid="{00000000-0005-0000-0000-0000DCAD0000}"/>
    <cellStyle name="T_DU AN TKQH VA CHUAN BI DAU TU NAM 2007 sua ngay 9-11_Du an khoi cong moi nam 2010 4 4" xfId="44505" xr:uid="{00000000-0005-0000-0000-0000DDAD0000}"/>
    <cellStyle name="T_DU AN TKQH VA CHUAN BI DAU TU NAM 2007 sua ngay 9-11_Du an khoi cong moi nam 2010 5" xfId="44506" xr:uid="{00000000-0005-0000-0000-0000DEAD0000}"/>
    <cellStyle name="T_DU AN TKQH VA CHUAN BI DAU TU NAM 2007 sua ngay 9-11_Du an khoi cong moi nam 2010 5 2" xfId="44507" xr:uid="{00000000-0005-0000-0000-0000DFAD0000}"/>
    <cellStyle name="T_DU AN TKQH VA CHUAN BI DAU TU NAM 2007 sua ngay 9-11_Du an khoi cong moi nam 2010 5 2 2" xfId="44508" xr:uid="{00000000-0005-0000-0000-0000E0AD0000}"/>
    <cellStyle name="T_DU AN TKQH VA CHUAN BI DAU TU NAM 2007 sua ngay 9-11_Du an khoi cong moi nam 2010 5 3" xfId="44509" xr:uid="{00000000-0005-0000-0000-0000E1AD0000}"/>
    <cellStyle name="T_DU AN TKQH VA CHUAN BI DAU TU NAM 2007 sua ngay 9-11_Du an khoi cong moi nam 2010 6" xfId="44510" xr:uid="{00000000-0005-0000-0000-0000E2AD0000}"/>
    <cellStyle name="T_DU AN TKQH VA CHUAN BI DAU TU NAM 2007 sua ngay 9-11_Du an khoi cong moi nam 2010 6 2" xfId="44511" xr:uid="{00000000-0005-0000-0000-0000E3AD0000}"/>
    <cellStyle name="T_DU AN TKQH VA CHUAN BI DAU TU NAM 2007 sua ngay 9-11_Du an khoi cong moi nam 2010 7" xfId="44512" xr:uid="{00000000-0005-0000-0000-0000E4AD0000}"/>
    <cellStyle name="T_DU AN TKQH VA CHUAN BI DAU TU NAM 2007 sua ngay 9-11_Du an khoi cong moi nam 2010 8" xfId="44513" xr:uid="{00000000-0005-0000-0000-0000E5AD0000}"/>
    <cellStyle name="T_DU AN TKQH VA CHUAN BI DAU TU NAM 2007 sua ngay 9-11_Du an khoi cong moi nam 2010_!1 1 bao cao giao KH ve HTCMT vung TNB   12-12-2011" xfId="44514" xr:uid="{00000000-0005-0000-0000-0000E6AD0000}"/>
    <cellStyle name="T_DU AN TKQH VA CHUAN BI DAU TU NAM 2007 sua ngay 9-11_Du an khoi cong moi nam 2010_!1 1 bao cao giao KH ve HTCMT vung TNB   12-12-2011 2" xfId="44515" xr:uid="{00000000-0005-0000-0000-0000E7AD0000}"/>
    <cellStyle name="T_DU AN TKQH VA CHUAN BI DAU TU NAM 2007 sua ngay 9-11_Du an khoi cong moi nam 2010_!1 1 bao cao giao KH ve HTCMT vung TNB   12-12-2011 2 2" xfId="44516" xr:uid="{00000000-0005-0000-0000-0000E8AD0000}"/>
    <cellStyle name="T_DU AN TKQH VA CHUAN BI DAU TU NAM 2007 sua ngay 9-11_Du an khoi cong moi nam 2010_!1 1 bao cao giao KH ve HTCMT vung TNB   12-12-2011 2 2 2" xfId="44517" xr:uid="{00000000-0005-0000-0000-0000E9AD0000}"/>
    <cellStyle name="T_DU AN TKQH VA CHUAN BI DAU TU NAM 2007 sua ngay 9-11_Du an khoi cong moi nam 2010_!1 1 bao cao giao KH ve HTCMT vung TNB   12-12-2011 2 2 2 2" xfId="44518" xr:uid="{00000000-0005-0000-0000-0000EAAD0000}"/>
    <cellStyle name="T_DU AN TKQH VA CHUAN BI DAU TU NAM 2007 sua ngay 9-11_Du an khoi cong moi nam 2010_!1 1 bao cao giao KH ve HTCMT vung TNB   12-12-2011 2 2 2 2 2" xfId="44519" xr:uid="{00000000-0005-0000-0000-0000EBAD0000}"/>
    <cellStyle name="T_DU AN TKQH VA CHUAN BI DAU TU NAM 2007 sua ngay 9-11_Du an khoi cong moi nam 2010_!1 1 bao cao giao KH ve HTCMT vung TNB   12-12-2011 2 2 2 3" xfId="44520" xr:uid="{00000000-0005-0000-0000-0000ECAD0000}"/>
    <cellStyle name="T_DU AN TKQH VA CHUAN BI DAU TU NAM 2007 sua ngay 9-11_Du an khoi cong moi nam 2010_!1 1 bao cao giao KH ve HTCMT vung TNB   12-12-2011 2 2 3" xfId="44521" xr:uid="{00000000-0005-0000-0000-0000EDAD0000}"/>
    <cellStyle name="T_DU AN TKQH VA CHUAN BI DAU TU NAM 2007 sua ngay 9-11_Du an khoi cong moi nam 2010_!1 1 bao cao giao KH ve HTCMT vung TNB   12-12-2011 2 2 3 2" xfId="44522" xr:uid="{00000000-0005-0000-0000-0000EEAD0000}"/>
    <cellStyle name="T_DU AN TKQH VA CHUAN BI DAU TU NAM 2007 sua ngay 9-11_Du an khoi cong moi nam 2010_!1 1 bao cao giao KH ve HTCMT vung TNB   12-12-2011 2 2 4" xfId="44523" xr:uid="{00000000-0005-0000-0000-0000EFAD0000}"/>
    <cellStyle name="T_DU AN TKQH VA CHUAN BI DAU TU NAM 2007 sua ngay 9-11_Du an khoi cong moi nam 2010_!1 1 bao cao giao KH ve HTCMT vung TNB   12-12-2011 2 3" xfId="44524" xr:uid="{00000000-0005-0000-0000-0000F0AD0000}"/>
    <cellStyle name="T_DU AN TKQH VA CHUAN BI DAU TU NAM 2007 sua ngay 9-11_Du an khoi cong moi nam 2010_!1 1 bao cao giao KH ve HTCMT vung TNB   12-12-2011 2 3 2" xfId="44525" xr:uid="{00000000-0005-0000-0000-0000F1AD0000}"/>
    <cellStyle name="T_DU AN TKQH VA CHUAN BI DAU TU NAM 2007 sua ngay 9-11_Du an khoi cong moi nam 2010_!1 1 bao cao giao KH ve HTCMT vung TNB   12-12-2011 2 3 2 2" xfId="44526" xr:uid="{00000000-0005-0000-0000-0000F2AD0000}"/>
    <cellStyle name="T_DU AN TKQH VA CHUAN BI DAU TU NAM 2007 sua ngay 9-11_Du an khoi cong moi nam 2010_!1 1 bao cao giao KH ve HTCMT vung TNB   12-12-2011 2 3 2 2 2" xfId="44527" xr:uid="{00000000-0005-0000-0000-0000F3AD0000}"/>
    <cellStyle name="T_DU AN TKQH VA CHUAN BI DAU TU NAM 2007 sua ngay 9-11_Du an khoi cong moi nam 2010_!1 1 bao cao giao KH ve HTCMT vung TNB   12-12-2011 2 3 2 3" xfId="44528" xr:uid="{00000000-0005-0000-0000-0000F4AD0000}"/>
    <cellStyle name="T_DU AN TKQH VA CHUAN BI DAU TU NAM 2007 sua ngay 9-11_Du an khoi cong moi nam 2010_!1 1 bao cao giao KH ve HTCMT vung TNB   12-12-2011 2 3 3" xfId="44529" xr:uid="{00000000-0005-0000-0000-0000F5AD0000}"/>
    <cellStyle name="T_DU AN TKQH VA CHUAN BI DAU TU NAM 2007 sua ngay 9-11_Du an khoi cong moi nam 2010_!1 1 bao cao giao KH ve HTCMT vung TNB   12-12-2011 2 3 3 2" xfId="44530" xr:uid="{00000000-0005-0000-0000-0000F6AD0000}"/>
    <cellStyle name="T_DU AN TKQH VA CHUAN BI DAU TU NAM 2007 sua ngay 9-11_Du an khoi cong moi nam 2010_!1 1 bao cao giao KH ve HTCMT vung TNB   12-12-2011 2 3 4" xfId="44531" xr:uid="{00000000-0005-0000-0000-0000F7AD0000}"/>
    <cellStyle name="T_DU AN TKQH VA CHUAN BI DAU TU NAM 2007 sua ngay 9-11_Du an khoi cong moi nam 2010_!1 1 bao cao giao KH ve HTCMT vung TNB   12-12-2011 2 4" xfId="44532" xr:uid="{00000000-0005-0000-0000-0000F8AD0000}"/>
    <cellStyle name="T_DU AN TKQH VA CHUAN BI DAU TU NAM 2007 sua ngay 9-11_Du an khoi cong moi nam 2010_!1 1 bao cao giao KH ve HTCMT vung TNB   12-12-2011 2 4 2" xfId="44533" xr:uid="{00000000-0005-0000-0000-0000F9AD0000}"/>
    <cellStyle name="T_DU AN TKQH VA CHUAN BI DAU TU NAM 2007 sua ngay 9-11_Du an khoi cong moi nam 2010_!1 1 bao cao giao KH ve HTCMT vung TNB   12-12-2011 2 4 2 2" xfId="44534" xr:uid="{00000000-0005-0000-0000-0000FAAD0000}"/>
    <cellStyle name="T_DU AN TKQH VA CHUAN BI DAU TU NAM 2007 sua ngay 9-11_Du an khoi cong moi nam 2010_!1 1 bao cao giao KH ve HTCMT vung TNB   12-12-2011 2 4 3" xfId="44535" xr:uid="{00000000-0005-0000-0000-0000FBAD0000}"/>
    <cellStyle name="T_DU AN TKQH VA CHUAN BI DAU TU NAM 2007 sua ngay 9-11_Du an khoi cong moi nam 2010_!1 1 bao cao giao KH ve HTCMT vung TNB   12-12-2011 2 5" xfId="44536" xr:uid="{00000000-0005-0000-0000-0000FCAD0000}"/>
    <cellStyle name="T_DU AN TKQH VA CHUAN BI DAU TU NAM 2007 sua ngay 9-11_Du an khoi cong moi nam 2010_!1 1 bao cao giao KH ve HTCMT vung TNB   12-12-2011 2 5 2" xfId="44537" xr:uid="{00000000-0005-0000-0000-0000FDAD0000}"/>
    <cellStyle name="T_DU AN TKQH VA CHUAN BI DAU TU NAM 2007 sua ngay 9-11_Du an khoi cong moi nam 2010_!1 1 bao cao giao KH ve HTCMT vung TNB   12-12-2011 2 6" xfId="44538" xr:uid="{00000000-0005-0000-0000-0000FEAD0000}"/>
    <cellStyle name="T_DU AN TKQH VA CHUAN BI DAU TU NAM 2007 sua ngay 9-11_Du an khoi cong moi nam 2010_!1 1 bao cao giao KH ve HTCMT vung TNB   12-12-2011 2 7" xfId="44539" xr:uid="{00000000-0005-0000-0000-0000FFAD0000}"/>
    <cellStyle name="T_DU AN TKQH VA CHUAN BI DAU TU NAM 2007 sua ngay 9-11_Du an khoi cong moi nam 2010_!1 1 bao cao giao KH ve HTCMT vung TNB   12-12-2011 3" xfId="44540" xr:uid="{00000000-0005-0000-0000-000000AE0000}"/>
    <cellStyle name="T_DU AN TKQH VA CHUAN BI DAU TU NAM 2007 sua ngay 9-11_Du an khoi cong moi nam 2010_!1 1 bao cao giao KH ve HTCMT vung TNB   12-12-2011 3 2" xfId="44541" xr:uid="{00000000-0005-0000-0000-000001AE0000}"/>
    <cellStyle name="T_DU AN TKQH VA CHUAN BI DAU TU NAM 2007 sua ngay 9-11_Du an khoi cong moi nam 2010_!1 1 bao cao giao KH ve HTCMT vung TNB   12-12-2011 3 2 2" xfId="44542" xr:uid="{00000000-0005-0000-0000-000002AE0000}"/>
    <cellStyle name="T_DU AN TKQH VA CHUAN BI DAU TU NAM 2007 sua ngay 9-11_Du an khoi cong moi nam 2010_!1 1 bao cao giao KH ve HTCMT vung TNB   12-12-2011 3 2 2 2" xfId="44543" xr:uid="{00000000-0005-0000-0000-000003AE0000}"/>
    <cellStyle name="T_DU AN TKQH VA CHUAN BI DAU TU NAM 2007 sua ngay 9-11_Du an khoi cong moi nam 2010_!1 1 bao cao giao KH ve HTCMT vung TNB   12-12-2011 3 2 3" xfId="44544" xr:uid="{00000000-0005-0000-0000-000004AE0000}"/>
    <cellStyle name="T_DU AN TKQH VA CHUAN BI DAU TU NAM 2007 sua ngay 9-11_Du an khoi cong moi nam 2010_!1 1 bao cao giao KH ve HTCMT vung TNB   12-12-2011 3 3" xfId="44545" xr:uid="{00000000-0005-0000-0000-000005AE0000}"/>
    <cellStyle name="T_DU AN TKQH VA CHUAN BI DAU TU NAM 2007 sua ngay 9-11_Du an khoi cong moi nam 2010_!1 1 bao cao giao KH ve HTCMT vung TNB   12-12-2011 3 3 2" xfId="44546" xr:uid="{00000000-0005-0000-0000-000006AE0000}"/>
    <cellStyle name="T_DU AN TKQH VA CHUAN BI DAU TU NAM 2007 sua ngay 9-11_Du an khoi cong moi nam 2010_!1 1 bao cao giao KH ve HTCMT vung TNB   12-12-2011 3 4" xfId="44547" xr:uid="{00000000-0005-0000-0000-000007AE0000}"/>
    <cellStyle name="T_DU AN TKQH VA CHUAN BI DAU TU NAM 2007 sua ngay 9-11_Du an khoi cong moi nam 2010_!1 1 bao cao giao KH ve HTCMT vung TNB   12-12-2011 4" xfId="44548" xr:uid="{00000000-0005-0000-0000-000008AE0000}"/>
    <cellStyle name="T_DU AN TKQH VA CHUAN BI DAU TU NAM 2007 sua ngay 9-11_Du an khoi cong moi nam 2010_!1 1 bao cao giao KH ve HTCMT vung TNB   12-12-2011 4 2" xfId="44549" xr:uid="{00000000-0005-0000-0000-000009AE0000}"/>
    <cellStyle name="T_DU AN TKQH VA CHUAN BI DAU TU NAM 2007 sua ngay 9-11_Du an khoi cong moi nam 2010_!1 1 bao cao giao KH ve HTCMT vung TNB   12-12-2011 4 2 2" xfId="44550" xr:uid="{00000000-0005-0000-0000-00000AAE0000}"/>
    <cellStyle name="T_DU AN TKQH VA CHUAN BI DAU TU NAM 2007 sua ngay 9-11_Du an khoi cong moi nam 2010_!1 1 bao cao giao KH ve HTCMT vung TNB   12-12-2011 4 2 2 2" xfId="44551" xr:uid="{00000000-0005-0000-0000-00000BAE0000}"/>
    <cellStyle name="T_DU AN TKQH VA CHUAN BI DAU TU NAM 2007 sua ngay 9-11_Du an khoi cong moi nam 2010_!1 1 bao cao giao KH ve HTCMT vung TNB   12-12-2011 4 2 3" xfId="44552" xr:uid="{00000000-0005-0000-0000-00000CAE0000}"/>
    <cellStyle name="T_DU AN TKQH VA CHUAN BI DAU TU NAM 2007 sua ngay 9-11_Du an khoi cong moi nam 2010_!1 1 bao cao giao KH ve HTCMT vung TNB   12-12-2011 4 3" xfId="44553" xr:uid="{00000000-0005-0000-0000-00000DAE0000}"/>
    <cellStyle name="T_DU AN TKQH VA CHUAN BI DAU TU NAM 2007 sua ngay 9-11_Du an khoi cong moi nam 2010_!1 1 bao cao giao KH ve HTCMT vung TNB   12-12-2011 4 3 2" xfId="44554" xr:uid="{00000000-0005-0000-0000-00000EAE0000}"/>
    <cellStyle name="T_DU AN TKQH VA CHUAN BI DAU TU NAM 2007 sua ngay 9-11_Du an khoi cong moi nam 2010_!1 1 bao cao giao KH ve HTCMT vung TNB   12-12-2011 4 4" xfId="44555" xr:uid="{00000000-0005-0000-0000-00000FAE0000}"/>
    <cellStyle name="T_DU AN TKQH VA CHUAN BI DAU TU NAM 2007 sua ngay 9-11_Du an khoi cong moi nam 2010_!1 1 bao cao giao KH ve HTCMT vung TNB   12-12-2011 5" xfId="44556" xr:uid="{00000000-0005-0000-0000-000010AE0000}"/>
    <cellStyle name="T_DU AN TKQH VA CHUAN BI DAU TU NAM 2007 sua ngay 9-11_Du an khoi cong moi nam 2010_!1 1 bao cao giao KH ve HTCMT vung TNB   12-12-2011 5 2" xfId="44557" xr:uid="{00000000-0005-0000-0000-000011AE0000}"/>
    <cellStyle name="T_DU AN TKQH VA CHUAN BI DAU TU NAM 2007 sua ngay 9-11_Du an khoi cong moi nam 2010_!1 1 bao cao giao KH ve HTCMT vung TNB   12-12-2011 5 2 2" xfId="44558" xr:uid="{00000000-0005-0000-0000-000012AE0000}"/>
    <cellStyle name="T_DU AN TKQH VA CHUAN BI DAU TU NAM 2007 sua ngay 9-11_Du an khoi cong moi nam 2010_!1 1 bao cao giao KH ve HTCMT vung TNB   12-12-2011 5 3" xfId="44559" xr:uid="{00000000-0005-0000-0000-000013AE0000}"/>
    <cellStyle name="T_DU AN TKQH VA CHUAN BI DAU TU NAM 2007 sua ngay 9-11_Du an khoi cong moi nam 2010_!1 1 bao cao giao KH ve HTCMT vung TNB   12-12-2011 6" xfId="44560" xr:uid="{00000000-0005-0000-0000-000014AE0000}"/>
    <cellStyle name="T_DU AN TKQH VA CHUAN BI DAU TU NAM 2007 sua ngay 9-11_Du an khoi cong moi nam 2010_!1 1 bao cao giao KH ve HTCMT vung TNB   12-12-2011 6 2" xfId="44561" xr:uid="{00000000-0005-0000-0000-000015AE0000}"/>
    <cellStyle name="T_DU AN TKQH VA CHUAN BI DAU TU NAM 2007 sua ngay 9-11_Du an khoi cong moi nam 2010_!1 1 bao cao giao KH ve HTCMT vung TNB   12-12-2011 7" xfId="44562" xr:uid="{00000000-0005-0000-0000-000016AE0000}"/>
    <cellStyle name="T_DU AN TKQH VA CHUAN BI DAU TU NAM 2007 sua ngay 9-11_Du an khoi cong moi nam 2010_!1 1 bao cao giao KH ve HTCMT vung TNB   12-12-2011 8" xfId="44563" xr:uid="{00000000-0005-0000-0000-000017AE0000}"/>
    <cellStyle name="T_DU AN TKQH VA CHUAN BI DAU TU NAM 2007 sua ngay 9-11_Du an khoi cong moi nam 2010_KH TPCP vung TNB (03-1-2012)" xfId="44564" xr:uid="{00000000-0005-0000-0000-000018AE0000}"/>
    <cellStyle name="T_DU AN TKQH VA CHUAN BI DAU TU NAM 2007 sua ngay 9-11_Du an khoi cong moi nam 2010_KH TPCP vung TNB (03-1-2012) 2" xfId="44565" xr:uid="{00000000-0005-0000-0000-000019AE0000}"/>
    <cellStyle name="T_DU AN TKQH VA CHUAN BI DAU TU NAM 2007 sua ngay 9-11_Du an khoi cong moi nam 2010_KH TPCP vung TNB (03-1-2012) 2 2" xfId="44566" xr:uid="{00000000-0005-0000-0000-00001AAE0000}"/>
    <cellStyle name="T_DU AN TKQH VA CHUAN BI DAU TU NAM 2007 sua ngay 9-11_Du an khoi cong moi nam 2010_KH TPCP vung TNB (03-1-2012) 2 2 2" xfId="44567" xr:uid="{00000000-0005-0000-0000-00001BAE0000}"/>
    <cellStyle name="T_DU AN TKQH VA CHUAN BI DAU TU NAM 2007 sua ngay 9-11_Du an khoi cong moi nam 2010_KH TPCP vung TNB (03-1-2012) 2 2 2 2" xfId="44568" xr:uid="{00000000-0005-0000-0000-00001CAE0000}"/>
    <cellStyle name="T_DU AN TKQH VA CHUAN BI DAU TU NAM 2007 sua ngay 9-11_Du an khoi cong moi nam 2010_KH TPCP vung TNB (03-1-2012) 2 2 2 2 2" xfId="44569" xr:uid="{00000000-0005-0000-0000-00001DAE0000}"/>
    <cellStyle name="T_DU AN TKQH VA CHUAN BI DAU TU NAM 2007 sua ngay 9-11_Du an khoi cong moi nam 2010_KH TPCP vung TNB (03-1-2012) 2 2 2 3" xfId="44570" xr:uid="{00000000-0005-0000-0000-00001EAE0000}"/>
    <cellStyle name="T_DU AN TKQH VA CHUAN BI DAU TU NAM 2007 sua ngay 9-11_Du an khoi cong moi nam 2010_KH TPCP vung TNB (03-1-2012) 2 2 3" xfId="44571" xr:uid="{00000000-0005-0000-0000-00001FAE0000}"/>
    <cellStyle name="T_DU AN TKQH VA CHUAN BI DAU TU NAM 2007 sua ngay 9-11_Du an khoi cong moi nam 2010_KH TPCP vung TNB (03-1-2012) 2 2 3 2" xfId="44572" xr:uid="{00000000-0005-0000-0000-000020AE0000}"/>
    <cellStyle name="T_DU AN TKQH VA CHUAN BI DAU TU NAM 2007 sua ngay 9-11_Du an khoi cong moi nam 2010_KH TPCP vung TNB (03-1-2012) 2 2 4" xfId="44573" xr:uid="{00000000-0005-0000-0000-000021AE0000}"/>
    <cellStyle name="T_DU AN TKQH VA CHUAN BI DAU TU NAM 2007 sua ngay 9-11_Du an khoi cong moi nam 2010_KH TPCP vung TNB (03-1-2012) 2 3" xfId="44574" xr:uid="{00000000-0005-0000-0000-000022AE0000}"/>
    <cellStyle name="T_DU AN TKQH VA CHUAN BI DAU TU NAM 2007 sua ngay 9-11_Du an khoi cong moi nam 2010_KH TPCP vung TNB (03-1-2012) 2 3 2" xfId="44575" xr:uid="{00000000-0005-0000-0000-000023AE0000}"/>
    <cellStyle name="T_DU AN TKQH VA CHUAN BI DAU TU NAM 2007 sua ngay 9-11_Du an khoi cong moi nam 2010_KH TPCP vung TNB (03-1-2012) 2 3 2 2" xfId="44576" xr:uid="{00000000-0005-0000-0000-000024AE0000}"/>
    <cellStyle name="T_DU AN TKQH VA CHUAN BI DAU TU NAM 2007 sua ngay 9-11_Du an khoi cong moi nam 2010_KH TPCP vung TNB (03-1-2012) 2 3 2 2 2" xfId="44577" xr:uid="{00000000-0005-0000-0000-000025AE0000}"/>
    <cellStyle name="T_DU AN TKQH VA CHUAN BI DAU TU NAM 2007 sua ngay 9-11_Du an khoi cong moi nam 2010_KH TPCP vung TNB (03-1-2012) 2 3 2 3" xfId="44578" xr:uid="{00000000-0005-0000-0000-000026AE0000}"/>
    <cellStyle name="T_DU AN TKQH VA CHUAN BI DAU TU NAM 2007 sua ngay 9-11_Du an khoi cong moi nam 2010_KH TPCP vung TNB (03-1-2012) 2 3 3" xfId="44579" xr:uid="{00000000-0005-0000-0000-000027AE0000}"/>
    <cellStyle name="T_DU AN TKQH VA CHUAN BI DAU TU NAM 2007 sua ngay 9-11_Du an khoi cong moi nam 2010_KH TPCP vung TNB (03-1-2012) 2 3 3 2" xfId="44580" xr:uid="{00000000-0005-0000-0000-000028AE0000}"/>
    <cellStyle name="T_DU AN TKQH VA CHUAN BI DAU TU NAM 2007 sua ngay 9-11_Du an khoi cong moi nam 2010_KH TPCP vung TNB (03-1-2012) 2 3 4" xfId="44581" xr:uid="{00000000-0005-0000-0000-000029AE0000}"/>
    <cellStyle name="T_DU AN TKQH VA CHUAN BI DAU TU NAM 2007 sua ngay 9-11_Du an khoi cong moi nam 2010_KH TPCP vung TNB (03-1-2012) 2 4" xfId="44582" xr:uid="{00000000-0005-0000-0000-00002AAE0000}"/>
    <cellStyle name="T_DU AN TKQH VA CHUAN BI DAU TU NAM 2007 sua ngay 9-11_Du an khoi cong moi nam 2010_KH TPCP vung TNB (03-1-2012) 2 4 2" xfId="44583" xr:uid="{00000000-0005-0000-0000-00002BAE0000}"/>
    <cellStyle name="T_DU AN TKQH VA CHUAN BI DAU TU NAM 2007 sua ngay 9-11_Du an khoi cong moi nam 2010_KH TPCP vung TNB (03-1-2012) 2 4 2 2" xfId="44584" xr:uid="{00000000-0005-0000-0000-00002CAE0000}"/>
    <cellStyle name="T_DU AN TKQH VA CHUAN BI DAU TU NAM 2007 sua ngay 9-11_Du an khoi cong moi nam 2010_KH TPCP vung TNB (03-1-2012) 2 4 3" xfId="44585" xr:uid="{00000000-0005-0000-0000-00002DAE0000}"/>
    <cellStyle name="T_DU AN TKQH VA CHUAN BI DAU TU NAM 2007 sua ngay 9-11_Du an khoi cong moi nam 2010_KH TPCP vung TNB (03-1-2012) 2 5" xfId="44586" xr:uid="{00000000-0005-0000-0000-00002EAE0000}"/>
    <cellStyle name="T_DU AN TKQH VA CHUAN BI DAU TU NAM 2007 sua ngay 9-11_Du an khoi cong moi nam 2010_KH TPCP vung TNB (03-1-2012) 2 5 2" xfId="44587" xr:uid="{00000000-0005-0000-0000-00002FAE0000}"/>
    <cellStyle name="T_DU AN TKQH VA CHUAN BI DAU TU NAM 2007 sua ngay 9-11_Du an khoi cong moi nam 2010_KH TPCP vung TNB (03-1-2012) 2 6" xfId="44588" xr:uid="{00000000-0005-0000-0000-000030AE0000}"/>
    <cellStyle name="T_DU AN TKQH VA CHUAN BI DAU TU NAM 2007 sua ngay 9-11_Du an khoi cong moi nam 2010_KH TPCP vung TNB (03-1-2012) 2 7" xfId="44589" xr:uid="{00000000-0005-0000-0000-000031AE0000}"/>
    <cellStyle name="T_DU AN TKQH VA CHUAN BI DAU TU NAM 2007 sua ngay 9-11_Du an khoi cong moi nam 2010_KH TPCP vung TNB (03-1-2012) 3" xfId="44590" xr:uid="{00000000-0005-0000-0000-000032AE0000}"/>
    <cellStyle name="T_DU AN TKQH VA CHUAN BI DAU TU NAM 2007 sua ngay 9-11_Du an khoi cong moi nam 2010_KH TPCP vung TNB (03-1-2012) 3 2" xfId="44591" xr:uid="{00000000-0005-0000-0000-000033AE0000}"/>
    <cellStyle name="T_DU AN TKQH VA CHUAN BI DAU TU NAM 2007 sua ngay 9-11_Du an khoi cong moi nam 2010_KH TPCP vung TNB (03-1-2012) 3 2 2" xfId="44592" xr:uid="{00000000-0005-0000-0000-000034AE0000}"/>
    <cellStyle name="T_DU AN TKQH VA CHUAN BI DAU TU NAM 2007 sua ngay 9-11_Du an khoi cong moi nam 2010_KH TPCP vung TNB (03-1-2012) 3 2 2 2" xfId="44593" xr:uid="{00000000-0005-0000-0000-000035AE0000}"/>
    <cellStyle name="T_DU AN TKQH VA CHUAN BI DAU TU NAM 2007 sua ngay 9-11_Du an khoi cong moi nam 2010_KH TPCP vung TNB (03-1-2012) 3 2 3" xfId="44594" xr:uid="{00000000-0005-0000-0000-000036AE0000}"/>
    <cellStyle name="T_DU AN TKQH VA CHUAN BI DAU TU NAM 2007 sua ngay 9-11_Du an khoi cong moi nam 2010_KH TPCP vung TNB (03-1-2012) 3 3" xfId="44595" xr:uid="{00000000-0005-0000-0000-000037AE0000}"/>
    <cellStyle name="T_DU AN TKQH VA CHUAN BI DAU TU NAM 2007 sua ngay 9-11_Du an khoi cong moi nam 2010_KH TPCP vung TNB (03-1-2012) 3 3 2" xfId="44596" xr:uid="{00000000-0005-0000-0000-000038AE0000}"/>
    <cellStyle name="T_DU AN TKQH VA CHUAN BI DAU TU NAM 2007 sua ngay 9-11_Du an khoi cong moi nam 2010_KH TPCP vung TNB (03-1-2012) 3 4" xfId="44597" xr:uid="{00000000-0005-0000-0000-000039AE0000}"/>
    <cellStyle name="T_DU AN TKQH VA CHUAN BI DAU TU NAM 2007 sua ngay 9-11_Du an khoi cong moi nam 2010_KH TPCP vung TNB (03-1-2012) 4" xfId="44598" xr:uid="{00000000-0005-0000-0000-00003AAE0000}"/>
    <cellStyle name="T_DU AN TKQH VA CHUAN BI DAU TU NAM 2007 sua ngay 9-11_Du an khoi cong moi nam 2010_KH TPCP vung TNB (03-1-2012) 4 2" xfId="44599" xr:uid="{00000000-0005-0000-0000-00003BAE0000}"/>
    <cellStyle name="T_DU AN TKQH VA CHUAN BI DAU TU NAM 2007 sua ngay 9-11_Du an khoi cong moi nam 2010_KH TPCP vung TNB (03-1-2012) 4 2 2" xfId="44600" xr:uid="{00000000-0005-0000-0000-00003CAE0000}"/>
    <cellStyle name="T_DU AN TKQH VA CHUAN BI DAU TU NAM 2007 sua ngay 9-11_Du an khoi cong moi nam 2010_KH TPCP vung TNB (03-1-2012) 4 2 2 2" xfId="44601" xr:uid="{00000000-0005-0000-0000-00003DAE0000}"/>
    <cellStyle name="T_DU AN TKQH VA CHUAN BI DAU TU NAM 2007 sua ngay 9-11_Du an khoi cong moi nam 2010_KH TPCP vung TNB (03-1-2012) 4 2 3" xfId="44602" xr:uid="{00000000-0005-0000-0000-00003EAE0000}"/>
    <cellStyle name="T_DU AN TKQH VA CHUAN BI DAU TU NAM 2007 sua ngay 9-11_Du an khoi cong moi nam 2010_KH TPCP vung TNB (03-1-2012) 4 3" xfId="44603" xr:uid="{00000000-0005-0000-0000-00003FAE0000}"/>
    <cellStyle name="T_DU AN TKQH VA CHUAN BI DAU TU NAM 2007 sua ngay 9-11_Du an khoi cong moi nam 2010_KH TPCP vung TNB (03-1-2012) 4 3 2" xfId="44604" xr:uid="{00000000-0005-0000-0000-000040AE0000}"/>
    <cellStyle name="T_DU AN TKQH VA CHUAN BI DAU TU NAM 2007 sua ngay 9-11_Du an khoi cong moi nam 2010_KH TPCP vung TNB (03-1-2012) 4 4" xfId="44605" xr:uid="{00000000-0005-0000-0000-000041AE0000}"/>
    <cellStyle name="T_DU AN TKQH VA CHUAN BI DAU TU NAM 2007 sua ngay 9-11_Du an khoi cong moi nam 2010_KH TPCP vung TNB (03-1-2012) 5" xfId="44606" xr:uid="{00000000-0005-0000-0000-000042AE0000}"/>
    <cellStyle name="T_DU AN TKQH VA CHUAN BI DAU TU NAM 2007 sua ngay 9-11_Du an khoi cong moi nam 2010_KH TPCP vung TNB (03-1-2012) 5 2" xfId="44607" xr:uid="{00000000-0005-0000-0000-000043AE0000}"/>
    <cellStyle name="T_DU AN TKQH VA CHUAN BI DAU TU NAM 2007 sua ngay 9-11_Du an khoi cong moi nam 2010_KH TPCP vung TNB (03-1-2012) 5 2 2" xfId="44608" xr:uid="{00000000-0005-0000-0000-000044AE0000}"/>
    <cellStyle name="T_DU AN TKQH VA CHUAN BI DAU TU NAM 2007 sua ngay 9-11_Du an khoi cong moi nam 2010_KH TPCP vung TNB (03-1-2012) 5 3" xfId="44609" xr:uid="{00000000-0005-0000-0000-000045AE0000}"/>
    <cellStyle name="T_DU AN TKQH VA CHUAN BI DAU TU NAM 2007 sua ngay 9-11_Du an khoi cong moi nam 2010_KH TPCP vung TNB (03-1-2012) 6" xfId="44610" xr:uid="{00000000-0005-0000-0000-000046AE0000}"/>
    <cellStyle name="T_DU AN TKQH VA CHUAN BI DAU TU NAM 2007 sua ngay 9-11_Du an khoi cong moi nam 2010_KH TPCP vung TNB (03-1-2012) 6 2" xfId="44611" xr:uid="{00000000-0005-0000-0000-000047AE0000}"/>
    <cellStyle name="T_DU AN TKQH VA CHUAN BI DAU TU NAM 2007 sua ngay 9-11_Du an khoi cong moi nam 2010_KH TPCP vung TNB (03-1-2012) 7" xfId="44612" xr:uid="{00000000-0005-0000-0000-000048AE0000}"/>
    <cellStyle name="T_DU AN TKQH VA CHUAN BI DAU TU NAM 2007 sua ngay 9-11_Du an khoi cong moi nam 2010_KH TPCP vung TNB (03-1-2012) 8" xfId="44613" xr:uid="{00000000-0005-0000-0000-000049AE0000}"/>
    <cellStyle name="T_DU AN TKQH VA CHUAN BI DAU TU NAM 2007 sua ngay 9-11_Ket qua phan bo von nam 2008" xfId="44614" xr:uid="{00000000-0005-0000-0000-00004AAE0000}"/>
    <cellStyle name="T_DU AN TKQH VA CHUAN BI DAU TU NAM 2007 sua ngay 9-11_Ket qua phan bo von nam 2008 2" xfId="44615" xr:uid="{00000000-0005-0000-0000-00004BAE0000}"/>
    <cellStyle name="T_DU AN TKQH VA CHUAN BI DAU TU NAM 2007 sua ngay 9-11_Ket qua phan bo von nam 2008 2 2" xfId="44616" xr:uid="{00000000-0005-0000-0000-00004CAE0000}"/>
    <cellStyle name="T_DU AN TKQH VA CHUAN BI DAU TU NAM 2007 sua ngay 9-11_Ket qua phan bo von nam 2008 2 2 2" xfId="44617" xr:uid="{00000000-0005-0000-0000-00004DAE0000}"/>
    <cellStyle name="T_DU AN TKQH VA CHUAN BI DAU TU NAM 2007 sua ngay 9-11_Ket qua phan bo von nam 2008 2 2 2 2" xfId="44618" xr:uid="{00000000-0005-0000-0000-00004EAE0000}"/>
    <cellStyle name="T_DU AN TKQH VA CHUAN BI DAU TU NAM 2007 sua ngay 9-11_Ket qua phan bo von nam 2008 2 2 2 2 2" xfId="44619" xr:uid="{00000000-0005-0000-0000-00004FAE0000}"/>
    <cellStyle name="T_DU AN TKQH VA CHUAN BI DAU TU NAM 2007 sua ngay 9-11_Ket qua phan bo von nam 2008 2 2 2 3" xfId="44620" xr:uid="{00000000-0005-0000-0000-000050AE0000}"/>
    <cellStyle name="T_DU AN TKQH VA CHUAN BI DAU TU NAM 2007 sua ngay 9-11_Ket qua phan bo von nam 2008 2 2 3" xfId="44621" xr:uid="{00000000-0005-0000-0000-000051AE0000}"/>
    <cellStyle name="T_DU AN TKQH VA CHUAN BI DAU TU NAM 2007 sua ngay 9-11_Ket qua phan bo von nam 2008 2 2 3 2" xfId="44622" xr:uid="{00000000-0005-0000-0000-000052AE0000}"/>
    <cellStyle name="T_DU AN TKQH VA CHUAN BI DAU TU NAM 2007 sua ngay 9-11_Ket qua phan bo von nam 2008 2 2 4" xfId="44623" xr:uid="{00000000-0005-0000-0000-000053AE0000}"/>
    <cellStyle name="T_DU AN TKQH VA CHUAN BI DAU TU NAM 2007 sua ngay 9-11_Ket qua phan bo von nam 2008 2 3" xfId="44624" xr:uid="{00000000-0005-0000-0000-000054AE0000}"/>
    <cellStyle name="T_DU AN TKQH VA CHUAN BI DAU TU NAM 2007 sua ngay 9-11_Ket qua phan bo von nam 2008 2 3 2" xfId="44625" xr:uid="{00000000-0005-0000-0000-000055AE0000}"/>
    <cellStyle name="T_DU AN TKQH VA CHUAN BI DAU TU NAM 2007 sua ngay 9-11_Ket qua phan bo von nam 2008 2 3 2 2" xfId="44626" xr:uid="{00000000-0005-0000-0000-000056AE0000}"/>
    <cellStyle name="T_DU AN TKQH VA CHUAN BI DAU TU NAM 2007 sua ngay 9-11_Ket qua phan bo von nam 2008 2 3 2 2 2" xfId="44627" xr:uid="{00000000-0005-0000-0000-000057AE0000}"/>
    <cellStyle name="T_DU AN TKQH VA CHUAN BI DAU TU NAM 2007 sua ngay 9-11_Ket qua phan bo von nam 2008 2 3 2 3" xfId="44628" xr:uid="{00000000-0005-0000-0000-000058AE0000}"/>
    <cellStyle name="T_DU AN TKQH VA CHUAN BI DAU TU NAM 2007 sua ngay 9-11_Ket qua phan bo von nam 2008 2 3 3" xfId="44629" xr:uid="{00000000-0005-0000-0000-000059AE0000}"/>
    <cellStyle name="T_DU AN TKQH VA CHUAN BI DAU TU NAM 2007 sua ngay 9-11_Ket qua phan bo von nam 2008 2 3 3 2" xfId="44630" xr:uid="{00000000-0005-0000-0000-00005AAE0000}"/>
    <cellStyle name="T_DU AN TKQH VA CHUAN BI DAU TU NAM 2007 sua ngay 9-11_Ket qua phan bo von nam 2008 2 3 4" xfId="44631" xr:uid="{00000000-0005-0000-0000-00005BAE0000}"/>
    <cellStyle name="T_DU AN TKQH VA CHUAN BI DAU TU NAM 2007 sua ngay 9-11_Ket qua phan bo von nam 2008 2 4" xfId="44632" xr:uid="{00000000-0005-0000-0000-00005CAE0000}"/>
    <cellStyle name="T_DU AN TKQH VA CHUAN BI DAU TU NAM 2007 sua ngay 9-11_Ket qua phan bo von nam 2008 2 4 2" xfId="44633" xr:uid="{00000000-0005-0000-0000-00005DAE0000}"/>
    <cellStyle name="T_DU AN TKQH VA CHUAN BI DAU TU NAM 2007 sua ngay 9-11_Ket qua phan bo von nam 2008 2 4 2 2" xfId="44634" xr:uid="{00000000-0005-0000-0000-00005EAE0000}"/>
    <cellStyle name="T_DU AN TKQH VA CHUAN BI DAU TU NAM 2007 sua ngay 9-11_Ket qua phan bo von nam 2008 2 4 3" xfId="44635" xr:uid="{00000000-0005-0000-0000-00005FAE0000}"/>
    <cellStyle name="T_DU AN TKQH VA CHUAN BI DAU TU NAM 2007 sua ngay 9-11_Ket qua phan bo von nam 2008 2 5" xfId="44636" xr:uid="{00000000-0005-0000-0000-000060AE0000}"/>
    <cellStyle name="T_DU AN TKQH VA CHUAN BI DAU TU NAM 2007 sua ngay 9-11_Ket qua phan bo von nam 2008 2 5 2" xfId="44637" xr:uid="{00000000-0005-0000-0000-000061AE0000}"/>
    <cellStyle name="T_DU AN TKQH VA CHUAN BI DAU TU NAM 2007 sua ngay 9-11_Ket qua phan bo von nam 2008 2 6" xfId="44638" xr:uid="{00000000-0005-0000-0000-000062AE0000}"/>
    <cellStyle name="T_DU AN TKQH VA CHUAN BI DAU TU NAM 2007 sua ngay 9-11_Ket qua phan bo von nam 2008 2 7" xfId="44639" xr:uid="{00000000-0005-0000-0000-000063AE0000}"/>
    <cellStyle name="T_DU AN TKQH VA CHUAN BI DAU TU NAM 2007 sua ngay 9-11_Ket qua phan bo von nam 2008 3" xfId="44640" xr:uid="{00000000-0005-0000-0000-000064AE0000}"/>
    <cellStyle name="T_DU AN TKQH VA CHUAN BI DAU TU NAM 2007 sua ngay 9-11_Ket qua phan bo von nam 2008 3 2" xfId="44641" xr:uid="{00000000-0005-0000-0000-000065AE0000}"/>
    <cellStyle name="T_DU AN TKQH VA CHUAN BI DAU TU NAM 2007 sua ngay 9-11_Ket qua phan bo von nam 2008 3 2 2" xfId="44642" xr:uid="{00000000-0005-0000-0000-000066AE0000}"/>
    <cellStyle name="T_DU AN TKQH VA CHUAN BI DAU TU NAM 2007 sua ngay 9-11_Ket qua phan bo von nam 2008 3 2 2 2" xfId="44643" xr:uid="{00000000-0005-0000-0000-000067AE0000}"/>
    <cellStyle name="T_DU AN TKQH VA CHUAN BI DAU TU NAM 2007 sua ngay 9-11_Ket qua phan bo von nam 2008 3 2 3" xfId="44644" xr:uid="{00000000-0005-0000-0000-000068AE0000}"/>
    <cellStyle name="T_DU AN TKQH VA CHUAN BI DAU TU NAM 2007 sua ngay 9-11_Ket qua phan bo von nam 2008 3 3" xfId="44645" xr:uid="{00000000-0005-0000-0000-000069AE0000}"/>
    <cellStyle name="T_DU AN TKQH VA CHUAN BI DAU TU NAM 2007 sua ngay 9-11_Ket qua phan bo von nam 2008 3 3 2" xfId="44646" xr:uid="{00000000-0005-0000-0000-00006AAE0000}"/>
    <cellStyle name="T_DU AN TKQH VA CHUAN BI DAU TU NAM 2007 sua ngay 9-11_Ket qua phan bo von nam 2008 3 4" xfId="44647" xr:uid="{00000000-0005-0000-0000-00006BAE0000}"/>
    <cellStyle name="T_DU AN TKQH VA CHUAN BI DAU TU NAM 2007 sua ngay 9-11_Ket qua phan bo von nam 2008 4" xfId="44648" xr:uid="{00000000-0005-0000-0000-00006CAE0000}"/>
    <cellStyle name="T_DU AN TKQH VA CHUAN BI DAU TU NAM 2007 sua ngay 9-11_Ket qua phan bo von nam 2008 4 2" xfId="44649" xr:uid="{00000000-0005-0000-0000-00006DAE0000}"/>
    <cellStyle name="T_DU AN TKQH VA CHUAN BI DAU TU NAM 2007 sua ngay 9-11_Ket qua phan bo von nam 2008 4 2 2" xfId="44650" xr:uid="{00000000-0005-0000-0000-00006EAE0000}"/>
    <cellStyle name="T_DU AN TKQH VA CHUAN BI DAU TU NAM 2007 sua ngay 9-11_Ket qua phan bo von nam 2008 4 2 2 2" xfId="44651" xr:uid="{00000000-0005-0000-0000-00006FAE0000}"/>
    <cellStyle name="T_DU AN TKQH VA CHUAN BI DAU TU NAM 2007 sua ngay 9-11_Ket qua phan bo von nam 2008 4 2 3" xfId="44652" xr:uid="{00000000-0005-0000-0000-000070AE0000}"/>
    <cellStyle name="T_DU AN TKQH VA CHUAN BI DAU TU NAM 2007 sua ngay 9-11_Ket qua phan bo von nam 2008 4 3" xfId="44653" xr:uid="{00000000-0005-0000-0000-000071AE0000}"/>
    <cellStyle name="T_DU AN TKQH VA CHUAN BI DAU TU NAM 2007 sua ngay 9-11_Ket qua phan bo von nam 2008 4 3 2" xfId="44654" xr:uid="{00000000-0005-0000-0000-000072AE0000}"/>
    <cellStyle name="T_DU AN TKQH VA CHUAN BI DAU TU NAM 2007 sua ngay 9-11_Ket qua phan bo von nam 2008 4 4" xfId="44655" xr:uid="{00000000-0005-0000-0000-000073AE0000}"/>
    <cellStyle name="T_DU AN TKQH VA CHUAN BI DAU TU NAM 2007 sua ngay 9-11_Ket qua phan bo von nam 2008 5" xfId="44656" xr:uid="{00000000-0005-0000-0000-000074AE0000}"/>
    <cellStyle name="T_DU AN TKQH VA CHUAN BI DAU TU NAM 2007 sua ngay 9-11_Ket qua phan bo von nam 2008 5 2" xfId="44657" xr:uid="{00000000-0005-0000-0000-000075AE0000}"/>
    <cellStyle name="T_DU AN TKQH VA CHUAN BI DAU TU NAM 2007 sua ngay 9-11_Ket qua phan bo von nam 2008 5 2 2" xfId="44658" xr:uid="{00000000-0005-0000-0000-000076AE0000}"/>
    <cellStyle name="T_DU AN TKQH VA CHUAN BI DAU TU NAM 2007 sua ngay 9-11_Ket qua phan bo von nam 2008 5 3" xfId="44659" xr:uid="{00000000-0005-0000-0000-000077AE0000}"/>
    <cellStyle name="T_DU AN TKQH VA CHUAN BI DAU TU NAM 2007 sua ngay 9-11_Ket qua phan bo von nam 2008 6" xfId="44660" xr:uid="{00000000-0005-0000-0000-000078AE0000}"/>
    <cellStyle name="T_DU AN TKQH VA CHUAN BI DAU TU NAM 2007 sua ngay 9-11_Ket qua phan bo von nam 2008 6 2" xfId="44661" xr:uid="{00000000-0005-0000-0000-000079AE0000}"/>
    <cellStyle name="T_DU AN TKQH VA CHUAN BI DAU TU NAM 2007 sua ngay 9-11_Ket qua phan bo von nam 2008 7" xfId="44662" xr:uid="{00000000-0005-0000-0000-00007AAE0000}"/>
    <cellStyle name="T_DU AN TKQH VA CHUAN BI DAU TU NAM 2007 sua ngay 9-11_Ket qua phan bo von nam 2008 8" xfId="44663" xr:uid="{00000000-0005-0000-0000-00007BAE0000}"/>
    <cellStyle name="T_DU AN TKQH VA CHUAN BI DAU TU NAM 2007 sua ngay 9-11_Ket qua phan bo von nam 2008_!1 1 bao cao giao KH ve HTCMT vung TNB   12-12-2011" xfId="44664" xr:uid="{00000000-0005-0000-0000-00007CAE0000}"/>
    <cellStyle name="T_DU AN TKQH VA CHUAN BI DAU TU NAM 2007 sua ngay 9-11_Ket qua phan bo von nam 2008_!1 1 bao cao giao KH ve HTCMT vung TNB   12-12-2011 2" xfId="44665" xr:uid="{00000000-0005-0000-0000-00007DAE0000}"/>
    <cellStyle name="T_DU AN TKQH VA CHUAN BI DAU TU NAM 2007 sua ngay 9-11_Ket qua phan bo von nam 2008_!1 1 bao cao giao KH ve HTCMT vung TNB   12-12-2011 2 2" xfId="44666" xr:uid="{00000000-0005-0000-0000-00007EAE0000}"/>
    <cellStyle name="T_DU AN TKQH VA CHUAN BI DAU TU NAM 2007 sua ngay 9-11_Ket qua phan bo von nam 2008_!1 1 bao cao giao KH ve HTCMT vung TNB   12-12-2011 2 2 2" xfId="44667" xr:uid="{00000000-0005-0000-0000-00007FAE0000}"/>
    <cellStyle name="T_DU AN TKQH VA CHUAN BI DAU TU NAM 2007 sua ngay 9-11_Ket qua phan bo von nam 2008_!1 1 bao cao giao KH ve HTCMT vung TNB   12-12-2011 2 2 2 2" xfId="44668" xr:uid="{00000000-0005-0000-0000-000080AE0000}"/>
    <cellStyle name="T_DU AN TKQH VA CHUAN BI DAU TU NAM 2007 sua ngay 9-11_Ket qua phan bo von nam 2008_!1 1 bao cao giao KH ve HTCMT vung TNB   12-12-2011 2 2 2 2 2" xfId="44669" xr:uid="{00000000-0005-0000-0000-000081AE0000}"/>
    <cellStyle name="T_DU AN TKQH VA CHUAN BI DAU TU NAM 2007 sua ngay 9-11_Ket qua phan bo von nam 2008_!1 1 bao cao giao KH ve HTCMT vung TNB   12-12-2011 2 2 2 2 2 2" xfId="44670" xr:uid="{00000000-0005-0000-0000-000082AE0000}"/>
    <cellStyle name="T_DU AN TKQH VA CHUAN BI DAU TU NAM 2007 sua ngay 9-11_Ket qua phan bo von nam 2008_!1 1 bao cao giao KH ve HTCMT vung TNB   12-12-2011 2 2 2 2 3" xfId="44671" xr:uid="{00000000-0005-0000-0000-000083AE0000}"/>
    <cellStyle name="T_DU AN TKQH VA CHUAN BI DAU TU NAM 2007 sua ngay 9-11_Ket qua phan bo von nam 2008_!1 1 bao cao giao KH ve HTCMT vung TNB   12-12-2011 2 2 2 3" xfId="44672" xr:uid="{00000000-0005-0000-0000-000084AE0000}"/>
    <cellStyle name="T_DU AN TKQH VA CHUAN BI DAU TU NAM 2007 sua ngay 9-11_Ket qua phan bo von nam 2008_!1 1 bao cao giao KH ve HTCMT vung TNB   12-12-2011 2 2 2 3 2" xfId="44673" xr:uid="{00000000-0005-0000-0000-000085AE0000}"/>
    <cellStyle name="T_DU AN TKQH VA CHUAN BI DAU TU NAM 2007 sua ngay 9-11_Ket qua phan bo von nam 2008_!1 1 bao cao giao KH ve HTCMT vung TNB   12-12-2011 2 2 2 4" xfId="44674" xr:uid="{00000000-0005-0000-0000-000086AE0000}"/>
    <cellStyle name="T_DU AN TKQH VA CHUAN BI DAU TU NAM 2007 sua ngay 9-11_Ket qua phan bo von nam 2008_!1 1 bao cao giao KH ve HTCMT vung TNB   12-12-2011 2 2 3" xfId="44675" xr:uid="{00000000-0005-0000-0000-000087AE0000}"/>
    <cellStyle name="T_DU AN TKQH VA CHUAN BI DAU TU NAM 2007 sua ngay 9-11_Ket qua phan bo von nam 2008_!1 1 bao cao giao KH ve HTCMT vung TNB   12-12-2011 2 2 3 2" xfId="44676" xr:uid="{00000000-0005-0000-0000-000088AE0000}"/>
    <cellStyle name="T_DU AN TKQH VA CHUAN BI DAU TU NAM 2007 sua ngay 9-11_Ket qua phan bo von nam 2008_!1 1 bao cao giao KH ve HTCMT vung TNB   12-12-2011 2 2 3 2 2" xfId="44677" xr:uid="{00000000-0005-0000-0000-000089AE0000}"/>
    <cellStyle name="T_DU AN TKQH VA CHUAN BI DAU TU NAM 2007 sua ngay 9-11_Ket qua phan bo von nam 2008_!1 1 bao cao giao KH ve HTCMT vung TNB   12-12-2011 2 2 3 2 2 2" xfId="44678" xr:uid="{00000000-0005-0000-0000-00008AAE0000}"/>
    <cellStyle name="T_DU AN TKQH VA CHUAN BI DAU TU NAM 2007 sua ngay 9-11_Ket qua phan bo von nam 2008_!1 1 bao cao giao KH ve HTCMT vung TNB   12-12-2011 2 2 3 2 3" xfId="44679" xr:uid="{00000000-0005-0000-0000-00008BAE0000}"/>
    <cellStyle name="T_DU AN TKQH VA CHUAN BI DAU TU NAM 2007 sua ngay 9-11_Ket qua phan bo von nam 2008_!1 1 bao cao giao KH ve HTCMT vung TNB   12-12-2011 2 2 3 3" xfId="44680" xr:uid="{00000000-0005-0000-0000-00008CAE0000}"/>
    <cellStyle name="T_DU AN TKQH VA CHUAN BI DAU TU NAM 2007 sua ngay 9-11_Ket qua phan bo von nam 2008_!1 1 bao cao giao KH ve HTCMT vung TNB   12-12-2011 2 2 3 3 2" xfId="44681" xr:uid="{00000000-0005-0000-0000-00008DAE0000}"/>
    <cellStyle name="T_DU AN TKQH VA CHUAN BI DAU TU NAM 2007 sua ngay 9-11_Ket qua phan bo von nam 2008_!1 1 bao cao giao KH ve HTCMT vung TNB   12-12-2011 2 2 3 4" xfId="44682" xr:uid="{00000000-0005-0000-0000-00008EAE0000}"/>
    <cellStyle name="T_DU AN TKQH VA CHUAN BI DAU TU NAM 2007 sua ngay 9-11_Ket qua phan bo von nam 2008_!1 1 bao cao giao KH ve HTCMT vung TNB   12-12-2011 2 2 4" xfId="44683" xr:uid="{00000000-0005-0000-0000-00008FAE0000}"/>
    <cellStyle name="T_DU AN TKQH VA CHUAN BI DAU TU NAM 2007 sua ngay 9-11_Ket qua phan bo von nam 2008_!1 1 bao cao giao KH ve HTCMT vung TNB   12-12-2011 2 2 4 2" xfId="44684" xr:uid="{00000000-0005-0000-0000-000090AE0000}"/>
    <cellStyle name="T_DU AN TKQH VA CHUAN BI DAU TU NAM 2007 sua ngay 9-11_Ket qua phan bo von nam 2008_!1 1 bao cao giao KH ve HTCMT vung TNB   12-12-2011 2 2 4 2 2" xfId="44685" xr:uid="{00000000-0005-0000-0000-000091AE0000}"/>
    <cellStyle name="T_DU AN TKQH VA CHUAN BI DAU TU NAM 2007 sua ngay 9-11_Ket qua phan bo von nam 2008_!1 1 bao cao giao KH ve HTCMT vung TNB   12-12-2011 2 2 4 3" xfId="44686" xr:uid="{00000000-0005-0000-0000-000092AE0000}"/>
    <cellStyle name="T_DU AN TKQH VA CHUAN BI DAU TU NAM 2007 sua ngay 9-11_Ket qua phan bo von nam 2008_!1 1 bao cao giao KH ve HTCMT vung TNB   12-12-2011 2 2 5" xfId="44687" xr:uid="{00000000-0005-0000-0000-000093AE0000}"/>
    <cellStyle name="T_DU AN TKQH VA CHUAN BI DAU TU NAM 2007 sua ngay 9-11_Ket qua phan bo von nam 2008_!1 1 bao cao giao KH ve HTCMT vung TNB   12-12-2011 2 2 5 2" xfId="44688" xr:uid="{00000000-0005-0000-0000-000094AE0000}"/>
    <cellStyle name="T_DU AN TKQH VA CHUAN BI DAU TU NAM 2007 sua ngay 9-11_Ket qua phan bo von nam 2008_!1 1 bao cao giao KH ve HTCMT vung TNB   12-12-2011 2 2 6" xfId="44689" xr:uid="{00000000-0005-0000-0000-000095AE0000}"/>
    <cellStyle name="T_DU AN TKQH VA CHUAN BI DAU TU NAM 2007 sua ngay 9-11_Ket qua phan bo von nam 2008_!1 1 bao cao giao KH ve HTCMT vung TNB   12-12-2011 2 3" xfId="44690" xr:uid="{00000000-0005-0000-0000-000096AE0000}"/>
    <cellStyle name="T_DU AN TKQH VA CHUAN BI DAU TU NAM 2007 sua ngay 9-11_Ket qua phan bo von nam 2008_!1 1 bao cao giao KH ve HTCMT vung TNB   12-12-2011 2 3 2" xfId="44691" xr:uid="{00000000-0005-0000-0000-000097AE0000}"/>
    <cellStyle name="T_DU AN TKQH VA CHUAN BI DAU TU NAM 2007 sua ngay 9-11_Ket qua phan bo von nam 2008_!1 1 bao cao giao KH ve HTCMT vung TNB   12-12-2011 2 3 2 2" xfId="44692" xr:uid="{00000000-0005-0000-0000-000098AE0000}"/>
    <cellStyle name="T_DU AN TKQH VA CHUAN BI DAU TU NAM 2007 sua ngay 9-11_Ket qua phan bo von nam 2008_!1 1 bao cao giao KH ve HTCMT vung TNB   12-12-2011 2 3 2 2 2" xfId="44693" xr:uid="{00000000-0005-0000-0000-000099AE0000}"/>
    <cellStyle name="T_DU AN TKQH VA CHUAN BI DAU TU NAM 2007 sua ngay 9-11_Ket qua phan bo von nam 2008_!1 1 bao cao giao KH ve HTCMT vung TNB   12-12-2011 2 3 2 3" xfId="44694" xr:uid="{00000000-0005-0000-0000-00009AAE0000}"/>
    <cellStyle name="T_DU AN TKQH VA CHUAN BI DAU TU NAM 2007 sua ngay 9-11_Ket qua phan bo von nam 2008_!1 1 bao cao giao KH ve HTCMT vung TNB   12-12-2011 2 3 3" xfId="44695" xr:uid="{00000000-0005-0000-0000-00009BAE0000}"/>
    <cellStyle name="T_DU AN TKQH VA CHUAN BI DAU TU NAM 2007 sua ngay 9-11_Ket qua phan bo von nam 2008_!1 1 bao cao giao KH ve HTCMT vung TNB   12-12-2011 2 3 3 2" xfId="44696" xr:uid="{00000000-0005-0000-0000-00009CAE0000}"/>
    <cellStyle name="T_DU AN TKQH VA CHUAN BI DAU TU NAM 2007 sua ngay 9-11_Ket qua phan bo von nam 2008_!1 1 bao cao giao KH ve HTCMT vung TNB   12-12-2011 2 3 4" xfId="44697" xr:uid="{00000000-0005-0000-0000-00009DAE0000}"/>
    <cellStyle name="T_DU AN TKQH VA CHUAN BI DAU TU NAM 2007 sua ngay 9-11_Ket qua phan bo von nam 2008_!1 1 bao cao giao KH ve HTCMT vung TNB   12-12-2011 2 4" xfId="44698" xr:uid="{00000000-0005-0000-0000-00009EAE0000}"/>
    <cellStyle name="T_DU AN TKQH VA CHUAN BI DAU TU NAM 2007 sua ngay 9-11_Ket qua phan bo von nam 2008_!1 1 bao cao giao KH ve HTCMT vung TNB   12-12-2011 2 4 2" xfId="44699" xr:uid="{00000000-0005-0000-0000-00009FAE0000}"/>
    <cellStyle name="T_DU AN TKQH VA CHUAN BI DAU TU NAM 2007 sua ngay 9-11_Ket qua phan bo von nam 2008_!1 1 bao cao giao KH ve HTCMT vung TNB   12-12-2011 2 4 2 2" xfId="44700" xr:uid="{00000000-0005-0000-0000-0000A0AE0000}"/>
    <cellStyle name="T_DU AN TKQH VA CHUAN BI DAU TU NAM 2007 sua ngay 9-11_Ket qua phan bo von nam 2008_!1 1 bao cao giao KH ve HTCMT vung TNB   12-12-2011 2 4 2 2 2" xfId="44701" xr:uid="{00000000-0005-0000-0000-0000A1AE0000}"/>
    <cellStyle name="T_DU AN TKQH VA CHUAN BI DAU TU NAM 2007 sua ngay 9-11_Ket qua phan bo von nam 2008_!1 1 bao cao giao KH ve HTCMT vung TNB   12-12-2011 2 4 2 3" xfId="44702" xr:uid="{00000000-0005-0000-0000-0000A2AE0000}"/>
    <cellStyle name="T_DU AN TKQH VA CHUAN BI DAU TU NAM 2007 sua ngay 9-11_Ket qua phan bo von nam 2008_!1 1 bao cao giao KH ve HTCMT vung TNB   12-12-2011 2 4 3" xfId="44703" xr:uid="{00000000-0005-0000-0000-0000A3AE0000}"/>
    <cellStyle name="T_DU AN TKQH VA CHUAN BI DAU TU NAM 2007 sua ngay 9-11_Ket qua phan bo von nam 2008_!1 1 bao cao giao KH ve HTCMT vung TNB   12-12-2011 2 4 3 2" xfId="44704" xr:uid="{00000000-0005-0000-0000-0000A4AE0000}"/>
    <cellStyle name="T_DU AN TKQH VA CHUAN BI DAU TU NAM 2007 sua ngay 9-11_Ket qua phan bo von nam 2008_!1 1 bao cao giao KH ve HTCMT vung TNB   12-12-2011 2 4 4" xfId="44705" xr:uid="{00000000-0005-0000-0000-0000A5AE0000}"/>
    <cellStyle name="T_DU AN TKQH VA CHUAN BI DAU TU NAM 2007 sua ngay 9-11_Ket qua phan bo von nam 2008_!1 1 bao cao giao KH ve HTCMT vung TNB   12-12-2011 2 5" xfId="44706" xr:uid="{00000000-0005-0000-0000-0000A6AE0000}"/>
    <cellStyle name="T_DU AN TKQH VA CHUAN BI DAU TU NAM 2007 sua ngay 9-11_Ket qua phan bo von nam 2008_!1 1 bao cao giao KH ve HTCMT vung TNB   12-12-2011 2 5 2" xfId="44707" xr:uid="{00000000-0005-0000-0000-0000A7AE0000}"/>
    <cellStyle name="T_DU AN TKQH VA CHUAN BI DAU TU NAM 2007 sua ngay 9-11_Ket qua phan bo von nam 2008_!1 1 bao cao giao KH ve HTCMT vung TNB   12-12-2011 2 5 2 2" xfId="44708" xr:uid="{00000000-0005-0000-0000-0000A8AE0000}"/>
    <cellStyle name="T_DU AN TKQH VA CHUAN BI DAU TU NAM 2007 sua ngay 9-11_Ket qua phan bo von nam 2008_!1 1 bao cao giao KH ve HTCMT vung TNB   12-12-2011 2 5 3" xfId="44709" xr:uid="{00000000-0005-0000-0000-0000A9AE0000}"/>
    <cellStyle name="T_DU AN TKQH VA CHUAN BI DAU TU NAM 2007 sua ngay 9-11_Ket qua phan bo von nam 2008_!1 1 bao cao giao KH ve HTCMT vung TNB   12-12-2011 2 6" xfId="44710" xr:uid="{00000000-0005-0000-0000-0000AAAE0000}"/>
    <cellStyle name="T_DU AN TKQH VA CHUAN BI DAU TU NAM 2007 sua ngay 9-11_Ket qua phan bo von nam 2008_!1 1 bao cao giao KH ve HTCMT vung TNB   12-12-2011 2 6 2" xfId="44711" xr:uid="{00000000-0005-0000-0000-0000ABAE0000}"/>
    <cellStyle name="T_DU AN TKQH VA CHUAN BI DAU TU NAM 2007 sua ngay 9-11_Ket qua phan bo von nam 2008_!1 1 bao cao giao KH ve HTCMT vung TNB   12-12-2011 2 7" xfId="44712" xr:uid="{00000000-0005-0000-0000-0000ACAE0000}"/>
    <cellStyle name="T_DU AN TKQH VA CHUAN BI DAU TU NAM 2007 sua ngay 9-11_Ket qua phan bo von nam 2008_!1 1 bao cao giao KH ve HTCMT vung TNB   12-12-2011 2 8" xfId="44713" xr:uid="{00000000-0005-0000-0000-0000ADAE0000}"/>
    <cellStyle name="T_DU AN TKQH VA CHUAN BI DAU TU NAM 2007 sua ngay 9-11_Ket qua phan bo von nam 2008_!1 1 bao cao giao KH ve HTCMT vung TNB   12-12-2011 3" xfId="44714" xr:uid="{00000000-0005-0000-0000-0000AEAE0000}"/>
    <cellStyle name="T_DU AN TKQH VA CHUAN BI DAU TU NAM 2007 sua ngay 9-11_Ket qua phan bo von nam 2008_!1 1 bao cao giao KH ve HTCMT vung TNB   12-12-2011 3 2" xfId="44715" xr:uid="{00000000-0005-0000-0000-0000AFAE0000}"/>
    <cellStyle name="T_DU AN TKQH VA CHUAN BI DAU TU NAM 2007 sua ngay 9-11_Ket qua phan bo von nam 2008_!1 1 bao cao giao KH ve HTCMT vung TNB   12-12-2011 3 2 2" xfId="44716" xr:uid="{00000000-0005-0000-0000-0000B0AE0000}"/>
    <cellStyle name="T_DU AN TKQH VA CHUAN BI DAU TU NAM 2007 sua ngay 9-11_Ket qua phan bo von nam 2008_!1 1 bao cao giao KH ve HTCMT vung TNB   12-12-2011 3 2 2 2" xfId="44717" xr:uid="{00000000-0005-0000-0000-0000B1AE0000}"/>
    <cellStyle name="T_DU AN TKQH VA CHUAN BI DAU TU NAM 2007 sua ngay 9-11_Ket qua phan bo von nam 2008_!1 1 bao cao giao KH ve HTCMT vung TNB   12-12-2011 3 2 2 2 2" xfId="44718" xr:uid="{00000000-0005-0000-0000-0000B2AE0000}"/>
    <cellStyle name="T_DU AN TKQH VA CHUAN BI DAU TU NAM 2007 sua ngay 9-11_Ket qua phan bo von nam 2008_!1 1 bao cao giao KH ve HTCMT vung TNB   12-12-2011 3 2 2 3" xfId="44719" xr:uid="{00000000-0005-0000-0000-0000B3AE0000}"/>
    <cellStyle name="T_DU AN TKQH VA CHUAN BI DAU TU NAM 2007 sua ngay 9-11_Ket qua phan bo von nam 2008_!1 1 bao cao giao KH ve HTCMT vung TNB   12-12-2011 3 2 3" xfId="44720" xr:uid="{00000000-0005-0000-0000-0000B4AE0000}"/>
    <cellStyle name="T_DU AN TKQH VA CHUAN BI DAU TU NAM 2007 sua ngay 9-11_Ket qua phan bo von nam 2008_!1 1 bao cao giao KH ve HTCMT vung TNB   12-12-2011 3 2 3 2" xfId="44721" xr:uid="{00000000-0005-0000-0000-0000B5AE0000}"/>
    <cellStyle name="T_DU AN TKQH VA CHUAN BI DAU TU NAM 2007 sua ngay 9-11_Ket qua phan bo von nam 2008_!1 1 bao cao giao KH ve HTCMT vung TNB   12-12-2011 3 2 4" xfId="44722" xr:uid="{00000000-0005-0000-0000-0000B6AE0000}"/>
    <cellStyle name="T_DU AN TKQH VA CHUAN BI DAU TU NAM 2007 sua ngay 9-11_Ket qua phan bo von nam 2008_!1 1 bao cao giao KH ve HTCMT vung TNB   12-12-2011 3 3" xfId="44723" xr:uid="{00000000-0005-0000-0000-0000B7AE0000}"/>
    <cellStyle name="T_DU AN TKQH VA CHUAN BI DAU TU NAM 2007 sua ngay 9-11_Ket qua phan bo von nam 2008_!1 1 bao cao giao KH ve HTCMT vung TNB   12-12-2011 3 3 2" xfId="44724" xr:uid="{00000000-0005-0000-0000-0000B8AE0000}"/>
    <cellStyle name="T_DU AN TKQH VA CHUAN BI DAU TU NAM 2007 sua ngay 9-11_Ket qua phan bo von nam 2008_!1 1 bao cao giao KH ve HTCMT vung TNB   12-12-2011 3 3 2 2" xfId="44725" xr:uid="{00000000-0005-0000-0000-0000B9AE0000}"/>
    <cellStyle name="T_DU AN TKQH VA CHUAN BI DAU TU NAM 2007 sua ngay 9-11_Ket qua phan bo von nam 2008_!1 1 bao cao giao KH ve HTCMT vung TNB   12-12-2011 3 3 2 2 2" xfId="44726" xr:uid="{00000000-0005-0000-0000-0000BAAE0000}"/>
    <cellStyle name="T_DU AN TKQH VA CHUAN BI DAU TU NAM 2007 sua ngay 9-11_Ket qua phan bo von nam 2008_!1 1 bao cao giao KH ve HTCMT vung TNB   12-12-2011 3 3 2 3" xfId="44727" xr:uid="{00000000-0005-0000-0000-0000BBAE0000}"/>
    <cellStyle name="T_DU AN TKQH VA CHUAN BI DAU TU NAM 2007 sua ngay 9-11_Ket qua phan bo von nam 2008_!1 1 bao cao giao KH ve HTCMT vung TNB   12-12-2011 3 3 3" xfId="44728" xr:uid="{00000000-0005-0000-0000-0000BCAE0000}"/>
    <cellStyle name="T_DU AN TKQH VA CHUAN BI DAU TU NAM 2007 sua ngay 9-11_Ket qua phan bo von nam 2008_!1 1 bao cao giao KH ve HTCMT vung TNB   12-12-2011 3 3 3 2" xfId="44729" xr:uid="{00000000-0005-0000-0000-0000BDAE0000}"/>
    <cellStyle name="T_DU AN TKQH VA CHUAN BI DAU TU NAM 2007 sua ngay 9-11_Ket qua phan bo von nam 2008_!1 1 bao cao giao KH ve HTCMT vung TNB   12-12-2011 3 3 4" xfId="44730" xr:uid="{00000000-0005-0000-0000-0000BEAE0000}"/>
    <cellStyle name="T_DU AN TKQH VA CHUAN BI DAU TU NAM 2007 sua ngay 9-11_Ket qua phan bo von nam 2008_!1 1 bao cao giao KH ve HTCMT vung TNB   12-12-2011 3 4" xfId="44731" xr:uid="{00000000-0005-0000-0000-0000BFAE0000}"/>
    <cellStyle name="T_DU AN TKQH VA CHUAN BI DAU TU NAM 2007 sua ngay 9-11_Ket qua phan bo von nam 2008_!1 1 bao cao giao KH ve HTCMT vung TNB   12-12-2011 3 4 2" xfId="44732" xr:uid="{00000000-0005-0000-0000-0000C0AE0000}"/>
    <cellStyle name="T_DU AN TKQH VA CHUAN BI DAU TU NAM 2007 sua ngay 9-11_Ket qua phan bo von nam 2008_!1 1 bao cao giao KH ve HTCMT vung TNB   12-12-2011 3 4 2 2" xfId="44733" xr:uid="{00000000-0005-0000-0000-0000C1AE0000}"/>
    <cellStyle name="T_DU AN TKQH VA CHUAN BI DAU TU NAM 2007 sua ngay 9-11_Ket qua phan bo von nam 2008_!1 1 bao cao giao KH ve HTCMT vung TNB   12-12-2011 3 4 3" xfId="44734" xr:uid="{00000000-0005-0000-0000-0000C2AE0000}"/>
    <cellStyle name="T_DU AN TKQH VA CHUAN BI DAU TU NAM 2007 sua ngay 9-11_Ket qua phan bo von nam 2008_!1 1 bao cao giao KH ve HTCMT vung TNB   12-12-2011 3 5" xfId="44735" xr:uid="{00000000-0005-0000-0000-0000C3AE0000}"/>
    <cellStyle name="T_DU AN TKQH VA CHUAN BI DAU TU NAM 2007 sua ngay 9-11_Ket qua phan bo von nam 2008_!1 1 bao cao giao KH ve HTCMT vung TNB   12-12-2011 3 5 2" xfId="44736" xr:uid="{00000000-0005-0000-0000-0000C4AE0000}"/>
    <cellStyle name="T_DU AN TKQH VA CHUAN BI DAU TU NAM 2007 sua ngay 9-11_Ket qua phan bo von nam 2008_!1 1 bao cao giao KH ve HTCMT vung TNB   12-12-2011 3 6" xfId="44737" xr:uid="{00000000-0005-0000-0000-0000C5AE0000}"/>
    <cellStyle name="T_DU AN TKQH VA CHUAN BI DAU TU NAM 2007 sua ngay 9-11_Ket qua phan bo von nam 2008_!1 1 bao cao giao KH ve HTCMT vung TNB   12-12-2011 4" xfId="44738" xr:uid="{00000000-0005-0000-0000-0000C6AE0000}"/>
    <cellStyle name="T_DU AN TKQH VA CHUAN BI DAU TU NAM 2007 sua ngay 9-11_Ket qua phan bo von nam 2008_!1 1 bao cao giao KH ve HTCMT vung TNB   12-12-2011 4 2" xfId="44739" xr:uid="{00000000-0005-0000-0000-0000C7AE0000}"/>
    <cellStyle name="T_DU AN TKQH VA CHUAN BI DAU TU NAM 2007 sua ngay 9-11_Ket qua phan bo von nam 2008_!1 1 bao cao giao KH ve HTCMT vung TNB   12-12-2011 4 2 2" xfId="44740" xr:uid="{00000000-0005-0000-0000-0000C8AE0000}"/>
    <cellStyle name="T_DU AN TKQH VA CHUAN BI DAU TU NAM 2007 sua ngay 9-11_Ket qua phan bo von nam 2008_!1 1 bao cao giao KH ve HTCMT vung TNB   12-12-2011 4 2 2 2" xfId="44741" xr:uid="{00000000-0005-0000-0000-0000C9AE0000}"/>
    <cellStyle name="T_DU AN TKQH VA CHUAN BI DAU TU NAM 2007 sua ngay 9-11_Ket qua phan bo von nam 2008_!1 1 bao cao giao KH ve HTCMT vung TNB   12-12-2011 4 2 3" xfId="44742" xr:uid="{00000000-0005-0000-0000-0000CAAE0000}"/>
    <cellStyle name="T_DU AN TKQH VA CHUAN BI DAU TU NAM 2007 sua ngay 9-11_Ket qua phan bo von nam 2008_!1 1 bao cao giao KH ve HTCMT vung TNB   12-12-2011 4 3" xfId="44743" xr:uid="{00000000-0005-0000-0000-0000CBAE0000}"/>
    <cellStyle name="T_DU AN TKQH VA CHUAN BI DAU TU NAM 2007 sua ngay 9-11_Ket qua phan bo von nam 2008_!1 1 bao cao giao KH ve HTCMT vung TNB   12-12-2011 4 3 2" xfId="44744" xr:uid="{00000000-0005-0000-0000-0000CCAE0000}"/>
    <cellStyle name="T_DU AN TKQH VA CHUAN BI DAU TU NAM 2007 sua ngay 9-11_Ket qua phan bo von nam 2008_!1 1 bao cao giao KH ve HTCMT vung TNB   12-12-2011 4 4" xfId="44745" xr:uid="{00000000-0005-0000-0000-0000CDAE0000}"/>
    <cellStyle name="T_DU AN TKQH VA CHUAN BI DAU TU NAM 2007 sua ngay 9-11_Ket qua phan bo von nam 2008_!1 1 bao cao giao KH ve HTCMT vung TNB   12-12-2011 5" xfId="44746" xr:uid="{00000000-0005-0000-0000-0000CEAE0000}"/>
    <cellStyle name="T_DU AN TKQH VA CHUAN BI DAU TU NAM 2007 sua ngay 9-11_Ket qua phan bo von nam 2008_!1 1 bao cao giao KH ve HTCMT vung TNB   12-12-2011 5 2" xfId="44747" xr:uid="{00000000-0005-0000-0000-0000CFAE0000}"/>
    <cellStyle name="T_DU AN TKQH VA CHUAN BI DAU TU NAM 2007 sua ngay 9-11_Ket qua phan bo von nam 2008_!1 1 bao cao giao KH ve HTCMT vung TNB   12-12-2011 5 2 2" xfId="44748" xr:uid="{00000000-0005-0000-0000-0000D0AE0000}"/>
    <cellStyle name="T_DU AN TKQH VA CHUAN BI DAU TU NAM 2007 sua ngay 9-11_Ket qua phan bo von nam 2008_!1 1 bao cao giao KH ve HTCMT vung TNB   12-12-2011 5 2 2 2" xfId="44749" xr:uid="{00000000-0005-0000-0000-0000D1AE0000}"/>
    <cellStyle name="T_DU AN TKQH VA CHUAN BI DAU TU NAM 2007 sua ngay 9-11_Ket qua phan bo von nam 2008_!1 1 bao cao giao KH ve HTCMT vung TNB   12-12-2011 5 2 3" xfId="44750" xr:uid="{00000000-0005-0000-0000-0000D2AE0000}"/>
    <cellStyle name="T_DU AN TKQH VA CHUAN BI DAU TU NAM 2007 sua ngay 9-11_Ket qua phan bo von nam 2008_!1 1 bao cao giao KH ve HTCMT vung TNB   12-12-2011 5 3" xfId="44751" xr:uid="{00000000-0005-0000-0000-0000D3AE0000}"/>
    <cellStyle name="T_DU AN TKQH VA CHUAN BI DAU TU NAM 2007 sua ngay 9-11_Ket qua phan bo von nam 2008_!1 1 bao cao giao KH ve HTCMT vung TNB   12-12-2011 5 3 2" xfId="44752" xr:uid="{00000000-0005-0000-0000-0000D4AE0000}"/>
    <cellStyle name="T_DU AN TKQH VA CHUAN BI DAU TU NAM 2007 sua ngay 9-11_Ket qua phan bo von nam 2008_!1 1 bao cao giao KH ve HTCMT vung TNB   12-12-2011 5 4" xfId="44753" xr:uid="{00000000-0005-0000-0000-0000D5AE0000}"/>
    <cellStyle name="T_DU AN TKQH VA CHUAN BI DAU TU NAM 2007 sua ngay 9-11_Ket qua phan bo von nam 2008_!1 1 bao cao giao KH ve HTCMT vung TNB   12-12-2011 6" xfId="44754" xr:uid="{00000000-0005-0000-0000-0000D6AE0000}"/>
    <cellStyle name="T_DU AN TKQH VA CHUAN BI DAU TU NAM 2007 sua ngay 9-11_Ket qua phan bo von nam 2008_!1 1 bao cao giao KH ve HTCMT vung TNB   12-12-2011 6 2" xfId="44755" xr:uid="{00000000-0005-0000-0000-0000D7AE0000}"/>
    <cellStyle name="T_DU AN TKQH VA CHUAN BI DAU TU NAM 2007 sua ngay 9-11_Ket qua phan bo von nam 2008_!1 1 bao cao giao KH ve HTCMT vung TNB   12-12-2011 6 2 2" xfId="44756" xr:uid="{00000000-0005-0000-0000-0000D8AE0000}"/>
    <cellStyle name="T_DU AN TKQH VA CHUAN BI DAU TU NAM 2007 sua ngay 9-11_Ket qua phan bo von nam 2008_!1 1 bao cao giao KH ve HTCMT vung TNB   12-12-2011 6 3" xfId="44757" xr:uid="{00000000-0005-0000-0000-0000D9AE0000}"/>
    <cellStyle name="T_DU AN TKQH VA CHUAN BI DAU TU NAM 2007 sua ngay 9-11_Ket qua phan bo von nam 2008_!1 1 bao cao giao KH ve HTCMT vung TNB   12-12-2011 7" xfId="44758" xr:uid="{00000000-0005-0000-0000-0000DAAE0000}"/>
    <cellStyle name="T_DU AN TKQH VA CHUAN BI DAU TU NAM 2007 sua ngay 9-11_Ket qua phan bo von nam 2008_!1 1 bao cao giao KH ve HTCMT vung TNB   12-12-2011 7 2" xfId="44759" xr:uid="{00000000-0005-0000-0000-0000DBAE0000}"/>
    <cellStyle name="T_DU AN TKQH VA CHUAN BI DAU TU NAM 2007 sua ngay 9-11_Ket qua phan bo von nam 2008_!1 1 bao cao giao KH ve HTCMT vung TNB   12-12-2011 8" xfId="44760" xr:uid="{00000000-0005-0000-0000-0000DCAE0000}"/>
    <cellStyle name="T_DU AN TKQH VA CHUAN BI DAU TU NAM 2007 sua ngay 9-11_Ket qua phan bo von nam 2008_!1 1 bao cao giao KH ve HTCMT vung TNB   12-12-2011 9" xfId="44761" xr:uid="{00000000-0005-0000-0000-0000DDAE0000}"/>
    <cellStyle name="T_DU AN TKQH VA CHUAN BI DAU TU NAM 2007 sua ngay 9-11_Ket qua phan bo von nam 2008_KH TPCP vung TNB (03-1-2012)" xfId="44762" xr:uid="{00000000-0005-0000-0000-0000DEAE0000}"/>
    <cellStyle name="T_DU AN TKQH VA CHUAN BI DAU TU NAM 2007 sua ngay 9-11_Ket qua phan bo von nam 2008_KH TPCP vung TNB (03-1-2012) 2" xfId="44763" xr:uid="{00000000-0005-0000-0000-0000DFAE0000}"/>
    <cellStyle name="T_DU AN TKQH VA CHUAN BI DAU TU NAM 2007 sua ngay 9-11_Ket qua phan bo von nam 2008_KH TPCP vung TNB (03-1-2012) 2 2" xfId="44764" xr:uid="{00000000-0005-0000-0000-0000E0AE0000}"/>
    <cellStyle name="T_DU AN TKQH VA CHUAN BI DAU TU NAM 2007 sua ngay 9-11_Ket qua phan bo von nam 2008_KH TPCP vung TNB (03-1-2012) 2 2 2" xfId="44765" xr:uid="{00000000-0005-0000-0000-0000E1AE0000}"/>
    <cellStyle name="T_DU AN TKQH VA CHUAN BI DAU TU NAM 2007 sua ngay 9-11_Ket qua phan bo von nam 2008_KH TPCP vung TNB (03-1-2012) 2 2 2 2" xfId="44766" xr:uid="{00000000-0005-0000-0000-0000E2AE0000}"/>
    <cellStyle name="T_DU AN TKQH VA CHUAN BI DAU TU NAM 2007 sua ngay 9-11_Ket qua phan bo von nam 2008_KH TPCP vung TNB (03-1-2012) 2 2 2 2 2" xfId="44767" xr:uid="{00000000-0005-0000-0000-0000E3AE0000}"/>
    <cellStyle name="T_DU AN TKQH VA CHUAN BI DAU TU NAM 2007 sua ngay 9-11_Ket qua phan bo von nam 2008_KH TPCP vung TNB (03-1-2012) 2 2 2 2 2 2" xfId="44768" xr:uid="{00000000-0005-0000-0000-0000E4AE0000}"/>
    <cellStyle name="T_DU AN TKQH VA CHUAN BI DAU TU NAM 2007 sua ngay 9-11_Ket qua phan bo von nam 2008_KH TPCP vung TNB (03-1-2012) 2 2 2 2 3" xfId="44769" xr:uid="{00000000-0005-0000-0000-0000E5AE0000}"/>
    <cellStyle name="T_DU AN TKQH VA CHUAN BI DAU TU NAM 2007 sua ngay 9-11_Ket qua phan bo von nam 2008_KH TPCP vung TNB (03-1-2012) 2 2 2 3" xfId="44770" xr:uid="{00000000-0005-0000-0000-0000E6AE0000}"/>
    <cellStyle name="T_DU AN TKQH VA CHUAN BI DAU TU NAM 2007 sua ngay 9-11_Ket qua phan bo von nam 2008_KH TPCP vung TNB (03-1-2012) 2 2 2 3 2" xfId="44771" xr:uid="{00000000-0005-0000-0000-0000E7AE0000}"/>
    <cellStyle name="T_DU AN TKQH VA CHUAN BI DAU TU NAM 2007 sua ngay 9-11_Ket qua phan bo von nam 2008_KH TPCP vung TNB (03-1-2012) 2 2 2 4" xfId="44772" xr:uid="{00000000-0005-0000-0000-0000E8AE0000}"/>
    <cellStyle name="T_DU AN TKQH VA CHUAN BI DAU TU NAM 2007 sua ngay 9-11_Ket qua phan bo von nam 2008_KH TPCP vung TNB (03-1-2012) 2 2 3" xfId="44773" xr:uid="{00000000-0005-0000-0000-0000E9AE0000}"/>
    <cellStyle name="T_DU AN TKQH VA CHUAN BI DAU TU NAM 2007 sua ngay 9-11_Ket qua phan bo von nam 2008_KH TPCP vung TNB (03-1-2012) 2 2 3 2" xfId="44774" xr:uid="{00000000-0005-0000-0000-0000EAAE0000}"/>
    <cellStyle name="T_DU AN TKQH VA CHUAN BI DAU TU NAM 2007 sua ngay 9-11_Ket qua phan bo von nam 2008_KH TPCP vung TNB (03-1-2012) 2 2 3 2 2" xfId="44775" xr:uid="{00000000-0005-0000-0000-0000EBAE0000}"/>
    <cellStyle name="T_DU AN TKQH VA CHUAN BI DAU TU NAM 2007 sua ngay 9-11_Ket qua phan bo von nam 2008_KH TPCP vung TNB (03-1-2012) 2 2 3 2 2 2" xfId="44776" xr:uid="{00000000-0005-0000-0000-0000ECAE0000}"/>
    <cellStyle name="T_DU AN TKQH VA CHUAN BI DAU TU NAM 2007 sua ngay 9-11_Ket qua phan bo von nam 2008_KH TPCP vung TNB (03-1-2012) 2 2 3 2 3" xfId="44777" xr:uid="{00000000-0005-0000-0000-0000EDAE0000}"/>
    <cellStyle name="T_DU AN TKQH VA CHUAN BI DAU TU NAM 2007 sua ngay 9-11_Ket qua phan bo von nam 2008_KH TPCP vung TNB (03-1-2012) 2 2 3 3" xfId="44778" xr:uid="{00000000-0005-0000-0000-0000EEAE0000}"/>
    <cellStyle name="T_DU AN TKQH VA CHUAN BI DAU TU NAM 2007 sua ngay 9-11_Ket qua phan bo von nam 2008_KH TPCP vung TNB (03-1-2012) 2 2 3 3 2" xfId="44779" xr:uid="{00000000-0005-0000-0000-0000EFAE0000}"/>
    <cellStyle name="T_DU AN TKQH VA CHUAN BI DAU TU NAM 2007 sua ngay 9-11_Ket qua phan bo von nam 2008_KH TPCP vung TNB (03-1-2012) 2 2 3 4" xfId="44780" xr:uid="{00000000-0005-0000-0000-0000F0AE0000}"/>
    <cellStyle name="T_DU AN TKQH VA CHUAN BI DAU TU NAM 2007 sua ngay 9-11_Ket qua phan bo von nam 2008_KH TPCP vung TNB (03-1-2012) 2 2 4" xfId="44781" xr:uid="{00000000-0005-0000-0000-0000F1AE0000}"/>
    <cellStyle name="T_DU AN TKQH VA CHUAN BI DAU TU NAM 2007 sua ngay 9-11_Ket qua phan bo von nam 2008_KH TPCP vung TNB (03-1-2012) 2 2 4 2" xfId="44782" xr:uid="{00000000-0005-0000-0000-0000F2AE0000}"/>
    <cellStyle name="T_DU AN TKQH VA CHUAN BI DAU TU NAM 2007 sua ngay 9-11_Ket qua phan bo von nam 2008_KH TPCP vung TNB (03-1-2012) 2 2 4 2 2" xfId="44783" xr:uid="{00000000-0005-0000-0000-0000F3AE0000}"/>
    <cellStyle name="T_DU AN TKQH VA CHUAN BI DAU TU NAM 2007 sua ngay 9-11_Ket qua phan bo von nam 2008_KH TPCP vung TNB (03-1-2012) 2 2 4 3" xfId="44784" xr:uid="{00000000-0005-0000-0000-0000F4AE0000}"/>
    <cellStyle name="T_DU AN TKQH VA CHUAN BI DAU TU NAM 2007 sua ngay 9-11_Ket qua phan bo von nam 2008_KH TPCP vung TNB (03-1-2012) 2 2 5" xfId="44785" xr:uid="{00000000-0005-0000-0000-0000F5AE0000}"/>
    <cellStyle name="T_DU AN TKQH VA CHUAN BI DAU TU NAM 2007 sua ngay 9-11_Ket qua phan bo von nam 2008_KH TPCP vung TNB (03-1-2012) 2 2 5 2" xfId="44786" xr:uid="{00000000-0005-0000-0000-0000F6AE0000}"/>
    <cellStyle name="T_DU AN TKQH VA CHUAN BI DAU TU NAM 2007 sua ngay 9-11_Ket qua phan bo von nam 2008_KH TPCP vung TNB (03-1-2012) 2 2 6" xfId="44787" xr:uid="{00000000-0005-0000-0000-0000F7AE0000}"/>
    <cellStyle name="T_DU AN TKQH VA CHUAN BI DAU TU NAM 2007 sua ngay 9-11_Ket qua phan bo von nam 2008_KH TPCP vung TNB (03-1-2012) 2 3" xfId="44788" xr:uid="{00000000-0005-0000-0000-0000F8AE0000}"/>
    <cellStyle name="T_DU AN TKQH VA CHUAN BI DAU TU NAM 2007 sua ngay 9-11_Ket qua phan bo von nam 2008_KH TPCP vung TNB (03-1-2012) 2 3 2" xfId="44789" xr:uid="{00000000-0005-0000-0000-0000F9AE0000}"/>
    <cellStyle name="T_DU AN TKQH VA CHUAN BI DAU TU NAM 2007 sua ngay 9-11_Ket qua phan bo von nam 2008_KH TPCP vung TNB (03-1-2012) 2 3 2 2" xfId="44790" xr:uid="{00000000-0005-0000-0000-0000FAAE0000}"/>
    <cellStyle name="T_DU AN TKQH VA CHUAN BI DAU TU NAM 2007 sua ngay 9-11_Ket qua phan bo von nam 2008_KH TPCP vung TNB (03-1-2012) 2 3 2 2 2" xfId="44791" xr:uid="{00000000-0005-0000-0000-0000FBAE0000}"/>
    <cellStyle name="T_DU AN TKQH VA CHUAN BI DAU TU NAM 2007 sua ngay 9-11_Ket qua phan bo von nam 2008_KH TPCP vung TNB (03-1-2012) 2 3 2 3" xfId="44792" xr:uid="{00000000-0005-0000-0000-0000FCAE0000}"/>
    <cellStyle name="T_DU AN TKQH VA CHUAN BI DAU TU NAM 2007 sua ngay 9-11_Ket qua phan bo von nam 2008_KH TPCP vung TNB (03-1-2012) 2 3 3" xfId="44793" xr:uid="{00000000-0005-0000-0000-0000FDAE0000}"/>
    <cellStyle name="T_DU AN TKQH VA CHUAN BI DAU TU NAM 2007 sua ngay 9-11_Ket qua phan bo von nam 2008_KH TPCP vung TNB (03-1-2012) 2 3 3 2" xfId="44794" xr:uid="{00000000-0005-0000-0000-0000FEAE0000}"/>
    <cellStyle name="T_DU AN TKQH VA CHUAN BI DAU TU NAM 2007 sua ngay 9-11_Ket qua phan bo von nam 2008_KH TPCP vung TNB (03-1-2012) 2 3 4" xfId="44795" xr:uid="{00000000-0005-0000-0000-0000FFAE0000}"/>
    <cellStyle name="T_DU AN TKQH VA CHUAN BI DAU TU NAM 2007 sua ngay 9-11_Ket qua phan bo von nam 2008_KH TPCP vung TNB (03-1-2012) 2 4" xfId="44796" xr:uid="{00000000-0005-0000-0000-000000AF0000}"/>
    <cellStyle name="T_DU AN TKQH VA CHUAN BI DAU TU NAM 2007 sua ngay 9-11_Ket qua phan bo von nam 2008_KH TPCP vung TNB (03-1-2012) 2 4 2" xfId="44797" xr:uid="{00000000-0005-0000-0000-000001AF0000}"/>
    <cellStyle name="T_DU AN TKQH VA CHUAN BI DAU TU NAM 2007 sua ngay 9-11_Ket qua phan bo von nam 2008_KH TPCP vung TNB (03-1-2012) 2 4 2 2" xfId="44798" xr:uid="{00000000-0005-0000-0000-000002AF0000}"/>
    <cellStyle name="T_DU AN TKQH VA CHUAN BI DAU TU NAM 2007 sua ngay 9-11_Ket qua phan bo von nam 2008_KH TPCP vung TNB (03-1-2012) 2 4 2 2 2" xfId="44799" xr:uid="{00000000-0005-0000-0000-000003AF0000}"/>
    <cellStyle name="T_DU AN TKQH VA CHUAN BI DAU TU NAM 2007 sua ngay 9-11_Ket qua phan bo von nam 2008_KH TPCP vung TNB (03-1-2012) 2 4 2 3" xfId="44800" xr:uid="{00000000-0005-0000-0000-000004AF0000}"/>
    <cellStyle name="T_DU AN TKQH VA CHUAN BI DAU TU NAM 2007 sua ngay 9-11_Ket qua phan bo von nam 2008_KH TPCP vung TNB (03-1-2012) 2 4 3" xfId="44801" xr:uid="{00000000-0005-0000-0000-000005AF0000}"/>
    <cellStyle name="T_DU AN TKQH VA CHUAN BI DAU TU NAM 2007 sua ngay 9-11_Ket qua phan bo von nam 2008_KH TPCP vung TNB (03-1-2012) 2 4 3 2" xfId="44802" xr:uid="{00000000-0005-0000-0000-000006AF0000}"/>
    <cellStyle name="T_DU AN TKQH VA CHUAN BI DAU TU NAM 2007 sua ngay 9-11_Ket qua phan bo von nam 2008_KH TPCP vung TNB (03-1-2012) 2 4 4" xfId="44803" xr:uid="{00000000-0005-0000-0000-000007AF0000}"/>
    <cellStyle name="T_DU AN TKQH VA CHUAN BI DAU TU NAM 2007 sua ngay 9-11_Ket qua phan bo von nam 2008_KH TPCP vung TNB (03-1-2012) 2 5" xfId="44804" xr:uid="{00000000-0005-0000-0000-000008AF0000}"/>
    <cellStyle name="T_DU AN TKQH VA CHUAN BI DAU TU NAM 2007 sua ngay 9-11_Ket qua phan bo von nam 2008_KH TPCP vung TNB (03-1-2012) 2 5 2" xfId="44805" xr:uid="{00000000-0005-0000-0000-000009AF0000}"/>
    <cellStyle name="T_DU AN TKQH VA CHUAN BI DAU TU NAM 2007 sua ngay 9-11_Ket qua phan bo von nam 2008_KH TPCP vung TNB (03-1-2012) 2 5 2 2" xfId="44806" xr:uid="{00000000-0005-0000-0000-00000AAF0000}"/>
    <cellStyle name="T_DU AN TKQH VA CHUAN BI DAU TU NAM 2007 sua ngay 9-11_Ket qua phan bo von nam 2008_KH TPCP vung TNB (03-1-2012) 2 5 3" xfId="44807" xr:uid="{00000000-0005-0000-0000-00000BAF0000}"/>
    <cellStyle name="T_DU AN TKQH VA CHUAN BI DAU TU NAM 2007 sua ngay 9-11_Ket qua phan bo von nam 2008_KH TPCP vung TNB (03-1-2012) 2 6" xfId="44808" xr:uid="{00000000-0005-0000-0000-00000CAF0000}"/>
    <cellStyle name="T_DU AN TKQH VA CHUAN BI DAU TU NAM 2007 sua ngay 9-11_Ket qua phan bo von nam 2008_KH TPCP vung TNB (03-1-2012) 2 6 2" xfId="44809" xr:uid="{00000000-0005-0000-0000-00000DAF0000}"/>
    <cellStyle name="T_DU AN TKQH VA CHUAN BI DAU TU NAM 2007 sua ngay 9-11_Ket qua phan bo von nam 2008_KH TPCP vung TNB (03-1-2012) 2 7" xfId="44810" xr:uid="{00000000-0005-0000-0000-00000EAF0000}"/>
    <cellStyle name="T_DU AN TKQH VA CHUAN BI DAU TU NAM 2007 sua ngay 9-11_Ket qua phan bo von nam 2008_KH TPCP vung TNB (03-1-2012) 2 8" xfId="44811" xr:uid="{00000000-0005-0000-0000-00000FAF0000}"/>
    <cellStyle name="T_DU AN TKQH VA CHUAN BI DAU TU NAM 2007 sua ngay 9-11_Ket qua phan bo von nam 2008_KH TPCP vung TNB (03-1-2012) 3" xfId="44812" xr:uid="{00000000-0005-0000-0000-000010AF0000}"/>
    <cellStyle name="T_DU AN TKQH VA CHUAN BI DAU TU NAM 2007 sua ngay 9-11_Ket qua phan bo von nam 2008_KH TPCP vung TNB (03-1-2012) 3 2" xfId="44813" xr:uid="{00000000-0005-0000-0000-000011AF0000}"/>
    <cellStyle name="T_DU AN TKQH VA CHUAN BI DAU TU NAM 2007 sua ngay 9-11_Ket qua phan bo von nam 2008_KH TPCP vung TNB (03-1-2012) 3 2 2" xfId="44814" xr:uid="{00000000-0005-0000-0000-000012AF0000}"/>
    <cellStyle name="T_DU AN TKQH VA CHUAN BI DAU TU NAM 2007 sua ngay 9-11_Ket qua phan bo von nam 2008_KH TPCP vung TNB (03-1-2012) 3 2 2 2" xfId="44815" xr:uid="{00000000-0005-0000-0000-000013AF0000}"/>
    <cellStyle name="T_DU AN TKQH VA CHUAN BI DAU TU NAM 2007 sua ngay 9-11_Ket qua phan bo von nam 2008_KH TPCP vung TNB (03-1-2012) 3 2 2 2 2" xfId="44816" xr:uid="{00000000-0005-0000-0000-000014AF0000}"/>
    <cellStyle name="T_DU AN TKQH VA CHUAN BI DAU TU NAM 2007 sua ngay 9-11_Ket qua phan bo von nam 2008_KH TPCP vung TNB (03-1-2012) 3 2 2 3" xfId="44817" xr:uid="{00000000-0005-0000-0000-000015AF0000}"/>
    <cellStyle name="T_DU AN TKQH VA CHUAN BI DAU TU NAM 2007 sua ngay 9-11_Ket qua phan bo von nam 2008_KH TPCP vung TNB (03-1-2012) 3 2 3" xfId="44818" xr:uid="{00000000-0005-0000-0000-000016AF0000}"/>
    <cellStyle name="T_DU AN TKQH VA CHUAN BI DAU TU NAM 2007 sua ngay 9-11_Ket qua phan bo von nam 2008_KH TPCP vung TNB (03-1-2012) 3 2 3 2" xfId="44819" xr:uid="{00000000-0005-0000-0000-000017AF0000}"/>
    <cellStyle name="T_DU AN TKQH VA CHUAN BI DAU TU NAM 2007 sua ngay 9-11_Ket qua phan bo von nam 2008_KH TPCP vung TNB (03-1-2012) 3 2 4" xfId="44820" xr:uid="{00000000-0005-0000-0000-000018AF0000}"/>
    <cellStyle name="T_DU AN TKQH VA CHUAN BI DAU TU NAM 2007 sua ngay 9-11_Ket qua phan bo von nam 2008_KH TPCP vung TNB (03-1-2012) 3 3" xfId="44821" xr:uid="{00000000-0005-0000-0000-000019AF0000}"/>
    <cellStyle name="T_DU AN TKQH VA CHUAN BI DAU TU NAM 2007 sua ngay 9-11_Ket qua phan bo von nam 2008_KH TPCP vung TNB (03-1-2012) 3 3 2" xfId="44822" xr:uid="{00000000-0005-0000-0000-00001AAF0000}"/>
    <cellStyle name="T_DU AN TKQH VA CHUAN BI DAU TU NAM 2007 sua ngay 9-11_Ket qua phan bo von nam 2008_KH TPCP vung TNB (03-1-2012) 3 3 2 2" xfId="44823" xr:uid="{00000000-0005-0000-0000-00001BAF0000}"/>
    <cellStyle name="T_DU AN TKQH VA CHUAN BI DAU TU NAM 2007 sua ngay 9-11_Ket qua phan bo von nam 2008_KH TPCP vung TNB (03-1-2012) 3 3 2 2 2" xfId="44824" xr:uid="{00000000-0005-0000-0000-00001CAF0000}"/>
    <cellStyle name="T_DU AN TKQH VA CHUAN BI DAU TU NAM 2007 sua ngay 9-11_Ket qua phan bo von nam 2008_KH TPCP vung TNB (03-1-2012) 3 3 2 3" xfId="44825" xr:uid="{00000000-0005-0000-0000-00001DAF0000}"/>
    <cellStyle name="T_DU AN TKQH VA CHUAN BI DAU TU NAM 2007 sua ngay 9-11_Ket qua phan bo von nam 2008_KH TPCP vung TNB (03-1-2012) 3 3 3" xfId="44826" xr:uid="{00000000-0005-0000-0000-00001EAF0000}"/>
    <cellStyle name="T_DU AN TKQH VA CHUAN BI DAU TU NAM 2007 sua ngay 9-11_Ket qua phan bo von nam 2008_KH TPCP vung TNB (03-1-2012) 3 3 3 2" xfId="44827" xr:uid="{00000000-0005-0000-0000-00001FAF0000}"/>
    <cellStyle name="T_DU AN TKQH VA CHUAN BI DAU TU NAM 2007 sua ngay 9-11_Ket qua phan bo von nam 2008_KH TPCP vung TNB (03-1-2012) 3 3 4" xfId="44828" xr:uid="{00000000-0005-0000-0000-000020AF0000}"/>
    <cellStyle name="T_DU AN TKQH VA CHUAN BI DAU TU NAM 2007 sua ngay 9-11_Ket qua phan bo von nam 2008_KH TPCP vung TNB (03-1-2012) 3 4" xfId="44829" xr:uid="{00000000-0005-0000-0000-000021AF0000}"/>
    <cellStyle name="T_DU AN TKQH VA CHUAN BI DAU TU NAM 2007 sua ngay 9-11_Ket qua phan bo von nam 2008_KH TPCP vung TNB (03-1-2012) 3 4 2" xfId="44830" xr:uid="{00000000-0005-0000-0000-000022AF0000}"/>
    <cellStyle name="T_DU AN TKQH VA CHUAN BI DAU TU NAM 2007 sua ngay 9-11_Ket qua phan bo von nam 2008_KH TPCP vung TNB (03-1-2012) 3 4 2 2" xfId="44831" xr:uid="{00000000-0005-0000-0000-000023AF0000}"/>
    <cellStyle name="T_DU AN TKQH VA CHUAN BI DAU TU NAM 2007 sua ngay 9-11_Ket qua phan bo von nam 2008_KH TPCP vung TNB (03-1-2012) 3 4 3" xfId="44832" xr:uid="{00000000-0005-0000-0000-000024AF0000}"/>
    <cellStyle name="T_DU AN TKQH VA CHUAN BI DAU TU NAM 2007 sua ngay 9-11_Ket qua phan bo von nam 2008_KH TPCP vung TNB (03-1-2012) 3 5" xfId="44833" xr:uid="{00000000-0005-0000-0000-000025AF0000}"/>
    <cellStyle name="T_DU AN TKQH VA CHUAN BI DAU TU NAM 2007 sua ngay 9-11_Ket qua phan bo von nam 2008_KH TPCP vung TNB (03-1-2012) 3 5 2" xfId="44834" xr:uid="{00000000-0005-0000-0000-000026AF0000}"/>
    <cellStyle name="T_DU AN TKQH VA CHUAN BI DAU TU NAM 2007 sua ngay 9-11_Ket qua phan bo von nam 2008_KH TPCP vung TNB (03-1-2012) 3 6" xfId="44835" xr:uid="{00000000-0005-0000-0000-000027AF0000}"/>
    <cellStyle name="T_DU AN TKQH VA CHUAN BI DAU TU NAM 2007 sua ngay 9-11_Ket qua phan bo von nam 2008_KH TPCP vung TNB (03-1-2012) 4" xfId="44836" xr:uid="{00000000-0005-0000-0000-000028AF0000}"/>
    <cellStyle name="T_DU AN TKQH VA CHUAN BI DAU TU NAM 2007 sua ngay 9-11_Ket qua phan bo von nam 2008_KH TPCP vung TNB (03-1-2012) 4 2" xfId="44837" xr:uid="{00000000-0005-0000-0000-000029AF0000}"/>
    <cellStyle name="T_DU AN TKQH VA CHUAN BI DAU TU NAM 2007 sua ngay 9-11_Ket qua phan bo von nam 2008_KH TPCP vung TNB (03-1-2012) 4 2 2" xfId="44838" xr:uid="{00000000-0005-0000-0000-00002AAF0000}"/>
    <cellStyle name="T_DU AN TKQH VA CHUAN BI DAU TU NAM 2007 sua ngay 9-11_Ket qua phan bo von nam 2008_KH TPCP vung TNB (03-1-2012) 4 2 2 2" xfId="44839" xr:uid="{00000000-0005-0000-0000-00002BAF0000}"/>
    <cellStyle name="T_DU AN TKQH VA CHUAN BI DAU TU NAM 2007 sua ngay 9-11_Ket qua phan bo von nam 2008_KH TPCP vung TNB (03-1-2012) 4 2 3" xfId="44840" xr:uid="{00000000-0005-0000-0000-00002CAF0000}"/>
    <cellStyle name="T_DU AN TKQH VA CHUAN BI DAU TU NAM 2007 sua ngay 9-11_Ket qua phan bo von nam 2008_KH TPCP vung TNB (03-1-2012) 4 3" xfId="44841" xr:uid="{00000000-0005-0000-0000-00002DAF0000}"/>
    <cellStyle name="T_DU AN TKQH VA CHUAN BI DAU TU NAM 2007 sua ngay 9-11_Ket qua phan bo von nam 2008_KH TPCP vung TNB (03-1-2012) 4 3 2" xfId="44842" xr:uid="{00000000-0005-0000-0000-00002EAF0000}"/>
    <cellStyle name="T_DU AN TKQH VA CHUAN BI DAU TU NAM 2007 sua ngay 9-11_Ket qua phan bo von nam 2008_KH TPCP vung TNB (03-1-2012) 4 4" xfId="44843" xr:uid="{00000000-0005-0000-0000-00002FAF0000}"/>
    <cellStyle name="T_DU AN TKQH VA CHUAN BI DAU TU NAM 2007 sua ngay 9-11_Ket qua phan bo von nam 2008_KH TPCP vung TNB (03-1-2012) 5" xfId="44844" xr:uid="{00000000-0005-0000-0000-000030AF0000}"/>
    <cellStyle name="T_DU AN TKQH VA CHUAN BI DAU TU NAM 2007 sua ngay 9-11_Ket qua phan bo von nam 2008_KH TPCP vung TNB (03-1-2012) 5 2" xfId="44845" xr:uid="{00000000-0005-0000-0000-000031AF0000}"/>
    <cellStyle name="T_DU AN TKQH VA CHUAN BI DAU TU NAM 2007 sua ngay 9-11_Ket qua phan bo von nam 2008_KH TPCP vung TNB (03-1-2012) 5 2 2" xfId="44846" xr:uid="{00000000-0005-0000-0000-000032AF0000}"/>
    <cellStyle name="T_DU AN TKQH VA CHUAN BI DAU TU NAM 2007 sua ngay 9-11_Ket qua phan bo von nam 2008_KH TPCP vung TNB (03-1-2012) 5 2 2 2" xfId="44847" xr:uid="{00000000-0005-0000-0000-000033AF0000}"/>
    <cellStyle name="T_DU AN TKQH VA CHUAN BI DAU TU NAM 2007 sua ngay 9-11_Ket qua phan bo von nam 2008_KH TPCP vung TNB (03-1-2012) 5 2 3" xfId="44848" xr:uid="{00000000-0005-0000-0000-000034AF0000}"/>
    <cellStyle name="T_DU AN TKQH VA CHUAN BI DAU TU NAM 2007 sua ngay 9-11_Ket qua phan bo von nam 2008_KH TPCP vung TNB (03-1-2012) 5 3" xfId="44849" xr:uid="{00000000-0005-0000-0000-000035AF0000}"/>
    <cellStyle name="T_DU AN TKQH VA CHUAN BI DAU TU NAM 2007 sua ngay 9-11_Ket qua phan bo von nam 2008_KH TPCP vung TNB (03-1-2012) 5 3 2" xfId="44850" xr:uid="{00000000-0005-0000-0000-000036AF0000}"/>
    <cellStyle name="T_DU AN TKQH VA CHUAN BI DAU TU NAM 2007 sua ngay 9-11_Ket qua phan bo von nam 2008_KH TPCP vung TNB (03-1-2012) 5 4" xfId="44851" xr:uid="{00000000-0005-0000-0000-000037AF0000}"/>
    <cellStyle name="T_DU AN TKQH VA CHUAN BI DAU TU NAM 2007 sua ngay 9-11_Ket qua phan bo von nam 2008_KH TPCP vung TNB (03-1-2012) 6" xfId="44852" xr:uid="{00000000-0005-0000-0000-000038AF0000}"/>
    <cellStyle name="T_DU AN TKQH VA CHUAN BI DAU TU NAM 2007 sua ngay 9-11_Ket qua phan bo von nam 2008_KH TPCP vung TNB (03-1-2012) 6 2" xfId="44853" xr:uid="{00000000-0005-0000-0000-000039AF0000}"/>
    <cellStyle name="T_DU AN TKQH VA CHUAN BI DAU TU NAM 2007 sua ngay 9-11_Ket qua phan bo von nam 2008_KH TPCP vung TNB (03-1-2012) 6 2 2" xfId="44854" xr:uid="{00000000-0005-0000-0000-00003AAF0000}"/>
    <cellStyle name="T_DU AN TKQH VA CHUAN BI DAU TU NAM 2007 sua ngay 9-11_Ket qua phan bo von nam 2008_KH TPCP vung TNB (03-1-2012) 6 3" xfId="44855" xr:uid="{00000000-0005-0000-0000-00003BAF0000}"/>
    <cellStyle name="T_DU AN TKQH VA CHUAN BI DAU TU NAM 2007 sua ngay 9-11_Ket qua phan bo von nam 2008_KH TPCP vung TNB (03-1-2012) 7" xfId="44856" xr:uid="{00000000-0005-0000-0000-00003CAF0000}"/>
    <cellStyle name="T_DU AN TKQH VA CHUAN BI DAU TU NAM 2007 sua ngay 9-11_Ket qua phan bo von nam 2008_KH TPCP vung TNB (03-1-2012) 7 2" xfId="44857" xr:uid="{00000000-0005-0000-0000-00003DAF0000}"/>
    <cellStyle name="T_DU AN TKQH VA CHUAN BI DAU TU NAM 2007 sua ngay 9-11_Ket qua phan bo von nam 2008_KH TPCP vung TNB (03-1-2012) 8" xfId="44858" xr:uid="{00000000-0005-0000-0000-00003EAF0000}"/>
    <cellStyle name="T_DU AN TKQH VA CHUAN BI DAU TU NAM 2007 sua ngay 9-11_Ket qua phan bo von nam 2008_KH TPCP vung TNB (03-1-2012) 9" xfId="44859" xr:uid="{00000000-0005-0000-0000-00003FAF0000}"/>
    <cellStyle name="T_DU AN TKQH VA CHUAN BI DAU TU NAM 2007 sua ngay 9-11_KH TPCP vung TNB (03-1-2012)" xfId="44860" xr:uid="{00000000-0005-0000-0000-000040AF0000}"/>
    <cellStyle name="T_DU AN TKQH VA CHUAN BI DAU TU NAM 2007 sua ngay 9-11_KH TPCP vung TNB (03-1-2012) 2" xfId="44861" xr:uid="{00000000-0005-0000-0000-000041AF0000}"/>
    <cellStyle name="T_DU AN TKQH VA CHUAN BI DAU TU NAM 2007 sua ngay 9-11_KH TPCP vung TNB (03-1-2012) 2 2" xfId="44862" xr:uid="{00000000-0005-0000-0000-000042AF0000}"/>
    <cellStyle name="T_DU AN TKQH VA CHUAN BI DAU TU NAM 2007 sua ngay 9-11_KH TPCP vung TNB (03-1-2012) 2 2 2" xfId="44863" xr:uid="{00000000-0005-0000-0000-000043AF0000}"/>
    <cellStyle name="T_DU AN TKQH VA CHUAN BI DAU TU NAM 2007 sua ngay 9-11_KH TPCP vung TNB (03-1-2012) 2 2 2 2" xfId="44864" xr:uid="{00000000-0005-0000-0000-000044AF0000}"/>
    <cellStyle name="T_DU AN TKQH VA CHUAN BI DAU TU NAM 2007 sua ngay 9-11_KH TPCP vung TNB (03-1-2012) 2 2 2 2 2" xfId="44865" xr:uid="{00000000-0005-0000-0000-000045AF0000}"/>
    <cellStyle name="T_DU AN TKQH VA CHUAN BI DAU TU NAM 2007 sua ngay 9-11_KH TPCP vung TNB (03-1-2012) 2 2 2 2 2 2" xfId="44866" xr:uid="{00000000-0005-0000-0000-000046AF0000}"/>
    <cellStyle name="T_DU AN TKQH VA CHUAN BI DAU TU NAM 2007 sua ngay 9-11_KH TPCP vung TNB (03-1-2012) 2 2 2 2 3" xfId="44867" xr:uid="{00000000-0005-0000-0000-000047AF0000}"/>
    <cellStyle name="T_DU AN TKQH VA CHUAN BI DAU TU NAM 2007 sua ngay 9-11_KH TPCP vung TNB (03-1-2012) 2 2 2 3" xfId="44868" xr:uid="{00000000-0005-0000-0000-000048AF0000}"/>
    <cellStyle name="T_DU AN TKQH VA CHUAN BI DAU TU NAM 2007 sua ngay 9-11_KH TPCP vung TNB (03-1-2012) 2 2 2 3 2" xfId="44869" xr:uid="{00000000-0005-0000-0000-000049AF0000}"/>
    <cellStyle name="T_DU AN TKQH VA CHUAN BI DAU TU NAM 2007 sua ngay 9-11_KH TPCP vung TNB (03-1-2012) 2 2 2 4" xfId="44870" xr:uid="{00000000-0005-0000-0000-00004AAF0000}"/>
    <cellStyle name="T_DU AN TKQH VA CHUAN BI DAU TU NAM 2007 sua ngay 9-11_KH TPCP vung TNB (03-1-2012) 2 2 3" xfId="44871" xr:uid="{00000000-0005-0000-0000-00004BAF0000}"/>
    <cellStyle name="T_DU AN TKQH VA CHUAN BI DAU TU NAM 2007 sua ngay 9-11_KH TPCP vung TNB (03-1-2012) 2 2 3 2" xfId="44872" xr:uid="{00000000-0005-0000-0000-00004CAF0000}"/>
    <cellStyle name="T_DU AN TKQH VA CHUAN BI DAU TU NAM 2007 sua ngay 9-11_KH TPCP vung TNB (03-1-2012) 2 2 3 2 2" xfId="44873" xr:uid="{00000000-0005-0000-0000-00004DAF0000}"/>
    <cellStyle name="T_DU AN TKQH VA CHUAN BI DAU TU NAM 2007 sua ngay 9-11_KH TPCP vung TNB (03-1-2012) 2 2 3 2 2 2" xfId="44874" xr:uid="{00000000-0005-0000-0000-00004EAF0000}"/>
    <cellStyle name="T_DU AN TKQH VA CHUAN BI DAU TU NAM 2007 sua ngay 9-11_KH TPCP vung TNB (03-1-2012) 2 2 3 2 3" xfId="44875" xr:uid="{00000000-0005-0000-0000-00004FAF0000}"/>
    <cellStyle name="T_DU AN TKQH VA CHUAN BI DAU TU NAM 2007 sua ngay 9-11_KH TPCP vung TNB (03-1-2012) 2 2 3 3" xfId="44876" xr:uid="{00000000-0005-0000-0000-000050AF0000}"/>
    <cellStyle name="T_DU AN TKQH VA CHUAN BI DAU TU NAM 2007 sua ngay 9-11_KH TPCP vung TNB (03-1-2012) 2 2 3 3 2" xfId="44877" xr:uid="{00000000-0005-0000-0000-000051AF0000}"/>
    <cellStyle name="T_DU AN TKQH VA CHUAN BI DAU TU NAM 2007 sua ngay 9-11_KH TPCP vung TNB (03-1-2012) 2 2 3 4" xfId="44878" xr:uid="{00000000-0005-0000-0000-000052AF0000}"/>
    <cellStyle name="T_DU AN TKQH VA CHUAN BI DAU TU NAM 2007 sua ngay 9-11_KH TPCP vung TNB (03-1-2012) 2 2 4" xfId="44879" xr:uid="{00000000-0005-0000-0000-000053AF0000}"/>
    <cellStyle name="T_DU AN TKQH VA CHUAN BI DAU TU NAM 2007 sua ngay 9-11_KH TPCP vung TNB (03-1-2012) 2 2 4 2" xfId="44880" xr:uid="{00000000-0005-0000-0000-000054AF0000}"/>
    <cellStyle name="T_DU AN TKQH VA CHUAN BI DAU TU NAM 2007 sua ngay 9-11_KH TPCP vung TNB (03-1-2012) 2 2 4 2 2" xfId="44881" xr:uid="{00000000-0005-0000-0000-000055AF0000}"/>
    <cellStyle name="T_DU AN TKQH VA CHUAN BI DAU TU NAM 2007 sua ngay 9-11_KH TPCP vung TNB (03-1-2012) 2 2 4 3" xfId="44882" xr:uid="{00000000-0005-0000-0000-000056AF0000}"/>
    <cellStyle name="T_DU AN TKQH VA CHUAN BI DAU TU NAM 2007 sua ngay 9-11_KH TPCP vung TNB (03-1-2012) 2 2 5" xfId="44883" xr:uid="{00000000-0005-0000-0000-000057AF0000}"/>
    <cellStyle name="T_DU AN TKQH VA CHUAN BI DAU TU NAM 2007 sua ngay 9-11_KH TPCP vung TNB (03-1-2012) 2 2 5 2" xfId="44884" xr:uid="{00000000-0005-0000-0000-000058AF0000}"/>
    <cellStyle name="T_DU AN TKQH VA CHUAN BI DAU TU NAM 2007 sua ngay 9-11_KH TPCP vung TNB (03-1-2012) 2 2 6" xfId="44885" xr:uid="{00000000-0005-0000-0000-000059AF0000}"/>
    <cellStyle name="T_DU AN TKQH VA CHUAN BI DAU TU NAM 2007 sua ngay 9-11_KH TPCP vung TNB (03-1-2012) 2 3" xfId="44886" xr:uid="{00000000-0005-0000-0000-00005AAF0000}"/>
    <cellStyle name="T_DU AN TKQH VA CHUAN BI DAU TU NAM 2007 sua ngay 9-11_KH TPCP vung TNB (03-1-2012) 2 3 2" xfId="44887" xr:uid="{00000000-0005-0000-0000-00005BAF0000}"/>
    <cellStyle name="T_DU AN TKQH VA CHUAN BI DAU TU NAM 2007 sua ngay 9-11_KH TPCP vung TNB (03-1-2012) 2 3 2 2" xfId="44888" xr:uid="{00000000-0005-0000-0000-00005CAF0000}"/>
    <cellStyle name="T_DU AN TKQH VA CHUAN BI DAU TU NAM 2007 sua ngay 9-11_KH TPCP vung TNB (03-1-2012) 2 3 2 2 2" xfId="44889" xr:uid="{00000000-0005-0000-0000-00005DAF0000}"/>
    <cellStyle name="T_DU AN TKQH VA CHUAN BI DAU TU NAM 2007 sua ngay 9-11_KH TPCP vung TNB (03-1-2012) 2 3 2 3" xfId="44890" xr:uid="{00000000-0005-0000-0000-00005EAF0000}"/>
    <cellStyle name="T_DU AN TKQH VA CHUAN BI DAU TU NAM 2007 sua ngay 9-11_KH TPCP vung TNB (03-1-2012) 2 3 3" xfId="44891" xr:uid="{00000000-0005-0000-0000-00005FAF0000}"/>
    <cellStyle name="T_DU AN TKQH VA CHUAN BI DAU TU NAM 2007 sua ngay 9-11_KH TPCP vung TNB (03-1-2012) 2 3 3 2" xfId="44892" xr:uid="{00000000-0005-0000-0000-000060AF0000}"/>
    <cellStyle name="T_DU AN TKQH VA CHUAN BI DAU TU NAM 2007 sua ngay 9-11_KH TPCP vung TNB (03-1-2012) 2 3 4" xfId="44893" xr:uid="{00000000-0005-0000-0000-000061AF0000}"/>
    <cellStyle name="T_DU AN TKQH VA CHUAN BI DAU TU NAM 2007 sua ngay 9-11_KH TPCP vung TNB (03-1-2012) 2 4" xfId="44894" xr:uid="{00000000-0005-0000-0000-000062AF0000}"/>
    <cellStyle name="T_DU AN TKQH VA CHUAN BI DAU TU NAM 2007 sua ngay 9-11_KH TPCP vung TNB (03-1-2012) 2 4 2" xfId="44895" xr:uid="{00000000-0005-0000-0000-000063AF0000}"/>
    <cellStyle name="T_DU AN TKQH VA CHUAN BI DAU TU NAM 2007 sua ngay 9-11_KH TPCP vung TNB (03-1-2012) 2 4 2 2" xfId="44896" xr:uid="{00000000-0005-0000-0000-000064AF0000}"/>
    <cellStyle name="T_DU AN TKQH VA CHUAN BI DAU TU NAM 2007 sua ngay 9-11_KH TPCP vung TNB (03-1-2012) 2 4 2 2 2" xfId="44897" xr:uid="{00000000-0005-0000-0000-000065AF0000}"/>
    <cellStyle name="T_DU AN TKQH VA CHUAN BI DAU TU NAM 2007 sua ngay 9-11_KH TPCP vung TNB (03-1-2012) 2 4 2 3" xfId="44898" xr:uid="{00000000-0005-0000-0000-000066AF0000}"/>
    <cellStyle name="T_DU AN TKQH VA CHUAN BI DAU TU NAM 2007 sua ngay 9-11_KH TPCP vung TNB (03-1-2012) 2 4 3" xfId="44899" xr:uid="{00000000-0005-0000-0000-000067AF0000}"/>
    <cellStyle name="T_DU AN TKQH VA CHUAN BI DAU TU NAM 2007 sua ngay 9-11_KH TPCP vung TNB (03-1-2012) 2 4 3 2" xfId="44900" xr:uid="{00000000-0005-0000-0000-000068AF0000}"/>
    <cellStyle name="T_DU AN TKQH VA CHUAN BI DAU TU NAM 2007 sua ngay 9-11_KH TPCP vung TNB (03-1-2012) 2 4 4" xfId="44901" xr:uid="{00000000-0005-0000-0000-000069AF0000}"/>
    <cellStyle name="T_DU AN TKQH VA CHUAN BI DAU TU NAM 2007 sua ngay 9-11_KH TPCP vung TNB (03-1-2012) 2 5" xfId="44902" xr:uid="{00000000-0005-0000-0000-00006AAF0000}"/>
    <cellStyle name="T_DU AN TKQH VA CHUAN BI DAU TU NAM 2007 sua ngay 9-11_KH TPCP vung TNB (03-1-2012) 2 5 2" xfId="44903" xr:uid="{00000000-0005-0000-0000-00006BAF0000}"/>
    <cellStyle name="T_DU AN TKQH VA CHUAN BI DAU TU NAM 2007 sua ngay 9-11_KH TPCP vung TNB (03-1-2012) 2 5 2 2" xfId="44904" xr:uid="{00000000-0005-0000-0000-00006CAF0000}"/>
    <cellStyle name="T_DU AN TKQH VA CHUAN BI DAU TU NAM 2007 sua ngay 9-11_KH TPCP vung TNB (03-1-2012) 2 5 3" xfId="44905" xr:uid="{00000000-0005-0000-0000-00006DAF0000}"/>
    <cellStyle name="T_DU AN TKQH VA CHUAN BI DAU TU NAM 2007 sua ngay 9-11_KH TPCP vung TNB (03-1-2012) 2 6" xfId="44906" xr:uid="{00000000-0005-0000-0000-00006EAF0000}"/>
    <cellStyle name="T_DU AN TKQH VA CHUAN BI DAU TU NAM 2007 sua ngay 9-11_KH TPCP vung TNB (03-1-2012) 2 6 2" xfId="44907" xr:uid="{00000000-0005-0000-0000-00006FAF0000}"/>
    <cellStyle name="T_DU AN TKQH VA CHUAN BI DAU TU NAM 2007 sua ngay 9-11_KH TPCP vung TNB (03-1-2012) 2 7" xfId="44908" xr:uid="{00000000-0005-0000-0000-000070AF0000}"/>
    <cellStyle name="T_DU AN TKQH VA CHUAN BI DAU TU NAM 2007 sua ngay 9-11_KH TPCP vung TNB (03-1-2012) 2 8" xfId="44909" xr:uid="{00000000-0005-0000-0000-000071AF0000}"/>
    <cellStyle name="T_DU AN TKQH VA CHUAN BI DAU TU NAM 2007 sua ngay 9-11_KH TPCP vung TNB (03-1-2012) 3" xfId="44910" xr:uid="{00000000-0005-0000-0000-000072AF0000}"/>
    <cellStyle name="T_DU AN TKQH VA CHUAN BI DAU TU NAM 2007 sua ngay 9-11_KH TPCP vung TNB (03-1-2012) 3 2" xfId="44911" xr:uid="{00000000-0005-0000-0000-000073AF0000}"/>
    <cellStyle name="T_DU AN TKQH VA CHUAN BI DAU TU NAM 2007 sua ngay 9-11_KH TPCP vung TNB (03-1-2012) 3 2 2" xfId="44912" xr:uid="{00000000-0005-0000-0000-000074AF0000}"/>
    <cellStyle name="T_DU AN TKQH VA CHUAN BI DAU TU NAM 2007 sua ngay 9-11_KH TPCP vung TNB (03-1-2012) 3 2 2 2" xfId="44913" xr:uid="{00000000-0005-0000-0000-000075AF0000}"/>
    <cellStyle name="T_DU AN TKQH VA CHUAN BI DAU TU NAM 2007 sua ngay 9-11_KH TPCP vung TNB (03-1-2012) 3 2 2 2 2" xfId="44914" xr:uid="{00000000-0005-0000-0000-000076AF0000}"/>
    <cellStyle name="T_DU AN TKQH VA CHUAN BI DAU TU NAM 2007 sua ngay 9-11_KH TPCP vung TNB (03-1-2012) 3 2 2 3" xfId="44915" xr:uid="{00000000-0005-0000-0000-000077AF0000}"/>
    <cellStyle name="T_DU AN TKQH VA CHUAN BI DAU TU NAM 2007 sua ngay 9-11_KH TPCP vung TNB (03-1-2012) 3 2 3" xfId="44916" xr:uid="{00000000-0005-0000-0000-000078AF0000}"/>
    <cellStyle name="T_DU AN TKQH VA CHUAN BI DAU TU NAM 2007 sua ngay 9-11_KH TPCP vung TNB (03-1-2012) 3 2 3 2" xfId="44917" xr:uid="{00000000-0005-0000-0000-000079AF0000}"/>
    <cellStyle name="T_DU AN TKQH VA CHUAN BI DAU TU NAM 2007 sua ngay 9-11_KH TPCP vung TNB (03-1-2012) 3 2 4" xfId="44918" xr:uid="{00000000-0005-0000-0000-00007AAF0000}"/>
    <cellStyle name="T_DU AN TKQH VA CHUAN BI DAU TU NAM 2007 sua ngay 9-11_KH TPCP vung TNB (03-1-2012) 3 3" xfId="44919" xr:uid="{00000000-0005-0000-0000-00007BAF0000}"/>
    <cellStyle name="T_DU AN TKQH VA CHUAN BI DAU TU NAM 2007 sua ngay 9-11_KH TPCP vung TNB (03-1-2012) 3 3 2" xfId="44920" xr:uid="{00000000-0005-0000-0000-00007CAF0000}"/>
    <cellStyle name="T_DU AN TKQH VA CHUAN BI DAU TU NAM 2007 sua ngay 9-11_KH TPCP vung TNB (03-1-2012) 3 3 2 2" xfId="44921" xr:uid="{00000000-0005-0000-0000-00007DAF0000}"/>
    <cellStyle name="T_DU AN TKQH VA CHUAN BI DAU TU NAM 2007 sua ngay 9-11_KH TPCP vung TNB (03-1-2012) 3 3 2 2 2" xfId="44922" xr:uid="{00000000-0005-0000-0000-00007EAF0000}"/>
    <cellStyle name="T_DU AN TKQH VA CHUAN BI DAU TU NAM 2007 sua ngay 9-11_KH TPCP vung TNB (03-1-2012) 3 3 2 3" xfId="44923" xr:uid="{00000000-0005-0000-0000-00007FAF0000}"/>
    <cellStyle name="T_DU AN TKQH VA CHUAN BI DAU TU NAM 2007 sua ngay 9-11_KH TPCP vung TNB (03-1-2012) 3 3 3" xfId="44924" xr:uid="{00000000-0005-0000-0000-000080AF0000}"/>
    <cellStyle name="T_DU AN TKQH VA CHUAN BI DAU TU NAM 2007 sua ngay 9-11_KH TPCP vung TNB (03-1-2012) 3 3 3 2" xfId="44925" xr:uid="{00000000-0005-0000-0000-000081AF0000}"/>
    <cellStyle name="T_DU AN TKQH VA CHUAN BI DAU TU NAM 2007 sua ngay 9-11_KH TPCP vung TNB (03-1-2012) 3 3 4" xfId="44926" xr:uid="{00000000-0005-0000-0000-000082AF0000}"/>
    <cellStyle name="T_DU AN TKQH VA CHUAN BI DAU TU NAM 2007 sua ngay 9-11_KH TPCP vung TNB (03-1-2012) 3 4" xfId="44927" xr:uid="{00000000-0005-0000-0000-000083AF0000}"/>
    <cellStyle name="T_DU AN TKQH VA CHUAN BI DAU TU NAM 2007 sua ngay 9-11_KH TPCP vung TNB (03-1-2012) 3 4 2" xfId="44928" xr:uid="{00000000-0005-0000-0000-000084AF0000}"/>
    <cellStyle name="T_DU AN TKQH VA CHUAN BI DAU TU NAM 2007 sua ngay 9-11_KH TPCP vung TNB (03-1-2012) 3 4 2 2" xfId="44929" xr:uid="{00000000-0005-0000-0000-000085AF0000}"/>
    <cellStyle name="T_DU AN TKQH VA CHUAN BI DAU TU NAM 2007 sua ngay 9-11_KH TPCP vung TNB (03-1-2012) 3 4 3" xfId="44930" xr:uid="{00000000-0005-0000-0000-000086AF0000}"/>
    <cellStyle name="T_DU AN TKQH VA CHUAN BI DAU TU NAM 2007 sua ngay 9-11_KH TPCP vung TNB (03-1-2012) 3 5" xfId="44931" xr:uid="{00000000-0005-0000-0000-000087AF0000}"/>
    <cellStyle name="T_DU AN TKQH VA CHUAN BI DAU TU NAM 2007 sua ngay 9-11_KH TPCP vung TNB (03-1-2012) 3 5 2" xfId="44932" xr:uid="{00000000-0005-0000-0000-000088AF0000}"/>
    <cellStyle name="T_DU AN TKQH VA CHUAN BI DAU TU NAM 2007 sua ngay 9-11_KH TPCP vung TNB (03-1-2012) 3 6" xfId="44933" xr:uid="{00000000-0005-0000-0000-000089AF0000}"/>
    <cellStyle name="T_DU AN TKQH VA CHUAN BI DAU TU NAM 2007 sua ngay 9-11_KH TPCP vung TNB (03-1-2012) 4" xfId="44934" xr:uid="{00000000-0005-0000-0000-00008AAF0000}"/>
    <cellStyle name="T_DU AN TKQH VA CHUAN BI DAU TU NAM 2007 sua ngay 9-11_KH TPCP vung TNB (03-1-2012) 4 2" xfId="44935" xr:uid="{00000000-0005-0000-0000-00008BAF0000}"/>
    <cellStyle name="T_DU AN TKQH VA CHUAN BI DAU TU NAM 2007 sua ngay 9-11_KH TPCP vung TNB (03-1-2012) 4 2 2" xfId="44936" xr:uid="{00000000-0005-0000-0000-00008CAF0000}"/>
    <cellStyle name="T_DU AN TKQH VA CHUAN BI DAU TU NAM 2007 sua ngay 9-11_KH TPCP vung TNB (03-1-2012) 4 2 2 2" xfId="44937" xr:uid="{00000000-0005-0000-0000-00008DAF0000}"/>
    <cellStyle name="T_DU AN TKQH VA CHUAN BI DAU TU NAM 2007 sua ngay 9-11_KH TPCP vung TNB (03-1-2012) 4 2 3" xfId="44938" xr:uid="{00000000-0005-0000-0000-00008EAF0000}"/>
    <cellStyle name="T_DU AN TKQH VA CHUAN BI DAU TU NAM 2007 sua ngay 9-11_KH TPCP vung TNB (03-1-2012) 4 3" xfId="44939" xr:uid="{00000000-0005-0000-0000-00008FAF0000}"/>
    <cellStyle name="T_DU AN TKQH VA CHUAN BI DAU TU NAM 2007 sua ngay 9-11_KH TPCP vung TNB (03-1-2012) 4 3 2" xfId="44940" xr:uid="{00000000-0005-0000-0000-000090AF0000}"/>
    <cellStyle name="T_DU AN TKQH VA CHUAN BI DAU TU NAM 2007 sua ngay 9-11_KH TPCP vung TNB (03-1-2012) 4 4" xfId="44941" xr:uid="{00000000-0005-0000-0000-000091AF0000}"/>
    <cellStyle name="T_DU AN TKQH VA CHUAN BI DAU TU NAM 2007 sua ngay 9-11_KH TPCP vung TNB (03-1-2012) 5" xfId="44942" xr:uid="{00000000-0005-0000-0000-000092AF0000}"/>
    <cellStyle name="T_DU AN TKQH VA CHUAN BI DAU TU NAM 2007 sua ngay 9-11_KH TPCP vung TNB (03-1-2012) 5 2" xfId="44943" xr:uid="{00000000-0005-0000-0000-000093AF0000}"/>
    <cellStyle name="T_DU AN TKQH VA CHUAN BI DAU TU NAM 2007 sua ngay 9-11_KH TPCP vung TNB (03-1-2012) 5 2 2" xfId="44944" xr:uid="{00000000-0005-0000-0000-000094AF0000}"/>
    <cellStyle name="T_DU AN TKQH VA CHUAN BI DAU TU NAM 2007 sua ngay 9-11_KH TPCP vung TNB (03-1-2012) 5 2 2 2" xfId="44945" xr:uid="{00000000-0005-0000-0000-000095AF0000}"/>
    <cellStyle name="T_DU AN TKQH VA CHUAN BI DAU TU NAM 2007 sua ngay 9-11_KH TPCP vung TNB (03-1-2012) 5 2 3" xfId="44946" xr:uid="{00000000-0005-0000-0000-000096AF0000}"/>
    <cellStyle name="T_DU AN TKQH VA CHUAN BI DAU TU NAM 2007 sua ngay 9-11_KH TPCP vung TNB (03-1-2012) 5 3" xfId="44947" xr:uid="{00000000-0005-0000-0000-000097AF0000}"/>
    <cellStyle name="T_DU AN TKQH VA CHUAN BI DAU TU NAM 2007 sua ngay 9-11_KH TPCP vung TNB (03-1-2012) 5 3 2" xfId="44948" xr:uid="{00000000-0005-0000-0000-000098AF0000}"/>
    <cellStyle name="T_DU AN TKQH VA CHUAN BI DAU TU NAM 2007 sua ngay 9-11_KH TPCP vung TNB (03-1-2012) 5 4" xfId="44949" xr:uid="{00000000-0005-0000-0000-000099AF0000}"/>
    <cellStyle name="T_DU AN TKQH VA CHUAN BI DAU TU NAM 2007 sua ngay 9-11_KH TPCP vung TNB (03-1-2012) 6" xfId="44950" xr:uid="{00000000-0005-0000-0000-00009AAF0000}"/>
    <cellStyle name="T_DU AN TKQH VA CHUAN BI DAU TU NAM 2007 sua ngay 9-11_KH TPCP vung TNB (03-1-2012) 6 2" xfId="44951" xr:uid="{00000000-0005-0000-0000-00009BAF0000}"/>
    <cellStyle name="T_DU AN TKQH VA CHUAN BI DAU TU NAM 2007 sua ngay 9-11_KH TPCP vung TNB (03-1-2012) 6 2 2" xfId="44952" xr:uid="{00000000-0005-0000-0000-00009CAF0000}"/>
    <cellStyle name="T_DU AN TKQH VA CHUAN BI DAU TU NAM 2007 sua ngay 9-11_KH TPCP vung TNB (03-1-2012) 6 3" xfId="44953" xr:uid="{00000000-0005-0000-0000-00009DAF0000}"/>
    <cellStyle name="T_DU AN TKQH VA CHUAN BI DAU TU NAM 2007 sua ngay 9-11_KH TPCP vung TNB (03-1-2012) 7" xfId="44954" xr:uid="{00000000-0005-0000-0000-00009EAF0000}"/>
    <cellStyle name="T_DU AN TKQH VA CHUAN BI DAU TU NAM 2007 sua ngay 9-11_KH TPCP vung TNB (03-1-2012) 7 2" xfId="44955" xr:uid="{00000000-0005-0000-0000-00009FAF0000}"/>
    <cellStyle name="T_DU AN TKQH VA CHUAN BI DAU TU NAM 2007 sua ngay 9-11_KH TPCP vung TNB (03-1-2012) 8" xfId="44956" xr:uid="{00000000-0005-0000-0000-0000A0AF0000}"/>
    <cellStyle name="T_DU AN TKQH VA CHUAN BI DAU TU NAM 2007 sua ngay 9-11_KH TPCP vung TNB (03-1-2012) 9" xfId="44957" xr:uid="{00000000-0005-0000-0000-0000A1AF0000}"/>
    <cellStyle name="T_DU AN TKQH VA CHUAN BI DAU TU NAM 2007 sua ngay 9-11_KH XDCB_2008 lan 2 sua ngay 10-11" xfId="44958" xr:uid="{00000000-0005-0000-0000-0000A2AF0000}"/>
    <cellStyle name="T_DU AN TKQH VA CHUAN BI DAU TU NAM 2007 sua ngay 9-11_KH XDCB_2008 lan 2 sua ngay 10-11 2" xfId="44959" xr:uid="{00000000-0005-0000-0000-0000A3AF0000}"/>
    <cellStyle name="T_DU AN TKQH VA CHUAN BI DAU TU NAM 2007 sua ngay 9-11_KH XDCB_2008 lan 2 sua ngay 10-11 2 2" xfId="44960" xr:uid="{00000000-0005-0000-0000-0000A4AF0000}"/>
    <cellStyle name="T_DU AN TKQH VA CHUAN BI DAU TU NAM 2007 sua ngay 9-11_KH XDCB_2008 lan 2 sua ngay 10-11 2 2 2" xfId="44961" xr:uid="{00000000-0005-0000-0000-0000A5AF0000}"/>
    <cellStyle name="T_DU AN TKQH VA CHUAN BI DAU TU NAM 2007 sua ngay 9-11_KH XDCB_2008 lan 2 sua ngay 10-11 2 2 2 2" xfId="44962" xr:uid="{00000000-0005-0000-0000-0000A6AF0000}"/>
    <cellStyle name="T_DU AN TKQH VA CHUAN BI DAU TU NAM 2007 sua ngay 9-11_KH XDCB_2008 lan 2 sua ngay 10-11 2 2 2 2 2" xfId="44963" xr:uid="{00000000-0005-0000-0000-0000A7AF0000}"/>
    <cellStyle name="T_DU AN TKQH VA CHUAN BI DAU TU NAM 2007 sua ngay 9-11_KH XDCB_2008 lan 2 sua ngay 10-11 2 2 2 2 2 2" xfId="44964" xr:uid="{00000000-0005-0000-0000-0000A8AF0000}"/>
    <cellStyle name="T_DU AN TKQH VA CHUAN BI DAU TU NAM 2007 sua ngay 9-11_KH XDCB_2008 lan 2 sua ngay 10-11 2 2 2 2 3" xfId="44965" xr:uid="{00000000-0005-0000-0000-0000A9AF0000}"/>
    <cellStyle name="T_DU AN TKQH VA CHUAN BI DAU TU NAM 2007 sua ngay 9-11_KH XDCB_2008 lan 2 sua ngay 10-11 2 2 2 3" xfId="44966" xr:uid="{00000000-0005-0000-0000-0000AAAF0000}"/>
    <cellStyle name="T_DU AN TKQH VA CHUAN BI DAU TU NAM 2007 sua ngay 9-11_KH XDCB_2008 lan 2 sua ngay 10-11 2 2 2 3 2" xfId="44967" xr:uid="{00000000-0005-0000-0000-0000ABAF0000}"/>
    <cellStyle name="T_DU AN TKQH VA CHUAN BI DAU TU NAM 2007 sua ngay 9-11_KH XDCB_2008 lan 2 sua ngay 10-11 2 2 2 4" xfId="44968" xr:uid="{00000000-0005-0000-0000-0000ACAF0000}"/>
    <cellStyle name="T_DU AN TKQH VA CHUAN BI DAU TU NAM 2007 sua ngay 9-11_KH XDCB_2008 lan 2 sua ngay 10-11 2 2 3" xfId="44969" xr:uid="{00000000-0005-0000-0000-0000ADAF0000}"/>
    <cellStyle name="T_DU AN TKQH VA CHUAN BI DAU TU NAM 2007 sua ngay 9-11_KH XDCB_2008 lan 2 sua ngay 10-11 2 2 3 2" xfId="44970" xr:uid="{00000000-0005-0000-0000-0000AEAF0000}"/>
    <cellStyle name="T_DU AN TKQH VA CHUAN BI DAU TU NAM 2007 sua ngay 9-11_KH XDCB_2008 lan 2 sua ngay 10-11 2 2 3 2 2" xfId="44971" xr:uid="{00000000-0005-0000-0000-0000AFAF0000}"/>
    <cellStyle name="T_DU AN TKQH VA CHUAN BI DAU TU NAM 2007 sua ngay 9-11_KH XDCB_2008 lan 2 sua ngay 10-11 2 2 3 2 2 2" xfId="44972" xr:uid="{00000000-0005-0000-0000-0000B0AF0000}"/>
    <cellStyle name="T_DU AN TKQH VA CHUAN BI DAU TU NAM 2007 sua ngay 9-11_KH XDCB_2008 lan 2 sua ngay 10-11 2 2 3 2 3" xfId="44973" xr:uid="{00000000-0005-0000-0000-0000B1AF0000}"/>
    <cellStyle name="T_DU AN TKQH VA CHUAN BI DAU TU NAM 2007 sua ngay 9-11_KH XDCB_2008 lan 2 sua ngay 10-11 2 2 3 3" xfId="44974" xr:uid="{00000000-0005-0000-0000-0000B2AF0000}"/>
    <cellStyle name="T_DU AN TKQH VA CHUAN BI DAU TU NAM 2007 sua ngay 9-11_KH XDCB_2008 lan 2 sua ngay 10-11 2 2 3 3 2" xfId="44975" xr:uid="{00000000-0005-0000-0000-0000B3AF0000}"/>
    <cellStyle name="T_DU AN TKQH VA CHUAN BI DAU TU NAM 2007 sua ngay 9-11_KH XDCB_2008 lan 2 sua ngay 10-11 2 2 3 4" xfId="44976" xr:uid="{00000000-0005-0000-0000-0000B4AF0000}"/>
    <cellStyle name="T_DU AN TKQH VA CHUAN BI DAU TU NAM 2007 sua ngay 9-11_KH XDCB_2008 lan 2 sua ngay 10-11 2 2 4" xfId="44977" xr:uid="{00000000-0005-0000-0000-0000B5AF0000}"/>
    <cellStyle name="T_DU AN TKQH VA CHUAN BI DAU TU NAM 2007 sua ngay 9-11_KH XDCB_2008 lan 2 sua ngay 10-11 2 2 4 2" xfId="44978" xr:uid="{00000000-0005-0000-0000-0000B6AF0000}"/>
    <cellStyle name="T_DU AN TKQH VA CHUAN BI DAU TU NAM 2007 sua ngay 9-11_KH XDCB_2008 lan 2 sua ngay 10-11 2 2 4 2 2" xfId="44979" xr:uid="{00000000-0005-0000-0000-0000B7AF0000}"/>
    <cellStyle name="T_DU AN TKQH VA CHUAN BI DAU TU NAM 2007 sua ngay 9-11_KH XDCB_2008 lan 2 sua ngay 10-11 2 2 4 3" xfId="44980" xr:uid="{00000000-0005-0000-0000-0000B8AF0000}"/>
    <cellStyle name="T_DU AN TKQH VA CHUAN BI DAU TU NAM 2007 sua ngay 9-11_KH XDCB_2008 lan 2 sua ngay 10-11 2 2 5" xfId="44981" xr:uid="{00000000-0005-0000-0000-0000B9AF0000}"/>
    <cellStyle name="T_DU AN TKQH VA CHUAN BI DAU TU NAM 2007 sua ngay 9-11_KH XDCB_2008 lan 2 sua ngay 10-11 2 2 5 2" xfId="44982" xr:uid="{00000000-0005-0000-0000-0000BAAF0000}"/>
    <cellStyle name="T_DU AN TKQH VA CHUAN BI DAU TU NAM 2007 sua ngay 9-11_KH XDCB_2008 lan 2 sua ngay 10-11 2 2 6" xfId="44983" xr:uid="{00000000-0005-0000-0000-0000BBAF0000}"/>
    <cellStyle name="T_DU AN TKQH VA CHUAN BI DAU TU NAM 2007 sua ngay 9-11_KH XDCB_2008 lan 2 sua ngay 10-11 2 3" xfId="44984" xr:uid="{00000000-0005-0000-0000-0000BCAF0000}"/>
    <cellStyle name="T_DU AN TKQH VA CHUAN BI DAU TU NAM 2007 sua ngay 9-11_KH XDCB_2008 lan 2 sua ngay 10-11 2 3 2" xfId="44985" xr:uid="{00000000-0005-0000-0000-0000BDAF0000}"/>
    <cellStyle name="T_DU AN TKQH VA CHUAN BI DAU TU NAM 2007 sua ngay 9-11_KH XDCB_2008 lan 2 sua ngay 10-11 2 3 2 2" xfId="44986" xr:uid="{00000000-0005-0000-0000-0000BEAF0000}"/>
    <cellStyle name="T_DU AN TKQH VA CHUAN BI DAU TU NAM 2007 sua ngay 9-11_KH XDCB_2008 lan 2 sua ngay 10-11 2 3 2 2 2" xfId="44987" xr:uid="{00000000-0005-0000-0000-0000BFAF0000}"/>
    <cellStyle name="T_DU AN TKQH VA CHUAN BI DAU TU NAM 2007 sua ngay 9-11_KH XDCB_2008 lan 2 sua ngay 10-11 2 3 2 3" xfId="44988" xr:uid="{00000000-0005-0000-0000-0000C0AF0000}"/>
    <cellStyle name="T_DU AN TKQH VA CHUAN BI DAU TU NAM 2007 sua ngay 9-11_KH XDCB_2008 lan 2 sua ngay 10-11 2 3 3" xfId="44989" xr:uid="{00000000-0005-0000-0000-0000C1AF0000}"/>
    <cellStyle name="T_DU AN TKQH VA CHUAN BI DAU TU NAM 2007 sua ngay 9-11_KH XDCB_2008 lan 2 sua ngay 10-11 2 3 3 2" xfId="44990" xr:uid="{00000000-0005-0000-0000-0000C2AF0000}"/>
    <cellStyle name="T_DU AN TKQH VA CHUAN BI DAU TU NAM 2007 sua ngay 9-11_KH XDCB_2008 lan 2 sua ngay 10-11 2 3 4" xfId="44991" xr:uid="{00000000-0005-0000-0000-0000C3AF0000}"/>
    <cellStyle name="T_DU AN TKQH VA CHUAN BI DAU TU NAM 2007 sua ngay 9-11_KH XDCB_2008 lan 2 sua ngay 10-11 2 4" xfId="44992" xr:uid="{00000000-0005-0000-0000-0000C4AF0000}"/>
    <cellStyle name="T_DU AN TKQH VA CHUAN BI DAU TU NAM 2007 sua ngay 9-11_KH XDCB_2008 lan 2 sua ngay 10-11 2 4 2" xfId="44993" xr:uid="{00000000-0005-0000-0000-0000C5AF0000}"/>
    <cellStyle name="T_DU AN TKQH VA CHUAN BI DAU TU NAM 2007 sua ngay 9-11_KH XDCB_2008 lan 2 sua ngay 10-11 2 4 2 2" xfId="44994" xr:uid="{00000000-0005-0000-0000-0000C6AF0000}"/>
    <cellStyle name="T_DU AN TKQH VA CHUAN BI DAU TU NAM 2007 sua ngay 9-11_KH XDCB_2008 lan 2 sua ngay 10-11 2 4 2 2 2" xfId="44995" xr:uid="{00000000-0005-0000-0000-0000C7AF0000}"/>
    <cellStyle name="T_DU AN TKQH VA CHUAN BI DAU TU NAM 2007 sua ngay 9-11_KH XDCB_2008 lan 2 sua ngay 10-11 2 4 2 3" xfId="44996" xr:uid="{00000000-0005-0000-0000-0000C8AF0000}"/>
    <cellStyle name="T_DU AN TKQH VA CHUAN BI DAU TU NAM 2007 sua ngay 9-11_KH XDCB_2008 lan 2 sua ngay 10-11 2 4 3" xfId="44997" xr:uid="{00000000-0005-0000-0000-0000C9AF0000}"/>
    <cellStyle name="T_DU AN TKQH VA CHUAN BI DAU TU NAM 2007 sua ngay 9-11_KH XDCB_2008 lan 2 sua ngay 10-11 2 4 3 2" xfId="44998" xr:uid="{00000000-0005-0000-0000-0000CAAF0000}"/>
    <cellStyle name="T_DU AN TKQH VA CHUAN BI DAU TU NAM 2007 sua ngay 9-11_KH XDCB_2008 lan 2 sua ngay 10-11 2 4 4" xfId="44999" xr:uid="{00000000-0005-0000-0000-0000CBAF0000}"/>
    <cellStyle name="T_DU AN TKQH VA CHUAN BI DAU TU NAM 2007 sua ngay 9-11_KH XDCB_2008 lan 2 sua ngay 10-11 2 5" xfId="45000" xr:uid="{00000000-0005-0000-0000-0000CCAF0000}"/>
    <cellStyle name="T_DU AN TKQH VA CHUAN BI DAU TU NAM 2007 sua ngay 9-11_KH XDCB_2008 lan 2 sua ngay 10-11 2 5 2" xfId="45001" xr:uid="{00000000-0005-0000-0000-0000CDAF0000}"/>
    <cellStyle name="T_DU AN TKQH VA CHUAN BI DAU TU NAM 2007 sua ngay 9-11_KH XDCB_2008 lan 2 sua ngay 10-11 2 5 2 2" xfId="45002" xr:uid="{00000000-0005-0000-0000-0000CEAF0000}"/>
    <cellStyle name="T_DU AN TKQH VA CHUAN BI DAU TU NAM 2007 sua ngay 9-11_KH XDCB_2008 lan 2 sua ngay 10-11 2 5 3" xfId="45003" xr:uid="{00000000-0005-0000-0000-0000CFAF0000}"/>
    <cellStyle name="T_DU AN TKQH VA CHUAN BI DAU TU NAM 2007 sua ngay 9-11_KH XDCB_2008 lan 2 sua ngay 10-11 2 6" xfId="45004" xr:uid="{00000000-0005-0000-0000-0000D0AF0000}"/>
    <cellStyle name="T_DU AN TKQH VA CHUAN BI DAU TU NAM 2007 sua ngay 9-11_KH XDCB_2008 lan 2 sua ngay 10-11 2 6 2" xfId="45005" xr:uid="{00000000-0005-0000-0000-0000D1AF0000}"/>
    <cellStyle name="T_DU AN TKQH VA CHUAN BI DAU TU NAM 2007 sua ngay 9-11_KH XDCB_2008 lan 2 sua ngay 10-11 2 7" xfId="45006" xr:uid="{00000000-0005-0000-0000-0000D2AF0000}"/>
    <cellStyle name="T_DU AN TKQH VA CHUAN BI DAU TU NAM 2007 sua ngay 9-11_KH XDCB_2008 lan 2 sua ngay 10-11 2 8" xfId="45007" xr:uid="{00000000-0005-0000-0000-0000D3AF0000}"/>
    <cellStyle name="T_DU AN TKQH VA CHUAN BI DAU TU NAM 2007 sua ngay 9-11_KH XDCB_2008 lan 2 sua ngay 10-11 3" xfId="45008" xr:uid="{00000000-0005-0000-0000-0000D4AF0000}"/>
    <cellStyle name="T_DU AN TKQH VA CHUAN BI DAU TU NAM 2007 sua ngay 9-11_KH XDCB_2008 lan 2 sua ngay 10-11 3 2" xfId="45009" xr:uid="{00000000-0005-0000-0000-0000D5AF0000}"/>
    <cellStyle name="T_DU AN TKQH VA CHUAN BI DAU TU NAM 2007 sua ngay 9-11_KH XDCB_2008 lan 2 sua ngay 10-11 3 2 2" xfId="45010" xr:uid="{00000000-0005-0000-0000-0000D6AF0000}"/>
    <cellStyle name="T_DU AN TKQH VA CHUAN BI DAU TU NAM 2007 sua ngay 9-11_KH XDCB_2008 lan 2 sua ngay 10-11 3 2 2 2" xfId="45011" xr:uid="{00000000-0005-0000-0000-0000D7AF0000}"/>
    <cellStyle name="T_DU AN TKQH VA CHUAN BI DAU TU NAM 2007 sua ngay 9-11_KH XDCB_2008 lan 2 sua ngay 10-11 3 2 2 2 2" xfId="45012" xr:uid="{00000000-0005-0000-0000-0000D8AF0000}"/>
    <cellStyle name="T_DU AN TKQH VA CHUAN BI DAU TU NAM 2007 sua ngay 9-11_KH XDCB_2008 lan 2 sua ngay 10-11 3 2 2 3" xfId="45013" xr:uid="{00000000-0005-0000-0000-0000D9AF0000}"/>
    <cellStyle name="T_DU AN TKQH VA CHUAN BI DAU TU NAM 2007 sua ngay 9-11_KH XDCB_2008 lan 2 sua ngay 10-11 3 2 3" xfId="45014" xr:uid="{00000000-0005-0000-0000-0000DAAF0000}"/>
    <cellStyle name="T_DU AN TKQH VA CHUAN BI DAU TU NAM 2007 sua ngay 9-11_KH XDCB_2008 lan 2 sua ngay 10-11 3 2 3 2" xfId="45015" xr:uid="{00000000-0005-0000-0000-0000DBAF0000}"/>
    <cellStyle name="T_DU AN TKQH VA CHUAN BI DAU TU NAM 2007 sua ngay 9-11_KH XDCB_2008 lan 2 sua ngay 10-11 3 2 4" xfId="45016" xr:uid="{00000000-0005-0000-0000-0000DCAF0000}"/>
    <cellStyle name="T_DU AN TKQH VA CHUAN BI DAU TU NAM 2007 sua ngay 9-11_KH XDCB_2008 lan 2 sua ngay 10-11 3 3" xfId="45017" xr:uid="{00000000-0005-0000-0000-0000DDAF0000}"/>
    <cellStyle name="T_DU AN TKQH VA CHUAN BI DAU TU NAM 2007 sua ngay 9-11_KH XDCB_2008 lan 2 sua ngay 10-11 3 3 2" xfId="45018" xr:uid="{00000000-0005-0000-0000-0000DEAF0000}"/>
    <cellStyle name="T_DU AN TKQH VA CHUAN BI DAU TU NAM 2007 sua ngay 9-11_KH XDCB_2008 lan 2 sua ngay 10-11 3 3 2 2" xfId="45019" xr:uid="{00000000-0005-0000-0000-0000DFAF0000}"/>
    <cellStyle name="T_DU AN TKQH VA CHUAN BI DAU TU NAM 2007 sua ngay 9-11_KH XDCB_2008 lan 2 sua ngay 10-11 3 3 2 2 2" xfId="45020" xr:uid="{00000000-0005-0000-0000-0000E0AF0000}"/>
    <cellStyle name="T_DU AN TKQH VA CHUAN BI DAU TU NAM 2007 sua ngay 9-11_KH XDCB_2008 lan 2 sua ngay 10-11 3 3 2 3" xfId="45021" xr:uid="{00000000-0005-0000-0000-0000E1AF0000}"/>
    <cellStyle name="T_DU AN TKQH VA CHUAN BI DAU TU NAM 2007 sua ngay 9-11_KH XDCB_2008 lan 2 sua ngay 10-11 3 3 3" xfId="45022" xr:uid="{00000000-0005-0000-0000-0000E2AF0000}"/>
    <cellStyle name="T_DU AN TKQH VA CHUAN BI DAU TU NAM 2007 sua ngay 9-11_KH XDCB_2008 lan 2 sua ngay 10-11 3 3 3 2" xfId="45023" xr:uid="{00000000-0005-0000-0000-0000E3AF0000}"/>
    <cellStyle name="T_DU AN TKQH VA CHUAN BI DAU TU NAM 2007 sua ngay 9-11_KH XDCB_2008 lan 2 sua ngay 10-11 3 3 4" xfId="45024" xr:uid="{00000000-0005-0000-0000-0000E4AF0000}"/>
    <cellStyle name="T_DU AN TKQH VA CHUAN BI DAU TU NAM 2007 sua ngay 9-11_KH XDCB_2008 lan 2 sua ngay 10-11 3 4" xfId="45025" xr:uid="{00000000-0005-0000-0000-0000E5AF0000}"/>
    <cellStyle name="T_DU AN TKQH VA CHUAN BI DAU TU NAM 2007 sua ngay 9-11_KH XDCB_2008 lan 2 sua ngay 10-11 3 4 2" xfId="45026" xr:uid="{00000000-0005-0000-0000-0000E6AF0000}"/>
    <cellStyle name="T_DU AN TKQH VA CHUAN BI DAU TU NAM 2007 sua ngay 9-11_KH XDCB_2008 lan 2 sua ngay 10-11 3 4 2 2" xfId="45027" xr:uid="{00000000-0005-0000-0000-0000E7AF0000}"/>
    <cellStyle name="T_DU AN TKQH VA CHUAN BI DAU TU NAM 2007 sua ngay 9-11_KH XDCB_2008 lan 2 sua ngay 10-11 3 4 3" xfId="45028" xr:uid="{00000000-0005-0000-0000-0000E8AF0000}"/>
    <cellStyle name="T_DU AN TKQH VA CHUAN BI DAU TU NAM 2007 sua ngay 9-11_KH XDCB_2008 lan 2 sua ngay 10-11 3 5" xfId="45029" xr:uid="{00000000-0005-0000-0000-0000E9AF0000}"/>
    <cellStyle name="T_DU AN TKQH VA CHUAN BI DAU TU NAM 2007 sua ngay 9-11_KH XDCB_2008 lan 2 sua ngay 10-11 3 5 2" xfId="45030" xr:uid="{00000000-0005-0000-0000-0000EAAF0000}"/>
    <cellStyle name="T_DU AN TKQH VA CHUAN BI DAU TU NAM 2007 sua ngay 9-11_KH XDCB_2008 lan 2 sua ngay 10-11 3 6" xfId="45031" xr:uid="{00000000-0005-0000-0000-0000EBAF0000}"/>
    <cellStyle name="T_DU AN TKQH VA CHUAN BI DAU TU NAM 2007 sua ngay 9-11_KH XDCB_2008 lan 2 sua ngay 10-11 4" xfId="45032" xr:uid="{00000000-0005-0000-0000-0000ECAF0000}"/>
    <cellStyle name="T_DU AN TKQH VA CHUAN BI DAU TU NAM 2007 sua ngay 9-11_KH XDCB_2008 lan 2 sua ngay 10-11 4 2" xfId="45033" xr:uid="{00000000-0005-0000-0000-0000EDAF0000}"/>
    <cellStyle name="T_DU AN TKQH VA CHUAN BI DAU TU NAM 2007 sua ngay 9-11_KH XDCB_2008 lan 2 sua ngay 10-11 4 2 2" xfId="45034" xr:uid="{00000000-0005-0000-0000-0000EEAF0000}"/>
    <cellStyle name="T_DU AN TKQH VA CHUAN BI DAU TU NAM 2007 sua ngay 9-11_KH XDCB_2008 lan 2 sua ngay 10-11 4 2 2 2" xfId="45035" xr:uid="{00000000-0005-0000-0000-0000EFAF0000}"/>
    <cellStyle name="T_DU AN TKQH VA CHUAN BI DAU TU NAM 2007 sua ngay 9-11_KH XDCB_2008 lan 2 sua ngay 10-11 4 2 3" xfId="45036" xr:uid="{00000000-0005-0000-0000-0000F0AF0000}"/>
    <cellStyle name="T_DU AN TKQH VA CHUAN BI DAU TU NAM 2007 sua ngay 9-11_KH XDCB_2008 lan 2 sua ngay 10-11 4 3" xfId="45037" xr:uid="{00000000-0005-0000-0000-0000F1AF0000}"/>
    <cellStyle name="T_DU AN TKQH VA CHUAN BI DAU TU NAM 2007 sua ngay 9-11_KH XDCB_2008 lan 2 sua ngay 10-11 4 3 2" xfId="45038" xr:uid="{00000000-0005-0000-0000-0000F2AF0000}"/>
    <cellStyle name="T_DU AN TKQH VA CHUAN BI DAU TU NAM 2007 sua ngay 9-11_KH XDCB_2008 lan 2 sua ngay 10-11 4 4" xfId="45039" xr:uid="{00000000-0005-0000-0000-0000F3AF0000}"/>
    <cellStyle name="T_DU AN TKQH VA CHUAN BI DAU TU NAM 2007 sua ngay 9-11_KH XDCB_2008 lan 2 sua ngay 10-11 5" xfId="45040" xr:uid="{00000000-0005-0000-0000-0000F4AF0000}"/>
    <cellStyle name="T_DU AN TKQH VA CHUAN BI DAU TU NAM 2007 sua ngay 9-11_KH XDCB_2008 lan 2 sua ngay 10-11 5 2" xfId="45041" xr:uid="{00000000-0005-0000-0000-0000F5AF0000}"/>
    <cellStyle name="T_DU AN TKQH VA CHUAN BI DAU TU NAM 2007 sua ngay 9-11_KH XDCB_2008 lan 2 sua ngay 10-11 5 2 2" xfId="45042" xr:uid="{00000000-0005-0000-0000-0000F6AF0000}"/>
    <cellStyle name="T_DU AN TKQH VA CHUAN BI DAU TU NAM 2007 sua ngay 9-11_KH XDCB_2008 lan 2 sua ngay 10-11 5 2 2 2" xfId="45043" xr:uid="{00000000-0005-0000-0000-0000F7AF0000}"/>
    <cellStyle name="T_DU AN TKQH VA CHUAN BI DAU TU NAM 2007 sua ngay 9-11_KH XDCB_2008 lan 2 sua ngay 10-11 5 2 3" xfId="45044" xr:uid="{00000000-0005-0000-0000-0000F8AF0000}"/>
    <cellStyle name="T_DU AN TKQH VA CHUAN BI DAU TU NAM 2007 sua ngay 9-11_KH XDCB_2008 lan 2 sua ngay 10-11 5 3" xfId="45045" xr:uid="{00000000-0005-0000-0000-0000F9AF0000}"/>
    <cellStyle name="T_DU AN TKQH VA CHUAN BI DAU TU NAM 2007 sua ngay 9-11_KH XDCB_2008 lan 2 sua ngay 10-11 5 3 2" xfId="45046" xr:uid="{00000000-0005-0000-0000-0000FAAF0000}"/>
    <cellStyle name="T_DU AN TKQH VA CHUAN BI DAU TU NAM 2007 sua ngay 9-11_KH XDCB_2008 lan 2 sua ngay 10-11 5 4" xfId="45047" xr:uid="{00000000-0005-0000-0000-0000FBAF0000}"/>
    <cellStyle name="T_DU AN TKQH VA CHUAN BI DAU TU NAM 2007 sua ngay 9-11_KH XDCB_2008 lan 2 sua ngay 10-11 6" xfId="45048" xr:uid="{00000000-0005-0000-0000-0000FCAF0000}"/>
    <cellStyle name="T_DU AN TKQH VA CHUAN BI DAU TU NAM 2007 sua ngay 9-11_KH XDCB_2008 lan 2 sua ngay 10-11 6 2" xfId="45049" xr:uid="{00000000-0005-0000-0000-0000FDAF0000}"/>
    <cellStyle name="T_DU AN TKQH VA CHUAN BI DAU TU NAM 2007 sua ngay 9-11_KH XDCB_2008 lan 2 sua ngay 10-11 6 2 2" xfId="45050" xr:uid="{00000000-0005-0000-0000-0000FEAF0000}"/>
    <cellStyle name="T_DU AN TKQH VA CHUAN BI DAU TU NAM 2007 sua ngay 9-11_KH XDCB_2008 lan 2 sua ngay 10-11 6 3" xfId="45051" xr:uid="{00000000-0005-0000-0000-0000FFAF0000}"/>
    <cellStyle name="T_DU AN TKQH VA CHUAN BI DAU TU NAM 2007 sua ngay 9-11_KH XDCB_2008 lan 2 sua ngay 10-11 7" xfId="45052" xr:uid="{00000000-0005-0000-0000-000000B00000}"/>
    <cellStyle name="T_DU AN TKQH VA CHUAN BI DAU TU NAM 2007 sua ngay 9-11_KH XDCB_2008 lan 2 sua ngay 10-11 7 2" xfId="45053" xr:uid="{00000000-0005-0000-0000-000001B00000}"/>
    <cellStyle name="T_DU AN TKQH VA CHUAN BI DAU TU NAM 2007 sua ngay 9-11_KH XDCB_2008 lan 2 sua ngay 10-11 8" xfId="45054" xr:uid="{00000000-0005-0000-0000-000002B00000}"/>
    <cellStyle name="T_DU AN TKQH VA CHUAN BI DAU TU NAM 2007 sua ngay 9-11_KH XDCB_2008 lan 2 sua ngay 10-11 9" xfId="45055" xr:uid="{00000000-0005-0000-0000-000003B00000}"/>
    <cellStyle name="T_DU AN TKQH VA CHUAN BI DAU TU NAM 2007 sua ngay 9-11_KH XDCB_2008 lan 2 sua ngay 10-11_!1 1 bao cao giao KH ve HTCMT vung TNB   12-12-2011" xfId="45056" xr:uid="{00000000-0005-0000-0000-000004B00000}"/>
    <cellStyle name="T_DU AN TKQH VA CHUAN BI DAU TU NAM 2007 sua ngay 9-11_KH XDCB_2008 lan 2 sua ngay 10-11_!1 1 bao cao giao KH ve HTCMT vung TNB   12-12-2011 2" xfId="45057" xr:uid="{00000000-0005-0000-0000-000005B00000}"/>
    <cellStyle name="T_DU AN TKQH VA CHUAN BI DAU TU NAM 2007 sua ngay 9-11_KH XDCB_2008 lan 2 sua ngay 10-11_!1 1 bao cao giao KH ve HTCMT vung TNB   12-12-2011 2 2" xfId="45058" xr:uid="{00000000-0005-0000-0000-000006B00000}"/>
    <cellStyle name="T_DU AN TKQH VA CHUAN BI DAU TU NAM 2007 sua ngay 9-11_KH XDCB_2008 lan 2 sua ngay 10-11_!1 1 bao cao giao KH ve HTCMT vung TNB   12-12-2011 2 2 2" xfId="45059" xr:uid="{00000000-0005-0000-0000-000007B00000}"/>
    <cellStyle name="T_DU AN TKQH VA CHUAN BI DAU TU NAM 2007 sua ngay 9-11_KH XDCB_2008 lan 2 sua ngay 10-11_!1 1 bao cao giao KH ve HTCMT vung TNB   12-12-2011 2 2 2 2" xfId="45060" xr:uid="{00000000-0005-0000-0000-000008B00000}"/>
    <cellStyle name="T_DU AN TKQH VA CHUAN BI DAU TU NAM 2007 sua ngay 9-11_KH XDCB_2008 lan 2 sua ngay 10-11_!1 1 bao cao giao KH ve HTCMT vung TNB   12-12-2011 2 2 2 2 2" xfId="45061" xr:uid="{00000000-0005-0000-0000-000009B00000}"/>
    <cellStyle name="T_DU AN TKQH VA CHUAN BI DAU TU NAM 2007 sua ngay 9-11_KH XDCB_2008 lan 2 sua ngay 10-11_!1 1 bao cao giao KH ve HTCMT vung TNB   12-12-2011 2 2 2 2 2 2" xfId="45062" xr:uid="{00000000-0005-0000-0000-00000AB00000}"/>
    <cellStyle name="T_DU AN TKQH VA CHUAN BI DAU TU NAM 2007 sua ngay 9-11_KH XDCB_2008 lan 2 sua ngay 10-11_!1 1 bao cao giao KH ve HTCMT vung TNB   12-12-2011 2 2 2 2 3" xfId="45063" xr:uid="{00000000-0005-0000-0000-00000BB00000}"/>
    <cellStyle name="T_DU AN TKQH VA CHUAN BI DAU TU NAM 2007 sua ngay 9-11_KH XDCB_2008 lan 2 sua ngay 10-11_!1 1 bao cao giao KH ve HTCMT vung TNB   12-12-2011 2 2 2 3" xfId="45064" xr:uid="{00000000-0005-0000-0000-00000CB00000}"/>
    <cellStyle name="T_DU AN TKQH VA CHUAN BI DAU TU NAM 2007 sua ngay 9-11_KH XDCB_2008 lan 2 sua ngay 10-11_!1 1 bao cao giao KH ve HTCMT vung TNB   12-12-2011 2 2 2 3 2" xfId="45065" xr:uid="{00000000-0005-0000-0000-00000DB00000}"/>
    <cellStyle name="T_DU AN TKQH VA CHUAN BI DAU TU NAM 2007 sua ngay 9-11_KH XDCB_2008 lan 2 sua ngay 10-11_!1 1 bao cao giao KH ve HTCMT vung TNB   12-12-2011 2 2 2 4" xfId="45066" xr:uid="{00000000-0005-0000-0000-00000EB00000}"/>
    <cellStyle name="T_DU AN TKQH VA CHUAN BI DAU TU NAM 2007 sua ngay 9-11_KH XDCB_2008 lan 2 sua ngay 10-11_!1 1 bao cao giao KH ve HTCMT vung TNB   12-12-2011 2 2 3" xfId="45067" xr:uid="{00000000-0005-0000-0000-00000FB00000}"/>
    <cellStyle name="T_DU AN TKQH VA CHUAN BI DAU TU NAM 2007 sua ngay 9-11_KH XDCB_2008 lan 2 sua ngay 10-11_!1 1 bao cao giao KH ve HTCMT vung TNB   12-12-2011 2 2 3 2" xfId="45068" xr:uid="{00000000-0005-0000-0000-000010B00000}"/>
    <cellStyle name="T_DU AN TKQH VA CHUAN BI DAU TU NAM 2007 sua ngay 9-11_KH XDCB_2008 lan 2 sua ngay 10-11_!1 1 bao cao giao KH ve HTCMT vung TNB   12-12-2011 2 2 3 2 2" xfId="45069" xr:uid="{00000000-0005-0000-0000-000011B00000}"/>
    <cellStyle name="T_DU AN TKQH VA CHUAN BI DAU TU NAM 2007 sua ngay 9-11_KH XDCB_2008 lan 2 sua ngay 10-11_!1 1 bao cao giao KH ve HTCMT vung TNB   12-12-2011 2 2 3 2 2 2" xfId="45070" xr:uid="{00000000-0005-0000-0000-000012B00000}"/>
    <cellStyle name="T_DU AN TKQH VA CHUAN BI DAU TU NAM 2007 sua ngay 9-11_KH XDCB_2008 lan 2 sua ngay 10-11_!1 1 bao cao giao KH ve HTCMT vung TNB   12-12-2011 2 2 3 2 3" xfId="45071" xr:uid="{00000000-0005-0000-0000-000013B00000}"/>
    <cellStyle name="T_DU AN TKQH VA CHUAN BI DAU TU NAM 2007 sua ngay 9-11_KH XDCB_2008 lan 2 sua ngay 10-11_!1 1 bao cao giao KH ve HTCMT vung TNB   12-12-2011 2 2 3 3" xfId="45072" xr:uid="{00000000-0005-0000-0000-000014B00000}"/>
    <cellStyle name="T_DU AN TKQH VA CHUAN BI DAU TU NAM 2007 sua ngay 9-11_KH XDCB_2008 lan 2 sua ngay 10-11_!1 1 bao cao giao KH ve HTCMT vung TNB   12-12-2011 2 2 3 3 2" xfId="45073" xr:uid="{00000000-0005-0000-0000-000015B00000}"/>
    <cellStyle name="T_DU AN TKQH VA CHUAN BI DAU TU NAM 2007 sua ngay 9-11_KH XDCB_2008 lan 2 sua ngay 10-11_!1 1 bao cao giao KH ve HTCMT vung TNB   12-12-2011 2 2 3 4" xfId="45074" xr:uid="{00000000-0005-0000-0000-000016B00000}"/>
    <cellStyle name="T_DU AN TKQH VA CHUAN BI DAU TU NAM 2007 sua ngay 9-11_KH XDCB_2008 lan 2 sua ngay 10-11_!1 1 bao cao giao KH ve HTCMT vung TNB   12-12-2011 2 2 4" xfId="45075" xr:uid="{00000000-0005-0000-0000-000017B00000}"/>
    <cellStyle name="T_DU AN TKQH VA CHUAN BI DAU TU NAM 2007 sua ngay 9-11_KH XDCB_2008 lan 2 sua ngay 10-11_!1 1 bao cao giao KH ve HTCMT vung TNB   12-12-2011 2 2 4 2" xfId="45076" xr:uid="{00000000-0005-0000-0000-000018B00000}"/>
    <cellStyle name="T_DU AN TKQH VA CHUAN BI DAU TU NAM 2007 sua ngay 9-11_KH XDCB_2008 lan 2 sua ngay 10-11_!1 1 bao cao giao KH ve HTCMT vung TNB   12-12-2011 2 2 4 2 2" xfId="45077" xr:uid="{00000000-0005-0000-0000-000019B00000}"/>
    <cellStyle name="T_DU AN TKQH VA CHUAN BI DAU TU NAM 2007 sua ngay 9-11_KH XDCB_2008 lan 2 sua ngay 10-11_!1 1 bao cao giao KH ve HTCMT vung TNB   12-12-2011 2 2 4 3" xfId="45078" xr:uid="{00000000-0005-0000-0000-00001AB00000}"/>
    <cellStyle name="T_DU AN TKQH VA CHUAN BI DAU TU NAM 2007 sua ngay 9-11_KH XDCB_2008 lan 2 sua ngay 10-11_!1 1 bao cao giao KH ve HTCMT vung TNB   12-12-2011 2 2 5" xfId="45079" xr:uid="{00000000-0005-0000-0000-00001BB00000}"/>
    <cellStyle name="T_DU AN TKQH VA CHUAN BI DAU TU NAM 2007 sua ngay 9-11_KH XDCB_2008 lan 2 sua ngay 10-11_!1 1 bao cao giao KH ve HTCMT vung TNB   12-12-2011 2 2 5 2" xfId="45080" xr:uid="{00000000-0005-0000-0000-00001CB00000}"/>
    <cellStyle name="T_DU AN TKQH VA CHUAN BI DAU TU NAM 2007 sua ngay 9-11_KH XDCB_2008 lan 2 sua ngay 10-11_!1 1 bao cao giao KH ve HTCMT vung TNB   12-12-2011 2 2 6" xfId="45081" xr:uid="{00000000-0005-0000-0000-00001DB00000}"/>
    <cellStyle name="T_DU AN TKQH VA CHUAN BI DAU TU NAM 2007 sua ngay 9-11_KH XDCB_2008 lan 2 sua ngay 10-11_!1 1 bao cao giao KH ve HTCMT vung TNB   12-12-2011 2 3" xfId="45082" xr:uid="{00000000-0005-0000-0000-00001EB00000}"/>
    <cellStyle name="T_DU AN TKQH VA CHUAN BI DAU TU NAM 2007 sua ngay 9-11_KH XDCB_2008 lan 2 sua ngay 10-11_!1 1 bao cao giao KH ve HTCMT vung TNB   12-12-2011 2 3 2" xfId="45083" xr:uid="{00000000-0005-0000-0000-00001FB00000}"/>
    <cellStyle name="T_DU AN TKQH VA CHUAN BI DAU TU NAM 2007 sua ngay 9-11_KH XDCB_2008 lan 2 sua ngay 10-11_!1 1 bao cao giao KH ve HTCMT vung TNB   12-12-2011 2 3 2 2" xfId="45084" xr:uid="{00000000-0005-0000-0000-000020B00000}"/>
    <cellStyle name="T_DU AN TKQH VA CHUAN BI DAU TU NAM 2007 sua ngay 9-11_KH XDCB_2008 lan 2 sua ngay 10-11_!1 1 bao cao giao KH ve HTCMT vung TNB   12-12-2011 2 3 2 2 2" xfId="45085" xr:uid="{00000000-0005-0000-0000-000021B00000}"/>
    <cellStyle name="T_DU AN TKQH VA CHUAN BI DAU TU NAM 2007 sua ngay 9-11_KH XDCB_2008 lan 2 sua ngay 10-11_!1 1 bao cao giao KH ve HTCMT vung TNB   12-12-2011 2 3 2 3" xfId="45086" xr:uid="{00000000-0005-0000-0000-000022B00000}"/>
    <cellStyle name="T_DU AN TKQH VA CHUAN BI DAU TU NAM 2007 sua ngay 9-11_KH XDCB_2008 lan 2 sua ngay 10-11_!1 1 bao cao giao KH ve HTCMT vung TNB   12-12-2011 2 3 3" xfId="45087" xr:uid="{00000000-0005-0000-0000-000023B00000}"/>
    <cellStyle name="T_DU AN TKQH VA CHUAN BI DAU TU NAM 2007 sua ngay 9-11_KH XDCB_2008 lan 2 sua ngay 10-11_!1 1 bao cao giao KH ve HTCMT vung TNB   12-12-2011 2 3 3 2" xfId="45088" xr:uid="{00000000-0005-0000-0000-000024B00000}"/>
    <cellStyle name="T_DU AN TKQH VA CHUAN BI DAU TU NAM 2007 sua ngay 9-11_KH XDCB_2008 lan 2 sua ngay 10-11_!1 1 bao cao giao KH ve HTCMT vung TNB   12-12-2011 2 3 4" xfId="45089" xr:uid="{00000000-0005-0000-0000-000025B00000}"/>
    <cellStyle name="T_DU AN TKQH VA CHUAN BI DAU TU NAM 2007 sua ngay 9-11_KH XDCB_2008 lan 2 sua ngay 10-11_!1 1 bao cao giao KH ve HTCMT vung TNB   12-12-2011 2 4" xfId="45090" xr:uid="{00000000-0005-0000-0000-000026B00000}"/>
    <cellStyle name="T_DU AN TKQH VA CHUAN BI DAU TU NAM 2007 sua ngay 9-11_KH XDCB_2008 lan 2 sua ngay 10-11_!1 1 bao cao giao KH ve HTCMT vung TNB   12-12-2011 2 4 2" xfId="45091" xr:uid="{00000000-0005-0000-0000-000027B00000}"/>
    <cellStyle name="T_DU AN TKQH VA CHUAN BI DAU TU NAM 2007 sua ngay 9-11_KH XDCB_2008 lan 2 sua ngay 10-11_!1 1 bao cao giao KH ve HTCMT vung TNB   12-12-2011 2 4 2 2" xfId="45092" xr:uid="{00000000-0005-0000-0000-000028B00000}"/>
    <cellStyle name="T_DU AN TKQH VA CHUAN BI DAU TU NAM 2007 sua ngay 9-11_KH XDCB_2008 lan 2 sua ngay 10-11_!1 1 bao cao giao KH ve HTCMT vung TNB   12-12-2011 2 4 2 2 2" xfId="45093" xr:uid="{00000000-0005-0000-0000-000029B00000}"/>
    <cellStyle name="T_DU AN TKQH VA CHUAN BI DAU TU NAM 2007 sua ngay 9-11_KH XDCB_2008 lan 2 sua ngay 10-11_!1 1 bao cao giao KH ve HTCMT vung TNB   12-12-2011 2 4 2 3" xfId="45094" xr:uid="{00000000-0005-0000-0000-00002AB00000}"/>
    <cellStyle name="T_DU AN TKQH VA CHUAN BI DAU TU NAM 2007 sua ngay 9-11_KH XDCB_2008 lan 2 sua ngay 10-11_!1 1 bao cao giao KH ve HTCMT vung TNB   12-12-2011 2 4 3" xfId="45095" xr:uid="{00000000-0005-0000-0000-00002BB00000}"/>
    <cellStyle name="T_DU AN TKQH VA CHUAN BI DAU TU NAM 2007 sua ngay 9-11_KH XDCB_2008 lan 2 sua ngay 10-11_!1 1 bao cao giao KH ve HTCMT vung TNB   12-12-2011 2 4 3 2" xfId="45096" xr:uid="{00000000-0005-0000-0000-00002CB00000}"/>
    <cellStyle name="T_DU AN TKQH VA CHUAN BI DAU TU NAM 2007 sua ngay 9-11_KH XDCB_2008 lan 2 sua ngay 10-11_!1 1 bao cao giao KH ve HTCMT vung TNB   12-12-2011 2 4 4" xfId="45097" xr:uid="{00000000-0005-0000-0000-00002DB00000}"/>
    <cellStyle name="T_DU AN TKQH VA CHUAN BI DAU TU NAM 2007 sua ngay 9-11_KH XDCB_2008 lan 2 sua ngay 10-11_!1 1 bao cao giao KH ve HTCMT vung TNB   12-12-2011 2 5" xfId="45098" xr:uid="{00000000-0005-0000-0000-00002EB00000}"/>
    <cellStyle name="T_DU AN TKQH VA CHUAN BI DAU TU NAM 2007 sua ngay 9-11_KH XDCB_2008 lan 2 sua ngay 10-11_!1 1 bao cao giao KH ve HTCMT vung TNB   12-12-2011 2 5 2" xfId="45099" xr:uid="{00000000-0005-0000-0000-00002FB00000}"/>
    <cellStyle name="T_DU AN TKQH VA CHUAN BI DAU TU NAM 2007 sua ngay 9-11_KH XDCB_2008 lan 2 sua ngay 10-11_!1 1 bao cao giao KH ve HTCMT vung TNB   12-12-2011 2 5 2 2" xfId="45100" xr:uid="{00000000-0005-0000-0000-000030B00000}"/>
    <cellStyle name="T_DU AN TKQH VA CHUAN BI DAU TU NAM 2007 sua ngay 9-11_KH XDCB_2008 lan 2 sua ngay 10-11_!1 1 bao cao giao KH ve HTCMT vung TNB   12-12-2011 2 5 3" xfId="45101" xr:uid="{00000000-0005-0000-0000-000031B00000}"/>
    <cellStyle name="T_DU AN TKQH VA CHUAN BI DAU TU NAM 2007 sua ngay 9-11_KH XDCB_2008 lan 2 sua ngay 10-11_!1 1 bao cao giao KH ve HTCMT vung TNB   12-12-2011 2 6" xfId="45102" xr:uid="{00000000-0005-0000-0000-000032B00000}"/>
    <cellStyle name="T_DU AN TKQH VA CHUAN BI DAU TU NAM 2007 sua ngay 9-11_KH XDCB_2008 lan 2 sua ngay 10-11_!1 1 bao cao giao KH ve HTCMT vung TNB   12-12-2011 2 6 2" xfId="45103" xr:uid="{00000000-0005-0000-0000-000033B00000}"/>
    <cellStyle name="T_DU AN TKQH VA CHUAN BI DAU TU NAM 2007 sua ngay 9-11_KH XDCB_2008 lan 2 sua ngay 10-11_!1 1 bao cao giao KH ve HTCMT vung TNB   12-12-2011 2 7" xfId="45104" xr:uid="{00000000-0005-0000-0000-000034B00000}"/>
    <cellStyle name="T_DU AN TKQH VA CHUAN BI DAU TU NAM 2007 sua ngay 9-11_KH XDCB_2008 lan 2 sua ngay 10-11_!1 1 bao cao giao KH ve HTCMT vung TNB   12-12-2011 2 8" xfId="45105" xr:uid="{00000000-0005-0000-0000-000035B00000}"/>
    <cellStyle name="T_DU AN TKQH VA CHUAN BI DAU TU NAM 2007 sua ngay 9-11_KH XDCB_2008 lan 2 sua ngay 10-11_!1 1 bao cao giao KH ve HTCMT vung TNB   12-12-2011 3" xfId="45106" xr:uid="{00000000-0005-0000-0000-000036B00000}"/>
    <cellStyle name="T_DU AN TKQH VA CHUAN BI DAU TU NAM 2007 sua ngay 9-11_KH XDCB_2008 lan 2 sua ngay 10-11_!1 1 bao cao giao KH ve HTCMT vung TNB   12-12-2011 3 2" xfId="45107" xr:uid="{00000000-0005-0000-0000-000037B00000}"/>
    <cellStyle name="T_DU AN TKQH VA CHUAN BI DAU TU NAM 2007 sua ngay 9-11_KH XDCB_2008 lan 2 sua ngay 10-11_!1 1 bao cao giao KH ve HTCMT vung TNB   12-12-2011 3 2 2" xfId="45108" xr:uid="{00000000-0005-0000-0000-000038B00000}"/>
    <cellStyle name="T_DU AN TKQH VA CHUAN BI DAU TU NAM 2007 sua ngay 9-11_KH XDCB_2008 lan 2 sua ngay 10-11_!1 1 bao cao giao KH ve HTCMT vung TNB   12-12-2011 3 2 2 2" xfId="45109" xr:uid="{00000000-0005-0000-0000-000039B00000}"/>
    <cellStyle name="T_DU AN TKQH VA CHUAN BI DAU TU NAM 2007 sua ngay 9-11_KH XDCB_2008 lan 2 sua ngay 10-11_!1 1 bao cao giao KH ve HTCMT vung TNB   12-12-2011 3 2 2 2 2" xfId="45110" xr:uid="{00000000-0005-0000-0000-00003AB00000}"/>
    <cellStyle name="T_DU AN TKQH VA CHUAN BI DAU TU NAM 2007 sua ngay 9-11_KH XDCB_2008 lan 2 sua ngay 10-11_!1 1 bao cao giao KH ve HTCMT vung TNB   12-12-2011 3 2 2 3" xfId="45111" xr:uid="{00000000-0005-0000-0000-00003BB00000}"/>
    <cellStyle name="T_DU AN TKQH VA CHUAN BI DAU TU NAM 2007 sua ngay 9-11_KH XDCB_2008 lan 2 sua ngay 10-11_!1 1 bao cao giao KH ve HTCMT vung TNB   12-12-2011 3 2 3" xfId="45112" xr:uid="{00000000-0005-0000-0000-00003CB00000}"/>
    <cellStyle name="T_DU AN TKQH VA CHUAN BI DAU TU NAM 2007 sua ngay 9-11_KH XDCB_2008 lan 2 sua ngay 10-11_!1 1 bao cao giao KH ve HTCMT vung TNB   12-12-2011 3 2 3 2" xfId="45113" xr:uid="{00000000-0005-0000-0000-00003DB00000}"/>
    <cellStyle name="T_DU AN TKQH VA CHUAN BI DAU TU NAM 2007 sua ngay 9-11_KH XDCB_2008 lan 2 sua ngay 10-11_!1 1 bao cao giao KH ve HTCMT vung TNB   12-12-2011 3 2 4" xfId="45114" xr:uid="{00000000-0005-0000-0000-00003EB00000}"/>
    <cellStyle name="T_DU AN TKQH VA CHUAN BI DAU TU NAM 2007 sua ngay 9-11_KH XDCB_2008 lan 2 sua ngay 10-11_!1 1 bao cao giao KH ve HTCMT vung TNB   12-12-2011 3 3" xfId="45115" xr:uid="{00000000-0005-0000-0000-00003FB00000}"/>
    <cellStyle name="T_DU AN TKQH VA CHUAN BI DAU TU NAM 2007 sua ngay 9-11_KH XDCB_2008 lan 2 sua ngay 10-11_!1 1 bao cao giao KH ve HTCMT vung TNB   12-12-2011 3 3 2" xfId="45116" xr:uid="{00000000-0005-0000-0000-000040B00000}"/>
    <cellStyle name="T_DU AN TKQH VA CHUAN BI DAU TU NAM 2007 sua ngay 9-11_KH XDCB_2008 lan 2 sua ngay 10-11_!1 1 bao cao giao KH ve HTCMT vung TNB   12-12-2011 3 3 2 2" xfId="45117" xr:uid="{00000000-0005-0000-0000-000041B00000}"/>
    <cellStyle name="T_DU AN TKQH VA CHUAN BI DAU TU NAM 2007 sua ngay 9-11_KH XDCB_2008 lan 2 sua ngay 10-11_!1 1 bao cao giao KH ve HTCMT vung TNB   12-12-2011 3 3 2 2 2" xfId="45118" xr:uid="{00000000-0005-0000-0000-000042B00000}"/>
    <cellStyle name="T_DU AN TKQH VA CHUAN BI DAU TU NAM 2007 sua ngay 9-11_KH XDCB_2008 lan 2 sua ngay 10-11_!1 1 bao cao giao KH ve HTCMT vung TNB   12-12-2011 3 3 2 3" xfId="45119" xr:uid="{00000000-0005-0000-0000-000043B00000}"/>
    <cellStyle name="T_DU AN TKQH VA CHUAN BI DAU TU NAM 2007 sua ngay 9-11_KH XDCB_2008 lan 2 sua ngay 10-11_!1 1 bao cao giao KH ve HTCMT vung TNB   12-12-2011 3 3 3" xfId="45120" xr:uid="{00000000-0005-0000-0000-000044B00000}"/>
    <cellStyle name="T_DU AN TKQH VA CHUAN BI DAU TU NAM 2007 sua ngay 9-11_KH XDCB_2008 lan 2 sua ngay 10-11_!1 1 bao cao giao KH ve HTCMT vung TNB   12-12-2011 3 3 3 2" xfId="45121" xr:uid="{00000000-0005-0000-0000-000045B00000}"/>
    <cellStyle name="T_DU AN TKQH VA CHUAN BI DAU TU NAM 2007 sua ngay 9-11_KH XDCB_2008 lan 2 sua ngay 10-11_!1 1 bao cao giao KH ve HTCMT vung TNB   12-12-2011 3 3 4" xfId="45122" xr:uid="{00000000-0005-0000-0000-000046B00000}"/>
    <cellStyle name="T_DU AN TKQH VA CHUAN BI DAU TU NAM 2007 sua ngay 9-11_KH XDCB_2008 lan 2 sua ngay 10-11_!1 1 bao cao giao KH ve HTCMT vung TNB   12-12-2011 3 4" xfId="45123" xr:uid="{00000000-0005-0000-0000-000047B00000}"/>
    <cellStyle name="T_DU AN TKQH VA CHUAN BI DAU TU NAM 2007 sua ngay 9-11_KH XDCB_2008 lan 2 sua ngay 10-11_!1 1 bao cao giao KH ve HTCMT vung TNB   12-12-2011 3 4 2" xfId="45124" xr:uid="{00000000-0005-0000-0000-000048B00000}"/>
    <cellStyle name="T_DU AN TKQH VA CHUAN BI DAU TU NAM 2007 sua ngay 9-11_KH XDCB_2008 lan 2 sua ngay 10-11_!1 1 bao cao giao KH ve HTCMT vung TNB   12-12-2011 3 4 2 2" xfId="45125" xr:uid="{00000000-0005-0000-0000-000049B00000}"/>
    <cellStyle name="T_DU AN TKQH VA CHUAN BI DAU TU NAM 2007 sua ngay 9-11_KH XDCB_2008 lan 2 sua ngay 10-11_!1 1 bao cao giao KH ve HTCMT vung TNB   12-12-2011 3 4 3" xfId="45126" xr:uid="{00000000-0005-0000-0000-00004AB00000}"/>
    <cellStyle name="T_DU AN TKQH VA CHUAN BI DAU TU NAM 2007 sua ngay 9-11_KH XDCB_2008 lan 2 sua ngay 10-11_!1 1 bao cao giao KH ve HTCMT vung TNB   12-12-2011 3 5" xfId="45127" xr:uid="{00000000-0005-0000-0000-00004BB00000}"/>
    <cellStyle name="T_DU AN TKQH VA CHUAN BI DAU TU NAM 2007 sua ngay 9-11_KH XDCB_2008 lan 2 sua ngay 10-11_!1 1 bao cao giao KH ve HTCMT vung TNB   12-12-2011 3 5 2" xfId="45128" xr:uid="{00000000-0005-0000-0000-00004CB00000}"/>
    <cellStyle name="T_DU AN TKQH VA CHUAN BI DAU TU NAM 2007 sua ngay 9-11_KH XDCB_2008 lan 2 sua ngay 10-11_!1 1 bao cao giao KH ve HTCMT vung TNB   12-12-2011 3 6" xfId="45129" xr:uid="{00000000-0005-0000-0000-00004DB00000}"/>
    <cellStyle name="T_DU AN TKQH VA CHUAN BI DAU TU NAM 2007 sua ngay 9-11_KH XDCB_2008 lan 2 sua ngay 10-11_!1 1 bao cao giao KH ve HTCMT vung TNB   12-12-2011 4" xfId="45130" xr:uid="{00000000-0005-0000-0000-00004EB00000}"/>
    <cellStyle name="T_DU AN TKQH VA CHUAN BI DAU TU NAM 2007 sua ngay 9-11_KH XDCB_2008 lan 2 sua ngay 10-11_!1 1 bao cao giao KH ve HTCMT vung TNB   12-12-2011 4 2" xfId="45131" xr:uid="{00000000-0005-0000-0000-00004FB00000}"/>
    <cellStyle name="T_DU AN TKQH VA CHUAN BI DAU TU NAM 2007 sua ngay 9-11_KH XDCB_2008 lan 2 sua ngay 10-11_!1 1 bao cao giao KH ve HTCMT vung TNB   12-12-2011 4 2 2" xfId="45132" xr:uid="{00000000-0005-0000-0000-000050B00000}"/>
    <cellStyle name="T_DU AN TKQH VA CHUAN BI DAU TU NAM 2007 sua ngay 9-11_KH XDCB_2008 lan 2 sua ngay 10-11_!1 1 bao cao giao KH ve HTCMT vung TNB   12-12-2011 4 2 2 2" xfId="45133" xr:uid="{00000000-0005-0000-0000-000051B00000}"/>
    <cellStyle name="T_DU AN TKQH VA CHUAN BI DAU TU NAM 2007 sua ngay 9-11_KH XDCB_2008 lan 2 sua ngay 10-11_!1 1 bao cao giao KH ve HTCMT vung TNB   12-12-2011 4 2 3" xfId="45134" xr:uid="{00000000-0005-0000-0000-000052B00000}"/>
    <cellStyle name="T_DU AN TKQH VA CHUAN BI DAU TU NAM 2007 sua ngay 9-11_KH XDCB_2008 lan 2 sua ngay 10-11_!1 1 bao cao giao KH ve HTCMT vung TNB   12-12-2011 4 3" xfId="45135" xr:uid="{00000000-0005-0000-0000-000053B00000}"/>
    <cellStyle name="T_DU AN TKQH VA CHUAN BI DAU TU NAM 2007 sua ngay 9-11_KH XDCB_2008 lan 2 sua ngay 10-11_!1 1 bao cao giao KH ve HTCMT vung TNB   12-12-2011 4 3 2" xfId="45136" xr:uid="{00000000-0005-0000-0000-000054B00000}"/>
    <cellStyle name="T_DU AN TKQH VA CHUAN BI DAU TU NAM 2007 sua ngay 9-11_KH XDCB_2008 lan 2 sua ngay 10-11_!1 1 bao cao giao KH ve HTCMT vung TNB   12-12-2011 4 4" xfId="45137" xr:uid="{00000000-0005-0000-0000-000055B00000}"/>
    <cellStyle name="T_DU AN TKQH VA CHUAN BI DAU TU NAM 2007 sua ngay 9-11_KH XDCB_2008 lan 2 sua ngay 10-11_!1 1 bao cao giao KH ve HTCMT vung TNB   12-12-2011 5" xfId="45138" xr:uid="{00000000-0005-0000-0000-000056B00000}"/>
    <cellStyle name="T_DU AN TKQH VA CHUAN BI DAU TU NAM 2007 sua ngay 9-11_KH XDCB_2008 lan 2 sua ngay 10-11_!1 1 bao cao giao KH ve HTCMT vung TNB   12-12-2011 5 2" xfId="45139" xr:uid="{00000000-0005-0000-0000-000057B00000}"/>
    <cellStyle name="T_DU AN TKQH VA CHUAN BI DAU TU NAM 2007 sua ngay 9-11_KH XDCB_2008 lan 2 sua ngay 10-11_!1 1 bao cao giao KH ve HTCMT vung TNB   12-12-2011 5 2 2" xfId="45140" xr:uid="{00000000-0005-0000-0000-000058B00000}"/>
    <cellStyle name="T_DU AN TKQH VA CHUAN BI DAU TU NAM 2007 sua ngay 9-11_KH XDCB_2008 lan 2 sua ngay 10-11_!1 1 bao cao giao KH ve HTCMT vung TNB   12-12-2011 5 2 2 2" xfId="45141" xr:uid="{00000000-0005-0000-0000-000059B00000}"/>
    <cellStyle name="T_DU AN TKQH VA CHUAN BI DAU TU NAM 2007 sua ngay 9-11_KH XDCB_2008 lan 2 sua ngay 10-11_!1 1 bao cao giao KH ve HTCMT vung TNB   12-12-2011 5 2 3" xfId="45142" xr:uid="{00000000-0005-0000-0000-00005AB00000}"/>
    <cellStyle name="T_DU AN TKQH VA CHUAN BI DAU TU NAM 2007 sua ngay 9-11_KH XDCB_2008 lan 2 sua ngay 10-11_!1 1 bao cao giao KH ve HTCMT vung TNB   12-12-2011 5 3" xfId="45143" xr:uid="{00000000-0005-0000-0000-00005BB00000}"/>
    <cellStyle name="T_DU AN TKQH VA CHUAN BI DAU TU NAM 2007 sua ngay 9-11_KH XDCB_2008 lan 2 sua ngay 10-11_!1 1 bao cao giao KH ve HTCMT vung TNB   12-12-2011 5 3 2" xfId="45144" xr:uid="{00000000-0005-0000-0000-00005CB00000}"/>
    <cellStyle name="T_DU AN TKQH VA CHUAN BI DAU TU NAM 2007 sua ngay 9-11_KH XDCB_2008 lan 2 sua ngay 10-11_!1 1 bao cao giao KH ve HTCMT vung TNB   12-12-2011 5 4" xfId="45145" xr:uid="{00000000-0005-0000-0000-00005DB00000}"/>
    <cellStyle name="T_DU AN TKQH VA CHUAN BI DAU TU NAM 2007 sua ngay 9-11_KH XDCB_2008 lan 2 sua ngay 10-11_!1 1 bao cao giao KH ve HTCMT vung TNB   12-12-2011 6" xfId="45146" xr:uid="{00000000-0005-0000-0000-00005EB00000}"/>
    <cellStyle name="T_DU AN TKQH VA CHUAN BI DAU TU NAM 2007 sua ngay 9-11_KH XDCB_2008 lan 2 sua ngay 10-11_!1 1 bao cao giao KH ve HTCMT vung TNB   12-12-2011 6 2" xfId="45147" xr:uid="{00000000-0005-0000-0000-00005FB00000}"/>
    <cellStyle name="T_DU AN TKQH VA CHUAN BI DAU TU NAM 2007 sua ngay 9-11_KH XDCB_2008 lan 2 sua ngay 10-11_!1 1 bao cao giao KH ve HTCMT vung TNB   12-12-2011 6 2 2" xfId="45148" xr:uid="{00000000-0005-0000-0000-000060B00000}"/>
    <cellStyle name="T_DU AN TKQH VA CHUAN BI DAU TU NAM 2007 sua ngay 9-11_KH XDCB_2008 lan 2 sua ngay 10-11_!1 1 bao cao giao KH ve HTCMT vung TNB   12-12-2011 6 3" xfId="45149" xr:uid="{00000000-0005-0000-0000-000061B00000}"/>
    <cellStyle name="T_DU AN TKQH VA CHUAN BI DAU TU NAM 2007 sua ngay 9-11_KH XDCB_2008 lan 2 sua ngay 10-11_!1 1 bao cao giao KH ve HTCMT vung TNB   12-12-2011 7" xfId="45150" xr:uid="{00000000-0005-0000-0000-000062B00000}"/>
    <cellStyle name="T_DU AN TKQH VA CHUAN BI DAU TU NAM 2007 sua ngay 9-11_KH XDCB_2008 lan 2 sua ngay 10-11_!1 1 bao cao giao KH ve HTCMT vung TNB   12-12-2011 7 2" xfId="45151" xr:uid="{00000000-0005-0000-0000-000063B00000}"/>
    <cellStyle name="T_DU AN TKQH VA CHUAN BI DAU TU NAM 2007 sua ngay 9-11_KH XDCB_2008 lan 2 sua ngay 10-11_!1 1 bao cao giao KH ve HTCMT vung TNB   12-12-2011 8" xfId="45152" xr:uid="{00000000-0005-0000-0000-000064B00000}"/>
    <cellStyle name="T_DU AN TKQH VA CHUAN BI DAU TU NAM 2007 sua ngay 9-11_KH XDCB_2008 lan 2 sua ngay 10-11_!1 1 bao cao giao KH ve HTCMT vung TNB   12-12-2011 9" xfId="45153" xr:uid="{00000000-0005-0000-0000-000065B00000}"/>
    <cellStyle name="T_DU AN TKQH VA CHUAN BI DAU TU NAM 2007 sua ngay 9-11_KH XDCB_2008 lan 2 sua ngay 10-11_KH TPCP vung TNB (03-1-2012)" xfId="45154" xr:uid="{00000000-0005-0000-0000-000066B00000}"/>
    <cellStyle name="T_DU AN TKQH VA CHUAN BI DAU TU NAM 2007 sua ngay 9-11_KH XDCB_2008 lan 2 sua ngay 10-11_KH TPCP vung TNB (03-1-2012) 2" xfId="45155" xr:uid="{00000000-0005-0000-0000-000067B00000}"/>
    <cellStyle name="T_DU AN TKQH VA CHUAN BI DAU TU NAM 2007 sua ngay 9-11_KH XDCB_2008 lan 2 sua ngay 10-11_KH TPCP vung TNB (03-1-2012) 2 2" xfId="45156" xr:uid="{00000000-0005-0000-0000-000068B00000}"/>
    <cellStyle name="T_DU AN TKQH VA CHUAN BI DAU TU NAM 2007 sua ngay 9-11_KH XDCB_2008 lan 2 sua ngay 10-11_KH TPCP vung TNB (03-1-2012) 2 2 2" xfId="45157" xr:uid="{00000000-0005-0000-0000-000069B00000}"/>
    <cellStyle name="T_DU AN TKQH VA CHUAN BI DAU TU NAM 2007 sua ngay 9-11_KH XDCB_2008 lan 2 sua ngay 10-11_KH TPCP vung TNB (03-1-2012) 2 2 2 2" xfId="45158" xr:uid="{00000000-0005-0000-0000-00006AB00000}"/>
    <cellStyle name="T_DU AN TKQH VA CHUAN BI DAU TU NAM 2007 sua ngay 9-11_KH XDCB_2008 lan 2 sua ngay 10-11_KH TPCP vung TNB (03-1-2012) 2 2 2 2 2" xfId="45159" xr:uid="{00000000-0005-0000-0000-00006BB00000}"/>
    <cellStyle name="T_DU AN TKQH VA CHUAN BI DAU TU NAM 2007 sua ngay 9-11_KH XDCB_2008 lan 2 sua ngay 10-11_KH TPCP vung TNB (03-1-2012) 2 2 2 2 2 2" xfId="45160" xr:uid="{00000000-0005-0000-0000-00006CB00000}"/>
    <cellStyle name="T_DU AN TKQH VA CHUAN BI DAU TU NAM 2007 sua ngay 9-11_KH XDCB_2008 lan 2 sua ngay 10-11_KH TPCP vung TNB (03-1-2012) 2 2 2 2 3" xfId="45161" xr:uid="{00000000-0005-0000-0000-00006DB00000}"/>
    <cellStyle name="T_DU AN TKQH VA CHUAN BI DAU TU NAM 2007 sua ngay 9-11_KH XDCB_2008 lan 2 sua ngay 10-11_KH TPCP vung TNB (03-1-2012) 2 2 2 3" xfId="45162" xr:uid="{00000000-0005-0000-0000-00006EB00000}"/>
    <cellStyle name="T_DU AN TKQH VA CHUAN BI DAU TU NAM 2007 sua ngay 9-11_KH XDCB_2008 lan 2 sua ngay 10-11_KH TPCP vung TNB (03-1-2012) 2 2 2 3 2" xfId="45163" xr:uid="{00000000-0005-0000-0000-00006FB00000}"/>
    <cellStyle name="T_DU AN TKQH VA CHUAN BI DAU TU NAM 2007 sua ngay 9-11_KH XDCB_2008 lan 2 sua ngay 10-11_KH TPCP vung TNB (03-1-2012) 2 2 2 4" xfId="45164" xr:uid="{00000000-0005-0000-0000-000070B00000}"/>
    <cellStyle name="T_DU AN TKQH VA CHUAN BI DAU TU NAM 2007 sua ngay 9-11_KH XDCB_2008 lan 2 sua ngay 10-11_KH TPCP vung TNB (03-1-2012) 2 2 3" xfId="45165" xr:uid="{00000000-0005-0000-0000-000071B00000}"/>
    <cellStyle name="T_DU AN TKQH VA CHUAN BI DAU TU NAM 2007 sua ngay 9-11_KH XDCB_2008 lan 2 sua ngay 10-11_KH TPCP vung TNB (03-1-2012) 2 2 3 2" xfId="45166" xr:uid="{00000000-0005-0000-0000-000072B00000}"/>
    <cellStyle name="T_DU AN TKQH VA CHUAN BI DAU TU NAM 2007 sua ngay 9-11_KH XDCB_2008 lan 2 sua ngay 10-11_KH TPCP vung TNB (03-1-2012) 2 2 3 2 2" xfId="45167" xr:uid="{00000000-0005-0000-0000-000073B00000}"/>
    <cellStyle name="T_DU AN TKQH VA CHUAN BI DAU TU NAM 2007 sua ngay 9-11_KH XDCB_2008 lan 2 sua ngay 10-11_KH TPCP vung TNB (03-1-2012) 2 2 3 2 2 2" xfId="45168" xr:uid="{00000000-0005-0000-0000-000074B00000}"/>
    <cellStyle name="T_DU AN TKQH VA CHUAN BI DAU TU NAM 2007 sua ngay 9-11_KH XDCB_2008 lan 2 sua ngay 10-11_KH TPCP vung TNB (03-1-2012) 2 2 3 2 3" xfId="45169" xr:uid="{00000000-0005-0000-0000-000075B00000}"/>
    <cellStyle name="T_DU AN TKQH VA CHUAN BI DAU TU NAM 2007 sua ngay 9-11_KH XDCB_2008 lan 2 sua ngay 10-11_KH TPCP vung TNB (03-1-2012) 2 2 3 3" xfId="45170" xr:uid="{00000000-0005-0000-0000-000076B00000}"/>
    <cellStyle name="T_DU AN TKQH VA CHUAN BI DAU TU NAM 2007 sua ngay 9-11_KH XDCB_2008 lan 2 sua ngay 10-11_KH TPCP vung TNB (03-1-2012) 2 2 3 3 2" xfId="45171" xr:uid="{00000000-0005-0000-0000-000077B00000}"/>
    <cellStyle name="T_DU AN TKQH VA CHUAN BI DAU TU NAM 2007 sua ngay 9-11_KH XDCB_2008 lan 2 sua ngay 10-11_KH TPCP vung TNB (03-1-2012) 2 2 3 4" xfId="45172" xr:uid="{00000000-0005-0000-0000-000078B00000}"/>
    <cellStyle name="T_DU AN TKQH VA CHUAN BI DAU TU NAM 2007 sua ngay 9-11_KH XDCB_2008 lan 2 sua ngay 10-11_KH TPCP vung TNB (03-1-2012) 2 2 4" xfId="45173" xr:uid="{00000000-0005-0000-0000-000079B00000}"/>
    <cellStyle name="T_DU AN TKQH VA CHUAN BI DAU TU NAM 2007 sua ngay 9-11_KH XDCB_2008 lan 2 sua ngay 10-11_KH TPCP vung TNB (03-1-2012) 2 2 4 2" xfId="45174" xr:uid="{00000000-0005-0000-0000-00007AB00000}"/>
    <cellStyle name="T_DU AN TKQH VA CHUAN BI DAU TU NAM 2007 sua ngay 9-11_KH XDCB_2008 lan 2 sua ngay 10-11_KH TPCP vung TNB (03-1-2012) 2 2 4 2 2" xfId="45175" xr:uid="{00000000-0005-0000-0000-00007BB00000}"/>
    <cellStyle name="T_DU AN TKQH VA CHUAN BI DAU TU NAM 2007 sua ngay 9-11_KH XDCB_2008 lan 2 sua ngay 10-11_KH TPCP vung TNB (03-1-2012) 2 2 4 3" xfId="45176" xr:uid="{00000000-0005-0000-0000-00007CB00000}"/>
    <cellStyle name="T_DU AN TKQH VA CHUAN BI DAU TU NAM 2007 sua ngay 9-11_KH XDCB_2008 lan 2 sua ngay 10-11_KH TPCP vung TNB (03-1-2012) 2 2 5" xfId="45177" xr:uid="{00000000-0005-0000-0000-00007DB00000}"/>
    <cellStyle name="T_DU AN TKQH VA CHUAN BI DAU TU NAM 2007 sua ngay 9-11_KH XDCB_2008 lan 2 sua ngay 10-11_KH TPCP vung TNB (03-1-2012) 2 2 5 2" xfId="45178" xr:uid="{00000000-0005-0000-0000-00007EB00000}"/>
    <cellStyle name="T_DU AN TKQH VA CHUAN BI DAU TU NAM 2007 sua ngay 9-11_KH XDCB_2008 lan 2 sua ngay 10-11_KH TPCP vung TNB (03-1-2012) 2 2 6" xfId="45179" xr:uid="{00000000-0005-0000-0000-00007FB00000}"/>
    <cellStyle name="T_DU AN TKQH VA CHUAN BI DAU TU NAM 2007 sua ngay 9-11_KH XDCB_2008 lan 2 sua ngay 10-11_KH TPCP vung TNB (03-1-2012) 2 3" xfId="45180" xr:uid="{00000000-0005-0000-0000-000080B00000}"/>
    <cellStyle name="T_DU AN TKQH VA CHUAN BI DAU TU NAM 2007 sua ngay 9-11_KH XDCB_2008 lan 2 sua ngay 10-11_KH TPCP vung TNB (03-1-2012) 2 3 2" xfId="45181" xr:uid="{00000000-0005-0000-0000-000081B00000}"/>
    <cellStyle name="T_DU AN TKQH VA CHUAN BI DAU TU NAM 2007 sua ngay 9-11_KH XDCB_2008 lan 2 sua ngay 10-11_KH TPCP vung TNB (03-1-2012) 2 3 2 2" xfId="45182" xr:uid="{00000000-0005-0000-0000-000082B00000}"/>
    <cellStyle name="T_DU AN TKQH VA CHUAN BI DAU TU NAM 2007 sua ngay 9-11_KH XDCB_2008 lan 2 sua ngay 10-11_KH TPCP vung TNB (03-1-2012) 2 3 2 2 2" xfId="45183" xr:uid="{00000000-0005-0000-0000-000083B00000}"/>
    <cellStyle name="T_DU AN TKQH VA CHUAN BI DAU TU NAM 2007 sua ngay 9-11_KH XDCB_2008 lan 2 sua ngay 10-11_KH TPCP vung TNB (03-1-2012) 2 3 2 3" xfId="45184" xr:uid="{00000000-0005-0000-0000-000084B00000}"/>
    <cellStyle name="T_DU AN TKQH VA CHUAN BI DAU TU NAM 2007 sua ngay 9-11_KH XDCB_2008 lan 2 sua ngay 10-11_KH TPCP vung TNB (03-1-2012) 2 3 3" xfId="45185" xr:uid="{00000000-0005-0000-0000-000085B00000}"/>
    <cellStyle name="T_DU AN TKQH VA CHUAN BI DAU TU NAM 2007 sua ngay 9-11_KH XDCB_2008 lan 2 sua ngay 10-11_KH TPCP vung TNB (03-1-2012) 2 3 3 2" xfId="45186" xr:uid="{00000000-0005-0000-0000-000086B00000}"/>
    <cellStyle name="T_DU AN TKQH VA CHUAN BI DAU TU NAM 2007 sua ngay 9-11_KH XDCB_2008 lan 2 sua ngay 10-11_KH TPCP vung TNB (03-1-2012) 2 3 4" xfId="45187" xr:uid="{00000000-0005-0000-0000-000087B00000}"/>
    <cellStyle name="T_DU AN TKQH VA CHUAN BI DAU TU NAM 2007 sua ngay 9-11_KH XDCB_2008 lan 2 sua ngay 10-11_KH TPCP vung TNB (03-1-2012) 2 4" xfId="45188" xr:uid="{00000000-0005-0000-0000-000088B00000}"/>
    <cellStyle name="T_DU AN TKQH VA CHUAN BI DAU TU NAM 2007 sua ngay 9-11_KH XDCB_2008 lan 2 sua ngay 10-11_KH TPCP vung TNB (03-1-2012) 2 4 2" xfId="45189" xr:uid="{00000000-0005-0000-0000-000089B00000}"/>
    <cellStyle name="T_DU AN TKQH VA CHUAN BI DAU TU NAM 2007 sua ngay 9-11_KH XDCB_2008 lan 2 sua ngay 10-11_KH TPCP vung TNB (03-1-2012) 2 4 2 2" xfId="45190" xr:uid="{00000000-0005-0000-0000-00008AB00000}"/>
    <cellStyle name="T_DU AN TKQH VA CHUAN BI DAU TU NAM 2007 sua ngay 9-11_KH XDCB_2008 lan 2 sua ngay 10-11_KH TPCP vung TNB (03-1-2012) 2 4 2 2 2" xfId="45191" xr:uid="{00000000-0005-0000-0000-00008BB00000}"/>
    <cellStyle name="T_DU AN TKQH VA CHUAN BI DAU TU NAM 2007 sua ngay 9-11_KH XDCB_2008 lan 2 sua ngay 10-11_KH TPCP vung TNB (03-1-2012) 2 4 2 3" xfId="45192" xr:uid="{00000000-0005-0000-0000-00008CB00000}"/>
    <cellStyle name="T_DU AN TKQH VA CHUAN BI DAU TU NAM 2007 sua ngay 9-11_KH XDCB_2008 lan 2 sua ngay 10-11_KH TPCP vung TNB (03-1-2012) 2 4 3" xfId="45193" xr:uid="{00000000-0005-0000-0000-00008DB00000}"/>
    <cellStyle name="T_DU AN TKQH VA CHUAN BI DAU TU NAM 2007 sua ngay 9-11_KH XDCB_2008 lan 2 sua ngay 10-11_KH TPCP vung TNB (03-1-2012) 2 4 3 2" xfId="45194" xr:uid="{00000000-0005-0000-0000-00008EB00000}"/>
    <cellStyle name="T_DU AN TKQH VA CHUAN BI DAU TU NAM 2007 sua ngay 9-11_KH XDCB_2008 lan 2 sua ngay 10-11_KH TPCP vung TNB (03-1-2012) 2 4 4" xfId="45195" xr:uid="{00000000-0005-0000-0000-00008FB00000}"/>
    <cellStyle name="T_DU AN TKQH VA CHUAN BI DAU TU NAM 2007 sua ngay 9-11_KH XDCB_2008 lan 2 sua ngay 10-11_KH TPCP vung TNB (03-1-2012) 2 5" xfId="45196" xr:uid="{00000000-0005-0000-0000-000090B00000}"/>
    <cellStyle name="T_DU AN TKQH VA CHUAN BI DAU TU NAM 2007 sua ngay 9-11_KH XDCB_2008 lan 2 sua ngay 10-11_KH TPCP vung TNB (03-1-2012) 2 5 2" xfId="45197" xr:uid="{00000000-0005-0000-0000-000091B00000}"/>
    <cellStyle name="T_DU AN TKQH VA CHUAN BI DAU TU NAM 2007 sua ngay 9-11_KH XDCB_2008 lan 2 sua ngay 10-11_KH TPCP vung TNB (03-1-2012) 2 5 2 2" xfId="45198" xr:uid="{00000000-0005-0000-0000-000092B00000}"/>
    <cellStyle name="T_DU AN TKQH VA CHUAN BI DAU TU NAM 2007 sua ngay 9-11_KH XDCB_2008 lan 2 sua ngay 10-11_KH TPCP vung TNB (03-1-2012) 2 5 3" xfId="45199" xr:uid="{00000000-0005-0000-0000-000093B00000}"/>
    <cellStyle name="T_DU AN TKQH VA CHUAN BI DAU TU NAM 2007 sua ngay 9-11_KH XDCB_2008 lan 2 sua ngay 10-11_KH TPCP vung TNB (03-1-2012) 2 6" xfId="45200" xr:uid="{00000000-0005-0000-0000-000094B00000}"/>
    <cellStyle name="T_DU AN TKQH VA CHUAN BI DAU TU NAM 2007 sua ngay 9-11_KH XDCB_2008 lan 2 sua ngay 10-11_KH TPCP vung TNB (03-1-2012) 2 6 2" xfId="45201" xr:uid="{00000000-0005-0000-0000-000095B00000}"/>
    <cellStyle name="T_DU AN TKQH VA CHUAN BI DAU TU NAM 2007 sua ngay 9-11_KH XDCB_2008 lan 2 sua ngay 10-11_KH TPCP vung TNB (03-1-2012) 2 7" xfId="45202" xr:uid="{00000000-0005-0000-0000-000096B00000}"/>
    <cellStyle name="T_DU AN TKQH VA CHUAN BI DAU TU NAM 2007 sua ngay 9-11_KH XDCB_2008 lan 2 sua ngay 10-11_KH TPCP vung TNB (03-1-2012) 2 8" xfId="45203" xr:uid="{00000000-0005-0000-0000-000097B00000}"/>
    <cellStyle name="T_DU AN TKQH VA CHUAN BI DAU TU NAM 2007 sua ngay 9-11_KH XDCB_2008 lan 2 sua ngay 10-11_KH TPCP vung TNB (03-1-2012) 3" xfId="45204" xr:uid="{00000000-0005-0000-0000-000098B00000}"/>
    <cellStyle name="T_DU AN TKQH VA CHUAN BI DAU TU NAM 2007 sua ngay 9-11_KH XDCB_2008 lan 2 sua ngay 10-11_KH TPCP vung TNB (03-1-2012) 3 2" xfId="45205" xr:uid="{00000000-0005-0000-0000-000099B00000}"/>
    <cellStyle name="T_DU AN TKQH VA CHUAN BI DAU TU NAM 2007 sua ngay 9-11_KH XDCB_2008 lan 2 sua ngay 10-11_KH TPCP vung TNB (03-1-2012) 3 2 2" xfId="45206" xr:uid="{00000000-0005-0000-0000-00009AB00000}"/>
    <cellStyle name="T_DU AN TKQH VA CHUAN BI DAU TU NAM 2007 sua ngay 9-11_KH XDCB_2008 lan 2 sua ngay 10-11_KH TPCP vung TNB (03-1-2012) 3 2 2 2" xfId="45207" xr:uid="{00000000-0005-0000-0000-00009BB00000}"/>
    <cellStyle name="T_DU AN TKQH VA CHUAN BI DAU TU NAM 2007 sua ngay 9-11_KH XDCB_2008 lan 2 sua ngay 10-11_KH TPCP vung TNB (03-1-2012) 3 2 2 2 2" xfId="45208" xr:uid="{00000000-0005-0000-0000-00009CB00000}"/>
    <cellStyle name="T_DU AN TKQH VA CHUAN BI DAU TU NAM 2007 sua ngay 9-11_KH XDCB_2008 lan 2 sua ngay 10-11_KH TPCP vung TNB (03-1-2012) 3 2 2 3" xfId="45209" xr:uid="{00000000-0005-0000-0000-00009DB00000}"/>
    <cellStyle name="T_DU AN TKQH VA CHUAN BI DAU TU NAM 2007 sua ngay 9-11_KH XDCB_2008 lan 2 sua ngay 10-11_KH TPCP vung TNB (03-1-2012) 3 2 3" xfId="45210" xr:uid="{00000000-0005-0000-0000-00009EB00000}"/>
    <cellStyle name="T_DU AN TKQH VA CHUAN BI DAU TU NAM 2007 sua ngay 9-11_KH XDCB_2008 lan 2 sua ngay 10-11_KH TPCP vung TNB (03-1-2012) 3 2 3 2" xfId="45211" xr:uid="{00000000-0005-0000-0000-00009FB00000}"/>
    <cellStyle name="T_DU AN TKQH VA CHUAN BI DAU TU NAM 2007 sua ngay 9-11_KH XDCB_2008 lan 2 sua ngay 10-11_KH TPCP vung TNB (03-1-2012) 3 2 4" xfId="45212" xr:uid="{00000000-0005-0000-0000-0000A0B00000}"/>
    <cellStyle name="T_DU AN TKQH VA CHUAN BI DAU TU NAM 2007 sua ngay 9-11_KH XDCB_2008 lan 2 sua ngay 10-11_KH TPCP vung TNB (03-1-2012) 3 3" xfId="45213" xr:uid="{00000000-0005-0000-0000-0000A1B00000}"/>
    <cellStyle name="T_DU AN TKQH VA CHUAN BI DAU TU NAM 2007 sua ngay 9-11_KH XDCB_2008 lan 2 sua ngay 10-11_KH TPCP vung TNB (03-1-2012) 3 3 2" xfId="45214" xr:uid="{00000000-0005-0000-0000-0000A2B00000}"/>
    <cellStyle name="T_DU AN TKQH VA CHUAN BI DAU TU NAM 2007 sua ngay 9-11_KH XDCB_2008 lan 2 sua ngay 10-11_KH TPCP vung TNB (03-1-2012) 3 3 2 2" xfId="45215" xr:uid="{00000000-0005-0000-0000-0000A3B00000}"/>
    <cellStyle name="T_DU AN TKQH VA CHUAN BI DAU TU NAM 2007 sua ngay 9-11_KH XDCB_2008 lan 2 sua ngay 10-11_KH TPCP vung TNB (03-1-2012) 3 3 2 2 2" xfId="45216" xr:uid="{00000000-0005-0000-0000-0000A4B00000}"/>
    <cellStyle name="T_DU AN TKQH VA CHUAN BI DAU TU NAM 2007 sua ngay 9-11_KH XDCB_2008 lan 2 sua ngay 10-11_KH TPCP vung TNB (03-1-2012) 3 3 2 3" xfId="45217" xr:uid="{00000000-0005-0000-0000-0000A5B00000}"/>
    <cellStyle name="T_DU AN TKQH VA CHUAN BI DAU TU NAM 2007 sua ngay 9-11_KH XDCB_2008 lan 2 sua ngay 10-11_KH TPCP vung TNB (03-1-2012) 3 3 3" xfId="45218" xr:uid="{00000000-0005-0000-0000-0000A6B00000}"/>
    <cellStyle name="T_DU AN TKQH VA CHUAN BI DAU TU NAM 2007 sua ngay 9-11_KH XDCB_2008 lan 2 sua ngay 10-11_KH TPCP vung TNB (03-1-2012) 3 3 3 2" xfId="45219" xr:uid="{00000000-0005-0000-0000-0000A7B00000}"/>
    <cellStyle name="T_DU AN TKQH VA CHUAN BI DAU TU NAM 2007 sua ngay 9-11_KH XDCB_2008 lan 2 sua ngay 10-11_KH TPCP vung TNB (03-1-2012) 3 3 4" xfId="45220" xr:uid="{00000000-0005-0000-0000-0000A8B00000}"/>
    <cellStyle name="T_DU AN TKQH VA CHUAN BI DAU TU NAM 2007 sua ngay 9-11_KH XDCB_2008 lan 2 sua ngay 10-11_KH TPCP vung TNB (03-1-2012) 3 4" xfId="45221" xr:uid="{00000000-0005-0000-0000-0000A9B00000}"/>
    <cellStyle name="T_DU AN TKQH VA CHUAN BI DAU TU NAM 2007 sua ngay 9-11_KH XDCB_2008 lan 2 sua ngay 10-11_KH TPCP vung TNB (03-1-2012) 3 4 2" xfId="45222" xr:uid="{00000000-0005-0000-0000-0000AAB00000}"/>
    <cellStyle name="T_DU AN TKQH VA CHUAN BI DAU TU NAM 2007 sua ngay 9-11_KH XDCB_2008 lan 2 sua ngay 10-11_KH TPCP vung TNB (03-1-2012) 3 4 2 2" xfId="45223" xr:uid="{00000000-0005-0000-0000-0000ABB00000}"/>
    <cellStyle name="T_DU AN TKQH VA CHUAN BI DAU TU NAM 2007 sua ngay 9-11_KH XDCB_2008 lan 2 sua ngay 10-11_KH TPCP vung TNB (03-1-2012) 3 4 3" xfId="45224" xr:uid="{00000000-0005-0000-0000-0000ACB00000}"/>
    <cellStyle name="T_DU AN TKQH VA CHUAN BI DAU TU NAM 2007 sua ngay 9-11_KH XDCB_2008 lan 2 sua ngay 10-11_KH TPCP vung TNB (03-1-2012) 3 5" xfId="45225" xr:uid="{00000000-0005-0000-0000-0000ADB00000}"/>
    <cellStyle name="T_DU AN TKQH VA CHUAN BI DAU TU NAM 2007 sua ngay 9-11_KH XDCB_2008 lan 2 sua ngay 10-11_KH TPCP vung TNB (03-1-2012) 3 5 2" xfId="45226" xr:uid="{00000000-0005-0000-0000-0000AEB00000}"/>
    <cellStyle name="T_DU AN TKQH VA CHUAN BI DAU TU NAM 2007 sua ngay 9-11_KH XDCB_2008 lan 2 sua ngay 10-11_KH TPCP vung TNB (03-1-2012) 3 6" xfId="45227" xr:uid="{00000000-0005-0000-0000-0000AFB00000}"/>
    <cellStyle name="T_DU AN TKQH VA CHUAN BI DAU TU NAM 2007 sua ngay 9-11_KH XDCB_2008 lan 2 sua ngay 10-11_KH TPCP vung TNB (03-1-2012) 4" xfId="45228" xr:uid="{00000000-0005-0000-0000-0000B0B00000}"/>
    <cellStyle name="T_DU AN TKQH VA CHUAN BI DAU TU NAM 2007 sua ngay 9-11_KH XDCB_2008 lan 2 sua ngay 10-11_KH TPCP vung TNB (03-1-2012) 4 2" xfId="45229" xr:uid="{00000000-0005-0000-0000-0000B1B00000}"/>
    <cellStyle name="T_DU AN TKQH VA CHUAN BI DAU TU NAM 2007 sua ngay 9-11_KH XDCB_2008 lan 2 sua ngay 10-11_KH TPCP vung TNB (03-1-2012) 4 2 2" xfId="45230" xr:uid="{00000000-0005-0000-0000-0000B2B00000}"/>
    <cellStyle name="T_DU AN TKQH VA CHUAN BI DAU TU NAM 2007 sua ngay 9-11_KH XDCB_2008 lan 2 sua ngay 10-11_KH TPCP vung TNB (03-1-2012) 4 2 2 2" xfId="45231" xr:uid="{00000000-0005-0000-0000-0000B3B00000}"/>
    <cellStyle name="T_DU AN TKQH VA CHUAN BI DAU TU NAM 2007 sua ngay 9-11_KH XDCB_2008 lan 2 sua ngay 10-11_KH TPCP vung TNB (03-1-2012) 4 2 3" xfId="45232" xr:uid="{00000000-0005-0000-0000-0000B4B00000}"/>
    <cellStyle name="T_DU AN TKQH VA CHUAN BI DAU TU NAM 2007 sua ngay 9-11_KH XDCB_2008 lan 2 sua ngay 10-11_KH TPCP vung TNB (03-1-2012) 4 3" xfId="45233" xr:uid="{00000000-0005-0000-0000-0000B5B00000}"/>
    <cellStyle name="T_DU AN TKQH VA CHUAN BI DAU TU NAM 2007 sua ngay 9-11_KH XDCB_2008 lan 2 sua ngay 10-11_KH TPCP vung TNB (03-1-2012) 4 3 2" xfId="45234" xr:uid="{00000000-0005-0000-0000-0000B6B00000}"/>
    <cellStyle name="T_DU AN TKQH VA CHUAN BI DAU TU NAM 2007 sua ngay 9-11_KH XDCB_2008 lan 2 sua ngay 10-11_KH TPCP vung TNB (03-1-2012) 4 4" xfId="45235" xr:uid="{00000000-0005-0000-0000-0000B7B00000}"/>
    <cellStyle name="T_DU AN TKQH VA CHUAN BI DAU TU NAM 2007 sua ngay 9-11_KH XDCB_2008 lan 2 sua ngay 10-11_KH TPCP vung TNB (03-1-2012) 5" xfId="45236" xr:uid="{00000000-0005-0000-0000-0000B8B00000}"/>
    <cellStyle name="T_DU AN TKQH VA CHUAN BI DAU TU NAM 2007 sua ngay 9-11_KH XDCB_2008 lan 2 sua ngay 10-11_KH TPCP vung TNB (03-1-2012) 5 2" xfId="45237" xr:uid="{00000000-0005-0000-0000-0000B9B00000}"/>
    <cellStyle name="T_DU AN TKQH VA CHUAN BI DAU TU NAM 2007 sua ngay 9-11_KH XDCB_2008 lan 2 sua ngay 10-11_KH TPCP vung TNB (03-1-2012) 5 2 2" xfId="45238" xr:uid="{00000000-0005-0000-0000-0000BAB00000}"/>
    <cellStyle name="T_DU AN TKQH VA CHUAN BI DAU TU NAM 2007 sua ngay 9-11_KH XDCB_2008 lan 2 sua ngay 10-11_KH TPCP vung TNB (03-1-2012) 5 2 2 2" xfId="45239" xr:uid="{00000000-0005-0000-0000-0000BBB00000}"/>
    <cellStyle name="T_DU AN TKQH VA CHUAN BI DAU TU NAM 2007 sua ngay 9-11_KH XDCB_2008 lan 2 sua ngay 10-11_KH TPCP vung TNB (03-1-2012) 5 2 3" xfId="45240" xr:uid="{00000000-0005-0000-0000-0000BCB00000}"/>
    <cellStyle name="T_DU AN TKQH VA CHUAN BI DAU TU NAM 2007 sua ngay 9-11_KH XDCB_2008 lan 2 sua ngay 10-11_KH TPCP vung TNB (03-1-2012) 5 3" xfId="45241" xr:uid="{00000000-0005-0000-0000-0000BDB00000}"/>
    <cellStyle name="T_DU AN TKQH VA CHUAN BI DAU TU NAM 2007 sua ngay 9-11_KH XDCB_2008 lan 2 sua ngay 10-11_KH TPCP vung TNB (03-1-2012) 5 3 2" xfId="45242" xr:uid="{00000000-0005-0000-0000-0000BEB00000}"/>
    <cellStyle name="T_DU AN TKQH VA CHUAN BI DAU TU NAM 2007 sua ngay 9-11_KH XDCB_2008 lan 2 sua ngay 10-11_KH TPCP vung TNB (03-1-2012) 5 4" xfId="45243" xr:uid="{00000000-0005-0000-0000-0000BFB00000}"/>
    <cellStyle name="T_DU AN TKQH VA CHUAN BI DAU TU NAM 2007 sua ngay 9-11_KH XDCB_2008 lan 2 sua ngay 10-11_KH TPCP vung TNB (03-1-2012) 6" xfId="45244" xr:uid="{00000000-0005-0000-0000-0000C0B00000}"/>
    <cellStyle name="T_DU AN TKQH VA CHUAN BI DAU TU NAM 2007 sua ngay 9-11_KH XDCB_2008 lan 2 sua ngay 10-11_KH TPCP vung TNB (03-1-2012) 6 2" xfId="45245" xr:uid="{00000000-0005-0000-0000-0000C1B00000}"/>
    <cellStyle name="T_DU AN TKQH VA CHUAN BI DAU TU NAM 2007 sua ngay 9-11_KH XDCB_2008 lan 2 sua ngay 10-11_KH TPCP vung TNB (03-1-2012) 6 2 2" xfId="45246" xr:uid="{00000000-0005-0000-0000-0000C2B00000}"/>
    <cellStyle name="T_DU AN TKQH VA CHUAN BI DAU TU NAM 2007 sua ngay 9-11_KH XDCB_2008 lan 2 sua ngay 10-11_KH TPCP vung TNB (03-1-2012) 6 3" xfId="45247" xr:uid="{00000000-0005-0000-0000-0000C3B00000}"/>
    <cellStyle name="T_DU AN TKQH VA CHUAN BI DAU TU NAM 2007 sua ngay 9-11_KH XDCB_2008 lan 2 sua ngay 10-11_KH TPCP vung TNB (03-1-2012) 7" xfId="45248" xr:uid="{00000000-0005-0000-0000-0000C4B00000}"/>
    <cellStyle name="T_DU AN TKQH VA CHUAN BI DAU TU NAM 2007 sua ngay 9-11_KH XDCB_2008 lan 2 sua ngay 10-11_KH TPCP vung TNB (03-1-2012) 7 2" xfId="45249" xr:uid="{00000000-0005-0000-0000-0000C5B00000}"/>
    <cellStyle name="T_DU AN TKQH VA CHUAN BI DAU TU NAM 2007 sua ngay 9-11_KH XDCB_2008 lan 2 sua ngay 10-11_KH TPCP vung TNB (03-1-2012) 8" xfId="45250" xr:uid="{00000000-0005-0000-0000-0000C6B00000}"/>
    <cellStyle name="T_DU AN TKQH VA CHUAN BI DAU TU NAM 2007 sua ngay 9-11_KH XDCB_2008 lan 2 sua ngay 10-11_KH TPCP vung TNB (03-1-2012) 9" xfId="45251" xr:uid="{00000000-0005-0000-0000-0000C7B00000}"/>
    <cellStyle name="T_du toan dieu chinh  20-8-2006" xfId="45252" xr:uid="{00000000-0005-0000-0000-0000C8B00000}"/>
    <cellStyle name="T_du toan dieu chinh  20-8-2006 2" xfId="45253" xr:uid="{00000000-0005-0000-0000-0000C9B00000}"/>
    <cellStyle name="T_du toan dieu chinh  20-8-2006 2 2" xfId="45254" xr:uid="{00000000-0005-0000-0000-0000CAB00000}"/>
    <cellStyle name="T_du toan dieu chinh  20-8-2006 2 2 2" xfId="45255" xr:uid="{00000000-0005-0000-0000-0000CBB00000}"/>
    <cellStyle name="T_du toan dieu chinh  20-8-2006 2 2 2 2" xfId="45256" xr:uid="{00000000-0005-0000-0000-0000CCB00000}"/>
    <cellStyle name="T_du toan dieu chinh  20-8-2006 2 2 2 2 2" xfId="45257" xr:uid="{00000000-0005-0000-0000-0000CDB00000}"/>
    <cellStyle name="T_du toan dieu chinh  20-8-2006 2 2 2 2 2 2" xfId="45258" xr:uid="{00000000-0005-0000-0000-0000CEB00000}"/>
    <cellStyle name="T_du toan dieu chinh  20-8-2006 2 2 2 2 3" xfId="45259" xr:uid="{00000000-0005-0000-0000-0000CFB00000}"/>
    <cellStyle name="T_du toan dieu chinh  20-8-2006 2 2 2 3" xfId="45260" xr:uid="{00000000-0005-0000-0000-0000D0B00000}"/>
    <cellStyle name="T_du toan dieu chinh  20-8-2006 2 2 2 3 2" xfId="45261" xr:uid="{00000000-0005-0000-0000-0000D1B00000}"/>
    <cellStyle name="T_du toan dieu chinh  20-8-2006 2 2 2 4" xfId="45262" xr:uid="{00000000-0005-0000-0000-0000D2B00000}"/>
    <cellStyle name="T_du toan dieu chinh  20-8-2006 2 2 3" xfId="45263" xr:uid="{00000000-0005-0000-0000-0000D3B00000}"/>
    <cellStyle name="T_du toan dieu chinh  20-8-2006 2 2 3 2" xfId="45264" xr:uid="{00000000-0005-0000-0000-0000D4B00000}"/>
    <cellStyle name="T_du toan dieu chinh  20-8-2006 2 2 3 2 2" xfId="45265" xr:uid="{00000000-0005-0000-0000-0000D5B00000}"/>
    <cellStyle name="T_du toan dieu chinh  20-8-2006 2 2 3 2 2 2" xfId="45266" xr:uid="{00000000-0005-0000-0000-0000D6B00000}"/>
    <cellStyle name="T_du toan dieu chinh  20-8-2006 2 2 3 2 3" xfId="45267" xr:uid="{00000000-0005-0000-0000-0000D7B00000}"/>
    <cellStyle name="T_du toan dieu chinh  20-8-2006 2 2 3 3" xfId="45268" xr:uid="{00000000-0005-0000-0000-0000D8B00000}"/>
    <cellStyle name="T_du toan dieu chinh  20-8-2006 2 2 3 3 2" xfId="45269" xr:uid="{00000000-0005-0000-0000-0000D9B00000}"/>
    <cellStyle name="T_du toan dieu chinh  20-8-2006 2 2 3 4" xfId="45270" xr:uid="{00000000-0005-0000-0000-0000DAB00000}"/>
    <cellStyle name="T_du toan dieu chinh  20-8-2006 2 2 4" xfId="45271" xr:uid="{00000000-0005-0000-0000-0000DBB00000}"/>
    <cellStyle name="T_du toan dieu chinh  20-8-2006 2 2 4 2" xfId="45272" xr:uid="{00000000-0005-0000-0000-0000DCB00000}"/>
    <cellStyle name="T_du toan dieu chinh  20-8-2006 2 2 4 2 2" xfId="45273" xr:uid="{00000000-0005-0000-0000-0000DDB00000}"/>
    <cellStyle name="T_du toan dieu chinh  20-8-2006 2 2 4 3" xfId="45274" xr:uid="{00000000-0005-0000-0000-0000DEB00000}"/>
    <cellStyle name="T_du toan dieu chinh  20-8-2006 2 2 5" xfId="45275" xr:uid="{00000000-0005-0000-0000-0000DFB00000}"/>
    <cellStyle name="T_du toan dieu chinh  20-8-2006 2 2 5 2" xfId="45276" xr:uid="{00000000-0005-0000-0000-0000E0B00000}"/>
    <cellStyle name="T_du toan dieu chinh  20-8-2006 2 2 6" xfId="45277" xr:uid="{00000000-0005-0000-0000-0000E1B00000}"/>
    <cellStyle name="T_du toan dieu chinh  20-8-2006 2 3" xfId="45278" xr:uid="{00000000-0005-0000-0000-0000E2B00000}"/>
    <cellStyle name="T_du toan dieu chinh  20-8-2006 2 3 2" xfId="45279" xr:uid="{00000000-0005-0000-0000-0000E3B00000}"/>
    <cellStyle name="T_du toan dieu chinh  20-8-2006 2 3 2 2" xfId="45280" xr:uid="{00000000-0005-0000-0000-0000E4B00000}"/>
    <cellStyle name="T_du toan dieu chinh  20-8-2006 2 3 2 2 2" xfId="45281" xr:uid="{00000000-0005-0000-0000-0000E5B00000}"/>
    <cellStyle name="T_du toan dieu chinh  20-8-2006 2 3 2 3" xfId="45282" xr:uid="{00000000-0005-0000-0000-0000E6B00000}"/>
    <cellStyle name="T_du toan dieu chinh  20-8-2006 2 3 3" xfId="45283" xr:uid="{00000000-0005-0000-0000-0000E7B00000}"/>
    <cellStyle name="T_du toan dieu chinh  20-8-2006 2 3 3 2" xfId="45284" xr:uid="{00000000-0005-0000-0000-0000E8B00000}"/>
    <cellStyle name="T_du toan dieu chinh  20-8-2006 2 3 4" xfId="45285" xr:uid="{00000000-0005-0000-0000-0000E9B00000}"/>
    <cellStyle name="T_du toan dieu chinh  20-8-2006 2 4" xfId="45286" xr:uid="{00000000-0005-0000-0000-0000EAB00000}"/>
    <cellStyle name="T_du toan dieu chinh  20-8-2006 2 4 2" xfId="45287" xr:uid="{00000000-0005-0000-0000-0000EBB00000}"/>
    <cellStyle name="T_du toan dieu chinh  20-8-2006 2 4 2 2" xfId="45288" xr:uid="{00000000-0005-0000-0000-0000ECB00000}"/>
    <cellStyle name="T_du toan dieu chinh  20-8-2006 2 4 2 2 2" xfId="45289" xr:uid="{00000000-0005-0000-0000-0000EDB00000}"/>
    <cellStyle name="T_du toan dieu chinh  20-8-2006 2 4 2 3" xfId="45290" xr:uid="{00000000-0005-0000-0000-0000EEB00000}"/>
    <cellStyle name="T_du toan dieu chinh  20-8-2006 2 4 3" xfId="45291" xr:uid="{00000000-0005-0000-0000-0000EFB00000}"/>
    <cellStyle name="T_du toan dieu chinh  20-8-2006 2 4 3 2" xfId="45292" xr:uid="{00000000-0005-0000-0000-0000F0B00000}"/>
    <cellStyle name="T_du toan dieu chinh  20-8-2006 2 4 4" xfId="45293" xr:uid="{00000000-0005-0000-0000-0000F1B00000}"/>
    <cellStyle name="T_du toan dieu chinh  20-8-2006 2 5" xfId="45294" xr:uid="{00000000-0005-0000-0000-0000F2B00000}"/>
    <cellStyle name="T_du toan dieu chinh  20-8-2006 2 5 2" xfId="45295" xr:uid="{00000000-0005-0000-0000-0000F3B00000}"/>
    <cellStyle name="T_du toan dieu chinh  20-8-2006 2 5 2 2" xfId="45296" xr:uid="{00000000-0005-0000-0000-0000F4B00000}"/>
    <cellStyle name="T_du toan dieu chinh  20-8-2006 2 5 3" xfId="45297" xr:uid="{00000000-0005-0000-0000-0000F5B00000}"/>
    <cellStyle name="T_du toan dieu chinh  20-8-2006 2 6" xfId="45298" xr:uid="{00000000-0005-0000-0000-0000F6B00000}"/>
    <cellStyle name="T_du toan dieu chinh  20-8-2006 2 6 2" xfId="45299" xr:uid="{00000000-0005-0000-0000-0000F7B00000}"/>
    <cellStyle name="T_du toan dieu chinh  20-8-2006 2 7" xfId="45300" xr:uid="{00000000-0005-0000-0000-0000F8B00000}"/>
    <cellStyle name="T_du toan dieu chinh  20-8-2006 2 8" xfId="45301" xr:uid="{00000000-0005-0000-0000-0000F9B00000}"/>
    <cellStyle name="T_du toan dieu chinh  20-8-2006 3" xfId="45302" xr:uid="{00000000-0005-0000-0000-0000FAB00000}"/>
    <cellStyle name="T_du toan dieu chinh  20-8-2006 3 2" xfId="45303" xr:uid="{00000000-0005-0000-0000-0000FBB00000}"/>
    <cellStyle name="T_du toan dieu chinh  20-8-2006 3 2 2" xfId="45304" xr:uid="{00000000-0005-0000-0000-0000FCB00000}"/>
    <cellStyle name="T_du toan dieu chinh  20-8-2006 3 2 2 2" xfId="45305" xr:uid="{00000000-0005-0000-0000-0000FDB00000}"/>
    <cellStyle name="T_du toan dieu chinh  20-8-2006 3 2 2 2 2" xfId="45306" xr:uid="{00000000-0005-0000-0000-0000FEB00000}"/>
    <cellStyle name="T_du toan dieu chinh  20-8-2006 3 2 2 3" xfId="45307" xr:uid="{00000000-0005-0000-0000-0000FFB00000}"/>
    <cellStyle name="T_du toan dieu chinh  20-8-2006 3 2 3" xfId="45308" xr:uid="{00000000-0005-0000-0000-000000B10000}"/>
    <cellStyle name="T_du toan dieu chinh  20-8-2006 3 2 3 2" xfId="45309" xr:uid="{00000000-0005-0000-0000-000001B10000}"/>
    <cellStyle name="T_du toan dieu chinh  20-8-2006 3 2 4" xfId="45310" xr:uid="{00000000-0005-0000-0000-000002B10000}"/>
    <cellStyle name="T_du toan dieu chinh  20-8-2006 3 3" xfId="45311" xr:uid="{00000000-0005-0000-0000-000003B10000}"/>
    <cellStyle name="T_du toan dieu chinh  20-8-2006 3 3 2" xfId="45312" xr:uid="{00000000-0005-0000-0000-000004B10000}"/>
    <cellStyle name="T_du toan dieu chinh  20-8-2006 3 3 2 2" xfId="45313" xr:uid="{00000000-0005-0000-0000-000005B10000}"/>
    <cellStyle name="T_du toan dieu chinh  20-8-2006 3 3 2 2 2" xfId="45314" xr:uid="{00000000-0005-0000-0000-000006B10000}"/>
    <cellStyle name="T_du toan dieu chinh  20-8-2006 3 3 2 3" xfId="45315" xr:uid="{00000000-0005-0000-0000-000007B10000}"/>
    <cellStyle name="T_du toan dieu chinh  20-8-2006 3 3 3" xfId="45316" xr:uid="{00000000-0005-0000-0000-000008B10000}"/>
    <cellStyle name="T_du toan dieu chinh  20-8-2006 3 3 3 2" xfId="45317" xr:uid="{00000000-0005-0000-0000-000009B10000}"/>
    <cellStyle name="T_du toan dieu chinh  20-8-2006 3 3 4" xfId="45318" xr:uid="{00000000-0005-0000-0000-00000AB10000}"/>
    <cellStyle name="T_du toan dieu chinh  20-8-2006 3 4" xfId="45319" xr:uid="{00000000-0005-0000-0000-00000BB10000}"/>
    <cellStyle name="T_du toan dieu chinh  20-8-2006 3 4 2" xfId="45320" xr:uid="{00000000-0005-0000-0000-00000CB10000}"/>
    <cellStyle name="T_du toan dieu chinh  20-8-2006 3 4 2 2" xfId="45321" xr:uid="{00000000-0005-0000-0000-00000DB10000}"/>
    <cellStyle name="T_du toan dieu chinh  20-8-2006 3 4 3" xfId="45322" xr:uid="{00000000-0005-0000-0000-00000EB10000}"/>
    <cellStyle name="T_du toan dieu chinh  20-8-2006 3 5" xfId="45323" xr:uid="{00000000-0005-0000-0000-00000FB10000}"/>
    <cellStyle name="T_du toan dieu chinh  20-8-2006 3 5 2" xfId="45324" xr:uid="{00000000-0005-0000-0000-000010B10000}"/>
    <cellStyle name="T_du toan dieu chinh  20-8-2006 3 6" xfId="45325" xr:uid="{00000000-0005-0000-0000-000011B10000}"/>
    <cellStyle name="T_du toan dieu chinh  20-8-2006 4" xfId="45326" xr:uid="{00000000-0005-0000-0000-000012B10000}"/>
    <cellStyle name="T_du toan dieu chinh  20-8-2006 4 2" xfId="45327" xr:uid="{00000000-0005-0000-0000-000013B10000}"/>
    <cellStyle name="T_du toan dieu chinh  20-8-2006 4 2 2" xfId="45328" xr:uid="{00000000-0005-0000-0000-000014B10000}"/>
    <cellStyle name="T_du toan dieu chinh  20-8-2006 4 2 2 2" xfId="45329" xr:uid="{00000000-0005-0000-0000-000015B10000}"/>
    <cellStyle name="T_du toan dieu chinh  20-8-2006 4 2 3" xfId="45330" xr:uid="{00000000-0005-0000-0000-000016B10000}"/>
    <cellStyle name="T_du toan dieu chinh  20-8-2006 4 3" xfId="45331" xr:uid="{00000000-0005-0000-0000-000017B10000}"/>
    <cellStyle name="T_du toan dieu chinh  20-8-2006 4 3 2" xfId="45332" xr:uid="{00000000-0005-0000-0000-000018B10000}"/>
    <cellStyle name="T_du toan dieu chinh  20-8-2006 4 4" xfId="45333" xr:uid="{00000000-0005-0000-0000-000019B10000}"/>
    <cellStyle name="T_du toan dieu chinh  20-8-2006 5" xfId="45334" xr:uid="{00000000-0005-0000-0000-00001AB10000}"/>
    <cellStyle name="T_du toan dieu chinh  20-8-2006 5 2" xfId="45335" xr:uid="{00000000-0005-0000-0000-00001BB10000}"/>
    <cellStyle name="T_du toan dieu chinh  20-8-2006 5 2 2" xfId="45336" xr:uid="{00000000-0005-0000-0000-00001CB10000}"/>
    <cellStyle name="T_du toan dieu chinh  20-8-2006 5 2 2 2" xfId="45337" xr:uid="{00000000-0005-0000-0000-00001DB10000}"/>
    <cellStyle name="T_du toan dieu chinh  20-8-2006 5 2 3" xfId="45338" xr:uid="{00000000-0005-0000-0000-00001EB10000}"/>
    <cellStyle name="T_du toan dieu chinh  20-8-2006 5 3" xfId="45339" xr:uid="{00000000-0005-0000-0000-00001FB10000}"/>
    <cellStyle name="T_du toan dieu chinh  20-8-2006 5 3 2" xfId="45340" xr:uid="{00000000-0005-0000-0000-000020B10000}"/>
    <cellStyle name="T_du toan dieu chinh  20-8-2006 5 4" xfId="45341" xr:uid="{00000000-0005-0000-0000-000021B10000}"/>
    <cellStyle name="T_du toan dieu chinh  20-8-2006 6" xfId="45342" xr:uid="{00000000-0005-0000-0000-000022B10000}"/>
    <cellStyle name="T_du toan dieu chinh  20-8-2006 6 2" xfId="45343" xr:uid="{00000000-0005-0000-0000-000023B10000}"/>
    <cellStyle name="T_du toan dieu chinh  20-8-2006 6 2 2" xfId="45344" xr:uid="{00000000-0005-0000-0000-000024B10000}"/>
    <cellStyle name="T_du toan dieu chinh  20-8-2006 6 3" xfId="45345" xr:uid="{00000000-0005-0000-0000-000025B10000}"/>
    <cellStyle name="T_du toan dieu chinh  20-8-2006 7" xfId="45346" xr:uid="{00000000-0005-0000-0000-000026B10000}"/>
    <cellStyle name="T_du toan dieu chinh  20-8-2006 7 2" xfId="45347" xr:uid="{00000000-0005-0000-0000-000027B10000}"/>
    <cellStyle name="T_du toan dieu chinh  20-8-2006 8" xfId="45348" xr:uid="{00000000-0005-0000-0000-000028B10000}"/>
    <cellStyle name="T_du toan dieu chinh  20-8-2006 9" xfId="45349" xr:uid="{00000000-0005-0000-0000-000029B10000}"/>
    <cellStyle name="T_du toan dieu chinh  20-8-2006_!1 1 bao cao giao KH ve HTCMT vung TNB   12-12-2011" xfId="45350" xr:uid="{00000000-0005-0000-0000-00002AB10000}"/>
    <cellStyle name="T_du toan dieu chinh  20-8-2006_!1 1 bao cao giao KH ve HTCMT vung TNB   12-12-2011 2" xfId="45351" xr:uid="{00000000-0005-0000-0000-00002BB10000}"/>
    <cellStyle name="T_du toan dieu chinh  20-8-2006_!1 1 bao cao giao KH ve HTCMT vung TNB   12-12-2011 2 2" xfId="45352" xr:uid="{00000000-0005-0000-0000-00002CB10000}"/>
    <cellStyle name="T_du toan dieu chinh  20-8-2006_!1 1 bao cao giao KH ve HTCMT vung TNB   12-12-2011 2 2 2" xfId="45353" xr:uid="{00000000-0005-0000-0000-00002DB10000}"/>
    <cellStyle name="T_du toan dieu chinh  20-8-2006_!1 1 bao cao giao KH ve HTCMT vung TNB   12-12-2011 2 2 2 2" xfId="45354" xr:uid="{00000000-0005-0000-0000-00002EB10000}"/>
    <cellStyle name="T_du toan dieu chinh  20-8-2006_!1 1 bao cao giao KH ve HTCMT vung TNB   12-12-2011 2 2 2 2 2" xfId="45355" xr:uid="{00000000-0005-0000-0000-00002FB10000}"/>
    <cellStyle name="T_du toan dieu chinh  20-8-2006_!1 1 bao cao giao KH ve HTCMT vung TNB   12-12-2011 2 2 2 2 2 2" xfId="45356" xr:uid="{00000000-0005-0000-0000-000030B10000}"/>
    <cellStyle name="T_du toan dieu chinh  20-8-2006_!1 1 bao cao giao KH ve HTCMT vung TNB   12-12-2011 2 2 2 2 3" xfId="45357" xr:uid="{00000000-0005-0000-0000-000031B10000}"/>
    <cellStyle name="T_du toan dieu chinh  20-8-2006_!1 1 bao cao giao KH ve HTCMT vung TNB   12-12-2011 2 2 2 3" xfId="45358" xr:uid="{00000000-0005-0000-0000-000032B10000}"/>
    <cellStyle name="T_du toan dieu chinh  20-8-2006_!1 1 bao cao giao KH ve HTCMT vung TNB   12-12-2011 2 2 2 3 2" xfId="45359" xr:uid="{00000000-0005-0000-0000-000033B10000}"/>
    <cellStyle name="T_du toan dieu chinh  20-8-2006_!1 1 bao cao giao KH ve HTCMT vung TNB   12-12-2011 2 2 2 4" xfId="45360" xr:uid="{00000000-0005-0000-0000-000034B10000}"/>
    <cellStyle name="T_du toan dieu chinh  20-8-2006_!1 1 bao cao giao KH ve HTCMT vung TNB   12-12-2011 2 2 3" xfId="45361" xr:uid="{00000000-0005-0000-0000-000035B10000}"/>
    <cellStyle name="T_du toan dieu chinh  20-8-2006_!1 1 bao cao giao KH ve HTCMT vung TNB   12-12-2011 2 2 3 2" xfId="45362" xr:uid="{00000000-0005-0000-0000-000036B10000}"/>
    <cellStyle name="T_du toan dieu chinh  20-8-2006_!1 1 bao cao giao KH ve HTCMT vung TNB   12-12-2011 2 2 3 2 2" xfId="45363" xr:uid="{00000000-0005-0000-0000-000037B10000}"/>
    <cellStyle name="T_du toan dieu chinh  20-8-2006_!1 1 bao cao giao KH ve HTCMT vung TNB   12-12-2011 2 2 3 2 2 2" xfId="45364" xr:uid="{00000000-0005-0000-0000-000038B10000}"/>
    <cellStyle name="T_du toan dieu chinh  20-8-2006_!1 1 bao cao giao KH ve HTCMT vung TNB   12-12-2011 2 2 3 2 3" xfId="45365" xr:uid="{00000000-0005-0000-0000-000039B10000}"/>
    <cellStyle name="T_du toan dieu chinh  20-8-2006_!1 1 bao cao giao KH ve HTCMT vung TNB   12-12-2011 2 2 3 3" xfId="45366" xr:uid="{00000000-0005-0000-0000-00003AB10000}"/>
    <cellStyle name="T_du toan dieu chinh  20-8-2006_!1 1 bao cao giao KH ve HTCMT vung TNB   12-12-2011 2 2 3 3 2" xfId="45367" xr:uid="{00000000-0005-0000-0000-00003BB10000}"/>
    <cellStyle name="T_du toan dieu chinh  20-8-2006_!1 1 bao cao giao KH ve HTCMT vung TNB   12-12-2011 2 2 3 4" xfId="45368" xr:uid="{00000000-0005-0000-0000-00003CB10000}"/>
    <cellStyle name="T_du toan dieu chinh  20-8-2006_!1 1 bao cao giao KH ve HTCMT vung TNB   12-12-2011 2 2 4" xfId="45369" xr:uid="{00000000-0005-0000-0000-00003DB10000}"/>
    <cellStyle name="T_du toan dieu chinh  20-8-2006_!1 1 bao cao giao KH ve HTCMT vung TNB   12-12-2011 2 2 4 2" xfId="45370" xr:uid="{00000000-0005-0000-0000-00003EB10000}"/>
    <cellStyle name="T_du toan dieu chinh  20-8-2006_!1 1 bao cao giao KH ve HTCMT vung TNB   12-12-2011 2 2 4 2 2" xfId="45371" xr:uid="{00000000-0005-0000-0000-00003FB10000}"/>
    <cellStyle name="T_du toan dieu chinh  20-8-2006_!1 1 bao cao giao KH ve HTCMT vung TNB   12-12-2011 2 2 4 3" xfId="45372" xr:uid="{00000000-0005-0000-0000-000040B10000}"/>
    <cellStyle name="T_du toan dieu chinh  20-8-2006_!1 1 bao cao giao KH ve HTCMT vung TNB   12-12-2011 2 2 5" xfId="45373" xr:uid="{00000000-0005-0000-0000-000041B10000}"/>
    <cellStyle name="T_du toan dieu chinh  20-8-2006_!1 1 bao cao giao KH ve HTCMT vung TNB   12-12-2011 2 2 5 2" xfId="45374" xr:uid="{00000000-0005-0000-0000-000042B10000}"/>
    <cellStyle name="T_du toan dieu chinh  20-8-2006_!1 1 bao cao giao KH ve HTCMT vung TNB   12-12-2011 2 2 6" xfId="45375" xr:uid="{00000000-0005-0000-0000-000043B10000}"/>
    <cellStyle name="T_du toan dieu chinh  20-8-2006_!1 1 bao cao giao KH ve HTCMT vung TNB   12-12-2011 2 3" xfId="45376" xr:uid="{00000000-0005-0000-0000-000044B10000}"/>
    <cellStyle name="T_du toan dieu chinh  20-8-2006_!1 1 bao cao giao KH ve HTCMT vung TNB   12-12-2011 2 3 2" xfId="45377" xr:uid="{00000000-0005-0000-0000-000045B10000}"/>
    <cellStyle name="T_du toan dieu chinh  20-8-2006_!1 1 bao cao giao KH ve HTCMT vung TNB   12-12-2011 2 3 2 2" xfId="45378" xr:uid="{00000000-0005-0000-0000-000046B10000}"/>
    <cellStyle name="T_du toan dieu chinh  20-8-2006_!1 1 bao cao giao KH ve HTCMT vung TNB   12-12-2011 2 3 2 2 2" xfId="45379" xr:uid="{00000000-0005-0000-0000-000047B10000}"/>
    <cellStyle name="T_du toan dieu chinh  20-8-2006_!1 1 bao cao giao KH ve HTCMT vung TNB   12-12-2011 2 3 2 3" xfId="45380" xr:uid="{00000000-0005-0000-0000-000048B10000}"/>
    <cellStyle name="T_du toan dieu chinh  20-8-2006_!1 1 bao cao giao KH ve HTCMT vung TNB   12-12-2011 2 3 3" xfId="45381" xr:uid="{00000000-0005-0000-0000-000049B10000}"/>
    <cellStyle name="T_du toan dieu chinh  20-8-2006_!1 1 bao cao giao KH ve HTCMT vung TNB   12-12-2011 2 3 3 2" xfId="45382" xr:uid="{00000000-0005-0000-0000-00004AB10000}"/>
    <cellStyle name="T_du toan dieu chinh  20-8-2006_!1 1 bao cao giao KH ve HTCMT vung TNB   12-12-2011 2 3 4" xfId="45383" xr:uid="{00000000-0005-0000-0000-00004BB10000}"/>
    <cellStyle name="T_du toan dieu chinh  20-8-2006_!1 1 bao cao giao KH ve HTCMT vung TNB   12-12-2011 2 4" xfId="45384" xr:uid="{00000000-0005-0000-0000-00004CB10000}"/>
    <cellStyle name="T_du toan dieu chinh  20-8-2006_!1 1 bao cao giao KH ve HTCMT vung TNB   12-12-2011 2 4 2" xfId="45385" xr:uid="{00000000-0005-0000-0000-00004DB10000}"/>
    <cellStyle name="T_du toan dieu chinh  20-8-2006_!1 1 bao cao giao KH ve HTCMT vung TNB   12-12-2011 2 4 2 2" xfId="45386" xr:uid="{00000000-0005-0000-0000-00004EB10000}"/>
    <cellStyle name="T_du toan dieu chinh  20-8-2006_!1 1 bao cao giao KH ve HTCMT vung TNB   12-12-2011 2 4 2 2 2" xfId="45387" xr:uid="{00000000-0005-0000-0000-00004FB10000}"/>
    <cellStyle name="T_du toan dieu chinh  20-8-2006_!1 1 bao cao giao KH ve HTCMT vung TNB   12-12-2011 2 4 2 3" xfId="45388" xr:uid="{00000000-0005-0000-0000-000050B10000}"/>
    <cellStyle name="T_du toan dieu chinh  20-8-2006_!1 1 bao cao giao KH ve HTCMT vung TNB   12-12-2011 2 4 3" xfId="45389" xr:uid="{00000000-0005-0000-0000-000051B10000}"/>
    <cellStyle name="T_du toan dieu chinh  20-8-2006_!1 1 bao cao giao KH ve HTCMT vung TNB   12-12-2011 2 4 3 2" xfId="45390" xr:uid="{00000000-0005-0000-0000-000052B10000}"/>
    <cellStyle name="T_du toan dieu chinh  20-8-2006_!1 1 bao cao giao KH ve HTCMT vung TNB   12-12-2011 2 4 4" xfId="45391" xr:uid="{00000000-0005-0000-0000-000053B10000}"/>
    <cellStyle name="T_du toan dieu chinh  20-8-2006_!1 1 bao cao giao KH ve HTCMT vung TNB   12-12-2011 2 5" xfId="45392" xr:uid="{00000000-0005-0000-0000-000054B10000}"/>
    <cellStyle name="T_du toan dieu chinh  20-8-2006_!1 1 bao cao giao KH ve HTCMT vung TNB   12-12-2011 2 5 2" xfId="45393" xr:uid="{00000000-0005-0000-0000-000055B10000}"/>
    <cellStyle name="T_du toan dieu chinh  20-8-2006_!1 1 bao cao giao KH ve HTCMT vung TNB   12-12-2011 2 5 2 2" xfId="45394" xr:uid="{00000000-0005-0000-0000-000056B10000}"/>
    <cellStyle name="T_du toan dieu chinh  20-8-2006_!1 1 bao cao giao KH ve HTCMT vung TNB   12-12-2011 2 5 3" xfId="45395" xr:uid="{00000000-0005-0000-0000-000057B10000}"/>
    <cellStyle name="T_du toan dieu chinh  20-8-2006_!1 1 bao cao giao KH ve HTCMT vung TNB   12-12-2011 2 6" xfId="45396" xr:uid="{00000000-0005-0000-0000-000058B10000}"/>
    <cellStyle name="T_du toan dieu chinh  20-8-2006_!1 1 bao cao giao KH ve HTCMT vung TNB   12-12-2011 2 6 2" xfId="45397" xr:uid="{00000000-0005-0000-0000-000059B10000}"/>
    <cellStyle name="T_du toan dieu chinh  20-8-2006_!1 1 bao cao giao KH ve HTCMT vung TNB   12-12-2011 2 7" xfId="45398" xr:uid="{00000000-0005-0000-0000-00005AB10000}"/>
    <cellStyle name="T_du toan dieu chinh  20-8-2006_!1 1 bao cao giao KH ve HTCMT vung TNB   12-12-2011 2 8" xfId="45399" xr:uid="{00000000-0005-0000-0000-00005BB10000}"/>
    <cellStyle name="T_du toan dieu chinh  20-8-2006_!1 1 bao cao giao KH ve HTCMT vung TNB   12-12-2011 3" xfId="45400" xr:uid="{00000000-0005-0000-0000-00005CB10000}"/>
    <cellStyle name="T_du toan dieu chinh  20-8-2006_!1 1 bao cao giao KH ve HTCMT vung TNB   12-12-2011 3 2" xfId="45401" xr:uid="{00000000-0005-0000-0000-00005DB10000}"/>
    <cellStyle name="T_du toan dieu chinh  20-8-2006_!1 1 bao cao giao KH ve HTCMT vung TNB   12-12-2011 3 2 2" xfId="45402" xr:uid="{00000000-0005-0000-0000-00005EB10000}"/>
    <cellStyle name="T_du toan dieu chinh  20-8-2006_!1 1 bao cao giao KH ve HTCMT vung TNB   12-12-2011 3 2 2 2" xfId="45403" xr:uid="{00000000-0005-0000-0000-00005FB10000}"/>
    <cellStyle name="T_du toan dieu chinh  20-8-2006_!1 1 bao cao giao KH ve HTCMT vung TNB   12-12-2011 3 2 2 2 2" xfId="45404" xr:uid="{00000000-0005-0000-0000-000060B10000}"/>
    <cellStyle name="T_du toan dieu chinh  20-8-2006_!1 1 bao cao giao KH ve HTCMT vung TNB   12-12-2011 3 2 2 3" xfId="45405" xr:uid="{00000000-0005-0000-0000-000061B10000}"/>
    <cellStyle name="T_du toan dieu chinh  20-8-2006_!1 1 bao cao giao KH ve HTCMT vung TNB   12-12-2011 3 2 3" xfId="45406" xr:uid="{00000000-0005-0000-0000-000062B10000}"/>
    <cellStyle name="T_du toan dieu chinh  20-8-2006_!1 1 bao cao giao KH ve HTCMT vung TNB   12-12-2011 3 2 3 2" xfId="45407" xr:uid="{00000000-0005-0000-0000-000063B10000}"/>
    <cellStyle name="T_du toan dieu chinh  20-8-2006_!1 1 bao cao giao KH ve HTCMT vung TNB   12-12-2011 3 2 4" xfId="45408" xr:uid="{00000000-0005-0000-0000-000064B10000}"/>
    <cellStyle name="T_du toan dieu chinh  20-8-2006_!1 1 bao cao giao KH ve HTCMT vung TNB   12-12-2011 3 3" xfId="45409" xr:uid="{00000000-0005-0000-0000-000065B10000}"/>
    <cellStyle name="T_du toan dieu chinh  20-8-2006_!1 1 bao cao giao KH ve HTCMT vung TNB   12-12-2011 3 3 2" xfId="45410" xr:uid="{00000000-0005-0000-0000-000066B10000}"/>
    <cellStyle name="T_du toan dieu chinh  20-8-2006_!1 1 bao cao giao KH ve HTCMT vung TNB   12-12-2011 3 3 2 2" xfId="45411" xr:uid="{00000000-0005-0000-0000-000067B10000}"/>
    <cellStyle name="T_du toan dieu chinh  20-8-2006_!1 1 bao cao giao KH ve HTCMT vung TNB   12-12-2011 3 3 2 2 2" xfId="45412" xr:uid="{00000000-0005-0000-0000-000068B10000}"/>
    <cellStyle name="T_du toan dieu chinh  20-8-2006_!1 1 bao cao giao KH ve HTCMT vung TNB   12-12-2011 3 3 2 3" xfId="45413" xr:uid="{00000000-0005-0000-0000-000069B10000}"/>
    <cellStyle name="T_du toan dieu chinh  20-8-2006_!1 1 bao cao giao KH ve HTCMT vung TNB   12-12-2011 3 3 3" xfId="45414" xr:uid="{00000000-0005-0000-0000-00006AB10000}"/>
    <cellStyle name="T_du toan dieu chinh  20-8-2006_!1 1 bao cao giao KH ve HTCMT vung TNB   12-12-2011 3 3 3 2" xfId="45415" xr:uid="{00000000-0005-0000-0000-00006BB10000}"/>
    <cellStyle name="T_du toan dieu chinh  20-8-2006_!1 1 bao cao giao KH ve HTCMT vung TNB   12-12-2011 3 3 4" xfId="45416" xr:uid="{00000000-0005-0000-0000-00006CB10000}"/>
    <cellStyle name="T_du toan dieu chinh  20-8-2006_!1 1 bao cao giao KH ve HTCMT vung TNB   12-12-2011 3 4" xfId="45417" xr:uid="{00000000-0005-0000-0000-00006DB10000}"/>
    <cellStyle name="T_du toan dieu chinh  20-8-2006_!1 1 bao cao giao KH ve HTCMT vung TNB   12-12-2011 3 4 2" xfId="45418" xr:uid="{00000000-0005-0000-0000-00006EB10000}"/>
    <cellStyle name="T_du toan dieu chinh  20-8-2006_!1 1 bao cao giao KH ve HTCMT vung TNB   12-12-2011 3 4 2 2" xfId="45419" xr:uid="{00000000-0005-0000-0000-00006FB10000}"/>
    <cellStyle name="T_du toan dieu chinh  20-8-2006_!1 1 bao cao giao KH ve HTCMT vung TNB   12-12-2011 3 4 3" xfId="45420" xr:uid="{00000000-0005-0000-0000-000070B10000}"/>
    <cellStyle name="T_du toan dieu chinh  20-8-2006_!1 1 bao cao giao KH ve HTCMT vung TNB   12-12-2011 3 5" xfId="45421" xr:uid="{00000000-0005-0000-0000-000071B10000}"/>
    <cellStyle name="T_du toan dieu chinh  20-8-2006_!1 1 bao cao giao KH ve HTCMT vung TNB   12-12-2011 3 5 2" xfId="45422" xr:uid="{00000000-0005-0000-0000-000072B10000}"/>
    <cellStyle name="T_du toan dieu chinh  20-8-2006_!1 1 bao cao giao KH ve HTCMT vung TNB   12-12-2011 3 6" xfId="45423" xr:uid="{00000000-0005-0000-0000-000073B10000}"/>
    <cellStyle name="T_du toan dieu chinh  20-8-2006_!1 1 bao cao giao KH ve HTCMT vung TNB   12-12-2011 4" xfId="45424" xr:uid="{00000000-0005-0000-0000-000074B10000}"/>
    <cellStyle name="T_du toan dieu chinh  20-8-2006_!1 1 bao cao giao KH ve HTCMT vung TNB   12-12-2011 4 2" xfId="45425" xr:uid="{00000000-0005-0000-0000-000075B10000}"/>
    <cellStyle name="T_du toan dieu chinh  20-8-2006_!1 1 bao cao giao KH ve HTCMT vung TNB   12-12-2011 4 2 2" xfId="45426" xr:uid="{00000000-0005-0000-0000-000076B10000}"/>
    <cellStyle name="T_du toan dieu chinh  20-8-2006_!1 1 bao cao giao KH ve HTCMT vung TNB   12-12-2011 4 2 2 2" xfId="45427" xr:uid="{00000000-0005-0000-0000-000077B10000}"/>
    <cellStyle name="T_du toan dieu chinh  20-8-2006_!1 1 bao cao giao KH ve HTCMT vung TNB   12-12-2011 4 2 3" xfId="45428" xr:uid="{00000000-0005-0000-0000-000078B10000}"/>
    <cellStyle name="T_du toan dieu chinh  20-8-2006_!1 1 bao cao giao KH ve HTCMT vung TNB   12-12-2011 4 3" xfId="45429" xr:uid="{00000000-0005-0000-0000-000079B10000}"/>
    <cellStyle name="T_du toan dieu chinh  20-8-2006_!1 1 bao cao giao KH ve HTCMT vung TNB   12-12-2011 4 3 2" xfId="45430" xr:uid="{00000000-0005-0000-0000-00007AB10000}"/>
    <cellStyle name="T_du toan dieu chinh  20-8-2006_!1 1 bao cao giao KH ve HTCMT vung TNB   12-12-2011 4 4" xfId="45431" xr:uid="{00000000-0005-0000-0000-00007BB10000}"/>
    <cellStyle name="T_du toan dieu chinh  20-8-2006_!1 1 bao cao giao KH ve HTCMT vung TNB   12-12-2011 5" xfId="45432" xr:uid="{00000000-0005-0000-0000-00007CB10000}"/>
    <cellStyle name="T_du toan dieu chinh  20-8-2006_!1 1 bao cao giao KH ve HTCMT vung TNB   12-12-2011 5 2" xfId="45433" xr:uid="{00000000-0005-0000-0000-00007DB10000}"/>
    <cellStyle name="T_du toan dieu chinh  20-8-2006_!1 1 bao cao giao KH ve HTCMT vung TNB   12-12-2011 5 2 2" xfId="45434" xr:uid="{00000000-0005-0000-0000-00007EB10000}"/>
    <cellStyle name="T_du toan dieu chinh  20-8-2006_!1 1 bao cao giao KH ve HTCMT vung TNB   12-12-2011 5 2 2 2" xfId="45435" xr:uid="{00000000-0005-0000-0000-00007FB10000}"/>
    <cellStyle name="T_du toan dieu chinh  20-8-2006_!1 1 bao cao giao KH ve HTCMT vung TNB   12-12-2011 5 2 3" xfId="45436" xr:uid="{00000000-0005-0000-0000-000080B10000}"/>
    <cellStyle name="T_du toan dieu chinh  20-8-2006_!1 1 bao cao giao KH ve HTCMT vung TNB   12-12-2011 5 3" xfId="45437" xr:uid="{00000000-0005-0000-0000-000081B10000}"/>
    <cellStyle name="T_du toan dieu chinh  20-8-2006_!1 1 bao cao giao KH ve HTCMT vung TNB   12-12-2011 5 3 2" xfId="45438" xr:uid="{00000000-0005-0000-0000-000082B10000}"/>
    <cellStyle name="T_du toan dieu chinh  20-8-2006_!1 1 bao cao giao KH ve HTCMT vung TNB   12-12-2011 5 4" xfId="45439" xr:uid="{00000000-0005-0000-0000-000083B10000}"/>
    <cellStyle name="T_du toan dieu chinh  20-8-2006_!1 1 bao cao giao KH ve HTCMT vung TNB   12-12-2011 6" xfId="45440" xr:uid="{00000000-0005-0000-0000-000084B10000}"/>
    <cellStyle name="T_du toan dieu chinh  20-8-2006_!1 1 bao cao giao KH ve HTCMT vung TNB   12-12-2011 6 2" xfId="45441" xr:uid="{00000000-0005-0000-0000-000085B10000}"/>
    <cellStyle name="T_du toan dieu chinh  20-8-2006_!1 1 bao cao giao KH ve HTCMT vung TNB   12-12-2011 6 2 2" xfId="45442" xr:uid="{00000000-0005-0000-0000-000086B10000}"/>
    <cellStyle name="T_du toan dieu chinh  20-8-2006_!1 1 bao cao giao KH ve HTCMT vung TNB   12-12-2011 6 3" xfId="45443" xr:uid="{00000000-0005-0000-0000-000087B10000}"/>
    <cellStyle name="T_du toan dieu chinh  20-8-2006_!1 1 bao cao giao KH ve HTCMT vung TNB   12-12-2011 7" xfId="45444" xr:uid="{00000000-0005-0000-0000-000088B10000}"/>
    <cellStyle name="T_du toan dieu chinh  20-8-2006_!1 1 bao cao giao KH ve HTCMT vung TNB   12-12-2011 7 2" xfId="45445" xr:uid="{00000000-0005-0000-0000-000089B10000}"/>
    <cellStyle name="T_du toan dieu chinh  20-8-2006_!1 1 bao cao giao KH ve HTCMT vung TNB   12-12-2011 8" xfId="45446" xr:uid="{00000000-0005-0000-0000-00008AB10000}"/>
    <cellStyle name="T_du toan dieu chinh  20-8-2006_!1 1 bao cao giao KH ve HTCMT vung TNB   12-12-2011 9" xfId="45447" xr:uid="{00000000-0005-0000-0000-00008BB10000}"/>
    <cellStyle name="T_du toan dieu chinh  20-8-2006_Bieu4HTMT" xfId="45448" xr:uid="{00000000-0005-0000-0000-00008CB10000}"/>
    <cellStyle name="T_du toan dieu chinh  20-8-2006_Bieu4HTMT 2" xfId="45449" xr:uid="{00000000-0005-0000-0000-00008DB10000}"/>
    <cellStyle name="T_du toan dieu chinh  20-8-2006_Bieu4HTMT 2 2" xfId="45450" xr:uid="{00000000-0005-0000-0000-00008EB10000}"/>
    <cellStyle name="T_du toan dieu chinh  20-8-2006_Bieu4HTMT 2 2 2" xfId="45451" xr:uid="{00000000-0005-0000-0000-00008FB10000}"/>
    <cellStyle name="T_du toan dieu chinh  20-8-2006_Bieu4HTMT 2 2 2 2" xfId="45452" xr:uid="{00000000-0005-0000-0000-000090B10000}"/>
    <cellStyle name="T_du toan dieu chinh  20-8-2006_Bieu4HTMT 2 2 2 2 2" xfId="45453" xr:uid="{00000000-0005-0000-0000-000091B10000}"/>
    <cellStyle name="T_du toan dieu chinh  20-8-2006_Bieu4HTMT 2 2 2 2 2 2" xfId="45454" xr:uid="{00000000-0005-0000-0000-000092B10000}"/>
    <cellStyle name="T_du toan dieu chinh  20-8-2006_Bieu4HTMT 2 2 2 2 3" xfId="45455" xr:uid="{00000000-0005-0000-0000-000093B10000}"/>
    <cellStyle name="T_du toan dieu chinh  20-8-2006_Bieu4HTMT 2 2 2 3" xfId="45456" xr:uid="{00000000-0005-0000-0000-000094B10000}"/>
    <cellStyle name="T_du toan dieu chinh  20-8-2006_Bieu4HTMT 2 2 2 3 2" xfId="45457" xr:uid="{00000000-0005-0000-0000-000095B10000}"/>
    <cellStyle name="T_du toan dieu chinh  20-8-2006_Bieu4HTMT 2 2 2 4" xfId="45458" xr:uid="{00000000-0005-0000-0000-000096B10000}"/>
    <cellStyle name="T_du toan dieu chinh  20-8-2006_Bieu4HTMT 2 2 3" xfId="45459" xr:uid="{00000000-0005-0000-0000-000097B10000}"/>
    <cellStyle name="T_du toan dieu chinh  20-8-2006_Bieu4HTMT 2 2 3 2" xfId="45460" xr:uid="{00000000-0005-0000-0000-000098B10000}"/>
    <cellStyle name="T_du toan dieu chinh  20-8-2006_Bieu4HTMT 2 2 3 2 2" xfId="45461" xr:uid="{00000000-0005-0000-0000-000099B10000}"/>
    <cellStyle name="T_du toan dieu chinh  20-8-2006_Bieu4HTMT 2 2 3 2 2 2" xfId="45462" xr:uid="{00000000-0005-0000-0000-00009AB10000}"/>
    <cellStyle name="T_du toan dieu chinh  20-8-2006_Bieu4HTMT 2 2 3 2 3" xfId="45463" xr:uid="{00000000-0005-0000-0000-00009BB10000}"/>
    <cellStyle name="T_du toan dieu chinh  20-8-2006_Bieu4HTMT 2 2 3 3" xfId="45464" xr:uid="{00000000-0005-0000-0000-00009CB10000}"/>
    <cellStyle name="T_du toan dieu chinh  20-8-2006_Bieu4HTMT 2 2 3 3 2" xfId="45465" xr:uid="{00000000-0005-0000-0000-00009DB10000}"/>
    <cellStyle name="T_du toan dieu chinh  20-8-2006_Bieu4HTMT 2 2 3 4" xfId="45466" xr:uid="{00000000-0005-0000-0000-00009EB10000}"/>
    <cellStyle name="T_du toan dieu chinh  20-8-2006_Bieu4HTMT 2 2 4" xfId="45467" xr:uid="{00000000-0005-0000-0000-00009FB10000}"/>
    <cellStyle name="T_du toan dieu chinh  20-8-2006_Bieu4HTMT 2 2 4 2" xfId="45468" xr:uid="{00000000-0005-0000-0000-0000A0B10000}"/>
    <cellStyle name="T_du toan dieu chinh  20-8-2006_Bieu4HTMT 2 2 4 2 2" xfId="45469" xr:uid="{00000000-0005-0000-0000-0000A1B10000}"/>
    <cellStyle name="T_du toan dieu chinh  20-8-2006_Bieu4HTMT 2 2 4 3" xfId="45470" xr:uid="{00000000-0005-0000-0000-0000A2B10000}"/>
    <cellStyle name="T_du toan dieu chinh  20-8-2006_Bieu4HTMT 2 2 5" xfId="45471" xr:uid="{00000000-0005-0000-0000-0000A3B10000}"/>
    <cellStyle name="T_du toan dieu chinh  20-8-2006_Bieu4HTMT 2 2 5 2" xfId="45472" xr:uid="{00000000-0005-0000-0000-0000A4B10000}"/>
    <cellStyle name="T_du toan dieu chinh  20-8-2006_Bieu4HTMT 2 2 6" xfId="45473" xr:uid="{00000000-0005-0000-0000-0000A5B10000}"/>
    <cellStyle name="T_du toan dieu chinh  20-8-2006_Bieu4HTMT 2 3" xfId="45474" xr:uid="{00000000-0005-0000-0000-0000A6B10000}"/>
    <cellStyle name="T_du toan dieu chinh  20-8-2006_Bieu4HTMT 2 3 2" xfId="45475" xr:uid="{00000000-0005-0000-0000-0000A7B10000}"/>
    <cellStyle name="T_du toan dieu chinh  20-8-2006_Bieu4HTMT 2 3 2 2" xfId="45476" xr:uid="{00000000-0005-0000-0000-0000A8B10000}"/>
    <cellStyle name="T_du toan dieu chinh  20-8-2006_Bieu4HTMT 2 3 2 2 2" xfId="45477" xr:uid="{00000000-0005-0000-0000-0000A9B10000}"/>
    <cellStyle name="T_du toan dieu chinh  20-8-2006_Bieu4HTMT 2 3 2 3" xfId="45478" xr:uid="{00000000-0005-0000-0000-0000AAB10000}"/>
    <cellStyle name="T_du toan dieu chinh  20-8-2006_Bieu4HTMT 2 3 3" xfId="45479" xr:uid="{00000000-0005-0000-0000-0000ABB10000}"/>
    <cellStyle name="T_du toan dieu chinh  20-8-2006_Bieu4HTMT 2 3 3 2" xfId="45480" xr:uid="{00000000-0005-0000-0000-0000ACB10000}"/>
    <cellStyle name="T_du toan dieu chinh  20-8-2006_Bieu4HTMT 2 3 4" xfId="45481" xr:uid="{00000000-0005-0000-0000-0000ADB10000}"/>
    <cellStyle name="T_du toan dieu chinh  20-8-2006_Bieu4HTMT 2 4" xfId="45482" xr:uid="{00000000-0005-0000-0000-0000AEB10000}"/>
    <cellStyle name="T_du toan dieu chinh  20-8-2006_Bieu4HTMT 2 4 2" xfId="45483" xr:uid="{00000000-0005-0000-0000-0000AFB10000}"/>
    <cellStyle name="T_du toan dieu chinh  20-8-2006_Bieu4HTMT 2 4 2 2" xfId="45484" xr:uid="{00000000-0005-0000-0000-0000B0B10000}"/>
    <cellStyle name="T_du toan dieu chinh  20-8-2006_Bieu4HTMT 2 4 2 2 2" xfId="45485" xr:uid="{00000000-0005-0000-0000-0000B1B10000}"/>
    <cellStyle name="T_du toan dieu chinh  20-8-2006_Bieu4HTMT 2 4 2 3" xfId="45486" xr:uid="{00000000-0005-0000-0000-0000B2B10000}"/>
    <cellStyle name="T_du toan dieu chinh  20-8-2006_Bieu4HTMT 2 4 3" xfId="45487" xr:uid="{00000000-0005-0000-0000-0000B3B10000}"/>
    <cellStyle name="T_du toan dieu chinh  20-8-2006_Bieu4HTMT 2 4 3 2" xfId="45488" xr:uid="{00000000-0005-0000-0000-0000B4B10000}"/>
    <cellStyle name="T_du toan dieu chinh  20-8-2006_Bieu4HTMT 2 4 4" xfId="45489" xr:uid="{00000000-0005-0000-0000-0000B5B10000}"/>
    <cellStyle name="T_du toan dieu chinh  20-8-2006_Bieu4HTMT 2 5" xfId="45490" xr:uid="{00000000-0005-0000-0000-0000B6B10000}"/>
    <cellStyle name="T_du toan dieu chinh  20-8-2006_Bieu4HTMT 2 5 2" xfId="45491" xr:uid="{00000000-0005-0000-0000-0000B7B10000}"/>
    <cellStyle name="T_du toan dieu chinh  20-8-2006_Bieu4HTMT 2 5 2 2" xfId="45492" xr:uid="{00000000-0005-0000-0000-0000B8B10000}"/>
    <cellStyle name="T_du toan dieu chinh  20-8-2006_Bieu4HTMT 2 5 3" xfId="45493" xr:uid="{00000000-0005-0000-0000-0000B9B10000}"/>
    <cellStyle name="T_du toan dieu chinh  20-8-2006_Bieu4HTMT 2 6" xfId="45494" xr:uid="{00000000-0005-0000-0000-0000BAB10000}"/>
    <cellStyle name="T_du toan dieu chinh  20-8-2006_Bieu4HTMT 2 6 2" xfId="45495" xr:uid="{00000000-0005-0000-0000-0000BBB10000}"/>
    <cellStyle name="T_du toan dieu chinh  20-8-2006_Bieu4HTMT 2 7" xfId="45496" xr:uid="{00000000-0005-0000-0000-0000BCB10000}"/>
    <cellStyle name="T_du toan dieu chinh  20-8-2006_Bieu4HTMT 2 8" xfId="45497" xr:uid="{00000000-0005-0000-0000-0000BDB10000}"/>
    <cellStyle name="T_du toan dieu chinh  20-8-2006_Bieu4HTMT 3" xfId="45498" xr:uid="{00000000-0005-0000-0000-0000BEB10000}"/>
    <cellStyle name="T_du toan dieu chinh  20-8-2006_Bieu4HTMT 3 2" xfId="45499" xr:uid="{00000000-0005-0000-0000-0000BFB10000}"/>
    <cellStyle name="T_du toan dieu chinh  20-8-2006_Bieu4HTMT 3 2 2" xfId="45500" xr:uid="{00000000-0005-0000-0000-0000C0B10000}"/>
    <cellStyle name="T_du toan dieu chinh  20-8-2006_Bieu4HTMT 3 2 2 2" xfId="45501" xr:uid="{00000000-0005-0000-0000-0000C1B10000}"/>
    <cellStyle name="T_du toan dieu chinh  20-8-2006_Bieu4HTMT 3 2 2 2 2" xfId="45502" xr:uid="{00000000-0005-0000-0000-0000C2B10000}"/>
    <cellStyle name="T_du toan dieu chinh  20-8-2006_Bieu4HTMT 3 2 2 3" xfId="45503" xr:uid="{00000000-0005-0000-0000-0000C3B10000}"/>
    <cellStyle name="T_du toan dieu chinh  20-8-2006_Bieu4HTMT 3 2 3" xfId="45504" xr:uid="{00000000-0005-0000-0000-0000C4B10000}"/>
    <cellStyle name="T_du toan dieu chinh  20-8-2006_Bieu4HTMT 3 2 3 2" xfId="45505" xr:uid="{00000000-0005-0000-0000-0000C5B10000}"/>
    <cellStyle name="T_du toan dieu chinh  20-8-2006_Bieu4HTMT 3 2 4" xfId="45506" xr:uid="{00000000-0005-0000-0000-0000C6B10000}"/>
    <cellStyle name="T_du toan dieu chinh  20-8-2006_Bieu4HTMT 3 3" xfId="45507" xr:uid="{00000000-0005-0000-0000-0000C7B10000}"/>
    <cellStyle name="T_du toan dieu chinh  20-8-2006_Bieu4HTMT 3 3 2" xfId="45508" xr:uid="{00000000-0005-0000-0000-0000C8B10000}"/>
    <cellStyle name="T_du toan dieu chinh  20-8-2006_Bieu4HTMT 3 3 2 2" xfId="45509" xr:uid="{00000000-0005-0000-0000-0000C9B10000}"/>
    <cellStyle name="T_du toan dieu chinh  20-8-2006_Bieu4HTMT 3 3 2 2 2" xfId="45510" xr:uid="{00000000-0005-0000-0000-0000CAB10000}"/>
    <cellStyle name="T_du toan dieu chinh  20-8-2006_Bieu4HTMT 3 3 2 3" xfId="45511" xr:uid="{00000000-0005-0000-0000-0000CBB10000}"/>
    <cellStyle name="T_du toan dieu chinh  20-8-2006_Bieu4HTMT 3 3 3" xfId="45512" xr:uid="{00000000-0005-0000-0000-0000CCB10000}"/>
    <cellStyle name="T_du toan dieu chinh  20-8-2006_Bieu4HTMT 3 3 3 2" xfId="45513" xr:uid="{00000000-0005-0000-0000-0000CDB10000}"/>
    <cellStyle name="T_du toan dieu chinh  20-8-2006_Bieu4HTMT 3 3 4" xfId="45514" xr:uid="{00000000-0005-0000-0000-0000CEB10000}"/>
    <cellStyle name="T_du toan dieu chinh  20-8-2006_Bieu4HTMT 3 4" xfId="45515" xr:uid="{00000000-0005-0000-0000-0000CFB10000}"/>
    <cellStyle name="T_du toan dieu chinh  20-8-2006_Bieu4HTMT 3 4 2" xfId="45516" xr:uid="{00000000-0005-0000-0000-0000D0B10000}"/>
    <cellStyle name="T_du toan dieu chinh  20-8-2006_Bieu4HTMT 3 4 2 2" xfId="45517" xr:uid="{00000000-0005-0000-0000-0000D1B10000}"/>
    <cellStyle name="T_du toan dieu chinh  20-8-2006_Bieu4HTMT 3 4 3" xfId="45518" xr:uid="{00000000-0005-0000-0000-0000D2B10000}"/>
    <cellStyle name="T_du toan dieu chinh  20-8-2006_Bieu4HTMT 3 5" xfId="45519" xr:uid="{00000000-0005-0000-0000-0000D3B10000}"/>
    <cellStyle name="T_du toan dieu chinh  20-8-2006_Bieu4HTMT 3 5 2" xfId="45520" xr:uid="{00000000-0005-0000-0000-0000D4B10000}"/>
    <cellStyle name="T_du toan dieu chinh  20-8-2006_Bieu4HTMT 3 6" xfId="45521" xr:uid="{00000000-0005-0000-0000-0000D5B10000}"/>
    <cellStyle name="T_du toan dieu chinh  20-8-2006_Bieu4HTMT 4" xfId="45522" xr:uid="{00000000-0005-0000-0000-0000D6B10000}"/>
    <cellStyle name="T_du toan dieu chinh  20-8-2006_Bieu4HTMT 4 2" xfId="45523" xr:uid="{00000000-0005-0000-0000-0000D7B10000}"/>
    <cellStyle name="T_du toan dieu chinh  20-8-2006_Bieu4HTMT 4 2 2" xfId="45524" xr:uid="{00000000-0005-0000-0000-0000D8B10000}"/>
    <cellStyle name="T_du toan dieu chinh  20-8-2006_Bieu4HTMT 4 2 2 2" xfId="45525" xr:uid="{00000000-0005-0000-0000-0000D9B10000}"/>
    <cellStyle name="T_du toan dieu chinh  20-8-2006_Bieu4HTMT 4 2 3" xfId="45526" xr:uid="{00000000-0005-0000-0000-0000DAB10000}"/>
    <cellStyle name="T_du toan dieu chinh  20-8-2006_Bieu4HTMT 4 3" xfId="45527" xr:uid="{00000000-0005-0000-0000-0000DBB10000}"/>
    <cellStyle name="T_du toan dieu chinh  20-8-2006_Bieu4HTMT 4 3 2" xfId="45528" xr:uid="{00000000-0005-0000-0000-0000DCB10000}"/>
    <cellStyle name="T_du toan dieu chinh  20-8-2006_Bieu4HTMT 4 4" xfId="45529" xr:uid="{00000000-0005-0000-0000-0000DDB10000}"/>
    <cellStyle name="T_du toan dieu chinh  20-8-2006_Bieu4HTMT 5" xfId="45530" xr:uid="{00000000-0005-0000-0000-0000DEB10000}"/>
    <cellStyle name="T_du toan dieu chinh  20-8-2006_Bieu4HTMT 5 2" xfId="45531" xr:uid="{00000000-0005-0000-0000-0000DFB10000}"/>
    <cellStyle name="T_du toan dieu chinh  20-8-2006_Bieu4HTMT 5 2 2" xfId="45532" xr:uid="{00000000-0005-0000-0000-0000E0B10000}"/>
    <cellStyle name="T_du toan dieu chinh  20-8-2006_Bieu4HTMT 5 2 2 2" xfId="45533" xr:uid="{00000000-0005-0000-0000-0000E1B10000}"/>
    <cellStyle name="T_du toan dieu chinh  20-8-2006_Bieu4HTMT 5 2 3" xfId="45534" xr:uid="{00000000-0005-0000-0000-0000E2B10000}"/>
    <cellStyle name="T_du toan dieu chinh  20-8-2006_Bieu4HTMT 5 3" xfId="45535" xr:uid="{00000000-0005-0000-0000-0000E3B10000}"/>
    <cellStyle name="T_du toan dieu chinh  20-8-2006_Bieu4HTMT 5 3 2" xfId="45536" xr:uid="{00000000-0005-0000-0000-0000E4B10000}"/>
    <cellStyle name="T_du toan dieu chinh  20-8-2006_Bieu4HTMT 5 4" xfId="45537" xr:uid="{00000000-0005-0000-0000-0000E5B10000}"/>
    <cellStyle name="T_du toan dieu chinh  20-8-2006_Bieu4HTMT 6" xfId="45538" xr:uid="{00000000-0005-0000-0000-0000E6B10000}"/>
    <cellStyle name="T_du toan dieu chinh  20-8-2006_Bieu4HTMT 6 2" xfId="45539" xr:uid="{00000000-0005-0000-0000-0000E7B10000}"/>
    <cellStyle name="T_du toan dieu chinh  20-8-2006_Bieu4HTMT 6 2 2" xfId="45540" xr:uid="{00000000-0005-0000-0000-0000E8B10000}"/>
    <cellStyle name="T_du toan dieu chinh  20-8-2006_Bieu4HTMT 6 3" xfId="45541" xr:uid="{00000000-0005-0000-0000-0000E9B10000}"/>
    <cellStyle name="T_du toan dieu chinh  20-8-2006_Bieu4HTMT 7" xfId="45542" xr:uid="{00000000-0005-0000-0000-0000EAB10000}"/>
    <cellStyle name="T_du toan dieu chinh  20-8-2006_Bieu4HTMT 7 2" xfId="45543" xr:uid="{00000000-0005-0000-0000-0000EBB10000}"/>
    <cellStyle name="T_du toan dieu chinh  20-8-2006_Bieu4HTMT 8" xfId="45544" xr:uid="{00000000-0005-0000-0000-0000ECB10000}"/>
    <cellStyle name="T_du toan dieu chinh  20-8-2006_Bieu4HTMT 9" xfId="45545" xr:uid="{00000000-0005-0000-0000-0000EDB10000}"/>
    <cellStyle name="T_du toan dieu chinh  20-8-2006_Bieu4HTMT_!1 1 bao cao giao KH ve HTCMT vung TNB   12-12-2011" xfId="45546" xr:uid="{00000000-0005-0000-0000-0000EEB10000}"/>
    <cellStyle name="T_du toan dieu chinh  20-8-2006_Bieu4HTMT_!1 1 bao cao giao KH ve HTCMT vung TNB   12-12-2011 2" xfId="45547" xr:uid="{00000000-0005-0000-0000-0000EFB10000}"/>
    <cellStyle name="T_du toan dieu chinh  20-8-2006_Bieu4HTMT_!1 1 bao cao giao KH ve HTCMT vung TNB   12-12-2011 2 2" xfId="45548" xr:uid="{00000000-0005-0000-0000-0000F0B10000}"/>
    <cellStyle name="T_du toan dieu chinh  20-8-2006_Bieu4HTMT_!1 1 bao cao giao KH ve HTCMT vung TNB   12-12-2011 2 2 2" xfId="45549" xr:uid="{00000000-0005-0000-0000-0000F1B10000}"/>
    <cellStyle name="T_du toan dieu chinh  20-8-2006_Bieu4HTMT_!1 1 bao cao giao KH ve HTCMT vung TNB   12-12-2011 2 2 2 2" xfId="45550" xr:uid="{00000000-0005-0000-0000-0000F2B10000}"/>
    <cellStyle name="T_du toan dieu chinh  20-8-2006_Bieu4HTMT_!1 1 bao cao giao KH ve HTCMT vung TNB   12-12-2011 2 2 2 2 2" xfId="45551" xr:uid="{00000000-0005-0000-0000-0000F3B10000}"/>
    <cellStyle name="T_du toan dieu chinh  20-8-2006_Bieu4HTMT_!1 1 bao cao giao KH ve HTCMT vung TNB   12-12-2011 2 2 2 2 2 2" xfId="45552" xr:uid="{00000000-0005-0000-0000-0000F4B10000}"/>
    <cellStyle name="T_du toan dieu chinh  20-8-2006_Bieu4HTMT_!1 1 bao cao giao KH ve HTCMT vung TNB   12-12-2011 2 2 2 2 3" xfId="45553" xr:uid="{00000000-0005-0000-0000-0000F5B10000}"/>
    <cellStyle name="T_du toan dieu chinh  20-8-2006_Bieu4HTMT_!1 1 bao cao giao KH ve HTCMT vung TNB   12-12-2011 2 2 2 3" xfId="45554" xr:uid="{00000000-0005-0000-0000-0000F6B10000}"/>
    <cellStyle name="T_du toan dieu chinh  20-8-2006_Bieu4HTMT_!1 1 bao cao giao KH ve HTCMT vung TNB   12-12-2011 2 2 2 3 2" xfId="45555" xr:uid="{00000000-0005-0000-0000-0000F7B10000}"/>
    <cellStyle name="T_du toan dieu chinh  20-8-2006_Bieu4HTMT_!1 1 bao cao giao KH ve HTCMT vung TNB   12-12-2011 2 2 2 4" xfId="45556" xr:uid="{00000000-0005-0000-0000-0000F8B10000}"/>
    <cellStyle name="T_du toan dieu chinh  20-8-2006_Bieu4HTMT_!1 1 bao cao giao KH ve HTCMT vung TNB   12-12-2011 2 2 3" xfId="45557" xr:uid="{00000000-0005-0000-0000-0000F9B10000}"/>
    <cellStyle name="T_du toan dieu chinh  20-8-2006_Bieu4HTMT_!1 1 bao cao giao KH ve HTCMT vung TNB   12-12-2011 2 2 3 2" xfId="45558" xr:uid="{00000000-0005-0000-0000-0000FAB10000}"/>
    <cellStyle name="T_du toan dieu chinh  20-8-2006_Bieu4HTMT_!1 1 bao cao giao KH ve HTCMT vung TNB   12-12-2011 2 2 3 2 2" xfId="45559" xr:uid="{00000000-0005-0000-0000-0000FBB10000}"/>
    <cellStyle name="T_du toan dieu chinh  20-8-2006_Bieu4HTMT_!1 1 bao cao giao KH ve HTCMT vung TNB   12-12-2011 2 2 3 2 2 2" xfId="45560" xr:uid="{00000000-0005-0000-0000-0000FCB10000}"/>
    <cellStyle name="T_du toan dieu chinh  20-8-2006_Bieu4HTMT_!1 1 bao cao giao KH ve HTCMT vung TNB   12-12-2011 2 2 3 2 3" xfId="45561" xr:uid="{00000000-0005-0000-0000-0000FDB10000}"/>
    <cellStyle name="T_du toan dieu chinh  20-8-2006_Bieu4HTMT_!1 1 bao cao giao KH ve HTCMT vung TNB   12-12-2011 2 2 3 3" xfId="45562" xr:uid="{00000000-0005-0000-0000-0000FEB10000}"/>
    <cellStyle name="T_du toan dieu chinh  20-8-2006_Bieu4HTMT_!1 1 bao cao giao KH ve HTCMT vung TNB   12-12-2011 2 2 3 3 2" xfId="45563" xr:uid="{00000000-0005-0000-0000-0000FFB10000}"/>
    <cellStyle name="T_du toan dieu chinh  20-8-2006_Bieu4HTMT_!1 1 bao cao giao KH ve HTCMT vung TNB   12-12-2011 2 2 3 4" xfId="45564" xr:uid="{00000000-0005-0000-0000-000000B20000}"/>
    <cellStyle name="T_du toan dieu chinh  20-8-2006_Bieu4HTMT_!1 1 bao cao giao KH ve HTCMT vung TNB   12-12-2011 2 2 4" xfId="45565" xr:uid="{00000000-0005-0000-0000-000001B20000}"/>
    <cellStyle name="T_du toan dieu chinh  20-8-2006_Bieu4HTMT_!1 1 bao cao giao KH ve HTCMT vung TNB   12-12-2011 2 2 4 2" xfId="45566" xr:uid="{00000000-0005-0000-0000-000002B20000}"/>
    <cellStyle name="T_du toan dieu chinh  20-8-2006_Bieu4HTMT_!1 1 bao cao giao KH ve HTCMT vung TNB   12-12-2011 2 2 4 2 2" xfId="45567" xr:uid="{00000000-0005-0000-0000-000003B20000}"/>
    <cellStyle name="T_du toan dieu chinh  20-8-2006_Bieu4HTMT_!1 1 bao cao giao KH ve HTCMT vung TNB   12-12-2011 2 2 4 3" xfId="45568" xr:uid="{00000000-0005-0000-0000-000004B20000}"/>
    <cellStyle name="T_du toan dieu chinh  20-8-2006_Bieu4HTMT_!1 1 bao cao giao KH ve HTCMT vung TNB   12-12-2011 2 2 5" xfId="45569" xr:uid="{00000000-0005-0000-0000-000005B20000}"/>
    <cellStyle name="T_du toan dieu chinh  20-8-2006_Bieu4HTMT_!1 1 bao cao giao KH ve HTCMT vung TNB   12-12-2011 2 2 5 2" xfId="45570" xr:uid="{00000000-0005-0000-0000-000006B20000}"/>
    <cellStyle name="T_du toan dieu chinh  20-8-2006_Bieu4HTMT_!1 1 bao cao giao KH ve HTCMT vung TNB   12-12-2011 2 2 6" xfId="45571" xr:uid="{00000000-0005-0000-0000-000007B20000}"/>
    <cellStyle name="T_du toan dieu chinh  20-8-2006_Bieu4HTMT_!1 1 bao cao giao KH ve HTCMT vung TNB   12-12-2011 2 3" xfId="45572" xr:uid="{00000000-0005-0000-0000-000008B20000}"/>
    <cellStyle name="T_du toan dieu chinh  20-8-2006_Bieu4HTMT_!1 1 bao cao giao KH ve HTCMT vung TNB   12-12-2011 2 3 2" xfId="45573" xr:uid="{00000000-0005-0000-0000-000009B20000}"/>
    <cellStyle name="T_du toan dieu chinh  20-8-2006_Bieu4HTMT_!1 1 bao cao giao KH ve HTCMT vung TNB   12-12-2011 2 3 2 2" xfId="45574" xr:uid="{00000000-0005-0000-0000-00000AB20000}"/>
    <cellStyle name="T_du toan dieu chinh  20-8-2006_Bieu4HTMT_!1 1 bao cao giao KH ve HTCMT vung TNB   12-12-2011 2 3 2 2 2" xfId="45575" xr:uid="{00000000-0005-0000-0000-00000BB20000}"/>
    <cellStyle name="T_du toan dieu chinh  20-8-2006_Bieu4HTMT_!1 1 bao cao giao KH ve HTCMT vung TNB   12-12-2011 2 3 2 3" xfId="45576" xr:uid="{00000000-0005-0000-0000-00000CB20000}"/>
    <cellStyle name="T_du toan dieu chinh  20-8-2006_Bieu4HTMT_!1 1 bao cao giao KH ve HTCMT vung TNB   12-12-2011 2 3 3" xfId="45577" xr:uid="{00000000-0005-0000-0000-00000DB20000}"/>
    <cellStyle name="T_du toan dieu chinh  20-8-2006_Bieu4HTMT_!1 1 bao cao giao KH ve HTCMT vung TNB   12-12-2011 2 3 3 2" xfId="45578" xr:uid="{00000000-0005-0000-0000-00000EB20000}"/>
    <cellStyle name="T_du toan dieu chinh  20-8-2006_Bieu4HTMT_!1 1 bao cao giao KH ve HTCMT vung TNB   12-12-2011 2 3 4" xfId="45579" xr:uid="{00000000-0005-0000-0000-00000FB20000}"/>
    <cellStyle name="T_du toan dieu chinh  20-8-2006_Bieu4HTMT_!1 1 bao cao giao KH ve HTCMT vung TNB   12-12-2011 2 4" xfId="45580" xr:uid="{00000000-0005-0000-0000-000010B20000}"/>
    <cellStyle name="T_du toan dieu chinh  20-8-2006_Bieu4HTMT_!1 1 bao cao giao KH ve HTCMT vung TNB   12-12-2011 2 4 2" xfId="45581" xr:uid="{00000000-0005-0000-0000-000011B20000}"/>
    <cellStyle name="T_du toan dieu chinh  20-8-2006_Bieu4HTMT_!1 1 bao cao giao KH ve HTCMT vung TNB   12-12-2011 2 4 2 2" xfId="45582" xr:uid="{00000000-0005-0000-0000-000012B20000}"/>
    <cellStyle name="T_du toan dieu chinh  20-8-2006_Bieu4HTMT_!1 1 bao cao giao KH ve HTCMT vung TNB   12-12-2011 2 4 2 2 2" xfId="45583" xr:uid="{00000000-0005-0000-0000-000013B20000}"/>
    <cellStyle name="T_du toan dieu chinh  20-8-2006_Bieu4HTMT_!1 1 bao cao giao KH ve HTCMT vung TNB   12-12-2011 2 4 2 3" xfId="45584" xr:uid="{00000000-0005-0000-0000-000014B20000}"/>
    <cellStyle name="T_du toan dieu chinh  20-8-2006_Bieu4HTMT_!1 1 bao cao giao KH ve HTCMT vung TNB   12-12-2011 2 4 3" xfId="45585" xr:uid="{00000000-0005-0000-0000-000015B20000}"/>
    <cellStyle name="T_du toan dieu chinh  20-8-2006_Bieu4HTMT_!1 1 bao cao giao KH ve HTCMT vung TNB   12-12-2011 2 4 3 2" xfId="45586" xr:uid="{00000000-0005-0000-0000-000016B20000}"/>
    <cellStyle name="T_du toan dieu chinh  20-8-2006_Bieu4HTMT_!1 1 bao cao giao KH ve HTCMT vung TNB   12-12-2011 2 4 4" xfId="45587" xr:uid="{00000000-0005-0000-0000-000017B20000}"/>
    <cellStyle name="T_du toan dieu chinh  20-8-2006_Bieu4HTMT_!1 1 bao cao giao KH ve HTCMT vung TNB   12-12-2011 2 5" xfId="45588" xr:uid="{00000000-0005-0000-0000-000018B20000}"/>
    <cellStyle name="T_du toan dieu chinh  20-8-2006_Bieu4HTMT_!1 1 bao cao giao KH ve HTCMT vung TNB   12-12-2011 2 5 2" xfId="45589" xr:uid="{00000000-0005-0000-0000-000019B20000}"/>
    <cellStyle name="T_du toan dieu chinh  20-8-2006_Bieu4HTMT_!1 1 bao cao giao KH ve HTCMT vung TNB   12-12-2011 2 5 2 2" xfId="45590" xr:uid="{00000000-0005-0000-0000-00001AB20000}"/>
    <cellStyle name="T_du toan dieu chinh  20-8-2006_Bieu4HTMT_!1 1 bao cao giao KH ve HTCMT vung TNB   12-12-2011 2 5 3" xfId="45591" xr:uid="{00000000-0005-0000-0000-00001BB20000}"/>
    <cellStyle name="T_du toan dieu chinh  20-8-2006_Bieu4HTMT_!1 1 bao cao giao KH ve HTCMT vung TNB   12-12-2011 2 6" xfId="45592" xr:uid="{00000000-0005-0000-0000-00001CB20000}"/>
    <cellStyle name="T_du toan dieu chinh  20-8-2006_Bieu4HTMT_!1 1 bao cao giao KH ve HTCMT vung TNB   12-12-2011 2 6 2" xfId="45593" xr:uid="{00000000-0005-0000-0000-00001DB20000}"/>
    <cellStyle name="T_du toan dieu chinh  20-8-2006_Bieu4HTMT_!1 1 bao cao giao KH ve HTCMT vung TNB   12-12-2011 2 7" xfId="45594" xr:uid="{00000000-0005-0000-0000-00001EB20000}"/>
    <cellStyle name="T_du toan dieu chinh  20-8-2006_Bieu4HTMT_!1 1 bao cao giao KH ve HTCMT vung TNB   12-12-2011 2 8" xfId="45595" xr:uid="{00000000-0005-0000-0000-00001FB20000}"/>
    <cellStyle name="T_du toan dieu chinh  20-8-2006_Bieu4HTMT_!1 1 bao cao giao KH ve HTCMT vung TNB   12-12-2011 3" xfId="45596" xr:uid="{00000000-0005-0000-0000-000020B20000}"/>
    <cellStyle name="T_du toan dieu chinh  20-8-2006_Bieu4HTMT_!1 1 bao cao giao KH ve HTCMT vung TNB   12-12-2011 3 2" xfId="45597" xr:uid="{00000000-0005-0000-0000-000021B20000}"/>
    <cellStyle name="T_du toan dieu chinh  20-8-2006_Bieu4HTMT_!1 1 bao cao giao KH ve HTCMT vung TNB   12-12-2011 3 2 2" xfId="45598" xr:uid="{00000000-0005-0000-0000-000022B20000}"/>
    <cellStyle name="T_du toan dieu chinh  20-8-2006_Bieu4HTMT_!1 1 bao cao giao KH ve HTCMT vung TNB   12-12-2011 3 2 2 2" xfId="45599" xr:uid="{00000000-0005-0000-0000-000023B20000}"/>
    <cellStyle name="T_du toan dieu chinh  20-8-2006_Bieu4HTMT_!1 1 bao cao giao KH ve HTCMT vung TNB   12-12-2011 3 2 2 2 2" xfId="45600" xr:uid="{00000000-0005-0000-0000-000024B20000}"/>
    <cellStyle name="T_du toan dieu chinh  20-8-2006_Bieu4HTMT_!1 1 bao cao giao KH ve HTCMT vung TNB   12-12-2011 3 2 2 3" xfId="45601" xr:uid="{00000000-0005-0000-0000-000025B20000}"/>
    <cellStyle name="T_du toan dieu chinh  20-8-2006_Bieu4HTMT_!1 1 bao cao giao KH ve HTCMT vung TNB   12-12-2011 3 2 3" xfId="45602" xr:uid="{00000000-0005-0000-0000-000026B20000}"/>
    <cellStyle name="T_du toan dieu chinh  20-8-2006_Bieu4HTMT_!1 1 bao cao giao KH ve HTCMT vung TNB   12-12-2011 3 2 3 2" xfId="45603" xr:uid="{00000000-0005-0000-0000-000027B20000}"/>
    <cellStyle name="T_du toan dieu chinh  20-8-2006_Bieu4HTMT_!1 1 bao cao giao KH ve HTCMT vung TNB   12-12-2011 3 2 4" xfId="45604" xr:uid="{00000000-0005-0000-0000-000028B20000}"/>
    <cellStyle name="T_du toan dieu chinh  20-8-2006_Bieu4HTMT_!1 1 bao cao giao KH ve HTCMT vung TNB   12-12-2011 3 3" xfId="45605" xr:uid="{00000000-0005-0000-0000-000029B20000}"/>
    <cellStyle name="T_du toan dieu chinh  20-8-2006_Bieu4HTMT_!1 1 bao cao giao KH ve HTCMT vung TNB   12-12-2011 3 3 2" xfId="45606" xr:uid="{00000000-0005-0000-0000-00002AB20000}"/>
    <cellStyle name="T_du toan dieu chinh  20-8-2006_Bieu4HTMT_!1 1 bao cao giao KH ve HTCMT vung TNB   12-12-2011 3 3 2 2" xfId="45607" xr:uid="{00000000-0005-0000-0000-00002BB20000}"/>
    <cellStyle name="T_du toan dieu chinh  20-8-2006_Bieu4HTMT_!1 1 bao cao giao KH ve HTCMT vung TNB   12-12-2011 3 3 2 2 2" xfId="45608" xr:uid="{00000000-0005-0000-0000-00002CB20000}"/>
    <cellStyle name="T_du toan dieu chinh  20-8-2006_Bieu4HTMT_!1 1 bao cao giao KH ve HTCMT vung TNB   12-12-2011 3 3 2 3" xfId="45609" xr:uid="{00000000-0005-0000-0000-00002DB20000}"/>
    <cellStyle name="T_du toan dieu chinh  20-8-2006_Bieu4HTMT_!1 1 bao cao giao KH ve HTCMT vung TNB   12-12-2011 3 3 3" xfId="45610" xr:uid="{00000000-0005-0000-0000-00002EB20000}"/>
    <cellStyle name="T_du toan dieu chinh  20-8-2006_Bieu4HTMT_!1 1 bao cao giao KH ve HTCMT vung TNB   12-12-2011 3 3 3 2" xfId="45611" xr:uid="{00000000-0005-0000-0000-00002FB20000}"/>
    <cellStyle name="T_du toan dieu chinh  20-8-2006_Bieu4HTMT_!1 1 bao cao giao KH ve HTCMT vung TNB   12-12-2011 3 3 4" xfId="45612" xr:uid="{00000000-0005-0000-0000-000030B20000}"/>
    <cellStyle name="T_du toan dieu chinh  20-8-2006_Bieu4HTMT_!1 1 bao cao giao KH ve HTCMT vung TNB   12-12-2011 3 4" xfId="45613" xr:uid="{00000000-0005-0000-0000-000031B20000}"/>
    <cellStyle name="T_du toan dieu chinh  20-8-2006_Bieu4HTMT_!1 1 bao cao giao KH ve HTCMT vung TNB   12-12-2011 3 4 2" xfId="45614" xr:uid="{00000000-0005-0000-0000-000032B20000}"/>
    <cellStyle name="T_du toan dieu chinh  20-8-2006_Bieu4HTMT_!1 1 bao cao giao KH ve HTCMT vung TNB   12-12-2011 3 4 2 2" xfId="45615" xr:uid="{00000000-0005-0000-0000-000033B20000}"/>
    <cellStyle name="T_du toan dieu chinh  20-8-2006_Bieu4HTMT_!1 1 bao cao giao KH ve HTCMT vung TNB   12-12-2011 3 4 3" xfId="45616" xr:uid="{00000000-0005-0000-0000-000034B20000}"/>
    <cellStyle name="T_du toan dieu chinh  20-8-2006_Bieu4HTMT_!1 1 bao cao giao KH ve HTCMT vung TNB   12-12-2011 3 5" xfId="45617" xr:uid="{00000000-0005-0000-0000-000035B20000}"/>
    <cellStyle name="T_du toan dieu chinh  20-8-2006_Bieu4HTMT_!1 1 bao cao giao KH ve HTCMT vung TNB   12-12-2011 3 5 2" xfId="45618" xr:uid="{00000000-0005-0000-0000-000036B20000}"/>
    <cellStyle name="T_du toan dieu chinh  20-8-2006_Bieu4HTMT_!1 1 bao cao giao KH ve HTCMT vung TNB   12-12-2011 3 6" xfId="45619" xr:uid="{00000000-0005-0000-0000-000037B20000}"/>
    <cellStyle name="T_du toan dieu chinh  20-8-2006_Bieu4HTMT_!1 1 bao cao giao KH ve HTCMT vung TNB   12-12-2011 4" xfId="45620" xr:uid="{00000000-0005-0000-0000-000038B20000}"/>
    <cellStyle name="T_du toan dieu chinh  20-8-2006_Bieu4HTMT_!1 1 bao cao giao KH ve HTCMT vung TNB   12-12-2011 4 2" xfId="45621" xr:uid="{00000000-0005-0000-0000-000039B20000}"/>
    <cellStyle name="T_du toan dieu chinh  20-8-2006_Bieu4HTMT_!1 1 bao cao giao KH ve HTCMT vung TNB   12-12-2011 4 2 2" xfId="45622" xr:uid="{00000000-0005-0000-0000-00003AB20000}"/>
    <cellStyle name="T_du toan dieu chinh  20-8-2006_Bieu4HTMT_!1 1 bao cao giao KH ve HTCMT vung TNB   12-12-2011 4 2 2 2" xfId="45623" xr:uid="{00000000-0005-0000-0000-00003BB20000}"/>
    <cellStyle name="T_du toan dieu chinh  20-8-2006_Bieu4HTMT_!1 1 bao cao giao KH ve HTCMT vung TNB   12-12-2011 4 2 3" xfId="45624" xr:uid="{00000000-0005-0000-0000-00003CB20000}"/>
    <cellStyle name="T_du toan dieu chinh  20-8-2006_Bieu4HTMT_!1 1 bao cao giao KH ve HTCMT vung TNB   12-12-2011 4 3" xfId="45625" xr:uid="{00000000-0005-0000-0000-00003DB20000}"/>
    <cellStyle name="T_du toan dieu chinh  20-8-2006_Bieu4HTMT_!1 1 bao cao giao KH ve HTCMT vung TNB   12-12-2011 4 3 2" xfId="45626" xr:uid="{00000000-0005-0000-0000-00003EB20000}"/>
    <cellStyle name="T_du toan dieu chinh  20-8-2006_Bieu4HTMT_!1 1 bao cao giao KH ve HTCMT vung TNB   12-12-2011 4 4" xfId="45627" xr:uid="{00000000-0005-0000-0000-00003FB20000}"/>
    <cellStyle name="T_du toan dieu chinh  20-8-2006_Bieu4HTMT_!1 1 bao cao giao KH ve HTCMT vung TNB   12-12-2011 5" xfId="45628" xr:uid="{00000000-0005-0000-0000-000040B20000}"/>
    <cellStyle name="T_du toan dieu chinh  20-8-2006_Bieu4HTMT_!1 1 bao cao giao KH ve HTCMT vung TNB   12-12-2011 5 2" xfId="45629" xr:uid="{00000000-0005-0000-0000-000041B20000}"/>
    <cellStyle name="T_du toan dieu chinh  20-8-2006_Bieu4HTMT_!1 1 bao cao giao KH ve HTCMT vung TNB   12-12-2011 5 2 2" xfId="45630" xr:uid="{00000000-0005-0000-0000-000042B20000}"/>
    <cellStyle name="T_du toan dieu chinh  20-8-2006_Bieu4HTMT_!1 1 bao cao giao KH ve HTCMT vung TNB   12-12-2011 5 2 2 2" xfId="45631" xr:uid="{00000000-0005-0000-0000-000043B20000}"/>
    <cellStyle name="T_du toan dieu chinh  20-8-2006_Bieu4HTMT_!1 1 bao cao giao KH ve HTCMT vung TNB   12-12-2011 5 2 3" xfId="45632" xr:uid="{00000000-0005-0000-0000-000044B20000}"/>
    <cellStyle name="T_du toan dieu chinh  20-8-2006_Bieu4HTMT_!1 1 bao cao giao KH ve HTCMT vung TNB   12-12-2011 5 3" xfId="45633" xr:uid="{00000000-0005-0000-0000-000045B20000}"/>
    <cellStyle name="T_du toan dieu chinh  20-8-2006_Bieu4HTMT_!1 1 bao cao giao KH ve HTCMT vung TNB   12-12-2011 5 3 2" xfId="45634" xr:uid="{00000000-0005-0000-0000-000046B20000}"/>
    <cellStyle name="T_du toan dieu chinh  20-8-2006_Bieu4HTMT_!1 1 bao cao giao KH ve HTCMT vung TNB   12-12-2011 5 4" xfId="45635" xr:uid="{00000000-0005-0000-0000-000047B20000}"/>
    <cellStyle name="T_du toan dieu chinh  20-8-2006_Bieu4HTMT_!1 1 bao cao giao KH ve HTCMT vung TNB   12-12-2011 6" xfId="45636" xr:uid="{00000000-0005-0000-0000-000048B20000}"/>
    <cellStyle name="T_du toan dieu chinh  20-8-2006_Bieu4HTMT_!1 1 bao cao giao KH ve HTCMT vung TNB   12-12-2011 6 2" xfId="45637" xr:uid="{00000000-0005-0000-0000-000049B20000}"/>
    <cellStyle name="T_du toan dieu chinh  20-8-2006_Bieu4HTMT_!1 1 bao cao giao KH ve HTCMT vung TNB   12-12-2011 6 2 2" xfId="45638" xr:uid="{00000000-0005-0000-0000-00004AB20000}"/>
    <cellStyle name="T_du toan dieu chinh  20-8-2006_Bieu4HTMT_!1 1 bao cao giao KH ve HTCMT vung TNB   12-12-2011 6 3" xfId="45639" xr:uid="{00000000-0005-0000-0000-00004BB20000}"/>
    <cellStyle name="T_du toan dieu chinh  20-8-2006_Bieu4HTMT_!1 1 bao cao giao KH ve HTCMT vung TNB   12-12-2011 7" xfId="45640" xr:uid="{00000000-0005-0000-0000-00004CB20000}"/>
    <cellStyle name="T_du toan dieu chinh  20-8-2006_Bieu4HTMT_!1 1 bao cao giao KH ve HTCMT vung TNB   12-12-2011 7 2" xfId="45641" xr:uid="{00000000-0005-0000-0000-00004DB20000}"/>
    <cellStyle name="T_du toan dieu chinh  20-8-2006_Bieu4HTMT_!1 1 bao cao giao KH ve HTCMT vung TNB   12-12-2011 8" xfId="45642" xr:uid="{00000000-0005-0000-0000-00004EB20000}"/>
    <cellStyle name="T_du toan dieu chinh  20-8-2006_Bieu4HTMT_!1 1 bao cao giao KH ve HTCMT vung TNB   12-12-2011 9" xfId="45643" xr:uid="{00000000-0005-0000-0000-00004FB20000}"/>
    <cellStyle name="T_du toan dieu chinh  20-8-2006_Bieu4HTMT_KH TPCP vung TNB (03-1-2012)" xfId="45644" xr:uid="{00000000-0005-0000-0000-000050B20000}"/>
    <cellStyle name="T_du toan dieu chinh  20-8-2006_Bieu4HTMT_KH TPCP vung TNB (03-1-2012) 2" xfId="45645" xr:uid="{00000000-0005-0000-0000-000051B20000}"/>
    <cellStyle name="T_du toan dieu chinh  20-8-2006_Bieu4HTMT_KH TPCP vung TNB (03-1-2012) 2 2" xfId="45646" xr:uid="{00000000-0005-0000-0000-000052B20000}"/>
    <cellStyle name="T_du toan dieu chinh  20-8-2006_Bieu4HTMT_KH TPCP vung TNB (03-1-2012) 2 2 2" xfId="45647" xr:uid="{00000000-0005-0000-0000-000053B20000}"/>
    <cellStyle name="T_du toan dieu chinh  20-8-2006_Bieu4HTMT_KH TPCP vung TNB (03-1-2012) 2 2 2 2" xfId="45648" xr:uid="{00000000-0005-0000-0000-000054B20000}"/>
    <cellStyle name="T_du toan dieu chinh  20-8-2006_Bieu4HTMT_KH TPCP vung TNB (03-1-2012) 2 2 2 2 2" xfId="45649" xr:uid="{00000000-0005-0000-0000-000055B20000}"/>
    <cellStyle name="T_du toan dieu chinh  20-8-2006_Bieu4HTMT_KH TPCP vung TNB (03-1-2012) 2 2 2 2 2 2" xfId="45650" xr:uid="{00000000-0005-0000-0000-000056B20000}"/>
    <cellStyle name="T_du toan dieu chinh  20-8-2006_Bieu4HTMT_KH TPCP vung TNB (03-1-2012) 2 2 2 2 3" xfId="45651" xr:uid="{00000000-0005-0000-0000-000057B20000}"/>
    <cellStyle name="T_du toan dieu chinh  20-8-2006_Bieu4HTMT_KH TPCP vung TNB (03-1-2012) 2 2 2 3" xfId="45652" xr:uid="{00000000-0005-0000-0000-000058B20000}"/>
    <cellStyle name="T_du toan dieu chinh  20-8-2006_Bieu4HTMT_KH TPCP vung TNB (03-1-2012) 2 2 2 3 2" xfId="45653" xr:uid="{00000000-0005-0000-0000-000059B20000}"/>
    <cellStyle name="T_du toan dieu chinh  20-8-2006_Bieu4HTMT_KH TPCP vung TNB (03-1-2012) 2 2 2 4" xfId="45654" xr:uid="{00000000-0005-0000-0000-00005AB20000}"/>
    <cellStyle name="T_du toan dieu chinh  20-8-2006_Bieu4HTMT_KH TPCP vung TNB (03-1-2012) 2 2 3" xfId="45655" xr:uid="{00000000-0005-0000-0000-00005BB20000}"/>
    <cellStyle name="T_du toan dieu chinh  20-8-2006_Bieu4HTMT_KH TPCP vung TNB (03-1-2012) 2 2 3 2" xfId="45656" xr:uid="{00000000-0005-0000-0000-00005CB20000}"/>
    <cellStyle name="T_du toan dieu chinh  20-8-2006_Bieu4HTMT_KH TPCP vung TNB (03-1-2012) 2 2 3 2 2" xfId="45657" xr:uid="{00000000-0005-0000-0000-00005DB20000}"/>
    <cellStyle name="T_du toan dieu chinh  20-8-2006_Bieu4HTMT_KH TPCP vung TNB (03-1-2012) 2 2 3 2 2 2" xfId="45658" xr:uid="{00000000-0005-0000-0000-00005EB20000}"/>
    <cellStyle name="T_du toan dieu chinh  20-8-2006_Bieu4HTMT_KH TPCP vung TNB (03-1-2012) 2 2 3 2 3" xfId="45659" xr:uid="{00000000-0005-0000-0000-00005FB20000}"/>
    <cellStyle name="T_du toan dieu chinh  20-8-2006_Bieu4HTMT_KH TPCP vung TNB (03-1-2012) 2 2 3 3" xfId="45660" xr:uid="{00000000-0005-0000-0000-000060B20000}"/>
    <cellStyle name="T_du toan dieu chinh  20-8-2006_Bieu4HTMT_KH TPCP vung TNB (03-1-2012) 2 2 3 3 2" xfId="45661" xr:uid="{00000000-0005-0000-0000-000061B20000}"/>
    <cellStyle name="T_du toan dieu chinh  20-8-2006_Bieu4HTMT_KH TPCP vung TNB (03-1-2012) 2 2 3 4" xfId="45662" xr:uid="{00000000-0005-0000-0000-000062B20000}"/>
    <cellStyle name="T_du toan dieu chinh  20-8-2006_Bieu4HTMT_KH TPCP vung TNB (03-1-2012) 2 2 4" xfId="45663" xr:uid="{00000000-0005-0000-0000-000063B20000}"/>
    <cellStyle name="T_du toan dieu chinh  20-8-2006_Bieu4HTMT_KH TPCP vung TNB (03-1-2012) 2 2 4 2" xfId="45664" xr:uid="{00000000-0005-0000-0000-000064B20000}"/>
    <cellStyle name="T_du toan dieu chinh  20-8-2006_Bieu4HTMT_KH TPCP vung TNB (03-1-2012) 2 2 4 2 2" xfId="45665" xr:uid="{00000000-0005-0000-0000-000065B20000}"/>
    <cellStyle name="T_du toan dieu chinh  20-8-2006_Bieu4HTMT_KH TPCP vung TNB (03-1-2012) 2 2 4 3" xfId="45666" xr:uid="{00000000-0005-0000-0000-000066B20000}"/>
    <cellStyle name="T_du toan dieu chinh  20-8-2006_Bieu4HTMT_KH TPCP vung TNB (03-1-2012) 2 2 5" xfId="45667" xr:uid="{00000000-0005-0000-0000-000067B20000}"/>
    <cellStyle name="T_du toan dieu chinh  20-8-2006_Bieu4HTMT_KH TPCP vung TNB (03-1-2012) 2 2 5 2" xfId="45668" xr:uid="{00000000-0005-0000-0000-000068B20000}"/>
    <cellStyle name="T_du toan dieu chinh  20-8-2006_Bieu4HTMT_KH TPCP vung TNB (03-1-2012) 2 2 6" xfId="45669" xr:uid="{00000000-0005-0000-0000-000069B20000}"/>
    <cellStyle name="T_du toan dieu chinh  20-8-2006_Bieu4HTMT_KH TPCP vung TNB (03-1-2012) 2 3" xfId="45670" xr:uid="{00000000-0005-0000-0000-00006AB20000}"/>
    <cellStyle name="T_du toan dieu chinh  20-8-2006_Bieu4HTMT_KH TPCP vung TNB (03-1-2012) 2 3 2" xfId="45671" xr:uid="{00000000-0005-0000-0000-00006BB20000}"/>
    <cellStyle name="T_du toan dieu chinh  20-8-2006_Bieu4HTMT_KH TPCP vung TNB (03-1-2012) 2 3 2 2" xfId="45672" xr:uid="{00000000-0005-0000-0000-00006CB20000}"/>
    <cellStyle name="T_du toan dieu chinh  20-8-2006_Bieu4HTMT_KH TPCP vung TNB (03-1-2012) 2 3 2 2 2" xfId="45673" xr:uid="{00000000-0005-0000-0000-00006DB20000}"/>
    <cellStyle name="T_du toan dieu chinh  20-8-2006_Bieu4HTMT_KH TPCP vung TNB (03-1-2012) 2 3 2 3" xfId="45674" xr:uid="{00000000-0005-0000-0000-00006EB20000}"/>
    <cellStyle name="T_du toan dieu chinh  20-8-2006_Bieu4HTMT_KH TPCP vung TNB (03-1-2012) 2 3 3" xfId="45675" xr:uid="{00000000-0005-0000-0000-00006FB20000}"/>
    <cellStyle name="T_du toan dieu chinh  20-8-2006_Bieu4HTMT_KH TPCP vung TNB (03-1-2012) 2 3 3 2" xfId="45676" xr:uid="{00000000-0005-0000-0000-000070B20000}"/>
    <cellStyle name="T_du toan dieu chinh  20-8-2006_Bieu4HTMT_KH TPCP vung TNB (03-1-2012) 2 3 4" xfId="45677" xr:uid="{00000000-0005-0000-0000-000071B20000}"/>
    <cellStyle name="T_du toan dieu chinh  20-8-2006_Bieu4HTMT_KH TPCP vung TNB (03-1-2012) 2 4" xfId="45678" xr:uid="{00000000-0005-0000-0000-000072B20000}"/>
    <cellStyle name="T_du toan dieu chinh  20-8-2006_Bieu4HTMT_KH TPCP vung TNB (03-1-2012) 2 4 2" xfId="45679" xr:uid="{00000000-0005-0000-0000-000073B20000}"/>
    <cellStyle name="T_du toan dieu chinh  20-8-2006_Bieu4HTMT_KH TPCP vung TNB (03-1-2012) 2 4 2 2" xfId="45680" xr:uid="{00000000-0005-0000-0000-000074B20000}"/>
    <cellStyle name="T_du toan dieu chinh  20-8-2006_Bieu4HTMT_KH TPCP vung TNB (03-1-2012) 2 4 2 2 2" xfId="45681" xr:uid="{00000000-0005-0000-0000-000075B20000}"/>
    <cellStyle name="T_du toan dieu chinh  20-8-2006_Bieu4HTMT_KH TPCP vung TNB (03-1-2012) 2 4 2 3" xfId="45682" xr:uid="{00000000-0005-0000-0000-000076B20000}"/>
    <cellStyle name="T_du toan dieu chinh  20-8-2006_Bieu4HTMT_KH TPCP vung TNB (03-1-2012) 2 4 3" xfId="45683" xr:uid="{00000000-0005-0000-0000-000077B20000}"/>
    <cellStyle name="T_du toan dieu chinh  20-8-2006_Bieu4HTMT_KH TPCP vung TNB (03-1-2012) 2 4 3 2" xfId="45684" xr:uid="{00000000-0005-0000-0000-000078B20000}"/>
    <cellStyle name="T_du toan dieu chinh  20-8-2006_Bieu4HTMT_KH TPCP vung TNB (03-1-2012) 2 4 4" xfId="45685" xr:uid="{00000000-0005-0000-0000-000079B20000}"/>
    <cellStyle name="T_du toan dieu chinh  20-8-2006_Bieu4HTMT_KH TPCP vung TNB (03-1-2012) 2 5" xfId="45686" xr:uid="{00000000-0005-0000-0000-00007AB20000}"/>
    <cellStyle name="T_du toan dieu chinh  20-8-2006_Bieu4HTMT_KH TPCP vung TNB (03-1-2012) 2 5 2" xfId="45687" xr:uid="{00000000-0005-0000-0000-00007BB20000}"/>
    <cellStyle name="T_du toan dieu chinh  20-8-2006_Bieu4HTMT_KH TPCP vung TNB (03-1-2012) 2 5 2 2" xfId="45688" xr:uid="{00000000-0005-0000-0000-00007CB20000}"/>
    <cellStyle name="T_du toan dieu chinh  20-8-2006_Bieu4HTMT_KH TPCP vung TNB (03-1-2012) 2 5 3" xfId="45689" xr:uid="{00000000-0005-0000-0000-00007DB20000}"/>
    <cellStyle name="T_du toan dieu chinh  20-8-2006_Bieu4HTMT_KH TPCP vung TNB (03-1-2012) 2 6" xfId="45690" xr:uid="{00000000-0005-0000-0000-00007EB20000}"/>
    <cellStyle name="T_du toan dieu chinh  20-8-2006_Bieu4HTMT_KH TPCP vung TNB (03-1-2012) 2 6 2" xfId="45691" xr:uid="{00000000-0005-0000-0000-00007FB20000}"/>
    <cellStyle name="T_du toan dieu chinh  20-8-2006_Bieu4HTMT_KH TPCP vung TNB (03-1-2012) 2 7" xfId="45692" xr:uid="{00000000-0005-0000-0000-000080B20000}"/>
    <cellStyle name="T_du toan dieu chinh  20-8-2006_Bieu4HTMT_KH TPCP vung TNB (03-1-2012) 2 8" xfId="45693" xr:uid="{00000000-0005-0000-0000-000081B20000}"/>
    <cellStyle name="T_du toan dieu chinh  20-8-2006_Bieu4HTMT_KH TPCP vung TNB (03-1-2012) 3" xfId="45694" xr:uid="{00000000-0005-0000-0000-000082B20000}"/>
    <cellStyle name="T_du toan dieu chinh  20-8-2006_Bieu4HTMT_KH TPCP vung TNB (03-1-2012) 3 2" xfId="45695" xr:uid="{00000000-0005-0000-0000-000083B20000}"/>
    <cellStyle name="T_du toan dieu chinh  20-8-2006_Bieu4HTMT_KH TPCP vung TNB (03-1-2012) 3 2 2" xfId="45696" xr:uid="{00000000-0005-0000-0000-000084B20000}"/>
    <cellStyle name="T_du toan dieu chinh  20-8-2006_Bieu4HTMT_KH TPCP vung TNB (03-1-2012) 3 2 2 2" xfId="45697" xr:uid="{00000000-0005-0000-0000-000085B20000}"/>
    <cellStyle name="T_du toan dieu chinh  20-8-2006_Bieu4HTMT_KH TPCP vung TNB (03-1-2012) 3 2 2 2 2" xfId="45698" xr:uid="{00000000-0005-0000-0000-000086B20000}"/>
    <cellStyle name="T_du toan dieu chinh  20-8-2006_Bieu4HTMT_KH TPCP vung TNB (03-1-2012) 3 2 2 3" xfId="45699" xr:uid="{00000000-0005-0000-0000-000087B20000}"/>
    <cellStyle name="T_du toan dieu chinh  20-8-2006_Bieu4HTMT_KH TPCP vung TNB (03-1-2012) 3 2 3" xfId="45700" xr:uid="{00000000-0005-0000-0000-000088B20000}"/>
    <cellStyle name="T_du toan dieu chinh  20-8-2006_Bieu4HTMT_KH TPCP vung TNB (03-1-2012) 3 2 3 2" xfId="45701" xr:uid="{00000000-0005-0000-0000-000089B20000}"/>
    <cellStyle name="T_du toan dieu chinh  20-8-2006_Bieu4HTMT_KH TPCP vung TNB (03-1-2012) 3 2 4" xfId="45702" xr:uid="{00000000-0005-0000-0000-00008AB20000}"/>
    <cellStyle name="T_du toan dieu chinh  20-8-2006_Bieu4HTMT_KH TPCP vung TNB (03-1-2012) 3 3" xfId="45703" xr:uid="{00000000-0005-0000-0000-00008BB20000}"/>
    <cellStyle name="T_du toan dieu chinh  20-8-2006_Bieu4HTMT_KH TPCP vung TNB (03-1-2012) 3 3 2" xfId="45704" xr:uid="{00000000-0005-0000-0000-00008CB20000}"/>
    <cellStyle name="T_du toan dieu chinh  20-8-2006_Bieu4HTMT_KH TPCP vung TNB (03-1-2012) 3 3 2 2" xfId="45705" xr:uid="{00000000-0005-0000-0000-00008DB20000}"/>
    <cellStyle name="T_du toan dieu chinh  20-8-2006_Bieu4HTMT_KH TPCP vung TNB (03-1-2012) 3 3 2 2 2" xfId="45706" xr:uid="{00000000-0005-0000-0000-00008EB20000}"/>
    <cellStyle name="T_du toan dieu chinh  20-8-2006_Bieu4HTMT_KH TPCP vung TNB (03-1-2012) 3 3 2 3" xfId="45707" xr:uid="{00000000-0005-0000-0000-00008FB20000}"/>
    <cellStyle name="T_du toan dieu chinh  20-8-2006_Bieu4HTMT_KH TPCP vung TNB (03-1-2012) 3 3 3" xfId="45708" xr:uid="{00000000-0005-0000-0000-000090B20000}"/>
    <cellStyle name="T_du toan dieu chinh  20-8-2006_Bieu4HTMT_KH TPCP vung TNB (03-1-2012) 3 3 3 2" xfId="45709" xr:uid="{00000000-0005-0000-0000-000091B20000}"/>
    <cellStyle name="T_du toan dieu chinh  20-8-2006_Bieu4HTMT_KH TPCP vung TNB (03-1-2012) 3 3 4" xfId="45710" xr:uid="{00000000-0005-0000-0000-000092B20000}"/>
    <cellStyle name="T_du toan dieu chinh  20-8-2006_Bieu4HTMT_KH TPCP vung TNB (03-1-2012) 3 4" xfId="45711" xr:uid="{00000000-0005-0000-0000-000093B20000}"/>
    <cellStyle name="T_du toan dieu chinh  20-8-2006_Bieu4HTMT_KH TPCP vung TNB (03-1-2012) 3 4 2" xfId="45712" xr:uid="{00000000-0005-0000-0000-000094B20000}"/>
    <cellStyle name="T_du toan dieu chinh  20-8-2006_Bieu4HTMT_KH TPCP vung TNB (03-1-2012) 3 4 2 2" xfId="45713" xr:uid="{00000000-0005-0000-0000-000095B20000}"/>
    <cellStyle name="T_du toan dieu chinh  20-8-2006_Bieu4HTMT_KH TPCP vung TNB (03-1-2012) 3 4 3" xfId="45714" xr:uid="{00000000-0005-0000-0000-000096B20000}"/>
    <cellStyle name="T_du toan dieu chinh  20-8-2006_Bieu4HTMT_KH TPCP vung TNB (03-1-2012) 3 5" xfId="45715" xr:uid="{00000000-0005-0000-0000-000097B20000}"/>
    <cellStyle name="T_du toan dieu chinh  20-8-2006_Bieu4HTMT_KH TPCP vung TNB (03-1-2012) 3 5 2" xfId="45716" xr:uid="{00000000-0005-0000-0000-000098B20000}"/>
    <cellStyle name="T_du toan dieu chinh  20-8-2006_Bieu4HTMT_KH TPCP vung TNB (03-1-2012) 3 6" xfId="45717" xr:uid="{00000000-0005-0000-0000-000099B20000}"/>
    <cellStyle name="T_du toan dieu chinh  20-8-2006_Bieu4HTMT_KH TPCP vung TNB (03-1-2012) 4" xfId="45718" xr:uid="{00000000-0005-0000-0000-00009AB20000}"/>
    <cellStyle name="T_du toan dieu chinh  20-8-2006_Bieu4HTMT_KH TPCP vung TNB (03-1-2012) 4 2" xfId="45719" xr:uid="{00000000-0005-0000-0000-00009BB20000}"/>
    <cellStyle name="T_du toan dieu chinh  20-8-2006_Bieu4HTMT_KH TPCP vung TNB (03-1-2012) 4 2 2" xfId="45720" xr:uid="{00000000-0005-0000-0000-00009CB20000}"/>
    <cellStyle name="T_du toan dieu chinh  20-8-2006_Bieu4HTMT_KH TPCP vung TNB (03-1-2012) 4 2 2 2" xfId="45721" xr:uid="{00000000-0005-0000-0000-00009DB20000}"/>
    <cellStyle name="T_du toan dieu chinh  20-8-2006_Bieu4HTMT_KH TPCP vung TNB (03-1-2012) 4 2 3" xfId="45722" xr:uid="{00000000-0005-0000-0000-00009EB20000}"/>
    <cellStyle name="T_du toan dieu chinh  20-8-2006_Bieu4HTMT_KH TPCP vung TNB (03-1-2012) 4 3" xfId="45723" xr:uid="{00000000-0005-0000-0000-00009FB20000}"/>
    <cellStyle name="T_du toan dieu chinh  20-8-2006_Bieu4HTMT_KH TPCP vung TNB (03-1-2012) 4 3 2" xfId="45724" xr:uid="{00000000-0005-0000-0000-0000A0B20000}"/>
    <cellStyle name="T_du toan dieu chinh  20-8-2006_Bieu4HTMT_KH TPCP vung TNB (03-1-2012) 4 4" xfId="45725" xr:uid="{00000000-0005-0000-0000-0000A1B20000}"/>
    <cellStyle name="T_du toan dieu chinh  20-8-2006_Bieu4HTMT_KH TPCP vung TNB (03-1-2012) 5" xfId="45726" xr:uid="{00000000-0005-0000-0000-0000A2B20000}"/>
    <cellStyle name="T_du toan dieu chinh  20-8-2006_Bieu4HTMT_KH TPCP vung TNB (03-1-2012) 5 2" xfId="45727" xr:uid="{00000000-0005-0000-0000-0000A3B20000}"/>
    <cellStyle name="T_du toan dieu chinh  20-8-2006_Bieu4HTMT_KH TPCP vung TNB (03-1-2012) 5 2 2" xfId="45728" xr:uid="{00000000-0005-0000-0000-0000A4B20000}"/>
    <cellStyle name="T_du toan dieu chinh  20-8-2006_Bieu4HTMT_KH TPCP vung TNB (03-1-2012) 5 2 2 2" xfId="45729" xr:uid="{00000000-0005-0000-0000-0000A5B20000}"/>
    <cellStyle name="T_du toan dieu chinh  20-8-2006_Bieu4HTMT_KH TPCP vung TNB (03-1-2012) 5 2 3" xfId="45730" xr:uid="{00000000-0005-0000-0000-0000A6B20000}"/>
    <cellStyle name="T_du toan dieu chinh  20-8-2006_Bieu4HTMT_KH TPCP vung TNB (03-1-2012) 5 3" xfId="45731" xr:uid="{00000000-0005-0000-0000-0000A7B20000}"/>
    <cellStyle name="T_du toan dieu chinh  20-8-2006_Bieu4HTMT_KH TPCP vung TNB (03-1-2012) 5 3 2" xfId="45732" xr:uid="{00000000-0005-0000-0000-0000A8B20000}"/>
    <cellStyle name="T_du toan dieu chinh  20-8-2006_Bieu4HTMT_KH TPCP vung TNB (03-1-2012) 5 4" xfId="45733" xr:uid="{00000000-0005-0000-0000-0000A9B20000}"/>
    <cellStyle name="T_du toan dieu chinh  20-8-2006_Bieu4HTMT_KH TPCP vung TNB (03-1-2012) 6" xfId="45734" xr:uid="{00000000-0005-0000-0000-0000AAB20000}"/>
    <cellStyle name="T_du toan dieu chinh  20-8-2006_Bieu4HTMT_KH TPCP vung TNB (03-1-2012) 6 2" xfId="45735" xr:uid="{00000000-0005-0000-0000-0000ABB20000}"/>
    <cellStyle name="T_du toan dieu chinh  20-8-2006_Bieu4HTMT_KH TPCP vung TNB (03-1-2012) 6 2 2" xfId="45736" xr:uid="{00000000-0005-0000-0000-0000ACB20000}"/>
    <cellStyle name="T_du toan dieu chinh  20-8-2006_Bieu4HTMT_KH TPCP vung TNB (03-1-2012) 6 3" xfId="45737" xr:uid="{00000000-0005-0000-0000-0000ADB20000}"/>
    <cellStyle name="T_du toan dieu chinh  20-8-2006_Bieu4HTMT_KH TPCP vung TNB (03-1-2012) 7" xfId="45738" xr:uid="{00000000-0005-0000-0000-0000AEB20000}"/>
    <cellStyle name="T_du toan dieu chinh  20-8-2006_Bieu4HTMT_KH TPCP vung TNB (03-1-2012) 7 2" xfId="45739" xr:uid="{00000000-0005-0000-0000-0000AFB20000}"/>
    <cellStyle name="T_du toan dieu chinh  20-8-2006_Bieu4HTMT_KH TPCP vung TNB (03-1-2012) 8" xfId="45740" xr:uid="{00000000-0005-0000-0000-0000B0B20000}"/>
    <cellStyle name="T_du toan dieu chinh  20-8-2006_Bieu4HTMT_KH TPCP vung TNB (03-1-2012) 9" xfId="45741" xr:uid="{00000000-0005-0000-0000-0000B1B20000}"/>
    <cellStyle name="T_du toan dieu chinh  20-8-2006_KH TPCP vung TNB (03-1-2012)" xfId="45742" xr:uid="{00000000-0005-0000-0000-0000B2B20000}"/>
    <cellStyle name="T_du toan dieu chinh  20-8-2006_KH TPCP vung TNB (03-1-2012) 2" xfId="45743" xr:uid="{00000000-0005-0000-0000-0000B3B20000}"/>
    <cellStyle name="T_du toan dieu chinh  20-8-2006_KH TPCP vung TNB (03-1-2012) 2 2" xfId="45744" xr:uid="{00000000-0005-0000-0000-0000B4B20000}"/>
    <cellStyle name="T_du toan dieu chinh  20-8-2006_KH TPCP vung TNB (03-1-2012) 2 2 2" xfId="45745" xr:uid="{00000000-0005-0000-0000-0000B5B20000}"/>
    <cellStyle name="T_du toan dieu chinh  20-8-2006_KH TPCP vung TNB (03-1-2012) 2 2 2 2" xfId="45746" xr:uid="{00000000-0005-0000-0000-0000B6B20000}"/>
    <cellStyle name="T_du toan dieu chinh  20-8-2006_KH TPCP vung TNB (03-1-2012) 2 2 2 2 2" xfId="45747" xr:uid="{00000000-0005-0000-0000-0000B7B20000}"/>
    <cellStyle name="T_du toan dieu chinh  20-8-2006_KH TPCP vung TNB (03-1-2012) 2 2 2 2 2 2" xfId="45748" xr:uid="{00000000-0005-0000-0000-0000B8B20000}"/>
    <cellStyle name="T_du toan dieu chinh  20-8-2006_KH TPCP vung TNB (03-1-2012) 2 2 2 2 3" xfId="45749" xr:uid="{00000000-0005-0000-0000-0000B9B20000}"/>
    <cellStyle name="T_du toan dieu chinh  20-8-2006_KH TPCP vung TNB (03-1-2012) 2 2 2 3" xfId="45750" xr:uid="{00000000-0005-0000-0000-0000BAB20000}"/>
    <cellStyle name="T_du toan dieu chinh  20-8-2006_KH TPCP vung TNB (03-1-2012) 2 2 2 3 2" xfId="45751" xr:uid="{00000000-0005-0000-0000-0000BBB20000}"/>
    <cellStyle name="T_du toan dieu chinh  20-8-2006_KH TPCP vung TNB (03-1-2012) 2 2 2 4" xfId="45752" xr:uid="{00000000-0005-0000-0000-0000BCB20000}"/>
    <cellStyle name="T_du toan dieu chinh  20-8-2006_KH TPCP vung TNB (03-1-2012) 2 2 3" xfId="45753" xr:uid="{00000000-0005-0000-0000-0000BDB20000}"/>
    <cellStyle name="T_du toan dieu chinh  20-8-2006_KH TPCP vung TNB (03-1-2012) 2 2 3 2" xfId="45754" xr:uid="{00000000-0005-0000-0000-0000BEB20000}"/>
    <cellStyle name="T_du toan dieu chinh  20-8-2006_KH TPCP vung TNB (03-1-2012) 2 2 3 2 2" xfId="45755" xr:uid="{00000000-0005-0000-0000-0000BFB20000}"/>
    <cellStyle name="T_du toan dieu chinh  20-8-2006_KH TPCP vung TNB (03-1-2012) 2 2 3 2 2 2" xfId="45756" xr:uid="{00000000-0005-0000-0000-0000C0B20000}"/>
    <cellStyle name="T_du toan dieu chinh  20-8-2006_KH TPCP vung TNB (03-1-2012) 2 2 3 2 3" xfId="45757" xr:uid="{00000000-0005-0000-0000-0000C1B20000}"/>
    <cellStyle name="T_du toan dieu chinh  20-8-2006_KH TPCP vung TNB (03-1-2012) 2 2 3 3" xfId="45758" xr:uid="{00000000-0005-0000-0000-0000C2B20000}"/>
    <cellStyle name="T_du toan dieu chinh  20-8-2006_KH TPCP vung TNB (03-1-2012) 2 2 3 3 2" xfId="45759" xr:uid="{00000000-0005-0000-0000-0000C3B20000}"/>
    <cellStyle name="T_du toan dieu chinh  20-8-2006_KH TPCP vung TNB (03-1-2012) 2 2 3 4" xfId="45760" xr:uid="{00000000-0005-0000-0000-0000C4B20000}"/>
    <cellStyle name="T_du toan dieu chinh  20-8-2006_KH TPCP vung TNB (03-1-2012) 2 2 4" xfId="45761" xr:uid="{00000000-0005-0000-0000-0000C5B20000}"/>
    <cellStyle name="T_du toan dieu chinh  20-8-2006_KH TPCP vung TNB (03-1-2012) 2 2 4 2" xfId="45762" xr:uid="{00000000-0005-0000-0000-0000C6B20000}"/>
    <cellStyle name="T_du toan dieu chinh  20-8-2006_KH TPCP vung TNB (03-1-2012) 2 2 4 2 2" xfId="45763" xr:uid="{00000000-0005-0000-0000-0000C7B20000}"/>
    <cellStyle name="T_du toan dieu chinh  20-8-2006_KH TPCP vung TNB (03-1-2012) 2 2 4 3" xfId="45764" xr:uid="{00000000-0005-0000-0000-0000C8B20000}"/>
    <cellStyle name="T_du toan dieu chinh  20-8-2006_KH TPCP vung TNB (03-1-2012) 2 2 5" xfId="45765" xr:uid="{00000000-0005-0000-0000-0000C9B20000}"/>
    <cellStyle name="T_du toan dieu chinh  20-8-2006_KH TPCP vung TNB (03-1-2012) 2 2 5 2" xfId="45766" xr:uid="{00000000-0005-0000-0000-0000CAB20000}"/>
    <cellStyle name="T_du toan dieu chinh  20-8-2006_KH TPCP vung TNB (03-1-2012) 2 2 6" xfId="45767" xr:uid="{00000000-0005-0000-0000-0000CBB20000}"/>
    <cellStyle name="T_du toan dieu chinh  20-8-2006_KH TPCP vung TNB (03-1-2012) 2 3" xfId="45768" xr:uid="{00000000-0005-0000-0000-0000CCB20000}"/>
    <cellStyle name="T_du toan dieu chinh  20-8-2006_KH TPCP vung TNB (03-1-2012) 2 3 2" xfId="45769" xr:uid="{00000000-0005-0000-0000-0000CDB20000}"/>
    <cellStyle name="T_du toan dieu chinh  20-8-2006_KH TPCP vung TNB (03-1-2012) 2 3 2 2" xfId="45770" xr:uid="{00000000-0005-0000-0000-0000CEB20000}"/>
    <cellStyle name="T_du toan dieu chinh  20-8-2006_KH TPCP vung TNB (03-1-2012) 2 3 2 2 2" xfId="45771" xr:uid="{00000000-0005-0000-0000-0000CFB20000}"/>
    <cellStyle name="T_du toan dieu chinh  20-8-2006_KH TPCP vung TNB (03-1-2012) 2 3 2 3" xfId="45772" xr:uid="{00000000-0005-0000-0000-0000D0B20000}"/>
    <cellStyle name="T_du toan dieu chinh  20-8-2006_KH TPCP vung TNB (03-1-2012) 2 3 3" xfId="45773" xr:uid="{00000000-0005-0000-0000-0000D1B20000}"/>
    <cellStyle name="T_du toan dieu chinh  20-8-2006_KH TPCP vung TNB (03-1-2012) 2 3 3 2" xfId="45774" xr:uid="{00000000-0005-0000-0000-0000D2B20000}"/>
    <cellStyle name="T_du toan dieu chinh  20-8-2006_KH TPCP vung TNB (03-1-2012) 2 3 4" xfId="45775" xr:uid="{00000000-0005-0000-0000-0000D3B20000}"/>
    <cellStyle name="T_du toan dieu chinh  20-8-2006_KH TPCP vung TNB (03-1-2012) 2 4" xfId="45776" xr:uid="{00000000-0005-0000-0000-0000D4B20000}"/>
    <cellStyle name="T_du toan dieu chinh  20-8-2006_KH TPCP vung TNB (03-1-2012) 2 4 2" xfId="45777" xr:uid="{00000000-0005-0000-0000-0000D5B20000}"/>
    <cellStyle name="T_du toan dieu chinh  20-8-2006_KH TPCP vung TNB (03-1-2012) 2 4 2 2" xfId="45778" xr:uid="{00000000-0005-0000-0000-0000D6B20000}"/>
    <cellStyle name="T_du toan dieu chinh  20-8-2006_KH TPCP vung TNB (03-1-2012) 2 4 2 2 2" xfId="45779" xr:uid="{00000000-0005-0000-0000-0000D7B20000}"/>
    <cellStyle name="T_du toan dieu chinh  20-8-2006_KH TPCP vung TNB (03-1-2012) 2 4 2 3" xfId="45780" xr:uid="{00000000-0005-0000-0000-0000D8B20000}"/>
    <cellStyle name="T_du toan dieu chinh  20-8-2006_KH TPCP vung TNB (03-1-2012) 2 4 3" xfId="45781" xr:uid="{00000000-0005-0000-0000-0000D9B20000}"/>
    <cellStyle name="T_du toan dieu chinh  20-8-2006_KH TPCP vung TNB (03-1-2012) 2 4 3 2" xfId="45782" xr:uid="{00000000-0005-0000-0000-0000DAB20000}"/>
    <cellStyle name="T_du toan dieu chinh  20-8-2006_KH TPCP vung TNB (03-1-2012) 2 4 4" xfId="45783" xr:uid="{00000000-0005-0000-0000-0000DBB20000}"/>
    <cellStyle name="T_du toan dieu chinh  20-8-2006_KH TPCP vung TNB (03-1-2012) 2 5" xfId="45784" xr:uid="{00000000-0005-0000-0000-0000DCB20000}"/>
    <cellStyle name="T_du toan dieu chinh  20-8-2006_KH TPCP vung TNB (03-1-2012) 2 5 2" xfId="45785" xr:uid="{00000000-0005-0000-0000-0000DDB20000}"/>
    <cellStyle name="T_du toan dieu chinh  20-8-2006_KH TPCP vung TNB (03-1-2012) 2 5 2 2" xfId="45786" xr:uid="{00000000-0005-0000-0000-0000DEB20000}"/>
    <cellStyle name="T_du toan dieu chinh  20-8-2006_KH TPCP vung TNB (03-1-2012) 2 5 3" xfId="45787" xr:uid="{00000000-0005-0000-0000-0000DFB20000}"/>
    <cellStyle name="T_du toan dieu chinh  20-8-2006_KH TPCP vung TNB (03-1-2012) 2 6" xfId="45788" xr:uid="{00000000-0005-0000-0000-0000E0B20000}"/>
    <cellStyle name="T_du toan dieu chinh  20-8-2006_KH TPCP vung TNB (03-1-2012) 2 6 2" xfId="45789" xr:uid="{00000000-0005-0000-0000-0000E1B20000}"/>
    <cellStyle name="T_du toan dieu chinh  20-8-2006_KH TPCP vung TNB (03-1-2012) 2 7" xfId="45790" xr:uid="{00000000-0005-0000-0000-0000E2B20000}"/>
    <cellStyle name="T_du toan dieu chinh  20-8-2006_KH TPCP vung TNB (03-1-2012) 2 8" xfId="45791" xr:uid="{00000000-0005-0000-0000-0000E3B20000}"/>
    <cellStyle name="T_du toan dieu chinh  20-8-2006_KH TPCP vung TNB (03-1-2012) 3" xfId="45792" xr:uid="{00000000-0005-0000-0000-0000E4B20000}"/>
    <cellStyle name="T_du toan dieu chinh  20-8-2006_KH TPCP vung TNB (03-1-2012) 3 2" xfId="45793" xr:uid="{00000000-0005-0000-0000-0000E5B20000}"/>
    <cellStyle name="T_du toan dieu chinh  20-8-2006_KH TPCP vung TNB (03-1-2012) 3 2 2" xfId="45794" xr:uid="{00000000-0005-0000-0000-0000E6B20000}"/>
    <cellStyle name="T_du toan dieu chinh  20-8-2006_KH TPCP vung TNB (03-1-2012) 3 2 2 2" xfId="45795" xr:uid="{00000000-0005-0000-0000-0000E7B20000}"/>
    <cellStyle name="T_du toan dieu chinh  20-8-2006_KH TPCP vung TNB (03-1-2012) 3 2 2 2 2" xfId="45796" xr:uid="{00000000-0005-0000-0000-0000E8B20000}"/>
    <cellStyle name="T_du toan dieu chinh  20-8-2006_KH TPCP vung TNB (03-1-2012) 3 2 2 3" xfId="45797" xr:uid="{00000000-0005-0000-0000-0000E9B20000}"/>
    <cellStyle name="T_du toan dieu chinh  20-8-2006_KH TPCP vung TNB (03-1-2012) 3 2 3" xfId="45798" xr:uid="{00000000-0005-0000-0000-0000EAB20000}"/>
    <cellStyle name="T_du toan dieu chinh  20-8-2006_KH TPCP vung TNB (03-1-2012) 3 2 3 2" xfId="45799" xr:uid="{00000000-0005-0000-0000-0000EBB20000}"/>
    <cellStyle name="T_du toan dieu chinh  20-8-2006_KH TPCP vung TNB (03-1-2012) 3 2 4" xfId="45800" xr:uid="{00000000-0005-0000-0000-0000ECB20000}"/>
    <cellStyle name="T_du toan dieu chinh  20-8-2006_KH TPCP vung TNB (03-1-2012) 3 3" xfId="45801" xr:uid="{00000000-0005-0000-0000-0000EDB20000}"/>
    <cellStyle name="T_du toan dieu chinh  20-8-2006_KH TPCP vung TNB (03-1-2012) 3 3 2" xfId="45802" xr:uid="{00000000-0005-0000-0000-0000EEB20000}"/>
    <cellStyle name="T_du toan dieu chinh  20-8-2006_KH TPCP vung TNB (03-1-2012) 3 3 2 2" xfId="45803" xr:uid="{00000000-0005-0000-0000-0000EFB20000}"/>
    <cellStyle name="T_du toan dieu chinh  20-8-2006_KH TPCP vung TNB (03-1-2012) 3 3 2 2 2" xfId="45804" xr:uid="{00000000-0005-0000-0000-0000F0B20000}"/>
    <cellStyle name="T_du toan dieu chinh  20-8-2006_KH TPCP vung TNB (03-1-2012) 3 3 2 3" xfId="45805" xr:uid="{00000000-0005-0000-0000-0000F1B20000}"/>
    <cellStyle name="T_du toan dieu chinh  20-8-2006_KH TPCP vung TNB (03-1-2012) 3 3 3" xfId="45806" xr:uid="{00000000-0005-0000-0000-0000F2B20000}"/>
    <cellStyle name="T_du toan dieu chinh  20-8-2006_KH TPCP vung TNB (03-1-2012) 3 3 3 2" xfId="45807" xr:uid="{00000000-0005-0000-0000-0000F3B20000}"/>
    <cellStyle name="T_du toan dieu chinh  20-8-2006_KH TPCP vung TNB (03-1-2012) 3 3 4" xfId="45808" xr:uid="{00000000-0005-0000-0000-0000F4B20000}"/>
    <cellStyle name="T_du toan dieu chinh  20-8-2006_KH TPCP vung TNB (03-1-2012) 3 4" xfId="45809" xr:uid="{00000000-0005-0000-0000-0000F5B20000}"/>
    <cellStyle name="T_du toan dieu chinh  20-8-2006_KH TPCP vung TNB (03-1-2012) 3 4 2" xfId="45810" xr:uid="{00000000-0005-0000-0000-0000F6B20000}"/>
    <cellStyle name="T_du toan dieu chinh  20-8-2006_KH TPCP vung TNB (03-1-2012) 3 4 2 2" xfId="45811" xr:uid="{00000000-0005-0000-0000-0000F7B20000}"/>
    <cellStyle name="T_du toan dieu chinh  20-8-2006_KH TPCP vung TNB (03-1-2012) 3 4 3" xfId="45812" xr:uid="{00000000-0005-0000-0000-0000F8B20000}"/>
    <cellStyle name="T_du toan dieu chinh  20-8-2006_KH TPCP vung TNB (03-1-2012) 3 5" xfId="45813" xr:uid="{00000000-0005-0000-0000-0000F9B20000}"/>
    <cellStyle name="T_du toan dieu chinh  20-8-2006_KH TPCP vung TNB (03-1-2012) 3 5 2" xfId="45814" xr:uid="{00000000-0005-0000-0000-0000FAB20000}"/>
    <cellStyle name="T_du toan dieu chinh  20-8-2006_KH TPCP vung TNB (03-1-2012) 3 6" xfId="45815" xr:uid="{00000000-0005-0000-0000-0000FBB20000}"/>
    <cellStyle name="T_du toan dieu chinh  20-8-2006_KH TPCP vung TNB (03-1-2012) 4" xfId="45816" xr:uid="{00000000-0005-0000-0000-0000FCB20000}"/>
    <cellStyle name="T_du toan dieu chinh  20-8-2006_KH TPCP vung TNB (03-1-2012) 4 2" xfId="45817" xr:uid="{00000000-0005-0000-0000-0000FDB20000}"/>
    <cellStyle name="T_du toan dieu chinh  20-8-2006_KH TPCP vung TNB (03-1-2012) 4 2 2" xfId="45818" xr:uid="{00000000-0005-0000-0000-0000FEB20000}"/>
    <cellStyle name="T_du toan dieu chinh  20-8-2006_KH TPCP vung TNB (03-1-2012) 4 2 2 2" xfId="45819" xr:uid="{00000000-0005-0000-0000-0000FFB20000}"/>
    <cellStyle name="T_du toan dieu chinh  20-8-2006_KH TPCP vung TNB (03-1-2012) 4 2 3" xfId="45820" xr:uid="{00000000-0005-0000-0000-000000B30000}"/>
    <cellStyle name="T_du toan dieu chinh  20-8-2006_KH TPCP vung TNB (03-1-2012) 4 3" xfId="45821" xr:uid="{00000000-0005-0000-0000-000001B30000}"/>
    <cellStyle name="T_du toan dieu chinh  20-8-2006_KH TPCP vung TNB (03-1-2012) 4 3 2" xfId="45822" xr:uid="{00000000-0005-0000-0000-000002B30000}"/>
    <cellStyle name="T_du toan dieu chinh  20-8-2006_KH TPCP vung TNB (03-1-2012) 4 4" xfId="45823" xr:uid="{00000000-0005-0000-0000-000003B30000}"/>
    <cellStyle name="T_du toan dieu chinh  20-8-2006_KH TPCP vung TNB (03-1-2012) 5" xfId="45824" xr:uid="{00000000-0005-0000-0000-000004B30000}"/>
    <cellStyle name="T_du toan dieu chinh  20-8-2006_KH TPCP vung TNB (03-1-2012) 5 2" xfId="45825" xr:uid="{00000000-0005-0000-0000-000005B30000}"/>
    <cellStyle name="T_du toan dieu chinh  20-8-2006_KH TPCP vung TNB (03-1-2012) 5 2 2" xfId="45826" xr:uid="{00000000-0005-0000-0000-000006B30000}"/>
    <cellStyle name="T_du toan dieu chinh  20-8-2006_KH TPCP vung TNB (03-1-2012) 5 2 2 2" xfId="45827" xr:uid="{00000000-0005-0000-0000-000007B30000}"/>
    <cellStyle name="T_du toan dieu chinh  20-8-2006_KH TPCP vung TNB (03-1-2012) 5 2 3" xfId="45828" xr:uid="{00000000-0005-0000-0000-000008B30000}"/>
    <cellStyle name="T_du toan dieu chinh  20-8-2006_KH TPCP vung TNB (03-1-2012) 5 3" xfId="45829" xr:uid="{00000000-0005-0000-0000-000009B30000}"/>
    <cellStyle name="T_du toan dieu chinh  20-8-2006_KH TPCP vung TNB (03-1-2012) 5 3 2" xfId="45830" xr:uid="{00000000-0005-0000-0000-00000AB30000}"/>
    <cellStyle name="T_du toan dieu chinh  20-8-2006_KH TPCP vung TNB (03-1-2012) 5 4" xfId="45831" xr:uid="{00000000-0005-0000-0000-00000BB30000}"/>
    <cellStyle name="T_du toan dieu chinh  20-8-2006_KH TPCP vung TNB (03-1-2012) 6" xfId="45832" xr:uid="{00000000-0005-0000-0000-00000CB30000}"/>
    <cellStyle name="T_du toan dieu chinh  20-8-2006_KH TPCP vung TNB (03-1-2012) 6 2" xfId="45833" xr:uid="{00000000-0005-0000-0000-00000DB30000}"/>
    <cellStyle name="T_du toan dieu chinh  20-8-2006_KH TPCP vung TNB (03-1-2012) 6 2 2" xfId="45834" xr:uid="{00000000-0005-0000-0000-00000EB30000}"/>
    <cellStyle name="T_du toan dieu chinh  20-8-2006_KH TPCP vung TNB (03-1-2012) 6 3" xfId="45835" xr:uid="{00000000-0005-0000-0000-00000FB30000}"/>
    <cellStyle name="T_du toan dieu chinh  20-8-2006_KH TPCP vung TNB (03-1-2012) 7" xfId="45836" xr:uid="{00000000-0005-0000-0000-000010B30000}"/>
    <cellStyle name="T_du toan dieu chinh  20-8-2006_KH TPCP vung TNB (03-1-2012) 7 2" xfId="45837" xr:uid="{00000000-0005-0000-0000-000011B30000}"/>
    <cellStyle name="T_du toan dieu chinh  20-8-2006_KH TPCP vung TNB (03-1-2012) 8" xfId="45838" xr:uid="{00000000-0005-0000-0000-000012B30000}"/>
    <cellStyle name="T_du toan dieu chinh  20-8-2006_KH TPCP vung TNB (03-1-2012) 9" xfId="45839" xr:uid="{00000000-0005-0000-0000-000013B30000}"/>
    <cellStyle name="T_du toan dieu chinh  20-8-2006_Sheet1" xfId="45840" xr:uid="{00000000-0005-0000-0000-000014B30000}"/>
    <cellStyle name="T_du toan dieu chinh  20-8-2006_Sheet1 2" xfId="45841" xr:uid="{00000000-0005-0000-0000-000015B30000}"/>
    <cellStyle name="T_giao KH 2011 ngay 10-12-2010" xfId="45842" xr:uid="{00000000-0005-0000-0000-000016B30000}"/>
    <cellStyle name="T_giao KH 2011 ngay 10-12-2010 2" xfId="45843" xr:uid="{00000000-0005-0000-0000-000017B30000}"/>
    <cellStyle name="T_giao KH 2011 ngay 10-12-2010 2 2" xfId="45844" xr:uid="{00000000-0005-0000-0000-000018B30000}"/>
    <cellStyle name="T_giao KH 2011 ngay 10-12-2010 2 2 2" xfId="45845" xr:uid="{00000000-0005-0000-0000-000019B30000}"/>
    <cellStyle name="T_giao KH 2011 ngay 10-12-2010 2 2 2 2" xfId="45846" xr:uid="{00000000-0005-0000-0000-00001AB30000}"/>
    <cellStyle name="T_giao KH 2011 ngay 10-12-2010 2 2 2 2 2" xfId="45847" xr:uid="{00000000-0005-0000-0000-00001BB30000}"/>
    <cellStyle name="T_giao KH 2011 ngay 10-12-2010 2 2 2 2 2 2" xfId="45848" xr:uid="{00000000-0005-0000-0000-00001CB30000}"/>
    <cellStyle name="T_giao KH 2011 ngay 10-12-2010 2 2 2 2 3" xfId="45849" xr:uid="{00000000-0005-0000-0000-00001DB30000}"/>
    <cellStyle name="T_giao KH 2011 ngay 10-12-2010 2 2 2 3" xfId="45850" xr:uid="{00000000-0005-0000-0000-00001EB30000}"/>
    <cellStyle name="T_giao KH 2011 ngay 10-12-2010 2 2 2 3 2" xfId="45851" xr:uid="{00000000-0005-0000-0000-00001FB30000}"/>
    <cellStyle name="T_giao KH 2011 ngay 10-12-2010 2 2 2 4" xfId="45852" xr:uid="{00000000-0005-0000-0000-000020B30000}"/>
    <cellStyle name="T_giao KH 2011 ngay 10-12-2010 2 2 3" xfId="45853" xr:uid="{00000000-0005-0000-0000-000021B30000}"/>
    <cellStyle name="T_giao KH 2011 ngay 10-12-2010 2 2 3 2" xfId="45854" xr:uid="{00000000-0005-0000-0000-000022B30000}"/>
    <cellStyle name="T_giao KH 2011 ngay 10-12-2010 2 2 3 2 2" xfId="45855" xr:uid="{00000000-0005-0000-0000-000023B30000}"/>
    <cellStyle name="T_giao KH 2011 ngay 10-12-2010 2 2 3 2 2 2" xfId="45856" xr:uid="{00000000-0005-0000-0000-000024B30000}"/>
    <cellStyle name="T_giao KH 2011 ngay 10-12-2010 2 2 3 2 3" xfId="45857" xr:uid="{00000000-0005-0000-0000-000025B30000}"/>
    <cellStyle name="T_giao KH 2011 ngay 10-12-2010 2 2 3 3" xfId="45858" xr:uid="{00000000-0005-0000-0000-000026B30000}"/>
    <cellStyle name="T_giao KH 2011 ngay 10-12-2010 2 2 3 3 2" xfId="45859" xr:uid="{00000000-0005-0000-0000-000027B30000}"/>
    <cellStyle name="T_giao KH 2011 ngay 10-12-2010 2 2 3 4" xfId="45860" xr:uid="{00000000-0005-0000-0000-000028B30000}"/>
    <cellStyle name="T_giao KH 2011 ngay 10-12-2010 2 2 4" xfId="45861" xr:uid="{00000000-0005-0000-0000-000029B30000}"/>
    <cellStyle name="T_giao KH 2011 ngay 10-12-2010 2 2 4 2" xfId="45862" xr:uid="{00000000-0005-0000-0000-00002AB30000}"/>
    <cellStyle name="T_giao KH 2011 ngay 10-12-2010 2 2 4 2 2" xfId="45863" xr:uid="{00000000-0005-0000-0000-00002BB30000}"/>
    <cellStyle name="T_giao KH 2011 ngay 10-12-2010 2 2 4 3" xfId="45864" xr:uid="{00000000-0005-0000-0000-00002CB30000}"/>
    <cellStyle name="T_giao KH 2011 ngay 10-12-2010 2 2 5" xfId="45865" xr:uid="{00000000-0005-0000-0000-00002DB30000}"/>
    <cellStyle name="T_giao KH 2011 ngay 10-12-2010 2 2 5 2" xfId="45866" xr:uid="{00000000-0005-0000-0000-00002EB30000}"/>
    <cellStyle name="T_giao KH 2011 ngay 10-12-2010 2 2 6" xfId="45867" xr:uid="{00000000-0005-0000-0000-00002FB30000}"/>
    <cellStyle name="T_giao KH 2011 ngay 10-12-2010 2 3" xfId="45868" xr:uid="{00000000-0005-0000-0000-000030B30000}"/>
    <cellStyle name="T_giao KH 2011 ngay 10-12-2010 2 3 2" xfId="45869" xr:uid="{00000000-0005-0000-0000-000031B30000}"/>
    <cellStyle name="T_giao KH 2011 ngay 10-12-2010 2 3 2 2" xfId="45870" xr:uid="{00000000-0005-0000-0000-000032B30000}"/>
    <cellStyle name="T_giao KH 2011 ngay 10-12-2010 2 3 2 2 2" xfId="45871" xr:uid="{00000000-0005-0000-0000-000033B30000}"/>
    <cellStyle name="T_giao KH 2011 ngay 10-12-2010 2 3 2 3" xfId="45872" xr:uid="{00000000-0005-0000-0000-000034B30000}"/>
    <cellStyle name="T_giao KH 2011 ngay 10-12-2010 2 3 3" xfId="45873" xr:uid="{00000000-0005-0000-0000-000035B30000}"/>
    <cellStyle name="T_giao KH 2011 ngay 10-12-2010 2 3 3 2" xfId="45874" xr:uid="{00000000-0005-0000-0000-000036B30000}"/>
    <cellStyle name="T_giao KH 2011 ngay 10-12-2010 2 3 4" xfId="45875" xr:uid="{00000000-0005-0000-0000-000037B30000}"/>
    <cellStyle name="T_giao KH 2011 ngay 10-12-2010 2 4" xfId="45876" xr:uid="{00000000-0005-0000-0000-000038B30000}"/>
    <cellStyle name="T_giao KH 2011 ngay 10-12-2010 2 4 2" xfId="45877" xr:uid="{00000000-0005-0000-0000-000039B30000}"/>
    <cellStyle name="T_giao KH 2011 ngay 10-12-2010 2 4 2 2" xfId="45878" xr:uid="{00000000-0005-0000-0000-00003AB30000}"/>
    <cellStyle name="T_giao KH 2011 ngay 10-12-2010 2 4 2 2 2" xfId="45879" xr:uid="{00000000-0005-0000-0000-00003BB30000}"/>
    <cellStyle name="T_giao KH 2011 ngay 10-12-2010 2 4 2 3" xfId="45880" xr:uid="{00000000-0005-0000-0000-00003CB30000}"/>
    <cellStyle name="T_giao KH 2011 ngay 10-12-2010 2 4 3" xfId="45881" xr:uid="{00000000-0005-0000-0000-00003DB30000}"/>
    <cellStyle name="T_giao KH 2011 ngay 10-12-2010 2 4 3 2" xfId="45882" xr:uid="{00000000-0005-0000-0000-00003EB30000}"/>
    <cellStyle name="T_giao KH 2011 ngay 10-12-2010 2 4 4" xfId="45883" xr:uid="{00000000-0005-0000-0000-00003FB30000}"/>
    <cellStyle name="T_giao KH 2011 ngay 10-12-2010 2 5" xfId="45884" xr:uid="{00000000-0005-0000-0000-000040B30000}"/>
    <cellStyle name="T_giao KH 2011 ngay 10-12-2010 2 5 2" xfId="45885" xr:uid="{00000000-0005-0000-0000-000041B30000}"/>
    <cellStyle name="T_giao KH 2011 ngay 10-12-2010 2 5 2 2" xfId="45886" xr:uid="{00000000-0005-0000-0000-000042B30000}"/>
    <cellStyle name="T_giao KH 2011 ngay 10-12-2010 2 5 3" xfId="45887" xr:uid="{00000000-0005-0000-0000-000043B30000}"/>
    <cellStyle name="T_giao KH 2011 ngay 10-12-2010 2 6" xfId="45888" xr:uid="{00000000-0005-0000-0000-000044B30000}"/>
    <cellStyle name="T_giao KH 2011 ngay 10-12-2010 2 6 2" xfId="45889" xr:uid="{00000000-0005-0000-0000-000045B30000}"/>
    <cellStyle name="T_giao KH 2011 ngay 10-12-2010 2 7" xfId="45890" xr:uid="{00000000-0005-0000-0000-000046B30000}"/>
    <cellStyle name="T_giao KH 2011 ngay 10-12-2010 2 8" xfId="45891" xr:uid="{00000000-0005-0000-0000-000047B30000}"/>
    <cellStyle name="T_giao KH 2011 ngay 10-12-2010 3" xfId="45892" xr:uid="{00000000-0005-0000-0000-000048B30000}"/>
    <cellStyle name="T_giao KH 2011 ngay 10-12-2010 3 2" xfId="45893" xr:uid="{00000000-0005-0000-0000-000049B30000}"/>
    <cellStyle name="T_giao KH 2011 ngay 10-12-2010 3 2 2" xfId="45894" xr:uid="{00000000-0005-0000-0000-00004AB30000}"/>
    <cellStyle name="T_giao KH 2011 ngay 10-12-2010 3 2 2 2" xfId="45895" xr:uid="{00000000-0005-0000-0000-00004BB30000}"/>
    <cellStyle name="T_giao KH 2011 ngay 10-12-2010 3 2 2 2 2" xfId="45896" xr:uid="{00000000-0005-0000-0000-00004CB30000}"/>
    <cellStyle name="T_giao KH 2011 ngay 10-12-2010 3 2 2 3" xfId="45897" xr:uid="{00000000-0005-0000-0000-00004DB30000}"/>
    <cellStyle name="T_giao KH 2011 ngay 10-12-2010 3 2 3" xfId="45898" xr:uid="{00000000-0005-0000-0000-00004EB30000}"/>
    <cellStyle name="T_giao KH 2011 ngay 10-12-2010 3 2 3 2" xfId="45899" xr:uid="{00000000-0005-0000-0000-00004FB30000}"/>
    <cellStyle name="T_giao KH 2011 ngay 10-12-2010 3 2 4" xfId="45900" xr:uid="{00000000-0005-0000-0000-000050B30000}"/>
    <cellStyle name="T_giao KH 2011 ngay 10-12-2010 3 3" xfId="45901" xr:uid="{00000000-0005-0000-0000-000051B30000}"/>
    <cellStyle name="T_giao KH 2011 ngay 10-12-2010 3 3 2" xfId="45902" xr:uid="{00000000-0005-0000-0000-000052B30000}"/>
    <cellStyle name="T_giao KH 2011 ngay 10-12-2010 3 3 2 2" xfId="45903" xr:uid="{00000000-0005-0000-0000-000053B30000}"/>
    <cellStyle name="T_giao KH 2011 ngay 10-12-2010 3 3 2 2 2" xfId="45904" xr:uid="{00000000-0005-0000-0000-000054B30000}"/>
    <cellStyle name="T_giao KH 2011 ngay 10-12-2010 3 3 2 3" xfId="45905" xr:uid="{00000000-0005-0000-0000-000055B30000}"/>
    <cellStyle name="T_giao KH 2011 ngay 10-12-2010 3 3 3" xfId="45906" xr:uid="{00000000-0005-0000-0000-000056B30000}"/>
    <cellStyle name="T_giao KH 2011 ngay 10-12-2010 3 3 3 2" xfId="45907" xr:uid="{00000000-0005-0000-0000-000057B30000}"/>
    <cellStyle name="T_giao KH 2011 ngay 10-12-2010 3 3 4" xfId="45908" xr:uid="{00000000-0005-0000-0000-000058B30000}"/>
    <cellStyle name="T_giao KH 2011 ngay 10-12-2010 3 4" xfId="45909" xr:uid="{00000000-0005-0000-0000-000059B30000}"/>
    <cellStyle name="T_giao KH 2011 ngay 10-12-2010 3 4 2" xfId="45910" xr:uid="{00000000-0005-0000-0000-00005AB30000}"/>
    <cellStyle name="T_giao KH 2011 ngay 10-12-2010 3 4 2 2" xfId="45911" xr:uid="{00000000-0005-0000-0000-00005BB30000}"/>
    <cellStyle name="T_giao KH 2011 ngay 10-12-2010 3 4 3" xfId="45912" xr:uid="{00000000-0005-0000-0000-00005CB30000}"/>
    <cellStyle name="T_giao KH 2011 ngay 10-12-2010 3 5" xfId="45913" xr:uid="{00000000-0005-0000-0000-00005DB30000}"/>
    <cellStyle name="T_giao KH 2011 ngay 10-12-2010 3 5 2" xfId="45914" xr:uid="{00000000-0005-0000-0000-00005EB30000}"/>
    <cellStyle name="T_giao KH 2011 ngay 10-12-2010 3 6" xfId="45915" xr:uid="{00000000-0005-0000-0000-00005FB30000}"/>
    <cellStyle name="T_giao KH 2011 ngay 10-12-2010 4" xfId="45916" xr:uid="{00000000-0005-0000-0000-000060B30000}"/>
    <cellStyle name="T_giao KH 2011 ngay 10-12-2010 4 2" xfId="45917" xr:uid="{00000000-0005-0000-0000-000061B30000}"/>
    <cellStyle name="T_giao KH 2011 ngay 10-12-2010 4 2 2" xfId="45918" xr:uid="{00000000-0005-0000-0000-000062B30000}"/>
    <cellStyle name="T_giao KH 2011 ngay 10-12-2010 4 2 2 2" xfId="45919" xr:uid="{00000000-0005-0000-0000-000063B30000}"/>
    <cellStyle name="T_giao KH 2011 ngay 10-12-2010 4 2 3" xfId="45920" xr:uid="{00000000-0005-0000-0000-000064B30000}"/>
    <cellStyle name="T_giao KH 2011 ngay 10-12-2010 4 3" xfId="45921" xr:uid="{00000000-0005-0000-0000-000065B30000}"/>
    <cellStyle name="T_giao KH 2011 ngay 10-12-2010 4 3 2" xfId="45922" xr:uid="{00000000-0005-0000-0000-000066B30000}"/>
    <cellStyle name="T_giao KH 2011 ngay 10-12-2010 4 4" xfId="45923" xr:uid="{00000000-0005-0000-0000-000067B30000}"/>
    <cellStyle name="T_giao KH 2011 ngay 10-12-2010 5" xfId="45924" xr:uid="{00000000-0005-0000-0000-000068B30000}"/>
    <cellStyle name="T_giao KH 2011 ngay 10-12-2010 5 2" xfId="45925" xr:uid="{00000000-0005-0000-0000-000069B30000}"/>
    <cellStyle name="T_giao KH 2011 ngay 10-12-2010 5 2 2" xfId="45926" xr:uid="{00000000-0005-0000-0000-00006AB30000}"/>
    <cellStyle name="T_giao KH 2011 ngay 10-12-2010 5 2 2 2" xfId="45927" xr:uid="{00000000-0005-0000-0000-00006BB30000}"/>
    <cellStyle name="T_giao KH 2011 ngay 10-12-2010 5 2 3" xfId="45928" xr:uid="{00000000-0005-0000-0000-00006CB30000}"/>
    <cellStyle name="T_giao KH 2011 ngay 10-12-2010 5 3" xfId="45929" xr:uid="{00000000-0005-0000-0000-00006DB30000}"/>
    <cellStyle name="T_giao KH 2011 ngay 10-12-2010 5 3 2" xfId="45930" xr:uid="{00000000-0005-0000-0000-00006EB30000}"/>
    <cellStyle name="T_giao KH 2011 ngay 10-12-2010 5 4" xfId="45931" xr:uid="{00000000-0005-0000-0000-00006FB30000}"/>
    <cellStyle name="T_giao KH 2011 ngay 10-12-2010 6" xfId="45932" xr:uid="{00000000-0005-0000-0000-000070B30000}"/>
    <cellStyle name="T_giao KH 2011 ngay 10-12-2010 6 2" xfId="45933" xr:uid="{00000000-0005-0000-0000-000071B30000}"/>
    <cellStyle name="T_giao KH 2011 ngay 10-12-2010 6 2 2" xfId="45934" xr:uid="{00000000-0005-0000-0000-000072B30000}"/>
    <cellStyle name="T_giao KH 2011 ngay 10-12-2010 6 3" xfId="45935" xr:uid="{00000000-0005-0000-0000-000073B30000}"/>
    <cellStyle name="T_giao KH 2011 ngay 10-12-2010 7" xfId="45936" xr:uid="{00000000-0005-0000-0000-000074B30000}"/>
    <cellStyle name="T_giao KH 2011 ngay 10-12-2010 7 2" xfId="45937" xr:uid="{00000000-0005-0000-0000-000075B30000}"/>
    <cellStyle name="T_giao KH 2011 ngay 10-12-2010 8" xfId="45938" xr:uid="{00000000-0005-0000-0000-000076B30000}"/>
    <cellStyle name="T_giao KH 2011 ngay 10-12-2010 9" xfId="45939" xr:uid="{00000000-0005-0000-0000-000077B30000}"/>
    <cellStyle name="T_giao KH 2011 ngay 10-12-2010_!1 1 bao cao giao KH ve HTCMT vung TNB   12-12-2011" xfId="45940" xr:uid="{00000000-0005-0000-0000-000078B30000}"/>
    <cellStyle name="T_giao KH 2011 ngay 10-12-2010_!1 1 bao cao giao KH ve HTCMT vung TNB   12-12-2011 2" xfId="45941" xr:uid="{00000000-0005-0000-0000-000079B30000}"/>
    <cellStyle name="T_giao KH 2011 ngay 10-12-2010_!1 1 bao cao giao KH ve HTCMT vung TNB   12-12-2011 2 2" xfId="45942" xr:uid="{00000000-0005-0000-0000-00007AB30000}"/>
    <cellStyle name="T_giao KH 2011 ngay 10-12-2010_!1 1 bao cao giao KH ve HTCMT vung TNB   12-12-2011 2 2 2" xfId="45943" xr:uid="{00000000-0005-0000-0000-00007BB30000}"/>
    <cellStyle name="T_giao KH 2011 ngay 10-12-2010_!1 1 bao cao giao KH ve HTCMT vung TNB   12-12-2011 2 2 2 2" xfId="45944" xr:uid="{00000000-0005-0000-0000-00007CB30000}"/>
    <cellStyle name="T_giao KH 2011 ngay 10-12-2010_!1 1 bao cao giao KH ve HTCMT vung TNB   12-12-2011 2 2 2 2 2" xfId="45945" xr:uid="{00000000-0005-0000-0000-00007DB30000}"/>
    <cellStyle name="T_giao KH 2011 ngay 10-12-2010_!1 1 bao cao giao KH ve HTCMT vung TNB   12-12-2011 2 2 2 2 2 2" xfId="45946" xr:uid="{00000000-0005-0000-0000-00007EB30000}"/>
    <cellStyle name="T_giao KH 2011 ngay 10-12-2010_!1 1 bao cao giao KH ve HTCMT vung TNB   12-12-2011 2 2 2 2 3" xfId="45947" xr:uid="{00000000-0005-0000-0000-00007FB30000}"/>
    <cellStyle name="T_giao KH 2011 ngay 10-12-2010_!1 1 bao cao giao KH ve HTCMT vung TNB   12-12-2011 2 2 2 3" xfId="45948" xr:uid="{00000000-0005-0000-0000-000080B30000}"/>
    <cellStyle name="T_giao KH 2011 ngay 10-12-2010_!1 1 bao cao giao KH ve HTCMT vung TNB   12-12-2011 2 2 2 3 2" xfId="45949" xr:uid="{00000000-0005-0000-0000-000081B30000}"/>
    <cellStyle name="T_giao KH 2011 ngay 10-12-2010_!1 1 bao cao giao KH ve HTCMT vung TNB   12-12-2011 2 2 2 4" xfId="45950" xr:uid="{00000000-0005-0000-0000-000082B30000}"/>
    <cellStyle name="T_giao KH 2011 ngay 10-12-2010_!1 1 bao cao giao KH ve HTCMT vung TNB   12-12-2011 2 2 3" xfId="45951" xr:uid="{00000000-0005-0000-0000-000083B30000}"/>
    <cellStyle name="T_giao KH 2011 ngay 10-12-2010_!1 1 bao cao giao KH ve HTCMT vung TNB   12-12-2011 2 2 3 2" xfId="45952" xr:uid="{00000000-0005-0000-0000-000084B30000}"/>
    <cellStyle name="T_giao KH 2011 ngay 10-12-2010_!1 1 bao cao giao KH ve HTCMT vung TNB   12-12-2011 2 2 3 2 2" xfId="45953" xr:uid="{00000000-0005-0000-0000-000085B30000}"/>
    <cellStyle name="T_giao KH 2011 ngay 10-12-2010_!1 1 bao cao giao KH ve HTCMT vung TNB   12-12-2011 2 2 3 2 2 2" xfId="45954" xr:uid="{00000000-0005-0000-0000-000086B30000}"/>
    <cellStyle name="T_giao KH 2011 ngay 10-12-2010_!1 1 bao cao giao KH ve HTCMT vung TNB   12-12-2011 2 2 3 2 3" xfId="45955" xr:uid="{00000000-0005-0000-0000-000087B30000}"/>
    <cellStyle name="T_giao KH 2011 ngay 10-12-2010_!1 1 bao cao giao KH ve HTCMT vung TNB   12-12-2011 2 2 3 3" xfId="45956" xr:uid="{00000000-0005-0000-0000-000088B30000}"/>
    <cellStyle name="T_giao KH 2011 ngay 10-12-2010_!1 1 bao cao giao KH ve HTCMT vung TNB   12-12-2011 2 2 3 3 2" xfId="45957" xr:uid="{00000000-0005-0000-0000-000089B30000}"/>
    <cellStyle name="T_giao KH 2011 ngay 10-12-2010_!1 1 bao cao giao KH ve HTCMT vung TNB   12-12-2011 2 2 3 4" xfId="45958" xr:uid="{00000000-0005-0000-0000-00008AB30000}"/>
    <cellStyle name="T_giao KH 2011 ngay 10-12-2010_!1 1 bao cao giao KH ve HTCMT vung TNB   12-12-2011 2 2 4" xfId="45959" xr:uid="{00000000-0005-0000-0000-00008BB30000}"/>
    <cellStyle name="T_giao KH 2011 ngay 10-12-2010_!1 1 bao cao giao KH ve HTCMT vung TNB   12-12-2011 2 2 4 2" xfId="45960" xr:uid="{00000000-0005-0000-0000-00008CB30000}"/>
    <cellStyle name="T_giao KH 2011 ngay 10-12-2010_!1 1 bao cao giao KH ve HTCMT vung TNB   12-12-2011 2 2 4 2 2" xfId="45961" xr:uid="{00000000-0005-0000-0000-00008DB30000}"/>
    <cellStyle name="T_giao KH 2011 ngay 10-12-2010_!1 1 bao cao giao KH ve HTCMT vung TNB   12-12-2011 2 2 4 3" xfId="45962" xr:uid="{00000000-0005-0000-0000-00008EB30000}"/>
    <cellStyle name="T_giao KH 2011 ngay 10-12-2010_!1 1 bao cao giao KH ve HTCMT vung TNB   12-12-2011 2 2 5" xfId="45963" xr:uid="{00000000-0005-0000-0000-00008FB30000}"/>
    <cellStyle name="T_giao KH 2011 ngay 10-12-2010_!1 1 bao cao giao KH ve HTCMT vung TNB   12-12-2011 2 2 5 2" xfId="45964" xr:uid="{00000000-0005-0000-0000-000090B30000}"/>
    <cellStyle name="T_giao KH 2011 ngay 10-12-2010_!1 1 bao cao giao KH ve HTCMT vung TNB   12-12-2011 2 2 6" xfId="45965" xr:uid="{00000000-0005-0000-0000-000091B30000}"/>
    <cellStyle name="T_giao KH 2011 ngay 10-12-2010_!1 1 bao cao giao KH ve HTCMT vung TNB   12-12-2011 2 3" xfId="45966" xr:uid="{00000000-0005-0000-0000-000092B30000}"/>
    <cellStyle name="T_giao KH 2011 ngay 10-12-2010_!1 1 bao cao giao KH ve HTCMT vung TNB   12-12-2011 2 3 2" xfId="45967" xr:uid="{00000000-0005-0000-0000-000093B30000}"/>
    <cellStyle name="T_giao KH 2011 ngay 10-12-2010_!1 1 bao cao giao KH ve HTCMT vung TNB   12-12-2011 2 3 2 2" xfId="45968" xr:uid="{00000000-0005-0000-0000-000094B30000}"/>
    <cellStyle name="T_giao KH 2011 ngay 10-12-2010_!1 1 bao cao giao KH ve HTCMT vung TNB   12-12-2011 2 3 2 2 2" xfId="45969" xr:uid="{00000000-0005-0000-0000-000095B30000}"/>
    <cellStyle name="T_giao KH 2011 ngay 10-12-2010_!1 1 bao cao giao KH ve HTCMT vung TNB   12-12-2011 2 3 2 3" xfId="45970" xr:uid="{00000000-0005-0000-0000-000096B30000}"/>
    <cellStyle name="T_giao KH 2011 ngay 10-12-2010_!1 1 bao cao giao KH ve HTCMT vung TNB   12-12-2011 2 3 3" xfId="45971" xr:uid="{00000000-0005-0000-0000-000097B30000}"/>
    <cellStyle name="T_giao KH 2011 ngay 10-12-2010_!1 1 bao cao giao KH ve HTCMT vung TNB   12-12-2011 2 3 3 2" xfId="45972" xr:uid="{00000000-0005-0000-0000-000098B30000}"/>
    <cellStyle name="T_giao KH 2011 ngay 10-12-2010_!1 1 bao cao giao KH ve HTCMT vung TNB   12-12-2011 2 3 4" xfId="45973" xr:uid="{00000000-0005-0000-0000-000099B30000}"/>
    <cellStyle name="T_giao KH 2011 ngay 10-12-2010_!1 1 bao cao giao KH ve HTCMT vung TNB   12-12-2011 2 4" xfId="45974" xr:uid="{00000000-0005-0000-0000-00009AB30000}"/>
    <cellStyle name="T_giao KH 2011 ngay 10-12-2010_!1 1 bao cao giao KH ve HTCMT vung TNB   12-12-2011 2 4 2" xfId="45975" xr:uid="{00000000-0005-0000-0000-00009BB30000}"/>
    <cellStyle name="T_giao KH 2011 ngay 10-12-2010_!1 1 bao cao giao KH ve HTCMT vung TNB   12-12-2011 2 4 2 2" xfId="45976" xr:uid="{00000000-0005-0000-0000-00009CB30000}"/>
    <cellStyle name="T_giao KH 2011 ngay 10-12-2010_!1 1 bao cao giao KH ve HTCMT vung TNB   12-12-2011 2 4 2 2 2" xfId="45977" xr:uid="{00000000-0005-0000-0000-00009DB30000}"/>
    <cellStyle name="T_giao KH 2011 ngay 10-12-2010_!1 1 bao cao giao KH ve HTCMT vung TNB   12-12-2011 2 4 2 3" xfId="45978" xr:uid="{00000000-0005-0000-0000-00009EB30000}"/>
    <cellStyle name="T_giao KH 2011 ngay 10-12-2010_!1 1 bao cao giao KH ve HTCMT vung TNB   12-12-2011 2 4 3" xfId="45979" xr:uid="{00000000-0005-0000-0000-00009FB30000}"/>
    <cellStyle name="T_giao KH 2011 ngay 10-12-2010_!1 1 bao cao giao KH ve HTCMT vung TNB   12-12-2011 2 4 3 2" xfId="45980" xr:uid="{00000000-0005-0000-0000-0000A0B30000}"/>
    <cellStyle name="T_giao KH 2011 ngay 10-12-2010_!1 1 bao cao giao KH ve HTCMT vung TNB   12-12-2011 2 4 4" xfId="45981" xr:uid="{00000000-0005-0000-0000-0000A1B30000}"/>
    <cellStyle name="T_giao KH 2011 ngay 10-12-2010_!1 1 bao cao giao KH ve HTCMT vung TNB   12-12-2011 2 5" xfId="45982" xr:uid="{00000000-0005-0000-0000-0000A2B30000}"/>
    <cellStyle name="T_giao KH 2011 ngay 10-12-2010_!1 1 bao cao giao KH ve HTCMT vung TNB   12-12-2011 2 5 2" xfId="45983" xr:uid="{00000000-0005-0000-0000-0000A3B30000}"/>
    <cellStyle name="T_giao KH 2011 ngay 10-12-2010_!1 1 bao cao giao KH ve HTCMT vung TNB   12-12-2011 2 5 2 2" xfId="45984" xr:uid="{00000000-0005-0000-0000-0000A4B30000}"/>
    <cellStyle name="T_giao KH 2011 ngay 10-12-2010_!1 1 bao cao giao KH ve HTCMT vung TNB   12-12-2011 2 5 3" xfId="45985" xr:uid="{00000000-0005-0000-0000-0000A5B30000}"/>
    <cellStyle name="T_giao KH 2011 ngay 10-12-2010_!1 1 bao cao giao KH ve HTCMT vung TNB   12-12-2011 2 6" xfId="45986" xr:uid="{00000000-0005-0000-0000-0000A6B30000}"/>
    <cellStyle name="T_giao KH 2011 ngay 10-12-2010_!1 1 bao cao giao KH ve HTCMT vung TNB   12-12-2011 2 6 2" xfId="45987" xr:uid="{00000000-0005-0000-0000-0000A7B30000}"/>
    <cellStyle name="T_giao KH 2011 ngay 10-12-2010_!1 1 bao cao giao KH ve HTCMT vung TNB   12-12-2011 2 7" xfId="45988" xr:uid="{00000000-0005-0000-0000-0000A8B30000}"/>
    <cellStyle name="T_giao KH 2011 ngay 10-12-2010_!1 1 bao cao giao KH ve HTCMT vung TNB   12-12-2011 2 8" xfId="45989" xr:uid="{00000000-0005-0000-0000-0000A9B30000}"/>
    <cellStyle name="T_giao KH 2011 ngay 10-12-2010_!1 1 bao cao giao KH ve HTCMT vung TNB   12-12-2011 3" xfId="45990" xr:uid="{00000000-0005-0000-0000-0000AAB30000}"/>
    <cellStyle name="T_giao KH 2011 ngay 10-12-2010_!1 1 bao cao giao KH ve HTCMT vung TNB   12-12-2011 3 2" xfId="45991" xr:uid="{00000000-0005-0000-0000-0000ABB30000}"/>
    <cellStyle name="T_giao KH 2011 ngay 10-12-2010_!1 1 bao cao giao KH ve HTCMT vung TNB   12-12-2011 3 2 2" xfId="45992" xr:uid="{00000000-0005-0000-0000-0000ACB30000}"/>
    <cellStyle name="T_giao KH 2011 ngay 10-12-2010_!1 1 bao cao giao KH ve HTCMT vung TNB   12-12-2011 3 2 2 2" xfId="45993" xr:uid="{00000000-0005-0000-0000-0000ADB30000}"/>
    <cellStyle name="T_giao KH 2011 ngay 10-12-2010_!1 1 bao cao giao KH ve HTCMT vung TNB   12-12-2011 3 2 2 2 2" xfId="45994" xr:uid="{00000000-0005-0000-0000-0000AEB30000}"/>
    <cellStyle name="T_giao KH 2011 ngay 10-12-2010_!1 1 bao cao giao KH ve HTCMT vung TNB   12-12-2011 3 2 2 3" xfId="45995" xr:uid="{00000000-0005-0000-0000-0000AFB30000}"/>
    <cellStyle name="T_giao KH 2011 ngay 10-12-2010_!1 1 bao cao giao KH ve HTCMT vung TNB   12-12-2011 3 2 3" xfId="45996" xr:uid="{00000000-0005-0000-0000-0000B0B30000}"/>
    <cellStyle name="T_giao KH 2011 ngay 10-12-2010_!1 1 bao cao giao KH ve HTCMT vung TNB   12-12-2011 3 2 3 2" xfId="45997" xr:uid="{00000000-0005-0000-0000-0000B1B30000}"/>
    <cellStyle name="T_giao KH 2011 ngay 10-12-2010_!1 1 bao cao giao KH ve HTCMT vung TNB   12-12-2011 3 2 4" xfId="45998" xr:uid="{00000000-0005-0000-0000-0000B2B30000}"/>
    <cellStyle name="T_giao KH 2011 ngay 10-12-2010_!1 1 bao cao giao KH ve HTCMT vung TNB   12-12-2011 3 3" xfId="45999" xr:uid="{00000000-0005-0000-0000-0000B3B30000}"/>
    <cellStyle name="T_giao KH 2011 ngay 10-12-2010_!1 1 bao cao giao KH ve HTCMT vung TNB   12-12-2011 3 3 2" xfId="46000" xr:uid="{00000000-0005-0000-0000-0000B4B30000}"/>
    <cellStyle name="T_giao KH 2011 ngay 10-12-2010_!1 1 bao cao giao KH ve HTCMT vung TNB   12-12-2011 3 3 2 2" xfId="46001" xr:uid="{00000000-0005-0000-0000-0000B5B30000}"/>
    <cellStyle name="T_giao KH 2011 ngay 10-12-2010_!1 1 bao cao giao KH ve HTCMT vung TNB   12-12-2011 3 3 2 2 2" xfId="46002" xr:uid="{00000000-0005-0000-0000-0000B6B30000}"/>
    <cellStyle name="T_giao KH 2011 ngay 10-12-2010_!1 1 bao cao giao KH ve HTCMT vung TNB   12-12-2011 3 3 2 3" xfId="46003" xr:uid="{00000000-0005-0000-0000-0000B7B30000}"/>
    <cellStyle name="T_giao KH 2011 ngay 10-12-2010_!1 1 bao cao giao KH ve HTCMT vung TNB   12-12-2011 3 3 3" xfId="46004" xr:uid="{00000000-0005-0000-0000-0000B8B30000}"/>
    <cellStyle name="T_giao KH 2011 ngay 10-12-2010_!1 1 bao cao giao KH ve HTCMT vung TNB   12-12-2011 3 3 3 2" xfId="46005" xr:uid="{00000000-0005-0000-0000-0000B9B30000}"/>
    <cellStyle name="T_giao KH 2011 ngay 10-12-2010_!1 1 bao cao giao KH ve HTCMT vung TNB   12-12-2011 3 3 4" xfId="46006" xr:uid="{00000000-0005-0000-0000-0000BAB30000}"/>
    <cellStyle name="T_giao KH 2011 ngay 10-12-2010_!1 1 bao cao giao KH ve HTCMT vung TNB   12-12-2011 3 4" xfId="46007" xr:uid="{00000000-0005-0000-0000-0000BBB30000}"/>
    <cellStyle name="T_giao KH 2011 ngay 10-12-2010_!1 1 bao cao giao KH ve HTCMT vung TNB   12-12-2011 3 4 2" xfId="46008" xr:uid="{00000000-0005-0000-0000-0000BCB30000}"/>
    <cellStyle name="T_giao KH 2011 ngay 10-12-2010_!1 1 bao cao giao KH ve HTCMT vung TNB   12-12-2011 3 4 2 2" xfId="46009" xr:uid="{00000000-0005-0000-0000-0000BDB30000}"/>
    <cellStyle name="T_giao KH 2011 ngay 10-12-2010_!1 1 bao cao giao KH ve HTCMT vung TNB   12-12-2011 3 4 3" xfId="46010" xr:uid="{00000000-0005-0000-0000-0000BEB30000}"/>
    <cellStyle name="T_giao KH 2011 ngay 10-12-2010_!1 1 bao cao giao KH ve HTCMT vung TNB   12-12-2011 3 5" xfId="46011" xr:uid="{00000000-0005-0000-0000-0000BFB30000}"/>
    <cellStyle name="T_giao KH 2011 ngay 10-12-2010_!1 1 bao cao giao KH ve HTCMT vung TNB   12-12-2011 3 5 2" xfId="46012" xr:uid="{00000000-0005-0000-0000-0000C0B30000}"/>
    <cellStyle name="T_giao KH 2011 ngay 10-12-2010_!1 1 bao cao giao KH ve HTCMT vung TNB   12-12-2011 3 6" xfId="46013" xr:uid="{00000000-0005-0000-0000-0000C1B30000}"/>
    <cellStyle name="T_giao KH 2011 ngay 10-12-2010_!1 1 bao cao giao KH ve HTCMT vung TNB   12-12-2011 4" xfId="46014" xr:uid="{00000000-0005-0000-0000-0000C2B30000}"/>
    <cellStyle name="T_giao KH 2011 ngay 10-12-2010_!1 1 bao cao giao KH ve HTCMT vung TNB   12-12-2011 4 2" xfId="46015" xr:uid="{00000000-0005-0000-0000-0000C3B30000}"/>
    <cellStyle name="T_giao KH 2011 ngay 10-12-2010_!1 1 bao cao giao KH ve HTCMT vung TNB   12-12-2011 4 2 2" xfId="46016" xr:uid="{00000000-0005-0000-0000-0000C4B30000}"/>
    <cellStyle name="T_giao KH 2011 ngay 10-12-2010_!1 1 bao cao giao KH ve HTCMT vung TNB   12-12-2011 4 2 2 2" xfId="46017" xr:uid="{00000000-0005-0000-0000-0000C5B30000}"/>
    <cellStyle name="T_giao KH 2011 ngay 10-12-2010_!1 1 bao cao giao KH ve HTCMT vung TNB   12-12-2011 4 2 3" xfId="46018" xr:uid="{00000000-0005-0000-0000-0000C6B30000}"/>
    <cellStyle name="T_giao KH 2011 ngay 10-12-2010_!1 1 bao cao giao KH ve HTCMT vung TNB   12-12-2011 4 3" xfId="46019" xr:uid="{00000000-0005-0000-0000-0000C7B30000}"/>
    <cellStyle name="T_giao KH 2011 ngay 10-12-2010_!1 1 bao cao giao KH ve HTCMT vung TNB   12-12-2011 4 3 2" xfId="46020" xr:uid="{00000000-0005-0000-0000-0000C8B30000}"/>
    <cellStyle name="T_giao KH 2011 ngay 10-12-2010_!1 1 bao cao giao KH ve HTCMT vung TNB   12-12-2011 4 4" xfId="46021" xr:uid="{00000000-0005-0000-0000-0000C9B30000}"/>
    <cellStyle name="T_giao KH 2011 ngay 10-12-2010_!1 1 bao cao giao KH ve HTCMT vung TNB   12-12-2011 5" xfId="46022" xr:uid="{00000000-0005-0000-0000-0000CAB30000}"/>
    <cellStyle name="T_giao KH 2011 ngay 10-12-2010_!1 1 bao cao giao KH ve HTCMT vung TNB   12-12-2011 5 2" xfId="46023" xr:uid="{00000000-0005-0000-0000-0000CBB30000}"/>
    <cellStyle name="T_giao KH 2011 ngay 10-12-2010_!1 1 bao cao giao KH ve HTCMT vung TNB   12-12-2011 5 2 2" xfId="46024" xr:uid="{00000000-0005-0000-0000-0000CCB30000}"/>
    <cellStyle name="T_giao KH 2011 ngay 10-12-2010_!1 1 bao cao giao KH ve HTCMT vung TNB   12-12-2011 5 2 2 2" xfId="46025" xr:uid="{00000000-0005-0000-0000-0000CDB30000}"/>
    <cellStyle name="T_giao KH 2011 ngay 10-12-2010_!1 1 bao cao giao KH ve HTCMT vung TNB   12-12-2011 5 2 3" xfId="46026" xr:uid="{00000000-0005-0000-0000-0000CEB30000}"/>
    <cellStyle name="T_giao KH 2011 ngay 10-12-2010_!1 1 bao cao giao KH ve HTCMT vung TNB   12-12-2011 5 3" xfId="46027" xr:uid="{00000000-0005-0000-0000-0000CFB30000}"/>
    <cellStyle name="T_giao KH 2011 ngay 10-12-2010_!1 1 bao cao giao KH ve HTCMT vung TNB   12-12-2011 5 3 2" xfId="46028" xr:uid="{00000000-0005-0000-0000-0000D0B30000}"/>
    <cellStyle name="T_giao KH 2011 ngay 10-12-2010_!1 1 bao cao giao KH ve HTCMT vung TNB   12-12-2011 5 4" xfId="46029" xr:uid="{00000000-0005-0000-0000-0000D1B30000}"/>
    <cellStyle name="T_giao KH 2011 ngay 10-12-2010_!1 1 bao cao giao KH ve HTCMT vung TNB   12-12-2011 6" xfId="46030" xr:uid="{00000000-0005-0000-0000-0000D2B30000}"/>
    <cellStyle name="T_giao KH 2011 ngay 10-12-2010_!1 1 bao cao giao KH ve HTCMT vung TNB   12-12-2011 6 2" xfId="46031" xr:uid="{00000000-0005-0000-0000-0000D3B30000}"/>
    <cellStyle name="T_giao KH 2011 ngay 10-12-2010_!1 1 bao cao giao KH ve HTCMT vung TNB   12-12-2011 6 2 2" xfId="46032" xr:uid="{00000000-0005-0000-0000-0000D4B30000}"/>
    <cellStyle name="T_giao KH 2011 ngay 10-12-2010_!1 1 bao cao giao KH ve HTCMT vung TNB   12-12-2011 6 3" xfId="46033" xr:uid="{00000000-0005-0000-0000-0000D5B30000}"/>
    <cellStyle name="T_giao KH 2011 ngay 10-12-2010_!1 1 bao cao giao KH ve HTCMT vung TNB   12-12-2011 7" xfId="46034" xr:uid="{00000000-0005-0000-0000-0000D6B30000}"/>
    <cellStyle name="T_giao KH 2011 ngay 10-12-2010_!1 1 bao cao giao KH ve HTCMT vung TNB   12-12-2011 7 2" xfId="46035" xr:uid="{00000000-0005-0000-0000-0000D7B30000}"/>
    <cellStyle name="T_giao KH 2011 ngay 10-12-2010_!1 1 bao cao giao KH ve HTCMT vung TNB   12-12-2011 8" xfId="46036" xr:uid="{00000000-0005-0000-0000-0000D8B30000}"/>
    <cellStyle name="T_giao KH 2011 ngay 10-12-2010_!1 1 bao cao giao KH ve HTCMT vung TNB   12-12-2011 9" xfId="46037" xr:uid="{00000000-0005-0000-0000-0000D9B30000}"/>
    <cellStyle name="T_giao KH 2011 ngay 10-12-2010_KH TPCP vung TNB (03-1-2012)" xfId="46038" xr:uid="{00000000-0005-0000-0000-0000DAB30000}"/>
    <cellStyle name="T_giao KH 2011 ngay 10-12-2010_KH TPCP vung TNB (03-1-2012) 2" xfId="46039" xr:uid="{00000000-0005-0000-0000-0000DBB30000}"/>
    <cellStyle name="T_giao KH 2011 ngay 10-12-2010_KH TPCP vung TNB (03-1-2012) 2 2" xfId="46040" xr:uid="{00000000-0005-0000-0000-0000DCB30000}"/>
    <cellStyle name="T_giao KH 2011 ngay 10-12-2010_KH TPCP vung TNB (03-1-2012) 2 2 2" xfId="46041" xr:uid="{00000000-0005-0000-0000-0000DDB30000}"/>
    <cellStyle name="T_giao KH 2011 ngay 10-12-2010_KH TPCP vung TNB (03-1-2012) 2 2 2 2" xfId="46042" xr:uid="{00000000-0005-0000-0000-0000DEB30000}"/>
    <cellStyle name="T_giao KH 2011 ngay 10-12-2010_KH TPCP vung TNB (03-1-2012) 2 2 2 2 2" xfId="46043" xr:uid="{00000000-0005-0000-0000-0000DFB30000}"/>
    <cellStyle name="T_giao KH 2011 ngay 10-12-2010_KH TPCP vung TNB (03-1-2012) 2 2 2 2 2 2" xfId="46044" xr:uid="{00000000-0005-0000-0000-0000E0B30000}"/>
    <cellStyle name="T_giao KH 2011 ngay 10-12-2010_KH TPCP vung TNB (03-1-2012) 2 2 2 2 3" xfId="46045" xr:uid="{00000000-0005-0000-0000-0000E1B30000}"/>
    <cellStyle name="T_giao KH 2011 ngay 10-12-2010_KH TPCP vung TNB (03-1-2012) 2 2 2 3" xfId="46046" xr:uid="{00000000-0005-0000-0000-0000E2B30000}"/>
    <cellStyle name="T_giao KH 2011 ngay 10-12-2010_KH TPCP vung TNB (03-1-2012) 2 2 2 3 2" xfId="46047" xr:uid="{00000000-0005-0000-0000-0000E3B30000}"/>
    <cellStyle name="T_giao KH 2011 ngay 10-12-2010_KH TPCP vung TNB (03-1-2012) 2 2 2 4" xfId="46048" xr:uid="{00000000-0005-0000-0000-0000E4B30000}"/>
    <cellStyle name="T_giao KH 2011 ngay 10-12-2010_KH TPCP vung TNB (03-1-2012) 2 2 3" xfId="46049" xr:uid="{00000000-0005-0000-0000-0000E5B30000}"/>
    <cellStyle name="T_giao KH 2011 ngay 10-12-2010_KH TPCP vung TNB (03-1-2012) 2 2 3 2" xfId="46050" xr:uid="{00000000-0005-0000-0000-0000E6B30000}"/>
    <cellStyle name="T_giao KH 2011 ngay 10-12-2010_KH TPCP vung TNB (03-1-2012) 2 2 3 2 2" xfId="46051" xr:uid="{00000000-0005-0000-0000-0000E7B30000}"/>
    <cellStyle name="T_giao KH 2011 ngay 10-12-2010_KH TPCP vung TNB (03-1-2012) 2 2 3 2 2 2" xfId="46052" xr:uid="{00000000-0005-0000-0000-0000E8B30000}"/>
    <cellStyle name="T_giao KH 2011 ngay 10-12-2010_KH TPCP vung TNB (03-1-2012) 2 2 3 2 3" xfId="46053" xr:uid="{00000000-0005-0000-0000-0000E9B30000}"/>
    <cellStyle name="T_giao KH 2011 ngay 10-12-2010_KH TPCP vung TNB (03-1-2012) 2 2 3 3" xfId="46054" xr:uid="{00000000-0005-0000-0000-0000EAB30000}"/>
    <cellStyle name="T_giao KH 2011 ngay 10-12-2010_KH TPCP vung TNB (03-1-2012) 2 2 3 3 2" xfId="46055" xr:uid="{00000000-0005-0000-0000-0000EBB30000}"/>
    <cellStyle name="T_giao KH 2011 ngay 10-12-2010_KH TPCP vung TNB (03-1-2012) 2 2 3 4" xfId="46056" xr:uid="{00000000-0005-0000-0000-0000ECB30000}"/>
    <cellStyle name="T_giao KH 2011 ngay 10-12-2010_KH TPCP vung TNB (03-1-2012) 2 2 4" xfId="46057" xr:uid="{00000000-0005-0000-0000-0000EDB30000}"/>
    <cellStyle name="T_giao KH 2011 ngay 10-12-2010_KH TPCP vung TNB (03-1-2012) 2 2 4 2" xfId="46058" xr:uid="{00000000-0005-0000-0000-0000EEB30000}"/>
    <cellStyle name="T_giao KH 2011 ngay 10-12-2010_KH TPCP vung TNB (03-1-2012) 2 2 4 2 2" xfId="46059" xr:uid="{00000000-0005-0000-0000-0000EFB30000}"/>
    <cellStyle name="T_giao KH 2011 ngay 10-12-2010_KH TPCP vung TNB (03-1-2012) 2 2 4 3" xfId="46060" xr:uid="{00000000-0005-0000-0000-0000F0B30000}"/>
    <cellStyle name="T_giao KH 2011 ngay 10-12-2010_KH TPCP vung TNB (03-1-2012) 2 2 5" xfId="46061" xr:uid="{00000000-0005-0000-0000-0000F1B30000}"/>
    <cellStyle name="T_giao KH 2011 ngay 10-12-2010_KH TPCP vung TNB (03-1-2012) 2 2 5 2" xfId="46062" xr:uid="{00000000-0005-0000-0000-0000F2B30000}"/>
    <cellStyle name="T_giao KH 2011 ngay 10-12-2010_KH TPCP vung TNB (03-1-2012) 2 2 6" xfId="46063" xr:uid="{00000000-0005-0000-0000-0000F3B30000}"/>
    <cellStyle name="T_giao KH 2011 ngay 10-12-2010_KH TPCP vung TNB (03-1-2012) 2 3" xfId="46064" xr:uid="{00000000-0005-0000-0000-0000F4B30000}"/>
    <cellStyle name="T_giao KH 2011 ngay 10-12-2010_KH TPCP vung TNB (03-1-2012) 2 3 2" xfId="46065" xr:uid="{00000000-0005-0000-0000-0000F5B30000}"/>
    <cellStyle name="T_giao KH 2011 ngay 10-12-2010_KH TPCP vung TNB (03-1-2012) 2 3 2 2" xfId="46066" xr:uid="{00000000-0005-0000-0000-0000F6B30000}"/>
    <cellStyle name="T_giao KH 2011 ngay 10-12-2010_KH TPCP vung TNB (03-1-2012) 2 3 2 2 2" xfId="46067" xr:uid="{00000000-0005-0000-0000-0000F7B30000}"/>
    <cellStyle name="T_giao KH 2011 ngay 10-12-2010_KH TPCP vung TNB (03-1-2012) 2 3 2 3" xfId="46068" xr:uid="{00000000-0005-0000-0000-0000F8B30000}"/>
    <cellStyle name="T_giao KH 2011 ngay 10-12-2010_KH TPCP vung TNB (03-1-2012) 2 3 3" xfId="46069" xr:uid="{00000000-0005-0000-0000-0000F9B30000}"/>
    <cellStyle name="T_giao KH 2011 ngay 10-12-2010_KH TPCP vung TNB (03-1-2012) 2 3 3 2" xfId="46070" xr:uid="{00000000-0005-0000-0000-0000FAB30000}"/>
    <cellStyle name="T_giao KH 2011 ngay 10-12-2010_KH TPCP vung TNB (03-1-2012) 2 3 4" xfId="46071" xr:uid="{00000000-0005-0000-0000-0000FBB30000}"/>
    <cellStyle name="T_giao KH 2011 ngay 10-12-2010_KH TPCP vung TNB (03-1-2012) 2 4" xfId="46072" xr:uid="{00000000-0005-0000-0000-0000FCB30000}"/>
    <cellStyle name="T_giao KH 2011 ngay 10-12-2010_KH TPCP vung TNB (03-1-2012) 2 4 2" xfId="46073" xr:uid="{00000000-0005-0000-0000-0000FDB30000}"/>
    <cellStyle name="T_giao KH 2011 ngay 10-12-2010_KH TPCP vung TNB (03-1-2012) 2 4 2 2" xfId="46074" xr:uid="{00000000-0005-0000-0000-0000FEB30000}"/>
    <cellStyle name="T_giao KH 2011 ngay 10-12-2010_KH TPCP vung TNB (03-1-2012) 2 4 2 2 2" xfId="46075" xr:uid="{00000000-0005-0000-0000-0000FFB30000}"/>
    <cellStyle name="T_giao KH 2011 ngay 10-12-2010_KH TPCP vung TNB (03-1-2012) 2 4 2 3" xfId="46076" xr:uid="{00000000-0005-0000-0000-000000B40000}"/>
    <cellStyle name="T_giao KH 2011 ngay 10-12-2010_KH TPCP vung TNB (03-1-2012) 2 4 3" xfId="46077" xr:uid="{00000000-0005-0000-0000-000001B40000}"/>
    <cellStyle name="T_giao KH 2011 ngay 10-12-2010_KH TPCP vung TNB (03-1-2012) 2 4 3 2" xfId="46078" xr:uid="{00000000-0005-0000-0000-000002B40000}"/>
    <cellStyle name="T_giao KH 2011 ngay 10-12-2010_KH TPCP vung TNB (03-1-2012) 2 4 4" xfId="46079" xr:uid="{00000000-0005-0000-0000-000003B40000}"/>
    <cellStyle name="T_giao KH 2011 ngay 10-12-2010_KH TPCP vung TNB (03-1-2012) 2 5" xfId="46080" xr:uid="{00000000-0005-0000-0000-000004B40000}"/>
    <cellStyle name="T_giao KH 2011 ngay 10-12-2010_KH TPCP vung TNB (03-1-2012) 2 5 2" xfId="46081" xr:uid="{00000000-0005-0000-0000-000005B40000}"/>
    <cellStyle name="T_giao KH 2011 ngay 10-12-2010_KH TPCP vung TNB (03-1-2012) 2 5 2 2" xfId="46082" xr:uid="{00000000-0005-0000-0000-000006B40000}"/>
    <cellStyle name="T_giao KH 2011 ngay 10-12-2010_KH TPCP vung TNB (03-1-2012) 2 5 3" xfId="46083" xr:uid="{00000000-0005-0000-0000-000007B40000}"/>
    <cellStyle name="T_giao KH 2011 ngay 10-12-2010_KH TPCP vung TNB (03-1-2012) 2 6" xfId="46084" xr:uid="{00000000-0005-0000-0000-000008B40000}"/>
    <cellStyle name="T_giao KH 2011 ngay 10-12-2010_KH TPCP vung TNB (03-1-2012) 2 6 2" xfId="46085" xr:uid="{00000000-0005-0000-0000-000009B40000}"/>
    <cellStyle name="T_giao KH 2011 ngay 10-12-2010_KH TPCP vung TNB (03-1-2012) 2 7" xfId="46086" xr:uid="{00000000-0005-0000-0000-00000AB40000}"/>
    <cellStyle name="T_giao KH 2011 ngay 10-12-2010_KH TPCP vung TNB (03-1-2012) 2 8" xfId="46087" xr:uid="{00000000-0005-0000-0000-00000BB40000}"/>
    <cellStyle name="T_giao KH 2011 ngay 10-12-2010_KH TPCP vung TNB (03-1-2012) 3" xfId="46088" xr:uid="{00000000-0005-0000-0000-00000CB40000}"/>
    <cellStyle name="T_giao KH 2011 ngay 10-12-2010_KH TPCP vung TNB (03-1-2012) 3 2" xfId="46089" xr:uid="{00000000-0005-0000-0000-00000DB40000}"/>
    <cellStyle name="T_giao KH 2011 ngay 10-12-2010_KH TPCP vung TNB (03-1-2012) 3 2 2" xfId="46090" xr:uid="{00000000-0005-0000-0000-00000EB40000}"/>
    <cellStyle name="T_giao KH 2011 ngay 10-12-2010_KH TPCP vung TNB (03-1-2012) 3 2 2 2" xfId="46091" xr:uid="{00000000-0005-0000-0000-00000FB40000}"/>
    <cellStyle name="T_giao KH 2011 ngay 10-12-2010_KH TPCP vung TNB (03-1-2012) 3 2 2 2 2" xfId="46092" xr:uid="{00000000-0005-0000-0000-000010B40000}"/>
    <cellStyle name="T_giao KH 2011 ngay 10-12-2010_KH TPCP vung TNB (03-1-2012) 3 2 2 3" xfId="46093" xr:uid="{00000000-0005-0000-0000-000011B40000}"/>
    <cellStyle name="T_giao KH 2011 ngay 10-12-2010_KH TPCP vung TNB (03-1-2012) 3 2 3" xfId="46094" xr:uid="{00000000-0005-0000-0000-000012B40000}"/>
    <cellStyle name="T_giao KH 2011 ngay 10-12-2010_KH TPCP vung TNB (03-1-2012) 3 2 3 2" xfId="46095" xr:uid="{00000000-0005-0000-0000-000013B40000}"/>
    <cellStyle name="T_giao KH 2011 ngay 10-12-2010_KH TPCP vung TNB (03-1-2012) 3 2 4" xfId="46096" xr:uid="{00000000-0005-0000-0000-000014B40000}"/>
    <cellStyle name="T_giao KH 2011 ngay 10-12-2010_KH TPCP vung TNB (03-1-2012) 3 3" xfId="46097" xr:uid="{00000000-0005-0000-0000-000015B40000}"/>
    <cellStyle name="T_giao KH 2011 ngay 10-12-2010_KH TPCP vung TNB (03-1-2012) 3 3 2" xfId="46098" xr:uid="{00000000-0005-0000-0000-000016B40000}"/>
    <cellStyle name="T_giao KH 2011 ngay 10-12-2010_KH TPCP vung TNB (03-1-2012) 3 3 2 2" xfId="46099" xr:uid="{00000000-0005-0000-0000-000017B40000}"/>
    <cellStyle name="T_giao KH 2011 ngay 10-12-2010_KH TPCP vung TNB (03-1-2012) 3 3 2 2 2" xfId="46100" xr:uid="{00000000-0005-0000-0000-000018B40000}"/>
    <cellStyle name="T_giao KH 2011 ngay 10-12-2010_KH TPCP vung TNB (03-1-2012) 3 3 2 3" xfId="46101" xr:uid="{00000000-0005-0000-0000-000019B40000}"/>
    <cellStyle name="T_giao KH 2011 ngay 10-12-2010_KH TPCP vung TNB (03-1-2012) 3 3 3" xfId="46102" xr:uid="{00000000-0005-0000-0000-00001AB40000}"/>
    <cellStyle name="T_giao KH 2011 ngay 10-12-2010_KH TPCP vung TNB (03-1-2012) 3 3 3 2" xfId="46103" xr:uid="{00000000-0005-0000-0000-00001BB40000}"/>
    <cellStyle name="T_giao KH 2011 ngay 10-12-2010_KH TPCP vung TNB (03-1-2012) 3 3 4" xfId="46104" xr:uid="{00000000-0005-0000-0000-00001CB40000}"/>
    <cellStyle name="T_giao KH 2011 ngay 10-12-2010_KH TPCP vung TNB (03-1-2012) 3 4" xfId="46105" xr:uid="{00000000-0005-0000-0000-00001DB40000}"/>
    <cellStyle name="T_giao KH 2011 ngay 10-12-2010_KH TPCP vung TNB (03-1-2012) 3 4 2" xfId="46106" xr:uid="{00000000-0005-0000-0000-00001EB40000}"/>
    <cellStyle name="T_giao KH 2011 ngay 10-12-2010_KH TPCP vung TNB (03-1-2012) 3 4 2 2" xfId="46107" xr:uid="{00000000-0005-0000-0000-00001FB40000}"/>
    <cellStyle name="T_giao KH 2011 ngay 10-12-2010_KH TPCP vung TNB (03-1-2012) 3 4 3" xfId="46108" xr:uid="{00000000-0005-0000-0000-000020B40000}"/>
    <cellStyle name="T_giao KH 2011 ngay 10-12-2010_KH TPCP vung TNB (03-1-2012) 3 5" xfId="46109" xr:uid="{00000000-0005-0000-0000-000021B40000}"/>
    <cellStyle name="T_giao KH 2011 ngay 10-12-2010_KH TPCP vung TNB (03-1-2012) 3 5 2" xfId="46110" xr:uid="{00000000-0005-0000-0000-000022B40000}"/>
    <cellStyle name="T_giao KH 2011 ngay 10-12-2010_KH TPCP vung TNB (03-1-2012) 3 6" xfId="46111" xr:uid="{00000000-0005-0000-0000-000023B40000}"/>
    <cellStyle name="T_giao KH 2011 ngay 10-12-2010_KH TPCP vung TNB (03-1-2012) 4" xfId="46112" xr:uid="{00000000-0005-0000-0000-000024B40000}"/>
    <cellStyle name="T_giao KH 2011 ngay 10-12-2010_KH TPCP vung TNB (03-1-2012) 4 2" xfId="46113" xr:uid="{00000000-0005-0000-0000-000025B40000}"/>
    <cellStyle name="T_giao KH 2011 ngay 10-12-2010_KH TPCP vung TNB (03-1-2012) 4 2 2" xfId="46114" xr:uid="{00000000-0005-0000-0000-000026B40000}"/>
    <cellStyle name="T_giao KH 2011 ngay 10-12-2010_KH TPCP vung TNB (03-1-2012) 4 2 2 2" xfId="46115" xr:uid="{00000000-0005-0000-0000-000027B40000}"/>
    <cellStyle name="T_giao KH 2011 ngay 10-12-2010_KH TPCP vung TNB (03-1-2012) 4 2 3" xfId="46116" xr:uid="{00000000-0005-0000-0000-000028B40000}"/>
    <cellStyle name="T_giao KH 2011 ngay 10-12-2010_KH TPCP vung TNB (03-1-2012) 4 3" xfId="46117" xr:uid="{00000000-0005-0000-0000-000029B40000}"/>
    <cellStyle name="T_giao KH 2011 ngay 10-12-2010_KH TPCP vung TNB (03-1-2012) 4 3 2" xfId="46118" xr:uid="{00000000-0005-0000-0000-00002AB40000}"/>
    <cellStyle name="T_giao KH 2011 ngay 10-12-2010_KH TPCP vung TNB (03-1-2012) 4 4" xfId="46119" xr:uid="{00000000-0005-0000-0000-00002BB40000}"/>
    <cellStyle name="T_giao KH 2011 ngay 10-12-2010_KH TPCP vung TNB (03-1-2012) 5" xfId="46120" xr:uid="{00000000-0005-0000-0000-00002CB40000}"/>
    <cellStyle name="T_giao KH 2011 ngay 10-12-2010_KH TPCP vung TNB (03-1-2012) 5 2" xfId="46121" xr:uid="{00000000-0005-0000-0000-00002DB40000}"/>
    <cellStyle name="T_giao KH 2011 ngay 10-12-2010_KH TPCP vung TNB (03-1-2012) 5 2 2" xfId="46122" xr:uid="{00000000-0005-0000-0000-00002EB40000}"/>
    <cellStyle name="T_giao KH 2011 ngay 10-12-2010_KH TPCP vung TNB (03-1-2012) 5 2 2 2" xfId="46123" xr:uid="{00000000-0005-0000-0000-00002FB40000}"/>
    <cellStyle name="T_giao KH 2011 ngay 10-12-2010_KH TPCP vung TNB (03-1-2012) 5 2 3" xfId="46124" xr:uid="{00000000-0005-0000-0000-000030B40000}"/>
    <cellStyle name="T_giao KH 2011 ngay 10-12-2010_KH TPCP vung TNB (03-1-2012) 5 3" xfId="46125" xr:uid="{00000000-0005-0000-0000-000031B40000}"/>
    <cellStyle name="T_giao KH 2011 ngay 10-12-2010_KH TPCP vung TNB (03-1-2012) 5 3 2" xfId="46126" xr:uid="{00000000-0005-0000-0000-000032B40000}"/>
    <cellStyle name="T_giao KH 2011 ngay 10-12-2010_KH TPCP vung TNB (03-1-2012) 5 4" xfId="46127" xr:uid="{00000000-0005-0000-0000-000033B40000}"/>
    <cellStyle name="T_giao KH 2011 ngay 10-12-2010_KH TPCP vung TNB (03-1-2012) 6" xfId="46128" xr:uid="{00000000-0005-0000-0000-000034B40000}"/>
    <cellStyle name="T_giao KH 2011 ngay 10-12-2010_KH TPCP vung TNB (03-1-2012) 6 2" xfId="46129" xr:uid="{00000000-0005-0000-0000-000035B40000}"/>
    <cellStyle name="T_giao KH 2011 ngay 10-12-2010_KH TPCP vung TNB (03-1-2012) 6 2 2" xfId="46130" xr:uid="{00000000-0005-0000-0000-000036B40000}"/>
    <cellStyle name="T_giao KH 2011 ngay 10-12-2010_KH TPCP vung TNB (03-1-2012) 6 3" xfId="46131" xr:uid="{00000000-0005-0000-0000-000037B40000}"/>
    <cellStyle name="T_giao KH 2011 ngay 10-12-2010_KH TPCP vung TNB (03-1-2012) 7" xfId="46132" xr:uid="{00000000-0005-0000-0000-000038B40000}"/>
    <cellStyle name="T_giao KH 2011 ngay 10-12-2010_KH TPCP vung TNB (03-1-2012) 7 2" xfId="46133" xr:uid="{00000000-0005-0000-0000-000039B40000}"/>
    <cellStyle name="T_giao KH 2011 ngay 10-12-2010_KH TPCP vung TNB (03-1-2012) 8" xfId="46134" xr:uid="{00000000-0005-0000-0000-00003AB40000}"/>
    <cellStyle name="T_giao KH 2011 ngay 10-12-2010_KH TPCP vung TNB (03-1-2012) 9" xfId="46135" xr:uid="{00000000-0005-0000-0000-00003BB40000}"/>
    <cellStyle name="T_Ht-PTq1-03" xfId="46136" xr:uid="{00000000-0005-0000-0000-00003CB40000}"/>
    <cellStyle name="T_Ht-PTq1-03 2" xfId="46137" xr:uid="{00000000-0005-0000-0000-00003DB40000}"/>
    <cellStyle name="T_Ht-PTq1-03 2 2" xfId="46138" xr:uid="{00000000-0005-0000-0000-00003EB40000}"/>
    <cellStyle name="T_Ht-PTq1-03 2 2 2" xfId="46139" xr:uid="{00000000-0005-0000-0000-00003FB40000}"/>
    <cellStyle name="T_Ht-PTq1-03 2 2 2 2" xfId="46140" xr:uid="{00000000-0005-0000-0000-000040B40000}"/>
    <cellStyle name="T_Ht-PTq1-03 2 2 2 2 2" xfId="46141" xr:uid="{00000000-0005-0000-0000-000041B40000}"/>
    <cellStyle name="T_Ht-PTq1-03 2 2 2 2 2 2" xfId="46142" xr:uid="{00000000-0005-0000-0000-000042B40000}"/>
    <cellStyle name="T_Ht-PTq1-03 2 2 2 2 3" xfId="46143" xr:uid="{00000000-0005-0000-0000-000043B40000}"/>
    <cellStyle name="T_Ht-PTq1-03 2 2 2 3" xfId="46144" xr:uid="{00000000-0005-0000-0000-000044B40000}"/>
    <cellStyle name="T_Ht-PTq1-03 2 2 2 3 2" xfId="46145" xr:uid="{00000000-0005-0000-0000-000045B40000}"/>
    <cellStyle name="T_Ht-PTq1-03 2 2 2 4" xfId="46146" xr:uid="{00000000-0005-0000-0000-000046B40000}"/>
    <cellStyle name="T_Ht-PTq1-03 2 2 3" xfId="46147" xr:uid="{00000000-0005-0000-0000-000047B40000}"/>
    <cellStyle name="T_Ht-PTq1-03 2 2 3 2" xfId="46148" xr:uid="{00000000-0005-0000-0000-000048B40000}"/>
    <cellStyle name="T_Ht-PTq1-03 2 2 3 2 2" xfId="46149" xr:uid="{00000000-0005-0000-0000-000049B40000}"/>
    <cellStyle name="T_Ht-PTq1-03 2 2 3 2 2 2" xfId="46150" xr:uid="{00000000-0005-0000-0000-00004AB40000}"/>
    <cellStyle name="T_Ht-PTq1-03 2 2 3 2 3" xfId="46151" xr:uid="{00000000-0005-0000-0000-00004BB40000}"/>
    <cellStyle name="T_Ht-PTq1-03 2 2 3 3" xfId="46152" xr:uid="{00000000-0005-0000-0000-00004CB40000}"/>
    <cellStyle name="T_Ht-PTq1-03 2 2 3 3 2" xfId="46153" xr:uid="{00000000-0005-0000-0000-00004DB40000}"/>
    <cellStyle name="T_Ht-PTq1-03 2 2 3 4" xfId="46154" xr:uid="{00000000-0005-0000-0000-00004EB40000}"/>
    <cellStyle name="T_Ht-PTq1-03 2 2 4" xfId="46155" xr:uid="{00000000-0005-0000-0000-00004FB40000}"/>
    <cellStyle name="T_Ht-PTq1-03 2 2 4 2" xfId="46156" xr:uid="{00000000-0005-0000-0000-000050B40000}"/>
    <cellStyle name="T_Ht-PTq1-03 2 2 4 2 2" xfId="46157" xr:uid="{00000000-0005-0000-0000-000051B40000}"/>
    <cellStyle name="T_Ht-PTq1-03 2 2 4 3" xfId="46158" xr:uid="{00000000-0005-0000-0000-000052B40000}"/>
    <cellStyle name="T_Ht-PTq1-03 2 2 5" xfId="46159" xr:uid="{00000000-0005-0000-0000-000053B40000}"/>
    <cellStyle name="T_Ht-PTq1-03 2 2 5 2" xfId="46160" xr:uid="{00000000-0005-0000-0000-000054B40000}"/>
    <cellStyle name="T_Ht-PTq1-03 2 2 6" xfId="46161" xr:uid="{00000000-0005-0000-0000-000055B40000}"/>
    <cellStyle name="T_Ht-PTq1-03 2 3" xfId="46162" xr:uid="{00000000-0005-0000-0000-000056B40000}"/>
    <cellStyle name="T_Ht-PTq1-03 2 3 2" xfId="46163" xr:uid="{00000000-0005-0000-0000-000057B40000}"/>
    <cellStyle name="T_Ht-PTq1-03 2 3 2 2" xfId="46164" xr:uid="{00000000-0005-0000-0000-000058B40000}"/>
    <cellStyle name="T_Ht-PTq1-03 2 3 2 2 2" xfId="46165" xr:uid="{00000000-0005-0000-0000-000059B40000}"/>
    <cellStyle name="T_Ht-PTq1-03 2 3 2 3" xfId="46166" xr:uid="{00000000-0005-0000-0000-00005AB40000}"/>
    <cellStyle name="T_Ht-PTq1-03 2 3 3" xfId="46167" xr:uid="{00000000-0005-0000-0000-00005BB40000}"/>
    <cellStyle name="T_Ht-PTq1-03 2 3 3 2" xfId="46168" xr:uid="{00000000-0005-0000-0000-00005CB40000}"/>
    <cellStyle name="T_Ht-PTq1-03 2 3 4" xfId="46169" xr:uid="{00000000-0005-0000-0000-00005DB40000}"/>
    <cellStyle name="T_Ht-PTq1-03 2 4" xfId="46170" xr:uid="{00000000-0005-0000-0000-00005EB40000}"/>
    <cellStyle name="T_Ht-PTq1-03 2 4 2" xfId="46171" xr:uid="{00000000-0005-0000-0000-00005FB40000}"/>
    <cellStyle name="T_Ht-PTq1-03 2 4 2 2" xfId="46172" xr:uid="{00000000-0005-0000-0000-000060B40000}"/>
    <cellStyle name="T_Ht-PTq1-03 2 4 2 2 2" xfId="46173" xr:uid="{00000000-0005-0000-0000-000061B40000}"/>
    <cellStyle name="T_Ht-PTq1-03 2 4 2 3" xfId="46174" xr:uid="{00000000-0005-0000-0000-000062B40000}"/>
    <cellStyle name="T_Ht-PTq1-03 2 4 3" xfId="46175" xr:uid="{00000000-0005-0000-0000-000063B40000}"/>
    <cellStyle name="T_Ht-PTq1-03 2 4 3 2" xfId="46176" xr:uid="{00000000-0005-0000-0000-000064B40000}"/>
    <cellStyle name="T_Ht-PTq1-03 2 4 4" xfId="46177" xr:uid="{00000000-0005-0000-0000-000065B40000}"/>
    <cellStyle name="T_Ht-PTq1-03 2 5" xfId="46178" xr:uid="{00000000-0005-0000-0000-000066B40000}"/>
    <cellStyle name="T_Ht-PTq1-03 2 5 2" xfId="46179" xr:uid="{00000000-0005-0000-0000-000067B40000}"/>
    <cellStyle name="T_Ht-PTq1-03 2 5 2 2" xfId="46180" xr:uid="{00000000-0005-0000-0000-000068B40000}"/>
    <cellStyle name="T_Ht-PTq1-03 2 5 3" xfId="46181" xr:uid="{00000000-0005-0000-0000-000069B40000}"/>
    <cellStyle name="T_Ht-PTq1-03 2 6" xfId="46182" xr:uid="{00000000-0005-0000-0000-00006AB40000}"/>
    <cellStyle name="T_Ht-PTq1-03 2 6 2" xfId="46183" xr:uid="{00000000-0005-0000-0000-00006BB40000}"/>
    <cellStyle name="T_Ht-PTq1-03 2 7" xfId="46184" xr:uid="{00000000-0005-0000-0000-00006CB40000}"/>
    <cellStyle name="T_Ht-PTq1-03 2 8" xfId="46185" xr:uid="{00000000-0005-0000-0000-00006DB40000}"/>
    <cellStyle name="T_Ht-PTq1-03 3" xfId="46186" xr:uid="{00000000-0005-0000-0000-00006EB40000}"/>
    <cellStyle name="T_Ht-PTq1-03 3 2" xfId="46187" xr:uid="{00000000-0005-0000-0000-00006FB40000}"/>
    <cellStyle name="T_Ht-PTq1-03 3 2 2" xfId="46188" xr:uid="{00000000-0005-0000-0000-000070B40000}"/>
    <cellStyle name="T_Ht-PTq1-03 3 2 2 2" xfId="46189" xr:uid="{00000000-0005-0000-0000-000071B40000}"/>
    <cellStyle name="T_Ht-PTq1-03 3 2 2 2 2" xfId="46190" xr:uid="{00000000-0005-0000-0000-000072B40000}"/>
    <cellStyle name="T_Ht-PTq1-03 3 2 2 3" xfId="46191" xr:uid="{00000000-0005-0000-0000-000073B40000}"/>
    <cellStyle name="T_Ht-PTq1-03 3 2 3" xfId="46192" xr:uid="{00000000-0005-0000-0000-000074B40000}"/>
    <cellStyle name="T_Ht-PTq1-03 3 2 3 2" xfId="46193" xr:uid="{00000000-0005-0000-0000-000075B40000}"/>
    <cellStyle name="T_Ht-PTq1-03 3 2 4" xfId="46194" xr:uid="{00000000-0005-0000-0000-000076B40000}"/>
    <cellStyle name="T_Ht-PTq1-03 3 3" xfId="46195" xr:uid="{00000000-0005-0000-0000-000077B40000}"/>
    <cellStyle name="T_Ht-PTq1-03 3 3 2" xfId="46196" xr:uid="{00000000-0005-0000-0000-000078B40000}"/>
    <cellStyle name="T_Ht-PTq1-03 3 3 2 2" xfId="46197" xr:uid="{00000000-0005-0000-0000-000079B40000}"/>
    <cellStyle name="T_Ht-PTq1-03 3 3 2 2 2" xfId="46198" xr:uid="{00000000-0005-0000-0000-00007AB40000}"/>
    <cellStyle name="T_Ht-PTq1-03 3 3 2 3" xfId="46199" xr:uid="{00000000-0005-0000-0000-00007BB40000}"/>
    <cellStyle name="T_Ht-PTq1-03 3 3 3" xfId="46200" xr:uid="{00000000-0005-0000-0000-00007CB40000}"/>
    <cellStyle name="T_Ht-PTq1-03 3 3 3 2" xfId="46201" xr:uid="{00000000-0005-0000-0000-00007DB40000}"/>
    <cellStyle name="T_Ht-PTq1-03 3 3 4" xfId="46202" xr:uid="{00000000-0005-0000-0000-00007EB40000}"/>
    <cellStyle name="T_Ht-PTq1-03 3 4" xfId="46203" xr:uid="{00000000-0005-0000-0000-00007FB40000}"/>
    <cellStyle name="T_Ht-PTq1-03 3 4 2" xfId="46204" xr:uid="{00000000-0005-0000-0000-000080B40000}"/>
    <cellStyle name="T_Ht-PTq1-03 3 4 2 2" xfId="46205" xr:uid="{00000000-0005-0000-0000-000081B40000}"/>
    <cellStyle name="T_Ht-PTq1-03 3 4 3" xfId="46206" xr:uid="{00000000-0005-0000-0000-000082B40000}"/>
    <cellStyle name="T_Ht-PTq1-03 3 5" xfId="46207" xr:uid="{00000000-0005-0000-0000-000083B40000}"/>
    <cellStyle name="T_Ht-PTq1-03 3 5 2" xfId="46208" xr:uid="{00000000-0005-0000-0000-000084B40000}"/>
    <cellStyle name="T_Ht-PTq1-03 3 6" xfId="46209" xr:uid="{00000000-0005-0000-0000-000085B40000}"/>
    <cellStyle name="T_Ht-PTq1-03 4" xfId="46210" xr:uid="{00000000-0005-0000-0000-000086B40000}"/>
    <cellStyle name="T_Ht-PTq1-03 4 2" xfId="46211" xr:uid="{00000000-0005-0000-0000-000087B40000}"/>
    <cellStyle name="T_Ht-PTq1-03 4 2 2" xfId="46212" xr:uid="{00000000-0005-0000-0000-000088B40000}"/>
    <cellStyle name="T_Ht-PTq1-03 4 2 2 2" xfId="46213" xr:uid="{00000000-0005-0000-0000-000089B40000}"/>
    <cellStyle name="T_Ht-PTq1-03 4 2 3" xfId="46214" xr:uid="{00000000-0005-0000-0000-00008AB40000}"/>
    <cellStyle name="T_Ht-PTq1-03 4 3" xfId="46215" xr:uid="{00000000-0005-0000-0000-00008BB40000}"/>
    <cellStyle name="T_Ht-PTq1-03 4 3 2" xfId="46216" xr:uid="{00000000-0005-0000-0000-00008CB40000}"/>
    <cellStyle name="T_Ht-PTq1-03 4 4" xfId="46217" xr:uid="{00000000-0005-0000-0000-00008DB40000}"/>
    <cellStyle name="T_Ht-PTq1-03 5" xfId="46218" xr:uid="{00000000-0005-0000-0000-00008EB40000}"/>
    <cellStyle name="T_Ht-PTq1-03 5 2" xfId="46219" xr:uid="{00000000-0005-0000-0000-00008FB40000}"/>
    <cellStyle name="T_Ht-PTq1-03 5 2 2" xfId="46220" xr:uid="{00000000-0005-0000-0000-000090B40000}"/>
    <cellStyle name="T_Ht-PTq1-03 5 2 2 2" xfId="46221" xr:uid="{00000000-0005-0000-0000-000091B40000}"/>
    <cellStyle name="T_Ht-PTq1-03 5 2 3" xfId="46222" xr:uid="{00000000-0005-0000-0000-000092B40000}"/>
    <cellStyle name="T_Ht-PTq1-03 5 3" xfId="46223" xr:uid="{00000000-0005-0000-0000-000093B40000}"/>
    <cellStyle name="T_Ht-PTq1-03 5 3 2" xfId="46224" xr:uid="{00000000-0005-0000-0000-000094B40000}"/>
    <cellStyle name="T_Ht-PTq1-03 5 4" xfId="46225" xr:uid="{00000000-0005-0000-0000-000095B40000}"/>
    <cellStyle name="T_Ht-PTq1-03 6" xfId="46226" xr:uid="{00000000-0005-0000-0000-000096B40000}"/>
    <cellStyle name="T_Ht-PTq1-03 6 2" xfId="46227" xr:uid="{00000000-0005-0000-0000-000097B40000}"/>
    <cellStyle name="T_Ht-PTq1-03 6 2 2" xfId="46228" xr:uid="{00000000-0005-0000-0000-000098B40000}"/>
    <cellStyle name="T_Ht-PTq1-03 6 3" xfId="46229" xr:uid="{00000000-0005-0000-0000-000099B40000}"/>
    <cellStyle name="T_Ht-PTq1-03 7" xfId="46230" xr:uid="{00000000-0005-0000-0000-00009AB40000}"/>
    <cellStyle name="T_Ht-PTq1-03 7 2" xfId="46231" xr:uid="{00000000-0005-0000-0000-00009BB40000}"/>
    <cellStyle name="T_Ht-PTq1-03 8" xfId="46232" xr:uid="{00000000-0005-0000-0000-00009CB40000}"/>
    <cellStyle name="T_Ht-PTq1-03 9" xfId="46233" xr:uid="{00000000-0005-0000-0000-00009DB40000}"/>
    <cellStyle name="T_Ht-PTq1-03_!1 1 bao cao giao KH ve HTCMT vung TNB   12-12-2011" xfId="46234" xr:uid="{00000000-0005-0000-0000-00009EB40000}"/>
    <cellStyle name="T_Ht-PTq1-03_!1 1 bao cao giao KH ve HTCMT vung TNB   12-12-2011 2" xfId="46235" xr:uid="{00000000-0005-0000-0000-00009FB40000}"/>
    <cellStyle name="T_Ht-PTq1-03_!1 1 bao cao giao KH ve HTCMT vung TNB   12-12-2011 2 2" xfId="46236" xr:uid="{00000000-0005-0000-0000-0000A0B40000}"/>
    <cellStyle name="T_Ht-PTq1-03_!1 1 bao cao giao KH ve HTCMT vung TNB   12-12-2011 2 2 2" xfId="46237" xr:uid="{00000000-0005-0000-0000-0000A1B40000}"/>
    <cellStyle name="T_Ht-PTq1-03_!1 1 bao cao giao KH ve HTCMT vung TNB   12-12-2011 2 2 2 2" xfId="46238" xr:uid="{00000000-0005-0000-0000-0000A2B40000}"/>
    <cellStyle name="T_Ht-PTq1-03_!1 1 bao cao giao KH ve HTCMT vung TNB   12-12-2011 2 2 2 2 2" xfId="46239" xr:uid="{00000000-0005-0000-0000-0000A3B40000}"/>
    <cellStyle name="T_Ht-PTq1-03_!1 1 bao cao giao KH ve HTCMT vung TNB   12-12-2011 2 2 2 2 2 2" xfId="46240" xr:uid="{00000000-0005-0000-0000-0000A4B40000}"/>
    <cellStyle name="T_Ht-PTq1-03_!1 1 bao cao giao KH ve HTCMT vung TNB   12-12-2011 2 2 2 2 3" xfId="46241" xr:uid="{00000000-0005-0000-0000-0000A5B40000}"/>
    <cellStyle name="T_Ht-PTq1-03_!1 1 bao cao giao KH ve HTCMT vung TNB   12-12-2011 2 2 2 3" xfId="46242" xr:uid="{00000000-0005-0000-0000-0000A6B40000}"/>
    <cellStyle name="T_Ht-PTq1-03_!1 1 bao cao giao KH ve HTCMT vung TNB   12-12-2011 2 2 2 3 2" xfId="46243" xr:uid="{00000000-0005-0000-0000-0000A7B40000}"/>
    <cellStyle name="T_Ht-PTq1-03_!1 1 bao cao giao KH ve HTCMT vung TNB   12-12-2011 2 2 2 4" xfId="46244" xr:uid="{00000000-0005-0000-0000-0000A8B40000}"/>
    <cellStyle name="T_Ht-PTq1-03_!1 1 bao cao giao KH ve HTCMT vung TNB   12-12-2011 2 2 3" xfId="46245" xr:uid="{00000000-0005-0000-0000-0000A9B40000}"/>
    <cellStyle name="T_Ht-PTq1-03_!1 1 bao cao giao KH ve HTCMT vung TNB   12-12-2011 2 2 3 2" xfId="46246" xr:uid="{00000000-0005-0000-0000-0000AAB40000}"/>
    <cellStyle name="T_Ht-PTq1-03_!1 1 bao cao giao KH ve HTCMT vung TNB   12-12-2011 2 2 3 2 2" xfId="46247" xr:uid="{00000000-0005-0000-0000-0000ABB40000}"/>
    <cellStyle name="T_Ht-PTq1-03_!1 1 bao cao giao KH ve HTCMT vung TNB   12-12-2011 2 2 3 2 2 2" xfId="46248" xr:uid="{00000000-0005-0000-0000-0000ACB40000}"/>
    <cellStyle name="T_Ht-PTq1-03_!1 1 bao cao giao KH ve HTCMT vung TNB   12-12-2011 2 2 3 2 3" xfId="46249" xr:uid="{00000000-0005-0000-0000-0000ADB40000}"/>
    <cellStyle name="T_Ht-PTq1-03_!1 1 bao cao giao KH ve HTCMT vung TNB   12-12-2011 2 2 3 3" xfId="46250" xr:uid="{00000000-0005-0000-0000-0000AEB40000}"/>
    <cellStyle name="T_Ht-PTq1-03_!1 1 bao cao giao KH ve HTCMT vung TNB   12-12-2011 2 2 3 3 2" xfId="46251" xr:uid="{00000000-0005-0000-0000-0000AFB40000}"/>
    <cellStyle name="T_Ht-PTq1-03_!1 1 bao cao giao KH ve HTCMT vung TNB   12-12-2011 2 2 3 4" xfId="46252" xr:uid="{00000000-0005-0000-0000-0000B0B40000}"/>
    <cellStyle name="T_Ht-PTq1-03_!1 1 bao cao giao KH ve HTCMT vung TNB   12-12-2011 2 2 4" xfId="46253" xr:uid="{00000000-0005-0000-0000-0000B1B40000}"/>
    <cellStyle name="T_Ht-PTq1-03_!1 1 bao cao giao KH ve HTCMT vung TNB   12-12-2011 2 2 4 2" xfId="46254" xr:uid="{00000000-0005-0000-0000-0000B2B40000}"/>
    <cellStyle name="T_Ht-PTq1-03_!1 1 bao cao giao KH ve HTCMT vung TNB   12-12-2011 2 2 4 2 2" xfId="46255" xr:uid="{00000000-0005-0000-0000-0000B3B40000}"/>
    <cellStyle name="T_Ht-PTq1-03_!1 1 bao cao giao KH ve HTCMT vung TNB   12-12-2011 2 2 4 3" xfId="46256" xr:uid="{00000000-0005-0000-0000-0000B4B40000}"/>
    <cellStyle name="T_Ht-PTq1-03_!1 1 bao cao giao KH ve HTCMT vung TNB   12-12-2011 2 2 5" xfId="46257" xr:uid="{00000000-0005-0000-0000-0000B5B40000}"/>
    <cellStyle name="T_Ht-PTq1-03_!1 1 bao cao giao KH ve HTCMT vung TNB   12-12-2011 2 2 5 2" xfId="46258" xr:uid="{00000000-0005-0000-0000-0000B6B40000}"/>
    <cellStyle name="T_Ht-PTq1-03_!1 1 bao cao giao KH ve HTCMT vung TNB   12-12-2011 2 2 6" xfId="46259" xr:uid="{00000000-0005-0000-0000-0000B7B40000}"/>
    <cellStyle name="T_Ht-PTq1-03_!1 1 bao cao giao KH ve HTCMT vung TNB   12-12-2011 2 3" xfId="46260" xr:uid="{00000000-0005-0000-0000-0000B8B40000}"/>
    <cellStyle name="T_Ht-PTq1-03_!1 1 bao cao giao KH ve HTCMT vung TNB   12-12-2011 2 3 2" xfId="46261" xr:uid="{00000000-0005-0000-0000-0000B9B40000}"/>
    <cellStyle name="T_Ht-PTq1-03_!1 1 bao cao giao KH ve HTCMT vung TNB   12-12-2011 2 3 2 2" xfId="46262" xr:uid="{00000000-0005-0000-0000-0000BAB40000}"/>
    <cellStyle name="T_Ht-PTq1-03_!1 1 bao cao giao KH ve HTCMT vung TNB   12-12-2011 2 3 2 2 2" xfId="46263" xr:uid="{00000000-0005-0000-0000-0000BBB40000}"/>
    <cellStyle name="T_Ht-PTq1-03_!1 1 bao cao giao KH ve HTCMT vung TNB   12-12-2011 2 3 2 3" xfId="46264" xr:uid="{00000000-0005-0000-0000-0000BCB40000}"/>
    <cellStyle name="T_Ht-PTq1-03_!1 1 bao cao giao KH ve HTCMT vung TNB   12-12-2011 2 3 3" xfId="46265" xr:uid="{00000000-0005-0000-0000-0000BDB40000}"/>
    <cellStyle name="T_Ht-PTq1-03_!1 1 bao cao giao KH ve HTCMT vung TNB   12-12-2011 2 3 3 2" xfId="46266" xr:uid="{00000000-0005-0000-0000-0000BEB40000}"/>
    <cellStyle name="T_Ht-PTq1-03_!1 1 bao cao giao KH ve HTCMT vung TNB   12-12-2011 2 3 4" xfId="46267" xr:uid="{00000000-0005-0000-0000-0000BFB40000}"/>
    <cellStyle name="T_Ht-PTq1-03_!1 1 bao cao giao KH ve HTCMT vung TNB   12-12-2011 2 4" xfId="46268" xr:uid="{00000000-0005-0000-0000-0000C0B40000}"/>
    <cellStyle name="T_Ht-PTq1-03_!1 1 bao cao giao KH ve HTCMT vung TNB   12-12-2011 2 4 2" xfId="46269" xr:uid="{00000000-0005-0000-0000-0000C1B40000}"/>
    <cellStyle name="T_Ht-PTq1-03_!1 1 bao cao giao KH ve HTCMT vung TNB   12-12-2011 2 4 2 2" xfId="46270" xr:uid="{00000000-0005-0000-0000-0000C2B40000}"/>
    <cellStyle name="T_Ht-PTq1-03_!1 1 bao cao giao KH ve HTCMT vung TNB   12-12-2011 2 4 2 2 2" xfId="46271" xr:uid="{00000000-0005-0000-0000-0000C3B40000}"/>
    <cellStyle name="T_Ht-PTq1-03_!1 1 bao cao giao KH ve HTCMT vung TNB   12-12-2011 2 4 2 3" xfId="46272" xr:uid="{00000000-0005-0000-0000-0000C4B40000}"/>
    <cellStyle name="T_Ht-PTq1-03_!1 1 bao cao giao KH ve HTCMT vung TNB   12-12-2011 2 4 3" xfId="46273" xr:uid="{00000000-0005-0000-0000-0000C5B40000}"/>
    <cellStyle name="T_Ht-PTq1-03_!1 1 bao cao giao KH ve HTCMT vung TNB   12-12-2011 2 4 3 2" xfId="46274" xr:uid="{00000000-0005-0000-0000-0000C6B40000}"/>
    <cellStyle name="T_Ht-PTq1-03_!1 1 bao cao giao KH ve HTCMT vung TNB   12-12-2011 2 4 4" xfId="46275" xr:uid="{00000000-0005-0000-0000-0000C7B40000}"/>
    <cellStyle name="T_Ht-PTq1-03_!1 1 bao cao giao KH ve HTCMT vung TNB   12-12-2011 2 5" xfId="46276" xr:uid="{00000000-0005-0000-0000-0000C8B40000}"/>
    <cellStyle name="T_Ht-PTq1-03_!1 1 bao cao giao KH ve HTCMT vung TNB   12-12-2011 2 5 2" xfId="46277" xr:uid="{00000000-0005-0000-0000-0000C9B40000}"/>
    <cellStyle name="T_Ht-PTq1-03_!1 1 bao cao giao KH ve HTCMT vung TNB   12-12-2011 2 5 2 2" xfId="46278" xr:uid="{00000000-0005-0000-0000-0000CAB40000}"/>
    <cellStyle name="T_Ht-PTq1-03_!1 1 bao cao giao KH ve HTCMT vung TNB   12-12-2011 2 5 3" xfId="46279" xr:uid="{00000000-0005-0000-0000-0000CBB40000}"/>
    <cellStyle name="T_Ht-PTq1-03_!1 1 bao cao giao KH ve HTCMT vung TNB   12-12-2011 2 6" xfId="46280" xr:uid="{00000000-0005-0000-0000-0000CCB40000}"/>
    <cellStyle name="T_Ht-PTq1-03_!1 1 bao cao giao KH ve HTCMT vung TNB   12-12-2011 2 6 2" xfId="46281" xr:uid="{00000000-0005-0000-0000-0000CDB40000}"/>
    <cellStyle name="T_Ht-PTq1-03_!1 1 bao cao giao KH ve HTCMT vung TNB   12-12-2011 2 7" xfId="46282" xr:uid="{00000000-0005-0000-0000-0000CEB40000}"/>
    <cellStyle name="T_Ht-PTq1-03_!1 1 bao cao giao KH ve HTCMT vung TNB   12-12-2011 2 8" xfId="46283" xr:uid="{00000000-0005-0000-0000-0000CFB40000}"/>
    <cellStyle name="T_Ht-PTq1-03_!1 1 bao cao giao KH ve HTCMT vung TNB   12-12-2011 3" xfId="46284" xr:uid="{00000000-0005-0000-0000-0000D0B40000}"/>
    <cellStyle name="T_Ht-PTq1-03_!1 1 bao cao giao KH ve HTCMT vung TNB   12-12-2011 3 2" xfId="46285" xr:uid="{00000000-0005-0000-0000-0000D1B40000}"/>
    <cellStyle name="T_Ht-PTq1-03_!1 1 bao cao giao KH ve HTCMT vung TNB   12-12-2011 3 2 2" xfId="46286" xr:uid="{00000000-0005-0000-0000-0000D2B40000}"/>
    <cellStyle name="T_Ht-PTq1-03_!1 1 bao cao giao KH ve HTCMT vung TNB   12-12-2011 3 2 2 2" xfId="46287" xr:uid="{00000000-0005-0000-0000-0000D3B40000}"/>
    <cellStyle name="T_Ht-PTq1-03_!1 1 bao cao giao KH ve HTCMT vung TNB   12-12-2011 3 2 2 2 2" xfId="46288" xr:uid="{00000000-0005-0000-0000-0000D4B40000}"/>
    <cellStyle name="T_Ht-PTq1-03_!1 1 bao cao giao KH ve HTCMT vung TNB   12-12-2011 3 2 2 3" xfId="46289" xr:uid="{00000000-0005-0000-0000-0000D5B40000}"/>
    <cellStyle name="T_Ht-PTq1-03_!1 1 bao cao giao KH ve HTCMT vung TNB   12-12-2011 3 2 3" xfId="46290" xr:uid="{00000000-0005-0000-0000-0000D6B40000}"/>
    <cellStyle name="T_Ht-PTq1-03_!1 1 bao cao giao KH ve HTCMT vung TNB   12-12-2011 3 2 3 2" xfId="46291" xr:uid="{00000000-0005-0000-0000-0000D7B40000}"/>
    <cellStyle name="T_Ht-PTq1-03_!1 1 bao cao giao KH ve HTCMT vung TNB   12-12-2011 3 2 4" xfId="46292" xr:uid="{00000000-0005-0000-0000-0000D8B40000}"/>
    <cellStyle name="T_Ht-PTq1-03_!1 1 bao cao giao KH ve HTCMT vung TNB   12-12-2011 3 3" xfId="46293" xr:uid="{00000000-0005-0000-0000-0000D9B40000}"/>
    <cellStyle name="T_Ht-PTq1-03_!1 1 bao cao giao KH ve HTCMT vung TNB   12-12-2011 3 3 2" xfId="46294" xr:uid="{00000000-0005-0000-0000-0000DAB40000}"/>
    <cellStyle name="T_Ht-PTq1-03_!1 1 bao cao giao KH ve HTCMT vung TNB   12-12-2011 3 3 2 2" xfId="46295" xr:uid="{00000000-0005-0000-0000-0000DBB40000}"/>
    <cellStyle name="T_Ht-PTq1-03_!1 1 bao cao giao KH ve HTCMT vung TNB   12-12-2011 3 3 2 2 2" xfId="46296" xr:uid="{00000000-0005-0000-0000-0000DCB40000}"/>
    <cellStyle name="T_Ht-PTq1-03_!1 1 bao cao giao KH ve HTCMT vung TNB   12-12-2011 3 3 2 3" xfId="46297" xr:uid="{00000000-0005-0000-0000-0000DDB40000}"/>
    <cellStyle name="T_Ht-PTq1-03_!1 1 bao cao giao KH ve HTCMT vung TNB   12-12-2011 3 3 3" xfId="46298" xr:uid="{00000000-0005-0000-0000-0000DEB40000}"/>
    <cellStyle name="T_Ht-PTq1-03_!1 1 bao cao giao KH ve HTCMT vung TNB   12-12-2011 3 3 3 2" xfId="46299" xr:uid="{00000000-0005-0000-0000-0000DFB40000}"/>
    <cellStyle name="T_Ht-PTq1-03_!1 1 bao cao giao KH ve HTCMT vung TNB   12-12-2011 3 3 4" xfId="46300" xr:uid="{00000000-0005-0000-0000-0000E0B40000}"/>
    <cellStyle name="T_Ht-PTq1-03_!1 1 bao cao giao KH ve HTCMT vung TNB   12-12-2011 3 4" xfId="46301" xr:uid="{00000000-0005-0000-0000-0000E1B40000}"/>
    <cellStyle name="T_Ht-PTq1-03_!1 1 bao cao giao KH ve HTCMT vung TNB   12-12-2011 3 4 2" xfId="46302" xr:uid="{00000000-0005-0000-0000-0000E2B40000}"/>
    <cellStyle name="T_Ht-PTq1-03_!1 1 bao cao giao KH ve HTCMT vung TNB   12-12-2011 3 4 2 2" xfId="46303" xr:uid="{00000000-0005-0000-0000-0000E3B40000}"/>
    <cellStyle name="T_Ht-PTq1-03_!1 1 bao cao giao KH ve HTCMT vung TNB   12-12-2011 3 4 3" xfId="46304" xr:uid="{00000000-0005-0000-0000-0000E4B40000}"/>
    <cellStyle name="T_Ht-PTq1-03_!1 1 bao cao giao KH ve HTCMT vung TNB   12-12-2011 3 5" xfId="46305" xr:uid="{00000000-0005-0000-0000-0000E5B40000}"/>
    <cellStyle name="T_Ht-PTq1-03_!1 1 bao cao giao KH ve HTCMT vung TNB   12-12-2011 3 5 2" xfId="46306" xr:uid="{00000000-0005-0000-0000-0000E6B40000}"/>
    <cellStyle name="T_Ht-PTq1-03_!1 1 bao cao giao KH ve HTCMT vung TNB   12-12-2011 3 6" xfId="46307" xr:uid="{00000000-0005-0000-0000-0000E7B40000}"/>
    <cellStyle name="T_Ht-PTq1-03_!1 1 bao cao giao KH ve HTCMT vung TNB   12-12-2011 4" xfId="46308" xr:uid="{00000000-0005-0000-0000-0000E8B40000}"/>
    <cellStyle name="T_Ht-PTq1-03_!1 1 bao cao giao KH ve HTCMT vung TNB   12-12-2011 4 2" xfId="46309" xr:uid="{00000000-0005-0000-0000-0000E9B40000}"/>
    <cellStyle name="T_Ht-PTq1-03_!1 1 bao cao giao KH ve HTCMT vung TNB   12-12-2011 4 2 2" xfId="46310" xr:uid="{00000000-0005-0000-0000-0000EAB40000}"/>
    <cellStyle name="T_Ht-PTq1-03_!1 1 bao cao giao KH ve HTCMT vung TNB   12-12-2011 4 2 2 2" xfId="46311" xr:uid="{00000000-0005-0000-0000-0000EBB40000}"/>
    <cellStyle name="T_Ht-PTq1-03_!1 1 bao cao giao KH ve HTCMT vung TNB   12-12-2011 4 2 3" xfId="46312" xr:uid="{00000000-0005-0000-0000-0000ECB40000}"/>
    <cellStyle name="T_Ht-PTq1-03_!1 1 bao cao giao KH ve HTCMT vung TNB   12-12-2011 4 3" xfId="46313" xr:uid="{00000000-0005-0000-0000-0000EDB40000}"/>
    <cellStyle name="T_Ht-PTq1-03_!1 1 bao cao giao KH ve HTCMT vung TNB   12-12-2011 4 3 2" xfId="46314" xr:uid="{00000000-0005-0000-0000-0000EEB40000}"/>
    <cellStyle name="T_Ht-PTq1-03_!1 1 bao cao giao KH ve HTCMT vung TNB   12-12-2011 4 4" xfId="46315" xr:uid="{00000000-0005-0000-0000-0000EFB40000}"/>
    <cellStyle name="T_Ht-PTq1-03_!1 1 bao cao giao KH ve HTCMT vung TNB   12-12-2011 5" xfId="46316" xr:uid="{00000000-0005-0000-0000-0000F0B40000}"/>
    <cellStyle name="T_Ht-PTq1-03_!1 1 bao cao giao KH ve HTCMT vung TNB   12-12-2011 5 2" xfId="46317" xr:uid="{00000000-0005-0000-0000-0000F1B40000}"/>
    <cellStyle name="T_Ht-PTq1-03_!1 1 bao cao giao KH ve HTCMT vung TNB   12-12-2011 5 2 2" xfId="46318" xr:uid="{00000000-0005-0000-0000-0000F2B40000}"/>
    <cellStyle name="T_Ht-PTq1-03_!1 1 bao cao giao KH ve HTCMT vung TNB   12-12-2011 5 2 2 2" xfId="46319" xr:uid="{00000000-0005-0000-0000-0000F3B40000}"/>
    <cellStyle name="T_Ht-PTq1-03_!1 1 bao cao giao KH ve HTCMT vung TNB   12-12-2011 5 2 3" xfId="46320" xr:uid="{00000000-0005-0000-0000-0000F4B40000}"/>
    <cellStyle name="T_Ht-PTq1-03_!1 1 bao cao giao KH ve HTCMT vung TNB   12-12-2011 5 3" xfId="46321" xr:uid="{00000000-0005-0000-0000-0000F5B40000}"/>
    <cellStyle name="T_Ht-PTq1-03_!1 1 bao cao giao KH ve HTCMT vung TNB   12-12-2011 5 3 2" xfId="46322" xr:uid="{00000000-0005-0000-0000-0000F6B40000}"/>
    <cellStyle name="T_Ht-PTq1-03_!1 1 bao cao giao KH ve HTCMT vung TNB   12-12-2011 5 4" xfId="46323" xr:uid="{00000000-0005-0000-0000-0000F7B40000}"/>
    <cellStyle name="T_Ht-PTq1-03_!1 1 bao cao giao KH ve HTCMT vung TNB   12-12-2011 6" xfId="46324" xr:uid="{00000000-0005-0000-0000-0000F8B40000}"/>
    <cellStyle name="T_Ht-PTq1-03_!1 1 bao cao giao KH ve HTCMT vung TNB   12-12-2011 6 2" xfId="46325" xr:uid="{00000000-0005-0000-0000-0000F9B40000}"/>
    <cellStyle name="T_Ht-PTq1-03_!1 1 bao cao giao KH ve HTCMT vung TNB   12-12-2011 6 2 2" xfId="46326" xr:uid="{00000000-0005-0000-0000-0000FAB40000}"/>
    <cellStyle name="T_Ht-PTq1-03_!1 1 bao cao giao KH ve HTCMT vung TNB   12-12-2011 6 3" xfId="46327" xr:uid="{00000000-0005-0000-0000-0000FBB40000}"/>
    <cellStyle name="T_Ht-PTq1-03_!1 1 bao cao giao KH ve HTCMT vung TNB   12-12-2011 7" xfId="46328" xr:uid="{00000000-0005-0000-0000-0000FCB40000}"/>
    <cellStyle name="T_Ht-PTq1-03_!1 1 bao cao giao KH ve HTCMT vung TNB   12-12-2011 7 2" xfId="46329" xr:uid="{00000000-0005-0000-0000-0000FDB40000}"/>
    <cellStyle name="T_Ht-PTq1-03_!1 1 bao cao giao KH ve HTCMT vung TNB   12-12-2011 8" xfId="46330" xr:uid="{00000000-0005-0000-0000-0000FEB40000}"/>
    <cellStyle name="T_Ht-PTq1-03_!1 1 bao cao giao KH ve HTCMT vung TNB   12-12-2011 9" xfId="46331" xr:uid="{00000000-0005-0000-0000-0000FFB40000}"/>
    <cellStyle name="T_Ht-PTq1-03_kien giang 2" xfId="46332" xr:uid="{00000000-0005-0000-0000-000000B50000}"/>
    <cellStyle name="T_Ht-PTq1-03_kien giang 2 2" xfId="46333" xr:uid="{00000000-0005-0000-0000-000001B50000}"/>
    <cellStyle name="T_Ht-PTq1-03_kien giang 2 2 2" xfId="46334" xr:uid="{00000000-0005-0000-0000-000002B50000}"/>
    <cellStyle name="T_Ht-PTq1-03_kien giang 2 2 2 2" xfId="46335" xr:uid="{00000000-0005-0000-0000-000003B50000}"/>
    <cellStyle name="T_Ht-PTq1-03_kien giang 2 2 2 2 2" xfId="46336" xr:uid="{00000000-0005-0000-0000-000004B50000}"/>
    <cellStyle name="T_Ht-PTq1-03_kien giang 2 2 2 2 2 2" xfId="46337" xr:uid="{00000000-0005-0000-0000-000005B50000}"/>
    <cellStyle name="T_Ht-PTq1-03_kien giang 2 2 2 2 2 2 2" xfId="46338" xr:uid="{00000000-0005-0000-0000-000006B50000}"/>
    <cellStyle name="T_Ht-PTq1-03_kien giang 2 2 2 2 2 3" xfId="46339" xr:uid="{00000000-0005-0000-0000-000007B50000}"/>
    <cellStyle name="T_Ht-PTq1-03_kien giang 2 2 2 2 3" xfId="46340" xr:uid="{00000000-0005-0000-0000-000008B50000}"/>
    <cellStyle name="T_Ht-PTq1-03_kien giang 2 2 2 2 3 2" xfId="46341" xr:uid="{00000000-0005-0000-0000-000009B50000}"/>
    <cellStyle name="T_Ht-PTq1-03_kien giang 2 2 2 2 4" xfId="46342" xr:uid="{00000000-0005-0000-0000-00000AB50000}"/>
    <cellStyle name="T_Ht-PTq1-03_kien giang 2 2 2 3" xfId="46343" xr:uid="{00000000-0005-0000-0000-00000BB50000}"/>
    <cellStyle name="T_Ht-PTq1-03_kien giang 2 2 2 3 2" xfId="46344" xr:uid="{00000000-0005-0000-0000-00000CB50000}"/>
    <cellStyle name="T_Ht-PTq1-03_kien giang 2 2 2 3 2 2" xfId="46345" xr:uid="{00000000-0005-0000-0000-00000DB50000}"/>
    <cellStyle name="T_Ht-PTq1-03_kien giang 2 2 2 3 2 2 2" xfId="46346" xr:uid="{00000000-0005-0000-0000-00000EB50000}"/>
    <cellStyle name="T_Ht-PTq1-03_kien giang 2 2 2 3 2 3" xfId="46347" xr:uid="{00000000-0005-0000-0000-00000FB50000}"/>
    <cellStyle name="T_Ht-PTq1-03_kien giang 2 2 2 3 3" xfId="46348" xr:uid="{00000000-0005-0000-0000-000010B50000}"/>
    <cellStyle name="T_Ht-PTq1-03_kien giang 2 2 2 3 3 2" xfId="46349" xr:uid="{00000000-0005-0000-0000-000011B50000}"/>
    <cellStyle name="T_Ht-PTq1-03_kien giang 2 2 2 3 4" xfId="46350" xr:uid="{00000000-0005-0000-0000-000012B50000}"/>
    <cellStyle name="T_Ht-PTq1-03_kien giang 2 2 2 4" xfId="46351" xr:uid="{00000000-0005-0000-0000-000013B50000}"/>
    <cellStyle name="T_Ht-PTq1-03_kien giang 2 2 2 4 2" xfId="46352" xr:uid="{00000000-0005-0000-0000-000014B50000}"/>
    <cellStyle name="T_Ht-PTq1-03_kien giang 2 2 2 4 2 2" xfId="46353" xr:uid="{00000000-0005-0000-0000-000015B50000}"/>
    <cellStyle name="T_Ht-PTq1-03_kien giang 2 2 2 4 3" xfId="46354" xr:uid="{00000000-0005-0000-0000-000016B50000}"/>
    <cellStyle name="T_Ht-PTq1-03_kien giang 2 2 2 5" xfId="46355" xr:uid="{00000000-0005-0000-0000-000017B50000}"/>
    <cellStyle name="T_Ht-PTq1-03_kien giang 2 2 2 5 2" xfId="46356" xr:uid="{00000000-0005-0000-0000-000018B50000}"/>
    <cellStyle name="T_Ht-PTq1-03_kien giang 2 2 2 6" xfId="46357" xr:uid="{00000000-0005-0000-0000-000019B50000}"/>
    <cellStyle name="T_Ht-PTq1-03_kien giang 2 2 3" xfId="46358" xr:uid="{00000000-0005-0000-0000-00001AB50000}"/>
    <cellStyle name="T_Ht-PTq1-03_kien giang 2 2 3 2" xfId="46359" xr:uid="{00000000-0005-0000-0000-00001BB50000}"/>
    <cellStyle name="T_Ht-PTq1-03_kien giang 2 2 3 2 2" xfId="46360" xr:uid="{00000000-0005-0000-0000-00001CB50000}"/>
    <cellStyle name="T_Ht-PTq1-03_kien giang 2 2 3 2 2 2" xfId="46361" xr:uid="{00000000-0005-0000-0000-00001DB50000}"/>
    <cellStyle name="T_Ht-PTq1-03_kien giang 2 2 3 2 3" xfId="46362" xr:uid="{00000000-0005-0000-0000-00001EB50000}"/>
    <cellStyle name="T_Ht-PTq1-03_kien giang 2 2 3 3" xfId="46363" xr:uid="{00000000-0005-0000-0000-00001FB50000}"/>
    <cellStyle name="T_Ht-PTq1-03_kien giang 2 2 3 3 2" xfId="46364" xr:uid="{00000000-0005-0000-0000-000020B50000}"/>
    <cellStyle name="T_Ht-PTq1-03_kien giang 2 2 3 4" xfId="46365" xr:uid="{00000000-0005-0000-0000-000021B50000}"/>
    <cellStyle name="T_Ht-PTq1-03_kien giang 2 2 4" xfId="46366" xr:uid="{00000000-0005-0000-0000-000022B50000}"/>
    <cellStyle name="T_Ht-PTq1-03_kien giang 2 2 4 2" xfId="46367" xr:uid="{00000000-0005-0000-0000-000023B50000}"/>
    <cellStyle name="T_Ht-PTq1-03_kien giang 2 2 4 2 2" xfId="46368" xr:uid="{00000000-0005-0000-0000-000024B50000}"/>
    <cellStyle name="T_Ht-PTq1-03_kien giang 2 2 4 2 2 2" xfId="46369" xr:uid="{00000000-0005-0000-0000-000025B50000}"/>
    <cellStyle name="T_Ht-PTq1-03_kien giang 2 2 4 2 3" xfId="46370" xr:uid="{00000000-0005-0000-0000-000026B50000}"/>
    <cellStyle name="T_Ht-PTq1-03_kien giang 2 2 4 3" xfId="46371" xr:uid="{00000000-0005-0000-0000-000027B50000}"/>
    <cellStyle name="T_Ht-PTq1-03_kien giang 2 2 4 3 2" xfId="46372" xr:uid="{00000000-0005-0000-0000-000028B50000}"/>
    <cellStyle name="T_Ht-PTq1-03_kien giang 2 2 4 4" xfId="46373" xr:uid="{00000000-0005-0000-0000-000029B50000}"/>
    <cellStyle name="T_Ht-PTq1-03_kien giang 2 2 5" xfId="46374" xr:uid="{00000000-0005-0000-0000-00002AB50000}"/>
    <cellStyle name="T_Ht-PTq1-03_kien giang 2 2 5 2" xfId="46375" xr:uid="{00000000-0005-0000-0000-00002BB50000}"/>
    <cellStyle name="T_Ht-PTq1-03_kien giang 2 2 5 2 2" xfId="46376" xr:uid="{00000000-0005-0000-0000-00002CB50000}"/>
    <cellStyle name="T_Ht-PTq1-03_kien giang 2 2 5 3" xfId="46377" xr:uid="{00000000-0005-0000-0000-00002DB50000}"/>
    <cellStyle name="T_Ht-PTq1-03_kien giang 2 2 6" xfId="46378" xr:uid="{00000000-0005-0000-0000-00002EB50000}"/>
    <cellStyle name="T_Ht-PTq1-03_kien giang 2 2 6 2" xfId="46379" xr:uid="{00000000-0005-0000-0000-00002FB50000}"/>
    <cellStyle name="T_Ht-PTq1-03_kien giang 2 2 7" xfId="46380" xr:uid="{00000000-0005-0000-0000-000030B50000}"/>
    <cellStyle name="T_Ht-PTq1-03_kien giang 2 2 8" xfId="46381" xr:uid="{00000000-0005-0000-0000-000031B50000}"/>
    <cellStyle name="T_Ht-PTq1-03_kien giang 2 3" xfId="46382" xr:uid="{00000000-0005-0000-0000-000032B50000}"/>
    <cellStyle name="T_Ht-PTq1-03_kien giang 2 3 2" xfId="46383" xr:uid="{00000000-0005-0000-0000-000033B50000}"/>
    <cellStyle name="T_Ht-PTq1-03_kien giang 2 3 2 2" xfId="46384" xr:uid="{00000000-0005-0000-0000-000034B50000}"/>
    <cellStyle name="T_Ht-PTq1-03_kien giang 2 3 2 2 2" xfId="46385" xr:uid="{00000000-0005-0000-0000-000035B50000}"/>
    <cellStyle name="T_Ht-PTq1-03_kien giang 2 3 2 2 2 2" xfId="46386" xr:uid="{00000000-0005-0000-0000-000036B50000}"/>
    <cellStyle name="T_Ht-PTq1-03_kien giang 2 3 2 2 3" xfId="46387" xr:uid="{00000000-0005-0000-0000-000037B50000}"/>
    <cellStyle name="T_Ht-PTq1-03_kien giang 2 3 2 3" xfId="46388" xr:uid="{00000000-0005-0000-0000-000038B50000}"/>
    <cellStyle name="T_Ht-PTq1-03_kien giang 2 3 2 3 2" xfId="46389" xr:uid="{00000000-0005-0000-0000-000039B50000}"/>
    <cellStyle name="T_Ht-PTq1-03_kien giang 2 3 2 4" xfId="46390" xr:uid="{00000000-0005-0000-0000-00003AB50000}"/>
    <cellStyle name="T_Ht-PTq1-03_kien giang 2 3 3" xfId="46391" xr:uid="{00000000-0005-0000-0000-00003BB50000}"/>
    <cellStyle name="T_Ht-PTq1-03_kien giang 2 3 3 2" xfId="46392" xr:uid="{00000000-0005-0000-0000-00003CB50000}"/>
    <cellStyle name="T_Ht-PTq1-03_kien giang 2 3 3 2 2" xfId="46393" xr:uid="{00000000-0005-0000-0000-00003DB50000}"/>
    <cellStyle name="T_Ht-PTq1-03_kien giang 2 3 3 2 2 2" xfId="46394" xr:uid="{00000000-0005-0000-0000-00003EB50000}"/>
    <cellStyle name="T_Ht-PTq1-03_kien giang 2 3 3 2 3" xfId="46395" xr:uid="{00000000-0005-0000-0000-00003FB50000}"/>
    <cellStyle name="T_Ht-PTq1-03_kien giang 2 3 3 3" xfId="46396" xr:uid="{00000000-0005-0000-0000-000040B50000}"/>
    <cellStyle name="T_Ht-PTq1-03_kien giang 2 3 3 3 2" xfId="46397" xr:uid="{00000000-0005-0000-0000-000041B50000}"/>
    <cellStyle name="T_Ht-PTq1-03_kien giang 2 3 3 4" xfId="46398" xr:uid="{00000000-0005-0000-0000-000042B50000}"/>
    <cellStyle name="T_Ht-PTq1-03_kien giang 2 3 4" xfId="46399" xr:uid="{00000000-0005-0000-0000-000043B50000}"/>
    <cellStyle name="T_Ht-PTq1-03_kien giang 2 3 4 2" xfId="46400" xr:uid="{00000000-0005-0000-0000-000044B50000}"/>
    <cellStyle name="T_Ht-PTq1-03_kien giang 2 3 4 2 2" xfId="46401" xr:uid="{00000000-0005-0000-0000-000045B50000}"/>
    <cellStyle name="T_Ht-PTq1-03_kien giang 2 3 4 3" xfId="46402" xr:uid="{00000000-0005-0000-0000-000046B50000}"/>
    <cellStyle name="T_Ht-PTq1-03_kien giang 2 3 5" xfId="46403" xr:uid="{00000000-0005-0000-0000-000047B50000}"/>
    <cellStyle name="T_Ht-PTq1-03_kien giang 2 3 5 2" xfId="46404" xr:uid="{00000000-0005-0000-0000-000048B50000}"/>
    <cellStyle name="T_Ht-PTq1-03_kien giang 2 3 6" xfId="46405" xr:uid="{00000000-0005-0000-0000-000049B50000}"/>
    <cellStyle name="T_Ht-PTq1-03_kien giang 2 4" xfId="46406" xr:uid="{00000000-0005-0000-0000-00004AB50000}"/>
    <cellStyle name="T_Ht-PTq1-03_kien giang 2 4 2" xfId="46407" xr:uid="{00000000-0005-0000-0000-00004BB50000}"/>
    <cellStyle name="T_Ht-PTq1-03_kien giang 2 4 2 2" xfId="46408" xr:uid="{00000000-0005-0000-0000-00004CB50000}"/>
    <cellStyle name="T_Ht-PTq1-03_kien giang 2 4 2 2 2" xfId="46409" xr:uid="{00000000-0005-0000-0000-00004DB50000}"/>
    <cellStyle name="T_Ht-PTq1-03_kien giang 2 4 2 3" xfId="46410" xr:uid="{00000000-0005-0000-0000-00004EB50000}"/>
    <cellStyle name="T_Ht-PTq1-03_kien giang 2 4 3" xfId="46411" xr:uid="{00000000-0005-0000-0000-00004FB50000}"/>
    <cellStyle name="T_Ht-PTq1-03_kien giang 2 4 3 2" xfId="46412" xr:uid="{00000000-0005-0000-0000-000050B50000}"/>
    <cellStyle name="T_Ht-PTq1-03_kien giang 2 4 4" xfId="46413" xr:uid="{00000000-0005-0000-0000-000051B50000}"/>
    <cellStyle name="T_Ht-PTq1-03_kien giang 2 5" xfId="46414" xr:uid="{00000000-0005-0000-0000-000052B50000}"/>
    <cellStyle name="T_Ht-PTq1-03_kien giang 2 5 2" xfId="46415" xr:uid="{00000000-0005-0000-0000-000053B50000}"/>
    <cellStyle name="T_Ht-PTq1-03_kien giang 2 5 2 2" xfId="46416" xr:uid="{00000000-0005-0000-0000-000054B50000}"/>
    <cellStyle name="T_Ht-PTq1-03_kien giang 2 5 2 2 2" xfId="46417" xr:uid="{00000000-0005-0000-0000-000055B50000}"/>
    <cellStyle name="T_Ht-PTq1-03_kien giang 2 5 2 3" xfId="46418" xr:uid="{00000000-0005-0000-0000-000056B50000}"/>
    <cellStyle name="T_Ht-PTq1-03_kien giang 2 5 3" xfId="46419" xr:uid="{00000000-0005-0000-0000-000057B50000}"/>
    <cellStyle name="T_Ht-PTq1-03_kien giang 2 5 3 2" xfId="46420" xr:uid="{00000000-0005-0000-0000-000058B50000}"/>
    <cellStyle name="T_Ht-PTq1-03_kien giang 2 5 4" xfId="46421" xr:uid="{00000000-0005-0000-0000-000059B50000}"/>
    <cellStyle name="T_Ht-PTq1-03_kien giang 2 6" xfId="46422" xr:uid="{00000000-0005-0000-0000-00005AB50000}"/>
    <cellStyle name="T_Ht-PTq1-03_kien giang 2 6 2" xfId="46423" xr:uid="{00000000-0005-0000-0000-00005BB50000}"/>
    <cellStyle name="T_Ht-PTq1-03_kien giang 2 6 2 2" xfId="46424" xr:uid="{00000000-0005-0000-0000-00005CB50000}"/>
    <cellStyle name="T_Ht-PTq1-03_kien giang 2 6 3" xfId="46425" xr:uid="{00000000-0005-0000-0000-00005DB50000}"/>
    <cellStyle name="T_Ht-PTq1-03_kien giang 2 7" xfId="46426" xr:uid="{00000000-0005-0000-0000-00005EB50000}"/>
    <cellStyle name="T_Ht-PTq1-03_kien giang 2 7 2" xfId="46427" xr:uid="{00000000-0005-0000-0000-00005FB50000}"/>
    <cellStyle name="T_Ht-PTq1-03_kien giang 2 8" xfId="46428" xr:uid="{00000000-0005-0000-0000-000060B50000}"/>
    <cellStyle name="T_Ht-PTq1-03_kien giang 2 9" xfId="46429" xr:uid="{00000000-0005-0000-0000-000061B50000}"/>
    <cellStyle name="T_Ht-PTq1-03_Sheet1" xfId="46430" xr:uid="{00000000-0005-0000-0000-000062B50000}"/>
    <cellStyle name="T_Ht-PTq1-03_Sheet1 2" xfId="46431" xr:uid="{00000000-0005-0000-0000-000063B50000}"/>
    <cellStyle name="T_Ke hoach KTXH  nam 2009_PKT thang 11 nam 2008" xfId="46432" xr:uid="{00000000-0005-0000-0000-000064B50000}"/>
    <cellStyle name="T_Ke hoach KTXH  nam 2009_PKT thang 11 nam 2008 2" xfId="46433" xr:uid="{00000000-0005-0000-0000-000065B50000}"/>
    <cellStyle name="T_Ke hoach KTXH  nam 2009_PKT thang 11 nam 2008 2 2" xfId="46434" xr:uid="{00000000-0005-0000-0000-000066B50000}"/>
    <cellStyle name="T_Ke hoach KTXH  nam 2009_PKT thang 11 nam 2008 2 2 2" xfId="46435" xr:uid="{00000000-0005-0000-0000-000067B50000}"/>
    <cellStyle name="T_Ke hoach KTXH  nam 2009_PKT thang 11 nam 2008 2 2 2 2" xfId="46436" xr:uid="{00000000-0005-0000-0000-000068B50000}"/>
    <cellStyle name="T_Ke hoach KTXH  nam 2009_PKT thang 11 nam 2008 2 2 2 2 2" xfId="46437" xr:uid="{00000000-0005-0000-0000-000069B50000}"/>
    <cellStyle name="T_Ke hoach KTXH  nam 2009_PKT thang 11 nam 2008 2 2 2 2 2 2" xfId="46438" xr:uid="{00000000-0005-0000-0000-00006AB50000}"/>
    <cellStyle name="T_Ke hoach KTXH  nam 2009_PKT thang 11 nam 2008 2 2 2 2 3" xfId="46439" xr:uid="{00000000-0005-0000-0000-00006BB50000}"/>
    <cellStyle name="T_Ke hoach KTXH  nam 2009_PKT thang 11 nam 2008 2 2 2 3" xfId="46440" xr:uid="{00000000-0005-0000-0000-00006CB50000}"/>
    <cellStyle name="T_Ke hoach KTXH  nam 2009_PKT thang 11 nam 2008 2 2 2 3 2" xfId="46441" xr:uid="{00000000-0005-0000-0000-00006DB50000}"/>
    <cellStyle name="T_Ke hoach KTXH  nam 2009_PKT thang 11 nam 2008 2 2 2 4" xfId="46442" xr:uid="{00000000-0005-0000-0000-00006EB50000}"/>
    <cellStyle name="T_Ke hoach KTXH  nam 2009_PKT thang 11 nam 2008 2 2 3" xfId="46443" xr:uid="{00000000-0005-0000-0000-00006FB50000}"/>
    <cellStyle name="T_Ke hoach KTXH  nam 2009_PKT thang 11 nam 2008 2 2 3 2" xfId="46444" xr:uid="{00000000-0005-0000-0000-000070B50000}"/>
    <cellStyle name="T_Ke hoach KTXH  nam 2009_PKT thang 11 nam 2008 2 2 3 2 2" xfId="46445" xr:uid="{00000000-0005-0000-0000-000071B50000}"/>
    <cellStyle name="T_Ke hoach KTXH  nam 2009_PKT thang 11 nam 2008 2 2 3 2 2 2" xfId="46446" xr:uid="{00000000-0005-0000-0000-000072B50000}"/>
    <cellStyle name="T_Ke hoach KTXH  nam 2009_PKT thang 11 nam 2008 2 2 3 2 3" xfId="46447" xr:uid="{00000000-0005-0000-0000-000073B50000}"/>
    <cellStyle name="T_Ke hoach KTXH  nam 2009_PKT thang 11 nam 2008 2 2 3 3" xfId="46448" xr:uid="{00000000-0005-0000-0000-000074B50000}"/>
    <cellStyle name="T_Ke hoach KTXH  nam 2009_PKT thang 11 nam 2008 2 2 3 3 2" xfId="46449" xr:uid="{00000000-0005-0000-0000-000075B50000}"/>
    <cellStyle name="T_Ke hoach KTXH  nam 2009_PKT thang 11 nam 2008 2 2 3 4" xfId="46450" xr:uid="{00000000-0005-0000-0000-000076B50000}"/>
    <cellStyle name="T_Ke hoach KTXH  nam 2009_PKT thang 11 nam 2008 2 2 4" xfId="46451" xr:uid="{00000000-0005-0000-0000-000077B50000}"/>
    <cellStyle name="T_Ke hoach KTXH  nam 2009_PKT thang 11 nam 2008 2 2 4 2" xfId="46452" xr:uid="{00000000-0005-0000-0000-000078B50000}"/>
    <cellStyle name="T_Ke hoach KTXH  nam 2009_PKT thang 11 nam 2008 2 2 4 2 2" xfId="46453" xr:uid="{00000000-0005-0000-0000-000079B50000}"/>
    <cellStyle name="T_Ke hoach KTXH  nam 2009_PKT thang 11 nam 2008 2 2 4 3" xfId="46454" xr:uid="{00000000-0005-0000-0000-00007AB50000}"/>
    <cellStyle name="T_Ke hoach KTXH  nam 2009_PKT thang 11 nam 2008 2 2 5" xfId="46455" xr:uid="{00000000-0005-0000-0000-00007BB50000}"/>
    <cellStyle name="T_Ke hoach KTXH  nam 2009_PKT thang 11 nam 2008 2 2 5 2" xfId="46456" xr:uid="{00000000-0005-0000-0000-00007CB50000}"/>
    <cellStyle name="T_Ke hoach KTXH  nam 2009_PKT thang 11 nam 2008 2 2 6" xfId="46457" xr:uid="{00000000-0005-0000-0000-00007DB50000}"/>
    <cellStyle name="T_Ke hoach KTXH  nam 2009_PKT thang 11 nam 2008 2 3" xfId="46458" xr:uid="{00000000-0005-0000-0000-00007EB50000}"/>
    <cellStyle name="T_Ke hoach KTXH  nam 2009_PKT thang 11 nam 2008 2 3 2" xfId="46459" xr:uid="{00000000-0005-0000-0000-00007FB50000}"/>
    <cellStyle name="T_Ke hoach KTXH  nam 2009_PKT thang 11 nam 2008 2 3 2 2" xfId="46460" xr:uid="{00000000-0005-0000-0000-000080B50000}"/>
    <cellStyle name="T_Ke hoach KTXH  nam 2009_PKT thang 11 nam 2008 2 3 2 2 2" xfId="46461" xr:uid="{00000000-0005-0000-0000-000081B50000}"/>
    <cellStyle name="T_Ke hoach KTXH  nam 2009_PKT thang 11 nam 2008 2 3 2 3" xfId="46462" xr:uid="{00000000-0005-0000-0000-000082B50000}"/>
    <cellStyle name="T_Ke hoach KTXH  nam 2009_PKT thang 11 nam 2008 2 3 3" xfId="46463" xr:uid="{00000000-0005-0000-0000-000083B50000}"/>
    <cellStyle name="T_Ke hoach KTXH  nam 2009_PKT thang 11 nam 2008 2 3 3 2" xfId="46464" xr:uid="{00000000-0005-0000-0000-000084B50000}"/>
    <cellStyle name="T_Ke hoach KTXH  nam 2009_PKT thang 11 nam 2008 2 3 4" xfId="46465" xr:uid="{00000000-0005-0000-0000-000085B50000}"/>
    <cellStyle name="T_Ke hoach KTXH  nam 2009_PKT thang 11 nam 2008 2 4" xfId="46466" xr:uid="{00000000-0005-0000-0000-000086B50000}"/>
    <cellStyle name="T_Ke hoach KTXH  nam 2009_PKT thang 11 nam 2008 2 4 2" xfId="46467" xr:uid="{00000000-0005-0000-0000-000087B50000}"/>
    <cellStyle name="T_Ke hoach KTXH  nam 2009_PKT thang 11 nam 2008 2 4 2 2" xfId="46468" xr:uid="{00000000-0005-0000-0000-000088B50000}"/>
    <cellStyle name="T_Ke hoach KTXH  nam 2009_PKT thang 11 nam 2008 2 4 2 2 2" xfId="46469" xr:uid="{00000000-0005-0000-0000-000089B50000}"/>
    <cellStyle name="T_Ke hoach KTXH  nam 2009_PKT thang 11 nam 2008 2 4 2 3" xfId="46470" xr:uid="{00000000-0005-0000-0000-00008AB50000}"/>
    <cellStyle name="T_Ke hoach KTXH  nam 2009_PKT thang 11 nam 2008 2 4 3" xfId="46471" xr:uid="{00000000-0005-0000-0000-00008BB50000}"/>
    <cellStyle name="T_Ke hoach KTXH  nam 2009_PKT thang 11 nam 2008 2 4 3 2" xfId="46472" xr:uid="{00000000-0005-0000-0000-00008CB50000}"/>
    <cellStyle name="T_Ke hoach KTXH  nam 2009_PKT thang 11 nam 2008 2 4 4" xfId="46473" xr:uid="{00000000-0005-0000-0000-00008DB50000}"/>
    <cellStyle name="T_Ke hoach KTXH  nam 2009_PKT thang 11 nam 2008 2 5" xfId="46474" xr:uid="{00000000-0005-0000-0000-00008EB50000}"/>
    <cellStyle name="T_Ke hoach KTXH  nam 2009_PKT thang 11 nam 2008 2 5 2" xfId="46475" xr:uid="{00000000-0005-0000-0000-00008FB50000}"/>
    <cellStyle name="T_Ke hoach KTXH  nam 2009_PKT thang 11 nam 2008 2 5 2 2" xfId="46476" xr:uid="{00000000-0005-0000-0000-000090B50000}"/>
    <cellStyle name="T_Ke hoach KTXH  nam 2009_PKT thang 11 nam 2008 2 5 3" xfId="46477" xr:uid="{00000000-0005-0000-0000-000091B50000}"/>
    <cellStyle name="T_Ke hoach KTXH  nam 2009_PKT thang 11 nam 2008 2 6" xfId="46478" xr:uid="{00000000-0005-0000-0000-000092B50000}"/>
    <cellStyle name="T_Ke hoach KTXH  nam 2009_PKT thang 11 nam 2008 2 6 2" xfId="46479" xr:uid="{00000000-0005-0000-0000-000093B50000}"/>
    <cellStyle name="T_Ke hoach KTXH  nam 2009_PKT thang 11 nam 2008 2 7" xfId="46480" xr:uid="{00000000-0005-0000-0000-000094B50000}"/>
    <cellStyle name="T_Ke hoach KTXH  nam 2009_PKT thang 11 nam 2008 2 8" xfId="46481" xr:uid="{00000000-0005-0000-0000-000095B50000}"/>
    <cellStyle name="T_Ke hoach KTXH  nam 2009_PKT thang 11 nam 2008 3" xfId="46482" xr:uid="{00000000-0005-0000-0000-000096B50000}"/>
    <cellStyle name="T_Ke hoach KTXH  nam 2009_PKT thang 11 nam 2008 3 2" xfId="46483" xr:uid="{00000000-0005-0000-0000-000097B50000}"/>
    <cellStyle name="T_Ke hoach KTXH  nam 2009_PKT thang 11 nam 2008 3 2 2" xfId="46484" xr:uid="{00000000-0005-0000-0000-000098B50000}"/>
    <cellStyle name="T_Ke hoach KTXH  nam 2009_PKT thang 11 nam 2008 3 2 2 2" xfId="46485" xr:uid="{00000000-0005-0000-0000-000099B50000}"/>
    <cellStyle name="T_Ke hoach KTXH  nam 2009_PKT thang 11 nam 2008 3 2 2 2 2" xfId="46486" xr:uid="{00000000-0005-0000-0000-00009AB50000}"/>
    <cellStyle name="T_Ke hoach KTXH  nam 2009_PKT thang 11 nam 2008 3 2 2 3" xfId="46487" xr:uid="{00000000-0005-0000-0000-00009BB50000}"/>
    <cellStyle name="T_Ke hoach KTXH  nam 2009_PKT thang 11 nam 2008 3 2 3" xfId="46488" xr:uid="{00000000-0005-0000-0000-00009CB50000}"/>
    <cellStyle name="T_Ke hoach KTXH  nam 2009_PKT thang 11 nam 2008 3 2 3 2" xfId="46489" xr:uid="{00000000-0005-0000-0000-00009DB50000}"/>
    <cellStyle name="T_Ke hoach KTXH  nam 2009_PKT thang 11 nam 2008 3 2 4" xfId="46490" xr:uid="{00000000-0005-0000-0000-00009EB50000}"/>
    <cellStyle name="T_Ke hoach KTXH  nam 2009_PKT thang 11 nam 2008 3 3" xfId="46491" xr:uid="{00000000-0005-0000-0000-00009FB50000}"/>
    <cellStyle name="T_Ke hoach KTXH  nam 2009_PKT thang 11 nam 2008 3 3 2" xfId="46492" xr:uid="{00000000-0005-0000-0000-0000A0B50000}"/>
    <cellStyle name="T_Ke hoach KTXH  nam 2009_PKT thang 11 nam 2008 3 3 2 2" xfId="46493" xr:uid="{00000000-0005-0000-0000-0000A1B50000}"/>
    <cellStyle name="T_Ke hoach KTXH  nam 2009_PKT thang 11 nam 2008 3 3 2 2 2" xfId="46494" xr:uid="{00000000-0005-0000-0000-0000A2B50000}"/>
    <cellStyle name="T_Ke hoach KTXH  nam 2009_PKT thang 11 nam 2008 3 3 2 3" xfId="46495" xr:uid="{00000000-0005-0000-0000-0000A3B50000}"/>
    <cellStyle name="T_Ke hoach KTXH  nam 2009_PKT thang 11 nam 2008 3 3 3" xfId="46496" xr:uid="{00000000-0005-0000-0000-0000A4B50000}"/>
    <cellStyle name="T_Ke hoach KTXH  nam 2009_PKT thang 11 nam 2008 3 3 3 2" xfId="46497" xr:uid="{00000000-0005-0000-0000-0000A5B50000}"/>
    <cellStyle name="T_Ke hoach KTXH  nam 2009_PKT thang 11 nam 2008 3 3 4" xfId="46498" xr:uid="{00000000-0005-0000-0000-0000A6B50000}"/>
    <cellStyle name="T_Ke hoach KTXH  nam 2009_PKT thang 11 nam 2008 3 4" xfId="46499" xr:uid="{00000000-0005-0000-0000-0000A7B50000}"/>
    <cellStyle name="T_Ke hoach KTXH  nam 2009_PKT thang 11 nam 2008 3 4 2" xfId="46500" xr:uid="{00000000-0005-0000-0000-0000A8B50000}"/>
    <cellStyle name="T_Ke hoach KTXH  nam 2009_PKT thang 11 nam 2008 3 4 2 2" xfId="46501" xr:uid="{00000000-0005-0000-0000-0000A9B50000}"/>
    <cellStyle name="T_Ke hoach KTXH  nam 2009_PKT thang 11 nam 2008 3 4 3" xfId="46502" xr:uid="{00000000-0005-0000-0000-0000AAB50000}"/>
    <cellStyle name="T_Ke hoach KTXH  nam 2009_PKT thang 11 nam 2008 3 5" xfId="46503" xr:uid="{00000000-0005-0000-0000-0000ABB50000}"/>
    <cellStyle name="T_Ke hoach KTXH  nam 2009_PKT thang 11 nam 2008 3 5 2" xfId="46504" xr:uid="{00000000-0005-0000-0000-0000ACB50000}"/>
    <cellStyle name="T_Ke hoach KTXH  nam 2009_PKT thang 11 nam 2008 3 6" xfId="46505" xr:uid="{00000000-0005-0000-0000-0000ADB50000}"/>
    <cellStyle name="T_Ke hoach KTXH  nam 2009_PKT thang 11 nam 2008 4" xfId="46506" xr:uid="{00000000-0005-0000-0000-0000AEB50000}"/>
    <cellStyle name="T_Ke hoach KTXH  nam 2009_PKT thang 11 nam 2008 4 2" xfId="46507" xr:uid="{00000000-0005-0000-0000-0000AFB50000}"/>
    <cellStyle name="T_Ke hoach KTXH  nam 2009_PKT thang 11 nam 2008 4 2 2" xfId="46508" xr:uid="{00000000-0005-0000-0000-0000B0B50000}"/>
    <cellStyle name="T_Ke hoach KTXH  nam 2009_PKT thang 11 nam 2008 4 2 2 2" xfId="46509" xr:uid="{00000000-0005-0000-0000-0000B1B50000}"/>
    <cellStyle name="T_Ke hoach KTXH  nam 2009_PKT thang 11 nam 2008 4 2 3" xfId="46510" xr:uid="{00000000-0005-0000-0000-0000B2B50000}"/>
    <cellStyle name="T_Ke hoach KTXH  nam 2009_PKT thang 11 nam 2008 4 3" xfId="46511" xr:uid="{00000000-0005-0000-0000-0000B3B50000}"/>
    <cellStyle name="T_Ke hoach KTXH  nam 2009_PKT thang 11 nam 2008 4 3 2" xfId="46512" xr:uid="{00000000-0005-0000-0000-0000B4B50000}"/>
    <cellStyle name="T_Ke hoach KTXH  nam 2009_PKT thang 11 nam 2008 4 4" xfId="46513" xr:uid="{00000000-0005-0000-0000-0000B5B50000}"/>
    <cellStyle name="T_Ke hoach KTXH  nam 2009_PKT thang 11 nam 2008 5" xfId="46514" xr:uid="{00000000-0005-0000-0000-0000B6B50000}"/>
    <cellStyle name="T_Ke hoach KTXH  nam 2009_PKT thang 11 nam 2008 5 2" xfId="46515" xr:uid="{00000000-0005-0000-0000-0000B7B50000}"/>
    <cellStyle name="T_Ke hoach KTXH  nam 2009_PKT thang 11 nam 2008 5 2 2" xfId="46516" xr:uid="{00000000-0005-0000-0000-0000B8B50000}"/>
    <cellStyle name="T_Ke hoach KTXH  nam 2009_PKT thang 11 nam 2008 5 2 2 2" xfId="46517" xr:uid="{00000000-0005-0000-0000-0000B9B50000}"/>
    <cellStyle name="T_Ke hoach KTXH  nam 2009_PKT thang 11 nam 2008 5 2 3" xfId="46518" xr:uid="{00000000-0005-0000-0000-0000BAB50000}"/>
    <cellStyle name="T_Ke hoach KTXH  nam 2009_PKT thang 11 nam 2008 5 3" xfId="46519" xr:uid="{00000000-0005-0000-0000-0000BBB50000}"/>
    <cellStyle name="T_Ke hoach KTXH  nam 2009_PKT thang 11 nam 2008 5 3 2" xfId="46520" xr:uid="{00000000-0005-0000-0000-0000BCB50000}"/>
    <cellStyle name="T_Ke hoach KTXH  nam 2009_PKT thang 11 nam 2008 5 4" xfId="46521" xr:uid="{00000000-0005-0000-0000-0000BDB50000}"/>
    <cellStyle name="T_Ke hoach KTXH  nam 2009_PKT thang 11 nam 2008 6" xfId="46522" xr:uid="{00000000-0005-0000-0000-0000BEB50000}"/>
    <cellStyle name="T_Ke hoach KTXH  nam 2009_PKT thang 11 nam 2008 6 2" xfId="46523" xr:uid="{00000000-0005-0000-0000-0000BFB50000}"/>
    <cellStyle name="T_Ke hoach KTXH  nam 2009_PKT thang 11 nam 2008 6 2 2" xfId="46524" xr:uid="{00000000-0005-0000-0000-0000C0B50000}"/>
    <cellStyle name="T_Ke hoach KTXH  nam 2009_PKT thang 11 nam 2008 6 3" xfId="46525" xr:uid="{00000000-0005-0000-0000-0000C1B50000}"/>
    <cellStyle name="T_Ke hoach KTXH  nam 2009_PKT thang 11 nam 2008 7" xfId="46526" xr:uid="{00000000-0005-0000-0000-0000C2B50000}"/>
    <cellStyle name="T_Ke hoach KTXH  nam 2009_PKT thang 11 nam 2008 7 2" xfId="46527" xr:uid="{00000000-0005-0000-0000-0000C3B50000}"/>
    <cellStyle name="T_Ke hoach KTXH  nam 2009_PKT thang 11 nam 2008 8" xfId="46528" xr:uid="{00000000-0005-0000-0000-0000C4B50000}"/>
    <cellStyle name="T_Ke hoach KTXH  nam 2009_PKT thang 11 nam 2008 9" xfId="46529" xr:uid="{00000000-0005-0000-0000-0000C5B50000}"/>
    <cellStyle name="T_Ke hoach KTXH  nam 2009_PKT thang 11 nam 2008_!1 1 bao cao giao KH ve HTCMT vung TNB   12-12-2011" xfId="46530" xr:uid="{00000000-0005-0000-0000-0000C6B50000}"/>
    <cellStyle name="T_Ke hoach KTXH  nam 2009_PKT thang 11 nam 2008_!1 1 bao cao giao KH ve HTCMT vung TNB   12-12-2011 2" xfId="46531" xr:uid="{00000000-0005-0000-0000-0000C7B50000}"/>
    <cellStyle name="T_Ke hoach KTXH  nam 2009_PKT thang 11 nam 2008_!1 1 bao cao giao KH ve HTCMT vung TNB   12-12-2011 2 2" xfId="46532" xr:uid="{00000000-0005-0000-0000-0000C8B50000}"/>
    <cellStyle name="T_Ke hoach KTXH  nam 2009_PKT thang 11 nam 2008_!1 1 bao cao giao KH ve HTCMT vung TNB   12-12-2011 2 2 2" xfId="46533" xr:uid="{00000000-0005-0000-0000-0000C9B50000}"/>
    <cellStyle name="T_Ke hoach KTXH  nam 2009_PKT thang 11 nam 2008_!1 1 bao cao giao KH ve HTCMT vung TNB   12-12-2011 2 2 2 2" xfId="46534" xr:uid="{00000000-0005-0000-0000-0000CAB50000}"/>
    <cellStyle name="T_Ke hoach KTXH  nam 2009_PKT thang 11 nam 2008_!1 1 bao cao giao KH ve HTCMT vung TNB   12-12-2011 2 2 2 2 2" xfId="46535" xr:uid="{00000000-0005-0000-0000-0000CBB50000}"/>
    <cellStyle name="T_Ke hoach KTXH  nam 2009_PKT thang 11 nam 2008_!1 1 bao cao giao KH ve HTCMT vung TNB   12-12-2011 2 2 2 2 2 2" xfId="46536" xr:uid="{00000000-0005-0000-0000-0000CCB50000}"/>
    <cellStyle name="T_Ke hoach KTXH  nam 2009_PKT thang 11 nam 2008_!1 1 bao cao giao KH ve HTCMT vung TNB   12-12-2011 2 2 2 2 3" xfId="46537" xr:uid="{00000000-0005-0000-0000-0000CDB50000}"/>
    <cellStyle name="T_Ke hoach KTXH  nam 2009_PKT thang 11 nam 2008_!1 1 bao cao giao KH ve HTCMT vung TNB   12-12-2011 2 2 2 3" xfId="46538" xr:uid="{00000000-0005-0000-0000-0000CEB50000}"/>
    <cellStyle name="T_Ke hoach KTXH  nam 2009_PKT thang 11 nam 2008_!1 1 bao cao giao KH ve HTCMT vung TNB   12-12-2011 2 2 2 3 2" xfId="46539" xr:uid="{00000000-0005-0000-0000-0000CFB50000}"/>
    <cellStyle name="T_Ke hoach KTXH  nam 2009_PKT thang 11 nam 2008_!1 1 bao cao giao KH ve HTCMT vung TNB   12-12-2011 2 2 2 4" xfId="46540" xr:uid="{00000000-0005-0000-0000-0000D0B50000}"/>
    <cellStyle name="T_Ke hoach KTXH  nam 2009_PKT thang 11 nam 2008_!1 1 bao cao giao KH ve HTCMT vung TNB   12-12-2011 2 2 3" xfId="46541" xr:uid="{00000000-0005-0000-0000-0000D1B50000}"/>
    <cellStyle name="T_Ke hoach KTXH  nam 2009_PKT thang 11 nam 2008_!1 1 bao cao giao KH ve HTCMT vung TNB   12-12-2011 2 2 3 2" xfId="46542" xr:uid="{00000000-0005-0000-0000-0000D2B50000}"/>
    <cellStyle name="T_Ke hoach KTXH  nam 2009_PKT thang 11 nam 2008_!1 1 bao cao giao KH ve HTCMT vung TNB   12-12-2011 2 2 3 2 2" xfId="46543" xr:uid="{00000000-0005-0000-0000-0000D3B50000}"/>
    <cellStyle name="T_Ke hoach KTXH  nam 2009_PKT thang 11 nam 2008_!1 1 bao cao giao KH ve HTCMT vung TNB   12-12-2011 2 2 3 2 2 2" xfId="46544" xr:uid="{00000000-0005-0000-0000-0000D4B50000}"/>
    <cellStyle name="T_Ke hoach KTXH  nam 2009_PKT thang 11 nam 2008_!1 1 bao cao giao KH ve HTCMT vung TNB   12-12-2011 2 2 3 2 3" xfId="46545" xr:uid="{00000000-0005-0000-0000-0000D5B50000}"/>
    <cellStyle name="T_Ke hoach KTXH  nam 2009_PKT thang 11 nam 2008_!1 1 bao cao giao KH ve HTCMT vung TNB   12-12-2011 2 2 3 3" xfId="46546" xr:uid="{00000000-0005-0000-0000-0000D6B50000}"/>
    <cellStyle name="T_Ke hoach KTXH  nam 2009_PKT thang 11 nam 2008_!1 1 bao cao giao KH ve HTCMT vung TNB   12-12-2011 2 2 3 3 2" xfId="46547" xr:uid="{00000000-0005-0000-0000-0000D7B50000}"/>
    <cellStyle name="T_Ke hoach KTXH  nam 2009_PKT thang 11 nam 2008_!1 1 bao cao giao KH ve HTCMT vung TNB   12-12-2011 2 2 3 4" xfId="46548" xr:uid="{00000000-0005-0000-0000-0000D8B50000}"/>
    <cellStyle name="T_Ke hoach KTXH  nam 2009_PKT thang 11 nam 2008_!1 1 bao cao giao KH ve HTCMT vung TNB   12-12-2011 2 2 4" xfId="46549" xr:uid="{00000000-0005-0000-0000-0000D9B50000}"/>
    <cellStyle name="T_Ke hoach KTXH  nam 2009_PKT thang 11 nam 2008_!1 1 bao cao giao KH ve HTCMT vung TNB   12-12-2011 2 2 4 2" xfId="46550" xr:uid="{00000000-0005-0000-0000-0000DAB50000}"/>
    <cellStyle name="T_Ke hoach KTXH  nam 2009_PKT thang 11 nam 2008_!1 1 bao cao giao KH ve HTCMT vung TNB   12-12-2011 2 2 4 2 2" xfId="46551" xr:uid="{00000000-0005-0000-0000-0000DBB50000}"/>
    <cellStyle name="T_Ke hoach KTXH  nam 2009_PKT thang 11 nam 2008_!1 1 bao cao giao KH ve HTCMT vung TNB   12-12-2011 2 2 4 3" xfId="46552" xr:uid="{00000000-0005-0000-0000-0000DCB50000}"/>
    <cellStyle name="T_Ke hoach KTXH  nam 2009_PKT thang 11 nam 2008_!1 1 bao cao giao KH ve HTCMT vung TNB   12-12-2011 2 2 5" xfId="46553" xr:uid="{00000000-0005-0000-0000-0000DDB50000}"/>
    <cellStyle name="T_Ke hoach KTXH  nam 2009_PKT thang 11 nam 2008_!1 1 bao cao giao KH ve HTCMT vung TNB   12-12-2011 2 2 5 2" xfId="46554" xr:uid="{00000000-0005-0000-0000-0000DEB50000}"/>
    <cellStyle name="T_Ke hoach KTXH  nam 2009_PKT thang 11 nam 2008_!1 1 bao cao giao KH ve HTCMT vung TNB   12-12-2011 2 2 6" xfId="46555" xr:uid="{00000000-0005-0000-0000-0000DFB50000}"/>
    <cellStyle name="T_Ke hoach KTXH  nam 2009_PKT thang 11 nam 2008_!1 1 bao cao giao KH ve HTCMT vung TNB   12-12-2011 2 3" xfId="46556" xr:uid="{00000000-0005-0000-0000-0000E0B50000}"/>
    <cellStyle name="T_Ke hoach KTXH  nam 2009_PKT thang 11 nam 2008_!1 1 bao cao giao KH ve HTCMT vung TNB   12-12-2011 2 3 2" xfId="46557" xr:uid="{00000000-0005-0000-0000-0000E1B50000}"/>
    <cellStyle name="T_Ke hoach KTXH  nam 2009_PKT thang 11 nam 2008_!1 1 bao cao giao KH ve HTCMT vung TNB   12-12-2011 2 3 2 2" xfId="46558" xr:uid="{00000000-0005-0000-0000-0000E2B50000}"/>
    <cellStyle name="T_Ke hoach KTXH  nam 2009_PKT thang 11 nam 2008_!1 1 bao cao giao KH ve HTCMT vung TNB   12-12-2011 2 3 2 2 2" xfId="46559" xr:uid="{00000000-0005-0000-0000-0000E3B50000}"/>
    <cellStyle name="T_Ke hoach KTXH  nam 2009_PKT thang 11 nam 2008_!1 1 bao cao giao KH ve HTCMT vung TNB   12-12-2011 2 3 2 3" xfId="46560" xr:uid="{00000000-0005-0000-0000-0000E4B50000}"/>
    <cellStyle name="T_Ke hoach KTXH  nam 2009_PKT thang 11 nam 2008_!1 1 bao cao giao KH ve HTCMT vung TNB   12-12-2011 2 3 3" xfId="46561" xr:uid="{00000000-0005-0000-0000-0000E5B50000}"/>
    <cellStyle name="T_Ke hoach KTXH  nam 2009_PKT thang 11 nam 2008_!1 1 bao cao giao KH ve HTCMT vung TNB   12-12-2011 2 3 3 2" xfId="46562" xr:uid="{00000000-0005-0000-0000-0000E6B50000}"/>
    <cellStyle name="T_Ke hoach KTXH  nam 2009_PKT thang 11 nam 2008_!1 1 bao cao giao KH ve HTCMT vung TNB   12-12-2011 2 3 4" xfId="46563" xr:uid="{00000000-0005-0000-0000-0000E7B50000}"/>
    <cellStyle name="T_Ke hoach KTXH  nam 2009_PKT thang 11 nam 2008_!1 1 bao cao giao KH ve HTCMT vung TNB   12-12-2011 2 4" xfId="46564" xr:uid="{00000000-0005-0000-0000-0000E8B50000}"/>
    <cellStyle name="T_Ke hoach KTXH  nam 2009_PKT thang 11 nam 2008_!1 1 bao cao giao KH ve HTCMT vung TNB   12-12-2011 2 4 2" xfId="46565" xr:uid="{00000000-0005-0000-0000-0000E9B50000}"/>
    <cellStyle name="T_Ke hoach KTXH  nam 2009_PKT thang 11 nam 2008_!1 1 bao cao giao KH ve HTCMT vung TNB   12-12-2011 2 4 2 2" xfId="46566" xr:uid="{00000000-0005-0000-0000-0000EAB50000}"/>
    <cellStyle name="T_Ke hoach KTXH  nam 2009_PKT thang 11 nam 2008_!1 1 bao cao giao KH ve HTCMT vung TNB   12-12-2011 2 4 2 2 2" xfId="46567" xr:uid="{00000000-0005-0000-0000-0000EBB50000}"/>
    <cellStyle name="T_Ke hoach KTXH  nam 2009_PKT thang 11 nam 2008_!1 1 bao cao giao KH ve HTCMT vung TNB   12-12-2011 2 4 2 3" xfId="46568" xr:uid="{00000000-0005-0000-0000-0000ECB50000}"/>
    <cellStyle name="T_Ke hoach KTXH  nam 2009_PKT thang 11 nam 2008_!1 1 bao cao giao KH ve HTCMT vung TNB   12-12-2011 2 4 3" xfId="46569" xr:uid="{00000000-0005-0000-0000-0000EDB50000}"/>
    <cellStyle name="T_Ke hoach KTXH  nam 2009_PKT thang 11 nam 2008_!1 1 bao cao giao KH ve HTCMT vung TNB   12-12-2011 2 4 3 2" xfId="46570" xr:uid="{00000000-0005-0000-0000-0000EEB50000}"/>
    <cellStyle name="T_Ke hoach KTXH  nam 2009_PKT thang 11 nam 2008_!1 1 bao cao giao KH ve HTCMT vung TNB   12-12-2011 2 4 4" xfId="46571" xr:uid="{00000000-0005-0000-0000-0000EFB50000}"/>
    <cellStyle name="T_Ke hoach KTXH  nam 2009_PKT thang 11 nam 2008_!1 1 bao cao giao KH ve HTCMT vung TNB   12-12-2011 2 5" xfId="46572" xr:uid="{00000000-0005-0000-0000-0000F0B50000}"/>
    <cellStyle name="T_Ke hoach KTXH  nam 2009_PKT thang 11 nam 2008_!1 1 bao cao giao KH ve HTCMT vung TNB   12-12-2011 2 5 2" xfId="46573" xr:uid="{00000000-0005-0000-0000-0000F1B50000}"/>
    <cellStyle name="T_Ke hoach KTXH  nam 2009_PKT thang 11 nam 2008_!1 1 bao cao giao KH ve HTCMT vung TNB   12-12-2011 2 5 2 2" xfId="46574" xr:uid="{00000000-0005-0000-0000-0000F2B50000}"/>
    <cellStyle name="T_Ke hoach KTXH  nam 2009_PKT thang 11 nam 2008_!1 1 bao cao giao KH ve HTCMT vung TNB   12-12-2011 2 5 3" xfId="46575" xr:uid="{00000000-0005-0000-0000-0000F3B50000}"/>
    <cellStyle name="T_Ke hoach KTXH  nam 2009_PKT thang 11 nam 2008_!1 1 bao cao giao KH ve HTCMT vung TNB   12-12-2011 2 6" xfId="46576" xr:uid="{00000000-0005-0000-0000-0000F4B50000}"/>
    <cellStyle name="T_Ke hoach KTXH  nam 2009_PKT thang 11 nam 2008_!1 1 bao cao giao KH ve HTCMT vung TNB   12-12-2011 2 6 2" xfId="46577" xr:uid="{00000000-0005-0000-0000-0000F5B50000}"/>
    <cellStyle name="T_Ke hoach KTXH  nam 2009_PKT thang 11 nam 2008_!1 1 bao cao giao KH ve HTCMT vung TNB   12-12-2011 2 7" xfId="46578" xr:uid="{00000000-0005-0000-0000-0000F6B50000}"/>
    <cellStyle name="T_Ke hoach KTXH  nam 2009_PKT thang 11 nam 2008_!1 1 bao cao giao KH ve HTCMT vung TNB   12-12-2011 2 8" xfId="46579" xr:uid="{00000000-0005-0000-0000-0000F7B50000}"/>
    <cellStyle name="T_Ke hoach KTXH  nam 2009_PKT thang 11 nam 2008_!1 1 bao cao giao KH ve HTCMT vung TNB   12-12-2011 3" xfId="46580" xr:uid="{00000000-0005-0000-0000-0000F8B50000}"/>
    <cellStyle name="T_Ke hoach KTXH  nam 2009_PKT thang 11 nam 2008_!1 1 bao cao giao KH ve HTCMT vung TNB   12-12-2011 3 2" xfId="46581" xr:uid="{00000000-0005-0000-0000-0000F9B50000}"/>
    <cellStyle name="T_Ke hoach KTXH  nam 2009_PKT thang 11 nam 2008_!1 1 bao cao giao KH ve HTCMT vung TNB   12-12-2011 3 2 2" xfId="46582" xr:uid="{00000000-0005-0000-0000-0000FAB50000}"/>
    <cellStyle name="T_Ke hoach KTXH  nam 2009_PKT thang 11 nam 2008_!1 1 bao cao giao KH ve HTCMT vung TNB   12-12-2011 3 2 2 2" xfId="46583" xr:uid="{00000000-0005-0000-0000-0000FBB50000}"/>
    <cellStyle name="T_Ke hoach KTXH  nam 2009_PKT thang 11 nam 2008_!1 1 bao cao giao KH ve HTCMT vung TNB   12-12-2011 3 2 2 2 2" xfId="46584" xr:uid="{00000000-0005-0000-0000-0000FCB50000}"/>
    <cellStyle name="T_Ke hoach KTXH  nam 2009_PKT thang 11 nam 2008_!1 1 bao cao giao KH ve HTCMT vung TNB   12-12-2011 3 2 2 3" xfId="46585" xr:uid="{00000000-0005-0000-0000-0000FDB50000}"/>
    <cellStyle name="T_Ke hoach KTXH  nam 2009_PKT thang 11 nam 2008_!1 1 bao cao giao KH ve HTCMT vung TNB   12-12-2011 3 2 3" xfId="46586" xr:uid="{00000000-0005-0000-0000-0000FEB50000}"/>
    <cellStyle name="T_Ke hoach KTXH  nam 2009_PKT thang 11 nam 2008_!1 1 bao cao giao KH ve HTCMT vung TNB   12-12-2011 3 2 3 2" xfId="46587" xr:uid="{00000000-0005-0000-0000-0000FFB50000}"/>
    <cellStyle name="T_Ke hoach KTXH  nam 2009_PKT thang 11 nam 2008_!1 1 bao cao giao KH ve HTCMT vung TNB   12-12-2011 3 2 4" xfId="46588" xr:uid="{00000000-0005-0000-0000-000000B60000}"/>
    <cellStyle name="T_Ke hoach KTXH  nam 2009_PKT thang 11 nam 2008_!1 1 bao cao giao KH ve HTCMT vung TNB   12-12-2011 3 3" xfId="46589" xr:uid="{00000000-0005-0000-0000-000001B60000}"/>
    <cellStyle name="T_Ke hoach KTXH  nam 2009_PKT thang 11 nam 2008_!1 1 bao cao giao KH ve HTCMT vung TNB   12-12-2011 3 3 2" xfId="46590" xr:uid="{00000000-0005-0000-0000-000002B60000}"/>
    <cellStyle name="T_Ke hoach KTXH  nam 2009_PKT thang 11 nam 2008_!1 1 bao cao giao KH ve HTCMT vung TNB   12-12-2011 3 3 2 2" xfId="46591" xr:uid="{00000000-0005-0000-0000-000003B60000}"/>
    <cellStyle name="T_Ke hoach KTXH  nam 2009_PKT thang 11 nam 2008_!1 1 bao cao giao KH ve HTCMT vung TNB   12-12-2011 3 3 2 2 2" xfId="46592" xr:uid="{00000000-0005-0000-0000-000004B60000}"/>
    <cellStyle name="T_Ke hoach KTXH  nam 2009_PKT thang 11 nam 2008_!1 1 bao cao giao KH ve HTCMT vung TNB   12-12-2011 3 3 2 3" xfId="46593" xr:uid="{00000000-0005-0000-0000-000005B60000}"/>
    <cellStyle name="T_Ke hoach KTXH  nam 2009_PKT thang 11 nam 2008_!1 1 bao cao giao KH ve HTCMT vung TNB   12-12-2011 3 3 3" xfId="46594" xr:uid="{00000000-0005-0000-0000-000006B60000}"/>
    <cellStyle name="T_Ke hoach KTXH  nam 2009_PKT thang 11 nam 2008_!1 1 bao cao giao KH ve HTCMT vung TNB   12-12-2011 3 3 3 2" xfId="46595" xr:uid="{00000000-0005-0000-0000-000007B60000}"/>
    <cellStyle name="T_Ke hoach KTXH  nam 2009_PKT thang 11 nam 2008_!1 1 bao cao giao KH ve HTCMT vung TNB   12-12-2011 3 3 4" xfId="46596" xr:uid="{00000000-0005-0000-0000-000008B60000}"/>
    <cellStyle name="T_Ke hoach KTXH  nam 2009_PKT thang 11 nam 2008_!1 1 bao cao giao KH ve HTCMT vung TNB   12-12-2011 3 4" xfId="46597" xr:uid="{00000000-0005-0000-0000-000009B60000}"/>
    <cellStyle name="T_Ke hoach KTXH  nam 2009_PKT thang 11 nam 2008_!1 1 bao cao giao KH ve HTCMT vung TNB   12-12-2011 3 4 2" xfId="46598" xr:uid="{00000000-0005-0000-0000-00000AB60000}"/>
    <cellStyle name="T_Ke hoach KTXH  nam 2009_PKT thang 11 nam 2008_!1 1 bao cao giao KH ve HTCMT vung TNB   12-12-2011 3 4 2 2" xfId="46599" xr:uid="{00000000-0005-0000-0000-00000BB60000}"/>
    <cellStyle name="T_Ke hoach KTXH  nam 2009_PKT thang 11 nam 2008_!1 1 bao cao giao KH ve HTCMT vung TNB   12-12-2011 3 4 3" xfId="46600" xr:uid="{00000000-0005-0000-0000-00000CB60000}"/>
    <cellStyle name="T_Ke hoach KTXH  nam 2009_PKT thang 11 nam 2008_!1 1 bao cao giao KH ve HTCMT vung TNB   12-12-2011 3 5" xfId="46601" xr:uid="{00000000-0005-0000-0000-00000DB60000}"/>
    <cellStyle name="T_Ke hoach KTXH  nam 2009_PKT thang 11 nam 2008_!1 1 bao cao giao KH ve HTCMT vung TNB   12-12-2011 3 5 2" xfId="46602" xr:uid="{00000000-0005-0000-0000-00000EB60000}"/>
    <cellStyle name="T_Ke hoach KTXH  nam 2009_PKT thang 11 nam 2008_!1 1 bao cao giao KH ve HTCMT vung TNB   12-12-2011 3 6" xfId="46603" xr:uid="{00000000-0005-0000-0000-00000FB60000}"/>
    <cellStyle name="T_Ke hoach KTXH  nam 2009_PKT thang 11 nam 2008_!1 1 bao cao giao KH ve HTCMT vung TNB   12-12-2011 4" xfId="46604" xr:uid="{00000000-0005-0000-0000-000010B60000}"/>
    <cellStyle name="T_Ke hoach KTXH  nam 2009_PKT thang 11 nam 2008_!1 1 bao cao giao KH ve HTCMT vung TNB   12-12-2011 4 2" xfId="46605" xr:uid="{00000000-0005-0000-0000-000011B60000}"/>
    <cellStyle name="T_Ke hoach KTXH  nam 2009_PKT thang 11 nam 2008_!1 1 bao cao giao KH ve HTCMT vung TNB   12-12-2011 4 2 2" xfId="46606" xr:uid="{00000000-0005-0000-0000-000012B60000}"/>
    <cellStyle name="T_Ke hoach KTXH  nam 2009_PKT thang 11 nam 2008_!1 1 bao cao giao KH ve HTCMT vung TNB   12-12-2011 4 2 2 2" xfId="46607" xr:uid="{00000000-0005-0000-0000-000013B60000}"/>
    <cellStyle name="T_Ke hoach KTXH  nam 2009_PKT thang 11 nam 2008_!1 1 bao cao giao KH ve HTCMT vung TNB   12-12-2011 4 2 3" xfId="46608" xr:uid="{00000000-0005-0000-0000-000014B60000}"/>
    <cellStyle name="T_Ke hoach KTXH  nam 2009_PKT thang 11 nam 2008_!1 1 bao cao giao KH ve HTCMT vung TNB   12-12-2011 4 3" xfId="46609" xr:uid="{00000000-0005-0000-0000-000015B60000}"/>
    <cellStyle name="T_Ke hoach KTXH  nam 2009_PKT thang 11 nam 2008_!1 1 bao cao giao KH ve HTCMT vung TNB   12-12-2011 4 3 2" xfId="46610" xr:uid="{00000000-0005-0000-0000-000016B60000}"/>
    <cellStyle name="T_Ke hoach KTXH  nam 2009_PKT thang 11 nam 2008_!1 1 bao cao giao KH ve HTCMT vung TNB   12-12-2011 4 4" xfId="46611" xr:uid="{00000000-0005-0000-0000-000017B60000}"/>
    <cellStyle name="T_Ke hoach KTXH  nam 2009_PKT thang 11 nam 2008_!1 1 bao cao giao KH ve HTCMT vung TNB   12-12-2011 5" xfId="46612" xr:uid="{00000000-0005-0000-0000-000018B60000}"/>
    <cellStyle name="T_Ke hoach KTXH  nam 2009_PKT thang 11 nam 2008_!1 1 bao cao giao KH ve HTCMT vung TNB   12-12-2011 5 2" xfId="46613" xr:uid="{00000000-0005-0000-0000-000019B60000}"/>
    <cellStyle name="T_Ke hoach KTXH  nam 2009_PKT thang 11 nam 2008_!1 1 bao cao giao KH ve HTCMT vung TNB   12-12-2011 5 2 2" xfId="46614" xr:uid="{00000000-0005-0000-0000-00001AB60000}"/>
    <cellStyle name="T_Ke hoach KTXH  nam 2009_PKT thang 11 nam 2008_!1 1 bao cao giao KH ve HTCMT vung TNB   12-12-2011 5 2 2 2" xfId="46615" xr:uid="{00000000-0005-0000-0000-00001BB60000}"/>
    <cellStyle name="T_Ke hoach KTXH  nam 2009_PKT thang 11 nam 2008_!1 1 bao cao giao KH ve HTCMT vung TNB   12-12-2011 5 2 3" xfId="46616" xr:uid="{00000000-0005-0000-0000-00001CB60000}"/>
    <cellStyle name="T_Ke hoach KTXH  nam 2009_PKT thang 11 nam 2008_!1 1 bao cao giao KH ve HTCMT vung TNB   12-12-2011 5 3" xfId="46617" xr:uid="{00000000-0005-0000-0000-00001DB60000}"/>
    <cellStyle name="T_Ke hoach KTXH  nam 2009_PKT thang 11 nam 2008_!1 1 bao cao giao KH ve HTCMT vung TNB   12-12-2011 5 3 2" xfId="46618" xr:uid="{00000000-0005-0000-0000-00001EB60000}"/>
    <cellStyle name="T_Ke hoach KTXH  nam 2009_PKT thang 11 nam 2008_!1 1 bao cao giao KH ve HTCMT vung TNB   12-12-2011 5 4" xfId="46619" xr:uid="{00000000-0005-0000-0000-00001FB60000}"/>
    <cellStyle name="T_Ke hoach KTXH  nam 2009_PKT thang 11 nam 2008_!1 1 bao cao giao KH ve HTCMT vung TNB   12-12-2011 6" xfId="46620" xr:uid="{00000000-0005-0000-0000-000020B60000}"/>
    <cellStyle name="T_Ke hoach KTXH  nam 2009_PKT thang 11 nam 2008_!1 1 bao cao giao KH ve HTCMT vung TNB   12-12-2011 6 2" xfId="46621" xr:uid="{00000000-0005-0000-0000-000021B60000}"/>
    <cellStyle name="T_Ke hoach KTXH  nam 2009_PKT thang 11 nam 2008_!1 1 bao cao giao KH ve HTCMT vung TNB   12-12-2011 6 2 2" xfId="46622" xr:uid="{00000000-0005-0000-0000-000022B60000}"/>
    <cellStyle name="T_Ke hoach KTXH  nam 2009_PKT thang 11 nam 2008_!1 1 bao cao giao KH ve HTCMT vung TNB   12-12-2011 6 3" xfId="46623" xr:uid="{00000000-0005-0000-0000-000023B60000}"/>
    <cellStyle name="T_Ke hoach KTXH  nam 2009_PKT thang 11 nam 2008_!1 1 bao cao giao KH ve HTCMT vung TNB   12-12-2011 7" xfId="46624" xr:uid="{00000000-0005-0000-0000-000024B60000}"/>
    <cellStyle name="T_Ke hoach KTXH  nam 2009_PKT thang 11 nam 2008_!1 1 bao cao giao KH ve HTCMT vung TNB   12-12-2011 7 2" xfId="46625" xr:uid="{00000000-0005-0000-0000-000025B60000}"/>
    <cellStyle name="T_Ke hoach KTXH  nam 2009_PKT thang 11 nam 2008_!1 1 bao cao giao KH ve HTCMT vung TNB   12-12-2011 8" xfId="46626" xr:uid="{00000000-0005-0000-0000-000026B60000}"/>
    <cellStyle name="T_Ke hoach KTXH  nam 2009_PKT thang 11 nam 2008_!1 1 bao cao giao KH ve HTCMT vung TNB   12-12-2011 9" xfId="46627" xr:uid="{00000000-0005-0000-0000-000027B60000}"/>
    <cellStyle name="T_Ke hoach KTXH  nam 2009_PKT thang 11 nam 2008_KH TPCP vung TNB (03-1-2012)" xfId="46628" xr:uid="{00000000-0005-0000-0000-000028B60000}"/>
    <cellStyle name="T_Ke hoach KTXH  nam 2009_PKT thang 11 nam 2008_KH TPCP vung TNB (03-1-2012) 2" xfId="46629" xr:uid="{00000000-0005-0000-0000-000029B60000}"/>
    <cellStyle name="T_Ke hoach KTXH  nam 2009_PKT thang 11 nam 2008_KH TPCP vung TNB (03-1-2012) 2 2" xfId="46630" xr:uid="{00000000-0005-0000-0000-00002AB60000}"/>
    <cellStyle name="T_Ke hoach KTXH  nam 2009_PKT thang 11 nam 2008_KH TPCP vung TNB (03-1-2012) 2 2 2" xfId="46631" xr:uid="{00000000-0005-0000-0000-00002BB60000}"/>
    <cellStyle name="T_Ke hoach KTXH  nam 2009_PKT thang 11 nam 2008_KH TPCP vung TNB (03-1-2012) 2 2 2 2" xfId="46632" xr:uid="{00000000-0005-0000-0000-00002CB60000}"/>
    <cellStyle name="T_Ke hoach KTXH  nam 2009_PKT thang 11 nam 2008_KH TPCP vung TNB (03-1-2012) 2 2 2 2 2" xfId="46633" xr:uid="{00000000-0005-0000-0000-00002DB60000}"/>
    <cellStyle name="T_Ke hoach KTXH  nam 2009_PKT thang 11 nam 2008_KH TPCP vung TNB (03-1-2012) 2 2 2 2 2 2" xfId="46634" xr:uid="{00000000-0005-0000-0000-00002EB60000}"/>
    <cellStyle name="T_Ke hoach KTXH  nam 2009_PKT thang 11 nam 2008_KH TPCP vung TNB (03-1-2012) 2 2 2 2 3" xfId="46635" xr:uid="{00000000-0005-0000-0000-00002FB60000}"/>
    <cellStyle name="T_Ke hoach KTXH  nam 2009_PKT thang 11 nam 2008_KH TPCP vung TNB (03-1-2012) 2 2 2 3" xfId="46636" xr:uid="{00000000-0005-0000-0000-000030B60000}"/>
    <cellStyle name="T_Ke hoach KTXH  nam 2009_PKT thang 11 nam 2008_KH TPCP vung TNB (03-1-2012) 2 2 2 3 2" xfId="46637" xr:uid="{00000000-0005-0000-0000-000031B60000}"/>
    <cellStyle name="T_Ke hoach KTXH  nam 2009_PKT thang 11 nam 2008_KH TPCP vung TNB (03-1-2012) 2 2 2 4" xfId="46638" xr:uid="{00000000-0005-0000-0000-000032B60000}"/>
    <cellStyle name="T_Ke hoach KTXH  nam 2009_PKT thang 11 nam 2008_KH TPCP vung TNB (03-1-2012) 2 2 3" xfId="46639" xr:uid="{00000000-0005-0000-0000-000033B60000}"/>
    <cellStyle name="T_Ke hoach KTXH  nam 2009_PKT thang 11 nam 2008_KH TPCP vung TNB (03-1-2012) 2 2 3 2" xfId="46640" xr:uid="{00000000-0005-0000-0000-000034B60000}"/>
    <cellStyle name="T_Ke hoach KTXH  nam 2009_PKT thang 11 nam 2008_KH TPCP vung TNB (03-1-2012) 2 2 3 2 2" xfId="46641" xr:uid="{00000000-0005-0000-0000-000035B60000}"/>
    <cellStyle name="T_Ke hoach KTXH  nam 2009_PKT thang 11 nam 2008_KH TPCP vung TNB (03-1-2012) 2 2 3 2 2 2" xfId="46642" xr:uid="{00000000-0005-0000-0000-000036B60000}"/>
    <cellStyle name="T_Ke hoach KTXH  nam 2009_PKT thang 11 nam 2008_KH TPCP vung TNB (03-1-2012) 2 2 3 2 3" xfId="46643" xr:uid="{00000000-0005-0000-0000-000037B60000}"/>
    <cellStyle name="T_Ke hoach KTXH  nam 2009_PKT thang 11 nam 2008_KH TPCP vung TNB (03-1-2012) 2 2 3 3" xfId="46644" xr:uid="{00000000-0005-0000-0000-000038B60000}"/>
    <cellStyle name="T_Ke hoach KTXH  nam 2009_PKT thang 11 nam 2008_KH TPCP vung TNB (03-1-2012) 2 2 3 3 2" xfId="46645" xr:uid="{00000000-0005-0000-0000-000039B60000}"/>
    <cellStyle name="T_Ke hoach KTXH  nam 2009_PKT thang 11 nam 2008_KH TPCP vung TNB (03-1-2012) 2 2 3 4" xfId="46646" xr:uid="{00000000-0005-0000-0000-00003AB60000}"/>
    <cellStyle name="T_Ke hoach KTXH  nam 2009_PKT thang 11 nam 2008_KH TPCP vung TNB (03-1-2012) 2 2 4" xfId="46647" xr:uid="{00000000-0005-0000-0000-00003BB60000}"/>
    <cellStyle name="T_Ke hoach KTXH  nam 2009_PKT thang 11 nam 2008_KH TPCP vung TNB (03-1-2012) 2 2 4 2" xfId="46648" xr:uid="{00000000-0005-0000-0000-00003CB60000}"/>
    <cellStyle name="T_Ke hoach KTXH  nam 2009_PKT thang 11 nam 2008_KH TPCP vung TNB (03-1-2012) 2 2 4 2 2" xfId="46649" xr:uid="{00000000-0005-0000-0000-00003DB60000}"/>
    <cellStyle name="T_Ke hoach KTXH  nam 2009_PKT thang 11 nam 2008_KH TPCP vung TNB (03-1-2012) 2 2 4 3" xfId="46650" xr:uid="{00000000-0005-0000-0000-00003EB60000}"/>
    <cellStyle name="T_Ke hoach KTXH  nam 2009_PKT thang 11 nam 2008_KH TPCP vung TNB (03-1-2012) 2 2 5" xfId="46651" xr:uid="{00000000-0005-0000-0000-00003FB60000}"/>
    <cellStyle name="T_Ke hoach KTXH  nam 2009_PKT thang 11 nam 2008_KH TPCP vung TNB (03-1-2012) 2 2 5 2" xfId="46652" xr:uid="{00000000-0005-0000-0000-000040B60000}"/>
    <cellStyle name="T_Ke hoach KTXH  nam 2009_PKT thang 11 nam 2008_KH TPCP vung TNB (03-1-2012) 2 2 6" xfId="46653" xr:uid="{00000000-0005-0000-0000-000041B60000}"/>
    <cellStyle name="T_Ke hoach KTXH  nam 2009_PKT thang 11 nam 2008_KH TPCP vung TNB (03-1-2012) 2 3" xfId="46654" xr:uid="{00000000-0005-0000-0000-000042B60000}"/>
    <cellStyle name="T_Ke hoach KTXH  nam 2009_PKT thang 11 nam 2008_KH TPCP vung TNB (03-1-2012) 2 3 2" xfId="46655" xr:uid="{00000000-0005-0000-0000-000043B60000}"/>
    <cellStyle name="T_Ke hoach KTXH  nam 2009_PKT thang 11 nam 2008_KH TPCP vung TNB (03-1-2012) 2 3 2 2" xfId="46656" xr:uid="{00000000-0005-0000-0000-000044B60000}"/>
    <cellStyle name="T_Ke hoach KTXH  nam 2009_PKT thang 11 nam 2008_KH TPCP vung TNB (03-1-2012) 2 3 2 2 2" xfId="46657" xr:uid="{00000000-0005-0000-0000-000045B60000}"/>
    <cellStyle name="T_Ke hoach KTXH  nam 2009_PKT thang 11 nam 2008_KH TPCP vung TNB (03-1-2012) 2 3 2 3" xfId="46658" xr:uid="{00000000-0005-0000-0000-000046B60000}"/>
    <cellStyle name="T_Ke hoach KTXH  nam 2009_PKT thang 11 nam 2008_KH TPCP vung TNB (03-1-2012) 2 3 3" xfId="46659" xr:uid="{00000000-0005-0000-0000-000047B60000}"/>
    <cellStyle name="T_Ke hoach KTXH  nam 2009_PKT thang 11 nam 2008_KH TPCP vung TNB (03-1-2012) 2 3 3 2" xfId="46660" xr:uid="{00000000-0005-0000-0000-000048B60000}"/>
    <cellStyle name="T_Ke hoach KTXH  nam 2009_PKT thang 11 nam 2008_KH TPCP vung TNB (03-1-2012) 2 3 4" xfId="46661" xr:uid="{00000000-0005-0000-0000-000049B60000}"/>
    <cellStyle name="T_Ke hoach KTXH  nam 2009_PKT thang 11 nam 2008_KH TPCP vung TNB (03-1-2012) 2 4" xfId="46662" xr:uid="{00000000-0005-0000-0000-00004AB60000}"/>
    <cellStyle name="T_Ke hoach KTXH  nam 2009_PKT thang 11 nam 2008_KH TPCP vung TNB (03-1-2012) 2 4 2" xfId="46663" xr:uid="{00000000-0005-0000-0000-00004BB60000}"/>
    <cellStyle name="T_Ke hoach KTXH  nam 2009_PKT thang 11 nam 2008_KH TPCP vung TNB (03-1-2012) 2 4 2 2" xfId="46664" xr:uid="{00000000-0005-0000-0000-00004CB60000}"/>
    <cellStyle name="T_Ke hoach KTXH  nam 2009_PKT thang 11 nam 2008_KH TPCP vung TNB (03-1-2012) 2 4 2 2 2" xfId="46665" xr:uid="{00000000-0005-0000-0000-00004DB60000}"/>
    <cellStyle name="T_Ke hoach KTXH  nam 2009_PKT thang 11 nam 2008_KH TPCP vung TNB (03-1-2012) 2 4 2 3" xfId="46666" xr:uid="{00000000-0005-0000-0000-00004EB60000}"/>
    <cellStyle name="T_Ke hoach KTXH  nam 2009_PKT thang 11 nam 2008_KH TPCP vung TNB (03-1-2012) 2 4 3" xfId="46667" xr:uid="{00000000-0005-0000-0000-00004FB60000}"/>
    <cellStyle name="T_Ke hoach KTXH  nam 2009_PKT thang 11 nam 2008_KH TPCP vung TNB (03-1-2012) 2 4 3 2" xfId="46668" xr:uid="{00000000-0005-0000-0000-000050B60000}"/>
    <cellStyle name="T_Ke hoach KTXH  nam 2009_PKT thang 11 nam 2008_KH TPCP vung TNB (03-1-2012) 2 4 4" xfId="46669" xr:uid="{00000000-0005-0000-0000-000051B60000}"/>
    <cellStyle name="T_Ke hoach KTXH  nam 2009_PKT thang 11 nam 2008_KH TPCP vung TNB (03-1-2012) 2 5" xfId="46670" xr:uid="{00000000-0005-0000-0000-000052B60000}"/>
    <cellStyle name="T_Ke hoach KTXH  nam 2009_PKT thang 11 nam 2008_KH TPCP vung TNB (03-1-2012) 2 5 2" xfId="46671" xr:uid="{00000000-0005-0000-0000-000053B60000}"/>
    <cellStyle name="T_Ke hoach KTXH  nam 2009_PKT thang 11 nam 2008_KH TPCP vung TNB (03-1-2012) 2 5 2 2" xfId="46672" xr:uid="{00000000-0005-0000-0000-000054B60000}"/>
    <cellStyle name="T_Ke hoach KTXH  nam 2009_PKT thang 11 nam 2008_KH TPCP vung TNB (03-1-2012) 2 5 3" xfId="46673" xr:uid="{00000000-0005-0000-0000-000055B60000}"/>
    <cellStyle name="T_Ke hoach KTXH  nam 2009_PKT thang 11 nam 2008_KH TPCP vung TNB (03-1-2012) 2 6" xfId="46674" xr:uid="{00000000-0005-0000-0000-000056B60000}"/>
    <cellStyle name="T_Ke hoach KTXH  nam 2009_PKT thang 11 nam 2008_KH TPCP vung TNB (03-1-2012) 2 6 2" xfId="46675" xr:uid="{00000000-0005-0000-0000-000057B60000}"/>
    <cellStyle name="T_Ke hoach KTXH  nam 2009_PKT thang 11 nam 2008_KH TPCP vung TNB (03-1-2012) 2 7" xfId="46676" xr:uid="{00000000-0005-0000-0000-000058B60000}"/>
    <cellStyle name="T_Ke hoach KTXH  nam 2009_PKT thang 11 nam 2008_KH TPCP vung TNB (03-1-2012) 2 8" xfId="46677" xr:uid="{00000000-0005-0000-0000-000059B60000}"/>
    <cellStyle name="T_Ke hoach KTXH  nam 2009_PKT thang 11 nam 2008_KH TPCP vung TNB (03-1-2012) 3" xfId="46678" xr:uid="{00000000-0005-0000-0000-00005AB60000}"/>
    <cellStyle name="T_Ke hoach KTXH  nam 2009_PKT thang 11 nam 2008_KH TPCP vung TNB (03-1-2012) 3 2" xfId="46679" xr:uid="{00000000-0005-0000-0000-00005BB60000}"/>
    <cellStyle name="T_Ke hoach KTXH  nam 2009_PKT thang 11 nam 2008_KH TPCP vung TNB (03-1-2012) 3 2 2" xfId="46680" xr:uid="{00000000-0005-0000-0000-00005CB60000}"/>
    <cellStyle name="T_Ke hoach KTXH  nam 2009_PKT thang 11 nam 2008_KH TPCP vung TNB (03-1-2012) 3 2 2 2" xfId="46681" xr:uid="{00000000-0005-0000-0000-00005DB60000}"/>
    <cellStyle name="T_Ke hoach KTXH  nam 2009_PKT thang 11 nam 2008_KH TPCP vung TNB (03-1-2012) 3 2 2 2 2" xfId="46682" xr:uid="{00000000-0005-0000-0000-00005EB60000}"/>
    <cellStyle name="T_Ke hoach KTXH  nam 2009_PKT thang 11 nam 2008_KH TPCP vung TNB (03-1-2012) 3 2 2 3" xfId="46683" xr:uid="{00000000-0005-0000-0000-00005FB60000}"/>
    <cellStyle name="T_Ke hoach KTXH  nam 2009_PKT thang 11 nam 2008_KH TPCP vung TNB (03-1-2012) 3 2 3" xfId="46684" xr:uid="{00000000-0005-0000-0000-000060B60000}"/>
    <cellStyle name="T_Ke hoach KTXH  nam 2009_PKT thang 11 nam 2008_KH TPCP vung TNB (03-1-2012) 3 2 3 2" xfId="46685" xr:uid="{00000000-0005-0000-0000-000061B60000}"/>
    <cellStyle name="T_Ke hoach KTXH  nam 2009_PKT thang 11 nam 2008_KH TPCP vung TNB (03-1-2012) 3 2 4" xfId="46686" xr:uid="{00000000-0005-0000-0000-000062B60000}"/>
    <cellStyle name="T_Ke hoach KTXH  nam 2009_PKT thang 11 nam 2008_KH TPCP vung TNB (03-1-2012) 3 3" xfId="46687" xr:uid="{00000000-0005-0000-0000-000063B60000}"/>
    <cellStyle name="T_Ke hoach KTXH  nam 2009_PKT thang 11 nam 2008_KH TPCP vung TNB (03-1-2012) 3 3 2" xfId="46688" xr:uid="{00000000-0005-0000-0000-000064B60000}"/>
    <cellStyle name="T_Ke hoach KTXH  nam 2009_PKT thang 11 nam 2008_KH TPCP vung TNB (03-1-2012) 3 3 2 2" xfId="46689" xr:uid="{00000000-0005-0000-0000-000065B60000}"/>
    <cellStyle name="T_Ke hoach KTXH  nam 2009_PKT thang 11 nam 2008_KH TPCP vung TNB (03-1-2012) 3 3 2 2 2" xfId="46690" xr:uid="{00000000-0005-0000-0000-000066B60000}"/>
    <cellStyle name="T_Ke hoach KTXH  nam 2009_PKT thang 11 nam 2008_KH TPCP vung TNB (03-1-2012) 3 3 2 3" xfId="46691" xr:uid="{00000000-0005-0000-0000-000067B60000}"/>
    <cellStyle name="T_Ke hoach KTXH  nam 2009_PKT thang 11 nam 2008_KH TPCP vung TNB (03-1-2012) 3 3 3" xfId="46692" xr:uid="{00000000-0005-0000-0000-000068B60000}"/>
    <cellStyle name="T_Ke hoach KTXH  nam 2009_PKT thang 11 nam 2008_KH TPCP vung TNB (03-1-2012) 3 3 3 2" xfId="46693" xr:uid="{00000000-0005-0000-0000-000069B60000}"/>
    <cellStyle name="T_Ke hoach KTXH  nam 2009_PKT thang 11 nam 2008_KH TPCP vung TNB (03-1-2012) 3 3 4" xfId="46694" xr:uid="{00000000-0005-0000-0000-00006AB60000}"/>
    <cellStyle name="T_Ke hoach KTXH  nam 2009_PKT thang 11 nam 2008_KH TPCP vung TNB (03-1-2012) 3 4" xfId="46695" xr:uid="{00000000-0005-0000-0000-00006BB60000}"/>
    <cellStyle name="T_Ke hoach KTXH  nam 2009_PKT thang 11 nam 2008_KH TPCP vung TNB (03-1-2012) 3 4 2" xfId="46696" xr:uid="{00000000-0005-0000-0000-00006CB60000}"/>
    <cellStyle name="T_Ke hoach KTXH  nam 2009_PKT thang 11 nam 2008_KH TPCP vung TNB (03-1-2012) 3 4 2 2" xfId="46697" xr:uid="{00000000-0005-0000-0000-00006DB60000}"/>
    <cellStyle name="T_Ke hoach KTXH  nam 2009_PKT thang 11 nam 2008_KH TPCP vung TNB (03-1-2012) 3 4 3" xfId="46698" xr:uid="{00000000-0005-0000-0000-00006EB60000}"/>
    <cellStyle name="T_Ke hoach KTXH  nam 2009_PKT thang 11 nam 2008_KH TPCP vung TNB (03-1-2012) 3 5" xfId="46699" xr:uid="{00000000-0005-0000-0000-00006FB60000}"/>
    <cellStyle name="T_Ke hoach KTXH  nam 2009_PKT thang 11 nam 2008_KH TPCP vung TNB (03-1-2012) 3 5 2" xfId="46700" xr:uid="{00000000-0005-0000-0000-000070B60000}"/>
    <cellStyle name="T_Ke hoach KTXH  nam 2009_PKT thang 11 nam 2008_KH TPCP vung TNB (03-1-2012) 3 6" xfId="46701" xr:uid="{00000000-0005-0000-0000-000071B60000}"/>
    <cellStyle name="T_Ke hoach KTXH  nam 2009_PKT thang 11 nam 2008_KH TPCP vung TNB (03-1-2012) 4" xfId="46702" xr:uid="{00000000-0005-0000-0000-000072B60000}"/>
    <cellStyle name="T_Ke hoach KTXH  nam 2009_PKT thang 11 nam 2008_KH TPCP vung TNB (03-1-2012) 4 2" xfId="46703" xr:uid="{00000000-0005-0000-0000-000073B60000}"/>
    <cellStyle name="T_Ke hoach KTXH  nam 2009_PKT thang 11 nam 2008_KH TPCP vung TNB (03-1-2012) 4 2 2" xfId="46704" xr:uid="{00000000-0005-0000-0000-000074B60000}"/>
    <cellStyle name="T_Ke hoach KTXH  nam 2009_PKT thang 11 nam 2008_KH TPCP vung TNB (03-1-2012) 4 2 2 2" xfId="46705" xr:uid="{00000000-0005-0000-0000-000075B60000}"/>
    <cellStyle name="T_Ke hoach KTXH  nam 2009_PKT thang 11 nam 2008_KH TPCP vung TNB (03-1-2012) 4 2 3" xfId="46706" xr:uid="{00000000-0005-0000-0000-000076B60000}"/>
    <cellStyle name="T_Ke hoach KTXH  nam 2009_PKT thang 11 nam 2008_KH TPCP vung TNB (03-1-2012) 4 3" xfId="46707" xr:uid="{00000000-0005-0000-0000-000077B60000}"/>
    <cellStyle name="T_Ke hoach KTXH  nam 2009_PKT thang 11 nam 2008_KH TPCP vung TNB (03-1-2012) 4 3 2" xfId="46708" xr:uid="{00000000-0005-0000-0000-000078B60000}"/>
    <cellStyle name="T_Ke hoach KTXH  nam 2009_PKT thang 11 nam 2008_KH TPCP vung TNB (03-1-2012) 4 4" xfId="46709" xr:uid="{00000000-0005-0000-0000-000079B60000}"/>
    <cellStyle name="T_Ke hoach KTXH  nam 2009_PKT thang 11 nam 2008_KH TPCP vung TNB (03-1-2012) 5" xfId="46710" xr:uid="{00000000-0005-0000-0000-00007AB60000}"/>
    <cellStyle name="T_Ke hoach KTXH  nam 2009_PKT thang 11 nam 2008_KH TPCP vung TNB (03-1-2012) 5 2" xfId="46711" xr:uid="{00000000-0005-0000-0000-00007BB60000}"/>
    <cellStyle name="T_Ke hoach KTXH  nam 2009_PKT thang 11 nam 2008_KH TPCP vung TNB (03-1-2012) 5 2 2" xfId="46712" xr:uid="{00000000-0005-0000-0000-00007CB60000}"/>
    <cellStyle name="T_Ke hoach KTXH  nam 2009_PKT thang 11 nam 2008_KH TPCP vung TNB (03-1-2012) 5 2 2 2" xfId="46713" xr:uid="{00000000-0005-0000-0000-00007DB60000}"/>
    <cellStyle name="T_Ke hoach KTXH  nam 2009_PKT thang 11 nam 2008_KH TPCP vung TNB (03-1-2012) 5 2 3" xfId="46714" xr:uid="{00000000-0005-0000-0000-00007EB60000}"/>
    <cellStyle name="T_Ke hoach KTXH  nam 2009_PKT thang 11 nam 2008_KH TPCP vung TNB (03-1-2012) 5 3" xfId="46715" xr:uid="{00000000-0005-0000-0000-00007FB60000}"/>
    <cellStyle name="T_Ke hoach KTXH  nam 2009_PKT thang 11 nam 2008_KH TPCP vung TNB (03-1-2012) 5 3 2" xfId="46716" xr:uid="{00000000-0005-0000-0000-000080B60000}"/>
    <cellStyle name="T_Ke hoach KTXH  nam 2009_PKT thang 11 nam 2008_KH TPCP vung TNB (03-1-2012) 5 4" xfId="46717" xr:uid="{00000000-0005-0000-0000-000081B60000}"/>
    <cellStyle name="T_Ke hoach KTXH  nam 2009_PKT thang 11 nam 2008_KH TPCP vung TNB (03-1-2012) 6" xfId="46718" xr:uid="{00000000-0005-0000-0000-000082B60000}"/>
    <cellStyle name="T_Ke hoach KTXH  nam 2009_PKT thang 11 nam 2008_KH TPCP vung TNB (03-1-2012) 6 2" xfId="46719" xr:uid="{00000000-0005-0000-0000-000083B60000}"/>
    <cellStyle name="T_Ke hoach KTXH  nam 2009_PKT thang 11 nam 2008_KH TPCP vung TNB (03-1-2012) 6 2 2" xfId="46720" xr:uid="{00000000-0005-0000-0000-000084B60000}"/>
    <cellStyle name="T_Ke hoach KTXH  nam 2009_PKT thang 11 nam 2008_KH TPCP vung TNB (03-1-2012) 6 3" xfId="46721" xr:uid="{00000000-0005-0000-0000-000085B60000}"/>
    <cellStyle name="T_Ke hoach KTXH  nam 2009_PKT thang 11 nam 2008_KH TPCP vung TNB (03-1-2012) 7" xfId="46722" xr:uid="{00000000-0005-0000-0000-000086B60000}"/>
    <cellStyle name="T_Ke hoach KTXH  nam 2009_PKT thang 11 nam 2008_KH TPCP vung TNB (03-1-2012) 7 2" xfId="46723" xr:uid="{00000000-0005-0000-0000-000087B60000}"/>
    <cellStyle name="T_Ke hoach KTXH  nam 2009_PKT thang 11 nam 2008_KH TPCP vung TNB (03-1-2012) 8" xfId="46724" xr:uid="{00000000-0005-0000-0000-000088B60000}"/>
    <cellStyle name="T_Ke hoach KTXH  nam 2009_PKT thang 11 nam 2008_KH TPCP vung TNB (03-1-2012) 9" xfId="46725" xr:uid="{00000000-0005-0000-0000-000089B60000}"/>
    <cellStyle name="T_Ket qua dau thau" xfId="46726" xr:uid="{00000000-0005-0000-0000-00008AB60000}"/>
    <cellStyle name="T_Ket qua dau thau 2" xfId="46727" xr:uid="{00000000-0005-0000-0000-00008BB60000}"/>
    <cellStyle name="T_Ket qua dau thau 2 2" xfId="46728" xr:uid="{00000000-0005-0000-0000-00008CB60000}"/>
    <cellStyle name="T_Ket qua dau thau 2 2 2" xfId="46729" xr:uid="{00000000-0005-0000-0000-00008DB60000}"/>
    <cellStyle name="T_Ket qua dau thau 2 2 2 2" xfId="46730" xr:uid="{00000000-0005-0000-0000-00008EB60000}"/>
    <cellStyle name="T_Ket qua dau thau 2 2 2 2 2" xfId="46731" xr:uid="{00000000-0005-0000-0000-00008FB60000}"/>
    <cellStyle name="T_Ket qua dau thau 2 2 2 2 2 2" xfId="46732" xr:uid="{00000000-0005-0000-0000-000090B60000}"/>
    <cellStyle name="T_Ket qua dau thau 2 2 2 2 3" xfId="46733" xr:uid="{00000000-0005-0000-0000-000091B60000}"/>
    <cellStyle name="T_Ket qua dau thau 2 2 2 3" xfId="46734" xr:uid="{00000000-0005-0000-0000-000092B60000}"/>
    <cellStyle name="T_Ket qua dau thau 2 2 2 3 2" xfId="46735" xr:uid="{00000000-0005-0000-0000-000093B60000}"/>
    <cellStyle name="T_Ket qua dau thau 2 2 2 4" xfId="46736" xr:uid="{00000000-0005-0000-0000-000094B60000}"/>
    <cellStyle name="T_Ket qua dau thau 2 2 3" xfId="46737" xr:uid="{00000000-0005-0000-0000-000095B60000}"/>
    <cellStyle name="T_Ket qua dau thau 2 2 3 2" xfId="46738" xr:uid="{00000000-0005-0000-0000-000096B60000}"/>
    <cellStyle name="T_Ket qua dau thau 2 2 3 2 2" xfId="46739" xr:uid="{00000000-0005-0000-0000-000097B60000}"/>
    <cellStyle name="T_Ket qua dau thau 2 2 3 2 2 2" xfId="46740" xr:uid="{00000000-0005-0000-0000-000098B60000}"/>
    <cellStyle name="T_Ket qua dau thau 2 2 3 2 3" xfId="46741" xr:uid="{00000000-0005-0000-0000-000099B60000}"/>
    <cellStyle name="T_Ket qua dau thau 2 2 3 3" xfId="46742" xr:uid="{00000000-0005-0000-0000-00009AB60000}"/>
    <cellStyle name="T_Ket qua dau thau 2 2 3 3 2" xfId="46743" xr:uid="{00000000-0005-0000-0000-00009BB60000}"/>
    <cellStyle name="T_Ket qua dau thau 2 2 3 4" xfId="46744" xr:uid="{00000000-0005-0000-0000-00009CB60000}"/>
    <cellStyle name="T_Ket qua dau thau 2 2 4" xfId="46745" xr:uid="{00000000-0005-0000-0000-00009DB60000}"/>
    <cellStyle name="T_Ket qua dau thau 2 2 4 2" xfId="46746" xr:uid="{00000000-0005-0000-0000-00009EB60000}"/>
    <cellStyle name="T_Ket qua dau thau 2 2 4 2 2" xfId="46747" xr:uid="{00000000-0005-0000-0000-00009FB60000}"/>
    <cellStyle name="T_Ket qua dau thau 2 2 4 3" xfId="46748" xr:uid="{00000000-0005-0000-0000-0000A0B60000}"/>
    <cellStyle name="T_Ket qua dau thau 2 2 5" xfId="46749" xr:uid="{00000000-0005-0000-0000-0000A1B60000}"/>
    <cellStyle name="T_Ket qua dau thau 2 2 5 2" xfId="46750" xr:uid="{00000000-0005-0000-0000-0000A2B60000}"/>
    <cellStyle name="T_Ket qua dau thau 2 2 6" xfId="46751" xr:uid="{00000000-0005-0000-0000-0000A3B60000}"/>
    <cellStyle name="T_Ket qua dau thau 2 3" xfId="46752" xr:uid="{00000000-0005-0000-0000-0000A4B60000}"/>
    <cellStyle name="T_Ket qua dau thau 2 3 2" xfId="46753" xr:uid="{00000000-0005-0000-0000-0000A5B60000}"/>
    <cellStyle name="T_Ket qua dau thau 2 3 2 2" xfId="46754" xr:uid="{00000000-0005-0000-0000-0000A6B60000}"/>
    <cellStyle name="T_Ket qua dau thau 2 3 2 2 2" xfId="46755" xr:uid="{00000000-0005-0000-0000-0000A7B60000}"/>
    <cellStyle name="T_Ket qua dau thau 2 3 2 3" xfId="46756" xr:uid="{00000000-0005-0000-0000-0000A8B60000}"/>
    <cellStyle name="T_Ket qua dau thau 2 3 3" xfId="46757" xr:uid="{00000000-0005-0000-0000-0000A9B60000}"/>
    <cellStyle name="T_Ket qua dau thau 2 3 3 2" xfId="46758" xr:uid="{00000000-0005-0000-0000-0000AAB60000}"/>
    <cellStyle name="T_Ket qua dau thau 2 3 4" xfId="46759" xr:uid="{00000000-0005-0000-0000-0000ABB60000}"/>
    <cellStyle name="T_Ket qua dau thau 2 4" xfId="46760" xr:uid="{00000000-0005-0000-0000-0000ACB60000}"/>
    <cellStyle name="T_Ket qua dau thau 2 4 2" xfId="46761" xr:uid="{00000000-0005-0000-0000-0000ADB60000}"/>
    <cellStyle name="T_Ket qua dau thau 2 4 2 2" xfId="46762" xr:uid="{00000000-0005-0000-0000-0000AEB60000}"/>
    <cellStyle name="T_Ket qua dau thau 2 4 2 2 2" xfId="46763" xr:uid="{00000000-0005-0000-0000-0000AFB60000}"/>
    <cellStyle name="T_Ket qua dau thau 2 4 2 3" xfId="46764" xr:uid="{00000000-0005-0000-0000-0000B0B60000}"/>
    <cellStyle name="T_Ket qua dau thau 2 4 3" xfId="46765" xr:uid="{00000000-0005-0000-0000-0000B1B60000}"/>
    <cellStyle name="T_Ket qua dau thau 2 4 3 2" xfId="46766" xr:uid="{00000000-0005-0000-0000-0000B2B60000}"/>
    <cellStyle name="T_Ket qua dau thau 2 4 4" xfId="46767" xr:uid="{00000000-0005-0000-0000-0000B3B60000}"/>
    <cellStyle name="T_Ket qua dau thau 2 5" xfId="46768" xr:uid="{00000000-0005-0000-0000-0000B4B60000}"/>
    <cellStyle name="T_Ket qua dau thau 2 5 2" xfId="46769" xr:uid="{00000000-0005-0000-0000-0000B5B60000}"/>
    <cellStyle name="T_Ket qua dau thau 2 5 2 2" xfId="46770" xr:uid="{00000000-0005-0000-0000-0000B6B60000}"/>
    <cellStyle name="T_Ket qua dau thau 2 5 3" xfId="46771" xr:uid="{00000000-0005-0000-0000-0000B7B60000}"/>
    <cellStyle name="T_Ket qua dau thau 2 6" xfId="46772" xr:uid="{00000000-0005-0000-0000-0000B8B60000}"/>
    <cellStyle name="T_Ket qua dau thau 2 6 2" xfId="46773" xr:uid="{00000000-0005-0000-0000-0000B9B60000}"/>
    <cellStyle name="T_Ket qua dau thau 2 7" xfId="46774" xr:uid="{00000000-0005-0000-0000-0000BAB60000}"/>
    <cellStyle name="T_Ket qua dau thau 2 8" xfId="46775" xr:uid="{00000000-0005-0000-0000-0000BBB60000}"/>
    <cellStyle name="T_Ket qua dau thau 3" xfId="46776" xr:uid="{00000000-0005-0000-0000-0000BCB60000}"/>
    <cellStyle name="T_Ket qua dau thau 3 2" xfId="46777" xr:uid="{00000000-0005-0000-0000-0000BDB60000}"/>
    <cellStyle name="T_Ket qua dau thau 3 2 2" xfId="46778" xr:uid="{00000000-0005-0000-0000-0000BEB60000}"/>
    <cellStyle name="T_Ket qua dau thau 3 2 2 2" xfId="46779" xr:uid="{00000000-0005-0000-0000-0000BFB60000}"/>
    <cellStyle name="T_Ket qua dau thau 3 2 2 2 2" xfId="46780" xr:uid="{00000000-0005-0000-0000-0000C0B60000}"/>
    <cellStyle name="T_Ket qua dau thau 3 2 2 3" xfId="46781" xr:uid="{00000000-0005-0000-0000-0000C1B60000}"/>
    <cellStyle name="T_Ket qua dau thau 3 2 3" xfId="46782" xr:uid="{00000000-0005-0000-0000-0000C2B60000}"/>
    <cellStyle name="T_Ket qua dau thau 3 2 3 2" xfId="46783" xr:uid="{00000000-0005-0000-0000-0000C3B60000}"/>
    <cellStyle name="T_Ket qua dau thau 3 2 4" xfId="46784" xr:uid="{00000000-0005-0000-0000-0000C4B60000}"/>
    <cellStyle name="T_Ket qua dau thau 3 3" xfId="46785" xr:uid="{00000000-0005-0000-0000-0000C5B60000}"/>
    <cellStyle name="T_Ket qua dau thau 3 3 2" xfId="46786" xr:uid="{00000000-0005-0000-0000-0000C6B60000}"/>
    <cellStyle name="T_Ket qua dau thau 3 3 2 2" xfId="46787" xr:uid="{00000000-0005-0000-0000-0000C7B60000}"/>
    <cellStyle name="T_Ket qua dau thau 3 3 2 2 2" xfId="46788" xr:uid="{00000000-0005-0000-0000-0000C8B60000}"/>
    <cellStyle name="T_Ket qua dau thau 3 3 2 3" xfId="46789" xr:uid="{00000000-0005-0000-0000-0000C9B60000}"/>
    <cellStyle name="T_Ket qua dau thau 3 3 3" xfId="46790" xr:uid="{00000000-0005-0000-0000-0000CAB60000}"/>
    <cellStyle name="T_Ket qua dau thau 3 3 3 2" xfId="46791" xr:uid="{00000000-0005-0000-0000-0000CBB60000}"/>
    <cellStyle name="T_Ket qua dau thau 3 3 4" xfId="46792" xr:uid="{00000000-0005-0000-0000-0000CCB60000}"/>
    <cellStyle name="T_Ket qua dau thau 3 4" xfId="46793" xr:uid="{00000000-0005-0000-0000-0000CDB60000}"/>
    <cellStyle name="T_Ket qua dau thau 3 4 2" xfId="46794" xr:uid="{00000000-0005-0000-0000-0000CEB60000}"/>
    <cellStyle name="T_Ket qua dau thau 3 4 2 2" xfId="46795" xr:uid="{00000000-0005-0000-0000-0000CFB60000}"/>
    <cellStyle name="T_Ket qua dau thau 3 4 3" xfId="46796" xr:uid="{00000000-0005-0000-0000-0000D0B60000}"/>
    <cellStyle name="T_Ket qua dau thau 3 5" xfId="46797" xr:uid="{00000000-0005-0000-0000-0000D1B60000}"/>
    <cellStyle name="T_Ket qua dau thau 3 5 2" xfId="46798" xr:uid="{00000000-0005-0000-0000-0000D2B60000}"/>
    <cellStyle name="T_Ket qua dau thau 3 6" xfId="46799" xr:uid="{00000000-0005-0000-0000-0000D3B60000}"/>
    <cellStyle name="T_Ket qua dau thau 4" xfId="46800" xr:uid="{00000000-0005-0000-0000-0000D4B60000}"/>
    <cellStyle name="T_Ket qua dau thau 4 2" xfId="46801" xr:uid="{00000000-0005-0000-0000-0000D5B60000}"/>
    <cellStyle name="T_Ket qua dau thau 4 2 2" xfId="46802" xr:uid="{00000000-0005-0000-0000-0000D6B60000}"/>
    <cellStyle name="T_Ket qua dau thau 4 2 2 2" xfId="46803" xr:uid="{00000000-0005-0000-0000-0000D7B60000}"/>
    <cellStyle name="T_Ket qua dau thau 4 2 3" xfId="46804" xr:uid="{00000000-0005-0000-0000-0000D8B60000}"/>
    <cellStyle name="T_Ket qua dau thau 4 3" xfId="46805" xr:uid="{00000000-0005-0000-0000-0000D9B60000}"/>
    <cellStyle name="T_Ket qua dau thau 4 3 2" xfId="46806" xr:uid="{00000000-0005-0000-0000-0000DAB60000}"/>
    <cellStyle name="T_Ket qua dau thau 4 4" xfId="46807" xr:uid="{00000000-0005-0000-0000-0000DBB60000}"/>
    <cellStyle name="T_Ket qua dau thau 5" xfId="46808" xr:uid="{00000000-0005-0000-0000-0000DCB60000}"/>
    <cellStyle name="T_Ket qua dau thau 5 2" xfId="46809" xr:uid="{00000000-0005-0000-0000-0000DDB60000}"/>
    <cellStyle name="T_Ket qua dau thau 5 2 2" xfId="46810" xr:uid="{00000000-0005-0000-0000-0000DEB60000}"/>
    <cellStyle name="T_Ket qua dau thau 5 2 2 2" xfId="46811" xr:uid="{00000000-0005-0000-0000-0000DFB60000}"/>
    <cellStyle name="T_Ket qua dau thau 5 2 3" xfId="46812" xr:uid="{00000000-0005-0000-0000-0000E0B60000}"/>
    <cellStyle name="T_Ket qua dau thau 5 3" xfId="46813" xr:uid="{00000000-0005-0000-0000-0000E1B60000}"/>
    <cellStyle name="T_Ket qua dau thau 5 3 2" xfId="46814" xr:uid="{00000000-0005-0000-0000-0000E2B60000}"/>
    <cellStyle name="T_Ket qua dau thau 5 4" xfId="46815" xr:uid="{00000000-0005-0000-0000-0000E3B60000}"/>
    <cellStyle name="T_Ket qua dau thau 6" xfId="46816" xr:uid="{00000000-0005-0000-0000-0000E4B60000}"/>
    <cellStyle name="T_Ket qua dau thau 6 2" xfId="46817" xr:uid="{00000000-0005-0000-0000-0000E5B60000}"/>
    <cellStyle name="T_Ket qua dau thau 6 2 2" xfId="46818" xr:uid="{00000000-0005-0000-0000-0000E6B60000}"/>
    <cellStyle name="T_Ket qua dau thau 6 3" xfId="46819" xr:uid="{00000000-0005-0000-0000-0000E7B60000}"/>
    <cellStyle name="T_Ket qua dau thau 7" xfId="46820" xr:uid="{00000000-0005-0000-0000-0000E8B60000}"/>
    <cellStyle name="T_Ket qua dau thau 7 2" xfId="46821" xr:uid="{00000000-0005-0000-0000-0000E9B60000}"/>
    <cellStyle name="T_Ket qua dau thau 8" xfId="46822" xr:uid="{00000000-0005-0000-0000-0000EAB60000}"/>
    <cellStyle name="T_Ket qua dau thau 9" xfId="46823" xr:uid="{00000000-0005-0000-0000-0000EBB60000}"/>
    <cellStyle name="T_Ket qua dau thau_!1 1 bao cao giao KH ve HTCMT vung TNB   12-12-2011" xfId="46824" xr:uid="{00000000-0005-0000-0000-0000ECB60000}"/>
    <cellStyle name="T_Ket qua dau thau_!1 1 bao cao giao KH ve HTCMT vung TNB   12-12-2011 2" xfId="46825" xr:uid="{00000000-0005-0000-0000-0000EDB60000}"/>
    <cellStyle name="T_Ket qua dau thau_!1 1 bao cao giao KH ve HTCMT vung TNB   12-12-2011 2 2" xfId="46826" xr:uid="{00000000-0005-0000-0000-0000EEB60000}"/>
    <cellStyle name="T_Ket qua dau thau_!1 1 bao cao giao KH ve HTCMT vung TNB   12-12-2011 2 2 2" xfId="46827" xr:uid="{00000000-0005-0000-0000-0000EFB60000}"/>
    <cellStyle name="T_Ket qua dau thau_!1 1 bao cao giao KH ve HTCMT vung TNB   12-12-2011 2 2 2 2" xfId="46828" xr:uid="{00000000-0005-0000-0000-0000F0B60000}"/>
    <cellStyle name="T_Ket qua dau thau_!1 1 bao cao giao KH ve HTCMT vung TNB   12-12-2011 2 2 2 2 2" xfId="46829" xr:uid="{00000000-0005-0000-0000-0000F1B60000}"/>
    <cellStyle name="T_Ket qua dau thau_!1 1 bao cao giao KH ve HTCMT vung TNB   12-12-2011 2 2 2 2 2 2" xfId="46830" xr:uid="{00000000-0005-0000-0000-0000F2B60000}"/>
    <cellStyle name="T_Ket qua dau thau_!1 1 bao cao giao KH ve HTCMT vung TNB   12-12-2011 2 2 2 2 3" xfId="46831" xr:uid="{00000000-0005-0000-0000-0000F3B60000}"/>
    <cellStyle name="T_Ket qua dau thau_!1 1 bao cao giao KH ve HTCMT vung TNB   12-12-2011 2 2 2 3" xfId="46832" xr:uid="{00000000-0005-0000-0000-0000F4B60000}"/>
    <cellStyle name="T_Ket qua dau thau_!1 1 bao cao giao KH ve HTCMT vung TNB   12-12-2011 2 2 2 3 2" xfId="46833" xr:uid="{00000000-0005-0000-0000-0000F5B60000}"/>
    <cellStyle name="T_Ket qua dau thau_!1 1 bao cao giao KH ve HTCMT vung TNB   12-12-2011 2 2 2 4" xfId="46834" xr:uid="{00000000-0005-0000-0000-0000F6B60000}"/>
    <cellStyle name="T_Ket qua dau thau_!1 1 bao cao giao KH ve HTCMT vung TNB   12-12-2011 2 2 3" xfId="46835" xr:uid="{00000000-0005-0000-0000-0000F7B60000}"/>
    <cellStyle name="T_Ket qua dau thau_!1 1 bao cao giao KH ve HTCMT vung TNB   12-12-2011 2 2 3 2" xfId="46836" xr:uid="{00000000-0005-0000-0000-0000F8B60000}"/>
    <cellStyle name="T_Ket qua dau thau_!1 1 bao cao giao KH ve HTCMT vung TNB   12-12-2011 2 2 3 2 2" xfId="46837" xr:uid="{00000000-0005-0000-0000-0000F9B60000}"/>
    <cellStyle name="T_Ket qua dau thau_!1 1 bao cao giao KH ve HTCMT vung TNB   12-12-2011 2 2 3 2 2 2" xfId="46838" xr:uid="{00000000-0005-0000-0000-0000FAB60000}"/>
    <cellStyle name="T_Ket qua dau thau_!1 1 bao cao giao KH ve HTCMT vung TNB   12-12-2011 2 2 3 2 3" xfId="46839" xr:uid="{00000000-0005-0000-0000-0000FBB60000}"/>
    <cellStyle name="T_Ket qua dau thau_!1 1 bao cao giao KH ve HTCMT vung TNB   12-12-2011 2 2 3 3" xfId="46840" xr:uid="{00000000-0005-0000-0000-0000FCB60000}"/>
    <cellStyle name="T_Ket qua dau thau_!1 1 bao cao giao KH ve HTCMT vung TNB   12-12-2011 2 2 3 3 2" xfId="46841" xr:uid="{00000000-0005-0000-0000-0000FDB60000}"/>
    <cellStyle name="T_Ket qua dau thau_!1 1 bao cao giao KH ve HTCMT vung TNB   12-12-2011 2 2 3 4" xfId="46842" xr:uid="{00000000-0005-0000-0000-0000FEB60000}"/>
    <cellStyle name="T_Ket qua dau thau_!1 1 bao cao giao KH ve HTCMT vung TNB   12-12-2011 2 2 4" xfId="46843" xr:uid="{00000000-0005-0000-0000-0000FFB60000}"/>
    <cellStyle name="T_Ket qua dau thau_!1 1 bao cao giao KH ve HTCMT vung TNB   12-12-2011 2 2 4 2" xfId="46844" xr:uid="{00000000-0005-0000-0000-000000B70000}"/>
    <cellStyle name="T_Ket qua dau thau_!1 1 bao cao giao KH ve HTCMT vung TNB   12-12-2011 2 2 4 2 2" xfId="46845" xr:uid="{00000000-0005-0000-0000-000001B70000}"/>
    <cellStyle name="T_Ket qua dau thau_!1 1 bao cao giao KH ve HTCMT vung TNB   12-12-2011 2 2 4 3" xfId="46846" xr:uid="{00000000-0005-0000-0000-000002B70000}"/>
    <cellStyle name="T_Ket qua dau thau_!1 1 bao cao giao KH ve HTCMT vung TNB   12-12-2011 2 2 5" xfId="46847" xr:uid="{00000000-0005-0000-0000-000003B70000}"/>
    <cellStyle name="T_Ket qua dau thau_!1 1 bao cao giao KH ve HTCMT vung TNB   12-12-2011 2 2 5 2" xfId="46848" xr:uid="{00000000-0005-0000-0000-000004B70000}"/>
    <cellStyle name="T_Ket qua dau thau_!1 1 bao cao giao KH ve HTCMT vung TNB   12-12-2011 2 2 6" xfId="46849" xr:uid="{00000000-0005-0000-0000-000005B70000}"/>
    <cellStyle name="T_Ket qua dau thau_!1 1 bao cao giao KH ve HTCMT vung TNB   12-12-2011 2 3" xfId="46850" xr:uid="{00000000-0005-0000-0000-000006B70000}"/>
    <cellStyle name="T_Ket qua dau thau_!1 1 bao cao giao KH ve HTCMT vung TNB   12-12-2011 2 3 2" xfId="46851" xr:uid="{00000000-0005-0000-0000-000007B70000}"/>
    <cellStyle name="T_Ket qua dau thau_!1 1 bao cao giao KH ve HTCMT vung TNB   12-12-2011 2 3 2 2" xfId="46852" xr:uid="{00000000-0005-0000-0000-000008B70000}"/>
    <cellStyle name="T_Ket qua dau thau_!1 1 bao cao giao KH ve HTCMT vung TNB   12-12-2011 2 3 2 2 2" xfId="46853" xr:uid="{00000000-0005-0000-0000-000009B70000}"/>
    <cellStyle name="T_Ket qua dau thau_!1 1 bao cao giao KH ve HTCMT vung TNB   12-12-2011 2 3 2 3" xfId="46854" xr:uid="{00000000-0005-0000-0000-00000AB70000}"/>
    <cellStyle name="T_Ket qua dau thau_!1 1 bao cao giao KH ve HTCMT vung TNB   12-12-2011 2 3 3" xfId="46855" xr:uid="{00000000-0005-0000-0000-00000BB70000}"/>
    <cellStyle name="T_Ket qua dau thau_!1 1 bao cao giao KH ve HTCMT vung TNB   12-12-2011 2 3 3 2" xfId="46856" xr:uid="{00000000-0005-0000-0000-00000CB70000}"/>
    <cellStyle name="T_Ket qua dau thau_!1 1 bao cao giao KH ve HTCMT vung TNB   12-12-2011 2 3 4" xfId="46857" xr:uid="{00000000-0005-0000-0000-00000DB70000}"/>
    <cellStyle name="T_Ket qua dau thau_!1 1 bao cao giao KH ve HTCMT vung TNB   12-12-2011 2 4" xfId="46858" xr:uid="{00000000-0005-0000-0000-00000EB70000}"/>
    <cellStyle name="T_Ket qua dau thau_!1 1 bao cao giao KH ve HTCMT vung TNB   12-12-2011 2 4 2" xfId="46859" xr:uid="{00000000-0005-0000-0000-00000FB70000}"/>
    <cellStyle name="T_Ket qua dau thau_!1 1 bao cao giao KH ve HTCMT vung TNB   12-12-2011 2 4 2 2" xfId="46860" xr:uid="{00000000-0005-0000-0000-000010B70000}"/>
    <cellStyle name="T_Ket qua dau thau_!1 1 bao cao giao KH ve HTCMT vung TNB   12-12-2011 2 4 2 2 2" xfId="46861" xr:uid="{00000000-0005-0000-0000-000011B70000}"/>
    <cellStyle name="T_Ket qua dau thau_!1 1 bao cao giao KH ve HTCMT vung TNB   12-12-2011 2 4 2 3" xfId="46862" xr:uid="{00000000-0005-0000-0000-000012B70000}"/>
    <cellStyle name="T_Ket qua dau thau_!1 1 bao cao giao KH ve HTCMT vung TNB   12-12-2011 2 4 3" xfId="46863" xr:uid="{00000000-0005-0000-0000-000013B70000}"/>
    <cellStyle name="T_Ket qua dau thau_!1 1 bao cao giao KH ve HTCMT vung TNB   12-12-2011 2 4 3 2" xfId="46864" xr:uid="{00000000-0005-0000-0000-000014B70000}"/>
    <cellStyle name="T_Ket qua dau thau_!1 1 bao cao giao KH ve HTCMT vung TNB   12-12-2011 2 4 4" xfId="46865" xr:uid="{00000000-0005-0000-0000-000015B70000}"/>
    <cellStyle name="T_Ket qua dau thau_!1 1 bao cao giao KH ve HTCMT vung TNB   12-12-2011 2 5" xfId="46866" xr:uid="{00000000-0005-0000-0000-000016B70000}"/>
    <cellStyle name="T_Ket qua dau thau_!1 1 bao cao giao KH ve HTCMT vung TNB   12-12-2011 2 5 2" xfId="46867" xr:uid="{00000000-0005-0000-0000-000017B70000}"/>
    <cellStyle name="T_Ket qua dau thau_!1 1 bao cao giao KH ve HTCMT vung TNB   12-12-2011 2 5 2 2" xfId="46868" xr:uid="{00000000-0005-0000-0000-000018B70000}"/>
    <cellStyle name="T_Ket qua dau thau_!1 1 bao cao giao KH ve HTCMT vung TNB   12-12-2011 2 5 3" xfId="46869" xr:uid="{00000000-0005-0000-0000-000019B70000}"/>
    <cellStyle name="T_Ket qua dau thau_!1 1 bao cao giao KH ve HTCMT vung TNB   12-12-2011 2 6" xfId="46870" xr:uid="{00000000-0005-0000-0000-00001AB70000}"/>
    <cellStyle name="T_Ket qua dau thau_!1 1 bao cao giao KH ve HTCMT vung TNB   12-12-2011 2 6 2" xfId="46871" xr:uid="{00000000-0005-0000-0000-00001BB70000}"/>
    <cellStyle name="T_Ket qua dau thau_!1 1 bao cao giao KH ve HTCMT vung TNB   12-12-2011 2 7" xfId="46872" xr:uid="{00000000-0005-0000-0000-00001CB70000}"/>
    <cellStyle name="T_Ket qua dau thau_!1 1 bao cao giao KH ve HTCMT vung TNB   12-12-2011 2 8" xfId="46873" xr:uid="{00000000-0005-0000-0000-00001DB70000}"/>
    <cellStyle name="T_Ket qua dau thau_!1 1 bao cao giao KH ve HTCMT vung TNB   12-12-2011 3" xfId="46874" xr:uid="{00000000-0005-0000-0000-00001EB70000}"/>
    <cellStyle name="T_Ket qua dau thau_!1 1 bao cao giao KH ve HTCMT vung TNB   12-12-2011 3 2" xfId="46875" xr:uid="{00000000-0005-0000-0000-00001FB70000}"/>
    <cellStyle name="T_Ket qua dau thau_!1 1 bao cao giao KH ve HTCMT vung TNB   12-12-2011 3 2 2" xfId="46876" xr:uid="{00000000-0005-0000-0000-000020B70000}"/>
    <cellStyle name="T_Ket qua dau thau_!1 1 bao cao giao KH ve HTCMT vung TNB   12-12-2011 3 2 2 2" xfId="46877" xr:uid="{00000000-0005-0000-0000-000021B70000}"/>
    <cellStyle name="T_Ket qua dau thau_!1 1 bao cao giao KH ve HTCMT vung TNB   12-12-2011 3 2 2 2 2" xfId="46878" xr:uid="{00000000-0005-0000-0000-000022B70000}"/>
    <cellStyle name="T_Ket qua dau thau_!1 1 bao cao giao KH ve HTCMT vung TNB   12-12-2011 3 2 2 3" xfId="46879" xr:uid="{00000000-0005-0000-0000-000023B70000}"/>
    <cellStyle name="T_Ket qua dau thau_!1 1 bao cao giao KH ve HTCMT vung TNB   12-12-2011 3 2 3" xfId="46880" xr:uid="{00000000-0005-0000-0000-000024B70000}"/>
    <cellStyle name="T_Ket qua dau thau_!1 1 bao cao giao KH ve HTCMT vung TNB   12-12-2011 3 2 3 2" xfId="46881" xr:uid="{00000000-0005-0000-0000-000025B70000}"/>
    <cellStyle name="T_Ket qua dau thau_!1 1 bao cao giao KH ve HTCMT vung TNB   12-12-2011 3 2 4" xfId="46882" xr:uid="{00000000-0005-0000-0000-000026B70000}"/>
    <cellStyle name="T_Ket qua dau thau_!1 1 bao cao giao KH ve HTCMT vung TNB   12-12-2011 3 3" xfId="46883" xr:uid="{00000000-0005-0000-0000-000027B70000}"/>
    <cellStyle name="T_Ket qua dau thau_!1 1 bao cao giao KH ve HTCMT vung TNB   12-12-2011 3 3 2" xfId="46884" xr:uid="{00000000-0005-0000-0000-000028B70000}"/>
    <cellStyle name="T_Ket qua dau thau_!1 1 bao cao giao KH ve HTCMT vung TNB   12-12-2011 3 3 2 2" xfId="46885" xr:uid="{00000000-0005-0000-0000-000029B70000}"/>
    <cellStyle name="T_Ket qua dau thau_!1 1 bao cao giao KH ve HTCMT vung TNB   12-12-2011 3 3 2 2 2" xfId="46886" xr:uid="{00000000-0005-0000-0000-00002AB70000}"/>
    <cellStyle name="T_Ket qua dau thau_!1 1 bao cao giao KH ve HTCMT vung TNB   12-12-2011 3 3 2 3" xfId="46887" xr:uid="{00000000-0005-0000-0000-00002BB70000}"/>
    <cellStyle name="T_Ket qua dau thau_!1 1 bao cao giao KH ve HTCMT vung TNB   12-12-2011 3 3 3" xfId="46888" xr:uid="{00000000-0005-0000-0000-00002CB70000}"/>
    <cellStyle name="T_Ket qua dau thau_!1 1 bao cao giao KH ve HTCMT vung TNB   12-12-2011 3 3 3 2" xfId="46889" xr:uid="{00000000-0005-0000-0000-00002DB70000}"/>
    <cellStyle name="T_Ket qua dau thau_!1 1 bao cao giao KH ve HTCMT vung TNB   12-12-2011 3 3 4" xfId="46890" xr:uid="{00000000-0005-0000-0000-00002EB70000}"/>
    <cellStyle name="T_Ket qua dau thau_!1 1 bao cao giao KH ve HTCMT vung TNB   12-12-2011 3 4" xfId="46891" xr:uid="{00000000-0005-0000-0000-00002FB70000}"/>
    <cellStyle name="T_Ket qua dau thau_!1 1 bao cao giao KH ve HTCMT vung TNB   12-12-2011 3 4 2" xfId="46892" xr:uid="{00000000-0005-0000-0000-000030B70000}"/>
    <cellStyle name="T_Ket qua dau thau_!1 1 bao cao giao KH ve HTCMT vung TNB   12-12-2011 3 4 2 2" xfId="46893" xr:uid="{00000000-0005-0000-0000-000031B70000}"/>
    <cellStyle name="T_Ket qua dau thau_!1 1 bao cao giao KH ve HTCMT vung TNB   12-12-2011 3 4 3" xfId="46894" xr:uid="{00000000-0005-0000-0000-000032B70000}"/>
    <cellStyle name="T_Ket qua dau thau_!1 1 bao cao giao KH ve HTCMT vung TNB   12-12-2011 3 5" xfId="46895" xr:uid="{00000000-0005-0000-0000-000033B70000}"/>
    <cellStyle name="T_Ket qua dau thau_!1 1 bao cao giao KH ve HTCMT vung TNB   12-12-2011 3 5 2" xfId="46896" xr:uid="{00000000-0005-0000-0000-000034B70000}"/>
    <cellStyle name="T_Ket qua dau thau_!1 1 bao cao giao KH ve HTCMT vung TNB   12-12-2011 3 6" xfId="46897" xr:uid="{00000000-0005-0000-0000-000035B70000}"/>
    <cellStyle name="T_Ket qua dau thau_!1 1 bao cao giao KH ve HTCMT vung TNB   12-12-2011 4" xfId="46898" xr:uid="{00000000-0005-0000-0000-000036B70000}"/>
    <cellStyle name="T_Ket qua dau thau_!1 1 bao cao giao KH ve HTCMT vung TNB   12-12-2011 4 2" xfId="46899" xr:uid="{00000000-0005-0000-0000-000037B70000}"/>
    <cellStyle name="T_Ket qua dau thau_!1 1 bao cao giao KH ve HTCMT vung TNB   12-12-2011 4 2 2" xfId="46900" xr:uid="{00000000-0005-0000-0000-000038B70000}"/>
    <cellStyle name="T_Ket qua dau thau_!1 1 bao cao giao KH ve HTCMT vung TNB   12-12-2011 4 2 2 2" xfId="46901" xr:uid="{00000000-0005-0000-0000-000039B70000}"/>
    <cellStyle name="T_Ket qua dau thau_!1 1 bao cao giao KH ve HTCMT vung TNB   12-12-2011 4 2 3" xfId="46902" xr:uid="{00000000-0005-0000-0000-00003AB70000}"/>
    <cellStyle name="T_Ket qua dau thau_!1 1 bao cao giao KH ve HTCMT vung TNB   12-12-2011 4 3" xfId="46903" xr:uid="{00000000-0005-0000-0000-00003BB70000}"/>
    <cellStyle name="T_Ket qua dau thau_!1 1 bao cao giao KH ve HTCMT vung TNB   12-12-2011 4 3 2" xfId="46904" xr:uid="{00000000-0005-0000-0000-00003CB70000}"/>
    <cellStyle name="T_Ket qua dau thau_!1 1 bao cao giao KH ve HTCMT vung TNB   12-12-2011 4 4" xfId="46905" xr:uid="{00000000-0005-0000-0000-00003DB70000}"/>
    <cellStyle name="T_Ket qua dau thau_!1 1 bao cao giao KH ve HTCMT vung TNB   12-12-2011 5" xfId="46906" xr:uid="{00000000-0005-0000-0000-00003EB70000}"/>
    <cellStyle name="T_Ket qua dau thau_!1 1 bao cao giao KH ve HTCMT vung TNB   12-12-2011 5 2" xfId="46907" xr:uid="{00000000-0005-0000-0000-00003FB70000}"/>
    <cellStyle name="T_Ket qua dau thau_!1 1 bao cao giao KH ve HTCMT vung TNB   12-12-2011 5 2 2" xfId="46908" xr:uid="{00000000-0005-0000-0000-000040B70000}"/>
    <cellStyle name="T_Ket qua dau thau_!1 1 bao cao giao KH ve HTCMT vung TNB   12-12-2011 5 2 2 2" xfId="46909" xr:uid="{00000000-0005-0000-0000-000041B70000}"/>
    <cellStyle name="T_Ket qua dau thau_!1 1 bao cao giao KH ve HTCMT vung TNB   12-12-2011 5 2 3" xfId="46910" xr:uid="{00000000-0005-0000-0000-000042B70000}"/>
    <cellStyle name="T_Ket qua dau thau_!1 1 bao cao giao KH ve HTCMT vung TNB   12-12-2011 5 3" xfId="46911" xr:uid="{00000000-0005-0000-0000-000043B70000}"/>
    <cellStyle name="T_Ket qua dau thau_!1 1 bao cao giao KH ve HTCMT vung TNB   12-12-2011 5 3 2" xfId="46912" xr:uid="{00000000-0005-0000-0000-000044B70000}"/>
    <cellStyle name="T_Ket qua dau thau_!1 1 bao cao giao KH ve HTCMT vung TNB   12-12-2011 5 4" xfId="46913" xr:uid="{00000000-0005-0000-0000-000045B70000}"/>
    <cellStyle name="T_Ket qua dau thau_!1 1 bao cao giao KH ve HTCMT vung TNB   12-12-2011 6" xfId="46914" xr:uid="{00000000-0005-0000-0000-000046B70000}"/>
    <cellStyle name="T_Ket qua dau thau_!1 1 bao cao giao KH ve HTCMT vung TNB   12-12-2011 6 2" xfId="46915" xr:uid="{00000000-0005-0000-0000-000047B70000}"/>
    <cellStyle name="T_Ket qua dau thau_!1 1 bao cao giao KH ve HTCMT vung TNB   12-12-2011 6 2 2" xfId="46916" xr:uid="{00000000-0005-0000-0000-000048B70000}"/>
    <cellStyle name="T_Ket qua dau thau_!1 1 bao cao giao KH ve HTCMT vung TNB   12-12-2011 6 3" xfId="46917" xr:uid="{00000000-0005-0000-0000-000049B70000}"/>
    <cellStyle name="T_Ket qua dau thau_!1 1 bao cao giao KH ve HTCMT vung TNB   12-12-2011 7" xfId="46918" xr:uid="{00000000-0005-0000-0000-00004AB70000}"/>
    <cellStyle name="T_Ket qua dau thau_!1 1 bao cao giao KH ve HTCMT vung TNB   12-12-2011 7 2" xfId="46919" xr:uid="{00000000-0005-0000-0000-00004BB70000}"/>
    <cellStyle name="T_Ket qua dau thau_!1 1 bao cao giao KH ve HTCMT vung TNB   12-12-2011 8" xfId="46920" xr:uid="{00000000-0005-0000-0000-00004CB70000}"/>
    <cellStyle name="T_Ket qua dau thau_!1 1 bao cao giao KH ve HTCMT vung TNB   12-12-2011 9" xfId="46921" xr:uid="{00000000-0005-0000-0000-00004DB70000}"/>
    <cellStyle name="T_Ket qua dau thau_KH TPCP vung TNB (03-1-2012)" xfId="46922" xr:uid="{00000000-0005-0000-0000-00004EB70000}"/>
    <cellStyle name="T_Ket qua dau thau_KH TPCP vung TNB (03-1-2012) 2" xfId="46923" xr:uid="{00000000-0005-0000-0000-00004FB70000}"/>
    <cellStyle name="T_Ket qua dau thau_KH TPCP vung TNB (03-1-2012) 2 2" xfId="46924" xr:uid="{00000000-0005-0000-0000-000050B70000}"/>
    <cellStyle name="T_Ket qua dau thau_KH TPCP vung TNB (03-1-2012) 2 2 2" xfId="46925" xr:uid="{00000000-0005-0000-0000-000051B70000}"/>
    <cellStyle name="T_Ket qua dau thau_KH TPCP vung TNB (03-1-2012) 2 2 2 2" xfId="46926" xr:uid="{00000000-0005-0000-0000-000052B70000}"/>
    <cellStyle name="T_Ket qua dau thau_KH TPCP vung TNB (03-1-2012) 2 2 2 2 2" xfId="46927" xr:uid="{00000000-0005-0000-0000-000053B70000}"/>
    <cellStyle name="T_Ket qua dau thau_KH TPCP vung TNB (03-1-2012) 2 2 2 2 2 2" xfId="46928" xr:uid="{00000000-0005-0000-0000-000054B70000}"/>
    <cellStyle name="T_Ket qua dau thau_KH TPCP vung TNB (03-1-2012) 2 2 2 2 3" xfId="46929" xr:uid="{00000000-0005-0000-0000-000055B70000}"/>
    <cellStyle name="T_Ket qua dau thau_KH TPCP vung TNB (03-1-2012) 2 2 2 3" xfId="46930" xr:uid="{00000000-0005-0000-0000-000056B70000}"/>
    <cellStyle name="T_Ket qua dau thau_KH TPCP vung TNB (03-1-2012) 2 2 2 3 2" xfId="46931" xr:uid="{00000000-0005-0000-0000-000057B70000}"/>
    <cellStyle name="T_Ket qua dau thau_KH TPCP vung TNB (03-1-2012) 2 2 2 4" xfId="46932" xr:uid="{00000000-0005-0000-0000-000058B70000}"/>
    <cellStyle name="T_Ket qua dau thau_KH TPCP vung TNB (03-1-2012) 2 2 3" xfId="46933" xr:uid="{00000000-0005-0000-0000-000059B70000}"/>
    <cellStyle name="T_Ket qua dau thau_KH TPCP vung TNB (03-1-2012) 2 2 3 2" xfId="46934" xr:uid="{00000000-0005-0000-0000-00005AB70000}"/>
    <cellStyle name="T_Ket qua dau thau_KH TPCP vung TNB (03-1-2012) 2 2 3 2 2" xfId="46935" xr:uid="{00000000-0005-0000-0000-00005BB70000}"/>
    <cellStyle name="T_Ket qua dau thau_KH TPCP vung TNB (03-1-2012) 2 2 3 2 2 2" xfId="46936" xr:uid="{00000000-0005-0000-0000-00005CB70000}"/>
    <cellStyle name="T_Ket qua dau thau_KH TPCP vung TNB (03-1-2012) 2 2 3 2 3" xfId="46937" xr:uid="{00000000-0005-0000-0000-00005DB70000}"/>
    <cellStyle name="T_Ket qua dau thau_KH TPCP vung TNB (03-1-2012) 2 2 3 3" xfId="46938" xr:uid="{00000000-0005-0000-0000-00005EB70000}"/>
    <cellStyle name="T_Ket qua dau thau_KH TPCP vung TNB (03-1-2012) 2 2 3 3 2" xfId="46939" xr:uid="{00000000-0005-0000-0000-00005FB70000}"/>
    <cellStyle name="T_Ket qua dau thau_KH TPCP vung TNB (03-1-2012) 2 2 3 4" xfId="46940" xr:uid="{00000000-0005-0000-0000-000060B70000}"/>
    <cellStyle name="T_Ket qua dau thau_KH TPCP vung TNB (03-1-2012) 2 2 4" xfId="46941" xr:uid="{00000000-0005-0000-0000-000061B70000}"/>
    <cellStyle name="T_Ket qua dau thau_KH TPCP vung TNB (03-1-2012) 2 2 4 2" xfId="46942" xr:uid="{00000000-0005-0000-0000-000062B70000}"/>
    <cellStyle name="T_Ket qua dau thau_KH TPCP vung TNB (03-1-2012) 2 2 4 2 2" xfId="46943" xr:uid="{00000000-0005-0000-0000-000063B70000}"/>
    <cellStyle name="T_Ket qua dau thau_KH TPCP vung TNB (03-1-2012) 2 2 4 3" xfId="46944" xr:uid="{00000000-0005-0000-0000-000064B70000}"/>
    <cellStyle name="T_Ket qua dau thau_KH TPCP vung TNB (03-1-2012) 2 2 5" xfId="46945" xr:uid="{00000000-0005-0000-0000-000065B70000}"/>
    <cellStyle name="T_Ket qua dau thau_KH TPCP vung TNB (03-1-2012) 2 2 5 2" xfId="46946" xr:uid="{00000000-0005-0000-0000-000066B70000}"/>
    <cellStyle name="T_Ket qua dau thau_KH TPCP vung TNB (03-1-2012) 2 2 6" xfId="46947" xr:uid="{00000000-0005-0000-0000-000067B70000}"/>
    <cellStyle name="T_Ket qua dau thau_KH TPCP vung TNB (03-1-2012) 2 3" xfId="46948" xr:uid="{00000000-0005-0000-0000-000068B70000}"/>
    <cellStyle name="T_Ket qua dau thau_KH TPCP vung TNB (03-1-2012) 2 3 2" xfId="46949" xr:uid="{00000000-0005-0000-0000-000069B70000}"/>
    <cellStyle name="T_Ket qua dau thau_KH TPCP vung TNB (03-1-2012) 2 3 2 2" xfId="46950" xr:uid="{00000000-0005-0000-0000-00006AB70000}"/>
    <cellStyle name="T_Ket qua dau thau_KH TPCP vung TNB (03-1-2012) 2 3 2 2 2" xfId="46951" xr:uid="{00000000-0005-0000-0000-00006BB70000}"/>
    <cellStyle name="T_Ket qua dau thau_KH TPCP vung TNB (03-1-2012) 2 3 2 3" xfId="46952" xr:uid="{00000000-0005-0000-0000-00006CB70000}"/>
    <cellStyle name="T_Ket qua dau thau_KH TPCP vung TNB (03-1-2012) 2 3 3" xfId="46953" xr:uid="{00000000-0005-0000-0000-00006DB70000}"/>
    <cellStyle name="T_Ket qua dau thau_KH TPCP vung TNB (03-1-2012) 2 3 3 2" xfId="46954" xr:uid="{00000000-0005-0000-0000-00006EB70000}"/>
    <cellStyle name="T_Ket qua dau thau_KH TPCP vung TNB (03-1-2012) 2 3 4" xfId="46955" xr:uid="{00000000-0005-0000-0000-00006FB70000}"/>
    <cellStyle name="T_Ket qua dau thau_KH TPCP vung TNB (03-1-2012) 2 4" xfId="46956" xr:uid="{00000000-0005-0000-0000-000070B70000}"/>
    <cellStyle name="T_Ket qua dau thau_KH TPCP vung TNB (03-1-2012) 2 4 2" xfId="46957" xr:uid="{00000000-0005-0000-0000-000071B70000}"/>
    <cellStyle name="T_Ket qua dau thau_KH TPCP vung TNB (03-1-2012) 2 4 2 2" xfId="46958" xr:uid="{00000000-0005-0000-0000-000072B70000}"/>
    <cellStyle name="T_Ket qua dau thau_KH TPCP vung TNB (03-1-2012) 2 4 2 2 2" xfId="46959" xr:uid="{00000000-0005-0000-0000-000073B70000}"/>
    <cellStyle name="T_Ket qua dau thau_KH TPCP vung TNB (03-1-2012) 2 4 2 3" xfId="46960" xr:uid="{00000000-0005-0000-0000-000074B70000}"/>
    <cellStyle name="T_Ket qua dau thau_KH TPCP vung TNB (03-1-2012) 2 4 3" xfId="46961" xr:uid="{00000000-0005-0000-0000-000075B70000}"/>
    <cellStyle name="T_Ket qua dau thau_KH TPCP vung TNB (03-1-2012) 2 4 3 2" xfId="46962" xr:uid="{00000000-0005-0000-0000-000076B70000}"/>
    <cellStyle name="T_Ket qua dau thau_KH TPCP vung TNB (03-1-2012) 2 4 4" xfId="46963" xr:uid="{00000000-0005-0000-0000-000077B70000}"/>
    <cellStyle name="T_Ket qua dau thau_KH TPCP vung TNB (03-1-2012) 2 5" xfId="46964" xr:uid="{00000000-0005-0000-0000-000078B70000}"/>
    <cellStyle name="T_Ket qua dau thau_KH TPCP vung TNB (03-1-2012) 2 5 2" xfId="46965" xr:uid="{00000000-0005-0000-0000-000079B70000}"/>
    <cellStyle name="T_Ket qua dau thau_KH TPCP vung TNB (03-1-2012) 2 5 2 2" xfId="46966" xr:uid="{00000000-0005-0000-0000-00007AB70000}"/>
    <cellStyle name="T_Ket qua dau thau_KH TPCP vung TNB (03-1-2012) 2 5 3" xfId="46967" xr:uid="{00000000-0005-0000-0000-00007BB70000}"/>
    <cellStyle name="T_Ket qua dau thau_KH TPCP vung TNB (03-1-2012) 2 6" xfId="46968" xr:uid="{00000000-0005-0000-0000-00007CB70000}"/>
    <cellStyle name="T_Ket qua dau thau_KH TPCP vung TNB (03-1-2012) 2 6 2" xfId="46969" xr:uid="{00000000-0005-0000-0000-00007DB70000}"/>
    <cellStyle name="T_Ket qua dau thau_KH TPCP vung TNB (03-1-2012) 2 7" xfId="46970" xr:uid="{00000000-0005-0000-0000-00007EB70000}"/>
    <cellStyle name="T_Ket qua dau thau_KH TPCP vung TNB (03-1-2012) 2 8" xfId="46971" xr:uid="{00000000-0005-0000-0000-00007FB70000}"/>
    <cellStyle name="T_Ket qua dau thau_KH TPCP vung TNB (03-1-2012) 3" xfId="46972" xr:uid="{00000000-0005-0000-0000-000080B70000}"/>
    <cellStyle name="T_Ket qua dau thau_KH TPCP vung TNB (03-1-2012) 3 2" xfId="46973" xr:uid="{00000000-0005-0000-0000-000081B70000}"/>
    <cellStyle name="T_Ket qua dau thau_KH TPCP vung TNB (03-1-2012) 3 2 2" xfId="46974" xr:uid="{00000000-0005-0000-0000-000082B70000}"/>
    <cellStyle name="T_Ket qua dau thau_KH TPCP vung TNB (03-1-2012) 3 2 2 2" xfId="46975" xr:uid="{00000000-0005-0000-0000-000083B70000}"/>
    <cellStyle name="T_Ket qua dau thau_KH TPCP vung TNB (03-1-2012) 3 2 2 2 2" xfId="46976" xr:uid="{00000000-0005-0000-0000-000084B70000}"/>
    <cellStyle name="T_Ket qua dau thau_KH TPCP vung TNB (03-1-2012) 3 2 2 3" xfId="46977" xr:uid="{00000000-0005-0000-0000-000085B70000}"/>
    <cellStyle name="T_Ket qua dau thau_KH TPCP vung TNB (03-1-2012) 3 2 3" xfId="46978" xr:uid="{00000000-0005-0000-0000-000086B70000}"/>
    <cellStyle name="T_Ket qua dau thau_KH TPCP vung TNB (03-1-2012) 3 2 3 2" xfId="46979" xr:uid="{00000000-0005-0000-0000-000087B70000}"/>
    <cellStyle name="T_Ket qua dau thau_KH TPCP vung TNB (03-1-2012) 3 2 4" xfId="46980" xr:uid="{00000000-0005-0000-0000-000088B70000}"/>
    <cellStyle name="T_Ket qua dau thau_KH TPCP vung TNB (03-1-2012) 3 3" xfId="46981" xr:uid="{00000000-0005-0000-0000-000089B70000}"/>
    <cellStyle name="T_Ket qua dau thau_KH TPCP vung TNB (03-1-2012) 3 3 2" xfId="46982" xr:uid="{00000000-0005-0000-0000-00008AB70000}"/>
    <cellStyle name="T_Ket qua dau thau_KH TPCP vung TNB (03-1-2012) 3 3 2 2" xfId="46983" xr:uid="{00000000-0005-0000-0000-00008BB70000}"/>
    <cellStyle name="T_Ket qua dau thau_KH TPCP vung TNB (03-1-2012) 3 3 2 2 2" xfId="46984" xr:uid="{00000000-0005-0000-0000-00008CB70000}"/>
    <cellStyle name="T_Ket qua dau thau_KH TPCP vung TNB (03-1-2012) 3 3 2 3" xfId="46985" xr:uid="{00000000-0005-0000-0000-00008DB70000}"/>
    <cellStyle name="T_Ket qua dau thau_KH TPCP vung TNB (03-1-2012) 3 3 3" xfId="46986" xr:uid="{00000000-0005-0000-0000-00008EB70000}"/>
    <cellStyle name="T_Ket qua dau thau_KH TPCP vung TNB (03-1-2012) 3 3 3 2" xfId="46987" xr:uid="{00000000-0005-0000-0000-00008FB70000}"/>
    <cellStyle name="T_Ket qua dau thau_KH TPCP vung TNB (03-1-2012) 3 3 4" xfId="46988" xr:uid="{00000000-0005-0000-0000-000090B70000}"/>
    <cellStyle name="T_Ket qua dau thau_KH TPCP vung TNB (03-1-2012) 3 4" xfId="46989" xr:uid="{00000000-0005-0000-0000-000091B70000}"/>
    <cellStyle name="T_Ket qua dau thau_KH TPCP vung TNB (03-1-2012) 3 4 2" xfId="46990" xr:uid="{00000000-0005-0000-0000-000092B70000}"/>
    <cellStyle name="T_Ket qua dau thau_KH TPCP vung TNB (03-1-2012) 3 4 2 2" xfId="46991" xr:uid="{00000000-0005-0000-0000-000093B70000}"/>
    <cellStyle name="T_Ket qua dau thau_KH TPCP vung TNB (03-1-2012) 3 4 3" xfId="46992" xr:uid="{00000000-0005-0000-0000-000094B70000}"/>
    <cellStyle name="T_Ket qua dau thau_KH TPCP vung TNB (03-1-2012) 3 5" xfId="46993" xr:uid="{00000000-0005-0000-0000-000095B70000}"/>
    <cellStyle name="T_Ket qua dau thau_KH TPCP vung TNB (03-1-2012) 3 5 2" xfId="46994" xr:uid="{00000000-0005-0000-0000-000096B70000}"/>
    <cellStyle name="T_Ket qua dau thau_KH TPCP vung TNB (03-1-2012) 3 6" xfId="46995" xr:uid="{00000000-0005-0000-0000-000097B70000}"/>
    <cellStyle name="T_Ket qua dau thau_KH TPCP vung TNB (03-1-2012) 4" xfId="46996" xr:uid="{00000000-0005-0000-0000-000098B70000}"/>
    <cellStyle name="T_Ket qua dau thau_KH TPCP vung TNB (03-1-2012) 4 2" xfId="46997" xr:uid="{00000000-0005-0000-0000-000099B70000}"/>
    <cellStyle name="T_Ket qua dau thau_KH TPCP vung TNB (03-1-2012) 4 2 2" xfId="46998" xr:uid="{00000000-0005-0000-0000-00009AB70000}"/>
    <cellStyle name="T_Ket qua dau thau_KH TPCP vung TNB (03-1-2012) 4 2 2 2" xfId="46999" xr:uid="{00000000-0005-0000-0000-00009BB70000}"/>
    <cellStyle name="T_Ket qua dau thau_KH TPCP vung TNB (03-1-2012) 4 2 3" xfId="47000" xr:uid="{00000000-0005-0000-0000-00009CB70000}"/>
    <cellStyle name="T_Ket qua dau thau_KH TPCP vung TNB (03-1-2012) 4 3" xfId="47001" xr:uid="{00000000-0005-0000-0000-00009DB70000}"/>
    <cellStyle name="T_Ket qua dau thau_KH TPCP vung TNB (03-1-2012) 4 3 2" xfId="47002" xr:uid="{00000000-0005-0000-0000-00009EB70000}"/>
    <cellStyle name="T_Ket qua dau thau_KH TPCP vung TNB (03-1-2012) 4 4" xfId="47003" xr:uid="{00000000-0005-0000-0000-00009FB70000}"/>
    <cellStyle name="T_Ket qua dau thau_KH TPCP vung TNB (03-1-2012) 5" xfId="47004" xr:uid="{00000000-0005-0000-0000-0000A0B70000}"/>
    <cellStyle name="T_Ket qua dau thau_KH TPCP vung TNB (03-1-2012) 5 2" xfId="47005" xr:uid="{00000000-0005-0000-0000-0000A1B70000}"/>
    <cellStyle name="T_Ket qua dau thau_KH TPCP vung TNB (03-1-2012) 5 2 2" xfId="47006" xr:uid="{00000000-0005-0000-0000-0000A2B70000}"/>
    <cellStyle name="T_Ket qua dau thau_KH TPCP vung TNB (03-1-2012) 5 2 2 2" xfId="47007" xr:uid="{00000000-0005-0000-0000-0000A3B70000}"/>
    <cellStyle name="T_Ket qua dau thau_KH TPCP vung TNB (03-1-2012) 5 2 3" xfId="47008" xr:uid="{00000000-0005-0000-0000-0000A4B70000}"/>
    <cellStyle name="T_Ket qua dau thau_KH TPCP vung TNB (03-1-2012) 5 3" xfId="47009" xr:uid="{00000000-0005-0000-0000-0000A5B70000}"/>
    <cellStyle name="T_Ket qua dau thau_KH TPCP vung TNB (03-1-2012) 5 3 2" xfId="47010" xr:uid="{00000000-0005-0000-0000-0000A6B70000}"/>
    <cellStyle name="T_Ket qua dau thau_KH TPCP vung TNB (03-1-2012) 5 4" xfId="47011" xr:uid="{00000000-0005-0000-0000-0000A7B70000}"/>
    <cellStyle name="T_Ket qua dau thau_KH TPCP vung TNB (03-1-2012) 6" xfId="47012" xr:uid="{00000000-0005-0000-0000-0000A8B70000}"/>
    <cellStyle name="T_Ket qua dau thau_KH TPCP vung TNB (03-1-2012) 6 2" xfId="47013" xr:uid="{00000000-0005-0000-0000-0000A9B70000}"/>
    <cellStyle name="T_Ket qua dau thau_KH TPCP vung TNB (03-1-2012) 6 2 2" xfId="47014" xr:uid="{00000000-0005-0000-0000-0000AAB70000}"/>
    <cellStyle name="T_Ket qua dau thau_KH TPCP vung TNB (03-1-2012) 6 3" xfId="47015" xr:uid="{00000000-0005-0000-0000-0000ABB70000}"/>
    <cellStyle name="T_Ket qua dau thau_KH TPCP vung TNB (03-1-2012) 7" xfId="47016" xr:uid="{00000000-0005-0000-0000-0000ACB70000}"/>
    <cellStyle name="T_Ket qua dau thau_KH TPCP vung TNB (03-1-2012) 7 2" xfId="47017" xr:uid="{00000000-0005-0000-0000-0000ADB70000}"/>
    <cellStyle name="T_Ket qua dau thau_KH TPCP vung TNB (03-1-2012) 8" xfId="47018" xr:uid="{00000000-0005-0000-0000-0000AEB70000}"/>
    <cellStyle name="T_Ket qua dau thau_KH TPCP vung TNB (03-1-2012) 9" xfId="47019" xr:uid="{00000000-0005-0000-0000-0000AFB70000}"/>
    <cellStyle name="T_Ket qua phan bo von nam 2008" xfId="47020" xr:uid="{00000000-0005-0000-0000-0000B0B70000}"/>
    <cellStyle name="T_Ket qua phan bo von nam 2008 2" xfId="47021" xr:uid="{00000000-0005-0000-0000-0000B1B70000}"/>
    <cellStyle name="T_Ket qua phan bo von nam 2008 2 2" xfId="47022" xr:uid="{00000000-0005-0000-0000-0000B2B70000}"/>
    <cellStyle name="T_Ket qua phan bo von nam 2008 2 2 2" xfId="47023" xr:uid="{00000000-0005-0000-0000-0000B3B70000}"/>
    <cellStyle name="T_Ket qua phan bo von nam 2008 2 2 2 2" xfId="47024" xr:uid="{00000000-0005-0000-0000-0000B4B70000}"/>
    <cellStyle name="T_Ket qua phan bo von nam 2008 2 2 2 2 2" xfId="47025" xr:uid="{00000000-0005-0000-0000-0000B5B70000}"/>
    <cellStyle name="T_Ket qua phan bo von nam 2008 2 2 2 2 2 2" xfId="47026" xr:uid="{00000000-0005-0000-0000-0000B6B70000}"/>
    <cellStyle name="T_Ket qua phan bo von nam 2008 2 2 2 2 3" xfId="47027" xr:uid="{00000000-0005-0000-0000-0000B7B70000}"/>
    <cellStyle name="T_Ket qua phan bo von nam 2008 2 2 2 3" xfId="47028" xr:uid="{00000000-0005-0000-0000-0000B8B70000}"/>
    <cellStyle name="T_Ket qua phan bo von nam 2008 2 2 2 3 2" xfId="47029" xr:uid="{00000000-0005-0000-0000-0000B9B70000}"/>
    <cellStyle name="T_Ket qua phan bo von nam 2008 2 2 2 4" xfId="47030" xr:uid="{00000000-0005-0000-0000-0000BAB70000}"/>
    <cellStyle name="T_Ket qua phan bo von nam 2008 2 2 3" xfId="47031" xr:uid="{00000000-0005-0000-0000-0000BBB70000}"/>
    <cellStyle name="T_Ket qua phan bo von nam 2008 2 2 3 2" xfId="47032" xr:uid="{00000000-0005-0000-0000-0000BCB70000}"/>
    <cellStyle name="T_Ket qua phan bo von nam 2008 2 2 3 2 2" xfId="47033" xr:uid="{00000000-0005-0000-0000-0000BDB70000}"/>
    <cellStyle name="T_Ket qua phan bo von nam 2008 2 2 3 2 2 2" xfId="47034" xr:uid="{00000000-0005-0000-0000-0000BEB70000}"/>
    <cellStyle name="T_Ket qua phan bo von nam 2008 2 2 3 2 3" xfId="47035" xr:uid="{00000000-0005-0000-0000-0000BFB70000}"/>
    <cellStyle name="T_Ket qua phan bo von nam 2008 2 2 3 3" xfId="47036" xr:uid="{00000000-0005-0000-0000-0000C0B70000}"/>
    <cellStyle name="T_Ket qua phan bo von nam 2008 2 2 3 3 2" xfId="47037" xr:uid="{00000000-0005-0000-0000-0000C1B70000}"/>
    <cellStyle name="T_Ket qua phan bo von nam 2008 2 2 3 4" xfId="47038" xr:uid="{00000000-0005-0000-0000-0000C2B70000}"/>
    <cellStyle name="T_Ket qua phan bo von nam 2008 2 2 4" xfId="47039" xr:uid="{00000000-0005-0000-0000-0000C3B70000}"/>
    <cellStyle name="T_Ket qua phan bo von nam 2008 2 2 4 2" xfId="47040" xr:uid="{00000000-0005-0000-0000-0000C4B70000}"/>
    <cellStyle name="T_Ket qua phan bo von nam 2008 2 2 4 2 2" xfId="47041" xr:uid="{00000000-0005-0000-0000-0000C5B70000}"/>
    <cellStyle name="T_Ket qua phan bo von nam 2008 2 2 4 3" xfId="47042" xr:uid="{00000000-0005-0000-0000-0000C6B70000}"/>
    <cellStyle name="T_Ket qua phan bo von nam 2008 2 2 5" xfId="47043" xr:uid="{00000000-0005-0000-0000-0000C7B70000}"/>
    <cellStyle name="T_Ket qua phan bo von nam 2008 2 2 5 2" xfId="47044" xr:uid="{00000000-0005-0000-0000-0000C8B70000}"/>
    <cellStyle name="T_Ket qua phan bo von nam 2008 2 2 6" xfId="47045" xr:uid="{00000000-0005-0000-0000-0000C9B70000}"/>
    <cellStyle name="T_Ket qua phan bo von nam 2008 2 3" xfId="47046" xr:uid="{00000000-0005-0000-0000-0000CAB70000}"/>
    <cellStyle name="T_Ket qua phan bo von nam 2008 2 3 2" xfId="47047" xr:uid="{00000000-0005-0000-0000-0000CBB70000}"/>
    <cellStyle name="T_Ket qua phan bo von nam 2008 2 3 2 2" xfId="47048" xr:uid="{00000000-0005-0000-0000-0000CCB70000}"/>
    <cellStyle name="T_Ket qua phan bo von nam 2008 2 3 2 2 2" xfId="47049" xr:uid="{00000000-0005-0000-0000-0000CDB70000}"/>
    <cellStyle name="T_Ket qua phan bo von nam 2008 2 3 2 3" xfId="47050" xr:uid="{00000000-0005-0000-0000-0000CEB70000}"/>
    <cellStyle name="T_Ket qua phan bo von nam 2008 2 3 3" xfId="47051" xr:uid="{00000000-0005-0000-0000-0000CFB70000}"/>
    <cellStyle name="T_Ket qua phan bo von nam 2008 2 3 3 2" xfId="47052" xr:uid="{00000000-0005-0000-0000-0000D0B70000}"/>
    <cellStyle name="T_Ket qua phan bo von nam 2008 2 3 4" xfId="47053" xr:uid="{00000000-0005-0000-0000-0000D1B70000}"/>
    <cellStyle name="T_Ket qua phan bo von nam 2008 2 4" xfId="47054" xr:uid="{00000000-0005-0000-0000-0000D2B70000}"/>
    <cellStyle name="T_Ket qua phan bo von nam 2008 2 4 2" xfId="47055" xr:uid="{00000000-0005-0000-0000-0000D3B70000}"/>
    <cellStyle name="T_Ket qua phan bo von nam 2008 2 4 2 2" xfId="47056" xr:uid="{00000000-0005-0000-0000-0000D4B70000}"/>
    <cellStyle name="T_Ket qua phan bo von nam 2008 2 4 2 2 2" xfId="47057" xr:uid="{00000000-0005-0000-0000-0000D5B70000}"/>
    <cellStyle name="T_Ket qua phan bo von nam 2008 2 4 2 3" xfId="47058" xr:uid="{00000000-0005-0000-0000-0000D6B70000}"/>
    <cellStyle name="T_Ket qua phan bo von nam 2008 2 4 3" xfId="47059" xr:uid="{00000000-0005-0000-0000-0000D7B70000}"/>
    <cellStyle name="T_Ket qua phan bo von nam 2008 2 4 3 2" xfId="47060" xr:uid="{00000000-0005-0000-0000-0000D8B70000}"/>
    <cellStyle name="T_Ket qua phan bo von nam 2008 2 4 4" xfId="47061" xr:uid="{00000000-0005-0000-0000-0000D9B70000}"/>
    <cellStyle name="T_Ket qua phan bo von nam 2008 2 5" xfId="47062" xr:uid="{00000000-0005-0000-0000-0000DAB70000}"/>
    <cellStyle name="T_Ket qua phan bo von nam 2008 2 5 2" xfId="47063" xr:uid="{00000000-0005-0000-0000-0000DBB70000}"/>
    <cellStyle name="T_Ket qua phan bo von nam 2008 2 5 2 2" xfId="47064" xr:uid="{00000000-0005-0000-0000-0000DCB70000}"/>
    <cellStyle name="T_Ket qua phan bo von nam 2008 2 5 3" xfId="47065" xr:uid="{00000000-0005-0000-0000-0000DDB70000}"/>
    <cellStyle name="T_Ket qua phan bo von nam 2008 2 6" xfId="47066" xr:uid="{00000000-0005-0000-0000-0000DEB70000}"/>
    <cellStyle name="T_Ket qua phan bo von nam 2008 2 6 2" xfId="47067" xr:uid="{00000000-0005-0000-0000-0000DFB70000}"/>
    <cellStyle name="T_Ket qua phan bo von nam 2008 2 7" xfId="47068" xr:uid="{00000000-0005-0000-0000-0000E0B70000}"/>
    <cellStyle name="T_Ket qua phan bo von nam 2008 2 8" xfId="47069" xr:uid="{00000000-0005-0000-0000-0000E1B70000}"/>
    <cellStyle name="T_Ket qua phan bo von nam 2008 3" xfId="47070" xr:uid="{00000000-0005-0000-0000-0000E2B70000}"/>
    <cellStyle name="T_Ket qua phan bo von nam 2008 3 2" xfId="47071" xr:uid="{00000000-0005-0000-0000-0000E3B70000}"/>
    <cellStyle name="T_Ket qua phan bo von nam 2008 3 2 2" xfId="47072" xr:uid="{00000000-0005-0000-0000-0000E4B70000}"/>
    <cellStyle name="T_Ket qua phan bo von nam 2008 3 2 2 2" xfId="47073" xr:uid="{00000000-0005-0000-0000-0000E5B70000}"/>
    <cellStyle name="T_Ket qua phan bo von nam 2008 3 2 2 2 2" xfId="47074" xr:uid="{00000000-0005-0000-0000-0000E6B70000}"/>
    <cellStyle name="T_Ket qua phan bo von nam 2008 3 2 2 3" xfId="47075" xr:uid="{00000000-0005-0000-0000-0000E7B70000}"/>
    <cellStyle name="T_Ket qua phan bo von nam 2008 3 2 3" xfId="47076" xr:uid="{00000000-0005-0000-0000-0000E8B70000}"/>
    <cellStyle name="T_Ket qua phan bo von nam 2008 3 2 3 2" xfId="47077" xr:uid="{00000000-0005-0000-0000-0000E9B70000}"/>
    <cellStyle name="T_Ket qua phan bo von nam 2008 3 2 4" xfId="47078" xr:uid="{00000000-0005-0000-0000-0000EAB70000}"/>
    <cellStyle name="T_Ket qua phan bo von nam 2008 3 3" xfId="47079" xr:uid="{00000000-0005-0000-0000-0000EBB70000}"/>
    <cellStyle name="T_Ket qua phan bo von nam 2008 3 3 2" xfId="47080" xr:uid="{00000000-0005-0000-0000-0000ECB70000}"/>
    <cellStyle name="T_Ket qua phan bo von nam 2008 3 3 2 2" xfId="47081" xr:uid="{00000000-0005-0000-0000-0000EDB70000}"/>
    <cellStyle name="T_Ket qua phan bo von nam 2008 3 3 2 2 2" xfId="47082" xr:uid="{00000000-0005-0000-0000-0000EEB70000}"/>
    <cellStyle name="T_Ket qua phan bo von nam 2008 3 3 2 3" xfId="47083" xr:uid="{00000000-0005-0000-0000-0000EFB70000}"/>
    <cellStyle name="T_Ket qua phan bo von nam 2008 3 3 3" xfId="47084" xr:uid="{00000000-0005-0000-0000-0000F0B70000}"/>
    <cellStyle name="T_Ket qua phan bo von nam 2008 3 3 3 2" xfId="47085" xr:uid="{00000000-0005-0000-0000-0000F1B70000}"/>
    <cellStyle name="T_Ket qua phan bo von nam 2008 3 3 4" xfId="47086" xr:uid="{00000000-0005-0000-0000-0000F2B70000}"/>
    <cellStyle name="T_Ket qua phan bo von nam 2008 3 4" xfId="47087" xr:uid="{00000000-0005-0000-0000-0000F3B70000}"/>
    <cellStyle name="T_Ket qua phan bo von nam 2008 3 4 2" xfId="47088" xr:uid="{00000000-0005-0000-0000-0000F4B70000}"/>
    <cellStyle name="T_Ket qua phan bo von nam 2008 3 4 2 2" xfId="47089" xr:uid="{00000000-0005-0000-0000-0000F5B70000}"/>
    <cellStyle name="T_Ket qua phan bo von nam 2008 3 4 3" xfId="47090" xr:uid="{00000000-0005-0000-0000-0000F6B70000}"/>
    <cellStyle name="T_Ket qua phan bo von nam 2008 3 5" xfId="47091" xr:uid="{00000000-0005-0000-0000-0000F7B70000}"/>
    <cellStyle name="T_Ket qua phan bo von nam 2008 3 5 2" xfId="47092" xr:uid="{00000000-0005-0000-0000-0000F8B70000}"/>
    <cellStyle name="T_Ket qua phan bo von nam 2008 3 6" xfId="47093" xr:uid="{00000000-0005-0000-0000-0000F9B70000}"/>
    <cellStyle name="T_Ket qua phan bo von nam 2008 4" xfId="47094" xr:uid="{00000000-0005-0000-0000-0000FAB70000}"/>
    <cellStyle name="T_Ket qua phan bo von nam 2008 4 2" xfId="47095" xr:uid="{00000000-0005-0000-0000-0000FBB70000}"/>
    <cellStyle name="T_Ket qua phan bo von nam 2008 4 2 2" xfId="47096" xr:uid="{00000000-0005-0000-0000-0000FCB70000}"/>
    <cellStyle name="T_Ket qua phan bo von nam 2008 4 2 2 2" xfId="47097" xr:uid="{00000000-0005-0000-0000-0000FDB70000}"/>
    <cellStyle name="T_Ket qua phan bo von nam 2008 4 2 3" xfId="47098" xr:uid="{00000000-0005-0000-0000-0000FEB70000}"/>
    <cellStyle name="T_Ket qua phan bo von nam 2008 4 3" xfId="47099" xr:uid="{00000000-0005-0000-0000-0000FFB70000}"/>
    <cellStyle name="T_Ket qua phan bo von nam 2008 4 3 2" xfId="47100" xr:uid="{00000000-0005-0000-0000-000000B80000}"/>
    <cellStyle name="T_Ket qua phan bo von nam 2008 4 4" xfId="47101" xr:uid="{00000000-0005-0000-0000-000001B80000}"/>
    <cellStyle name="T_Ket qua phan bo von nam 2008 5" xfId="47102" xr:uid="{00000000-0005-0000-0000-000002B80000}"/>
    <cellStyle name="T_Ket qua phan bo von nam 2008 5 2" xfId="47103" xr:uid="{00000000-0005-0000-0000-000003B80000}"/>
    <cellStyle name="T_Ket qua phan bo von nam 2008 5 2 2" xfId="47104" xr:uid="{00000000-0005-0000-0000-000004B80000}"/>
    <cellStyle name="T_Ket qua phan bo von nam 2008 5 2 2 2" xfId="47105" xr:uid="{00000000-0005-0000-0000-000005B80000}"/>
    <cellStyle name="T_Ket qua phan bo von nam 2008 5 2 3" xfId="47106" xr:uid="{00000000-0005-0000-0000-000006B80000}"/>
    <cellStyle name="T_Ket qua phan bo von nam 2008 5 3" xfId="47107" xr:uid="{00000000-0005-0000-0000-000007B80000}"/>
    <cellStyle name="T_Ket qua phan bo von nam 2008 5 3 2" xfId="47108" xr:uid="{00000000-0005-0000-0000-000008B80000}"/>
    <cellStyle name="T_Ket qua phan bo von nam 2008 5 4" xfId="47109" xr:uid="{00000000-0005-0000-0000-000009B80000}"/>
    <cellStyle name="T_Ket qua phan bo von nam 2008 6" xfId="47110" xr:uid="{00000000-0005-0000-0000-00000AB80000}"/>
    <cellStyle name="T_Ket qua phan bo von nam 2008 6 2" xfId="47111" xr:uid="{00000000-0005-0000-0000-00000BB80000}"/>
    <cellStyle name="T_Ket qua phan bo von nam 2008 6 2 2" xfId="47112" xr:uid="{00000000-0005-0000-0000-00000CB80000}"/>
    <cellStyle name="T_Ket qua phan bo von nam 2008 6 3" xfId="47113" xr:uid="{00000000-0005-0000-0000-00000DB80000}"/>
    <cellStyle name="T_Ket qua phan bo von nam 2008 7" xfId="47114" xr:uid="{00000000-0005-0000-0000-00000EB80000}"/>
    <cellStyle name="T_Ket qua phan bo von nam 2008 7 2" xfId="47115" xr:uid="{00000000-0005-0000-0000-00000FB80000}"/>
    <cellStyle name="T_Ket qua phan bo von nam 2008 8" xfId="47116" xr:uid="{00000000-0005-0000-0000-000010B80000}"/>
    <cellStyle name="T_Ket qua phan bo von nam 2008 9" xfId="47117" xr:uid="{00000000-0005-0000-0000-000011B80000}"/>
    <cellStyle name="T_Ket qua phan bo von nam 2008_!1 1 bao cao giao KH ve HTCMT vung TNB   12-12-2011" xfId="47118" xr:uid="{00000000-0005-0000-0000-000012B80000}"/>
    <cellStyle name="T_Ket qua phan bo von nam 2008_!1 1 bao cao giao KH ve HTCMT vung TNB   12-12-2011 2" xfId="47119" xr:uid="{00000000-0005-0000-0000-000013B80000}"/>
    <cellStyle name="T_Ket qua phan bo von nam 2008_!1 1 bao cao giao KH ve HTCMT vung TNB   12-12-2011 2 2" xfId="47120" xr:uid="{00000000-0005-0000-0000-000014B80000}"/>
    <cellStyle name="T_Ket qua phan bo von nam 2008_!1 1 bao cao giao KH ve HTCMT vung TNB   12-12-2011 2 2 2" xfId="47121" xr:uid="{00000000-0005-0000-0000-000015B80000}"/>
    <cellStyle name="T_Ket qua phan bo von nam 2008_!1 1 bao cao giao KH ve HTCMT vung TNB   12-12-2011 2 2 2 2" xfId="47122" xr:uid="{00000000-0005-0000-0000-000016B80000}"/>
    <cellStyle name="T_Ket qua phan bo von nam 2008_!1 1 bao cao giao KH ve HTCMT vung TNB   12-12-2011 2 2 2 2 2" xfId="47123" xr:uid="{00000000-0005-0000-0000-000017B80000}"/>
    <cellStyle name="T_Ket qua phan bo von nam 2008_!1 1 bao cao giao KH ve HTCMT vung TNB   12-12-2011 2 2 2 2 2 2" xfId="47124" xr:uid="{00000000-0005-0000-0000-000018B80000}"/>
    <cellStyle name="T_Ket qua phan bo von nam 2008_!1 1 bao cao giao KH ve HTCMT vung TNB   12-12-2011 2 2 2 2 3" xfId="47125" xr:uid="{00000000-0005-0000-0000-000019B80000}"/>
    <cellStyle name="T_Ket qua phan bo von nam 2008_!1 1 bao cao giao KH ve HTCMT vung TNB   12-12-2011 2 2 2 3" xfId="47126" xr:uid="{00000000-0005-0000-0000-00001AB80000}"/>
    <cellStyle name="T_Ket qua phan bo von nam 2008_!1 1 bao cao giao KH ve HTCMT vung TNB   12-12-2011 2 2 2 3 2" xfId="47127" xr:uid="{00000000-0005-0000-0000-00001BB80000}"/>
    <cellStyle name="T_Ket qua phan bo von nam 2008_!1 1 bao cao giao KH ve HTCMT vung TNB   12-12-2011 2 2 2 4" xfId="47128" xr:uid="{00000000-0005-0000-0000-00001CB80000}"/>
    <cellStyle name="T_Ket qua phan bo von nam 2008_!1 1 bao cao giao KH ve HTCMT vung TNB   12-12-2011 2 2 3" xfId="47129" xr:uid="{00000000-0005-0000-0000-00001DB80000}"/>
    <cellStyle name="T_Ket qua phan bo von nam 2008_!1 1 bao cao giao KH ve HTCMT vung TNB   12-12-2011 2 2 3 2" xfId="47130" xr:uid="{00000000-0005-0000-0000-00001EB80000}"/>
    <cellStyle name="T_Ket qua phan bo von nam 2008_!1 1 bao cao giao KH ve HTCMT vung TNB   12-12-2011 2 2 3 2 2" xfId="47131" xr:uid="{00000000-0005-0000-0000-00001FB80000}"/>
    <cellStyle name="T_Ket qua phan bo von nam 2008_!1 1 bao cao giao KH ve HTCMT vung TNB   12-12-2011 2 2 3 2 2 2" xfId="47132" xr:uid="{00000000-0005-0000-0000-000020B80000}"/>
    <cellStyle name="T_Ket qua phan bo von nam 2008_!1 1 bao cao giao KH ve HTCMT vung TNB   12-12-2011 2 2 3 2 3" xfId="47133" xr:uid="{00000000-0005-0000-0000-000021B80000}"/>
    <cellStyle name="T_Ket qua phan bo von nam 2008_!1 1 bao cao giao KH ve HTCMT vung TNB   12-12-2011 2 2 3 3" xfId="47134" xr:uid="{00000000-0005-0000-0000-000022B80000}"/>
    <cellStyle name="T_Ket qua phan bo von nam 2008_!1 1 bao cao giao KH ve HTCMT vung TNB   12-12-2011 2 2 3 3 2" xfId="47135" xr:uid="{00000000-0005-0000-0000-000023B80000}"/>
    <cellStyle name="T_Ket qua phan bo von nam 2008_!1 1 bao cao giao KH ve HTCMT vung TNB   12-12-2011 2 2 3 4" xfId="47136" xr:uid="{00000000-0005-0000-0000-000024B80000}"/>
    <cellStyle name="T_Ket qua phan bo von nam 2008_!1 1 bao cao giao KH ve HTCMT vung TNB   12-12-2011 2 2 4" xfId="47137" xr:uid="{00000000-0005-0000-0000-000025B80000}"/>
    <cellStyle name="T_Ket qua phan bo von nam 2008_!1 1 bao cao giao KH ve HTCMT vung TNB   12-12-2011 2 2 4 2" xfId="47138" xr:uid="{00000000-0005-0000-0000-000026B80000}"/>
    <cellStyle name="T_Ket qua phan bo von nam 2008_!1 1 bao cao giao KH ve HTCMT vung TNB   12-12-2011 2 2 4 2 2" xfId="47139" xr:uid="{00000000-0005-0000-0000-000027B80000}"/>
    <cellStyle name="T_Ket qua phan bo von nam 2008_!1 1 bao cao giao KH ve HTCMT vung TNB   12-12-2011 2 2 4 3" xfId="47140" xr:uid="{00000000-0005-0000-0000-000028B80000}"/>
    <cellStyle name="T_Ket qua phan bo von nam 2008_!1 1 bao cao giao KH ve HTCMT vung TNB   12-12-2011 2 2 5" xfId="47141" xr:uid="{00000000-0005-0000-0000-000029B80000}"/>
    <cellStyle name="T_Ket qua phan bo von nam 2008_!1 1 bao cao giao KH ve HTCMT vung TNB   12-12-2011 2 2 5 2" xfId="47142" xr:uid="{00000000-0005-0000-0000-00002AB80000}"/>
    <cellStyle name="T_Ket qua phan bo von nam 2008_!1 1 bao cao giao KH ve HTCMT vung TNB   12-12-2011 2 2 6" xfId="47143" xr:uid="{00000000-0005-0000-0000-00002BB80000}"/>
    <cellStyle name="T_Ket qua phan bo von nam 2008_!1 1 bao cao giao KH ve HTCMT vung TNB   12-12-2011 2 3" xfId="47144" xr:uid="{00000000-0005-0000-0000-00002CB80000}"/>
    <cellStyle name="T_Ket qua phan bo von nam 2008_!1 1 bao cao giao KH ve HTCMT vung TNB   12-12-2011 2 3 2" xfId="47145" xr:uid="{00000000-0005-0000-0000-00002DB80000}"/>
    <cellStyle name="T_Ket qua phan bo von nam 2008_!1 1 bao cao giao KH ve HTCMT vung TNB   12-12-2011 2 3 2 2" xfId="47146" xr:uid="{00000000-0005-0000-0000-00002EB80000}"/>
    <cellStyle name="T_Ket qua phan bo von nam 2008_!1 1 bao cao giao KH ve HTCMT vung TNB   12-12-2011 2 3 2 2 2" xfId="47147" xr:uid="{00000000-0005-0000-0000-00002FB80000}"/>
    <cellStyle name="T_Ket qua phan bo von nam 2008_!1 1 bao cao giao KH ve HTCMT vung TNB   12-12-2011 2 3 2 3" xfId="47148" xr:uid="{00000000-0005-0000-0000-000030B80000}"/>
    <cellStyle name="T_Ket qua phan bo von nam 2008_!1 1 bao cao giao KH ve HTCMT vung TNB   12-12-2011 2 3 3" xfId="47149" xr:uid="{00000000-0005-0000-0000-000031B80000}"/>
    <cellStyle name="T_Ket qua phan bo von nam 2008_!1 1 bao cao giao KH ve HTCMT vung TNB   12-12-2011 2 3 3 2" xfId="47150" xr:uid="{00000000-0005-0000-0000-000032B80000}"/>
    <cellStyle name="T_Ket qua phan bo von nam 2008_!1 1 bao cao giao KH ve HTCMT vung TNB   12-12-2011 2 3 4" xfId="47151" xr:uid="{00000000-0005-0000-0000-000033B80000}"/>
    <cellStyle name="T_Ket qua phan bo von nam 2008_!1 1 bao cao giao KH ve HTCMT vung TNB   12-12-2011 2 4" xfId="47152" xr:uid="{00000000-0005-0000-0000-000034B80000}"/>
    <cellStyle name="T_Ket qua phan bo von nam 2008_!1 1 bao cao giao KH ve HTCMT vung TNB   12-12-2011 2 4 2" xfId="47153" xr:uid="{00000000-0005-0000-0000-000035B80000}"/>
    <cellStyle name="T_Ket qua phan bo von nam 2008_!1 1 bao cao giao KH ve HTCMT vung TNB   12-12-2011 2 4 2 2" xfId="47154" xr:uid="{00000000-0005-0000-0000-000036B80000}"/>
    <cellStyle name="T_Ket qua phan bo von nam 2008_!1 1 bao cao giao KH ve HTCMT vung TNB   12-12-2011 2 4 2 2 2" xfId="47155" xr:uid="{00000000-0005-0000-0000-000037B80000}"/>
    <cellStyle name="T_Ket qua phan bo von nam 2008_!1 1 bao cao giao KH ve HTCMT vung TNB   12-12-2011 2 4 2 3" xfId="47156" xr:uid="{00000000-0005-0000-0000-000038B80000}"/>
    <cellStyle name="T_Ket qua phan bo von nam 2008_!1 1 bao cao giao KH ve HTCMT vung TNB   12-12-2011 2 4 3" xfId="47157" xr:uid="{00000000-0005-0000-0000-000039B80000}"/>
    <cellStyle name="T_Ket qua phan bo von nam 2008_!1 1 bao cao giao KH ve HTCMT vung TNB   12-12-2011 2 4 3 2" xfId="47158" xr:uid="{00000000-0005-0000-0000-00003AB80000}"/>
    <cellStyle name="T_Ket qua phan bo von nam 2008_!1 1 bao cao giao KH ve HTCMT vung TNB   12-12-2011 2 4 4" xfId="47159" xr:uid="{00000000-0005-0000-0000-00003BB80000}"/>
    <cellStyle name="T_Ket qua phan bo von nam 2008_!1 1 bao cao giao KH ve HTCMT vung TNB   12-12-2011 2 5" xfId="47160" xr:uid="{00000000-0005-0000-0000-00003CB80000}"/>
    <cellStyle name="T_Ket qua phan bo von nam 2008_!1 1 bao cao giao KH ve HTCMT vung TNB   12-12-2011 2 5 2" xfId="47161" xr:uid="{00000000-0005-0000-0000-00003DB80000}"/>
    <cellStyle name="T_Ket qua phan bo von nam 2008_!1 1 bao cao giao KH ve HTCMT vung TNB   12-12-2011 2 5 2 2" xfId="47162" xr:uid="{00000000-0005-0000-0000-00003EB80000}"/>
    <cellStyle name="T_Ket qua phan bo von nam 2008_!1 1 bao cao giao KH ve HTCMT vung TNB   12-12-2011 2 5 3" xfId="47163" xr:uid="{00000000-0005-0000-0000-00003FB80000}"/>
    <cellStyle name="T_Ket qua phan bo von nam 2008_!1 1 bao cao giao KH ve HTCMT vung TNB   12-12-2011 2 6" xfId="47164" xr:uid="{00000000-0005-0000-0000-000040B80000}"/>
    <cellStyle name="T_Ket qua phan bo von nam 2008_!1 1 bao cao giao KH ve HTCMT vung TNB   12-12-2011 2 6 2" xfId="47165" xr:uid="{00000000-0005-0000-0000-000041B80000}"/>
    <cellStyle name="T_Ket qua phan bo von nam 2008_!1 1 bao cao giao KH ve HTCMT vung TNB   12-12-2011 2 7" xfId="47166" xr:uid="{00000000-0005-0000-0000-000042B80000}"/>
    <cellStyle name="T_Ket qua phan bo von nam 2008_!1 1 bao cao giao KH ve HTCMT vung TNB   12-12-2011 2 8" xfId="47167" xr:uid="{00000000-0005-0000-0000-000043B80000}"/>
    <cellStyle name="T_Ket qua phan bo von nam 2008_!1 1 bao cao giao KH ve HTCMT vung TNB   12-12-2011 3" xfId="47168" xr:uid="{00000000-0005-0000-0000-000044B80000}"/>
    <cellStyle name="T_Ket qua phan bo von nam 2008_!1 1 bao cao giao KH ve HTCMT vung TNB   12-12-2011 3 2" xfId="47169" xr:uid="{00000000-0005-0000-0000-000045B80000}"/>
    <cellStyle name="T_Ket qua phan bo von nam 2008_!1 1 bao cao giao KH ve HTCMT vung TNB   12-12-2011 3 2 2" xfId="47170" xr:uid="{00000000-0005-0000-0000-000046B80000}"/>
    <cellStyle name="T_Ket qua phan bo von nam 2008_!1 1 bao cao giao KH ve HTCMT vung TNB   12-12-2011 3 2 2 2" xfId="47171" xr:uid="{00000000-0005-0000-0000-000047B80000}"/>
    <cellStyle name="T_Ket qua phan bo von nam 2008_!1 1 bao cao giao KH ve HTCMT vung TNB   12-12-2011 3 2 2 2 2" xfId="47172" xr:uid="{00000000-0005-0000-0000-000048B80000}"/>
    <cellStyle name="T_Ket qua phan bo von nam 2008_!1 1 bao cao giao KH ve HTCMT vung TNB   12-12-2011 3 2 2 3" xfId="47173" xr:uid="{00000000-0005-0000-0000-000049B80000}"/>
    <cellStyle name="T_Ket qua phan bo von nam 2008_!1 1 bao cao giao KH ve HTCMT vung TNB   12-12-2011 3 2 3" xfId="47174" xr:uid="{00000000-0005-0000-0000-00004AB80000}"/>
    <cellStyle name="T_Ket qua phan bo von nam 2008_!1 1 bao cao giao KH ve HTCMT vung TNB   12-12-2011 3 2 3 2" xfId="47175" xr:uid="{00000000-0005-0000-0000-00004BB80000}"/>
    <cellStyle name="T_Ket qua phan bo von nam 2008_!1 1 bao cao giao KH ve HTCMT vung TNB   12-12-2011 3 2 4" xfId="47176" xr:uid="{00000000-0005-0000-0000-00004CB80000}"/>
    <cellStyle name="T_Ket qua phan bo von nam 2008_!1 1 bao cao giao KH ve HTCMT vung TNB   12-12-2011 3 3" xfId="47177" xr:uid="{00000000-0005-0000-0000-00004DB80000}"/>
    <cellStyle name="T_Ket qua phan bo von nam 2008_!1 1 bao cao giao KH ve HTCMT vung TNB   12-12-2011 3 3 2" xfId="47178" xr:uid="{00000000-0005-0000-0000-00004EB80000}"/>
    <cellStyle name="T_Ket qua phan bo von nam 2008_!1 1 bao cao giao KH ve HTCMT vung TNB   12-12-2011 3 3 2 2" xfId="47179" xr:uid="{00000000-0005-0000-0000-00004FB80000}"/>
    <cellStyle name="T_Ket qua phan bo von nam 2008_!1 1 bao cao giao KH ve HTCMT vung TNB   12-12-2011 3 3 2 2 2" xfId="47180" xr:uid="{00000000-0005-0000-0000-000050B80000}"/>
    <cellStyle name="T_Ket qua phan bo von nam 2008_!1 1 bao cao giao KH ve HTCMT vung TNB   12-12-2011 3 3 2 3" xfId="47181" xr:uid="{00000000-0005-0000-0000-000051B80000}"/>
    <cellStyle name="T_Ket qua phan bo von nam 2008_!1 1 bao cao giao KH ve HTCMT vung TNB   12-12-2011 3 3 3" xfId="47182" xr:uid="{00000000-0005-0000-0000-000052B80000}"/>
    <cellStyle name="T_Ket qua phan bo von nam 2008_!1 1 bao cao giao KH ve HTCMT vung TNB   12-12-2011 3 3 3 2" xfId="47183" xr:uid="{00000000-0005-0000-0000-000053B80000}"/>
    <cellStyle name="T_Ket qua phan bo von nam 2008_!1 1 bao cao giao KH ve HTCMT vung TNB   12-12-2011 3 3 4" xfId="47184" xr:uid="{00000000-0005-0000-0000-000054B80000}"/>
    <cellStyle name="T_Ket qua phan bo von nam 2008_!1 1 bao cao giao KH ve HTCMT vung TNB   12-12-2011 3 4" xfId="47185" xr:uid="{00000000-0005-0000-0000-000055B80000}"/>
    <cellStyle name="T_Ket qua phan bo von nam 2008_!1 1 bao cao giao KH ve HTCMT vung TNB   12-12-2011 3 4 2" xfId="47186" xr:uid="{00000000-0005-0000-0000-000056B80000}"/>
    <cellStyle name="T_Ket qua phan bo von nam 2008_!1 1 bao cao giao KH ve HTCMT vung TNB   12-12-2011 3 4 2 2" xfId="47187" xr:uid="{00000000-0005-0000-0000-000057B80000}"/>
    <cellStyle name="T_Ket qua phan bo von nam 2008_!1 1 bao cao giao KH ve HTCMT vung TNB   12-12-2011 3 4 3" xfId="47188" xr:uid="{00000000-0005-0000-0000-000058B80000}"/>
    <cellStyle name="T_Ket qua phan bo von nam 2008_!1 1 bao cao giao KH ve HTCMT vung TNB   12-12-2011 3 5" xfId="47189" xr:uid="{00000000-0005-0000-0000-000059B80000}"/>
    <cellStyle name="T_Ket qua phan bo von nam 2008_!1 1 bao cao giao KH ve HTCMT vung TNB   12-12-2011 3 5 2" xfId="47190" xr:uid="{00000000-0005-0000-0000-00005AB80000}"/>
    <cellStyle name="T_Ket qua phan bo von nam 2008_!1 1 bao cao giao KH ve HTCMT vung TNB   12-12-2011 3 6" xfId="47191" xr:uid="{00000000-0005-0000-0000-00005BB80000}"/>
    <cellStyle name="T_Ket qua phan bo von nam 2008_!1 1 bao cao giao KH ve HTCMT vung TNB   12-12-2011 4" xfId="47192" xr:uid="{00000000-0005-0000-0000-00005CB80000}"/>
    <cellStyle name="T_Ket qua phan bo von nam 2008_!1 1 bao cao giao KH ve HTCMT vung TNB   12-12-2011 4 2" xfId="47193" xr:uid="{00000000-0005-0000-0000-00005DB80000}"/>
    <cellStyle name="T_Ket qua phan bo von nam 2008_!1 1 bao cao giao KH ve HTCMT vung TNB   12-12-2011 4 2 2" xfId="47194" xr:uid="{00000000-0005-0000-0000-00005EB80000}"/>
    <cellStyle name="T_Ket qua phan bo von nam 2008_!1 1 bao cao giao KH ve HTCMT vung TNB   12-12-2011 4 2 2 2" xfId="47195" xr:uid="{00000000-0005-0000-0000-00005FB80000}"/>
    <cellStyle name="T_Ket qua phan bo von nam 2008_!1 1 bao cao giao KH ve HTCMT vung TNB   12-12-2011 4 2 3" xfId="47196" xr:uid="{00000000-0005-0000-0000-000060B80000}"/>
    <cellStyle name="T_Ket qua phan bo von nam 2008_!1 1 bao cao giao KH ve HTCMT vung TNB   12-12-2011 4 3" xfId="47197" xr:uid="{00000000-0005-0000-0000-000061B80000}"/>
    <cellStyle name="T_Ket qua phan bo von nam 2008_!1 1 bao cao giao KH ve HTCMT vung TNB   12-12-2011 4 3 2" xfId="47198" xr:uid="{00000000-0005-0000-0000-000062B80000}"/>
    <cellStyle name="T_Ket qua phan bo von nam 2008_!1 1 bao cao giao KH ve HTCMT vung TNB   12-12-2011 4 4" xfId="47199" xr:uid="{00000000-0005-0000-0000-000063B80000}"/>
    <cellStyle name="T_Ket qua phan bo von nam 2008_!1 1 bao cao giao KH ve HTCMT vung TNB   12-12-2011 5" xfId="47200" xr:uid="{00000000-0005-0000-0000-000064B80000}"/>
    <cellStyle name="T_Ket qua phan bo von nam 2008_!1 1 bao cao giao KH ve HTCMT vung TNB   12-12-2011 5 2" xfId="47201" xr:uid="{00000000-0005-0000-0000-000065B80000}"/>
    <cellStyle name="T_Ket qua phan bo von nam 2008_!1 1 bao cao giao KH ve HTCMT vung TNB   12-12-2011 5 2 2" xfId="47202" xr:uid="{00000000-0005-0000-0000-000066B80000}"/>
    <cellStyle name="T_Ket qua phan bo von nam 2008_!1 1 bao cao giao KH ve HTCMT vung TNB   12-12-2011 5 2 2 2" xfId="47203" xr:uid="{00000000-0005-0000-0000-000067B80000}"/>
    <cellStyle name="T_Ket qua phan bo von nam 2008_!1 1 bao cao giao KH ve HTCMT vung TNB   12-12-2011 5 2 3" xfId="47204" xr:uid="{00000000-0005-0000-0000-000068B80000}"/>
    <cellStyle name="T_Ket qua phan bo von nam 2008_!1 1 bao cao giao KH ve HTCMT vung TNB   12-12-2011 5 3" xfId="47205" xr:uid="{00000000-0005-0000-0000-000069B80000}"/>
    <cellStyle name="T_Ket qua phan bo von nam 2008_!1 1 bao cao giao KH ve HTCMT vung TNB   12-12-2011 5 3 2" xfId="47206" xr:uid="{00000000-0005-0000-0000-00006AB80000}"/>
    <cellStyle name="T_Ket qua phan bo von nam 2008_!1 1 bao cao giao KH ve HTCMT vung TNB   12-12-2011 5 4" xfId="47207" xr:uid="{00000000-0005-0000-0000-00006BB80000}"/>
    <cellStyle name="T_Ket qua phan bo von nam 2008_!1 1 bao cao giao KH ve HTCMT vung TNB   12-12-2011 6" xfId="47208" xr:uid="{00000000-0005-0000-0000-00006CB80000}"/>
    <cellStyle name="T_Ket qua phan bo von nam 2008_!1 1 bao cao giao KH ve HTCMT vung TNB   12-12-2011 6 2" xfId="47209" xr:uid="{00000000-0005-0000-0000-00006DB80000}"/>
    <cellStyle name="T_Ket qua phan bo von nam 2008_!1 1 bao cao giao KH ve HTCMT vung TNB   12-12-2011 6 2 2" xfId="47210" xr:uid="{00000000-0005-0000-0000-00006EB80000}"/>
    <cellStyle name="T_Ket qua phan bo von nam 2008_!1 1 bao cao giao KH ve HTCMT vung TNB   12-12-2011 6 3" xfId="47211" xr:uid="{00000000-0005-0000-0000-00006FB80000}"/>
    <cellStyle name="T_Ket qua phan bo von nam 2008_!1 1 bao cao giao KH ve HTCMT vung TNB   12-12-2011 7" xfId="47212" xr:uid="{00000000-0005-0000-0000-000070B80000}"/>
    <cellStyle name="T_Ket qua phan bo von nam 2008_!1 1 bao cao giao KH ve HTCMT vung TNB   12-12-2011 7 2" xfId="47213" xr:uid="{00000000-0005-0000-0000-000071B80000}"/>
    <cellStyle name="T_Ket qua phan bo von nam 2008_!1 1 bao cao giao KH ve HTCMT vung TNB   12-12-2011 8" xfId="47214" xr:uid="{00000000-0005-0000-0000-000072B80000}"/>
    <cellStyle name="T_Ket qua phan bo von nam 2008_!1 1 bao cao giao KH ve HTCMT vung TNB   12-12-2011 9" xfId="47215" xr:uid="{00000000-0005-0000-0000-000073B80000}"/>
    <cellStyle name="T_Ket qua phan bo von nam 2008_KH TPCP vung TNB (03-1-2012)" xfId="47216" xr:uid="{00000000-0005-0000-0000-000074B80000}"/>
    <cellStyle name="T_Ket qua phan bo von nam 2008_KH TPCP vung TNB (03-1-2012) 2" xfId="47217" xr:uid="{00000000-0005-0000-0000-000075B80000}"/>
    <cellStyle name="T_Ket qua phan bo von nam 2008_KH TPCP vung TNB (03-1-2012) 2 2" xfId="47218" xr:uid="{00000000-0005-0000-0000-000076B80000}"/>
    <cellStyle name="T_Ket qua phan bo von nam 2008_KH TPCP vung TNB (03-1-2012) 2 2 2" xfId="47219" xr:uid="{00000000-0005-0000-0000-000077B80000}"/>
    <cellStyle name="T_Ket qua phan bo von nam 2008_KH TPCP vung TNB (03-1-2012) 2 2 2 2" xfId="47220" xr:uid="{00000000-0005-0000-0000-000078B80000}"/>
    <cellStyle name="T_Ket qua phan bo von nam 2008_KH TPCP vung TNB (03-1-2012) 2 2 2 2 2" xfId="47221" xr:uid="{00000000-0005-0000-0000-000079B80000}"/>
    <cellStyle name="T_Ket qua phan bo von nam 2008_KH TPCP vung TNB (03-1-2012) 2 2 2 2 2 2" xfId="47222" xr:uid="{00000000-0005-0000-0000-00007AB80000}"/>
    <cellStyle name="T_Ket qua phan bo von nam 2008_KH TPCP vung TNB (03-1-2012) 2 2 2 2 3" xfId="47223" xr:uid="{00000000-0005-0000-0000-00007BB80000}"/>
    <cellStyle name="T_Ket qua phan bo von nam 2008_KH TPCP vung TNB (03-1-2012) 2 2 2 3" xfId="47224" xr:uid="{00000000-0005-0000-0000-00007CB80000}"/>
    <cellStyle name="T_Ket qua phan bo von nam 2008_KH TPCP vung TNB (03-1-2012) 2 2 2 3 2" xfId="47225" xr:uid="{00000000-0005-0000-0000-00007DB80000}"/>
    <cellStyle name="T_Ket qua phan bo von nam 2008_KH TPCP vung TNB (03-1-2012) 2 2 2 4" xfId="47226" xr:uid="{00000000-0005-0000-0000-00007EB80000}"/>
    <cellStyle name="T_Ket qua phan bo von nam 2008_KH TPCP vung TNB (03-1-2012) 2 2 3" xfId="47227" xr:uid="{00000000-0005-0000-0000-00007FB80000}"/>
    <cellStyle name="T_Ket qua phan bo von nam 2008_KH TPCP vung TNB (03-1-2012) 2 2 3 2" xfId="47228" xr:uid="{00000000-0005-0000-0000-000080B80000}"/>
    <cellStyle name="T_Ket qua phan bo von nam 2008_KH TPCP vung TNB (03-1-2012) 2 2 3 2 2" xfId="47229" xr:uid="{00000000-0005-0000-0000-000081B80000}"/>
    <cellStyle name="T_Ket qua phan bo von nam 2008_KH TPCP vung TNB (03-1-2012) 2 2 3 2 2 2" xfId="47230" xr:uid="{00000000-0005-0000-0000-000082B80000}"/>
    <cellStyle name="T_Ket qua phan bo von nam 2008_KH TPCP vung TNB (03-1-2012) 2 2 3 2 3" xfId="47231" xr:uid="{00000000-0005-0000-0000-000083B80000}"/>
    <cellStyle name="T_Ket qua phan bo von nam 2008_KH TPCP vung TNB (03-1-2012) 2 2 3 3" xfId="47232" xr:uid="{00000000-0005-0000-0000-000084B80000}"/>
    <cellStyle name="T_Ket qua phan bo von nam 2008_KH TPCP vung TNB (03-1-2012) 2 2 3 3 2" xfId="47233" xr:uid="{00000000-0005-0000-0000-000085B80000}"/>
    <cellStyle name="T_Ket qua phan bo von nam 2008_KH TPCP vung TNB (03-1-2012) 2 2 3 4" xfId="47234" xr:uid="{00000000-0005-0000-0000-000086B80000}"/>
    <cellStyle name="T_Ket qua phan bo von nam 2008_KH TPCP vung TNB (03-1-2012) 2 2 4" xfId="47235" xr:uid="{00000000-0005-0000-0000-000087B80000}"/>
    <cellStyle name="T_Ket qua phan bo von nam 2008_KH TPCP vung TNB (03-1-2012) 2 2 4 2" xfId="47236" xr:uid="{00000000-0005-0000-0000-000088B80000}"/>
    <cellStyle name="T_Ket qua phan bo von nam 2008_KH TPCP vung TNB (03-1-2012) 2 2 4 2 2" xfId="47237" xr:uid="{00000000-0005-0000-0000-000089B80000}"/>
    <cellStyle name="T_Ket qua phan bo von nam 2008_KH TPCP vung TNB (03-1-2012) 2 2 4 3" xfId="47238" xr:uid="{00000000-0005-0000-0000-00008AB80000}"/>
    <cellStyle name="T_Ket qua phan bo von nam 2008_KH TPCP vung TNB (03-1-2012) 2 2 5" xfId="47239" xr:uid="{00000000-0005-0000-0000-00008BB80000}"/>
    <cellStyle name="T_Ket qua phan bo von nam 2008_KH TPCP vung TNB (03-1-2012) 2 2 5 2" xfId="47240" xr:uid="{00000000-0005-0000-0000-00008CB80000}"/>
    <cellStyle name="T_Ket qua phan bo von nam 2008_KH TPCP vung TNB (03-1-2012) 2 2 6" xfId="47241" xr:uid="{00000000-0005-0000-0000-00008DB80000}"/>
    <cellStyle name="T_Ket qua phan bo von nam 2008_KH TPCP vung TNB (03-1-2012) 2 3" xfId="47242" xr:uid="{00000000-0005-0000-0000-00008EB80000}"/>
    <cellStyle name="T_Ket qua phan bo von nam 2008_KH TPCP vung TNB (03-1-2012) 2 3 2" xfId="47243" xr:uid="{00000000-0005-0000-0000-00008FB80000}"/>
    <cellStyle name="T_Ket qua phan bo von nam 2008_KH TPCP vung TNB (03-1-2012) 2 3 2 2" xfId="47244" xr:uid="{00000000-0005-0000-0000-000090B80000}"/>
    <cellStyle name="T_Ket qua phan bo von nam 2008_KH TPCP vung TNB (03-1-2012) 2 3 2 2 2" xfId="47245" xr:uid="{00000000-0005-0000-0000-000091B80000}"/>
    <cellStyle name="T_Ket qua phan bo von nam 2008_KH TPCP vung TNB (03-1-2012) 2 3 2 3" xfId="47246" xr:uid="{00000000-0005-0000-0000-000092B80000}"/>
    <cellStyle name="T_Ket qua phan bo von nam 2008_KH TPCP vung TNB (03-1-2012) 2 3 3" xfId="47247" xr:uid="{00000000-0005-0000-0000-000093B80000}"/>
    <cellStyle name="T_Ket qua phan bo von nam 2008_KH TPCP vung TNB (03-1-2012) 2 3 3 2" xfId="47248" xr:uid="{00000000-0005-0000-0000-000094B80000}"/>
    <cellStyle name="T_Ket qua phan bo von nam 2008_KH TPCP vung TNB (03-1-2012) 2 3 4" xfId="47249" xr:uid="{00000000-0005-0000-0000-000095B80000}"/>
    <cellStyle name="T_Ket qua phan bo von nam 2008_KH TPCP vung TNB (03-1-2012) 2 4" xfId="47250" xr:uid="{00000000-0005-0000-0000-000096B80000}"/>
    <cellStyle name="T_Ket qua phan bo von nam 2008_KH TPCP vung TNB (03-1-2012) 2 4 2" xfId="47251" xr:uid="{00000000-0005-0000-0000-000097B80000}"/>
    <cellStyle name="T_Ket qua phan bo von nam 2008_KH TPCP vung TNB (03-1-2012) 2 4 2 2" xfId="47252" xr:uid="{00000000-0005-0000-0000-000098B80000}"/>
    <cellStyle name="T_Ket qua phan bo von nam 2008_KH TPCP vung TNB (03-1-2012) 2 4 2 2 2" xfId="47253" xr:uid="{00000000-0005-0000-0000-000099B80000}"/>
    <cellStyle name="T_Ket qua phan bo von nam 2008_KH TPCP vung TNB (03-1-2012) 2 4 2 3" xfId="47254" xr:uid="{00000000-0005-0000-0000-00009AB80000}"/>
    <cellStyle name="T_Ket qua phan bo von nam 2008_KH TPCP vung TNB (03-1-2012) 2 4 3" xfId="47255" xr:uid="{00000000-0005-0000-0000-00009BB80000}"/>
    <cellStyle name="T_Ket qua phan bo von nam 2008_KH TPCP vung TNB (03-1-2012) 2 4 3 2" xfId="47256" xr:uid="{00000000-0005-0000-0000-00009CB80000}"/>
    <cellStyle name="T_Ket qua phan bo von nam 2008_KH TPCP vung TNB (03-1-2012) 2 4 4" xfId="47257" xr:uid="{00000000-0005-0000-0000-00009DB80000}"/>
    <cellStyle name="T_Ket qua phan bo von nam 2008_KH TPCP vung TNB (03-1-2012) 2 5" xfId="47258" xr:uid="{00000000-0005-0000-0000-00009EB80000}"/>
    <cellStyle name="T_Ket qua phan bo von nam 2008_KH TPCP vung TNB (03-1-2012) 2 5 2" xfId="47259" xr:uid="{00000000-0005-0000-0000-00009FB80000}"/>
    <cellStyle name="T_Ket qua phan bo von nam 2008_KH TPCP vung TNB (03-1-2012) 2 5 2 2" xfId="47260" xr:uid="{00000000-0005-0000-0000-0000A0B80000}"/>
    <cellStyle name="T_Ket qua phan bo von nam 2008_KH TPCP vung TNB (03-1-2012) 2 5 3" xfId="47261" xr:uid="{00000000-0005-0000-0000-0000A1B80000}"/>
    <cellStyle name="T_Ket qua phan bo von nam 2008_KH TPCP vung TNB (03-1-2012) 2 6" xfId="47262" xr:uid="{00000000-0005-0000-0000-0000A2B80000}"/>
    <cellStyle name="T_Ket qua phan bo von nam 2008_KH TPCP vung TNB (03-1-2012) 2 6 2" xfId="47263" xr:uid="{00000000-0005-0000-0000-0000A3B80000}"/>
    <cellStyle name="T_Ket qua phan bo von nam 2008_KH TPCP vung TNB (03-1-2012) 2 7" xfId="47264" xr:uid="{00000000-0005-0000-0000-0000A4B80000}"/>
    <cellStyle name="T_Ket qua phan bo von nam 2008_KH TPCP vung TNB (03-1-2012) 2 8" xfId="47265" xr:uid="{00000000-0005-0000-0000-0000A5B80000}"/>
    <cellStyle name="T_Ket qua phan bo von nam 2008_KH TPCP vung TNB (03-1-2012) 3" xfId="47266" xr:uid="{00000000-0005-0000-0000-0000A6B80000}"/>
    <cellStyle name="T_Ket qua phan bo von nam 2008_KH TPCP vung TNB (03-1-2012) 3 2" xfId="47267" xr:uid="{00000000-0005-0000-0000-0000A7B80000}"/>
    <cellStyle name="T_Ket qua phan bo von nam 2008_KH TPCP vung TNB (03-1-2012) 3 2 2" xfId="47268" xr:uid="{00000000-0005-0000-0000-0000A8B80000}"/>
    <cellStyle name="T_Ket qua phan bo von nam 2008_KH TPCP vung TNB (03-1-2012) 3 2 2 2" xfId="47269" xr:uid="{00000000-0005-0000-0000-0000A9B80000}"/>
    <cellStyle name="T_Ket qua phan bo von nam 2008_KH TPCP vung TNB (03-1-2012) 3 2 2 2 2" xfId="47270" xr:uid="{00000000-0005-0000-0000-0000AAB80000}"/>
    <cellStyle name="T_Ket qua phan bo von nam 2008_KH TPCP vung TNB (03-1-2012) 3 2 2 3" xfId="47271" xr:uid="{00000000-0005-0000-0000-0000ABB80000}"/>
    <cellStyle name="T_Ket qua phan bo von nam 2008_KH TPCP vung TNB (03-1-2012) 3 2 3" xfId="47272" xr:uid="{00000000-0005-0000-0000-0000ACB80000}"/>
    <cellStyle name="T_Ket qua phan bo von nam 2008_KH TPCP vung TNB (03-1-2012) 3 2 3 2" xfId="47273" xr:uid="{00000000-0005-0000-0000-0000ADB80000}"/>
    <cellStyle name="T_Ket qua phan bo von nam 2008_KH TPCP vung TNB (03-1-2012) 3 2 4" xfId="47274" xr:uid="{00000000-0005-0000-0000-0000AEB80000}"/>
    <cellStyle name="T_Ket qua phan bo von nam 2008_KH TPCP vung TNB (03-1-2012) 3 3" xfId="47275" xr:uid="{00000000-0005-0000-0000-0000AFB80000}"/>
    <cellStyle name="T_Ket qua phan bo von nam 2008_KH TPCP vung TNB (03-1-2012) 3 3 2" xfId="47276" xr:uid="{00000000-0005-0000-0000-0000B0B80000}"/>
    <cellStyle name="T_Ket qua phan bo von nam 2008_KH TPCP vung TNB (03-1-2012) 3 3 2 2" xfId="47277" xr:uid="{00000000-0005-0000-0000-0000B1B80000}"/>
    <cellStyle name="T_Ket qua phan bo von nam 2008_KH TPCP vung TNB (03-1-2012) 3 3 2 2 2" xfId="47278" xr:uid="{00000000-0005-0000-0000-0000B2B80000}"/>
    <cellStyle name="T_Ket qua phan bo von nam 2008_KH TPCP vung TNB (03-1-2012) 3 3 2 3" xfId="47279" xr:uid="{00000000-0005-0000-0000-0000B3B80000}"/>
    <cellStyle name="T_Ket qua phan bo von nam 2008_KH TPCP vung TNB (03-1-2012) 3 3 3" xfId="47280" xr:uid="{00000000-0005-0000-0000-0000B4B80000}"/>
    <cellStyle name="T_Ket qua phan bo von nam 2008_KH TPCP vung TNB (03-1-2012) 3 3 3 2" xfId="47281" xr:uid="{00000000-0005-0000-0000-0000B5B80000}"/>
    <cellStyle name="T_Ket qua phan bo von nam 2008_KH TPCP vung TNB (03-1-2012) 3 3 4" xfId="47282" xr:uid="{00000000-0005-0000-0000-0000B6B80000}"/>
    <cellStyle name="T_Ket qua phan bo von nam 2008_KH TPCP vung TNB (03-1-2012) 3 4" xfId="47283" xr:uid="{00000000-0005-0000-0000-0000B7B80000}"/>
    <cellStyle name="T_Ket qua phan bo von nam 2008_KH TPCP vung TNB (03-1-2012) 3 4 2" xfId="47284" xr:uid="{00000000-0005-0000-0000-0000B8B80000}"/>
    <cellStyle name="T_Ket qua phan bo von nam 2008_KH TPCP vung TNB (03-1-2012) 3 4 2 2" xfId="47285" xr:uid="{00000000-0005-0000-0000-0000B9B80000}"/>
    <cellStyle name="T_Ket qua phan bo von nam 2008_KH TPCP vung TNB (03-1-2012) 3 4 3" xfId="47286" xr:uid="{00000000-0005-0000-0000-0000BAB80000}"/>
    <cellStyle name="T_Ket qua phan bo von nam 2008_KH TPCP vung TNB (03-1-2012) 3 5" xfId="47287" xr:uid="{00000000-0005-0000-0000-0000BBB80000}"/>
    <cellStyle name="T_Ket qua phan bo von nam 2008_KH TPCP vung TNB (03-1-2012) 3 5 2" xfId="47288" xr:uid="{00000000-0005-0000-0000-0000BCB80000}"/>
    <cellStyle name="T_Ket qua phan bo von nam 2008_KH TPCP vung TNB (03-1-2012) 3 6" xfId="47289" xr:uid="{00000000-0005-0000-0000-0000BDB80000}"/>
    <cellStyle name="T_Ket qua phan bo von nam 2008_KH TPCP vung TNB (03-1-2012) 4" xfId="47290" xr:uid="{00000000-0005-0000-0000-0000BEB80000}"/>
    <cellStyle name="T_Ket qua phan bo von nam 2008_KH TPCP vung TNB (03-1-2012) 4 2" xfId="47291" xr:uid="{00000000-0005-0000-0000-0000BFB80000}"/>
    <cellStyle name="T_Ket qua phan bo von nam 2008_KH TPCP vung TNB (03-1-2012) 4 2 2" xfId="47292" xr:uid="{00000000-0005-0000-0000-0000C0B80000}"/>
    <cellStyle name="T_Ket qua phan bo von nam 2008_KH TPCP vung TNB (03-1-2012) 4 2 2 2" xfId="47293" xr:uid="{00000000-0005-0000-0000-0000C1B80000}"/>
    <cellStyle name="T_Ket qua phan bo von nam 2008_KH TPCP vung TNB (03-1-2012) 4 2 3" xfId="47294" xr:uid="{00000000-0005-0000-0000-0000C2B80000}"/>
    <cellStyle name="T_Ket qua phan bo von nam 2008_KH TPCP vung TNB (03-1-2012) 4 3" xfId="47295" xr:uid="{00000000-0005-0000-0000-0000C3B80000}"/>
    <cellStyle name="T_Ket qua phan bo von nam 2008_KH TPCP vung TNB (03-1-2012) 4 3 2" xfId="47296" xr:uid="{00000000-0005-0000-0000-0000C4B80000}"/>
    <cellStyle name="T_Ket qua phan bo von nam 2008_KH TPCP vung TNB (03-1-2012) 4 4" xfId="47297" xr:uid="{00000000-0005-0000-0000-0000C5B80000}"/>
    <cellStyle name="T_Ket qua phan bo von nam 2008_KH TPCP vung TNB (03-1-2012) 5" xfId="47298" xr:uid="{00000000-0005-0000-0000-0000C6B80000}"/>
    <cellStyle name="T_Ket qua phan bo von nam 2008_KH TPCP vung TNB (03-1-2012) 5 2" xfId="47299" xr:uid="{00000000-0005-0000-0000-0000C7B80000}"/>
    <cellStyle name="T_Ket qua phan bo von nam 2008_KH TPCP vung TNB (03-1-2012) 5 2 2" xfId="47300" xr:uid="{00000000-0005-0000-0000-0000C8B80000}"/>
    <cellStyle name="T_Ket qua phan bo von nam 2008_KH TPCP vung TNB (03-1-2012) 5 2 2 2" xfId="47301" xr:uid="{00000000-0005-0000-0000-0000C9B80000}"/>
    <cellStyle name="T_Ket qua phan bo von nam 2008_KH TPCP vung TNB (03-1-2012) 5 2 3" xfId="47302" xr:uid="{00000000-0005-0000-0000-0000CAB80000}"/>
    <cellStyle name="T_Ket qua phan bo von nam 2008_KH TPCP vung TNB (03-1-2012) 5 3" xfId="47303" xr:uid="{00000000-0005-0000-0000-0000CBB80000}"/>
    <cellStyle name="T_Ket qua phan bo von nam 2008_KH TPCP vung TNB (03-1-2012) 5 3 2" xfId="47304" xr:uid="{00000000-0005-0000-0000-0000CCB80000}"/>
    <cellStyle name="T_Ket qua phan bo von nam 2008_KH TPCP vung TNB (03-1-2012) 5 4" xfId="47305" xr:uid="{00000000-0005-0000-0000-0000CDB80000}"/>
    <cellStyle name="T_Ket qua phan bo von nam 2008_KH TPCP vung TNB (03-1-2012) 6" xfId="47306" xr:uid="{00000000-0005-0000-0000-0000CEB80000}"/>
    <cellStyle name="T_Ket qua phan bo von nam 2008_KH TPCP vung TNB (03-1-2012) 6 2" xfId="47307" xr:uid="{00000000-0005-0000-0000-0000CFB80000}"/>
    <cellStyle name="T_Ket qua phan bo von nam 2008_KH TPCP vung TNB (03-1-2012) 6 2 2" xfId="47308" xr:uid="{00000000-0005-0000-0000-0000D0B80000}"/>
    <cellStyle name="T_Ket qua phan bo von nam 2008_KH TPCP vung TNB (03-1-2012) 6 3" xfId="47309" xr:uid="{00000000-0005-0000-0000-0000D1B80000}"/>
    <cellStyle name="T_Ket qua phan bo von nam 2008_KH TPCP vung TNB (03-1-2012) 7" xfId="47310" xr:uid="{00000000-0005-0000-0000-0000D2B80000}"/>
    <cellStyle name="T_Ket qua phan bo von nam 2008_KH TPCP vung TNB (03-1-2012) 7 2" xfId="47311" xr:uid="{00000000-0005-0000-0000-0000D3B80000}"/>
    <cellStyle name="T_Ket qua phan bo von nam 2008_KH TPCP vung TNB (03-1-2012) 8" xfId="47312" xr:uid="{00000000-0005-0000-0000-0000D4B80000}"/>
    <cellStyle name="T_Ket qua phan bo von nam 2008_KH TPCP vung TNB (03-1-2012) 9" xfId="47313" xr:uid="{00000000-0005-0000-0000-0000D5B80000}"/>
    <cellStyle name="T_KH 2011-2015" xfId="47314" xr:uid="{00000000-0005-0000-0000-0000D6B80000}"/>
    <cellStyle name="T_KH 2011-2015 2" xfId="47315" xr:uid="{00000000-0005-0000-0000-0000D7B80000}"/>
    <cellStyle name="T_KH 2011-2015 2 2" xfId="47316" xr:uid="{00000000-0005-0000-0000-0000D8B80000}"/>
    <cellStyle name="T_KH 2011-2015 2 2 2" xfId="47317" xr:uid="{00000000-0005-0000-0000-0000D9B80000}"/>
    <cellStyle name="T_KH 2011-2015 2 2 2 2" xfId="47318" xr:uid="{00000000-0005-0000-0000-0000DAB80000}"/>
    <cellStyle name="T_KH 2011-2015 2 2 2 2 2" xfId="47319" xr:uid="{00000000-0005-0000-0000-0000DBB80000}"/>
    <cellStyle name="T_KH 2011-2015 2 2 2 3" xfId="47320" xr:uid="{00000000-0005-0000-0000-0000DCB80000}"/>
    <cellStyle name="T_KH 2011-2015 2 2 3" xfId="47321" xr:uid="{00000000-0005-0000-0000-0000DDB80000}"/>
    <cellStyle name="T_KH 2011-2015 2 2 3 2" xfId="47322" xr:uid="{00000000-0005-0000-0000-0000DEB80000}"/>
    <cellStyle name="T_KH 2011-2015 2 2 4" xfId="47323" xr:uid="{00000000-0005-0000-0000-0000DFB80000}"/>
    <cellStyle name="T_KH 2011-2015 2 3" xfId="47324" xr:uid="{00000000-0005-0000-0000-0000E0B80000}"/>
    <cellStyle name="T_KH 2011-2015 2 3 2" xfId="47325" xr:uid="{00000000-0005-0000-0000-0000E1B80000}"/>
    <cellStyle name="T_KH 2011-2015 2 3 2 2" xfId="47326" xr:uid="{00000000-0005-0000-0000-0000E2B80000}"/>
    <cellStyle name="T_KH 2011-2015 2 3 2 2 2" xfId="47327" xr:uid="{00000000-0005-0000-0000-0000E3B80000}"/>
    <cellStyle name="T_KH 2011-2015 2 3 2 3" xfId="47328" xr:uid="{00000000-0005-0000-0000-0000E4B80000}"/>
    <cellStyle name="T_KH 2011-2015 2 3 3" xfId="47329" xr:uid="{00000000-0005-0000-0000-0000E5B80000}"/>
    <cellStyle name="T_KH 2011-2015 2 3 3 2" xfId="47330" xr:uid="{00000000-0005-0000-0000-0000E6B80000}"/>
    <cellStyle name="T_KH 2011-2015 2 3 4" xfId="47331" xr:uid="{00000000-0005-0000-0000-0000E7B80000}"/>
    <cellStyle name="T_KH 2011-2015 2 4" xfId="47332" xr:uid="{00000000-0005-0000-0000-0000E8B80000}"/>
    <cellStyle name="T_KH 2011-2015 2 4 2" xfId="47333" xr:uid="{00000000-0005-0000-0000-0000E9B80000}"/>
    <cellStyle name="T_KH 2011-2015 2 4 2 2" xfId="47334" xr:uid="{00000000-0005-0000-0000-0000EAB80000}"/>
    <cellStyle name="T_KH 2011-2015 2 4 3" xfId="47335" xr:uid="{00000000-0005-0000-0000-0000EBB80000}"/>
    <cellStyle name="T_KH 2011-2015 2 5" xfId="47336" xr:uid="{00000000-0005-0000-0000-0000ECB80000}"/>
    <cellStyle name="T_KH 2011-2015 2 5 2" xfId="47337" xr:uid="{00000000-0005-0000-0000-0000EDB80000}"/>
    <cellStyle name="T_KH 2011-2015 2 6" xfId="47338" xr:uid="{00000000-0005-0000-0000-0000EEB80000}"/>
    <cellStyle name="T_KH 2011-2015 3" xfId="47339" xr:uid="{00000000-0005-0000-0000-0000EFB80000}"/>
    <cellStyle name="T_KH 2011-2015 3 2" xfId="47340" xr:uid="{00000000-0005-0000-0000-0000F0B80000}"/>
    <cellStyle name="T_KH 2011-2015 3 2 2" xfId="47341" xr:uid="{00000000-0005-0000-0000-0000F1B80000}"/>
    <cellStyle name="T_KH 2011-2015 3 2 2 2" xfId="47342" xr:uid="{00000000-0005-0000-0000-0000F2B80000}"/>
    <cellStyle name="T_KH 2011-2015 3 2 3" xfId="47343" xr:uid="{00000000-0005-0000-0000-0000F3B80000}"/>
    <cellStyle name="T_KH 2011-2015 3 3" xfId="47344" xr:uid="{00000000-0005-0000-0000-0000F4B80000}"/>
    <cellStyle name="T_KH 2011-2015 3 3 2" xfId="47345" xr:uid="{00000000-0005-0000-0000-0000F5B80000}"/>
    <cellStyle name="T_KH 2011-2015 3 4" xfId="47346" xr:uid="{00000000-0005-0000-0000-0000F6B80000}"/>
    <cellStyle name="T_KH 2011-2015 4" xfId="47347" xr:uid="{00000000-0005-0000-0000-0000F7B80000}"/>
    <cellStyle name="T_KH 2011-2015 4 2" xfId="47348" xr:uid="{00000000-0005-0000-0000-0000F8B80000}"/>
    <cellStyle name="T_KH 2011-2015 4 2 2" xfId="47349" xr:uid="{00000000-0005-0000-0000-0000F9B80000}"/>
    <cellStyle name="T_KH 2011-2015 4 2 2 2" xfId="47350" xr:uid="{00000000-0005-0000-0000-0000FAB80000}"/>
    <cellStyle name="T_KH 2011-2015 4 2 3" xfId="47351" xr:uid="{00000000-0005-0000-0000-0000FBB80000}"/>
    <cellStyle name="T_KH 2011-2015 4 3" xfId="47352" xr:uid="{00000000-0005-0000-0000-0000FCB80000}"/>
    <cellStyle name="T_KH 2011-2015 4 3 2" xfId="47353" xr:uid="{00000000-0005-0000-0000-0000FDB80000}"/>
    <cellStyle name="T_KH 2011-2015 4 4" xfId="47354" xr:uid="{00000000-0005-0000-0000-0000FEB80000}"/>
    <cellStyle name="T_KH 2011-2015 5" xfId="47355" xr:uid="{00000000-0005-0000-0000-0000FFB80000}"/>
    <cellStyle name="T_KH 2011-2015 5 2" xfId="47356" xr:uid="{00000000-0005-0000-0000-000000B90000}"/>
    <cellStyle name="T_KH 2011-2015 5 2 2" xfId="47357" xr:uid="{00000000-0005-0000-0000-000001B90000}"/>
    <cellStyle name="T_KH 2011-2015 5 3" xfId="47358" xr:uid="{00000000-0005-0000-0000-000002B90000}"/>
    <cellStyle name="T_KH 2011-2015 6" xfId="47359" xr:uid="{00000000-0005-0000-0000-000003B90000}"/>
    <cellStyle name="T_KH 2011-2015 6 2" xfId="47360" xr:uid="{00000000-0005-0000-0000-000004B90000}"/>
    <cellStyle name="T_KH 2011-2015 7" xfId="47361" xr:uid="{00000000-0005-0000-0000-000005B90000}"/>
    <cellStyle name="T_KH 2011-2015 8" xfId="47362" xr:uid="{00000000-0005-0000-0000-000006B90000}"/>
    <cellStyle name="T_KH TPCP vung TNB (03-1-2012)" xfId="47363" xr:uid="{00000000-0005-0000-0000-000007B90000}"/>
    <cellStyle name="T_KH TPCP vung TNB (03-1-2012) 2" xfId="47364" xr:uid="{00000000-0005-0000-0000-000008B90000}"/>
    <cellStyle name="T_KH TPCP vung TNB (03-1-2012) 2 2" xfId="47365" xr:uid="{00000000-0005-0000-0000-000009B90000}"/>
    <cellStyle name="T_KH TPCP vung TNB (03-1-2012) 2 2 2" xfId="47366" xr:uid="{00000000-0005-0000-0000-00000AB90000}"/>
    <cellStyle name="T_KH TPCP vung TNB (03-1-2012) 2 2 2 2" xfId="47367" xr:uid="{00000000-0005-0000-0000-00000BB90000}"/>
    <cellStyle name="T_KH TPCP vung TNB (03-1-2012) 2 2 2 2 2" xfId="47368" xr:uid="{00000000-0005-0000-0000-00000CB90000}"/>
    <cellStyle name="T_KH TPCP vung TNB (03-1-2012) 2 2 2 2 2 2" xfId="47369" xr:uid="{00000000-0005-0000-0000-00000DB90000}"/>
    <cellStyle name="T_KH TPCP vung TNB (03-1-2012) 2 2 2 2 3" xfId="47370" xr:uid="{00000000-0005-0000-0000-00000EB90000}"/>
    <cellStyle name="T_KH TPCP vung TNB (03-1-2012) 2 2 2 3" xfId="47371" xr:uid="{00000000-0005-0000-0000-00000FB90000}"/>
    <cellStyle name="T_KH TPCP vung TNB (03-1-2012) 2 2 2 3 2" xfId="47372" xr:uid="{00000000-0005-0000-0000-000010B90000}"/>
    <cellStyle name="T_KH TPCP vung TNB (03-1-2012) 2 2 2 4" xfId="47373" xr:uid="{00000000-0005-0000-0000-000011B90000}"/>
    <cellStyle name="T_KH TPCP vung TNB (03-1-2012) 2 2 3" xfId="47374" xr:uid="{00000000-0005-0000-0000-000012B90000}"/>
    <cellStyle name="T_KH TPCP vung TNB (03-1-2012) 2 2 3 2" xfId="47375" xr:uid="{00000000-0005-0000-0000-000013B90000}"/>
    <cellStyle name="T_KH TPCP vung TNB (03-1-2012) 2 2 3 2 2" xfId="47376" xr:uid="{00000000-0005-0000-0000-000014B90000}"/>
    <cellStyle name="T_KH TPCP vung TNB (03-1-2012) 2 2 3 2 2 2" xfId="47377" xr:uid="{00000000-0005-0000-0000-000015B90000}"/>
    <cellStyle name="T_KH TPCP vung TNB (03-1-2012) 2 2 3 2 3" xfId="47378" xr:uid="{00000000-0005-0000-0000-000016B90000}"/>
    <cellStyle name="T_KH TPCP vung TNB (03-1-2012) 2 2 3 3" xfId="47379" xr:uid="{00000000-0005-0000-0000-000017B90000}"/>
    <cellStyle name="T_KH TPCP vung TNB (03-1-2012) 2 2 3 3 2" xfId="47380" xr:uid="{00000000-0005-0000-0000-000018B90000}"/>
    <cellStyle name="T_KH TPCP vung TNB (03-1-2012) 2 2 3 4" xfId="47381" xr:uid="{00000000-0005-0000-0000-000019B90000}"/>
    <cellStyle name="T_KH TPCP vung TNB (03-1-2012) 2 2 4" xfId="47382" xr:uid="{00000000-0005-0000-0000-00001AB90000}"/>
    <cellStyle name="T_KH TPCP vung TNB (03-1-2012) 2 2 4 2" xfId="47383" xr:uid="{00000000-0005-0000-0000-00001BB90000}"/>
    <cellStyle name="T_KH TPCP vung TNB (03-1-2012) 2 2 4 2 2" xfId="47384" xr:uid="{00000000-0005-0000-0000-00001CB90000}"/>
    <cellStyle name="T_KH TPCP vung TNB (03-1-2012) 2 2 4 3" xfId="47385" xr:uid="{00000000-0005-0000-0000-00001DB90000}"/>
    <cellStyle name="T_KH TPCP vung TNB (03-1-2012) 2 2 5" xfId="47386" xr:uid="{00000000-0005-0000-0000-00001EB90000}"/>
    <cellStyle name="T_KH TPCP vung TNB (03-1-2012) 2 2 5 2" xfId="47387" xr:uid="{00000000-0005-0000-0000-00001FB90000}"/>
    <cellStyle name="T_KH TPCP vung TNB (03-1-2012) 2 2 6" xfId="47388" xr:uid="{00000000-0005-0000-0000-000020B90000}"/>
    <cellStyle name="T_KH TPCP vung TNB (03-1-2012) 2 3" xfId="47389" xr:uid="{00000000-0005-0000-0000-000021B90000}"/>
    <cellStyle name="T_KH TPCP vung TNB (03-1-2012) 2 3 2" xfId="47390" xr:uid="{00000000-0005-0000-0000-000022B90000}"/>
    <cellStyle name="T_KH TPCP vung TNB (03-1-2012) 2 3 2 2" xfId="47391" xr:uid="{00000000-0005-0000-0000-000023B90000}"/>
    <cellStyle name="T_KH TPCP vung TNB (03-1-2012) 2 3 2 2 2" xfId="47392" xr:uid="{00000000-0005-0000-0000-000024B90000}"/>
    <cellStyle name="T_KH TPCP vung TNB (03-1-2012) 2 3 2 3" xfId="47393" xr:uid="{00000000-0005-0000-0000-000025B90000}"/>
    <cellStyle name="T_KH TPCP vung TNB (03-1-2012) 2 3 3" xfId="47394" xr:uid="{00000000-0005-0000-0000-000026B90000}"/>
    <cellStyle name="T_KH TPCP vung TNB (03-1-2012) 2 3 3 2" xfId="47395" xr:uid="{00000000-0005-0000-0000-000027B90000}"/>
    <cellStyle name="T_KH TPCP vung TNB (03-1-2012) 2 3 4" xfId="47396" xr:uid="{00000000-0005-0000-0000-000028B90000}"/>
    <cellStyle name="T_KH TPCP vung TNB (03-1-2012) 2 4" xfId="47397" xr:uid="{00000000-0005-0000-0000-000029B90000}"/>
    <cellStyle name="T_KH TPCP vung TNB (03-1-2012) 2 4 2" xfId="47398" xr:uid="{00000000-0005-0000-0000-00002AB90000}"/>
    <cellStyle name="T_KH TPCP vung TNB (03-1-2012) 2 4 2 2" xfId="47399" xr:uid="{00000000-0005-0000-0000-00002BB90000}"/>
    <cellStyle name="T_KH TPCP vung TNB (03-1-2012) 2 4 2 2 2" xfId="47400" xr:uid="{00000000-0005-0000-0000-00002CB90000}"/>
    <cellStyle name="T_KH TPCP vung TNB (03-1-2012) 2 4 2 3" xfId="47401" xr:uid="{00000000-0005-0000-0000-00002DB90000}"/>
    <cellStyle name="T_KH TPCP vung TNB (03-1-2012) 2 4 3" xfId="47402" xr:uid="{00000000-0005-0000-0000-00002EB90000}"/>
    <cellStyle name="T_KH TPCP vung TNB (03-1-2012) 2 4 3 2" xfId="47403" xr:uid="{00000000-0005-0000-0000-00002FB90000}"/>
    <cellStyle name="T_KH TPCP vung TNB (03-1-2012) 2 4 4" xfId="47404" xr:uid="{00000000-0005-0000-0000-000030B90000}"/>
    <cellStyle name="T_KH TPCP vung TNB (03-1-2012) 2 5" xfId="47405" xr:uid="{00000000-0005-0000-0000-000031B90000}"/>
    <cellStyle name="T_KH TPCP vung TNB (03-1-2012) 2 5 2" xfId="47406" xr:uid="{00000000-0005-0000-0000-000032B90000}"/>
    <cellStyle name="T_KH TPCP vung TNB (03-1-2012) 2 5 2 2" xfId="47407" xr:uid="{00000000-0005-0000-0000-000033B90000}"/>
    <cellStyle name="T_KH TPCP vung TNB (03-1-2012) 2 5 3" xfId="47408" xr:uid="{00000000-0005-0000-0000-000034B90000}"/>
    <cellStyle name="T_KH TPCP vung TNB (03-1-2012) 2 6" xfId="47409" xr:uid="{00000000-0005-0000-0000-000035B90000}"/>
    <cellStyle name="T_KH TPCP vung TNB (03-1-2012) 2 6 2" xfId="47410" xr:uid="{00000000-0005-0000-0000-000036B90000}"/>
    <cellStyle name="T_KH TPCP vung TNB (03-1-2012) 2 7" xfId="47411" xr:uid="{00000000-0005-0000-0000-000037B90000}"/>
    <cellStyle name="T_KH TPCP vung TNB (03-1-2012) 2 8" xfId="47412" xr:uid="{00000000-0005-0000-0000-000038B90000}"/>
    <cellStyle name="T_KH TPCP vung TNB (03-1-2012) 3" xfId="47413" xr:uid="{00000000-0005-0000-0000-000039B90000}"/>
    <cellStyle name="T_KH TPCP vung TNB (03-1-2012) 3 2" xfId="47414" xr:uid="{00000000-0005-0000-0000-00003AB90000}"/>
    <cellStyle name="T_KH TPCP vung TNB (03-1-2012) 3 2 2" xfId="47415" xr:uid="{00000000-0005-0000-0000-00003BB90000}"/>
    <cellStyle name="T_KH TPCP vung TNB (03-1-2012) 3 2 2 2" xfId="47416" xr:uid="{00000000-0005-0000-0000-00003CB90000}"/>
    <cellStyle name="T_KH TPCP vung TNB (03-1-2012) 3 2 2 2 2" xfId="47417" xr:uid="{00000000-0005-0000-0000-00003DB90000}"/>
    <cellStyle name="T_KH TPCP vung TNB (03-1-2012) 3 2 2 3" xfId="47418" xr:uid="{00000000-0005-0000-0000-00003EB90000}"/>
    <cellStyle name="T_KH TPCP vung TNB (03-1-2012) 3 2 3" xfId="47419" xr:uid="{00000000-0005-0000-0000-00003FB90000}"/>
    <cellStyle name="T_KH TPCP vung TNB (03-1-2012) 3 2 3 2" xfId="47420" xr:uid="{00000000-0005-0000-0000-000040B90000}"/>
    <cellStyle name="T_KH TPCP vung TNB (03-1-2012) 3 2 4" xfId="47421" xr:uid="{00000000-0005-0000-0000-000041B90000}"/>
    <cellStyle name="T_KH TPCP vung TNB (03-1-2012) 3 3" xfId="47422" xr:uid="{00000000-0005-0000-0000-000042B90000}"/>
    <cellStyle name="T_KH TPCP vung TNB (03-1-2012) 3 3 2" xfId="47423" xr:uid="{00000000-0005-0000-0000-000043B90000}"/>
    <cellStyle name="T_KH TPCP vung TNB (03-1-2012) 3 3 2 2" xfId="47424" xr:uid="{00000000-0005-0000-0000-000044B90000}"/>
    <cellStyle name="T_KH TPCP vung TNB (03-1-2012) 3 3 2 2 2" xfId="47425" xr:uid="{00000000-0005-0000-0000-000045B90000}"/>
    <cellStyle name="T_KH TPCP vung TNB (03-1-2012) 3 3 2 3" xfId="47426" xr:uid="{00000000-0005-0000-0000-000046B90000}"/>
    <cellStyle name="T_KH TPCP vung TNB (03-1-2012) 3 3 3" xfId="47427" xr:uid="{00000000-0005-0000-0000-000047B90000}"/>
    <cellStyle name="T_KH TPCP vung TNB (03-1-2012) 3 3 3 2" xfId="47428" xr:uid="{00000000-0005-0000-0000-000048B90000}"/>
    <cellStyle name="T_KH TPCP vung TNB (03-1-2012) 3 3 4" xfId="47429" xr:uid="{00000000-0005-0000-0000-000049B90000}"/>
    <cellStyle name="T_KH TPCP vung TNB (03-1-2012) 3 4" xfId="47430" xr:uid="{00000000-0005-0000-0000-00004AB90000}"/>
    <cellStyle name="T_KH TPCP vung TNB (03-1-2012) 3 4 2" xfId="47431" xr:uid="{00000000-0005-0000-0000-00004BB90000}"/>
    <cellStyle name="T_KH TPCP vung TNB (03-1-2012) 3 4 2 2" xfId="47432" xr:uid="{00000000-0005-0000-0000-00004CB90000}"/>
    <cellStyle name="T_KH TPCP vung TNB (03-1-2012) 3 4 3" xfId="47433" xr:uid="{00000000-0005-0000-0000-00004DB90000}"/>
    <cellStyle name="T_KH TPCP vung TNB (03-1-2012) 3 5" xfId="47434" xr:uid="{00000000-0005-0000-0000-00004EB90000}"/>
    <cellStyle name="T_KH TPCP vung TNB (03-1-2012) 3 5 2" xfId="47435" xr:uid="{00000000-0005-0000-0000-00004FB90000}"/>
    <cellStyle name="T_KH TPCP vung TNB (03-1-2012) 3 6" xfId="47436" xr:uid="{00000000-0005-0000-0000-000050B90000}"/>
    <cellStyle name="T_KH TPCP vung TNB (03-1-2012) 4" xfId="47437" xr:uid="{00000000-0005-0000-0000-000051B90000}"/>
    <cellStyle name="T_KH TPCP vung TNB (03-1-2012) 4 2" xfId="47438" xr:uid="{00000000-0005-0000-0000-000052B90000}"/>
    <cellStyle name="T_KH TPCP vung TNB (03-1-2012) 4 2 2" xfId="47439" xr:uid="{00000000-0005-0000-0000-000053B90000}"/>
    <cellStyle name="T_KH TPCP vung TNB (03-1-2012) 4 2 2 2" xfId="47440" xr:uid="{00000000-0005-0000-0000-000054B90000}"/>
    <cellStyle name="T_KH TPCP vung TNB (03-1-2012) 4 2 3" xfId="47441" xr:uid="{00000000-0005-0000-0000-000055B90000}"/>
    <cellStyle name="T_KH TPCP vung TNB (03-1-2012) 4 3" xfId="47442" xr:uid="{00000000-0005-0000-0000-000056B90000}"/>
    <cellStyle name="T_KH TPCP vung TNB (03-1-2012) 4 3 2" xfId="47443" xr:uid="{00000000-0005-0000-0000-000057B90000}"/>
    <cellStyle name="T_KH TPCP vung TNB (03-1-2012) 4 4" xfId="47444" xr:uid="{00000000-0005-0000-0000-000058B90000}"/>
    <cellStyle name="T_KH TPCP vung TNB (03-1-2012) 5" xfId="47445" xr:uid="{00000000-0005-0000-0000-000059B90000}"/>
    <cellStyle name="T_KH TPCP vung TNB (03-1-2012) 5 2" xfId="47446" xr:uid="{00000000-0005-0000-0000-00005AB90000}"/>
    <cellStyle name="T_KH TPCP vung TNB (03-1-2012) 5 2 2" xfId="47447" xr:uid="{00000000-0005-0000-0000-00005BB90000}"/>
    <cellStyle name="T_KH TPCP vung TNB (03-1-2012) 5 2 2 2" xfId="47448" xr:uid="{00000000-0005-0000-0000-00005CB90000}"/>
    <cellStyle name="T_KH TPCP vung TNB (03-1-2012) 5 2 3" xfId="47449" xr:uid="{00000000-0005-0000-0000-00005DB90000}"/>
    <cellStyle name="T_KH TPCP vung TNB (03-1-2012) 5 3" xfId="47450" xr:uid="{00000000-0005-0000-0000-00005EB90000}"/>
    <cellStyle name="T_KH TPCP vung TNB (03-1-2012) 5 3 2" xfId="47451" xr:uid="{00000000-0005-0000-0000-00005FB90000}"/>
    <cellStyle name="T_KH TPCP vung TNB (03-1-2012) 5 4" xfId="47452" xr:uid="{00000000-0005-0000-0000-000060B90000}"/>
    <cellStyle name="T_KH TPCP vung TNB (03-1-2012) 6" xfId="47453" xr:uid="{00000000-0005-0000-0000-000061B90000}"/>
    <cellStyle name="T_KH TPCP vung TNB (03-1-2012) 6 2" xfId="47454" xr:uid="{00000000-0005-0000-0000-000062B90000}"/>
    <cellStyle name="T_KH TPCP vung TNB (03-1-2012) 6 2 2" xfId="47455" xr:uid="{00000000-0005-0000-0000-000063B90000}"/>
    <cellStyle name="T_KH TPCP vung TNB (03-1-2012) 6 3" xfId="47456" xr:uid="{00000000-0005-0000-0000-000064B90000}"/>
    <cellStyle name="T_KH TPCP vung TNB (03-1-2012) 7" xfId="47457" xr:uid="{00000000-0005-0000-0000-000065B90000}"/>
    <cellStyle name="T_KH TPCP vung TNB (03-1-2012) 7 2" xfId="47458" xr:uid="{00000000-0005-0000-0000-000066B90000}"/>
    <cellStyle name="T_KH TPCP vung TNB (03-1-2012) 8" xfId="47459" xr:uid="{00000000-0005-0000-0000-000067B90000}"/>
    <cellStyle name="T_KH TPCP vung TNB (03-1-2012) 9" xfId="47460" xr:uid="{00000000-0005-0000-0000-000068B90000}"/>
    <cellStyle name="T_KH vốn của Bộ 2017" xfId="47461" xr:uid="{00000000-0005-0000-0000-000069B90000}"/>
    <cellStyle name="T_KH vốn của Bộ 2017 2" xfId="47462" xr:uid="{00000000-0005-0000-0000-00006AB90000}"/>
    <cellStyle name="T_KH vốn của Bộ 2017_Sheet1" xfId="47463" xr:uid="{00000000-0005-0000-0000-00006BB90000}"/>
    <cellStyle name="T_KH vốn của Bộ 2017_Sheet1 2" xfId="47464" xr:uid="{00000000-0005-0000-0000-00006CB90000}"/>
    <cellStyle name="T_KH XDCB_2008 lan 2 sua ngay 10-11" xfId="47465" xr:uid="{00000000-0005-0000-0000-00006DB90000}"/>
    <cellStyle name="T_KH XDCB_2008 lan 2 sua ngay 10-11 2" xfId="47466" xr:uid="{00000000-0005-0000-0000-00006EB90000}"/>
    <cellStyle name="T_KH XDCB_2008 lan 2 sua ngay 10-11 2 2" xfId="47467" xr:uid="{00000000-0005-0000-0000-00006FB90000}"/>
    <cellStyle name="T_KH XDCB_2008 lan 2 sua ngay 10-11 2 2 2" xfId="47468" xr:uid="{00000000-0005-0000-0000-000070B90000}"/>
    <cellStyle name="T_KH XDCB_2008 lan 2 sua ngay 10-11 2 2 2 2" xfId="47469" xr:uid="{00000000-0005-0000-0000-000071B90000}"/>
    <cellStyle name="T_KH XDCB_2008 lan 2 sua ngay 10-11 2 2 2 2 2" xfId="47470" xr:uid="{00000000-0005-0000-0000-000072B90000}"/>
    <cellStyle name="T_KH XDCB_2008 lan 2 sua ngay 10-11 2 2 2 2 2 2" xfId="47471" xr:uid="{00000000-0005-0000-0000-000073B90000}"/>
    <cellStyle name="T_KH XDCB_2008 lan 2 sua ngay 10-11 2 2 2 2 3" xfId="47472" xr:uid="{00000000-0005-0000-0000-000074B90000}"/>
    <cellStyle name="T_KH XDCB_2008 lan 2 sua ngay 10-11 2 2 2 3" xfId="47473" xr:uid="{00000000-0005-0000-0000-000075B90000}"/>
    <cellStyle name="T_KH XDCB_2008 lan 2 sua ngay 10-11 2 2 2 3 2" xfId="47474" xr:uid="{00000000-0005-0000-0000-000076B90000}"/>
    <cellStyle name="T_KH XDCB_2008 lan 2 sua ngay 10-11 2 2 2 4" xfId="47475" xr:uid="{00000000-0005-0000-0000-000077B90000}"/>
    <cellStyle name="T_KH XDCB_2008 lan 2 sua ngay 10-11 2 2 3" xfId="47476" xr:uid="{00000000-0005-0000-0000-000078B90000}"/>
    <cellStyle name="T_KH XDCB_2008 lan 2 sua ngay 10-11 2 2 3 2" xfId="47477" xr:uid="{00000000-0005-0000-0000-000079B90000}"/>
    <cellStyle name="T_KH XDCB_2008 lan 2 sua ngay 10-11 2 2 3 2 2" xfId="47478" xr:uid="{00000000-0005-0000-0000-00007AB90000}"/>
    <cellStyle name="T_KH XDCB_2008 lan 2 sua ngay 10-11 2 2 3 2 2 2" xfId="47479" xr:uid="{00000000-0005-0000-0000-00007BB90000}"/>
    <cellStyle name="T_KH XDCB_2008 lan 2 sua ngay 10-11 2 2 3 2 3" xfId="47480" xr:uid="{00000000-0005-0000-0000-00007CB90000}"/>
    <cellStyle name="T_KH XDCB_2008 lan 2 sua ngay 10-11 2 2 3 3" xfId="47481" xr:uid="{00000000-0005-0000-0000-00007DB90000}"/>
    <cellStyle name="T_KH XDCB_2008 lan 2 sua ngay 10-11 2 2 3 3 2" xfId="47482" xr:uid="{00000000-0005-0000-0000-00007EB90000}"/>
    <cellStyle name="T_KH XDCB_2008 lan 2 sua ngay 10-11 2 2 3 4" xfId="47483" xr:uid="{00000000-0005-0000-0000-00007FB90000}"/>
    <cellStyle name="T_KH XDCB_2008 lan 2 sua ngay 10-11 2 2 4" xfId="47484" xr:uid="{00000000-0005-0000-0000-000080B90000}"/>
    <cellStyle name="T_KH XDCB_2008 lan 2 sua ngay 10-11 2 2 4 2" xfId="47485" xr:uid="{00000000-0005-0000-0000-000081B90000}"/>
    <cellStyle name="T_KH XDCB_2008 lan 2 sua ngay 10-11 2 2 4 2 2" xfId="47486" xr:uid="{00000000-0005-0000-0000-000082B90000}"/>
    <cellStyle name="T_KH XDCB_2008 lan 2 sua ngay 10-11 2 2 4 3" xfId="47487" xr:uid="{00000000-0005-0000-0000-000083B90000}"/>
    <cellStyle name="T_KH XDCB_2008 lan 2 sua ngay 10-11 2 2 5" xfId="47488" xr:uid="{00000000-0005-0000-0000-000084B90000}"/>
    <cellStyle name="T_KH XDCB_2008 lan 2 sua ngay 10-11 2 2 5 2" xfId="47489" xr:uid="{00000000-0005-0000-0000-000085B90000}"/>
    <cellStyle name="T_KH XDCB_2008 lan 2 sua ngay 10-11 2 2 6" xfId="47490" xr:uid="{00000000-0005-0000-0000-000086B90000}"/>
    <cellStyle name="T_KH XDCB_2008 lan 2 sua ngay 10-11 2 3" xfId="47491" xr:uid="{00000000-0005-0000-0000-000087B90000}"/>
    <cellStyle name="T_KH XDCB_2008 lan 2 sua ngay 10-11 2 3 2" xfId="47492" xr:uid="{00000000-0005-0000-0000-000088B90000}"/>
    <cellStyle name="T_KH XDCB_2008 lan 2 sua ngay 10-11 2 3 2 2" xfId="47493" xr:uid="{00000000-0005-0000-0000-000089B90000}"/>
    <cellStyle name="T_KH XDCB_2008 lan 2 sua ngay 10-11 2 3 2 2 2" xfId="47494" xr:uid="{00000000-0005-0000-0000-00008AB90000}"/>
    <cellStyle name="T_KH XDCB_2008 lan 2 sua ngay 10-11 2 3 2 3" xfId="47495" xr:uid="{00000000-0005-0000-0000-00008BB90000}"/>
    <cellStyle name="T_KH XDCB_2008 lan 2 sua ngay 10-11 2 3 3" xfId="47496" xr:uid="{00000000-0005-0000-0000-00008CB90000}"/>
    <cellStyle name="T_KH XDCB_2008 lan 2 sua ngay 10-11 2 3 3 2" xfId="47497" xr:uid="{00000000-0005-0000-0000-00008DB90000}"/>
    <cellStyle name="T_KH XDCB_2008 lan 2 sua ngay 10-11 2 3 4" xfId="47498" xr:uid="{00000000-0005-0000-0000-00008EB90000}"/>
    <cellStyle name="T_KH XDCB_2008 lan 2 sua ngay 10-11 2 4" xfId="47499" xr:uid="{00000000-0005-0000-0000-00008FB90000}"/>
    <cellStyle name="T_KH XDCB_2008 lan 2 sua ngay 10-11 2 4 2" xfId="47500" xr:uid="{00000000-0005-0000-0000-000090B90000}"/>
    <cellStyle name="T_KH XDCB_2008 lan 2 sua ngay 10-11 2 4 2 2" xfId="47501" xr:uid="{00000000-0005-0000-0000-000091B90000}"/>
    <cellStyle name="T_KH XDCB_2008 lan 2 sua ngay 10-11 2 4 2 2 2" xfId="47502" xr:uid="{00000000-0005-0000-0000-000092B90000}"/>
    <cellStyle name="T_KH XDCB_2008 lan 2 sua ngay 10-11 2 4 2 3" xfId="47503" xr:uid="{00000000-0005-0000-0000-000093B90000}"/>
    <cellStyle name="T_KH XDCB_2008 lan 2 sua ngay 10-11 2 4 3" xfId="47504" xr:uid="{00000000-0005-0000-0000-000094B90000}"/>
    <cellStyle name="T_KH XDCB_2008 lan 2 sua ngay 10-11 2 4 3 2" xfId="47505" xr:uid="{00000000-0005-0000-0000-000095B90000}"/>
    <cellStyle name="T_KH XDCB_2008 lan 2 sua ngay 10-11 2 4 4" xfId="47506" xr:uid="{00000000-0005-0000-0000-000096B90000}"/>
    <cellStyle name="T_KH XDCB_2008 lan 2 sua ngay 10-11 2 5" xfId="47507" xr:uid="{00000000-0005-0000-0000-000097B90000}"/>
    <cellStyle name="T_KH XDCB_2008 lan 2 sua ngay 10-11 2 5 2" xfId="47508" xr:uid="{00000000-0005-0000-0000-000098B90000}"/>
    <cellStyle name="T_KH XDCB_2008 lan 2 sua ngay 10-11 2 5 2 2" xfId="47509" xr:uid="{00000000-0005-0000-0000-000099B90000}"/>
    <cellStyle name="T_KH XDCB_2008 lan 2 sua ngay 10-11 2 5 3" xfId="47510" xr:uid="{00000000-0005-0000-0000-00009AB90000}"/>
    <cellStyle name="T_KH XDCB_2008 lan 2 sua ngay 10-11 2 6" xfId="47511" xr:uid="{00000000-0005-0000-0000-00009BB90000}"/>
    <cellStyle name="T_KH XDCB_2008 lan 2 sua ngay 10-11 2 6 2" xfId="47512" xr:uid="{00000000-0005-0000-0000-00009CB90000}"/>
    <cellStyle name="T_KH XDCB_2008 lan 2 sua ngay 10-11 2 7" xfId="47513" xr:uid="{00000000-0005-0000-0000-00009DB90000}"/>
    <cellStyle name="T_KH XDCB_2008 lan 2 sua ngay 10-11 2 8" xfId="47514" xr:uid="{00000000-0005-0000-0000-00009EB90000}"/>
    <cellStyle name="T_KH XDCB_2008 lan 2 sua ngay 10-11 3" xfId="47515" xr:uid="{00000000-0005-0000-0000-00009FB90000}"/>
    <cellStyle name="T_KH XDCB_2008 lan 2 sua ngay 10-11 3 2" xfId="47516" xr:uid="{00000000-0005-0000-0000-0000A0B90000}"/>
    <cellStyle name="T_KH XDCB_2008 lan 2 sua ngay 10-11 3 2 2" xfId="47517" xr:uid="{00000000-0005-0000-0000-0000A1B90000}"/>
    <cellStyle name="T_KH XDCB_2008 lan 2 sua ngay 10-11 3 2 2 2" xfId="47518" xr:uid="{00000000-0005-0000-0000-0000A2B90000}"/>
    <cellStyle name="T_KH XDCB_2008 lan 2 sua ngay 10-11 3 2 2 2 2" xfId="47519" xr:uid="{00000000-0005-0000-0000-0000A3B90000}"/>
    <cellStyle name="T_KH XDCB_2008 lan 2 sua ngay 10-11 3 2 2 3" xfId="47520" xr:uid="{00000000-0005-0000-0000-0000A4B90000}"/>
    <cellStyle name="T_KH XDCB_2008 lan 2 sua ngay 10-11 3 2 3" xfId="47521" xr:uid="{00000000-0005-0000-0000-0000A5B90000}"/>
    <cellStyle name="T_KH XDCB_2008 lan 2 sua ngay 10-11 3 2 3 2" xfId="47522" xr:uid="{00000000-0005-0000-0000-0000A6B90000}"/>
    <cellStyle name="T_KH XDCB_2008 lan 2 sua ngay 10-11 3 2 4" xfId="47523" xr:uid="{00000000-0005-0000-0000-0000A7B90000}"/>
    <cellStyle name="T_KH XDCB_2008 lan 2 sua ngay 10-11 3 3" xfId="47524" xr:uid="{00000000-0005-0000-0000-0000A8B90000}"/>
    <cellStyle name="T_KH XDCB_2008 lan 2 sua ngay 10-11 3 3 2" xfId="47525" xr:uid="{00000000-0005-0000-0000-0000A9B90000}"/>
    <cellStyle name="T_KH XDCB_2008 lan 2 sua ngay 10-11 3 3 2 2" xfId="47526" xr:uid="{00000000-0005-0000-0000-0000AAB90000}"/>
    <cellStyle name="T_KH XDCB_2008 lan 2 sua ngay 10-11 3 3 2 2 2" xfId="47527" xr:uid="{00000000-0005-0000-0000-0000ABB90000}"/>
    <cellStyle name="T_KH XDCB_2008 lan 2 sua ngay 10-11 3 3 2 3" xfId="47528" xr:uid="{00000000-0005-0000-0000-0000ACB90000}"/>
    <cellStyle name="T_KH XDCB_2008 lan 2 sua ngay 10-11 3 3 3" xfId="47529" xr:uid="{00000000-0005-0000-0000-0000ADB90000}"/>
    <cellStyle name="T_KH XDCB_2008 lan 2 sua ngay 10-11 3 3 3 2" xfId="47530" xr:uid="{00000000-0005-0000-0000-0000AEB90000}"/>
    <cellStyle name="T_KH XDCB_2008 lan 2 sua ngay 10-11 3 3 4" xfId="47531" xr:uid="{00000000-0005-0000-0000-0000AFB90000}"/>
    <cellStyle name="T_KH XDCB_2008 lan 2 sua ngay 10-11 3 4" xfId="47532" xr:uid="{00000000-0005-0000-0000-0000B0B90000}"/>
    <cellStyle name="T_KH XDCB_2008 lan 2 sua ngay 10-11 3 4 2" xfId="47533" xr:uid="{00000000-0005-0000-0000-0000B1B90000}"/>
    <cellStyle name="T_KH XDCB_2008 lan 2 sua ngay 10-11 3 4 2 2" xfId="47534" xr:uid="{00000000-0005-0000-0000-0000B2B90000}"/>
    <cellStyle name="T_KH XDCB_2008 lan 2 sua ngay 10-11 3 4 3" xfId="47535" xr:uid="{00000000-0005-0000-0000-0000B3B90000}"/>
    <cellStyle name="T_KH XDCB_2008 lan 2 sua ngay 10-11 3 5" xfId="47536" xr:uid="{00000000-0005-0000-0000-0000B4B90000}"/>
    <cellStyle name="T_KH XDCB_2008 lan 2 sua ngay 10-11 3 5 2" xfId="47537" xr:uid="{00000000-0005-0000-0000-0000B5B90000}"/>
    <cellStyle name="T_KH XDCB_2008 lan 2 sua ngay 10-11 3 6" xfId="47538" xr:uid="{00000000-0005-0000-0000-0000B6B90000}"/>
    <cellStyle name="T_KH XDCB_2008 lan 2 sua ngay 10-11 4" xfId="47539" xr:uid="{00000000-0005-0000-0000-0000B7B90000}"/>
    <cellStyle name="T_KH XDCB_2008 lan 2 sua ngay 10-11 4 2" xfId="47540" xr:uid="{00000000-0005-0000-0000-0000B8B90000}"/>
    <cellStyle name="T_KH XDCB_2008 lan 2 sua ngay 10-11 4 2 2" xfId="47541" xr:uid="{00000000-0005-0000-0000-0000B9B90000}"/>
    <cellStyle name="T_KH XDCB_2008 lan 2 sua ngay 10-11 4 2 2 2" xfId="47542" xr:uid="{00000000-0005-0000-0000-0000BAB90000}"/>
    <cellStyle name="T_KH XDCB_2008 lan 2 sua ngay 10-11 4 2 3" xfId="47543" xr:uid="{00000000-0005-0000-0000-0000BBB90000}"/>
    <cellStyle name="T_KH XDCB_2008 lan 2 sua ngay 10-11 4 3" xfId="47544" xr:uid="{00000000-0005-0000-0000-0000BCB90000}"/>
    <cellStyle name="T_KH XDCB_2008 lan 2 sua ngay 10-11 4 3 2" xfId="47545" xr:uid="{00000000-0005-0000-0000-0000BDB90000}"/>
    <cellStyle name="T_KH XDCB_2008 lan 2 sua ngay 10-11 4 4" xfId="47546" xr:uid="{00000000-0005-0000-0000-0000BEB90000}"/>
    <cellStyle name="T_KH XDCB_2008 lan 2 sua ngay 10-11 5" xfId="47547" xr:uid="{00000000-0005-0000-0000-0000BFB90000}"/>
    <cellStyle name="T_KH XDCB_2008 lan 2 sua ngay 10-11 5 2" xfId="47548" xr:uid="{00000000-0005-0000-0000-0000C0B90000}"/>
    <cellStyle name="T_KH XDCB_2008 lan 2 sua ngay 10-11 5 2 2" xfId="47549" xr:uid="{00000000-0005-0000-0000-0000C1B90000}"/>
    <cellStyle name="T_KH XDCB_2008 lan 2 sua ngay 10-11 5 2 2 2" xfId="47550" xr:uid="{00000000-0005-0000-0000-0000C2B90000}"/>
    <cellStyle name="T_KH XDCB_2008 lan 2 sua ngay 10-11 5 2 3" xfId="47551" xr:uid="{00000000-0005-0000-0000-0000C3B90000}"/>
    <cellStyle name="T_KH XDCB_2008 lan 2 sua ngay 10-11 5 3" xfId="47552" xr:uid="{00000000-0005-0000-0000-0000C4B90000}"/>
    <cellStyle name="T_KH XDCB_2008 lan 2 sua ngay 10-11 5 3 2" xfId="47553" xr:uid="{00000000-0005-0000-0000-0000C5B90000}"/>
    <cellStyle name="T_KH XDCB_2008 lan 2 sua ngay 10-11 5 4" xfId="47554" xr:uid="{00000000-0005-0000-0000-0000C6B90000}"/>
    <cellStyle name="T_KH XDCB_2008 lan 2 sua ngay 10-11 6" xfId="47555" xr:uid="{00000000-0005-0000-0000-0000C7B90000}"/>
    <cellStyle name="T_KH XDCB_2008 lan 2 sua ngay 10-11 6 2" xfId="47556" xr:uid="{00000000-0005-0000-0000-0000C8B90000}"/>
    <cellStyle name="T_KH XDCB_2008 lan 2 sua ngay 10-11 6 2 2" xfId="47557" xr:uid="{00000000-0005-0000-0000-0000C9B90000}"/>
    <cellStyle name="T_KH XDCB_2008 lan 2 sua ngay 10-11 6 3" xfId="47558" xr:uid="{00000000-0005-0000-0000-0000CAB90000}"/>
    <cellStyle name="T_KH XDCB_2008 lan 2 sua ngay 10-11 7" xfId="47559" xr:uid="{00000000-0005-0000-0000-0000CBB90000}"/>
    <cellStyle name="T_KH XDCB_2008 lan 2 sua ngay 10-11 7 2" xfId="47560" xr:uid="{00000000-0005-0000-0000-0000CCB90000}"/>
    <cellStyle name="T_KH XDCB_2008 lan 2 sua ngay 10-11 8" xfId="47561" xr:uid="{00000000-0005-0000-0000-0000CDB90000}"/>
    <cellStyle name="T_KH XDCB_2008 lan 2 sua ngay 10-11 9" xfId="47562" xr:uid="{00000000-0005-0000-0000-0000CEB90000}"/>
    <cellStyle name="T_KH XDCB_2008 lan 2 sua ngay 10-11_!1 1 bao cao giao KH ve HTCMT vung TNB   12-12-2011" xfId="47563" xr:uid="{00000000-0005-0000-0000-0000CFB90000}"/>
    <cellStyle name="T_KH XDCB_2008 lan 2 sua ngay 10-11_!1 1 bao cao giao KH ve HTCMT vung TNB   12-12-2011 2" xfId="47564" xr:uid="{00000000-0005-0000-0000-0000D0B90000}"/>
    <cellStyle name="T_KH XDCB_2008 lan 2 sua ngay 10-11_!1 1 bao cao giao KH ve HTCMT vung TNB   12-12-2011 2 2" xfId="47565" xr:uid="{00000000-0005-0000-0000-0000D1B90000}"/>
    <cellStyle name="T_KH XDCB_2008 lan 2 sua ngay 10-11_!1 1 bao cao giao KH ve HTCMT vung TNB   12-12-2011 2 2 2" xfId="47566" xr:uid="{00000000-0005-0000-0000-0000D2B90000}"/>
    <cellStyle name="T_KH XDCB_2008 lan 2 sua ngay 10-11_!1 1 bao cao giao KH ve HTCMT vung TNB   12-12-2011 2 2 2 2" xfId="47567" xr:uid="{00000000-0005-0000-0000-0000D3B90000}"/>
    <cellStyle name="T_KH XDCB_2008 lan 2 sua ngay 10-11_!1 1 bao cao giao KH ve HTCMT vung TNB   12-12-2011 2 2 2 2 2" xfId="47568" xr:uid="{00000000-0005-0000-0000-0000D4B90000}"/>
    <cellStyle name="T_KH XDCB_2008 lan 2 sua ngay 10-11_!1 1 bao cao giao KH ve HTCMT vung TNB   12-12-2011 2 2 2 2 2 2" xfId="47569" xr:uid="{00000000-0005-0000-0000-0000D5B90000}"/>
    <cellStyle name="T_KH XDCB_2008 lan 2 sua ngay 10-11_!1 1 bao cao giao KH ve HTCMT vung TNB   12-12-2011 2 2 2 2 3" xfId="47570" xr:uid="{00000000-0005-0000-0000-0000D6B90000}"/>
    <cellStyle name="T_KH XDCB_2008 lan 2 sua ngay 10-11_!1 1 bao cao giao KH ve HTCMT vung TNB   12-12-2011 2 2 2 3" xfId="47571" xr:uid="{00000000-0005-0000-0000-0000D7B90000}"/>
    <cellStyle name="T_KH XDCB_2008 lan 2 sua ngay 10-11_!1 1 bao cao giao KH ve HTCMT vung TNB   12-12-2011 2 2 2 3 2" xfId="47572" xr:uid="{00000000-0005-0000-0000-0000D8B90000}"/>
    <cellStyle name="T_KH XDCB_2008 lan 2 sua ngay 10-11_!1 1 bao cao giao KH ve HTCMT vung TNB   12-12-2011 2 2 2 4" xfId="47573" xr:uid="{00000000-0005-0000-0000-0000D9B90000}"/>
    <cellStyle name="T_KH XDCB_2008 lan 2 sua ngay 10-11_!1 1 bao cao giao KH ve HTCMT vung TNB   12-12-2011 2 2 3" xfId="47574" xr:uid="{00000000-0005-0000-0000-0000DAB90000}"/>
    <cellStyle name="T_KH XDCB_2008 lan 2 sua ngay 10-11_!1 1 bao cao giao KH ve HTCMT vung TNB   12-12-2011 2 2 3 2" xfId="47575" xr:uid="{00000000-0005-0000-0000-0000DBB90000}"/>
    <cellStyle name="T_KH XDCB_2008 lan 2 sua ngay 10-11_!1 1 bao cao giao KH ve HTCMT vung TNB   12-12-2011 2 2 3 2 2" xfId="47576" xr:uid="{00000000-0005-0000-0000-0000DCB90000}"/>
    <cellStyle name="T_KH XDCB_2008 lan 2 sua ngay 10-11_!1 1 bao cao giao KH ve HTCMT vung TNB   12-12-2011 2 2 3 2 2 2" xfId="47577" xr:uid="{00000000-0005-0000-0000-0000DDB90000}"/>
    <cellStyle name="T_KH XDCB_2008 lan 2 sua ngay 10-11_!1 1 bao cao giao KH ve HTCMT vung TNB   12-12-2011 2 2 3 2 3" xfId="47578" xr:uid="{00000000-0005-0000-0000-0000DEB90000}"/>
    <cellStyle name="T_KH XDCB_2008 lan 2 sua ngay 10-11_!1 1 bao cao giao KH ve HTCMT vung TNB   12-12-2011 2 2 3 3" xfId="47579" xr:uid="{00000000-0005-0000-0000-0000DFB90000}"/>
    <cellStyle name="T_KH XDCB_2008 lan 2 sua ngay 10-11_!1 1 bao cao giao KH ve HTCMT vung TNB   12-12-2011 2 2 3 3 2" xfId="47580" xr:uid="{00000000-0005-0000-0000-0000E0B90000}"/>
    <cellStyle name="T_KH XDCB_2008 lan 2 sua ngay 10-11_!1 1 bao cao giao KH ve HTCMT vung TNB   12-12-2011 2 2 3 4" xfId="47581" xr:uid="{00000000-0005-0000-0000-0000E1B90000}"/>
    <cellStyle name="T_KH XDCB_2008 lan 2 sua ngay 10-11_!1 1 bao cao giao KH ve HTCMT vung TNB   12-12-2011 2 2 4" xfId="47582" xr:uid="{00000000-0005-0000-0000-0000E2B90000}"/>
    <cellStyle name="T_KH XDCB_2008 lan 2 sua ngay 10-11_!1 1 bao cao giao KH ve HTCMT vung TNB   12-12-2011 2 2 4 2" xfId="47583" xr:uid="{00000000-0005-0000-0000-0000E3B90000}"/>
    <cellStyle name="T_KH XDCB_2008 lan 2 sua ngay 10-11_!1 1 bao cao giao KH ve HTCMT vung TNB   12-12-2011 2 2 4 2 2" xfId="47584" xr:uid="{00000000-0005-0000-0000-0000E4B90000}"/>
    <cellStyle name="T_KH XDCB_2008 lan 2 sua ngay 10-11_!1 1 bao cao giao KH ve HTCMT vung TNB   12-12-2011 2 2 4 3" xfId="47585" xr:uid="{00000000-0005-0000-0000-0000E5B90000}"/>
    <cellStyle name="T_KH XDCB_2008 lan 2 sua ngay 10-11_!1 1 bao cao giao KH ve HTCMT vung TNB   12-12-2011 2 2 5" xfId="47586" xr:uid="{00000000-0005-0000-0000-0000E6B90000}"/>
    <cellStyle name="T_KH XDCB_2008 lan 2 sua ngay 10-11_!1 1 bao cao giao KH ve HTCMT vung TNB   12-12-2011 2 2 5 2" xfId="47587" xr:uid="{00000000-0005-0000-0000-0000E7B90000}"/>
    <cellStyle name="T_KH XDCB_2008 lan 2 sua ngay 10-11_!1 1 bao cao giao KH ve HTCMT vung TNB   12-12-2011 2 2 6" xfId="47588" xr:uid="{00000000-0005-0000-0000-0000E8B90000}"/>
    <cellStyle name="T_KH XDCB_2008 lan 2 sua ngay 10-11_!1 1 bao cao giao KH ve HTCMT vung TNB   12-12-2011 2 3" xfId="47589" xr:uid="{00000000-0005-0000-0000-0000E9B90000}"/>
    <cellStyle name="T_KH XDCB_2008 lan 2 sua ngay 10-11_!1 1 bao cao giao KH ve HTCMT vung TNB   12-12-2011 2 3 2" xfId="47590" xr:uid="{00000000-0005-0000-0000-0000EAB90000}"/>
    <cellStyle name="T_KH XDCB_2008 lan 2 sua ngay 10-11_!1 1 bao cao giao KH ve HTCMT vung TNB   12-12-2011 2 3 2 2" xfId="47591" xr:uid="{00000000-0005-0000-0000-0000EBB90000}"/>
    <cellStyle name="T_KH XDCB_2008 lan 2 sua ngay 10-11_!1 1 bao cao giao KH ve HTCMT vung TNB   12-12-2011 2 3 2 2 2" xfId="47592" xr:uid="{00000000-0005-0000-0000-0000ECB90000}"/>
    <cellStyle name="T_KH XDCB_2008 lan 2 sua ngay 10-11_!1 1 bao cao giao KH ve HTCMT vung TNB   12-12-2011 2 3 2 3" xfId="47593" xr:uid="{00000000-0005-0000-0000-0000EDB90000}"/>
    <cellStyle name="T_KH XDCB_2008 lan 2 sua ngay 10-11_!1 1 bao cao giao KH ve HTCMT vung TNB   12-12-2011 2 3 3" xfId="47594" xr:uid="{00000000-0005-0000-0000-0000EEB90000}"/>
    <cellStyle name="T_KH XDCB_2008 lan 2 sua ngay 10-11_!1 1 bao cao giao KH ve HTCMT vung TNB   12-12-2011 2 3 3 2" xfId="47595" xr:uid="{00000000-0005-0000-0000-0000EFB90000}"/>
    <cellStyle name="T_KH XDCB_2008 lan 2 sua ngay 10-11_!1 1 bao cao giao KH ve HTCMT vung TNB   12-12-2011 2 3 4" xfId="47596" xr:uid="{00000000-0005-0000-0000-0000F0B90000}"/>
    <cellStyle name="T_KH XDCB_2008 lan 2 sua ngay 10-11_!1 1 bao cao giao KH ve HTCMT vung TNB   12-12-2011 2 4" xfId="47597" xr:uid="{00000000-0005-0000-0000-0000F1B90000}"/>
    <cellStyle name="T_KH XDCB_2008 lan 2 sua ngay 10-11_!1 1 bao cao giao KH ve HTCMT vung TNB   12-12-2011 2 4 2" xfId="47598" xr:uid="{00000000-0005-0000-0000-0000F2B90000}"/>
    <cellStyle name="T_KH XDCB_2008 lan 2 sua ngay 10-11_!1 1 bao cao giao KH ve HTCMT vung TNB   12-12-2011 2 4 2 2" xfId="47599" xr:uid="{00000000-0005-0000-0000-0000F3B90000}"/>
    <cellStyle name="T_KH XDCB_2008 lan 2 sua ngay 10-11_!1 1 bao cao giao KH ve HTCMT vung TNB   12-12-2011 2 4 2 2 2" xfId="47600" xr:uid="{00000000-0005-0000-0000-0000F4B90000}"/>
    <cellStyle name="T_KH XDCB_2008 lan 2 sua ngay 10-11_!1 1 bao cao giao KH ve HTCMT vung TNB   12-12-2011 2 4 2 3" xfId="47601" xr:uid="{00000000-0005-0000-0000-0000F5B90000}"/>
    <cellStyle name="T_KH XDCB_2008 lan 2 sua ngay 10-11_!1 1 bao cao giao KH ve HTCMT vung TNB   12-12-2011 2 4 3" xfId="47602" xr:uid="{00000000-0005-0000-0000-0000F6B90000}"/>
    <cellStyle name="T_KH XDCB_2008 lan 2 sua ngay 10-11_!1 1 bao cao giao KH ve HTCMT vung TNB   12-12-2011 2 4 3 2" xfId="47603" xr:uid="{00000000-0005-0000-0000-0000F7B90000}"/>
    <cellStyle name="T_KH XDCB_2008 lan 2 sua ngay 10-11_!1 1 bao cao giao KH ve HTCMT vung TNB   12-12-2011 2 4 4" xfId="47604" xr:uid="{00000000-0005-0000-0000-0000F8B90000}"/>
    <cellStyle name="T_KH XDCB_2008 lan 2 sua ngay 10-11_!1 1 bao cao giao KH ve HTCMT vung TNB   12-12-2011 2 5" xfId="47605" xr:uid="{00000000-0005-0000-0000-0000F9B90000}"/>
    <cellStyle name="T_KH XDCB_2008 lan 2 sua ngay 10-11_!1 1 bao cao giao KH ve HTCMT vung TNB   12-12-2011 2 5 2" xfId="47606" xr:uid="{00000000-0005-0000-0000-0000FAB90000}"/>
    <cellStyle name="T_KH XDCB_2008 lan 2 sua ngay 10-11_!1 1 bao cao giao KH ve HTCMT vung TNB   12-12-2011 2 5 2 2" xfId="47607" xr:uid="{00000000-0005-0000-0000-0000FBB90000}"/>
    <cellStyle name="T_KH XDCB_2008 lan 2 sua ngay 10-11_!1 1 bao cao giao KH ve HTCMT vung TNB   12-12-2011 2 5 3" xfId="47608" xr:uid="{00000000-0005-0000-0000-0000FCB90000}"/>
    <cellStyle name="T_KH XDCB_2008 lan 2 sua ngay 10-11_!1 1 bao cao giao KH ve HTCMT vung TNB   12-12-2011 2 6" xfId="47609" xr:uid="{00000000-0005-0000-0000-0000FDB90000}"/>
    <cellStyle name="T_KH XDCB_2008 lan 2 sua ngay 10-11_!1 1 bao cao giao KH ve HTCMT vung TNB   12-12-2011 2 6 2" xfId="47610" xr:uid="{00000000-0005-0000-0000-0000FEB90000}"/>
    <cellStyle name="T_KH XDCB_2008 lan 2 sua ngay 10-11_!1 1 bao cao giao KH ve HTCMT vung TNB   12-12-2011 2 7" xfId="47611" xr:uid="{00000000-0005-0000-0000-0000FFB90000}"/>
    <cellStyle name="T_KH XDCB_2008 lan 2 sua ngay 10-11_!1 1 bao cao giao KH ve HTCMT vung TNB   12-12-2011 2 8" xfId="47612" xr:uid="{00000000-0005-0000-0000-000000BA0000}"/>
    <cellStyle name="T_KH XDCB_2008 lan 2 sua ngay 10-11_!1 1 bao cao giao KH ve HTCMT vung TNB   12-12-2011 3" xfId="47613" xr:uid="{00000000-0005-0000-0000-000001BA0000}"/>
    <cellStyle name="T_KH XDCB_2008 lan 2 sua ngay 10-11_!1 1 bao cao giao KH ve HTCMT vung TNB   12-12-2011 3 2" xfId="47614" xr:uid="{00000000-0005-0000-0000-000002BA0000}"/>
    <cellStyle name="T_KH XDCB_2008 lan 2 sua ngay 10-11_!1 1 bao cao giao KH ve HTCMT vung TNB   12-12-2011 3 2 2" xfId="47615" xr:uid="{00000000-0005-0000-0000-000003BA0000}"/>
    <cellStyle name="T_KH XDCB_2008 lan 2 sua ngay 10-11_!1 1 bao cao giao KH ve HTCMT vung TNB   12-12-2011 3 2 2 2" xfId="47616" xr:uid="{00000000-0005-0000-0000-000004BA0000}"/>
    <cellStyle name="T_KH XDCB_2008 lan 2 sua ngay 10-11_!1 1 bao cao giao KH ve HTCMT vung TNB   12-12-2011 3 2 2 2 2" xfId="47617" xr:uid="{00000000-0005-0000-0000-000005BA0000}"/>
    <cellStyle name="T_KH XDCB_2008 lan 2 sua ngay 10-11_!1 1 bao cao giao KH ve HTCMT vung TNB   12-12-2011 3 2 2 3" xfId="47618" xr:uid="{00000000-0005-0000-0000-000006BA0000}"/>
    <cellStyle name="T_KH XDCB_2008 lan 2 sua ngay 10-11_!1 1 bao cao giao KH ve HTCMT vung TNB   12-12-2011 3 2 3" xfId="47619" xr:uid="{00000000-0005-0000-0000-000007BA0000}"/>
    <cellStyle name="T_KH XDCB_2008 lan 2 sua ngay 10-11_!1 1 bao cao giao KH ve HTCMT vung TNB   12-12-2011 3 2 3 2" xfId="47620" xr:uid="{00000000-0005-0000-0000-000008BA0000}"/>
    <cellStyle name="T_KH XDCB_2008 lan 2 sua ngay 10-11_!1 1 bao cao giao KH ve HTCMT vung TNB   12-12-2011 3 2 4" xfId="47621" xr:uid="{00000000-0005-0000-0000-000009BA0000}"/>
    <cellStyle name="T_KH XDCB_2008 lan 2 sua ngay 10-11_!1 1 bao cao giao KH ve HTCMT vung TNB   12-12-2011 3 3" xfId="47622" xr:uid="{00000000-0005-0000-0000-00000ABA0000}"/>
    <cellStyle name="T_KH XDCB_2008 lan 2 sua ngay 10-11_!1 1 bao cao giao KH ve HTCMT vung TNB   12-12-2011 3 3 2" xfId="47623" xr:uid="{00000000-0005-0000-0000-00000BBA0000}"/>
    <cellStyle name="T_KH XDCB_2008 lan 2 sua ngay 10-11_!1 1 bao cao giao KH ve HTCMT vung TNB   12-12-2011 3 3 2 2" xfId="47624" xr:uid="{00000000-0005-0000-0000-00000CBA0000}"/>
    <cellStyle name="T_KH XDCB_2008 lan 2 sua ngay 10-11_!1 1 bao cao giao KH ve HTCMT vung TNB   12-12-2011 3 3 2 2 2" xfId="47625" xr:uid="{00000000-0005-0000-0000-00000DBA0000}"/>
    <cellStyle name="T_KH XDCB_2008 lan 2 sua ngay 10-11_!1 1 bao cao giao KH ve HTCMT vung TNB   12-12-2011 3 3 2 3" xfId="47626" xr:uid="{00000000-0005-0000-0000-00000EBA0000}"/>
    <cellStyle name="T_KH XDCB_2008 lan 2 sua ngay 10-11_!1 1 bao cao giao KH ve HTCMT vung TNB   12-12-2011 3 3 3" xfId="47627" xr:uid="{00000000-0005-0000-0000-00000FBA0000}"/>
    <cellStyle name="T_KH XDCB_2008 lan 2 sua ngay 10-11_!1 1 bao cao giao KH ve HTCMT vung TNB   12-12-2011 3 3 3 2" xfId="47628" xr:uid="{00000000-0005-0000-0000-000010BA0000}"/>
    <cellStyle name="T_KH XDCB_2008 lan 2 sua ngay 10-11_!1 1 bao cao giao KH ve HTCMT vung TNB   12-12-2011 3 3 4" xfId="47629" xr:uid="{00000000-0005-0000-0000-000011BA0000}"/>
    <cellStyle name="T_KH XDCB_2008 lan 2 sua ngay 10-11_!1 1 bao cao giao KH ve HTCMT vung TNB   12-12-2011 3 4" xfId="47630" xr:uid="{00000000-0005-0000-0000-000012BA0000}"/>
    <cellStyle name="T_KH XDCB_2008 lan 2 sua ngay 10-11_!1 1 bao cao giao KH ve HTCMT vung TNB   12-12-2011 3 4 2" xfId="47631" xr:uid="{00000000-0005-0000-0000-000013BA0000}"/>
    <cellStyle name="T_KH XDCB_2008 lan 2 sua ngay 10-11_!1 1 bao cao giao KH ve HTCMT vung TNB   12-12-2011 3 4 2 2" xfId="47632" xr:uid="{00000000-0005-0000-0000-000014BA0000}"/>
    <cellStyle name="T_KH XDCB_2008 lan 2 sua ngay 10-11_!1 1 bao cao giao KH ve HTCMT vung TNB   12-12-2011 3 4 3" xfId="47633" xr:uid="{00000000-0005-0000-0000-000015BA0000}"/>
    <cellStyle name="T_KH XDCB_2008 lan 2 sua ngay 10-11_!1 1 bao cao giao KH ve HTCMT vung TNB   12-12-2011 3 5" xfId="47634" xr:uid="{00000000-0005-0000-0000-000016BA0000}"/>
    <cellStyle name="T_KH XDCB_2008 lan 2 sua ngay 10-11_!1 1 bao cao giao KH ve HTCMT vung TNB   12-12-2011 3 5 2" xfId="47635" xr:uid="{00000000-0005-0000-0000-000017BA0000}"/>
    <cellStyle name="T_KH XDCB_2008 lan 2 sua ngay 10-11_!1 1 bao cao giao KH ve HTCMT vung TNB   12-12-2011 3 6" xfId="47636" xr:uid="{00000000-0005-0000-0000-000018BA0000}"/>
    <cellStyle name="T_KH XDCB_2008 lan 2 sua ngay 10-11_!1 1 bao cao giao KH ve HTCMT vung TNB   12-12-2011 4" xfId="47637" xr:uid="{00000000-0005-0000-0000-000019BA0000}"/>
    <cellStyle name="T_KH XDCB_2008 lan 2 sua ngay 10-11_!1 1 bao cao giao KH ve HTCMT vung TNB   12-12-2011 4 2" xfId="47638" xr:uid="{00000000-0005-0000-0000-00001ABA0000}"/>
    <cellStyle name="T_KH XDCB_2008 lan 2 sua ngay 10-11_!1 1 bao cao giao KH ve HTCMT vung TNB   12-12-2011 4 2 2" xfId="47639" xr:uid="{00000000-0005-0000-0000-00001BBA0000}"/>
    <cellStyle name="T_KH XDCB_2008 lan 2 sua ngay 10-11_!1 1 bao cao giao KH ve HTCMT vung TNB   12-12-2011 4 2 2 2" xfId="47640" xr:uid="{00000000-0005-0000-0000-00001CBA0000}"/>
    <cellStyle name="T_KH XDCB_2008 lan 2 sua ngay 10-11_!1 1 bao cao giao KH ve HTCMT vung TNB   12-12-2011 4 2 3" xfId="47641" xr:uid="{00000000-0005-0000-0000-00001DBA0000}"/>
    <cellStyle name="T_KH XDCB_2008 lan 2 sua ngay 10-11_!1 1 bao cao giao KH ve HTCMT vung TNB   12-12-2011 4 3" xfId="47642" xr:uid="{00000000-0005-0000-0000-00001EBA0000}"/>
    <cellStyle name="T_KH XDCB_2008 lan 2 sua ngay 10-11_!1 1 bao cao giao KH ve HTCMT vung TNB   12-12-2011 4 3 2" xfId="47643" xr:uid="{00000000-0005-0000-0000-00001FBA0000}"/>
    <cellStyle name="T_KH XDCB_2008 lan 2 sua ngay 10-11_!1 1 bao cao giao KH ve HTCMT vung TNB   12-12-2011 4 4" xfId="47644" xr:uid="{00000000-0005-0000-0000-000020BA0000}"/>
    <cellStyle name="T_KH XDCB_2008 lan 2 sua ngay 10-11_!1 1 bao cao giao KH ve HTCMT vung TNB   12-12-2011 5" xfId="47645" xr:uid="{00000000-0005-0000-0000-000021BA0000}"/>
    <cellStyle name="T_KH XDCB_2008 lan 2 sua ngay 10-11_!1 1 bao cao giao KH ve HTCMT vung TNB   12-12-2011 5 2" xfId="47646" xr:uid="{00000000-0005-0000-0000-000022BA0000}"/>
    <cellStyle name="T_KH XDCB_2008 lan 2 sua ngay 10-11_!1 1 bao cao giao KH ve HTCMT vung TNB   12-12-2011 5 2 2" xfId="47647" xr:uid="{00000000-0005-0000-0000-000023BA0000}"/>
    <cellStyle name="T_KH XDCB_2008 lan 2 sua ngay 10-11_!1 1 bao cao giao KH ve HTCMT vung TNB   12-12-2011 5 2 2 2" xfId="47648" xr:uid="{00000000-0005-0000-0000-000024BA0000}"/>
    <cellStyle name="T_KH XDCB_2008 lan 2 sua ngay 10-11_!1 1 bao cao giao KH ve HTCMT vung TNB   12-12-2011 5 2 3" xfId="47649" xr:uid="{00000000-0005-0000-0000-000025BA0000}"/>
    <cellStyle name="T_KH XDCB_2008 lan 2 sua ngay 10-11_!1 1 bao cao giao KH ve HTCMT vung TNB   12-12-2011 5 3" xfId="47650" xr:uid="{00000000-0005-0000-0000-000026BA0000}"/>
    <cellStyle name="T_KH XDCB_2008 lan 2 sua ngay 10-11_!1 1 bao cao giao KH ve HTCMT vung TNB   12-12-2011 5 3 2" xfId="47651" xr:uid="{00000000-0005-0000-0000-000027BA0000}"/>
    <cellStyle name="T_KH XDCB_2008 lan 2 sua ngay 10-11_!1 1 bao cao giao KH ve HTCMT vung TNB   12-12-2011 5 4" xfId="47652" xr:uid="{00000000-0005-0000-0000-000028BA0000}"/>
    <cellStyle name="T_KH XDCB_2008 lan 2 sua ngay 10-11_!1 1 bao cao giao KH ve HTCMT vung TNB   12-12-2011 6" xfId="47653" xr:uid="{00000000-0005-0000-0000-000029BA0000}"/>
    <cellStyle name="T_KH XDCB_2008 lan 2 sua ngay 10-11_!1 1 bao cao giao KH ve HTCMT vung TNB   12-12-2011 6 2" xfId="47654" xr:uid="{00000000-0005-0000-0000-00002ABA0000}"/>
    <cellStyle name="T_KH XDCB_2008 lan 2 sua ngay 10-11_!1 1 bao cao giao KH ve HTCMT vung TNB   12-12-2011 6 2 2" xfId="47655" xr:uid="{00000000-0005-0000-0000-00002BBA0000}"/>
    <cellStyle name="T_KH XDCB_2008 lan 2 sua ngay 10-11_!1 1 bao cao giao KH ve HTCMT vung TNB   12-12-2011 6 3" xfId="47656" xr:uid="{00000000-0005-0000-0000-00002CBA0000}"/>
    <cellStyle name="T_KH XDCB_2008 lan 2 sua ngay 10-11_!1 1 bao cao giao KH ve HTCMT vung TNB   12-12-2011 7" xfId="47657" xr:uid="{00000000-0005-0000-0000-00002DBA0000}"/>
    <cellStyle name="T_KH XDCB_2008 lan 2 sua ngay 10-11_!1 1 bao cao giao KH ve HTCMT vung TNB   12-12-2011 7 2" xfId="47658" xr:uid="{00000000-0005-0000-0000-00002EBA0000}"/>
    <cellStyle name="T_KH XDCB_2008 lan 2 sua ngay 10-11_!1 1 bao cao giao KH ve HTCMT vung TNB   12-12-2011 8" xfId="47659" xr:uid="{00000000-0005-0000-0000-00002FBA0000}"/>
    <cellStyle name="T_KH XDCB_2008 lan 2 sua ngay 10-11_!1 1 bao cao giao KH ve HTCMT vung TNB   12-12-2011 9" xfId="47660" xr:uid="{00000000-0005-0000-0000-000030BA0000}"/>
    <cellStyle name="T_KH XDCB_2008 lan 2 sua ngay 10-11_KH TPCP vung TNB (03-1-2012)" xfId="47661" xr:uid="{00000000-0005-0000-0000-000031BA0000}"/>
    <cellStyle name="T_KH XDCB_2008 lan 2 sua ngay 10-11_KH TPCP vung TNB (03-1-2012) 2" xfId="47662" xr:uid="{00000000-0005-0000-0000-000032BA0000}"/>
    <cellStyle name="T_KH XDCB_2008 lan 2 sua ngay 10-11_KH TPCP vung TNB (03-1-2012) 2 2" xfId="47663" xr:uid="{00000000-0005-0000-0000-000033BA0000}"/>
    <cellStyle name="T_KH XDCB_2008 lan 2 sua ngay 10-11_KH TPCP vung TNB (03-1-2012) 2 2 2" xfId="47664" xr:uid="{00000000-0005-0000-0000-000034BA0000}"/>
    <cellStyle name="T_KH XDCB_2008 lan 2 sua ngay 10-11_KH TPCP vung TNB (03-1-2012) 2 2 2 2" xfId="47665" xr:uid="{00000000-0005-0000-0000-000035BA0000}"/>
    <cellStyle name="T_KH XDCB_2008 lan 2 sua ngay 10-11_KH TPCP vung TNB (03-1-2012) 2 2 2 2 2" xfId="47666" xr:uid="{00000000-0005-0000-0000-000036BA0000}"/>
    <cellStyle name="T_KH XDCB_2008 lan 2 sua ngay 10-11_KH TPCP vung TNB (03-1-2012) 2 2 2 2 2 2" xfId="47667" xr:uid="{00000000-0005-0000-0000-000037BA0000}"/>
    <cellStyle name="T_KH XDCB_2008 lan 2 sua ngay 10-11_KH TPCP vung TNB (03-1-2012) 2 2 2 2 3" xfId="47668" xr:uid="{00000000-0005-0000-0000-000038BA0000}"/>
    <cellStyle name="T_KH XDCB_2008 lan 2 sua ngay 10-11_KH TPCP vung TNB (03-1-2012) 2 2 2 3" xfId="47669" xr:uid="{00000000-0005-0000-0000-000039BA0000}"/>
    <cellStyle name="T_KH XDCB_2008 lan 2 sua ngay 10-11_KH TPCP vung TNB (03-1-2012) 2 2 2 3 2" xfId="47670" xr:uid="{00000000-0005-0000-0000-00003ABA0000}"/>
    <cellStyle name="T_KH XDCB_2008 lan 2 sua ngay 10-11_KH TPCP vung TNB (03-1-2012) 2 2 2 4" xfId="47671" xr:uid="{00000000-0005-0000-0000-00003BBA0000}"/>
    <cellStyle name="T_KH XDCB_2008 lan 2 sua ngay 10-11_KH TPCP vung TNB (03-1-2012) 2 2 3" xfId="47672" xr:uid="{00000000-0005-0000-0000-00003CBA0000}"/>
    <cellStyle name="T_KH XDCB_2008 lan 2 sua ngay 10-11_KH TPCP vung TNB (03-1-2012) 2 2 3 2" xfId="47673" xr:uid="{00000000-0005-0000-0000-00003DBA0000}"/>
    <cellStyle name="T_KH XDCB_2008 lan 2 sua ngay 10-11_KH TPCP vung TNB (03-1-2012) 2 2 3 2 2" xfId="47674" xr:uid="{00000000-0005-0000-0000-00003EBA0000}"/>
    <cellStyle name="T_KH XDCB_2008 lan 2 sua ngay 10-11_KH TPCP vung TNB (03-1-2012) 2 2 3 2 2 2" xfId="47675" xr:uid="{00000000-0005-0000-0000-00003FBA0000}"/>
    <cellStyle name="T_KH XDCB_2008 lan 2 sua ngay 10-11_KH TPCP vung TNB (03-1-2012) 2 2 3 2 3" xfId="47676" xr:uid="{00000000-0005-0000-0000-000040BA0000}"/>
    <cellStyle name="T_KH XDCB_2008 lan 2 sua ngay 10-11_KH TPCP vung TNB (03-1-2012) 2 2 3 3" xfId="47677" xr:uid="{00000000-0005-0000-0000-000041BA0000}"/>
    <cellStyle name="T_KH XDCB_2008 lan 2 sua ngay 10-11_KH TPCP vung TNB (03-1-2012) 2 2 3 3 2" xfId="47678" xr:uid="{00000000-0005-0000-0000-000042BA0000}"/>
    <cellStyle name="T_KH XDCB_2008 lan 2 sua ngay 10-11_KH TPCP vung TNB (03-1-2012) 2 2 3 4" xfId="47679" xr:uid="{00000000-0005-0000-0000-000043BA0000}"/>
    <cellStyle name="T_KH XDCB_2008 lan 2 sua ngay 10-11_KH TPCP vung TNB (03-1-2012) 2 2 4" xfId="47680" xr:uid="{00000000-0005-0000-0000-000044BA0000}"/>
    <cellStyle name="T_KH XDCB_2008 lan 2 sua ngay 10-11_KH TPCP vung TNB (03-1-2012) 2 2 4 2" xfId="47681" xr:uid="{00000000-0005-0000-0000-000045BA0000}"/>
    <cellStyle name="T_KH XDCB_2008 lan 2 sua ngay 10-11_KH TPCP vung TNB (03-1-2012) 2 2 4 2 2" xfId="47682" xr:uid="{00000000-0005-0000-0000-000046BA0000}"/>
    <cellStyle name="T_KH XDCB_2008 lan 2 sua ngay 10-11_KH TPCP vung TNB (03-1-2012) 2 2 4 3" xfId="47683" xr:uid="{00000000-0005-0000-0000-000047BA0000}"/>
    <cellStyle name="T_KH XDCB_2008 lan 2 sua ngay 10-11_KH TPCP vung TNB (03-1-2012) 2 2 5" xfId="47684" xr:uid="{00000000-0005-0000-0000-000048BA0000}"/>
    <cellStyle name="T_KH XDCB_2008 lan 2 sua ngay 10-11_KH TPCP vung TNB (03-1-2012) 2 2 5 2" xfId="47685" xr:uid="{00000000-0005-0000-0000-000049BA0000}"/>
    <cellStyle name="T_KH XDCB_2008 lan 2 sua ngay 10-11_KH TPCP vung TNB (03-1-2012) 2 2 6" xfId="47686" xr:uid="{00000000-0005-0000-0000-00004ABA0000}"/>
    <cellStyle name="T_KH XDCB_2008 lan 2 sua ngay 10-11_KH TPCP vung TNB (03-1-2012) 2 3" xfId="47687" xr:uid="{00000000-0005-0000-0000-00004BBA0000}"/>
    <cellStyle name="T_KH XDCB_2008 lan 2 sua ngay 10-11_KH TPCP vung TNB (03-1-2012) 2 3 2" xfId="47688" xr:uid="{00000000-0005-0000-0000-00004CBA0000}"/>
    <cellStyle name="T_KH XDCB_2008 lan 2 sua ngay 10-11_KH TPCP vung TNB (03-1-2012) 2 3 2 2" xfId="47689" xr:uid="{00000000-0005-0000-0000-00004DBA0000}"/>
    <cellStyle name="T_KH XDCB_2008 lan 2 sua ngay 10-11_KH TPCP vung TNB (03-1-2012) 2 3 2 2 2" xfId="47690" xr:uid="{00000000-0005-0000-0000-00004EBA0000}"/>
    <cellStyle name="T_KH XDCB_2008 lan 2 sua ngay 10-11_KH TPCP vung TNB (03-1-2012) 2 3 2 3" xfId="47691" xr:uid="{00000000-0005-0000-0000-00004FBA0000}"/>
    <cellStyle name="T_KH XDCB_2008 lan 2 sua ngay 10-11_KH TPCP vung TNB (03-1-2012) 2 3 3" xfId="47692" xr:uid="{00000000-0005-0000-0000-000050BA0000}"/>
    <cellStyle name="T_KH XDCB_2008 lan 2 sua ngay 10-11_KH TPCP vung TNB (03-1-2012) 2 3 3 2" xfId="47693" xr:uid="{00000000-0005-0000-0000-000051BA0000}"/>
    <cellStyle name="T_KH XDCB_2008 lan 2 sua ngay 10-11_KH TPCP vung TNB (03-1-2012) 2 3 4" xfId="47694" xr:uid="{00000000-0005-0000-0000-000052BA0000}"/>
    <cellStyle name="T_KH XDCB_2008 lan 2 sua ngay 10-11_KH TPCP vung TNB (03-1-2012) 2 4" xfId="47695" xr:uid="{00000000-0005-0000-0000-000053BA0000}"/>
    <cellStyle name="T_KH XDCB_2008 lan 2 sua ngay 10-11_KH TPCP vung TNB (03-1-2012) 2 4 2" xfId="47696" xr:uid="{00000000-0005-0000-0000-000054BA0000}"/>
    <cellStyle name="T_KH XDCB_2008 lan 2 sua ngay 10-11_KH TPCP vung TNB (03-1-2012) 2 4 2 2" xfId="47697" xr:uid="{00000000-0005-0000-0000-000055BA0000}"/>
    <cellStyle name="T_KH XDCB_2008 lan 2 sua ngay 10-11_KH TPCP vung TNB (03-1-2012) 2 4 2 2 2" xfId="47698" xr:uid="{00000000-0005-0000-0000-000056BA0000}"/>
    <cellStyle name="T_KH XDCB_2008 lan 2 sua ngay 10-11_KH TPCP vung TNB (03-1-2012) 2 4 2 3" xfId="47699" xr:uid="{00000000-0005-0000-0000-000057BA0000}"/>
    <cellStyle name="T_KH XDCB_2008 lan 2 sua ngay 10-11_KH TPCP vung TNB (03-1-2012) 2 4 3" xfId="47700" xr:uid="{00000000-0005-0000-0000-000058BA0000}"/>
    <cellStyle name="T_KH XDCB_2008 lan 2 sua ngay 10-11_KH TPCP vung TNB (03-1-2012) 2 4 3 2" xfId="47701" xr:uid="{00000000-0005-0000-0000-000059BA0000}"/>
    <cellStyle name="T_KH XDCB_2008 lan 2 sua ngay 10-11_KH TPCP vung TNB (03-1-2012) 2 4 4" xfId="47702" xr:uid="{00000000-0005-0000-0000-00005ABA0000}"/>
    <cellStyle name="T_KH XDCB_2008 lan 2 sua ngay 10-11_KH TPCP vung TNB (03-1-2012) 2 5" xfId="47703" xr:uid="{00000000-0005-0000-0000-00005BBA0000}"/>
    <cellStyle name="T_KH XDCB_2008 lan 2 sua ngay 10-11_KH TPCP vung TNB (03-1-2012) 2 5 2" xfId="47704" xr:uid="{00000000-0005-0000-0000-00005CBA0000}"/>
    <cellStyle name="T_KH XDCB_2008 lan 2 sua ngay 10-11_KH TPCP vung TNB (03-1-2012) 2 5 2 2" xfId="47705" xr:uid="{00000000-0005-0000-0000-00005DBA0000}"/>
    <cellStyle name="T_KH XDCB_2008 lan 2 sua ngay 10-11_KH TPCP vung TNB (03-1-2012) 2 5 3" xfId="47706" xr:uid="{00000000-0005-0000-0000-00005EBA0000}"/>
    <cellStyle name="T_KH XDCB_2008 lan 2 sua ngay 10-11_KH TPCP vung TNB (03-1-2012) 2 6" xfId="47707" xr:uid="{00000000-0005-0000-0000-00005FBA0000}"/>
    <cellStyle name="T_KH XDCB_2008 lan 2 sua ngay 10-11_KH TPCP vung TNB (03-1-2012) 2 6 2" xfId="47708" xr:uid="{00000000-0005-0000-0000-000060BA0000}"/>
    <cellStyle name="T_KH XDCB_2008 lan 2 sua ngay 10-11_KH TPCP vung TNB (03-1-2012) 2 7" xfId="47709" xr:uid="{00000000-0005-0000-0000-000061BA0000}"/>
    <cellStyle name="T_KH XDCB_2008 lan 2 sua ngay 10-11_KH TPCP vung TNB (03-1-2012) 2 8" xfId="47710" xr:uid="{00000000-0005-0000-0000-000062BA0000}"/>
    <cellStyle name="T_KH XDCB_2008 lan 2 sua ngay 10-11_KH TPCP vung TNB (03-1-2012) 3" xfId="47711" xr:uid="{00000000-0005-0000-0000-000063BA0000}"/>
    <cellStyle name="T_KH XDCB_2008 lan 2 sua ngay 10-11_KH TPCP vung TNB (03-1-2012) 3 2" xfId="47712" xr:uid="{00000000-0005-0000-0000-000064BA0000}"/>
    <cellStyle name="T_KH XDCB_2008 lan 2 sua ngay 10-11_KH TPCP vung TNB (03-1-2012) 3 2 2" xfId="47713" xr:uid="{00000000-0005-0000-0000-000065BA0000}"/>
    <cellStyle name="T_KH XDCB_2008 lan 2 sua ngay 10-11_KH TPCP vung TNB (03-1-2012) 3 2 2 2" xfId="47714" xr:uid="{00000000-0005-0000-0000-000066BA0000}"/>
    <cellStyle name="T_KH XDCB_2008 lan 2 sua ngay 10-11_KH TPCP vung TNB (03-1-2012) 3 2 2 2 2" xfId="47715" xr:uid="{00000000-0005-0000-0000-000067BA0000}"/>
    <cellStyle name="T_KH XDCB_2008 lan 2 sua ngay 10-11_KH TPCP vung TNB (03-1-2012) 3 2 2 3" xfId="47716" xr:uid="{00000000-0005-0000-0000-000068BA0000}"/>
    <cellStyle name="T_KH XDCB_2008 lan 2 sua ngay 10-11_KH TPCP vung TNB (03-1-2012) 3 2 3" xfId="47717" xr:uid="{00000000-0005-0000-0000-000069BA0000}"/>
    <cellStyle name="T_KH XDCB_2008 lan 2 sua ngay 10-11_KH TPCP vung TNB (03-1-2012) 3 2 3 2" xfId="47718" xr:uid="{00000000-0005-0000-0000-00006ABA0000}"/>
    <cellStyle name="T_KH XDCB_2008 lan 2 sua ngay 10-11_KH TPCP vung TNB (03-1-2012) 3 2 4" xfId="47719" xr:uid="{00000000-0005-0000-0000-00006BBA0000}"/>
    <cellStyle name="T_KH XDCB_2008 lan 2 sua ngay 10-11_KH TPCP vung TNB (03-1-2012) 3 3" xfId="47720" xr:uid="{00000000-0005-0000-0000-00006CBA0000}"/>
    <cellStyle name="T_KH XDCB_2008 lan 2 sua ngay 10-11_KH TPCP vung TNB (03-1-2012) 3 3 2" xfId="47721" xr:uid="{00000000-0005-0000-0000-00006DBA0000}"/>
    <cellStyle name="T_KH XDCB_2008 lan 2 sua ngay 10-11_KH TPCP vung TNB (03-1-2012) 3 3 2 2" xfId="47722" xr:uid="{00000000-0005-0000-0000-00006EBA0000}"/>
    <cellStyle name="T_KH XDCB_2008 lan 2 sua ngay 10-11_KH TPCP vung TNB (03-1-2012) 3 3 2 2 2" xfId="47723" xr:uid="{00000000-0005-0000-0000-00006FBA0000}"/>
    <cellStyle name="T_KH XDCB_2008 lan 2 sua ngay 10-11_KH TPCP vung TNB (03-1-2012) 3 3 2 3" xfId="47724" xr:uid="{00000000-0005-0000-0000-000070BA0000}"/>
    <cellStyle name="T_KH XDCB_2008 lan 2 sua ngay 10-11_KH TPCP vung TNB (03-1-2012) 3 3 3" xfId="47725" xr:uid="{00000000-0005-0000-0000-000071BA0000}"/>
    <cellStyle name="T_KH XDCB_2008 lan 2 sua ngay 10-11_KH TPCP vung TNB (03-1-2012) 3 3 3 2" xfId="47726" xr:uid="{00000000-0005-0000-0000-000072BA0000}"/>
    <cellStyle name="T_KH XDCB_2008 lan 2 sua ngay 10-11_KH TPCP vung TNB (03-1-2012) 3 3 4" xfId="47727" xr:uid="{00000000-0005-0000-0000-000073BA0000}"/>
    <cellStyle name="T_KH XDCB_2008 lan 2 sua ngay 10-11_KH TPCP vung TNB (03-1-2012) 3 4" xfId="47728" xr:uid="{00000000-0005-0000-0000-000074BA0000}"/>
    <cellStyle name="T_KH XDCB_2008 lan 2 sua ngay 10-11_KH TPCP vung TNB (03-1-2012) 3 4 2" xfId="47729" xr:uid="{00000000-0005-0000-0000-000075BA0000}"/>
    <cellStyle name="T_KH XDCB_2008 lan 2 sua ngay 10-11_KH TPCP vung TNB (03-1-2012) 3 4 2 2" xfId="47730" xr:uid="{00000000-0005-0000-0000-000076BA0000}"/>
    <cellStyle name="T_KH XDCB_2008 lan 2 sua ngay 10-11_KH TPCP vung TNB (03-1-2012) 3 4 3" xfId="47731" xr:uid="{00000000-0005-0000-0000-000077BA0000}"/>
    <cellStyle name="T_KH XDCB_2008 lan 2 sua ngay 10-11_KH TPCP vung TNB (03-1-2012) 3 5" xfId="47732" xr:uid="{00000000-0005-0000-0000-000078BA0000}"/>
    <cellStyle name="T_KH XDCB_2008 lan 2 sua ngay 10-11_KH TPCP vung TNB (03-1-2012) 3 5 2" xfId="47733" xr:uid="{00000000-0005-0000-0000-000079BA0000}"/>
    <cellStyle name="T_KH XDCB_2008 lan 2 sua ngay 10-11_KH TPCP vung TNB (03-1-2012) 3 6" xfId="47734" xr:uid="{00000000-0005-0000-0000-00007ABA0000}"/>
    <cellStyle name="T_KH XDCB_2008 lan 2 sua ngay 10-11_KH TPCP vung TNB (03-1-2012) 4" xfId="47735" xr:uid="{00000000-0005-0000-0000-00007BBA0000}"/>
    <cellStyle name="T_KH XDCB_2008 lan 2 sua ngay 10-11_KH TPCP vung TNB (03-1-2012) 4 2" xfId="47736" xr:uid="{00000000-0005-0000-0000-00007CBA0000}"/>
    <cellStyle name="T_KH XDCB_2008 lan 2 sua ngay 10-11_KH TPCP vung TNB (03-1-2012) 4 2 2" xfId="47737" xr:uid="{00000000-0005-0000-0000-00007DBA0000}"/>
    <cellStyle name="T_KH XDCB_2008 lan 2 sua ngay 10-11_KH TPCP vung TNB (03-1-2012) 4 2 2 2" xfId="47738" xr:uid="{00000000-0005-0000-0000-00007EBA0000}"/>
    <cellStyle name="T_KH XDCB_2008 lan 2 sua ngay 10-11_KH TPCP vung TNB (03-1-2012) 4 2 3" xfId="47739" xr:uid="{00000000-0005-0000-0000-00007FBA0000}"/>
    <cellStyle name="T_KH XDCB_2008 lan 2 sua ngay 10-11_KH TPCP vung TNB (03-1-2012) 4 3" xfId="47740" xr:uid="{00000000-0005-0000-0000-000080BA0000}"/>
    <cellStyle name="T_KH XDCB_2008 lan 2 sua ngay 10-11_KH TPCP vung TNB (03-1-2012) 4 3 2" xfId="47741" xr:uid="{00000000-0005-0000-0000-000081BA0000}"/>
    <cellStyle name="T_KH XDCB_2008 lan 2 sua ngay 10-11_KH TPCP vung TNB (03-1-2012) 4 4" xfId="47742" xr:uid="{00000000-0005-0000-0000-000082BA0000}"/>
    <cellStyle name="T_KH XDCB_2008 lan 2 sua ngay 10-11_KH TPCP vung TNB (03-1-2012) 5" xfId="47743" xr:uid="{00000000-0005-0000-0000-000083BA0000}"/>
    <cellStyle name="T_KH XDCB_2008 lan 2 sua ngay 10-11_KH TPCP vung TNB (03-1-2012) 5 2" xfId="47744" xr:uid="{00000000-0005-0000-0000-000084BA0000}"/>
    <cellStyle name="T_KH XDCB_2008 lan 2 sua ngay 10-11_KH TPCP vung TNB (03-1-2012) 5 2 2" xfId="47745" xr:uid="{00000000-0005-0000-0000-000085BA0000}"/>
    <cellStyle name="T_KH XDCB_2008 lan 2 sua ngay 10-11_KH TPCP vung TNB (03-1-2012) 5 2 2 2" xfId="47746" xr:uid="{00000000-0005-0000-0000-000086BA0000}"/>
    <cellStyle name="T_KH XDCB_2008 lan 2 sua ngay 10-11_KH TPCP vung TNB (03-1-2012) 5 2 3" xfId="47747" xr:uid="{00000000-0005-0000-0000-000087BA0000}"/>
    <cellStyle name="T_KH XDCB_2008 lan 2 sua ngay 10-11_KH TPCP vung TNB (03-1-2012) 5 3" xfId="47748" xr:uid="{00000000-0005-0000-0000-000088BA0000}"/>
    <cellStyle name="T_KH XDCB_2008 lan 2 sua ngay 10-11_KH TPCP vung TNB (03-1-2012) 5 3 2" xfId="47749" xr:uid="{00000000-0005-0000-0000-000089BA0000}"/>
    <cellStyle name="T_KH XDCB_2008 lan 2 sua ngay 10-11_KH TPCP vung TNB (03-1-2012) 5 4" xfId="47750" xr:uid="{00000000-0005-0000-0000-00008ABA0000}"/>
    <cellStyle name="T_KH XDCB_2008 lan 2 sua ngay 10-11_KH TPCP vung TNB (03-1-2012) 6" xfId="47751" xr:uid="{00000000-0005-0000-0000-00008BBA0000}"/>
    <cellStyle name="T_KH XDCB_2008 lan 2 sua ngay 10-11_KH TPCP vung TNB (03-1-2012) 6 2" xfId="47752" xr:uid="{00000000-0005-0000-0000-00008CBA0000}"/>
    <cellStyle name="T_KH XDCB_2008 lan 2 sua ngay 10-11_KH TPCP vung TNB (03-1-2012) 6 2 2" xfId="47753" xr:uid="{00000000-0005-0000-0000-00008DBA0000}"/>
    <cellStyle name="T_KH XDCB_2008 lan 2 sua ngay 10-11_KH TPCP vung TNB (03-1-2012) 6 3" xfId="47754" xr:uid="{00000000-0005-0000-0000-00008EBA0000}"/>
    <cellStyle name="T_KH XDCB_2008 lan 2 sua ngay 10-11_KH TPCP vung TNB (03-1-2012) 7" xfId="47755" xr:uid="{00000000-0005-0000-0000-00008FBA0000}"/>
    <cellStyle name="T_KH XDCB_2008 lan 2 sua ngay 10-11_KH TPCP vung TNB (03-1-2012) 7 2" xfId="47756" xr:uid="{00000000-0005-0000-0000-000090BA0000}"/>
    <cellStyle name="T_KH XDCB_2008 lan 2 sua ngay 10-11_KH TPCP vung TNB (03-1-2012) 8" xfId="47757" xr:uid="{00000000-0005-0000-0000-000091BA0000}"/>
    <cellStyle name="T_KH XDCB_2008 lan 2 sua ngay 10-11_KH TPCP vung TNB (03-1-2012) 9" xfId="47758" xr:uid="{00000000-0005-0000-0000-000092BA0000}"/>
    <cellStyle name="T_kien giang 2" xfId="47759" xr:uid="{00000000-0005-0000-0000-000093BA0000}"/>
    <cellStyle name="T_kien giang 2 2" xfId="47760" xr:uid="{00000000-0005-0000-0000-000094BA0000}"/>
    <cellStyle name="T_kien giang 2 2 2" xfId="47761" xr:uid="{00000000-0005-0000-0000-000095BA0000}"/>
    <cellStyle name="T_kien giang 2 2 2 2" xfId="47762" xr:uid="{00000000-0005-0000-0000-000096BA0000}"/>
    <cellStyle name="T_kien giang 2 2 2 2 2" xfId="47763" xr:uid="{00000000-0005-0000-0000-000097BA0000}"/>
    <cellStyle name="T_kien giang 2 2 2 2 2 2" xfId="47764" xr:uid="{00000000-0005-0000-0000-000098BA0000}"/>
    <cellStyle name="T_kien giang 2 2 2 2 2 2 2" xfId="47765" xr:uid="{00000000-0005-0000-0000-000099BA0000}"/>
    <cellStyle name="T_kien giang 2 2 2 2 2 3" xfId="47766" xr:uid="{00000000-0005-0000-0000-00009ABA0000}"/>
    <cellStyle name="T_kien giang 2 2 2 2 3" xfId="47767" xr:uid="{00000000-0005-0000-0000-00009BBA0000}"/>
    <cellStyle name="T_kien giang 2 2 2 2 3 2" xfId="47768" xr:uid="{00000000-0005-0000-0000-00009CBA0000}"/>
    <cellStyle name="T_kien giang 2 2 2 2 4" xfId="47769" xr:uid="{00000000-0005-0000-0000-00009DBA0000}"/>
    <cellStyle name="T_kien giang 2 2 2 3" xfId="47770" xr:uid="{00000000-0005-0000-0000-00009EBA0000}"/>
    <cellStyle name="T_kien giang 2 2 2 3 2" xfId="47771" xr:uid="{00000000-0005-0000-0000-00009FBA0000}"/>
    <cellStyle name="T_kien giang 2 2 2 3 2 2" xfId="47772" xr:uid="{00000000-0005-0000-0000-0000A0BA0000}"/>
    <cellStyle name="T_kien giang 2 2 2 3 2 2 2" xfId="47773" xr:uid="{00000000-0005-0000-0000-0000A1BA0000}"/>
    <cellStyle name="T_kien giang 2 2 2 3 2 3" xfId="47774" xr:uid="{00000000-0005-0000-0000-0000A2BA0000}"/>
    <cellStyle name="T_kien giang 2 2 2 3 3" xfId="47775" xr:uid="{00000000-0005-0000-0000-0000A3BA0000}"/>
    <cellStyle name="T_kien giang 2 2 2 3 3 2" xfId="47776" xr:uid="{00000000-0005-0000-0000-0000A4BA0000}"/>
    <cellStyle name="T_kien giang 2 2 2 3 4" xfId="47777" xr:uid="{00000000-0005-0000-0000-0000A5BA0000}"/>
    <cellStyle name="T_kien giang 2 2 2 4" xfId="47778" xr:uid="{00000000-0005-0000-0000-0000A6BA0000}"/>
    <cellStyle name="T_kien giang 2 2 2 4 2" xfId="47779" xr:uid="{00000000-0005-0000-0000-0000A7BA0000}"/>
    <cellStyle name="T_kien giang 2 2 2 4 2 2" xfId="47780" xr:uid="{00000000-0005-0000-0000-0000A8BA0000}"/>
    <cellStyle name="T_kien giang 2 2 2 4 3" xfId="47781" xr:uid="{00000000-0005-0000-0000-0000A9BA0000}"/>
    <cellStyle name="T_kien giang 2 2 2 5" xfId="47782" xr:uid="{00000000-0005-0000-0000-0000AABA0000}"/>
    <cellStyle name="T_kien giang 2 2 2 5 2" xfId="47783" xr:uid="{00000000-0005-0000-0000-0000ABBA0000}"/>
    <cellStyle name="T_kien giang 2 2 2 6" xfId="47784" xr:uid="{00000000-0005-0000-0000-0000ACBA0000}"/>
    <cellStyle name="T_kien giang 2 2 3" xfId="47785" xr:uid="{00000000-0005-0000-0000-0000ADBA0000}"/>
    <cellStyle name="T_kien giang 2 2 3 2" xfId="47786" xr:uid="{00000000-0005-0000-0000-0000AEBA0000}"/>
    <cellStyle name="T_kien giang 2 2 3 2 2" xfId="47787" xr:uid="{00000000-0005-0000-0000-0000AFBA0000}"/>
    <cellStyle name="T_kien giang 2 2 3 2 2 2" xfId="47788" xr:uid="{00000000-0005-0000-0000-0000B0BA0000}"/>
    <cellStyle name="T_kien giang 2 2 3 2 3" xfId="47789" xr:uid="{00000000-0005-0000-0000-0000B1BA0000}"/>
    <cellStyle name="T_kien giang 2 2 3 3" xfId="47790" xr:uid="{00000000-0005-0000-0000-0000B2BA0000}"/>
    <cellStyle name="T_kien giang 2 2 3 3 2" xfId="47791" xr:uid="{00000000-0005-0000-0000-0000B3BA0000}"/>
    <cellStyle name="T_kien giang 2 2 3 4" xfId="47792" xr:uid="{00000000-0005-0000-0000-0000B4BA0000}"/>
    <cellStyle name="T_kien giang 2 2 4" xfId="47793" xr:uid="{00000000-0005-0000-0000-0000B5BA0000}"/>
    <cellStyle name="T_kien giang 2 2 4 2" xfId="47794" xr:uid="{00000000-0005-0000-0000-0000B6BA0000}"/>
    <cellStyle name="T_kien giang 2 2 4 2 2" xfId="47795" xr:uid="{00000000-0005-0000-0000-0000B7BA0000}"/>
    <cellStyle name="T_kien giang 2 2 4 2 2 2" xfId="47796" xr:uid="{00000000-0005-0000-0000-0000B8BA0000}"/>
    <cellStyle name="T_kien giang 2 2 4 2 3" xfId="47797" xr:uid="{00000000-0005-0000-0000-0000B9BA0000}"/>
    <cellStyle name="T_kien giang 2 2 4 3" xfId="47798" xr:uid="{00000000-0005-0000-0000-0000BABA0000}"/>
    <cellStyle name="T_kien giang 2 2 4 3 2" xfId="47799" xr:uid="{00000000-0005-0000-0000-0000BBBA0000}"/>
    <cellStyle name="T_kien giang 2 2 4 4" xfId="47800" xr:uid="{00000000-0005-0000-0000-0000BCBA0000}"/>
    <cellStyle name="T_kien giang 2 2 5" xfId="47801" xr:uid="{00000000-0005-0000-0000-0000BDBA0000}"/>
    <cellStyle name="T_kien giang 2 2 5 2" xfId="47802" xr:uid="{00000000-0005-0000-0000-0000BEBA0000}"/>
    <cellStyle name="T_kien giang 2 2 5 2 2" xfId="47803" xr:uid="{00000000-0005-0000-0000-0000BFBA0000}"/>
    <cellStyle name="T_kien giang 2 2 5 3" xfId="47804" xr:uid="{00000000-0005-0000-0000-0000C0BA0000}"/>
    <cellStyle name="T_kien giang 2 2 6" xfId="47805" xr:uid="{00000000-0005-0000-0000-0000C1BA0000}"/>
    <cellStyle name="T_kien giang 2 2 6 2" xfId="47806" xr:uid="{00000000-0005-0000-0000-0000C2BA0000}"/>
    <cellStyle name="T_kien giang 2 2 7" xfId="47807" xr:uid="{00000000-0005-0000-0000-0000C3BA0000}"/>
    <cellStyle name="T_kien giang 2 2 8" xfId="47808" xr:uid="{00000000-0005-0000-0000-0000C4BA0000}"/>
    <cellStyle name="T_kien giang 2 3" xfId="47809" xr:uid="{00000000-0005-0000-0000-0000C5BA0000}"/>
    <cellStyle name="T_kien giang 2 3 2" xfId="47810" xr:uid="{00000000-0005-0000-0000-0000C6BA0000}"/>
    <cellStyle name="T_kien giang 2 3 2 2" xfId="47811" xr:uid="{00000000-0005-0000-0000-0000C7BA0000}"/>
    <cellStyle name="T_kien giang 2 3 2 2 2" xfId="47812" xr:uid="{00000000-0005-0000-0000-0000C8BA0000}"/>
    <cellStyle name="T_kien giang 2 3 2 2 2 2" xfId="47813" xr:uid="{00000000-0005-0000-0000-0000C9BA0000}"/>
    <cellStyle name="T_kien giang 2 3 2 2 3" xfId="47814" xr:uid="{00000000-0005-0000-0000-0000CABA0000}"/>
    <cellStyle name="T_kien giang 2 3 2 3" xfId="47815" xr:uid="{00000000-0005-0000-0000-0000CBBA0000}"/>
    <cellStyle name="T_kien giang 2 3 2 3 2" xfId="47816" xr:uid="{00000000-0005-0000-0000-0000CCBA0000}"/>
    <cellStyle name="T_kien giang 2 3 2 4" xfId="47817" xr:uid="{00000000-0005-0000-0000-0000CDBA0000}"/>
    <cellStyle name="T_kien giang 2 3 3" xfId="47818" xr:uid="{00000000-0005-0000-0000-0000CEBA0000}"/>
    <cellStyle name="T_kien giang 2 3 3 2" xfId="47819" xr:uid="{00000000-0005-0000-0000-0000CFBA0000}"/>
    <cellStyle name="T_kien giang 2 3 3 2 2" xfId="47820" xr:uid="{00000000-0005-0000-0000-0000D0BA0000}"/>
    <cellStyle name="T_kien giang 2 3 3 2 2 2" xfId="47821" xr:uid="{00000000-0005-0000-0000-0000D1BA0000}"/>
    <cellStyle name="T_kien giang 2 3 3 2 3" xfId="47822" xr:uid="{00000000-0005-0000-0000-0000D2BA0000}"/>
    <cellStyle name="T_kien giang 2 3 3 3" xfId="47823" xr:uid="{00000000-0005-0000-0000-0000D3BA0000}"/>
    <cellStyle name="T_kien giang 2 3 3 3 2" xfId="47824" xr:uid="{00000000-0005-0000-0000-0000D4BA0000}"/>
    <cellStyle name="T_kien giang 2 3 3 4" xfId="47825" xr:uid="{00000000-0005-0000-0000-0000D5BA0000}"/>
    <cellStyle name="T_kien giang 2 3 4" xfId="47826" xr:uid="{00000000-0005-0000-0000-0000D6BA0000}"/>
    <cellStyle name="T_kien giang 2 3 4 2" xfId="47827" xr:uid="{00000000-0005-0000-0000-0000D7BA0000}"/>
    <cellStyle name="T_kien giang 2 3 4 2 2" xfId="47828" xr:uid="{00000000-0005-0000-0000-0000D8BA0000}"/>
    <cellStyle name="T_kien giang 2 3 4 3" xfId="47829" xr:uid="{00000000-0005-0000-0000-0000D9BA0000}"/>
    <cellStyle name="T_kien giang 2 3 5" xfId="47830" xr:uid="{00000000-0005-0000-0000-0000DABA0000}"/>
    <cellStyle name="T_kien giang 2 3 5 2" xfId="47831" xr:uid="{00000000-0005-0000-0000-0000DBBA0000}"/>
    <cellStyle name="T_kien giang 2 3 6" xfId="47832" xr:uid="{00000000-0005-0000-0000-0000DCBA0000}"/>
    <cellStyle name="T_kien giang 2 4" xfId="47833" xr:uid="{00000000-0005-0000-0000-0000DDBA0000}"/>
    <cellStyle name="T_kien giang 2 4 2" xfId="47834" xr:uid="{00000000-0005-0000-0000-0000DEBA0000}"/>
    <cellStyle name="T_kien giang 2 4 2 2" xfId="47835" xr:uid="{00000000-0005-0000-0000-0000DFBA0000}"/>
    <cellStyle name="T_kien giang 2 4 2 2 2" xfId="47836" xr:uid="{00000000-0005-0000-0000-0000E0BA0000}"/>
    <cellStyle name="T_kien giang 2 4 2 3" xfId="47837" xr:uid="{00000000-0005-0000-0000-0000E1BA0000}"/>
    <cellStyle name="T_kien giang 2 4 3" xfId="47838" xr:uid="{00000000-0005-0000-0000-0000E2BA0000}"/>
    <cellStyle name="T_kien giang 2 4 3 2" xfId="47839" xr:uid="{00000000-0005-0000-0000-0000E3BA0000}"/>
    <cellStyle name="T_kien giang 2 4 4" xfId="47840" xr:uid="{00000000-0005-0000-0000-0000E4BA0000}"/>
    <cellStyle name="T_kien giang 2 5" xfId="47841" xr:uid="{00000000-0005-0000-0000-0000E5BA0000}"/>
    <cellStyle name="T_kien giang 2 5 2" xfId="47842" xr:uid="{00000000-0005-0000-0000-0000E6BA0000}"/>
    <cellStyle name="T_kien giang 2 5 2 2" xfId="47843" xr:uid="{00000000-0005-0000-0000-0000E7BA0000}"/>
    <cellStyle name="T_kien giang 2 5 2 2 2" xfId="47844" xr:uid="{00000000-0005-0000-0000-0000E8BA0000}"/>
    <cellStyle name="T_kien giang 2 5 2 3" xfId="47845" xr:uid="{00000000-0005-0000-0000-0000E9BA0000}"/>
    <cellStyle name="T_kien giang 2 5 3" xfId="47846" xr:uid="{00000000-0005-0000-0000-0000EABA0000}"/>
    <cellStyle name="T_kien giang 2 5 3 2" xfId="47847" xr:uid="{00000000-0005-0000-0000-0000EBBA0000}"/>
    <cellStyle name="T_kien giang 2 5 4" xfId="47848" xr:uid="{00000000-0005-0000-0000-0000ECBA0000}"/>
    <cellStyle name="T_kien giang 2 6" xfId="47849" xr:uid="{00000000-0005-0000-0000-0000EDBA0000}"/>
    <cellStyle name="T_kien giang 2 6 2" xfId="47850" xr:uid="{00000000-0005-0000-0000-0000EEBA0000}"/>
    <cellStyle name="T_kien giang 2 6 2 2" xfId="47851" xr:uid="{00000000-0005-0000-0000-0000EFBA0000}"/>
    <cellStyle name="T_kien giang 2 6 3" xfId="47852" xr:uid="{00000000-0005-0000-0000-0000F0BA0000}"/>
    <cellStyle name="T_kien giang 2 7" xfId="47853" xr:uid="{00000000-0005-0000-0000-0000F1BA0000}"/>
    <cellStyle name="T_kien giang 2 7 2" xfId="47854" xr:uid="{00000000-0005-0000-0000-0000F2BA0000}"/>
    <cellStyle name="T_kien giang 2 8" xfId="47855" xr:uid="{00000000-0005-0000-0000-0000F3BA0000}"/>
    <cellStyle name="T_kien giang 2 9" xfId="47856" xr:uid="{00000000-0005-0000-0000-0000F4BA0000}"/>
    <cellStyle name="T_LuuNgay13-08-2007Be chua to chau (XD+CN)-phankhoan hoang" xfId="47857" xr:uid="{00000000-0005-0000-0000-0000F5BA0000}"/>
    <cellStyle name="T_LuuNgay13-08-2007Be chua to chau (XD+CN)-phankhoan hoang 10" xfId="47858" xr:uid="{00000000-0005-0000-0000-0000F6BA0000}"/>
    <cellStyle name="T_LuuNgay13-08-2007Be chua to chau (XD+CN)-phankhoan hoang 10 2" xfId="47859" xr:uid="{00000000-0005-0000-0000-0000F7BA0000}"/>
    <cellStyle name="T_LuuNgay13-08-2007Be chua to chau (XD+CN)-phankhoan hoang 10 2 2" xfId="47860" xr:uid="{00000000-0005-0000-0000-0000F8BA0000}"/>
    <cellStyle name="T_LuuNgay13-08-2007Be chua to chau (XD+CN)-phankhoan hoang 10 2 3" xfId="47861" xr:uid="{00000000-0005-0000-0000-0000F9BA0000}"/>
    <cellStyle name="T_LuuNgay13-08-2007Be chua to chau (XD+CN)-phankhoan hoang 10 2 4" xfId="47862" xr:uid="{00000000-0005-0000-0000-0000FABA0000}"/>
    <cellStyle name="T_LuuNgay13-08-2007Be chua to chau (XD+CN)-phankhoan hoang 10 3" xfId="47863" xr:uid="{00000000-0005-0000-0000-0000FBBA0000}"/>
    <cellStyle name="T_LuuNgay13-08-2007Be chua to chau (XD+CN)-phankhoan hoang 11" xfId="47864" xr:uid="{00000000-0005-0000-0000-0000FCBA0000}"/>
    <cellStyle name="T_LuuNgay13-08-2007Be chua to chau (XD+CN)-phankhoan hoang 11 2" xfId="47865" xr:uid="{00000000-0005-0000-0000-0000FDBA0000}"/>
    <cellStyle name="T_LuuNgay13-08-2007Be chua to chau (XD+CN)-phankhoan hoang 11 2 2" xfId="47866" xr:uid="{00000000-0005-0000-0000-0000FEBA0000}"/>
    <cellStyle name="T_LuuNgay13-08-2007Be chua to chau (XD+CN)-phankhoan hoang 11 2 3" xfId="47867" xr:uid="{00000000-0005-0000-0000-0000FFBA0000}"/>
    <cellStyle name="T_LuuNgay13-08-2007Be chua to chau (XD+CN)-phankhoan hoang 11 2 4" xfId="47868" xr:uid="{00000000-0005-0000-0000-000000BB0000}"/>
    <cellStyle name="T_LuuNgay13-08-2007Be chua to chau (XD+CN)-phankhoan hoang 11 3" xfId="47869" xr:uid="{00000000-0005-0000-0000-000001BB0000}"/>
    <cellStyle name="T_LuuNgay13-08-2007Be chua to chau (XD+CN)-phankhoan hoang 12" xfId="47870" xr:uid="{00000000-0005-0000-0000-000002BB0000}"/>
    <cellStyle name="T_LuuNgay13-08-2007Be chua to chau (XD+CN)-phankhoan hoang 12 2" xfId="47871" xr:uid="{00000000-0005-0000-0000-000003BB0000}"/>
    <cellStyle name="T_LuuNgay13-08-2007Be chua to chau (XD+CN)-phankhoan hoang 12 2 2" xfId="47872" xr:uid="{00000000-0005-0000-0000-000004BB0000}"/>
    <cellStyle name="T_LuuNgay13-08-2007Be chua to chau (XD+CN)-phankhoan hoang 12 2 3" xfId="47873" xr:uid="{00000000-0005-0000-0000-000005BB0000}"/>
    <cellStyle name="T_LuuNgay13-08-2007Be chua to chau (XD+CN)-phankhoan hoang 12 2 4" xfId="47874" xr:uid="{00000000-0005-0000-0000-000006BB0000}"/>
    <cellStyle name="T_LuuNgay13-08-2007Be chua to chau (XD+CN)-phankhoan hoang 12 3" xfId="47875" xr:uid="{00000000-0005-0000-0000-000007BB0000}"/>
    <cellStyle name="T_LuuNgay13-08-2007Be chua to chau (XD+CN)-phankhoan hoang 13" xfId="47876" xr:uid="{00000000-0005-0000-0000-000008BB0000}"/>
    <cellStyle name="T_LuuNgay13-08-2007Be chua to chau (XD+CN)-phankhoan hoang 13 2" xfId="47877" xr:uid="{00000000-0005-0000-0000-000009BB0000}"/>
    <cellStyle name="T_LuuNgay13-08-2007Be chua to chau (XD+CN)-phankhoan hoang 13 2 2" xfId="47878" xr:uid="{00000000-0005-0000-0000-00000ABB0000}"/>
    <cellStyle name="T_LuuNgay13-08-2007Be chua to chau (XD+CN)-phankhoan hoang 13 2 3" xfId="47879" xr:uid="{00000000-0005-0000-0000-00000BBB0000}"/>
    <cellStyle name="T_LuuNgay13-08-2007Be chua to chau (XD+CN)-phankhoan hoang 13 2 4" xfId="47880" xr:uid="{00000000-0005-0000-0000-00000CBB0000}"/>
    <cellStyle name="T_LuuNgay13-08-2007Be chua to chau (XD+CN)-phankhoan hoang 13 3" xfId="47881" xr:uid="{00000000-0005-0000-0000-00000DBB0000}"/>
    <cellStyle name="T_LuuNgay13-08-2007Be chua to chau (XD+CN)-phankhoan hoang 14" xfId="47882" xr:uid="{00000000-0005-0000-0000-00000EBB0000}"/>
    <cellStyle name="T_LuuNgay13-08-2007Be chua to chau (XD+CN)-phankhoan hoang 14 2" xfId="47883" xr:uid="{00000000-0005-0000-0000-00000FBB0000}"/>
    <cellStyle name="T_LuuNgay13-08-2007Be chua to chau (XD+CN)-phankhoan hoang 14 2 2" xfId="47884" xr:uid="{00000000-0005-0000-0000-000010BB0000}"/>
    <cellStyle name="T_LuuNgay13-08-2007Be chua to chau (XD+CN)-phankhoan hoang 14 2 3" xfId="47885" xr:uid="{00000000-0005-0000-0000-000011BB0000}"/>
    <cellStyle name="T_LuuNgay13-08-2007Be chua to chau (XD+CN)-phankhoan hoang 14 2 4" xfId="47886" xr:uid="{00000000-0005-0000-0000-000012BB0000}"/>
    <cellStyle name="T_LuuNgay13-08-2007Be chua to chau (XD+CN)-phankhoan hoang 14 3" xfId="47887" xr:uid="{00000000-0005-0000-0000-000013BB0000}"/>
    <cellStyle name="T_LuuNgay13-08-2007Be chua to chau (XD+CN)-phankhoan hoang 15" xfId="47888" xr:uid="{00000000-0005-0000-0000-000014BB0000}"/>
    <cellStyle name="T_LuuNgay13-08-2007Be chua to chau (XD+CN)-phankhoan hoang 15 2" xfId="47889" xr:uid="{00000000-0005-0000-0000-000015BB0000}"/>
    <cellStyle name="T_LuuNgay13-08-2007Be chua to chau (XD+CN)-phankhoan hoang 15 2 2" xfId="47890" xr:uid="{00000000-0005-0000-0000-000016BB0000}"/>
    <cellStyle name="T_LuuNgay13-08-2007Be chua to chau (XD+CN)-phankhoan hoang 15 2 3" xfId="47891" xr:uid="{00000000-0005-0000-0000-000017BB0000}"/>
    <cellStyle name="T_LuuNgay13-08-2007Be chua to chau (XD+CN)-phankhoan hoang 15 2 4" xfId="47892" xr:uid="{00000000-0005-0000-0000-000018BB0000}"/>
    <cellStyle name="T_LuuNgay13-08-2007Be chua to chau (XD+CN)-phankhoan hoang 15 3" xfId="47893" xr:uid="{00000000-0005-0000-0000-000019BB0000}"/>
    <cellStyle name="T_LuuNgay13-08-2007Be chua to chau (XD+CN)-phankhoan hoang 16" xfId="47894" xr:uid="{00000000-0005-0000-0000-00001ABB0000}"/>
    <cellStyle name="T_LuuNgay13-08-2007Be chua to chau (XD+CN)-phankhoan hoang 16 2" xfId="47895" xr:uid="{00000000-0005-0000-0000-00001BBB0000}"/>
    <cellStyle name="T_LuuNgay13-08-2007Be chua to chau (XD+CN)-phankhoan hoang 16 2 2" xfId="47896" xr:uid="{00000000-0005-0000-0000-00001CBB0000}"/>
    <cellStyle name="T_LuuNgay13-08-2007Be chua to chau (XD+CN)-phankhoan hoang 16 2 3" xfId="47897" xr:uid="{00000000-0005-0000-0000-00001DBB0000}"/>
    <cellStyle name="T_LuuNgay13-08-2007Be chua to chau (XD+CN)-phankhoan hoang 16 2 4" xfId="47898" xr:uid="{00000000-0005-0000-0000-00001EBB0000}"/>
    <cellStyle name="T_LuuNgay13-08-2007Be chua to chau (XD+CN)-phankhoan hoang 16 3" xfId="47899" xr:uid="{00000000-0005-0000-0000-00001FBB0000}"/>
    <cellStyle name="T_LuuNgay13-08-2007Be chua to chau (XD+CN)-phankhoan hoang 17" xfId="47900" xr:uid="{00000000-0005-0000-0000-000020BB0000}"/>
    <cellStyle name="T_LuuNgay13-08-2007Be chua to chau (XD+CN)-phankhoan hoang 17 2" xfId="47901" xr:uid="{00000000-0005-0000-0000-000021BB0000}"/>
    <cellStyle name="T_LuuNgay13-08-2007Be chua to chau (XD+CN)-phankhoan hoang 17 2 2" xfId="47902" xr:uid="{00000000-0005-0000-0000-000022BB0000}"/>
    <cellStyle name="T_LuuNgay13-08-2007Be chua to chau (XD+CN)-phankhoan hoang 17 2 3" xfId="47903" xr:uid="{00000000-0005-0000-0000-000023BB0000}"/>
    <cellStyle name="T_LuuNgay13-08-2007Be chua to chau (XD+CN)-phankhoan hoang 17 2 4" xfId="47904" xr:uid="{00000000-0005-0000-0000-000024BB0000}"/>
    <cellStyle name="T_LuuNgay13-08-2007Be chua to chau (XD+CN)-phankhoan hoang 17 3" xfId="47905" xr:uid="{00000000-0005-0000-0000-000025BB0000}"/>
    <cellStyle name="T_LuuNgay13-08-2007Be chua to chau (XD+CN)-phankhoan hoang 18" xfId="47906" xr:uid="{00000000-0005-0000-0000-000026BB0000}"/>
    <cellStyle name="T_LuuNgay13-08-2007Be chua to chau (XD+CN)-phankhoan hoang 18 2" xfId="47907" xr:uid="{00000000-0005-0000-0000-000027BB0000}"/>
    <cellStyle name="T_LuuNgay13-08-2007Be chua to chau (XD+CN)-phankhoan hoang 18 2 2" xfId="47908" xr:uid="{00000000-0005-0000-0000-000028BB0000}"/>
    <cellStyle name="T_LuuNgay13-08-2007Be chua to chau (XD+CN)-phankhoan hoang 18 2 3" xfId="47909" xr:uid="{00000000-0005-0000-0000-000029BB0000}"/>
    <cellStyle name="T_LuuNgay13-08-2007Be chua to chau (XD+CN)-phankhoan hoang 18 2 4" xfId="47910" xr:uid="{00000000-0005-0000-0000-00002ABB0000}"/>
    <cellStyle name="T_LuuNgay13-08-2007Be chua to chau (XD+CN)-phankhoan hoang 18 3" xfId="47911" xr:uid="{00000000-0005-0000-0000-00002BBB0000}"/>
    <cellStyle name="T_LuuNgay13-08-2007Be chua to chau (XD+CN)-phankhoan hoang 19" xfId="47912" xr:uid="{00000000-0005-0000-0000-00002CBB0000}"/>
    <cellStyle name="T_LuuNgay13-08-2007Be chua to chau (XD+CN)-phankhoan hoang 19 2" xfId="47913" xr:uid="{00000000-0005-0000-0000-00002DBB0000}"/>
    <cellStyle name="T_LuuNgay13-08-2007Be chua to chau (XD+CN)-phankhoan hoang 19 3" xfId="47914" xr:uid="{00000000-0005-0000-0000-00002EBB0000}"/>
    <cellStyle name="T_LuuNgay13-08-2007Be chua to chau (XD+CN)-phankhoan hoang 19 4" xfId="47915" xr:uid="{00000000-0005-0000-0000-00002FBB0000}"/>
    <cellStyle name="T_LuuNgay13-08-2007Be chua to chau (XD+CN)-phankhoan hoang 2" xfId="47916" xr:uid="{00000000-0005-0000-0000-000030BB0000}"/>
    <cellStyle name="T_LuuNgay13-08-2007Be chua to chau (XD+CN)-phankhoan hoang 2 2" xfId="47917" xr:uid="{00000000-0005-0000-0000-000031BB0000}"/>
    <cellStyle name="T_LuuNgay13-08-2007Be chua to chau (XD+CN)-phankhoan hoang 2 2 2" xfId="47918" xr:uid="{00000000-0005-0000-0000-000032BB0000}"/>
    <cellStyle name="T_LuuNgay13-08-2007Be chua to chau (XD+CN)-phankhoan hoang 2 2 3" xfId="47919" xr:uid="{00000000-0005-0000-0000-000033BB0000}"/>
    <cellStyle name="T_LuuNgay13-08-2007Be chua to chau (XD+CN)-phankhoan hoang 2 2 4" xfId="47920" xr:uid="{00000000-0005-0000-0000-000034BB0000}"/>
    <cellStyle name="T_LuuNgay13-08-2007Be chua to chau (XD+CN)-phankhoan hoang 2 3" xfId="47921" xr:uid="{00000000-0005-0000-0000-000035BB0000}"/>
    <cellStyle name="T_LuuNgay13-08-2007Be chua to chau (XD+CN)-phankhoan hoang 20" xfId="47922" xr:uid="{00000000-0005-0000-0000-000036BB0000}"/>
    <cellStyle name="T_LuuNgay13-08-2007Be chua to chau (XD+CN)-phankhoan hoang 3" xfId="47923" xr:uid="{00000000-0005-0000-0000-000037BB0000}"/>
    <cellStyle name="T_LuuNgay13-08-2007Be chua to chau (XD+CN)-phankhoan hoang 3 2" xfId="47924" xr:uid="{00000000-0005-0000-0000-000038BB0000}"/>
    <cellStyle name="T_LuuNgay13-08-2007Be chua to chau (XD+CN)-phankhoan hoang 3 2 2" xfId="47925" xr:uid="{00000000-0005-0000-0000-000039BB0000}"/>
    <cellStyle name="T_LuuNgay13-08-2007Be chua to chau (XD+CN)-phankhoan hoang 3 2 3" xfId="47926" xr:uid="{00000000-0005-0000-0000-00003ABB0000}"/>
    <cellStyle name="T_LuuNgay13-08-2007Be chua to chau (XD+CN)-phankhoan hoang 3 2 4" xfId="47927" xr:uid="{00000000-0005-0000-0000-00003BBB0000}"/>
    <cellStyle name="T_LuuNgay13-08-2007Be chua to chau (XD+CN)-phankhoan hoang 3 3" xfId="47928" xr:uid="{00000000-0005-0000-0000-00003CBB0000}"/>
    <cellStyle name="T_LuuNgay13-08-2007Be chua to chau (XD+CN)-phankhoan hoang 4" xfId="47929" xr:uid="{00000000-0005-0000-0000-00003DBB0000}"/>
    <cellStyle name="T_LuuNgay13-08-2007Be chua to chau (XD+CN)-phankhoan hoang 4 2" xfId="47930" xr:uid="{00000000-0005-0000-0000-00003EBB0000}"/>
    <cellStyle name="T_LuuNgay13-08-2007Be chua to chau (XD+CN)-phankhoan hoang 4 2 2" xfId="47931" xr:uid="{00000000-0005-0000-0000-00003FBB0000}"/>
    <cellStyle name="T_LuuNgay13-08-2007Be chua to chau (XD+CN)-phankhoan hoang 4 2 3" xfId="47932" xr:uid="{00000000-0005-0000-0000-000040BB0000}"/>
    <cellStyle name="T_LuuNgay13-08-2007Be chua to chau (XD+CN)-phankhoan hoang 4 2 4" xfId="47933" xr:uid="{00000000-0005-0000-0000-000041BB0000}"/>
    <cellStyle name="T_LuuNgay13-08-2007Be chua to chau (XD+CN)-phankhoan hoang 4 3" xfId="47934" xr:uid="{00000000-0005-0000-0000-000042BB0000}"/>
    <cellStyle name="T_LuuNgay13-08-2007Be chua to chau (XD+CN)-phankhoan hoang 5" xfId="47935" xr:uid="{00000000-0005-0000-0000-000043BB0000}"/>
    <cellStyle name="T_LuuNgay13-08-2007Be chua to chau (XD+CN)-phankhoan hoang 5 2" xfId="47936" xr:uid="{00000000-0005-0000-0000-000044BB0000}"/>
    <cellStyle name="T_LuuNgay13-08-2007Be chua to chau (XD+CN)-phankhoan hoang 5 2 2" xfId="47937" xr:uid="{00000000-0005-0000-0000-000045BB0000}"/>
    <cellStyle name="T_LuuNgay13-08-2007Be chua to chau (XD+CN)-phankhoan hoang 5 2 3" xfId="47938" xr:uid="{00000000-0005-0000-0000-000046BB0000}"/>
    <cellStyle name="T_LuuNgay13-08-2007Be chua to chau (XD+CN)-phankhoan hoang 5 2 4" xfId="47939" xr:uid="{00000000-0005-0000-0000-000047BB0000}"/>
    <cellStyle name="T_LuuNgay13-08-2007Be chua to chau (XD+CN)-phankhoan hoang 5 3" xfId="47940" xr:uid="{00000000-0005-0000-0000-000048BB0000}"/>
    <cellStyle name="T_LuuNgay13-08-2007Be chua to chau (XD+CN)-phankhoan hoang 6" xfId="47941" xr:uid="{00000000-0005-0000-0000-000049BB0000}"/>
    <cellStyle name="T_LuuNgay13-08-2007Be chua to chau (XD+CN)-phankhoan hoang 6 2" xfId="47942" xr:uid="{00000000-0005-0000-0000-00004ABB0000}"/>
    <cellStyle name="T_LuuNgay13-08-2007Be chua to chau (XD+CN)-phankhoan hoang 6 2 2" xfId="47943" xr:uid="{00000000-0005-0000-0000-00004BBB0000}"/>
    <cellStyle name="T_LuuNgay13-08-2007Be chua to chau (XD+CN)-phankhoan hoang 6 2 3" xfId="47944" xr:uid="{00000000-0005-0000-0000-00004CBB0000}"/>
    <cellStyle name="T_LuuNgay13-08-2007Be chua to chau (XD+CN)-phankhoan hoang 6 2 4" xfId="47945" xr:uid="{00000000-0005-0000-0000-00004DBB0000}"/>
    <cellStyle name="T_LuuNgay13-08-2007Be chua to chau (XD+CN)-phankhoan hoang 6 3" xfId="47946" xr:uid="{00000000-0005-0000-0000-00004EBB0000}"/>
    <cellStyle name="T_LuuNgay13-08-2007Be chua to chau (XD+CN)-phankhoan hoang 7" xfId="47947" xr:uid="{00000000-0005-0000-0000-00004FBB0000}"/>
    <cellStyle name="T_LuuNgay13-08-2007Be chua to chau (XD+CN)-phankhoan hoang 7 2" xfId="47948" xr:uid="{00000000-0005-0000-0000-000050BB0000}"/>
    <cellStyle name="T_LuuNgay13-08-2007Be chua to chau (XD+CN)-phankhoan hoang 7 2 2" xfId="47949" xr:uid="{00000000-0005-0000-0000-000051BB0000}"/>
    <cellStyle name="T_LuuNgay13-08-2007Be chua to chau (XD+CN)-phankhoan hoang 7 2 3" xfId="47950" xr:uid="{00000000-0005-0000-0000-000052BB0000}"/>
    <cellStyle name="T_LuuNgay13-08-2007Be chua to chau (XD+CN)-phankhoan hoang 7 2 4" xfId="47951" xr:uid="{00000000-0005-0000-0000-000053BB0000}"/>
    <cellStyle name="T_LuuNgay13-08-2007Be chua to chau (XD+CN)-phankhoan hoang 7 3" xfId="47952" xr:uid="{00000000-0005-0000-0000-000054BB0000}"/>
    <cellStyle name="T_LuuNgay13-08-2007Be chua to chau (XD+CN)-phankhoan hoang 8" xfId="47953" xr:uid="{00000000-0005-0000-0000-000055BB0000}"/>
    <cellStyle name="T_LuuNgay13-08-2007Be chua to chau (XD+CN)-phankhoan hoang 8 2" xfId="47954" xr:uid="{00000000-0005-0000-0000-000056BB0000}"/>
    <cellStyle name="T_LuuNgay13-08-2007Be chua to chau (XD+CN)-phankhoan hoang 8 2 2" xfId="47955" xr:uid="{00000000-0005-0000-0000-000057BB0000}"/>
    <cellStyle name="T_LuuNgay13-08-2007Be chua to chau (XD+CN)-phankhoan hoang 8 2 3" xfId="47956" xr:uid="{00000000-0005-0000-0000-000058BB0000}"/>
    <cellStyle name="T_LuuNgay13-08-2007Be chua to chau (XD+CN)-phankhoan hoang 8 2 4" xfId="47957" xr:uid="{00000000-0005-0000-0000-000059BB0000}"/>
    <cellStyle name="T_LuuNgay13-08-2007Be chua to chau (XD+CN)-phankhoan hoang 8 3" xfId="47958" xr:uid="{00000000-0005-0000-0000-00005ABB0000}"/>
    <cellStyle name="T_LuuNgay13-08-2007Be chua to chau (XD+CN)-phankhoan hoang 9" xfId="47959" xr:uid="{00000000-0005-0000-0000-00005BBB0000}"/>
    <cellStyle name="T_LuuNgay13-08-2007Be chua to chau (XD+CN)-phankhoan hoang 9 2" xfId="47960" xr:uid="{00000000-0005-0000-0000-00005CBB0000}"/>
    <cellStyle name="T_LuuNgay13-08-2007Be chua to chau (XD+CN)-phankhoan hoang 9 2 2" xfId="47961" xr:uid="{00000000-0005-0000-0000-00005DBB0000}"/>
    <cellStyle name="T_LuuNgay13-08-2007Be chua to chau (XD+CN)-phankhoan hoang 9 2 3" xfId="47962" xr:uid="{00000000-0005-0000-0000-00005EBB0000}"/>
    <cellStyle name="T_LuuNgay13-08-2007Be chua to chau (XD+CN)-phankhoan hoang 9 2 4" xfId="47963" xr:uid="{00000000-0005-0000-0000-00005FBB0000}"/>
    <cellStyle name="T_LuuNgay13-08-2007Be chua to chau (XD+CN)-phankhoan hoang 9 3" xfId="47964" xr:uid="{00000000-0005-0000-0000-000060BB0000}"/>
    <cellStyle name="T_Me_Tri_6_07" xfId="47965" xr:uid="{00000000-0005-0000-0000-000061BB0000}"/>
    <cellStyle name="T_Me_Tri_6_07 2" xfId="47966" xr:uid="{00000000-0005-0000-0000-000062BB0000}"/>
    <cellStyle name="T_Me_Tri_6_07 2 2" xfId="47967" xr:uid="{00000000-0005-0000-0000-000063BB0000}"/>
    <cellStyle name="T_Me_Tri_6_07 2 2 2" xfId="47968" xr:uid="{00000000-0005-0000-0000-000064BB0000}"/>
    <cellStyle name="T_Me_Tri_6_07 2 2 2 2" xfId="47969" xr:uid="{00000000-0005-0000-0000-000065BB0000}"/>
    <cellStyle name="T_Me_Tri_6_07 2 2 2 2 2" xfId="47970" xr:uid="{00000000-0005-0000-0000-000066BB0000}"/>
    <cellStyle name="T_Me_Tri_6_07 2 2 2 2 2 2" xfId="47971" xr:uid="{00000000-0005-0000-0000-000067BB0000}"/>
    <cellStyle name="T_Me_Tri_6_07 2 2 2 2 3" xfId="47972" xr:uid="{00000000-0005-0000-0000-000068BB0000}"/>
    <cellStyle name="T_Me_Tri_6_07 2 2 2 3" xfId="47973" xr:uid="{00000000-0005-0000-0000-000069BB0000}"/>
    <cellStyle name="T_Me_Tri_6_07 2 2 2 3 2" xfId="47974" xr:uid="{00000000-0005-0000-0000-00006ABB0000}"/>
    <cellStyle name="T_Me_Tri_6_07 2 2 2 4" xfId="47975" xr:uid="{00000000-0005-0000-0000-00006BBB0000}"/>
    <cellStyle name="T_Me_Tri_6_07 2 2 3" xfId="47976" xr:uid="{00000000-0005-0000-0000-00006CBB0000}"/>
    <cellStyle name="T_Me_Tri_6_07 2 2 3 2" xfId="47977" xr:uid="{00000000-0005-0000-0000-00006DBB0000}"/>
    <cellStyle name="T_Me_Tri_6_07 2 2 3 2 2" xfId="47978" xr:uid="{00000000-0005-0000-0000-00006EBB0000}"/>
    <cellStyle name="T_Me_Tri_6_07 2 2 3 2 2 2" xfId="47979" xr:uid="{00000000-0005-0000-0000-00006FBB0000}"/>
    <cellStyle name="T_Me_Tri_6_07 2 2 3 2 3" xfId="47980" xr:uid="{00000000-0005-0000-0000-000070BB0000}"/>
    <cellStyle name="T_Me_Tri_6_07 2 2 3 3" xfId="47981" xr:uid="{00000000-0005-0000-0000-000071BB0000}"/>
    <cellStyle name="T_Me_Tri_6_07 2 2 3 3 2" xfId="47982" xr:uid="{00000000-0005-0000-0000-000072BB0000}"/>
    <cellStyle name="T_Me_Tri_6_07 2 2 3 4" xfId="47983" xr:uid="{00000000-0005-0000-0000-000073BB0000}"/>
    <cellStyle name="T_Me_Tri_6_07 2 2 4" xfId="47984" xr:uid="{00000000-0005-0000-0000-000074BB0000}"/>
    <cellStyle name="T_Me_Tri_6_07 2 2 4 2" xfId="47985" xr:uid="{00000000-0005-0000-0000-000075BB0000}"/>
    <cellStyle name="T_Me_Tri_6_07 2 2 4 2 2" xfId="47986" xr:uid="{00000000-0005-0000-0000-000076BB0000}"/>
    <cellStyle name="T_Me_Tri_6_07 2 2 4 3" xfId="47987" xr:uid="{00000000-0005-0000-0000-000077BB0000}"/>
    <cellStyle name="T_Me_Tri_6_07 2 2 5" xfId="47988" xr:uid="{00000000-0005-0000-0000-000078BB0000}"/>
    <cellStyle name="T_Me_Tri_6_07 2 2 5 2" xfId="47989" xr:uid="{00000000-0005-0000-0000-000079BB0000}"/>
    <cellStyle name="T_Me_Tri_6_07 2 2 6" xfId="47990" xr:uid="{00000000-0005-0000-0000-00007ABB0000}"/>
    <cellStyle name="T_Me_Tri_6_07 2 3" xfId="47991" xr:uid="{00000000-0005-0000-0000-00007BBB0000}"/>
    <cellStyle name="T_Me_Tri_6_07 2 3 2" xfId="47992" xr:uid="{00000000-0005-0000-0000-00007CBB0000}"/>
    <cellStyle name="T_Me_Tri_6_07 2 3 2 2" xfId="47993" xr:uid="{00000000-0005-0000-0000-00007DBB0000}"/>
    <cellStyle name="T_Me_Tri_6_07 2 3 2 2 2" xfId="47994" xr:uid="{00000000-0005-0000-0000-00007EBB0000}"/>
    <cellStyle name="T_Me_Tri_6_07 2 3 2 3" xfId="47995" xr:uid="{00000000-0005-0000-0000-00007FBB0000}"/>
    <cellStyle name="T_Me_Tri_6_07 2 3 3" xfId="47996" xr:uid="{00000000-0005-0000-0000-000080BB0000}"/>
    <cellStyle name="T_Me_Tri_6_07 2 3 3 2" xfId="47997" xr:uid="{00000000-0005-0000-0000-000081BB0000}"/>
    <cellStyle name="T_Me_Tri_6_07 2 3 4" xfId="47998" xr:uid="{00000000-0005-0000-0000-000082BB0000}"/>
    <cellStyle name="T_Me_Tri_6_07 2 4" xfId="47999" xr:uid="{00000000-0005-0000-0000-000083BB0000}"/>
    <cellStyle name="T_Me_Tri_6_07 2 4 2" xfId="48000" xr:uid="{00000000-0005-0000-0000-000084BB0000}"/>
    <cellStyle name="T_Me_Tri_6_07 2 4 2 2" xfId="48001" xr:uid="{00000000-0005-0000-0000-000085BB0000}"/>
    <cellStyle name="T_Me_Tri_6_07 2 4 2 2 2" xfId="48002" xr:uid="{00000000-0005-0000-0000-000086BB0000}"/>
    <cellStyle name="T_Me_Tri_6_07 2 4 2 3" xfId="48003" xr:uid="{00000000-0005-0000-0000-000087BB0000}"/>
    <cellStyle name="T_Me_Tri_6_07 2 4 3" xfId="48004" xr:uid="{00000000-0005-0000-0000-000088BB0000}"/>
    <cellStyle name="T_Me_Tri_6_07 2 4 3 2" xfId="48005" xr:uid="{00000000-0005-0000-0000-000089BB0000}"/>
    <cellStyle name="T_Me_Tri_6_07 2 4 4" xfId="48006" xr:uid="{00000000-0005-0000-0000-00008ABB0000}"/>
    <cellStyle name="T_Me_Tri_6_07 2 5" xfId="48007" xr:uid="{00000000-0005-0000-0000-00008BBB0000}"/>
    <cellStyle name="T_Me_Tri_6_07 2 5 2" xfId="48008" xr:uid="{00000000-0005-0000-0000-00008CBB0000}"/>
    <cellStyle name="T_Me_Tri_6_07 2 5 2 2" xfId="48009" xr:uid="{00000000-0005-0000-0000-00008DBB0000}"/>
    <cellStyle name="T_Me_Tri_6_07 2 5 3" xfId="48010" xr:uid="{00000000-0005-0000-0000-00008EBB0000}"/>
    <cellStyle name="T_Me_Tri_6_07 2 6" xfId="48011" xr:uid="{00000000-0005-0000-0000-00008FBB0000}"/>
    <cellStyle name="T_Me_Tri_6_07 2 6 2" xfId="48012" xr:uid="{00000000-0005-0000-0000-000090BB0000}"/>
    <cellStyle name="T_Me_Tri_6_07 2 7" xfId="48013" xr:uid="{00000000-0005-0000-0000-000091BB0000}"/>
    <cellStyle name="T_Me_Tri_6_07 2 8" xfId="48014" xr:uid="{00000000-0005-0000-0000-000092BB0000}"/>
    <cellStyle name="T_Me_Tri_6_07 3" xfId="48015" xr:uid="{00000000-0005-0000-0000-000093BB0000}"/>
    <cellStyle name="T_Me_Tri_6_07 3 2" xfId="48016" xr:uid="{00000000-0005-0000-0000-000094BB0000}"/>
    <cellStyle name="T_Me_Tri_6_07 3 2 2" xfId="48017" xr:uid="{00000000-0005-0000-0000-000095BB0000}"/>
    <cellStyle name="T_Me_Tri_6_07 3 2 2 2" xfId="48018" xr:uid="{00000000-0005-0000-0000-000096BB0000}"/>
    <cellStyle name="T_Me_Tri_6_07 3 2 2 2 2" xfId="48019" xr:uid="{00000000-0005-0000-0000-000097BB0000}"/>
    <cellStyle name="T_Me_Tri_6_07 3 2 2 3" xfId="48020" xr:uid="{00000000-0005-0000-0000-000098BB0000}"/>
    <cellStyle name="T_Me_Tri_6_07 3 2 3" xfId="48021" xr:uid="{00000000-0005-0000-0000-000099BB0000}"/>
    <cellStyle name="T_Me_Tri_6_07 3 2 3 2" xfId="48022" xr:uid="{00000000-0005-0000-0000-00009ABB0000}"/>
    <cellStyle name="T_Me_Tri_6_07 3 2 4" xfId="48023" xr:uid="{00000000-0005-0000-0000-00009BBB0000}"/>
    <cellStyle name="T_Me_Tri_6_07 3 3" xfId="48024" xr:uid="{00000000-0005-0000-0000-00009CBB0000}"/>
    <cellStyle name="T_Me_Tri_6_07 3 3 2" xfId="48025" xr:uid="{00000000-0005-0000-0000-00009DBB0000}"/>
    <cellStyle name="T_Me_Tri_6_07 3 3 2 2" xfId="48026" xr:uid="{00000000-0005-0000-0000-00009EBB0000}"/>
    <cellStyle name="T_Me_Tri_6_07 3 3 2 2 2" xfId="48027" xr:uid="{00000000-0005-0000-0000-00009FBB0000}"/>
    <cellStyle name="T_Me_Tri_6_07 3 3 2 3" xfId="48028" xr:uid="{00000000-0005-0000-0000-0000A0BB0000}"/>
    <cellStyle name="T_Me_Tri_6_07 3 3 3" xfId="48029" xr:uid="{00000000-0005-0000-0000-0000A1BB0000}"/>
    <cellStyle name="T_Me_Tri_6_07 3 3 3 2" xfId="48030" xr:uid="{00000000-0005-0000-0000-0000A2BB0000}"/>
    <cellStyle name="T_Me_Tri_6_07 3 3 4" xfId="48031" xr:uid="{00000000-0005-0000-0000-0000A3BB0000}"/>
    <cellStyle name="T_Me_Tri_6_07 3 4" xfId="48032" xr:uid="{00000000-0005-0000-0000-0000A4BB0000}"/>
    <cellStyle name="T_Me_Tri_6_07 3 4 2" xfId="48033" xr:uid="{00000000-0005-0000-0000-0000A5BB0000}"/>
    <cellStyle name="T_Me_Tri_6_07 3 4 2 2" xfId="48034" xr:uid="{00000000-0005-0000-0000-0000A6BB0000}"/>
    <cellStyle name="T_Me_Tri_6_07 3 4 3" xfId="48035" xr:uid="{00000000-0005-0000-0000-0000A7BB0000}"/>
    <cellStyle name="T_Me_Tri_6_07 3 5" xfId="48036" xr:uid="{00000000-0005-0000-0000-0000A8BB0000}"/>
    <cellStyle name="T_Me_Tri_6_07 3 5 2" xfId="48037" xr:uid="{00000000-0005-0000-0000-0000A9BB0000}"/>
    <cellStyle name="T_Me_Tri_6_07 3 6" xfId="48038" xr:uid="{00000000-0005-0000-0000-0000AABB0000}"/>
    <cellStyle name="T_Me_Tri_6_07 4" xfId="48039" xr:uid="{00000000-0005-0000-0000-0000ABBB0000}"/>
    <cellStyle name="T_Me_Tri_6_07 4 2" xfId="48040" xr:uid="{00000000-0005-0000-0000-0000ACBB0000}"/>
    <cellStyle name="T_Me_Tri_6_07 4 2 2" xfId="48041" xr:uid="{00000000-0005-0000-0000-0000ADBB0000}"/>
    <cellStyle name="T_Me_Tri_6_07 4 2 2 2" xfId="48042" xr:uid="{00000000-0005-0000-0000-0000AEBB0000}"/>
    <cellStyle name="T_Me_Tri_6_07 4 2 3" xfId="48043" xr:uid="{00000000-0005-0000-0000-0000AFBB0000}"/>
    <cellStyle name="T_Me_Tri_6_07 4 3" xfId="48044" xr:uid="{00000000-0005-0000-0000-0000B0BB0000}"/>
    <cellStyle name="T_Me_Tri_6_07 4 3 2" xfId="48045" xr:uid="{00000000-0005-0000-0000-0000B1BB0000}"/>
    <cellStyle name="T_Me_Tri_6_07 4 4" xfId="48046" xr:uid="{00000000-0005-0000-0000-0000B2BB0000}"/>
    <cellStyle name="T_Me_Tri_6_07 5" xfId="48047" xr:uid="{00000000-0005-0000-0000-0000B3BB0000}"/>
    <cellStyle name="T_Me_Tri_6_07 5 2" xfId="48048" xr:uid="{00000000-0005-0000-0000-0000B4BB0000}"/>
    <cellStyle name="T_Me_Tri_6_07 5 2 2" xfId="48049" xr:uid="{00000000-0005-0000-0000-0000B5BB0000}"/>
    <cellStyle name="T_Me_Tri_6_07 5 2 2 2" xfId="48050" xr:uid="{00000000-0005-0000-0000-0000B6BB0000}"/>
    <cellStyle name="T_Me_Tri_6_07 5 2 3" xfId="48051" xr:uid="{00000000-0005-0000-0000-0000B7BB0000}"/>
    <cellStyle name="T_Me_Tri_6_07 5 3" xfId="48052" xr:uid="{00000000-0005-0000-0000-0000B8BB0000}"/>
    <cellStyle name="T_Me_Tri_6_07 5 3 2" xfId="48053" xr:uid="{00000000-0005-0000-0000-0000B9BB0000}"/>
    <cellStyle name="T_Me_Tri_6_07 5 4" xfId="48054" xr:uid="{00000000-0005-0000-0000-0000BABB0000}"/>
    <cellStyle name="T_Me_Tri_6_07 6" xfId="48055" xr:uid="{00000000-0005-0000-0000-0000BBBB0000}"/>
    <cellStyle name="T_Me_Tri_6_07 6 2" xfId="48056" xr:uid="{00000000-0005-0000-0000-0000BCBB0000}"/>
    <cellStyle name="T_Me_Tri_6_07 6 2 2" xfId="48057" xr:uid="{00000000-0005-0000-0000-0000BDBB0000}"/>
    <cellStyle name="T_Me_Tri_6_07 6 3" xfId="48058" xr:uid="{00000000-0005-0000-0000-0000BEBB0000}"/>
    <cellStyle name="T_Me_Tri_6_07 7" xfId="48059" xr:uid="{00000000-0005-0000-0000-0000BFBB0000}"/>
    <cellStyle name="T_Me_Tri_6_07 7 2" xfId="48060" xr:uid="{00000000-0005-0000-0000-0000C0BB0000}"/>
    <cellStyle name="T_Me_Tri_6_07 8" xfId="48061" xr:uid="{00000000-0005-0000-0000-0000C1BB0000}"/>
    <cellStyle name="T_Me_Tri_6_07 9" xfId="48062" xr:uid="{00000000-0005-0000-0000-0000C2BB0000}"/>
    <cellStyle name="T_Me_Tri_6_07_!1 1 bao cao giao KH ve HTCMT vung TNB   12-12-2011" xfId="48063" xr:uid="{00000000-0005-0000-0000-0000C3BB0000}"/>
    <cellStyle name="T_Me_Tri_6_07_!1 1 bao cao giao KH ve HTCMT vung TNB   12-12-2011 2" xfId="48064" xr:uid="{00000000-0005-0000-0000-0000C4BB0000}"/>
    <cellStyle name="T_Me_Tri_6_07_!1 1 bao cao giao KH ve HTCMT vung TNB   12-12-2011 2 2" xfId="48065" xr:uid="{00000000-0005-0000-0000-0000C5BB0000}"/>
    <cellStyle name="T_Me_Tri_6_07_!1 1 bao cao giao KH ve HTCMT vung TNB   12-12-2011 2 2 2" xfId="48066" xr:uid="{00000000-0005-0000-0000-0000C6BB0000}"/>
    <cellStyle name="T_Me_Tri_6_07_!1 1 bao cao giao KH ve HTCMT vung TNB   12-12-2011 2 2 2 2" xfId="48067" xr:uid="{00000000-0005-0000-0000-0000C7BB0000}"/>
    <cellStyle name="T_Me_Tri_6_07_!1 1 bao cao giao KH ve HTCMT vung TNB   12-12-2011 2 2 2 2 2" xfId="48068" xr:uid="{00000000-0005-0000-0000-0000C8BB0000}"/>
    <cellStyle name="T_Me_Tri_6_07_!1 1 bao cao giao KH ve HTCMT vung TNB   12-12-2011 2 2 2 2 2 2" xfId="48069" xr:uid="{00000000-0005-0000-0000-0000C9BB0000}"/>
    <cellStyle name="T_Me_Tri_6_07_!1 1 bao cao giao KH ve HTCMT vung TNB   12-12-2011 2 2 2 2 3" xfId="48070" xr:uid="{00000000-0005-0000-0000-0000CABB0000}"/>
    <cellStyle name="T_Me_Tri_6_07_!1 1 bao cao giao KH ve HTCMT vung TNB   12-12-2011 2 2 2 3" xfId="48071" xr:uid="{00000000-0005-0000-0000-0000CBBB0000}"/>
    <cellStyle name="T_Me_Tri_6_07_!1 1 bao cao giao KH ve HTCMT vung TNB   12-12-2011 2 2 2 3 2" xfId="48072" xr:uid="{00000000-0005-0000-0000-0000CCBB0000}"/>
    <cellStyle name="T_Me_Tri_6_07_!1 1 bao cao giao KH ve HTCMT vung TNB   12-12-2011 2 2 2 4" xfId="48073" xr:uid="{00000000-0005-0000-0000-0000CDBB0000}"/>
    <cellStyle name="T_Me_Tri_6_07_!1 1 bao cao giao KH ve HTCMT vung TNB   12-12-2011 2 2 3" xfId="48074" xr:uid="{00000000-0005-0000-0000-0000CEBB0000}"/>
    <cellStyle name="T_Me_Tri_6_07_!1 1 bao cao giao KH ve HTCMT vung TNB   12-12-2011 2 2 3 2" xfId="48075" xr:uid="{00000000-0005-0000-0000-0000CFBB0000}"/>
    <cellStyle name="T_Me_Tri_6_07_!1 1 bao cao giao KH ve HTCMT vung TNB   12-12-2011 2 2 3 2 2" xfId="48076" xr:uid="{00000000-0005-0000-0000-0000D0BB0000}"/>
    <cellStyle name="T_Me_Tri_6_07_!1 1 bao cao giao KH ve HTCMT vung TNB   12-12-2011 2 2 3 2 2 2" xfId="48077" xr:uid="{00000000-0005-0000-0000-0000D1BB0000}"/>
    <cellStyle name="T_Me_Tri_6_07_!1 1 bao cao giao KH ve HTCMT vung TNB   12-12-2011 2 2 3 2 3" xfId="48078" xr:uid="{00000000-0005-0000-0000-0000D2BB0000}"/>
    <cellStyle name="T_Me_Tri_6_07_!1 1 bao cao giao KH ve HTCMT vung TNB   12-12-2011 2 2 3 3" xfId="48079" xr:uid="{00000000-0005-0000-0000-0000D3BB0000}"/>
    <cellStyle name="T_Me_Tri_6_07_!1 1 bao cao giao KH ve HTCMT vung TNB   12-12-2011 2 2 3 3 2" xfId="48080" xr:uid="{00000000-0005-0000-0000-0000D4BB0000}"/>
    <cellStyle name="T_Me_Tri_6_07_!1 1 bao cao giao KH ve HTCMT vung TNB   12-12-2011 2 2 3 4" xfId="48081" xr:uid="{00000000-0005-0000-0000-0000D5BB0000}"/>
    <cellStyle name="T_Me_Tri_6_07_!1 1 bao cao giao KH ve HTCMT vung TNB   12-12-2011 2 2 4" xfId="48082" xr:uid="{00000000-0005-0000-0000-0000D6BB0000}"/>
    <cellStyle name="T_Me_Tri_6_07_!1 1 bao cao giao KH ve HTCMT vung TNB   12-12-2011 2 2 4 2" xfId="48083" xr:uid="{00000000-0005-0000-0000-0000D7BB0000}"/>
    <cellStyle name="T_Me_Tri_6_07_!1 1 bao cao giao KH ve HTCMT vung TNB   12-12-2011 2 2 4 2 2" xfId="48084" xr:uid="{00000000-0005-0000-0000-0000D8BB0000}"/>
    <cellStyle name="T_Me_Tri_6_07_!1 1 bao cao giao KH ve HTCMT vung TNB   12-12-2011 2 2 4 3" xfId="48085" xr:uid="{00000000-0005-0000-0000-0000D9BB0000}"/>
    <cellStyle name="T_Me_Tri_6_07_!1 1 bao cao giao KH ve HTCMT vung TNB   12-12-2011 2 2 5" xfId="48086" xr:uid="{00000000-0005-0000-0000-0000DABB0000}"/>
    <cellStyle name="T_Me_Tri_6_07_!1 1 bao cao giao KH ve HTCMT vung TNB   12-12-2011 2 2 5 2" xfId="48087" xr:uid="{00000000-0005-0000-0000-0000DBBB0000}"/>
    <cellStyle name="T_Me_Tri_6_07_!1 1 bao cao giao KH ve HTCMT vung TNB   12-12-2011 2 2 6" xfId="48088" xr:uid="{00000000-0005-0000-0000-0000DCBB0000}"/>
    <cellStyle name="T_Me_Tri_6_07_!1 1 bao cao giao KH ve HTCMT vung TNB   12-12-2011 2 3" xfId="48089" xr:uid="{00000000-0005-0000-0000-0000DDBB0000}"/>
    <cellStyle name="T_Me_Tri_6_07_!1 1 bao cao giao KH ve HTCMT vung TNB   12-12-2011 2 3 2" xfId="48090" xr:uid="{00000000-0005-0000-0000-0000DEBB0000}"/>
    <cellStyle name="T_Me_Tri_6_07_!1 1 bao cao giao KH ve HTCMT vung TNB   12-12-2011 2 3 2 2" xfId="48091" xr:uid="{00000000-0005-0000-0000-0000DFBB0000}"/>
    <cellStyle name="T_Me_Tri_6_07_!1 1 bao cao giao KH ve HTCMT vung TNB   12-12-2011 2 3 2 2 2" xfId="48092" xr:uid="{00000000-0005-0000-0000-0000E0BB0000}"/>
    <cellStyle name="T_Me_Tri_6_07_!1 1 bao cao giao KH ve HTCMT vung TNB   12-12-2011 2 3 2 3" xfId="48093" xr:uid="{00000000-0005-0000-0000-0000E1BB0000}"/>
    <cellStyle name="T_Me_Tri_6_07_!1 1 bao cao giao KH ve HTCMT vung TNB   12-12-2011 2 3 3" xfId="48094" xr:uid="{00000000-0005-0000-0000-0000E2BB0000}"/>
    <cellStyle name="T_Me_Tri_6_07_!1 1 bao cao giao KH ve HTCMT vung TNB   12-12-2011 2 3 3 2" xfId="48095" xr:uid="{00000000-0005-0000-0000-0000E3BB0000}"/>
    <cellStyle name="T_Me_Tri_6_07_!1 1 bao cao giao KH ve HTCMT vung TNB   12-12-2011 2 3 4" xfId="48096" xr:uid="{00000000-0005-0000-0000-0000E4BB0000}"/>
    <cellStyle name="T_Me_Tri_6_07_!1 1 bao cao giao KH ve HTCMT vung TNB   12-12-2011 2 4" xfId="48097" xr:uid="{00000000-0005-0000-0000-0000E5BB0000}"/>
    <cellStyle name="T_Me_Tri_6_07_!1 1 bao cao giao KH ve HTCMT vung TNB   12-12-2011 2 4 2" xfId="48098" xr:uid="{00000000-0005-0000-0000-0000E6BB0000}"/>
    <cellStyle name="T_Me_Tri_6_07_!1 1 bao cao giao KH ve HTCMT vung TNB   12-12-2011 2 4 2 2" xfId="48099" xr:uid="{00000000-0005-0000-0000-0000E7BB0000}"/>
    <cellStyle name="T_Me_Tri_6_07_!1 1 bao cao giao KH ve HTCMT vung TNB   12-12-2011 2 4 2 2 2" xfId="48100" xr:uid="{00000000-0005-0000-0000-0000E8BB0000}"/>
    <cellStyle name="T_Me_Tri_6_07_!1 1 bao cao giao KH ve HTCMT vung TNB   12-12-2011 2 4 2 3" xfId="48101" xr:uid="{00000000-0005-0000-0000-0000E9BB0000}"/>
    <cellStyle name="T_Me_Tri_6_07_!1 1 bao cao giao KH ve HTCMT vung TNB   12-12-2011 2 4 3" xfId="48102" xr:uid="{00000000-0005-0000-0000-0000EABB0000}"/>
    <cellStyle name="T_Me_Tri_6_07_!1 1 bao cao giao KH ve HTCMT vung TNB   12-12-2011 2 4 3 2" xfId="48103" xr:uid="{00000000-0005-0000-0000-0000EBBB0000}"/>
    <cellStyle name="T_Me_Tri_6_07_!1 1 bao cao giao KH ve HTCMT vung TNB   12-12-2011 2 4 4" xfId="48104" xr:uid="{00000000-0005-0000-0000-0000ECBB0000}"/>
    <cellStyle name="T_Me_Tri_6_07_!1 1 bao cao giao KH ve HTCMT vung TNB   12-12-2011 2 5" xfId="48105" xr:uid="{00000000-0005-0000-0000-0000EDBB0000}"/>
    <cellStyle name="T_Me_Tri_6_07_!1 1 bao cao giao KH ve HTCMT vung TNB   12-12-2011 2 5 2" xfId="48106" xr:uid="{00000000-0005-0000-0000-0000EEBB0000}"/>
    <cellStyle name="T_Me_Tri_6_07_!1 1 bao cao giao KH ve HTCMT vung TNB   12-12-2011 2 5 2 2" xfId="48107" xr:uid="{00000000-0005-0000-0000-0000EFBB0000}"/>
    <cellStyle name="T_Me_Tri_6_07_!1 1 bao cao giao KH ve HTCMT vung TNB   12-12-2011 2 5 3" xfId="48108" xr:uid="{00000000-0005-0000-0000-0000F0BB0000}"/>
    <cellStyle name="T_Me_Tri_6_07_!1 1 bao cao giao KH ve HTCMT vung TNB   12-12-2011 2 6" xfId="48109" xr:uid="{00000000-0005-0000-0000-0000F1BB0000}"/>
    <cellStyle name="T_Me_Tri_6_07_!1 1 bao cao giao KH ve HTCMT vung TNB   12-12-2011 2 6 2" xfId="48110" xr:uid="{00000000-0005-0000-0000-0000F2BB0000}"/>
    <cellStyle name="T_Me_Tri_6_07_!1 1 bao cao giao KH ve HTCMT vung TNB   12-12-2011 2 7" xfId="48111" xr:uid="{00000000-0005-0000-0000-0000F3BB0000}"/>
    <cellStyle name="T_Me_Tri_6_07_!1 1 bao cao giao KH ve HTCMT vung TNB   12-12-2011 2 8" xfId="48112" xr:uid="{00000000-0005-0000-0000-0000F4BB0000}"/>
    <cellStyle name="T_Me_Tri_6_07_!1 1 bao cao giao KH ve HTCMT vung TNB   12-12-2011 3" xfId="48113" xr:uid="{00000000-0005-0000-0000-0000F5BB0000}"/>
    <cellStyle name="T_Me_Tri_6_07_!1 1 bao cao giao KH ve HTCMT vung TNB   12-12-2011 3 2" xfId="48114" xr:uid="{00000000-0005-0000-0000-0000F6BB0000}"/>
    <cellStyle name="T_Me_Tri_6_07_!1 1 bao cao giao KH ve HTCMT vung TNB   12-12-2011 3 2 2" xfId="48115" xr:uid="{00000000-0005-0000-0000-0000F7BB0000}"/>
    <cellStyle name="T_Me_Tri_6_07_!1 1 bao cao giao KH ve HTCMT vung TNB   12-12-2011 3 2 2 2" xfId="48116" xr:uid="{00000000-0005-0000-0000-0000F8BB0000}"/>
    <cellStyle name="T_Me_Tri_6_07_!1 1 bao cao giao KH ve HTCMT vung TNB   12-12-2011 3 2 2 2 2" xfId="48117" xr:uid="{00000000-0005-0000-0000-0000F9BB0000}"/>
    <cellStyle name="T_Me_Tri_6_07_!1 1 bao cao giao KH ve HTCMT vung TNB   12-12-2011 3 2 2 3" xfId="48118" xr:uid="{00000000-0005-0000-0000-0000FABB0000}"/>
    <cellStyle name="T_Me_Tri_6_07_!1 1 bao cao giao KH ve HTCMT vung TNB   12-12-2011 3 2 3" xfId="48119" xr:uid="{00000000-0005-0000-0000-0000FBBB0000}"/>
    <cellStyle name="T_Me_Tri_6_07_!1 1 bao cao giao KH ve HTCMT vung TNB   12-12-2011 3 2 3 2" xfId="48120" xr:uid="{00000000-0005-0000-0000-0000FCBB0000}"/>
    <cellStyle name="T_Me_Tri_6_07_!1 1 bao cao giao KH ve HTCMT vung TNB   12-12-2011 3 2 4" xfId="48121" xr:uid="{00000000-0005-0000-0000-0000FDBB0000}"/>
    <cellStyle name="T_Me_Tri_6_07_!1 1 bao cao giao KH ve HTCMT vung TNB   12-12-2011 3 3" xfId="48122" xr:uid="{00000000-0005-0000-0000-0000FEBB0000}"/>
    <cellStyle name="T_Me_Tri_6_07_!1 1 bao cao giao KH ve HTCMT vung TNB   12-12-2011 3 3 2" xfId="48123" xr:uid="{00000000-0005-0000-0000-0000FFBB0000}"/>
    <cellStyle name="T_Me_Tri_6_07_!1 1 bao cao giao KH ve HTCMT vung TNB   12-12-2011 3 3 2 2" xfId="48124" xr:uid="{00000000-0005-0000-0000-000000BC0000}"/>
    <cellStyle name="T_Me_Tri_6_07_!1 1 bao cao giao KH ve HTCMT vung TNB   12-12-2011 3 3 2 2 2" xfId="48125" xr:uid="{00000000-0005-0000-0000-000001BC0000}"/>
    <cellStyle name="T_Me_Tri_6_07_!1 1 bao cao giao KH ve HTCMT vung TNB   12-12-2011 3 3 2 3" xfId="48126" xr:uid="{00000000-0005-0000-0000-000002BC0000}"/>
    <cellStyle name="T_Me_Tri_6_07_!1 1 bao cao giao KH ve HTCMT vung TNB   12-12-2011 3 3 3" xfId="48127" xr:uid="{00000000-0005-0000-0000-000003BC0000}"/>
    <cellStyle name="T_Me_Tri_6_07_!1 1 bao cao giao KH ve HTCMT vung TNB   12-12-2011 3 3 3 2" xfId="48128" xr:uid="{00000000-0005-0000-0000-000004BC0000}"/>
    <cellStyle name="T_Me_Tri_6_07_!1 1 bao cao giao KH ve HTCMT vung TNB   12-12-2011 3 3 4" xfId="48129" xr:uid="{00000000-0005-0000-0000-000005BC0000}"/>
    <cellStyle name="T_Me_Tri_6_07_!1 1 bao cao giao KH ve HTCMT vung TNB   12-12-2011 3 4" xfId="48130" xr:uid="{00000000-0005-0000-0000-000006BC0000}"/>
    <cellStyle name="T_Me_Tri_6_07_!1 1 bao cao giao KH ve HTCMT vung TNB   12-12-2011 3 4 2" xfId="48131" xr:uid="{00000000-0005-0000-0000-000007BC0000}"/>
    <cellStyle name="T_Me_Tri_6_07_!1 1 bao cao giao KH ve HTCMT vung TNB   12-12-2011 3 4 2 2" xfId="48132" xr:uid="{00000000-0005-0000-0000-000008BC0000}"/>
    <cellStyle name="T_Me_Tri_6_07_!1 1 bao cao giao KH ve HTCMT vung TNB   12-12-2011 3 4 3" xfId="48133" xr:uid="{00000000-0005-0000-0000-000009BC0000}"/>
    <cellStyle name="T_Me_Tri_6_07_!1 1 bao cao giao KH ve HTCMT vung TNB   12-12-2011 3 5" xfId="48134" xr:uid="{00000000-0005-0000-0000-00000ABC0000}"/>
    <cellStyle name="T_Me_Tri_6_07_!1 1 bao cao giao KH ve HTCMT vung TNB   12-12-2011 3 5 2" xfId="48135" xr:uid="{00000000-0005-0000-0000-00000BBC0000}"/>
    <cellStyle name="T_Me_Tri_6_07_!1 1 bao cao giao KH ve HTCMT vung TNB   12-12-2011 3 6" xfId="48136" xr:uid="{00000000-0005-0000-0000-00000CBC0000}"/>
    <cellStyle name="T_Me_Tri_6_07_!1 1 bao cao giao KH ve HTCMT vung TNB   12-12-2011 4" xfId="48137" xr:uid="{00000000-0005-0000-0000-00000DBC0000}"/>
    <cellStyle name="T_Me_Tri_6_07_!1 1 bao cao giao KH ve HTCMT vung TNB   12-12-2011 4 2" xfId="48138" xr:uid="{00000000-0005-0000-0000-00000EBC0000}"/>
    <cellStyle name="T_Me_Tri_6_07_!1 1 bao cao giao KH ve HTCMT vung TNB   12-12-2011 4 2 2" xfId="48139" xr:uid="{00000000-0005-0000-0000-00000FBC0000}"/>
    <cellStyle name="T_Me_Tri_6_07_!1 1 bao cao giao KH ve HTCMT vung TNB   12-12-2011 4 2 2 2" xfId="48140" xr:uid="{00000000-0005-0000-0000-000010BC0000}"/>
    <cellStyle name="T_Me_Tri_6_07_!1 1 bao cao giao KH ve HTCMT vung TNB   12-12-2011 4 2 3" xfId="48141" xr:uid="{00000000-0005-0000-0000-000011BC0000}"/>
    <cellStyle name="T_Me_Tri_6_07_!1 1 bao cao giao KH ve HTCMT vung TNB   12-12-2011 4 3" xfId="48142" xr:uid="{00000000-0005-0000-0000-000012BC0000}"/>
    <cellStyle name="T_Me_Tri_6_07_!1 1 bao cao giao KH ve HTCMT vung TNB   12-12-2011 4 3 2" xfId="48143" xr:uid="{00000000-0005-0000-0000-000013BC0000}"/>
    <cellStyle name="T_Me_Tri_6_07_!1 1 bao cao giao KH ve HTCMT vung TNB   12-12-2011 4 4" xfId="48144" xr:uid="{00000000-0005-0000-0000-000014BC0000}"/>
    <cellStyle name="T_Me_Tri_6_07_!1 1 bao cao giao KH ve HTCMT vung TNB   12-12-2011 5" xfId="48145" xr:uid="{00000000-0005-0000-0000-000015BC0000}"/>
    <cellStyle name="T_Me_Tri_6_07_!1 1 bao cao giao KH ve HTCMT vung TNB   12-12-2011 5 2" xfId="48146" xr:uid="{00000000-0005-0000-0000-000016BC0000}"/>
    <cellStyle name="T_Me_Tri_6_07_!1 1 bao cao giao KH ve HTCMT vung TNB   12-12-2011 5 2 2" xfId="48147" xr:uid="{00000000-0005-0000-0000-000017BC0000}"/>
    <cellStyle name="T_Me_Tri_6_07_!1 1 bao cao giao KH ve HTCMT vung TNB   12-12-2011 5 2 2 2" xfId="48148" xr:uid="{00000000-0005-0000-0000-000018BC0000}"/>
    <cellStyle name="T_Me_Tri_6_07_!1 1 bao cao giao KH ve HTCMT vung TNB   12-12-2011 5 2 3" xfId="48149" xr:uid="{00000000-0005-0000-0000-000019BC0000}"/>
    <cellStyle name="T_Me_Tri_6_07_!1 1 bao cao giao KH ve HTCMT vung TNB   12-12-2011 5 3" xfId="48150" xr:uid="{00000000-0005-0000-0000-00001ABC0000}"/>
    <cellStyle name="T_Me_Tri_6_07_!1 1 bao cao giao KH ve HTCMT vung TNB   12-12-2011 5 3 2" xfId="48151" xr:uid="{00000000-0005-0000-0000-00001BBC0000}"/>
    <cellStyle name="T_Me_Tri_6_07_!1 1 bao cao giao KH ve HTCMT vung TNB   12-12-2011 5 4" xfId="48152" xr:uid="{00000000-0005-0000-0000-00001CBC0000}"/>
    <cellStyle name="T_Me_Tri_6_07_!1 1 bao cao giao KH ve HTCMT vung TNB   12-12-2011 6" xfId="48153" xr:uid="{00000000-0005-0000-0000-00001DBC0000}"/>
    <cellStyle name="T_Me_Tri_6_07_!1 1 bao cao giao KH ve HTCMT vung TNB   12-12-2011 6 2" xfId="48154" xr:uid="{00000000-0005-0000-0000-00001EBC0000}"/>
    <cellStyle name="T_Me_Tri_6_07_!1 1 bao cao giao KH ve HTCMT vung TNB   12-12-2011 6 2 2" xfId="48155" xr:uid="{00000000-0005-0000-0000-00001FBC0000}"/>
    <cellStyle name="T_Me_Tri_6_07_!1 1 bao cao giao KH ve HTCMT vung TNB   12-12-2011 6 3" xfId="48156" xr:uid="{00000000-0005-0000-0000-000020BC0000}"/>
    <cellStyle name="T_Me_Tri_6_07_!1 1 bao cao giao KH ve HTCMT vung TNB   12-12-2011 7" xfId="48157" xr:uid="{00000000-0005-0000-0000-000021BC0000}"/>
    <cellStyle name="T_Me_Tri_6_07_!1 1 bao cao giao KH ve HTCMT vung TNB   12-12-2011 7 2" xfId="48158" xr:uid="{00000000-0005-0000-0000-000022BC0000}"/>
    <cellStyle name="T_Me_Tri_6_07_!1 1 bao cao giao KH ve HTCMT vung TNB   12-12-2011 8" xfId="48159" xr:uid="{00000000-0005-0000-0000-000023BC0000}"/>
    <cellStyle name="T_Me_Tri_6_07_!1 1 bao cao giao KH ve HTCMT vung TNB   12-12-2011 9" xfId="48160" xr:uid="{00000000-0005-0000-0000-000024BC0000}"/>
    <cellStyle name="T_Me_Tri_6_07_Bieu4HTMT" xfId="48161" xr:uid="{00000000-0005-0000-0000-000025BC0000}"/>
    <cellStyle name="T_Me_Tri_6_07_Bieu4HTMT 2" xfId="48162" xr:uid="{00000000-0005-0000-0000-000026BC0000}"/>
    <cellStyle name="T_Me_Tri_6_07_Bieu4HTMT 2 2" xfId="48163" xr:uid="{00000000-0005-0000-0000-000027BC0000}"/>
    <cellStyle name="T_Me_Tri_6_07_Bieu4HTMT 2 2 2" xfId="48164" xr:uid="{00000000-0005-0000-0000-000028BC0000}"/>
    <cellStyle name="T_Me_Tri_6_07_Bieu4HTMT 2 2 2 2" xfId="48165" xr:uid="{00000000-0005-0000-0000-000029BC0000}"/>
    <cellStyle name="T_Me_Tri_6_07_Bieu4HTMT 2 2 2 2 2" xfId="48166" xr:uid="{00000000-0005-0000-0000-00002ABC0000}"/>
    <cellStyle name="T_Me_Tri_6_07_Bieu4HTMT 2 2 2 2 2 2" xfId="48167" xr:uid="{00000000-0005-0000-0000-00002BBC0000}"/>
    <cellStyle name="T_Me_Tri_6_07_Bieu4HTMT 2 2 2 2 3" xfId="48168" xr:uid="{00000000-0005-0000-0000-00002CBC0000}"/>
    <cellStyle name="T_Me_Tri_6_07_Bieu4HTMT 2 2 2 3" xfId="48169" xr:uid="{00000000-0005-0000-0000-00002DBC0000}"/>
    <cellStyle name="T_Me_Tri_6_07_Bieu4HTMT 2 2 2 3 2" xfId="48170" xr:uid="{00000000-0005-0000-0000-00002EBC0000}"/>
    <cellStyle name="T_Me_Tri_6_07_Bieu4HTMT 2 2 2 4" xfId="48171" xr:uid="{00000000-0005-0000-0000-00002FBC0000}"/>
    <cellStyle name="T_Me_Tri_6_07_Bieu4HTMT 2 2 3" xfId="48172" xr:uid="{00000000-0005-0000-0000-000030BC0000}"/>
    <cellStyle name="T_Me_Tri_6_07_Bieu4HTMT 2 2 3 2" xfId="48173" xr:uid="{00000000-0005-0000-0000-000031BC0000}"/>
    <cellStyle name="T_Me_Tri_6_07_Bieu4HTMT 2 2 3 2 2" xfId="48174" xr:uid="{00000000-0005-0000-0000-000032BC0000}"/>
    <cellStyle name="T_Me_Tri_6_07_Bieu4HTMT 2 2 3 2 2 2" xfId="48175" xr:uid="{00000000-0005-0000-0000-000033BC0000}"/>
    <cellStyle name="T_Me_Tri_6_07_Bieu4HTMT 2 2 3 2 3" xfId="48176" xr:uid="{00000000-0005-0000-0000-000034BC0000}"/>
    <cellStyle name="T_Me_Tri_6_07_Bieu4HTMT 2 2 3 3" xfId="48177" xr:uid="{00000000-0005-0000-0000-000035BC0000}"/>
    <cellStyle name="T_Me_Tri_6_07_Bieu4HTMT 2 2 3 3 2" xfId="48178" xr:uid="{00000000-0005-0000-0000-000036BC0000}"/>
    <cellStyle name="T_Me_Tri_6_07_Bieu4HTMT 2 2 3 4" xfId="48179" xr:uid="{00000000-0005-0000-0000-000037BC0000}"/>
    <cellStyle name="T_Me_Tri_6_07_Bieu4HTMT 2 2 4" xfId="48180" xr:uid="{00000000-0005-0000-0000-000038BC0000}"/>
    <cellStyle name="T_Me_Tri_6_07_Bieu4HTMT 2 2 4 2" xfId="48181" xr:uid="{00000000-0005-0000-0000-000039BC0000}"/>
    <cellStyle name="T_Me_Tri_6_07_Bieu4HTMT 2 2 4 2 2" xfId="48182" xr:uid="{00000000-0005-0000-0000-00003ABC0000}"/>
    <cellStyle name="T_Me_Tri_6_07_Bieu4HTMT 2 2 4 3" xfId="48183" xr:uid="{00000000-0005-0000-0000-00003BBC0000}"/>
    <cellStyle name="T_Me_Tri_6_07_Bieu4HTMT 2 2 5" xfId="48184" xr:uid="{00000000-0005-0000-0000-00003CBC0000}"/>
    <cellStyle name="T_Me_Tri_6_07_Bieu4HTMT 2 2 5 2" xfId="48185" xr:uid="{00000000-0005-0000-0000-00003DBC0000}"/>
    <cellStyle name="T_Me_Tri_6_07_Bieu4HTMT 2 2 6" xfId="48186" xr:uid="{00000000-0005-0000-0000-00003EBC0000}"/>
    <cellStyle name="T_Me_Tri_6_07_Bieu4HTMT 2 3" xfId="48187" xr:uid="{00000000-0005-0000-0000-00003FBC0000}"/>
    <cellStyle name="T_Me_Tri_6_07_Bieu4HTMT 2 3 2" xfId="48188" xr:uid="{00000000-0005-0000-0000-000040BC0000}"/>
    <cellStyle name="T_Me_Tri_6_07_Bieu4HTMT 2 3 2 2" xfId="48189" xr:uid="{00000000-0005-0000-0000-000041BC0000}"/>
    <cellStyle name="T_Me_Tri_6_07_Bieu4HTMT 2 3 2 2 2" xfId="48190" xr:uid="{00000000-0005-0000-0000-000042BC0000}"/>
    <cellStyle name="T_Me_Tri_6_07_Bieu4HTMT 2 3 2 3" xfId="48191" xr:uid="{00000000-0005-0000-0000-000043BC0000}"/>
    <cellStyle name="T_Me_Tri_6_07_Bieu4HTMT 2 3 3" xfId="48192" xr:uid="{00000000-0005-0000-0000-000044BC0000}"/>
    <cellStyle name="T_Me_Tri_6_07_Bieu4HTMT 2 3 3 2" xfId="48193" xr:uid="{00000000-0005-0000-0000-000045BC0000}"/>
    <cellStyle name="T_Me_Tri_6_07_Bieu4HTMT 2 3 4" xfId="48194" xr:uid="{00000000-0005-0000-0000-000046BC0000}"/>
    <cellStyle name="T_Me_Tri_6_07_Bieu4HTMT 2 4" xfId="48195" xr:uid="{00000000-0005-0000-0000-000047BC0000}"/>
    <cellStyle name="T_Me_Tri_6_07_Bieu4HTMT 2 4 2" xfId="48196" xr:uid="{00000000-0005-0000-0000-000048BC0000}"/>
    <cellStyle name="T_Me_Tri_6_07_Bieu4HTMT 2 4 2 2" xfId="48197" xr:uid="{00000000-0005-0000-0000-000049BC0000}"/>
    <cellStyle name="T_Me_Tri_6_07_Bieu4HTMT 2 4 2 2 2" xfId="48198" xr:uid="{00000000-0005-0000-0000-00004ABC0000}"/>
    <cellStyle name="T_Me_Tri_6_07_Bieu4HTMT 2 4 2 3" xfId="48199" xr:uid="{00000000-0005-0000-0000-00004BBC0000}"/>
    <cellStyle name="T_Me_Tri_6_07_Bieu4HTMT 2 4 3" xfId="48200" xr:uid="{00000000-0005-0000-0000-00004CBC0000}"/>
    <cellStyle name="T_Me_Tri_6_07_Bieu4HTMT 2 4 3 2" xfId="48201" xr:uid="{00000000-0005-0000-0000-00004DBC0000}"/>
    <cellStyle name="T_Me_Tri_6_07_Bieu4HTMT 2 4 4" xfId="48202" xr:uid="{00000000-0005-0000-0000-00004EBC0000}"/>
    <cellStyle name="T_Me_Tri_6_07_Bieu4HTMT 2 5" xfId="48203" xr:uid="{00000000-0005-0000-0000-00004FBC0000}"/>
    <cellStyle name="T_Me_Tri_6_07_Bieu4HTMT 2 5 2" xfId="48204" xr:uid="{00000000-0005-0000-0000-000050BC0000}"/>
    <cellStyle name="T_Me_Tri_6_07_Bieu4HTMT 2 5 2 2" xfId="48205" xr:uid="{00000000-0005-0000-0000-000051BC0000}"/>
    <cellStyle name="T_Me_Tri_6_07_Bieu4HTMT 2 5 3" xfId="48206" xr:uid="{00000000-0005-0000-0000-000052BC0000}"/>
    <cellStyle name="T_Me_Tri_6_07_Bieu4HTMT 2 6" xfId="48207" xr:uid="{00000000-0005-0000-0000-000053BC0000}"/>
    <cellStyle name="T_Me_Tri_6_07_Bieu4HTMT 2 6 2" xfId="48208" xr:uid="{00000000-0005-0000-0000-000054BC0000}"/>
    <cellStyle name="T_Me_Tri_6_07_Bieu4HTMT 2 7" xfId="48209" xr:uid="{00000000-0005-0000-0000-000055BC0000}"/>
    <cellStyle name="T_Me_Tri_6_07_Bieu4HTMT 2 8" xfId="48210" xr:uid="{00000000-0005-0000-0000-000056BC0000}"/>
    <cellStyle name="T_Me_Tri_6_07_Bieu4HTMT 3" xfId="48211" xr:uid="{00000000-0005-0000-0000-000057BC0000}"/>
    <cellStyle name="T_Me_Tri_6_07_Bieu4HTMT 3 2" xfId="48212" xr:uid="{00000000-0005-0000-0000-000058BC0000}"/>
    <cellStyle name="T_Me_Tri_6_07_Bieu4HTMT 3 2 2" xfId="48213" xr:uid="{00000000-0005-0000-0000-000059BC0000}"/>
    <cellStyle name="T_Me_Tri_6_07_Bieu4HTMT 3 2 2 2" xfId="48214" xr:uid="{00000000-0005-0000-0000-00005ABC0000}"/>
    <cellStyle name="T_Me_Tri_6_07_Bieu4HTMT 3 2 2 2 2" xfId="48215" xr:uid="{00000000-0005-0000-0000-00005BBC0000}"/>
    <cellStyle name="T_Me_Tri_6_07_Bieu4HTMT 3 2 2 3" xfId="48216" xr:uid="{00000000-0005-0000-0000-00005CBC0000}"/>
    <cellStyle name="T_Me_Tri_6_07_Bieu4HTMT 3 2 3" xfId="48217" xr:uid="{00000000-0005-0000-0000-00005DBC0000}"/>
    <cellStyle name="T_Me_Tri_6_07_Bieu4HTMT 3 2 3 2" xfId="48218" xr:uid="{00000000-0005-0000-0000-00005EBC0000}"/>
    <cellStyle name="T_Me_Tri_6_07_Bieu4HTMT 3 2 4" xfId="48219" xr:uid="{00000000-0005-0000-0000-00005FBC0000}"/>
    <cellStyle name="T_Me_Tri_6_07_Bieu4HTMT 3 3" xfId="48220" xr:uid="{00000000-0005-0000-0000-000060BC0000}"/>
    <cellStyle name="T_Me_Tri_6_07_Bieu4HTMT 3 3 2" xfId="48221" xr:uid="{00000000-0005-0000-0000-000061BC0000}"/>
    <cellStyle name="T_Me_Tri_6_07_Bieu4HTMT 3 3 2 2" xfId="48222" xr:uid="{00000000-0005-0000-0000-000062BC0000}"/>
    <cellStyle name="T_Me_Tri_6_07_Bieu4HTMT 3 3 2 2 2" xfId="48223" xr:uid="{00000000-0005-0000-0000-000063BC0000}"/>
    <cellStyle name="T_Me_Tri_6_07_Bieu4HTMT 3 3 2 3" xfId="48224" xr:uid="{00000000-0005-0000-0000-000064BC0000}"/>
    <cellStyle name="T_Me_Tri_6_07_Bieu4HTMT 3 3 3" xfId="48225" xr:uid="{00000000-0005-0000-0000-000065BC0000}"/>
    <cellStyle name="T_Me_Tri_6_07_Bieu4HTMT 3 3 3 2" xfId="48226" xr:uid="{00000000-0005-0000-0000-000066BC0000}"/>
    <cellStyle name="T_Me_Tri_6_07_Bieu4HTMT 3 3 4" xfId="48227" xr:uid="{00000000-0005-0000-0000-000067BC0000}"/>
    <cellStyle name="T_Me_Tri_6_07_Bieu4HTMT 3 4" xfId="48228" xr:uid="{00000000-0005-0000-0000-000068BC0000}"/>
    <cellStyle name="T_Me_Tri_6_07_Bieu4HTMT 3 4 2" xfId="48229" xr:uid="{00000000-0005-0000-0000-000069BC0000}"/>
    <cellStyle name="T_Me_Tri_6_07_Bieu4HTMT 3 4 2 2" xfId="48230" xr:uid="{00000000-0005-0000-0000-00006ABC0000}"/>
    <cellStyle name="T_Me_Tri_6_07_Bieu4HTMT 3 4 3" xfId="48231" xr:uid="{00000000-0005-0000-0000-00006BBC0000}"/>
    <cellStyle name="T_Me_Tri_6_07_Bieu4HTMT 3 5" xfId="48232" xr:uid="{00000000-0005-0000-0000-00006CBC0000}"/>
    <cellStyle name="T_Me_Tri_6_07_Bieu4HTMT 3 5 2" xfId="48233" xr:uid="{00000000-0005-0000-0000-00006DBC0000}"/>
    <cellStyle name="T_Me_Tri_6_07_Bieu4HTMT 3 6" xfId="48234" xr:uid="{00000000-0005-0000-0000-00006EBC0000}"/>
    <cellStyle name="T_Me_Tri_6_07_Bieu4HTMT 4" xfId="48235" xr:uid="{00000000-0005-0000-0000-00006FBC0000}"/>
    <cellStyle name="T_Me_Tri_6_07_Bieu4HTMT 4 2" xfId="48236" xr:uid="{00000000-0005-0000-0000-000070BC0000}"/>
    <cellStyle name="T_Me_Tri_6_07_Bieu4HTMT 4 2 2" xfId="48237" xr:uid="{00000000-0005-0000-0000-000071BC0000}"/>
    <cellStyle name="T_Me_Tri_6_07_Bieu4HTMT 4 2 2 2" xfId="48238" xr:uid="{00000000-0005-0000-0000-000072BC0000}"/>
    <cellStyle name="T_Me_Tri_6_07_Bieu4HTMT 4 2 3" xfId="48239" xr:uid="{00000000-0005-0000-0000-000073BC0000}"/>
    <cellStyle name="T_Me_Tri_6_07_Bieu4HTMT 4 3" xfId="48240" xr:uid="{00000000-0005-0000-0000-000074BC0000}"/>
    <cellStyle name="T_Me_Tri_6_07_Bieu4HTMT 4 3 2" xfId="48241" xr:uid="{00000000-0005-0000-0000-000075BC0000}"/>
    <cellStyle name="T_Me_Tri_6_07_Bieu4HTMT 4 4" xfId="48242" xr:uid="{00000000-0005-0000-0000-000076BC0000}"/>
    <cellStyle name="T_Me_Tri_6_07_Bieu4HTMT 5" xfId="48243" xr:uid="{00000000-0005-0000-0000-000077BC0000}"/>
    <cellStyle name="T_Me_Tri_6_07_Bieu4HTMT 5 2" xfId="48244" xr:uid="{00000000-0005-0000-0000-000078BC0000}"/>
    <cellStyle name="T_Me_Tri_6_07_Bieu4HTMT 5 2 2" xfId="48245" xr:uid="{00000000-0005-0000-0000-000079BC0000}"/>
    <cellStyle name="T_Me_Tri_6_07_Bieu4HTMT 5 2 2 2" xfId="48246" xr:uid="{00000000-0005-0000-0000-00007ABC0000}"/>
    <cellStyle name="T_Me_Tri_6_07_Bieu4HTMT 5 2 3" xfId="48247" xr:uid="{00000000-0005-0000-0000-00007BBC0000}"/>
    <cellStyle name="T_Me_Tri_6_07_Bieu4HTMT 5 3" xfId="48248" xr:uid="{00000000-0005-0000-0000-00007CBC0000}"/>
    <cellStyle name="T_Me_Tri_6_07_Bieu4HTMT 5 3 2" xfId="48249" xr:uid="{00000000-0005-0000-0000-00007DBC0000}"/>
    <cellStyle name="T_Me_Tri_6_07_Bieu4HTMT 5 4" xfId="48250" xr:uid="{00000000-0005-0000-0000-00007EBC0000}"/>
    <cellStyle name="T_Me_Tri_6_07_Bieu4HTMT 6" xfId="48251" xr:uid="{00000000-0005-0000-0000-00007FBC0000}"/>
    <cellStyle name="T_Me_Tri_6_07_Bieu4HTMT 6 2" xfId="48252" xr:uid="{00000000-0005-0000-0000-000080BC0000}"/>
    <cellStyle name="T_Me_Tri_6_07_Bieu4HTMT 6 2 2" xfId="48253" xr:uid="{00000000-0005-0000-0000-000081BC0000}"/>
    <cellStyle name="T_Me_Tri_6_07_Bieu4HTMT 6 3" xfId="48254" xr:uid="{00000000-0005-0000-0000-000082BC0000}"/>
    <cellStyle name="T_Me_Tri_6_07_Bieu4HTMT 7" xfId="48255" xr:uid="{00000000-0005-0000-0000-000083BC0000}"/>
    <cellStyle name="T_Me_Tri_6_07_Bieu4HTMT 7 2" xfId="48256" xr:uid="{00000000-0005-0000-0000-000084BC0000}"/>
    <cellStyle name="T_Me_Tri_6_07_Bieu4HTMT 8" xfId="48257" xr:uid="{00000000-0005-0000-0000-000085BC0000}"/>
    <cellStyle name="T_Me_Tri_6_07_Bieu4HTMT 9" xfId="48258" xr:uid="{00000000-0005-0000-0000-000086BC0000}"/>
    <cellStyle name="T_Me_Tri_6_07_Bieu4HTMT_!1 1 bao cao giao KH ve HTCMT vung TNB   12-12-2011" xfId="48259" xr:uid="{00000000-0005-0000-0000-000087BC0000}"/>
    <cellStyle name="T_Me_Tri_6_07_Bieu4HTMT_!1 1 bao cao giao KH ve HTCMT vung TNB   12-12-2011 2" xfId="48260" xr:uid="{00000000-0005-0000-0000-000088BC0000}"/>
    <cellStyle name="T_Me_Tri_6_07_Bieu4HTMT_!1 1 bao cao giao KH ve HTCMT vung TNB   12-12-2011 2 2" xfId="48261" xr:uid="{00000000-0005-0000-0000-000089BC0000}"/>
    <cellStyle name="T_Me_Tri_6_07_Bieu4HTMT_!1 1 bao cao giao KH ve HTCMT vung TNB   12-12-2011 2 2 2" xfId="48262" xr:uid="{00000000-0005-0000-0000-00008ABC0000}"/>
    <cellStyle name="T_Me_Tri_6_07_Bieu4HTMT_!1 1 bao cao giao KH ve HTCMT vung TNB   12-12-2011 2 2 2 2" xfId="48263" xr:uid="{00000000-0005-0000-0000-00008BBC0000}"/>
    <cellStyle name="T_Me_Tri_6_07_Bieu4HTMT_!1 1 bao cao giao KH ve HTCMT vung TNB   12-12-2011 2 2 2 2 2" xfId="48264" xr:uid="{00000000-0005-0000-0000-00008CBC0000}"/>
    <cellStyle name="T_Me_Tri_6_07_Bieu4HTMT_!1 1 bao cao giao KH ve HTCMT vung TNB   12-12-2011 2 2 2 2 2 2" xfId="48265" xr:uid="{00000000-0005-0000-0000-00008DBC0000}"/>
    <cellStyle name="T_Me_Tri_6_07_Bieu4HTMT_!1 1 bao cao giao KH ve HTCMT vung TNB   12-12-2011 2 2 2 2 3" xfId="48266" xr:uid="{00000000-0005-0000-0000-00008EBC0000}"/>
    <cellStyle name="T_Me_Tri_6_07_Bieu4HTMT_!1 1 bao cao giao KH ve HTCMT vung TNB   12-12-2011 2 2 2 3" xfId="48267" xr:uid="{00000000-0005-0000-0000-00008FBC0000}"/>
    <cellStyle name="T_Me_Tri_6_07_Bieu4HTMT_!1 1 bao cao giao KH ve HTCMT vung TNB   12-12-2011 2 2 2 3 2" xfId="48268" xr:uid="{00000000-0005-0000-0000-000090BC0000}"/>
    <cellStyle name="T_Me_Tri_6_07_Bieu4HTMT_!1 1 bao cao giao KH ve HTCMT vung TNB   12-12-2011 2 2 2 4" xfId="48269" xr:uid="{00000000-0005-0000-0000-000091BC0000}"/>
    <cellStyle name="T_Me_Tri_6_07_Bieu4HTMT_!1 1 bao cao giao KH ve HTCMT vung TNB   12-12-2011 2 2 3" xfId="48270" xr:uid="{00000000-0005-0000-0000-000092BC0000}"/>
    <cellStyle name="T_Me_Tri_6_07_Bieu4HTMT_!1 1 bao cao giao KH ve HTCMT vung TNB   12-12-2011 2 2 3 2" xfId="48271" xr:uid="{00000000-0005-0000-0000-000093BC0000}"/>
    <cellStyle name="T_Me_Tri_6_07_Bieu4HTMT_!1 1 bao cao giao KH ve HTCMT vung TNB   12-12-2011 2 2 3 2 2" xfId="48272" xr:uid="{00000000-0005-0000-0000-000094BC0000}"/>
    <cellStyle name="T_Me_Tri_6_07_Bieu4HTMT_!1 1 bao cao giao KH ve HTCMT vung TNB   12-12-2011 2 2 3 2 2 2" xfId="48273" xr:uid="{00000000-0005-0000-0000-000095BC0000}"/>
    <cellStyle name="T_Me_Tri_6_07_Bieu4HTMT_!1 1 bao cao giao KH ve HTCMT vung TNB   12-12-2011 2 2 3 2 3" xfId="48274" xr:uid="{00000000-0005-0000-0000-000096BC0000}"/>
    <cellStyle name="T_Me_Tri_6_07_Bieu4HTMT_!1 1 bao cao giao KH ve HTCMT vung TNB   12-12-2011 2 2 3 3" xfId="48275" xr:uid="{00000000-0005-0000-0000-000097BC0000}"/>
    <cellStyle name="T_Me_Tri_6_07_Bieu4HTMT_!1 1 bao cao giao KH ve HTCMT vung TNB   12-12-2011 2 2 3 3 2" xfId="48276" xr:uid="{00000000-0005-0000-0000-000098BC0000}"/>
    <cellStyle name="T_Me_Tri_6_07_Bieu4HTMT_!1 1 bao cao giao KH ve HTCMT vung TNB   12-12-2011 2 2 3 4" xfId="48277" xr:uid="{00000000-0005-0000-0000-000099BC0000}"/>
    <cellStyle name="T_Me_Tri_6_07_Bieu4HTMT_!1 1 bao cao giao KH ve HTCMT vung TNB   12-12-2011 2 2 4" xfId="48278" xr:uid="{00000000-0005-0000-0000-00009ABC0000}"/>
    <cellStyle name="T_Me_Tri_6_07_Bieu4HTMT_!1 1 bao cao giao KH ve HTCMT vung TNB   12-12-2011 2 2 4 2" xfId="48279" xr:uid="{00000000-0005-0000-0000-00009BBC0000}"/>
    <cellStyle name="T_Me_Tri_6_07_Bieu4HTMT_!1 1 bao cao giao KH ve HTCMT vung TNB   12-12-2011 2 2 4 2 2" xfId="48280" xr:uid="{00000000-0005-0000-0000-00009CBC0000}"/>
    <cellStyle name="T_Me_Tri_6_07_Bieu4HTMT_!1 1 bao cao giao KH ve HTCMT vung TNB   12-12-2011 2 2 4 3" xfId="48281" xr:uid="{00000000-0005-0000-0000-00009DBC0000}"/>
    <cellStyle name="T_Me_Tri_6_07_Bieu4HTMT_!1 1 bao cao giao KH ve HTCMT vung TNB   12-12-2011 2 2 5" xfId="48282" xr:uid="{00000000-0005-0000-0000-00009EBC0000}"/>
    <cellStyle name="T_Me_Tri_6_07_Bieu4HTMT_!1 1 bao cao giao KH ve HTCMT vung TNB   12-12-2011 2 2 5 2" xfId="48283" xr:uid="{00000000-0005-0000-0000-00009FBC0000}"/>
    <cellStyle name="T_Me_Tri_6_07_Bieu4HTMT_!1 1 bao cao giao KH ve HTCMT vung TNB   12-12-2011 2 2 6" xfId="48284" xr:uid="{00000000-0005-0000-0000-0000A0BC0000}"/>
    <cellStyle name="T_Me_Tri_6_07_Bieu4HTMT_!1 1 bao cao giao KH ve HTCMT vung TNB   12-12-2011 2 3" xfId="48285" xr:uid="{00000000-0005-0000-0000-0000A1BC0000}"/>
    <cellStyle name="T_Me_Tri_6_07_Bieu4HTMT_!1 1 bao cao giao KH ve HTCMT vung TNB   12-12-2011 2 3 2" xfId="48286" xr:uid="{00000000-0005-0000-0000-0000A2BC0000}"/>
    <cellStyle name="T_Me_Tri_6_07_Bieu4HTMT_!1 1 bao cao giao KH ve HTCMT vung TNB   12-12-2011 2 3 2 2" xfId="48287" xr:uid="{00000000-0005-0000-0000-0000A3BC0000}"/>
    <cellStyle name="T_Me_Tri_6_07_Bieu4HTMT_!1 1 bao cao giao KH ve HTCMT vung TNB   12-12-2011 2 3 2 2 2" xfId="48288" xr:uid="{00000000-0005-0000-0000-0000A4BC0000}"/>
    <cellStyle name="T_Me_Tri_6_07_Bieu4HTMT_!1 1 bao cao giao KH ve HTCMT vung TNB   12-12-2011 2 3 2 3" xfId="48289" xr:uid="{00000000-0005-0000-0000-0000A5BC0000}"/>
    <cellStyle name="T_Me_Tri_6_07_Bieu4HTMT_!1 1 bao cao giao KH ve HTCMT vung TNB   12-12-2011 2 3 3" xfId="48290" xr:uid="{00000000-0005-0000-0000-0000A6BC0000}"/>
    <cellStyle name="T_Me_Tri_6_07_Bieu4HTMT_!1 1 bao cao giao KH ve HTCMT vung TNB   12-12-2011 2 3 3 2" xfId="48291" xr:uid="{00000000-0005-0000-0000-0000A7BC0000}"/>
    <cellStyle name="T_Me_Tri_6_07_Bieu4HTMT_!1 1 bao cao giao KH ve HTCMT vung TNB   12-12-2011 2 3 4" xfId="48292" xr:uid="{00000000-0005-0000-0000-0000A8BC0000}"/>
    <cellStyle name="T_Me_Tri_6_07_Bieu4HTMT_!1 1 bao cao giao KH ve HTCMT vung TNB   12-12-2011 2 4" xfId="48293" xr:uid="{00000000-0005-0000-0000-0000A9BC0000}"/>
    <cellStyle name="T_Me_Tri_6_07_Bieu4HTMT_!1 1 bao cao giao KH ve HTCMT vung TNB   12-12-2011 2 4 2" xfId="48294" xr:uid="{00000000-0005-0000-0000-0000AABC0000}"/>
    <cellStyle name="T_Me_Tri_6_07_Bieu4HTMT_!1 1 bao cao giao KH ve HTCMT vung TNB   12-12-2011 2 4 2 2" xfId="48295" xr:uid="{00000000-0005-0000-0000-0000ABBC0000}"/>
    <cellStyle name="T_Me_Tri_6_07_Bieu4HTMT_!1 1 bao cao giao KH ve HTCMT vung TNB   12-12-2011 2 4 2 2 2" xfId="48296" xr:uid="{00000000-0005-0000-0000-0000ACBC0000}"/>
    <cellStyle name="T_Me_Tri_6_07_Bieu4HTMT_!1 1 bao cao giao KH ve HTCMT vung TNB   12-12-2011 2 4 2 3" xfId="48297" xr:uid="{00000000-0005-0000-0000-0000ADBC0000}"/>
    <cellStyle name="T_Me_Tri_6_07_Bieu4HTMT_!1 1 bao cao giao KH ve HTCMT vung TNB   12-12-2011 2 4 3" xfId="48298" xr:uid="{00000000-0005-0000-0000-0000AEBC0000}"/>
    <cellStyle name="T_Me_Tri_6_07_Bieu4HTMT_!1 1 bao cao giao KH ve HTCMT vung TNB   12-12-2011 2 4 3 2" xfId="48299" xr:uid="{00000000-0005-0000-0000-0000AFBC0000}"/>
    <cellStyle name="T_Me_Tri_6_07_Bieu4HTMT_!1 1 bao cao giao KH ve HTCMT vung TNB   12-12-2011 2 4 4" xfId="48300" xr:uid="{00000000-0005-0000-0000-0000B0BC0000}"/>
    <cellStyle name="T_Me_Tri_6_07_Bieu4HTMT_!1 1 bao cao giao KH ve HTCMT vung TNB   12-12-2011 2 5" xfId="48301" xr:uid="{00000000-0005-0000-0000-0000B1BC0000}"/>
    <cellStyle name="T_Me_Tri_6_07_Bieu4HTMT_!1 1 bao cao giao KH ve HTCMT vung TNB   12-12-2011 2 5 2" xfId="48302" xr:uid="{00000000-0005-0000-0000-0000B2BC0000}"/>
    <cellStyle name="T_Me_Tri_6_07_Bieu4HTMT_!1 1 bao cao giao KH ve HTCMT vung TNB   12-12-2011 2 5 2 2" xfId="48303" xr:uid="{00000000-0005-0000-0000-0000B3BC0000}"/>
    <cellStyle name="T_Me_Tri_6_07_Bieu4HTMT_!1 1 bao cao giao KH ve HTCMT vung TNB   12-12-2011 2 5 3" xfId="48304" xr:uid="{00000000-0005-0000-0000-0000B4BC0000}"/>
    <cellStyle name="T_Me_Tri_6_07_Bieu4HTMT_!1 1 bao cao giao KH ve HTCMT vung TNB   12-12-2011 2 6" xfId="48305" xr:uid="{00000000-0005-0000-0000-0000B5BC0000}"/>
    <cellStyle name="T_Me_Tri_6_07_Bieu4HTMT_!1 1 bao cao giao KH ve HTCMT vung TNB   12-12-2011 2 6 2" xfId="48306" xr:uid="{00000000-0005-0000-0000-0000B6BC0000}"/>
    <cellStyle name="T_Me_Tri_6_07_Bieu4HTMT_!1 1 bao cao giao KH ve HTCMT vung TNB   12-12-2011 2 7" xfId="48307" xr:uid="{00000000-0005-0000-0000-0000B7BC0000}"/>
    <cellStyle name="T_Me_Tri_6_07_Bieu4HTMT_!1 1 bao cao giao KH ve HTCMT vung TNB   12-12-2011 2 8" xfId="48308" xr:uid="{00000000-0005-0000-0000-0000B8BC0000}"/>
    <cellStyle name="T_Me_Tri_6_07_Bieu4HTMT_!1 1 bao cao giao KH ve HTCMT vung TNB   12-12-2011 3" xfId="48309" xr:uid="{00000000-0005-0000-0000-0000B9BC0000}"/>
    <cellStyle name="T_Me_Tri_6_07_Bieu4HTMT_!1 1 bao cao giao KH ve HTCMT vung TNB   12-12-2011 3 2" xfId="48310" xr:uid="{00000000-0005-0000-0000-0000BABC0000}"/>
    <cellStyle name="T_Me_Tri_6_07_Bieu4HTMT_!1 1 bao cao giao KH ve HTCMT vung TNB   12-12-2011 3 2 2" xfId="48311" xr:uid="{00000000-0005-0000-0000-0000BBBC0000}"/>
    <cellStyle name="T_Me_Tri_6_07_Bieu4HTMT_!1 1 bao cao giao KH ve HTCMT vung TNB   12-12-2011 3 2 2 2" xfId="48312" xr:uid="{00000000-0005-0000-0000-0000BCBC0000}"/>
    <cellStyle name="T_Me_Tri_6_07_Bieu4HTMT_!1 1 bao cao giao KH ve HTCMT vung TNB   12-12-2011 3 2 2 2 2" xfId="48313" xr:uid="{00000000-0005-0000-0000-0000BDBC0000}"/>
    <cellStyle name="T_Me_Tri_6_07_Bieu4HTMT_!1 1 bao cao giao KH ve HTCMT vung TNB   12-12-2011 3 2 2 3" xfId="48314" xr:uid="{00000000-0005-0000-0000-0000BEBC0000}"/>
    <cellStyle name="T_Me_Tri_6_07_Bieu4HTMT_!1 1 bao cao giao KH ve HTCMT vung TNB   12-12-2011 3 2 3" xfId="48315" xr:uid="{00000000-0005-0000-0000-0000BFBC0000}"/>
    <cellStyle name="T_Me_Tri_6_07_Bieu4HTMT_!1 1 bao cao giao KH ve HTCMT vung TNB   12-12-2011 3 2 3 2" xfId="48316" xr:uid="{00000000-0005-0000-0000-0000C0BC0000}"/>
    <cellStyle name="T_Me_Tri_6_07_Bieu4HTMT_!1 1 bao cao giao KH ve HTCMT vung TNB   12-12-2011 3 2 4" xfId="48317" xr:uid="{00000000-0005-0000-0000-0000C1BC0000}"/>
    <cellStyle name="T_Me_Tri_6_07_Bieu4HTMT_!1 1 bao cao giao KH ve HTCMT vung TNB   12-12-2011 3 3" xfId="48318" xr:uid="{00000000-0005-0000-0000-0000C2BC0000}"/>
    <cellStyle name="T_Me_Tri_6_07_Bieu4HTMT_!1 1 bao cao giao KH ve HTCMT vung TNB   12-12-2011 3 3 2" xfId="48319" xr:uid="{00000000-0005-0000-0000-0000C3BC0000}"/>
    <cellStyle name="T_Me_Tri_6_07_Bieu4HTMT_!1 1 bao cao giao KH ve HTCMT vung TNB   12-12-2011 3 3 2 2" xfId="48320" xr:uid="{00000000-0005-0000-0000-0000C4BC0000}"/>
    <cellStyle name="T_Me_Tri_6_07_Bieu4HTMT_!1 1 bao cao giao KH ve HTCMT vung TNB   12-12-2011 3 3 2 2 2" xfId="48321" xr:uid="{00000000-0005-0000-0000-0000C5BC0000}"/>
    <cellStyle name="T_Me_Tri_6_07_Bieu4HTMT_!1 1 bao cao giao KH ve HTCMT vung TNB   12-12-2011 3 3 2 3" xfId="48322" xr:uid="{00000000-0005-0000-0000-0000C6BC0000}"/>
    <cellStyle name="T_Me_Tri_6_07_Bieu4HTMT_!1 1 bao cao giao KH ve HTCMT vung TNB   12-12-2011 3 3 3" xfId="48323" xr:uid="{00000000-0005-0000-0000-0000C7BC0000}"/>
    <cellStyle name="T_Me_Tri_6_07_Bieu4HTMT_!1 1 bao cao giao KH ve HTCMT vung TNB   12-12-2011 3 3 3 2" xfId="48324" xr:uid="{00000000-0005-0000-0000-0000C8BC0000}"/>
    <cellStyle name="T_Me_Tri_6_07_Bieu4HTMT_!1 1 bao cao giao KH ve HTCMT vung TNB   12-12-2011 3 3 4" xfId="48325" xr:uid="{00000000-0005-0000-0000-0000C9BC0000}"/>
    <cellStyle name="T_Me_Tri_6_07_Bieu4HTMT_!1 1 bao cao giao KH ve HTCMT vung TNB   12-12-2011 3 4" xfId="48326" xr:uid="{00000000-0005-0000-0000-0000CABC0000}"/>
    <cellStyle name="T_Me_Tri_6_07_Bieu4HTMT_!1 1 bao cao giao KH ve HTCMT vung TNB   12-12-2011 3 4 2" xfId="48327" xr:uid="{00000000-0005-0000-0000-0000CBBC0000}"/>
    <cellStyle name="T_Me_Tri_6_07_Bieu4HTMT_!1 1 bao cao giao KH ve HTCMT vung TNB   12-12-2011 3 4 2 2" xfId="48328" xr:uid="{00000000-0005-0000-0000-0000CCBC0000}"/>
    <cellStyle name="T_Me_Tri_6_07_Bieu4HTMT_!1 1 bao cao giao KH ve HTCMT vung TNB   12-12-2011 3 4 3" xfId="48329" xr:uid="{00000000-0005-0000-0000-0000CDBC0000}"/>
    <cellStyle name="T_Me_Tri_6_07_Bieu4HTMT_!1 1 bao cao giao KH ve HTCMT vung TNB   12-12-2011 3 5" xfId="48330" xr:uid="{00000000-0005-0000-0000-0000CEBC0000}"/>
    <cellStyle name="T_Me_Tri_6_07_Bieu4HTMT_!1 1 bao cao giao KH ve HTCMT vung TNB   12-12-2011 3 5 2" xfId="48331" xr:uid="{00000000-0005-0000-0000-0000CFBC0000}"/>
    <cellStyle name="T_Me_Tri_6_07_Bieu4HTMT_!1 1 bao cao giao KH ve HTCMT vung TNB   12-12-2011 3 6" xfId="48332" xr:uid="{00000000-0005-0000-0000-0000D0BC0000}"/>
    <cellStyle name="T_Me_Tri_6_07_Bieu4HTMT_!1 1 bao cao giao KH ve HTCMT vung TNB   12-12-2011 4" xfId="48333" xr:uid="{00000000-0005-0000-0000-0000D1BC0000}"/>
    <cellStyle name="T_Me_Tri_6_07_Bieu4HTMT_!1 1 bao cao giao KH ve HTCMT vung TNB   12-12-2011 4 2" xfId="48334" xr:uid="{00000000-0005-0000-0000-0000D2BC0000}"/>
    <cellStyle name="T_Me_Tri_6_07_Bieu4HTMT_!1 1 bao cao giao KH ve HTCMT vung TNB   12-12-2011 4 2 2" xfId="48335" xr:uid="{00000000-0005-0000-0000-0000D3BC0000}"/>
    <cellStyle name="T_Me_Tri_6_07_Bieu4HTMT_!1 1 bao cao giao KH ve HTCMT vung TNB   12-12-2011 4 2 2 2" xfId="48336" xr:uid="{00000000-0005-0000-0000-0000D4BC0000}"/>
    <cellStyle name="T_Me_Tri_6_07_Bieu4HTMT_!1 1 bao cao giao KH ve HTCMT vung TNB   12-12-2011 4 2 3" xfId="48337" xr:uid="{00000000-0005-0000-0000-0000D5BC0000}"/>
    <cellStyle name="T_Me_Tri_6_07_Bieu4HTMT_!1 1 bao cao giao KH ve HTCMT vung TNB   12-12-2011 4 3" xfId="48338" xr:uid="{00000000-0005-0000-0000-0000D6BC0000}"/>
    <cellStyle name="T_Me_Tri_6_07_Bieu4HTMT_!1 1 bao cao giao KH ve HTCMT vung TNB   12-12-2011 4 3 2" xfId="48339" xr:uid="{00000000-0005-0000-0000-0000D7BC0000}"/>
    <cellStyle name="T_Me_Tri_6_07_Bieu4HTMT_!1 1 bao cao giao KH ve HTCMT vung TNB   12-12-2011 4 4" xfId="48340" xr:uid="{00000000-0005-0000-0000-0000D8BC0000}"/>
    <cellStyle name="T_Me_Tri_6_07_Bieu4HTMT_!1 1 bao cao giao KH ve HTCMT vung TNB   12-12-2011 5" xfId="48341" xr:uid="{00000000-0005-0000-0000-0000D9BC0000}"/>
    <cellStyle name="T_Me_Tri_6_07_Bieu4HTMT_!1 1 bao cao giao KH ve HTCMT vung TNB   12-12-2011 5 2" xfId="48342" xr:uid="{00000000-0005-0000-0000-0000DABC0000}"/>
    <cellStyle name="T_Me_Tri_6_07_Bieu4HTMT_!1 1 bao cao giao KH ve HTCMT vung TNB   12-12-2011 5 2 2" xfId="48343" xr:uid="{00000000-0005-0000-0000-0000DBBC0000}"/>
    <cellStyle name="T_Me_Tri_6_07_Bieu4HTMT_!1 1 bao cao giao KH ve HTCMT vung TNB   12-12-2011 5 2 2 2" xfId="48344" xr:uid="{00000000-0005-0000-0000-0000DCBC0000}"/>
    <cellStyle name="T_Me_Tri_6_07_Bieu4HTMT_!1 1 bao cao giao KH ve HTCMT vung TNB   12-12-2011 5 2 3" xfId="48345" xr:uid="{00000000-0005-0000-0000-0000DDBC0000}"/>
    <cellStyle name="T_Me_Tri_6_07_Bieu4HTMT_!1 1 bao cao giao KH ve HTCMT vung TNB   12-12-2011 5 3" xfId="48346" xr:uid="{00000000-0005-0000-0000-0000DEBC0000}"/>
    <cellStyle name="T_Me_Tri_6_07_Bieu4HTMT_!1 1 bao cao giao KH ve HTCMT vung TNB   12-12-2011 5 3 2" xfId="48347" xr:uid="{00000000-0005-0000-0000-0000DFBC0000}"/>
    <cellStyle name="T_Me_Tri_6_07_Bieu4HTMT_!1 1 bao cao giao KH ve HTCMT vung TNB   12-12-2011 5 4" xfId="48348" xr:uid="{00000000-0005-0000-0000-0000E0BC0000}"/>
    <cellStyle name="T_Me_Tri_6_07_Bieu4HTMT_!1 1 bao cao giao KH ve HTCMT vung TNB   12-12-2011 6" xfId="48349" xr:uid="{00000000-0005-0000-0000-0000E1BC0000}"/>
    <cellStyle name="T_Me_Tri_6_07_Bieu4HTMT_!1 1 bao cao giao KH ve HTCMT vung TNB   12-12-2011 6 2" xfId="48350" xr:uid="{00000000-0005-0000-0000-0000E2BC0000}"/>
    <cellStyle name="T_Me_Tri_6_07_Bieu4HTMT_!1 1 bao cao giao KH ve HTCMT vung TNB   12-12-2011 6 2 2" xfId="48351" xr:uid="{00000000-0005-0000-0000-0000E3BC0000}"/>
    <cellStyle name="T_Me_Tri_6_07_Bieu4HTMT_!1 1 bao cao giao KH ve HTCMT vung TNB   12-12-2011 6 3" xfId="48352" xr:uid="{00000000-0005-0000-0000-0000E4BC0000}"/>
    <cellStyle name="T_Me_Tri_6_07_Bieu4HTMT_!1 1 bao cao giao KH ve HTCMT vung TNB   12-12-2011 7" xfId="48353" xr:uid="{00000000-0005-0000-0000-0000E5BC0000}"/>
    <cellStyle name="T_Me_Tri_6_07_Bieu4HTMT_!1 1 bao cao giao KH ve HTCMT vung TNB   12-12-2011 7 2" xfId="48354" xr:uid="{00000000-0005-0000-0000-0000E6BC0000}"/>
    <cellStyle name="T_Me_Tri_6_07_Bieu4HTMT_!1 1 bao cao giao KH ve HTCMT vung TNB   12-12-2011 8" xfId="48355" xr:uid="{00000000-0005-0000-0000-0000E7BC0000}"/>
    <cellStyle name="T_Me_Tri_6_07_Bieu4HTMT_!1 1 bao cao giao KH ve HTCMT vung TNB   12-12-2011 9" xfId="48356" xr:uid="{00000000-0005-0000-0000-0000E8BC0000}"/>
    <cellStyle name="T_Me_Tri_6_07_Bieu4HTMT_KH TPCP vung TNB (03-1-2012)" xfId="48357" xr:uid="{00000000-0005-0000-0000-0000E9BC0000}"/>
    <cellStyle name="T_Me_Tri_6_07_Bieu4HTMT_KH TPCP vung TNB (03-1-2012) 2" xfId="48358" xr:uid="{00000000-0005-0000-0000-0000EABC0000}"/>
    <cellStyle name="T_Me_Tri_6_07_Bieu4HTMT_KH TPCP vung TNB (03-1-2012) 2 2" xfId="48359" xr:uid="{00000000-0005-0000-0000-0000EBBC0000}"/>
    <cellStyle name="T_Me_Tri_6_07_Bieu4HTMT_KH TPCP vung TNB (03-1-2012) 2 2 2" xfId="48360" xr:uid="{00000000-0005-0000-0000-0000ECBC0000}"/>
    <cellStyle name="T_Me_Tri_6_07_Bieu4HTMT_KH TPCP vung TNB (03-1-2012) 2 2 2 2" xfId="48361" xr:uid="{00000000-0005-0000-0000-0000EDBC0000}"/>
    <cellStyle name="T_Me_Tri_6_07_Bieu4HTMT_KH TPCP vung TNB (03-1-2012) 2 2 2 2 2" xfId="48362" xr:uid="{00000000-0005-0000-0000-0000EEBC0000}"/>
    <cellStyle name="T_Me_Tri_6_07_Bieu4HTMT_KH TPCP vung TNB (03-1-2012) 2 2 2 2 2 2" xfId="48363" xr:uid="{00000000-0005-0000-0000-0000EFBC0000}"/>
    <cellStyle name="T_Me_Tri_6_07_Bieu4HTMT_KH TPCP vung TNB (03-1-2012) 2 2 2 2 3" xfId="48364" xr:uid="{00000000-0005-0000-0000-0000F0BC0000}"/>
    <cellStyle name="T_Me_Tri_6_07_Bieu4HTMT_KH TPCP vung TNB (03-1-2012) 2 2 2 3" xfId="48365" xr:uid="{00000000-0005-0000-0000-0000F1BC0000}"/>
    <cellStyle name="T_Me_Tri_6_07_Bieu4HTMT_KH TPCP vung TNB (03-1-2012) 2 2 2 3 2" xfId="48366" xr:uid="{00000000-0005-0000-0000-0000F2BC0000}"/>
    <cellStyle name="T_Me_Tri_6_07_Bieu4HTMT_KH TPCP vung TNB (03-1-2012) 2 2 2 4" xfId="48367" xr:uid="{00000000-0005-0000-0000-0000F3BC0000}"/>
    <cellStyle name="T_Me_Tri_6_07_Bieu4HTMT_KH TPCP vung TNB (03-1-2012) 2 2 3" xfId="48368" xr:uid="{00000000-0005-0000-0000-0000F4BC0000}"/>
    <cellStyle name="T_Me_Tri_6_07_Bieu4HTMT_KH TPCP vung TNB (03-1-2012) 2 2 3 2" xfId="48369" xr:uid="{00000000-0005-0000-0000-0000F5BC0000}"/>
    <cellStyle name="T_Me_Tri_6_07_Bieu4HTMT_KH TPCP vung TNB (03-1-2012) 2 2 3 2 2" xfId="48370" xr:uid="{00000000-0005-0000-0000-0000F6BC0000}"/>
    <cellStyle name="T_Me_Tri_6_07_Bieu4HTMT_KH TPCP vung TNB (03-1-2012) 2 2 3 2 2 2" xfId="48371" xr:uid="{00000000-0005-0000-0000-0000F7BC0000}"/>
    <cellStyle name="T_Me_Tri_6_07_Bieu4HTMT_KH TPCP vung TNB (03-1-2012) 2 2 3 2 3" xfId="48372" xr:uid="{00000000-0005-0000-0000-0000F8BC0000}"/>
    <cellStyle name="T_Me_Tri_6_07_Bieu4HTMT_KH TPCP vung TNB (03-1-2012) 2 2 3 3" xfId="48373" xr:uid="{00000000-0005-0000-0000-0000F9BC0000}"/>
    <cellStyle name="T_Me_Tri_6_07_Bieu4HTMT_KH TPCP vung TNB (03-1-2012) 2 2 3 3 2" xfId="48374" xr:uid="{00000000-0005-0000-0000-0000FABC0000}"/>
    <cellStyle name="T_Me_Tri_6_07_Bieu4HTMT_KH TPCP vung TNB (03-1-2012) 2 2 3 4" xfId="48375" xr:uid="{00000000-0005-0000-0000-0000FBBC0000}"/>
    <cellStyle name="T_Me_Tri_6_07_Bieu4HTMT_KH TPCP vung TNB (03-1-2012) 2 2 4" xfId="48376" xr:uid="{00000000-0005-0000-0000-0000FCBC0000}"/>
    <cellStyle name="T_Me_Tri_6_07_Bieu4HTMT_KH TPCP vung TNB (03-1-2012) 2 2 4 2" xfId="48377" xr:uid="{00000000-0005-0000-0000-0000FDBC0000}"/>
    <cellStyle name="T_Me_Tri_6_07_Bieu4HTMT_KH TPCP vung TNB (03-1-2012) 2 2 4 2 2" xfId="48378" xr:uid="{00000000-0005-0000-0000-0000FEBC0000}"/>
    <cellStyle name="T_Me_Tri_6_07_Bieu4HTMT_KH TPCP vung TNB (03-1-2012) 2 2 4 3" xfId="48379" xr:uid="{00000000-0005-0000-0000-0000FFBC0000}"/>
    <cellStyle name="T_Me_Tri_6_07_Bieu4HTMT_KH TPCP vung TNB (03-1-2012) 2 2 5" xfId="48380" xr:uid="{00000000-0005-0000-0000-000000BD0000}"/>
    <cellStyle name="T_Me_Tri_6_07_Bieu4HTMT_KH TPCP vung TNB (03-1-2012) 2 2 5 2" xfId="48381" xr:uid="{00000000-0005-0000-0000-000001BD0000}"/>
    <cellStyle name="T_Me_Tri_6_07_Bieu4HTMT_KH TPCP vung TNB (03-1-2012) 2 2 6" xfId="48382" xr:uid="{00000000-0005-0000-0000-000002BD0000}"/>
    <cellStyle name="T_Me_Tri_6_07_Bieu4HTMT_KH TPCP vung TNB (03-1-2012) 2 3" xfId="48383" xr:uid="{00000000-0005-0000-0000-000003BD0000}"/>
    <cellStyle name="T_Me_Tri_6_07_Bieu4HTMT_KH TPCP vung TNB (03-1-2012) 2 3 2" xfId="48384" xr:uid="{00000000-0005-0000-0000-000004BD0000}"/>
    <cellStyle name="T_Me_Tri_6_07_Bieu4HTMT_KH TPCP vung TNB (03-1-2012) 2 3 2 2" xfId="48385" xr:uid="{00000000-0005-0000-0000-000005BD0000}"/>
    <cellStyle name="T_Me_Tri_6_07_Bieu4HTMT_KH TPCP vung TNB (03-1-2012) 2 3 2 2 2" xfId="48386" xr:uid="{00000000-0005-0000-0000-000006BD0000}"/>
    <cellStyle name="T_Me_Tri_6_07_Bieu4HTMT_KH TPCP vung TNB (03-1-2012) 2 3 2 3" xfId="48387" xr:uid="{00000000-0005-0000-0000-000007BD0000}"/>
    <cellStyle name="T_Me_Tri_6_07_Bieu4HTMT_KH TPCP vung TNB (03-1-2012) 2 3 3" xfId="48388" xr:uid="{00000000-0005-0000-0000-000008BD0000}"/>
    <cellStyle name="T_Me_Tri_6_07_Bieu4HTMT_KH TPCP vung TNB (03-1-2012) 2 3 3 2" xfId="48389" xr:uid="{00000000-0005-0000-0000-000009BD0000}"/>
    <cellStyle name="T_Me_Tri_6_07_Bieu4HTMT_KH TPCP vung TNB (03-1-2012) 2 3 4" xfId="48390" xr:uid="{00000000-0005-0000-0000-00000ABD0000}"/>
    <cellStyle name="T_Me_Tri_6_07_Bieu4HTMT_KH TPCP vung TNB (03-1-2012) 2 4" xfId="48391" xr:uid="{00000000-0005-0000-0000-00000BBD0000}"/>
    <cellStyle name="T_Me_Tri_6_07_Bieu4HTMT_KH TPCP vung TNB (03-1-2012) 2 4 2" xfId="48392" xr:uid="{00000000-0005-0000-0000-00000CBD0000}"/>
    <cellStyle name="T_Me_Tri_6_07_Bieu4HTMT_KH TPCP vung TNB (03-1-2012) 2 4 2 2" xfId="48393" xr:uid="{00000000-0005-0000-0000-00000DBD0000}"/>
    <cellStyle name="T_Me_Tri_6_07_Bieu4HTMT_KH TPCP vung TNB (03-1-2012) 2 4 2 2 2" xfId="48394" xr:uid="{00000000-0005-0000-0000-00000EBD0000}"/>
    <cellStyle name="T_Me_Tri_6_07_Bieu4HTMT_KH TPCP vung TNB (03-1-2012) 2 4 2 3" xfId="48395" xr:uid="{00000000-0005-0000-0000-00000FBD0000}"/>
    <cellStyle name="T_Me_Tri_6_07_Bieu4HTMT_KH TPCP vung TNB (03-1-2012) 2 4 3" xfId="48396" xr:uid="{00000000-0005-0000-0000-000010BD0000}"/>
    <cellStyle name="T_Me_Tri_6_07_Bieu4HTMT_KH TPCP vung TNB (03-1-2012) 2 4 3 2" xfId="48397" xr:uid="{00000000-0005-0000-0000-000011BD0000}"/>
    <cellStyle name="T_Me_Tri_6_07_Bieu4HTMT_KH TPCP vung TNB (03-1-2012) 2 4 4" xfId="48398" xr:uid="{00000000-0005-0000-0000-000012BD0000}"/>
    <cellStyle name="T_Me_Tri_6_07_Bieu4HTMT_KH TPCP vung TNB (03-1-2012) 2 5" xfId="48399" xr:uid="{00000000-0005-0000-0000-000013BD0000}"/>
    <cellStyle name="T_Me_Tri_6_07_Bieu4HTMT_KH TPCP vung TNB (03-1-2012) 2 5 2" xfId="48400" xr:uid="{00000000-0005-0000-0000-000014BD0000}"/>
    <cellStyle name="T_Me_Tri_6_07_Bieu4HTMT_KH TPCP vung TNB (03-1-2012) 2 5 2 2" xfId="48401" xr:uid="{00000000-0005-0000-0000-000015BD0000}"/>
    <cellStyle name="T_Me_Tri_6_07_Bieu4HTMT_KH TPCP vung TNB (03-1-2012) 2 5 3" xfId="48402" xr:uid="{00000000-0005-0000-0000-000016BD0000}"/>
    <cellStyle name="T_Me_Tri_6_07_Bieu4HTMT_KH TPCP vung TNB (03-1-2012) 2 6" xfId="48403" xr:uid="{00000000-0005-0000-0000-000017BD0000}"/>
    <cellStyle name="T_Me_Tri_6_07_Bieu4HTMT_KH TPCP vung TNB (03-1-2012) 2 6 2" xfId="48404" xr:uid="{00000000-0005-0000-0000-000018BD0000}"/>
    <cellStyle name="T_Me_Tri_6_07_Bieu4HTMT_KH TPCP vung TNB (03-1-2012) 2 7" xfId="48405" xr:uid="{00000000-0005-0000-0000-000019BD0000}"/>
    <cellStyle name="T_Me_Tri_6_07_Bieu4HTMT_KH TPCP vung TNB (03-1-2012) 2 8" xfId="48406" xr:uid="{00000000-0005-0000-0000-00001ABD0000}"/>
    <cellStyle name="T_Me_Tri_6_07_Bieu4HTMT_KH TPCP vung TNB (03-1-2012) 3" xfId="48407" xr:uid="{00000000-0005-0000-0000-00001BBD0000}"/>
    <cellStyle name="T_Me_Tri_6_07_Bieu4HTMT_KH TPCP vung TNB (03-1-2012) 3 2" xfId="48408" xr:uid="{00000000-0005-0000-0000-00001CBD0000}"/>
    <cellStyle name="T_Me_Tri_6_07_Bieu4HTMT_KH TPCP vung TNB (03-1-2012) 3 2 2" xfId="48409" xr:uid="{00000000-0005-0000-0000-00001DBD0000}"/>
    <cellStyle name="T_Me_Tri_6_07_Bieu4HTMT_KH TPCP vung TNB (03-1-2012) 3 2 2 2" xfId="48410" xr:uid="{00000000-0005-0000-0000-00001EBD0000}"/>
    <cellStyle name="T_Me_Tri_6_07_Bieu4HTMT_KH TPCP vung TNB (03-1-2012) 3 2 2 2 2" xfId="48411" xr:uid="{00000000-0005-0000-0000-00001FBD0000}"/>
    <cellStyle name="T_Me_Tri_6_07_Bieu4HTMT_KH TPCP vung TNB (03-1-2012) 3 2 2 3" xfId="48412" xr:uid="{00000000-0005-0000-0000-000020BD0000}"/>
    <cellStyle name="T_Me_Tri_6_07_Bieu4HTMT_KH TPCP vung TNB (03-1-2012) 3 2 3" xfId="48413" xr:uid="{00000000-0005-0000-0000-000021BD0000}"/>
    <cellStyle name="T_Me_Tri_6_07_Bieu4HTMT_KH TPCP vung TNB (03-1-2012) 3 2 3 2" xfId="48414" xr:uid="{00000000-0005-0000-0000-000022BD0000}"/>
    <cellStyle name="T_Me_Tri_6_07_Bieu4HTMT_KH TPCP vung TNB (03-1-2012) 3 2 4" xfId="48415" xr:uid="{00000000-0005-0000-0000-000023BD0000}"/>
    <cellStyle name="T_Me_Tri_6_07_Bieu4HTMT_KH TPCP vung TNB (03-1-2012) 3 3" xfId="48416" xr:uid="{00000000-0005-0000-0000-000024BD0000}"/>
    <cellStyle name="T_Me_Tri_6_07_Bieu4HTMT_KH TPCP vung TNB (03-1-2012) 3 3 2" xfId="48417" xr:uid="{00000000-0005-0000-0000-000025BD0000}"/>
    <cellStyle name="T_Me_Tri_6_07_Bieu4HTMT_KH TPCP vung TNB (03-1-2012) 3 3 2 2" xfId="48418" xr:uid="{00000000-0005-0000-0000-000026BD0000}"/>
    <cellStyle name="T_Me_Tri_6_07_Bieu4HTMT_KH TPCP vung TNB (03-1-2012) 3 3 2 2 2" xfId="48419" xr:uid="{00000000-0005-0000-0000-000027BD0000}"/>
    <cellStyle name="T_Me_Tri_6_07_Bieu4HTMT_KH TPCP vung TNB (03-1-2012) 3 3 2 3" xfId="48420" xr:uid="{00000000-0005-0000-0000-000028BD0000}"/>
    <cellStyle name="T_Me_Tri_6_07_Bieu4HTMT_KH TPCP vung TNB (03-1-2012) 3 3 3" xfId="48421" xr:uid="{00000000-0005-0000-0000-000029BD0000}"/>
    <cellStyle name="T_Me_Tri_6_07_Bieu4HTMT_KH TPCP vung TNB (03-1-2012) 3 3 3 2" xfId="48422" xr:uid="{00000000-0005-0000-0000-00002ABD0000}"/>
    <cellStyle name="T_Me_Tri_6_07_Bieu4HTMT_KH TPCP vung TNB (03-1-2012) 3 3 4" xfId="48423" xr:uid="{00000000-0005-0000-0000-00002BBD0000}"/>
    <cellStyle name="T_Me_Tri_6_07_Bieu4HTMT_KH TPCP vung TNB (03-1-2012) 3 4" xfId="48424" xr:uid="{00000000-0005-0000-0000-00002CBD0000}"/>
    <cellStyle name="T_Me_Tri_6_07_Bieu4HTMT_KH TPCP vung TNB (03-1-2012) 3 4 2" xfId="48425" xr:uid="{00000000-0005-0000-0000-00002DBD0000}"/>
    <cellStyle name="T_Me_Tri_6_07_Bieu4HTMT_KH TPCP vung TNB (03-1-2012) 3 4 2 2" xfId="48426" xr:uid="{00000000-0005-0000-0000-00002EBD0000}"/>
    <cellStyle name="T_Me_Tri_6_07_Bieu4HTMT_KH TPCP vung TNB (03-1-2012) 3 4 3" xfId="48427" xr:uid="{00000000-0005-0000-0000-00002FBD0000}"/>
    <cellStyle name="T_Me_Tri_6_07_Bieu4HTMT_KH TPCP vung TNB (03-1-2012) 3 5" xfId="48428" xr:uid="{00000000-0005-0000-0000-000030BD0000}"/>
    <cellStyle name="T_Me_Tri_6_07_Bieu4HTMT_KH TPCP vung TNB (03-1-2012) 3 5 2" xfId="48429" xr:uid="{00000000-0005-0000-0000-000031BD0000}"/>
    <cellStyle name="T_Me_Tri_6_07_Bieu4HTMT_KH TPCP vung TNB (03-1-2012) 3 6" xfId="48430" xr:uid="{00000000-0005-0000-0000-000032BD0000}"/>
    <cellStyle name="T_Me_Tri_6_07_Bieu4HTMT_KH TPCP vung TNB (03-1-2012) 4" xfId="48431" xr:uid="{00000000-0005-0000-0000-000033BD0000}"/>
    <cellStyle name="T_Me_Tri_6_07_Bieu4HTMT_KH TPCP vung TNB (03-1-2012) 4 2" xfId="48432" xr:uid="{00000000-0005-0000-0000-000034BD0000}"/>
    <cellStyle name="T_Me_Tri_6_07_Bieu4HTMT_KH TPCP vung TNB (03-1-2012) 4 2 2" xfId="48433" xr:uid="{00000000-0005-0000-0000-000035BD0000}"/>
    <cellStyle name="T_Me_Tri_6_07_Bieu4HTMT_KH TPCP vung TNB (03-1-2012) 4 2 2 2" xfId="48434" xr:uid="{00000000-0005-0000-0000-000036BD0000}"/>
    <cellStyle name="T_Me_Tri_6_07_Bieu4HTMT_KH TPCP vung TNB (03-1-2012) 4 2 3" xfId="48435" xr:uid="{00000000-0005-0000-0000-000037BD0000}"/>
    <cellStyle name="T_Me_Tri_6_07_Bieu4HTMT_KH TPCP vung TNB (03-1-2012) 4 3" xfId="48436" xr:uid="{00000000-0005-0000-0000-000038BD0000}"/>
    <cellStyle name="T_Me_Tri_6_07_Bieu4HTMT_KH TPCP vung TNB (03-1-2012) 4 3 2" xfId="48437" xr:uid="{00000000-0005-0000-0000-000039BD0000}"/>
    <cellStyle name="T_Me_Tri_6_07_Bieu4HTMT_KH TPCP vung TNB (03-1-2012) 4 4" xfId="48438" xr:uid="{00000000-0005-0000-0000-00003ABD0000}"/>
    <cellStyle name="T_Me_Tri_6_07_Bieu4HTMT_KH TPCP vung TNB (03-1-2012) 5" xfId="48439" xr:uid="{00000000-0005-0000-0000-00003BBD0000}"/>
    <cellStyle name="T_Me_Tri_6_07_Bieu4HTMT_KH TPCP vung TNB (03-1-2012) 5 2" xfId="48440" xr:uid="{00000000-0005-0000-0000-00003CBD0000}"/>
    <cellStyle name="T_Me_Tri_6_07_Bieu4HTMT_KH TPCP vung TNB (03-1-2012) 5 2 2" xfId="48441" xr:uid="{00000000-0005-0000-0000-00003DBD0000}"/>
    <cellStyle name="T_Me_Tri_6_07_Bieu4HTMT_KH TPCP vung TNB (03-1-2012) 5 2 2 2" xfId="48442" xr:uid="{00000000-0005-0000-0000-00003EBD0000}"/>
    <cellStyle name="T_Me_Tri_6_07_Bieu4HTMT_KH TPCP vung TNB (03-1-2012) 5 2 3" xfId="48443" xr:uid="{00000000-0005-0000-0000-00003FBD0000}"/>
    <cellStyle name="T_Me_Tri_6_07_Bieu4HTMT_KH TPCP vung TNB (03-1-2012) 5 3" xfId="48444" xr:uid="{00000000-0005-0000-0000-000040BD0000}"/>
    <cellStyle name="T_Me_Tri_6_07_Bieu4HTMT_KH TPCP vung TNB (03-1-2012) 5 3 2" xfId="48445" xr:uid="{00000000-0005-0000-0000-000041BD0000}"/>
    <cellStyle name="T_Me_Tri_6_07_Bieu4HTMT_KH TPCP vung TNB (03-1-2012) 5 4" xfId="48446" xr:uid="{00000000-0005-0000-0000-000042BD0000}"/>
    <cellStyle name="T_Me_Tri_6_07_Bieu4HTMT_KH TPCP vung TNB (03-1-2012) 6" xfId="48447" xr:uid="{00000000-0005-0000-0000-000043BD0000}"/>
    <cellStyle name="T_Me_Tri_6_07_Bieu4HTMT_KH TPCP vung TNB (03-1-2012) 6 2" xfId="48448" xr:uid="{00000000-0005-0000-0000-000044BD0000}"/>
    <cellStyle name="T_Me_Tri_6_07_Bieu4HTMT_KH TPCP vung TNB (03-1-2012) 6 2 2" xfId="48449" xr:uid="{00000000-0005-0000-0000-000045BD0000}"/>
    <cellStyle name="T_Me_Tri_6_07_Bieu4HTMT_KH TPCP vung TNB (03-1-2012) 6 3" xfId="48450" xr:uid="{00000000-0005-0000-0000-000046BD0000}"/>
    <cellStyle name="T_Me_Tri_6_07_Bieu4HTMT_KH TPCP vung TNB (03-1-2012) 7" xfId="48451" xr:uid="{00000000-0005-0000-0000-000047BD0000}"/>
    <cellStyle name="T_Me_Tri_6_07_Bieu4HTMT_KH TPCP vung TNB (03-1-2012) 7 2" xfId="48452" xr:uid="{00000000-0005-0000-0000-000048BD0000}"/>
    <cellStyle name="T_Me_Tri_6_07_Bieu4HTMT_KH TPCP vung TNB (03-1-2012) 8" xfId="48453" xr:uid="{00000000-0005-0000-0000-000049BD0000}"/>
    <cellStyle name="T_Me_Tri_6_07_Bieu4HTMT_KH TPCP vung TNB (03-1-2012) 9" xfId="48454" xr:uid="{00000000-0005-0000-0000-00004ABD0000}"/>
    <cellStyle name="T_Me_Tri_6_07_KH TPCP vung TNB (03-1-2012)" xfId="48455" xr:uid="{00000000-0005-0000-0000-00004BBD0000}"/>
    <cellStyle name="T_Me_Tri_6_07_KH TPCP vung TNB (03-1-2012) 2" xfId="48456" xr:uid="{00000000-0005-0000-0000-00004CBD0000}"/>
    <cellStyle name="T_Me_Tri_6_07_KH TPCP vung TNB (03-1-2012) 2 2" xfId="48457" xr:uid="{00000000-0005-0000-0000-00004DBD0000}"/>
    <cellStyle name="T_Me_Tri_6_07_KH TPCP vung TNB (03-1-2012) 2 2 2" xfId="48458" xr:uid="{00000000-0005-0000-0000-00004EBD0000}"/>
    <cellStyle name="T_Me_Tri_6_07_KH TPCP vung TNB (03-1-2012) 2 2 2 2" xfId="48459" xr:uid="{00000000-0005-0000-0000-00004FBD0000}"/>
    <cellStyle name="T_Me_Tri_6_07_KH TPCP vung TNB (03-1-2012) 2 2 2 2 2" xfId="48460" xr:uid="{00000000-0005-0000-0000-000050BD0000}"/>
    <cellStyle name="T_Me_Tri_6_07_KH TPCP vung TNB (03-1-2012) 2 2 2 2 2 2" xfId="48461" xr:uid="{00000000-0005-0000-0000-000051BD0000}"/>
    <cellStyle name="T_Me_Tri_6_07_KH TPCP vung TNB (03-1-2012) 2 2 2 2 3" xfId="48462" xr:uid="{00000000-0005-0000-0000-000052BD0000}"/>
    <cellStyle name="T_Me_Tri_6_07_KH TPCP vung TNB (03-1-2012) 2 2 2 3" xfId="48463" xr:uid="{00000000-0005-0000-0000-000053BD0000}"/>
    <cellStyle name="T_Me_Tri_6_07_KH TPCP vung TNB (03-1-2012) 2 2 2 3 2" xfId="48464" xr:uid="{00000000-0005-0000-0000-000054BD0000}"/>
    <cellStyle name="T_Me_Tri_6_07_KH TPCP vung TNB (03-1-2012) 2 2 2 4" xfId="48465" xr:uid="{00000000-0005-0000-0000-000055BD0000}"/>
    <cellStyle name="T_Me_Tri_6_07_KH TPCP vung TNB (03-1-2012) 2 2 3" xfId="48466" xr:uid="{00000000-0005-0000-0000-000056BD0000}"/>
    <cellStyle name="T_Me_Tri_6_07_KH TPCP vung TNB (03-1-2012) 2 2 3 2" xfId="48467" xr:uid="{00000000-0005-0000-0000-000057BD0000}"/>
    <cellStyle name="T_Me_Tri_6_07_KH TPCP vung TNB (03-1-2012) 2 2 3 2 2" xfId="48468" xr:uid="{00000000-0005-0000-0000-000058BD0000}"/>
    <cellStyle name="T_Me_Tri_6_07_KH TPCP vung TNB (03-1-2012) 2 2 3 2 2 2" xfId="48469" xr:uid="{00000000-0005-0000-0000-000059BD0000}"/>
    <cellStyle name="T_Me_Tri_6_07_KH TPCP vung TNB (03-1-2012) 2 2 3 2 3" xfId="48470" xr:uid="{00000000-0005-0000-0000-00005ABD0000}"/>
    <cellStyle name="T_Me_Tri_6_07_KH TPCP vung TNB (03-1-2012) 2 2 3 3" xfId="48471" xr:uid="{00000000-0005-0000-0000-00005BBD0000}"/>
    <cellStyle name="T_Me_Tri_6_07_KH TPCP vung TNB (03-1-2012) 2 2 3 3 2" xfId="48472" xr:uid="{00000000-0005-0000-0000-00005CBD0000}"/>
    <cellStyle name="T_Me_Tri_6_07_KH TPCP vung TNB (03-1-2012) 2 2 3 4" xfId="48473" xr:uid="{00000000-0005-0000-0000-00005DBD0000}"/>
    <cellStyle name="T_Me_Tri_6_07_KH TPCP vung TNB (03-1-2012) 2 2 4" xfId="48474" xr:uid="{00000000-0005-0000-0000-00005EBD0000}"/>
    <cellStyle name="T_Me_Tri_6_07_KH TPCP vung TNB (03-1-2012) 2 2 4 2" xfId="48475" xr:uid="{00000000-0005-0000-0000-00005FBD0000}"/>
    <cellStyle name="T_Me_Tri_6_07_KH TPCP vung TNB (03-1-2012) 2 2 4 2 2" xfId="48476" xr:uid="{00000000-0005-0000-0000-000060BD0000}"/>
    <cellStyle name="T_Me_Tri_6_07_KH TPCP vung TNB (03-1-2012) 2 2 4 3" xfId="48477" xr:uid="{00000000-0005-0000-0000-000061BD0000}"/>
    <cellStyle name="T_Me_Tri_6_07_KH TPCP vung TNB (03-1-2012) 2 2 5" xfId="48478" xr:uid="{00000000-0005-0000-0000-000062BD0000}"/>
    <cellStyle name="T_Me_Tri_6_07_KH TPCP vung TNB (03-1-2012) 2 2 5 2" xfId="48479" xr:uid="{00000000-0005-0000-0000-000063BD0000}"/>
    <cellStyle name="T_Me_Tri_6_07_KH TPCP vung TNB (03-1-2012) 2 2 6" xfId="48480" xr:uid="{00000000-0005-0000-0000-000064BD0000}"/>
    <cellStyle name="T_Me_Tri_6_07_KH TPCP vung TNB (03-1-2012) 2 3" xfId="48481" xr:uid="{00000000-0005-0000-0000-000065BD0000}"/>
    <cellStyle name="T_Me_Tri_6_07_KH TPCP vung TNB (03-1-2012) 2 3 2" xfId="48482" xr:uid="{00000000-0005-0000-0000-000066BD0000}"/>
    <cellStyle name="T_Me_Tri_6_07_KH TPCP vung TNB (03-1-2012) 2 3 2 2" xfId="48483" xr:uid="{00000000-0005-0000-0000-000067BD0000}"/>
    <cellStyle name="T_Me_Tri_6_07_KH TPCP vung TNB (03-1-2012) 2 3 2 2 2" xfId="48484" xr:uid="{00000000-0005-0000-0000-000068BD0000}"/>
    <cellStyle name="T_Me_Tri_6_07_KH TPCP vung TNB (03-1-2012) 2 3 2 3" xfId="48485" xr:uid="{00000000-0005-0000-0000-000069BD0000}"/>
    <cellStyle name="T_Me_Tri_6_07_KH TPCP vung TNB (03-1-2012) 2 3 3" xfId="48486" xr:uid="{00000000-0005-0000-0000-00006ABD0000}"/>
    <cellStyle name="T_Me_Tri_6_07_KH TPCP vung TNB (03-1-2012) 2 3 3 2" xfId="48487" xr:uid="{00000000-0005-0000-0000-00006BBD0000}"/>
    <cellStyle name="T_Me_Tri_6_07_KH TPCP vung TNB (03-1-2012) 2 3 4" xfId="48488" xr:uid="{00000000-0005-0000-0000-00006CBD0000}"/>
    <cellStyle name="T_Me_Tri_6_07_KH TPCP vung TNB (03-1-2012) 2 4" xfId="48489" xr:uid="{00000000-0005-0000-0000-00006DBD0000}"/>
    <cellStyle name="T_Me_Tri_6_07_KH TPCP vung TNB (03-1-2012) 2 4 2" xfId="48490" xr:uid="{00000000-0005-0000-0000-00006EBD0000}"/>
    <cellStyle name="T_Me_Tri_6_07_KH TPCP vung TNB (03-1-2012) 2 4 2 2" xfId="48491" xr:uid="{00000000-0005-0000-0000-00006FBD0000}"/>
    <cellStyle name="T_Me_Tri_6_07_KH TPCP vung TNB (03-1-2012) 2 4 2 2 2" xfId="48492" xr:uid="{00000000-0005-0000-0000-000070BD0000}"/>
    <cellStyle name="T_Me_Tri_6_07_KH TPCP vung TNB (03-1-2012) 2 4 2 3" xfId="48493" xr:uid="{00000000-0005-0000-0000-000071BD0000}"/>
    <cellStyle name="T_Me_Tri_6_07_KH TPCP vung TNB (03-1-2012) 2 4 3" xfId="48494" xr:uid="{00000000-0005-0000-0000-000072BD0000}"/>
    <cellStyle name="T_Me_Tri_6_07_KH TPCP vung TNB (03-1-2012) 2 4 3 2" xfId="48495" xr:uid="{00000000-0005-0000-0000-000073BD0000}"/>
    <cellStyle name="T_Me_Tri_6_07_KH TPCP vung TNB (03-1-2012) 2 4 4" xfId="48496" xr:uid="{00000000-0005-0000-0000-000074BD0000}"/>
    <cellStyle name="T_Me_Tri_6_07_KH TPCP vung TNB (03-1-2012) 2 5" xfId="48497" xr:uid="{00000000-0005-0000-0000-000075BD0000}"/>
    <cellStyle name="T_Me_Tri_6_07_KH TPCP vung TNB (03-1-2012) 2 5 2" xfId="48498" xr:uid="{00000000-0005-0000-0000-000076BD0000}"/>
    <cellStyle name="T_Me_Tri_6_07_KH TPCP vung TNB (03-1-2012) 2 5 2 2" xfId="48499" xr:uid="{00000000-0005-0000-0000-000077BD0000}"/>
    <cellStyle name="T_Me_Tri_6_07_KH TPCP vung TNB (03-1-2012) 2 5 3" xfId="48500" xr:uid="{00000000-0005-0000-0000-000078BD0000}"/>
    <cellStyle name="T_Me_Tri_6_07_KH TPCP vung TNB (03-1-2012) 2 6" xfId="48501" xr:uid="{00000000-0005-0000-0000-000079BD0000}"/>
    <cellStyle name="T_Me_Tri_6_07_KH TPCP vung TNB (03-1-2012) 2 6 2" xfId="48502" xr:uid="{00000000-0005-0000-0000-00007ABD0000}"/>
    <cellStyle name="T_Me_Tri_6_07_KH TPCP vung TNB (03-1-2012) 2 7" xfId="48503" xr:uid="{00000000-0005-0000-0000-00007BBD0000}"/>
    <cellStyle name="T_Me_Tri_6_07_KH TPCP vung TNB (03-1-2012) 2 8" xfId="48504" xr:uid="{00000000-0005-0000-0000-00007CBD0000}"/>
    <cellStyle name="T_Me_Tri_6_07_KH TPCP vung TNB (03-1-2012) 3" xfId="48505" xr:uid="{00000000-0005-0000-0000-00007DBD0000}"/>
    <cellStyle name="T_Me_Tri_6_07_KH TPCP vung TNB (03-1-2012) 3 2" xfId="48506" xr:uid="{00000000-0005-0000-0000-00007EBD0000}"/>
    <cellStyle name="T_Me_Tri_6_07_KH TPCP vung TNB (03-1-2012) 3 2 2" xfId="48507" xr:uid="{00000000-0005-0000-0000-00007FBD0000}"/>
    <cellStyle name="T_Me_Tri_6_07_KH TPCP vung TNB (03-1-2012) 3 2 2 2" xfId="48508" xr:uid="{00000000-0005-0000-0000-000080BD0000}"/>
    <cellStyle name="T_Me_Tri_6_07_KH TPCP vung TNB (03-1-2012) 3 2 2 2 2" xfId="48509" xr:uid="{00000000-0005-0000-0000-000081BD0000}"/>
    <cellStyle name="T_Me_Tri_6_07_KH TPCP vung TNB (03-1-2012) 3 2 2 3" xfId="48510" xr:uid="{00000000-0005-0000-0000-000082BD0000}"/>
    <cellStyle name="T_Me_Tri_6_07_KH TPCP vung TNB (03-1-2012) 3 2 3" xfId="48511" xr:uid="{00000000-0005-0000-0000-000083BD0000}"/>
    <cellStyle name="T_Me_Tri_6_07_KH TPCP vung TNB (03-1-2012) 3 2 3 2" xfId="48512" xr:uid="{00000000-0005-0000-0000-000084BD0000}"/>
    <cellStyle name="T_Me_Tri_6_07_KH TPCP vung TNB (03-1-2012) 3 2 4" xfId="48513" xr:uid="{00000000-0005-0000-0000-000085BD0000}"/>
    <cellStyle name="T_Me_Tri_6_07_KH TPCP vung TNB (03-1-2012) 3 3" xfId="48514" xr:uid="{00000000-0005-0000-0000-000086BD0000}"/>
    <cellStyle name="T_Me_Tri_6_07_KH TPCP vung TNB (03-1-2012) 3 3 2" xfId="48515" xr:uid="{00000000-0005-0000-0000-000087BD0000}"/>
    <cellStyle name="T_Me_Tri_6_07_KH TPCP vung TNB (03-1-2012) 3 3 2 2" xfId="48516" xr:uid="{00000000-0005-0000-0000-000088BD0000}"/>
    <cellStyle name="T_Me_Tri_6_07_KH TPCP vung TNB (03-1-2012) 3 3 2 2 2" xfId="48517" xr:uid="{00000000-0005-0000-0000-000089BD0000}"/>
    <cellStyle name="T_Me_Tri_6_07_KH TPCP vung TNB (03-1-2012) 3 3 2 3" xfId="48518" xr:uid="{00000000-0005-0000-0000-00008ABD0000}"/>
    <cellStyle name="T_Me_Tri_6_07_KH TPCP vung TNB (03-1-2012) 3 3 3" xfId="48519" xr:uid="{00000000-0005-0000-0000-00008BBD0000}"/>
    <cellStyle name="T_Me_Tri_6_07_KH TPCP vung TNB (03-1-2012) 3 3 3 2" xfId="48520" xr:uid="{00000000-0005-0000-0000-00008CBD0000}"/>
    <cellStyle name="T_Me_Tri_6_07_KH TPCP vung TNB (03-1-2012) 3 3 4" xfId="48521" xr:uid="{00000000-0005-0000-0000-00008DBD0000}"/>
    <cellStyle name="T_Me_Tri_6_07_KH TPCP vung TNB (03-1-2012) 3 4" xfId="48522" xr:uid="{00000000-0005-0000-0000-00008EBD0000}"/>
    <cellStyle name="T_Me_Tri_6_07_KH TPCP vung TNB (03-1-2012) 3 4 2" xfId="48523" xr:uid="{00000000-0005-0000-0000-00008FBD0000}"/>
    <cellStyle name="T_Me_Tri_6_07_KH TPCP vung TNB (03-1-2012) 3 4 2 2" xfId="48524" xr:uid="{00000000-0005-0000-0000-000090BD0000}"/>
    <cellStyle name="T_Me_Tri_6_07_KH TPCP vung TNB (03-1-2012) 3 4 3" xfId="48525" xr:uid="{00000000-0005-0000-0000-000091BD0000}"/>
    <cellStyle name="T_Me_Tri_6_07_KH TPCP vung TNB (03-1-2012) 3 5" xfId="48526" xr:uid="{00000000-0005-0000-0000-000092BD0000}"/>
    <cellStyle name="T_Me_Tri_6_07_KH TPCP vung TNB (03-1-2012) 3 5 2" xfId="48527" xr:uid="{00000000-0005-0000-0000-000093BD0000}"/>
    <cellStyle name="T_Me_Tri_6_07_KH TPCP vung TNB (03-1-2012) 3 6" xfId="48528" xr:uid="{00000000-0005-0000-0000-000094BD0000}"/>
    <cellStyle name="T_Me_Tri_6_07_KH TPCP vung TNB (03-1-2012) 4" xfId="48529" xr:uid="{00000000-0005-0000-0000-000095BD0000}"/>
    <cellStyle name="T_Me_Tri_6_07_KH TPCP vung TNB (03-1-2012) 4 2" xfId="48530" xr:uid="{00000000-0005-0000-0000-000096BD0000}"/>
    <cellStyle name="T_Me_Tri_6_07_KH TPCP vung TNB (03-1-2012) 4 2 2" xfId="48531" xr:uid="{00000000-0005-0000-0000-000097BD0000}"/>
    <cellStyle name="T_Me_Tri_6_07_KH TPCP vung TNB (03-1-2012) 4 2 2 2" xfId="48532" xr:uid="{00000000-0005-0000-0000-000098BD0000}"/>
    <cellStyle name="T_Me_Tri_6_07_KH TPCP vung TNB (03-1-2012) 4 2 3" xfId="48533" xr:uid="{00000000-0005-0000-0000-000099BD0000}"/>
    <cellStyle name="T_Me_Tri_6_07_KH TPCP vung TNB (03-1-2012) 4 3" xfId="48534" xr:uid="{00000000-0005-0000-0000-00009ABD0000}"/>
    <cellStyle name="T_Me_Tri_6_07_KH TPCP vung TNB (03-1-2012) 4 3 2" xfId="48535" xr:uid="{00000000-0005-0000-0000-00009BBD0000}"/>
    <cellStyle name="T_Me_Tri_6_07_KH TPCP vung TNB (03-1-2012) 4 4" xfId="48536" xr:uid="{00000000-0005-0000-0000-00009CBD0000}"/>
    <cellStyle name="T_Me_Tri_6_07_KH TPCP vung TNB (03-1-2012) 5" xfId="48537" xr:uid="{00000000-0005-0000-0000-00009DBD0000}"/>
    <cellStyle name="T_Me_Tri_6_07_KH TPCP vung TNB (03-1-2012) 5 2" xfId="48538" xr:uid="{00000000-0005-0000-0000-00009EBD0000}"/>
    <cellStyle name="T_Me_Tri_6_07_KH TPCP vung TNB (03-1-2012) 5 2 2" xfId="48539" xr:uid="{00000000-0005-0000-0000-00009FBD0000}"/>
    <cellStyle name="T_Me_Tri_6_07_KH TPCP vung TNB (03-1-2012) 5 2 2 2" xfId="48540" xr:uid="{00000000-0005-0000-0000-0000A0BD0000}"/>
    <cellStyle name="T_Me_Tri_6_07_KH TPCP vung TNB (03-1-2012) 5 2 3" xfId="48541" xr:uid="{00000000-0005-0000-0000-0000A1BD0000}"/>
    <cellStyle name="T_Me_Tri_6_07_KH TPCP vung TNB (03-1-2012) 5 3" xfId="48542" xr:uid="{00000000-0005-0000-0000-0000A2BD0000}"/>
    <cellStyle name="T_Me_Tri_6_07_KH TPCP vung TNB (03-1-2012) 5 3 2" xfId="48543" xr:uid="{00000000-0005-0000-0000-0000A3BD0000}"/>
    <cellStyle name="T_Me_Tri_6_07_KH TPCP vung TNB (03-1-2012) 5 4" xfId="48544" xr:uid="{00000000-0005-0000-0000-0000A4BD0000}"/>
    <cellStyle name="T_Me_Tri_6_07_KH TPCP vung TNB (03-1-2012) 6" xfId="48545" xr:uid="{00000000-0005-0000-0000-0000A5BD0000}"/>
    <cellStyle name="T_Me_Tri_6_07_KH TPCP vung TNB (03-1-2012) 6 2" xfId="48546" xr:uid="{00000000-0005-0000-0000-0000A6BD0000}"/>
    <cellStyle name="T_Me_Tri_6_07_KH TPCP vung TNB (03-1-2012) 6 2 2" xfId="48547" xr:uid="{00000000-0005-0000-0000-0000A7BD0000}"/>
    <cellStyle name="T_Me_Tri_6_07_KH TPCP vung TNB (03-1-2012) 6 3" xfId="48548" xr:uid="{00000000-0005-0000-0000-0000A8BD0000}"/>
    <cellStyle name="T_Me_Tri_6_07_KH TPCP vung TNB (03-1-2012) 7" xfId="48549" xr:uid="{00000000-0005-0000-0000-0000A9BD0000}"/>
    <cellStyle name="T_Me_Tri_6_07_KH TPCP vung TNB (03-1-2012) 7 2" xfId="48550" xr:uid="{00000000-0005-0000-0000-0000AABD0000}"/>
    <cellStyle name="T_Me_Tri_6_07_KH TPCP vung TNB (03-1-2012) 8" xfId="48551" xr:uid="{00000000-0005-0000-0000-0000ABBD0000}"/>
    <cellStyle name="T_Me_Tri_6_07_KH TPCP vung TNB (03-1-2012) 9" xfId="48552" xr:uid="{00000000-0005-0000-0000-0000ACBD0000}"/>
    <cellStyle name="T_Me_Tri_6_07_Sheet1" xfId="48553" xr:uid="{00000000-0005-0000-0000-0000ADBD0000}"/>
    <cellStyle name="T_Me_Tri_6_07_Sheet1 2" xfId="48554" xr:uid="{00000000-0005-0000-0000-0000AEBD0000}"/>
    <cellStyle name="T_N2 thay dat (N1-1)" xfId="48555" xr:uid="{00000000-0005-0000-0000-0000AFBD0000}"/>
    <cellStyle name="T_N2 thay dat (N1-1) 2" xfId="48556" xr:uid="{00000000-0005-0000-0000-0000B0BD0000}"/>
    <cellStyle name="T_N2 thay dat (N1-1) 2 2" xfId="48557" xr:uid="{00000000-0005-0000-0000-0000B1BD0000}"/>
    <cellStyle name="T_N2 thay dat (N1-1) 2 2 2" xfId="48558" xr:uid="{00000000-0005-0000-0000-0000B2BD0000}"/>
    <cellStyle name="T_N2 thay dat (N1-1) 2 2 2 2" xfId="48559" xr:uid="{00000000-0005-0000-0000-0000B3BD0000}"/>
    <cellStyle name="T_N2 thay dat (N1-1) 2 2 2 2 2" xfId="48560" xr:uid="{00000000-0005-0000-0000-0000B4BD0000}"/>
    <cellStyle name="T_N2 thay dat (N1-1) 2 2 2 2 2 2" xfId="48561" xr:uid="{00000000-0005-0000-0000-0000B5BD0000}"/>
    <cellStyle name="T_N2 thay dat (N1-1) 2 2 2 2 3" xfId="48562" xr:uid="{00000000-0005-0000-0000-0000B6BD0000}"/>
    <cellStyle name="T_N2 thay dat (N1-1) 2 2 2 3" xfId="48563" xr:uid="{00000000-0005-0000-0000-0000B7BD0000}"/>
    <cellStyle name="T_N2 thay dat (N1-1) 2 2 2 3 2" xfId="48564" xr:uid="{00000000-0005-0000-0000-0000B8BD0000}"/>
    <cellStyle name="T_N2 thay dat (N1-1) 2 2 2 4" xfId="48565" xr:uid="{00000000-0005-0000-0000-0000B9BD0000}"/>
    <cellStyle name="T_N2 thay dat (N1-1) 2 2 3" xfId="48566" xr:uid="{00000000-0005-0000-0000-0000BABD0000}"/>
    <cellStyle name="T_N2 thay dat (N1-1) 2 2 3 2" xfId="48567" xr:uid="{00000000-0005-0000-0000-0000BBBD0000}"/>
    <cellStyle name="T_N2 thay dat (N1-1) 2 2 3 2 2" xfId="48568" xr:uid="{00000000-0005-0000-0000-0000BCBD0000}"/>
    <cellStyle name="T_N2 thay dat (N1-1) 2 2 3 2 2 2" xfId="48569" xr:uid="{00000000-0005-0000-0000-0000BDBD0000}"/>
    <cellStyle name="T_N2 thay dat (N1-1) 2 2 3 2 3" xfId="48570" xr:uid="{00000000-0005-0000-0000-0000BEBD0000}"/>
    <cellStyle name="T_N2 thay dat (N1-1) 2 2 3 3" xfId="48571" xr:uid="{00000000-0005-0000-0000-0000BFBD0000}"/>
    <cellStyle name="T_N2 thay dat (N1-1) 2 2 3 3 2" xfId="48572" xr:uid="{00000000-0005-0000-0000-0000C0BD0000}"/>
    <cellStyle name="T_N2 thay dat (N1-1) 2 2 3 4" xfId="48573" xr:uid="{00000000-0005-0000-0000-0000C1BD0000}"/>
    <cellStyle name="T_N2 thay dat (N1-1) 2 2 4" xfId="48574" xr:uid="{00000000-0005-0000-0000-0000C2BD0000}"/>
    <cellStyle name="T_N2 thay dat (N1-1) 2 2 4 2" xfId="48575" xr:uid="{00000000-0005-0000-0000-0000C3BD0000}"/>
    <cellStyle name="T_N2 thay dat (N1-1) 2 2 4 2 2" xfId="48576" xr:uid="{00000000-0005-0000-0000-0000C4BD0000}"/>
    <cellStyle name="T_N2 thay dat (N1-1) 2 2 4 3" xfId="48577" xr:uid="{00000000-0005-0000-0000-0000C5BD0000}"/>
    <cellStyle name="T_N2 thay dat (N1-1) 2 2 5" xfId="48578" xr:uid="{00000000-0005-0000-0000-0000C6BD0000}"/>
    <cellStyle name="T_N2 thay dat (N1-1) 2 2 5 2" xfId="48579" xr:uid="{00000000-0005-0000-0000-0000C7BD0000}"/>
    <cellStyle name="T_N2 thay dat (N1-1) 2 2 6" xfId="48580" xr:uid="{00000000-0005-0000-0000-0000C8BD0000}"/>
    <cellStyle name="T_N2 thay dat (N1-1) 2 3" xfId="48581" xr:uid="{00000000-0005-0000-0000-0000C9BD0000}"/>
    <cellStyle name="T_N2 thay dat (N1-1) 2 3 2" xfId="48582" xr:uid="{00000000-0005-0000-0000-0000CABD0000}"/>
    <cellStyle name="T_N2 thay dat (N1-1) 2 3 2 2" xfId="48583" xr:uid="{00000000-0005-0000-0000-0000CBBD0000}"/>
    <cellStyle name="T_N2 thay dat (N1-1) 2 3 2 2 2" xfId="48584" xr:uid="{00000000-0005-0000-0000-0000CCBD0000}"/>
    <cellStyle name="T_N2 thay dat (N1-1) 2 3 2 3" xfId="48585" xr:uid="{00000000-0005-0000-0000-0000CDBD0000}"/>
    <cellStyle name="T_N2 thay dat (N1-1) 2 3 3" xfId="48586" xr:uid="{00000000-0005-0000-0000-0000CEBD0000}"/>
    <cellStyle name="T_N2 thay dat (N1-1) 2 3 3 2" xfId="48587" xr:uid="{00000000-0005-0000-0000-0000CFBD0000}"/>
    <cellStyle name="T_N2 thay dat (N1-1) 2 3 4" xfId="48588" xr:uid="{00000000-0005-0000-0000-0000D0BD0000}"/>
    <cellStyle name="T_N2 thay dat (N1-1) 2 4" xfId="48589" xr:uid="{00000000-0005-0000-0000-0000D1BD0000}"/>
    <cellStyle name="T_N2 thay dat (N1-1) 2 4 2" xfId="48590" xr:uid="{00000000-0005-0000-0000-0000D2BD0000}"/>
    <cellStyle name="T_N2 thay dat (N1-1) 2 4 2 2" xfId="48591" xr:uid="{00000000-0005-0000-0000-0000D3BD0000}"/>
    <cellStyle name="T_N2 thay dat (N1-1) 2 4 2 2 2" xfId="48592" xr:uid="{00000000-0005-0000-0000-0000D4BD0000}"/>
    <cellStyle name="T_N2 thay dat (N1-1) 2 4 2 3" xfId="48593" xr:uid="{00000000-0005-0000-0000-0000D5BD0000}"/>
    <cellStyle name="T_N2 thay dat (N1-1) 2 4 3" xfId="48594" xr:uid="{00000000-0005-0000-0000-0000D6BD0000}"/>
    <cellStyle name="T_N2 thay dat (N1-1) 2 4 3 2" xfId="48595" xr:uid="{00000000-0005-0000-0000-0000D7BD0000}"/>
    <cellStyle name="T_N2 thay dat (N1-1) 2 4 4" xfId="48596" xr:uid="{00000000-0005-0000-0000-0000D8BD0000}"/>
    <cellStyle name="T_N2 thay dat (N1-1) 2 5" xfId="48597" xr:uid="{00000000-0005-0000-0000-0000D9BD0000}"/>
    <cellStyle name="T_N2 thay dat (N1-1) 2 5 2" xfId="48598" xr:uid="{00000000-0005-0000-0000-0000DABD0000}"/>
    <cellStyle name="T_N2 thay dat (N1-1) 2 5 2 2" xfId="48599" xr:uid="{00000000-0005-0000-0000-0000DBBD0000}"/>
    <cellStyle name="T_N2 thay dat (N1-1) 2 5 3" xfId="48600" xr:uid="{00000000-0005-0000-0000-0000DCBD0000}"/>
    <cellStyle name="T_N2 thay dat (N1-1) 2 6" xfId="48601" xr:uid="{00000000-0005-0000-0000-0000DDBD0000}"/>
    <cellStyle name="T_N2 thay dat (N1-1) 2 6 2" xfId="48602" xr:uid="{00000000-0005-0000-0000-0000DEBD0000}"/>
    <cellStyle name="T_N2 thay dat (N1-1) 2 7" xfId="48603" xr:uid="{00000000-0005-0000-0000-0000DFBD0000}"/>
    <cellStyle name="T_N2 thay dat (N1-1) 2 8" xfId="48604" xr:uid="{00000000-0005-0000-0000-0000E0BD0000}"/>
    <cellStyle name="T_N2 thay dat (N1-1) 3" xfId="48605" xr:uid="{00000000-0005-0000-0000-0000E1BD0000}"/>
    <cellStyle name="T_N2 thay dat (N1-1) 3 2" xfId="48606" xr:uid="{00000000-0005-0000-0000-0000E2BD0000}"/>
    <cellStyle name="T_N2 thay dat (N1-1) 3 2 2" xfId="48607" xr:uid="{00000000-0005-0000-0000-0000E3BD0000}"/>
    <cellStyle name="T_N2 thay dat (N1-1) 3 2 2 2" xfId="48608" xr:uid="{00000000-0005-0000-0000-0000E4BD0000}"/>
    <cellStyle name="T_N2 thay dat (N1-1) 3 2 2 2 2" xfId="48609" xr:uid="{00000000-0005-0000-0000-0000E5BD0000}"/>
    <cellStyle name="T_N2 thay dat (N1-1) 3 2 2 3" xfId="48610" xr:uid="{00000000-0005-0000-0000-0000E6BD0000}"/>
    <cellStyle name="T_N2 thay dat (N1-1) 3 2 3" xfId="48611" xr:uid="{00000000-0005-0000-0000-0000E7BD0000}"/>
    <cellStyle name="T_N2 thay dat (N1-1) 3 2 3 2" xfId="48612" xr:uid="{00000000-0005-0000-0000-0000E8BD0000}"/>
    <cellStyle name="T_N2 thay dat (N1-1) 3 2 4" xfId="48613" xr:uid="{00000000-0005-0000-0000-0000E9BD0000}"/>
    <cellStyle name="T_N2 thay dat (N1-1) 3 3" xfId="48614" xr:uid="{00000000-0005-0000-0000-0000EABD0000}"/>
    <cellStyle name="T_N2 thay dat (N1-1) 3 3 2" xfId="48615" xr:uid="{00000000-0005-0000-0000-0000EBBD0000}"/>
    <cellStyle name="T_N2 thay dat (N1-1) 3 3 2 2" xfId="48616" xr:uid="{00000000-0005-0000-0000-0000ECBD0000}"/>
    <cellStyle name="T_N2 thay dat (N1-1) 3 3 2 2 2" xfId="48617" xr:uid="{00000000-0005-0000-0000-0000EDBD0000}"/>
    <cellStyle name="T_N2 thay dat (N1-1) 3 3 2 3" xfId="48618" xr:uid="{00000000-0005-0000-0000-0000EEBD0000}"/>
    <cellStyle name="T_N2 thay dat (N1-1) 3 3 3" xfId="48619" xr:uid="{00000000-0005-0000-0000-0000EFBD0000}"/>
    <cellStyle name="T_N2 thay dat (N1-1) 3 3 3 2" xfId="48620" xr:uid="{00000000-0005-0000-0000-0000F0BD0000}"/>
    <cellStyle name="T_N2 thay dat (N1-1) 3 3 4" xfId="48621" xr:uid="{00000000-0005-0000-0000-0000F1BD0000}"/>
    <cellStyle name="T_N2 thay dat (N1-1) 3 4" xfId="48622" xr:uid="{00000000-0005-0000-0000-0000F2BD0000}"/>
    <cellStyle name="T_N2 thay dat (N1-1) 3 4 2" xfId="48623" xr:uid="{00000000-0005-0000-0000-0000F3BD0000}"/>
    <cellStyle name="T_N2 thay dat (N1-1) 3 4 2 2" xfId="48624" xr:uid="{00000000-0005-0000-0000-0000F4BD0000}"/>
    <cellStyle name="T_N2 thay dat (N1-1) 3 4 3" xfId="48625" xr:uid="{00000000-0005-0000-0000-0000F5BD0000}"/>
    <cellStyle name="T_N2 thay dat (N1-1) 3 5" xfId="48626" xr:uid="{00000000-0005-0000-0000-0000F6BD0000}"/>
    <cellStyle name="T_N2 thay dat (N1-1) 3 5 2" xfId="48627" xr:uid="{00000000-0005-0000-0000-0000F7BD0000}"/>
    <cellStyle name="T_N2 thay dat (N1-1) 3 6" xfId="48628" xr:uid="{00000000-0005-0000-0000-0000F8BD0000}"/>
    <cellStyle name="T_N2 thay dat (N1-1) 4" xfId="48629" xr:uid="{00000000-0005-0000-0000-0000F9BD0000}"/>
    <cellStyle name="T_N2 thay dat (N1-1) 4 2" xfId="48630" xr:uid="{00000000-0005-0000-0000-0000FABD0000}"/>
    <cellStyle name="T_N2 thay dat (N1-1) 4 2 2" xfId="48631" xr:uid="{00000000-0005-0000-0000-0000FBBD0000}"/>
    <cellStyle name="T_N2 thay dat (N1-1) 4 2 2 2" xfId="48632" xr:uid="{00000000-0005-0000-0000-0000FCBD0000}"/>
    <cellStyle name="T_N2 thay dat (N1-1) 4 2 3" xfId="48633" xr:uid="{00000000-0005-0000-0000-0000FDBD0000}"/>
    <cellStyle name="T_N2 thay dat (N1-1) 4 3" xfId="48634" xr:uid="{00000000-0005-0000-0000-0000FEBD0000}"/>
    <cellStyle name="T_N2 thay dat (N1-1) 4 3 2" xfId="48635" xr:uid="{00000000-0005-0000-0000-0000FFBD0000}"/>
    <cellStyle name="T_N2 thay dat (N1-1) 4 4" xfId="48636" xr:uid="{00000000-0005-0000-0000-000000BE0000}"/>
    <cellStyle name="T_N2 thay dat (N1-1) 5" xfId="48637" xr:uid="{00000000-0005-0000-0000-000001BE0000}"/>
    <cellStyle name="T_N2 thay dat (N1-1) 5 2" xfId="48638" xr:uid="{00000000-0005-0000-0000-000002BE0000}"/>
    <cellStyle name="T_N2 thay dat (N1-1) 5 2 2" xfId="48639" xr:uid="{00000000-0005-0000-0000-000003BE0000}"/>
    <cellStyle name="T_N2 thay dat (N1-1) 5 2 2 2" xfId="48640" xr:uid="{00000000-0005-0000-0000-000004BE0000}"/>
    <cellStyle name="T_N2 thay dat (N1-1) 5 2 3" xfId="48641" xr:uid="{00000000-0005-0000-0000-000005BE0000}"/>
    <cellStyle name="T_N2 thay dat (N1-1) 5 3" xfId="48642" xr:uid="{00000000-0005-0000-0000-000006BE0000}"/>
    <cellStyle name="T_N2 thay dat (N1-1) 5 3 2" xfId="48643" xr:uid="{00000000-0005-0000-0000-000007BE0000}"/>
    <cellStyle name="T_N2 thay dat (N1-1) 5 4" xfId="48644" xr:uid="{00000000-0005-0000-0000-000008BE0000}"/>
    <cellStyle name="T_N2 thay dat (N1-1) 6" xfId="48645" xr:uid="{00000000-0005-0000-0000-000009BE0000}"/>
    <cellStyle name="T_N2 thay dat (N1-1) 6 2" xfId="48646" xr:uid="{00000000-0005-0000-0000-00000ABE0000}"/>
    <cellStyle name="T_N2 thay dat (N1-1) 6 2 2" xfId="48647" xr:uid="{00000000-0005-0000-0000-00000BBE0000}"/>
    <cellStyle name="T_N2 thay dat (N1-1) 6 3" xfId="48648" xr:uid="{00000000-0005-0000-0000-00000CBE0000}"/>
    <cellStyle name="T_N2 thay dat (N1-1) 7" xfId="48649" xr:uid="{00000000-0005-0000-0000-00000DBE0000}"/>
    <cellStyle name="T_N2 thay dat (N1-1) 7 2" xfId="48650" xr:uid="{00000000-0005-0000-0000-00000EBE0000}"/>
    <cellStyle name="T_N2 thay dat (N1-1) 8" xfId="48651" xr:uid="{00000000-0005-0000-0000-00000FBE0000}"/>
    <cellStyle name="T_N2 thay dat (N1-1) 9" xfId="48652" xr:uid="{00000000-0005-0000-0000-000010BE0000}"/>
    <cellStyle name="T_N2 thay dat (N1-1)_!1 1 bao cao giao KH ve HTCMT vung TNB   12-12-2011" xfId="48653" xr:uid="{00000000-0005-0000-0000-000011BE0000}"/>
    <cellStyle name="T_N2 thay dat (N1-1)_!1 1 bao cao giao KH ve HTCMT vung TNB   12-12-2011 2" xfId="48654" xr:uid="{00000000-0005-0000-0000-000012BE0000}"/>
    <cellStyle name="T_N2 thay dat (N1-1)_!1 1 bao cao giao KH ve HTCMT vung TNB   12-12-2011 2 2" xfId="48655" xr:uid="{00000000-0005-0000-0000-000013BE0000}"/>
    <cellStyle name="T_N2 thay dat (N1-1)_!1 1 bao cao giao KH ve HTCMT vung TNB   12-12-2011 2 2 2" xfId="48656" xr:uid="{00000000-0005-0000-0000-000014BE0000}"/>
    <cellStyle name="T_N2 thay dat (N1-1)_!1 1 bao cao giao KH ve HTCMT vung TNB   12-12-2011 2 2 2 2" xfId="48657" xr:uid="{00000000-0005-0000-0000-000015BE0000}"/>
    <cellStyle name="T_N2 thay dat (N1-1)_!1 1 bao cao giao KH ve HTCMT vung TNB   12-12-2011 2 2 2 2 2" xfId="48658" xr:uid="{00000000-0005-0000-0000-000016BE0000}"/>
    <cellStyle name="T_N2 thay dat (N1-1)_!1 1 bao cao giao KH ve HTCMT vung TNB   12-12-2011 2 2 2 2 2 2" xfId="48659" xr:uid="{00000000-0005-0000-0000-000017BE0000}"/>
    <cellStyle name="T_N2 thay dat (N1-1)_!1 1 bao cao giao KH ve HTCMT vung TNB   12-12-2011 2 2 2 2 3" xfId="48660" xr:uid="{00000000-0005-0000-0000-000018BE0000}"/>
    <cellStyle name="T_N2 thay dat (N1-1)_!1 1 bao cao giao KH ve HTCMT vung TNB   12-12-2011 2 2 2 3" xfId="48661" xr:uid="{00000000-0005-0000-0000-000019BE0000}"/>
    <cellStyle name="T_N2 thay dat (N1-1)_!1 1 bao cao giao KH ve HTCMT vung TNB   12-12-2011 2 2 2 3 2" xfId="48662" xr:uid="{00000000-0005-0000-0000-00001ABE0000}"/>
    <cellStyle name="T_N2 thay dat (N1-1)_!1 1 bao cao giao KH ve HTCMT vung TNB   12-12-2011 2 2 2 4" xfId="48663" xr:uid="{00000000-0005-0000-0000-00001BBE0000}"/>
    <cellStyle name="T_N2 thay dat (N1-1)_!1 1 bao cao giao KH ve HTCMT vung TNB   12-12-2011 2 2 3" xfId="48664" xr:uid="{00000000-0005-0000-0000-00001CBE0000}"/>
    <cellStyle name="T_N2 thay dat (N1-1)_!1 1 bao cao giao KH ve HTCMT vung TNB   12-12-2011 2 2 3 2" xfId="48665" xr:uid="{00000000-0005-0000-0000-00001DBE0000}"/>
    <cellStyle name="T_N2 thay dat (N1-1)_!1 1 bao cao giao KH ve HTCMT vung TNB   12-12-2011 2 2 3 2 2" xfId="48666" xr:uid="{00000000-0005-0000-0000-00001EBE0000}"/>
    <cellStyle name="T_N2 thay dat (N1-1)_!1 1 bao cao giao KH ve HTCMT vung TNB   12-12-2011 2 2 3 2 2 2" xfId="48667" xr:uid="{00000000-0005-0000-0000-00001FBE0000}"/>
    <cellStyle name="T_N2 thay dat (N1-1)_!1 1 bao cao giao KH ve HTCMT vung TNB   12-12-2011 2 2 3 2 3" xfId="48668" xr:uid="{00000000-0005-0000-0000-000020BE0000}"/>
    <cellStyle name="T_N2 thay dat (N1-1)_!1 1 bao cao giao KH ve HTCMT vung TNB   12-12-2011 2 2 3 3" xfId="48669" xr:uid="{00000000-0005-0000-0000-000021BE0000}"/>
    <cellStyle name="T_N2 thay dat (N1-1)_!1 1 bao cao giao KH ve HTCMT vung TNB   12-12-2011 2 2 3 3 2" xfId="48670" xr:uid="{00000000-0005-0000-0000-000022BE0000}"/>
    <cellStyle name="T_N2 thay dat (N1-1)_!1 1 bao cao giao KH ve HTCMT vung TNB   12-12-2011 2 2 3 4" xfId="48671" xr:uid="{00000000-0005-0000-0000-000023BE0000}"/>
    <cellStyle name="T_N2 thay dat (N1-1)_!1 1 bao cao giao KH ve HTCMT vung TNB   12-12-2011 2 2 4" xfId="48672" xr:uid="{00000000-0005-0000-0000-000024BE0000}"/>
    <cellStyle name="T_N2 thay dat (N1-1)_!1 1 bao cao giao KH ve HTCMT vung TNB   12-12-2011 2 2 4 2" xfId="48673" xr:uid="{00000000-0005-0000-0000-000025BE0000}"/>
    <cellStyle name="T_N2 thay dat (N1-1)_!1 1 bao cao giao KH ve HTCMT vung TNB   12-12-2011 2 2 4 2 2" xfId="48674" xr:uid="{00000000-0005-0000-0000-000026BE0000}"/>
    <cellStyle name="T_N2 thay dat (N1-1)_!1 1 bao cao giao KH ve HTCMT vung TNB   12-12-2011 2 2 4 3" xfId="48675" xr:uid="{00000000-0005-0000-0000-000027BE0000}"/>
    <cellStyle name="T_N2 thay dat (N1-1)_!1 1 bao cao giao KH ve HTCMT vung TNB   12-12-2011 2 2 5" xfId="48676" xr:uid="{00000000-0005-0000-0000-000028BE0000}"/>
    <cellStyle name="T_N2 thay dat (N1-1)_!1 1 bao cao giao KH ve HTCMT vung TNB   12-12-2011 2 2 5 2" xfId="48677" xr:uid="{00000000-0005-0000-0000-000029BE0000}"/>
    <cellStyle name="T_N2 thay dat (N1-1)_!1 1 bao cao giao KH ve HTCMT vung TNB   12-12-2011 2 2 6" xfId="48678" xr:uid="{00000000-0005-0000-0000-00002ABE0000}"/>
    <cellStyle name="T_N2 thay dat (N1-1)_!1 1 bao cao giao KH ve HTCMT vung TNB   12-12-2011 2 3" xfId="48679" xr:uid="{00000000-0005-0000-0000-00002BBE0000}"/>
    <cellStyle name="T_N2 thay dat (N1-1)_!1 1 bao cao giao KH ve HTCMT vung TNB   12-12-2011 2 3 2" xfId="48680" xr:uid="{00000000-0005-0000-0000-00002CBE0000}"/>
    <cellStyle name="T_N2 thay dat (N1-1)_!1 1 bao cao giao KH ve HTCMT vung TNB   12-12-2011 2 3 2 2" xfId="48681" xr:uid="{00000000-0005-0000-0000-00002DBE0000}"/>
    <cellStyle name="T_N2 thay dat (N1-1)_!1 1 bao cao giao KH ve HTCMT vung TNB   12-12-2011 2 3 2 2 2" xfId="48682" xr:uid="{00000000-0005-0000-0000-00002EBE0000}"/>
    <cellStyle name="T_N2 thay dat (N1-1)_!1 1 bao cao giao KH ve HTCMT vung TNB   12-12-2011 2 3 2 3" xfId="48683" xr:uid="{00000000-0005-0000-0000-00002FBE0000}"/>
    <cellStyle name="T_N2 thay dat (N1-1)_!1 1 bao cao giao KH ve HTCMT vung TNB   12-12-2011 2 3 3" xfId="48684" xr:uid="{00000000-0005-0000-0000-000030BE0000}"/>
    <cellStyle name="T_N2 thay dat (N1-1)_!1 1 bao cao giao KH ve HTCMT vung TNB   12-12-2011 2 3 3 2" xfId="48685" xr:uid="{00000000-0005-0000-0000-000031BE0000}"/>
    <cellStyle name="T_N2 thay dat (N1-1)_!1 1 bao cao giao KH ve HTCMT vung TNB   12-12-2011 2 3 4" xfId="48686" xr:uid="{00000000-0005-0000-0000-000032BE0000}"/>
    <cellStyle name="T_N2 thay dat (N1-1)_!1 1 bao cao giao KH ve HTCMT vung TNB   12-12-2011 2 4" xfId="48687" xr:uid="{00000000-0005-0000-0000-000033BE0000}"/>
    <cellStyle name="T_N2 thay dat (N1-1)_!1 1 bao cao giao KH ve HTCMT vung TNB   12-12-2011 2 4 2" xfId="48688" xr:uid="{00000000-0005-0000-0000-000034BE0000}"/>
    <cellStyle name="T_N2 thay dat (N1-1)_!1 1 bao cao giao KH ve HTCMT vung TNB   12-12-2011 2 4 2 2" xfId="48689" xr:uid="{00000000-0005-0000-0000-000035BE0000}"/>
    <cellStyle name="T_N2 thay dat (N1-1)_!1 1 bao cao giao KH ve HTCMT vung TNB   12-12-2011 2 4 2 2 2" xfId="48690" xr:uid="{00000000-0005-0000-0000-000036BE0000}"/>
    <cellStyle name="T_N2 thay dat (N1-1)_!1 1 bao cao giao KH ve HTCMT vung TNB   12-12-2011 2 4 2 3" xfId="48691" xr:uid="{00000000-0005-0000-0000-000037BE0000}"/>
    <cellStyle name="T_N2 thay dat (N1-1)_!1 1 bao cao giao KH ve HTCMT vung TNB   12-12-2011 2 4 3" xfId="48692" xr:uid="{00000000-0005-0000-0000-000038BE0000}"/>
    <cellStyle name="T_N2 thay dat (N1-1)_!1 1 bao cao giao KH ve HTCMT vung TNB   12-12-2011 2 4 3 2" xfId="48693" xr:uid="{00000000-0005-0000-0000-000039BE0000}"/>
    <cellStyle name="T_N2 thay dat (N1-1)_!1 1 bao cao giao KH ve HTCMT vung TNB   12-12-2011 2 4 4" xfId="48694" xr:uid="{00000000-0005-0000-0000-00003ABE0000}"/>
    <cellStyle name="T_N2 thay dat (N1-1)_!1 1 bao cao giao KH ve HTCMT vung TNB   12-12-2011 2 5" xfId="48695" xr:uid="{00000000-0005-0000-0000-00003BBE0000}"/>
    <cellStyle name="T_N2 thay dat (N1-1)_!1 1 bao cao giao KH ve HTCMT vung TNB   12-12-2011 2 5 2" xfId="48696" xr:uid="{00000000-0005-0000-0000-00003CBE0000}"/>
    <cellStyle name="T_N2 thay dat (N1-1)_!1 1 bao cao giao KH ve HTCMT vung TNB   12-12-2011 2 5 2 2" xfId="48697" xr:uid="{00000000-0005-0000-0000-00003DBE0000}"/>
    <cellStyle name="T_N2 thay dat (N1-1)_!1 1 bao cao giao KH ve HTCMT vung TNB   12-12-2011 2 5 3" xfId="48698" xr:uid="{00000000-0005-0000-0000-00003EBE0000}"/>
    <cellStyle name="T_N2 thay dat (N1-1)_!1 1 bao cao giao KH ve HTCMT vung TNB   12-12-2011 2 6" xfId="48699" xr:uid="{00000000-0005-0000-0000-00003FBE0000}"/>
    <cellStyle name="T_N2 thay dat (N1-1)_!1 1 bao cao giao KH ve HTCMT vung TNB   12-12-2011 2 6 2" xfId="48700" xr:uid="{00000000-0005-0000-0000-000040BE0000}"/>
    <cellStyle name="T_N2 thay dat (N1-1)_!1 1 bao cao giao KH ve HTCMT vung TNB   12-12-2011 2 7" xfId="48701" xr:uid="{00000000-0005-0000-0000-000041BE0000}"/>
    <cellStyle name="T_N2 thay dat (N1-1)_!1 1 bao cao giao KH ve HTCMT vung TNB   12-12-2011 2 8" xfId="48702" xr:uid="{00000000-0005-0000-0000-000042BE0000}"/>
    <cellStyle name="T_N2 thay dat (N1-1)_!1 1 bao cao giao KH ve HTCMT vung TNB   12-12-2011 3" xfId="48703" xr:uid="{00000000-0005-0000-0000-000043BE0000}"/>
    <cellStyle name="T_N2 thay dat (N1-1)_!1 1 bao cao giao KH ve HTCMT vung TNB   12-12-2011 3 2" xfId="48704" xr:uid="{00000000-0005-0000-0000-000044BE0000}"/>
    <cellStyle name="T_N2 thay dat (N1-1)_!1 1 bao cao giao KH ve HTCMT vung TNB   12-12-2011 3 2 2" xfId="48705" xr:uid="{00000000-0005-0000-0000-000045BE0000}"/>
    <cellStyle name="T_N2 thay dat (N1-1)_!1 1 bao cao giao KH ve HTCMT vung TNB   12-12-2011 3 2 2 2" xfId="48706" xr:uid="{00000000-0005-0000-0000-000046BE0000}"/>
    <cellStyle name="T_N2 thay dat (N1-1)_!1 1 bao cao giao KH ve HTCMT vung TNB   12-12-2011 3 2 2 2 2" xfId="48707" xr:uid="{00000000-0005-0000-0000-000047BE0000}"/>
    <cellStyle name="T_N2 thay dat (N1-1)_!1 1 bao cao giao KH ve HTCMT vung TNB   12-12-2011 3 2 2 3" xfId="48708" xr:uid="{00000000-0005-0000-0000-000048BE0000}"/>
    <cellStyle name="T_N2 thay dat (N1-1)_!1 1 bao cao giao KH ve HTCMT vung TNB   12-12-2011 3 2 3" xfId="48709" xr:uid="{00000000-0005-0000-0000-000049BE0000}"/>
    <cellStyle name="T_N2 thay dat (N1-1)_!1 1 bao cao giao KH ve HTCMT vung TNB   12-12-2011 3 2 3 2" xfId="48710" xr:uid="{00000000-0005-0000-0000-00004ABE0000}"/>
    <cellStyle name="T_N2 thay dat (N1-1)_!1 1 bao cao giao KH ve HTCMT vung TNB   12-12-2011 3 2 4" xfId="48711" xr:uid="{00000000-0005-0000-0000-00004BBE0000}"/>
    <cellStyle name="T_N2 thay dat (N1-1)_!1 1 bao cao giao KH ve HTCMT vung TNB   12-12-2011 3 3" xfId="48712" xr:uid="{00000000-0005-0000-0000-00004CBE0000}"/>
    <cellStyle name="T_N2 thay dat (N1-1)_!1 1 bao cao giao KH ve HTCMT vung TNB   12-12-2011 3 3 2" xfId="48713" xr:uid="{00000000-0005-0000-0000-00004DBE0000}"/>
    <cellStyle name="T_N2 thay dat (N1-1)_!1 1 bao cao giao KH ve HTCMT vung TNB   12-12-2011 3 3 2 2" xfId="48714" xr:uid="{00000000-0005-0000-0000-00004EBE0000}"/>
    <cellStyle name="T_N2 thay dat (N1-1)_!1 1 bao cao giao KH ve HTCMT vung TNB   12-12-2011 3 3 2 2 2" xfId="48715" xr:uid="{00000000-0005-0000-0000-00004FBE0000}"/>
    <cellStyle name="T_N2 thay dat (N1-1)_!1 1 bao cao giao KH ve HTCMT vung TNB   12-12-2011 3 3 2 3" xfId="48716" xr:uid="{00000000-0005-0000-0000-000050BE0000}"/>
    <cellStyle name="T_N2 thay dat (N1-1)_!1 1 bao cao giao KH ve HTCMT vung TNB   12-12-2011 3 3 3" xfId="48717" xr:uid="{00000000-0005-0000-0000-000051BE0000}"/>
    <cellStyle name="T_N2 thay dat (N1-1)_!1 1 bao cao giao KH ve HTCMT vung TNB   12-12-2011 3 3 3 2" xfId="48718" xr:uid="{00000000-0005-0000-0000-000052BE0000}"/>
    <cellStyle name="T_N2 thay dat (N1-1)_!1 1 bao cao giao KH ve HTCMT vung TNB   12-12-2011 3 3 4" xfId="48719" xr:uid="{00000000-0005-0000-0000-000053BE0000}"/>
    <cellStyle name="T_N2 thay dat (N1-1)_!1 1 bao cao giao KH ve HTCMT vung TNB   12-12-2011 3 4" xfId="48720" xr:uid="{00000000-0005-0000-0000-000054BE0000}"/>
    <cellStyle name="T_N2 thay dat (N1-1)_!1 1 bao cao giao KH ve HTCMT vung TNB   12-12-2011 3 4 2" xfId="48721" xr:uid="{00000000-0005-0000-0000-000055BE0000}"/>
    <cellStyle name="T_N2 thay dat (N1-1)_!1 1 bao cao giao KH ve HTCMT vung TNB   12-12-2011 3 4 2 2" xfId="48722" xr:uid="{00000000-0005-0000-0000-000056BE0000}"/>
    <cellStyle name="T_N2 thay dat (N1-1)_!1 1 bao cao giao KH ve HTCMT vung TNB   12-12-2011 3 4 3" xfId="48723" xr:uid="{00000000-0005-0000-0000-000057BE0000}"/>
    <cellStyle name="T_N2 thay dat (N1-1)_!1 1 bao cao giao KH ve HTCMT vung TNB   12-12-2011 3 5" xfId="48724" xr:uid="{00000000-0005-0000-0000-000058BE0000}"/>
    <cellStyle name="T_N2 thay dat (N1-1)_!1 1 bao cao giao KH ve HTCMT vung TNB   12-12-2011 3 5 2" xfId="48725" xr:uid="{00000000-0005-0000-0000-000059BE0000}"/>
    <cellStyle name="T_N2 thay dat (N1-1)_!1 1 bao cao giao KH ve HTCMT vung TNB   12-12-2011 3 6" xfId="48726" xr:uid="{00000000-0005-0000-0000-00005ABE0000}"/>
    <cellStyle name="T_N2 thay dat (N1-1)_!1 1 bao cao giao KH ve HTCMT vung TNB   12-12-2011 4" xfId="48727" xr:uid="{00000000-0005-0000-0000-00005BBE0000}"/>
    <cellStyle name="T_N2 thay dat (N1-1)_!1 1 bao cao giao KH ve HTCMT vung TNB   12-12-2011 4 2" xfId="48728" xr:uid="{00000000-0005-0000-0000-00005CBE0000}"/>
    <cellStyle name="T_N2 thay dat (N1-1)_!1 1 bao cao giao KH ve HTCMT vung TNB   12-12-2011 4 2 2" xfId="48729" xr:uid="{00000000-0005-0000-0000-00005DBE0000}"/>
    <cellStyle name="T_N2 thay dat (N1-1)_!1 1 bao cao giao KH ve HTCMT vung TNB   12-12-2011 4 2 2 2" xfId="48730" xr:uid="{00000000-0005-0000-0000-00005EBE0000}"/>
    <cellStyle name="T_N2 thay dat (N1-1)_!1 1 bao cao giao KH ve HTCMT vung TNB   12-12-2011 4 2 3" xfId="48731" xr:uid="{00000000-0005-0000-0000-00005FBE0000}"/>
    <cellStyle name="T_N2 thay dat (N1-1)_!1 1 bao cao giao KH ve HTCMT vung TNB   12-12-2011 4 3" xfId="48732" xr:uid="{00000000-0005-0000-0000-000060BE0000}"/>
    <cellStyle name="T_N2 thay dat (N1-1)_!1 1 bao cao giao KH ve HTCMT vung TNB   12-12-2011 4 3 2" xfId="48733" xr:uid="{00000000-0005-0000-0000-000061BE0000}"/>
    <cellStyle name="T_N2 thay dat (N1-1)_!1 1 bao cao giao KH ve HTCMT vung TNB   12-12-2011 4 4" xfId="48734" xr:uid="{00000000-0005-0000-0000-000062BE0000}"/>
    <cellStyle name="T_N2 thay dat (N1-1)_!1 1 bao cao giao KH ve HTCMT vung TNB   12-12-2011 5" xfId="48735" xr:uid="{00000000-0005-0000-0000-000063BE0000}"/>
    <cellStyle name="T_N2 thay dat (N1-1)_!1 1 bao cao giao KH ve HTCMT vung TNB   12-12-2011 5 2" xfId="48736" xr:uid="{00000000-0005-0000-0000-000064BE0000}"/>
    <cellStyle name="T_N2 thay dat (N1-1)_!1 1 bao cao giao KH ve HTCMT vung TNB   12-12-2011 5 2 2" xfId="48737" xr:uid="{00000000-0005-0000-0000-000065BE0000}"/>
    <cellStyle name="T_N2 thay dat (N1-1)_!1 1 bao cao giao KH ve HTCMT vung TNB   12-12-2011 5 2 2 2" xfId="48738" xr:uid="{00000000-0005-0000-0000-000066BE0000}"/>
    <cellStyle name="T_N2 thay dat (N1-1)_!1 1 bao cao giao KH ve HTCMT vung TNB   12-12-2011 5 2 3" xfId="48739" xr:uid="{00000000-0005-0000-0000-000067BE0000}"/>
    <cellStyle name="T_N2 thay dat (N1-1)_!1 1 bao cao giao KH ve HTCMT vung TNB   12-12-2011 5 3" xfId="48740" xr:uid="{00000000-0005-0000-0000-000068BE0000}"/>
    <cellStyle name="T_N2 thay dat (N1-1)_!1 1 bao cao giao KH ve HTCMT vung TNB   12-12-2011 5 3 2" xfId="48741" xr:uid="{00000000-0005-0000-0000-000069BE0000}"/>
    <cellStyle name="T_N2 thay dat (N1-1)_!1 1 bao cao giao KH ve HTCMT vung TNB   12-12-2011 5 4" xfId="48742" xr:uid="{00000000-0005-0000-0000-00006ABE0000}"/>
    <cellStyle name="T_N2 thay dat (N1-1)_!1 1 bao cao giao KH ve HTCMT vung TNB   12-12-2011 6" xfId="48743" xr:uid="{00000000-0005-0000-0000-00006BBE0000}"/>
    <cellStyle name="T_N2 thay dat (N1-1)_!1 1 bao cao giao KH ve HTCMT vung TNB   12-12-2011 6 2" xfId="48744" xr:uid="{00000000-0005-0000-0000-00006CBE0000}"/>
    <cellStyle name="T_N2 thay dat (N1-1)_!1 1 bao cao giao KH ve HTCMT vung TNB   12-12-2011 6 2 2" xfId="48745" xr:uid="{00000000-0005-0000-0000-00006DBE0000}"/>
    <cellStyle name="T_N2 thay dat (N1-1)_!1 1 bao cao giao KH ve HTCMT vung TNB   12-12-2011 6 3" xfId="48746" xr:uid="{00000000-0005-0000-0000-00006EBE0000}"/>
    <cellStyle name="T_N2 thay dat (N1-1)_!1 1 bao cao giao KH ve HTCMT vung TNB   12-12-2011 7" xfId="48747" xr:uid="{00000000-0005-0000-0000-00006FBE0000}"/>
    <cellStyle name="T_N2 thay dat (N1-1)_!1 1 bao cao giao KH ve HTCMT vung TNB   12-12-2011 7 2" xfId="48748" xr:uid="{00000000-0005-0000-0000-000070BE0000}"/>
    <cellStyle name="T_N2 thay dat (N1-1)_!1 1 bao cao giao KH ve HTCMT vung TNB   12-12-2011 8" xfId="48749" xr:uid="{00000000-0005-0000-0000-000071BE0000}"/>
    <cellStyle name="T_N2 thay dat (N1-1)_!1 1 bao cao giao KH ve HTCMT vung TNB   12-12-2011 9" xfId="48750" xr:uid="{00000000-0005-0000-0000-000072BE0000}"/>
    <cellStyle name="T_N2 thay dat (N1-1)_Bieu4HTMT" xfId="48751" xr:uid="{00000000-0005-0000-0000-000073BE0000}"/>
    <cellStyle name="T_N2 thay dat (N1-1)_Bieu4HTMT 2" xfId="48752" xr:uid="{00000000-0005-0000-0000-000074BE0000}"/>
    <cellStyle name="T_N2 thay dat (N1-1)_Bieu4HTMT 2 2" xfId="48753" xr:uid="{00000000-0005-0000-0000-000075BE0000}"/>
    <cellStyle name="T_N2 thay dat (N1-1)_Bieu4HTMT 2 2 2" xfId="48754" xr:uid="{00000000-0005-0000-0000-000076BE0000}"/>
    <cellStyle name="T_N2 thay dat (N1-1)_Bieu4HTMT 2 2 2 2" xfId="48755" xr:uid="{00000000-0005-0000-0000-000077BE0000}"/>
    <cellStyle name="T_N2 thay dat (N1-1)_Bieu4HTMT 2 2 2 2 2" xfId="48756" xr:uid="{00000000-0005-0000-0000-000078BE0000}"/>
    <cellStyle name="T_N2 thay dat (N1-1)_Bieu4HTMT 2 2 2 2 2 2" xfId="48757" xr:uid="{00000000-0005-0000-0000-000079BE0000}"/>
    <cellStyle name="T_N2 thay dat (N1-1)_Bieu4HTMT 2 2 2 2 3" xfId="48758" xr:uid="{00000000-0005-0000-0000-00007ABE0000}"/>
    <cellStyle name="T_N2 thay dat (N1-1)_Bieu4HTMT 2 2 2 3" xfId="48759" xr:uid="{00000000-0005-0000-0000-00007BBE0000}"/>
    <cellStyle name="T_N2 thay dat (N1-1)_Bieu4HTMT 2 2 2 3 2" xfId="48760" xr:uid="{00000000-0005-0000-0000-00007CBE0000}"/>
    <cellStyle name="T_N2 thay dat (N1-1)_Bieu4HTMT 2 2 2 4" xfId="48761" xr:uid="{00000000-0005-0000-0000-00007DBE0000}"/>
    <cellStyle name="T_N2 thay dat (N1-1)_Bieu4HTMT 2 2 3" xfId="48762" xr:uid="{00000000-0005-0000-0000-00007EBE0000}"/>
    <cellStyle name="T_N2 thay dat (N1-1)_Bieu4HTMT 2 2 3 2" xfId="48763" xr:uid="{00000000-0005-0000-0000-00007FBE0000}"/>
    <cellStyle name="T_N2 thay dat (N1-1)_Bieu4HTMT 2 2 3 2 2" xfId="48764" xr:uid="{00000000-0005-0000-0000-000080BE0000}"/>
    <cellStyle name="T_N2 thay dat (N1-1)_Bieu4HTMT 2 2 3 2 2 2" xfId="48765" xr:uid="{00000000-0005-0000-0000-000081BE0000}"/>
    <cellStyle name="T_N2 thay dat (N1-1)_Bieu4HTMT 2 2 3 2 3" xfId="48766" xr:uid="{00000000-0005-0000-0000-000082BE0000}"/>
    <cellStyle name="T_N2 thay dat (N1-1)_Bieu4HTMT 2 2 3 3" xfId="48767" xr:uid="{00000000-0005-0000-0000-000083BE0000}"/>
    <cellStyle name="T_N2 thay dat (N1-1)_Bieu4HTMT 2 2 3 3 2" xfId="48768" xr:uid="{00000000-0005-0000-0000-000084BE0000}"/>
    <cellStyle name="T_N2 thay dat (N1-1)_Bieu4HTMT 2 2 3 4" xfId="48769" xr:uid="{00000000-0005-0000-0000-000085BE0000}"/>
    <cellStyle name="T_N2 thay dat (N1-1)_Bieu4HTMT 2 2 4" xfId="48770" xr:uid="{00000000-0005-0000-0000-000086BE0000}"/>
    <cellStyle name="T_N2 thay dat (N1-1)_Bieu4HTMT 2 2 4 2" xfId="48771" xr:uid="{00000000-0005-0000-0000-000087BE0000}"/>
    <cellStyle name="T_N2 thay dat (N1-1)_Bieu4HTMT 2 2 4 2 2" xfId="48772" xr:uid="{00000000-0005-0000-0000-000088BE0000}"/>
    <cellStyle name="T_N2 thay dat (N1-1)_Bieu4HTMT 2 2 4 3" xfId="48773" xr:uid="{00000000-0005-0000-0000-000089BE0000}"/>
    <cellStyle name="T_N2 thay dat (N1-1)_Bieu4HTMT 2 2 5" xfId="48774" xr:uid="{00000000-0005-0000-0000-00008ABE0000}"/>
    <cellStyle name="T_N2 thay dat (N1-1)_Bieu4HTMT 2 2 5 2" xfId="48775" xr:uid="{00000000-0005-0000-0000-00008BBE0000}"/>
    <cellStyle name="T_N2 thay dat (N1-1)_Bieu4HTMT 2 2 6" xfId="48776" xr:uid="{00000000-0005-0000-0000-00008CBE0000}"/>
    <cellStyle name="T_N2 thay dat (N1-1)_Bieu4HTMT 2 3" xfId="48777" xr:uid="{00000000-0005-0000-0000-00008DBE0000}"/>
    <cellStyle name="T_N2 thay dat (N1-1)_Bieu4HTMT 2 3 2" xfId="48778" xr:uid="{00000000-0005-0000-0000-00008EBE0000}"/>
    <cellStyle name="T_N2 thay dat (N1-1)_Bieu4HTMT 2 3 2 2" xfId="48779" xr:uid="{00000000-0005-0000-0000-00008FBE0000}"/>
    <cellStyle name="T_N2 thay dat (N1-1)_Bieu4HTMT 2 3 2 2 2" xfId="48780" xr:uid="{00000000-0005-0000-0000-000090BE0000}"/>
    <cellStyle name="T_N2 thay dat (N1-1)_Bieu4HTMT 2 3 2 3" xfId="48781" xr:uid="{00000000-0005-0000-0000-000091BE0000}"/>
    <cellStyle name="T_N2 thay dat (N1-1)_Bieu4HTMT 2 3 3" xfId="48782" xr:uid="{00000000-0005-0000-0000-000092BE0000}"/>
    <cellStyle name="T_N2 thay dat (N1-1)_Bieu4HTMT 2 3 3 2" xfId="48783" xr:uid="{00000000-0005-0000-0000-000093BE0000}"/>
    <cellStyle name="T_N2 thay dat (N1-1)_Bieu4HTMT 2 3 4" xfId="48784" xr:uid="{00000000-0005-0000-0000-000094BE0000}"/>
    <cellStyle name="T_N2 thay dat (N1-1)_Bieu4HTMT 2 4" xfId="48785" xr:uid="{00000000-0005-0000-0000-000095BE0000}"/>
    <cellStyle name="T_N2 thay dat (N1-1)_Bieu4HTMT 2 4 2" xfId="48786" xr:uid="{00000000-0005-0000-0000-000096BE0000}"/>
    <cellStyle name="T_N2 thay dat (N1-1)_Bieu4HTMT 2 4 2 2" xfId="48787" xr:uid="{00000000-0005-0000-0000-000097BE0000}"/>
    <cellStyle name="T_N2 thay dat (N1-1)_Bieu4HTMT 2 4 2 2 2" xfId="48788" xr:uid="{00000000-0005-0000-0000-000098BE0000}"/>
    <cellStyle name="T_N2 thay dat (N1-1)_Bieu4HTMT 2 4 2 3" xfId="48789" xr:uid="{00000000-0005-0000-0000-000099BE0000}"/>
    <cellStyle name="T_N2 thay dat (N1-1)_Bieu4HTMT 2 4 3" xfId="48790" xr:uid="{00000000-0005-0000-0000-00009ABE0000}"/>
    <cellStyle name="T_N2 thay dat (N1-1)_Bieu4HTMT 2 4 3 2" xfId="48791" xr:uid="{00000000-0005-0000-0000-00009BBE0000}"/>
    <cellStyle name="T_N2 thay dat (N1-1)_Bieu4HTMT 2 4 4" xfId="48792" xr:uid="{00000000-0005-0000-0000-00009CBE0000}"/>
    <cellStyle name="T_N2 thay dat (N1-1)_Bieu4HTMT 2 5" xfId="48793" xr:uid="{00000000-0005-0000-0000-00009DBE0000}"/>
    <cellStyle name="T_N2 thay dat (N1-1)_Bieu4HTMT 2 5 2" xfId="48794" xr:uid="{00000000-0005-0000-0000-00009EBE0000}"/>
    <cellStyle name="T_N2 thay dat (N1-1)_Bieu4HTMT 2 5 2 2" xfId="48795" xr:uid="{00000000-0005-0000-0000-00009FBE0000}"/>
    <cellStyle name="T_N2 thay dat (N1-1)_Bieu4HTMT 2 5 3" xfId="48796" xr:uid="{00000000-0005-0000-0000-0000A0BE0000}"/>
    <cellStyle name="T_N2 thay dat (N1-1)_Bieu4HTMT 2 6" xfId="48797" xr:uid="{00000000-0005-0000-0000-0000A1BE0000}"/>
    <cellStyle name="T_N2 thay dat (N1-1)_Bieu4HTMT 2 6 2" xfId="48798" xr:uid="{00000000-0005-0000-0000-0000A2BE0000}"/>
    <cellStyle name="T_N2 thay dat (N1-1)_Bieu4HTMT 2 7" xfId="48799" xr:uid="{00000000-0005-0000-0000-0000A3BE0000}"/>
    <cellStyle name="T_N2 thay dat (N1-1)_Bieu4HTMT 2 8" xfId="48800" xr:uid="{00000000-0005-0000-0000-0000A4BE0000}"/>
    <cellStyle name="T_N2 thay dat (N1-1)_Bieu4HTMT 3" xfId="48801" xr:uid="{00000000-0005-0000-0000-0000A5BE0000}"/>
    <cellStyle name="T_N2 thay dat (N1-1)_Bieu4HTMT 3 2" xfId="48802" xr:uid="{00000000-0005-0000-0000-0000A6BE0000}"/>
    <cellStyle name="T_N2 thay dat (N1-1)_Bieu4HTMT 3 2 2" xfId="48803" xr:uid="{00000000-0005-0000-0000-0000A7BE0000}"/>
    <cellStyle name="T_N2 thay dat (N1-1)_Bieu4HTMT 3 2 2 2" xfId="48804" xr:uid="{00000000-0005-0000-0000-0000A8BE0000}"/>
    <cellStyle name="T_N2 thay dat (N1-1)_Bieu4HTMT 3 2 2 2 2" xfId="48805" xr:uid="{00000000-0005-0000-0000-0000A9BE0000}"/>
    <cellStyle name="T_N2 thay dat (N1-1)_Bieu4HTMT 3 2 2 3" xfId="48806" xr:uid="{00000000-0005-0000-0000-0000AABE0000}"/>
    <cellStyle name="T_N2 thay dat (N1-1)_Bieu4HTMT 3 2 3" xfId="48807" xr:uid="{00000000-0005-0000-0000-0000ABBE0000}"/>
    <cellStyle name="T_N2 thay dat (N1-1)_Bieu4HTMT 3 2 3 2" xfId="48808" xr:uid="{00000000-0005-0000-0000-0000ACBE0000}"/>
    <cellStyle name="T_N2 thay dat (N1-1)_Bieu4HTMT 3 2 4" xfId="48809" xr:uid="{00000000-0005-0000-0000-0000ADBE0000}"/>
    <cellStyle name="T_N2 thay dat (N1-1)_Bieu4HTMT 3 3" xfId="48810" xr:uid="{00000000-0005-0000-0000-0000AEBE0000}"/>
    <cellStyle name="T_N2 thay dat (N1-1)_Bieu4HTMT 3 3 2" xfId="48811" xr:uid="{00000000-0005-0000-0000-0000AFBE0000}"/>
    <cellStyle name="T_N2 thay dat (N1-1)_Bieu4HTMT 3 3 2 2" xfId="48812" xr:uid="{00000000-0005-0000-0000-0000B0BE0000}"/>
    <cellStyle name="T_N2 thay dat (N1-1)_Bieu4HTMT 3 3 2 2 2" xfId="48813" xr:uid="{00000000-0005-0000-0000-0000B1BE0000}"/>
    <cellStyle name="T_N2 thay dat (N1-1)_Bieu4HTMT 3 3 2 3" xfId="48814" xr:uid="{00000000-0005-0000-0000-0000B2BE0000}"/>
    <cellStyle name="T_N2 thay dat (N1-1)_Bieu4HTMT 3 3 3" xfId="48815" xr:uid="{00000000-0005-0000-0000-0000B3BE0000}"/>
    <cellStyle name="T_N2 thay dat (N1-1)_Bieu4HTMT 3 3 3 2" xfId="48816" xr:uid="{00000000-0005-0000-0000-0000B4BE0000}"/>
    <cellStyle name="T_N2 thay dat (N1-1)_Bieu4HTMT 3 3 4" xfId="48817" xr:uid="{00000000-0005-0000-0000-0000B5BE0000}"/>
    <cellStyle name="T_N2 thay dat (N1-1)_Bieu4HTMT 3 4" xfId="48818" xr:uid="{00000000-0005-0000-0000-0000B6BE0000}"/>
    <cellStyle name="T_N2 thay dat (N1-1)_Bieu4HTMT 3 4 2" xfId="48819" xr:uid="{00000000-0005-0000-0000-0000B7BE0000}"/>
    <cellStyle name="T_N2 thay dat (N1-1)_Bieu4HTMT 3 4 2 2" xfId="48820" xr:uid="{00000000-0005-0000-0000-0000B8BE0000}"/>
    <cellStyle name="T_N2 thay dat (N1-1)_Bieu4HTMT 3 4 3" xfId="48821" xr:uid="{00000000-0005-0000-0000-0000B9BE0000}"/>
    <cellStyle name="T_N2 thay dat (N1-1)_Bieu4HTMT 3 5" xfId="48822" xr:uid="{00000000-0005-0000-0000-0000BABE0000}"/>
    <cellStyle name="T_N2 thay dat (N1-1)_Bieu4HTMT 3 5 2" xfId="48823" xr:uid="{00000000-0005-0000-0000-0000BBBE0000}"/>
    <cellStyle name="T_N2 thay dat (N1-1)_Bieu4HTMT 3 6" xfId="48824" xr:uid="{00000000-0005-0000-0000-0000BCBE0000}"/>
    <cellStyle name="T_N2 thay dat (N1-1)_Bieu4HTMT 4" xfId="48825" xr:uid="{00000000-0005-0000-0000-0000BDBE0000}"/>
    <cellStyle name="T_N2 thay dat (N1-1)_Bieu4HTMT 4 2" xfId="48826" xr:uid="{00000000-0005-0000-0000-0000BEBE0000}"/>
    <cellStyle name="T_N2 thay dat (N1-1)_Bieu4HTMT 4 2 2" xfId="48827" xr:uid="{00000000-0005-0000-0000-0000BFBE0000}"/>
    <cellStyle name="T_N2 thay dat (N1-1)_Bieu4HTMT 4 2 2 2" xfId="48828" xr:uid="{00000000-0005-0000-0000-0000C0BE0000}"/>
    <cellStyle name="T_N2 thay dat (N1-1)_Bieu4HTMT 4 2 3" xfId="48829" xr:uid="{00000000-0005-0000-0000-0000C1BE0000}"/>
    <cellStyle name="T_N2 thay dat (N1-1)_Bieu4HTMT 4 3" xfId="48830" xr:uid="{00000000-0005-0000-0000-0000C2BE0000}"/>
    <cellStyle name="T_N2 thay dat (N1-1)_Bieu4HTMT 4 3 2" xfId="48831" xr:uid="{00000000-0005-0000-0000-0000C3BE0000}"/>
    <cellStyle name="T_N2 thay dat (N1-1)_Bieu4HTMT 4 4" xfId="48832" xr:uid="{00000000-0005-0000-0000-0000C4BE0000}"/>
    <cellStyle name="T_N2 thay dat (N1-1)_Bieu4HTMT 5" xfId="48833" xr:uid="{00000000-0005-0000-0000-0000C5BE0000}"/>
    <cellStyle name="T_N2 thay dat (N1-1)_Bieu4HTMT 5 2" xfId="48834" xr:uid="{00000000-0005-0000-0000-0000C6BE0000}"/>
    <cellStyle name="T_N2 thay dat (N1-1)_Bieu4HTMT 5 2 2" xfId="48835" xr:uid="{00000000-0005-0000-0000-0000C7BE0000}"/>
    <cellStyle name="T_N2 thay dat (N1-1)_Bieu4HTMT 5 2 2 2" xfId="48836" xr:uid="{00000000-0005-0000-0000-0000C8BE0000}"/>
    <cellStyle name="T_N2 thay dat (N1-1)_Bieu4HTMT 5 2 3" xfId="48837" xr:uid="{00000000-0005-0000-0000-0000C9BE0000}"/>
    <cellStyle name="T_N2 thay dat (N1-1)_Bieu4HTMT 5 3" xfId="48838" xr:uid="{00000000-0005-0000-0000-0000CABE0000}"/>
    <cellStyle name="T_N2 thay dat (N1-1)_Bieu4HTMT 5 3 2" xfId="48839" xr:uid="{00000000-0005-0000-0000-0000CBBE0000}"/>
    <cellStyle name="T_N2 thay dat (N1-1)_Bieu4HTMT 5 4" xfId="48840" xr:uid="{00000000-0005-0000-0000-0000CCBE0000}"/>
    <cellStyle name="T_N2 thay dat (N1-1)_Bieu4HTMT 6" xfId="48841" xr:uid="{00000000-0005-0000-0000-0000CDBE0000}"/>
    <cellStyle name="T_N2 thay dat (N1-1)_Bieu4HTMT 6 2" xfId="48842" xr:uid="{00000000-0005-0000-0000-0000CEBE0000}"/>
    <cellStyle name="T_N2 thay dat (N1-1)_Bieu4HTMT 6 2 2" xfId="48843" xr:uid="{00000000-0005-0000-0000-0000CFBE0000}"/>
    <cellStyle name="T_N2 thay dat (N1-1)_Bieu4HTMT 6 3" xfId="48844" xr:uid="{00000000-0005-0000-0000-0000D0BE0000}"/>
    <cellStyle name="T_N2 thay dat (N1-1)_Bieu4HTMT 7" xfId="48845" xr:uid="{00000000-0005-0000-0000-0000D1BE0000}"/>
    <cellStyle name="T_N2 thay dat (N1-1)_Bieu4HTMT 7 2" xfId="48846" xr:uid="{00000000-0005-0000-0000-0000D2BE0000}"/>
    <cellStyle name="T_N2 thay dat (N1-1)_Bieu4HTMT 8" xfId="48847" xr:uid="{00000000-0005-0000-0000-0000D3BE0000}"/>
    <cellStyle name="T_N2 thay dat (N1-1)_Bieu4HTMT 9" xfId="48848" xr:uid="{00000000-0005-0000-0000-0000D4BE0000}"/>
    <cellStyle name="T_N2 thay dat (N1-1)_Bieu4HTMT_!1 1 bao cao giao KH ve HTCMT vung TNB   12-12-2011" xfId="48849" xr:uid="{00000000-0005-0000-0000-0000D5BE0000}"/>
    <cellStyle name="T_N2 thay dat (N1-1)_Bieu4HTMT_!1 1 bao cao giao KH ve HTCMT vung TNB   12-12-2011 2" xfId="48850" xr:uid="{00000000-0005-0000-0000-0000D6BE0000}"/>
    <cellStyle name="T_N2 thay dat (N1-1)_Bieu4HTMT_!1 1 bao cao giao KH ve HTCMT vung TNB   12-12-2011 2 2" xfId="48851" xr:uid="{00000000-0005-0000-0000-0000D7BE0000}"/>
    <cellStyle name="T_N2 thay dat (N1-1)_Bieu4HTMT_!1 1 bao cao giao KH ve HTCMT vung TNB   12-12-2011 2 2 2" xfId="48852" xr:uid="{00000000-0005-0000-0000-0000D8BE0000}"/>
    <cellStyle name="T_N2 thay dat (N1-1)_Bieu4HTMT_!1 1 bao cao giao KH ve HTCMT vung TNB   12-12-2011 2 2 2 2" xfId="48853" xr:uid="{00000000-0005-0000-0000-0000D9BE0000}"/>
    <cellStyle name="T_N2 thay dat (N1-1)_Bieu4HTMT_!1 1 bao cao giao KH ve HTCMT vung TNB   12-12-2011 2 2 2 2 2" xfId="48854" xr:uid="{00000000-0005-0000-0000-0000DABE0000}"/>
    <cellStyle name="T_N2 thay dat (N1-1)_Bieu4HTMT_!1 1 bao cao giao KH ve HTCMT vung TNB   12-12-2011 2 2 2 2 2 2" xfId="48855" xr:uid="{00000000-0005-0000-0000-0000DBBE0000}"/>
    <cellStyle name="T_N2 thay dat (N1-1)_Bieu4HTMT_!1 1 bao cao giao KH ve HTCMT vung TNB   12-12-2011 2 2 2 2 3" xfId="48856" xr:uid="{00000000-0005-0000-0000-0000DCBE0000}"/>
    <cellStyle name="T_N2 thay dat (N1-1)_Bieu4HTMT_!1 1 bao cao giao KH ve HTCMT vung TNB   12-12-2011 2 2 2 3" xfId="48857" xr:uid="{00000000-0005-0000-0000-0000DDBE0000}"/>
    <cellStyle name="T_N2 thay dat (N1-1)_Bieu4HTMT_!1 1 bao cao giao KH ve HTCMT vung TNB   12-12-2011 2 2 2 3 2" xfId="48858" xr:uid="{00000000-0005-0000-0000-0000DEBE0000}"/>
    <cellStyle name="T_N2 thay dat (N1-1)_Bieu4HTMT_!1 1 bao cao giao KH ve HTCMT vung TNB   12-12-2011 2 2 2 4" xfId="48859" xr:uid="{00000000-0005-0000-0000-0000DFBE0000}"/>
    <cellStyle name="T_N2 thay dat (N1-1)_Bieu4HTMT_!1 1 bao cao giao KH ve HTCMT vung TNB   12-12-2011 2 2 3" xfId="48860" xr:uid="{00000000-0005-0000-0000-0000E0BE0000}"/>
    <cellStyle name="T_N2 thay dat (N1-1)_Bieu4HTMT_!1 1 bao cao giao KH ve HTCMT vung TNB   12-12-2011 2 2 3 2" xfId="48861" xr:uid="{00000000-0005-0000-0000-0000E1BE0000}"/>
    <cellStyle name="T_N2 thay dat (N1-1)_Bieu4HTMT_!1 1 bao cao giao KH ve HTCMT vung TNB   12-12-2011 2 2 3 2 2" xfId="48862" xr:uid="{00000000-0005-0000-0000-0000E2BE0000}"/>
    <cellStyle name="T_N2 thay dat (N1-1)_Bieu4HTMT_!1 1 bao cao giao KH ve HTCMT vung TNB   12-12-2011 2 2 3 2 2 2" xfId="48863" xr:uid="{00000000-0005-0000-0000-0000E3BE0000}"/>
    <cellStyle name="T_N2 thay dat (N1-1)_Bieu4HTMT_!1 1 bao cao giao KH ve HTCMT vung TNB   12-12-2011 2 2 3 2 3" xfId="48864" xr:uid="{00000000-0005-0000-0000-0000E4BE0000}"/>
    <cellStyle name="T_N2 thay dat (N1-1)_Bieu4HTMT_!1 1 bao cao giao KH ve HTCMT vung TNB   12-12-2011 2 2 3 3" xfId="48865" xr:uid="{00000000-0005-0000-0000-0000E5BE0000}"/>
    <cellStyle name="T_N2 thay dat (N1-1)_Bieu4HTMT_!1 1 bao cao giao KH ve HTCMT vung TNB   12-12-2011 2 2 3 3 2" xfId="48866" xr:uid="{00000000-0005-0000-0000-0000E6BE0000}"/>
    <cellStyle name="T_N2 thay dat (N1-1)_Bieu4HTMT_!1 1 bao cao giao KH ve HTCMT vung TNB   12-12-2011 2 2 3 4" xfId="48867" xr:uid="{00000000-0005-0000-0000-0000E7BE0000}"/>
    <cellStyle name="T_N2 thay dat (N1-1)_Bieu4HTMT_!1 1 bao cao giao KH ve HTCMT vung TNB   12-12-2011 2 2 4" xfId="48868" xr:uid="{00000000-0005-0000-0000-0000E8BE0000}"/>
    <cellStyle name="T_N2 thay dat (N1-1)_Bieu4HTMT_!1 1 bao cao giao KH ve HTCMT vung TNB   12-12-2011 2 2 4 2" xfId="48869" xr:uid="{00000000-0005-0000-0000-0000E9BE0000}"/>
    <cellStyle name="T_N2 thay dat (N1-1)_Bieu4HTMT_!1 1 bao cao giao KH ve HTCMT vung TNB   12-12-2011 2 2 4 2 2" xfId="48870" xr:uid="{00000000-0005-0000-0000-0000EABE0000}"/>
    <cellStyle name="T_N2 thay dat (N1-1)_Bieu4HTMT_!1 1 bao cao giao KH ve HTCMT vung TNB   12-12-2011 2 2 4 3" xfId="48871" xr:uid="{00000000-0005-0000-0000-0000EBBE0000}"/>
    <cellStyle name="T_N2 thay dat (N1-1)_Bieu4HTMT_!1 1 bao cao giao KH ve HTCMT vung TNB   12-12-2011 2 2 5" xfId="48872" xr:uid="{00000000-0005-0000-0000-0000ECBE0000}"/>
    <cellStyle name="T_N2 thay dat (N1-1)_Bieu4HTMT_!1 1 bao cao giao KH ve HTCMT vung TNB   12-12-2011 2 2 5 2" xfId="48873" xr:uid="{00000000-0005-0000-0000-0000EDBE0000}"/>
    <cellStyle name="T_N2 thay dat (N1-1)_Bieu4HTMT_!1 1 bao cao giao KH ve HTCMT vung TNB   12-12-2011 2 2 6" xfId="48874" xr:uid="{00000000-0005-0000-0000-0000EEBE0000}"/>
    <cellStyle name="T_N2 thay dat (N1-1)_Bieu4HTMT_!1 1 bao cao giao KH ve HTCMT vung TNB   12-12-2011 2 3" xfId="48875" xr:uid="{00000000-0005-0000-0000-0000EFBE0000}"/>
    <cellStyle name="T_N2 thay dat (N1-1)_Bieu4HTMT_!1 1 bao cao giao KH ve HTCMT vung TNB   12-12-2011 2 3 2" xfId="48876" xr:uid="{00000000-0005-0000-0000-0000F0BE0000}"/>
    <cellStyle name="T_N2 thay dat (N1-1)_Bieu4HTMT_!1 1 bao cao giao KH ve HTCMT vung TNB   12-12-2011 2 3 2 2" xfId="48877" xr:uid="{00000000-0005-0000-0000-0000F1BE0000}"/>
    <cellStyle name="T_N2 thay dat (N1-1)_Bieu4HTMT_!1 1 bao cao giao KH ve HTCMT vung TNB   12-12-2011 2 3 2 2 2" xfId="48878" xr:uid="{00000000-0005-0000-0000-0000F2BE0000}"/>
    <cellStyle name="T_N2 thay dat (N1-1)_Bieu4HTMT_!1 1 bao cao giao KH ve HTCMT vung TNB   12-12-2011 2 3 2 3" xfId="48879" xr:uid="{00000000-0005-0000-0000-0000F3BE0000}"/>
    <cellStyle name="T_N2 thay dat (N1-1)_Bieu4HTMT_!1 1 bao cao giao KH ve HTCMT vung TNB   12-12-2011 2 3 3" xfId="48880" xr:uid="{00000000-0005-0000-0000-0000F4BE0000}"/>
    <cellStyle name="T_N2 thay dat (N1-1)_Bieu4HTMT_!1 1 bao cao giao KH ve HTCMT vung TNB   12-12-2011 2 3 3 2" xfId="48881" xr:uid="{00000000-0005-0000-0000-0000F5BE0000}"/>
    <cellStyle name="T_N2 thay dat (N1-1)_Bieu4HTMT_!1 1 bao cao giao KH ve HTCMT vung TNB   12-12-2011 2 3 4" xfId="48882" xr:uid="{00000000-0005-0000-0000-0000F6BE0000}"/>
    <cellStyle name="T_N2 thay dat (N1-1)_Bieu4HTMT_!1 1 bao cao giao KH ve HTCMT vung TNB   12-12-2011 2 4" xfId="48883" xr:uid="{00000000-0005-0000-0000-0000F7BE0000}"/>
    <cellStyle name="T_N2 thay dat (N1-1)_Bieu4HTMT_!1 1 bao cao giao KH ve HTCMT vung TNB   12-12-2011 2 4 2" xfId="48884" xr:uid="{00000000-0005-0000-0000-0000F8BE0000}"/>
    <cellStyle name="T_N2 thay dat (N1-1)_Bieu4HTMT_!1 1 bao cao giao KH ve HTCMT vung TNB   12-12-2011 2 4 2 2" xfId="48885" xr:uid="{00000000-0005-0000-0000-0000F9BE0000}"/>
    <cellStyle name="T_N2 thay dat (N1-1)_Bieu4HTMT_!1 1 bao cao giao KH ve HTCMT vung TNB   12-12-2011 2 4 2 2 2" xfId="48886" xr:uid="{00000000-0005-0000-0000-0000FABE0000}"/>
    <cellStyle name="T_N2 thay dat (N1-1)_Bieu4HTMT_!1 1 bao cao giao KH ve HTCMT vung TNB   12-12-2011 2 4 2 3" xfId="48887" xr:uid="{00000000-0005-0000-0000-0000FBBE0000}"/>
    <cellStyle name="T_N2 thay dat (N1-1)_Bieu4HTMT_!1 1 bao cao giao KH ve HTCMT vung TNB   12-12-2011 2 4 3" xfId="48888" xr:uid="{00000000-0005-0000-0000-0000FCBE0000}"/>
    <cellStyle name="T_N2 thay dat (N1-1)_Bieu4HTMT_!1 1 bao cao giao KH ve HTCMT vung TNB   12-12-2011 2 4 3 2" xfId="48889" xr:uid="{00000000-0005-0000-0000-0000FDBE0000}"/>
    <cellStyle name="T_N2 thay dat (N1-1)_Bieu4HTMT_!1 1 bao cao giao KH ve HTCMT vung TNB   12-12-2011 2 4 4" xfId="48890" xr:uid="{00000000-0005-0000-0000-0000FEBE0000}"/>
    <cellStyle name="T_N2 thay dat (N1-1)_Bieu4HTMT_!1 1 bao cao giao KH ve HTCMT vung TNB   12-12-2011 2 5" xfId="48891" xr:uid="{00000000-0005-0000-0000-0000FFBE0000}"/>
    <cellStyle name="T_N2 thay dat (N1-1)_Bieu4HTMT_!1 1 bao cao giao KH ve HTCMT vung TNB   12-12-2011 2 5 2" xfId="48892" xr:uid="{00000000-0005-0000-0000-000000BF0000}"/>
    <cellStyle name="T_N2 thay dat (N1-1)_Bieu4HTMT_!1 1 bao cao giao KH ve HTCMT vung TNB   12-12-2011 2 5 2 2" xfId="48893" xr:uid="{00000000-0005-0000-0000-000001BF0000}"/>
    <cellStyle name="T_N2 thay dat (N1-1)_Bieu4HTMT_!1 1 bao cao giao KH ve HTCMT vung TNB   12-12-2011 2 5 3" xfId="48894" xr:uid="{00000000-0005-0000-0000-000002BF0000}"/>
    <cellStyle name="T_N2 thay dat (N1-1)_Bieu4HTMT_!1 1 bao cao giao KH ve HTCMT vung TNB   12-12-2011 2 6" xfId="48895" xr:uid="{00000000-0005-0000-0000-000003BF0000}"/>
    <cellStyle name="T_N2 thay dat (N1-1)_Bieu4HTMT_!1 1 bao cao giao KH ve HTCMT vung TNB   12-12-2011 2 6 2" xfId="48896" xr:uid="{00000000-0005-0000-0000-000004BF0000}"/>
    <cellStyle name="T_N2 thay dat (N1-1)_Bieu4HTMT_!1 1 bao cao giao KH ve HTCMT vung TNB   12-12-2011 2 7" xfId="48897" xr:uid="{00000000-0005-0000-0000-000005BF0000}"/>
    <cellStyle name="T_N2 thay dat (N1-1)_Bieu4HTMT_!1 1 bao cao giao KH ve HTCMT vung TNB   12-12-2011 2 8" xfId="48898" xr:uid="{00000000-0005-0000-0000-000006BF0000}"/>
    <cellStyle name="T_N2 thay dat (N1-1)_Bieu4HTMT_!1 1 bao cao giao KH ve HTCMT vung TNB   12-12-2011 3" xfId="48899" xr:uid="{00000000-0005-0000-0000-000007BF0000}"/>
    <cellStyle name="T_N2 thay dat (N1-1)_Bieu4HTMT_!1 1 bao cao giao KH ve HTCMT vung TNB   12-12-2011 3 2" xfId="48900" xr:uid="{00000000-0005-0000-0000-000008BF0000}"/>
    <cellStyle name="T_N2 thay dat (N1-1)_Bieu4HTMT_!1 1 bao cao giao KH ve HTCMT vung TNB   12-12-2011 3 2 2" xfId="48901" xr:uid="{00000000-0005-0000-0000-000009BF0000}"/>
    <cellStyle name="T_N2 thay dat (N1-1)_Bieu4HTMT_!1 1 bao cao giao KH ve HTCMT vung TNB   12-12-2011 3 2 2 2" xfId="48902" xr:uid="{00000000-0005-0000-0000-00000ABF0000}"/>
    <cellStyle name="T_N2 thay dat (N1-1)_Bieu4HTMT_!1 1 bao cao giao KH ve HTCMT vung TNB   12-12-2011 3 2 2 2 2" xfId="48903" xr:uid="{00000000-0005-0000-0000-00000BBF0000}"/>
    <cellStyle name="T_N2 thay dat (N1-1)_Bieu4HTMT_!1 1 bao cao giao KH ve HTCMT vung TNB   12-12-2011 3 2 2 3" xfId="48904" xr:uid="{00000000-0005-0000-0000-00000CBF0000}"/>
    <cellStyle name="T_N2 thay dat (N1-1)_Bieu4HTMT_!1 1 bao cao giao KH ve HTCMT vung TNB   12-12-2011 3 2 3" xfId="48905" xr:uid="{00000000-0005-0000-0000-00000DBF0000}"/>
    <cellStyle name="T_N2 thay dat (N1-1)_Bieu4HTMT_!1 1 bao cao giao KH ve HTCMT vung TNB   12-12-2011 3 2 3 2" xfId="48906" xr:uid="{00000000-0005-0000-0000-00000EBF0000}"/>
    <cellStyle name="T_N2 thay dat (N1-1)_Bieu4HTMT_!1 1 bao cao giao KH ve HTCMT vung TNB   12-12-2011 3 2 4" xfId="48907" xr:uid="{00000000-0005-0000-0000-00000FBF0000}"/>
    <cellStyle name="T_N2 thay dat (N1-1)_Bieu4HTMT_!1 1 bao cao giao KH ve HTCMT vung TNB   12-12-2011 3 3" xfId="48908" xr:uid="{00000000-0005-0000-0000-000010BF0000}"/>
    <cellStyle name="T_N2 thay dat (N1-1)_Bieu4HTMT_!1 1 bao cao giao KH ve HTCMT vung TNB   12-12-2011 3 3 2" xfId="48909" xr:uid="{00000000-0005-0000-0000-000011BF0000}"/>
    <cellStyle name="T_N2 thay dat (N1-1)_Bieu4HTMT_!1 1 bao cao giao KH ve HTCMT vung TNB   12-12-2011 3 3 2 2" xfId="48910" xr:uid="{00000000-0005-0000-0000-000012BF0000}"/>
    <cellStyle name="T_N2 thay dat (N1-1)_Bieu4HTMT_!1 1 bao cao giao KH ve HTCMT vung TNB   12-12-2011 3 3 2 2 2" xfId="48911" xr:uid="{00000000-0005-0000-0000-000013BF0000}"/>
    <cellStyle name="T_N2 thay dat (N1-1)_Bieu4HTMT_!1 1 bao cao giao KH ve HTCMT vung TNB   12-12-2011 3 3 2 3" xfId="48912" xr:uid="{00000000-0005-0000-0000-000014BF0000}"/>
    <cellStyle name="T_N2 thay dat (N1-1)_Bieu4HTMT_!1 1 bao cao giao KH ve HTCMT vung TNB   12-12-2011 3 3 3" xfId="48913" xr:uid="{00000000-0005-0000-0000-000015BF0000}"/>
    <cellStyle name="T_N2 thay dat (N1-1)_Bieu4HTMT_!1 1 bao cao giao KH ve HTCMT vung TNB   12-12-2011 3 3 3 2" xfId="48914" xr:uid="{00000000-0005-0000-0000-000016BF0000}"/>
    <cellStyle name="T_N2 thay dat (N1-1)_Bieu4HTMT_!1 1 bao cao giao KH ve HTCMT vung TNB   12-12-2011 3 3 4" xfId="48915" xr:uid="{00000000-0005-0000-0000-000017BF0000}"/>
    <cellStyle name="T_N2 thay dat (N1-1)_Bieu4HTMT_!1 1 bao cao giao KH ve HTCMT vung TNB   12-12-2011 3 4" xfId="48916" xr:uid="{00000000-0005-0000-0000-000018BF0000}"/>
    <cellStyle name="T_N2 thay dat (N1-1)_Bieu4HTMT_!1 1 bao cao giao KH ve HTCMT vung TNB   12-12-2011 3 4 2" xfId="48917" xr:uid="{00000000-0005-0000-0000-000019BF0000}"/>
    <cellStyle name="T_N2 thay dat (N1-1)_Bieu4HTMT_!1 1 bao cao giao KH ve HTCMT vung TNB   12-12-2011 3 4 2 2" xfId="48918" xr:uid="{00000000-0005-0000-0000-00001ABF0000}"/>
    <cellStyle name="T_N2 thay dat (N1-1)_Bieu4HTMT_!1 1 bao cao giao KH ve HTCMT vung TNB   12-12-2011 3 4 3" xfId="48919" xr:uid="{00000000-0005-0000-0000-00001BBF0000}"/>
    <cellStyle name="T_N2 thay dat (N1-1)_Bieu4HTMT_!1 1 bao cao giao KH ve HTCMT vung TNB   12-12-2011 3 5" xfId="48920" xr:uid="{00000000-0005-0000-0000-00001CBF0000}"/>
    <cellStyle name="T_N2 thay dat (N1-1)_Bieu4HTMT_!1 1 bao cao giao KH ve HTCMT vung TNB   12-12-2011 3 5 2" xfId="48921" xr:uid="{00000000-0005-0000-0000-00001DBF0000}"/>
    <cellStyle name="T_N2 thay dat (N1-1)_Bieu4HTMT_!1 1 bao cao giao KH ve HTCMT vung TNB   12-12-2011 3 6" xfId="48922" xr:uid="{00000000-0005-0000-0000-00001EBF0000}"/>
    <cellStyle name="T_N2 thay dat (N1-1)_Bieu4HTMT_!1 1 bao cao giao KH ve HTCMT vung TNB   12-12-2011 4" xfId="48923" xr:uid="{00000000-0005-0000-0000-00001FBF0000}"/>
    <cellStyle name="T_N2 thay dat (N1-1)_Bieu4HTMT_!1 1 bao cao giao KH ve HTCMT vung TNB   12-12-2011 4 2" xfId="48924" xr:uid="{00000000-0005-0000-0000-000020BF0000}"/>
    <cellStyle name="T_N2 thay dat (N1-1)_Bieu4HTMT_!1 1 bao cao giao KH ve HTCMT vung TNB   12-12-2011 4 2 2" xfId="48925" xr:uid="{00000000-0005-0000-0000-000021BF0000}"/>
    <cellStyle name="T_N2 thay dat (N1-1)_Bieu4HTMT_!1 1 bao cao giao KH ve HTCMT vung TNB   12-12-2011 4 2 2 2" xfId="48926" xr:uid="{00000000-0005-0000-0000-000022BF0000}"/>
    <cellStyle name="T_N2 thay dat (N1-1)_Bieu4HTMT_!1 1 bao cao giao KH ve HTCMT vung TNB   12-12-2011 4 2 3" xfId="48927" xr:uid="{00000000-0005-0000-0000-000023BF0000}"/>
    <cellStyle name="T_N2 thay dat (N1-1)_Bieu4HTMT_!1 1 bao cao giao KH ve HTCMT vung TNB   12-12-2011 4 3" xfId="48928" xr:uid="{00000000-0005-0000-0000-000024BF0000}"/>
    <cellStyle name="T_N2 thay dat (N1-1)_Bieu4HTMT_!1 1 bao cao giao KH ve HTCMT vung TNB   12-12-2011 4 3 2" xfId="48929" xr:uid="{00000000-0005-0000-0000-000025BF0000}"/>
    <cellStyle name="T_N2 thay dat (N1-1)_Bieu4HTMT_!1 1 bao cao giao KH ve HTCMT vung TNB   12-12-2011 4 4" xfId="48930" xr:uid="{00000000-0005-0000-0000-000026BF0000}"/>
    <cellStyle name="T_N2 thay dat (N1-1)_Bieu4HTMT_!1 1 bao cao giao KH ve HTCMT vung TNB   12-12-2011 5" xfId="48931" xr:uid="{00000000-0005-0000-0000-000027BF0000}"/>
    <cellStyle name="T_N2 thay dat (N1-1)_Bieu4HTMT_!1 1 bao cao giao KH ve HTCMT vung TNB   12-12-2011 5 2" xfId="48932" xr:uid="{00000000-0005-0000-0000-000028BF0000}"/>
    <cellStyle name="T_N2 thay dat (N1-1)_Bieu4HTMT_!1 1 bao cao giao KH ve HTCMT vung TNB   12-12-2011 5 2 2" xfId="48933" xr:uid="{00000000-0005-0000-0000-000029BF0000}"/>
    <cellStyle name="T_N2 thay dat (N1-1)_Bieu4HTMT_!1 1 bao cao giao KH ve HTCMT vung TNB   12-12-2011 5 2 2 2" xfId="48934" xr:uid="{00000000-0005-0000-0000-00002ABF0000}"/>
    <cellStyle name="T_N2 thay dat (N1-1)_Bieu4HTMT_!1 1 bao cao giao KH ve HTCMT vung TNB   12-12-2011 5 2 3" xfId="48935" xr:uid="{00000000-0005-0000-0000-00002BBF0000}"/>
    <cellStyle name="T_N2 thay dat (N1-1)_Bieu4HTMT_!1 1 bao cao giao KH ve HTCMT vung TNB   12-12-2011 5 3" xfId="48936" xr:uid="{00000000-0005-0000-0000-00002CBF0000}"/>
    <cellStyle name="T_N2 thay dat (N1-1)_Bieu4HTMT_!1 1 bao cao giao KH ve HTCMT vung TNB   12-12-2011 5 3 2" xfId="48937" xr:uid="{00000000-0005-0000-0000-00002DBF0000}"/>
    <cellStyle name="T_N2 thay dat (N1-1)_Bieu4HTMT_!1 1 bao cao giao KH ve HTCMT vung TNB   12-12-2011 5 4" xfId="48938" xr:uid="{00000000-0005-0000-0000-00002EBF0000}"/>
    <cellStyle name="T_N2 thay dat (N1-1)_Bieu4HTMT_!1 1 bao cao giao KH ve HTCMT vung TNB   12-12-2011 6" xfId="48939" xr:uid="{00000000-0005-0000-0000-00002FBF0000}"/>
    <cellStyle name="T_N2 thay dat (N1-1)_Bieu4HTMT_!1 1 bao cao giao KH ve HTCMT vung TNB   12-12-2011 6 2" xfId="48940" xr:uid="{00000000-0005-0000-0000-000030BF0000}"/>
    <cellStyle name="T_N2 thay dat (N1-1)_Bieu4HTMT_!1 1 bao cao giao KH ve HTCMT vung TNB   12-12-2011 6 2 2" xfId="48941" xr:uid="{00000000-0005-0000-0000-000031BF0000}"/>
    <cellStyle name="T_N2 thay dat (N1-1)_Bieu4HTMT_!1 1 bao cao giao KH ve HTCMT vung TNB   12-12-2011 6 3" xfId="48942" xr:uid="{00000000-0005-0000-0000-000032BF0000}"/>
    <cellStyle name="T_N2 thay dat (N1-1)_Bieu4HTMT_!1 1 bao cao giao KH ve HTCMT vung TNB   12-12-2011 7" xfId="48943" xr:uid="{00000000-0005-0000-0000-000033BF0000}"/>
    <cellStyle name="T_N2 thay dat (N1-1)_Bieu4HTMT_!1 1 bao cao giao KH ve HTCMT vung TNB   12-12-2011 7 2" xfId="48944" xr:uid="{00000000-0005-0000-0000-000034BF0000}"/>
    <cellStyle name="T_N2 thay dat (N1-1)_Bieu4HTMT_!1 1 bao cao giao KH ve HTCMT vung TNB   12-12-2011 8" xfId="48945" xr:uid="{00000000-0005-0000-0000-000035BF0000}"/>
    <cellStyle name="T_N2 thay dat (N1-1)_Bieu4HTMT_!1 1 bao cao giao KH ve HTCMT vung TNB   12-12-2011 9" xfId="48946" xr:uid="{00000000-0005-0000-0000-000036BF0000}"/>
    <cellStyle name="T_N2 thay dat (N1-1)_Bieu4HTMT_KH TPCP vung TNB (03-1-2012)" xfId="48947" xr:uid="{00000000-0005-0000-0000-000037BF0000}"/>
    <cellStyle name="T_N2 thay dat (N1-1)_Bieu4HTMT_KH TPCP vung TNB (03-1-2012) 2" xfId="48948" xr:uid="{00000000-0005-0000-0000-000038BF0000}"/>
    <cellStyle name="T_N2 thay dat (N1-1)_Bieu4HTMT_KH TPCP vung TNB (03-1-2012) 2 2" xfId="48949" xr:uid="{00000000-0005-0000-0000-000039BF0000}"/>
    <cellStyle name="T_N2 thay dat (N1-1)_Bieu4HTMT_KH TPCP vung TNB (03-1-2012) 2 2 2" xfId="48950" xr:uid="{00000000-0005-0000-0000-00003ABF0000}"/>
    <cellStyle name="T_N2 thay dat (N1-1)_Bieu4HTMT_KH TPCP vung TNB (03-1-2012) 2 2 2 2" xfId="48951" xr:uid="{00000000-0005-0000-0000-00003BBF0000}"/>
    <cellStyle name="T_N2 thay dat (N1-1)_Bieu4HTMT_KH TPCP vung TNB (03-1-2012) 2 2 2 2 2" xfId="48952" xr:uid="{00000000-0005-0000-0000-00003CBF0000}"/>
    <cellStyle name="T_N2 thay dat (N1-1)_Bieu4HTMT_KH TPCP vung TNB (03-1-2012) 2 2 2 2 2 2" xfId="48953" xr:uid="{00000000-0005-0000-0000-00003DBF0000}"/>
    <cellStyle name="T_N2 thay dat (N1-1)_Bieu4HTMT_KH TPCP vung TNB (03-1-2012) 2 2 2 2 3" xfId="48954" xr:uid="{00000000-0005-0000-0000-00003EBF0000}"/>
    <cellStyle name="T_N2 thay dat (N1-1)_Bieu4HTMT_KH TPCP vung TNB (03-1-2012) 2 2 2 3" xfId="48955" xr:uid="{00000000-0005-0000-0000-00003FBF0000}"/>
    <cellStyle name="T_N2 thay dat (N1-1)_Bieu4HTMT_KH TPCP vung TNB (03-1-2012) 2 2 2 3 2" xfId="48956" xr:uid="{00000000-0005-0000-0000-000040BF0000}"/>
    <cellStyle name="T_N2 thay dat (N1-1)_Bieu4HTMT_KH TPCP vung TNB (03-1-2012) 2 2 2 4" xfId="48957" xr:uid="{00000000-0005-0000-0000-000041BF0000}"/>
    <cellStyle name="T_N2 thay dat (N1-1)_Bieu4HTMT_KH TPCP vung TNB (03-1-2012) 2 2 3" xfId="48958" xr:uid="{00000000-0005-0000-0000-000042BF0000}"/>
    <cellStyle name="T_N2 thay dat (N1-1)_Bieu4HTMT_KH TPCP vung TNB (03-1-2012) 2 2 3 2" xfId="48959" xr:uid="{00000000-0005-0000-0000-000043BF0000}"/>
    <cellStyle name="T_N2 thay dat (N1-1)_Bieu4HTMT_KH TPCP vung TNB (03-1-2012) 2 2 3 2 2" xfId="48960" xr:uid="{00000000-0005-0000-0000-000044BF0000}"/>
    <cellStyle name="T_N2 thay dat (N1-1)_Bieu4HTMT_KH TPCP vung TNB (03-1-2012) 2 2 3 2 2 2" xfId="48961" xr:uid="{00000000-0005-0000-0000-000045BF0000}"/>
    <cellStyle name="T_N2 thay dat (N1-1)_Bieu4HTMT_KH TPCP vung TNB (03-1-2012) 2 2 3 2 3" xfId="48962" xr:uid="{00000000-0005-0000-0000-000046BF0000}"/>
    <cellStyle name="T_N2 thay dat (N1-1)_Bieu4HTMT_KH TPCP vung TNB (03-1-2012) 2 2 3 3" xfId="48963" xr:uid="{00000000-0005-0000-0000-000047BF0000}"/>
    <cellStyle name="T_N2 thay dat (N1-1)_Bieu4HTMT_KH TPCP vung TNB (03-1-2012) 2 2 3 3 2" xfId="48964" xr:uid="{00000000-0005-0000-0000-000048BF0000}"/>
    <cellStyle name="T_N2 thay dat (N1-1)_Bieu4HTMT_KH TPCP vung TNB (03-1-2012) 2 2 3 4" xfId="48965" xr:uid="{00000000-0005-0000-0000-000049BF0000}"/>
    <cellStyle name="T_N2 thay dat (N1-1)_Bieu4HTMT_KH TPCP vung TNB (03-1-2012) 2 2 4" xfId="48966" xr:uid="{00000000-0005-0000-0000-00004ABF0000}"/>
    <cellStyle name="T_N2 thay dat (N1-1)_Bieu4HTMT_KH TPCP vung TNB (03-1-2012) 2 2 4 2" xfId="48967" xr:uid="{00000000-0005-0000-0000-00004BBF0000}"/>
    <cellStyle name="T_N2 thay dat (N1-1)_Bieu4HTMT_KH TPCP vung TNB (03-1-2012) 2 2 4 2 2" xfId="48968" xr:uid="{00000000-0005-0000-0000-00004CBF0000}"/>
    <cellStyle name="T_N2 thay dat (N1-1)_Bieu4HTMT_KH TPCP vung TNB (03-1-2012) 2 2 4 3" xfId="48969" xr:uid="{00000000-0005-0000-0000-00004DBF0000}"/>
    <cellStyle name="T_N2 thay dat (N1-1)_Bieu4HTMT_KH TPCP vung TNB (03-1-2012) 2 2 5" xfId="48970" xr:uid="{00000000-0005-0000-0000-00004EBF0000}"/>
    <cellStyle name="T_N2 thay dat (N1-1)_Bieu4HTMT_KH TPCP vung TNB (03-1-2012) 2 2 5 2" xfId="48971" xr:uid="{00000000-0005-0000-0000-00004FBF0000}"/>
    <cellStyle name="T_N2 thay dat (N1-1)_Bieu4HTMT_KH TPCP vung TNB (03-1-2012) 2 2 6" xfId="48972" xr:uid="{00000000-0005-0000-0000-000050BF0000}"/>
    <cellStyle name="T_N2 thay dat (N1-1)_Bieu4HTMT_KH TPCP vung TNB (03-1-2012) 2 3" xfId="48973" xr:uid="{00000000-0005-0000-0000-000051BF0000}"/>
    <cellStyle name="T_N2 thay dat (N1-1)_Bieu4HTMT_KH TPCP vung TNB (03-1-2012) 2 3 2" xfId="48974" xr:uid="{00000000-0005-0000-0000-000052BF0000}"/>
    <cellStyle name="T_N2 thay dat (N1-1)_Bieu4HTMT_KH TPCP vung TNB (03-1-2012) 2 3 2 2" xfId="48975" xr:uid="{00000000-0005-0000-0000-000053BF0000}"/>
    <cellStyle name="T_N2 thay dat (N1-1)_Bieu4HTMT_KH TPCP vung TNB (03-1-2012) 2 3 2 2 2" xfId="48976" xr:uid="{00000000-0005-0000-0000-000054BF0000}"/>
    <cellStyle name="T_N2 thay dat (N1-1)_Bieu4HTMT_KH TPCP vung TNB (03-1-2012) 2 3 2 3" xfId="48977" xr:uid="{00000000-0005-0000-0000-000055BF0000}"/>
    <cellStyle name="T_N2 thay dat (N1-1)_Bieu4HTMT_KH TPCP vung TNB (03-1-2012) 2 3 3" xfId="48978" xr:uid="{00000000-0005-0000-0000-000056BF0000}"/>
    <cellStyle name="T_N2 thay dat (N1-1)_Bieu4HTMT_KH TPCP vung TNB (03-1-2012) 2 3 3 2" xfId="48979" xr:uid="{00000000-0005-0000-0000-000057BF0000}"/>
    <cellStyle name="T_N2 thay dat (N1-1)_Bieu4HTMT_KH TPCP vung TNB (03-1-2012) 2 3 4" xfId="48980" xr:uid="{00000000-0005-0000-0000-000058BF0000}"/>
    <cellStyle name="T_N2 thay dat (N1-1)_Bieu4HTMT_KH TPCP vung TNB (03-1-2012) 2 4" xfId="48981" xr:uid="{00000000-0005-0000-0000-000059BF0000}"/>
    <cellStyle name="T_N2 thay dat (N1-1)_Bieu4HTMT_KH TPCP vung TNB (03-1-2012) 2 4 2" xfId="48982" xr:uid="{00000000-0005-0000-0000-00005ABF0000}"/>
    <cellStyle name="T_N2 thay dat (N1-1)_Bieu4HTMT_KH TPCP vung TNB (03-1-2012) 2 4 2 2" xfId="48983" xr:uid="{00000000-0005-0000-0000-00005BBF0000}"/>
    <cellStyle name="T_N2 thay dat (N1-1)_Bieu4HTMT_KH TPCP vung TNB (03-1-2012) 2 4 2 2 2" xfId="48984" xr:uid="{00000000-0005-0000-0000-00005CBF0000}"/>
    <cellStyle name="T_N2 thay dat (N1-1)_Bieu4HTMT_KH TPCP vung TNB (03-1-2012) 2 4 2 3" xfId="48985" xr:uid="{00000000-0005-0000-0000-00005DBF0000}"/>
    <cellStyle name="T_N2 thay dat (N1-1)_Bieu4HTMT_KH TPCP vung TNB (03-1-2012) 2 4 3" xfId="48986" xr:uid="{00000000-0005-0000-0000-00005EBF0000}"/>
    <cellStyle name="T_N2 thay dat (N1-1)_Bieu4HTMT_KH TPCP vung TNB (03-1-2012) 2 4 3 2" xfId="48987" xr:uid="{00000000-0005-0000-0000-00005FBF0000}"/>
    <cellStyle name="T_N2 thay dat (N1-1)_Bieu4HTMT_KH TPCP vung TNB (03-1-2012) 2 4 4" xfId="48988" xr:uid="{00000000-0005-0000-0000-000060BF0000}"/>
    <cellStyle name="T_N2 thay dat (N1-1)_Bieu4HTMT_KH TPCP vung TNB (03-1-2012) 2 5" xfId="48989" xr:uid="{00000000-0005-0000-0000-000061BF0000}"/>
    <cellStyle name="T_N2 thay dat (N1-1)_Bieu4HTMT_KH TPCP vung TNB (03-1-2012) 2 5 2" xfId="48990" xr:uid="{00000000-0005-0000-0000-000062BF0000}"/>
    <cellStyle name="T_N2 thay dat (N1-1)_Bieu4HTMT_KH TPCP vung TNB (03-1-2012) 2 5 2 2" xfId="48991" xr:uid="{00000000-0005-0000-0000-000063BF0000}"/>
    <cellStyle name="T_N2 thay dat (N1-1)_Bieu4HTMT_KH TPCP vung TNB (03-1-2012) 2 5 3" xfId="48992" xr:uid="{00000000-0005-0000-0000-000064BF0000}"/>
    <cellStyle name="T_N2 thay dat (N1-1)_Bieu4HTMT_KH TPCP vung TNB (03-1-2012) 2 6" xfId="48993" xr:uid="{00000000-0005-0000-0000-000065BF0000}"/>
    <cellStyle name="T_N2 thay dat (N1-1)_Bieu4HTMT_KH TPCP vung TNB (03-1-2012) 2 6 2" xfId="48994" xr:uid="{00000000-0005-0000-0000-000066BF0000}"/>
    <cellStyle name="T_N2 thay dat (N1-1)_Bieu4HTMT_KH TPCP vung TNB (03-1-2012) 2 7" xfId="48995" xr:uid="{00000000-0005-0000-0000-000067BF0000}"/>
    <cellStyle name="T_N2 thay dat (N1-1)_Bieu4HTMT_KH TPCP vung TNB (03-1-2012) 2 8" xfId="48996" xr:uid="{00000000-0005-0000-0000-000068BF0000}"/>
    <cellStyle name="T_N2 thay dat (N1-1)_Bieu4HTMT_KH TPCP vung TNB (03-1-2012) 3" xfId="48997" xr:uid="{00000000-0005-0000-0000-000069BF0000}"/>
    <cellStyle name="T_N2 thay dat (N1-1)_Bieu4HTMT_KH TPCP vung TNB (03-1-2012) 3 2" xfId="48998" xr:uid="{00000000-0005-0000-0000-00006ABF0000}"/>
    <cellStyle name="T_N2 thay dat (N1-1)_Bieu4HTMT_KH TPCP vung TNB (03-1-2012) 3 2 2" xfId="48999" xr:uid="{00000000-0005-0000-0000-00006BBF0000}"/>
    <cellStyle name="T_N2 thay dat (N1-1)_Bieu4HTMT_KH TPCP vung TNB (03-1-2012) 3 2 2 2" xfId="49000" xr:uid="{00000000-0005-0000-0000-00006CBF0000}"/>
    <cellStyle name="T_N2 thay dat (N1-1)_Bieu4HTMT_KH TPCP vung TNB (03-1-2012) 3 2 2 2 2" xfId="49001" xr:uid="{00000000-0005-0000-0000-00006DBF0000}"/>
    <cellStyle name="T_N2 thay dat (N1-1)_Bieu4HTMT_KH TPCP vung TNB (03-1-2012) 3 2 2 3" xfId="49002" xr:uid="{00000000-0005-0000-0000-00006EBF0000}"/>
    <cellStyle name="T_N2 thay dat (N1-1)_Bieu4HTMT_KH TPCP vung TNB (03-1-2012) 3 2 3" xfId="49003" xr:uid="{00000000-0005-0000-0000-00006FBF0000}"/>
    <cellStyle name="T_N2 thay dat (N1-1)_Bieu4HTMT_KH TPCP vung TNB (03-1-2012) 3 2 3 2" xfId="49004" xr:uid="{00000000-0005-0000-0000-000070BF0000}"/>
    <cellStyle name="T_N2 thay dat (N1-1)_Bieu4HTMT_KH TPCP vung TNB (03-1-2012) 3 2 4" xfId="49005" xr:uid="{00000000-0005-0000-0000-000071BF0000}"/>
    <cellStyle name="T_N2 thay dat (N1-1)_Bieu4HTMT_KH TPCP vung TNB (03-1-2012) 3 3" xfId="49006" xr:uid="{00000000-0005-0000-0000-000072BF0000}"/>
    <cellStyle name="T_N2 thay dat (N1-1)_Bieu4HTMT_KH TPCP vung TNB (03-1-2012) 3 3 2" xfId="49007" xr:uid="{00000000-0005-0000-0000-000073BF0000}"/>
    <cellStyle name="T_N2 thay dat (N1-1)_Bieu4HTMT_KH TPCP vung TNB (03-1-2012) 3 3 2 2" xfId="49008" xr:uid="{00000000-0005-0000-0000-000074BF0000}"/>
    <cellStyle name="T_N2 thay dat (N1-1)_Bieu4HTMT_KH TPCP vung TNB (03-1-2012) 3 3 2 2 2" xfId="49009" xr:uid="{00000000-0005-0000-0000-000075BF0000}"/>
    <cellStyle name="T_N2 thay dat (N1-1)_Bieu4HTMT_KH TPCP vung TNB (03-1-2012) 3 3 2 3" xfId="49010" xr:uid="{00000000-0005-0000-0000-000076BF0000}"/>
    <cellStyle name="T_N2 thay dat (N1-1)_Bieu4HTMT_KH TPCP vung TNB (03-1-2012) 3 3 3" xfId="49011" xr:uid="{00000000-0005-0000-0000-000077BF0000}"/>
    <cellStyle name="T_N2 thay dat (N1-1)_Bieu4HTMT_KH TPCP vung TNB (03-1-2012) 3 3 3 2" xfId="49012" xr:uid="{00000000-0005-0000-0000-000078BF0000}"/>
    <cellStyle name="T_N2 thay dat (N1-1)_Bieu4HTMT_KH TPCP vung TNB (03-1-2012) 3 3 4" xfId="49013" xr:uid="{00000000-0005-0000-0000-000079BF0000}"/>
    <cellStyle name="T_N2 thay dat (N1-1)_Bieu4HTMT_KH TPCP vung TNB (03-1-2012) 3 4" xfId="49014" xr:uid="{00000000-0005-0000-0000-00007ABF0000}"/>
    <cellStyle name="T_N2 thay dat (N1-1)_Bieu4HTMT_KH TPCP vung TNB (03-1-2012) 3 4 2" xfId="49015" xr:uid="{00000000-0005-0000-0000-00007BBF0000}"/>
    <cellStyle name="T_N2 thay dat (N1-1)_Bieu4HTMT_KH TPCP vung TNB (03-1-2012) 3 4 2 2" xfId="49016" xr:uid="{00000000-0005-0000-0000-00007CBF0000}"/>
    <cellStyle name="T_N2 thay dat (N1-1)_Bieu4HTMT_KH TPCP vung TNB (03-1-2012) 3 4 3" xfId="49017" xr:uid="{00000000-0005-0000-0000-00007DBF0000}"/>
    <cellStyle name="T_N2 thay dat (N1-1)_Bieu4HTMT_KH TPCP vung TNB (03-1-2012) 3 5" xfId="49018" xr:uid="{00000000-0005-0000-0000-00007EBF0000}"/>
    <cellStyle name="T_N2 thay dat (N1-1)_Bieu4HTMT_KH TPCP vung TNB (03-1-2012) 3 5 2" xfId="49019" xr:uid="{00000000-0005-0000-0000-00007FBF0000}"/>
    <cellStyle name="T_N2 thay dat (N1-1)_Bieu4HTMT_KH TPCP vung TNB (03-1-2012) 3 6" xfId="49020" xr:uid="{00000000-0005-0000-0000-000080BF0000}"/>
    <cellStyle name="T_N2 thay dat (N1-1)_Bieu4HTMT_KH TPCP vung TNB (03-1-2012) 4" xfId="49021" xr:uid="{00000000-0005-0000-0000-000081BF0000}"/>
    <cellStyle name="T_N2 thay dat (N1-1)_Bieu4HTMT_KH TPCP vung TNB (03-1-2012) 4 2" xfId="49022" xr:uid="{00000000-0005-0000-0000-000082BF0000}"/>
    <cellStyle name="T_N2 thay dat (N1-1)_Bieu4HTMT_KH TPCP vung TNB (03-1-2012) 4 2 2" xfId="49023" xr:uid="{00000000-0005-0000-0000-000083BF0000}"/>
    <cellStyle name="T_N2 thay dat (N1-1)_Bieu4HTMT_KH TPCP vung TNB (03-1-2012) 4 2 2 2" xfId="49024" xr:uid="{00000000-0005-0000-0000-000084BF0000}"/>
    <cellStyle name="T_N2 thay dat (N1-1)_Bieu4HTMT_KH TPCP vung TNB (03-1-2012) 4 2 3" xfId="49025" xr:uid="{00000000-0005-0000-0000-000085BF0000}"/>
    <cellStyle name="T_N2 thay dat (N1-1)_Bieu4HTMT_KH TPCP vung TNB (03-1-2012) 4 3" xfId="49026" xr:uid="{00000000-0005-0000-0000-000086BF0000}"/>
    <cellStyle name="T_N2 thay dat (N1-1)_Bieu4HTMT_KH TPCP vung TNB (03-1-2012) 4 3 2" xfId="49027" xr:uid="{00000000-0005-0000-0000-000087BF0000}"/>
    <cellStyle name="T_N2 thay dat (N1-1)_Bieu4HTMT_KH TPCP vung TNB (03-1-2012) 4 4" xfId="49028" xr:uid="{00000000-0005-0000-0000-000088BF0000}"/>
    <cellStyle name="T_N2 thay dat (N1-1)_Bieu4HTMT_KH TPCP vung TNB (03-1-2012) 5" xfId="49029" xr:uid="{00000000-0005-0000-0000-000089BF0000}"/>
    <cellStyle name="T_N2 thay dat (N1-1)_Bieu4HTMT_KH TPCP vung TNB (03-1-2012) 5 2" xfId="49030" xr:uid="{00000000-0005-0000-0000-00008ABF0000}"/>
    <cellStyle name="T_N2 thay dat (N1-1)_Bieu4HTMT_KH TPCP vung TNB (03-1-2012) 5 2 2" xfId="49031" xr:uid="{00000000-0005-0000-0000-00008BBF0000}"/>
    <cellStyle name="T_N2 thay dat (N1-1)_Bieu4HTMT_KH TPCP vung TNB (03-1-2012) 5 2 2 2" xfId="49032" xr:uid="{00000000-0005-0000-0000-00008CBF0000}"/>
    <cellStyle name="T_N2 thay dat (N1-1)_Bieu4HTMT_KH TPCP vung TNB (03-1-2012) 5 2 3" xfId="49033" xr:uid="{00000000-0005-0000-0000-00008DBF0000}"/>
    <cellStyle name="T_N2 thay dat (N1-1)_Bieu4HTMT_KH TPCP vung TNB (03-1-2012) 5 3" xfId="49034" xr:uid="{00000000-0005-0000-0000-00008EBF0000}"/>
    <cellStyle name="T_N2 thay dat (N1-1)_Bieu4HTMT_KH TPCP vung TNB (03-1-2012) 5 3 2" xfId="49035" xr:uid="{00000000-0005-0000-0000-00008FBF0000}"/>
    <cellStyle name="T_N2 thay dat (N1-1)_Bieu4HTMT_KH TPCP vung TNB (03-1-2012) 5 4" xfId="49036" xr:uid="{00000000-0005-0000-0000-000090BF0000}"/>
    <cellStyle name="T_N2 thay dat (N1-1)_Bieu4HTMT_KH TPCP vung TNB (03-1-2012) 6" xfId="49037" xr:uid="{00000000-0005-0000-0000-000091BF0000}"/>
    <cellStyle name="T_N2 thay dat (N1-1)_Bieu4HTMT_KH TPCP vung TNB (03-1-2012) 6 2" xfId="49038" xr:uid="{00000000-0005-0000-0000-000092BF0000}"/>
    <cellStyle name="T_N2 thay dat (N1-1)_Bieu4HTMT_KH TPCP vung TNB (03-1-2012) 6 2 2" xfId="49039" xr:uid="{00000000-0005-0000-0000-000093BF0000}"/>
    <cellStyle name="T_N2 thay dat (N1-1)_Bieu4HTMT_KH TPCP vung TNB (03-1-2012) 6 3" xfId="49040" xr:uid="{00000000-0005-0000-0000-000094BF0000}"/>
    <cellStyle name="T_N2 thay dat (N1-1)_Bieu4HTMT_KH TPCP vung TNB (03-1-2012) 7" xfId="49041" xr:uid="{00000000-0005-0000-0000-000095BF0000}"/>
    <cellStyle name="T_N2 thay dat (N1-1)_Bieu4HTMT_KH TPCP vung TNB (03-1-2012) 7 2" xfId="49042" xr:uid="{00000000-0005-0000-0000-000096BF0000}"/>
    <cellStyle name="T_N2 thay dat (N1-1)_Bieu4HTMT_KH TPCP vung TNB (03-1-2012) 8" xfId="49043" xr:uid="{00000000-0005-0000-0000-000097BF0000}"/>
    <cellStyle name="T_N2 thay dat (N1-1)_Bieu4HTMT_KH TPCP vung TNB (03-1-2012) 9" xfId="49044" xr:uid="{00000000-0005-0000-0000-000098BF0000}"/>
    <cellStyle name="T_N2 thay dat (N1-1)_KH TPCP vung TNB (03-1-2012)" xfId="49045" xr:uid="{00000000-0005-0000-0000-000099BF0000}"/>
    <cellStyle name="T_N2 thay dat (N1-1)_KH TPCP vung TNB (03-1-2012) 2" xfId="49046" xr:uid="{00000000-0005-0000-0000-00009ABF0000}"/>
    <cellStyle name="T_N2 thay dat (N1-1)_KH TPCP vung TNB (03-1-2012) 2 2" xfId="49047" xr:uid="{00000000-0005-0000-0000-00009BBF0000}"/>
    <cellStyle name="T_N2 thay dat (N1-1)_KH TPCP vung TNB (03-1-2012) 2 2 2" xfId="49048" xr:uid="{00000000-0005-0000-0000-00009CBF0000}"/>
    <cellStyle name="T_N2 thay dat (N1-1)_KH TPCP vung TNB (03-1-2012) 2 2 2 2" xfId="49049" xr:uid="{00000000-0005-0000-0000-00009DBF0000}"/>
    <cellStyle name="T_N2 thay dat (N1-1)_KH TPCP vung TNB (03-1-2012) 2 2 2 2 2" xfId="49050" xr:uid="{00000000-0005-0000-0000-00009EBF0000}"/>
    <cellStyle name="T_N2 thay dat (N1-1)_KH TPCP vung TNB (03-1-2012) 2 2 2 2 2 2" xfId="49051" xr:uid="{00000000-0005-0000-0000-00009FBF0000}"/>
    <cellStyle name="T_N2 thay dat (N1-1)_KH TPCP vung TNB (03-1-2012) 2 2 2 2 3" xfId="49052" xr:uid="{00000000-0005-0000-0000-0000A0BF0000}"/>
    <cellStyle name="T_N2 thay dat (N1-1)_KH TPCP vung TNB (03-1-2012) 2 2 2 3" xfId="49053" xr:uid="{00000000-0005-0000-0000-0000A1BF0000}"/>
    <cellStyle name="T_N2 thay dat (N1-1)_KH TPCP vung TNB (03-1-2012) 2 2 2 3 2" xfId="49054" xr:uid="{00000000-0005-0000-0000-0000A2BF0000}"/>
    <cellStyle name="T_N2 thay dat (N1-1)_KH TPCP vung TNB (03-1-2012) 2 2 2 4" xfId="49055" xr:uid="{00000000-0005-0000-0000-0000A3BF0000}"/>
    <cellStyle name="T_N2 thay dat (N1-1)_KH TPCP vung TNB (03-1-2012) 2 2 3" xfId="49056" xr:uid="{00000000-0005-0000-0000-0000A4BF0000}"/>
    <cellStyle name="T_N2 thay dat (N1-1)_KH TPCP vung TNB (03-1-2012) 2 2 3 2" xfId="49057" xr:uid="{00000000-0005-0000-0000-0000A5BF0000}"/>
    <cellStyle name="T_N2 thay dat (N1-1)_KH TPCP vung TNB (03-1-2012) 2 2 3 2 2" xfId="49058" xr:uid="{00000000-0005-0000-0000-0000A6BF0000}"/>
    <cellStyle name="T_N2 thay dat (N1-1)_KH TPCP vung TNB (03-1-2012) 2 2 3 2 2 2" xfId="49059" xr:uid="{00000000-0005-0000-0000-0000A7BF0000}"/>
    <cellStyle name="T_N2 thay dat (N1-1)_KH TPCP vung TNB (03-1-2012) 2 2 3 2 3" xfId="49060" xr:uid="{00000000-0005-0000-0000-0000A8BF0000}"/>
    <cellStyle name="T_N2 thay dat (N1-1)_KH TPCP vung TNB (03-1-2012) 2 2 3 3" xfId="49061" xr:uid="{00000000-0005-0000-0000-0000A9BF0000}"/>
    <cellStyle name="T_N2 thay dat (N1-1)_KH TPCP vung TNB (03-1-2012) 2 2 3 3 2" xfId="49062" xr:uid="{00000000-0005-0000-0000-0000AABF0000}"/>
    <cellStyle name="T_N2 thay dat (N1-1)_KH TPCP vung TNB (03-1-2012) 2 2 3 4" xfId="49063" xr:uid="{00000000-0005-0000-0000-0000ABBF0000}"/>
    <cellStyle name="T_N2 thay dat (N1-1)_KH TPCP vung TNB (03-1-2012) 2 2 4" xfId="49064" xr:uid="{00000000-0005-0000-0000-0000ACBF0000}"/>
    <cellStyle name="T_N2 thay dat (N1-1)_KH TPCP vung TNB (03-1-2012) 2 2 4 2" xfId="49065" xr:uid="{00000000-0005-0000-0000-0000ADBF0000}"/>
    <cellStyle name="T_N2 thay dat (N1-1)_KH TPCP vung TNB (03-1-2012) 2 2 4 2 2" xfId="49066" xr:uid="{00000000-0005-0000-0000-0000AEBF0000}"/>
    <cellStyle name="T_N2 thay dat (N1-1)_KH TPCP vung TNB (03-1-2012) 2 2 4 3" xfId="49067" xr:uid="{00000000-0005-0000-0000-0000AFBF0000}"/>
    <cellStyle name="T_N2 thay dat (N1-1)_KH TPCP vung TNB (03-1-2012) 2 2 5" xfId="49068" xr:uid="{00000000-0005-0000-0000-0000B0BF0000}"/>
    <cellStyle name="T_N2 thay dat (N1-1)_KH TPCP vung TNB (03-1-2012) 2 2 5 2" xfId="49069" xr:uid="{00000000-0005-0000-0000-0000B1BF0000}"/>
    <cellStyle name="T_N2 thay dat (N1-1)_KH TPCP vung TNB (03-1-2012) 2 2 6" xfId="49070" xr:uid="{00000000-0005-0000-0000-0000B2BF0000}"/>
    <cellStyle name="T_N2 thay dat (N1-1)_KH TPCP vung TNB (03-1-2012) 2 3" xfId="49071" xr:uid="{00000000-0005-0000-0000-0000B3BF0000}"/>
    <cellStyle name="T_N2 thay dat (N1-1)_KH TPCP vung TNB (03-1-2012) 2 3 2" xfId="49072" xr:uid="{00000000-0005-0000-0000-0000B4BF0000}"/>
    <cellStyle name="T_N2 thay dat (N1-1)_KH TPCP vung TNB (03-1-2012) 2 3 2 2" xfId="49073" xr:uid="{00000000-0005-0000-0000-0000B5BF0000}"/>
    <cellStyle name="T_N2 thay dat (N1-1)_KH TPCP vung TNB (03-1-2012) 2 3 2 2 2" xfId="49074" xr:uid="{00000000-0005-0000-0000-0000B6BF0000}"/>
    <cellStyle name="T_N2 thay dat (N1-1)_KH TPCP vung TNB (03-1-2012) 2 3 2 3" xfId="49075" xr:uid="{00000000-0005-0000-0000-0000B7BF0000}"/>
    <cellStyle name="T_N2 thay dat (N1-1)_KH TPCP vung TNB (03-1-2012) 2 3 3" xfId="49076" xr:uid="{00000000-0005-0000-0000-0000B8BF0000}"/>
    <cellStyle name="T_N2 thay dat (N1-1)_KH TPCP vung TNB (03-1-2012) 2 3 3 2" xfId="49077" xr:uid="{00000000-0005-0000-0000-0000B9BF0000}"/>
    <cellStyle name="T_N2 thay dat (N1-1)_KH TPCP vung TNB (03-1-2012) 2 3 4" xfId="49078" xr:uid="{00000000-0005-0000-0000-0000BABF0000}"/>
    <cellStyle name="T_N2 thay dat (N1-1)_KH TPCP vung TNB (03-1-2012) 2 4" xfId="49079" xr:uid="{00000000-0005-0000-0000-0000BBBF0000}"/>
    <cellStyle name="T_N2 thay dat (N1-1)_KH TPCP vung TNB (03-1-2012) 2 4 2" xfId="49080" xr:uid="{00000000-0005-0000-0000-0000BCBF0000}"/>
    <cellStyle name="T_N2 thay dat (N1-1)_KH TPCP vung TNB (03-1-2012) 2 4 2 2" xfId="49081" xr:uid="{00000000-0005-0000-0000-0000BDBF0000}"/>
    <cellStyle name="T_N2 thay dat (N1-1)_KH TPCP vung TNB (03-1-2012) 2 4 2 2 2" xfId="49082" xr:uid="{00000000-0005-0000-0000-0000BEBF0000}"/>
    <cellStyle name="T_N2 thay dat (N1-1)_KH TPCP vung TNB (03-1-2012) 2 4 2 3" xfId="49083" xr:uid="{00000000-0005-0000-0000-0000BFBF0000}"/>
    <cellStyle name="T_N2 thay dat (N1-1)_KH TPCP vung TNB (03-1-2012) 2 4 3" xfId="49084" xr:uid="{00000000-0005-0000-0000-0000C0BF0000}"/>
    <cellStyle name="T_N2 thay dat (N1-1)_KH TPCP vung TNB (03-1-2012) 2 4 3 2" xfId="49085" xr:uid="{00000000-0005-0000-0000-0000C1BF0000}"/>
    <cellStyle name="T_N2 thay dat (N1-1)_KH TPCP vung TNB (03-1-2012) 2 4 4" xfId="49086" xr:uid="{00000000-0005-0000-0000-0000C2BF0000}"/>
    <cellStyle name="T_N2 thay dat (N1-1)_KH TPCP vung TNB (03-1-2012) 2 5" xfId="49087" xr:uid="{00000000-0005-0000-0000-0000C3BF0000}"/>
    <cellStyle name="T_N2 thay dat (N1-1)_KH TPCP vung TNB (03-1-2012) 2 5 2" xfId="49088" xr:uid="{00000000-0005-0000-0000-0000C4BF0000}"/>
    <cellStyle name="T_N2 thay dat (N1-1)_KH TPCP vung TNB (03-1-2012) 2 5 2 2" xfId="49089" xr:uid="{00000000-0005-0000-0000-0000C5BF0000}"/>
    <cellStyle name="T_N2 thay dat (N1-1)_KH TPCP vung TNB (03-1-2012) 2 5 3" xfId="49090" xr:uid="{00000000-0005-0000-0000-0000C6BF0000}"/>
    <cellStyle name="T_N2 thay dat (N1-1)_KH TPCP vung TNB (03-1-2012) 2 6" xfId="49091" xr:uid="{00000000-0005-0000-0000-0000C7BF0000}"/>
    <cellStyle name="T_N2 thay dat (N1-1)_KH TPCP vung TNB (03-1-2012) 2 6 2" xfId="49092" xr:uid="{00000000-0005-0000-0000-0000C8BF0000}"/>
    <cellStyle name="T_N2 thay dat (N1-1)_KH TPCP vung TNB (03-1-2012) 2 7" xfId="49093" xr:uid="{00000000-0005-0000-0000-0000C9BF0000}"/>
    <cellStyle name="T_N2 thay dat (N1-1)_KH TPCP vung TNB (03-1-2012) 2 8" xfId="49094" xr:uid="{00000000-0005-0000-0000-0000CABF0000}"/>
    <cellStyle name="T_N2 thay dat (N1-1)_KH TPCP vung TNB (03-1-2012) 3" xfId="49095" xr:uid="{00000000-0005-0000-0000-0000CBBF0000}"/>
    <cellStyle name="T_N2 thay dat (N1-1)_KH TPCP vung TNB (03-1-2012) 3 2" xfId="49096" xr:uid="{00000000-0005-0000-0000-0000CCBF0000}"/>
    <cellStyle name="T_N2 thay dat (N1-1)_KH TPCP vung TNB (03-1-2012) 3 2 2" xfId="49097" xr:uid="{00000000-0005-0000-0000-0000CDBF0000}"/>
    <cellStyle name="T_N2 thay dat (N1-1)_KH TPCP vung TNB (03-1-2012) 3 2 2 2" xfId="49098" xr:uid="{00000000-0005-0000-0000-0000CEBF0000}"/>
    <cellStyle name="T_N2 thay dat (N1-1)_KH TPCP vung TNB (03-1-2012) 3 2 2 2 2" xfId="49099" xr:uid="{00000000-0005-0000-0000-0000CFBF0000}"/>
    <cellStyle name="T_N2 thay dat (N1-1)_KH TPCP vung TNB (03-1-2012) 3 2 2 3" xfId="49100" xr:uid="{00000000-0005-0000-0000-0000D0BF0000}"/>
    <cellStyle name="T_N2 thay dat (N1-1)_KH TPCP vung TNB (03-1-2012) 3 2 3" xfId="49101" xr:uid="{00000000-0005-0000-0000-0000D1BF0000}"/>
    <cellStyle name="T_N2 thay dat (N1-1)_KH TPCP vung TNB (03-1-2012) 3 2 3 2" xfId="49102" xr:uid="{00000000-0005-0000-0000-0000D2BF0000}"/>
    <cellStyle name="T_N2 thay dat (N1-1)_KH TPCP vung TNB (03-1-2012) 3 2 4" xfId="49103" xr:uid="{00000000-0005-0000-0000-0000D3BF0000}"/>
    <cellStyle name="T_N2 thay dat (N1-1)_KH TPCP vung TNB (03-1-2012) 3 3" xfId="49104" xr:uid="{00000000-0005-0000-0000-0000D4BF0000}"/>
    <cellStyle name="T_N2 thay dat (N1-1)_KH TPCP vung TNB (03-1-2012) 3 3 2" xfId="49105" xr:uid="{00000000-0005-0000-0000-0000D5BF0000}"/>
    <cellStyle name="T_N2 thay dat (N1-1)_KH TPCP vung TNB (03-1-2012) 3 3 2 2" xfId="49106" xr:uid="{00000000-0005-0000-0000-0000D6BF0000}"/>
    <cellStyle name="T_N2 thay dat (N1-1)_KH TPCP vung TNB (03-1-2012) 3 3 2 2 2" xfId="49107" xr:uid="{00000000-0005-0000-0000-0000D7BF0000}"/>
    <cellStyle name="T_N2 thay dat (N1-1)_KH TPCP vung TNB (03-1-2012) 3 3 2 3" xfId="49108" xr:uid="{00000000-0005-0000-0000-0000D8BF0000}"/>
    <cellStyle name="T_N2 thay dat (N1-1)_KH TPCP vung TNB (03-1-2012) 3 3 3" xfId="49109" xr:uid="{00000000-0005-0000-0000-0000D9BF0000}"/>
    <cellStyle name="T_N2 thay dat (N1-1)_KH TPCP vung TNB (03-1-2012) 3 3 3 2" xfId="49110" xr:uid="{00000000-0005-0000-0000-0000DABF0000}"/>
    <cellStyle name="T_N2 thay dat (N1-1)_KH TPCP vung TNB (03-1-2012) 3 3 4" xfId="49111" xr:uid="{00000000-0005-0000-0000-0000DBBF0000}"/>
    <cellStyle name="T_N2 thay dat (N1-1)_KH TPCP vung TNB (03-1-2012) 3 4" xfId="49112" xr:uid="{00000000-0005-0000-0000-0000DCBF0000}"/>
    <cellStyle name="T_N2 thay dat (N1-1)_KH TPCP vung TNB (03-1-2012) 3 4 2" xfId="49113" xr:uid="{00000000-0005-0000-0000-0000DDBF0000}"/>
    <cellStyle name="T_N2 thay dat (N1-1)_KH TPCP vung TNB (03-1-2012) 3 4 2 2" xfId="49114" xr:uid="{00000000-0005-0000-0000-0000DEBF0000}"/>
    <cellStyle name="T_N2 thay dat (N1-1)_KH TPCP vung TNB (03-1-2012) 3 4 3" xfId="49115" xr:uid="{00000000-0005-0000-0000-0000DFBF0000}"/>
    <cellStyle name="T_N2 thay dat (N1-1)_KH TPCP vung TNB (03-1-2012) 3 5" xfId="49116" xr:uid="{00000000-0005-0000-0000-0000E0BF0000}"/>
    <cellStyle name="T_N2 thay dat (N1-1)_KH TPCP vung TNB (03-1-2012) 3 5 2" xfId="49117" xr:uid="{00000000-0005-0000-0000-0000E1BF0000}"/>
    <cellStyle name="T_N2 thay dat (N1-1)_KH TPCP vung TNB (03-1-2012) 3 6" xfId="49118" xr:uid="{00000000-0005-0000-0000-0000E2BF0000}"/>
    <cellStyle name="T_N2 thay dat (N1-1)_KH TPCP vung TNB (03-1-2012) 4" xfId="49119" xr:uid="{00000000-0005-0000-0000-0000E3BF0000}"/>
    <cellStyle name="T_N2 thay dat (N1-1)_KH TPCP vung TNB (03-1-2012) 4 2" xfId="49120" xr:uid="{00000000-0005-0000-0000-0000E4BF0000}"/>
    <cellStyle name="T_N2 thay dat (N1-1)_KH TPCP vung TNB (03-1-2012) 4 2 2" xfId="49121" xr:uid="{00000000-0005-0000-0000-0000E5BF0000}"/>
    <cellStyle name="T_N2 thay dat (N1-1)_KH TPCP vung TNB (03-1-2012) 4 2 2 2" xfId="49122" xr:uid="{00000000-0005-0000-0000-0000E6BF0000}"/>
    <cellStyle name="T_N2 thay dat (N1-1)_KH TPCP vung TNB (03-1-2012) 4 2 3" xfId="49123" xr:uid="{00000000-0005-0000-0000-0000E7BF0000}"/>
    <cellStyle name="T_N2 thay dat (N1-1)_KH TPCP vung TNB (03-1-2012) 4 3" xfId="49124" xr:uid="{00000000-0005-0000-0000-0000E8BF0000}"/>
    <cellStyle name="T_N2 thay dat (N1-1)_KH TPCP vung TNB (03-1-2012) 4 3 2" xfId="49125" xr:uid="{00000000-0005-0000-0000-0000E9BF0000}"/>
    <cellStyle name="T_N2 thay dat (N1-1)_KH TPCP vung TNB (03-1-2012) 4 4" xfId="49126" xr:uid="{00000000-0005-0000-0000-0000EABF0000}"/>
    <cellStyle name="T_N2 thay dat (N1-1)_KH TPCP vung TNB (03-1-2012) 5" xfId="49127" xr:uid="{00000000-0005-0000-0000-0000EBBF0000}"/>
    <cellStyle name="T_N2 thay dat (N1-1)_KH TPCP vung TNB (03-1-2012) 5 2" xfId="49128" xr:uid="{00000000-0005-0000-0000-0000ECBF0000}"/>
    <cellStyle name="T_N2 thay dat (N1-1)_KH TPCP vung TNB (03-1-2012) 5 2 2" xfId="49129" xr:uid="{00000000-0005-0000-0000-0000EDBF0000}"/>
    <cellStyle name="T_N2 thay dat (N1-1)_KH TPCP vung TNB (03-1-2012) 5 2 2 2" xfId="49130" xr:uid="{00000000-0005-0000-0000-0000EEBF0000}"/>
    <cellStyle name="T_N2 thay dat (N1-1)_KH TPCP vung TNB (03-1-2012) 5 2 3" xfId="49131" xr:uid="{00000000-0005-0000-0000-0000EFBF0000}"/>
    <cellStyle name="T_N2 thay dat (N1-1)_KH TPCP vung TNB (03-1-2012) 5 3" xfId="49132" xr:uid="{00000000-0005-0000-0000-0000F0BF0000}"/>
    <cellStyle name="T_N2 thay dat (N1-1)_KH TPCP vung TNB (03-1-2012) 5 3 2" xfId="49133" xr:uid="{00000000-0005-0000-0000-0000F1BF0000}"/>
    <cellStyle name="T_N2 thay dat (N1-1)_KH TPCP vung TNB (03-1-2012) 5 4" xfId="49134" xr:uid="{00000000-0005-0000-0000-0000F2BF0000}"/>
    <cellStyle name="T_N2 thay dat (N1-1)_KH TPCP vung TNB (03-1-2012) 6" xfId="49135" xr:uid="{00000000-0005-0000-0000-0000F3BF0000}"/>
    <cellStyle name="T_N2 thay dat (N1-1)_KH TPCP vung TNB (03-1-2012) 6 2" xfId="49136" xr:uid="{00000000-0005-0000-0000-0000F4BF0000}"/>
    <cellStyle name="T_N2 thay dat (N1-1)_KH TPCP vung TNB (03-1-2012) 6 2 2" xfId="49137" xr:uid="{00000000-0005-0000-0000-0000F5BF0000}"/>
    <cellStyle name="T_N2 thay dat (N1-1)_KH TPCP vung TNB (03-1-2012) 6 3" xfId="49138" xr:uid="{00000000-0005-0000-0000-0000F6BF0000}"/>
    <cellStyle name="T_N2 thay dat (N1-1)_KH TPCP vung TNB (03-1-2012) 7" xfId="49139" xr:uid="{00000000-0005-0000-0000-0000F7BF0000}"/>
    <cellStyle name="T_N2 thay dat (N1-1)_KH TPCP vung TNB (03-1-2012) 7 2" xfId="49140" xr:uid="{00000000-0005-0000-0000-0000F8BF0000}"/>
    <cellStyle name="T_N2 thay dat (N1-1)_KH TPCP vung TNB (03-1-2012) 8" xfId="49141" xr:uid="{00000000-0005-0000-0000-0000F9BF0000}"/>
    <cellStyle name="T_N2 thay dat (N1-1)_KH TPCP vung TNB (03-1-2012) 9" xfId="49142" xr:uid="{00000000-0005-0000-0000-0000FABF0000}"/>
    <cellStyle name="T_N2 thay dat (N1-1)_Sheet1" xfId="49143" xr:uid="{00000000-0005-0000-0000-0000FBBF0000}"/>
    <cellStyle name="T_N2 thay dat (N1-1)_Sheet1 2" xfId="49144" xr:uid="{00000000-0005-0000-0000-0000FCBF0000}"/>
    <cellStyle name="T_Phuong an can doi nam 2008" xfId="49145" xr:uid="{00000000-0005-0000-0000-0000FDBF0000}"/>
    <cellStyle name="T_Phuong an can doi nam 2008 2" xfId="49146" xr:uid="{00000000-0005-0000-0000-0000FEBF0000}"/>
    <cellStyle name="T_Phuong an can doi nam 2008 2 2" xfId="49147" xr:uid="{00000000-0005-0000-0000-0000FFBF0000}"/>
    <cellStyle name="T_Phuong an can doi nam 2008 2 2 2" xfId="49148" xr:uid="{00000000-0005-0000-0000-000000C00000}"/>
    <cellStyle name="T_Phuong an can doi nam 2008 2 2 2 2" xfId="49149" xr:uid="{00000000-0005-0000-0000-000001C00000}"/>
    <cellStyle name="T_Phuong an can doi nam 2008 2 2 2 2 2" xfId="49150" xr:uid="{00000000-0005-0000-0000-000002C00000}"/>
    <cellStyle name="T_Phuong an can doi nam 2008 2 2 2 2 2 2" xfId="49151" xr:uid="{00000000-0005-0000-0000-000003C00000}"/>
    <cellStyle name="T_Phuong an can doi nam 2008 2 2 2 2 3" xfId="49152" xr:uid="{00000000-0005-0000-0000-000004C00000}"/>
    <cellStyle name="T_Phuong an can doi nam 2008 2 2 2 3" xfId="49153" xr:uid="{00000000-0005-0000-0000-000005C00000}"/>
    <cellStyle name="T_Phuong an can doi nam 2008 2 2 2 3 2" xfId="49154" xr:uid="{00000000-0005-0000-0000-000006C00000}"/>
    <cellStyle name="T_Phuong an can doi nam 2008 2 2 2 4" xfId="49155" xr:uid="{00000000-0005-0000-0000-000007C00000}"/>
    <cellStyle name="T_Phuong an can doi nam 2008 2 2 3" xfId="49156" xr:uid="{00000000-0005-0000-0000-000008C00000}"/>
    <cellStyle name="T_Phuong an can doi nam 2008 2 2 3 2" xfId="49157" xr:uid="{00000000-0005-0000-0000-000009C00000}"/>
    <cellStyle name="T_Phuong an can doi nam 2008 2 2 3 2 2" xfId="49158" xr:uid="{00000000-0005-0000-0000-00000AC00000}"/>
    <cellStyle name="T_Phuong an can doi nam 2008 2 2 3 2 2 2" xfId="49159" xr:uid="{00000000-0005-0000-0000-00000BC00000}"/>
    <cellStyle name="T_Phuong an can doi nam 2008 2 2 3 2 3" xfId="49160" xr:uid="{00000000-0005-0000-0000-00000CC00000}"/>
    <cellStyle name="T_Phuong an can doi nam 2008 2 2 3 3" xfId="49161" xr:uid="{00000000-0005-0000-0000-00000DC00000}"/>
    <cellStyle name="T_Phuong an can doi nam 2008 2 2 3 3 2" xfId="49162" xr:uid="{00000000-0005-0000-0000-00000EC00000}"/>
    <cellStyle name="T_Phuong an can doi nam 2008 2 2 3 4" xfId="49163" xr:uid="{00000000-0005-0000-0000-00000FC00000}"/>
    <cellStyle name="T_Phuong an can doi nam 2008 2 2 4" xfId="49164" xr:uid="{00000000-0005-0000-0000-000010C00000}"/>
    <cellStyle name="T_Phuong an can doi nam 2008 2 2 4 2" xfId="49165" xr:uid="{00000000-0005-0000-0000-000011C00000}"/>
    <cellStyle name="T_Phuong an can doi nam 2008 2 2 4 2 2" xfId="49166" xr:uid="{00000000-0005-0000-0000-000012C00000}"/>
    <cellStyle name="T_Phuong an can doi nam 2008 2 2 4 3" xfId="49167" xr:uid="{00000000-0005-0000-0000-000013C00000}"/>
    <cellStyle name="T_Phuong an can doi nam 2008 2 2 5" xfId="49168" xr:uid="{00000000-0005-0000-0000-000014C00000}"/>
    <cellStyle name="T_Phuong an can doi nam 2008 2 2 5 2" xfId="49169" xr:uid="{00000000-0005-0000-0000-000015C00000}"/>
    <cellStyle name="T_Phuong an can doi nam 2008 2 2 6" xfId="49170" xr:uid="{00000000-0005-0000-0000-000016C00000}"/>
    <cellStyle name="T_Phuong an can doi nam 2008 2 3" xfId="49171" xr:uid="{00000000-0005-0000-0000-000017C00000}"/>
    <cellStyle name="T_Phuong an can doi nam 2008 2 3 2" xfId="49172" xr:uid="{00000000-0005-0000-0000-000018C00000}"/>
    <cellStyle name="T_Phuong an can doi nam 2008 2 3 2 2" xfId="49173" xr:uid="{00000000-0005-0000-0000-000019C00000}"/>
    <cellStyle name="T_Phuong an can doi nam 2008 2 3 2 2 2" xfId="49174" xr:uid="{00000000-0005-0000-0000-00001AC00000}"/>
    <cellStyle name="T_Phuong an can doi nam 2008 2 3 2 3" xfId="49175" xr:uid="{00000000-0005-0000-0000-00001BC00000}"/>
    <cellStyle name="T_Phuong an can doi nam 2008 2 3 3" xfId="49176" xr:uid="{00000000-0005-0000-0000-00001CC00000}"/>
    <cellStyle name="T_Phuong an can doi nam 2008 2 3 3 2" xfId="49177" xr:uid="{00000000-0005-0000-0000-00001DC00000}"/>
    <cellStyle name="T_Phuong an can doi nam 2008 2 3 4" xfId="49178" xr:uid="{00000000-0005-0000-0000-00001EC00000}"/>
    <cellStyle name="T_Phuong an can doi nam 2008 2 4" xfId="49179" xr:uid="{00000000-0005-0000-0000-00001FC00000}"/>
    <cellStyle name="T_Phuong an can doi nam 2008 2 4 2" xfId="49180" xr:uid="{00000000-0005-0000-0000-000020C00000}"/>
    <cellStyle name="T_Phuong an can doi nam 2008 2 4 2 2" xfId="49181" xr:uid="{00000000-0005-0000-0000-000021C00000}"/>
    <cellStyle name="T_Phuong an can doi nam 2008 2 4 2 2 2" xfId="49182" xr:uid="{00000000-0005-0000-0000-000022C00000}"/>
    <cellStyle name="T_Phuong an can doi nam 2008 2 4 2 3" xfId="49183" xr:uid="{00000000-0005-0000-0000-000023C00000}"/>
    <cellStyle name="T_Phuong an can doi nam 2008 2 4 3" xfId="49184" xr:uid="{00000000-0005-0000-0000-000024C00000}"/>
    <cellStyle name="T_Phuong an can doi nam 2008 2 4 3 2" xfId="49185" xr:uid="{00000000-0005-0000-0000-000025C00000}"/>
    <cellStyle name="T_Phuong an can doi nam 2008 2 4 4" xfId="49186" xr:uid="{00000000-0005-0000-0000-000026C00000}"/>
    <cellStyle name="T_Phuong an can doi nam 2008 2 5" xfId="49187" xr:uid="{00000000-0005-0000-0000-000027C00000}"/>
    <cellStyle name="T_Phuong an can doi nam 2008 2 5 2" xfId="49188" xr:uid="{00000000-0005-0000-0000-000028C00000}"/>
    <cellStyle name="T_Phuong an can doi nam 2008 2 5 2 2" xfId="49189" xr:uid="{00000000-0005-0000-0000-000029C00000}"/>
    <cellStyle name="T_Phuong an can doi nam 2008 2 5 3" xfId="49190" xr:uid="{00000000-0005-0000-0000-00002AC00000}"/>
    <cellStyle name="T_Phuong an can doi nam 2008 2 6" xfId="49191" xr:uid="{00000000-0005-0000-0000-00002BC00000}"/>
    <cellStyle name="T_Phuong an can doi nam 2008 2 6 2" xfId="49192" xr:uid="{00000000-0005-0000-0000-00002CC00000}"/>
    <cellStyle name="T_Phuong an can doi nam 2008 2 7" xfId="49193" xr:uid="{00000000-0005-0000-0000-00002DC00000}"/>
    <cellStyle name="T_Phuong an can doi nam 2008 2 8" xfId="49194" xr:uid="{00000000-0005-0000-0000-00002EC00000}"/>
    <cellStyle name="T_Phuong an can doi nam 2008 3" xfId="49195" xr:uid="{00000000-0005-0000-0000-00002FC00000}"/>
    <cellStyle name="T_Phuong an can doi nam 2008 3 2" xfId="49196" xr:uid="{00000000-0005-0000-0000-000030C00000}"/>
    <cellStyle name="T_Phuong an can doi nam 2008 3 2 2" xfId="49197" xr:uid="{00000000-0005-0000-0000-000031C00000}"/>
    <cellStyle name="T_Phuong an can doi nam 2008 3 2 2 2" xfId="49198" xr:uid="{00000000-0005-0000-0000-000032C00000}"/>
    <cellStyle name="T_Phuong an can doi nam 2008 3 2 2 2 2" xfId="49199" xr:uid="{00000000-0005-0000-0000-000033C00000}"/>
    <cellStyle name="T_Phuong an can doi nam 2008 3 2 2 3" xfId="49200" xr:uid="{00000000-0005-0000-0000-000034C00000}"/>
    <cellStyle name="T_Phuong an can doi nam 2008 3 2 3" xfId="49201" xr:uid="{00000000-0005-0000-0000-000035C00000}"/>
    <cellStyle name="T_Phuong an can doi nam 2008 3 2 3 2" xfId="49202" xr:uid="{00000000-0005-0000-0000-000036C00000}"/>
    <cellStyle name="T_Phuong an can doi nam 2008 3 2 4" xfId="49203" xr:uid="{00000000-0005-0000-0000-000037C00000}"/>
    <cellStyle name="T_Phuong an can doi nam 2008 3 3" xfId="49204" xr:uid="{00000000-0005-0000-0000-000038C00000}"/>
    <cellStyle name="T_Phuong an can doi nam 2008 3 3 2" xfId="49205" xr:uid="{00000000-0005-0000-0000-000039C00000}"/>
    <cellStyle name="T_Phuong an can doi nam 2008 3 3 2 2" xfId="49206" xr:uid="{00000000-0005-0000-0000-00003AC00000}"/>
    <cellStyle name="T_Phuong an can doi nam 2008 3 3 2 2 2" xfId="49207" xr:uid="{00000000-0005-0000-0000-00003BC00000}"/>
    <cellStyle name="T_Phuong an can doi nam 2008 3 3 2 3" xfId="49208" xr:uid="{00000000-0005-0000-0000-00003CC00000}"/>
    <cellStyle name="T_Phuong an can doi nam 2008 3 3 3" xfId="49209" xr:uid="{00000000-0005-0000-0000-00003DC00000}"/>
    <cellStyle name="T_Phuong an can doi nam 2008 3 3 3 2" xfId="49210" xr:uid="{00000000-0005-0000-0000-00003EC00000}"/>
    <cellStyle name="T_Phuong an can doi nam 2008 3 3 4" xfId="49211" xr:uid="{00000000-0005-0000-0000-00003FC00000}"/>
    <cellStyle name="T_Phuong an can doi nam 2008 3 4" xfId="49212" xr:uid="{00000000-0005-0000-0000-000040C00000}"/>
    <cellStyle name="T_Phuong an can doi nam 2008 3 4 2" xfId="49213" xr:uid="{00000000-0005-0000-0000-000041C00000}"/>
    <cellStyle name="T_Phuong an can doi nam 2008 3 4 2 2" xfId="49214" xr:uid="{00000000-0005-0000-0000-000042C00000}"/>
    <cellStyle name="T_Phuong an can doi nam 2008 3 4 3" xfId="49215" xr:uid="{00000000-0005-0000-0000-000043C00000}"/>
    <cellStyle name="T_Phuong an can doi nam 2008 3 5" xfId="49216" xr:uid="{00000000-0005-0000-0000-000044C00000}"/>
    <cellStyle name="T_Phuong an can doi nam 2008 3 5 2" xfId="49217" xr:uid="{00000000-0005-0000-0000-000045C00000}"/>
    <cellStyle name="T_Phuong an can doi nam 2008 3 6" xfId="49218" xr:uid="{00000000-0005-0000-0000-000046C00000}"/>
    <cellStyle name="T_Phuong an can doi nam 2008 4" xfId="49219" xr:uid="{00000000-0005-0000-0000-000047C00000}"/>
    <cellStyle name="T_Phuong an can doi nam 2008 4 2" xfId="49220" xr:uid="{00000000-0005-0000-0000-000048C00000}"/>
    <cellStyle name="T_Phuong an can doi nam 2008 4 2 2" xfId="49221" xr:uid="{00000000-0005-0000-0000-000049C00000}"/>
    <cellStyle name="T_Phuong an can doi nam 2008 4 2 2 2" xfId="49222" xr:uid="{00000000-0005-0000-0000-00004AC00000}"/>
    <cellStyle name="T_Phuong an can doi nam 2008 4 2 3" xfId="49223" xr:uid="{00000000-0005-0000-0000-00004BC00000}"/>
    <cellStyle name="T_Phuong an can doi nam 2008 4 3" xfId="49224" xr:uid="{00000000-0005-0000-0000-00004CC00000}"/>
    <cellStyle name="T_Phuong an can doi nam 2008 4 3 2" xfId="49225" xr:uid="{00000000-0005-0000-0000-00004DC00000}"/>
    <cellStyle name="T_Phuong an can doi nam 2008 4 4" xfId="49226" xr:uid="{00000000-0005-0000-0000-00004EC00000}"/>
    <cellStyle name="T_Phuong an can doi nam 2008 5" xfId="49227" xr:uid="{00000000-0005-0000-0000-00004FC00000}"/>
    <cellStyle name="T_Phuong an can doi nam 2008 5 2" xfId="49228" xr:uid="{00000000-0005-0000-0000-000050C00000}"/>
    <cellStyle name="T_Phuong an can doi nam 2008 5 2 2" xfId="49229" xr:uid="{00000000-0005-0000-0000-000051C00000}"/>
    <cellStyle name="T_Phuong an can doi nam 2008 5 2 2 2" xfId="49230" xr:uid="{00000000-0005-0000-0000-000052C00000}"/>
    <cellStyle name="T_Phuong an can doi nam 2008 5 2 3" xfId="49231" xr:uid="{00000000-0005-0000-0000-000053C00000}"/>
    <cellStyle name="T_Phuong an can doi nam 2008 5 3" xfId="49232" xr:uid="{00000000-0005-0000-0000-000054C00000}"/>
    <cellStyle name="T_Phuong an can doi nam 2008 5 3 2" xfId="49233" xr:uid="{00000000-0005-0000-0000-000055C00000}"/>
    <cellStyle name="T_Phuong an can doi nam 2008 5 4" xfId="49234" xr:uid="{00000000-0005-0000-0000-000056C00000}"/>
    <cellStyle name="T_Phuong an can doi nam 2008 6" xfId="49235" xr:uid="{00000000-0005-0000-0000-000057C00000}"/>
    <cellStyle name="T_Phuong an can doi nam 2008 6 2" xfId="49236" xr:uid="{00000000-0005-0000-0000-000058C00000}"/>
    <cellStyle name="T_Phuong an can doi nam 2008 6 2 2" xfId="49237" xr:uid="{00000000-0005-0000-0000-000059C00000}"/>
    <cellStyle name="T_Phuong an can doi nam 2008 6 3" xfId="49238" xr:uid="{00000000-0005-0000-0000-00005AC00000}"/>
    <cellStyle name="T_Phuong an can doi nam 2008 7" xfId="49239" xr:uid="{00000000-0005-0000-0000-00005BC00000}"/>
    <cellStyle name="T_Phuong an can doi nam 2008 7 2" xfId="49240" xr:uid="{00000000-0005-0000-0000-00005CC00000}"/>
    <cellStyle name="T_Phuong an can doi nam 2008 8" xfId="49241" xr:uid="{00000000-0005-0000-0000-00005DC00000}"/>
    <cellStyle name="T_Phuong an can doi nam 2008 9" xfId="49242" xr:uid="{00000000-0005-0000-0000-00005EC00000}"/>
    <cellStyle name="T_Phuong an can doi nam 2008_!1 1 bao cao giao KH ve HTCMT vung TNB   12-12-2011" xfId="49243" xr:uid="{00000000-0005-0000-0000-00005FC00000}"/>
    <cellStyle name="T_Phuong an can doi nam 2008_!1 1 bao cao giao KH ve HTCMT vung TNB   12-12-2011 2" xfId="49244" xr:uid="{00000000-0005-0000-0000-000060C00000}"/>
    <cellStyle name="T_Phuong an can doi nam 2008_!1 1 bao cao giao KH ve HTCMT vung TNB   12-12-2011 2 2" xfId="49245" xr:uid="{00000000-0005-0000-0000-000061C00000}"/>
    <cellStyle name="T_Phuong an can doi nam 2008_!1 1 bao cao giao KH ve HTCMT vung TNB   12-12-2011 2 2 2" xfId="49246" xr:uid="{00000000-0005-0000-0000-000062C00000}"/>
    <cellStyle name="T_Phuong an can doi nam 2008_!1 1 bao cao giao KH ve HTCMT vung TNB   12-12-2011 2 2 2 2" xfId="49247" xr:uid="{00000000-0005-0000-0000-000063C00000}"/>
    <cellStyle name="T_Phuong an can doi nam 2008_!1 1 bao cao giao KH ve HTCMT vung TNB   12-12-2011 2 2 2 2 2" xfId="49248" xr:uid="{00000000-0005-0000-0000-000064C00000}"/>
    <cellStyle name="T_Phuong an can doi nam 2008_!1 1 bao cao giao KH ve HTCMT vung TNB   12-12-2011 2 2 2 2 2 2" xfId="49249" xr:uid="{00000000-0005-0000-0000-000065C00000}"/>
    <cellStyle name="T_Phuong an can doi nam 2008_!1 1 bao cao giao KH ve HTCMT vung TNB   12-12-2011 2 2 2 2 3" xfId="49250" xr:uid="{00000000-0005-0000-0000-000066C00000}"/>
    <cellStyle name="T_Phuong an can doi nam 2008_!1 1 bao cao giao KH ve HTCMT vung TNB   12-12-2011 2 2 2 3" xfId="49251" xr:uid="{00000000-0005-0000-0000-000067C00000}"/>
    <cellStyle name="T_Phuong an can doi nam 2008_!1 1 bao cao giao KH ve HTCMT vung TNB   12-12-2011 2 2 2 3 2" xfId="49252" xr:uid="{00000000-0005-0000-0000-000068C00000}"/>
    <cellStyle name="T_Phuong an can doi nam 2008_!1 1 bao cao giao KH ve HTCMT vung TNB   12-12-2011 2 2 2 4" xfId="49253" xr:uid="{00000000-0005-0000-0000-000069C00000}"/>
    <cellStyle name="T_Phuong an can doi nam 2008_!1 1 bao cao giao KH ve HTCMT vung TNB   12-12-2011 2 2 3" xfId="49254" xr:uid="{00000000-0005-0000-0000-00006AC00000}"/>
    <cellStyle name="T_Phuong an can doi nam 2008_!1 1 bao cao giao KH ve HTCMT vung TNB   12-12-2011 2 2 3 2" xfId="49255" xr:uid="{00000000-0005-0000-0000-00006BC00000}"/>
    <cellStyle name="T_Phuong an can doi nam 2008_!1 1 bao cao giao KH ve HTCMT vung TNB   12-12-2011 2 2 3 2 2" xfId="49256" xr:uid="{00000000-0005-0000-0000-00006CC00000}"/>
    <cellStyle name="T_Phuong an can doi nam 2008_!1 1 bao cao giao KH ve HTCMT vung TNB   12-12-2011 2 2 3 2 2 2" xfId="49257" xr:uid="{00000000-0005-0000-0000-00006DC00000}"/>
    <cellStyle name="T_Phuong an can doi nam 2008_!1 1 bao cao giao KH ve HTCMT vung TNB   12-12-2011 2 2 3 2 3" xfId="49258" xr:uid="{00000000-0005-0000-0000-00006EC00000}"/>
    <cellStyle name="T_Phuong an can doi nam 2008_!1 1 bao cao giao KH ve HTCMT vung TNB   12-12-2011 2 2 3 3" xfId="49259" xr:uid="{00000000-0005-0000-0000-00006FC00000}"/>
    <cellStyle name="T_Phuong an can doi nam 2008_!1 1 bao cao giao KH ve HTCMT vung TNB   12-12-2011 2 2 3 3 2" xfId="49260" xr:uid="{00000000-0005-0000-0000-000070C00000}"/>
    <cellStyle name="T_Phuong an can doi nam 2008_!1 1 bao cao giao KH ve HTCMT vung TNB   12-12-2011 2 2 3 4" xfId="49261" xr:uid="{00000000-0005-0000-0000-000071C00000}"/>
    <cellStyle name="T_Phuong an can doi nam 2008_!1 1 bao cao giao KH ve HTCMT vung TNB   12-12-2011 2 2 4" xfId="49262" xr:uid="{00000000-0005-0000-0000-000072C00000}"/>
    <cellStyle name="T_Phuong an can doi nam 2008_!1 1 bao cao giao KH ve HTCMT vung TNB   12-12-2011 2 2 4 2" xfId="49263" xr:uid="{00000000-0005-0000-0000-000073C00000}"/>
    <cellStyle name="T_Phuong an can doi nam 2008_!1 1 bao cao giao KH ve HTCMT vung TNB   12-12-2011 2 2 4 2 2" xfId="49264" xr:uid="{00000000-0005-0000-0000-000074C00000}"/>
    <cellStyle name="T_Phuong an can doi nam 2008_!1 1 bao cao giao KH ve HTCMT vung TNB   12-12-2011 2 2 4 3" xfId="49265" xr:uid="{00000000-0005-0000-0000-000075C00000}"/>
    <cellStyle name="T_Phuong an can doi nam 2008_!1 1 bao cao giao KH ve HTCMT vung TNB   12-12-2011 2 2 5" xfId="49266" xr:uid="{00000000-0005-0000-0000-000076C00000}"/>
    <cellStyle name="T_Phuong an can doi nam 2008_!1 1 bao cao giao KH ve HTCMT vung TNB   12-12-2011 2 2 5 2" xfId="49267" xr:uid="{00000000-0005-0000-0000-000077C00000}"/>
    <cellStyle name="T_Phuong an can doi nam 2008_!1 1 bao cao giao KH ve HTCMT vung TNB   12-12-2011 2 2 6" xfId="49268" xr:uid="{00000000-0005-0000-0000-000078C00000}"/>
    <cellStyle name="T_Phuong an can doi nam 2008_!1 1 bao cao giao KH ve HTCMT vung TNB   12-12-2011 2 3" xfId="49269" xr:uid="{00000000-0005-0000-0000-000079C00000}"/>
    <cellStyle name="T_Phuong an can doi nam 2008_!1 1 bao cao giao KH ve HTCMT vung TNB   12-12-2011 2 3 2" xfId="49270" xr:uid="{00000000-0005-0000-0000-00007AC00000}"/>
    <cellStyle name="T_Phuong an can doi nam 2008_!1 1 bao cao giao KH ve HTCMT vung TNB   12-12-2011 2 3 2 2" xfId="49271" xr:uid="{00000000-0005-0000-0000-00007BC00000}"/>
    <cellStyle name="T_Phuong an can doi nam 2008_!1 1 bao cao giao KH ve HTCMT vung TNB   12-12-2011 2 3 2 2 2" xfId="49272" xr:uid="{00000000-0005-0000-0000-00007CC00000}"/>
    <cellStyle name="T_Phuong an can doi nam 2008_!1 1 bao cao giao KH ve HTCMT vung TNB   12-12-2011 2 3 2 3" xfId="49273" xr:uid="{00000000-0005-0000-0000-00007DC00000}"/>
    <cellStyle name="T_Phuong an can doi nam 2008_!1 1 bao cao giao KH ve HTCMT vung TNB   12-12-2011 2 3 3" xfId="49274" xr:uid="{00000000-0005-0000-0000-00007EC00000}"/>
    <cellStyle name="T_Phuong an can doi nam 2008_!1 1 bao cao giao KH ve HTCMT vung TNB   12-12-2011 2 3 3 2" xfId="49275" xr:uid="{00000000-0005-0000-0000-00007FC00000}"/>
    <cellStyle name="T_Phuong an can doi nam 2008_!1 1 bao cao giao KH ve HTCMT vung TNB   12-12-2011 2 3 4" xfId="49276" xr:uid="{00000000-0005-0000-0000-000080C00000}"/>
    <cellStyle name="T_Phuong an can doi nam 2008_!1 1 bao cao giao KH ve HTCMT vung TNB   12-12-2011 2 4" xfId="49277" xr:uid="{00000000-0005-0000-0000-000081C00000}"/>
    <cellStyle name="T_Phuong an can doi nam 2008_!1 1 bao cao giao KH ve HTCMT vung TNB   12-12-2011 2 4 2" xfId="49278" xr:uid="{00000000-0005-0000-0000-000082C00000}"/>
    <cellStyle name="T_Phuong an can doi nam 2008_!1 1 bao cao giao KH ve HTCMT vung TNB   12-12-2011 2 4 2 2" xfId="49279" xr:uid="{00000000-0005-0000-0000-000083C00000}"/>
    <cellStyle name="T_Phuong an can doi nam 2008_!1 1 bao cao giao KH ve HTCMT vung TNB   12-12-2011 2 4 2 2 2" xfId="49280" xr:uid="{00000000-0005-0000-0000-000084C00000}"/>
    <cellStyle name="T_Phuong an can doi nam 2008_!1 1 bao cao giao KH ve HTCMT vung TNB   12-12-2011 2 4 2 3" xfId="49281" xr:uid="{00000000-0005-0000-0000-000085C00000}"/>
    <cellStyle name="T_Phuong an can doi nam 2008_!1 1 bao cao giao KH ve HTCMT vung TNB   12-12-2011 2 4 3" xfId="49282" xr:uid="{00000000-0005-0000-0000-000086C00000}"/>
    <cellStyle name="T_Phuong an can doi nam 2008_!1 1 bao cao giao KH ve HTCMT vung TNB   12-12-2011 2 4 3 2" xfId="49283" xr:uid="{00000000-0005-0000-0000-000087C00000}"/>
    <cellStyle name="T_Phuong an can doi nam 2008_!1 1 bao cao giao KH ve HTCMT vung TNB   12-12-2011 2 4 4" xfId="49284" xr:uid="{00000000-0005-0000-0000-000088C00000}"/>
    <cellStyle name="T_Phuong an can doi nam 2008_!1 1 bao cao giao KH ve HTCMT vung TNB   12-12-2011 2 5" xfId="49285" xr:uid="{00000000-0005-0000-0000-000089C00000}"/>
    <cellStyle name="T_Phuong an can doi nam 2008_!1 1 bao cao giao KH ve HTCMT vung TNB   12-12-2011 2 5 2" xfId="49286" xr:uid="{00000000-0005-0000-0000-00008AC00000}"/>
    <cellStyle name="T_Phuong an can doi nam 2008_!1 1 bao cao giao KH ve HTCMT vung TNB   12-12-2011 2 5 2 2" xfId="49287" xr:uid="{00000000-0005-0000-0000-00008BC00000}"/>
    <cellStyle name="T_Phuong an can doi nam 2008_!1 1 bao cao giao KH ve HTCMT vung TNB   12-12-2011 2 5 3" xfId="49288" xr:uid="{00000000-0005-0000-0000-00008CC00000}"/>
    <cellStyle name="T_Phuong an can doi nam 2008_!1 1 bao cao giao KH ve HTCMT vung TNB   12-12-2011 2 6" xfId="49289" xr:uid="{00000000-0005-0000-0000-00008DC00000}"/>
    <cellStyle name="T_Phuong an can doi nam 2008_!1 1 bao cao giao KH ve HTCMT vung TNB   12-12-2011 2 6 2" xfId="49290" xr:uid="{00000000-0005-0000-0000-00008EC00000}"/>
    <cellStyle name="T_Phuong an can doi nam 2008_!1 1 bao cao giao KH ve HTCMT vung TNB   12-12-2011 2 7" xfId="49291" xr:uid="{00000000-0005-0000-0000-00008FC00000}"/>
    <cellStyle name="T_Phuong an can doi nam 2008_!1 1 bao cao giao KH ve HTCMT vung TNB   12-12-2011 2 8" xfId="49292" xr:uid="{00000000-0005-0000-0000-000090C00000}"/>
    <cellStyle name="T_Phuong an can doi nam 2008_!1 1 bao cao giao KH ve HTCMT vung TNB   12-12-2011 3" xfId="49293" xr:uid="{00000000-0005-0000-0000-000091C00000}"/>
    <cellStyle name="T_Phuong an can doi nam 2008_!1 1 bao cao giao KH ve HTCMT vung TNB   12-12-2011 3 2" xfId="49294" xr:uid="{00000000-0005-0000-0000-000092C00000}"/>
    <cellStyle name="T_Phuong an can doi nam 2008_!1 1 bao cao giao KH ve HTCMT vung TNB   12-12-2011 3 2 2" xfId="49295" xr:uid="{00000000-0005-0000-0000-000093C00000}"/>
    <cellStyle name="T_Phuong an can doi nam 2008_!1 1 bao cao giao KH ve HTCMT vung TNB   12-12-2011 3 2 2 2" xfId="49296" xr:uid="{00000000-0005-0000-0000-000094C00000}"/>
    <cellStyle name="T_Phuong an can doi nam 2008_!1 1 bao cao giao KH ve HTCMT vung TNB   12-12-2011 3 2 2 2 2" xfId="49297" xr:uid="{00000000-0005-0000-0000-000095C00000}"/>
    <cellStyle name="T_Phuong an can doi nam 2008_!1 1 bao cao giao KH ve HTCMT vung TNB   12-12-2011 3 2 2 3" xfId="49298" xr:uid="{00000000-0005-0000-0000-000096C00000}"/>
    <cellStyle name="T_Phuong an can doi nam 2008_!1 1 bao cao giao KH ve HTCMT vung TNB   12-12-2011 3 2 3" xfId="49299" xr:uid="{00000000-0005-0000-0000-000097C00000}"/>
    <cellStyle name="T_Phuong an can doi nam 2008_!1 1 bao cao giao KH ve HTCMT vung TNB   12-12-2011 3 2 3 2" xfId="49300" xr:uid="{00000000-0005-0000-0000-000098C00000}"/>
    <cellStyle name="T_Phuong an can doi nam 2008_!1 1 bao cao giao KH ve HTCMT vung TNB   12-12-2011 3 2 4" xfId="49301" xr:uid="{00000000-0005-0000-0000-000099C00000}"/>
    <cellStyle name="T_Phuong an can doi nam 2008_!1 1 bao cao giao KH ve HTCMT vung TNB   12-12-2011 3 3" xfId="49302" xr:uid="{00000000-0005-0000-0000-00009AC00000}"/>
    <cellStyle name="T_Phuong an can doi nam 2008_!1 1 bao cao giao KH ve HTCMT vung TNB   12-12-2011 3 3 2" xfId="49303" xr:uid="{00000000-0005-0000-0000-00009BC00000}"/>
    <cellStyle name="T_Phuong an can doi nam 2008_!1 1 bao cao giao KH ve HTCMT vung TNB   12-12-2011 3 3 2 2" xfId="49304" xr:uid="{00000000-0005-0000-0000-00009CC00000}"/>
    <cellStyle name="T_Phuong an can doi nam 2008_!1 1 bao cao giao KH ve HTCMT vung TNB   12-12-2011 3 3 2 2 2" xfId="49305" xr:uid="{00000000-0005-0000-0000-00009DC00000}"/>
    <cellStyle name="T_Phuong an can doi nam 2008_!1 1 bao cao giao KH ve HTCMT vung TNB   12-12-2011 3 3 2 3" xfId="49306" xr:uid="{00000000-0005-0000-0000-00009EC00000}"/>
    <cellStyle name="T_Phuong an can doi nam 2008_!1 1 bao cao giao KH ve HTCMT vung TNB   12-12-2011 3 3 3" xfId="49307" xr:uid="{00000000-0005-0000-0000-00009FC00000}"/>
    <cellStyle name="T_Phuong an can doi nam 2008_!1 1 bao cao giao KH ve HTCMT vung TNB   12-12-2011 3 3 3 2" xfId="49308" xr:uid="{00000000-0005-0000-0000-0000A0C00000}"/>
    <cellStyle name="T_Phuong an can doi nam 2008_!1 1 bao cao giao KH ve HTCMT vung TNB   12-12-2011 3 3 4" xfId="49309" xr:uid="{00000000-0005-0000-0000-0000A1C00000}"/>
    <cellStyle name="T_Phuong an can doi nam 2008_!1 1 bao cao giao KH ve HTCMT vung TNB   12-12-2011 3 4" xfId="49310" xr:uid="{00000000-0005-0000-0000-0000A2C00000}"/>
    <cellStyle name="T_Phuong an can doi nam 2008_!1 1 bao cao giao KH ve HTCMT vung TNB   12-12-2011 3 4 2" xfId="49311" xr:uid="{00000000-0005-0000-0000-0000A3C00000}"/>
    <cellStyle name="T_Phuong an can doi nam 2008_!1 1 bao cao giao KH ve HTCMT vung TNB   12-12-2011 3 4 2 2" xfId="49312" xr:uid="{00000000-0005-0000-0000-0000A4C00000}"/>
    <cellStyle name="T_Phuong an can doi nam 2008_!1 1 bao cao giao KH ve HTCMT vung TNB   12-12-2011 3 4 3" xfId="49313" xr:uid="{00000000-0005-0000-0000-0000A5C00000}"/>
    <cellStyle name="T_Phuong an can doi nam 2008_!1 1 bao cao giao KH ve HTCMT vung TNB   12-12-2011 3 5" xfId="49314" xr:uid="{00000000-0005-0000-0000-0000A6C00000}"/>
    <cellStyle name="T_Phuong an can doi nam 2008_!1 1 bao cao giao KH ve HTCMT vung TNB   12-12-2011 3 5 2" xfId="49315" xr:uid="{00000000-0005-0000-0000-0000A7C00000}"/>
    <cellStyle name="T_Phuong an can doi nam 2008_!1 1 bao cao giao KH ve HTCMT vung TNB   12-12-2011 3 6" xfId="49316" xr:uid="{00000000-0005-0000-0000-0000A8C00000}"/>
    <cellStyle name="T_Phuong an can doi nam 2008_!1 1 bao cao giao KH ve HTCMT vung TNB   12-12-2011 4" xfId="49317" xr:uid="{00000000-0005-0000-0000-0000A9C00000}"/>
    <cellStyle name="T_Phuong an can doi nam 2008_!1 1 bao cao giao KH ve HTCMT vung TNB   12-12-2011 4 2" xfId="49318" xr:uid="{00000000-0005-0000-0000-0000AAC00000}"/>
    <cellStyle name="T_Phuong an can doi nam 2008_!1 1 bao cao giao KH ve HTCMT vung TNB   12-12-2011 4 2 2" xfId="49319" xr:uid="{00000000-0005-0000-0000-0000ABC00000}"/>
    <cellStyle name="T_Phuong an can doi nam 2008_!1 1 bao cao giao KH ve HTCMT vung TNB   12-12-2011 4 2 2 2" xfId="49320" xr:uid="{00000000-0005-0000-0000-0000ACC00000}"/>
    <cellStyle name="T_Phuong an can doi nam 2008_!1 1 bao cao giao KH ve HTCMT vung TNB   12-12-2011 4 2 3" xfId="49321" xr:uid="{00000000-0005-0000-0000-0000ADC00000}"/>
    <cellStyle name="T_Phuong an can doi nam 2008_!1 1 bao cao giao KH ve HTCMT vung TNB   12-12-2011 4 3" xfId="49322" xr:uid="{00000000-0005-0000-0000-0000AEC00000}"/>
    <cellStyle name="T_Phuong an can doi nam 2008_!1 1 bao cao giao KH ve HTCMT vung TNB   12-12-2011 4 3 2" xfId="49323" xr:uid="{00000000-0005-0000-0000-0000AFC00000}"/>
    <cellStyle name="T_Phuong an can doi nam 2008_!1 1 bao cao giao KH ve HTCMT vung TNB   12-12-2011 4 4" xfId="49324" xr:uid="{00000000-0005-0000-0000-0000B0C00000}"/>
    <cellStyle name="T_Phuong an can doi nam 2008_!1 1 bao cao giao KH ve HTCMT vung TNB   12-12-2011 5" xfId="49325" xr:uid="{00000000-0005-0000-0000-0000B1C00000}"/>
    <cellStyle name="T_Phuong an can doi nam 2008_!1 1 bao cao giao KH ve HTCMT vung TNB   12-12-2011 5 2" xfId="49326" xr:uid="{00000000-0005-0000-0000-0000B2C00000}"/>
    <cellStyle name="T_Phuong an can doi nam 2008_!1 1 bao cao giao KH ve HTCMT vung TNB   12-12-2011 5 2 2" xfId="49327" xr:uid="{00000000-0005-0000-0000-0000B3C00000}"/>
    <cellStyle name="T_Phuong an can doi nam 2008_!1 1 bao cao giao KH ve HTCMT vung TNB   12-12-2011 5 2 2 2" xfId="49328" xr:uid="{00000000-0005-0000-0000-0000B4C00000}"/>
    <cellStyle name="T_Phuong an can doi nam 2008_!1 1 bao cao giao KH ve HTCMT vung TNB   12-12-2011 5 2 3" xfId="49329" xr:uid="{00000000-0005-0000-0000-0000B5C00000}"/>
    <cellStyle name="T_Phuong an can doi nam 2008_!1 1 bao cao giao KH ve HTCMT vung TNB   12-12-2011 5 3" xfId="49330" xr:uid="{00000000-0005-0000-0000-0000B6C00000}"/>
    <cellStyle name="T_Phuong an can doi nam 2008_!1 1 bao cao giao KH ve HTCMT vung TNB   12-12-2011 5 3 2" xfId="49331" xr:uid="{00000000-0005-0000-0000-0000B7C00000}"/>
    <cellStyle name="T_Phuong an can doi nam 2008_!1 1 bao cao giao KH ve HTCMT vung TNB   12-12-2011 5 4" xfId="49332" xr:uid="{00000000-0005-0000-0000-0000B8C00000}"/>
    <cellStyle name="T_Phuong an can doi nam 2008_!1 1 bao cao giao KH ve HTCMT vung TNB   12-12-2011 6" xfId="49333" xr:uid="{00000000-0005-0000-0000-0000B9C00000}"/>
    <cellStyle name="T_Phuong an can doi nam 2008_!1 1 bao cao giao KH ve HTCMT vung TNB   12-12-2011 6 2" xfId="49334" xr:uid="{00000000-0005-0000-0000-0000BAC00000}"/>
    <cellStyle name="T_Phuong an can doi nam 2008_!1 1 bao cao giao KH ve HTCMT vung TNB   12-12-2011 6 2 2" xfId="49335" xr:uid="{00000000-0005-0000-0000-0000BBC00000}"/>
    <cellStyle name="T_Phuong an can doi nam 2008_!1 1 bao cao giao KH ve HTCMT vung TNB   12-12-2011 6 3" xfId="49336" xr:uid="{00000000-0005-0000-0000-0000BCC00000}"/>
    <cellStyle name="T_Phuong an can doi nam 2008_!1 1 bao cao giao KH ve HTCMT vung TNB   12-12-2011 7" xfId="49337" xr:uid="{00000000-0005-0000-0000-0000BDC00000}"/>
    <cellStyle name="T_Phuong an can doi nam 2008_!1 1 bao cao giao KH ve HTCMT vung TNB   12-12-2011 7 2" xfId="49338" xr:uid="{00000000-0005-0000-0000-0000BEC00000}"/>
    <cellStyle name="T_Phuong an can doi nam 2008_!1 1 bao cao giao KH ve HTCMT vung TNB   12-12-2011 8" xfId="49339" xr:uid="{00000000-0005-0000-0000-0000BFC00000}"/>
    <cellStyle name="T_Phuong an can doi nam 2008_!1 1 bao cao giao KH ve HTCMT vung TNB   12-12-2011 9" xfId="49340" xr:uid="{00000000-0005-0000-0000-0000C0C00000}"/>
    <cellStyle name="T_Phuong an can doi nam 2008_KH TPCP vung TNB (03-1-2012)" xfId="49341" xr:uid="{00000000-0005-0000-0000-0000C1C00000}"/>
    <cellStyle name="T_Phuong an can doi nam 2008_KH TPCP vung TNB (03-1-2012) 2" xfId="49342" xr:uid="{00000000-0005-0000-0000-0000C2C00000}"/>
    <cellStyle name="T_Phuong an can doi nam 2008_KH TPCP vung TNB (03-1-2012) 2 2" xfId="49343" xr:uid="{00000000-0005-0000-0000-0000C3C00000}"/>
    <cellStyle name="T_Phuong an can doi nam 2008_KH TPCP vung TNB (03-1-2012) 2 2 2" xfId="49344" xr:uid="{00000000-0005-0000-0000-0000C4C00000}"/>
    <cellStyle name="T_Phuong an can doi nam 2008_KH TPCP vung TNB (03-1-2012) 2 2 2 2" xfId="49345" xr:uid="{00000000-0005-0000-0000-0000C5C00000}"/>
    <cellStyle name="T_Phuong an can doi nam 2008_KH TPCP vung TNB (03-1-2012) 2 2 2 2 2" xfId="49346" xr:uid="{00000000-0005-0000-0000-0000C6C00000}"/>
    <cellStyle name="T_Phuong an can doi nam 2008_KH TPCP vung TNB (03-1-2012) 2 2 2 2 2 2" xfId="49347" xr:uid="{00000000-0005-0000-0000-0000C7C00000}"/>
    <cellStyle name="T_Phuong an can doi nam 2008_KH TPCP vung TNB (03-1-2012) 2 2 2 2 3" xfId="49348" xr:uid="{00000000-0005-0000-0000-0000C8C00000}"/>
    <cellStyle name="T_Phuong an can doi nam 2008_KH TPCP vung TNB (03-1-2012) 2 2 2 3" xfId="49349" xr:uid="{00000000-0005-0000-0000-0000C9C00000}"/>
    <cellStyle name="T_Phuong an can doi nam 2008_KH TPCP vung TNB (03-1-2012) 2 2 2 3 2" xfId="49350" xr:uid="{00000000-0005-0000-0000-0000CAC00000}"/>
    <cellStyle name="T_Phuong an can doi nam 2008_KH TPCP vung TNB (03-1-2012) 2 2 2 4" xfId="49351" xr:uid="{00000000-0005-0000-0000-0000CBC00000}"/>
    <cellStyle name="T_Phuong an can doi nam 2008_KH TPCP vung TNB (03-1-2012) 2 2 3" xfId="49352" xr:uid="{00000000-0005-0000-0000-0000CCC00000}"/>
    <cellStyle name="T_Phuong an can doi nam 2008_KH TPCP vung TNB (03-1-2012) 2 2 3 2" xfId="49353" xr:uid="{00000000-0005-0000-0000-0000CDC00000}"/>
    <cellStyle name="T_Phuong an can doi nam 2008_KH TPCP vung TNB (03-1-2012) 2 2 3 2 2" xfId="49354" xr:uid="{00000000-0005-0000-0000-0000CEC00000}"/>
    <cellStyle name="T_Phuong an can doi nam 2008_KH TPCP vung TNB (03-1-2012) 2 2 3 2 2 2" xfId="49355" xr:uid="{00000000-0005-0000-0000-0000CFC00000}"/>
    <cellStyle name="T_Phuong an can doi nam 2008_KH TPCP vung TNB (03-1-2012) 2 2 3 2 3" xfId="49356" xr:uid="{00000000-0005-0000-0000-0000D0C00000}"/>
    <cellStyle name="T_Phuong an can doi nam 2008_KH TPCP vung TNB (03-1-2012) 2 2 3 3" xfId="49357" xr:uid="{00000000-0005-0000-0000-0000D1C00000}"/>
    <cellStyle name="T_Phuong an can doi nam 2008_KH TPCP vung TNB (03-1-2012) 2 2 3 3 2" xfId="49358" xr:uid="{00000000-0005-0000-0000-0000D2C00000}"/>
    <cellStyle name="T_Phuong an can doi nam 2008_KH TPCP vung TNB (03-1-2012) 2 2 3 4" xfId="49359" xr:uid="{00000000-0005-0000-0000-0000D3C00000}"/>
    <cellStyle name="T_Phuong an can doi nam 2008_KH TPCP vung TNB (03-1-2012) 2 2 4" xfId="49360" xr:uid="{00000000-0005-0000-0000-0000D4C00000}"/>
    <cellStyle name="T_Phuong an can doi nam 2008_KH TPCP vung TNB (03-1-2012) 2 2 4 2" xfId="49361" xr:uid="{00000000-0005-0000-0000-0000D5C00000}"/>
    <cellStyle name="T_Phuong an can doi nam 2008_KH TPCP vung TNB (03-1-2012) 2 2 4 2 2" xfId="49362" xr:uid="{00000000-0005-0000-0000-0000D6C00000}"/>
    <cellStyle name="T_Phuong an can doi nam 2008_KH TPCP vung TNB (03-1-2012) 2 2 4 3" xfId="49363" xr:uid="{00000000-0005-0000-0000-0000D7C00000}"/>
    <cellStyle name="T_Phuong an can doi nam 2008_KH TPCP vung TNB (03-1-2012) 2 2 5" xfId="49364" xr:uid="{00000000-0005-0000-0000-0000D8C00000}"/>
    <cellStyle name="T_Phuong an can doi nam 2008_KH TPCP vung TNB (03-1-2012) 2 2 5 2" xfId="49365" xr:uid="{00000000-0005-0000-0000-0000D9C00000}"/>
    <cellStyle name="T_Phuong an can doi nam 2008_KH TPCP vung TNB (03-1-2012) 2 2 6" xfId="49366" xr:uid="{00000000-0005-0000-0000-0000DAC00000}"/>
    <cellStyle name="T_Phuong an can doi nam 2008_KH TPCP vung TNB (03-1-2012) 2 3" xfId="49367" xr:uid="{00000000-0005-0000-0000-0000DBC00000}"/>
    <cellStyle name="T_Phuong an can doi nam 2008_KH TPCP vung TNB (03-1-2012) 2 3 2" xfId="49368" xr:uid="{00000000-0005-0000-0000-0000DCC00000}"/>
    <cellStyle name="T_Phuong an can doi nam 2008_KH TPCP vung TNB (03-1-2012) 2 3 2 2" xfId="49369" xr:uid="{00000000-0005-0000-0000-0000DDC00000}"/>
    <cellStyle name="T_Phuong an can doi nam 2008_KH TPCP vung TNB (03-1-2012) 2 3 2 2 2" xfId="49370" xr:uid="{00000000-0005-0000-0000-0000DEC00000}"/>
    <cellStyle name="T_Phuong an can doi nam 2008_KH TPCP vung TNB (03-1-2012) 2 3 2 3" xfId="49371" xr:uid="{00000000-0005-0000-0000-0000DFC00000}"/>
    <cellStyle name="T_Phuong an can doi nam 2008_KH TPCP vung TNB (03-1-2012) 2 3 3" xfId="49372" xr:uid="{00000000-0005-0000-0000-0000E0C00000}"/>
    <cellStyle name="T_Phuong an can doi nam 2008_KH TPCP vung TNB (03-1-2012) 2 3 3 2" xfId="49373" xr:uid="{00000000-0005-0000-0000-0000E1C00000}"/>
    <cellStyle name="T_Phuong an can doi nam 2008_KH TPCP vung TNB (03-1-2012) 2 3 4" xfId="49374" xr:uid="{00000000-0005-0000-0000-0000E2C00000}"/>
    <cellStyle name="T_Phuong an can doi nam 2008_KH TPCP vung TNB (03-1-2012) 2 4" xfId="49375" xr:uid="{00000000-0005-0000-0000-0000E3C00000}"/>
    <cellStyle name="T_Phuong an can doi nam 2008_KH TPCP vung TNB (03-1-2012) 2 4 2" xfId="49376" xr:uid="{00000000-0005-0000-0000-0000E4C00000}"/>
    <cellStyle name="T_Phuong an can doi nam 2008_KH TPCP vung TNB (03-1-2012) 2 4 2 2" xfId="49377" xr:uid="{00000000-0005-0000-0000-0000E5C00000}"/>
    <cellStyle name="T_Phuong an can doi nam 2008_KH TPCP vung TNB (03-1-2012) 2 4 2 2 2" xfId="49378" xr:uid="{00000000-0005-0000-0000-0000E6C00000}"/>
    <cellStyle name="T_Phuong an can doi nam 2008_KH TPCP vung TNB (03-1-2012) 2 4 2 3" xfId="49379" xr:uid="{00000000-0005-0000-0000-0000E7C00000}"/>
    <cellStyle name="T_Phuong an can doi nam 2008_KH TPCP vung TNB (03-1-2012) 2 4 3" xfId="49380" xr:uid="{00000000-0005-0000-0000-0000E8C00000}"/>
    <cellStyle name="T_Phuong an can doi nam 2008_KH TPCP vung TNB (03-1-2012) 2 4 3 2" xfId="49381" xr:uid="{00000000-0005-0000-0000-0000E9C00000}"/>
    <cellStyle name="T_Phuong an can doi nam 2008_KH TPCP vung TNB (03-1-2012) 2 4 4" xfId="49382" xr:uid="{00000000-0005-0000-0000-0000EAC00000}"/>
    <cellStyle name="T_Phuong an can doi nam 2008_KH TPCP vung TNB (03-1-2012) 2 5" xfId="49383" xr:uid="{00000000-0005-0000-0000-0000EBC00000}"/>
    <cellStyle name="T_Phuong an can doi nam 2008_KH TPCP vung TNB (03-1-2012) 2 5 2" xfId="49384" xr:uid="{00000000-0005-0000-0000-0000ECC00000}"/>
    <cellStyle name="T_Phuong an can doi nam 2008_KH TPCP vung TNB (03-1-2012) 2 5 2 2" xfId="49385" xr:uid="{00000000-0005-0000-0000-0000EDC00000}"/>
    <cellStyle name="T_Phuong an can doi nam 2008_KH TPCP vung TNB (03-1-2012) 2 5 3" xfId="49386" xr:uid="{00000000-0005-0000-0000-0000EEC00000}"/>
    <cellStyle name="T_Phuong an can doi nam 2008_KH TPCP vung TNB (03-1-2012) 2 6" xfId="49387" xr:uid="{00000000-0005-0000-0000-0000EFC00000}"/>
    <cellStyle name="T_Phuong an can doi nam 2008_KH TPCP vung TNB (03-1-2012) 2 6 2" xfId="49388" xr:uid="{00000000-0005-0000-0000-0000F0C00000}"/>
    <cellStyle name="T_Phuong an can doi nam 2008_KH TPCP vung TNB (03-1-2012) 2 7" xfId="49389" xr:uid="{00000000-0005-0000-0000-0000F1C00000}"/>
    <cellStyle name="T_Phuong an can doi nam 2008_KH TPCP vung TNB (03-1-2012) 2 8" xfId="49390" xr:uid="{00000000-0005-0000-0000-0000F2C00000}"/>
    <cellStyle name="T_Phuong an can doi nam 2008_KH TPCP vung TNB (03-1-2012) 3" xfId="49391" xr:uid="{00000000-0005-0000-0000-0000F3C00000}"/>
    <cellStyle name="T_Phuong an can doi nam 2008_KH TPCP vung TNB (03-1-2012) 3 2" xfId="49392" xr:uid="{00000000-0005-0000-0000-0000F4C00000}"/>
    <cellStyle name="T_Phuong an can doi nam 2008_KH TPCP vung TNB (03-1-2012) 3 2 2" xfId="49393" xr:uid="{00000000-0005-0000-0000-0000F5C00000}"/>
    <cellStyle name="T_Phuong an can doi nam 2008_KH TPCP vung TNB (03-1-2012) 3 2 2 2" xfId="49394" xr:uid="{00000000-0005-0000-0000-0000F6C00000}"/>
    <cellStyle name="T_Phuong an can doi nam 2008_KH TPCP vung TNB (03-1-2012) 3 2 2 2 2" xfId="49395" xr:uid="{00000000-0005-0000-0000-0000F7C00000}"/>
    <cellStyle name="T_Phuong an can doi nam 2008_KH TPCP vung TNB (03-1-2012) 3 2 2 3" xfId="49396" xr:uid="{00000000-0005-0000-0000-0000F8C00000}"/>
    <cellStyle name="T_Phuong an can doi nam 2008_KH TPCP vung TNB (03-1-2012) 3 2 3" xfId="49397" xr:uid="{00000000-0005-0000-0000-0000F9C00000}"/>
    <cellStyle name="T_Phuong an can doi nam 2008_KH TPCP vung TNB (03-1-2012) 3 2 3 2" xfId="49398" xr:uid="{00000000-0005-0000-0000-0000FAC00000}"/>
    <cellStyle name="T_Phuong an can doi nam 2008_KH TPCP vung TNB (03-1-2012) 3 2 4" xfId="49399" xr:uid="{00000000-0005-0000-0000-0000FBC00000}"/>
    <cellStyle name="T_Phuong an can doi nam 2008_KH TPCP vung TNB (03-1-2012) 3 3" xfId="49400" xr:uid="{00000000-0005-0000-0000-0000FCC00000}"/>
    <cellStyle name="T_Phuong an can doi nam 2008_KH TPCP vung TNB (03-1-2012) 3 3 2" xfId="49401" xr:uid="{00000000-0005-0000-0000-0000FDC00000}"/>
    <cellStyle name="T_Phuong an can doi nam 2008_KH TPCP vung TNB (03-1-2012) 3 3 2 2" xfId="49402" xr:uid="{00000000-0005-0000-0000-0000FEC00000}"/>
    <cellStyle name="T_Phuong an can doi nam 2008_KH TPCP vung TNB (03-1-2012) 3 3 2 2 2" xfId="49403" xr:uid="{00000000-0005-0000-0000-0000FFC00000}"/>
    <cellStyle name="T_Phuong an can doi nam 2008_KH TPCP vung TNB (03-1-2012) 3 3 2 3" xfId="49404" xr:uid="{00000000-0005-0000-0000-000000C10000}"/>
    <cellStyle name="T_Phuong an can doi nam 2008_KH TPCP vung TNB (03-1-2012) 3 3 3" xfId="49405" xr:uid="{00000000-0005-0000-0000-000001C10000}"/>
    <cellStyle name="T_Phuong an can doi nam 2008_KH TPCP vung TNB (03-1-2012) 3 3 3 2" xfId="49406" xr:uid="{00000000-0005-0000-0000-000002C10000}"/>
    <cellStyle name="T_Phuong an can doi nam 2008_KH TPCP vung TNB (03-1-2012) 3 3 4" xfId="49407" xr:uid="{00000000-0005-0000-0000-000003C10000}"/>
    <cellStyle name="T_Phuong an can doi nam 2008_KH TPCP vung TNB (03-1-2012) 3 4" xfId="49408" xr:uid="{00000000-0005-0000-0000-000004C10000}"/>
    <cellStyle name="T_Phuong an can doi nam 2008_KH TPCP vung TNB (03-1-2012) 3 4 2" xfId="49409" xr:uid="{00000000-0005-0000-0000-000005C10000}"/>
    <cellStyle name="T_Phuong an can doi nam 2008_KH TPCP vung TNB (03-1-2012) 3 4 2 2" xfId="49410" xr:uid="{00000000-0005-0000-0000-000006C10000}"/>
    <cellStyle name="T_Phuong an can doi nam 2008_KH TPCP vung TNB (03-1-2012) 3 4 3" xfId="49411" xr:uid="{00000000-0005-0000-0000-000007C10000}"/>
    <cellStyle name="T_Phuong an can doi nam 2008_KH TPCP vung TNB (03-1-2012) 3 5" xfId="49412" xr:uid="{00000000-0005-0000-0000-000008C10000}"/>
    <cellStyle name="T_Phuong an can doi nam 2008_KH TPCP vung TNB (03-1-2012) 3 5 2" xfId="49413" xr:uid="{00000000-0005-0000-0000-000009C10000}"/>
    <cellStyle name="T_Phuong an can doi nam 2008_KH TPCP vung TNB (03-1-2012) 3 6" xfId="49414" xr:uid="{00000000-0005-0000-0000-00000AC10000}"/>
    <cellStyle name="T_Phuong an can doi nam 2008_KH TPCP vung TNB (03-1-2012) 4" xfId="49415" xr:uid="{00000000-0005-0000-0000-00000BC10000}"/>
    <cellStyle name="T_Phuong an can doi nam 2008_KH TPCP vung TNB (03-1-2012) 4 2" xfId="49416" xr:uid="{00000000-0005-0000-0000-00000CC10000}"/>
    <cellStyle name="T_Phuong an can doi nam 2008_KH TPCP vung TNB (03-1-2012) 4 2 2" xfId="49417" xr:uid="{00000000-0005-0000-0000-00000DC10000}"/>
    <cellStyle name="T_Phuong an can doi nam 2008_KH TPCP vung TNB (03-1-2012) 4 2 2 2" xfId="49418" xr:uid="{00000000-0005-0000-0000-00000EC10000}"/>
    <cellStyle name="T_Phuong an can doi nam 2008_KH TPCP vung TNB (03-1-2012) 4 2 3" xfId="49419" xr:uid="{00000000-0005-0000-0000-00000FC10000}"/>
    <cellStyle name="T_Phuong an can doi nam 2008_KH TPCP vung TNB (03-1-2012) 4 3" xfId="49420" xr:uid="{00000000-0005-0000-0000-000010C10000}"/>
    <cellStyle name="T_Phuong an can doi nam 2008_KH TPCP vung TNB (03-1-2012) 4 3 2" xfId="49421" xr:uid="{00000000-0005-0000-0000-000011C10000}"/>
    <cellStyle name="T_Phuong an can doi nam 2008_KH TPCP vung TNB (03-1-2012) 4 4" xfId="49422" xr:uid="{00000000-0005-0000-0000-000012C10000}"/>
    <cellStyle name="T_Phuong an can doi nam 2008_KH TPCP vung TNB (03-1-2012) 5" xfId="49423" xr:uid="{00000000-0005-0000-0000-000013C10000}"/>
    <cellStyle name="T_Phuong an can doi nam 2008_KH TPCP vung TNB (03-1-2012) 5 2" xfId="49424" xr:uid="{00000000-0005-0000-0000-000014C10000}"/>
    <cellStyle name="T_Phuong an can doi nam 2008_KH TPCP vung TNB (03-1-2012) 5 2 2" xfId="49425" xr:uid="{00000000-0005-0000-0000-000015C10000}"/>
    <cellStyle name="T_Phuong an can doi nam 2008_KH TPCP vung TNB (03-1-2012) 5 2 2 2" xfId="49426" xr:uid="{00000000-0005-0000-0000-000016C10000}"/>
    <cellStyle name="T_Phuong an can doi nam 2008_KH TPCP vung TNB (03-1-2012) 5 2 3" xfId="49427" xr:uid="{00000000-0005-0000-0000-000017C10000}"/>
    <cellStyle name="T_Phuong an can doi nam 2008_KH TPCP vung TNB (03-1-2012) 5 3" xfId="49428" xr:uid="{00000000-0005-0000-0000-000018C10000}"/>
    <cellStyle name="T_Phuong an can doi nam 2008_KH TPCP vung TNB (03-1-2012) 5 3 2" xfId="49429" xr:uid="{00000000-0005-0000-0000-000019C10000}"/>
    <cellStyle name="T_Phuong an can doi nam 2008_KH TPCP vung TNB (03-1-2012) 5 4" xfId="49430" xr:uid="{00000000-0005-0000-0000-00001AC10000}"/>
    <cellStyle name="T_Phuong an can doi nam 2008_KH TPCP vung TNB (03-1-2012) 6" xfId="49431" xr:uid="{00000000-0005-0000-0000-00001BC10000}"/>
    <cellStyle name="T_Phuong an can doi nam 2008_KH TPCP vung TNB (03-1-2012) 6 2" xfId="49432" xr:uid="{00000000-0005-0000-0000-00001CC10000}"/>
    <cellStyle name="T_Phuong an can doi nam 2008_KH TPCP vung TNB (03-1-2012) 6 2 2" xfId="49433" xr:uid="{00000000-0005-0000-0000-00001DC10000}"/>
    <cellStyle name="T_Phuong an can doi nam 2008_KH TPCP vung TNB (03-1-2012) 6 3" xfId="49434" xr:uid="{00000000-0005-0000-0000-00001EC10000}"/>
    <cellStyle name="T_Phuong an can doi nam 2008_KH TPCP vung TNB (03-1-2012) 7" xfId="49435" xr:uid="{00000000-0005-0000-0000-00001FC10000}"/>
    <cellStyle name="T_Phuong an can doi nam 2008_KH TPCP vung TNB (03-1-2012) 7 2" xfId="49436" xr:uid="{00000000-0005-0000-0000-000020C10000}"/>
    <cellStyle name="T_Phuong an can doi nam 2008_KH TPCP vung TNB (03-1-2012) 8" xfId="49437" xr:uid="{00000000-0005-0000-0000-000021C10000}"/>
    <cellStyle name="T_Phuong an can doi nam 2008_KH TPCP vung TNB (03-1-2012) 9" xfId="49438" xr:uid="{00000000-0005-0000-0000-000022C10000}"/>
    <cellStyle name="T_Seagame(BTL)" xfId="49439" xr:uid="{00000000-0005-0000-0000-000023C10000}"/>
    <cellStyle name="T_Seagame(BTL) 2" xfId="49440" xr:uid="{00000000-0005-0000-0000-000024C10000}"/>
    <cellStyle name="T_Seagame(BTL) 2 2" xfId="49441" xr:uid="{00000000-0005-0000-0000-000025C10000}"/>
    <cellStyle name="T_Seagame(BTL) 2 2 2" xfId="49442" xr:uid="{00000000-0005-0000-0000-000026C10000}"/>
    <cellStyle name="T_Seagame(BTL) 2 2 2 2" xfId="49443" xr:uid="{00000000-0005-0000-0000-000027C10000}"/>
    <cellStyle name="T_Seagame(BTL) 2 2 2 2 2" xfId="49444" xr:uid="{00000000-0005-0000-0000-000028C10000}"/>
    <cellStyle name="T_Seagame(BTL) 2 2 2 2 2 2" xfId="49445" xr:uid="{00000000-0005-0000-0000-000029C10000}"/>
    <cellStyle name="T_Seagame(BTL) 2 2 2 2 3" xfId="49446" xr:uid="{00000000-0005-0000-0000-00002AC10000}"/>
    <cellStyle name="T_Seagame(BTL) 2 2 2 3" xfId="49447" xr:uid="{00000000-0005-0000-0000-00002BC10000}"/>
    <cellStyle name="T_Seagame(BTL) 2 2 2 3 2" xfId="49448" xr:uid="{00000000-0005-0000-0000-00002CC10000}"/>
    <cellStyle name="T_Seagame(BTL) 2 2 2 4" xfId="49449" xr:uid="{00000000-0005-0000-0000-00002DC10000}"/>
    <cellStyle name="T_Seagame(BTL) 2 2 3" xfId="49450" xr:uid="{00000000-0005-0000-0000-00002EC10000}"/>
    <cellStyle name="T_Seagame(BTL) 2 2 3 2" xfId="49451" xr:uid="{00000000-0005-0000-0000-00002FC10000}"/>
    <cellStyle name="T_Seagame(BTL) 2 2 3 2 2" xfId="49452" xr:uid="{00000000-0005-0000-0000-000030C10000}"/>
    <cellStyle name="T_Seagame(BTL) 2 2 3 2 2 2" xfId="49453" xr:uid="{00000000-0005-0000-0000-000031C10000}"/>
    <cellStyle name="T_Seagame(BTL) 2 2 3 2 3" xfId="49454" xr:uid="{00000000-0005-0000-0000-000032C10000}"/>
    <cellStyle name="T_Seagame(BTL) 2 2 3 3" xfId="49455" xr:uid="{00000000-0005-0000-0000-000033C10000}"/>
    <cellStyle name="T_Seagame(BTL) 2 2 3 3 2" xfId="49456" xr:uid="{00000000-0005-0000-0000-000034C10000}"/>
    <cellStyle name="T_Seagame(BTL) 2 2 3 4" xfId="49457" xr:uid="{00000000-0005-0000-0000-000035C10000}"/>
    <cellStyle name="T_Seagame(BTL) 2 2 4" xfId="49458" xr:uid="{00000000-0005-0000-0000-000036C10000}"/>
    <cellStyle name="T_Seagame(BTL) 2 2 4 2" xfId="49459" xr:uid="{00000000-0005-0000-0000-000037C10000}"/>
    <cellStyle name="T_Seagame(BTL) 2 2 4 2 2" xfId="49460" xr:uid="{00000000-0005-0000-0000-000038C10000}"/>
    <cellStyle name="T_Seagame(BTL) 2 2 4 3" xfId="49461" xr:uid="{00000000-0005-0000-0000-000039C10000}"/>
    <cellStyle name="T_Seagame(BTL) 2 2 5" xfId="49462" xr:uid="{00000000-0005-0000-0000-00003AC10000}"/>
    <cellStyle name="T_Seagame(BTL) 2 2 5 2" xfId="49463" xr:uid="{00000000-0005-0000-0000-00003BC10000}"/>
    <cellStyle name="T_Seagame(BTL) 2 2 6" xfId="49464" xr:uid="{00000000-0005-0000-0000-00003CC10000}"/>
    <cellStyle name="T_Seagame(BTL) 2 3" xfId="49465" xr:uid="{00000000-0005-0000-0000-00003DC10000}"/>
    <cellStyle name="T_Seagame(BTL) 2 3 2" xfId="49466" xr:uid="{00000000-0005-0000-0000-00003EC10000}"/>
    <cellStyle name="T_Seagame(BTL) 2 3 2 2" xfId="49467" xr:uid="{00000000-0005-0000-0000-00003FC10000}"/>
    <cellStyle name="T_Seagame(BTL) 2 3 2 2 2" xfId="49468" xr:uid="{00000000-0005-0000-0000-000040C10000}"/>
    <cellStyle name="T_Seagame(BTL) 2 3 2 3" xfId="49469" xr:uid="{00000000-0005-0000-0000-000041C10000}"/>
    <cellStyle name="T_Seagame(BTL) 2 3 3" xfId="49470" xr:uid="{00000000-0005-0000-0000-000042C10000}"/>
    <cellStyle name="T_Seagame(BTL) 2 3 3 2" xfId="49471" xr:uid="{00000000-0005-0000-0000-000043C10000}"/>
    <cellStyle name="T_Seagame(BTL) 2 3 4" xfId="49472" xr:uid="{00000000-0005-0000-0000-000044C10000}"/>
    <cellStyle name="T_Seagame(BTL) 2 4" xfId="49473" xr:uid="{00000000-0005-0000-0000-000045C10000}"/>
    <cellStyle name="T_Seagame(BTL) 2 4 2" xfId="49474" xr:uid="{00000000-0005-0000-0000-000046C10000}"/>
    <cellStyle name="T_Seagame(BTL) 2 4 2 2" xfId="49475" xr:uid="{00000000-0005-0000-0000-000047C10000}"/>
    <cellStyle name="T_Seagame(BTL) 2 4 2 2 2" xfId="49476" xr:uid="{00000000-0005-0000-0000-000048C10000}"/>
    <cellStyle name="T_Seagame(BTL) 2 4 2 3" xfId="49477" xr:uid="{00000000-0005-0000-0000-000049C10000}"/>
    <cellStyle name="T_Seagame(BTL) 2 4 3" xfId="49478" xr:uid="{00000000-0005-0000-0000-00004AC10000}"/>
    <cellStyle name="T_Seagame(BTL) 2 4 3 2" xfId="49479" xr:uid="{00000000-0005-0000-0000-00004BC10000}"/>
    <cellStyle name="T_Seagame(BTL) 2 4 4" xfId="49480" xr:uid="{00000000-0005-0000-0000-00004CC10000}"/>
    <cellStyle name="T_Seagame(BTL) 2 5" xfId="49481" xr:uid="{00000000-0005-0000-0000-00004DC10000}"/>
    <cellStyle name="T_Seagame(BTL) 2 5 2" xfId="49482" xr:uid="{00000000-0005-0000-0000-00004EC10000}"/>
    <cellStyle name="T_Seagame(BTL) 2 5 2 2" xfId="49483" xr:uid="{00000000-0005-0000-0000-00004FC10000}"/>
    <cellStyle name="T_Seagame(BTL) 2 5 3" xfId="49484" xr:uid="{00000000-0005-0000-0000-000050C10000}"/>
    <cellStyle name="T_Seagame(BTL) 2 6" xfId="49485" xr:uid="{00000000-0005-0000-0000-000051C10000}"/>
    <cellStyle name="T_Seagame(BTL) 2 6 2" xfId="49486" xr:uid="{00000000-0005-0000-0000-000052C10000}"/>
    <cellStyle name="T_Seagame(BTL) 2 7" xfId="49487" xr:uid="{00000000-0005-0000-0000-000053C10000}"/>
    <cellStyle name="T_Seagame(BTL) 2 8" xfId="49488" xr:uid="{00000000-0005-0000-0000-000054C10000}"/>
    <cellStyle name="T_Seagame(BTL) 3" xfId="49489" xr:uid="{00000000-0005-0000-0000-000055C10000}"/>
    <cellStyle name="T_Seagame(BTL) 3 2" xfId="49490" xr:uid="{00000000-0005-0000-0000-000056C10000}"/>
    <cellStyle name="T_Seagame(BTL) 3 2 2" xfId="49491" xr:uid="{00000000-0005-0000-0000-000057C10000}"/>
    <cellStyle name="T_Seagame(BTL) 3 2 2 2" xfId="49492" xr:uid="{00000000-0005-0000-0000-000058C10000}"/>
    <cellStyle name="T_Seagame(BTL) 3 2 2 2 2" xfId="49493" xr:uid="{00000000-0005-0000-0000-000059C10000}"/>
    <cellStyle name="T_Seagame(BTL) 3 2 2 3" xfId="49494" xr:uid="{00000000-0005-0000-0000-00005AC10000}"/>
    <cellStyle name="T_Seagame(BTL) 3 2 3" xfId="49495" xr:uid="{00000000-0005-0000-0000-00005BC10000}"/>
    <cellStyle name="T_Seagame(BTL) 3 2 3 2" xfId="49496" xr:uid="{00000000-0005-0000-0000-00005CC10000}"/>
    <cellStyle name="T_Seagame(BTL) 3 2 4" xfId="49497" xr:uid="{00000000-0005-0000-0000-00005DC10000}"/>
    <cellStyle name="T_Seagame(BTL) 3 3" xfId="49498" xr:uid="{00000000-0005-0000-0000-00005EC10000}"/>
    <cellStyle name="T_Seagame(BTL) 3 3 2" xfId="49499" xr:uid="{00000000-0005-0000-0000-00005FC10000}"/>
    <cellStyle name="T_Seagame(BTL) 3 3 2 2" xfId="49500" xr:uid="{00000000-0005-0000-0000-000060C10000}"/>
    <cellStyle name="T_Seagame(BTL) 3 3 2 2 2" xfId="49501" xr:uid="{00000000-0005-0000-0000-000061C10000}"/>
    <cellStyle name="T_Seagame(BTL) 3 3 2 3" xfId="49502" xr:uid="{00000000-0005-0000-0000-000062C10000}"/>
    <cellStyle name="T_Seagame(BTL) 3 3 3" xfId="49503" xr:uid="{00000000-0005-0000-0000-000063C10000}"/>
    <cellStyle name="T_Seagame(BTL) 3 3 3 2" xfId="49504" xr:uid="{00000000-0005-0000-0000-000064C10000}"/>
    <cellStyle name="T_Seagame(BTL) 3 3 4" xfId="49505" xr:uid="{00000000-0005-0000-0000-000065C10000}"/>
    <cellStyle name="T_Seagame(BTL) 3 4" xfId="49506" xr:uid="{00000000-0005-0000-0000-000066C10000}"/>
    <cellStyle name="T_Seagame(BTL) 3 4 2" xfId="49507" xr:uid="{00000000-0005-0000-0000-000067C10000}"/>
    <cellStyle name="T_Seagame(BTL) 3 4 2 2" xfId="49508" xr:uid="{00000000-0005-0000-0000-000068C10000}"/>
    <cellStyle name="T_Seagame(BTL) 3 4 3" xfId="49509" xr:uid="{00000000-0005-0000-0000-000069C10000}"/>
    <cellStyle name="T_Seagame(BTL) 3 5" xfId="49510" xr:uid="{00000000-0005-0000-0000-00006AC10000}"/>
    <cellStyle name="T_Seagame(BTL) 3 5 2" xfId="49511" xr:uid="{00000000-0005-0000-0000-00006BC10000}"/>
    <cellStyle name="T_Seagame(BTL) 3 6" xfId="49512" xr:uid="{00000000-0005-0000-0000-00006CC10000}"/>
    <cellStyle name="T_Seagame(BTL) 4" xfId="49513" xr:uid="{00000000-0005-0000-0000-00006DC10000}"/>
    <cellStyle name="T_Seagame(BTL) 4 2" xfId="49514" xr:uid="{00000000-0005-0000-0000-00006EC10000}"/>
    <cellStyle name="T_Seagame(BTL) 4 2 2" xfId="49515" xr:uid="{00000000-0005-0000-0000-00006FC10000}"/>
    <cellStyle name="T_Seagame(BTL) 4 2 2 2" xfId="49516" xr:uid="{00000000-0005-0000-0000-000070C10000}"/>
    <cellStyle name="T_Seagame(BTL) 4 2 3" xfId="49517" xr:uid="{00000000-0005-0000-0000-000071C10000}"/>
    <cellStyle name="T_Seagame(BTL) 4 3" xfId="49518" xr:uid="{00000000-0005-0000-0000-000072C10000}"/>
    <cellStyle name="T_Seagame(BTL) 4 3 2" xfId="49519" xr:uid="{00000000-0005-0000-0000-000073C10000}"/>
    <cellStyle name="T_Seagame(BTL) 4 4" xfId="49520" xr:uid="{00000000-0005-0000-0000-000074C10000}"/>
    <cellStyle name="T_Seagame(BTL) 5" xfId="49521" xr:uid="{00000000-0005-0000-0000-000075C10000}"/>
    <cellStyle name="T_Seagame(BTL) 5 2" xfId="49522" xr:uid="{00000000-0005-0000-0000-000076C10000}"/>
    <cellStyle name="T_Seagame(BTL) 5 2 2" xfId="49523" xr:uid="{00000000-0005-0000-0000-000077C10000}"/>
    <cellStyle name="T_Seagame(BTL) 5 2 2 2" xfId="49524" xr:uid="{00000000-0005-0000-0000-000078C10000}"/>
    <cellStyle name="T_Seagame(BTL) 5 2 3" xfId="49525" xr:uid="{00000000-0005-0000-0000-000079C10000}"/>
    <cellStyle name="T_Seagame(BTL) 5 3" xfId="49526" xr:uid="{00000000-0005-0000-0000-00007AC10000}"/>
    <cellStyle name="T_Seagame(BTL) 5 3 2" xfId="49527" xr:uid="{00000000-0005-0000-0000-00007BC10000}"/>
    <cellStyle name="T_Seagame(BTL) 5 4" xfId="49528" xr:uid="{00000000-0005-0000-0000-00007CC10000}"/>
    <cellStyle name="T_Seagame(BTL) 6" xfId="49529" xr:uid="{00000000-0005-0000-0000-00007DC10000}"/>
    <cellStyle name="T_Seagame(BTL) 6 2" xfId="49530" xr:uid="{00000000-0005-0000-0000-00007EC10000}"/>
    <cellStyle name="T_Seagame(BTL) 6 2 2" xfId="49531" xr:uid="{00000000-0005-0000-0000-00007FC10000}"/>
    <cellStyle name="T_Seagame(BTL) 6 3" xfId="49532" xr:uid="{00000000-0005-0000-0000-000080C10000}"/>
    <cellStyle name="T_Seagame(BTL) 7" xfId="49533" xr:uid="{00000000-0005-0000-0000-000081C10000}"/>
    <cellStyle name="T_Seagame(BTL) 7 2" xfId="49534" xr:uid="{00000000-0005-0000-0000-000082C10000}"/>
    <cellStyle name="T_Seagame(BTL) 8" xfId="49535" xr:uid="{00000000-0005-0000-0000-000083C10000}"/>
    <cellStyle name="T_Seagame(BTL) 9" xfId="49536" xr:uid="{00000000-0005-0000-0000-000084C10000}"/>
    <cellStyle name="T_So GTVT" xfId="49537" xr:uid="{00000000-0005-0000-0000-000085C10000}"/>
    <cellStyle name="T_So GTVT 2" xfId="49538" xr:uid="{00000000-0005-0000-0000-000086C10000}"/>
    <cellStyle name="T_So GTVT 2 2" xfId="49539" xr:uid="{00000000-0005-0000-0000-000087C10000}"/>
    <cellStyle name="T_So GTVT 2 2 2" xfId="49540" xr:uid="{00000000-0005-0000-0000-000088C10000}"/>
    <cellStyle name="T_So GTVT 2 2 2 2" xfId="49541" xr:uid="{00000000-0005-0000-0000-000089C10000}"/>
    <cellStyle name="T_So GTVT 2 2 2 2 2" xfId="49542" xr:uid="{00000000-0005-0000-0000-00008AC10000}"/>
    <cellStyle name="T_So GTVT 2 2 2 2 2 2" xfId="49543" xr:uid="{00000000-0005-0000-0000-00008BC10000}"/>
    <cellStyle name="T_So GTVT 2 2 2 2 3" xfId="49544" xr:uid="{00000000-0005-0000-0000-00008CC10000}"/>
    <cellStyle name="T_So GTVT 2 2 2 3" xfId="49545" xr:uid="{00000000-0005-0000-0000-00008DC10000}"/>
    <cellStyle name="T_So GTVT 2 2 2 3 2" xfId="49546" xr:uid="{00000000-0005-0000-0000-00008EC10000}"/>
    <cellStyle name="T_So GTVT 2 2 2 4" xfId="49547" xr:uid="{00000000-0005-0000-0000-00008FC10000}"/>
    <cellStyle name="T_So GTVT 2 2 3" xfId="49548" xr:uid="{00000000-0005-0000-0000-000090C10000}"/>
    <cellStyle name="T_So GTVT 2 2 3 2" xfId="49549" xr:uid="{00000000-0005-0000-0000-000091C10000}"/>
    <cellStyle name="T_So GTVT 2 2 3 2 2" xfId="49550" xr:uid="{00000000-0005-0000-0000-000092C10000}"/>
    <cellStyle name="T_So GTVT 2 2 3 2 2 2" xfId="49551" xr:uid="{00000000-0005-0000-0000-000093C10000}"/>
    <cellStyle name="T_So GTVT 2 2 3 2 3" xfId="49552" xr:uid="{00000000-0005-0000-0000-000094C10000}"/>
    <cellStyle name="T_So GTVT 2 2 3 3" xfId="49553" xr:uid="{00000000-0005-0000-0000-000095C10000}"/>
    <cellStyle name="T_So GTVT 2 2 3 3 2" xfId="49554" xr:uid="{00000000-0005-0000-0000-000096C10000}"/>
    <cellStyle name="T_So GTVT 2 2 3 4" xfId="49555" xr:uid="{00000000-0005-0000-0000-000097C10000}"/>
    <cellStyle name="T_So GTVT 2 2 4" xfId="49556" xr:uid="{00000000-0005-0000-0000-000098C10000}"/>
    <cellStyle name="T_So GTVT 2 2 4 2" xfId="49557" xr:uid="{00000000-0005-0000-0000-000099C10000}"/>
    <cellStyle name="T_So GTVT 2 2 4 2 2" xfId="49558" xr:uid="{00000000-0005-0000-0000-00009AC10000}"/>
    <cellStyle name="T_So GTVT 2 2 4 3" xfId="49559" xr:uid="{00000000-0005-0000-0000-00009BC10000}"/>
    <cellStyle name="T_So GTVT 2 2 5" xfId="49560" xr:uid="{00000000-0005-0000-0000-00009CC10000}"/>
    <cellStyle name="T_So GTVT 2 2 5 2" xfId="49561" xr:uid="{00000000-0005-0000-0000-00009DC10000}"/>
    <cellStyle name="T_So GTVT 2 2 6" xfId="49562" xr:uid="{00000000-0005-0000-0000-00009EC10000}"/>
    <cellStyle name="T_So GTVT 2 3" xfId="49563" xr:uid="{00000000-0005-0000-0000-00009FC10000}"/>
    <cellStyle name="T_So GTVT 2 3 2" xfId="49564" xr:uid="{00000000-0005-0000-0000-0000A0C10000}"/>
    <cellStyle name="T_So GTVT 2 3 2 2" xfId="49565" xr:uid="{00000000-0005-0000-0000-0000A1C10000}"/>
    <cellStyle name="T_So GTVT 2 3 2 2 2" xfId="49566" xr:uid="{00000000-0005-0000-0000-0000A2C10000}"/>
    <cellStyle name="T_So GTVT 2 3 2 3" xfId="49567" xr:uid="{00000000-0005-0000-0000-0000A3C10000}"/>
    <cellStyle name="T_So GTVT 2 3 3" xfId="49568" xr:uid="{00000000-0005-0000-0000-0000A4C10000}"/>
    <cellStyle name="T_So GTVT 2 3 3 2" xfId="49569" xr:uid="{00000000-0005-0000-0000-0000A5C10000}"/>
    <cellStyle name="T_So GTVT 2 3 4" xfId="49570" xr:uid="{00000000-0005-0000-0000-0000A6C10000}"/>
    <cellStyle name="T_So GTVT 2 4" xfId="49571" xr:uid="{00000000-0005-0000-0000-0000A7C10000}"/>
    <cellStyle name="T_So GTVT 2 4 2" xfId="49572" xr:uid="{00000000-0005-0000-0000-0000A8C10000}"/>
    <cellStyle name="T_So GTVT 2 4 2 2" xfId="49573" xr:uid="{00000000-0005-0000-0000-0000A9C10000}"/>
    <cellStyle name="T_So GTVT 2 4 2 2 2" xfId="49574" xr:uid="{00000000-0005-0000-0000-0000AAC10000}"/>
    <cellStyle name="T_So GTVT 2 4 2 3" xfId="49575" xr:uid="{00000000-0005-0000-0000-0000ABC10000}"/>
    <cellStyle name="T_So GTVT 2 4 3" xfId="49576" xr:uid="{00000000-0005-0000-0000-0000ACC10000}"/>
    <cellStyle name="T_So GTVT 2 4 3 2" xfId="49577" xr:uid="{00000000-0005-0000-0000-0000ADC10000}"/>
    <cellStyle name="T_So GTVT 2 4 4" xfId="49578" xr:uid="{00000000-0005-0000-0000-0000AEC10000}"/>
    <cellStyle name="T_So GTVT 2 5" xfId="49579" xr:uid="{00000000-0005-0000-0000-0000AFC10000}"/>
    <cellStyle name="T_So GTVT 2 5 2" xfId="49580" xr:uid="{00000000-0005-0000-0000-0000B0C10000}"/>
    <cellStyle name="T_So GTVT 2 5 2 2" xfId="49581" xr:uid="{00000000-0005-0000-0000-0000B1C10000}"/>
    <cellStyle name="T_So GTVT 2 5 3" xfId="49582" xr:uid="{00000000-0005-0000-0000-0000B2C10000}"/>
    <cellStyle name="T_So GTVT 2 6" xfId="49583" xr:uid="{00000000-0005-0000-0000-0000B3C10000}"/>
    <cellStyle name="T_So GTVT 2 6 2" xfId="49584" xr:uid="{00000000-0005-0000-0000-0000B4C10000}"/>
    <cellStyle name="T_So GTVT 2 7" xfId="49585" xr:uid="{00000000-0005-0000-0000-0000B5C10000}"/>
    <cellStyle name="T_So GTVT 2 8" xfId="49586" xr:uid="{00000000-0005-0000-0000-0000B6C10000}"/>
    <cellStyle name="T_So GTVT 3" xfId="49587" xr:uid="{00000000-0005-0000-0000-0000B7C10000}"/>
    <cellStyle name="T_So GTVT 3 2" xfId="49588" xr:uid="{00000000-0005-0000-0000-0000B8C10000}"/>
    <cellStyle name="T_So GTVT 3 2 2" xfId="49589" xr:uid="{00000000-0005-0000-0000-0000B9C10000}"/>
    <cellStyle name="T_So GTVT 3 2 2 2" xfId="49590" xr:uid="{00000000-0005-0000-0000-0000BAC10000}"/>
    <cellStyle name="T_So GTVT 3 2 2 2 2" xfId="49591" xr:uid="{00000000-0005-0000-0000-0000BBC10000}"/>
    <cellStyle name="T_So GTVT 3 2 2 3" xfId="49592" xr:uid="{00000000-0005-0000-0000-0000BCC10000}"/>
    <cellStyle name="T_So GTVT 3 2 3" xfId="49593" xr:uid="{00000000-0005-0000-0000-0000BDC10000}"/>
    <cellStyle name="T_So GTVT 3 2 3 2" xfId="49594" xr:uid="{00000000-0005-0000-0000-0000BEC10000}"/>
    <cellStyle name="T_So GTVT 3 2 4" xfId="49595" xr:uid="{00000000-0005-0000-0000-0000BFC10000}"/>
    <cellStyle name="T_So GTVT 3 3" xfId="49596" xr:uid="{00000000-0005-0000-0000-0000C0C10000}"/>
    <cellStyle name="T_So GTVT 3 3 2" xfId="49597" xr:uid="{00000000-0005-0000-0000-0000C1C10000}"/>
    <cellStyle name="T_So GTVT 3 3 2 2" xfId="49598" xr:uid="{00000000-0005-0000-0000-0000C2C10000}"/>
    <cellStyle name="T_So GTVT 3 3 2 2 2" xfId="49599" xr:uid="{00000000-0005-0000-0000-0000C3C10000}"/>
    <cellStyle name="T_So GTVT 3 3 2 3" xfId="49600" xr:uid="{00000000-0005-0000-0000-0000C4C10000}"/>
    <cellStyle name="T_So GTVT 3 3 3" xfId="49601" xr:uid="{00000000-0005-0000-0000-0000C5C10000}"/>
    <cellStyle name="T_So GTVT 3 3 3 2" xfId="49602" xr:uid="{00000000-0005-0000-0000-0000C6C10000}"/>
    <cellStyle name="T_So GTVT 3 3 4" xfId="49603" xr:uid="{00000000-0005-0000-0000-0000C7C10000}"/>
    <cellStyle name="T_So GTVT 3 4" xfId="49604" xr:uid="{00000000-0005-0000-0000-0000C8C10000}"/>
    <cellStyle name="T_So GTVT 3 4 2" xfId="49605" xr:uid="{00000000-0005-0000-0000-0000C9C10000}"/>
    <cellStyle name="T_So GTVT 3 4 2 2" xfId="49606" xr:uid="{00000000-0005-0000-0000-0000CAC10000}"/>
    <cellStyle name="T_So GTVT 3 4 3" xfId="49607" xr:uid="{00000000-0005-0000-0000-0000CBC10000}"/>
    <cellStyle name="T_So GTVT 3 5" xfId="49608" xr:uid="{00000000-0005-0000-0000-0000CCC10000}"/>
    <cellStyle name="T_So GTVT 3 5 2" xfId="49609" xr:uid="{00000000-0005-0000-0000-0000CDC10000}"/>
    <cellStyle name="T_So GTVT 3 6" xfId="49610" xr:uid="{00000000-0005-0000-0000-0000CEC10000}"/>
    <cellStyle name="T_So GTVT 4" xfId="49611" xr:uid="{00000000-0005-0000-0000-0000CFC10000}"/>
    <cellStyle name="T_So GTVT 4 2" xfId="49612" xr:uid="{00000000-0005-0000-0000-0000D0C10000}"/>
    <cellStyle name="T_So GTVT 4 2 2" xfId="49613" xr:uid="{00000000-0005-0000-0000-0000D1C10000}"/>
    <cellStyle name="T_So GTVT 4 2 2 2" xfId="49614" xr:uid="{00000000-0005-0000-0000-0000D2C10000}"/>
    <cellStyle name="T_So GTVT 4 2 3" xfId="49615" xr:uid="{00000000-0005-0000-0000-0000D3C10000}"/>
    <cellStyle name="T_So GTVT 4 3" xfId="49616" xr:uid="{00000000-0005-0000-0000-0000D4C10000}"/>
    <cellStyle name="T_So GTVT 4 3 2" xfId="49617" xr:uid="{00000000-0005-0000-0000-0000D5C10000}"/>
    <cellStyle name="T_So GTVT 4 4" xfId="49618" xr:uid="{00000000-0005-0000-0000-0000D6C10000}"/>
    <cellStyle name="T_So GTVT 5" xfId="49619" xr:uid="{00000000-0005-0000-0000-0000D7C10000}"/>
    <cellStyle name="T_So GTVT 5 2" xfId="49620" xr:uid="{00000000-0005-0000-0000-0000D8C10000}"/>
    <cellStyle name="T_So GTVT 5 2 2" xfId="49621" xr:uid="{00000000-0005-0000-0000-0000D9C10000}"/>
    <cellStyle name="T_So GTVT 5 2 2 2" xfId="49622" xr:uid="{00000000-0005-0000-0000-0000DAC10000}"/>
    <cellStyle name="T_So GTVT 5 2 3" xfId="49623" xr:uid="{00000000-0005-0000-0000-0000DBC10000}"/>
    <cellStyle name="T_So GTVT 5 3" xfId="49624" xr:uid="{00000000-0005-0000-0000-0000DCC10000}"/>
    <cellStyle name="T_So GTVT 5 3 2" xfId="49625" xr:uid="{00000000-0005-0000-0000-0000DDC10000}"/>
    <cellStyle name="T_So GTVT 5 4" xfId="49626" xr:uid="{00000000-0005-0000-0000-0000DEC10000}"/>
    <cellStyle name="T_So GTVT 6" xfId="49627" xr:uid="{00000000-0005-0000-0000-0000DFC10000}"/>
    <cellStyle name="T_So GTVT 6 2" xfId="49628" xr:uid="{00000000-0005-0000-0000-0000E0C10000}"/>
    <cellStyle name="T_So GTVT 6 2 2" xfId="49629" xr:uid="{00000000-0005-0000-0000-0000E1C10000}"/>
    <cellStyle name="T_So GTVT 6 3" xfId="49630" xr:uid="{00000000-0005-0000-0000-0000E2C10000}"/>
    <cellStyle name="T_So GTVT 7" xfId="49631" xr:uid="{00000000-0005-0000-0000-0000E3C10000}"/>
    <cellStyle name="T_So GTVT 7 2" xfId="49632" xr:uid="{00000000-0005-0000-0000-0000E4C10000}"/>
    <cellStyle name="T_So GTVT 8" xfId="49633" xr:uid="{00000000-0005-0000-0000-0000E5C10000}"/>
    <cellStyle name="T_So GTVT 9" xfId="49634" xr:uid="{00000000-0005-0000-0000-0000E6C10000}"/>
    <cellStyle name="T_So GTVT_!1 1 bao cao giao KH ve HTCMT vung TNB   12-12-2011" xfId="49635" xr:uid="{00000000-0005-0000-0000-0000E7C10000}"/>
    <cellStyle name="T_So GTVT_!1 1 bao cao giao KH ve HTCMT vung TNB   12-12-2011 2" xfId="49636" xr:uid="{00000000-0005-0000-0000-0000E8C10000}"/>
    <cellStyle name="T_So GTVT_!1 1 bao cao giao KH ve HTCMT vung TNB   12-12-2011 2 2" xfId="49637" xr:uid="{00000000-0005-0000-0000-0000E9C10000}"/>
    <cellStyle name="T_So GTVT_!1 1 bao cao giao KH ve HTCMT vung TNB   12-12-2011 2 2 2" xfId="49638" xr:uid="{00000000-0005-0000-0000-0000EAC10000}"/>
    <cellStyle name="T_So GTVT_!1 1 bao cao giao KH ve HTCMT vung TNB   12-12-2011 2 2 2 2" xfId="49639" xr:uid="{00000000-0005-0000-0000-0000EBC10000}"/>
    <cellStyle name="T_So GTVT_!1 1 bao cao giao KH ve HTCMT vung TNB   12-12-2011 2 2 2 2 2" xfId="49640" xr:uid="{00000000-0005-0000-0000-0000ECC10000}"/>
    <cellStyle name="T_So GTVT_!1 1 bao cao giao KH ve HTCMT vung TNB   12-12-2011 2 2 2 2 2 2" xfId="49641" xr:uid="{00000000-0005-0000-0000-0000EDC10000}"/>
    <cellStyle name="T_So GTVT_!1 1 bao cao giao KH ve HTCMT vung TNB   12-12-2011 2 2 2 2 3" xfId="49642" xr:uid="{00000000-0005-0000-0000-0000EEC10000}"/>
    <cellStyle name="T_So GTVT_!1 1 bao cao giao KH ve HTCMT vung TNB   12-12-2011 2 2 2 3" xfId="49643" xr:uid="{00000000-0005-0000-0000-0000EFC10000}"/>
    <cellStyle name="T_So GTVT_!1 1 bao cao giao KH ve HTCMT vung TNB   12-12-2011 2 2 2 3 2" xfId="49644" xr:uid="{00000000-0005-0000-0000-0000F0C10000}"/>
    <cellStyle name="T_So GTVT_!1 1 bao cao giao KH ve HTCMT vung TNB   12-12-2011 2 2 2 4" xfId="49645" xr:uid="{00000000-0005-0000-0000-0000F1C10000}"/>
    <cellStyle name="T_So GTVT_!1 1 bao cao giao KH ve HTCMT vung TNB   12-12-2011 2 2 3" xfId="49646" xr:uid="{00000000-0005-0000-0000-0000F2C10000}"/>
    <cellStyle name="T_So GTVT_!1 1 bao cao giao KH ve HTCMT vung TNB   12-12-2011 2 2 3 2" xfId="49647" xr:uid="{00000000-0005-0000-0000-0000F3C10000}"/>
    <cellStyle name="T_So GTVT_!1 1 bao cao giao KH ve HTCMT vung TNB   12-12-2011 2 2 3 2 2" xfId="49648" xr:uid="{00000000-0005-0000-0000-0000F4C10000}"/>
    <cellStyle name="T_So GTVT_!1 1 bao cao giao KH ve HTCMT vung TNB   12-12-2011 2 2 3 2 2 2" xfId="49649" xr:uid="{00000000-0005-0000-0000-0000F5C10000}"/>
    <cellStyle name="T_So GTVT_!1 1 bao cao giao KH ve HTCMT vung TNB   12-12-2011 2 2 3 2 3" xfId="49650" xr:uid="{00000000-0005-0000-0000-0000F6C10000}"/>
    <cellStyle name="T_So GTVT_!1 1 bao cao giao KH ve HTCMT vung TNB   12-12-2011 2 2 3 3" xfId="49651" xr:uid="{00000000-0005-0000-0000-0000F7C10000}"/>
    <cellStyle name="T_So GTVT_!1 1 bao cao giao KH ve HTCMT vung TNB   12-12-2011 2 2 3 3 2" xfId="49652" xr:uid="{00000000-0005-0000-0000-0000F8C10000}"/>
    <cellStyle name="T_So GTVT_!1 1 bao cao giao KH ve HTCMT vung TNB   12-12-2011 2 2 3 4" xfId="49653" xr:uid="{00000000-0005-0000-0000-0000F9C10000}"/>
    <cellStyle name="T_So GTVT_!1 1 bao cao giao KH ve HTCMT vung TNB   12-12-2011 2 2 4" xfId="49654" xr:uid="{00000000-0005-0000-0000-0000FAC10000}"/>
    <cellStyle name="T_So GTVT_!1 1 bao cao giao KH ve HTCMT vung TNB   12-12-2011 2 2 4 2" xfId="49655" xr:uid="{00000000-0005-0000-0000-0000FBC10000}"/>
    <cellStyle name="T_So GTVT_!1 1 bao cao giao KH ve HTCMT vung TNB   12-12-2011 2 2 4 2 2" xfId="49656" xr:uid="{00000000-0005-0000-0000-0000FCC10000}"/>
    <cellStyle name="T_So GTVT_!1 1 bao cao giao KH ve HTCMT vung TNB   12-12-2011 2 2 4 3" xfId="49657" xr:uid="{00000000-0005-0000-0000-0000FDC10000}"/>
    <cellStyle name="T_So GTVT_!1 1 bao cao giao KH ve HTCMT vung TNB   12-12-2011 2 2 5" xfId="49658" xr:uid="{00000000-0005-0000-0000-0000FEC10000}"/>
    <cellStyle name="T_So GTVT_!1 1 bao cao giao KH ve HTCMT vung TNB   12-12-2011 2 2 5 2" xfId="49659" xr:uid="{00000000-0005-0000-0000-0000FFC10000}"/>
    <cellStyle name="T_So GTVT_!1 1 bao cao giao KH ve HTCMT vung TNB   12-12-2011 2 2 6" xfId="49660" xr:uid="{00000000-0005-0000-0000-000000C20000}"/>
    <cellStyle name="T_So GTVT_!1 1 bao cao giao KH ve HTCMT vung TNB   12-12-2011 2 3" xfId="49661" xr:uid="{00000000-0005-0000-0000-000001C20000}"/>
    <cellStyle name="T_So GTVT_!1 1 bao cao giao KH ve HTCMT vung TNB   12-12-2011 2 3 2" xfId="49662" xr:uid="{00000000-0005-0000-0000-000002C20000}"/>
    <cellStyle name="T_So GTVT_!1 1 bao cao giao KH ve HTCMT vung TNB   12-12-2011 2 3 2 2" xfId="49663" xr:uid="{00000000-0005-0000-0000-000003C20000}"/>
    <cellStyle name="T_So GTVT_!1 1 bao cao giao KH ve HTCMT vung TNB   12-12-2011 2 3 2 2 2" xfId="49664" xr:uid="{00000000-0005-0000-0000-000004C20000}"/>
    <cellStyle name="T_So GTVT_!1 1 bao cao giao KH ve HTCMT vung TNB   12-12-2011 2 3 2 3" xfId="49665" xr:uid="{00000000-0005-0000-0000-000005C20000}"/>
    <cellStyle name="T_So GTVT_!1 1 bao cao giao KH ve HTCMT vung TNB   12-12-2011 2 3 3" xfId="49666" xr:uid="{00000000-0005-0000-0000-000006C20000}"/>
    <cellStyle name="T_So GTVT_!1 1 bao cao giao KH ve HTCMT vung TNB   12-12-2011 2 3 3 2" xfId="49667" xr:uid="{00000000-0005-0000-0000-000007C20000}"/>
    <cellStyle name="T_So GTVT_!1 1 bao cao giao KH ve HTCMT vung TNB   12-12-2011 2 3 4" xfId="49668" xr:uid="{00000000-0005-0000-0000-000008C20000}"/>
    <cellStyle name="T_So GTVT_!1 1 bao cao giao KH ve HTCMT vung TNB   12-12-2011 2 4" xfId="49669" xr:uid="{00000000-0005-0000-0000-000009C20000}"/>
    <cellStyle name="T_So GTVT_!1 1 bao cao giao KH ve HTCMT vung TNB   12-12-2011 2 4 2" xfId="49670" xr:uid="{00000000-0005-0000-0000-00000AC20000}"/>
    <cellStyle name="T_So GTVT_!1 1 bao cao giao KH ve HTCMT vung TNB   12-12-2011 2 4 2 2" xfId="49671" xr:uid="{00000000-0005-0000-0000-00000BC20000}"/>
    <cellStyle name="T_So GTVT_!1 1 bao cao giao KH ve HTCMT vung TNB   12-12-2011 2 4 2 2 2" xfId="49672" xr:uid="{00000000-0005-0000-0000-00000CC20000}"/>
    <cellStyle name="T_So GTVT_!1 1 bao cao giao KH ve HTCMT vung TNB   12-12-2011 2 4 2 3" xfId="49673" xr:uid="{00000000-0005-0000-0000-00000DC20000}"/>
    <cellStyle name="T_So GTVT_!1 1 bao cao giao KH ve HTCMT vung TNB   12-12-2011 2 4 3" xfId="49674" xr:uid="{00000000-0005-0000-0000-00000EC20000}"/>
    <cellStyle name="T_So GTVT_!1 1 bao cao giao KH ve HTCMT vung TNB   12-12-2011 2 4 3 2" xfId="49675" xr:uid="{00000000-0005-0000-0000-00000FC20000}"/>
    <cellStyle name="T_So GTVT_!1 1 bao cao giao KH ve HTCMT vung TNB   12-12-2011 2 4 4" xfId="49676" xr:uid="{00000000-0005-0000-0000-000010C20000}"/>
    <cellStyle name="T_So GTVT_!1 1 bao cao giao KH ve HTCMT vung TNB   12-12-2011 2 5" xfId="49677" xr:uid="{00000000-0005-0000-0000-000011C20000}"/>
    <cellStyle name="T_So GTVT_!1 1 bao cao giao KH ve HTCMT vung TNB   12-12-2011 2 5 2" xfId="49678" xr:uid="{00000000-0005-0000-0000-000012C20000}"/>
    <cellStyle name="T_So GTVT_!1 1 bao cao giao KH ve HTCMT vung TNB   12-12-2011 2 5 2 2" xfId="49679" xr:uid="{00000000-0005-0000-0000-000013C20000}"/>
    <cellStyle name="T_So GTVT_!1 1 bao cao giao KH ve HTCMT vung TNB   12-12-2011 2 5 3" xfId="49680" xr:uid="{00000000-0005-0000-0000-000014C20000}"/>
    <cellStyle name="T_So GTVT_!1 1 bao cao giao KH ve HTCMT vung TNB   12-12-2011 2 6" xfId="49681" xr:uid="{00000000-0005-0000-0000-000015C20000}"/>
    <cellStyle name="T_So GTVT_!1 1 bao cao giao KH ve HTCMT vung TNB   12-12-2011 2 6 2" xfId="49682" xr:uid="{00000000-0005-0000-0000-000016C20000}"/>
    <cellStyle name="T_So GTVT_!1 1 bao cao giao KH ve HTCMT vung TNB   12-12-2011 2 7" xfId="49683" xr:uid="{00000000-0005-0000-0000-000017C20000}"/>
    <cellStyle name="T_So GTVT_!1 1 bao cao giao KH ve HTCMT vung TNB   12-12-2011 2 8" xfId="49684" xr:uid="{00000000-0005-0000-0000-000018C20000}"/>
    <cellStyle name="T_So GTVT_!1 1 bao cao giao KH ve HTCMT vung TNB   12-12-2011 3" xfId="49685" xr:uid="{00000000-0005-0000-0000-000019C20000}"/>
    <cellStyle name="T_So GTVT_!1 1 bao cao giao KH ve HTCMT vung TNB   12-12-2011 3 2" xfId="49686" xr:uid="{00000000-0005-0000-0000-00001AC20000}"/>
    <cellStyle name="T_So GTVT_!1 1 bao cao giao KH ve HTCMT vung TNB   12-12-2011 3 2 2" xfId="49687" xr:uid="{00000000-0005-0000-0000-00001BC20000}"/>
    <cellStyle name="T_So GTVT_!1 1 bao cao giao KH ve HTCMT vung TNB   12-12-2011 3 2 2 2" xfId="49688" xr:uid="{00000000-0005-0000-0000-00001CC20000}"/>
    <cellStyle name="T_So GTVT_!1 1 bao cao giao KH ve HTCMT vung TNB   12-12-2011 3 2 2 2 2" xfId="49689" xr:uid="{00000000-0005-0000-0000-00001DC20000}"/>
    <cellStyle name="T_So GTVT_!1 1 bao cao giao KH ve HTCMT vung TNB   12-12-2011 3 2 2 3" xfId="49690" xr:uid="{00000000-0005-0000-0000-00001EC20000}"/>
    <cellStyle name="T_So GTVT_!1 1 bao cao giao KH ve HTCMT vung TNB   12-12-2011 3 2 3" xfId="49691" xr:uid="{00000000-0005-0000-0000-00001FC20000}"/>
    <cellStyle name="T_So GTVT_!1 1 bao cao giao KH ve HTCMT vung TNB   12-12-2011 3 2 3 2" xfId="49692" xr:uid="{00000000-0005-0000-0000-000020C20000}"/>
    <cellStyle name="T_So GTVT_!1 1 bao cao giao KH ve HTCMT vung TNB   12-12-2011 3 2 4" xfId="49693" xr:uid="{00000000-0005-0000-0000-000021C20000}"/>
    <cellStyle name="T_So GTVT_!1 1 bao cao giao KH ve HTCMT vung TNB   12-12-2011 3 3" xfId="49694" xr:uid="{00000000-0005-0000-0000-000022C20000}"/>
    <cellStyle name="T_So GTVT_!1 1 bao cao giao KH ve HTCMT vung TNB   12-12-2011 3 3 2" xfId="49695" xr:uid="{00000000-0005-0000-0000-000023C20000}"/>
    <cellStyle name="T_So GTVT_!1 1 bao cao giao KH ve HTCMT vung TNB   12-12-2011 3 3 2 2" xfId="49696" xr:uid="{00000000-0005-0000-0000-000024C20000}"/>
    <cellStyle name="T_So GTVT_!1 1 bao cao giao KH ve HTCMT vung TNB   12-12-2011 3 3 2 2 2" xfId="49697" xr:uid="{00000000-0005-0000-0000-000025C20000}"/>
    <cellStyle name="T_So GTVT_!1 1 bao cao giao KH ve HTCMT vung TNB   12-12-2011 3 3 2 3" xfId="49698" xr:uid="{00000000-0005-0000-0000-000026C20000}"/>
    <cellStyle name="T_So GTVT_!1 1 bao cao giao KH ve HTCMT vung TNB   12-12-2011 3 3 3" xfId="49699" xr:uid="{00000000-0005-0000-0000-000027C20000}"/>
    <cellStyle name="T_So GTVT_!1 1 bao cao giao KH ve HTCMT vung TNB   12-12-2011 3 3 3 2" xfId="49700" xr:uid="{00000000-0005-0000-0000-000028C20000}"/>
    <cellStyle name="T_So GTVT_!1 1 bao cao giao KH ve HTCMT vung TNB   12-12-2011 3 3 4" xfId="49701" xr:uid="{00000000-0005-0000-0000-000029C20000}"/>
    <cellStyle name="T_So GTVT_!1 1 bao cao giao KH ve HTCMT vung TNB   12-12-2011 3 4" xfId="49702" xr:uid="{00000000-0005-0000-0000-00002AC20000}"/>
    <cellStyle name="T_So GTVT_!1 1 bao cao giao KH ve HTCMT vung TNB   12-12-2011 3 4 2" xfId="49703" xr:uid="{00000000-0005-0000-0000-00002BC20000}"/>
    <cellStyle name="T_So GTVT_!1 1 bao cao giao KH ve HTCMT vung TNB   12-12-2011 3 4 2 2" xfId="49704" xr:uid="{00000000-0005-0000-0000-00002CC20000}"/>
    <cellStyle name="T_So GTVT_!1 1 bao cao giao KH ve HTCMT vung TNB   12-12-2011 3 4 3" xfId="49705" xr:uid="{00000000-0005-0000-0000-00002DC20000}"/>
    <cellStyle name="T_So GTVT_!1 1 bao cao giao KH ve HTCMT vung TNB   12-12-2011 3 5" xfId="49706" xr:uid="{00000000-0005-0000-0000-00002EC20000}"/>
    <cellStyle name="T_So GTVT_!1 1 bao cao giao KH ve HTCMT vung TNB   12-12-2011 3 5 2" xfId="49707" xr:uid="{00000000-0005-0000-0000-00002FC20000}"/>
    <cellStyle name="T_So GTVT_!1 1 bao cao giao KH ve HTCMT vung TNB   12-12-2011 3 6" xfId="49708" xr:uid="{00000000-0005-0000-0000-000030C20000}"/>
    <cellStyle name="T_So GTVT_!1 1 bao cao giao KH ve HTCMT vung TNB   12-12-2011 4" xfId="49709" xr:uid="{00000000-0005-0000-0000-000031C20000}"/>
    <cellStyle name="T_So GTVT_!1 1 bao cao giao KH ve HTCMT vung TNB   12-12-2011 4 2" xfId="49710" xr:uid="{00000000-0005-0000-0000-000032C20000}"/>
    <cellStyle name="T_So GTVT_!1 1 bao cao giao KH ve HTCMT vung TNB   12-12-2011 4 2 2" xfId="49711" xr:uid="{00000000-0005-0000-0000-000033C20000}"/>
    <cellStyle name="T_So GTVT_!1 1 bao cao giao KH ve HTCMT vung TNB   12-12-2011 4 2 2 2" xfId="49712" xr:uid="{00000000-0005-0000-0000-000034C20000}"/>
    <cellStyle name="T_So GTVT_!1 1 bao cao giao KH ve HTCMT vung TNB   12-12-2011 4 2 3" xfId="49713" xr:uid="{00000000-0005-0000-0000-000035C20000}"/>
    <cellStyle name="T_So GTVT_!1 1 bao cao giao KH ve HTCMT vung TNB   12-12-2011 4 3" xfId="49714" xr:uid="{00000000-0005-0000-0000-000036C20000}"/>
    <cellStyle name="T_So GTVT_!1 1 bao cao giao KH ve HTCMT vung TNB   12-12-2011 4 3 2" xfId="49715" xr:uid="{00000000-0005-0000-0000-000037C20000}"/>
    <cellStyle name="T_So GTVT_!1 1 bao cao giao KH ve HTCMT vung TNB   12-12-2011 4 4" xfId="49716" xr:uid="{00000000-0005-0000-0000-000038C20000}"/>
    <cellStyle name="T_So GTVT_!1 1 bao cao giao KH ve HTCMT vung TNB   12-12-2011 5" xfId="49717" xr:uid="{00000000-0005-0000-0000-000039C20000}"/>
    <cellStyle name="T_So GTVT_!1 1 bao cao giao KH ve HTCMT vung TNB   12-12-2011 5 2" xfId="49718" xr:uid="{00000000-0005-0000-0000-00003AC20000}"/>
    <cellStyle name="T_So GTVT_!1 1 bao cao giao KH ve HTCMT vung TNB   12-12-2011 5 2 2" xfId="49719" xr:uid="{00000000-0005-0000-0000-00003BC20000}"/>
    <cellStyle name="T_So GTVT_!1 1 bao cao giao KH ve HTCMT vung TNB   12-12-2011 5 2 2 2" xfId="49720" xr:uid="{00000000-0005-0000-0000-00003CC20000}"/>
    <cellStyle name="T_So GTVT_!1 1 bao cao giao KH ve HTCMT vung TNB   12-12-2011 5 2 3" xfId="49721" xr:uid="{00000000-0005-0000-0000-00003DC20000}"/>
    <cellStyle name="T_So GTVT_!1 1 bao cao giao KH ve HTCMT vung TNB   12-12-2011 5 3" xfId="49722" xr:uid="{00000000-0005-0000-0000-00003EC20000}"/>
    <cellStyle name="T_So GTVT_!1 1 bao cao giao KH ve HTCMT vung TNB   12-12-2011 5 3 2" xfId="49723" xr:uid="{00000000-0005-0000-0000-00003FC20000}"/>
    <cellStyle name="T_So GTVT_!1 1 bao cao giao KH ve HTCMT vung TNB   12-12-2011 5 4" xfId="49724" xr:uid="{00000000-0005-0000-0000-000040C20000}"/>
    <cellStyle name="T_So GTVT_!1 1 bao cao giao KH ve HTCMT vung TNB   12-12-2011 6" xfId="49725" xr:uid="{00000000-0005-0000-0000-000041C20000}"/>
    <cellStyle name="T_So GTVT_!1 1 bao cao giao KH ve HTCMT vung TNB   12-12-2011 6 2" xfId="49726" xr:uid="{00000000-0005-0000-0000-000042C20000}"/>
    <cellStyle name="T_So GTVT_!1 1 bao cao giao KH ve HTCMT vung TNB   12-12-2011 6 2 2" xfId="49727" xr:uid="{00000000-0005-0000-0000-000043C20000}"/>
    <cellStyle name="T_So GTVT_!1 1 bao cao giao KH ve HTCMT vung TNB   12-12-2011 6 3" xfId="49728" xr:uid="{00000000-0005-0000-0000-000044C20000}"/>
    <cellStyle name="T_So GTVT_!1 1 bao cao giao KH ve HTCMT vung TNB   12-12-2011 7" xfId="49729" xr:uid="{00000000-0005-0000-0000-000045C20000}"/>
    <cellStyle name="T_So GTVT_!1 1 bao cao giao KH ve HTCMT vung TNB   12-12-2011 7 2" xfId="49730" xr:uid="{00000000-0005-0000-0000-000046C20000}"/>
    <cellStyle name="T_So GTVT_!1 1 bao cao giao KH ve HTCMT vung TNB   12-12-2011 8" xfId="49731" xr:uid="{00000000-0005-0000-0000-000047C20000}"/>
    <cellStyle name="T_So GTVT_!1 1 bao cao giao KH ve HTCMT vung TNB   12-12-2011 9" xfId="49732" xr:uid="{00000000-0005-0000-0000-000048C20000}"/>
    <cellStyle name="T_So GTVT_KH TPCP vung TNB (03-1-2012)" xfId="49733" xr:uid="{00000000-0005-0000-0000-000049C20000}"/>
    <cellStyle name="T_So GTVT_KH TPCP vung TNB (03-1-2012) 2" xfId="49734" xr:uid="{00000000-0005-0000-0000-00004AC20000}"/>
    <cellStyle name="T_So GTVT_KH TPCP vung TNB (03-1-2012) 2 2" xfId="49735" xr:uid="{00000000-0005-0000-0000-00004BC20000}"/>
    <cellStyle name="T_So GTVT_KH TPCP vung TNB (03-1-2012) 2 2 2" xfId="49736" xr:uid="{00000000-0005-0000-0000-00004CC20000}"/>
    <cellStyle name="T_So GTVT_KH TPCP vung TNB (03-1-2012) 2 2 2 2" xfId="49737" xr:uid="{00000000-0005-0000-0000-00004DC20000}"/>
    <cellStyle name="T_So GTVT_KH TPCP vung TNB (03-1-2012) 2 2 2 2 2" xfId="49738" xr:uid="{00000000-0005-0000-0000-00004EC20000}"/>
    <cellStyle name="T_So GTVT_KH TPCP vung TNB (03-1-2012) 2 2 2 2 2 2" xfId="49739" xr:uid="{00000000-0005-0000-0000-00004FC20000}"/>
    <cellStyle name="T_So GTVT_KH TPCP vung TNB (03-1-2012) 2 2 2 2 3" xfId="49740" xr:uid="{00000000-0005-0000-0000-000050C20000}"/>
    <cellStyle name="T_So GTVT_KH TPCP vung TNB (03-1-2012) 2 2 2 3" xfId="49741" xr:uid="{00000000-0005-0000-0000-000051C20000}"/>
    <cellStyle name="T_So GTVT_KH TPCP vung TNB (03-1-2012) 2 2 2 3 2" xfId="49742" xr:uid="{00000000-0005-0000-0000-000052C20000}"/>
    <cellStyle name="T_So GTVT_KH TPCP vung TNB (03-1-2012) 2 2 2 4" xfId="49743" xr:uid="{00000000-0005-0000-0000-000053C20000}"/>
    <cellStyle name="T_So GTVT_KH TPCP vung TNB (03-1-2012) 2 2 3" xfId="49744" xr:uid="{00000000-0005-0000-0000-000054C20000}"/>
    <cellStyle name="T_So GTVT_KH TPCP vung TNB (03-1-2012) 2 2 3 2" xfId="49745" xr:uid="{00000000-0005-0000-0000-000055C20000}"/>
    <cellStyle name="T_So GTVT_KH TPCP vung TNB (03-1-2012) 2 2 3 2 2" xfId="49746" xr:uid="{00000000-0005-0000-0000-000056C20000}"/>
    <cellStyle name="T_So GTVT_KH TPCP vung TNB (03-1-2012) 2 2 3 2 2 2" xfId="49747" xr:uid="{00000000-0005-0000-0000-000057C20000}"/>
    <cellStyle name="T_So GTVT_KH TPCP vung TNB (03-1-2012) 2 2 3 2 3" xfId="49748" xr:uid="{00000000-0005-0000-0000-000058C20000}"/>
    <cellStyle name="T_So GTVT_KH TPCP vung TNB (03-1-2012) 2 2 3 3" xfId="49749" xr:uid="{00000000-0005-0000-0000-000059C20000}"/>
    <cellStyle name="T_So GTVT_KH TPCP vung TNB (03-1-2012) 2 2 3 3 2" xfId="49750" xr:uid="{00000000-0005-0000-0000-00005AC20000}"/>
    <cellStyle name="T_So GTVT_KH TPCP vung TNB (03-1-2012) 2 2 3 4" xfId="49751" xr:uid="{00000000-0005-0000-0000-00005BC20000}"/>
    <cellStyle name="T_So GTVT_KH TPCP vung TNB (03-1-2012) 2 2 4" xfId="49752" xr:uid="{00000000-0005-0000-0000-00005CC20000}"/>
    <cellStyle name="T_So GTVT_KH TPCP vung TNB (03-1-2012) 2 2 4 2" xfId="49753" xr:uid="{00000000-0005-0000-0000-00005DC20000}"/>
    <cellStyle name="T_So GTVT_KH TPCP vung TNB (03-1-2012) 2 2 4 2 2" xfId="49754" xr:uid="{00000000-0005-0000-0000-00005EC20000}"/>
    <cellStyle name="T_So GTVT_KH TPCP vung TNB (03-1-2012) 2 2 4 3" xfId="49755" xr:uid="{00000000-0005-0000-0000-00005FC20000}"/>
    <cellStyle name="T_So GTVT_KH TPCP vung TNB (03-1-2012) 2 2 5" xfId="49756" xr:uid="{00000000-0005-0000-0000-000060C20000}"/>
    <cellStyle name="T_So GTVT_KH TPCP vung TNB (03-1-2012) 2 2 5 2" xfId="49757" xr:uid="{00000000-0005-0000-0000-000061C20000}"/>
    <cellStyle name="T_So GTVT_KH TPCP vung TNB (03-1-2012) 2 2 6" xfId="49758" xr:uid="{00000000-0005-0000-0000-000062C20000}"/>
    <cellStyle name="T_So GTVT_KH TPCP vung TNB (03-1-2012) 2 3" xfId="49759" xr:uid="{00000000-0005-0000-0000-000063C20000}"/>
    <cellStyle name="T_So GTVT_KH TPCP vung TNB (03-1-2012) 2 3 2" xfId="49760" xr:uid="{00000000-0005-0000-0000-000064C20000}"/>
    <cellStyle name="T_So GTVT_KH TPCP vung TNB (03-1-2012) 2 3 2 2" xfId="49761" xr:uid="{00000000-0005-0000-0000-000065C20000}"/>
    <cellStyle name="T_So GTVT_KH TPCP vung TNB (03-1-2012) 2 3 2 2 2" xfId="49762" xr:uid="{00000000-0005-0000-0000-000066C20000}"/>
    <cellStyle name="T_So GTVT_KH TPCP vung TNB (03-1-2012) 2 3 2 3" xfId="49763" xr:uid="{00000000-0005-0000-0000-000067C20000}"/>
    <cellStyle name="T_So GTVT_KH TPCP vung TNB (03-1-2012) 2 3 3" xfId="49764" xr:uid="{00000000-0005-0000-0000-000068C20000}"/>
    <cellStyle name="T_So GTVT_KH TPCP vung TNB (03-1-2012) 2 3 3 2" xfId="49765" xr:uid="{00000000-0005-0000-0000-000069C20000}"/>
    <cellStyle name="T_So GTVT_KH TPCP vung TNB (03-1-2012) 2 3 4" xfId="49766" xr:uid="{00000000-0005-0000-0000-00006AC20000}"/>
    <cellStyle name="T_So GTVT_KH TPCP vung TNB (03-1-2012) 2 4" xfId="49767" xr:uid="{00000000-0005-0000-0000-00006BC20000}"/>
    <cellStyle name="T_So GTVT_KH TPCP vung TNB (03-1-2012) 2 4 2" xfId="49768" xr:uid="{00000000-0005-0000-0000-00006CC20000}"/>
    <cellStyle name="T_So GTVT_KH TPCP vung TNB (03-1-2012) 2 4 2 2" xfId="49769" xr:uid="{00000000-0005-0000-0000-00006DC20000}"/>
    <cellStyle name="T_So GTVT_KH TPCP vung TNB (03-1-2012) 2 4 2 2 2" xfId="49770" xr:uid="{00000000-0005-0000-0000-00006EC20000}"/>
    <cellStyle name="T_So GTVT_KH TPCP vung TNB (03-1-2012) 2 4 2 3" xfId="49771" xr:uid="{00000000-0005-0000-0000-00006FC20000}"/>
    <cellStyle name="T_So GTVT_KH TPCP vung TNB (03-1-2012) 2 4 3" xfId="49772" xr:uid="{00000000-0005-0000-0000-000070C20000}"/>
    <cellStyle name="T_So GTVT_KH TPCP vung TNB (03-1-2012) 2 4 3 2" xfId="49773" xr:uid="{00000000-0005-0000-0000-000071C20000}"/>
    <cellStyle name="T_So GTVT_KH TPCP vung TNB (03-1-2012) 2 4 4" xfId="49774" xr:uid="{00000000-0005-0000-0000-000072C20000}"/>
    <cellStyle name="T_So GTVT_KH TPCP vung TNB (03-1-2012) 2 5" xfId="49775" xr:uid="{00000000-0005-0000-0000-000073C20000}"/>
    <cellStyle name="T_So GTVT_KH TPCP vung TNB (03-1-2012) 2 5 2" xfId="49776" xr:uid="{00000000-0005-0000-0000-000074C20000}"/>
    <cellStyle name="T_So GTVT_KH TPCP vung TNB (03-1-2012) 2 5 2 2" xfId="49777" xr:uid="{00000000-0005-0000-0000-000075C20000}"/>
    <cellStyle name="T_So GTVT_KH TPCP vung TNB (03-1-2012) 2 5 3" xfId="49778" xr:uid="{00000000-0005-0000-0000-000076C20000}"/>
    <cellStyle name="T_So GTVT_KH TPCP vung TNB (03-1-2012) 2 6" xfId="49779" xr:uid="{00000000-0005-0000-0000-000077C20000}"/>
    <cellStyle name="T_So GTVT_KH TPCP vung TNB (03-1-2012) 2 6 2" xfId="49780" xr:uid="{00000000-0005-0000-0000-000078C20000}"/>
    <cellStyle name="T_So GTVT_KH TPCP vung TNB (03-1-2012) 2 7" xfId="49781" xr:uid="{00000000-0005-0000-0000-000079C20000}"/>
    <cellStyle name="T_So GTVT_KH TPCP vung TNB (03-1-2012) 2 8" xfId="49782" xr:uid="{00000000-0005-0000-0000-00007AC20000}"/>
    <cellStyle name="T_So GTVT_KH TPCP vung TNB (03-1-2012) 3" xfId="49783" xr:uid="{00000000-0005-0000-0000-00007BC20000}"/>
    <cellStyle name="T_So GTVT_KH TPCP vung TNB (03-1-2012) 3 2" xfId="49784" xr:uid="{00000000-0005-0000-0000-00007CC20000}"/>
    <cellStyle name="T_So GTVT_KH TPCP vung TNB (03-1-2012) 3 2 2" xfId="49785" xr:uid="{00000000-0005-0000-0000-00007DC20000}"/>
    <cellStyle name="T_So GTVT_KH TPCP vung TNB (03-1-2012) 3 2 2 2" xfId="49786" xr:uid="{00000000-0005-0000-0000-00007EC20000}"/>
    <cellStyle name="T_So GTVT_KH TPCP vung TNB (03-1-2012) 3 2 2 2 2" xfId="49787" xr:uid="{00000000-0005-0000-0000-00007FC20000}"/>
    <cellStyle name="T_So GTVT_KH TPCP vung TNB (03-1-2012) 3 2 2 3" xfId="49788" xr:uid="{00000000-0005-0000-0000-000080C20000}"/>
    <cellStyle name="T_So GTVT_KH TPCP vung TNB (03-1-2012) 3 2 3" xfId="49789" xr:uid="{00000000-0005-0000-0000-000081C20000}"/>
    <cellStyle name="T_So GTVT_KH TPCP vung TNB (03-1-2012) 3 2 3 2" xfId="49790" xr:uid="{00000000-0005-0000-0000-000082C20000}"/>
    <cellStyle name="T_So GTVT_KH TPCP vung TNB (03-1-2012) 3 2 4" xfId="49791" xr:uid="{00000000-0005-0000-0000-000083C20000}"/>
    <cellStyle name="T_So GTVT_KH TPCP vung TNB (03-1-2012) 3 3" xfId="49792" xr:uid="{00000000-0005-0000-0000-000084C20000}"/>
    <cellStyle name="T_So GTVT_KH TPCP vung TNB (03-1-2012) 3 3 2" xfId="49793" xr:uid="{00000000-0005-0000-0000-000085C20000}"/>
    <cellStyle name="T_So GTVT_KH TPCP vung TNB (03-1-2012) 3 3 2 2" xfId="49794" xr:uid="{00000000-0005-0000-0000-000086C20000}"/>
    <cellStyle name="T_So GTVT_KH TPCP vung TNB (03-1-2012) 3 3 2 2 2" xfId="49795" xr:uid="{00000000-0005-0000-0000-000087C20000}"/>
    <cellStyle name="T_So GTVT_KH TPCP vung TNB (03-1-2012) 3 3 2 3" xfId="49796" xr:uid="{00000000-0005-0000-0000-000088C20000}"/>
    <cellStyle name="T_So GTVT_KH TPCP vung TNB (03-1-2012) 3 3 3" xfId="49797" xr:uid="{00000000-0005-0000-0000-000089C20000}"/>
    <cellStyle name="T_So GTVT_KH TPCP vung TNB (03-1-2012) 3 3 3 2" xfId="49798" xr:uid="{00000000-0005-0000-0000-00008AC20000}"/>
    <cellStyle name="T_So GTVT_KH TPCP vung TNB (03-1-2012) 3 3 4" xfId="49799" xr:uid="{00000000-0005-0000-0000-00008BC20000}"/>
    <cellStyle name="T_So GTVT_KH TPCP vung TNB (03-1-2012) 3 4" xfId="49800" xr:uid="{00000000-0005-0000-0000-00008CC20000}"/>
    <cellStyle name="T_So GTVT_KH TPCP vung TNB (03-1-2012) 3 4 2" xfId="49801" xr:uid="{00000000-0005-0000-0000-00008DC20000}"/>
    <cellStyle name="T_So GTVT_KH TPCP vung TNB (03-1-2012) 3 4 2 2" xfId="49802" xr:uid="{00000000-0005-0000-0000-00008EC20000}"/>
    <cellStyle name="T_So GTVT_KH TPCP vung TNB (03-1-2012) 3 4 3" xfId="49803" xr:uid="{00000000-0005-0000-0000-00008FC20000}"/>
    <cellStyle name="T_So GTVT_KH TPCP vung TNB (03-1-2012) 3 5" xfId="49804" xr:uid="{00000000-0005-0000-0000-000090C20000}"/>
    <cellStyle name="T_So GTVT_KH TPCP vung TNB (03-1-2012) 3 5 2" xfId="49805" xr:uid="{00000000-0005-0000-0000-000091C20000}"/>
    <cellStyle name="T_So GTVT_KH TPCP vung TNB (03-1-2012) 3 6" xfId="49806" xr:uid="{00000000-0005-0000-0000-000092C20000}"/>
    <cellStyle name="T_So GTVT_KH TPCP vung TNB (03-1-2012) 4" xfId="49807" xr:uid="{00000000-0005-0000-0000-000093C20000}"/>
    <cellStyle name="T_So GTVT_KH TPCP vung TNB (03-1-2012) 4 2" xfId="49808" xr:uid="{00000000-0005-0000-0000-000094C20000}"/>
    <cellStyle name="T_So GTVT_KH TPCP vung TNB (03-1-2012) 4 2 2" xfId="49809" xr:uid="{00000000-0005-0000-0000-000095C20000}"/>
    <cellStyle name="T_So GTVT_KH TPCP vung TNB (03-1-2012) 4 2 2 2" xfId="49810" xr:uid="{00000000-0005-0000-0000-000096C20000}"/>
    <cellStyle name="T_So GTVT_KH TPCP vung TNB (03-1-2012) 4 2 3" xfId="49811" xr:uid="{00000000-0005-0000-0000-000097C20000}"/>
    <cellStyle name="T_So GTVT_KH TPCP vung TNB (03-1-2012) 4 3" xfId="49812" xr:uid="{00000000-0005-0000-0000-000098C20000}"/>
    <cellStyle name="T_So GTVT_KH TPCP vung TNB (03-1-2012) 4 3 2" xfId="49813" xr:uid="{00000000-0005-0000-0000-000099C20000}"/>
    <cellStyle name="T_So GTVT_KH TPCP vung TNB (03-1-2012) 4 4" xfId="49814" xr:uid="{00000000-0005-0000-0000-00009AC20000}"/>
    <cellStyle name="T_So GTVT_KH TPCP vung TNB (03-1-2012) 5" xfId="49815" xr:uid="{00000000-0005-0000-0000-00009BC20000}"/>
    <cellStyle name="T_So GTVT_KH TPCP vung TNB (03-1-2012) 5 2" xfId="49816" xr:uid="{00000000-0005-0000-0000-00009CC20000}"/>
    <cellStyle name="T_So GTVT_KH TPCP vung TNB (03-1-2012) 5 2 2" xfId="49817" xr:uid="{00000000-0005-0000-0000-00009DC20000}"/>
    <cellStyle name="T_So GTVT_KH TPCP vung TNB (03-1-2012) 5 2 2 2" xfId="49818" xr:uid="{00000000-0005-0000-0000-00009EC20000}"/>
    <cellStyle name="T_So GTVT_KH TPCP vung TNB (03-1-2012) 5 2 3" xfId="49819" xr:uid="{00000000-0005-0000-0000-00009FC20000}"/>
    <cellStyle name="T_So GTVT_KH TPCP vung TNB (03-1-2012) 5 3" xfId="49820" xr:uid="{00000000-0005-0000-0000-0000A0C20000}"/>
    <cellStyle name="T_So GTVT_KH TPCP vung TNB (03-1-2012) 5 3 2" xfId="49821" xr:uid="{00000000-0005-0000-0000-0000A1C20000}"/>
    <cellStyle name="T_So GTVT_KH TPCP vung TNB (03-1-2012) 5 4" xfId="49822" xr:uid="{00000000-0005-0000-0000-0000A2C20000}"/>
    <cellStyle name="T_So GTVT_KH TPCP vung TNB (03-1-2012) 6" xfId="49823" xr:uid="{00000000-0005-0000-0000-0000A3C20000}"/>
    <cellStyle name="T_So GTVT_KH TPCP vung TNB (03-1-2012) 6 2" xfId="49824" xr:uid="{00000000-0005-0000-0000-0000A4C20000}"/>
    <cellStyle name="T_So GTVT_KH TPCP vung TNB (03-1-2012) 6 2 2" xfId="49825" xr:uid="{00000000-0005-0000-0000-0000A5C20000}"/>
    <cellStyle name="T_So GTVT_KH TPCP vung TNB (03-1-2012) 6 3" xfId="49826" xr:uid="{00000000-0005-0000-0000-0000A6C20000}"/>
    <cellStyle name="T_So GTVT_KH TPCP vung TNB (03-1-2012) 7" xfId="49827" xr:uid="{00000000-0005-0000-0000-0000A7C20000}"/>
    <cellStyle name="T_So GTVT_KH TPCP vung TNB (03-1-2012) 7 2" xfId="49828" xr:uid="{00000000-0005-0000-0000-0000A8C20000}"/>
    <cellStyle name="T_So GTVT_KH TPCP vung TNB (03-1-2012) 8" xfId="49829" xr:uid="{00000000-0005-0000-0000-0000A9C20000}"/>
    <cellStyle name="T_So GTVT_KH TPCP vung TNB (03-1-2012) 9" xfId="49830" xr:uid="{00000000-0005-0000-0000-0000AAC20000}"/>
    <cellStyle name="T_tai co cau dau tu (tong hop)1" xfId="49831" xr:uid="{00000000-0005-0000-0000-0000ABC20000}"/>
    <cellStyle name="T_tai co cau dau tu (tong hop)1 2" xfId="49832" xr:uid="{00000000-0005-0000-0000-0000ACC20000}"/>
    <cellStyle name="T_tai co cau dau tu (tong hop)1 2 2" xfId="49833" xr:uid="{00000000-0005-0000-0000-0000ADC20000}"/>
    <cellStyle name="T_tai co cau dau tu (tong hop)1 2 2 2" xfId="49834" xr:uid="{00000000-0005-0000-0000-0000AEC20000}"/>
    <cellStyle name="T_tai co cau dau tu (tong hop)1 2 2 2 2" xfId="49835" xr:uid="{00000000-0005-0000-0000-0000AFC20000}"/>
    <cellStyle name="T_tai co cau dau tu (tong hop)1 2 2 2 2 2" xfId="49836" xr:uid="{00000000-0005-0000-0000-0000B0C20000}"/>
    <cellStyle name="T_tai co cau dau tu (tong hop)1 2 2 2 3" xfId="49837" xr:uid="{00000000-0005-0000-0000-0000B1C20000}"/>
    <cellStyle name="T_tai co cau dau tu (tong hop)1 2 2 3" xfId="49838" xr:uid="{00000000-0005-0000-0000-0000B2C20000}"/>
    <cellStyle name="T_tai co cau dau tu (tong hop)1 2 2 3 2" xfId="49839" xr:uid="{00000000-0005-0000-0000-0000B3C20000}"/>
    <cellStyle name="T_tai co cau dau tu (tong hop)1 2 2 4" xfId="49840" xr:uid="{00000000-0005-0000-0000-0000B4C20000}"/>
    <cellStyle name="T_tai co cau dau tu (tong hop)1 2 3" xfId="49841" xr:uid="{00000000-0005-0000-0000-0000B5C20000}"/>
    <cellStyle name="T_tai co cau dau tu (tong hop)1 2 3 2" xfId="49842" xr:uid="{00000000-0005-0000-0000-0000B6C20000}"/>
    <cellStyle name="T_tai co cau dau tu (tong hop)1 2 3 2 2" xfId="49843" xr:uid="{00000000-0005-0000-0000-0000B7C20000}"/>
    <cellStyle name="T_tai co cau dau tu (tong hop)1 2 3 2 2 2" xfId="49844" xr:uid="{00000000-0005-0000-0000-0000B8C20000}"/>
    <cellStyle name="T_tai co cau dau tu (tong hop)1 2 3 2 3" xfId="49845" xr:uid="{00000000-0005-0000-0000-0000B9C20000}"/>
    <cellStyle name="T_tai co cau dau tu (tong hop)1 2 3 3" xfId="49846" xr:uid="{00000000-0005-0000-0000-0000BAC20000}"/>
    <cellStyle name="T_tai co cau dau tu (tong hop)1 2 3 3 2" xfId="49847" xr:uid="{00000000-0005-0000-0000-0000BBC20000}"/>
    <cellStyle name="T_tai co cau dau tu (tong hop)1 2 3 4" xfId="49848" xr:uid="{00000000-0005-0000-0000-0000BCC20000}"/>
    <cellStyle name="T_tai co cau dau tu (tong hop)1 2 4" xfId="49849" xr:uid="{00000000-0005-0000-0000-0000BDC20000}"/>
    <cellStyle name="T_tai co cau dau tu (tong hop)1 2 4 2" xfId="49850" xr:uid="{00000000-0005-0000-0000-0000BEC20000}"/>
    <cellStyle name="T_tai co cau dau tu (tong hop)1 2 4 2 2" xfId="49851" xr:uid="{00000000-0005-0000-0000-0000BFC20000}"/>
    <cellStyle name="T_tai co cau dau tu (tong hop)1 2 4 3" xfId="49852" xr:uid="{00000000-0005-0000-0000-0000C0C20000}"/>
    <cellStyle name="T_tai co cau dau tu (tong hop)1 2 5" xfId="49853" xr:uid="{00000000-0005-0000-0000-0000C1C20000}"/>
    <cellStyle name="T_tai co cau dau tu (tong hop)1 2 5 2" xfId="49854" xr:uid="{00000000-0005-0000-0000-0000C2C20000}"/>
    <cellStyle name="T_tai co cau dau tu (tong hop)1 2 6" xfId="49855" xr:uid="{00000000-0005-0000-0000-0000C3C20000}"/>
    <cellStyle name="T_tai co cau dau tu (tong hop)1 3" xfId="49856" xr:uid="{00000000-0005-0000-0000-0000C4C20000}"/>
    <cellStyle name="T_tai co cau dau tu (tong hop)1 3 2" xfId="49857" xr:uid="{00000000-0005-0000-0000-0000C5C20000}"/>
    <cellStyle name="T_tai co cau dau tu (tong hop)1 3 2 2" xfId="49858" xr:uid="{00000000-0005-0000-0000-0000C6C20000}"/>
    <cellStyle name="T_tai co cau dau tu (tong hop)1 3 2 2 2" xfId="49859" xr:uid="{00000000-0005-0000-0000-0000C7C20000}"/>
    <cellStyle name="T_tai co cau dau tu (tong hop)1 3 2 3" xfId="49860" xr:uid="{00000000-0005-0000-0000-0000C8C20000}"/>
    <cellStyle name="T_tai co cau dau tu (tong hop)1 3 3" xfId="49861" xr:uid="{00000000-0005-0000-0000-0000C9C20000}"/>
    <cellStyle name="T_tai co cau dau tu (tong hop)1 3 3 2" xfId="49862" xr:uid="{00000000-0005-0000-0000-0000CAC20000}"/>
    <cellStyle name="T_tai co cau dau tu (tong hop)1 3 4" xfId="49863" xr:uid="{00000000-0005-0000-0000-0000CBC20000}"/>
    <cellStyle name="T_tai co cau dau tu (tong hop)1 4" xfId="49864" xr:uid="{00000000-0005-0000-0000-0000CCC20000}"/>
    <cellStyle name="T_tai co cau dau tu (tong hop)1 4 2" xfId="49865" xr:uid="{00000000-0005-0000-0000-0000CDC20000}"/>
    <cellStyle name="T_tai co cau dau tu (tong hop)1 4 2 2" xfId="49866" xr:uid="{00000000-0005-0000-0000-0000CEC20000}"/>
    <cellStyle name="T_tai co cau dau tu (tong hop)1 4 2 2 2" xfId="49867" xr:uid="{00000000-0005-0000-0000-0000CFC20000}"/>
    <cellStyle name="T_tai co cau dau tu (tong hop)1 4 2 3" xfId="49868" xr:uid="{00000000-0005-0000-0000-0000D0C20000}"/>
    <cellStyle name="T_tai co cau dau tu (tong hop)1 4 3" xfId="49869" xr:uid="{00000000-0005-0000-0000-0000D1C20000}"/>
    <cellStyle name="T_tai co cau dau tu (tong hop)1 4 3 2" xfId="49870" xr:uid="{00000000-0005-0000-0000-0000D2C20000}"/>
    <cellStyle name="T_tai co cau dau tu (tong hop)1 4 4" xfId="49871" xr:uid="{00000000-0005-0000-0000-0000D3C20000}"/>
    <cellStyle name="T_tai co cau dau tu (tong hop)1 5" xfId="49872" xr:uid="{00000000-0005-0000-0000-0000D4C20000}"/>
    <cellStyle name="T_tai co cau dau tu (tong hop)1 5 2" xfId="49873" xr:uid="{00000000-0005-0000-0000-0000D5C20000}"/>
    <cellStyle name="T_tai co cau dau tu (tong hop)1 5 2 2" xfId="49874" xr:uid="{00000000-0005-0000-0000-0000D6C20000}"/>
    <cellStyle name="T_tai co cau dau tu (tong hop)1 5 3" xfId="49875" xr:uid="{00000000-0005-0000-0000-0000D7C20000}"/>
    <cellStyle name="T_tai co cau dau tu (tong hop)1 6" xfId="49876" xr:uid="{00000000-0005-0000-0000-0000D8C20000}"/>
    <cellStyle name="T_tai co cau dau tu (tong hop)1 6 2" xfId="49877" xr:uid="{00000000-0005-0000-0000-0000D9C20000}"/>
    <cellStyle name="T_tai co cau dau tu (tong hop)1 7" xfId="49878" xr:uid="{00000000-0005-0000-0000-0000DAC20000}"/>
    <cellStyle name="T_tai co cau dau tu (tong hop)1 8" xfId="49879" xr:uid="{00000000-0005-0000-0000-0000DBC20000}"/>
    <cellStyle name="T_tam ung va thanh toan goi 44" xfId="49880" xr:uid="{00000000-0005-0000-0000-0000DCC20000}"/>
    <cellStyle name="T_tam ung va thanh toan goi 44 10" xfId="49881" xr:uid="{00000000-0005-0000-0000-0000DDC20000}"/>
    <cellStyle name="T_tam ung va thanh toan goi 44 10 2" xfId="49882" xr:uid="{00000000-0005-0000-0000-0000DEC20000}"/>
    <cellStyle name="T_tam ung va thanh toan goi 44 10 2 2" xfId="49883" xr:uid="{00000000-0005-0000-0000-0000DFC20000}"/>
    <cellStyle name="T_tam ung va thanh toan goi 44 10 2 3" xfId="49884" xr:uid="{00000000-0005-0000-0000-0000E0C20000}"/>
    <cellStyle name="T_tam ung va thanh toan goi 44 10 2 4" xfId="49885" xr:uid="{00000000-0005-0000-0000-0000E1C20000}"/>
    <cellStyle name="T_tam ung va thanh toan goi 44 10 3" xfId="49886" xr:uid="{00000000-0005-0000-0000-0000E2C20000}"/>
    <cellStyle name="T_tam ung va thanh toan goi 44 11" xfId="49887" xr:uid="{00000000-0005-0000-0000-0000E3C20000}"/>
    <cellStyle name="T_tam ung va thanh toan goi 44 11 2" xfId="49888" xr:uid="{00000000-0005-0000-0000-0000E4C20000}"/>
    <cellStyle name="T_tam ung va thanh toan goi 44 11 2 2" xfId="49889" xr:uid="{00000000-0005-0000-0000-0000E5C20000}"/>
    <cellStyle name="T_tam ung va thanh toan goi 44 11 2 3" xfId="49890" xr:uid="{00000000-0005-0000-0000-0000E6C20000}"/>
    <cellStyle name="T_tam ung va thanh toan goi 44 11 2 4" xfId="49891" xr:uid="{00000000-0005-0000-0000-0000E7C20000}"/>
    <cellStyle name="T_tam ung va thanh toan goi 44 11 3" xfId="49892" xr:uid="{00000000-0005-0000-0000-0000E8C20000}"/>
    <cellStyle name="T_tam ung va thanh toan goi 44 12" xfId="49893" xr:uid="{00000000-0005-0000-0000-0000E9C20000}"/>
    <cellStyle name="T_tam ung va thanh toan goi 44 12 2" xfId="49894" xr:uid="{00000000-0005-0000-0000-0000EAC20000}"/>
    <cellStyle name="T_tam ung va thanh toan goi 44 12 2 2" xfId="49895" xr:uid="{00000000-0005-0000-0000-0000EBC20000}"/>
    <cellStyle name="T_tam ung va thanh toan goi 44 12 2 3" xfId="49896" xr:uid="{00000000-0005-0000-0000-0000ECC20000}"/>
    <cellStyle name="T_tam ung va thanh toan goi 44 12 2 4" xfId="49897" xr:uid="{00000000-0005-0000-0000-0000EDC20000}"/>
    <cellStyle name="T_tam ung va thanh toan goi 44 12 3" xfId="49898" xr:uid="{00000000-0005-0000-0000-0000EEC20000}"/>
    <cellStyle name="T_tam ung va thanh toan goi 44 13" xfId="49899" xr:uid="{00000000-0005-0000-0000-0000EFC20000}"/>
    <cellStyle name="T_tam ung va thanh toan goi 44 13 2" xfId="49900" xr:uid="{00000000-0005-0000-0000-0000F0C20000}"/>
    <cellStyle name="T_tam ung va thanh toan goi 44 13 2 2" xfId="49901" xr:uid="{00000000-0005-0000-0000-0000F1C20000}"/>
    <cellStyle name="T_tam ung va thanh toan goi 44 13 2 3" xfId="49902" xr:uid="{00000000-0005-0000-0000-0000F2C20000}"/>
    <cellStyle name="T_tam ung va thanh toan goi 44 13 2 4" xfId="49903" xr:uid="{00000000-0005-0000-0000-0000F3C20000}"/>
    <cellStyle name="T_tam ung va thanh toan goi 44 13 3" xfId="49904" xr:uid="{00000000-0005-0000-0000-0000F4C20000}"/>
    <cellStyle name="T_tam ung va thanh toan goi 44 14" xfId="49905" xr:uid="{00000000-0005-0000-0000-0000F5C20000}"/>
    <cellStyle name="T_tam ung va thanh toan goi 44 14 2" xfId="49906" xr:uid="{00000000-0005-0000-0000-0000F6C20000}"/>
    <cellStyle name="T_tam ung va thanh toan goi 44 14 2 2" xfId="49907" xr:uid="{00000000-0005-0000-0000-0000F7C20000}"/>
    <cellStyle name="T_tam ung va thanh toan goi 44 14 2 3" xfId="49908" xr:uid="{00000000-0005-0000-0000-0000F8C20000}"/>
    <cellStyle name="T_tam ung va thanh toan goi 44 14 2 4" xfId="49909" xr:uid="{00000000-0005-0000-0000-0000F9C20000}"/>
    <cellStyle name="T_tam ung va thanh toan goi 44 14 3" xfId="49910" xr:uid="{00000000-0005-0000-0000-0000FAC20000}"/>
    <cellStyle name="T_tam ung va thanh toan goi 44 15" xfId="49911" xr:uid="{00000000-0005-0000-0000-0000FBC20000}"/>
    <cellStyle name="T_tam ung va thanh toan goi 44 15 2" xfId="49912" xr:uid="{00000000-0005-0000-0000-0000FCC20000}"/>
    <cellStyle name="T_tam ung va thanh toan goi 44 15 2 2" xfId="49913" xr:uid="{00000000-0005-0000-0000-0000FDC20000}"/>
    <cellStyle name="T_tam ung va thanh toan goi 44 15 2 3" xfId="49914" xr:uid="{00000000-0005-0000-0000-0000FEC20000}"/>
    <cellStyle name="T_tam ung va thanh toan goi 44 15 2 4" xfId="49915" xr:uid="{00000000-0005-0000-0000-0000FFC20000}"/>
    <cellStyle name="T_tam ung va thanh toan goi 44 15 3" xfId="49916" xr:uid="{00000000-0005-0000-0000-000000C30000}"/>
    <cellStyle name="T_tam ung va thanh toan goi 44 16" xfId="49917" xr:uid="{00000000-0005-0000-0000-000001C30000}"/>
    <cellStyle name="T_tam ung va thanh toan goi 44 16 2" xfId="49918" xr:uid="{00000000-0005-0000-0000-000002C30000}"/>
    <cellStyle name="T_tam ung va thanh toan goi 44 16 2 2" xfId="49919" xr:uid="{00000000-0005-0000-0000-000003C30000}"/>
    <cellStyle name="T_tam ung va thanh toan goi 44 16 2 3" xfId="49920" xr:uid="{00000000-0005-0000-0000-000004C30000}"/>
    <cellStyle name="T_tam ung va thanh toan goi 44 16 2 4" xfId="49921" xr:uid="{00000000-0005-0000-0000-000005C30000}"/>
    <cellStyle name="T_tam ung va thanh toan goi 44 16 3" xfId="49922" xr:uid="{00000000-0005-0000-0000-000006C30000}"/>
    <cellStyle name="T_tam ung va thanh toan goi 44 17" xfId="49923" xr:uid="{00000000-0005-0000-0000-000007C30000}"/>
    <cellStyle name="T_tam ung va thanh toan goi 44 17 2" xfId="49924" xr:uid="{00000000-0005-0000-0000-000008C30000}"/>
    <cellStyle name="T_tam ung va thanh toan goi 44 17 2 2" xfId="49925" xr:uid="{00000000-0005-0000-0000-000009C30000}"/>
    <cellStyle name="T_tam ung va thanh toan goi 44 17 2 3" xfId="49926" xr:uid="{00000000-0005-0000-0000-00000AC30000}"/>
    <cellStyle name="T_tam ung va thanh toan goi 44 17 2 4" xfId="49927" xr:uid="{00000000-0005-0000-0000-00000BC30000}"/>
    <cellStyle name="T_tam ung va thanh toan goi 44 17 3" xfId="49928" xr:uid="{00000000-0005-0000-0000-00000CC30000}"/>
    <cellStyle name="T_tam ung va thanh toan goi 44 18" xfId="49929" xr:uid="{00000000-0005-0000-0000-00000DC30000}"/>
    <cellStyle name="T_tam ung va thanh toan goi 44 18 2" xfId="49930" xr:uid="{00000000-0005-0000-0000-00000EC30000}"/>
    <cellStyle name="T_tam ung va thanh toan goi 44 18 2 2" xfId="49931" xr:uid="{00000000-0005-0000-0000-00000FC30000}"/>
    <cellStyle name="T_tam ung va thanh toan goi 44 18 2 3" xfId="49932" xr:uid="{00000000-0005-0000-0000-000010C30000}"/>
    <cellStyle name="T_tam ung va thanh toan goi 44 18 2 4" xfId="49933" xr:uid="{00000000-0005-0000-0000-000011C30000}"/>
    <cellStyle name="T_tam ung va thanh toan goi 44 18 3" xfId="49934" xr:uid="{00000000-0005-0000-0000-000012C30000}"/>
    <cellStyle name="T_tam ung va thanh toan goi 44 19" xfId="49935" xr:uid="{00000000-0005-0000-0000-000013C30000}"/>
    <cellStyle name="T_tam ung va thanh toan goi 44 19 2" xfId="49936" xr:uid="{00000000-0005-0000-0000-000014C30000}"/>
    <cellStyle name="T_tam ung va thanh toan goi 44 19 3" xfId="49937" xr:uid="{00000000-0005-0000-0000-000015C30000}"/>
    <cellStyle name="T_tam ung va thanh toan goi 44 19 4" xfId="49938" xr:uid="{00000000-0005-0000-0000-000016C30000}"/>
    <cellStyle name="T_tam ung va thanh toan goi 44 2" xfId="49939" xr:uid="{00000000-0005-0000-0000-000017C30000}"/>
    <cellStyle name="T_tam ung va thanh toan goi 44 2 2" xfId="49940" xr:uid="{00000000-0005-0000-0000-000018C30000}"/>
    <cellStyle name="T_tam ung va thanh toan goi 44 2 2 2" xfId="49941" xr:uid="{00000000-0005-0000-0000-000019C30000}"/>
    <cellStyle name="T_tam ung va thanh toan goi 44 2 2 3" xfId="49942" xr:uid="{00000000-0005-0000-0000-00001AC30000}"/>
    <cellStyle name="T_tam ung va thanh toan goi 44 2 2 4" xfId="49943" xr:uid="{00000000-0005-0000-0000-00001BC30000}"/>
    <cellStyle name="T_tam ung va thanh toan goi 44 2 3" xfId="49944" xr:uid="{00000000-0005-0000-0000-00001CC30000}"/>
    <cellStyle name="T_tam ung va thanh toan goi 44 20" xfId="49945" xr:uid="{00000000-0005-0000-0000-00001DC30000}"/>
    <cellStyle name="T_tam ung va thanh toan goi 44 3" xfId="49946" xr:uid="{00000000-0005-0000-0000-00001EC30000}"/>
    <cellStyle name="T_tam ung va thanh toan goi 44 3 2" xfId="49947" xr:uid="{00000000-0005-0000-0000-00001FC30000}"/>
    <cellStyle name="T_tam ung va thanh toan goi 44 3 2 2" xfId="49948" xr:uid="{00000000-0005-0000-0000-000020C30000}"/>
    <cellStyle name="T_tam ung va thanh toan goi 44 3 2 3" xfId="49949" xr:uid="{00000000-0005-0000-0000-000021C30000}"/>
    <cellStyle name="T_tam ung va thanh toan goi 44 3 2 4" xfId="49950" xr:uid="{00000000-0005-0000-0000-000022C30000}"/>
    <cellStyle name="T_tam ung va thanh toan goi 44 3 3" xfId="49951" xr:uid="{00000000-0005-0000-0000-000023C30000}"/>
    <cellStyle name="T_tam ung va thanh toan goi 44 4" xfId="49952" xr:uid="{00000000-0005-0000-0000-000024C30000}"/>
    <cellStyle name="T_tam ung va thanh toan goi 44 4 2" xfId="49953" xr:uid="{00000000-0005-0000-0000-000025C30000}"/>
    <cellStyle name="T_tam ung va thanh toan goi 44 4 2 2" xfId="49954" xr:uid="{00000000-0005-0000-0000-000026C30000}"/>
    <cellStyle name="T_tam ung va thanh toan goi 44 4 2 3" xfId="49955" xr:uid="{00000000-0005-0000-0000-000027C30000}"/>
    <cellStyle name="T_tam ung va thanh toan goi 44 4 2 4" xfId="49956" xr:uid="{00000000-0005-0000-0000-000028C30000}"/>
    <cellStyle name="T_tam ung va thanh toan goi 44 4 3" xfId="49957" xr:uid="{00000000-0005-0000-0000-000029C30000}"/>
    <cellStyle name="T_tam ung va thanh toan goi 44 5" xfId="49958" xr:uid="{00000000-0005-0000-0000-00002AC30000}"/>
    <cellStyle name="T_tam ung va thanh toan goi 44 5 2" xfId="49959" xr:uid="{00000000-0005-0000-0000-00002BC30000}"/>
    <cellStyle name="T_tam ung va thanh toan goi 44 5 2 2" xfId="49960" xr:uid="{00000000-0005-0000-0000-00002CC30000}"/>
    <cellStyle name="T_tam ung va thanh toan goi 44 5 2 3" xfId="49961" xr:uid="{00000000-0005-0000-0000-00002DC30000}"/>
    <cellStyle name="T_tam ung va thanh toan goi 44 5 2 4" xfId="49962" xr:uid="{00000000-0005-0000-0000-00002EC30000}"/>
    <cellStyle name="T_tam ung va thanh toan goi 44 5 3" xfId="49963" xr:uid="{00000000-0005-0000-0000-00002FC30000}"/>
    <cellStyle name="T_tam ung va thanh toan goi 44 6" xfId="49964" xr:uid="{00000000-0005-0000-0000-000030C30000}"/>
    <cellStyle name="T_tam ung va thanh toan goi 44 6 2" xfId="49965" xr:uid="{00000000-0005-0000-0000-000031C30000}"/>
    <cellStyle name="T_tam ung va thanh toan goi 44 6 2 2" xfId="49966" xr:uid="{00000000-0005-0000-0000-000032C30000}"/>
    <cellStyle name="T_tam ung va thanh toan goi 44 6 2 3" xfId="49967" xr:uid="{00000000-0005-0000-0000-000033C30000}"/>
    <cellStyle name="T_tam ung va thanh toan goi 44 6 2 4" xfId="49968" xr:uid="{00000000-0005-0000-0000-000034C30000}"/>
    <cellStyle name="T_tam ung va thanh toan goi 44 6 3" xfId="49969" xr:uid="{00000000-0005-0000-0000-000035C30000}"/>
    <cellStyle name="T_tam ung va thanh toan goi 44 7" xfId="49970" xr:uid="{00000000-0005-0000-0000-000036C30000}"/>
    <cellStyle name="T_tam ung va thanh toan goi 44 7 2" xfId="49971" xr:uid="{00000000-0005-0000-0000-000037C30000}"/>
    <cellStyle name="T_tam ung va thanh toan goi 44 7 2 2" xfId="49972" xr:uid="{00000000-0005-0000-0000-000038C30000}"/>
    <cellStyle name="T_tam ung va thanh toan goi 44 7 2 3" xfId="49973" xr:uid="{00000000-0005-0000-0000-000039C30000}"/>
    <cellStyle name="T_tam ung va thanh toan goi 44 7 2 4" xfId="49974" xr:uid="{00000000-0005-0000-0000-00003AC30000}"/>
    <cellStyle name="T_tam ung va thanh toan goi 44 7 3" xfId="49975" xr:uid="{00000000-0005-0000-0000-00003BC30000}"/>
    <cellStyle name="T_tam ung va thanh toan goi 44 8" xfId="49976" xr:uid="{00000000-0005-0000-0000-00003CC30000}"/>
    <cellStyle name="T_tam ung va thanh toan goi 44 8 2" xfId="49977" xr:uid="{00000000-0005-0000-0000-00003DC30000}"/>
    <cellStyle name="T_tam ung va thanh toan goi 44 8 2 2" xfId="49978" xr:uid="{00000000-0005-0000-0000-00003EC30000}"/>
    <cellStyle name="T_tam ung va thanh toan goi 44 8 2 3" xfId="49979" xr:uid="{00000000-0005-0000-0000-00003FC30000}"/>
    <cellStyle name="T_tam ung va thanh toan goi 44 8 2 4" xfId="49980" xr:uid="{00000000-0005-0000-0000-000040C30000}"/>
    <cellStyle name="T_tam ung va thanh toan goi 44 8 3" xfId="49981" xr:uid="{00000000-0005-0000-0000-000041C30000}"/>
    <cellStyle name="T_tam ung va thanh toan goi 44 9" xfId="49982" xr:uid="{00000000-0005-0000-0000-000042C30000}"/>
    <cellStyle name="T_tam ung va thanh toan goi 44 9 2" xfId="49983" xr:uid="{00000000-0005-0000-0000-000043C30000}"/>
    <cellStyle name="T_tam ung va thanh toan goi 44 9 2 2" xfId="49984" xr:uid="{00000000-0005-0000-0000-000044C30000}"/>
    <cellStyle name="T_tam ung va thanh toan goi 44 9 2 3" xfId="49985" xr:uid="{00000000-0005-0000-0000-000045C30000}"/>
    <cellStyle name="T_tam ung va thanh toan goi 44 9 2 4" xfId="49986" xr:uid="{00000000-0005-0000-0000-000046C30000}"/>
    <cellStyle name="T_tam ung va thanh toan goi 44 9 3" xfId="49987" xr:uid="{00000000-0005-0000-0000-000047C30000}"/>
    <cellStyle name="T_TDT + duong(8-5-07)" xfId="49988" xr:uid="{00000000-0005-0000-0000-000048C30000}"/>
    <cellStyle name="T_TDT + duong(8-5-07) 2" xfId="49989" xr:uid="{00000000-0005-0000-0000-000049C30000}"/>
    <cellStyle name="T_TDT + duong(8-5-07) 2 2" xfId="49990" xr:uid="{00000000-0005-0000-0000-00004AC30000}"/>
    <cellStyle name="T_TDT + duong(8-5-07) 2 2 2" xfId="49991" xr:uid="{00000000-0005-0000-0000-00004BC30000}"/>
    <cellStyle name="T_TDT + duong(8-5-07) 2 2 2 2" xfId="49992" xr:uid="{00000000-0005-0000-0000-00004CC30000}"/>
    <cellStyle name="T_TDT + duong(8-5-07) 2 2 2 2 2" xfId="49993" xr:uid="{00000000-0005-0000-0000-00004DC30000}"/>
    <cellStyle name="T_TDT + duong(8-5-07) 2 2 2 2 2 2" xfId="49994" xr:uid="{00000000-0005-0000-0000-00004EC30000}"/>
    <cellStyle name="T_TDT + duong(8-5-07) 2 2 2 2 3" xfId="49995" xr:uid="{00000000-0005-0000-0000-00004FC30000}"/>
    <cellStyle name="T_TDT + duong(8-5-07) 2 2 2 3" xfId="49996" xr:uid="{00000000-0005-0000-0000-000050C30000}"/>
    <cellStyle name="T_TDT + duong(8-5-07) 2 2 2 3 2" xfId="49997" xr:uid="{00000000-0005-0000-0000-000051C30000}"/>
    <cellStyle name="T_TDT + duong(8-5-07) 2 2 2 4" xfId="49998" xr:uid="{00000000-0005-0000-0000-000052C30000}"/>
    <cellStyle name="T_TDT + duong(8-5-07) 2 2 3" xfId="49999" xr:uid="{00000000-0005-0000-0000-000053C30000}"/>
    <cellStyle name="T_TDT + duong(8-5-07) 2 2 3 2" xfId="50000" xr:uid="{00000000-0005-0000-0000-000054C30000}"/>
    <cellStyle name="T_TDT + duong(8-5-07) 2 2 3 2 2" xfId="50001" xr:uid="{00000000-0005-0000-0000-000055C30000}"/>
    <cellStyle name="T_TDT + duong(8-5-07) 2 2 3 2 2 2" xfId="50002" xr:uid="{00000000-0005-0000-0000-000056C30000}"/>
    <cellStyle name="T_TDT + duong(8-5-07) 2 2 3 2 3" xfId="50003" xr:uid="{00000000-0005-0000-0000-000057C30000}"/>
    <cellStyle name="T_TDT + duong(8-5-07) 2 2 3 3" xfId="50004" xr:uid="{00000000-0005-0000-0000-000058C30000}"/>
    <cellStyle name="T_TDT + duong(8-5-07) 2 2 3 3 2" xfId="50005" xr:uid="{00000000-0005-0000-0000-000059C30000}"/>
    <cellStyle name="T_TDT + duong(8-5-07) 2 2 3 4" xfId="50006" xr:uid="{00000000-0005-0000-0000-00005AC30000}"/>
    <cellStyle name="T_TDT + duong(8-5-07) 2 2 4" xfId="50007" xr:uid="{00000000-0005-0000-0000-00005BC30000}"/>
    <cellStyle name="T_TDT + duong(8-5-07) 2 2 4 2" xfId="50008" xr:uid="{00000000-0005-0000-0000-00005CC30000}"/>
    <cellStyle name="T_TDT + duong(8-5-07) 2 2 4 2 2" xfId="50009" xr:uid="{00000000-0005-0000-0000-00005DC30000}"/>
    <cellStyle name="T_TDT + duong(8-5-07) 2 2 4 3" xfId="50010" xr:uid="{00000000-0005-0000-0000-00005EC30000}"/>
    <cellStyle name="T_TDT + duong(8-5-07) 2 2 5" xfId="50011" xr:uid="{00000000-0005-0000-0000-00005FC30000}"/>
    <cellStyle name="T_TDT + duong(8-5-07) 2 2 5 2" xfId="50012" xr:uid="{00000000-0005-0000-0000-000060C30000}"/>
    <cellStyle name="T_TDT + duong(8-5-07) 2 2 6" xfId="50013" xr:uid="{00000000-0005-0000-0000-000061C30000}"/>
    <cellStyle name="T_TDT + duong(8-5-07) 2 3" xfId="50014" xr:uid="{00000000-0005-0000-0000-000062C30000}"/>
    <cellStyle name="T_TDT + duong(8-5-07) 2 3 2" xfId="50015" xr:uid="{00000000-0005-0000-0000-000063C30000}"/>
    <cellStyle name="T_TDT + duong(8-5-07) 2 3 2 2" xfId="50016" xr:uid="{00000000-0005-0000-0000-000064C30000}"/>
    <cellStyle name="T_TDT + duong(8-5-07) 2 3 2 2 2" xfId="50017" xr:uid="{00000000-0005-0000-0000-000065C30000}"/>
    <cellStyle name="T_TDT + duong(8-5-07) 2 3 2 3" xfId="50018" xr:uid="{00000000-0005-0000-0000-000066C30000}"/>
    <cellStyle name="T_TDT + duong(8-5-07) 2 3 3" xfId="50019" xr:uid="{00000000-0005-0000-0000-000067C30000}"/>
    <cellStyle name="T_TDT + duong(8-5-07) 2 3 3 2" xfId="50020" xr:uid="{00000000-0005-0000-0000-000068C30000}"/>
    <cellStyle name="T_TDT + duong(8-5-07) 2 3 4" xfId="50021" xr:uid="{00000000-0005-0000-0000-000069C30000}"/>
    <cellStyle name="T_TDT + duong(8-5-07) 2 4" xfId="50022" xr:uid="{00000000-0005-0000-0000-00006AC30000}"/>
    <cellStyle name="T_TDT + duong(8-5-07) 2 4 2" xfId="50023" xr:uid="{00000000-0005-0000-0000-00006BC30000}"/>
    <cellStyle name="T_TDT + duong(8-5-07) 2 4 2 2" xfId="50024" xr:uid="{00000000-0005-0000-0000-00006CC30000}"/>
    <cellStyle name="T_TDT + duong(8-5-07) 2 4 2 2 2" xfId="50025" xr:uid="{00000000-0005-0000-0000-00006DC30000}"/>
    <cellStyle name="T_TDT + duong(8-5-07) 2 4 2 3" xfId="50026" xr:uid="{00000000-0005-0000-0000-00006EC30000}"/>
    <cellStyle name="T_TDT + duong(8-5-07) 2 4 3" xfId="50027" xr:uid="{00000000-0005-0000-0000-00006FC30000}"/>
    <cellStyle name="T_TDT + duong(8-5-07) 2 4 3 2" xfId="50028" xr:uid="{00000000-0005-0000-0000-000070C30000}"/>
    <cellStyle name="T_TDT + duong(8-5-07) 2 4 4" xfId="50029" xr:uid="{00000000-0005-0000-0000-000071C30000}"/>
    <cellStyle name="T_TDT + duong(8-5-07) 2 5" xfId="50030" xr:uid="{00000000-0005-0000-0000-000072C30000}"/>
    <cellStyle name="T_TDT + duong(8-5-07) 2 5 2" xfId="50031" xr:uid="{00000000-0005-0000-0000-000073C30000}"/>
    <cellStyle name="T_TDT + duong(8-5-07) 2 5 2 2" xfId="50032" xr:uid="{00000000-0005-0000-0000-000074C30000}"/>
    <cellStyle name="T_TDT + duong(8-5-07) 2 5 3" xfId="50033" xr:uid="{00000000-0005-0000-0000-000075C30000}"/>
    <cellStyle name="T_TDT + duong(8-5-07) 2 6" xfId="50034" xr:uid="{00000000-0005-0000-0000-000076C30000}"/>
    <cellStyle name="T_TDT + duong(8-5-07) 2 6 2" xfId="50035" xr:uid="{00000000-0005-0000-0000-000077C30000}"/>
    <cellStyle name="T_TDT + duong(8-5-07) 2 7" xfId="50036" xr:uid="{00000000-0005-0000-0000-000078C30000}"/>
    <cellStyle name="T_TDT + duong(8-5-07) 2 8" xfId="50037" xr:uid="{00000000-0005-0000-0000-000079C30000}"/>
    <cellStyle name="T_TDT + duong(8-5-07) 3" xfId="50038" xr:uid="{00000000-0005-0000-0000-00007AC30000}"/>
    <cellStyle name="T_TDT + duong(8-5-07) 3 2" xfId="50039" xr:uid="{00000000-0005-0000-0000-00007BC30000}"/>
    <cellStyle name="T_TDT + duong(8-5-07) 3 2 2" xfId="50040" xr:uid="{00000000-0005-0000-0000-00007CC30000}"/>
    <cellStyle name="T_TDT + duong(8-5-07) 3 2 2 2" xfId="50041" xr:uid="{00000000-0005-0000-0000-00007DC30000}"/>
    <cellStyle name="T_TDT + duong(8-5-07) 3 2 2 2 2" xfId="50042" xr:uid="{00000000-0005-0000-0000-00007EC30000}"/>
    <cellStyle name="T_TDT + duong(8-5-07) 3 2 2 3" xfId="50043" xr:uid="{00000000-0005-0000-0000-00007FC30000}"/>
    <cellStyle name="T_TDT + duong(8-5-07) 3 2 3" xfId="50044" xr:uid="{00000000-0005-0000-0000-000080C30000}"/>
    <cellStyle name="T_TDT + duong(8-5-07) 3 2 3 2" xfId="50045" xr:uid="{00000000-0005-0000-0000-000081C30000}"/>
    <cellStyle name="T_TDT + duong(8-5-07) 3 2 4" xfId="50046" xr:uid="{00000000-0005-0000-0000-000082C30000}"/>
    <cellStyle name="T_TDT + duong(8-5-07) 3 3" xfId="50047" xr:uid="{00000000-0005-0000-0000-000083C30000}"/>
    <cellStyle name="T_TDT + duong(8-5-07) 3 3 2" xfId="50048" xr:uid="{00000000-0005-0000-0000-000084C30000}"/>
    <cellStyle name="T_TDT + duong(8-5-07) 3 3 2 2" xfId="50049" xr:uid="{00000000-0005-0000-0000-000085C30000}"/>
    <cellStyle name="T_TDT + duong(8-5-07) 3 3 2 2 2" xfId="50050" xr:uid="{00000000-0005-0000-0000-000086C30000}"/>
    <cellStyle name="T_TDT + duong(8-5-07) 3 3 2 3" xfId="50051" xr:uid="{00000000-0005-0000-0000-000087C30000}"/>
    <cellStyle name="T_TDT + duong(8-5-07) 3 3 3" xfId="50052" xr:uid="{00000000-0005-0000-0000-000088C30000}"/>
    <cellStyle name="T_TDT + duong(8-5-07) 3 3 3 2" xfId="50053" xr:uid="{00000000-0005-0000-0000-000089C30000}"/>
    <cellStyle name="T_TDT + duong(8-5-07) 3 3 4" xfId="50054" xr:uid="{00000000-0005-0000-0000-00008AC30000}"/>
    <cellStyle name="T_TDT + duong(8-5-07) 3 4" xfId="50055" xr:uid="{00000000-0005-0000-0000-00008BC30000}"/>
    <cellStyle name="T_TDT + duong(8-5-07) 3 4 2" xfId="50056" xr:uid="{00000000-0005-0000-0000-00008CC30000}"/>
    <cellStyle name="T_TDT + duong(8-5-07) 3 4 2 2" xfId="50057" xr:uid="{00000000-0005-0000-0000-00008DC30000}"/>
    <cellStyle name="T_TDT + duong(8-5-07) 3 4 3" xfId="50058" xr:uid="{00000000-0005-0000-0000-00008EC30000}"/>
    <cellStyle name="T_TDT + duong(8-5-07) 3 5" xfId="50059" xr:uid="{00000000-0005-0000-0000-00008FC30000}"/>
    <cellStyle name="T_TDT + duong(8-5-07) 3 5 2" xfId="50060" xr:uid="{00000000-0005-0000-0000-000090C30000}"/>
    <cellStyle name="T_TDT + duong(8-5-07) 3 6" xfId="50061" xr:uid="{00000000-0005-0000-0000-000091C30000}"/>
    <cellStyle name="T_TDT + duong(8-5-07) 4" xfId="50062" xr:uid="{00000000-0005-0000-0000-000092C30000}"/>
    <cellStyle name="T_TDT + duong(8-5-07) 4 2" xfId="50063" xr:uid="{00000000-0005-0000-0000-000093C30000}"/>
    <cellStyle name="T_TDT + duong(8-5-07) 4 2 2" xfId="50064" xr:uid="{00000000-0005-0000-0000-000094C30000}"/>
    <cellStyle name="T_TDT + duong(8-5-07) 4 2 2 2" xfId="50065" xr:uid="{00000000-0005-0000-0000-000095C30000}"/>
    <cellStyle name="T_TDT + duong(8-5-07) 4 2 3" xfId="50066" xr:uid="{00000000-0005-0000-0000-000096C30000}"/>
    <cellStyle name="T_TDT + duong(8-5-07) 4 3" xfId="50067" xr:uid="{00000000-0005-0000-0000-000097C30000}"/>
    <cellStyle name="T_TDT + duong(8-5-07) 4 3 2" xfId="50068" xr:uid="{00000000-0005-0000-0000-000098C30000}"/>
    <cellStyle name="T_TDT + duong(8-5-07) 4 4" xfId="50069" xr:uid="{00000000-0005-0000-0000-000099C30000}"/>
    <cellStyle name="T_TDT + duong(8-5-07) 5" xfId="50070" xr:uid="{00000000-0005-0000-0000-00009AC30000}"/>
    <cellStyle name="T_TDT + duong(8-5-07) 5 2" xfId="50071" xr:uid="{00000000-0005-0000-0000-00009BC30000}"/>
    <cellStyle name="T_TDT + duong(8-5-07) 5 2 2" xfId="50072" xr:uid="{00000000-0005-0000-0000-00009CC30000}"/>
    <cellStyle name="T_TDT + duong(8-5-07) 5 2 2 2" xfId="50073" xr:uid="{00000000-0005-0000-0000-00009DC30000}"/>
    <cellStyle name="T_TDT + duong(8-5-07) 5 2 3" xfId="50074" xr:uid="{00000000-0005-0000-0000-00009EC30000}"/>
    <cellStyle name="T_TDT + duong(8-5-07) 5 3" xfId="50075" xr:uid="{00000000-0005-0000-0000-00009FC30000}"/>
    <cellStyle name="T_TDT + duong(8-5-07) 5 3 2" xfId="50076" xr:uid="{00000000-0005-0000-0000-0000A0C30000}"/>
    <cellStyle name="T_TDT + duong(8-5-07) 5 4" xfId="50077" xr:uid="{00000000-0005-0000-0000-0000A1C30000}"/>
    <cellStyle name="T_TDT + duong(8-5-07) 6" xfId="50078" xr:uid="{00000000-0005-0000-0000-0000A2C30000}"/>
    <cellStyle name="T_TDT + duong(8-5-07) 6 2" xfId="50079" xr:uid="{00000000-0005-0000-0000-0000A3C30000}"/>
    <cellStyle name="T_TDT + duong(8-5-07) 6 2 2" xfId="50080" xr:uid="{00000000-0005-0000-0000-0000A4C30000}"/>
    <cellStyle name="T_TDT + duong(8-5-07) 6 3" xfId="50081" xr:uid="{00000000-0005-0000-0000-0000A5C30000}"/>
    <cellStyle name="T_TDT + duong(8-5-07) 7" xfId="50082" xr:uid="{00000000-0005-0000-0000-0000A6C30000}"/>
    <cellStyle name="T_TDT + duong(8-5-07) 7 2" xfId="50083" xr:uid="{00000000-0005-0000-0000-0000A7C30000}"/>
    <cellStyle name="T_TDT + duong(8-5-07) 8" xfId="50084" xr:uid="{00000000-0005-0000-0000-0000A8C30000}"/>
    <cellStyle name="T_TDT + duong(8-5-07) 9" xfId="50085" xr:uid="{00000000-0005-0000-0000-0000A9C30000}"/>
    <cellStyle name="T_TDT + duong(8-5-07)_!1 1 bao cao giao KH ve HTCMT vung TNB   12-12-2011" xfId="50086" xr:uid="{00000000-0005-0000-0000-0000AAC30000}"/>
    <cellStyle name="T_TDT + duong(8-5-07)_!1 1 bao cao giao KH ve HTCMT vung TNB   12-12-2011 2" xfId="50087" xr:uid="{00000000-0005-0000-0000-0000ABC30000}"/>
    <cellStyle name="T_TDT + duong(8-5-07)_!1 1 bao cao giao KH ve HTCMT vung TNB   12-12-2011 2 2" xfId="50088" xr:uid="{00000000-0005-0000-0000-0000ACC30000}"/>
    <cellStyle name="T_TDT + duong(8-5-07)_!1 1 bao cao giao KH ve HTCMT vung TNB   12-12-2011 2 2 2" xfId="50089" xr:uid="{00000000-0005-0000-0000-0000ADC30000}"/>
    <cellStyle name="T_TDT + duong(8-5-07)_!1 1 bao cao giao KH ve HTCMT vung TNB   12-12-2011 2 2 2 2" xfId="50090" xr:uid="{00000000-0005-0000-0000-0000AEC30000}"/>
    <cellStyle name="T_TDT + duong(8-5-07)_!1 1 bao cao giao KH ve HTCMT vung TNB   12-12-2011 2 2 2 2 2" xfId="50091" xr:uid="{00000000-0005-0000-0000-0000AFC30000}"/>
    <cellStyle name="T_TDT + duong(8-5-07)_!1 1 bao cao giao KH ve HTCMT vung TNB   12-12-2011 2 2 2 2 2 2" xfId="50092" xr:uid="{00000000-0005-0000-0000-0000B0C30000}"/>
    <cellStyle name="T_TDT + duong(8-5-07)_!1 1 bao cao giao KH ve HTCMT vung TNB   12-12-2011 2 2 2 2 3" xfId="50093" xr:uid="{00000000-0005-0000-0000-0000B1C30000}"/>
    <cellStyle name="T_TDT + duong(8-5-07)_!1 1 bao cao giao KH ve HTCMT vung TNB   12-12-2011 2 2 2 3" xfId="50094" xr:uid="{00000000-0005-0000-0000-0000B2C30000}"/>
    <cellStyle name="T_TDT + duong(8-5-07)_!1 1 bao cao giao KH ve HTCMT vung TNB   12-12-2011 2 2 2 3 2" xfId="50095" xr:uid="{00000000-0005-0000-0000-0000B3C30000}"/>
    <cellStyle name="T_TDT + duong(8-5-07)_!1 1 bao cao giao KH ve HTCMT vung TNB   12-12-2011 2 2 2 4" xfId="50096" xr:uid="{00000000-0005-0000-0000-0000B4C30000}"/>
    <cellStyle name="T_TDT + duong(8-5-07)_!1 1 bao cao giao KH ve HTCMT vung TNB   12-12-2011 2 2 3" xfId="50097" xr:uid="{00000000-0005-0000-0000-0000B5C30000}"/>
    <cellStyle name="T_TDT + duong(8-5-07)_!1 1 bao cao giao KH ve HTCMT vung TNB   12-12-2011 2 2 3 2" xfId="50098" xr:uid="{00000000-0005-0000-0000-0000B6C30000}"/>
    <cellStyle name="T_TDT + duong(8-5-07)_!1 1 bao cao giao KH ve HTCMT vung TNB   12-12-2011 2 2 3 2 2" xfId="50099" xr:uid="{00000000-0005-0000-0000-0000B7C30000}"/>
    <cellStyle name="T_TDT + duong(8-5-07)_!1 1 bao cao giao KH ve HTCMT vung TNB   12-12-2011 2 2 3 2 2 2" xfId="50100" xr:uid="{00000000-0005-0000-0000-0000B8C30000}"/>
    <cellStyle name="T_TDT + duong(8-5-07)_!1 1 bao cao giao KH ve HTCMT vung TNB   12-12-2011 2 2 3 2 3" xfId="50101" xr:uid="{00000000-0005-0000-0000-0000B9C30000}"/>
    <cellStyle name="T_TDT + duong(8-5-07)_!1 1 bao cao giao KH ve HTCMT vung TNB   12-12-2011 2 2 3 3" xfId="50102" xr:uid="{00000000-0005-0000-0000-0000BAC30000}"/>
    <cellStyle name="T_TDT + duong(8-5-07)_!1 1 bao cao giao KH ve HTCMT vung TNB   12-12-2011 2 2 3 3 2" xfId="50103" xr:uid="{00000000-0005-0000-0000-0000BBC30000}"/>
    <cellStyle name="T_TDT + duong(8-5-07)_!1 1 bao cao giao KH ve HTCMT vung TNB   12-12-2011 2 2 3 4" xfId="50104" xr:uid="{00000000-0005-0000-0000-0000BCC30000}"/>
    <cellStyle name="T_TDT + duong(8-5-07)_!1 1 bao cao giao KH ve HTCMT vung TNB   12-12-2011 2 2 4" xfId="50105" xr:uid="{00000000-0005-0000-0000-0000BDC30000}"/>
    <cellStyle name="T_TDT + duong(8-5-07)_!1 1 bao cao giao KH ve HTCMT vung TNB   12-12-2011 2 2 4 2" xfId="50106" xr:uid="{00000000-0005-0000-0000-0000BEC30000}"/>
    <cellStyle name="T_TDT + duong(8-5-07)_!1 1 bao cao giao KH ve HTCMT vung TNB   12-12-2011 2 2 4 2 2" xfId="50107" xr:uid="{00000000-0005-0000-0000-0000BFC30000}"/>
    <cellStyle name="T_TDT + duong(8-5-07)_!1 1 bao cao giao KH ve HTCMT vung TNB   12-12-2011 2 2 4 3" xfId="50108" xr:uid="{00000000-0005-0000-0000-0000C0C30000}"/>
    <cellStyle name="T_TDT + duong(8-5-07)_!1 1 bao cao giao KH ve HTCMT vung TNB   12-12-2011 2 2 5" xfId="50109" xr:uid="{00000000-0005-0000-0000-0000C1C30000}"/>
    <cellStyle name="T_TDT + duong(8-5-07)_!1 1 bao cao giao KH ve HTCMT vung TNB   12-12-2011 2 2 5 2" xfId="50110" xr:uid="{00000000-0005-0000-0000-0000C2C30000}"/>
    <cellStyle name="T_TDT + duong(8-5-07)_!1 1 bao cao giao KH ve HTCMT vung TNB   12-12-2011 2 2 6" xfId="50111" xr:uid="{00000000-0005-0000-0000-0000C3C30000}"/>
    <cellStyle name="T_TDT + duong(8-5-07)_!1 1 bao cao giao KH ve HTCMT vung TNB   12-12-2011 2 3" xfId="50112" xr:uid="{00000000-0005-0000-0000-0000C4C30000}"/>
    <cellStyle name="T_TDT + duong(8-5-07)_!1 1 bao cao giao KH ve HTCMT vung TNB   12-12-2011 2 3 2" xfId="50113" xr:uid="{00000000-0005-0000-0000-0000C5C30000}"/>
    <cellStyle name="T_TDT + duong(8-5-07)_!1 1 bao cao giao KH ve HTCMT vung TNB   12-12-2011 2 3 2 2" xfId="50114" xr:uid="{00000000-0005-0000-0000-0000C6C30000}"/>
    <cellStyle name="T_TDT + duong(8-5-07)_!1 1 bao cao giao KH ve HTCMT vung TNB   12-12-2011 2 3 2 2 2" xfId="50115" xr:uid="{00000000-0005-0000-0000-0000C7C30000}"/>
    <cellStyle name="T_TDT + duong(8-5-07)_!1 1 bao cao giao KH ve HTCMT vung TNB   12-12-2011 2 3 2 3" xfId="50116" xr:uid="{00000000-0005-0000-0000-0000C8C30000}"/>
    <cellStyle name="T_TDT + duong(8-5-07)_!1 1 bao cao giao KH ve HTCMT vung TNB   12-12-2011 2 3 3" xfId="50117" xr:uid="{00000000-0005-0000-0000-0000C9C30000}"/>
    <cellStyle name="T_TDT + duong(8-5-07)_!1 1 bao cao giao KH ve HTCMT vung TNB   12-12-2011 2 3 3 2" xfId="50118" xr:uid="{00000000-0005-0000-0000-0000CAC30000}"/>
    <cellStyle name="T_TDT + duong(8-5-07)_!1 1 bao cao giao KH ve HTCMT vung TNB   12-12-2011 2 3 4" xfId="50119" xr:uid="{00000000-0005-0000-0000-0000CBC30000}"/>
    <cellStyle name="T_TDT + duong(8-5-07)_!1 1 bao cao giao KH ve HTCMT vung TNB   12-12-2011 2 4" xfId="50120" xr:uid="{00000000-0005-0000-0000-0000CCC30000}"/>
    <cellStyle name="T_TDT + duong(8-5-07)_!1 1 bao cao giao KH ve HTCMT vung TNB   12-12-2011 2 4 2" xfId="50121" xr:uid="{00000000-0005-0000-0000-0000CDC30000}"/>
    <cellStyle name="T_TDT + duong(8-5-07)_!1 1 bao cao giao KH ve HTCMT vung TNB   12-12-2011 2 4 2 2" xfId="50122" xr:uid="{00000000-0005-0000-0000-0000CEC30000}"/>
    <cellStyle name="T_TDT + duong(8-5-07)_!1 1 bao cao giao KH ve HTCMT vung TNB   12-12-2011 2 4 2 2 2" xfId="50123" xr:uid="{00000000-0005-0000-0000-0000CFC30000}"/>
    <cellStyle name="T_TDT + duong(8-5-07)_!1 1 bao cao giao KH ve HTCMT vung TNB   12-12-2011 2 4 2 3" xfId="50124" xr:uid="{00000000-0005-0000-0000-0000D0C30000}"/>
    <cellStyle name="T_TDT + duong(8-5-07)_!1 1 bao cao giao KH ve HTCMT vung TNB   12-12-2011 2 4 3" xfId="50125" xr:uid="{00000000-0005-0000-0000-0000D1C30000}"/>
    <cellStyle name="T_TDT + duong(8-5-07)_!1 1 bao cao giao KH ve HTCMT vung TNB   12-12-2011 2 4 3 2" xfId="50126" xr:uid="{00000000-0005-0000-0000-0000D2C30000}"/>
    <cellStyle name="T_TDT + duong(8-5-07)_!1 1 bao cao giao KH ve HTCMT vung TNB   12-12-2011 2 4 4" xfId="50127" xr:uid="{00000000-0005-0000-0000-0000D3C30000}"/>
    <cellStyle name="T_TDT + duong(8-5-07)_!1 1 bao cao giao KH ve HTCMT vung TNB   12-12-2011 2 5" xfId="50128" xr:uid="{00000000-0005-0000-0000-0000D4C30000}"/>
    <cellStyle name="T_TDT + duong(8-5-07)_!1 1 bao cao giao KH ve HTCMT vung TNB   12-12-2011 2 5 2" xfId="50129" xr:uid="{00000000-0005-0000-0000-0000D5C30000}"/>
    <cellStyle name="T_TDT + duong(8-5-07)_!1 1 bao cao giao KH ve HTCMT vung TNB   12-12-2011 2 5 2 2" xfId="50130" xr:uid="{00000000-0005-0000-0000-0000D6C30000}"/>
    <cellStyle name="T_TDT + duong(8-5-07)_!1 1 bao cao giao KH ve HTCMT vung TNB   12-12-2011 2 5 3" xfId="50131" xr:uid="{00000000-0005-0000-0000-0000D7C30000}"/>
    <cellStyle name="T_TDT + duong(8-5-07)_!1 1 bao cao giao KH ve HTCMT vung TNB   12-12-2011 2 6" xfId="50132" xr:uid="{00000000-0005-0000-0000-0000D8C30000}"/>
    <cellStyle name="T_TDT + duong(8-5-07)_!1 1 bao cao giao KH ve HTCMT vung TNB   12-12-2011 2 6 2" xfId="50133" xr:uid="{00000000-0005-0000-0000-0000D9C30000}"/>
    <cellStyle name="T_TDT + duong(8-5-07)_!1 1 bao cao giao KH ve HTCMT vung TNB   12-12-2011 2 7" xfId="50134" xr:uid="{00000000-0005-0000-0000-0000DAC30000}"/>
    <cellStyle name="T_TDT + duong(8-5-07)_!1 1 bao cao giao KH ve HTCMT vung TNB   12-12-2011 2 8" xfId="50135" xr:uid="{00000000-0005-0000-0000-0000DBC30000}"/>
    <cellStyle name="T_TDT + duong(8-5-07)_!1 1 bao cao giao KH ve HTCMT vung TNB   12-12-2011 3" xfId="50136" xr:uid="{00000000-0005-0000-0000-0000DCC30000}"/>
    <cellStyle name="T_TDT + duong(8-5-07)_!1 1 bao cao giao KH ve HTCMT vung TNB   12-12-2011 3 2" xfId="50137" xr:uid="{00000000-0005-0000-0000-0000DDC30000}"/>
    <cellStyle name="T_TDT + duong(8-5-07)_!1 1 bao cao giao KH ve HTCMT vung TNB   12-12-2011 3 2 2" xfId="50138" xr:uid="{00000000-0005-0000-0000-0000DEC30000}"/>
    <cellStyle name="T_TDT + duong(8-5-07)_!1 1 bao cao giao KH ve HTCMT vung TNB   12-12-2011 3 2 2 2" xfId="50139" xr:uid="{00000000-0005-0000-0000-0000DFC30000}"/>
    <cellStyle name="T_TDT + duong(8-5-07)_!1 1 bao cao giao KH ve HTCMT vung TNB   12-12-2011 3 2 2 2 2" xfId="50140" xr:uid="{00000000-0005-0000-0000-0000E0C30000}"/>
    <cellStyle name="T_TDT + duong(8-5-07)_!1 1 bao cao giao KH ve HTCMT vung TNB   12-12-2011 3 2 2 3" xfId="50141" xr:uid="{00000000-0005-0000-0000-0000E1C30000}"/>
    <cellStyle name="T_TDT + duong(8-5-07)_!1 1 bao cao giao KH ve HTCMT vung TNB   12-12-2011 3 2 3" xfId="50142" xr:uid="{00000000-0005-0000-0000-0000E2C30000}"/>
    <cellStyle name="T_TDT + duong(8-5-07)_!1 1 bao cao giao KH ve HTCMT vung TNB   12-12-2011 3 2 3 2" xfId="50143" xr:uid="{00000000-0005-0000-0000-0000E3C30000}"/>
    <cellStyle name="T_TDT + duong(8-5-07)_!1 1 bao cao giao KH ve HTCMT vung TNB   12-12-2011 3 2 4" xfId="50144" xr:uid="{00000000-0005-0000-0000-0000E4C30000}"/>
    <cellStyle name="T_TDT + duong(8-5-07)_!1 1 bao cao giao KH ve HTCMT vung TNB   12-12-2011 3 3" xfId="50145" xr:uid="{00000000-0005-0000-0000-0000E5C30000}"/>
    <cellStyle name="T_TDT + duong(8-5-07)_!1 1 bao cao giao KH ve HTCMT vung TNB   12-12-2011 3 3 2" xfId="50146" xr:uid="{00000000-0005-0000-0000-0000E6C30000}"/>
    <cellStyle name="T_TDT + duong(8-5-07)_!1 1 bao cao giao KH ve HTCMT vung TNB   12-12-2011 3 3 2 2" xfId="50147" xr:uid="{00000000-0005-0000-0000-0000E7C30000}"/>
    <cellStyle name="T_TDT + duong(8-5-07)_!1 1 bao cao giao KH ve HTCMT vung TNB   12-12-2011 3 3 2 2 2" xfId="50148" xr:uid="{00000000-0005-0000-0000-0000E8C30000}"/>
    <cellStyle name="T_TDT + duong(8-5-07)_!1 1 bao cao giao KH ve HTCMT vung TNB   12-12-2011 3 3 2 3" xfId="50149" xr:uid="{00000000-0005-0000-0000-0000E9C30000}"/>
    <cellStyle name="T_TDT + duong(8-5-07)_!1 1 bao cao giao KH ve HTCMT vung TNB   12-12-2011 3 3 3" xfId="50150" xr:uid="{00000000-0005-0000-0000-0000EAC30000}"/>
    <cellStyle name="T_TDT + duong(8-5-07)_!1 1 bao cao giao KH ve HTCMT vung TNB   12-12-2011 3 3 3 2" xfId="50151" xr:uid="{00000000-0005-0000-0000-0000EBC30000}"/>
    <cellStyle name="T_TDT + duong(8-5-07)_!1 1 bao cao giao KH ve HTCMT vung TNB   12-12-2011 3 3 4" xfId="50152" xr:uid="{00000000-0005-0000-0000-0000ECC30000}"/>
    <cellStyle name="T_TDT + duong(8-5-07)_!1 1 bao cao giao KH ve HTCMT vung TNB   12-12-2011 3 4" xfId="50153" xr:uid="{00000000-0005-0000-0000-0000EDC30000}"/>
    <cellStyle name="T_TDT + duong(8-5-07)_!1 1 bao cao giao KH ve HTCMT vung TNB   12-12-2011 3 4 2" xfId="50154" xr:uid="{00000000-0005-0000-0000-0000EEC30000}"/>
    <cellStyle name="T_TDT + duong(8-5-07)_!1 1 bao cao giao KH ve HTCMT vung TNB   12-12-2011 3 4 2 2" xfId="50155" xr:uid="{00000000-0005-0000-0000-0000EFC30000}"/>
    <cellStyle name="T_TDT + duong(8-5-07)_!1 1 bao cao giao KH ve HTCMT vung TNB   12-12-2011 3 4 3" xfId="50156" xr:uid="{00000000-0005-0000-0000-0000F0C30000}"/>
    <cellStyle name="T_TDT + duong(8-5-07)_!1 1 bao cao giao KH ve HTCMT vung TNB   12-12-2011 3 5" xfId="50157" xr:uid="{00000000-0005-0000-0000-0000F1C30000}"/>
    <cellStyle name="T_TDT + duong(8-5-07)_!1 1 bao cao giao KH ve HTCMT vung TNB   12-12-2011 3 5 2" xfId="50158" xr:uid="{00000000-0005-0000-0000-0000F2C30000}"/>
    <cellStyle name="T_TDT + duong(8-5-07)_!1 1 bao cao giao KH ve HTCMT vung TNB   12-12-2011 3 6" xfId="50159" xr:uid="{00000000-0005-0000-0000-0000F3C30000}"/>
    <cellStyle name="T_TDT + duong(8-5-07)_!1 1 bao cao giao KH ve HTCMT vung TNB   12-12-2011 4" xfId="50160" xr:uid="{00000000-0005-0000-0000-0000F4C30000}"/>
    <cellStyle name="T_TDT + duong(8-5-07)_!1 1 bao cao giao KH ve HTCMT vung TNB   12-12-2011 4 2" xfId="50161" xr:uid="{00000000-0005-0000-0000-0000F5C30000}"/>
    <cellStyle name="T_TDT + duong(8-5-07)_!1 1 bao cao giao KH ve HTCMT vung TNB   12-12-2011 4 2 2" xfId="50162" xr:uid="{00000000-0005-0000-0000-0000F6C30000}"/>
    <cellStyle name="T_TDT + duong(8-5-07)_!1 1 bao cao giao KH ve HTCMT vung TNB   12-12-2011 4 2 2 2" xfId="50163" xr:uid="{00000000-0005-0000-0000-0000F7C30000}"/>
    <cellStyle name="T_TDT + duong(8-5-07)_!1 1 bao cao giao KH ve HTCMT vung TNB   12-12-2011 4 2 3" xfId="50164" xr:uid="{00000000-0005-0000-0000-0000F8C30000}"/>
    <cellStyle name="T_TDT + duong(8-5-07)_!1 1 bao cao giao KH ve HTCMT vung TNB   12-12-2011 4 3" xfId="50165" xr:uid="{00000000-0005-0000-0000-0000F9C30000}"/>
    <cellStyle name="T_TDT + duong(8-5-07)_!1 1 bao cao giao KH ve HTCMT vung TNB   12-12-2011 4 3 2" xfId="50166" xr:uid="{00000000-0005-0000-0000-0000FAC30000}"/>
    <cellStyle name="T_TDT + duong(8-5-07)_!1 1 bao cao giao KH ve HTCMT vung TNB   12-12-2011 4 4" xfId="50167" xr:uid="{00000000-0005-0000-0000-0000FBC30000}"/>
    <cellStyle name="T_TDT + duong(8-5-07)_!1 1 bao cao giao KH ve HTCMT vung TNB   12-12-2011 5" xfId="50168" xr:uid="{00000000-0005-0000-0000-0000FCC30000}"/>
    <cellStyle name="T_TDT + duong(8-5-07)_!1 1 bao cao giao KH ve HTCMT vung TNB   12-12-2011 5 2" xfId="50169" xr:uid="{00000000-0005-0000-0000-0000FDC30000}"/>
    <cellStyle name="T_TDT + duong(8-5-07)_!1 1 bao cao giao KH ve HTCMT vung TNB   12-12-2011 5 2 2" xfId="50170" xr:uid="{00000000-0005-0000-0000-0000FEC30000}"/>
    <cellStyle name="T_TDT + duong(8-5-07)_!1 1 bao cao giao KH ve HTCMT vung TNB   12-12-2011 5 2 2 2" xfId="50171" xr:uid="{00000000-0005-0000-0000-0000FFC30000}"/>
    <cellStyle name="T_TDT + duong(8-5-07)_!1 1 bao cao giao KH ve HTCMT vung TNB   12-12-2011 5 2 3" xfId="50172" xr:uid="{00000000-0005-0000-0000-000000C40000}"/>
    <cellStyle name="T_TDT + duong(8-5-07)_!1 1 bao cao giao KH ve HTCMT vung TNB   12-12-2011 5 3" xfId="50173" xr:uid="{00000000-0005-0000-0000-000001C40000}"/>
    <cellStyle name="T_TDT + duong(8-5-07)_!1 1 bao cao giao KH ve HTCMT vung TNB   12-12-2011 5 3 2" xfId="50174" xr:uid="{00000000-0005-0000-0000-000002C40000}"/>
    <cellStyle name="T_TDT + duong(8-5-07)_!1 1 bao cao giao KH ve HTCMT vung TNB   12-12-2011 5 4" xfId="50175" xr:uid="{00000000-0005-0000-0000-000003C40000}"/>
    <cellStyle name="T_TDT + duong(8-5-07)_!1 1 bao cao giao KH ve HTCMT vung TNB   12-12-2011 6" xfId="50176" xr:uid="{00000000-0005-0000-0000-000004C40000}"/>
    <cellStyle name="T_TDT + duong(8-5-07)_!1 1 bao cao giao KH ve HTCMT vung TNB   12-12-2011 6 2" xfId="50177" xr:uid="{00000000-0005-0000-0000-000005C40000}"/>
    <cellStyle name="T_TDT + duong(8-5-07)_!1 1 bao cao giao KH ve HTCMT vung TNB   12-12-2011 6 2 2" xfId="50178" xr:uid="{00000000-0005-0000-0000-000006C40000}"/>
    <cellStyle name="T_TDT + duong(8-5-07)_!1 1 bao cao giao KH ve HTCMT vung TNB   12-12-2011 6 3" xfId="50179" xr:uid="{00000000-0005-0000-0000-000007C40000}"/>
    <cellStyle name="T_TDT + duong(8-5-07)_!1 1 bao cao giao KH ve HTCMT vung TNB   12-12-2011 7" xfId="50180" xr:uid="{00000000-0005-0000-0000-000008C40000}"/>
    <cellStyle name="T_TDT + duong(8-5-07)_!1 1 bao cao giao KH ve HTCMT vung TNB   12-12-2011 7 2" xfId="50181" xr:uid="{00000000-0005-0000-0000-000009C40000}"/>
    <cellStyle name="T_TDT + duong(8-5-07)_!1 1 bao cao giao KH ve HTCMT vung TNB   12-12-2011 8" xfId="50182" xr:uid="{00000000-0005-0000-0000-00000AC40000}"/>
    <cellStyle name="T_TDT + duong(8-5-07)_!1 1 bao cao giao KH ve HTCMT vung TNB   12-12-2011 9" xfId="50183" xr:uid="{00000000-0005-0000-0000-00000BC40000}"/>
    <cellStyle name="T_TDT + duong(8-5-07)_Bieu4HTMT" xfId="50184" xr:uid="{00000000-0005-0000-0000-00000CC40000}"/>
    <cellStyle name="T_TDT + duong(8-5-07)_Bieu4HTMT 2" xfId="50185" xr:uid="{00000000-0005-0000-0000-00000DC40000}"/>
    <cellStyle name="T_TDT + duong(8-5-07)_Bieu4HTMT 2 2" xfId="50186" xr:uid="{00000000-0005-0000-0000-00000EC40000}"/>
    <cellStyle name="T_TDT + duong(8-5-07)_Bieu4HTMT 2 2 2" xfId="50187" xr:uid="{00000000-0005-0000-0000-00000FC40000}"/>
    <cellStyle name="T_TDT + duong(8-5-07)_Bieu4HTMT 2 2 2 2" xfId="50188" xr:uid="{00000000-0005-0000-0000-000010C40000}"/>
    <cellStyle name="T_TDT + duong(8-5-07)_Bieu4HTMT 2 2 2 2 2" xfId="50189" xr:uid="{00000000-0005-0000-0000-000011C40000}"/>
    <cellStyle name="T_TDT + duong(8-5-07)_Bieu4HTMT 2 2 2 2 2 2" xfId="50190" xr:uid="{00000000-0005-0000-0000-000012C40000}"/>
    <cellStyle name="T_TDT + duong(8-5-07)_Bieu4HTMT 2 2 2 2 3" xfId="50191" xr:uid="{00000000-0005-0000-0000-000013C40000}"/>
    <cellStyle name="T_TDT + duong(8-5-07)_Bieu4HTMT 2 2 2 3" xfId="50192" xr:uid="{00000000-0005-0000-0000-000014C40000}"/>
    <cellStyle name="T_TDT + duong(8-5-07)_Bieu4HTMT 2 2 2 3 2" xfId="50193" xr:uid="{00000000-0005-0000-0000-000015C40000}"/>
    <cellStyle name="T_TDT + duong(8-5-07)_Bieu4HTMT 2 2 2 4" xfId="50194" xr:uid="{00000000-0005-0000-0000-000016C40000}"/>
    <cellStyle name="T_TDT + duong(8-5-07)_Bieu4HTMT 2 2 3" xfId="50195" xr:uid="{00000000-0005-0000-0000-000017C40000}"/>
    <cellStyle name="T_TDT + duong(8-5-07)_Bieu4HTMT 2 2 3 2" xfId="50196" xr:uid="{00000000-0005-0000-0000-000018C40000}"/>
    <cellStyle name="T_TDT + duong(8-5-07)_Bieu4HTMT 2 2 3 2 2" xfId="50197" xr:uid="{00000000-0005-0000-0000-000019C40000}"/>
    <cellStyle name="T_TDT + duong(8-5-07)_Bieu4HTMT 2 2 3 2 2 2" xfId="50198" xr:uid="{00000000-0005-0000-0000-00001AC40000}"/>
    <cellStyle name="T_TDT + duong(8-5-07)_Bieu4HTMT 2 2 3 2 3" xfId="50199" xr:uid="{00000000-0005-0000-0000-00001BC40000}"/>
    <cellStyle name="T_TDT + duong(8-5-07)_Bieu4HTMT 2 2 3 3" xfId="50200" xr:uid="{00000000-0005-0000-0000-00001CC40000}"/>
    <cellStyle name="T_TDT + duong(8-5-07)_Bieu4HTMT 2 2 3 3 2" xfId="50201" xr:uid="{00000000-0005-0000-0000-00001DC40000}"/>
    <cellStyle name="T_TDT + duong(8-5-07)_Bieu4HTMT 2 2 3 4" xfId="50202" xr:uid="{00000000-0005-0000-0000-00001EC40000}"/>
    <cellStyle name="T_TDT + duong(8-5-07)_Bieu4HTMT 2 2 4" xfId="50203" xr:uid="{00000000-0005-0000-0000-00001FC40000}"/>
    <cellStyle name="T_TDT + duong(8-5-07)_Bieu4HTMT 2 2 4 2" xfId="50204" xr:uid="{00000000-0005-0000-0000-000020C40000}"/>
    <cellStyle name="T_TDT + duong(8-5-07)_Bieu4HTMT 2 2 4 2 2" xfId="50205" xr:uid="{00000000-0005-0000-0000-000021C40000}"/>
    <cellStyle name="T_TDT + duong(8-5-07)_Bieu4HTMT 2 2 4 3" xfId="50206" xr:uid="{00000000-0005-0000-0000-000022C40000}"/>
    <cellStyle name="T_TDT + duong(8-5-07)_Bieu4HTMT 2 2 5" xfId="50207" xr:uid="{00000000-0005-0000-0000-000023C40000}"/>
    <cellStyle name="T_TDT + duong(8-5-07)_Bieu4HTMT 2 2 5 2" xfId="50208" xr:uid="{00000000-0005-0000-0000-000024C40000}"/>
    <cellStyle name="T_TDT + duong(8-5-07)_Bieu4HTMT 2 2 6" xfId="50209" xr:uid="{00000000-0005-0000-0000-000025C40000}"/>
    <cellStyle name="T_TDT + duong(8-5-07)_Bieu4HTMT 2 3" xfId="50210" xr:uid="{00000000-0005-0000-0000-000026C40000}"/>
    <cellStyle name="T_TDT + duong(8-5-07)_Bieu4HTMT 2 3 2" xfId="50211" xr:uid="{00000000-0005-0000-0000-000027C40000}"/>
    <cellStyle name="T_TDT + duong(8-5-07)_Bieu4HTMT 2 3 2 2" xfId="50212" xr:uid="{00000000-0005-0000-0000-000028C40000}"/>
    <cellStyle name="T_TDT + duong(8-5-07)_Bieu4HTMT 2 3 2 2 2" xfId="50213" xr:uid="{00000000-0005-0000-0000-000029C40000}"/>
    <cellStyle name="T_TDT + duong(8-5-07)_Bieu4HTMT 2 3 2 3" xfId="50214" xr:uid="{00000000-0005-0000-0000-00002AC40000}"/>
    <cellStyle name="T_TDT + duong(8-5-07)_Bieu4HTMT 2 3 3" xfId="50215" xr:uid="{00000000-0005-0000-0000-00002BC40000}"/>
    <cellStyle name="T_TDT + duong(8-5-07)_Bieu4HTMT 2 3 3 2" xfId="50216" xr:uid="{00000000-0005-0000-0000-00002CC40000}"/>
    <cellStyle name="T_TDT + duong(8-5-07)_Bieu4HTMT 2 3 4" xfId="50217" xr:uid="{00000000-0005-0000-0000-00002DC40000}"/>
    <cellStyle name="T_TDT + duong(8-5-07)_Bieu4HTMT 2 4" xfId="50218" xr:uid="{00000000-0005-0000-0000-00002EC40000}"/>
    <cellStyle name="T_TDT + duong(8-5-07)_Bieu4HTMT 2 4 2" xfId="50219" xr:uid="{00000000-0005-0000-0000-00002FC40000}"/>
    <cellStyle name="T_TDT + duong(8-5-07)_Bieu4HTMT 2 4 2 2" xfId="50220" xr:uid="{00000000-0005-0000-0000-000030C40000}"/>
    <cellStyle name="T_TDT + duong(8-5-07)_Bieu4HTMT 2 4 2 2 2" xfId="50221" xr:uid="{00000000-0005-0000-0000-000031C40000}"/>
    <cellStyle name="T_TDT + duong(8-5-07)_Bieu4HTMT 2 4 2 3" xfId="50222" xr:uid="{00000000-0005-0000-0000-000032C40000}"/>
    <cellStyle name="T_TDT + duong(8-5-07)_Bieu4HTMT 2 4 3" xfId="50223" xr:uid="{00000000-0005-0000-0000-000033C40000}"/>
    <cellStyle name="T_TDT + duong(8-5-07)_Bieu4HTMT 2 4 3 2" xfId="50224" xr:uid="{00000000-0005-0000-0000-000034C40000}"/>
    <cellStyle name="T_TDT + duong(8-5-07)_Bieu4HTMT 2 4 4" xfId="50225" xr:uid="{00000000-0005-0000-0000-000035C40000}"/>
    <cellStyle name="T_TDT + duong(8-5-07)_Bieu4HTMT 2 5" xfId="50226" xr:uid="{00000000-0005-0000-0000-000036C40000}"/>
    <cellStyle name="T_TDT + duong(8-5-07)_Bieu4HTMT 2 5 2" xfId="50227" xr:uid="{00000000-0005-0000-0000-000037C40000}"/>
    <cellStyle name="T_TDT + duong(8-5-07)_Bieu4HTMT 2 5 2 2" xfId="50228" xr:uid="{00000000-0005-0000-0000-000038C40000}"/>
    <cellStyle name="T_TDT + duong(8-5-07)_Bieu4HTMT 2 5 3" xfId="50229" xr:uid="{00000000-0005-0000-0000-000039C40000}"/>
    <cellStyle name="T_TDT + duong(8-5-07)_Bieu4HTMT 2 6" xfId="50230" xr:uid="{00000000-0005-0000-0000-00003AC40000}"/>
    <cellStyle name="T_TDT + duong(8-5-07)_Bieu4HTMT 2 6 2" xfId="50231" xr:uid="{00000000-0005-0000-0000-00003BC40000}"/>
    <cellStyle name="T_TDT + duong(8-5-07)_Bieu4HTMT 2 7" xfId="50232" xr:uid="{00000000-0005-0000-0000-00003CC40000}"/>
    <cellStyle name="T_TDT + duong(8-5-07)_Bieu4HTMT 2 8" xfId="50233" xr:uid="{00000000-0005-0000-0000-00003DC40000}"/>
    <cellStyle name="T_TDT + duong(8-5-07)_Bieu4HTMT 3" xfId="50234" xr:uid="{00000000-0005-0000-0000-00003EC40000}"/>
    <cellStyle name="T_TDT + duong(8-5-07)_Bieu4HTMT 3 2" xfId="50235" xr:uid="{00000000-0005-0000-0000-00003FC40000}"/>
    <cellStyle name="T_TDT + duong(8-5-07)_Bieu4HTMT 3 2 2" xfId="50236" xr:uid="{00000000-0005-0000-0000-000040C40000}"/>
    <cellStyle name="T_TDT + duong(8-5-07)_Bieu4HTMT 3 2 2 2" xfId="50237" xr:uid="{00000000-0005-0000-0000-000041C40000}"/>
    <cellStyle name="T_TDT + duong(8-5-07)_Bieu4HTMT 3 2 2 2 2" xfId="50238" xr:uid="{00000000-0005-0000-0000-000042C40000}"/>
    <cellStyle name="T_TDT + duong(8-5-07)_Bieu4HTMT 3 2 2 3" xfId="50239" xr:uid="{00000000-0005-0000-0000-000043C40000}"/>
    <cellStyle name="T_TDT + duong(8-5-07)_Bieu4HTMT 3 2 3" xfId="50240" xr:uid="{00000000-0005-0000-0000-000044C40000}"/>
    <cellStyle name="T_TDT + duong(8-5-07)_Bieu4HTMT 3 2 3 2" xfId="50241" xr:uid="{00000000-0005-0000-0000-000045C40000}"/>
    <cellStyle name="T_TDT + duong(8-5-07)_Bieu4HTMT 3 2 4" xfId="50242" xr:uid="{00000000-0005-0000-0000-000046C40000}"/>
    <cellStyle name="T_TDT + duong(8-5-07)_Bieu4HTMT 3 3" xfId="50243" xr:uid="{00000000-0005-0000-0000-000047C40000}"/>
    <cellStyle name="T_TDT + duong(8-5-07)_Bieu4HTMT 3 3 2" xfId="50244" xr:uid="{00000000-0005-0000-0000-000048C40000}"/>
    <cellStyle name="T_TDT + duong(8-5-07)_Bieu4HTMT 3 3 2 2" xfId="50245" xr:uid="{00000000-0005-0000-0000-000049C40000}"/>
    <cellStyle name="T_TDT + duong(8-5-07)_Bieu4HTMT 3 3 2 2 2" xfId="50246" xr:uid="{00000000-0005-0000-0000-00004AC40000}"/>
    <cellStyle name="T_TDT + duong(8-5-07)_Bieu4HTMT 3 3 2 3" xfId="50247" xr:uid="{00000000-0005-0000-0000-00004BC40000}"/>
    <cellStyle name="T_TDT + duong(8-5-07)_Bieu4HTMT 3 3 3" xfId="50248" xr:uid="{00000000-0005-0000-0000-00004CC40000}"/>
    <cellStyle name="T_TDT + duong(8-5-07)_Bieu4HTMT 3 3 3 2" xfId="50249" xr:uid="{00000000-0005-0000-0000-00004DC40000}"/>
    <cellStyle name="T_TDT + duong(8-5-07)_Bieu4HTMT 3 3 4" xfId="50250" xr:uid="{00000000-0005-0000-0000-00004EC40000}"/>
    <cellStyle name="T_TDT + duong(8-5-07)_Bieu4HTMT 3 4" xfId="50251" xr:uid="{00000000-0005-0000-0000-00004FC40000}"/>
    <cellStyle name="T_TDT + duong(8-5-07)_Bieu4HTMT 3 4 2" xfId="50252" xr:uid="{00000000-0005-0000-0000-000050C40000}"/>
    <cellStyle name="T_TDT + duong(8-5-07)_Bieu4HTMT 3 4 2 2" xfId="50253" xr:uid="{00000000-0005-0000-0000-000051C40000}"/>
    <cellStyle name="T_TDT + duong(8-5-07)_Bieu4HTMT 3 4 3" xfId="50254" xr:uid="{00000000-0005-0000-0000-000052C40000}"/>
    <cellStyle name="T_TDT + duong(8-5-07)_Bieu4HTMT 3 5" xfId="50255" xr:uid="{00000000-0005-0000-0000-000053C40000}"/>
    <cellStyle name="T_TDT + duong(8-5-07)_Bieu4HTMT 3 5 2" xfId="50256" xr:uid="{00000000-0005-0000-0000-000054C40000}"/>
    <cellStyle name="T_TDT + duong(8-5-07)_Bieu4HTMT 3 6" xfId="50257" xr:uid="{00000000-0005-0000-0000-000055C40000}"/>
    <cellStyle name="T_TDT + duong(8-5-07)_Bieu4HTMT 4" xfId="50258" xr:uid="{00000000-0005-0000-0000-000056C40000}"/>
    <cellStyle name="T_TDT + duong(8-5-07)_Bieu4HTMT 4 2" xfId="50259" xr:uid="{00000000-0005-0000-0000-000057C40000}"/>
    <cellStyle name="T_TDT + duong(8-5-07)_Bieu4HTMT 4 2 2" xfId="50260" xr:uid="{00000000-0005-0000-0000-000058C40000}"/>
    <cellStyle name="T_TDT + duong(8-5-07)_Bieu4HTMT 4 2 2 2" xfId="50261" xr:uid="{00000000-0005-0000-0000-000059C40000}"/>
    <cellStyle name="T_TDT + duong(8-5-07)_Bieu4HTMT 4 2 3" xfId="50262" xr:uid="{00000000-0005-0000-0000-00005AC40000}"/>
    <cellStyle name="T_TDT + duong(8-5-07)_Bieu4HTMT 4 3" xfId="50263" xr:uid="{00000000-0005-0000-0000-00005BC40000}"/>
    <cellStyle name="T_TDT + duong(8-5-07)_Bieu4HTMT 4 3 2" xfId="50264" xr:uid="{00000000-0005-0000-0000-00005CC40000}"/>
    <cellStyle name="T_TDT + duong(8-5-07)_Bieu4HTMT 4 4" xfId="50265" xr:uid="{00000000-0005-0000-0000-00005DC40000}"/>
    <cellStyle name="T_TDT + duong(8-5-07)_Bieu4HTMT 5" xfId="50266" xr:uid="{00000000-0005-0000-0000-00005EC40000}"/>
    <cellStyle name="T_TDT + duong(8-5-07)_Bieu4HTMT 5 2" xfId="50267" xr:uid="{00000000-0005-0000-0000-00005FC40000}"/>
    <cellStyle name="T_TDT + duong(8-5-07)_Bieu4HTMT 5 2 2" xfId="50268" xr:uid="{00000000-0005-0000-0000-000060C40000}"/>
    <cellStyle name="T_TDT + duong(8-5-07)_Bieu4HTMT 5 2 2 2" xfId="50269" xr:uid="{00000000-0005-0000-0000-000061C40000}"/>
    <cellStyle name="T_TDT + duong(8-5-07)_Bieu4HTMT 5 2 3" xfId="50270" xr:uid="{00000000-0005-0000-0000-000062C40000}"/>
    <cellStyle name="T_TDT + duong(8-5-07)_Bieu4HTMT 5 3" xfId="50271" xr:uid="{00000000-0005-0000-0000-000063C40000}"/>
    <cellStyle name="T_TDT + duong(8-5-07)_Bieu4HTMT 5 3 2" xfId="50272" xr:uid="{00000000-0005-0000-0000-000064C40000}"/>
    <cellStyle name="T_TDT + duong(8-5-07)_Bieu4HTMT 5 4" xfId="50273" xr:uid="{00000000-0005-0000-0000-000065C40000}"/>
    <cellStyle name="T_TDT + duong(8-5-07)_Bieu4HTMT 6" xfId="50274" xr:uid="{00000000-0005-0000-0000-000066C40000}"/>
    <cellStyle name="T_TDT + duong(8-5-07)_Bieu4HTMT 6 2" xfId="50275" xr:uid="{00000000-0005-0000-0000-000067C40000}"/>
    <cellStyle name="T_TDT + duong(8-5-07)_Bieu4HTMT 6 2 2" xfId="50276" xr:uid="{00000000-0005-0000-0000-000068C40000}"/>
    <cellStyle name="T_TDT + duong(8-5-07)_Bieu4HTMT 6 3" xfId="50277" xr:uid="{00000000-0005-0000-0000-000069C40000}"/>
    <cellStyle name="T_TDT + duong(8-5-07)_Bieu4HTMT 7" xfId="50278" xr:uid="{00000000-0005-0000-0000-00006AC40000}"/>
    <cellStyle name="T_TDT + duong(8-5-07)_Bieu4HTMT 7 2" xfId="50279" xr:uid="{00000000-0005-0000-0000-00006BC40000}"/>
    <cellStyle name="T_TDT + duong(8-5-07)_Bieu4HTMT 8" xfId="50280" xr:uid="{00000000-0005-0000-0000-00006CC40000}"/>
    <cellStyle name="T_TDT + duong(8-5-07)_Bieu4HTMT 9" xfId="50281" xr:uid="{00000000-0005-0000-0000-00006DC40000}"/>
    <cellStyle name="T_TDT + duong(8-5-07)_Bieu4HTMT_!1 1 bao cao giao KH ve HTCMT vung TNB   12-12-2011" xfId="50282" xr:uid="{00000000-0005-0000-0000-00006EC40000}"/>
    <cellStyle name="T_TDT + duong(8-5-07)_Bieu4HTMT_!1 1 bao cao giao KH ve HTCMT vung TNB   12-12-2011 2" xfId="50283" xr:uid="{00000000-0005-0000-0000-00006FC40000}"/>
    <cellStyle name="T_TDT + duong(8-5-07)_Bieu4HTMT_!1 1 bao cao giao KH ve HTCMT vung TNB   12-12-2011 2 2" xfId="50284" xr:uid="{00000000-0005-0000-0000-000070C40000}"/>
    <cellStyle name="T_TDT + duong(8-5-07)_Bieu4HTMT_!1 1 bao cao giao KH ve HTCMT vung TNB   12-12-2011 2 2 2" xfId="50285" xr:uid="{00000000-0005-0000-0000-000071C40000}"/>
    <cellStyle name="T_TDT + duong(8-5-07)_Bieu4HTMT_!1 1 bao cao giao KH ve HTCMT vung TNB   12-12-2011 2 2 2 2" xfId="50286" xr:uid="{00000000-0005-0000-0000-000072C40000}"/>
    <cellStyle name="T_TDT + duong(8-5-07)_Bieu4HTMT_!1 1 bao cao giao KH ve HTCMT vung TNB   12-12-2011 2 2 2 2 2" xfId="50287" xr:uid="{00000000-0005-0000-0000-000073C40000}"/>
    <cellStyle name="T_TDT + duong(8-5-07)_Bieu4HTMT_!1 1 bao cao giao KH ve HTCMT vung TNB   12-12-2011 2 2 2 2 2 2" xfId="50288" xr:uid="{00000000-0005-0000-0000-000074C40000}"/>
    <cellStyle name="T_TDT + duong(8-5-07)_Bieu4HTMT_!1 1 bao cao giao KH ve HTCMT vung TNB   12-12-2011 2 2 2 2 3" xfId="50289" xr:uid="{00000000-0005-0000-0000-000075C40000}"/>
    <cellStyle name="T_TDT + duong(8-5-07)_Bieu4HTMT_!1 1 bao cao giao KH ve HTCMT vung TNB   12-12-2011 2 2 2 3" xfId="50290" xr:uid="{00000000-0005-0000-0000-000076C40000}"/>
    <cellStyle name="T_TDT + duong(8-5-07)_Bieu4HTMT_!1 1 bao cao giao KH ve HTCMT vung TNB   12-12-2011 2 2 2 3 2" xfId="50291" xr:uid="{00000000-0005-0000-0000-000077C40000}"/>
    <cellStyle name="T_TDT + duong(8-5-07)_Bieu4HTMT_!1 1 bao cao giao KH ve HTCMT vung TNB   12-12-2011 2 2 2 4" xfId="50292" xr:uid="{00000000-0005-0000-0000-000078C40000}"/>
    <cellStyle name="T_TDT + duong(8-5-07)_Bieu4HTMT_!1 1 bao cao giao KH ve HTCMT vung TNB   12-12-2011 2 2 3" xfId="50293" xr:uid="{00000000-0005-0000-0000-000079C40000}"/>
    <cellStyle name="T_TDT + duong(8-5-07)_Bieu4HTMT_!1 1 bao cao giao KH ve HTCMT vung TNB   12-12-2011 2 2 3 2" xfId="50294" xr:uid="{00000000-0005-0000-0000-00007AC40000}"/>
    <cellStyle name="T_TDT + duong(8-5-07)_Bieu4HTMT_!1 1 bao cao giao KH ve HTCMT vung TNB   12-12-2011 2 2 3 2 2" xfId="50295" xr:uid="{00000000-0005-0000-0000-00007BC40000}"/>
    <cellStyle name="T_TDT + duong(8-5-07)_Bieu4HTMT_!1 1 bao cao giao KH ve HTCMT vung TNB   12-12-2011 2 2 3 2 2 2" xfId="50296" xr:uid="{00000000-0005-0000-0000-00007CC40000}"/>
    <cellStyle name="T_TDT + duong(8-5-07)_Bieu4HTMT_!1 1 bao cao giao KH ve HTCMT vung TNB   12-12-2011 2 2 3 2 3" xfId="50297" xr:uid="{00000000-0005-0000-0000-00007DC40000}"/>
    <cellStyle name="T_TDT + duong(8-5-07)_Bieu4HTMT_!1 1 bao cao giao KH ve HTCMT vung TNB   12-12-2011 2 2 3 3" xfId="50298" xr:uid="{00000000-0005-0000-0000-00007EC40000}"/>
    <cellStyle name="T_TDT + duong(8-5-07)_Bieu4HTMT_!1 1 bao cao giao KH ve HTCMT vung TNB   12-12-2011 2 2 3 3 2" xfId="50299" xr:uid="{00000000-0005-0000-0000-00007FC40000}"/>
    <cellStyle name="T_TDT + duong(8-5-07)_Bieu4HTMT_!1 1 bao cao giao KH ve HTCMT vung TNB   12-12-2011 2 2 3 4" xfId="50300" xr:uid="{00000000-0005-0000-0000-000080C40000}"/>
    <cellStyle name="T_TDT + duong(8-5-07)_Bieu4HTMT_!1 1 bao cao giao KH ve HTCMT vung TNB   12-12-2011 2 2 4" xfId="50301" xr:uid="{00000000-0005-0000-0000-000081C40000}"/>
    <cellStyle name="T_TDT + duong(8-5-07)_Bieu4HTMT_!1 1 bao cao giao KH ve HTCMT vung TNB   12-12-2011 2 2 4 2" xfId="50302" xr:uid="{00000000-0005-0000-0000-000082C40000}"/>
    <cellStyle name="T_TDT + duong(8-5-07)_Bieu4HTMT_!1 1 bao cao giao KH ve HTCMT vung TNB   12-12-2011 2 2 4 2 2" xfId="50303" xr:uid="{00000000-0005-0000-0000-000083C40000}"/>
    <cellStyle name="T_TDT + duong(8-5-07)_Bieu4HTMT_!1 1 bao cao giao KH ve HTCMT vung TNB   12-12-2011 2 2 4 3" xfId="50304" xr:uid="{00000000-0005-0000-0000-000084C40000}"/>
    <cellStyle name="T_TDT + duong(8-5-07)_Bieu4HTMT_!1 1 bao cao giao KH ve HTCMT vung TNB   12-12-2011 2 2 5" xfId="50305" xr:uid="{00000000-0005-0000-0000-000085C40000}"/>
    <cellStyle name="T_TDT + duong(8-5-07)_Bieu4HTMT_!1 1 bao cao giao KH ve HTCMT vung TNB   12-12-2011 2 2 5 2" xfId="50306" xr:uid="{00000000-0005-0000-0000-000086C40000}"/>
    <cellStyle name="T_TDT + duong(8-5-07)_Bieu4HTMT_!1 1 bao cao giao KH ve HTCMT vung TNB   12-12-2011 2 2 6" xfId="50307" xr:uid="{00000000-0005-0000-0000-000087C40000}"/>
    <cellStyle name="T_TDT + duong(8-5-07)_Bieu4HTMT_!1 1 bao cao giao KH ve HTCMT vung TNB   12-12-2011 2 3" xfId="50308" xr:uid="{00000000-0005-0000-0000-000088C40000}"/>
    <cellStyle name="T_TDT + duong(8-5-07)_Bieu4HTMT_!1 1 bao cao giao KH ve HTCMT vung TNB   12-12-2011 2 3 2" xfId="50309" xr:uid="{00000000-0005-0000-0000-000089C40000}"/>
    <cellStyle name="T_TDT + duong(8-5-07)_Bieu4HTMT_!1 1 bao cao giao KH ve HTCMT vung TNB   12-12-2011 2 3 2 2" xfId="50310" xr:uid="{00000000-0005-0000-0000-00008AC40000}"/>
    <cellStyle name="T_TDT + duong(8-5-07)_Bieu4HTMT_!1 1 bao cao giao KH ve HTCMT vung TNB   12-12-2011 2 3 2 2 2" xfId="50311" xr:uid="{00000000-0005-0000-0000-00008BC40000}"/>
    <cellStyle name="T_TDT + duong(8-5-07)_Bieu4HTMT_!1 1 bao cao giao KH ve HTCMT vung TNB   12-12-2011 2 3 2 3" xfId="50312" xr:uid="{00000000-0005-0000-0000-00008CC40000}"/>
    <cellStyle name="T_TDT + duong(8-5-07)_Bieu4HTMT_!1 1 bao cao giao KH ve HTCMT vung TNB   12-12-2011 2 3 3" xfId="50313" xr:uid="{00000000-0005-0000-0000-00008DC40000}"/>
    <cellStyle name="T_TDT + duong(8-5-07)_Bieu4HTMT_!1 1 bao cao giao KH ve HTCMT vung TNB   12-12-2011 2 3 3 2" xfId="50314" xr:uid="{00000000-0005-0000-0000-00008EC40000}"/>
    <cellStyle name="T_TDT + duong(8-5-07)_Bieu4HTMT_!1 1 bao cao giao KH ve HTCMT vung TNB   12-12-2011 2 3 4" xfId="50315" xr:uid="{00000000-0005-0000-0000-00008FC40000}"/>
    <cellStyle name="T_TDT + duong(8-5-07)_Bieu4HTMT_!1 1 bao cao giao KH ve HTCMT vung TNB   12-12-2011 2 4" xfId="50316" xr:uid="{00000000-0005-0000-0000-000090C40000}"/>
    <cellStyle name="T_TDT + duong(8-5-07)_Bieu4HTMT_!1 1 bao cao giao KH ve HTCMT vung TNB   12-12-2011 2 4 2" xfId="50317" xr:uid="{00000000-0005-0000-0000-000091C40000}"/>
    <cellStyle name="T_TDT + duong(8-5-07)_Bieu4HTMT_!1 1 bao cao giao KH ve HTCMT vung TNB   12-12-2011 2 4 2 2" xfId="50318" xr:uid="{00000000-0005-0000-0000-000092C40000}"/>
    <cellStyle name="T_TDT + duong(8-5-07)_Bieu4HTMT_!1 1 bao cao giao KH ve HTCMT vung TNB   12-12-2011 2 4 2 2 2" xfId="50319" xr:uid="{00000000-0005-0000-0000-000093C40000}"/>
    <cellStyle name="T_TDT + duong(8-5-07)_Bieu4HTMT_!1 1 bao cao giao KH ve HTCMT vung TNB   12-12-2011 2 4 2 3" xfId="50320" xr:uid="{00000000-0005-0000-0000-000094C40000}"/>
    <cellStyle name="T_TDT + duong(8-5-07)_Bieu4HTMT_!1 1 bao cao giao KH ve HTCMT vung TNB   12-12-2011 2 4 3" xfId="50321" xr:uid="{00000000-0005-0000-0000-000095C40000}"/>
    <cellStyle name="T_TDT + duong(8-5-07)_Bieu4HTMT_!1 1 bao cao giao KH ve HTCMT vung TNB   12-12-2011 2 4 3 2" xfId="50322" xr:uid="{00000000-0005-0000-0000-000096C40000}"/>
    <cellStyle name="T_TDT + duong(8-5-07)_Bieu4HTMT_!1 1 bao cao giao KH ve HTCMT vung TNB   12-12-2011 2 4 4" xfId="50323" xr:uid="{00000000-0005-0000-0000-000097C40000}"/>
    <cellStyle name="T_TDT + duong(8-5-07)_Bieu4HTMT_!1 1 bao cao giao KH ve HTCMT vung TNB   12-12-2011 2 5" xfId="50324" xr:uid="{00000000-0005-0000-0000-000098C40000}"/>
    <cellStyle name="T_TDT + duong(8-5-07)_Bieu4HTMT_!1 1 bao cao giao KH ve HTCMT vung TNB   12-12-2011 2 5 2" xfId="50325" xr:uid="{00000000-0005-0000-0000-000099C40000}"/>
    <cellStyle name="T_TDT + duong(8-5-07)_Bieu4HTMT_!1 1 bao cao giao KH ve HTCMT vung TNB   12-12-2011 2 5 2 2" xfId="50326" xr:uid="{00000000-0005-0000-0000-00009AC40000}"/>
    <cellStyle name="T_TDT + duong(8-5-07)_Bieu4HTMT_!1 1 bao cao giao KH ve HTCMT vung TNB   12-12-2011 2 5 3" xfId="50327" xr:uid="{00000000-0005-0000-0000-00009BC40000}"/>
    <cellStyle name="T_TDT + duong(8-5-07)_Bieu4HTMT_!1 1 bao cao giao KH ve HTCMT vung TNB   12-12-2011 2 6" xfId="50328" xr:uid="{00000000-0005-0000-0000-00009CC40000}"/>
    <cellStyle name="T_TDT + duong(8-5-07)_Bieu4HTMT_!1 1 bao cao giao KH ve HTCMT vung TNB   12-12-2011 2 6 2" xfId="50329" xr:uid="{00000000-0005-0000-0000-00009DC40000}"/>
    <cellStyle name="T_TDT + duong(8-5-07)_Bieu4HTMT_!1 1 bao cao giao KH ve HTCMT vung TNB   12-12-2011 2 7" xfId="50330" xr:uid="{00000000-0005-0000-0000-00009EC40000}"/>
    <cellStyle name="T_TDT + duong(8-5-07)_Bieu4HTMT_!1 1 bao cao giao KH ve HTCMT vung TNB   12-12-2011 2 8" xfId="50331" xr:uid="{00000000-0005-0000-0000-00009FC40000}"/>
    <cellStyle name="T_TDT + duong(8-5-07)_Bieu4HTMT_!1 1 bao cao giao KH ve HTCMT vung TNB   12-12-2011 3" xfId="50332" xr:uid="{00000000-0005-0000-0000-0000A0C40000}"/>
    <cellStyle name="T_TDT + duong(8-5-07)_Bieu4HTMT_!1 1 bao cao giao KH ve HTCMT vung TNB   12-12-2011 3 2" xfId="50333" xr:uid="{00000000-0005-0000-0000-0000A1C40000}"/>
    <cellStyle name="T_TDT + duong(8-5-07)_Bieu4HTMT_!1 1 bao cao giao KH ve HTCMT vung TNB   12-12-2011 3 2 2" xfId="50334" xr:uid="{00000000-0005-0000-0000-0000A2C40000}"/>
    <cellStyle name="T_TDT + duong(8-5-07)_Bieu4HTMT_!1 1 bao cao giao KH ve HTCMT vung TNB   12-12-2011 3 2 2 2" xfId="50335" xr:uid="{00000000-0005-0000-0000-0000A3C40000}"/>
    <cellStyle name="T_TDT + duong(8-5-07)_Bieu4HTMT_!1 1 bao cao giao KH ve HTCMT vung TNB   12-12-2011 3 2 2 2 2" xfId="50336" xr:uid="{00000000-0005-0000-0000-0000A4C40000}"/>
    <cellStyle name="T_TDT + duong(8-5-07)_Bieu4HTMT_!1 1 bao cao giao KH ve HTCMT vung TNB   12-12-2011 3 2 2 3" xfId="50337" xr:uid="{00000000-0005-0000-0000-0000A5C40000}"/>
    <cellStyle name="T_TDT + duong(8-5-07)_Bieu4HTMT_!1 1 bao cao giao KH ve HTCMT vung TNB   12-12-2011 3 2 3" xfId="50338" xr:uid="{00000000-0005-0000-0000-0000A6C40000}"/>
    <cellStyle name="T_TDT + duong(8-5-07)_Bieu4HTMT_!1 1 bao cao giao KH ve HTCMT vung TNB   12-12-2011 3 2 3 2" xfId="50339" xr:uid="{00000000-0005-0000-0000-0000A7C40000}"/>
    <cellStyle name="T_TDT + duong(8-5-07)_Bieu4HTMT_!1 1 bao cao giao KH ve HTCMT vung TNB   12-12-2011 3 2 4" xfId="50340" xr:uid="{00000000-0005-0000-0000-0000A8C40000}"/>
    <cellStyle name="T_TDT + duong(8-5-07)_Bieu4HTMT_!1 1 bao cao giao KH ve HTCMT vung TNB   12-12-2011 3 3" xfId="50341" xr:uid="{00000000-0005-0000-0000-0000A9C40000}"/>
    <cellStyle name="T_TDT + duong(8-5-07)_Bieu4HTMT_!1 1 bao cao giao KH ve HTCMT vung TNB   12-12-2011 3 3 2" xfId="50342" xr:uid="{00000000-0005-0000-0000-0000AAC40000}"/>
    <cellStyle name="T_TDT + duong(8-5-07)_Bieu4HTMT_!1 1 bao cao giao KH ve HTCMT vung TNB   12-12-2011 3 3 2 2" xfId="50343" xr:uid="{00000000-0005-0000-0000-0000ABC40000}"/>
    <cellStyle name="T_TDT + duong(8-5-07)_Bieu4HTMT_!1 1 bao cao giao KH ve HTCMT vung TNB   12-12-2011 3 3 2 2 2" xfId="50344" xr:uid="{00000000-0005-0000-0000-0000ACC40000}"/>
    <cellStyle name="T_TDT + duong(8-5-07)_Bieu4HTMT_!1 1 bao cao giao KH ve HTCMT vung TNB   12-12-2011 3 3 2 3" xfId="50345" xr:uid="{00000000-0005-0000-0000-0000ADC40000}"/>
    <cellStyle name="T_TDT + duong(8-5-07)_Bieu4HTMT_!1 1 bao cao giao KH ve HTCMT vung TNB   12-12-2011 3 3 3" xfId="50346" xr:uid="{00000000-0005-0000-0000-0000AEC40000}"/>
    <cellStyle name="T_TDT + duong(8-5-07)_Bieu4HTMT_!1 1 bao cao giao KH ve HTCMT vung TNB   12-12-2011 3 3 3 2" xfId="50347" xr:uid="{00000000-0005-0000-0000-0000AFC40000}"/>
    <cellStyle name="T_TDT + duong(8-5-07)_Bieu4HTMT_!1 1 bao cao giao KH ve HTCMT vung TNB   12-12-2011 3 3 4" xfId="50348" xr:uid="{00000000-0005-0000-0000-0000B0C40000}"/>
    <cellStyle name="T_TDT + duong(8-5-07)_Bieu4HTMT_!1 1 bao cao giao KH ve HTCMT vung TNB   12-12-2011 3 4" xfId="50349" xr:uid="{00000000-0005-0000-0000-0000B1C40000}"/>
    <cellStyle name="T_TDT + duong(8-5-07)_Bieu4HTMT_!1 1 bao cao giao KH ve HTCMT vung TNB   12-12-2011 3 4 2" xfId="50350" xr:uid="{00000000-0005-0000-0000-0000B2C40000}"/>
    <cellStyle name="T_TDT + duong(8-5-07)_Bieu4HTMT_!1 1 bao cao giao KH ve HTCMT vung TNB   12-12-2011 3 4 2 2" xfId="50351" xr:uid="{00000000-0005-0000-0000-0000B3C40000}"/>
    <cellStyle name="T_TDT + duong(8-5-07)_Bieu4HTMT_!1 1 bao cao giao KH ve HTCMT vung TNB   12-12-2011 3 4 3" xfId="50352" xr:uid="{00000000-0005-0000-0000-0000B4C40000}"/>
    <cellStyle name="T_TDT + duong(8-5-07)_Bieu4HTMT_!1 1 bao cao giao KH ve HTCMT vung TNB   12-12-2011 3 5" xfId="50353" xr:uid="{00000000-0005-0000-0000-0000B5C40000}"/>
    <cellStyle name="T_TDT + duong(8-5-07)_Bieu4HTMT_!1 1 bao cao giao KH ve HTCMT vung TNB   12-12-2011 3 5 2" xfId="50354" xr:uid="{00000000-0005-0000-0000-0000B6C40000}"/>
    <cellStyle name="T_TDT + duong(8-5-07)_Bieu4HTMT_!1 1 bao cao giao KH ve HTCMT vung TNB   12-12-2011 3 6" xfId="50355" xr:uid="{00000000-0005-0000-0000-0000B7C40000}"/>
    <cellStyle name="T_TDT + duong(8-5-07)_Bieu4HTMT_!1 1 bao cao giao KH ve HTCMT vung TNB   12-12-2011 4" xfId="50356" xr:uid="{00000000-0005-0000-0000-0000B8C40000}"/>
    <cellStyle name="T_TDT + duong(8-5-07)_Bieu4HTMT_!1 1 bao cao giao KH ve HTCMT vung TNB   12-12-2011 4 2" xfId="50357" xr:uid="{00000000-0005-0000-0000-0000B9C40000}"/>
    <cellStyle name="T_TDT + duong(8-5-07)_Bieu4HTMT_!1 1 bao cao giao KH ve HTCMT vung TNB   12-12-2011 4 2 2" xfId="50358" xr:uid="{00000000-0005-0000-0000-0000BAC40000}"/>
    <cellStyle name="T_TDT + duong(8-5-07)_Bieu4HTMT_!1 1 bao cao giao KH ve HTCMT vung TNB   12-12-2011 4 2 2 2" xfId="50359" xr:uid="{00000000-0005-0000-0000-0000BBC40000}"/>
    <cellStyle name="T_TDT + duong(8-5-07)_Bieu4HTMT_!1 1 bao cao giao KH ve HTCMT vung TNB   12-12-2011 4 2 3" xfId="50360" xr:uid="{00000000-0005-0000-0000-0000BCC40000}"/>
    <cellStyle name="T_TDT + duong(8-5-07)_Bieu4HTMT_!1 1 bao cao giao KH ve HTCMT vung TNB   12-12-2011 4 3" xfId="50361" xr:uid="{00000000-0005-0000-0000-0000BDC40000}"/>
    <cellStyle name="T_TDT + duong(8-5-07)_Bieu4HTMT_!1 1 bao cao giao KH ve HTCMT vung TNB   12-12-2011 4 3 2" xfId="50362" xr:uid="{00000000-0005-0000-0000-0000BEC40000}"/>
    <cellStyle name="T_TDT + duong(8-5-07)_Bieu4HTMT_!1 1 bao cao giao KH ve HTCMT vung TNB   12-12-2011 4 4" xfId="50363" xr:uid="{00000000-0005-0000-0000-0000BFC40000}"/>
    <cellStyle name="T_TDT + duong(8-5-07)_Bieu4HTMT_!1 1 bao cao giao KH ve HTCMT vung TNB   12-12-2011 5" xfId="50364" xr:uid="{00000000-0005-0000-0000-0000C0C40000}"/>
    <cellStyle name="T_TDT + duong(8-5-07)_Bieu4HTMT_!1 1 bao cao giao KH ve HTCMT vung TNB   12-12-2011 5 2" xfId="50365" xr:uid="{00000000-0005-0000-0000-0000C1C40000}"/>
    <cellStyle name="T_TDT + duong(8-5-07)_Bieu4HTMT_!1 1 bao cao giao KH ve HTCMT vung TNB   12-12-2011 5 2 2" xfId="50366" xr:uid="{00000000-0005-0000-0000-0000C2C40000}"/>
    <cellStyle name="T_TDT + duong(8-5-07)_Bieu4HTMT_!1 1 bao cao giao KH ve HTCMT vung TNB   12-12-2011 5 2 2 2" xfId="50367" xr:uid="{00000000-0005-0000-0000-0000C3C40000}"/>
    <cellStyle name="T_TDT + duong(8-5-07)_Bieu4HTMT_!1 1 bao cao giao KH ve HTCMT vung TNB   12-12-2011 5 2 3" xfId="50368" xr:uid="{00000000-0005-0000-0000-0000C4C40000}"/>
    <cellStyle name="T_TDT + duong(8-5-07)_Bieu4HTMT_!1 1 bao cao giao KH ve HTCMT vung TNB   12-12-2011 5 3" xfId="50369" xr:uid="{00000000-0005-0000-0000-0000C5C40000}"/>
    <cellStyle name="T_TDT + duong(8-5-07)_Bieu4HTMT_!1 1 bao cao giao KH ve HTCMT vung TNB   12-12-2011 5 3 2" xfId="50370" xr:uid="{00000000-0005-0000-0000-0000C6C40000}"/>
    <cellStyle name="T_TDT + duong(8-5-07)_Bieu4HTMT_!1 1 bao cao giao KH ve HTCMT vung TNB   12-12-2011 5 4" xfId="50371" xr:uid="{00000000-0005-0000-0000-0000C7C40000}"/>
    <cellStyle name="T_TDT + duong(8-5-07)_Bieu4HTMT_!1 1 bao cao giao KH ve HTCMT vung TNB   12-12-2011 6" xfId="50372" xr:uid="{00000000-0005-0000-0000-0000C8C40000}"/>
    <cellStyle name="T_TDT + duong(8-5-07)_Bieu4HTMT_!1 1 bao cao giao KH ve HTCMT vung TNB   12-12-2011 6 2" xfId="50373" xr:uid="{00000000-0005-0000-0000-0000C9C40000}"/>
    <cellStyle name="T_TDT + duong(8-5-07)_Bieu4HTMT_!1 1 bao cao giao KH ve HTCMT vung TNB   12-12-2011 6 2 2" xfId="50374" xr:uid="{00000000-0005-0000-0000-0000CAC40000}"/>
    <cellStyle name="T_TDT + duong(8-5-07)_Bieu4HTMT_!1 1 bao cao giao KH ve HTCMT vung TNB   12-12-2011 6 3" xfId="50375" xr:uid="{00000000-0005-0000-0000-0000CBC40000}"/>
    <cellStyle name="T_TDT + duong(8-5-07)_Bieu4HTMT_!1 1 bao cao giao KH ve HTCMT vung TNB   12-12-2011 7" xfId="50376" xr:uid="{00000000-0005-0000-0000-0000CCC40000}"/>
    <cellStyle name="T_TDT + duong(8-5-07)_Bieu4HTMT_!1 1 bao cao giao KH ve HTCMT vung TNB   12-12-2011 7 2" xfId="50377" xr:uid="{00000000-0005-0000-0000-0000CDC40000}"/>
    <cellStyle name="T_TDT + duong(8-5-07)_Bieu4HTMT_!1 1 bao cao giao KH ve HTCMT vung TNB   12-12-2011 8" xfId="50378" xr:uid="{00000000-0005-0000-0000-0000CEC40000}"/>
    <cellStyle name="T_TDT + duong(8-5-07)_Bieu4HTMT_!1 1 bao cao giao KH ve HTCMT vung TNB   12-12-2011 9" xfId="50379" xr:uid="{00000000-0005-0000-0000-0000CFC40000}"/>
    <cellStyle name="T_TDT + duong(8-5-07)_Bieu4HTMT_KH TPCP vung TNB (03-1-2012)" xfId="50380" xr:uid="{00000000-0005-0000-0000-0000D0C40000}"/>
    <cellStyle name="T_TDT + duong(8-5-07)_Bieu4HTMT_KH TPCP vung TNB (03-1-2012) 2" xfId="50381" xr:uid="{00000000-0005-0000-0000-0000D1C40000}"/>
    <cellStyle name="T_TDT + duong(8-5-07)_Bieu4HTMT_KH TPCP vung TNB (03-1-2012) 2 2" xfId="50382" xr:uid="{00000000-0005-0000-0000-0000D2C40000}"/>
    <cellStyle name="T_TDT + duong(8-5-07)_Bieu4HTMT_KH TPCP vung TNB (03-1-2012) 2 2 2" xfId="50383" xr:uid="{00000000-0005-0000-0000-0000D3C40000}"/>
    <cellStyle name="T_TDT + duong(8-5-07)_Bieu4HTMT_KH TPCP vung TNB (03-1-2012) 2 2 2 2" xfId="50384" xr:uid="{00000000-0005-0000-0000-0000D4C40000}"/>
    <cellStyle name="T_TDT + duong(8-5-07)_Bieu4HTMT_KH TPCP vung TNB (03-1-2012) 2 2 2 2 2" xfId="50385" xr:uid="{00000000-0005-0000-0000-0000D5C40000}"/>
    <cellStyle name="T_TDT + duong(8-5-07)_Bieu4HTMT_KH TPCP vung TNB (03-1-2012) 2 2 2 2 2 2" xfId="50386" xr:uid="{00000000-0005-0000-0000-0000D6C40000}"/>
    <cellStyle name="T_TDT + duong(8-5-07)_Bieu4HTMT_KH TPCP vung TNB (03-1-2012) 2 2 2 2 3" xfId="50387" xr:uid="{00000000-0005-0000-0000-0000D7C40000}"/>
    <cellStyle name="T_TDT + duong(8-5-07)_Bieu4HTMT_KH TPCP vung TNB (03-1-2012) 2 2 2 3" xfId="50388" xr:uid="{00000000-0005-0000-0000-0000D8C40000}"/>
    <cellStyle name="T_TDT + duong(8-5-07)_Bieu4HTMT_KH TPCP vung TNB (03-1-2012) 2 2 2 3 2" xfId="50389" xr:uid="{00000000-0005-0000-0000-0000D9C40000}"/>
    <cellStyle name="T_TDT + duong(8-5-07)_Bieu4HTMT_KH TPCP vung TNB (03-1-2012) 2 2 2 4" xfId="50390" xr:uid="{00000000-0005-0000-0000-0000DAC40000}"/>
    <cellStyle name="T_TDT + duong(8-5-07)_Bieu4HTMT_KH TPCP vung TNB (03-1-2012) 2 2 3" xfId="50391" xr:uid="{00000000-0005-0000-0000-0000DBC40000}"/>
    <cellStyle name="T_TDT + duong(8-5-07)_Bieu4HTMT_KH TPCP vung TNB (03-1-2012) 2 2 3 2" xfId="50392" xr:uid="{00000000-0005-0000-0000-0000DCC40000}"/>
    <cellStyle name="T_TDT + duong(8-5-07)_Bieu4HTMT_KH TPCP vung TNB (03-1-2012) 2 2 3 2 2" xfId="50393" xr:uid="{00000000-0005-0000-0000-0000DDC40000}"/>
    <cellStyle name="T_TDT + duong(8-5-07)_Bieu4HTMT_KH TPCP vung TNB (03-1-2012) 2 2 3 2 2 2" xfId="50394" xr:uid="{00000000-0005-0000-0000-0000DEC40000}"/>
    <cellStyle name="T_TDT + duong(8-5-07)_Bieu4HTMT_KH TPCP vung TNB (03-1-2012) 2 2 3 2 3" xfId="50395" xr:uid="{00000000-0005-0000-0000-0000DFC40000}"/>
    <cellStyle name="T_TDT + duong(8-5-07)_Bieu4HTMT_KH TPCP vung TNB (03-1-2012) 2 2 3 3" xfId="50396" xr:uid="{00000000-0005-0000-0000-0000E0C40000}"/>
    <cellStyle name="T_TDT + duong(8-5-07)_Bieu4HTMT_KH TPCP vung TNB (03-1-2012) 2 2 3 3 2" xfId="50397" xr:uid="{00000000-0005-0000-0000-0000E1C40000}"/>
    <cellStyle name="T_TDT + duong(8-5-07)_Bieu4HTMT_KH TPCP vung TNB (03-1-2012) 2 2 3 4" xfId="50398" xr:uid="{00000000-0005-0000-0000-0000E2C40000}"/>
    <cellStyle name="T_TDT + duong(8-5-07)_Bieu4HTMT_KH TPCP vung TNB (03-1-2012) 2 2 4" xfId="50399" xr:uid="{00000000-0005-0000-0000-0000E3C40000}"/>
    <cellStyle name="T_TDT + duong(8-5-07)_Bieu4HTMT_KH TPCP vung TNB (03-1-2012) 2 2 4 2" xfId="50400" xr:uid="{00000000-0005-0000-0000-0000E4C40000}"/>
    <cellStyle name="T_TDT + duong(8-5-07)_Bieu4HTMT_KH TPCP vung TNB (03-1-2012) 2 2 4 2 2" xfId="50401" xr:uid="{00000000-0005-0000-0000-0000E5C40000}"/>
    <cellStyle name="T_TDT + duong(8-5-07)_Bieu4HTMT_KH TPCP vung TNB (03-1-2012) 2 2 4 3" xfId="50402" xr:uid="{00000000-0005-0000-0000-0000E6C40000}"/>
    <cellStyle name="T_TDT + duong(8-5-07)_Bieu4HTMT_KH TPCP vung TNB (03-1-2012) 2 2 5" xfId="50403" xr:uid="{00000000-0005-0000-0000-0000E7C40000}"/>
    <cellStyle name="T_TDT + duong(8-5-07)_Bieu4HTMT_KH TPCP vung TNB (03-1-2012) 2 2 5 2" xfId="50404" xr:uid="{00000000-0005-0000-0000-0000E8C40000}"/>
    <cellStyle name="T_TDT + duong(8-5-07)_Bieu4HTMT_KH TPCP vung TNB (03-1-2012) 2 2 6" xfId="50405" xr:uid="{00000000-0005-0000-0000-0000E9C40000}"/>
    <cellStyle name="T_TDT + duong(8-5-07)_Bieu4HTMT_KH TPCP vung TNB (03-1-2012) 2 3" xfId="50406" xr:uid="{00000000-0005-0000-0000-0000EAC40000}"/>
    <cellStyle name="T_TDT + duong(8-5-07)_Bieu4HTMT_KH TPCP vung TNB (03-1-2012) 2 3 2" xfId="50407" xr:uid="{00000000-0005-0000-0000-0000EBC40000}"/>
    <cellStyle name="T_TDT + duong(8-5-07)_Bieu4HTMT_KH TPCP vung TNB (03-1-2012) 2 3 2 2" xfId="50408" xr:uid="{00000000-0005-0000-0000-0000ECC40000}"/>
    <cellStyle name="T_TDT + duong(8-5-07)_Bieu4HTMT_KH TPCP vung TNB (03-1-2012) 2 3 2 2 2" xfId="50409" xr:uid="{00000000-0005-0000-0000-0000EDC40000}"/>
    <cellStyle name="T_TDT + duong(8-5-07)_Bieu4HTMT_KH TPCP vung TNB (03-1-2012) 2 3 2 3" xfId="50410" xr:uid="{00000000-0005-0000-0000-0000EEC40000}"/>
    <cellStyle name="T_TDT + duong(8-5-07)_Bieu4HTMT_KH TPCP vung TNB (03-1-2012) 2 3 3" xfId="50411" xr:uid="{00000000-0005-0000-0000-0000EFC40000}"/>
    <cellStyle name="T_TDT + duong(8-5-07)_Bieu4HTMT_KH TPCP vung TNB (03-1-2012) 2 3 3 2" xfId="50412" xr:uid="{00000000-0005-0000-0000-0000F0C40000}"/>
    <cellStyle name="T_TDT + duong(8-5-07)_Bieu4HTMT_KH TPCP vung TNB (03-1-2012) 2 3 4" xfId="50413" xr:uid="{00000000-0005-0000-0000-0000F1C40000}"/>
    <cellStyle name="T_TDT + duong(8-5-07)_Bieu4HTMT_KH TPCP vung TNB (03-1-2012) 2 4" xfId="50414" xr:uid="{00000000-0005-0000-0000-0000F2C40000}"/>
    <cellStyle name="T_TDT + duong(8-5-07)_Bieu4HTMT_KH TPCP vung TNB (03-1-2012) 2 4 2" xfId="50415" xr:uid="{00000000-0005-0000-0000-0000F3C40000}"/>
    <cellStyle name="T_TDT + duong(8-5-07)_Bieu4HTMT_KH TPCP vung TNB (03-1-2012) 2 4 2 2" xfId="50416" xr:uid="{00000000-0005-0000-0000-0000F4C40000}"/>
    <cellStyle name="T_TDT + duong(8-5-07)_Bieu4HTMT_KH TPCP vung TNB (03-1-2012) 2 4 2 2 2" xfId="50417" xr:uid="{00000000-0005-0000-0000-0000F5C40000}"/>
    <cellStyle name="T_TDT + duong(8-5-07)_Bieu4HTMT_KH TPCP vung TNB (03-1-2012) 2 4 2 3" xfId="50418" xr:uid="{00000000-0005-0000-0000-0000F6C40000}"/>
    <cellStyle name="T_TDT + duong(8-5-07)_Bieu4HTMT_KH TPCP vung TNB (03-1-2012) 2 4 3" xfId="50419" xr:uid="{00000000-0005-0000-0000-0000F7C40000}"/>
    <cellStyle name="T_TDT + duong(8-5-07)_Bieu4HTMT_KH TPCP vung TNB (03-1-2012) 2 4 3 2" xfId="50420" xr:uid="{00000000-0005-0000-0000-0000F8C40000}"/>
    <cellStyle name="T_TDT + duong(8-5-07)_Bieu4HTMT_KH TPCP vung TNB (03-1-2012) 2 4 4" xfId="50421" xr:uid="{00000000-0005-0000-0000-0000F9C40000}"/>
    <cellStyle name="T_TDT + duong(8-5-07)_Bieu4HTMT_KH TPCP vung TNB (03-1-2012) 2 5" xfId="50422" xr:uid="{00000000-0005-0000-0000-0000FAC40000}"/>
    <cellStyle name="T_TDT + duong(8-5-07)_Bieu4HTMT_KH TPCP vung TNB (03-1-2012) 2 5 2" xfId="50423" xr:uid="{00000000-0005-0000-0000-0000FBC40000}"/>
    <cellStyle name="T_TDT + duong(8-5-07)_Bieu4HTMT_KH TPCP vung TNB (03-1-2012) 2 5 2 2" xfId="50424" xr:uid="{00000000-0005-0000-0000-0000FCC40000}"/>
    <cellStyle name="T_TDT + duong(8-5-07)_Bieu4HTMT_KH TPCP vung TNB (03-1-2012) 2 5 3" xfId="50425" xr:uid="{00000000-0005-0000-0000-0000FDC40000}"/>
    <cellStyle name="T_TDT + duong(8-5-07)_Bieu4HTMT_KH TPCP vung TNB (03-1-2012) 2 6" xfId="50426" xr:uid="{00000000-0005-0000-0000-0000FEC40000}"/>
    <cellStyle name="T_TDT + duong(8-5-07)_Bieu4HTMT_KH TPCP vung TNB (03-1-2012) 2 6 2" xfId="50427" xr:uid="{00000000-0005-0000-0000-0000FFC40000}"/>
    <cellStyle name="T_TDT + duong(8-5-07)_Bieu4HTMT_KH TPCP vung TNB (03-1-2012) 2 7" xfId="50428" xr:uid="{00000000-0005-0000-0000-000000C50000}"/>
    <cellStyle name="T_TDT + duong(8-5-07)_Bieu4HTMT_KH TPCP vung TNB (03-1-2012) 2 8" xfId="50429" xr:uid="{00000000-0005-0000-0000-000001C50000}"/>
    <cellStyle name="T_TDT + duong(8-5-07)_Bieu4HTMT_KH TPCP vung TNB (03-1-2012) 3" xfId="50430" xr:uid="{00000000-0005-0000-0000-000002C50000}"/>
    <cellStyle name="T_TDT + duong(8-5-07)_Bieu4HTMT_KH TPCP vung TNB (03-1-2012) 3 2" xfId="50431" xr:uid="{00000000-0005-0000-0000-000003C50000}"/>
    <cellStyle name="T_TDT + duong(8-5-07)_Bieu4HTMT_KH TPCP vung TNB (03-1-2012) 3 2 2" xfId="50432" xr:uid="{00000000-0005-0000-0000-000004C50000}"/>
    <cellStyle name="T_TDT + duong(8-5-07)_Bieu4HTMT_KH TPCP vung TNB (03-1-2012) 3 2 2 2" xfId="50433" xr:uid="{00000000-0005-0000-0000-000005C50000}"/>
    <cellStyle name="T_TDT + duong(8-5-07)_Bieu4HTMT_KH TPCP vung TNB (03-1-2012) 3 2 2 2 2" xfId="50434" xr:uid="{00000000-0005-0000-0000-000006C50000}"/>
    <cellStyle name="T_TDT + duong(8-5-07)_Bieu4HTMT_KH TPCP vung TNB (03-1-2012) 3 2 2 3" xfId="50435" xr:uid="{00000000-0005-0000-0000-000007C50000}"/>
    <cellStyle name="T_TDT + duong(8-5-07)_Bieu4HTMT_KH TPCP vung TNB (03-1-2012) 3 2 3" xfId="50436" xr:uid="{00000000-0005-0000-0000-000008C50000}"/>
    <cellStyle name="T_TDT + duong(8-5-07)_Bieu4HTMT_KH TPCP vung TNB (03-1-2012) 3 2 3 2" xfId="50437" xr:uid="{00000000-0005-0000-0000-000009C50000}"/>
    <cellStyle name="T_TDT + duong(8-5-07)_Bieu4HTMT_KH TPCP vung TNB (03-1-2012) 3 2 4" xfId="50438" xr:uid="{00000000-0005-0000-0000-00000AC50000}"/>
    <cellStyle name="T_TDT + duong(8-5-07)_Bieu4HTMT_KH TPCP vung TNB (03-1-2012) 3 3" xfId="50439" xr:uid="{00000000-0005-0000-0000-00000BC50000}"/>
    <cellStyle name="T_TDT + duong(8-5-07)_Bieu4HTMT_KH TPCP vung TNB (03-1-2012) 3 3 2" xfId="50440" xr:uid="{00000000-0005-0000-0000-00000CC50000}"/>
    <cellStyle name="T_TDT + duong(8-5-07)_Bieu4HTMT_KH TPCP vung TNB (03-1-2012) 3 3 2 2" xfId="50441" xr:uid="{00000000-0005-0000-0000-00000DC50000}"/>
    <cellStyle name="T_TDT + duong(8-5-07)_Bieu4HTMT_KH TPCP vung TNB (03-1-2012) 3 3 2 2 2" xfId="50442" xr:uid="{00000000-0005-0000-0000-00000EC50000}"/>
    <cellStyle name="T_TDT + duong(8-5-07)_Bieu4HTMT_KH TPCP vung TNB (03-1-2012) 3 3 2 3" xfId="50443" xr:uid="{00000000-0005-0000-0000-00000FC50000}"/>
    <cellStyle name="T_TDT + duong(8-5-07)_Bieu4HTMT_KH TPCP vung TNB (03-1-2012) 3 3 3" xfId="50444" xr:uid="{00000000-0005-0000-0000-000010C50000}"/>
    <cellStyle name="T_TDT + duong(8-5-07)_Bieu4HTMT_KH TPCP vung TNB (03-1-2012) 3 3 3 2" xfId="50445" xr:uid="{00000000-0005-0000-0000-000011C50000}"/>
    <cellStyle name="T_TDT + duong(8-5-07)_Bieu4HTMT_KH TPCP vung TNB (03-1-2012) 3 3 4" xfId="50446" xr:uid="{00000000-0005-0000-0000-000012C50000}"/>
    <cellStyle name="T_TDT + duong(8-5-07)_Bieu4HTMT_KH TPCP vung TNB (03-1-2012) 3 4" xfId="50447" xr:uid="{00000000-0005-0000-0000-000013C50000}"/>
    <cellStyle name="T_TDT + duong(8-5-07)_Bieu4HTMT_KH TPCP vung TNB (03-1-2012) 3 4 2" xfId="50448" xr:uid="{00000000-0005-0000-0000-000014C50000}"/>
    <cellStyle name="T_TDT + duong(8-5-07)_Bieu4HTMT_KH TPCP vung TNB (03-1-2012) 3 4 2 2" xfId="50449" xr:uid="{00000000-0005-0000-0000-000015C50000}"/>
    <cellStyle name="T_TDT + duong(8-5-07)_Bieu4HTMT_KH TPCP vung TNB (03-1-2012) 3 4 3" xfId="50450" xr:uid="{00000000-0005-0000-0000-000016C50000}"/>
    <cellStyle name="T_TDT + duong(8-5-07)_Bieu4HTMT_KH TPCP vung TNB (03-1-2012) 3 5" xfId="50451" xr:uid="{00000000-0005-0000-0000-000017C50000}"/>
    <cellStyle name="T_TDT + duong(8-5-07)_Bieu4HTMT_KH TPCP vung TNB (03-1-2012) 3 5 2" xfId="50452" xr:uid="{00000000-0005-0000-0000-000018C50000}"/>
    <cellStyle name="T_TDT + duong(8-5-07)_Bieu4HTMT_KH TPCP vung TNB (03-1-2012) 3 6" xfId="50453" xr:uid="{00000000-0005-0000-0000-000019C50000}"/>
    <cellStyle name="T_TDT + duong(8-5-07)_Bieu4HTMT_KH TPCP vung TNB (03-1-2012) 4" xfId="50454" xr:uid="{00000000-0005-0000-0000-00001AC50000}"/>
    <cellStyle name="T_TDT + duong(8-5-07)_Bieu4HTMT_KH TPCP vung TNB (03-1-2012) 4 2" xfId="50455" xr:uid="{00000000-0005-0000-0000-00001BC50000}"/>
    <cellStyle name="T_TDT + duong(8-5-07)_Bieu4HTMT_KH TPCP vung TNB (03-1-2012) 4 2 2" xfId="50456" xr:uid="{00000000-0005-0000-0000-00001CC50000}"/>
    <cellStyle name="T_TDT + duong(8-5-07)_Bieu4HTMT_KH TPCP vung TNB (03-1-2012) 4 2 2 2" xfId="50457" xr:uid="{00000000-0005-0000-0000-00001DC50000}"/>
    <cellStyle name="T_TDT + duong(8-5-07)_Bieu4HTMT_KH TPCP vung TNB (03-1-2012) 4 2 3" xfId="50458" xr:uid="{00000000-0005-0000-0000-00001EC50000}"/>
    <cellStyle name="T_TDT + duong(8-5-07)_Bieu4HTMT_KH TPCP vung TNB (03-1-2012) 4 3" xfId="50459" xr:uid="{00000000-0005-0000-0000-00001FC50000}"/>
    <cellStyle name="T_TDT + duong(8-5-07)_Bieu4HTMT_KH TPCP vung TNB (03-1-2012) 4 3 2" xfId="50460" xr:uid="{00000000-0005-0000-0000-000020C50000}"/>
    <cellStyle name="T_TDT + duong(8-5-07)_Bieu4HTMT_KH TPCP vung TNB (03-1-2012) 4 4" xfId="50461" xr:uid="{00000000-0005-0000-0000-000021C50000}"/>
    <cellStyle name="T_TDT + duong(8-5-07)_Bieu4HTMT_KH TPCP vung TNB (03-1-2012) 5" xfId="50462" xr:uid="{00000000-0005-0000-0000-000022C50000}"/>
    <cellStyle name="T_TDT + duong(8-5-07)_Bieu4HTMT_KH TPCP vung TNB (03-1-2012) 5 2" xfId="50463" xr:uid="{00000000-0005-0000-0000-000023C50000}"/>
    <cellStyle name="T_TDT + duong(8-5-07)_Bieu4HTMT_KH TPCP vung TNB (03-1-2012) 5 2 2" xfId="50464" xr:uid="{00000000-0005-0000-0000-000024C50000}"/>
    <cellStyle name="T_TDT + duong(8-5-07)_Bieu4HTMT_KH TPCP vung TNB (03-1-2012) 5 2 2 2" xfId="50465" xr:uid="{00000000-0005-0000-0000-000025C50000}"/>
    <cellStyle name="T_TDT + duong(8-5-07)_Bieu4HTMT_KH TPCP vung TNB (03-1-2012) 5 2 3" xfId="50466" xr:uid="{00000000-0005-0000-0000-000026C50000}"/>
    <cellStyle name="T_TDT + duong(8-5-07)_Bieu4HTMT_KH TPCP vung TNB (03-1-2012) 5 3" xfId="50467" xr:uid="{00000000-0005-0000-0000-000027C50000}"/>
    <cellStyle name="T_TDT + duong(8-5-07)_Bieu4HTMT_KH TPCP vung TNB (03-1-2012) 5 3 2" xfId="50468" xr:uid="{00000000-0005-0000-0000-000028C50000}"/>
    <cellStyle name="T_TDT + duong(8-5-07)_Bieu4HTMT_KH TPCP vung TNB (03-1-2012) 5 4" xfId="50469" xr:uid="{00000000-0005-0000-0000-000029C50000}"/>
    <cellStyle name="T_TDT + duong(8-5-07)_Bieu4HTMT_KH TPCP vung TNB (03-1-2012) 6" xfId="50470" xr:uid="{00000000-0005-0000-0000-00002AC50000}"/>
    <cellStyle name="T_TDT + duong(8-5-07)_Bieu4HTMT_KH TPCP vung TNB (03-1-2012) 6 2" xfId="50471" xr:uid="{00000000-0005-0000-0000-00002BC50000}"/>
    <cellStyle name="T_TDT + duong(8-5-07)_Bieu4HTMT_KH TPCP vung TNB (03-1-2012) 6 2 2" xfId="50472" xr:uid="{00000000-0005-0000-0000-00002CC50000}"/>
    <cellStyle name="T_TDT + duong(8-5-07)_Bieu4HTMT_KH TPCP vung TNB (03-1-2012) 6 3" xfId="50473" xr:uid="{00000000-0005-0000-0000-00002DC50000}"/>
    <cellStyle name="T_TDT + duong(8-5-07)_Bieu4HTMT_KH TPCP vung TNB (03-1-2012) 7" xfId="50474" xr:uid="{00000000-0005-0000-0000-00002EC50000}"/>
    <cellStyle name="T_TDT + duong(8-5-07)_Bieu4HTMT_KH TPCP vung TNB (03-1-2012) 7 2" xfId="50475" xr:uid="{00000000-0005-0000-0000-00002FC50000}"/>
    <cellStyle name="T_TDT + duong(8-5-07)_Bieu4HTMT_KH TPCP vung TNB (03-1-2012) 8" xfId="50476" xr:uid="{00000000-0005-0000-0000-000030C50000}"/>
    <cellStyle name="T_TDT + duong(8-5-07)_Bieu4HTMT_KH TPCP vung TNB (03-1-2012) 9" xfId="50477" xr:uid="{00000000-0005-0000-0000-000031C50000}"/>
    <cellStyle name="T_TDT + duong(8-5-07)_KH TPCP vung TNB (03-1-2012)" xfId="50478" xr:uid="{00000000-0005-0000-0000-000032C50000}"/>
    <cellStyle name="T_TDT + duong(8-5-07)_KH TPCP vung TNB (03-1-2012) 2" xfId="50479" xr:uid="{00000000-0005-0000-0000-000033C50000}"/>
    <cellStyle name="T_TDT + duong(8-5-07)_KH TPCP vung TNB (03-1-2012) 2 2" xfId="50480" xr:uid="{00000000-0005-0000-0000-000034C50000}"/>
    <cellStyle name="T_TDT + duong(8-5-07)_KH TPCP vung TNB (03-1-2012) 2 2 2" xfId="50481" xr:uid="{00000000-0005-0000-0000-000035C50000}"/>
    <cellStyle name="T_TDT + duong(8-5-07)_KH TPCP vung TNB (03-1-2012) 2 2 2 2" xfId="50482" xr:uid="{00000000-0005-0000-0000-000036C50000}"/>
    <cellStyle name="T_TDT + duong(8-5-07)_KH TPCP vung TNB (03-1-2012) 2 2 2 2 2" xfId="50483" xr:uid="{00000000-0005-0000-0000-000037C50000}"/>
    <cellStyle name="T_TDT + duong(8-5-07)_KH TPCP vung TNB (03-1-2012) 2 2 2 2 2 2" xfId="50484" xr:uid="{00000000-0005-0000-0000-000038C50000}"/>
    <cellStyle name="T_TDT + duong(8-5-07)_KH TPCP vung TNB (03-1-2012) 2 2 2 2 3" xfId="50485" xr:uid="{00000000-0005-0000-0000-000039C50000}"/>
    <cellStyle name="T_TDT + duong(8-5-07)_KH TPCP vung TNB (03-1-2012) 2 2 2 3" xfId="50486" xr:uid="{00000000-0005-0000-0000-00003AC50000}"/>
    <cellStyle name="T_TDT + duong(8-5-07)_KH TPCP vung TNB (03-1-2012) 2 2 2 3 2" xfId="50487" xr:uid="{00000000-0005-0000-0000-00003BC50000}"/>
    <cellStyle name="T_TDT + duong(8-5-07)_KH TPCP vung TNB (03-1-2012) 2 2 2 4" xfId="50488" xr:uid="{00000000-0005-0000-0000-00003CC50000}"/>
    <cellStyle name="T_TDT + duong(8-5-07)_KH TPCP vung TNB (03-1-2012) 2 2 3" xfId="50489" xr:uid="{00000000-0005-0000-0000-00003DC50000}"/>
    <cellStyle name="T_TDT + duong(8-5-07)_KH TPCP vung TNB (03-1-2012) 2 2 3 2" xfId="50490" xr:uid="{00000000-0005-0000-0000-00003EC50000}"/>
    <cellStyle name="T_TDT + duong(8-5-07)_KH TPCP vung TNB (03-1-2012) 2 2 3 2 2" xfId="50491" xr:uid="{00000000-0005-0000-0000-00003FC50000}"/>
    <cellStyle name="T_TDT + duong(8-5-07)_KH TPCP vung TNB (03-1-2012) 2 2 3 2 2 2" xfId="50492" xr:uid="{00000000-0005-0000-0000-000040C50000}"/>
    <cellStyle name="T_TDT + duong(8-5-07)_KH TPCP vung TNB (03-1-2012) 2 2 3 2 3" xfId="50493" xr:uid="{00000000-0005-0000-0000-000041C50000}"/>
    <cellStyle name="T_TDT + duong(8-5-07)_KH TPCP vung TNB (03-1-2012) 2 2 3 3" xfId="50494" xr:uid="{00000000-0005-0000-0000-000042C50000}"/>
    <cellStyle name="T_TDT + duong(8-5-07)_KH TPCP vung TNB (03-1-2012) 2 2 3 3 2" xfId="50495" xr:uid="{00000000-0005-0000-0000-000043C50000}"/>
    <cellStyle name="T_TDT + duong(8-5-07)_KH TPCP vung TNB (03-1-2012) 2 2 3 4" xfId="50496" xr:uid="{00000000-0005-0000-0000-000044C50000}"/>
    <cellStyle name="T_TDT + duong(8-5-07)_KH TPCP vung TNB (03-1-2012) 2 2 4" xfId="50497" xr:uid="{00000000-0005-0000-0000-000045C50000}"/>
    <cellStyle name="T_TDT + duong(8-5-07)_KH TPCP vung TNB (03-1-2012) 2 2 4 2" xfId="50498" xr:uid="{00000000-0005-0000-0000-000046C50000}"/>
    <cellStyle name="T_TDT + duong(8-5-07)_KH TPCP vung TNB (03-1-2012) 2 2 4 2 2" xfId="50499" xr:uid="{00000000-0005-0000-0000-000047C50000}"/>
    <cellStyle name="T_TDT + duong(8-5-07)_KH TPCP vung TNB (03-1-2012) 2 2 4 3" xfId="50500" xr:uid="{00000000-0005-0000-0000-000048C50000}"/>
    <cellStyle name="T_TDT + duong(8-5-07)_KH TPCP vung TNB (03-1-2012) 2 2 5" xfId="50501" xr:uid="{00000000-0005-0000-0000-000049C50000}"/>
    <cellStyle name="T_TDT + duong(8-5-07)_KH TPCP vung TNB (03-1-2012) 2 2 5 2" xfId="50502" xr:uid="{00000000-0005-0000-0000-00004AC50000}"/>
    <cellStyle name="T_TDT + duong(8-5-07)_KH TPCP vung TNB (03-1-2012) 2 2 6" xfId="50503" xr:uid="{00000000-0005-0000-0000-00004BC50000}"/>
    <cellStyle name="T_TDT + duong(8-5-07)_KH TPCP vung TNB (03-1-2012) 2 3" xfId="50504" xr:uid="{00000000-0005-0000-0000-00004CC50000}"/>
    <cellStyle name="T_TDT + duong(8-5-07)_KH TPCP vung TNB (03-1-2012) 2 3 2" xfId="50505" xr:uid="{00000000-0005-0000-0000-00004DC50000}"/>
    <cellStyle name="T_TDT + duong(8-5-07)_KH TPCP vung TNB (03-1-2012) 2 3 2 2" xfId="50506" xr:uid="{00000000-0005-0000-0000-00004EC50000}"/>
    <cellStyle name="T_TDT + duong(8-5-07)_KH TPCP vung TNB (03-1-2012) 2 3 2 2 2" xfId="50507" xr:uid="{00000000-0005-0000-0000-00004FC50000}"/>
    <cellStyle name="T_TDT + duong(8-5-07)_KH TPCP vung TNB (03-1-2012) 2 3 2 3" xfId="50508" xr:uid="{00000000-0005-0000-0000-000050C50000}"/>
    <cellStyle name="T_TDT + duong(8-5-07)_KH TPCP vung TNB (03-1-2012) 2 3 3" xfId="50509" xr:uid="{00000000-0005-0000-0000-000051C50000}"/>
    <cellStyle name="T_TDT + duong(8-5-07)_KH TPCP vung TNB (03-1-2012) 2 3 3 2" xfId="50510" xr:uid="{00000000-0005-0000-0000-000052C50000}"/>
    <cellStyle name="T_TDT + duong(8-5-07)_KH TPCP vung TNB (03-1-2012) 2 3 4" xfId="50511" xr:uid="{00000000-0005-0000-0000-000053C50000}"/>
    <cellStyle name="T_TDT + duong(8-5-07)_KH TPCP vung TNB (03-1-2012) 2 4" xfId="50512" xr:uid="{00000000-0005-0000-0000-000054C50000}"/>
    <cellStyle name="T_TDT + duong(8-5-07)_KH TPCP vung TNB (03-1-2012) 2 4 2" xfId="50513" xr:uid="{00000000-0005-0000-0000-000055C50000}"/>
    <cellStyle name="T_TDT + duong(8-5-07)_KH TPCP vung TNB (03-1-2012) 2 4 2 2" xfId="50514" xr:uid="{00000000-0005-0000-0000-000056C50000}"/>
    <cellStyle name="T_TDT + duong(8-5-07)_KH TPCP vung TNB (03-1-2012) 2 4 2 2 2" xfId="50515" xr:uid="{00000000-0005-0000-0000-000057C50000}"/>
    <cellStyle name="T_TDT + duong(8-5-07)_KH TPCP vung TNB (03-1-2012) 2 4 2 3" xfId="50516" xr:uid="{00000000-0005-0000-0000-000058C50000}"/>
    <cellStyle name="T_TDT + duong(8-5-07)_KH TPCP vung TNB (03-1-2012) 2 4 3" xfId="50517" xr:uid="{00000000-0005-0000-0000-000059C50000}"/>
    <cellStyle name="T_TDT + duong(8-5-07)_KH TPCP vung TNB (03-1-2012) 2 4 3 2" xfId="50518" xr:uid="{00000000-0005-0000-0000-00005AC50000}"/>
    <cellStyle name="T_TDT + duong(8-5-07)_KH TPCP vung TNB (03-1-2012) 2 4 4" xfId="50519" xr:uid="{00000000-0005-0000-0000-00005BC50000}"/>
    <cellStyle name="T_TDT + duong(8-5-07)_KH TPCP vung TNB (03-1-2012) 2 5" xfId="50520" xr:uid="{00000000-0005-0000-0000-00005CC50000}"/>
    <cellStyle name="T_TDT + duong(8-5-07)_KH TPCP vung TNB (03-1-2012) 2 5 2" xfId="50521" xr:uid="{00000000-0005-0000-0000-00005DC50000}"/>
    <cellStyle name="T_TDT + duong(8-5-07)_KH TPCP vung TNB (03-1-2012) 2 5 2 2" xfId="50522" xr:uid="{00000000-0005-0000-0000-00005EC50000}"/>
    <cellStyle name="T_TDT + duong(8-5-07)_KH TPCP vung TNB (03-1-2012) 2 5 3" xfId="50523" xr:uid="{00000000-0005-0000-0000-00005FC50000}"/>
    <cellStyle name="T_TDT + duong(8-5-07)_KH TPCP vung TNB (03-1-2012) 2 6" xfId="50524" xr:uid="{00000000-0005-0000-0000-000060C50000}"/>
    <cellStyle name="T_TDT + duong(8-5-07)_KH TPCP vung TNB (03-1-2012) 2 6 2" xfId="50525" xr:uid="{00000000-0005-0000-0000-000061C50000}"/>
    <cellStyle name="T_TDT + duong(8-5-07)_KH TPCP vung TNB (03-1-2012) 2 7" xfId="50526" xr:uid="{00000000-0005-0000-0000-000062C50000}"/>
    <cellStyle name="T_TDT + duong(8-5-07)_KH TPCP vung TNB (03-1-2012) 2 8" xfId="50527" xr:uid="{00000000-0005-0000-0000-000063C50000}"/>
    <cellStyle name="T_TDT + duong(8-5-07)_KH TPCP vung TNB (03-1-2012) 3" xfId="50528" xr:uid="{00000000-0005-0000-0000-000064C50000}"/>
    <cellStyle name="T_TDT + duong(8-5-07)_KH TPCP vung TNB (03-1-2012) 3 2" xfId="50529" xr:uid="{00000000-0005-0000-0000-000065C50000}"/>
    <cellStyle name="T_TDT + duong(8-5-07)_KH TPCP vung TNB (03-1-2012) 3 2 2" xfId="50530" xr:uid="{00000000-0005-0000-0000-000066C50000}"/>
    <cellStyle name="T_TDT + duong(8-5-07)_KH TPCP vung TNB (03-1-2012) 3 2 2 2" xfId="50531" xr:uid="{00000000-0005-0000-0000-000067C50000}"/>
    <cellStyle name="T_TDT + duong(8-5-07)_KH TPCP vung TNB (03-1-2012) 3 2 2 2 2" xfId="50532" xr:uid="{00000000-0005-0000-0000-000068C50000}"/>
    <cellStyle name="T_TDT + duong(8-5-07)_KH TPCP vung TNB (03-1-2012) 3 2 2 3" xfId="50533" xr:uid="{00000000-0005-0000-0000-000069C50000}"/>
    <cellStyle name="T_TDT + duong(8-5-07)_KH TPCP vung TNB (03-1-2012) 3 2 3" xfId="50534" xr:uid="{00000000-0005-0000-0000-00006AC50000}"/>
    <cellStyle name="T_TDT + duong(8-5-07)_KH TPCP vung TNB (03-1-2012) 3 2 3 2" xfId="50535" xr:uid="{00000000-0005-0000-0000-00006BC50000}"/>
    <cellStyle name="T_TDT + duong(8-5-07)_KH TPCP vung TNB (03-1-2012) 3 2 4" xfId="50536" xr:uid="{00000000-0005-0000-0000-00006CC50000}"/>
    <cellStyle name="T_TDT + duong(8-5-07)_KH TPCP vung TNB (03-1-2012) 3 3" xfId="50537" xr:uid="{00000000-0005-0000-0000-00006DC50000}"/>
    <cellStyle name="T_TDT + duong(8-5-07)_KH TPCP vung TNB (03-1-2012) 3 3 2" xfId="50538" xr:uid="{00000000-0005-0000-0000-00006EC50000}"/>
    <cellStyle name="T_TDT + duong(8-5-07)_KH TPCP vung TNB (03-1-2012) 3 3 2 2" xfId="50539" xr:uid="{00000000-0005-0000-0000-00006FC50000}"/>
    <cellStyle name="T_TDT + duong(8-5-07)_KH TPCP vung TNB (03-1-2012) 3 3 2 2 2" xfId="50540" xr:uid="{00000000-0005-0000-0000-000070C50000}"/>
    <cellStyle name="T_TDT + duong(8-5-07)_KH TPCP vung TNB (03-1-2012) 3 3 2 3" xfId="50541" xr:uid="{00000000-0005-0000-0000-000071C50000}"/>
    <cellStyle name="T_TDT + duong(8-5-07)_KH TPCP vung TNB (03-1-2012) 3 3 3" xfId="50542" xr:uid="{00000000-0005-0000-0000-000072C50000}"/>
    <cellStyle name="T_TDT + duong(8-5-07)_KH TPCP vung TNB (03-1-2012) 3 3 3 2" xfId="50543" xr:uid="{00000000-0005-0000-0000-000073C50000}"/>
    <cellStyle name="T_TDT + duong(8-5-07)_KH TPCP vung TNB (03-1-2012) 3 3 4" xfId="50544" xr:uid="{00000000-0005-0000-0000-000074C50000}"/>
    <cellStyle name="T_TDT + duong(8-5-07)_KH TPCP vung TNB (03-1-2012) 3 4" xfId="50545" xr:uid="{00000000-0005-0000-0000-000075C50000}"/>
    <cellStyle name="T_TDT + duong(8-5-07)_KH TPCP vung TNB (03-1-2012) 3 4 2" xfId="50546" xr:uid="{00000000-0005-0000-0000-000076C50000}"/>
    <cellStyle name="T_TDT + duong(8-5-07)_KH TPCP vung TNB (03-1-2012) 3 4 2 2" xfId="50547" xr:uid="{00000000-0005-0000-0000-000077C50000}"/>
    <cellStyle name="T_TDT + duong(8-5-07)_KH TPCP vung TNB (03-1-2012) 3 4 3" xfId="50548" xr:uid="{00000000-0005-0000-0000-000078C50000}"/>
    <cellStyle name="T_TDT + duong(8-5-07)_KH TPCP vung TNB (03-1-2012) 3 5" xfId="50549" xr:uid="{00000000-0005-0000-0000-000079C50000}"/>
    <cellStyle name="T_TDT + duong(8-5-07)_KH TPCP vung TNB (03-1-2012) 3 5 2" xfId="50550" xr:uid="{00000000-0005-0000-0000-00007AC50000}"/>
    <cellStyle name="T_TDT + duong(8-5-07)_KH TPCP vung TNB (03-1-2012) 3 6" xfId="50551" xr:uid="{00000000-0005-0000-0000-00007BC50000}"/>
    <cellStyle name="T_TDT + duong(8-5-07)_KH TPCP vung TNB (03-1-2012) 4" xfId="50552" xr:uid="{00000000-0005-0000-0000-00007CC50000}"/>
    <cellStyle name="T_TDT + duong(8-5-07)_KH TPCP vung TNB (03-1-2012) 4 2" xfId="50553" xr:uid="{00000000-0005-0000-0000-00007DC50000}"/>
    <cellStyle name="T_TDT + duong(8-5-07)_KH TPCP vung TNB (03-1-2012) 4 2 2" xfId="50554" xr:uid="{00000000-0005-0000-0000-00007EC50000}"/>
    <cellStyle name="T_TDT + duong(8-5-07)_KH TPCP vung TNB (03-1-2012) 4 2 2 2" xfId="50555" xr:uid="{00000000-0005-0000-0000-00007FC50000}"/>
    <cellStyle name="T_TDT + duong(8-5-07)_KH TPCP vung TNB (03-1-2012) 4 2 3" xfId="50556" xr:uid="{00000000-0005-0000-0000-000080C50000}"/>
    <cellStyle name="T_TDT + duong(8-5-07)_KH TPCP vung TNB (03-1-2012) 4 3" xfId="50557" xr:uid="{00000000-0005-0000-0000-000081C50000}"/>
    <cellStyle name="T_TDT + duong(8-5-07)_KH TPCP vung TNB (03-1-2012) 4 3 2" xfId="50558" xr:uid="{00000000-0005-0000-0000-000082C50000}"/>
    <cellStyle name="T_TDT + duong(8-5-07)_KH TPCP vung TNB (03-1-2012) 4 4" xfId="50559" xr:uid="{00000000-0005-0000-0000-000083C50000}"/>
    <cellStyle name="T_TDT + duong(8-5-07)_KH TPCP vung TNB (03-1-2012) 5" xfId="50560" xr:uid="{00000000-0005-0000-0000-000084C50000}"/>
    <cellStyle name="T_TDT + duong(8-5-07)_KH TPCP vung TNB (03-1-2012) 5 2" xfId="50561" xr:uid="{00000000-0005-0000-0000-000085C50000}"/>
    <cellStyle name="T_TDT + duong(8-5-07)_KH TPCP vung TNB (03-1-2012) 5 2 2" xfId="50562" xr:uid="{00000000-0005-0000-0000-000086C50000}"/>
    <cellStyle name="T_TDT + duong(8-5-07)_KH TPCP vung TNB (03-1-2012) 5 2 2 2" xfId="50563" xr:uid="{00000000-0005-0000-0000-000087C50000}"/>
    <cellStyle name="T_TDT + duong(8-5-07)_KH TPCP vung TNB (03-1-2012) 5 2 3" xfId="50564" xr:uid="{00000000-0005-0000-0000-000088C50000}"/>
    <cellStyle name="T_TDT + duong(8-5-07)_KH TPCP vung TNB (03-1-2012) 5 3" xfId="50565" xr:uid="{00000000-0005-0000-0000-000089C50000}"/>
    <cellStyle name="T_TDT + duong(8-5-07)_KH TPCP vung TNB (03-1-2012) 5 3 2" xfId="50566" xr:uid="{00000000-0005-0000-0000-00008AC50000}"/>
    <cellStyle name="T_TDT + duong(8-5-07)_KH TPCP vung TNB (03-1-2012) 5 4" xfId="50567" xr:uid="{00000000-0005-0000-0000-00008BC50000}"/>
    <cellStyle name="T_TDT + duong(8-5-07)_KH TPCP vung TNB (03-1-2012) 6" xfId="50568" xr:uid="{00000000-0005-0000-0000-00008CC50000}"/>
    <cellStyle name="T_TDT + duong(8-5-07)_KH TPCP vung TNB (03-1-2012) 6 2" xfId="50569" xr:uid="{00000000-0005-0000-0000-00008DC50000}"/>
    <cellStyle name="T_TDT + duong(8-5-07)_KH TPCP vung TNB (03-1-2012) 6 2 2" xfId="50570" xr:uid="{00000000-0005-0000-0000-00008EC50000}"/>
    <cellStyle name="T_TDT + duong(8-5-07)_KH TPCP vung TNB (03-1-2012) 6 3" xfId="50571" xr:uid="{00000000-0005-0000-0000-00008FC50000}"/>
    <cellStyle name="T_TDT + duong(8-5-07)_KH TPCP vung TNB (03-1-2012) 7" xfId="50572" xr:uid="{00000000-0005-0000-0000-000090C50000}"/>
    <cellStyle name="T_TDT + duong(8-5-07)_KH TPCP vung TNB (03-1-2012) 7 2" xfId="50573" xr:uid="{00000000-0005-0000-0000-000091C50000}"/>
    <cellStyle name="T_TDT + duong(8-5-07)_KH TPCP vung TNB (03-1-2012) 8" xfId="50574" xr:uid="{00000000-0005-0000-0000-000092C50000}"/>
    <cellStyle name="T_TDT + duong(8-5-07)_KH TPCP vung TNB (03-1-2012) 9" xfId="50575" xr:uid="{00000000-0005-0000-0000-000093C50000}"/>
    <cellStyle name="T_TDT + duong(8-5-07)_Sheet1" xfId="50576" xr:uid="{00000000-0005-0000-0000-000094C50000}"/>
    <cellStyle name="T_TDT + duong(8-5-07)_Sheet1 2" xfId="50577" xr:uid="{00000000-0005-0000-0000-000095C50000}"/>
    <cellStyle name="T_tham_tra_du_toan" xfId="50578" xr:uid="{00000000-0005-0000-0000-000096C50000}"/>
    <cellStyle name="T_tham_tra_du_toan 2" xfId="50579" xr:uid="{00000000-0005-0000-0000-000097C50000}"/>
    <cellStyle name="T_tham_tra_du_toan 2 2" xfId="50580" xr:uid="{00000000-0005-0000-0000-000098C50000}"/>
    <cellStyle name="T_tham_tra_du_toan 2 2 2" xfId="50581" xr:uid="{00000000-0005-0000-0000-000099C50000}"/>
    <cellStyle name="T_tham_tra_du_toan 2 2 2 2" xfId="50582" xr:uid="{00000000-0005-0000-0000-00009AC50000}"/>
    <cellStyle name="T_tham_tra_du_toan 2 2 2 2 2" xfId="50583" xr:uid="{00000000-0005-0000-0000-00009BC50000}"/>
    <cellStyle name="T_tham_tra_du_toan 2 2 2 2 2 2" xfId="50584" xr:uid="{00000000-0005-0000-0000-00009CC50000}"/>
    <cellStyle name="T_tham_tra_du_toan 2 2 2 2 3" xfId="50585" xr:uid="{00000000-0005-0000-0000-00009DC50000}"/>
    <cellStyle name="T_tham_tra_du_toan 2 2 2 3" xfId="50586" xr:uid="{00000000-0005-0000-0000-00009EC50000}"/>
    <cellStyle name="T_tham_tra_du_toan 2 2 2 3 2" xfId="50587" xr:uid="{00000000-0005-0000-0000-00009FC50000}"/>
    <cellStyle name="T_tham_tra_du_toan 2 2 2 4" xfId="50588" xr:uid="{00000000-0005-0000-0000-0000A0C50000}"/>
    <cellStyle name="T_tham_tra_du_toan 2 2 3" xfId="50589" xr:uid="{00000000-0005-0000-0000-0000A1C50000}"/>
    <cellStyle name="T_tham_tra_du_toan 2 2 3 2" xfId="50590" xr:uid="{00000000-0005-0000-0000-0000A2C50000}"/>
    <cellStyle name="T_tham_tra_du_toan 2 2 3 2 2" xfId="50591" xr:uid="{00000000-0005-0000-0000-0000A3C50000}"/>
    <cellStyle name="T_tham_tra_du_toan 2 2 3 2 2 2" xfId="50592" xr:uid="{00000000-0005-0000-0000-0000A4C50000}"/>
    <cellStyle name="T_tham_tra_du_toan 2 2 3 2 3" xfId="50593" xr:uid="{00000000-0005-0000-0000-0000A5C50000}"/>
    <cellStyle name="T_tham_tra_du_toan 2 2 3 3" xfId="50594" xr:uid="{00000000-0005-0000-0000-0000A6C50000}"/>
    <cellStyle name="T_tham_tra_du_toan 2 2 3 3 2" xfId="50595" xr:uid="{00000000-0005-0000-0000-0000A7C50000}"/>
    <cellStyle name="T_tham_tra_du_toan 2 2 3 4" xfId="50596" xr:uid="{00000000-0005-0000-0000-0000A8C50000}"/>
    <cellStyle name="T_tham_tra_du_toan 2 2 4" xfId="50597" xr:uid="{00000000-0005-0000-0000-0000A9C50000}"/>
    <cellStyle name="T_tham_tra_du_toan 2 2 4 2" xfId="50598" xr:uid="{00000000-0005-0000-0000-0000AAC50000}"/>
    <cellStyle name="T_tham_tra_du_toan 2 2 4 2 2" xfId="50599" xr:uid="{00000000-0005-0000-0000-0000ABC50000}"/>
    <cellStyle name="T_tham_tra_du_toan 2 2 4 3" xfId="50600" xr:uid="{00000000-0005-0000-0000-0000ACC50000}"/>
    <cellStyle name="T_tham_tra_du_toan 2 2 5" xfId="50601" xr:uid="{00000000-0005-0000-0000-0000ADC50000}"/>
    <cellStyle name="T_tham_tra_du_toan 2 2 5 2" xfId="50602" xr:uid="{00000000-0005-0000-0000-0000AEC50000}"/>
    <cellStyle name="T_tham_tra_du_toan 2 2 6" xfId="50603" xr:uid="{00000000-0005-0000-0000-0000AFC50000}"/>
    <cellStyle name="T_tham_tra_du_toan 2 3" xfId="50604" xr:uid="{00000000-0005-0000-0000-0000B0C50000}"/>
    <cellStyle name="T_tham_tra_du_toan 2 3 2" xfId="50605" xr:uid="{00000000-0005-0000-0000-0000B1C50000}"/>
    <cellStyle name="T_tham_tra_du_toan 2 3 2 2" xfId="50606" xr:uid="{00000000-0005-0000-0000-0000B2C50000}"/>
    <cellStyle name="T_tham_tra_du_toan 2 3 2 2 2" xfId="50607" xr:uid="{00000000-0005-0000-0000-0000B3C50000}"/>
    <cellStyle name="T_tham_tra_du_toan 2 3 2 3" xfId="50608" xr:uid="{00000000-0005-0000-0000-0000B4C50000}"/>
    <cellStyle name="T_tham_tra_du_toan 2 3 3" xfId="50609" xr:uid="{00000000-0005-0000-0000-0000B5C50000}"/>
    <cellStyle name="T_tham_tra_du_toan 2 3 3 2" xfId="50610" xr:uid="{00000000-0005-0000-0000-0000B6C50000}"/>
    <cellStyle name="T_tham_tra_du_toan 2 3 4" xfId="50611" xr:uid="{00000000-0005-0000-0000-0000B7C50000}"/>
    <cellStyle name="T_tham_tra_du_toan 2 4" xfId="50612" xr:uid="{00000000-0005-0000-0000-0000B8C50000}"/>
    <cellStyle name="T_tham_tra_du_toan 2 4 2" xfId="50613" xr:uid="{00000000-0005-0000-0000-0000B9C50000}"/>
    <cellStyle name="T_tham_tra_du_toan 2 4 2 2" xfId="50614" xr:uid="{00000000-0005-0000-0000-0000BAC50000}"/>
    <cellStyle name="T_tham_tra_du_toan 2 4 2 2 2" xfId="50615" xr:uid="{00000000-0005-0000-0000-0000BBC50000}"/>
    <cellStyle name="T_tham_tra_du_toan 2 4 2 3" xfId="50616" xr:uid="{00000000-0005-0000-0000-0000BCC50000}"/>
    <cellStyle name="T_tham_tra_du_toan 2 4 3" xfId="50617" xr:uid="{00000000-0005-0000-0000-0000BDC50000}"/>
    <cellStyle name="T_tham_tra_du_toan 2 4 3 2" xfId="50618" xr:uid="{00000000-0005-0000-0000-0000BEC50000}"/>
    <cellStyle name="T_tham_tra_du_toan 2 4 4" xfId="50619" xr:uid="{00000000-0005-0000-0000-0000BFC50000}"/>
    <cellStyle name="T_tham_tra_du_toan 2 5" xfId="50620" xr:uid="{00000000-0005-0000-0000-0000C0C50000}"/>
    <cellStyle name="T_tham_tra_du_toan 2 5 2" xfId="50621" xr:uid="{00000000-0005-0000-0000-0000C1C50000}"/>
    <cellStyle name="T_tham_tra_du_toan 2 5 2 2" xfId="50622" xr:uid="{00000000-0005-0000-0000-0000C2C50000}"/>
    <cellStyle name="T_tham_tra_du_toan 2 5 3" xfId="50623" xr:uid="{00000000-0005-0000-0000-0000C3C50000}"/>
    <cellStyle name="T_tham_tra_du_toan 2 6" xfId="50624" xr:uid="{00000000-0005-0000-0000-0000C4C50000}"/>
    <cellStyle name="T_tham_tra_du_toan 2 6 2" xfId="50625" xr:uid="{00000000-0005-0000-0000-0000C5C50000}"/>
    <cellStyle name="T_tham_tra_du_toan 2 7" xfId="50626" xr:uid="{00000000-0005-0000-0000-0000C6C50000}"/>
    <cellStyle name="T_tham_tra_du_toan 2 8" xfId="50627" xr:uid="{00000000-0005-0000-0000-0000C7C50000}"/>
    <cellStyle name="T_tham_tra_du_toan 3" xfId="50628" xr:uid="{00000000-0005-0000-0000-0000C8C50000}"/>
    <cellStyle name="T_tham_tra_du_toan 3 2" xfId="50629" xr:uid="{00000000-0005-0000-0000-0000C9C50000}"/>
    <cellStyle name="T_tham_tra_du_toan 3 2 2" xfId="50630" xr:uid="{00000000-0005-0000-0000-0000CAC50000}"/>
    <cellStyle name="T_tham_tra_du_toan 3 2 2 2" xfId="50631" xr:uid="{00000000-0005-0000-0000-0000CBC50000}"/>
    <cellStyle name="T_tham_tra_du_toan 3 2 2 2 2" xfId="50632" xr:uid="{00000000-0005-0000-0000-0000CCC50000}"/>
    <cellStyle name="T_tham_tra_du_toan 3 2 2 3" xfId="50633" xr:uid="{00000000-0005-0000-0000-0000CDC50000}"/>
    <cellStyle name="T_tham_tra_du_toan 3 2 3" xfId="50634" xr:uid="{00000000-0005-0000-0000-0000CEC50000}"/>
    <cellStyle name="T_tham_tra_du_toan 3 2 3 2" xfId="50635" xr:uid="{00000000-0005-0000-0000-0000CFC50000}"/>
    <cellStyle name="T_tham_tra_du_toan 3 2 4" xfId="50636" xr:uid="{00000000-0005-0000-0000-0000D0C50000}"/>
    <cellStyle name="T_tham_tra_du_toan 3 3" xfId="50637" xr:uid="{00000000-0005-0000-0000-0000D1C50000}"/>
    <cellStyle name="T_tham_tra_du_toan 3 3 2" xfId="50638" xr:uid="{00000000-0005-0000-0000-0000D2C50000}"/>
    <cellStyle name="T_tham_tra_du_toan 3 3 2 2" xfId="50639" xr:uid="{00000000-0005-0000-0000-0000D3C50000}"/>
    <cellStyle name="T_tham_tra_du_toan 3 3 2 2 2" xfId="50640" xr:uid="{00000000-0005-0000-0000-0000D4C50000}"/>
    <cellStyle name="T_tham_tra_du_toan 3 3 2 3" xfId="50641" xr:uid="{00000000-0005-0000-0000-0000D5C50000}"/>
    <cellStyle name="T_tham_tra_du_toan 3 3 3" xfId="50642" xr:uid="{00000000-0005-0000-0000-0000D6C50000}"/>
    <cellStyle name="T_tham_tra_du_toan 3 3 3 2" xfId="50643" xr:uid="{00000000-0005-0000-0000-0000D7C50000}"/>
    <cellStyle name="T_tham_tra_du_toan 3 3 4" xfId="50644" xr:uid="{00000000-0005-0000-0000-0000D8C50000}"/>
    <cellStyle name="T_tham_tra_du_toan 3 4" xfId="50645" xr:uid="{00000000-0005-0000-0000-0000D9C50000}"/>
    <cellStyle name="T_tham_tra_du_toan 3 4 2" xfId="50646" xr:uid="{00000000-0005-0000-0000-0000DAC50000}"/>
    <cellStyle name="T_tham_tra_du_toan 3 4 2 2" xfId="50647" xr:uid="{00000000-0005-0000-0000-0000DBC50000}"/>
    <cellStyle name="T_tham_tra_du_toan 3 4 3" xfId="50648" xr:uid="{00000000-0005-0000-0000-0000DCC50000}"/>
    <cellStyle name="T_tham_tra_du_toan 3 5" xfId="50649" xr:uid="{00000000-0005-0000-0000-0000DDC50000}"/>
    <cellStyle name="T_tham_tra_du_toan 3 5 2" xfId="50650" xr:uid="{00000000-0005-0000-0000-0000DEC50000}"/>
    <cellStyle name="T_tham_tra_du_toan 3 6" xfId="50651" xr:uid="{00000000-0005-0000-0000-0000DFC50000}"/>
    <cellStyle name="T_tham_tra_du_toan 4" xfId="50652" xr:uid="{00000000-0005-0000-0000-0000E0C50000}"/>
    <cellStyle name="T_tham_tra_du_toan 4 2" xfId="50653" xr:uid="{00000000-0005-0000-0000-0000E1C50000}"/>
    <cellStyle name="T_tham_tra_du_toan 4 2 2" xfId="50654" xr:uid="{00000000-0005-0000-0000-0000E2C50000}"/>
    <cellStyle name="T_tham_tra_du_toan 4 2 2 2" xfId="50655" xr:uid="{00000000-0005-0000-0000-0000E3C50000}"/>
    <cellStyle name="T_tham_tra_du_toan 4 2 3" xfId="50656" xr:uid="{00000000-0005-0000-0000-0000E4C50000}"/>
    <cellStyle name="T_tham_tra_du_toan 4 3" xfId="50657" xr:uid="{00000000-0005-0000-0000-0000E5C50000}"/>
    <cellStyle name="T_tham_tra_du_toan 4 3 2" xfId="50658" xr:uid="{00000000-0005-0000-0000-0000E6C50000}"/>
    <cellStyle name="T_tham_tra_du_toan 4 4" xfId="50659" xr:uid="{00000000-0005-0000-0000-0000E7C50000}"/>
    <cellStyle name="T_tham_tra_du_toan 5" xfId="50660" xr:uid="{00000000-0005-0000-0000-0000E8C50000}"/>
    <cellStyle name="T_tham_tra_du_toan 5 2" xfId="50661" xr:uid="{00000000-0005-0000-0000-0000E9C50000}"/>
    <cellStyle name="T_tham_tra_du_toan 5 2 2" xfId="50662" xr:uid="{00000000-0005-0000-0000-0000EAC50000}"/>
    <cellStyle name="T_tham_tra_du_toan 5 2 2 2" xfId="50663" xr:uid="{00000000-0005-0000-0000-0000EBC50000}"/>
    <cellStyle name="T_tham_tra_du_toan 5 2 3" xfId="50664" xr:uid="{00000000-0005-0000-0000-0000ECC50000}"/>
    <cellStyle name="T_tham_tra_du_toan 5 3" xfId="50665" xr:uid="{00000000-0005-0000-0000-0000EDC50000}"/>
    <cellStyle name="T_tham_tra_du_toan 5 3 2" xfId="50666" xr:uid="{00000000-0005-0000-0000-0000EEC50000}"/>
    <cellStyle name="T_tham_tra_du_toan 5 4" xfId="50667" xr:uid="{00000000-0005-0000-0000-0000EFC50000}"/>
    <cellStyle name="T_tham_tra_du_toan 6" xfId="50668" xr:uid="{00000000-0005-0000-0000-0000F0C50000}"/>
    <cellStyle name="T_tham_tra_du_toan 6 2" xfId="50669" xr:uid="{00000000-0005-0000-0000-0000F1C50000}"/>
    <cellStyle name="T_tham_tra_du_toan 6 2 2" xfId="50670" xr:uid="{00000000-0005-0000-0000-0000F2C50000}"/>
    <cellStyle name="T_tham_tra_du_toan 6 3" xfId="50671" xr:uid="{00000000-0005-0000-0000-0000F3C50000}"/>
    <cellStyle name="T_tham_tra_du_toan 7" xfId="50672" xr:uid="{00000000-0005-0000-0000-0000F4C50000}"/>
    <cellStyle name="T_tham_tra_du_toan 7 2" xfId="50673" xr:uid="{00000000-0005-0000-0000-0000F5C50000}"/>
    <cellStyle name="T_tham_tra_du_toan 8" xfId="50674" xr:uid="{00000000-0005-0000-0000-0000F6C50000}"/>
    <cellStyle name="T_tham_tra_du_toan 9" xfId="50675" xr:uid="{00000000-0005-0000-0000-0000F7C50000}"/>
    <cellStyle name="T_tham_tra_du_toan_!1 1 bao cao giao KH ve HTCMT vung TNB   12-12-2011" xfId="50676" xr:uid="{00000000-0005-0000-0000-0000F8C50000}"/>
    <cellStyle name="T_tham_tra_du_toan_!1 1 bao cao giao KH ve HTCMT vung TNB   12-12-2011 2" xfId="50677" xr:uid="{00000000-0005-0000-0000-0000F9C50000}"/>
    <cellStyle name="T_tham_tra_du_toan_!1 1 bao cao giao KH ve HTCMT vung TNB   12-12-2011 2 2" xfId="50678" xr:uid="{00000000-0005-0000-0000-0000FAC50000}"/>
    <cellStyle name="T_tham_tra_du_toan_!1 1 bao cao giao KH ve HTCMT vung TNB   12-12-2011 2 2 2" xfId="50679" xr:uid="{00000000-0005-0000-0000-0000FBC50000}"/>
    <cellStyle name="T_tham_tra_du_toan_!1 1 bao cao giao KH ve HTCMT vung TNB   12-12-2011 2 2 2 2" xfId="50680" xr:uid="{00000000-0005-0000-0000-0000FCC50000}"/>
    <cellStyle name="T_tham_tra_du_toan_!1 1 bao cao giao KH ve HTCMT vung TNB   12-12-2011 2 2 2 2 2" xfId="50681" xr:uid="{00000000-0005-0000-0000-0000FDC50000}"/>
    <cellStyle name="T_tham_tra_du_toan_!1 1 bao cao giao KH ve HTCMT vung TNB   12-12-2011 2 2 2 2 2 2" xfId="50682" xr:uid="{00000000-0005-0000-0000-0000FEC50000}"/>
    <cellStyle name="T_tham_tra_du_toan_!1 1 bao cao giao KH ve HTCMT vung TNB   12-12-2011 2 2 2 2 3" xfId="50683" xr:uid="{00000000-0005-0000-0000-0000FFC50000}"/>
    <cellStyle name="T_tham_tra_du_toan_!1 1 bao cao giao KH ve HTCMT vung TNB   12-12-2011 2 2 2 3" xfId="50684" xr:uid="{00000000-0005-0000-0000-000000C60000}"/>
    <cellStyle name="T_tham_tra_du_toan_!1 1 bao cao giao KH ve HTCMT vung TNB   12-12-2011 2 2 2 3 2" xfId="50685" xr:uid="{00000000-0005-0000-0000-000001C60000}"/>
    <cellStyle name="T_tham_tra_du_toan_!1 1 bao cao giao KH ve HTCMT vung TNB   12-12-2011 2 2 2 4" xfId="50686" xr:uid="{00000000-0005-0000-0000-000002C60000}"/>
    <cellStyle name="T_tham_tra_du_toan_!1 1 bao cao giao KH ve HTCMT vung TNB   12-12-2011 2 2 3" xfId="50687" xr:uid="{00000000-0005-0000-0000-000003C60000}"/>
    <cellStyle name="T_tham_tra_du_toan_!1 1 bao cao giao KH ve HTCMT vung TNB   12-12-2011 2 2 3 2" xfId="50688" xr:uid="{00000000-0005-0000-0000-000004C60000}"/>
    <cellStyle name="T_tham_tra_du_toan_!1 1 bao cao giao KH ve HTCMT vung TNB   12-12-2011 2 2 3 2 2" xfId="50689" xr:uid="{00000000-0005-0000-0000-000005C60000}"/>
    <cellStyle name="T_tham_tra_du_toan_!1 1 bao cao giao KH ve HTCMT vung TNB   12-12-2011 2 2 3 2 2 2" xfId="50690" xr:uid="{00000000-0005-0000-0000-000006C60000}"/>
    <cellStyle name="T_tham_tra_du_toan_!1 1 bao cao giao KH ve HTCMT vung TNB   12-12-2011 2 2 3 2 3" xfId="50691" xr:uid="{00000000-0005-0000-0000-000007C60000}"/>
    <cellStyle name="T_tham_tra_du_toan_!1 1 bao cao giao KH ve HTCMT vung TNB   12-12-2011 2 2 3 3" xfId="50692" xr:uid="{00000000-0005-0000-0000-000008C60000}"/>
    <cellStyle name="T_tham_tra_du_toan_!1 1 bao cao giao KH ve HTCMT vung TNB   12-12-2011 2 2 3 3 2" xfId="50693" xr:uid="{00000000-0005-0000-0000-000009C60000}"/>
    <cellStyle name="T_tham_tra_du_toan_!1 1 bao cao giao KH ve HTCMT vung TNB   12-12-2011 2 2 3 4" xfId="50694" xr:uid="{00000000-0005-0000-0000-00000AC60000}"/>
    <cellStyle name="T_tham_tra_du_toan_!1 1 bao cao giao KH ve HTCMT vung TNB   12-12-2011 2 2 4" xfId="50695" xr:uid="{00000000-0005-0000-0000-00000BC60000}"/>
    <cellStyle name="T_tham_tra_du_toan_!1 1 bao cao giao KH ve HTCMT vung TNB   12-12-2011 2 2 4 2" xfId="50696" xr:uid="{00000000-0005-0000-0000-00000CC60000}"/>
    <cellStyle name="T_tham_tra_du_toan_!1 1 bao cao giao KH ve HTCMT vung TNB   12-12-2011 2 2 4 2 2" xfId="50697" xr:uid="{00000000-0005-0000-0000-00000DC60000}"/>
    <cellStyle name="T_tham_tra_du_toan_!1 1 bao cao giao KH ve HTCMT vung TNB   12-12-2011 2 2 4 3" xfId="50698" xr:uid="{00000000-0005-0000-0000-00000EC60000}"/>
    <cellStyle name="T_tham_tra_du_toan_!1 1 bao cao giao KH ve HTCMT vung TNB   12-12-2011 2 2 5" xfId="50699" xr:uid="{00000000-0005-0000-0000-00000FC60000}"/>
    <cellStyle name="T_tham_tra_du_toan_!1 1 bao cao giao KH ve HTCMT vung TNB   12-12-2011 2 2 5 2" xfId="50700" xr:uid="{00000000-0005-0000-0000-000010C60000}"/>
    <cellStyle name="T_tham_tra_du_toan_!1 1 bao cao giao KH ve HTCMT vung TNB   12-12-2011 2 2 6" xfId="50701" xr:uid="{00000000-0005-0000-0000-000011C60000}"/>
    <cellStyle name="T_tham_tra_du_toan_!1 1 bao cao giao KH ve HTCMT vung TNB   12-12-2011 2 3" xfId="50702" xr:uid="{00000000-0005-0000-0000-000012C60000}"/>
    <cellStyle name="T_tham_tra_du_toan_!1 1 bao cao giao KH ve HTCMT vung TNB   12-12-2011 2 3 2" xfId="50703" xr:uid="{00000000-0005-0000-0000-000013C60000}"/>
    <cellStyle name="T_tham_tra_du_toan_!1 1 bao cao giao KH ve HTCMT vung TNB   12-12-2011 2 3 2 2" xfId="50704" xr:uid="{00000000-0005-0000-0000-000014C60000}"/>
    <cellStyle name="T_tham_tra_du_toan_!1 1 bao cao giao KH ve HTCMT vung TNB   12-12-2011 2 3 2 2 2" xfId="50705" xr:uid="{00000000-0005-0000-0000-000015C60000}"/>
    <cellStyle name="T_tham_tra_du_toan_!1 1 bao cao giao KH ve HTCMT vung TNB   12-12-2011 2 3 2 3" xfId="50706" xr:uid="{00000000-0005-0000-0000-000016C60000}"/>
    <cellStyle name="T_tham_tra_du_toan_!1 1 bao cao giao KH ve HTCMT vung TNB   12-12-2011 2 3 3" xfId="50707" xr:uid="{00000000-0005-0000-0000-000017C60000}"/>
    <cellStyle name="T_tham_tra_du_toan_!1 1 bao cao giao KH ve HTCMT vung TNB   12-12-2011 2 3 3 2" xfId="50708" xr:uid="{00000000-0005-0000-0000-000018C60000}"/>
    <cellStyle name="T_tham_tra_du_toan_!1 1 bao cao giao KH ve HTCMT vung TNB   12-12-2011 2 3 4" xfId="50709" xr:uid="{00000000-0005-0000-0000-000019C60000}"/>
    <cellStyle name="T_tham_tra_du_toan_!1 1 bao cao giao KH ve HTCMT vung TNB   12-12-2011 2 4" xfId="50710" xr:uid="{00000000-0005-0000-0000-00001AC60000}"/>
    <cellStyle name="T_tham_tra_du_toan_!1 1 bao cao giao KH ve HTCMT vung TNB   12-12-2011 2 4 2" xfId="50711" xr:uid="{00000000-0005-0000-0000-00001BC60000}"/>
    <cellStyle name="T_tham_tra_du_toan_!1 1 bao cao giao KH ve HTCMT vung TNB   12-12-2011 2 4 2 2" xfId="50712" xr:uid="{00000000-0005-0000-0000-00001CC60000}"/>
    <cellStyle name="T_tham_tra_du_toan_!1 1 bao cao giao KH ve HTCMT vung TNB   12-12-2011 2 4 2 2 2" xfId="50713" xr:uid="{00000000-0005-0000-0000-00001DC60000}"/>
    <cellStyle name="T_tham_tra_du_toan_!1 1 bao cao giao KH ve HTCMT vung TNB   12-12-2011 2 4 2 3" xfId="50714" xr:uid="{00000000-0005-0000-0000-00001EC60000}"/>
    <cellStyle name="T_tham_tra_du_toan_!1 1 bao cao giao KH ve HTCMT vung TNB   12-12-2011 2 4 3" xfId="50715" xr:uid="{00000000-0005-0000-0000-00001FC60000}"/>
    <cellStyle name="T_tham_tra_du_toan_!1 1 bao cao giao KH ve HTCMT vung TNB   12-12-2011 2 4 3 2" xfId="50716" xr:uid="{00000000-0005-0000-0000-000020C60000}"/>
    <cellStyle name="T_tham_tra_du_toan_!1 1 bao cao giao KH ve HTCMT vung TNB   12-12-2011 2 4 4" xfId="50717" xr:uid="{00000000-0005-0000-0000-000021C60000}"/>
    <cellStyle name="T_tham_tra_du_toan_!1 1 bao cao giao KH ve HTCMT vung TNB   12-12-2011 2 5" xfId="50718" xr:uid="{00000000-0005-0000-0000-000022C60000}"/>
    <cellStyle name="T_tham_tra_du_toan_!1 1 bao cao giao KH ve HTCMT vung TNB   12-12-2011 2 5 2" xfId="50719" xr:uid="{00000000-0005-0000-0000-000023C60000}"/>
    <cellStyle name="T_tham_tra_du_toan_!1 1 bao cao giao KH ve HTCMT vung TNB   12-12-2011 2 5 2 2" xfId="50720" xr:uid="{00000000-0005-0000-0000-000024C60000}"/>
    <cellStyle name="T_tham_tra_du_toan_!1 1 bao cao giao KH ve HTCMT vung TNB   12-12-2011 2 5 3" xfId="50721" xr:uid="{00000000-0005-0000-0000-000025C60000}"/>
    <cellStyle name="T_tham_tra_du_toan_!1 1 bao cao giao KH ve HTCMT vung TNB   12-12-2011 2 6" xfId="50722" xr:uid="{00000000-0005-0000-0000-000026C60000}"/>
    <cellStyle name="T_tham_tra_du_toan_!1 1 bao cao giao KH ve HTCMT vung TNB   12-12-2011 2 6 2" xfId="50723" xr:uid="{00000000-0005-0000-0000-000027C60000}"/>
    <cellStyle name="T_tham_tra_du_toan_!1 1 bao cao giao KH ve HTCMT vung TNB   12-12-2011 2 7" xfId="50724" xr:uid="{00000000-0005-0000-0000-000028C60000}"/>
    <cellStyle name="T_tham_tra_du_toan_!1 1 bao cao giao KH ve HTCMT vung TNB   12-12-2011 2 8" xfId="50725" xr:uid="{00000000-0005-0000-0000-000029C60000}"/>
    <cellStyle name="T_tham_tra_du_toan_!1 1 bao cao giao KH ve HTCMT vung TNB   12-12-2011 3" xfId="50726" xr:uid="{00000000-0005-0000-0000-00002AC60000}"/>
    <cellStyle name="T_tham_tra_du_toan_!1 1 bao cao giao KH ve HTCMT vung TNB   12-12-2011 3 2" xfId="50727" xr:uid="{00000000-0005-0000-0000-00002BC60000}"/>
    <cellStyle name="T_tham_tra_du_toan_!1 1 bao cao giao KH ve HTCMT vung TNB   12-12-2011 3 2 2" xfId="50728" xr:uid="{00000000-0005-0000-0000-00002CC60000}"/>
    <cellStyle name="T_tham_tra_du_toan_!1 1 bao cao giao KH ve HTCMT vung TNB   12-12-2011 3 2 2 2" xfId="50729" xr:uid="{00000000-0005-0000-0000-00002DC60000}"/>
    <cellStyle name="T_tham_tra_du_toan_!1 1 bao cao giao KH ve HTCMT vung TNB   12-12-2011 3 2 2 2 2" xfId="50730" xr:uid="{00000000-0005-0000-0000-00002EC60000}"/>
    <cellStyle name="T_tham_tra_du_toan_!1 1 bao cao giao KH ve HTCMT vung TNB   12-12-2011 3 2 2 3" xfId="50731" xr:uid="{00000000-0005-0000-0000-00002FC60000}"/>
    <cellStyle name="T_tham_tra_du_toan_!1 1 bao cao giao KH ve HTCMT vung TNB   12-12-2011 3 2 3" xfId="50732" xr:uid="{00000000-0005-0000-0000-000030C60000}"/>
    <cellStyle name="T_tham_tra_du_toan_!1 1 bao cao giao KH ve HTCMT vung TNB   12-12-2011 3 2 3 2" xfId="50733" xr:uid="{00000000-0005-0000-0000-000031C60000}"/>
    <cellStyle name="T_tham_tra_du_toan_!1 1 bao cao giao KH ve HTCMT vung TNB   12-12-2011 3 2 4" xfId="50734" xr:uid="{00000000-0005-0000-0000-000032C60000}"/>
    <cellStyle name="T_tham_tra_du_toan_!1 1 bao cao giao KH ve HTCMT vung TNB   12-12-2011 3 3" xfId="50735" xr:uid="{00000000-0005-0000-0000-000033C60000}"/>
    <cellStyle name="T_tham_tra_du_toan_!1 1 bao cao giao KH ve HTCMT vung TNB   12-12-2011 3 3 2" xfId="50736" xr:uid="{00000000-0005-0000-0000-000034C60000}"/>
    <cellStyle name="T_tham_tra_du_toan_!1 1 bao cao giao KH ve HTCMT vung TNB   12-12-2011 3 3 2 2" xfId="50737" xr:uid="{00000000-0005-0000-0000-000035C60000}"/>
    <cellStyle name="T_tham_tra_du_toan_!1 1 bao cao giao KH ve HTCMT vung TNB   12-12-2011 3 3 2 2 2" xfId="50738" xr:uid="{00000000-0005-0000-0000-000036C60000}"/>
    <cellStyle name="T_tham_tra_du_toan_!1 1 bao cao giao KH ve HTCMT vung TNB   12-12-2011 3 3 2 3" xfId="50739" xr:uid="{00000000-0005-0000-0000-000037C60000}"/>
    <cellStyle name="T_tham_tra_du_toan_!1 1 bao cao giao KH ve HTCMT vung TNB   12-12-2011 3 3 3" xfId="50740" xr:uid="{00000000-0005-0000-0000-000038C60000}"/>
    <cellStyle name="T_tham_tra_du_toan_!1 1 bao cao giao KH ve HTCMT vung TNB   12-12-2011 3 3 3 2" xfId="50741" xr:uid="{00000000-0005-0000-0000-000039C60000}"/>
    <cellStyle name="T_tham_tra_du_toan_!1 1 bao cao giao KH ve HTCMT vung TNB   12-12-2011 3 3 4" xfId="50742" xr:uid="{00000000-0005-0000-0000-00003AC60000}"/>
    <cellStyle name="T_tham_tra_du_toan_!1 1 bao cao giao KH ve HTCMT vung TNB   12-12-2011 3 4" xfId="50743" xr:uid="{00000000-0005-0000-0000-00003BC60000}"/>
    <cellStyle name="T_tham_tra_du_toan_!1 1 bao cao giao KH ve HTCMT vung TNB   12-12-2011 3 4 2" xfId="50744" xr:uid="{00000000-0005-0000-0000-00003CC60000}"/>
    <cellStyle name="T_tham_tra_du_toan_!1 1 bao cao giao KH ve HTCMT vung TNB   12-12-2011 3 4 2 2" xfId="50745" xr:uid="{00000000-0005-0000-0000-00003DC60000}"/>
    <cellStyle name="T_tham_tra_du_toan_!1 1 bao cao giao KH ve HTCMT vung TNB   12-12-2011 3 4 3" xfId="50746" xr:uid="{00000000-0005-0000-0000-00003EC60000}"/>
    <cellStyle name="T_tham_tra_du_toan_!1 1 bao cao giao KH ve HTCMT vung TNB   12-12-2011 3 5" xfId="50747" xr:uid="{00000000-0005-0000-0000-00003FC60000}"/>
    <cellStyle name="T_tham_tra_du_toan_!1 1 bao cao giao KH ve HTCMT vung TNB   12-12-2011 3 5 2" xfId="50748" xr:uid="{00000000-0005-0000-0000-000040C60000}"/>
    <cellStyle name="T_tham_tra_du_toan_!1 1 bao cao giao KH ve HTCMT vung TNB   12-12-2011 3 6" xfId="50749" xr:uid="{00000000-0005-0000-0000-000041C60000}"/>
    <cellStyle name="T_tham_tra_du_toan_!1 1 bao cao giao KH ve HTCMT vung TNB   12-12-2011 4" xfId="50750" xr:uid="{00000000-0005-0000-0000-000042C60000}"/>
    <cellStyle name="T_tham_tra_du_toan_!1 1 bao cao giao KH ve HTCMT vung TNB   12-12-2011 4 2" xfId="50751" xr:uid="{00000000-0005-0000-0000-000043C60000}"/>
    <cellStyle name="T_tham_tra_du_toan_!1 1 bao cao giao KH ve HTCMT vung TNB   12-12-2011 4 2 2" xfId="50752" xr:uid="{00000000-0005-0000-0000-000044C60000}"/>
    <cellStyle name="T_tham_tra_du_toan_!1 1 bao cao giao KH ve HTCMT vung TNB   12-12-2011 4 2 2 2" xfId="50753" xr:uid="{00000000-0005-0000-0000-000045C60000}"/>
    <cellStyle name="T_tham_tra_du_toan_!1 1 bao cao giao KH ve HTCMT vung TNB   12-12-2011 4 2 3" xfId="50754" xr:uid="{00000000-0005-0000-0000-000046C60000}"/>
    <cellStyle name="T_tham_tra_du_toan_!1 1 bao cao giao KH ve HTCMT vung TNB   12-12-2011 4 3" xfId="50755" xr:uid="{00000000-0005-0000-0000-000047C60000}"/>
    <cellStyle name="T_tham_tra_du_toan_!1 1 bao cao giao KH ve HTCMT vung TNB   12-12-2011 4 3 2" xfId="50756" xr:uid="{00000000-0005-0000-0000-000048C60000}"/>
    <cellStyle name="T_tham_tra_du_toan_!1 1 bao cao giao KH ve HTCMT vung TNB   12-12-2011 4 4" xfId="50757" xr:uid="{00000000-0005-0000-0000-000049C60000}"/>
    <cellStyle name="T_tham_tra_du_toan_!1 1 bao cao giao KH ve HTCMT vung TNB   12-12-2011 5" xfId="50758" xr:uid="{00000000-0005-0000-0000-00004AC60000}"/>
    <cellStyle name="T_tham_tra_du_toan_!1 1 bao cao giao KH ve HTCMT vung TNB   12-12-2011 5 2" xfId="50759" xr:uid="{00000000-0005-0000-0000-00004BC60000}"/>
    <cellStyle name="T_tham_tra_du_toan_!1 1 bao cao giao KH ve HTCMT vung TNB   12-12-2011 5 2 2" xfId="50760" xr:uid="{00000000-0005-0000-0000-00004CC60000}"/>
    <cellStyle name="T_tham_tra_du_toan_!1 1 bao cao giao KH ve HTCMT vung TNB   12-12-2011 5 2 2 2" xfId="50761" xr:uid="{00000000-0005-0000-0000-00004DC60000}"/>
    <cellStyle name="T_tham_tra_du_toan_!1 1 bao cao giao KH ve HTCMT vung TNB   12-12-2011 5 2 3" xfId="50762" xr:uid="{00000000-0005-0000-0000-00004EC60000}"/>
    <cellStyle name="T_tham_tra_du_toan_!1 1 bao cao giao KH ve HTCMT vung TNB   12-12-2011 5 3" xfId="50763" xr:uid="{00000000-0005-0000-0000-00004FC60000}"/>
    <cellStyle name="T_tham_tra_du_toan_!1 1 bao cao giao KH ve HTCMT vung TNB   12-12-2011 5 3 2" xfId="50764" xr:uid="{00000000-0005-0000-0000-000050C60000}"/>
    <cellStyle name="T_tham_tra_du_toan_!1 1 bao cao giao KH ve HTCMT vung TNB   12-12-2011 5 4" xfId="50765" xr:uid="{00000000-0005-0000-0000-000051C60000}"/>
    <cellStyle name="T_tham_tra_du_toan_!1 1 bao cao giao KH ve HTCMT vung TNB   12-12-2011 6" xfId="50766" xr:uid="{00000000-0005-0000-0000-000052C60000}"/>
    <cellStyle name="T_tham_tra_du_toan_!1 1 bao cao giao KH ve HTCMT vung TNB   12-12-2011 6 2" xfId="50767" xr:uid="{00000000-0005-0000-0000-000053C60000}"/>
    <cellStyle name="T_tham_tra_du_toan_!1 1 bao cao giao KH ve HTCMT vung TNB   12-12-2011 6 2 2" xfId="50768" xr:uid="{00000000-0005-0000-0000-000054C60000}"/>
    <cellStyle name="T_tham_tra_du_toan_!1 1 bao cao giao KH ve HTCMT vung TNB   12-12-2011 6 3" xfId="50769" xr:uid="{00000000-0005-0000-0000-000055C60000}"/>
    <cellStyle name="T_tham_tra_du_toan_!1 1 bao cao giao KH ve HTCMT vung TNB   12-12-2011 7" xfId="50770" xr:uid="{00000000-0005-0000-0000-000056C60000}"/>
    <cellStyle name="T_tham_tra_du_toan_!1 1 bao cao giao KH ve HTCMT vung TNB   12-12-2011 7 2" xfId="50771" xr:uid="{00000000-0005-0000-0000-000057C60000}"/>
    <cellStyle name="T_tham_tra_du_toan_!1 1 bao cao giao KH ve HTCMT vung TNB   12-12-2011 8" xfId="50772" xr:uid="{00000000-0005-0000-0000-000058C60000}"/>
    <cellStyle name="T_tham_tra_du_toan_!1 1 bao cao giao KH ve HTCMT vung TNB   12-12-2011 9" xfId="50773" xr:uid="{00000000-0005-0000-0000-000059C60000}"/>
    <cellStyle name="T_tham_tra_du_toan_Bieu4HTMT" xfId="50774" xr:uid="{00000000-0005-0000-0000-00005AC60000}"/>
    <cellStyle name="T_tham_tra_du_toan_Bieu4HTMT 2" xfId="50775" xr:uid="{00000000-0005-0000-0000-00005BC60000}"/>
    <cellStyle name="T_tham_tra_du_toan_Bieu4HTMT 2 2" xfId="50776" xr:uid="{00000000-0005-0000-0000-00005CC60000}"/>
    <cellStyle name="T_tham_tra_du_toan_Bieu4HTMT 2 2 2" xfId="50777" xr:uid="{00000000-0005-0000-0000-00005DC60000}"/>
    <cellStyle name="T_tham_tra_du_toan_Bieu4HTMT 2 2 2 2" xfId="50778" xr:uid="{00000000-0005-0000-0000-00005EC60000}"/>
    <cellStyle name="T_tham_tra_du_toan_Bieu4HTMT 2 2 2 2 2" xfId="50779" xr:uid="{00000000-0005-0000-0000-00005FC60000}"/>
    <cellStyle name="T_tham_tra_du_toan_Bieu4HTMT 2 2 2 2 2 2" xfId="50780" xr:uid="{00000000-0005-0000-0000-000060C60000}"/>
    <cellStyle name="T_tham_tra_du_toan_Bieu4HTMT 2 2 2 2 3" xfId="50781" xr:uid="{00000000-0005-0000-0000-000061C60000}"/>
    <cellStyle name="T_tham_tra_du_toan_Bieu4HTMT 2 2 2 3" xfId="50782" xr:uid="{00000000-0005-0000-0000-000062C60000}"/>
    <cellStyle name="T_tham_tra_du_toan_Bieu4HTMT 2 2 2 3 2" xfId="50783" xr:uid="{00000000-0005-0000-0000-000063C60000}"/>
    <cellStyle name="T_tham_tra_du_toan_Bieu4HTMT 2 2 2 4" xfId="50784" xr:uid="{00000000-0005-0000-0000-000064C60000}"/>
    <cellStyle name="T_tham_tra_du_toan_Bieu4HTMT 2 2 3" xfId="50785" xr:uid="{00000000-0005-0000-0000-000065C60000}"/>
    <cellStyle name="T_tham_tra_du_toan_Bieu4HTMT 2 2 3 2" xfId="50786" xr:uid="{00000000-0005-0000-0000-000066C60000}"/>
    <cellStyle name="T_tham_tra_du_toan_Bieu4HTMT 2 2 3 2 2" xfId="50787" xr:uid="{00000000-0005-0000-0000-000067C60000}"/>
    <cellStyle name="T_tham_tra_du_toan_Bieu4HTMT 2 2 3 2 2 2" xfId="50788" xr:uid="{00000000-0005-0000-0000-000068C60000}"/>
    <cellStyle name="T_tham_tra_du_toan_Bieu4HTMT 2 2 3 2 3" xfId="50789" xr:uid="{00000000-0005-0000-0000-000069C60000}"/>
    <cellStyle name="T_tham_tra_du_toan_Bieu4HTMT 2 2 3 3" xfId="50790" xr:uid="{00000000-0005-0000-0000-00006AC60000}"/>
    <cellStyle name="T_tham_tra_du_toan_Bieu4HTMT 2 2 3 3 2" xfId="50791" xr:uid="{00000000-0005-0000-0000-00006BC60000}"/>
    <cellStyle name="T_tham_tra_du_toan_Bieu4HTMT 2 2 3 4" xfId="50792" xr:uid="{00000000-0005-0000-0000-00006CC60000}"/>
    <cellStyle name="T_tham_tra_du_toan_Bieu4HTMT 2 2 4" xfId="50793" xr:uid="{00000000-0005-0000-0000-00006DC60000}"/>
    <cellStyle name="T_tham_tra_du_toan_Bieu4HTMT 2 2 4 2" xfId="50794" xr:uid="{00000000-0005-0000-0000-00006EC60000}"/>
    <cellStyle name="T_tham_tra_du_toan_Bieu4HTMT 2 2 4 2 2" xfId="50795" xr:uid="{00000000-0005-0000-0000-00006FC60000}"/>
    <cellStyle name="T_tham_tra_du_toan_Bieu4HTMT 2 2 4 3" xfId="50796" xr:uid="{00000000-0005-0000-0000-000070C60000}"/>
    <cellStyle name="T_tham_tra_du_toan_Bieu4HTMT 2 2 5" xfId="50797" xr:uid="{00000000-0005-0000-0000-000071C60000}"/>
    <cellStyle name="T_tham_tra_du_toan_Bieu4HTMT 2 2 5 2" xfId="50798" xr:uid="{00000000-0005-0000-0000-000072C60000}"/>
    <cellStyle name="T_tham_tra_du_toan_Bieu4HTMT 2 2 6" xfId="50799" xr:uid="{00000000-0005-0000-0000-000073C60000}"/>
    <cellStyle name="T_tham_tra_du_toan_Bieu4HTMT 2 3" xfId="50800" xr:uid="{00000000-0005-0000-0000-000074C60000}"/>
    <cellStyle name="T_tham_tra_du_toan_Bieu4HTMT 2 3 2" xfId="50801" xr:uid="{00000000-0005-0000-0000-000075C60000}"/>
    <cellStyle name="T_tham_tra_du_toan_Bieu4HTMT 2 3 2 2" xfId="50802" xr:uid="{00000000-0005-0000-0000-000076C60000}"/>
    <cellStyle name="T_tham_tra_du_toan_Bieu4HTMT 2 3 2 2 2" xfId="50803" xr:uid="{00000000-0005-0000-0000-000077C60000}"/>
    <cellStyle name="T_tham_tra_du_toan_Bieu4HTMT 2 3 2 3" xfId="50804" xr:uid="{00000000-0005-0000-0000-000078C60000}"/>
    <cellStyle name="T_tham_tra_du_toan_Bieu4HTMT 2 3 3" xfId="50805" xr:uid="{00000000-0005-0000-0000-000079C60000}"/>
    <cellStyle name="T_tham_tra_du_toan_Bieu4HTMT 2 3 3 2" xfId="50806" xr:uid="{00000000-0005-0000-0000-00007AC60000}"/>
    <cellStyle name="T_tham_tra_du_toan_Bieu4HTMT 2 3 4" xfId="50807" xr:uid="{00000000-0005-0000-0000-00007BC60000}"/>
    <cellStyle name="T_tham_tra_du_toan_Bieu4HTMT 2 4" xfId="50808" xr:uid="{00000000-0005-0000-0000-00007CC60000}"/>
    <cellStyle name="T_tham_tra_du_toan_Bieu4HTMT 2 4 2" xfId="50809" xr:uid="{00000000-0005-0000-0000-00007DC60000}"/>
    <cellStyle name="T_tham_tra_du_toan_Bieu4HTMT 2 4 2 2" xfId="50810" xr:uid="{00000000-0005-0000-0000-00007EC60000}"/>
    <cellStyle name="T_tham_tra_du_toan_Bieu4HTMT 2 4 2 2 2" xfId="50811" xr:uid="{00000000-0005-0000-0000-00007FC60000}"/>
    <cellStyle name="T_tham_tra_du_toan_Bieu4HTMT 2 4 2 3" xfId="50812" xr:uid="{00000000-0005-0000-0000-000080C60000}"/>
    <cellStyle name="T_tham_tra_du_toan_Bieu4HTMT 2 4 3" xfId="50813" xr:uid="{00000000-0005-0000-0000-000081C60000}"/>
    <cellStyle name="T_tham_tra_du_toan_Bieu4HTMT 2 4 3 2" xfId="50814" xr:uid="{00000000-0005-0000-0000-000082C60000}"/>
    <cellStyle name="T_tham_tra_du_toan_Bieu4HTMT 2 4 4" xfId="50815" xr:uid="{00000000-0005-0000-0000-000083C60000}"/>
    <cellStyle name="T_tham_tra_du_toan_Bieu4HTMT 2 5" xfId="50816" xr:uid="{00000000-0005-0000-0000-000084C60000}"/>
    <cellStyle name="T_tham_tra_du_toan_Bieu4HTMT 2 5 2" xfId="50817" xr:uid="{00000000-0005-0000-0000-000085C60000}"/>
    <cellStyle name="T_tham_tra_du_toan_Bieu4HTMT 2 5 2 2" xfId="50818" xr:uid="{00000000-0005-0000-0000-000086C60000}"/>
    <cellStyle name="T_tham_tra_du_toan_Bieu4HTMT 2 5 3" xfId="50819" xr:uid="{00000000-0005-0000-0000-000087C60000}"/>
    <cellStyle name="T_tham_tra_du_toan_Bieu4HTMT 2 6" xfId="50820" xr:uid="{00000000-0005-0000-0000-000088C60000}"/>
    <cellStyle name="T_tham_tra_du_toan_Bieu4HTMT 2 6 2" xfId="50821" xr:uid="{00000000-0005-0000-0000-000089C60000}"/>
    <cellStyle name="T_tham_tra_du_toan_Bieu4HTMT 2 7" xfId="50822" xr:uid="{00000000-0005-0000-0000-00008AC60000}"/>
    <cellStyle name="T_tham_tra_du_toan_Bieu4HTMT 2 8" xfId="50823" xr:uid="{00000000-0005-0000-0000-00008BC60000}"/>
    <cellStyle name="T_tham_tra_du_toan_Bieu4HTMT 3" xfId="50824" xr:uid="{00000000-0005-0000-0000-00008CC60000}"/>
    <cellStyle name="T_tham_tra_du_toan_Bieu4HTMT 3 2" xfId="50825" xr:uid="{00000000-0005-0000-0000-00008DC60000}"/>
    <cellStyle name="T_tham_tra_du_toan_Bieu4HTMT 3 2 2" xfId="50826" xr:uid="{00000000-0005-0000-0000-00008EC60000}"/>
    <cellStyle name="T_tham_tra_du_toan_Bieu4HTMT 3 2 2 2" xfId="50827" xr:uid="{00000000-0005-0000-0000-00008FC60000}"/>
    <cellStyle name="T_tham_tra_du_toan_Bieu4HTMT 3 2 2 2 2" xfId="50828" xr:uid="{00000000-0005-0000-0000-000090C60000}"/>
    <cellStyle name="T_tham_tra_du_toan_Bieu4HTMT 3 2 2 3" xfId="50829" xr:uid="{00000000-0005-0000-0000-000091C60000}"/>
    <cellStyle name="T_tham_tra_du_toan_Bieu4HTMT 3 2 3" xfId="50830" xr:uid="{00000000-0005-0000-0000-000092C60000}"/>
    <cellStyle name="T_tham_tra_du_toan_Bieu4HTMT 3 2 3 2" xfId="50831" xr:uid="{00000000-0005-0000-0000-000093C60000}"/>
    <cellStyle name="T_tham_tra_du_toan_Bieu4HTMT 3 2 4" xfId="50832" xr:uid="{00000000-0005-0000-0000-000094C60000}"/>
    <cellStyle name="T_tham_tra_du_toan_Bieu4HTMT 3 3" xfId="50833" xr:uid="{00000000-0005-0000-0000-000095C60000}"/>
    <cellStyle name="T_tham_tra_du_toan_Bieu4HTMT 3 3 2" xfId="50834" xr:uid="{00000000-0005-0000-0000-000096C60000}"/>
    <cellStyle name="T_tham_tra_du_toan_Bieu4HTMT 3 3 2 2" xfId="50835" xr:uid="{00000000-0005-0000-0000-000097C60000}"/>
    <cellStyle name="T_tham_tra_du_toan_Bieu4HTMT 3 3 2 2 2" xfId="50836" xr:uid="{00000000-0005-0000-0000-000098C60000}"/>
    <cellStyle name="T_tham_tra_du_toan_Bieu4HTMT 3 3 2 3" xfId="50837" xr:uid="{00000000-0005-0000-0000-000099C60000}"/>
    <cellStyle name="T_tham_tra_du_toan_Bieu4HTMT 3 3 3" xfId="50838" xr:uid="{00000000-0005-0000-0000-00009AC60000}"/>
    <cellStyle name="T_tham_tra_du_toan_Bieu4HTMT 3 3 3 2" xfId="50839" xr:uid="{00000000-0005-0000-0000-00009BC60000}"/>
    <cellStyle name="T_tham_tra_du_toan_Bieu4HTMT 3 3 4" xfId="50840" xr:uid="{00000000-0005-0000-0000-00009CC60000}"/>
    <cellStyle name="T_tham_tra_du_toan_Bieu4HTMT 3 4" xfId="50841" xr:uid="{00000000-0005-0000-0000-00009DC60000}"/>
    <cellStyle name="T_tham_tra_du_toan_Bieu4HTMT 3 4 2" xfId="50842" xr:uid="{00000000-0005-0000-0000-00009EC60000}"/>
    <cellStyle name="T_tham_tra_du_toan_Bieu4HTMT 3 4 2 2" xfId="50843" xr:uid="{00000000-0005-0000-0000-00009FC60000}"/>
    <cellStyle name="T_tham_tra_du_toan_Bieu4HTMT 3 4 3" xfId="50844" xr:uid="{00000000-0005-0000-0000-0000A0C60000}"/>
    <cellStyle name="T_tham_tra_du_toan_Bieu4HTMT 3 5" xfId="50845" xr:uid="{00000000-0005-0000-0000-0000A1C60000}"/>
    <cellStyle name="T_tham_tra_du_toan_Bieu4HTMT 3 5 2" xfId="50846" xr:uid="{00000000-0005-0000-0000-0000A2C60000}"/>
    <cellStyle name="T_tham_tra_du_toan_Bieu4HTMT 3 6" xfId="50847" xr:uid="{00000000-0005-0000-0000-0000A3C60000}"/>
    <cellStyle name="T_tham_tra_du_toan_Bieu4HTMT 4" xfId="50848" xr:uid="{00000000-0005-0000-0000-0000A4C60000}"/>
    <cellStyle name="T_tham_tra_du_toan_Bieu4HTMT 4 2" xfId="50849" xr:uid="{00000000-0005-0000-0000-0000A5C60000}"/>
    <cellStyle name="T_tham_tra_du_toan_Bieu4HTMT 4 2 2" xfId="50850" xr:uid="{00000000-0005-0000-0000-0000A6C60000}"/>
    <cellStyle name="T_tham_tra_du_toan_Bieu4HTMT 4 2 2 2" xfId="50851" xr:uid="{00000000-0005-0000-0000-0000A7C60000}"/>
    <cellStyle name="T_tham_tra_du_toan_Bieu4HTMT 4 2 3" xfId="50852" xr:uid="{00000000-0005-0000-0000-0000A8C60000}"/>
    <cellStyle name="T_tham_tra_du_toan_Bieu4HTMT 4 3" xfId="50853" xr:uid="{00000000-0005-0000-0000-0000A9C60000}"/>
    <cellStyle name="T_tham_tra_du_toan_Bieu4HTMT 4 3 2" xfId="50854" xr:uid="{00000000-0005-0000-0000-0000AAC60000}"/>
    <cellStyle name="T_tham_tra_du_toan_Bieu4HTMT 4 4" xfId="50855" xr:uid="{00000000-0005-0000-0000-0000ABC60000}"/>
    <cellStyle name="T_tham_tra_du_toan_Bieu4HTMT 5" xfId="50856" xr:uid="{00000000-0005-0000-0000-0000ACC60000}"/>
    <cellStyle name="T_tham_tra_du_toan_Bieu4HTMT 5 2" xfId="50857" xr:uid="{00000000-0005-0000-0000-0000ADC60000}"/>
    <cellStyle name="T_tham_tra_du_toan_Bieu4HTMT 5 2 2" xfId="50858" xr:uid="{00000000-0005-0000-0000-0000AEC60000}"/>
    <cellStyle name="T_tham_tra_du_toan_Bieu4HTMT 5 2 2 2" xfId="50859" xr:uid="{00000000-0005-0000-0000-0000AFC60000}"/>
    <cellStyle name="T_tham_tra_du_toan_Bieu4HTMT 5 2 3" xfId="50860" xr:uid="{00000000-0005-0000-0000-0000B0C60000}"/>
    <cellStyle name="T_tham_tra_du_toan_Bieu4HTMT 5 3" xfId="50861" xr:uid="{00000000-0005-0000-0000-0000B1C60000}"/>
    <cellStyle name="T_tham_tra_du_toan_Bieu4HTMT 5 3 2" xfId="50862" xr:uid="{00000000-0005-0000-0000-0000B2C60000}"/>
    <cellStyle name="T_tham_tra_du_toan_Bieu4HTMT 5 4" xfId="50863" xr:uid="{00000000-0005-0000-0000-0000B3C60000}"/>
    <cellStyle name="T_tham_tra_du_toan_Bieu4HTMT 6" xfId="50864" xr:uid="{00000000-0005-0000-0000-0000B4C60000}"/>
    <cellStyle name="T_tham_tra_du_toan_Bieu4HTMT 6 2" xfId="50865" xr:uid="{00000000-0005-0000-0000-0000B5C60000}"/>
    <cellStyle name="T_tham_tra_du_toan_Bieu4HTMT 6 2 2" xfId="50866" xr:uid="{00000000-0005-0000-0000-0000B6C60000}"/>
    <cellStyle name="T_tham_tra_du_toan_Bieu4HTMT 6 3" xfId="50867" xr:uid="{00000000-0005-0000-0000-0000B7C60000}"/>
    <cellStyle name="T_tham_tra_du_toan_Bieu4HTMT 7" xfId="50868" xr:uid="{00000000-0005-0000-0000-0000B8C60000}"/>
    <cellStyle name="T_tham_tra_du_toan_Bieu4HTMT 7 2" xfId="50869" xr:uid="{00000000-0005-0000-0000-0000B9C60000}"/>
    <cellStyle name="T_tham_tra_du_toan_Bieu4HTMT 8" xfId="50870" xr:uid="{00000000-0005-0000-0000-0000BAC60000}"/>
    <cellStyle name="T_tham_tra_du_toan_Bieu4HTMT 9" xfId="50871" xr:uid="{00000000-0005-0000-0000-0000BBC60000}"/>
    <cellStyle name="T_tham_tra_du_toan_Bieu4HTMT_!1 1 bao cao giao KH ve HTCMT vung TNB   12-12-2011" xfId="50872" xr:uid="{00000000-0005-0000-0000-0000BCC60000}"/>
    <cellStyle name="T_tham_tra_du_toan_Bieu4HTMT_!1 1 bao cao giao KH ve HTCMT vung TNB   12-12-2011 2" xfId="50873" xr:uid="{00000000-0005-0000-0000-0000BDC60000}"/>
    <cellStyle name="T_tham_tra_du_toan_Bieu4HTMT_!1 1 bao cao giao KH ve HTCMT vung TNB   12-12-2011 2 2" xfId="50874" xr:uid="{00000000-0005-0000-0000-0000BEC60000}"/>
    <cellStyle name="T_tham_tra_du_toan_Bieu4HTMT_!1 1 bao cao giao KH ve HTCMT vung TNB   12-12-2011 2 2 2" xfId="50875" xr:uid="{00000000-0005-0000-0000-0000BFC60000}"/>
    <cellStyle name="T_tham_tra_du_toan_Bieu4HTMT_!1 1 bao cao giao KH ve HTCMT vung TNB   12-12-2011 2 2 2 2" xfId="50876" xr:uid="{00000000-0005-0000-0000-0000C0C60000}"/>
    <cellStyle name="T_tham_tra_du_toan_Bieu4HTMT_!1 1 bao cao giao KH ve HTCMT vung TNB   12-12-2011 2 2 2 2 2" xfId="50877" xr:uid="{00000000-0005-0000-0000-0000C1C60000}"/>
    <cellStyle name="T_tham_tra_du_toan_Bieu4HTMT_!1 1 bao cao giao KH ve HTCMT vung TNB   12-12-2011 2 2 2 2 2 2" xfId="50878" xr:uid="{00000000-0005-0000-0000-0000C2C60000}"/>
    <cellStyle name="T_tham_tra_du_toan_Bieu4HTMT_!1 1 bao cao giao KH ve HTCMT vung TNB   12-12-2011 2 2 2 2 3" xfId="50879" xr:uid="{00000000-0005-0000-0000-0000C3C60000}"/>
    <cellStyle name="T_tham_tra_du_toan_Bieu4HTMT_!1 1 bao cao giao KH ve HTCMT vung TNB   12-12-2011 2 2 2 3" xfId="50880" xr:uid="{00000000-0005-0000-0000-0000C4C60000}"/>
    <cellStyle name="T_tham_tra_du_toan_Bieu4HTMT_!1 1 bao cao giao KH ve HTCMT vung TNB   12-12-2011 2 2 2 3 2" xfId="50881" xr:uid="{00000000-0005-0000-0000-0000C5C60000}"/>
    <cellStyle name="T_tham_tra_du_toan_Bieu4HTMT_!1 1 bao cao giao KH ve HTCMT vung TNB   12-12-2011 2 2 2 4" xfId="50882" xr:uid="{00000000-0005-0000-0000-0000C6C60000}"/>
    <cellStyle name="T_tham_tra_du_toan_Bieu4HTMT_!1 1 bao cao giao KH ve HTCMT vung TNB   12-12-2011 2 2 3" xfId="50883" xr:uid="{00000000-0005-0000-0000-0000C7C60000}"/>
    <cellStyle name="T_tham_tra_du_toan_Bieu4HTMT_!1 1 bao cao giao KH ve HTCMT vung TNB   12-12-2011 2 2 3 2" xfId="50884" xr:uid="{00000000-0005-0000-0000-0000C8C60000}"/>
    <cellStyle name="T_tham_tra_du_toan_Bieu4HTMT_!1 1 bao cao giao KH ve HTCMT vung TNB   12-12-2011 2 2 3 2 2" xfId="50885" xr:uid="{00000000-0005-0000-0000-0000C9C60000}"/>
    <cellStyle name="T_tham_tra_du_toan_Bieu4HTMT_!1 1 bao cao giao KH ve HTCMT vung TNB   12-12-2011 2 2 3 2 2 2" xfId="50886" xr:uid="{00000000-0005-0000-0000-0000CAC60000}"/>
    <cellStyle name="T_tham_tra_du_toan_Bieu4HTMT_!1 1 bao cao giao KH ve HTCMT vung TNB   12-12-2011 2 2 3 2 3" xfId="50887" xr:uid="{00000000-0005-0000-0000-0000CBC60000}"/>
    <cellStyle name="T_tham_tra_du_toan_Bieu4HTMT_!1 1 bao cao giao KH ve HTCMT vung TNB   12-12-2011 2 2 3 3" xfId="50888" xr:uid="{00000000-0005-0000-0000-0000CCC60000}"/>
    <cellStyle name="T_tham_tra_du_toan_Bieu4HTMT_!1 1 bao cao giao KH ve HTCMT vung TNB   12-12-2011 2 2 3 3 2" xfId="50889" xr:uid="{00000000-0005-0000-0000-0000CDC60000}"/>
    <cellStyle name="T_tham_tra_du_toan_Bieu4HTMT_!1 1 bao cao giao KH ve HTCMT vung TNB   12-12-2011 2 2 3 4" xfId="50890" xr:uid="{00000000-0005-0000-0000-0000CEC60000}"/>
    <cellStyle name="T_tham_tra_du_toan_Bieu4HTMT_!1 1 bao cao giao KH ve HTCMT vung TNB   12-12-2011 2 2 4" xfId="50891" xr:uid="{00000000-0005-0000-0000-0000CFC60000}"/>
    <cellStyle name="T_tham_tra_du_toan_Bieu4HTMT_!1 1 bao cao giao KH ve HTCMT vung TNB   12-12-2011 2 2 4 2" xfId="50892" xr:uid="{00000000-0005-0000-0000-0000D0C60000}"/>
    <cellStyle name="T_tham_tra_du_toan_Bieu4HTMT_!1 1 bao cao giao KH ve HTCMT vung TNB   12-12-2011 2 2 4 2 2" xfId="50893" xr:uid="{00000000-0005-0000-0000-0000D1C60000}"/>
    <cellStyle name="T_tham_tra_du_toan_Bieu4HTMT_!1 1 bao cao giao KH ve HTCMT vung TNB   12-12-2011 2 2 4 3" xfId="50894" xr:uid="{00000000-0005-0000-0000-0000D2C60000}"/>
    <cellStyle name="T_tham_tra_du_toan_Bieu4HTMT_!1 1 bao cao giao KH ve HTCMT vung TNB   12-12-2011 2 2 5" xfId="50895" xr:uid="{00000000-0005-0000-0000-0000D3C60000}"/>
    <cellStyle name="T_tham_tra_du_toan_Bieu4HTMT_!1 1 bao cao giao KH ve HTCMT vung TNB   12-12-2011 2 2 5 2" xfId="50896" xr:uid="{00000000-0005-0000-0000-0000D4C60000}"/>
    <cellStyle name="T_tham_tra_du_toan_Bieu4HTMT_!1 1 bao cao giao KH ve HTCMT vung TNB   12-12-2011 2 2 6" xfId="50897" xr:uid="{00000000-0005-0000-0000-0000D5C60000}"/>
    <cellStyle name="T_tham_tra_du_toan_Bieu4HTMT_!1 1 bao cao giao KH ve HTCMT vung TNB   12-12-2011 2 3" xfId="50898" xr:uid="{00000000-0005-0000-0000-0000D6C60000}"/>
    <cellStyle name="T_tham_tra_du_toan_Bieu4HTMT_!1 1 bao cao giao KH ve HTCMT vung TNB   12-12-2011 2 3 2" xfId="50899" xr:uid="{00000000-0005-0000-0000-0000D7C60000}"/>
    <cellStyle name="T_tham_tra_du_toan_Bieu4HTMT_!1 1 bao cao giao KH ve HTCMT vung TNB   12-12-2011 2 3 2 2" xfId="50900" xr:uid="{00000000-0005-0000-0000-0000D8C60000}"/>
    <cellStyle name="T_tham_tra_du_toan_Bieu4HTMT_!1 1 bao cao giao KH ve HTCMT vung TNB   12-12-2011 2 3 2 2 2" xfId="50901" xr:uid="{00000000-0005-0000-0000-0000D9C60000}"/>
    <cellStyle name="T_tham_tra_du_toan_Bieu4HTMT_!1 1 bao cao giao KH ve HTCMT vung TNB   12-12-2011 2 3 2 3" xfId="50902" xr:uid="{00000000-0005-0000-0000-0000DAC60000}"/>
    <cellStyle name="T_tham_tra_du_toan_Bieu4HTMT_!1 1 bao cao giao KH ve HTCMT vung TNB   12-12-2011 2 3 3" xfId="50903" xr:uid="{00000000-0005-0000-0000-0000DBC60000}"/>
    <cellStyle name="T_tham_tra_du_toan_Bieu4HTMT_!1 1 bao cao giao KH ve HTCMT vung TNB   12-12-2011 2 3 3 2" xfId="50904" xr:uid="{00000000-0005-0000-0000-0000DCC60000}"/>
    <cellStyle name="T_tham_tra_du_toan_Bieu4HTMT_!1 1 bao cao giao KH ve HTCMT vung TNB   12-12-2011 2 3 4" xfId="50905" xr:uid="{00000000-0005-0000-0000-0000DDC60000}"/>
    <cellStyle name="T_tham_tra_du_toan_Bieu4HTMT_!1 1 bao cao giao KH ve HTCMT vung TNB   12-12-2011 2 4" xfId="50906" xr:uid="{00000000-0005-0000-0000-0000DEC60000}"/>
    <cellStyle name="T_tham_tra_du_toan_Bieu4HTMT_!1 1 bao cao giao KH ve HTCMT vung TNB   12-12-2011 2 4 2" xfId="50907" xr:uid="{00000000-0005-0000-0000-0000DFC60000}"/>
    <cellStyle name="T_tham_tra_du_toan_Bieu4HTMT_!1 1 bao cao giao KH ve HTCMT vung TNB   12-12-2011 2 4 2 2" xfId="50908" xr:uid="{00000000-0005-0000-0000-0000E0C60000}"/>
    <cellStyle name="T_tham_tra_du_toan_Bieu4HTMT_!1 1 bao cao giao KH ve HTCMT vung TNB   12-12-2011 2 4 2 2 2" xfId="50909" xr:uid="{00000000-0005-0000-0000-0000E1C60000}"/>
    <cellStyle name="T_tham_tra_du_toan_Bieu4HTMT_!1 1 bao cao giao KH ve HTCMT vung TNB   12-12-2011 2 4 2 3" xfId="50910" xr:uid="{00000000-0005-0000-0000-0000E2C60000}"/>
    <cellStyle name="T_tham_tra_du_toan_Bieu4HTMT_!1 1 bao cao giao KH ve HTCMT vung TNB   12-12-2011 2 4 3" xfId="50911" xr:uid="{00000000-0005-0000-0000-0000E3C60000}"/>
    <cellStyle name="T_tham_tra_du_toan_Bieu4HTMT_!1 1 bao cao giao KH ve HTCMT vung TNB   12-12-2011 2 4 3 2" xfId="50912" xr:uid="{00000000-0005-0000-0000-0000E4C60000}"/>
    <cellStyle name="T_tham_tra_du_toan_Bieu4HTMT_!1 1 bao cao giao KH ve HTCMT vung TNB   12-12-2011 2 4 4" xfId="50913" xr:uid="{00000000-0005-0000-0000-0000E5C60000}"/>
    <cellStyle name="T_tham_tra_du_toan_Bieu4HTMT_!1 1 bao cao giao KH ve HTCMT vung TNB   12-12-2011 2 5" xfId="50914" xr:uid="{00000000-0005-0000-0000-0000E6C60000}"/>
    <cellStyle name="T_tham_tra_du_toan_Bieu4HTMT_!1 1 bao cao giao KH ve HTCMT vung TNB   12-12-2011 2 5 2" xfId="50915" xr:uid="{00000000-0005-0000-0000-0000E7C60000}"/>
    <cellStyle name="T_tham_tra_du_toan_Bieu4HTMT_!1 1 bao cao giao KH ve HTCMT vung TNB   12-12-2011 2 5 2 2" xfId="50916" xr:uid="{00000000-0005-0000-0000-0000E8C60000}"/>
    <cellStyle name="T_tham_tra_du_toan_Bieu4HTMT_!1 1 bao cao giao KH ve HTCMT vung TNB   12-12-2011 2 5 3" xfId="50917" xr:uid="{00000000-0005-0000-0000-0000E9C60000}"/>
    <cellStyle name="T_tham_tra_du_toan_Bieu4HTMT_!1 1 bao cao giao KH ve HTCMT vung TNB   12-12-2011 2 6" xfId="50918" xr:uid="{00000000-0005-0000-0000-0000EAC60000}"/>
    <cellStyle name="T_tham_tra_du_toan_Bieu4HTMT_!1 1 bao cao giao KH ve HTCMT vung TNB   12-12-2011 2 6 2" xfId="50919" xr:uid="{00000000-0005-0000-0000-0000EBC60000}"/>
    <cellStyle name="T_tham_tra_du_toan_Bieu4HTMT_!1 1 bao cao giao KH ve HTCMT vung TNB   12-12-2011 2 7" xfId="50920" xr:uid="{00000000-0005-0000-0000-0000ECC60000}"/>
    <cellStyle name="T_tham_tra_du_toan_Bieu4HTMT_!1 1 bao cao giao KH ve HTCMT vung TNB   12-12-2011 2 8" xfId="50921" xr:uid="{00000000-0005-0000-0000-0000EDC60000}"/>
    <cellStyle name="T_tham_tra_du_toan_Bieu4HTMT_!1 1 bao cao giao KH ve HTCMT vung TNB   12-12-2011 3" xfId="50922" xr:uid="{00000000-0005-0000-0000-0000EEC60000}"/>
    <cellStyle name="T_tham_tra_du_toan_Bieu4HTMT_!1 1 bao cao giao KH ve HTCMT vung TNB   12-12-2011 3 2" xfId="50923" xr:uid="{00000000-0005-0000-0000-0000EFC60000}"/>
    <cellStyle name="T_tham_tra_du_toan_Bieu4HTMT_!1 1 bao cao giao KH ve HTCMT vung TNB   12-12-2011 3 2 2" xfId="50924" xr:uid="{00000000-0005-0000-0000-0000F0C60000}"/>
    <cellStyle name="T_tham_tra_du_toan_Bieu4HTMT_!1 1 bao cao giao KH ve HTCMT vung TNB   12-12-2011 3 2 2 2" xfId="50925" xr:uid="{00000000-0005-0000-0000-0000F1C60000}"/>
    <cellStyle name="T_tham_tra_du_toan_Bieu4HTMT_!1 1 bao cao giao KH ve HTCMT vung TNB   12-12-2011 3 2 2 2 2" xfId="50926" xr:uid="{00000000-0005-0000-0000-0000F2C60000}"/>
    <cellStyle name="T_tham_tra_du_toan_Bieu4HTMT_!1 1 bao cao giao KH ve HTCMT vung TNB   12-12-2011 3 2 2 3" xfId="50927" xr:uid="{00000000-0005-0000-0000-0000F3C60000}"/>
    <cellStyle name="T_tham_tra_du_toan_Bieu4HTMT_!1 1 bao cao giao KH ve HTCMT vung TNB   12-12-2011 3 2 3" xfId="50928" xr:uid="{00000000-0005-0000-0000-0000F4C60000}"/>
    <cellStyle name="T_tham_tra_du_toan_Bieu4HTMT_!1 1 bao cao giao KH ve HTCMT vung TNB   12-12-2011 3 2 3 2" xfId="50929" xr:uid="{00000000-0005-0000-0000-0000F5C60000}"/>
    <cellStyle name="T_tham_tra_du_toan_Bieu4HTMT_!1 1 bao cao giao KH ve HTCMT vung TNB   12-12-2011 3 2 4" xfId="50930" xr:uid="{00000000-0005-0000-0000-0000F6C60000}"/>
    <cellStyle name="T_tham_tra_du_toan_Bieu4HTMT_!1 1 bao cao giao KH ve HTCMT vung TNB   12-12-2011 3 3" xfId="50931" xr:uid="{00000000-0005-0000-0000-0000F7C60000}"/>
    <cellStyle name="T_tham_tra_du_toan_Bieu4HTMT_!1 1 bao cao giao KH ve HTCMT vung TNB   12-12-2011 3 3 2" xfId="50932" xr:uid="{00000000-0005-0000-0000-0000F8C60000}"/>
    <cellStyle name="T_tham_tra_du_toan_Bieu4HTMT_!1 1 bao cao giao KH ve HTCMT vung TNB   12-12-2011 3 3 2 2" xfId="50933" xr:uid="{00000000-0005-0000-0000-0000F9C60000}"/>
    <cellStyle name="T_tham_tra_du_toan_Bieu4HTMT_!1 1 bao cao giao KH ve HTCMT vung TNB   12-12-2011 3 3 2 2 2" xfId="50934" xr:uid="{00000000-0005-0000-0000-0000FAC60000}"/>
    <cellStyle name="T_tham_tra_du_toan_Bieu4HTMT_!1 1 bao cao giao KH ve HTCMT vung TNB   12-12-2011 3 3 2 3" xfId="50935" xr:uid="{00000000-0005-0000-0000-0000FBC60000}"/>
    <cellStyle name="T_tham_tra_du_toan_Bieu4HTMT_!1 1 bao cao giao KH ve HTCMT vung TNB   12-12-2011 3 3 3" xfId="50936" xr:uid="{00000000-0005-0000-0000-0000FCC60000}"/>
    <cellStyle name="T_tham_tra_du_toan_Bieu4HTMT_!1 1 bao cao giao KH ve HTCMT vung TNB   12-12-2011 3 3 3 2" xfId="50937" xr:uid="{00000000-0005-0000-0000-0000FDC60000}"/>
    <cellStyle name="T_tham_tra_du_toan_Bieu4HTMT_!1 1 bao cao giao KH ve HTCMT vung TNB   12-12-2011 3 3 4" xfId="50938" xr:uid="{00000000-0005-0000-0000-0000FEC60000}"/>
    <cellStyle name="T_tham_tra_du_toan_Bieu4HTMT_!1 1 bao cao giao KH ve HTCMT vung TNB   12-12-2011 3 4" xfId="50939" xr:uid="{00000000-0005-0000-0000-0000FFC60000}"/>
    <cellStyle name="T_tham_tra_du_toan_Bieu4HTMT_!1 1 bao cao giao KH ve HTCMT vung TNB   12-12-2011 3 4 2" xfId="50940" xr:uid="{00000000-0005-0000-0000-000000C70000}"/>
    <cellStyle name="T_tham_tra_du_toan_Bieu4HTMT_!1 1 bao cao giao KH ve HTCMT vung TNB   12-12-2011 3 4 2 2" xfId="50941" xr:uid="{00000000-0005-0000-0000-000001C70000}"/>
    <cellStyle name="T_tham_tra_du_toan_Bieu4HTMT_!1 1 bao cao giao KH ve HTCMT vung TNB   12-12-2011 3 4 3" xfId="50942" xr:uid="{00000000-0005-0000-0000-000002C70000}"/>
    <cellStyle name="T_tham_tra_du_toan_Bieu4HTMT_!1 1 bao cao giao KH ve HTCMT vung TNB   12-12-2011 3 5" xfId="50943" xr:uid="{00000000-0005-0000-0000-000003C70000}"/>
    <cellStyle name="T_tham_tra_du_toan_Bieu4HTMT_!1 1 bao cao giao KH ve HTCMT vung TNB   12-12-2011 3 5 2" xfId="50944" xr:uid="{00000000-0005-0000-0000-000004C70000}"/>
    <cellStyle name="T_tham_tra_du_toan_Bieu4HTMT_!1 1 bao cao giao KH ve HTCMT vung TNB   12-12-2011 3 6" xfId="50945" xr:uid="{00000000-0005-0000-0000-000005C70000}"/>
    <cellStyle name="T_tham_tra_du_toan_Bieu4HTMT_!1 1 bao cao giao KH ve HTCMT vung TNB   12-12-2011 4" xfId="50946" xr:uid="{00000000-0005-0000-0000-000006C70000}"/>
    <cellStyle name="T_tham_tra_du_toan_Bieu4HTMT_!1 1 bao cao giao KH ve HTCMT vung TNB   12-12-2011 4 2" xfId="50947" xr:uid="{00000000-0005-0000-0000-000007C70000}"/>
    <cellStyle name="T_tham_tra_du_toan_Bieu4HTMT_!1 1 bao cao giao KH ve HTCMT vung TNB   12-12-2011 4 2 2" xfId="50948" xr:uid="{00000000-0005-0000-0000-000008C70000}"/>
    <cellStyle name="T_tham_tra_du_toan_Bieu4HTMT_!1 1 bao cao giao KH ve HTCMT vung TNB   12-12-2011 4 2 2 2" xfId="50949" xr:uid="{00000000-0005-0000-0000-000009C70000}"/>
    <cellStyle name="T_tham_tra_du_toan_Bieu4HTMT_!1 1 bao cao giao KH ve HTCMT vung TNB   12-12-2011 4 2 3" xfId="50950" xr:uid="{00000000-0005-0000-0000-00000AC70000}"/>
    <cellStyle name="T_tham_tra_du_toan_Bieu4HTMT_!1 1 bao cao giao KH ve HTCMT vung TNB   12-12-2011 4 3" xfId="50951" xr:uid="{00000000-0005-0000-0000-00000BC70000}"/>
    <cellStyle name="T_tham_tra_du_toan_Bieu4HTMT_!1 1 bao cao giao KH ve HTCMT vung TNB   12-12-2011 4 3 2" xfId="50952" xr:uid="{00000000-0005-0000-0000-00000CC70000}"/>
    <cellStyle name="T_tham_tra_du_toan_Bieu4HTMT_!1 1 bao cao giao KH ve HTCMT vung TNB   12-12-2011 4 4" xfId="50953" xr:uid="{00000000-0005-0000-0000-00000DC70000}"/>
    <cellStyle name="T_tham_tra_du_toan_Bieu4HTMT_!1 1 bao cao giao KH ve HTCMT vung TNB   12-12-2011 5" xfId="50954" xr:uid="{00000000-0005-0000-0000-00000EC70000}"/>
    <cellStyle name="T_tham_tra_du_toan_Bieu4HTMT_!1 1 bao cao giao KH ve HTCMT vung TNB   12-12-2011 5 2" xfId="50955" xr:uid="{00000000-0005-0000-0000-00000FC70000}"/>
    <cellStyle name="T_tham_tra_du_toan_Bieu4HTMT_!1 1 bao cao giao KH ve HTCMT vung TNB   12-12-2011 5 2 2" xfId="50956" xr:uid="{00000000-0005-0000-0000-000010C70000}"/>
    <cellStyle name="T_tham_tra_du_toan_Bieu4HTMT_!1 1 bao cao giao KH ve HTCMT vung TNB   12-12-2011 5 2 2 2" xfId="50957" xr:uid="{00000000-0005-0000-0000-000011C70000}"/>
    <cellStyle name="T_tham_tra_du_toan_Bieu4HTMT_!1 1 bao cao giao KH ve HTCMT vung TNB   12-12-2011 5 2 3" xfId="50958" xr:uid="{00000000-0005-0000-0000-000012C70000}"/>
    <cellStyle name="T_tham_tra_du_toan_Bieu4HTMT_!1 1 bao cao giao KH ve HTCMT vung TNB   12-12-2011 5 3" xfId="50959" xr:uid="{00000000-0005-0000-0000-000013C70000}"/>
    <cellStyle name="T_tham_tra_du_toan_Bieu4HTMT_!1 1 bao cao giao KH ve HTCMT vung TNB   12-12-2011 5 3 2" xfId="50960" xr:uid="{00000000-0005-0000-0000-000014C70000}"/>
    <cellStyle name="T_tham_tra_du_toan_Bieu4HTMT_!1 1 bao cao giao KH ve HTCMT vung TNB   12-12-2011 5 4" xfId="50961" xr:uid="{00000000-0005-0000-0000-000015C70000}"/>
    <cellStyle name="T_tham_tra_du_toan_Bieu4HTMT_!1 1 bao cao giao KH ve HTCMT vung TNB   12-12-2011 6" xfId="50962" xr:uid="{00000000-0005-0000-0000-000016C70000}"/>
    <cellStyle name="T_tham_tra_du_toan_Bieu4HTMT_!1 1 bao cao giao KH ve HTCMT vung TNB   12-12-2011 6 2" xfId="50963" xr:uid="{00000000-0005-0000-0000-000017C70000}"/>
    <cellStyle name="T_tham_tra_du_toan_Bieu4HTMT_!1 1 bao cao giao KH ve HTCMT vung TNB   12-12-2011 6 2 2" xfId="50964" xr:uid="{00000000-0005-0000-0000-000018C70000}"/>
    <cellStyle name="T_tham_tra_du_toan_Bieu4HTMT_!1 1 bao cao giao KH ve HTCMT vung TNB   12-12-2011 6 3" xfId="50965" xr:uid="{00000000-0005-0000-0000-000019C70000}"/>
    <cellStyle name="T_tham_tra_du_toan_Bieu4HTMT_!1 1 bao cao giao KH ve HTCMT vung TNB   12-12-2011 7" xfId="50966" xr:uid="{00000000-0005-0000-0000-00001AC70000}"/>
    <cellStyle name="T_tham_tra_du_toan_Bieu4HTMT_!1 1 bao cao giao KH ve HTCMT vung TNB   12-12-2011 7 2" xfId="50967" xr:uid="{00000000-0005-0000-0000-00001BC70000}"/>
    <cellStyle name="T_tham_tra_du_toan_Bieu4HTMT_!1 1 bao cao giao KH ve HTCMT vung TNB   12-12-2011 8" xfId="50968" xr:uid="{00000000-0005-0000-0000-00001CC70000}"/>
    <cellStyle name="T_tham_tra_du_toan_Bieu4HTMT_!1 1 bao cao giao KH ve HTCMT vung TNB   12-12-2011 9" xfId="50969" xr:uid="{00000000-0005-0000-0000-00001DC70000}"/>
    <cellStyle name="T_tham_tra_du_toan_Bieu4HTMT_KH TPCP vung TNB (03-1-2012)" xfId="50970" xr:uid="{00000000-0005-0000-0000-00001EC70000}"/>
    <cellStyle name="T_tham_tra_du_toan_Bieu4HTMT_KH TPCP vung TNB (03-1-2012) 2" xfId="50971" xr:uid="{00000000-0005-0000-0000-00001FC70000}"/>
    <cellStyle name="T_tham_tra_du_toan_Bieu4HTMT_KH TPCP vung TNB (03-1-2012) 2 2" xfId="50972" xr:uid="{00000000-0005-0000-0000-000020C70000}"/>
    <cellStyle name="T_tham_tra_du_toan_Bieu4HTMT_KH TPCP vung TNB (03-1-2012) 2 2 2" xfId="50973" xr:uid="{00000000-0005-0000-0000-000021C70000}"/>
    <cellStyle name="T_tham_tra_du_toan_Bieu4HTMT_KH TPCP vung TNB (03-1-2012) 2 2 2 2" xfId="50974" xr:uid="{00000000-0005-0000-0000-000022C70000}"/>
    <cellStyle name="T_tham_tra_du_toan_Bieu4HTMT_KH TPCP vung TNB (03-1-2012) 2 2 2 2 2" xfId="50975" xr:uid="{00000000-0005-0000-0000-000023C70000}"/>
    <cellStyle name="T_tham_tra_du_toan_Bieu4HTMT_KH TPCP vung TNB (03-1-2012) 2 2 2 2 2 2" xfId="50976" xr:uid="{00000000-0005-0000-0000-000024C70000}"/>
    <cellStyle name="T_tham_tra_du_toan_Bieu4HTMT_KH TPCP vung TNB (03-1-2012) 2 2 2 2 3" xfId="50977" xr:uid="{00000000-0005-0000-0000-000025C70000}"/>
    <cellStyle name="T_tham_tra_du_toan_Bieu4HTMT_KH TPCP vung TNB (03-1-2012) 2 2 2 3" xfId="50978" xr:uid="{00000000-0005-0000-0000-000026C70000}"/>
    <cellStyle name="T_tham_tra_du_toan_Bieu4HTMT_KH TPCP vung TNB (03-1-2012) 2 2 2 3 2" xfId="50979" xr:uid="{00000000-0005-0000-0000-000027C70000}"/>
    <cellStyle name="T_tham_tra_du_toan_Bieu4HTMT_KH TPCP vung TNB (03-1-2012) 2 2 2 4" xfId="50980" xr:uid="{00000000-0005-0000-0000-000028C70000}"/>
    <cellStyle name="T_tham_tra_du_toan_Bieu4HTMT_KH TPCP vung TNB (03-1-2012) 2 2 3" xfId="50981" xr:uid="{00000000-0005-0000-0000-000029C70000}"/>
    <cellStyle name="T_tham_tra_du_toan_Bieu4HTMT_KH TPCP vung TNB (03-1-2012) 2 2 3 2" xfId="50982" xr:uid="{00000000-0005-0000-0000-00002AC70000}"/>
    <cellStyle name="T_tham_tra_du_toan_Bieu4HTMT_KH TPCP vung TNB (03-1-2012) 2 2 3 2 2" xfId="50983" xr:uid="{00000000-0005-0000-0000-00002BC70000}"/>
    <cellStyle name="T_tham_tra_du_toan_Bieu4HTMT_KH TPCP vung TNB (03-1-2012) 2 2 3 2 2 2" xfId="50984" xr:uid="{00000000-0005-0000-0000-00002CC70000}"/>
    <cellStyle name="T_tham_tra_du_toan_Bieu4HTMT_KH TPCP vung TNB (03-1-2012) 2 2 3 2 3" xfId="50985" xr:uid="{00000000-0005-0000-0000-00002DC70000}"/>
    <cellStyle name="T_tham_tra_du_toan_Bieu4HTMT_KH TPCP vung TNB (03-1-2012) 2 2 3 3" xfId="50986" xr:uid="{00000000-0005-0000-0000-00002EC70000}"/>
    <cellStyle name="T_tham_tra_du_toan_Bieu4HTMT_KH TPCP vung TNB (03-1-2012) 2 2 3 3 2" xfId="50987" xr:uid="{00000000-0005-0000-0000-00002FC70000}"/>
    <cellStyle name="T_tham_tra_du_toan_Bieu4HTMT_KH TPCP vung TNB (03-1-2012) 2 2 3 4" xfId="50988" xr:uid="{00000000-0005-0000-0000-000030C70000}"/>
    <cellStyle name="T_tham_tra_du_toan_Bieu4HTMT_KH TPCP vung TNB (03-1-2012) 2 2 4" xfId="50989" xr:uid="{00000000-0005-0000-0000-000031C70000}"/>
    <cellStyle name="T_tham_tra_du_toan_Bieu4HTMT_KH TPCP vung TNB (03-1-2012) 2 2 4 2" xfId="50990" xr:uid="{00000000-0005-0000-0000-000032C70000}"/>
    <cellStyle name="T_tham_tra_du_toan_Bieu4HTMT_KH TPCP vung TNB (03-1-2012) 2 2 4 2 2" xfId="50991" xr:uid="{00000000-0005-0000-0000-000033C70000}"/>
    <cellStyle name="T_tham_tra_du_toan_Bieu4HTMT_KH TPCP vung TNB (03-1-2012) 2 2 4 3" xfId="50992" xr:uid="{00000000-0005-0000-0000-000034C70000}"/>
    <cellStyle name="T_tham_tra_du_toan_Bieu4HTMT_KH TPCP vung TNB (03-1-2012) 2 2 5" xfId="50993" xr:uid="{00000000-0005-0000-0000-000035C70000}"/>
    <cellStyle name="T_tham_tra_du_toan_Bieu4HTMT_KH TPCP vung TNB (03-1-2012) 2 2 5 2" xfId="50994" xr:uid="{00000000-0005-0000-0000-000036C70000}"/>
    <cellStyle name="T_tham_tra_du_toan_Bieu4HTMT_KH TPCP vung TNB (03-1-2012) 2 2 6" xfId="50995" xr:uid="{00000000-0005-0000-0000-000037C70000}"/>
    <cellStyle name="T_tham_tra_du_toan_Bieu4HTMT_KH TPCP vung TNB (03-1-2012) 2 3" xfId="50996" xr:uid="{00000000-0005-0000-0000-000038C70000}"/>
    <cellStyle name="T_tham_tra_du_toan_Bieu4HTMT_KH TPCP vung TNB (03-1-2012) 2 3 2" xfId="50997" xr:uid="{00000000-0005-0000-0000-000039C70000}"/>
    <cellStyle name="T_tham_tra_du_toan_Bieu4HTMT_KH TPCP vung TNB (03-1-2012) 2 3 2 2" xfId="50998" xr:uid="{00000000-0005-0000-0000-00003AC70000}"/>
    <cellStyle name="T_tham_tra_du_toan_Bieu4HTMT_KH TPCP vung TNB (03-1-2012) 2 3 2 2 2" xfId="50999" xr:uid="{00000000-0005-0000-0000-00003BC70000}"/>
    <cellStyle name="T_tham_tra_du_toan_Bieu4HTMT_KH TPCP vung TNB (03-1-2012) 2 3 2 3" xfId="51000" xr:uid="{00000000-0005-0000-0000-00003CC70000}"/>
    <cellStyle name="T_tham_tra_du_toan_Bieu4HTMT_KH TPCP vung TNB (03-1-2012) 2 3 3" xfId="51001" xr:uid="{00000000-0005-0000-0000-00003DC70000}"/>
    <cellStyle name="T_tham_tra_du_toan_Bieu4HTMT_KH TPCP vung TNB (03-1-2012) 2 3 3 2" xfId="51002" xr:uid="{00000000-0005-0000-0000-00003EC70000}"/>
    <cellStyle name="T_tham_tra_du_toan_Bieu4HTMT_KH TPCP vung TNB (03-1-2012) 2 3 4" xfId="51003" xr:uid="{00000000-0005-0000-0000-00003FC70000}"/>
    <cellStyle name="T_tham_tra_du_toan_Bieu4HTMT_KH TPCP vung TNB (03-1-2012) 2 4" xfId="51004" xr:uid="{00000000-0005-0000-0000-000040C70000}"/>
    <cellStyle name="T_tham_tra_du_toan_Bieu4HTMT_KH TPCP vung TNB (03-1-2012) 2 4 2" xfId="51005" xr:uid="{00000000-0005-0000-0000-000041C70000}"/>
    <cellStyle name="T_tham_tra_du_toan_Bieu4HTMT_KH TPCP vung TNB (03-1-2012) 2 4 2 2" xfId="51006" xr:uid="{00000000-0005-0000-0000-000042C70000}"/>
    <cellStyle name="T_tham_tra_du_toan_Bieu4HTMT_KH TPCP vung TNB (03-1-2012) 2 4 2 2 2" xfId="51007" xr:uid="{00000000-0005-0000-0000-000043C70000}"/>
    <cellStyle name="T_tham_tra_du_toan_Bieu4HTMT_KH TPCP vung TNB (03-1-2012) 2 4 2 3" xfId="51008" xr:uid="{00000000-0005-0000-0000-000044C70000}"/>
    <cellStyle name="T_tham_tra_du_toan_Bieu4HTMT_KH TPCP vung TNB (03-1-2012) 2 4 3" xfId="51009" xr:uid="{00000000-0005-0000-0000-000045C70000}"/>
    <cellStyle name="T_tham_tra_du_toan_Bieu4HTMT_KH TPCP vung TNB (03-1-2012) 2 4 3 2" xfId="51010" xr:uid="{00000000-0005-0000-0000-000046C70000}"/>
    <cellStyle name="T_tham_tra_du_toan_Bieu4HTMT_KH TPCP vung TNB (03-1-2012) 2 4 4" xfId="51011" xr:uid="{00000000-0005-0000-0000-000047C70000}"/>
    <cellStyle name="T_tham_tra_du_toan_Bieu4HTMT_KH TPCP vung TNB (03-1-2012) 2 5" xfId="51012" xr:uid="{00000000-0005-0000-0000-000048C70000}"/>
    <cellStyle name="T_tham_tra_du_toan_Bieu4HTMT_KH TPCP vung TNB (03-1-2012) 2 5 2" xfId="51013" xr:uid="{00000000-0005-0000-0000-000049C70000}"/>
    <cellStyle name="T_tham_tra_du_toan_Bieu4HTMT_KH TPCP vung TNB (03-1-2012) 2 5 2 2" xfId="51014" xr:uid="{00000000-0005-0000-0000-00004AC70000}"/>
    <cellStyle name="T_tham_tra_du_toan_Bieu4HTMT_KH TPCP vung TNB (03-1-2012) 2 5 3" xfId="51015" xr:uid="{00000000-0005-0000-0000-00004BC70000}"/>
    <cellStyle name="T_tham_tra_du_toan_Bieu4HTMT_KH TPCP vung TNB (03-1-2012) 2 6" xfId="51016" xr:uid="{00000000-0005-0000-0000-00004CC70000}"/>
    <cellStyle name="T_tham_tra_du_toan_Bieu4HTMT_KH TPCP vung TNB (03-1-2012) 2 6 2" xfId="51017" xr:uid="{00000000-0005-0000-0000-00004DC70000}"/>
    <cellStyle name="T_tham_tra_du_toan_Bieu4HTMT_KH TPCP vung TNB (03-1-2012) 2 7" xfId="51018" xr:uid="{00000000-0005-0000-0000-00004EC70000}"/>
    <cellStyle name="T_tham_tra_du_toan_Bieu4HTMT_KH TPCP vung TNB (03-1-2012) 2 8" xfId="51019" xr:uid="{00000000-0005-0000-0000-00004FC70000}"/>
    <cellStyle name="T_tham_tra_du_toan_Bieu4HTMT_KH TPCP vung TNB (03-1-2012) 3" xfId="51020" xr:uid="{00000000-0005-0000-0000-000050C70000}"/>
    <cellStyle name="T_tham_tra_du_toan_Bieu4HTMT_KH TPCP vung TNB (03-1-2012) 3 2" xfId="51021" xr:uid="{00000000-0005-0000-0000-000051C70000}"/>
    <cellStyle name="T_tham_tra_du_toan_Bieu4HTMT_KH TPCP vung TNB (03-1-2012) 3 2 2" xfId="51022" xr:uid="{00000000-0005-0000-0000-000052C70000}"/>
    <cellStyle name="T_tham_tra_du_toan_Bieu4HTMT_KH TPCP vung TNB (03-1-2012) 3 2 2 2" xfId="51023" xr:uid="{00000000-0005-0000-0000-000053C70000}"/>
    <cellStyle name="T_tham_tra_du_toan_Bieu4HTMT_KH TPCP vung TNB (03-1-2012) 3 2 2 2 2" xfId="51024" xr:uid="{00000000-0005-0000-0000-000054C70000}"/>
    <cellStyle name="T_tham_tra_du_toan_Bieu4HTMT_KH TPCP vung TNB (03-1-2012) 3 2 2 3" xfId="51025" xr:uid="{00000000-0005-0000-0000-000055C70000}"/>
    <cellStyle name="T_tham_tra_du_toan_Bieu4HTMT_KH TPCP vung TNB (03-1-2012) 3 2 3" xfId="51026" xr:uid="{00000000-0005-0000-0000-000056C70000}"/>
    <cellStyle name="T_tham_tra_du_toan_Bieu4HTMT_KH TPCP vung TNB (03-1-2012) 3 2 3 2" xfId="51027" xr:uid="{00000000-0005-0000-0000-000057C70000}"/>
    <cellStyle name="T_tham_tra_du_toan_Bieu4HTMT_KH TPCP vung TNB (03-1-2012) 3 2 4" xfId="51028" xr:uid="{00000000-0005-0000-0000-000058C70000}"/>
    <cellStyle name="T_tham_tra_du_toan_Bieu4HTMT_KH TPCP vung TNB (03-1-2012) 3 3" xfId="51029" xr:uid="{00000000-0005-0000-0000-000059C70000}"/>
    <cellStyle name="T_tham_tra_du_toan_Bieu4HTMT_KH TPCP vung TNB (03-1-2012) 3 3 2" xfId="51030" xr:uid="{00000000-0005-0000-0000-00005AC70000}"/>
    <cellStyle name="T_tham_tra_du_toan_Bieu4HTMT_KH TPCP vung TNB (03-1-2012) 3 3 2 2" xfId="51031" xr:uid="{00000000-0005-0000-0000-00005BC70000}"/>
    <cellStyle name="T_tham_tra_du_toan_Bieu4HTMT_KH TPCP vung TNB (03-1-2012) 3 3 2 2 2" xfId="51032" xr:uid="{00000000-0005-0000-0000-00005CC70000}"/>
    <cellStyle name="T_tham_tra_du_toan_Bieu4HTMT_KH TPCP vung TNB (03-1-2012) 3 3 2 3" xfId="51033" xr:uid="{00000000-0005-0000-0000-00005DC70000}"/>
    <cellStyle name="T_tham_tra_du_toan_Bieu4HTMT_KH TPCP vung TNB (03-1-2012) 3 3 3" xfId="51034" xr:uid="{00000000-0005-0000-0000-00005EC70000}"/>
    <cellStyle name="T_tham_tra_du_toan_Bieu4HTMT_KH TPCP vung TNB (03-1-2012) 3 3 3 2" xfId="51035" xr:uid="{00000000-0005-0000-0000-00005FC70000}"/>
    <cellStyle name="T_tham_tra_du_toan_Bieu4HTMT_KH TPCP vung TNB (03-1-2012) 3 3 4" xfId="51036" xr:uid="{00000000-0005-0000-0000-000060C70000}"/>
    <cellStyle name="T_tham_tra_du_toan_Bieu4HTMT_KH TPCP vung TNB (03-1-2012) 3 4" xfId="51037" xr:uid="{00000000-0005-0000-0000-000061C70000}"/>
    <cellStyle name="T_tham_tra_du_toan_Bieu4HTMT_KH TPCP vung TNB (03-1-2012) 3 4 2" xfId="51038" xr:uid="{00000000-0005-0000-0000-000062C70000}"/>
    <cellStyle name="T_tham_tra_du_toan_Bieu4HTMT_KH TPCP vung TNB (03-1-2012) 3 4 2 2" xfId="51039" xr:uid="{00000000-0005-0000-0000-000063C70000}"/>
    <cellStyle name="T_tham_tra_du_toan_Bieu4HTMT_KH TPCP vung TNB (03-1-2012) 3 4 3" xfId="51040" xr:uid="{00000000-0005-0000-0000-000064C70000}"/>
    <cellStyle name="T_tham_tra_du_toan_Bieu4HTMT_KH TPCP vung TNB (03-1-2012) 3 5" xfId="51041" xr:uid="{00000000-0005-0000-0000-000065C70000}"/>
    <cellStyle name="T_tham_tra_du_toan_Bieu4HTMT_KH TPCP vung TNB (03-1-2012) 3 5 2" xfId="51042" xr:uid="{00000000-0005-0000-0000-000066C70000}"/>
    <cellStyle name="T_tham_tra_du_toan_Bieu4HTMT_KH TPCP vung TNB (03-1-2012) 3 6" xfId="51043" xr:uid="{00000000-0005-0000-0000-000067C70000}"/>
    <cellStyle name="T_tham_tra_du_toan_Bieu4HTMT_KH TPCP vung TNB (03-1-2012) 4" xfId="51044" xr:uid="{00000000-0005-0000-0000-000068C70000}"/>
    <cellStyle name="T_tham_tra_du_toan_Bieu4HTMT_KH TPCP vung TNB (03-1-2012) 4 2" xfId="51045" xr:uid="{00000000-0005-0000-0000-000069C70000}"/>
    <cellStyle name="T_tham_tra_du_toan_Bieu4HTMT_KH TPCP vung TNB (03-1-2012) 4 2 2" xfId="51046" xr:uid="{00000000-0005-0000-0000-00006AC70000}"/>
    <cellStyle name="T_tham_tra_du_toan_Bieu4HTMT_KH TPCP vung TNB (03-1-2012) 4 2 2 2" xfId="51047" xr:uid="{00000000-0005-0000-0000-00006BC70000}"/>
    <cellStyle name="T_tham_tra_du_toan_Bieu4HTMT_KH TPCP vung TNB (03-1-2012) 4 2 3" xfId="51048" xr:uid="{00000000-0005-0000-0000-00006CC70000}"/>
    <cellStyle name="T_tham_tra_du_toan_Bieu4HTMT_KH TPCP vung TNB (03-1-2012) 4 3" xfId="51049" xr:uid="{00000000-0005-0000-0000-00006DC70000}"/>
    <cellStyle name="T_tham_tra_du_toan_Bieu4HTMT_KH TPCP vung TNB (03-1-2012) 4 3 2" xfId="51050" xr:uid="{00000000-0005-0000-0000-00006EC70000}"/>
    <cellStyle name="T_tham_tra_du_toan_Bieu4HTMT_KH TPCP vung TNB (03-1-2012) 4 4" xfId="51051" xr:uid="{00000000-0005-0000-0000-00006FC70000}"/>
    <cellStyle name="T_tham_tra_du_toan_Bieu4HTMT_KH TPCP vung TNB (03-1-2012) 5" xfId="51052" xr:uid="{00000000-0005-0000-0000-000070C70000}"/>
    <cellStyle name="T_tham_tra_du_toan_Bieu4HTMT_KH TPCP vung TNB (03-1-2012) 5 2" xfId="51053" xr:uid="{00000000-0005-0000-0000-000071C70000}"/>
    <cellStyle name="T_tham_tra_du_toan_Bieu4HTMT_KH TPCP vung TNB (03-1-2012) 5 2 2" xfId="51054" xr:uid="{00000000-0005-0000-0000-000072C70000}"/>
    <cellStyle name="T_tham_tra_du_toan_Bieu4HTMT_KH TPCP vung TNB (03-1-2012) 5 2 2 2" xfId="51055" xr:uid="{00000000-0005-0000-0000-000073C70000}"/>
    <cellStyle name="T_tham_tra_du_toan_Bieu4HTMT_KH TPCP vung TNB (03-1-2012) 5 2 3" xfId="51056" xr:uid="{00000000-0005-0000-0000-000074C70000}"/>
    <cellStyle name="T_tham_tra_du_toan_Bieu4HTMT_KH TPCP vung TNB (03-1-2012) 5 3" xfId="51057" xr:uid="{00000000-0005-0000-0000-000075C70000}"/>
    <cellStyle name="T_tham_tra_du_toan_Bieu4HTMT_KH TPCP vung TNB (03-1-2012) 5 3 2" xfId="51058" xr:uid="{00000000-0005-0000-0000-000076C70000}"/>
    <cellStyle name="T_tham_tra_du_toan_Bieu4HTMT_KH TPCP vung TNB (03-1-2012) 5 4" xfId="51059" xr:uid="{00000000-0005-0000-0000-000077C70000}"/>
    <cellStyle name="T_tham_tra_du_toan_Bieu4HTMT_KH TPCP vung TNB (03-1-2012) 6" xfId="51060" xr:uid="{00000000-0005-0000-0000-000078C70000}"/>
    <cellStyle name="T_tham_tra_du_toan_Bieu4HTMT_KH TPCP vung TNB (03-1-2012) 6 2" xfId="51061" xr:uid="{00000000-0005-0000-0000-000079C70000}"/>
    <cellStyle name="T_tham_tra_du_toan_Bieu4HTMT_KH TPCP vung TNB (03-1-2012) 6 2 2" xfId="51062" xr:uid="{00000000-0005-0000-0000-00007AC70000}"/>
    <cellStyle name="T_tham_tra_du_toan_Bieu4HTMT_KH TPCP vung TNB (03-1-2012) 6 3" xfId="51063" xr:uid="{00000000-0005-0000-0000-00007BC70000}"/>
    <cellStyle name="T_tham_tra_du_toan_Bieu4HTMT_KH TPCP vung TNB (03-1-2012) 7" xfId="51064" xr:uid="{00000000-0005-0000-0000-00007CC70000}"/>
    <cellStyle name="T_tham_tra_du_toan_Bieu4HTMT_KH TPCP vung TNB (03-1-2012) 7 2" xfId="51065" xr:uid="{00000000-0005-0000-0000-00007DC70000}"/>
    <cellStyle name="T_tham_tra_du_toan_Bieu4HTMT_KH TPCP vung TNB (03-1-2012) 8" xfId="51066" xr:uid="{00000000-0005-0000-0000-00007EC70000}"/>
    <cellStyle name="T_tham_tra_du_toan_Bieu4HTMT_KH TPCP vung TNB (03-1-2012) 9" xfId="51067" xr:uid="{00000000-0005-0000-0000-00007FC70000}"/>
    <cellStyle name="T_tham_tra_du_toan_KH TPCP vung TNB (03-1-2012)" xfId="51068" xr:uid="{00000000-0005-0000-0000-000080C70000}"/>
    <cellStyle name="T_tham_tra_du_toan_KH TPCP vung TNB (03-1-2012) 2" xfId="51069" xr:uid="{00000000-0005-0000-0000-000081C70000}"/>
    <cellStyle name="T_tham_tra_du_toan_KH TPCP vung TNB (03-1-2012) 2 2" xfId="51070" xr:uid="{00000000-0005-0000-0000-000082C70000}"/>
    <cellStyle name="T_tham_tra_du_toan_KH TPCP vung TNB (03-1-2012) 2 2 2" xfId="51071" xr:uid="{00000000-0005-0000-0000-000083C70000}"/>
    <cellStyle name="T_tham_tra_du_toan_KH TPCP vung TNB (03-1-2012) 2 2 2 2" xfId="51072" xr:uid="{00000000-0005-0000-0000-000084C70000}"/>
    <cellStyle name="T_tham_tra_du_toan_KH TPCP vung TNB (03-1-2012) 2 2 2 2 2" xfId="51073" xr:uid="{00000000-0005-0000-0000-000085C70000}"/>
    <cellStyle name="T_tham_tra_du_toan_KH TPCP vung TNB (03-1-2012) 2 2 2 2 2 2" xfId="51074" xr:uid="{00000000-0005-0000-0000-000086C70000}"/>
    <cellStyle name="T_tham_tra_du_toan_KH TPCP vung TNB (03-1-2012) 2 2 2 2 3" xfId="51075" xr:uid="{00000000-0005-0000-0000-000087C70000}"/>
    <cellStyle name="T_tham_tra_du_toan_KH TPCP vung TNB (03-1-2012) 2 2 2 3" xfId="51076" xr:uid="{00000000-0005-0000-0000-000088C70000}"/>
    <cellStyle name="T_tham_tra_du_toan_KH TPCP vung TNB (03-1-2012) 2 2 2 3 2" xfId="51077" xr:uid="{00000000-0005-0000-0000-000089C70000}"/>
    <cellStyle name="T_tham_tra_du_toan_KH TPCP vung TNB (03-1-2012) 2 2 2 4" xfId="51078" xr:uid="{00000000-0005-0000-0000-00008AC70000}"/>
    <cellStyle name="T_tham_tra_du_toan_KH TPCP vung TNB (03-1-2012) 2 2 3" xfId="51079" xr:uid="{00000000-0005-0000-0000-00008BC70000}"/>
    <cellStyle name="T_tham_tra_du_toan_KH TPCP vung TNB (03-1-2012) 2 2 3 2" xfId="51080" xr:uid="{00000000-0005-0000-0000-00008CC70000}"/>
    <cellStyle name="T_tham_tra_du_toan_KH TPCP vung TNB (03-1-2012) 2 2 3 2 2" xfId="51081" xr:uid="{00000000-0005-0000-0000-00008DC70000}"/>
    <cellStyle name="T_tham_tra_du_toan_KH TPCP vung TNB (03-1-2012) 2 2 3 2 2 2" xfId="51082" xr:uid="{00000000-0005-0000-0000-00008EC70000}"/>
    <cellStyle name="T_tham_tra_du_toan_KH TPCP vung TNB (03-1-2012) 2 2 3 2 3" xfId="51083" xr:uid="{00000000-0005-0000-0000-00008FC70000}"/>
    <cellStyle name="T_tham_tra_du_toan_KH TPCP vung TNB (03-1-2012) 2 2 3 3" xfId="51084" xr:uid="{00000000-0005-0000-0000-000090C70000}"/>
    <cellStyle name="T_tham_tra_du_toan_KH TPCP vung TNB (03-1-2012) 2 2 3 3 2" xfId="51085" xr:uid="{00000000-0005-0000-0000-000091C70000}"/>
    <cellStyle name="T_tham_tra_du_toan_KH TPCP vung TNB (03-1-2012) 2 2 3 4" xfId="51086" xr:uid="{00000000-0005-0000-0000-000092C70000}"/>
    <cellStyle name="T_tham_tra_du_toan_KH TPCP vung TNB (03-1-2012) 2 2 4" xfId="51087" xr:uid="{00000000-0005-0000-0000-000093C70000}"/>
    <cellStyle name="T_tham_tra_du_toan_KH TPCP vung TNB (03-1-2012) 2 2 4 2" xfId="51088" xr:uid="{00000000-0005-0000-0000-000094C70000}"/>
    <cellStyle name="T_tham_tra_du_toan_KH TPCP vung TNB (03-1-2012) 2 2 4 2 2" xfId="51089" xr:uid="{00000000-0005-0000-0000-000095C70000}"/>
    <cellStyle name="T_tham_tra_du_toan_KH TPCP vung TNB (03-1-2012) 2 2 4 3" xfId="51090" xr:uid="{00000000-0005-0000-0000-000096C70000}"/>
    <cellStyle name="T_tham_tra_du_toan_KH TPCP vung TNB (03-1-2012) 2 2 5" xfId="51091" xr:uid="{00000000-0005-0000-0000-000097C70000}"/>
    <cellStyle name="T_tham_tra_du_toan_KH TPCP vung TNB (03-1-2012) 2 2 5 2" xfId="51092" xr:uid="{00000000-0005-0000-0000-000098C70000}"/>
    <cellStyle name="T_tham_tra_du_toan_KH TPCP vung TNB (03-1-2012) 2 2 6" xfId="51093" xr:uid="{00000000-0005-0000-0000-000099C70000}"/>
    <cellStyle name="T_tham_tra_du_toan_KH TPCP vung TNB (03-1-2012) 2 3" xfId="51094" xr:uid="{00000000-0005-0000-0000-00009AC70000}"/>
    <cellStyle name="T_tham_tra_du_toan_KH TPCP vung TNB (03-1-2012) 2 3 2" xfId="51095" xr:uid="{00000000-0005-0000-0000-00009BC70000}"/>
    <cellStyle name="T_tham_tra_du_toan_KH TPCP vung TNB (03-1-2012) 2 3 2 2" xfId="51096" xr:uid="{00000000-0005-0000-0000-00009CC70000}"/>
    <cellStyle name="T_tham_tra_du_toan_KH TPCP vung TNB (03-1-2012) 2 3 2 2 2" xfId="51097" xr:uid="{00000000-0005-0000-0000-00009DC70000}"/>
    <cellStyle name="T_tham_tra_du_toan_KH TPCP vung TNB (03-1-2012) 2 3 2 3" xfId="51098" xr:uid="{00000000-0005-0000-0000-00009EC70000}"/>
    <cellStyle name="T_tham_tra_du_toan_KH TPCP vung TNB (03-1-2012) 2 3 3" xfId="51099" xr:uid="{00000000-0005-0000-0000-00009FC70000}"/>
    <cellStyle name="T_tham_tra_du_toan_KH TPCP vung TNB (03-1-2012) 2 3 3 2" xfId="51100" xr:uid="{00000000-0005-0000-0000-0000A0C70000}"/>
    <cellStyle name="T_tham_tra_du_toan_KH TPCP vung TNB (03-1-2012) 2 3 4" xfId="51101" xr:uid="{00000000-0005-0000-0000-0000A1C70000}"/>
    <cellStyle name="T_tham_tra_du_toan_KH TPCP vung TNB (03-1-2012) 2 4" xfId="51102" xr:uid="{00000000-0005-0000-0000-0000A2C70000}"/>
    <cellStyle name="T_tham_tra_du_toan_KH TPCP vung TNB (03-1-2012) 2 4 2" xfId="51103" xr:uid="{00000000-0005-0000-0000-0000A3C70000}"/>
    <cellStyle name="T_tham_tra_du_toan_KH TPCP vung TNB (03-1-2012) 2 4 2 2" xfId="51104" xr:uid="{00000000-0005-0000-0000-0000A4C70000}"/>
    <cellStyle name="T_tham_tra_du_toan_KH TPCP vung TNB (03-1-2012) 2 4 2 2 2" xfId="51105" xr:uid="{00000000-0005-0000-0000-0000A5C70000}"/>
    <cellStyle name="T_tham_tra_du_toan_KH TPCP vung TNB (03-1-2012) 2 4 2 3" xfId="51106" xr:uid="{00000000-0005-0000-0000-0000A6C70000}"/>
    <cellStyle name="T_tham_tra_du_toan_KH TPCP vung TNB (03-1-2012) 2 4 3" xfId="51107" xr:uid="{00000000-0005-0000-0000-0000A7C70000}"/>
    <cellStyle name="T_tham_tra_du_toan_KH TPCP vung TNB (03-1-2012) 2 4 3 2" xfId="51108" xr:uid="{00000000-0005-0000-0000-0000A8C70000}"/>
    <cellStyle name="T_tham_tra_du_toan_KH TPCP vung TNB (03-1-2012) 2 4 4" xfId="51109" xr:uid="{00000000-0005-0000-0000-0000A9C70000}"/>
    <cellStyle name="T_tham_tra_du_toan_KH TPCP vung TNB (03-1-2012) 2 5" xfId="51110" xr:uid="{00000000-0005-0000-0000-0000AAC70000}"/>
    <cellStyle name="T_tham_tra_du_toan_KH TPCP vung TNB (03-1-2012) 2 5 2" xfId="51111" xr:uid="{00000000-0005-0000-0000-0000ABC70000}"/>
    <cellStyle name="T_tham_tra_du_toan_KH TPCP vung TNB (03-1-2012) 2 5 2 2" xfId="51112" xr:uid="{00000000-0005-0000-0000-0000ACC70000}"/>
    <cellStyle name="T_tham_tra_du_toan_KH TPCP vung TNB (03-1-2012) 2 5 3" xfId="51113" xr:uid="{00000000-0005-0000-0000-0000ADC70000}"/>
    <cellStyle name="T_tham_tra_du_toan_KH TPCP vung TNB (03-1-2012) 2 6" xfId="51114" xr:uid="{00000000-0005-0000-0000-0000AEC70000}"/>
    <cellStyle name="T_tham_tra_du_toan_KH TPCP vung TNB (03-1-2012) 2 6 2" xfId="51115" xr:uid="{00000000-0005-0000-0000-0000AFC70000}"/>
    <cellStyle name="T_tham_tra_du_toan_KH TPCP vung TNB (03-1-2012) 2 7" xfId="51116" xr:uid="{00000000-0005-0000-0000-0000B0C70000}"/>
    <cellStyle name="T_tham_tra_du_toan_KH TPCP vung TNB (03-1-2012) 2 8" xfId="51117" xr:uid="{00000000-0005-0000-0000-0000B1C70000}"/>
    <cellStyle name="T_tham_tra_du_toan_KH TPCP vung TNB (03-1-2012) 3" xfId="51118" xr:uid="{00000000-0005-0000-0000-0000B2C70000}"/>
    <cellStyle name="T_tham_tra_du_toan_KH TPCP vung TNB (03-1-2012) 3 2" xfId="51119" xr:uid="{00000000-0005-0000-0000-0000B3C70000}"/>
    <cellStyle name="T_tham_tra_du_toan_KH TPCP vung TNB (03-1-2012) 3 2 2" xfId="51120" xr:uid="{00000000-0005-0000-0000-0000B4C70000}"/>
    <cellStyle name="T_tham_tra_du_toan_KH TPCP vung TNB (03-1-2012) 3 2 2 2" xfId="51121" xr:uid="{00000000-0005-0000-0000-0000B5C70000}"/>
    <cellStyle name="T_tham_tra_du_toan_KH TPCP vung TNB (03-1-2012) 3 2 2 2 2" xfId="51122" xr:uid="{00000000-0005-0000-0000-0000B6C70000}"/>
    <cellStyle name="T_tham_tra_du_toan_KH TPCP vung TNB (03-1-2012) 3 2 2 3" xfId="51123" xr:uid="{00000000-0005-0000-0000-0000B7C70000}"/>
    <cellStyle name="T_tham_tra_du_toan_KH TPCP vung TNB (03-1-2012) 3 2 3" xfId="51124" xr:uid="{00000000-0005-0000-0000-0000B8C70000}"/>
    <cellStyle name="T_tham_tra_du_toan_KH TPCP vung TNB (03-1-2012) 3 2 3 2" xfId="51125" xr:uid="{00000000-0005-0000-0000-0000B9C70000}"/>
    <cellStyle name="T_tham_tra_du_toan_KH TPCP vung TNB (03-1-2012) 3 2 4" xfId="51126" xr:uid="{00000000-0005-0000-0000-0000BAC70000}"/>
    <cellStyle name="T_tham_tra_du_toan_KH TPCP vung TNB (03-1-2012) 3 3" xfId="51127" xr:uid="{00000000-0005-0000-0000-0000BBC70000}"/>
    <cellStyle name="T_tham_tra_du_toan_KH TPCP vung TNB (03-1-2012) 3 3 2" xfId="51128" xr:uid="{00000000-0005-0000-0000-0000BCC70000}"/>
    <cellStyle name="T_tham_tra_du_toan_KH TPCP vung TNB (03-1-2012) 3 3 2 2" xfId="51129" xr:uid="{00000000-0005-0000-0000-0000BDC70000}"/>
    <cellStyle name="T_tham_tra_du_toan_KH TPCP vung TNB (03-1-2012) 3 3 2 2 2" xfId="51130" xr:uid="{00000000-0005-0000-0000-0000BEC70000}"/>
    <cellStyle name="T_tham_tra_du_toan_KH TPCP vung TNB (03-1-2012) 3 3 2 3" xfId="51131" xr:uid="{00000000-0005-0000-0000-0000BFC70000}"/>
    <cellStyle name="T_tham_tra_du_toan_KH TPCP vung TNB (03-1-2012) 3 3 3" xfId="51132" xr:uid="{00000000-0005-0000-0000-0000C0C70000}"/>
    <cellStyle name="T_tham_tra_du_toan_KH TPCP vung TNB (03-1-2012) 3 3 3 2" xfId="51133" xr:uid="{00000000-0005-0000-0000-0000C1C70000}"/>
    <cellStyle name="T_tham_tra_du_toan_KH TPCP vung TNB (03-1-2012) 3 3 4" xfId="51134" xr:uid="{00000000-0005-0000-0000-0000C2C70000}"/>
    <cellStyle name="T_tham_tra_du_toan_KH TPCP vung TNB (03-1-2012) 3 4" xfId="51135" xr:uid="{00000000-0005-0000-0000-0000C3C70000}"/>
    <cellStyle name="T_tham_tra_du_toan_KH TPCP vung TNB (03-1-2012) 3 4 2" xfId="51136" xr:uid="{00000000-0005-0000-0000-0000C4C70000}"/>
    <cellStyle name="T_tham_tra_du_toan_KH TPCP vung TNB (03-1-2012) 3 4 2 2" xfId="51137" xr:uid="{00000000-0005-0000-0000-0000C5C70000}"/>
    <cellStyle name="T_tham_tra_du_toan_KH TPCP vung TNB (03-1-2012) 3 4 3" xfId="51138" xr:uid="{00000000-0005-0000-0000-0000C6C70000}"/>
    <cellStyle name="T_tham_tra_du_toan_KH TPCP vung TNB (03-1-2012) 3 5" xfId="51139" xr:uid="{00000000-0005-0000-0000-0000C7C70000}"/>
    <cellStyle name="T_tham_tra_du_toan_KH TPCP vung TNB (03-1-2012) 3 5 2" xfId="51140" xr:uid="{00000000-0005-0000-0000-0000C8C70000}"/>
    <cellStyle name="T_tham_tra_du_toan_KH TPCP vung TNB (03-1-2012) 3 6" xfId="51141" xr:uid="{00000000-0005-0000-0000-0000C9C70000}"/>
    <cellStyle name="T_tham_tra_du_toan_KH TPCP vung TNB (03-1-2012) 4" xfId="51142" xr:uid="{00000000-0005-0000-0000-0000CAC70000}"/>
    <cellStyle name="T_tham_tra_du_toan_KH TPCP vung TNB (03-1-2012) 4 2" xfId="51143" xr:uid="{00000000-0005-0000-0000-0000CBC70000}"/>
    <cellStyle name="T_tham_tra_du_toan_KH TPCP vung TNB (03-1-2012) 4 2 2" xfId="51144" xr:uid="{00000000-0005-0000-0000-0000CCC70000}"/>
    <cellStyle name="T_tham_tra_du_toan_KH TPCP vung TNB (03-1-2012) 4 2 2 2" xfId="51145" xr:uid="{00000000-0005-0000-0000-0000CDC70000}"/>
    <cellStyle name="T_tham_tra_du_toan_KH TPCP vung TNB (03-1-2012) 4 2 3" xfId="51146" xr:uid="{00000000-0005-0000-0000-0000CEC70000}"/>
    <cellStyle name="T_tham_tra_du_toan_KH TPCP vung TNB (03-1-2012) 4 3" xfId="51147" xr:uid="{00000000-0005-0000-0000-0000CFC70000}"/>
    <cellStyle name="T_tham_tra_du_toan_KH TPCP vung TNB (03-1-2012) 4 3 2" xfId="51148" xr:uid="{00000000-0005-0000-0000-0000D0C70000}"/>
    <cellStyle name="T_tham_tra_du_toan_KH TPCP vung TNB (03-1-2012) 4 4" xfId="51149" xr:uid="{00000000-0005-0000-0000-0000D1C70000}"/>
    <cellStyle name="T_tham_tra_du_toan_KH TPCP vung TNB (03-1-2012) 5" xfId="51150" xr:uid="{00000000-0005-0000-0000-0000D2C70000}"/>
    <cellStyle name="T_tham_tra_du_toan_KH TPCP vung TNB (03-1-2012) 5 2" xfId="51151" xr:uid="{00000000-0005-0000-0000-0000D3C70000}"/>
    <cellStyle name="T_tham_tra_du_toan_KH TPCP vung TNB (03-1-2012) 5 2 2" xfId="51152" xr:uid="{00000000-0005-0000-0000-0000D4C70000}"/>
    <cellStyle name="T_tham_tra_du_toan_KH TPCP vung TNB (03-1-2012) 5 2 2 2" xfId="51153" xr:uid="{00000000-0005-0000-0000-0000D5C70000}"/>
    <cellStyle name="T_tham_tra_du_toan_KH TPCP vung TNB (03-1-2012) 5 2 3" xfId="51154" xr:uid="{00000000-0005-0000-0000-0000D6C70000}"/>
    <cellStyle name="T_tham_tra_du_toan_KH TPCP vung TNB (03-1-2012) 5 3" xfId="51155" xr:uid="{00000000-0005-0000-0000-0000D7C70000}"/>
    <cellStyle name="T_tham_tra_du_toan_KH TPCP vung TNB (03-1-2012) 5 3 2" xfId="51156" xr:uid="{00000000-0005-0000-0000-0000D8C70000}"/>
    <cellStyle name="T_tham_tra_du_toan_KH TPCP vung TNB (03-1-2012) 5 4" xfId="51157" xr:uid="{00000000-0005-0000-0000-0000D9C70000}"/>
    <cellStyle name="T_tham_tra_du_toan_KH TPCP vung TNB (03-1-2012) 6" xfId="51158" xr:uid="{00000000-0005-0000-0000-0000DAC70000}"/>
    <cellStyle name="T_tham_tra_du_toan_KH TPCP vung TNB (03-1-2012) 6 2" xfId="51159" xr:uid="{00000000-0005-0000-0000-0000DBC70000}"/>
    <cellStyle name="T_tham_tra_du_toan_KH TPCP vung TNB (03-1-2012) 6 2 2" xfId="51160" xr:uid="{00000000-0005-0000-0000-0000DCC70000}"/>
    <cellStyle name="T_tham_tra_du_toan_KH TPCP vung TNB (03-1-2012) 6 3" xfId="51161" xr:uid="{00000000-0005-0000-0000-0000DDC70000}"/>
    <cellStyle name="T_tham_tra_du_toan_KH TPCP vung TNB (03-1-2012) 7" xfId="51162" xr:uid="{00000000-0005-0000-0000-0000DEC70000}"/>
    <cellStyle name="T_tham_tra_du_toan_KH TPCP vung TNB (03-1-2012) 7 2" xfId="51163" xr:uid="{00000000-0005-0000-0000-0000DFC70000}"/>
    <cellStyle name="T_tham_tra_du_toan_KH TPCP vung TNB (03-1-2012) 8" xfId="51164" xr:uid="{00000000-0005-0000-0000-0000E0C70000}"/>
    <cellStyle name="T_tham_tra_du_toan_KH TPCP vung TNB (03-1-2012) 9" xfId="51165" xr:uid="{00000000-0005-0000-0000-0000E1C70000}"/>
    <cellStyle name="T_tham_tra_du_toan_Sheet1" xfId="51166" xr:uid="{00000000-0005-0000-0000-0000E2C70000}"/>
    <cellStyle name="T_tham_tra_du_toan_Sheet1 2" xfId="51167" xr:uid="{00000000-0005-0000-0000-0000E3C70000}"/>
    <cellStyle name="T_Thiet bi" xfId="51168" xr:uid="{00000000-0005-0000-0000-0000E4C70000}"/>
    <cellStyle name="T_Thiet bi 2" xfId="51169" xr:uid="{00000000-0005-0000-0000-0000E5C70000}"/>
    <cellStyle name="T_Thiet bi 2 2" xfId="51170" xr:uid="{00000000-0005-0000-0000-0000E6C70000}"/>
    <cellStyle name="T_Thiet bi 2 2 2" xfId="51171" xr:uid="{00000000-0005-0000-0000-0000E7C70000}"/>
    <cellStyle name="T_Thiet bi 2 2 2 2" xfId="51172" xr:uid="{00000000-0005-0000-0000-0000E8C70000}"/>
    <cellStyle name="T_Thiet bi 2 2 2 2 2" xfId="51173" xr:uid="{00000000-0005-0000-0000-0000E9C70000}"/>
    <cellStyle name="T_Thiet bi 2 2 2 2 2 2" xfId="51174" xr:uid="{00000000-0005-0000-0000-0000EAC70000}"/>
    <cellStyle name="T_Thiet bi 2 2 2 2 3" xfId="51175" xr:uid="{00000000-0005-0000-0000-0000EBC70000}"/>
    <cellStyle name="T_Thiet bi 2 2 2 3" xfId="51176" xr:uid="{00000000-0005-0000-0000-0000ECC70000}"/>
    <cellStyle name="T_Thiet bi 2 2 2 3 2" xfId="51177" xr:uid="{00000000-0005-0000-0000-0000EDC70000}"/>
    <cellStyle name="T_Thiet bi 2 2 2 4" xfId="51178" xr:uid="{00000000-0005-0000-0000-0000EEC70000}"/>
    <cellStyle name="T_Thiet bi 2 2 3" xfId="51179" xr:uid="{00000000-0005-0000-0000-0000EFC70000}"/>
    <cellStyle name="T_Thiet bi 2 2 3 2" xfId="51180" xr:uid="{00000000-0005-0000-0000-0000F0C70000}"/>
    <cellStyle name="T_Thiet bi 2 2 3 2 2" xfId="51181" xr:uid="{00000000-0005-0000-0000-0000F1C70000}"/>
    <cellStyle name="T_Thiet bi 2 2 3 2 2 2" xfId="51182" xr:uid="{00000000-0005-0000-0000-0000F2C70000}"/>
    <cellStyle name="T_Thiet bi 2 2 3 2 3" xfId="51183" xr:uid="{00000000-0005-0000-0000-0000F3C70000}"/>
    <cellStyle name="T_Thiet bi 2 2 3 3" xfId="51184" xr:uid="{00000000-0005-0000-0000-0000F4C70000}"/>
    <cellStyle name="T_Thiet bi 2 2 3 3 2" xfId="51185" xr:uid="{00000000-0005-0000-0000-0000F5C70000}"/>
    <cellStyle name="T_Thiet bi 2 2 3 4" xfId="51186" xr:uid="{00000000-0005-0000-0000-0000F6C70000}"/>
    <cellStyle name="T_Thiet bi 2 2 4" xfId="51187" xr:uid="{00000000-0005-0000-0000-0000F7C70000}"/>
    <cellStyle name="T_Thiet bi 2 2 4 2" xfId="51188" xr:uid="{00000000-0005-0000-0000-0000F8C70000}"/>
    <cellStyle name="T_Thiet bi 2 2 4 2 2" xfId="51189" xr:uid="{00000000-0005-0000-0000-0000F9C70000}"/>
    <cellStyle name="T_Thiet bi 2 2 4 3" xfId="51190" xr:uid="{00000000-0005-0000-0000-0000FAC70000}"/>
    <cellStyle name="T_Thiet bi 2 2 5" xfId="51191" xr:uid="{00000000-0005-0000-0000-0000FBC70000}"/>
    <cellStyle name="T_Thiet bi 2 2 5 2" xfId="51192" xr:uid="{00000000-0005-0000-0000-0000FCC70000}"/>
    <cellStyle name="T_Thiet bi 2 2 6" xfId="51193" xr:uid="{00000000-0005-0000-0000-0000FDC70000}"/>
    <cellStyle name="T_Thiet bi 2 3" xfId="51194" xr:uid="{00000000-0005-0000-0000-0000FEC70000}"/>
    <cellStyle name="T_Thiet bi 2 3 2" xfId="51195" xr:uid="{00000000-0005-0000-0000-0000FFC70000}"/>
    <cellStyle name="T_Thiet bi 2 3 2 2" xfId="51196" xr:uid="{00000000-0005-0000-0000-000000C80000}"/>
    <cellStyle name="T_Thiet bi 2 3 2 2 2" xfId="51197" xr:uid="{00000000-0005-0000-0000-000001C80000}"/>
    <cellStyle name="T_Thiet bi 2 3 2 3" xfId="51198" xr:uid="{00000000-0005-0000-0000-000002C80000}"/>
    <cellStyle name="T_Thiet bi 2 3 3" xfId="51199" xr:uid="{00000000-0005-0000-0000-000003C80000}"/>
    <cellStyle name="T_Thiet bi 2 3 3 2" xfId="51200" xr:uid="{00000000-0005-0000-0000-000004C80000}"/>
    <cellStyle name="T_Thiet bi 2 3 4" xfId="51201" xr:uid="{00000000-0005-0000-0000-000005C80000}"/>
    <cellStyle name="T_Thiet bi 2 4" xfId="51202" xr:uid="{00000000-0005-0000-0000-000006C80000}"/>
    <cellStyle name="T_Thiet bi 2 4 2" xfId="51203" xr:uid="{00000000-0005-0000-0000-000007C80000}"/>
    <cellStyle name="T_Thiet bi 2 4 2 2" xfId="51204" xr:uid="{00000000-0005-0000-0000-000008C80000}"/>
    <cellStyle name="T_Thiet bi 2 4 2 2 2" xfId="51205" xr:uid="{00000000-0005-0000-0000-000009C80000}"/>
    <cellStyle name="T_Thiet bi 2 4 2 3" xfId="51206" xr:uid="{00000000-0005-0000-0000-00000AC80000}"/>
    <cellStyle name="T_Thiet bi 2 4 3" xfId="51207" xr:uid="{00000000-0005-0000-0000-00000BC80000}"/>
    <cellStyle name="T_Thiet bi 2 4 3 2" xfId="51208" xr:uid="{00000000-0005-0000-0000-00000CC80000}"/>
    <cellStyle name="T_Thiet bi 2 4 4" xfId="51209" xr:uid="{00000000-0005-0000-0000-00000DC80000}"/>
    <cellStyle name="T_Thiet bi 2 5" xfId="51210" xr:uid="{00000000-0005-0000-0000-00000EC80000}"/>
    <cellStyle name="T_Thiet bi 2 5 2" xfId="51211" xr:uid="{00000000-0005-0000-0000-00000FC80000}"/>
    <cellStyle name="T_Thiet bi 2 5 2 2" xfId="51212" xr:uid="{00000000-0005-0000-0000-000010C80000}"/>
    <cellStyle name="T_Thiet bi 2 5 3" xfId="51213" xr:uid="{00000000-0005-0000-0000-000011C80000}"/>
    <cellStyle name="T_Thiet bi 2 6" xfId="51214" xr:uid="{00000000-0005-0000-0000-000012C80000}"/>
    <cellStyle name="T_Thiet bi 2 6 2" xfId="51215" xr:uid="{00000000-0005-0000-0000-000013C80000}"/>
    <cellStyle name="T_Thiet bi 2 7" xfId="51216" xr:uid="{00000000-0005-0000-0000-000014C80000}"/>
    <cellStyle name="T_Thiet bi 2 8" xfId="51217" xr:uid="{00000000-0005-0000-0000-000015C80000}"/>
    <cellStyle name="T_Thiet bi 3" xfId="51218" xr:uid="{00000000-0005-0000-0000-000016C80000}"/>
    <cellStyle name="T_Thiet bi 3 2" xfId="51219" xr:uid="{00000000-0005-0000-0000-000017C80000}"/>
    <cellStyle name="T_Thiet bi 3 2 2" xfId="51220" xr:uid="{00000000-0005-0000-0000-000018C80000}"/>
    <cellStyle name="T_Thiet bi 3 2 2 2" xfId="51221" xr:uid="{00000000-0005-0000-0000-000019C80000}"/>
    <cellStyle name="T_Thiet bi 3 2 2 2 2" xfId="51222" xr:uid="{00000000-0005-0000-0000-00001AC80000}"/>
    <cellStyle name="T_Thiet bi 3 2 2 3" xfId="51223" xr:uid="{00000000-0005-0000-0000-00001BC80000}"/>
    <cellStyle name="T_Thiet bi 3 2 3" xfId="51224" xr:uid="{00000000-0005-0000-0000-00001CC80000}"/>
    <cellStyle name="T_Thiet bi 3 2 3 2" xfId="51225" xr:uid="{00000000-0005-0000-0000-00001DC80000}"/>
    <cellStyle name="T_Thiet bi 3 2 4" xfId="51226" xr:uid="{00000000-0005-0000-0000-00001EC80000}"/>
    <cellStyle name="T_Thiet bi 3 3" xfId="51227" xr:uid="{00000000-0005-0000-0000-00001FC80000}"/>
    <cellStyle name="T_Thiet bi 3 3 2" xfId="51228" xr:uid="{00000000-0005-0000-0000-000020C80000}"/>
    <cellStyle name="T_Thiet bi 3 3 2 2" xfId="51229" xr:uid="{00000000-0005-0000-0000-000021C80000}"/>
    <cellStyle name="T_Thiet bi 3 3 2 2 2" xfId="51230" xr:uid="{00000000-0005-0000-0000-000022C80000}"/>
    <cellStyle name="T_Thiet bi 3 3 2 3" xfId="51231" xr:uid="{00000000-0005-0000-0000-000023C80000}"/>
    <cellStyle name="T_Thiet bi 3 3 3" xfId="51232" xr:uid="{00000000-0005-0000-0000-000024C80000}"/>
    <cellStyle name="T_Thiet bi 3 3 3 2" xfId="51233" xr:uid="{00000000-0005-0000-0000-000025C80000}"/>
    <cellStyle name="T_Thiet bi 3 3 4" xfId="51234" xr:uid="{00000000-0005-0000-0000-000026C80000}"/>
    <cellStyle name="T_Thiet bi 3 4" xfId="51235" xr:uid="{00000000-0005-0000-0000-000027C80000}"/>
    <cellStyle name="T_Thiet bi 3 4 2" xfId="51236" xr:uid="{00000000-0005-0000-0000-000028C80000}"/>
    <cellStyle name="T_Thiet bi 3 4 2 2" xfId="51237" xr:uid="{00000000-0005-0000-0000-000029C80000}"/>
    <cellStyle name="T_Thiet bi 3 4 3" xfId="51238" xr:uid="{00000000-0005-0000-0000-00002AC80000}"/>
    <cellStyle name="T_Thiet bi 3 5" xfId="51239" xr:uid="{00000000-0005-0000-0000-00002BC80000}"/>
    <cellStyle name="T_Thiet bi 3 5 2" xfId="51240" xr:uid="{00000000-0005-0000-0000-00002CC80000}"/>
    <cellStyle name="T_Thiet bi 3 6" xfId="51241" xr:uid="{00000000-0005-0000-0000-00002DC80000}"/>
    <cellStyle name="T_Thiet bi 4" xfId="51242" xr:uid="{00000000-0005-0000-0000-00002EC80000}"/>
    <cellStyle name="T_Thiet bi 4 2" xfId="51243" xr:uid="{00000000-0005-0000-0000-00002FC80000}"/>
    <cellStyle name="T_Thiet bi 4 2 2" xfId="51244" xr:uid="{00000000-0005-0000-0000-000030C80000}"/>
    <cellStyle name="T_Thiet bi 4 2 2 2" xfId="51245" xr:uid="{00000000-0005-0000-0000-000031C80000}"/>
    <cellStyle name="T_Thiet bi 4 2 3" xfId="51246" xr:uid="{00000000-0005-0000-0000-000032C80000}"/>
    <cellStyle name="T_Thiet bi 4 3" xfId="51247" xr:uid="{00000000-0005-0000-0000-000033C80000}"/>
    <cellStyle name="T_Thiet bi 4 3 2" xfId="51248" xr:uid="{00000000-0005-0000-0000-000034C80000}"/>
    <cellStyle name="T_Thiet bi 4 4" xfId="51249" xr:uid="{00000000-0005-0000-0000-000035C80000}"/>
    <cellStyle name="T_Thiet bi 5" xfId="51250" xr:uid="{00000000-0005-0000-0000-000036C80000}"/>
    <cellStyle name="T_Thiet bi 5 2" xfId="51251" xr:uid="{00000000-0005-0000-0000-000037C80000}"/>
    <cellStyle name="T_Thiet bi 5 2 2" xfId="51252" xr:uid="{00000000-0005-0000-0000-000038C80000}"/>
    <cellStyle name="T_Thiet bi 5 2 2 2" xfId="51253" xr:uid="{00000000-0005-0000-0000-000039C80000}"/>
    <cellStyle name="T_Thiet bi 5 2 3" xfId="51254" xr:uid="{00000000-0005-0000-0000-00003AC80000}"/>
    <cellStyle name="T_Thiet bi 5 3" xfId="51255" xr:uid="{00000000-0005-0000-0000-00003BC80000}"/>
    <cellStyle name="T_Thiet bi 5 3 2" xfId="51256" xr:uid="{00000000-0005-0000-0000-00003CC80000}"/>
    <cellStyle name="T_Thiet bi 5 4" xfId="51257" xr:uid="{00000000-0005-0000-0000-00003DC80000}"/>
    <cellStyle name="T_Thiet bi 6" xfId="51258" xr:uid="{00000000-0005-0000-0000-00003EC80000}"/>
    <cellStyle name="T_Thiet bi 6 2" xfId="51259" xr:uid="{00000000-0005-0000-0000-00003FC80000}"/>
    <cellStyle name="T_Thiet bi 6 2 2" xfId="51260" xr:uid="{00000000-0005-0000-0000-000040C80000}"/>
    <cellStyle name="T_Thiet bi 6 3" xfId="51261" xr:uid="{00000000-0005-0000-0000-000041C80000}"/>
    <cellStyle name="T_Thiet bi 7" xfId="51262" xr:uid="{00000000-0005-0000-0000-000042C80000}"/>
    <cellStyle name="T_Thiet bi 7 2" xfId="51263" xr:uid="{00000000-0005-0000-0000-000043C80000}"/>
    <cellStyle name="T_Thiet bi 8" xfId="51264" xr:uid="{00000000-0005-0000-0000-000044C80000}"/>
    <cellStyle name="T_Thiet bi 9" xfId="51265" xr:uid="{00000000-0005-0000-0000-000045C80000}"/>
    <cellStyle name="T_Thiet bi_!1 1 bao cao giao KH ve HTCMT vung TNB   12-12-2011" xfId="51266" xr:uid="{00000000-0005-0000-0000-000046C80000}"/>
    <cellStyle name="T_Thiet bi_!1 1 bao cao giao KH ve HTCMT vung TNB   12-12-2011 2" xfId="51267" xr:uid="{00000000-0005-0000-0000-000047C80000}"/>
    <cellStyle name="T_Thiet bi_!1 1 bao cao giao KH ve HTCMT vung TNB   12-12-2011 2 2" xfId="51268" xr:uid="{00000000-0005-0000-0000-000048C80000}"/>
    <cellStyle name="T_Thiet bi_!1 1 bao cao giao KH ve HTCMT vung TNB   12-12-2011 2 2 2" xfId="51269" xr:uid="{00000000-0005-0000-0000-000049C80000}"/>
    <cellStyle name="T_Thiet bi_!1 1 bao cao giao KH ve HTCMT vung TNB   12-12-2011 2 2 2 2" xfId="51270" xr:uid="{00000000-0005-0000-0000-00004AC80000}"/>
    <cellStyle name="T_Thiet bi_!1 1 bao cao giao KH ve HTCMT vung TNB   12-12-2011 2 2 2 2 2" xfId="51271" xr:uid="{00000000-0005-0000-0000-00004BC80000}"/>
    <cellStyle name="T_Thiet bi_!1 1 bao cao giao KH ve HTCMT vung TNB   12-12-2011 2 2 2 2 2 2" xfId="51272" xr:uid="{00000000-0005-0000-0000-00004CC80000}"/>
    <cellStyle name="T_Thiet bi_!1 1 bao cao giao KH ve HTCMT vung TNB   12-12-2011 2 2 2 2 3" xfId="51273" xr:uid="{00000000-0005-0000-0000-00004DC80000}"/>
    <cellStyle name="T_Thiet bi_!1 1 bao cao giao KH ve HTCMT vung TNB   12-12-2011 2 2 2 3" xfId="51274" xr:uid="{00000000-0005-0000-0000-00004EC80000}"/>
    <cellStyle name="T_Thiet bi_!1 1 bao cao giao KH ve HTCMT vung TNB   12-12-2011 2 2 2 3 2" xfId="51275" xr:uid="{00000000-0005-0000-0000-00004FC80000}"/>
    <cellStyle name="T_Thiet bi_!1 1 bao cao giao KH ve HTCMT vung TNB   12-12-2011 2 2 2 4" xfId="51276" xr:uid="{00000000-0005-0000-0000-000050C80000}"/>
    <cellStyle name="T_Thiet bi_!1 1 bao cao giao KH ve HTCMT vung TNB   12-12-2011 2 2 3" xfId="51277" xr:uid="{00000000-0005-0000-0000-000051C80000}"/>
    <cellStyle name="T_Thiet bi_!1 1 bao cao giao KH ve HTCMT vung TNB   12-12-2011 2 2 3 2" xfId="51278" xr:uid="{00000000-0005-0000-0000-000052C80000}"/>
    <cellStyle name="T_Thiet bi_!1 1 bao cao giao KH ve HTCMT vung TNB   12-12-2011 2 2 3 2 2" xfId="51279" xr:uid="{00000000-0005-0000-0000-000053C80000}"/>
    <cellStyle name="T_Thiet bi_!1 1 bao cao giao KH ve HTCMT vung TNB   12-12-2011 2 2 3 2 2 2" xfId="51280" xr:uid="{00000000-0005-0000-0000-000054C80000}"/>
    <cellStyle name="T_Thiet bi_!1 1 bao cao giao KH ve HTCMT vung TNB   12-12-2011 2 2 3 2 3" xfId="51281" xr:uid="{00000000-0005-0000-0000-000055C80000}"/>
    <cellStyle name="T_Thiet bi_!1 1 bao cao giao KH ve HTCMT vung TNB   12-12-2011 2 2 3 3" xfId="51282" xr:uid="{00000000-0005-0000-0000-000056C80000}"/>
    <cellStyle name="T_Thiet bi_!1 1 bao cao giao KH ve HTCMT vung TNB   12-12-2011 2 2 3 3 2" xfId="51283" xr:uid="{00000000-0005-0000-0000-000057C80000}"/>
    <cellStyle name="T_Thiet bi_!1 1 bao cao giao KH ve HTCMT vung TNB   12-12-2011 2 2 3 4" xfId="51284" xr:uid="{00000000-0005-0000-0000-000058C80000}"/>
    <cellStyle name="T_Thiet bi_!1 1 bao cao giao KH ve HTCMT vung TNB   12-12-2011 2 2 4" xfId="51285" xr:uid="{00000000-0005-0000-0000-000059C80000}"/>
    <cellStyle name="T_Thiet bi_!1 1 bao cao giao KH ve HTCMT vung TNB   12-12-2011 2 2 4 2" xfId="51286" xr:uid="{00000000-0005-0000-0000-00005AC80000}"/>
    <cellStyle name="T_Thiet bi_!1 1 bao cao giao KH ve HTCMT vung TNB   12-12-2011 2 2 4 2 2" xfId="51287" xr:uid="{00000000-0005-0000-0000-00005BC80000}"/>
    <cellStyle name="T_Thiet bi_!1 1 bao cao giao KH ve HTCMT vung TNB   12-12-2011 2 2 4 3" xfId="51288" xr:uid="{00000000-0005-0000-0000-00005CC80000}"/>
    <cellStyle name="T_Thiet bi_!1 1 bao cao giao KH ve HTCMT vung TNB   12-12-2011 2 2 5" xfId="51289" xr:uid="{00000000-0005-0000-0000-00005DC80000}"/>
    <cellStyle name="T_Thiet bi_!1 1 bao cao giao KH ve HTCMT vung TNB   12-12-2011 2 2 5 2" xfId="51290" xr:uid="{00000000-0005-0000-0000-00005EC80000}"/>
    <cellStyle name="T_Thiet bi_!1 1 bao cao giao KH ve HTCMT vung TNB   12-12-2011 2 2 6" xfId="51291" xr:uid="{00000000-0005-0000-0000-00005FC80000}"/>
    <cellStyle name="T_Thiet bi_!1 1 bao cao giao KH ve HTCMT vung TNB   12-12-2011 2 3" xfId="51292" xr:uid="{00000000-0005-0000-0000-000060C80000}"/>
    <cellStyle name="T_Thiet bi_!1 1 bao cao giao KH ve HTCMT vung TNB   12-12-2011 2 3 2" xfId="51293" xr:uid="{00000000-0005-0000-0000-000061C80000}"/>
    <cellStyle name="T_Thiet bi_!1 1 bao cao giao KH ve HTCMT vung TNB   12-12-2011 2 3 2 2" xfId="51294" xr:uid="{00000000-0005-0000-0000-000062C80000}"/>
    <cellStyle name="T_Thiet bi_!1 1 bao cao giao KH ve HTCMT vung TNB   12-12-2011 2 3 2 2 2" xfId="51295" xr:uid="{00000000-0005-0000-0000-000063C80000}"/>
    <cellStyle name="T_Thiet bi_!1 1 bao cao giao KH ve HTCMT vung TNB   12-12-2011 2 3 2 3" xfId="51296" xr:uid="{00000000-0005-0000-0000-000064C80000}"/>
    <cellStyle name="T_Thiet bi_!1 1 bao cao giao KH ve HTCMT vung TNB   12-12-2011 2 3 3" xfId="51297" xr:uid="{00000000-0005-0000-0000-000065C80000}"/>
    <cellStyle name="T_Thiet bi_!1 1 bao cao giao KH ve HTCMT vung TNB   12-12-2011 2 3 3 2" xfId="51298" xr:uid="{00000000-0005-0000-0000-000066C80000}"/>
    <cellStyle name="T_Thiet bi_!1 1 bao cao giao KH ve HTCMT vung TNB   12-12-2011 2 3 4" xfId="51299" xr:uid="{00000000-0005-0000-0000-000067C80000}"/>
    <cellStyle name="T_Thiet bi_!1 1 bao cao giao KH ve HTCMT vung TNB   12-12-2011 2 4" xfId="51300" xr:uid="{00000000-0005-0000-0000-000068C80000}"/>
    <cellStyle name="T_Thiet bi_!1 1 bao cao giao KH ve HTCMT vung TNB   12-12-2011 2 4 2" xfId="51301" xr:uid="{00000000-0005-0000-0000-000069C80000}"/>
    <cellStyle name="T_Thiet bi_!1 1 bao cao giao KH ve HTCMT vung TNB   12-12-2011 2 4 2 2" xfId="51302" xr:uid="{00000000-0005-0000-0000-00006AC80000}"/>
    <cellStyle name="T_Thiet bi_!1 1 bao cao giao KH ve HTCMT vung TNB   12-12-2011 2 4 2 2 2" xfId="51303" xr:uid="{00000000-0005-0000-0000-00006BC80000}"/>
    <cellStyle name="T_Thiet bi_!1 1 bao cao giao KH ve HTCMT vung TNB   12-12-2011 2 4 2 3" xfId="51304" xr:uid="{00000000-0005-0000-0000-00006CC80000}"/>
    <cellStyle name="T_Thiet bi_!1 1 bao cao giao KH ve HTCMT vung TNB   12-12-2011 2 4 3" xfId="51305" xr:uid="{00000000-0005-0000-0000-00006DC80000}"/>
    <cellStyle name="T_Thiet bi_!1 1 bao cao giao KH ve HTCMT vung TNB   12-12-2011 2 4 3 2" xfId="51306" xr:uid="{00000000-0005-0000-0000-00006EC80000}"/>
    <cellStyle name="T_Thiet bi_!1 1 bao cao giao KH ve HTCMT vung TNB   12-12-2011 2 4 4" xfId="51307" xr:uid="{00000000-0005-0000-0000-00006FC80000}"/>
    <cellStyle name="T_Thiet bi_!1 1 bao cao giao KH ve HTCMT vung TNB   12-12-2011 2 5" xfId="51308" xr:uid="{00000000-0005-0000-0000-000070C80000}"/>
    <cellStyle name="T_Thiet bi_!1 1 bao cao giao KH ve HTCMT vung TNB   12-12-2011 2 5 2" xfId="51309" xr:uid="{00000000-0005-0000-0000-000071C80000}"/>
    <cellStyle name="T_Thiet bi_!1 1 bao cao giao KH ve HTCMT vung TNB   12-12-2011 2 5 2 2" xfId="51310" xr:uid="{00000000-0005-0000-0000-000072C80000}"/>
    <cellStyle name="T_Thiet bi_!1 1 bao cao giao KH ve HTCMT vung TNB   12-12-2011 2 5 3" xfId="51311" xr:uid="{00000000-0005-0000-0000-000073C80000}"/>
    <cellStyle name="T_Thiet bi_!1 1 bao cao giao KH ve HTCMT vung TNB   12-12-2011 2 6" xfId="51312" xr:uid="{00000000-0005-0000-0000-000074C80000}"/>
    <cellStyle name="T_Thiet bi_!1 1 bao cao giao KH ve HTCMT vung TNB   12-12-2011 2 6 2" xfId="51313" xr:uid="{00000000-0005-0000-0000-000075C80000}"/>
    <cellStyle name="T_Thiet bi_!1 1 bao cao giao KH ve HTCMT vung TNB   12-12-2011 2 7" xfId="51314" xr:uid="{00000000-0005-0000-0000-000076C80000}"/>
    <cellStyle name="T_Thiet bi_!1 1 bao cao giao KH ve HTCMT vung TNB   12-12-2011 2 8" xfId="51315" xr:uid="{00000000-0005-0000-0000-000077C80000}"/>
    <cellStyle name="T_Thiet bi_!1 1 bao cao giao KH ve HTCMT vung TNB   12-12-2011 3" xfId="51316" xr:uid="{00000000-0005-0000-0000-000078C80000}"/>
    <cellStyle name="T_Thiet bi_!1 1 bao cao giao KH ve HTCMT vung TNB   12-12-2011 3 2" xfId="51317" xr:uid="{00000000-0005-0000-0000-000079C80000}"/>
    <cellStyle name="T_Thiet bi_!1 1 bao cao giao KH ve HTCMT vung TNB   12-12-2011 3 2 2" xfId="51318" xr:uid="{00000000-0005-0000-0000-00007AC80000}"/>
    <cellStyle name="T_Thiet bi_!1 1 bao cao giao KH ve HTCMT vung TNB   12-12-2011 3 2 2 2" xfId="51319" xr:uid="{00000000-0005-0000-0000-00007BC80000}"/>
    <cellStyle name="T_Thiet bi_!1 1 bao cao giao KH ve HTCMT vung TNB   12-12-2011 3 2 2 2 2" xfId="51320" xr:uid="{00000000-0005-0000-0000-00007CC80000}"/>
    <cellStyle name="T_Thiet bi_!1 1 bao cao giao KH ve HTCMT vung TNB   12-12-2011 3 2 2 3" xfId="51321" xr:uid="{00000000-0005-0000-0000-00007DC80000}"/>
    <cellStyle name="T_Thiet bi_!1 1 bao cao giao KH ve HTCMT vung TNB   12-12-2011 3 2 3" xfId="51322" xr:uid="{00000000-0005-0000-0000-00007EC80000}"/>
    <cellStyle name="T_Thiet bi_!1 1 bao cao giao KH ve HTCMT vung TNB   12-12-2011 3 2 3 2" xfId="51323" xr:uid="{00000000-0005-0000-0000-00007FC80000}"/>
    <cellStyle name="T_Thiet bi_!1 1 bao cao giao KH ve HTCMT vung TNB   12-12-2011 3 2 4" xfId="51324" xr:uid="{00000000-0005-0000-0000-000080C80000}"/>
    <cellStyle name="T_Thiet bi_!1 1 bao cao giao KH ve HTCMT vung TNB   12-12-2011 3 3" xfId="51325" xr:uid="{00000000-0005-0000-0000-000081C80000}"/>
    <cellStyle name="T_Thiet bi_!1 1 bao cao giao KH ve HTCMT vung TNB   12-12-2011 3 3 2" xfId="51326" xr:uid="{00000000-0005-0000-0000-000082C80000}"/>
    <cellStyle name="T_Thiet bi_!1 1 bao cao giao KH ve HTCMT vung TNB   12-12-2011 3 3 2 2" xfId="51327" xr:uid="{00000000-0005-0000-0000-000083C80000}"/>
    <cellStyle name="T_Thiet bi_!1 1 bao cao giao KH ve HTCMT vung TNB   12-12-2011 3 3 2 2 2" xfId="51328" xr:uid="{00000000-0005-0000-0000-000084C80000}"/>
    <cellStyle name="T_Thiet bi_!1 1 bao cao giao KH ve HTCMT vung TNB   12-12-2011 3 3 2 3" xfId="51329" xr:uid="{00000000-0005-0000-0000-000085C80000}"/>
    <cellStyle name="T_Thiet bi_!1 1 bao cao giao KH ve HTCMT vung TNB   12-12-2011 3 3 3" xfId="51330" xr:uid="{00000000-0005-0000-0000-000086C80000}"/>
    <cellStyle name="T_Thiet bi_!1 1 bao cao giao KH ve HTCMT vung TNB   12-12-2011 3 3 3 2" xfId="51331" xr:uid="{00000000-0005-0000-0000-000087C80000}"/>
    <cellStyle name="T_Thiet bi_!1 1 bao cao giao KH ve HTCMT vung TNB   12-12-2011 3 3 4" xfId="51332" xr:uid="{00000000-0005-0000-0000-000088C80000}"/>
    <cellStyle name="T_Thiet bi_!1 1 bao cao giao KH ve HTCMT vung TNB   12-12-2011 3 4" xfId="51333" xr:uid="{00000000-0005-0000-0000-000089C80000}"/>
    <cellStyle name="T_Thiet bi_!1 1 bao cao giao KH ve HTCMT vung TNB   12-12-2011 3 4 2" xfId="51334" xr:uid="{00000000-0005-0000-0000-00008AC80000}"/>
    <cellStyle name="T_Thiet bi_!1 1 bao cao giao KH ve HTCMT vung TNB   12-12-2011 3 4 2 2" xfId="51335" xr:uid="{00000000-0005-0000-0000-00008BC80000}"/>
    <cellStyle name="T_Thiet bi_!1 1 bao cao giao KH ve HTCMT vung TNB   12-12-2011 3 4 3" xfId="51336" xr:uid="{00000000-0005-0000-0000-00008CC80000}"/>
    <cellStyle name="T_Thiet bi_!1 1 bao cao giao KH ve HTCMT vung TNB   12-12-2011 3 5" xfId="51337" xr:uid="{00000000-0005-0000-0000-00008DC80000}"/>
    <cellStyle name="T_Thiet bi_!1 1 bao cao giao KH ve HTCMT vung TNB   12-12-2011 3 5 2" xfId="51338" xr:uid="{00000000-0005-0000-0000-00008EC80000}"/>
    <cellStyle name="T_Thiet bi_!1 1 bao cao giao KH ve HTCMT vung TNB   12-12-2011 3 6" xfId="51339" xr:uid="{00000000-0005-0000-0000-00008FC80000}"/>
    <cellStyle name="T_Thiet bi_!1 1 bao cao giao KH ve HTCMT vung TNB   12-12-2011 4" xfId="51340" xr:uid="{00000000-0005-0000-0000-000090C80000}"/>
    <cellStyle name="T_Thiet bi_!1 1 bao cao giao KH ve HTCMT vung TNB   12-12-2011 4 2" xfId="51341" xr:uid="{00000000-0005-0000-0000-000091C80000}"/>
    <cellStyle name="T_Thiet bi_!1 1 bao cao giao KH ve HTCMT vung TNB   12-12-2011 4 2 2" xfId="51342" xr:uid="{00000000-0005-0000-0000-000092C80000}"/>
    <cellStyle name="T_Thiet bi_!1 1 bao cao giao KH ve HTCMT vung TNB   12-12-2011 4 2 2 2" xfId="51343" xr:uid="{00000000-0005-0000-0000-000093C80000}"/>
    <cellStyle name="T_Thiet bi_!1 1 bao cao giao KH ve HTCMT vung TNB   12-12-2011 4 2 3" xfId="51344" xr:uid="{00000000-0005-0000-0000-000094C80000}"/>
    <cellStyle name="T_Thiet bi_!1 1 bao cao giao KH ve HTCMT vung TNB   12-12-2011 4 3" xfId="51345" xr:uid="{00000000-0005-0000-0000-000095C80000}"/>
    <cellStyle name="T_Thiet bi_!1 1 bao cao giao KH ve HTCMT vung TNB   12-12-2011 4 3 2" xfId="51346" xr:uid="{00000000-0005-0000-0000-000096C80000}"/>
    <cellStyle name="T_Thiet bi_!1 1 bao cao giao KH ve HTCMT vung TNB   12-12-2011 4 4" xfId="51347" xr:uid="{00000000-0005-0000-0000-000097C80000}"/>
    <cellStyle name="T_Thiet bi_!1 1 bao cao giao KH ve HTCMT vung TNB   12-12-2011 5" xfId="51348" xr:uid="{00000000-0005-0000-0000-000098C80000}"/>
    <cellStyle name="T_Thiet bi_!1 1 bao cao giao KH ve HTCMT vung TNB   12-12-2011 5 2" xfId="51349" xr:uid="{00000000-0005-0000-0000-000099C80000}"/>
    <cellStyle name="T_Thiet bi_!1 1 bao cao giao KH ve HTCMT vung TNB   12-12-2011 5 2 2" xfId="51350" xr:uid="{00000000-0005-0000-0000-00009AC80000}"/>
    <cellStyle name="T_Thiet bi_!1 1 bao cao giao KH ve HTCMT vung TNB   12-12-2011 5 2 2 2" xfId="51351" xr:uid="{00000000-0005-0000-0000-00009BC80000}"/>
    <cellStyle name="T_Thiet bi_!1 1 bao cao giao KH ve HTCMT vung TNB   12-12-2011 5 2 3" xfId="51352" xr:uid="{00000000-0005-0000-0000-00009CC80000}"/>
    <cellStyle name="T_Thiet bi_!1 1 bao cao giao KH ve HTCMT vung TNB   12-12-2011 5 3" xfId="51353" xr:uid="{00000000-0005-0000-0000-00009DC80000}"/>
    <cellStyle name="T_Thiet bi_!1 1 bao cao giao KH ve HTCMT vung TNB   12-12-2011 5 3 2" xfId="51354" xr:uid="{00000000-0005-0000-0000-00009EC80000}"/>
    <cellStyle name="T_Thiet bi_!1 1 bao cao giao KH ve HTCMT vung TNB   12-12-2011 5 4" xfId="51355" xr:uid="{00000000-0005-0000-0000-00009FC80000}"/>
    <cellStyle name="T_Thiet bi_!1 1 bao cao giao KH ve HTCMT vung TNB   12-12-2011 6" xfId="51356" xr:uid="{00000000-0005-0000-0000-0000A0C80000}"/>
    <cellStyle name="T_Thiet bi_!1 1 bao cao giao KH ve HTCMT vung TNB   12-12-2011 6 2" xfId="51357" xr:uid="{00000000-0005-0000-0000-0000A1C80000}"/>
    <cellStyle name="T_Thiet bi_!1 1 bao cao giao KH ve HTCMT vung TNB   12-12-2011 6 2 2" xfId="51358" xr:uid="{00000000-0005-0000-0000-0000A2C80000}"/>
    <cellStyle name="T_Thiet bi_!1 1 bao cao giao KH ve HTCMT vung TNB   12-12-2011 6 3" xfId="51359" xr:uid="{00000000-0005-0000-0000-0000A3C80000}"/>
    <cellStyle name="T_Thiet bi_!1 1 bao cao giao KH ve HTCMT vung TNB   12-12-2011 7" xfId="51360" xr:uid="{00000000-0005-0000-0000-0000A4C80000}"/>
    <cellStyle name="T_Thiet bi_!1 1 bao cao giao KH ve HTCMT vung TNB   12-12-2011 7 2" xfId="51361" xr:uid="{00000000-0005-0000-0000-0000A5C80000}"/>
    <cellStyle name="T_Thiet bi_!1 1 bao cao giao KH ve HTCMT vung TNB   12-12-2011 8" xfId="51362" xr:uid="{00000000-0005-0000-0000-0000A6C80000}"/>
    <cellStyle name="T_Thiet bi_!1 1 bao cao giao KH ve HTCMT vung TNB   12-12-2011 9" xfId="51363" xr:uid="{00000000-0005-0000-0000-0000A7C80000}"/>
    <cellStyle name="T_Thiet bi_Bieu4HTMT" xfId="51364" xr:uid="{00000000-0005-0000-0000-0000A8C80000}"/>
    <cellStyle name="T_Thiet bi_Bieu4HTMT 2" xfId="51365" xr:uid="{00000000-0005-0000-0000-0000A9C80000}"/>
    <cellStyle name="T_Thiet bi_Bieu4HTMT 2 2" xfId="51366" xr:uid="{00000000-0005-0000-0000-0000AAC80000}"/>
    <cellStyle name="T_Thiet bi_Bieu4HTMT 2 2 2" xfId="51367" xr:uid="{00000000-0005-0000-0000-0000ABC80000}"/>
    <cellStyle name="T_Thiet bi_Bieu4HTMT 2 2 2 2" xfId="51368" xr:uid="{00000000-0005-0000-0000-0000ACC80000}"/>
    <cellStyle name="T_Thiet bi_Bieu4HTMT 2 2 2 2 2" xfId="51369" xr:uid="{00000000-0005-0000-0000-0000ADC80000}"/>
    <cellStyle name="T_Thiet bi_Bieu4HTMT 2 2 2 2 2 2" xfId="51370" xr:uid="{00000000-0005-0000-0000-0000AEC80000}"/>
    <cellStyle name="T_Thiet bi_Bieu4HTMT 2 2 2 2 3" xfId="51371" xr:uid="{00000000-0005-0000-0000-0000AFC80000}"/>
    <cellStyle name="T_Thiet bi_Bieu4HTMT 2 2 2 3" xfId="51372" xr:uid="{00000000-0005-0000-0000-0000B0C80000}"/>
    <cellStyle name="T_Thiet bi_Bieu4HTMT 2 2 2 3 2" xfId="51373" xr:uid="{00000000-0005-0000-0000-0000B1C80000}"/>
    <cellStyle name="T_Thiet bi_Bieu4HTMT 2 2 2 4" xfId="51374" xr:uid="{00000000-0005-0000-0000-0000B2C80000}"/>
    <cellStyle name="T_Thiet bi_Bieu4HTMT 2 2 3" xfId="51375" xr:uid="{00000000-0005-0000-0000-0000B3C80000}"/>
    <cellStyle name="T_Thiet bi_Bieu4HTMT 2 2 3 2" xfId="51376" xr:uid="{00000000-0005-0000-0000-0000B4C80000}"/>
    <cellStyle name="T_Thiet bi_Bieu4HTMT 2 2 3 2 2" xfId="51377" xr:uid="{00000000-0005-0000-0000-0000B5C80000}"/>
    <cellStyle name="T_Thiet bi_Bieu4HTMT 2 2 3 2 2 2" xfId="51378" xr:uid="{00000000-0005-0000-0000-0000B6C80000}"/>
    <cellStyle name="T_Thiet bi_Bieu4HTMT 2 2 3 2 3" xfId="51379" xr:uid="{00000000-0005-0000-0000-0000B7C80000}"/>
    <cellStyle name="T_Thiet bi_Bieu4HTMT 2 2 3 3" xfId="51380" xr:uid="{00000000-0005-0000-0000-0000B8C80000}"/>
    <cellStyle name="T_Thiet bi_Bieu4HTMT 2 2 3 3 2" xfId="51381" xr:uid="{00000000-0005-0000-0000-0000B9C80000}"/>
    <cellStyle name="T_Thiet bi_Bieu4HTMT 2 2 3 4" xfId="51382" xr:uid="{00000000-0005-0000-0000-0000BAC80000}"/>
    <cellStyle name="T_Thiet bi_Bieu4HTMT 2 2 4" xfId="51383" xr:uid="{00000000-0005-0000-0000-0000BBC80000}"/>
    <cellStyle name="T_Thiet bi_Bieu4HTMT 2 2 4 2" xfId="51384" xr:uid="{00000000-0005-0000-0000-0000BCC80000}"/>
    <cellStyle name="T_Thiet bi_Bieu4HTMT 2 2 4 2 2" xfId="51385" xr:uid="{00000000-0005-0000-0000-0000BDC80000}"/>
    <cellStyle name="T_Thiet bi_Bieu4HTMT 2 2 4 3" xfId="51386" xr:uid="{00000000-0005-0000-0000-0000BEC80000}"/>
    <cellStyle name="T_Thiet bi_Bieu4HTMT 2 2 5" xfId="51387" xr:uid="{00000000-0005-0000-0000-0000BFC80000}"/>
    <cellStyle name="T_Thiet bi_Bieu4HTMT 2 2 5 2" xfId="51388" xr:uid="{00000000-0005-0000-0000-0000C0C80000}"/>
    <cellStyle name="T_Thiet bi_Bieu4HTMT 2 2 6" xfId="51389" xr:uid="{00000000-0005-0000-0000-0000C1C80000}"/>
    <cellStyle name="T_Thiet bi_Bieu4HTMT 2 3" xfId="51390" xr:uid="{00000000-0005-0000-0000-0000C2C80000}"/>
    <cellStyle name="T_Thiet bi_Bieu4HTMT 2 3 2" xfId="51391" xr:uid="{00000000-0005-0000-0000-0000C3C80000}"/>
    <cellStyle name="T_Thiet bi_Bieu4HTMT 2 3 2 2" xfId="51392" xr:uid="{00000000-0005-0000-0000-0000C4C80000}"/>
    <cellStyle name="T_Thiet bi_Bieu4HTMT 2 3 2 2 2" xfId="51393" xr:uid="{00000000-0005-0000-0000-0000C5C80000}"/>
    <cellStyle name="T_Thiet bi_Bieu4HTMT 2 3 2 3" xfId="51394" xr:uid="{00000000-0005-0000-0000-0000C6C80000}"/>
    <cellStyle name="T_Thiet bi_Bieu4HTMT 2 3 3" xfId="51395" xr:uid="{00000000-0005-0000-0000-0000C7C80000}"/>
    <cellStyle name="T_Thiet bi_Bieu4HTMT 2 3 3 2" xfId="51396" xr:uid="{00000000-0005-0000-0000-0000C8C80000}"/>
    <cellStyle name="T_Thiet bi_Bieu4HTMT 2 3 4" xfId="51397" xr:uid="{00000000-0005-0000-0000-0000C9C80000}"/>
    <cellStyle name="T_Thiet bi_Bieu4HTMT 2 4" xfId="51398" xr:uid="{00000000-0005-0000-0000-0000CAC80000}"/>
    <cellStyle name="T_Thiet bi_Bieu4HTMT 2 4 2" xfId="51399" xr:uid="{00000000-0005-0000-0000-0000CBC80000}"/>
    <cellStyle name="T_Thiet bi_Bieu4HTMT 2 4 2 2" xfId="51400" xr:uid="{00000000-0005-0000-0000-0000CCC80000}"/>
    <cellStyle name="T_Thiet bi_Bieu4HTMT 2 4 2 2 2" xfId="51401" xr:uid="{00000000-0005-0000-0000-0000CDC80000}"/>
    <cellStyle name="T_Thiet bi_Bieu4HTMT 2 4 2 3" xfId="51402" xr:uid="{00000000-0005-0000-0000-0000CEC80000}"/>
    <cellStyle name="T_Thiet bi_Bieu4HTMT 2 4 3" xfId="51403" xr:uid="{00000000-0005-0000-0000-0000CFC80000}"/>
    <cellStyle name="T_Thiet bi_Bieu4HTMT 2 4 3 2" xfId="51404" xr:uid="{00000000-0005-0000-0000-0000D0C80000}"/>
    <cellStyle name="T_Thiet bi_Bieu4HTMT 2 4 4" xfId="51405" xr:uid="{00000000-0005-0000-0000-0000D1C80000}"/>
    <cellStyle name="T_Thiet bi_Bieu4HTMT 2 5" xfId="51406" xr:uid="{00000000-0005-0000-0000-0000D2C80000}"/>
    <cellStyle name="T_Thiet bi_Bieu4HTMT 2 5 2" xfId="51407" xr:uid="{00000000-0005-0000-0000-0000D3C80000}"/>
    <cellStyle name="T_Thiet bi_Bieu4HTMT 2 5 2 2" xfId="51408" xr:uid="{00000000-0005-0000-0000-0000D4C80000}"/>
    <cellStyle name="T_Thiet bi_Bieu4HTMT 2 5 3" xfId="51409" xr:uid="{00000000-0005-0000-0000-0000D5C80000}"/>
    <cellStyle name="T_Thiet bi_Bieu4HTMT 2 6" xfId="51410" xr:uid="{00000000-0005-0000-0000-0000D6C80000}"/>
    <cellStyle name="T_Thiet bi_Bieu4HTMT 2 6 2" xfId="51411" xr:uid="{00000000-0005-0000-0000-0000D7C80000}"/>
    <cellStyle name="T_Thiet bi_Bieu4HTMT 2 7" xfId="51412" xr:uid="{00000000-0005-0000-0000-0000D8C80000}"/>
    <cellStyle name="T_Thiet bi_Bieu4HTMT 2 8" xfId="51413" xr:uid="{00000000-0005-0000-0000-0000D9C80000}"/>
    <cellStyle name="T_Thiet bi_Bieu4HTMT 3" xfId="51414" xr:uid="{00000000-0005-0000-0000-0000DAC80000}"/>
    <cellStyle name="T_Thiet bi_Bieu4HTMT 3 2" xfId="51415" xr:uid="{00000000-0005-0000-0000-0000DBC80000}"/>
    <cellStyle name="T_Thiet bi_Bieu4HTMT 3 2 2" xfId="51416" xr:uid="{00000000-0005-0000-0000-0000DCC80000}"/>
    <cellStyle name="T_Thiet bi_Bieu4HTMT 3 2 2 2" xfId="51417" xr:uid="{00000000-0005-0000-0000-0000DDC80000}"/>
    <cellStyle name="T_Thiet bi_Bieu4HTMT 3 2 2 2 2" xfId="51418" xr:uid="{00000000-0005-0000-0000-0000DEC80000}"/>
    <cellStyle name="T_Thiet bi_Bieu4HTMT 3 2 2 3" xfId="51419" xr:uid="{00000000-0005-0000-0000-0000DFC80000}"/>
    <cellStyle name="T_Thiet bi_Bieu4HTMT 3 2 3" xfId="51420" xr:uid="{00000000-0005-0000-0000-0000E0C80000}"/>
    <cellStyle name="T_Thiet bi_Bieu4HTMT 3 2 3 2" xfId="51421" xr:uid="{00000000-0005-0000-0000-0000E1C80000}"/>
    <cellStyle name="T_Thiet bi_Bieu4HTMT 3 2 4" xfId="51422" xr:uid="{00000000-0005-0000-0000-0000E2C80000}"/>
    <cellStyle name="T_Thiet bi_Bieu4HTMT 3 3" xfId="51423" xr:uid="{00000000-0005-0000-0000-0000E3C80000}"/>
    <cellStyle name="T_Thiet bi_Bieu4HTMT 3 3 2" xfId="51424" xr:uid="{00000000-0005-0000-0000-0000E4C80000}"/>
    <cellStyle name="T_Thiet bi_Bieu4HTMT 3 3 2 2" xfId="51425" xr:uid="{00000000-0005-0000-0000-0000E5C80000}"/>
    <cellStyle name="T_Thiet bi_Bieu4HTMT 3 3 2 2 2" xfId="51426" xr:uid="{00000000-0005-0000-0000-0000E6C80000}"/>
    <cellStyle name="T_Thiet bi_Bieu4HTMT 3 3 2 3" xfId="51427" xr:uid="{00000000-0005-0000-0000-0000E7C80000}"/>
    <cellStyle name="T_Thiet bi_Bieu4HTMT 3 3 3" xfId="51428" xr:uid="{00000000-0005-0000-0000-0000E8C80000}"/>
    <cellStyle name="T_Thiet bi_Bieu4HTMT 3 3 3 2" xfId="51429" xr:uid="{00000000-0005-0000-0000-0000E9C80000}"/>
    <cellStyle name="T_Thiet bi_Bieu4HTMT 3 3 4" xfId="51430" xr:uid="{00000000-0005-0000-0000-0000EAC80000}"/>
    <cellStyle name="T_Thiet bi_Bieu4HTMT 3 4" xfId="51431" xr:uid="{00000000-0005-0000-0000-0000EBC80000}"/>
    <cellStyle name="T_Thiet bi_Bieu4HTMT 3 4 2" xfId="51432" xr:uid="{00000000-0005-0000-0000-0000ECC80000}"/>
    <cellStyle name="T_Thiet bi_Bieu4HTMT 3 4 2 2" xfId="51433" xr:uid="{00000000-0005-0000-0000-0000EDC80000}"/>
    <cellStyle name="T_Thiet bi_Bieu4HTMT 3 4 3" xfId="51434" xr:uid="{00000000-0005-0000-0000-0000EEC80000}"/>
    <cellStyle name="T_Thiet bi_Bieu4HTMT 3 5" xfId="51435" xr:uid="{00000000-0005-0000-0000-0000EFC80000}"/>
    <cellStyle name="T_Thiet bi_Bieu4HTMT 3 5 2" xfId="51436" xr:uid="{00000000-0005-0000-0000-0000F0C80000}"/>
    <cellStyle name="T_Thiet bi_Bieu4HTMT 3 6" xfId="51437" xr:uid="{00000000-0005-0000-0000-0000F1C80000}"/>
    <cellStyle name="T_Thiet bi_Bieu4HTMT 4" xfId="51438" xr:uid="{00000000-0005-0000-0000-0000F2C80000}"/>
    <cellStyle name="T_Thiet bi_Bieu4HTMT 4 2" xfId="51439" xr:uid="{00000000-0005-0000-0000-0000F3C80000}"/>
    <cellStyle name="T_Thiet bi_Bieu4HTMT 4 2 2" xfId="51440" xr:uid="{00000000-0005-0000-0000-0000F4C80000}"/>
    <cellStyle name="T_Thiet bi_Bieu4HTMT 4 2 2 2" xfId="51441" xr:uid="{00000000-0005-0000-0000-0000F5C80000}"/>
    <cellStyle name="T_Thiet bi_Bieu4HTMT 4 2 3" xfId="51442" xr:uid="{00000000-0005-0000-0000-0000F6C80000}"/>
    <cellStyle name="T_Thiet bi_Bieu4HTMT 4 3" xfId="51443" xr:uid="{00000000-0005-0000-0000-0000F7C80000}"/>
    <cellStyle name="T_Thiet bi_Bieu4HTMT 4 3 2" xfId="51444" xr:uid="{00000000-0005-0000-0000-0000F8C80000}"/>
    <cellStyle name="T_Thiet bi_Bieu4HTMT 4 4" xfId="51445" xr:uid="{00000000-0005-0000-0000-0000F9C80000}"/>
    <cellStyle name="T_Thiet bi_Bieu4HTMT 5" xfId="51446" xr:uid="{00000000-0005-0000-0000-0000FAC80000}"/>
    <cellStyle name="T_Thiet bi_Bieu4HTMT 5 2" xfId="51447" xr:uid="{00000000-0005-0000-0000-0000FBC80000}"/>
    <cellStyle name="T_Thiet bi_Bieu4HTMT 5 2 2" xfId="51448" xr:uid="{00000000-0005-0000-0000-0000FCC80000}"/>
    <cellStyle name="T_Thiet bi_Bieu4HTMT 5 2 2 2" xfId="51449" xr:uid="{00000000-0005-0000-0000-0000FDC80000}"/>
    <cellStyle name="T_Thiet bi_Bieu4HTMT 5 2 3" xfId="51450" xr:uid="{00000000-0005-0000-0000-0000FEC80000}"/>
    <cellStyle name="T_Thiet bi_Bieu4HTMT 5 3" xfId="51451" xr:uid="{00000000-0005-0000-0000-0000FFC80000}"/>
    <cellStyle name="T_Thiet bi_Bieu4HTMT 5 3 2" xfId="51452" xr:uid="{00000000-0005-0000-0000-000000C90000}"/>
    <cellStyle name="T_Thiet bi_Bieu4HTMT 5 4" xfId="51453" xr:uid="{00000000-0005-0000-0000-000001C90000}"/>
    <cellStyle name="T_Thiet bi_Bieu4HTMT 6" xfId="51454" xr:uid="{00000000-0005-0000-0000-000002C90000}"/>
    <cellStyle name="T_Thiet bi_Bieu4HTMT 6 2" xfId="51455" xr:uid="{00000000-0005-0000-0000-000003C90000}"/>
    <cellStyle name="T_Thiet bi_Bieu4HTMT 6 2 2" xfId="51456" xr:uid="{00000000-0005-0000-0000-000004C90000}"/>
    <cellStyle name="T_Thiet bi_Bieu4HTMT 6 3" xfId="51457" xr:uid="{00000000-0005-0000-0000-000005C90000}"/>
    <cellStyle name="T_Thiet bi_Bieu4HTMT 7" xfId="51458" xr:uid="{00000000-0005-0000-0000-000006C90000}"/>
    <cellStyle name="T_Thiet bi_Bieu4HTMT 7 2" xfId="51459" xr:uid="{00000000-0005-0000-0000-000007C90000}"/>
    <cellStyle name="T_Thiet bi_Bieu4HTMT 8" xfId="51460" xr:uid="{00000000-0005-0000-0000-000008C90000}"/>
    <cellStyle name="T_Thiet bi_Bieu4HTMT 9" xfId="51461" xr:uid="{00000000-0005-0000-0000-000009C90000}"/>
    <cellStyle name="T_Thiet bi_Bieu4HTMT_!1 1 bao cao giao KH ve HTCMT vung TNB   12-12-2011" xfId="51462" xr:uid="{00000000-0005-0000-0000-00000AC90000}"/>
    <cellStyle name="T_Thiet bi_Bieu4HTMT_!1 1 bao cao giao KH ve HTCMT vung TNB   12-12-2011 2" xfId="51463" xr:uid="{00000000-0005-0000-0000-00000BC90000}"/>
    <cellStyle name="T_Thiet bi_Bieu4HTMT_!1 1 bao cao giao KH ve HTCMT vung TNB   12-12-2011 2 2" xfId="51464" xr:uid="{00000000-0005-0000-0000-00000CC90000}"/>
    <cellStyle name="T_Thiet bi_Bieu4HTMT_!1 1 bao cao giao KH ve HTCMT vung TNB   12-12-2011 2 2 2" xfId="51465" xr:uid="{00000000-0005-0000-0000-00000DC90000}"/>
    <cellStyle name="T_Thiet bi_Bieu4HTMT_!1 1 bao cao giao KH ve HTCMT vung TNB   12-12-2011 2 2 2 2" xfId="51466" xr:uid="{00000000-0005-0000-0000-00000EC90000}"/>
    <cellStyle name="T_Thiet bi_Bieu4HTMT_!1 1 bao cao giao KH ve HTCMT vung TNB   12-12-2011 2 2 2 2 2" xfId="51467" xr:uid="{00000000-0005-0000-0000-00000FC90000}"/>
    <cellStyle name="T_Thiet bi_Bieu4HTMT_!1 1 bao cao giao KH ve HTCMT vung TNB   12-12-2011 2 2 2 2 2 2" xfId="51468" xr:uid="{00000000-0005-0000-0000-000010C90000}"/>
    <cellStyle name="T_Thiet bi_Bieu4HTMT_!1 1 bao cao giao KH ve HTCMT vung TNB   12-12-2011 2 2 2 2 3" xfId="51469" xr:uid="{00000000-0005-0000-0000-000011C90000}"/>
    <cellStyle name="T_Thiet bi_Bieu4HTMT_!1 1 bao cao giao KH ve HTCMT vung TNB   12-12-2011 2 2 2 3" xfId="51470" xr:uid="{00000000-0005-0000-0000-000012C90000}"/>
    <cellStyle name="T_Thiet bi_Bieu4HTMT_!1 1 bao cao giao KH ve HTCMT vung TNB   12-12-2011 2 2 2 3 2" xfId="51471" xr:uid="{00000000-0005-0000-0000-000013C90000}"/>
    <cellStyle name="T_Thiet bi_Bieu4HTMT_!1 1 bao cao giao KH ve HTCMT vung TNB   12-12-2011 2 2 2 4" xfId="51472" xr:uid="{00000000-0005-0000-0000-000014C90000}"/>
    <cellStyle name="T_Thiet bi_Bieu4HTMT_!1 1 bao cao giao KH ve HTCMT vung TNB   12-12-2011 2 2 3" xfId="51473" xr:uid="{00000000-0005-0000-0000-000015C90000}"/>
    <cellStyle name="T_Thiet bi_Bieu4HTMT_!1 1 bao cao giao KH ve HTCMT vung TNB   12-12-2011 2 2 3 2" xfId="51474" xr:uid="{00000000-0005-0000-0000-000016C90000}"/>
    <cellStyle name="T_Thiet bi_Bieu4HTMT_!1 1 bao cao giao KH ve HTCMT vung TNB   12-12-2011 2 2 3 2 2" xfId="51475" xr:uid="{00000000-0005-0000-0000-000017C90000}"/>
    <cellStyle name="T_Thiet bi_Bieu4HTMT_!1 1 bao cao giao KH ve HTCMT vung TNB   12-12-2011 2 2 3 2 2 2" xfId="51476" xr:uid="{00000000-0005-0000-0000-000018C90000}"/>
    <cellStyle name="T_Thiet bi_Bieu4HTMT_!1 1 bao cao giao KH ve HTCMT vung TNB   12-12-2011 2 2 3 2 3" xfId="51477" xr:uid="{00000000-0005-0000-0000-000019C90000}"/>
    <cellStyle name="T_Thiet bi_Bieu4HTMT_!1 1 bao cao giao KH ve HTCMT vung TNB   12-12-2011 2 2 3 3" xfId="51478" xr:uid="{00000000-0005-0000-0000-00001AC90000}"/>
    <cellStyle name="T_Thiet bi_Bieu4HTMT_!1 1 bao cao giao KH ve HTCMT vung TNB   12-12-2011 2 2 3 3 2" xfId="51479" xr:uid="{00000000-0005-0000-0000-00001BC90000}"/>
    <cellStyle name="T_Thiet bi_Bieu4HTMT_!1 1 bao cao giao KH ve HTCMT vung TNB   12-12-2011 2 2 3 4" xfId="51480" xr:uid="{00000000-0005-0000-0000-00001CC90000}"/>
    <cellStyle name="T_Thiet bi_Bieu4HTMT_!1 1 bao cao giao KH ve HTCMT vung TNB   12-12-2011 2 2 4" xfId="51481" xr:uid="{00000000-0005-0000-0000-00001DC90000}"/>
    <cellStyle name="T_Thiet bi_Bieu4HTMT_!1 1 bao cao giao KH ve HTCMT vung TNB   12-12-2011 2 2 4 2" xfId="51482" xr:uid="{00000000-0005-0000-0000-00001EC90000}"/>
    <cellStyle name="T_Thiet bi_Bieu4HTMT_!1 1 bao cao giao KH ve HTCMT vung TNB   12-12-2011 2 2 4 2 2" xfId="51483" xr:uid="{00000000-0005-0000-0000-00001FC90000}"/>
    <cellStyle name="T_Thiet bi_Bieu4HTMT_!1 1 bao cao giao KH ve HTCMT vung TNB   12-12-2011 2 2 4 3" xfId="51484" xr:uid="{00000000-0005-0000-0000-000020C90000}"/>
    <cellStyle name="T_Thiet bi_Bieu4HTMT_!1 1 bao cao giao KH ve HTCMT vung TNB   12-12-2011 2 2 5" xfId="51485" xr:uid="{00000000-0005-0000-0000-000021C90000}"/>
    <cellStyle name="T_Thiet bi_Bieu4HTMT_!1 1 bao cao giao KH ve HTCMT vung TNB   12-12-2011 2 2 5 2" xfId="51486" xr:uid="{00000000-0005-0000-0000-000022C90000}"/>
    <cellStyle name="T_Thiet bi_Bieu4HTMT_!1 1 bao cao giao KH ve HTCMT vung TNB   12-12-2011 2 2 6" xfId="51487" xr:uid="{00000000-0005-0000-0000-000023C90000}"/>
    <cellStyle name="T_Thiet bi_Bieu4HTMT_!1 1 bao cao giao KH ve HTCMT vung TNB   12-12-2011 2 3" xfId="51488" xr:uid="{00000000-0005-0000-0000-000024C90000}"/>
    <cellStyle name="T_Thiet bi_Bieu4HTMT_!1 1 bao cao giao KH ve HTCMT vung TNB   12-12-2011 2 3 2" xfId="51489" xr:uid="{00000000-0005-0000-0000-000025C90000}"/>
    <cellStyle name="T_Thiet bi_Bieu4HTMT_!1 1 bao cao giao KH ve HTCMT vung TNB   12-12-2011 2 3 2 2" xfId="51490" xr:uid="{00000000-0005-0000-0000-000026C90000}"/>
    <cellStyle name="T_Thiet bi_Bieu4HTMT_!1 1 bao cao giao KH ve HTCMT vung TNB   12-12-2011 2 3 2 2 2" xfId="51491" xr:uid="{00000000-0005-0000-0000-000027C90000}"/>
    <cellStyle name="T_Thiet bi_Bieu4HTMT_!1 1 bao cao giao KH ve HTCMT vung TNB   12-12-2011 2 3 2 3" xfId="51492" xr:uid="{00000000-0005-0000-0000-000028C90000}"/>
    <cellStyle name="T_Thiet bi_Bieu4HTMT_!1 1 bao cao giao KH ve HTCMT vung TNB   12-12-2011 2 3 3" xfId="51493" xr:uid="{00000000-0005-0000-0000-000029C90000}"/>
    <cellStyle name="T_Thiet bi_Bieu4HTMT_!1 1 bao cao giao KH ve HTCMT vung TNB   12-12-2011 2 3 3 2" xfId="51494" xr:uid="{00000000-0005-0000-0000-00002AC90000}"/>
    <cellStyle name="T_Thiet bi_Bieu4HTMT_!1 1 bao cao giao KH ve HTCMT vung TNB   12-12-2011 2 3 4" xfId="51495" xr:uid="{00000000-0005-0000-0000-00002BC90000}"/>
    <cellStyle name="T_Thiet bi_Bieu4HTMT_!1 1 bao cao giao KH ve HTCMT vung TNB   12-12-2011 2 4" xfId="51496" xr:uid="{00000000-0005-0000-0000-00002CC90000}"/>
    <cellStyle name="T_Thiet bi_Bieu4HTMT_!1 1 bao cao giao KH ve HTCMT vung TNB   12-12-2011 2 4 2" xfId="51497" xr:uid="{00000000-0005-0000-0000-00002DC90000}"/>
    <cellStyle name="T_Thiet bi_Bieu4HTMT_!1 1 bao cao giao KH ve HTCMT vung TNB   12-12-2011 2 4 2 2" xfId="51498" xr:uid="{00000000-0005-0000-0000-00002EC90000}"/>
    <cellStyle name="T_Thiet bi_Bieu4HTMT_!1 1 bao cao giao KH ve HTCMT vung TNB   12-12-2011 2 4 2 2 2" xfId="51499" xr:uid="{00000000-0005-0000-0000-00002FC90000}"/>
    <cellStyle name="T_Thiet bi_Bieu4HTMT_!1 1 bao cao giao KH ve HTCMT vung TNB   12-12-2011 2 4 2 3" xfId="51500" xr:uid="{00000000-0005-0000-0000-000030C90000}"/>
    <cellStyle name="T_Thiet bi_Bieu4HTMT_!1 1 bao cao giao KH ve HTCMT vung TNB   12-12-2011 2 4 3" xfId="51501" xr:uid="{00000000-0005-0000-0000-000031C90000}"/>
    <cellStyle name="T_Thiet bi_Bieu4HTMT_!1 1 bao cao giao KH ve HTCMT vung TNB   12-12-2011 2 4 3 2" xfId="51502" xr:uid="{00000000-0005-0000-0000-000032C90000}"/>
    <cellStyle name="T_Thiet bi_Bieu4HTMT_!1 1 bao cao giao KH ve HTCMT vung TNB   12-12-2011 2 4 4" xfId="51503" xr:uid="{00000000-0005-0000-0000-000033C90000}"/>
    <cellStyle name="T_Thiet bi_Bieu4HTMT_!1 1 bao cao giao KH ve HTCMT vung TNB   12-12-2011 2 5" xfId="51504" xr:uid="{00000000-0005-0000-0000-000034C90000}"/>
    <cellStyle name="T_Thiet bi_Bieu4HTMT_!1 1 bao cao giao KH ve HTCMT vung TNB   12-12-2011 2 5 2" xfId="51505" xr:uid="{00000000-0005-0000-0000-000035C90000}"/>
    <cellStyle name="T_Thiet bi_Bieu4HTMT_!1 1 bao cao giao KH ve HTCMT vung TNB   12-12-2011 2 5 2 2" xfId="51506" xr:uid="{00000000-0005-0000-0000-000036C90000}"/>
    <cellStyle name="T_Thiet bi_Bieu4HTMT_!1 1 bao cao giao KH ve HTCMT vung TNB   12-12-2011 2 5 3" xfId="51507" xr:uid="{00000000-0005-0000-0000-000037C90000}"/>
    <cellStyle name="T_Thiet bi_Bieu4HTMT_!1 1 bao cao giao KH ve HTCMT vung TNB   12-12-2011 2 6" xfId="51508" xr:uid="{00000000-0005-0000-0000-000038C90000}"/>
    <cellStyle name="T_Thiet bi_Bieu4HTMT_!1 1 bao cao giao KH ve HTCMT vung TNB   12-12-2011 2 6 2" xfId="51509" xr:uid="{00000000-0005-0000-0000-000039C90000}"/>
    <cellStyle name="T_Thiet bi_Bieu4HTMT_!1 1 bao cao giao KH ve HTCMT vung TNB   12-12-2011 2 7" xfId="51510" xr:uid="{00000000-0005-0000-0000-00003AC90000}"/>
    <cellStyle name="T_Thiet bi_Bieu4HTMT_!1 1 bao cao giao KH ve HTCMT vung TNB   12-12-2011 2 8" xfId="51511" xr:uid="{00000000-0005-0000-0000-00003BC90000}"/>
    <cellStyle name="T_Thiet bi_Bieu4HTMT_!1 1 bao cao giao KH ve HTCMT vung TNB   12-12-2011 3" xfId="51512" xr:uid="{00000000-0005-0000-0000-00003CC90000}"/>
    <cellStyle name="T_Thiet bi_Bieu4HTMT_!1 1 bao cao giao KH ve HTCMT vung TNB   12-12-2011 3 2" xfId="51513" xr:uid="{00000000-0005-0000-0000-00003DC90000}"/>
    <cellStyle name="T_Thiet bi_Bieu4HTMT_!1 1 bao cao giao KH ve HTCMT vung TNB   12-12-2011 3 2 2" xfId="51514" xr:uid="{00000000-0005-0000-0000-00003EC90000}"/>
    <cellStyle name="T_Thiet bi_Bieu4HTMT_!1 1 bao cao giao KH ve HTCMT vung TNB   12-12-2011 3 2 2 2" xfId="51515" xr:uid="{00000000-0005-0000-0000-00003FC90000}"/>
    <cellStyle name="T_Thiet bi_Bieu4HTMT_!1 1 bao cao giao KH ve HTCMT vung TNB   12-12-2011 3 2 2 2 2" xfId="51516" xr:uid="{00000000-0005-0000-0000-000040C90000}"/>
    <cellStyle name="T_Thiet bi_Bieu4HTMT_!1 1 bao cao giao KH ve HTCMT vung TNB   12-12-2011 3 2 2 3" xfId="51517" xr:uid="{00000000-0005-0000-0000-000041C90000}"/>
    <cellStyle name="T_Thiet bi_Bieu4HTMT_!1 1 bao cao giao KH ve HTCMT vung TNB   12-12-2011 3 2 3" xfId="51518" xr:uid="{00000000-0005-0000-0000-000042C90000}"/>
    <cellStyle name="T_Thiet bi_Bieu4HTMT_!1 1 bao cao giao KH ve HTCMT vung TNB   12-12-2011 3 2 3 2" xfId="51519" xr:uid="{00000000-0005-0000-0000-000043C90000}"/>
    <cellStyle name="T_Thiet bi_Bieu4HTMT_!1 1 bao cao giao KH ve HTCMT vung TNB   12-12-2011 3 2 4" xfId="51520" xr:uid="{00000000-0005-0000-0000-000044C90000}"/>
    <cellStyle name="T_Thiet bi_Bieu4HTMT_!1 1 bao cao giao KH ve HTCMT vung TNB   12-12-2011 3 3" xfId="51521" xr:uid="{00000000-0005-0000-0000-000045C90000}"/>
    <cellStyle name="T_Thiet bi_Bieu4HTMT_!1 1 bao cao giao KH ve HTCMT vung TNB   12-12-2011 3 3 2" xfId="51522" xr:uid="{00000000-0005-0000-0000-000046C90000}"/>
    <cellStyle name="T_Thiet bi_Bieu4HTMT_!1 1 bao cao giao KH ve HTCMT vung TNB   12-12-2011 3 3 2 2" xfId="51523" xr:uid="{00000000-0005-0000-0000-000047C90000}"/>
    <cellStyle name="T_Thiet bi_Bieu4HTMT_!1 1 bao cao giao KH ve HTCMT vung TNB   12-12-2011 3 3 2 2 2" xfId="51524" xr:uid="{00000000-0005-0000-0000-000048C90000}"/>
    <cellStyle name="T_Thiet bi_Bieu4HTMT_!1 1 bao cao giao KH ve HTCMT vung TNB   12-12-2011 3 3 2 3" xfId="51525" xr:uid="{00000000-0005-0000-0000-000049C90000}"/>
    <cellStyle name="T_Thiet bi_Bieu4HTMT_!1 1 bao cao giao KH ve HTCMT vung TNB   12-12-2011 3 3 3" xfId="51526" xr:uid="{00000000-0005-0000-0000-00004AC90000}"/>
    <cellStyle name="T_Thiet bi_Bieu4HTMT_!1 1 bao cao giao KH ve HTCMT vung TNB   12-12-2011 3 3 3 2" xfId="51527" xr:uid="{00000000-0005-0000-0000-00004BC90000}"/>
    <cellStyle name="T_Thiet bi_Bieu4HTMT_!1 1 bao cao giao KH ve HTCMT vung TNB   12-12-2011 3 3 4" xfId="51528" xr:uid="{00000000-0005-0000-0000-00004CC90000}"/>
    <cellStyle name="T_Thiet bi_Bieu4HTMT_!1 1 bao cao giao KH ve HTCMT vung TNB   12-12-2011 3 4" xfId="51529" xr:uid="{00000000-0005-0000-0000-00004DC90000}"/>
    <cellStyle name="T_Thiet bi_Bieu4HTMT_!1 1 bao cao giao KH ve HTCMT vung TNB   12-12-2011 3 4 2" xfId="51530" xr:uid="{00000000-0005-0000-0000-00004EC90000}"/>
    <cellStyle name="T_Thiet bi_Bieu4HTMT_!1 1 bao cao giao KH ve HTCMT vung TNB   12-12-2011 3 4 2 2" xfId="51531" xr:uid="{00000000-0005-0000-0000-00004FC90000}"/>
    <cellStyle name="T_Thiet bi_Bieu4HTMT_!1 1 bao cao giao KH ve HTCMT vung TNB   12-12-2011 3 4 3" xfId="51532" xr:uid="{00000000-0005-0000-0000-000050C90000}"/>
    <cellStyle name="T_Thiet bi_Bieu4HTMT_!1 1 bao cao giao KH ve HTCMT vung TNB   12-12-2011 3 5" xfId="51533" xr:uid="{00000000-0005-0000-0000-000051C90000}"/>
    <cellStyle name="T_Thiet bi_Bieu4HTMT_!1 1 bao cao giao KH ve HTCMT vung TNB   12-12-2011 3 5 2" xfId="51534" xr:uid="{00000000-0005-0000-0000-000052C90000}"/>
    <cellStyle name="T_Thiet bi_Bieu4HTMT_!1 1 bao cao giao KH ve HTCMT vung TNB   12-12-2011 3 6" xfId="51535" xr:uid="{00000000-0005-0000-0000-000053C90000}"/>
    <cellStyle name="T_Thiet bi_Bieu4HTMT_!1 1 bao cao giao KH ve HTCMT vung TNB   12-12-2011 4" xfId="51536" xr:uid="{00000000-0005-0000-0000-000054C90000}"/>
    <cellStyle name="T_Thiet bi_Bieu4HTMT_!1 1 bao cao giao KH ve HTCMT vung TNB   12-12-2011 4 2" xfId="51537" xr:uid="{00000000-0005-0000-0000-000055C90000}"/>
    <cellStyle name="T_Thiet bi_Bieu4HTMT_!1 1 bao cao giao KH ve HTCMT vung TNB   12-12-2011 4 2 2" xfId="51538" xr:uid="{00000000-0005-0000-0000-000056C90000}"/>
    <cellStyle name="T_Thiet bi_Bieu4HTMT_!1 1 bao cao giao KH ve HTCMT vung TNB   12-12-2011 4 2 2 2" xfId="51539" xr:uid="{00000000-0005-0000-0000-000057C90000}"/>
    <cellStyle name="T_Thiet bi_Bieu4HTMT_!1 1 bao cao giao KH ve HTCMT vung TNB   12-12-2011 4 2 3" xfId="51540" xr:uid="{00000000-0005-0000-0000-000058C90000}"/>
    <cellStyle name="T_Thiet bi_Bieu4HTMT_!1 1 bao cao giao KH ve HTCMT vung TNB   12-12-2011 4 3" xfId="51541" xr:uid="{00000000-0005-0000-0000-000059C90000}"/>
    <cellStyle name="T_Thiet bi_Bieu4HTMT_!1 1 bao cao giao KH ve HTCMT vung TNB   12-12-2011 4 3 2" xfId="51542" xr:uid="{00000000-0005-0000-0000-00005AC90000}"/>
    <cellStyle name="T_Thiet bi_Bieu4HTMT_!1 1 bao cao giao KH ve HTCMT vung TNB   12-12-2011 4 4" xfId="51543" xr:uid="{00000000-0005-0000-0000-00005BC90000}"/>
    <cellStyle name="T_Thiet bi_Bieu4HTMT_!1 1 bao cao giao KH ve HTCMT vung TNB   12-12-2011 5" xfId="51544" xr:uid="{00000000-0005-0000-0000-00005CC90000}"/>
    <cellStyle name="T_Thiet bi_Bieu4HTMT_!1 1 bao cao giao KH ve HTCMT vung TNB   12-12-2011 5 2" xfId="51545" xr:uid="{00000000-0005-0000-0000-00005DC90000}"/>
    <cellStyle name="T_Thiet bi_Bieu4HTMT_!1 1 bao cao giao KH ve HTCMT vung TNB   12-12-2011 5 2 2" xfId="51546" xr:uid="{00000000-0005-0000-0000-00005EC90000}"/>
    <cellStyle name="T_Thiet bi_Bieu4HTMT_!1 1 bao cao giao KH ve HTCMT vung TNB   12-12-2011 5 2 2 2" xfId="51547" xr:uid="{00000000-0005-0000-0000-00005FC90000}"/>
    <cellStyle name="T_Thiet bi_Bieu4HTMT_!1 1 bao cao giao KH ve HTCMT vung TNB   12-12-2011 5 2 3" xfId="51548" xr:uid="{00000000-0005-0000-0000-000060C90000}"/>
    <cellStyle name="T_Thiet bi_Bieu4HTMT_!1 1 bao cao giao KH ve HTCMT vung TNB   12-12-2011 5 3" xfId="51549" xr:uid="{00000000-0005-0000-0000-000061C90000}"/>
    <cellStyle name="T_Thiet bi_Bieu4HTMT_!1 1 bao cao giao KH ve HTCMT vung TNB   12-12-2011 5 3 2" xfId="51550" xr:uid="{00000000-0005-0000-0000-000062C90000}"/>
    <cellStyle name="T_Thiet bi_Bieu4HTMT_!1 1 bao cao giao KH ve HTCMT vung TNB   12-12-2011 5 4" xfId="51551" xr:uid="{00000000-0005-0000-0000-000063C90000}"/>
    <cellStyle name="T_Thiet bi_Bieu4HTMT_!1 1 bao cao giao KH ve HTCMT vung TNB   12-12-2011 6" xfId="51552" xr:uid="{00000000-0005-0000-0000-000064C90000}"/>
    <cellStyle name="T_Thiet bi_Bieu4HTMT_!1 1 bao cao giao KH ve HTCMT vung TNB   12-12-2011 6 2" xfId="51553" xr:uid="{00000000-0005-0000-0000-000065C90000}"/>
    <cellStyle name="T_Thiet bi_Bieu4HTMT_!1 1 bao cao giao KH ve HTCMT vung TNB   12-12-2011 6 2 2" xfId="51554" xr:uid="{00000000-0005-0000-0000-000066C90000}"/>
    <cellStyle name="T_Thiet bi_Bieu4HTMT_!1 1 bao cao giao KH ve HTCMT vung TNB   12-12-2011 6 3" xfId="51555" xr:uid="{00000000-0005-0000-0000-000067C90000}"/>
    <cellStyle name="T_Thiet bi_Bieu4HTMT_!1 1 bao cao giao KH ve HTCMT vung TNB   12-12-2011 7" xfId="51556" xr:uid="{00000000-0005-0000-0000-000068C90000}"/>
    <cellStyle name="T_Thiet bi_Bieu4HTMT_!1 1 bao cao giao KH ve HTCMT vung TNB   12-12-2011 7 2" xfId="51557" xr:uid="{00000000-0005-0000-0000-000069C90000}"/>
    <cellStyle name="T_Thiet bi_Bieu4HTMT_!1 1 bao cao giao KH ve HTCMT vung TNB   12-12-2011 8" xfId="51558" xr:uid="{00000000-0005-0000-0000-00006AC90000}"/>
    <cellStyle name="T_Thiet bi_Bieu4HTMT_!1 1 bao cao giao KH ve HTCMT vung TNB   12-12-2011 9" xfId="51559" xr:uid="{00000000-0005-0000-0000-00006BC90000}"/>
    <cellStyle name="T_Thiet bi_Bieu4HTMT_KH TPCP vung TNB (03-1-2012)" xfId="51560" xr:uid="{00000000-0005-0000-0000-00006CC90000}"/>
    <cellStyle name="T_Thiet bi_Bieu4HTMT_KH TPCP vung TNB (03-1-2012) 2" xfId="51561" xr:uid="{00000000-0005-0000-0000-00006DC90000}"/>
    <cellStyle name="T_Thiet bi_Bieu4HTMT_KH TPCP vung TNB (03-1-2012) 2 2" xfId="51562" xr:uid="{00000000-0005-0000-0000-00006EC90000}"/>
    <cellStyle name="T_Thiet bi_Bieu4HTMT_KH TPCP vung TNB (03-1-2012) 2 2 2" xfId="51563" xr:uid="{00000000-0005-0000-0000-00006FC90000}"/>
    <cellStyle name="T_Thiet bi_Bieu4HTMT_KH TPCP vung TNB (03-1-2012) 2 2 2 2" xfId="51564" xr:uid="{00000000-0005-0000-0000-000070C90000}"/>
    <cellStyle name="T_Thiet bi_Bieu4HTMT_KH TPCP vung TNB (03-1-2012) 2 2 2 2 2" xfId="51565" xr:uid="{00000000-0005-0000-0000-000071C90000}"/>
    <cellStyle name="T_Thiet bi_Bieu4HTMT_KH TPCP vung TNB (03-1-2012) 2 2 2 2 2 2" xfId="51566" xr:uid="{00000000-0005-0000-0000-000072C90000}"/>
    <cellStyle name="T_Thiet bi_Bieu4HTMT_KH TPCP vung TNB (03-1-2012) 2 2 2 2 3" xfId="51567" xr:uid="{00000000-0005-0000-0000-000073C90000}"/>
    <cellStyle name="T_Thiet bi_Bieu4HTMT_KH TPCP vung TNB (03-1-2012) 2 2 2 3" xfId="51568" xr:uid="{00000000-0005-0000-0000-000074C90000}"/>
    <cellStyle name="T_Thiet bi_Bieu4HTMT_KH TPCP vung TNB (03-1-2012) 2 2 2 3 2" xfId="51569" xr:uid="{00000000-0005-0000-0000-000075C90000}"/>
    <cellStyle name="T_Thiet bi_Bieu4HTMT_KH TPCP vung TNB (03-1-2012) 2 2 2 4" xfId="51570" xr:uid="{00000000-0005-0000-0000-000076C90000}"/>
    <cellStyle name="T_Thiet bi_Bieu4HTMT_KH TPCP vung TNB (03-1-2012) 2 2 3" xfId="51571" xr:uid="{00000000-0005-0000-0000-000077C90000}"/>
    <cellStyle name="T_Thiet bi_Bieu4HTMT_KH TPCP vung TNB (03-1-2012) 2 2 3 2" xfId="51572" xr:uid="{00000000-0005-0000-0000-000078C90000}"/>
    <cellStyle name="T_Thiet bi_Bieu4HTMT_KH TPCP vung TNB (03-1-2012) 2 2 3 2 2" xfId="51573" xr:uid="{00000000-0005-0000-0000-000079C90000}"/>
    <cellStyle name="T_Thiet bi_Bieu4HTMT_KH TPCP vung TNB (03-1-2012) 2 2 3 2 2 2" xfId="51574" xr:uid="{00000000-0005-0000-0000-00007AC90000}"/>
    <cellStyle name="T_Thiet bi_Bieu4HTMT_KH TPCP vung TNB (03-1-2012) 2 2 3 2 3" xfId="51575" xr:uid="{00000000-0005-0000-0000-00007BC90000}"/>
    <cellStyle name="T_Thiet bi_Bieu4HTMT_KH TPCP vung TNB (03-1-2012) 2 2 3 3" xfId="51576" xr:uid="{00000000-0005-0000-0000-00007CC90000}"/>
    <cellStyle name="T_Thiet bi_Bieu4HTMT_KH TPCP vung TNB (03-1-2012) 2 2 3 3 2" xfId="51577" xr:uid="{00000000-0005-0000-0000-00007DC90000}"/>
    <cellStyle name="T_Thiet bi_Bieu4HTMT_KH TPCP vung TNB (03-1-2012) 2 2 3 4" xfId="51578" xr:uid="{00000000-0005-0000-0000-00007EC90000}"/>
    <cellStyle name="T_Thiet bi_Bieu4HTMT_KH TPCP vung TNB (03-1-2012) 2 2 4" xfId="51579" xr:uid="{00000000-0005-0000-0000-00007FC90000}"/>
    <cellStyle name="T_Thiet bi_Bieu4HTMT_KH TPCP vung TNB (03-1-2012) 2 2 4 2" xfId="51580" xr:uid="{00000000-0005-0000-0000-000080C90000}"/>
    <cellStyle name="T_Thiet bi_Bieu4HTMT_KH TPCP vung TNB (03-1-2012) 2 2 4 2 2" xfId="51581" xr:uid="{00000000-0005-0000-0000-000081C90000}"/>
    <cellStyle name="T_Thiet bi_Bieu4HTMT_KH TPCP vung TNB (03-1-2012) 2 2 4 3" xfId="51582" xr:uid="{00000000-0005-0000-0000-000082C90000}"/>
    <cellStyle name="T_Thiet bi_Bieu4HTMT_KH TPCP vung TNB (03-1-2012) 2 2 5" xfId="51583" xr:uid="{00000000-0005-0000-0000-000083C90000}"/>
    <cellStyle name="T_Thiet bi_Bieu4HTMT_KH TPCP vung TNB (03-1-2012) 2 2 5 2" xfId="51584" xr:uid="{00000000-0005-0000-0000-000084C90000}"/>
    <cellStyle name="T_Thiet bi_Bieu4HTMT_KH TPCP vung TNB (03-1-2012) 2 2 6" xfId="51585" xr:uid="{00000000-0005-0000-0000-000085C90000}"/>
    <cellStyle name="T_Thiet bi_Bieu4HTMT_KH TPCP vung TNB (03-1-2012) 2 3" xfId="51586" xr:uid="{00000000-0005-0000-0000-000086C90000}"/>
    <cellStyle name="T_Thiet bi_Bieu4HTMT_KH TPCP vung TNB (03-1-2012) 2 3 2" xfId="51587" xr:uid="{00000000-0005-0000-0000-000087C90000}"/>
    <cellStyle name="T_Thiet bi_Bieu4HTMT_KH TPCP vung TNB (03-1-2012) 2 3 2 2" xfId="51588" xr:uid="{00000000-0005-0000-0000-000088C90000}"/>
    <cellStyle name="T_Thiet bi_Bieu4HTMT_KH TPCP vung TNB (03-1-2012) 2 3 2 2 2" xfId="51589" xr:uid="{00000000-0005-0000-0000-000089C90000}"/>
    <cellStyle name="T_Thiet bi_Bieu4HTMT_KH TPCP vung TNB (03-1-2012) 2 3 2 3" xfId="51590" xr:uid="{00000000-0005-0000-0000-00008AC90000}"/>
    <cellStyle name="T_Thiet bi_Bieu4HTMT_KH TPCP vung TNB (03-1-2012) 2 3 3" xfId="51591" xr:uid="{00000000-0005-0000-0000-00008BC90000}"/>
    <cellStyle name="T_Thiet bi_Bieu4HTMT_KH TPCP vung TNB (03-1-2012) 2 3 3 2" xfId="51592" xr:uid="{00000000-0005-0000-0000-00008CC90000}"/>
    <cellStyle name="T_Thiet bi_Bieu4HTMT_KH TPCP vung TNB (03-1-2012) 2 3 4" xfId="51593" xr:uid="{00000000-0005-0000-0000-00008DC90000}"/>
    <cellStyle name="T_Thiet bi_Bieu4HTMT_KH TPCP vung TNB (03-1-2012) 2 4" xfId="51594" xr:uid="{00000000-0005-0000-0000-00008EC90000}"/>
    <cellStyle name="T_Thiet bi_Bieu4HTMT_KH TPCP vung TNB (03-1-2012) 2 4 2" xfId="51595" xr:uid="{00000000-0005-0000-0000-00008FC90000}"/>
    <cellStyle name="T_Thiet bi_Bieu4HTMT_KH TPCP vung TNB (03-1-2012) 2 4 2 2" xfId="51596" xr:uid="{00000000-0005-0000-0000-000090C90000}"/>
    <cellStyle name="T_Thiet bi_Bieu4HTMT_KH TPCP vung TNB (03-1-2012) 2 4 2 2 2" xfId="51597" xr:uid="{00000000-0005-0000-0000-000091C90000}"/>
    <cellStyle name="T_Thiet bi_Bieu4HTMT_KH TPCP vung TNB (03-1-2012) 2 4 2 3" xfId="51598" xr:uid="{00000000-0005-0000-0000-000092C90000}"/>
    <cellStyle name="T_Thiet bi_Bieu4HTMT_KH TPCP vung TNB (03-1-2012) 2 4 3" xfId="51599" xr:uid="{00000000-0005-0000-0000-000093C90000}"/>
    <cellStyle name="T_Thiet bi_Bieu4HTMT_KH TPCP vung TNB (03-1-2012) 2 4 3 2" xfId="51600" xr:uid="{00000000-0005-0000-0000-000094C90000}"/>
    <cellStyle name="T_Thiet bi_Bieu4HTMT_KH TPCP vung TNB (03-1-2012) 2 4 4" xfId="51601" xr:uid="{00000000-0005-0000-0000-000095C90000}"/>
    <cellStyle name="T_Thiet bi_Bieu4HTMT_KH TPCP vung TNB (03-1-2012) 2 5" xfId="51602" xr:uid="{00000000-0005-0000-0000-000096C90000}"/>
    <cellStyle name="T_Thiet bi_Bieu4HTMT_KH TPCP vung TNB (03-1-2012) 2 5 2" xfId="51603" xr:uid="{00000000-0005-0000-0000-000097C90000}"/>
    <cellStyle name="T_Thiet bi_Bieu4HTMT_KH TPCP vung TNB (03-1-2012) 2 5 2 2" xfId="51604" xr:uid="{00000000-0005-0000-0000-000098C90000}"/>
    <cellStyle name="T_Thiet bi_Bieu4HTMT_KH TPCP vung TNB (03-1-2012) 2 5 3" xfId="51605" xr:uid="{00000000-0005-0000-0000-000099C90000}"/>
    <cellStyle name="T_Thiet bi_Bieu4HTMT_KH TPCP vung TNB (03-1-2012) 2 6" xfId="51606" xr:uid="{00000000-0005-0000-0000-00009AC90000}"/>
    <cellStyle name="T_Thiet bi_Bieu4HTMT_KH TPCP vung TNB (03-1-2012) 2 6 2" xfId="51607" xr:uid="{00000000-0005-0000-0000-00009BC90000}"/>
    <cellStyle name="T_Thiet bi_Bieu4HTMT_KH TPCP vung TNB (03-1-2012) 2 7" xfId="51608" xr:uid="{00000000-0005-0000-0000-00009CC90000}"/>
    <cellStyle name="T_Thiet bi_Bieu4HTMT_KH TPCP vung TNB (03-1-2012) 2 8" xfId="51609" xr:uid="{00000000-0005-0000-0000-00009DC90000}"/>
    <cellStyle name="T_Thiet bi_Bieu4HTMT_KH TPCP vung TNB (03-1-2012) 3" xfId="51610" xr:uid="{00000000-0005-0000-0000-00009EC90000}"/>
    <cellStyle name="T_Thiet bi_Bieu4HTMT_KH TPCP vung TNB (03-1-2012) 3 2" xfId="51611" xr:uid="{00000000-0005-0000-0000-00009FC90000}"/>
    <cellStyle name="T_Thiet bi_Bieu4HTMT_KH TPCP vung TNB (03-1-2012) 3 2 2" xfId="51612" xr:uid="{00000000-0005-0000-0000-0000A0C90000}"/>
    <cellStyle name="T_Thiet bi_Bieu4HTMT_KH TPCP vung TNB (03-1-2012) 3 2 2 2" xfId="51613" xr:uid="{00000000-0005-0000-0000-0000A1C90000}"/>
    <cellStyle name="T_Thiet bi_Bieu4HTMT_KH TPCP vung TNB (03-1-2012) 3 2 2 2 2" xfId="51614" xr:uid="{00000000-0005-0000-0000-0000A2C90000}"/>
    <cellStyle name="T_Thiet bi_Bieu4HTMT_KH TPCP vung TNB (03-1-2012) 3 2 2 3" xfId="51615" xr:uid="{00000000-0005-0000-0000-0000A3C90000}"/>
    <cellStyle name="T_Thiet bi_Bieu4HTMT_KH TPCP vung TNB (03-1-2012) 3 2 3" xfId="51616" xr:uid="{00000000-0005-0000-0000-0000A4C90000}"/>
    <cellStyle name="T_Thiet bi_Bieu4HTMT_KH TPCP vung TNB (03-1-2012) 3 2 3 2" xfId="51617" xr:uid="{00000000-0005-0000-0000-0000A5C90000}"/>
    <cellStyle name="T_Thiet bi_Bieu4HTMT_KH TPCP vung TNB (03-1-2012) 3 2 4" xfId="51618" xr:uid="{00000000-0005-0000-0000-0000A6C90000}"/>
    <cellStyle name="T_Thiet bi_Bieu4HTMT_KH TPCP vung TNB (03-1-2012) 3 3" xfId="51619" xr:uid="{00000000-0005-0000-0000-0000A7C90000}"/>
    <cellStyle name="T_Thiet bi_Bieu4HTMT_KH TPCP vung TNB (03-1-2012) 3 3 2" xfId="51620" xr:uid="{00000000-0005-0000-0000-0000A8C90000}"/>
    <cellStyle name="T_Thiet bi_Bieu4HTMT_KH TPCP vung TNB (03-1-2012) 3 3 2 2" xfId="51621" xr:uid="{00000000-0005-0000-0000-0000A9C90000}"/>
    <cellStyle name="T_Thiet bi_Bieu4HTMT_KH TPCP vung TNB (03-1-2012) 3 3 2 2 2" xfId="51622" xr:uid="{00000000-0005-0000-0000-0000AAC90000}"/>
    <cellStyle name="T_Thiet bi_Bieu4HTMT_KH TPCP vung TNB (03-1-2012) 3 3 2 3" xfId="51623" xr:uid="{00000000-0005-0000-0000-0000ABC90000}"/>
    <cellStyle name="T_Thiet bi_Bieu4HTMT_KH TPCP vung TNB (03-1-2012) 3 3 3" xfId="51624" xr:uid="{00000000-0005-0000-0000-0000ACC90000}"/>
    <cellStyle name="T_Thiet bi_Bieu4HTMT_KH TPCP vung TNB (03-1-2012) 3 3 3 2" xfId="51625" xr:uid="{00000000-0005-0000-0000-0000ADC90000}"/>
    <cellStyle name="T_Thiet bi_Bieu4HTMT_KH TPCP vung TNB (03-1-2012) 3 3 4" xfId="51626" xr:uid="{00000000-0005-0000-0000-0000AEC90000}"/>
    <cellStyle name="T_Thiet bi_Bieu4HTMT_KH TPCP vung TNB (03-1-2012) 3 4" xfId="51627" xr:uid="{00000000-0005-0000-0000-0000AFC90000}"/>
    <cellStyle name="T_Thiet bi_Bieu4HTMT_KH TPCP vung TNB (03-1-2012) 3 4 2" xfId="51628" xr:uid="{00000000-0005-0000-0000-0000B0C90000}"/>
    <cellStyle name="T_Thiet bi_Bieu4HTMT_KH TPCP vung TNB (03-1-2012) 3 4 2 2" xfId="51629" xr:uid="{00000000-0005-0000-0000-0000B1C90000}"/>
    <cellStyle name="T_Thiet bi_Bieu4HTMT_KH TPCP vung TNB (03-1-2012) 3 4 3" xfId="51630" xr:uid="{00000000-0005-0000-0000-0000B2C90000}"/>
    <cellStyle name="T_Thiet bi_Bieu4HTMT_KH TPCP vung TNB (03-1-2012) 3 5" xfId="51631" xr:uid="{00000000-0005-0000-0000-0000B3C90000}"/>
    <cellStyle name="T_Thiet bi_Bieu4HTMT_KH TPCP vung TNB (03-1-2012) 3 5 2" xfId="51632" xr:uid="{00000000-0005-0000-0000-0000B4C90000}"/>
    <cellStyle name="T_Thiet bi_Bieu4HTMT_KH TPCP vung TNB (03-1-2012) 3 6" xfId="51633" xr:uid="{00000000-0005-0000-0000-0000B5C90000}"/>
    <cellStyle name="T_Thiet bi_Bieu4HTMT_KH TPCP vung TNB (03-1-2012) 4" xfId="51634" xr:uid="{00000000-0005-0000-0000-0000B6C90000}"/>
    <cellStyle name="T_Thiet bi_Bieu4HTMT_KH TPCP vung TNB (03-1-2012) 4 2" xfId="51635" xr:uid="{00000000-0005-0000-0000-0000B7C90000}"/>
    <cellStyle name="T_Thiet bi_Bieu4HTMT_KH TPCP vung TNB (03-1-2012) 4 2 2" xfId="51636" xr:uid="{00000000-0005-0000-0000-0000B8C90000}"/>
    <cellStyle name="T_Thiet bi_Bieu4HTMT_KH TPCP vung TNB (03-1-2012) 4 2 2 2" xfId="51637" xr:uid="{00000000-0005-0000-0000-0000B9C90000}"/>
    <cellStyle name="T_Thiet bi_Bieu4HTMT_KH TPCP vung TNB (03-1-2012) 4 2 3" xfId="51638" xr:uid="{00000000-0005-0000-0000-0000BAC90000}"/>
    <cellStyle name="T_Thiet bi_Bieu4HTMT_KH TPCP vung TNB (03-1-2012) 4 3" xfId="51639" xr:uid="{00000000-0005-0000-0000-0000BBC90000}"/>
    <cellStyle name="T_Thiet bi_Bieu4HTMT_KH TPCP vung TNB (03-1-2012) 4 3 2" xfId="51640" xr:uid="{00000000-0005-0000-0000-0000BCC90000}"/>
    <cellStyle name="T_Thiet bi_Bieu4HTMT_KH TPCP vung TNB (03-1-2012) 4 4" xfId="51641" xr:uid="{00000000-0005-0000-0000-0000BDC90000}"/>
    <cellStyle name="T_Thiet bi_Bieu4HTMT_KH TPCP vung TNB (03-1-2012) 5" xfId="51642" xr:uid="{00000000-0005-0000-0000-0000BEC90000}"/>
    <cellStyle name="T_Thiet bi_Bieu4HTMT_KH TPCP vung TNB (03-1-2012) 5 2" xfId="51643" xr:uid="{00000000-0005-0000-0000-0000BFC90000}"/>
    <cellStyle name="T_Thiet bi_Bieu4HTMT_KH TPCP vung TNB (03-1-2012) 5 2 2" xfId="51644" xr:uid="{00000000-0005-0000-0000-0000C0C90000}"/>
    <cellStyle name="T_Thiet bi_Bieu4HTMT_KH TPCP vung TNB (03-1-2012) 5 2 2 2" xfId="51645" xr:uid="{00000000-0005-0000-0000-0000C1C90000}"/>
    <cellStyle name="T_Thiet bi_Bieu4HTMT_KH TPCP vung TNB (03-1-2012) 5 2 3" xfId="51646" xr:uid="{00000000-0005-0000-0000-0000C2C90000}"/>
    <cellStyle name="T_Thiet bi_Bieu4HTMT_KH TPCP vung TNB (03-1-2012) 5 3" xfId="51647" xr:uid="{00000000-0005-0000-0000-0000C3C90000}"/>
    <cellStyle name="T_Thiet bi_Bieu4HTMT_KH TPCP vung TNB (03-1-2012) 5 3 2" xfId="51648" xr:uid="{00000000-0005-0000-0000-0000C4C90000}"/>
    <cellStyle name="T_Thiet bi_Bieu4HTMT_KH TPCP vung TNB (03-1-2012) 5 4" xfId="51649" xr:uid="{00000000-0005-0000-0000-0000C5C90000}"/>
    <cellStyle name="T_Thiet bi_Bieu4HTMT_KH TPCP vung TNB (03-1-2012) 6" xfId="51650" xr:uid="{00000000-0005-0000-0000-0000C6C90000}"/>
    <cellStyle name="T_Thiet bi_Bieu4HTMT_KH TPCP vung TNB (03-1-2012) 6 2" xfId="51651" xr:uid="{00000000-0005-0000-0000-0000C7C90000}"/>
    <cellStyle name="T_Thiet bi_Bieu4HTMT_KH TPCP vung TNB (03-1-2012) 6 2 2" xfId="51652" xr:uid="{00000000-0005-0000-0000-0000C8C90000}"/>
    <cellStyle name="T_Thiet bi_Bieu4HTMT_KH TPCP vung TNB (03-1-2012) 6 3" xfId="51653" xr:uid="{00000000-0005-0000-0000-0000C9C90000}"/>
    <cellStyle name="T_Thiet bi_Bieu4HTMT_KH TPCP vung TNB (03-1-2012) 7" xfId="51654" xr:uid="{00000000-0005-0000-0000-0000CAC90000}"/>
    <cellStyle name="T_Thiet bi_Bieu4HTMT_KH TPCP vung TNB (03-1-2012) 7 2" xfId="51655" xr:uid="{00000000-0005-0000-0000-0000CBC90000}"/>
    <cellStyle name="T_Thiet bi_Bieu4HTMT_KH TPCP vung TNB (03-1-2012) 8" xfId="51656" xr:uid="{00000000-0005-0000-0000-0000CCC90000}"/>
    <cellStyle name="T_Thiet bi_Bieu4HTMT_KH TPCP vung TNB (03-1-2012) 9" xfId="51657" xr:uid="{00000000-0005-0000-0000-0000CDC90000}"/>
    <cellStyle name="T_Thiet bi_KH TPCP vung TNB (03-1-2012)" xfId="51658" xr:uid="{00000000-0005-0000-0000-0000CEC90000}"/>
    <cellStyle name="T_Thiet bi_KH TPCP vung TNB (03-1-2012) 2" xfId="51659" xr:uid="{00000000-0005-0000-0000-0000CFC90000}"/>
    <cellStyle name="T_Thiet bi_KH TPCP vung TNB (03-1-2012) 2 2" xfId="51660" xr:uid="{00000000-0005-0000-0000-0000D0C90000}"/>
    <cellStyle name="T_Thiet bi_KH TPCP vung TNB (03-1-2012) 2 2 2" xfId="51661" xr:uid="{00000000-0005-0000-0000-0000D1C90000}"/>
    <cellStyle name="T_Thiet bi_KH TPCP vung TNB (03-1-2012) 2 2 2 2" xfId="51662" xr:uid="{00000000-0005-0000-0000-0000D2C90000}"/>
    <cellStyle name="T_Thiet bi_KH TPCP vung TNB (03-1-2012) 2 2 2 2 2" xfId="51663" xr:uid="{00000000-0005-0000-0000-0000D3C90000}"/>
    <cellStyle name="T_Thiet bi_KH TPCP vung TNB (03-1-2012) 2 2 2 2 2 2" xfId="51664" xr:uid="{00000000-0005-0000-0000-0000D4C90000}"/>
    <cellStyle name="T_Thiet bi_KH TPCP vung TNB (03-1-2012) 2 2 2 2 3" xfId="51665" xr:uid="{00000000-0005-0000-0000-0000D5C90000}"/>
    <cellStyle name="T_Thiet bi_KH TPCP vung TNB (03-1-2012) 2 2 2 3" xfId="51666" xr:uid="{00000000-0005-0000-0000-0000D6C90000}"/>
    <cellStyle name="T_Thiet bi_KH TPCP vung TNB (03-1-2012) 2 2 2 3 2" xfId="51667" xr:uid="{00000000-0005-0000-0000-0000D7C90000}"/>
    <cellStyle name="T_Thiet bi_KH TPCP vung TNB (03-1-2012) 2 2 2 4" xfId="51668" xr:uid="{00000000-0005-0000-0000-0000D8C90000}"/>
    <cellStyle name="T_Thiet bi_KH TPCP vung TNB (03-1-2012) 2 2 3" xfId="51669" xr:uid="{00000000-0005-0000-0000-0000D9C90000}"/>
    <cellStyle name="T_Thiet bi_KH TPCP vung TNB (03-1-2012) 2 2 3 2" xfId="51670" xr:uid="{00000000-0005-0000-0000-0000DAC90000}"/>
    <cellStyle name="T_Thiet bi_KH TPCP vung TNB (03-1-2012) 2 2 3 2 2" xfId="51671" xr:uid="{00000000-0005-0000-0000-0000DBC90000}"/>
    <cellStyle name="T_Thiet bi_KH TPCP vung TNB (03-1-2012) 2 2 3 2 2 2" xfId="51672" xr:uid="{00000000-0005-0000-0000-0000DCC90000}"/>
    <cellStyle name="T_Thiet bi_KH TPCP vung TNB (03-1-2012) 2 2 3 2 3" xfId="51673" xr:uid="{00000000-0005-0000-0000-0000DDC90000}"/>
    <cellStyle name="T_Thiet bi_KH TPCP vung TNB (03-1-2012) 2 2 3 3" xfId="51674" xr:uid="{00000000-0005-0000-0000-0000DEC90000}"/>
    <cellStyle name="T_Thiet bi_KH TPCP vung TNB (03-1-2012) 2 2 3 3 2" xfId="51675" xr:uid="{00000000-0005-0000-0000-0000DFC90000}"/>
    <cellStyle name="T_Thiet bi_KH TPCP vung TNB (03-1-2012) 2 2 3 4" xfId="51676" xr:uid="{00000000-0005-0000-0000-0000E0C90000}"/>
    <cellStyle name="T_Thiet bi_KH TPCP vung TNB (03-1-2012) 2 2 4" xfId="51677" xr:uid="{00000000-0005-0000-0000-0000E1C90000}"/>
    <cellStyle name="T_Thiet bi_KH TPCP vung TNB (03-1-2012) 2 2 4 2" xfId="51678" xr:uid="{00000000-0005-0000-0000-0000E2C90000}"/>
    <cellStyle name="T_Thiet bi_KH TPCP vung TNB (03-1-2012) 2 2 4 2 2" xfId="51679" xr:uid="{00000000-0005-0000-0000-0000E3C90000}"/>
    <cellStyle name="T_Thiet bi_KH TPCP vung TNB (03-1-2012) 2 2 4 3" xfId="51680" xr:uid="{00000000-0005-0000-0000-0000E4C90000}"/>
    <cellStyle name="T_Thiet bi_KH TPCP vung TNB (03-1-2012) 2 2 5" xfId="51681" xr:uid="{00000000-0005-0000-0000-0000E5C90000}"/>
    <cellStyle name="T_Thiet bi_KH TPCP vung TNB (03-1-2012) 2 2 5 2" xfId="51682" xr:uid="{00000000-0005-0000-0000-0000E6C90000}"/>
    <cellStyle name="T_Thiet bi_KH TPCP vung TNB (03-1-2012) 2 2 6" xfId="51683" xr:uid="{00000000-0005-0000-0000-0000E7C90000}"/>
    <cellStyle name="T_Thiet bi_KH TPCP vung TNB (03-1-2012) 2 3" xfId="51684" xr:uid="{00000000-0005-0000-0000-0000E8C90000}"/>
    <cellStyle name="T_Thiet bi_KH TPCP vung TNB (03-1-2012) 2 3 2" xfId="51685" xr:uid="{00000000-0005-0000-0000-0000E9C90000}"/>
    <cellStyle name="T_Thiet bi_KH TPCP vung TNB (03-1-2012) 2 3 2 2" xfId="51686" xr:uid="{00000000-0005-0000-0000-0000EAC90000}"/>
    <cellStyle name="T_Thiet bi_KH TPCP vung TNB (03-1-2012) 2 3 2 2 2" xfId="51687" xr:uid="{00000000-0005-0000-0000-0000EBC90000}"/>
    <cellStyle name="T_Thiet bi_KH TPCP vung TNB (03-1-2012) 2 3 2 3" xfId="51688" xr:uid="{00000000-0005-0000-0000-0000ECC90000}"/>
    <cellStyle name="T_Thiet bi_KH TPCP vung TNB (03-1-2012) 2 3 3" xfId="51689" xr:uid="{00000000-0005-0000-0000-0000EDC90000}"/>
    <cellStyle name="T_Thiet bi_KH TPCP vung TNB (03-1-2012) 2 3 3 2" xfId="51690" xr:uid="{00000000-0005-0000-0000-0000EEC90000}"/>
    <cellStyle name="T_Thiet bi_KH TPCP vung TNB (03-1-2012) 2 3 4" xfId="51691" xr:uid="{00000000-0005-0000-0000-0000EFC90000}"/>
    <cellStyle name="T_Thiet bi_KH TPCP vung TNB (03-1-2012) 2 4" xfId="51692" xr:uid="{00000000-0005-0000-0000-0000F0C90000}"/>
    <cellStyle name="T_Thiet bi_KH TPCP vung TNB (03-1-2012) 2 4 2" xfId="51693" xr:uid="{00000000-0005-0000-0000-0000F1C90000}"/>
    <cellStyle name="T_Thiet bi_KH TPCP vung TNB (03-1-2012) 2 4 2 2" xfId="51694" xr:uid="{00000000-0005-0000-0000-0000F2C90000}"/>
    <cellStyle name="T_Thiet bi_KH TPCP vung TNB (03-1-2012) 2 4 2 2 2" xfId="51695" xr:uid="{00000000-0005-0000-0000-0000F3C90000}"/>
    <cellStyle name="T_Thiet bi_KH TPCP vung TNB (03-1-2012) 2 4 2 3" xfId="51696" xr:uid="{00000000-0005-0000-0000-0000F4C90000}"/>
    <cellStyle name="T_Thiet bi_KH TPCP vung TNB (03-1-2012) 2 4 3" xfId="51697" xr:uid="{00000000-0005-0000-0000-0000F5C90000}"/>
    <cellStyle name="T_Thiet bi_KH TPCP vung TNB (03-1-2012) 2 4 3 2" xfId="51698" xr:uid="{00000000-0005-0000-0000-0000F6C90000}"/>
    <cellStyle name="T_Thiet bi_KH TPCP vung TNB (03-1-2012) 2 4 4" xfId="51699" xr:uid="{00000000-0005-0000-0000-0000F7C90000}"/>
    <cellStyle name="T_Thiet bi_KH TPCP vung TNB (03-1-2012) 2 5" xfId="51700" xr:uid="{00000000-0005-0000-0000-0000F8C90000}"/>
    <cellStyle name="T_Thiet bi_KH TPCP vung TNB (03-1-2012) 2 5 2" xfId="51701" xr:uid="{00000000-0005-0000-0000-0000F9C90000}"/>
    <cellStyle name="T_Thiet bi_KH TPCP vung TNB (03-1-2012) 2 5 2 2" xfId="51702" xr:uid="{00000000-0005-0000-0000-0000FAC90000}"/>
    <cellStyle name="T_Thiet bi_KH TPCP vung TNB (03-1-2012) 2 5 3" xfId="51703" xr:uid="{00000000-0005-0000-0000-0000FBC90000}"/>
    <cellStyle name="T_Thiet bi_KH TPCP vung TNB (03-1-2012) 2 6" xfId="51704" xr:uid="{00000000-0005-0000-0000-0000FCC90000}"/>
    <cellStyle name="T_Thiet bi_KH TPCP vung TNB (03-1-2012) 2 6 2" xfId="51705" xr:uid="{00000000-0005-0000-0000-0000FDC90000}"/>
    <cellStyle name="T_Thiet bi_KH TPCP vung TNB (03-1-2012) 2 7" xfId="51706" xr:uid="{00000000-0005-0000-0000-0000FEC90000}"/>
    <cellStyle name="T_Thiet bi_KH TPCP vung TNB (03-1-2012) 2 8" xfId="51707" xr:uid="{00000000-0005-0000-0000-0000FFC90000}"/>
    <cellStyle name="T_Thiet bi_KH TPCP vung TNB (03-1-2012) 3" xfId="51708" xr:uid="{00000000-0005-0000-0000-000000CA0000}"/>
    <cellStyle name="T_Thiet bi_KH TPCP vung TNB (03-1-2012) 3 2" xfId="51709" xr:uid="{00000000-0005-0000-0000-000001CA0000}"/>
    <cellStyle name="T_Thiet bi_KH TPCP vung TNB (03-1-2012) 3 2 2" xfId="51710" xr:uid="{00000000-0005-0000-0000-000002CA0000}"/>
    <cellStyle name="T_Thiet bi_KH TPCP vung TNB (03-1-2012) 3 2 2 2" xfId="51711" xr:uid="{00000000-0005-0000-0000-000003CA0000}"/>
    <cellStyle name="T_Thiet bi_KH TPCP vung TNB (03-1-2012) 3 2 2 2 2" xfId="51712" xr:uid="{00000000-0005-0000-0000-000004CA0000}"/>
    <cellStyle name="T_Thiet bi_KH TPCP vung TNB (03-1-2012) 3 2 2 3" xfId="51713" xr:uid="{00000000-0005-0000-0000-000005CA0000}"/>
    <cellStyle name="T_Thiet bi_KH TPCP vung TNB (03-1-2012) 3 2 3" xfId="51714" xr:uid="{00000000-0005-0000-0000-000006CA0000}"/>
    <cellStyle name="T_Thiet bi_KH TPCP vung TNB (03-1-2012) 3 2 3 2" xfId="51715" xr:uid="{00000000-0005-0000-0000-000007CA0000}"/>
    <cellStyle name="T_Thiet bi_KH TPCP vung TNB (03-1-2012) 3 2 4" xfId="51716" xr:uid="{00000000-0005-0000-0000-000008CA0000}"/>
    <cellStyle name="T_Thiet bi_KH TPCP vung TNB (03-1-2012) 3 3" xfId="51717" xr:uid="{00000000-0005-0000-0000-000009CA0000}"/>
    <cellStyle name="T_Thiet bi_KH TPCP vung TNB (03-1-2012) 3 3 2" xfId="51718" xr:uid="{00000000-0005-0000-0000-00000ACA0000}"/>
    <cellStyle name="T_Thiet bi_KH TPCP vung TNB (03-1-2012) 3 3 2 2" xfId="51719" xr:uid="{00000000-0005-0000-0000-00000BCA0000}"/>
    <cellStyle name="T_Thiet bi_KH TPCP vung TNB (03-1-2012) 3 3 2 2 2" xfId="51720" xr:uid="{00000000-0005-0000-0000-00000CCA0000}"/>
    <cellStyle name="T_Thiet bi_KH TPCP vung TNB (03-1-2012) 3 3 2 3" xfId="51721" xr:uid="{00000000-0005-0000-0000-00000DCA0000}"/>
    <cellStyle name="T_Thiet bi_KH TPCP vung TNB (03-1-2012) 3 3 3" xfId="51722" xr:uid="{00000000-0005-0000-0000-00000ECA0000}"/>
    <cellStyle name="T_Thiet bi_KH TPCP vung TNB (03-1-2012) 3 3 3 2" xfId="51723" xr:uid="{00000000-0005-0000-0000-00000FCA0000}"/>
    <cellStyle name="T_Thiet bi_KH TPCP vung TNB (03-1-2012) 3 3 4" xfId="51724" xr:uid="{00000000-0005-0000-0000-000010CA0000}"/>
    <cellStyle name="T_Thiet bi_KH TPCP vung TNB (03-1-2012) 3 4" xfId="51725" xr:uid="{00000000-0005-0000-0000-000011CA0000}"/>
    <cellStyle name="T_Thiet bi_KH TPCP vung TNB (03-1-2012) 3 4 2" xfId="51726" xr:uid="{00000000-0005-0000-0000-000012CA0000}"/>
    <cellStyle name="T_Thiet bi_KH TPCP vung TNB (03-1-2012) 3 4 2 2" xfId="51727" xr:uid="{00000000-0005-0000-0000-000013CA0000}"/>
    <cellStyle name="T_Thiet bi_KH TPCP vung TNB (03-1-2012) 3 4 3" xfId="51728" xr:uid="{00000000-0005-0000-0000-000014CA0000}"/>
    <cellStyle name="T_Thiet bi_KH TPCP vung TNB (03-1-2012) 3 5" xfId="51729" xr:uid="{00000000-0005-0000-0000-000015CA0000}"/>
    <cellStyle name="T_Thiet bi_KH TPCP vung TNB (03-1-2012) 3 5 2" xfId="51730" xr:uid="{00000000-0005-0000-0000-000016CA0000}"/>
    <cellStyle name="T_Thiet bi_KH TPCP vung TNB (03-1-2012) 3 6" xfId="51731" xr:uid="{00000000-0005-0000-0000-000017CA0000}"/>
    <cellStyle name="T_Thiet bi_KH TPCP vung TNB (03-1-2012) 4" xfId="51732" xr:uid="{00000000-0005-0000-0000-000018CA0000}"/>
    <cellStyle name="T_Thiet bi_KH TPCP vung TNB (03-1-2012) 4 2" xfId="51733" xr:uid="{00000000-0005-0000-0000-000019CA0000}"/>
    <cellStyle name="T_Thiet bi_KH TPCP vung TNB (03-1-2012) 4 2 2" xfId="51734" xr:uid="{00000000-0005-0000-0000-00001ACA0000}"/>
    <cellStyle name="T_Thiet bi_KH TPCP vung TNB (03-1-2012) 4 2 2 2" xfId="51735" xr:uid="{00000000-0005-0000-0000-00001BCA0000}"/>
    <cellStyle name="T_Thiet bi_KH TPCP vung TNB (03-1-2012) 4 2 3" xfId="51736" xr:uid="{00000000-0005-0000-0000-00001CCA0000}"/>
    <cellStyle name="T_Thiet bi_KH TPCP vung TNB (03-1-2012) 4 3" xfId="51737" xr:uid="{00000000-0005-0000-0000-00001DCA0000}"/>
    <cellStyle name="T_Thiet bi_KH TPCP vung TNB (03-1-2012) 4 3 2" xfId="51738" xr:uid="{00000000-0005-0000-0000-00001ECA0000}"/>
    <cellStyle name="T_Thiet bi_KH TPCP vung TNB (03-1-2012) 4 4" xfId="51739" xr:uid="{00000000-0005-0000-0000-00001FCA0000}"/>
    <cellStyle name="T_Thiet bi_KH TPCP vung TNB (03-1-2012) 5" xfId="51740" xr:uid="{00000000-0005-0000-0000-000020CA0000}"/>
    <cellStyle name="T_Thiet bi_KH TPCP vung TNB (03-1-2012) 5 2" xfId="51741" xr:uid="{00000000-0005-0000-0000-000021CA0000}"/>
    <cellStyle name="T_Thiet bi_KH TPCP vung TNB (03-1-2012) 5 2 2" xfId="51742" xr:uid="{00000000-0005-0000-0000-000022CA0000}"/>
    <cellStyle name="T_Thiet bi_KH TPCP vung TNB (03-1-2012) 5 2 2 2" xfId="51743" xr:uid="{00000000-0005-0000-0000-000023CA0000}"/>
    <cellStyle name="T_Thiet bi_KH TPCP vung TNB (03-1-2012) 5 2 3" xfId="51744" xr:uid="{00000000-0005-0000-0000-000024CA0000}"/>
    <cellStyle name="T_Thiet bi_KH TPCP vung TNB (03-1-2012) 5 3" xfId="51745" xr:uid="{00000000-0005-0000-0000-000025CA0000}"/>
    <cellStyle name="T_Thiet bi_KH TPCP vung TNB (03-1-2012) 5 3 2" xfId="51746" xr:uid="{00000000-0005-0000-0000-000026CA0000}"/>
    <cellStyle name="T_Thiet bi_KH TPCP vung TNB (03-1-2012) 5 4" xfId="51747" xr:uid="{00000000-0005-0000-0000-000027CA0000}"/>
    <cellStyle name="T_Thiet bi_KH TPCP vung TNB (03-1-2012) 6" xfId="51748" xr:uid="{00000000-0005-0000-0000-000028CA0000}"/>
    <cellStyle name="T_Thiet bi_KH TPCP vung TNB (03-1-2012) 6 2" xfId="51749" xr:uid="{00000000-0005-0000-0000-000029CA0000}"/>
    <cellStyle name="T_Thiet bi_KH TPCP vung TNB (03-1-2012) 6 2 2" xfId="51750" xr:uid="{00000000-0005-0000-0000-00002ACA0000}"/>
    <cellStyle name="T_Thiet bi_KH TPCP vung TNB (03-1-2012) 6 3" xfId="51751" xr:uid="{00000000-0005-0000-0000-00002BCA0000}"/>
    <cellStyle name="T_Thiet bi_KH TPCP vung TNB (03-1-2012) 7" xfId="51752" xr:uid="{00000000-0005-0000-0000-00002CCA0000}"/>
    <cellStyle name="T_Thiet bi_KH TPCP vung TNB (03-1-2012) 7 2" xfId="51753" xr:uid="{00000000-0005-0000-0000-00002DCA0000}"/>
    <cellStyle name="T_Thiet bi_KH TPCP vung TNB (03-1-2012) 8" xfId="51754" xr:uid="{00000000-0005-0000-0000-00002ECA0000}"/>
    <cellStyle name="T_Thiet bi_KH TPCP vung TNB (03-1-2012) 9" xfId="51755" xr:uid="{00000000-0005-0000-0000-00002FCA0000}"/>
    <cellStyle name="T_Thiet bi_Sheet1" xfId="51756" xr:uid="{00000000-0005-0000-0000-000030CA0000}"/>
    <cellStyle name="T_Thiet bi_Sheet1 2" xfId="51757" xr:uid="{00000000-0005-0000-0000-000031CA0000}"/>
    <cellStyle name="T_TK_HT" xfId="51758" xr:uid="{00000000-0005-0000-0000-000032CA0000}"/>
    <cellStyle name="T_TK_HT 2" xfId="51759" xr:uid="{00000000-0005-0000-0000-000033CA0000}"/>
    <cellStyle name="T_TK_HT 2 2" xfId="51760" xr:uid="{00000000-0005-0000-0000-000034CA0000}"/>
    <cellStyle name="T_TK_HT 2 2 2" xfId="51761" xr:uid="{00000000-0005-0000-0000-000035CA0000}"/>
    <cellStyle name="T_TK_HT 2 2 2 2" xfId="51762" xr:uid="{00000000-0005-0000-0000-000036CA0000}"/>
    <cellStyle name="T_TK_HT 2 2 2 2 2" xfId="51763" xr:uid="{00000000-0005-0000-0000-000037CA0000}"/>
    <cellStyle name="T_TK_HT 2 2 2 2 2 2" xfId="51764" xr:uid="{00000000-0005-0000-0000-000038CA0000}"/>
    <cellStyle name="T_TK_HT 2 2 2 2 3" xfId="51765" xr:uid="{00000000-0005-0000-0000-000039CA0000}"/>
    <cellStyle name="T_TK_HT 2 2 2 3" xfId="51766" xr:uid="{00000000-0005-0000-0000-00003ACA0000}"/>
    <cellStyle name="T_TK_HT 2 2 2 3 2" xfId="51767" xr:uid="{00000000-0005-0000-0000-00003BCA0000}"/>
    <cellStyle name="T_TK_HT 2 2 2 4" xfId="51768" xr:uid="{00000000-0005-0000-0000-00003CCA0000}"/>
    <cellStyle name="T_TK_HT 2 2 3" xfId="51769" xr:uid="{00000000-0005-0000-0000-00003DCA0000}"/>
    <cellStyle name="T_TK_HT 2 2 3 2" xfId="51770" xr:uid="{00000000-0005-0000-0000-00003ECA0000}"/>
    <cellStyle name="T_TK_HT 2 2 3 2 2" xfId="51771" xr:uid="{00000000-0005-0000-0000-00003FCA0000}"/>
    <cellStyle name="T_TK_HT 2 2 3 2 2 2" xfId="51772" xr:uid="{00000000-0005-0000-0000-000040CA0000}"/>
    <cellStyle name="T_TK_HT 2 2 3 2 3" xfId="51773" xr:uid="{00000000-0005-0000-0000-000041CA0000}"/>
    <cellStyle name="T_TK_HT 2 2 3 3" xfId="51774" xr:uid="{00000000-0005-0000-0000-000042CA0000}"/>
    <cellStyle name="T_TK_HT 2 2 3 3 2" xfId="51775" xr:uid="{00000000-0005-0000-0000-000043CA0000}"/>
    <cellStyle name="T_TK_HT 2 2 3 4" xfId="51776" xr:uid="{00000000-0005-0000-0000-000044CA0000}"/>
    <cellStyle name="T_TK_HT 2 2 4" xfId="51777" xr:uid="{00000000-0005-0000-0000-000045CA0000}"/>
    <cellStyle name="T_TK_HT 2 2 4 2" xfId="51778" xr:uid="{00000000-0005-0000-0000-000046CA0000}"/>
    <cellStyle name="T_TK_HT 2 2 4 2 2" xfId="51779" xr:uid="{00000000-0005-0000-0000-000047CA0000}"/>
    <cellStyle name="T_TK_HT 2 2 4 3" xfId="51780" xr:uid="{00000000-0005-0000-0000-000048CA0000}"/>
    <cellStyle name="T_TK_HT 2 2 5" xfId="51781" xr:uid="{00000000-0005-0000-0000-000049CA0000}"/>
    <cellStyle name="T_TK_HT 2 2 5 2" xfId="51782" xr:uid="{00000000-0005-0000-0000-00004ACA0000}"/>
    <cellStyle name="T_TK_HT 2 2 6" xfId="51783" xr:uid="{00000000-0005-0000-0000-00004BCA0000}"/>
    <cellStyle name="T_TK_HT 2 3" xfId="51784" xr:uid="{00000000-0005-0000-0000-00004CCA0000}"/>
    <cellStyle name="T_TK_HT 2 3 2" xfId="51785" xr:uid="{00000000-0005-0000-0000-00004DCA0000}"/>
    <cellStyle name="T_TK_HT 2 3 2 2" xfId="51786" xr:uid="{00000000-0005-0000-0000-00004ECA0000}"/>
    <cellStyle name="T_TK_HT 2 3 2 2 2" xfId="51787" xr:uid="{00000000-0005-0000-0000-00004FCA0000}"/>
    <cellStyle name="T_TK_HT 2 3 2 3" xfId="51788" xr:uid="{00000000-0005-0000-0000-000050CA0000}"/>
    <cellStyle name="T_TK_HT 2 3 3" xfId="51789" xr:uid="{00000000-0005-0000-0000-000051CA0000}"/>
    <cellStyle name="T_TK_HT 2 3 3 2" xfId="51790" xr:uid="{00000000-0005-0000-0000-000052CA0000}"/>
    <cellStyle name="T_TK_HT 2 3 4" xfId="51791" xr:uid="{00000000-0005-0000-0000-000053CA0000}"/>
    <cellStyle name="T_TK_HT 2 4" xfId="51792" xr:uid="{00000000-0005-0000-0000-000054CA0000}"/>
    <cellStyle name="T_TK_HT 2 4 2" xfId="51793" xr:uid="{00000000-0005-0000-0000-000055CA0000}"/>
    <cellStyle name="T_TK_HT 2 4 2 2" xfId="51794" xr:uid="{00000000-0005-0000-0000-000056CA0000}"/>
    <cellStyle name="T_TK_HT 2 4 2 2 2" xfId="51795" xr:uid="{00000000-0005-0000-0000-000057CA0000}"/>
    <cellStyle name="T_TK_HT 2 4 2 3" xfId="51796" xr:uid="{00000000-0005-0000-0000-000058CA0000}"/>
    <cellStyle name="T_TK_HT 2 4 3" xfId="51797" xr:uid="{00000000-0005-0000-0000-000059CA0000}"/>
    <cellStyle name="T_TK_HT 2 4 3 2" xfId="51798" xr:uid="{00000000-0005-0000-0000-00005ACA0000}"/>
    <cellStyle name="T_TK_HT 2 4 4" xfId="51799" xr:uid="{00000000-0005-0000-0000-00005BCA0000}"/>
    <cellStyle name="T_TK_HT 2 5" xfId="51800" xr:uid="{00000000-0005-0000-0000-00005CCA0000}"/>
    <cellStyle name="T_TK_HT 2 5 2" xfId="51801" xr:uid="{00000000-0005-0000-0000-00005DCA0000}"/>
    <cellStyle name="T_TK_HT 2 5 2 2" xfId="51802" xr:uid="{00000000-0005-0000-0000-00005ECA0000}"/>
    <cellStyle name="T_TK_HT 2 5 3" xfId="51803" xr:uid="{00000000-0005-0000-0000-00005FCA0000}"/>
    <cellStyle name="T_TK_HT 2 6" xfId="51804" xr:uid="{00000000-0005-0000-0000-000060CA0000}"/>
    <cellStyle name="T_TK_HT 2 6 2" xfId="51805" xr:uid="{00000000-0005-0000-0000-000061CA0000}"/>
    <cellStyle name="T_TK_HT 2 7" xfId="51806" xr:uid="{00000000-0005-0000-0000-000062CA0000}"/>
    <cellStyle name="T_TK_HT 2 8" xfId="51807" xr:uid="{00000000-0005-0000-0000-000063CA0000}"/>
    <cellStyle name="T_TK_HT 3" xfId="51808" xr:uid="{00000000-0005-0000-0000-000064CA0000}"/>
    <cellStyle name="T_TK_HT 3 2" xfId="51809" xr:uid="{00000000-0005-0000-0000-000065CA0000}"/>
    <cellStyle name="T_TK_HT 3 2 2" xfId="51810" xr:uid="{00000000-0005-0000-0000-000066CA0000}"/>
    <cellStyle name="T_TK_HT 3 2 2 2" xfId="51811" xr:uid="{00000000-0005-0000-0000-000067CA0000}"/>
    <cellStyle name="T_TK_HT 3 2 2 2 2" xfId="51812" xr:uid="{00000000-0005-0000-0000-000068CA0000}"/>
    <cellStyle name="T_TK_HT 3 2 2 3" xfId="51813" xr:uid="{00000000-0005-0000-0000-000069CA0000}"/>
    <cellStyle name="T_TK_HT 3 2 3" xfId="51814" xr:uid="{00000000-0005-0000-0000-00006ACA0000}"/>
    <cellStyle name="T_TK_HT 3 2 3 2" xfId="51815" xr:uid="{00000000-0005-0000-0000-00006BCA0000}"/>
    <cellStyle name="T_TK_HT 3 2 4" xfId="51816" xr:uid="{00000000-0005-0000-0000-00006CCA0000}"/>
    <cellStyle name="T_TK_HT 3 3" xfId="51817" xr:uid="{00000000-0005-0000-0000-00006DCA0000}"/>
    <cellStyle name="T_TK_HT 3 3 2" xfId="51818" xr:uid="{00000000-0005-0000-0000-00006ECA0000}"/>
    <cellStyle name="T_TK_HT 3 3 2 2" xfId="51819" xr:uid="{00000000-0005-0000-0000-00006FCA0000}"/>
    <cellStyle name="T_TK_HT 3 3 2 2 2" xfId="51820" xr:uid="{00000000-0005-0000-0000-000070CA0000}"/>
    <cellStyle name="T_TK_HT 3 3 2 3" xfId="51821" xr:uid="{00000000-0005-0000-0000-000071CA0000}"/>
    <cellStyle name="T_TK_HT 3 3 3" xfId="51822" xr:uid="{00000000-0005-0000-0000-000072CA0000}"/>
    <cellStyle name="T_TK_HT 3 3 3 2" xfId="51823" xr:uid="{00000000-0005-0000-0000-000073CA0000}"/>
    <cellStyle name="T_TK_HT 3 3 4" xfId="51824" xr:uid="{00000000-0005-0000-0000-000074CA0000}"/>
    <cellStyle name="T_TK_HT 3 4" xfId="51825" xr:uid="{00000000-0005-0000-0000-000075CA0000}"/>
    <cellStyle name="T_TK_HT 3 4 2" xfId="51826" xr:uid="{00000000-0005-0000-0000-000076CA0000}"/>
    <cellStyle name="T_TK_HT 3 4 2 2" xfId="51827" xr:uid="{00000000-0005-0000-0000-000077CA0000}"/>
    <cellStyle name="T_TK_HT 3 4 3" xfId="51828" xr:uid="{00000000-0005-0000-0000-000078CA0000}"/>
    <cellStyle name="T_TK_HT 3 5" xfId="51829" xr:uid="{00000000-0005-0000-0000-000079CA0000}"/>
    <cellStyle name="T_TK_HT 3 5 2" xfId="51830" xr:uid="{00000000-0005-0000-0000-00007ACA0000}"/>
    <cellStyle name="T_TK_HT 3 6" xfId="51831" xr:uid="{00000000-0005-0000-0000-00007BCA0000}"/>
    <cellStyle name="T_TK_HT 4" xfId="51832" xr:uid="{00000000-0005-0000-0000-00007CCA0000}"/>
    <cellStyle name="T_TK_HT 4 2" xfId="51833" xr:uid="{00000000-0005-0000-0000-00007DCA0000}"/>
    <cellStyle name="T_TK_HT 4 2 2" xfId="51834" xr:uid="{00000000-0005-0000-0000-00007ECA0000}"/>
    <cellStyle name="T_TK_HT 4 2 2 2" xfId="51835" xr:uid="{00000000-0005-0000-0000-00007FCA0000}"/>
    <cellStyle name="T_TK_HT 4 2 3" xfId="51836" xr:uid="{00000000-0005-0000-0000-000080CA0000}"/>
    <cellStyle name="T_TK_HT 4 3" xfId="51837" xr:uid="{00000000-0005-0000-0000-000081CA0000}"/>
    <cellStyle name="T_TK_HT 4 3 2" xfId="51838" xr:uid="{00000000-0005-0000-0000-000082CA0000}"/>
    <cellStyle name="T_TK_HT 4 4" xfId="51839" xr:uid="{00000000-0005-0000-0000-000083CA0000}"/>
    <cellStyle name="T_TK_HT 5" xfId="51840" xr:uid="{00000000-0005-0000-0000-000084CA0000}"/>
    <cellStyle name="T_TK_HT 5 2" xfId="51841" xr:uid="{00000000-0005-0000-0000-000085CA0000}"/>
    <cellStyle name="T_TK_HT 5 2 2" xfId="51842" xr:uid="{00000000-0005-0000-0000-000086CA0000}"/>
    <cellStyle name="T_TK_HT 5 2 2 2" xfId="51843" xr:uid="{00000000-0005-0000-0000-000087CA0000}"/>
    <cellStyle name="T_TK_HT 5 2 3" xfId="51844" xr:uid="{00000000-0005-0000-0000-000088CA0000}"/>
    <cellStyle name="T_TK_HT 5 3" xfId="51845" xr:uid="{00000000-0005-0000-0000-000089CA0000}"/>
    <cellStyle name="T_TK_HT 5 3 2" xfId="51846" xr:uid="{00000000-0005-0000-0000-00008ACA0000}"/>
    <cellStyle name="T_TK_HT 5 4" xfId="51847" xr:uid="{00000000-0005-0000-0000-00008BCA0000}"/>
    <cellStyle name="T_TK_HT 6" xfId="51848" xr:uid="{00000000-0005-0000-0000-00008CCA0000}"/>
    <cellStyle name="T_TK_HT 6 2" xfId="51849" xr:uid="{00000000-0005-0000-0000-00008DCA0000}"/>
    <cellStyle name="T_TK_HT 6 2 2" xfId="51850" xr:uid="{00000000-0005-0000-0000-00008ECA0000}"/>
    <cellStyle name="T_TK_HT 6 3" xfId="51851" xr:uid="{00000000-0005-0000-0000-00008FCA0000}"/>
    <cellStyle name="T_TK_HT 7" xfId="51852" xr:uid="{00000000-0005-0000-0000-000090CA0000}"/>
    <cellStyle name="T_TK_HT 7 2" xfId="51853" xr:uid="{00000000-0005-0000-0000-000091CA0000}"/>
    <cellStyle name="T_TK_HT 8" xfId="51854" xr:uid="{00000000-0005-0000-0000-000092CA0000}"/>
    <cellStyle name="T_TK_HT 9" xfId="51855" xr:uid="{00000000-0005-0000-0000-000093CA0000}"/>
    <cellStyle name="T_Tuyenongchuyentai dot 3-viet" xfId="51856" xr:uid="{00000000-0005-0000-0000-000094CA0000}"/>
    <cellStyle name="T_Tuyenongchuyentai dot 3-viet 2" xfId="51857" xr:uid="{00000000-0005-0000-0000-000095CA0000}"/>
    <cellStyle name="T_Tuyenongchuyentai dot 3-viet 2 2" xfId="51858" xr:uid="{00000000-0005-0000-0000-000096CA0000}"/>
    <cellStyle name="T_Tuyenongchuyentai dot 3-viet 2 3" xfId="51859" xr:uid="{00000000-0005-0000-0000-000097CA0000}"/>
    <cellStyle name="T_Tuyenongchuyentai dot 3-viet 2 4" xfId="51860" xr:uid="{00000000-0005-0000-0000-000098CA0000}"/>
    <cellStyle name="T_Tuyenongchuyentai dot 3-viet 3" xfId="51861" xr:uid="{00000000-0005-0000-0000-000099CA0000}"/>
    <cellStyle name="T_Van Ban 2007" xfId="51862" xr:uid="{00000000-0005-0000-0000-00009ACA0000}"/>
    <cellStyle name="T_Van Ban 2007 2" xfId="51863" xr:uid="{00000000-0005-0000-0000-00009BCA0000}"/>
    <cellStyle name="T_Van Ban 2007 2 2" xfId="51864" xr:uid="{00000000-0005-0000-0000-00009CCA0000}"/>
    <cellStyle name="T_Van Ban 2007 2 2 2" xfId="51865" xr:uid="{00000000-0005-0000-0000-00009DCA0000}"/>
    <cellStyle name="T_Van Ban 2007 2 2 2 2" xfId="51866" xr:uid="{00000000-0005-0000-0000-00009ECA0000}"/>
    <cellStyle name="T_Van Ban 2007 2 2 2 2 2" xfId="51867" xr:uid="{00000000-0005-0000-0000-00009FCA0000}"/>
    <cellStyle name="T_Van Ban 2007 2 2 2 3" xfId="51868" xr:uid="{00000000-0005-0000-0000-0000A0CA0000}"/>
    <cellStyle name="T_Van Ban 2007 2 2 3" xfId="51869" xr:uid="{00000000-0005-0000-0000-0000A1CA0000}"/>
    <cellStyle name="T_Van Ban 2007 2 2 3 2" xfId="51870" xr:uid="{00000000-0005-0000-0000-0000A2CA0000}"/>
    <cellStyle name="T_Van Ban 2007 2 2 4" xfId="51871" xr:uid="{00000000-0005-0000-0000-0000A3CA0000}"/>
    <cellStyle name="T_Van Ban 2007 2 3" xfId="51872" xr:uid="{00000000-0005-0000-0000-0000A4CA0000}"/>
    <cellStyle name="T_Van Ban 2007 2 3 2" xfId="51873" xr:uid="{00000000-0005-0000-0000-0000A5CA0000}"/>
    <cellStyle name="T_Van Ban 2007 2 3 2 2" xfId="51874" xr:uid="{00000000-0005-0000-0000-0000A6CA0000}"/>
    <cellStyle name="T_Van Ban 2007 2 3 2 2 2" xfId="51875" xr:uid="{00000000-0005-0000-0000-0000A7CA0000}"/>
    <cellStyle name="T_Van Ban 2007 2 3 2 3" xfId="51876" xr:uid="{00000000-0005-0000-0000-0000A8CA0000}"/>
    <cellStyle name="T_Van Ban 2007 2 3 3" xfId="51877" xr:uid="{00000000-0005-0000-0000-0000A9CA0000}"/>
    <cellStyle name="T_Van Ban 2007 2 3 3 2" xfId="51878" xr:uid="{00000000-0005-0000-0000-0000AACA0000}"/>
    <cellStyle name="T_Van Ban 2007 2 3 4" xfId="51879" xr:uid="{00000000-0005-0000-0000-0000ABCA0000}"/>
    <cellStyle name="T_Van Ban 2007 2 4" xfId="51880" xr:uid="{00000000-0005-0000-0000-0000ACCA0000}"/>
    <cellStyle name="T_Van Ban 2007 2 4 2" xfId="51881" xr:uid="{00000000-0005-0000-0000-0000ADCA0000}"/>
    <cellStyle name="T_Van Ban 2007 2 4 2 2" xfId="51882" xr:uid="{00000000-0005-0000-0000-0000AECA0000}"/>
    <cellStyle name="T_Van Ban 2007 2 4 3" xfId="51883" xr:uid="{00000000-0005-0000-0000-0000AFCA0000}"/>
    <cellStyle name="T_Van Ban 2007 2 5" xfId="51884" xr:uid="{00000000-0005-0000-0000-0000B0CA0000}"/>
    <cellStyle name="T_Van Ban 2007 2 5 2" xfId="51885" xr:uid="{00000000-0005-0000-0000-0000B1CA0000}"/>
    <cellStyle name="T_Van Ban 2007 2 6" xfId="51886" xr:uid="{00000000-0005-0000-0000-0000B2CA0000}"/>
    <cellStyle name="T_Van Ban 2007 3" xfId="51887" xr:uid="{00000000-0005-0000-0000-0000B3CA0000}"/>
    <cellStyle name="T_Van Ban 2007 3 2" xfId="51888" xr:uid="{00000000-0005-0000-0000-0000B4CA0000}"/>
    <cellStyle name="T_Van Ban 2007 3 2 2" xfId="51889" xr:uid="{00000000-0005-0000-0000-0000B5CA0000}"/>
    <cellStyle name="T_Van Ban 2007 3 2 2 2" xfId="51890" xr:uid="{00000000-0005-0000-0000-0000B6CA0000}"/>
    <cellStyle name="T_Van Ban 2007 3 2 3" xfId="51891" xr:uid="{00000000-0005-0000-0000-0000B7CA0000}"/>
    <cellStyle name="T_Van Ban 2007 3 3" xfId="51892" xr:uid="{00000000-0005-0000-0000-0000B8CA0000}"/>
    <cellStyle name="T_Van Ban 2007 3 3 2" xfId="51893" xr:uid="{00000000-0005-0000-0000-0000B9CA0000}"/>
    <cellStyle name="T_Van Ban 2007 3 4" xfId="51894" xr:uid="{00000000-0005-0000-0000-0000BACA0000}"/>
    <cellStyle name="T_Van Ban 2007 4" xfId="51895" xr:uid="{00000000-0005-0000-0000-0000BBCA0000}"/>
    <cellStyle name="T_Van Ban 2007 4 2" xfId="51896" xr:uid="{00000000-0005-0000-0000-0000BCCA0000}"/>
    <cellStyle name="T_Van Ban 2007 4 2 2" xfId="51897" xr:uid="{00000000-0005-0000-0000-0000BDCA0000}"/>
    <cellStyle name="T_Van Ban 2007 4 2 2 2" xfId="51898" xr:uid="{00000000-0005-0000-0000-0000BECA0000}"/>
    <cellStyle name="T_Van Ban 2007 4 2 3" xfId="51899" xr:uid="{00000000-0005-0000-0000-0000BFCA0000}"/>
    <cellStyle name="T_Van Ban 2007 4 3" xfId="51900" xr:uid="{00000000-0005-0000-0000-0000C0CA0000}"/>
    <cellStyle name="T_Van Ban 2007 4 3 2" xfId="51901" xr:uid="{00000000-0005-0000-0000-0000C1CA0000}"/>
    <cellStyle name="T_Van Ban 2007 4 4" xfId="51902" xr:uid="{00000000-0005-0000-0000-0000C2CA0000}"/>
    <cellStyle name="T_Van Ban 2007 5" xfId="51903" xr:uid="{00000000-0005-0000-0000-0000C3CA0000}"/>
    <cellStyle name="T_Van Ban 2007 5 2" xfId="51904" xr:uid="{00000000-0005-0000-0000-0000C4CA0000}"/>
    <cellStyle name="T_Van Ban 2007 5 2 2" xfId="51905" xr:uid="{00000000-0005-0000-0000-0000C5CA0000}"/>
    <cellStyle name="T_Van Ban 2007 5 3" xfId="51906" xr:uid="{00000000-0005-0000-0000-0000C6CA0000}"/>
    <cellStyle name="T_Van Ban 2007 6" xfId="51907" xr:uid="{00000000-0005-0000-0000-0000C7CA0000}"/>
    <cellStyle name="T_Van Ban 2007 6 2" xfId="51908" xr:uid="{00000000-0005-0000-0000-0000C8CA0000}"/>
    <cellStyle name="T_Van Ban 2007 7" xfId="51909" xr:uid="{00000000-0005-0000-0000-0000C9CA0000}"/>
    <cellStyle name="T_Van Ban 2007 8" xfId="51910" xr:uid="{00000000-0005-0000-0000-0000CACA0000}"/>
    <cellStyle name="T_Van Ban 2007_15_10_2013 BC nhu cau von doi ung ODA (2014-2016) ngay 15102013 Sua" xfId="51911" xr:uid="{00000000-0005-0000-0000-0000CBCA0000}"/>
    <cellStyle name="T_Van Ban 2007_15_10_2013 BC nhu cau von doi ung ODA (2014-2016) ngay 15102013 Sua 2" xfId="51912" xr:uid="{00000000-0005-0000-0000-0000CCCA0000}"/>
    <cellStyle name="T_Van Ban 2007_15_10_2013 BC nhu cau von doi ung ODA (2014-2016) ngay 15102013 Sua 2 2" xfId="51913" xr:uid="{00000000-0005-0000-0000-0000CDCA0000}"/>
    <cellStyle name="T_Van Ban 2007_15_10_2013 BC nhu cau von doi ung ODA (2014-2016) ngay 15102013 Sua 2 2 2" xfId="51914" xr:uid="{00000000-0005-0000-0000-0000CECA0000}"/>
    <cellStyle name="T_Van Ban 2007_15_10_2013 BC nhu cau von doi ung ODA (2014-2016) ngay 15102013 Sua 2 2 2 2" xfId="51915" xr:uid="{00000000-0005-0000-0000-0000CFCA0000}"/>
    <cellStyle name="T_Van Ban 2007_15_10_2013 BC nhu cau von doi ung ODA (2014-2016) ngay 15102013 Sua 2 2 2 2 2" xfId="51916" xr:uid="{00000000-0005-0000-0000-0000D0CA0000}"/>
    <cellStyle name="T_Van Ban 2007_15_10_2013 BC nhu cau von doi ung ODA (2014-2016) ngay 15102013 Sua 2 2 2 3" xfId="51917" xr:uid="{00000000-0005-0000-0000-0000D1CA0000}"/>
    <cellStyle name="T_Van Ban 2007_15_10_2013 BC nhu cau von doi ung ODA (2014-2016) ngay 15102013 Sua 2 2 3" xfId="51918" xr:uid="{00000000-0005-0000-0000-0000D2CA0000}"/>
    <cellStyle name="T_Van Ban 2007_15_10_2013 BC nhu cau von doi ung ODA (2014-2016) ngay 15102013 Sua 2 2 3 2" xfId="51919" xr:uid="{00000000-0005-0000-0000-0000D3CA0000}"/>
    <cellStyle name="T_Van Ban 2007_15_10_2013 BC nhu cau von doi ung ODA (2014-2016) ngay 15102013 Sua 2 2 4" xfId="51920" xr:uid="{00000000-0005-0000-0000-0000D4CA0000}"/>
    <cellStyle name="T_Van Ban 2007_15_10_2013 BC nhu cau von doi ung ODA (2014-2016) ngay 15102013 Sua 2 3" xfId="51921" xr:uid="{00000000-0005-0000-0000-0000D5CA0000}"/>
    <cellStyle name="T_Van Ban 2007_15_10_2013 BC nhu cau von doi ung ODA (2014-2016) ngay 15102013 Sua 2 3 2" xfId="51922" xr:uid="{00000000-0005-0000-0000-0000D6CA0000}"/>
    <cellStyle name="T_Van Ban 2007_15_10_2013 BC nhu cau von doi ung ODA (2014-2016) ngay 15102013 Sua 2 3 2 2" xfId="51923" xr:uid="{00000000-0005-0000-0000-0000D7CA0000}"/>
    <cellStyle name="T_Van Ban 2007_15_10_2013 BC nhu cau von doi ung ODA (2014-2016) ngay 15102013 Sua 2 3 2 2 2" xfId="51924" xr:uid="{00000000-0005-0000-0000-0000D8CA0000}"/>
    <cellStyle name="T_Van Ban 2007_15_10_2013 BC nhu cau von doi ung ODA (2014-2016) ngay 15102013 Sua 2 3 2 3" xfId="51925" xr:uid="{00000000-0005-0000-0000-0000D9CA0000}"/>
    <cellStyle name="T_Van Ban 2007_15_10_2013 BC nhu cau von doi ung ODA (2014-2016) ngay 15102013 Sua 2 3 3" xfId="51926" xr:uid="{00000000-0005-0000-0000-0000DACA0000}"/>
    <cellStyle name="T_Van Ban 2007_15_10_2013 BC nhu cau von doi ung ODA (2014-2016) ngay 15102013 Sua 2 3 3 2" xfId="51927" xr:uid="{00000000-0005-0000-0000-0000DBCA0000}"/>
    <cellStyle name="T_Van Ban 2007_15_10_2013 BC nhu cau von doi ung ODA (2014-2016) ngay 15102013 Sua 2 3 4" xfId="51928" xr:uid="{00000000-0005-0000-0000-0000DCCA0000}"/>
    <cellStyle name="T_Van Ban 2007_15_10_2013 BC nhu cau von doi ung ODA (2014-2016) ngay 15102013 Sua 2 4" xfId="51929" xr:uid="{00000000-0005-0000-0000-0000DDCA0000}"/>
    <cellStyle name="T_Van Ban 2007_15_10_2013 BC nhu cau von doi ung ODA (2014-2016) ngay 15102013 Sua 2 4 2" xfId="51930" xr:uid="{00000000-0005-0000-0000-0000DECA0000}"/>
    <cellStyle name="T_Van Ban 2007_15_10_2013 BC nhu cau von doi ung ODA (2014-2016) ngay 15102013 Sua 2 4 2 2" xfId="51931" xr:uid="{00000000-0005-0000-0000-0000DFCA0000}"/>
    <cellStyle name="T_Van Ban 2007_15_10_2013 BC nhu cau von doi ung ODA (2014-2016) ngay 15102013 Sua 2 4 3" xfId="51932" xr:uid="{00000000-0005-0000-0000-0000E0CA0000}"/>
    <cellStyle name="T_Van Ban 2007_15_10_2013 BC nhu cau von doi ung ODA (2014-2016) ngay 15102013 Sua 2 5" xfId="51933" xr:uid="{00000000-0005-0000-0000-0000E1CA0000}"/>
    <cellStyle name="T_Van Ban 2007_15_10_2013 BC nhu cau von doi ung ODA (2014-2016) ngay 15102013 Sua 2 5 2" xfId="51934" xr:uid="{00000000-0005-0000-0000-0000E2CA0000}"/>
    <cellStyle name="T_Van Ban 2007_15_10_2013 BC nhu cau von doi ung ODA (2014-2016) ngay 15102013 Sua 2 6" xfId="51935" xr:uid="{00000000-0005-0000-0000-0000E3CA0000}"/>
    <cellStyle name="T_Van Ban 2007_15_10_2013 BC nhu cau von doi ung ODA (2014-2016) ngay 15102013 Sua 3" xfId="51936" xr:uid="{00000000-0005-0000-0000-0000E4CA0000}"/>
    <cellStyle name="T_Van Ban 2007_15_10_2013 BC nhu cau von doi ung ODA (2014-2016) ngay 15102013 Sua 3 2" xfId="51937" xr:uid="{00000000-0005-0000-0000-0000E5CA0000}"/>
    <cellStyle name="T_Van Ban 2007_15_10_2013 BC nhu cau von doi ung ODA (2014-2016) ngay 15102013 Sua 3 2 2" xfId="51938" xr:uid="{00000000-0005-0000-0000-0000E6CA0000}"/>
    <cellStyle name="T_Van Ban 2007_15_10_2013 BC nhu cau von doi ung ODA (2014-2016) ngay 15102013 Sua 3 2 2 2" xfId="51939" xr:uid="{00000000-0005-0000-0000-0000E7CA0000}"/>
    <cellStyle name="T_Van Ban 2007_15_10_2013 BC nhu cau von doi ung ODA (2014-2016) ngay 15102013 Sua 3 2 3" xfId="51940" xr:uid="{00000000-0005-0000-0000-0000E8CA0000}"/>
    <cellStyle name="T_Van Ban 2007_15_10_2013 BC nhu cau von doi ung ODA (2014-2016) ngay 15102013 Sua 3 3" xfId="51941" xr:uid="{00000000-0005-0000-0000-0000E9CA0000}"/>
    <cellStyle name="T_Van Ban 2007_15_10_2013 BC nhu cau von doi ung ODA (2014-2016) ngay 15102013 Sua 3 3 2" xfId="51942" xr:uid="{00000000-0005-0000-0000-0000EACA0000}"/>
    <cellStyle name="T_Van Ban 2007_15_10_2013 BC nhu cau von doi ung ODA (2014-2016) ngay 15102013 Sua 3 4" xfId="51943" xr:uid="{00000000-0005-0000-0000-0000EBCA0000}"/>
    <cellStyle name="T_Van Ban 2007_15_10_2013 BC nhu cau von doi ung ODA (2014-2016) ngay 15102013 Sua 4" xfId="51944" xr:uid="{00000000-0005-0000-0000-0000ECCA0000}"/>
    <cellStyle name="T_Van Ban 2007_15_10_2013 BC nhu cau von doi ung ODA (2014-2016) ngay 15102013 Sua 4 2" xfId="51945" xr:uid="{00000000-0005-0000-0000-0000EDCA0000}"/>
    <cellStyle name="T_Van Ban 2007_15_10_2013 BC nhu cau von doi ung ODA (2014-2016) ngay 15102013 Sua 4 2 2" xfId="51946" xr:uid="{00000000-0005-0000-0000-0000EECA0000}"/>
    <cellStyle name="T_Van Ban 2007_15_10_2013 BC nhu cau von doi ung ODA (2014-2016) ngay 15102013 Sua 4 2 2 2" xfId="51947" xr:uid="{00000000-0005-0000-0000-0000EFCA0000}"/>
    <cellStyle name="T_Van Ban 2007_15_10_2013 BC nhu cau von doi ung ODA (2014-2016) ngay 15102013 Sua 4 2 3" xfId="51948" xr:uid="{00000000-0005-0000-0000-0000F0CA0000}"/>
    <cellStyle name="T_Van Ban 2007_15_10_2013 BC nhu cau von doi ung ODA (2014-2016) ngay 15102013 Sua 4 3" xfId="51949" xr:uid="{00000000-0005-0000-0000-0000F1CA0000}"/>
    <cellStyle name="T_Van Ban 2007_15_10_2013 BC nhu cau von doi ung ODA (2014-2016) ngay 15102013 Sua 4 3 2" xfId="51950" xr:uid="{00000000-0005-0000-0000-0000F2CA0000}"/>
    <cellStyle name="T_Van Ban 2007_15_10_2013 BC nhu cau von doi ung ODA (2014-2016) ngay 15102013 Sua 4 4" xfId="51951" xr:uid="{00000000-0005-0000-0000-0000F3CA0000}"/>
    <cellStyle name="T_Van Ban 2007_15_10_2013 BC nhu cau von doi ung ODA (2014-2016) ngay 15102013 Sua 5" xfId="51952" xr:uid="{00000000-0005-0000-0000-0000F4CA0000}"/>
    <cellStyle name="T_Van Ban 2007_15_10_2013 BC nhu cau von doi ung ODA (2014-2016) ngay 15102013 Sua 5 2" xfId="51953" xr:uid="{00000000-0005-0000-0000-0000F5CA0000}"/>
    <cellStyle name="T_Van Ban 2007_15_10_2013 BC nhu cau von doi ung ODA (2014-2016) ngay 15102013 Sua 5 2 2" xfId="51954" xr:uid="{00000000-0005-0000-0000-0000F6CA0000}"/>
    <cellStyle name="T_Van Ban 2007_15_10_2013 BC nhu cau von doi ung ODA (2014-2016) ngay 15102013 Sua 5 3" xfId="51955" xr:uid="{00000000-0005-0000-0000-0000F7CA0000}"/>
    <cellStyle name="T_Van Ban 2007_15_10_2013 BC nhu cau von doi ung ODA (2014-2016) ngay 15102013 Sua 6" xfId="51956" xr:uid="{00000000-0005-0000-0000-0000F8CA0000}"/>
    <cellStyle name="T_Van Ban 2007_15_10_2013 BC nhu cau von doi ung ODA (2014-2016) ngay 15102013 Sua 6 2" xfId="51957" xr:uid="{00000000-0005-0000-0000-0000F9CA0000}"/>
    <cellStyle name="T_Van Ban 2007_15_10_2013 BC nhu cau von doi ung ODA (2014-2016) ngay 15102013 Sua 7" xfId="51958" xr:uid="{00000000-0005-0000-0000-0000FACA0000}"/>
    <cellStyle name="T_Van Ban 2007_15_10_2013 BC nhu cau von doi ung ODA (2014-2016) ngay 15102013 Sua 8" xfId="51959" xr:uid="{00000000-0005-0000-0000-0000FBCA0000}"/>
    <cellStyle name="T_Van Ban 2007_bao cao phan bo KHDT 2011(final)" xfId="51960" xr:uid="{00000000-0005-0000-0000-0000FCCA0000}"/>
    <cellStyle name="T_Van Ban 2007_bao cao phan bo KHDT 2011(final) 2" xfId="51961" xr:uid="{00000000-0005-0000-0000-0000FDCA0000}"/>
    <cellStyle name="T_Van Ban 2007_bao cao phan bo KHDT 2011(final) 2 2" xfId="51962" xr:uid="{00000000-0005-0000-0000-0000FECA0000}"/>
    <cellStyle name="T_Van Ban 2007_bao cao phan bo KHDT 2011(final) 2 2 2" xfId="51963" xr:uid="{00000000-0005-0000-0000-0000FFCA0000}"/>
    <cellStyle name="T_Van Ban 2007_bao cao phan bo KHDT 2011(final) 2 2 2 2" xfId="51964" xr:uid="{00000000-0005-0000-0000-000000CB0000}"/>
    <cellStyle name="T_Van Ban 2007_bao cao phan bo KHDT 2011(final) 2 2 2 2 2" xfId="51965" xr:uid="{00000000-0005-0000-0000-000001CB0000}"/>
    <cellStyle name="T_Van Ban 2007_bao cao phan bo KHDT 2011(final) 2 2 2 3" xfId="51966" xr:uid="{00000000-0005-0000-0000-000002CB0000}"/>
    <cellStyle name="T_Van Ban 2007_bao cao phan bo KHDT 2011(final) 2 2 3" xfId="51967" xr:uid="{00000000-0005-0000-0000-000003CB0000}"/>
    <cellStyle name="T_Van Ban 2007_bao cao phan bo KHDT 2011(final) 2 2 3 2" xfId="51968" xr:uid="{00000000-0005-0000-0000-000004CB0000}"/>
    <cellStyle name="T_Van Ban 2007_bao cao phan bo KHDT 2011(final) 2 2 4" xfId="51969" xr:uid="{00000000-0005-0000-0000-000005CB0000}"/>
    <cellStyle name="T_Van Ban 2007_bao cao phan bo KHDT 2011(final) 2 3" xfId="51970" xr:uid="{00000000-0005-0000-0000-000006CB0000}"/>
    <cellStyle name="T_Van Ban 2007_bao cao phan bo KHDT 2011(final) 2 3 2" xfId="51971" xr:uid="{00000000-0005-0000-0000-000007CB0000}"/>
    <cellStyle name="T_Van Ban 2007_bao cao phan bo KHDT 2011(final) 2 3 2 2" xfId="51972" xr:uid="{00000000-0005-0000-0000-000008CB0000}"/>
    <cellStyle name="T_Van Ban 2007_bao cao phan bo KHDT 2011(final) 2 3 2 2 2" xfId="51973" xr:uid="{00000000-0005-0000-0000-000009CB0000}"/>
    <cellStyle name="T_Van Ban 2007_bao cao phan bo KHDT 2011(final) 2 3 2 3" xfId="51974" xr:uid="{00000000-0005-0000-0000-00000ACB0000}"/>
    <cellStyle name="T_Van Ban 2007_bao cao phan bo KHDT 2011(final) 2 3 3" xfId="51975" xr:uid="{00000000-0005-0000-0000-00000BCB0000}"/>
    <cellStyle name="T_Van Ban 2007_bao cao phan bo KHDT 2011(final) 2 3 3 2" xfId="51976" xr:uid="{00000000-0005-0000-0000-00000CCB0000}"/>
    <cellStyle name="T_Van Ban 2007_bao cao phan bo KHDT 2011(final) 2 3 4" xfId="51977" xr:uid="{00000000-0005-0000-0000-00000DCB0000}"/>
    <cellStyle name="T_Van Ban 2007_bao cao phan bo KHDT 2011(final) 2 4" xfId="51978" xr:uid="{00000000-0005-0000-0000-00000ECB0000}"/>
    <cellStyle name="T_Van Ban 2007_bao cao phan bo KHDT 2011(final) 2 4 2" xfId="51979" xr:uid="{00000000-0005-0000-0000-00000FCB0000}"/>
    <cellStyle name="T_Van Ban 2007_bao cao phan bo KHDT 2011(final) 2 4 2 2" xfId="51980" xr:uid="{00000000-0005-0000-0000-000010CB0000}"/>
    <cellStyle name="T_Van Ban 2007_bao cao phan bo KHDT 2011(final) 2 4 3" xfId="51981" xr:uid="{00000000-0005-0000-0000-000011CB0000}"/>
    <cellStyle name="T_Van Ban 2007_bao cao phan bo KHDT 2011(final) 2 5" xfId="51982" xr:uid="{00000000-0005-0000-0000-000012CB0000}"/>
    <cellStyle name="T_Van Ban 2007_bao cao phan bo KHDT 2011(final) 2 5 2" xfId="51983" xr:uid="{00000000-0005-0000-0000-000013CB0000}"/>
    <cellStyle name="T_Van Ban 2007_bao cao phan bo KHDT 2011(final) 2 6" xfId="51984" xr:uid="{00000000-0005-0000-0000-000014CB0000}"/>
    <cellStyle name="T_Van Ban 2007_bao cao phan bo KHDT 2011(final) 3" xfId="51985" xr:uid="{00000000-0005-0000-0000-000015CB0000}"/>
    <cellStyle name="T_Van Ban 2007_bao cao phan bo KHDT 2011(final) 3 2" xfId="51986" xr:uid="{00000000-0005-0000-0000-000016CB0000}"/>
    <cellStyle name="T_Van Ban 2007_bao cao phan bo KHDT 2011(final) 3 2 2" xfId="51987" xr:uid="{00000000-0005-0000-0000-000017CB0000}"/>
    <cellStyle name="T_Van Ban 2007_bao cao phan bo KHDT 2011(final) 3 2 2 2" xfId="51988" xr:uid="{00000000-0005-0000-0000-000018CB0000}"/>
    <cellStyle name="T_Van Ban 2007_bao cao phan bo KHDT 2011(final) 3 2 3" xfId="51989" xr:uid="{00000000-0005-0000-0000-000019CB0000}"/>
    <cellStyle name="T_Van Ban 2007_bao cao phan bo KHDT 2011(final) 3 3" xfId="51990" xr:uid="{00000000-0005-0000-0000-00001ACB0000}"/>
    <cellStyle name="T_Van Ban 2007_bao cao phan bo KHDT 2011(final) 3 3 2" xfId="51991" xr:uid="{00000000-0005-0000-0000-00001BCB0000}"/>
    <cellStyle name="T_Van Ban 2007_bao cao phan bo KHDT 2011(final) 3 4" xfId="51992" xr:uid="{00000000-0005-0000-0000-00001CCB0000}"/>
    <cellStyle name="T_Van Ban 2007_bao cao phan bo KHDT 2011(final) 4" xfId="51993" xr:uid="{00000000-0005-0000-0000-00001DCB0000}"/>
    <cellStyle name="T_Van Ban 2007_bao cao phan bo KHDT 2011(final) 4 2" xfId="51994" xr:uid="{00000000-0005-0000-0000-00001ECB0000}"/>
    <cellStyle name="T_Van Ban 2007_bao cao phan bo KHDT 2011(final) 4 2 2" xfId="51995" xr:uid="{00000000-0005-0000-0000-00001FCB0000}"/>
    <cellStyle name="T_Van Ban 2007_bao cao phan bo KHDT 2011(final) 4 2 2 2" xfId="51996" xr:uid="{00000000-0005-0000-0000-000020CB0000}"/>
    <cellStyle name="T_Van Ban 2007_bao cao phan bo KHDT 2011(final) 4 2 3" xfId="51997" xr:uid="{00000000-0005-0000-0000-000021CB0000}"/>
    <cellStyle name="T_Van Ban 2007_bao cao phan bo KHDT 2011(final) 4 3" xfId="51998" xr:uid="{00000000-0005-0000-0000-000022CB0000}"/>
    <cellStyle name="T_Van Ban 2007_bao cao phan bo KHDT 2011(final) 4 3 2" xfId="51999" xr:uid="{00000000-0005-0000-0000-000023CB0000}"/>
    <cellStyle name="T_Van Ban 2007_bao cao phan bo KHDT 2011(final) 4 4" xfId="52000" xr:uid="{00000000-0005-0000-0000-000024CB0000}"/>
    <cellStyle name="T_Van Ban 2007_bao cao phan bo KHDT 2011(final) 5" xfId="52001" xr:uid="{00000000-0005-0000-0000-000025CB0000}"/>
    <cellStyle name="T_Van Ban 2007_bao cao phan bo KHDT 2011(final) 5 2" xfId="52002" xr:uid="{00000000-0005-0000-0000-000026CB0000}"/>
    <cellStyle name="T_Van Ban 2007_bao cao phan bo KHDT 2011(final) 5 2 2" xfId="52003" xr:uid="{00000000-0005-0000-0000-000027CB0000}"/>
    <cellStyle name="T_Van Ban 2007_bao cao phan bo KHDT 2011(final) 5 3" xfId="52004" xr:uid="{00000000-0005-0000-0000-000028CB0000}"/>
    <cellStyle name="T_Van Ban 2007_bao cao phan bo KHDT 2011(final) 6" xfId="52005" xr:uid="{00000000-0005-0000-0000-000029CB0000}"/>
    <cellStyle name="T_Van Ban 2007_bao cao phan bo KHDT 2011(final) 6 2" xfId="52006" xr:uid="{00000000-0005-0000-0000-00002ACB0000}"/>
    <cellStyle name="T_Van Ban 2007_bao cao phan bo KHDT 2011(final) 7" xfId="52007" xr:uid="{00000000-0005-0000-0000-00002BCB0000}"/>
    <cellStyle name="T_Van Ban 2007_bao cao phan bo KHDT 2011(final) 8" xfId="52008" xr:uid="{00000000-0005-0000-0000-00002CCB0000}"/>
    <cellStyle name="T_Van Ban 2007_bao cao phan bo KHDT 2011(final)_BC nhu cau von doi ung ODA nganh NN (BKH)" xfId="52009" xr:uid="{00000000-0005-0000-0000-00002DCB0000}"/>
    <cellStyle name="T_Van Ban 2007_bao cao phan bo KHDT 2011(final)_BC nhu cau von doi ung ODA nganh NN (BKH) 2" xfId="52010" xr:uid="{00000000-0005-0000-0000-00002ECB0000}"/>
    <cellStyle name="T_Van Ban 2007_bao cao phan bo KHDT 2011(final)_BC nhu cau von doi ung ODA nganh NN (BKH) 2 2" xfId="52011" xr:uid="{00000000-0005-0000-0000-00002FCB0000}"/>
    <cellStyle name="T_Van Ban 2007_bao cao phan bo KHDT 2011(final)_BC nhu cau von doi ung ODA nganh NN (BKH) 2 2 2" xfId="52012" xr:uid="{00000000-0005-0000-0000-000030CB0000}"/>
    <cellStyle name="T_Van Ban 2007_bao cao phan bo KHDT 2011(final)_BC nhu cau von doi ung ODA nganh NN (BKH) 2 2 2 2" xfId="52013" xr:uid="{00000000-0005-0000-0000-000031CB0000}"/>
    <cellStyle name="T_Van Ban 2007_bao cao phan bo KHDT 2011(final)_BC nhu cau von doi ung ODA nganh NN (BKH) 2 2 2 2 2" xfId="52014" xr:uid="{00000000-0005-0000-0000-000032CB0000}"/>
    <cellStyle name="T_Van Ban 2007_bao cao phan bo KHDT 2011(final)_BC nhu cau von doi ung ODA nganh NN (BKH) 2 2 2 3" xfId="52015" xr:uid="{00000000-0005-0000-0000-000033CB0000}"/>
    <cellStyle name="T_Van Ban 2007_bao cao phan bo KHDT 2011(final)_BC nhu cau von doi ung ODA nganh NN (BKH) 2 2 3" xfId="52016" xr:uid="{00000000-0005-0000-0000-000034CB0000}"/>
    <cellStyle name="T_Van Ban 2007_bao cao phan bo KHDT 2011(final)_BC nhu cau von doi ung ODA nganh NN (BKH) 2 2 3 2" xfId="52017" xr:uid="{00000000-0005-0000-0000-000035CB0000}"/>
    <cellStyle name="T_Van Ban 2007_bao cao phan bo KHDT 2011(final)_BC nhu cau von doi ung ODA nganh NN (BKH) 2 2 4" xfId="52018" xr:uid="{00000000-0005-0000-0000-000036CB0000}"/>
    <cellStyle name="T_Van Ban 2007_bao cao phan bo KHDT 2011(final)_BC nhu cau von doi ung ODA nganh NN (BKH) 2 3" xfId="52019" xr:uid="{00000000-0005-0000-0000-000037CB0000}"/>
    <cellStyle name="T_Van Ban 2007_bao cao phan bo KHDT 2011(final)_BC nhu cau von doi ung ODA nganh NN (BKH) 2 3 2" xfId="52020" xr:uid="{00000000-0005-0000-0000-000038CB0000}"/>
    <cellStyle name="T_Van Ban 2007_bao cao phan bo KHDT 2011(final)_BC nhu cau von doi ung ODA nganh NN (BKH) 2 3 2 2" xfId="52021" xr:uid="{00000000-0005-0000-0000-000039CB0000}"/>
    <cellStyle name="T_Van Ban 2007_bao cao phan bo KHDT 2011(final)_BC nhu cau von doi ung ODA nganh NN (BKH) 2 3 2 2 2" xfId="52022" xr:uid="{00000000-0005-0000-0000-00003ACB0000}"/>
    <cellStyle name="T_Van Ban 2007_bao cao phan bo KHDT 2011(final)_BC nhu cau von doi ung ODA nganh NN (BKH) 2 3 2 3" xfId="52023" xr:uid="{00000000-0005-0000-0000-00003BCB0000}"/>
    <cellStyle name="T_Van Ban 2007_bao cao phan bo KHDT 2011(final)_BC nhu cau von doi ung ODA nganh NN (BKH) 2 3 3" xfId="52024" xr:uid="{00000000-0005-0000-0000-00003CCB0000}"/>
    <cellStyle name="T_Van Ban 2007_bao cao phan bo KHDT 2011(final)_BC nhu cau von doi ung ODA nganh NN (BKH) 2 3 3 2" xfId="52025" xr:uid="{00000000-0005-0000-0000-00003DCB0000}"/>
    <cellStyle name="T_Van Ban 2007_bao cao phan bo KHDT 2011(final)_BC nhu cau von doi ung ODA nganh NN (BKH) 2 3 4" xfId="52026" xr:uid="{00000000-0005-0000-0000-00003ECB0000}"/>
    <cellStyle name="T_Van Ban 2007_bao cao phan bo KHDT 2011(final)_BC nhu cau von doi ung ODA nganh NN (BKH) 2 4" xfId="52027" xr:uid="{00000000-0005-0000-0000-00003FCB0000}"/>
    <cellStyle name="T_Van Ban 2007_bao cao phan bo KHDT 2011(final)_BC nhu cau von doi ung ODA nganh NN (BKH) 2 4 2" xfId="52028" xr:uid="{00000000-0005-0000-0000-000040CB0000}"/>
    <cellStyle name="T_Van Ban 2007_bao cao phan bo KHDT 2011(final)_BC nhu cau von doi ung ODA nganh NN (BKH) 2 4 2 2" xfId="52029" xr:uid="{00000000-0005-0000-0000-000041CB0000}"/>
    <cellStyle name="T_Van Ban 2007_bao cao phan bo KHDT 2011(final)_BC nhu cau von doi ung ODA nganh NN (BKH) 2 4 3" xfId="52030" xr:uid="{00000000-0005-0000-0000-000042CB0000}"/>
    <cellStyle name="T_Van Ban 2007_bao cao phan bo KHDT 2011(final)_BC nhu cau von doi ung ODA nganh NN (BKH) 2 5" xfId="52031" xr:uid="{00000000-0005-0000-0000-000043CB0000}"/>
    <cellStyle name="T_Van Ban 2007_bao cao phan bo KHDT 2011(final)_BC nhu cau von doi ung ODA nganh NN (BKH) 2 5 2" xfId="52032" xr:uid="{00000000-0005-0000-0000-000044CB0000}"/>
    <cellStyle name="T_Van Ban 2007_bao cao phan bo KHDT 2011(final)_BC nhu cau von doi ung ODA nganh NN (BKH) 2 6" xfId="52033" xr:uid="{00000000-0005-0000-0000-000045CB0000}"/>
    <cellStyle name="T_Van Ban 2007_bao cao phan bo KHDT 2011(final)_BC nhu cau von doi ung ODA nganh NN (BKH) 3" xfId="52034" xr:uid="{00000000-0005-0000-0000-000046CB0000}"/>
    <cellStyle name="T_Van Ban 2007_bao cao phan bo KHDT 2011(final)_BC nhu cau von doi ung ODA nganh NN (BKH) 3 2" xfId="52035" xr:uid="{00000000-0005-0000-0000-000047CB0000}"/>
    <cellStyle name="T_Van Ban 2007_bao cao phan bo KHDT 2011(final)_BC nhu cau von doi ung ODA nganh NN (BKH) 3 2 2" xfId="52036" xr:uid="{00000000-0005-0000-0000-000048CB0000}"/>
    <cellStyle name="T_Van Ban 2007_bao cao phan bo KHDT 2011(final)_BC nhu cau von doi ung ODA nganh NN (BKH) 3 2 2 2" xfId="52037" xr:uid="{00000000-0005-0000-0000-000049CB0000}"/>
    <cellStyle name="T_Van Ban 2007_bao cao phan bo KHDT 2011(final)_BC nhu cau von doi ung ODA nganh NN (BKH) 3 2 3" xfId="52038" xr:uid="{00000000-0005-0000-0000-00004ACB0000}"/>
    <cellStyle name="T_Van Ban 2007_bao cao phan bo KHDT 2011(final)_BC nhu cau von doi ung ODA nganh NN (BKH) 3 3" xfId="52039" xr:uid="{00000000-0005-0000-0000-00004BCB0000}"/>
    <cellStyle name="T_Van Ban 2007_bao cao phan bo KHDT 2011(final)_BC nhu cau von doi ung ODA nganh NN (BKH) 3 3 2" xfId="52040" xr:uid="{00000000-0005-0000-0000-00004CCB0000}"/>
    <cellStyle name="T_Van Ban 2007_bao cao phan bo KHDT 2011(final)_BC nhu cau von doi ung ODA nganh NN (BKH) 3 4" xfId="52041" xr:uid="{00000000-0005-0000-0000-00004DCB0000}"/>
    <cellStyle name="T_Van Ban 2007_bao cao phan bo KHDT 2011(final)_BC nhu cau von doi ung ODA nganh NN (BKH) 4" xfId="52042" xr:uid="{00000000-0005-0000-0000-00004ECB0000}"/>
    <cellStyle name="T_Van Ban 2007_bao cao phan bo KHDT 2011(final)_BC nhu cau von doi ung ODA nganh NN (BKH) 4 2" xfId="52043" xr:uid="{00000000-0005-0000-0000-00004FCB0000}"/>
    <cellStyle name="T_Van Ban 2007_bao cao phan bo KHDT 2011(final)_BC nhu cau von doi ung ODA nganh NN (BKH) 4 2 2" xfId="52044" xr:uid="{00000000-0005-0000-0000-000050CB0000}"/>
    <cellStyle name="T_Van Ban 2007_bao cao phan bo KHDT 2011(final)_BC nhu cau von doi ung ODA nganh NN (BKH) 4 2 2 2" xfId="52045" xr:uid="{00000000-0005-0000-0000-000051CB0000}"/>
    <cellStyle name="T_Van Ban 2007_bao cao phan bo KHDT 2011(final)_BC nhu cau von doi ung ODA nganh NN (BKH) 4 2 3" xfId="52046" xr:uid="{00000000-0005-0000-0000-000052CB0000}"/>
    <cellStyle name="T_Van Ban 2007_bao cao phan bo KHDT 2011(final)_BC nhu cau von doi ung ODA nganh NN (BKH) 4 3" xfId="52047" xr:uid="{00000000-0005-0000-0000-000053CB0000}"/>
    <cellStyle name="T_Van Ban 2007_bao cao phan bo KHDT 2011(final)_BC nhu cau von doi ung ODA nganh NN (BKH) 4 3 2" xfId="52048" xr:uid="{00000000-0005-0000-0000-000054CB0000}"/>
    <cellStyle name="T_Van Ban 2007_bao cao phan bo KHDT 2011(final)_BC nhu cau von doi ung ODA nganh NN (BKH) 4 4" xfId="52049" xr:uid="{00000000-0005-0000-0000-000055CB0000}"/>
    <cellStyle name="T_Van Ban 2007_bao cao phan bo KHDT 2011(final)_BC nhu cau von doi ung ODA nganh NN (BKH) 5" xfId="52050" xr:uid="{00000000-0005-0000-0000-000056CB0000}"/>
    <cellStyle name="T_Van Ban 2007_bao cao phan bo KHDT 2011(final)_BC nhu cau von doi ung ODA nganh NN (BKH) 5 2" xfId="52051" xr:uid="{00000000-0005-0000-0000-000057CB0000}"/>
    <cellStyle name="T_Van Ban 2007_bao cao phan bo KHDT 2011(final)_BC nhu cau von doi ung ODA nganh NN (BKH) 5 2 2" xfId="52052" xr:uid="{00000000-0005-0000-0000-000058CB0000}"/>
    <cellStyle name="T_Van Ban 2007_bao cao phan bo KHDT 2011(final)_BC nhu cau von doi ung ODA nganh NN (BKH) 5 3" xfId="52053" xr:uid="{00000000-0005-0000-0000-000059CB0000}"/>
    <cellStyle name="T_Van Ban 2007_bao cao phan bo KHDT 2011(final)_BC nhu cau von doi ung ODA nganh NN (BKH) 6" xfId="52054" xr:uid="{00000000-0005-0000-0000-00005ACB0000}"/>
    <cellStyle name="T_Van Ban 2007_bao cao phan bo KHDT 2011(final)_BC nhu cau von doi ung ODA nganh NN (BKH) 6 2" xfId="52055" xr:uid="{00000000-0005-0000-0000-00005BCB0000}"/>
    <cellStyle name="T_Van Ban 2007_bao cao phan bo KHDT 2011(final)_BC nhu cau von doi ung ODA nganh NN (BKH) 7" xfId="52056" xr:uid="{00000000-0005-0000-0000-00005CCB0000}"/>
    <cellStyle name="T_Van Ban 2007_bao cao phan bo KHDT 2011(final)_BC nhu cau von doi ung ODA nganh NN (BKH) 8" xfId="52057" xr:uid="{00000000-0005-0000-0000-00005DCB0000}"/>
    <cellStyle name="T_Van Ban 2007_bao cao phan bo KHDT 2011(final)_BC Tai co cau (bieu TH)" xfId="52058" xr:uid="{00000000-0005-0000-0000-00005ECB0000}"/>
    <cellStyle name="T_Van Ban 2007_bao cao phan bo KHDT 2011(final)_BC Tai co cau (bieu TH) 2" xfId="52059" xr:uid="{00000000-0005-0000-0000-00005FCB0000}"/>
    <cellStyle name="T_Van Ban 2007_bao cao phan bo KHDT 2011(final)_BC Tai co cau (bieu TH) 2 2" xfId="52060" xr:uid="{00000000-0005-0000-0000-000060CB0000}"/>
    <cellStyle name="T_Van Ban 2007_bao cao phan bo KHDT 2011(final)_BC Tai co cau (bieu TH) 2 2 2" xfId="52061" xr:uid="{00000000-0005-0000-0000-000061CB0000}"/>
    <cellStyle name="T_Van Ban 2007_bao cao phan bo KHDT 2011(final)_BC Tai co cau (bieu TH) 2 2 2 2" xfId="52062" xr:uid="{00000000-0005-0000-0000-000062CB0000}"/>
    <cellStyle name="T_Van Ban 2007_bao cao phan bo KHDT 2011(final)_BC Tai co cau (bieu TH) 2 2 2 2 2" xfId="52063" xr:uid="{00000000-0005-0000-0000-000063CB0000}"/>
    <cellStyle name="T_Van Ban 2007_bao cao phan bo KHDT 2011(final)_BC Tai co cau (bieu TH) 2 2 2 3" xfId="52064" xr:uid="{00000000-0005-0000-0000-000064CB0000}"/>
    <cellStyle name="T_Van Ban 2007_bao cao phan bo KHDT 2011(final)_BC Tai co cau (bieu TH) 2 2 3" xfId="52065" xr:uid="{00000000-0005-0000-0000-000065CB0000}"/>
    <cellStyle name="T_Van Ban 2007_bao cao phan bo KHDT 2011(final)_BC Tai co cau (bieu TH) 2 2 3 2" xfId="52066" xr:uid="{00000000-0005-0000-0000-000066CB0000}"/>
    <cellStyle name="T_Van Ban 2007_bao cao phan bo KHDT 2011(final)_BC Tai co cau (bieu TH) 2 2 4" xfId="52067" xr:uid="{00000000-0005-0000-0000-000067CB0000}"/>
    <cellStyle name="T_Van Ban 2007_bao cao phan bo KHDT 2011(final)_BC Tai co cau (bieu TH) 2 3" xfId="52068" xr:uid="{00000000-0005-0000-0000-000068CB0000}"/>
    <cellStyle name="T_Van Ban 2007_bao cao phan bo KHDT 2011(final)_BC Tai co cau (bieu TH) 2 3 2" xfId="52069" xr:uid="{00000000-0005-0000-0000-000069CB0000}"/>
    <cellStyle name="T_Van Ban 2007_bao cao phan bo KHDT 2011(final)_BC Tai co cau (bieu TH) 2 3 2 2" xfId="52070" xr:uid="{00000000-0005-0000-0000-00006ACB0000}"/>
    <cellStyle name="T_Van Ban 2007_bao cao phan bo KHDT 2011(final)_BC Tai co cau (bieu TH) 2 3 2 2 2" xfId="52071" xr:uid="{00000000-0005-0000-0000-00006BCB0000}"/>
    <cellStyle name="T_Van Ban 2007_bao cao phan bo KHDT 2011(final)_BC Tai co cau (bieu TH) 2 3 2 3" xfId="52072" xr:uid="{00000000-0005-0000-0000-00006CCB0000}"/>
    <cellStyle name="T_Van Ban 2007_bao cao phan bo KHDT 2011(final)_BC Tai co cau (bieu TH) 2 3 3" xfId="52073" xr:uid="{00000000-0005-0000-0000-00006DCB0000}"/>
    <cellStyle name="T_Van Ban 2007_bao cao phan bo KHDT 2011(final)_BC Tai co cau (bieu TH) 2 3 3 2" xfId="52074" xr:uid="{00000000-0005-0000-0000-00006ECB0000}"/>
    <cellStyle name="T_Van Ban 2007_bao cao phan bo KHDT 2011(final)_BC Tai co cau (bieu TH) 2 3 4" xfId="52075" xr:uid="{00000000-0005-0000-0000-00006FCB0000}"/>
    <cellStyle name="T_Van Ban 2007_bao cao phan bo KHDT 2011(final)_BC Tai co cau (bieu TH) 2 4" xfId="52076" xr:uid="{00000000-0005-0000-0000-000070CB0000}"/>
    <cellStyle name="T_Van Ban 2007_bao cao phan bo KHDT 2011(final)_BC Tai co cau (bieu TH) 2 4 2" xfId="52077" xr:uid="{00000000-0005-0000-0000-000071CB0000}"/>
    <cellStyle name="T_Van Ban 2007_bao cao phan bo KHDT 2011(final)_BC Tai co cau (bieu TH) 2 4 2 2" xfId="52078" xr:uid="{00000000-0005-0000-0000-000072CB0000}"/>
    <cellStyle name="T_Van Ban 2007_bao cao phan bo KHDT 2011(final)_BC Tai co cau (bieu TH) 2 4 3" xfId="52079" xr:uid="{00000000-0005-0000-0000-000073CB0000}"/>
    <cellStyle name="T_Van Ban 2007_bao cao phan bo KHDT 2011(final)_BC Tai co cau (bieu TH) 2 5" xfId="52080" xr:uid="{00000000-0005-0000-0000-000074CB0000}"/>
    <cellStyle name="T_Van Ban 2007_bao cao phan bo KHDT 2011(final)_BC Tai co cau (bieu TH) 2 5 2" xfId="52081" xr:uid="{00000000-0005-0000-0000-000075CB0000}"/>
    <cellStyle name="T_Van Ban 2007_bao cao phan bo KHDT 2011(final)_BC Tai co cau (bieu TH) 2 6" xfId="52082" xr:uid="{00000000-0005-0000-0000-000076CB0000}"/>
    <cellStyle name="T_Van Ban 2007_bao cao phan bo KHDT 2011(final)_BC Tai co cau (bieu TH) 3" xfId="52083" xr:uid="{00000000-0005-0000-0000-000077CB0000}"/>
    <cellStyle name="T_Van Ban 2007_bao cao phan bo KHDT 2011(final)_BC Tai co cau (bieu TH) 3 2" xfId="52084" xr:uid="{00000000-0005-0000-0000-000078CB0000}"/>
    <cellStyle name="T_Van Ban 2007_bao cao phan bo KHDT 2011(final)_BC Tai co cau (bieu TH) 3 2 2" xfId="52085" xr:uid="{00000000-0005-0000-0000-000079CB0000}"/>
    <cellStyle name="T_Van Ban 2007_bao cao phan bo KHDT 2011(final)_BC Tai co cau (bieu TH) 3 2 2 2" xfId="52086" xr:uid="{00000000-0005-0000-0000-00007ACB0000}"/>
    <cellStyle name="T_Van Ban 2007_bao cao phan bo KHDT 2011(final)_BC Tai co cau (bieu TH) 3 2 3" xfId="52087" xr:uid="{00000000-0005-0000-0000-00007BCB0000}"/>
    <cellStyle name="T_Van Ban 2007_bao cao phan bo KHDT 2011(final)_BC Tai co cau (bieu TH) 3 3" xfId="52088" xr:uid="{00000000-0005-0000-0000-00007CCB0000}"/>
    <cellStyle name="T_Van Ban 2007_bao cao phan bo KHDT 2011(final)_BC Tai co cau (bieu TH) 3 3 2" xfId="52089" xr:uid="{00000000-0005-0000-0000-00007DCB0000}"/>
    <cellStyle name="T_Van Ban 2007_bao cao phan bo KHDT 2011(final)_BC Tai co cau (bieu TH) 3 4" xfId="52090" xr:uid="{00000000-0005-0000-0000-00007ECB0000}"/>
    <cellStyle name="T_Van Ban 2007_bao cao phan bo KHDT 2011(final)_BC Tai co cau (bieu TH) 4" xfId="52091" xr:uid="{00000000-0005-0000-0000-00007FCB0000}"/>
    <cellStyle name="T_Van Ban 2007_bao cao phan bo KHDT 2011(final)_BC Tai co cau (bieu TH) 4 2" xfId="52092" xr:uid="{00000000-0005-0000-0000-000080CB0000}"/>
    <cellStyle name="T_Van Ban 2007_bao cao phan bo KHDT 2011(final)_BC Tai co cau (bieu TH) 4 2 2" xfId="52093" xr:uid="{00000000-0005-0000-0000-000081CB0000}"/>
    <cellStyle name="T_Van Ban 2007_bao cao phan bo KHDT 2011(final)_BC Tai co cau (bieu TH) 4 2 2 2" xfId="52094" xr:uid="{00000000-0005-0000-0000-000082CB0000}"/>
    <cellStyle name="T_Van Ban 2007_bao cao phan bo KHDT 2011(final)_BC Tai co cau (bieu TH) 4 2 3" xfId="52095" xr:uid="{00000000-0005-0000-0000-000083CB0000}"/>
    <cellStyle name="T_Van Ban 2007_bao cao phan bo KHDT 2011(final)_BC Tai co cau (bieu TH) 4 3" xfId="52096" xr:uid="{00000000-0005-0000-0000-000084CB0000}"/>
    <cellStyle name="T_Van Ban 2007_bao cao phan bo KHDT 2011(final)_BC Tai co cau (bieu TH) 4 3 2" xfId="52097" xr:uid="{00000000-0005-0000-0000-000085CB0000}"/>
    <cellStyle name="T_Van Ban 2007_bao cao phan bo KHDT 2011(final)_BC Tai co cau (bieu TH) 4 4" xfId="52098" xr:uid="{00000000-0005-0000-0000-000086CB0000}"/>
    <cellStyle name="T_Van Ban 2007_bao cao phan bo KHDT 2011(final)_BC Tai co cau (bieu TH) 5" xfId="52099" xr:uid="{00000000-0005-0000-0000-000087CB0000}"/>
    <cellStyle name="T_Van Ban 2007_bao cao phan bo KHDT 2011(final)_BC Tai co cau (bieu TH) 5 2" xfId="52100" xr:uid="{00000000-0005-0000-0000-000088CB0000}"/>
    <cellStyle name="T_Van Ban 2007_bao cao phan bo KHDT 2011(final)_BC Tai co cau (bieu TH) 5 2 2" xfId="52101" xr:uid="{00000000-0005-0000-0000-000089CB0000}"/>
    <cellStyle name="T_Van Ban 2007_bao cao phan bo KHDT 2011(final)_BC Tai co cau (bieu TH) 5 3" xfId="52102" xr:uid="{00000000-0005-0000-0000-00008ACB0000}"/>
    <cellStyle name="T_Van Ban 2007_bao cao phan bo KHDT 2011(final)_BC Tai co cau (bieu TH) 6" xfId="52103" xr:uid="{00000000-0005-0000-0000-00008BCB0000}"/>
    <cellStyle name="T_Van Ban 2007_bao cao phan bo KHDT 2011(final)_BC Tai co cau (bieu TH) 6 2" xfId="52104" xr:uid="{00000000-0005-0000-0000-00008CCB0000}"/>
    <cellStyle name="T_Van Ban 2007_bao cao phan bo KHDT 2011(final)_BC Tai co cau (bieu TH) 7" xfId="52105" xr:uid="{00000000-0005-0000-0000-00008DCB0000}"/>
    <cellStyle name="T_Van Ban 2007_bao cao phan bo KHDT 2011(final)_BC Tai co cau (bieu TH) 8" xfId="52106" xr:uid="{00000000-0005-0000-0000-00008ECB0000}"/>
    <cellStyle name="T_Van Ban 2007_bao cao phan bo KHDT 2011(final)_DK 2014-2015 final" xfId="52107" xr:uid="{00000000-0005-0000-0000-00008FCB0000}"/>
    <cellStyle name="T_Van Ban 2007_bao cao phan bo KHDT 2011(final)_DK 2014-2015 final 2" xfId="52108" xr:uid="{00000000-0005-0000-0000-000090CB0000}"/>
    <cellStyle name="T_Van Ban 2007_bao cao phan bo KHDT 2011(final)_DK 2014-2015 final 2 2" xfId="52109" xr:uid="{00000000-0005-0000-0000-000091CB0000}"/>
    <cellStyle name="T_Van Ban 2007_bao cao phan bo KHDT 2011(final)_DK 2014-2015 final 2 2 2" xfId="52110" xr:uid="{00000000-0005-0000-0000-000092CB0000}"/>
    <cellStyle name="T_Van Ban 2007_bao cao phan bo KHDT 2011(final)_DK 2014-2015 final 2 2 2 2" xfId="52111" xr:uid="{00000000-0005-0000-0000-000093CB0000}"/>
    <cellStyle name="T_Van Ban 2007_bao cao phan bo KHDT 2011(final)_DK 2014-2015 final 2 2 2 2 2" xfId="52112" xr:uid="{00000000-0005-0000-0000-000094CB0000}"/>
    <cellStyle name="T_Van Ban 2007_bao cao phan bo KHDT 2011(final)_DK 2014-2015 final 2 2 2 3" xfId="52113" xr:uid="{00000000-0005-0000-0000-000095CB0000}"/>
    <cellStyle name="T_Van Ban 2007_bao cao phan bo KHDT 2011(final)_DK 2014-2015 final 2 2 3" xfId="52114" xr:uid="{00000000-0005-0000-0000-000096CB0000}"/>
    <cellStyle name="T_Van Ban 2007_bao cao phan bo KHDT 2011(final)_DK 2014-2015 final 2 2 3 2" xfId="52115" xr:uid="{00000000-0005-0000-0000-000097CB0000}"/>
    <cellStyle name="T_Van Ban 2007_bao cao phan bo KHDT 2011(final)_DK 2014-2015 final 2 2 4" xfId="52116" xr:uid="{00000000-0005-0000-0000-000098CB0000}"/>
    <cellStyle name="T_Van Ban 2007_bao cao phan bo KHDT 2011(final)_DK 2014-2015 final 2 3" xfId="52117" xr:uid="{00000000-0005-0000-0000-000099CB0000}"/>
    <cellStyle name="T_Van Ban 2007_bao cao phan bo KHDT 2011(final)_DK 2014-2015 final 2 3 2" xfId="52118" xr:uid="{00000000-0005-0000-0000-00009ACB0000}"/>
    <cellStyle name="T_Van Ban 2007_bao cao phan bo KHDT 2011(final)_DK 2014-2015 final 2 3 2 2" xfId="52119" xr:uid="{00000000-0005-0000-0000-00009BCB0000}"/>
    <cellStyle name="T_Van Ban 2007_bao cao phan bo KHDT 2011(final)_DK 2014-2015 final 2 3 2 2 2" xfId="52120" xr:uid="{00000000-0005-0000-0000-00009CCB0000}"/>
    <cellStyle name="T_Van Ban 2007_bao cao phan bo KHDT 2011(final)_DK 2014-2015 final 2 3 2 3" xfId="52121" xr:uid="{00000000-0005-0000-0000-00009DCB0000}"/>
    <cellStyle name="T_Van Ban 2007_bao cao phan bo KHDT 2011(final)_DK 2014-2015 final 2 3 3" xfId="52122" xr:uid="{00000000-0005-0000-0000-00009ECB0000}"/>
    <cellStyle name="T_Van Ban 2007_bao cao phan bo KHDT 2011(final)_DK 2014-2015 final 2 3 3 2" xfId="52123" xr:uid="{00000000-0005-0000-0000-00009FCB0000}"/>
    <cellStyle name="T_Van Ban 2007_bao cao phan bo KHDT 2011(final)_DK 2014-2015 final 2 3 4" xfId="52124" xr:uid="{00000000-0005-0000-0000-0000A0CB0000}"/>
    <cellStyle name="T_Van Ban 2007_bao cao phan bo KHDT 2011(final)_DK 2014-2015 final 2 4" xfId="52125" xr:uid="{00000000-0005-0000-0000-0000A1CB0000}"/>
    <cellStyle name="T_Van Ban 2007_bao cao phan bo KHDT 2011(final)_DK 2014-2015 final 2 4 2" xfId="52126" xr:uid="{00000000-0005-0000-0000-0000A2CB0000}"/>
    <cellStyle name="T_Van Ban 2007_bao cao phan bo KHDT 2011(final)_DK 2014-2015 final 2 4 2 2" xfId="52127" xr:uid="{00000000-0005-0000-0000-0000A3CB0000}"/>
    <cellStyle name="T_Van Ban 2007_bao cao phan bo KHDT 2011(final)_DK 2014-2015 final 2 4 3" xfId="52128" xr:uid="{00000000-0005-0000-0000-0000A4CB0000}"/>
    <cellStyle name="T_Van Ban 2007_bao cao phan bo KHDT 2011(final)_DK 2014-2015 final 2 5" xfId="52129" xr:uid="{00000000-0005-0000-0000-0000A5CB0000}"/>
    <cellStyle name="T_Van Ban 2007_bao cao phan bo KHDT 2011(final)_DK 2014-2015 final 2 5 2" xfId="52130" xr:uid="{00000000-0005-0000-0000-0000A6CB0000}"/>
    <cellStyle name="T_Van Ban 2007_bao cao phan bo KHDT 2011(final)_DK 2014-2015 final 2 6" xfId="52131" xr:uid="{00000000-0005-0000-0000-0000A7CB0000}"/>
    <cellStyle name="T_Van Ban 2007_bao cao phan bo KHDT 2011(final)_DK 2014-2015 final 3" xfId="52132" xr:uid="{00000000-0005-0000-0000-0000A8CB0000}"/>
    <cellStyle name="T_Van Ban 2007_bao cao phan bo KHDT 2011(final)_DK 2014-2015 final 3 2" xfId="52133" xr:uid="{00000000-0005-0000-0000-0000A9CB0000}"/>
    <cellStyle name="T_Van Ban 2007_bao cao phan bo KHDT 2011(final)_DK 2014-2015 final 3 2 2" xfId="52134" xr:uid="{00000000-0005-0000-0000-0000AACB0000}"/>
    <cellStyle name="T_Van Ban 2007_bao cao phan bo KHDT 2011(final)_DK 2014-2015 final 3 2 2 2" xfId="52135" xr:uid="{00000000-0005-0000-0000-0000ABCB0000}"/>
    <cellStyle name="T_Van Ban 2007_bao cao phan bo KHDT 2011(final)_DK 2014-2015 final 3 2 3" xfId="52136" xr:uid="{00000000-0005-0000-0000-0000ACCB0000}"/>
    <cellStyle name="T_Van Ban 2007_bao cao phan bo KHDT 2011(final)_DK 2014-2015 final 3 3" xfId="52137" xr:uid="{00000000-0005-0000-0000-0000ADCB0000}"/>
    <cellStyle name="T_Van Ban 2007_bao cao phan bo KHDT 2011(final)_DK 2014-2015 final 3 3 2" xfId="52138" xr:uid="{00000000-0005-0000-0000-0000AECB0000}"/>
    <cellStyle name="T_Van Ban 2007_bao cao phan bo KHDT 2011(final)_DK 2014-2015 final 3 4" xfId="52139" xr:uid="{00000000-0005-0000-0000-0000AFCB0000}"/>
    <cellStyle name="T_Van Ban 2007_bao cao phan bo KHDT 2011(final)_DK 2014-2015 final 4" xfId="52140" xr:uid="{00000000-0005-0000-0000-0000B0CB0000}"/>
    <cellStyle name="T_Van Ban 2007_bao cao phan bo KHDT 2011(final)_DK 2014-2015 final 4 2" xfId="52141" xr:uid="{00000000-0005-0000-0000-0000B1CB0000}"/>
    <cellStyle name="T_Van Ban 2007_bao cao phan bo KHDT 2011(final)_DK 2014-2015 final 4 2 2" xfId="52142" xr:uid="{00000000-0005-0000-0000-0000B2CB0000}"/>
    <cellStyle name="T_Van Ban 2007_bao cao phan bo KHDT 2011(final)_DK 2014-2015 final 4 2 2 2" xfId="52143" xr:uid="{00000000-0005-0000-0000-0000B3CB0000}"/>
    <cellStyle name="T_Van Ban 2007_bao cao phan bo KHDT 2011(final)_DK 2014-2015 final 4 2 3" xfId="52144" xr:uid="{00000000-0005-0000-0000-0000B4CB0000}"/>
    <cellStyle name="T_Van Ban 2007_bao cao phan bo KHDT 2011(final)_DK 2014-2015 final 4 3" xfId="52145" xr:uid="{00000000-0005-0000-0000-0000B5CB0000}"/>
    <cellStyle name="T_Van Ban 2007_bao cao phan bo KHDT 2011(final)_DK 2014-2015 final 4 3 2" xfId="52146" xr:uid="{00000000-0005-0000-0000-0000B6CB0000}"/>
    <cellStyle name="T_Van Ban 2007_bao cao phan bo KHDT 2011(final)_DK 2014-2015 final 4 4" xfId="52147" xr:uid="{00000000-0005-0000-0000-0000B7CB0000}"/>
    <cellStyle name="T_Van Ban 2007_bao cao phan bo KHDT 2011(final)_DK 2014-2015 final 5" xfId="52148" xr:uid="{00000000-0005-0000-0000-0000B8CB0000}"/>
    <cellStyle name="T_Van Ban 2007_bao cao phan bo KHDT 2011(final)_DK 2014-2015 final 5 2" xfId="52149" xr:uid="{00000000-0005-0000-0000-0000B9CB0000}"/>
    <cellStyle name="T_Van Ban 2007_bao cao phan bo KHDT 2011(final)_DK 2014-2015 final 5 2 2" xfId="52150" xr:uid="{00000000-0005-0000-0000-0000BACB0000}"/>
    <cellStyle name="T_Van Ban 2007_bao cao phan bo KHDT 2011(final)_DK 2014-2015 final 5 3" xfId="52151" xr:uid="{00000000-0005-0000-0000-0000BBCB0000}"/>
    <cellStyle name="T_Van Ban 2007_bao cao phan bo KHDT 2011(final)_DK 2014-2015 final 6" xfId="52152" xr:uid="{00000000-0005-0000-0000-0000BCCB0000}"/>
    <cellStyle name="T_Van Ban 2007_bao cao phan bo KHDT 2011(final)_DK 2014-2015 final 6 2" xfId="52153" xr:uid="{00000000-0005-0000-0000-0000BDCB0000}"/>
    <cellStyle name="T_Van Ban 2007_bao cao phan bo KHDT 2011(final)_DK 2014-2015 final 7" xfId="52154" xr:uid="{00000000-0005-0000-0000-0000BECB0000}"/>
    <cellStyle name="T_Van Ban 2007_bao cao phan bo KHDT 2011(final)_DK 2014-2015 final 8" xfId="52155" xr:uid="{00000000-0005-0000-0000-0000BFCB0000}"/>
    <cellStyle name="T_Van Ban 2007_bao cao phan bo KHDT 2011(final)_DK 2014-2015 new" xfId="52156" xr:uid="{00000000-0005-0000-0000-0000C0CB0000}"/>
    <cellStyle name="T_Van Ban 2007_bao cao phan bo KHDT 2011(final)_DK 2014-2015 new 2" xfId="52157" xr:uid="{00000000-0005-0000-0000-0000C1CB0000}"/>
    <cellStyle name="T_Van Ban 2007_bao cao phan bo KHDT 2011(final)_DK 2014-2015 new 2 2" xfId="52158" xr:uid="{00000000-0005-0000-0000-0000C2CB0000}"/>
    <cellStyle name="T_Van Ban 2007_bao cao phan bo KHDT 2011(final)_DK 2014-2015 new 2 2 2" xfId="52159" xr:uid="{00000000-0005-0000-0000-0000C3CB0000}"/>
    <cellStyle name="T_Van Ban 2007_bao cao phan bo KHDT 2011(final)_DK 2014-2015 new 2 2 2 2" xfId="52160" xr:uid="{00000000-0005-0000-0000-0000C4CB0000}"/>
    <cellStyle name="T_Van Ban 2007_bao cao phan bo KHDT 2011(final)_DK 2014-2015 new 2 2 2 2 2" xfId="52161" xr:uid="{00000000-0005-0000-0000-0000C5CB0000}"/>
    <cellStyle name="T_Van Ban 2007_bao cao phan bo KHDT 2011(final)_DK 2014-2015 new 2 2 2 3" xfId="52162" xr:uid="{00000000-0005-0000-0000-0000C6CB0000}"/>
    <cellStyle name="T_Van Ban 2007_bao cao phan bo KHDT 2011(final)_DK 2014-2015 new 2 2 3" xfId="52163" xr:uid="{00000000-0005-0000-0000-0000C7CB0000}"/>
    <cellStyle name="T_Van Ban 2007_bao cao phan bo KHDT 2011(final)_DK 2014-2015 new 2 2 3 2" xfId="52164" xr:uid="{00000000-0005-0000-0000-0000C8CB0000}"/>
    <cellStyle name="T_Van Ban 2007_bao cao phan bo KHDT 2011(final)_DK 2014-2015 new 2 2 4" xfId="52165" xr:uid="{00000000-0005-0000-0000-0000C9CB0000}"/>
    <cellStyle name="T_Van Ban 2007_bao cao phan bo KHDT 2011(final)_DK 2014-2015 new 2 3" xfId="52166" xr:uid="{00000000-0005-0000-0000-0000CACB0000}"/>
    <cellStyle name="T_Van Ban 2007_bao cao phan bo KHDT 2011(final)_DK 2014-2015 new 2 3 2" xfId="52167" xr:uid="{00000000-0005-0000-0000-0000CBCB0000}"/>
    <cellStyle name="T_Van Ban 2007_bao cao phan bo KHDT 2011(final)_DK 2014-2015 new 2 3 2 2" xfId="52168" xr:uid="{00000000-0005-0000-0000-0000CCCB0000}"/>
    <cellStyle name="T_Van Ban 2007_bao cao phan bo KHDT 2011(final)_DK 2014-2015 new 2 3 2 2 2" xfId="52169" xr:uid="{00000000-0005-0000-0000-0000CDCB0000}"/>
    <cellStyle name="T_Van Ban 2007_bao cao phan bo KHDT 2011(final)_DK 2014-2015 new 2 3 2 3" xfId="52170" xr:uid="{00000000-0005-0000-0000-0000CECB0000}"/>
    <cellStyle name="T_Van Ban 2007_bao cao phan bo KHDT 2011(final)_DK 2014-2015 new 2 3 3" xfId="52171" xr:uid="{00000000-0005-0000-0000-0000CFCB0000}"/>
    <cellStyle name="T_Van Ban 2007_bao cao phan bo KHDT 2011(final)_DK 2014-2015 new 2 3 3 2" xfId="52172" xr:uid="{00000000-0005-0000-0000-0000D0CB0000}"/>
    <cellStyle name="T_Van Ban 2007_bao cao phan bo KHDT 2011(final)_DK 2014-2015 new 2 3 4" xfId="52173" xr:uid="{00000000-0005-0000-0000-0000D1CB0000}"/>
    <cellStyle name="T_Van Ban 2007_bao cao phan bo KHDT 2011(final)_DK 2014-2015 new 2 4" xfId="52174" xr:uid="{00000000-0005-0000-0000-0000D2CB0000}"/>
    <cellStyle name="T_Van Ban 2007_bao cao phan bo KHDT 2011(final)_DK 2014-2015 new 2 4 2" xfId="52175" xr:uid="{00000000-0005-0000-0000-0000D3CB0000}"/>
    <cellStyle name="T_Van Ban 2007_bao cao phan bo KHDT 2011(final)_DK 2014-2015 new 2 4 2 2" xfId="52176" xr:uid="{00000000-0005-0000-0000-0000D4CB0000}"/>
    <cellStyle name="T_Van Ban 2007_bao cao phan bo KHDT 2011(final)_DK 2014-2015 new 2 4 3" xfId="52177" xr:uid="{00000000-0005-0000-0000-0000D5CB0000}"/>
    <cellStyle name="T_Van Ban 2007_bao cao phan bo KHDT 2011(final)_DK 2014-2015 new 2 5" xfId="52178" xr:uid="{00000000-0005-0000-0000-0000D6CB0000}"/>
    <cellStyle name="T_Van Ban 2007_bao cao phan bo KHDT 2011(final)_DK 2014-2015 new 2 5 2" xfId="52179" xr:uid="{00000000-0005-0000-0000-0000D7CB0000}"/>
    <cellStyle name="T_Van Ban 2007_bao cao phan bo KHDT 2011(final)_DK 2014-2015 new 2 6" xfId="52180" xr:uid="{00000000-0005-0000-0000-0000D8CB0000}"/>
    <cellStyle name="T_Van Ban 2007_bao cao phan bo KHDT 2011(final)_DK 2014-2015 new 3" xfId="52181" xr:uid="{00000000-0005-0000-0000-0000D9CB0000}"/>
    <cellStyle name="T_Van Ban 2007_bao cao phan bo KHDT 2011(final)_DK 2014-2015 new 3 2" xfId="52182" xr:uid="{00000000-0005-0000-0000-0000DACB0000}"/>
    <cellStyle name="T_Van Ban 2007_bao cao phan bo KHDT 2011(final)_DK 2014-2015 new 3 2 2" xfId="52183" xr:uid="{00000000-0005-0000-0000-0000DBCB0000}"/>
    <cellStyle name="T_Van Ban 2007_bao cao phan bo KHDT 2011(final)_DK 2014-2015 new 3 2 2 2" xfId="52184" xr:uid="{00000000-0005-0000-0000-0000DCCB0000}"/>
    <cellStyle name="T_Van Ban 2007_bao cao phan bo KHDT 2011(final)_DK 2014-2015 new 3 2 3" xfId="52185" xr:uid="{00000000-0005-0000-0000-0000DDCB0000}"/>
    <cellStyle name="T_Van Ban 2007_bao cao phan bo KHDT 2011(final)_DK 2014-2015 new 3 3" xfId="52186" xr:uid="{00000000-0005-0000-0000-0000DECB0000}"/>
    <cellStyle name="T_Van Ban 2007_bao cao phan bo KHDT 2011(final)_DK 2014-2015 new 3 3 2" xfId="52187" xr:uid="{00000000-0005-0000-0000-0000DFCB0000}"/>
    <cellStyle name="T_Van Ban 2007_bao cao phan bo KHDT 2011(final)_DK 2014-2015 new 3 4" xfId="52188" xr:uid="{00000000-0005-0000-0000-0000E0CB0000}"/>
    <cellStyle name="T_Van Ban 2007_bao cao phan bo KHDT 2011(final)_DK 2014-2015 new 4" xfId="52189" xr:uid="{00000000-0005-0000-0000-0000E1CB0000}"/>
    <cellStyle name="T_Van Ban 2007_bao cao phan bo KHDT 2011(final)_DK 2014-2015 new 4 2" xfId="52190" xr:uid="{00000000-0005-0000-0000-0000E2CB0000}"/>
    <cellStyle name="T_Van Ban 2007_bao cao phan bo KHDT 2011(final)_DK 2014-2015 new 4 2 2" xfId="52191" xr:uid="{00000000-0005-0000-0000-0000E3CB0000}"/>
    <cellStyle name="T_Van Ban 2007_bao cao phan bo KHDT 2011(final)_DK 2014-2015 new 4 2 2 2" xfId="52192" xr:uid="{00000000-0005-0000-0000-0000E4CB0000}"/>
    <cellStyle name="T_Van Ban 2007_bao cao phan bo KHDT 2011(final)_DK 2014-2015 new 4 2 3" xfId="52193" xr:uid="{00000000-0005-0000-0000-0000E5CB0000}"/>
    <cellStyle name="T_Van Ban 2007_bao cao phan bo KHDT 2011(final)_DK 2014-2015 new 4 3" xfId="52194" xr:uid="{00000000-0005-0000-0000-0000E6CB0000}"/>
    <cellStyle name="T_Van Ban 2007_bao cao phan bo KHDT 2011(final)_DK 2014-2015 new 4 3 2" xfId="52195" xr:uid="{00000000-0005-0000-0000-0000E7CB0000}"/>
    <cellStyle name="T_Van Ban 2007_bao cao phan bo KHDT 2011(final)_DK 2014-2015 new 4 4" xfId="52196" xr:uid="{00000000-0005-0000-0000-0000E8CB0000}"/>
    <cellStyle name="T_Van Ban 2007_bao cao phan bo KHDT 2011(final)_DK 2014-2015 new 5" xfId="52197" xr:uid="{00000000-0005-0000-0000-0000E9CB0000}"/>
    <cellStyle name="T_Van Ban 2007_bao cao phan bo KHDT 2011(final)_DK 2014-2015 new 5 2" xfId="52198" xr:uid="{00000000-0005-0000-0000-0000EACB0000}"/>
    <cellStyle name="T_Van Ban 2007_bao cao phan bo KHDT 2011(final)_DK 2014-2015 new 5 2 2" xfId="52199" xr:uid="{00000000-0005-0000-0000-0000EBCB0000}"/>
    <cellStyle name="T_Van Ban 2007_bao cao phan bo KHDT 2011(final)_DK 2014-2015 new 5 3" xfId="52200" xr:uid="{00000000-0005-0000-0000-0000ECCB0000}"/>
    <cellStyle name="T_Van Ban 2007_bao cao phan bo KHDT 2011(final)_DK 2014-2015 new 6" xfId="52201" xr:uid="{00000000-0005-0000-0000-0000EDCB0000}"/>
    <cellStyle name="T_Van Ban 2007_bao cao phan bo KHDT 2011(final)_DK 2014-2015 new 6 2" xfId="52202" xr:uid="{00000000-0005-0000-0000-0000EECB0000}"/>
    <cellStyle name="T_Van Ban 2007_bao cao phan bo KHDT 2011(final)_DK 2014-2015 new 7" xfId="52203" xr:uid="{00000000-0005-0000-0000-0000EFCB0000}"/>
    <cellStyle name="T_Van Ban 2007_bao cao phan bo KHDT 2011(final)_DK 2014-2015 new 8" xfId="52204" xr:uid="{00000000-0005-0000-0000-0000F0CB0000}"/>
    <cellStyle name="T_Van Ban 2007_bao cao phan bo KHDT 2011(final)_DK KH CBDT 2014 11-11-2013" xfId="52205" xr:uid="{00000000-0005-0000-0000-0000F1CB0000}"/>
    <cellStyle name="T_Van Ban 2007_bao cao phan bo KHDT 2011(final)_DK KH CBDT 2014 11-11-2013 2" xfId="52206" xr:uid="{00000000-0005-0000-0000-0000F2CB0000}"/>
    <cellStyle name="T_Van Ban 2007_bao cao phan bo KHDT 2011(final)_DK KH CBDT 2014 11-11-2013 2 2" xfId="52207" xr:uid="{00000000-0005-0000-0000-0000F3CB0000}"/>
    <cellStyle name="T_Van Ban 2007_bao cao phan bo KHDT 2011(final)_DK KH CBDT 2014 11-11-2013 2 2 2" xfId="52208" xr:uid="{00000000-0005-0000-0000-0000F4CB0000}"/>
    <cellStyle name="T_Van Ban 2007_bao cao phan bo KHDT 2011(final)_DK KH CBDT 2014 11-11-2013 2 2 2 2" xfId="52209" xr:uid="{00000000-0005-0000-0000-0000F5CB0000}"/>
    <cellStyle name="T_Van Ban 2007_bao cao phan bo KHDT 2011(final)_DK KH CBDT 2014 11-11-2013 2 2 2 2 2" xfId="52210" xr:uid="{00000000-0005-0000-0000-0000F6CB0000}"/>
    <cellStyle name="T_Van Ban 2007_bao cao phan bo KHDT 2011(final)_DK KH CBDT 2014 11-11-2013 2 2 2 3" xfId="52211" xr:uid="{00000000-0005-0000-0000-0000F7CB0000}"/>
    <cellStyle name="T_Van Ban 2007_bao cao phan bo KHDT 2011(final)_DK KH CBDT 2014 11-11-2013 2 2 3" xfId="52212" xr:uid="{00000000-0005-0000-0000-0000F8CB0000}"/>
    <cellStyle name="T_Van Ban 2007_bao cao phan bo KHDT 2011(final)_DK KH CBDT 2014 11-11-2013 2 2 3 2" xfId="52213" xr:uid="{00000000-0005-0000-0000-0000F9CB0000}"/>
    <cellStyle name="T_Van Ban 2007_bao cao phan bo KHDT 2011(final)_DK KH CBDT 2014 11-11-2013 2 2 4" xfId="52214" xr:uid="{00000000-0005-0000-0000-0000FACB0000}"/>
    <cellStyle name="T_Van Ban 2007_bao cao phan bo KHDT 2011(final)_DK KH CBDT 2014 11-11-2013 2 3" xfId="52215" xr:uid="{00000000-0005-0000-0000-0000FBCB0000}"/>
    <cellStyle name="T_Van Ban 2007_bao cao phan bo KHDT 2011(final)_DK KH CBDT 2014 11-11-2013 2 3 2" xfId="52216" xr:uid="{00000000-0005-0000-0000-0000FCCB0000}"/>
    <cellStyle name="T_Van Ban 2007_bao cao phan bo KHDT 2011(final)_DK KH CBDT 2014 11-11-2013 2 3 2 2" xfId="52217" xr:uid="{00000000-0005-0000-0000-0000FDCB0000}"/>
    <cellStyle name="T_Van Ban 2007_bao cao phan bo KHDT 2011(final)_DK KH CBDT 2014 11-11-2013 2 3 2 2 2" xfId="52218" xr:uid="{00000000-0005-0000-0000-0000FECB0000}"/>
    <cellStyle name="T_Van Ban 2007_bao cao phan bo KHDT 2011(final)_DK KH CBDT 2014 11-11-2013 2 3 2 3" xfId="52219" xr:uid="{00000000-0005-0000-0000-0000FFCB0000}"/>
    <cellStyle name="T_Van Ban 2007_bao cao phan bo KHDT 2011(final)_DK KH CBDT 2014 11-11-2013 2 3 3" xfId="52220" xr:uid="{00000000-0005-0000-0000-000000CC0000}"/>
    <cellStyle name="T_Van Ban 2007_bao cao phan bo KHDT 2011(final)_DK KH CBDT 2014 11-11-2013 2 3 3 2" xfId="52221" xr:uid="{00000000-0005-0000-0000-000001CC0000}"/>
    <cellStyle name="T_Van Ban 2007_bao cao phan bo KHDT 2011(final)_DK KH CBDT 2014 11-11-2013 2 3 4" xfId="52222" xr:uid="{00000000-0005-0000-0000-000002CC0000}"/>
    <cellStyle name="T_Van Ban 2007_bao cao phan bo KHDT 2011(final)_DK KH CBDT 2014 11-11-2013 2 4" xfId="52223" xr:uid="{00000000-0005-0000-0000-000003CC0000}"/>
    <cellStyle name="T_Van Ban 2007_bao cao phan bo KHDT 2011(final)_DK KH CBDT 2014 11-11-2013 2 4 2" xfId="52224" xr:uid="{00000000-0005-0000-0000-000004CC0000}"/>
    <cellStyle name="T_Van Ban 2007_bao cao phan bo KHDT 2011(final)_DK KH CBDT 2014 11-11-2013 2 4 2 2" xfId="52225" xr:uid="{00000000-0005-0000-0000-000005CC0000}"/>
    <cellStyle name="T_Van Ban 2007_bao cao phan bo KHDT 2011(final)_DK KH CBDT 2014 11-11-2013 2 4 3" xfId="52226" xr:uid="{00000000-0005-0000-0000-000006CC0000}"/>
    <cellStyle name="T_Van Ban 2007_bao cao phan bo KHDT 2011(final)_DK KH CBDT 2014 11-11-2013 2 5" xfId="52227" xr:uid="{00000000-0005-0000-0000-000007CC0000}"/>
    <cellStyle name="T_Van Ban 2007_bao cao phan bo KHDT 2011(final)_DK KH CBDT 2014 11-11-2013 2 5 2" xfId="52228" xr:uid="{00000000-0005-0000-0000-000008CC0000}"/>
    <cellStyle name="T_Van Ban 2007_bao cao phan bo KHDT 2011(final)_DK KH CBDT 2014 11-11-2013 2 6" xfId="52229" xr:uid="{00000000-0005-0000-0000-000009CC0000}"/>
    <cellStyle name="T_Van Ban 2007_bao cao phan bo KHDT 2011(final)_DK KH CBDT 2014 11-11-2013 3" xfId="52230" xr:uid="{00000000-0005-0000-0000-00000ACC0000}"/>
    <cellStyle name="T_Van Ban 2007_bao cao phan bo KHDT 2011(final)_DK KH CBDT 2014 11-11-2013 3 2" xfId="52231" xr:uid="{00000000-0005-0000-0000-00000BCC0000}"/>
    <cellStyle name="T_Van Ban 2007_bao cao phan bo KHDT 2011(final)_DK KH CBDT 2014 11-11-2013 3 2 2" xfId="52232" xr:uid="{00000000-0005-0000-0000-00000CCC0000}"/>
    <cellStyle name="T_Van Ban 2007_bao cao phan bo KHDT 2011(final)_DK KH CBDT 2014 11-11-2013 3 2 2 2" xfId="52233" xr:uid="{00000000-0005-0000-0000-00000DCC0000}"/>
    <cellStyle name="T_Van Ban 2007_bao cao phan bo KHDT 2011(final)_DK KH CBDT 2014 11-11-2013 3 2 3" xfId="52234" xr:uid="{00000000-0005-0000-0000-00000ECC0000}"/>
    <cellStyle name="T_Van Ban 2007_bao cao phan bo KHDT 2011(final)_DK KH CBDT 2014 11-11-2013 3 3" xfId="52235" xr:uid="{00000000-0005-0000-0000-00000FCC0000}"/>
    <cellStyle name="T_Van Ban 2007_bao cao phan bo KHDT 2011(final)_DK KH CBDT 2014 11-11-2013 3 3 2" xfId="52236" xr:uid="{00000000-0005-0000-0000-000010CC0000}"/>
    <cellStyle name="T_Van Ban 2007_bao cao phan bo KHDT 2011(final)_DK KH CBDT 2014 11-11-2013 3 4" xfId="52237" xr:uid="{00000000-0005-0000-0000-000011CC0000}"/>
    <cellStyle name="T_Van Ban 2007_bao cao phan bo KHDT 2011(final)_DK KH CBDT 2014 11-11-2013 4" xfId="52238" xr:uid="{00000000-0005-0000-0000-000012CC0000}"/>
    <cellStyle name="T_Van Ban 2007_bao cao phan bo KHDT 2011(final)_DK KH CBDT 2014 11-11-2013 4 2" xfId="52239" xr:uid="{00000000-0005-0000-0000-000013CC0000}"/>
    <cellStyle name="T_Van Ban 2007_bao cao phan bo KHDT 2011(final)_DK KH CBDT 2014 11-11-2013 4 2 2" xfId="52240" xr:uid="{00000000-0005-0000-0000-000014CC0000}"/>
    <cellStyle name="T_Van Ban 2007_bao cao phan bo KHDT 2011(final)_DK KH CBDT 2014 11-11-2013 4 2 2 2" xfId="52241" xr:uid="{00000000-0005-0000-0000-000015CC0000}"/>
    <cellStyle name="T_Van Ban 2007_bao cao phan bo KHDT 2011(final)_DK KH CBDT 2014 11-11-2013 4 2 3" xfId="52242" xr:uid="{00000000-0005-0000-0000-000016CC0000}"/>
    <cellStyle name="T_Van Ban 2007_bao cao phan bo KHDT 2011(final)_DK KH CBDT 2014 11-11-2013 4 3" xfId="52243" xr:uid="{00000000-0005-0000-0000-000017CC0000}"/>
    <cellStyle name="T_Van Ban 2007_bao cao phan bo KHDT 2011(final)_DK KH CBDT 2014 11-11-2013 4 3 2" xfId="52244" xr:uid="{00000000-0005-0000-0000-000018CC0000}"/>
    <cellStyle name="T_Van Ban 2007_bao cao phan bo KHDT 2011(final)_DK KH CBDT 2014 11-11-2013 4 4" xfId="52245" xr:uid="{00000000-0005-0000-0000-000019CC0000}"/>
    <cellStyle name="T_Van Ban 2007_bao cao phan bo KHDT 2011(final)_DK KH CBDT 2014 11-11-2013 5" xfId="52246" xr:uid="{00000000-0005-0000-0000-00001ACC0000}"/>
    <cellStyle name="T_Van Ban 2007_bao cao phan bo KHDT 2011(final)_DK KH CBDT 2014 11-11-2013 5 2" xfId="52247" xr:uid="{00000000-0005-0000-0000-00001BCC0000}"/>
    <cellStyle name="T_Van Ban 2007_bao cao phan bo KHDT 2011(final)_DK KH CBDT 2014 11-11-2013 5 2 2" xfId="52248" xr:uid="{00000000-0005-0000-0000-00001CCC0000}"/>
    <cellStyle name="T_Van Ban 2007_bao cao phan bo KHDT 2011(final)_DK KH CBDT 2014 11-11-2013 5 3" xfId="52249" xr:uid="{00000000-0005-0000-0000-00001DCC0000}"/>
    <cellStyle name="T_Van Ban 2007_bao cao phan bo KHDT 2011(final)_DK KH CBDT 2014 11-11-2013 6" xfId="52250" xr:uid="{00000000-0005-0000-0000-00001ECC0000}"/>
    <cellStyle name="T_Van Ban 2007_bao cao phan bo KHDT 2011(final)_DK KH CBDT 2014 11-11-2013 6 2" xfId="52251" xr:uid="{00000000-0005-0000-0000-00001FCC0000}"/>
    <cellStyle name="T_Van Ban 2007_bao cao phan bo KHDT 2011(final)_DK KH CBDT 2014 11-11-2013 7" xfId="52252" xr:uid="{00000000-0005-0000-0000-000020CC0000}"/>
    <cellStyle name="T_Van Ban 2007_bao cao phan bo KHDT 2011(final)_DK KH CBDT 2014 11-11-2013 8" xfId="52253" xr:uid="{00000000-0005-0000-0000-000021CC0000}"/>
    <cellStyle name="T_Van Ban 2007_bao cao phan bo KHDT 2011(final)_DK KH CBDT 2014 11-11-2013(1)" xfId="52254" xr:uid="{00000000-0005-0000-0000-000022CC0000}"/>
    <cellStyle name="T_Van Ban 2007_bao cao phan bo KHDT 2011(final)_DK KH CBDT 2014 11-11-2013(1) 2" xfId="52255" xr:uid="{00000000-0005-0000-0000-000023CC0000}"/>
    <cellStyle name="T_Van Ban 2007_bao cao phan bo KHDT 2011(final)_DK KH CBDT 2014 11-11-2013(1) 2 2" xfId="52256" xr:uid="{00000000-0005-0000-0000-000024CC0000}"/>
    <cellStyle name="T_Van Ban 2007_bao cao phan bo KHDT 2011(final)_DK KH CBDT 2014 11-11-2013(1) 2 2 2" xfId="52257" xr:uid="{00000000-0005-0000-0000-000025CC0000}"/>
    <cellStyle name="T_Van Ban 2007_bao cao phan bo KHDT 2011(final)_DK KH CBDT 2014 11-11-2013(1) 2 2 2 2" xfId="52258" xr:uid="{00000000-0005-0000-0000-000026CC0000}"/>
    <cellStyle name="T_Van Ban 2007_bao cao phan bo KHDT 2011(final)_DK KH CBDT 2014 11-11-2013(1) 2 2 2 2 2" xfId="52259" xr:uid="{00000000-0005-0000-0000-000027CC0000}"/>
    <cellStyle name="T_Van Ban 2007_bao cao phan bo KHDT 2011(final)_DK KH CBDT 2014 11-11-2013(1) 2 2 2 3" xfId="52260" xr:uid="{00000000-0005-0000-0000-000028CC0000}"/>
    <cellStyle name="T_Van Ban 2007_bao cao phan bo KHDT 2011(final)_DK KH CBDT 2014 11-11-2013(1) 2 2 3" xfId="52261" xr:uid="{00000000-0005-0000-0000-000029CC0000}"/>
    <cellStyle name="T_Van Ban 2007_bao cao phan bo KHDT 2011(final)_DK KH CBDT 2014 11-11-2013(1) 2 2 3 2" xfId="52262" xr:uid="{00000000-0005-0000-0000-00002ACC0000}"/>
    <cellStyle name="T_Van Ban 2007_bao cao phan bo KHDT 2011(final)_DK KH CBDT 2014 11-11-2013(1) 2 2 4" xfId="52263" xr:uid="{00000000-0005-0000-0000-00002BCC0000}"/>
    <cellStyle name="T_Van Ban 2007_bao cao phan bo KHDT 2011(final)_DK KH CBDT 2014 11-11-2013(1) 2 3" xfId="52264" xr:uid="{00000000-0005-0000-0000-00002CCC0000}"/>
    <cellStyle name="T_Van Ban 2007_bao cao phan bo KHDT 2011(final)_DK KH CBDT 2014 11-11-2013(1) 2 3 2" xfId="52265" xr:uid="{00000000-0005-0000-0000-00002DCC0000}"/>
    <cellStyle name="T_Van Ban 2007_bao cao phan bo KHDT 2011(final)_DK KH CBDT 2014 11-11-2013(1) 2 3 2 2" xfId="52266" xr:uid="{00000000-0005-0000-0000-00002ECC0000}"/>
    <cellStyle name="T_Van Ban 2007_bao cao phan bo KHDT 2011(final)_DK KH CBDT 2014 11-11-2013(1) 2 3 2 2 2" xfId="52267" xr:uid="{00000000-0005-0000-0000-00002FCC0000}"/>
    <cellStyle name="T_Van Ban 2007_bao cao phan bo KHDT 2011(final)_DK KH CBDT 2014 11-11-2013(1) 2 3 2 3" xfId="52268" xr:uid="{00000000-0005-0000-0000-000030CC0000}"/>
    <cellStyle name="T_Van Ban 2007_bao cao phan bo KHDT 2011(final)_DK KH CBDT 2014 11-11-2013(1) 2 3 3" xfId="52269" xr:uid="{00000000-0005-0000-0000-000031CC0000}"/>
    <cellStyle name="T_Van Ban 2007_bao cao phan bo KHDT 2011(final)_DK KH CBDT 2014 11-11-2013(1) 2 3 3 2" xfId="52270" xr:uid="{00000000-0005-0000-0000-000032CC0000}"/>
    <cellStyle name="T_Van Ban 2007_bao cao phan bo KHDT 2011(final)_DK KH CBDT 2014 11-11-2013(1) 2 3 4" xfId="52271" xr:uid="{00000000-0005-0000-0000-000033CC0000}"/>
    <cellStyle name="T_Van Ban 2007_bao cao phan bo KHDT 2011(final)_DK KH CBDT 2014 11-11-2013(1) 2 4" xfId="52272" xr:uid="{00000000-0005-0000-0000-000034CC0000}"/>
    <cellStyle name="T_Van Ban 2007_bao cao phan bo KHDT 2011(final)_DK KH CBDT 2014 11-11-2013(1) 2 4 2" xfId="52273" xr:uid="{00000000-0005-0000-0000-000035CC0000}"/>
    <cellStyle name="T_Van Ban 2007_bao cao phan bo KHDT 2011(final)_DK KH CBDT 2014 11-11-2013(1) 2 4 2 2" xfId="52274" xr:uid="{00000000-0005-0000-0000-000036CC0000}"/>
    <cellStyle name="T_Van Ban 2007_bao cao phan bo KHDT 2011(final)_DK KH CBDT 2014 11-11-2013(1) 2 4 3" xfId="52275" xr:uid="{00000000-0005-0000-0000-000037CC0000}"/>
    <cellStyle name="T_Van Ban 2007_bao cao phan bo KHDT 2011(final)_DK KH CBDT 2014 11-11-2013(1) 2 5" xfId="52276" xr:uid="{00000000-0005-0000-0000-000038CC0000}"/>
    <cellStyle name="T_Van Ban 2007_bao cao phan bo KHDT 2011(final)_DK KH CBDT 2014 11-11-2013(1) 2 5 2" xfId="52277" xr:uid="{00000000-0005-0000-0000-000039CC0000}"/>
    <cellStyle name="T_Van Ban 2007_bao cao phan bo KHDT 2011(final)_DK KH CBDT 2014 11-11-2013(1) 2 6" xfId="52278" xr:uid="{00000000-0005-0000-0000-00003ACC0000}"/>
    <cellStyle name="T_Van Ban 2007_bao cao phan bo KHDT 2011(final)_DK KH CBDT 2014 11-11-2013(1) 3" xfId="52279" xr:uid="{00000000-0005-0000-0000-00003BCC0000}"/>
    <cellStyle name="T_Van Ban 2007_bao cao phan bo KHDT 2011(final)_DK KH CBDT 2014 11-11-2013(1) 3 2" xfId="52280" xr:uid="{00000000-0005-0000-0000-00003CCC0000}"/>
    <cellStyle name="T_Van Ban 2007_bao cao phan bo KHDT 2011(final)_DK KH CBDT 2014 11-11-2013(1) 3 2 2" xfId="52281" xr:uid="{00000000-0005-0000-0000-00003DCC0000}"/>
    <cellStyle name="T_Van Ban 2007_bao cao phan bo KHDT 2011(final)_DK KH CBDT 2014 11-11-2013(1) 3 2 2 2" xfId="52282" xr:uid="{00000000-0005-0000-0000-00003ECC0000}"/>
    <cellStyle name="T_Van Ban 2007_bao cao phan bo KHDT 2011(final)_DK KH CBDT 2014 11-11-2013(1) 3 2 3" xfId="52283" xr:uid="{00000000-0005-0000-0000-00003FCC0000}"/>
    <cellStyle name="T_Van Ban 2007_bao cao phan bo KHDT 2011(final)_DK KH CBDT 2014 11-11-2013(1) 3 3" xfId="52284" xr:uid="{00000000-0005-0000-0000-000040CC0000}"/>
    <cellStyle name="T_Van Ban 2007_bao cao phan bo KHDT 2011(final)_DK KH CBDT 2014 11-11-2013(1) 3 3 2" xfId="52285" xr:uid="{00000000-0005-0000-0000-000041CC0000}"/>
    <cellStyle name="T_Van Ban 2007_bao cao phan bo KHDT 2011(final)_DK KH CBDT 2014 11-11-2013(1) 3 4" xfId="52286" xr:uid="{00000000-0005-0000-0000-000042CC0000}"/>
    <cellStyle name="T_Van Ban 2007_bao cao phan bo KHDT 2011(final)_DK KH CBDT 2014 11-11-2013(1) 4" xfId="52287" xr:uid="{00000000-0005-0000-0000-000043CC0000}"/>
    <cellStyle name="T_Van Ban 2007_bao cao phan bo KHDT 2011(final)_DK KH CBDT 2014 11-11-2013(1) 4 2" xfId="52288" xr:uid="{00000000-0005-0000-0000-000044CC0000}"/>
    <cellStyle name="T_Van Ban 2007_bao cao phan bo KHDT 2011(final)_DK KH CBDT 2014 11-11-2013(1) 4 2 2" xfId="52289" xr:uid="{00000000-0005-0000-0000-000045CC0000}"/>
    <cellStyle name="T_Van Ban 2007_bao cao phan bo KHDT 2011(final)_DK KH CBDT 2014 11-11-2013(1) 4 2 2 2" xfId="52290" xr:uid="{00000000-0005-0000-0000-000046CC0000}"/>
    <cellStyle name="T_Van Ban 2007_bao cao phan bo KHDT 2011(final)_DK KH CBDT 2014 11-11-2013(1) 4 2 3" xfId="52291" xr:uid="{00000000-0005-0000-0000-000047CC0000}"/>
    <cellStyle name="T_Van Ban 2007_bao cao phan bo KHDT 2011(final)_DK KH CBDT 2014 11-11-2013(1) 4 3" xfId="52292" xr:uid="{00000000-0005-0000-0000-000048CC0000}"/>
    <cellStyle name="T_Van Ban 2007_bao cao phan bo KHDT 2011(final)_DK KH CBDT 2014 11-11-2013(1) 4 3 2" xfId="52293" xr:uid="{00000000-0005-0000-0000-000049CC0000}"/>
    <cellStyle name="T_Van Ban 2007_bao cao phan bo KHDT 2011(final)_DK KH CBDT 2014 11-11-2013(1) 4 4" xfId="52294" xr:uid="{00000000-0005-0000-0000-00004ACC0000}"/>
    <cellStyle name="T_Van Ban 2007_bao cao phan bo KHDT 2011(final)_DK KH CBDT 2014 11-11-2013(1) 5" xfId="52295" xr:uid="{00000000-0005-0000-0000-00004BCC0000}"/>
    <cellStyle name="T_Van Ban 2007_bao cao phan bo KHDT 2011(final)_DK KH CBDT 2014 11-11-2013(1) 5 2" xfId="52296" xr:uid="{00000000-0005-0000-0000-00004CCC0000}"/>
    <cellStyle name="T_Van Ban 2007_bao cao phan bo KHDT 2011(final)_DK KH CBDT 2014 11-11-2013(1) 5 2 2" xfId="52297" xr:uid="{00000000-0005-0000-0000-00004DCC0000}"/>
    <cellStyle name="T_Van Ban 2007_bao cao phan bo KHDT 2011(final)_DK KH CBDT 2014 11-11-2013(1) 5 3" xfId="52298" xr:uid="{00000000-0005-0000-0000-00004ECC0000}"/>
    <cellStyle name="T_Van Ban 2007_bao cao phan bo KHDT 2011(final)_DK KH CBDT 2014 11-11-2013(1) 6" xfId="52299" xr:uid="{00000000-0005-0000-0000-00004FCC0000}"/>
    <cellStyle name="T_Van Ban 2007_bao cao phan bo KHDT 2011(final)_DK KH CBDT 2014 11-11-2013(1) 6 2" xfId="52300" xr:uid="{00000000-0005-0000-0000-000050CC0000}"/>
    <cellStyle name="T_Van Ban 2007_bao cao phan bo KHDT 2011(final)_DK KH CBDT 2014 11-11-2013(1) 7" xfId="52301" xr:uid="{00000000-0005-0000-0000-000051CC0000}"/>
    <cellStyle name="T_Van Ban 2007_bao cao phan bo KHDT 2011(final)_DK KH CBDT 2014 11-11-2013(1) 8" xfId="52302" xr:uid="{00000000-0005-0000-0000-000052CC0000}"/>
    <cellStyle name="T_Van Ban 2007_bao cao phan bo KHDT 2011(final)_KH 2011-2015" xfId="52303" xr:uid="{00000000-0005-0000-0000-000053CC0000}"/>
    <cellStyle name="T_Van Ban 2007_bao cao phan bo KHDT 2011(final)_KH 2011-2015 2" xfId="52304" xr:uid="{00000000-0005-0000-0000-000054CC0000}"/>
    <cellStyle name="T_Van Ban 2007_bao cao phan bo KHDT 2011(final)_KH 2011-2015 2 2" xfId="52305" xr:uid="{00000000-0005-0000-0000-000055CC0000}"/>
    <cellStyle name="T_Van Ban 2007_bao cao phan bo KHDT 2011(final)_KH 2011-2015 2 2 2" xfId="52306" xr:uid="{00000000-0005-0000-0000-000056CC0000}"/>
    <cellStyle name="T_Van Ban 2007_bao cao phan bo KHDT 2011(final)_KH 2011-2015 2 2 2 2" xfId="52307" xr:uid="{00000000-0005-0000-0000-000057CC0000}"/>
    <cellStyle name="T_Van Ban 2007_bao cao phan bo KHDT 2011(final)_KH 2011-2015 2 2 2 2 2" xfId="52308" xr:uid="{00000000-0005-0000-0000-000058CC0000}"/>
    <cellStyle name="T_Van Ban 2007_bao cao phan bo KHDT 2011(final)_KH 2011-2015 2 2 2 3" xfId="52309" xr:uid="{00000000-0005-0000-0000-000059CC0000}"/>
    <cellStyle name="T_Van Ban 2007_bao cao phan bo KHDT 2011(final)_KH 2011-2015 2 2 3" xfId="52310" xr:uid="{00000000-0005-0000-0000-00005ACC0000}"/>
    <cellStyle name="T_Van Ban 2007_bao cao phan bo KHDT 2011(final)_KH 2011-2015 2 2 3 2" xfId="52311" xr:uid="{00000000-0005-0000-0000-00005BCC0000}"/>
    <cellStyle name="T_Van Ban 2007_bao cao phan bo KHDT 2011(final)_KH 2011-2015 2 2 4" xfId="52312" xr:uid="{00000000-0005-0000-0000-00005CCC0000}"/>
    <cellStyle name="T_Van Ban 2007_bao cao phan bo KHDT 2011(final)_KH 2011-2015 2 3" xfId="52313" xr:uid="{00000000-0005-0000-0000-00005DCC0000}"/>
    <cellStyle name="T_Van Ban 2007_bao cao phan bo KHDT 2011(final)_KH 2011-2015 2 3 2" xfId="52314" xr:uid="{00000000-0005-0000-0000-00005ECC0000}"/>
    <cellStyle name="T_Van Ban 2007_bao cao phan bo KHDT 2011(final)_KH 2011-2015 2 3 2 2" xfId="52315" xr:uid="{00000000-0005-0000-0000-00005FCC0000}"/>
    <cellStyle name="T_Van Ban 2007_bao cao phan bo KHDT 2011(final)_KH 2011-2015 2 3 2 2 2" xfId="52316" xr:uid="{00000000-0005-0000-0000-000060CC0000}"/>
    <cellStyle name="T_Van Ban 2007_bao cao phan bo KHDT 2011(final)_KH 2011-2015 2 3 2 3" xfId="52317" xr:uid="{00000000-0005-0000-0000-000061CC0000}"/>
    <cellStyle name="T_Van Ban 2007_bao cao phan bo KHDT 2011(final)_KH 2011-2015 2 3 3" xfId="52318" xr:uid="{00000000-0005-0000-0000-000062CC0000}"/>
    <cellStyle name="T_Van Ban 2007_bao cao phan bo KHDT 2011(final)_KH 2011-2015 2 3 3 2" xfId="52319" xr:uid="{00000000-0005-0000-0000-000063CC0000}"/>
    <cellStyle name="T_Van Ban 2007_bao cao phan bo KHDT 2011(final)_KH 2011-2015 2 3 4" xfId="52320" xr:uid="{00000000-0005-0000-0000-000064CC0000}"/>
    <cellStyle name="T_Van Ban 2007_bao cao phan bo KHDT 2011(final)_KH 2011-2015 2 4" xfId="52321" xr:uid="{00000000-0005-0000-0000-000065CC0000}"/>
    <cellStyle name="T_Van Ban 2007_bao cao phan bo KHDT 2011(final)_KH 2011-2015 2 4 2" xfId="52322" xr:uid="{00000000-0005-0000-0000-000066CC0000}"/>
    <cellStyle name="T_Van Ban 2007_bao cao phan bo KHDT 2011(final)_KH 2011-2015 2 4 2 2" xfId="52323" xr:uid="{00000000-0005-0000-0000-000067CC0000}"/>
    <cellStyle name="T_Van Ban 2007_bao cao phan bo KHDT 2011(final)_KH 2011-2015 2 4 3" xfId="52324" xr:uid="{00000000-0005-0000-0000-000068CC0000}"/>
    <cellStyle name="T_Van Ban 2007_bao cao phan bo KHDT 2011(final)_KH 2011-2015 2 5" xfId="52325" xr:uid="{00000000-0005-0000-0000-000069CC0000}"/>
    <cellStyle name="T_Van Ban 2007_bao cao phan bo KHDT 2011(final)_KH 2011-2015 2 5 2" xfId="52326" xr:uid="{00000000-0005-0000-0000-00006ACC0000}"/>
    <cellStyle name="T_Van Ban 2007_bao cao phan bo KHDT 2011(final)_KH 2011-2015 2 6" xfId="52327" xr:uid="{00000000-0005-0000-0000-00006BCC0000}"/>
    <cellStyle name="T_Van Ban 2007_bao cao phan bo KHDT 2011(final)_KH 2011-2015 3" xfId="52328" xr:uid="{00000000-0005-0000-0000-00006CCC0000}"/>
    <cellStyle name="T_Van Ban 2007_bao cao phan bo KHDT 2011(final)_KH 2011-2015 3 2" xfId="52329" xr:uid="{00000000-0005-0000-0000-00006DCC0000}"/>
    <cellStyle name="T_Van Ban 2007_bao cao phan bo KHDT 2011(final)_KH 2011-2015 3 2 2" xfId="52330" xr:uid="{00000000-0005-0000-0000-00006ECC0000}"/>
    <cellStyle name="T_Van Ban 2007_bao cao phan bo KHDT 2011(final)_KH 2011-2015 3 2 2 2" xfId="52331" xr:uid="{00000000-0005-0000-0000-00006FCC0000}"/>
    <cellStyle name="T_Van Ban 2007_bao cao phan bo KHDT 2011(final)_KH 2011-2015 3 2 3" xfId="52332" xr:uid="{00000000-0005-0000-0000-000070CC0000}"/>
    <cellStyle name="T_Van Ban 2007_bao cao phan bo KHDT 2011(final)_KH 2011-2015 3 3" xfId="52333" xr:uid="{00000000-0005-0000-0000-000071CC0000}"/>
    <cellStyle name="T_Van Ban 2007_bao cao phan bo KHDT 2011(final)_KH 2011-2015 3 3 2" xfId="52334" xr:uid="{00000000-0005-0000-0000-000072CC0000}"/>
    <cellStyle name="T_Van Ban 2007_bao cao phan bo KHDT 2011(final)_KH 2011-2015 3 4" xfId="52335" xr:uid="{00000000-0005-0000-0000-000073CC0000}"/>
    <cellStyle name="T_Van Ban 2007_bao cao phan bo KHDT 2011(final)_KH 2011-2015 4" xfId="52336" xr:uid="{00000000-0005-0000-0000-000074CC0000}"/>
    <cellStyle name="T_Van Ban 2007_bao cao phan bo KHDT 2011(final)_KH 2011-2015 4 2" xfId="52337" xr:uid="{00000000-0005-0000-0000-000075CC0000}"/>
    <cellStyle name="T_Van Ban 2007_bao cao phan bo KHDT 2011(final)_KH 2011-2015 4 2 2" xfId="52338" xr:uid="{00000000-0005-0000-0000-000076CC0000}"/>
    <cellStyle name="T_Van Ban 2007_bao cao phan bo KHDT 2011(final)_KH 2011-2015 4 2 2 2" xfId="52339" xr:uid="{00000000-0005-0000-0000-000077CC0000}"/>
    <cellStyle name="T_Van Ban 2007_bao cao phan bo KHDT 2011(final)_KH 2011-2015 4 2 3" xfId="52340" xr:uid="{00000000-0005-0000-0000-000078CC0000}"/>
    <cellStyle name="T_Van Ban 2007_bao cao phan bo KHDT 2011(final)_KH 2011-2015 4 3" xfId="52341" xr:uid="{00000000-0005-0000-0000-000079CC0000}"/>
    <cellStyle name="T_Van Ban 2007_bao cao phan bo KHDT 2011(final)_KH 2011-2015 4 3 2" xfId="52342" xr:uid="{00000000-0005-0000-0000-00007ACC0000}"/>
    <cellStyle name="T_Van Ban 2007_bao cao phan bo KHDT 2011(final)_KH 2011-2015 4 4" xfId="52343" xr:uid="{00000000-0005-0000-0000-00007BCC0000}"/>
    <cellStyle name="T_Van Ban 2007_bao cao phan bo KHDT 2011(final)_KH 2011-2015 5" xfId="52344" xr:uid="{00000000-0005-0000-0000-00007CCC0000}"/>
    <cellStyle name="T_Van Ban 2007_bao cao phan bo KHDT 2011(final)_KH 2011-2015 5 2" xfId="52345" xr:uid="{00000000-0005-0000-0000-00007DCC0000}"/>
    <cellStyle name="T_Van Ban 2007_bao cao phan bo KHDT 2011(final)_KH 2011-2015 5 2 2" xfId="52346" xr:uid="{00000000-0005-0000-0000-00007ECC0000}"/>
    <cellStyle name="T_Van Ban 2007_bao cao phan bo KHDT 2011(final)_KH 2011-2015 5 3" xfId="52347" xr:uid="{00000000-0005-0000-0000-00007FCC0000}"/>
    <cellStyle name="T_Van Ban 2007_bao cao phan bo KHDT 2011(final)_KH 2011-2015 6" xfId="52348" xr:uid="{00000000-0005-0000-0000-000080CC0000}"/>
    <cellStyle name="T_Van Ban 2007_bao cao phan bo KHDT 2011(final)_KH 2011-2015 6 2" xfId="52349" xr:uid="{00000000-0005-0000-0000-000081CC0000}"/>
    <cellStyle name="T_Van Ban 2007_bao cao phan bo KHDT 2011(final)_KH 2011-2015 7" xfId="52350" xr:uid="{00000000-0005-0000-0000-000082CC0000}"/>
    <cellStyle name="T_Van Ban 2007_bao cao phan bo KHDT 2011(final)_KH 2011-2015 8" xfId="52351" xr:uid="{00000000-0005-0000-0000-000083CC0000}"/>
    <cellStyle name="T_Van Ban 2007_bao cao phan bo KHDT 2011(final)_tai co cau dau tu (tong hop)1" xfId="52352" xr:uid="{00000000-0005-0000-0000-000084CC0000}"/>
    <cellStyle name="T_Van Ban 2007_bao cao phan bo KHDT 2011(final)_tai co cau dau tu (tong hop)1 2" xfId="52353" xr:uid="{00000000-0005-0000-0000-000085CC0000}"/>
    <cellStyle name="T_Van Ban 2007_bao cao phan bo KHDT 2011(final)_tai co cau dau tu (tong hop)1 2 2" xfId="52354" xr:uid="{00000000-0005-0000-0000-000086CC0000}"/>
    <cellStyle name="T_Van Ban 2007_bao cao phan bo KHDT 2011(final)_tai co cau dau tu (tong hop)1 2 2 2" xfId="52355" xr:uid="{00000000-0005-0000-0000-000087CC0000}"/>
    <cellStyle name="T_Van Ban 2007_bao cao phan bo KHDT 2011(final)_tai co cau dau tu (tong hop)1 2 2 2 2" xfId="52356" xr:uid="{00000000-0005-0000-0000-000088CC0000}"/>
    <cellStyle name="T_Van Ban 2007_bao cao phan bo KHDT 2011(final)_tai co cau dau tu (tong hop)1 2 2 2 2 2" xfId="52357" xr:uid="{00000000-0005-0000-0000-000089CC0000}"/>
    <cellStyle name="T_Van Ban 2007_bao cao phan bo KHDT 2011(final)_tai co cau dau tu (tong hop)1 2 2 2 3" xfId="52358" xr:uid="{00000000-0005-0000-0000-00008ACC0000}"/>
    <cellStyle name="T_Van Ban 2007_bao cao phan bo KHDT 2011(final)_tai co cau dau tu (tong hop)1 2 2 3" xfId="52359" xr:uid="{00000000-0005-0000-0000-00008BCC0000}"/>
    <cellStyle name="T_Van Ban 2007_bao cao phan bo KHDT 2011(final)_tai co cau dau tu (tong hop)1 2 2 3 2" xfId="52360" xr:uid="{00000000-0005-0000-0000-00008CCC0000}"/>
    <cellStyle name="T_Van Ban 2007_bao cao phan bo KHDT 2011(final)_tai co cau dau tu (tong hop)1 2 2 4" xfId="52361" xr:uid="{00000000-0005-0000-0000-00008DCC0000}"/>
    <cellStyle name="T_Van Ban 2007_bao cao phan bo KHDT 2011(final)_tai co cau dau tu (tong hop)1 2 3" xfId="52362" xr:uid="{00000000-0005-0000-0000-00008ECC0000}"/>
    <cellStyle name="T_Van Ban 2007_bao cao phan bo KHDT 2011(final)_tai co cau dau tu (tong hop)1 2 3 2" xfId="52363" xr:uid="{00000000-0005-0000-0000-00008FCC0000}"/>
    <cellStyle name="T_Van Ban 2007_bao cao phan bo KHDT 2011(final)_tai co cau dau tu (tong hop)1 2 3 2 2" xfId="52364" xr:uid="{00000000-0005-0000-0000-000090CC0000}"/>
    <cellStyle name="T_Van Ban 2007_bao cao phan bo KHDT 2011(final)_tai co cau dau tu (tong hop)1 2 3 2 2 2" xfId="52365" xr:uid="{00000000-0005-0000-0000-000091CC0000}"/>
    <cellStyle name="T_Van Ban 2007_bao cao phan bo KHDT 2011(final)_tai co cau dau tu (tong hop)1 2 3 2 3" xfId="52366" xr:uid="{00000000-0005-0000-0000-000092CC0000}"/>
    <cellStyle name="T_Van Ban 2007_bao cao phan bo KHDT 2011(final)_tai co cau dau tu (tong hop)1 2 3 3" xfId="52367" xr:uid="{00000000-0005-0000-0000-000093CC0000}"/>
    <cellStyle name="T_Van Ban 2007_bao cao phan bo KHDT 2011(final)_tai co cau dau tu (tong hop)1 2 3 3 2" xfId="52368" xr:uid="{00000000-0005-0000-0000-000094CC0000}"/>
    <cellStyle name="T_Van Ban 2007_bao cao phan bo KHDT 2011(final)_tai co cau dau tu (tong hop)1 2 3 4" xfId="52369" xr:uid="{00000000-0005-0000-0000-000095CC0000}"/>
    <cellStyle name="T_Van Ban 2007_bao cao phan bo KHDT 2011(final)_tai co cau dau tu (tong hop)1 2 4" xfId="52370" xr:uid="{00000000-0005-0000-0000-000096CC0000}"/>
    <cellStyle name="T_Van Ban 2007_bao cao phan bo KHDT 2011(final)_tai co cau dau tu (tong hop)1 2 4 2" xfId="52371" xr:uid="{00000000-0005-0000-0000-000097CC0000}"/>
    <cellStyle name="T_Van Ban 2007_bao cao phan bo KHDT 2011(final)_tai co cau dau tu (tong hop)1 2 4 2 2" xfId="52372" xr:uid="{00000000-0005-0000-0000-000098CC0000}"/>
    <cellStyle name="T_Van Ban 2007_bao cao phan bo KHDT 2011(final)_tai co cau dau tu (tong hop)1 2 4 3" xfId="52373" xr:uid="{00000000-0005-0000-0000-000099CC0000}"/>
    <cellStyle name="T_Van Ban 2007_bao cao phan bo KHDT 2011(final)_tai co cau dau tu (tong hop)1 2 5" xfId="52374" xr:uid="{00000000-0005-0000-0000-00009ACC0000}"/>
    <cellStyle name="T_Van Ban 2007_bao cao phan bo KHDT 2011(final)_tai co cau dau tu (tong hop)1 2 5 2" xfId="52375" xr:uid="{00000000-0005-0000-0000-00009BCC0000}"/>
    <cellStyle name="T_Van Ban 2007_bao cao phan bo KHDT 2011(final)_tai co cau dau tu (tong hop)1 2 6" xfId="52376" xr:uid="{00000000-0005-0000-0000-00009CCC0000}"/>
    <cellStyle name="T_Van Ban 2007_bao cao phan bo KHDT 2011(final)_tai co cau dau tu (tong hop)1 3" xfId="52377" xr:uid="{00000000-0005-0000-0000-00009DCC0000}"/>
    <cellStyle name="T_Van Ban 2007_bao cao phan bo KHDT 2011(final)_tai co cau dau tu (tong hop)1 3 2" xfId="52378" xr:uid="{00000000-0005-0000-0000-00009ECC0000}"/>
    <cellStyle name="T_Van Ban 2007_bao cao phan bo KHDT 2011(final)_tai co cau dau tu (tong hop)1 3 2 2" xfId="52379" xr:uid="{00000000-0005-0000-0000-00009FCC0000}"/>
    <cellStyle name="T_Van Ban 2007_bao cao phan bo KHDT 2011(final)_tai co cau dau tu (tong hop)1 3 2 2 2" xfId="52380" xr:uid="{00000000-0005-0000-0000-0000A0CC0000}"/>
    <cellStyle name="T_Van Ban 2007_bao cao phan bo KHDT 2011(final)_tai co cau dau tu (tong hop)1 3 2 3" xfId="52381" xr:uid="{00000000-0005-0000-0000-0000A1CC0000}"/>
    <cellStyle name="T_Van Ban 2007_bao cao phan bo KHDT 2011(final)_tai co cau dau tu (tong hop)1 3 3" xfId="52382" xr:uid="{00000000-0005-0000-0000-0000A2CC0000}"/>
    <cellStyle name="T_Van Ban 2007_bao cao phan bo KHDT 2011(final)_tai co cau dau tu (tong hop)1 3 3 2" xfId="52383" xr:uid="{00000000-0005-0000-0000-0000A3CC0000}"/>
    <cellStyle name="T_Van Ban 2007_bao cao phan bo KHDT 2011(final)_tai co cau dau tu (tong hop)1 3 4" xfId="52384" xr:uid="{00000000-0005-0000-0000-0000A4CC0000}"/>
    <cellStyle name="T_Van Ban 2007_bao cao phan bo KHDT 2011(final)_tai co cau dau tu (tong hop)1 4" xfId="52385" xr:uid="{00000000-0005-0000-0000-0000A5CC0000}"/>
    <cellStyle name="T_Van Ban 2007_bao cao phan bo KHDT 2011(final)_tai co cau dau tu (tong hop)1 4 2" xfId="52386" xr:uid="{00000000-0005-0000-0000-0000A6CC0000}"/>
    <cellStyle name="T_Van Ban 2007_bao cao phan bo KHDT 2011(final)_tai co cau dau tu (tong hop)1 4 2 2" xfId="52387" xr:uid="{00000000-0005-0000-0000-0000A7CC0000}"/>
    <cellStyle name="T_Van Ban 2007_bao cao phan bo KHDT 2011(final)_tai co cau dau tu (tong hop)1 4 2 2 2" xfId="52388" xr:uid="{00000000-0005-0000-0000-0000A8CC0000}"/>
    <cellStyle name="T_Van Ban 2007_bao cao phan bo KHDT 2011(final)_tai co cau dau tu (tong hop)1 4 2 3" xfId="52389" xr:uid="{00000000-0005-0000-0000-0000A9CC0000}"/>
    <cellStyle name="T_Van Ban 2007_bao cao phan bo KHDT 2011(final)_tai co cau dau tu (tong hop)1 4 3" xfId="52390" xr:uid="{00000000-0005-0000-0000-0000AACC0000}"/>
    <cellStyle name="T_Van Ban 2007_bao cao phan bo KHDT 2011(final)_tai co cau dau tu (tong hop)1 4 3 2" xfId="52391" xr:uid="{00000000-0005-0000-0000-0000ABCC0000}"/>
    <cellStyle name="T_Van Ban 2007_bao cao phan bo KHDT 2011(final)_tai co cau dau tu (tong hop)1 4 4" xfId="52392" xr:uid="{00000000-0005-0000-0000-0000ACCC0000}"/>
    <cellStyle name="T_Van Ban 2007_bao cao phan bo KHDT 2011(final)_tai co cau dau tu (tong hop)1 5" xfId="52393" xr:uid="{00000000-0005-0000-0000-0000ADCC0000}"/>
    <cellStyle name="T_Van Ban 2007_bao cao phan bo KHDT 2011(final)_tai co cau dau tu (tong hop)1 5 2" xfId="52394" xr:uid="{00000000-0005-0000-0000-0000AECC0000}"/>
    <cellStyle name="T_Van Ban 2007_bao cao phan bo KHDT 2011(final)_tai co cau dau tu (tong hop)1 5 2 2" xfId="52395" xr:uid="{00000000-0005-0000-0000-0000AFCC0000}"/>
    <cellStyle name="T_Van Ban 2007_bao cao phan bo KHDT 2011(final)_tai co cau dau tu (tong hop)1 5 3" xfId="52396" xr:uid="{00000000-0005-0000-0000-0000B0CC0000}"/>
    <cellStyle name="T_Van Ban 2007_bao cao phan bo KHDT 2011(final)_tai co cau dau tu (tong hop)1 6" xfId="52397" xr:uid="{00000000-0005-0000-0000-0000B1CC0000}"/>
    <cellStyle name="T_Van Ban 2007_bao cao phan bo KHDT 2011(final)_tai co cau dau tu (tong hop)1 6 2" xfId="52398" xr:uid="{00000000-0005-0000-0000-0000B2CC0000}"/>
    <cellStyle name="T_Van Ban 2007_bao cao phan bo KHDT 2011(final)_tai co cau dau tu (tong hop)1 7" xfId="52399" xr:uid="{00000000-0005-0000-0000-0000B3CC0000}"/>
    <cellStyle name="T_Van Ban 2007_bao cao phan bo KHDT 2011(final)_tai co cau dau tu (tong hop)1 8" xfId="52400" xr:uid="{00000000-0005-0000-0000-0000B4CC0000}"/>
    <cellStyle name="T_Van Ban 2007_BC nhu cau von doi ung ODA nganh NN (BKH)" xfId="52401" xr:uid="{00000000-0005-0000-0000-0000B5CC0000}"/>
    <cellStyle name="T_Van Ban 2007_BC nhu cau von doi ung ODA nganh NN (BKH) 2" xfId="52402" xr:uid="{00000000-0005-0000-0000-0000B6CC0000}"/>
    <cellStyle name="T_Van Ban 2007_BC nhu cau von doi ung ODA nganh NN (BKH) 2 2" xfId="52403" xr:uid="{00000000-0005-0000-0000-0000B7CC0000}"/>
    <cellStyle name="T_Van Ban 2007_BC nhu cau von doi ung ODA nganh NN (BKH) 2 2 2" xfId="52404" xr:uid="{00000000-0005-0000-0000-0000B8CC0000}"/>
    <cellStyle name="T_Van Ban 2007_BC nhu cau von doi ung ODA nganh NN (BKH) 2 2 2 2" xfId="52405" xr:uid="{00000000-0005-0000-0000-0000B9CC0000}"/>
    <cellStyle name="T_Van Ban 2007_BC nhu cau von doi ung ODA nganh NN (BKH) 2 2 2 2 2" xfId="52406" xr:uid="{00000000-0005-0000-0000-0000BACC0000}"/>
    <cellStyle name="T_Van Ban 2007_BC nhu cau von doi ung ODA nganh NN (BKH) 2 2 2 3" xfId="52407" xr:uid="{00000000-0005-0000-0000-0000BBCC0000}"/>
    <cellStyle name="T_Van Ban 2007_BC nhu cau von doi ung ODA nganh NN (BKH) 2 2 3" xfId="52408" xr:uid="{00000000-0005-0000-0000-0000BCCC0000}"/>
    <cellStyle name="T_Van Ban 2007_BC nhu cau von doi ung ODA nganh NN (BKH) 2 2 3 2" xfId="52409" xr:uid="{00000000-0005-0000-0000-0000BDCC0000}"/>
    <cellStyle name="T_Van Ban 2007_BC nhu cau von doi ung ODA nganh NN (BKH) 2 2 4" xfId="52410" xr:uid="{00000000-0005-0000-0000-0000BECC0000}"/>
    <cellStyle name="T_Van Ban 2007_BC nhu cau von doi ung ODA nganh NN (BKH) 2 3" xfId="52411" xr:uid="{00000000-0005-0000-0000-0000BFCC0000}"/>
    <cellStyle name="T_Van Ban 2007_BC nhu cau von doi ung ODA nganh NN (BKH) 2 3 2" xfId="52412" xr:uid="{00000000-0005-0000-0000-0000C0CC0000}"/>
    <cellStyle name="T_Van Ban 2007_BC nhu cau von doi ung ODA nganh NN (BKH) 2 3 2 2" xfId="52413" xr:uid="{00000000-0005-0000-0000-0000C1CC0000}"/>
    <cellStyle name="T_Van Ban 2007_BC nhu cau von doi ung ODA nganh NN (BKH) 2 3 2 2 2" xfId="52414" xr:uid="{00000000-0005-0000-0000-0000C2CC0000}"/>
    <cellStyle name="T_Van Ban 2007_BC nhu cau von doi ung ODA nganh NN (BKH) 2 3 2 3" xfId="52415" xr:uid="{00000000-0005-0000-0000-0000C3CC0000}"/>
    <cellStyle name="T_Van Ban 2007_BC nhu cau von doi ung ODA nganh NN (BKH) 2 3 3" xfId="52416" xr:uid="{00000000-0005-0000-0000-0000C4CC0000}"/>
    <cellStyle name="T_Van Ban 2007_BC nhu cau von doi ung ODA nganh NN (BKH) 2 3 3 2" xfId="52417" xr:uid="{00000000-0005-0000-0000-0000C5CC0000}"/>
    <cellStyle name="T_Van Ban 2007_BC nhu cau von doi ung ODA nganh NN (BKH) 2 3 4" xfId="52418" xr:uid="{00000000-0005-0000-0000-0000C6CC0000}"/>
    <cellStyle name="T_Van Ban 2007_BC nhu cau von doi ung ODA nganh NN (BKH) 2 4" xfId="52419" xr:uid="{00000000-0005-0000-0000-0000C7CC0000}"/>
    <cellStyle name="T_Van Ban 2007_BC nhu cau von doi ung ODA nganh NN (BKH) 2 4 2" xfId="52420" xr:uid="{00000000-0005-0000-0000-0000C8CC0000}"/>
    <cellStyle name="T_Van Ban 2007_BC nhu cau von doi ung ODA nganh NN (BKH) 2 4 2 2" xfId="52421" xr:uid="{00000000-0005-0000-0000-0000C9CC0000}"/>
    <cellStyle name="T_Van Ban 2007_BC nhu cau von doi ung ODA nganh NN (BKH) 2 4 3" xfId="52422" xr:uid="{00000000-0005-0000-0000-0000CACC0000}"/>
    <cellStyle name="T_Van Ban 2007_BC nhu cau von doi ung ODA nganh NN (BKH) 2 5" xfId="52423" xr:uid="{00000000-0005-0000-0000-0000CBCC0000}"/>
    <cellStyle name="T_Van Ban 2007_BC nhu cau von doi ung ODA nganh NN (BKH) 2 5 2" xfId="52424" xr:uid="{00000000-0005-0000-0000-0000CCCC0000}"/>
    <cellStyle name="T_Van Ban 2007_BC nhu cau von doi ung ODA nganh NN (BKH) 2 6" xfId="52425" xr:uid="{00000000-0005-0000-0000-0000CDCC0000}"/>
    <cellStyle name="T_Van Ban 2007_BC nhu cau von doi ung ODA nganh NN (BKH) 3" xfId="52426" xr:uid="{00000000-0005-0000-0000-0000CECC0000}"/>
    <cellStyle name="T_Van Ban 2007_BC nhu cau von doi ung ODA nganh NN (BKH) 3 2" xfId="52427" xr:uid="{00000000-0005-0000-0000-0000CFCC0000}"/>
    <cellStyle name="T_Van Ban 2007_BC nhu cau von doi ung ODA nganh NN (BKH) 3 2 2" xfId="52428" xr:uid="{00000000-0005-0000-0000-0000D0CC0000}"/>
    <cellStyle name="T_Van Ban 2007_BC nhu cau von doi ung ODA nganh NN (BKH) 3 2 2 2" xfId="52429" xr:uid="{00000000-0005-0000-0000-0000D1CC0000}"/>
    <cellStyle name="T_Van Ban 2007_BC nhu cau von doi ung ODA nganh NN (BKH) 3 2 3" xfId="52430" xr:uid="{00000000-0005-0000-0000-0000D2CC0000}"/>
    <cellStyle name="T_Van Ban 2007_BC nhu cau von doi ung ODA nganh NN (BKH) 3 3" xfId="52431" xr:uid="{00000000-0005-0000-0000-0000D3CC0000}"/>
    <cellStyle name="T_Van Ban 2007_BC nhu cau von doi ung ODA nganh NN (BKH) 3 3 2" xfId="52432" xr:uid="{00000000-0005-0000-0000-0000D4CC0000}"/>
    <cellStyle name="T_Van Ban 2007_BC nhu cau von doi ung ODA nganh NN (BKH) 3 4" xfId="52433" xr:uid="{00000000-0005-0000-0000-0000D5CC0000}"/>
    <cellStyle name="T_Van Ban 2007_BC nhu cau von doi ung ODA nganh NN (BKH) 4" xfId="52434" xr:uid="{00000000-0005-0000-0000-0000D6CC0000}"/>
    <cellStyle name="T_Van Ban 2007_BC nhu cau von doi ung ODA nganh NN (BKH) 4 2" xfId="52435" xr:uid="{00000000-0005-0000-0000-0000D7CC0000}"/>
    <cellStyle name="T_Van Ban 2007_BC nhu cau von doi ung ODA nganh NN (BKH) 4 2 2" xfId="52436" xr:uid="{00000000-0005-0000-0000-0000D8CC0000}"/>
    <cellStyle name="T_Van Ban 2007_BC nhu cau von doi ung ODA nganh NN (BKH) 4 2 2 2" xfId="52437" xr:uid="{00000000-0005-0000-0000-0000D9CC0000}"/>
    <cellStyle name="T_Van Ban 2007_BC nhu cau von doi ung ODA nganh NN (BKH) 4 2 3" xfId="52438" xr:uid="{00000000-0005-0000-0000-0000DACC0000}"/>
    <cellStyle name="T_Van Ban 2007_BC nhu cau von doi ung ODA nganh NN (BKH) 4 3" xfId="52439" xr:uid="{00000000-0005-0000-0000-0000DBCC0000}"/>
    <cellStyle name="T_Van Ban 2007_BC nhu cau von doi ung ODA nganh NN (BKH) 4 3 2" xfId="52440" xr:uid="{00000000-0005-0000-0000-0000DCCC0000}"/>
    <cellStyle name="T_Van Ban 2007_BC nhu cau von doi ung ODA nganh NN (BKH) 4 4" xfId="52441" xr:uid="{00000000-0005-0000-0000-0000DDCC0000}"/>
    <cellStyle name="T_Van Ban 2007_BC nhu cau von doi ung ODA nganh NN (BKH) 5" xfId="52442" xr:uid="{00000000-0005-0000-0000-0000DECC0000}"/>
    <cellStyle name="T_Van Ban 2007_BC nhu cau von doi ung ODA nganh NN (BKH) 5 2" xfId="52443" xr:uid="{00000000-0005-0000-0000-0000DFCC0000}"/>
    <cellStyle name="T_Van Ban 2007_BC nhu cau von doi ung ODA nganh NN (BKH) 5 2 2" xfId="52444" xr:uid="{00000000-0005-0000-0000-0000E0CC0000}"/>
    <cellStyle name="T_Van Ban 2007_BC nhu cau von doi ung ODA nganh NN (BKH) 5 3" xfId="52445" xr:uid="{00000000-0005-0000-0000-0000E1CC0000}"/>
    <cellStyle name="T_Van Ban 2007_BC nhu cau von doi ung ODA nganh NN (BKH) 6" xfId="52446" xr:uid="{00000000-0005-0000-0000-0000E2CC0000}"/>
    <cellStyle name="T_Van Ban 2007_BC nhu cau von doi ung ODA nganh NN (BKH) 6 2" xfId="52447" xr:uid="{00000000-0005-0000-0000-0000E3CC0000}"/>
    <cellStyle name="T_Van Ban 2007_BC nhu cau von doi ung ODA nganh NN (BKH) 7" xfId="52448" xr:uid="{00000000-0005-0000-0000-0000E4CC0000}"/>
    <cellStyle name="T_Van Ban 2007_BC nhu cau von doi ung ODA nganh NN (BKH) 8" xfId="52449" xr:uid="{00000000-0005-0000-0000-0000E5CC0000}"/>
    <cellStyle name="T_Van Ban 2007_BC nhu cau von doi ung ODA nganh NN (BKH)_05-12  KH trung han 2016-2020 - Liem Thinh edited" xfId="52450" xr:uid="{00000000-0005-0000-0000-0000E6CC0000}"/>
    <cellStyle name="T_Van Ban 2007_BC nhu cau von doi ung ODA nganh NN (BKH)_05-12  KH trung han 2016-2020 - Liem Thinh edited 2" xfId="52451" xr:uid="{00000000-0005-0000-0000-0000E7CC0000}"/>
    <cellStyle name="T_Van Ban 2007_BC nhu cau von doi ung ODA nganh NN (BKH)_05-12  KH trung han 2016-2020 - Liem Thinh edited 2 2" xfId="52452" xr:uid="{00000000-0005-0000-0000-0000E8CC0000}"/>
    <cellStyle name="T_Van Ban 2007_BC nhu cau von doi ung ODA nganh NN (BKH)_05-12  KH trung han 2016-2020 - Liem Thinh edited 2 2 2" xfId="52453" xr:uid="{00000000-0005-0000-0000-0000E9CC0000}"/>
    <cellStyle name="T_Van Ban 2007_BC nhu cau von doi ung ODA nganh NN (BKH)_05-12  KH trung han 2016-2020 - Liem Thinh edited 2 2 2 2" xfId="52454" xr:uid="{00000000-0005-0000-0000-0000EACC0000}"/>
    <cellStyle name="T_Van Ban 2007_BC nhu cau von doi ung ODA nganh NN (BKH)_05-12  KH trung han 2016-2020 - Liem Thinh edited 2 2 2 2 2" xfId="52455" xr:uid="{00000000-0005-0000-0000-0000EBCC0000}"/>
    <cellStyle name="T_Van Ban 2007_BC nhu cau von doi ung ODA nganh NN (BKH)_05-12  KH trung han 2016-2020 - Liem Thinh edited 2 2 2 3" xfId="52456" xr:uid="{00000000-0005-0000-0000-0000ECCC0000}"/>
    <cellStyle name="T_Van Ban 2007_BC nhu cau von doi ung ODA nganh NN (BKH)_05-12  KH trung han 2016-2020 - Liem Thinh edited 2 2 3" xfId="52457" xr:uid="{00000000-0005-0000-0000-0000EDCC0000}"/>
    <cellStyle name="T_Van Ban 2007_BC nhu cau von doi ung ODA nganh NN (BKH)_05-12  KH trung han 2016-2020 - Liem Thinh edited 2 2 3 2" xfId="52458" xr:uid="{00000000-0005-0000-0000-0000EECC0000}"/>
    <cellStyle name="T_Van Ban 2007_BC nhu cau von doi ung ODA nganh NN (BKH)_05-12  KH trung han 2016-2020 - Liem Thinh edited 2 2 4" xfId="52459" xr:uid="{00000000-0005-0000-0000-0000EFCC0000}"/>
    <cellStyle name="T_Van Ban 2007_BC nhu cau von doi ung ODA nganh NN (BKH)_05-12  KH trung han 2016-2020 - Liem Thinh edited 2 3" xfId="52460" xr:uid="{00000000-0005-0000-0000-0000F0CC0000}"/>
    <cellStyle name="T_Van Ban 2007_BC nhu cau von doi ung ODA nganh NN (BKH)_05-12  KH trung han 2016-2020 - Liem Thinh edited 2 3 2" xfId="52461" xr:uid="{00000000-0005-0000-0000-0000F1CC0000}"/>
    <cellStyle name="T_Van Ban 2007_BC nhu cau von doi ung ODA nganh NN (BKH)_05-12  KH trung han 2016-2020 - Liem Thinh edited 2 3 2 2" xfId="52462" xr:uid="{00000000-0005-0000-0000-0000F2CC0000}"/>
    <cellStyle name="T_Van Ban 2007_BC nhu cau von doi ung ODA nganh NN (BKH)_05-12  KH trung han 2016-2020 - Liem Thinh edited 2 3 2 2 2" xfId="52463" xr:uid="{00000000-0005-0000-0000-0000F3CC0000}"/>
    <cellStyle name="T_Van Ban 2007_BC nhu cau von doi ung ODA nganh NN (BKH)_05-12  KH trung han 2016-2020 - Liem Thinh edited 2 3 2 3" xfId="52464" xr:uid="{00000000-0005-0000-0000-0000F4CC0000}"/>
    <cellStyle name="T_Van Ban 2007_BC nhu cau von doi ung ODA nganh NN (BKH)_05-12  KH trung han 2016-2020 - Liem Thinh edited 2 3 3" xfId="52465" xr:uid="{00000000-0005-0000-0000-0000F5CC0000}"/>
    <cellStyle name="T_Van Ban 2007_BC nhu cau von doi ung ODA nganh NN (BKH)_05-12  KH trung han 2016-2020 - Liem Thinh edited 2 3 3 2" xfId="52466" xr:uid="{00000000-0005-0000-0000-0000F6CC0000}"/>
    <cellStyle name="T_Van Ban 2007_BC nhu cau von doi ung ODA nganh NN (BKH)_05-12  KH trung han 2016-2020 - Liem Thinh edited 2 3 4" xfId="52467" xr:uid="{00000000-0005-0000-0000-0000F7CC0000}"/>
    <cellStyle name="T_Van Ban 2007_BC nhu cau von doi ung ODA nganh NN (BKH)_05-12  KH trung han 2016-2020 - Liem Thinh edited 2 4" xfId="52468" xr:uid="{00000000-0005-0000-0000-0000F8CC0000}"/>
    <cellStyle name="T_Van Ban 2007_BC nhu cau von doi ung ODA nganh NN (BKH)_05-12  KH trung han 2016-2020 - Liem Thinh edited 2 4 2" xfId="52469" xr:uid="{00000000-0005-0000-0000-0000F9CC0000}"/>
    <cellStyle name="T_Van Ban 2007_BC nhu cau von doi ung ODA nganh NN (BKH)_05-12  KH trung han 2016-2020 - Liem Thinh edited 2 4 2 2" xfId="52470" xr:uid="{00000000-0005-0000-0000-0000FACC0000}"/>
    <cellStyle name="T_Van Ban 2007_BC nhu cau von doi ung ODA nganh NN (BKH)_05-12  KH trung han 2016-2020 - Liem Thinh edited 2 4 3" xfId="52471" xr:uid="{00000000-0005-0000-0000-0000FBCC0000}"/>
    <cellStyle name="T_Van Ban 2007_BC nhu cau von doi ung ODA nganh NN (BKH)_05-12  KH trung han 2016-2020 - Liem Thinh edited 2 5" xfId="52472" xr:uid="{00000000-0005-0000-0000-0000FCCC0000}"/>
    <cellStyle name="T_Van Ban 2007_BC nhu cau von doi ung ODA nganh NN (BKH)_05-12  KH trung han 2016-2020 - Liem Thinh edited 2 5 2" xfId="52473" xr:uid="{00000000-0005-0000-0000-0000FDCC0000}"/>
    <cellStyle name="T_Van Ban 2007_BC nhu cau von doi ung ODA nganh NN (BKH)_05-12  KH trung han 2016-2020 - Liem Thinh edited 2 6" xfId="52474" xr:uid="{00000000-0005-0000-0000-0000FECC0000}"/>
    <cellStyle name="T_Van Ban 2007_BC nhu cau von doi ung ODA nganh NN (BKH)_05-12  KH trung han 2016-2020 - Liem Thinh edited 3" xfId="52475" xr:uid="{00000000-0005-0000-0000-0000FFCC0000}"/>
    <cellStyle name="T_Van Ban 2007_BC nhu cau von doi ung ODA nganh NN (BKH)_05-12  KH trung han 2016-2020 - Liem Thinh edited 3 2" xfId="52476" xr:uid="{00000000-0005-0000-0000-000000CD0000}"/>
    <cellStyle name="T_Van Ban 2007_BC nhu cau von doi ung ODA nganh NN (BKH)_05-12  KH trung han 2016-2020 - Liem Thinh edited 3 2 2" xfId="52477" xr:uid="{00000000-0005-0000-0000-000001CD0000}"/>
    <cellStyle name="T_Van Ban 2007_BC nhu cau von doi ung ODA nganh NN (BKH)_05-12  KH trung han 2016-2020 - Liem Thinh edited 3 2 2 2" xfId="52478" xr:uid="{00000000-0005-0000-0000-000002CD0000}"/>
    <cellStyle name="T_Van Ban 2007_BC nhu cau von doi ung ODA nganh NN (BKH)_05-12  KH trung han 2016-2020 - Liem Thinh edited 3 2 3" xfId="52479" xr:uid="{00000000-0005-0000-0000-000003CD0000}"/>
    <cellStyle name="T_Van Ban 2007_BC nhu cau von doi ung ODA nganh NN (BKH)_05-12  KH trung han 2016-2020 - Liem Thinh edited 3 3" xfId="52480" xr:uid="{00000000-0005-0000-0000-000004CD0000}"/>
    <cellStyle name="T_Van Ban 2007_BC nhu cau von doi ung ODA nganh NN (BKH)_05-12  KH trung han 2016-2020 - Liem Thinh edited 3 3 2" xfId="52481" xr:uid="{00000000-0005-0000-0000-000005CD0000}"/>
    <cellStyle name="T_Van Ban 2007_BC nhu cau von doi ung ODA nganh NN (BKH)_05-12  KH trung han 2016-2020 - Liem Thinh edited 3 4" xfId="52482" xr:uid="{00000000-0005-0000-0000-000006CD0000}"/>
    <cellStyle name="T_Van Ban 2007_BC nhu cau von doi ung ODA nganh NN (BKH)_05-12  KH trung han 2016-2020 - Liem Thinh edited 4" xfId="52483" xr:uid="{00000000-0005-0000-0000-000007CD0000}"/>
    <cellStyle name="T_Van Ban 2007_BC nhu cau von doi ung ODA nganh NN (BKH)_05-12  KH trung han 2016-2020 - Liem Thinh edited 4 2" xfId="52484" xr:uid="{00000000-0005-0000-0000-000008CD0000}"/>
    <cellStyle name="T_Van Ban 2007_BC nhu cau von doi ung ODA nganh NN (BKH)_05-12  KH trung han 2016-2020 - Liem Thinh edited 4 2 2" xfId="52485" xr:uid="{00000000-0005-0000-0000-000009CD0000}"/>
    <cellStyle name="T_Van Ban 2007_BC nhu cau von doi ung ODA nganh NN (BKH)_05-12  KH trung han 2016-2020 - Liem Thinh edited 4 2 2 2" xfId="52486" xr:uid="{00000000-0005-0000-0000-00000ACD0000}"/>
    <cellStyle name="T_Van Ban 2007_BC nhu cau von doi ung ODA nganh NN (BKH)_05-12  KH trung han 2016-2020 - Liem Thinh edited 4 2 3" xfId="52487" xr:uid="{00000000-0005-0000-0000-00000BCD0000}"/>
    <cellStyle name="T_Van Ban 2007_BC nhu cau von doi ung ODA nganh NN (BKH)_05-12  KH trung han 2016-2020 - Liem Thinh edited 4 3" xfId="52488" xr:uid="{00000000-0005-0000-0000-00000CCD0000}"/>
    <cellStyle name="T_Van Ban 2007_BC nhu cau von doi ung ODA nganh NN (BKH)_05-12  KH trung han 2016-2020 - Liem Thinh edited 4 3 2" xfId="52489" xr:uid="{00000000-0005-0000-0000-00000DCD0000}"/>
    <cellStyle name="T_Van Ban 2007_BC nhu cau von doi ung ODA nganh NN (BKH)_05-12  KH trung han 2016-2020 - Liem Thinh edited 4 4" xfId="52490" xr:uid="{00000000-0005-0000-0000-00000ECD0000}"/>
    <cellStyle name="T_Van Ban 2007_BC nhu cau von doi ung ODA nganh NN (BKH)_05-12  KH trung han 2016-2020 - Liem Thinh edited 5" xfId="52491" xr:uid="{00000000-0005-0000-0000-00000FCD0000}"/>
    <cellStyle name="T_Van Ban 2007_BC nhu cau von doi ung ODA nganh NN (BKH)_05-12  KH trung han 2016-2020 - Liem Thinh edited 5 2" xfId="52492" xr:uid="{00000000-0005-0000-0000-000010CD0000}"/>
    <cellStyle name="T_Van Ban 2007_BC nhu cau von doi ung ODA nganh NN (BKH)_05-12  KH trung han 2016-2020 - Liem Thinh edited 5 2 2" xfId="52493" xr:uid="{00000000-0005-0000-0000-000011CD0000}"/>
    <cellStyle name="T_Van Ban 2007_BC nhu cau von doi ung ODA nganh NN (BKH)_05-12  KH trung han 2016-2020 - Liem Thinh edited 5 3" xfId="52494" xr:uid="{00000000-0005-0000-0000-000012CD0000}"/>
    <cellStyle name="T_Van Ban 2007_BC nhu cau von doi ung ODA nganh NN (BKH)_05-12  KH trung han 2016-2020 - Liem Thinh edited 6" xfId="52495" xr:uid="{00000000-0005-0000-0000-000013CD0000}"/>
    <cellStyle name="T_Van Ban 2007_BC nhu cau von doi ung ODA nganh NN (BKH)_05-12  KH trung han 2016-2020 - Liem Thinh edited 6 2" xfId="52496" xr:uid="{00000000-0005-0000-0000-000014CD0000}"/>
    <cellStyle name="T_Van Ban 2007_BC nhu cau von doi ung ODA nganh NN (BKH)_05-12  KH trung han 2016-2020 - Liem Thinh edited 7" xfId="52497" xr:uid="{00000000-0005-0000-0000-000015CD0000}"/>
    <cellStyle name="T_Van Ban 2007_BC nhu cau von doi ung ODA nganh NN (BKH)_05-12  KH trung han 2016-2020 - Liem Thinh edited 8" xfId="52498" xr:uid="{00000000-0005-0000-0000-000016CD0000}"/>
    <cellStyle name="T_Van Ban 2007_BC nhu cau von doi ung ODA nganh NN (BKH)_Copy of 05-12  KH trung han 2016-2020 - Liem Thinh edited (1)" xfId="52499" xr:uid="{00000000-0005-0000-0000-000017CD0000}"/>
    <cellStyle name="T_Van Ban 2007_BC nhu cau von doi ung ODA nganh NN (BKH)_Copy of 05-12  KH trung han 2016-2020 - Liem Thinh edited (1) 2" xfId="52500" xr:uid="{00000000-0005-0000-0000-000018CD0000}"/>
    <cellStyle name="T_Van Ban 2007_BC nhu cau von doi ung ODA nganh NN (BKH)_Copy of 05-12  KH trung han 2016-2020 - Liem Thinh edited (1) 2 2" xfId="52501" xr:uid="{00000000-0005-0000-0000-000019CD0000}"/>
    <cellStyle name="T_Van Ban 2007_BC nhu cau von doi ung ODA nganh NN (BKH)_Copy of 05-12  KH trung han 2016-2020 - Liem Thinh edited (1) 2 2 2" xfId="52502" xr:uid="{00000000-0005-0000-0000-00001ACD0000}"/>
    <cellStyle name="T_Van Ban 2007_BC nhu cau von doi ung ODA nganh NN (BKH)_Copy of 05-12  KH trung han 2016-2020 - Liem Thinh edited (1) 2 2 2 2" xfId="52503" xr:uid="{00000000-0005-0000-0000-00001BCD0000}"/>
    <cellStyle name="T_Van Ban 2007_BC nhu cau von doi ung ODA nganh NN (BKH)_Copy of 05-12  KH trung han 2016-2020 - Liem Thinh edited (1) 2 2 2 2 2" xfId="52504" xr:uid="{00000000-0005-0000-0000-00001CCD0000}"/>
    <cellStyle name="T_Van Ban 2007_BC nhu cau von doi ung ODA nganh NN (BKH)_Copy of 05-12  KH trung han 2016-2020 - Liem Thinh edited (1) 2 2 2 3" xfId="52505" xr:uid="{00000000-0005-0000-0000-00001DCD0000}"/>
    <cellStyle name="T_Van Ban 2007_BC nhu cau von doi ung ODA nganh NN (BKH)_Copy of 05-12  KH trung han 2016-2020 - Liem Thinh edited (1) 2 2 3" xfId="52506" xr:uid="{00000000-0005-0000-0000-00001ECD0000}"/>
    <cellStyle name="T_Van Ban 2007_BC nhu cau von doi ung ODA nganh NN (BKH)_Copy of 05-12  KH trung han 2016-2020 - Liem Thinh edited (1) 2 2 3 2" xfId="52507" xr:uid="{00000000-0005-0000-0000-00001FCD0000}"/>
    <cellStyle name="T_Van Ban 2007_BC nhu cau von doi ung ODA nganh NN (BKH)_Copy of 05-12  KH trung han 2016-2020 - Liem Thinh edited (1) 2 2 4" xfId="52508" xr:uid="{00000000-0005-0000-0000-000020CD0000}"/>
    <cellStyle name="T_Van Ban 2007_BC nhu cau von doi ung ODA nganh NN (BKH)_Copy of 05-12  KH trung han 2016-2020 - Liem Thinh edited (1) 2 3" xfId="52509" xr:uid="{00000000-0005-0000-0000-000021CD0000}"/>
    <cellStyle name="T_Van Ban 2007_BC nhu cau von doi ung ODA nganh NN (BKH)_Copy of 05-12  KH trung han 2016-2020 - Liem Thinh edited (1) 2 3 2" xfId="52510" xr:uid="{00000000-0005-0000-0000-000022CD0000}"/>
    <cellStyle name="T_Van Ban 2007_BC nhu cau von doi ung ODA nganh NN (BKH)_Copy of 05-12  KH trung han 2016-2020 - Liem Thinh edited (1) 2 3 2 2" xfId="52511" xr:uid="{00000000-0005-0000-0000-000023CD0000}"/>
    <cellStyle name="T_Van Ban 2007_BC nhu cau von doi ung ODA nganh NN (BKH)_Copy of 05-12  KH trung han 2016-2020 - Liem Thinh edited (1) 2 3 2 2 2" xfId="52512" xr:uid="{00000000-0005-0000-0000-000024CD0000}"/>
    <cellStyle name="T_Van Ban 2007_BC nhu cau von doi ung ODA nganh NN (BKH)_Copy of 05-12  KH trung han 2016-2020 - Liem Thinh edited (1) 2 3 2 3" xfId="52513" xr:uid="{00000000-0005-0000-0000-000025CD0000}"/>
    <cellStyle name="T_Van Ban 2007_BC nhu cau von doi ung ODA nganh NN (BKH)_Copy of 05-12  KH trung han 2016-2020 - Liem Thinh edited (1) 2 3 3" xfId="52514" xr:uid="{00000000-0005-0000-0000-000026CD0000}"/>
    <cellStyle name="T_Van Ban 2007_BC nhu cau von doi ung ODA nganh NN (BKH)_Copy of 05-12  KH trung han 2016-2020 - Liem Thinh edited (1) 2 3 3 2" xfId="52515" xr:uid="{00000000-0005-0000-0000-000027CD0000}"/>
    <cellStyle name="T_Van Ban 2007_BC nhu cau von doi ung ODA nganh NN (BKH)_Copy of 05-12  KH trung han 2016-2020 - Liem Thinh edited (1) 2 3 4" xfId="52516" xr:uid="{00000000-0005-0000-0000-000028CD0000}"/>
    <cellStyle name="T_Van Ban 2007_BC nhu cau von doi ung ODA nganh NN (BKH)_Copy of 05-12  KH trung han 2016-2020 - Liem Thinh edited (1) 2 4" xfId="52517" xr:uid="{00000000-0005-0000-0000-000029CD0000}"/>
    <cellStyle name="T_Van Ban 2007_BC nhu cau von doi ung ODA nganh NN (BKH)_Copy of 05-12  KH trung han 2016-2020 - Liem Thinh edited (1) 2 4 2" xfId="52518" xr:uid="{00000000-0005-0000-0000-00002ACD0000}"/>
    <cellStyle name="T_Van Ban 2007_BC nhu cau von doi ung ODA nganh NN (BKH)_Copy of 05-12  KH trung han 2016-2020 - Liem Thinh edited (1) 2 4 2 2" xfId="52519" xr:uid="{00000000-0005-0000-0000-00002BCD0000}"/>
    <cellStyle name="T_Van Ban 2007_BC nhu cau von doi ung ODA nganh NN (BKH)_Copy of 05-12  KH trung han 2016-2020 - Liem Thinh edited (1) 2 4 3" xfId="52520" xr:uid="{00000000-0005-0000-0000-00002CCD0000}"/>
    <cellStyle name="T_Van Ban 2007_BC nhu cau von doi ung ODA nganh NN (BKH)_Copy of 05-12  KH trung han 2016-2020 - Liem Thinh edited (1) 2 5" xfId="52521" xr:uid="{00000000-0005-0000-0000-00002DCD0000}"/>
    <cellStyle name="T_Van Ban 2007_BC nhu cau von doi ung ODA nganh NN (BKH)_Copy of 05-12  KH trung han 2016-2020 - Liem Thinh edited (1) 2 5 2" xfId="52522" xr:uid="{00000000-0005-0000-0000-00002ECD0000}"/>
    <cellStyle name="T_Van Ban 2007_BC nhu cau von doi ung ODA nganh NN (BKH)_Copy of 05-12  KH trung han 2016-2020 - Liem Thinh edited (1) 2 6" xfId="52523" xr:uid="{00000000-0005-0000-0000-00002FCD0000}"/>
    <cellStyle name="T_Van Ban 2007_BC nhu cau von doi ung ODA nganh NN (BKH)_Copy of 05-12  KH trung han 2016-2020 - Liem Thinh edited (1) 3" xfId="52524" xr:uid="{00000000-0005-0000-0000-000030CD0000}"/>
    <cellStyle name="T_Van Ban 2007_BC nhu cau von doi ung ODA nganh NN (BKH)_Copy of 05-12  KH trung han 2016-2020 - Liem Thinh edited (1) 3 2" xfId="52525" xr:uid="{00000000-0005-0000-0000-000031CD0000}"/>
    <cellStyle name="T_Van Ban 2007_BC nhu cau von doi ung ODA nganh NN (BKH)_Copy of 05-12  KH trung han 2016-2020 - Liem Thinh edited (1) 3 2 2" xfId="52526" xr:uid="{00000000-0005-0000-0000-000032CD0000}"/>
    <cellStyle name="T_Van Ban 2007_BC nhu cau von doi ung ODA nganh NN (BKH)_Copy of 05-12  KH trung han 2016-2020 - Liem Thinh edited (1) 3 2 2 2" xfId="52527" xr:uid="{00000000-0005-0000-0000-000033CD0000}"/>
    <cellStyle name="T_Van Ban 2007_BC nhu cau von doi ung ODA nganh NN (BKH)_Copy of 05-12  KH trung han 2016-2020 - Liem Thinh edited (1) 3 2 3" xfId="52528" xr:uid="{00000000-0005-0000-0000-000034CD0000}"/>
    <cellStyle name="T_Van Ban 2007_BC nhu cau von doi ung ODA nganh NN (BKH)_Copy of 05-12  KH trung han 2016-2020 - Liem Thinh edited (1) 3 3" xfId="52529" xr:uid="{00000000-0005-0000-0000-000035CD0000}"/>
    <cellStyle name="T_Van Ban 2007_BC nhu cau von doi ung ODA nganh NN (BKH)_Copy of 05-12  KH trung han 2016-2020 - Liem Thinh edited (1) 3 3 2" xfId="52530" xr:uid="{00000000-0005-0000-0000-000036CD0000}"/>
    <cellStyle name="T_Van Ban 2007_BC nhu cau von doi ung ODA nganh NN (BKH)_Copy of 05-12  KH trung han 2016-2020 - Liem Thinh edited (1) 3 4" xfId="52531" xr:uid="{00000000-0005-0000-0000-000037CD0000}"/>
    <cellStyle name="T_Van Ban 2007_BC nhu cau von doi ung ODA nganh NN (BKH)_Copy of 05-12  KH trung han 2016-2020 - Liem Thinh edited (1) 4" xfId="52532" xr:uid="{00000000-0005-0000-0000-000038CD0000}"/>
    <cellStyle name="T_Van Ban 2007_BC nhu cau von doi ung ODA nganh NN (BKH)_Copy of 05-12  KH trung han 2016-2020 - Liem Thinh edited (1) 4 2" xfId="52533" xr:uid="{00000000-0005-0000-0000-000039CD0000}"/>
    <cellStyle name="T_Van Ban 2007_BC nhu cau von doi ung ODA nganh NN (BKH)_Copy of 05-12  KH trung han 2016-2020 - Liem Thinh edited (1) 4 2 2" xfId="52534" xr:uid="{00000000-0005-0000-0000-00003ACD0000}"/>
    <cellStyle name="T_Van Ban 2007_BC nhu cau von doi ung ODA nganh NN (BKH)_Copy of 05-12  KH trung han 2016-2020 - Liem Thinh edited (1) 4 2 2 2" xfId="52535" xr:uid="{00000000-0005-0000-0000-00003BCD0000}"/>
    <cellStyle name="T_Van Ban 2007_BC nhu cau von doi ung ODA nganh NN (BKH)_Copy of 05-12  KH trung han 2016-2020 - Liem Thinh edited (1) 4 2 3" xfId="52536" xr:uid="{00000000-0005-0000-0000-00003CCD0000}"/>
    <cellStyle name="T_Van Ban 2007_BC nhu cau von doi ung ODA nganh NN (BKH)_Copy of 05-12  KH trung han 2016-2020 - Liem Thinh edited (1) 4 3" xfId="52537" xr:uid="{00000000-0005-0000-0000-00003DCD0000}"/>
    <cellStyle name="T_Van Ban 2007_BC nhu cau von doi ung ODA nganh NN (BKH)_Copy of 05-12  KH trung han 2016-2020 - Liem Thinh edited (1) 4 3 2" xfId="52538" xr:uid="{00000000-0005-0000-0000-00003ECD0000}"/>
    <cellStyle name="T_Van Ban 2007_BC nhu cau von doi ung ODA nganh NN (BKH)_Copy of 05-12  KH trung han 2016-2020 - Liem Thinh edited (1) 4 4" xfId="52539" xr:uid="{00000000-0005-0000-0000-00003FCD0000}"/>
    <cellStyle name="T_Van Ban 2007_BC nhu cau von doi ung ODA nganh NN (BKH)_Copy of 05-12  KH trung han 2016-2020 - Liem Thinh edited (1) 5" xfId="52540" xr:uid="{00000000-0005-0000-0000-000040CD0000}"/>
    <cellStyle name="T_Van Ban 2007_BC nhu cau von doi ung ODA nganh NN (BKH)_Copy of 05-12  KH trung han 2016-2020 - Liem Thinh edited (1) 5 2" xfId="52541" xr:uid="{00000000-0005-0000-0000-000041CD0000}"/>
    <cellStyle name="T_Van Ban 2007_BC nhu cau von doi ung ODA nganh NN (BKH)_Copy of 05-12  KH trung han 2016-2020 - Liem Thinh edited (1) 5 2 2" xfId="52542" xr:uid="{00000000-0005-0000-0000-000042CD0000}"/>
    <cellStyle name="T_Van Ban 2007_BC nhu cau von doi ung ODA nganh NN (BKH)_Copy of 05-12  KH trung han 2016-2020 - Liem Thinh edited (1) 5 3" xfId="52543" xr:uid="{00000000-0005-0000-0000-000043CD0000}"/>
    <cellStyle name="T_Van Ban 2007_BC nhu cau von doi ung ODA nganh NN (BKH)_Copy of 05-12  KH trung han 2016-2020 - Liem Thinh edited (1) 6" xfId="52544" xr:uid="{00000000-0005-0000-0000-000044CD0000}"/>
    <cellStyle name="T_Van Ban 2007_BC nhu cau von doi ung ODA nganh NN (BKH)_Copy of 05-12  KH trung han 2016-2020 - Liem Thinh edited (1) 6 2" xfId="52545" xr:uid="{00000000-0005-0000-0000-000045CD0000}"/>
    <cellStyle name="T_Van Ban 2007_BC nhu cau von doi ung ODA nganh NN (BKH)_Copy of 05-12  KH trung han 2016-2020 - Liem Thinh edited (1) 7" xfId="52546" xr:uid="{00000000-0005-0000-0000-000046CD0000}"/>
    <cellStyle name="T_Van Ban 2007_BC nhu cau von doi ung ODA nganh NN (BKH)_Copy of 05-12  KH trung han 2016-2020 - Liem Thinh edited (1) 8" xfId="52547" xr:uid="{00000000-0005-0000-0000-000047CD0000}"/>
    <cellStyle name="T_Van Ban 2007_BC Tai co cau (bieu TH)" xfId="52548" xr:uid="{00000000-0005-0000-0000-000048CD0000}"/>
    <cellStyle name="T_Van Ban 2007_BC Tai co cau (bieu TH) 2" xfId="52549" xr:uid="{00000000-0005-0000-0000-000049CD0000}"/>
    <cellStyle name="T_Van Ban 2007_BC Tai co cau (bieu TH) 2 2" xfId="52550" xr:uid="{00000000-0005-0000-0000-00004ACD0000}"/>
    <cellStyle name="T_Van Ban 2007_BC Tai co cau (bieu TH) 2 2 2" xfId="52551" xr:uid="{00000000-0005-0000-0000-00004BCD0000}"/>
    <cellStyle name="T_Van Ban 2007_BC Tai co cau (bieu TH) 2 2 2 2" xfId="52552" xr:uid="{00000000-0005-0000-0000-00004CCD0000}"/>
    <cellStyle name="T_Van Ban 2007_BC Tai co cau (bieu TH) 2 2 2 2 2" xfId="52553" xr:uid="{00000000-0005-0000-0000-00004DCD0000}"/>
    <cellStyle name="T_Van Ban 2007_BC Tai co cau (bieu TH) 2 2 2 3" xfId="52554" xr:uid="{00000000-0005-0000-0000-00004ECD0000}"/>
    <cellStyle name="T_Van Ban 2007_BC Tai co cau (bieu TH) 2 2 3" xfId="52555" xr:uid="{00000000-0005-0000-0000-00004FCD0000}"/>
    <cellStyle name="T_Van Ban 2007_BC Tai co cau (bieu TH) 2 2 3 2" xfId="52556" xr:uid="{00000000-0005-0000-0000-000050CD0000}"/>
    <cellStyle name="T_Van Ban 2007_BC Tai co cau (bieu TH) 2 2 4" xfId="52557" xr:uid="{00000000-0005-0000-0000-000051CD0000}"/>
    <cellStyle name="T_Van Ban 2007_BC Tai co cau (bieu TH) 2 3" xfId="52558" xr:uid="{00000000-0005-0000-0000-000052CD0000}"/>
    <cellStyle name="T_Van Ban 2007_BC Tai co cau (bieu TH) 2 3 2" xfId="52559" xr:uid="{00000000-0005-0000-0000-000053CD0000}"/>
    <cellStyle name="T_Van Ban 2007_BC Tai co cau (bieu TH) 2 3 2 2" xfId="52560" xr:uid="{00000000-0005-0000-0000-000054CD0000}"/>
    <cellStyle name="T_Van Ban 2007_BC Tai co cau (bieu TH) 2 3 2 2 2" xfId="52561" xr:uid="{00000000-0005-0000-0000-000055CD0000}"/>
    <cellStyle name="T_Van Ban 2007_BC Tai co cau (bieu TH) 2 3 2 3" xfId="52562" xr:uid="{00000000-0005-0000-0000-000056CD0000}"/>
    <cellStyle name="T_Van Ban 2007_BC Tai co cau (bieu TH) 2 3 3" xfId="52563" xr:uid="{00000000-0005-0000-0000-000057CD0000}"/>
    <cellStyle name="T_Van Ban 2007_BC Tai co cau (bieu TH) 2 3 3 2" xfId="52564" xr:uid="{00000000-0005-0000-0000-000058CD0000}"/>
    <cellStyle name="T_Van Ban 2007_BC Tai co cau (bieu TH) 2 3 4" xfId="52565" xr:uid="{00000000-0005-0000-0000-000059CD0000}"/>
    <cellStyle name="T_Van Ban 2007_BC Tai co cau (bieu TH) 2 4" xfId="52566" xr:uid="{00000000-0005-0000-0000-00005ACD0000}"/>
    <cellStyle name="T_Van Ban 2007_BC Tai co cau (bieu TH) 2 4 2" xfId="52567" xr:uid="{00000000-0005-0000-0000-00005BCD0000}"/>
    <cellStyle name="T_Van Ban 2007_BC Tai co cau (bieu TH) 2 4 2 2" xfId="52568" xr:uid="{00000000-0005-0000-0000-00005CCD0000}"/>
    <cellStyle name="T_Van Ban 2007_BC Tai co cau (bieu TH) 2 4 3" xfId="52569" xr:uid="{00000000-0005-0000-0000-00005DCD0000}"/>
    <cellStyle name="T_Van Ban 2007_BC Tai co cau (bieu TH) 2 5" xfId="52570" xr:uid="{00000000-0005-0000-0000-00005ECD0000}"/>
    <cellStyle name="T_Van Ban 2007_BC Tai co cau (bieu TH) 2 5 2" xfId="52571" xr:uid="{00000000-0005-0000-0000-00005FCD0000}"/>
    <cellStyle name="T_Van Ban 2007_BC Tai co cau (bieu TH) 2 6" xfId="52572" xr:uid="{00000000-0005-0000-0000-000060CD0000}"/>
    <cellStyle name="T_Van Ban 2007_BC Tai co cau (bieu TH) 3" xfId="52573" xr:uid="{00000000-0005-0000-0000-000061CD0000}"/>
    <cellStyle name="T_Van Ban 2007_BC Tai co cau (bieu TH) 3 2" xfId="52574" xr:uid="{00000000-0005-0000-0000-000062CD0000}"/>
    <cellStyle name="T_Van Ban 2007_BC Tai co cau (bieu TH) 3 2 2" xfId="52575" xr:uid="{00000000-0005-0000-0000-000063CD0000}"/>
    <cellStyle name="T_Van Ban 2007_BC Tai co cau (bieu TH) 3 2 2 2" xfId="52576" xr:uid="{00000000-0005-0000-0000-000064CD0000}"/>
    <cellStyle name="T_Van Ban 2007_BC Tai co cau (bieu TH) 3 2 3" xfId="52577" xr:uid="{00000000-0005-0000-0000-000065CD0000}"/>
    <cellStyle name="T_Van Ban 2007_BC Tai co cau (bieu TH) 3 3" xfId="52578" xr:uid="{00000000-0005-0000-0000-000066CD0000}"/>
    <cellStyle name="T_Van Ban 2007_BC Tai co cau (bieu TH) 3 3 2" xfId="52579" xr:uid="{00000000-0005-0000-0000-000067CD0000}"/>
    <cellStyle name="T_Van Ban 2007_BC Tai co cau (bieu TH) 3 4" xfId="52580" xr:uid="{00000000-0005-0000-0000-000068CD0000}"/>
    <cellStyle name="T_Van Ban 2007_BC Tai co cau (bieu TH) 4" xfId="52581" xr:uid="{00000000-0005-0000-0000-000069CD0000}"/>
    <cellStyle name="T_Van Ban 2007_BC Tai co cau (bieu TH) 4 2" xfId="52582" xr:uid="{00000000-0005-0000-0000-00006ACD0000}"/>
    <cellStyle name="T_Van Ban 2007_BC Tai co cau (bieu TH) 4 2 2" xfId="52583" xr:uid="{00000000-0005-0000-0000-00006BCD0000}"/>
    <cellStyle name="T_Van Ban 2007_BC Tai co cau (bieu TH) 4 2 2 2" xfId="52584" xr:uid="{00000000-0005-0000-0000-00006CCD0000}"/>
    <cellStyle name="T_Van Ban 2007_BC Tai co cau (bieu TH) 4 2 3" xfId="52585" xr:uid="{00000000-0005-0000-0000-00006DCD0000}"/>
    <cellStyle name="T_Van Ban 2007_BC Tai co cau (bieu TH) 4 3" xfId="52586" xr:uid="{00000000-0005-0000-0000-00006ECD0000}"/>
    <cellStyle name="T_Van Ban 2007_BC Tai co cau (bieu TH) 4 3 2" xfId="52587" xr:uid="{00000000-0005-0000-0000-00006FCD0000}"/>
    <cellStyle name="T_Van Ban 2007_BC Tai co cau (bieu TH) 4 4" xfId="52588" xr:uid="{00000000-0005-0000-0000-000070CD0000}"/>
    <cellStyle name="T_Van Ban 2007_BC Tai co cau (bieu TH) 5" xfId="52589" xr:uid="{00000000-0005-0000-0000-000071CD0000}"/>
    <cellStyle name="T_Van Ban 2007_BC Tai co cau (bieu TH) 5 2" xfId="52590" xr:uid="{00000000-0005-0000-0000-000072CD0000}"/>
    <cellStyle name="T_Van Ban 2007_BC Tai co cau (bieu TH) 5 2 2" xfId="52591" xr:uid="{00000000-0005-0000-0000-000073CD0000}"/>
    <cellStyle name="T_Van Ban 2007_BC Tai co cau (bieu TH) 5 3" xfId="52592" xr:uid="{00000000-0005-0000-0000-000074CD0000}"/>
    <cellStyle name="T_Van Ban 2007_BC Tai co cau (bieu TH) 6" xfId="52593" xr:uid="{00000000-0005-0000-0000-000075CD0000}"/>
    <cellStyle name="T_Van Ban 2007_BC Tai co cau (bieu TH) 6 2" xfId="52594" xr:uid="{00000000-0005-0000-0000-000076CD0000}"/>
    <cellStyle name="T_Van Ban 2007_BC Tai co cau (bieu TH) 7" xfId="52595" xr:uid="{00000000-0005-0000-0000-000077CD0000}"/>
    <cellStyle name="T_Van Ban 2007_BC Tai co cau (bieu TH) 8" xfId="52596" xr:uid="{00000000-0005-0000-0000-000078CD0000}"/>
    <cellStyle name="T_Van Ban 2007_BC Tai co cau (bieu TH)_05-12  KH trung han 2016-2020 - Liem Thinh edited" xfId="52597" xr:uid="{00000000-0005-0000-0000-000079CD0000}"/>
    <cellStyle name="T_Van Ban 2007_BC Tai co cau (bieu TH)_05-12  KH trung han 2016-2020 - Liem Thinh edited 2" xfId="52598" xr:uid="{00000000-0005-0000-0000-00007ACD0000}"/>
    <cellStyle name="T_Van Ban 2007_BC Tai co cau (bieu TH)_05-12  KH trung han 2016-2020 - Liem Thinh edited 2 2" xfId="52599" xr:uid="{00000000-0005-0000-0000-00007BCD0000}"/>
    <cellStyle name="T_Van Ban 2007_BC Tai co cau (bieu TH)_05-12  KH trung han 2016-2020 - Liem Thinh edited 2 2 2" xfId="52600" xr:uid="{00000000-0005-0000-0000-00007CCD0000}"/>
    <cellStyle name="T_Van Ban 2007_BC Tai co cau (bieu TH)_05-12  KH trung han 2016-2020 - Liem Thinh edited 2 2 2 2" xfId="52601" xr:uid="{00000000-0005-0000-0000-00007DCD0000}"/>
    <cellStyle name="T_Van Ban 2007_BC Tai co cau (bieu TH)_05-12  KH trung han 2016-2020 - Liem Thinh edited 2 2 2 2 2" xfId="52602" xr:uid="{00000000-0005-0000-0000-00007ECD0000}"/>
    <cellStyle name="T_Van Ban 2007_BC Tai co cau (bieu TH)_05-12  KH trung han 2016-2020 - Liem Thinh edited 2 2 2 3" xfId="52603" xr:uid="{00000000-0005-0000-0000-00007FCD0000}"/>
    <cellStyle name="T_Van Ban 2007_BC Tai co cau (bieu TH)_05-12  KH trung han 2016-2020 - Liem Thinh edited 2 2 3" xfId="52604" xr:uid="{00000000-0005-0000-0000-000080CD0000}"/>
    <cellStyle name="T_Van Ban 2007_BC Tai co cau (bieu TH)_05-12  KH trung han 2016-2020 - Liem Thinh edited 2 2 3 2" xfId="52605" xr:uid="{00000000-0005-0000-0000-000081CD0000}"/>
    <cellStyle name="T_Van Ban 2007_BC Tai co cau (bieu TH)_05-12  KH trung han 2016-2020 - Liem Thinh edited 2 2 4" xfId="52606" xr:uid="{00000000-0005-0000-0000-000082CD0000}"/>
    <cellStyle name="T_Van Ban 2007_BC Tai co cau (bieu TH)_05-12  KH trung han 2016-2020 - Liem Thinh edited 2 3" xfId="52607" xr:uid="{00000000-0005-0000-0000-000083CD0000}"/>
    <cellStyle name="T_Van Ban 2007_BC Tai co cau (bieu TH)_05-12  KH trung han 2016-2020 - Liem Thinh edited 2 3 2" xfId="52608" xr:uid="{00000000-0005-0000-0000-000084CD0000}"/>
    <cellStyle name="T_Van Ban 2007_BC Tai co cau (bieu TH)_05-12  KH trung han 2016-2020 - Liem Thinh edited 2 3 2 2" xfId="52609" xr:uid="{00000000-0005-0000-0000-000085CD0000}"/>
    <cellStyle name="T_Van Ban 2007_BC Tai co cau (bieu TH)_05-12  KH trung han 2016-2020 - Liem Thinh edited 2 3 2 2 2" xfId="52610" xr:uid="{00000000-0005-0000-0000-000086CD0000}"/>
    <cellStyle name="T_Van Ban 2007_BC Tai co cau (bieu TH)_05-12  KH trung han 2016-2020 - Liem Thinh edited 2 3 2 3" xfId="52611" xr:uid="{00000000-0005-0000-0000-000087CD0000}"/>
    <cellStyle name="T_Van Ban 2007_BC Tai co cau (bieu TH)_05-12  KH trung han 2016-2020 - Liem Thinh edited 2 3 3" xfId="52612" xr:uid="{00000000-0005-0000-0000-000088CD0000}"/>
    <cellStyle name="T_Van Ban 2007_BC Tai co cau (bieu TH)_05-12  KH trung han 2016-2020 - Liem Thinh edited 2 3 3 2" xfId="52613" xr:uid="{00000000-0005-0000-0000-000089CD0000}"/>
    <cellStyle name="T_Van Ban 2007_BC Tai co cau (bieu TH)_05-12  KH trung han 2016-2020 - Liem Thinh edited 2 3 4" xfId="52614" xr:uid="{00000000-0005-0000-0000-00008ACD0000}"/>
    <cellStyle name="T_Van Ban 2007_BC Tai co cau (bieu TH)_05-12  KH trung han 2016-2020 - Liem Thinh edited 2 4" xfId="52615" xr:uid="{00000000-0005-0000-0000-00008BCD0000}"/>
    <cellStyle name="T_Van Ban 2007_BC Tai co cau (bieu TH)_05-12  KH trung han 2016-2020 - Liem Thinh edited 2 4 2" xfId="52616" xr:uid="{00000000-0005-0000-0000-00008CCD0000}"/>
    <cellStyle name="T_Van Ban 2007_BC Tai co cau (bieu TH)_05-12  KH trung han 2016-2020 - Liem Thinh edited 2 4 2 2" xfId="52617" xr:uid="{00000000-0005-0000-0000-00008DCD0000}"/>
    <cellStyle name="T_Van Ban 2007_BC Tai co cau (bieu TH)_05-12  KH trung han 2016-2020 - Liem Thinh edited 2 4 3" xfId="52618" xr:uid="{00000000-0005-0000-0000-00008ECD0000}"/>
    <cellStyle name="T_Van Ban 2007_BC Tai co cau (bieu TH)_05-12  KH trung han 2016-2020 - Liem Thinh edited 2 5" xfId="52619" xr:uid="{00000000-0005-0000-0000-00008FCD0000}"/>
    <cellStyle name="T_Van Ban 2007_BC Tai co cau (bieu TH)_05-12  KH trung han 2016-2020 - Liem Thinh edited 2 5 2" xfId="52620" xr:uid="{00000000-0005-0000-0000-000090CD0000}"/>
    <cellStyle name="T_Van Ban 2007_BC Tai co cau (bieu TH)_05-12  KH trung han 2016-2020 - Liem Thinh edited 2 6" xfId="52621" xr:uid="{00000000-0005-0000-0000-000091CD0000}"/>
    <cellStyle name="T_Van Ban 2007_BC Tai co cau (bieu TH)_05-12  KH trung han 2016-2020 - Liem Thinh edited 3" xfId="52622" xr:uid="{00000000-0005-0000-0000-000092CD0000}"/>
    <cellStyle name="T_Van Ban 2007_BC Tai co cau (bieu TH)_05-12  KH trung han 2016-2020 - Liem Thinh edited 3 2" xfId="52623" xr:uid="{00000000-0005-0000-0000-000093CD0000}"/>
    <cellStyle name="T_Van Ban 2007_BC Tai co cau (bieu TH)_05-12  KH trung han 2016-2020 - Liem Thinh edited 3 2 2" xfId="52624" xr:uid="{00000000-0005-0000-0000-000094CD0000}"/>
    <cellStyle name="T_Van Ban 2007_BC Tai co cau (bieu TH)_05-12  KH trung han 2016-2020 - Liem Thinh edited 3 2 2 2" xfId="52625" xr:uid="{00000000-0005-0000-0000-000095CD0000}"/>
    <cellStyle name="T_Van Ban 2007_BC Tai co cau (bieu TH)_05-12  KH trung han 2016-2020 - Liem Thinh edited 3 2 3" xfId="52626" xr:uid="{00000000-0005-0000-0000-000096CD0000}"/>
    <cellStyle name="T_Van Ban 2007_BC Tai co cau (bieu TH)_05-12  KH trung han 2016-2020 - Liem Thinh edited 3 3" xfId="52627" xr:uid="{00000000-0005-0000-0000-000097CD0000}"/>
    <cellStyle name="T_Van Ban 2007_BC Tai co cau (bieu TH)_05-12  KH trung han 2016-2020 - Liem Thinh edited 3 3 2" xfId="52628" xr:uid="{00000000-0005-0000-0000-000098CD0000}"/>
    <cellStyle name="T_Van Ban 2007_BC Tai co cau (bieu TH)_05-12  KH trung han 2016-2020 - Liem Thinh edited 3 4" xfId="52629" xr:uid="{00000000-0005-0000-0000-000099CD0000}"/>
    <cellStyle name="T_Van Ban 2007_BC Tai co cau (bieu TH)_05-12  KH trung han 2016-2020 - Liem Thinh edited 4" xfId="52630" xr:uid="{00000000-0005-0000-0000-00009ACD0000}"/>
    <cellStyle name="T_Van Ban 2007_BC Tai co cau (bieu TH)_05-12  KH trung han 2016-2020 - Liem Thinh edited 4 2" xfId="52631" xr:uid="{00000000-0005-0000-0000-00009BCD0000}"/>
    <cellStyle name="T_Van Ban 2007_BC Tai co cau (bieu TH)_05-12  KH trung han 2016-2020 - Liem Thinh edited 4 2 2" xfId="52632" xr:uid="{00000000-0005-0000-0000-00009CCD0000}"/>
    <cellStyle name="T_Van Ban 2007_BC Tai co cau (bieu TH)_05-12  KH trung han 2016-2020 - Liem Thinh edited 4 2 2 2" xfId="52633" xr:uid="{00000000-0005-0000-0000-00009DCD0000}"/>
    <cellStyle name="T_Van Ban 2007_BC Tai co cau (bieu TH)_05-12  KH trung han 2016-2020 - Liem Thinh edited 4 2 3" xfId="52634" xr:uid="{00000000-0005-0000-0000-00009ECD0000}"/>
    <cellStyle name="T_Van Ban 2007_BC Tai co cau (bieu TH)_05-12  KH trung han 2016-2020 - Liem Thinh edited 4 3" xfId="52635" xr:uid="{00000000-0005-0000-0000-00009FCD0000}"/>
    <cellStyle name="T_Van Ban 2007_BC Tai co cau (bieu TH)_05-12  KH trung han 2016-2020 - Liem Thinh edited 4 3 2" xfId="52636" xr:uid="{00000000-0005-0000-0000-0000A0CD0000}"/>
    <cellStyle name="T_Van Ban 2007_BC Tai co cau (bieu TH)_05-12  KH trung han 2016-2020 - Liem Thinh edited 4 4" xfId="52637" xr:uid="{00000000-0005-0000-0000-0000A1CD0000}"/>
    <cellStyle name="T_Van Ban 2007_BC Tai co cau (bieu TH)_05-12  KH trung han 2016-2020 - Liem Thinh edited 5" xfId="52638" xr:uid="{00000000-0005-0000-0000-0000A2CD0000}"/>
    <cellStyle name="T_Van Ban 2007_BC Tai co cau (bieu TH)_05-12  KH trung han 2016-2020 - Liem Thinh edited 5 2" xfId="52639" xr:uid="{00000000-0005-0000-0000-0000A3CD0000}"/>
    <cellStyle name="T_Van Ban 2007_BC Tai co cau (bieu TH)_05-12  KH trung han 2016-2020 - Liem Thinh edited 5 2 2" xfId="52640" xr:uid="{00000000-0005-0000-0000-0000A4CD0000}"/>
    <cellStyle name="T_Van Ban 2007_BC Tai co cau (bieu TH)_05-12  KH trung han 2016-2020 - Liem Thinh edited 5 3" xfId="52641" xr:uid="{00000000-0005-0000-0000-0000A5CD0000}"/>
    <cellStyle name="T_Van Ban 2007_BC Tai co cau (bieu TH)_05-12  KH trung han 2016-2020 - Liem Thinh edited 6" xfId="52642" xr:uid="{00000000-0005-0000-0000-0000A6CD0000}"/>
    <cellStyle name="T_Van Ban 2007_BC Tai co cau (bieu TH)_05-12  KH trung han 2016-2020 - Liem Thinh edited 6 2" xfId="52643" xr:uid="{00000000-0005-0000-0000-0000A7CD0000}"/>
    <cellStyle name="T_Van Ban 2007_BC Tai co cau (bieu TH)_05-12  KH trung han 2016-2020 - Liem Thinh edited 7" xfId="52644" xr:uid="{00000000-0005-0000-0000-0000A8CD0000}"/>
    <cellStyle name="T_Van Ban 2007_BC Tai co cau (bieu TH)_05-12  KH trung han 2016-2020 - Liem Thinh edited 8" xfId="52645" xr:uid="{00000000-0005-0000-0000-0000A9CD0000}"/>
    <cellStyle name="T_Van Ban 2007_BC Tai co cau (bieu TH)_Copy of 05-12  KH trung han 2016-2020 - Liem Thinh edited (1)" xfId="52646" xr:uid="{00000000-0005-0000-0000-0000AACD0000}"/>
    <cellStyle name="T_Van Ban 2007_BC Tai co cau (bieu TH)_Copy of 05-12  KH trung han 2016-2020 - Liem Thinh edited (1) 2" xfId="52647" xr:uid="{00000000-0005-0000-0000-0000ABCD0000}"/>
    <cellStyle name="T_Van Ban 2007_BC Tai co cau (bieu TH)_Copy of 05-12  KH trung han 2016-2020 - Liem Thinh edited (1) 2 2" xfId="52648" xr:uid="{00000000-0005-0000-0000-0000ACCD0000}"/>
    <cellStyle name="T_Van Ban 2007_BC Tai co cau (bieu TH)_Copy of 05-12  KH trung han 2016-2020 - Liem Thinh edited (1) 2 2 2" xfId="52649" xr:uid="{00000000-0005-0000-0000-0000ADCD0000}"/>
    <cellStyle name="T_Van Ban 2007_BC Tai co cau (bieu TH)_Copy of 05-12  KH trung han 2016-2020 - Liem Thinh edited (1) 2 2 2 2" xfId="52650" xr:uid="{00000000-0005-0000-0000-0000AECD0000}"/>
    <cellStyle name="T_Van Ban 2007_BC Tai co cau (bieu TH)_Copy of 05-12  KH trung han 2016-2020 - Liem Thinh edited (1) 2 2 2 2 2" xfId="52651" xr:uid="{00000000-0005-0000-0000-0000AFCD0000}"/>
    <cellStyle name="T_Van Ban 2007_BC Tai co cau (bieu TH)_Copy of 05-12  KH trung han 2016-2020 - Liem Thinh edited (1) 2 2 2 3" xfId="52652" xr:uid="{00000000-0005-0000-0000-0000B0CD0000}"/>
    <cellStyle name="T_Van Ban 2007_BC Tai co cau (bieu TH)_Copy of 05-12  KH trung han 2016-2020 - Liem Thinh edited (1) 2 2 3" xfId="52653" xr:uid="{00000000-0005-0000-0000-0000B1CD0000}"/>
    <cellStyle name="T_Van Ban 2007_BC Tai co cau (bieu TH)_Copy of 05-12  KH trung han 2016-2020 - Liem Thinh edited (1) 2 2 3 2" xfId="52654" xr:uid="{00000000-0005-0000-0000-0000B2CD0000}"/>
    <cellStyle name="T_Van Ban 2007_BC Tai co cau (bieu TH)_Copy of 05-12  KH trung han 2016-2020 - Liem Thinh edited (1) 2 2 4" xfId="52655" xr:uid="{00000000-0005-0000-0000-0000B3CD0000}"/>
    <cellStyle name="T_Van Ban 2007_BC Tai co cau (bieu TH)_Copy of 05-12  KH trung han 2016-2020 - Liem Thinh edited (1) 2 3" xfId="52656" xr:uid="{00000000-0005-0000-0000-0000B4CD0000}"/>
    <cellStyle name="T_Van Ban 2007_BC Tai co cau (bieu TH)_Copy of 05-12  KH trung han 2016-2020 - Liem Thinh edited (1) 2 3 2" xfId="52657" xr:uid="{00000000-0005-0000-0000-0000B5CD0000}"/>
    <cellStyle name="T_Van Ban 2007_BC Tai co cau (bieu TH)_Copy of 05-12  KH trung han 2016-2020 - Liem Thinh edited (1) 2 3 2 2" xfId="52658" xr:uid="{00000000-0005-0000-0000-0000B6CD0000}"/>
    <cellStyle name="T_Van Ban 2007_BC Tai co cau (bieu TH)_Copy of 05-12  KH trung han 2016-2020 - Liem Thinh edited (1) 2 3 2 2 2" xfId="52659" xr:uid="{00000000-0005-0000-0000-0000B7CD0000}"/>
    <cellStyle name="T_Van Ban 2007_BC Tai co cau (bieu TH)_Copy of 05-12  KH trung han 2016-2020 - Liem Thinh edited (1) 2 3 2 3" xfId="52660" xr:uid="{00000000-0005-0000-0000-0000B8CD0000}"/>
    <cellStyle name="T_Van Ban 2007_BC Tai co cau (bieu TH)_Copy of 05-12  KH trung han 2016-2020 - Liem Thinh edited (1) 2 3 3" xfId="52661" xr:uid="{00000000-0005-0000-0000-0000B9CD0000}"/>
    <cellStyle name="T_Van Ban 2007_BC Tai co cau (bieu TH)_Copy of 05-12  KH trung han 2016-2020 - Liem Thinh edited (1) 2 3 3 2" xfId="52662" xr:uid="{00000000-0005-0000-0000-0000BACD0000}"/>
    <cellStyle name="T_Van Ban 2007_BC Tai co cau (bieu TH)_Copy of 05-12  KH trung han 2016-2020 - Liem Thinh edited (1) 2 3 4" xfId="52663" xr:uid="{00000000-0005-0000-0000-0000BBCD0000}"/>
    <cellStyle name="T_Van Ban 2007_BC Tai co cau (bieu TH)_Copy of 05-12  KH trung han 2016-2020 - Liem Thinh edited (1) 2 4" xfId="52664" xr:uid="{00000000-0005-0000-0000-0000BCCD0000}"/>
    <cellStyle name="T_Van Ban 2007_BC Tai co cau (bieu TH)_Copy of 05-12  KH trung han 2016-2020 - Liem Thinh edited (1) 2 4 2" xfId="52665" xr:uid="{00000000-0005-0000-0000-0000BDCD0000}"/>
    <cellStyle name="T_Van Ban 2007_BC Tai co cau (bieu TH)_Copy of 05-12  KH trung han 2016-2020 - Liem Thinh edited (1) 2 4 2 2" xfId="52666" xr:uid="{00000000-0005-0000-0000-0000BECD0000}"/>
    <cellStyle name="T_Van Ban 2007_BC Tai co cau (bieu TH)_Copy of 05-12  KH trung han 2016-2020 - Liem Thinh edited (1) 2 4 3" xfId="52667" xr:uid="{00000000-0005-0000-0000-0000BFCD0000}"/>
    <cellStyle name="T_Van Ban 2007_BC Tai co cau (bieu TH)_Copy of 05-12  KH trung han 2016-2020 - Liem Thinh edited (1) 2 5" xfId="52668" xr:uid="{00000000-0005-0000-0000-0000C0CD0000}"/>
    <cellStyle name="T_Van Ban 2007_BC Tai co cau (bieu TH)_Copy of 05-12  KH trung han 2016-2020 - Liem Thinh edited (1) 2 5 2" xfId="52669" xr:uid="{00000000-0005-0000-0000-0000C1CD0000}"/>
    <cellStyle name="T_Van Ban 2007_BC Tai co cau (bieu TH)_Copy of 05-12  KH trung han 2016-2020 - Liem Thinh edited (1) 2 6" xfId="52670" xr:uid="{00000000-0005-0000-0000-0000C2CD0000}"/>
    <cellStyle name="T_Van Ban 2007_BC Tai co cau (bieu TH)_Copy of 05-12  KH trung han 2016-2020 - Liem Thinh edited (1) 3" xfId="52671" xr:uid="{00000000-0005-0000-0000-0000C3CD0000}"/>
    <cellStyle name="T_Van Ban 2007_BC Tai co cau (bieu TH)_Copy of 05-12  KH trung han 2016-2020 - Liem Thinh edited (1) 3 2" xfId="52672" xr:uid="{00000000-0005-0000-0000-0000C4CD0000}"/>
    <cellStyle name="T_Van Ban 2007_BC Tai co cau (bieu TH)_Copy of 05-12  KH trung han 2016-2020 - Liem Thinh edited (1) 3 2 2" xfId="52673" xr:uid="{00000000-0005-0000-0000-0000C5CD0000}"/>
    <cellStyle name="T_Van Ban 2007_BC Tai co cau (bieu TH)_Copy of 05-12  KH trung han 2016-2020 - Liem Thinh edited (1) 3 2 2 2" xfId="52674" xr:uid="{00000000-0005-0000-0000-0000C6CD0000}"/>
    <cellStyle name="T_Van Ban 2007_BC Tai co cau (bieu TH)_Copy of 05-12  KH trung han 2016-2020 - Liem Thinh edited (1) 3 2 3" xfId="52675" xr:uid="{00000000-0005-0000-0000-0000C7CD0000}"/>
    <cellStyle name="T_Van Ban 2007_BC Tai co cau (bieu TH)_Copy of 05-12  KH trung han 2016-2020 - Liem Thinh edited (1) 3 3" xfId="52676" xr:uid="{00000000-0005-0000-0000-0000C8CD0000}"/>
    <cellStyle name="T_Van Ban 2007_BC Tai co cau (bieu TH)_Copy of 05-12  KH trung han 2016-2020 - Liem Thinh edited (1) 3 3 2" xfId="52677" xr:uid="{00000000-0005-0000-0000-0000C9CD0000}"/>
    <cellStyle name="T_Van Ban 2007_BC Tai co cau (bieu TH)_Copy of 05-12  KH trung han 2016-2020 - Liem Thinh edited (1) 3 4" xfId="52678" xr:uid="{00000000-0005-0000-0000-0000CACD0000}"/>
    <cellStyle name="T_Van Ban 2007_BC Tai co cau (bieu TH)_Copy of 05-12  KH trung han 2016-2020 - Liem Thinh edited (1) 4" xfId="52679" xr:uid="{00000000-0005-0000-0000-0000CBCD0000}"/>
    <cellStyle name="T_Van Ban 2007_BC Tai co cau (bieu TH)_Copy of 05-12  KH trung han 2016-2020 - Liem Thinh edited (1) 4 2" xfId="52680" xr:uid="{00000000-0005-0000-0000-0000CCCD0000}"/>
    <cellStyle name="T_Van Ban 2007_BC Tai co cau (bieu TH)_Copy of 05-12  KH trung han 2016-2020 - Liem Thinh edited (1) 4 2 2" xfId="52681" xr:uid="{00000000-0005-0000-0000-0000CDCD0000}"/>
    <cellStyle name="T_Van Ban 2007_BC Tai co cau (bieu TH)_Copy of 05-12  KH trung han 2016-2020 - Liem Thinh edited (1) 4 2 2 2" xfId="52682" xr:uid="{00000000-0005-0000-0000-0000CECD0000}"/>
    <cellStyle name="T_Van Ban 2007_BC Tai co cau (bieu TH)_Copy of 05-12  KH trung han 2016-2020 - Liem Thinh edited (1) 4 2 3" xfId="52683" xr:uid="{00000000-0005-0000-0000-0000CFCD0000}"/>
    <cellStyle name="T_Van Ban 2007_BC Tai co cau (bieu TH)_Copy of 05-12  KH trung han 2016-2020 - Liem Thinh edited (1) 4 3" xfId="52684" xr:uid="{00000000-0005-0000-0000-0000D0CD0000}"/>
    <cellStyle name="T_Van Ban 2007_BC Tai co cau (bieu TH)_Copy of 05-12  KH trung han 2016-2020 - Liem Thinh edited (1) 4 3 2" xfId="52685" xr:uid="{00000000-0005-0000-0000-0000D1CD0000}"/>
    <cellStyle name="T_Van Ban 2007_BC Tai co cau (bieu TH)_Copy of 05-12  KH trung han 2016-2020 - Liem Thinh edited (1) 4 4" xfId="52686" xr:uid="{00000000-0005-0000-0000-0000D2CD0000}"/>
    <cellStyle name="T_Van Ban 2007_BC Tai co cau (bieu TH)_Copy of 05-12  KH trung han 2016-2020 - Liem Thinh edited (1) 5" xfId="52687" xr:uid="{00000000-0005-0000-0000-0000D3CD0000}"/>
    <cellStyle name="T_Van Ban 2007_BC Tai co cau (bieu TH)_Copy of 05-12  KH trung han 2016-2020 - Liem Thinh edited (1) 5 2" xfId="52688" xr:uid="{00000000-0005-0000-0000-0000D4CD0000}"/>
    <cellStyle name="T_Van Ban 2007_BC Tai co cau (bieu TH)_Copy of 05-12  KH trung han 2016-2020 - Liem Thinh edited (1) 5 2 2" xfId="52689" xr:uid="{00000000-0005-0000-0000-0000D5CD0000}"/>
    <cellStyle name="T_Van Ban 2007_BC Tai co cau (bieu TH)_Copy of 05-12  KH trung han 2016-2020 - Liem Thinh edited (1) 5 3" xfId="52690" xr:uid="{00000000-0005-0000-0000-0000D6CD0000}"/>
    <cellStyle name="T_Van Ban 2007_BC Tai co cau (bieu TH)_Copy of 05-12  KH trung han 2016-2020 - Liem Thinh edited (1) 6" xfId="52691" xr:uid="{00000000-0005-0000-0000-0000D7CD0000}"/>
    <cellStyle name="T_Van Ban 2007_BC Tai co cau (bieu TH)_Copy of 05-12  KH trung han 2016-2020 - Liem Thinh edited (1) 6 2" xfId="52692" xr:uid="{00000000-0005-0000-0000-0000D8CD0000}"/>
    <cellStyle name="T_Van Ban 2007_BC Tai co cau (bieu TH)_Copy of 05-12  KH trung han 2016-2020 - Liem Thinh edited (1) 7" xfId="52693" xr:uid="{00000000-0005-0000-0000-0000D9CD0000}"/>
    <cellStyle name="T_Van Ban 2007_BC Tai co cau (bieu TH)_Copy of 05-12  KH trung han 2016-2020 - Liem Thinh edited (1) 8" xfId="52694" xr:uid="{00000000-0005-0000-0000-0000DACD0000}"/>
    <cellStyle name="T_Van Ban 2007_DK 2014-2015 final" xfId="52695" xr:uid="{00000000-0005-0000-0000-0000DBCD0000}"/>
    <cellStyle name="T_Van Ban 2007_DK 2014-2015 final 2" xfId="52696" xr:uid="{00000000-0005-0000-0000-0000DCCD0000}"/>
    <cellStyle name="T_Van Ban 2007_DK 2014-2015 final 2 2" xfId="52697" xr:uid="{00000000-0005-0000-0000-0000DDCD0000}"/>
    <cellStyle name="T_Van Ban 2007_DK 2014-2015 final 2 2 2" xfId="52698" xr:uid="{00000000-0005-0000-0000-0000DECD0000}"/>
    <cellStyle name="T_Van Ban 2007_DK 2014-2015 final 2 2 2 2" xfId="52699" xr:uid="{00000000-0005-0000-0000-0000DFCD0000}"/>
    <cellStyle name="T_Van Ban 2007_DK 2014-2015 final 2 2 2 2 2" xfId="52700" xr:uid="{00000000-0005-0000-0000-0000E0CD0000}"/>
    <cellStyle name="T_Van Ban 2007_DK 2014-2015 final 2 2 2 3" xfId="52701" xr:uid="{00000000-0005-0000-0000-0000E1CD0000}"/>
    <cellStyle name="T_Van Ban 2007_DK 2014-2015 final 2 2 3" xfId="52702" xr:uid="{00000000-0005-0000-0000-0000E2CD0000}"/>
    <cellStyle name="T_Van Ban 2007_DK 2014-2015 final 2 2 3 2" xfId="52703" xr:uid="{00000000-0005-0000-0000-0000E3CD0000}"/>
    <cellStyle name="T_Van Ban 2007_DK 2014-2015 final 2 2 4" xfId="52704" xr:uid="{00000000-0005-0000-0000-0000E4CD0000}"/>
    <cellStyle name="T_Van Ban 2007_DK 2014-2015 final 2 3" xfId="52705" xr:uid="{00000000-0005-0000-0000-0000E5CD0000}"/>
    <cellStyle name="T_Van Ban 2007_DK 2014-2015 final 2 3 2" xfId="52706" xr:uid="{00000000-0005-0000-0000-0000E6CD0000}"/>
    <cellStyle name="T_Van Ban 2007_DK 2014-2015 final 2 3 2 2" xfId="52707" xr:uid="{00000000-0005-0000-0000-0000E7CD0000}"/>
    <cellStyle name="T_Van Ban 2007_DK 2014-2015 final 2 3 2 2 2" xfId="52708" xr:uid="{00000000-0005-0000-0000-0000E8CD0000}"/>
    <cellStyle name="T_Van Ban 2007_DK 2014-2015 final 2 3 2 3" xfId="52709" xr:uid="{00000000-0005-0000-0000-0000E9CD0000}"/>
    <cellStyle name="T_Van Ban 2007_DK 2014-2015 final 2 3 3" xfId="52710" xr:uid="{00000000-0005-0000-0000-0000EACD0000}"/>
    <cellStyle name="T_Van Ban 2007_DK 2014-2015 final 2 3 3 2" xfId="52711" xr:uid="{00000000-0005-0000-0000-0000EBCD0000}"/>
    <cellStyle name="T_Van Ban 2007_DK 2014-2015 final 2 3 4" xfId="52712" xr:uid="{00000000-0005-0000-0000-0000ECCD0000}"/>
    <cellStyle name="T_Van Ban 2007_DK 2014-2015 final 2 4" xfId="52713" xr:uid="{00000000-0005-0000-0000-0000EDCD0000}"/>
    <cellStyle name="T_Van Ban 2007_DK 2014-2015 final 2 4 2" xfId="52714" xr:uid="{00000000-0005-0000-0000-0000EECD0000}"/>
    <cellStyle name="T_Van Ban 2007_DK 2014-2015 final 2 4 2 2" xfId="52715" xr:uid="{00000000-0005-0000-0000-0000EFCD0000}"/>
    <cellStyle name="T_Van Ban 2007_DK 2014-2015 final 2 4 3" xfId="52716" xr:uid="{00000000-0005-0000-0000-0000F0CD0000}"/>
    <cellStyle name="T_Van Ban 2007_DK 2014-2015 final 2 5" xfId="52717" xr:uid="{00000000-0005-0000-0000-0000F1CD0000}"/>
    <cellStyle name="T_Van Ban 2007_DK 2014-2015 final 2 5 2" xfId="52718" xr:uid="{00000000-0005-0000-0000-0000F2CD0000}"/>
    <cellStyle name="T_Van Ban 2007_DK 2014-2015 final 2 6" xfId="52719" xr:uid="{00000000-0005-0000-0000-0000F3CD0000}"/>
    <cellStyle name="T_Van Ban 2007_DK 2014-2015 final 3" xfId="52720" xr:uid="{00000000-0005-0000-0000-0000F4CD0000}"/>
    <cellStyle name="T_Van Ban 2007_DK 2014-2015 final 3 2" xfId="52721" xr:uid="{00000000-0005-0000-0000-0000F5CD0000}"/>
    <cellStyle name="T_Van Ban 2007_DK 2014-2015 final 3 2 2" xfId="52722" xr:uid="{00000000-0005-0000-0000-0000F6CD0000}"/>
    <cellStyle name="T_Van Ban 2007_DK 2014-2015 final 3 2 2 2" xfId="52723" xr:uid="{00000000-0005-0000-0000-0000F7CD0000}"/>
    <cellStyle name="T_Van Ban 2007_DK 2014-2015 final 3 2 3" xfId="52724" xr:uid="{00000000-0005-0000-0000-0000F8CD0000}"/>
    <cellStyle name="T_Van Ban 2007_DK 2014-2015 final 3 3" xfId="52725" xr:uid="{00000000-0005-0000-0000-0000F9CD0000}"/>
    <cellStyle name="T_Van Ban 2007_DK 2014-2015 final 3 3 2" xfId="52726" xr:uid="{00000000-0005-0000-0000-0000FACD0000}"/>
    <cellStyle name="T_Van Ban 2007_DK 2014-2015 final 3 4" xfId="52727" xr:uid="{00000000-0005-0000-0000-0000FBCD0000}"/>
    <cellStyle name="T_Van Ban 2007_DK 2014-2015 final 4" xfId="52728" xr:uid="{00000000-0005-0000-0000-0000FCCD0000}"/>
    <cellStyle name="T_Van Ban 2007_DK 2014-2015 final 4 2" xfId="52729" xr:uid="{00000000-0005-0000-0000-0000FDCD0000}"/>
    <cellStyle name="T_Van Ban 2007_DK 2014-2015 final 4 2 2" xfId="52730" xr:uid="{00000000-0005-0000-0000-0000FECD0000}"/>
    <cellStyle name="T_Van Ban 2007_DK 2014-2015 final 4 2 2 2" xfId="52731" xr:uid="{00000000-0005-0000-0000-0000FFCD0000}"/>
    <cellStyle name="T_Van Ban 2007_DK 2014-2015 final 4 2 3" xfId="52732" xr:uid="{00000000-0005-0000-0000-000000CE0000}"/>
    <cellStyle name="T_Van Ban 2007_DK 2014-2015 final 4 3" xfId="52733" xr:uid="{00000000-0005-0000-0000-000001CE0000}"/>
    <cellStyle name="T_Van Ban 2007_DK 2014-2015 final 4 3 2" xfId="52734" xr:uid="{00000000-0005-0000-0000-000002CE0000}"/>
    <cellStyle name="T_Van Ban 2007_DK 2014-2015 final 4 4" xfId="52735" xr:uid="{00000000-0005-0000-0000-000003CE0000}"/>
    <cellStyle name="T_Van Ban 2007_DK 2014-2015 final 5" xfId="52736" xr:uid="{00000000-0005-0000-0000-000004CE0000}"/>
    <cellStyle name="T_Van Ban 2007_DK 2014-2015 final 5 2" xfId="52737" xr:uid="{00000000-0005-0000-0000-000005CE0000}"/>
    <cellStyle name="T_Van Ban 2007_DK 2014-2015 final 5 2 2" xfId="52738" xr:uid="{00000000-0005-0000-0000-000006CE0000}"/>
    <cellStyle name="T_Van Ban 2007_DK 2014-2015 final 5 3" xfId="52739" xr:uid="{00000000-0005-0000-0000-000007CE0000}"/>
    <cellStyle name="T_Van Ban 2007_DK 2014-2015 final 6" xfId="52740" xr:uid="{00000000-0005-0000-0000-000008CE0000}"/>
    <cellStyle name="T_Van Ban 2007_DK 2014-2015 final 6 2" xfId="52741" xr:uid="{00000000-0005-0000-0000-000009CE0000}"/>
    <cellStyle name="T_Van Ban 2007_DK 2014-2015 final 7" xfId="52742" xr:uid="{00000000-0005-0000-0000-00000ACE0000}"/>
    <cellStyle name="T_Van Ban 2007_DK 2014-2015 final 8" xfId="52743" xr:uid="{00000000-0005-0000-0000-00000BCE0000}"/>
    <cellStyle name="T_Van Ban 2007_DK 2014-2015 final_05-12  KH trung han 2016-2020 - Liem Thinh edited" xfId="52744" xr:uid="{00000000-0005-0000-0000-00000CCE0000}"/>
    <cellStyle name="T_Van Ban 2007_DK 2014-2015 final_05-12  KH trung han 2016-2020 - Liem Thinh edited 2" xfId="52745" xr:uid="{00000000-0005-0000-0000-00000DCE0000}"/>
    <cellStyle name="T_Van Ban 2007_DK 2014-2015 final_05-12  KH trung han 2016-2020 - Liem Thinh edited 2 2" xfId="52746" xr:uid="{00000000-0005-0000-0000-00000ECE0000}"/>
    <cellStyle name="T_Van Ban 2007_DK 2014-2015 final_05-12  KH trung han 2016-2020 - Liem Thinh edited 2 2 2" xfId="52747" xr:uid="{00000000-0005-0000-0000-00000FCE0000}"/>
    <cellStyle name="T_Van Ban 2007_DK 2014-2015 final_05-12  KH trung han 2016-2020 - Liem Thinh edited 2 2 2 2" xfId="52748" xr:uid="{00000000-0005-0000-0000-000010CE0000}"/>
    <cellStyle name="T_Van Ban 2007_DK 2014-2015 final_05-12  KH trung han 2016-2020 - Liem Thinh edited 2 2 2 2 2" xfId="52749" xr:uid="{00000000-0005-0000-0000-000011CE0000}"/>
    <cellStyle name="T_Van Ban 2007_DK 2014-2015 final_05-12  KH trung han 2016-2020 - Liem Thinh edited 2 2 2 3" xfId="52750" xr:uid="{00000000-0005-0000-0000-000012CE0000}"/>
    <cellStyle name="T_Van Ban 2007_DK 2014-2015 final_05-12  KH trung han 2016-2020 - Liem Thinh edited 2 2 3" xfId="52751" xr:uid="{00000000-0005-0000-0000-000013CE0000}"/>
    <cellStyle name="T_Van Ban 2007_DK 2014-2015 final_05-12  KH trung han 2016-2020 - Liem Thinh edited 2 2 3 2" xfId="52752" xr:uid="{00000000-0005-0000-0000-000014CE0000}"/>
    <cellStyle name="T_Van Ban 2007_DK 2014-2015 final_05-12  KH trung han 2016-2020 - Liem Thinh edited 2 2 4" xfId="52753" xr:uid="{00000000-0005-0000-0000-000015CE0000}"/>
    <cellStyle name="T_Van Ban 2007_DK 2014-2015 final_05-12  KH trung han 2016-2020 - Liem Thinh edited 2 3" xfId="52754" xr:uid="{00000000-0005-0000-0000-000016CE0000}"/>
    <cellStyle name="T_Van Ban 2007_DK 2014-2015 final_05-12  KH trung han 2016-2020 - Liem Thinh edited 2 3 2" xfId="52755" xr:uid="{00000000-0005-0000-0000-000017CE0000}"/>
    <cellStyle name="T_Van Ban 2007_DK 2014-2015 final_05-12  KH trung han 2016-2020 - Liem Thinh edited 2 3 2 2" xfId="52756" xr:uid="{00000000-0005-0000-0000-000018CE0000}"/>
    <cellStyle name="T_Van Ban 2007_DK 2014-2015 final_05-12  KH trung han 2016-2020 - Liem Thinh edited 2 3 2 2 2" xfId="52757" xr:uid="{00000000-0005-0000-0000-000019CE0000}"/>
    <cellStyle name="T_Van Ban 2007_DK 2014-2015 final_05-12  KH trung han 2016-2020 - Liem Thinh edited 2 3 2 3" xfId="52758" xr:uid="{00000000-0005-0000-0000-00001ACE0000}"/>
    <cellStyle name="T_Van Ban 2007_DK 2014-2015 final_05-12  KH trung han 2016-2020 - Liem Thinh edited 2 3 3" xfId="52759" xr:uid="{00000000-0005-0000-0000-00001BCE0000}"/>
    <cellStyle name="T_Van Ban 2007_DK 2014-2015 final_05-12  KH trung han 2016-2020 - Liem Thinh edited 2 3 3 2" xfId="52760" xr:uid="{00000000-0005-0000-0000-00001CCE0000}"/>
    <cellStyle name="T_Van Ban 2007_DK 2014-2015 final_05-12  KH trung han 2016-2020 - Liem Thinh edited 2 3 4" xfId="52761" xr:uid="{00000000-0005-0000-0000-00001DCE0000}"/>
    <cellStyle name="T_Van Ban 2007_DK 2014-2015 final_05-12  KH trung han 2016-2020 - Liem Thinh edited 2 4" xfId="52762" xr:uid="{00000000-0005-0000-0000-00001ECE0000}"/>
    <cellStyle name="T_Van Ban 2007_DK 2014-2015 final_05-12  KH trung han 2016-2020 - Liem Thinh edited 2 4 2" xfId="52763" xr:uid="{00000000-0005-0000-0000-00001FCE0000}"/>
    <cellStyle name="T_Van Ban 2007_DK 2014-2015 final_05-12  KH trung han 2016-2020 - Liem Thinh edited 2 4 2 2" xfId="52764" xr:uid="{00000000-0005-0000-0000-000020CE0000}"/>
    <cellStyle name="T_Van Ban 2007_DK 2014-2015 final_05-12  KH trung han 2016-2020 - Liem Thinh edited 2 4 3" xfId="52765" xr:uid="{00000000-0005-0000-0000-000021CE0000}"/>
    <cellStyle name="T_Van Ban 2007_DK 2014-2015 final_05-12  KH trung han 2016-2020 - Liem Thinh edited 2 5" xfId="52766" xr:uid="{00000000-0005-0000-0000-000022CE0000}"/>
    <cellStyle name="T_Van Ban 2007_DK 2014-2015 final_05-12  KH trung han 2016-2020 - Liem Thinh edited 2 5 2" xfId="52767" xr:uid="{00000000-0005-0000-0000-000023CE0000}"/>
    <cellStyle name="T_Van Ban 2007_DK 2014-2015 final_05-12  KH trung han 2016-2020 - Liem Thinh edited 2 6" xfId="52768" xr:uid="{00000000-0005-0000-0000-000024CE0000}"/>
    <cellStyle name="T_Van Ban 2007_DK 2014-2015 final_05-12  KH trung han 2016-2020 - Liem Thinh edited 3" xfId="52769" xr:uid="{00000000-0005-0000-0000-000025CE0000}"/>
    <cellStyle name="T_Van Ban 2007_DK 2014-2015 final_05-12  KH trung han 2016-2020 - Liem Thinh edited 3 2" xfId="52770" xr:uid="{00000000-0005-0000-0000-000026CE0000}"/>
    <cellStyle name="T_Van Ban 2007_DK 2014-2015 final_05-12  KH trung han 2016-2020 - Liem Thinh edited 3 2 2" xfId="52771" xr:uid="{00000000-0005-0000-0000-000027CE0000}"/>
    <cellStyle name="T_Van Ban 2007_DK 2014-2015 final_05-12  KH trung han 2016-2020 - Liem Thinh edited 3 2 2 2" xfId="52772" xr:uid="{00000000-0005-0000-0000-000028CE0000}"/>
    <cellStyle name="T_Van Ban 2007_DK 2014-2015 final_05-12  KH trung han 2016-2020 - Liem Thinh edited 3 2 3" xfId="52773" xr:uid="{00000000-0005-0000-0000-000029CE0000}"/>
    <cellStyle name="T_Van Ban 2007_DK 2014-2015 final_05-12  KH trung han 2016-2020 - Liem Thinh edited 3 3" xfId="52774" xr:uid="{00000000-0005-0000-0000-00002ACE0000}"/>
    <cellStyle name="T_Van Ban 2007_DK 2014-2015 final_05-12  KH trung han 2016-2020 - Liem Thinh edited 3 3 2" xfId="52775" xr:uid="{00000000-0005-0000-0000-00002BCE0000}"/>
    <cellStyle name="T_Van Ban 2007_DK 2014-2015 final_05-12  KH trung han 2016-2020 - Liem Thinh edited 3 4" xfId="52776" xr:uid="{00000000-0005-0000-0000-00002CCE0000}"/>
    <cellStyle name="T_Van Ban 2007_DK 2014-2015 final_05-12  KH trung han 2016-2020 - Liem Thinh edited 4" xfId="52777" xr:uid="{00000000-0005-0000-0000-00002DCE0000}"/>
    <cellStyle name="T_Van Ban 2007_DK 2014-2015 final_05-12  KH trung han 2016-2020 - Liem Thinh edited 4 2" xfId="52778" xr:uid="{00000000-0005-0000-0000-00002ECE0000}"/>
    <cellStyle name="T_Van Ban 2007_DK 2014-2015 final_05-12  KH trung han 2016-2020 - Liem Thinh edited 4 2 2" xfId="52779" xr:uid="{00000000-0005-0000-0000-00002FCE0000}"/>
    <cellStyle name="T_Van Ban 2007_DK 2014-2015 final_05-12  KH trung han 2016-2020 - Liem Thinh edited 4 2 2 2" xfId="52780" xr:uid="{00000000-0005-0000-0000-000030CE0000}"/>
    <cellStyle name="T_Van Ban 2007_DK 2014-2015 final_05-12  KH trung han 2016-2020 - Liem Thinh edited 4 2 3" xfId="52781" xr:uid="{00000000-0005-0000-0000-000031CE0000}"/>
    <cellStyle name="T_Van Ban 2007_DK 2014-2015 final_05-12  KH trung han 2016-2020 - Liem Thinh edited 4 3" xfId="52782" xr:uid="{00000000-0005-0000-0000-000032CE0000}"/>
    <cellStyle name="T_Van Ban 2007_DK 2014-2015 final_05-12  KH trung han 2016-2020 - Liem Thinh edited 4 3 2" xfId="52783" xr:uid="{00000000-0005-0000-0000-000033CE0000}"/>
    <cellStyle name="T_Van Ban 2007_DK 2014-2015 final_05-12  KH trung han 2016-2020 - Liem Thinh edited 4 4" xfId="52784" xr:uid="{00000000-0005-0000-0000-000034CE0000}"/>
    <cellStyle name="T_Van Ban 2007_DK 2014-2015 final_05-12  KH trung han 2016-2020 - Liem Thinh edited 5" xfId="52785" xr:uid="{00000000-0005-0000-0000-000035CE0000}"/>
    <cellStyle name="T_Van Ban 2007_DK 2014-2015 final_05-12  KH trung han 2016-2020 - Liem Thinh edited 5 2" xfId="52786" xr:uid="{00000000-0005-0000-0000-000036CE0000}"/>
    <cellStyle name="T_Van Ban 2007_DK 2014-2015 final_05-12  KH trung han 2016-2020 - Liem Thinh edited 5 2 2" xfId="52787" xr:uid="{00000000-0005-0000-0000-000037CE0000}"/>
    <cellStyle name="T_Van Ban 2007_DK 2014-2015 final_05-12  KH trung han 2016-2020 - Liem Thinh edited 5 3" xfId="52788" xr:uid="{00000000-0005-0000-0000-000038CE0000}"/>
    <cellStyle name="T_Van Ban 2007_DK 2014-2015 final_05-12  KH trung han 2016-2020 - Liem Thinh edited 6" xfId="52789" xr:uid="{00000000-0005-0000-0000-000039CE0000}"/>
    <cellStyle name="T_Van Ban 2007_DK 2014-2015 final_05-12  KH trung han 2016-2020 - Liem Thinh edited 6 2" xfId="52790" xr:uid="{00000000-0005-0000-0000-00003ACE0000}"/>
    <cellStyle name="T_Van Ban 2007_DK 2014-2015 final_05-12  KH trung han 2016-2020 - Liem Thinh edited 7" xfId="52791" xr:uid="{00000000-0005-0000-0000-00003BCE0000}"/>
    <cellStyle name="T_Van Ban 2007_DK 2014-2015 final_05-12  KH trung han 2016-2020 - Liem Thinh edited 8" xfId="52792" xr:uid="{00000000-0005-0000-0000-00003CCE0000}"/>
    <cellStyle name="T_Van Ban 2007_DK 2014-2015 final_Copy of 05-12  KH trung han 2016-2020 - Liem Thinh edited (1)" xfId="52793" xr:uid="{00000000-0005-0000-0000-00003DCE0000}"/>
    <cellStyle name="T_Van Ban 2007_DK 2014-2015 final_Copy of 05-12  KH trung han 2016-2020 - Liem Thinh edited (1) 2" xfId="52794" xr:uid="{00000000-0005-0000-0000-00003ECE0000}"/>
    <cellStyle name="T_Van Ban 2007_DK 2014-2015 final_Copy of 05-12  KH trung han 2016-2020 - Liem Thinh edited (1) 2 2" xfId="52795" xr:uid="{00000000-0005-0000-0000-00003FCE0000}"/>
    <cellStyle name="T_Van Ban 2007_DK 2014-2015 final_Copy of 05-12  KH trung han 2016-2020 - Liem Thinh edited (1) 2 2 2" xfId="52796" xr:uid="{00000000-0005-0000-0000-000040CE0000}"/>
    <cellStyle name="T_Van Ban 2007_DK 2014-2015 final_Copy of 05-12  KH trung han 2016-2020 - Liem Thinh edited (1) 2 2 2 2" xfId="52797" xr:uid="{00000000-0005-0000-0000-000041CE0000}"/>
    <cellStyle name="T_Van Ban 2007_DK 2014-2015 final_Copy of 05-12  KH trung han 2016-2020 - Liem Thinh edited (1) 2 2 2 2 2" xfId="52798" xr:uid="{00000000-0005-0000-0000-000042CE0000}"/>
    <cellStyle name="T_Van Ban 2007_DK 2014-2015 final_Copy of 05-12  KH trung han 2016-2020 - Liem Thinh edited (1) 2 2 2 3" xfId="52799" xr:uid="{00000000-0005-0000-0000-000043CE0000}"/>
    <cellStyle name="T_Van Ban 2007_DK 2014-2015 final_Copy of 05-12  KH trung han 2016-2020 - Liem Thinh edited (1) 2 2 3" xfId="52800" xr:uid="{00000000-0005-0000-0000-000044CE0000}"/>
    <cellStyle name="T_Van Ban 2007_DK 2014-2015 final_Copy of 05-12  KH trung han 2016-2020 - Liem Thinh edited (1) 2 2 3 2" xfId="52801" xr:uid="{00000000-0005-0000-0000-000045CE0000}"/>
    <cellStyle name="T_Van Ban 2007_DK 2014-2015 final_Copy of 05-12  KH trung han 2016-2020 - Liem Thinh edited (1) 2 2 4" xfId="52802" xr:uid="{00000000-0005-0000-0000-000046CE0000}"/>
    <cellStyle name="T_Van Ban 2007_DK 2014-2015 final_Copy of 05-12  KH trung han 2016-2020 - Liem Thinh edited (1) 2 3" xfId="52803" xr:uid="{00000000-0005-0000-0000-000047CE0000}"/>
    <cellStyle name="T_Van Ban 2007_DK 2014-2015 final_Copy of 05-12  KH trung han 2016-2020 - Liem Thinh edited (1) 2 3 2" xfId="52804" xr:uid="{00000000-0005-0000-0000-000048CE0000}"/>
    <cellStyle name="T_Van Ban 2007_DK 2014-2015 final_Copy of 05-12  KH trung han 2016-2020 - Liem Thinh edited (1) 2 3 2 2" xfId="52805" xr:uid="{00000000-0005-0000-0000-000049CE0000}"/>
    <cellStyle name="T_Van Ban 2007_DK 2014-2015 final_Copy of 05-12  KH trung han 2016-2020 - Liem Thinh edited (1) 2 3 2 2 2" xfId="52806" xr:uid="{00000000-0005-0000-0000-00004ACE0000}"/>
    <cellStyle name="T_Van Ban 2007_DK 2014-2015 final_Copy of 05-12  KH trung han 2016-2020 - Liem Thinh edited (1) 2 3 2 3" xfId="52807" xr:uid="{00000000-0005-0000-0000-00004BCE0000}"/>
    <cellStyle name="T_Van Ban 2007_DK 2014-2015 final_Copy of 05-12  KH trung han 2016-2020 - Liem Thinh edited (1) 2 3 3" xfId="52808" xr:uid="{00000000-0005-0000-0000-00004CCE0000}"/>
    <cellStyle name="T_Van Ban 2007_DK 2014-2015 final_Copy of 05-12  KH trung han 2016-2020 - Liem Thinh edited (1) 2 3 3 2" xfId="52809" xr:uid="{00000000-0005-0000-0000-00004DCE0000}"/>
    <cellStyle name="T_Van Ban 2007_DK 2014-2015 final_Copy of 05-12  KH trung han 2016-2020 - Liem Thinh edited (1) 2 3 4" xfId="52810" xr:uid="{00000000-0005-0000-0000-00004ECE0000}"/>
    <cellStyle name="T_Van Ban 2007_DK 2014-2015 final_Copy of 05-12  KH trung han 2016-2020 - Liem Thinh edited (1) 2 4" xfId="52811" xr:uid="{00000000-0005-0000-0000-00004FCE0000}"/>
    <cellStyle name="T_Van Ban 2007_DK 2014-2015 final_Copy of 05-12  KH trung han 2016-2020 - Liem Thinh edited (1) 2 4 2" xfId="52812" xr:uid="{00000000-0005-0000-0000-000050CE0000}"/>
    <cellStyle name="T_Van Ban 2007_DK 2014-2015 final_Copy of 05-12  KH trung han 2016-2020 - Liem Thinh edited (1) 2 4 2 2" xfId="52813" xr:uid="{00000000-0005-0000-0000-000051CE0000}"/>
    <cellStyle name="T_Van Ban 2007_DK 2014-2015 final_Copy of 05-12  KH trung han 2016-2020 - Liem Thinh edited (1) 2 4 3" xfId="52814" xr:uid="{00000000-0005-0000-0000-000052CE0000}"/>
    <cellStyle name="T_Van Ban 2007_DK 2014-2015 final_Copy of 05-12  KH trung han 2016-2020 - Liem Thinh edited (1) 2 5" xfId="52815" xr:uid="{00000000-0005-0000-0000-000053CE0000}"/>
    <cellStyle name="T_Van Ban 2007_DK 2014-2015 final_Copy of 05-12  KH trung han 2016-2020 - Liem Thinh edited (1) 2 5 2" xfId="52816" xr:uid="{00000000-0005-0000-0000-000054CE0000}"/>
    <cellStyle name="T_Van Ban 2007_DK 2014-2015 final_Copy of 05-12  KH trung han 2016-2020 - Liem Thinh edited (1) 2 6" xfId="52817" xr:uid="{00000000-0005-0000-0000-000055CE0000}"/>
    <cellStyle name="T_Van Ban 2007_DK 2014-2015 final_Copy of 05-12  KH trung han 2016-2020 - Liem Thinh edited (1) 3" xfId="52818" xr:uid="{00000000-0005-0000-0000-000056CE0000}"/>
    <cellStyle name="T_Van Ban 2007_DK 2014-2015 final_Copy of 05-12  KH trung han 2016-2020 - Liem Thinh edited (1) 3 2" xfId="52819" xr:uid="{00000000-0005-0000-0000-000057CE0000}"/>
    <cellStyle name="T_Van Ban 2007_DK 2014-2015 final_Copy of 05-12  KH trung han 2016-2020 - Liem Thinh edited (1) 3 2 2" xfId="52820" xr:uid="{00000000-0005-0000-0000-000058CE0000}"/>
    <cellStyle name="T_Van Ban 2007_DK 2014-2015 final_Copy of 05-12  KH trung han 2016-2020 - Liem Thinh edited (1) 3 2 2 2" xfId="52821" xr:uid="{00000000-0005-0000-0000-000059CE0000}"/>
    <cellStyle name="T_Van Ban 2007_DK 2014-2015 final_Copy of 05-12  KH trung han 2016-2020 - Liem Thinh edited (1) 3 2 3" xfId="52822" xr:uid="{00000000-0005-0000-0000-00005ACE0000}"/>
    <cellStyle name="T_Van Ban 2007_DK 2014-2015 final_Copy of 05-12  KH trung han 2016-2020 - Liem Thinh edited (1) 3 3" xfId="52823" xr:uid="{00000000-0005-0000-0000-00005BCE0000}"/>
    <cellStyle name="T_Van Ban 2007_DK 2014-2015 final_Copy of 05-12  KH trung han 2016-2020 - Liem Thinh edited (1) 3 3 2" xfId="52824" xr:uid="{00000000-0005-0000-0000-00005CCE0000}"/>
    <cellStyle name="T_Van Ban 2007_DK 2014-2015 final_Copy of 05-12  KH trung han 2016-2020 - Liem Thinh edited (1) 3 4" xfId="52825" xr:uid="{00000000-0005-0000-0000-00005DCE0000}"/>
    <cellStyle name="T_Van Ban 2007_DK 2014-2015 final_Copy of 05-12  KH trung han 2016-2020 - Liem Thinh edited (1) 4" xfId="52826" xr:uid="{00000000-0005-0000-0000-00005ECE0000}"/>
    <cellStyle name="T_Van Ban 2007_DK 2014-2015 final_Copy of 05-12  KH trung han 2016-2020 - Liem Thinh edited (1) 4 2" xfId="52827" xr:uid="{00000000-0005-0000-0000-00005FCE0000}"/>
    <cellStyle name="T_Van Ban 2007_DK 2014-2015 final_Copy of 05-12  KH trung han 2016-2020 - Liem Thinh edited (1) 4 2 2" xfId="52828" xr:uid="{00000000-0005-0000-0000-000060CE0000}"/>
    <cellStyle name="T_Van Ban 2007_DK 2014-2015 final_Copy of 05-12  KH trung han 2016-2020 - Liem Thinh edited (1) 4 2 2 2" xfId="52829" xr:uid="{00000000-0005-0000-0000-000061CE0000}"/>
    <cellStyle name="T_Van Ban 2007_DK 2014-2015 final_Copy of 05-12  KH trung han 2016-2020 - Liem Thinh edited (1) 4 2 3" xfId="52830" xr:uid="{00000000-0005-0000-0000-000062CE0000}"/>
    <cellStyle name="T_Van Ban 2007_DK 2014-2015 final_Copy of 05-12  KH trung han 2016-2020 - Liem Thinh edited (1) 4 3" xfId="52831" xr:uid="{00000000-0005-0000-0000-000063CE0000}"/>
    <cellStyle name="T_Van Ban 2007_DK 2014-2015 final_Copy of 05-12  KH trung han 2016-2020 - Liem Thinh edited (1) 4 3 2" xfId="52832" xr:uid="{00000000-0005-0000-0000-000064CE0000}"/>
    <cellStyle name="T_Van Ban 2007_DK 2014-2015 final_Copy of 05-12  KH trung han 2016-2020 - Liem Thinh edited (1) 4 4" xfId="52833" xr:uid="{00000000-0005-0000-0000-000065CE0000}"/>
    <cellStyle name="T_Van Ban 2007_DK 2014-2015 final_Copy of 05-12  KH trung han 2016-2020 - Liem Thinh edited (1) 5" xfId="52834" xr:uid="{00000000-0005-0000-0000-000066CE0000}"/>
    <cellStyle name="T_Van Ban 2007_DK 2014-2015 final_Copy of 05-12  KH trung han 2016-2020 - Liem Thinh edited (1) 5 2" xfId="52835" xr:uid="{00000000-0005-0000-0000-000067CE0000}"/>
    <cellStyle name="T_Van Ban 2007_DK 2014-2015 final_Copy of 05-12  KH trung han 2016-2020 - Liem Thinh edited (1) 5 2 2" xfId="52836" xr:uid="{00000000-0005-0000-0000-000068CE0000}"/>
    <cellStyle name="T_Van Ban 2007_DK 2014-2015 final_Copy of 05-12  KH trung han 2016-2020 - Liem Thinh edited (1) 5 3" xfId="52837" xr:uid="{00000000-0005-0000-0000-000069CE0000}"/>
    <cellStyle name="T_Van Ban 2007_DK 2014-2015 final_Copy of 05-12  KH trung han 2016-2020 - Liem Thinh edited (1) 6" xfId="52838" xr:uid="{00000000-0005-0000-0000-00006ACE0000}"/>
    <cellStyle name="T_Van Ban 2007_DK 2014-2015 final_Copy of 05-12  KH trung han 2016-2020 - Liem Thinh edited (1) 6 2" xfId="52839" xr:uid="{00000000-0005-0000-0000-00006BCE0000}"/>
    <cellStyle name="T_Van Ban 2007_DK 2014-2015 final_Copy of 05-12  KH trung han 2016-2020 - Liem Thinh edited (1) 7" xfId="52840" xr:uid="{00000000-0005-0000-0000-00006CCE0000}"/>
    <cellStyle name="T_Van Ban 2007_DK 2014-2015 final_Copy of 05-12  KH trung han 2016-2020 - Liem Thinh edited (1) 8" xfId="52841" xr:uid="{00000000-0005-0000-0000-00006DCE0000}"/>
    <cellStyle name="T_Van Ban 2007_DK 2014-2015 new" xfId="52842" xr:uid="{00000000-0005-0000-0000-00006ECE0000}"/>
    <cellStyle name="T_Van Ban 2007_DK 2014-2015 new 2" xfId="52843" xr:uid="{00000000-0005-0000-0000-00006FCE0000}"/>
    <cellStyle name="T_Van Ban 2007_DK 2014-2015 new 2 2" xfId="52844" xr:uid="{00000000-0005-0000-0000-000070CE0000}"/>
    <cellStyle name="T_Van Ban 2007_DK 2014-2015 new 2 2 2" xfId="52845" xr:uid="{00000000-0005-0000-0000-000071CE0000}"/>
    <cellStyle name="T_Van Ban 2007_DK 2014-2015 new 2 2 2 2" xfId="52846" xr:uid="{00000000-0005-0000-0000-000072CE0000}"/>
    <cellStyle name="T_Van Ban 2007_DK 2014-2015 new 2 2 2 2 2" xfId="52847" xr:uid="{00000000-0005-0000-0000-000073CE0000}"/>
    <cellStyle name="T_Van Ban 2007_DK 2014-2015 new 2 2 2 3" xfId="52848" xr:uid="{00000000-0005-0000-0000-000074CE0000}"/>
    <cellStyle name="T_Van Ban 2007_DK 2014-2015 new 2 2 3" xfId="52849" xr:uid="{00000000-0005-0000-0000-000075CE0000}"/>
    <cellStyle name="T_Van Ban 2007_DK 2014-2015 new 2 2 3 2" xfId="52850" xr:uid="{00000000-0005-0000-0000-000076CE0000}"/>
    <cellStyle name="T_Van Ban 2007_DK 2014-2015 new 2 2 4" xfId="52851" xr:uid="{00000000-0005-0000-0000-000077CE0000}"/>
    <cellStyle name="T_Van Ban 2007_DK 2014-2015 new 2 3" xfId="52852" xr:uid="{00000000-0005-0000-0000-000078CE0000}"/>
    <cellStyle name="T_Van Ban 2007_DK 2014-2015 new 2 3 2" xfId="52853" xr:uid="{00000000-0005-0000-0000-000079CE0000}"/>
    <cellStyle name="T_Van Ban 2007_DK 2014-2015 new 2 3 2 2" xfId="52854" xr:uid="{00000000-0005-0000-0000-00007ACE0000}"/>
    <cellStyle name="T_Van Ban 2007_DK 2014-2015 new 2 3 2 2 2" xfId="52855" xr:uid="{00000000-0005-0000-0000-00007BCE0000}"/>
    <cellStyle name="T_Van Ban 2007_DK 2014-2015 new 2 3 2 3" xfId="52856" xr:uid="{00000000-0005-0000-0000-00007CCE0000}"/>
    <cellStyle name="T_Van Ban 2007_DK 2014-2015 new 2 3 3" xfId="52857" xr:uid="{00000000-0005-0000-0000-00007DCE0000}"/>
    <cellStyle name="T_Van Ban 2007_DK 2014-2015 new 2 3 3 2" xfId="52858" xr:uid="{00000000-0005-0000-0000-00007ECE0000}"/>
    <cellStyle name="T_Van Ban 2007_DK 2014-2015 new 2 3 4" xfId="52859" xr:uid="{00000000-0005-0000-0000-00007FCE0000}"/>
    <cellStyle name="T_Van Ban 2007_DK 2014-2015 new 2 4" xfId="52860" xr:uid="{00000000-0005-0000-0000-000080CE0000}"/>
    <cellStyle name="T_Van Ban 2007_DK 2014-2015 new 2 4 2" xfId="52861" xr:uid="{00000000-0005-0000-0000-000081CE0000}"/>
    <cellStyle name="T_Van Ban 2007_DK 2014-2015 new 2 4 2 2" xfId="52862" xr:uid="{00000000-0005-0000-0000-000082CE0000}"/>
    <cellStyle name="T_Van Ban 2007_DK 2014-2015 new 2 4 3" xfId="52863" xr:uid="{00000000-0005-0000-0000-000083CE0000}"/>
    <cellStyle name="T_Van Ban 2007_DK 2014-2015 new 2 5" xfId="52864" xr:uid="{00000000-0005-0000-0000-000084CE0000}"/>
    <cellStyle name="T_Van Ban 2007_DK 2014-2015 new 2 5 2" xfId="52865" xr:uid="{00000000-0005-0000-0000-000085CE0000}"/>
    <cellStyle name="T_Van Ban 2007_DK 2014-2015 new 2 6" xfId="52866" xr:uid="{00000000-0005-0000-0000-000086CE0000}"/>
    <cellStyle name="T_Van Ban 2007_DK 2014-2015 new 3" xfId="52867" xr:uid="{00000000-0005-0000-0000-000087CE0000}"/>
    <cellStyle name="T_Van Ban 2007_DK 2014-2015 new 3 2" xfId="52868" xr:uid="{00000000-0005-0000-0000-000088CE0000}"/>
    <cellStyle name="T_Van Ban 2007_DK 2014-2015 new 3 2 2" xfId="52869" xr:uid="{00000000-0005-0000-0000-000089CE0000}"/>
    <cellStyle name="T_Van Ban 2007_DK 2014-2015 new 3 2 2 2" xfId="52870" xr:uid="{00000000-0005-0000-0000-00008ACE0000}"/>
    <cellStyle name="T_Van Ban 2007_DK 2014-2015 new 3 2 3" xfId="52871" xr:uid="{00000000-0005-0000-0000-00008BCE0000}"/>
    <cellStyle name="T_Van Ban 2007_DK 2014-2015 new 3 3" xfId="52872" xr:uid="{00000000-0005-0000-0000-00008CCE0000}"/>
    <cellStyle name="T_Van Ban 2007_DK 2014-2015 new 3 3 2" xfId="52873" xr:uid="{00000000-0005-0000-0000-00008DCE0000}"/>
    <cellStyle name="T_Van Ban 2007_DK 2014-2015 new 3 4" xfId="52874" xr:uid="{00000000-0005-0000-0000-00008ECE0000}"/>
    <cellStyle name="T_Van Ban 2007_DK 2014-2015 new 4" xfId="52875" xr:uid="{00000000-0005-0000-0000-00008FCE0000}"/>
    <cellStyle name="T_Van Ban 2007_DK 2014-2015 new 4 2" xfId="52876" xr:uid="{00000000-0005-0000-0000-000090CE0000}"/>
    <cellStyle name="T_Van Ban 2007_DK 2014-2015 new 4 2 2" xfId="52877" xr:uid="{00000000-0005-0000-0000-000091CE0000}"/>
    <cellStyle name="T_Van Ban 2007_DK 2014-2015 new 4 2 2 2" xfId="52878" xr:uid="{00000000-0005-0000-0000-000092CE0000}"/>
    <cellStyle name="T_Van Ban 2007_DK 2014-2015 new 4 2 3" xfId="52879" xr:uid="{00000000-0005-0000-0000-000093CE0000}"/>
    <cellStyle name="T_Van Ban 2007_DK 2014-2015 new 4 3" xfId="52880" xr:uid="{00000000-0005-0000-0000-000094CE0000}"/>
    <cellStyle name="T_Van Ban 2007_DK 2014-2015 new 4 3 2" xfId="52881" xr:uid="{00000000-0005-0000-0000-000095CE0000}"/>
    <cellStyle name="T_Van Ban 2007_DK 2014-2015 new 4 4" xfId="52882" xr:uid="{00000000-0005-0000-0000-000096CE0000}"/>
    <cellStyle name="T_Van Ban 2007_DK 2014-2015 new 5" xfId="52883" xr:uid="{00000000-0005-0000-0000-000097CE0000}"/>
    <cellStyle name="T_Van Ban 2007_DK 2014-2015 new 5 2" xfId="52884" xr:uid="{00000000-0005-0000-0000-000098CE0000}"/>
    <cellStyle name="T_Van Ban 2007_DK 2014-2015 new 5 2 2" xfId="52885" xr:uid="{00000000-0005-0000-0000-000099CE0000}"/>
    <cellStyle name="T_Van Ban 2007_DK 2014-2015 new 5 3" xfId="52886" xr:uid="{00000000-0005-0000-0000-00009ACE0000}"/>
    <cellStyle name="T_Van Ban 2007_DK 2014-2015 new 6" xfId="52887" xr:uid="{00000000-0005-0000-0000-00009BCE0000}"/>
    <cellStyle name="T_Van Ban 2007_DK 2014-2015 new 6 2" xfId="52888" xr:uid="{00000000-0005-0000-0000-00009CCE0000}"/>
    <cellStyle name="T_Van Ban 2007_DK 2014-2015 new 7" xfId="52889" xr:uid="{00000000-0005-0000-0000-00009DCE0000}"/>
    <cellStyle name="T_Van Ban 2007_DK 2014-2015 new 8" xfId="52890" xr:uid="{00000000-0005-0000-0000-00009ECE0000}"/>
    <cellStyle name="T_Van Ban 2007_DK 2014-2015 new_05-12  KH trung han 2016-2020 - Liem Thinh edited" xfId="52891" xr:uid="{00000000-0005-0000-0000-00009FCE0000}"/>
    <cellStyle name="T_Van Ban 2007_DK 2014-2015 new_05-12  KH trung han 2016-2020 - Liem Thinh edited 2" xfId="52892" xr:uid="{00000000-0005-0000-0000-0000A0CE0000}"/>
    <cellStyle name="T_Van Ban 2007_DK 2014-2015 new_05-12  KH trung han 2016-2020 - Liem Thinh edited 2 2" xfId="52893" xr:uid="{00000000-0005-0000-0000-0000A1CE0000}"/>
    <cellStyle name="T_Van Ban 2007_DK 2014-2015 new_05-12  KH trung han 2016-2020 - Liem Thinh edited 2 2 2" xfId="52894" xr:uid="{00000000-0005-0000-0000-0000A2CE0000}"/>
    <cellStyle name="T_Van Ban 2007_DK 2014-2015 new_05-12  KH trung han 2016-2020 - Liem Thinh edited 2 2 2 2" xfId="52895" xr:uid="{00000000-0005-0000-0000-0000A3CE0000}"/>
    <cellStyle name="T_Van Ban 2007_DK 2014-2015 new_05-12  KH trung han 2016-2020 - Liem Thinh edited 2 2 2 2 2" xfId="52896" xr:uid="{00000000-0005-0000-0000-0000A4CE0000}"/>
    <cellStyle name="T_Van Ban 2007_DK 2014-2015 new_05-12  KH trung han 2016-2020 - Liem Thinh edited 2 2 2 3" xfId="52897" xr:uid="{00000000-0005-0000-0000-0000A5CE0000}"/>
    <cellStyle name="T_Van Ban 2007_DK 2014-2015 new_05-12  KH trung han 2016-2020 - Liem Thinh edited 2 2 3" xfId="52898" xr:uid="{00000000-0005-0000-0000-0000A6CE0000}"/>
    <cellStyle name="T_Van Ban 2007_DK 2014-2015 new_05-12  KH trung han 2016-2020 - Liem Thinh edited 2 2 3 2" xfId="52899" xr:uid="{00000000-0005-0000-0000-0000A7CE0000}"/>
    <cellStyle name="T_Van Ban 2007_DK 2014-2015 new_05-12  KH trung han 2016-2020 - Liem Thinh edited 2 2 4" xfId="52900" xr:uid="{00000000-0005-0000-0000-0000A8CE0000}"/>
    <cellStyle name="T_Van Ban 2007_DK 2014-2015 new_05-12  KH trung han 2016-2020 - Liem Thinh edited 2 3" xfId="52901" xr:uid="{00000000-0005-0000-0000-0000A9CE0000}"/>
    <cellStyle name="T_Van Ban 2007_DK 2014-2015 new_05-12  KH trung han 2016-2020 - Liem Thinh edited 2 3 2" xfId="52902" xr:uid="{00000000-0005-0000-0000-0000AACE0000}"/>
    <cellStyle name="T_Van Ban 2007_DK 2014-2015 new_05-12  KH trung han 2016-2020 - Liem Thinh edited 2 3 2 2" xfId="52903" xr:uid="{00000000-0005-0000-0000-0000ABCE0000}"/>
    <cellStyle name="T_Van Ban 2007_DK 2014-2015 new_05-12  KH trung han 2016-2020 - Liem Thinh edited 2 3 2 2 2" xfId="52904" xr:uid="{00000000-0005-0000-0000-0000ACCE0000}"/>
    <cellStyle name="T_Van Ban 2007_DK 2014-2015 new_05-12  KH trung han 2016-2020 - Liem Thinh edited 2 3 2 3" xfId="52905" xr:uid="{00000000-0005-0000-0000-0000ADCE0000}"/>
    <cellStyle name="T_Van Ban 2007_DK 2014-2015 new_05-12  KH trung han 2016-2020 - Liem Thinh edited 2 3 3" xfId="52906" xr:uid="{00000000-0005-0000-0000-0000AECE0000}"/>
    <cellStyle name="T_Van Ban 2007_DK 2014-2015 new_05-12  KH trung han 2016-2020 - Liem Thinh edited 2 3 3 2" xfId="52907" xr:uid="{00000000-0005-0000-0000-0000AFCE0000}"/>
    <cellStyle name="T_Van Ban 2007_DK 2014-2015 new_05-12  KH trung han 2016-2020 - Liem Thinh edited 2 3 4" xfId="52908" xr:uid="{00000000-0005-0000-0000-0000B0CE0000}"/>
    <cellStyle name="T_Van Ban 2007_DK 2014-2015 new_05-12  KH trung han 2016-2020 - Liem Thinh edited 2 4" xfId="52909" xr:uid="{00000000-0005-0000-0000-0000B1CE0000}"/>
    <cellStyle name="T_Van Ban 2007_DK 2014-2015 new_05-12  KH trung han 2016-2020 - Liem Thinh edited 2 4 2" xfId="52910" xr:uid="{00000000-0005-0000-0000-0000B2CE0000}"/>
    <cellStyle name="T_Van Ban 2007_DK 2014-2015 new_05-12  KH trung han 2016-2020 - Liem Thinh edited 2 4 2 2" xfId="52911" xr:uid="{00000000-0005-0000-0000-0000B3CE0000}"/>
    <cellStyle name="T_Van Ban 2007_DK 2014-2015 new_05-12  KH trung han 2016-2020 - Liem Thinh edited 2 4 3" xfId="52912" xr:uid="{00000000-0005-0000-0000-0000B4CE0000}"/>
    <cellStyle name="T_Van Ban 2007_DK 2014-2015 new_05-12  KH trung han 2016-2020 - Liem Thinh edited 2 5" xfId="52913" xr:uid="{00000000-0005-0000-0000-0000B5CE0000}"/>
    <cellStyle name="T_Van Ban 2007_DK 2014-2015 new_05-12  KH trung han 2016-2020 - Liem Thinh edited 2 5 2" xfId="52914" xr:uid="{00000000-0005-0000-0000-0000B6CE0000}"/>
    <cellStyle name="T_Van Ban 2007_DK 2014-2015 new_05-12  KH trung han 2016-2020 - Liem Thinh edited 2 6" xfId="52915" xr:uid="{00000000-0005-0000-0000-0000B7CE0000}"/>
    <cellStyle name="T_Van Ban 2007_DK 2014-2015 new_05-12  KH trung han 2016-2020 - Liem Thinh edited 3" xfId="52916" xr:uid="{00000000-0005-0000-0000-0000B8CE0000}"/>
    <cellStyle name="T_Van Ban 2007_DK 2014-2015 new_05-12  KH trung han 2016-2020 - Liem Thinh edited 3 2" xfId="52917" xr:uid="{00000000-0005-0000-0000-0000B9CE0000}"/>
    <cellStyle name="T_Van Ban 2007_DK 2014-2015 new_05-12  KH trung han 2016-2020 - Liem Thinh edited 3 2 2" xfId="52918" xr:uid="{00000000-0005-0000-0000-0000BACE0000}"/>
    <cellStyle name="T_Van Ban 2007_DK 2014-2015 new_05-12  KH trung han 2016-2020 - Liem Thinh edited 3 2 2 2" xfId="52919" xr:uid="{00000000-0005-0000-0000-0000BBCE0000}"/>
    <cellStyle name="T_Van Ban 2007_DK 2014-2015 new_05-12  KH trung han 2016-2020 - Liem Thinh edited 3 2 3" xfId="52920" xr:uid="{00000000-0005-0000-0000-0000BCCE0000}"/>
    <cellStyle name="T_Van Ban 2007_DK 2014-2015 new_05-12  KH trung han 2016-2020 - Liem Thinh edited 3 3" xfId="52921" xr:uid="{00000000-0005-0000-0000-0000BDCE0000}"/>
    <cellStyle name="T_Van Ban 2007_DK 2014-2015 new_05-12  KH trung han 2016-2020 - Liem Thinh edited 3 3 2" xfId="52922" xr:uid="{00000000-0005-0000-0000-0000BECE0000}"/>
    <cellStyle name="T_Van Ban 2007_DK 2014-2015 new_05-12  KH trung han 2016-2020 - Liem Thinh edited 3 4" xfId="52923" xr:uid="{00000000-0005-0000-0000-0000BFCE0000}"/>
    <cellStyle name="T_Van Ban 2007_DK 2014-2015 new_05-12  KH trung han 2016-2020 - Liem Thinh edited 4" xfId="52924" xr:uid="{00000000-0005-0000-0000-0000C0CE0000}"/>
    <cellStyle name="T_Van Ban 2007_DK 2014-2015 new_05-12  KH trung han 2016-2020 - Liem Thinh edited 4 2" xfId="52925" xr:uid="{00000000-0005-0000-0000-0000C1CE0000}"/>
    <cellStyle name="T_Van Ban 2007_DK 2014-2015 new_05-12  KH trung han 2016-2020 - Liem Thinh edited 4 2 2" xfId="52926" xr:uid="{00000000-0005-0000-0000-0000C2CE0000}"/>
    <cellStyle name="T_Van Ban 2007_DK 2014-2015 new_05-12  KH trung han 2016-2020 - Liem Thinh edited 4 2 2 2" xfId="52927" xr:uid="{00000000-0005-0000-0000-0000C3CE0000}"/>
    <cellStyle name="T_Van Ban 2007_DK 2014-2015 new_05-12  KH trung han 2016-2020 - Liem Thinh edited 4 2 3" xfId="52928" xr:uid="{00000000-0005-0000-0000-0000C4CE0000}"/>
    <cellStyle name="T_Van Ban 2007_DK 2014-2015 new_05-12  KH trung han 2016-2020 - Liem Thinh edited 4 3" xfId="52929" xr:uid="{00000000-0005-0000-0000-0000C5CE0000}"/>
    <cellStyle name="T_Van Ban 2007_DK 2014-2015 new_05-12  KH trung han 2016-2020 - Liem Thinh edited 4 3 2" xfId="52930" xr:uid="{00000000-0005-0000-0000-0000C6CE0000}"/>
    <cellStyle name="T_Van Ban 2007_DK 2014-2015 new_05-12  KH trung han 2016-2020 - Liem Thinh edited 4 4" xfId="52931" xr:uid="{00000000-0005-0000-0000-0000C7CE0000}"/>
    <cellStyle name="T_Van Ban 2007_DK 2014-2015 new_05-12  KH trung han 2016-2020 - Liem Thinh edited 5" xfId="52932" xr:uid="{00000000-0005-0000-0000-0000C8CE0000}"/>
    <cellStyle name="T_Van Ban 2007_DK 2014-2015 new_05-12  KH trung han 2016-2020 - Liem Thinh edited 5 2" xfId="52933" xr:uid="{00000000-0005-0000-0000-0000C9CE0000}"/>
    <cellStyle name="T_Van Ban 2007_DK 2014-2015 new_05-12  KH trung han 2016-2020 - Liem Thinh edited 5 2 2" xfId="52934" xr:uid="{00000000-0005-0000-0000-0000CACE0000}"/>
    <cellStyle name="T_Van Ban 2007_DK 2014-2015 new_05-12  KH trung han 2016-2020 - Liem Thinh edited 5 3" xfId="52935" xr:uid="{00000000-0005-0000-0000-0000CBCE0000}"/>
    <cellStyle name="T_Van Ban 2007_DK 2014-2015 new_05-12  KH trung han 2016-2020 - Liem Thinh edited 6" xfId="52936" xr:uid="{00000000-0005-0000-0000-0000CCCE0000}"/>
    <cellStyle name="T_Van Ban 2007_DK 2014-2015 new_05-12  KH trung han 2016-2020 - Liem Thinh edited 6 2" xfId="52937" xr:uid="{00000000-0005-0000-0000-0000CDCE0000}"/>
    <cellStyle name="T_Van Ban 2007_DK 2014-2015 new_05-12  KH trung han 2016-2020 - Liem Thinh edited 7" xfId="52938" xr:uid="{00000000-0005-0000-0000-0000CECE0000}"/>
    <cellStyle name="T_Van Ban 2007_DK 2014-2015 new_05-12  KH trung han 2016-2020 - Liem Thinh edited 8" xfId="52939" xr:uid="{00000000-0005-0000-0000-0000CFCE0000}"/>
    <cellStyle name="T_Van Ban 2007_DK 2014-2015 new_Copy of 05-12  KH trung han 2016-2020 - Liem Thinh edited (1)" xfId="52940" xr:uid="{00000000-0005-0000-0000-0000D0CE0000}"/>
    <cellStyle name="T_Van Ban 2007_DK 2014-2015 new_Copy of 05-12  KH trung han 2016-2020 - Liem Thinh edited (1) 2" xfId="52941" xr:uid="{00000000-0005-0000-0000-0000D1CE0000}"/>
    <cellStyle name="T_Van Ban 2007_DK 2014-2015 new_Copy of 05-12  KH trung han 2016-2020 - Liem Thinh edited (1) 2 2" xfId="52942" xr:uid="{00000000-0005-0000-0000-0000D2CE0000}"/>
    <cellStyle name="T_Van Ban 2007_DK 2014-2015 new_Copy of 05-12  KH trung han 2016-2020 - Liem Thinh edited (1) 2 2 2" xfId="52943" xr:uid="{00000000-0005-0000-0000-0000D3CE0000}"/>
    <cellStyle name="T_Van Ban 2007_DK 2014-2015 new_Copy of 05-12  KH trung han 2016-2020 - Liem Thinh edited (1) 2 2 2 2" xfId="52944" xr:uid="{00000000-0005-0000-0000-0000D4CE0000}"/>
    <cellStyle name="T_Van Ban 2007_DK 2014-2015 new_Copy of 05-12  KH trung han 2016-2020 - Liem Thinh edited (1) 2 2 2 2 2" xfId="52945" xr:uid="{00000000-0005-0000-0000-0000D5CE0000}"/>
    <cellStyle name="T_Van Ban 2007_DK 2014-2015 new_Copy of 05-12  KH trung han 2016-2020 - Liem Thinh edited (1) 2 2 2 3" xfId="52946" xr:uid="{00000000-0005-0000-0000-0000D6CE0000}"/>
    <cellStyle name="T_Van Ban 2007_DK 2014-2015 new_Copy of 05-12  KH trung han 2016-2020 - Liem Thinh edited (1) 2 2 3" xfId="52947" xr:uid="{00000000-0005-0000-0000-0000D7CE0000}"/>
    <cellStyle name="T_Van Ban 2007_DK 2014-2015 new_Copy of 05-12  KH trung han 2016-2020 - Liem Thinh edited (1) 2 2 3 2" xfId="52948" xr:uid="{00000000-0005-0000-0000-0000D8CE0000}"/>
    <cellStyle name="T_Van Ban 2007_DK 2014-2015 new_Copy of 05-12  KH trung han 2016-2020 - Liem Thinh edited (1) 2 2 4" xfId="52949" xr:uid="{00000000-0005-0000-0000-0000D9CE0000}"/>
    <cellStyle name="T_Van Ban 2007_DK 2014-2015 new_Copy of 05-12  KH trung han 2016-2020 - Liem Thinh edited (1) 2 3" xfId="52950" xr:uid="{00000000-0005-0000-0000-0000DACE0000}"/>
    <cellStyle name="T_Van Ban 2007_DK 2014-2015 new_Copy of 05-12  KH trung han 2016-2020 - Liem Thinh edited (1) 2 3 2" xfId="52951" xr:uid="{00000000-0005-0000-0000-0000DBCE0000}"/>
    <cellStyle name="T_Van Ban 2007_DK 2014-2015 new_Copy of 05-12  KH trung han 2016-2020 - Liem Thinh edited (1) 2 3 2 2" xfId="52952" xr:uid="{00000000-0005-0000-0000-0000DCCE0000}"/>
    <cellStyle name="T_Van Ban 2007_DK 2014-2015 new_Copy of 05-12  KH trung han 2016-2020 - Liem Thinh edited (1) 2 3 2 2 2" xfId="52953" xr:uid="{00000000-0005-0000-0000-0000DDCE0000}"/>
    <cellStyle name="T_Van Ban 2007_DK 2014-2015 new_Copy of 05-12  KH trung han 2016-2020 - Liem Thinh edited (1) 2 3 2 3" xfId="52954" xr:uid="{00000000-0005-0000-0000-0000DECE0000}"/>
    <cellStyle name="T_Van Ban 2007_DK 2014-2015 new_Copy of 05-12  KH trung han 2016-2020 - Liem Thinh edited (1) 2 3 3" xfId="52955" xr:uid="{00000000-0005-0000-0000-0000DFCE0000}"/>
    <cellStyle name="T_Van Ban 2007_DK 2014-2015 new_Copy of 05-12  KH trung han 2016-2020 - Liem Thinh edited (1) 2 3 3 2" xfId="52956" xr:uid="{00000000-0005-0000-0000-0000E0CE0000}"/>
    <cellStyle name="T_Van Ban 2007_DK 2014-2015 new_Copy of 05-12  KH trung han 2016-2020 - Liem Thinh edited (1) 2 3 4" xfId="52957" xr:uid="{00000000-0005-0000-0000-0000E1CE0000}"/>
    <cellStyle name="T_Van Ban 2007_DK 2014-2015 new_Copy of 05-12  KH trung han 2016-2020 - Liem Thinh edited (1) 2 4" xfId="52958" xr:uid="{00000000-0005-0000-0000-0000E2CE0000}"/>
    <cellStyle name="T_Van Ban 2007_DK 2014-2015 new_Copy of 05-12  KH trung han 2016-2020 - Liem Thinh edited (1) 2 4 2" xfId="52959" xr:uid="{00000000-0005-0000-0000-0000E3CE0000}"/>
    <cellStyle name="T_Van Ban 2007_DK 2014-2015 new_Copy of 05-12  KH trung han 2016-2020 - Liem Thinh edited (1) 2 4 2 2" xfId="52960" xr:uid="{00000000-0005-0000-0000-0000E4CE0000}"/>
    <cellStyle name="T_Van Ban 2007_DK 2014-2015 new_Copy of 05-12  KH trung han 2016-2020 - Liem Thinh edited (1) 2 4 3" xfId="52961" xr:uid="{00000000-0005-0000-0000-0000E5CE0000}"/>
    <cellStyle name="T_Van Ban 2007_DK 2014-2015 new_Copy of 05-12  KH trung han 2016-2020 - Liem Thinh edited (1) 2 5" xfId="52962" xr:uid="{00000000-0005-0000-0000-0000E6CE0000}"/>
    <cellStyle name="T_Van Ban 2007_DK 2014-2015 new_Copy of 05-12  KH trung han 2016-2020 - Liem Thinh edited (1) 2 5 2" xfId="52963" xr:uid="{00000000-0005-0000-0000-0000E7CE0000}"/>
    <cellStyle name="T_Van Ban 2007_DK 2014-2015 new_Copy of 05-12  KH trung han 2016-2020 - Liem Thinh edited (1) 2 6" xfId="52964" xr:uid="{00000000-0005-0000-0000-0000E8CE0000}"/>
    <cellStyle name="T_Van Ban 2007_DK 2014-2015 new_Copy of 05-12  KH trung han 2016-2020 - Liem Thinh edited (1) 3" xfId="52965" xr:uid="{00000000-0005-0000-0000-0000E9CE0000}"/>
    <cellStyle name="T_Van Ban 2007_DK 2014-2015 new_Copy of 05-12  KH trung han 2016-2020 - Liem Thinh edited (1) 3 2" xfId="52966" xr:uid="{00000000-0005-0000-0000-0000EACE0000}"/>
    <cellStyle name="T_Van Ban 2007_DK 2014-2015 new_Copy of 05-12  KH trung han 2016-2020 - Liem Thinh edited (1) 3 2 2" xfId="52967" xr:uid="{00000000-0005-0000-0000-0000EBCE0000}"/>
    <cellStyle name="T_Van Ban 2007_DK 2014-2015 new_Copy of 05-12  KH trung han 2016-2020 - Liem Thinh edited (1) 3 2 2 2" xfId="52968" xr:uid="{00000000-0005-0000-0000-0000ECCE0000}"/>
    <cellStyle name="T_Van Ban 2007_DK 2014-2015 new_Copy of 05-12  KH trung han 2016-2020 - Liem Thinh edited (1) 3 2 3" xfId="52969" xr:uid="{00000000-0005-0000-0000-0000EDCE0000}"/>
    <cellStyle name="T_Van Ban 2007_DK 2014-2015 new_Copy of 05-12  KH trung han 2016-2020 - Liem Thinh edited (1) 3 3" xfId="52970" xr:uid="{00000000-0005-0000-0000-0000EECE0000}"/>
    <cellStyle name="T_Van Ban 2007_DK 2014-2015 new_Copy of 05-12  KH trung han 2016-2020 - Liem Thinh edited (1) 3 3 2" xfId="52971" xr:uid="{00000000-0005-0000-0000-0000EFCE0000}"/>
    <cellStyle name="T_Van Ban 2007_DK 2014-2015 new_Copy of 05-12  KH trung han 2016-2020 - Liem Thinh edited (1) 3 4" xfId="52972" xr:uid="{00000000-0005-0000-0000-0000F0CE0000}"/>
    <cellStyle name="T_Van Ban 2007_DK 2014-2015 new_Copy of 05-12  KH trung han 2016-2020 - Liem Thinh edited (1) 4" xfId="52973" xr:uid="{00000000-0005-0000-0000-0000F1CE0000}"/>
    <cellStyle name="T_Van Ban 2007_DK 2014-2015 new_Copy of 05-12  KH trung han 2016-2020 - Liem Thinh edited (1) 4 2" xfId="52974" xr:uid="{00000000-0005-0000-0000-0000F2CE0000}"/>
    <cellStyle name="T_Van Ban 2007_DK 2014-2015 new_Copy of 05-12  KH trung han 2016-2020 - Liem Thinh edited (1) 4 2 2" xfId="52975" xr:uid="{00000000-0005-0000-0000-0000F3CE0000}"/>
    <cellStyle name="T_Van Ban 2007_DK 2014-2015 new_Copy of 05-12  KH trung han 2016-2020 - Liem Thinh edited (1) 4 2 2 2" xfId="52976" xr:uid="{00000000-0005-0000-0000-0000F4CE0000}"/>
    <cellStyle name="T_Van Ban 2007_DK 2014-2015 new_Copy of 05-12  KH trung han 2016-2020 - Liem Thinh edited (1) 4 2 3" xfId="52977" xr:uid="{00000000-0005-0000-0000-0000F5CE0000}"/>
    <cellStyle name="T_Van Ban 2007_DK 2014-2015 new_Copy of 05-12  KH trung han 2016-2020 - Liem Thinh edited (1) 4 3" xfId="52978" xr:uid="{00000000-0005-0000-0000-0000F6CE0000}"/>
    <cellStyle name="T_Van Ban 2007_DK 2014-2015 new_Copy of 05-12  KH trung han 2016-2020 - Liem Thinh edited (1) 4 3 2" xfId="52979" xr:uid="{00000000-0005-0000-0000-0000F7CE0000}"/>
    <cellStyle name="T_Van Ban 2007_DK 2014-2015 new_Copy of 05-12  KH trung han 2016-2020 - Liem Thinh edited (1) 4 4" xfId="52980" xr:uid="{00000000-0005-0000-0000-0000F8CE0000}"/>
    <cellStyle name="T_Van Ban 2007_DK 2014-2015 new_Copy of 05-12  KH trung han 2016-2020 - Liem Thinh edited (1) 5" xfId="52981" xr:uid="{00000000-0005-0000-0000-0000F9CE0000}"/>
    <cellStyle name="T_Van Ban 2007_DK 2014-2015 new_Copy of 05-12  KH trung han 2016-2020 - Liem Thinh edited (1) 5 2" xfId="52982" xr:uid="{00000000-0005-0000-0000-0000FACE0000}"/>
    <cellStyle name="T_Van Ban 2007_DK 2014-2015 new_Copy of 05-12  KH trung han 2016-2020 - Liem Thinh edited (1) 5 2 2" xfId="52983" xr:uid="{00000000-0005-0000-0000-0000FBCE0000}"/>
    <cellStyle name="T_Van Ban 2007_DK 2014-2015 new_Copy of 05-12  KH trung han 2016-2020 - Liem Thinh edited (1) 5 3" xfId="52984" xr:uid="{00000000-0005-0000-0000-0000FCCE0000}"/>
    <cellStyle name="T_Van Ban 2007_DK 2014-2015 new_Copy of 05-12  KH trung han 2016-2020 - Liem Thinh edited (1) 6" xfId="52985" xr:uid="{00000000-0005-0000-0000-0000FDCE0000}"/>
    <cellStyle name="T_Van Ban 2007_DK 2014-2015 new_Copy of 05-12  KH trung han 2016-2020 - Liem Thinh edited (1) 6 2" xfId="52986" xr:uid="{00000000-0005-0000-0000-0000FECE0000}"/>
    <cellStyle name="T_Van Ban 2007_DK 2014-2015 new_Copy of 05-12  KH trung han 2016-2020 - Liem Thinh edited (1) 7" xfId="52987" xr:uid="{00000000-0005-0000-0000-0000FFCE0000}"/>
    <cellStyle name="T_Van Ban 2007_DK 2014-2015 new_Copy of 05-12  KH trung han 2016-2020 - Liem Thinh edited (1) 8" xfId="52988" xr:uid="{00000000-0005-0000-0000-000000CF0000}"/>
    <cellStyle name="T_Van Ban 2007_DK KH CBDT 2014 11-11-2013" xfId="52989" xr:uid="{00000000-0005-0000-0000-000001CF0000}"/>
    <cellStyle name="T_Van Ban 2007_DK KH CBDT 2014 11-11-2013 2" xfId="52990" xr:uid="{00000000-0005-0000-0000-000002CF0000}"/>
    <cellStyle name="T_Van Ban 2007_DK KH CBDT 2014 11-11-2013 2 2" xfId="52991" xr:uid="{00000000-0005-0000-0000-000003CF0000}"/>
    <cellStyle name="T_Van Ban 2007_DK KH CBDT 2014 11-11-2013 2 2 2" xfId="52992" xr:uid="{00000000-0005-0000-0000-000004CF0000}"/>
    <cellStyle name="T_Van Ban 2007_DK KH CBDT 2014 11-11-2013 2 2 2 2" xfId="52993" xr:uid="{00000000-0005-0000-0000-000005CF0000}"/>
    <cellStyle name="T_Van Ban 2007_DK KH CBDT 2014 11-11-2013 2 2 2 2 2" xfId="52994" xr:uid="{00000000-0005-0000-0000-000006CF0000}"/>
    <cellStyle name="T_Van Ban 2007_DK KH CBDT 2014 11-11-2013 2 2 2 3" xfId="52995" xr:uid="{00000000-0005-0000-0000-000007CF0000}"/>
    <cellStyle name="T_Van Ban 2007_DK KH CBDT 2014 11-11-2013 2 2 3" xfId="52996" xr:uid="{00000000-0005-0000-0000-000008CF0000}"/>
    <cellStyle name="T_Van Ban 2007_DK KH CBDT 2014 11-11-2013 2 2 3 2" xfId="52997" xr:uid="{00000000-0005-0000-0000-000009CF0000}"/>
    <cellStyle name="T_Van Ban 2007_DK KH CBDT 2014 11-11-2013 2 2 4" xfId="52998" xr:uid="{00000000-0005-0000-0000-00000ACF0000}"/>
    <cellStyle name="T_Van Ban 2007_DK KH CBDT 2014 11-11-2013 2 3" xfId="52999" xr:uid="{00000000-0005-0000-0000-00000BCF0000}"/>
    <cellStyle name="T_Van Ban 2007_DK KH CBDT 2014 11-11-2013 2 3 2" xfId="53000" xr:uid="{00000000-0005-0000-0000-00000CCF0000}"/>
    <cellStyle name="T_Van Ban 2007_DK KH CBDT 2014 11-11-2013 2 3 2 2" xfId="53001" xr:uid="{00000000-0005-0000-0000-00000DCF0000}"/>
    <cellStyle name="T_Van Ban 2007_DK KH CBDT 2014 11-11-2013 2 3 2 2 2" xfId="53002" xr:uid="{00000000-0005-0000-0000-00000ECF0000}"/>
    <cellStyle name="T_Van Ban 2007_DK KH CBDT 2014 11-11-2013 2 3 2 3" xfId="53003" xr:uid="{00000000-0005-0000-0000-00000FCF0000}"/>
    <cellStyle name="T_Van Ban 2007_DK KH CBDT 2014 11-11-2013 2 3 3" xfId="53004" xr:uid="{00000000-0005-0000-0000-000010CF0000}"/>
    <cellStyle name="T_Van Ban 2007_DK KH CBDT 2014 11-11-2013 2 3 3 2" xfId="53005" xr:uid="{00000000-0005-0000-0000-000011CF0000}"/>
    <cellStyle name="T_Van Ban 2007_DK KH CBDT 2014 11-11-2013 2 3 4" xfId="53006" xr:uid="{00000000-0005-0000-0000-000012CF0000}"/>
    <cellStyle name="T_Van Ban 2007_DK KH CBDT 2014 11-11-2013 2 4" xfId="53007" xr:uid="{00000000-0005-0000-0000-000013CF0000}"/>
    <cellStyle name="T_Van Ban 2007_DK KH CBDT 2014 11-11-2013 2 4 2" xfId="53008" xr:uid="{00000000-0005-0000-0000-000014CF0000}"/>
    <cellStyle name="T_Van Ban 2007_DK KH CBDT 2014 11-11-2013 2 4 2 2" xfId="53009" xr:uid="{00000000-0005-0000-0000-000015CF0000}"/>
    <cellStyle name="T_Van Ban 2007_DK KH CBDT 2014 11-11-2013 2 4 3" xfId="53010" xr:uid="{00000000-0005-0000-0000-000016CF0000}"/>
    <cellStyle name="T_Van Ban 2007_DK KH CBDT 2014 11-11-2013 2 5" xfId="53011" xr:uid="{00000000-0005-0000-0000-000017CF0000}"/>
    <cellStyle name="T_Van Ban 2007_DK KH CBDT 2014 11-11-2013 2 5 2" xfId="53012" xr:uid="{00000000-0005-0000-0000-000018CF0000}"/>
    <cellStyle name="T_Van Ban 2007_DK KH CBDT 2014 11-11-2013 2 6" xfId="53013" xr:uid="{00000000-0005-0000-0000-000019CF0000}"/>
    <cellStyle name="T_Van Ban 2007_DK KH CBDT 2014 11-11-2013 3" xfId="53014" xr:uid="{00000000-0005-0000-0000-00001ACF0000}"/>
    <cellStyle name="T_Van Ban 2007_DK KH CBDT 2014 11-11-2013 3 2" xfId="53015" xr:uid="{00000000-0005-0000-0000-00001BCF0000}"/>
    <cellStyle name="T_Van Ban 2007_DK KH CBDT 2014 11-11-2013 3 2 2" xfId="53016" xr:uid="{00000000-0005-0000-0000-00001CCF0000}"/>
    <cellStyle name="T_Van Ban 2007_DK KH CBDT 2014 11-11-2013 3 2 2 2" xfId="53017" xr:uid="{00000000-0005-0000-0000-00001DCF0000}"/>
    <cellStyle name="T_Van Ban 2007_DK KH CBDT 2014 11-11-2013 3 2 3" xfId="53018" xr:uid="{00000000-0005-0000-0000-00001ECF0000}"/>
    <cellStyle name="T_Van Ban 2007_DK KH CBDT 2014 11-11-2013 3 3" xfId="53019" xr:uid="{00000000-0005-0000-0000-00001FCF0000}"/>
    <cellStyle name="T_Van Ban 2007_DK KH CBDT 2014 11-11-2013 3 3 2" xfId="53020" xr:uid="{00000000-0005-0000-0000-000020CF0000}"/>
    <cellStyle name="T_Van Ban 2007_DK KH CBDT 2014 11-11-2013 3 4" xfId="53021" xr:uid="{00000000-0005-0000-0000-000021CF0000}"/>
    <cellStyle name="T_Van Ban 2007_DK KH CBDT 2014 11-11-2013 4" xfId="53022" xr:uid="{00000000-0005-0000-0000-000022CF0000}"/>
    <cellStyle name="T_Van Ban 2007_DK KH CBDT 2014 11-11-2013 4 2" xfId="53023" xr:uid="{00000000-0005-0000-0000-000023CF0000}"/>
    <cellStyle name="T_Van Ban 2007_DK KH CBDT 2014 11-11-2013 4 2 2" xfId="53024" xr:uid="{00000000-0005-0000-0000-000024CF0000}"/>
    <cellStyle name="T_Van Ban 2007_DK KH CBDT 2014 11-11-2013 4 2 2 2" xfId="53025" xr:uid="{00000000-0005-0000-0000-000025CF0000}"/>
    <cellStyle name="T_Van Ban 2007_DK KH CBDT 2014 11-11-2013 4 2 3" xfId="53026" xr:uid="{00000000-0005-0000-0000-000026CF0000}"/>
    <cellStyle name="T_Van Ban 2007_DK KH CBDT 2014 11-11-2013 4 3" xfId="53027" xr:uid="{00000000-0005-0000-0000-000027CF0000}"/>
    <cellStyle name="T_Van Ban 2007_DK KH CBDT 2014 11-11-2013 4 3 2" xfId="53028" xr:uid="{00000000-0005-0000-0000-000028CF0000}"/>
    <cellStyle name="T_Van Ban 2007_DK KH CBDT 2014 11-11-2013 4 4" xfId="53029" xr:uid="{00000000-0005-0000-0000-000029CF0000}"/>
    <cellStyle name="T_Van Ban 2007_DK KH CBDT 2014 11-11-2013 5" xfId="53030" xr:uid="{00000000-0005-0000-0000-00002ACF0000}"/>
    <cellStyle name="T_Van Ban 2007_DK KH CBDT 2014 11-11-2013 5 2" xfId="53031" xr:uid="{00000000-0005-0000-0000-00002BCF0000}"/>
    <cellStyle name="T_Van Ban 2007_DK KH CBDT 2014 11-11-2013 5 2 2" xfId="53032" xr:uid="{00000000-0005-0000-0000-00002CCF0000}"/>
    <cellStyle name="T_Van Ban 2007_DK KH CBDT 2014 11-11-2013 5 3" xfId="53033" xr:uid="{00000000-0005-0000-0000-00002DCF0000}"/>
    <cellStyle name="T_Van Ban 2007_DK KH CBDT 2014 11-11-2013 6" xfId="53034" xr:uid="{00000000-0005-0000-0000-00002ECF0000}"/>
    <cellStyle name="T_Van Ban 2007_DK KH CBDT 2014 11-11-2013 6 2" xfId="53035" xr:uid="{00000000-0005-0000-0000-00002FCF0000}"/>
    <cellStyle name="T_Van Ban 2007_DK KH CBDT 2014 11-11-2013 7" xfId="53036" xr:uid="{00000000-0005-0000-0000-000030CF0000}"/>
    <cellStyle name="T_Van Ban 2007_DK KH CBDT 2014 11-11-2013 8" xfId="53037" xr:uid="{00000000-0005-0000-0000-000031CF0000}"/>
    <cellStyle name="T_Van Ban 2007_DK KH CBDT 2014 11-11-2013(1)" xfId="53038" xr:uid="{00000000-0005-0000-0000-000032CF0000}"/>
    <cellStyle name="T_Van Ban 2007_DK KH CBDT 2014 11-11-2013(1) 2" xfId="53039" xr:uid="{00000000-0005-0000-0000-000033CF0000}"/>
    <cellStyle name="T_Van Ban 2007_DK KH CBDT 2014 11-11-2013(1) 2 2" xfId="53040" xr:uid="{00000000-0005-0000-0000-000034CF0000}"/>
    <cellStyle name="T_Van Ban 2007_DK KH CBDT 2014 11-11-2013(1) 2 2 2" xfId="53041" xr:uid="{00000000-0005-0000-0000-000035CF0000}"/>
    <cellStyle name="T_Van Ban 2007_DK KH CBDT 2014 11-11-2013(1) 2 2 2 2" xfId="53042" xr:uid="{00000000-0005-0000-0000-000036CF0000}"/>
    <cellStyle name="T_Van Ban 2007_DK KH CBDT 2014 11-11-2013(1) 2 2 2 2 2" xfId="53043" xr:uid="{00000000-0005-0000-0000-000037CF0000}"/>
    <cellStyle name="T_Van Ban 2007_DK KH CBDT 2014 11-11-2013(1) 2 2 2 3" xfId="53044" xr:uid="{00000000-0005-0000-0000-000038CF0000}"/>
    <cellStyle name="T_Van Ban 2007_DK KH CBDT 2014 11-11-2013(1) 2 2 3" xfId="53045" xr:uid="{00000000-0005-0000-0000-000039CF0000}"/>
    <cellStyle name="T_Van Ban 2007_DK KH CBDT 2014 11-11-2013(1) 2 2 3 2" xfId="53046" xr:uid="{00000000-0005-0000-0000-00003ACF0000}"/>
    <cellStyle name="T_Van Ban 2007_DK KH CBDT 2014 11-11-2013(1) 2 2 4" xfId="53047" xr:uid="{00000000-0005-0000-0000-00003BCF0000}"/>
    <cellStyle name="T_Van Ban 2007_DK KH CBDT 2014 11-11-2013(1) 2 3" xfId="53048" xr:uid="{00000000-0005-0000-0000-00003CCF0000}"/>
    <cellStyle name="T_Van Ban 2007_DK KH CBDT 2014 11-11-2013(1) 2 3 2" xfId="53049" xr:uid="{00000000-0005-0000-0000-00003DCF0000}"/>
    <cellStyle name="T_Van Ban 2007_DK KH CBDT 2014 11-11-2013(1) 2 3 2 2" xfId="53050" xr:uid="{00000000-0005-0000-0000-00003ECF0000}"/>
    <cellStyle name="T_Van Ban 2007_DK KH CBDT 2014 11-11-2013(1) 2 3 2 2 2" xfId="53051" xr:uid="{00000000-0005-0000-0000-00003FCF0000}"/>
    <cellStyle name="T_Van Ban 2007_DK KH CBDT 2014 11-11-2013(1) 2 3 2 3" xfId="53052" xr:uid="{00000000-0005-0000-0000-000040CF0000}"/>
    <cellStyle name="T_Van Ban 2007_DK KH CBDT 2014 11-11-2013(1) 2 3 3" xfId="53053" xr:uid="{00000000-0005-0000-0000-000041CF0000}"/>
    <cellStyle name="T_Van Ban 2007_DK KH CBDT 2014 11-11-2013(1) 2 3 3 2" xfId="53054" xr:uid="{00000000-0005-0000-0000-000042CF0000}"/>
    <cellStyle name="T_Van Ban 2007_DK KH CBDT 2014 11-11-2013(1) 2 3 4" xfId="53055" xr:uid="{00000000-0005-0000-0000-000043CF0000}"/>
    <cellStyle name="T_Van Ban 2007_DK KH CBDT 2014 11-11-2013(1) 2 4" xfId="53056" xr:uid="{00000000-0005-0000-0000-000044CF0000}"/>
    <cellStyle name="T_Van Ban 2007_DK KH CBDT 2014 11-11-2013(1) 2 4 2" xfId="53057" xr:uid="{00000000-0005-0000-0000-000045CF0000}"/>
    <cellStyle name="T_Van Ban 2007_DK KH CBDT 2014 11-11-2013(1) 2 4 2 2" xfId="53058" xr:uid="{00000000-0005-0000-0000-000046CF0000}"/>
    <cellStyle name="T_Van Ban 2007_DK KH CBDT 2014 11-11-2013(1) 2 4 3" xfId="53059" xr:uid="{00000000-0005-0000-0000-000047CF0000}"/>
    <cellStyle name="T_Van Ban 2007_DK KH CBDT 2014 11-11-2013(1) 2 5" xfId="53060" xr:uid="{00000000-0005-0000-0000-000048CF0000}"/>
    <cellStyle name="T_Van Ban 2007_DK KH CBDT 2014 11-11-2013(1) 2 5 2" xfId="53061" xr:uid="{00000000-0005-0000-0000-000049CF0000}"/>
    <cellStyle name="T_Van Ban 2007_DK KH CBDT 2014 11-11-2013(1) 2 6" xfId="53062" xr:uid="{00000000-0005-0000-0000-00004ACF0000}"/>
    <cellStyle name="T_Van Ban 2007_DK KH CBDT 2014 11-11-2013(1) 3" xfId="53063" xr:uid="{00000000-0005-0000-0000-00004BCF0000}"/>
    <cellStyle name="T_Van Ban 2007_DK KH CBDT 2014 11-11-2013(1) 3 2" xfId="53064" xr:uid="{00000000-0005-0000-0000-00004CCF0000}"/>
    <cellStyle name="T_Van Ban 2007_DK KH CBDT 2014 11-11-2013(1) 3 2 2" xfId="53065" xr:uid="{00000000-0005-0000-0000-00004DCF0000}"/>
    <cellStyle name="T_Van Ban 2007_DK KH CBDT 2014 11-11-2013(1) 3 2 2 2" xfId="53066" xr:uid="{00000000-0005-0000-0000-00004ECF0000}"/>
    <cellStyle name="T_Van Ban 2007_DK KH CBDT 2014 11-11-2013(1) 3 2 3" xfId="53067" xr:uid="{00000000-0005-0000-0000-00004FCF0000}"/>
    <cellStyle name="T_Van Ban 2007_DK KH CBDT 2014 11-11-2013(1) 3 3" xfId="53068" xr:uid="{00000000-0005-0000-0000-000050CF0000}"/>
    <cellStyle name="T_Van Ban 2007_DK KH CBDT 2014 11-11-2013(1) 3 3 2" xfId="53069" xr:uid="{00000000-0005-0000-0000-000051CF0000}"/>
    <cellStyle name="T_Van Ban 2007_DK KH CBDT 2014 11-11-2013(1) 3 4" xfId="53070" xr:uid="{00000000-0005-0000-0000-000052CF0000}"/>
    <cellStyle name="T_Van Ban 2007_DK KH CBDT 2014 11-11-2013(1) 4" xfId="53071" xr:uid="{00000000-0005-0000-0000-000053CF0000}"/>
    <cellStyle name="T_Van Ban 2007_DK KH CBDT 2014 11-11-2013(1) 4 2" xfId="53072" xr:uid="{00000000-0005-0000-0000-000054CF0000}"/>
    <cellStyle name="T_Van Ban 2007_DK KH CBDT 2014 11-11-2013(1) 4 2 2" xfId="53073" xr:uid="{00000000-0005-0000-0000-000055CF0000}"/>
    <cellStyle name="T_Van Ban 2007_DK KH CBDT 2014 11-11-2013(1) 4 2 2 2" xfId="53074" xr:uid="{00000000-0005-0000-0000-000056CF0000}"/>
    <cellStyle name="T_Van Ban 2007_DK KH CBDT 2014 11-11-2013(1) 4 2 3" xfId="53075" xr:uid="{00000000-0005-0000-0000-000057CF0000}"/>
    <cellStyle name="T_Van Ban 2007_DK KH CBDT 2014 11-11-2013(1) 4 3" xfId="53076" xr:uid="{00000000-0005-0000-0000-000058CF0000}"/>
    <cellStyle name="T_Van Ban 2007_DK KH CBDT 2014 11-11-2013(1) 4 3 2" xfId="53077" xr:uid="{00000000-0005-0000-0000-000059CF0000}"/>
    <cellStyle name="T_Van Ban 2007_DK KH CBDT 2014 11-11-2013(1) 4 4" xfId="53078" xr:uid="{00000000-0005-0000-0000-00005ACF0000}"/>
    <cellStyle name="T_Van Ban 2007_DK KH CBDT 2014 11-11-2013(1) 5" xfId="53079" xr:uid="{00000000-0005-0000-0000-00005BCF0000}"/>
    <cellStyle name="T_Van Ban 2007_DK KH CBDT 2014 11-11-2013(1) 5 2" xfId="53080" xr:uid="{00000000-0005-0000-0000-00005CCF0000}"/>
    <cellStyle name="T_Van Ban 2007_DK KH CBDT 2014 11-11-2013(1) 5 2 2" xfId="53081" xr:uid="{00000000-0005-0000-0000-00005DCF0000}"/>
    <cellStyle name="T_Van Ban 2007_DK KH CBDT 2014 11-11-2013(1) 5 3" xfId="53082" xr:uid="{00000000-0005-0000-0000-00005ECF0000}"/>
    <cellStyle name="T_Van Ban 2007_DK KH CBDT 2014 11-11-2013(1) 6" xfId="53083" xr:uid="{00000000-0005-0000-0000-00005FCF0000}"/>
    <cellStyle name="T_Van Ban 2007_DK KH CBDT 2014 11-11-2013(1) 6 2" xfId="53084" xr:uid="{00000000-0005-0000-0000-000060CF0000}"/>
    <cellStyle name="T_Van Ban 2007_DK KH CBDT 2014 11-11-2013(1) 7" xfId="53085" xr:uid="{00000000-0005-0000-0000-000061CF0000}"/>
    <cellStyle name="T_Van Ban 2007_DK KH CBDT 2014 11-11-2013(1) 8" xfId="53086" xr:uid="{00000000-0005-0000-0000-000062CF0000}"/>
    <cellStyle name="T_Van Ban 2007_DK KH CBDT 2014 11-11-2013(1)_05-12  KH trung han 2016-2020 - Liem Thinh edited" xfId="53087" xr:uid="{00000000-0005-0000-0000-000063CF0000}"/>
    <cellStyle name="T_Van Ban 2007_DK KH CBDT 2014 11-11-2013(1)_05-12  KH trung han 2016-2020 - Liem Thinh edited 2" xfId="53088" xr:uid="{00000000-0005-0000-0000-000064CF0000}"/>
    <cellStyle name="T_Van Ban 2007_DK KH CBDT 2014 11-11-2013(1)_05-12  KH trung han 2016-2020 - Liem Thinh edited 2 2" xfId="53089" xr:uid="{00000000-0005-0000-0000-000065CF0000}"/>
    <cellStyle name="T_Van Ban 2007_DK KH CBDT 2014 11-11-2013(1)_05-12  KH trung han 2016-2020 - Liem Thinh edited 2 2 2" xfId="53090" xr:uid="{00000000-0005-0000-0000-000066CF0000}"/>
    <cellStyle name="T_Van Ban 2007_DK KH CBDT 2014 11-11-2013(1)_05-12  KH trung han 2016-2020 - Liem Thinh edited 2 2 2 2" xfId="53091" xr:uid="{00000000-0005-0000-0000-000067CF0000}"/>
    <cellStyle name="T_Van Ban 2007_DK KH CBDT 2014 11-11-2013(1)_05-12  KH trung han 2016-2020 - Liem Thinh edited 2 2 2 2 2" xfId="53092" xr:uid="{00000000-0005-0000-0000-000068CF0000}"/>
    <cellStyle name="T_Van Ban 2007_DK KH CBDT 2014 11-11-2013(1)_05-12  KH trung han 2016-2020 - Liem Thinh edited 2 2 2 3" xfId="53093" xr:uid="{00000000-0005-0000-0000-000069CF0000}"/>
    <cellStyle name="T_Van Ban 2007_DK KH CBDT 2014 11-11-2013(1)_05-12  KH trung han 2016-2020 - Liem Thinh edited 2 2 3" xfId="53094" xr:uid="{00000000-0005-0000-0000-00006ACF0000}"/>
    <cellStyle name="T_Van Ban 2007_DK KH CBDT 2014 11-11-2013(1)_05-12  KH trung han 2016-2020 - Liem Thinh edited 2 2 3 2" xfId="53095" xr:uid="{00000000-0005-0000-0000-00006BCF0000}"/>
    <cellStyle name="T_Van Ban 2007_DK KH CBDT 2014 11-11-2013(1)_05-12  KH trung han 2016-2020 - Liem Thinh edited 2 2 4" xfId="53096" xr:uid="{00000000-0005-0000-0000-00006CCF0000}"/>
    <cellStyle name="T_Van Ban 2007_DK KH CBDT 2014 11-11-2013(1)_05-12  KH trung han 2016-2020 - Liem Thinh edited 2 3" xfId="53097" xr:uid="{00000000-0005-0000-0000-00006DCF0000}"/>
    <cellStyle name="T_Van Ban 2007_DK KH CBDT 2014 11-11-2013(1)_05-12  KH trung han 2016-2020 - Liem Thinh edited 2 3 2" xfId="53098" xr:uid="{00000000-0005-0000-0000-00006ECF0000}"/>
    <cellStyle name="T_Van Ban 2007_DK KH CBDT 2014 11-11-2013(1)_05-12  KH trung han 2016-2020 - Liem Thinh edited 2 3 2 2" xfId="53099" xr:uid="{00000000-0005-0000-0000-00006FCF0000}"/>
    <cellStyle name="T_Van Ban 2007_DK KH CBDT 2014 11-11-2013(1)_05-12  KH trung han 2016-2020 - Liem Thinh edited 2 3 2 2 2" xfId="53100" xr:uid="{00000000-0005-0000-0000-000070CF0000}"/>
    <cellStyle name="T_Van Ban 2007_DK KH CBDT 2014 11-11-2013(1)_05-12  KH trung han 2016-2020 - Liem Thinh edited 2 3 2 3" xfId="53101" xr:uid="{00000000-0005-0000-0000-000071CF0000}"/>
    <cellStyle name="T_Van Ban 2007_DK KH CBDT 2014 11-11-2013(1)_05-12  KH trung han 2016-2020 - Liem Thinh edited 2 3 3" xfId="53102" xr:uid="{00000000-0005-0000-0000-000072CF0000}"/>
    <cellStyle name="T_Van Ban 2007_DK KH CBDT 2014 11-11-2013(1)_05-12  KH trung han 2016-2020 - Liem Thinh edited 2 3 3 2" xfId="53103" xr:uid="{00000000-0005-0000-0000-000073CF0000}"/>
    <cellStyle name="T_Van Ban 2007_DK KH CBDT 2014 11-11-2013(1)_05-12  KH trung han 2016-2020 - Liem Thinh edited 2 3 4" xfId="53104" xr:uid="{00000000-0005-0000-0000-000074CF0000}"/>
    <cellStyle name="T_Van Ban 2007_DK KH CBDT 2014 11-11-2013(1)_05-12  KH trung han 2016-2020 - Liem Thinh edited 2 4" xfId="53105" xr:uid="{00000000-0005-0000-0000-000075CF0000}"/>
    <cellStyle name="T_Van Ban 2007_DK KH CBDT 2014 11-11-2013(1)_05-12  KH trung han 2016-2020 - Liem Thinh edited 2 4 2" xfId="53106" xr:uid="{00000000-0005-0000-0000-000076CF0000}"/>
    <cellStyle name="T_Van Ban 2007_DK KH CBDT 2014 11-11-2013(1)_05-12  KH trung han 2016-2020 - Liem Thinh edited 2 4 2 2" xfId="53107" xr:uid="{00000000-0005-0000-0000-000077CF0000}"/>
    <cellStyle name="T_Van Ban 2007_DK KH CBDT 2014 11-11-2013(1)_05-12  KH trung han 2016-2020 - Liem Thinh edited 2 4 3" xfId="53108" xr:uid="{00000000-0005-0000-0000-000078CF0000}"/>
    <cellStyle name="T_Van Ban 2007_DK KH CBDT 2014 11-11-2013(1)_05-12  KH trung han 2016-2020 - Liem Thinh edited 2 5" xfId="53109" xr:uid="{00000000-0005-0000-0000-000079CF0000}"/>
    <cellStyle name="T_Van Ban 2007_DK KH CBDT 2014 11-11-2013(1)_05-12  KH trung han 2016-2020 - Liem Thinh edited 2 5 2" xfId="53110" xr:uid="{00000000-0005-0000-0000-00007ACF0000}"/>
    <cellStyle name="T_Van Ban 2007_DK KH CBDT 2014 11-11-2013(1)_05-12  KH trung han 2016-2020 - Liem Thinh edited 2 6" xfId="53111" xr:uid="{00000000-0005-0000-0000-00007BCF0000}"/>
    <cellStyle name="T_Van Ban 2007_DK KH CBDT 2014 11-11-2013(1)_05-12  KH trung han 2016-2020 - Liem Thinh edited 3" xfId="53112" xr:uid="{00000000-0005-0000-0000-00007CCF0000}"/>
    <cellStyle name="T_Van Ban 2007_DK KH CBDT 2014 11-11-2013(1)_05-12  KH trung han 2016-2020 - Liem Thinh edited 3 2" xfId="53113" xr:uid="{00000000-0005-0000-0000-00007DCF0000}"/>
    <cellStyle name="T_Van Ban 2007_DK KH CBDT 2014 11-11-2013(1)_05-12  KH trung han 2016-2020 - Liem Thinh edited 3 2 2" xfId="53114" xr:uid="{00000000-0005-0000-0000-00007ECF0000}"/>
    <cellStyle name="T_Van Ban 2007_DK KH CBDT 2014 11-11-2013(1)_05-12  KH trung han 2016-2020 - Liem Thinh edited 3 2 2 2" xfId="53115" xr:uid="{00000000-0005-0000-0000-00007FCF0000}"/>
    <cellStyle name="T_Van Ban 2007_DK KH CBDT 2014 11-11-2013(1)_05-12  KH trung han 2016-2020 - Liem Thinh edited 3 2 3" xfId="53116" xr:uid="{00000000-0005-0000-0000-000080CF0000}"/>
    <cellStyle name="T_Van Ban 2007_DK KH CBDT 2014 11-11-2013(1)_05-12  KH trung han 2016-2020 - Liem Thinh edited 3 3" xfId="53117" xr:uid="{00000000-0005-0000-0000-000081CF0000}"/>
    <cellStyle name="T_Van Ban 2007_DK KH CBDT 2014 11-11-2013(1)_05-12  KH trung han 2016-2020 - Liem Thinh edited 3 3 2" xfId="53118" xr:uid="{00000000-0005-0000-0000-000082CF0000}"/>
    <cellStyle name="T_Van Ban 2007_DK KH CBDT 2014 11-11-2013(1)_05-12  KH trung han 2016-2020 - Liem Thinh edited 3 4" xfId="53119" xr:uid="{00000000-0005-0000-0000-000083CF0000}"/>
    <cellStyle name="T_Van Ban 2007_DK KH CBDT 2014 11-11-2013(1)_05-12  KH trung han 2016-2020 - Liem Thinh edited 4" xfId="53120" xr:uid="{00000000-0005-0000-0000-000084CF0000}"/>
    <cellStyle name="T_Van Ban 2007_DK KH CBDT 2014 11-11-2013(1)_05-12  KH trung han 2016-2020 - Liem Thinh edited 4 2" xfId="53121" xr:uid="{00000000-0005-0000-0000-000085CF0000}"/>
    <cellStyle name="T_Van Ban 2007_DK KH CBDT 2014 11-11-2013(1)_05-12  KH trung han 2016-2020 - Liem Thinh edited 4 2 2" xfId="53122" xr:uid="{00000000-0005-0000-0000-000086CF0000}"/>
    <cellStyle name="T_Van Ban 2007_DK KH CBDT 2014 11-11-2013(1)_05-12  KH trung han 2016-2020 - Liem Thinh edited 4 2 2 2" xfId="53123" xr:uid="{00000000-0005-0000-0000-000087CF0000}"/>
    <cellStyle name="T_Van Ban 2007_DK KH CBDT 2014 11-11-2013(1)_05-12  KH trung han 2016-2020 - Liem Thinh edited 4 2 3" xfId="53124" xr:uid="{00000000-0005-0000-0000-000088CF0000}"/>
    <cellStyle name="T_Van Ban 2007_DK KH CBDT 2014 11-11-2013(1)_05-12  KH trung han 2016-2020 - Liem Thinh edited 4 3" xfId="53125" xr:uid="{00000000-0005-0000-0000-000089CF0000}"/>
    <cellStyle name="T_Van Ban 2007_DK KH CBDT 2014 11-11-2013(1)_05-12  KH trung han 2016-2020 - Liem Thinh edited 4 3 2" xfId="53126" xr:uid="{00000000-0005-0000-0000-00008ACF0000}"/>
    <cellStyle name="T_Van Ban 2007_DK KH CBDT 2014 11-11-2013(1)_05-12  KH trung han 2016-2020 - Liem Thinh edited 4 4" xfId="53127" xr:uid="{00000000-0005-0000-0000-00008BCF0000}"/>
    <cellStyle name="T_Van Ban 2007_DK KH CBDT 2014 11-11-2013(1)_05-12  KH trung han 2016-2020 - Liem Thinh edited 5" xfId="53128" xr:uid="{00000000-0005-0000-0000-00008CCF0000}"/>
    <cellStyle name="T_Van Ban 2007_DK KH CBDT 2014 11-11-2013(1)_05-12  KH trung han 2016-2020 - Liem Thinh edited 5 2" xfId="53129" xr:uid="{00000000-0005-0000-0000-00008DCF0000}"/>
    <cellStyle name="T_Van Ban 2007_DK KH CBDT 2014 11-11-2013(1)_05-12  KH trung han 2016-2020 - Liem Thinh edited 5 2 2" xfId="53130" xr:uid="{00000000-0005-0000-0000-00008ECF0000}"/>
    <cellStyle name="T_Van Ban 2007_DK KH CBDT 2014 11-11-2013(1)_05-12  KH trung han 2016-2020 - Liem Thinh edited 5 3" xfId="53131" xr:uid="{00000000-0005-0000-0000-00008FCF0000}"/>
    <cellStyle name="T_Van Ban 2007_DK KH CBDT 2014 11-11-2013(1)_05-12  KH trung han 2016-2020 - Liem Thinh edited 6" xfId="53132" xr:uid="{00000000-0005-0000-0000-000090CF0000}"/>
    <cellStyle name="T_Van Ban 2007_DK KH CBDT 2014 11-11-2013(1)_05-12  KH trung han 2016-2020 - Liem Thinh edited 6 2" xfId="53133" xr:uid="{00000000-0005-0000-0000-000091CF0000}"/>
    <cellStyle name="T_Van Ban 2007_DK KH CBDT 2014 11-11-2013(1)_05-12  KH trung han 2016-2020 - Liem Thinh edited 7" xfId="53134" xr:uid="{00000000-0005-0000-0000-000092CF0000}"/>
    <cellStyle name="T_Van Ban 2007_DK KH CBDT 2014 11-11-2013(1)_05-12  KH trung han 2016-2020 - Liem Thinh edited 8" xfId="53135" xr:uid="{00000000-0005-0000-0000-000093CF0000}"/>
    <cellStyle name="T_Van Ban 2007_DK KH CBDT 2014 11-11-2013(1)_Copy of 05-12  KH trung han 2016-2020 - Liem Thinh edited (1)" xfId="53136" xr:uid="{00000000-0005-0000-0000-000094CF0000}"/>
    <cellStyle name="T_Van Ban 2007_DK KH CBDT 2014 11-11-2013(1)_Copy of 05-12  KH trung han 2016-2020 - Liem Thinh edited (1) 2" xfId="53137" xr:uid="{00000000-0005-0000-0000-000095CF0000}"/>
    <cellStyle name="T_Van Ban 2007_DK KH CBDT 2014 11-11-2013(1)_Copy of 05-12  KH trung han 2016-2020 - Liem Thinh edited (1) 2 2" xfId="53138" xr:uid="{00000000-0005-0000-0000-000096CF0000}"/>
    <cellStyle name="T_Van Ban 2007_DK KH CBDT 2014 11-11-2013(1)_Copy of 05-12  KH trung han 2016-2020 - Liem Thinh edited (1) 2 2 2" xfId="53139" xr:uid="{00000000-0005-0000-0000-000097CF0000}"/>
    <cellStyle name="T_Van Ban 2007_DK KH CBDT 2014 11-11-2013(1)_Copy of 05-12  KH trung han 2016-2020 - Liem Thinh edited (1) 2 2 2 2" xfId="53140" xr:uid="{00000000-0005-0000-0000-000098CF0000}"/>
    <cellStyle name="T_Van Ban 2007_DK KH CBDT 2014 11-11-2013(1)_Copy of 05-12  KH trung han 2016-2020 - Liem Thinh edited (1) 2 2 2 2 2" xfId="53141" xr:uid="{00000000-0005-0000-0000-000099CF0000}"/>
    <cellStyle name="T_Van Ban 2007_DK KH CBDT 2014 11-11-2013(1)_Copy of 05-12  KH trung han 2016-2020 - Liem Thinh edited (1) 2 2 2 3" xfId="53142" xr:uid="{00000000-0005-0000-0000-00009ACF0000}"/>
    <cellStyle name="T_Van Ban 2007_DK KH CBDT 2014 11-11-2013(1)_Copy of 05-12  KH trung han 2016-2020 - Liem Thinh edited (1) 2 2 3" xfId="53143" xr:uid="{00000000-0005-0000-0000-00009BCF0000}"/>
    <cellStyle name="T_Van Ban 2007_DK KH CBDT 2014 11-11-2013(1)_Copy of 05-12  KH trung han 2016-2020 - Liem Thinh edited (1) 2 2 3 2" xfId="53144" xr:uid="{00000000-0005-0000-0000-00009CCF0000}"/>
    <cellStyle name="T_Van Ban 2007_DK KH CBDT 2014 11-11-2013(1)_Copy of 05-12  KH trung han 2016-2020 - Liem Thinh edited (1) 2 2 4" xfId="53145" xr:uid="{00000000-0005-0000-0000-00009DCF0000}"/>
    <cellStyle name="T_Van Ban 2007_DK KH CBDT 2014 11-11-2013(1)_Copy of 05-12  KH trung han 2016-2020 - Liem Thinh edited (1) 2 3" xfId="53146" xr:uid="{00000000-0005-0000-0000-00009ECF0000}"/>
    <cellStyle name="T_Van Ban 2007_DK KH CBDT 2014 11-11-2013(1)_Copy of 05-12  KH trung han 2016-2020 - Liem Thinh edited (1) 2 3 2" xfId="53147" xr:uid="{00000000-0005-0000-0000-00009FCF0000}"/>
    <cellStyle name="T_Van Ban 2007_DK KH CBDT 2014 11-11-2013(1)_Copy of 05-12  KH trung han 2016-2020 - Liem Thinh edited (1) 2 3 2 2" xfId="53148" xr:uid="{00000000-0005-0000-0000-0000A0CF0000}"/>
    <cellStyle name="T_Van Ban 2007_DK KH CBDT 2014 11-11-2013(1)_Copy of 05-12  KH trung han 2016-2020 - Liem Thinh edited (1) 2 3 2 2 2" xfId="53149" xr:uid="{00000000-0005-0000-0000-0000A1CF0000}"/>
    <cellStyle name="T_Van Ban 2007_DK KH CBDT 2014 11-11-2013(1)_Copy of 05-12  KH trung han 2016-2020 - Liem Thinh edited (1) 2 3 2 3" xfId="53150" xr:uid="{00000000-0005-0000-0000-0000A2CF0000}"/>
    <cellStyle name="T_Van Ban 2007_DK KH CBDT 2014 11-11-2013(1)_Copy of 05-12  KH trung han 2016-2020 - Liem Thinh edited (1) 2 3 3" xfId="53151" xr:uid="{00000000-0005-0000-0000-0000A3CF0000}"/>
    <cellStyle name="T_Van Ban 2007_DK KH CBDT 2014 11-11-2013(1)_Copy of 05-12  KH trung han 2016-2020 - Liem Thinh edited (1) 2 3 3 2" xfId="53152" xr:uid="{00000000-0005-0000-0000-0000A4CF0000}"/>
    <cellStyle name="T_Van Ban 2007_DK KH CBDT 2014 11-11-2013(1)_Copy of 05-12  KH trung han 2016-2020 - Liem Thinh edited (1) 2 3 4" xfId="53153" xr:uid="{00000000-0005-0000-0000-0000A5CF0000}"/>
    <cellStyle name="T_Van Ban 2007_DK KH CBDT 2014 11-11-2013(1)_Copy of 05-12  KH trung han 2016-2020 - Liem Thinh edited (1) 2 4" xfId="53154" xr:uid="{00000000-0005-0000-0000-0000A6CF0000}"/>
    <cellStyle name="T_Van Ban 2007_DK KH CBDT 2014 11-11-2013(1)_Copy of 05-12  KH trung han 2016-2020 - Liem Thinh edited (1) 2 4 2" xfId="53155" xr:uid="{00000000-0005-0000-0000-0000A7CF0000}"/>
    <cellStyle name="T_Van Ban 2007_DK KH CBDT 2014 11-11-2013(1)_Copy of 05-12  KH trung han 2016-2020 - Liem Thinh edited (1) 2 4 2 2" xfId="53156" xr:uid="{00000000-0005-0000-0000-0000A8CF0000}"/>
    <cellStyle name="T_Van Ban 2007_DK KH CBDT 2014 11-11-2013(1)_Copy of 05-12  KH trung han 2016-2020 - Liem Thinh edited (1) 2 4 3" xfId="53157" xr:uid="{00000000-0005-0000-0000-0000A9CF0000}"/>
    <cellStyle name="T_Van Ban 2007_DK KH CBDT 2014 11-11-2013(1)_Copy of 05-12  KH trung han 2016-2020 - Liem Thinh edited (1) 2 5" xfId="53158" xr:uid="{00000000-0005-0000-0000-0000AACF0000}"/>
    <cellStyle name="T_Van Ban 2007_DK KH CBDT 2014 11-11-2013(1)_Copy of 05-12  KH trung han 2016-2020 - Liem Thinh edited (1) 2 5 2" xfId="53159" xr:uid="{00000000-0005-0000-0000-0000ABCF0000}"/>
    <cellStyle name="T_Van Ban 2007_DK KH CBDT 2014 11-11-2013(1)_Copy of 05-12  KH trung han 2016-2020 - Liem Thinh edited (1) 2 6" xfId="53160" xr:uid="{00000000-0005-0000-0000-0000ACCF0000}"/>
    <cellStyle name="T_Van Ban 2007_DK KH CBDT 2014 11-11-2013(1)_Copy of 05-12  KH trung han 2016-2020 - Liem Thinh edited (1) 3" xfId="53161" xr:uid="{00000000-0005-0000-0000-0000ADCF0000}"/>
    <cellStyle name="T_Van Ban 2007_DK KH CBDT 2014 11-11-2013(1)_Copy of 05-12  KH trung han 2016-2020 - Liem Thinh edited (1) 3 2" xfId="53162" xr:uid="{00000000-0005-0000-0000-0000AECF0000}"/>
    <cellStyle name="T_Van Ban 2007_DK KH CBDT 2014 11-11-2013(1)_Copy of 05-12  KH trung han 2016-2020 - Liem Thinh edited (1) 3 2 2" xfId="53163" xr:uid="{00000000-0005-0000-0000-0000AFCF0000}"/>
    <cellStyle name="T_Van Ban 2007_DK KH CBDT 2014 11-11-2013(1)_Copy of 05-12  KH trung han 2016-2020 - Liem Thinh edited (1) 3 2 2 2" xfId="53164" xr:uid="{00000000-0005-0000-0000-0000B0CF0000}"/>
    <cellStyle name="T_Van Ban 2007_DK KH CBDT 2014 11-11-2013(1)_Copy of 05-12  KH trung han 2016-2020 - Liem Thinh edited (1) 3 2 3" xfId="53165" xr:uid="{00000000-0005-0000-0000-0000B1CF0000}"/>
    <cellStyle name="T_Van Ban 2007_DK KH CBDT 2014 11-11-2013(1)_Copy of 05-12  KH trung han 2016-2020 - Liem Thinh edited (1) 3 3" xfId="53166" xr:uid="{00000000-0005-0000-0000-0000B2CF0000}"/>
    <cellStyle name="T_Van Ban 2007_DK KH CBDT 2014 11-11-2013(1)_Copy of 05-12  KH trung han 2016-2020 - Liem Thinh edited (1) 3 3 2" xfId="53167" xr:uid="{00000000-0005-0000-0000-0000B3CF0000}"/>
    <cellStyle name="T_Van Ban 2007_DK KH CBDT 2014 11-11-2013(1)_Copy of 05-12  KH trung han 2016-2020 - Liem Thinh edited (1) 3 4" xfId="53168" xr:uid="{00000000-0005-0000-0000-0000B4CF0000}"/>
    <cellStyle name="T_Van Ban 2007_DK KH CBDT 2014 11-11-2013(1)_Copy of 05-12  KH trung han 2016-2020 - Liem Thinh edited (1) 4" xfId="53169" xr:uid="{00000000-0005-0000-0000-0000B5CF0000}"/>
    <cellStyle name="T_Van Ban 2007_DK KH CBDT 2014 11-11-2013(1)_Copy of 05-12  KH trung han 2016-2020 - Liem Thinh edited (1) 4 2" xfId="53170" xr:uid="{00000000-0005-0000-0000-0000B6CF0000}"/>
    <cellStyle name="T_Van Ban 2007_DK KH CBDT 2014 11-11-2013(1)_Copy of 05-12  KH trung han 2016-2020 - Liem Thinh edited (1) 4 2 2" xfId="53171" xr:uid="{00000000-0005-0000-0000-0000B7CF0000}"/>
    <cellStyle name="T_Van Ban 2007_DK KH CBDT 2014 11-11-2013(1)_Copy of 05-12  KH trung han 2016-2020 - Liem Thinh edited (1) 4 2 2 2" xfId="53172" xr:uid="{00000000-0005-0000-0000-0000B8CF0000}"/>
    <cellStyle name="T_Van Ban 2007_DK KH CBDT 2014 11-11-2013(1)_Copy of 05-12  KH trung han 2016-2020 - Liem Thinh edited (1) 4 2 3" xfId="53173" xr:uid="{00000000-0005-0000-0000-0000B9CF0000}"/>
    <cellStyle name="T_Van Ban 2007_DK KH CBDT 2014 11-11-2013(1)_Copy of 05-12  KH trung han 2016-2020 - Liem Thinh edited (1) 4 3" xfId="53174" xr:uid="{00000000-0005-0000-0000-0000BACF0000}"/>
    <cellStyle name="T_Van Ban 2007_DK KH CBDT 2014 11-11-2013(1)_Copy of 05-12  KH trung han 2016-2020 - Liem Thinh edited (1) 4 3 2" xfId="53175" xr:uid="{00000000-0005-0000-0000-0000BBCF0000}"/>
    <cellStyle name="T_Van Ban 2007_DK KH CBDT 2014 11-11-2013(1)_Copy of 05-12  KH trung han 2016-2020 - Liem Thinh edited (1) 4 4" xfId="53176" xr:uid="{00000000-0005-0000-0000-0000BCCF0000}"/>
    <cellStyle name="T_Van Ban 2007_DK KH CBDT 2014 11-11-2013(1)_Copy of 05-12  KH trung han 2016-2020 - Liem Thinh edited (1) 5" xfId="53177" xr:uid="{00000000-0005-0000-0000-0000BDCF0000}"/>
    <cellStyle name="T_Van Ban 2007_DK KH CBDT 2014 11-11-2013(1)_Copy of 05-12  KH trung han 2016-2020 - Liem Thinh edited (1) 5 2" xfId="53178" xr:uid="{00000000-0005-0000-0000-0000BECF0000}"/>
    <cellStyle name="T_Van Ban 2007_DK KH CBDT 2014 11-11-2013(1)_Copy of 05-12  KH trung han 2016-2020 - Liem Thinh edited (1) 5 2 2" xfId="53179" xr:uid="{00000000-0005-0000-0000-0000BFCF0000}"/>
    <cellStyle name="T_Van Ban 2007_DK KH CBDT 2014 11-11-2013(1)_Copy of 05-12  KH trung han 2016-2020 - Liem Thinh edited (1) 5 3" xfId="53180" xr:uid="{00000000-0005-0000-0000-0000C0CF0000}"/>
    <cellStyle name="T_Van Ban 2007_DK KH CBDT 2014 11-11-2013(1)_Copy of 05-12  KH trung han 2016-2020 - Liem Thinh edited (1) 6" xfId="53181" xr:uid="{00000000-0005-0000-0000-0000C1CF0000}"/>
    <cellStyle name="T_Van Ban 2007_DK KH CBDT 2014 11-11-2013(1)_Copy of 05-12  KH trung han 2016-2020 - Liem Thinh edited (1) 6 2" xfId="53182" xr:uid="{00000000-0005-0000-0000-0000C2CF0000}"/>
    <cellStyle name="T_Van Ban 2007_DK KH CBDT 2014 11-11-2013(1)_Copy of 05-12  KH trung han 2016-2020 - Liem Thinh edited (1) 7" xfId="53183" xr:uid="{00000000-0005-0000-0000-0000C3CF0000}"/>
    <cellStyle name="T_Van Ban 2007_DK KH CBDT 2014 11-11-2013(1)_Copy of 05-12  KH trung han 2016-2020 - Liem Thinh edited (1) 8" xfId="53184" xr:uid="{00000000-0005-0000-0000-0000C4CF0000}"/>
    <cellStyle name="T_Van Ban 2007_DK KH CBDT 2014 11-11-2013_05-12  KH trung han 2016-2020 - Liem Thinh edited" xfId="53185" xr:uid="{00000000-0005-0000-0000-0000C5CF0000}"/>
    <cellStyle name="T_Van Ban 2007_DK KH CBDT 2014 11-11-2013_05-12  KH trung han 2016-2020 - Liem Thinh edited 2" xfId="53186" xr:uid="{00000000-0005-0000-0000-0000C6CF0000}"/>
    <cellStyle name="T_Van Ban 2007_DK KH CBDT 2014 11-11-2013_05-12  KH trung han 2016-2020 - Liem Thinh edited 2 2" xfId="53187" xr:uid="{00000000-0005-0000-0000-0000C7CF0000}"/>
    <cellStyle name="T_Van Ban 2007_DK KH CBDT 2014 11-11-2013_05-12  KH trung han 2016-2020 - Liem Thinh edited 2 2 2" xfId="53188" xr:uid="{00000000-0005-0000-0000-0000C8CF0000}"/>
    <cellStyle name="T_Van Ban 2007_DK KH CBDT 2014 11-11-2013_05-12  KH trung han 2016-2020 - Liem Thinh edited 2 2 2 2" xfId="53189" xr:uid="{00000000-0005-0000-0000-0000C9CF0000}"/>
    <cellStyle name="T_Van Ban 2007_DK KH CBDT 2014 11-11-2013_05-12  KH trung han 2016-2020 - Liem Thinh edited 2 2 2 2 2" xfId="53190" xr:uid="{00000000-0005-0000-0000-0000CACF0000}"/>
    <cellStyle name="T_Van Ban 2007_DK KH CBDT 2014 11-11-2013_05-12  KH trung han 2016-2020 - Liem Thinh edited 2 2 2 3" xfId="53191" xr:uid="{00000000-0005-0000-0000-0000CBCF0000}"/>
    <cellStyle name="T_Van Ban 2007_DK KH CBDT 2014 11-11-2013_05-12  KH trung han 2016-2020 - Liem Thinh edited 2 2 3" xfId="53192" xr:uid="{00000000-0005-0000-0000-0000CCCF0000}"/>
    <cellStyle name="T_Van Ban 2007_DK KH CBDT 2014 11-11-2013_05-12  KH trung han 2016-2020 - Liem Thinh edited 2 2 3 2" xfId="53193" xr:uid="{00000000-0005-0000-0000-0000CDCF0000}"/>
    <cellStyle name="T_Van Ban 2007_DK KH CBDT 2014 11-11-2013_05-12  KH trung han 2016-2020 - Liem Thinh edited 2 2 4" xfId="53194" xr:uid="{00000000-0005-0000-0000-0000CECF0000}"/>
    <cellStyle name="T_Van Ban 2007_DK KH CBDT 2014 11-11-2013_05-12  KH trung han 2016-2020 - Liem Thinh edited 2 3" xfId="53195" xr:uid="{00000000-0005-0000-0000-0000CFCF0000}"/>
    <cellStyle name="T_Van Ban 2007_DK KH CBDT 2014 11-11-2013_05-12  KH trung han 2016-2020 - Liem Thinh edited 2 3 2" xfId="53196" xr:uid="{00000000-0005-0000-0000-0000D0CF0000}"/>
    <cellStyle name="T_Van Ban 2007_DK KH CBDT 2014 11-11-2013_05-12  KH trung han 2016-2020 - Liem Thinh edited 2 3 2 2" xfId="53197" xr:uid="{00000000-0005-0000-0000-0000D1CF0000}"/>
    <cellStyle name="T_Van Ban 2007_DK KH CBDT 2014 11-11-2013_05-12  KH trung han 2016-2020 - Liem Thinh edited 2 3 2 2 2" xfId="53198" xr:uid="{00000000-0005-0000-0000-0000D2CF0000}"/>
    <cellStyle name="T_Van Ban 2007_DK KH CBDT 2014 11-11-2013_05-12  KH trung han 2016-2020 - Liem Thinh edited 2 3 2 3" xfId="53199" xr:uid="{00000000-0005-0000-0000-0000D3CF0000}"/>
    <cellStyle name="T_Van Ban 2007_DK KH CBDT 2014 11-11-2013_05-12  KH trung han 2016-2020 - Liem Thinh edited 2 3 3" xfId="53200" xr:uid="{00000000-0005-0000-0000-0000D4CF0000}"/>
    <cellStyle name="T_Van Ban 2007_DK KH CBDT 2014 11-11-2013_05-12  KH trung han 2016-2020 - Liem Thinh edited 2 3 3 2" xfId="53201" xr:uid="{00000000-0005-0000-0000-0000D5CF0000}"/>
    <cellStyle name="T_Van Ban 2007_DK KH CBDT 2014 11-11-2013_05-12  KH trung han 2016-2020 - Liem Thinh edited 2 3 4" xfId="53202" xr:uid="{00000000-0005-0000-0000-0000D6CF0000}"/>
    <cellStyle name="T_Van Ban 2007_DK KH CBDT 2014 11-11-2013_05-12  KH trung han 2016-2020 - Liem Thinh edited 2 4" xfId="53203" xr:uid="{00000000-0005-0000-0000-0000D7CF0000}"/>
    <cellStyle name="T_Van Ban 2007_DK KH CBDT 2014 11-11-2013_05-12  KH trung han 2016-2020 - Liem Thinh edited 2 4 2" xfId="53204" xr:uid="{00000000-0005-0000-0000-0000D8CF0000}"/>
    <cellStyle name="T_Van Ban 2007_DK KH CBDT 2014 11-11-2013_05-12  KH trung han 2016-2020 - Liem Thinh edited 2 4 2 2" xfId="53205" xr:uid="{00000000-0005-0000-0000-0000D9CF0000}"/>
    <cellStyle name="T_Van Ban 2007_DK KH CBDT 2014 11-11-2013_05-12  KH trung han 2016-2020 - Liem Thinh edited 2 4 3" xfId="53206" xr:uid="{00000000-0005-0000-0000-0000DACF0000}"/>
    <cellStyle name="T_Van Ban 2007_DK KH CBDT 2014 11-11-2013_05-12  KH trung han 2016-2020 - Liem Thinh edited 2 5" xfId="53207" xr:uid="{00000000-0005-0000-0000-0000DBCF0000}"/>
    <cellStyle name="T_Van Ban 2007_DK KH CBDT 2014 11-11-2013_05-12  KH trung han 2016-2020 - Liem Thinh edited 2 5 2" xfId="53208" xr:uid="{00000000-0005-0000-0000-0000DCCF0000}"/>
    <cellStyle name="T_Van Ban 2007_DK KH CBDT 2014 11-11-2013_05-12  KH trung han 2016-2020 - Liem Thinh edited 2 6" xfId="53209" xr:uid="{00000000-0005-0000-0000-0000DDCF0000}"/>
    <cellStyle name="T_Van Ban 2007_DK KH CBDT 2014 11-11-2013_05-12  KH trung han 2016-2020 - Liem Thinh edited 3" xfId="53210" xr:uid="{00000000-0005-0000-0000-0000DECF0000}"/>
    <cellStyle name="T_Van Ban 2007_DK KH CBDT 2014 11-11-2013_05-12  KH trung han 2016-2020 - Liem Thinh edited 3 2" xfId="53211" xr:uid="{00000000-0005-0000-0000-0000DFCF0000}"/>
    <cellStyle name="T_Van Ban 2007_DK KH CBDT 2014 11-11-2013_05-12  KH trung han 2016-2020 - Liem Thinh edited 3 2 2" xfId="53212" xr:uid="{00000000-0005-0000-0000-0000E0CF0000}"/>
    <cellStyle name="T_Van Ban 2007_DK KH CBDT 2014 11-11-2013_05-12  KH trung han 2016-2020 - Liem Thinh edited 3 2 2 2" xfId="53213" xr:uid="{00000000-0005-0000-0000-0000E1CF0000}"/>
    <cellStyle name="T_Van Ban 2007_DK KH CBDT 2014 11-11-2013_05-12  KH trung han 2016-2020 - Liem Thinh edited 3 2 3" xfId="53214" xr:uid="{00000000-0005-0000-0000-0000E2CF0000}"/>
    <cellStyle name="T_Van Ban 2007_DK KH CBDT 2014 11-11-2013_05-12  KH trung han 2016-2020 - Liem Thinh edited 3 3" xfId="53215" xr:uid="{00000000-0005-0000-0000-0000E3CF0000}"/>
    <cellStyle name="T_Van Ban 2007_DK KH CBDT 2014 11-11-2013_05-12  KH trung han 2016-2020 - Liem Thinh edited 3 3 2" xfId="53216" xr:uid="{00000000-0005-0000-0000-0000E4CF0000}"/>
    <cellStyle name="T_Van Ban 2007_DK KH CBDT 2014 11-11-2013_05-12  KH trung han 2016-2020 - Liem Thinh edited 3 4" xfId="53217" xr:uid="{00000000-0005-0000-0000-0000E5CF0000}"/>
    <cellStyle name="T_Van Ban 2007_DK KH CBDT 2014 11-11-2013_05-12  KH trung han 2016-2020 - Liem Thinh edited 4" xfId="53218" xr:uid="{00000000-0005-0000-0000-0000E6CF0000}"/>
    <cellStyle name="T_Van Ban 2007_DK KH CBDT 2014 11-11-2013_05-12  KH trung han 2016-2020 - Liem Thinh edited 4 2" xfId="53219" xr:uid="{00000000-0005-0000-0000-0000E7CF0000}"/>
    <cellStyle name="T_Van Ban 2007_DK KH CBDT 2014 11-11-2013_05-12  KH trung han 2016-2020 - Liem Thinh edited 4 2 2" xfId="53220" xr:uid="{00000000-0005-0000-0000-0000E8CF0000}"/>
    <cellStyle name="T_Van Ban 2007_DK KH CBDT 2014 11-11-2013_05-12  KH trung han 2016-2020 - Liem Thinh edited 4 2 2 2" xfId="53221" xr:uid="{00000000-0005-0000-0000-0000E9CF0000}"/>
    <cellStyle name="T_Van Ban 2007_DK KH CBDT 2014 11-11-2013_05-12  KH trung han 2016-2020 - Liem Thinh edited 4 2 3" xfId="53222" xr:uid="{00000000-0005-0000-0000-0000EACF0000}"/>
    <cellStyle name="T_Van Ban 2007_DK KH CBDT 2014 11-11-2013_05-12  KH trung han 2016-2020 - Liem Thinh edited 4 3" xfId="53223" xr:uid="{00000000-0005-0000-0000-0000EBCF0000}"/>
    <cellStyle name="T_Van Ban 2007_DK KH CBDT 2014 11-11-2013_05-12  KH trung han 2016-2020 - Liem Thinh edited 4 3 2" xfId="53224" xr:uid="{00000000-0005-0000-0000-0000ECCF0000}"/>
    <cellStyle name="T_Van Ban 2007_DK KH CBDT 2014 11-11-2013_05-12  KH trung han 2016-2020 - Liem Thinh edited 4 4" xfId="53225" xr:uid="{00000000-0005-0000-0000-0000EDCF0000}"/>
    <cellStyle name="T_Van Ban 2007_DK KH CBDT 2014 11-11-2013_05-12  KH trung han 2016-2020 - Liem Thinh edited 5" xfId="53226" xr:uid="{00000000-0005-0000-0000-0000EECF0000}"/>
    <cellStyle name="T_Van Ban 2007_DK KH CBDT 2014 11-11-2013_05-12  KH trung han 2016-2020 - Liem Thinh edited 5 2" xfId="53227" xr:uid="{00000000-0005-0000-0000-0000EFCF0000}"/>
    <cellStyle name="T_Van Ban 2007_DK KH CBDT 2014 11-11-2013_05-12  KH trung han 2016-2020 - Liem Thinh edited 5 2 2" xfId="53228" xr:uid="{00000000-0005-0000-0000-0000F0CF0000}"/>
    <cellStyle name="T_Van Ban 2007_DK KH CBDT 2014 11-11-2013_05-12  KH trung han 2016-2020 - Liem Thinh edited 5 3" xfId="53229" xr:uid="{00000000-0005-0000-0000-0000F1CF0000}"/>
    <cellStyle name="T_Van Ban 2007_DK KH CBDT 2014 11-11-2013_05-12  KH trung han 2016-2020 - Liem Thinh edited 6" xfId="53230" xr:uid="{00000000-0005-0000-0000-0000F2CF0000}"/>
    <cellStyle name="T_Van Ban 2007_DK KH CBDT 2014 11-11-2013_05-12  KH trung han 2016-2020 - Liem Thinh edited 6 2" xfId="53231" xr:uid="{00000000-0005-0000-0000-0000F3CF0000}"/>
    <cellStyle name="T_Van Ban 2007_DK KH CBDT 2014 11-11-2013_05-12  KH trung han 2016-2020 - Liem Thinh edited 7" xfId="53232" xr:uid="{00000000-0005-0000-0000-0000F4CF0000}"/>
    <cellStyle name="T_Van Ban 2007_DK KH CBDT 2014 11-11-2013_05-12  KH trung han 2016-2020 - Liem Thinh edited 8" xfId="53233" xr:uid="{00000000-0005-0000-0000-0000F5CF0000}"/>
    <cellStyle name="T_Van Ban 2007_DK KH CBDT 2014 11-11-2013_Copy of 05-12  KH trung han 2016-2020 - Liem Thinh edited (1)" xfId="53234" xr:uid="{00000000-0005-0000-0000-0000F6CF0000}"/>
    <cellStyle name="T_Van Ban 2007_DK KH CBDT 2014 11-11-2013_Copy of 05-12  KH trung han 2016-2020 - Liem Thinh edited (1) 2" xfId="53235" xr:uid="{00000000-0005-0000-0000-0000F7CF0000}"/>
    <cellStyle name="T_Van Ban 2007_DK KH CBDT 2014 11-11-2013_Copy of 05-12  KH trung han 2016-2020 - Liem Thinh edited (1) 2 2" xfId="53236" xr:uid="{00000000-0005-0000-0000-0000F8CF0000}"/>
    <cellStyle name="T_Van Ban 2007_DK KH CBDT 2014 11-11-2013_Copy of 05-12  KH trung han 2016-2020 - Liem Thinh edited (1) 2 2 2" xfId="53237" xr:uid="{00000000-0005-0000-0000-0000F9CF0000}"/>
    <cellStyle name="T_Van Ban 2007_DK KH CBDT 2014 11-11-2013_Copy of 05-12  KH trung han 2016-2020 - Liem Thinh edited (1) 2 2 2 2" xfId="53238" xr:uid="{00000000-0005-0000-0000-0000FACF0000}"/>
    <cellStyle name="T_Van Ban 2007_DK KH CBDT 2014 11-11-2013_Copy of 05-12  KH trung han 2016-2020 - Liem Thinh edited (1) 2 2 2 2 2" xfId="53239" xr:uid="{00000000-0005-0000-0000-0000FBCF0000}"/>
    <cellStyle name="T_Van Ban 2007_DK KH CBDT 2014 11-11-2013_Copy of 05-12  KH trung han 2016-2020 - Liem Thinh edited (1) 2 2 2 3" xfId="53240" xr:uid="{00000000-0005-0000-0000-0000FCCF0000}"/>
    <cellStyle name="T_Van Ban 2007_DK KH CBDT 2014 11-11-2013_Copy of 05-12  KH trung han 2016-2020 - Liem Thinh edited (1) 2 2 3" xfId="53241" xr:uid="{00000000-0005-0000-0000-0000FDCF0000}"/>
    <cellStyle name="T_Van Ban 2007_DK KH CBDT 2014 11-11-2013_Copy of 05-12  KH trung han 2016-2020 - Liem Thinh edited (1) 2 2 3 2" xfId="53242" xr:uid="{00000000-0005-0000-0000-0000FECF0000}"/>
    <cellStyle name="T_Van Ban 2007_DK KH CBDT 2014 11-11-2013_Copy of 05-12  KH trung han 2016-2020 - Liem Thinh edited (1) 2 2 4" xfId="53243" xr:uid="{00000000-0005-0000-0000-0000FFCF0000}"/>
    <cellStyle name="T_Van Ban 2007_DK KH CBDT 2014 11-11-2013_Copy of 05-12  KH trung han 2016-2020 - Liem Thinh edited (1) 2 3" xfId="53244" xr:uid="{00000000-0005-0000-0000-000000D00000}"/>
    <cellStyle name="T_Van Ban 2007_DK KH CBDT 2014 11-11-2013_Copy of 05-12  KH trung han 2016-2020 - Liem Thinh edited (1) 2 3 2" xfId="53245" xr:uid="{00000000-0005-0000-0000-000001D00000}"/>
    <cellStyle name="T_Van Ban 2007_DK KH CBDT 2014 11-11-2013_Copy of 05-12  KH trung han 2016-2020 - Liem Thinh edited (1) 2 3 2 2" xfId="53246" xr:uid="{00000000-0005-0000-0000-000002D00000}"/>
    <cellStyle name="T_Van Ban 2007_DK KH CBDT 2014 11-11-2013_Copy of 05-12  KH trung han 2016-2020 - Liem Thinh edited (1) 2 3 2 2 2" xfId="53247" xr:uid="{00000000-0005-0000-0000-000003D00000}"/>
    <cellStyle name="T_Van Ban 2007_DK KH CBDT 2014 11-11-2013_Copy of 05-12  KH trung han 2016-2020 - Liem Thinh edited (1) 2 3 2 3" xfId="53248" xr:uid="{00000000-0005-0000-0000-000004D00000}"/>
    <cellStyle name="T_Van Ban 2007_DK KH CBDT 2014 11-11-2013_Copy of 05-12  KH trung han 2016-2020 - Liem Thinh edited (1) 2 3 3" xfId="53249" xr:uid="{00000000-0005-0000-0000-000005D00000}"/>
    <cellStyle name="T_Van Ban 2007_DK KH CBDT 2014 11-11-2013_Copy of 05-12  KH trung han 2016-2020 - Liem Thinh edited (1) 2 3 3 2" xfId="53250" xr:uid="{00000000-0005-0000-0000-000006D00000}"/>
    <cellStyle name="T_Van Ban 2007_DK KH CBDT 2014 11-11-2013_Copy of 05-12  KH trung han 2016-2020 - Liem Thinh edited (1) 2 3 4" xfId="53251" xr:uid="{00000000-0005-0000-0000-000007D00000}"/>
    <cellStyle name="T_Van Ban 2007_DK KH CBDT 2014 11-11-2013_Copy of 05-12  KH trung han 2016-2020 - Liem Thinh edited (1) 2 4" xfId="53252" xr:uid="{00000000-0005-0000-0000-000008D00000}"/>
    <cellStyle name="T_Van Ban 2007_DK KH CBDT 2014 11-11-2013_Copy of 05-12  KH trung han 2016-2020 - Liem Thinh edited (1) 2 4 2" xfId="53253" xr:uid="{00000000-0005-0000-0000-000009D00000}"/>
    <cellStyle name="T_Van Ban 2007_DK KH CBDT 2014 11-11-2013_Copy of 05-12  KH trung han 2016-2020 - Liem Thinh edited (1) 2 4 2 2" xfId="53254" xr:uid="{00000000-0005-0000-0000-00000AD00000}"/>
    <cellStyle name="T_Van Ban 2007_DK KH CBDT 2014 11-11-2013_Copy of 05-12  KH trung han 2016-2020 - Liem Thinh edited (1) 2 4 3" xfId="53255" xr:uid="{00000000-0005-0000-0000-00000BD00000}"/>
    <cellStyle name="T_Van Ban 2007_DK KH CBDT 2014 11-11-2013_Copy of 05-12  KH trung han 2016-2020 - Liem Thinh edited (1) 2 5" xfId="53256" xr:uid="{00000000-0005-0000-0000-00000CD00000}"/>
    <cellStyle name="T_Van Ban 2007_DK KH CBDT 2014 11-11-2013_Copy of 05-12  KH trung han 2016-2020 - Liem Thinh edited (1) 2 5 2" xfId="53257" xr:uid="{00000000-0005-0000-0000-00000DD00000}"/>
    <cellStyle name="T_Van Ban 2007_DK KH CBDT 2014 11-11-2013_Copy of 05-12  KH trung han 2016-2020 - Liem Thinh edited (1) 2 6" xfId="53258" xr:uid="{00000000-0005-0000-0000-00000ED00000}"/>
    <cellStyle name="T_Van Ban 2007_DK KH CBDT 2014 11-11-2013_Copy of 05-12  KH trung han 2016-2020 - Liem Thinh edited (1) 3" xfId="53259" xr:uid="{00000000-0005-0000-0000-00000FD00000}"/>
    <cellStyle name="T_Van Ban 2007_DK KH CBDT 2014 11-11-2013_Copy of 05-12  KH trung han 2016-2020 - Liem Thinh edited (1) 3 2" xfId="53260" xr:uid="{00000000-0005-0000-0000-000010D00000}"/>
    <cellStyle name="T_Van Ban 2007_DK KH CBDT 2014 11-11-2013_Copy of 05-12  KH trung han 2016-2020 - Liem Thinh edited (1) 3 2 2" xfId="53261" xr:uid="{00000000-0005-0000-0000-000011D00000}"/>
    <cellStyle name="T_Van Ban 2007_DK KH CBDT 2014 11-11-2013_Copy of 05-12  KH trung han 2016-2020 - Liem Thinh edited (1) 3 2 2 2" xfId="53262" xr:uid="{00000000-0005-0000-0000-000012D00000}"/>
    <cellStyle name="T_Van Ban 2007_DK KH CBDT 2014 11-11-2013_Copy of 05-12  KH trung han 2016-2020 - Liem Thinh edited (1) 3 2 3" xfId="53263" xr:uid="{00000000-0005-0000-0000-000013D00000}"/>
    <cellStyle name="T_Van Ban 2007_DK KH CBDT 2014 11-11-2013_Copy of 05-12  KH trung han 2016-2020 - Liem Thinh edited (1) 3 3" xfId="53264" xr:uid="{00000000-0005-0000-0000-000014D00000}"/>
    <cellStyle name="T_Van Ban 2007_DK KH CBDT 2014 11-11-2013_Copy of 05-12  KH trung han 2016-2020 - Liem Thinh edited (1) 3 3 2" xfId="53265" xr:uid="{00000000-0005-0000-0000-000015D00000}"/>
    <cellStyle name="T_Van Ban 2007_DK KH CBDT 2014 11-11-2013_Copy of 05-12  KH trung han 2016-2020 - Liem Thinh edited (1) 3 4" xfId="53266" xr:uid="{00000000-0005-0000-0000-000016D00000}"/>
    <cellStyle name="T_Van Ban 2007_DK KH CBDT 2014 11-11-2013_Copy of 05-12  KH trung han 2016-2020 - Liem Thinh edited (1) 4" xfId="53267" xr:uid="{00000000-0005-0000-0000-000017D00000}"/>
    <cellStyle name="T_Van Ban 2007_DK KH CBDT 2014 11-11-2013_Copy of 05-12  KH trung han 2016-2020 - Liem Thinh edited (1) 4 2" xfId="53268" xr:uid="{00000000-0005-0000-0000-000018D00000}"/>
    <cellStyle name="T_Van Ban 2007_DK KH CBDT 2014 11-11-2013_Copy of 05-12  KH trung han 2016-2020 - Liem Thinh edited (1) 4 2 2" xfId="53269" xr:uid="{00000000-0005-0000-0000-000019D00000}"/>
    <cellStyle name="T_Van Ban 2007_DK KH CBDT 2014 11-11-2013_Copy of 05-12  KH trung han 2016-2020 - Liem Thinh edited (1) 4 2 2 2" xfId="53270" xr:uid="{00000000-0005-0000-0000-00001AD00000}"/>
    <cellStyle name="T_Van Ban 2007_DK KH CBDT 2014 11-11-2013_Copy of 05-12  KH trung han 2016-2020 - Liem Thinh edited (1) 4 2 3" xfId="53271" xr:uid="{00000000-0005-0000-0000-00001BD00000}"/>
    <cellStyle name="T_Van Ban 2007_DK KH CBDT 2014 11-11-2013_Copy of 05-12  KH trung han 2016-2020 - Liem Thinh edited (1) 4 3" xfId="53272" xr:uid="{00000000-0005-0000-0000-00001CD00000}"/>
    <cellStyle name="T_Van Ban 2007_DK KH CBDT 2014 11-11-2013_Copy of 05-12  KH trung han 2016-2020 - Liem Thinh edited (1) 4 3 2" xfId="53273" xr:uid="{00000000-0005-0000-0000-00001DD00000}"/>
    <cellStyle name="T_Van Ban 2007_DK KH CBDT 2014 11-11-2013_Copy of 05-12  KH trung han 2016-2020 - Liem Thinh edited (1) 4 4" xfId="53274" xr:uid="{00000000-0005-0000-0000-00001ED00000}"/>
    <cellStyle name="T_Van Ban 2007_DK KH CBDT 2014 11-11-2013_Copy of 05-12  KH trung han 2016-2020 - Liem Thinh edited (1) 5" xfId="53275" xr:uid="{00000000-0005-0000-0000-00001FD00000}"/>
    <cellStyle name="T_Van Ban 2007_DK KH CBDT 2014 11-11-2013_Copy of 05-12  KH trung han 2016-2020 - Liem Thinh edited (1) 5 2" xfId="53276" xr:uid="{00000000-0005-0000-0000-000020D00000}"/>
    <cellStyle name="T_Van Ban 2007_DK KH CBDT 2014 11-11-2013_Copy of 05-12  KH trung han 2016-2020 - Liem Thinh edited (1) 5 2 2" xfId="53277" xr:uid="{00000000-0005-0000-0000-000021D00000}"/>
    <cellStyle name="T_Van Ban 2007_DK KH CBDT 2014 11-11-2013_Copy of 05-12  KH trung han 2016-2020 - Liem Thinh edited (1) 5 3" xfId="53278" xr:uid="{00000000-0005-0000-0000-000022D00000}"/>
    <cellStyle name="T_Van Ban 2007_DK KH CBDT 2014 11-11-2013_Copy of 05-12  KH trung han 2016-2020 - Liem Thinh edited (1) 6" xfId="53279" xr:uid="{00000000-0005-0000-0000-000023D00000}"/>
    <cellStyle name="T_Van Ban 2007_DK KH CBDT 2014 11-11-2013_Copy of 05-12  KH trung han 2016-2020 - Liem Thinh edited (1) 6 2" xfId="53280" xr:uid="{00000000-0005-0000-0000-000024D00000}"/>
    <cellStyle name="T_Van Ban 2007_DK KH CBDT 2014 11-11-2013_Copy of 05-12  KH trung han 2016-2020 - Liem Thinh edited (1) 7" xfId="53281" xr:uid="{00000000-0005-0000-0000-000025D00000}"/>
    <cellStyle name="T_Van Ban 2007_DK KH CBDT 2014 11-11-2013_Copy of 05-12  KH trung han 2016-2020 - Liem Thinh edited (1) 8" xfId="53282" xr:uid="{00000000-0005-0000-0000-000026D00000}"/>
    <cellStyle name="T_Van Ban 2008" xfId="53283" xr:uid="{00000000-0005-0000-0000-000027D00000}"/>
    <cellStyle name="T_Van Ban 2008 2" xfId="53284" xr:uid="{00000000-0005-0000-0000-000028D00000}"/>
    <cellStyle name="T_Van Ban 2008 2 2" xfId="53285" xr:uid="{00000000-0005-0000-0000-000029D00000}"/>
    <cellStyle name="T_Van Ban 2008 2 2 2" xfId="53286" xr:uid="{00000000-0005-0000-0000-00002AD00000}"/>
    <cellStyle name="T_Van Ban 2008 2 2 2 2" xfId="53287" xr:uid="{00000000-0005-0000-0000-00002BD00000}"/>
    <cellStyle name="T_Van Ban 2008 2 2 2 2 2" xfId="53288" xr:uid="{00000000-0005-0000-0000-00002CD00000}"/>
    <cellStyle name="T_Van Ban 2008 2 2 2 3" xfId="53289" xr:uid="{00000000-0005-0000-0000-00002DD00000}"/>
    <cellStyle name="T_Van Ban 2008 2 2 3" xfId="53290" xr:uid="{00000000-0005-0000-0000-00002ED00000}"/>
    <cellStyle name="T_Van Ban 2008 2 2 3 2" xfId="53291" xr:uid="{00000000-0005-0000-0000-00002FD00000}"/>
    <cellStyle name="T_Van Ban 2008 2 2 4" xfId="53292" xr:uid="{00000000-0005-0000-0000-000030D00000}"/>
    <cellStyle name="T_Van Ban 2008 2 3" xfId="53293" xr:uid="{00000000-0005-0000-0000-000031D00000}"/>
    <cellStyle name="T_Van Ban 2008 2 3 2" xfId="53294" xr:uid="{00000000-0005-0000-0000-000032D00000}"/>
    <cellStyle name="T_Van Ban 2008 2 3 2 2" xfId="53295" xr:uid="{00000000-0005-0000-0000-000033D00000}"/>
    <cellStyle name="T_Van Ban 2008 2 3 2 2 2" xfId="53296" xr:uid="{00000000-0005-0000-0000-000034D00000}"/>
    <cellStyle name="T_Van Ban 2008 2 3 2 3" xfId="53297" xr:uid="{00000000-0005-0000-0000-000035D00000}"/>
    <cellStyle name="T_Van Ban 2008 2 3 3" xfId="53298" xr:uid="{00000000-0005-0000-0000-000036D00000}"/>
    <cellStyle name="T_Van Ban 2008 2 3 3 2" xfId="53299" xr:uid="{00000000-0005-0000-0000-000037D00000}"/>
    <cellStyle name="T_Van Ban 2008 2 3 4" xfId="53300" xr:uid="{00000000-0005-0000-0000-000038D00000}"/>
    <cellStyle name="T_Van Ban 2008 2 4" xfId="53301" xr:uid="{00000000-0005-0000-0000-000039D00000}"/>
    <cellStyle name="T_Van Ban 2008 2 4 2" xfId="53302" xr:uid="{00000000-0005-0000-0000-00003AD00000}"/>
    <cellStyle name="T_Van Ban 2008 2 4 2 2" xfId="53303" xr:uid="{00000000-0005-0000-0000-00003BD00000}"/>
    <cellStyle name="T_Van Ban 2008 2 4 3" xfId="53304" xr:uid="{00000000-0005-0000-0000-00003CD00000}"/>
    <cellStyle name="T_Van Ban 2008 2 5" xfId="53305" xr:uid="{00000000-0005-0000-0000-00003DD00000}"/>
    <cellStyle name="T_Van Ban 2008 2 5 2" xfId="53306" xr:uid="{00000000-0005-0000-0000-00003ED00000}"/>
    <cellStyle name="T_Van Ban 2008 2 6" xfId="53307" xr:uid="{00000000-0005-0000-0000-00003FD00000}"/>
    <cellStyle name="T_Van Ban 2008 3" xfId="53308" xr:uid="{00000000-0005-0000-0000-000040D00000}"/>
    <cellStyle name="T_Van Ban 2008 3 2" xfId="53309" xr:uid="{00000000-0005-0000-0000-000041D00000}"/>
    <cellStyle name="T_Van Ban 2008 3 2 2" xfId="53310" xr:uid="{00000000-0005-0000-0000-000042D00000}"/>
    <cellStyle name="T_Van Ban 2008 3 2 2 2" xfId="53311" xr:uid="{00000000-0005-0000-0000-000043D00000}"/>
    <cellStyle name="T_Van Ban 2008 3 2 3" xfId="53312" xr:uid="{00000000-0005-0000-0000-000044D00000}"/>
    <cellStyle name="T_Van Ban 2008 3 3" xfId="53313" xr:uid="{00000000-0005-0000-0000-000045D00000}"/>
    <cellStyle name="T_Van Ban 2008 3 3 2" xfId="53314" xr:uid="{00000000-0005-0000-0000-000046D00000}"/>
    <cellStyle name="T_Van Ban 2008 3 4" xfId="53315" xr:uid="{00000000-0005-0000-0000-000047D00000}"/>
    <cellStyle name="T_Van Ban 2008 4" xfId="53316" xr:uid="{00000000-0005-0000-0000-000048D00000}"/>
    <cellStyle name="T_Van Ban 2008 4 2" xfId="53317" xr:uid="{00000000-0005-0000-0000-000049D00000}"/>
    <cellStyle name="T_Van Ban 2008 4 2 2" xfId="53318" xr:uid="{00000000-0005-0000-0000-00004AD00000}"/>
    <cellStyle name="T_Van Ban 2008 4 2 2 2" xfId="53319" xr:uid="{00000000-0005-0000-0000-00004BD00000}"/>
    <cellStyle name="T_Van Ban 2008 4 2 3" xfId="53320" xr:uid="{00000000-0005-0000-0000-00004CD00000}"/>
    <cellStyle name="T_Van Ban 2008 4 3" xfId="53321" xr:uid="{00000000-0005-0000-0000-00004DD00000}"/>
    <cellStyle name="T_Van Ban 2008 4 3 2" xfId="53322" xr:uid="{00000000-0005-0000-0000-00004ED00000}"/>
    <cellStyle name="T_Van Ban 2008 4 4" xfId="53323" xr:uid="{00000000-0005-0000-0000-00004FD00000}"/>
    <cellStyle name="T_Van Ban 2008 5" xfId="53324" xr:uid="{00000000-0005-0000-0000-000050D00000}"/>
    <cellStyle name="T_Van Ban 2008 5 2" xfId="53325" xr:uid="{00000000-0005-0000-0000-000051D00000}"/>
    <cellStyle name="T_Van Ban 2008 5 2 2" xfId="53326" xr:uid="{00000000-0005-0000-0000-000052D00000}"/>
    <cellStyle name="T_Van Ban 2008 5 3" xfId="53327" xr:uid="{00000000-0005-0000-0000-000053D00000}"/>
    <cellStyle name="T_Van Ban 2008 6" xfId="53328" xr:uid="{00000000-0005-0000-0000-000054D00000}"/>
    <cellStyle name="T_Van Ban 2008 6 2" xfId="53329" xr:uid="{00000000-0005-0000-0000-000055D00000}"/>
    <cellStyle name="T_Van Ban 2008 7" xfId="53330" xr:uid="{00000000-0005-0000-0000-000056D00000}"/>
    <cellStyle name="T_Van Ban 2008 8" xfId="53331" xr:uid="{00000000-0005-0000-0000-000057D00000}"/>
    <cellStyle name="T_Van Ban 2008_15_10_2013 BC nhu cau von doi ung ODA (2014-2016) ngay 15102013 Sua" xfId="53332" xr:uid="{00000000-0005-0000-0000-000058D00000}"/>
    <cellStyle name="T_Van Ban 2008_15_10_2013 BC nhu cau von doi ung ODA (2014-2016) ngay 15102013 Sua 2" xfId="53333" xr:uid="{00000000-0005-0000-0000-000059D00000}"/>
    <cellStyle name="T_Van Ban 2008_15_10_2013 BC nhu cau von doi ung ODA (2014-2016) ngay 15102013 Sua 2 2" xfId="53334" xr:uid="{00000000-0005-0000-0000-00005AD00000}"/>
    <cellStyle name="T_Van Ban 2008_15_10_2013 BC nhu cau von doi ung ODA (2014-2016) ngay 15102013 Sua 2 2 2" xfId="53335" xr:uid="{00000000-0005-0000-0000-00005BD00000}"/>
    <cellStyle name="T_Van Ban 2008_15_10_2013 BC nhu cau von doi ung ODA (2014-2016) ngay 15102013 Sua 2 2 2 2" xfId="53336" xr:uid="{00000000-0005-0000-0000-00005CD00000}"/>
    <cellStyle name="T_Van Ban 2008_15_10_2013 BC nhu cau von doi ung ODA (2014-2016) ngay 15102013 Sua 2 2 2 2 2" xfId="53337" xr:uid="{00000000-0005-0000-0000-00005DD00000}"/>
    <cellStyle name="T_Van Ban 2008_15_10_2013 BC nhu cau von doi ung ODA (2014-2016) ngay 15102013 Sua 2 2 2 3" xfId="53338" xr:uid="{00000000-0005-0000-0000-00005ED00000}"/>
    <cellStyle name="T_Van Ban 2008_15_10_2013 BC nhu cau von doi ung ODA (2014-2016) ngay 15102013 Sua 2 2 3" xfId="53339" xr:uid="{00000000-0005-0000-0000-00005FD00000}"/>
    <cellStyle name="T_Van Ban 2008_15_10_2013 BC nhu cau von doi ung ODA (2014-2016) ngay 15102013 Sua 2 2 3 2" xfId="53340" xr:uid="{00000000-0005-0000-0000-000060D00000}"/>
    <cellStyle name="T_Van Ban 2008_15_10_2013 BC nhu cau von doi ung ODA (2014-2016) ngay 15102013 Sua 2 2 4" xfId="53341" xr:uid="{00000000-0005-0000-0000-000061D00000}"/>
    <cellStyle name="T_Van Ban 2008_15_10_2013 BC nhu cau von doi ung ODA (2014-2016) ngay 15102013 Sua 2 3" xfId="53342" xr:uid="{00000000-0005-0000-0000-000062D00000}"/>
    <cellStyle name="T_Van Ban 2008_15_10_2013 BC nhu cau von doi ung ODA (2014-2016) ngay 15102013 Sua 2 3 2" xfId="53343" xr:uid="{00000000-0005-0000-0000-000063D00000}"/>
    <cellStyle name="T_Van Ban 2008_15_10_2013 BC nhu cau von doi ung ODA (2014-2016) ngay 15102013 Sua 2 3 2 2" xfId="53344" xr:uid="{00000000-0005-0000-0000-000064D00000}"/>
    <cellStyle name="T_Van Ban 2008_15_10_2013 BC nhu cau von doi ung ODA (2014-2016) ngay 15102013 Sua 2 3 2 2 2" xfId="53345" xr:uid="{00000000-0005-0000-0000-000065D00000}"/>
    <cellStyle name="T_Van Ban 2008_15_10_2013 BC nhu cau von doi ung ODA (2014-2016) ngay 15102013 Sua 2 3 2 3" xfId="53346" xr:uid="{00000000-0005-0000-0000-000066D00000}"/>
    <cellStyle name="T_Van Ban 2008_15_10_2013 BC nhu cau von doi ung ODA (2014-2016) ngay 15102013 Sua 2 3 3" xfId="53347" xr:uid="{00000000-0005-0000-0000-000067D00000}"/>
    <cellStyle name="T_Van Ban 2008_15_10_2013 BC nhu cau von doi ung ODA (2014-2016) ngay 15102013 Sua 2 3 3 2" xfId="53348" xr:uid="{00000000-0005-0000-0000-000068D00000}"/>
    <cellStyle name="T_Van Ban 2008_15_10_2013 BC nhu cau von doi ung ODA (2014-2016) ngay 15102013 Sua 2 3 4" xfId="53349" xr:uid="{00000000-0005-0000-0000-000069D00000}"/>
    <cellStyle name="T_Van Ban 2008_15_10_2013 BC nhu cau von doi ung ODA (2014-2016) ngay 15102013 Sua 2 4" xfId="53350" xr:uid="{00000000-0005-0000-0000-00006AD00000}"/>
    <cellStyle name="T_Van Ban 2008_15_10_2013 BC nhu cau von doi ung ODA (2014-2016) ngay 15102013 Sua 2 4 2" xfId="53351" xr:uid="{00000000-0005-0000-0000-00006BD00000}"/>
    <cellStyle name="T_Van Ban 2008_15_10_2013 BC nhu cau von doi ung ODA (2014-2016) ngay 15102013 Sua 2 4 2 2" xfId="53352" xr:uid="{00000000-0005-0000-0000-00006CD00000}"/>
    <cellStyle name="T_Van Ban 2008_15_10_2013 BC nhu cau von doi ung ODA (2014-2016) ngay 15102013 Sua 2 4 3" xfId="53353" xr:uid="{00000000-0005-0000-0000-00006DD00000}"/>
    <cellStyle name="T_Van Ban 2008_15_10_2013 BC nhu cau von doi ung ODA (2014-2016) ngay 15102013 Sua 2 5" xfId="53354" xr:uid="{00000000-0005-0000-0000-00006ED00000}"/>
    <cellStyle name="T_Van Ban 2008_15_10_2013 BC nhu cau von doi ung ODA (2014-2016) ngay 15102013 Sua 2 5 2" xfId="53355" xr:uid="{00000000-0005-0000-0000-00006FD00000}"/>
    <cellStyle name="T_Van Ban 2008_15_10_2013 BC nhu cau von doi ung ODA (2014-2016) ngay 15102013 Sua 2 6" xfId="53356" xr:uid="{00000000-0005-0000-0000-000070D00000}"/>
    <cellStyle name="T_Van Ban 2008_15_10_2013 BC nhu cau von doi ung ODA (2014-2016) ngay 15102013 Sua 3" xfId="53357" xr:uid="{00000000-0005-0000-0000-000071D00000}"/>
    <cellStyle name="T_Van Ban 2008_15_10_2013 BC nhu cau von doi ung ODA (2014-2016) ngay 15102013 Sua 3 2" xfId="53358" xr:uid="{00000000-0005-0000-0000-000072D00000}"/>
    <cellStyle name="T_Van Ban 2008_15_10_2013 BC nhu cau von doi ung ODA (2014-2016) ngay 15102013 Sua 3 2 2" xfId="53359" xr:uid="{00000000-0005-0000-0000-000073D00000}"/>
    <cellStyle name="T_Van Ban 2008_15_10_2013 BC nhu cau von doi ung ODA (2014-2016) ngay 15102013 Sua 3 2 2 2" xfId="53360" xr:uid="{00000000-0005-0000-0000-000074D00000}"/>
    <cellStyle name="T_Van Ban 2008_15_10_2013 BC nhu cau von doi ung ODA (2014-2016) ngay 15102013 Sua 3 2 3" xfId="53361" xr:uid="{00000000-0005-0000-0000-000075D00000}"/>
    <cellStyle name="T_Van Ban 2008_15_10_2013 BC nhu cau von doi ung ODA (2014-2016) ngay 15102013 Sua 3 3" xfId="53362" xr:uid="{00000000-0005-0000-0000-000076D00000}"/>
    <cellStyle name="T_Van Ban 2008_15_10_2013 BC nhu cau von doi ung ODA (2014-2016) ngay 15102013 Sua 3 3 2" xfId="53363" xr:uid="{00000000-0005-0000-0000-000077D00000}"/>
    <cellStyle name="T_Van Ban 2008_15_10_2013 BC nhu cau von doi ung ODA (2014-2016) ngay 15102013 Sua 3 4" xfId="53364" xr:uid="{00000000-0005-0000-0000-000078D00000}"/>
    <cellStyle name="T_Van Ban 2008_15_10_2013 BC nhu cau von doi ung ODA (2014-2016) ngay 15102013 Sua 4" xfId="53365" xr:uid="{00000000-0005-0000-0000-000079D00000}"/>
    <cellStyle name="T_Van Ban 2008_15_10_2013 BC nhu cau von doi ung ODA (2014-2016) ngay 15102013 Sua 4 2" xfId="53366" xr:uid="{00000000-0005-0000-0000-00007AD00000}"/>
    <cellStyle name="T_Van Ban 2008_15_10_2013 BC nhu cau von doi ung ODA (2014-2016) ngay 15102013 Sua 4 2 2" xfId="53367" xr:uid="{00000000-0005-0000-0000-00007BD00000}"/>
    <cellStyle name="T_Van Ban 2008_15_10_2013 BC nhu cau von doi ung ODA (2014-2016) ngay 15102013 Sua 4 2 2 2" xfId="53368" xr:uid="{00000000-0005-0000-0000-00007CD00000}"/>
    <cellStyle name="T_Van Ban 2008_15_10_2013 BC nhu cau von doi ung ODA (2014-2016) ngay 15102013 Sua 4 2 3" xfId="53369" xr:uid="{00000000-0005-0000-0000-00007DD00000}"/>
    <cellStyle name="T_Van Ban 2008_15_10_2013 BC nhu cau von doi ung ODA (2014-2016) ngay 15102013 Sua 4 3" xfId="53370" xr:uid="{00000000-0005-0000-0000-00007ED00000}"/>
    <cellStyle name="T_Van Ban 2008_15_10_2013 BC nhu cau von doi ung ODA (2014-2016) ngay 15102013 Sua 4 3 2" xfId="53371" xr:uid="{00000000-0005-0000-0000-00007FD00000}"/>
    <cellStyle name="T_Van Ban 2008_15_10_2013 BC nhu cau von doi ung ODA (2014-2016) ngay 15102013 Sua 4 4" xfId="53372" xr:uid="{00000000-0005-0000-0000-000080D00000}"/>
    <cellStyle name="T_Van Ban 2008_15_10_2013 BC nhu cau von doi ung ODA (2014-2016) ngay 15102013 Sua 5" xfId="53373" xr:uid="{00000000-0005-0000-0000-000081D00000}"/>
    <cellStyle name="T_Van Ban 2008_15_10_2013 BC nhu cau von doi ung ODA (2014-2016) ngay 15102013 Sua 5 2" xfId="53374" xr:uid="{00000000-0005-0000-0000-000082D00000}"/>
    <cellStyle name="T_Van Ban 2008_15_10_2013 BC nhu cau von doi ung ODA (2014-2016) ngay 15102013 Sua 5 2 2" xfId="53375" xr:uid="{00000000-0005-0000-0000-000083D00000}"/>
    <cellStyle name="T_Van Ban 2008_15_10_2013 BC nhu cau von doi ung ODA (2014-2016) ngay 15102013 Sua 5 3" xfId="53376" xr:uid="{00000000-0005-0000-0000-000084D00000}"/>
    <cellStyle name="T_Van Ban 2008_15_10_2013 BC nhu cau von doi ung ODA (2014-2016) ngay 15102013 Sua 6" xfId="53377" xr:uid="{00000000-0005-0000-0000-000085D00000}"/>
    <cellStyle name="T_Van Ban 2008_15_10_2013 BC nhu cau von doi ung ODA (2014-2016) ngay 15102013 Sua 6 2" xfId="53378" xr:uid="{00000000-0005-0000-0000-000086D00000}"/>
    <cellStyle name="T_Van Ban 2008_15_10_2013 BC nhu cau von doi ung ODA (2014-2016) ngay 15102013 Sua 7" xfId="53379" xr:uid="{00000000-0005-0000-0000-000087D00000}"/>
    <cellStyle name="T_Van Ban 2008_15_10_2013 BC nhu cau von doi ung ODA (2014-2016) ngay 15102013 Sua 8" xfId="53380" xr:uid="{00000000-0005-0000-0000-000088D00000}"/>
    <cellStyle name="T_Van Ban 2008_bao cao phan bo KHDT 2011(final)" xfId="53381" xr:uid="{00000000-0005-0000-0000-000089D00000}"/>
    <cellStyle name="T_Van Ban 2008_bao cao phan bo KHDT 2011(final) 2" xfId="53382" xr:uid="{00000000-0005-0000-0000-00008AD00000}"/>
    <cellStyle name="T_Van Ban 2008_bao cao phan bo KHDT 2011(final) 2 2" xfId="53383" xr:uid="{00000000-0005-0000-0000-00008BD00000}"/>
    <cellStyle name="T_Van Ban 2008_bao cao phan bo KHDT 2011(final) 2 2 2" xfId="53384" xr:uid="{00000000-0005-0000-0000-00008CD00000}"/>
    <cellStyle name="T_Van Ban 2008_bao cao phan bo KHDT 2011(final) 2 2 2 2" xfId="53385" xr:uid="{00000000-0005-0000-0000-00008DD00000}"/>
    <cellStyle name="T_Van Ban 2008_bao cao phan bo KHDT 2011(final) 2 2 2 2 2" xfId="53386" xr:uid="{00000000-0005-0000-0000-00008ED00000}"/>
    <cellStyle name="T_Van Ban 2008_bao cao phan bo KHDT 2011(final) 2 2 2 3" xfId="53387" xr:uid="{00000000-0005-0000-0000-00008FD00000}"/>
    <cellStyle name="T_Van Ban 2008_bao cao phan bo KHDT 2011(final) 2 2 3" xfId="53388" xr:uid="{00000000-0005-0000-0000-000090D00000}"/>
    <cellStyle name="T_Van Ban 2008_bao cao phan bo KHDT 2011(final) 2 2 3 2" xfId="53389" xr:uid="{00000000-0005-0000-0000-000091D00000}"/>
    <cellStyle name="T_Van Ban 2008_bao cao phan bo KHDT 2011(final) 2 2 4" xfId="53390" xr:uid="{00000000-0005-0000-0000-000092D00000}"/>
    <cellStyle name="T_Van Ban 2008_bao cao phan bo KHDT 2011(final) 2 3" xfId="53391" xr:uid="{00000000-0005-0000-0000-000093D00000}"/>
    <cellStyle name="T_Van Ban 2008_bao cao phan bo KHDT 2011(final) 2 3 2" xfId="53392" xr:uid="{00000000-0005-0000-0000-000094D00000}"/>
    <cellStyle name="T_Van Ban 2008_bao cao phan bo KHDT 2011(final) 2 3 2 2" xfId="53393" xr:uid="{00000000-0005-0000-0000-000095D00000}"/>
    <cellStyle name="T_Van Ban 2008_bao cao phan bo KHDT 2011(final) 2 3 2 2 2" xfId="53394" xr:uid="{00000000-0005-0000-0000-000096D00000}"/>
    <cellStyle name="T_Van Ban 2008_bao cao phan bo KHDT 2011(final) 2 3 2 3" xfId="53395" xr:uid="{00000000-0005-0000-0000-000097D00000}"/>
    <cellStyle name="T_Van Ban 2008_bao cao phan bo KHDT 2011(final) 2 3 3" xfId="53396" xr:uid="{00000000-0005-0000-0000-000098D00000}"/>
    <cellStyle name="T_Van Ban 2008_bao cao phan bo KHDT 2011(final) 2 3 3 2" xfId="53397" xr:uid="{00000000-0005-0000-0000-000099D00000}"/>
    <cellStyle name="T_Van Ban 2008_bao cao phan bo KHDT 2011(final) 2 3 4" xfId="53398" xr:uid="{00000000-0005-0000-0000-00009AD00000}"/>
    <cellStyle name="T_Van Ban 2008_bao cao phan bo KHDT 2011(final) 2 4" xfId="53399" xr:uid="{00000000-0005-0000-0000-00009BD00000}"/>
    <cellStyle name="T_Van Ban 2008_bao cao phan bo KHDT 2011(final) 2 4 2" xfId="53400" xr:uid="{00000000-0005-0000-0000-00009CD00000}"/>
    <cellStyle name="T_Van Ban 2008_bao cao phan bo KHDT 2011(final) 2 4 2 2" xfId="53401" xr:uid="{00000000-0005-0000-0000-00009DD00000}"/>
    <cellStyle name="T_Van Ban 2008_bao cao phan bo KHDT 2011(final) 2 4 3" xfId="53402" xr:uid="{00000000-0005-0000-0000-00009ED00000}"/>
    <cellStyle name="T_Van Ban 2008_bao cao phan bo KHDT 2011(final) 2 5" xfId="53403" xr:uid="{00000000-0005-0000-0000-00009FD00000}"/>
    <cellStyle name="T_Van Ban 2008_bao cao phan bo KHDT 2011(final) 2 5 2" xfId="53404" xr:uid="{00000000-0005-0000-0000-0000A0D00000}"/>
    <cellStyle name="T_Van Ban 2008_bao cao phan bo KHDT 2011(final) 2 6" xfId="53405" xr:uid="{00000000-0005-0000-0000-0000A1D00000}"/>
    <cellStyle name="T_Van Ban 2008_bao cao phan bo KHDT 2011(final) 3" xfId="53406" xr:uid="{00000000-0005-0000-0000-0000A2D00000}"/>
    <cellStyle name="T_Van Ban 2008_bao cao phan bo KHDT 2011(final) 3 2" xfId="53407" xr:uid="{00000000-0005-0000-0000-0000A3D00000}"/>
    <cellStyle name="T_Van Ban 2008_bao cao phan bo KHDT 2011(final) 3 2 2" xfId="53408" xr:uid="{00000000-0005-0000-0000-0000A4D00000}"/>
    <cellStyle name="T_Van Ban 2008_bao cao phan bo KHDT 2011(final) 3 2 2 2" xfId="53409" xr:uid="{00000000-0005-0000-0000-0000A5D00000}"/>
    <cellStyle name="T_Van Ban 2008_bao cao phan bo KHDT 2011(final) 3 2 3" xfId="53410" xr:uid="{00000000-0005-0000-0000-0000A6D00000}"/>
    <cellStyle name="T_Van Ban 2008_bao cao phan bo KHDT 2011(final) 3 3" xfId="53411" xr:uid="{00000000-0005-0000-0000-0000A7D00000}"/>
    <cellStyle name="T_Van Ban 2008_bao cao phan bo KHDT 2011(final) 3 3 2" xfId="53412" xr:uid="{00000000-0005-0000-0000-0000A8D00000}"/>
    <cellStyle name="T_Van Ban 2008_bao cao phan bo KHDT 2011(final) 3 4" xfId="53413" xr:uid="{00000000-0005-0000-0000-0000A9D00000}"/>
    <cellStyle name="T_Van Ban 2008_bao cao phan bo KHDT 2011(final) 4" xfId="53414" xr:uid="{00000000-0005-0000-0000-0000AAD00000}"/>
    <cellStyle name="T_Van Ban 2008_bao cao phan bo KHDT 2011(final) 4 2" xfId="53415" xr:uid="{00000000-0005-0000-0000-0000ABD00000}"/>
    <cellStyle name="T_Van Ban 2008_bao cao phan bo KHDT 2011(final) 4 2 2" xfId="53416" xr:uid="{00000000-0005-0000-0000-0000ACD00000}"/>
    <cellStyle name="T_Van Ban 2008_bao cao phan bo KHDT 2011(final) 4 2 2 2" xfId="53417" xr:uid="{00000000-0005-0000-0000-0000ADD00000}"/>
    <cellStyle name="T_Van Ban 2008_bao cao phan bo KHDT 2011(final) 4 2 3" xfId="53418" xr:uid="{00000000-0005-0000-0000-0000AED00000}"/>
    <cellStyle name="T_Van Ban 2008_bao cao phan bo KHDT 2011(final) 4 3" xfId="53419" xr:uid="{00000000-0005-0000-0000-0000AFD00000}"/>
    <cellStyle name="T_Van Ban 2008_bao cao phan bo KHDT 2011(final) 4 3 2" xfId="53420" xr:uid="{00000000-0005-0000-0000-0000B0D00000}"/>
    <cellStyle name="T_Van Ban 2008_bao cao phan bo KHDT 2011(final) 4 4" xfId="53421" xr:uid="{00000000-0005-0000-0000-0000B1D00000}"/>
    <cellStyle name="T_Van Ban 2008_bao cao phan bo KHDT 2011(final) 5" xfId="53422" xr:uid="{00000000-0005-0000-0000-0000B2D00000}"/>
    <cellStyle name="T_Van Ban 2008_bao cao phan bo KHDT 2011(final) 5 2" xfId="53423" xr:uid="{00000000-0005-0000-0000-0000B3D00000}"/>
    <cellStyle name="T_Van Ban 2008_bao cao phan bo KHDT 2011(final) 5 2 2" xfId="53424" xr:uid="{00000000-0005-0000-0000-0000B4D00000}"/>
    <cellStyle name="T_Van Ban 2008_bao cao phan bo KHDT 2011(final) 5 3" xfId="53425" xr:uid="{00000000-0005-0000-0000-0000B5D00000}"/>
    <cellStyle name="T_Van Ban 2008_bao cao phan bo KHDT 2011(final) 6" xfId="53426" xr:uid="{00000000-0005-0000-0000-0000B6D00000}"/>
    <cellStyle name="T_Van Ban 2008_bao cao phan bo KHDT 2011(final) 6 2" xfId="53427" xr:uid="{00000000-0005-0000-0000-0000B7D00000}"/>
    <cellStyle name="T_Van Ban 2008_bao cao phan bo KHDT 2011(final) 7" xfId="53428" xr:uid="{00000000-0005-0000-0000-0000B8D00000}"/>
    <cellStyle name="T_Van Ban 2008_bao cao phan bo KHDT 2011(final) 8" xfId="53429" xr:uid="{00000000-0005-0000-0000-0000B9D00000}"/>
    <cellStyle name="T_Van Ban 2008_bao cao phan bo KHDT 2011(final)_BC nhu cau von doi ung ODA nganh NN (BKH)" xfId="53430" xr:uid="{00000000-0005-0000-0000-0000BAD00000}"/>
    <cellStyle name="T_Van Ban 2008_bao cao phan bo KHDT 2011(final)_BC nhu cau von doi ung ODA nganh NN (BKH) 2" xfId="53431" xr:uid="{00000000-0005-0000-0000-0000BBD00000}"/>
    <cellStyle name="T_Van Ban 2008_bao cao phan bo KHDT 2011(final)_BC nhu cau von doi ung ODA nganh NN (BKH) 2 2" xfId="53432" xr:uid="{00000000-0005-0000-0000-0000BCD00000}"/>
    <cellStyle name="T_Van Ban 2008_bao cao phan bo KHDT 2011(final)_BC nhu cau von doi ung ODA nganh NN (BKH) 2 2 2" xfId="53433" xr:uid="{00000000-0005-0000-0000-0000BDD00000}"/>
    <cellStyle name="T_Van Ban 2008_bao cao phan bo KHDT 2011(final)_BC nhu cau von doi ung ODA nganh NN (BKH) 2 2 2 2" xfId="53434" xr:uid="{00000000-0005-0000-0000-0000BED00000}"/>
    <cellStyle name="T_Van Ban 2008_bao cao phan bo KHDT 2011(final)_BC nhu cau von doi ung ODA nganh NN (BKH) 2 2 2 2 2" xfId="53435" xr:uid="{00000000-0005-0000-0000-0000BFD00000}"/>
    <cellStyle name="T_Van Ban 2008_bao cao phan bo KHDT 2011(final)_BC nhu cau von doi ung ODA nganh NN (BKH) 2 2 2 3" xfId="53436" xr:uid="{00000000-0005-0000-0000-0000C0D00000}"/>
    <cellStyle name="T_Van Ban 2008_bao cao phan bo KHDT 2011(final)_BC nhu cau von doi ung ODA nganh NN (BKH) 2 2 3" xfId="53437" xr:uid="{00000000-0005-0000-0000-0000C1D00000}"/>
    <cellStyle name="T_Van Ban 2008_bao cao phan bo KHDT 2011(final)_BC nhu cau von doi ung ODA nganh NN (BKH) 2 2 3 2" xfId="53438" xr:uid="{00000000-0005-0000-0000-0000C2D00000}"/>
    <cellStyle name="T_Van Ban 2008_bao cao phan bo KHDT 2011(final)_BC nhu cau von doi ung ODA nganh NN (BKH) 2 2 4" xfId="53439" xr:uid="{00000000-0005-0000-0000-0000C3D00000}"/>
    <cellStyle name="T_Van Ban 2008_bao cao phan bo KHDT 2011(final)_BC nhu cau von doi ung ODA nganh NN (BKH) 2 3" xfId="53440" xr:uid="{00000000-0005-0000-0000-0000C4D00000}"/>
    <cellStyle name="T_Van Ban 2008_bao cao phan bo KHDT 2011(final)_BC nhu cau von doi ung ODA nganh NN (BKH) 2 3 2" xfId="53441" xr:uid="{00000000-0005-0000-0000-0000C5D00000}"/>
    <cellStyle name="T_Van Ban 2008_bao cao phan bo KHDT 2011(final)_BC nhu cau von doi ung ODA nganh NN (BKH) 2 3 2 2" xfId="53442" xr:uid="{00000000-0005-0000-0000-0000C6D00000}"/>
    <cellStyle name="T_Van Ban 2008_bao cao phan bo KHDT 2011(final)_BC nhu cau von doi ung ODA nganh NN (BKH) 2 3 2 2 2" xfId="53443" xr:uid="{00000000-0005-0000-0000-0000C7D00000}"/>
    <cellStyle name="T_Van Ban 2008_bao cao phan bo KHDT 2011(final)_BC nhu cau von doi ung ODA nganh NN (BKH) 2 3 2 3" xfId="53444" xr:uid="{00000000-0005-0000-0000-0000C8D00000}"/>
    <cellStyle name="T_Van Ban 2008_bao cao phan bo KHDT 2011(final)_BC nhu cau von doi ung ODA nganh NN (BKH) 2 3 3" xfId="53445" xr:uid="{00000000-0005-0000-0000-0000C9D00000}"/>
    <cellStyle name="T_Van Ban 2008_bao cao phan bo KHDT 2011(final)_BC nhu cau von doi ung ODA nganh NN (BKH) 2 3 3 2" xfId="53446" xr:uid="{00000000-0005-0000-0000-0000CAD00000}"/>
    <cellStyle name="T_Van Ban 2008_bao cao phan bo KHDT 2011(final)_BC nhu cau von doi ung ODA nganh NN (BKH) 2 3 4" xfId="53447" xr:uid="{00000000-0005-0000-0000-0000CBD00000}"/>
    <cellStyle name="T_Van Ban 2008_bao cao phan bo KHDT 2011(final)_BC nhu cau von doi ung ODA nganh NN (BKH) 2 4" xfId="53448" xr:uid="{00000000-0005-0000-0000-0000CCD00000}"/>
    <cellStyle name="T_Van Ban 2008_bao cao phan bo KHDT 2011(final)_BC nhu cau von doi ung ODA nganh NN (BKH) 2 4 2" xfId="53449" xr:uid="{00000000-0005-0000-0000-0000CDD00000}"/>
    <cellStyle name="T_Van Ban 2008_bao cao phan bo KHDT 2011(final)_BC nhu cau von doi ung ODA nganh NN (BKH) 2 4 2 2" xfId="53450" xr:uid="{00000000-0005-0000-0000-0000CED00000}"/>
    <cellStyle name="T_Van Ban 2008_bao cao phan bo KHDT 2011(final)_BC nhu cau von doi ung ODA nganh NN (BKH) 2 4 3" xfId="53451" xr:uid="{00000000-0005-0000-0000-0000CFD00000}"/>
    <cellStyle name="T_Van Ban 2008_bao cao phan bo KHDT 2011(final)_BC nhu cau von doi ung ODA nganh NN (BKH) 2 5" xfId="53452" xr:uid="{00000000-0005-0000-0000-0000D0D00000}"/>
    <cellStyle name="T_Van Ban 2008_bao cao phan bo KHDT 2011(final)_BC nhu cau von doi ung ODA nganh NN (BKH) 2 5 2" xfId="53453" xr:uid="{00000000-0005-0000-0000-0000D1D00000}"/>
    <cellStyle name="T_Van Ban 2008_bao cao phan bo KHDT 2011(final)_BC nhu cau von doi ung ODA nganh NN (BKH) 2 6" xfId="53454" xr:uid="{00000000-0005-0000-0000-0000D2D00000}"/>
    <cellStyle name="T_Van Ban 2008_bao cao phan bo KHDT 2011(final)_BC nhu cau von doi ung ODA nganh NN (BKH) 3" xfId="53455" xr:uid="{00000000-0005-0000-0000-0000D3D00000}"/>
    <cellStyle name="T_Van Ban 2008_bao cao phan bo KHDT 2011(final)_BC nhu cau von doi ung ODA nganh NN (BKH) 3 2" xfId="53456" xr:uid="{00000000-0005-0000-0000-0000D4D00000}"/>
    <cellStyle name="T_Van Ban 2008_bao cao phan bo KHDT 2011(final)_BC nhu cau von doi ung ODA nganh NN (BKH) 3 2 2" xfId="53457" xr:uid="{00000000-0005-0000-0000-0000D5D00000}"/>
    <cellStyle name="T_Van Ban 2008_bao cao phan bo KHDT 2011(final)_BC nhu cau von doi ung ODA nganh NN (BKH) 3 2 2 2" xfId="53458" xr:uid="{00000000-0005-0000-0000-0000D6D00000}"/>
    <cellStyle name="T_Van Ban 2008_bao cao phan bo KHDT 2011(final)_BC nhu cau von doi ung ODA nganh NN (BKH) 3 2 3" xfId="53459" xr:uid="{00000000-0005-0000-0000-0000D7D00000}"/>
    <cellStyle name="T_Van Ban 2008_bao cao phan bo KHDT 2011(final)_BC nhu cau von doi ung ODA nganh NN (BKH) 3 3" xfId="53460" xr:uid="{00000000-0005-0000-0000-0000D8D00000}"/>
    <cellStyle name="T_Van Ban 2008_bao cao phan bo KHDT 2011(final)_BC nhu cau von doi ung ODA nganh NN (BKH) 3 3 2" xfId="53461" xr:uid="{00000000-0005-0000-0000-0000D9D00000}"/>
    <cellStyle name="T_Van Ban 2008_bao cao phan bo KHDT 2011(final)_BC nhu cau von doi ung ODA nganh NN (BKH) 3 4" xfId="53462" xr:uid="{00000000-0005-0000-0000-0000DAD00000}"/>
    <cellStyle name="T_Van Ban 2008_bao cao phan bo KHDT 2011(final)_BC nhu cau von doi ung ODA nganh NN (BKH) 4" xfId="53463" xr:uid="{00000000-0005-0000-0000-0000DBD00000}"/>
    <cellStyle name="T_Van Ban 2008_bao cao phan bo KHDT 2011(final)_BC nhu cau von doi ung ODA nganh NN (BKH) 4 2" xfId="53464" xr:uid="{00000000-0005-0000-0000-0000DCD00000}"/>
    <cellStyle name="T_Van Ban 2008_bao cao phan bo KHDT 2011(final)_BC nhu cau von doi ung ODA nganh NN (BKH) 4 2 2" xfId="53465" xr:uid="{00000000-0005-0000-0000-0000DDD00000}"/>
    <cellStyle name="T_Van Ban 2008_bao cao phan bo KHDT 2011(final)_BC nhu cau von doi ung ODA nganh NN (BKH) 4 2 2 2" xfId="53466" xr:uid="{00000000-0005-0000-0000-0000DED00000}"/>
    <cellStyle name="T_Van Ban 2008_bao cao phan bo KHDT 2011(final)_BC nhu cau von doi ung ODA nganh NN (BKH) 4 2 3" xfId="53467" xr:uid="{00000000-0005-0000-0000-0000DFD00000}"/>
    <cellStyle name="T_Van Ban 2008_bao cao phan bo KHDT 2011(final)_BC nhu cau von doi ung ODA nganh NN (BKH) 4 3" xfId="53468" xr:uid="{00000000-0005-0000-0000-0000E0D00000}"/>
    <cellStyle name="T_Van Ban 2008_bao cao phan bo KHDT 2011(final)_BC nhu cau von doi ung ODA nganh NN (BKH) 4 3 2" xfId="53469" xr:uid="{00000000-0005-0000-0000-0000E1D00000}"/>
    <cellStyle name="T_Van Ban 2008_bao cao phan bo KHDT 2011(final)_BC nhu cau von doi ung ODA nganh NN (BKH) 4 4" xfId="53470" xr:uid="{00000000-0005-0000-0000-0000E2D00000}"/>
    <cellStyle name="T_Van Ban 2008_bao cao phan bo KHDT 2011(final)_BC nhu cau von doi ung ODA nganh NN (BKH) 5" xfId="53471" xr:uid="{00000000-0005-0000-0000-0000E3D00000}"/>
    <cellStyle name="T_Van Ban 2008_bao cao phan bo KHDT 2011(final)_BC nhu cau von doi ung ODA nganh NN (BKH) 5 2" xfId="53472" xr:uid="{00000000-0005-0000-0000-0000E4D00000}"/>
    <cellStyle name="T_Van Ban 2008_bao cao phan bo KHDT 2011(final)_BC nhu cau von doi ung ODA nganh NN (BKH) 5 2 2" xfId="53473" xr:uid="{00000000-0005-0000-0000-0000E5D00000}"/>
    <cellStyle name="T_Van Ban 2008_bao cao phan bo KHDT 2011(final)_BC nhu cau von doi ung ODA nganh NN (BKH) 5 3" xfId="53474" xr:uid="{00000000-0005-0000-0000-0000E6D00000}"/>
    <cellStyle name="T_Van Ban 2008_bao cao phan bo KHDT 2011(final)_BC nhu cau von doi ung ODA nganh NN (BKH) 6" xfId="53475" xr:uid="{00000000-0005-0000-0000-0000E7D00000}"/>
    <cellStyle name="T_Van Ban 2008_bao cao phan bo KHDT 2011(final)_BC nhu cau von doi ung ODA nganh NN (BKH) 6 2" xfId="53476" xr:uid="{00000000-0005-0000-0000-0000E8D00000}"/>
    <cellStyle name="T_Van Ban 2008_bao cao phan bo KHDT 2011(final)_BC nhu cau von doi ung ODA nganh NN (BKH) 7" xfId="53477" xr:uid="{00000000-0005-0000-0000-0000E9D00000}"/>
    <cellStyle name="T_Van Ban 2008_bao cao phan bo KHDT 2011(final)_BC nhu cau von doi ung ODA nganh NN (BKH) 8" xfId="53478" xr:uid="{00000000-0005-0000-0000-0000EAD00000}"/>
    <cellStyle name="T_Van Ban 2008_bao cao phan bo KHDT 2011(final)_BC Tai co cau (bieu TH)" xfId="53479" xr:uid="{00000000-0005-0000-0000-0000EBD00000}"/>
    <cellStyle name="T_Van Ban 2008_bao cao phan bo KHDT 2011(final)_BC Tai co cau (bieu TH) 2" xfId="53480" xr:uid="{00000000-0005-0000-0000-0000ECD00000}"/>
    <cellStyle name="T_Van Ban 2008_bao cao phan bo KHDT 2011(final)_BC Tai co cau (bieu TH) 2 2" xfId="53481" xr:uid="{00000000-0005-0000-0000-0000EDD00000}"/>
    <cellStyle name="T_Van Ban 2008_bao cao phan bo KHDT 2011(final)_BC Tai co cau (bieu TH) 2 2 2" xfId="53482" xr:uid="{00000000-0005-0000-0000-0000EED00000}"/>
    <cellStyle name="T_Van Ban 2008_bao cao phan bo KHDT 2011(final)_BC Tai co cau (bieu TH) 2 2 2 2" xfId="53483" xr:uid="{00000000-0005-0000-0000-0000EFD00000}"/>
    <cellStyle name="T_Van Ban 2008_bao cao phan bo KHDT 2011(final)_BC Tai co cau (bieu TH) 2 2 2 2 2" xfId="53484" xr:uid="{00000000-0005-0000-0000-0000F0D00000}"/>
    <cellStyle name="T_Van Ban 2008_bao cao phan bo KHDT 2011(final)_BC Tai co cau (bieu TH) 2 2 2 3" xfId="53485" xr:uid="{00000000-0005-0000-0000-0000F1D00000}"/>
    <cellStyle name="T_Van Ban 2008_bao cao phan bo KHDT 2011(final)_BC Tai co cau (bieu TH) 2 2 3" xfId="53486" xr:uid="{00000000-0005-0000-0000-0000F2D00000}"/>
    <cellStyle name="T_Van Ban 2008_bao cao phan bo KHDT 2011(final)_BC Tai co cau (bieu TH) 2 2 3 2" xfId="53487" xr:uid="{00000000-0005-0000-0000-0000F3D00000}"/>
    <cellStyle name="T_Van Ban 2008_bao cao phan bo KHDT 2011(final)_BC Tai co cau (bieu TH) 2 2 4" xfId="53488" xr:uid="{00000000-0005-0000-0000-0000F4D00000}"/>
    <cellStyle name="T_Van Ban 2008_bao cao phan bo KHDT 2011(final)_BC Tai co cau (bieu TH) 2 3" xfId="53489" xr:uid="{00000000-0005-0000-0000-0000F5D00000}"/>
    <cellStyle name="T_Van Ban 2008_bao cao phan bo KHDT 2011(final)_BC Tai co cau (bieu TH) 2 3 2" xfId="53490" xr:uid="{00000000-0005-0000-0000-0000F6D00000}"/>
    <cellStyle name="T_Van Ban 2008_bao cao phan bo KHDT 2011(final)_BC Tai co cau (bieu TH) 2 3 2 2" xfId="53491" xr:uid="{00000000-0005-0000-0000-0000F7D00000}"/>
    <cellStyle name="T_Van Ban 2008_bao cao phan bo KHDT 2011(final)_BC Tai co cau (bieu TH) 2 3 2 2 2" xfId="53492" xr:uid="{00000000-0005-0000-0000-0000F8D00000}"/>
    <cellStyle name="T_Van Ban 2008_bao cao phan bo KHDT 2011(final)_BC Tai co cau (bieu TH) 2 3 2 3" xfId="53493" xr:uid="{00000000-0005-0000-0000-0000F9D00000}"/>
    <cellStyle name="T_Van Ban 2008_bao cao phan bo KHDT 2011(final)_BC Tai co cau (bieu TH) 2 3 3" xfId="53494" xr:uid="{00000000-0005-0000-0000-0000FAD00000}"/>
    <cellStyle name="T_Van Ban 2008_bao cao phan bo KHDT 2011(final)_BC Tai co cau (bieu TH) 2 3 3 2" xfId="53495" xr:uid="{00000000-0005-0000-0000-0000FBD00000}"/>
    <cellStyle name="T_Van Ban 2008_bao cao phan bo KHDT 2011(final)_BC Tai co cau (bieu TH) 2 3 4" xfId="53496" xr:uid="{00000000-0005-0000-0000-0000FCD00000}"/>
    <cellStyle name="T_Van Ban 2008_bao cao phan bo KHDT 2011(final)_BC Tai co cau (bieu TH) 2 4" xfId="53497" xr:uid="{00000000-0005-0000-0000-0000FDD00000}"/>
    <cellStyle name="T_Van Ban 2008_bao cao phan bo KHDT 2011(final)_BC Tai co cau (bieu TH) 2 4 2" xfId="53498" xr:uid="{00000000-0005-0000-0000-0000FED00000}"/>
    <cellStyle name="T_Van Ban 2008_bao cao phan bo KHDT 2011(final)_BC Tai co cau (bieu TH) 2 4 2 2" xfId="53499" xr:uid="{00000000-0005-0000-0000-0000FFD00000}"/>
    <cellStyle name="T_Van Ban 2008_bao cao phan bo KHDT 2011(final)_BC Tai co cau (bieu TH) 2 4 3" xfId="53500" xr:uid="{00000000-0005-0000-0000-000000D10000}"/>
    <cellStyle name="T_Van Ban 2008_bao cao phan bo KHDT 2011(final)_BC Tai co cau (bieu TH) 2 5" xfId="53501" xr:uid="{00000000-0005-0000-0000-000001D10000}"/>
    <cellStyle name="T_Van Ban 2008_bao cao phan bo KHDT 2011(final)_BC Tai co cau (bieu TH) 2 5 2" xfId="53502" xr:uid="{00000000-0005-0000-0000-000002D10000}"/>
    <cellStyle name="T_Van Ban 2008_bao cao phan bo KHDT 2011(final)_BC Tai co cau (bieu TH) 2 6" xfId="53503" xr:uid="{00000000-0005-0000-0000-000003D10000}"/>
    <cellStyle name="T_Van Ban 2008_bao cao phan bo KHDT 2011(final)_BC Tai co cau (bieu TH) 3" xfId="53504" xr:uid="{00000000-0005-0000-0000-000004D10000}"/>
    <cellStyle name="T_Van Ban 2008_bao cao phan bo KHDT 2011(final)_BC Tai co cau (bieu TH) 3 2" xfId="53505" xr:uid="{00000000-0005-0000-0000-000005D10000}"/>
    <cellStyle name="T_Van Ban 2008_bao cao phan bo KHDT 2011(final)_BC Tai co cau (bieu TH) 3 2 2" xfId="53506" xr:uid="{00000000-0005-0000-0000-000006D10000}"/>
    <cellStyle name="T_Van Ban 2008_bao cao phan bo KHDT 2011(final)_BC Tai co cau (bieu TH) 3 2 2 2" xfId="53507" xr:uid="{00000000-0005-0000-0000-000007D10000}"/>
    <cellStyle name="T_Van Ban 2008_bao cao phan bo KHDT 2011(final)_BC Tai co cau (bieu TH) 3 2 3" xfId="53508" xr:uid="{00000000-0005-0000-0000-000008D10000}"/>
    <cellStyle name="T_Van Ban 2008_bao cao phan bo KHDT 2011(final)_BC Tai co cau (bieu TH) 3 3" xfId="53509" xr:uid="{00000000-0005-0000-0000-000009D10000}"/>
    <cellStyle name="T_Van Ban 2008_bao cao phan bo KHDT 2011(final)_BC Tai co cau (bieu TH) 3 3 2" xfId="53510" xr:uid="{00000000-0005-0000-0000-00000AD10000}"/>
    <cellStyle name="T_Van Ban 2008_bao cao phan bo KHDT 2011(final)_BC Tai co cau (bieu TH) 3 4" xfId="53511" xr:uid="{00000000-0005-0000-0000-00000BD10000}"/>
    <cellStyle name="T_Van Ban 2008_bao cao phan bo KHDT 2011(final)_BC Tai co cau (bieu TH) 4" xfId="53512" xr:uid="{00000000-0005-0000-0000-00000CD10000}"/>
    <cellStyle name="T_Van Ban 2008_bao cao phan bo KHDT 2011(final)_BC Tai co cau (bieu TH) 4 2" xfId="53513" xr:uid="{00000000-0005-0000-0000-00000DD10000}"/>
    <cellStyle name="T_Van Ban 2008_bao cao phan bo KHDT 2011(final)_BC Tai co cau (bieu TH) 4 2 2" xfId="53514" xr:uid="{00000000-0005-0000-0000-00000ED10000}"/>
    <cellStyle name="T_Van Ban 2008_bao cao phan bo KHDT 2011(final)_BC Tai co cau (bieu TH) 4 2 2 2" xfId="53515" xr:uid="{00000000-0005-0000-0000-00000FD10000}"/>
    <cellStyle name="T_Van Ban 2008_bao cao phan bo KHDT 2011(final)_BC Tai co cau (bieu TH) 4 2 3" xfId="53516" xr:uid="{00000000-0005-0000-0000-000010D10000}"/>
    <cellStyle name="T_Van Ban 2008_bao cao phan bo KHDT 2011(final)_BC Tai co cau (bieu TH) 4 3" xfId="53517" xr:uid="{00000000-0005-0000-0000-000011D10000}"/>
    <cellStyle name="T_Van Ban 2008_bao cao phan bo KHDT 2011(final)_BC Tai co cau (bieu TH) 4 3 2" xfId="53518" xr:uid="{00000000-0005-0000-0000-000012D10000}"/>
    <cellStyle name="T_Van Ban 2008_bao cao phan bo KHDT 2011(final)_BC Tai co cau (bieu TH) 4 4" xfId="53519" xr:uid="{00000000-0005-0000-0000-000013D10000}"/>
    <cellStyle name="T_Van Ban 2008_bao cao phan bo KHDT 2011(final)_BC Tai co cau (bieu TH) 5" xfId="53520" xr:uid="{00000000-0005-0000-0000-000014D10000}"/>
    <cellStyle name="T_Van Ban 2008_bao cao phan bo KHDT 2011(final)_BC Tai co cau (bieu TH) 5 2" xfId="53521" xr:uid="{00000000-0005-0000-0000-000015D10000}"/>
    <cellStyle name="T_Van Ban 2008_bao cao phan bo KHDT 2011(final)_BC Tai co cau (bieu TH) 5 2 2" xfId="53522" xr:uid="{00000000-0005-0000-0000-000016D10000}"/>
    <cellStyle name="T_Van Ban 2008_bao cao phan bo KHDT 2011(final)_BC Tai co cau (bieu TH) 5 3" xfId="53523" xr:uid="{00000000-0005-0000-0000-000017D10000}"/>
    <cellStyle name="T_Van Ban 2008_bao cao phan bo KHDT 2011(final)_BC Tai co cau (bieu TH) 6" xfId="53524" xr:uid="{00000000-0005-0000-0000-000018D10000}"/>
    <cellStyle name="T_Van Ban 2008_bao cao phan bo KHDT 2011(final)_BC Tai co cau (bieu TH) 6 2" xfId="53525" xr:uid="{00000000-0005-0000-0000-000019D10000}"/>
    <cellStyle name="T_Van Ban 2008_bao cao phan bo KHDT 2011(final)_BC Tai co cau (bieu TH) 7" xfId="53526" xr:uid="{00000000-0005-0000-0000-00001AD10000}"/>
    <cellStyle name="T_Van Ban 2008_bao cao phan bo KHDT 2011(final)_BC Tai co cau (bieu TH) 8" xfId="53527" xr:uid="{00000000-0005-0000-0000-00001BD10000}"/>
    <cellStyle name="T_Van Ban 2008_bao cao phan bo KHDT 2011(final)_DK 2014-2015 final" xfId="53528" xr:uid="{00000000-0005-0000-0000-00001CD10000}"/>
    <cellStyle name="T_Van Ban 2008_bao cao phan bo KHDT 2011(final)_DK 2014-2015 final 2" xfId="53529" xr:uid="{00000000-0005-0000-0000-00001DD10000}"/>
    <cellStyle name="T_Van Ban 2008_bao cao phan bo KHDT 2011(final)_DK 2014-2015 final 2 2" xfId="53530" xr:uid="{00000000-0005-0000-0000-00001ED10000}"/>
    <cellStyle name="T_Van Ban 2008_bao cao phan bo KHDT 2011(final)_DK 2014-2015 final 2 2 2" xfId="53531" xr:uid="{00000000-0005-0000-0000-00001FD10000}"/>
    <cellStyle name="T_Van Ban 2008_bao cao phan bo KHDT 2011(final)_DK 2014-2015 final 2 2 2 2" xfId="53532" xr:uid="{00000000-0005-0000-0000-000020D10000}"/>
    <cellStyle name="T_Van Ban 2008_bao cao phan bo KHDT 2011(final)_DK 2014-2015 final 2 2 2 2 2" xfId="53533" xr:uid="{00000000-0005-0000-0000-000021D10000}"/>
    <cellStyle name="T_Van Ban 2008_bao cao phan bo KHDT 2011(final)_DK 2014-2015 final 2 2 2 3" xfId="53534" xr:uid="{00000000-0005-0000-0000-000022D10000}"/>
    <cellStyle name="T_Van Ban 2008_bao cao phan bo KHDT 2011(final)_DK 2014-2015 final 2 2 3" xfId="53535" xr:uid="{00000000-0005-0000-0000-000023D10000}"/>
    <cellStyle name="T_Van Ban 2008_bao cao phan bo KHDT 2011(final)_DK 2014-2015 final 2 2 3 2" xfId="53536" xr:uid="{00000000-0005-0000-0000-000024D10000}"/>
    <cellStyle name="T_Van Ban 2008_bao cao phan bo KHDT 2011(final)_DK 2014-2015 final 2 2 4" xfId="53537" xr:uid="{00000000-0005-0000-0000-000025D10000}"/>
    <cellStyle name="T_Van Ban 2008_bao cao phan bo KHDT 2011(final)_DK 2014-2015 final 2 3" xfId="53538" xr:uid="{00000000-0005-0000-0000-000026D10000}"/>
    <cellStyle name="T_Van Ban 2008_bao cao phan bo KHDT 2011(final)_DK 2014-2015 final 2 3 2" xfId="53539" xr:uid="{00000000-0005-0000-0000-000027D10000}"/>
    <cellStyle name="T_Van Ban 2008_bao cao phan bo KHDT 2011(final)_DK 2014-2015 final 2 3 2 2" xfId="53540" xr:uid="{00000000-0005-0000-0000-000028D10000}"/>
    <cellStyle name="T_Van Ban 2008_bao cao phan bo KHDT 2011(final)_DK 2014-2015 final 2 3 2 2 2" xfId="53541" xr:uid="{00000000-0005-0000-0000-000029D10000}"/>
    <cellStyle name="T_Van Ban 2008_bao cao phan bo KHDT 2011(final)_DK 2014-2015 final 2 3 2 3" xfId="53542" xr:uid="{00000000-0005-0000-0000-00002AD10000}"/>
    <cellStyle name="T_Van Ban 2008_bao cao phan bo KHDT 2011(final)_DK 2014-2015 final 2 3 3" xfId="53543" xr:uid="{00000000-0005-0000-0000-00002BD10000}"/>
    <cellStyle name="T_Van Ban 2008_bao cao phan bo KHDT 2011(final)_DK 2014-2015 final 2 3 3 2" xfId="53544" xr:uid="{00000000-0005-0000-0000-00002CD10000}"/>
    <cellStyle name="T_Van Ban 2008_bao cao phan bo KHDT 2011(final)_DK 2014-2015 final 2 3 4" xfId="53545" xr:uid="{00000000-0005-0000-0000-00002DD10000}"/>
    <cellStyle name="T_Van Ban 2008_bao cao phan bo KHDT 2011(final)_DK 2014-2015 final 2 4" xfId="53546" xr:uid="{00000000-0005-0000-0000-00002ED10000}"/>
    <cellStyle name="T_Van Ban 2008_bao cao phan bo KHDT 2011(final)_DK 2014-2015 final 2 4 2" xfId="53547" xr:uid="{00000000-0005-0000-0000-00002FD10000}"/>
    <cellStyle name="T_Van Ban 2008_bao cao phan bo KHDT 2011(final)_DK 2014-2015 final 2 4 2 2" xfId="53548" xr:uid="{00000000-0005-0000-0000-000030D10000}"/>
    <cellStyle name="T_Van Ban 2008_bao cao phan bo KHDT 2011(final)_DK 2014-2015 final 2 4 3" xfId="53549" xr:uid="{00000000-0005-0000-0000-000031D10000}"/>
    <cellStyle name="T_Van Ban 2008_bao cao phan bo KHDT 2011(final)_DK 2014-2015 final 2 5" xfId="53550" xr:uid="{00000000-0005-0000-0000-000032D10000}"/>
    <cellStyle name="T_Van Ban 2008_bao cao phan bo KHDT 2011(final)_DK 2014-2015 final 2 5 2" xfId="53551" xr:uid="{00000000-0005-0000-0000-000033D10000}"/>
    <cellStyle name="T_Van Ban 2008_bao cao phan bo KHDT 2011(final)_DK 2014-2015 final 2 6" xfId="53552" xr:uid="{00000000-0005-0000-0000-000034D10000}"/>
    <cellStyle name="T_Van Ban 2008_bao cao phan bo KHDT 2011(final)_DK 2014-2015 final 3" xfId="53553" xr:uid="{00000000-0005-0000-0000-000035D10000}"/>
    <cellStyle name="T_Van Ban 2008_bao cao phan bo KHDT 2011(final)_DK 2014-2015 final 3 2" xfId="53554" xr:uid="{00000000-0005-0000-0000-000036D10000}"/>
    <cellStyle name="T_Van Ban 2008_bao cao phan bo KHDT 2011(final)_DK 2014-2015 final 3 2 2" xfId="53555" xr:uid="{00000000-0005-0000-0000-000037D10000}"/>
    <cellStyle name="T_Van Ban 2008_bao cao phan bo KHDT 2011(final)_DK 2014-2015 final 3 2 2 2" xfId="53556" xr:uid="{00000000-0005-0000-0000-000038D10000}"/>
    <cellStyle name="T_Van Ban 2008_bao cao phan bo KHDT 2011(final)_DK 2014-2015 final 3 2 3" xfId="53557" xr:uid="{00000000-0005-0000-0000-000039D10000}"/>
    <cellStyle name="T_Van Ban 2008_bao cao phan bo KHDT 2011(final)_DK 2014-2015 final 3 3" xfId="53558" xr:uid="{00000000-0005-0000-0000-00003AD10000}"/>
    <cellStyle name="T_Van Ban 2008_bao cao phan bo KHDT 2011(final)_DK 2014-2015 final 3 3 2" xfId="53559" xr:uid="{00000000-0005-0000-0000-00003BD10000}"/>
    <cellStyle name="T_Van Ban 2008_bao cao phan bo KHDT 2011(final)_DK 2014-2015 final 3 4" xfId="53560" xr:uid="{00000000-0005-0000-0000-00003CD10000}"/>
    <cellStyle name="T_Van Ban 2008_bao cao phan bo KHDT 2011(final)_DK 2014-2015 final 4" xfId="53561" xr:uid="{00000000-0005-0000-0000-00003DD10000}"/>
    <cellStyle name="T_Van Ban 2008_bao cao phan bo KHDT 2011(final)_DK 2014-2015 final 4 2" xfId="53562" xr:uid="{00000000-0005-0000-0000-00003ED10000}"/>
    <cellStyle name="T_Van Ban 2008_bao cao phan bo KHDT 2011(final)_DK 2014-2015 final 4 2 2" xfId="53563" xr:uid="{00000000-0005-0000-0000-00003FD10000}"/>
    <cellStyle name="T_Van Ban 2008_bao cao phan bo KHDT 2011(final)_DK 2014-2015 final 4 2 2 2" xfId="53564" xr:uid="{00000000-0005-0000-0000-000040D10000}"/>
    <cellStyle name="T_Van Ban 2008_bao cao phan bo KHDT 2011(final)_DK 2014-2015 final 4 2 3" xfId="53565" xr:uid="{00000000-0005-0000-0000-000041D10000}"/>
    <cellStyle name="T_Van Ban 2008_bao cao phan bo KHDT 2011(final)_DK 2014-2015 final 4 3" xfId="53566" xr:uid="{00000000-0005-0000-0000-000042D10000}"/>
    <cellStyle name="T_Van Ban 2008_bao cao phan bo KHDT 2011(final)_DK 2014-2015 final 4 3 2" xfId="53567" xr:uid="{00000000-0005-0000-0000-000043D10000}"/>
    <cellStyle name="T_Van Ban 2008_bao cao phan bo KHDT 2011(final)_DK 2014-2015 final 4 4" xfId="53568" xr:uid="{00000000-0005-0000-0000-000044D10000}"/>
    <cellStyle name="T_Van Ban 2008_bao cao phan bo KHDT 2011(final)_DK 2014-2015 final 5" xfId="53569" xr:uid="{00000000-0005-0000-0000-000045D10000}"/>
    <cellStyle name="T_Van Ban 2008_bao cao phan bo KHDT 2011(final)_DK 2014-2015 final 5 2" xfId="53570" xr:uid="{00000000-0005-0000-0000-000046D10000}"/>
    <cellStyle name="T_Van Ban 2008_bao cao phan bo KHDT 2011(final)_DK 2014-2015 final 5 2 2" xfId="53571" xr:uid="{00000000-0005-0000-0000-000047D10000}"/>
    <cellStyle name="T_Van Ban 2008_bao cao phan bo KHDT 2011(final)_DK 2014-2015 final 5 3" xfId="53572" xr:uid="{00000000-0005-0000-0000-000048D10000}"/>
    <cellStyle name="T_Van Ban 2008_bao cao phan bo KHDT 2011(final)_DK 2014-2015 final 6" xfId="53573" xr:uid="{00000000-0005-0000-0000-000049D10000}"/>
    <cellStyle name="T_Van Ban 2008_bao cao phan bo KHDT 2011(final)_DK 2014-2015 final 6 2" xfId="53574" xr:uid="{00000000-0005-0000-0000-00004AD10000}"/>
    <cellStyle name="T_Van Ban 2008_bao cao phan bo KHDT 2011(final)_DK 2014-2015 final 7" xfId="53575" xr:uid="{00000000-0005-0000-0000-00004BD10000}"/>
    <cellStyle name="T_Van Ban 2008_bao cao phan bo KHDT 2011(final)_DK 2014-2015 final 8" xfId="53576" xr:uid="{00000000-0005-0000-0000-00004CD10000}"/>
    <cellStyle name="T_Van Ban 2008_bao cao phan bo KHDT 2011(final)_DK 2014-2015 new" xfId="53577" xr:uid="{00000000-0005-0000-0000-00004DD10000}"/>
    <cellStyle name="T_Van Ban 2008_bao cao phan bo KHDT 2011(final)_DK 2014-2015 new 2" xfId="53578" xr:uid="{00000000-0005-0000-0000-00004ED10000}"/>
    <cellStyle name="T_Van Ban 2008_bao cao phan bo KHDT 2011(final)_DK 2014-2015 new 2 2" xfId="53579" xr:uid="{00000000-0005-0000-0000-00004FD10000}"/>
    <cellStyle name="T_Van Ban 2008_bao cao phan bo KHDT 2011(final)_DK 2014-2015 new 2 2 2" xfId="53580" xr:uid="{00000000-0005-0000-0000-000050D10000}"/>
    <cellStyle name="T_Van Ban 2008_bao cao phan bo KHDT 2011(final)_DK 2014-2015 new 2 2 2 2" xfId="53581" xr:uid="{00000000-0005-0000-0000-000051D10000}"/>
    <cellStyle name="T_Van Ban 2008_bao cao phan bo KHDT 2011(final)_DK 2014-2015 new 2 2 2 2 2" xfId="53582" xr:uid="{00000000-0005-0000-0000-000052D10000}"/>
    <cellStyle name="T_Van Ban 2008_bao cao phan bo KHDT 2011(final)_DK 2014-2015 new 2 2 2 3" xfId="53583" xr:uid="{00000000-0005-0000-0000-000053D10000}"/>
    <cellStyle name="T_Van Ban 2008_bao cao phan bo KHDT 2011(final)_DK 2014-2015 new 2 2 3" xfId="53584" xr:uid="{00000000-0005-0000-0000-000054D10000}"/>
    <cellStyle name="T_Van Ban 2008_bao cao phan bo KHDT 2011(final)_DK 2014-2015 new 2 2 3 2" xfId="53585" xr:uid="{00000000-0005-0000-0000-000055D10000}"/>
    <cellStyle name="T_Van Ban 2008_bao cao phan bo KHDT 2011(final)_DK 2014-2015 new 2 2 4" xfId="53586" xr:uid="{00000000-0005-0000-0000-000056D10000}"/>
    <cellStyle name="T_Van Ban 2008_bao cao phan bo KHDT 2011(final)_DK 2014-2015 new 2 3" xfId="53587" xr:uid="{00000000-0005-0000-0000-000057D10000}"/>
    <cellStyle name="T_Van Ban 2008_bao cao phan bo KHDT 2011(final)_DK 2014-2015 new 2 3 2" xfId="53588" xr:uid="{00000000-0005-0000-0000-000058D10000}"/>
    <cellStyle name="T_Van Ban 2008_bao cao phan bo KHDT 2011(final)_DK 2014-2015 new 2 3 2 2" xfId="53589" xr:uid="{00000000-0005-0000-0000-000059D10000}"/>
    <cellStyle name="T_Van Ban 2008_bao cao phan bo KHDT 2011(final)_DK 2014-2015 new 2 3 2 2 2" xfId="53590" xr:uid="{00000000-0005-0000-0000-00005AD10000}"/>
    <cellStyle name="T_Van Ban 2008_bao cao phan bo KHDT 2011(final)_DK 2014-2015 new 2 3 2 3" xfId="53591" xr:uid="{00000000-0005-0000-0000-00005BD10000}"/>
    <cellStyle name="T_Van Ban 2008_bao cao phan bo KHDT 2011(final)_DK 2014-2015 new 2 3 3" xfId="53592" xr:uid="{00000000-0005-0000-0000-00005CD10000}"/>
    <cellStyle name="T_Van Ban 2008_bao cao phan bo KHDT 2011(final)_DK 2014-2015 new 2 3 3 2" xfId="53593" xr:uid="{00000000-0005-0000-0000-00005DD10000}"/>
    <cellStyle name="T_Van Ban 2008_bao cao phan bo KHDT 2011(final)_DK 2014-2015 new 2 3 4" xfId="53594" xr:uid="{00000000-0005-0000-0000-00005ED10000}"/>
    <cellStyle name="T_Van Ban 2008_bao cao phan bo KHDT 2011(final)_DK 2014-2015 new 2 4" xfId="53595" xr:uid="{00000000-0005-0000-0000-00005FD10000}"/>
    <cellStyle name="T_Van Ban 2008_bao cao phan bo KHDT 2011(final)_DK 2014-2015 new 2 4 2" xfId="53596" xr:uid="{00000000-0005-0000-0000-000060D10000}"/>
    <cellStyle name="T_Van Ban 2008_bao cao phan bo KHDT 2011(final)_DK 2014-2015 new 2 4 2 2" xfId="53597" xr:uid="{00000000-0005-0000-0000-000061D10000}"/>
    <cellStyle name="T_Van Ban 2008_bao cao phan bo KHDT 2011(final)_DK 2014-2015 new 2 4 3" xfId="53598" xr:uid="{00000000-0005-0000-0000-000062D10000}"/>
    <cellStyle name="T_Van Ban 2008_bao cao phan bo KHDT 2011(final)_DK 2014-2015 new 2 5" xfId="53599" xr:uid="{00000000-0005-0000-0000-000063D10000}"/>
    <cellStyle name="T_Van Ban 2008_bao cao phan bo KHDT 2011(final)_DK 2014-2015 new 2 5 2" xfId="53600" xr:uid="{00000000-0005-0000-0000-000064D10000}"/>
    <cellStyle name="T_Van Ban 2008_bao cao phan bo KHDT 2011(final)_DK 2014-2015 new 2 6" xfId="53601" xr:uid="{00000000-0005-0000-0000-000065D10000}"/>
    <cellStyle name="T_Van Ban 2008_bao cao phan bo KHDT 2011(final)_DK 2014-2015 new 3" xfId="53602" xr:uid="{00000000-0005-0000-0000-000066D10000}"/>
    <cellStyle name="T_Van Ban 2008_bao cao phan bo KHDT 2011(final)_DK 2014-2015 new 3 2" xfId="53603" xr:uid="{00000000-0005-0000-0000-000067D10000}"/>
    <cellStyle name="T_Van Ban 2008_bao cao phan bo KHDT 2011(final)_DK 2014-2015 new 3 2 2" xfId="53604" xr:uid="{00000000-0005-0000-0000-000068D10000}"/>
    <cellStyle name="T_Van Ban 2008_bao cao phan bo KHDT 2011(final)_DK 2014-2015 new 3 2 2 2" xfId="53605" xr:uid="{00000000-0005-0000-0000-000069D10000}"/>
    <cellStyle name="T_Van Ban 2008_bao cao phan bo KHDT 2011(final)_DK 2014-2015 new 3 2 3" xfId="53606" xr:uid="{00000000-0005-0000-0000-00006AD10000}"/>
    <cellStyle name="T_Van Ban 2008_bao cao phan bo KHDT 2011(final)_DK 2014-2015 new 3 3" xfId="53607" xr:uid="{00000000-0005-0000-0000-00006BD10000}"/>
    <cellStyle name="T_Van Ban 2008_bao cao phan bo KHDT 2011(final)_DK 2014-2015 new 3 3 2" xfId="53608" xr:uid="{00000000-0005-0000-0000-00006CD10000}"/>
    <cellStyle name="T_Van Ban 2008_bao cao phan bo KHDT 2011(final)_DK 2014-2015 new 3 4" xfId="53609" xr:uid="{00000000-0005-0000-0000-00006DD10000}"/>
    <cellStyle name="T_Van Ban 2008_bao cao phan bo KHDT 2011(final)_DK 2014-2015 new 4" xfId="53610" xr:uid="{00000000-0005-0000-0000-00006ED10000}"/>
    <cellStyle name="T_Van Ban 2008_bao cao phan bo KHDT 2011(final)_DK 2014-2015 new 4 2" xfId="53611" xr:uid="{00000000-0005-0000-0000-00006FD10000}"/>
    <cellStyle name="T_Van Ban 2008_bao cao phan bo KHDT 2011(final)_DK 2014-2015 new 4 2 2" xfId="53612" xr:uid="{00000000-0005-0000-0000-000070D10000}"/>
    <cellStyle name="T_Van Ban 2008_bao cao phan bo KHDT 2011(final)_DK 2014-2015 new 4 2 2 2" xfId="53613" xr:uid="{00000000-0005-0000-0000-000071D10000}"/>
    <cellStyle name="T_Van Ban 2008_bao cao phan bo KHDT 2011(final)_DK 2014-2015 new 4 2 3" xfId="53614" xr:uid="{00000000-0005-0000-0000-000072D10000}"/>
    <cellStyle name="T_Van Ban 2008_bao cao phan bo KHDT 2011(final)_DK 2014-2015 new 4 3" xfId="53615" xr:uid="{00000000-0005-0000-0000-000073D10000}"/>
    <cellStyle name="T_Van Ban 2008_bao cao phan bo KHDT 2011(final)_DK 2014-2015 new 4 3 2" xfId="53616" xr:uid="{00000000-0005-0000-0000-000074D10000}"/>
    <cellStyle name="T_Van Ban 2008_bao cao phan bo KHDT 2011(final)_DK 2014-2015 new 4 4" xfId="53617" xr:uid="{00000000-0005-0000-0000-000075D10000}"/>
    <cellStyle name="T_Van Ban 2008_bao cao phan bo KHDT 2011(final)_DK 2014-2015 new 5" xfId="53618" xr:uid="{00000000-0005-0000-0000-000076D10000}"/>
    <cellStyle name="T_Van Ban 2008_bao cao phan bo KHDT 2011(final)_DK 2014-2015 new 5 2" xfId="53619" xr:uid="{00000000-0005-0000-0000-000077D10000}"/>
    <cellStyle name="T_Van Ban 2008_bao cao phan bo KHDT 2011(final)_DK 2014-2015 new 5 2 2" xfId="53620" xr:uid="{00000000-0005-0000-0000-000078D10000}"/>
    <cellStyle name="T_Van Ban 2008_bao cao phan bo KHDT 2011(final)_DK 2014-2015 new 5 3" xfId="53621" xr:uid="{00000000-0005-0000-0000-000079D10000}"/>
    <cellStyle name="T_Van Ban 2008_bao cao phan bo KHDT 2011(final)_DK 2014-2015 new 6" xfId="53622" xr:uid="{00000000-0005-0000-0000-00007AD10000}"/>
    <cellStyle name="T_Van Ban 2008_bao cao phan bo KHDT 2011(final)_DK 2014-2015 new 6 2" xfId="53623" xr:uid="{00000000-0005-0000-0000-00007BD10000}"/>
    <cellStyle name="T_Van Ban 2008_bao cao phan bo KHDT 2011(final)_DK 2014-2015 new 7" xfId="53624" xr:uid="{00000000-0005-0000-0000-00007CD10000}"/>
    <cellStyle name="T_Van Ban 2008_bao cao phan bo KHDT 2011(final)_DK 2014-2015 new 8" xfId="53625" xr:uid="{00000000-0005-0000-0000-00007DD10000}"/>
    <cellStyle name="T_Van Ban 2008_bao cao phan bo KHDT 2011(final)_DK KH CBDT 2014 11-11-2013" xfId="53626" xr:uid="{00000000-0005-0000-0000-00007ED10000}"/>
    <cellStyle name="T_Van Ban 2008_bao cao phan bo KHDT 2011(final)_DK KH CBDT 2014 11-11-2013 2" xfId="53627" xr:uid="{00000000-0005-0000-0000-00007FD10000}"/>
    <cellStyle name="T_Van Ban 2008_bao cao phan bo KHDT 2011(final)_DK KH CBDT 2014 11-11-2013 2 2" xfId="53628" xr:uid="{00000000-0005-0000-0000-000080D10000}"/>
    <cellStyle name="T_Van Ban 2008_bao cao phan bo KHDT 2011(final)_DK KH CBDT 2014 11-11-2013 2 2 2" xfId="53629" xr:uid="{00000000-0005-0000-0000-000081D10000}"/>
    <cellStyle name="T_Van Ban 2008_bao cao phan bo KHDT 2011(final)_DK KH CBDT 2014 11-11-2013 2 2 2 2" xfId="53630" xr:uid="{00000000-0005-0000-0000-000082D10000}"/>
    <cellStyle name="T_Van Ban 2008_bao cao phan bo KHDT 2011(final)_DK KH CBDT 2014 11-11-2013 2 2 2 2 2" xfId="53631" xr:uid="{00000000-0005-0000-0000-000083D10000}"/>
    <cellStyle name="T_Van Ban 2008_bao cao phan bo KHDT 2011(final)_DK KH CBDT 2014 11-11-2013 2 2 2 3" xfId="53632" xr:uid="{00000000-0005-0000-0000-000084D10000}"/>
    <cellStyle name="T_Van Ban 2008_bao cao phan bo KHDT 2011(final)_DK KH CBDT 2014 11-11-2013 2 2 3" xfId="53633" xr:uid="{00000000-0005-0000-0000-000085D10000}"/>
    <cellStyle name="T_Van Ban 2008_bao cao phan bo KHDT 2011(final)_DK KH CBDT 2014 11-11-2013 2 2 3 2" xfId="53634" xr:uid="{00000000-0005-0000-0000-000086D10000}"/>
    <cellStyle name="T_Van Ban 2008_bao cao phan bo KHDT 2011(final)_DK KH CBDT 2014 11-11-2013 2 2 4" xfId="53635" xr:uid="{00000000-0005-0000-0000-000087D10000}"/>
    <cellStyle name="T_Van Ban 2008_bao cao phan bo KHDT 2011(final)_DK KH CBDT 2014 11-11-2013 2 3" xfId="53636" xr:uid="{00000000-0005-0000-0000-000088D10000}"/>
    <cellStyle name="T_Van Ban 2008_bao cao phan bo KHDT 2011(final)_DK KH CBDT 2014 11-11-2013 2 3 2" xfId="53637" xr:uid="{00000000-0005-0000-0000-000089D10000}"/>
    <cellStyle name="T_Van Ban 2008_bao cao phan bo KHDT 2011(final)_DK KH CBDT 2014 11-11-2013 2 3 2 2" xfId="53638" xr:uid="{00000000-0005-0000-0000-00008AD10000}"/>
    <cellStyle name="T_Van Ban 2008_bao cao phan bo KHDT 2011(final)_DK KH CBDT 2014 11-11-2013 2 3 2 2 2" xfId="53639" xr:uid="{00000000-0005-0000-0000-00008BD10000}"/>
    <cellStyle name="T_Van Ban 2008_bao cao phan bo KHDT 2011(final)_DK KH CBDT 2014 11-11-2013 2 3 2 3" xfId="53640" xr:uid="{00000000-0005-0000-0000-00008CD10000}"/>
    <cellStyle name="T_Van Ban 2008_bao cao phan bo KHDT 2011(final)_DK KH CBDT 2014 11-11-2013 2 3 3" xfId="53641" xr:uid="{00000000-0005-0000-0000-00008DD10000}"/>
    <cellStyle name="T_Van Ban 2008_bao cao phan bo KHDT 2011(final)_DK KH CBDT 2014 11-11-2013 2 3 3 2" xfId="53642" xr:uid="{00000000-0005-0000-0000-00008ED10000}"/>
    <cellStyle name="T_Van Ban 2008_bao cao phan bo KHDT 2011(final)_DK KH CBDT 2014 11-11-2013 2 3 4" xfId="53643" xr:uid="{00000000-0005-0000-0000-00008FD10000}"/>
    <cellStyle name="T_Van Ban 2008_bao cao phan bo KHDT 2011(final)_DK KH CBDT 2014 11-11-2013 2 4" xfId="53644" xr:uid="{00000000-0005-0000-0000-000090D10000}"/>
    <cellStyle name="T_Van Ban 2008_bao cao phan bo KHDT 2011(final)_DK KH CBDT 2014 11-11-2013 2 4 2" xfId="53645" xr:uid="{00000000-0005-0000-0000-000091D10000}"/>
    <cellStyle name="T_Van Ban 2008_bao cao phan bo KHDT 2011(final)_DK KH CBDT 2014 11-11-2013 2 4 2 2" xfId="53646" xr:uid="{00000000-0005-0000-0000-000092D10000}"/>
    <cellStyle name="T_Van Ban 2008_bao cao phan bo KHDT 2011(final)_DK KH CBDT 2014 11-11-2013 2 4 3" xfId="53647" xr:uid="{00000000-0005-0000-0000-000093D10000}"/>
    <cellStyle name="T_Van Ban 2008_bao cao phan bo KHDT 2011(final)_DK KH CBDT 2014 11-11-2013 2 5" xfId="53648" xr:uid="{00000000-0005-0000-0000-000094D10000}"/>
    <cellStyle name="T_Van Ban 2008_bao cao phan bo KHDT 2011(final)_DK KH CBDT 2014 11-11-2013 2 5 2" xfId="53649" xr:uid="{00000000-0005-0000-0000-000095D10000}"/>
    <cellStyle name="T_Van Ban 2008_bao cao phan bo KHDT 2011(final)_DK KH CBDT 2014 11-11-2013 2 6" xfId="53650" xr:uid="{00000000-0005-0000-0000-000096D10000}"/>
    <cellStyle name="T_Van Ban 2008_bao cao phan bo KHDT 2011(final)_DK KH CBDT 2014 11-11-2013 3" xfId="53651" xr:uid="{00000000-0005-0000-0000-000097D10000}"/>
    <cellStyle name="T_Van Ban 2008_bao cao phan bo KHDT 2011(final)_DK KH CBDT 2014 11-11-2013 3 2" xfId="53652" xr:uid="{00000000-0005-0000-0000-000098D10000}"/>
    <cellStyle name="T_Van Ban 2008_bao cao phan bo KHDT 2011(final)_DK KH CBDT 2014 11-11-2013 3 2 2" xfId="53653" xr:uid="{00000000-0005-0000-0000-000099D10000}"/>
    <cellStyle name="T_Van Ban 2008_bao cao phan bo KHDT 2011(final)_DK KH CBDT 2014 11-11-2013 3 2 2 2" xfId="53654" xr:uid="{00000000-0005-0000-0000-00009AD10000}"/>
    <cellStyle name="T_Van Ban 2008_bao cao phan bo KHDT 2011(final)_DK KH CBDT 2014 11-11-2013 3 2 3" xfId="53655" xr:uid="{00000000-0005-0000-0000-00009BD10000}"/>
    <cellStyle name="T_Van Ban 2008_bao cao phan bo KHDT 2011(final)_DK KH CBDT 2014 11-11-2013 3 3" xfId="53656" xr:uid="{00000000-0005-0000-0000-00009CD10000}"/>
    <cellStyle name="T_Van Ban 2008_bao cao phan bo KHDT 2011(final)_DK KH CBDT 2014 11-11-2013 3 3 2" xfId="53657" xr:uid="{00000000-0005-0000-0000-00009DD10000}"/>
    <cellStyle name="T_Van Ban 2008_bao cao phan bo KHDT 2011(final)_DK KH CBDT 2014 11-11-2013 3 4" xfId="53658" xr:uid="{00000000-0005-0000-0000-00009ED10000}"/>
    <cellStyle name="T_Van Ban 2008_bao cao phan bo KHDT 2011(final)_DK KH CBDT 2014 11-11-2013 4" xfId="53659" xr:uid="{00000000-0005-0000-0000-00009FD10000}"/>
    <cellStyle name="T_Van Ban 2008_bao cao phan bo KHDT 2011(final)_DK KH CBDT 2014 11-11-2013 4 2" xfId="53660" xr:uid="{00000000-0005-0000-0000-0000A0D10000}"/>
    <cellStyle name="T_Van Ban 2008_bao cao phan bo KHDT 2011(final)_DK KH CBDT 2014 11-11-2013 4 2 2" xfId="53661" xr:uid="{00000000-0005-0000-0000-0000A1D10000}"/>
    <cellStyle name="T_Van Ban 2008_bao cao phan bo KHDT 2011(final)_DK KH CBDT 2014 11-11-2013 4 2 2 2" xfId="53662" xr:uid="{00000000-0005-0000-0000-0000A2D10000}"/>
    <cellStyle name="T_Van Ban 2008_bao cao phan bo KHDT 2011(final)_DK KH CBDT 2014 11-11-2013 4 2 3" xfId="53663" xr:uid="{00000000-0005-0000-0000-0000A3D10000}"/>
    <cellStyle name="T_Van Ban 2008_bao cao phan bo KHDT 2011(final)_DK KH CBDT 2014 11-11-2013 4 3" xfId="53664" xr:uid="{00000000-0005-0000-0000-0000A4D10000}"/>
    <cellStyle name="T_Van Ban 2008_bao cao phan bo KHDT 2011(final)_DK KH CBDT 2014 11-11-2013 4 3 2" xfId="53665" xr:uid="{00000000-0005-0000-0000-0000A5D10000}"/>
    <cellStyle name="T_Van Ban 2008_bao cao phan bo KHDT 2011(final)_DK KH CBDT 2014 11-11-2013 4 4" xfId="53666" xr:uid="{00000000-0005-0000-0000-0000A6D10000}"/>
    <cellStyle name="T_Van Ban 2008_bao cao phan bo KHDT 2011(final)_DK KH CBDT 2014 11-11-2013 5" xfId="53667" xr:uid="{00000000-0005-0000-0000-0000A7D10000}"/>
    <cellStyle name="T_Van Ban 2008_bao cao phan bo KHDT 2011(final)_DK KH CBDT 2014 11-11-2013 5 2" xfId="53668" xr:uid="{00000000-0005-0000-0000-0000A8D10000}"/>
    <cellStyle name="T_Van Ban 2008_bao cao phan bo KHDT 2011(final)_DK KH CBDT 2014 11-11-2013 5 2 2" xfId="53669" xr:uid="{00000000-0005-0000-0000-0000A9D10000}"/>
    <cellStyle name="T_Van Ban 2008_bao cao phan bo KHDT 2011(final)_DK KH CBDT 2014 11-11-2013 5 3" xfId="53670" xr:uid="{00000000-0005-0000-0000-0000AAD10000}"/>
    <cellStyle name="T_Van Ban 2008_bao cao phan bo KHDT 2011(final)_DK KH CBDT 2014 11-11-2013 6" xfId="53671" xr:uid="{00000000-0005-0000-0000-0000ABD10000}"/>
    <cellStyle name="T_Van Ban 2008_bao cao phan bo KHDT 2011(final)_DK KH CBDT 2014 11-11-2013 6 2" xfId="53672" xr:uid="{00000000-0005-0000-0000-0000ACD10000}"/>
    <cellStyle name="T_Van Ban 2008_bao cao phan bo KHDT 2011(final)_DK KH CBDT 2014 11-11-2013 7" xfId="53673" xr:uid="{00000000-0005-0000-0000-0000ADD10000}"/>
    <cellStyle name="T_Van Ban 2008_bao cao phan bo KHDT 2011(final)_DK KH CBDT 2014 11-11-2013 8" xfId="53674" xr:uid="{00000000-0005-0000-0000-0000AED10000}"/>
    <cellStyle name="T_Van Ban 2008_bao cao phan bo KHDT 2011(final)_DK KH CBDT 2014 11-11-2013(1)" xfId="53675" xr:uid="{00000000-0005-0000-0000-0000AFD10000}"/>
    <cellStyle name="T_Van Ban 2008_bao cao phan bo KHDT 2011(final)_DK KH CBDT 2014 11-11-2013(1) 2" xfId="53676" xr:uid="{00000000-0005-0000-0000-0000B0D10000}"/>
    <cellStyle name="T_Van Ban 2008_bao cao phan bo KHDT 2011(final)_DK KH CBDT 2014 11-11-2013(1) 2 2" xfId="53677" xr:uid="{00000000-0005-0000-0000-0000B1D10000}"/>
    <cellStyle name="T_Van Ban 2008_bao cao phan bo KHDT 2011(final)_DK KH CBDT 2014 11-11-2013(1) 2 2 2" xfId="53678" xr:uid="{00000000-0005-0000-0000-0000B2D10000}"/>
    <cellStyle name="T_Van Ban 2008_bao cao phan bo KHDT 2011(final)_DK KH CBDT 2014 11-11-2013(1) 2 2 2 2" xfId="53679" xr:uid="{00000000-0005-0000-0000-0000B3D10000}"/>
    <cellStyle name="T_Van Ban 2008_bao cao phan bo KHDT 2011(final)_DK KH CBDT 2014 11-11-2013(1) 2 2 2 2 2" xfId="53680" xr:uid="{00000000-0005-0000-0000-0000B4D10000}"/>
    <cellStyle name="T_Van Ban 2008_bao cao phan bo KHDT 2011(final)_DK KH CBDT 2014 11-11-2013(1) 2 2 2 3" xfId="53681" xr:uid="{00000000-0005-0000-0000-0000B5D10000}"/>
    <cellStyle name="T_Van Ban 2008_bao cao phan bo KHDT 2011(final)_DK KH CBDT 2014 11-11-2013(1) 2 2 3" xfId="53682" xr:uid="{00000000-0005-0000-0000-0000B6D10000}"/>
    <cellStyle name="T_Van Ban 2008_bao cao phan bo KHDT 2011(final)_DK KH CBDT 2014 11-11-2013(1) 2 2 3 2" xfId="53683" xr:uid="{00000000-0005-0000-0000-0000B7D10000}"/>
    <cellStyle name="T_Van Ban 2008_bao cao phan bo KHDT 2011(final)_DK KH CBDT 2014 11-11-2013(1) 2 2 4" xfId="53684" xr:uid="{00000000-0005-0000-0000-0000B8D10000}"/>
    <cellStyle name="T_Van Ban 2008_bao cao phan bo KHDT 2011(final)_DK KH CBDT 2014 11-11-2013(1) 2 3" xfId="53685" xr:uid="{00000000-0005-0000-0000-0000B9D10000}"/>
    <cellStyle name="T_Van Ban 2008_bao cao phan bo KHDT 2011(final)_DK KH CBDT 2014 11-11-2013(1) 2 3 2" xfId="53686" xr:uid="{00000000-0005-0000-0000-0000BAD10000}"/>
    <cellStyle name="T_Van Ban 2008_bao cao phan bo KHDT 2011(final)_DK KH CBDT 2014 11-11-2013(1) 2 3 2 2" xfId="53687" xr:uid="{00000000-0005-0000-0000-0000BBD10000}"/>
    <cellStyle name="T_Van Ban 2008_bao cao phan bo KHDT 2011(final)_DK KH CBDT 2014 11-11-2013(1) 2 3 2 2 2" xfId="53688" xr:uid="{00000000-0005-0000-0000-0000BCD10000}"/>
    <cellStyle name="T_Van Ban 2008_bao cao phan bo KHDT 2011(final)_DK KH CBDT 2014 11-11-2013(1) 2 3 2 3" xfId="53689" xr:uid="{00000000-0005-0000-0000-0000BDD10000}"/>
    <cellStyle name="T_Van Ban 2008_bao cao phan bo KHDT 2011(final)_DK KH CBDT 2014 11-11-2013(1) 2 3 3" xfId="53690" xr:uid="{00000000-0005-0000-0000-0000BED10000}"/>
    <cellStyle name="T_Van Ban 2008_bao cao phan bo KHDT 2011(final)_DK KH CBDT 2014 11-11-2013(1) 2 3 3 2" xfId="53691" xr:uid="{00000000-0005-0000-0000-0000BFD10000}"/>
    <cellStyle name="T_Van Ban 2008_bao cao phan bo KHDT 2011(final)_DK KH CBDT 2014 11-11-2013(1) 2 3 4" xfId="53692" xr:uid="{00000000-0005-0000-0000-0000C0D10000}"/>
    <cellStyle name="T_Van Ban 2008_bao cao phan bo KHDT 2011(final)_DK KH CBDT 2014 11-11-2013(1) 2 4" xfId="53693" xr:uid="{00000000-0005-0000-0000-0000C1D10000}"/>
    <cellStyle name="T_Van Ban 2008_bao cao phan bo KHDT 2011(final)_DK KH CBDT 2014 11-11-2013(1) 2 4 2" xfId="53694" xr:uid="{00000000-0005-0000-0000-0000C2D10000}"/>
    <cellStyle name="T_Van Ban 2008_bao cao phan bo KHDT 2011(final)_DK KH CBDT 2014 11-11-2013(1) 2 4 2 2" xfId="53695" xr:uid="{00000000-0005-0000-0000-0000C3D10000}"/>
    <cellStyle name="T_Van Ban 2008_bao cao phan bo KHDT 2011(final)_DK KH CBDT 2014 11-11-2013(1) 2 4 3" xfId="53696" xr:uid="{00000000-0005-0000-0000-0000C4D10000}"/>
    <cellStyle name="T_Van Ban 2008_bao cao phan bo KHDT 2011(final)_DK KH CBDT 2014 11-11-2013(1) 2 5" xfId="53697" xr:uid="{00000000-0005-0000-0000-0000C5D10000}"/>
    <cellStyle name="T_Van Ban 2008_bao cao phan bo KHDT 2011(final)_DK KH CBDT 2014 11-11-2013(1) 2 5 2" xfId="53698" xr:uid="{00000000-0005-0000-0000-0000C6D10000}"/>
    <cellStyle name="T_Van Ban 2008_bao cao phan bo KHDT 2011(final)_DK KH CBDT 2014 11-11-2013(1) 2 6" xfId="53699" xr:uid="{00000000-0005-0000-0000-0000C7D10000}"/>
    <cellStyle name="T_Van Ban 2008_bao cao phan bo KHDT 2011(final)_DK KH CBDT 2014 11-11-2013(1) 3" xfId="53700" xr:uid="{00000000-0005-0000-0000-0000C8D10000}"/>
    <cellStyle name="T_Van Ban 2008_bao cao phan bo KHDT 2011(final)_DK KH CBDT 2014 11-11-2013(1) 3 2" xfId="53701" xr:uid="{00000000-0005-0000-0000-0000C9D10000}"/>
    <cellStyle name="T_Van Ban 2008_bao cao phan bo KHDT 2011(final)_DK KH CBDT 2014 11-11-2013(1) 3 2 2" xfId="53702" xr:uid="{00000000-0005-0000-0000-0000CAD10000}"/>
    <cellStyle name="T_Van Ban 2008_bao cao phan bo KHDT 2011(final)_DK KH CBDT 2014 11-11-2013(1) 3 2 2 2" xfId="53703" xr:uid="{00000000-0005-0000-0000-0000CBD10000}"/>
    <cellStyle name="T_Van Ban 2008_bao cao phan bo KHDT 2011(final)_DK KH CBDT 2014 11-11-2013(1) 3 2 3" xfId="53704" xr:uid="{00000000-0005-0000-0000-0000CCD10000}"/>
    <cellStyle name="T_Van Ban 2008_bao cao phan bo KHDT 2011(final)_DK KH CBDT 2014 11-11-2013(1) 3 3" xfId="53705" xr:uid="{00000000-0005-0000-0000-0000CDD10000}"/>
    <cellStyle name="T_Van Ban 2008_bao cao phan bo KHDT 2011(final)_DK KH CBDT 2014 11-11-2013(1) 3 3 2" xfId="53706" xr:uid="{00000000-0005-0000-0000-0000CED10000}"/>
    <cellStyle name="T_Van Ban 2008_bao cao phan bo KHDT 2011(final)_DK KH CBDT 2014 11-11-2013(1) 3 4" xfId="53707" xr:uid="{00000000-0005-0000-0000-0000CFD10000}"/>
    <cellStyle name="T_Van Ban 2008_bao cao phan bo KHDT 2011(final)_DK KH CBDT 2014 11-11-2013(1) 4" xfId="53708" xr:uid="{00000000-0005-0000-0000-0000D0D10000}"/>
    <cellStyle name="T_Van Ban 2008_bao cao phan bo KHDT 2011(final)_DK KH CBDT 2014 11-11-2013(1) 4 2" xfId="53709" xr:uid="{00000000-0005-0000-0000-0000D1D10000}"/>
    <cellStyle name="T_Van Ban 2008_bao cao phan bo KHDT 2011(final)_DK KH CBDT 2014 11-11-2013(1) 4 2 2" xfId="53710" xr:uid="{00000000-0005-0000-0000-0000D2D10000}"/>
    <cellStyle name="T_Van Ban 2008_bao cao phan bo KHDT 2011(final)_DK KH CBDT 2014 11-11-2013(1) 4 2 2 2" xfId="53711" xr:uid="{00000000-0005-0000-0000-0000D3D10000}"/>
    <cellStyle name="T_Van Ban 2008_bao cao phan bo KHDT 2011(final)_DK KH CBDT 2014 11-11-2013(1) 4 2 3" xfId="53712" xr:uid="{00000000-0005-0000-0000-0000D4D10000}"/>
    <cellStyle name="T_Van Ban 2008_bao cao phan bo KHDT 2011(final)_DK KH CBDT 2014 11-11-2013(1) 4 3" xfId="53713" xr:uid="{00000000-0005-0000-0000-0000D5D10000}"/>
    <cellStyle name="T_Van Ban 2008_bao cao phan bo KHDT 2011(final)_DK KH CBDT 2014 11-11-2013(1) 4 3 2" xfId="53714" xr:uid="{00000000-0005-0000-0000-0000D6D10000}"/>
    <cellStyle name="T_Van Ban 2008_bao cao phan bo KHDT 2011(final)_DK KH CBDT 2014 11-11-2013(1) 4 4" xfId="53715" xr:uid="{00000000-0005-0000-0000-0000D7D10000}"/>
    <cellStyle name="T_Van Ban 2008_bao cao phan bo KHDT 2011(final)_DK KH CBDT 2014 11-11-2013(1) 5" xfId="53716" xr:uid="{00000000-0005-0000-0000-0000D8D10000}"/>
    <cellStyle name="T_Van Ban 2008_bao cao phan bo KHDT 2011(final)_DK KH CBDT 2014 11-11-2013(1) 5 2" xfId="53717" xr:uid="{00000000-0005-0000-0000-0000D9D10000}"/>
    <cellStyle name="T_Van Ban 2008_bao cao phan bo KHDT 2011(final)_DK KH CBDT 2014 11-11-2013(1) 5 2 2" xfId="53718" xr:uid="{00000000-0005-0000-0000-0000DAD10000}"/>
    <cellStyle name="T_Van Ban 2008_bao cao phan bo KHDT 2011(final)_DK KH CBDT 2014 11-11-2013(1) 5 3" xfId="53719" xr:uid="{00000000-0005-0000-0000-0000DBD10000}"/>
    <cellStyle name="T_Van Ban 2008_bao cao phan bo KHDT 2011(final)_DK KH CBDT 2014 11-11-2013(1) 6" xfId="53720" xr:uid="{00000000-0005-0000-0000-0000DCD10000}"/>
    <cellStyle name="T_Van Ban 2008_bao cao phan bo KHDT 2011(final)_DK KH CBDT 2014 11-11-2013(1) 6 2" xfId="53721" xr:uid="{00000000-0005-0000-0000-0000DDD10000}"/>
    <cellStyle name="T_Van Ban 2008_bao cao phan bo KHDT 2011(final)_DK KH CBDT 2014 11-11-2013(1) 7" xfId="53722" xr:uid="{00000000-0005-0000-0000-0000DED10000}"/>
    <cellStyle name="T_Van Ban 2008_bao cao phan bo KHDT 2011(final)_DK KH CBDT 2014 11-11-2013(1) 8" xfId="53723" xr:uid="{00000000-0005-0000-0000-0000DFD10000}"/>
    <cellStyle name="T_Van Ban 2008_bao cao phan bo KHDT 2011(final)_KH 2011-2015" xfId="53724" xr:uid="{00000000-0005-0000-0000-0000E0D10000}"/>
    <cellStyle name="T_Van Ban 2008_bao cao phan bo KHDT 2011(final)_KH 2011-2015 2" xfId="53725" xr:uid="{00000000-0005-0000-0000-0000E1D10000}"/>
    <cellStyle name="T_Van Ban 2008_bao cao phan bo KHDT 2011(final)_KH 2011-2015 2 2" xfId="53726" xr:uid="{00000000-0005-0000-0000-0000E2D10000}"/>
    <cellStyle name="T_Van Ban 2008_bao cao phan bo KHDT 2011(final)_KH 2011-2015 2 2 2" xfId="53727" xr:uid="{00000000-0005-0000-0000-0000E3D10000}"/>
    <cellStyle name="T_Van Ban 2008_bao cao phan bo KHDT 2011(final)_KH 2011-2015 2 2 2 2" xfId="53728" xr:uid="{00000000-0005-0000-0000-0000E4D10000}"/>
    <cellStyle name="T_Van Ban 2008_bao cao phan bo KHDT 2011(final)_KH 2011-2015 2 2 2 2 2" xfId="53729" xr:uid="{00000000-0005-0000-0000-0000E5D10000}"/>
    <cellStyle name="T_Van Ban 2008_bao cao phan bo KHDT 2011(final)_KH 2011-2015 2 2 2 3" xfId="53730" xr:uid="{00000000-0005-0000-0000-0000E6D10000}"/>
    <cellStyle name="T_Van Ban 2008_bao cao phan bo KHDT 2011(final)_KH 2011-2015 2 2 3" xfId="53731" xr:uid="{00000000-0005-0000-0000-0000E7D10000}"/>
    <cellStyle name="T_Van Ban 2008_bao cao phan bo KHDT 2011(final)_KH 2011-2015 2 2 3 2" xfId="53732" xr:uid="{00000000-0005-0000-0000-0000E8D10000}"/>
    <cellStyle name="T_Van Ban 2008_bao cao phan bo KHDT 2011(final)_KH 2011-2015 2 2 4" xfId="53733" xr:uid="{00000000-0005-0000-0000-0000E9D10000}"/>
    <cellStyle name="T_Van Ban 2008_bao cao phan bo KHDT 2011(final)_KH 2011-2015 2 3" xfId="53734" xr:uid="{00000000-0005-0000-0000-0000EAD10000}"/>
    <cellStyle name="T_Van Ban 2008_bao cao phan bo KHDT 2011(final)_KH 2011-2015 2 3 2" xfId="53735" xr:uid="{00000000-0005-0000-0000-0000EBD10000}"/>
    <cellStyle name="T_Van Ban 2008_bao cao phan bo KHDT 2011(final)_KH 2011-2015 2 3 2 2" xfId="53736" xr:uid="{00000000-0005-0000-0000-0000ECD10000}"/>
    <cellStyle name="T_Van Ban 2008_bao cao phan bo KHDT 2011(final)_KH 2011-2015 2 3 2 2 2" xfId="53737" xr:uid="{00000000-0005-0000-0000-0000EDD10000}"/>
    <cellStyle name="T_Van Ban 2008_bao cao phan bo KHDT 2011(final)_KH 2011-2015 2 3 2 3" xfId="53738" xr:uid="{00000000-0005-0000-0000-0000EED10000}"/>
    <cellStyle name="T_Van Ban 2008_bao cao phan bo KHDT 2011(final)_KH 2011-2015 2 3 3" xfId="53739" xr:uid="{00000000-0005-0000-0000-0000EFD10000}"/>
    <cellStyle name="T_Van Ban 2008_bao cao phan bo KHDT 2011(final)_KH 2011-2015 2 3 3 2" xfId="53740" xr:uid="{00000000-0005-0000-0000-0000F0D10000}"/>
    <cellStyle name="T_Van Ban 2008_bao cao phan bo KHDT 2011(final)_KH 2011-2015 2 3 4" xfId="53741" xr:uid="{00000000-0005-0000-0000-0000F1D10000}"/>
    <cellStyle name="T_Van Ban 2008_bao cao phan bo KHDT 2011(final)_KH 2011-2015 2 4" xfId="53742" xr:uid="{00000000-0005-0000-0000-0000F2D10000}"/>
    <cellStyle name="T_Van Ban 2008_bao cao phan bo KHDT 2011(final)_KH 2011-2015 2 4 2" xfId="53743" xr:uid="{00000000-0005-0000-0000-0000F3D10000}"/>
    <cellStyle name="T_Van Ban 2008_bao cao phan bo KHDT 2011(final)_KH 2011-2015 2 4 2 2" xfId="53744" xr:uid="{00000000-0005-0000-0000-0000F4D10000}"/>
    <cellStyle name="T_Van Ban 2008_bao cao phan bo KHDT 2011(final)_KH 2011-2015 2 4 3" xfId="53745" xr:uid="{00000000-0005-0000-0000-0000F5D10000}"/>
    <cellStyle name="T_Van Ban 2008_bao cao phan bo KHDT 2011(final)_KH 2011-2015 2 5" xfId="53746" xr:uid="{00000000-0005-0000-0000-0000F6D10000}"/>
    <cellStyle name="T_Van Ban 2008_bao cao phan bo KHDT 2011(final)_KH 2011-2015 2 5 2" xfId="53747" xr:uid="{00000000-0005-0000-0000-0000F7D10000}"/>
    <cellStyle name="T_Van Ban 2008_bao cao phan bo KHDT 2011(final)_KH 2011-2015 2 6" xfId="53748" xr:uid="{00000000-0005-0000-0000-0000F8D10000}"/>
    <cellStyle name="T_Van Ban 2008_bao cao phan bo KHDT 2011(final)_KH 2011-2015 3" xfId="53749" xr:uid="{00000000-0005-0000-0000-0000F9D10000}"/>
    <cellStyle name="T_Van Ban 2008_bao cao phan bo KHDT 2011(final)_KH 2011-2015 3 2" xfId="53750" xr:uid="{00000000-0005-0000-0000-0000FAD10000}"/>
    <cellStyle name="T_Van Ban 2008_bao cao phan bo KHDT 2011(final)_KH 2011-2015 3 2 2" xfId="53751" xr:uid="{00000000-0005-0000-0000-0000FBD10000}"/>
    <cellStyle name="T_Van Ban 2008_bao cao phan bo KHDT 2011(final)_KH 2011-2015 3 2 2 2" xfId="53752" xr:uid="{00000000-0005-0000-0000-0000FCD10000}"/>
    <cellStyle name="T_Van Ban 2008_bao cao phan bo KHDT 2011(final)_KH 2011-2015 3 2 3" xfId="53753" xr:uid="{00000000-0005-0000-0000-0000FDD10000}"/>
    <cellStyle name="T_Van Ban 2008_bao cao phan bo KHDT 2011(final)_KH 2011-2015 3 3" xfId="53754" xr:uid="{00000000-0005-0000-0000-0000FED10000}"/>
    <cellStyle name="T_Van Ban 2008_bao cao phan bo KHDT 2011(final)_KH 2011-2015 3 3 2" xfId="53755" xr:uid="{00000000-0005-0000-0000-0000FFD10000}"/>
    <cellStyle name="T_Van Ban 2008_bao cao phan bo KHDT 2011(final)_KH 2011-2015 3 4" xfId="53756" xr:uid="{00000000-0005-0000-0000-000000D20000}"/>
    <cellStyle name="T_Van Ban 2008_bao cao phan bo KHDT 2011(final)_KH 2011-2015 4" xfId="53757" xr:uid="{00000000-0005-0000-0000-000001D20000}"/>
    <cellStyle name="T_Van Ban 2008_bao cao phan bo KHDT 2011(final)_KH 2011-2015 4 2" xfId="53758" xr:uid="{00000000-0005-0000-0000-000002D20000}"/>
    <cellStyle name="T_Van Ban 2008_bao cao phan bo KHDT 2011(final)_KH 2011-2015 4 2 2" xfId="53759" xr:uid="{00000000-0005-0000-0000-000003D20000}"/>
    <cellStyle name="T_Van Ban 2008_bao cao phan bo KHDT 2011(final)_KH 2011-2015 4 2 2 2" xfId="53760" xr:uid="{00000000-0005-0000-0000-000004D20000}"/>
    <cellStyle name="T_Van Ban 2008_bao cao phan bo KHDT 2011(final)_KH 2011-2015 4 2 3" xfId="53761" xr:uid="{00000000-0005-0000-0000-000005D20000}"/>
    <cellStyle name="T_Van Ban 2008_bao cao phan bo KHDT 2011(final)_KH 2011-2015 4 3" xfId="53762" xr:uid="{00000000-0005-0000-0000-000006D20000}"/>
    <cellStyle name="T_Van Ban 2008_bao cao phan bo KHDT 2011(final)_KH 2011-2015 4 3 2" xfId="53763" xr:uid="{00000000-0005-0000-0000-000007D20000}"/>
    <cellStyle name="T_Van Ban 2008_bao cao phan bo KHDT 2011(final)_KH 2011-2015 4 4" xfId="53764" xr:uid="{00000000-0005-0000-0000-000008D20000}"/>
    <cellStyle name="T_Van Ban 2008_bao cao phan bo KHDT 2011(final)_KH 2011-2015 5" xfId="53765" xr:uid="{00000000-0005-0000-0000-000009D20000}"/>
    <cellStyle name="T_Van Ban 2008_bao cao phan bo KHDT 2011(final)_KH 2011-2015 5 2" xfId="53766" xr:uid="{00000000-0005-0000-0000-00000AD20000}"/>
    <cellStyle name="T_Van Ban 2008_bao cao phan bo KHDT 2011(final)_KH 2011-2015 5 2 2" xfId="53767" xr:uid="{00000000-0005-0000-0000-00000BD20000}"/>
    <cellStyle name="T_Van Ban 2008_bao cao phan bo KHDT 2011(final)_KH 2011-2015 5 3" xfId="53768" xr:uid="{00000000-0005-0000-0000-00000CD20000}"/>
    <cellStyle name="T_Van Ban 2008_bao cao phan bo KHDT 2011(final)_KH 2011-2015 6" xfId="53769" xr:uid="{00000000-0005-0000-0000-00000DD20000}"/>
    <cellStyle name="T_Van Ban 2008_bao cao phan bo KHDT 2011(final)_KH 2011-2015 6 2" xfId="53770" xr:uid="{00000000-0005-0000-0000-00000ED20000}"/>
    <cellStyle name="T_Van Ban 2008_bao cao phan bo KHDT 2011(final)_KH 2011-2015 7" xfId="53771" xr:uid="{00000000-0005-0000-0000-00000FD20000}"/>
    <cellStyle name="T_Van Ban 2008_bao cao phan bo KHDT 2011(final)_KH 2011-2015 8" xfId="53772" xr:uid="{00000000-0005-0000-0000-000010D20000}"/>
    <cellStyle name="T_Van Ban 2008_bao cao phan bo KHDT 2011(final)_tai co cau dau tu (tong hop)1" xfId="53773" xr:uid="{00000000-0005-0000-0000-000011D20000}"/>
    <cellStyle name="T_Van Ban 2008_bao cao phan bo KHDT 2011(final)_tai co cau dau tu (tong hop)1 2" xfId="53774" xr:uid="{00000000-0005-0000-0000-000012D20000}"/>
    <cellStyle name="T_Van Ban 2008_bao cao phan bo KHDT 2011(final)_tai co cau dau tu (tong hop)1 2 2" xfId="53775" xr:uid="{00000000-0005-0000-0000-000013D20000}"/>
    <cellStyle name="T_Van Ban 2008_bao cao phan bo KHDT 2011(final)_tai co cau dau tu (tong hop)1 2 2 2" xfId="53776" xr:uid="{00000000-0005-0000-0000-000014D20000}"/>
    <cellStyle name="T_Van Ban 2008_bao cao phan bo KHDT 2011(final)_tai co cau dau tu (tong hop)1 2 2 2 2" xfId="53777" xr:uid="{00000000-0005-0000-0000-000015D20000}"/>
    <cellStyle name="T_Van Ban 2008_bao cao phan bo KHDT 2011(final)_tai co cau dau tu (tong hop)1 2 2 2 2 2" xfId="53778" xr:uid="{00000000-0005-0000-0000-000016D20000}"/>
    <cellStyle name="T_Van Ban 2008_bao cao phan bo KHDT 2011(final)_tai co cau dau tu (tong hop)1 2 2 2 3" xfId="53779" xr:uid="{00000000-0005-0000-0000-000017D20000}"/>
    <cellStyle name="T_Van Ban 2008_bao cao phan bo KHDT 2011(final)_tai co cau dau tu (tong hop)1 2 2 3" xfId="53780" xr:uid="{00000000-0005-0000-0000-000018D20000}"/>
    <cellStyle name="T_Van Ban 2008_bao cao phan bo KHDT 2011(final)_tai co cau dau tu (tong hop)1 2 2 3 2" xfId="53781" xr:uid="{00000000-0005-0000-0000-000019D20000}"/>
    <cellStyle name="T_Van Ban 2008_bao cao phan bo KHDT 2011(final)_tai co cau dau tu (tong hop)1 2 2 4" xfId="53782" xr:uid="{00000000-0005-0000-0000-00001AD20000}"/>
    <cellStyle name="T_Van Ban 2008_bao cao phan bo KHDT 2011(final)_tai co cau dau tu (tong hop)1 2 3" xfId="53783" xr:uid="{00000000-0005-0000-0000-00001BD20000}"/>
    <cellStyle name="T_Van Ban 2008_bao cao phan bo KHDT 2011(final)_tai co cau dau tu (tong hop)1 2 3 2" xfId="53784" xr:uid="{00000000-0005-0000-0000-00001CD20000}"/>
    <cellStyle name="T_Van Ban 2008_bao cao phan bo KHDT 2011(final)_tai co cau dau tu (tong hop)1 2 3 2 2" xfId="53785" xr:uid="{00000000-0005-0000-0000-00001DD20000}"/>
    <cellStyle name="T_Van Ban 2008_bao cao phan bo KHDT 2011(final)_tai co cau dau tu (tong hop)1 2 3 2 2 2" xfId="53786" xr:uid="{00000000-0005-0000-0000-00001ED20000}"/>
    <cellStyle name="T_Van Ban 2008_bao cao phan bo KHDT 2011(final)_tai co cau dau tu (tong hop)1 2 3 2 3" xfId="53787" xr:uid="{00000000-0005-0000-0000-00001FD20000}"/>
    <cellStyle name="T_Van Ban 2008_bao cao phan bo KHDT 2011(final)_tai co cau dau tu (tong hop)1 2 3 3" xfId="53788" xr:uid="{00000000-0005-0000-0000-000020D20000}"/>
    <cellStyle name="T_Van Ban 2008_bao cao phan bo KHDT 2011(final)_tai co cau dau tu (tong hop)1 2 3 3 2" xfId="53789" xr:uid="{00000000-0005-0000-0000-000021D20000}"/>
    <cellStyle name="T_Van Ban 2008_bao cao phan bo KHDT 2011(final)_tai co cau dau tu (tong hop)1 2 3 4" xfId="53790" xr:uid="{00000000-0005-0000-0000-000022D20000}"/>
    <cellStyle name="T_Van Ban 2008_bao cao phan bo KHDT 2011(final)_tai co cau dau tu (tong hop)1 2 4" xfId="53791" xr:uid="{00000000-0005-0000-0000-000023D20000}"/>
    <cellStyle name="T_Van Ban 2008_bao cao phan bo KHDT 2011(final)_tai co cau dau tu (tong hop)1 2 4 2" xfId="53792" xr:uid="{00000000-0005-0000-0000-000024D20000}"/>
    <cellStyle name="T_Van Ban 2008_bao cao phan bo KHDT 2011(final)_tai co cau dau tu (tong hop)1 2 4 2 2" xfId="53793" xr:uid="{00000000-0005-0000-0000-000025D20000}"/>
    <cellStyle name="T_Van Ban 2008_bao cao phan bo KHDT 2011(final)_tai co cau dau tu (tong hop)1 2 4 3" xfId="53794" xr:uid="{00000000-0005-0000-0000-000026D20000}"/>
    <cellStyle name="T_Van Ban 2008_bao cao phan bo KHDT 2011(final)_tai co cau dau tu (tong hop)1 2 5" xfId="53795" xr:uid="{00000000-0005-0000-0000-000027D20000}"/>
    <cellStyle name="T_Van Ban 2008_bao cao phan bo KHDT 2011(final)_tai co cau dau tu (tong hop)1 2 5 2" xfId="53796" xr:uid="{00000000-0005-0000-0000-000028D20000}"/>
    <cellStyle name="T_Van Ban 2008_bao cao phan bo KHDT 2011(final)_tai co cau dau tu (tong hop)1 2 6" xfId="53797" xr:uid="{00000000-0005-0000-0000-000029D20000}"/>
    <cellStyle name="T_Van Ban 2008_bao cao phan bo KHDT 2011(final)_tai co cau dau tu (tong hop)1 3" xfId="53798" xr:uid="{00000000-0005-0000-0000-00002AD20000}"/>
    <cellStyle name="T_Van Ban 2008_bao cao phan bo KHDT 2011(final)_tai co cau dau tu (tong hop)1 3 2" xfId="53799" xr:uid="{00000000-0005-0000-0000-00002BD20000}"/>
    <cellStyle name="T_Van Ban 2008_bao cao phan bo KHDT 2011(final)_tai co cau dau tu (tong hop)1 3 2 2" xfId="53800" xr:uid="{00000000-0005-0000-0000-00002CD20000}"/>
    <cellStyle name="T_Van Ban 2008_bao cao phan bo KHDT 2011(final)_tai co cau dau tu (tong hop)1 3 2 2 2" xfId="53801" xr:uid="{00000000-0005-0000-0000-00002DD20000}"/>
    <cellStyle name="T_Van Ban 2008_bao cao phan bo KHDT 2011(final)_tai co cau dau tu (tong hop)1 3 2 3" xfId="53802" xr:uid="{00000000-0005-0000-0000-00002ED20000}"/>
    <cellStyle name="T_Van Ban 2008_bao cao phan bo KHDT 2011(final)_tai co cau dau tu (tong hop)1 3 3" xfId="53803" xr:uid="{00000000-0005-0000-0000-00002FD20000}"/>
    <cellStyle name="T_Van Ban 2008_bao cao phan bo KHDT 2011(final)_tai co cau dau tu (tong hop)1 3 3 2" xfId="53804" xr:uid="{00000000-0005-0000-0000-000030D20000}"/>
    <cellStyle name="T_Van Ban 2008_bao cao phan bo KHDT 2011(final)_tai co cau dau tu (tong hop)1 3 4" xfId="53805" xr:uid="{00000000-0005-0000-0000-000031D20000}"/>
    <cellStyle name="T_Van Ban 2008_bao cao phan bo KHDT 2011(final)_tai co cau dau tu (tong hop)1 4" xfId="53806" xr:uid="{00000000-0005-0000-0000-000032D20000}"/>
    <cellStyle name="T_Van Ban 2008_bao cao phan bo KHDT 2011(final)_tai co cau dau tu (tong hop)1 4 2" xfId="53807" xr:uid="{00000000-0005-0000-0000-000033D20000}"/>
    <cellStyle name="T_Van Ban 2008_bao cao phan bo KHDT 2011(final)_tai co cau dau tu (tong hop)1 4 2 2" xfId="53808" xr:uid="{00000000-0005-0000-0000-000034D20000}"/>
    <cellStyle name="T_Van Ban 2008_bao cao phan bo KHDT 2011(final)_tai co cau dau tu (tong hop)1 4 2 2 2" xfId="53809" xr:uid="{00000000-0005-0000-0000-000035D20000}"/>
    <cellStyle name="T_Van Ban 2008_bao cao phan bo KHDT 2011(final)_tai co cau dau tu (tong hop)1 4 2 3" xfId="53810" xr:uid="{00000000-0005-0000-0000-000036D20000}"/>
    <cellStyle name="T_Van Ban 2008_bao cao phan bo KHDT 2011(final)_tai co cau dau tu (tong hop)1 4 3" xfId="53811" xr:uid="{00000000-0005-0000-0000-000037D20000}"/>
    <cellStyle name="T_Van Ban 2008_bao cao phan bo KHDT 2011(final)_tai co cau dau tu (tong hop)1 4 3 2" xfId="53812" xr:uid="{00000000-0005-0000-0000-000038D20000}"/>
    <cellStyle name="T_Van Ban 2008_bao cao phan bo KHDT 2011(final)_tai co cau dau tu (tong hop)1 4 4" xfId="53813" xr:uid="{00000000-0005-0000-0000-000039D20000}"/>
    <cellStyle name="T_Van Ban 2008_bao cao phan bo KHDT 2011(final)_tai co cau dau tu (tong hop)1 5" xfId="53814" xr:uid="{00000000-0005-0000-0000-00003AD20000}"/>
    <cellStyle name="T_Van Ban 2008_bao cao phan bo KHDT 2011(final)_tai co cau dau tu (tong hop)1 5 2" xfId="53815" xr:uid="{00000000-0005-0000-0000-00003BD20000}"/>
    <cellStyle name="T_Van Ban 2008_bao cao phan bo KHDT 2011(final)_tai co cau dau tu (tong hop)1 5 2 2" xfId="53816" xr:uid="{00000000-0005-0000-0000-00003CD20000}"/>
    <cellStyle name="T_Van Ban 2008_bao cao phan bo KHDT 2011(final)_tai co cau dau tu (tong hop)1 5 3" xfId="53817" xr:uid="{00000000-0005-0000-0000-00003DD20000}"/>
    <cellStyle name="T_Van Ban 2008_bao cao phan bo KHDT 2011(final)_tai co cau dau tu (tong hop)1 6" xfId="53818" xr:uid="{00000000-0005-0000-0000-00003ED20000}"/>
    <cellStyle name="T_Van Ban 2008_bao cao phan bo KHDT 2011(final)_tai co cau dau tu (tong hop)1 6 2" xfId="53819" xr:uid="{00000000-0005-0000-0000-00003FD20000}"/>
    <cellStyle name="T_Van Ban 2008_bao cao phan bo KHDT 2011(final)_tai co cau dau tu (tong hop)1 7" xfId="53820" xr:uid="{00000000-0005-0000-0000-000040D20000}"/>
    <cellStyle name="T_Van Ban 2008_bao cao phan bo KHDT 2011(final)_tai co cau dau tu (tong hop)1 8" xfId="53821" xr:uid="{00000000-0005-0000-0000-000041D20000}"/>
    <cellStyle name="T_Van Ban 2008_BC nhu cau von doi ung ODA nganh NN (BKH)" xfId="53822" xr:uid="{00000000-0005-0000-0000-000042D20000}"/>
    <cellStyle name="T_Van Ban 2008_BC nhu cau von doi ung ODA nganh NN (BKH) 2" xfId="53823" xr:uid="{00000000-0005-0000-0000-000043D20000}"/>
    <cellStyle name="T_Van Ban 2008_BC nhu cau von doi ung ODA nganh NN (BKH) 2 2" xfId="53824" xr:uid="{00000000-0005-0000-0000-000044D20000}"/>
    <cellStyle name="T_Van Ban 2008_BC nhu cau von doi ung ODA nganh NN (BKH) 2 2 2" xfId="53825" xr:uid="{00000000-0005-0000-0000-000045D20000}"/>
    <cellStyle name="T_Van Ban 2008_BC nhu cau von doi ung ODA nganh NN (BKH) 2 2 2 2" xfId="53826" xr:uid="{00000000-0005-0000-0000-000046D20000}"/>
    <cellStyle name="T_Van Ban 2008_BC nhu cau von doi ung ODA nganh NN (BKH) 2 2 2 2 2" xfId="53827" xr:uid="{00000000-0005-0000-0000-000047D20000}"/>
    <cellStyle name="T_Van Ban 2008_BC nhu cau von doi ung ODA nganh NN (BKH) 2 2 2 3" xfId="53828" xr:uid="{00000000-0005-0000-0000-000048D20000}"/>
    <cellStyle name="T_Van Ban 2008_BC nhu cau von doi ung ODA nganh NN (BKH) 2 2 3" xfId="53829" xr:uid="{00000000-0005-0000-0000-000049D20000}"/>
    <cellStyle name="T_Van Ban 2008_BC nhu cau von doi ung ODA nganh NN (BKH) 2 2 3 2" xfId="53830" xr:uid="{00000000-0005-0000-0000-00004AD20000}"/>
    <cellStyle name="T_Van Ban 2008_BC nhu cau von doi ung ODA nganh NN (BKH) 2 2 4" xfId="53831" xr:uid="{00000000-0005-0000-0000-00004BD20000}"/>
    <cellStyle name="T_Van Ban 2008_BC nhu cau von doi ung ODA nganh NN (BKH) 2 3" xfId="53832" xr:uid="{00000000-0005-0000-0000-00004CD20000}"/>
    <cellStyle name="T_Van Ban 2008_BC nhu cau von doi ung ODA nganh NN (BKH) 2 3 2" xfId="53833" xr:uid="{00000000-0005-0000-0000-00004DD20000}"/>
    <cellStyle name="T_Van Ban 2008_BC nhu cau von doi ung ODA nganh NN (BKH) 2 3 2 2" xfId="53834" xr:uid="{00000000-0005-0000-0000-00004ED20000}"/>
    <cellStyle name="T_Van Ban 2008_BC nhu cau von doi ung ODA nganh NN (BKH) 2 3 2 2 2" xfId="53835" xr:uid="{00000000-0005-0000-0000-00004FD20000}"/>
    <cellStyle name="T_Van Ban 2008_BC nhu cau von doi ung ODA nganh NN (BKH) 2 3 2 3" xfId="53836" xr:uid="{00000000-0005-0000-0000-000050D20000}"/>
    <cellStyle name="T_Van Ban 2008_BC nhu cau von doi ung ODA nganh NN (BKH) 2 3 3" xfId="53837" xr:uid="{00000000-0005-0000-0000-000051D20000}"/>
    <cellStyle name="T_Van Ban 2008_BC nhu cau von doi ung ODA nganh NN (BKH) 2 3 3 2" xfId="53838" xr:uid="{00000000-0005-0000-0000-000052D20000}"/>
    <cellStyle name="T_Van Ban 2008_BC nhu cau von doi ung ODA nganh NN (BKH) 2 3 4" xfId="53839" xr:uid="{00000000-0005-0000-0000-000053D20000}"/>
    <cellStyle name="T_Van Ban 2008_BC nhu cau von doi ung ODA nganh NN (BKH) 2 4" xfId="53840" xr:uid="{00000000-0005-0000-0000-000054D20000}"/>
    <cellStyle name="T_Van Ban 2008_BC nhu cau von doi ung ODA nganh NN (BKH) 2 4 2" xfId="53841" xr:uid="{00000000-0005-0000-0000-000055D20000}"/>
    <cellStyle name="T_Van Ban 2008_BC nhu cau von doi ung ODA nganh NN (BKH) 2 4 2 2" xfId="53842" xr:uid="{00000000-0005-0000-0000-000056D20000}"/>
    <cellStyle name="T_Van Ban 2008_BC nhu cau von doi ung ODA nganh NN (BKH) 2 4 3" xfId="53843" xr:uid="{00000000-0005-0000-0000-000057D20000}"/>
    <cellStyle name="T_Van Ban 2008_BC nhu cau von doi ung ODA nganh NN (BKH) 2 5" xfId="53844" xr:uid="{00000000-0005-0000-0000-000058D20000}"/>
    <cellStyle name="T_Van Ban 2008_BC nhu cau von doi ung ODA nganh NN (BKH) 2 5 2" xfId="53845" xr:uid="{00000000-0005-0000-0000-000059D20000}"/>
    <cellStyle name="T_Van Ban 2008_BC nhu cau von doi ung ODA nganh NN (BKH) 2 6" xfId="53846" xr:uid="{00000000-0005-0000-0000-00005AD20000}"/>
    <cellStyle name="T_Van Ban 2008_BC nhu cau von doi ung ODA nganh NN (BKH) 3" xfId="53847" xr:uid="{00000000-0005-0000-0000-00005BD20000}"/>
    <cellStyle name="T_Van Ban 2008_BC nhu cau von doi ung ODA nganh NN (BKH) 3 2" xfId="53848" xr:uid="{00000000-0005-0000-0000-00005CD20000}"/>
    <cellStyle name="T_Van Ban 2008_BC nhu cau von doi ung ODA nganh NN (BKH) 3 2 2" xfId="53849" xr:uid="{00000000-0005-0000-0000-00005DD20000}"/>
    <cellStyle name="T_Van Ban 2008_BC nhu cau von doi ung ODA nganh NN (BKH) 3 2 2 2" xfId="53850" xr:uid="{00000000-0005-0000-0000-00005ED20000}"/>
    <cellStyle name="T_Van Ban 2008_BC nhu cau von doi ung ODA nganh NN (BKH) 3 2 3" xfId="53851" xr:uid="{00000000-0005-0000-0000-00005FD20000}"/>
    <cellStyle name="T_Van Ban 2008_BC nhu cau von doi ung ODA nganh NN (BKH) 3 3" xfId="53852" xr:uid="{00000000-0005-0000-0000-000060D20000}"/>
    <cellStyle name="T_Van Ban 2008_BC nhu cau von doi ung ODA nganh NN (BKH) 3 3 2" xfId="53853" xr:uid="{00000000-0005-0000-0000-000061D20000}"/>
    <cellStyle name="T_Van Ban 2008_BC nhu cau von doi ung ODA nganh NN (BKH) 3 4" xfId="53854" xr:uid="{00000000-0005-0000-0000-000062D20000}"/>
    <cellStyle name="T_Van Ban 2008_BC nhu cau von doi ung ODA nganh NN (BKH) 4" xfId="53855" xr:uid="{00000000-0005-0000-0000-000063D20000}"/>
    <cellStyle name="T_Van Ban 2008_BC nhu cau von doi ung ODA nganh NN (BKH) 4 2" xfId="53856" xr:uid="{00000000-0005-0000-0000-000064D20000}"/>
    <cellStyle name="T_Van Ban 2008_BC nhu cau von doi ung ODA nganh NN (BKH) 4 2 2" xfId="53857" xr:uid="{00000000-0005-0000-0000-000065D20000}"/>
    <cellStyle name="T_Van Ban 2008_BC nhu cau von doi ung ODA nganh NN (BKH) 4 2 2 2" xfId="53858" xr:uid="{00000000-0005-0000-0000-000066D20000}"/>
    <cellStyle name="T_Van Ban 2008_BC nhu cau von doi ung ODA nganh NN (BKH) 4 2 3" xfId="53859" xr:uid="{00000000-0005-0000-0000-000067D20000}"/>
    <cellStyle name="T_Van Ban 2008_BC nhu cau von doi ung ODA nganh NN (BKH) 4 3" xfId="53860" xr:uid="{00000000-0005-0000-0000-000068D20000}"/>
    <cellStyle name="T_Van Ban 2008_BC nhu cau von doi ung ODA nganh NN (BKH) 4 3 2" xfId="53861" xr:uid="{00000000-0005-0000-0000-000069D20000}"/>
    <cellStyle name="T_Van Ban 2008_BC nhu cau von doi ung ODA nganh NN (BKH) 4 4" xfId="53862" xr:uid="{00000000-0005-0000-0000-00006AD20000}"/>
    <cellStyle name="T_Van Ban 2008_BC nhu cau von doi ung ODA nganh NN (BKH) 5" xfId="53863" xr:uid="{00000000-0005-0000-0000-00006BD20000}"/>
    <cellStyle name="T_Van Ban 2008_BC nhu cau von doi ung ODA nganh NN (BKH) 5 2" xfId="53864" xr:uid="{00000000-0005-0000-0000-00006CD20000}"/>
    <cellStyle name="T_Van Ban 2008_BC nhu cau von doi ung ODA nganh NN (BKH) 5 2 2" xfId="53865" xr:uid="{00000000-0005-0000-0000-00006DD20000}"/>
    <cellStyle name="T_Van Ban 2008_BC nhu cau von doi ung ODA nganh NN (BKH) 5 3" xfId="53866" xr:uid="{00000000-0005-0000-0000-00006ED20000}"/>
    <cellStyle name="T_Van Ban 2008_BC nhu cau von doi ung ODA nganh NN (BKH) 6" xfId="53867" xr:uid="{00000000-0005-0000-0000-00006FD20000}"/>
    <cellStyle name="T_Van Ban 2008_BC nhu cau von doi ung ODA nganh NN (BKH) 6 2" xfId="53868" xr:uid="{00000000-0005-0000-0000-000070D20000}"/>
    <cellStyle name="T_Van Ban 2008_BC nhu cau von doi ung ODA nganh NN (BKH) 7" xfId="53869" xr:uid="{00000000-0005-0000-0000-000071D20000}"/>
    <cellStyle name="T_Van Ban 2008_BC nhu cau von doi ung ODA nganh NN (BKH) 8" xfId="53870" xr:uid="{00000000-0005-0000-0000-000072D20000}"/>
    <cellStyle name="T_Van Ban 2008_BC nhu cau von doi ung ODA nganh NN (BKH)_05-12  KH trung han 2016-2020 - Liem Thinh edited" xfId="53871" xr:uid="{00000000-0005-0000-0000-000073D20000}"/>
    <cellStyle name="T_Van Ban 2008_BC nhu cau von doi ung ODA nganh NN (BKH)_05-12  KH trung han 2016-2020 - Liem Thinh edited 2" xfId="53872" xr:uid="{00000000-0005-0000-0000-000074D20000}"/>
    <cellStyle name="T_Van Ban 2008_BC nhu cau von doi ung ODA nganh NN (BKH)_05-12  KH trung han 2016-2020 - Liem Thinh edited 2 2" xfId="53873" xr:uid="{00000000-0005-0000-0000-000075D20000}"/>
    <cellStyle name="T_Van Ban 2008_BC nhu cau von doi ung ODA nganh NN (BKH)_05-12  KH trung han 2016-2020 - Liem Thinh edited 2 2 2" xfId="53874" xr:uid="{00000000-0005-0000-0000-000076D20000}"/>
    <cellStyle name="T_Van Ban 2008_BC nhu cau von doi ung ODA nganh NN (BKH)_05-12  KH trung han 2016-2020 - Liem Thinh edited 2 2 2 2" xfId="53875" xr:uid="{00000000-0005-0000-0000-000077D20000}"/>
    <cellStyle name="T_Van Ban 2008_BC nhu cau von doi ung ODA nganh NN (BKH)_05-12  KH trung han 2016-2020 - Liem Thinh edited 2 2 2 2 2" xfId="53876" xr:uid="{00000000-0005-0000-0000-000078D20000}"/>
    <cellStyle name="T_Van Ban 2008_BC nhu cau von doi ung ODA nganh NN (BKH)_05-12  KH trung han 2016-2020 - Liem Thinh edited 2 2 2 3" xfId="53877" xr:uid="{00000000-0005-0000-0000-000079D20000}"/>
    <cellStyle name="T_Van Ban 2008_BC nhu cau von doi ung ODA nganh NN (BKH)_05-12  KH trung han 2016-2020 - Liem Thinh edited 2 2 3" xfId="53878" xr:uid="{00000000-0005-0000-0000-00007AD20000}"/>
    <cellStyle name="T_Van Ban 2008_BC nhu cau von doi ung ODA nganh NN (BKH)_05-12  KH trung han 2016-2020 - Liem Thinh edited 2 2 3 2" xfId="53879" xr:uid="{00000000-0005-0000-0000-00007BD20000}"/>
    <cellStyle name="T_Van Ban 2008_BC nhu cau von doi ung ODA nganh NN (BKH)_05-12  KH trung han 2016-2020 - Liem Thinh edited 2 2 4" xfId="53880" xr:uid="{00000000-0005-0000-0000-00007CD20000}"/>
    <cellStyle name="T_Van Ban 2008_BC nhu cau von doi ung ODA nganh NN (BKH)_05-12  KH trung han 2016-2020 - Liem Thinh edited 2 3" xfId="53881" xr:uid="{00000000-0005-0000-0000-00007DD20000}"/>
    <cellStyle name="T_Van Ban 2008_BC nhu cau von doi ung ODA nganh NN (BKH)_05-12  KH trung han 2016-2020 - Liem Thinh edited 2 3 2" xfId="53882" xr:uid="{00000000-0005-0000-0000-00007ED20000}"/>
    <cellStyle name="T_Van Ban 2008_BC nhu cau von doi ung ODA nganh NN (BKH)_05-12  KH trung han 2016-2020 - Liem Thinh edited 2 3 2 2" xfId="53883" xr:uid="{00000000-0005-0000-0000-00007FD20000}"/>
    <cellStyle name="T_Van Ban 2008_BC nhu cau von doi ung ODA nganh NN (BKH)_05-12  KH trung han 2016-2020 - Liem Thinh edited 2 3 2 2 2" xfId="53884" xr:uid="{00000000-0005-0000-0000-000080D20000}"/>
    <cellStyle name="T_Van Ban 2008_BC nhu cau von doi ung ODA nganh NN (BKH)_05-12  KH trung han 2016-2020 - Liem Thinh edited 2 3 2 3" xfId="53885" xr:uid="{00000000-0005-0000-0000-000081D20000}"/>
    <cellStyle name="T_Van Ban 2008_BC nhu cau von doi ung ODA nganh NN (BKH)_05-12  KH trung han 2016-2020 - Liem Thinh edited 2 3 3" xfId="53886" xr:uid="{00000000-0005-0000-0000-000082D20000}"/>
    <cellStyle name="T_Van Ban 2008_BC nhu cau von doi ung ODA nganh NN (BKH)_05-12  KH trung han 2016-2020 - Liem Thinh edited 2 3 3 2" xfId="53887" xr:uid="{00000000-0005-0000-0000-000083D20000}"/>
    <cellStyle name="T_Van Ban 2008_BC nhu cau von doi ung ODA nganh NN (BKH)_05-12  KH trung han 2016-2020 - Liem Thinh edited 2 3 4" xfId="53888" xr:uid="{00000000-0005-0000-0000-000084D20000}"/>
    <cellStyle name="T_Van Ban 2008_BC nhu cau von doi ung ODA nganh NN (BKH)_05-12  KH trung han 2016-2020 - Liem Thinh edited 2 4" xfId="53889" xr:uid="{00000000-0005-0000-0000-000085D20000}"/>
    <cellStyle name="T_Van Ban 2008_BC nhu cau von doi ung ODA nganh NN (BKH)_05-12  KH trung han 2016-2020 - Liem Thinh edited 2 4 2" xfId="53890" xr:uid="{00000000-0005-0000-0000-000086D20000}"/>
    <cellStyle name="T_Van Ban 2008_BC nhu cau von doi ung ODA nganh NN (BKH)_05-12  KH trung han 2016-2020 - Liem Thinh edited 2 4 2 2" xfId="53891" xr:uid="{00000000-0005-0000-0000-000087D20000}"/>
    <cellStyle name="T_Van Ban 2008_BC nhu cau von doi ung ODA nganh NN (BKH)_05-12  KH trung han 2016-2020 - Liem Thinh edited 2 4 3" xfId="53892" xr:uid="{00000000-0005-0000-0000-000088D20000}"/>
    <cellStyle name="T_Van Ban 2008_BC nhu cau von doi ung ODA nganh NN (BKH)_05-12  KH trung han 2016-2020 - Liem Thinh edited 2 5" xfId="53893" xr:uid="{00000000-0005-0000-0000-000089D20000}"/>
    <cellStyle name="T_Van Ban 2008_BC nhu cau von doi ung ODA nganh NN (BKH)_05-12  KH trung han 2016-2020 - Liem Thinh edited 2 5 2" xfId="53894" xr:uid="{00000000-0005-0000-0000-00008AD20000}"/>
    <cellStyle name="T_Van Ban 2008_BC nhu cau von doi ung ODA nganh NN (BKH)_05-12  KH trung han 2016-2020 - Liem Thinh edited 2 6" xfId="53895" xr:uid="{00000000-0005-0000-0000-00008BD20000}"/>
    <cellStyle name="T_Van Ban 2008_BC nhu cau von doi ung ODA nganh NN (BKH)_05-12  KH trung han 2016-2020 - Liem Thinh edited 3" xfId="53896" xr:uid="{00000000-0005-0000-0000-00008CD20000}"/>
    <cellStyle name="T_Van Ban 2008_BC nhu cau von doi ung ODA nganh NN (BKH)_05-12  KH trung han 2016-2020 - Liem Thinh edited 3 2" xfId="53897" xr:uid="{00000000-0005-0000-0000-00008DD20000}"/>
    <cellStyle name="T_Van Ban 2008_BC nhu cau von doi ung ODA nganh NN (BKH)_05-12  KH trung han 2016-2020 - Liem Thinh edited 3 2 2" xfId="53898" xr:uid="{00000000-0005-0000-0000-00008ED20000}"/>
    <cellStyle name="T_Van Ban 2008_BC nhu cau von doi ung ODA nganh NN (BKH)_05-12  KH trung han 2016-2020 - Liem Thinh edited 3 2 2 2" xfId="53899" xr:uid="{00000000-0005-0000-0000-00008FD20000}"/>
    <cellStyle name="T_Van Ban 2008_BC nhu cau von doi ung ODA nganh NN (BKH)_05-12  KH trung han 2016-2020 - Liem Thinh edited 3 2 3" xfId="53900" xr:uid="{00000000-0005-0000-0000-000090D20000}"/>
    <cellStyle name="T_Van Ban 2008_BC nhu cau von doi ung ODA nganh NN (BKH)_05-12  KH trung han 2016-2020 - Liem Thinh edited 3 3" xfId="53901" xr:uid="{00000000-0005-0000-0000-000091D20000}"/>
    <cellStyle name="T_Van Ban 2008_BC nhu cau von doi ung ODA nganh NN (BKH)_05-12  KH trung han 2016-2020 - Liem Thinh edited 3 3 2" xfId="53902" xr:uid="{00000000-0005-0000-0000-000092D20000}"/>
    <cellStyle name="T_Van Ban 2008_BC nhu cau von doi ung ODA nganh NN (BKH)_05-12  KH trung han 2016-2020 - Liem Thinh edited 3 4" xfId="53903" xr:uid="{00000000-0005-0000-0000-000093D20000}"/>
    <cellStyle name="T_Van Ban 2008_BC nhu cau von doi ung ODA nganh NN (BKH)_05-12  KH trung han 2016-2020 - Liem Thinh edited 4" xfId="53904" xr:uid="{00000000-0005-0000-0000-000094D20000}"/>
    <cellStyle name="T_Van Ban 2008_BC nhu cau von doi ung ODA nganh NN (BKH)_05-12  KH trung han 2016-2020 - Liem Thinh edited 4 2" xfId="53905" xr:uid="{00000000-0005-0000-0000-000095D20000}"/>
    <cellStyle name="T_Van Ban 2008_BC nhu cau von doi ung ODA nganh NN (BKH)_05-12  KH trung han 2016-2020 - Liem Thinh edited 4 2 2" xfId="53906" xr:uid="{00000000-0005-0000-0000-000096D20000}"/>
    <cellStyle name="T_Van Ban 2008_BC nhu cau von doi ung ODA nganh NN (BKH)_05-12  KH trung han 2016-2020 - Liem Thinh edited 4 2 2 2" xfId="53907" xr:uid="{00000000-0005-0000-0000-000097D20000}"/>
    <cellStyle name="T_Van Ban 2008_BC nhu cau von doi ung ODA nganh NN (BKH)_05-12  KH trung han 2016-2020 - Liem Thinh edited 4 2 3" xfId="53908" xr:uid="{00000000-0005-0000-0000-000098D20000}"/>
    <cellStyle name="T_Van Ban 2008_BC nhu cau von doi ung ODA nganh NN (BKH)_05-12  KH trung han 2016-2020 - Liem Thinh edited 4 3" xfId="53909" xr:uid="{00000000-0005-0000-0000-000099D20000}"/>
    <cellStyle name="T_Van Ban 2008_BC nhu cau von doi ung ODA nganh NN (BKH)_05-12  KH trung han 2016-2020 - Liem Thinh edited 4 3 2" xfId="53910" xr:uid="{00000000-0005-0000-0000-00009AD20000}"/>
    <cellStyle name="T_Van Ban 2008_BC nhu cau von doi ung ODA nganh NN (BKH)_05-12  KH trung han 2016-2020 - Liem Thinh edited 4 4" xfId="53911" xr:uid="{00000000-0005-0000-0000-00009BD20000}"/>
    <cellStyle name="T_Van Ban 2008_BC nhu cau von doi ung ODA nganh NN (BKH)_05-12  KH trung han 2016-2020 - Liem Thinh edited 5" xfId="53912" xr:uid="{00000000-0005-0000-0000-00009CD20000}"/>
    <cellStyle name="T_Van Ban 2008_BC nhu cau von doi ung ODA nganh NN (BKH)_05-12  KH trung han 2016-2020 - Liem Thinh edited 5 2" xfId="53913" xr:uid="{00000000-0005-0000-0000-00009DD20000}"/>
    <cellStyle name="T_Van Ban 2008_BC nhu cau von doi ung ODA nganh NN (BKH)_05-12  KH trung han 2016-2020 - Liem Thinh edited 5 2 2" xfId="53914" xr:uid="{00000000-0005-0000-0000-00009ED20000}"/>
    <cellStyle name="T_Van Ban 2008_BC nhu cau von doi ung ODA nganh NN (BKH)_05-12  KH trung han 2016-2020 - Liem Thinh edited 5 3" xfId="53915" xr:uid="{00000000-0005-0000-0000-00009FD20000}"/>
    <cellStyle name="T_Van Ban 2008_BC nhu cau von doi ung ODA nganh NN (BKH)_05-12  KH trung han 2016-2020 - Liem Thinh edited 6" xfId="53916" xr:uid="{00000000-0005-0000-0000-0000A0D20000}"/>
    <cellStyle name="T_Van Ban 2008_BC nhu cau von doi ung ODA nganh NN (BKH)_05-12  KH trung han 2016-2020 - Liem Thinh edited 6 2" xfId="53917" xr:uid="{00000000-0005-0000-0000-0000A1D20000}"/>
    <cellStyle name="T_Van Ban 2008_BC nhu cau von doi ung ODA nganh NN (BKH)_05-12  KH trung han 2016-2020 - Liem Thinh edited 7" xfId="53918" xr:uid="{00000000-0005-0000-0000-0000A2D20000}"/>
    <cellStyle name="T_Van Ban 2008_BC nhu cau von doi ung ODA nganh NN (BKH)_05-12  KH trung han 2016-2020 - Liem Thinh edited 8" xfId="53919" xr:uid="{00000000-0005-0000-0000-0000A3D20000}"/>
    <cellStyle name="T_Van Ban 2008_BC nhu cau von doi ung ODA nganh NN (BKH)_Copy of 05-12  KH trung han 2016-2020 - Liem Thinh edited (1)" xfId="53920" xr:uid="{00000000-0005-0000-0000-0000A4D20000}"/>
    <cellStyle name="T_Van Ban 2008_BC nhu cau von doi ung ODA nganh NN (BKH)_Copy of 05-12  KH trung han 2016-2020 - Liem Thinh edited (1) 2" xfId="53921" xr:uid="{00000000-0005-0000-0000-0000A5D20000}"/>
    <cellStyle name="T_Van Ban 2008_BC nhu cau von doi ung ODA nganh NN (BKH)_Copy of 05-12  KH trung han 2016-2020 - Liem Thinh edited (1) 2 2" xfId="53922" xr:uid="{00000000-0005-0000-0000-0000A6D20000}"/>
    <cellStyle name="T_Van Ban 2008_BC nhu cau von doi ung ODA nganh NN (BKH)_Copy of 05-12  KH trung han 2016-2020 - Liem Thinh edited (1) 2 2 2" xfId="53923" xr:uid="{00000000-0005-0000-0000-0000A7D20000}"/>
    <cellStyle name="T_Van Ban 2008_BC nhu cau von doi ung ODA nganh NN (BKH)_Copy of 05-12  KH trung han 2016-2020 - Liem Thinh edited (1) 2 2 2 2" xfId="53924" xr:uid="{00000000-0005-0000-0000-0000A8D20000}"/>
    <cellStyle name="T_Van Ban 2008_BC nhu cau von doi ung ODA nganh NN (BKH)_Copy of 05-12  KH trung han 2016-2020 - Liem Thinh edited (1) 2 2 2 2 2" xfId="53925" xr:uid="{00000000-0005-0000-0000-0000A9D20000}"/>
    <cellStyle name="T_Van Ban 2008_BC nhu cau von doi ung ODA nganh NN (BKH)_Copy of 05-12  KH trung han 2016-2020 - Liem Thinh edited (1) 2 2 2 3" xfId="53926" xr:uid="{00000000-0005-0000-0000-0000AAD20000}"/>
    <cellStyle name="T_Van Ban 2008_BC nhu cau von doi ung ODA nganh NN (BKH)_Copy of 05-12  KH trung han 2016-2020 - Liem Thinh edited (1) 2 2 3" xfId="53927" xr:uid="{00000000-0005-0000-0000-0000ABD20000}"/>
    <cellStyle name="T_Van Ban 2008_BC nhu cau von doi ung ODA nganh NN (BKH)_Copy of 05-12  KH trung han 2016-2020 - Liem Thinh edited (1) 2 2 3 2" xfId="53928" xr:uid="{00000000-0005-0000-0000-0000ACD20000}"/>
    <cellStyle name="T_Van Ban 2008_BC nhu cau von doi ung ODA nganh NN (BKH)_Copy of 05-12  KH trung han 2016-2020 - Liem Thinh edited (1) 2 2 4" xfId="53929" xr:uid="{00000000-0005-0000-0000-0000ADD20000}"/>
    <cellStyle name="T_Van Ban 2008_BC nhu cau von doi ung ODA nganh NN (BKH)_Copy of 05-12  KH trung han 2016-2020 - Liem Thinh edited (1) 2 3" xfId="53930" xr:uid="{00000000-0005-0000-0000-0000AED20000}"/>
    <cellStyle name="T_Van Ban 2008_BC nhu cau von doi ung ODA nganh NN (BKH)_Copy of 05-12  KH trung han 2016-2020 - Liem Thinh edited (1) 2 3 2" xfId="53931" xr:uid="{00000000-0005-0000-0000-0000AFD20000}"/>
    <cellStyle name="T_Van Ban 2008_BC nhu cau von doi ung ODA nganh NN (BKH)_Copy of 05-12  KH trung han 2016-2020 - Liem Thinh edited (1) 2 3 2 2" xfId="53932" xr:uid="{00000000-0005-0000-0000-0000B0D20000}"/>
    <cellStyle name="T_Van Ban 2008_BC nhu cau von doi ung ODA nganh NN (BKH)_Copy of 05-12  KH trung han 2016-2020 - Liem Thinh edited (1) 2 3 2 2 2" xfId="53933" xr:uid="{00000000-0005-0000-0000-0000B1D20000}"/>
    <cellStyle name="T_Van Ban 2008_BC nhu cau von doi ung ODA nganh NN (BKH)_Copy of 05-12  KH trung han 2016-2020 - Liem Thinh edited (1) 2 3 2 3" xfId="53934" xr:uid="{00000000-0005-0000-0000-0000B2D20000}"/>
    <cellStyle name="T_Van Ban 2008_BC nhu cau von doi ung ODA nganh NN (BKH)_Copy of 05-12  KH trung han 2016-2020 - Liem Thinh edited (1) 2 3 3" xfId="53935" xr:uid="{00000000-0005-0000-0000-0000B3D20000}"/>
    <cellStyle name="T_Van Ban 2008_BC nhu cau von doi ung ODA nganh NN (BKH)_Copy of 05-12  KH trung han 2016-2020 - Liem Thinh edited (1) 2 3 3 2" xfId="53936" xr:uid="{00000000-0005-0000-0000-0000B4D20000}"/>
    <cellStyle name="T_Van Ban 2008_BC nhu cau von doi ung ODA nganh NN (BKH)_Copy of 05-12  KH trung han 2016-2020 - Liem Thinh edited (1) 2 3 4" xfId="53937" xr:uid="{00000000-0005-0000-0000-0000B5D20000}"/>
    <cellStyle name="T_Van Ban 2008_BC nhu cau von doi ung ODA nganh NN (BKH)_Copy of 05-12  KH trung han 2016-2020 - Liem Thinh edited (1) 2 4" xfId="53938" xr:uid="{00000000-0005-0000-0000-0000B6D20000}"/>
    <cellStyle name="T_Van Ban 2008_BC nhu cau von doi ung ODA nganh NN (BKH)_Copy of 05-12  KH trung han 2016-2020 - Liem Thinh edited (1) 2 4 2" xfId="53939" xr:uid="{00000000-0005-0000-0000-0000B7D20000}"/>
    <cellStyle name="T_Van Ban 2008_BC nhu cau von doi ung ODA nganh NN (BKH)_Copy of 05-12  KH trung han 2016-2020 - Liem Thinh edited (1) 2 4 2 2" xfId="53940" xr:uid="{00000000-0005-0000-0000-0000B8D20000}"/>
    <cellStyle name="T_Van Ban 2008_BC nhu cau von doi ung ODA nganh NN (BKH)_Copy of 05-12  KH trung han 2016-2020 - Liem Thinh edited (1) 2 4 3" xfId="53941" xr:uid="{00000000-0005-0000-0000-0000B9D20000}"/>
    <cellStyle name="T_Van Ban 2008_BC nhu cau von doi ung ODA nganh NN (BKH)_Copy of 05-12  KH trung han 2016-2020 - Liem Thinh edited (1) 2 5" xfId="53942" xr:uid="{00000000-0005-0000-0000-0000BAD20000}"/>
    <cellStyle name="T_Van Ban 2008_BC nhu cau von doi ung ODA nganh NN (BKH)_Copy of 05-12  KH trung han 2016-2020 - Liem Thinh edited (1) 2 5 2" xfId="53943" xr:uid="{00000000-0005-0000-0000-0000BBD20000}"/>
    <cellStyle name="T_Van Ban 2008_BC nhu cau von doi ung ODA nganh NN (BKH)_Copy of 05-12  KH trung han 2016-2020 - Liem Thinh edited (1) 2 6" xfId="53944" xr:uid="{00000000-0005-0000-0000-0000BCD20000}"/>
    <cellStyle name="T_Van Ban 2008_BC nhu cau von doi ung ODA nganh NN (BKH)_Copy of 05-12  KH trung han 2016-2020 - Liem Thinh edited (1) 3" xfId="53945" xr:uid="{00000000-0005-0000-0000-0000BDD20000}"/>
    <cellStyle name="T_Van Ban 2008_BC nhu cau von doi ung ODA nganh NN (BKH)_Copy of 05-12  KH trung han 2016-2020 - Liem Thinh edited (1) 3 2" xfId="53946" xr:uid="{00000000-0005-0000-0000-0000BED20000}"/>
    <cellStyle name="T_Van Ban 2008_BC nhu cau von doi ung ODA nganh NN (BKH)_Copy of 05-12  KH trung han 2016-2020 - Liem Thinh edited (1) 3 2 2" xfId="53947" xr:uid="{00000000-0005-0000-0000-0000BFD20000}"/>
    <cellStyle name="T_Van Ban 2008_BC nhu cau von doi ung ODA nganh NN (BKH)_Copy of 05-12  KH trung han 2016-2020 - Liem Thinh edited (1) 3 2 2 2" xfId="53948" xr:uid="{00000000-0005-0000-0000-0000C0D20000}"/>
    <cellStyle name="T_Van Ban 2008_BC nhu cau von doi ung ODA nganh NN (BKH)_Copy of 05-12  KH trung han 2016-2020 - Liem Thinh edited (1) 3 2 3" xfId="53949" xr:uid="{00000000-0005-0000-0000-0000C1D20000}"/>
    <cellStyle name="T_Van Ban 2008_BC nhu cau von doi ung ODA nganh NN (BKH)_Copy of 05-12  KH trung han 2016-2020 - Liem Thinh edited (1) 3 3" xfId="53950" xr:uid="{00000000-0005-0000-0000-0000C2D20000}"/>
    <cellStyle name="T_Van Ban 2008_BC nhu cau von doi ung ODA nganh NN (BKH)_Copy of 05-12  KH trung han 2016-2020 - Liem Thinh edited (1) 3 3 2" xfId="53951" xr:uid="{00000000-0005-0000-0000-0000C3D20000}"/>
    <cellStyle name="T_Van Ban 2008_BC nhu cau von doi ung ODA nganh NN (BKH)_Copy of 05-12  KH trung han 2016-2020 - Liem Thinh edited (1) 3 4" xfId="53952" xr:uid="{00000000-0005-0000-0000-0000C4D20000}"/>
    <cellStyle name="T_Van Ban 2008_BC nhu cau von doi ung ODA nganh NN (BKH)_Copy of 05-12  KH trung han 2016-2020 - Liem Thinh edited (1) 4" xfId="53953" xr:uid="{00000000-0005-0000-0000-0000C5D20000}"/>
    <cellStyle name="T_Van Ban 2008_BC nhu cau von doi ung ODA nganh NN (BKH)_Copy of 05-12  KH trung han 2016-2020 - Liem Thinh edited (1) 4 2" xfId="53954" xr:uid="{00000000-0005-0000-0000-0000C6D20000}"/>
    <cellStyle name="T_Van Ban 2008_BC nhu cau von doi ung ODA nganh NN (BKH)_Copy of 05-12  KH trung han 2016-2020 - Liem Thinh edited (1) 4 2 2" xfId="53955" xr:uid="{00000000-0005-0000-0000-0000C7D20000}"/>
    <cellStyle name="T_Van Ban 2008_BC nhu cau von doi ung ODA nganh NN (BKH)_Copy of 05-12  KH trung han 2016-2020 - Liem Thinh edited (1) 4 2 2 2" xfId="53956" xr:uid="{00000000-0005-0000-0000-0000C8D20000}"/>
    <cellStyle name="T_Van Ban 2008_BC nhu cau von doi ung ODA nganh NN (BKH)_Copy of 05-12  KH trung han 2016-2020 - Liem Thinh edited (1) 4 2 3" xfId="53957" xr:uid="{00000000-0005-0000-0000-0000C9D20000}"/>
    <cellStyle name="T_Van Ban 2008_BC nhu cau von doi ung ODA nganh NN (BKH)_Copy of 05-12  KH trung han 2016-2020 - Liem Thinh edited (1) 4 3" xfId="53958" xr:uid="{00000000-0005-0000-0000-0000CAD20000}"/>
    <cellStyle name="T_Van Ban 2008_BC nhu cau von doi ung ODA nganh NN (BKH)_Copy of 05-12  KH trung han 2016-2020 - Liem Thinh edited (1) 4 3 2" xfId="53959" xr:uid="{00000000-0005-0000-0000-0000CBD20000}"/>
    <cellStyle name="T_Van Ban 2008_BC nhu cau von doi ung ODA nganh NN (BKH)_Copy of 05-12  KH trung han 2016-2020 - Liem Thinh edited (1) 4 4" xfId="53960" xr:uid="{00000000-0005-0000-0000-0000CCD20000}"/>
    <cellStyle name="T_Van Ban 2008_BC nhu cau von doi ung ODA nganh NN (BKH)_Copy of 05-12  KH trung han 2016-2020 - Liem Thinh edited (1) 5" xfId="53961" xr:uid="{00000000-0005-0000-0000-0000CDD20000}"/>
    <cellStyle name="T_Van Ban 2008_BC nhu cau von doi ung ODA nganh NN (BKH)_Copy of 05-12  KH trung han 2016-2020 - Liem Thinh edited (1) 5 2" xfId="53962" xr:uid="{00000000-0005-0000-0000-0000CED20000}"/>
    <cellStyle name="T_Van Ban 2008_BC nhu cau von doi ung ODA nganh NN (BKH)_Copy of 05-12  KH trung han 2016-2020 - Liem Thinh edited (1) 5 2 2" xfId="53963" xr:uid="{00000000-0005-0000-0000-0000CFD20000}"/>
    <cellStyle name="T_Van Ban 2008_BC nhu cau von doi ung ODA nganh NN (BKH)_Copy of 05-12  KH trung han 2016-2020 - Liem Thinh edited (1) 5 3" xfId="53964" xr:uid="{00000000-0005-0000-0000-0000D0D20000}"/>
    <cellStyle name="T_Van Ban 2008_BC nhu cau von doi ung ODA nganh NN (BKH)_Copy of 05-12  KH trung han 2016-2020 - Liem Thinh edited (1) 6" xfId="53965" xr:uid="{00000000-0005-0000-0000-0000D1D20000}"/>
    <cellStyle name="T_Van Ban 2008_BC nhu cau von doi ung ODA nganh NN (BKH)_Copy of 05-12  KH trung han 2016-2020 - Liem Thinh edited (1) 6 2" xfId="53966" xr:uid="{00000000-0005-0000-0000-0000D2D20000}"/>
    <cellStyle name="T_Van Ban 2008_BC nhu cau von doi ung ODA nganh NN (BKH)_Copy of 05-12  KH trung han 2016-2020 - Liem Thinh edited (1) 7" xfId="53967" xr:uid="{00000000-0005-0000-0000-0000D3D20000}"/>
    <cellStyle name="T_Van Ban 2008_BC nhu cau von doi ung ODA nganh NN (BKH)_Copy of 05-12  KH trung han 2016-2020 - Liem Thinh edited (1) 8" xfId="53968" xr:uid="{00000000-0005-0000-0000-0000D4D20000}"/>
    <cellStyle name="T_Van Ban 2008_BC Tai co cau (bieu TH)" xfId="53969" xr:uid="{00000000-0005-0000-0000-0000D5D20000}"/>
    <cellStyle name="T_Van Ban 2008_BC Tai co cau (bieu TH) 2" xfId="53970" xr:uid="{00000000-0005-0000-0000-0000D6D20000}"/>
    <cellStyle name="T_Van Ban 2008_BC Tai co cau (bieu TH) 2 2" xfId="53971" xr:uid="{00000000-0005-0000-0000-0000D7D20000}"/>
    <cellStyle name="T_Van Ban 2008_BC Tai co cau (bieu TH) 2 2 2" xfId="53972" xr:uid="{00000000-0005-0000-0000-0000D8D20000}"/>
    <cellStyle name="T_Van Ban 2008_BC Tai co cau (bieu TH) 2 2 2 2" xfId="53973" xr:uid="{00000000-0005-0000-0000-0000D9D20000}"/>
    <cellStyle name="T_Van Ban 2008_BC Tai co cau (bieu TH) 2 2 2 2 2" xfId="53974" xr:uid="{00000000-0005-0000-0000-0000DAD20000}"/>
    <cellStyle name="T_Van Ban 2008_BC Tai co cau (bieu TH) 2 2 2 3" xfId="53975" xr:uid="{00000000-0005-0000-0000-0000DBD20000}"/>
    <cellStyle name="T_Van Ban 2008_BC Tai co cau (bieu TH) 2 2 3" xfId="53976" xr:uid="{00000000-0005-0000-0000-0000DCD20000}"/>
    <cellStyle name="T_Van Ban 2008_BC Tai co cau (bieu TH) 2 2 3 2" xfId="53977" xr:uid="{00000000-0005-0000-0000-0000DDD20000}"/>
    <cellStyle name="T_Van Ban 2008_BC Tai co cau (bieu TH) 2 2 4" xfId="53978" xr:uid="{00000000-0005-0000-0000-0000DED20000}"/>
    <cellStyle name="T_Van Ban 2008_BC Tai co cau (bieu TH) 2 3" xfId="53979" xr:uid="{00000000-0005-0000-0000-0000DFD20000}"/>
    <cellStyle name="T_Van Ban 2008_BC Tai co cau (bieu TH) 2 3 2" xfId="53980" xr:uid="{00000000-0005-0000-0000-0000E0D20000}"/>
    <cellStyle name="T_Van Ban 2008_BC Tai co cau (bieu TH) 2 3 2 2" xfId="53981" xr:uid="{00000000-0005-0000-0000-0000E1D20000}"/>
    <cellStyle name="T_Van Ban 2008_BC Tai co cau (bieu TH) 2 3 2 2 2" xfId="53982" xr:uid="{00000000-0005-0000-0000-0000E2D20000}"/>
    <cellStyle name="T_Van Ban 2008_BC Tai co cau (bieu TH) 2 3 2 3" xfId="53983" xr:uid="{00000000-0005-0000-0000-0000E3D20000}"/>
    <cellStyle name="T_Van Ban 2008_BC Tai co cau (bieu TH) 2 3 3" xfId="53984" xr:uid="{00000000-0005-0000-0000-0000E4D20000}"/>
    <cellStyle name="T_Van Ban 2008_BC Tai co cau (bieu TH) 2 3 3 2" xfId="53985" xr:uid="{00000000-0005-0000-0000-0000E5D20000}"/>
    <cellStyle name="T_Van Ban 2008_BC Tai co cau (bieu TH) 2 3 4" xfId="53986" xr:uid="{00000000-0005-0000-0000-0000E6D20000}"/>
    <cellStyle name="T_Van Ban 2008_BC Tai co cau (bieu TH) 2 4" xfId="53987" xr:uid="{00000000-0005-0000-0000-0000E7D20000}"/>
    <cellStyle name="T_Van Ban 2008_BC Tai co cau (bieu TH) 2 4 2" xfId="53988" xr:uid="{00000000-0005-0000-0000-0000E8D20000}"/>
    <cellStyle name="T_Van Ban 2008_BC Tai co cau (bieu TH) 2 4 2 2" xfId="53989" xr:uid="{00000000-0005-0000-0000-0000E9D20000}"/>
    <cellStyle name="T_Van Ban 2008_BC Tai co cau (bieu TH) 2 4 3" xfId="53990" xr:uid="{00000000-0005-0000-0000-0000EAD20000}"/>
    <cellStyle name="T_Van Ban 2008_BC Tai co cau (bieu TH) 2 5" xfId="53991" xr:uid="{00000000-0005-0000-0000-0000EBD20000}"/>
    <cellStyle name="T_Van Ban 2008_BC Tai co cau (bieu TH) 2 5 2" xfId="53992" xr:uid="{00000000-0005-0000-0000-0000ECD20000}"/>
    <cellStyle name="T_Van Ban 2008_BC Tai co cau (bieu TH) 2 6" xfId="53993" xr:uid="{00000000-0005-0000-0000-0000EDD20000}"/>
    <cellStyle name="T_Van Ban 2008_BC Tai co cau (bieu TH) 3" xfId="53994" xr:uid="{00000000-0005-0000-0000-0000EED20000}"/>
    <cellStyle name="T_Van Ban 2008_BC Tai co cau (bieu TH) 3 2" xfId="53995" xr:uid="{00000000-0005-0000-0000-0000EFD20000}"/>
    <cellStyle name="T_Van Ban 2008_BC Tai co cau (bieu TH) 3 2 2" xfId="53996" xr:uid="{00000000-0005-0000-0000-0000F0D20000}"/>
    <cellStyle name="T_Van Ban 2008_BC Tai co cau (bieu TH) 3 2 2 2" xfId="53997" xr:uid="{00000000-0005-0000-0000-0000F1D20000}"/>
    <cellStyle name="T_Van Ban 2008_BC Tai co cau (bieu TH) 3 2 3" xfId="53998" xr:uid="{00000000-0005-0000-0000-0000F2D20000}"/>
    <cellStyle name="T_Van Ban 2008_BC Tai co cau (bieu TH) 3 3" xfId="53999" xr:uid="{00000000-0005-0000-0000-0000F3D20000}"/>
    <cellStyle name="T_Van Ban 2008_BC Tai co cau (bieu TH) 3 3 2" xfId="54000" xr:uid="{00000000-0005-0000-0000-0000F4D20000}"/>
    <cellStyle name="T_Van Ban 2008_BC Tai co cau (bieu TH) 3 4" xfId="54001" xr:uid="{00000000-0005-0000-0000-0000F5D20000}"/>
    <cellStyle name="T_Van Ban 2008_BC Tai co cau (bieu TH) 4" xfId="54002" xr:uid="{00000000-0005-0000-0000-0000F6D20000}"/>
    <cellStyle name="T_Van Ban 2008_BC Tai co cau (bieu TH) 4 2" xfId="54003" xr:uid="{00000000-0005-0000-0000-0000F7D20000}"/>
    <cellStyle name="T_Van Ban 2008_BC Tai co cau (bieu TH) 4 2 2" xfId="54004" xr:uid="{00000000-0005-0000-0000-0000F8D20000}"/>
    <cellStyle name="T_Van Ban 2008_BC Tai co cau (bieu TH) 4 2 2 2" xfId="54005" xr:uid="{00000000-0005-0000-0000-0000F9D20000}"/>
    <cellStyle name="T_Van Ban 2008_BC Tai co cau (bieu TH) 4 2 3" xfId="54006" xr:uid="{00000000-0005-0000-0000-0000FAD20000}"/>
    <cellStyle name="T_Van Ban 2008_BC Tai co cau (bieu TH) 4 3" xfId="54007" xr:uid="{00000000-0005-0000-0000-0000FBD20000}"/>
    <cellStyle name="T_Van Ban 2008_BC Tai co cau (bieu TH) 4 3 2" xfId="54008" xr:uid="{00000000-0005-0000-0000-0000FCD20000}"/>
    <cellStyle name="T_Van Ban 2008_BC Tai co cau (bieu TH) 4 4" xfId="54009" xr:uid="{00000000-0005-0000-0000-0000FDD20000}"/>
    <cellStyle name="T_Van Ban 2008_BC Tai co cau (bieu TH) 5" xfId="54010" xr:uid="{00000000-0005-0000-0000-0000FED20000}"/>
    <cellStyle name="T_Van Ban 2008_BC Tai co cau (bieu TH) 5 2" xfId="54011" xr:uid="{00000000-0005-0000-0000-0000FFD20000}"/>
    <cellStyle name="T_Van Ban 2008_BC Tai co cau (bieu TH) 5 2 2" xfId="54012" xr:uid="{00000000-0005-0000-0000-000000D30000}"/>
    <cellStyle name="T_Van Ban 2008_BC Tai co cau (bieu TH) 5 3" xfId="54013" xr:uid="{00000000-0005-0000-0000-000001D30000}"/>
    <cellStyle name="T_Van Ban 2008_BC Tai co cau (bieu TH) 6" xfId="54014" xr:uid="{00000000-0005-0000-0000-000002D30000}"/>
    <cellStyle name="T_Van Ban 2008_BC Tai co cau (bieu TH) 6 2" xfId="54015" xr:uid="{00000000-0005-0000-0000-000003D30000}"/>
    <cellStyle name="T_Van Ban 2008_BC Tai co cau (bieu TH) 7" xfId="54016" xr:uid="{00000000-0005-0000-0000-000004D30000}"/>
    <cellStyle name="T_Van Ban 2008_BC Tai co cau (bieu TH) 8" xfId="54017" xr:uid="{00000000-0005-0000-0000-000005D30000}"/>
    <cellStyle name="T_Van Ban 2008_BC Tai co cau (bieu TH)_05-12  KH trung han 2016-2020 - Liem Thinh edited" xfId="54018" xr:uid="{00000000-0005-0000-0000-000006D30000}"/>
    <cellStyle name="T_Van Ban 2008_BC Tai co cau (bieu TH)_05-12  KH trung han 2016-2020 - Liem Thinh edited 2" xfId="54019" xr:uid="{00000000-0005-0000-0000-000007D30000}"/>
    <cellStyle name="T_Van Ban 2008_BC Tai co cau (bieu TH)_05-12  KH trung han 2016-2020 - Liem Thinh edited 2 2" xfId="54020" xr:uid="{00000000-0005-0000-0000-000008D30000}"/>
    <cellStyle name="T_Van Ban 2008_BC Tai co cau (bieu TH)_05-12  KH trung han 2016-2020 - Liem Thinh edited 2 2 2" xfId="54021" xr:uid="{00000000-0005-0000-0000-000009D30000}"/>
    <cellStyle name="T_Van Ban 2008_BC Tai co cau (bieu TH)_05-12  KH trung han 2016-2020 - Liem Thinh edited 2 2 2 2" xfId="54022" xr:uid="{00000000-0005-0000-0000-00000AD30000}"/>
    <cellStyle name="T_Van Ban 2008_BC Tai co cau (bieu TH)_05-12  KH trung han 2016-2020 - Liem Thinh edited 2 2 2 2 2" xfId="54023" xr:uid="{00000000-0005-0000-0000-00000BD30000}"/>
    <cellStyle name="T_Van Ban 2008_BC Tai co cau (bieu TH)_05-12  KH trung han 2016-2020 - Liem Thinh edited 2 2 2 3" xfId="54024" xr:uid="{00000000-0005-0000-0000-00000CD30000}"/>
    <cellStyle name="T_Van Ban 2008_BC Tai co cau (bieu TH)_05-12  KH trung han 2016-2020 - Liem Thinh edited 2 2 3" xfId="54025" xr:uid="{00000000-0005-0000-0000-00000DD30000}"/>
    <cellStyle name="T_Van Ban 2008_BC Tai co cau (bieu TH)_05-12  KH trung han 2016-2020 - Liem Thinh edited 2 2 3 2" xfId="54026" xr:uid="{00000000-0005-0000-0000-00000ED30000}"/>
    <cellStyle name="T_Van Ban 2008_BC Tai co cau (bieu TH)_05-12  KH trung han 2016-2020 - Liem Thinh edited 2 2 4" xfId="54027" xr:uid="{00000000-0005-0000-0000-00000FD30000}"/>
    <cellStyle name="T_Van Ban 2008_BC Tai co cau (bieu TH)_05-12  KH trung han 2016-2020 - Liem Thinh edited 2 3" xfId="54028" xr:uid="{00000000-0005-0000-0000-000010D30000}"/>
    <cellStyle name="T_Van Ban 2008_BC Tai co cau (bieu TH)_05-12  KH trung han 2016-2020 - Liem Thinh edited 2 3 2" xfId="54029" xr:uid="{00000000-0005-0000-0000-000011D30000}"/>
    <cellStyle name="T_Van Ban 2008_BC Tai co cau (bieu TH)_05-12  KH trung han 2016-2020 - Liem Thinh edited 2 3 2 2" xfId="54030" xr:uid="{00000000-0005-0000-0000-000012D30000}"/>
    <cellStyle name="T_Van Ban 2008_BC Tai co cau (bieu TH)_05-12  KH trung han 2016-2020 - Liem Thinh edited 2 3 2 2 2" xfId="54031" xr:uid="{00000000-0005-0000-0000-000013D30000}"/>
    <cellStyle name="T_Van Ban 2008_BC Tai co cau (bieu TH)_05-12  KH trung han 2016-2020 - Liem Thinh edited 2 3 2 3" xfId="54032" xr:uid="{00000000-0005-0000-0000-000014D30000}"/>
    <cellStyle name="T_Van Ban 2008_BC Tai co cau (bieu TH)_05-12  KH trung han 2016-2020 - Liem Thinh edited 2 3 3" xfId="54033" xr:uid="{00000000-0005-0000-0000-000015D30000}"/>
    <cellStyle name="T_Van Ban 2008_BC Tai co cau (bieu TH)_05-12  KH trung han 2016-2020 - Liem Thinh edited 2 3 3 2" xfId="54034" xr:uid="{00000000-0005-0000-0000-000016D30000}"/>
    <cellStyle name="T_Van Ban 2008_BC Tai co cau (bieu TH)_05-12  KH trung han 2016-2020 - Liem Thinh edited 2 3 4" xfId="54035" xr:uid="{00000000-0005-0000-0000-000017D30000}"/>
    <cellStyle name="T_Van Ban 2008_BC Tai co cau (bieu TH)_05-12  KH trung han 2016-2020 - Liem Thinh edited 2 4" xfId="54036" xr:uid="{00000000-0005-0000-0000-000018D30000}"/>
    <cellStyle name="T_Van Ban 2008_BC Tai co cau (bieu TH)_05-12  KH trung han 2016-2020 - Liem Thinh edited 2 4 2" xfId="54037" xr:uid="{00000000-0005-0000-0000-000019D30000}"/>
    <cellStyle name="T_Van Ban 2008_BC Tai co cau (bieu TH)_05-12  KH trung han 2016-2020 - Liem Thinh edited 2 4 2 2" xfId="54038" xr:uid="{00000000-0005-0000-0000-00001AD30000}"/>
    <cellStyle name="T_Van Ban 2008_BC Tai co cau (bieu TH)_05-12  KH trung han 2016-2020 - Liem Thinh edited 2 4 3" xfId="54039" xr:uid="{00000000-0005-0000-0000-00001BD30000}"/>
    <cellStyle name="T_Van Ban 2008_BC Tai co cau (bieu TH)_05-12  KH trung han 2016-2020 - Liem Thinh edited 2 5" xfId="54040" xr:uid="{00000000-0005-0000-0000-00001CD30000}"/>
    <cellStyle name="T_Van Ban 2008_BC Tai co cau (bieu TH)_05-12  KH trung han 2016-2020 - Liem Thinh edited 2 5 2" xfId="54041" xr:uid="{00000000-0005-0000-0000-00001DD30000}"/>
    <cellStyle name="T_Van Ban 2008_BC Tai co cau (bieu TH)_05-12  KH trung han 2016-2020 - Liem Thinh edited 2 6" xfId="54042" xr:uid="{00000000-0005-0000-0000-00001ED30000}"/>
    <cellStyle name="T_Van Ban 2008_BC Tai co cau (bieu TH)_05-12  KH trung han 2016-2020 - Liem Thinh edited 3" xfId="54043" xr:uid="{00000000-0005-0000-0000-00001FD30000}"/>
    <cellStyle name="T_Van Ban 2008_BC Tai co cau (bieu TH)_05-12  KH trung han 2016-2020 - Liem Thinh edited 3 2" xfId="54044" xr:uid="{00000000-0005-0000-0000-000020D30000}"/>
    <cellStyle name="T_Van Ban 2008_BC Tai co cau (bieu TH)_05-12  KH trung han 2016-2020 - Liem Thinh edited 3 2 2" xfId="54045" xr:uid="{00000000-0005-0000-0000-000021D30000}"/>
    <cellStyle name="T_Van Ban 2008_BC Tai co cau (bieu TH)_05-12  KH trung han 2016-2020 - Liem Thinh edited 3 2 2 2" xfId="54046" xr:uid="{00000000-0005-0000-0000-000022D30000}"/>
    <cellStyle name="T_Van Ban 2008_BC Tai co cau (bieu TH)_05-12  KH trung han 2016-2020 - Liem Thinh edited 3 2 3" xfId="54047" xr:uid="{00000000-0005-0000-0000-000023D30000}"/>
    <cellStyle name="T_Van Ban 2008_BC Tai co cau (bieu TH)_05-12  KH trung han 2016-2020 - Liem Thinh edited 3 3" xfId="54048" xr:uid="{00000000-0005-0000-0000-000024D30000}"/>
    <cellStyle name="T_Van Ban 2008_BC Tai co cau (bieu TH)_05-12  KH trung han 2016-2020 - Liem Thinh edited 3 3 2" xfId="54049" xr:uid="{00000000-0005-0000-0000-000025D30000}"/>
    <cellStyle name="T_Van Ban 2008_BC Tai co cau (bieu TH)_05-12  KH trung han 2016-2020 - Liem Thinh edited 3 4" xfId="54050" xr:uid="{00000000-0005-0000-0000-000026D30000}"/>
    <cellStyle name="T_Van Ban 2008_BC Tai co cau (bieu TH)_05-12  KH trung han 2016-2020 - Liem Thinh edited 4" xfId="54051" xr:uid="{00000000-0005-0000-0000-000027D30000}"/>
    <cellStyle name="T_Van Ban 2008_BC Tai co cau (bieu TH)_05-12  KH trung han 2016-2020 - Liem Thinh edited 4 2" xfId="54052" xr:uid="{00000000-0005-0000-0000-000028D30000}"/>
    <cellStyle name="T_Van Ban 2008_BC Tai co cau (bieu TH)_05-12  KH trung han 2016-2020 - Liem Thinh edited 4 2 2" xfId="54053" xr:uid="{00000000-0005-0000-0000-000029D30000}"/>
    <cellStyle name="T_Van Ban 2008_BC Tai co cau (bieu TH)_05-12  KH trung han 2016-2020 - Liem Thinh edited 4 2 2 2" xfId="54054" xr:uid="{00000000-0005-0000-0000-00002AD30000}"/>
    <cellStyle name="T_Van Ban 2008_BC Tai co cau (bieu TH)_05-12  KH trung han 2016-2020 - Liem Thinh edited 4 2 3" xfId="54055" xr:uid="{00000000-0005-0000-0000-00002BD30000}"/>
    <cellStyle name="T_Van Ban 2008_BC Tai co cau (bieu TH)_05-12  KH trung han 2016-2020 - Liem Thinh edited 4 3" xfId="54056" xr:uid="{00000000-0005-0000-0000-00002CD30000}"/>
    <cellStyle name="T_Van Ban 2008_BC Tai co cau (bieu TH)_05-12  KH trung han 2016-2020 - Liem Thinh edited 4 3 2" xfId="54057" xr:uid="{00000000-0005-0000-0000-00002DD30000}"/>
    <cellStyle name="T_Van Ban 2008_BC Tai co cau (bieu TH)_05-12  KH trung han 2016-2020 - Liem Thinh edited 4 4" xfId="54058" xr:uid="{00000000-0005-0000-0000-00002ED30000}"/>
    <cellStyle name="T_Van Ban 2008_BC Tai co cau (bieu TH)_05-12  KH trung han 2016-2020 - Liem Thinh edited 5" xfId="54059" xr:uid="{00000000-0005-0000-0000-00002FD30000}"/>
    <cellStyle name="T_Van Ban 2008_BC Tai co cau (bieu TH)_05-12  KH trung han 2016-2020 - Liem Thinh edited 5 2" xfId="54060" xr:uid="{00000000-0005-0000-0000-000030D30000}"/>
    <cellStyle name="T_Van Ban 2008_BC Tai co cau (bieu TH)_05-12  KH trung han 2016-2020 - Liem Thinh edited 5 2 2" xfId="54061" xr:uid="{00000000-0005-0000-0000-000031D30000}"/>
    <cellStyle name="T_Van Ban 2008_BC Tai co cau (bieu TH)_05-12  KH trung han 2016-2020 - Liem Thinh edited 5 3" xfId="54062" xr:uid="{00000000-0005-0000-0000-000032D30000}"/>
    <cellStyle name="T_Van Ban 2008_BC Tai co cau (bieu TH)_05-12  KH trung han 2016-2020 - Liem Thinh edited 6" xfId="54063" xr:uid="{00000000-0005-0000-0000-000033D30000}"/>
    <cellStyle name="T_Van Ban 2008_BC Tai co cau (bieu TH)_05-12  KH trung han 2016-2020 - Liem Thinh edited 6 2" xfId="54064" xr:uid="{00000000-0005-0000-0000-000034D30000}"/>
    <cellStyle name="T_Van Ban 2008_BC Tai co cau (bieu TH)_05-12  KH trung han 2016-2020 - Liem Thinh edited 7" xfId="54065" xr:uid="{00000000-0005-0000-0000-000035D30000}"/>
    <cellStyle name="T_Van Ban 2008_BC Tai co cau (bieu TH)_05-12  KH trung han 2016-2020 - Liem Thinh edited 8" xfId="54066" xr:uid="{00000000-0005-0000-0000-000036D30000}"/>
    <cellStyle name="T_Van Ban 2008_BC Tai co cau (bieu TH)_Copy of 05-12  KH trung han 2016-2020 - Liem Thinh edited (1)" xfId="54067" xr:uid="{00000000-0005-0000-0000-000037D30000}"/>
    <cellStyle name="T_Van Ban 2008_BC Tai co cau (bieu TH)_Copy of 05-12  KH trung han 2016-2020 - Liem Thinh edited (1) 2" xfId="54068" xr:uid="{00000000-0005-0000-0000-000038D30000}"/>
    <cellStyle name="T_Van Ban 2008_BC Tai co cau (bieu TH)_Copy of 05-12  KH trung han 2016-2020 - Liem Thinh edited (1) 2 2" xfId="54069" xr:uid="{00000000-0005-0000-0000-000039D30000}"/>
    <cellStyle name="T_Van Ban 2008_BC Tai co cau (bieu TH)_Copy of 05-12  KH trung han 2016-2020 - Liem Thinh edited (1) 2 2 2" xfId="54070" xr:uid="{00000000-0005-0000-0000-00003AD30000}"/>
    <cellStyle name="T_Van Ban 2008_BC Tai co cau (bieu TH)_Copy of 05-12  KH trung han 2016-2020 - Liem Thinh edited (1) 2 2 2 2" xfId="54071" xr:uid="{00000000-0005-0000-0000-00003BD30000}"/>
    <cellStyle name="T_Van Ban 2008_BC Tai co cau (bieu TH)_Copy of 05-12  KH trung han 2016-2020 - Liem Thinh edited (1) 2 2 2 2 2" xfId="54072" xr:uid="{00000000-0005-0000-0000-00003CD30000}"/>
    <cellStyle name="T_Van Ban 2008_BC Tai co cau (bieu TH)_Copy of 05-12  KH trung han 2016-2020 - Liem Thinh edited (1) 2 2 2 3" xfId="54073" xr:uid="{00000000-0005-0000-0000-00003DD30000}"/>
    <cellStyle name="T_Van Ban 2008_BC Tai co cau (bieu TH)_Copy of 05-12  KH trung han 2016-2020 - Liem Thinh edited (1) 2 2 3" xfId="54074" xr:uid="{00000000-0005-0000-0000-00003ED30000}"/>
    <cellStyle name="T_Van Ban 2008_BC Tai co cau (bieu TH)_Copy of 05-12  KH trung han 2016-2020 - Liem Thinh edited (1) 2 2 3 2" xfId="54075" xr:uid="{00000000-0005-0000-0000-00003FD30000}"/>
    <cellStyle name="T_Van Ban 2008_BC Tai co cau (bieu TH)_Copy of 05-12  KH trung han 2016-2020 - Liem Thinh edited (1) 2 2 4" xfId="54076" xr:uid="{00000000-0005-0000-0000-000040D30000}"/>
    <cellStyle name="T_Van Ban 2008_BC Tai co cau (bieu TH)_Copy of 05-12  KH trung han 2016-2020 - Liem Thinh edited (1) 2 3" xfId="54077" xr:uid="{00000000-0005-0000-0000-000041D30000}"/>
    <cellStyle name="T_Van Ban 2008_BC Tai co cau (bieu TH)_Copy of 05-12  KH trung han 2016-2020 - Liem Thinh edited (1) 2 3 2" xfId="54078" xr:uid="{00000000-0005-0000-0000-000042D30000}"/>
    <cellStyle name="T_Van Ban 2008_BC Tai co cau (bieu TH)_Copy of 05-12  KH trung han 2016-2020 - Liem Thinh edited (1) 2 3 2 2" xfId="54079" xr:uid="{00000000-0005-0000-0000-000043D30000}"/>
    <cellStyle name="T_Van Ban 2008_BC Tai co cau (bieu TH)_Copy of 05-12  KH trung han 2016-2020 - Liem Thinh edited (1) 2 3 2 2 2" xfId="54080" xr:uid="{00000000-0005-0000-0000-000044D30000}"/>
    <cellStyle name="T_Van Ban 2008_BC Tai co cau (bieu TH)_Copy of 05-12  KH trung han 2016-2020 - Liem Thinh edited (1) 2 3 2 3" xfId="54081" xr:uid="{00000000-0005-0000-0000-000045D30000}"/>
    <cellStyle name="T_Van Ban 2008_BC Tai co cau (bieu TH)_Copy of 05-12  KH trung han 2016-2020 - Liem Thinh edited (1) 2 3 3" xfId="54082" xr:uid="{00000000-0005-0000-0000-000046D30000}"/>
    <cellStyle name="T_Van Ban 2008_BC Tai co cau (bieu TH)_Copy of 05-12  KH trung han 2016-2020 - Liem Thinh edited (1) 2 3 3 2" xfId="54083" xr:uid="{00000000-0005-0000-0000-000047D30000}"/>
    <cellStyle name="T_Van Ban 2008_BC Tai co cau (bieu TH)_Copy of 05-12  KH trung han 2016-2020 - Liem Thinh edited (1) 2 3 4" xfId="54084" xr:uid="{00000000-0005-0000-0000-000048D30000}"/>
    <cellStyle name="T_Van Ban 2008_BC Tai co cau (bieu TH)_Copy of 05-12  KH trung han 2016-2020 - Liem Thinh edited (1) 2 4" xfId="54085" xr:uid="{00000000-0005-0000-0000-000049D30000}"/>
    <cellStyle name="T_Van Ban 2008_BC Tai co cau (bieu TH)_Copy of 05-12  KH trung han 2016-2020 - Liem Thinh edited (1) 2 4 2" xfId="54086" xr:uid="{00000000-0005-0000-0000-00004AD30000}"/>
    <cellStyle name="T_Van Ban 2008_BC Tai co cau (bieu TH)_Copy of 05-12  KH trung han 2016-2020 - Liem Thinh edited (1) 2 4 2 2" xfId="54087" xr:uid="{00000000-0005-0000-0000-00004BD30000}"/>
    <cellStyle name="T_Van Ban 2008_BC Tai co cau (bieu TH)_Copy of 05-12  KH trung han 2016-2020 - Liem Thinh edited (1) 2 4 3" xfId="54088" xr:uid="{00000000-0005-0000-0000-00004CD30000}"/>
    <cellStyle name="T_Van Ban 2008_BC Tai co cau (bieu TH)_Copy of 05-12  KH trung han 2016-2020 - Liem Thinh edited (1) 2 5" xfId="54089" xr:uid="{00000000-0005-0000-0000-00004DD30000}"/>
    <cellStyle name="T_Van Ban 2008_BC Tai co cau (bieu TH)_Copy of 05-12  KH trung han 2016-2020 - Liem Thinh edited (1) 2 5 2" xfId="54090" xr:uid="{00000000-0005-0000-0000-00004ED30000}"/>
    <cellStyle name="T_Van Ban 2008_BC Tai co cau (bieu TH)_Copy of 05-12  KH trung han 2016-2020 - Liem Thinh edited (1) 2 6" xfId="54091" xr:uid="{00000000-0005-0000-0000-00004FD30000}"/>
    <cellStyle name="T_Van Ban 2008_BC Tai co cau (bieu TH)_Copy of 05-12  KH trung han 2016-2020 - Liem Thinh edited (1) 3" xfId="54092" xr:uid="{00000000-0005-0000-0000-000050D30000}"/>
    <cellStyle name="T_Van Ban 2008_BC Tai co cau (bieu TH)_Copy of 05-12  KH trung han 2016-2020 - Liem Thinh edited (1) 3 2" xfId="54093" xr:uid="{00000000-0005-0000-0000-000051D30000}"/>
    <cellStyle name="T_Van Ban 2008_BC Tai co cau (bieu TH)_Copy of 05-12  KH trung han 2016-2020 - Liem Thinh edited (1) 3 2 2" xfId="54094" xr:uid="{00000000-0005-0000-0000-000052D30000}"/>
    <cellStyle name="T_Van Ban 2008_BC Tai co cau (bieu TH)_Copy of 05-12  KH trung han 2016-2020 - Liem Thinh edited (1) 3 2 2 2" xfId="54095" xr:uid="{00000000-0005-0000-0000-000053D30000}"/>
    <cellStyle name="T_Van Ban 2008_BC Tai co cau (bieu TH)_Copy of 05-12  KH trung han 2016-2020 - Liem Thinh edited (1) 3 2 3" xfId="54096" xr:uid="{00000000-0005-0000-0000-000054D30000}"/>
    <cellStyle name="T_Van Ban 2008_BC Tai co cau (bieu TH)_Copy of 05-12  KH trung han 2016-2020 - Liem Thinh edited (1) 3 3" xfId="54097" xr:uid="{00000000-0005-0000-0000-000055D30000}"/>
    <cellStyle name="T_Van Ban 2008_BC Tai co cau (bieu TH)_Copy of 05-12  KH trung han 2016-2020 - Liem Thinh edited (1) 3 3 2" xfId="54098" xr:uid="{00000000-0005-0000-0000-000056D30000}"/>
    <cellStyle name="T_Van Ban 2008_BC Tai co cau (bieu TH)_Copy of 05-12  KH trung han 2016-2020 - Liem Thinh edited (1) 3 4" xfId="54099" xr:uid="{00000000-0005-0000-0000-000057D30000}"/>
    <cellStyle name="T_Van Ban 2008_BC Tai co cau (bieu TH)_Copy of 05-12  KH trung han 2016-2020 - Liem Thinh edited (1) 4" xfId="54100" xr:uid="{00000000-0005-0000-0000-000058D30000}"/>
    <cellStyle name="T_Van Ban 2008_BC Tai co cau (bieu TH)_Copy of 05-12  KH trung han 2016-2020 - Liem Thinh edited (1) 4 2" xfId="54101" xr:uid="{00000000-0005-0000-0000-000059D30000}"/>
    <cellStyle name="T_Van Ban 2008_BC Tai co cau (bieu TH)_Copy of 05-12  KH trung han 2016-2020 - Liem Thinh edited (1) 4 2 2" xfId="54102" xr:uid="{00000000-0005-0000-0000-00005AD30000}"/>
    <cellStyle name="T_Van Ban 2008_BC Tai co cau (bieu TH)_Copy of 05-12  KH trung han 2016-2020 - Liem Thinh edited (1) 4 2 2 2" xfId="54103" xr:uid="{00000000-0005-0000-0000-00005BD30000}"/>
    <cellStyle name="T_Van Ban 2008_BC Tai co cau (bieu TH)_Copy of 05-12  KH trung han 2016-2020 - Liem Thinh edited (1) 4 2 3" xfId="54104" xr:uid="{00000000-0005-0000-0000-00005CD30000}"/>
    <cellStyle name="T_Van Ban 2008_BC Tai co cau (bieu TH)_Copy of 05-12  KH trung han 2016-2020 - Liem Thinh edited (1) 4 3" xfId="54105" xr:uid="{00000000-0005-0000-0000-00005DD30000}"/>
    <cellStyle name="T_Van Ban 2008_BC Tai co cau (bieu TH)_Copy of 05-12  KH trung han 2016-2020 - Liem Thinh edited (1) 4 3 2" xfId="54106" xr:uid="{00000000-0005-0000-0000-00005ED30000}"/>
    <cellStyle name="T_Van Ban 2008_BC Tai co cau (bieu TH)_Copy of 05-12  KH trung han 2016-2020 - Liem Thinh edited (1) 4 4" xfId="54107" xr:uid="{00000000-0005-0000-0000-00005FD30000}"/>
    <cellStyle name="T_Van Ban 2008_BC Tai co cau (bieu TH)_Copy of 05-12  KH trung han 2016-2020 - Liem Thinh edited (1) 5" xfId="54108" xr:uid="{00000000-0005-0000-0000-000060D30000}"/>
    <cellStyle name="T_Van Ban 2008_BC Tai co cau (bieu TH)_Copy of 05-12  KH trung han 2016-2020 - Liem Thinh edited (1) 5 2" xfId="54109" xr:uid="{00000000-0005-0000-0000-000061D30000}"/>
    <cellStyle name="T_Van Ban 2008_BC Tai co cau (bieu TH)_Copy of 05-12  KH trung han 2016-2020 - Liem Thinh edited (1) 5 2 2" xfId="54110" xr:uid="{00000000-0005-0000-0000-000062D30000}"/>
    <cellStyle name="T_Van Ban 2008_BC Tai co cau (bieu TH)_Copy of 05-12  KH trung han 2016-2020 - Liem Thinh edited (1) 5 3" xfId="54111" xr:uid="{00000000-0005-0000-0000-000063D30000}"/>
    <cellStyle name="T_Van Ban 2008_BC Tai co cau (bieu TH)_Copy of 05-12  KH trung han 2016-2020 - Liem Thinh edited (1) 6" xfId="54112" xr:uid="{00000000-0005-0000-0000-000064D30000}"/>
    <cellStyle name="T_Van Ban 2008_BC Tai co cau (bieu TH)_Copy of 05-12  KH trung han 2016-2020 - Liem Thinh edited (1) 6 2" xfId="54113" xr:uid="{00000000-0005-0000-0000-000065D30000}"/>
    <cellStyle name="T_Van Ban 2008_BC Tai co cau (bieu TH)_Copy of 05-12  KH trung han 2016-2020 - Liem Thinh edited (1) 7" xfId="54114" xr:uid="{00000000-0005-0000-0000-000066D30000}"/>
    <cellStyle name="T_Van Ban 2008_BC Tai co cau (bieu TH)_Copy of 05-12  KH trung han 2016-2020 - Liem Thinh edited (1) 8" xfId="54115" xr:uid="{00000000-0005-0000-0000-000067D30000}"/>
    <cellStyle name="T_Van Ban 2008_DK 2014-2015 final" xfId="54116" xr:uid="{00000000-0005-0000-0000-000068D30000}"/>
    <cellStyle name="T_Van Ban 2008_DK 2014-2015 final 2" xfId="54117" xr:uid="{00000000-0005-0000-0000-000069D30000}"/>
    <cellStyle name="T_Van Ban 2008_DK 2014-2015 final 2 2" xfId="54118" xr:uid="{00000000-0005-0000-0000-00006AD30000}"/>
    <cellStyle name="T_Van Ban 2008_DK 2014-2015 final 2 2 2" xfId="54119" xr:uid="{00000000-0005-0000-0000-00006BD30000}"/>
    <cellStyle name="T_Van Ban 2008_DK 2014-2015 final 2 2 2 2" xfId="54120" xr:uid="{00000000-0005-0000-0000-00006CD30000}"/>
    <cellStyle name="T_Van Ban 2008_DK 2014-2015 final 2 2 2 2 2" xfId="54121" xr:uid="{00000000-0005-0000-0000-00006DD30000}"/>
    <cellStyle name="T_Van Ban 2008_DK 2014-2015 final 2 2 2 3" xfId="54122" xr:uid="{00000000-0005-0000-0000-00006ED30000}"/>
    <cellStyle name="T_Van Ban 2008_DK 2014-2015 final 2 2 3" xfId="54123" xr:uid="{00000000-0005-0000-0000-00006FD30000}"/>
    <cellStyle name="T_Van Ban 2008_DK 2014-2015 final 2 2 3 2" xfId="54124" xr:uid="{00000000-0005-0000-0000-000070D30000}"/>
    <cellStyle name="T_Van Ban 2008_DK 2014-2015 final 2 2 4" xfId="54125" xr:uid="{00000000-0005-0000-0000-000071D30000}"/>
    <cellStyle name="T_Van Ban 2008_DK 2014-2015 final 2 3" xfId="54126" xr:uid="{00000000-0005-0000-0000-000072D30000}"/>
    <cellStyle name="T_Van Ban 2008_DK 2014-2015 final 2 3 2" xfId="54127" xr:uid="{00000000-0005-0000-0000-000073D30000}"/>
    <cellStyle name="T_Van Ban 2008_DK 2014-2015 final 2 3 2 2" xfId="54128" xr:uid="{00000000-0005-0000-0000-000074D30000}"/>
    <cellStyle name="T_Van Ban 2008_DK 2014-2015 final 2 3 2 2 2" xfId="54129" xr:uid="{00000000-0005-0000-0000-000075D30000}"/>
    <cellStyle name="T_Van Ban 2008_DK 2014-2015 final 2 3 2 3" xfId="54130" xr:uid="{00000000-0005-0000-0000-000076D30000}"/>
    <cellStyle name="T_Van Ban 2008_DK 2014-2015 final 2 3 3" xfId="54131" xr:uid="{00000000-0005-0000-0000-000077D30000}"/>
    <cellStyle name="T_Van Ban 2008_DK 2014-2015 final 2 3 3 2" xfId="54132" xr:uid="{00000000-0005-0000-0000-000078D30000}"/>
    <cellStyle name="T_Van Ban 2008_DK 2014-2015 final 2 3 4" xfId="54133" xr:uid="{00000000-0005-0000-0000-000079D30000}"/>
    <cellStyle name="T_Van Ban 2008_DK 2014-2015 final 2 4" xfId="54134" xr:uid="{00000000-0005-0000-0000-00007AD30000}"/>
    <cellStyle name="T_Van Ban 2008_DK 2014-2015 final 2 4 2" xfId="54135" xr:uid="{00000000-0005-0000-0000-00007BD30000}"/>
    <cellStyle name="T_Van Ban 2008_DK 2014-2015 final 2 4 2 2" xfId="54136" xr:uid="{00000000-0005-0000-0000-00007CD30000}"/>
    <cellStyle name="T_Van Ban 2008_DK 2014-2015 final 2 4 3" xfId="54137" xr:uid="{00000000-0005-0000-0000-00007DD30000}"/>
    <cellStyle name="T_Van Ban 2008_DK 2014-2015 final 2 5" xfId="54138" xr:uid="{00000000-0005-0000-0000-00007ED30000}"/>
    <cellStyle name="T_Van Ban 2008_DK 2014-2015 final 2 5 2" xfId="54139" xr:uid="{00000000-0005-0000-0000-00007FD30000}"/>
    <cellStyle name="T_Van Ban 2008_DK 2014-2015 final 2 6" xfId="54140" xr:uid="{00000000-0005-0000-0000-000080D30000}"/>
    <cellStyle name="T_Van Ban 2008_DK 2014-2015 final 3" xfId="54141" xr:uid="{00000000-0005-0000-0000-000081D30000}"/>
    <cellStyle name="T_Van Ban 2008_DK 2014-2015 final 3 2" xfId="54142" xr:uid="{00000000-0005-0000-0000-000082D30000}"/>
    <cellStyle name="T_Van Ban 2008_DK 2014-2015 final 3 2 2" xfId="54143" xr:uid="{00000000-0005-0000-0000-000083D30000}"/>
    <cellStyle name="T_Van Ban 2008_DK 2014-2015 final 3 2 2 2" xfId="54144" xr:uid="{00000000-0005-0000-0000-000084D30000}"/>
    <cellStyle name="T_Van Ban 2008_DK 2014-2015 final 3 2 3" xfId="54145" xr:uid="{00000000-0005-0000-0000-000085D30000}"/>
    <cellStyle name="T_Van Ban 2008_DK 2014-2015 final 3 3" xfId="54146" xr:uid="{00000000-0005-0000-0000-000086D30000}"/>
    <cellStyle name="T_Van Ban 2008_DK 2014-2015 final 3 3 2" xfId="54147" xr:uid="{00000000-0005-0000-0000-000087D30000}"/>
    <cellStyle name="T_Van Ban 2008_DK 2014-2015 final 3 4" xfId="54148" xr:uid="{00000000-0005-0000-0000-000088D30000}"/>
    <cellStyle name="T_Van Ban 2008_DK 2014-2015 final 4" xfId="54149" xr:uid="{00000000-0005-0000-0000-000089D30000}"/>
    <cellStyle name="T_Van Ban 2008_DK 2014-2015 final 4 2" xfId="54150" xr:uid="{00000000-0005-0000-0000-00008AD30000}"/>
    <cellStyle name="T_Van Ban 2008_DK 2014-2015 final 4 2 2" xfId="54151" xr:uid="{00000000-0005-0000-0000-00008BD30000}"/>
    <cellStyle name="T_Van Ban 2008_DK 2014-2015 final 4 2 2 2" xfId="54152" xr:uid="{00000000-0005-0000-0000-00008CD30000}"/>
    <cellStyle name="T_Van Ban 2008_DK 2014-2015 final 4 2 3" xfId="54153" xr:uid="{00000000-0005-0000-0000-00008DD30000}"/>
    <cellStyle name="T_Van Ban 2008_DK 2014-2015 final 4 3" xfId="54154" xr:uid="{00000000-0005-0000-0000-00008ED30000}"/>
    <cellStyle name="T_Van Ban 2008_DK 2014-2015 final 4 3 2" xfId="54155" xr:uid="{00000000-0005-0000-0000-00008FD30000}"/>
    <cellStyle name="T_Van Ban 2008_DK 2014-2015 final 4 4" xfId="54156" xr:uid="{00000000-0005-0000-0000-000090D30000}"/>
    <cellStyle name="T_Van Ban 2008_DK 2014-2015 final 5" xfId="54157" xr:uid="{00000000-0005-0000-0000-000091D30000}"/>
    <cellStyle name="T_Van Ban 2008_DK 2014-2015 final 5 2" xfId="54158" xr:uid="{00000000-0005-0000-0000-000092D30000}"/>
    <cellStyle name="T_Van Ban 2008_DK 2014-2015 final 5 2 2" xfId="54159" xr:uid="{00000000-0005-0000-0000-000093D30000}"/>
    <cellStyle name="T_Van Ban 2008_DK 2014-2015 final 5 3" xfId="54160" xr:uid="{00000000-0005-0000-0000-000094D30000}"/>
    <cellStyle name="T_Van Ban 2008_DK 2014-2015 final 6" xfId="54161" xr:uid="{00000000-0005-0000-0000-000095D30000}"/>
    <cellStyle name="T_Van Ban 2008_DK 2014-2015 final 6 2" xfId="54162" xr:uid="{00000000-0005-0000-0000-000096D30000}"/>
    <cellStyle name="T_Van Ban 2008_DK 2014-2015 final 7" xfId="54163" xr:uid="{00000000-0005-0000-0000-000097D30000}"/>
    <cellStyle name="T_Van Ban 2008_DK 2014-2015 final 8" xfId="54164" xr:uid="{00000000-0005-0000-0000-000098D30000}"/>
    <cellStyle name="T_Van Ban 2008_DK 2014-2015 final_05-12  KH trung han 2016-2020 - Liem Thinh edited" xfId="54165" xr:uid="{00000000-0005-0000-0000-000099D30000}"/>
    <cellStyle name="T_Van Ban 2008_DK 2014-2015 final_05-12  KH trung han 2016-2020 - Liem Thinh edited 2" xfId="54166" xr:uid="{00000000-0005-0000-0000-00009AD30000}"/>
    <cellStyle name="T_Van Ban 2008_DK 2014-2015 final_05-12  KH trung han 2016-2020 - Liem Thinh edited 2 2" xfId="54167" xr:uid="{00000000-0005-0000-0000-00009BD30000}"/>
    <cellStyle name="T_Van Ban 2008_DK 2014-2015 final_05-12  KH trung han 2016-2020 - Liem Thinh edited 2 2 2" xfId="54168" xr:uid="{00000000-0005-0000-0000-00009CD30000}"/>
    <cellStyle name="T_Van Ban 2008_DK 2014-2015 final_05-12  KH trung han 2016-2020 - Liem Thinh edited 2 2 2 2" xfId="54169" xr:uid="{00000000-0005-0000-0000-00009DD30000}"/>
    <cellStyle name="T_Van Ban 2008_DK 2014-2015 final_05-12  KH trung han 2016-2020 - Liem Thinh edited 2 2 2 2 2" xfId="54170" xr:uid="{00000000-0005-0000-0000-00009ED30000}"/>
    <cellStyle name="T_Van Ban 2008_DK 2014-2015 final_05-12  KH trung han 2016-2020 - Liem Thinh edited 2 2 2 3" xfId="54171" xr:uid="{00000000-0005-0000-0000-00009FD30000}"/>
    <cellStyle name="T_Van Ban 2008_DK 2014-2015 final_05-12  KH trung han 2016-2020 - Liem Thinh edited 2 2 3" xfId="54172" xr:uid="{00000000-0005-0000-0000-0000A0D30000}"/>
    <cellStyle name="T_Van Ban 2008_DK 2014-2015 final_05-12  KH trung han 2016-2020 - Liem Thinh edited 2 2 3 2" xfId="54173" xr:uid="{00000000-0005-0000-0000-0000A1D30000}"/>
    <cellStyle name="T_Van Ban 2008_DK 2014-2015 final_05-12  KH trung han 2016-2020 - Liem Thinh edited 2 2 4" xfId="54174" xr:uid="{00000000-0005-0000-0000-0000A2D30000}"/>
    <cellStyle name="T_Van Ban 2008_DK 2014-2015 final_05-12  KH trung han 2016-2020 - Liem Thinh edited 2 3" xfId="54175" xr:uid="{00000000-0005-0000-0000-0000A3D30000}"/>
    <cellStyle name="T_Van Ban 2008_DK 2014-2015 final_05-12  KH trung han 2016-2020 - Liem Thinh edited 2 3 2" xfId="54176" xr:uid="{00000000-0005-0000-0000-0000A4D30000}"/>
    <cellStyle name="T_Van Ban 2008_DK 2014-2015 final_05-12  KH trung han 2016-2020 - Liem Thinh edited 2 3 2 2" xfId="54177" xr:uid="{00000000-0005-0000-0000-0000A5D30000}"/>
    <cellStyle name="T_Van Ban 2008_DK 2014-2015 final_05-12  KH trung han 2016-2020 - Liem Thinh edited 2 3 2 2 2" xfId="54178" xr:uid="{00000000-0005-0000-0000-0000A6D30000}"/>
    <cellStyle name="T_Van Ban 2008_DK 2014-2015 final_05-12  KH trung han 2016-2020 - Liem Thinh edited 2 3 2 3" xfId="54179" xr:uid="{00000000-0005-0000-0000-0000A7D30000}"/>
    <cellStyle name="T_Van Ban 2008_DK 2014-2015 final_05-12  KH trung han 2016-2020 - Liem Thinh edited 2 3 3" xfId="54180" xr:uid="{00000000-0005-0000-0000-0000A8D30000}"/>
    <cellStyle name="T_Van Ban 2008_DK 2014-2015 final_05-12  KH trung han 2016-2020 - Liem Thinh edited 2 3 3 2" xfId="54181" xr:uid="{00000000-0005-0000-0000-0000A9D30000}"/>
    <cellStyle name="T_Van Ban 2008_DK 2014-2015 final_05-12  KH trung han 2016-2020 - Liem Thinh edited 2 3 4" xfId="54182" xr:uid="{00000000-0005-0000-0000-0000AAD30000}"/>
    <cellStyle name="T_Van Ban 2008_DK 2014-2015 final_05-12  KH trung han 2016-2020 - Liem Thinh edited 2 4" xfId="54183" xr:uid="{00000000-0005-0000-0000-0000ABD30000}"/>
    <cellStyle name="T_Van Ban 2008_DK 2014-2015 final_05-12  KH trung han 2016-2020 - Liem Thinh edited 2 4 2" xfId="54184" xr:uid="{00000000-0005-0000-0000-0000ACD30000}"/>
    <cellStyle name="T_Van Ban 2008_DK 2014-2015 final_05-12  KH trung han 2016-2020 - Liem Thinh edited 2 4 2 2" xfId="54185" xr:uid="{00000000-0005-0000-0000-0000ADD30000}"/>
    <cellStyle name="T_Van Ban 2008_DK 2014-2015 final_05-12  KH trung han 2016-2020 - Liem Thinh edited 2 4 3" xfId="54186" xr:uid="{00000000-0005-0000-0000-0000AED30000}"/>
    <cellStyle name="T_Van Ban 2008_DK 2014-2015 final_05-12  KH trung han 2016-2020 - Liem Thinh edited 2 5" xfId="54187" xr:uid="{00000000-0005-0000-0000-0000AFD30000}"/>
    <cellStyle name="T_Van Ban 2008_DK 2014-2015 final_05-12  KH trung han 2016-2020 - Liem Thinh edited 2 5 2" xfId="54188" xr:uid="{00000000-0005-0000-0000-0000B0D30000}"/>
    <cellStyle name="T_Van Ban 2008_DK 2014-2015 final_05-12  KH trung han 2016-2020 - Liem Thinh edited 2 6" xfId="54189" xr:uid="{00000000-0005-0000-0000-0000B1D30000}"/>
    <cellStyle name="T_Van Ban 2008_DK 2014-2015 final_05-12  KH trung han 2016-2020 - Liem Thinh edited 3" xfId="54190" xr:uid="{00000000-0005-0000-0000-0000B2D30000}"/>
    <cellStyle name="T_Van Ban 2008_DK 2014-2015 final_05-12  KH trung han 2016-2020 - Liem Thinh edited 3 2" xfId="54191" xr:uid="{00000000-0005-0000-0000-0000B3D30000}"/>
    <cellStyle name="T_Van Ban 2008_DK 2014-2015 final_05-12  KH trung han 2016-2020 - Liem Thinh edited 3 2 2" xfId="54192" xr:uid="{00000000-0005-0000-0000-0000B4D30000}"/>
    <cellStyle name="T_Van Ban 2008_DK 2014-2015 final_05-12  KH trung han 2016-2020 - Liem Thinh edited 3 2 2 2" xfId="54193" xr:uid="{00000000-0005-0000-0000-0000B5D30000}"/>
    <cellStyle name="T_Van Ban 2008_DK 2014-2015 final_05-12  KH trung han 2016-2020 - Liem Thinh edited 3 2 3" xfId="54194" xr:uid="{00000000-0005-0000-0000-0000B6D30000}"/>
    <cellStyle name="T_Van Ban 2008_DK 2014-2015 final_05-12  KH trung han 2016-2020 - Liem Thinh edited 3 3" xfId="54195" xr:uid="{00000000-0005-0000-0000-0000B7D30000}"/>
    <cellStyle name="T_Van Ban 2008_DK 2014-2015 final_05-12  KH trung han 2016-2020 - Liem Thinh edited 3 3 2" xfId="54196" xr:uid="{00000000-0005-0000-0000-0000B8D30000}"/>
    <cellStyle name="T_Van Ban 2008_DK 2014-2015 final_05-12  KH trung han 2016-2020 - Liem Thinh edited 3 4" xfId="54197" xr:uid="{00000000-0005-0000-0000-0000B9D30000}"/>
    <cellStyle name="T_Van Ban 2008_DK 2014-2015 final_05-12  KH trung han 2016-2020 - Liem Thinh edited 4" xfId="54198" xr:uid="{00000000-0005-0000-0000-0000BAD30000}"/>
    <cellStyle name="T_Van Ban 2008_DK 2014-2015 final_05-12  KH trung han 2016-2020 - Liem Thinh edited 4 2" xfId="54199" xr:uid="{00000000-0005-0000-0000-0000BBD30000}"/>
    <cellStyle name="T_Van Ban 2008_DK 2014-2015 final_05-12  KH trung han 2016-2020 - Liem Thinh edited 4 2 2" xfId="54200" xr:uid="{00000000-0005-0000-0000-0000BCD30000}"/>
    <cellStyle name="T_Van Ban 2008_DK 2014-2015 final_05-12  KH trung han 2016-2020 - Liem Thinh edited 4 2 2 2" xfId="54201" xr:uid="{00000000-0005-0000-0000-0000BDD30000}"/>
    <cellStyle name="T_Van Ban 2008_DK 2014-2015 final_05-12  KH trung han 2016-2020 - Liem Thinh edited 4 2 3" xfId="54202" xr:uid="{00000000-0005-0000-0000-0000BED30000}"/>
    <cellStyle name="T_Van Ban 2008_DK 2014-2015 final_05-12  KH trung han 2016-2020 - Liem Thinh edited 4 3" xfId="54203" xr:uid="{00000000-0005-0000-0000-0000BFD30000}"/>
    <cellStyle name="T_Van Ban 2008_DK 2014-2015 final_05-12  KH trung han 2016-2020 - Liem Thinh edited 4 3 2" xfId="54204" xr:uid="{00000000-0005-0000-0000-0000C0D30000}"/>
    <cellStyle name="T_Van Ban 2008_DK 2014-2015 final_05-12  KH trung han 2016-2020 - Liem Thinh edited 4 4" xfId="54205" xr:uid="{00000000-0005-0000-0000-0000C1D30000}"/>
    <cellStyle name="T_Van Ban 2008_DK 2014-2015 final_05-12  KH trung han 2016-2020 - Liem Thinh edited 5" xfId="54206" xr:uid="{00000000-0005-0000-0000-0000C2D30000}"/>
    <cellStyle name="T_Van Ban 2008_DK 2014-2015 final_05-12  KH trung han 2016-2020 - Liem Thinh edited 5 2" xfId="54207" xr:uid="{00000000-0005-0000-0000-0000C3D30000}"/>
    <cellStyle name="T_Van Ban 2008_DK 2014-2015 final_05-12  KH trung han 2016-2020 - Liem Thinh edited 5 2 2" xfId="54208" xr:uid="{00000000-0005-0000-0000-0000C4D30000}"/>
    <cellStyle name="T_Van Ban 2008_DK 2014-2015 final_05-12  KH trung han 2016-2020 - Liem Thinh edited 5 3" xfId="54209" xr:uid="{00000000-0005-0000-0000-0000C5D30000}"/>
    <cellStyle name="T_Van Ban 2008_DK 2014-2015 final_05-12  KH trung han 2016-2020 - Liem Thinh edited 6" xfId="54210" xr:uid="{00000000-0005-0000-0000-0000C6D30000}"/>
    <cellStyle name="T_Van Ban 2008_DK 2014-2015 final_05-12  KH trung han 2016-2020 - Liem Thinh edited 6 2" xfId="54211" xr:uid="{00000000-0005-0000-0000-0000C7D30000}"/>
    <cellStyle name="T_Van Ban 2008_DK 2014-2015 final_05-12  KH trung han 2016-2020 - Liem Thinh edited 7" xfId="54212" xr:uid="{00000000-0005-0000-0000-0000C8D30000}"/>
    <cellStyle name="T_Van Ban 2008_DK 2014-2015 final_05-12  KH trung han 2016-2020 - Liem Thinh edited 8" xfId="54213" xr:uid="{00000000-0005-0000-0000-0000C9D30000}"/>
    <cellStyle name="T_Van Ban 2008_DK 2014-2015 final_Copy of 05-12  KH trung han 2016-2020 - Liem Thinh edited (1)" xfId="54214" xr:uid="{00000000-0005-0000-0000-0000CAD30000}"/>
    <cellStyle name="T_Van Ban 2008_DK 2014-2015 final_Copy of 05-12  KH trung han 2016-2020 - Liem Thinh edited (1) 2" xfId="54215" xr:uid="{00000000-0005-0000-0000-0000CBD30000}"/>
    <cellStyle name="T_Van Ban 2008_DK 2014-2015 final_Copy of 05-12  KH trung han 2016-2020 - Liem Thinh edited (1) 2 2" xfId="54216" xr:uid="{00000000-0005-0000-0000-0000CCD30000}"/>
    <cellStyle name="T_Van Ban 2008_DK 2014-2015 final_Copy of 05-12  KH trung han 2016-2020 - Liem Thinh edited (1) 2 2 2" xfId="54217" xr:uid="{00000000-0005-0000-0000-0000CDD30000}"/>
    <cellStyle name="T_Van Ban 2008_DK 2014-2015 final_Copy of 05-12  KH trung han 2016-2020 - Liem Thinh edited (1) 2 2 2 2" xfId="54218" xr:uid="{00000000-0005-0000-0000-0000CED30000}"/>
    <cellStyle name="T_Van Ban 2008_DK 2014-2015 final_Copy of 05-12  KH trung han 2016-2020 - Liem Thinh edited (1) 2 2 2 2 2" xfId="54219" xr:uid="{00000000-0005-0000-0000-0000CFD30000}"/>
    <cellStyle name="T_Van Ban 2008_DK 2014-2015 final_Copy of 05-12  KH trung han 2016-2020 - Liem Thinh edited (1) 2 2 2 3" xfId="54220" xr:uid="{00000000-0005-0000-0000-0000D0D30000}"/>
    <cellStyle name="T_Van Ban 2008_DK 2014-2015 final_Copy of 05-12  KH trung han 2016-2020 - Liem Thinh edited (1) 2 2 3" xfId="54221" xr:uid="{00000000-0005-0000-0000-0000D1D30000}"/>
    <cellStyle name="T_Van Ban 2008_DK 2014-2015 final_Copy of 05-12  KH trung han 2016-2020 - Liem Thinh edited (1) 2 2 3 2" xfId="54222" xr:uid="{00000000-0005-0000-0000-0000D2D30000}"/>
    <cellStyle name="T_Van Ban 2008_DK 2014-2015 final_Copy of 05-12  KH trung han 2016-2020 - Liem Thinh edited (1) 2 2 4" xfId="54223" xr:uid="{00000000-0005-0000-0000-0000D3D30000}"/>
    <cellStyle name="T_Van Ban 2008_DK 2014-2015 final_Copy of 05-12  KH trung han 2016-2020 - Liem Thinh edited (1) 2 3" xfId="54224" xr:uid="{00000000-0005-0000-0000-0000D4D30000}"/>
    <cellStyle name="T_Van Ban 2008_DK 2014-2015 final_Copy of 05-12  KH trung han 2016-2020 - Liem Thinh edited (1) 2 3 2" xfId="54225" xr:uid="{00000000-0005-0000-0000-0000D5D30000}"/>
    <cellStyle name="T_Van Ban 2008_DK 2014-2015 final_Copy of 05-12  KH trung han 2016-2020 - Liem Thinh edited (1) 2 3 2 2" xfId="54226" xr:uid="{00000000-0005-0000-0000-0000D6D30000}"/>
    <cellStyle name="T_Van Ban 2008_DK 2014-2015 final_Copy of 05-12  KH trung han 2016-2020 - Liem Thinh edited (1) 2 3 2 2 2" xfId="54227" xr:uid="{00000000-0005-0000-0000-0000D7D30000}"/>
    <cellStyle name="T_Van Ban 2008_DK 2014-2015 final_Copy of 05-12  KH trung han 2016-2020 - Liem Thinh edited (1) 2 3 2 3" xfId="54228" xr:uid="{00000000-0005-0000-0000-0000D8D30000}"/>
    <cellStyle name="T_Van Ban 2008_DK 2014-2015 final_Copy of 05-12  KH trung han 2016-2020 - Liem Thinh edited (1) 2 3 3" xfId="54229" xr:uid="{00000000-0005-0000-0000-0000D9D30000}"/>
    <cellStyle name="T_Van Ban 2008_DK 2014-2015 final_Copy of 05-12  KH trung han 2016-2020 - Liem Thinh edited (1) 2 3 3 2" xfId="54230" xr:uid="{00000000-0005-0000-0000-0000DAD30000}"/>
    <cellStyle name="T_Van Ban 2008_DK 2014-2015 final_Copy of 05-12  KH trung han 2016-2020 - Liem Thinh edited (1) 2 3 4" xfId="54231" xr:uid="{00000000-0005-0000-0000-0000DBD30000}"/>
    <cellStyle name="T_Van Ban 2008_DK 2014-2015 final_Copy of 05-12  KH trung han 2016-2020 - Liem Thinh edited (1) 2 4" xfId="54232" xr:uid="{00000000-0005-0000-0000-0000DCD30000}"/>
    <cellStyle name="T_Van Ban 2008_DK 2014-2015 final_Copy of 05-12  KH trung han 2016-2020 - Liem Thinh edited (1) 2 4 2" xfId="54233" xr:uid="{00000000-0005-0000-0000-0000DDD30000}"/>
    <cellStyle name="T_Van Ban 2008_DK 2014-2015 final_Copy of 05-12  KH trung han 2016-2020 - Liem Thinh edited (1) 2 4 2 2" xfId="54234" xr:uid="{00000000-0005-0000-0000-0000DED30000}"/>
    <cellStyle name="T_Van Ban 2008_DK 2014-2015 final_Copy of 05-12  KH trung han 2016-2020 - Liem Thinh edited (1) 2 4 3" xfId="54235" xr:uid="{00000000-0005-0000-0000-0000DFD30000}"/>
    <cellStyle name="T_Van Ban 2008_DK 2014-2015 final_Copy of 05-12  KH trung han 2016-2020 - Liem Thinh edited (1) 2 5" xfId="54236" xr:uid="{00000000-0005-0000-0000-0000E0D30000}"/>
    <cellStyle name="T_Van Ban 2008_DK 2014-2015 final_Copy of 05-12  KH trung han 2016-2020 - Liem Thinh edited (1) 2 5 2" xfId="54237" xr:uid="{00000000-0005-0000-0000-0000E1D30000}"/>
    <cellStyle name="T_Van Ban 2008_DK 2014-2015 final_Copy of 05-12  KH trung han 2016-2020 - Liem Thinh edited (1) 2 6" xfId="54238" xr:uid="{00000000-0005-0000-0000-0000E2D30000}"/>
    <cellStyle name="T_Van Ban 2008_DK 2014-2015 final_Copy of 05-12  KH trung han 2016-2020 - Liem Thinh edited (1) 3" xfId="54239" xr:uid="{00000000-0005-0000-0000-0000E3D30000}"/>
    <cellStyle name="T_Van Ban 2008_DK 2014-2015 final_Copy of 05-12  KH trung han 2016-2020 - Liem Thinh edited (1) 3 2" xfId="54240" xr:uid="{00000000-0005-0000-0000-0000E4D30000}"/>
    <cellStyle name="T_Van Ban 2008_DK 2014-2015 final_Copy of 05-12  KH trung han 2016-2020 - Liem Thinh edited (1) 3 2 2" xfId="54241" xr:uid="{00000000-0005-0000-0000-0000E5D30000}"/>
    <cellStyle name="T_Van Ban 2008_DK 2014-2015 final_Copy of 05-12  KH trung han 2016-2020 - Liem Thinh edited (1) 3 2 2 2" xfId="54242" xr:uid="{00000000-0005-0000-0000-0000E6D30000}"/>
    <cellStyle name="T_Van Ban 2008_DK 2014-2015 final_Copy of 05-12  KH trung han 2016-2020 - Liem Thinh edited (1) 3 2 3" xfId="54243" xr:uid="{00000000-0005-0000-0000-0000E7D30000}"/>
    <cellStyle name="T_Van Ban 2008_DK 2014-2015 final_Copy of 05-12  KH trung han 2016-2020 - Liem Thinh edited (1) 3 3" xfId="54244" xr:uid="{00000000-0005-0000-0000-0000E8D30000}"/>
    <cellStyle name="T_Van Ban 2008_DK 2014-2015 final_Copy of 05-12  KH trung han 2016-2020 - Liem Thinh edited (1) 3 3 2" xfId="54245" xr:uid="{00000000-0005-0000-0000-0000E9D30000}"/>
    <cellStyle name="T_Van Ban 2008_DK 2014-2015 final_Copy of 05-12  KH trung han 2016-2020 - Liem Thinh edited (1) 3 4" xfId="54246" xr:uid="{00000000-0005-0000-0000-0000EAD30000}"/>
    <cellStyle name="T_Van Ban 2008_DK 2014-2015 final_Copy of 05-12  KH trung han 2016-2020 - Liem Thinh edited (1) 4" xfId="54247" xr:uid="{00000000-0005-0000-0000-0000EBD30000}"/>
    <cellStyle name="T_Van Ban 2008_DK 2014-2015 final_Copy of 05-12  KH trung han 2016-2020 - Liem Thinh edited (1) 4 2" xfId="54248" xr:uid="{00000000-0005-0000-0000-0000ECD30000}"/>
    <cellStyle name="T_Van Ban 2008_DK 2014-2015 final_Copy of 05-12  KH trung han 2016-2020 - Liem Thinh edited (1) 4 2 2" xfId="54249" xr:uid="{00000000-0005-0000-0000-0000EDD30000}"/>
    <cellStyle name="T_Van Ban 2008_DK 2014-2015 final_Copy of 05-12  KH trung han 2016-2020 - Liem Thinh edited (1) 4 2 2 2" xfId="54250" xr:uid="{00000000-0005-0000-0000-0000EED30000}"/>
    <cellStyle name="T_Van Ban 2008_DK 2014-2015 final_Copy of 05-12  KH trung han 2016-2020 - Liem Thinh edited (1) 4 2 3" xfId="54251" xr:uid="{00000000-0005-0000-0000-0000EFD30000}"/>
    <cellStyle name="T_Van Ban 2008_DK 2014-2015 final_Copy of 05-12  KH trung han 2016-2020 - Liem Thinh edited (1) 4 3" xfId="54252" xr:uid="{00000000-0005-0000-0000-0000F0D30000}"/>
    <cellStyle name="T_Van Ban 2008_DK 2014-2015 final_Copy of 05-12  KH trung han 2016-2020 - Liem Thinh edited (1) 4 3 2" xfId="54253" xr:uid="{00000000-0005-0000-0000-0000F1D30000}"/>
    <cellStyle name="T_Van Ban 2008_DK 2014-2015 final_Copy of 05-12  KH trung han 2016-2020 - Liem Thinh edited (1) 4 4" xfId="54254" xr:uid="{00000000-0005-0000-0000-0000F2D30000}"/>
    <cellStyle name="T_Van Ban 2008_DK 2014-2015 final_Copy of 05-12  KH trung han 2016-2020 - Liem Thinh edited (1) 5" xfId="54255" xr:uid="{00000000-0005-0000-0000-0000F3D30000}"/>
    <cellStyle name="T_Van Ban 2008_DK 2014-2015 final_Copy of 05-12  KH trung han 2016-2020 - Liem Thinh edited (1) 5 2" xfId="54256" xr:uid="{00000000-0005-0000-0000-0000F4D30000}"/>
    <cellStyle name="T_Van Ban 2008_DK 2014-2015 final_Copy of 05-12  KH trung han 2016-2020 - Liem Thinh edited (1) 5 2 2" xfId="54257" xr:uid="{00000000-0005-0000-0000-0000F5D30000}"/>
    <cellStyle name="T_Van Ban 2008_DK 2014-2015 final_Copy of 05-12  KH trung han 2016-2020 - Liem Thinh edited (1) 5 3" xfId="54258" xr:uid="{00000000-0005-0000-0000-0000F6D30000}"/>
    <cellStyle name="T_Van Ban 2008_DK 2014-2015 final_Copy of 05-12  KH trung han 2016-2020 - Liem Thinh edited (1) 6" xfId="54259" xr:uid="{00000000-0005-0000-0000-0000F7D30000}"/>
    <cellStyle name="T_Van Ban 2008_DK 2014-2015 final_Copy of 05-12  KH trung han 2016-2020 - Liem Thinh edited (1) 6 2" xfId="54260" xr:uid="{00000000-0005-0000-0000-0000F8D30000}"/>
    <cellStyle name="T_Van Ban 2008_DK 2014-2015 final_Copy of 05-12  KH trung han 2016-2020 - Liem Thinh edited (1) 7" xfId="54261" xr:uid="{00000000-0005-0000-0000-0000F9D30000}"/>
    <cellStyle name="T_Van Ban 2008_DK 2014-2015 final_Copy of 05-12  KH trung han 2016-2020 - Liem Thinh edited (1) 8" xfId="54262" xr:uid="{00000000-0005-0000-0000-0000FAD30000}"/>
    <cellStyle name="T_Van Ban 2008_DK 2014-2015 new" xfId="54263" xr:uid="{00000000-0005-0000-0000-0000FBD30000}"/>
    <cellStyle name="T_Van Ban 2008_DK 2014-2015 new 2" xfId="54264" xr:uid="{00000000-0005-0000-0000-0000FCD30000}"/>
    <cellStyle name="T_Van Ban 2008_DK 2014-2015 new 2 2" xfId="54265" xr:uid="{00000000-0005-0000-0000-0000FDD30000}"/>
    <cellStyle name="T_Van Ban 2008_DK 2014-2015 new 2 2 2" xfId="54266" xr:uid="{00000000-0005-0000-0000-0000FED30000}"/>
    <cellStyle name="T_Van Ban 2008_DK 2014-2015 new 2 2 2 2" xfId="54267" xr:uid="{00000000-0005-0000-0000-0000FFD30000}"/>
    <cellStyle name="T_Van Ban 2008_DK 2014-2015 new 2 2 2 2 2" xfId="54268" xr:uid="{00000000-0005-0000-0000-000000D40000}"/>
    <cellStyle name="T_Van Ban 2008_DK 2014-2015 new 2 2 2 3" xfId="54269" xr:uid="{00000000-0005-0000-0000-000001D40000}"/>
    <cellStyle name="T_Van Ban 2008_DK 2014-2015 new 2 2 3" xfId="54270" xr:uid="{00000000-0005-0000-0000-000002D40000}"/>
    <cellStyle name="T_Van Ban 2008_DK 2014-2015 new 2 2 3 2" xfId="54271" xr:uid="{00000000-0005-0000-0000-000003D40000}"/>
    <cellStyle name="T_Van Ban 2008_DK 2014-2015 new 2 2 4" xfId="54272" xr:uid="{00000000-0005-0000-0000-000004D40000}"/>
    <cellStyle name="T_Van Ban 2008_DK 2014-2015 new 2 3" xfId="54273" xr:uid="{00000000-0005-0000-0000-000005D40000}"/>
    <cellStyle name="T_Van Ban 2008_DK 2014-2015 new 2 3 2" xfId="54274" xr:uid="{00000000-0005-0000-0000-000006D40000}"/>
    <cellStyle name="T_Van Ban 2008_DK 2014-2015 new 2 3 2 2" xfId="54275" xr:uid="{00000000-0005-0000-0000-000007D40000}"/>
    <cellStyle name="T_Van Ban 2008_DK 2014-2015 new 2 3 2 2 2" xfId="54276" xr:uid="{00000000-0005-0000-0000-000008D40000}"/>
    <cellStyle name="T_Van Ban 2008_DK 2014-2015 new 2 3 2 3" xfId="54277" xr:uid="{00000000-0005-0000-0000-000009D40000}"/>
    <cellStyle name="T_Van Ban 2008_DK 2014-2015 new 2 3 3" xfId="54278" xr:uid="{00000000-0005-0000-0000-00000AD40000}"/>
    <cellStyle name="T_Van Ban 2008_DK 2014-2015 new 2 3 3 2" xfId="54279" xr:uid="{00000000-0005-0000-0000-00000BD40000}"/>
    <cellStyle name="T_Van Ban 2008_DK 2014-2015 new 2 3 4" xfId="54280" xr:uid="{00000000-0005-0000-0000-00000CD40000}"/>
    <cellStyle name="T_Van Ban 2008_DK 2014-2015 new 2 4" xfId="54281" xr:uid="{00000000-0005-0000-0000-00000DD40000}"/>
    <cellStyle name="T_Van Ban 2008_DK 2014-2015 new 2 4 2" xfId="54282" xr:uid="{00000000-0005-0000-0000-00000ED40000}"/>
    <cellStyle name="T_Van Ban 2008_DK 2014-2015 new 2 4 2 2" xfId="54283" xr:uid="{00000000-0005-0000-0000-00000FD40000}"/>
    <cellStyle name="T_Van Ban 2008_DK 2014-2015 new 2 4 3" xfId="54284" xr:uid="{00000000-0005-0000-0000-000010D40000}"/>
    <cellStyle name="T_Van Ban 2008_DK 2014-2015 new 2 5" xfId="54285" xr:uid="{00000000-0005-0000-0000-000011D40000}"/>
    <cellStyle name="T_Van Ban 2008_DK 2014-2015 new 2 5 2" xfId="54286" xr:uid="{00000000-0005-0000-0000-000012D40000}"/>
    <cellStyle name="T_Van Ban 2008_DK 2014-2015 new 2 6" xfId="54287" xr:uid="{00000000-0005-0000-0000-000013D40000}"/>
    <cellStyle name="T_Van Ban 2008_DK 2014-2015 new 3" xfId="54288" xr:uid="{00000000-0005-0000-0000-000014D40000}"/>
    <cellStyle name="T_Van Ban 2008_DK 2014-2015 new 3 2" xfId="54289" xr:uid="{00000000-0005-0000-0000-000015D40000}"/>
    <cellStyle name="T_Van Ban 2008_DK 2014-2015 new 3 2 2" xfId="54290" xr:uid="{00000000-0005-0000-0000-000016D40000}"/>
    <cellStyle name="T_Van Ban 2008_DK 2014-2015 new 3 2 2 2" xfId="54291" xr:uid="{00000000-0005-0000-0000-000017D40000}"/>
    <cellStyle name="T_Van Ban 2008_DK 2014-2015 new 3 2 3" xfId="54292" xr:uid="{00000000-0005-0000-0000-000018D40000}"/>
    <cellStyle name="T_Van Ban 2008_DK 2014-2015 new 3 3" xfId="54293" xr:uid="{00000000-0005-0000-0000-000019D40000}"/>
    <cellStyle name="T_Van Ban 2008_DK 2014-2015 new 3 3 2" xfId="54294" xr:uid="{00000000-0005-0000-0000-00001AD40000}"/>
    <cellStyle name="T_Van Ban 2008_DK 2014-2015 new 3 4" xfId="54295" xr:uid="{00000000-0005-0000-0000-00001BD40000}"/>
    <cellStyle name="T_Van Ban 2008_DK 2014-2015 new 4" xfId="54296" xr:uid="{00000000-0005-0000-0000-00001CD40000}"/>
    <cellStyle name="T_Van Ban 2008_DK 2014-2015 new 4 2" xfId="54297" xr:uid="{00000000-0005-0000-0000-00001DD40000}"/>
    <cellStyle name="T_Van Ban 2008_DK 2014-2015 new 4 2 2" xfId="54298" xr:uid="{00000000-0005-0000-0000-00001ED40000}"/>
    <cellStyle name="T_Van Ban 2008_DK 2014-2015 new 4 2 2 2" xfId="54299" xr:uid="{00000000-0005-0000-0000-00001FD40000}"/>
    <cellStyle name="T_Van Ban 2008_DK 2014-2015 new 4 2 3" xfId="54300" xr:uid="{00000000-0005-0000-0000-000020D40000}"/>
    <cellStyle name="T_Van Ban 2008_DK 2014-2015 new 4 3" xfId="54301" xr:uid="{00000000-0005-0000-0000-000021D40000}"/>
    <cellStyle name="T_Van Ban 2008_DK 2014-2015 new 4 3 2" xfId="54302" xr:uid="{00000000-0005-0000-0000-000022D40000}"/>
    <cellStyle name="T_Van Ban 2008_DK 2014-2015 new 4 4" xfId="54303" xr:uid="{00000000-0005-0000-0000-000023D40000}"/>
    <cellStyle name="T_Van Ban 2008_DK 2014-2015 new 5" xfId="54304" xr:uid="{00000000-0005-0000-0000-000024D40000}"/>
    <cellStyle name="T_Van Ban 2008_DK 2014-2015 new 5 2" xfId="54305" xr:uid="{00000000-0005-0000-0000-000025D40000}"/>
    <cellStyle name="T_Van Ban 2008_DK 2014-2015 new 5 2 2" xfId="54306" xr:uid="{00000000-0005-0000-0000-000026D40000}"/>
    <cellStyle name="T_Van Ban 2008_DK 2014-2015 new 5 3" xfId="54307" xr:uid="{00000000-0005-0000-0000-000027D40000}"/>
    <cellStyle name="T_Van Ban 2008_DK 2014-2015 new 6" xfId="54308" xr:uid="{00000000-0005-0000-0000-000028D40000}"/>
    <cellStyle name="T_Van Ban 2008_DK 2014-2015 new 6 2" xfId="54309" xr:uid="{00000000-0005-0000-0000-000029D40000}"/>
    <cellStyle name="T_Van Ban 2008_DK 2014-2015 new 7" xfId="54310" xr:uid="{00000000-0005-0000-0000-00002AD40000}"/>
    <cellStyle name="T_Van Ban 2008_DK 2014-2015 new 8" xfId="54311" xr:uid="{00000000-0005-0000-0000-00002BD40000}"/>
    <cellStyle name="T_Van Ban 2008_DK 2014-2015 new_05-12  KH trung han 2016-2020 - Liem Thinh edited" xfId="54312" xr:uid="{00000000-0005-0000-0000-00002CD40000}"/>
    <cellStyle name="T_Van Ban 2008_DK 2014-2015 new_05-12  KH trung han 2016-2020 - Liem Thinh edited 2" xfId="54313" xr:uid="{00000000-0005-0000-0000-00002DD40000}"/>
    <cellStyle name="T_Van Ban 2008_DK 2014-2015 new_05-12  KH trung han 2016-2020 - Liem Thinh edited 2 2" xfId="54314" xr:uid="{00000000-0005-0000-0000-00002ED40000}"/>
    <cellStyle name="T_Van Ban 2008_DK 2014-2015 new_05-12  KH trung han 2016-2020 - Liem Thinh edited 2 2 2" xfId="54315" xr:uid="{00000000-0005-0000-0000-00002FD40000}"/>
    <cellStyle name="T_Van Ban 2008_DK 2014-2015 new_05-12  KH trung han 2016-2020 - Liem Thinh edited 2 2 2 2" xfId="54316" xr:uid="{00000000-0005-0000-0000-000030D40000}"/>
    <cellStyle name="T_Van Ban 2008_DK 2014-2015 new_05-12  KH trung han 2016-2020 - Liem Thinh edited 2 2 2 2 2" xfId="54317" xr:uid="{00000000-0005-0000-0000-000031D40000}"/>
    <cellStyle name="T_Van Ban 2008_DK 2014-2015 new_05-12  KH trung han 2016-2020 - Liem Thinh edited 2 2 2 3" xfId="54318" xr:uid="{00000000-0005-0000-0000-000032D40000}"/>
    <cellStyle name="T_Van Ban 2008_DK 2014-2015 new_05-12  KH trung han 2016-2020 - Liem Thinh edited 2 2 3" xfId="54319" xr:uid="{00000000-0005-0000-0000-000033D40000}"/>
    <cellStyle name="T_Van Ban 2008_DK 2014-2015 new_05-12  KH trung han 2016-2020 - Liem Thinh edited 2 2 3 2" xfId="54320" xr:uid="{00000000-0005-0000-0000-000034D40000}"/>
    <cellStyle name="T_Van Ban 2008_DK 2014-2015 new_05-12  KH trung han 2016-2020 - Liem Thinh edited 2 2 4" xfId="54321" xr:uid="{00000000-0005-0000-0000-000035D40000}"/>
    <cellStyle name="T_Van Ban 2008_DK 2014-2015 new_05-12  KH trung han 2016-2020 - Liem Thinh edited 2 3" xfId="54322" xr:uid="{00000000-0005-0000-0000-000036D40000}"/>
    <cellStyle name="T_Van Ban 2008_DK 2014-2015 new_05-12  KH trung han 2016-2020 - Liem Thinh edited 2 3 2" xfId="54323" xr:uid="{00000000-0005-0000-0000-000037D40000}"/>
    <cellStyle name="T_Van Ban 2008_DK 2014-2015 new_05-12  KH trung han 2016-2020 - Liem Thinh edited 2 3 2 2" xfId="54324" xr:uid="{00000000-0005-0000-0000-000038D40000}"/>
    <cellStyle name="T_Van Ban 2008_DK 2014-2015 new_05-12  KH trung han 2016-2020 - Liem Thinh edited 2 3 2 2 2" xfId="54325" xr:uid="{00000000-0005-0000-0000-000039D40000}"/>
    <cellStyle name="T_Van Ban 2008_DK 2014-2015 new_05-12  KH trung han 2016-2020 - Liem Thinh edited 2 3 2 3" xfId="54326" xr:uid="{00000000-0005-0000-0000-00003AD40000}"/>
    <cellStyle name="T_Van Ban 2008_DK 2014-2015 new_05-12  KH trung han 2016-2020 - Liem Thinh edited 2 3 3" xfId="54327" xr:uid="{00000000-0005-0000-0000-00003BD40000}"/>
    <cellStyle name="T_Van Ban 2008_DK 2014-2015 new_05-12  KH trung han 2016-2020 - Liem Thinh edited 2 3 3 2" xfId="54328" xr:uid="{00000000-0005-0000-0000-00003CD40000}"/>
    <cellStyle name="T_Van Ban 2008_DK 2014-2015 new_05-12  KH trung han 2016-2020 - Liem Thinh edited 2 3 4" xfId="54329" xr:uid="{00000000-0005-0000-0000-00003DD40000}"/>
    <cellStyle name="T_Van Ban 2008_DK 2014-2015 new_05-12  KH trung han 2016-2020 - Liem Thinh edited 2 4" xfId="54330" xr:uid="{00000000-0005-0000-0000-00003ED40000}"/>
    <cellStyle name="T_Van Ban 2008_DK 2014-2015 new_05-12  KH trung han 2016-2020 - Liem Thinh edited 2 4 2" xfId="54331" xr:uid="{00000000-0005-0000-0000-00003FD40000}"/>
    <cellStyle name="T_Van Ban 2008_DK 2014-2015 new_05-12  KH trung han 2016-2020 - Liem Thinh edited 2 4 2 2" xfId="54332" xr:uid="{00000000-0005-0000-0000-000040D40000}"/>
    <cellStyle name="T_Van Ban 2008_DK 2014-2015 new_05-12  KH trung han 2016-2020 - Liem Thinh edited 2 4 3" xfId="54333" xr:uid="{00000000-0005-0000-0000-000041D40000}"/>
    <cellStyle name="T_Van Ban 2008_DK 2014-2015 new_05-12  KH trung han 2016-2020 - Liem Thinh edited 2 5" xfId="54334" xr:uid="{00000000-0005-0000-0000-000042D40000}"/>
    <cellStyle name="T_Van Ban 2008_DK 2014-2015 new_05-12  KH trung han 2016-2020 - Liem Thinh edited 2 5 2" xfId="54335" xr:uid="{00000000-0005-0000-0000-000043D40000}"/>
    <cellStyle name="T_Van Ban 2008_DK 2014-2015 new_05-12  KH trung han 2016-2020 - Liem Thinh edited 2 6" xfId="54336" xr:uid="{00000000-0005-0000-0000-000044D40000}"/>
    <cellStyle name="T_Van Ban 2008_DK 2014-2015 new_05-12  KH trung han 2016-2020 - Liem Thinh edited 3" xfId="54337" xr:uid="{00000000-0005-0000-0000-000045D40000}"/>
    <cellStyle name="T_Van Ban 2008_DK 2014-2015 new_05-12  KH trung han 2016-2020 - Liem Thinh edited 3 2" xfId="54338" xr:uid="{00000000-0005-0000-0000-000046D40000}"/>
    <cellStyle name="T_Van Ban 2008_DK 2014-2015 new_05-12  KH trung han 2016-2020 - Liem Thinh edited 3 2 2" xfId="54339" xr:uid="{00000000-0005-0000-0000-000047D40000}"/>
    <cellStyle name="T_Van Ban 2008_DK 2014-2015 new_05-12  KH trung han 2016-2020 - Liem Thinh edited 3 2 2 2" xfId="54340" xr:uid="{00000000-0005-0000-0000-000048D40000}"/>
    <cellStyle name="T_Van Ban 2008_DK 2014-2015 new_05-12  KH trung han 2016-2020 - Liem Thinh edited 3 2 3" xfId="54341" xr:uid="{00000000-0005-0000-0000-000049D40000}"/>
    <cellStyle name="T_Van Ban 2008_DK 2014-2015 new_05-12  KH trung han 2016-2020 - Liem Thinh edited 3 3" xfId="54342" xr:uid="{00000000-0005-0000-0000-00004AD40000}"/>
    <cellStyle name="T_Van Ban 2008_DK 2014-2015 new_05-12  KH trung han 2016-2020 - Liem Thinh edited 3 3 2" xfId="54343" xr:uid="{00000000-0005-0000-0000-00004BD40000}"/>
    <cellStyle name="T_Van Ban 2008_DK 2014-2015 new_05-12  KH trung han 2016-2020 - Liem Thinh edited 3 4" xfId="54344" xr:uid="{00000000-0005-0000-0000-00004CD40000}"/>
    <cellStyle name="T_Van Ban 2008_DK 2014-2015 new_05-12  KH trung han 2016-2020 - Liem Thinh edited 4" xfId="54345" xr:uid="{00000000-0005-0000-0000-00004DD40000}"/>
    <cellStyle name="T_Van Ban 2008_DK 2014-2015 new_05-12  KH trung han 2016-2020 - Liem Thinh edited 4 2" xfId="54346" xr:uid="{00000000-0005-0000-0000-00004ED40000}"/>
    <cellStyle name="T_Van Ban 2008_DK 2014-2015 new_05-12  KH trung han 2016-2020 - Liem Thinh edited 4 2 2" xfId="54347" xr:uid="{00000000-0005-0000-0000-00004FD40000}"/>
    <cellStyle name="T_Van Ban 2008_DK 2014-2015 new_05-12  KH trung han 2016-2020 - Liem Thinh edited 4 2 2 2" xfId="54348" xr:uid="{00000000-0005-0000-0000-000050D40000}"/>
    <cellStyle name="T_Van Ban 2008_DK 2014-2015 new_05-12  KH trung han 2016-2020 - Liem Thinh edited 4 2 3" xfId="54349" xr:uid="{00000000-0005-0000-0000-000051D40000}"/>
    <cellStyle name="T_Van Ban 2008_DK 2014-2015 new_05-12  KH trung han 2016-2020 - Liem Thinh edited 4 3" xfId="54350" xr:uid="{00000000-0005-0000-0000-000052D40000}"/>
    <cellStyle name="T_Van Ban 2008_DK 2014-2015 new_05-12  KH trung han 2016-2020 - Liem Thinh edited 4 3 2" xfId="54351" xr:uid="{00000000-0005-0000-0000-000053D40000}"/>
    <cellStyle name="T_Van Ban 2008_DK 2014-2015 new_05-12  KH trung han 2016-2020 - Liem Thinh edited 4 4" xfId="54352" xr:uid="{00000000-0005-0000-0000-000054D40000}"/>
    <cellStyle name="T_Van Ban 2008_DK 2014-2015 new_05-12  KH trung han 2016-2020 - Liem Thinh edited 5" xfId="54353" xr:uid="{00000000-0005-0000-0000-000055D40000}"/>
    <cellStyle name="T_Van Ban 2008_DK 2014-2015 new_05-12  KH trung han 2016-2020 - Liem Thinh edited 5 2" xfId="54354" xr:uid="{00000000-0005-0000-0000-000056D40000}"/>
    <cellStyle name="T_Van Ban 2008_DK 2014-2015 new_05-12  KH trung han 2016-2020 - Liem Thinh edited 5 2 2" xfId="54355" xr:uid="{00000000-0005-0000-0000-000057D40000}"/>
    <cellStyle name="T_Van Ban 2008_DK 2014-2015 new_05-12  KH trung han 2016-2020 - Liem Thinh edited 5 3" xfId="54356" xr:uid="{00000000-0005-0000-0000-000058D40000}"/>
    <cellStyle name="T_Van Ban 2008_DK 2014-2015 new_05-12  KH trung han 2016-2020 - Liem Thinh edited 6" xfId="54357" xr:uid="{00000000-0005-0000-0000-000059D40000}"/>
    <cellStyle name="T_Van Ban 2008_DK 2014-2015 new_05-12  KH trung han 2016-2020 - Liem Thinh edited 6 2" xfId="54358" xr:uid="{00000000-0005-0000-0000-00005AD40000}"/>
    <cellStyle name="T_Van Ban 2008_DK 2014-2015 new_05-12  KH trung han 2016-2020 - Liem Thinh edited 7" xfId="54359" xr:uid="{00000000-0005-0000-0000-00005BD40000}"/>
    <cellStyle name="T_Van Ban 2008_DK 2014-2015 new_05-12  KH trung han 2016-2020 - Liem Thinh edited 8" xfId="54360" xr:uid="{00000000-0005-0000-0000-00005CD40000}"/>
    <cellStyle name="T_Van Ban 2008_DK 2014-2015 new_Copy of 05-12  KH trung han 2016-2020 - Liem Thinh edited (1)" xfId="54361" xr:uid="{00000000-0005-0000-0000-00005DD40000}"/>
    <cellStyle name="T_Van Ban 2008_DK 2014-2015 new_Copy of 05-12  KH trung han 2016-2020 - Liem Thinh edited (1) 2" xfId="54362" xr:uid="{00000000-0005-0000-0000-00005ED40000}"/>
    <cellStyle name="T_Van Ban 2008_DK 2014-2015 new_Copy of 05-12  KH trung han 2016-2020 - Liem Thinh edited (1) 2 2" xfId="54363" xr:uid="{00000000-0005-0000-0000-00005FD40000}"/>
    <cellStyle name="T_Van Ban 2008_DK 2014-2015 new_Copy of 05-12  KH trung han 2016-2020 - Liem Thinh edited (1) 2 2 2" xfId="54364" xr:uid="{00000000-0005-0000-0000-000060D40000}"/>
    <cellStyle name="T_Van Ban 2008_DK 2014-2015 new_Copy of 05-12  KH trung han 2016-2020 - Liem Thinh edited (1) 2 2 2 2" xfId="54365" xr:uid="{00000000-0005-0000-0000-000061D40000}"/>
    <cellStyle name="T_Van Ban 2008_DK 2014-2015 new_Copy of 05-12  KH trung han 2016-2020 - Liem Thinh edited (1) 2 2 2 2 2" xfId="54366" xr:uid="{00000000-0005-0000-0000-000062D40000}"/>
    <cellStyle name="T_Van Ban 2008_DK 2014-2015 new_Copy of 05-12  KH trung han 2016-2020 - Liem Thinh edited (1) 2 2 2 3" xfId="54367" xr:uid="{00000000-0005-0000-0000-000063D40000}"/>
    <cellStyle name="T_Van Ban 2008_DK 2014-2015 new_Copy of 05-12  KH trung han 2016-2020 - Liem Thinh edited (1) 2 2 3" xfId="54368" xr:uid="{00000000-0005-0000-0000-000064D40000}"/>
    <cellStyle name="T_Van Ban 2008_DK 2014-2015 new_Copy of 05-12  KH trung han 2016-2020 - Liem Thinh edited (1) 2 2 3 2" xfId="54369" xr:uid="{00000000-0005-0000-0000-000065D40000}"/>
    <cellStyle name="T_Van Ban 2008_DK 2014-2015 new_Copy of 05-12  KH trung han 2016-2020 - Liem Thinh edited (1) 2 2 4" xfId="54370" xr:uid="{00000000-0005-0000-0000-000066D40000}"/>
    <cellStyle name="T_Van Ban 2008_DK 2014-2015 new_Copy of 05-12  KH trung han 2016-2020 - Liem Thinh edited (1) 2 3" xfId="54371" xr:uid="{00000000-0005-0000-0000-000067D40000}"/>
    <cellStyle name="T_Van Ban 2008_DK 2014-2015 new_Copy of 05-12  KH trung han 2016-2020 - Liem Thinh edited (1) 2 3 2" xfId="54372" xr:uid="{00000000-0005-0000-0000-000068D40000}"/>
    <cellStyle name="T_Van Ban 2008_DK 2014-2015 new_Copy of 05-12  KH trung han 2016-2020 - Liem Thinh edited (1) 2 3 2 2" xfId="54373" xr:uid="{00000000-0005-0000-0000-000069D40000}"/>
    <cellStyle name="T_Van Ban 2008_DK 2014-2015 new_Copy of 05-12  KH trung han 2016-2020 - Liem Thinh edited (1) 2 3 2 2 2" xfId="54374" xr:uid="{00000000-0005-0000-0000-00006AD40000}"/>
    <cellStyle name="T_Van Ban 2008_DK 2014-2015 new_Copy of 05-12  KH trung han 2016-2020 - Liem Thinh edited (1) 2 3 2 3" xfId="54375" xr:uid="{00000000-0005-0000-0000-00006BD40000}"/>
    <cellStyle name="T_Van Ban 2008_DK 2014-2015 new_Copy of 05-12  KH trung han 2016-2020 - Liem Thinh edited (1) 2 3 3" xfId="54376" xr:uid="{00000000-0005-0000-0000-00006CD40000}"/>
    <cellStyle name="T_Van Ban 2008_DK 2014-2015 new_Copy of 05-12  KH trung han 2016-2020 - Liem Thinh edited (1) 2 3 3 2" xfId="54377" xr:uid="{00000000-0005-0000-0000-00006DD40000}"/>
    <cellStyle name="T_Van Ban 2008_DK 2014-2015 new_Copy of 05-12  KH trung han 2016-2020 - Liem Thinh edited (1) 2 3 4" xfId="54378" xr:uid="{00000000-0005-0000-0000-00006ED40000}"/>
    <cellStyle name="T_Van Ban 2008_DK 2014-2015 new_Copy of 05-12  KH trung han 2016-2020 - Liem Thinh edited (1) 2 4" xfId="54379" xr:uid="{00000000-0005-0000-0000-00006FD40000}"/>
    <cellStyle name="T_Van Ban 2008_DK 2014-2015 new_Copy of 05-12  KH trung han 2016-2020 - Liem Thinh edited (1) 2 4 2" xfId="54380" xr:uid="{00000000-0005-0000-0000-000070D40000}"/>
    <cellStyle name="T_Van Ban 2008_DK 2014-2015 new_Copy of 05-12  KH trung han 2016-2020 - Liem Thinh edited (1) 2 4 2 2" xfId="54381" xr:uid="{00000000-0005-0000-0000-000071D40000}"/>
    <cellStyle name="T_Van Ban 2008_DK 2014-2015 new_Copy of 05-12  KH trung han 2016-2020 - Liem Thinh edited (1) 2 4 3" xfId="54382" xr:uid="{00000000-0005-0000-0000-000072D40000}"/>
    <cellStyle name="T_Van Ban 2008_DK 2014-2015 new_Copy of 05-12  KH trung han 2016-2020 - Liem Thinh edited (1) 2 5" xfId="54383" xr:uid="{00000000-0005-0000-0000-000073D40000}"/>
    <cellStyle name="T_Van Ban 2008_DK 2014-2015 new_Copy of 05-12  KH trung han 2016-2020 - Liem Thinh edited (1) 2 5 2" xfId="54384" xr:uid="{00000000-0005-0000-0000-000074D40000}"/>
    <cellStyle name="T_Van Ban 2008_DK 2014-2015 new_Copy of 05-12  KH trung han 2016-2020 - Liem Thinh edited (1) 2 6" xfId="54385" xr:uid="{00000000-0005-0000-0000-000075D40000}"/>
    <cellStyle name="T_Van Ban 2008_DK 2014-2015 new_Copy of 05-12  KH trung han 2016-2020 - Liem Thinh edited (1) 3" xfId="54386" xr:uid="{00000000-0005-0000-0000-000076D40000}"/>
    <cellStyle name="T_Van Ban 2008_DK 2014-2015 new_Copy of 05-12  KH trung han 2016-2020 - Liem Thinh edited (1) 3 2" xfId="54387" xr:uid="{00000000-0005-0000-0000-000077D40000}"/>
    <cellStyle name="T_Van Ban 2008_DK 2014-2015 new_Copy of 05-12  KH trung han 2016-2020 - Liem Thinh edited (1) 3 2 2" xfId="54388" xr:uid="{00000000-0005-0000-0000-000078D40000}"/>
    <cellStyle name="T_Van Ban 2008_DK 2014-2015 new_Copy of 05-12  KH trung han 2016-2020 - Liem Thinh edited (1) 3 2 2 2" xfId="54389" xr:uid="{00000000-0005-0000-0000-000079D40000}"/>
    <cellStyle name="T_Van Ban 2008_DK 2014-2015 new_Copy of 05-12  KH trung han 2016-2020 - Liem Thinh edited (1) 3 2 3" xfId="54390" xr:uid="{00000000-0005-0000-0000-00007AD40000}"/>
    <cellStyle name="T_Van Ban 2008_DK 2014-2015 new_Copy of 05-12  KH trung han 2016-2020 - Liem Thinh edited (1) 3 3" xfId="54391" xr:uid="{00000000-0005-0000-0000-00007BD40000}"/>
    <cellStyle name="T_Van Ban 2008_DK 2014-2015 new_Copy of 05-12  KH trung han 2016-2020 - Liem Thinh edited (1) 3 3 2" xfId="54392" xr:uid="{00000000-0005-0000-0000-00007CD40000}"/>
    <cellStyle name="T_Van Ban 2008_DK 2014-2015 new_Copy of 05-12  KH trung han 2016-2020 - Liem Thinh edited (1) 3 4" xfId="54393" xr:uid="{00000000-0005-0000-0000-00007DD40000}"/>
    <cellStyle name="T_Van Ban 2008_DK 2014-2015 new_Copy of 05-12  KH trung han 2016-2020 - Liem Thinh edited (1) 4" xfId="54394" xr:uid="{00000000-0005-0000-0000-00007ED40000}"/>
    <cellStyle name="T_Van Ban 2008_DK 2014-2015 new_Copy of 05-12  KH trung han 2016-2020 - Liem Thinh edited (1) 4 2" xfId="54395" xr:uid="{00000000-0005-0000-0000-00007FD40000}"/>
    <cellStyle name="T_Van Ban 2008_DK 2014-2015 new_Copy of 05-12  KH trung han 2016-2020 - Liem Thinh edited (1) 4 2 2" xfId="54396" xr:uid="{00000000-0005-0000-0000-000080D40000}"/>
    <cellStyle name="T_Van Ban 2008_DK 2014-2015 new_Copy of 05-12  KH trung han 2016-2020 - Liem Thinh edited (1) 4 2 2 2" xfId="54397" xr:uid="{00000000-0005-0000-0000-000081D40000}"/>
    <cellStyle name="T_Van Ban 2008_DK 2014-2015 new_Copy of 05-12  KH trung han 2016-2020 - Liem Thinh edited (1) 4 2 3" xfId="54398" xr:uid="{00000000-0005-0000-0000-000082D40000}"/>
    <cellStyle name="T_Van Ban 2008_DK 2014-2015 new_Copy of 05-12  KH trung han 2016-2020 - Liem Thinh edited (1) 4 3" xfId="54399" xr:uid="{00000000-0005-0000-0000-000083D40000}"/>
    <cellStyle name="T_Van Ban 2008_DK 2014-2015 new_Copy of 05-12  KH trung han 2016-2020 - Liem Thinh edited (1) 4 3 2" xfId="54400" xr:uid="{00000000-0005-0000-0000-000084D40000}"/>
    <cellStyle name="T_Van Ban 2008_DK 2014-2015 new_Copy of 05-12  KH trung han 2016-2020 - Liem Thinh edited (1) 4 4" xfId="54401" xr:uid="{00000000-0005-0000-0000-000085D40000}"/>
    <cellStyle name="T_Van Ban 2008_DK 2014-2015 new_Copy of 05-12  KH trung han 2016-2020 - Liem Thinh edited (1) 5" xfId="54402" xr:uid="{00000000-0005-0000-0000-000086D40000}"/>
    <cellStyle name="T_Van Ban 2008_DK 2014-2015 new_Copy of 05-12  KH trung han 2016-2020 - Liem Thinh edited (1) 5 2" xfId="54403" xr:uid="{00000000-0005-0000-0000-000087D40000}"/>
    <cellStyle name="T_Van Ban 2008_DK 2014-2015 new_Copy of 05-12  KH trung han 2016-2020 - Liem Thinh edited (1) 5 2 2" xfId="54404" xr:uid="{00000000-0005-0000-0000-000088D40000}"/>
    <cellStyle name="T_Van Ban 2008_DK 2014-2015 new_Copy of 05-12  KH trung han 2016-2020 - Liem Thinh edited (1) 5 3" xfId="54405" xr:uid="{00000000-0005-0000-0000-000089D40000}"/>
    <cellStyle name="T_Van Ban 2008_DK 2014-2015 new_Copy of 05-12  KH trung han 2016-2020 - Liem Thinh edited (1) 6" xfId="54406" xr:uid="{00000000-0005-0000-0000-00008AD40000}"/>
    <cellStyle name="T_Van Ban 2008_DK 2014-2015 new_Copy of 05-12  KH trung han 2016-2020 - Liem Thinh edited (1) 6 2" xfId="54407" xr:uid="{00000000-0005-0000-0000-00008BD40000}"/>
    <cellStyle name="T_Van Ban 2008_DK 2014-2015 new_Copy of 05-12  KH trung han 2016-2020 - Liem Thinh edited (1) 7" xfId="54408" xr:uid="{00000000-0005-0000-0000-00008CD40000}"/>
    <cellStyle name="T_Van Ban 2008_DK 2014-2015 new_Copy of 05-12  KH trung han 2016-2020 - Liem Thinh edited (1) 8" xfId="54409" xr:uid="{00000000-0005-0000-0000-00008DD40000}"/>
    <cellStyle name="T_Van Ban 2008_DK KH CBDT 2014 11-11-2013" xfId="54410" xr:uid="{00000000-0005-0000-0000-00008ED40000}"/>
    <cellStyle name="T_Van Ban 2008_DK KH CBDT 2014 11-11-2013 2" xfId="54411" xr:uid="{00000000-0005-0000-0000-00008FD40000}"/>
    <cellStyle name="T_Van Ban 2008_DK KH CBDT 2014 11-11-2013 2 2" xfId="54412" xr:uid="{00000000-0005-0000-0000-000090D40000}"/>
    <cellStyle name="T_Van Ban 2008_DK KH CBDT 2014 11-11-2013 2 2 2" xfId="54413" xr:uid="{00000000-0005-0000-0000-000091D40000}"/>
    <cellStyle name="T_Van Ban 2008_DK KH CBDT 2014 11-11-2013 2 2 2 2" xfId="54414" xr:uid="{00000000-0005-0000-0000-000092D40000}"/>
    <cellStyle name="T_Van Ban 2008_DK KH CBDT 2014 11-11-2013 2 2 2 2 2" xfId="54415" xr:uid="{00000000-0005-0000-0000-000093D40000}"/>
    <cellStyle name="T_Van Ban 2008_DK KH CBDT 2014 11-11-2013 2 2 2 3" xfId="54416" xr:uid="{00000000-0005-0000-0000-000094D40000}"/>
    <cellStyle name="T_Van Ban 2008_DK KH CBDT 2014 11-11-2013 2 2 3" xfId="54417" xr:uid="{00000000-0005-0000-0000-000095D40000}"/>
    <cellStyle name="T_Van Ban 2008_DK KH CBDT 2014 11-11-2013 2 2 3 2" xfId="54418" xr:uid="{00000000-0005-0000-0000-000096D40000}"/>
    <cellStyle name="T_Van Ban 2008_DK KH CBDT 2014 11-11-2013 2 2 4" xfId="54419" xr:uid="{00000000-0005-0000-0000-000097D40000}"/>
    <cellStyle name="T_Van Ban 2008_DK KH CBDT 2014 11-11-2013 2 3" xfId="54420" xr:uid="{00000000-0005-0000-0000-000098D40000}"/>
    <cellStyle name="T_Van Ban 2008_DK KH CBDT 2014 11-11-2013 2 3 2" xfId="54421" xr:uid="{00000000-0005-0000-0000-000099D40000}"/>
    <cellStyle name="T_Van Ban 2008_DK KH CBDT 2014 11-11-2013 2 3 2 2" xfId="54422" xr:uid="{00000000-0005-0000-0000-00009AD40000}"/>
    <cellStyle name="T_Van Ban 2008_DK KH CBDT 2014 11-11-2013 2 3 2 2 2" xfId="54423" xr:uid="{00000000-0005-0000-0000-00009BD40000}"/>
    <cellStyle name="T_Van Ban 2008_DK KH CBDT 2014 11-11-2013 2 3 2 3" xfId="54424" xr:uid="{00000000-0005-0000-0000-00009CD40000}"/>
    <cellStyle name="T_Van Ban 2008_DK KH CBDT 2014 11-11-2013 2 3 3" xfId="54425" xr:uid="{00000000-0005-0000-0000-00009DD40000}"/>
    <cellStyle name="T_Van Ban 2008_DK KH CBDT 2014 11-11-2013 2 3 3 2" xfId="54426" xr:uid="{00000000-0005-0000-0000-00009ED40000}"/>
    <cellStyle name="T_Van Ban 2008_DK KH CBDT 2014 11-11-2013 2 3 4" xfId="54427" xr:uid="{00000000-0005-0000-0000-00009FD40000}"/>
    <cellStyle name="T_Van Ban 2008_DK KH CBDT 2014 11-11-2013 2 4" xfId="54428" xr:uid="{00000000-0005-0000-0000-0000A0D40000}"/>
    <cellStyle name="T_Van Ban 2008_DK KH CBDT 2014 11-11-2013 2 4 2" xfId="54429" xr:uid="{00000000-0005-0000-0000-0000A1D40000}"/>
    <cellStyle name="T_Van Ban 2008_DK KH CBDT 2014 11-11-2013 2 4 2 2" xfId="54430" xr:uid="{00000000-0005-0000-0000-0000A2D40000}"/>
    <cellStyle name="T_Van Ban 2008_DK KH CBDT 2014 11-11-2013 2 4 3" xfId="54431" xr:uid="{00000000-0005-0000-0000-0000A3D40000}"/>
    <cellStyle name="T_Van Ban 2008_DK KH CBDT 2014 11-11-2013 2 5" xfId="54432" xr:uid="{00000000-0005-0000-0000-0000A4D40000}"/>
    <cellStyle name="T_Van Ban 2008_DK KH CBDT 2014 11-11-2013 2 5 2" xfId="54433" xr:uid="{00000000-0005-0000-0000-0000A5D40000}"/>
    <cellStyle name="T_Van Ban 2008_DK KH CBDT 2014 11-11-2013 2 6" xfId="54434" xr:uid="{00000000-0005-0000-0000-0000A6D40000}"/>
    <cellStyle name="T_Van Ban 2008_DK KH CBDT 2014 11-11-2013 3" xfId="54435" xr:uid="{00000000-0005-0000-0000-0000A7D40000}"/>
    <cellStyle name="T_Van Ban 2008_DK KH CBDT 2014 11-11-2013 3 2" xfId="54436" xr:uid="{00000000-0005-0000-0000-0000A8D40000}"/>
    <cellStyle name="T_Van Ban 2008_DK KH CBDT 2014 11-11-2013 3 2 2" xfId="54437" xr:uid="{00000000-0005-0000-0000-0000A9D40000}"/>
    <cellStyle name="T_Van Ban 2008_DK KH CBDT 2014 11-11-2013 3 2 2 2" xfId="54438" xr:uid="{00000000-0005-0000-0000-0000AAD40000}"/>
    <cellStyle name="T_Van Ban 2008_DK KH CBDT 2014 11-11-2013 3 2 3" xfId="54439" xr:uid="{00000000-0005-0000-0000-0000ABD40000}"/>
    <cellStyle name="T_Van Ban 2008_DK KH CBDT 2014 11-11-2013 3 3" xfId="54440" xr:uid="{00000000-0005-0000-0000-0000ACD40000}"/>
    <cellStyle name="T_Van Ban 2008_DK KH CBDT 2014 11-11-2013 3 3 2" xfId="54441" xr:uid="{00000000-0005-0000-0000-0000ADD40000}"/>
    <cellStyle name="T_Van Ban 2008_DK KH CBDT 2014 11-11-2013 3 4" xfId="54442" xr:uid="{00000000-0005-0000-0000-0000AED40000}"/>
    <cellStyle name="T_Van Ban 2008_DK KH CBDT 2014 11-11-2013 4" xfId="54443" xr:uid="{00000000-0005-0000-0000-0000AFD40000}"/>
    <cellStyle name="T_Van Ban 2008_DK KH CBDT 2014 11-11-2013 4 2" xfId="54444" xr:uid="{00000000-0005-0000-0000-0000B0D40000}"/>
    <cellStyle name="T_Van Ban 2008_DK KH CBDT 2014 11-11-2013 4 2 2" xfId="54445" xr:uid="{00000000-0005-0000-0000-0000B1D40000}"/>
    <cellStyle name="T_Van Ban 2008_DK KH CBDT 2014 11-11-2013 4 2 2 2" xfId="54446" xr:uid="{00000000-0005-0000-0000-0000B2D40000}"/>
    <cellStyle name="T_Van Ban 2008_DK KH CBDT 2014 11-11-2013 4 2 3" xfId="54447" xr:uid="{00000000-0005-0000-0000-0000B3D40000}"/>
    <cellStyle name="T_Van Ban 2008_DK KH CBDT 2014 11-11-2013 4 3" xfId="54448" xr:uid="{00000000-0005-0000-0000-0000B4D40000}"/>
    <cellStyle name="T_Van Ban 2008_DK KH CBDT 2014 11-11-2013 4 3 2" xfId="54449" xr:uid="{00000000-0005-0000-0000-0000B5D40000}"/>
    <cellStyle name="T_Van Ban 2008_DK KH CBDT 2014 11-11-2013 4 4" xfId="54450" xr:uid="{00000000-0005-0000-0000-0000B6D40000}"/>
    <cellStyle name="T_Van Ban 2008_DK KH CBDT 2014 11-11-2013 5" xfId="54451" xr:uid="{00000000-0005-0000-0000-0000B7D40000}"/>
    <cellStyle name="T_Van Ban 2008_DK KH CBDT 2014 11-11-2013 5 2" xfId="54452" xr:uid="{00000000-0005-0000-0000-0000B8D40000}"/>
    <cellStyle name="T_Van Ban 2008_DK KH CBDT 2014 11-11-2013 5 2 2" xfId="54453" xr:uid="{00000000-0005-0000-0000-0000B9D40000}"/>
    <cellStyle name="T_Van Ban 2008_DK KH CBDT 2014 11-11-2013 5 3" xfId="54454" xr:uid="{00000000-0005-0000-0000-0000BAD40000}"/>
    <cellStyle name="T_Van Ban 2008_DK KH CBDT 2014 11-11-2013 6" xfId="54455" xr:uid="{00000000-0005-0000-0000-0000BBD40000}"/>
    <cellStyle name="T_Van Ban 2008_DK KH CBDT 2014 11-11-2013 6 2" xfId="54456" xr:uid="{00000000-0005-0000-0000-0000BCD40000}"/>
    <cellStyle name="T_Van Ban 2008_DK KH CBDT 2014 11-11-2013 7" xfId="54457" xr:uid="{00000000-0005-0000-0000-0000BDD40000}"/>
    <cellStyle name="T_Van Ban 2008_DK KH CBDT 2014 11-11-2013 8" xfId="54458" xr:uid="{00000000-0005-0000-0000-0000BED40000}"/>
    <cellStyle name="T_Van Ban 2008_DK KH CBDT 2014 11-11-2013(1)" xfId="54459" xr:uid="{00000000-0005-0000-0000-0000BFD40000}"/>
    <cellStyle name="T_Van Ban 2008_DK KH CBDT 2014 11-11-2013(1) 2" xfId="54460" xr:uid="{00000000-0005-0000-0000-0000C0D40000}"/>
    <cellStyle name="T_Van Ban 2008_DK KH CBDT 2014 11-11-2013(1) 2 2" xfId="54461" xr:uid="{00000000-0005-0000-0000-0000C1D40000}"/>
    <cellStyle name="T_Van Ban 2008_DK KH CBDT 2014 11-11-2013(1) 2 2 2" xfId="54462" xr:uid="{00000000-0005-0000-0000-0000C2D40000}"/>
    <cellStyle name="T_Van Ban 2008_DK KH CBDT 2014 11-11-2013(1) 2 2 2 2" xfId="54463" xr:uid="{00000000-0005-0000-0000-0000C3D40000}"/>
    <cellStyle name="T_Van Ban 2008_DK KH CBDT 2014 11-11-2013(1) 2 2 2 2 2" xfId="54464" xr:uid="{00000000-0005-0000-0000-0000C4D40000}"/>
    <cellStyle name="T_Van Ban 2008_DK KH CBDT 2014 11-11-2013(1) 2 2 2 3" xfId="54465" xr:uid="{00000000-0005-0000-0000-0000C5D40000}"/>
    <cellStyle name="T_Van Ban 2008_DK KH CBDT 2014 11-11-2013(1) 2 2 3" xfId="54466" xr:uid="{00000000-0005-0000-0000-0000C6D40000}"/>
    <cellStyle name="T_Van Ban 2008_DK KH CBDT 2014 11-11-2013(1) 2 2 3 2" xfId="54467" xr:uid="{00000000-0005-0000-0000-0000C7D40000}"/>
    <cellStyle name="T_Van Ban 2008_DK KH CBDT 2014 11-11-2013(1) 2 2 4" xfId="54468" xr:uid="{00000000-0005-0000-0000-0000C8D40000}"/>
    <cellStyle name="T_Van Ban 2008_DK KH CBDT 2014 11-11-2013(1) 2 3" xfId="54469" xr:uid="{00000000-0005-0000-0000-0000C9D40000}"/>
    <cellStyle name="T_Van Ban 2008_DK KH CBDT 2014 11-11-2013(1) 2 3 2" xfId="54470" xr:uid="{00000000-0005-0000-0000-0000CAD40000}"/>
    <cellStyle name="T_Van Ban 2008_DK KH CBDT 2014 11-11-2013(1) 2 3 2 2" xfId="54471" xr:uid="{00000000-0005-0000-0000-0000CBD40000}"/>
    <cellStyle name="T_Van Ban 2008_DK KH CBDT 2014 11-11-2013(1) 2 3 2 2 2" xfId="54472" xr:uid="{00000000-0005-0000-0000-0000CCD40000}"/>
    <cellStyle name="T_Van Ban 2008_DK KH CBDT 2014 11-11-2013(1) 2 3 2 3" xfId="54473" xr:uid="{00000000-0005-0000-0000-0000CDD40000}"/>
    <cellStyle name="T_Van Ban 2008_DK KH CBDT 2014 11-11-2013(1) 2 3 3" xfId="54474" xr:uid="{00000000-0005-0000-0000-0000CED40000}"/>
    <cellStyle name="T_Van Ban 2008_DK KH CBDT 2014 11-11-2013(1) 2 3 3 2" xfId="54475" xr:uid="{00000000-0005-0000-0000-0000CFD40000}"/>
    <cellStyle name="T_Van Ban 2008_DK KH CBDT 2014 11-11-2013(1) 2 3 4" xfId="54476" xr:uid="{00000000-0005-0000-0000-0000D0D40000}"/>
    <cellStyle name="T_Van Ban 2008_DK KH CBDT 2014 11-11-2013(1) 2 4" xfId="54477" xr:uid="{00000000-0005-0000-0000-0000D1D40000}"/>
    <cellStyle name="T_Van Ban 2008_DK KH CBDT 2014 11-11-2013(1) 2 4 2" xfId="54478" xr:uid="{00000000-0005-0000-0000-0000D2D40000}"/>
    <cellStyle name="T_Van Ban 2008_DK KH CBDT 2014 11-11-2013(1) 2 4 2 2" xfId="54479" xr:uid="{00000000-0005-0000-0000-0000D3D40000}"/>
    <cellStyle name="T_Van Ban 2008_DK KH CBDT 2014 11-11-2013(1) 2 4 3" xfId="54480" xr:uid="{00000000-0005-0000-0000-0000D4D40000}"/>
    <cellStyle name="T_Van Ban 2008_DK KH CBDT 2014 11-11-2013(1) 2 5" xfId="54481" xr:uid="{00000000-0005-0000-0000-0000D5D40000}"/>
    <cellStyle name="T_Van Ban 2008_DK KH CBDT 2014 11-11-2013(1) 2 5 2" xfId="54482" xr:uid="{00000000-0005-0000-0000-0000D6D40000}"/>
    <cellStyle name="T_Van Ban 2008_DK KH CBDT 2014 11-11-2013(1) 2 6" xfId="54483" xr:uid="{00000000-0005-0000-0000-0000D7D40000}"/>
    <cellStyle name="T_Van Ban 2008_DK KH CBDT 2014 11-11-2013(1) 3" xfId="54484" xr:uid="{00000000-0005-0000-0000-0000D8D40000}"/>
    <cellStyle name="T_Van Ban 2008_DK KH CBDT 2014 11-11-2013(1) 3 2" xfId="54485" xr:uid="{00000000-0005-0000-0000-0000D9D40000}"/>
    <cellStyle name="T_Van Ban 2008_DK KH CBDT 2014 11-11-2013(1) 3 2 2" xfId="54486" xr:uid="{00000000-0005-0000-0000-0000DAD40000}"/>
    <cellStyle name="T_Van Ban 2008_DK KH CBDT 2014 11-11-2013(1) 3 2 2 2" xfId="54487" xr:uid="{00000000-0005-0000-0000-0000DBD40000}"/>
    <cellStyle name="T_Van Ban 2008_DK KH CBDT 2014 11-11-2013(1) 3 2 3" xfId="54488" xr:uid="{00000000-0005-0000-0000-0000DCD40000}"/>
    <cellStyle name="T_Van Ban 2008_DK KH CBDT 2014 11-11-2013(1) 3 3" xfId="54489" xr:uid="{00000000-0005-0000-0000-0000DDD40000}"/>
    <cellStyle name="T_Van Ban 2008_DK KH CBDT 2014 11-11-2013(1) 3 3 2" xfId="54490" xr:uid="{00000000-0005-0000-0000-0000DED40000}"/>
    <cellStyle name="T_Van Ban 2008_DK KH CBDT 2014 11-11-2013(1) 3 4" xfId="54491" xr:uid="{00000000-0005-0000-0000-0000DFD40000}"/>
    <cellStyle name="T_Van Ban 2008_DK KH CBDT 2014 11-11-2013(1) 4" xfId="54492" xr:uid="{00000000-0005-0000-0000-0000E0D40000}"/>
    <cellStyle name="T_Van Ban 2008_DK KH CBDT 2014 11-11-2013(1) 4 2" xfId="54493" xr:uid="{00000000-0005-0000-0000-0000E1D40000}"/>
    <cellStyle name="T_Van Ban 2008_DK KH CBDT 2014 11-11-2013(1) 4 2 2" xfId="54494" xr:uid="{00000000-0005-0000-0000-0000E2D40000}"/>
    <cellStyle name="T_Van Ban 2008_DK KH CBDT 2014 11-11-2013(1) 4 2 2 2" xfId="54495" xr:uid="{00000000-0005-0000-0000-0000E3D40000}"/>
    <cellStyle name="T_Van Ban 2008_DK KH CBDT 2014 11-11-2013(1) 4 2 3" xfId="54496" xr:uid="{00000000-0005-0000-0000-0000E4D40000}"/>
    <cellStyle name="T_Van Ban 2008_DK KH CBDT 2014 11-11-2013(1) 4 3" xfId="54497" xr:uid="{00000000-0005-0000-0000-0000E5D40000}"/>
    <cellStyle name="T_Van Ban 2008_DK KH CBDT 2014 11-11-2013(1) 4 3 2" xfId="54498" xr:uid="{00000000-0005-0000-0000-0000E6D40000}"/>
    <cellStyle name="T_Van Ban 2008_DK KH CBDT 2014 11-11-2013(1) 4 4" xfId="54499" xr:uid="{00000000-0005-0000-0000-0000E7D40000}"/>
    <cellStyle name="T_Van Ban 2008_DK KH CBDT 2014 11-11-2013(1) 5" xfId="54500" xr:uid="{00000000-0005-0000-0000-0000E8D40000}"/>
    <cellStyle name="T_Van Ban 2008_DK KH CBDT 2014 11-11-2013(1) 5 2" xfId="54501" xr:uid="{00000000-0005-0000-0000-0000E9D40000}"/>
    <cellStyle name="T_Van Ban 2008_DK KH CBDT 2014 11-11-2013(1) 5 2 2" xfId="54502" xr:uid="{00000000-0005-0000-0000-0000EAD40000}"/>
    <cellStyle name="T_Van Ban 2008_DK KH CBDT 2014 11-11-2013(1) 5 3" xfId="54503" xr:uid="{00000000-0005-0000-0000-0000EBD40000}"/>
    <cellStyle name="T_Van Ban 2008_DK KH CBDT 2014 11-11-2013(1) 6" xfId="54504" xr:uid="{00000000-0005-0000-0000-0000ECD40000}"/>
    <cellStyle name="T_Van Ban 2008_DK KH CBDT 2014 11-11-2013(1) 6 2" xfId="54505" xr:uid="{00000000-0005-0000-0000-0000EDD40000}"/>
    <cellStyle name="T_Van Ban 2008_DK KH CBDT 2014 11-11-2013(1) 7" xfId="54506" xr:uid="{00000000-0005-0000-0000-0000EED40000}"/>
    <cellStyle name="T_Van Ban 2008_DK KH CBDT 2014 11-11-2013(1) 8" xfId="54507" xr:uid="{00000000-0005-0000-0000-0000EFD40000}"/>
    <cellStyle name="T_Van Ban 2008_DK KH CBDT 2014 11-11-2013(1)_05-12  KH trung han 2016-2020 - Liem Thinh edited" xfId="54508" xr:uid="{00000000-0005-0000-0000-0000F0D40000}"/>
    <cellStyle name="T_Van Ban 2008_DK KH CBDT 2014 11-11-2013(1)_05-12  KH trung han 2016-2020 - Liem Thinh edited 2" xfId="54509" xr:uid="{00000000-0005-0000-0000-0000F1D40000}"/>
    <cellStyle name="T_Van Ban 2008_DK KH CBDT 2014 11-11-2013(1)_05-12  KH trung han 2016-2020 - Liem Thinh edited 2 2" xfId="54510" xr:uid="{00000000-0005-0000-0000-0000F2D40000}"/>
    <cellStyle name="T_Van Ban 2008_DK KH CBDT 2014 11-11-2013(1)_05-12  KH trung han 2016-2020 - Liem Thinh edited 2 2 2" xfId="54511" xr:uid="{00000000-0005-0000-0000-0000F3D40000}"/>
    <cellStyle name="T_Van Ban 2008_DK KH CBDT 2014 11-11-2013(1)_05-12  KH trung han 2016-2020 - Liem Thinh edited 2 2 2 2" xfId="54512" xr:uid="{00000000-0005-0000-0000-0000F4D40000}"/>
    <cellStyle name="T_Van Ban 2008_DK KH CBDT 2014 11-11-2013(1)_05-12  KH trung han 2016-2020 - Liem Thinh edited 2 2 2 2 2" xfId="54513" xr:uid="{00000000-0005-0000-0000-0000F5D40000}"/>
    <cellStyle name="T_Van Ban 2008_DK KH CBDT 2014 11-11-2013(1)_05-12  KH trung han 2016-2020 - Liem Thinh edited 2 2 2 3" xfId="54514" xr:uid="{00000000-0005-0000-0000-0000F6D40000}"/>
    <cellStyle name="T_Van Ban 2008_DK KH CBDT 2014 11-11-2013(1)_05-12  KH trung han 2016-2020 - Liem Thinh edited 2 2 3" xfId="54515" xr:uid="{00000000-0005-0000-0000-0000F7D40000}"/>
    <cellStyle name="T_Van Ban 2008_DK KH CBDT 2014 11-11-2013(1)_05-12  KH trung han 2016-2020 - Liem Thinh edited 2 2 3 2" xfId="54516" xr:uid="{00000000-0005-0000-0000-0000F8D40000}"/>
    <cellStyle name="T_Van Ban 2008_DK KH CBDT 2014 11-11-2013(1)_05-12  KH trung han 2016-2020 - Liem Thinh edited 2 2 4" xfId="54517" xr:uid="{00000000-0005-0000-0000-0000F9D40000}"/>
    <cellStyle name="T_Van Ban 2008_DK KH CBDT 2014 11-11-2013(1)_05-12  KH trung han 2016-2020 - Liem Thinh edited 2 3" xfId="54518" xr:uid="{00000000-0005-0000-0000-0000FAD40000}"/>
    <cellStyle name="T_Van Ban 2008_DK KH CBDT 2014 11-11-2013(1)_05-12  KH trung han 2016-2020 - Liem Thinh edited 2 3 2" xfId="54519" xr:uid="{00000000-0005-0000-0000-0000FBD40000}"/>
    <cellStyle name="T_Van Ban 2008_DK KH CBDT 2014 11-11-2013(1)_05-12  KH trung han 2016-2020 - Liem Thinh edited 2 3 2 2" xfId="54520" xr:uid="{00000000-0005-0000-0000-0000FCD40000}"/>
    <cellStyle name="T_Van Ban 2008_DK KH CBDT 2014 11-11-2013(1)_05-12  KH trung han 2016-2020 - Liem Thinh edited 2 3 2 2 2" xfId="54521" xr:uid="{00000000-0005-0000-0000-0000FDD40000}"/>
    <cellStyle name="T_Van Ban 2008_DK KH CBDT 2014 11-11-2013(1)_05-12  KH trung han 2016-2020 - Liem Thinh edited 2 3 2 3" xfId="54522" xr:uid="{00000000-0005-0000-0000-0000FED40000}"/>
    <cellStyle name="T_Van Ban 2008_DK KH CBDT 2014 11-11-2013(1)_05-12  KH trung han 2016-2020 - Liem Thinh edited 2 3 3" xfId="54523" xr:uid="{00000000-0005-0000-0000-0000FFD40000}"/>
    <cellStyle name="T_Van Ban 2008_DK KH CBDT 2014 11-11-2013(1)_05-12  KH trung han 2016-2020 - Liem Thinh edited 2 3 3 2" xfId="54524" xr:uid="{00000000-0005-0000-0000-000000D50000}"/>
    <cellStyle name="T_Van Ban 2008_DK KH CBDT 2014 11-11-2013(1)_05-12  KH trung han 2016-2020 - Liem Thinh edited 2 3 4" xfId="54525" xr:uid="{00000000-0005-0000-0000-000001D50000}"/>
    <cellStyle name="T_Van Ban 2008_DK KH CBDT 2014 11-11-2013(1)_05-12  KH trung han 2016-2020 - Liem Thinh edited 2 4" xfId="54526" xr:uid="{00000000-0005-0000-0000-000002D50000}"/>
    <cellStyle name="T_Van Ban 2008_DK KH CBDT 2014 11-11-2013(1)_05-12  KH trung han 2016-2020 - Liem Thinh edited 2 4 2" xfId="54527" xr:uid="{00000000-0005-0000-0000-000003D50000}"/>
    <cellStyle name="T_Van Ban 2008_DK KH CBDT 2014 11-11-2013(1)_05-12  KH trung han 2016-2020 - Liem Thinh edited 2 4 2 2" xfId="54528" xr:uid="{00000000-0005-0000-0000-000004D50000}"/>
    <cellStyle name="T_Van Ban 2008_DK KH CBDT 2014 11-11-2013(1)_05-12  KH trung han 2016-2020 - Liem Thinh edited 2 4 3" xfId="54529" xr:uid="{00000000-0005-0000-0000-000005D50000}"/>
    <cellStyle name="T_Van Ban 2008_DK KH CBDT 2014 11-11-2013(1)_05-12  KH trung han 2016-2020 - Liem Thinh edited 2 5" xfId="54530" xr:uid="{00000000-0005-0000-0000-000006D50000}"/>
    <cellStyle name="T_Van Ban 2008_DK KH CBDT 2014 11-11-2013(1)_05-12  KH trung han 2016-2020 - Liem Thinh edited 2 5 2" xfId="54531" xr:uid="{00000000-0005-0000-0000-000007D50000}"/>
    <cellStyle name="T_Van Ban 2008_DK KH CBDT 2014 11-11-2013(1)_05-12  KH trung han 2016-2020 - Liem Thinh edited 2 6" xfId="54532" xr:uid="{00000000-0005-0000-0000-000008D50000}"/>
    <cellStyle name="T_Van Ban 2008_DK KH CBDT 2014 11-11-2013(1)_05-12  KH trung han 2016-2020 - Liem Thinh edited 3" xfId="54533" xr:uid="{00000000-0005-0000-0000-000009D50000}"/>
    <cellStyle name="T_Van Ban 2008_DK KH CBDT 2014 11-11-2013(1)_05-12  KH trung han 2016-2020 - Liem Thinh edited 3 2" xfId="54534" xr:uid="{00000000-0005-0000-0000-00000AD50000}"/>
    <cellStyle name="T_Van Ban 2008_DK KH CBDT 2014 11-11-2013(1)_05-12  KH trung han 2016-2020 - Liem Thinh edited 3 2 2" xfId="54535" xr:uid="{00000000-0005-0000-0000-00000BD50000}"/>
    <cellStyle name="T_Van Ban 2008_DK KH CBDT 2014 11-11-2013(1)_05-12  KH trung han 2016-2020 - Liem Thinh edited 3 2 2 2" xfId="54536" xr:uid="{00000000-0005-0000-0000-00000CD50000}"/>
    <cellStyle name="T_Van Ban 2008_DK KH CBDT 2014 11-11-2013(1)_05-12  KH trung han 2016-2020 - Liem Thinh edited 3 2 3" xfId="54537" xr:uid="{00000000-0005-0000-0000-00000DD50000}"/>
    <cellStyle name="T_Van Ban 2008_DK KH CBDT 2014 11-11-2013(1)_05-12  KH trung han 2016-2020 - Liem Thinh edited 3 3" xfId="54538" xr:uid="{00000000-0005-0000-0000-00000ED50000}"/>
    <cellStyle name="T_Van Ban 2008_DK KH CBDT 2014 11-11-2013(1)_05-12  KH trung han 2016-2020 - Liem Thinh edited 3 3 2" xfId="54539" xr:uid="{00000000-0005-0000-0000-00000FD50000}"/>
    <cellStyle name="T_Van Ban 2008_DK KH CBDT 2014 11-11-2013(1)_05-12  KH trung han 2016-2020 - Liem Thinh edited 3 4" xfId="54540" xr:uid="{00000000-0005-0000-0000-000010D50000}"/>
    <cellStyle name="T_Van Ban 2008_DK KH CBDT 2014 11-11-2013(1)_05-12  KH trung han 2016-2020 - Liem Thinh edited 4" xfId="54541" xr:uid="{00000000-0005-0000-0000-000011D50000}"/>
    <cellStyle name="T_Van Ban 2008_DK KH CBDT 2014 11-11-2013(1)_05-12  KH trung han 2016-2020 - Liem Thinh edited 4 2" xfId="54542" xr:uid="{00000000-0005-0000-0000-000012D50000}"/>
    <cellStyle name="T_Van Ban 2008_DK KH CBDT 2014 11-11-2013(1)_05-12  KH trung han 2016-2020 - Liem Thinh edited 4 2 2" xfId="54543" xr:uid="{00000000-0005-0000-0000-000013D50000}"/>
    <cellStyle name="T_Van Ban 2008_DK KH CBDT 2014 11-11-2013(1)_05-12  KH trung han 2016-2020 - Liem Thinh edited 4 2 2 2" xfId="54544" xr:uid="{00000000-0005-0000-0000-000014D50000}"/>
    <cellStyle name="T_Van Ban 2008_DK KH CBDT 2014 11-11-2013(1)_05-12  KH trung han 2016-2020 - Liem Thinh edited 4 2 3" xfId="54545" xr:uid="{00000000-0005-0000-0000-000015D50000}"/>
    <cellStyle name="T_Van Ban 2008_DK KH CBDT 2014 11-11-2013(1)_05-12  KH trung han 2016-2020 - Liem Thinh edited 4 3" xfId="54546" xr:uid="{00000000-0005-0000-0000-000016D50000}"/>
    <cellStyle name="T_Van Ban 2008_DK KH CBDT 2014 11-11-2013(1)_05-12  KH trung han 2016-2020 - Liem Thinh edited 4 3 2" xfId="54547" xr:uid="{00000000-0005-0000-0000-000017D50000}"/>
    <cellStyle name="T_Van Ban 2008_DK KH CBDT 2014 11-11-2013(1)_05-12  KH trung han 2016-2020 - Liem Thinh edited 4 4" xfId="54548" xr:uid="{00000000-0005-0000-0000-000018D50000}"/>
    <cellStyle name="T_Van Ban 2008_DK KH CBDT 2014 11-11-2013(1)_05-12  KH trung han 2016-2020 - Liem Thinh edited 5" xfId="54549" xr:uid="{00000000-0005-0000-0000-000019D50000}"/>
    <cellStyle name="T_Van Ban 2008_DK KH CBDT 2014 11-11-2013(1)_05-12  KH trung han 2016-2020 - Liem Thinh edited 5 2" xfId="54550" xr:uid="{00000000-0005-0000-0000-00001AD50000}"/>
    <cellStyle name="T_Van Ban 2008_DK KH CBDT 2014 11-11-2013(1)_05-12  KH trung han 2016-2020 - Liem Thinh edited 5 2 2" xfId="54551" xr:uid="{00000000-0005-0000-0000-00001BD50000}"/>
    <cellStyle name="T_Van Ban 2008_DK KH CBDT 2014 11-11-2013(1)_05-12  KH trung han 2016-2020 - Liem Thinh edited 5 3" xfId="54552" xr:uid="{00000000-0005-0000-0000-00001CD50000}"/>
    <cellStyle name="T_Van Ban 2008_DK KH CBDT 2014 11-11-2013(1)_05-12  KH trung han 2016-2020 - Liem Thinh edited 6" xfId="54553" xr:uid="{00000000-0005-0000-0000-00001DD50000}"/>
    <cellStyle name="T_Van Ban 2008_DK KH CBDT 2014 11-11-2013(1)_05-12  KH trung han 2016-2020 - Liem Thinh edited 6 2" xfId="54554" xr:uid="{00000000-0005-0000-0000-00001ED50000}"/>
    <cellStyle name="T_Van Ban 2008_DK KH CBDT 2014 11-11-2013(1)_05-12  KH trung han 2016-2020 - Liem Thinh edited 7" xfId="54555" xr:uid="{00000000-0005-0000-0000-00001FD50000}"/>
    <cellStyle name="T_Van Ban 2008_DK KH CBDT 2014 11-11-2013(1)_05-12  KH trung han 2016-2020 - Liem Thinh edited 8" xfId="54556" xr:uid="{00000000-0005-0000-0000-000020D50000}"/>
    <cellStyle name="T_Van Ban 2008_DK KH CBDT 2014 11-11-2013(1)_Copy of 05-12  KH trung han 2016-2020 - Liem Thinh edited (1)" xfId="54557" xr:uid="{00000000-0005-0000-0000-000021D50000}"/>
    <cellStyle name="T_Van Ban 2008_DK KH CBDT 2014 11-11-2013(1)_Copy of 05-12  KH trung han 2016-2020 - Liem Thinh edited (1) 2" xfId="54558" xr:uid="{00000000-0005-0000-0000-000022D50000}"/>
    <cellStyle name="T_Van Ban 2008_DK KH CBDT 2014 11-11-2013(1)_Copy of 05-12  KH trung han 2016-2020 - Liem Thinh edited (1) 2 2" xfId="54559" xr:uid="{00000000-0005-0000-0000-000023D50000}"/>
    <cellStyle name="T_Van Ban 2008_DK KH CBDT 2014 11-11-2013(1)_Copy of 05-12  KH trung han 2016-2020 - Liem Thinh edited (1) 2 2 2" xfId="54560" xr:uid="{00000000-0005-0000-0000-000024D50000}"/>
    <cellStyle name="T_Van Ban 2008_DK KH CBDT 2014 11-11-2013(1)_Copy of 05-12  KH trung han 2016-2020 - Liem Thinh edited (1) 2 2 2 2" xfId="54561" xr:uid="{00000000-0005-0000-0000-000025D50000}"/>
    <cellStyle name="T_Van Ban 2008_DK KH CBDT 2014 11-11-2013(1)_Copy of 05-12  KH trung han 2016-2020 - Liem Thinh edited (1) 2 2 2 2 2" xfId="54562" xr:uid="{00000000-0005-0000-0000-000026D50000}"/>
    <cellStyle name="T_Van Ban 2008_DK KH CBDT 2014 11-11-2013(1)_Copy of 05-12  KH trung han 2016-2020 - Liem Thinh edited (1) 2 2 2 3" xfId="54563" xr:uid="{00000000-0005-0000-0000-000027D50000}"/>
    <cellStyle name="T_Van Ban 2008_DK KH CBDT 2014 11-11-2013(1)_Copy of 05-12  KH trung han 2016-2020 - Liem Thinh edited (1) 2 2 3" xfId="54564" xr:uid="{00000000-0005-0000-0000-000028D50000}"/>
    <cellStyle name="T_Van Ban 2008_DK KH CBDT 2014 11-11-2013(1)_Copy of 05-12  KH trung han 2016-2020 - Liem Thinh edited (1) 2 2 3 2" xfId="54565" xr:uid="{00000000-0005-0000-0000-000029D50000}"/>
    <cellStyle name="T_Van Ban 2008_DK KH CBDT 2014 11-11-2013(1)_Copy of 05-12  KH trung han 2016-2020 - Liem Thinh edited (1) 2 2 4" xfId="54566" xr:uid="{00000000-0005-0000-0000-00002AD50000}"/>
    <cellStyle name="T_Van Ban 2008_DK KH CBDT 2014 11-11-2013(1)_Copy of 05-12  KH trung han 2016-2020 - Liem Thinh edited (1) 2 3" xfId="54567" xr:uid="{00000000-0005-0000-0000-00002BD50000}"/>
    <cellStyle name="T_Van Ban 2008_DK KH CBDT 2014 11-11-2013(1)_Copy of 05-12  KH trung han 2016-2020 - Liem Thinh edited (1) 2 3 2" xfId="54568" xr:uid="{00000000-0005-0000-0000-00002CD50000}"/>
    <cellStyle name="T_Van Ban 2008_DK KH CBDT 2014 11-11-2013(1)_Copy of 05-12  KH trung han 2016-2020 - Liem Thinh edited (1) 2 3 2 2" xfId="54569" xr:uid="{00000000-0005-0000-0000-00002DD50000}"/>
    <cellStyle name="T_Van Ban 2008_DK KH CBDT 2014 11-11-2013(1)_Copy of 05-12  KH trung han 2016-2020 - Liem Thinh edited (1) 2 3 2 2 2" xfId="54570" xr:uid="{00000000-0005-0000-0000-00002ED50000}"/>
    <cellStyle name="T_Van Ban 2008_DK KH CBDT 2014 11-11-2013(1)_Copy of 05-12  KH trung han 2016-2020 - Liem Thinh edited (1) 2 3 2 3" xfId="54571" xr:uid="{00000000-0005-0000-0000-00002FD50000}"/>
    <cellStyle name="T_Van Ban 2008_DK KH CBDT 2014 11-11-2013(1)_Copy of 05-12  KH trung han 2016-2020 - Liem Thinh edited (1) 2 3 3" xfId="54572" xr:uid="{00000000-0005-0000-0000-000030D50000}"/>
    <cellStyle name="T_Van Ban 2008_DK KH CBDT 2014 11-11-2013(1)_Copy of 05-12  KH trung han 2016-2020 - Liem Thinh edited (1) 2 3 3 2" xfId="54573" xr:uid="{00000000-0005-0000-0000-000031D50000}"/>
    <cellStyle name="T_Van Ban 2008_DK KH CBDT 2014 11-11-2013(1)_Copy of 05-12  KH trung han 2016-2020 - Liem Thinh edited (1) 2 3 4" xfId="54574" xr:uid="{00000000-0005-0000-0000-000032D50000}"/>
    <cellStyle name="T_Van Ban 2008_DK KH CBDT 2014 11-11-2013(1)_Copy of 05-12  KH trung han 2016-2020 - Liem Thinh edited (1) 2 4" xfId="54575" xr:uid="{00000000-0005-0000-0000-000033D50000}"/>
    <cellStyle name="T_Van Ban 2008_DK KH CBDT 2014 11-11-2013(1)_Copy of 05-12  KH trung han 2016-2020 - Liem Thinh edited (1) 2 4 2" xfId="54576" xr:uid="{00000000-0005-0000-0000-000034D50000}"/>
    <cellStyle name="T_Van Ban 2008_DK KH CBDT 2014 11-11-2013(1)_Copy of 05-12  KH trung han 2016-2020 - Liem Thinh edited (1) 2 4 2 2" xfId="54577" xr:uid="{00000000-0005-0000-0000-000035D50000}"/>
    <cellStyle name="T_Van Ban 2008_DK KH CBDT 2014 11-11-2013(1)_Copy of 05-12  KH trung han 2016-2020 - Liem Thinh edited (1) 2 4 3" xfId="54578" xr:uid="{00000000-0005-0000-0000-000036D50000}"/>
    <cellStyle name="T_Van Ban 2008_DK KH CBDT 2014 11-11-2013(1)_Copy of 05-12  KH trung han 2016-2020 - Liem Thinh edited (1) 2 5" xfId="54579" xr:uid="{00000000-0005-0000-0000-000037D50000}"/>
    <cellStyle name="T_Van Ban 2008_DK KH CBDT 2014 11-11-2013(1)_Copy of 05-12  KH trung han 2016-2020 - Liem Thinh edited (1) 2 5 2" xfId="54580" xr:uid="{00000000-0005-0000-0000-000038D50000}"/>
    <cellStyle name="T_Van Ban 2008_DK KH CBDT 2014 11-11-2013(1)_Copy of 05-12  KH trung han 2016-2020 - Liem Thinh edited (1) 2 6" xfId="54581" xr:uid="{00000000-0005-0000-0000-000039D50000}"/>
    <cellStyle name="T_Van Ban 2008_DK KH CBDT 2014 11-11-2013(1)_Copy of 05-12  KH trung han 2016-2020 - Liem Thinh edited (1) 3" xfId="54582" xr:uid="{00000000-0005-0000-0000-00003AD50000}"/>
    <cellStyle name="T_Van Ban 2008_DK KH CBDT 2014 11-11-2013(1)_Copy of 05-12  KH trung han 2016-2020 - Liem Thinh edited (1) 3 2" xfId="54583" xr:uid="{00000000-0005-0000-0000-00003BD50000}"/>
    <cellStyle name="T_Van Ban 2008_DK KH CBDT 2014 11-11-2013(1)_Copy of 05-12  KH trung han 2016-2020 - Liem Thinh edited (1) 3 2 2" xfId="54584" xr:uid="{00000000-0005-0000-0000-00003CD50000}"/>
    <cellStyle name="T_Van Ban 2008_DK KH CBDT 2014 11-11-2013(1)_Copy of 05-12  KH trung han 2016-2020 - Liem Thinh edited (1) 3 2 2 2" xfId="54585" xr:uid="{00000000-0005-0000-0000-00003DD50000}"/>
    <cellStyle name="T_Van Ban 2008_DK KH CBDT 2014 11-11-2013(1)_Copy of 05-12  KH trung han 2016-2020 - Liem Thinh edited (1) 3 2 3" xfId="54586" xr:uid="{00000000-0005-0000-0000-00003ED50000}"/>
    <cellStyle name="T_Van Ban 2008_DK KH CBDT 2014 11-11-2013(1)_Copy of 05-12  KH trung han 2016-2020 - Liem Thinh edited (1) 3 3" xfId="54587" xr:uid="{00000000-0005-0000-0000-00003FD50000}"/>
    <cellStyle name="T_Van Ban 2008_DK KH CBDT 2014 11-11-2013(1)_Copy of 05-12  KH trung han 2016-2020 - Liem Thinh edited (1) 3 3 2" xfId="54588" xr:uid="{00000000-0005-0000-0000-000040D50000}"/>
    <cellStyle name="T_Van Ban 2008_DK KH CBDT 2014 11-11-2013(1)_Copy of 05-12  KH trung han 2016-2020 - Liem Thinh edited (1) 3 4" xfId="54589" xr:uid="{00000000-0005-0000-0000-000041D50000}"/>
    <cellStyle name="T_Van Ban 2008_DK KH CBDT 2014 11-11-2013(1)_Copy of 05-12  KH trung han 2016-2020 - Liem Thinh edited (1) 4" xfId="54590" xr:uid="{00000000-0005-0000-0000-000042D50000}"/>
    <cellStyle name="T_Van Ban 2008_DK KH CBDT 2014 11-11-2013(1)_Copy of 05-12  KH trung han 2016-2020 - Liem Thinh edited (1) 4 2" xfId="54591" xr:uid="{00000000-0005-0000-0000-000043D50000}"/>
    <cellStyle name="T_Van Ban 2008_DK KH CBDT 2014 11-11-2013(1)_Copy of 05-12  KH trung han 2016-2020 - Liem Thinh edited (1) 4 2 2" xfId="54592" xr:uid="{00000000-0005-0000-0000-000044D50000}"/>
    <cellStyle name="T_Van Ban 2008_DK KH CBDT 2014 11-11-2013(1)_Copy of 05-12  KH trung han 2016-2020 - Liem Thinh edited (1) 4 2 2 2" xfId="54593" xr:uid="{00000000-0005-0000-0000-000045D50000}"/>
    <cellStyle name="T_Van Ban 2008_DK KH CBDT 2014 11-11-2013(1)_Copy of 05-12  KH trung han 2016-2020 - Liem Thinh edited (1) 4 2 3" xfId="54594" xr:uid="{00000000-0005-0000-0000-000046D50000}"/>
    <cellStyle name="T_Van Ban 2008_DK KH CBDT 2014 11-11-2013(1)_Copy of 05-12  KH trung han 2016-2020 - Liem Thinh edited (1) 4 3" xfId="54595" xr:uid="{00000000-0005-0000-0000-000047D50000}"/>
    <cellStyle name="T_Van Ban 2008_DK KH CBDT 2014 11-11-2013(1)_Copy of 05-12  KH trung han 2016-2020 - Liem Thinh edited (1) 4 3 2" xfId="54596" xr:uid="{00000000-0005-0000-0000-000048D50000}"/>
    <cellStyle name="T_Van Ban 2008_DK KH CBDT 2014 11-11-2013(1)_Copy of 05-12  KH trung han 2016-2020 - Liem Thinh edited (1) 4 4" xfId="54597" xr:uid="{00000000-0005-0000-0000-000049D50000}"/>
    <cellStyle name="T_Van Ban 2008_DK KH CBDT 2014 11-11-2013(1)_Copy of 05-12  KH trung han 2016-2020 - Liem Thinh edited (1) 5" xfId="54598" xr:uid="{00000000-0005-0000-0000-00004AD50000}"/>
    <cellStyle name="T_Van Ban 2008_DK KH CBDT 2014 11-11-2013(1)_Copy of 05-12  KH trung han 2016-2020 - Liem Thinh edited (1) 5 2" xfId="54599" xr:uid="{00000000-0005-0000-0000-00004BD50000}"/>
    <cellStyle name="T_Van Ban 2008_DK KH CBDT 2014 11-11-2013(1)_Copy of 05-12  KH trung han 2016-2020 - Liem Thinh edited (1) 5 2 2" xfId="54600" xr:uid="{00000000-0005-0000-0000-00004CD50000}"/>
    <cellStyle name="T_Van Ban 2008_DK KH CBDT 2014 11-11-2013(1)_Copy of 05-12  KH trung han 2016-2020 - Liem Thinh edited (1) 5 3" xfId="54601" xr:uid="{00000000-0005-0000-0000-00004DD50000}"/>
    <cellStyle name="T_Van Ban 2008_DK KH CBDT 2014 11-11-2013(1)_Copy of 05-12  KH trung han 2016-2020 - Liem Thinh edited (1) 6" xfId="54602" xr:uid="{00000000-0005-0000-0000-00004ED50000}"/>
    <cellStyle name="T_Van Ban 2008_DK KH CBDT 2014 11-11-2013(1)_Copy of 05-12  KH trung han 2016-2020 - Liem Thinh edited (1) 6 2" xfId="54603" xr:uid="{00000000-0005-0000-0000-00004FD50000}"/>
    <cellStyle name="T_Van Ban 2008_DK KH CBDT 2014 11-11-2013(1)_Copy of 05-12  KH trung han 2016-2020 - Liem Thinh edited (1) 7" xfId="54604" xr:uid="{00000000-0005-0000-0000-000050D50000}"/>
    <cellStyle name="T_Van Ban 2008_DK KH CBDT 2014 11-11-2013(1)_Copy of 05-12  KH trung han 2016-2020 - Liem Thinh edited (1) 8" xfId="54605" xr:uid="{00000000-0005-0000-0000-000051D50000}"/>
    <cellStyle name="T_Van Ban 2008_DK KH CBDT 2014 11-11-2013_05-12  KH trung han 2016-2020 - Liem Thinh edited" xfId="54606" xr:uid="{00000000-0005-0000-0000-000052D50000}"/>
    <cellStyle name="T_Van Ban 2008_DK KH CBDT 2014 11-11-2013_05-12  KH trung han 2016-2020 - Liem Thinh edited 2" xfId="54607" xr:uid="{00000000-0005-0000-0000-000053D50000}"/>
    <cellStyle name="T_Van Ban 2008_DK KH CBDT 2014 11-11-2013_05-12  KH trung han 2016-2020 - Liem Thinh edited 2 2" xfId="54608" xr:uid="{00000000-0005-0000-0000-000054D50000}"/>
    <cellStyle name="T_Van Ban 2008_DK KH CBDT 2014 11-11-2013_05-12  KH trung han 2016-2020 - Liem Thinh edited 2 2 2" xfId="54609" xr:uid="{00000000-0005-0000-0000-000055D50000}"/>
    <cellStyle name="T_Van Ban 2008_DK KH CBDT 2014 11-11-2013_05-12  KH trung han 2016-2020 - Liem Thinh edited 2 2 2 2" xfId="54610" xr:uid="{00000000-0005-0000-0000-000056D50000}"/>
    <cellStyle name="T_Van Ban 2008_DK KH CBDT 2014 11-11-2013_05-12  KH trung han 2016-2020 - Liem Thinh edited 2 2 2 2 2" xfId="54611" xr:uid="{00000000-0005-0000-0000-000057D50000}"/>
    <cellStyle name="T_Van Ban 2008_DK KH CBDT 2014 11-11-2013_05-12  KH trung han 2016-2020 - Liem Thinh edited 2 2 2 3" xfId="54612" xr:uid="{00000000-0005-0000-0000-000058D50000}"/>
    <cellStyle name="T_Van Ban 2008_DK KH CBDT 2014 11-11-2013_05-12  KH trung han 2016-2020 - Liem Thinh edited 2 2 3" xfId="54613" xr:uid="{00000000-0005-0000-0000-000059D50000}"/>
    <cellStyle name="T_Van Ban 2008_DK KH CBDT 2014 11-11-2013_05-12  KH trung han 2016-2020 - Liem Thinh edited 2 2 3 2" xfId="54614" xr:uid="{00000000-0005-0000-0000-00005AD50000}"/>
    <cellStyle name="T_Van Ban 2008_DK KH CBDT 2014 11-11-2013_05-12  KH trung han 2016-2020 - Liem Thinh edited 2 2 4" xfId="54615" xr:uid="{00000000-0005-0000-0000-00005BD50000}"/>
    <cellStyle name="T_Van Ban 2008_DK KH CBDT 2014 11-11-2013_05-12  KH trung han 2016-2020 - Liem Thinh edited 2 3" xfId="54616" xr:uid="{00000000-0005-0000-0000-00005CD50000}"/>
    <cellStyle name="T_Van Ban 2008_DK KH CBDT 2014 11-11-2013_05-12  KH trung han 2016-2020 - Liem Thinh edited 2 3 2" xfId="54617" xr:uid="{00000000-0005-0000-0000-00005DD50000}"/>
    <cellStyle name="T_Van Ban 2008_DK KH CBDT 2014 11-11-2013_05-12  KH trung han 2016-2020 - Liem Thinh edited 2 3 2 2" xfId="54618" xr:uid="{00000000-0005-0000-0000-00005ED50000}"/>
    <cellStyle name="T_Van Ban 2008_DK KH CBDT 2014 11-11-2013_05-12  KH trung han 2016-2020 - Liem Thinh edited 2 3 2 2 2" xfId="54619" xr:uid="{00000000-0005-0000-0000-00005FD50000}"/>
    <cellStyle name="T_Van Ban 2008_DK KH CBDT 2014 11-11-2013_05-12  KH trung han 2016-2020 - Liem Thinh edited 2 3 2 3" xfId="54620" xr:uid="{00000000-0005-0000-0000-000060D50000}"/>
    <cellStyle name="T_Van Ban 2008_DK KH CBDT 2014 11-11-2013_05-12  KH trung han 2016-2020 - Liem Thinh edited 2 3 3" xfId="54621" xr:uid="{00000000-0005-0000-0000-000061D50000}"/>
    <cellStyle name="T_Van Ban 2008_DK KH CBDT 2014 11-11-2013_05-12  KH trung han 2016-2020 - Liem Thinh edited 2 3 3 2" xfId="54622" xr:uid="{00000000-0005-0000-0000-000062D50000}"/>
    <cellStyle name="T_Van Ban 2008_DK KH CBDT 2014 11-11-2013_05-12  KH trung han 2016-2020 - Liem Thinh edited 2 3 4" xfId="54623" xr:uid="{00000000-0005-0000-0000-000063D50000}"/>
    <cellStyle name="T_Van Ban 2008_DK KH CBDT 2014 11-11-2013_05-12  KH trung han 2016-2020 - Liem Thinh edited 2 4" xfId="54624" xr:uid="{00000000-0005-0000-0000-000064D50000}"/>
    <cellStyle name="T_Van Ban 2008_DK KH CBDT 2014 11-11-2013_05-12  KH trung han 2016-2020 - Liem Thinh edited 2 4 2" xfId="54625" xr:uid="{00000000-0005-0000-0000-000065D50000}"/>
    <cellStyle name="T_Van Ban 2008_DK KH CBDT 2014 11-11-2013_05-12  KH trung han 2016-2020 - Liem Thinh edited 2 4 2 2" xfId="54626" xr:uid="{00000000-0005-0000-0000-000066D50000}"/>
    <cellStyle name="T_Van Ban 2008_DK KH CBDT 2014 11-11-2013_05-12  KH trung han 2016-2020 - Liem Thinh edited 2 4 3" xfId="54627" xr:uid="{00000000-0005-0000-0000-000067D50000}"/>
    <cellStyle name="T_Van Ban 2008_DK KH CBDT 2014 11-11-2013_05-12  KH trung han 2016-2020 - Liem Thinh edited 2 5" xfId="54628" xr:uid="{00000000-0005-0000-0000-000068D50000}"/>
    <cellStyle name="T_Van Ban 2008_DK KH CBDT 2014 11-11-2013_05-12  KH trung han 2016-2020 - Liem Thinh edited 2 5 2" xfId="54629" xr:uid="{00000000-0005-0000-0000-000069D50000}"/>
    <cellStyle name="T_Van Ban 2008_DK KH CBDT 2014 11-11-2013_05-12  KH trung han 2016-2020 - Liem Thinh edited 2 6" xfId="54630" xr:uid="{00000000-0005-0000-0000-00006AD50000}"/>
    <cellStyle name="T_Van Ban 2008_DK KH CBDT 2014 11-11-2013_05-12  KH trung han 2016-2020 - Liem Thinh edited 3" xfId="54631" xr:uid="{00000000-0005-0000-0000-00006BD50000}"/>
    <cellStyle name="T_Van Ban 2008_DK KH CBDT 2014 11-11-2013_05-12  KH trung han 2016-2020 - Liem Thinh edited 3 2" xfId="54632" xr:uid="{00000000-0005-0000-0000-00006CD50000}"/>
    <cellStyle name="T_Van Ban 2008_DK KH CBDT 2014 11-11-2013_05-12  KH trung han 2016-2020 - Liem Thinh edited 3 2 2" xfId="54633" xr:uid="{00000000-0005-0000-0000-00006DD50000}"/>
    <cellStyle name="T_Van Ban 2008_DK KH CBDT 2014 11-11-2013_05-12  KH trung han 2016-2020 - Liem Thinh edited 3 2 2 2" xfId="54634" xr:uid="{00000000-0005-0000-0000-00006ED50000}"/>
    <cellStyle name="T_Van Ban 2008_DK KH CBDT 2014 11-11-2013_05-12  KH trung han 2016-2020 - Liem Thinh edited 3 2 3" xfId="54635" xr:uid="{00000000-0005-0000-0000-00006FD50000}"/>
    <cellStyle name="T_Van Ban 2008_DK KH CBDT 2014 11-11-2013_05-12  KH trung han 2016-2020 - Liem Thinh edited 3 3" xfId="54636" xr:uid="{00000000-0005-0000-0000-000070D50000}"/>
    <cellStyle name="T_Van Ban 2008_DK KH CBDT 2014 11-11-2013_05-12  KH trung han 2016-2020 - Liem Thinh edited 3 3 2" xfId="54637" xr:uid="{00000000-0005-0000-0000-000071D50000}"/>
    <cellStyle name="T_Van Ban 2008_DK KH CBDT 2014 11-11-2013_05-12  KH trung han 2016-2020 - Liem Thinh edited 3 4" xfId="54638" xr:uid="{00000000-0005-0000-0000-000072D50000}"/>
    <cellStyle name="T_Van Ban 2008_DK KH CBDT 2014 11-11-2013_05-12  KH trung han 2016-2020 - Liem Thinh edited 4" xfId="54639" xr:uid="{00000000-0005-0000-0000-000073D50000}"/>
    <cellStyle name="T_Van Ban 2008_DK KH CBDT 2014 11-11-2013_05-12  KH trung han 2016-2020 - Liem Thinh edited 4 2" xfId="54640" xr:uid="{00000000-0005-0000-0000-000074D50000}"/>
    <cellStyle name="T_Van Ban 2008_DK KH CBDT 2014 11-11-2013_05-12  KH trung han 2016-2020 - Liem Thinh edited 4 2 2" xfId="54641" xr:uid="{00000000-0005-0000-0000-000075D50000}"/>
    <cellStyle name="T_Van Ban 2008_DK KH CBDT 2014 11-11-2013_05-12  KH trung han 2016-2020 - Liem Thinh edited 4 2 2 2" xfId="54642" xr:uid="{00000000-0005-0000-0000-000076D50000}"/>
    <cellStyle name="T_Van Ban 2008_DK KH CBDT 2014 11-11-2013_05-12  KH trung han 2016-2020 - Liem Thinh edited 4 2 3" xfId="54643" xr:uid="{00000000-0005-0000-0000-000077D50000}"/>
    <cellStyle name="T_Van Ban 2008_DK KH CBDT 2014 11-11-2013_05-12  KH trung han 2016-2020 - Liem Thinh edited 4 3" xfId="54644" xr:uid="{00000000-0005-0000-0000-000078D50000}"/>
    <cellStyle name="T_Van Ban 2008_DK KH CBDT 2014 11-11-2013_05-12  KH trung han 2016-2020 - Liem Thinh edited 4 3 2" xfId="54645" xr:uid="{00000000-0005-0000-0000-000079D50000}"/>
    <cellStyle name="T_Van Ban 2008_DK KH CBDT 2014 11-11-2013_05-12  KH trung han 2016-2020 - Liem Thinh edited 4 4" xfId="54646" xr:uid="{00000000-0005-0000-0000-00007AD50000}"/>
    <cellStyle name="T_Van Ban 2008_DK KH CBDT 2014 11-11-2013_05-12  KH trung han 2016-2020 - Liem Thinh edited 5" xfId="54647" xr:uid="{00000000-0005-0000-0000-00007BD50000}"/>
    <cellStyle name="T_Van Ban 2008_DK KH CBDT 2014 11-11-2013_05-12  KH trung han 2016-2020 - Liem Thinh edited 5 2" xfId="54648" xr:uid="{00000000-0005-0000-0000-00007CD50000}"/>
    <cellStyle name="T_Van Ban 2008_DK KH CBDT 2014 11-11-2013_05-12  KH trung han 2016-2020 - Liem Thinh edited 5 2 2" xfId="54649" xr:uid="{00000000-0005-0000-0000-00007DD50000}"/>
    <cellStyle name="T_Van Ban 2008_DK KH CBDT 2014 11-11-2013_05-12  KH trung han 2016-2020 - Liem Thinh edited 5 3" xfId="54650" xr:uid="{00000000-0005-0000-0000-00007ED50000}"/>
    <cellStyle name="T_Van Ban 2008_DK KH CBDT 2014 11-11-2013_05-12  KH trung han 2016-2020 - Liem Thinh edited 6" xfId="54651" xr:uid="{00000000-0005-0000-0000-00007FD50000}"/>
    <cellStyle name="T_Van Ban 2008_DK KH CBDT 2014 11-11-2013_05-12  KH trung han 2016-2020 - Liem Thinh edited 6 2" xfId="54652" xr:uid="{00000000-0005-0000-0000-000080D50000}"/>
    <cellStyle name="T_Van Ban 2008_DK KH CBDT 2014 11-11-2013_05-12  KH trung han 2016-2020 - Liem Thinh edited 7" xfId="54653" xr:uid="{00000000-0005-0000-0000-000081D50000}"/>
    <cellStyle name="T_Van Ban 2008_DK KH CBDT 2014 11-11-2013_05-12  KH trung han 2016-2020 - Liem Thinh edited 8" xfId="54654" xr:uid="{00000000-0005-0000-0000-000082D50000}"/>
    <cellStyle name="T_Van Ban 2008_DK KH CBDT 2014 11-11-2013_Copy of 05-12  KH trung han 2016-2020 - Liem Thinh edited (1)" xfId="54655" xr:uid="{00000000-0005-0000-0000-000083D50000}"/>
    <cellStyle name="T_Van Ban 2008_DK KH CBDT 2014 11-11-2013_Copy of 05-12  KH trung han 2016-2020 - Liem Thinh edited (1) 2" xfId="54656" xr:uid="{00000000-0005-0000-0000-000084D50000}"/>
    <cellStyle name="T_Van Ban 2008_DK KH CBDT 2014 11-11-2013_Copy of 05-12  KH trung han 2016-2020 - Liem Thinh edited (1) 2 2" xfId="54657" xr:uid="{00000000-0005-0000-0000-000085D50000}"/>
    <cellStyle name="T_Van Ban 2008_DK KH CBDT 2014 11-11-2013_Copy of 05-12  KH trung han 2016-2020 - Liem Thinh edited (1) 2 2 2" xfId="54658" xr:uid="{00000000-0005-0000-0000-000086D50000}"/>
    <cellStyle name="T_Van Ban 2008_DK KH CBDT 2014 11-11-2013_Copy of 05-12  KH trung han 2016-2020 - Liem Thinh edited (1) 2 2 2 2" xfId="54659" xr:uid="{00000000-0005-0000-0000-000087D50000}"/>
    <cellStyle name="T_Van Ban 2008_DK KH CBDT 2014 11-11-2013_Copy of 05-12  KH trung han 2016-2020 - Liem Thinh edited (1) 2 2 2 2 2" xfId="54660" xr:uid="{00000000-0005-0000-0000-000088D50000}"/>
    <cellStyle name="T_Van Ban 2008_DK KH CBDT 2014 11-11-2013_Copy of 05-12  KH trung han 2016-2020 - Liem Thinh edited (1) 2 2 2 3" xfId="54661" xr:uid="{00000000-0005-0000-0000-000089D50000}"/>
    <cellStyle name="T_Van Ban 2008_DK KH CBDT 2014 11-11-2013_Copy of 05-12  KH trung han 2016-2020 - Liem Thinh edited (1) 2 2 3" xfId="54662" xr:uid="{00000000-0005-0000-0000-00008AD50000}"/>
    <cellStyle name="T_Van Ban 2008_DK KH CBDT 2014 11-11-2013_Copy of 05-12  KH trung han 2016-2020 - Liem Thinh edited (1) 2 2 3 2" xfId="54663" xr:uid="{00000000-0005-0000-0000-00008BD50000}"/>
    <cellStyle name="T_Van Ban 2008_DK KH CBDT 2014 11-11-2013_Copy of 05-12  KH trung han 2016-2020 - Liem Thinh edited (1) 2 2 4" xfId="54664" xr:uid="{00000000-0005-0000-0000-00008CD50000}"/>
    <cellStyle name="T_Van Ban 2008_DK KH CBDT 2014 11-11-2013_Copy of 05-12  KH trung han 2016-2020 - Liem Thinh edited (1) 2 3" xfId="54665" xr:uid="{00000000-0005-0000-0000-00008DD50000}"/>
    <cellStyle name="T_Van Ban 2008_DK KH CBDT 2014 11-11-2013_Copy of 05-12  KH trung han 2016-2020 - Liem Thinh edited (1) 2 3 2" xfId="54666" xr:uid="{00000000-0005-0000-0000-00008ED50000}"/>
    <cellStyle name="T_Van Ban 2008_DK KH CBDT 2014 11-11-2013_Copy of 05-12  KH trung han 2016-2020 - Liem Thinh edited (1) 2 3 2 2" xfId="54667" xr:uid="{00000000-0005-0000-0000-00008FD50000}"/>
    <cellStyle name="T_Van Ban 2008_DK KH CBDT 2014 11-11-2013_Copy of 05-12  KH trung han 2016-2020 - Liem Thinh edited (1) 2 3 2 2 2" xfId="54668" xr:uid="{00000000-0005-0000-0000-000090D50000}"/>
    <cellStyle name="T_Van Ban 2008_DK KH CBDT 2014 11-11-2013_Copy of 05-12  KH trung han 2016-2020 - Liem Thinh edited (1) 2 3 2 3" xfId="54669" xr:uid="{00000000-0005-0000-0000-000091D50000}"/>
    <cellStyle name="T_Van Ban 2008_DK KH CBDT 2014 11-11-2013_Copy of 05-12  KH trung han 2016-2020 - Liem Thinh edited (1) 2 3 3" xfId="54670" xr:uid="{00000000-0005-0000-0000-000092D50000}"/>
    <cellStyle name="T_Van Ban 2008_DK KH CBDT 2014 11-11-2013_Copy of 05-12  KH trung han 2016-2020 - Liem Thinh edited (1) 2 3 3 2" xfId="54671" xr:uid="{00000000-0005-0000-0000-000093D50000}"/>
    <cellStyle name="T_Van Ban 2008_DK KH CBDT 2014 11-11-2013_Copy of 05-12  KH trung han 2016-2020 - Liem Thinh edited (1) 2 3 4" xfId="54672" xr:uid="{00000000-0005-0000-0000-000094D50000}"/>
    <cellStyle name="T_Van Ban 2008_DK KH CBDT 2014 11-11-2013_Copy of 05-12  KH trung han 2016-2020 - Liem Thinh edited (1) 2 4" xfId="54673" xr:uid="{00000000-0005-0000-0000-000095D50000}"/>
    <cellStyle name="T_Van Ban 2008_DK KH CBDT 2014 11-11-2013_Copy of 05-12  KH trung han 2016-2020 - Liem Thinh edited (1) 2 4 2" xfId="54674" xr:uid="{00000000-0005-0000-0000-000096D50000}"/>
    <cellStyle name="T_Van Ban 2008_DK KH CBDT 2014 11-11-2013_Copy of 05-12  KH trung han 2016-2020 - Liem Thinh edited (1) 2 4 2 2" xfId="54675" xr:uid="{00000000-0005-0000-0000-000097D50000}"/>
    <cellStyle name="T_Van Ban 2008_DK KH CBDT 2014 11-11-2013_Copy of 05-12  KH trung han 2016-2020 - Liem Thinh edited (1) 2 4 3" xfId="54676" xr:uid="{00000000-0005-0000-0000-000098D50000}"/>
    <cellStyle name="T_Van Ban 2008_DK KH CBDT 2014 11-11-2013_Copy of 05-12  KH trung han 2016-2020 - Liem Thinh edited (1) 2 5" xfId="54677" xr:uid="{00000000-0005-0000-0000-000099D50000}"/>
    <cellStyle name="T_Van Ban 2008_DK KH CBDT 2014 11-11-2013_Copy of 05-12  KH trung han 2016-2020 - Liem Thinh edited (1) 2 5 2" xfId="54678" xr:uid="{00000000-0005-0000-0000-00009AD50000}"/>
    <cellStyle name="T_Van Ban 2008_DK KH CBDT 2014 11-11-2013_Copy of 05-12  KH trung han 2016-2020 - Liem Thinh edited (1) 2 6" xfId="54679" xr:uid="{00000000-0005-0000-0000-00009BD50000}"/>
    <cellStyle name="T_Van Ban 2008_DK KH CBDT 2014 11-11-2013_Copy of 05-12  KH trung han 2016-2020 - Liem Thinh edited (1) 3" xfId="54680" xr:uid="{00000000-0005-0000-0000-00009CD50000}"/>
    <cellStyle name="T_Van Ban 2008_DK KH CBDT 2014 11-11-2013_Copy of 05-12  KH trung han 2016-2020 - Liem Thinh edited (1) 3 2" xfId="54681" xr:uid="{00000000-0005-0000-0000-00009DD50000}"/>
    <cellStyle name="T_Van Ban 2008_DK KH CBDT 2014 11-11-2013_Copy of 05-12  KH trung han 2016-2020 - Liem Thinh edited (1) 3 2 2" xfId="54682" xr:uid="{00000000-0005-0000-0000-00009ED50000}"/>
    <cellStyle name="T_Van Ban 2008_DK KH CBDT 2014 11-11-2013_Copy of 05-12  KH trung han 2016-2020 - Liem Thinh edited (1) 3 2 2 2" xfId="54683" xr:uid="{00000000-0005-0000-0000-00009FD50000}"/>
    <cellStyle name="T_Van Ban 2008_DK KH CBDT 2014 11-11-2013_Copy of 05-12  KH trung han 2016-2020 - Liem Thinh edited (1) 3 2 3" xfId="54684" xr:uid="{00000000-0005-0000-0000-0000A0D50000}"/>
    <cellStyle name="T_Van Ban 2008_DK KH CBDT 2014 11-11-2013_Copy of 05-12  KH trung han 2016-2020 - Liem Thinh edited (1) 3 3" xfId="54685" xr:uid="{00000000-0005-0000-0000-0000A1D50000}"/>
    <cellStyle name="T_Van Ban 2008_DK KH CBDT 2014 11-11-2013_Copy of 05-12  KH trung han 2016-2020 - Liem Thinh edited (1) 3 3 2" xfId="54686" xr:uid="{00000000-0005-0000-0000-0000A2D50000}"/>
    <cellStyle name="T_Van Ban 2008_DK KH CBDT 2014 11-11-2013_Copy of 05-12  KH trung han 2016-2020 - Liem Thinh edited (1) 3 4" xfId="54687" xr:uid="{00000000-0005-0000-0000-0000A3D50000}"/>
    <cellStyle name="T_Van Ban 2008_DK KH CBDT 2014 11-11-2013_Copy of 05-12  KH trung han 2016-2020 - Liem Thinh edited (1) 4" xfId="54688" xr:uid="{00000000-0005-0000-0000-0000A4D50000}"/>
    <cellStyle name="T_Van Ban 2008_DK KH CBDT 2014 11-11-2013_Copy of 05-12  KH trung han 2016-2020 - Liem Thinh edited (1) 4 2" xfId="54689" xr:uid="{00000000-0005-0000-0000-0000A5D50000}"/>
    <cellStyle name="T_Van Ban 2008_DK KH CBDT 2014 11-11-2013_Copy of 05-12  KH trung han 2016-2020 - Liem Thinh edited (1) 4 2 2" xfId="54690" xr:uid="{00000000-0005-0000-0000-0000A6D50000}"/>
    <cellStyle name="T_Van Ban 2008_DK KH CBDT 2014 11-11-2013_Copy of 05-12  KH trung han 2016-2020 - Liem Thinh edited (1) 4 2 2 2" xfId="54691" xr:uid="{00000000-0005-0000-0000-0000A7D50000}"/>
    <cellStyle name="T_Van Ban 2008_DK KH CBDT 2014 11-11-2013_Copy of 05-12  KH trung han 2016-2020 - Liem Thinh edited (1) 4 2 3" xfId="54692" xr:uid="{00000000-0005-0000-0000-0000A8D50000}"/>
    <cellStyle name="T_Van Ban 2008_DK KH CBDT 2014 11-11-2013_Copy of 05-12  KH trung han 2016-2020 - Liem Thinh edited (1) 4 3" xfId="54693" xr:uid="{00000000-0005-0000-0000-0000A9D50000}"/>
    <cellStyle name="T_Van Ban 2008_DK KH CBDT 2014 11-11-2013_Copy of 05-12  KH trung han 2016-2020 - Liem Thinh edited (1) 4 3 2" xfId="54694" xr:uid="{00000000-0005-0000-0000-0000AAD50000}"/>
    <cellStyle name="T_Van Ban 2008_DK KH CBDT 2014 11-11-2013_Copy of 05-12  KH trung han 2016-2020 - Liem Thinh edited (1) 4 4" xfId="54695" xr:uid="{00000000-0005-0000-0000-0000ABD50000}"/>
    <cellStyle name="T_Van Ban 2008_DK KH CBDT 2014 11-11-2013_Copy of 05-12  KH trung han 2016-2020 - Liem Thinh edited (1) 5" xfId="54696" xr:uid="{00000000-0005-0000-0000-0000ACD50000}"/>
    <cellStyle name="T_Van Ban 2008_DK KH CBDT 2014 11-11-2013_Copy of 05-12  KH trung han 2016-2020 - Liem Thinh edited (1) 5 2" xfId="54697" xr:uid="{00000000-0005-0000-0000-0000ADD50000}"/>
    <cellStyle name="T_Van Ban 2008_DK KH CBDT 2014 11-11-2013_Copy of 05-12  KH trung han 2016-2020 - Liem Thinh edited (1) 5 2 2" xfId="54698" xr:uid="{00000000-0005-0000-0000-0000AED50000}"/>
    <cellStyle name="T_Van Ban 2008_DK KH CBDT 2014 11-11-2013_Copy of 05-12  KH trung han 2016-2020 - Liem Thinh edited (1) 5 3" xfId="54699" xr:uid="{00000000-0005-0000-0000-0000AFD50000}"/>
    <cellStyle name="T_Van Ban 2008_DK KH CBDT 2014 11-11-2013_Copy of 05-12  KH trung han 2016-2020 - Liem Thinh edited (1) 6" xfId="54700" xr:uid="{00000000-0005-0000-0000-0000B0D50000}"/>
    <cellStyle name="T_Van Ban 2008_DK KH CBDT 2014 11-11-2013_Copy of 05-12  KH trung han 2016-2020 - Liem Thinh edited (1) 6 2" xfId="54701" xr:uid="{00000000-0005-0000-0000-0000B1D50000}"/>
    <cellStyle name="T_Van Ban 2008_DK KH CBDT 2014 11-11-2013_Copy of 05-12  KH trung han 2016-2020 - Liem Thinh edited (1) 7" xfId="54702" xr:uid="{00000000-0005-0000-0000-0000B2D50000}"/>
    <cellStyle name="T_Van Ban 2008_DK KH CBDT 2014 11-11-2013_Copy of 05-12  KH trung han 2016-2020 - Liem Thinh edited (1) 8" xfId="54703" xr:uid="{00000000-0005-0000-0000-0000B3D50000}"/>
    <cellStyle name="T_XDCB thang 12.2010" xfId="54704" xr:uid="{00000000-0005-0000-0000-0000B4D50000}"/>
    <cellStyle name="T_XDCB thang 12.2010 2" xfId="54705" xr:uid="{00000000-0005-0000-0000-0000B5D50000}"/>
    <cellStyle name="T_XDCB thang 12.2010 2 2" xfId="54706" xr:uid="{00000000-0005-0000-0000-0000B6D50000}"/>
    <cellStyle name="T_XDCB thang 12.2010 2 2 2" xfId="54707" xr:uid="{00000000-0005-0000-0000-0000B7D50000}"/>
    <cellStyle name="T_XDCB thang 12.2010 2 2 2 2" xfId="54708" xr:uid="{00000000-0005-0000-0000-0000B8D50000}"/>
    <cellStyle name="T_XDCB thang 12.2010 2 2 2 2 2" xfId="54709" xr:uid="{00000000-0005-0000-0000-0000B9D50000}"/>
    <cellStyle name="T_XDCB thang 12.2010 2 2 2 2 2 2" xfId="54710" xr:uid="{00000000-0005-0000-0000-0000BAD50000}"/>
    <cellStyle name="T_XDCB thang 12.2010 2 2 2 2 3" xfId="54711" xr:uid="{00000000-0005-0000-0000-0000BBD50000}"/>
    <cellStyle name="T_XDCB thang 12.2010 2 2 2 3" xfId="54712" xr:uid="{00000000-0005-0000-0000-0000BCD50000}"/>
    <cellStyle name="T_XDCB thang 12.2010 2 2 2 3 2" xfId="54713" xr:uid="{00000000-0005-0000-0000-0000BDD50000}"/>
    <cellStyle name="T_XDCB thang 12.2010 2 2 2 4" xfId="54714" xr:uid="{00000000-0005-0000-0000-0000BED50000}"/>
    <cellStyle name="T_XDCB thang 12.2010 2 2 3" xfId="54715" xr:uid="{00000000-0005-0000-0000-0000BFD50000}"/>
    <cellStyle name="T_XDCB thang 12.2010 2 2 3 2" xfId="54716" xr:uid="{00000000-0005-0000-0000-0000C0D50000}"/>
    <cellStyle name="T_XDCB thang 12.2010 2 2 3 2 2" xfId="54717" xr:uid="{00000000-0005-0000-0000-0000C1D50000}"/>
    <cellStyle name="T_XDCB thang 12.2010 2 2 3 2 2 2" xfId="54718" xr:uid="{00000000-0005-0000-0000-0000C2D50000}"/>
    <cellStyle name="T_XDCB thang 12.2010 2 2 3 2 3" xfId="54719" xr:uid="{00000000-0005-0000-0000-0000C3D50000}"/>
    <cellStyle name="T_XDCB thang 12.2010 2 2 3 3" xfId="54720" xr:uid="{00000000-0005-0000-0000-0000C4D50000}"/>
    <cellStyle name="T_XDCB thang 12.2010 2 2 3 3 2" xfId="54721" xr:uid="{00000000-0005-0000-0000-0000C5D50000}"/>
    <cellStyle name="T_XDCB thang 12.2010 2 2 3 4" xfId="54722" xr:uid="{00000000-0005-0000-0000-0000C6D50000}"/>
    <cellStyle name="T_XDCB thang 12.2010 2 2 4" xfId="54723" xr:uid="{00000000-0005-0000-0000-0000C7D50000}"/>
    <cellStyle name="T_XDCB thang 12.2010 2 2 4 2" xfId="54724" xr:uid="{00000000-0005-0000-0000-0000C8D50000}"/>
    <cellStyle name="T_XDCB thang 12.2010 2 2 4 2 2" xfId="54725" xr:uid="{00000000-0005-0000-0000-0000C9D50000}"/>
    <cellStyle name="T_XDCB thang 12.2010 2 2 4 3" xfId="54726" xr:uid="{00000000-0005-0000-0000-0000CAD50000}"/>
    <cellStyle name="T_XDCB thang 12.2010 2 2 5" xfId="54727" xr:uid="{00000000-0005-0000-0000-0000CBD50000}"/>
    <cellStyle name="T_XDCB thang 12.2010 2 2 5 2" xfId="54728" xr:uid="{00000000-0005-0000-0000-0000CCD50000}"/>
    <cellStyle name="T_XDCB thang 12.2010 2 2 6" xfId="54729" xr:uid="{00000000-0005-0000-0000-0000CDD50000}"/>
    <cellStyle name="T_XDCB thang 12.2010 2 3" xfId="54730" xr:uid="{00000000-0005-0000-0000-0000CED50000}"/>
    <cellStyle name="T_XDCB thang 12.2010 2 3 2" xfId="54731" xr:uid="{00000000-0005-0000-0000-0000CFD50000}"/>
    <cellStyle name="T_XDCB thang 12.2010 2 3 2 2" xfId="54732" xr:uid="{00000000-0005-0000-0000-0000D0D50000}"/>
    <cellStyle name="T_XDCB thang 12.2010 2 3 2 2 2" xfId="54733" xr:uid="{00000000-0005-0000-0000-0000D1D50000}"/>
    <cellStyle name="T_XDCB thang 12.2010 2 3 2 3" xfId="54734" xr:uid="{00000000-0005-0000-0000-0000D2D50000}"/>
    <cellStyle name="T_XDCB thang 12.2010 2 3 3" xfId="54735" xr:uid="{00000000-0005-0000-0000-0000D3D50000}"/>
    <cellStyle name="T_XDCB thang 12.2010 2 3 3 2" xfId="54736" xr:uid="{00000000-0005-0000-0000-0000D4D50000}"/>
    <cellStyle name="T_XDCB thang 12.2010 2 3 4" xfId="54737" xr:uid="{00000000-0005-0000-0000-0000D5D50000}"/>
    <cellStyle name="T_XDCB thang 12.2010 2 4" xfId="54738" xr:uid="{00000000-0005-0000-0000-0000D6D50000}"/>
    <cellStyle name="T_XDCB thang 12.2010 2 4 2" xfId="54739" xr:uid="{00000000-0005-0000-0000-0000D7D50000}"/>
    <cellStyle name="T_XDCB thang 12.2010 2 4 2 2" xfId="54740" xr:uid="{00000000-0005-0000-0000-0000D8D50000}"/>
    <cellStyle name="T_XDCB thang 12.2010 2 4 2 2 2" xfId="54741" xr:uid="{00000000-0005-0000-0000-0000D9D50000}"/>
    <cellStyle name="T_XDCB thang 12.2010 2 4 2 3" xfId="54742" xr:uid="{00000000-0005-0000-0000-0000DAD50000}"/>
    <cellStyle name="T_XDCB thang 12.2010 2 4 3" xfId="54743" xr:uid="{00000000-0005-0000-0000-0000DBD50000}"/>
    <cellStyle name="T_XDCB thang 12.2010 2 4 3 2" xfId="54744" xr:uid="{00000000-0005-0000-0000-0000DCD50000}"/>
    <cellStyle name="T_XDCB thang 12.2010 2 4 4" xfId="54745" xr:uid="{00000000-0005-0000-0000-0000DDD50000}"/>
    <cellStyle name="T_XDCB thang 12.2010 2 5" xfId="54746" xr:uid="{00000000-0005-0000-0000-0000DED50000}"/>
    <cellStyle name="T_XDCB thang 12.2010 2 5 2" xfId="54747" xr:uid="{00000000-0005-0000-0000-0000DFD50000}"/>
    <cellStyle name="T_XDCB thang 12.2010 2 5 2 2" xfId="54748" xr:uid="{00000000-0005-0000-0000-0000E0D50000}"/>
    <cellStyle name="T_XDCB thang 12.2010 2 5 3" xfId="54749" xr:uid="{00000000-0005-0000-0000-0000E1D50000}"/>
    <cellStyle name="T_XDCB thang 12.2010 2 6" xfId="54750" xr:uid="{00000000-0005-0000-0000-0000E2D50000}"/>
    <cellStyle name="T_XDCB thang 12.2010 2 6 2" xfId="54751" xr:uid="{00000000-0005-0000-0000-0000E3D50000}"/>
    <cellStyle name="T_XDCB thang 12.2010 2 7" xfId="54752" xr:uid="{00000000-0005-0000-0000-0000E4D50000}"/>
    <cellStyle name="T_XDCB thang 12.2010 2 8" xfId="54753" xr:uid="{00000000-0005-0000-0000-0000E5D50000}"/>
    <cellStyle name="T_XDCB thang 12.2010 3" xfId="54754" xr:uid="{00000000-0005-0000-0000-0000E6D50000}"/>
    <cellStyle name="T_XDCB thang 12.2010 3 2" xfId="54755" xr:uid="{00000000-0005-0000-0000-0000E7D50000}"/>
    <cellStyle name="T_XDCB thang 12.2010 3 2 2" xfId="54756" xr:uid="{00000000-0005-0000-0000-0000E8D50000}"/>
    <cellStyle name="T_XDCB thang 12.2010 3 2 2 2" xfId="54757" xr:uid="{00000000-0005-0000-0000-0000E9D50000}"/>
    <cellStyle name="T_XDCB thang 12.2010 3 2 2 2 2" xfId="54758" xr:uid="{00000000-0005-0000-0000-0000EAD50000}"/>
    <cellStyle name="T_XDCB thang 12.2010 3 2 2 3" xfId="54759" xr:uid="{00000000-0005-0000-0000-0000EBD50000}"/>
    <cellStyle name="T_XDCB thang 12.2010 3 2 3" xfId="54760" xr:uid="{00000000-0005-0000-0000-0000ECD50000}"/>
    <cellStyle name="T_XDCB thang 12.2010 3 2 3 2" xfId="54761" xr:uid="{00000000-0005-0000-0000-0000EDD50000}"/>
    <cellStyle name="T_XDCB thang 12.2010 3 2 4" xfId="54762" xr:uid="{00000000-0005-0000-0000-0000EED50000}"/>
    <cellStyle name="T_XDCB thang 12.2010 3 3" xfId="54763" xr:uid="{00000000-0005-0000-0000-0000EFD50000}"/>
    <cellStyle name="T_XDCB thang 12.2010 3 3 2" xfId="54764" xr:uid="{00000000-0005-0000-0000-0000F0D50000}"/>
    <cellStyle name="T_XDCB thang 12.2010 3 3 2 2" xfId="54765" xr:uid="{00000000-0005-0000-0000-0000F1D50000}"/>
    <cellStyle name="T_XDCB thang 12.2010 3 3 2 2 2" xfId="54766" xr:uid="{00000000-0005-0000-0000-0000F2D50000}"/>
    <cellStyle name="T_XDCB thang 12.2010 3 3 2 3" xfId="54767" xr:uid="{00000000-0005-0000-0000-0000F3D50000}"/>
    <cellStyle name="T_XDCB thang 12.2010 3 3 3" xfId="54768" xr:uid="{00000000-0005-0000-0000-0000F4D50000}"/>
    <cellStyle name="T_XDCB thang 12.2010 3 3 3 2" xfId="54769" xr:uid="{00000000-0005-0000-0000-0000F5D50000}"/>
    <cellStyle name="T_XDCB thang 12.2010 3 3 4" xfId="54770" xr:uid="{00000000-0005-0000-0000-0000F6D50000}"/>
    <cellStyle name="T_XDCB thang 12.2010 3 4" xfId="54771" xr:uid="{00000000-0005-0000-0000-0000F7D50000}"/>
    <cellStyle name="T_XDCB thang 12.2010 3 4 2" xfId="54772" xr:uid="{00000000-0005-0000-0000-0000F8D50000}"/>
    <cellStyle name="T_XDCB thang 12.2010 3 4 2 2" xfId="54773" xr:uid="{00000000-0005-0000-0000-0000F9D50000}"/>
    <cellStyle name="T_XDCB thang 12.2010 3 4 3" xfId="54774" xr:uid="{00000000-0005-0000-0000-0000FAD50000}"/>
    <cellStyle name="T_XDCB thang 12.2010 3 5" xfId="54775" xr:uid="{00000000-0005-0000-0000-0000FBD50000}"/>
    <cellStyle name="T_XDCB thang 12.2010 3 5 2" xfId="54776" xr:uid="{00000000-0005-0000-0000-0000FCD50000}"/>
    <cellStyle name="T_XDCB thang 12.2010 3 6" xfId="54777" xr:uid="{00000000-0005-0000-0000-0000FDD50000}"/>
    <cellStyle name="T_XDCB thang 12.2010 4" xfId="54778" xr:uid="{00000000-0005-0000-0000-0000FED50000}"/>
    <cellStyle name="T_XDCB thang 12.2010 4 2" xfId="54779" xr:uid="{00000000-0005-0000-0000-0000FFD50000}"/>
    <cellStyle name="T_XDCB thang 12.2010 4 2 2" xfId="54780" xr:uid="{00000000-0005-0000-0000-000000D60000}"/>
    <cellStyle name="T_XDCB thang 12.2010 4 2 2 2" xfId="54781" xr:uid="{00000000-0005-0000-0000-000001D60000}"/>
    <cellStyle name="T_XDCB thang 12.2010 4 2 3" xfId="54782" xr:uid="{00000000-0005-0000-0000-000002D60000}"/>
    <cellStyle name="T_XDCB thang 12.2010 4 3" xfId="54783" xr:uid="{00000000-0005-0000-0000-000003D60000}"/>
    <cellStyle name="T_XDCB thang 12.2010 4 3 2" xfId="54784" xr:uid="{00000000-0005-0000-0000-000004D60000}"/>
    <cellStyle name="T_XDCB thang 12.2010 4 4" xfId="54785" xr:uid="{00000000-0005-0000-0000-000005D60000}"/>
    <cellStyle name="T_XDCB thang 12.2010 5" xfId="54786" xr:uid="{00000000-0005-0000-0000-000006D60000}"/>
    <cellStyle name="T_XDCB thang 12.2010 5 2" xfId="54787" xr:uid="{00000000-0005-0000-0000-000007D60000}"/>
    <cellStyle name="T_XDCB thang 12.2010 5 2 2" xfId="54788" xr:uid="{00000000-0005-0000-0000-000008D60000}"/>
    <cellStyle name="T_XDCB thang 12.2010 5 2 2 2" xfId="54789" xr:uid="{00000000-0005-0000-0000-000009D60000}"/>
    <cellStyle name="T_XDCB thang 12.2010 5 2 3" xfId="54790" xr:uid="{00000000-0005-0000-0000-00000AD60000}"/>
    <cellStyle name="T_XDCB thang 12.2010 5 3" xfId="54791" xr:uid="{00000000-0005-0000-0000-00000BD60000}"/>
    <cellStyle name="T_XDCB thang 12.2010 5 3 2" xfId="54792" xr:uid="{00000000-0005-0000-0000-00000CD60000}"/>
    <cellStyle name="T_XDCB thang 12.2010 5 4" xfId="54793" xr:uid="{00000000-0005-0000-0000-00000DD60000}"/>
    <cellStyle name="T_XDCB thang 12.2010 6" xfId="54794" xr:uid="{00000000-0005-0000-0000-00000ED60000}"/>
    <cellStyle name="T_XDCB thang 12.2010 6 2" xfId="54795" xr:uid="{00000000-0005-0000-0000-00000FD60000}"/>
    <cellStyle name="T_XDCB thang 12.2010 6 2 2" xfId="54796" xr:uid="{00000000-0005-0000-0000-000010D60000}"/>
    <cellStyle name="T_XDCB thang 12.2010 6 3" xfId="54797" xr:uid="{00000000-0005-0000-0000-000011D60000}"/>
    <cellStyle name="T_XDCB thang 12.2010 7" xfId="54798" xr:uid="{00000000-0005-0000-0000-000012D60000}"/>
    <cellStyle name="T_XDCB thang 12.2010 7 2" xfId="54799" xr:uid="{00000000-0005-0000-0000-000013D60000}"/>
    <cellStyle name="T_XDCB thang 12.2010 8" xfId="54800" xr:uid="{00000000-0005-0000-0000-000014D60000}"/>
    <cellStyle name="T_XDCB thang 12.2010 9" xfId="54801" xr:uid="{00000000-0005-0000-0000-000015D60000}"/>
    <cellStyle name="T_XDCB thang 12.2010_!1 1 bao cao giao KH ve HTCMT vung TNB   12-12-2011" xfId="54802" xr:uid="{00000000-0005-0000-0000-000016D60000}"/>
    <cellStyle name="T_XDCB thang 12.2010_!1 1 bao cao giao KH ve HTCMT vung TNB   12-12-2011 2" xfId="54803" xr:uid="{00000000-0005-0000-0000-000017D60000}"/>
    <cellStyle name="T_XDCB thang 12.2010_!1 1 bao cao giao KH ve HTCMT vung TNB   12-12-2011 2 2" xfId="54804" xr:uid="{00000000-0005-0000-0000-000018D60000}"/>
    <cellStyle name="T_XDCB thang 12.2010_!1 1 bao cao giao KH ve HTCMT vung TNB   12-12-2011 2 2 2" xfId="54805" xr:uid="{00000000-0005-0000-0000-000019D60000}"/>
    <cellStyle name="T_XDCB thang 12.2010_!1 1 bao cao giao KH ve HTCMT vung TNB   12-12-2011 2 2 2 2" xfId="54806" xr:uid="{00000000-0005-0000-0000-00001AD60000}"/>
    <cellStyle name="T_XDCB thang 12.2010_!1 1 bao cao giao KH ve HTCMT vung TNB   12-12-2011 2 2 2 2 2" xfId="54807" xr:uid="{00000000-0005-0000-0000-00001BD60000}"/>
    <cellStyle name="T_XDCB thang 12.2010_!1 1 bao cao giao KH ve HTCMT vung TNB   12-12-2011 2 2 2 2 2 2" xfId="54808" xr:uid="{00000000-0005-0000-0000-00001CD60000}"/>
    <cellStyle name="T_XDCB thang 12.2010_!1 1 bao cao giao KH ve HTCMT vung TNB   12-12-2011 2 2 2 2 3" xfId="54809" xr:uid="{00000000-0005-0000-0000-00001DD60000}"/>
    <cellStyle name="T_XDCB thang 12.2010_!1 1 bao cao giao KH ve HTCMT vung TNB   12-12-2011 2 2 2 3" xfId="54810" xr:uid="{00000000-0005-0000-0000-00001ED60000}"/>
    <cellStyle name="T_XDCB thang 12.2010_!1 1 bao cao giao KH ve HTCMT vung TNB   12-12-2011 2 2 2 3 2" xfId="54811" xr:uid="{00000000-0005-0000-0000-00001FD60000}"/>
    <cellStyle name="T_XDCB thang 12.2010_!1 1 bao cao giao KH ve HTCMT vung TNB   12-12-2011 2 2 2 4" xfId="54812" xr:uid="{00000000-0005-0000-0000-000020D60000}"/>
    <cellStyle name="T_XDCB thang 12.2010_!1 1 bao cao giao KH ve HTCMT vung TNB   12-12-2011 2 2 3" xfId="54813" xr:uid="{00000000-0005-0000-0000-000021D60000}"/>
    <cellStyle name="T_XDCB thang 12.2010_!1 1 bao cao giao KH ve HTCMT vung TNB   12-12-2011 2 2 3 2" xfId="54814" xr:uid="{00000000-0005-0000-0000-000022D60000}"/>
    <cellStyle name="T_XDCB thang 12.2010_!1 1 bao cao giao KH ve HTCMT vung TNB   12-12-2011 2 2 3 2 2" xfId="54815" xr:uid="{00000000-0005-0000-0000-000023D60000}"/>
    <cellStyle name="T_XDCB thang 12.2010_!1 1 bao cao giao KH ve HTCMT vung TNB   12-12-2011 2 2 3 2 2 2" xfId="54816" xr:uid="{00000000-0005-0000-0000-000024D60000}"/>
    <cellStyle name="T_XDCB thang 12.2010_!1 1 bao cao giao KH ve HTCMT vung TNB   12-12-2011 2 2 3 2 3" xfId="54817" xr:uid="{00000000-0005-0000-0000-000025D60000}"/>
    <cellStyle name="T_XDCB thang 12.2010_!1 1 bao cao giao KH ve HTCMT vung TNB   12-12-2011 2 2 3 3" xfId="54818" xr:uid="{00000000-0005-0000-0000-000026D60000}"/>
    <cellStyle name="T_XDCB thang 12.2010_!1 1 bao cao giao KH ve HTCMT vung TNB   12-12-2011 2 2 3 3 2" xfId="54819" xr:uid="{00000000-0005-0000-0000-000027D60000}"/>
    <cellStyle name="T_XDCB thang 12.2010_!1 1 bao cao giao KH ve HTCMT vung TNB   12-12-2011 2 2 3 4" xfId="54820" xr:uid="{00000000-0005-0000-0000-000028D60000}"/>
    <cellStyle name="T_XDCB thang 12.2010_!1 1 bao cao giao KH ve HTCMT vung TNB   12-12-2011 2 2 4" xfId="54821" xr:uid="{00000000-0005-0000-0000-000029D60000}"/>
    <cellStyle name="T_XDCB thang 12.2010_!1 1 bao cao giao KH ve HTCMT vung TNB   12-12-2011 2 2 4 2" xfId="54822" xr:uid="{00000000-0005-0000-0000-00002AD60000}"/>
    <cellStyle name="T_XDCB thang 12.2010_!1 1 bao cao giao KH ve HTCMT vung TNB   12-12-2011 2 2 4 2 2" xfId="54823" xr:uid="{00000000-0005-0000-0000-00002BD60000}"/>
    <cellStyle name="T_XDCB thang 12.2010_!1 1 bao cao giao KH ve HTCMT vung TNB   12-12-2011 2 2 4 3" xfId="54824" xr:uid="{00000000-0005-0000-0000-00002CD60000}"/>
    <cellStyle name="T_XDCB thang 12.2010_!1 1 bao cao giao KH ve HTCMT vung TNB   12-12-2011 2 2 5" xfId="54825" xr:uid="{00000000-0005-0000-0000-00002DD60000}"/>
    <cellStyle name="T_XDCB thang 12.2010_!1 1 bao cao giao KH ve HTCMT vung TNB   12-12-2011 2 2 5 2" xfId="54826" xr:uid="{00000000-0005-0000-0000-00002ED60000}"/>
    <cellStyle name="T_XDCB thang 12.2010_!1 1 bao cao giao KH ve HTCMT vung TNB   12-12-2011 2 2 6" xfId="54827" xr:uid="{00000000-0005-0000-0000-00002FD60000}"/>
    <cellStyle name="T_XDCB thang 12.2010_!1 1 bao cao giao KH ve HTCMT vung TNB   12-12-2011 2 3" xfId="54828" xr:uid="{00000000-0005-0000-0000-000030D60000}"/>
    <cellStyle name="T_XDCB thang 12.2010_!1 1 bao cao giao KH ve HTCMT vung TNB   12-12-2011 2 3 2" xfId="54829" xr:uid="{00000000-0005-0000-0000-000031D60000}"/>
    <cellStyle name="T_XDCB thang 12.2010_!1 1 bao cao giao KH ve HTCMT vung TNB   12-12-2011 2 3 2 2" xfId="54830" xr:uid="{00000000-0005-0000-0000-000032D60000}"/>
    <cellStyle name="T_XDCB thang 12.2010_!1 1 bao cao giao KH ve HTCMT vung TNB   12-12-2011 2 3 2 2 2" xfId="54831" xr:uid="{00000000-0005-0000-0000-000033D60000}"/>
    <cellStyle name="T_XDCB thang 12.2010_!1 1 bao cao giao KH ve HTCMT vung TNB   12-12-2011 2 3 2 3" xfId="54832" xr:uid="{00000000-0005-0000-0000-000034D60000}"/>
    <cellStyle name="T_XDCB thang 12.2010_!1 1 bao cao giao KH ve HTCMT vung TNB   12-12-2011 2 3 3" xfId="54833" xr:uid="{00000000-0005-0000-0000-000035D60000}"/>
    <cellStyle name="T_XDCB thang 12.2010_!1 1 bao cao giao KH ve HTCMT vung TNB   12-12-2011 2 3 3 2" xfId="54834" xr:uid="{00000000-0005-0000-0000-000036D60000}"/>
    <cellStyle name="T_XDCB thang 12.2010_!1 1 bao cao giao KH ve HTCMT vung TNB   12-12-2011 2 3 4" xfId="54835" xr:uid="{00000000-0005-0000-0000-000037D60000}"/>
    <cellStyle name="T_XDCB thang 12.2010_!1 1 bao cao giao KH ve HTCMT vung TNB   12-12-2011 2 4" xfId="54836" xr:uid="{00000000-0005-0000-0000-000038D60000}"/>
    <cellStyle name="T_XDCB thang 12.2010_!1 1 bao cao giao KH ve HTCMT vung TNB   12-12-2011 2 4 2" xfId="54837" xr:uid="{00000000-0005-0000-0000-000039D60000}"/>
    <cellStyle name="T_XDCB thang 12.2010_!1 1 bao cao giao KH ve HTCMT vung TNB   12-12-2011 2 4 2 2" xfId="54838" xr:uid="{00000000-0005-0000-0000-00003AD60000}"/>
    <cellStyle name="T_XDCB thang 12.2010_!1 1 bao cao giao KH ve HTCMT vung TNB   12-12-2011 2 4 2 2 2" xfId="54839" xr:uid="{00000000-0005-0000-0000-00003BD60000}"/>
    <cellStyle name="T_XDCB thang 12.2010_!1 1 bao cao giao KH ve HTCMT vung TNB   12-12-2011 2 4 2 3" xfId="54840" xr:uid="{00000000-0005-0000-0000-00003CD60000}"/>
    <cellStyle name="T_XDCB thang 12.2010_!1 1 bao cao giao KH ve HTCMT vung TNB   12-12-2011 2 4 3" xfId="54841" xr:uid="{00000000-0005-0000-0000-00003DD60000}"/>
    <cellStyle name="T_XDCB thang 12.2010_!1 1 bao cao giao KH ve HTCMT vung TNB   12-12-2011 2 4 3 2" xfId="54842" xr:uid="{00000000-0005-0000-0000-00003ED60000}"/>
    <cellStyle name="T_XDCB thang 12.2010_!1 1 bao cao giao KH ve HTCMT vung TNB   12-12-2011 2 4 4" xfId="54843" xr:uid="{00000000-0005-0000-0000-00003FD60000}"/>
    <cellStyle name="T_XDCB thang 12.2010_!1 1 bao cao giao KH ve HTCMT vung TNB   12-12-2011 2 5" xfId="54844" xr:uid="{00000000-0005-0000-0000-000040D60000}"/>
    <cellStyle name="T_XDCB thang 12.2010_!1 1 bao cao giao KH ve HTCMT vung TNB   12-12-2011 2 5 2" xfId="54845" xr:uid="{00000000-0005-0000-0000-000041D60000}"/>
    <cellStyle name="T_XDCB thang 12.2010_!1 1 bao cao giao KH ve HTCMT vung TNB   12-12-2011 2 5 2 2" xfId="54846" xr:uid="{00000000-0005-0000-0000-000042D60000}"/>
    <cellStyle name="T_XDCB thang 12.2010_!1 1 bao cao giao KH ve HTCMT vung TNB   12-12-2011 2 5 3" xfId="54847" xr:uid="{00000000-0005-0000-0000-000043D60000}"/>
    <cellStyle name="T_XDCB thang 12.2010_!1 1 bao cao giao KH ve HTCMT vung TNB   12-12-2011 2 6" xfId="54848" xr:uid="{00000000-0005-0000-0000-000044D60000}"/>
    <cellStyle name="T_XDCB thang 12.2010_!1 1 bao cao giao KH ve HTCMT vung TNB   12-12-2011 2 6 2" xfId="54849" xr:uid="{00000000-0005-0000-0000-000045D60000}"/>
    <cellStyle name="T_XDCB thang 12.2010_!1 1 bao cao giao KH ve HTCMT vung TNB   12-12-2011 2 7" xfId="54850" xr:uid="{00000000-0005-0000-0000-000046D60000}"/>
    <cellStyle name="T_XDCB thang 12.2010_!1 1 bao cao giao KH ve HTCMT vung TNB   12-12-2011 2 8" xfId="54851" xr:uid="{00000000-0005-0000-0000-000047D60000}"/>
    <cellStyle name="T_XDCB thang 12.2010_!1 1 bao cao giao KH ve HTCMT vung TNB   12-12-2011 3" xfId="54852" xr:uid="{00000000-0005-0000-0000-000048D60000}"/>
    <cellStyle name="T_XDCB thang 12.2010_!1 1 bao cao giao KH ve HTCMT vung TNB   12-12-2011 3 2" xfId="54853" xr:uid="{00000000-0005-0000-0000-000049D60000}"/>
    <cellStyle name="T_XDCB thang 12.2010_!1 1 bao cao giao KH ve HTCMT vung TNB   12-12-2011 3 2 2" xfId="54854" xr:uid="{00000000-0005-0000-0000-00004AD60000}"/>
    <cellStyle name="T_XDCB thang 12.2010_!1 1 bao cao giao KH ve HTCMT vung TNB   12-12-2011 3 2 2 2" xfId="54855" xr:uid="{00000000-0005-0000-0000-00004BD60000}"/>
    <cellStyle name="T_XDCB thang 12.2010_!1 1 bao cao giao KH ve HTCMT vung TNB   12-12-2011 3 2 2 2 2" xfId="54856" xr:uid="{00000000-0005-0000-0000-00004CD60000}"/>
    <cellStyle name="T_XDCB thang 12.2010_!1 1 bao cao giao KH ve HTCMT vung TNB   12-12-2011 3 2 2 3" xfId="54857" xr:uid="{00000000-0005-0000-0000-00004DD60000}"/>
    <cellStyle name="T_XDCB thang 12.2010_!1 1 bao cao giao KH ve HTCMT vung TNB   12-12-2011 3 2 3" xfId="54858" xr:uid="{00000000-0005-0000-0000-00004ED60000}"/>
    <cellStyle name="T_XDCB thang 12.2010_!1 1 bao cao giao KH ve HTCMT vung TNB   12-12-2011 3 2 3 2" xfId="54859" xr:uid="{00000000-0005-0000-0000-00004FD60000}"/>
    <cellStyle name="T_XDCB thang 12.2010_!1 1 bao cao giao KH ve HTCMT vung TNB   12-12-2011 3 2 4" xfId="54860" xr:uid="{00000000-0005-0000-0000-000050D60000}"/>
    <cellStyle name="T_XDCB thang 12.2010_!1 1 bao cao giao KH ve HTCMT vung TNB   12-12-2011 3 3" xfId="54861" xr:uid="{00000000-0005-0000-0000-000051D60000}"/>
    <cellStyle name="T_XDCB thang 12.2010_!1 1 bao cao giao KH ve HTCMT vung TNB   12-12-2011 3 3 2" xfId="54862" xr:uid="{00000000-0005-0000-0000-000052D60000}"/>
    <cellStyle name="T_XDCB thang 12.2010_!1 1 bao cao giao KH ve HTCMT vung TNB   12-12-2011 3 3 2 2" xfId="54863" xr:uid="{00000000-0005-0000-0000-000053D60000}"/>
    <cellStyle name="T_XDCB thang 12.2010_!1 1 bao cao giao KH ve HTCMT vung TNB   12-12-2011 3 3 2 2 2" xfId="54864" xr:uid="{00000000-0005-0000-0000-000054D60000}"/>
    <cellStyle name="T_XDCB thang 12.2010_!1 1 bao cao giao KH ve HTCMT vung TNB   12-12-2011 3 3 2 3" xfId="54865" xr:uid="{00000000-0005-0000-0000-000055D60000}"/>
    <cellStyle name="T_XDCB thang 12.2010_!1 1 bao cao giao KH ve HTCMT vung TNB   12-12-2011 3 3 3" xfId="54866" xr:uid="{00000000-0005-0000-0000-000056D60000}"/>
    <cellStyle name="T_XDCB thang 12.2010_!1 1 bao cao giao KH ve HTCMT vung TNB   12-12-2011 3 3 3 2" xfId="54867" xr:uid="{00000000-0005-0000-0000-000057D60000}"/>
    <cellStyle name="T_XDCB thang 12.2010_!1 1 bao cao giao KH ve HTCMT vung TNB   12-12-2011 3 3 4" xfId="54868" xr:uid="{00000000-0005-0000-0000-000058D60000}"/>
    <cellStyle name="T_XDCB thang 12.2010_!1 1 bao cao giao KH ve HTCMT vung TNB   12-12-2011 3 4" xfId="54869" xr:uid="{00000000-0005-0000-0000-000059D60000}"/>
    <cellStyle name="T_XDCB thang 12.2010_!1 1 bao cao giao KH ve HTCMT vung TNB   12-12-2011 3 4 2" xfId="54870" xr:uid="{00000000-0005-0000-0000-00005AD60000}"/>
    <cellStyle name="T_XDCB thang 12.2010_!1 1 bao cao giao KH ve HTCMT vung TNB   12-12-2011 3 4 2 2" xfId="54871" xr:uid="{00000000-0005-0000-0000-00005BD60000}"/>
    <cellStyle name="T_XDCB thang 12.2010_!1 1 bao cao giao KH ve HTCMT vung TNB   12-12-2011 3 4 3" xfId="54872" xr:uid="{00000000-0005-0000-0000-00005CD60000}"/>
    <cellStyle name="T_XDCB thang 12.2010_!1 1 bao cao giao KH ve HTCMT vung TNB   12-12-2011 3 5" xfId="54873" xr:uid="{00000000-0005-0000-0000-00005DD60000}"/>
    <cellStyle name="T_XDCB thang 12.2010_!1 1 bao cao giao KH ve HTCMT vung TNB   12-12-2011 3 5 2" xfId="54874" xr:uid="{00000000-0005-0000-0000-00005ED60000}"/>
    <cellStyle name="T_XDCB thang 12.2010_!1 1 bao cao giao KH ve HTCMT vung TNB   12-12-2011 3 6" xfId="54875" xr:uid="{00000000-0005-0000-0000-00005FD60000}"/>
    <cellStyle name="T_XDCB thang 12.2010_!1 1 bao cao giao KH ve HTCMT vung TNB   12-12-2011 4" xfId="54876" xr:uid="{00000000-0005-0000-0000-000060D60000}"/>
    <cellStyle name="T_XDCB thang 12.2010_!1 1 bao cao giao KH ve HTCMT vung TNB   12-12-2011 4 2" xfId="54877" xr:uid="{00000000-0005-0000-0000-000061D60000}"/>
    <cellStyle name="T_XDCB thang 12.2010_!1 1 bao cao giao KH ve HTCMT vung TNB   12-12-2011 4 2 2" xfId="54878" xr:uid="{00000000-0005-0000-0000-000062D60000}"/>
    <cellStyle name="T_XDCB thang 12.2010_!1 1 bao cao giao KH ve HTCMT vung TNB   12-12-2011 4 2 2 2" xfId="54879" xr:uid="{00000000-0005-0000-0000-000063D60000}"/>
    <cellStyle name="T_XDCB thang 12.2010_!1 1 bao cao giao KH ve HTCMT vung TNB   12-12-2011 4 2 3" xfId="54880" xr:uid="{00000000-0005-0000-0000-000064D60000}"/>
    <cellStyle name="T_XDCB thang 12.2010_!1 1 bao cao giao KH ve HTCMT vung TNB   12-12-2011 4 3" xfId="54881" xr:uid="{00000000-0005-0000-0000-000065D60000}"/>
    <cellStyle name="T_XDCB thang 12.2010_!1 1 bao cao giao KH ve HTCMT vung TNB   12-12-2011 4 3 2" xfId="54882" xr:uid="{00000000-0005-0000-0000-000066D60000}"/>
    <cellStyle name="T_XDCB thang 12.2010_!1 1 bao cao giao KH ve HTCMT vung TNB   12-12-2011 4 4" xfId="54883" xr:uid="{00000000-0005-0000-0000-000067D60000}"/>
    <cellStyle name="T_XDCB thang 12.2010_!1 1 bao cao giao KH ve HTCMT vung TNB   12-12-2011 5" xfId="54884" xr:uid="{00000000-0005-0000-0000-000068D60000}"/>
    <cellStyle name="T_XDCB thang 12.2010_!1 1 bao cao giao KH ve HTCMT vung TNB   12-12-2011 5 2" xfId="54885" xr:uid="{00000000-0005-0000-0000-000069D60000}"/>
    <cellStyle name="T_XDCB thang 12.2010_!1 1 bao cao giao KH ve HTCMT vung TNB   12-12-2011 5 2 2" xfId="54886" xr:uid="{00000000-0005-0000-0000-00006AD60000}"/>
    <cellStyle name="T_XDCB thang 12.2010_!1 1 bao cao giao KH ve HTCMT vung TNB   12-12-2011 5 2 2 2" xfId="54887" xr:uid="{00000000-0005-0000-0000-00006BD60000}"/>
    <cellStyle name="T_XDCB thang 12.2010_!1 1 bao cao giao KH ve HTCMT vung TNB   12-12-2011 5 2 3" xfId="54888" xr:uid="{00000000-0005-0000-0000-00006CD60000}"/>
    <cellStyle name="T_XDCB thang 12.2010_!1 1 bao cao giao KH ve HTCMT vung TNB   12-12-2011 5 3" xfId="54889" xr:uid="{00000000-0005-0000-0000-00006DD60000}"/>
    <cellStyle name="T_XDCB thang 12.2010_!1 1 bao cao giao KH ve HTCMT vung TNB   12-12-2011 5 3 2" xfId="54890" xr:uid="{00000000-0005-0000-0000-00006ED60000}"/>
    <cellStyle name="T_XDCB thang 12.2010_!1 1 bao cao giao KH ve HTCMT vung TNB   12-12-2011 5 4" xfId="54891" xr:uid="{00000000-0005-0000-0000-00006FD60000}"/>
    <cellStyle name="T_XDCB thang 12.2010_!1 1 bao cao giao KH ve HTCMT vung TNB   12-12-2011 6" xfId="54892" xr:uid="{00000000-0005-0000-0000-000070D60000}"/>
    <cellStyle name="T_XDCB thang 12.2010_!1 1 bao cao giao KH ve HTCMT vung TNB   12-12-2011 6 2" xfId="54893" xr:uid="{00000000-0005-0000-0000-000071D60000}"/>
    <cellStyle name="T_XDCB thang 12.2010_!1 1 bao cao giao KH ve HTCMT vung TNB   12-12-2011 6 2 2" xfId="54894" xr:uid="{00000000-0005-0000-0000-000072D60000}"/>
    <cellStyle name="T_XDCB thang 12.2010_!1 1 bao cao giao KH ve HTCMT vung TNB   12-12-2011 6 3" xfId="54895" xr:uid="{00000000-0005-0000-0000-000073D60000}"/>
    <cellStyle name="T_XDCB thang 12.2010_!1 1 bao cao giao KH ve HTCMT vung TNB   12-12-2011 7" xfId="54896" xr:uid="{00000000-0005-0000-0000-000074D60000}"/>
    <cellStyle name="T_XDCB thang 12.2010_!1 1 bao cao giao KH ve HTCMT vung TNB   12-12-2011 7 2" xfId="54897" xr:uid="{00000000-0005-0000-0000-000075D60000}"/>
    <cellStyle name="T_XDCB thang 12.2010_!1 1 bao cao giao KH ve HTCMT vung TNB   12-12-2011 8" xfId="54898" xr:uid="{00000000-0005-0000-0000-000076D60000}"/>
    <cellStyle name="T_XDCB thang 12.2010_!1 1 bao cao giao KH ve HTCMT vung TNB   12-12-2011 9" xfId="54899" xr:uid="{00000000-0005-0000-0000-000077D60000}"/>
    <cellStyle name="T_XDCB thang 12.2010_KH TPCP vung TNB (03-1-2012)" xfId="54900" xr:uid="{00000000-0005-0000-0000-000078D60000}"/>
    <cellStyle name="T_XDCB thang 12.2010_KH TPCP vung TNB (03-1-2012) 2" xfId="54901" xr:uid="{00000000-0005-0000-0000-000079D60000}"/>
    <cellStyle name="T_XDCB thang 12.2010_KH TPCP vung TNB (03-1-2012) 2 2" xfId="54902" xr:uid="{00000000-0005-0000-0000-00007AD60000}"/>
    <cellStyle name="T_XDCB thang 12.2010_KH TPCP vung TNB (03-1-2012) 2 2 2" xfId="54903" xr:uid="{00000000-0005-0000-0000-00007BD60000}"/>
    <cellStyle name="T_XDCB thang 12.2010_KH TPCP vung TNB (03-1-2012) 2 2 2 2" xfId="54904" xr:uid="{00000000-0005-0000-0000-00007CD60000}"/>
    <cellStyle name="T_XDCB thang 12.2010_KH TPCP vung TNB (03-1-2012) 2 2 2 2 2" xfId="54905" xr:uid="{00000000-0005-0000-0000-00007DD60000}"/>
    <cellStyle name="T_XDCB thang 12.2010_KH TPCP vung TNB (03-1-2012) 2 2 2 2 2 2" xfId="54906" xr:uid="{00000000-0005-0000-0000-00007ED60000}"/>
    <cellStyle name="T_XDCB thang 12.2010_KH TPCP vung TNB (03-1-2012) 2 2 2 2 3" xfId="54907" xr:uid="{00000000-0005-0000-0000-00007FD60000}"/>
    <cellStyle name="T_XDCB thang 12.2010_KH TPCP vung TNB (03-1-2012) 2 2 2 3" xfId="54908" xr:uid="{00000000-0005-0000-0000-000080D60000}"/>
    <cellStyle name="T_XDCB thang 12.2010_KH TPCP vung TNB (03-1-2012) 2 2 2 3 2" xfId="54909" xr:uid="{00000000-0005-0000-0000-000081D60000}"/>
    <cellStyle name="T_XDCB thang 12.2010_KH TPCP vung TNB (03-1-2012) 2 2 2 4" xfId="54910" xr:uid="{00000000-0005-0000-0000-000082D60000}"/>
    <cellStyle name="T_XDCB thang 12.2010_KH TPCP vung TNB (03-1-2012) 2 2 3" xfId="54911" xr:uid="{00000000-0005-0000-0000-000083D60000}"/>
    <cellStyle name="T_XDCB thang 12.2010_KH TPCP vung TNB (03-1-2012) 2 2 3 2" xfId="54912" xr:uid="{00000000-0005-0000-0000-000084D60000}"/>
    <cellStyle name="T_XDCB thang 12.2010_KH TPCP vung TNB (03-1-2012) 2 2 3 2 2" xfId="54913" xr:uid="{00000000-0005-0000-0000-000085D60000}"/>
    <cellStyle name="T_XDCB thang 12.2010_KH TPCP vung TNB (03-1-2012) 2 2 3 2 2 2" xfId="54914" xr:uid="{00000000-0005-0000-0000-000086D60000}"/>
    <cellStyle name="T_XDCB thang 12.2010_KH TPCP vung TNB (03-1-2012) 2 2 3 2 3" xfId="54915" xr:uid="{00000000-0005-0000-0000-000087D60000}"/>
    <cellStyle name="T_XDCB thang 12.2010_KH TPCP vung TNB (03-1-2012) 2 2 3 3" xfId="54916" xr:uid="{00000000-0005-0000-0000-000088D60000}"/>
    <cellStyle name="T_XDCB thang 12.2010_KH TPCP vung TNB (03-1-2012) 2 2 3 3 2" xfId="54917" xr:uid="{00000000-0005-0000-0000-000089D60000}"/>
    <cellStyle name="T_XDCB thang 12.2010_KH TPCP vung TNB (03-1-2012) 2 2 3 4" xfId="54918" xr:uid="{00000000-0005-0000-0000-00008AD60000}"/>
    <cellStyle name="T_XDCB thang 12.2010_KH TPCP vung TNB (03-1-2012) 2 2 4" xfId="54919" xr:uid="{00000000-0005-0000-0000-00008BD60000}"/>
    <cellStyle name="T_XDCB thang 12.2010_KH TPCP vung TNB (03-1-2012) 2 2 4 2" xfId="54920" xr:uid="{00000000-0005-0000-0000-00008CD60000}"/>
    <cellStyle name="T_XDCB thang 12.2010_KH TPCP vung TNB (03-1-2012) 2 2 4 2 2" xfId="54921" xr:uid="{00000000-0005-0000-0000-00008DD60000}"/>
    <cellStyle name="T_XDCB thang 12.2010_KH TPCP vung TNB (03-1-2012) 2 2 4 3" xfId="54922" xr:uid="{00000000-0005-0000-0000-00008ED60000}"/>
    <cellStyle name="T_XDCB thang 12.2010_KH TPCP vung TNB (03-1-2012) 2 2 5" xfId="54923" xr:uid="{00000000-0005-0000-0000-00008FD60000}"/>
    <cellStyle name="T_XDCB thang 12.2010_KH TPCP vung TNB (03-1-2012) 2 2 5 2" xfId="54924" xr:uid="{00000000-0005-0000-0000-000090D60000}"/>
    <cellStyle name="T_XDCB thang 12.2010_KH TPCP vung TNB (03-1-2012) 2 2 6" xfId="54925" xr:uid="{00000000-0005-0000-0000-000091D60000}"/>
    <cellStyle name="T_XDCB thang 12.2010_KH TPCP vung TNB (03-1-2012) 2 3" xfId="54926" xr:uid="{00000000-0005-0000-0000-000092D60000}"/>
    <cellStyle name="T_XDCB thang 12.2010_KH TPCP vung TNB (03-1-2012) 2 3 2" xfId="54927" xr:uid="{00000000-0005-0000-0000-000093D60000}"/>
    <cellStyle name="T_XDCB thang 12.2010_KH TPCP vung TNB (03-1-2012) 2 3 2 2" xfId="54928" xr:uid="{00000000-0005-0000-0000-000094D60000}"/>
    <cellStyle name="T_XDCB thang 12.2010_KH TPCP vung TNB (03-1-2012) 2 3 2 2 2" xfId="54929" xr:uid="{00000000-0005-0000-0000-000095D60000}"/>
    <cellStyle name="T_XDCB thang 12.2010_KH TPCP vung TNB (03-1-2012) 2 3 2 3" xfId="54930" xr:uid="{00000000-0005-0000-0000-000096D60000}"/>
    <cellStyle name="T_XDCB thang 12.2010_KH TPCP vung TNB (03-1-2012) 2 3 3" xfId="54931" xr:uid="{00000000-0005-0000-0000-000097D60000}"/>
    <cellStyle name="T_XDCB thang 12.2010_KH TPCP vung TNB (03-1-2012) 2 3 3 2" xfId="54932" xr:uid="{00000000-0005-0000-0000-000098D60000}"/>
    <cellStyle name="T_XDCB thang 12.2010_KH TPCP vung TNB (03-1-2012) 2 3 4" xfId="54933" xr:uid="{00000000-0005-0000-0000-000099D60000}"/>
    <cellStyle name="T_XDCB thang 12.2010_KH TPCP vung TNB (03-1-2012) 2 4" xfId="54934" xr:uid="{00000000-0005-0000-0000-00009AD60000}"/>
    <cellStyle name="T_XDCB thang 12.2010_KH TPCP vung TNB (03-1-2012) 2 4 2" xfId="54935" xr:uid="{00000000-0005-0000-0000-00009BD60000}"/>
    <cellStyle name="T_XDCB thang 12.2010_KH TPCP vung TNB (03-1-2012) 2 4 2 2" xfId="54936" xr:uid="{00000000-0005-0000-0000-00009CD60000}"/>
    <cellStyle name="T_XDCB thang 12.2010_KH TPCP vung TNB (03-1-2012) 2 4 2 2 2" xfId="54937" xr:uid="{00000000-0005-0000-0000-00009DD60000}"/>
    <cellStyle name="T_XDCB thang 12.2010_KH TPCP vung TNB (03-1-2012) 2 4 2 3" xfId="54938" xr:uid="{00000000-0005-0000-0000-00009ED60000}"/>
    <cellStyle name="T_XDCB thang 12.2010_KH TPCP vung TNB (03-1-2012) 2 4 3" xfId="54939" xr:uid="{00000000-0005-0000-0000-00009FD60000}"/>
    <cellStyle name="T_XDCB thang 12.2010_KH TPCP vung TNB (03-1-2012) 2 4 3 2" xfId="54940" xr:uid="{00000000-0005-0000-0000-0000A0D60000}"/>
    <cellStyle name="T_XDCB thang 12.2010_KH TPCP vung TNB (03-1-2012) 2 4 4" xfId="54941" xr:uid="{00000000-0005-0000-0000-0000A1D60000}"/>
    <cellStyle name="T_XDCB thang 12.2010_KH TPCP vung TNB (03-1-2012) 2 5" xfId="54942" xr:uid="{00000000-0005-0000-0000-0000A2D60000}"/>
    <cellStyle name="T_XDCB thang 12.2010_KH TPCP vung TNB (03-1-2012) 2 5 2" xfId="54943" xr:uid="{00000000-0005-0000-0000-0000A3D60000}"/>
    <cellStyle name="T_XDCB thang 12.2010_KH TPCP vung TNB (03-1-2012) 2 5 2 2" xfId="54944" xr:uid="{00000000-0005-0000-0000-0000A4D60000}"/>
    <cellStyle name="T_XDCB thang 12.2010_KH TPCP vung TNB (03-1-2012) 2 5 3" xfId="54945" xr:uid="{00000000-0005-0000-0000-0000A5D60000}"/>
    <cellStyle name="T_XDCB thang 12.2010_KH TPCP vung TNB (03-1-2012) 2 6" xfId="54946" xr:uid="{00000000-0005-0000-0000-0000A6D60000}"/>
    <cellStyle name="T_XDCB thang 12.2010_KH TPCP vung TNB (03-1-2012) 2 6 2" xfId="54947" xr:uid="{00000000-0005-0000-0000-0000A7D60000}"/>
    <cellStyle name="T_XDCB thang 12.2010_KH TPCP vung TNB (03-1-2012) 2 7" xfId="54948" xr:uid="{00000000-0005-0000-0000-0000A8D60000}"/>
    <cellStyle name="T_XDCB thang 12.2010_KH TPCP vung TNB (03-1-2012) 2 8" xfId="54949" xr:uid="{00000000-0005-0000-0000-0000A9D60000}"/>
    <cellStyle name="T_XDCB thang 12.2010_KH TPCP vung TNB (03-1-2012) 3" xfId="54950" xr:uid="{00000000-0005-0000-0000-0000AAD60000}"/>
    <cellStyle name="T_XDCB thang 12.2010_KH TPCP vung TNB (03-1-2012) 3 2" xfId="54951" xr:uid="{00000000-0005-0000-0000-0000ABD60000}"/>
    <cellStyle name="T_XDCB thang 12.2010_KH TPCP vung TNB (03-1-2012) 3 2 2" xfId="54952" xr:uid="{00000000-0005-0000-0000-0000ACD60000}"/>
    <cellStyle name="T_XDCB thang 12.2010_KH TPCP vung TNB (03-1-2012) 3 2 2 2" xfId="54953" xr:uid="{00000000-0005-0000-0000-0000ADD60000}"/>
    <cellStyle name="T_XDCB thang 12.2010_KH TPCP vung TNB (03-1-2012) 3 2 2 2 2" xfId="54954" xr:uid="{00000000-0005-0000-0000-0000AED60000}"/>
    <cellStyle name="T_XDCB thang 12.2010_KH TPCP vung TNB (03-1-2012) 3 2 2 3" xfId="54955" xr:uid="{00000000-0005-0000-0000-0000AFD60000}"/>
    <cellStyle name="T_XDCB thang 12.2010_KH TPCP vung TNB (03-1-2012) 3 2 3" xfId="54956" xr:uid="{00000000-0005-0000-0000-0000B0D60000}"/>
    <cellStyle name="T_XDCB thang 12.2010_KH TPCP vung TNB (03-1-2012) 3 2 3 2" xfId="54957" xr:uid="{00000000-0005-0000-0000-0000B1D60000}"/>
    <cellStyle name="T_XDCB thang 12.2010_KH TPCP vung TNB (03-1-2012) 3 2 4" xfId="54958" xr:uid="{00000000-0005-0000-0000-0000B2D60000}"/>
    <cellStyle name="T_XDCB thang 12.2010_KH TPCP vung TNB (03-1-2012) 3 3" xfId="54959" xr:uid="{00000000-0005-0000-0000-0000B3D60000}"/>
    <cellStyle name="T_XDCB thang 12.2010_KH TPCP vung TNB (03-1-2012) 3 3 2" xfId="54960" xr:uid="{00000000-0005-0000-0000-0000B4D60000}"/>
    <cellStyle name="T_XDCB thang 12.2010_KH TPCP vung TNB (03-1-2012) 3 3 2 2" xfId="54961" xr:uid="{00000000-0005-0000-0000-0000B5D60000}"/>
    <cellStyle name="T_XDCB thang 12.2010_KH TPCP vung TNB (03-1-2012) 3 3 2 2 2" xfId="54962" xr:uid="{00000000-0005-0000-0000-0000B6D60000}"/>
    <cellStyle name="T_XDCB thang 12.2010_KH TPCP vung TNB (03-1-2012) 3 3 2 3" xfId="54963" xr:uid="{00000000-0005-0000-0000-0000B7D60000}"/>
    <cellStyle name="T_XDCB thang 12.2010_KH TPCP vung TNB (03-1-2012) 3 3 3" xfId="54964" xr:uid="{00000000-0005-0000-0000-0000B8D60000}"/>
    <cellStyle name="T_XDCB thang 12.2010_KH TPCP vung TNB (03-1-2012) 3 3 3 2" xfId="54965" xr:uid="{00000000-0005-0000-0000-0000B9D60000}"/>
    <cellStyle name="T_XDCB thang 12.2010_KH TPCP vung TNB (03-1-2012) 3 3 4" xfId="54966" xr:uid="{00000000-0005-0000-0000-0000BAD60000}"/>
    <cellStyle name="T_XDCB thang 12.2010_KH TPCP vung TNB (03-1-2012) 3 4" xfId="54967" xr:uid="{00000000-0005-0000-0000-0000BBD60000}"/>
    <cellStyle name="T_XDCB thang 12.2010_KH TPCP vung TNB (03-1-2012) 3 4 2" xfId="54968" xr:uid="{00000000-0005-0000-0000-0000BCD60000}"/>
    <cellStyle name="T_XDCB thang 12.2010_KH TPCP vung TNB (03-1-2012) 3 4 2 2" xfId="54969" xr:uid="{00000000-0005-0000-0000-0000BDD60000}"/>
    <cellStyle name="T_XDCB thang 12.2010_KH TPCP vung TNB (03-1-2012) 3 4 3" xfId="54970" xr:uid="{00000000-0005-0000-0000-0000BED60000}"/>
    <cellStyle name="T_XDCB thang 12.2010_KH TPCP vung TNB (03-1-2012) 3 5" xfId="54971" xr:uid="{00000000-0005-0000-0000-0000BFD60000}"/>
    <cellStyle name="T_XDCB thang 12.2010_KH TPCP vung TNB (03-1-2012) 3 5 2" xfId="54972" xr:uid="{00000000-0005-0000-0000-0000C0D60000}"/>
    <cellStyle name="T_XDCB thang 12.2010_KH TPCP vung TNB (03-1-2012) 3 6" xfId="54973" xr:uid="{00000000-0005-0000-0000-0000C1D60000}"/>
    <cellStyle name="T_XDCB thang 12.2010_KH TPCP vung TNB (03-1-2012) 4" xfId="54974" xr:uid="{00000000-0005-0000-0000-0000C2D60000}"/>
    <cellStyle name="T_XDCB thang 12.2010_KH TPCP vung TNB (03-1-2012) 4 2" xfId="54975" xr:uid="{00000000-0005-0000-0000-0000C3D60000}"/>
    <cellStyle name="T_XDCB thang 12.2010_KH TPCP vung TNB (03-1-2012) 4 2 2" xfId="54976" xr:uid="{00000000-0005-0000-0000-0000C4D60000}"/>
    <cellStyle name="T_XDCB thang 12.2010_KH TPCP vung TNB (03-1-2012) 4 2 2 2" xfId="54977" xr:uid="{00000000-0005-0000-0000-0000C5D60000}"/>
    <cellStyle name="T_XDCB thang 12.2010_KH TPCP vung TNB (03-1-2012) 4 2 3" xfId="54978" xr:uid="{00000000-0005-0000-0000-0000C6D60000}"/>
    <cellStyle name="T_XDCB thang 12.2010_KH TPCP vung TNB (03-1-2012) 4 3" xfId="54979" xr:uid="{00000000-0005-0000-0000-0000C7D60000}"/>
    <cellStyle name="T_XDCB thang 12.2010_KH TPCP vung TNB (03-1-2012) 4 3 2" xfId="54980" xr:uid="{00000000-0005-0000-0000-0000C8D60000}"/>
    <cellStyle name="T_XDCB thang 12.2010_KH TPCP vung TNB (03-1-2012) 4 4" xfId="54981" xr:uid="{00000000-0005-0000-0000-0000C9D60000}"/>
    <cellStyle name="T_XDCB thang 12.2010_KH TPCP vung TNB (03-1-2012) 5" xfId="54982" xr:uid="{00000000-0005-0000-0000-0000CAD60000}"/>
    <cellStyle name="T_XDCB thang 12.2010_KH TPCP vung TNB (03-1-2012) 5 2" xfId="54983" xr:uid="{00000000-0005-0000-0000-0000CBD60000}"/>
    <cellStyle name="T_XDCB thang 12.2010_KH TPCP vung TNB (03-1-2012) 5 2 2" xfId="54984" xr:uid="{00000000-0005-0000-0000-0000CCD60000}"/>
    <cellStyle name="T_XDCB thang 12.2010_KH TPCP vung TNB (03-1-2012) 5 2 2 2" xfId="54985" xr:uid="{00000000-0005-0000-0000-0000CDD60000}"/>
    <cellStyle name="T_XDCB thang 12.2010_KH TPCP vung TNB (03-1-2012) 5 2 3" xfId="54986" xr:uid="{00000000-0005-0000-0000-0000CED60000}"/>
    <cellStyle name="T_XDCB thang 12.2010_KH TPCP vung TNB (03-1-2012) 5 3" xfId="54987" xr:uid="{00000000-0005-0000-0000-0000CFD60000}"/>
    <cellStyle name="T_XDCB thang 12.2010_KH TPCP vung TNB (03-1-2012) 5 3 2" xfId="54988" xr:uid="{00000000-0005-0000-0000-0000D0D60000}"/>
    <cellStyle name="T_XDCB thang 12.2010_KH TPCP vung TNB (03-1-2012) 5 4" xfId="54989" xr:uid="{00000000-0005-0000-0000-0000D1D60000}"/>
    <cellStyle name="T_XDCB thang 12.2010_KH TPCP vung TNB (03-1-2012) 6" xfId="54990" xr:uid="{00000000-0005-0000-0000-0000D2D60000}"/>
    <cellStyle name="T_XDCB thang 12.2010_KH TPCP vung TNB (03-1-2012) 6 2" xfId="54991" xr:uid="{00000000-0005-0000-0000-0000D3D60000}"/>
    <cellStyle name="T_XDCB thang 12.2010_KH TPCP vung TNB (03-1-2012) 6 2 2" xfId="54992" xr:uid="{00000000-0005-0000-0000-0000D4D60000}"/>
    <cellStyle name="T_XDCB thang 12.2010_KH TPCP vung TNB (03-1-2012) 6 3" xfId="54993" xr:uid="{00000000-0005-0000-0000-0000D5D60000}"/>
    <cellStyle name="T_XDCB thang 12.2010_KH TPCP vung TNB (03-1-2012) 7" xfId="54994" xr:uid="{00000000-0005-0000-0000-0000D6D60000}"/>
    <cellStyle name="T_XDCB thang 12.2010_KH TPCP vung TNB (03-1-2012) 7 2" xfId="54995" xr:uid="{00000000-0005-0000-0000-0000D7D60000}"/>
    <cellStyle name="T_XDCB thang 12.2010_KH TPCP vung TNB (03-1-2012) 8" xfId="54996" xr:uid="{00000000-0005-0000-0000-0000D8D60000}"/>
    <cellStyle name="T_XDCB thang 12.2010_KH TPCP vung TNB (03-1-2012) 9" xfId="54997" xr:uid="{00000000-0005-0000-0000-0000D9D60000}"/>
    <cellStyle name="T_ÿÿÿÿÿ" xfId="54998" xr:uid="{00000000-0005-0000-0000-0000DAD60000}"/>
    <cellStyle name="T_ÿÿÿÿÿ 2" xfId="54999" xr:uid="{00000000-0005-0000-0000-0000DBD60000}"/>
    <cellStyle name="T_ÿÿÿÿÿ 2 2" xfId="55000" xr:uid="{00000000-0005-0000-0000-0000DCD60000}"/>
    <cellStyle name="T_ÿÿÿÿÿ 2 2 2" xfId="55001" xr:uid="{00000000-0005-0000-0000-0000DDD60000}"/>
    <cellStyle name="T_ÿÿÿÿÿ 2 2 2 2" xfId="55002" xr:uid="{00000000-0005-0000-0000-0000DED60000}"/>
    <cellStyle name="T_ÿÿÿÿÿ 2 2 2 2 2" xfId="55003" xr:uid="{00000000-0005-0000-0000-0000DFD60000}"/>
    <cellStyle name="T_ÿÿÿÿÿ 2 2 2 2 2 2" xfId="55004" xr:uid="{00000000-0005-0000-0000-0000E0D60000}"/>
    <cellStyle name="T_ÿÿÿÿÿ 2 2 2 2 3" xfId="55005" xr:uid="{00000000-0005-0000-0000-0000E1D60000}"/>
    <cellStyle name="T_ÿÿÿÿÿ 2 2 2 3" xfId="55006" xr:uid="{00000000-0005-0000-0000-0000E2D60000}"/>
    <cellStyle name="T_ÿÿÿÿÿ 2 2 2 3 2" xfId="55007" xr:uid="{00000000-0005-0000-0000-0000E3D60000}"/>
    <cellStyle name="T_ÿÿÿÿÿ 2 2 2 4" xfId="55008" xr:uid="{00000000-0005-0000-0000-0000E4D60000}"/>
    <cellStyle name="T_ÿÿÿÿÿ 2 2 3" xfId="55009" xr:uid="{00000000-0005-0000-0000-0000E5D60000}"/>
    <cellStyle name="T_ÿÿÿÿÿ 2 2 3 2" xfId="55010" xr:uid="{00000000-0005-0000-0000-0000E6D60000}"/>
    <cellStyle name="T_ÿÿÿÿÿ 2 2 3 2 2" xfId="55011" xr:uid="{00000000-0005-0000-0000-0000E7D60000}"/>
    <cellStyle name="T_ÿÿÿÿÿ 2 2 3 2 2 2" xfId="55012" xr:uid="{00000000-0005-0000-0000-0000E8D60000}"/>
    <cellStyle name="T_ÿÿÿÿÿ 2 2 3 2 3" xfId="55013" xr:uid="{00000000-0005-0000-0000-0000E9D60000}"/>
    <cellStyle name="T_ÿÿÿÿÿ 2 2 3 3" xfId="55014" xr:uid="{00000000-0005-0000-0000-0000EAD60000}"/>
    <cellStyle name="T_ÿÿÿÿÿ 2 2 3 3 2" xfId="55015" xr:uid="{00000000-0005-0000-0000-0000EBD60000}"/>
    <cellStyle name="T_ÿÿÿÿÿ 2 2 3 4" xfId="55016" xr:uid="{00000000-0005-0000-0000-0000ECD60000}"/>
    <cellStyle name="T_ÿÿÿÿÿ 2 2 4" xfId="55017" xr:uid="{00000000-0005-0000-0000-0000EDD60000}"/>
    <cellStyle name="T_ÿÿÿÿÿ 2 2 4 2" xfId="55018" xr:uid="{00000000-0005-0000-0000-0000EED60000}"/>
    <cellStyle name="T_ÿÿÿÿÿ 2 2 4 2 2" xfId="55019" xr:uid="{00000000-0005-0000-0000-0000EFD60000}"/>
    <cellStyle name="T_ÿÿÿÿÿ 2 2 4 3" xfId="55020" xr:uid="{00000000-0005-0000-0000-0000F0D60000}"/>
    <cellStyle name="T_ÿÿÿÿÿ 2 2 5" xfId="55021" xr:uid="{00000000-0005-0000-0000-0000F1D60000}"/>
    <cellStyle name="T_ÿÿÿÿÿ 2 2 5 2" xfId="55022" xr:uid="{00000000-0005-0000-0000-0000F2D60000}"/>
    <cellStyle name="T_ÿÿÿÿÿ 2 2 6" xfId="55023" xr:uid="{00000000-0005-0000-0000-0000F3D60000}"/>
    <cellStyle name="T_ÿÿÿÿÿ 2 3" xfId="55024" xr:uid="{00000000-0005-0000-0000-0000F4D60000}"/>
    <cellStyle name="T_ÿÿÿÿÿ 2 3 2" xfId="55025" xr:uid="{00000000-0005-0000-0000-0000F5D60000}"/>
    <cellStyle name="T_ÿÿÿÿÿ 2 3 2 2" xfId="55026" xr:uid="{00000000-0005-0000-0000-0000F6D60000}"/>
    <cellStyle name="T_ÿÿÿÿÿ 2 3 2 2 2" xfId="55027" xr:uid="{00000000-0005-0000-0000-0000F7D60000}"/>
    <cellStyle name="T_ÿÿÿÿÿ 2 3 2 3" xfId="55028" xr:uid="{00000000-0005-0000-0000-0000F8D60000}"/>
    <cellStyle name="T_ÿÿÿÿÿ 2 3 3" xfId="55029" xr:uid="{00000000-0005-0000-0000-0000F9D60000}"/>
    <cellStyle name="T_ÿÿÿÿÿ 2 3 3 2" xfId="55030" xr:uid="{00000000-0005-0000-0000-0000FAD60000}"/>
    <cellStyle name="T_ÿÿÿÿÿ 2 3 4" xfId="55031" xr:uid="{00000000-0005-0000-0000-0000FBD60000}"/>
    <cellStyle name="T_ÿÿÿÿÿ 2 4" xfId="55032" xr:uid="{00000000-0005-0000-0000-0000FCD60000}"/>
    <cellStyle name="T_ÿÿÿÿÿ 2 4 2" xfId="55033" xr:uid="{00000000-0005-0000-0000-0000FDD60000}"/>
    <cellStyle name="T_ÿÿÿÿÿ 2 4 2 2" xfId="55034" xr:uid="{00000000-0005-0000-0000-0000FED60000}"/>
    <cellStyle name="T_ÿÿÿÿÿ 2 4 2 2 2" xfId="55035" xr:uid="{00000000-0005-0000-0000-0000FFD60000}"/>
    <cellStyle name="T_ÿÿÿÿÿ 2 4 2 3" xfId="55036" xr:uid="{00000000-0005-0000-0000-000000D70000}"/>
    <cellStyle name="T_ÿÿÿÿÿ 2 4 3" xfId="55037" xr:uid="{00000000-0005-0000-0000-000001D70000}"/>
    <cellStyle name="T_ÿÿÿÿÿ 2 4 3 2" xfId="55038" xr:uid="{00000000-0005-0000-0000-000002D70000}"/>
    <cellStyle name="T_ÿÿÿÿÿ 2 4 4" xfId="55039" xr:uid="{00000000-0005-0000-0000-000003D70000}"/>
    <cellStyle name="T_ÿÿÿÿÿ 2 5" xfId="55040" xr:uid="{00000000-0005-0000-0000-000004D70000}"/>
    <cellStyle name="T_ÿÿÿÿÿ 2 5 2" xfId="55041" xr:uid="{00000000-0005-0000-0000-000005D70000}"/>
    <cellStyle name="T_ÿÿÿÿÿ 2 5 2 2" xfId="55042" xr:uid="{00000000-0005-0000-0000-000006D70000}"/>
    <cellStyle name="T_ÿÿÿÿÿ 2 5 3" xfId="55043" xr:uid="{00000000-0005-0000-0000-000007D70000}"/>
    <cellStyle name="T_ÿÿÿÿÿ 2 6" xfId="55044" xr:uid="{00000000-0005-0000-0000-000008D70000}"/>
    <cellStyle name="T_ÿÿÿÿÿ 2 6 2" xfId="55045" xr:uid="{00000000-0005-0000-0000-000009D70000}"/>
    <cellStyle name="T_ÿÿÿÿÿ 2 7" xfId="55046" xr:uid="{00000000-0005-0000-0000-00000AD70000}"/>
    <cellStyle name="T_ÿÿÿÿÿ 2 8" xfId="55047" xr:uid="{00000000-0005-0000-0000-00000BD70000}"/>
    <cellStyle name="T_ÿÿÿÿÿ 3" xfId="55048" xr:uid="{00000000-0005-0000-0000-00000CD70000}"/>
    <cellStyle name="T_ÿÿÿÿÿ 3 2" xfId="55049" xr:uid="{00000000-0005-0000-0000-00000DD70000}"/>
    <cellStyle name="T_ÿÿÿÿÿ 3 2 2" xfId="55050" xr:uid="{00000000-0005-0000-0000-00000ED70000}"/>
    <cellStyle name="T_ÿÿÿÿÿ 3 2 2 2" xfId="55051" xr:uid="{00000000-0005-0000-0000-00000FD70000}"/>
    <cellStyle name="T_ÿÿÿÿÿ 3 2 2 2 2" xfId="55052" xr:uid="{00000000-0005-0000-0000-000010D70000}"/>
    <cellStyle name="T_ÿÿÿÿÿ 3 2 2 3" xfId="55053" xr:uid="{00000000-0005-0000-0000-000011D70000}"/>
    <cellStyle name="T_ÿÿÿÿÿ 3 2 3" xfId="55054" xr:uid="{00000000-0005-0000-0000-000012D70000}"/>
    <cellStyle name="T_ÿÿÿÿÿ 3 2 3 2" xfId="55055" xr:uid="{00000000-0005-0000-0000-000013D70000}"/>
    <cellStyle name="T_ÿÿÿÿÿ 3 2 4" xfId="55056" xr:uid="{00000000-0005-0000-0000-000014D70000}"/>
    <cellStyle name="T_ÿÿÿÿÿ 3 3" xfId="55057" xr:uid="{00000000-0005-0000-0000-000015D70000}"/>
    <cellStyle name="T_ÿÿÿÿÿ 3 3 2" xfId="55058" xr:uid="{00000000-0005-0000-0000-000016D70000}"/>
    <cellStyle name="T_ÿÿÿÿÿ 3 3 2 2" xfId="55059" xr:uid="{00000000-0005-0000-0000-000017D70000}"/>
    <cellStyle name="T_ÿÿÿÿÿ 3 3 2 2 2" xfId="55060" xr:uid="{00000000-0005-0000-0000-000018D70000}"/>
    <cellStyle name="T_ÿÿÿÿÿ 3 3 2 3" xfId="55061" xr:uid="{00000000-0005-0000-0000-000019D70000}"/>
    <cellStyle name="T_ÿÿÿÿÿ 3 3 3" xfId="55062" xr:uid="{00000000-0005-0000-0000-00001AD70000}"/>
    <cellStyle name="T_ÿÿÿÿÿ 3 3 3 2" xfId="55063" xr:uid="{00000000-0005-0000-0000-00001BD70000}"/>
    <cellStyle name="T_ÿÿÿÿÿ 3 3 4" xfId="55064" xr:uid="{00000000-0005-0000-0000-00001CD70000}"/>
    <cellStyle name="T_ÿÿÿÿÿ 3 4" xfId="55065" xr:uid="{00000000-0005-0000-0000-00001DD70000}"/>
    <cellStyle name="T_ÿÿÿÿÿ 3 4 2" xfId="55066" xr:uid="{00000000-0005-0000-0000-00001ED70000}"/>
    <cellStyle name="T_ÿÿÿÿÿ 3 4 2 2" xfId="55067" xr:uid="{00000000-0005-0000-0000-00001FD70000}"/>
    <cellStyle name="T_ÿÿÿÿÿ 3 4 3" xfId="55068" xr:uid="{00000000-0005-0000-0000-000020D70000}"/>
    <cellStyle name="T_ÿÿÿÿÿ 3 5" xfId="55069" xr:uid="{00000000-0005-0000-0000-000021D70000}"/>
    <cellStyle name="T_ÿÿÿÿÿ 3 5 2" xfId="55070" xr:uid="{00000000-0005-0000-0000-000022D70000}"/>
    <cellStyle name="T_ÿÿÿÿÿ 3 6" xfId="55071" xr:uid="{00000000-0005-0000-0000-000023D70000}"/>
    <cellStyle name="T_ÿÿÿÿÿ 4" xfId="55072" xr:uid="{00000000-0005-0000-0000-000024D70000}"/>
    <cellStyle name="T_ÿÿÿÿÿ 4 2" xfId="55073" xr:uid="{00000000-0005-0000-0000-000025D70000}"/>
    <cellStyle name="T_ÿÿÿÿÿ 4 2 2" xfId="55074" xr:uid="{00000000-0005-0000-0000-000026D70000}"/>
    <cellStyle name="T_ÿÿÿÿÿ 4 2 2 2" xfId="55075" xr:uid="{00000000-0005-0000-0000-000027D70000}"/>
    <cellStyle name="T_ÿÿÿÿÿ 4 2 3" xfId="55076" xr:uid="{00000000-0005-0000-0000-000028D70000}"/>
    <cellStyle name="T_ÿÿÿÿÿ 4 3" xfId="55077" xr:uid="{00000000-0005-0000-0000-000029D70000}"/>
    <cellStyle name="T_ÿÿÿÿÿ 4 3 2" xfId="55078" xr:uid="{00000000-0005-0000-0000-00002AD70000}"/>
    <cellStyle name="T_ÿÿÿÿÿ 4 4" xfId="55079" xr:uid="{00000000-0005-0000-0000-00002BD70000}"/>
    <cellStyle name="T_ÿÿÿÿÿ 5" xfId="55080" xr:uid="{00000000-0005-0000-0000-00002CD70000}"/>
    <cellStyle name="T_ÿÿÿÿÿ 5 2" xfId="55081" xr:uid="{00000000-0005-0000-0000-00002DD70000}"/>
    <cellStyle name="T_ÿÿÿÿÿ 5 2 2" xfId="55082" xr:uid="{00000000-0005-0000-0000-00002ED70000}"/>
    <cellStyle name="T_ÿÿÿÿÿ 5 2 2 2" xfId="55083" xr:uid="{00000000-0005-0000-0000-00002FD70000}"/>
    <cellStyle name="T_ÿÿÿÿÿ 5 2 3" xfId="55084" xr:uid="{00000000-0005-0000-0000-000030D70000}"/>
    <cellStyle name="T_ÿÿÿÿÿ 5 3" xfId="55085" xr:uid="{00000000-0005-0000-0000-000031D70000}"/>
    <cellStyle name="T_ÿÿÿÿÿ 5 3 2" xfId="55086" xr:uid="{00000000-0005-0000-0000-000032D70000}"/>
    <cellStyle name="T_ÿÿÿÿÿ 5 4" xfId="55087" xr:uid="{00000000-0005-0000-0000-000033D70000}"/>
    <cellStyle name="T_ÿÿÿÿÿ 6" xfId="55088" xr:uid="{00000000-0005-0000-0000-000034D70000}"/>
    <cellStyle name="T_ÿÿÿÿÿ 6 2" xfId="55089" xr:uid="{00000000-0005-0000-0000-000035D70000}"/>
    <cellStyle name="T_ÿÿÿÿÿ 6 2 2" xfId="55090" xr:uid="{00000000-0005-0000-0000-000036D70000}"/>
    <cellStyle name="T_ÿÿÿÿÿ 6 3" xfId="55091" xr:uid="{00000000-0005-0000-0000-000037D70000}"/>
    <cellStyle name="T_ÿÿÿÿÿ 7" xfId="55092" xr:uid="{00000000-0005-0000-0000-000038D70000}"/>
    <cellStyle name="T_ÿÿÿÿÿ 7 2" xfId="55093" xr:uid="{00000000-0005-0000-0000-000039D70000}"/>
    <cellStyle name="T_ÿÿÿÿÿ 8" xfId="55094" xr:uid="{00000000-0005-0000-0000-00003AD70000}"/>
    <cellStyle name="T_ÿÿÿÿÿ 9" xfId="55095" xr:uid="{00000000-0005-0000-0000-00003BD70000}"/>
    <cellStyle name="T_ÿÿÿÿÿ_!1 1 bao cao giao KH ve HTCMT vung TNB   12-12-2011" xfId="55096" xr:uid="{00000000-0005-0000-0000-00003CD70000}"/>
    <cellStyle name="T_ÿÿÿÿÿ_!1 1 bao cao giao KH ve HTCMT vung TNB   12-12-2011 2" xfId="55097" xr:uid="{00000000-0005-0000-0000-00003DD70000}"/>
    <cellStyle name="T_ÿÿÿÿÿ_!1 1 bao cao giao KH ve HTCMT vung TNB   12-12-2011 2 2" xfId="55098" xr:uid="{00000000-0005-0000-0000-00003ED70000}"/>
    <cellStyle name="T_ÿÿÿÿÿ_!1 1 bao cao giao KH ve HTCMT vung TNB   12-12-2011 2 2 2" xfId="55099" xr:uid="{00000000-0005-0000-0000-00003FD70000}"/>
    <cellStyle name="T_ÿÿÿÿÿ_!1 1 bao cao giao KH ve HTCMT vung TNB   12-12-2011 2 2 2 2" xfId="55100" xr:uid="{00000000-0005-0000-0000-000040D70000}"/>
    <cellStyle name="T_ÿÿÿÿÿ_!1 1 bao cao giao KH ve HTCMT vung TNB   12-12-2011 2 2 2 2 2" xfId="55101" xr:uid="{00000000-0005-0000-0000-000041D70000}"/>
    <cellStyle name="T_ÿÿÿÿÿ_!1 1 bao cao giao KH ve HTCMT vung TNB   12-12-2011 2 2 2 2 2 2" xfId="55102" xr:uid="{00000000-0005-0000-0000-000042D70000}"/>
    <cellStyle name="T_ÿÿÿÿÿ_!1 1 bao cao giao KH ve HTCMT vung TNB   12-12-2011 2 2 2 2 3" xfId="55103" xr:uid="{00000000-0005-0000-0000-000043D70000}"/>
    <cellStyle name="T_ÿÿÿÿÿ_!1 1 bao cao giao KH ve HTCMT vung TNB   12-12-2011 2 2 2 3" xfId="55104" xr:uid="{00000000-0005-0000-0000-000044D70000}"/>
    <cellStyle name="T_ÿÿÿÿÿ_!1 1 bao cao giao KH ve HTCMT vung TNB   12-12-2011 2 2 2 3 2" xfId="55105" xr:uid="{00000000-0005-0000-0000-000045D70000}"/>
    <cellStyle name="T_ÿÿÿÿÿ_!1 1 bao cao giao KH ve HTCMT vung TNB   12-12-2011 2 2 2 4" xfId="55106" xr:uid="{00000000-0005-0000-0000-000046D70000}"/>
    <cellStyle name="T_ÿÿÿÿÿ_!1 1 bao cao giao KH ve HTCMT vung TNB   12-12-2011 2 2 3" xfId="55107" xr:uid="{00000000-0005-0000-0000-000047D70000}"/>
    <cellStyle name="T_ÿÿÿÿÿ_!1 1 bao cao giao KH ve HTCMT vung TNB   12-12-2011 2 2 3 2" xfId="55108" xr:uid="{00000000-0005-0000-0000-000048D70000}"/>
    <cellStyle name="T_ÿÿÿÿÿ_!1 1 bao cao giao KH ve HTCMT vung TNB   12-12-2011 2 2 3 2 2" xfId="55109" xr:uid="{00000000-0005-0000-0000-000049D70000}"/>
    <cellStyle name="T_ÿÿÿÿÿ_!1 1 bao cao giao KH ve HTCMT vung TNB   12-12-2011 2 2 3 2 2 2" xfId="55110" xr:uid="{00000000-0005-0000-0000-00004AD70000}"/>
    <cellStyle name="T_ÿÿÿÿÿ_!1 1 bao cao giao KH ve HTCMT vung TNB   12-12-2011 2 2 3 2 3" xfId="55111" xr:uid="{00000000-0005-0000-0000-00004BD70000}"/>
    <cellStyle name="T_ÿÿÿÿÿ_!1 1 bao cao giao KH ve HTCMT vung TNB   12-12-2011 2 2 3 3" xfId="55112" xr:uid="{00000000-0005-0000-0000-00004CD70000}"/>
    <cellStyle name="T_ÿÿÿÿÿ_!1 1 bao cao giao KH ve HTCMT vung TNB   12-12-2011 2 2 3 3 2" xfId="55113" xr:uid="{00000000-0005-0000-0000-00004DD70000}"/>
    <cellStyle name="T_ÿÿÿÿÿ_!1 1 bao cao giao KH ve HTCMT vung TNB   12-12-2011 2 2 3 4" xfId="55114" xr:uid="{00000000-0005-0000-0000-00004ED70000}"/>
    <cellStyle name="T_ÿÿÿÿÿ_!1 1 bao cao giao KH ve HTCMT vung TNB   12-12-2011 2 2 4" xfId="55115" xr:uid="{00000000-0005-0000-0000-00004FD70000}"/>
    <cellStyle name="T_ÿÿÿÿÿ_!1 1 bao cao giao KH ve HTCMT vung TNB   12-12-2011 2 2 4 2" xfId="55116" xr:uid="{00000000-0005-0000-0000-000050D70000}"/>
    <cellStyle name="T_ÿÿÿÿÿ_!1 1 bao cao giao KH ve HTCMT vung TNB   12-12-2011 2 2 4 2 2" xfId="55117" xr:uid="{00000000-0005-0000-0000-000051D70000}"/>
    <cellStyle name="T_ÿÿÿÿÿ_!1 1 bao cao giao KH ve HTCMT vung TNB   12-12-2011 2 2 4 3" xfId="55118" xr:uid="{00000000-0005-0000-0000-000052D70000}"/>
    <cellStyle name="T_ÿÿÿÿÿ_!1 1 bao cao giao KH ve HTCMT vung TNB   12-12-2011 2 2 5" xfId="55119" xr:uid="{00000000-0005-0000-0000-000053D70000}"/>
    <cellStyle name="T_ÿÿÿÿÿ_!1 1 bao cao giao KH ve HTCMT vung TNB   12-12-2011 2 2 5 2" xfId="55120" xr:uid="{00000000-0005-0000-0000-000054D70000}"/>
    <cellStyle name="T_ÿÿÿÿÿ_!1 1 bao cao giao KH ve HTCMT vung TNB   12-12-2011 2 2 6" xfId="55121" xr:uid="{00000000-0005-0000-0000-000055D70000}"/>
    <cellStyle name="T_ÿÿÿÿÿ_!1 1 bao cao giao KH ve HTCMT vung TNB   12-12-2011 2 3" xfId="55122" xr:uid="{00000000-0005-0000-0000-000056D70000}"/>
    <cellStyle name="T_ÿÿÿÿÿ_!1 1 bao cao giao KH ve HTCMT vung TNB   12-12-2011 2 3 2" xfId="55123" xr:uid="{00000000-0005-0000-0000-000057D70000}"/>
    <cellStyle name="T_ÿÿÿÿÿ_!1 1 bao cao giao KH ve HTCMT vung TNB   12-12-2011 2 3 2 2" xfId="55124" xr:uid="{00000000-0005-0000-0000-000058D70000}"/>
    <cellStyle name="T_ÿÿÿÿÿ_!1 1 bao cao giao KH ve HTCMT vung TNB   12-12-2011 2 3 2 2 2" xfId="55125" xr:uid="{00000000-0005-0000-0000-000059D70000}"/>
    <cellStyle name="T_ÿÿÿÿÿ_!1 1 bao cao giao KH ve HTCMT vung TNB   12-12-2011 2 3 2 3" xfId="55126" xr:uid="{00000000-0005-0000-0000-00005AD70000}"/>
    <cellStyle name="T_ÿÿÿÿÿ_!1 1 bao cao giao KH ve HTCMT vung TNB   12-12-2011 2 3 3" xfId="55127" xr:uid="{00000000-0005-0000-0000-00005BD70000}"/>
    <cellStyle name="T_ÿÿÿÿÿ_!1 1 bao cao giao KH ve HTCMT vung TNB   12-12-2011 2 3 3 2" xfId="55128" xr:uid="{00000000-0005-0000-0000-00005CD70000}"/>
    <cellStyle name="T_ÿÿÿÿÿ_!1 1 bao cao giao KH ve HTCMT vung TNB   12-12-2011 2 3 4" xfId="55129" xr:uid="{00000000-0005-0000-0000-00005DD70000}"/>
    <cellStyle name="T_ÿÿÿÿÿ_!1 1 bao cao giao KH ve HTCMT vung TNB   12-12-2011 2 4" xfId="55130" xr:uid="{00000000-0005-0000-0000-00005ED70000}"/>
    <cellStyle name="T_ÿÿÿÿÿ_!1 1 bao cao giao KH ve HTCMT vung TNB   12-12-2011 2 4 2" xfId="55131" xr:uid="{00000000-0005-0000-0000-00005FD70000}"/>
    <cellStyle name="T_ÿÿÿÿÿ_!1 1 bao cao giao KH ve HTCMT vung TNB   12-12-2011 2 4 2 2" xfId="55132" xr:uid="{00000000-0005-0000-0000-000060D70000}"/>
    <cellStyle name="T_ÿÿÿÿÿ_!1 1 bao cao giao KH ve HTCMT vung TNB   12-12-2011 2 4 2 2 2" xfId="55133" xr:uid="{00000000-0005-0000-0000-000061D70000}"/>
    <cellStyle name="T_ÿÿÿÿÿ_!1 1 bao cao giao KH ve HTCMT vung TNB   12-12-2011 2 4 2 3" xfId="55134" xr:uid="{00000000-0005-0000-0000-000062D70000}"/>
    <cellStyle name="T_ÿÿÿÿÿ_!1 1 bao cao giao KH ve HTCMT vung TNB   12-12-2011 2 4 3" xfId="55135" xr:uid="{00000000-0005-0000-0000-000063D70000}"/>
    <cellStyle name="T_ÿÿÿÿÿ_!1 1 bao cao giao KH ve HTCMT vung TNB   12-12-2011 2 4 3 2" xfId="55136" xr:uid="{00000000-0005-0000-0000-000064D70000}"/>
    <cellStyle name="T_ÿÿÿÿÿ_!1 1 bao cao giao KH ve HTCMT vung TNB   12-12-2011 2 4 4" xfId="55137" xr:uid="{00000000-0005-0000-0000-000065D70000}"/>
    <cellStyle name="T_ÿÿÿÿÿ_!1 1 bao cao giao KH ve HTCMT vung TNB   12-12-2011 2 5" xfId="55138" xr:uid="{00000000-0005-0000-0000-000066D70000}"/>
    <cellStyle name="T_ÿÿÿÿÿ_!1 1 bao cao giao KH ve HTCMT vung TNB   12-12-2011 2 5 2" xfId="55139" xr:uid="{00000000-0005-0000-0000-000067D70000}"/>
    <cellStyle name="T_ÿÿÿÿÿ_!1 1 bao cao giao KH ve HTCMT vung TNB   12-12-2011 2 5 2 2" xfId="55140" xr:uid="{00000000-0005-0000-0000-000068D70000}"/>
    <cellStyle name="T_ÿÿÿÿÿ_!1 1 bao cao giao KH ve HTCMT vung TNB   12-12-2011 2 5 3" xfId="55141" xr:uid="{00000000-0005-0000-0000-000069D70000}"/>
    <cellStyle name="T_ÿÿÿÿÿ_!1 1 bao cao giao KH ve HTCMT vung TNB   12-12-2011 2 6" xfId="55142" xr:uid="{00000000-0005-0000-0000-00006AD70000}"/>
    <cellStyle name="T_ÿÿÿÿÿ_!1 1 bao cao giao KH ve HTCMT vung TNB   12-12-2011 2 6 2" xfId="55143" xr:uid="{00000000-0005-0000-0000-00006BD70000}"/>
    <cellStyle name="T_ÿÿÿÿÿ_!1 1 bao cao giao KH ve HTCMT vung TNB   12-12-2011 2 7" xfId="55144" xr:uid="{00000000-0005-0000-0000-00006CD70000}"/>
    <cellStyle name="T_ÿÿÿÿÿ_!1 1 bao cao giao KH ve HTCMT vung TNB   12-12-2011 2 8" xfId="55145" xr:uid="{00000000-0005-0000-0000-00006DD70000}"/>
    <cellStyle name="T_ÿÿÿÿÿ_!1 1 bao cao giao KH ve HTCMT vung TNB   12-12-2011 3" xfId="55146" xr:uid="{00000000-0005-0000-0000-00006ED70000}"/>
    <cellStyle name="T_ÿÿÿÿÿ_!1 1 bao cao giao KH ve HTCMT vung TNB   12-12-2011 3 2" xfId="55147" xr:uid="{00000000-0005-0000-0000-00006FD70000}"/>
    <cellStyle name="T_ÿÿÿÿÿ_!1 1 bao cao giao KH ve HTCMT vung TNB   12-12-2011 3 2 2" xfId="55148" xr:uid="{00000000-0005-0000-0000-000070D70000}"/>
    <cellStyle name="T_ÿÿÿÿÿ_!1 1 bao cao giao KH ve HTCMT vung TNB   12-12-2011 3 2 2 2" xfId="55149" xr:uid="{00000000-0005-0000-0000-000071D70000}"/>
    <cellStyle name="T_ÿÿÿÿÿ_!1 1 bao cao giao KH ve HTCMT vung TNB   12-12-2011 3 2 2 2 2" xfId="55150" xr:uid="{00000000-0005-0000-0000-000072D70000}"/>
    <cellStyle name="T_ÿÿÿÿÿ_!1 1 bao cao giao KH ve HTCMT vung TNB   12-12-2011 3 2 2 3" xfId="55151" xr:uid="{00000000-0005-0000-0000-000073D70000}"/>
    <cellStyle name="T_ÿÿÿÿÿ_!1 1 bao cao giao KH ve HTCMT vung TNB   12-12-2011 3 2 3" xfId="55152" xr:uid="{00000000-0005-0000-0000-000074D70000}"/>
    <cellStyle name="T_ÿÿÿÿÿ_!1 1 bao cao giao KH ve HTCMT vung TNB   12-12-2011 3 2 3 2" xfId="55153" xr:uid="{00000000-0005-0000-0000-000075D70000}"/>
    <cellStyle name="T_ÿÿÿÿÿ_!1 1 bao cao giao KH ve HTCMT vung TNB   12-12-2011 3 2 4" xfId="55154" xr:uid="{00000000-0005-0000-0000-000076D70000}"/>
    <cellStyle name="T_ÿÿÿÿÿ_!1 1 bao cao giao KH ve HTCMT vung TNB   12-12-2011 3 3" xfId="55155" xr:uid="{00000000-0005-0000-0000-000077D70000}"/>
    <cellStyle name="T_ÿÿÿÿÿ_!1 1 bao cao giao KH ve HTCMT vung TNB   12-12-2011 3 3 2" xfId="55156" xr:uid="{00000000-0005-0000-0000-000078D70000}"/>
    <cellStyle name="T_ÿÿÿÿÿ_!1 1 bao cao giao KH ve HTCMT vung TNB   12-12-2011 3 3 2 2" xfId="55157" xr:uid="{00000000-0005-0000-0000-000079D70000}"/>
    <cellStyle name="T_ÿÿÿÿÿ_!1 1 bao cao giao KH ve HTCMT vung TNB   12-12-2011 3 3 2 2 2" xfId="55158" xr:uid="{00000000-0005-0000-0000-00007AD70000}"/>
    <cellStyle name="T_ÿÿÿÿÿ_!1 1 bao cao giao KH ve HTCMT vung TNB   12-12-2011 3 3 2 3" xfId="55159" xr:uid="{00000000-0005-0000-0000-00007BD70000}"/>
    <cellStyle name="T_ÿÿÿÿÿ_!1 1 bao cao giao KH ve HTCMT vung TNB   12-12-2011 3 3 3" xfId="55160" xr:uid="{00000000-0005-0000-0000-00007CD70000}"/>
    <cellStyle name="T_ÿÿÿÿÿ_!1 1 bao cao giao KH ve HTCMT vung TNB   12-12-2011 3 3 3 2" xfId="55161" xr:uid="{00000000-0005-0000-0000-00007DD70000}"/>
    <cellStyle name="T_ÿÿÿÿÿ_!1 1 bao cao giao KH ve HTCMT vung TNB   12-12-2011 3 3 4" xfId="55162" xr:uid="{00000000-0005-0000-0000-00007ED70000}"/>
    <cellStyle name="T_ÿÿÿÿÿ_!1 1 bao cao giao KH ve HTCMT vung TNB   12-12-2011 3 4" xfId="55163" xr:uid="{00000000-0005-0000-0000-00007FD70000}"/>
    <cellStyle name="T_ÿÿÿÿÿ_!1 1 bao cao giao KH ve HTCMT vung TNB   12-12-2011 3 4 2" xfId="55164" xr:uid="{00000000-0005-0000-0000-000080D70000}"/>
    <cellStyle name="T_ÿÿÿÿÿ_!1 1 bao cao giao KH ve HTCMT vung TNB   12-12-2011 3 4 2 2" xfId="55165" xr:uid="{00000000-0005-0000-0000-000081D70000}"/>
    <cellStyle name="T_ÿÿÿÿÿ_!1 1 bao cao giao KH ve HTCMT vung TNB   12-12-2011 3 4 3" xfId="55166" xr:uid="{00000000-0005-0000-0000-000082D70000}"/>
    <cellStyle name="T_ÿÿÿÿÿ_!1 1 bao cao giao KH ve HTCMT vung TNB   12-12-2011 3 5" xfId="55167" xr:uid="{00000000-0005-0000-0000-000083D70000}"/>
    <cellStyle name="T_ÿÿÿÿÿ_!1 1 bao cao giao KH ve HTCMT vung TNB   12-12-2011 3 5 2" xfId="55168" xr:uid="{00000000-0005-0000-0000-000084D70000}"/>
    <cellStyle name="T_ÿÿÿÿÿ_!1 1 bao cao giao KH ve HTCMT vung TNB   12-12-2011 3 6" xfId="55169" xr:uid="{00000000-0005-0000-0000-000085D70000}"/>
    <cellStyle name="T_ÿÿÿÿÿ_!1 1 bao cao giao KH ve HTCMT vung TNB   12-12-2011 4" xfId="55170" xr:uid="{00000000-0005-0000-0000-000086D70000}"/>
    <cellStyle name="T_ÿÿÿÿÿ_!1 1 bao cao giao KH ve HTCMT vung TNB   12-12-2011 4 2" xfId="55171" xr:uid="{00000000-0005-0000-0000-000087D70000}"/>
    <cellStyle name="T_ÿÿÿÿÿ_!1 1 bao cao giao KH ve HTCMT vung TNB   12-12-2011 4 2 2" xfId="55172" xr:uid="{00000000-0005-0000-0000-000088D70000}"/>
    <cellStyle name="T_ÿÿÿÿÿ_!1 1 bao cao giao KH ve HTCMT vung TNB   12-12-2011 4 2 2 2" xfId="55173" xr:uid="{00000000-0005-0000-0000-000089D70000}"/>
    <cellStyle name="T_ÿÿÿÿÿ_!1 1 bao cao giao KH ve HTCMT vung TNB   12-12-2011 4 2 3" xfId="55174" xr:uid="{00000000-0005-0000-0000-00008AD70000}"/>
    <cellStyle name="T_ÿÿÿÿÿ_!1 1 bao cao giao KH ve HTCMT vung TNB   12-12-2011 4 3" xfId="55175" xr:uid="{00000000-0005-0000-0000-00008BD70000}"/>
    <cellStyle name="T_ÿÿÿÿÿ_!1 1 bao cao giao KH ve HTCMT vung TNB   12-12-2011 4 3 2" xfId="55176" xr:uid="{00000000-0005-0000-0000-00008CD70000}"/>
    <cellStyle name="T_ÿÿÿÿÿ_!1 1 bao cao giao KH ve HTCMT vung TNB   12-12-2011 4 4" xfId="55177" xr:uid="{00000000-0005-0000-0000-00008DD70000}"/>
    <cellStyle name="T_ÿÿÿÿÿ_!1 1 bao cao giao KH ve HTCMT vung TNB   12-12-2011 5" xfId="55178" xr:uid="{00000000-0005-0000-0000-00008ED70000}"/>
    <cellStyle name="T_ÿÿÿÿÿ_!1 1 bao cao giao KH ve HTCMT vung TNB   12-12-2011 5 2" xfId="55179" xr:uid="{00000000-0005-0000-0000-00008FD70000}"/>
    <cellStyle name="T_ÿÿÿÿÿ_!1 1 bao cao giao KH ve HTCMT vung TNB   12-12-2011 5 2 2" xfId="55180" xr:uid="{00000000-0005-0000-0000-000090D70000}"/>
    <cellStyle name="T_ÿÿÿÿÿ_!1 1 bao cao giao KH ve HTCMT vung TNB   12-12-2011 5 2 2 2" xfId="55181" xr:uid="{00000000-0005-0000-0000-000091D70000}"/>
    <cellStyle name="T_ÿÿÿÿÿ_!1 1 bao cao giao KH ve HTCMT vung TNB   12-12-2011 5 2 3" xfId="55182" xr:uid="{00000000-0005-0000-0000-000092D70000}"/>
    <cellStyle name="T_ÿÿÿÿÿ_!1 1 bao cao giao KH ve HTCMT vung TNB   12-12-2011 5 3" xfId="55183" xr:uid="{00000000-0005-0000-0000-000093D70000}"/>
    <cellStyle name="T_ÿÿÿÿÿ_!1 1 bao cao giao KH ve HTCMT vung TNB   12-12-2011 5 3 2" xfId="55184" xr:uid="{00000000-0005-0000-0000-000094D70000}"/>
    <cellStyle name="T_ÿÿÿÿÿ_!1 1 bao cao giao KH ve HTCMT vung TNB   12-12-2011 5 4" xfId="55185" xr:uid="{00000000-0005-0000-0000-000095D70000}"/>
    <cellStyle name="T_ÿÿÿÿÿ_!1 1 bao cao giao KH ve HTCMT vung TNB   12-12-2011 6" xfId="55186" xr:uid="{00000000-0005-0000-0000-000096D70000}"/>
    <cellStyle name="T_ÿÿÿÿÿ_!1 1 bao cao giao KH ve HTCMT vung TNB   12-12-2011 6 2" xfId="55187" xr:uid="{00000000-0005-0000-0000-000097D70000}"/>
    <cellStyle name="T_ÿÿÿÿÿ_!1 1 bao cao giao KH ve HTCMT vung TNB   12-12-2011 6 2 2" xfId="55188" xr:uid="{00000000-0005-0000-0000-000098D70000}"/>
    <cellStyle name="T_ÿÿÿÿÿ_!1 1 bao cao giao KH ve HTCMT vung TNB   12-12-2011 6 3" xfId="55189" xr:uid="{00000000-0005-0000-0000-000099D70000}"/>
    <cellStyle name="T_ÿÿÿÿÿ_!1 1 bao cao giao KH ve HTCMT vung TNB   12-12-2011 7" xfId="55190" xr:uid="{00000000-0005-0000-0000-00009AD70000}"/>
    <cellStyle name="T_ÿÿÿÿÿ_!1 1 bao cao giao KH ve HTCMT vung TNB   12-12-2011 7 2" xfId="55191" xr:uid="{00000000-0005-0000-0000-00009BD70000}"/>
    <cellStyle name="T_ÿÿÿÿÿ_!1 1 bao cao giao KH ve HTCMT vung TNB   12-12-2011 8" xfId="55192" xr:uid="{00000000-0005-0000-0000-00009CD70000}"/>
    <cellStyle name="T_ÿÿÿÿÿ_!1 1 bao cao giao KH ve HTCMT vung TNB   12-12-2011 9" xfId="55193" xr:uid="{00000000-0005-0000-0000-00009DD70000}"/>
    <cellStyle name="T_ÿÿÿÿÿ_1" xfId="55194" xr:uid="{00000000-0005-0000-0000-00009ED70000}"/>
    <cellStyle name="T_ÿÿÿÿÿ_1 10" xfId="55195" xr:uid="{00000000-0005-0000-0000-00009FD70000}"/>
    <cellStyle name="T_ÿÿÿÿÿ_1 10 2" xfId="55196" xr:uid="{00000000-0005-0000-0000-0000A0D70000}"/>
    <cellStyle name="T_ÿÿÿÿÿ_1 10 2 2" xfId="55197" xr:uid="{00000000-0005-0000-0000-0000A1D70000}"/>
    <cellStyle name="T_ÿÿÿÿÿ_1 10 2 3" xfId="55198" xr:uid="{00000000-0005-0000-0000-0000A2D70000}"/>
    <cellStyle name="T_ÿÿÿÿÿ_1 10 2 4" xfId="55199" xr:uid="{00000000-0005-0000-0000-0000A3D70000}"/>
    <cellStyle name="T_ÿÿÿÿÿ_1 10 3" xfId="55200" xr:uid="{00000000-0005-0000-0000-0000A4D70000}"/>
    <cellStyle name="T_ÿÿÿÿÿ_1 11" xfId="55201" xr:uid="{00000000-0005-0000-0000-0000A5D70000}"/>
    <cellStyle name="T_ÿÿÿÿÿ_1 11 2" xfId="55202" xr:uid="{00000000-0005-0000-0000-0000A6D70000}"/>
    <cellStyle name="T_ÿÿÿÿÿ_1 11 2 2" xfId="55203" xr:uid="{00000000-0005-0000-0000-0000A7D70000}"/>
    <cellStyle name="T_ÿÿÿÿÿ_1 11 2 3" xfId="55204" xr:uid="{00000000-0005-0000-0000-0000A8D70000}"/>
    <cellStyle name="T_ÿÿÿÿÿ_1 11 2 4" xfId="55205" xr:uid="{00000000-0005-0000-0000-0000A9D70000}"/>
    <cellStyle name="T_ÿÿÿÿÿ_1 11 3" xfId="55206" xr:uid="{00000000-0005-0000-0000-0000AAD70000}"/>
    <cellStyle name="T_ÿÿÿÿÿ_1 12" xfId="55207" xr:uid="{00000000-0005-0000-0000-0000ABD70000}"/>
    <cellStyle name="T_ÿÿÿÿÿ_1 12 2" xfId="55208" xr:uid="{00000000-0005-0000-0000-0000ACD70000}"/>
    <cellStyle name="T_ÿÿÿÿÿ_1 12 2 2" xfId="55209" xr:uid="{00000000-0005-0000-0000-0000ADD70000}"/>
    <cellStyle name="T_ÿÿÿÿÿ_1 12 2 3" xfId="55210" xr:uid="{00000000-0005-0000-0000-0000AED70000}"/>
    <cellStyle name="T_ÿÿÿÿÿ_1 12 2 4" xfId="55211" xr:uid="{00000000-0005-0000-0000-0000AFD70000}"/>
    <cellStyle name="T_ÿÿÿÿÿ_1 12 3" xfId="55212" xr:uid="{00000000-0005-0000-0000-0000B0D70000}"/>
    <cellStyle name="T_ÿÿÿÿÿ_1 13" xfId="55213" xr:uid="{00000000-0005-0000-0000-0000B1D70000}"/>
    <cellStyle name="T_ÿÿÿÿÿ_1 13 2" xfId="55214" xr:uid="{00000000-0005-0000-0000-0000B2D70000}"/>
    <cellStyle name="T_ÿÿÿÿÿ_1 13 2 2" xfId="55215" xr:uid="{00000000-0005-0000-0000-0000B3D70000}"/>
    <cellStyle name="T_ÿÿÿÿÿ_1 13 2 3" xfId="55216" xr:uid="{00000000-0005-0000-0000-0000B4D70000}"/>
    <cellStyle name="T_ÿÿÿÿÿ_1 13 2 4" xfId="55217" xr:uid="{00000000-0005-0000-0000-0000B5D70000}"/>
    <cellStyle name="T_ÿÿÿÿÿ_1 13 3" xfId="55218" xr:uid="{00000000-0005-0000-0000-0000B6D70000}"/>
    <cellStyle name="T_ÿÿÿÿÿ_1 14" xfId="55219" xr:uid="{00000000-0005-0000-0000-0000B7D70000}"/>
    <cellStyle name="T_ÿÿÿÿÿ_1 14 2" xfId="55220" xr:uid="{00000000-0005-0000-0000-0000B8D70000}"/>
    <cellStyle name="T_ÿÿÿÿÿ_1 14 2 2" xfId="55221" xr:uid="{00000000-0005-0000-0000-0000B9D70000}"/>
    <cellStyle name="T_ÿÿÿÿÿ_1 14 2 3" xfId="55222" xr:uid="{00000000-0005-0000-0000-0000BAD70000}"/>
    <cellStyle name="T_ÿÿÿÿÿ_1 14 2 4" xfId="55223" xr:uid="{00000000-0005-0000-0000-0000BBD70000}"/>
    <cellStyle name="T_ÿÿÿÿÿ_1 14 3" xfId="55224" xr:uid="{00000000-0005-0000-0000-0000BCD70000}"/>
    <cellStyle name="T_ÿÿÿÿÿ_1 15" xfId="55225" xr:uid="{00000000-0005-0000-0000-0000BDD70000}"/>
    <cellStyle name="T_ÿÿÿÿÿ_1 15 2" xfId="55226" xr:uid="{00000000-0005-0000-0000-0000BED70000}"/>
    <cellStyle name="T_ÿÿÿÿÿ_1 15 2 2" xfId="55227" xr:uid="{00000000-0005-0000-0000-0000BFD70000}"/>
    <cellStyle name="T_ÿÿÿÿÿ_1 15 2 3" xfId="55228" xr:uid="{00000000-0005-0000-0000-0000C0D70000}"/>
    <cellStyle name="T_ÿÿÿÿÿ_1 15 2 4" xfId="55229" xr:uid="{00000000-0005-0000-0000-0000C1D70000}"/>
    <cellStyle name="T_ÿÿÿÿÿ_1 15 3" xfId="55230" xr:uid="{00000000-0005-0000-0000-0000C2D70000}"/>
    <cellStyle name="T_ÿÿÿÿÿ_1 16" xfId="55231" xr:uid="{00000000-0005-0000-0000-0000C3D70000}"/>
    <cellStyle name="T_ÿÿÿÿÿ_1 16 2" xfId="55232" xr:uid="{00000000-0005-0000-0000-0000C4D70000}"/>
    <cellStyle name="T_ÿÿÿÿÿ_1 16 2 2" xfId="55233" xr:uid="{00000000-0005-0000-0000-0000C5D70000}"/>
    <cellStyle name="T_ÿÿÿÿÿ_1 16 2 3" xfId="55234" xr:uid="{00000000-0005-0000-0000-0000C6D70000}"/>
    <cellStyle name="T_ÿÿÿÿÿ_1 16 2 4" xfId="55235" xr:uid="{00000000-0005-0000-0000-0000C7D70000}"/>
    <cellStyle name="T_ÿÿÿÿÿ_1 16 3" xfId="55236" xr:uid="{00000000-0005-0000-0000-0000C8D70000}"/>
    <cellStyle name="T_ÿÿÿÿÿ_1 17" xfId="55237" xr:uid="{00000000-0005-0000-0000-0000C9D70000}"/>
    <cellStyle name="T_ÿÿÿÿÿ_1 17 2" xfId="55238" xr:uid="{00000000-0005-0000-0000-0000CAD70000}"/>
    <cellStyle name="T_ÿÿÿÿÿ_1 17 2 2" xfId="55239" xr:uid="{00000000-0005-0000-0000-0000CBD70000}"/>
    <cellStyle name="T_ÿÿÿÿÿ_1 17 2 3" xfId="55240" xr:uid="{00000000-0005-0000-0000-0000CCD70000}"/>
    <cellStyle name="T_ÿÿÿÿÿ_1 17 2 4" xfId="55241" xr:uid="{00000000-0005-0000-0000-0000CDD70000}"/>
    <cellStyle name="T_ÿÿÿÿÿ_1 17 3" xfId="55242" xr:uid="{00000000-0005-0000-0000-0000CED70000}"/>
    <cellStyle name="T_ÿÿÿÿÿ_1 18" xfId="55243" xr:uid="{00000000-0005-0000-0000-0000CFD70000}"/>
    <cellStyle name="T_ÿÿÿÿÿ_1 18 2" xfId="55244" xr:uid="{00000000-0005-0000-0000-0000D0D70000}"/>
    <cellStyle name="T_ÿÿÿÿÿ_1 18 2 2" xfId="55245" xr:uid="{00000000-0005-0000-0000-0000D1D70000}"/>
    <cellStyle name="T_ÿÿÿÿÿ_1 18 2 3" xfId="55246" xr:uid="{00000000-0005-0000-0000-0000D2D70000}"/>
    <cellStyle name="T_ÿÿÿÿÿ_1 18 2 4" xfId="55247" xr:uid="{00000000-0005-0000-0000-0000D3D70000}"/>
    <cellStyle name="T_ÿÿÿÿÿ_1 18 3" xfId="55248" xr:uid="{00000000-0005-0000-0000-0000D4D70000}"/>
    <cellStyle name="T_ÿÿÿÿÿ_1 19" xfId="55249" xr:uid="{00000000-0005-0000-0000-0000D5D70000}"/>
    <cellStyle name="T_ÿÿÿÿÿ_1 19 2" xfId="55250" xr:uid="{00000000-0005-0000-0000-0000D6D70000}"/>
    <cellStyle name="T_ÿÿÿÿÿ_1 19 3" xfId="55251" xr:uid="{00000000-0005-0000-0000-0000D7D70000}"/>
    <cellStyle name="T_ÿÿÿÿÿ_1 19 4" xfId="55252" xr:uid="{00000000-0005-0000-0000-0000D8D70000}"/>
    <cellStyle name="T_ÿÿÿÿÿ_1 2" xfId="55253" xr:uid="{00000000-0005-0000-0000-0000D9D70000}"/>
    <cellStyle name="T_ÿÿÿÿÿ_1 2 2" xfId="55254" xr:uid="{00000000-0005-0000-0000-0000DAD70000}"/>
    <cellStyle name="T_ÿÿÿÿÿ_1 2 2 2" xfId="55255" xr:uid="{00000000-0005-0000-0000-0000DBD70000}"/>
    <cellStyle name="T_ÿÿÿÿÿ_1 2 2 3" xfId="55256" xr:uid="{00000000-0005-0000-0000-0000DCD70000}"/>
    <cellStyle name="T_ÿÿÿÿÿ_1 2 2 4" xfId="55257" xr:uid="{00000000-0005-0000-0000-0000DDD70000}"/>
    <cellStyle name="T_ÿÿÿÿÿ_1 2 3" xfId="55258" xr:uid="{00000000-0005-0000-0000-0000DED70000}"/>
    <cellStyle name="T_ÿÿÿÿÿ_1 20" xfId="55259" xr:uid="{00000000-0005-0000-0000-0000DFD70000}"/>
    <cellStyle name="T_ÿÿÿÿÿ_1 3" xfId="55260" xr:uid="{00000000-0005-0000-0000-0000E0D70000}"/>
    <cellStyle name="T_ÿÿÿÿÿ_1 3 2" xfId="55261" xr:uid="{00000000-0005-0000-0000-0000E1D70000}"/>
    <cellStyle name="T_ÿÿÿÿÿ_1 3 2 2" xfId="55262" xr:uid="{00000000-0005-0000-0000-0000E2D70000}"/>
    <cellStyle name="T_ÿÿÿÿÿ_1 3 2 3" xfId="55263" xr:uid="{00000000-0005-0000-0000-0000E3D70000}"/>
    <cellStyle name="T_ÿÿÿÿÿ_1 3 2 4" xfId="55264" xr:uid="{00000000-0005-0000-0000-0000E4D70000}"/>
    <cellStyle name="T_ÿÿÿÿÿ_1 3 3" xfId="55265" xr:uid="{00000000-0005-0000-0000-0000E5D70000}"/>
    <cellStyle name="T_ÿÿÿÿÿ_1 4" xfId="55266" xr:uid="{00000000-0005-0000-0000-0000E6D70000}"/>
    <cellStyle name="T_ÿÿÿÿÿ_1 4 2" xfId="55267" xr:uid="{00000000-0005-0000-0000-0000E7D70000}"/>
    <cellStyle name="T_ÿÿÿÿÿ_1 4 2 2" xfId="55268" xr:uid="{00000000-0005-0000-0000-0000E8D70000}"/>
    <cellStyle name="T_ÿÿÿÿÿ_1 4 2 3" xfId="55269" xr:uid="{00000000-0005-0000-0000-0000E9D70000}"/>
    <cellStyle name="T_ÿÿÿÿÿ_1 4 2 4" xfId="55270" xr:uid="{00000000-0005-0000-0000-0000EAD70000}"/>
    <cellStyle name="T_ÿÿÿÿÿ_1 4 3" xfId="55271" xr:uid="{00000000-0005-0000-0000-0000EBD70000}"/>
    <cellStyle name="T_ÿÿÿÿÿ_1 5" xfId="55272" xr:uid="{00000000-0005-0000-0000-0000ECD70000}"/>
    <cellStyle name="T_ÿÿÿÿÿ_1 5 2" xfId="55273" xr:uid="{00000000-0005-0000-0000-0000EDD70000}"/>
    <cellStyle name="T_ÿÿÿÿÿ_1 5 2 2" xfId="55274" xr:uid="{00000000-0005-0000-0000-0000EED70000}"/>
    <cellStyle name="T_ÿÿÿÿÿ_1 5 2 3" xfId="55275" xr:uid="{00000000-0005-0000-0000-0000EFD70000}"/>
    <cellStyle name="T_ÿÿÿÿÿ_1 5 2 4" xfId="55276" xr:uid="{00000000-0005-0000-0000-0000F0D70000}"/>
    <cellStyle name="T_ÿÿÿÿÿ_1 5 3" xfId="55277" xr:uid="{00000000-0005-0000-0000-0000F1D70000}"/>
    <cellStyle name="T_ÿÿÿÿÿ_1 6" xfId="55278" xr:uid="{00000000-0005-0000-0000-0000F2D70000}"/>
    <cellStyle name="T_ÿÿÿÿÿ_1 6 2" xfId="55279" xr:uid="{00000000-0005-0000-0000-0000F3D70000}"/>
    <cellStyle name="T_ÿÿÿÿÿ_1 6 2 2" xfId="55280" xr:uid="{00000000-0005-0000-0000-0000F4D70000}"/>
    <cellStyle name="T_ÿÿÿÿÿ_1 6 2 3" xfId="55281" xr:uid="{00000000-0005-0000-0000-0000F5D70000}"/>
    <cellStyle name="T_ÿÿÿÿÿ_1 6 2 4" xfId="55282" xr:uid="{00000000-0005-0000-0000-0000F6D70000}"/>
    <cellStyle name="T_ÿÿÿÿÿ_1 6 3" xfId="55283" xr:uid="{00000000-0005-0000-0000-0000F7D70000}"/>
    <cellStyle name="T_ÿÿÿÿÿ_1 7" xfId="55284" xr:uid="{00000000-0005-0000-0000-0000F8D70000}"/>
    <cellStyle name="T_ÿÿÿÿÿ_1 7 2" xfId="55285" xr:uid="{00000000-0005-0000-0000-0000F9D70000}"/>
    <cellStyle name="T_ÿÿÿÿÿ_1 7 2 2" xfId="55286" xr:uid="{00000000-0005-0000-0000-0000FAD70000}"/>
    <cellStyle name="T_ÿÿÿÿÿ_1 7 2 3" xfId="55287" xr:uid="{00000000-0005-0000-0000-0000FBD70000}"/>
    <cellStyle name="T_ÿÿÿÿÿ_1 7 2 4" xfId="55288" xr:uid="{00000000-0005-0000-0000-0000FCD70000}"/>
    <cellStyle name="T_ÿÿÿÿÿ_1 7 3" xfId="55289" xr:uid="{00000000-0005-0000-0000-0000FDD70000}"/>
    <cellStyle name="T_ÿÿÿÿÿ_1 8" xfId="55290" xr:uid="{00000000-0005-0000-0000-0000FED70000}"/>
    <cellStyle name="T_ÿÿÿÿÿ_1 8 2" xfId="55291" xr:uid="{00000000-0005-0000-0000-0000FFD70000}"/>
    <cellStyle name="T_ÿÿÿÿÿ_1 8 2 2" xfId="55292" xr:uid="{00000000-0005-0000-0000-000000D80000}"/>
    <cellStyle name="T_ÿÿÿÿÿ_1 8 2 3" xfId="55293" xr:uid="{00000000-0005-0000-0000-000001D80000}"/>
    <cellStyle name="T_ÿÿÿÿÿ_1 8 2 4" xfId="55294" xr:uid="{00000000-0005-0000-0000-000002D80000}"/>
    <cellStyle name="T_ÿÿÿÿÿ_1 8 3" xfId="55295" xr:uid="{00000000-0005-0000-0000-000003D80000}"/>
    <cellStyle name="T_ÿÿÿÿÿ_1 9" xfId="55296" xr:uid="{00000000-0005-0000-0000-000004D80000}"/>
    <cellStyle name="T_ÿÿÿÿÿ_1 9 2" xfId="55297" xr:uid="{00000000-0005-0000-0000-000005D80000}"/>
    <cellStyle name="T_ÿÿÿÿÿ_1 9 2 2" xfId="55298" xr:uid="{00000000-0005-0000-0000-000006D80000}"/>
    <cellStyle name="T_ÿÿÿÿÿ_1 9 2 3" xfId="55299" xr:uid="{00000000-0005-0000-0000-000007D80000}"/>
    <cellStyle name="T_ÿÿÿÿÿ_1 9 2 4" xfId="55300" xr:uid="{00000000-0005-0000-0000-000008D80000}"/>
    <cellStyle name="T_ÿÿÿÿÿ_1 9 3" xfId="55301" xr:uid="{00000000-0005-0000-0000-000009D80000}"/>
    <cellStyle name="T_ÿÿÿÿÿ_Bieu mau cong trinh khoi cong moi 3-4" xfId="55302" xr:uid="{00000000-0005-0000-0000-00000AD80000}"/>
    <cellStyle name="T_ÿÿÿÿÿ_Bieu mau cong trinh khoi cong moi 3-4 2" xfId="55303" xr:uid="{00000000-0005-0000-0000-00000BD80000}"/>
    <cellStyle name="T_ÿÿÿÿÿ_Bieu mau cong trinh khoi cong moi 3-4 2 2" xfId="55304" xr:uid="{00000000-0005-0000-0000-00000CD80000}"/>
    <cellStyle name="T_ÿÿÿÿÿ_Bieu mau cong trinh khoi cong moi 3-4 2 2 2" xfId="55305" xr:uid="{00000000-0005-0000-0000-00000DD80000}"/>
    <cellStyle name="T_ÿÿÿÿÿ_Bieu mau cong trinh khoi cong moi 3-4 2 2 2 2" xfId="55306" xr:uid="{00000000-0005-0000-0000-00000ED80000}"/>
    <cellStyle name="T_ÿÿÿÿÿ_Bieu mau cong trinh khoi cong moi 3-4 2 2 2 2 2" xfId="55307" xr:uid="{00000000-0005-0000-0000-00000FD80000}"/>
    <cellStyle name="T_ÿÿÿÿÿ_Bieu mau cong trinh khoi cong moi 3-4 2 2 2 2 2 2" xfId="55308" xr:uid="{00000000-0005-0000-0000-000010D80000}"/>
    <cellStyle name="T_ÿÿÿÿÿ_Bieu mau cong trinh khoi cong moi 3-4 2 2 2 2 3" xfId="55309" xr:uid="{00000000-0005-0000-0000-000011D80000}"/>
    <cellStyle name="T_ÿÿÿÿÿ_Bieu mau cong trinh khoi cong moi 3-4 2 2 2 3" xfId="55310" xr:uid="{00000000-0005-0000-0000-000012D80000}"/>
    <cellStyle name="T_ÿÿÿÿÿ_Bieu mau cong trinh khoi cong moi 3-4 2 2 2 3 2" xfId="55311" xr:uid="{00000000-0005-0000-0000-000013D80000}"/>
    <cellStyle name="T_ÿÿÿÿÿ_Bieu mau cong trinh khoi cong moi 3-4 2 2 2 4" xfId="55312" xr:uid="{00000000-0005-0000-0000-000014D80000}"/>
    <cellStyle name="T_ÿÿÿÿÿ_Bieu mau cong trinh khoi cong moi 3-4 2 2 3" xfId="55313" xr:uid="{00000000-0005-0000-0000-000015D80000}"/>
    <cellStyle name="T_ÿÿÿÿÿ_Bieu mau cong trinh khoi cong moi 3-4 2 2 3 2" xfId="55314" xr:uid="{00000000-0005-0000-0000-000016D80000}"/>
    <cellStyle name="T_ÿÿÿÿÿ_Bieu mau cong trinh khoi cong moi 3-4 2 2 3 2 2" xfId="55315" xr:uid="{00000000-0005-0000-0000-000017D80000}"/>
    <cellStyle name="T_ÿÿÿÿÿ_Bieu mau cong trinh khoi cong moi 3-4 2 2 3 2 2 2" xfId="55316" xr:uid="{00000000-0005-0000-0000-000018D80000}"/>
    <cellStyle name="T_ÿÿÿÿÿ_Bieu mau cong trinh khoi cong moi 3-4 2 2 3 2 3" xfId="55317" xr:uid="{00000000-0005-0000-0000-000019D80000}"/>
    <cellStyle name="T_ÿÿÿÿÿ_Bieu mau cong trinh khoi cong moi 3-4 2 2 3 3" xfId="55318" xr:uid="{00000000-0005-0000-0000-00001AD80000}"/>
    <cellStyle name="T_ÿÿÿÿÿ_Bieu mau cong trinh khoi cong moi 3-4 2 2 3 3 2" xfId="55319" xr:uid="{00000000-0005-0000-0000-00001BD80000}"/>
    <cellStyle name="T_ÿÿÿÿÿ_Bieu mau cong trinh khoi cong moi 3-4 2 2 3 4" xfId="55320" xr:uid="{00000000-0005-0000-0000-00001CD80000}"/>
    <cellStyle name="T_ÿÿÿÿÿ_Bieu mau cong trinh khoi cong moi 3-4 2 2 4" xfId="55321" xr:uid="{00000000-0005-0000-0000-00001DD80000}"/>
    <cellStyle name="T_ÿÿÿÿÿ_Bieu mau cong trinh khoi cong moi 3-4 2 2 4 2" xfId="55322" xr:uid="{00000000-0005-0000-0000-00001ED80000}"/>
    <cellStyle name="T_ÿÿÿÿÿ_Bieu mau cong trinh khoi cong moi 3-4 2 2 4 2 2" xfId="55323" xr:uid="{00000000-0005-0000-0000-00001FD80000}"/>
    <cellStyle name="T_ÿÿÿÿÿ_Bieu mau cong trinh khoi cong moi 3-4 2 2 4 3" xfId="55324" xr:uid="{00000000-0005-0000-0000-000020D80000}"/>
    <cellStyle name="T_ÿÿÿÿÿ_Bieu mau cong trinh khoi cong moi 3-4 2 2 5" xfId="55325" xr:uid="{00000000-0005-0000-0000-000021D80000}"/>
    <cellStyle name="T_ÿÿÿÿÿ_Bieu mau cong trinh khoi cong moi 3-4 2 2 5 2" xfId="55326" xr:uid="{00000000-0005-0000-0000-000022D80000}"/>
    <cellStyle name="T_ÿÿÿÿÿ_Bieu mau cong trinh khoi cong moi 3-4 2 2 6" xfId="55327" xr:uid="{00000000-0005-0000-0000-000023D80000}"/>
    <cellStyle name="T_ÿÿÿÿÿ_Bieu mau cong trinh khoi cong moi 3-4 2 3" xfId="55328" xr:uid="{00000000-0005-0000-0000-000024D80000}"/>
    <cellStyle name="T_ÿÿÿÿÿ_Bieu mau cong trinh khoi cong moi 3-4 2 3 2" xfId="55329" xr:uid="{00000000-0005-0000-0000-000025D80000}"/>
    <cellStyle name="T_ÿÿÿÿÿ_Bieu mau cong trinh khoi cong moi 3-4 2 3 2 2" xfId="55330" xr:uid="{00000000-0005-0000-0000-000026D80000}"/>
    <cellStyle name="T_ÿÿÿÿÿ_Bieu mau cong trinh khoi cong moi 3-4 2 3 2 2 2" xfId="55331" xr:uid="{00000000-0005-0000-0000-000027D80000}"/>
    <cellStyle name="T_ÿÿÿÿÿ_Bieu mau cong trinh khoi cong moi 3-4 2 3 2 3" xfId="55332" xr:uid="{00000000-0005-0000-0000-000028D80000}"/>
    <cellStyle name="T_ÿÿÿÿÿ_Bieu mau cong trinh khoi cong moi 3-4 2 3 3" xfId="55333" xr:uid="{00000000-0005-0000-0000-000029D80000}"/>
    <cellStyle name="T_ÿÿÿÿÿ_Bieu mau cong trinh khoi cong moi 3-4 2 3 3 2" xfId="55334" xr:uid="{00000000-0005-0000-0000-00002AD80000}"/>
    <cellStyle name="T_ÿÿÿÿÿ_Bieu mau cong trinh khoi cong moi 3-4 2 3 4" xfId="55335" xr:uid="{00000000-0005-0000-0000-00002BD80000}"/>
    <cellStyle name="T_ÿÿÿÿÿ_Bieu mau cong trinh khoi cong moi 3-4 2 4" xfId="55336" xr:uid="{00000000-0005-0000-0000-00002CD80000}"/>
    <cellStyle name="T_ÿÿÿÿÿ_Bieu mau cong trinh khoi cong moi 3-4 2 4 2" xfId="55337" xr:uid="{00000000-0005-0000-0000-00002DD80000}"/>
    <cellStyle name="T_ÿÿÿÿÿ_Bieu mau cong trinh khoi cong moi 3-4 2 4 2 2" xfId="55338" xr:uid="{00000000-0005-0000-0000-00002ED80000}"/>
    <cellStyle name="T_ÿÿÿÿÿ_Bieu mau cong trinh khoi cong moi 3-4 2 4 2 2 2" xfId="55339" xr:uid="{00000000-0005-0000-0000-00002FD80000}"/>
    <cellStyle name="T_ÿÿÿÿÿ_Bieu mau cong trinh khoi cong moi 3-4 2 4 2 3" xfId="55340" xr:uid="{00000000-0005-0000-0000-000030D80000}"/>
    <cellStyle name="T_ÿÿÿÿÿ_Bieu mau cong trinh khoi cong moi 3-4 2 4 3" xfId="55341" xr:uid="{00000000-0005-0000-0000-000031D80000}"/>
    <cellStyle name="T_ÿÿÿÿÿ_Bieu mau cong trinh khoi cong moi 3-4 2 4 3 2" xfId="55342" xr:uid="{00000000-0005-0000-0000-000032D80000}"/>
    <cellStyle name="T_ÿÿÿÿÿ_Bieu mau cong trinh khoi cong moi 3-4 2 4 4" xfId="55343" xr:uid="{00000000-0005-0000-0000-000033D80000}"/>
    <cellStyle name="T_ÿÿÿÿÿ_Bieu mau cong trinh khoi cong moi 3-4 2 5" xfId="55344" xr:uid="{00000000-0005-0000-0000-000034D80000}"/>
    <cellStyle name="T_ÿÿÿÿÿ_Bieu mau cong trinh khoi cong moi 3-4 2 5 2" xfId="55345" xr:uid="{00000000-0005-0000-0000-000035D80000}"/>
    <cellStyle name="T_ÿÿÿÿÿ_Bieu mau cong trinh khoi cong moi 3-4 2 5 2 2" xfId="55346" xr:uid="{00000000-0005-0000-0000-000036D80000}"/>
    <cellStyle name="T_ÿÿÿÿÿ_Bieu mau cong trinh khoi cong moi 3-4 2 5 3" xfId="55347" xr:uid="{00000000-0005-0000-0000-000037D80000}"/>
    <cellStyle name="T_ÿÿÿÿÿ_Bieu mau cong trinh khoi cong moi 3-4 2 6" xfId="55348" xr:uid="{00000000-0005-0000-0000-000038D80000}"/>
    <cellStyle name="T_ÿÿÿÿÿ_Bieu mau cong trinh khoi cong moi 3-4 2 6 2" xfId="55349" xr:uid="{00000000-0005-0000-0000-000039D80000}"/>
    <cellStyle name="T_ÿÿÿÿÿ_Bieu mau cong trinh khoi cong moi 3-4 2 7" xfId="55350" xr:uid="{00000000-0005-0000-0000-00003AD80000}"/>
    <cellStyle name="T_ÿÿÿÿÿ_Bieu mau cong trinh khoi cong moi 3-4 2 8" xfId="55351" xr:uid="{00000000-0005-0000-0000-00003BD80000}"/>
    <cellStyle name="T_ÿÿÿÿÿ_Bieu mau cong trinh khoi cong moi 3-4 3" xfId="55352" xr:uid="{00000000-0005-0000-0000-00003CD80000}"/>
    <cellStyle name="T_ÿÿÿÿÿ_Bieu mau cong trinh khoi cong moi 3-4 3 2" xfId="55353" xr:uid="{00000000-0005-0000-0000-00003DD80000}"/>
    <cellStyle name="T_ÿÿÿÿÿ_Bieu mau cong trinh khoi cong moi 3-4 3 2 2" xfId="55354" xr:uid="{00000000-0005-0000-0000-00003ED80000}"/>
    <cellStyle name="T_ÿÿÿÿÿ_Bieu mau cong trinh khoi cong moi 3-4 3 2 2 2" xfId="55355" xr:uid="{00000000-0005-0000-0000-00003FD80000}"/>
    <cellStyle name="T_ÿÿÿÿÿ_Bieu mau cong trinh khoi cong moi 3-4 3 2 2 2 2" xfId="55356" xr:uid="{00000000-0005-0000-0000-000040D80000}"/>
    <cellStyle name="T_ÿÿÿÿÿ_Bieu mau cong trinh khoi cong moi 3-4 3 2 2 3" xfId="55357" xr:uid="{00000000-0005-0000-0000-000041D80000}"/>
    <cellStyle name="T_ÿÿÿÿÿ_Bieu mau cong trinh khoi cong moi 3-4 3 2 3" xfId="55358" xr:uid="{00000000-0005-0000-0000-000042D80000}"/>
    <cellStyle name="T_ÿÿÿÿÿ_Bieu mau cong trinh khoi cong moi 3-4 3 2 3 2" xfId="55359" xr:uid="{00000000-0005-0000-0000-000043D80000}"/>
    <cellStyle name="T_ÿÿÿÿÿ_Bieu mau cong trinh khoi cong moi 3-4 3 2 4" xfId="55360" xr:uid="{00000000-0005-0000-0000-000044D80000}"/>
    <cellStyle name="T_ÿÿÿÿÿ_Bieu mau cong trinh khoi cong moi 3-4 3 3" xfId="55361" xr:uid="{00000000-0005-0000-0000-000045D80000}"/>
    <cellStyle name="T_ÿÿÿÿÿ_Bieu mau cong trinh khoi cong moi 3-4 3 3 2" xfId="55362" xr:uid="{00000000-0005-0000-0000-000046D80000}"/>
    <cellStyle name="T_ÿÿÿÿÿ_Bieu mau cong trinh khoi cong moi 3-4 3 3 2 2" xfId="55363" xr:uid="{00000000-0005-0000-0000-000047D80000}"/>
    <cellStyle name="T_ÿÿÿÿÿ_Bieu mau cong trinh khoi cong moi 3-4 3 3 2 2 2" xfId="55364" xr:uid="{00000000-0005-0000-0000-000048D80000}"/>
    <cellStyle name="T_ÿÿÿÿÿ_Bieu mau cong trinh khoi cong moi 3-4 3 3 2 3" xfId="55365" xr:uid="{00000000-0005-0000-0000-000049D80000}"/>
    <cellStyle name="T_ÿÿÿÿÿ_Bieu mau cong trinh khoi cong moi 3-4 3 3 3" xfId="55366" xr:uid="{00000000-0005-0000-0000-00004AD80000}"/>
    <cellStyle name="T_ÿÿÿÿÿ_Bieu mau cong trinh khoi cong moi 3-4 3 3 3 2" xfId="55367" xr:uid="{00000000-0005-0000-0000-00004BD80000}"/>
    <cellStyle name="T_ÿÿÿÿÿ_Bieu mau cong trinh khoi cong moi 3-4 3 3 4" xfId="55368" xr:uid="{00000000-0005-0000-0000-00004CD80000}"/>
    <cellStyle name="T_ÿÿÿÿÿ_Bieu mau cong trinh khoi cong moi 3-4 3 4" xfId="55369" xr:uid="{00000000-0005-0000-0000-00004DD80000}"/>
    <cellStyle name="T_ÿÿÿÿÿ_Bieu mau cong trinh khoi cong moi 3-4 3 4 2" xfId="55370" xr:uid="{00000000-0005-0000-0000-00004ED80000}"/>
    <cellStyle name="T_ÿÿÿÿÿ_Bieu mau cong trinh khoi cong moi 3-4 3 4 2 2" xfId="55371" xr:uid="{00000000-0005-0000-0000-00004FD80000}"/>
    <cellStyle name="T_ÿÿÿÿÿ_Bieu mau cong trinh khoi cong moi 3-4 3 4 3" xfId="55372" xr:uid="{00000000-0005-0000-0000-000050D80000}"/>
    <cellStyle name="T_ÿÿÿÿÿ_Bieu mau cong trinh khoi cong moi 3-4 3 5" xfId="55373" xr:uid="{00000000-0005-0000-0000-000051D80000}"/>
    <cellStyle name="T_ÿÿÿÿÿ_Bieu mau cong trinh khoi cong moi 3-4 3 5 2" xfId="55374" xr:uid="{00000000-0005-0000-0000-000052D80000}"/>
    <cellStyle name="T_ÿÿÿÿÿ_Bieu mau cong trinh khoi cong moi 3-4 3 6" xfId="55375" xr:uid="{00000000-0005-0000-0000-000053D80000}"/>
    <cellStyle name="T_ÿÿÿÿÿ_Bieu mau cong trinh khoi cong moi 3-4 4" xfId="55376" xr:uid="{00000000-0005-0000-0000-000054D80000}"/>
    <cellStyle name="T_ÿÿÿÿÿ_Bieu mau cong trinh khoi cong moi 3-4 4 2" xfId="55377" xr:uid="{00000000-0005-0000-0000-000055D80000}"/>
    <cellStyle name="T_ÿÿÿÿÿ_Bieu mau cong trinh khoi cong moi 3-4 4 2 2" xfId="55378" xr:uid="{00000000-0005-0000-0000-000056D80000}"/>
    <cellStyle name="T_ÿÿÿÿÿ_Bieu mau cong trinh khoi cong moi 3-4 4 2 2 2" xfId="55379" xr:uid="{00000000-0005-0000-0000-000057D80000}"/>
    <cellStyle name="T_ÿÿÿÿÿ_Bieu mau cong trinh khoi cong moi 3-4 4 2 3" xfId="55380" xr:uid="{00000000-0005-0000-0000-000058D80000}"/>
    <cellStyle name="T_ÿÿÿÿÿ_Bieu mau cong trinh khoi cong moi 3-4 4 3" xfId="55381" xr:uid="{00000000-0005-0000-0000-000059D80000}"/>
    <cellStyle name="T_ÿÿÿÿÿ_Bieu mau cong trinh khoi cong moi 3-4 4 3 2" xfId="55382" xr:uid="{00000000-0005-0000-0000-00005AD80000}"/>
    <cellStyle name="T_ÿÿÿÿÿ_Bieu mau cong trinh khoi cong moi 3-4 4 4" xfId="55383" xr:uid="{00000000-0005-0000-0000-00005BD80000}"/>
    <cellStyle name="T_ÿÿÿÿÿ_Bieu mau cong trinh khoi cong moi 3-4 5" xfId="55384" xr:uid="{00000000-0005-0000-0000-00005CD80000}"/>
    <cellStyle name="T_ÿÿÿÿÿ_Bieu mau cong trinh khoi cong moi 3-4 5 2" xfId="55385" xr:uid="{00000000-0005-0000-0000-00005DD80000}"/>
    <cellStyle name="T_ÿÿÿÿÿ_Bieu mau cong trinh khoi cong moi 3-4 5 2 2" xfId="55386" xr:uid="{00000000-0005-0000-0000-00005ED80000}"/>
    <cellStyle name="T_ÿÿÿÿÿ_Bieu mau cong trinh khoi cong moi 3-4 5 2 2 2" xfId="55387" xr:uid="{00000000-0005-0000-0000-00005FD80000}"/>
    <cellStyle name="T_ÿÿÿÿÿ_Bieu mau cong trinh khoi cong moi 3-4 5 2 3" xfId="55388" xr:uid="{00000000-0005-0000-0000-000060D80000}"/>
    <cellStyle name="T_ÿÿÿÿÿ_Bieu mau cong trinh khoi cong moi 3-4 5 3" xfId="55389" xr:uid="{00000000-0005-0000-0000-000061D80000}"/>
    <cellStyle name="T_ÿÿÿÿÿ_Bieu mau cong trinh khoi cong moi 3-4 5 3 2" xfId="55390" xr:uid="{00000000-0005-0000-0000-000062D80000}"/>
    <cellStyle name="T_ÿÿÿÿÿ_Bieu mau cong trinh khoi cong moi 3-4 5 4" xfId="55391" xr:uid="{00000000-0005-0000-0000-000063D80000}"/>
    <cellStyle name="T_ÿÿÿÿÿ_Bieu mau cong trinh khoi cong moi 3-4 6" xfId="55392" xr:uid="{00000000-0005-0000-0000-000064D80000}"/>
    <cellStyle name="T_ÿÿÿÿÿ_Bieu mau cong trinh khoi cong moi 3-4 6 2" xfId="55393" xr:uid="{00000000-0005-0000-0000-000065D80000}"/>
    <cellStyle name="T_ÿÿÿÿÿ_Bieu mau cong trinh khoi cong moi 3-4 6 2 2" xfId="55394" xr:uid="{00000000-0005-0000-0000-000066D80000}"/>
    <cellStyle name="T_ÿÿÿÿÿ_Bieu mau cong trinh khoi cong moi 3-4 6 3" xfId="55395" xr:uid="{00000000-0005-0000-0000-000067D80000}"/>
    <cellStyle name="T_ÿÿÿÿÿ_Bieu mau cong trinh khoi cong moi 3-4 7" xfId="55396" xr:uid="{00000000-0005-0000-0000-000068D80000}"/>
    <cellStyle name="T_ÿÿÿÿÿ_Bieu mau cong trinh khoi cong moi 3-4 7 2" xfId="55397" xr:uid="{00000000-0005-0000-0000-000069D80000}"/>
    <cellStyle name="T_ÿÿÿÿÿ_Bieu mau cong trinh khoi cong moi 3-4 8" xfId="55398" xr:uid="{00000000-0005-0000-0000-00006AD80000}"/>
    <cellStyle name="T_ÿÿÿÿÿ_Bieu mau cong trinh khoi cong moi 3-4 9" xfId="55399" xr:uid="{00000000-0005-0000-0000-00006BD80000}"/>
    <cellStyle name="T_ÿÿÿÿÿ_Bieu mau cong trinh khoi cong moi 3-4_!1 1 bao cao giao KH ve HTCMT vung TNB   12-12-2011" xfId="55400" xr:uid="{00000000-0005-0000-0000-00006CD80000}"/>
    <cellStyle name="T_ÿÿÿÿÿ_Bieu mau cong trinh khoi cong moi 3-4_!1 1 bao cao giao KH ve HTCMT vung TNB   12-12-2011 2" xfId="55401" xr:uid="{00000000-0005-0000-0000-00006DD80000}"/>
    <cellStyle name="T_ÿÿÿÿÿ_Bieu mau cong trinh khoi cong moi 3-4_!1 1 bao cao giao KH ve HTCMT vung TNB   12-12-2011 2 2" xfId="55402" xr:uid="{00000000-0005-0000-0000-00006ED80000}"/>
    <cellStyle name="T_ÿÿÿÿÿ_Bieu mau cong trinh khoi cong moi 3-4_!1 1 bao cao giao KH ve HTCMT vung TNB   12-12-2011 2 2 2" xfId="55403" xr:uid="{00000000-0005-0000-0000-00006FD80000}"/>
    <cellStyle name="T_ÿÿÿÿÿ_Bieu mau cong trinh khoi cong moi 3-4_!1 1 bao cao giao KH ve HTCMT vung TNB   12-12-2011 2 2 2 2" xfId="55404" xr:uid="{00000000-0005-0000-0000-000070D80000}"/>
    <cellStyle name="T_ÿÿÿÿÿ_Bieu mau cong trinh khoi cong moi 3-4_!1 1 bao cao giao KH ve HTCMT vung TNB   12-12-2011 2 2 2 2 2" xfId="55405" xr:uid="{00000000-0005-0000-0000-000071D80000}"/>
    <cellStyle name="T_ÿÿÿÿÿ_Bieu mau cong trinh khoi cong moi 3-4_!1 1 bao cao giao KH ve HTCMT vung TNB   12-12-2011 2 2 2 2 2 2" xfId="55406" xr:uid="{00000000-0005-0000-0000-000072D80000}"/>
    <cellStyle name="T_ÿÿÿÿÿ_Bieu mau cong trinh khoi cong moi 3-4_!1 1 bao cao giao KH ve HTCMT vung TNB   12-12-2011 2 2 2 2 3" xfId="55407" xr:uid="{00000000-0005-0000-0000-000073D80000}"/>
    <cellStyle name="T_ÿÿÿÿÿ_Bieu mau cong trinh khoi cong moi 3-4_!1 1 bao cao giao KH ve HTCMT vung TNB   12-12-2011 2 2 2 3" xfId="55408" xr:uid="{00000000-0005-0000-0000-000074D80000}"/>
    <cellStyle name="T_ÿÿÿÿÿ_Bieu mau cong trinh khoi cong moi 3-4_!1 1 bao cao giao KH ve HTCMT vung TNB   12-12-2011 2 2 2 3 2" xfId="55409" xr:uid="{00000000-0005-0000-0000-000075D80000}"/>
    <cellStyle name="T_ÿÿÿÿÿ_Bieu mau cong trinh khoi cong moi 3-4_!1 1 bao cao giao KH ve HTCMT vung TNB   12-12-2011 2 2 2 4" xfId="55410" xr:uid="{00000000-0005-0000-0000-000076D80000}"/>
    <cellStyle name="T_ÿÿÿÿÿ_Bieu mau cong trinh khoi cong moi 3-4_!1 1 bao cao giao KH ve HTCMT vung TNB   12-12-2011 2 2 3" xfId="55411" xr:uid="{00000000-0005-0000-0000-000077D80000}"/>
    <cellStyle name="T_ÿÿÿÿÿ_Bieu mau cong trinh khoi cong moi 3-4_!1 1 bao cao giao KH ve HTCMT vung TNB   12-12-2011 2 2 3 2" xfId="55412" xr:uid="{00000000-0005-0000-0000-000078D80000}"/>
    <cellStyle name="T_ÿÿÿÿÿ_Bieu mau cong trinh khoi cong moi 3-4_!1 1 bao cao giao KH ve HTCMT vung TNB   12-12-2011 2 2 3 2 2" xfId="55413" xr:uid="{00000000-0005-0000-0000-000079D80000}"/>
    <cellStyle name="T_ÿÿÿÿÿ_Bieu mau cong trinh khoi cong moi 3-4_!1 1 bao cao giao KH ve HTCMT vung TNB   12-12-2011 2 2 3 2 2 2" xfId="55414" xr:uid="{00000000-0005-0000-0000-00007AD80000}"/>
    <cellStyle name="T_ÿÿÿÿÿ_Bieu mau cong trinh khoi cong moi 3-4_!1 1 bao cao giao KH ve HTCMT vung TNB   12-12-2011 2 2 3 2 3" xfId="55415" xr:uid="{00000000-0005-0000-0000-00007BD80000}"/>
    <cellStyle name="T_ÿÿÿÿÿ_Bieu mau cong trinh khoi cong moi 3-4_!1 1 bao cao giao KH ve HTCMT vung TNB   12-12-2011 2 2 3 3" xfId="55416" xr:uid="{00000000-0005-0000-0000-00007CD80000}"/>
    <cellStyle name="T_ÿÿÿÿÿ_Bieu mau cong trinh khoi cong moi 3-4_!1 1 bao cao giao KH ve HTCMT vung TNB   12-12-2011 2 2 3 3 2" xfId="55417" xr:uid="{00000000-0005-0000-0000-00007DD80000}"/>
    <cellStyle name="T_ÿÿÿÿÿ_Bieu mau cong trinh khoi cong moi 3-4_!1 1 bao cao giao KH ve HTCMT vung TNB   12-12-2011 2 2 3 4" xfId="55418" xr:uid="{00000000-0005-0000-0000-00007ED80000}"/>
    <cellStyle name="T_ÿÿÿÿÿ_Bieu mau cong trinh khoi cong moi 3-4_!1 1 bao cao giao KH ve HTCMT vung TNB   12-12-2011 2 2 4" xfId="55419" xr:uid="{00000000-0005-0000-0000-00007FD80000}"/>
    <cellStyle name="T_ÿÿÿÿÿ_Bieu mau cong trinh khoi cong moi 3-4_!1 1 bao cao giao KH ve HTCMT vung TNB   12-12-2011 2 2 4 2" xfId="55420" xr:uid="{00000000-0005-0000-0000-000080D80000}"/>
    <cellStyle name="T_ÿÿÿÿÿ_Bieu mau cong trinh khoi cong moi 3-4_!1 1 bao cao giao KH ve HTCMT vung TNB   12-12-2011 2 2 4 2 2" xfId="55421" xr:uid="{00000000-0005-0000-0000-000081D80000}"/>
    <cellStyle name="T_ÿÿÿÿÿ_Bieu mau cong trinh khoi cong moi 3-4_!1 1 bao cao giao KH ve HTCMT vung TNB   12-12-2011 2 2 4 3" xfId="55422" xr:uid="{00000000-0005-0000-0000-000082D80000}"/>
    <cellStyle name="T_ÿÿÿÿÿ_Bieu mau cong trinh khoi cong moi 3-4_!1 1 bao cao giao KH ve HTCMT vung TNB   12-12-2011 2 2 5" xfId="55423" xr:uid="{00000000-0005-0000-0000-000083D80000}"/>
    <cellStyle name="T_ÿÿÿÿÿ_Bieu mau cong trinh khoi cong moi 3-4_!1 1 bao cao giao KH ve HTCMT vung TNB   12-12-2011 2 2 5 2" xfId="55424" xr:uid="{00000000-0005-0000-0000-000084D80000}"/>
    <cellStyle name="T_ÿÿÿÿÿ_Bieu mau cong trinh khoi cong moi 3-4_!1 1 bao cao giao KH ve HTCMT vung TNB   12-12-2011 2 2 6" xfId="55425" xr:uid="{00000000-0005-0000-0000-000085D80000}"/>
    <cellStyle name="T_ÿÿÿÿÿ_Bieu mau cong trinh khoi cong moi 3-4_!1 1 bao cao giao KH ve HTCMT vung TNB   12-12-2011 2 3" xfId="55426" xr:uid="{00000000-0005-0000-0000-000086D80000}"/>
    <cellStyle name="T_ÿÿÿÿÿ_Bieu mau cong trinh khoi cong moi 3-4_!1 1 bao cao giao KH ve HTCMT vung TNB   12-12-2011 2 3 2" xfId="55427" xr:uid="{00000000-0005-0000-0000-000087D80000}"/>
    <cellStyle name="T_ÿÿÿÿÿ_Bieu mau cong trinh khoi cong moi 3-4_!1 1 bao cao giao KH ve HTCMT vung TNB   12-12-2011 2 3 2 2" xfId="55428" xr:uid="{00000000-0005-0000-0000-000088D80000}"/>
    <cellStyle name="T_ÿÿÿÿÿ_Bieu mau cong trinh khoi cong moi 3-4_!1 1 bao cao giao KH ve HTCMT vung TNB   12-12-2011 2 3 2 2 2" xfId="55429" xr:uid="{00000000-0005-0000-0000-000089D80000}"/>
    <cellStyle name="T_ÿÿÿÿÿ_Bieu mau cong trinh khoi cong moi 3-4_!1 1 bao cao giao KH ve HTCMT vung TNB   12-12-2011 2 3 2 3" xfId="55430" xr:uid="{00000000-0005-0000-0000-00008AD80000}"/>
    <cellStyle name="T_ÿÿÿÿÿ_Bieu mau cong trinh khoi cong moi 3-4_!1 1 bao cao giao KH ve HTCMT vung TNB   12-12-2011 2 3 3" xfId="55431" xr:uid="{00000000-0005-0000-0000-00008BD80000}"/>
    <cellStyle name="T_ÿÿÿÿÿ_Bieu mau cong trinh khoi cong moi 3-4_!1 1 bao cao giao KH ve HTCMT vung TNB   12-12-2011 2 3 3 2" xfId="55432" xr:uid="{00000000-0005-0000-0000-00008CD80000}"/>
    <cellStyle name="T_ÿÿÿÿÿ_Bieu mau cong trinh khoi cong moi 3-4_!1 1 bao cao giao KH ve HTCMT vung TNB   12-12-2011 2 3 4" xfId="55433" xr:uid="{00000000-0005-0000-0000-00008DD80000}"/>
    <cellStyle name="T_ÿÿÿÿÿ_Bieu mau cong trinh khoi cong moi 3-4_!1 1 bao cao giao KH ve HTCMT vung TNB   12-12-2011 2 4" xfId="55434" xr:uid="{00000000-0005-0000-0000-00008ED80000}"/>
    <cellStyle name="T_ÿÿÿÿÿ_Bieu mau cong trinh khoi cong moi 3-4_!1 1 bao cao giao KH ve HTCMT vung TNB   12-12-2011 2 4 2" xfId="55435" xr:uid="{00000000-0005-0000-0000-00008FD80000}"/>
    <cellStyle name="T_ÿÿÿÿÿ_Bieu mau cong trinh khoi cong moi 3-4_!1 1 bao cao giao KH ve HTCMT vung TNB   12-12-2011 2 4 2 2" xfId="55436" xr:uid="{00000000-0005-0000-0000-000090D80000}"/>
    <cellStyle name="T_ÿÿÿÿÿ_Bieu mau cong trinh khoi cong moi 3-4_!1 1 bao cao giao KH ve HTCMT vung TNB   12-12-2011 2 4 2 2 2" xfId="55437" xr:uid="{00000000-0005-0000-0000-000091D80000}"/>
    <cellStyle name="T_ÿÿÿÿÿ_Bieu mau cong trinh khoi cong moi 3-4_!1 1 bao cao giao KH ve HTCMT vung TNB   12-12-2011 2 4 2 3" xfId="55438" xr:uid="{00000000-0005-0000-0000-000092D80000}"/>
    <cellStyle name="T_ÿÿÿÿÿ_Bieu mau cong trinh khoi cong moi 3-4_!1 1 bao cao giao KH ve HTCMT vung TNB   12-12-2011 2 4 3" xfId="55439" xr:uid="{00000000-0005-0000-0000-000093D80000}"/>
    <cellStyle name="T_ÿÿÿÿÿ_Bieu mau cong trinh khoi cong moi 3-4_!1 1 bao cao giao KH ve HTCMT vung TNB   12-12-2011 2 4 3 2" xfId="55440" xr:uid="{00000000-0005-0000-0000-000094D80000}"/>
    <cellStyle name="T_ÿÿÿÿÿ_Bieu mau cong trinh khoi cong moi 3-4_!1 1 bao cao giao KH ve HTCMT vung TNB   12-12-2011 2 4 4" xfId="55441" xr:uid="{00000000-0005-0000-0000-000095D80000}"/>
    <cellStyle name="T_ÿÿÿÿÿ_Bieu mau cong trinh khoi cong moi 3-4_!1 1 bao cao giao KH ve HTCMT vung TNB   12-12-2011 2 5" xfId="55442" xr:uid="{00000000-0005-0000-0000-000096D80000}"/>
    <cellStyle name="T_ÿÿÿÿÿ_Bieu mau cong trinh khoi cong moi 3-4_!1 1 bao cao giao KH ve HTCMT vung TNB   12-12-2011 2 5 2" xfId="55443" xr:uid="{00000000-0005-0000-0000-000097D80000}"/>
    <cellStyle name="T_ÿÿÿÿÿ_Bieu mau cong trinh khoi cong moi 3-4_!1 1 bao cao giao KH ve HTCMT vung TNB   12-12-2011 2 5 2 2" xfId="55444" xr:uid="{00000000-0005-0000-0000-000098D80000}"/>
    <cellStyle name="T_ÿÿÿÿÿ_Bieu mau cong trinh khoi cong moi 3-4_!1 1 bao cao giao KH ve HTCMT vung TNB   12-12-2011 2 5 3" xfId="55445" xr:uid="{00000000-0005-0000-0000-000099D80000}"/>
    <cellStyle name="T_ÿÿÿÿÿ_Bieu mau cong trinh khoi cong moi 3-4_!1 1 bao cao giao KH ve HTCMT vung TNB   12-12-2011 2 6" xfId="55446" xr:uid="{00000000-0005-0000-0000-00009AD80000}"/>
    <cellStyle name="T_ÿÿÿÿÿ_Bieu mau cong trinh khoi cong moi 3-4_!1 1 bao cao giao KH ve HTCMT vung TNB   12-12-2011 2 6 2" xfId="55447" xr:uid="{00000000-0005-0000-0000-00009BD80000}"/>
    <cellStyle name="T_ÿÿÿÿÿ_Bieu mau cong trinh khoi cong moi 3-4_!1 1 bao cao giao KH ve HTCMT vung TNB   12-12-2011 2 7" xfId="55448" xr:uid="{00000000-0005-0000-0000-00009CD80000}"/>
    <cellStyle name="T_ÿÿÿÿÿ_Bieu mau cong trinh khoi cong moi 3-4_!1 1 bao cao giao KH ve HTCMT vung TNB   12-12-2011 2 8" xfId="55449" xr:uid="{00000000-0005-0000-0000-00009DD80000}"/>
    <cellStyle name="T_ÿÿÿÿÿ_Bieu mau cong trinh khoi cong moi 3-4_!1 1 bao cao giao KH ve HTCMT vung TNB   12-12-2011 3" xfId="55450" xr:uid="{00000000-0005-0000-0000-00009ED80000}"/>
    <cellStyle name="T_ÿÿÿÿÿ_Bieu mau cong trinh khoi cong moi 3-4_!1 1 bao cao giao KH ve HTCMT vung TNB   12-12-2011 3 2" xfId="55451" xr:uid="{00000000-0005-0000-0000-00009FD80000}"/>
    <cellStyle name="T_ÿÿÿÿÿ_Bieu mau cong trinh khoi cong moi 3-4_!1 1 bao cao giao KH ve HTCMT vung TNB   12-12-2011 3 2 2" xfId="55452" xr:uid="{00000000-0005-0000-0000-0000A0D80000}"/>
    <cellStyle name="T_ÿÿÿÿÿ_Bieu mau cong trinh khoi cong moi 3-4_!1 1 bao cao giao KH ve HTCMT vung TNB   12-12-2011 3 2 2 2" xfId="55453" xr:uid="{00000000-0005-0000-0000-0000A1D80000}"/>
    <cellStyle name="T_ÿÿÿÿÿ_Bieu mau cong trinh khoi cong moi 3-4_!1 1 bao cao giao KH ve HTCMT vung TNB   12-12-2011 3 2 2 2 2" xfId="55454" xr:uid="{00000000-0005-0000-0000-0000A2D80000}"/>
    <cellStyle name="T_ÿÿÿÿÿ_Bieu mau cong trinh khoi cong moi 3-4_!1 1 bao cao giao KH ve HTCMT vung TNB   12-12-2011 3 2 2 3" xfId="55455" xr:uid="{00000000-0005-0000-0000-0000A3D80000}"/>
    <cellStyle name="T_ÿÿÿÿÿ_Bieu mau cong trinh khoi cong moi 3-4_!1 1 bao cao giao KH ve HTCMT vung TNB   12-12-2011 3 2 3" xfId="55456" xr:uid="{00000000-0005-0000-0000-0000A4D80000}"/>
    <cellStyle name="T_ÿÿÿÿÿ_Bieu mau cong trinh khoi cong moi 3-4_!1 1 bao cao giao KH ve HTCMT vung TNB   12-12-2011 3 2 3 2" xfId="55457" xr:uid="{00000000-0005-0000-0000-0000A5D80000}"/>
    <cellStyle name="T_ÿÿÿÿÿ_Bieu mau cong trinh khoi cong moi 3-4_!1 1 bao cao giao KH ve HTCMT vung TNB   12-12-2011 3 2 4" xfId="55458" xr:uid="{00000000-0005-0000-0000-0000A6D80000}"/>
    <cellStyle name="T_ÿÿÿÿÿ_Bieu mau cong trinh khoi cong moi 3-4_!1 1 bao cao giao KH ve HTCMT vung TNB   12-12-2011 3 3" xfId="55459" xr:uid="{00000000-0005-0000-0000-0000A7D80000}"/>
    <cellStyle name="T_ÿÿÿÿÿ_Bieu mau cong trinh khoi cong moi 3-4_!1 1 bao cao giao KH ve HTCMT vung TNB   12-12-2011 3 3 2" xfId="55460" xr:uid="{00000000-0005-0000-0000-0000A8D80000}"/>
    <cellStyle name="T_ÿÿÿÿÿ_Bieu mau cong trinh khoi cong moi 3-4_!1 1 bao cao giao KH ve HTCMT vung TNB   12-12-2011 3 3 2 2" xfId="55461" xr:uid="{00000000-0005-0000-0000-0000A9D80000}"/>
    <cellStyle name="T_ÿÿÿÿÿ_Bieu mau cong trinh khoi cong moi 3-4_!1 1 bao cao giao KH ve HTCMT vung TNB   12-12-2011 3 3 2 2 2" xfId="55462" xr:uid="{00000000-0005-0000-0000-0000AAD80000}"/>
    <cellStyle name="T_ÿÿÿÿÿ_Bieu mau cong trinh khoi cong moi 3-4_!1 1 bao cao giao KH ve HTCMT vung TNB   12-12-2011 3 3 2 3" xfId="55463" xr:uid="{00000000-0005-0000-0000-0000ABD80000}"/>
    <cellStyle name="T_ÿÿÿÿÿ_Bieu mau cong trinh khoi cong moi 3-4_!1 1 bao cao giao KH ve HTCMT vung TNB   12-12-2011 3 3 3" xfId="55464" xr:uid="{00000000-0005-0000-0000-0000ACD80000}"/>
    <cellStyle name="T_ÿÿÿÿÿ_Bieu mau cong trinh khoi cong moi 3-4_!1 1 bao cao giao KH ve HTCMT vung TNB   12-12-2011 3 3 3 2" xfId="55465" xr:uid="{00000000-0005-0000-0000-0000ADD80000}"/>
    <cellStyle name="T_ÿÿÿÿÿ_Bieu mau cong trinh khoi cong moi 3-4_!1 1 bao cao giao KH ve HTCMT vung TNB   12-12-2011 3 3 4" xfId="55466" xr:uid="{00000000-0005-0000-0000-0000AED80000}"/>
    <cellStyle name="T_ÿÿÿÿÿ_Bieu mau cong trinh khoi cong moi 3-4_!1 1 bao cao giao KH ve HTCMT vung TNB   12-12-2011 3 4" xfId="55467" xr:uid="{00000000-0005-0000-0000-0000AFD80000}"/>
    <cellStyle name="T_ÿÿÿÿÿ_Bieu mau cong trinh khoi cong moi 3-4_!1 1 bao cao giao KH ve HTCMT vung TNB   12-12-2011 3 4 2" xfId="55468" xr:uid="{00000000-0005-0000-0000-0000B0D80000}"/>
    <cellStyle name="T_ÿÿÿÿÿ_Bieu mau cong trinh khoi cong moi 3-4_!1 1 bao cao giao KH ve HTCMT vung TNB   12-12-2011 3 4 2 2" xfId="55469" xr:uid="{00000000-0005-0000-0000-0000B1D80000}"/>
    <cellStyle name="T_ÿÿÿÿÿ_Bieu mau cong trinh khoi cong moi 3-4_!1 1 bao cao giao KH ve HTCMT vung TNB   12-12-2011 3 4 3" xfId="55470" xr:uid="{00000000-0005-0000-0000-0000B2D80000}"/>
    <cellStyle name="T_ÿÿÿÿÿ_Bieu mau cong trinh khoi cong moi 3-4_!1 1 bao cao giao KH ve HTCMT vung TNB   12-12-2011 3 5" xfId="55471" xr:uid="{00000000-0005-0000-0000-0000B3D80000}"/>
    <cellStyle name="T_ÿÿÿÿÿ_Bieu mau cong trinh khoi cong moi 3-4_!1 1 bao cao giao KH ve HTCMT vung TNB   12-12-2011 3 5 2" xfId="55472" xr:uid="{00000000-0005-0000-0000-0000B4D80000}"/>
    <cellStyle name="T_ÿÿÿÿÿ_Bieu mau cong trinh khoi cong moi 3-4_!1 1 bao cao giao KH ve HTCMT vung TNB   12-12-2011 3 6" xfId="55473" xr:uid="{00000000-0005-0000-0000-0000B5D80000}"/>
    <cellStyle name="T_ÿÿÿÿÿ_Bieu mau cong trinh khoi cong moi 3-4_!1 1 bao cao giao KH ve HTCMT vung TNB   12-12-2011 4" xfId="55474" xr:uid="{00000000-0005-0000-0000-0000B6D80000}"/>
    <cellStyle name="T_ÿÿÿÿÿ_Bieu mau cong trinh khoi cong moi 3-4_!1 1 bao cao giao KH ve HTCMT vung TNB   12-12-2011 4 2" xfId="55475" xr:uid="{00000000-0005-0000-0000-0000B7D80000}"/>
    <cellStyle name="T_ÿÿÿÿÿ_Bieu mau cong trinh khoi cong moi 3-4_!1 1 bao cao giao KH ve HTCMT vung TNB   12-12-2011 4 2 2" xfId="55476" xr:uid="{00000000-0005-0000-0000-0000B8D80000}"/>
    <cellStyle name="T_ÿÿÿÿÿ_Bieu mau cong trinh khoi cong moi 3-4_!1 1 bao cao giao KH ve HTCMT vung TNB   12-12-2011 4 2 2 2" xfId="55477" xr:uid="{00000000-0005-0000-0000-0000B9D80000}"/>
    <cellStyle name="T_ÿÿÿÿÿ_Bieu mau cong trinh khoi cong moi 3-4_!1 1 bao cao giao KH ve HTCMT vung TNB   12-12-2011 4 2 3" xfId="55478" xr:uid="{00000000-0005-0000-0000-0000BAD80000}"/>
    <cellStyle name="T_ÿÿÿÿÿ_Bieu mau cong trinh khoi cong moi 3-4_!1 1 bao cao giao KH ve HTCMT vung TNB   12-12-2011 4 3" xfId="55479" xr:uid="{00000000-0005-0000-0000-0000BBD80000}"/>
    <cellStyle name="T_ÿÿÿÿÿ_Bieu mau cong trinh khoi cong moi 3-4_!1 1 bao cao giao KH ve HTCMT vung TNB   12-12-2011 4 3 2" xfId="55480" xr:uid="{00000000-0005-0000-0000-0000BCD80000}"/>
    <cellStyle name="T_ÿÿÿÿÿ_Bieu mau cong trinh khoi cong moi 3-4_!1 1 bao cao giao KH ve HTCMT vung TNB   12-12-2011 4 4" xfId="55481" xr:uid="{00000000-0005-0000-0000-0000BDD80000}"/>
    <cellStyle name="T_ÿÿÿÿÿ_Bieu mau cong trinh khoi cong moi 3-4_!1 1 bao cao giao KH ve HTCMT vung TNB   12-12-2011 5" xfId="55482" xr:uid="{00000000-0005-0000-0000-0000BED80000}"/>
    <cellStyle name="T_ÿÿÿÿÿ_Bieu mau cong trinh khoi cong moi 3-4_!1 1 bao cao giao KH ve HTCMT vung TNB   12-12-2011 5 2" xfId="55483" xr:uid="{00000000-0005-0000-0000-0000BFD80000}"/>
    <cellStyle name="T_ÿÿÿÿÿ_Bieu mau cong trinh khoi cong moi 3-4_!1 1 bao cao giao KH ve HTCMT vung TNB   12-12-2011 5 2 2" xfId="55484" xr:uid="{00000000-0005-0000-0000-0000C0D80000}"/>
    <cellStyle name="T_ÿÿÿÿÿ_Bieu mau cong trinh khoi cong moi 3-4_!1 1 bao cao giao KH ve HTCMT vung TNB   12-12-2011 5 2 2 2" xfId="55485" xr:uid="{00000000-0005-0000-0000-0000C1D80000}"/>
    <cellStyle name="T_ÿÿÿÿÿ_Bieu mau cong trinh khoi cong moi 3-4_!1 1 bao cao giao KH ve HTCMT vung TNB   12-12-2011 5 2 3" xfId="55486" xr:uid="{00000000-0005-0000-0000-0000C2D80000}"/>
    <cellStyle name="T_ÿÿÿÿÿ_Bieu mau cong trinh khoi cong moi 3-4_!1 1 bao cao giao KH ve HTCMT vung TNB   12-12-2011 5 3" xfId="55487" xr:uid="{00000000-0005-0000-0000-0000C3D80000}"/>
    <cellStyle name="T_ÿÿÿÿÿ_Bieu mau cong trinh khoi cong moi 3-4_!1 1 bao cao giao KH ve HTCMT vung TNB   12-12-2011 5 3 2" xfId="55488" xr:uid="{00000000-0005-0000-0000-0000C4D80000}"/>
    <cellStyle name="T_ÿÿÿÿÿ_Bieu mau cong trinh khoi cong moi 3-4_!1 1 bao cao giao KH ve HTCMT vung TNB   12-12-2011 5 4" xfId="55489" xr:uid="{00000000-0005-0000-0000-0000C5D80000}"/>
    <cellStyle name="T_ÿÿÿÿÿ_Bieu mau cong trinh khoi cong moi 3-4_!1 1 bao cao giao KH ve HTCMT vung TNB   12-12-2011 6" xfId="55490" xr:uid="{00000000-0005-0000-0000-0000C6D80000}"/>
    <cellStyle name="T_ÿÿÿÿÿ_Bieu mau cong trinh khoi cong moi 3-4_!1 1 bao cao giao KH ve HTCMT vung TNB   12-12-2011 6 2" xfId="55491" xr:uid="{00000000-0005-0000-0000-0000C7D80000}"/>
    <cellStyle name="T_ÿÿÿÿÿ_Bieu mau cong trinh khoi cong moi 3-4_!1 1 bao cao giao KH ve HTCMT vung TNB   12-12-2011 6 2 2" xfId="55492" xr:uid="{00000000-0005-0000-0000-0000C8D80000}"/>
    <cellStyle name="T_ÿÿÿÿÿ_Bieu mau cong trinh khoi cong moi 3-4_!1 1 bao cao giao KH ve HTCMT vung TNB   12-12-2011 6 3" xfId="55493" xr:uid="{00000000-0005-0000-0000-0000C9D80000}"/>
    <cellStyle name="T_ÿÿÿÿÿ_Bieu mau cong trinh khoi cong moi 3-4_!1 1 bao cao giao KH ve HTCMT vung TNB   12-12-2011 7" xfId="55494" xr:uid="{00000000-0005-0000-0000-0000CAD80000}"/>
    <cellStyle name="T_ÿÿÿÿÿ_Bieu mau cong trinh khoi cong moi 3-4_!1 1 bao cao giao KH ve HTCMT vung TNB   12-12-2011 7 2" xfId="55495" xr:uid="{00000000-0005-0000-0000-0000CBD80000}"/>
    <cellStyle name="T_ÿÿÿÿÿ_Bieu mau cong trinh khoi cong moi 3-4_!1 1 bao cao giao KH ve HTCMT vung TNB   12-12-2011 8" xfId="55496" xr:uid="{00000000-0005-0000-0000-0000CCD80000}"/>
    <cellStyle name="T_ÿÿÿÿÿ_Bieu mau cong trinh khoi cong moi 3-4_!1 1 bao cao giao KH ve HTCMT vung TNB   12-12-2011 9" xfId="55497" xr:uid="{00000000-0005-0000-0000-0000CDD80000}"/>
    <cellStyle name="T_ÿÿÿÿÿ_Bieu mau cong trinh khoi cong moi 3-4_KH TPCP vung TNB (03-1-2012)" xfId="55498" xr:uid="{00000000-0005-0000-0000-0000CED80000}"/>
    <cellStyle name="T_ÿÿÿÿÿ_Bieu mau cong trinh khoi cong moi 3-4_KH TPCP vung TNB (03-1-2012) 2" xfId="55499" xr:uid="{00000000-0005-0000-0000-0000CFD80000}"/>
    <cellStyle name="T_ÿÿÿÿÿ_Bieu mau cong trinh khoi cong moi 3-4_KH TPCP vung TNB (03-1-2012) 2 2" xfId="55500" xr:uid="{00000000-0005-0000-0000-0000D0D80000}"/>
    <cellStyle name="T_ÿÿÿÿÿ_Bieu mau cong trinh khoi cong moi 3-4_KH TPCP vung TNB (03-1-2012) 2 2 2" xfId="55501" xr:uid="{00000000-0005-0000-0000-0000D1D80000}"/>
    <cellStyle name="T_ÿÿÿÿÿ_Bieu mau cong trinh khoi cong moi 3-4_KH TPCP vung TNB (03-1-2012) 2 2 2 2" xfId="55502" xr:uid="{00000000-0005-0000-0000-0000D2D80000}"/>
    <cellStyle name="T_ÿÿÿÿÿ_Bieu mau cong trinh khoi cong moi 3-4_KH TPCP vung TNB (03-1-2012) 2 2 2 2 2" xfId="55503" xr:uid="{00000000-0005-0000-0000-0000D3D80000}"/>
    <cellStyle name="T_ÿÿÿÿÿ_Bieu mau cong trinh khoi cong moi 3-4_KH TPCP vung TNB (03-1-2012) 2 2 2 2 2 2" xfId="55504" xr:uid="{00000000-0005-0000-0000-0000D4D80000}"/>
    <cellStyle name="T_ÿÿÿÿÿ_Bieu mau cong trinh khoi cong moi 3-4_KH TPCP vung TNB (03-1-2012) 2 2 2 2 3" xfId="55505" xr:uid="{00000000-0005-0000-0000-0000D5D80000}"/>
    <cellStyle name="T_ÿÿÿÿÿ_Bieu mau cong trinh khoi cong moi 3-4_KH TPCP vung TNB (03-1-2012) 2 2 2 3" xfId="55506" xr:uid="{00000000-0005-0000-0000-0000D6D80000}"/>
    <cellStyle name="T_ÿÿÿÿÿ_Bieu mau cong trinh khoi cong moi 3-4_KH TPCP vung TNB (03-1-2012) 2 2 2 3 2" xfId="55507" xr:uid="{00000000-0005-0000-0000-0000D7D80000}"/>
    <cellStyle name="T_ÿÿÿÿÿ_Bieu mau cong trinh khoi cong moi 3-4_KH TPCP vung TNB (03-1-2012) 2 2 2 4" xfId="55508" xr:uid="{00000000-0005-0000-0000-0000D8D80000}"/>
    <cellStyle name="T_ÿÿÿÿÿ_Bieu mau cong trinh khoi cong moi 3-4_KH TPCP vung TNB (03-1-2012) 2 2 3" xfId="55509" xr:uid="{00000000-0005-0000-0000-0000D9D80000}"/>
    <cellStyle name="T_ÿÿÿÿÿ_Bieu mau cong trinh khoi cong moi 3-4_KH TPCP vung TNB (03-1-2012) 2 2 3 2" xfId="55510" xr:uid="{00000000-0005-0000-0000-0000DAD80000}"/>
    <cellStyle name="T_ÿÿÿÿÿ_Bieu mau cong trinh khoi cong moi 3-4_KH TPCP vung TNB (03-1-2012) 2 2 3 2 2" xfId="55511" xr:uid="{00000000-0005-0000-0000-0000DBD80000}"/>
    <cellStyle name="T_ÿÿÿÿÿ_Bieu mau cong trinh khoi cong moi 3-4_KH TPCP vung TNB (03-1-2012) 2 2 3 2 2 2" xfId="55512" xr:uid="{00000000-0005-0000-0000-0000DCD80000}"/>
    <cellStyle name="T_ÿÿÿÿÿ_Bieu mau cong trinh khoi cong moi 3-4_KH TPCP vung TNB (03-1-2012) 2 2 3 2 3" xfId="55513" xr:uid="{00000000-0005-0000-0000-0000DDD80000}"/>
    <cellStyle name="T_ÿÿÿÿÿ_Bieu mau cong trinh khoi cong moi 3-4_KH TPCP vung TNB (03-1-2012) 2 2 3 3" xfId="55514" xr:uid="{00000000-0005-0000-0000-0000DED80000}"/>
    <cellStyle name="T_ÿÿÿÿÿ_Bieu mau cong trinh khoi cong moi 3-4_KH TPCP vung TNB (03-1-2012) 2 2 3 3 2" xfId="55515" xr:uid="{00000000-0005-0000-0000-0000DFD80000}"/>
    <cellStyle name="T_ÿÿÿÿÿ_Bieu mau cong trinh khoi cong moi 3-4_KH TPCP vung TNB (03-1-2012) 2 2 3 4" xfId="55516" xr:uid="{00000000-0005-0000-0000-0000E0D80000}"/>
    <cellStyle name="T_ÿÿÿÿÿ_Bieu mau cong trinh khoi cong moi 3-4_KH TPCP vung TNB (03-1-2012) 2 2 4" xfId="55517" xr:uid="{00000000-0005-0000-0000-0000E1D80000}"/>
    <cellStyle name="T_ÿÿÿÿÿ_Bieu mau cong trinh khoi cong moi 3-4_KH TPCP vung TNB (03-1-2012) 2 2 4 2" xfId="55518" xr:uid="{00000000-0005-0000-0000-0000E2D80000}"/>
    <cellStyle name="T_ÿÿÿÿÿ_Bieu mau cong trinh khoi cong moi 3-4_KH TPCP vung TNB (03-1-2012) 2 2 4 2 2" xfId="55519" xr:uid="{00000000-0005-0000-0000-0000E3D80000}"/>
    <cellStyle name="T_ÿÿÿÿÿ_Bieu mau cong trinh khoi cong moi 3-4_KH TPCP vung TNB (03-1-2012) 2 2 4 3" xfId="55520" xr:uid="{00000000-0005-0000-0000-0000E4D80000}"/>
    <cellStyle name="T_ÿÿÿÿÿ_Bieu mau cong trinh khoi cong moi 3-4_KH TPCP vung TNB (03-1-2012) 2 2 5" xfId="55521" xr:uid="{00000000-0005-0000-0000-0000E5D80000}"/>
    <cellStyle name="T_ÿÿÿÿÿ_Bieu mau cong trinh khoi cong moi 3-4_KH TPCP vung TNB (03-1-2012) 2 2 5 2" xfId="55522" xr:uid="{00000000-0005-0000-0000-0000E6D80000}"/>
    <cellStyle name="T_ÿÿÿÿÿ_Bieu mau cong trinh khoi cong moi 3-4_KH TPCP vung TNB (03-1-2012) 2 2 6" xfId="55523" xr:uid="{00000000-0005-0000-0000-0000E7D80000}"/>
    <cellStyle name="T_ÿÿÿÿÿ_Bieu mau cong trinh khoi cong moi 3-4_KH TPCP vung TNB (03-1-2012) 2 3" xfId="55524" xr:uid="{00000000-0005-0000-0000-0000E8D80000}"/>
    <cellStyle name="T_ÿÿÿÿÿ_Bieu mau cong trinh khoi cong moi 3-4_KH TPCP vung TNB (03-1-2012) 2 3 2" xfId="55525" xr:uid="{00000000-0005-0000-0000-0000E9D80000}"/>
    <cellStyle name="T_ÿÿÿÿÿ_Bieu mau cong trinh khoi cong moi 3-4_KH TPCP vung TNB (03-1-2012) 2 3 2 2" xfId="55526" xr:uid="{00000000-0005-0000-0000-0000EAD80000}"/>
    <cellStyle name="T_ÿÿÿÿÿ_Bieu mau cong trinh khoi cong moi 3-4_KH TPCP vung TNB (03-1-2012) 2 3 2 2 2" xfId="55527" xr:uid="{00000000-0005-0000-0000-0000EBD80000}"/>
    <cellStyle name="T_ÿÿÿÿÿ_Bieu mau cong trinh khoi cong moi 3-4_KH TPCP vung TNB (03-1-2012) 2 3 2 3" xfId="55528" xr:uid="{00000000-0005-0000-0000-0000ECD80000}"/>
    <cellStyle name="T_ÿÿÿÿÿ_Bieu mau cong trinh khoi cong moi 3-4_KH TPCP vung TNB (03-1-2012) 2 3 3" xfId="55529" xr:uid="{00000000-0005-0000-0000-0000EDD80000}"/>
    <cellStyle name="T_ÿÿÿÿÿ_Bieu mau cong trinh khoi cong moi 3-4_KH TPCP vung TNB (03-1-2012) 2 3 3 2" xfId="55530" xr:uid="{00000000-0005-0000-0000-0000EED80000}"/>
    <cellStyle name="T_ÿÿÿÿÿ_Bieu mau cong trinh khoi cong moi 3-4_KH TPCP vung TNB (03-1-2012) 2 3 4" xfId="55531" xr:uid="{00000000-0005-0000-0000-0000EFD80000}"/>
    <cellStyle name="T_ÿÿÿÿÿ_Bieu mau cong trinh khoi cong moi 3-4_KH TPCP vung TNB (03-1-2012) 2 4" xfId="55532" xr:uid="{00000000-0005-0000-0000-0000F0D80000}"/>
    <cellStyle name="T_ÿÿÿÿÿ_Bieu mau cong trinh khoi cong moi 3-4_KH TPCP vung TNB (03-1-2012) 2 4 2" xfId="55533" xr:uid="{00000000-0005-0000-0000-0000F1D80000}"/>
    <cellStyle name="T_ÿÿÿÿÿ_Bieu mau cong trinh khoi cong moi 3-4_KH TPCP vung TNB (03-1-2012) 2 4 2 2" xfId="55534" xr:uid="{00000000-0005-0000-0000-0000F2D80000}"/>
    <cellStyle name="T_ÿÿÿÿÿ_Bieu mau cong trinh khoi cong moi 3-4_KH TPCP vung TNB (03-1-2012) 2 4 2 2 2" xfId="55535" xr:uid="{00000000-0005-0000-0000-0000F3D80000}"/>
    <cellStyle name="T_ÿÿÿÿÿ_Bieu mau cong trinh khoi cong moi 3-4_KH TPCP vung TNB (03-1-2012) 2 4 2 3" xfId="55536" xr:uid="{00000000-0005-0000-0000-0000F4D80000}"/>
    <cellStyle name="T_ÿÿÿÿÿ_Bieu mau cong trinh khoi cong moi 3-4_KH TPCP vung TNB (03-1-2012) 2 4 3" xfId="55537" xr:uid="{00000000-0005-0000-0000-0000F5D80000}"/>
    <cellStyle name="T_ÿÿÿÿÿ_Bieu mau cong trinh khoi cong moi 3-4_KH TPCP vung TNB (03-1-2012) 2 4 3 2" xfId="55538" xr:uid="{00000000-0005-0000-0000-0000F6D80000}"/>
    <cellStyle name="T_ÿÿÿÿÿ_Bieu mau cong trinh khoi cong moi 3-4_KH TPCP vung TNB (03-1-2012) 2 4 4" xfId="55539" xr:uid="{00000000-0005-0000-0000-0000F7D80000}"/>
    <cellStyle name="T_ÿÿÿÿÿ_Bieu mau cong trinh khoi cong moi 3-4_KH TPCP vung TNB (03-1-2012) 2 5" xfId="55540" xr:uid="{00000000-0005-0000-0000-0000F8D80000}"/>
    <cellStyle name="T_ÿÿÿÿÿ_Bieu mau cong trinh khoi cong moi 3-4_KH TPCP vung TNB (03-1-2012) 2 5 2" xfId="55541" xr:uid="{00000000-0005-0000-0000-0000F9D80000}"/>
    <cellStyle name="T_ÿÿÿÿÿ_Bieu mau cong trinh khoi cong moi 3-4_KH TPCP vung TNB (03-1-2012) 2 5 2 2" xfId="55542" xr:uid="{00000000-0005-0000-0000-0000FAD80000}"/>
    <cellStyle name="T_ÿÿÿÿÿ_Bieu mau cong trinh khoi cong moi 3-4_KH TPCP vung TNB (03-1-2012) 2 5 3" xfId="55543" xr:uid="{00000000-0005-0000-0000-0000FBD80000}"/>
    <cellStyle name="T_ÿÿÿÿÿ_Bieu mau cong trinh khoi cong moi 3-4_KH TPCP vung TNB (03-1-2012) 2 6" xfId="55544" xr:uid="{00000000-0005-0000-0000-0000FCD80000}"/>
    <cellStyle name="T_ÿÿÿÿÿ_Bieu mau cong trinh khoi cong moi 3-4_KH TPCP vung TNB (03-1-2012) 2 6 2" xfId="55545" xr:uid="{00000000-0005-0000-0000-0000FDD80000}"/>
    <cellStyle name="T_ÿÿÿÿÿ_Bieu mau cong trinh khoi cong moi 3-4_KH TPCP vung TNB (03-1-2012) 2 7" xfId="55546" xr:uid="{00000000-0005-0000-0000-0000FED80000}"/>
    <cellStyle name="T_ÿÿÿÿÿ_Bieu mau cong trinh khoi cong moi 3-4_KH TPCP vung TNB (03-1-2012) 2 8" xfId="55547" xr:uid="{00000000-0005-0000-0000-0000FFD80000}"/>
    <cellStyle name="T_ÿÿÿÿÿ_Bieu mau cong trinh khoi cong moi 3-4_KH TPCP vung TNB (03-1-2012) 3" xfId="55548" xr:uid="{00000000-0005-0000-0000-000000D90000}"/>
    <cellStyle name="T_ÿÿÿÿÿ_Bieu mau cong trinh khoi cong moi 3-4_KH TPCP vung TNB (03-1-2012) 3 2" xfId="55549" xr:uid="{00000000-0005-0000-0000-000001D90000}"/>
    <cellStyle name="T_ÿÿÿÿÿ_Bieu mau cong trinh khoi cong moi 3-4_KH TPCP vung TNB (03-1-2012) 3 2 2" xfId="55550" xr:uid="{00000000-0005-0000-0000-000002D90000}"/>
    <cellStyle name="T_ÿÿÿÿÿ_Bieu mau cong trinh khoi cong moi 3-4_KH TPCP vung TNB (03-1-2012) 3 2 2 2" xfId="55551" xr:uid="{00000000-0005-0000-0000-000003D90000}"/>
    <cellStyle name="T_ÿÿÿÿÿ_Bieu mau cong trinh khoi cong moi 3-4_KH TPCP vung TNB (03-1-2012) 3 2 2 2 2" xfId="55552" xr:uid="{00000000-0005-0000-0000-000004D90000}"/>
    <cellStyle name="T_ÿÿÿÿÿ_Bieu mau cong trinh khoi cong moi 3-4_KH TPCP vung TNB (03-1-2012) 3 2 2 3" xfId="55553" xr:uid="{00000000-0005-0000-0000-000005D90000}"/>
    <cellStyle name="T_ÿÿÿÿÿ_Bieu mau cong trinh khoi cong moi 3-4_KH TPCP vung TNB (03-1-2012) 3 2 3" xfId="55554" xr:uid="{00000000-0005-0000-0000-000006D90000}"/>
    <cellStyle name="T_ÿÿÿÿÿ_Bieu mau cong trinh khoi cong moi 3-4_KH TPCP vung TNB (03-1-2012) 3 2 3 2" xfId="55555" xr:uid="{00000000-0005-0000-0000-000007D90000}"/>
    <cellStyle name="T_ÿÿÿÿÿ_Bieu mau cong trinh khoi cong moi 3-4_KH TPCP vung TNB (03-1-2012) 3 2 4" xfId="55556" xr:uid="{00000000-0005-0000-0000-000008D90000}"/>
    <cellStyle name="T_ÿÿÿÿÿ_Bieu mau cong trinh khoi cong moi 3-4_KH TPCP vung TNB (03-1-2012) 3 3" xfId="55557" xr:uid="{00000000-0005-0000-0000-000009D90000}"/>
    <cellStyle name="T_ÿÿÿÿÿ_Bieu mau cong trinh khoi cong moi 3-4_KH TPCP vung TNB (03-1-2012) 3 3 2" xfId="55558" xr:uid="{00000000-0005-0000-0000-00000AD90000}"/>
    <cellStyle name="T_ÿÿÿÿÿ_Bieu mau cong trinh khoi cong moi 3-4_KH TPCP vung TNB (03-1-2012) 3 3 2 2" xfId="55559" xr:uid="{00000000-0005-0000-0000-00000BD90000}"/>
    <cellStyle name="T_ÿÿÿÿÿ_Bieu mau cong trinh khoi cong moi 3-4_KH TPCP vung TNB (03-1-2012) 3 3 2 2 2" xfId="55560" xr:uid="{00000000-0005-0000-0000-00000CD90000}"/>
    <cellStyle name="T_ÿÿÿÿÿ_Bieu mau cong trinh khoi cong moi 3-4_KH TPCP vung TNB (03-1-2012) 3 3 2 3" xfId="55561" xr:uid="{00000000-0005-0000-0000-00000DD90000}"/>
    <cellStyle name="T_ÿÿÿÿÿ_Bieu mau cong trinh khoi cong moi 3-4_KH TPCP vung TNB (03-1-2012) 3 3 3" xfId="55562" xr:uid="{00000000-0005-0000-0000-00000ED90000}"/>
    <cellStyle name="T_ÿÿÿÿÿ_Bieu mau cong trinh khoi cong moi 3-4_KH TPCP vung TNB (03-1-2012) 3 3 3 2" xfId="55563" xr:uid="{00000000-0005-0000-0000-00000FD90000}"/>
    <cellStyle name="T_ÿÿÿÿÿ_Bieu mau cong trinh khoi cong moi 3-4_KH TPCP vung TNB (03-1-2012) 3 3 4" xfId="55564" xr:uid="{00000000-0005-0000-0000-000010D90000}"/>
    <cellStyle name="T_ÿÿÿÿÿ_Bieu mau cong trinh khoi cong moi 3-4_KH TPCP vung TNB (03-1-2012) 3 4" xfId="55565" xr:uid="{00000000-0005-0000-0000-000011D90000}"/>
    <cellStyle name="T_ÿÿÿÿÿ_Bieu mau cong trinh khoi cong moi 3-4_KH TPCP vung TNB (03-1-2012) 3 4 2" xfId="55566" xr:uid="{00000000-0005-0000-0000-000012D90000}"/>
    <cellStyle name="T_ÿÿÿÿÿ_Bieu mau cong trinh khoi cong moi 3-4_KH TPCP vung TNB (03-1-2012) 3 4 2 2" xfId="55567" xr:uid="{00000000-0005-0000-0000-000013D90000}"/>
    <cellStyle name="T_ÿÿÿÿÿ_Bieu mau cong trinh khoi cong moi 3-4_KH TPCP vung TNB (03-1-2012) 3 4 3" xfId="55568" xr:uid="{00000000-0005-0000-0000-000014D90000}"/>
    <cellStyle name="T_ÿÿÿÿÿ_Bieu mau cong trinh khoi cong moi 3-4_KH TPCP vung TNB (03-1-2012) 3 5" xfId="55569" xr:uid="{00000000-0005-0000-0000-000015D90000}"/>
    <cellStyle name="T_ÿÿÿÿÿ_Bieu mau cong trinh khoi cong moi 3-4_KH TPCP vung TNB (03-1-2012) 3 5 2" xfId="55570" xr:uid="{00000000-0005-0000-0000-000016D90000}"/>
    <cellStyle name="T_ÿÿÿÿÿ_Bieu mau cong trinh khoi cong moi 3-4_KH TPCP vung TNB (03-1-2012) 3 6" xfId="55571" xr:uid="{00000000-0005-0000-0000-000017D90000}"/>
    <cellStyle name="T_ÿÿÿÿÿ_Bieu mau cong trinh khoi cong moi 3-4_KH TPCP vung TNB (03-1-2012) 4" xfId="55572" xr:uid="{00000000-0005-0000-0000-000018D90000}"/>
    <cellStyle name="T_ÿÿÿÿÿ_Bieu mau cong trinh khoi cong moi 3-4_KH TPCP vung TNB (03-1-2012) 4 2" xfId="55573" xr:uid="{00000000-0005-0000-0000-000019D90000}"/>
    <cellStyle name="T_ÿÿÿÿÿ_Bieu mau cong trinh khoi cong moi 3-4_KH TPCP vung TNB (03-1-2012) 4 2 2" xfId="55574" xr:uid="{00000000-0005-0000-0000-00001AD90000}"/>
    <cellStyle name="T_ÿÿÿÿÿ_Bieu mau cong trinh khoi cong moi 3-4_KH TPCP vung TNB (03-1-2012) 4 2 2 2" xfId="55575" xr:uid="{00000000-0005-0000-0000-00001BD90000}"/>
    <cellStyle name="T_ÿÿÿÿÿ_Bieu mau cong trinh khoi cong moi 3-4_KH TPCP vung TNB (03-1-2012) 4 2 3" xfId="55576" xr:uid="{00000000-0005-0000-0000-00001CD90000}"/>
    <cellStyle name="T_ÿÿÿÿÿ_Bieu mau cong trinh khoi cong moi 3-4_KH TPCP vung TNB (03-1-2012) 4 3" xfId="55577" xr:uid="{00000000-0005-0000-0000-00001DD90000}"/>
    <cellStyle name="T_ÿÿÿÿÿ_Bieu mau cong trinh khoi cong moi 3-4_KH TPCP vung TNB (03-1-2012) 4 3 2" xfId="55578" xr:uid="{00000000-0005-0000-0000-00001ED90000}"/>
    <cellStyle name="T_ÿÿÿÿÿ_Bieu mau cong trinh khoi cong moi 3-4_KH TPCP vung TNB (03-1-2012) 4 4" xfId="55579" xr:uid="{00000000-0005-0000-0000-00001FD90000}"/>
    <cellStyle name="T_ÿÿÿÿÿ_Bieu mau cong trinh khoi cong moi 3-4_KH TPCP vung TNB (03-1-2012) 5" xfId="55580" xr:uid="{00000000-0005-0000-0000-000020D90000}"/>
    <cellStyle name="T_ÿÿÿÿÿ_Bieu mau cong trinh khoi cong moi 3-4_KH TPCP vung TNB (03-1-2012) 5 2" xfId="55581" xr:uid="{00000000-0005-0000-0000-000021D90000}"/>
    <cellStyle name="T_ÿÿÿÿÿ_Bieu mau cong trinh khoi cong moi 3-4_KH TPCP vung TNB (03-1-2012) 5 2 2" xfId="55582" xr:uid="{00000000-0005-0000-0000-000022D90000}"/>
    <cellStyle name="T_ÿÿÿÿÿ_Bieu mau cong trinh khoi cong moi 3-4_KH TPCP vung TNB (03-1-2012) 5 2 2 2" xfId="55583" xr:uid="{00000000-0005-0000-0000-000023D90000}"/>
    <cellStyle name="T_ÿÿÿÿÿ_Bieu mau cong trinh khoi cong moi 3-4_KH TPCP vung TNB (03-1-2012) 5 2 3" xfId="55584" xr:uid="{00000000-0005-0000-0000-000024D90000}"/>
    <cellStyle name="T_ÿÿÿÿÿ_Bieu mau cong trinh khoi cong moi 3-4_KH TPCP vung TNB (03-1-2012) 5 3" xfId="55585" xr:uid="{00000000-0005-0000-0000-000025D90000}"/>
    <cellStyle name="T_ÿÿÿÿÿ_Bieu mau cong trinh khoi cong moi 3-4_KH TPCP vung TNB (03-1-2012) 5 3 2" xfId="55586" xr:uid="{00000000-0005-0000-0000-000026D90000}"/>
    <cellStyle name="T_ÿÿÿÿÿ_Bieu mau cong trinh khoi cong moi 3-4_KH TPCP vung TNB (03-1-2012) 5 4" xfId="55587" xr:uid="{00000000-0005-0000-0000-000027D90000}"/>
    <cellStyle name="T_ÿÿÿÿÿ_Bieu mau cong trinh khoi cong moi 3-4_KH TPCP vung TNB (03-1-2012) 6" xfId="55588" xr:uid="{00000000-0005-0000-0000-000028D90000}"/>
    <cellStyle name="T_ÿÿÿÿÿ_Bieu mau cong trinh khoi cong moi 3-4_KH TPCP vung TNB (03-1-2012) 6 2" xfId="55589" xr:uid="{00000000-0005-0000-0000-000029D90000}"/>
    <cellStyle name="T_ÿÿÿÿÿ_Bieu mau cong trinh khoi cong moi 3-4_KH TPCP vung TNB (03-1-2012) 6 2 2" xfId="55590" xr:uid="{00000000-0005-0000-0000-00002AD90000}"/>
    <cellStyle name="T_ÿÿÿÿÿ_Bieu mau cong trinh khoi cong moi 3-4_KH TPCP vung TNB (03-1-2012) 6 3" xfId="55591" xr:uid="{00000000-0005-0000-0000-00002BD90000}"/>
    <cellStyle name="T_ÿÿÿÿÿ_Bieu mau cong trinh khoi cong moi 3-4_KH TPCP vung TNB (03-1-2012) 7" xfId="55592" xr:uid="{00000000-0005-0000-0000-00002CD90000}"/>
    <cellStyle name="T_ÿÿÿÿÿ_Bieu mau cong trinh khoi cong moi 3-4_KH TPCP vung TNB (03-1-2012) 7 2" xfId="55593" xr:uid="{00000000-0005-0000-0000-00002DD90000}"/>
    <cellStyle name="T_ÿÿÿÿÿ_Bieu mau cong trinh khoi cong moi 3-4_KH TPCP vung TNB (03-1-2012) 8" xfId="55594" xr:uid="{00000000-0005-0000-0000-00002ED90000}"/>
    <cellStyle name="T_ÿÿÿÿÿ_Bieu mau cong trinh khoi cong moi 3-4_KH TPCP vung TNB (03-1-2012) 9" xfId="55595" xr:uid="{00000000-0005-0000-0000-00002FD90000}"/>
    <cellStyle name="T_ÿÿÿÿÿ_Bieu3ODA" xfId="55596" xr:uid="{00000000-0005-0000-0000-000030D90000}"/>
    <cellStyle name="T_ÿÿÿÿÿ_Bieu3ODA 2" xfId="55597" xr:uid="{00000000-0005-0000-0000-000031D90000}"/>
    <cellStyle name="T_ÿÿÿÿÿ_Bieu3ODA 2 2" xfId="55598" xr:uid="{00000000-0005-0000-0000-000032D90000}"/>
    <cellStyle name="T_ÿÿÿÿÿ_Bieu3ODA 2 2 2" xfId="55599" xr:uid="{00000000-0005-0000-0000-000033D90000}"/>
    <cellStyle name="T_ÿÿÿÿÿ_Bieu3ODA 2 2 2 2" xfId="55600" xr:uid="{00000000-0005-0000-0000-000034D90000}"/>
    <cellStyle name="T_ÿÿÿÿÿ_Bieu3ODA 2 2 2 2 2" xfId="55601" xr:uid="{00000000-0005-0000-0000-000035D90000}"/>
    <cellStyle name="T_ÿÿÿÿÿ_Bieu3ODA 2 2 2 2 2 2" xfId="55602" xr:uid="{00000000-0005-0000-0000-000036D90000}"/>
    <cellStyle name="T_ÿÿÿÿÿ_Bieu3ODA 2 2 2 2 3" xfId="55603" xr:uid="{00000000-0005-0000-0000-000037D90000}"/>
    <cellStyle name="T_ÿÿÿÿÿ_Bieu3ODA 2 2 2 3" xfId="55604" xr:uid="{00000000-0005-0000-0000-000038D90000}"/>
    <cellStyle name="T_ÿÿÿÿÿ_Bieu3ODA 2 2 2 3 2" xfId="55605" xr:uid="{00000000-0005-0000-0000-000039D90000}"/>
    <cellStyle name="T_ÿÿÿÿÿ_Bieu3ODA 2 2 2 4" xfId="55606" xr:uid="{00000000-0005-0000-0000-00003AD90000}"/>
    <cellStyle name="T_ÿÿÿÿÿ_Bieu3ODA 2 2 3" xfId="55607" xr:uid="{00000000-0005-0000-0000-00003BD90000}"/>
    <cellStyle name="T_ÿÿÿÿÿ_Bieu3ODA 2 2 3 2" xfId="55608" xr:uid="{00000000-0005-0000-0000-00003CD90000}"/>
    <cellStyle name="T_ÿÿÿÿÿ_Bieu3ODA 2 2 3 2 2" xfId="55609" xr:uid="{00000000-0005-0000-0000-00003DD90000}"/>
    <cellStyle name="T_ÿÿÿÿÿ_Bieu3ODA 2 2 3 2 2 2" xfId="55610" xr:uid="{00000000-0005-0000-0000-00003ED90000}"/>
    <cellStyle name="T_ÿÿÿÿÿ_Bieu3ODA 2 2 3 2 3" xfId="55611" xr:uid="{00000000-0005-0000-0000-00003FD90000}"/>
    <cellStyle name="T_ÿÿÿÿÿ_Bieu3ODA 2 2 3 3" xfId="55612" xr:uid="{00000000-0005-0000-0000-000040D90000}"/>
    <cellStyle name="T_ÿÿÿÿÿ_Bieu3ODA 2 2 3 3 2" xfId="55613" xr:uid="{00000000-0005-0000-0000-000041D90000}"/>
    <cellStyle name="T_ÿÿÿÿÿ_Bieu3ODA 2 2 3 4" xfId="55614" xr:uid="{00000000-0005-0000-0000-000042D90000}"/>
    <cellStyle name="T_ÿÿÿÿÿ_Bieu3ODA 2 2 4" xfId="55615" xr:uid="{00000000-0005-0000-0000-000043D90000}"/>
    <cellStyle name="T_ÿÿÿÿÿ_Bieu3ODA 2 2 4 2" xfId="55616" xr:uid="{00000000-0005-0000-0000-000044D90000}"/>
    <cellStyle name="T_ÿÿÿÿÿ_Bieu3ODA 2 2 4 2 2" xfId="55617" xr:uid="{00000000-0005-0000-0000-000045D90000}"/>
    <cellStyle name="T_ÿÿÿÿÿ_Bieu3ODA 2 2 4 3" xfId="55618" xr:uid="{00000000-0005-0000-0000-000046D90000}"/>
    <cellStyle name="T_ÿÿÿÿÿ_Bieu3ODA 2 2 5" xfId="55619" xr:uid="{00000000-0005-0000-0000-000047D90000}"/>
    <cellStyle name="T_ÿÿÿÿÿ_Bieu3ODA 2 2 5 2" xfId="55620" xr:uid="{00000000-0005-0000-0000-000048D90000}"/>
    <cellStyle name="T_ÿÿÿÿÿ_Bieu3ODA 2 2 6" xfId="55621" xr:uid="{00000000-0005-0000-0000-000049D90000}"/>
    <cellStyle name="T_ÿÿÿÿÿ_Bieu3ODA 2 3" xfId="55622" xr:uid="{00000000-0005-0000-0000-00004AD90000}"/>
    <cellStyle name="T_ÿÿÿÿÿ_Bieu3ODA 2 3 2" xfId="55623" xr:uid="{00000000-0005-0000-0000-00004BD90000}"/>
    <cellStyle name="T_ÿÿÿÿÿ_Bieu3ODA 2 3 2 2" xfId="55624" xr:uid="{00000000-0005-0000-0000-00004CD90000}"/>
    <cellStyle name="T_ÿÿÿÿÿ_Bieu3ODA 2 3 2 2 2" xfId="55625" xr:uid="{00000000-0005-0000-0000-00004DD90000}"/>
    <cellStyle name="T_ÿÿÿÿÿ_Bieu3ODA 2 3 2 3" xfId="55626" xr:uid="{00000000-0005-0000-0000-00004ED90000}"/>
    <cellStyle name="T_ÿÿÿÿÿ_Bieu3ODA 2 3 3" xfId="55627" xr:uid="{00000000-0005-0000-0000-00004FD90000}"/>
    <cellStyle name="T_ÿÿÿÿÿ_Bieu3ODA 2 3 3 2" xfId="55628" xr:uid="{00000000-0005-0000-0000-000050D90000}"/>
    <cellStyle name="T_ÿÿÿÿÿ_Bieu3ODA 2 3 4" xfId="55629" xr:uid="{00000000-0005-0000-0000-000051D90000}"/>
    <cellStyle name="T_ÿÿÿÿÿ_Bieu3ODA 2 4" xfId="55630" xr:uid="{00000000-0005-0000-0000-000052D90000}"/>
    <cellStyle name="T_ÿÿÿÿÿ_Bieu3ODA 2 4 2" xfId="55631" xr:uid="{00000000-0005-0000-0000-000053D90000}"/>
    <cellStyle name="T_ÿÿÿÿÿ_Bieu3ODA 2 4 2 2" xfId="55632" xr:uid="{00000000-0005-0000-0000-000054D90000}"/>
    <cellStyle name="T_ÿÿÿÿÿ_Bieu3ODA 2 4 2 2 2" xfId="55633" xr:uid="{00000000-0005-0000-0000-000055D90000}"/>
    <cellStyle name="T_ÿÿÿÿÿ_Bieu3ODA 2 4 2 3" xfId="55634" xr:uid="{00000000-0005-0000-0000-000056D90000}"/>
    <cellStyle name="T_ÿÿÿÿÿ_Bieu3ODA 2 4 3" xfId="55635" xr:uid="{00000000-0005-0000-0000-000057D90000}"/>
    <cellStyle name="T_ÿÿÿÿÿ_Bieu3ODA 2 4 3 2" xfId="55636" xr:uid="{00000000-0005-0000-0000-000058D90000}"/>
    <cellStyle name="T_ÿÿÿÿÿ_Bieu3ODA 2 4 4" xfId="55637" xr:uid="{00000000-0005-0000-0000-000059D90000}"/>
    <cellStyle name="T_ÿÿÿÿÿ_Bieu3ODA 2 5" xfId="55638" xr:uid="{00000000-0005-0000-0000-00005AD90000}"/>
    <cellStyle name="T_ÿÿÿÿÿ_Bieu3ODA 2 5 2" xfId="55639" xr:uid="{00000000-0005-0000-0000-00005BD90000}"/>
    <cellStyle name="T_ÿÿÿÿÿ_Bieu3ODA 2 5 2 2" xfId="55640" xr:uid="{00000000-0005-0000-0000-00005CD90000}"/>
    <cellStyle name="T_ÿÿÿÿÿ_Bieu3ODA 2 5 3" xfId="55641" xr:uid="{00000000-0005-0000-0000-00005DD90000}"/>
    <cellStyle name="T_ÿÿÿÿÿ_Bieu3ODA 2 6" xfId="55642" xr:uid="{00000000-0005-0000-0000-00005ED90000}"/>
    <cellStyle name="T_ÿÿÿÿÿ_Bieu3ODA 2 6 2" xfId="55643" xr:uid="{00000000-0005-0000-0000-00005FD90000}"/>
    <cellStyle name="T_ÿÿÿÿÿ_Bieu3ODA 2 7" xfId="55644" xr:uid="{00000000-0005-0000-0000-000060D90000}"/>
    <cellStyle name="T_ÿÿÿÿÿ_Bieu3ODA 2 8" xfId="55645" xr:uid="{00000000-0005-0000-0000-000061D90000}"/>
    <cellStyle name="T_ÿÿÿÿÿ_Bieu3ODA 3" xfId="55646" xr:uid="{00000000-0005-0000-0000-000062D90000}"/>
    <cellStyle name="T_ÿÿÿÿÿ_Bieu3ODA 3 2" xfId="55647" xr:uid="{00000000-0005-0000-0000-000063D90000}"/>
    <cellStyle name="T_ÿÿÿÿÿ_Bieu3ODA 3 2 2" xfId="55648" xr:uid="{00000000-0005-0000-0000-000064D90000}"/>
    <cellStyle name="T_ÿÿÿÿÿ_Bieu3ODA 3 2 2 2" xfId="55649" xr:uid="{00000000-0005-0000-0000-000065D90000}"/>
    <cellStyle name="T_ÿÿÿÿÿ_Bieu3ODA 3 2 2 2 2" xfId="55650" xr:uid="{00000000-0005-0000-0000-000066D90000}"/>
    <cellStyle name="T_ÿÿÿÿÿ_Bieu3ODA 3 2 2 3" xfId="55651" xr:uid="{00000000-0005-0000-0000-000067D90000}"/>
    <cellStyle name="T_ÿÿÿÿÿ_Bieu3ODA 3 2 3" xfId="55652" xr:uid="{00000000-0005-0000-0000-000068D90000}"/>
    <cellStyle name="T_ÿÿÿÿÿ_Bieu3ODA 3 2 3 2" xfId="55653" xr:uid="{00000000-0005-0000-0000-000069D90000}"/>
    <cellStyle name="T_ÿÿÿÿÿ_Bieu3ODA 3 2 4" xfId="55654" xr:uid="{00000000-0005-0000-0000-00006AD90000}"/>
    <cellStyle name="T_ÿÿÿÿÿ_Bieu3ODA 3 3" xfId="55655" xr:uid="{00000000-0005-0000-0000-00006BD90000}"/>
    <cellStyle name="T_ÿÿÿÿÿ_Bieu3ODA 3 3 2" xfId="55656" xr:uid="{00000000-0005-0000-0000-00006CD90000}"/>
    <cellStyle name="T_ÿÿÿÿÿ_Bieu3ODA 3 3 2 2" xfId="55657" xr:uid="{00000000-0005-0000-0000-00006DD90000}"/>
    <cellStyle name="T_ÿÿÿÿÿ_Bieu3ODA 3 3 2 2 2" xfId="55658" xr:uid="{00000000-0005-0000-0000-00006ED90000}"/>
    <cellStyle name="T_ÿÿÿÿÿ_Bieu3ODA 3 3 2 3" xfId="55659" xr:uid="{00000000-0005-0000-0000-00006FD90000}"/>
    <cellStyle name="T_ÿÿÿÿÿ_Bieu3ODA 3 3 3" xfId="55660" xr:uid="{00000000-0005-0000-0000-000070D90000}"/>
    <cellStyle name="T_ÿÿÿÿÿ_Bieu3ODA 3 3 3 2" xfId="55661" xr:uid="{00000000-0005-0000-0000-000071D90000}"/>
    <cellStyle name="T_ÿÿÿÿÿ_Bieu3ODA 3 3 4" xfId="55662" xr:uid="{00000000-0005-0000-0000-000072D90000}"/>
    <cellStyle name="T_ÿÿÿÿÿ_Bieu3ODA 3 4" xfId="55663" xr:uid="{00000000-0005-0000-0000-000073D90000}"/>
    <cellStyle name="T_ÿÿÿÿÿ_Bieu3ODA 3 4 2" xfId="55664" xr:uid="{00000000-0005-0000-0000-000074D90000}"/>
    <cellStyle name="T_ÿÿÿÿÿ_Bieu3ODA 3 4 2 2" xfId="55665" xr:uid="{00000000-0005-0000-0000-000075D90000}"/>
    <cellStyle name="T_ÿÿÿÿÿ_Bieu3ODA 3 4 3" xfId="55666" xr:uid="{00000000-0005-0000-0000-000076D90000}"/>
    <cellStyle name="T_ÿÿÿÿÿ_Bieu3ODA 3 5" xfId="55667" xr:uid="{00000000-0005-0000-0000-000077D90000}"/>
    <cellStyle name="T_ÿÿÿÿÿ_Bieu3ODA 3 5 2" xfId="55668" xr:uid="{00000000-0005-0000-0000-000078D90000}"/>
    <cellStyle name="T_ÿÿÿÿÿ_Bieu3ODA 3 6" xfId="55669" xr:uid="{00000000-0005-0000-0000-000079D90000}"/>
    <cellStyle name="T_ÿÿÿÿÿ_Bieu3ODA 4" xfId="55670" xr:uid="{00000000-0005-0000-0000-00007AD90000}"/>
    <cellStyle name="T_ÿÿÿÿÿ_Bieu3ODA 4 2" xfId="55671" xr:uid="{00000000-0005-0000-0000-00007BD90000}"/>
    <cellStyle name="T_ÿÿÿÿÿ_Bieu3ODA 4 2 2" xfId="55672" xr:uid="{00000000-0005-0000-0000-00007CD90000}"/>
    <cellStyle name="T_ÿÿÿÿÿ_Bieu3ODA 4 2 2 2" xfId="55673" xr:uid="{00000000-0005-0000-0000-00007DD90000}"/>
    <cellStyle name="T_ÿÿÿÿÿ_Bieu3ODA 4 2 3" xfId="55674" xr:uid="{00000000-0005-0000-0000-00007ED90000}"/>
    <cellStyle name="T_ÿÿÿÿÿ_Bieu3ODA 4 3" xfId="55675" xr:uid="{00000000-0005-0000-0000-00007FD90000}"/>
    <cellStyle name="T_ÿÿÿÿÿ_Bieu3ODA 4 3 2" xfId="55676" xr:uid="{00000000-0005-0000-0000-000080D90000}"/>
    <cellStyle name="T_ÿÿÿÿÿ_Bieu3ODA 4 4" xfId="55677" xr:uid="{00000000-0005-0000-0000-000081D90000}"/>
    <cellStyle name="T_ÿÿÿÿÿ_Bieu3ODA 5" xfId="55678" xr:uid="{00000000-0005-0000-0000-000082D90000}"/>
    <cellStyle name="T_ÿÿÿÿÿ_Bieu3ODA 5 2" xfId="55679" xr:uid="{00000000-0005-0000-0000-000083D90000}"/>
    <cellStyle name="T_ÿÿÿÿÿ_Bieu3ODA 5 2 2" xfId="55680" xr:uid="{00000000-0005-0000-0000-000084D90000}"/>
    <cellStyle name="T_ÿÿÿÿÿ_Bieu3ODA 5 2 2 2" xfId="55681" xr:uid="{00000000-0005-0000-0000-000085D90000}"/>
    <cellStyle name="T_ÿÿÿÿÿ_Bieu3ODA 5 2 3" xfId="55682" xr:uid="{00000000-0005-0000-0000-000086D90000}"/>
    <cellStyle name="T_ÿÿÿÿÿ_Bieu3ODA 5 3" xfId="55683" xr:uid="{00000000-0005-0000-0000-000087D90000}"/>
    <cellStyle name="T_ÿÿÿÿÿ_Bieu3ODA 5 3 2" xfId="55684" xr:uid="{00000000-0005-0000-0000-000088D90000}"/>
    <cellStyle name="T_ÿÿÿÿÿ_Bieu3ODA 5 4" xfId="55685" xr:uid="{00000000-0005-0000-0000-000089D90000}"/>
    <cellStyle name="T_ÿÿÿÿÿ_Bieu3ODA 6" xfId="55686" xr:uid="{00000000-0005-0000-0000-00008AD90000}"/>
    <cellStyle name="T_ÿÿÿÿÿ_Bieu3ODA 6 2" xfId="55687" xr:uid="{00000000-0005-0000-0000-00008BD90000}"/>
    <cellStyle name="T_ÿÿÿÿÿ_Bieu3ODA 6 2 2" xfId="55688" xr:uid="{00000000-0005-0000-0000-00008CD90000}"/>
    <cellStyle name="T_ÿÿÿÿÿ_Bieu3ODA 6 3" xfId="55689" xr:uid="{00000000-0005-0000-0000-00008DD90000}"/>
    <cellStyle name="T_ÿÿÿÿÿ_Bieu3ODA 7" xfId="55690" xr:uid="{00000000-0005-0000-0000-00008ED90000}"/>
    <cellStyle name="T_ÿÿÿÿÿ_Bieu3ODA 7 2" xfId="55691" xr:uid="{00000000-0005-0000-0000-00008FD90000}"/>
    <cellStyle name="T_ÿÿÿÿÿ_Bieu3ODA 8" xfId="55692" xr:uid="{00000000-0005-0000-0000-000090D90000}"/>
    <cellStyle name="T_ÿÿÿÿÿ_Bieu3ODA 9" xfId="55693" xr:uid="{00000000-0005-0000-0000-000091D90000}"/>
    <cellStyle name="T_ÿÿÿÿÿ_Bieu3ODA_!1 1 bao cao giao KH ve HTCMT vung TNB   12-12-2011" xfId="55694" xr:uid="{00000000-0005-0000-0000-000092D90000}"/>
    <cellStyle name="T_ÿÿÿÿÿ_Bieu3ODA_!1 1 bao cao giao KH ve HTCMT vung TNB   12-12-2011 2" xfId="55695" xr:uid="{00000000-0005-0000-0000-000093D90000}"/>
    <cellStyle name="T_ÿÿÿÿÿ_Bieu3ODA_!1 1 bao cao giao KH ve HTCMT vung TNB   12-12-2011 2 2" xfId="55696" xr:uid="{00000000-0005-0000-0000-000094D90000}"/>
    <cellStyle name="T_ÿÿÿÿÿ_Bieu3ODA_!1 1 bao cao giao KH ve HTCMT vung TNB   12-12-2011 2 2 2" xfId="55697" xr:uid="{00000000-0005-0000-0000-000095D90000}"/>
    <cellStyle name="T_ÿÿÿÿÿ_Bieu3ODA_!1 1 bao cao giao KH ve HTCMT vung TNB   12-12-2011 2 2 2 2" xfId="55698" xr:uid="{00000000-0005-0000-0000-000096D90000}"/>
    <cellStyle name="T_ÿÿÿÿÿ_Bieu3ODA_!1 1 bao cao giao KH ve HTCMT vung TNB   12-12-2011 2 2 2 2 2" xfId="55699" xr:uid="{00000000-0005-0000-0000-000097D90000}"/>
    <cellStyle name="T_ÿÿÿÿÿ_Bieu3ODA_!1 1 bao cao giao KH ve HTCMT vung TNB   12-12-2011 2 2 2 2 2 2" xfId="55700" xr:uid="{00000000-0005-0000-0000-000098D90000}"/>
    <cellStyle name="T_ÿÿÿÿÿ_Bieu3ODA_!1 1 bao cao giao KH ve HTCMT vung TNB   12-12-2011 2 2 2 2 3" xfId="55701" xr:uid="{00000000-0005-0000-0000-000099D90000}"/>
    <cellStyle name="T_ÿÿÿÿÿ_Bieu3ODA_!1 1 bao cao giao KH ve HTCMT vung TNB   12-12-2011 2 2 2 3" xfId="55702" xr:uid="{00000000-0005-0000-0000-00009AD90000}"/>
    <cellStyle name="T_ÿÿÿÿÿ_Bieu3ODA_!1 1 bao cao giao KH ve HTCMT vung TNB   12-12-2011 2 2 2 3 2" xfId="55703" xr:uid="{00000000-0005-0000-0000-00009BD90000}"/>
    <cellStyle name="T_ÿÿÿÿÿ_Bieu3ODA_!1 1 bao cao giao KH ve HTCMT vung TNB   12-12-2011 2 2 2 4" xfId="55704" xr:uid="{00000000-0005-0000-0000-00009CD90000}"/>
    <cellStyle name="T_ÿÿÿÿÿ_Bieu3ODA_!1 1 bao cao giao KH ve HTCMT vung TNB   12-12-2011 2 2 3" xfId="55705" xr:uid="{00000000-0005-0000-0000-00009DD90000}"/>
    <cellStyle name="T_ÿÿÿÿÿ_Bieu3ODA_!1 1 bao cao giao KH ve HTCMT vung TNB   12-12-2011 2 2 3 2" xfId="55706" xr:uid="{00000000-0005-0000-0000-00009ED90000}"/>
    <cellStyle name="T_ÿÿÿÿÿ_Bieu3ODA_!1 1 bao cao giao KH ve HTCMT vung TNB   12-12-2011 2 2 3 2 2" xfId="55707" xr:uid="{00000000-0005-0000-0000-00009FD90000}"/>
    <cellStyle name="T_ÿÿÿÿÿ_Bieu3ODA_!1 1 bao cao giao KH ve HTCMT vung TNB   12-12-2011 2 2 3 2 2 2" xfId="55708" xr:uid="{00000000-0005-0000-0000-0000A0D90000}"/>
    <cellStyle name="T_ÿÿÿÿÿ_Bieu3ODA_!1 1 bao cao giao KH ve HTCMT vung TNB   12-12-2011 2 2 3 2 3" xfId="55709" xr:uid="{00000000-0005-0000-0000-0000A1D90000}"/>
    <cellStyle name="T_ÿÿÿÿÿ_Bieu3ODA_!1 1 bao cao giao KH ve HTCMT vung TNB   12-12-2011 2 2 3 3" xfId="55710" xr:uid="{00000000-0005-0000-0000-0000A2D90000}"/>
    <cellStyle name="T_ÿÿÿÿÿ_Bieu3ODA_!1 1 bao cao giao KH ve HTCMT vung TNB   12-12-2011 2 2 3 3 2" xfId="55711" xr:uid="{00000000-0005-0000-0000-0000A3D90000}"/>
    <cellStyle name="T_ÿÿÿÿÿ_Bieu3ODA_!1 1 bao cao giao KH ve HTCMT vung TNB   12-12-2011 2 2 3 4" xfId="55712" xr:uid="{00000000-0005-0000-0000-0000A4D90000}"/>
    <cellStyle name="T_ÿÿÿÿÿ_Bieu3ODA_!1 1 bao cao giao KH ve HTCMT vung TNB   12-12-2011 2 2 4" xfId="55713" xr:uid="{00000000-0005-0000-0000-0000A5D90000}"/>
    <cellStyle name="T_ÿÿÿÿÿ_Bieu3ODA_!1 1 bao cao giao KH ve HTCMT vung TNB   12-12-2011 2 2 4 2" xfId="55714" xr:uid="{00000000-0005-0000-0000-0000A6D90000}"/>
    <cellStyle name="T_ÿÿÿÿÿ_Bieu3ODA_!1 1 bao cao giao KH ve HTCMT vung TNB   12-12-2011 2 2 4 2 2" xfId="55715" xr:uid="{00000000-0005-0000-0000-0000A7D90000}"/>
    <cellStyle name="T_ÿÿÿÿÿ_Bieu3ODA_!1 1 bao cao giao KH ve HTCMT vung TNB   12-12-2011 2 2 4 3" xfId="55716" xr:uid="{00000000-0005-0000-0000-0000A8D90000}"/>
    <cellStyle name="T_ÿÿÿÿÿ_Bieu3ODA_!1 1 bao cao giao KH ve HTCMT vung TNB   12-12-2011 2 2 5" xfId="55717" xr:uid="{00000000-0005-0000-0000-0000A9D90000}"/>
    <cellStyle name="T_ÿÿÿÿÿ_Bieu3ODA_!1 1 bao cao giao KH ve HTCMT vung TNB   12-12-2011 2 2 5 2" xfId="55718" xr:uid="{00000000-0005-0000-0000-0000AAD90000}"/>
    <cellStyle name="T_ÿÿÿÿÿ_Bieu3ODA_!1 1 bao cao giao KH ve HTCMT vung TNB   12-12-2011 2 2 6" xfId="55719" xr:uid="{00000000-0005-0000-0000-0000ABD90000}"/>
    <cellStyle name="T_ÿÿÿÿÿ_Bieu3ODA_!1 1 bao cao giao KH ve HTCMT vung TNB   12-12-2011 2 3" xfId="55720" xr:uid="{00000000-0005-0000-0000-0000ACD90000}"/>
    <cellStyle name="T_ÿÿÿÿÿ_Bieu3ODA_!1 1 bao cao giao KH ve HTCMT vung TNB   12-12-2011 2 3 2" xfId="55721" xr:uid="{00000000-0005-0000-0000-0000ADD90000}"/>
    <cellStyle name="T_ÿÿÿÿÿ_Bieu3ODA_!1 1 bao cao giao KH ve HTCMT vung TNB   12-12-2011 2 3 2 2" xfId="55722" xr:uid="{00000000-0005-0000-0000-0000AED90000}"/>
    <cellStyle name="T_ÿÿÿÿÿ_Bieu3ODA_!1 1 bao cao giao KH ve HTCMT vung TNB   12-12-2011 2 3 2 2 2" xfId="55723" xr:uid="{00000000-0005-0000-0000-0000AFD90000}"/>
    <cellStyle name="T_ÿÿÿÿÿ_Bieu3ODA_!1 1 bao cao giao KH ve HTCMT vung TNB   12-12-2011 2 3 2 3" xfId="55724" xr:uid="{00000000-0005-0000-0000-0000B0D90000}"/>
    <cellStyle name="T_ÿÿÿÿÿ_Bieu3ODA_!1 1 bao cao giao KH ve HTCMT vung TNB   12-12-2011 2 3 3" xfId="55725" xr:uid="{00000000-0005-0000-0000-0000B1D90000}"/>
    <cellStyle name="T_ÿÿÿÿÿ_Bieu3ODA_!1 1 bao cao giao KH ve HTCMT vung TNB   12-12-2011 2 3 3 2" xfId="55726" xr:uid="{00000000-0005-0000-0000-0000B2D90000}"/>
    <cellStyle name="T_ÿÿÿÿÿ_Bieu3ODA_!1 1 bao cao giao KH ve HTCMT vung TNB   12-12-2011 2 3 4" xfId="55727" xr:uid="{00000000-0005-0000-0000-0000B3D90000}"/>
    <cellStyle name="T_ÿÿÿÿÿ_Bieu3ODA_!1 1 bao cao giao KH ve HTCMT vung TNB   12-12-2011 2 4" xfId="55728" xr:uid="{00000000-0005-0000-0000-0000B4D90000}"/>
    <cellStyle name="T_ÿÿÿÿÿ_Bieu3ODA_!1 1 bao cao giao KH ve HTCMT vung TNB   12-12-2011 2 4 2" xfId="55729" xr:uid="{00000000-0005-0000-0000-0000B5D90000}"/>
    <cellStyle name="T_ÿÿÿÿÿ_Bieu3ODA_!1 1 bao cao giao KH ve HTCMT vung TNB   12-12-2011 2 4 2 2" xfId="55730" xr:uid="{00000000-0005-0000-0000-0000B6D90000}"/>
    <cellStyle name="T_ÿÿÿÿÿ_Bieu3ODA_!1 1 bao cao giao KH ve HTCMT vung TNB   12-12-2011 2 4 2 2 2" xfId="55731" xr:uid="{00000000-0005-0000-0000-0000B7D90000}"/>
    <cellStyle name="T_ÿÿÿÿÿ_Bieu3ODA_!1 1 bao cao giao KH ve HTCMT vung TNB   12-12-2011 2 4 2 3" xfId="55732" xr:uid="{00000000-0005-0000-0000-0000B8D90000}"/>
    <cellStyle name="T_ÿÿÿÿÿ_Bieu3ODA_!1 1 bao cao giao KH ve HTCMT vung TNB   12-12-2011 2 4 3" xfId="55733" xr:uid="{00000000-0005-0000-0000-0000B9D90000}"/>
    <cellStyle name="T_ÿÿÿÿÿ_Bieu3ODA_!1 1 bao cao giao KH ve HTCMT vung TNB   12-12-2011 2 4 3 2" xfId="55734" xr:uid="{00000000-0005-0000-0000-0000BAD90000}"/>
    <cellStyle name="T_ÿÿÿÿÿ_Bieu3ODA_!1 1 bao cao giao KH ve HTCMT vung TNB   12-12-2011 2 4 4" xfId="55735" xr:uid="{00000000-0005-0000-0000-0000BBD90000}"/>
    <cellStyle name="T_ÿÿÿÿÿ_Bieu3ODA_!1 1 bao cao giao KH ve HTCMT vung TNB   12-12-2011 2 5" xfId="55736" xr:uid="{00000000-0005-0000-0000-0000BCD90000}"/>
    <cellStyle name="T_ÿÿÿÿÿ_Bieu3ODA_!1 1 bao cao giao KH ve HTCMT vung TNB   12-12-2011 2 5 2" xfId="55737" xr:uid="{00000000-0005-0000-0000-0000BDD90000}"/>
    <cellStyle name="T_ÿÿÿÿÿ_Bieu3ODA_!1 1 bao cao giao KH ve HTCMT vung TNB   12-12-2011 2 5 2 2" xfId="55738" xr:uid="{00000000-0005-0000-0000-0000BED90000}"/>
    <cellStyle name="T_ÿÿÿÿÿ_Bieu3ODA_!1 1 bao cao giao KH ve HTCMT vung TNB   12-12-2011 2 5 3" xfId="55739" xr:uid="{00000000-0005-0000-0000-0000BFD90000}"/>
    <cellStyle name="T_ÿÿÿÿÿ_Bieu3ODA_!1 1 bao cao giao KH ve HTCMT vung TNB   12-12-2011 2 6" xfId="55740" xr:uid="{00000000-0005-0000-0000-0000C0D90000}"/>
    <cellStyle name="T_ÿÿÿÿÿ_Bieu3ODA_!1 1 bao cao giao KH ve HTCMT vung TNB   12-12-2011 2 6 2" xfId="55741" xr:uid="{00000000-0005-0000-0000-0000C1D90000}"/>
    <cellStyle name="T_ÿÿÿÿÿ_Bieu3ODA_!1 1 bao cao giao KH ve HTCMT vung TNB   12-12-2011 2 7" xfId="55742" xr:uid="{00000000-0005-0000-0000-0000C2D90000}"/>
    <cellStyle name="T_ÿÿÿÿÿ_Bieu3ODA_!1 1 bao cao giao KH ve HTCMT vung TNB   12-12-2011 2 8" xfId="55743" xr:uid="{00000000-0005-0000-0000-0000C3D90000}"/>
    <cellStyle name="T_ÿÿÿÿÿ_Bieu3ODA_!1 1 bao cao giao KH ve HTCMT vung TNB   12-12-2011 3" xfId="55744" xr:uid="{00000000-0005-0000-0000-0000C4D90000}"/>
    <cellStyle name="T_ÿÿÿÿÿ_Bieu3ODA_!1 1 bao cao giao KH ve HTCMT vung TNB   12-12-2011 3 2" xfId="55745" xr:uid="{00000000-0005-0000-0000-0000C5D90000}"/>
    <cellStyle name="T_ÿÿÿÿÿ_Bieu3ODA_!1 1 bao cao giao KH ve HTCMT vung TNB   12-12-2011 3 2 2" xfId="55746" xr:uid="{00000000-0005-0000-0000-0000C6D90000}"/>
    <cellStyle name="T_ÿÿÿÿÿ_Bieu3ODA_!1 1 bao cao giao KH ve HTCMT vung TNB   12-12-2011 3 2 2 2" xfId="55747" xr:uid="{00000000-0005-0000-0000-0000C7D90000}"/>
    <cellStyle name="T_ÿÿÿÿÿ_Bieu3ODA_!1 1 bao cao giao KH ve HTCMT vung TNB   12-12-2011 3 2 2 2 2" xfId="55748" xr:uid="{00000000-0005-0000-0000-0000C8D90000}"/>
    <cellStyle name="T_ÿÿÿÿÿ_Bieu3ODA_!1 1 bao cao giao KH ve HTCMT vung TNB   12-12-2011 3 2 2 3" xfId="55749" xr:uid="{00000000-0005-0000-0000-0000C9D90000}"/>
    <cellStyle name="T_ÿÿÿÿÿ_Bieu3ODA_!1 1 bao cao giao KH ve HTCMT vung TNB   12-12-2011 3 2 3" xfId="55750" xr:uid="{00000000-0005-0000-0000-0000CAD90000}"/>
    <cellStyle name="T_ÿÿÿÿÿ_Bieu3ODA_!1 1 bao cao giao KH ve HTCMT vung TNB   12-12-2011 3 2 3 2" xfId="55751" xr:uid="{00000000-0005-0000-0000-0000CBD90000}"/>
    <cellStyle name="T_ÿÿÿÿÿ_Bieu3ODA_!1 1 bao cao giao KH ve HTCMT vung TNB   12-12-2011 3 2 4" xfId="55752" xr:uid="{00000000-0005-0000-0000-0000CCD90000}"/>
    <cellStyle name="T_ÿÿÿÿÿ_Bieu3ODA_!1 1 bao cao giao KH ve HTCMT vung TNB   12-12-2011 3 3" xfId="55753" xr:uid="{00000000-0005-0000-0000-0000CDD90000}"/>
    <cellStyle name="T_ÿÿÿÿÿ_Bieu3ODA_!1 1 bao cao giao KH ve HTCMT vung TNB   12-12-2011 3 3 2" xfId="55754" xr:uid="{00000000-0005-0000-0000-0000CED90000}"/>
    <cellStyle name="T_ÿÿÿÿÿ_Bieu3ODA_!1 1 bao cao giao KH ve HTCMT vung TNB   12-12-2011 3 3 2 2" xfId="55755" xr:uid="{00000000-0005-0000-0000-0000CFD90000}"/>
    <cellStyle name="T_ÿÿÿÿÿ_Bieu3ODA_!1 1 bao cao giao KH ve HTCMT vung TNB   12-12-2011 3 3 2 2 2" xfId="55756" xr:uid="{00000000-0005-0000-0000-0000D0D90000}"/>
    <cellStyle name="T_ÿÿÿÿÿ_Bieu3ODA_!1 1 bao cao giao KH ve HTCMT vung TNB   12-12-2011 3 3 2 3" xfId="55757" xr:uid="{00000000-0005-0000-0000-0000D1D90000}"/>
    <cellStyle name="T_ÿÿÿÿÿ_Bieu3ODA_!1 1 bao cao giao KH ve HTCMT vung TNB   12-12-2011 3 3 3" xfId="55758" xr:uid="{00000000-0005-0000-0000-0000D2D90000}"/>
    <cellStyle name="T_ÿÿÿÿÿ_Bieu3ODA_!1 1 bao cao giao KH ve HTCMT vung TNB   12-12-2011 3 3 3 2" xfId="55759" xr:uid="{00000000-0005-0000-0000-0000D3D90000}"/>
    <cellStyle name="T_ÿÿÿÿÿ_Bieu3ODA_!1 1 bao cao giao KH ve HTCMT vung TNB   12-12-2011 3 3 4" xfId="55760" xr:uid="{00000000-0005-0000-0000-0000D4D90000}"/>
    <cellStyle name="T_ÿÿÿÿÿ_Bieu3ODA_!1 1 bao cao giao KH ve HTCMT vung TNB   12-12-2011 3 4" xfId="55761" xr:uid="{00000000-0005-0000-0000-0000D5D90000}"/>
    <cellStyle name="T_ÿÿÿÿÿ_Bieu3ODA_!1 1 bao cao giao KH ve HTCMT vung TNB   12-12-2011 3 4 2" xfId="55762" xr:uid="{00000000-0005-0000-0000-0000D6D90000}"/>
    <cellStyle name="T_ÿÿÿÿÿ_Bieu3ODA_!1 1 bao cao giao KH ve HTCMT vung TNB   12-12-2011 3 4 2 2" xfId="55763" xr:uid="{00000000-0005-0000-0000-0000D7D90000}"/>
    <cellStyle name="T_ÿÿÿÿÿ_Bieu3ODA_!1 1 bao cao giao KH ve HTCMT vung TNB   12-12-2011 3 4 3" xfId="55764" xr:uid="{00000000-0005-0000-0000-0000D8D90000}"/>
    <cellStyle name="T_ÿÿÿÿÿ_Bieu3ODA_!1 1 bao cao giao KH ve HTCMT vung TNB   12-12-2011 3 5" xfId="55765" xr:uid="{00000000-0005-0000-0000-0000D9D90000}"/>
    <cellStyle name="T_ÿÿÿÿÿ_Bieu3ODA_!1 1 bao cao giao KH ve HTCMT vung TNB   12-12-2011 3 5 2" xfId="55766" xr:uid="{00000000-0005-0000-0000-0000DAD90000}"/>
    <cellStyle name="T_ÿÿÿÿÿ_Bieu3ODA_!1 1 bao cao giao KH ve HTCMT vung TNB   12-12-2011 3 6" xfId="55767" xr:uid="{00000000-0005-0000-0000-0000DBD90000}"/>
    <cellStyle name="T_ÿÿÿÿÿ_Bieu3ODA_!1 1 bao cao giao KH ve HTCMT vung TNB   12-12-2011 4" xfId="55768" xr:uid="{00000000-0005-0000-0000-0000DCD90000}"/>
    <cellStyle name="T_ÿÿÿÿÿ_Bieu3ODA_!1 1 bao cao giao KH ve HTCMT vung TNB   12-12-2011 4 2" xfId="55769" xr:uid="{00000000-0005-0000-0000-0000DDD90000}"/>
    <cellStyle name="T_ÿÿÿÿÿ_Bieu3ODA_!1 1 bao cao giao KH ve HTCMT vung TNB   12-12-2011 4 2 2" xfId="55770" xr:uid="{00000000-0005-0000-0000-0000DED90000}"/>
    <cellStyle name="T_ÿÿÿÿÿ_Bieu3ODA_!1 1 bao cao giao KH ve HTCMT vung TNB   12-12-2011 4 2 2 2" xfId="55771" xr:uid="{00000000-0005-0000-0000-0000DFD90000}"/>
    <cellStyle name="T_ÿÿÿÿÿ_Bieu3ODA_!1 1 bao cao giao KH ve HTCMT vung TNB   12-12-2011 4 2 3" xfId="55772" xr:uid="{00000000-0005-0000-0000-0000E0D90000}"/>
    <cellStyle name="T_ÿÿÿÿÿ_Bieu3ODA_!1 1 bao cao giao KH ve HTCMT vung TNB   12-12-2011 4 3" xfId="55773" xr:uid="{00000000-0005-0000-0000-0000E1D90000}"/>
    <cellStyle name="T_ÿÿÿÿÿ_Bieu3ODA_!1 1 bao cao giao KH ve HTCMT vung TNB   12-12-2011 4 3 2" xfId="55774" xr:uid="{00000000-0005-0000-0000-0000E2D90000}"/>
    <cellStyle name="T_ÿÿÿÿÿ_Bieu3ODA_!1 1 bao cao giao KH ve HTCMT vung TNB   12-12-2011 4 4" xfId="55775" xr:uid="{00000000-0005-0000-0000-0000E3D90000}"/>
    <cellStyle name="T_ÿÿÿÿÿ_Bieu3ODA_!1 1 bao cao giao KH ve HTCMT vung TNB   12-12-2011 5" xfId="55776" xr:uid="{00000000-0005-0000-0000-0000E4D90000}"/>
    <cellStyle name="T_ÿÿÿÿÿ_Bieu3ODA_!1 1 bao cao giao KH ve HTCMT vung TNB   12-12-2011 5 2" xfId="55777" xr:uid="{00000000-0005-0000-0000-0000E5D90000}"/>
    <cellStyle name="T_ÿÿÿÿÿ_Bieu3ODA_!1 1 bao cao giao KH ve HTCMT vung TNB   12-12-2011 5 2 2" xfId="55778" xr:uid="{00000000-0005-0000-0000-0000E6D90000}"/>
    <cellStyle name="T_ÿÿÿÿÿ_Bieu3ODA_!1 1 bao cao giao KH ve HTCMT vung TNB   12-12-2011 5 2 2 2" xfId="55779" xr:uid="{00000000-0005-0000-0000-0000E7D90000}"/>
    <cellStyle name="T_ÿÿÿÿÿ_Bieu3ODA_!1 1 bao cao giao KH ve HTCMT vung TNB   12-12-2011 5 2 3" xfId="55780" xr:uid="{00000000-0005-0000-0000-0000E8D90000}"/>
    <cellStyle name="T_ÿÿÿÿÿ_Bieu3ODA_!1 1 bao cao giao KH ve HTCMT vung TNB   12-12-2011 5 3" xfId="55781" xr:uid="{00000000-0005-0000-0000-0000E9D90000}"/>
    <cellStyle name="T_ÿÿÿÿÿ_Bieu3ODA_!1 1 bao cao giao KH ve HTCMT vung TNB   12-12-2011 5 3 2" xfId="55782" xr:uid="{00000000-0005-0000-0000-0000EAD90000}"/>
    <cellStyle name="T_ÿÿÿÿÿ_Bieu3ODA_!1 1 bao cao giao KH ve HTCMT vung TNB   12-12-2011 5 4" xfId="55783" xr:uid="{00000000-0005-0000-0000-0000EBD90000}"/>
    <cellStyle name="T_ÿÿÿÿÿ_Bieu3ODA_!1 1 bao cao giao KH ve HTCMT vung TNB   12-12-2011 6" xfId="55784" xr:uid="{00000000-0005-0000-0000-0000ECD90000}"/>
    <cellStyle name="T_ÿÿÿÿÿ_Bieu3ODA_!1 1 bao cao giao KH ve HTCMT vung TNB   12-12-2011 6 2" xfId="55785" xr:uid="{00000000-0005-0000-0000-0000EDD90000}"/>
    <cellStyle name="T_ÿÿÿÿÿ_Bieu3ODA_!1 1 bao cao giao KH ve HTCMT vung TNB   12-12-2011 6 2 2" xfId="55786" xr:uid="{00000000-0005-0000-0000-0000EED90000}"/>
    <cellStyle name="T_ÿÿÿÿÿ_Bieu3ODA_!1 1 bao cao giao KH ve HTCMT vung TNB   12-12-2011 6 3" xfId="55787" xr:uid="{00000000-0005-0000-0000-0000EFD90000}"/>
    <cellStyle name="T_ÿÿÿÿÿ_Bieu3ODA_!1 1 bao cao giao KH ve HTCMT vung TNB   12-12-2011 7" xfId="55788" xr:uid="{00000000-0005-0000-0000-0000F0D90000}"/>
    <cellStyle name="T_ÿÿÿÿÿ_Bieu3ODA_!1 1 bao cao giao KH ve HTCMT vung TNB   12-12-2011 7 2" xfId="55789" xr:uid="{00000000-0005-0000-0000-0000F1D90000}"/>
    <cellStyle name="T_ÿÿÿÿÿ_Bieu3ODA_!1 1 bao cao giao KH ve HTCMT vung TNB   12-12-2011 8" xfId="55790" xr:uid="{00000000-0005-0000-0000-0000F2D90000}"/>
    <cellStyle name="T_ÿÿÿÿÿ_Bieu3ODA_!1 1 bao cao giao KH ve HTCMT vung TNB   12-12-2011 9" xfId="55791" xr:uid="{00000000-0005-0000-0000-0000F3D90000}"/>
    <cellStyle name="T_ÿÿÿÿÿ_Bieu3ODA_KH TPCP vung TNB (03-1-2012)" xfId="55792" xr:uid="{00000000-0005-0000-0000-0000F4D90000}"/>
    <cellStyle name="T_ÿÿÿÿÿ_Bieu3ODA_KH TPCP vung TNB (03-1-2012) 2" xfId="55793" xr:uid="{00000000-0005-0000-0000-0000F5D90000}"/>
    <cellStyle name="T_ÿÿÿÿÿ_Bieu3ODA_KH TPCP vung TNB (03-1-2012) 2 2" xfId="55794" xr:uid="{00000000-0005-0000-0000-0000F6D90000}"/>
    <cellStyle name="T_ÿÿÿÿÿ_Bieu3ODA_KH TPCP vung TNB (03-1-2012) 2 2 2" xfId="55795" xr:uid="{00000000-0005-0000-0000-0000F7D90000}"/>
    <cellStyle name="T_ÿÿÿÿÿ_Bieu3ODA_KH TPCP vung TNB (03-1-2012) 2 2 2 2" xfId="55796" xr:uid="{00000000-0005-0000-0000-0000F8D90000}"/>
    <cellStyle name="T_ÿÿÿÿÿ_Bieu3ODA_KH TPCP vung TNB (03-1-2012) 2 2 2 2 2" xfId="55797" xr:uid="{00000000-0005-0000-0000-0000F9D90000}"/>
    <cellStyle name="T_ÿÿÿÿÿ_Bieu3ODA_KH TPCP vung TNB (03-1-2012) 2 2 2 2 2 2" xfId="55798" xr:uid="{00000000-0005-0000-0000-0000FAD90000}"/>
    <cellStyle name="T_ÿÿÿÿÿ_Bieu3ODA_KH TPCP vung TNB (03-1-2012) 2 2 2 2 3" xfId="55799" xr:uid="{00000000-0005-0000-0000-0000FBD90000}"/>
    <cellStyle name="T_ÿÿÿÿÿ_Bieu3ODA_KH TPCP vung TNB (03-1-2012) 2 2 2 3" xfId="55800" xr:uid="{00000000-0005-0000-0000-0000FCD90000}"/>
    <cellStyle name="T_ÿÿÿÿÿ_Bieu3ODA_KH TPCP vung TNB (03-1-2012) 2 2 2 3 2" xfId="55801" xr:uid="{00000000-0005-0000-0000-0000FDD90000}"/>
    <cellStyle name="T_ÿÿÿÿÿ_Bieu3ODA_KH TPCP vung TNB (03-1-2012) 2 2 2 4" xfId="55802" xr:uid="{00000000-0005-0000-0000-0000FED90000}"/>
    <cellStyle name="T_ÿÿÿÿÿ_Bieu3ODA_KH TPCP vung TNB (03-1-2012) 2 2 3" xfId="55803" xr:uid="{00000000-0005-0000-0000-0000FFD90000}"/>
    <cellStyle name="T_ÿÿÿÿÿ_Bieu3ODA_KH TPCP vung TNB (03-1-2012) 2 2 3 2" xfId="55804" xr:uid="{00000000-0005-0000-0000-000000DA0000}"/>
    <cellStyle name="T_ÿÿÿÿÿ_Bieu3ODA_KH TPCP vung TNB (03-1-2012) 2 2 3 2 2" xfId="55805" xr:uid="{00000000-0005-0000-0000-000001DA0000}"/>
    <cellStyle name="T_ÿÿÿÿÿ_Bieu3ODA_KH TPCP vung TNB (03-1-2012) 2 2 3 2 2 2" xfId="55806" xr:uid="{00000000-0005-0000-0000-000002DA0000}"/>
    <cellStyle name="T_ÿÿÿÿÿ_Bieu3ODA_KH TPCP vung TNB (03-1-2012) 2 2 3 2 3" xfId="55807" xr:uid="{00000000-0005-0000-0000-000003DA0000}"/>
    <cellStyle name="T_ÿÿÿÿÿ_Bieu3ODA_KH TPCP vung TNB (03-1-2012) 2 2 3 3" xfId="55808" xr:uid="{00000000-0005-0000-0000-000004DA0000}"/>
    <cellStyle name="T_ÿÿÿÿÿ_Bieu3ODA_KH TPCP vung TNB (03-1-2012) 2 2 3 3 2" xfId="55809" xr:uid="{00000000-0005-0000-0000-000005DA0000}"/>
    <cellStyle name="T_ÿÿÿÿÿ_Bieu3ODA_KH TPCP vung TNB (03-1-2012) 2 2 3 4" xfId="55810" xr:uid="{00000000-0005-0000-0000-000006DA0000}"/>
    <cellStyle name="T_ÿÿÿÿÿ_Bieu3ODA_KH TPCP vung TNB (03-1-2012) 2 2 4" xfId="55811" xr:uid="{00000000-0005-0000-0000-000007DA0000}"/>
    <cellStyle name="T_ÿÿÿÿÿ_Bieu3ODA_KH TPCP vung TNB (03-1-2012) 2 2 4 2" xfId="55812" xr:uid="{00000000-0005-0000-0000-000008DA0000}"/>
    <cellStyle name="T_ÿÿÿÿÿ_Bieu3ODA_KH TPCP vung TNB (03-1-2012) 2 2 4 2 2" xfId="55813" xr:uid="{00000000-0005-0000-0000-000009DA0000}"/>
    <cellStyle name="T_ÿÿÿÿÿ_Bieu3ODA_KH TPCP vung TNB (03-1-2012) 2 2 4 3" xfId="55814" xr:uid="{00000000-0005-0000-0000-00000ADA0000}"/>
    <cellStyle name="T_ÿÿÿÿÿ_Bieu3ODA_KH TPCP vung TNB (03-1-2012) 2 2 5" xfId="55815" xr:uid="{00000000-0005-0000-0000-00000BDA0000}"/>
    <cellStyle name="T_ÿÿÿÿÿ_Bieu3ODA_KH TPCP vung TNB (03-1-2012) 2 2 5 2" xfId="55816" xr:uid="{00000000-0005-0000-0000-00000CDA0000}"/>
    <cellStyle name="T_ÿÿÿÿÿ_Bieu3ODA_KH TPCP vung TNB (03-1-2012) 2 2 6" xfId="55817" xr:uid="{00000000-0005-0000-0000-00000DDA0000}"/>
    <cellStyle name="T_ÿÿÿÿÿ_Bieu3ODA_KH TPCP vung TNB (03-1-2012) 2 3" xfId="55818" xr:uid="{00000000-0005-0000-0000-00000EDA0000}"/>
    <cellStyle name="T_ÿÿÿÿÿ_Bieu3ODA_KH TPCP vung TNB (03-1-2012) 2 3 2" xfId="55819" xr:uid="{00000000-0005-0000-0000-00000FDA0000}"/>
    <cellStyle name="T_ÿÿÿÿÿ_Bieu3ODA_KH TPCP vung TNB (03-1-2012) 2 3 2 2" xfId="55820" xr:uid="{00000000-0005-0000-0000-000010DA0000}"/>
    <cellStyle name="T_ÿÿÿÿÿ_Bieu3ODA_KH TPCP vung TNB (03-1-2012) 2 3 2 2 2" xfId="55821" xr:uid="{00000000-0005-0000-0000-000011DA0000}"/>
    <cellStyle name="T_ÿÿÿÿÿ_Bieu3ODA_KH TPCP vung TNB (03-1-2012) 2 3 2 3" xfId="55822" xr:uid="{00000000-0005-0000-0000-000012DA0000}"/>
    <cellStyle name="T_ÿÿÿÿÿ_Bieu3ODA_KH TPCP vung TNB (03-1-2012) 2 3 3" xfId="55823" xr:uid="{00000000-0005-0000-0000-000013DA0000}"/>
    <cellStyle name="T_ÿÿÿÿÿ_Bieu3ODA_KH TPCP vung TNB (03-1-2012) 2 3 3 2" xfId="55824" xr:uid="{00000000-0005-0000-0000-000014DA0000}"/>
    <cellStyle name="T_ÿÿÿÿÿ_Bieu3ODA_KH TPCP vung TNB (03-1-2012) 2 3 4" xfId="55825" xr:uid="{00000000-0005-0000-0000-000015DA0000}"/>
    <cellStyle name="T_ÿÿÿÿÿ_Bieu3ODA_KH TPCP vung TNB (03-1-2012) 2 4" xfId="55826" xr:uid="{00000000-0005-0000-0000-000016DA0000}"/>
    <cellStyle name="T_ÿÿÿÿÿ_Bieu3ODA_KH TPCP vung TNB (03-1-2012) 2 4 2" xfId="55827" xr:uid="{00000000-0005-0000-0000-000017DA0000}"/>
    <cellStyle name="T_ÿÿÿÿÿ_Bieu3ODA_KH TPCP vung TNB (03-1-2012) 2 4 2 2" xfId="55828" xr:uid="{00000000-0005-0000-0000-000018DA0000}"/>
    <cellStyle name="T_ÿÿÿÿÿ_Bieu3ODA_KH TPCP vung TNB (03-1-2012) 2 4 2 2 2" xfId="55829" xr:uid="{00000000-0005-0000-0000-000019DA0000}"/>
    <cellStyle name="T_ÿÿÿÿÿ_Bieu3ODA_KH TPCP vung TNB (03-1-2012) 2 4 2 3" xfId="55830" xr:uid="{00000000-0005-0000-0000-00001ADA0000}"/>
    <cellStyle name="T_ÿÿÿÿÿ_Bieu3ODA_KH TPCP vung TNB (03-1-2012) 2 4 3" xfId="55831" xr:uid="{00000000-0005-0000-0000-00001BDA0000}"/>
    <cellStyle name="T_ÿÿÿÿÿ_Bieu3ODA_KH TPCP vung TNB (03-1-2012) 2 4 3 2" xfId="55832" xr:uid="{00000000-0005-0000-0000-00001CDA0000}"/>
    <cellStyle name="T_ÿÿÿÿÿ_Bieu3ODA_KH TPCP vung TNB (03-1-2012) 2 4 4" xfId="55833" xr:uid="{00000000-0005-0000-0000-00001DDA0000}"/>
    <cellStyle name="T_ÿÿÿÿÿ_Bieu3ODA_KH TPCP vung TNB (03-1-2012) 2 5" xfId="55834" xr:uid="{00000000-0005-0000-0000-00001EDA0000}"/>
    <cellStyle name="T_ÿÿÿÿÿ_Bieu3ODA_KH TPCP vung TNB (03-1-2012) 2 5 2" xfId="55835" xr:uid="{00000000-0005-0000-0000-00001FDA0000}"/>
    <cellStyle name="T_ÿÿÿÿÿ_Bieu3ODA_KH TPCP vung TNB (03-1-2012) 2 5 2 2" xfId="55836" xr:uid="{00000000-0005-0000-0000-000020DA0000}"/>
    <cellStyle name="T_ÿÿÿÿÿ_Bieu3ODA_KH TPCP vung TNB (03-1-2012) 2 5 3" xfId="55837" xr:uid="{00000000-0005-0000-0000-000021DA0000}"/>
    <cellStyle name="T_ÿÿÿÿÿ_Bieu3ODA_KH TPCP vung TNB (03-1-2012) 2 6" xfId="55838" xr:uid="{00000000-0005-0000-0000-000022DA0000}"/>
    <cellStyle name="T_ÿÿÿÿÿ_Bieu3ODA_KH TPCP vung TNB (03-1-2012) 2 6 2" xfId="55839" xr:uid="{00000000-0005-0000-0000-000023DA0000}"/>
    <cellStyle name="T_ÿÿÿÿÿ_Bieu3ODA_KH TPCP vung TNB (03-1-2012) 2 7" xfId="55840" xr:uid="{00000000-0005-0000-0000-000024DA0000}"/>
    <cellStyle name="T_ÿÿÿÿÿ_Bieu3ODA_KH TPCP vung TNB (03-1-2012) 2 8" xfId="55841" xr:uid="{00000000-0005-0000-0000-000025DA0000}"/>
    <cellStyle name="T_ÿÿÿÿÿ_Bieu3ODA_KH TPCP vung TNB (03-1-2012) 3" xfId="55842" xr:uid="{00000000-0005-0000-0000-000026DA0000}"/>
    <cellStyle name="T_ÿÿÿÿÿ_Bieu3ODA_KH TPCP vung TNB (03-1-2012) 3 2" xfId="55843" xr:uid="{00000000-0005-0000-0000-000027DA0000}"/>
    <cellStyle name="T_ÿÿÿÿÿ_Bieu3ODA_KH TPCP vung TNB (03-1-2012) 3 2 2" xfId="55844" xr:uid="{00000000-0005-0000-0000-000028DA0000}"/>
    <cellStyle name="T_ÿÿÿÿÿ_Bieu3ODA_KH TPCP vung TNB (03-1-2012) 3 2 2 2" xfId="55845" xr:uid="{00000000-0005-0000-0000-000029DA0000}"/>
    <cellStyle name="T_ÿÿÿÿÿ_Bieu3ODA_KH TPCP vung TNB (03-1-2012) 3 2 2 2 2" xfId="55846" xr:uid="{00000000-0005-0000-0000-00002ADA0000}"/>
    <cellStyle name="T_ÿÿÿÿÿ_Bieu3ODA_KH TPCP vung TNB (03-1-2012) 3 2 2 3" xfId="55847" xr:uid="{00000000-0005-0000-0000-00002BDA0000}"/>
    <cellStyle name="T_ÿÿÿÿÿ_Bieu3ODA_KH TPCP vung TNB (03-1-2012) 3 2 3" xfId="55848" xr:uid="{00000000-0005-0000-0000-00002CDA0000}"/>
    <cellStyle name="T_ÿÿÿÿÿ_Bieu3ODA_KH TPCP vung TNB (03-1-2012) 3 2 3 2" xfId="55849" xr:uid="{00000000-0005-0000-0000-00002DDA0000}"/>
    <cellStyle name="T_ÿÿÿÿÿ_Bieu3ODA_KH TPCP vung TNB (03-1-2012) 3 2 4" xfId="55850" xr:uid="{00000000-0005-0000-0000-00002EDA0000}"/>
    <cellStyle name="T_ÿÿÿÿÿ_Bieu3ODA_KH TPCP vung TNB (03-1-2012) 3 3" xfId="55851" xr:uid="{00000000-0005-0000-0000-00002FDA0000}"/>
    <cellStyle name="T_ÿÿÿÿÿ_Bieu3ODA_KH TPCP vung TNB (03-1-2012) 3 3 2" xfId="55852" xr:uid="{00000000-0005-0000-0000-000030DA0000}"/>
    <cellStyle name="T_ÿÿÿÿÿ_Bieu3ODA_KH TPCP vung TNB (03-1-2012) 3 3 2 2" xfId="55853" xr:uid="{00000000-0005-0000-0000-000031DA0000}"/>
    <cellStyle name="T_ÿÿÿÿÿ_Bieu3ODA_KH TPCP vung TNB (03-1-2012) 3 3 2 2 2" xfId="55854" xr:uid="{00000000-0005-0000-0000-000032DA0000}"/>
    <cellStyle name="T_ÿÿÿÿÿ_Bieu3ODA_KH TPCP vung TNB (03-1-2012) 3 3 2 3" xfId="55855" xr:uid="{00000000-0005-0000-0000-000033DA0000}"/>
    <cellStyle name="T_ÿÿÿÿÿ_Bieu3ODA_KH TPCP vung TNB (03-1-2012) 3 3 3" xfId="55856" xr:uid="{00000000-0005-0000-0000-000034DA0000}"/>
    <cellStyle name="T_ÿÿÿÿÿ_Bieu3ODA_KH TPCP vung TNB (03-1-2012) 3 3 3 2" xfId="55857" xr:uid="{00000000-0005-0000-0000-000035DA0000}"/>
    <cellStyle name="T_ÿÿÿÿÿ_Bieu3ODA_KH TPCP vung TNB (03-1-2012) 3 3 4" xfId="55858" xr:uid="{00000000-0005-0000-0000-000036DA0000}"/>
    <cellStyle name="T_ÿÿÿÿÿ_Bieu3ODA_KH TPCP vung TNB (03-1-2012) 3 4" xfId="55859" xr:uid="{00000000-0005-0000-0000-000037DA0000}"/>
    <cellStyle name="T_ÿÿÿÿÿ_Bieu3ODA_KH TPCP vung TNB (03-1-2012) 3 4 2" xfId="55860" xr:uid="{00000000-0005-0000-0000-000038DA0000}"/>
    <cellStyle name="T_ÿÿÿÿÿ_Bieu3ODA_KH TPCP vung TNB (03-1-2012) 3 4 2 2" xfId="55861" xr:uid="{00000000-0005-0000-0000-000039DA0000}"/>
    <cellStyle name="T_ÿÿÿÿÿ_Bieu3ODA_KH TPCP vung TNB (03-1-2012) 3 4 3" xfId="55862" xr:uid="{00000000-0005-0000-0000-00003ADA0000}"/>
    <cellStyle name="T_ÿÿÿÿÿ_Bieu3ODA_KH TPCP vung TNB (03-1-2012) 3 5" xfId="55863" xr:uid="{00000000-0005-0000-0000-00003BDA0000}"/>
    <cellStyle name="T_ÿÿÿÿÿ_Bieu3ODA_KH TPCP vung TNB (03-1-2012) 3 5 2" xfId="55864" xr:uid="{00000000-0005-0000-0000-00003CDA0000}"/>
    <cellStyle name="T_ÿÿÿÿÿ_Bieu3ODA_KH TPCP vung TNB (03-1-2012) 3 6" xfId="55865" xr:uid="{00000000-0005-0000-0000-00003DDA0000}"/>
    <cellStyle name="T_ÿÿÿÿÿ_Bieu3ODA_KH TPCP vung TNB (03-1-2012) 4" xfId="55866" xr:uid="{00000000-0005-0000-0000-00003EDA0000}"/>
    <cellStyle name="T_ÿÿÿÿÿ_Bieu3ODA_KH TPCP vung TNB (03-1-2012) 4 2" xfId="55867" xr:uid="{00000000-0005-0000-0000-00003FDA0000}"/>
    <cellStyle name="T_ÿÿÿÿÿ_Bieu3ODA_KH TPCP vung TNB (03-1-2012) 4 2 2" xfId="55868" xr:uid="{00000000-0005-0000-0000-000040DA0000}"/>
    <cellStyle name="T_ÿÿÿÿÿ_Bieu3ODA_KH TPCP vung TNB (03-1-2012) 4 2 2 2" xfId="55869" xr:uid="{00000000-0005-0000-0000-000041DA0000}"/>
    <cellStyle name="T_ÿÿÿÿÿ_Bieu3ODA_KH TPCP vung TNB (03-1-2012) 4 2 3" xfId="55870" xr:uid="{00000000-0005-0000-0000-000042DA0000}"/>
    <cellStyle name="T_ÿÿÿÿÿ_Bieu3ODA_KH TPCP vung TNB (03-1-2012) 4 3" xfId="55871" xr:uid="{00000000-0005-0000-0000-000043DA0000}"/>
    <cellStyle name="T_ÿÿÿÿÿ_Bieu3ODA_KH TPCP vung TNB (03-1-2012) 4 3 2" xfId="55872" xr:uid="{00000000-0005-0000-0000-000044DA0000}"/>
    <cellStyle name="T_ÿÿÿÿÿ_Bieu3ODA_KH TPCP vung TNB (03-1-2012) 4 4" xfId="55873" xr:uid="{00000000-0005-0000-0000-000045DA0000}"/>
    <cellStyle name="T_ÿÿÿÿÿ_Bieu3ODA_KH TPCP vung TNB (03-1-2012) 5" xfId="55874" xr:uid="{00000000-0005-0000-0000-000046DA0000}"/>
    <cellStyle name="T_ÿÿÿÿÿ_Bieu3ODA_KH TPCP vung TNB (03-1-2012) 5 2" xfId="55875" xr:uid="{00000000-0005-0000-0000-000047DA0000}"/>
    <cellStyle name="T_ÿÿÿÿÿ_Bieu3ODA_KH TPCP vung TNB (03-1-2012) 5 2 2" xfId="55876" xr:uid="{00000000-0005-0000-0000-000048DA0000}"/>
    <cellStyle name="T_ÿÿÿÿÿ_Bieu3ODA_KH TPCP vung TNB (03-1-2012) 5 2 2 2" xfId="55877" xr:uid="{00000000-0005-0000-0000-000049DA0000}"/>
    <cellStyle name="T_ÿÿÿÿÿ_Bieu3ODA_KH TPCP vung TNB (03-1-2012) 5 2 3" xfId="55878" xr:uid="{00000000-0005-0000-0000-00004ADA0000}"/>
    <cellStyle name="T_ÿÿÿÿÿ_Bieu3ODA_KH TPCP vung TNB (03-1-2012) 5 3" xfId="55879" xr:uid="{00000000-0005-0000-0000-00004BDA0000}"/>
    <cellStyle name="T_ÿÿÿÿÿ_Bieu3ODA_KH TPCP vung TNB (03-1-2012) 5 3 2" xfId="55880" xr:uid="{00000000-0005-0000-0000-00004CDA0000}"/>
    <cellStyle name="T_ÿÿÿÿÿ_Bieu3ODA_KH TPCP vung TNB (03-1-2012) 5 4" xfId="55881" xr:uid="{00000000-0005-0000-0000-00004DDA0000}"/>
    <cellStyle name="T_ÿÿÿÿÿ_Bieu3ODA_KH TPCP vung TNB (03-1-2012) 6" xfId="55882" xr:uid="{00000000-0005-0000-0000-00004EDA0000}"/>
    <cellStyle name="T_ÿÿÿÿÿ_Bieu3ODA_KH TPCP vung TNB (03-1-2012) 6 2" xfId="55883" xr:uid="{00000000-0005-0000-0000-00004FDA0000}"/>
    <cellStyle name="T_ÿÿÿÿÿ_Bieu3ODA_KH TPCP vung TNB (03-1-2012) 6 2 2" xfId="55884" xr:uid="{00000000-0005-0000-0000-000050DA0000}"/>
    <cellStyle name="T_ÿÿÿÿÿ_Bieu3ODA_KH TPCP vung TNB (03-1-2012) 6 3" xfId="55885" xr:uid="{00000000-0005-0000-0000-000051DA0000}"/>
    <cellStyle name="T_ÿÿÿÿÿ_Bieu3ODA_KH TPCP vung TNB (03-1-2012) 7" xfId="55886" xr:uid="{00000000-0005-0000-0000-000052DA0000}"/>
    <cellStyle name="T_ÿÿÿÿÿ_Bieu3ODA_KH TPCP vung TNB (03-1-2012) 7 2" xfId="55887" xr:uid="{00000000-0005-0000-0000-000053DA0000}"/>
    <cellStyle name="T_ÿÿÿÿÿ_Bieu3ODA_KH TPCP vung TNB (03-1-2012) 8" xfId="55888" xr:uid="{00000000-0005-0000-0000-000054DA0000}"/>
    <cellStyle name="T_ÿÿÿÿÿ_Bieu3ODA_KH TPCP vung TNB (03-1-2012) 9" xfId="55889" xr:uid="{00000000-0005-0000-0000-000055DA0000}"/>
    <cellStyle name="T_ÿÿÿÿÿ_Bieu4HTMT" xfId="55890" xr:uid="{00000000-0005-0000-0000-000056DA0000}"/>
    <cellStyle name="T_ÿÿÿÿÿ_Bieu4HTMT 2" xfId="55891" xr:uid="{00000000-0005-0000-0000-000057DA0000}"/>
    <cellStyle name="T_ÿÿÿÿÿ_Bieu4HTMT 2 2" xfId="55892" xr:uid="{00000000-0005-0000-0000-000058DA0000}"/>
    <cellStyle name="T_ÿÿÿÿÿ_Bieu4HTMT 2 2 2" xfId="55893" xr:uid="{00000000-0005-0000-0000-000059DA0000}"/>
    <cellStyle name="T_ÿÿÿÿÿ_Bieu4HTMT 2 2 2 2" xfId="55894" xr:uid="{00000000-0005-0000-0000-00005ADA0000}"/>
    <cellStyle name="T_ÿÿÿÿÿ_Bieu4HTMT 2 2 2 2 2" xfId="55895" xr:uid="{00000000-0005-0000-0000-00005BDA0000}"/>
    <cellStyle name="T_ÿÿÿÿÿ_Bieu4HTMT 2 2 2 2 2 2" xfId="55896" xr:uid="{00000000-0005-0000-0000-00005CDA0000}"/>
    <cellStyle name="T_ÿÿÿÿÿ_Bieu4HTMT 2 2 2 2 3" xfId="55897" xr:uid="{00000000-0005-0000-0000-00005DDA0000}"/>
    <cellStyle name="T_ÿÿÿÿÿ_Bieu4HTMT 2 2 2 3" xfId="55898" xr:uid="{00000000-0005-0000-0000-00005EDA0000}"/>
    <cellStyle name="T_ÿÿÿÿÿ_Bieu4HTMT 2 2 2 3 2" xfId="55899" xr:uid="{00000000-0005-0000-0000-00005FDA0000}"/>
    <cellStyle name="T_ÿÿÿÿÿ_Bieu4HTMT 2 2 2 4" xfId="55900" xr:uid="{00000000-0005-0000-0000-000060DA0000}"/>
    <cellStyle name="T_ÿÿÿÿÿ_Bieu4HTMT 2 2 3" xfId="55901" xr:uid="{00000000-0005-0000-0000-000061DA0000}"/>
    <cellStyle name="T_ÿÿÿÿÿ_Bieu4HTMT 2 2 3 2" xfId="55902" xr:uid="{00000000-0005-0000-0000-000062DA0000}"/>
    <cellStyle name="T_ÿÿÿÿÿ_Bieu4HTMT 2 2 3 2 2" xfId="55903" xr:uid="{00000000-0005-0000-0000-000063DA0000}"/>
    <cellStyle name="T_ÿÿÿÿÿ_Bieu4HTMT 2 2 3 2 2 2" xfId="55904" xr:uid="{00000000-0005-0000-0000-000064DA0000}"/>
    <cellStyle name="T_ÿÿÿÿÿ_Bieu4HTMT 2 2 3 2 3" xfId="55905" xr:uid="{00000000-0005-0000-0000-000065DA0000}"/>
    <cellStyle name="T_ÿÿÿÿÿ_Bieu4HTMT 2 2 3 3" xfId="55906" xr:uid="{00000000-0005-0000-0000-000066DA0000}"/>
    <cellStyle name="T_ÿÿÿÿÿ_Bieu4HTMT 2 2 3 3 2" xfId="55907" xr:uid="{00000000-0005-0000-0000-000067DA0000}"/>
    <cellStyle name="T_ÿÿÿÿÿ_Bieu4HTMT 2 2 3 4" xfId="55908" xr:uid="{00000000-0005-0000-0000-000068DA0000}"/>
    <cellStyle name="T_ÿÿÿÿÿ_Bieu4HTMT 2 2 4" xfId="55909" xr:uid="{00000000-0005-0000-0000-000069DA0000}"/>
    <cellStyle name="T_ÿÿÿÿÿ_Bieu4HTMT 2 2 4 2" xfId="55910" xr:uid="{00000000-0005-0000-0000-00006ADA0000}"/>
    <cellStyle name="T_ÿÿÿÿÿ_Bieu4HTMT 2 2 4 2 2" xfId="55911" xr:uid="{00000000-0005-0000-0000-00006BDA0000}"/>
    <cellStyle name="T_ÿÿÿÿÿ_Bieu4HTMT 2 2 4 3" xfId="55912" xr:uid="{00000000-0005-0000-0000-00006CDA0000}"/>
    <cellStyle name="T_ÿÿÿÿÿ_Bieu4HTMT 2 2 5" xfId="55913" xr:uid="{00000000-0005-0000-0000-00006DDA0000}"/>
    <cellStyle name="T_ÿÿÿÿÿ_Bieu4HTMT 2 2 5 2" xfId="55914" xr:uid="{00000000-0005-0000-0000-00006EDA0000}"/>
    <cellStyle name="T_ÿÿÿÿÿ_Bieu4HTMT 2 2 6" xfId="55915" xr:uid="{00000000-0005-0000-0000-00006FDA0000}"/>
    <cellStyle name="T_ÿÿÿÿÿ_Bieu4HTMT 2 3" xfId="55916" xr:uid="{00000000-0005-0000-0000-000070DA0000}"/>
    <cellStyle name="T_ÿÿÿÿÿ_Bieu4HTMT 2 3 2" xfId="55917" xr:uid="{00000000-0005-0000-0000-000071DA0000}"/>
    <cellStyle name="T_ÿÿÿÿÿ_Bieu4HTMT 2 3 2 2" xfId="55918" xr:uid="{00000000-0005-0000-0000-000072DA0000}"/>
    <cellStyle name="T_ÿÿÿÿÿ_Bieu4HTMT 2 3 2 2 2" xfId="55919" xr:uid="{00000000-0005-0000-0000-000073DA0000}"/>
    <cellStyle name="T_ÿÿÿÿÿ_Bieu4HTMT 2 3 2 3" xfId="55920" xr:uid="{00000000-0005-0000-0000-000074DA0000}"/>
    <cellStyle name="T_ÿÿÿÿÿ_Bieu4HTMT 2 3 3" xfId="55921" xr:uid="{00000000-0005-0000-0000-000075DA0000}"/>
    <cellStyle name="T_ÿÿÿÿÿ_Bieu4HTMT 2 3 3 2" xfId="55922" xr:uid="{00000000-0005-0000-0000-000076DA0000}"/>
    <cellStyle name="T_ÿÿÿÿÿ_Bieu4HTMT 2 3 4" xfId="55923" xr:uid="{00000000-0005-0000-0000-000077DA0000}"/>
    <cellStyle name="T_ÿÿÿÿÿ_Bieu4HTMT 2 4" xfId="55924" xr:uid="{00000000-0005-0000-0000-000078DA0000}"/>
    <cellStyle name="T_ÿÿÿÿÿ_Bieu4HTMT 2 4 2" xfId="55925" xr:uid="{00000000-0005-0000-0000-000079DA0000}"/>
    <cellStyle name="T_ÿÿÿÿÿ_Bieu4HTMT 2 4 2 2" xfId="55926" xr:uid="{00000000-0005-0000-0000-00007ADA0000}"/>
    <cellStyle name="T_ÿÿÿÿÿ_Bieu4HTMT 2 4 2 2 2" xfId="55927" xr:uid="{00000000-0005-0000-0000-00007BDA0000}"/>
    <cellStyle name="T_ÿÿÿÿÿ_Bieu4HTMT 2 4 2 3" xfId="55928" xr:uid="{00000000-0005-0000-0000-00007CDA0000}"/>
    <cellStyle name="T_ÿÿÿÿÿ_Bieu4HTMT 2 4 3" xfId="55929" xr:uid="{00000000-0005-0000-0000-00007DDA0000}"/>
    <cellStyle name="T_ÿÿÿÿÿ_Bieu4HTMT 2 4 3 2" xfId="55930" xr:uid="{00000000-0005-0000-0000-00007EDA0000}"/>
    <cellStyle name="T_ÿÿÿÿÿ_Bieu4HTMT 2 4 4" xfId="55931" xr:uid="{00000000-0005-0000-0000-00007FDA0000}"/>
    <cellStyle name="T_ÿÿÿÿÿ_Bieu4HTMT 2 5" xfId="55932" xr:uid="{00000000-0005-0000-0000-000080DA0000}"/>
    <cellStyle name="T_ÿÿÿÿÿ_Bieu4HTMT 2 5 2" xfId="55933" xr:uid="{00000000-0005-0000-0000-000081DA0000}"/>
    <cellStyle name="T_ÿÿÿÿÿ_Bieu4HTMT 2 5 2 2" xfId="55934" xr:uid="{00000000-0005-0000-0000-000082DA0000}"/>
    <cellStyle name="T_ÿÿÿÿÿ_Bieu4HTMT 2 5 3" xfId="55935" xr:uid="{00000000-0005-0000-0000-000083DA0000}"/>
    <cellStyle name="T_ÿÿÿÿÿ_Bieu4HTMT 2 6" xfId="55936" xr:uid="{00000000-0005-0000-0000-000084DA0000}"/>
    <cellStyle name="T_ÿÿÿÿÿ_Bieu4HTMT 2 6 2" xfId="55937" xr:uid="{00000000-0005-0000-0000-000085DA0000}"/>
    <cellStyle name="T_ÿÿÿÿÿ_Bieu4HTMT 2 7" xfId="55938" xr:uid="{00000000-0005-0000-0000-000086DA0000}"/>
    <cellStyle name="T_ÿÿÿÿÿ_Bieu4HTMT 2 8" xfId="55939" xr:uid="{00000000-0005-0000-0000-000087DA0000}"/>
    <cellStyle name="T_ÿÿÿÿÿ_Bieu4HTMT 3" xfId="55940" xr:uid="{00000000-0005-0000-0000-000088DA0000}"/>
    <cellStyle name="T_ÿÿÿÿÿ_Bieu4HTMT 3 2" xfId="55941" xr:uid="{00000000-0005-0000-0000-000089DA0000}"/>
    <cellStyle name="T_ÿÿÿÿÿ_Bieu4HTMT 3 2 2" xfId="55942" xr:uid="{00000000-0005-0000-0000-00008ADA0000}"/>
    <cellStyle name="T_ÿÿÿÿÿ_Bieu4HTMT 3 2 2 2" xfId="55943" xr:uid="{00000000-0005-0000-0000-00008BDA0000}"/>
    <cellStyle name="T_ÿÿÿÿÿ_Bieu4HTMT 3 2 2 2 2" xfId="55944" xr:uid="{00000000-0005-0000-0000-00008CDA0000}"/>
    <cellStyle name="T_ÿÿÿÿÿ_Bieu4HTMT 3 2 2 3" xfId="55945" xr:uid="{00000000-0005-0000-0000-00008DDA0000}"/>
    <cellStyle name="T_ÿÿÿÿÿ_Bieu4HTMT 3 2 3" xfId="55946" xr:uid="{00000000-0005-0000-0000-00008EDA0000}"/>
    <cellStyle name="T_ÿÿÿÿÿ_Bieu4HTMT 3 2 3 2" xfId="55947" xr:uid="{00000000-0005-0000-0000-00008FDA0000}"/>
    <cellStyle name="T_ÿÿÿÿÿ_Bieu4HTMT 3 2 4" xfId="55948" xr:uid="{00000000-0005-0000-0000-000090DA0000}"/>
    <cellStyle name="T_ÿÿÿÿÿ_Bieu4HTMT 3 3" xfId="55949" xr:uid="{00000000-0005-0000-0000-000091DA0000}"/>
    <cellStyle name="T_ÿÿÿÿÿ_Bieu4HTMT 3 3 2" xfId="55950" xr:uid="{00000000-0005-0000-0000-000092DA0000}"/>
    <cellStyle name="T_ÿÿÿÿÿ_Bieu4HTMT 3 3 2 2" xfId="55951" xr:uid="{00000000-0005-0000-0000-000093DA0000}"/>
    <cellStyle name="T_ÿÿÿÿÿ_Bieu4HTMT 3 3 2 2 2" xfId="55952" xr:uid="{00000000-0005-0000-0000-000094DA0000}"/>
    <cellStyle name="T_ÿÿÿÿÿ_Bieu4HTMT 3 3 2 3" xfId="55953" xr:uid="{00000000-0005-0000-0000-000095DA0000}"/>
    <cellStyle name="T_ÿÿÿÿÿ_Bieu4HTMT 3 3 3" xfId="55954" xr:uid="{00000000-0005-0000-0000-000096DA0000}"/>
    <cellStyle name="T_ÿÿÿÿÿ_Bieu4HTMT 3 3 3 2" xfId="55955" xr:uid="{00000000-0005-0000-0000-000097DA0000}"/>
    <cellStyle name="T_ÿÿÿÿÿ_Bieu4HTMT 3 3 4" xfId="55956" xr:uid="{00000000-0005-0000-0000-000098DA0000}"/>
    <cellStyle name="T_ÿÿÿÿÿ_Bieu4HTMT 3 4" xfId="55957" xr:uid="{00000000-0005-0000-0000-000099DA0000}"/>
    <cellStyle name="T_ÿÿÿÿÿ_Bieu4HTMT 3 4 2" xfId="55958" xr:uid="{00000000-0005-0000-0000-00009ADA0000}"/>
    <cellStyle name="T_ÿÿÿÿÿ_Bieu4HTMT 3 4 2 2" xfId="55959" xr:uid="{00000000-0005-0000-0000-00009BDA0000}"/>
    <cellStyle name="T_ÿÿÿÿÿ_Bieu4HTMT 3 4 3" xfId="55960" xr:uid="{00000000-0005-0000-0000-00009CDA0000}"/>
    <cellStyle name="T_ÿÿÿÿÿ_Bieu4HTMT 3 5" xfId="55961" xr:uid="{00000000-0005-0000-0000-00009DDA0000}"/>
    <cellStyle name="T_ÿÿÿÿÿ_Bieu4HTMT 3 5 2" xfId="55962" xr:uid="{00000000-0005-0000-0000-00009EDA0000}"/>
    <cellStyle name="T_ÿÿÿÿÿ_Bieu4HTMT 3 6" xfId="55963" xr:uid="{00000000-0005-0000-0000-00009FDA0000}"/>
    <cellStyle name="T_ÿÿÿÿÿ_Bieu4HTMT 4" xfId="55964" xr:uid="{00000000-0005-0000-0000-0000A0DA0000}"/>
    <cellStyle name="T_ÿÿÿÿÿ_Bieu4HTMT 4 2" xfId="55965" xr:uid="{00000000-0005-0000-0000-0000A1DA0000}"/>
    <cellStyle name="T_ÿÿÿÿÿ_Bieu4HTMT 4 2 2" xfId="55966" xr:uid="{00000000-0005-0000-0000-0000A2DA0000}"/>
    <cellStyle name="T_ÿÿÿÿÿ_Bieu4HTMT 4 2 2 2" xfId="55967" xr:uid="{00000000-0005-0000-0000-0000A3DA0000}"/>
    <cellStyle name="T_ÿÿÿÿÿ_Bieu4HTMT 4 2 3" xfId="55968" xr:uid="{00000000-0005-0000-0000-0000A4DA0000}"/>
    <cellStyle name="T_ÿÿÿÿÿ_Bieu4HTMT 4 3" xfId="55969" xr:uid="{00000000-0005-0000-0000-0000A5DA0000}"/>
    <cellStyle name="T_ÿÿÿÿÿ_Bieu4HTMT 4 3 2" xfId="55970" xr:uid="{00000000-0005-0000-0000-0000A6DA0000}"/>
    <cellStyle name="T_ÿÿÿÿÿ_Bieu4HTMT 4 4" xfId="55971" xr:uid="{00000000-0005-0000-0000-0000A7DA0000}"/>
    <cellStyle name="T_ÿÿÿÿÿ_Bieu4HTMT 5" xfId="55972" xr:uid="{00000000-0005-0000-0000-0000A8DA0000}"/>
    <cellStyle name="T_ÿÿÿÿÿ_Bieu4HTMT 5 2" xfId="55973" xr:uid="{00000000-0005-0000-0000-0000A9DA0000}"/>
    <cellStyle name="T_ÿÿÿÿÿ_Bieu4HTMT 5 2 2" xfId="55974" xr:uid="{00000000-0005-0000-0000-0000AADA0000}"/>
    <cellStyle name="T_ÿÿÿÿÿ_Bieu4HTMT 5 2 2 2" xfId="55975" xr:uid="{00000000-0005-0000-0000-0000ABDA0000}"/>
    <cellStyle name="T_ÿÿÿÿÿ_Bieu4HTMT 5 2 3" xfId="55976" xr:uid="{00000000-0005-0000-0000-0000ACDA0000}"/>
    <cellStyle name="T_ÿÿÿÿÿ_Bieu4HTMT 5 3" xfId="55977" xr:uid="{00000000-0005-0000-0000-0000ADDA0000}"/>
    <cellStyle name="T_ÿÿÿÿÿ_Bieu4HTMT 5 3 2" xfId="55978" xr:uid="{00000000-0005-0000-0000-0000AEDA0000}"/>
    <cellStyle name="T_ÿÿÿÿÿ_Bieu4HTMT 5 4" xfId="55979" xr:uid="{00000000-0005-0000-0000-0000AFDA0000}"/>
    <cellStyle name="T_ÿÿÿÿÿ_Bieu4HTMT 6" xfId="55980" xr:uid="{00000000-0005-0000-0000-0000B0DA0000}"/>
    <cellStyle name="T_ÿÿÿÿÿ_Bieu4HTMT 6 2" xfId="55981" xr:uid="{00000000-0005-0000-0000-0000B1DA0000}"/>
    <cellStyle name="T_ÿÿÿÿÿ_Bieu4HTMT 6 2 2" xfId="55982" xr:uid="{00000000-0005-0000-0000-0000B2DA0000}"/>
    <cellStyle name="T_ÿÿÿÿÿ_Bieu4HTMT 6 3" xfId="55983" xr:uid="{00000000-0005-0000-0000-0000B3DA0000}"/>
    <cellStyle name="T_ÿÿÿÿÿ_Bieu4HTMT 7" xfId="55984" xr:uid="{00000000-0005-0000-0000-0000B4DA0000}"/>
    <cellStyle name="T_ÿÿÿÿÿ_Bieu4HTMT 7 2" xfId="55985" xr:uid="{00000000-0005-0000-0000-0000B5DA0000}"/>
    <cellStyle name="T_ÿÿÿÿÿ_Bieu4HTMT 8" xfId="55986" xr:uid="{00000000-0005-0000-0000-0000B6DA0000}"/>
    <cellStyle name="T_ÿÿÿÿÿ_Bieu4HTMT 9" xfId="55987" xr:uid="{00000000-0005-0000-0000-0000B7DA0000}"/>
    <cellStyle name="T_ÿÿÿÿÿ_Bieu4HTMT_!1 1 bao cao giao KH ve HTCMT vung TNB   12-12-2011" xfId="55988" xr:uid="{00000000-0005-0000-0000-0000B8DA0000}"/>
    <cellStyle name="T_ÿÿÿÿÿ_Bieu4HTMT_!1 1 bao cao giao KH ve HTCMT vung TNB   12-12-2011 2" xfId="55989" xr:uid="{00000000-0005-0000-0000-0000B9DA0000}"/>
    <cellStyle name="T_ÿÿÿÿÿ_Bieu4HTMT_!1 1 bao cao giao KH ve HTCMT vung TNB   12-12-2011 2 2" xfId="55990" xr:uid="{00000000-0005-0000-0000-0000BADA0000}"/>
    <cellStyle name="T_ÿÿÿÿÿ_Bieu4HTMT_!1 1 bao cao giao KH ve HTCMT vung TNB   12-12-2011 2 2 2" xfId="55991" xr:uid="{00000000-0005-0000-0000-0000BBDA0000}"/>
    <cellStyle name="T_ÿÿÿÿÿ_Bieu4HTMT_!1 1 bao cao giao KH ve HTCMT vung TNB   12-12-2011 2 2 2 2" xfId="55992" xr:uid="{00000000-0005-0000-0000-0000BCDA0000}"/>
    <cellStyle name="T_ÿÿÿÿÿ_Bieu4HTMT_!1 1 bao cao giao KH ve HTCMT vung TNB   12-12-2011 2 2 2 2 2" xfId="55993" xr:uid="{00000000-0005-0000-0000-0000BDDA0000}"/>
    <cellStyle name="T_ÿÿÿÿÿ_Bieu4HTMT_!1 1 bao cao giao KH ve HTCMT vung TNB   12-12-2011 2 2 2 2 2 2" xfId="55994" xr:uid="{00000000-0005-0000-0000-0000BEDA0000}"/>
    <cellStyle name="T_ÿÿÿÿÿ_Bieu4HTMT_!1 1 bao cao giao KH ve HTCMT vung TNB   12-12-2011 2 2 2 2 3" xfId="55995" xr:uid="{00000000-0005-0000-0000-0000BFDA0000}"/>
    <cellStyle name="T_ÿÿÿÿÿ_Bieu4HTMT_!1 1 bao cao giao KH ve HTCMT vung TNB   12-12-2011 2 2 2 3" xfId="55996" xr:uid="{00000000-0005-0000-0000-0000C0DA0000}"/>
    <cellStyle name="T_ÿÿÿÿÿ_Bieu4HTMT_!1 1 bao cao giao KH ve HTCMT vung TNB   12-12-2011 2 2 2 3 2" xfId="55997" xr:uid="{00000000-0005-0000-0000-0000C1DA0000}"/>
    <cellStyle name="T_ÿÿÿÿÿ_Bieu4HTMT_!1 1 bao cao giao KH ve HTCMT vung TNB   12-12-2011 2 2 2 4" xfId="55998" xr:uid="{00000000-0005-0000-0000-0000C2DA0000}"/>
    <cellStyle name="T_ÿÿÿÿÿ_Bieu4HTMT_!1 1 bao cao giao KH ve HTCMT vung TNB   12-12-2011 2 2 3" xfId="55999" xr:uid="{00000000-0005-0000-0000-0000C3DA0000}"/>
    <cellStyle name="T_ÿÿÿÿÿ_Bieu4HTMT_!1 1 bao cao giao KH ve HTCMT vung TNB   12-12-2011 2 2 3 2" xfId="56000" xr:uid="{00000000-0005-0000-0000-0000C4DA0000}"/>
    <cellStyle name="T_ÿÿÿÿÿ_Bieu4HTMT_!1 1 bao cao giao KH ve HTCMT vung TNB   12-12-2011 2 2 3 2 2" xfId="56001" xr:uid="{00000000-0005-0000-0000-0000C5DA0000}"/>
    <cellStyle name="T_ÿÿÿÿÿ_Bieu4HTMT_!1 1 bao cao giao KH ve HTCMT vung TNB   12-12-2011 2 2 3 2 2 2" xfId="56002" xr:uid="{00000000-0005-0000-0000-0000C6DA0000}"/>
    <cellStyle name="T_ÿÿÿÿÿ_Bieu4HTMT_!1 1 bao cao giao KH ve HTCMT vung TNB   12-12-2011 2 2 3 2 3" xfId="56003" xr:uid="{00000000-0005-0000-0000-0000C7DA0000}"/>
    <cellStyle name="T_ÿÿÿÿÿ_Bieu4HTMT_!1 1 bao cao giao KH ve HTCMT vung TNB   12-12-2011 2 2 3 3" xfId="56004" xr:uid="{00000000-0005-0000-0000-0000C8DA0000}"/>
    <cellStyle name="T_ÿÿÿÿÿ_Bieu4HTMT_!1 1 bao cao giao KH ve HTCMT vung TNB   12-12-2011 2 2 3 3 2" xfId="56005" xr:uid="{00000000-0005-0000-0000-0000C9DA0000}"/>
    <cellStyle name="T_ÿÿÿÿÿ_Bieu4HTMT_!1 1 bao cao giao KH ve HTCMT vung TNB   12-12-2011 2 2 3 4" xfId="56006" xr:uid="{00000000-0005-0000-0000-0000CADA0000}"/>
    <cellStyle name="T_ÿÿÿÿÿ_Bieu4HTMT_!1 1 bao cao giao KH ve HTCMT vung TNB   12-12-2011 2 2 4" xfId="56007" xr:uid="{00000000-0005-0000-0000-0000CBDA0000}"/>
    <cellStyle name="T_ÿÿÿÿÿ_Bieu4HTMT_!1 1 bao cao giao KH ve HTCMT vung TNB   12-12-2011 2 2 4 2" xfId="56008" xr:uid="{00000000-0005-0000-0000-0000CCDA0000}"/>
    <cellStyle name="T_ÿÿÿÿÿ_Bieu4HTMT_!1 1 bao cao giao KH ve HTCMT vung TNB   12-12-2011 2 2 4 2 2" xfId="56009" xr:uid="{00000000-0005-0000-0000-0000CDDA0000}"/>
    <cellStyle name="T_ÿÿÿÿÿ_Bieu4HTMT_!1 1 bao cao giao KH ve HTCMT vung TNB   12-12-2011 2 2 4 3" xfId="56010" xr:uid="{00000000-0005-0000-0000-0000CEDA0000}"/>
    <cellStyle name="T_ÿÿÿÿÿ_Bieu4HTMT_!1 1 bao cao giao KH ve HTCMT vung TNB   12-12-2011 2 2 5" xfId="56011" xr:uid="{00000000-0005-0000-0000-0000CFDA0000}"/>
    <cellStyle name="T_ÿÿÿÿÿ_Bieu4HTMT_!1 1 bao cao giao KH ve HTCMT vung TNB   12-12-2011 2 2 5 2" xfId="56012" xr:uid="{00000000-0005-0000-0000-0000D0DA0000}"/>
    <cellStyle name="T_ÿÿÿÿÿ_Bieu4HTMT_!1 1 bao cao giao KH ve HTCMT vung TNB   12-12-2011 2 2 6" xfId="56013" xr:uid="{00000000-0005-0000-0000-0000D1DA0000}"/>
    <cellStyle name="T_ÿÿÿÿÿ_Bieu4HTMT_!1 1 bao cao giao KH ve HTCMT vung TNB   12-12-2011 2 3" xfId="56014" xr:uid="{00000000-0005-0000-0000-0000D2DA0000}"/>
    <cellStyle name="T_ÿÿÿÿÿ_Bieu4HTMT_!1 1 bao cao giao KH ve HTCMT vung TNB   12-12-2011 2 3 2" xfId="56015" xr:uid="{00000000-0005-0000-0000-0000D3DA0000}"/>
    <cellStyle name="T_ÿÿÿÿÿ_Bieu4HTMT_!1 1 bao cao giao KH ve HTCMT vung TNB   12-12-2011 2 3 2 2" xfId="56016" xr:uid="{00000000-0005-0000-0000-0000D4DA0000}"/>
    <cellStyle name="T_ÿÿÿÿÿ_Bieu4HTMT_!1 1 bao cao giao KH ve HTCMT vung TNB   12-12-2011 2 3 2 2 2" xfId="56017" xr:uid="{00000000-0005-0000-0000-0000D5DA0000}"/>
    <cellStyle name="T_ÿÿÿÿÿ_Bieu4HTMT_!1 1 bao cao giao KH ve HTCMT vung TNB   12-12-2011 2 3 2 3" xfId="56018" xr:uid="{00000000-0005-0000-0000-0000D6DA0000}"/>
    <cellStyle name="T_ÿÿÿÿÿ_Bieu4HTMT_!1 1 bao cao giao KH ve HTCMT vung TNB   12-12-2011 2 3 3" xfId="56019" xr:uid="{00000000-0005-0000-0000-0000D7DA0000}"/>
    <cellStyle name="T_ÿÿÿÿÿ_Bieu4HTMT_!1 1 bao cao giao KH ve HTCMT vung TNB   12-12-2011 2 3 3 2" xfId="56020" xr:uid="{00000000-0005-0000-0000-0000D8DA0000}"/>
    <cellStyle name="T_ÿÿÿÿÿ_Bieu4HTMT_!1 1 bao cao giao KH ve HTCMT vung TNB   12-12-2011 2 3 4" xfId="56021" xr:uid="{00000000-0005-0000-0000-0000D9DA0000}"/>
    <cellStyle name="T_ÿÿÿÿÿ_Bieu4HTMT_!1 1 bao cao giao KH ve HTCMT vung TNB   12-12-2011 2 4" xfId="56022" xr:uid="{00000000-0005-0000-0000-0000DADA0000}"/>
    <cellStyle name="T_ÿÿÿÿÿ_Bieu4HTMT_!1 1 bao cao giao KH ve HTCMT vung TNB   12-12-2011 2 4 2" xfId="56023" xr:uid="{00000000-0005-0000-0000-0000DBDA0000}"/>
    <cellStyle name="T_ÿÿÿÿÿ_Bieu4HTMT_!1 1 bao cao giao KH ve HTCMT vung TNB   12-12-2011 2 4 2 2" xfId="56024" xr:uid="{00000000-0005-0000-0000-0000DCDA0000}"/>
    <cellStyle name="T_ÿÿÿÿÿ_Bieu4HTMT_!1 1 bao cao giao KH ve HTCMT vung TNB   12-12-2011 2 4 2 2 2" xfId="56025" xr:uid="{00000000-0005-0000-0000-0000DDDA0000}"/>
    <cellStyle name="T_ÿÿÿÿÿ_Bieu4HTMT_!1 1 bao cao giao KH ve HTCMT vung TNB   12-12-2011 2 4 2 3" xfId="56026" xr:uid="{00000000-0005-0000-0000-0000DEDA0000}"/>
    <cellStyle name="T_ÿÿÿÿÿ_Bieu4HTMT_!1 1 bao cao giao KH ve HTCMT vung TNB   12-12-2011 2 4 3" xfId="56027" xr:uid="{00000000-0005-0000-0000-0000DFDA0000}"/>
    <cellStyle name="T_ÿÿÿÿÿ_Bieu4HTMT_!1 1 bao cao giao KH ve HTCMT vung TNB   12-12-2011 2 4 3 2" xfId="56028" xr:uid="{00000000-0005-0000-0000-0000E0DA0000}"/>
    <cellStyle name="T_ÿÿÿÿÿ_Bieu4HTMT_!1 1 bao cao giao KH ve HTCMT vung TNB   12-12-2011 2 4 4" xfId="56029" xr:uid="{00000000-0005-0000-0000-0000E1DA0000}"/>
    <cellStyle name="T_ÿÿÿÿÿ_Bieu4HTMT_!1 1 bao cao giao KH ve HTCMT vung TNB   12-12-2011 2 5" xfId="56030" xr:uid="{00000000-0005-0000-0000-0000E2DA0000}"/>
    <cellStyle name="T_ÿÿÿÿÿ_Bieu4HTMT_!1 1 bao cao giao KH ve HTCMT vung TNB   12-12-2011 2 5 2" xfId="56031" xr:uid="{00000000-0005-0000-0000-0000E3DA0000}"/>
    <cellStyle name="T_ÿÿÿÿÿ_Bieu4HTMT_!1 1 bao cao giao KH ve HTCMT vung TNB   12-12-2011 2 5 2 2" xfId="56032" xr:uid="{00000000-0005-0000-0000-0000E4DA0000}"/>
    <cellStyle name="T_ÿÿÿÿÿ_Bieu4HTMT_!1 1 bao cao giao KH ve HTCMT vung TNB   12-12-2011 2 5 3" xfId="56033" xr:uid="{00000000-0005-0000-0000-0000E5DA0000}"/>
    <cellStyle name="T_ÿÿÿÿÿ_Bieu4HTMT_!1 1 bao cao giao KH ve HTCMT vung TNB   12-12-2011 2 6" xfId="56034" xr:uid="{00000000-0005-0000-0000-0000E6DA0000}"/>
    <cellStyle name="T_ÿÿÿÿÿ_Bieu4HTMT_!1 1 bao cao giao KH ve HTCMT vung TNB   12-12-2011 2 6 2" xfId="56035" xr:uid="{00000000-0005-0000-0000-0000E7DA0000}"/>
    <cellStyle name="T_ÿÿÿÿÿ_Bieu4HTMT_!1 1 bao cao giao KH ve HTCMT vung TNB   12-12-2011 2 7" xfId="56036" xr:uid="{00000000-0005-0000-0000-0000E8DA0000}"/>
    <cellStyle name="T_ÿÿÿÿÿ_Bieu4HTMT_!1 1 bao cao giao KH ve HTCMT vung TNB   12-12-2011 2 8" xfId="56037" xr:uid="{00000000-0005-0000-0000-0000E9DA0000}"/>
    <cellStyle name="T_ÿÿÿÿÿ_Bieu4HTMT_!1 1 bao cao giao KH ve HTCMT vung TNB   12-12-2011 3" xfId="56038" xr:uid="{00000000-0005-0000-0000-0000EADA0000}"/>
    <cellStyle name="T_ÿÿÿÿÿ_Bieu4HTMT_!1 1 bao cao giao KH ve HTCMT vung TNB   12-12-2011 3 2" xfId="56039" xr:uid="{00000000-0005-0000-0000-0000EBDA0000}"/>
    <cellStyle name="T_ÿÿÿÿÿ_Bieu4HTMT_!1 1 bao cao giao KH ve HTCMT vung TNB   12-12-2011 3 2 2" xfId="56040" xr:uid="{00000000-0005-0000-0000-0000ECDA0000}"/>
    <cellStyle name="T_ÿÿÿÿÿ_Bieu4HTMT_!1 1 bao cao giao KH ve HTCMT vung TNB   12-12-2011 3 2 2 2" xfId="56041" xr:uid="{00000000-0005-0000-0000-0000EDDA0000}"/>
    <cellStyle name="T_ÿÿÿÿÿ_Bieu4HTMT_!1 1 bao cao giao KH ve HTCMT vung TNB   12-12-2011 3 2 2 2 2" xfId="56042" xr:uid="{00000000-0005-0000-0000-0000EEDA0000}"/>
    <cellStyle name="T_ÿÿÿÿÿ_Bieu4HTMT_!1 1 bao cao giao KH ve HTCMT vung TNB   12-12-2011 3 2 2 3" xfId="56043" xr:uid="{00000000-0005-0000-0000-0000EFDA0000}"/>
    <cellStyle name="T_ÿÿÿÿÿ_Bieu4HTMT_!1 1 bao cao giao KH ve HTCMT vung TNB   12-12-2011 3 2 3" xfId="56044" xr:uid="{00000000-0005-0000-0000-0000F0DA0000}"/>
    <cellStyle name="T_ÿÿÿÿÿ_Bieu4HTMT_!1 1 bao cao giao KH ve HTCMT vung TNB   12-12-2011 3 2 3 2" xfId="56045" xr:uid="{00000000-0005-0000-0000-0000F1DA0000}"/>
    <cellStyle name="T_ÿÿÿÿÿ_Bieu4HTMT_!1 1 bao cao giao KH ve HTCMT vung TNB   12-12-2011 3 2 4" xfId="56046" xr:uid="{00000000-0005-0000-0000-0000F2DA0000}"/>
    <cellStyle name="T_ÿÿÿÿÿ_Bieu4HTMT_!1 1 bao cao giao KH ve HTCMT vung TNB   12-12-2011 3 3" xfId="56047" xr:uid="{00000000-0005-0000-0000-0000F3DA0000}"/>
    <cellStyle name="T_ÿÿÿÿÿ_Bieu4HTMT_!1 1 bao cao giao KH ve HTCMT vung TNB   12-12-2011 3 3 2" xfId="56048" xr:uid="{00000000-0005-0000-0000-0000F4DA0000}"/>
    <cellStyle name="T_ÿÿÿÿÿ_Bieu4HTMT_!1 1 bao cao giao KH ve HTCMT vung TNB   12-12-2011 3 3 2 2" xfId="56049" xr:uid="{00000000-0005-0000-0000-0000F5DA0000}"/>
    <cellStyle name="T_ÿÿÿÿÿ_Bieu4HTMT_!1 1 bao cao giao KH ve HTCMT vung TNB   12-12-2011 3 3 2 2 2" xfId="56050" xr:uid="{00000000-0005-0000-0000-0000F6DA0000}"/>
    <cellStyle name="T_ÿÿÿÿÿ_Bieu4HTMT_!1 1 bao cao giao KH ve HTCMT vung TNB   12-12-2011 3 3 2 3" xfId="56051" xr:uid="{00000000-0005-0000-0000-0000F7DA0000}"/>
    <cellStyle name="T_ÿÿÿÿÿ_Bieu4HTMT_!1 1 bao cao giao KH ve HTCMT vung TNB   12-12-2011 3 3 3" xfId="56052" xr:uid="{00000000-0005-0000-0000-0000F8DA0000}"/>
    <cellStyle name="T_ÿÿÿÿÿ_Bieu4HTMT_!1 1 bao cao giao KH ve HTCMT vung TNB   12-12-2011 3 3 3 2" xfId="56053" xr:uid="{00000000-0005-0000-0000-0000F9DA0000}"/>
    <cellStyle name="T_ÿÿÿÿÿ_Bieu4HTMT_!1 1 bao cao giao KH ve HTCMT vung TNB   12-12-2011 3 3 4" xfId="56054" xr:uid="{00000000-0005-0000-0000-0000FADA0000}"/>
    <cellStyle name="T_ÿÿÿÿÿ_Bieu4HTMT_!1 1 bao cao giao KH ve HTCMT vung TNB   12-12-2011 3 4" xfId="56055" xr:uid="{00000000-0005-0000-0000-0000FBDA0000}"/>
    <cellStyle name="T_ÿÿÿÿÿ_Bieu4HTMT_!1 1 bao cao giao KH ve HTCMT vung TNB   12-12-2011 3 4 2" xfId="56056" xr:uid="{00000000-0005-0000-0000-0000FCDA0000}"/>
    <cellStyle name="T_ÿÿÿÿÿ_Bieu4HTMT_!1 1 bao cao giao KH ve HTCMT vung TNB   12-12-2011 3 4 2 2" xfId="56057" xr:uid="{00000000-0005-0000-0000-0000FDDA0000}"/>
    <cellStyle name="T_ÿÿÿÿÿ_Bieu4HTMT_!1 1 bao cao giao KH ve HTCMT vung TNB   12-12-2011 3 4 3" xfId="56058" xr:uid="{00000000-0005-0000-0000-0000FEDA0000}"/>
    <cellStyle name="T_ÿÿÿÿÿ_Bieu4HTMT_!1 1 bao cao giao KH ve HTCMT vung TNB   12-12-2011 3 5" xfId="56059" xr:uid="{00000000-0005-0000-0000-0000FFDA0000}"/>
    <cellStyle name="T_ÿÿÿÿÿ_Bieu4HTMT_!1 1 bao cao giao KH ve HTCMT vung TNB   12-12-2011 3 5 2" xfId="56060" xr:uid="{00000000-0005-0000-0000-000000DB0000}"/>
    <cellStyle name="T_ÿÿÿÿÿ_Bieu4HTMT_!1 1 bao cao giao KH ve HTCMT vung TNB   12-12-2011 3 6" xfId="56061" xr:uid="{00000000-0005-0000-0000-000001DB0000}"/>
    <cellStyle name="T_ÿÿÿÿÿ_Bieu4HTMT_!1 1 bao cao giao KH ve HTCMT vung TNB   12-12-2011 4" xfId="56062" xr:uid="{00000000-0005-0000-0000-000002DB0000}"/>
    <cellStyle name="T_ÿÿÿÿÿ_Bieu4HTMT_!1 1 bao cao giao KH ve HTCMT vung TNB   12-12-2011 4 2" xfId="56063" xr:uid="{00000000-0005-0000-0000-000003DB0000}"/>
    <cellStyle name="T_ÿÿÿÿÿ_Bieu4HTMT_!1 1 bao cao giao KH ve HTCMT vung TNB   12-12-2011 4 2 2" xfId="56064" xr:uid="{00000000-0005-0000-0000-000004DB0000}"/>
    <cellStyle name="T_ÿÿÿÿÿ_Bieu4HTMT_!1 1 bao cao giao KH ve HTCMT vung TNB   12-12-2011 4 2 2 2" xfId="56065" xr:uid="{00000000-0005-0000-0000-000005DB0000}"/>
    <cellStyle name="T_ÿÿÿÿÿ_Bieu4HTMT_!1 1 bao cao giao KH ve HTCMT vung TNB   12-12-2011 4 2 3" xfId="56066" xr:uid="{00000000-0005-0000-0000-000006DB0000}"/>
    <cellStyle name="T_ÿÿÿÿÿ_Bieu4HTMT_!1 1 bao cao giao KH ve HTCMT vung TNB   12-12-2011 4 3" xfId="56067" xr:uid="{00000000-0005-0000-0000-000007DB0000}"/>
    <cellStyle name="T_ÿÿÿÿÿ_Bieu4HTMT_!1 1 bao cao giao KH ve HTCMT vung TNB   12-12-2011 4 3 2" xfId="56068" xr:uid="{00000000-0005-0000-0000-000008DB0000}"/>
    <cellStyle name="T_ÿÿÿÿÿ_Bieu4HTMT_!1 1 bao cao giao KH ve HTCMT vung TNB   12-12-2011 4 4" xfId="56069" xr:uid="{00000000-0005-0000-0000-000009DB0000}"/>
    <cellStyle name="T_ÿÿÿÿÿ_Bieu4HTMT_!1 1 bao cao giao KH ve HTCMT vung TNB   12-12-2011 5" xfId="56070" xr:uid="{00000000-0005-0000-0000-00000ADB0000}"/>
    <cellStyle name="T_ÿÿÿÿÿ_Bieu4HTMT_!1 1 bao cao giao KH ve HTCMT vung TNB   12-12-2011 5 2" xfId="56071" xr:uid="{00000000-0005-0000-0000-00000BDB0000}"/>
    <cellStyle name="T_ÿÿÿÿÿ_Bieu4HTMT_!1 1 bao cao giao KH ve HTCMT vung TNB   12-12-2011 5 2 2" xfId="56072" xr:uid="{00000000-0005-0000-0000-00000CDB0000}"/>
    <cellStyle name="T_ÿÿÿÿÿ_Bieu4HTMT_!1 1 bao cao giao KH ve HTCMT vung TNB   12-12-2011 5 2 2 2" xfId="56073" xr:uid="{00000000-0005-0000-0000-00000DDB0000}"/>
    <cellStyle name="T_ÿÿÿÿÿ_Bieu4HTMT_!1 1 bao cao giao KH ve HTCMT vung TNB   12-12-2011 5 2 3" xfId="56074" xr:uid="{00000000-0005-0000-0000-00000EDB0000}"/>
    <cellStyle name="T_ÿÿÿÿÿ_Bieu4HTMT_!1 1 bao cao giao KH ve HTCMT vung TNB   12-12-2011 5 3" xfId="56075" xr:uid="{00000000-0005-0000-0000-00000FDB0000}"/>
    <cellStyle name="T_ÿÿÿÿÿ_Bieu4HTMT_!1 1 bao cao giao KH ve HTCMT vung TNB   12-12-2011 5 3 2" xfId="56076" xr:uid="{00000000-0005-0000-0000-000010DB0000}"/>
    <cellStyle name="T_ÿÿÿÿÿ_Bieu4HTMT_!1 1 bao cao giao KH ve HTCMT vung TNB   12-12-2011 5 4" xfId="56077" xr:uid="{00000000-0005-0000-0000-000011DB0000}"/>
    <cellStyle name="T_ÿÿÿÿÿ_Bieu4HTMT_!1 1 bao cao giao KH ve HTCMT vung TNB   12-12-2011 6" xfId="56078" xr:uid="{00000000-0005-0000-0000-000012DB0000}"/>
    <cellStyle name="T_ÿÿÿÿÿ_Bieu4HTMT_!1 1 bao cao giao KH ve HTCMT vung TNB   12-12-2011 6 2" xfId="56079" xr:uid="{00000000-0005-0000-0000-000013DB0000}"/>
    <cellStyle name="T_ÿÿÿÿÿ_Bieu4HTMT_!1 1 bao cao giao KH ve HTCMT vung TNB   12-12-2011 6 2 2" xfId="56080" xr:uid="{00000000-0005-0000-0000-000014DB0000}"/>
    <cellStyle name="T_ÿÿÿÿÿ_Bieu4HTMT_!1 1 bao cao giao KH ve HTCMT vung TNB   12-12-2011 6 3" xfId="56081" xr:uid="{00000000-0005-0000-0000-000015DB0000}"/>
    <cellStyle name="T_ÿÿÿÿÿ_Bieu4HTMT_!1 1 bao cao giao KH ve HTCMT vung TNB   12-12-2011 7" xfId="56082" xr:uid="{00000000-0005-0000-0000-000016DB0000}"/>
    <cellStyle name="T_ÿÿÿÿÿ_Bieu4HTMT_!1 1 bao cao giao KH ve HTCMT vung TNB   12-12-2011 7 2" xfId="56083" xr:uid="{00000000-0005-0000-0000-000017DB0000}"/>
    <cellStyle name="T_ÿÿÿÿÿ_Bieu4HTMT_!1 1 bao cao giao KH ve HTCMT vung TNB   12-12-2011 8" xfId="56084" xr:uid="{00000000-0005-0000-0000-000018DB0000}"/>
    <cellStyle name="T_ÿÿÿÿÿ_Bieu4HTMT_!1 1 bao cao giao KH ve HTCMT vung TNB   12-12-2011 9" xfId="56085" xr:uid="{00000000-0005-0000-0000-000019DB0000}"/>
    <cellStyle name="T_ÿÿÿÿÿ_Bieu4HTMT_KH TPCP vung TNB (03-1-2012)" xfId="56086" xr:uid="{00000000-0005-0000-0000-00001ADB0000}"/>
    <cellStyle name="T_ÿÿÿÿÿ_Bieu4HTMT_KH TPCP vung TNB (03-1-2012) 2" xfId="56087" xr:uid="{00000000-0005-0000-0000-00001BDB0000}"/>
    <cellStyle name="T_ÿÿÿÿÿ_Bieu4HTMT_KH TPCP vung TNB (03-1-2012) 2 2" xfId="56088" xr:uid="{00000000-0005-0000-0000-00001CDB0000}"/>
    <cellStyle name="T_ÿÿÿÿÿ_Bieu4HTMT_KH TPCP vung TNB (03-1-2012) 2 2 2" xfId="56089" xr:uid="{00000000-0005-0000-0000-00001DDB0000}"/>
    <cellStyle name="T_ÿÿÿÿÿ_Bieu4HTMT_KH TPCP vung TNB (03-1-2012) 2 2 2 2" xfId="56090" xr:uid="{00000000-0005-0000-0000-00001EDB0000}"/>
    <cellStyle name="T_ÿÿÿÿÿ_Bieu4HTMT_KH TPCP vung TNB (03-1-2012) 2 2 2 2 2" xfId="56091" xr:uid="{00000000-0005-0000-0000-00001FDB0000}"/>
    <cellStyle name="T_ÿÿÿÿÿ_Bieu4HTMT_KH TPCP vung TNB (03-1-2012) 2 2 2 2 2 2" xfId="56092" xr:uid="{00000000-0005-0000-0000-000020DB0000}"/>
    <cellStyle name="T_ÿÿÿÿÿ_Bieu4HTMT_KH TPCP vung TNB (03-1-2012) 2 2 2 2 3" xfId="56093" xr:uid="{00000000-0005-0000-0000-000021DB0000}"/>
    <cellStyle name="T_ÿÿÿÿÿ_Bieu4HTMT_KH TPCP vung TNB (03-1-2012) 2 2 2 3" xfId="56094" xr:uid="{00000000-0005-0000-0000-000022DB0000}"/>
    <cellStyle name="T_ÿÿÿÿÿ_Bieu4HTMT_KH TPCP vung TNB (03-1-2012) 2 2 2 3 2" xfId="56095" xr:uid="{00000000-0005-0000-0000-000023DB0000}"/>
    <cellStyle name="T_ÿÿÿÿÿ_Bieu4HTMT_KH TPCP vung TNB (03-1-2012) 2 2 2 4" xfId="56096" xr:uid="{00000000-0005-0000-0000-000024DB0000}"/>
    <cellStyle name="T_ÿÿÿÿÿ_Bieu4HTMT_KH TPCP vung TNB (03-1-2012) 2 2 3" xfId="56097" xr:uid="{00000000-0005-0000-0000-000025DB0000}"/>
    <cellStyle name="T_ÿÿÿÿÿ_Bieu4HTMT_KH TPCP vung TNB (03-1-2012) 2 2 3 2" xfId="56098" xr:uid="{00000000-0005-0000-0000-000026DB0000}"/>
    <cellStyle name="T_ÿÿÿÿÿ_Bieu4HTMT_KH TPCP vung TNB (03-1-2012) 2 2 3 2 2" xfId="56099" xr:uid="{00000000-0005-0000-0000-000027DB0000}"/>
    <cellStyle name="T_ÿÿÿÿÿ_Bieu4HTMT_KH TPCP vung TNB (03-1-2012) 2 2 3 2 2 2" xfId="56100" xr:uid="{00000000-0005-0000-0000-000028DB0000}"/>
    <cellStyle name="T_ÿÿÿÿÿ_Bieu4HTMT_KH TPCP vung TNB (03-1-2012) 2 2 3 2 3" xfId="56101" xr:uid="{00000000-0005-0000-0000-000029DB0000}"/>
    <cellStyle name="T_ÿÿÿÿÿ_Bieu4HTMT_KH TPCP vung TNB (03-1-2012) 2 2 3 3" xfId="56102" xr:uid="{00000000-0005-0000-0000-00002ADB0000}"/>
    <cellStyle name="T_ÿÿÿÿÿ_Bieu4HTMT_KH TPCP vung TNB (03-1-2012) 2 2 3 3 2" xfId="56103" xr:uid="{00000000-0005-0000-0000-00002BDB0000}"/>
    <cellStyle name="T_ÿÿÿÿÿ_Bieu4HTMT_KH TPCP vung TNB (03-1-2012) 2 2 3 4" xfId="56104" xr:uid="{00000000-0005-0000-0000-00002CDB0000}"/>
    <cellStyle name="T_ÿÿÿÿÿ_Bieu4HTMT_KH TPCP vung TNB (03-1-2012) 2 2 4" xfId="56105" xr:uid="{00000000-0005-0000-0000-00002DDB0000}"/>
    <cellStyle name="T_ÿÿÿÿÿ_Bieu4HTMT_KH TPCP vung TNB (03-1-2012) 2 2 4 2" xfId="56106" xr:uid="{00000000-0005-0000-0000-00002EDB0000}"/>
    <cellStyle name="T_ÿÿÿÿÿ_Bieu4HTMT_KH TPCP vung TNB (03-1-2012) 2 2 4 2 2" xfId="56107" xr:uid="{00000000-0005-0000-0000-00002FDB0000}"/>
    <cellStyle name="T_ÿÿÿÿÿ_Bieu4HTMT_KH TPCP vung TNB (03-1-2012) 2 2 4 3" xfId="56108" xr:uid="{00000000-0005-0000-0000-000030DB0000}"/>
    <cellStyle name="T_ÿÿÿÿÿ_Bieu4HTMT_KH TPCP vung TNB (03-1-2012) 2 2 5" xfId="56109" xr:uid="{00000000-0005-0000-0000-000031DB0000}"/>
    <cellStyle name="T_ÿÿÿÿÿ_Bieu4HTMT_KH TPCP vung TNB (03-1-2012) 2 2 5 2" xfId="56110" xr:uid="{00000000-0005-0000-0000-000032DB0000}"/>
    <cellStyle name="T_ÿÿÿÿÿ_Bieu4HTMT_KH TPCP vung TNB (03-1-2012) 2 2 6" xfId="56111" xr:uid="{00000000-0005-0000-0000-000033DB0000}"/>
    <cellStyle name="T_ÿÿÿÿÿ_Bieu4HTMT_KH TPCP vung TNB (03-1-2012) 2 3" xfId="56112" xr:uid="{00000000-0005-0000-0000-000034DB0000}"/>
    <cellStyle name="T_ÿÿÿÿÿ_Bieu4HTMT_KH TPCP vung TNB (03-1-2012) 2 3 2" xfId="56113" xr:uid="{00000000-0005-0000-0000-000035DB0000}"/>
    <cellStyle name="T_ÿÿÿÿÿ_Bieu4HTMT_KH TPCP vung TNB (03-1-2012) 2 3 2 2" xfId="56114" xr:uid="{00000000-0005-0000-0000-000036DB0000}"/>
    <cellStyle name="T_ÿÿÿÿÿ_Bieu4HTMT_KH TPCP vung TNB (03-1-2012) 2 3 2 2 2" xfId="56115" xr:uid="{00000000-0005-0000-0000-000037DB0000}"/>
    <cellStyle name="T_ÿÿÿÿÿ_Bieu4HTMT_KH TPCP vung TNB (03-1-2012) 2 3 2 3" xfId="56116" xr:uid="{00000000-0005-0000-0000-000038DB0000}"/>
    <cellStyle name="T_ÿÿÿÿÿ_Bieu4HTMT_KH TPCP vung TNB (03-1-2012) 2 3 3" xfId="56117" xr:uid="{00000000-0005-0000-0000-000039DB0000}"/>
    <cellStyle name="T_ÿÿÿÿÿ_Bieu4HTMT_KH TPCP vung TNB (03-1-2012) 2 3 3 2" xfId="56118" xr:uid="{00000000-0005-0000-0000-00003ADB0000}"/>
    <cellStyle name="T_ÿÿÿÿÿ_Bieu4HTMT_KH TPCP vung TNB (03-1-2012) 2 3 4" xfId="56119" xr:uid="{00000000-0005-0000-0000-00003BDB0000}"/>
    <cellStyle name="T_ÿÿÿÿÿ_Bieu4HTMT_KH TPCP vung TNB (03-1-2012) 2 4" xfId="56120" xr:uid="{00000000-0005-0000-0000-00003CDB0000}"/>
    <cellStyle name="T_ÿÿÿÿÿ_Bieu4HTMT_KH TPCP vung TNB (03-1-2012) 2 4 2" xfId="56121" xr:uid="{00000000-0005-0000-0000-00003DDB0000}"/>
    <cellStyle name="T_ÿÿÿÿÿ_Bieu4HTMT_KH TPCP vung TNB (03-1-2012) 2 4 2 2" xfId="56122" xr:uid="{00000000-0005-0000-0000-00003EDB0000}"/>
    <cellStyle name="T_ÿÿÿÿÿ_Bieu4HTMT_KH TPCP vung TNB (03-1-2012) 2 4 2 2 2" xfId="56123" xr:uid="{00000000-0005-0000-0000-00003FDB0000}"/>
    <cellStyle name="T_ÿÿÿÿÿ_Bieu4HTMT_KH TPCP vung TNB (03-1-2012) 2 4 2 3" xfId="56124" xr:uid="{00000000-0005-0000-0000-000040DB0000}"/>
    <cellStyle name="T_ÿÿÿÿÿ_Bieu4HTMT_KH TPCP vung TNB (03-1-2012) 2 4 3" xfId="56125" xr:uid="{00000000-0005-0000-0000-000041DB0000}"/>
    <cellStyle name="T_ÿÿÿÿÿ_Bieu4HTMT_KH TPCP vung TNB (03-1-2012) 2 4 3 2" xfId="56126" xr:uid="{00000000-0005-0000-0000-000042DB0000}"/>
    <cellStyle name="T_ÿÿÿÿÿ_Bieu4HTMT_KH TPCP vung TNB (03-1-2012) 2 4 4" xfId="56127" xr:uid="{00000000-0005-0000-0000-000043DB0000}"/>
    <cellStyle name="T_ÿÿÿÿÿ_Bieu4HTMT_KH TPCP vung TNB (03-1-2012) 2 5" xfId="56128" xr:uid="{00000000-0005-0000-0000-000044DB0000}"/>
    <cellStyle name="T_ÿÿÿÿÿ_Bieu4HTMT_KH TPCP vung TNB (03-1-2012) 2 5 2" xfId="56129" xr:uid="{00000000-0005-0000-0000-000045DB0000}"/>
    <cellStyle name="T_ÿÿÿÿÿ_Bieu4HTMT_KH TPCP vung TNB (03-1-2012) 2 5 2 2" xfId="56130" xr:uid="{00000000-0005-0000-0000-000046DB0000}"/>
    <cellStyle name="T_ÿÿÿÿÿ_Bieu4HTMT_KH TPCP vung TNB (03-1-2012) 2 5 3" xfId="56131" xr:uid="{00000000-0005-0000-0000-000047DB0000}"/>
    <cellStyle name="T_ÿÿÿÿÿ_Bieu4HTMT_KH TPCP vung TNB (03-1-2012) 2 6" xfId="56132" xr:uid="{00000000-0005-0000-0000-000048DB0000}"/>
    <cellStyle name="T_ÿÿÿÿÿ_Bieu4HTMT_KH TPCP vung TNB (03-1-2012) 2 6 2" xfId="56133" xr:uid="{00000000-0005-0000-0000-000049DB0000}"/>
    <cellStyle name="T_ÿÿÿÿÿ_Bieu4HTMT_KH TPCP vung TNB (03-1-2012) 2 7" xfId="56134" xr:uid="{00000000-0005-0000-0000-00004ADB0000}"/>
    <cellStyle name="T_ÿÿÿÿÿ_Bieu4HTMT_KH TPCP vung TNB (03-1-2012) 2 8" xfId="56135" xr:uid="{00000000-0005-0000-0000-00004BDB0000}"/>
    <cellStyle name="T_ÿÿÿÿÿ_Bieu4HTMT_KH TPCP vung TNB (03-1-2012) 3" xfId="56136" xr:uid="{00000000-0005-0000-0000-00004CDB0000}"/>
    <cellStyle name="T_ÿÿÿÿÿ_Bieu4HTMT_KH TPCP vung TNB (03-1-2012) 3 2" xfId="56137" xr:uid="{00000000-0005-0000-0000-00004DDB0000}"/>
    <cellStyle name="T_ÿÿÿÿÿ_Bieu4HTMT_KH TPCP vung TNB (03-1-2012) 3 2 2" xfId="56138" xr:uid="{00000000-0005-0000-0000-00004EDB0000}"/>
    <cellStyle name="T_ÿÿÿÿÿ_Bieu4HTMT_KH TPCP vung TNB (03-1-2012) 3 2 2 2" xfId="56139" xr:uid="{00000000-0005-0000-0000-00004FDB0000}"/>
    <cellStyle name="T_ÿÿÿÿÿ_Bieu4HTMT_KH TPCP vung TNB (03-1-2012) 3 2 2 2 2" xfId="56140" xr:uid="{00000000-0005-0000-0000-000050DB0000}"/>
    <cellStyle name="T_ÿÿÿÿÿ_Bieu4HTMT_KH TPCP vung TNB (03-1-2012) 3 2 2 3" xfId="56141" xr:uid="{00000000-0005-0000-0000-000051DB0000}"/>
    <cellStyle name="T_ÿÿÿÿÿ_Bieu4HTMT_KH TPCP vung TNB (03-1-2012) 3 2 3" xfId="56142" xr:uid="{00000000-0005-0000-0000-000052DB0000}"/>
    <cellStyle name="T_ÿÿÿÿÿ_Bieu4HTMT_KH TPCP vung TNB (03-1-2012) 3 2 3 2" xfId="56143" xr:uid="{00000000-0005-0000-0000-000053DB0000}"/>
    <cellStyle name="T_ÿÿÿÿÿ_Bieu4HTMT_KH TPCP vung TNB (03-1-2012) 3 2 4" xfId="56144" xr:uid="{00000000-0005-0000-0000-000054DB0000}"/>
    <cellStyle name="T_ÿÿÿÿÿ_Bieu4HTMT_KH TPCP vung TNB (03-1-2012) 3 3" xfId="56145" xr:uid="{00000000-0005-0000-0000-000055DB0000}"/>
    <cellStyle name="T_ÿÿÿÿÿ_Bieu4HTMT_KH TPCP vung TNB (03-1-2012) 3 3 2" xfId="56146" xr:uid="{00000000-0005-0000-0000-000056DB0000}"/>
    <cellStyle name="T_ÿÿÿÿÿ_Bieu4HTMT_KH TPCP vung TNB (03-1-2012) 3 3 2 2" xfId="56147" xr:uid="{00000000-0005-0000-0000-000057DB0000}"/>
    <cellStyle name="T_ÿÿÿÿÿ_Bieu4HTMT_KH TPCP vung TNB (03-1-2012) 3 3 2 2 2" xfId="56148" xr:uid="{00000000-0005-0000-0000-000058DB0000}"/>
    <cellStyle name="T_ÿÿÿÿÿ_Bieu4HTMT_KH TPCP vung TNB (03-1-2012) 3 3 2 3" xfId="56149" xr:uid="{00000000-0005-0000-0000-000059DB0000}"/>
    <cellStyle name="T_ÿÿÿÿÿ_Bieu4HTMT_KH TPCP vung TNB (03-1-2012) 3 3 3" xfId="56150" xr:uid="{00000000-0005-0000-0000-00005ADB0000}"/>
    <cellStyle name="T_ÿÿÿÿÿ_Bieu4HTMT_KH TPCP vung TNB (03-1-2012) 3 3 3 2" xfId="56151" xr:uid="{00000000-0005-0000-0000-00005BDB0000}"/>
    <cellStyle name="T_ÿÿÿÿÿ_Bieu4HTMT_KH TPCP vung TNB (03-1-2012) 3 3 4" xfId="56152" xr:uid="{00000000-0005-0000-0000-00005CDB0000}"/>
    <cellStyle name="T_ÿÿÿÿÿ_Bieu4HTMT_KH TPCP vung TNB (03-1-2012) 3 4" xfId="56153" xr:uid="{00000000-0005-0000-0000-00005DDB0000}"/>
    <cellStyle name="T_ÿÿÿÿÿ_Bieu4HTMT_KH TPCP vung TNB (03-1-2012) 3 4 2" xfId="56154" xr:uid="{00000000-0005-0000-0000-00005EDB0000}"/>
    <cellStyle name="T_ÿÿÿÿÿ_Bieu4HTMT_KH TPCP vung TNB (03-1-2012) 3 4 2 2" xfId="56155" xr:uid="{00000000-0005-0000-0000-00005FDB0000}"/>
    <cellStyle name="T_ÿÿÿÿÿ_Bieu4HTMT_KH TPCP vung TNB (03-1-2012) 3 4 3" xfId="56156" xr:uid="{00000000-0005-0000-0000-000060DB0000}"/>
    <cellStyle name="T_ÿÿÿÿÿ_Bieu4HTMT_KH TPCP vung TNB (03-1-2012) 3 5" xfId="56157" xr:uid="{00000000-0005-0000-0000-000061DB0000}"/>
    <cellStyle name="T_ÿÿÿÿÿ_Bieu4HTMT_KH TPCP vung TNB (03-1-2012) 3 5 2" xfId="56158" xr:uid="{00000000-0005-0000-0000-000062DB0000}"/>
    <cellStyle name="T_ÿÿÿÿÿ_Bieu4HTMT_KH TPCP vung TNB (03-1-2012) 3 6" xfId="56159" xr:uid="{00000000-0005-0000-0000-000063DB0000}"/>
    <cellStyle name="T_ÿÿÿÿÿ_Bieu4HTMT_KH TPCP vung TNB (03-1-2012) 4" xfId="56160" xr:uid="{00000000-0005-0000-0000-000064DB0000}"/>
    <cellStyle name="T_ÿÿÿÿÿ_Bieu4HTMT_KH TPCP vung TNB (03-1-2012) 4 2" xfId="56161" xr:uid="{00000000-0005-0000-0000-000065DB0000}"/>
    <cellStyle name="T_ÿÿÿÿÿ_Bieu4HTMT_KH TPCP vung TNB (03-1-2012) 4 2 2" xfId="56162" xr:uid="{00000000-0005-0000-0000-000066DB0000}"/>
    <cellStyle name="T_ÿÿÿÿÿ_Bieu4HTMT_KH TPCP vung TNB (03-1-2012) 4 2 2 2" xfId="56163" xr:uid="{00000000-0005-0000-0000-000067DB0000}"/>
    <cellStyle name="T_ÿÿÿÿÿ_Bieu4HTMT_KH TPCP vung TNB (03-1-2012) 4 2 3" xfId="56164" xr:uid="{00000000-0005-0000-0000-000068DB0000}"/>
    <cellStyle name="T_ÿÿÿÿÿ_Bieu4HTMT_KH TPCP vung TNB (03-1-2012) 4 3" xfId="56165" xr:uid="{00000000-0005-0000-0000-000069DB0000}"/>
    <cellStyle name="T_ÿÿÿÿÿ_Bieu4HTMT_KH TPCP vung TNB (03-1-2012) 4 3 2" xfId="56166" xr:uid="{00000000-0005-0000-0000-00006ADB0000}"/>
    <cellStyle name="T_ÿÿÿÿÿ_Bieu4HTMT_KH TPCP vung TNB (03-1-2012) 4 4" xfId="56167" xr:uid="{00000000-0005-0000-0000-00006BDB0000}"/>
    <cellStyle name="T_ÿÿÿÿÿ_Bieu4HTMT_KH TPCP vung TNB (03-1-2012) 5" xfId="56168" xr:uid="{00000000-0005-0000-0000-00006CDB0000}"/>
    <cellStyle name="T_ÿÿÿÿÿ_Bieu4HTMT_KH TPCP vung TNB (03-1-2012) 5 2" xfId="56169" xr:uid="{00000000-0005-0000-0000-00006DDB0000}"/>
    <cellStyle name="T_ÿÿÿÿÿ_Bieu4HTMT_KH TPCP vung TNB (03-1-2012) 5 2 2" xfId="56170" xr:uid="{00000000-0005-0000-0000-00006EDB0000}"/>
    <cellStyle name="T_ÿÿÿÿÿ_Bieu4HTMT_KH TPCP vung TNB (03-1-2012) 5 2 2 2" xfId="56171" xr:uid="{00000000-0005-0000-0000-00006FDB0000}"/>
    <cellStyle name="T_ÿÿÿÿÿ_Bieu4HTMT_KH TPCP vung TNB (03-1-2012) 5 2 3" xfId="56172" xr:uid="{00000000-0005-0000-0000-000070DB0000}"/>
    <cellStyle name="T_ÿÿÿÿÿ_Bieu4HTMT_KH TPCP vung TNB (03-1-2012) 5 3" xfId="56173" xr:uid="{00000000-0005-0000-0000-000071DB0000}"/>
    <cellStyle name="T_ÿÿÿÿÿ_Bieu4HTMT_KH TPCP vung TNB (03-1-2012) 5 3 2" xfId="56174" xr:uid="{00000000-0005-0000-0000-000072DB0000}"/>
    <cellStyle name="T_ÿÿÿÿÿ_Bieu4HTMT_KH TPCP vung TNB (03-1-2012) 5 4" xfId="56175" xr:uid="{00000000-0005-0000-0000-000073DB0000}"/>
    <cellStyle name="T_ÿÿÿÿÿ_Bieu4HTMT_KH TPCP vung TNB (03-1-2012) 6" xfId="56176" xr:uid="{00000000-0005-0000-0000-000074DB0000}"/>
    <cellStyle name="T_ÿÿÿÿÿ_Bieu4HTMT_KH TPCP vung TNB (03-1-2012) 6 2" xfId="56177" xr:uid="{00000000-0005-0000-0000-000075DB0000}"/>
    <cellStyle name="T_ÿÿÿÿÿ_Bieu4HTMT_KH TPCP vung TNB (03-1-2012) 6 2 2" xfId="56178" xr:uid="{00000000-0005-0000-0000-000076DB0000}"/>
    <cellStyle name="T_ÿÿÿÿÿ_Bieu4HTMT_KH TPCP vung TNB (03-1-2012) 6 3" xfId="56179" xr:uid="{00000000-0005-0000-0000-000077DB0000}"/>
    <cellStyle name="T_ÿÿÿÿÿ_Bieu4HTMT_KH TPCP vung TNB (03-1-2012) 7" xfId="56180" xr:uid="{00000000-0005-0000-0000-000078DB0000}"/>
    <cellStyle name="T_ÿÿÿÿÿ_Bieu4HTMT_KH TPCP vung TNB (03-1-2012) 7 2" xfId="56181" xr:uid="{00000000-0005-0000-0000-000079DB0000}"/>
    <cellStyle name="T_ÿÿÿÿÿ_Bieu4HTMT_KH TPCP vung TNB (03-1-2012) 8" xfId="56182" xr:uid="{00000000-0005-0000-0000-00007ADB0000}"/>
    <cellStyle name="T_ÿÿÿÿÿ_Bieu4HTMT_KH TPCP vung TNB (03-1-2012) 9" xfId="56183" xr:uid="{00000000-0005-0000-0000-00007BDB0000}"/>
    <cellStyle name="T_ÿÿÿÿÿ_KH TPCP vung TNB (03-1-2012)" xfId="56184" xr:uid="{00000000-0005-0000-0000-00007CDB0000}"/>
    <cellStyle name="T_ÿÿÿÿÿ_KH TPCP vung TNB (03-1-2012) 2" xfId="56185" xr:uid="{00000000-0005-0000-0000-00007DDB0000}"/>
    <cellStyle name="T_ÿÿÿÿÿ_KH TPCP vung TNB (03-1-2012) 2 2" xfId="56186" xr:uid="{00000000-0005-0000-0000-00007EDB0000}"/>
    <cellStyle name="T_ÿÿÿÿÿ_KH TPCP vung TNB (03-1-2012) 2 2 2" xfId="56187" xr:uid="{00000000-0005-0000-0000-00007FDB0000}"/>
    <cellStyle name="T_ÿÿÿÿÿ_KH TPCP vung TNB (03-1-2012) 2 2 2 2" xfId="56188" xr:uid="{00000000-0005-0000-0000-000080DB0000}"/>
    <cellStyle name="T_ÿÿÿÿÿ_KH TPCP vung TNB (03-1-2012) 2 2 2 2 2" xfId="56189" xr:uid="{00000000-0005-0000-0000-000081DB0000}"/>
    <cellStyle name="T_ÿÿÿÿÿ_KH TPCP vung TNB (03-1-2012) 2 2 2 2 2 2" xfId="56190" xr:uid="{00000000-0005-0000-0000-000082DB0000}"/>
    <cellStyle name="T_ÿÿÿÿÿ_KH TPCP vung TNB (03-1-2012) 2 2 2 2 3" xfId="56191" xr:uid="{00000000-0005-0000-0000-000083DB0000}"/>
    <cellStyle name="T_ÿÿÿÿÿ_KH TPCP vung TNB (03-1-2012) 2 2 2 3" xfId="56192" xr:uid="{00000000-0005-0000-0000-000084DB0000}"/>
    <cellStyle name="T_ÿÿÿÿÿ_KH TPCP vung TNB (03-1-2012) 2 2 2 3 2" xfId="56193" xr:uid="{00000000-0005-0000-0000-000085DB0000}"/>
    <cellStyle name="T_ÿÿÿÿÿ_KH TPCP vung TNB (03-1-2012) 2 2 2 4" xfId="56194" xr:uid="{00000000-0005-0000-0000-000086DB0000}"/>
    <cellStyle name="T_ÿÿÿÿÿ_KH TPCP vung TNB (03-1-2012) 2 2 3" xfId="56195" xr:uid="{00000000-0005-0000-0000-000087DB0000}"/>
    <cellStyle name="T_ÿÿÿÿÿ_KH TPCP vung TNB (03-1-2012) 2 2 3 2" xfId="56196" xr:uid="{00000000-0005-0000-0000-000088DB0000}"/>
    <cellStyle name="T_ÿÿÿÿÿ_KH TPCP vung TNB (03-1-2012) 2 2 3 2 2" xfId="56197" xr:uid="{00000000-0005-0000-0000-000089DB0000}"/>
    <cellStyle name="T_ÿÿÿÿÿ_KH TPCP vung TNB (03-1-2012) 2 2 3 2 2 2" xfId="56198" xr:uid="{00000000-0005-0000-0000-00008ADB0000}"/>
    <cellStyle name="T_ÿÿÿÿÿ_KH TPCP vung TNB (03-1-2012) 2 2 3 2 3" xfId="56199" xr:uid="{00000000-0005-0000-0000-00008BDB0000}"/>
    <cellStyle name="T_ÿÿÿÿÿ_KH TPCP vung TNB (03-1-2012) 2 2 3 3" xfId="56200" xr:uid="{00000000-0005-0000-0000-00008CDB0000}"/>
    <cellStyle name="T_ÿÿÿÿÿ_KH TPCP vung TNB (03-1-2012) 2 2 3 3 2" xfId="56201" xr:uid="{00000000-0005-0000-0000-00008DDB0000}"/>
    <cellStyle name="T_ÿÿÿÿÿ_KH TPCP vung TNB (03-1-2012) 2 2 3 4" xfId="56202" xr:uid="{00000000-0005-0000-0000-00008EDB0000}"/>
    <cellStyle name="T_ÿÿÿÿÿ_KH TPCP vung TNB (03-1-2012) 2 2 4" xfId="56203" xr:uid="{00000000-0005-0000-0000-00008FDB0000}"/>
    <cellStyle name="T_ÿÿÿÿÿ_KH TPCP vung TNB (03-1-2012) 2 2 4 2" xfId="56204" xr:uid="{00000000-0005-0000-0000-000090DB0000}"/>
    <cellStyle name="T_ÿÿÿÿÿ_KH TPCP vung TNB (03-1-2012) 2 2 4 2 2" xfId="56205" xr:uid="{00000000-0005-0000-0000-000091DB0000}"/>
    <cellStyle name="T_ÿÿÿÿÿ_KH TPCP vung TNB (03-1-2012) 2 2 4 3" xfId="56206" xr:uid="{00000000-0005-0000-0000-000092DB0000}"/>
    <cellStyle name="T_ÿÿÿÿÿ_KH TPCP vung TNB (03-1-2012) 2 2 5" xfId="56207" xr:uid="{00000000-0005-0000-0000-000093DB0000}"/>
    <cellStyle name="T_ÿÿÿÿÿ_KH TPCP vung TNB (03-1-2012) 2 2 5 2" xfId="56208" xr:uid="{00000000-0005-0000-0000-000094DB0000}"/>
    <cellStyle name="T_ÿÿÿÿÿ_KH TPCP vung TNB (03-1-2012) 2 2 6" xfId="56209" xr:uid="{00000000-0005-0000-0000-000095DB0000}"/>
    <cellStyle name="T_ÿÿÿÿÿ_KH TPCP vung TNB (03-1-2012) 2 3" xfId="56210" xr:uid="{00000000-0005-0000-0000-000096DB0000}"/>
    <cellStyle name="T_ÿÿÿÿÿ_KH TPCP vung TNB (03-1-2012) 2 3 2" xfId="56211" xr:uid="{00000000-0005-0000-0000-000097DB0000}"/>
    <cellStyle name="T_ÿÿÿÿÿ_KH TPCP vung TNB (03-1-2012) 2 3 2 2" xfId="56212" xr:uid="{00000000-0005-0000-0000-000098DB0000}"/>
    <cellStyle name="T_ÿÿÿÿÿ_KH TPCP vung TNB (03-1-2012) 2 3 2 2 2" xfId="56213" xr:uid="{00000000-0005-0000-0000-000099DB0000}"/>
    <cellStyle name="T_ÿÿÿÿÿ_KH TPCP vung TNB (03-1-2012) 2 3 2 3" xfId="56214" xr:uid="{00000000-0005-0000-0000-00009ADB0000}"/>
    <cellStyle name="T_ÿÿÿÿÿ_KH TPCP vung TNB (03-1-2012) 2 3 3" xfId="56215" xr:uid="{00000000-0005-0000-0000-00009BDB0000}"/>
    <cellStyle name="T_ÿÿÿÿÿ_KH TPCP vung TNB (03-1-2012) 2 3 3 2" xfId="56216" xr:uid="{00000000-0005-0000-0000-00009CDB0000}"/>
    <cellStyle name="T_ÿÿÿÿÿ_KH TPCP vung TNB (03-1-2012) 2 3 4" xfId="56217" xr:uid="{00000000-0005-0000-0000-00009DDB0000}"/>
    <cellStyle name="T_ÿÿÿÿÿ_KH TPCP vung TNB (03-1-2012) 2 4" xfId="56218" xr:uid="{00000000-0005-0000-0000-00009EDB0000}"/>
    <cellStyle name="T_ÿÿÿÿÿ_KH TPCP vung TNB (03-1-2012) 2 4 2" xfId="56219" xr:uid="{00000000-0005-0000-0000-00009FDB0000}"/>
    <cellStyle name="T_ÿÿÿÿÿ_KH TPCP vung TNB (03-1-2012) 2 4 2 2" xfId="56220" xr:uid="{00000000-0005-0000-0000-0000A0DB0000}"/>
    <cellStyle name="T_ÿÿÿÿÿ_KH TPCP vung TNB (03-1-2012) 2 4 2 2 2" xfId="56221" xr:uid="{00000000-0005-0000-0000-0000A1DB0000}"/>
    <cellStyle name="T_ÿÿÿÿÿ_KH TPCP vung TNB (03-1-2012) 2 4 2 3" xfId="56222" xr:uid="{00000000-0005-0000-0000-0000A2DB0000}"/>
    <cellStyle name="T_ÿÿÿÿÿ_KH TPCP vung TNB (03-1-2012) 2 4 3" xfId="56223" xr:uid="{00000000-0005-0000-0000-0000A3DB0000}"/>
    <cellStyle name="T_ÿÿÿÿÿ_KH TPCP vung TNB (03-1-2012) 2 4 3 2" xfId="56224" xr:uid="{00000000-0005-0000-0000-0000A4DB0000}"/>
    <cellStyle name="T_ÿÿÿÿÿ_KH TPCP vung TNB (03-1-2012) 2 4 4" xfId="56225" xr:uid="{00000000-0005-0000-0000-0000A5DB0000}"/>
    <cellStyle name="T_ÿÿÿÿÿ_KH TPCP vung TNB (03-1-2012) 2 5" xfId="56226" xr:uid="{00000000-0005-0000-0000-0000A6DB0000}"/>
    <cellStyle name="T_ÿÿÿÿÿ_KH TPCP vung TNB (03-1-2012) 2 5 2" xfId="56227" xr:uid="{00000000-0005-0000-0000-0000A7DB0000}"/>
    <cellStyle name="T_ÿÿÿÿÿ_KH TPCP vung TNB (03-1-2012) 2 5 2 2" xfId="56228" xr:uid="{00000000-0005-0000-0000-0000A8DB0000}"/>
    <cellStyle name="T_ÿÿÿÿÿ_KH TPCP vung TNB (03-1-2012) 2 5 3" xfId="56229" xr:uid="{00000000-0005-0000-0000-0000A9DB0000}"/>
    <cellStyle name="T_ÿÿÿÿÿ_KH TPCP vung TNB (03-1-2012) 2 6" xfId="56230" xr:uid="{00000000-0005-0000-0000-0000AADB0000}"/>
    <cellStyle name="T_ÿÿÿÿÿ_KH TPCP vung TNB (03-1-2012) 2 6 2" xfId="56231" xr:uid="{00000000-0005-0000-0000-0000ABDB0000}"/>
    <cellStyle name="T_ÿÿÿÿÿ_KH TPCP vung TNB (03-1-2012) 2 7" xfId="56232" xr:uid="{00000000-0005-0000-0000-0000ACDB0000}"/>
    <cellStyle name="T_ÿÿÿÿÿ_KH TPCP vung TNB (03-1-2012) 2 8" xfId="56233" xr:uid="{00000000-0005-0000-0000-0000ADDB0000}"/>
    <cellStyle name="T_ÿÿÿÿÿ_KH TPCP vung TNB (03-1-2012) 3" xfId="56234" xr:uid="{00000000-0005-0000-0000-0000AEDB0000}"/>
    <cellStyle name="T_ÿÿÿÿÿ_KH TPCP vung TNB (03-1-2012) 3 2" xfId="56235" xr:uid="{00000000-0005-0000-0000-0000AFDB0000}"/>
    <cellStyle name="T_ÿÿÿÿÿ_KH TPCP vung TNB (03-1-2012) 3 2 2" xfId="56236" xr:uid="{00000000-0005-0000-0000-0000B0DB0000}"/>
    <cellStyle name="T_ÿÿÿÿÿ_KH TPCP vung TNB (03-1-2012) 3 2 2 2" xfId="56237" xr:uid="{00000000-0005-0000-0000-0000B1DB0000}"/>
    <cellStyle name="T_ÿÿÿÿÿ_KH TPCP vung TNB (03-1-2012) 3 2 2 2 2" xfId="56238" xr:uid="{00000000-0005-0000-0000-0000B2DB0000}"/>
    <cellStyle name="T_ÿÿÿÿÿ_KH TPCP vung TNB (03-1-2012) 3 2 2 3" xfId="56239" xr:uid="{00000000-0005-0000-0000-0000B3DB0000}"/>
    <cellStyle name="T_ÿÿÿÿÿ_KH TPCP vung TNB (03-1-2012) 3 2 3" xfId="56240" xr:uid="{00000000-0005-0000-0000-0000B4DB0000}"/>
    <cellStyle name="T_ÿÿÿÿÿ_KH TPCP vung TNB (03-1-2012) 3 2 3 2" xfId="56241" xr:uid="{00000000-0005-0000-0000-0000B5DB0000}"/>
    <cellStyle name="T_ÿÿÿÿÿ_KH TPCP vung TNB (03-1-2012) 3 2 4" xfId="56242" xr:uid="{00000000-0005-0000-0000-0000B6DB0000}"/>
    <cellStyle name="T_ÿÿÿÿÿ_KH TPCP vung TNB (03-1-2012) 3 3" xfId="56243" xr:uid="{00000000-0005-0000-0000-0000B7DB0000}"/>
    <cellStyle name="T_ÿÿÿÿÿ_KH TPCP vung TNB (03-1-2012) 3 3 2" xfId="56244" xr:uid="{00000000-0005-0000-0000-0000B8DB0000}"/>
    <cellStyle name="T_ÿÿÿÿÿ_KH TPCP vung TNB (03-1-2012) 3 3 2 2" xfId="56245" xr:uid="{00000000-0005-0000-0000-0000B9DB0000}"/>
    <cellStyle name="T_ÿÿÿÿÿ_KH TPCP vung TNB (03-1-2012) 3 3 2 2 2" xfId="56246" xr:uid="{00000000-0005-0000-0000-0000BADB0000}"/>
    <cellStyle name="T_ÿÿÿÿÿ_KH TPCP vung TNB (03-1-2012) 3 3 2 3" xfId="56247" xr:uid="{00000000-0005-0000-0000-0000BBDB0000}"/>
    <cellStyle name="T_ÿÿÿÿÿ_KH TPCP vung TNB (03-1-2012) 3 3 3" xfId="56248" xr:uid="{00000000-0005-0000-0000-0000BCDB0000}"/>
    <cellStyle name="T_ÿÿÿÿÿ_KH TPCP vung TNB (03-1-2012) 3 3 3 2" xfId="56249" xr:uid="{00000000-0005-0000-0000-0000BDDB0000}"/>
    <cellStyle name="T_ÿÿÿÿÿ_KH TPCP vung TNB (03-1-2012) 3 3 4" xfId="56250" xr:uid="{00000000-0005-0000-0000-0000BEDB0000}"/>
    <cellStyle name="T_ÿÿÿÿÿ_KH TPCP vung TNB (03-1-2012) 3 4" xfId="56251" xr:uid="{00000000-0005-0000-0000-0000BFDB0000}"/>
    <cellStyle name="T_ÿÿÿÿÿ_KH TPCP vung TNB (03-1-2012) 3 4 2" xfId="56252" xr:uid="{00000000-0005-0000-0000-0000C0DB0000}"/>
    <cellStyle name="T_ÿÿÿÿÿ_KH TPCP vung TNB (03-1-2012) 3 4 2 2" xfId="56253" xr:uid="{00000000-0005-0000-0000-0000C1DB0000}"/>
    <cellStyle name="T_ÿÿÿÿÿ_KH TPCP vung TNB (03-1-2012) 3 4 3" xfId="56254" xr:uid="{00000000-0005-0000-0000-0000C2DB0000}"/>
    <cellStyle name="T_ÿÿÿÿÿ_KH TPCP vung TNB (03-1-2012) 3 5" xfId="56255" xr:uid="{00000000-0005-0000-0000-0000C3DB0000}"/>
    <cellStyle name="T_ÿÿÿÿÿ_KH TPCP vung TNB (03-1-2012) 3 5 2" xfId="56256" xr:uid="{00000000-0005-0000-0000-0000C4DB0000}"/>
    <cellStyle name="T_ÿÿÿÿÿ_KH TPCP vung TNB (03-1-2012) 3 6" xfId="56257" xr:uid="{00000000-0005-0000-0000-0000C5DB0000}"/>
    <cellStyle name="T_ÿÿÿÿÿ_KH TPCP vung TNB (03-1-2012) 4" xfId="56258" xr:uid="{00000000-0005-0000-0000-0000C6DB0000}"/>
    <cellStyle name="T_ÿÿÿÿÿ_KH TPCP vung TNB (03-1-2012) 4 2" xfId="56259" xr:uid="{00000000-0005-0000-0000-0000C7DB0000}"/>
    <cellStyle name="T_ÿÿÿÿÿ_KH TPCP vung TNB (03-1-2012) 4 2 2" xfId="56260" xr:uid="{00000000-0005-0000-0000-0000C8DB0000}"/>
    <cellStyle name="T_ÿÿÿÿÿ_KH TPCP vung TNB (03-1-2012) 4 2 2 2" xfId="56261" xr:uid="{00000000-0005-0000-0000-0000C9DB0000}"/>
    <cellStyle name="T_ÿÿÿÿÿ_KH TPCP vung TNB (03-1-2012) 4 2 3" xfId="56262" xr:uid="{00000000-0005-0000-0000-0000CADB0000}"/>
    <cellStyle name="T_ÿÿÿÿÿ_KH TPCP vung TNB (03-1-2012) 4 3" xfId="56263" xr:uid="{00000000-0005-0000-0000-0000CBDB0000}"/>
    <cellStyle name="T_ÿÿÿÿÿ_KH TPCP vung TNB (03-1-2012) 4 3 2" xfId="56264" xr:uid="{00000000-0005-0000-0000-0000CCDB0000}"/>
    <cellStyle name="T_ÿÿÿÿÿ_KH TPCP vung TNB (03-1-2012) 4 4" xfId="56265" xr:uid="{00000000-0005-0000-0000-0000CDDB0000}"/>
    <cellStyle name="T_ÿÿÿÿÿ_KH TPCP vung TNB (03-1-2012) 5" xfId="56266" xr:uid="{00000000-0005-0000-0000-0000CEDB0000}"/>
    <cellStyle name="T_ÿÿÿÿÿ_KH TPCP vung TNB (03-1-2012) 5 2" xfId="56267" xr:uid="{00000000-0005-0000-0000-0000CFDB0000}"/>
    <cellStyle name="T_ÿÿÿÿÿ_KH TPCP vung TNB (03-1-2012) 5 2 2" xfId="56268" xr:uid="{00000000-0005-0000-0000-0000D0DB0000}"/>
    <cellStyle name="T_ÿÿÿÿÿ_KH TPCP vung TNB (03-1-2012) 5 2 2 2" xfId="56269" xr:uid="{00000000-0005-0000-0000-0000D1DB0000}"/>
    <cellStyle name="T_ÿÿÿÿÿ_KH TPCP vung TNB (03-1-2012) 5 2 3" xfId="56270" xr:uid="{00000000-0005-0000-0000-0000D2DB0000}"/>
    <cellStyle name="T_ÿÿÿÿÿ_KH TPCP vung TNB (03-1-2012) 5 3" xfId="56271" xr:uid="{00000000-0005-0000-0000-0000D3DB0000}"/>
    <cellStyle name="T_ÿÿÿÿÿ_KH TPCP vung TNB (03-1-2012) 5 3 2" xfId="56272" xr:uid="{00000000-0005-0000-0000-0000D4DB0000}"/>
    <cellStyle name="T_ÿÿÿÿÿ_KH TPCP vung TNB (03-1-2012) 5 4" xfId="56273" xr:uid="{00000000-0005-0000-0000-0000D5DB0000}"/>
    <cellStyle name="T_ÿÿÿÿÿ_KH TPCP vung TNB (03-1-2012) 6" xfId="56274" xr:uid="{00000000-0005-0000-0000-0000D6DB0000}"/>
    <cellStyle name="T_ÿÿÿÿÿ_KH TPCP vung TNB (03-1-2012) 6 2" xfId="56275" xr:uid="{00000000-0005-0000-0000-0000D7DB0000}"/>
    <cellStyle name="T_ÿÿÿÿÿ_KH TPCP vung TNB (03-1-2012) 6 2 2" xfId="56276" xr:uid="{00000000-0005-0000-0000-0000D8DB0000}"/>
    <cellStyle name="T_ÿÿÿÿÿ_KH TPCP vung TNB (03-1-2012) 6 3" xfId="56277" xr:uid="{00000000-0005-0000-0000-0000D9DB0000}"/>
    <cellStyle name="T_ÿÿÿÿÿ_KH TPCP vung TNB (03-1-2012) 7" xfId="56278" xr:uid="{00000000-0005-0000-0000-0000DADB0000}"/>
    <cellStyle name="T_ÿÿÿÿÿ_KH TPCP vung TNB (03-1-2012) 7 2" xfId="56279" xr:uid="{00000000-0005-0000-0000-0000DBDB0000}"/>
    <cellStyle name="T_ÿÿÿÿÿ_KH TPCP vung TNB (03-1-2012) 8" xfId="56280" xr:uid="{00000000-0005-0000-0000-0000DCDB0000}"/>
    <cellStyle name="T_ÿÿÿÿÿ_KH TPCP vung TNB (03-1-2012) 9" xfId="56281" xr:uid="{00000000-0005-0000-0000-0000DDDB0000}"/>
    <cellStyle name="T_ÿÿÿÿÿ_kien giang 2" xfId="56282" xr:uid="{00000000-0005-0000-0000-0000DEDB0000}"/>
    <cellStyle name="T_ÿÿÿÿÿ_kien giang 2 2" xfId="56283" xr:uid="{00000000-0005-0000-0000-0000DFDB0000}"/>
    <cellStyle name="T_ÿÿÿÿÿ_kien giang 2 2 2" xfId="56284" xr:uid="{00000000-0005-0000-0000-0000E0DB0000}"/>
    <cellStyle name="T_ÿÿÿÿÿ_kien giang 2 2 2 2" xfId="56285" xr:uid="{00000000-0005-0000-0000-0000E1DB0000}"/>
    <cellStyle name="T_ÿÿÿÿÿ_kien giang 2 2 2 2 2" xfId="56286" xr:uid="{00000000-0005-0000-0000-0000E2DB0000}"/>
    <cellStyle name="T_ÿÿÿÿÿ_kien giang 2 2 2 2 2 2" xfId="56287" xr:uid="{00000000-0005-0000-0000-0000E3DB0000}"/>
    <cellStyle name="T_ÿÿÿÿÿ_kien giang 2 2 2 2 2 2 2" xfId="56288" xr:uid="{00000000-0005-0000-0000-0000E4DB0000}"/>
    <cellStyle name="T_ÿÿÿÿÿ_kien giang 2 2 2 2 2 3" xfId="56289" xr:uid="{00000000-0005-0000-0000-0000E5DB0000}"/>
    <cellStyle name="T_ÿÿÿÿÿ_kien giang 2 2 2 2 3" xfId="56290" xr:uid="{00000000-0005-0000-0000-0000E6DB0000}"/>
    <cellStyle name="T_ÿÿÿÿÿ_kien giang 2 2 2 2 3 2" xfId="56291" xr:uid="{00000000-0005-0000-0000-0000E7DB0000}"/>
    <cellStyle name="T_ÿÿÿÿÿ_kien giang 2 2 2 2 4" xfId="56292" xr:uid="{00000000-0005-0000-0000-0000E8DB0000}"/>
    <cellStyle name="T_ÿÿÿÿÿ_kien giang 2 2 2 3" xfId="56293" xr:uid="{00000000-0005-0000-0000-0000E9DB0000}"/>
    <cellStyle name="T_ÿÿÿÿÿ_kien giang 2 2 2 3 2" xfId="56294" xr:uid="{00000000-0005-0000-0000-0000EADB0000}"/>
    <cellStyle name="T_ÿÿÿÿÿ_kien giang 2 2 2 3 2 2" xfId="56295" xr:uid="{00000000-0005-0000-0000-0000EBDB0000}"/>
    <cellStyle name="T_ÿÿÿÿÿ_kien giang 2 2 2 3 2 2 2" xfId="56296" xr:uid="{00000000-0005-0000-0000-0000ECDB0000}"/>
    <cellStyle name="T_ÿÿÿÿÿ_kien giang 2 2 2 3 2 3" xfId="56297" xr:uid="{00000000-0005-0000-0000-0000EDDB0000}"/>
    <cellStyle name="T_ÿÿÿÿÿ_kien giang 2 2 2 3 3" xfId="56298" xr:uid="{00000000-0005-0000-0000-0000EEDB0000}"/>
    <cellStyle name="T_ÿÿÿÿÿ_kien giang 2 2 2 3 3 2" xfId="56299" xr:uid="{00000000-0005-0000-0000-0000EFDB0000}"/>
    <cellStyle name="T_ÿÿÿÿÿ_kien giang 2 2 2 3 4" xfId="56300" xr:uid="{00000000-0005-0000-0000-0000F0DB0000}"/>
    <cellStyle name="T_ÿÿÿÿÿ_kien giang 2 2 2 4" xfId="56301" xr:uid="{00000000-0005-0000-0000-0000F1DB0000}"/>
    <cellStyle name="T_ÿÿÿÿÿ_kien giang 2 2 2 4 2" xfId="56302" xr:uid="{00000000-0005-0000-0000-0000F2DB0000}"/>
    <cellStyle name="T_ÿÿÿÿÿ_kien giang 2 2 2 4 2 2" xfId="56303" xr:uid="{00000000-0005-0000-0000-0000F3DB0000}"/>
    <cellStyle name="T_ÿÿÿÿÿ_kien giang 2 2 2 4 3" xfId="56304" xr:uid="{00000000-0005-0000-0000-0000F4DB0000}"/>
    <cellStyle name="T_ÿÿÿÿÿ_kien giang 2 2 2 5" xfId="56305" xr:uid="{00000000-0005-0000-0000-0000F5DB0000}"/>
    <cellStyle name="T_ÿÿÿÿÿ_kien giang 2 2 2 5 2" xfId="56306" xr:uid="{00000000-0005-0000-0000-0000F6DB0000}"/>
    <cellStyle name="T_ÿÿÿÿÿ_kien giang 2 2 2 6" xfId="56307" xr:uid="{00000000-0005-0000-0000-0000F7DB0000}"/>
    <cellStyle name="T_ÿÿÿÿÿ_kien giang 2 2 3" xfId="56308" xr:uid="{00000000-0005-0000-0000-0000F8DB0000}"/>
    <cellStyle name="T_ÿÿÿÿÿ_kien giang 2 2 3 2" xfId="56309" xr:uid="{00000000-0005-0000-0000-0000F9DB0000}"/>
    <cellStyle name="T_ÿÿÿÿÿ_kien giang 2 2 3 2 2" xfId="56310" xr:uid="{00000000-0005-0000-0000-0000FADB0000}"/>
    <cellStyle name="T_ÿÿÿÿÿ_kien giang 2 2 3 2 2 2" xfId="56311" xr:uid="{00000000-0005-0000-0000-0000FBDB0000}"/>
    <cellStyle name="T_ÿÿÿÿÿ_kien giang 2 2 3 2 3" xfId="56312" xr:uid="{00000000-0005-0000-0000-0000FCDB0000}"/>
    <cellStyle name="T_ÿÿÿÿÿ_kien giang 2 2 3 3" xfId="56313" xr:uid="{00000000-0005-0000-0000-0000FDDB0000}"/>
    <cellStyle name="T_ÿÿÿÿÿ_kien giang 2 2 3 3 2" xfId="56314" xr:uid="{00000000-0005-0000-0000-0000FEDB0000}"/>
    <cellStyle name="T_ÿÿÿÿÿ_kien giang 2 2 3 4" xfId="56315" xr:uid="{00000000-0005-0000-0000-0000FFDB0000}"/>
    <cellStyle name="T_ÿÿÿÿÿ_kien giang 2 2 4" xfId="56316" xr:uid="{00000000-0005-0000-0000-000000DC0000}"/>
    <cellStyle name="T_ÿÿÿÿÿ_kien giang 2 2 4 2" xfId="56317" xr:uid="{00000000-0005-0000-0000-000001DC0000}"/>
    <cellStyle name="T_ÿÿÿÿÿ_kien giang 2 2 4 2 2" xfId="56318" xr:uid="{00000000-0005-0000-0000-000002DC0000}"/>
    <cellStyle name="T_ÿÿÿÿÿ_kien giang 2 2 4 2 2 2" xfId="56319" xr:uid="{00000000-0005-0000-0000-000003DC0000}"/>
    <cellStyle name="T_ÿÿÿÿÿ_kien giang 2 2 4 2 3" xfId="56320" xr:uid="{00000000-0005-0000-0000-000004DC0000}"/>
    <cellStyle name="T_ÿÿÿÿÿ_kien giang 2 2 4 3" xfId="56321" xr:uid="{00000000-0005-0000-0000-000005DC0000}"/>
    <cellStyle name="T_ÿÿÿÿÿ_kien giang 2 2 4 3 2" xfId="56322" xr:uid="{00000000-0005-0000-0000-000006DC0000}"/>
    <cellStyle name="T_ÿÿÿÿÿ_kien giang 2 2 4 4" xfId="56323" xr:uid="{00000000-0005-0000-0000-000007DC0000}"/>
    <cellStyle name="T_ÿÿÿÿÿ_kien giang 2 2 5" xfId="56324" xr:uid="{00000000-0005-0000-0000-000008DC0000}"/>
    <cellStyle name="T_ÿÿÿÿÿ_kien giang 2 2 5 2" xfId="56325" xr:uid="{00000000-0005-0000-0000-000009DC0000}"/>
    <cellStyle name="T_ÿÿÿÿÿ_kien giang 2 2 5 2 2" xfId="56326" xr:uid="{00000000-0005-0000-0000-00000ADC0000}"/>
    <cellStyle name="T_ÿÿÿÿÿ_kien giang 2 2 5 3" xfId="56327" xr:uid="{00000000-0005-0000-0000-00000BDC0000}"/>
    <cellStyle name="T_ÿÿÿÿÿ_kien giang 2 2 6" xfId="56328" xr:uid="{00000000-0005-0000-0000-00000CDC0000}"/>
    <cellStyle name="T_ÿÿÿÿÿ_kien giang 2 2 6 2" xfId="56329" xr:uid="{00000000-0005-0000-0000-00000DDC0000}"/>
    <cellStyle name="T_ÿÿÿÿÿ_kien giang 2 2 7" xfId="56330" xr:uid="{00000000-0005-0000-0000-00000EDC0000}"/>
    <cellStyle name="T_ÿÿÿÿÿ_kien giang 2 2 8" xfId="56331" xr:uid="{00000000-0005-0000-0000-00000FDC0000}"/>
    <cellStyle name="T_ÿÿÿÿÿ_kien giang 2 3" xfId="56332" xr:uid="{00000000-0005-0000-0000-000010DC0000}"/>
    <cellStyle name="T_ÿÿÿÿÿ_kien giang 2 3 2" xfId="56333" xr:uid="{00000000-0005-0000-0000-000011DC0000}"/>
    <cellStyle name="T_ÿÿÿÿÿ_kien giang 2 3 2 2" xfId="56334" xr:uid="{00000000-0005-0000-0000-000012DC0000}"/>
    <cellStyle name="T_ÿÿÿÿÿ_kien giang 2 3 2 2 2" xfId="56335" xr:uid="{00000000-0005-0000-0000-000013DC0000}"/>
    <cellStyle name="T_ÿÿÿÿÿ_kien giang 2 3 2 2 2 2" xfId="56336" xr:uid="{00000000-0005-0000-0000-000014DC0000}"/>
    <cellStyle name="T_ÿÿÿÿÿ_kien giang 2 3 2 2 3" xfId="56337" xr:uid="{00000000-0005-0000-0000-000015DC0000}"/>
    <cellStyle name="T_ÿÿÿÿÿ_kien giang 2 3 2 3" xfId="56338" xr:uid="{00000000-0005-0000-0000-000016DC0000}"/>
    <cellStyle name="T_ÿÿÿÿÿ_kien giang 2 3 2 3 2" xfId="56339" xr:uid="{00000000-0005-0000-0000-000017DC0000}"/>
    <cellStyle name="T_ÿÿÿÿÿ_kien giang 2 3 2 4" xfId="56340" xr:uid="{00000000-0005-0000-0000-000018DC0000}"/>
    <cellStyle name="T_ÿÿÿÿÿ_kien giang 2 3 3" xfId="56341" xr:uid="{00000000-0005-0000-0000-000019DC0000}"/>
    <cellStyle name="T_ÿÿÿÿÿ_kien giang 2 3 3 2" xfId="56342" xr:uid="{00000000-0005-0000-0000-00001ADC0000}"/>
    <cellStyle name="T_ÿÿÿÿÿ_kien giang 2 3 3 2 2" xfId="56343" xr:uid="{00000000-0005-0000-0000-00001BDC0000}"/>
    <cellStyle name="T_ÿÿÿÿÿ_kien giang 2 3 3 2 2 2" xfId="56344" xr:uid="{00000000-0005-0000-0000-00001CDC0000}"/>
    <cellStyle name="T_ÿÿÿÿÿ_kien giang 2 3 3 2 3" xfId="56345" xr:uid="{00000000-0005-0000-0000-00001DDC0000}"/>
    <cellStyle name="T_ÿÿÿÿÿ_kien giang 2 3 3 3" xfId="56346" xr:uid="{00000000-0005-0000-0000-00001EDC0000}"/>
    <cellStyle name="T_ÿÿÿÿÿ_kien giang 2 3 3 3 2" xfId="56347" xr:uid="{00000000-0005-0000-0000-00001FDC0000}"/>
    <cellStyle name="T_ÿÿÿÿÿ_kien giang 2 3 3 4" xfId="56348" xr:uid="{00000000-0005-0000-0000-000020DC0000}"/>
    <cellStyle name="T_ÿÿÿÿÿ_kien giang 2 3 4" xfId="56349" xr:uid="{00000000-0005-0000-0000-000021DC0000}"/>
    <cellStyle name="T_ÿÿÿÿÿ_kien giang 2 3 4 2" xfId="56350" xr:uid="{00000000-0005-0000-0000-000022DC0000}"/>
    <cellStyle name="T_ÿÿÿÿÿ_kien giang 2 3 4 2 2" xfId="56351" xr:uid="{00000000-0005-0000-0000-000023DC0000}"/>
    <cellStyle name="T_ÿÿÿÿÿ_kien giang 2 3 4 3" xfId="56352" xr:uid="{00000000-0005-0000-0000-000024DC0000}"/>
    <cellStyle name="T_ÿÿÿÿÿ_kien giang 2 3 5" xfId="56353" xr:uid="{00000000-0005-0000-0000-000025DC0000}"/>
    <cellStyle name="T_ÿÿÿÿÿ_kien giang 2 3 5 2" xfId="56354" xr:uid="{00000000-0005-0000-0000-000026DC0000}"/>
    <cellStyle name="T_ÿÿÿÿÿ_kien giang 2 3 6" xfId="56355" xr:uid="{00000000-0005-0000-0000-000027DC0000}"/>
    <cellStyle name="T_ÿÿÿÿÿ_kien giang 2 4" xfId="56356" xr:uid="{00000000-0005-0000-0000-000028DC0000}"/>
    <cellStyle name="T_ÿÿÿÿÿ_kien giang 2 4 2" xfId="56357" xr:uid="{00000000-0005-0000-0000-000029DC0000}"/>
    <cellStyle name="T_ÿÿÿÿÿ_kien giang 2 4 2 2" xfId="56358" xr:uid="{00000000-0005-0000-0000-00002ADC0000}"/>
    <cellStyle name="T_ÿÿÿÿÿ_kien giang 2 4 2 2 2" xfId="56359" xr:uid="{00000000-0005-0000-0000-00002BDC0000}"/>
    <cellStyle name="T_ÿÿÿÿÿ_kien giang 2 4 2 3" xfId="56360" xr:uid="{00000000-0005-0000-0000-00002CDC0000}"/>
    <cellStyle name="T_ÿÿÿÿÿ_kien giang 2 4 3" xfId="56361" xr:uid="{00000000-0005-0000-0000-00002DDC0000}"/>
    <cellStyle name="T_ÿÿÿÿÿ_kien giang 2 4 3 2" xfId="56362" xr:uid="{00000000-0005-0000-0000-00002EDC0000}"/>
    <cellStyle name="T_ÿÿÿÿÿ_kien giang 2 4 4" xfId="56363" xr:uid="{00000000-0005-0000-0000-00002FDC0000}"/>
    <cellStyle name="T_ÿÿÿÿÿ_kien giang 2 5" xfId="56364" xr:uid="{00000000-0005-0000-0000-000030DC0000}"/>
    <cellStyle name="T_ÿÿÿÿÿ_kien giang 2 5 2" xfId="56365" xr:uid="{00000000-0005-0000-0000-000031DC0000}"/>
    <cellStyle name="T_ÿÿÿÿÿ_kien giang 2 5 2 2" xfId="56366" xr:uid="{00000000-0005-0000-0000-000032DC0000}"/>
    <cellStyle name="T_ÿÿÿÿÿ_kien giang 2 5 2 2 2" xfId="56367" xr:uid="{00000000-0005-0000-0000-000033DC0000}"/>
    <cellStyle name="T_ÿÿÿÿÿ_kien giang 2 5 2 3" xfId="56368" xr:uid="{00000000-0005-0000-0000-000034DC0000}"/>
    <cellStyle name="T_ÿÿÿÿÿ_kien giang 2 5 3" xfId="56369" xr:uid="{00000000-0005-0000-0000-000035DC0000}"/>
    <cellStyle name="T_ÿÿÿÿÿ_kien giang 2 5 3 2" xfId="56370" xr:uid="{00000000-0005-0000-0000-000036DC0000}"/>
    <cellStyle name="T_ÿÿÿÿÿ_kien giang 2 5 4" xfId="56371" xr:uid="{00000000-0005-0000-0000-000037DC0000}"/>
    <cellStyle name="T_ÿÿÿÿÿ_kien giang 2 6" xfId="56372" xr:uid="{00000000-0005-0000-0000-000038DC0000}"/>
    <cellStyle name="T_ÿÿÿÿÿ_kien giang 2 6 2" xfId="56373" xr:uid="{00000000-0005-0000-0000-000039DC0000}"/>
    <cellStyle name="T_ÿÿÿÿÿ_kien giang 2 6 2 2" xfId="56374" xr:uid="{00000000-0005-0000-0000-00003ADC0000}"/>
    <cellStyle name="T_ÿÿÿÿÿ_kien giang 2 6 3" xfId="56375" xr:uid="{00000000-0005-0000-0000-00003BDC0000}"/>
    <cellStyle name="T_ÿÿÿÿÿ_kien giang 2 7" xfId="56376" xr:uid="{00000000-0005-0000-0000-00003CDC0000}"/>
    <cellStyle name="T_ÿÿÿÿÿ_kien giang 2 7 2" xfId="56377" xr:uid="{00000000-0005-0000-0000-00003DDC0000}"/>
    <cellStyle name="T_ÿÿÿÿÿ_kien giang 2 8" xfId="56378" xr:uid="{00000000-0005-0000-0000-00003EDC0000}"/>
    <cellStyle name="T_ÿÿÿÿÿ_kien giang 2 9" xfId="56379" xr:uid="{00000000-0005-0000-0000-00003FDC0000}"/>
    <cellStyle name="T_ÿÿÿÿÿ_Sheet1" xfId="56380" xr:uid="{00000000-0005-0000-0000-000040DC0000}"/>
    <cellStyle name="T_ÿÿÿÿÿ_Sheet1 2" xfId="56381" xr:uid="{00000000-0005-0000-0000-000041DC0000}"/>
    <cellStyle name="tde" xfId="56382" xr:uid="{00000000-0005-0000-0000-000042DC0000}"/>
    <cellStyle name="Text Indent A" xfId="56383" xr:uid="{00000000-0005-0000-0000-000043DC0000}"/>
    <cellStyle name="Text Indent A 2" xfId="56384" xr:uid="{00000000-0005-0000-0000-000044DC0000}"/>
    <cellStyle name="Text Indent A 2 2" xfId="56385" xr:uid="{00000000-0005-0000-0000-000045DC0000}"/>
    <cellStyle name="Text Indent A 2 2 2" xfId="56386" xr:uid="{00000000-0005-0000-0000-000046DC0000}"/>
    <cellStyle name="Text Indent A 2 2 2 2" xfId="56387" xr:uid="{00000000-0005-0000-0000-000047DC0000}"/>
    <cellStyle name="Text Indent A 2 2 2 2 2" xfId="56388" xr:uid="{00000000-0005-0000-0000-000048DC0000}"/>
    <cellStyle name="Text Indent A 2 2 2 3" xfId="56389" xr:uid="{00000000-0005-0000-0000-000049DC0000}"/>
    <cellStyle name="Text Indent A 2 2 3" xfId="56390" xr:uid="{00000000-0005-0000-0000-00004ADC0000}"/>
    <cellStyle name="Text Indent A 2 2 3 2" xfId="56391" xr:uid="{00000000-0005-0000-0000-00004BDC0000}"/>
    <cellStyle name="Text Indent A 2 2 4" xfId="56392" xr:uid="{00000000-0005-0000-0000-00004CDC0000}"/>
    <cellStyle name="Text Indent A 2 3" xfId="56393" xr:uid="{00000000-0005-0000-0000-00004DDC0000}"/>
    <cellStyle name="Text Indent A 2 3 2" xfId="56394" xr:uid="{00000000-0005-0000-0000-00004EDC0000}"/>
    <cellStyle name="Text Indent A 2 3 2 2" xfId="56395" xr:uid="{00000000-0005-0000-0000-00004FDC0000}"/>
    <cellStyle name="Text Indent A 2 3 2 2 2" xfId="56396" xr:uid="{00000000-0005-0000-0000-000050DC0000}"/>
    <cellStyle name="Text Indent A 2 3 2 3" xfId="56397" xr:uid="{00000000-0005-0000-0000-000051DC0000}"/>
    <cellStyle name="Text Indent A 2 3 3" xfId="56398" xr:uid="{00000000-0005-0000-0000-000052DC0000}"/>
    <cellStyle name="Text Indent A 2 3 3 2" xfId="56399" xr:uid="{00000000-0005-0000-0000-000053DC0000}"/>
    <cellStyle name="Text Indent A 2 3 4" xfId="56400" xr:uid="{00000000-0005-0000-0000-000054DC0000}"/>
    <cellStyle name="Text Indent A 2 4" xfId="56401" xr:uid="{00000000-0005-0000-0000-000055DC0000}"/>
    <cellStyle name="Text Indent A 2 4 2" xfId="56402" xr:uid="{00000000-0005-0000-0000-000056DC0000}"/>
    <cellStyle name="Text Indent A 2 4 2 2" xfId="56403" xr:uid="{00000000-0005-0000-0000-000057DC0000}"/>
    <cellStyle name="Text Indent A 2 4 3" xfId="56404" xr:uid="{00000000-0005-0000-0000-000058DC0000}"/>
    <cellStyle name="Text Indent A 2 5" xfId="56405" xr:uid="{00000000-0005-0000-0000-000059DC0000}"/>
    <cellStyle name="Text Indent A 2 5 2" xfId="56406" xr:uid="{00000000-0005-0000-0000-00005ADC0000}"/>
    <cellStyle name="Text Indent A 2 6" xfId="56407" xr:uid="{00000000-0005-0000-0000-00005BDC0000}"/>
    <cellStyle name="Text Indent A 3" xfId="56408" xr:uid="{00000000-0005-0000-0000-00005CDC0000}"/>
    <cellStyle name="Text Indent A 3 2" xfId="56409" xr:uid="{00000000-0005-0000-0000-00005DDC0000}"/>
    <cellStyle name="Text Indent A 3 2 2" xfId="56410" xr:uid="{00000000-0005-0000-0000-00005EDC0000}"/>
    <cellStyle name="Text Indent A 3 2 2 2" xfId="56411" xr:uid="{00000000-0005-0000-0000-00005FDC0000}"/>
    <cellStyle name="Text Indent A 3 2 3" xfId="56412" xr:uid="{00000000-0005-0000-0000-000060DC0000}"/>
    <cellStyle name="Text Indent A 3 3" xfId="56413" xr:uid="{00000000-0005-0000-0000-000061DC0000}"/>
    <cellStyle name="Text Indent A 3 3 2" xfId="56414" xr:uid="{00000000-0005-0000-0000-000062DC0000}"/>
    <cellStyle name="Text Indent A 3 4" xfId="56415" xr:uid="{00000000-0005-0000-0000-000063DC0000}"/>
    <cellStyle name="Text Indent A 4" xfId="56416" xr:uid="{00000000-0005-0000-0000-000064DC0000}"/>
    <cellStyle name="Text Indent A 4 2" xfId="56417" xr:uid="{00000000-0005-0000-0000-000065DC0000}"/>
    <cellStyle name="Text Indent A 4 2 2" xfId="56418" xr:uid="{00000000-0005-0000-0000-000066DC0000}"/>
    <cellStyle name="Text Indent A 4 2 2 2" xfId="56419" xr:uid="{00000000-0005-0000-0000-000067DC0000}"/>
    <cellStyle name="Text Indent A 4 2 3" xfId="56420" xr:uid="{00000000-0005-0000-0000-000068DC0000}"/>
    <cellStyle name="Text Indent A 4 3" xfId="56421" xr:uid="{00000000-0005-0000-0000-000069DC0000}"/>
    <cellStyle name="Text Indent A 4 3 2" xfId="56422" xr:uid="{00000000-0005-0000-0000-00006ADC0000}"/>
    <cellStyle name="Text Indent A 4 4" xfId="56423" xr:uid="{00000000-0005-0000-0000-00006BDC0000}"/>
    <cellStyle name="Text Indent A 5" xfId="56424" xr:uid="{00000000-0005-0000-0000-00006CDC0000}"/>
    <cellStyle name="Text Indent A 5 2" xfId="56425" xr:uid="{00000000-0005-0000-0000-00006DDC0000}"/>
    <cellStyle name="Text Indent A 5 2 2" xfId="56426" xr:uid="{00000000-0005-0000-0000-00006EDC0000}"/>
    <cellStyle name="Text Indent A 5 3" xfId="56427" xr:uid="{00000000-0005-0000-0000-00006FDC0000}"/>
    <cellStyle name="Text Indent A 6" xfId="56428" xr:uid="{00000000-0005-0000-0000-000070DC0000}"/>
    <cellStyle name="Text Indent A 6 2" xfId="56429" xr:uid="{00000000-0005-0000-0000-000071DC0000}"/>
    <cellStyle name="Text Indent A 7" xfId="56430" xr:uid="{00000000-0005-0000-0000-000072DC0000}"/>
    <cellStyle name="Text Indent A 8" xfId="56431" xr:uid="{00000000-0005-0000-0000-000073DC0000}"/>
    <cellStyle name="Text Indent B" xfId="56432" xr:uid="{00000000-0005-0000-0000-000074DC0000}"/>
    <cellStyle name="Text Indent B 10" xfId="56433" xr:uid="{00000000-0005-0000-0000-000075DC0000}"/>
    <cellStyle name="Text Indent B 10 2" xfId="56434" xr:uid="{00000000-0005-0000-0000-000076DC0000}"/>
    <cellStyle name="Text Indent B 10 2 2" xfId="56435" xr:uid="{00000000-0005-0000-0000-000077DC0000}"/>
    <cellStyle name="Text Indent B 10 2 2 2" xfId="56436" xr:uid="{00000000-0005-0000-0000-000078DC0000}"/>
    <cellStyle name="Text Indent B 10 2 2 2 2" xfId="56437" xr:uid="{00000000-0005-0000-0000-000079DC0000}"/>
    <cellStyle name="Text Indent B 10 2 2 2 2 2" xfId="56438" xr:uid="{00000000-0005-0000-0000-00007ADC0000}"/>
    <cellStyle name="Text Indent B 10 2 2 2 3" xfId="56439" xr:uid="{00000000-0005-0000-0000-00007BDC0000}"/>
    <cellStyle name="Text Indent B 10 2 2 3" xfId="56440" xr:uid="{00000000-0005-0000-0000-00007CDC0000}"/>
    <cellStyle name="Text Indent B 10 2 2 3 2" xfId="56441" xr:uid="{00000000-0005-0000-0000-00007DDC0000}"/>
    <cellStyle name="Text Indent B 10 2 2 4" xfId="56442" xr:uid="{00000000-0005-0000-0000-00007EDC0000}"/>
    <cellStyle name="Text Indent B 10 2 3" xfId="56443" xr:uid="{00000000-0005-0000-0000-00007FDC0000}"/>
    <cellStyle name="Text Indent B 10 2 3 2" xfId="56444" xr:uid="{00000000-0005-0000-0000-000080DC0000}"/>
    <cellStyle name="Text Indent B 10 2 3 2 2" xfId="56445" xr:uid="{00000000-0005-0000-0000-000081DC0000}"/>
    <cellStyle name="Text Indent B 10 2 3 2 2 2" xfId="56446" xr:uid="{00000000-0005-0000-0000-000082DC0000}"/>
    <cellStyle name="Text Indent B 10 2 3 2 3" xfId="56447" xr:uid="{00000000-0005-0000-0000-000083DC0000}"/>
    <cellStyle name="Text Indent B 10 2 3 3" xfId="56448" xr:uid="{00000000-0005-0000-0000-000084DC0000}"/>
    <cellStyle name="Text Indent B 10 2 3 3 2" xfId="56449" xr:uid="{00000000-0005-0000-0000-000085DC0000}"/>
    <cellStyle name="Text Indent B 10 2 3 4" xfId="56450" xr:uid="{00000000-0005-0000-0000-000086DC0000}"/>
    <cellStyle name="Text Indent B 10 2 4" xfId="56451" xr:uid="{00000000-0005-0000-0000-000087DC0000}"/>
    <cellStyle name="Text Indent B 10 2 4 2" xfId="56452" xr:uid="{00000000-0005-0000-0000-000088DC0000}"/>
    <cellStyle name="Text Indent B 10 2 4 2 2" xfId="56453" xr:uid="{00000000-0005-0000-0000-000089DC0000}"/>
    <cellStyle name="Text Indent B 10 2 4 3" xfId="56454" xr:uid="{00000000-0005-0000-0000-00008ADC0000}"/>
    <cellStyle name="Text Indent B 10 2 5" xfId="56455" xr:uid="{00000000-0005-0000-0000-00008BDC0000}"/>
    <cellStyle name="Text Indent B 10 2 5 2" xfId="56456" xr:uid="{00000000-0005-0000-0000-00008CDC0000}"/>
    <cellStyle name="Text Indent B 10 2 6" xfId="56457" xr:uid="{00000000-0005-0000-0000-00008DDC0000}"/>
    <cellStyle name="Text Indent B 10 3" xfId="56458" xr:uid="{00000000-0005-0000-0000-00008EDC0000}"/>
    <cellStyle name="Text Indent B 10 3 2" xfId="56459" xr:uid="{00000000-0005-0000-0000-00008FDC0000}"/>
    <cellStyle name="Text Indent B 10 3 2 2" xfId="56460" xr:uid="{00000000-0005-0000-0000-000090DC0000}"/>
    <cellStyle name="Text Indent B 10 3 2 2 2" xfId="56461" xr:uid="{00000000-0005-0000-0000-000091DC0000}"/>
    <cellStyle name="Text Indent B 10 3 2 3" xfId="56462" xr:uid="{00000000-0005-0000-0000-000092DC0000}"/>
    <cellStyle name="Text Indent B 10 3 3" xfId="56463" xr:uid="{00000000-0005-0000-0000-000093DC0000}"/>
    <cellStyle name="Text Indent B 10 3 3 2" xfId="56464" xr:uid="{00000000-0005-0000-0000-000094DC0000}"/>
    <cellStyle name="Text Indent B 10 3 4" xfId="56465" xr:uid="{00000000-0005-0000-0000-000095DC0000}"/>
    <cellStyle name="Text Indent B 10 4" xfId="56466" xr:uid="{00000000-0005-0000-0000-000096DC0000}"/>
    <cellStyle name="Text Indent B 10 4 2" xfId="56467" xr:uid="{00000000-0005-0000-0000-000097DC0000}"/>
    <cellStyle name="Text Indent B 10 4 2 2" xfId="56468" xr:uid="{00000000-0005-0000-0000-000098DC0000}"/>
    <cellStyle name="Text Indent B 10 4 2 2 2" xfId="56469" xr:uid="{00000000-0005-0000-0000-000099DC0000}"/>
    <cellStyle name="Text Indent B 10 4 2 3" xfId="56470" xr:uid="{00000000-0005-0000-0000-00009ADC0000}"/>
    <cellStyle name="Text Indent B 10 4 3" xfId="56471" xr:uid="{00000000-0005-0000-0000-00009BDC0000}"/>
    <cellStyle name="Text Indent B 10 4 3 2" xfId="56472" xr:uid="{00000000-0005-0000-0000-00009CDC0000}"/>
    <cellStyle name="Text Indent B 10 4 4" xfId="56473" xr:uid="{00000000-0005-0000-0000-00009DDC0000}"/>
    <cellStyle name="Text Indent B 10 5" xfId="56474" xr:uid="{00000000-0005-0000-0000-00009EDC0000}"/>
    <cellStyle name="Text Indent B 10 5 2" xfId="56475" xr:uid="{00000000-0005-0000-0000-00009FDC0000}"/>
    <cellStyle name="Text Indent B 10 5 2 2" xfId="56476" xr:uid="{00000000-0005-0000-0000-0000A0DC0000}"/>
    <cellStyle name="Text Indent B 10 5 3" xfId="56477" xr:uid="{00000000-0005-0000-0000-0000A1DC0000}"/>
    <cellStyle name="Text Indent B 10 6" xfId="56478" xr:uid="{00000000-0005-0000-0000-0000A2DC0000}"/>
    <cellStyle name="Text Indent B 10 6 2" xfId="56479" xr:uid="{00000000-0005-0000-0000-0000A3DC0000}"/>
    <cellStyle name="Text Indent B 10 7" xfId="56480" xr:uid="{00000000-0005-0000-0000-0000A4DC0000}"/>
    <cellStyle name="Text Indent B 10 8" xfId="56481" xr:uid="{00000000-0005-0000-0000-0000A5DC0000}"/>
    <cellStyle name="Text Indent B 11" xfId="56482" xr:uid="{00000000-0005-0000-0000-0000A6DC0000}"/>
    <cellStyle name="Text Indent B 11 2" xfId="56483" xr:uid="{00000000-0005-0000-0000-0000A7DC0000}"/>
    <cellStyle name="Text Indent B 11 2 2" xfId="56484" xr:uid="{00000000-0005-0000-0000-0000A8DC0000}"/>
    <cellStyle name="Text Indent B 11 2 2 2" xfId="56485" xr:uid="{00000000-0005-0000-0000-0000A9DC0000}"/>
    <cellStyle name="Text Indent B 11 2 2 2 2" xfId="56486" xr:uid="{00000000-0005-0000-0000-0000AADC0000}"/>
    <cellStyle name="Text Indent B 11 2 2 2 2 2" xfId="56487" xr:uid="{00000000-0005-0000-0000-0000ABDC0000}"/>
    <cellStyle name="Text Indent B 11 2 2 2 3" xfId="56488" xr:uid="{00000000-0005-0000-0000-0000ACDC0000}"/>
    <cellStyle name="Text Indent B 11 2 2 3" xfId="56489" xr:uid="{00000000-0005-0000-0000-0000ADDC0000}"/>
    <cellStyle name="Text Indent B 11 2 2 3 2" xfId="56490" xr:uid="{00000000-0005-0000-0000-0000AEDC0000}"/>
    <cellStyle name="Text Indent B 11 2 2 4" xfId="56491" xr:uid="{00000000-0005-0000-0000-0000AFDC0000}"/>
    <cellStyle name="Text Indent B 11 2 3" xfId="56492" xr:uid="{00000000-0005-0000-0000-0000B0DC0000}"/>
    <cellStyle name="Text Indent B 11 2 3 2" xfId="56493" xr:uid="{00000000-0005-0000-0000-0000B1DC0000}"/>
    <cellStyle name="Text Indent B 11 2 3 2 2" xfId="56494" xr:uid="{00000000-0005-0000-0000-0000B2DC0000}"/>
    <cellStyle name="Text Indent B 11 2 3 2 2 2" xfId="56495" xr:uid="{00000000-0005-0000-0000-0000B3DC0000}"/>
    <cellStyle name="Text Indent B 11 2 3 2 3" xfId="56496" xr:uid="{00000000-0005-0000-0000-0000B4DC0000}"/>
    <cellStyle name="Text Indent B 11 2 3 3" xfId="56497" xr:uid="{00000000-0005-0000-0000-0000B5DC0000}"/>
    <cellStyle name="Text Indent B 11 2 3 3 2" xfId="56498" xr:uid="{00000000-0005-0000-0000-0000B6DC0000}"/>
    <cellStyle name="Text Indent B 11 2 3 4" xfId="56499" xr:uid="{00000000-0005-0000-0000-0000B7DC0000}"/>
    <cellStyle name="Text Indent B 11 2 4" xfId="56500" xr:uid="{00000000-0005-0000-0000-0000B8DC0000}"/>
    <cellStyle name="Text Indent B 11 2 4 2" xfId="56501" xr:uid="{00000000-0005-0000-0000-0000B9DC0000}"/>
    <cellStyle name="Text Indent B 11 2 4 2 2" xfId="56502" xr:uid="{00000000-0005-0000-0000-0000BADC0000}"/>
    <cellStyle name="Text Indent B 11 2 4 3" xfId="56503" xr:uid="{00000000-0005-0000-0000-0000BBDC0000}"/>
    <cellStyle name="Text Indent B 11 2 5" xfId="56504" xr:uid="{00000000-0005-0000-0000-0000BCDC0000}"/>
    <cellStyle name="Text Indent B 11 2 5 2" xfId="56505" xr:uid="{00000000-0005-0000-0000-0000BDDC0000}"/>
    <cellStyle name="Text Indent B 11 2 6" xfId="56506" xr:uid="{00000000-0005-0000-0000-0000BEDC0000}"/>
    <cellStyle name="Text Indent B 11 3" xfId="56507" xr:uid="{00000000-0005-0000-0000-0000BFDC0000}"/>
    <cellStyle name="Text Indent B 11 3 2" xfId="56508" xr:uid="{00000000-0005-0000-0000-0000C0DC0000}"/>
    <cellStyle name="Text Indent B 11 3 2 2" xfId="56509" xr:uid="{00000000-0005-0000-0000-0000C1DC0000}"/>
    <cellStyle name="Text Indent B 11 3 2 2 2" xfId="56510" xr:uid="{00000000-0005-0000-0000-0000C2DC0000}"/>
    <cellStyle name="Text Indent B 11 3 2 3" xfId="56511" xr:uid="{00000000-0005-0000-0000-0000C3DC0000}"/>
    <cellStyle name="Text Indent B 11 3 3" xfId="56512" xr:uid="{00000000-0005-0000-0000-0000C4DC0000}"/>
    <cellStyle name="Text Indent B 11 3 3 2" xfId="56513" xr:uid="{00000000-0005-0000-0000-0000C5DC0000}"/>
    <cellStyle name="Text Indent B 11 3 4" xfId="56514" xr:uid="{00000000-0005-0000-0000-0000C6DC0000}"/>
    <cellStyle name="Text Indent B 11 4" xfId="56515" xr:uid="{00000000-0005-0000-0000-0000C7DC0000}"/>
    <cellStyle name="Text Indent B 11 4 2" xfId="56516" xr:uid="{00000000-0005-0000-0000-0000C8DC0000}"/>
    <cellStyle name="Text Indent B 11 4 2 2" xfId="56517" xr:uid="{00000000-0005-0000-0000-0000C9DC0000}"/>
    <cellStyle name="Text Indent B 11 4 2 2 2" xfId="56518" xr:uid="{00000000-0005-0000-0000-0000CADC0000}"/>
    <cellStyle name="Text Indent B 11 4 2 3" xfId="56519" xr:uid="{00000000-0005-0000-0000-0000CBDC0000}"/>
    <cellStyle name="Text Indent B 11 4 3" xfId="56520" xr:uid="{00000000-0005-0000-0000-0000CCDC0000}"/>
    <cellStyle name="Text Indent B 11 4 3 2" xfId="56521" xr:uid="{00000000-0005-0000-0000-0000CDDC0000}"/>
    <cellStyle name="Text Indent B 11 4 4" xfId="56522" xr:uid="{00000000-0005-0000-0000-0000CEDC0000}"/>
    <cellStyle name="Text Indent B 11 5" xfId="56523" xr:uid="{00000000-0005-0000-0000-0000CFDC0000}"/>
    <cellStyle name="Text Indent B 11 5 2" xfId="56524" xr:uid="{00000000-0005-0000-0000-0000D0DC0000}"/>
    <cellStyle name="Text Indent B 11 5 2 2" xfId="56525" xr:uid="{00000000-0005-0000-0000-0000D1DC0000}"/>
    <cellStyle name="Text Indent B 11 5 3" xfId="56526" xr:uid="{00000000-0005-0000-0000-0000D2DC0000}"/>
    <cellStyle name="Text Indent B 11 6" xfId="56527" xr:uid="{00000000-0005-0000-0000-0000D3DC0000}"/>
    <cellStyle name="Text Indent B 11 6 2" xfId="56528" xr:uid="{00000000-0005-0000-0000-0000D4DC0000}"/>
    <cellStyle name="Text Indent B 11 7" xfId="56529" xr:uid="{00000000-0005-0000-0000-0000D5DC0000}"/>
    <cellStyle name="Text Indent B 11 8" xfId="56530" xr:uid="{00000000-0005-0000-0000-0000D6DC0000}"/>
    <cellStyle name="Text Indent B 12" xfId="56531" xr:uid="{00000000-0005-0000-0000-0000D7DC0000}"/>
    <cellStyle name="Text Indent B 12 2" xfId="56532" xr:uid="{00000000-0005-0000-0000-0000D8DC0000}"/>
    <cellStyle name="Text Indent B 12 2 2" xfId="56533" xr:uid="{00000000-0005-0000-0000-0000D9DC0000}"/>
    <cellStyle name="Text Indent B 12 2 2 2" xfId="56534" xr:uid="{00000000-0005-0000-0000-0000DADC0000}"/>
    <cellStyle name="Text Indent B 12 2 2 2 2" xfId="56535" xr:uid="{00000000-0005-0000-0000-0000DBDC0000}"/>
    <cellStyle name="Text Indent B 12 2 2 2 2 2" xfId="56536" xr:uid="{00000000-0005-0000-0000-0000DCDC0000}"/>
    <cellStyle name="Text Indent B 12 2 2 2 3" xfId="56537" xr:uid="{00000000-0005-0000-0000-0000DDDC0000}"/>
    <cellStyle name="Text Indent B 12 2 2 3" xfId="56538" xr:uid="{00000000-0005-0000-0000-0000DEDC0000}"/>
    <cellStyle name="Text Indent B 12 2 2 3 2" xfId="56539" xr:uid="{00000000-0005-0000-0000-0000DFDC0000}"/>
    <cellStyle name="Text Indent B 12 2 2 4" xfId="56540" xr:uid="{00000000-0005-0000-0000-0000E0DC0000}"/>
    <cellStyle name="Text Indent B 12 2 3" xfId="56541" xr:uid="{00000000-0005-0000-0000-0000E1DC0000}"/>
    <cellStyle name="Text Indent B 12 2 3 2" xfId="56542" xr:uid="{00000000-0005-0000-0000-0000E2DC0000}"/>
    <cellStyle name="Text Indent B 12 2 3 2 2" xfId="56543" xr:uid="{00000000-0005-0000-0000-0000E3DC0000}"/>
    <cellStyle name="Text Indent B 12 2 3 2 2 2" xfId="56544" xr:uid="{00000000-0005-0000-0000-0000E4DC0000}"/>
    <cellStyle name="Text Indent B 12 2 3 2 3" xfId="56545" xr:uid="{00000000-0005-0000-0000-0000E5DC0000}"/>
    <cellStyle name="Text Indent B 12 2 3 3" xfId="56546" xr:uid="{00000000-0005-0000-0000-0000E6DC0000}"/>
    <cellStyle name="Text Indent B 12 2 3 3 2" xfId="56547" xr:uid="{00000000-0005-0000-0000-0000E7DC0000}"/>
    <cellStyle name="Text Indent B 12 2 3 4" xfId="56548" xr:uid="{00000000-0005-0000-0000-0000E8DC0000}"/>
    <cellStyle name="Text Indent B 12 2 4" xfId="56549" xr:uid="{00000000-0005-0000-0000-0000E9DC0000}"/>
    <cellStyle name="Text Indent B 12 2 4 2" xfId="56550" xr:uid="{00000000-0005-0000-0000-0000EADC0000}"/>
    <cellStyle name="Text Indent B 12 2 4 2 2" xfId="56551" xr:uid="{00000000-0005-0000-0000-0000EBDC0000}"/>
    <cellStyle name="Text Indent B 12 2 4 3" xfId="56552" xr:uid="{00000000-0005-0000-0000-0000ECDC0000}"/>
    <cellStyle name="Text Indent B 12 2 5" xfId="56553" xr:uid="{00000000-0005-0000-0000-0000EDDC0000}"/>
    <cellStyle name="Text Indent B 12 2 5 2" xfId="56554" xr:uid="{00000000-0005-0000-0000-0000EEDC0000}"/>
    <cellStyle name="Text Indent B 12 2 6" xfId="56555" xr:uid="{00000000-0005-0000-0000-0000EFDC0000}"/>
    <cellStyle name="Text Indent B 12 3" xfId="56556" xr:uid="{00000000-0005-0000-0000-0000F0DC0000}"/>
    <cellStyle name="Text Indent B 12 3 2" xfId="56557" xr:uid="{00000000-0005-0000-0000-0000F1DC0000}"/>
    <cellStyle name="Text Indent B 12 3 2 2" xfId="56558" xr:uid="{00000000-0005-0000-0000-0000F2DC0000}"/>
    <cellStyle name="Text Indent B 12 3 2 2 2" xfId="56559" xr:uid="{00000000-0005-0000-0000-0000F3DC0000}"/>
    <cellStyle name="Text Indent B 12 3 2 3" xfId="56560" xr:uid="{00000000-0005-0000-0000-0000F4DC0000}"/>
    <cellStyle name="Text Indent B 12 3 3" xfId="56561" xr:uid="{00000000-0005-0000-0000-0000F5DC0000}"/>
    <cellStyle name="Text Indent B 12 3 3 2" xfId="56562" xr:uid="{00000000-0005-0000-0000-0000F6DC0000}"/>
    <cellStyle name="Text Indent B 12 3 4" xfId="56563" xr:uid="{00000000-0005-0000-0000-0000F7DC0000}"/>
    <cellStyle name="Text Indent B 12 4" xfId="56564" xr:uid="{00000000-0005-0000-0000-0000F8DC0000}"/>
    <cellStyle name="Text Indent B 12 4 2" xfId="56565" xr:uid="{00000000-0005-0000-0000-0000F9DC0000}"/>
    <cellStyle name="Text Indent B 12 4 2 2" xfId="56566" xr:uid="{00000000-0005-0000-0000-0000FADC0000}"/>
    <cellStyle name="Text Indent B 12 4 2 2 2" xfId="56567" xr:uid="{00000000-0005-0000-0000-0000FBDC0000}"/>
    <cellStyle name="Text Indent B 12 4 2 3" xfId="56568" xr:uid="{00000000-0005-0000-0000-0000FCDC0000}"/>
    <cellStyle name="Text Indent B 12 4 3" xfId="56569" xr:uid="{00000000-0005-0000-0000-0000FDDC0000}"/>
    <cellStyle name="Text Indent B 12 4 3 2" xfId="56570" xr:uid="{00000000-0005-0000-0000-0000FEDC0000}"/>
    <cellStyle name="Text Indent B 12 4 4" xfId="56571" xr:uid="{00000000-0005-0000-0000-0000FFDC0000}"/>
    <cellStyle name="Text Indent B 12 5" xfId="56572" xr:uid="{00000000-0005-0000-0000-000000DD0000}"/>
    <cellStyle name="Text Indent B 12 5 2" xfId="56573" xr:uid="{00000000-0005-0000-0000-000001DD0000}"/>
    <cellStyle name="Text Indent B 12 5 2 2" xfId="56574" xr:uid="{00000000-0005-0000-0000-000002DD0000}"/>
    <cellStyle name="Text Indent B 12 5 3" xfId="56575" xr:uid="{00000000-0005-0000-0000-000003DD0000}"/>
    <cellStyle name="Text Indent B 12 6" xfId="56576" xr:uid="{00000000-0005-0000-0000-000004DD0000}"/>
    <cellStyle name="Text Indent B 12 6 2" xfId="56577" xr:uid="{00000000-0005-0000-0000-000005DD0000}"/>
    <cellStyle name="Text Indent B 12 7" xfId="56578" xr:uid="{00000000-0005-0000-0000-000006DD0000}"/>
    <cellStyle name="Text Indent B 12 8" xfId="56579" xr:uid="{00000000-0005-0000-0000-000007DD0000}"/>
    <cellStyle name="Text Indent B 13" xfId="56580" xr:uid="{00000000-0005-0000-0000-000008DD0000}"/>
    <cellStyle name="Text Indent B 13 2" xfId="56581" xr:uid="{00000000-0005-0000-0000-000009DD0000}"/>
    <cellStyle name="Text Indent B 13 2 2" xfId="56582" xr:uid="{00000000-0005-0000-0000-00000ADD0000}"/>
    <cellStyle name="Text Indent B 13 2 2 2" xfId="56583" xr:uid="{00000000-0005-0000-0000-00000BDD0000}"/>
    <cellStyle name="Text Indent B 13 2 2 2 2" xfId="56584" xr:uid="{00000000-0005-0000-0000-00000CDD0000}"/>
    <cellStyle name="Text Indent B 13 2 2 2 2 2" xfId="56585" xr:uid="{00000000-0005-0000-0000-00000DDD0000}"/>
    <cellStyle name="Text Indent B 13 2 2 2 3" xfId="56586" xr:uid="{00000000-0005-0000-0000-00000EDD0000}"/>
    <cellStyle name="Text Indent B 13 2 2 3" xfId="56587" xr:uid="{00000000-0005-0000-0000-00000FDD0000}"/>
    <cellStyle name="Text Indent B 13 2 2 3 2" xfId="56588" xr:uid="{00000000-0005-0000-0000-000010DD0000}"/>
    <cellStyle name="Text Indent B 13 2 2 4" xfId="56589" xr:uid="{00000000-0005-0000-0000-000011DD0000}"/>
    <cellStyle name="Text Indent B 13 2 3" xfId="56590" xr:uid="{00000000-0005-0000-0000-000012DD0000}"/>
    <cellStyle name="Text Indent B 13 2 3 2" xfId="56591" xr:uid="{00000000-0005-0000-0000-000013DD0000}"/>
    <cellStyle name="Text Indent B 13 2 3 2 2" xfId="56592" xr:uid="{00000000-0005-0000-0000-000014DD0000}"/>
    <cellStyle name="Text Indent B 13 2 3 2 2 2" xfId="56593" xr:uid="{00000000-0005-0000-0000-000015DD0000}"/>
    <cellStyle name="Text Indent B 13 2 3 2 3" xfId="56594" xr:uid="{00000000-0005-0000-0000-000016DD0000}"/>
    <cellStyle name="Text Indent B 13 2 3 3" xfId="56595" xr:uid="{00000000-0005-0000-0000-000017DD0000}"/>
    <cellStyle name="Text Indent B 13 2 3 3 2" xfId="56596" xr:uid="{00000000-0005-0000-0000-000018DD0000}"/>
    <cellStyle name="Text Indent B 13 2 3 4" xfId="56597" xr:uid="{00000000-0005-0000-0000-000019DD0000}"/>
    <cellStyle name="Text Indent B 13 2 4" xfId="56598" xr:uid="{00000000-0005-0000-0000-00001ADD0000}"/>
    <cellStyle name="Text Indent B 13 2 4 2" xfId="56599" xr:uid="{00000000-0005-0000-0000-00001BDD0000}"/>
    <cellStyle name="Text Indent B 13 2 4 2 2" xfId="56600" xr:uid="{00000000-0005-0000-0000-00001CDD0000}"/>
    <cellStyle name="Text Indent B 13 2 4 3" xfId="56601" xr:uid="{00000000-0005-0000-0000-00001DDD0000}"/>
    <cellStyle name="Text Indent B 13 2 5" xfId="56602" xr:uid="{00000000-0005-0000-0000-00001EDD0000}"/>
    <cellStyle name="Text Indent B 13 2 5 2" xfId="56603" xr:uid="{00000000-0005-0000-0000-00001FDD0000}"/>
    <cellStyle name="Text Indent B 13 2 6" xfId="56604" xr:uid="{00000000-0005-0000-0000-000020DD0000}"/>
    <cellStyle name="Text Indent B 13 3" xfId="56605" xr:uid="{00000000-0005-0000-0000-000021DD0000}"/>
    <cellStyle name="Text Indent B 13 3 2" xfId="56606" xr:uid="{00000000-0005-0000-0000-000022DD0000}"/>
    <cellStyle name="Text Indent B 13 3 2 2" xfId="56607" xr:uid="{00000000-0005-0000-0000-000023DD0000}"/>
    <cellStyle name="Text Indent B 13 3 2 2 2" xfId="56608" xr:uid="{00000000-0005-0000-0000-000024DD0000}"/>
    <cellStyle name="Text Indent B 13 3 2 3" xfId="56609" xr:uid="{00000000-0005-0000-0000-000025DD0000}"/>
    <cellStyle name="Text Indent B 13 3 3" xfId="56610" xr:uid="{00000000-0005-0000-0000-000026DD0000}"/>
    <cellStyle name="Text Indent B 13 3 3 2" xfId="56611" xr:uid="{00000000-0005-0000-0000-000027DD0000}"/>
    <cellStyle name="Text Indent B 13 3 4" xfId="56612" xr:uid="{00000000-0005-0000-0000-000028DD0000}"/>
    <cellStyle name="Text Indent B 13 4" xfId="56613" xr:uid="{00000000-0005-0000-0000-000029DD0000}"/>
    <cellStyle name="Text Indent B 13 4 2" xfId="56614" xr:uid="{00000000-0005-0000-0000-00002ADD0000}"/>
    <cellStyle name="Text Indent B 13 4 2 2" xfId="56615" xr:uid="{00000000-0005-0000-0000-00002BDD0000}"/>
    <cellStyle name="Text Indent B 13 4 2 2 2" xfId="56616" xr:uid="{00000000-0005-0000-0000-00002CDD0000}"/>
    <cellStyle name="Text Indent B 13 4 2 3" xfId="56617" xr:uid="{00000000-0005-0000-0000-00002DDD0000}"/>
    <cellStyle name="Text Indent B 13 4 3" xfId="56618" xr:uid="{00000000-0005-0000-0000-00002EDD0000}"/>
    <cellStyle name="Text Indent B 13 4 3 2" xfId="56619" xr:uid="{00000000-0005-0000-0000-00002FDD0000}"/>
    <cellStyle name="Text Indent B 13 4 4" xfId="56620" xr:uid="{00000000-0005-0000-0000-000030DD0000}"/>
    <cellStyle name="Text Indent B 13 5" xfId="56621" xr:uid="{00000000-0005-0000-0000-000031DD0000}"/>
    <cellStyle name="Text Indent B 13 5 2" xfId="56622" xr:uid="{00000000-0005-0000-0000-000032DD0000}"/>
    <cellStyle name="Text Indent B 13 5 2 2" xfId="56623" xr:uid="{00000000-0005-0000-0000-000033DD0000}"/>
    <cellStyle name="Text Indent B 13 5 3" xfId="56624" xr:uid="{00000000-0005-0000-0000-000034DD0000}"/>
    <cellStyle name="Text Indent B 13 6" xfId="56625" xr:uid="{00000000-0005-0000-0000-000035DD0000}"/>
    <cellStyle name="Text Indent B 13 6 2" xfId="56626" xr:uid="{00000000-0005-0000-0000-000036DD0000}"/>
    <cellStyle name="Text Indent B 13 7" xfId="56627" xr:uid="{00000000-0005-0000-0000-000037DD0000}"/>
    <cellStyle name="Text Indent B 13 8" xfId="56628" xr:uid="{00000000-0005-0000-0000-000038DD0000}"/>
    <cellStyle name="Text Indent B 14" xfId="56629" xr:uid="{00000000-0005-0000-0000-000039DD0000}"/>
    <cellStyle name="Text Indent B 14 2" xfId="56630" xr:uid="{00000000-0005-0000-0000-00003ADD0000}"/>
    <cellStyle name="Text Indent B 14 2 2" xfId="56631" xr:uid="{00000000-0005-0000-0000-00003BDD0000}"/>
    <cellStyle name="Text Indent B 14 2 2 2" xfId="56632" xr:uid="{00000000-0005-0000-0000-00003CDD0000}"/>
    <cellStyle name="Text Indent B 14 2 2 2 2" xfId="56633" xr:uid="{00000000-0005-0000-0000-00003DDD0000}"/>
    <cellStyle name="Text Indent B 14 2 2 2 2 2" xfId="56634" xr:uid="{00000000-0005-0000-0000-00003EDD0000}"/>
    <cellStyle name="Text Indent B 14 2 2 2 3" xfId="56635" xr:uid="{00000000-0005-0000-0000-00003FDD0000}"/>
    <cellStyle name="Text Indent B 14 2 2 3" xfId="56636" xr:uid="{00000000-0005-0000-0000-000040DD0000}"/>
    <cellStyle name="Text Indent B 14 2 2 3 2" xfId="56637" xr:uid="{00000000-0005-0000-0000-000041DD0000}"/>
    <cellStyle name="Text Indent B 14 2 2 4" xfId="56638" xr:uid="{00000000-0005-0000-0000-000042DD0000}"/>
    <cellStyle name="Text Indent B 14 2 3" xfId="56639" xr:uid="{00000000-0005-0000-0000-000043DD0000}"/>
    <cellStyle name="Text Indent B 14 2 3 2" xfId="56640" xr:uid="{00000000-0005-0000-0000-000044DD0000}"/>
    <cellStyle name="Text Indent B 14 2 3 2 2" xfId="56641" xr:uid="{00000000-0005-0000-0000-000045DD0000}"/>
    <cellStyle name="Text Indent B 14 2 3 2 2 2" xfId="56642" xr:uid="{00000000-0005-0000-0000-000046DD0000}"/>
    <cellStyle name="Text Indent B 14 2 3 2 3" xfId="56643" xr:uid="{00000000-0005-0000-0000-000047DD0000}"/>
    <cellStyle name="Text Indent B 14 2 3 3" xfId="56644" xr:uid="{00000000-0005-0000-0000-000048DD0000}"/>
    <cellStyle name="Text Indent B 14 2 3 3 2" xfId="56645" xr:uid="{00000000-0005-0000-0000-000049DD0000}"/>
    <cellStyle name="Text Indent B 14 2 3 4" xfId="56646" xr:uid="{00000000-0005-0000-0000-00004ADD0000}"/>
    <cellStyle name="Text Indent B 14 2 4" xfId="56647" xr:uid="{00000000-0005-0000-0000-00004BDD0000}"/>
    <cellStyle name="Text Indent B 14 2 4 2" xfId="56648" xr:uid="{00000000-0005-0000-0000-00004CDD0000}"/>
    <cellStyle name="Text Indent B 14 2 4 2 2" xfId="56649" xr:uid="{00000000-0005-0000-0000-00004DDD0000}"/>
    <cellStyle name="Text Indent B 14 2 4 3" xfId="56650" xr:uid="{00000000-0005-0000-0000-00004EDD0000}"/>
    <cellStyle name="Text Indent B 14 2 5" xfId="56651" xr:uid="{00000000-0005-0000-0000-00004FDD0000}"/>
    <cellStyle name="Text Indent B 14 2 5 2" xfId="56652" xr:uid="{00000000-0005-0000-0000-000050DD0000}"/>
    <cellStyle name="Text Indent B 14 2 6" xfId="56653" xr:uid="{00000000-0005-0000-0000-000051DD0000}"/>
    <cellStyle name="Text Indent B 14 3" xfId="56654" xr:uid="{00000000-0005-0000-0000-000052DD0000}"/>
    <cellStyle name="Text Indent B 14 3 2" xfId="56655" xr:uid="{00000000-0005-0000-0000-000053DD0000}"/>
    <cellStyle name="Text Indent B 14 3 2 2" xfId="56656" xr:uid="{00000000-0005-0000-0000-000054DD0000}"/>
    <cellStyle name="Text Indent B 14 3 2 2 2" xfId="56657" xr:uid="{00000000-0005-0000-0000-000055DD0000}"/>
    <cellStyle name="Text Indent B 14 3 2 3" xfId="56658" xr:uid="{00000000-0005-0000-0000-000056DD0000}"/>
    <cellStyle name="Text Indent B 14 3 3" xfId="56659" xr:uid="{00000000-0005-0000-0000-000057DD0000}"/>
    <cellStyle name="Text Indent B 14 3 3 2" xfId="56660" xr:uid="{00000000-0005-0000-0000-000058DD0000}"/>
    <cellStyle name="Text Indent B 14 3 4" xfId="56661" xr:uid="{00000000-0005-0000-0000-000059DD0000}"/>
    <cellStyle name="Text Indent B 14 4" xfId="56662" xr:uid="{00000000-0005-0000-0000-00005ADD0000}"/>
    <cellStyle name="Text Indent B 14 4 2" xfId="56663" xr:uid="{00000000-0005-0000-0000-00005BDD0000}"/>
    <cellStyle name="Text Indent B 14 4 2 2" xfId="56664" xr:uid="{00000000-0005-0000-0000-00005CDD0000}"/>
    <cellStyle name="Text Indent B 14 4 2 2 2" xfId="56665" xr:uid="{00000000-0005-0000-0000-00005DDD0000}"/>
    <cellStyle name="Text Indent B 14 4 2 3" xfId="56666" xr:uid="{00000000-0005-0000-0000-00005EDD0000}"/>
    <cellStyle name="Text Indent B 14 4 3" xfId="56667" xr:uid="{00000000-0005-0000-0000-00005FDD0000}"/>
    <cellStyle name="Text Indent B 14 4 3 2" xfId="56668" xr:uid="{00000000-0005-0000-0000-000060DD0000}"/>
    <cellStyle name="Text Indent B 14 4 4" xfId="56669" xr:uid="{00000000-0005-0000-0000-000061DD0000}"/>
    <cellStyle name="Text Indent B 14 5" xfId="56670" xr:uid="{00000000-0005-0000-0000-000062DD0000}"/>
    <cellStyle name="Text Indent B 14 5 2" xfId="56671" xr:uid="{00000000-0005-0000-0000-000063DD0000}"/>
    <cellStyle name="Text Indent B 14 5 2 2" xfId="56672" xr:uid="{00000000-0005-0000-0000-000064DD0000}"/>
    <cellStyle name="Text Indent B 14 5 3" xfId="56673" xr:uid="{00000000-0005-0000-0000-000065DD0000}"/>
    <cellStyle name="Text Indent B 14 6" xfId="56674" xr:uid="{00000000-0005-0000-0000-000066DD0000}"/>
    <cellStyle name="Text Indent B 14 6 2" xfId="56675" xr:uid="{00000000-0005-0000-0000-000067DD0000}"/>
    <cellStyle name="Text Indent B 14 7" xfId="56676" xr:uid="{00000000-0005-0000-0000-000068DD0000}"/>
    <cellStyle name="Text Indent B 14 8" xfId="56677" xr:uid="{00000000-0005-0000-0000-000069DD0000}"/>
    <cellStyle name="Text Indent B 15" xfId="56678" xr:uid="{00000000-0005-0000-0000-00006ADD0000}"/>
    <cellStyle name="Text Indent B 15 2" xfId="56679" xr:uid="{00000000-0005-0000-0000-00006BDD0000}"/>
    <cellStyle name="Text Indent B 15 2 2" xfId="56680" xr:uid="{00000000-0005-0000-0000-00006CDD0000}"/>
    <cellStyle name="Text Indent B 15 2 2 2" xfId="56681" xr:uid="{00000000-0005-0000-0000-00006DDD0000}"/>
    <cellStyle name="Text Indent B 15 2 2 2 2" xfId="56682" xr:uid="{00000000-0005-0000-0000-00006EDD0000}"/>
    <cellStyle name="Text Indent B 15 2 2 2 2 2" xfId="56683" xr:uid="{00000000-0005-0000-0000-00006FDD0000}"/>
    <cellStyle name="Text Indent B 15 2 2 2 3" xfId="56684" xr:uid="{00000000-0005-0000-0000-000070DD0000}"/>
    <cellStyle name="Text Indent B 15 2 2 3" xfId="56685" xr:uid="{00000000-0005-0000-0000-000071DD0000}"/>
    <cellStyle name="Text Indent B 15 2 2 3 2" xfId="56686" xr:uid="{00000000-0005-0000-0000-000072DD0000}"/>
    <cellStyle name="Text Indent B 15 2 2 4" xfId="56687" xr:uid="{00000000-0005-0000-0000-000073DD0000}"/>
    <cellStyle name="Text Indent B 15 2 3" xfId="56688" xr:uid="{00000000-0005-0000-0000-000074DD0000}"/>
    <cellStyle name="Text Indent B 15 2 3 2" xfId="56689" xr:uid="{00000000-0005-0000-0000-000075DD0000}"/>
    <cellStyle name="Text Indent B 15 2 3 2 2" xfId="56690" xr:uid="{00000000-0005-0000-0000-000076DD0000}"/>
    <cellStyle name="Text Indent B 15 2 3 2 2 2" xfId="56691" xr:uid="{00000000-0005-0000-0000-000077DD0000}"/>
    <cellStyle name="Text Indent B 15 2 3 2 3" xfId="56692" xr:uid="{00000000-0005-0000-0000-000078DD0000}"/>
    <cellStyle name="Text Indent B 15 2 3 3" xfId="56693" xr:uid="{00000000-0005-0000-0000-000079DD0000}"/>
    <cellStyle name="Text Indent B 15 2 3 3 2" xfId="56694" xr:uid="{00000000-0005-0000-0000-00007ADD0000}"/>
    <cellStyle name="Text Indent B 15 2 3 4" xfId="56695" xr:uid="{00000000-0005-0000-0000-00007BDD0000}"/>
    <cellStyle name="Text Indent B 15 2 4" xfId="56696" xr:uid="{00000000-0005-0000-0000-00007CDD0000}"/>
    <cellStyle name="Text Indent B 15 2 4 2" xfId="56697" xr:uid="{00000000-0005-0000-0000-00007DDD0000}"/>
    <cellStyle name="Text Indent B 15 2 4 2 2" xfId="56698" xr:uid="{00000000-0005-0000-0000-00007EDD0000}"/>
    <cellStyle name="Text Indent B 15 2 4 3" xfId="56699" xr:uid="{00000000-0005-0000-0000-00007FDD0000}"/>
    <cellStyle name="Text Indent B 15 2 5" xfId="56700" xr:uid="{00000000-0005-0000-0000-000080DD0000}"/>
    <cellStyle name="Text Indent B 15 2 5 2" xfId="56701" xr:uid="{00000000-0005-0000-0000-000081DD0000}"/>
    <cellStyle name="Text Indent B 15 2 6" xfId="56702" xr:uid="{00000000-0005-0000-0000-000082DD0000}"/>
    <cellStyle name="Text Indent B 15 3" xfId="56703" xr:uid="{00000000-0005-0000-0000-000083DD0000}"/>
    <cellStyle name="Text Indent B 15 3 2" xfId="56704" xr:uid="{00000000-0005-0000-0000-000084DD0000}"/>
    <cellStyle name="Text Indent B 15 3 2 2" xfId="56705" xr:uid="{00000000-0005-0000-0000-000085DD0000}"/>
    <cellStyle name="Text Indent B 15 3 2 2 2" xfId="56706" xr:uid="{00000000-0005-0000-0000-000086DD0000}"/>
    <cellStyle name="Text Indent B 15 3 2 3" xfId="56707" xr:uid="{00000000-0005-0000-0000-000087DD0000}"/>
    <cellStyle name="Text Indent B 15 3 3" xfId="56708" xr:uid="{00000000-0005-0000-0000-000088DD0000}"/>
    <cellStyle name="Text Indent B 15 3 3 2" xfId="56709" xr:uid="{00000000-0005-0000-0000-000089DD0000}"/>
    <cellStyle name="Text Indent B 15 3 4" xfId="56710" xr:uid="{00000000-0005-0000-0000-00008ADD0000}"/>
    <cellStyle name="Text Indent B 15 4" xfId="56711" xr:uid="{00000000-0005-0000-0000-00008BDD0000}"/>
    <cellStyle name="Text Indent B 15 4 2" xfId="56712" xr:uid="{00000000-0005-0000-0000-00008CDD0000}"/>
    <cellStyle name="Text Indent B 15 4 2 2" xfId="56713" xr:uid="{00000000-0005-0000-0000-00008DDD0000}"/>
    <cellStyle name="Text Indent B 15 4 2 2 2" xfId="56714" xr:uid="{00000000-0005-0000-0000-00008EDD0000}"/>
    <cellStyle name="Text Indent B 15 4 2 3" xfId="56715" xr:uid="{00000000-0005-0000-0000-00008FDD0000}"/>
    <cellStyle name="Text Indent B 15 4 3" xfId="56716" xr:uid="{00000000-0005-0000-0000-000090DD0000}"/>
    <cellStyle name="Text Indent B 15 4 3 2" xfId="56717" xr:uid="{00000000-0005-0000-0000-000091DD0000}"/>
    <cellStyle name="Text Indent B 15 4 4" xfId="56718" xr:uid="{00000000-0005-0000-0000-000092DD0000}"/>
    <cellStyle name="Text Indent B 15 5" xfId="56719" xr:uid="{00000000-0005-0000-0000-000093DD0000}"/>
    <cellStyle name="Text Indent B 15 5 2" xfId="56720" xr:uid="{00000000-0005-0000-0000-000094DD0000}"/>
    <cellStyle name="Text Indent B 15 5 2 2" xfId="56721" xr:uid="{00000000-0005-0000-0000-000095DD0000}"/>
    <cellStyle name="Text Indent B 15 5 3" xfId="56722" xr:uid="{00000000-0005-0000-0000-000096DD0000}"/>
    <cellStyle name="Text Indent B 15 6" xfId="56723" xr:uid="{00000000-0005-0000-0000-000097DD0000}"/>
    <cellStyle name="Text Indent B 15 6 2" xfId="56724" xr:uid="{00000000-0005-0000-0000-000098DD0000}"/>
    <cellStyle name="Text Indent B 15 7" xfId="56725" xr:uid="{00000000-0005-0000-0000-000099DD0000}"/>
    <cellStyle name="Text Indent B 15 8" xfId="56726" xr:uid="{00000000-0005-0000-0000-00009ADD0000}"/>
    <cellStyle name="Text Indent B 16" xfId="56727" xr:uid="{00000000-0005-0000-0000-00009BDD0000}"/>
    <cellStyle name="Text Indent B 16 2" xfId="56728" xr:uid="{00000000-0005-0000-0000-00009CDD0000}"/>
    <cellStyle name="Text Indent B 16 2 2" xfId="56729" xr:uid="{00000000-0005-0000-0000-00009DDD0000}"/>
    <cellStyle name="Text Indent B 16 2 2 2" xfId="56730" xr:uid="{00000000-0005-0000-0000-00009EDD0000}"/>
    <cellStyle name="Text Indent B 16 2 2 2 2" xfId="56731" xr:uid="{00000000-0005-0000-0000-00009FDD0000}"/>
    <cellStyle name="Text Indent B 16 2 2 2 2 2" xfId="56732" xr:uid="{00000000-0005-0000-0000-0000A0DD0000}"/>
    <cellStyle name="Text Indent B 16 2 2 2 3" xfId="56733" xr:uid="{00000000-0005-0000-0000-0000A1DD0000}"/>
    <cellStyle name="Text Indent B 16 2 2 3" xfId="56734" xr:uid="{00000000-0005-0000-0000-0000A2DD0000}"/>
    <cellStyle name="Text Indent B 16 2 2 3 2" xfId="56735" xr:uid="{00000000-0005-0000-0000-0000A3DD0000}"/>
    <cellStyle name="Text Indent B 16 2 2 4" xfId="56736" xr:uid="{00000000-0005-0000-0000-0000A4DD0000}"/>
    <cellStyle name="Text Indent B 16 2 3" xfId="56737" xr:uid="{00000000-0005-0000-0000-0000A5DD0000}"/>
    <cellStyle name="Text Indent B 16 2 3 2" xfId="56738" xr:uid="{00000000-0005-0000-0000-0000A6DD0000}"/>
    <cellStyle name="Text Indent B 16 2 3 2 2" xfId="56739" xr:uid="{00000000-0005-0000-0000-0000A7DD0000}"/>
    <cellStyle name="Text Indent B 16 2 3 2 2 2" xfId="56740" xr:uid="{00000000-0005-0000-0000-0000A8DD0000}"/>
    <cellStyle name="Text Indent B 16 2 3 2 3" xfId="56741" xr:uid="{00000000-0005-0000-0000-0000A9DD0000}"/>
    <cellStyle name="Text Indent B 16 2 3 3" xfId="56742" xr:uid="{00000000-0005-0000-0000-0000AADD0000}"/>
    <cellStyle name="Text Indent B 16 2 3 3 2" xfId="56743" xr:uid="{00000000-0005-0000-0000-0000ABDD0000}"/>
    <cellStyle name="Text Indent B 16 2 3 4" xfId="56744" xr:uid="{00000000-0005-0000-0000-0000ACDD0000}"/>
    <cellStyle name="Text Indent B 16 2 4" xfId="56745" xr:uid="{00000000-0005-0000-0000-0000ADDD0000}"/>
    <cellStyle name="Text Indent B 16 2 4 2" xfId="56746" xr:uid="{00000000-0005-0000-0000-0000AEDD0000}"/>
    <cellStyle name="Text Indent B 16 2 4 2 2" xfId="56747" xr:uid="{00000000-0005-0000-0000-0000AFDD0000}"/>
    <cellStyle name="Text Indent B 16 2 4 3" xfId="56748" xr:uid="{00000000-0005-0000-0000-0000B0DD0000}"/>
    <cellStyle name="Text Indent B 16 2 5" xfId="56749" xr:uid="{00000000-0005-0000-0000-0000B1DD0000}"/>
    <cellStyle name="Text Indent B 16 2 5 2" xfId="56750" xr:uid="{00000000-0005-0000-0000-0000B2DD0000}"/>
    <cellStyle name="Text Indent B 16 2 6" xfId="56751" xr:uid="{00000000-0005-0000-0000-0000B3DD0000}"/>
    <cellStyle name="Text Indent B 16 3" xfId="56752" xr:uid="{00000000-0005-0000-0000-0000B4DD0000}"/>
    <cellStyle name="Text Indent B 16 3 2" xfId="56753" xr:uid="{00000000-0005-0000-0000-0000B5DD0000}"/>
    <cellStyle name="Text Indent B 16 3 2 2" xfId="56754" xr:uid="{00000000-0005-0000-0000-0000B6DD0000}"/>
    <cellStyle name="Text Indent B 16 3 2 2 2" xfId="56755" xr:uid="{00000000-0005-0000-0000-0000B7DD0000}"/>
    <cellStyle name="Text Indent B 16 3 2 3" xfId="56756" xr:uid="{00000000-0005-0000-0000-0000B8DD0000}"/>
    <cellStyle name="Text Indent B 16 3 3" xfId="56757" xr:uid="{00000000-0005-0000-0000-0000B9DD0000}"/>
    <cellStyle name="Text Indent B 16 3 3 2" xfId="56758" xr:uid="{00000000-0005-0000-0000-0000BADD0000}"/>
    <cellStyle name="Text Indent B 16 3 4" xfId="56759" xr:uid="{00000000-0005-0000-0000-0000BBDD0000}"/>
    <cellStyle name="Text Indent B 16 4" xfId="56760" xr:uid="{00000000-0005-0000-0000-0000BCDD0000}"/>
    <cellStyle name="Text Indent B 16 4 2" xfId="56761" xr:uid="{00000000-0005-0000-0000-0000BDDD0000}"/>
    <cellStyle name="Text Indent B 16 4 2 2" xfId="56762" xr:uid="{00000000-0005-0000-0000-0000BEDD0000}"/>
    <cellStyle name="Text Indent B 16 4 2 2 2" xfId="56763" xr:uid="{00000000-0005-0000-0000-0000BFDD0000}"/>
    <cellStyle name="Text Indent B 16 4 2 3" xfId="56764" xr:uid="{00000000-0005-0000-0000-0000C0DD0000}"/>
    <cellStyle name="Text Indent B 16 4 3" xfId="56765" xr:uid="{00000000-0005-0000-0000-0000C1DD0000}"/>
    <cellStyle name="Text Indent B 16 4 3 2" xfId="56766" xr:uid="{00000000-0005-0000-0000-0000C2DD0000}"/>
    <cellStyle name="Text Indent B 16 4 4" xfId="56767" xr:uid="{00000000-0005-0000-0000-0000C3DD0000}"/>
    <cellStyle name="Text Indent B 16 5" xfId="56768" xr:uid="{00000000-0005-0000-0000-0000C4DD0000}"/>
    <cellStyle name="Text Indent B 16 5 2" xfId="56769" xr:uid="{00000000-0005-0000-0000-0000C5DD0000}"/>
    <cellStyle name="Text Indent B 16 5 2 2" xfId="56770" xr:uid="{00000000-0005-0000-0000-0000C6DD0000}"/>
    <cellStyle name="Text Indent B 16 5 3" xfId="56771" xr:uid="{00000000-0005-0000-0000-0000C7DD0000}"/>
    <cellStyle name="Text Indent B 16 6" xfId="56772" xr:uid="{00000000-0005-0000-0000-0000C8DD0000}"/>
    <cellStyle name="Text Indent B 16 6 2" xfId="56773" xr:uid="{00000000-0005-0000-0000-0000C9DD0000}"/>
    <cellStyle name="Text Indent B 16 7" xfId="56774" xr:uid="{00000000-0005-0000-0000-0000CADD0000}"/>
    <cellStyle name="Text Indent B 16 8" xfId="56775" xr:uid="{00000000-0005-0000-0000-0000CBDD0000}"/>
    <cellStyle name="Text Indent B 17" xfId="56776" xr:uid="{00000000-0005-0000-0000-0000CCDD0000}"/>
    <cellStyle name="Text Indent B 17 2" xfId="56777" xr:uid="{00000000-0005-0000-0000-0000CDDD0000}"/>
    <cellStyle name="Text Indent B 17 2 2" xfId="56778" xr:uid="{00000000-0005-0000-0000-0000CEDD0000}"/>
    <cellStyle name="Text Indent B 17 2 2 2" xfId="56779" xr:uid="{00000000-0005-0000-0000-0000CFDD0000}"/>
    <cellStyle name="Text Indent B 17 2 2 2 2" xfId="56780" xr:uid="{00000000-0005-0000-0000-0000D0DD0000}"/>
    <cellStyle name="Text Indent B 17 2 2 3" xfId="56781" xr:uid="{00000000-0005-0000-0000-0000D1DD0000}"/>
    <cellStyle name="Text Indent B 17 2 3" xfId="56782" xr:uid="{00000000-0005-0000-0000-0000D2DD0000}"/>
    <cellStyle name="Text Indent B 17 2 3 2" xfId="56783" xr:uid="{00000000-0005-0000-0000-0000D3DD0000}"/>
    <cellStyle name="Text Indent B 17 2 4" xfId="56784" xr:uid="{00000000-0005-0000-0000-0000D4DD0000}"/>
    <cellStyle name="Text Indent B 17 3" xfId="56785" xr:uid="{00000000-0005-0000-0000-0000D5DD0000}"/>
    <cellStyle name="Text Indent B 17 3 2" xfId="56786" xr:uid="{00000000-0005-0000-0000-0000D6DD0000}"/>
    <cellStyle name="Text Indent B 17 3 2 2" xfId="56787" xr:uid="{00000000-0005-0000-0000-0000D7DD0000}"/>
    <cellStyle name="Text Indent B 17 3 2 2 2" xfId="56788" xr:uid="{00000000-0005-0000-0000-0000D8DD0000}"/>
    <cellStyle name="Text Indent B 17 3 2 3" xfId="56789" xr:uid="{00000000-0005-0000-0000-0000D9DD0000}"/>
    <cellStyle name="Text Indent B 17 3 3" xfId="56790" xr:uid="{00000000-0005-0000-0000-0000DADD0000}"/>
    <cellStyle name="Text Indent B 17 3 3 2" xfId="56791" xr:uid="{00000000-0005-0000-0000-0000DBDD0000}"/>
    <cellStyle name="Text Indent B 17 3 4" xfId="56792" xr:uid="{00000000-0005-0000-0000-0000DCDD0000}"/>
    <cellStyle name="Text Indent B 17 4" xfId="56793" xr:uid="{00000000-0005-0000-0000-0000DDDD0000}"/>
    <cellStyle name="Text Indent B 17 4 2" xfId="56794" xr:uid="{00000000-0005-0000-0000-0000DEDD0000}"/>
    <cellStyle name="Text Indent B 17 4 2 2" xfId="56795" xr:uid="{00000000-0005-0000-0000-0000DFDD0000}"/>
    <cellStyle name="Text Indent B 17 4 3" xfId="56796" xr:uid="{00000000-0005-0000-0000-0000E0DD0000}"/>
    <cellStyle name="Text Indent B 17 5" xfId="56797" xr:uid="{00000000-0005-0000-0000-0000E1DD0000}"/>
    <cellStyle name="Text Indent B 17 5 2" xfId="56798" xr:uid="{00000000-0005-0000-0000-0000E2DD0000}"/>
    <cellStyle name="Text Indent B 17 6" xfId="56799" xr:uid="{00000000-0005-0000-0000-0000E3DD0000}"/>
    <cellStyle name="Text Indent B 18" xfId="56800" xr:uid="{00000000-0005-0000-0000-0000E4DD0000}"/>
    <cellStyle name="Text Indent B 18 2" xfId="56801" xr:uid="{00000000-0005-0000-0000-0000E5DD0000}"/>
    <cellStyle name="Text Indent B 18 2 2" xfId="56802" xr:uid="{00000000-0005-0000-0000-0000E6DD0000}"/>
    <cellStyle name="Text Indent B 18 2 2 2" xfId="56803" xr:uid="{00000000-0005-0000-0000-0000E7DD0000}"/>
    <cellStyle name="Text Indent B 18 2 3" xfId="56804" xr:uid="{00000000-0005-0000-0000-0000E8DD0000}"/>
    <cellStyle name="Text Indent B 18 3" xfId="56805" xr:uid="{00000000-0005-0000-0000-0000E9DD0000}"/>
    <cellStyle name="Text Indent B 18 3 2" xfId="56806" xr:uid="{00000000-0005-0000-0000-0000EADD0000}"/>
    <cellStyle name="Text Indent B 18 4" xfId="56807" xr:uid="{00000000-0005-0000-0000-0000EBDD0000}"/>
    <cellStyle name="Text Indent B 19" xfId="56808" xr:uid="{00000000-0005-0000-0000-0000ECDD0000}"/>
    <cellStyle name="Text Indent B 19 2" xfId="56809" xr:uid="{00000000-0005-0000-0000-0000EDDD0000}"/>
    <cellStyle name="Text Indent B 19 2 2" xfId="56810" xr:uid="{00000000-0005-0000-0000-0000EEDD0000}"/>
    <cellStyle name="Text Indent B 19 2 2 2" xfId="56811" xr:uid="{00000000-0005-0000-0000-0000EFDD0000}"/>
    <cellStyle name="Text Indent B 19 2 3" xfId="56812" xr:uid="{00000000-0005-0000-0000-0000F0DD0000}"/>
    <cellStyle name="Text Indent B 19 3" xfId="56813" xr:uid="{00000000-0005-0000-0000-0000F1DD0000}"/>
    <cellStyle name="Text Indent B 19 3 2" xfId="56814" xr:uid="{00000000-0005-0000-0000-0000F2DD0000}"/>
    <cellStyle name="Text Indent B 19 4" xfId="56815" xr:uid="{00000000-0005-0000-0000-0000F3DD0000}"/>
    <cellStyle name="Text Indent B 2" xfId="56816" xr:uid="{00000000-0005-0000-0000-0000F4DD0000}"/>
    <cellStyle name="Text Indent B 2 2" xfId="56817" xr:uid="{00000000-0005-0000-0000-0000F5DD0000}"/>
    <cellStyle name="Text Indent B 2 2 2" xfId="56818" xr:uid="{00000000-0005-0000-0000-0000F6DD0000}"/>
    <cellStyle name="Text Indent B 2 2 2 2" xfId="56819" xr:uid="{00000000-0005-0000-0000-0000F7DD0000}"/>
    <cellStyle name="Text Indent B 2 2 2 2 2" xfId="56820" xr:uid="{00000000-0005-0000-0000-0000F8DD0000}"/>
    <cellStyle name="Text Indent B 2 2 2 2 2 2" xfId="56821" xr:uid="{00000000-0005-0000-0000-0000F9DD0000}"/>
    <cellStyle name="Text Indent B 2 2 2 2 3" xfId="56822" xr:uid="{00000000-0005-0000-0000-0000FADD0000}"/>
    <cellStyle name="Text Indent B 2 2 2 3" xfId="56823" xr:uid="{00000000-0005-0000-0000-0000FBDD0000}"/>
    <cellStyle name="Text Indent B 2 2 2 3 2" xfId="56824" xr:uid="{00000000-0005-0000-0000-0000FCDD0000}"/>
    <cellStyle name="Text Indent B 2 2 2 4" xfId="56825" xr:uid="{00000000-0005-0000-0000-0000FDDD0000}"/>
    <cellStyle name="Text Indent B 2 2 3" xfId="56826" xr:uid="{00000000-0005-0000-0000-0000FEDD0000}"/>
    <cellStyle name="Text Indent B 2 2 3 2" xfId="56827" xr:uid="{00000000-0005-0000-0000-0000FFDD0000}"/>
    <cellStyle name="Text Indent B 2 2 3 2 2" xfId="56828" xr:uid="{00000000-0005-0000-0000-000000DE0000}"/>
    <cellStyle name="Text Indent B 2 2 3 2 2 2" xfId="56829" xr:uid="{00000000-0005-0000-0000-000001DE0000}"/>
    <cellStyle name="Text Indent B 2 2 3 2 3" xfId="56830" xr:uid="{00000000-0005-0000-0000-000002DE0000}"/>
    <cellStyle name="Text Indent B 2 2 3 3" xfId="56831" xr:uid="{00000000-0005-0000-0000-000003DE0000}"/>
    <cellStyle name="Text Indent B 2 2 3 3 2" xfId="56832" xr:uid="{00000000-0005-0000-0000-000004DE0000}"/>
    <cellStyle name="Text Indent B 2 2 3 4" xfId="56833" xr:uid="{00000000-0005-0000-0000-000005DE0000}"/>
    <cellStyle name="Text Indent B 2 2 4" xfId="56834" xr:uid="{00000000-0005-0000-0000-000006DE0000}"/>
    <cellStyle name="Text Indent B 2 2 4 2" xfId="56835" xr:uid="{00000000-0005-0000-0000-000007DE0000}"/>
    <cellStyle name="Text Indent B 2 2 4 2 2" xfId="56836" xr:uid="{00000000-0005-0000-0000-000008DE0000}"/>
    <cellStyle name="Text Indent B 2 2 4 3" xfId="56837" xr:uid="{00000000-0005-0000-0000-000009DE0000}"/>
    <cellStyle name="Text Indent B 2 2 5" xfId="56838" xr:uid="{00000000-0005-0000-0000-00000ADE0000}"/>
    <cellStyle name="Text Indent B 2 2 5 2" xfId="56839" xr:uid="{00000000-0005-0000-0000-00000BDE0000}"/>
    <cellStyle name="Text Indent B 2 2 6" xfId="56840" xr:uid="{00000000-0005-0000-0000-00000CDE0000}"/>
    <cellStyle name="Text Indent B 2 3" xfId="56841" xr:uid="{00000000-0005-0000-0000-00000DDE0000}"/>
    <cellStyle name="Text Indent B 2 3 2" xfId="56842" xr:uid="{00000000-0005-0000-0000-00000EDE0000}"/>
    <cellStyle name="Text Indent B 2 3 2 2" xfId="56843" xr:uid="{00000000-0005-0000-0000-00000FDE0000}"/>
    <cellStyle name="Text Indent B 2 3 2 2 2" xfId="56844" xr:uid="{00000000-0005-0000-0000-000010DE0000}"/>
    <cellStyle name="Text Indent B 2 3 2 3" xfId="56845" xr:uid="{00000000-0005-0000-0000-000011DE0000}"/>
    <cellStyle name="Text Indent B 2 3 3" xfId="56846" xr:uid="{00000000-0005-0000-0000-000012DE0000}"/>
    <cellStyle name="Text Indent B 2 3 3 2" xfId="56847" xr:uid="{00000000-0005-0000-0000-000013DE0000}"/>
    <cellStyle name="Text Indent B 2 3 4" xfId="56848" xr:uid="{00000000-0005-0000-0000-000014DE0000}"/>
    <cellStyle name="Text Indent B 2 4" xfId="56849" xr:uid="{00000000-0005-0000-0000-000015DE0000}"/>
    <cellStyle name="Text Indent B 2 4 2" xfId="56850" xr:uid="{00000000-0005-0000-0000-000016DE0000}"/>
    <cellStyle name="Text Indent B 2 4 2 2" xfId="56851" xr:uid="{00000000-0005-0000-0000-000017DE0000}"/>
    <cellStyle name="Text Indent B 2 4 2 2 2" xfId="56852" xr:uid="{00000000-0005-0000-0000-000018DE0000}"/>
    <cellStyle name="Text Indent B 2 4 2 3" xfId="56853" xr:uid="{00000000-0005-0000-0000-000019DE0000}"/>
    <cellStyle name="Text Indent B 2 4 3" xfId="56854" xr:uid="{00000000-0005-0000-0000-00001ADE0000}"/>
    <cellStyle name="Text Indent B 2 4 3 2" xfId="56855" xr:uid="{00000000-0005-0000-0000-00001BDE0000}"/>
    <cellStyle name="Text Indent B 2 4 4" xfId="56856" xr:uid="{00000000-0005-0000-0000-00001CDE0000}"/>
    <cellStyle name="Text Indent B 2 5" xfId="56857" xr:uid="{00000000-0005-0000-0000-00001DDE0000}"/>
    <cellStyle name="Text Indent B 2 5 2" xfId="56858" xr:uid="{00000000-0005-0000-0000-00001EDE0000}"/>
    <cellStyle name="Text Indent B 2 5 2 2" xfId="56859" xr:uid="{00000000-0005-0000-0000-00001FDE0000}"/>
    <cellStyle name="Text Indent B 2 5 3" xfId="56860" xr:uid="{00000000-0005-0000-0000-000020DE0000}"/>
    <cellStyle name="Text Indent B 2 6" xfId="56861" xr:uid="{00000000-0005-0000-0000-000021DE0000}"/>
    <cellStyle name="Text Indent B 2 6 2" xfId="56862" xr:uid="{00000000-0005-0000-0000-000022DE0000}"/>
    <cellStyle name="Text Indent B 2 7" xfId="56863" xr:uid="{00000000-0005-0000-0000-000023DE0000}"/>
    <cellStyle name="Text Indent B 2 8" xfId="56864" xr:uid="{00000000-0005-0000-0000-000024DE0000}"/>
    <cellStyle name="Text Indent B 20" xfId="56865" xr:uid="{00000000-0005-0000-0000-000025DE0000}"/>
    <cellStyle name="Text Indent B 20 2" xfId="56866" xr:uid="{00000000-0005-0000-0000-000026DE0000}"/>
    <cellStyle name="Text Indent B 20 2 2" xfId="56867" xr:uid="{00000000-0005-0000-0000-000027DE0000}"/>
    <cellStyle name="Text Indent B 20 3" xfId="56868" xr:uid="{00000000-0005-0000-0000-000028DE0000}"/>
    <cellStyle name="Text Indent B 21" xfId="56869" xr:uid="{00000000-0005-0000-0000-000029DE0000}"/>
    <cellStyle name="Text Indent B 21 2" xfId="56870" xr:uid="{00000000-0005-0000-0000-00002ADE0000}"/>
    <cellStyle name="Text Indent B 22" xfId="56871" xr:uid="{00000000-0005-0000-0000-00002BDE0000}"/>
    <cellStyle name="Text Indent B 23" xfId="56872" xr:uid="{00000000-0005-0000-0000-00002CDE0000}"/>
    <cellStyle name="Text Indent B 3" xfId="56873" xr:uid="{00000000-0005-0000-0000-00002DDE0000}"/>
    <cellStyle name="Text Indent B 3 2" xfId="56874" xr:uid="{00000000-0005-0000-0000-00002EDE0000}"/>
    <cellStyle name="Text Indent B 3 2 2" xfId="56875" xr:uid="{00000000-0005-0000-0000-00002FDE0000}"/>
    <cellStyle name="Text Indent B 3 2 2 2" xfId="56876" xr:uid="{00000000-0005-0000-0000-000030DE0000}"/>
    <cellStyle name="Text Indent B 3 2 2 2 2" xfId="56877" xr:uid="{00000000-0005-0000-0000-000031DE0000}"/>
    <cellStyle name="Text Indent B 3 2 2 2 2 2" xfId="56878" xr:uid="{00000000-0005-0000-0000-000032DE0000}"/>
    <cellStyle name="Text Indent B 3 2 2 2 3" xfId="56879" xr:uid="{00000000-0005-0000-0000-000033DE0000}"/>
    <cellStyle name="Text Indent B 3 2 2 3" xfId="56880" xr:uid="{00000000-0005-0000-0000-000034DE0000}"/>
    <cellStyle name="Text Indent B 3 2 2 3 2" xfId="56881" xr:uid="{00000000-0005-0000-0000-000035DE0000}"/>
    <cellStyle name="Text Indent B 3 2 2 4" xfId="56882" xr:uid="{00000000-0005-0000-0000-000036DE0000}"/>
    <cellStyle name="Text Indent B 3 2 3" xfId="56883" xr:uid="{00000000-0005-0000-0000-000037DE0000}"/>
    <cellStyle name="Text Indent B 3 2 3 2" xfId="56884" xr:uid="{00000000-0005-0000-0000-000038DE0000}"/>
    <cellStyle name="Text Indent B 3 2 3 2 2" xfId="56885" xr:uid="{00000000-0005-0000-0000-000039DE0000}"/>
    <cellStyle name="Text Indent B 3 2 3 2 2 2" xfId="56886" xr:uid="{00000000-0005-0000-0000-00003ADE0000}"/>
    <cellStyle name="Text Indent B 3 2 3 2 3" xfId="56887" xr:uid="{00000000-0005-0000-0000-00003BDE0000}"/>
    <cellStyle name="Text Indent B 3 2 3 3" xfId="56888" xr:uid="{00000000-0005-0000-0000-00003CDE0000}"/>
    <cellStyle name="Text Indent B 3 2 3 3 2" xfId="56889" xr:uid="{00000000-0005-0000-0000-00003DDE0000}"/>
    <cellStyle name="Text Indent B 3 2 3 4" xfId="56890" xr:uid="{00000000-0005-0000-0000-00003EDE0000}"/>
    <cellStyle name="Text Indent B 3 2 4" xfId="56891" xr:uid="{00000000-0005-0000-0000-00003FDE0000}"/>
    <cellStyle name="Text Indent B 3 2 4 2" xfId="56892" xr:uid="{00000000-0005-0000-0000-000040DE0000}"/>
    <cellStyle name="Text Indent B 3 2 4 2 2" xfId="56893" xr:uid="{00000000-0005-0000-0000-000041DE0000}"/>
    <cellStyle name="Text Indent B 3 2 4 3" xfId="56894" xr:uid="{00000000-0005-0000-0000-000042DE0000}"/>
    <cellStyle name="Text Indent B 3 2 5" xfId="56895" xr:uid="{00000000-0005-0000-0000-000043DE0000}"/>
    <cellStyle name="Text Indent B 3 2 5 2" xfId="56896" xr:uid="{00000000-0005-0000-0000-000044DE0000}"/>
    <cellStyle name="Text Indent B 3 2 6" xfId="56897" xr:uid="{00000000-0005-0000-0000-000045DE0000}"/>
    <cellStyle name="Text Indent B 3 3" xfId="56898" xr:uid="{00000000-0005-0000-0000-000046DE0000}"/>
    <cellStyle name="Text Indent B 3 3 2" xfId="56899" xr:uid="{00000000-0005-0000-0000-000047DE0000}"/>
    <cellStyle name="Text Indent B 3 3 2 2" xfId="56900" xr:uid="{00000000-0005-0000-0000-000048DE0000}"/>
    <cellStyle name="Text Indent B 3 3 2 2 2" xfId="56901" xr:uid="{00000000-0005-0000-0000-000049DE0000}"/>
    <cellStyle name="Text Indent B 3 3 2 3" xfId="56902" xr:uid="{00000000-0005-0000-0000-00004ADE0000}"/>
    <cellStyle name="Text Indent B 3 3 3" xfId="56903" xr:uid="{00000000-0005-0000-0000-00004BDE0000}"/>
    <cellStyle name="Text Indent B 3 3 3 2" xfId="56904" xr:uid="{00000000-0005-0000-0000-00004CDE0000}"/>
    <cellStyle name="Text Indent B 3 3 4" xfId="56905" xr:uid="{00000000-0005-0000-0000-00004DDE0000}"/>
    <cellStyle name="Text Indent B 3 4" xfId="56906" xr:uid="{00000000-0005-0000-0000-00004EDE0000}"/>
    <cellStyle name="Text Indent B 3 4 2" xfId="56907" xr:uid="{00000000-0005-0000-0000-00004FDE0000}"/>
    <cellStyle name="Text Indent B 3 4 2 2" xfId="56908" xr:uid="{00000000-0005-0000-0000-000050DE0000}"/>
    <cellStyle name="Text Indent B 3 4 2 2 2" xfId="56909" xr:uid="{00000000-0005-0000-0000-000051DE0000}"/>
    <cellStyle name="Text Indent B 3 4 2 3" xfId="56910" xr:uid="{00000000-0005-0000-0000-000052DE0000}"/>
    <cellStyle name="Text Indent B 3 4 3" xfId="56911" xr:uid="{00000000-0005-0000-0000-000053DE0000}"/>
    <cellStyle name="Text Indent B 3 4 3 2" xfId="56912" xr:uid="{00000000-0005-0000-0000-000054DE0000}"/>
    <cellStyle name="Text Indent B 3 4 4" xfId="56913" xr:uid="{00000000-0005-0000-0000-000055DE0000}"/>
    <cellStyle name="Text Indent B 3 5" xfId="56914" xr:uid="{00000000-0005-0000-0000-000056DE0000}"/>
    <cellStyle name="Text Indent B 3 5 2" xfId="56915" xr:uid="{00000000-0005-0000-0000-000057DE0000}"/>
    <cellStyle name="Text Indent B 3 5 2 2" xfId="56916" xr:uid="{00000000-0005-0000-0000-000058DE0000}"/>
    <cellStyle name="Text Indent B 3 5 3" xfId="56917" xr:uid="{00000000-0005-0000-0000-000059DE0000}"/>
    <cellStyle name="Text Indent B 3 6" xfId="56918" xr:uid="{00000000-0005-0000-0000-00005ADE0000}"/>
    <cellStyle name="Text Indent B 3 6 2" xfId="56919" xr:uid="{00000000-0005-0000-0000-00005BDE0000}"/>
    <cellStyle name="Text Indent B 3 7" xfId="56920" xr:uid="{00000000-0005-0000-0000-00005CDE0000}"/>
    <cellStyle name="Text Indent B 3 8" xfId="56921" xr:uid="{00000000-0005-0000-0000-00005DDE0000}"/>
    <cellStyle name="Text Indent B 4" xfId="56922" xr:uid="{00000000-0005-0000-0000-00005EDE0000}"/>
    <cellStyle name="Text Indent B 4 2" xfId="56923" xr:uid="{00000000-0005-0000-0000-00005FDE0000}"/>
    <cellStyle name="Text Indent B 4 2 2" xfId="56924" xr:uid="{00000000-0005-0000-0000-000060DE0000}"/>
    <cellStyle name="Text Indent B 4 2 2 2" xfId="56925" xr:uid="{00000000-0005-0000-0000-000061DE0000}"/>
    <cellStyle name="Text Indent B 4 2 2 2 2" xfId="56926" xr:uid="{00000000-0005-0000-0000-000062DE0000}"/>
    <cellStyle name="Text Indent B 4 2 2 2 2 2" xfId="56927" xr:uid="{00000000-0005-0000-0000-000063DE0000}"/>
    <cellStyle name="Text Indent B 4 2 2 2 3" xfId="56928" xr:uid="{00000000-0005-0000-0000-000064DE0000}"/>
    <cellStyle name="Text Indent B 4 2 2 3" xfId="56929" xr:uid="{00000000-0005-0000-0000-000065DE0000}"/>
    <cellStyle name="Text Indent B 4 2 2 3 2" xfId="56930" xr:uid="{00000000-0005-0000-0000-000066DE0000}"/>
    <cellStyle name="Text Indent B 4 2 2 4" xfId="56931" xr:uid="{00000000-0005-0000-0000-000067DE0000}"/>
    <cellStyle name="Text Indent B 4 2 3" xfId="56932" xr:uid="{00000000-0005-0000-0000-000068DE0000}"/>
    <cellStyle name="Text Indent B 4 2 3 2" xfId="56933" xr:uid="{00000000-0005-0000-0000-000069DE0000}"/>
    <cellStyle name="Text Indent B 4 2 3 2 2" xfId="56934" xr:uid="{00000000-0005-0000-0000-00006ADE0000}"/>
    <cellStyle name="Text Indent B 4 2 3 2 2 2" xfId="56935" xr:uid="{00000000-0005-0000-0000-00006BDE0000}"/>
    <cellStyle name="Text Indent B 4 2 3 2 3" xfId="56936" xr:uid="{00000000-0005-0000-0000-00006CDE0000}"/>
    <cellStyle name="Text Indent B 4 2 3 3" xfId="56937" xr:uid="{00000000-0005-0000-0000-00006DDE0000}"/>
    <cellStyle name="Text Indent B 4 2 3 3 2" xfId="56938" xr:uid="{00000000-0005-0000-0000-00006EDE0000}"/>
    <cellStyle name="Text Indent B 4 2 3 4" xfId="56939" xr:uid="{00000000-0005-0000-0000-00006FDE0000}"/>
    <cellStyle name="Text Indent B 4 2 4" xfId="56940" xr:uid="{00000000-0005-0000-0000-000070DE0000}"/>
    <cellStyle name="Text Indent B 4 2 4 2" xfId="56941" xr:uid="{00000000-0005-0000-0000-000071DE0000}"/>
    <cellStyle name="Text Indent B 4 2 4 2 2" xfId="56942" xr:uid="{00000000-0005-0000-0000-000072DE0000}"/>
    <cellStyle name="Text Indent B 4 2 4 3" xfId="56943" xr:uid="{00000000-0005-0000-0000-000073DE0000}"/>
    <cellStyle name="Text Indent B 4 2 5" xfId="56944" xr:uid="{00000000-0005-0000-0000-000074DE0000}"/>
    <cellStyle name="Text Indent B 4 2 5 2" xfId="56945" xr:uid="{00000000-0005-0000-0000-000075DE0000}"/>
    <cellStyle name="Text Indent B 4 2 6" xfId="56946" xr:uid="{00000000-0005-0000-0000-000076DE0000}"/>
    <cellStyle name="Text Indent B 4 3" xfId="56947" xr:uid="{00000000-0005-0000-0000-000077DE0000}"/>
    <cellStyle name="Text Indent B 4 3 2" xfId="56948" xr:uid="{00000000-0005-0000-0000-000078DE0000}"/>
    <cellStyle name="Text Indent B 4 3 2 2" xfId="56949" xr:uid="{00000000-0005-0000-0000-000079DE0000}"/>
    <cellStyle name="Text Indent B 4 3 2 2 2" xfId="56950" xr:uid="{00000000-0005-0000-0000-00007ADE0000}"/>
    <cellStyle name="Text Indent B 4 3 2 3" xfId="56951" xr:uid="{00000000-0005-0000-0000-00007BDE0000}"/>
    <cellStyle name="Text Indent B 4 3 3" xfId="56952" xr:uid="{00000000-0005-0000-0000-00007CDE0000}"/>
    <cellStyle name="Text Indent B 4 3 3 2" xfId="56953" xr:uid="{00000000-0005-0000-0000-00007DDE0000}"/>
    <cellStyle name="Text Indent B 4 3 4" xfId="56954" xr:uid="{00000000-0005-0000-0000-00007EDE0000}"/>
    <cellStyle name="Text Indent B 4 4" xfId="56955" xr:uid="{00000000-0005-0000-0000-00007FDE0000}"/>
    <cellStyle name="Text Indent B 4 4 2" xfId="56956" xr:uid="{00000000-0005-0000-0000-000080DE0000}"/>
    <cellStyle name="Text Indent B 4 4 2 2" xfId="56957" xr:uid="{00000000-0005-0000-0000-000081DE0000}"/>
    <cellStyle name="Text Indent B 4 4 2 2 2" xfId="56958" xr:uid="{00000000-0005-0000-0000-000082DE0000}"/>
    <cellStyle name="Text Indent B 4 4 2 3" xfId="56959" xr:uid="{00000000-0005-0000-0000-000083DE0000}"/>
    <cellStyle name="Text Indent B 4 4 3" xfId="56960" xr:uid="{00000000-0005-0000-0000-000084DE0000}"/>
    <cellStyle name="Text Indent B 4 4 3 2" xfId="56961" xr:uid="{00000000-0005-0000-0000-000085DE0000}"/>
    <cellStyle name="Text Indent B 4 4 4" xfId="56962" xr:uid="{00000000-0005-0000-0000-000086DE0000}"/>
    <cellStyle name="Text Indent B 4 5" xfId="56963" xr:uid="{00000000-0005-0000-0000-000087DE0000}"/>
    <cellStyle name="Text Indent B 4 5 2" xfId="56964" xr:uid="{00000000-0005-0000-0000-000088DE0000}"/>
    <cellStyle name="Text Indent B 4 5 2 2" xfId="56965" xr:uid="{00000000-0005-0000-0000-000089DE0000}"/>
    <cellStyle name="Text Indent B 4 5 3" xfId="56966" xr:uid="{00000000-0005-0000-0000-00008ADE0000}"/>
    <cellStyle name="Text Indent B 4 6" xfId="56967" xr:uid="{00000000-0005-0000-0000-00008BDE0000}"/>
    <cellStyle name="Text Indent B 4 6 2" xfId="56968" xr:uid="{00000000-0005-0000-0000-00008CDE0000}"/>
    <cellStyle name="Text Indent B 4 7" xfId="56969" xr:uid="{00000000-0005-0000-0000-00008DDE0000}"/>
    <cellStyle name="Text Indent B 4 8" xfId="56970" xr:uid="{00000000-0005-0000-0000-00008EDE0000}"/>
    <cellStyle name="Text Indent B 5" xfId="56971" xr:uid="{00000000-0005-0000-0000-00008FDE0000}"/>
    <cellStyle name="Text Indent B 5 2" xfId="56972" xr:uid="{00000000-0005-0000-0000-000090DE0000}"/>
    <cellStyle name="Text Indent B 5 2 2" xfId="56973" xr:uid="{00000000-0005-0000-0000-000091DE0000}"/>
    <cellStyle name="Text Indent B 5 2 2 2" xfId="56974" xr:uid="{00000000-0005-0000-0000-000092DE0000}"/>
    <cellStyle name="Text Indent B 5 2 2 2 2" xfId="56975" xr:uid="{00000000-0005-0000-0000-000093DE0000}"/>
    <cellStyle name="Text Indent B 5 2 2 2 2 2" xfId="56976" xr:uid="{00000000-0005-0000-0000-000094DE0000}"/>
    <cellStyle name="Text Indent B 5 2 2 2 3" xfId="56977" xr:uid="{00000000-0005-0000-0000-000095DE0000}"/>
    <cellStyle name="Text Indent B 5 2 2 3" xfId="56978" xr:uid="{00000000-0005-0000-0000-000096DE0000}"/>
    <cellStyle name="Text Indent B 5 2 2 3 2" xfId="56979" xr:uid="{00000000-0005-0000-0000-000097DE0000}"/>
    <cellStyle name="Text Indent B 5 2 2 4" xfId="56980" xr:uid="{00000000-0005-0000-0000-000098DE0000}"/>
    <cellStyle name="Text Indent B 5 2 3" xfId="56981" xr:uid="{00000000-0005-0000-0000-000099DE0000}"/>
    <cellStyle name="Text Indent B 5 2 3 2" xfId="56982" xr:uid="{00000000-0005-0000-0000-00009ADE0000}"/>
    <cellStyle name="Text Indent B 5 2 3 2 2" xfId="56983" xr:uid="{00000000-0005-0000-0000-00009BDE0000}"/>
    <cellStyle name="Text Indent B 5 2 3 2 2 2" xfId="56984" xr:uid="{00000000-0005-0000-0000-00009CDE0000}"/>
    <cellStyle name="Text Indent B 5 2 3 2 3" xfId="56985" xr:uid="{00000000-0005-0000-0000-00009DDE0000}"/>
    <cellStyle name="Text Indent B 5 2 3 3" xfId="56986" xr:uid="{00000000-0005-0000-0000-00009EDE0000}"/>
    <cellStyle name="Text Indent B 5 2 3 3 2" xfId="56987" xr:uid="{00000000-0005-0000-0000-00009FDE0000}"/>
    <cellStyle name="Text Indent B 5 2 3 4" xfId="56988" xr:uid="{00000000-0005-0000-0000-0000A0DE0000}"/>
    <cellStyle name="Text Indent B 5 2 4" xfId="56989" xr:uid="{00000000-0005-0000-0000-0000A1DE0000}"/>
    <cellStyle name="Text Indent B 5 2 4 2" xfId="56990" xr:uid="{00000000-0005-0000-0000-0000A2DE0000}"/>
    <cellStyle name="Text Indent B 5 2 4 2 2" xfId="56991" xr:uid="{00000000-0005-0000-0000-0000A3DE0000}"/>
    <cellStyle name="Text Indent B 5 2 4 3" xfId="56992" xr:uid="{00000000-0005-0000-0000-0000A4DE0000}"/>
    <cellStyle name="Text Indent B 5 2 5" xfId="56993" xr:uid="{00000000-0005-0000-0000-0000A5DE0000}"/>
    <cellStyle name="Text Indent B 5 2 5 2" xfId="56994" xr:uid="{00000000-0005-0000-0000-0000A6DE0000}"/>
    <cellStyle name="Text Indent B 5 2 6" xfId="56995" xr:uid="{00000000-0005-0000-0000-0000A7DE0000}"/>
    <cellStyle name="Text Indent B 5 3" xfId="56996" xr:uid="{00000000-0005-0000-0000-0000A8DE0000}"/>
    <cellStyle name="Text Indent B 5 3 2" xfId="56997" xr:uid="{00000000-0005-0000-0000-0000A9DE0000}"/>
    <cellStyle name="Text Indent B 5 3 2 2" xfId="56998" xr:uid="{00000000-0005-0000-0000-0000AADE0000}"/>
    <cellStyle name="Text Indent B 5 3 2 2 2" xfId="56999" xr:uid="{00000000-0005-0000-0000-0000ABDE0000}"/>
    <cellStyle name="Text Indent B 5 3 2 3" xfId="57000" xr:uid="{00000000-0005-0000-0000-0000ACDE0000}"/>
    <cellStyle name="Text Indent B 5 3 3" xfId="57001" xr:uid="{00000000-0005-0000-0000-0000ADDE0000}"/>
    <cellStyle name="Text Indent B 5 3 3 2" xfId="57002" xr:uid="{00000000-0005-0000-0000-0000AEDE0000}"/>
    <cellStyle name="Text Indent B 5 3 4" xfId="57003" xr:uid="{00000000-0005-0000-0000-0000AFDE0000}"/>
    <cellStyle name="Text Indent B 5 4" xfId="57004" xr:uid="{00000000-0005-0000-0000-0000B0DE0000}"/>
    <cellStyle name="Text Indent B 5 4 2" xfId="57005" xr:uid="{00000000-0005-0000-0000-0000B1DE0000}"/>
    <cellStyle name="Text Indent B 5 4 2 2" xfId="57006" xr:uid="{00000000-0005-0000-0000-0000B2DE0000}"/>
    <cellStyle name="Text Indent B 5 4 2 2 2" xfId="57007" xr:uid="{00000000-0005-0000-0000-0000B3DE0000}"/>
    <cellStyle name="Text Indent B 5 4 2 3" xfId="57008" xr:uid="{00000000-0005-0000-0000-0000B4DE0000}"/>
    <cellStyle name="Text Indent B 5 4 3" xfId="57009" xr:uid="{00000000-0005-0000-0000-0000B5DE0000}"/>
    <cellStyle name="Text Indent B 5 4 3 2" xfId="57010" xr:uid="{00000000-0005-0000-0000-0000B6DE0000}"/>
    <cellStyle name="Text Indent B 5 4 4" xfId="57011" xr:uid="{00000000-0005-0000-0000-0000B7DE0000}"/>
    <cellStyle name="Text Indent B 5 5" xfId="57012" xr:uid="{00000000-0005-0000-0000-0000B8DE0000}"/>
    <cellStyle name="Text Indent B 5 5 2" xfId="57013" xr:uid="{00000000-0005-0000-0000-0000B9DE0000}"/>
    <cellStyle name="Text Indent B 5 5 2 2" xfId="57014" xr:uid="{00000000-0005-0000-0000-0000BADE0000}"/>
    <cellStyle name="Text Indent B 5 5 3" xfId="57015" xr:uid="{00000000-0005-0000-0000-0000BBDE0000}"/>
    <cellStyle name="Text Indent B 5 6" xfId="57016" xr:uid="{00000000-0005-0000-0000-0000BCDE0000}"/>
    <cellStyle name="Text Indent B 5 6 2" xfId="57017" xr:uid="{00000000-0005-0000-0000-0000BDDE0000}"/>
    <cellStyle name="Text Indent B 5 7" xfId="57018" xr:uid="{00000000-0005-0000-0000-0000BEDE0000}"/>
    <cellStyle name="Text Indent B 5 8" xfId="57019" xr:uid="{00000000-0005-0000-0000-0000BFDE0000}"/>
    <cellStyle name="Text Indent B 6" xfId="57020" xr:uid="{00000000-0005-0000-0000-0000C0DE0000}"/>
    <cellStyle name="Text Indent B 6 2" xfId="57021" xr:uid="{00000000-0005-0000-0000-0000C1DE0000}"/>
    <cellStyle name="Text Indent B 6 2 2" xfId="57022" xr:uid="{00000000-0005-0000-0000-0000C2DE0000}"/>
    <cellStyle name="Text Indent B 6 2 2 2" xfId="57023" xr:uid="{00000000-0005-0000-0000-0000C3DE0000}"/>
    <cellStyle name="Text Indent B 6 2 2 2 2" xfId="57024" xr:uid="{00000000-0005-0000-0000-0000C4DE0000}"/>
    <cellStyle name="Text Indent B 6 2 2 2 2 2" xfId="57025" xr:uid="{00000000-0005-0000-0000-0000C5DE0000}"/>
    <cellStyle name="Text Indent B 6 2 2 2 3" xfId="57026" xr:uid="{00000000-0005-0000-0000-0000C6DE0000}"/>
    <cellStyle name="Text Indent B 6 2 2 3" xfId="57027" xr:uid="{00000000-0005-0000-0000-0000C7DE0000}"/>
    <cellStyle name="Text Indent B 6 2 2 3 2" xfId="57028" xr:uid="{00000000-0005-0000-0000-0000C8DE0000}"/>
    <cellStyle name="Text Indent B 6 2 2 4" xfId="57029" xr:uid="{00000000-0005-0000-0000-0000C9DE0000}"/>
    <cellStyle name="Text Indent B 6 2 3" xfId="57030" xr:uid="{00000000-0005-0000-0000-0000CADE0000}"/>
    <cellStyle name="Text Indent B 6 2 3 2" xfId="57031" xr:uid="{00000000-0005-0000-0000-0000CBDE0000}"/>
    <cellStyle name="Text Indent B 6 2 3 2 2" xfId="57032" xr:uid="{00000000-0005-0000-0000-0000CCDE0000}"/>
    <cellStyle name="Text Indent B 6 2 3 2 2 2" xfId="57033" xr:uid="{00000000-0005-0000-0000-0000CDDE0000}"/>
    <cellStyle name="Text Indent B 6 2 3 2 3" xfId="57034" xr:uid="{00000000-0005-0000-0000-0000CEDE0000}"/>
    <cellStyle name="Text Indent B 6 2 3 3" xfId="57035" xr:uid="{00000000-0005-0000-0000-0000CFDE0000}"/>
    <cellStyle name="Text Indent B 6 2 3 3 2" xfId="57036" xr:uid="{00000000-0005-0000-0000-0000D0DE0000}"/>
    <cellStyle name="Text Indent B 6 2 3 4" xfId="57037" xr:uid="{00000000-0005-0000-0000-0000D1DE0000}"/>
    <cellStyle name="Text Indent B 6 2 4" xfId="57038" xr:uid="{00000000-0005-0000-0000-0000D2DE0000}"/>
    <cellStyle name="Text Indent B 6 2 4 2" xfId="57039" xr:uid="{00000000-0005-0000-0000-0000D3DE0000}"/>
    <cellStyle name="Text Indent B 6 2 4 2 2" xfId="57040" xr:uid="{00000000-0005-0000-0000-0000D4DE0000}"/>
    <cellStyle name="Text Indent B 6 2 4 3" xfId="57041" xr:uid="{00000000-0005-0000-0000-0000D5DE0000}"/>
    <cellStyle name="Text Indent B 6 2 5" xfId="57042" xr:uid="{00000000-0005-0000-0000-0000D6DE0000}"/>
    <cellStyle name="Text Indent B 6 2 5 2" xfId="57043" xr:uid="{00000000-0005-0000-0000-0000D7DE0000}"/>
    <cellStyle name="Text Indent B 6 2 6" xfId="57044" xr:uid="{00000000-0005-0000-0000-0000D8DE0000}"/>
    <cellStyle name="Text Indent B 6 3" xfId="57045" xr:uid="{00000000-0005-0000-0000-0000D9DE0000}"/>
    <cellStyle name="Text Indent B 6 3 2" xfId="57046" xr:uid="{00000000-0005-0000-0000-0000DADE0000}"/>
    <cellStyle name="Text Indent B 6 3 2 2" xfId="57047" xr:uid="{00000000-0005-0000-0000-0000DBDE0000}"/>
    <cellStyle name="Text Indent B 6 3 2 2 2" xfId="57048" xr:uid="{00000000-0005-0000-0000-0000DCDE0000}"/>
    <cellStyle name="Text Indent B 6 3 2 3" xfId="57049" xr:uid="{00000000-0005-0000-0000-0000DDDE0000}"/>
    <cellStyle name="Text Indent B 6 3 3" xfId="57050" xr:uid="{00000000-0005-0000-0000-0000DEDE0000}"/>
    <cellStyle name="Text Indent B 6 3 3 2" xfId="57051" xr:uid="{00000000-0005-0000-0000-0000DFDE0000}"/>
    <cellStyle name="Text Indent B 6 3 4" xfId="57052" xr:uid="{00000000-0005-0000-0000-0000E0DE0000}"/>
    <cellStyle name="Text Indent B 6 4" xfId="57053" xr:uid="{00000000-0005-0000-0000-0000E1DE0000}"/>
    <cellStyle name="Text Indent B 6 4 2" xfId="57054" xr:uid="{00000000-0005-0000-0000-0000E2DE0000}"/>
    <cellStyle name="Text Indent B 6 4 2 2" xfId="57055" xr:uid="{00000000-0005-0000-0000-0000E3DE0000}"/>
    <cellStyle name="Text Indent B 6 4 2 2 2" xfId="57056" xr:uid="{00000000-0005-0000-0000-0000E4DE0000}"/>
    <cellStyle name="Text Indent B 6 4 2 3" xfId="57057" xr:uid="{00000000-0005-0000-0000-0000E5DE0000}"/>
    <cellStyle name="Text Indent B 6 4 3" xfId="57058" xr:uid="{00000000-0005-0000-0000-0000E6DE0000}"/>
    <cellStyle name="Text Indent B 6 4 3 2" xfId="57059" xr:uid="{00000000-0005-0000-0000-0000E7DE0000}"/>
    <cellStyle name="Text Indent B 6 4 4" xfId="57060" xr:uid="{00000000-0005-0000-0000-0000E8DE0000}"/>
    <cellStyle name="Text Indent B 6 5" xfId="57061" xr:uid="{00000000-0005-0000-0000-0000E9DE0000}"/>
    <cellStyle name="Text Indent B 6 5 2" xfId="57062" xr:uid="{00000000-0005-0000-0000-0000EADE0000}"/>
    <cellStyle name="Text Indent B 6 5 2 2" xfId="57063" xr:uid="{00000000-0005-0000-0000-0000EBDE0000}"/>
    <cellStyle name="Text Indent B 6 5 3" xfId="57064" xr:uid="{00000000-0005-0000-0000-0000ECDE0000}"/>
    <cellStyle name="Text Indent B 6 6" xfId="57065" xr:uid="{00000000-0005-0000-0000-0000EDDE0000}"/>
    <cellStyle name="Text Indent B 6 6 2" xfId="57066" xr:uid="{00000000-0005-0000-0000-0000EEDE0000}"/>
    <cellStyle name="Text Indent B 6 7" xfId="57067" xr:uid="{00000000-0005-0000-0000-0000EFDE0000}"/>
    <cellStyle name="Text Indent B 6 8" xfId="57068" xr:uid="{00000000-0005-0000-0000-0000F0DE0000}"/>
    <cellStyle name="Text Indent B 7" xfId="57069" xr:uid="{00000000-0005-0000-0000-0000F1DE0000}"/>
    <cellStyle name="Text Indent B 7 2" xfId="57070" xr:uid="{00000000-0005-0000-0000-0000F2DE0000}"/>
    <cellStyle name="Text Indent B 7 2 2" xfId="57071" xr:uid="{00000000-0005-0000-0000-0000F3DE0000}"/>
    <cellStyle name="Text Indent B 7 2 2 2" xfId="57072" xr:uid="{00000000-0005-0000-0000-0000F4DE0000}"/>
    <cellStyle name="Text Indent B 7 2 2 2 2" xfId="57073" xr:uid="{00000000-0005-0000-0000-0000F5DE0000}"/>
    <cellStyle name="Text Indent B 7 2 2 2 2 2" xfId="57074" xr:uid="{00000000-0005-0000-0000-0000F6DE0000}"/>
    <cellStyle name="Text Indent B 7 2 2 2 3" xfId="57075" xr:uid="{00000000-0005-0000-0000-0000F7DE0000}"/>
    <cellStyle name="Text Indent B 7 2 2 3" xfId="57076" xr:uid="{00000000-0005-0000-0000-0000F8DE0000}"/>
    <cellStyle name="Text Indent B 7 2 2 3 2" xfId="57077" xr:uid="{00000000-0005-0000-0000-0000F9DE0000}"/>
    <cellStyle name="Text Indent B 7 2 2 4" xfId="57078" xr:uid="{00000000-0005-0000-0000-0000FADE0000}"/>
    <cellStyle name="Text Indent B 7 2 3" xfId="57079" xr:uid="{00000000-0005-0000-0000-0000FBDE0000}"/>
    <cellStyle name="Text Indent B 7 2 3 2" xfId="57080" xr:uid="{00000000-0005-0000-0000-0000FCDE0000}"/>
    <cellStyle name="Text Indent B 7 2 3 2 2" xfId="57081" xr:uid="{00000000-0005-0000-0000-0000FDDE0000}"/>
    <cellStyle name="Text Indent B 7 2 3 2 2 2" xfId="57082" xr:uid="{00000000-0005-0000-0000-0000FEDE0000}"/>
    <cellStyle name="Text Indent B 7 2 3 2 3" xfId="57083" xr:uid="{00000000-0005-0000-0000-0000FFDE0000}"/>
    <cellStyle name="Text Indent B 7 2 3 3" xfId="57084" xr:uid="{00000000-0005-0000-0000-000000DF0000}"/>
    <cellStyle name="Text Indent B 7 2 3 3 2" xfId="57085" xr:uid="{00000000-0005-0000-0000-000001DF0000}"/>
    <cellStyle name="Text Indent B 7 2 3 4" xfId="57086" xr:uid="{00000000-0005-0000-0000-000002DF0000}"/>
    <cellStyle name="Text Indent B 7 2 4" xfId="57087" xr:uid="{00000000-0005-0000-0000-000003DF0000}"/>
    <cellStyle name="Text Indent B 7 2 4 2" xfId="57088" xr:uid="{00000000-0005-0000-0000-000004DF0000}"/>
    <cellStyle name="Text Indent B 7 2 4 2 2" xfId="57089" xr:uid="{00000000-0005-0000-0000-000005DF0000}"/>
    <cellStyle name="Text Indent B 7 2 4 3" xfId="57090" xr:uid="{00000000-0005-0000-0000-000006DF0000}"/>
    <cellStyle name="Text Indent B 7 2 5" xfId="57091" xr:uid="{00000000-0005-0000-0000-000007DF0000}"/>
    <cellStyle name="Text Indent B 7 2 5 2" xfId="57092" xr:uid="{00000000-0005-0000-0000-000008DF0000}"/>
    <cellStyle name="Text Indent B 7 2 6" xfId="57093" xr:uid="{00000000-0005-0000-0000-000009DF0000}"/>
    <cellStyle name="Text Indent B 7 3" xfId="57094" xr:uid="{00000000-0005-0000-0000-00000ADF0000}"/>
    <cellStyle name="Text Indent B 7 3 2" xfId="57095" xr:uid="{00000000-0005-0000-0000-00000BDF0000}"/>
    <cellStyle name="Text Indent B 7 3 2 2" xfId="57096" xr:uid="{00000000-0005-0000-0000-00000CDF0000}"/>
    <cellStyle name="Text Indent B 7 3 2 2 2" xfId="57097" xr:uid="{00000000-0005-0000-0000-00000DDF0000}"/>
    <cellStyle name="Text Indent B 7 3 2 3" xfId="57098" xr:uid="{00000000-0005-0000-0000-00000EDF0000}"/>
    <cellStyle name="Text Indent B 7 3 3" xfId="57099" xr:uid="{00000000-0005-0000-0000-00000FDF0000}"/>
    <cellStyle name="Text Indent B 7 3 3 2" xfId="57100" xr:uid="{00000000-0005-0000-0000-000010DF0000}"/>
    <cellStyle name="Text Indent B 7 3 4" xfId="57101" xr:uid="{00000000-0005-0000-0000-000011DF0000}"/>
    <cellStyle name="Text Indent B 7 4" xfId="57102" xr:uid="{00000000-0005-0000-0000-000012DF0000}"/>
    <cellStyle name="Text Indent B 7 4 2" xfId="57103" xr:uid="{00000000-0005-0000-0000-000013DF0000}"/>
    <cellStyle name="Text Indent B 7 4 2 2" xfId="57104" xr:uid="{00000000-0005-0000-0000-000014DF0000}"/>
    <cellStyle name="Text Indent B 7 4 2 2 2" xfId="57105" xr:uid="{00000000-0005-0000-0000-000015DF0000}"/>
    <cellStyle name="Text Indent B 7 4 2 3" xfId="57106" xr:uid="{00000000-0005-0000-0000-000016DF0000}"/>
    <cellStyle name="Text Indent B 7 4 3" xfId="57107" xr:uid="{00000000-0005-0000-0000-000017DF0000}"/>
    <cellStyle name="Text Indent B 7 4 3 2" xfId="57108" xr:uid="{00000000-0005-0000-0000-000018DF0000}"/>
    <cellStyle name="Text Indent B 7 4 4" xfId="57109" xr:uid="{00000000-0005-0000-0000-000019DF0000}"/>
    <cellStyle name="Text Indent B 7 5" xfId="57110" xr:uid="{00000000-0005-0000-0000-00001ADF0000}"/>
    <cellStyle name="Text Indent B 7 5 2" xfId="57111" xr:uid="{00000000-0005-0000-0000-00001BDF0000}"/>
    <cellStyle name="Text Indent B 7 5 2 2" xfId="57112" xr:uid="{00000000-0005-0000-0000-00001CDF0000}"/>
    <cellStyle name="Text Indent B 7 5 3" xfId="57113" xr:uid="{00000000-0005-0000-0000-00001DDF0000}"/>
    <cellStyle name="Text Indent B 7 6" xfId="57114" xr:uid="{00000000-0005-0000-0000-00001EDF0000}"/>
    <cellStyle name="Text Indent B 7 6 2" xfId="57115" xr:uid="{00000000-0005-0000-0000-00001FDF0000}"/>
    <cellStyle name="Text Indent B 7 7" xfId="57116" xr:uid="{00000000-0005-0000-0000-000020DF0000}"/>
    <cellStyle name="Text Indent B 7 8" xfId="57117" xr:uid="{00000000-0005-0000-0000-000021DF0000}"/>
    <cellStyle name="Text Indent B 8" xfId="57118" xr:uid="{00000000-0005-0000-0000-000022DF0000}"/>
    <cellStyle name="Text Indent B 8 2" xfId="57119" xr:uid="{00000000-0005-0000-0000-000023DF0000}"/>
    <cellStyle name="Text Indent B 8 2 2" xfId="57120" xr:uid="{00000000-0005-0000-0000-000024DF0000}"/>
    <cellStyle name="Text Indent B 8 2 2 2" xfId="57121" xr:uid="{00000000-0005-0000-0000-000025DF0000}"/>
    <cellStyle name="Text Indent B 8 2 2 2 2" xfId="57122" xr:uid="{00000000-0005-0000-0000-000026DF0000}"/>
    <cellStyle name="Text Indent B 8 2 2 2 2 2" xfId="57123" xr:uid="{00000000-0005-0000-0000-000027DF0000}"/>
    <cellStyle name="Text Indent B 8 2 2 2 3" xfId="57124" xr:uid="{00000000-0005-0000-0000-000028DF0000}"/>
    <cellStyle name="Text Indent B 8 2 2 3" xfId="57125" xr:uid="{00000000-0005-0000-0000-000029DF0000}"/>
    <cellStyle name="Text Indent B 8 2 2 3 2" xfId="57126" xr:uid="{00000000-0005-0000-0000-00002ADF0000}"/>
    <cellStyle name="Text Indent B 8 2 2 4" xfId="57127" xr:uid="{00000000-0005-0000-0000-00002BDF0000}"/>
    <cellStyle name="Text Indent B 8 2 3" xfId="57128" xr:uid="{00000000-0005-0000-0000-00002CDF0000}"/>
    <cellStyle name="Text Indent B 8 2 3 2" xfId="57129" xr:uid="{00000000-0005-0000-0000-00002DDF0000}"/>
    <cellStyle name="Text Indent B 8 2 3 2 2" xfId="57130" xr:uid="{00000000-0005-0000-0000-00002EDF0000}"/>
    <cellStyle name="Text Indent B 8 2 3 2 2 2" xfId="57131" xr:uid="{00000000-0005-0000-0000-00002FDF0000}"/>
    <cellStyle name="Text Indent B 8 2 3 2 3" xfId="57132" xr:uid="{00000000-0005-0000-0000-000030DF0000}"/>
    <cellStyle name="Text Indent B 8 2 3 3" xfId="57133" xr:uid="{00000000-0005-0000-0000-000031DF0000}"/>
    <cellStyle name="Text Indent B 8 2 3 3 2" xfId="57134" xr:uid="{00000000-0005-0000-0000-000032DF0000}"/>
    <cellStyle name="Text Indent B 8 2 3 4" xfId="57135" xr:uid="{00000000-0005-0000-0000-000033DF0000}"/>
    <cellStyle name="Text Indent B 8 2 4" xfId="57136" xr:uid="{00000000-0005-0000-0000-000034DF0000}"/>
    <cellStyle name="Text Indent B 8 2 4 2" xfId="57137" xr:uid="{00000000-0005-0000-0000-000035DF0000}"/>
    <cellStyle name="Text Indent B 8 2 4 2 2" xfId="57138" xr:uid="{00000000-0005-0000-0000-000036DF0000}"/>
    <cellStyle name="Text Indent B 8 2 4 3" xfId="57139" xr:uid="{00000000-0005-0000-0000-000037DF0000}"/>
    <cellStyle name="Text Indent B 8 2 5" xfId="57140" xr:uid="{00000000-0005-0000-0000-000038DF0000}"/>
    <cellStyle name="Text Indent B 8 2 5 2" xfId="57141" xr:uid="{00000000-0005-0000-0000-000039DF0000}"/>
    <cellStyle name="Text Indent B 8 2 6" xfId="57142" xr:uid="{00000000-0005-0000-0000-00003ADF0000}"/>
    <cellStyle name="Text Indent B 8 3" xfId="57143" xr:uid="{00000000-0005-0000-0000-00003BDF0000}"/>
    <cellStyle name="Text Indent B 8 3 2" xfId="57144" xr:uid="{00000000-0005-0000-0000-00003CDF0000}"/>
    <cellStyle name="Text Indent B 8 3 2 2" xfId="57145" xr:uid="{00000000-0005-0000-0000-00003DDF0000}"/>
    <cellStyle name="Text Indent B 8 3 2 2 2" xfId="57146" xr:uid="{00000000-0005-0000-0000-00003EDF0000}"/>
    <cellStyle name="Text Indent B 8 3 2 3" xfId="57147" xr:uid="{00000000-0005-0000-0000-00003FDF0000}"/>
    <cellStyle name="Text Indent B 8 3 3" xfId="57148" xr:uid="{00000000-0005-0000-0000-000040DF0000}"/>
    <cellStyle name="Text Indent B 8 3 3 2" xfId="57149" xr:uid="{00000000-0005-0000-0000-000041DF0000}"/>
    <cellStyle name="Text Indent B 8 3 4" xfId="57150" xr:uid="{00000000-0005-0000-0000-000042DF0000}"/>
    <cellStyle name="Text Indent B 8 4" xfId="57151" xr:uid="{00000000-0005-0000-0000-000043DF0000}"/>
    <cellStyle name="Text Indent B 8 4 2" xfId="57152" xr:uid="{00000000-0005-0000-0000-000044DF0000}"/>
    <cellStyle name="Text Indent B 8 4 2 2" xfId="57153" xr:uid="{00000000-0005-0000-0000-000045DF0000}"/>
    <cellStyle name="Text Indent B 8 4 2 2 2" xfId="57154" xr:uid="{00000000-0005-0000-0000-000046DF0000}"/>
    <cellStyle name="Text Indent B 8 4 2 3" xfId="57155" xr:uid="{00000000-0005-0000-0000-000047DF0000}"/>
    <cellStyle name="Text Indent B 8 4 3" xfId="57156" xr:uid="{00000000-0005-0000-0000-000048DF0000}"/>
    <cellStyle name="Text Indent B 8 4 3 2" xfId="57157" xr:uid="{00000000-0005-0000-0000-000049DF0000}"/>
    <cellStyle name="Text Indent B 8 4 4" xfId="57158" xr:uid="{00000000-0005-0000-0000-00004ADF0000}"/>
    <cellStyle name="Text Indent B 8 5" xfId="57159" xr:uid="{00000000-0005-0000-0000-00004BDF0000}"/>
    <cellStyle name="Text Indent B 8 5 2" xfId="57160" xr:uid="{00000000-0005-0000-0000-00004CDF0000}"/>
    <cellStyle name="Text Indent B 8 5 2 2" xfId="57161" xr:uid="{00000000-0005-0000-0000-00004DDF0000}"/>
    <cellStyle name="Text Indent B 8 5 3" xfId="57162" xr:uid="{00000000-0005-0000-0000-00004EDF0000}"/>
    <cellStyle name="Text Indent B 8 6" xfId="57163" xr:uid="{00000000-0005-0000-0000-00004FDF0000}"/>
    <cellStyle name="Text Indent B 8 6 2" xfId="57164" xr:uid="{00000000-0005-0000-0000-000050DF0000}"/>
    <cellStyle name="Text Indent B 8 7" xfId="57165" xr:uid="{00000000-0005-0000-0000-000051DF0000}"/>
    <cellStyle name="Text Indent B 8 8" xfId="57166" xr:uid="{00000000-0005-0000-0000-000052DF0000}"/>
    <cellStyle name="Text Indent B 9" xfId="57167" xr:uid="{00000000-0005-0000-0000-000053DF0000}"/>
    <cellStyle name="Text Indent B 9 2" xfId="57168" xr:uid="{00000000-0005-0000-0000-000054DF0000}"/>
    <cellStyle name="Text Indent B 9 2 2" xfId="57169" xr:uid="{00000000-0005-0000-0000-000055DF0000}"/>
    <cellStyle name="Text Indent B 9 2 2 2" xfId="57170" xr:uid="{00000000-0005-0000-0000-000056DF0000}"/>
    <cellStyle name="Text Indent B 9 2 2 2 2" xfId="57171" xr:uid="{00000000-0005-0000-0000-000057DF0000}"/>
    <cellStyle name="Text Indent B 9 2 2 2 2 2" xfId="57172" xr:uid="{00000000-0005-0000-0000-000058DF0000}"/>
    <cellStyle name="Text Indent B 9 2 2 2 3" xfId="57173" xr:uid="{00000000-0005-0000-0000-000059DF0000}"/>
    <cellStyle name="Text Indent B 9 2 2 3" xfId="57174" xr:uid="{00000000-0005-0000-0000-00005ADF0000}"/>
    <cellStyle name="Text Indent B 9 2 2 3 2" xfId="57175" xr:uid="{00000000-0005-0000-0000-00005BDF0000}"/>
    <cellStyle name="Text Indent B 9 2 2 4" xfId="57176" xr:uid="{00000000-0005-0000-0000-00005CDF0000}"/>
    <cellStyle name="Text Indent B 9 2 3" xfId="57177" xr:uid="{00000000-0005-0000-0000-00005DDF0000}"/>
    <cellStyle name="Text Indent B 9 2 3 2" xfId="57178" xr:uid="{00000000-0005-0000-0000-00005EDF0000}"/>
    <cellStyle name="Text Indent B 9 2 3 2 2" xfId="57179" xr:uid="{00000000-0005-0000-0000-00005FDF0000}"/>
    <cellStyle name="Text Indent B 9 2 3 2 2 2" xfId="57180" xr:uid="{00000000-0005-0000-0000-000060DF0000}"/>
    <cellStyle name="Text Indent B 9 2 3 2 3" xfId="57181" xr:uid="{00000000-0005-0000-0000-000061DF0000}"/>
    <cellStyle name="Text Indent B 9 2 3 3" xfId="57182" xr:uid="{00000000-0005-0000-0000-000062DF0000}"/>
    <cellStyle name="Text Indent B 9 2 3 3 2" xfId="57183" xr:uid="{00000000-0005-0000-0000-000063DF0000}"/>
    <cellStyle name="Text Indent B 9 2 3 4" xfId="57184" xr:uid="{00000000-0005-0000-0000-000064DF0000}"/>
    <cellStyle name="Text Indent B 9 2 4" xfId="57185" xr:uid="{00000000-0005-0000-0000-000065DF0000}"/>
    <cellStyle name="Text Indent B 9 2 4 2" xfId="57186" xr:uid="{00000000-0005-0000-0000-000066DF0000}"/>
    <cellStyle name="Text Indent B 9 2 4 2 2" xfId="57187" xr:uid="{00000000-0005-0000-0000-000067DF0000}"/>
    <cellStyle name="Text Indent B 9 2 4 3" xfId="57188" xr:uid="{00000000-0005-0000-0000-000068DF0000}"/>
    <cellStyle name="Text Indent B 9 2 5" xfId="57189" xr:uid="{00000000-0005-0000-0000-000069DF0000}"/>
    <cellStyle name="Text Indent B 9 2 5 2" xfId="57190" xr:uid="{00000000-0005-0000-0000-00006ADF0000}"/>
    <cellStyle name="Text Indent B 9 2 6" xfId="57191" xr:uid="{00000000-0005-0000-0000-00006BDF0000}"/>
    <cellStyle name="Text Indent B 9 3" xfId="57192" xr:uid="{00000000-0005-0000-0000-00006CDF0000}"/>
    <cellStyle name="Text Indent B 9 3 2" xfId="57193" xr:uid="{00000000-0005-0000-0000-00006DDF0000}"/>
    <cellStyle name="Text Indent B 9 3 2 2" xfId="57194" xr:uid="{00000000-0005-0000-0000-00006EDF0000}"/>
    <cellStyle name="Text Indent B 9 3 2 2 2" xfId="57195" xr:uid="{00000000-0005-0000-0000-00006FDF0000}"/>
    <cellStyle name="Text Indent B 9 3 2 3" xfId="57196" xr:uid="{00000000-0005-0000-0000-000070DF0000}"/>
    <cellStyle name="Text Indent B 9 3 3" xfId="57197" xr:uid="{00000000-0005-0000-0000-000071DF0000}"/>
    <cellStyle name="Text Indent B 9 3 3 2" xfId="57198" xr:uid="{00000000-0005-0000-0000-000072DF0000}"/>
    <cellStyle name="Text Indent B 9 3 4" xfId="57199" xr:uid="{00000000-0005-0000-0000-000073DF0000}"/>
    <cellStyle name="Text Indent B 9 4" xfId="57200" xr:uid="{00000000-0005-0000-0000-000074DF0000}"/>
    <cellStyle name="Text Indent B 9 4 2" xfId="57201" xr:uid="{00000000-0005-0000-0000-000075DF0000}"/>
    <cellStyle name="Text Indent B 9 4 2 2" xfId="57202" xr:uid="{00000000-0005-0000-0000-000076DF0000}"/>
    <cellStyle name="Text Indent B 9 4 2 2 2" xfId="57203" xr:uid="{00000000-0005-0000-0000-000077DF0000}"/>
    <cellStyle name="Text Indent B 9 4 2 3" xfId="57204" xr:uid="{00000000-0005-0000-0000-000078DF0000}"/>
    <cellStyle name="Text Indent B 9 4 3" xfId="57205" xr:uid="{00000000-0005-0000-0000-000079DF0000}"/>
    <cellStyle name="Text Indent B 9 4 3 2" xfId="57206" xr:uid="{00000000-0005-0000-0000-00007ADF0000}"/>
    <cellStyle name="Text Indent B 9 4 4" xfId="57207" xr:uid="{00000000-0005-0000-0000-00007BDF0000}"/>
    <cellStyle name="Text Indent B 9 5" xfId="57208" xr:uid="{00000000-0005-0000-0000-00007CDF0000}"/>
    <cellStyle name="Text Indent B 9 5 2" xfId="57209" xr:uid="{00000000-0005-0000-0000-00007DDF0000}"/>
    <cellStyle name="Text Indent B 9 5 2 2" xfId="57210" xr:uid="{00000000-0005-0000-0000-00007EDF0000}"/>
    <cellStyle name="Text Indent B 9 5 3" xfId="57211" xr:uid="{00000000-0005-0000-0000-00007FDF0000}"/>
    <cellStyle name="Text Indent B 9 6" xfId="57212" xr:uid="{00000000-0005-0000-0000-000080DF0000}"/>
    <cellStyle name="Text Indent B 9 6 2" xfId="57213" xr:uid="{00000000-0005-0000-0000-000081DF0000}"/>
    <cellStyle name="Text Indent B 9 7" xfId="57214" xr:uid="{00000000-0005-0000-0000-000082DF0000}"/>
    <cellStyle name="Text Indent B 9 8" xfId="57215" xr:uid="{00000000-0005-0000-0000-000083DF0000}"/>
    <cellStyle name="Text Indent C" xfId="57216" xr:uid="{00000000-0005-0000-0000-000084DF0000}"/>
    <cellStyle name="Text Indent C 10" xfId="57217" xr:uid="{00000000-0005-0000-0000-000085DF0000}"/>
    <cellStyle name="Text Indent C 10 2" xfId="57218" xr:uid="{00000000-0005-0000-0000-000086DF0000}"/>
    <cellStyle name="Text Indent C 10 2 2" xfId="57219" xr:uid="{00000000-0005-0000-0000-000087DF0000}"/>
    <cellStyle name="Text Indent C 10 2 2 2" xfId="57220" xr:uid="{00000000-0005-0000-0000-000088DF0000}"/>
    <cellStyle name="Text Indent C 10 2 2 2 2" xfId="57221" xr:uid="{00000000-0005-0000-0000-000089DF0000}"/>
    <cellStyle name="Text Indent C 10 2 2 2 2 2" xfId="57222" xr:uid="{00000000-0005-0000-0000-00008ADF0000}"/>
    <cellStyle name="Text Indent C 10 2 2 2 3" xfId="57223" xr:uid="{00000000-0005-0000-0000-00008BDF0000}"/>
    <cellStyle name="Text Indent C 10 2 2 3" xfId="57224" xr:uid="{00000000-0005-0000-0000-00008CDF0000}"/>
    <cellStyle name="Text Indent C 10 2 2 3 2" xfId="57225" xr:uid="{00000000-0005-0000-0000-00008DDF0000}"/>
    <cellStyle name="Text Indent C 10 2 2 4" xfId="57226" xr:uid="{00000000-0005-0000-0000-00008EDF0000}"/>
    <cellStyle name="Text Indent C 10 2 3" xfId="57227" xr:uid="{00000000-0005-0000-0000-00008FDF0000}"/>
    <cellStyle name="Text Indent C 10 2 3 2" xfId="57228" xr:uid="{00000000-0005-0000-0000-000090DF0000}"/>
    <cellStyle name="Text Indent C 10 2 3 2 2" xfId="57229" xr:uid="{00000000-0005-0000-0000-000091DF0000}"/>
    <cellStyle name="Text Indent C 10 2 3 2 2 2" xfId="57230" xr:uid="{00000000-0005-0000-0000-000092DF0000}"/>
    <cellStyle name="Text Indent C 10 2 3 2 3" xfId="57231" xr:uid="{00000000-0005-0000-0000-000093DF0000}"/>
    <cellStyle name="Text Indent C 10 2 3 3" xfId="57232" xr:uid="{00000000-0005-0000-0000-000094DF0000}"/>
    <cellStyle name="Text Indent C 10 2 3 3 2" xfId="57233" xr:uid="{00000000-0005-0000-0000-000095DF0000}"/>
    <cellStyle name="Text Indent C 10 2 3 4" xfId="57234" xr:uid="{00000000-0005-0000-0000-000096DF0000}"/>
    <cellStyle name="Text Indent C 10 2 4" xfId="57235" xr:uid="{00000000-0005-0000-0000-000097DF0000}"/>
    <cellStyle name="Text Indent C 10 2 4 2" xfId="57236" xr:uid="{00000000-0005-0000-0000-000098DF0000}"/>
    <cellStyle name="Text Indent C 10 2 4 2 2" xfId="57237" xr:uid="{00000000-0005-0000-0000-000099DF0000}"/>
    <cellStyle name="Text Indent C 10 2 4 3" xfId="57238" xr:uid="{00000000-0005-0000-0000-00009ADF0000}"/>
    <cellStyle name="Text Indent C 10 2 5" xfId="57239" xr:uid="{00000000-0005-0000-0000-00009BDF0000}"/>
    <cellStyle name="Text Indent C 10 2 5 2" xfId="57240" xr:uid="{00000000-0005-0000-0000-00009CDF0000}"/>
    <cellStyle name="Text Indent C 10 2 6" xfId="57241" xr:uid="{00000000-0005-0000-0000-00009DDF0000}"/>
    <cellStyle name="Text Indent C 10 3" xfId="57242" xr:uid="{00000000-0005-0000-0000-00009EDF0000}"/>
    <cellStyle name="Text Indent C 10 3 2" xfId="57243" xr:uid="{00000000-0005-0000-0000-00009FDF0000}"/>
    <cellStyle name="Text Indent C 10 3 2 2" xfId="57244" xr:uid="{00000000-0005-0000-0000-0000A0DF0000}"/>
    <cellStyle name="Text Indent C 10 3 2 2 2" xfId="57245" xr:uid="{00000000-0005-0000-0000-0000A1DF0000}"/>
    <cellStyle name="Text Indent C 10 3 2 3" xfId="57246" xr:uid="{00000000-0005-0000-0000-0000A2DF0000}"/>
    <cellStyle name="Text Indent C 10 3 3" xfId="57247" xr:uid="{00000000-0005-0000-0000-0000A3DF0000}"/>
    <cellStyle name="Text Indent C 10 3 3 2" xfId="57248" xr:uid="{00000000-0005-0000-0000-0000A4DF0000}"/>
    <cellStyle name="Text Indent C 10 3 4" xfId="57249" xr:uid="{00000000-0005-0000-0000-0000A5DF0000}"/>
    <cellStyle name="Text Indent C 10 4" xfId="57250" xr:uid="{00000000-0005-0000-0000-0000A6DF0000}"/>
    <cellStyle name="Text Indent C 10 4 2" xfId="57251" xr:uid="{00000000-0005-0000-0000-0000A7DF0000}"/>
    <cellStyle name="Text Indent C 10 4 2 2" xfId="57252" xr:uid="{00000000-0005-0000-0000-0000A8DF0000}"/>
    <cellStyle name="Text Indent C 10 4 2 2 2" xfId="57253" xr:uid="{00000000-0005-0000-0000-0000A9DF0000}"/>
    <cellStyle name="Text Indent C 10 4 2 3" xfId="57254" xr:uid="{00000000-0005-0000-0000-0000AADF0000}"/>
    <cellStyle name="Text Indent C 10 4 3" xfId="57255" xr:uid="{00000000-0005-0000-0000-0000ABDF0000}"/>
    <cellStyle name="Text Indent C 10 4 3 2" xfId="57256" xr:uid="{00000000-0005-0000-0000-0000ACDF0000}"/>
    <cellStyle name="Text Indent C 10 4 4" xfId="57257" xr:uid="{00000000-0005-0000-0000-0000ADDF0000}"/>
    <cellStyle name="Text Indent C 10 5" xfId="57258" xr:uid="{00000000-0005-0000-0000-0000AEDF0000}"/>
    <cellStyle name="Text Indent C 10 5 2" xfId="57259" xr:uid="{00000000-0005-0000-0000-0000AFDF0000}"/>
    <cellStyle name="Text Indent C 10 5 2 2" xfId="57260" xr:uid="{00000000-0005-0000-0000-0000B0DF0000}"/>
    <cellStyle name="Text Indent C 10 5 3" xfId="57261" xr:uid="{00000000-0005-0000-0000-0000B1DF0000}"/>
    <cellStyle name="Text Indent C 10 6" xfId="57262" xr:uid="{00000000-0005-0000-0000-0000B2DF0000}"/>
    <cellStyle name="Text Indent C 10 6 2" xfId="57263" xr:uid="{00000000-0005-0000-0000-0000B3DF0000}"/>
    <cellStyle name="Text Indent C 10 7" xfId="57264" xr:uid="{00000000-0005-0000-0000-0000B4DF0000}"/>
    <cellStyle name="Text Indent C 10 8" xfId="57265" xr:uid="{00000000-0005-0000-0000-0000B5DF0000}"/>
    <cellStyle name="Text Indent C 11" xfId="57266" xr:uid="{00000000-0005-0000-0000-0000B6DF0000}"/>
    <cellStyle name="Text Indent C 11 2" xfId="57267" xr:uid="{00000000-0005-0000-0000-0000B7DF0000}"/>
    <cellStyle name="Text Indent C 11 2 2" xfId="57268" xr:uid="{00000000-0005-0000-0000-0000B8DF0000}"/>
    <cellStyle name="Text Indent C 11 2 2 2" xfId="57269" xr:uid="{00000000-0005-0000-0000-0000B9DF0000}"/>
    <cellStyle name="Text Indent C 11 2 2 2 2" xfId="57270" xr:uid="{00000000-0005-0000-0000-0000BADF0000}"/>
    <cellStyle name="Text Indent C 11 2 2 2 2 2" xfId="57271" xr:uid="{00000000-0005-0000-0000-0000BBDF0000}"/>
    <cellStyle name="Text Indent C 11 2 2 2 3" xfId="57272" xr:uid="{00000000-0005-0000-0000-0000BCDF0000}"/>
    <cellStyle name="Text Indent C 11 2 2 3" xfId="57273" xr:uid="{00000000-0005-0000-0000-0000BDDF0000}"/>
    <cellStyle name="Text Indent C 11 2 2 3 2" xfId="57274" xr:uid="{00000000-0005-0000-0000-0000BEDF0000}"/>
    <cellStyle name="Text Indent C 11 2 2 4" xfId="57275" xr:uid="{00000000-0005-0000-0000-0000BFDF0000}"/>
    <cellStyle name="Text Indent C 11 2 3" xfId="57276" xr:uid="{00000000-0005-0000-0000-0000C0DF0000}"/>
    <cellStyle name="Text Indent C 11 2 3 2" xfId="57277" xr:uid="{00000000-0005-0000-0000-0000C1DF0000}"/>
    <cellStyle name="Text Indent C 11 2 3 2 2" xfId="57278" xr:uid="{00000000-0005-0000-0000-0000C2DF0000}"/>
    <cellStyle name="Text Indent C 11 2 3 2 2 2" xfId="57279" xr:uid="{00000000-0005-0000-0000-0000C3DF0000}"/>
    <cellStyle name="Text Indent C 11 2 3 2 3" xfId="57280" xr:uid="{00000000-0005-0000-0000-0000C4DF0000}"/>
    <cellStyle name="Text Indent C 11 2 3 3" xfId="57281" xr:uid="{00000000-0005-0000-0000-0000C5DF0000}"/>
    <cellStyle name="Text Indent C 11 2 3 3 2" xfId="57282" xr:uid="{00000000-0005-0000-0000-0000C6DF0000}"/>
    <cellStyle name="Text Indent C 11 2 3 4" xfId="57283" xr:uid="{00000000-0005-0000-0000-0000C7DF0000}"/>
    <cellStyle name="Text Indent C 11 2 4" xfId="57284" xr:uid="{00000000-0005-0000-0000-0000C8DF0000}"/>
    <cellStyle name="Text Indent C 11 2 4 2" xfId="57285" xr:uid="{00000000-0005-0000-0000-0000C9DF0000}"/>
    <cellStyle name="Text Indent C 11 2 4 2 2" xfId="57286" xr:uid="{00000000-0005-0000-0000-0000CADF0000}"/>
    <cellStyle name="Text Indent C 11 2 4 3" xfId="57287" xr:uid="{00000000-0005-0000-0000-0000CBDF0000}"/>
    <cellStyle name="Text Indent C 11 2 5" xfId="57288" xr:uid="{00000000-0005-0000-0000-0000CCDF0000}"/>
    <cellStyle name="Text Indent C 11 2 5 2" xfId="57289" xr:uid="{00000000-0005-0000-0000-0000CDDF0000}"/>
    <cellStyle name="Text Indent C 11 2 6" xfId="57290" xr:uid="{00000000-0005-0000-0000-0000CEDF0000}"/>
    <cellStyle name="Text Indent C 11 3" xfId="57291" xr:uid="{00000000-0005-0000-0000-0000CFDF0000}"/>
    <cellStyle name="Text Indent C 11 3 2" xfId="57292" xr:uid="{00000000-0005-0000-0000-0000D0DF0000}"/>
    <cellStyle name="Text Indent C 11 3 2 2" xfId="57293" xr:uid="{00000000-0005-0000-0000-0000D1DF0000}"/>
    <cellStyle name="Text Indent C 11 3 2 2 2" xfId="57294" xr:uid="{00000000-0005-0000-0000-0000D2DF0000}"/>
    <cellStyle name="Text Indent C 11 3 2 3" xfId="57295" xr:uid="{00000000-0005-0000-0000-0000D3DF0000}"/>
    <cellStyle name="Text Indent C 11 3 3" xfId="57296" xr:uid="{00000000-0005-0000-0000-0000D4DF0000}"/>
    <cellStyle name="Text Indent C 11 3 3 2" xfId="57297" xr:uid="{00000000-0005-0000-0000-0000D5DF0000}"/>
    <cellStyle name="Text Indent C 11 3 4" xfId="57298" xr:uid="{00000000-0005-0000-0000-0000D6DF0000}"/>
    <cellStyle name="Text Indent C 11 4" xfId="57299" xr:uid="{00000000-0005-0000-0000-0000D7DF0000}"/>
    <cellStyle name="Text Indent C 11 4 2" xfId="57300" xr:uid="{00000000-0005-0000-0000-0000D8DF0000}"/>
    <cellStyle name="Text Indent C 11 4 2 2" xfId="57301" xr:uid="{00000000-0005-0000-0000-0000D9DF0000}"/>
    <cellStyle name="Text Indent C 11 4 2 2 2" xfId="57302" xr:uid="{00000000-0005-0000-0000-0000DADF0000}"/>
    <cellStyle name="Text Indent C 11 4 2 3" xfId="57303" xr:uid="{00000000-0005-0000-0000-0000DBDF0000}"/>
    <cellStyle name="Text Indent C 11 4 3" xfId="57304" xr:uid="{00000000-0005-0000-0000-0000DCDF0000}"/>
    <cellStyle name="Text Indent C 11 4 3 2" xfId="57305" xr:uid="{00000000-0005-0000-0000-0000DDDF0000}"/>
    <cellStyle name="Text Indent C 11 4 4" xfId="57306" xr:uid="{00000000-0005-0000-0000-0000DEDF0000}"/>
    <cellStyle name="Text Indent C 11 5" xfId="57307" xr:uid="{00000000-0005-0000-0000-0000DFDF0000}"/>
    <cellStyle name="Text Indent C 11 5 2" xfId="57308" xr:uid="{00000000-0005-0000-0000-0000E0DF0000}"/>
    <cellStyle name="Text Indent C 11 5 2 2" xfId="57309" xr:uid="{00000000-0005-0000-0000-0000E1DF0000}"/>
    <cellStyle name="Text Indent C 11 5 3" xfId="57310" xr:uid="{00000000-0005-0000-0000-0000E2DF0000}"/>
    <cellStyle name="Text Indent C 11 6" xfId="57311" xr:uid="{00000000-0005-0000-0000-0000E3DF0000}"/>
    <cellStyle name="Text Indent C 11 6 2" xfId="57312" xr:uid="{00000000-0005-0000-0000-0000E4DF0000}"/>
    <cellStyle name="Text Indent C 11 7" xfId="57313" xr:uid="{00000000-0005-0000-0000-0000E5DF0000}"/>
    <cellStyle name="Text Indent C 11 8" xfId="57314" xr:uid="{00000000-0005-0000-0000-0000E6DF0000}"/>
    <cellStyle name="Text Indent C 12" xfId="57315" xr:uid="{00000000-0005-0000-0000-0000E7DF0000}"/>
    <cellStyle name="Text Indent C 12 2" xfId="57316" xr:uid="{00000000-0005-0000-0000-0000E8DF0000}"/>
    <cellStyle name="Text Indent C 12 2 2" xfId="57317" xr:uid="{00000000-0005-0000-0000-0000E9DF0000}"/>
    <cellStyle name="Text Indent C 12 2 2 2" xfId="57318" xr:uid="{00000000-0005-0000-0000-0000EADF0000}"/>
    <cellStyle name="Text Indent C 12 2 2 2 2" xfId="57319" xr:uid="{00000000-0005-0000-0000-0000EBDF0000}"/>
    <cellStyle name="Text Indent C 12 2 2 2 2 2" xfId="57320" xr:uid="{00000000-0005-0000-0000-0000ECDF0000}"/>
    <cellStyle name="Text Indent C 12 2 2 2 3" xfId="57321" xr:uid="{00000000-0005-0000-0000-0000EDDF0000}"/>
    <cellStyle name="Text Indent C 12 2 2 3" xfId="57322" xr:uid="{00000000-0005-0000-0000-0000EEDF0000}"/>
    <cellStyle name="Text Indent C 12 2 2 3 2" xfId="57323" xr:uid="{00000000-0005-0000-0000-0000EFDF0000}"/>
    <cellStyle name="Text Indent C 12 2 2 4" xfId="57324" xr:uid="{00000000-0005-0000-0000-0000F0DF0000}"/>
    <cellStyle name="Text Indent C 12 2 3" xfId="57325" xr:uid="{00000000-0005-0000-0000-0000F1DF0000}"/>
    <cellStyle name="Text Indent C 12 2 3 2" xfId="57326" xr:uid="{00000000-0005-0000-0000-0000F2DF0000}"/>
    <cellStyle name="Text Indent C 12 2 3 2 2" xfId="57327" xr:uid="{00000000-0005-0000-0000-0000F3DF0000}"/>
    <cellStyle name="Text Indent C 12 2 3 2 2 2" xfId="57328" xr:uid="{00000000-0005-0000-0000-0000F4DF0000}"/>
    <cellStyle name="Text Indent C 12 2 3 2 3" xfId="57329" xr:uid="{00000000-0005-0000-0000-0000F5DF0000}"/>
    <cellStyle name="Text Indent C 12 2 3 3" xfId="57330" xr:uid="{00000000-0005-0000-0000-0000F6DF0000}"/>
    <cellStyle name="Text Indent C 12 2 3 3 2" xfId="57331" xr:uid="{00000000-0005-0000-0000-0000F7DF0000}"/>
    <cellStyle name="Text Indent C 12 2 3 4" xfId="57332" xr:uid="{00000000-0005-0000-0000-0000F8DF0000}"/>
    <cellStyle name="Text Indent C 12 2 4" xfId="57333" xr:uid="{00000000-0005-0000-0000-0000F9DF0000}"/>
    <cellStyle name="Text Indent C 12 2 4 2" xfId="57334" xr:uid="{00000000-0005-0000-0000-0000FADF0000}"/>
    <cellStyle name="Text Indent C 12 2 4 2 2" xfId="57335" xr:uid="{00000000-0005-0000-0000-0000FBDF0000}"/>
    <cellStyle name="Text Indent C 12 2 4 3" xfId="57336" xr:uid="{00000000-0005-0000-0000-0000FCDF0000}"/>
    <cellStyle name="Text Indent C 12 2 5" xfId="57337" xr:uid="{00000000-0005-0000-0000-0000FDDF0000}"/>
    <cellStyle name="Text Indent C 12 2 5 2" xfId="57338" xr:uid="{00000000-0005-0000-0000-0000FEDF0000}"/>
    <cellStyle name="Text Indent C 12 2 6" xfId="57339" xr:uid="{00000000-0005-0000-0000-0000FFDF0000}"/>
    <cellStyle name="Text Indent C 12 3" xfId="57340" xr:uid="{00000000-0005-0000-0000-000000E00000}"/>
    <cellStyle name="Text Indent C 12 3 2" xfId="57341" xr:uid="{00000000-0005-0000-0000-000001E00000}"/>
    <cellStyle name="Text Indent C 12 3 2 2" xfId="57342" xr:uid="{00000000-0005-0000-0000-000002E00000}"/>
    <cellStyle name="Text Indent C 12 3 2 2 2" xfId="57343" xr:uid="{00000000-0005-0000-0000-000003E00000}"/>
    <cellStyle name="Text Indent C 12 3 2 3" xfId="57344" xr:uid="{00000000-0005-0000-0000-000004E00000}"/>
    <cellStyle name="Text Indent C 12 3 3" xfId="57345" xr:uid="{00000000-0005-0000-0000-000005E00000}"/>
    <cellStyle name="Text Indent C 12 3 3 2" xfId="57346" xr:uid="{00000000-0005-0000-0000-000006E00000}"/>
    <cellStyle name="Text Indent C 12 3 4" xfId="57347" xr:uid="{00000000-0005-0000-0000-000007E00000}"/>
    <cellStyle name="Text Indent C 12 4" xfId="57348" xr:uid="{00000000-0005-0000-0000-000008E00000}"/>
    <cellStyle name="Text Indent C 12 4 2" xfId="57349" xr:uid="{00000000-0005-0000-0000-000009E00000}"/>
    <cellStyle name="Text Indent C 12 4 2 2" xfId="57350" xr:uid="{00000000-0005-0000-0000-00000AE00000}"/>
    <cellStyle name="Text Indent C 12 4 2 2 2" xfId="57351" xr:uid="{00000000-0005-0000-0000-00000BE00000}"/>
    <cellStyle name="Text Indent C 12 4 2 3" xfId="57352" xr:uid="{00000000-0005-0000-0000-00000CE00000}"/>
    <cellStyle name="Text Indent C 12 4 3" xfId="57353" xr:uid="{00000000-0005-0000-0000-00000DE00000}"/>
    <cellStyle name="Text Indent C 12 4 3 2" xfId="57354" xr:uid="{00000000-0005-0000-0000-00000EE00000}"/>
    <cellStyle name="Text Indent C 12 4 4" xfId="57355" xr:uid="{00000000-0005-0000-0000-00000FE00000}"/>
    <cellStyle name="Text Indent C 12 5" xfId="57356" xr:uid="{00000000-0005-0000-0000-000010E00000}"/>
    <cellStyle name="Text Indent C 12 5 2" xfId="57357" xr:uid="{00000000-0005-0000-0000-000011E00000}"/>
    <cellStyle name="Text Indent C 12 5 2 2" xfId="57358" xr:uid="{00000000-0005-0000-0000-000012E00000}"/>
    <cellStyle name="Text Indent C 12 5 3" xfId="57359" xr:uid="{00000000-0005-0000-0000-000013E00000}"/>
    <cellStyle name="Text Indent C 12 6" xfId="57360" xr:uid="{00000000-0005-0000-0000-000014E00000}"/>
    <cellStyle name="Text Indent C 12 6 2" xfId="57361" xr:uid="{00000000-0005-0000-0000-000015E00000}"/>
    <cellStyle name="Text Indent C 12 7" xfId="57362" xr:uid="{00000000-0005-0000-0000-000016E00000}"/>
    <cellStyle name="Text Indent C 12 8" xfId="57363" xr:uid="{00000000-0005-0000-0000-000017E00000}"/>
    <cellStyle name="Text Indent C 13" xfId="57364" xr:uid="{00000000-0005-0000-0000-000018E00000}"/>
    <cellStyle name="Text Indent C 13 2" xfId="57365" xr:uid="{00000000-0005-0000-0000-000019E00000}"/>
    <cellStyle name="Text Indent C 13 2 2" xfId="57366" xr:uid="{00000000-0005-0000-0000-00001AE00000}"/>
    <cellStyle name="Text Indent C 13 2 2 2" xfId="57367" xr:uid="{00000000-0005-0000-0000-00001BE00000}"/>
    <cellStyle name="Text Indent C 13 2 2 2 2" xfId="57368" xr:uid="{00000000-0005-0000-0000-00001CE00000}"/>
    <cellStyle name="Text Indent C 13 2 2 2 2 2" xfId="57369" xr:uid="{00000000-0005-0000-0000-00001DE00000}"/>
    <cellStyle name="Text Indent C 13 2 2 2 3" xfId="57370" xr:uid="{00000000-0005-0000-0000-00001EE00000}"/>
    <cellStyle name="Text Indent C 13 2 2 3" xfId="57371" xr:uid="{00000000-0005-0000-0000-00001FE00000}"/>
    <cellStyle name="Text Indent C 13 2 2 3 2" xfId="57372" xr:uid="{00000000-0005-0000-0000-000020E00000}"/>
    <cellStyle name="Text Indent C 13 2 2 4" xfId="57373" xr:uid="{00000000-0005-0000-0000-000021E00000}"/>
    <cellStyle name="Text Indent C 13 2 3" xfId="57374" xr:uid="{00000000-0005-0000-0000-000022E00000}"/>
    <cellStyle name="Text Indent C 13 2 3 2" xfId="57375" xr:uid="{00000000-0005-0000-0000-000023E00000}"/>
    <cellStyle name="Text Indent C 13 2 3 2 2" xfId="57376" xr:uid="{00000000-0005-0000-0000-000024E00000}"/>
    <cellStyle name="Text Indent C 13 2 3 2 2 2" xfId="57377" xr:uid="{00000000-0005-0000-0000-000025E00000}"/>
    <cellStyle name="Text Indent C 13 2 3 2 3" xfId="57378" xr:uid="{00000000-0005-0000-0000-000026E00000}"/>
    <cellStyle name="Text Indent C 13 2 3 3" xfId="57379" xr:uid="{00000000-0005-0000-0000-000027E00000}"/>
    <cellStyle name="Text Indent C 13 2 3 3 2" xfId="57380" xr:uid="{00000000-0005-0000-0000-000028E00000}"/>
    <cellStyle name="Text Indent C 13 2 3 4" xfId="57381" xr:uid="{00000000-0005-0000-0000-000029E00000}"/>
    <cellStyle name="Text Indent C 13 2 4" xfId="57382" xr:uid="{00000000-0005-0000-0000-00002AE00000}"/>
    <cellStyle name="Text Indent C 13 2 4 2" xfId="57383" xr:uid="{00000000-0005-0000-0000-00002BE00000}"/>
    <cellStyle name="Text Indent C 13 2 4 2 2" xfId="57384" xr:uid="{00000000-0005-0000-0000-00002CE00000}"/>
    <cellStyle name="Text Indent C 13 2 4 3" xfId="57385" xr:uid="{00000000-0005-0000-0000-00002DE00000}"/>
    <cellStyle name="Text Indent C 13 2 5" xfId="57386" xr:uid="{00000000-0005-0000-0000-00002EE00000}"/>
    <cellStyle name="Text Indent C 13 2 5 2" xfId="57387" xr:uid="{00000000-0005-0000-0000-00002FE00000}"/>
    <cellStyle name="Text Indent C 13 2 6" xfId="57388" xr:uid="{00000000-0005-0000-0000-000030E00000}"/>
    <cellStyle name="Text Indent C 13 3" xfId="57389" xr:uid="{00000000-0005-0000-0000-000031E00000}"/>
    <cellStyle name="Text Indent C 13 3 2" xfId="57390" xr:uid="{00000000-0005-0000-0000-000032E00000}"/>
    <cellStyle name="Text Indent C 13 3 2 2" xfId="57391" xr:uid="{00000000-0005-0000-0000-000033E00000}"/>
    <cellStyle name="Text Indent C 13 3 2 2 2" xfId="57392" xr:uid="{00000000-0005-0000-0000-000034E00000}"/>
    <cellStyle name="Text Indent C 13 3 2 3" xfId="57393" xr:uid="{00000000-0005-0000-0000-000035E00000}"/>
    <cellStyle name="Text Indent C 13 3 3" xfId="57394" xr:uid="{00000000-0005-0000-0000-000036E00000}"/>
    <cellStyle name="Text Indent C 13 3 3 2" xfId="57395" xr:uid="{00000000-0005-0000-0000-000037E00000}"/>
    <cellStyle name="Text Indent C 13 3 4" xfId="57396" xr:uid="{00000000-0005-0000-0000-000038E00000}"/>
    <cellStyle name="Text Indent C 13 4" xfId="57397" xr:uid="{00000000-0005-0000-0000-000039E00000}"/>
    <cellStyle name="Text Indent C 13 4 2" xfId="57398" xr:uid="{00000000-0005-0000-0000-00003AE00000}"/>
    <cellStyle name="Text Indent C 13 4 2 2" xfId="57399" xr:uid="{00000000-0005-0000-0000-00003BE00000}"/>
    <cellStyle name="Text Indent C 13 4 2 2 2" xfId="57400" xr:uid="{00000000-0005-0000-0000-00003CE00000}"/>
    <cellStyle name="Text Indent C 13 4 2 3" xfId="57401" xr:uid="{00000000-0005-0000-0000-00003DE00000}"/>
    <cellStyle name="Text Indent C 13 4 3" xfId="57402" xr:uid="{00000000-0005-0000-0000-00003EE00000}"/>
    <cellStyle name="Text Indent C 13 4 3 2" xfId="57403" xr:uid="{00000000-0005-0000-0000-00003FE00000}"/>
    <cellStyle name="Text Indent C 13 4 4" xfId="57404" xr:uid="{00000000-0005-0000-0000-000040E00000}"/>
    <cellStyle name="Text Indent C 13 5" xfId="57405" xr:uid="{00000000-0005-0000-0000-000041E00000}"/>
    <cellStyle name="Text Indent C 13 5 2" xfId="57406" xr:uid="{00000000-0005-0000-0000-000042E00000}"/>
    <cellStyle name="Text Indent C 13 5 2 2" xfId="57407" xr:uid="{00000000-0005-0000-0000-000043E00000}"/>
    <cellStyle name="Text Indent C 13 5 3" xfId="57408" xr:uid="{00000000-0005-0000-0000-000044E00000}"/>
    <cellStyle name="Text Indent C 13 6" xfId="57409" xr:uid="{00000000-0005-0000-0000-000045E00000}"/>
    <cellStyle name="Text Indent C 13 6 2" xfId="57410" xr:uid="{00000000-0005-0000-0000-000046E00000}"/>
    <cellStyle name="Text Indent C 13 7" xfId="57411" xr:uid="{00000000-0005-0000-0000-000047E00000}"/>
    <cellStyle name="Text Indent C 13 8" xfId="57412" xr:uid="{00000000-0005-0000-0000-000048E00000}"/>
    <cellStyle name="Text Indent C 14" xfId="57413" xr:uid="{00000000-0005-0000-0000-000049E00000}"/>
    <cellStyle name="Text Indent C 14 2" xfId="57414" xr:uid="{00000000-0005-0000-0000-00004AE00000}"/>
    <cellStyle name="Text Indent C 14 2 2" xfId="57415" xr:uid="{00000000-0005-0000-0000-00004BE00000}"/>
    <cellStyle name="Text Indent C 14 2 2 2" xfId="57416" xr:uid="{00000000-0005-0000-0000-00004CE00000}"/>
    <cellStyle name="Text Indent C 14 2 2 2 2" xfId="57417" xr:uid="{00000000-0005-0000-0000-00004DE00000}"/>
    <cellStyle name="Text Indent C 14 2 2 2 2 2" xfId="57418" xr:uid="{00000000-0005-0000-0000-00004EE00000}"/>
    <cellStyle name="Text Indent C 14 2 2 2 3" xfId="57419" xr:uid="{00000000-0005-0000-0000-00004FE00000}"/>
    <cellStyle name="Text Indent C 14 2 2 3" xfId="57420" xr:uid="{00000000-0005-0000-0000-000050E00000}"/>
    <cellStyle name="Text Indent C 14 2 2 3 2" xfId="57421" xr:uid="{00000000-0005-0000-0000-000051E00000}"/>
    <cellStyle name="Text Indent C 14 2 2 4" xfId="57422" xr:uid="{00000000-0005-0000-0000-000052E00000}"/>
    <cellStyle name="Text Indent C 14 2 3" xfId="57423" xr:uid="{00000000-0005-0000-0000-000053E00000}"/>
    <cellStyle name="Text Indent C 14 2 3 2" xfId="57424" xr:uid="{00000000-0005-0000-0000-000054E00000}"/>
    <cellStyle name="Text Indent C 14 2 3 2 2" xfId="57425" xr:uid="{00000000-0005-0000-0000-000055E00000}"/>
    <cellStyle name="Text Indent C 14 2 3 2 2 2" xfId="57426" xr:uid="{00000000-0005-0000-0000-000056E00000}"/>
    <cellStyle name="Text Indent C 14 2 3 2 3" xfId="57427" xr:uid="{00000000-0005-0000-0000-000057E00000}"/>
    <cellStyle name="Text Indent C 14 2 3 3" xfId="57428" xr:uid="{00000000-0005-0000-0000-000058E00000}"/>
    <cellStyle name="Text Indent C 14 2 3 3 2" xfId="57429" xr:uid="{00000000-0005-0000-0000-000059E00000}"/>
    <cellStyle name="Text Indent C 14 2 3 4" xfId="57430" xr:uid="{00000000-0005-0000-0000-00005AE00000}"/>
    <cellStyle name="Text Indent C 14 2 4" xfId="57431" xr:uid="{00000000-0005-0000-0000-00005BE00000}"/>
    <cellStyle name="Text Indent C 14 2 4 2" xfId="57432" xr:uid="{00000000-0005-0000-0000-00005CE00000}"/>
    <cellStyle name="Text Indent C 14 2 4 2 2" xfId="57433" xr:uid="{00000000-0005-0000-0000-00005DE00000}"/>
    <cellStyle name="Text Indent C 14 2 4 3" xfId="57434" xr:uid="{00000000-0005-0000-0000-00005EE00000}"/>
    <cellStyle name="Text Indent C 14 2 5" xfId="57435" xr:uid="{00000000-0005-0000-0000-00005FE00000}"/>
    <cellStyle name="Text Indent C 14 2 5 2" xfId="57436" xr:uid="{00000000-0005-0000-0000-000060E00000}"/>
    <cellStyle name="Text Indent C 14 2 6" xfId="57437" xr:uid="{00000000-0005-0000-0000-000061E00000}"/>
    <cellStyle name="Text Indent C 14 3" xfId="57438" xr:uid="{00000000-0005-0000-0000-000062E00000}"/>
    <cellStyle name="Text Indent C 14 3 2" xfId="57439" xr:uid="{00000000-0005-0000-0000-000063E00000}"/>
    <cellStyle name="Text Indent C 14 3 2 2" xfId="57440" xr:uid="{00000000-0005-0000-0000-000064E00000}"/>
    <cellStyle name="Text Indent C 14 3 2 2 2" xfId="57441" xr:uid="{00000000-0005-0000-0000-000065E00000}"/>
    <cellStyle name="Text Indent C 14 3 2 3" xfId="57442" xr:uid="{00000000-0005-0000-0000-000066E00000}"/>
    <cellStyle name="Text Indent C 14 3 3" xfId="57443" xr:uid="{00000000-0005-0000-0000-000067E00000}"/>
    <cellStyle name="Text Indent C 14 3 3 2" xfId="57444" xr:uid="{00000000-0005-0000-0000-000068E00000}"/>
    <cellStyle name="Text Indent C 14 3 4" xfId="57445" xr:uid="{00000000-0005-0000-0000-000069E00000}"/>
    <cellStyle name="Text Indent C 14 4" xfId="57446" xr:uid="{00000000-0005-0000-0000-00006AE00000}"/>
    <cellStyle name="Text Indent C 14 4 2" xfId="57447" xr:uid="{00000000-0005-0000-0000-00006BE00000}"/>
    <cellStyle name="Text Indent C 14 4 2 2" xfId="57448" xr:uid="{00000000-0005-0000-0000-00006CE00000}"/>
    <cellStyle name="Text Indent C 14 4 2 2 2" xfId="57449" xr:uid="{00000000-0005-0000-0000-00006DE00000}"/>
    <cellStyle name="Text Indent C 14 4 2 3" xfId="57450" xr:uid="{00000000-0005-0000-0000-00006EE00000}"/>
    <cellStyle name="Text Indent C 14 4 3" xfId="57451" xr:uid="{00000000-0005-0000-0000-00006FE00000}"/>
    <cellStyle name="Text Indent C 14 4 3 2" xfId="57452" xr:uid="{00000000-0005-0000-0000-000070E00000}"/>
    <cellStyle name="Text Indent C 14 4 4" xfId="57453" xr:uid="{00000000-0005-0000-0000-000071E00000}"/>
    <cellStyle name="Text Indent C 14 5" xfId="57454" xr:uid="{00000000-0005-0000-0000-000072E00000}"/>
    <cellStyle name="Text Indent C 14 5 2" xfId="57455" xr:uid="{00000000-0005-0000-0000-000073E00000}"/>
    <cellStyle name="Text Indent C 14 5 2 2" xfId="57456" xr:uid="{00000000-0005-0000-0000-000074E00000}"/>
    <cellStyle name="Text Indent C 14 5 3" xfId="57457" xr:uid="{00000000-0005-0000-0000-000075E00000}"/>
    <cellStyle name="Text Indent C 14 6" xfId="57458" xr:uid="{00000000-0005-0000-0000-000076E00000}"/>
    <cellStyle name="Text Indent C 14 6 2" xfId="57459" xr:uid="{00000000-0005-0000-0000-000077E00000}"/>
    <cellStyle name="Text Indent C 14 7" xfId="57460" xr:uid="{00000000-0005-0000-0000-000078E00000}"/>
    <cellStyle name="Text Indent C 14 8" xfId="57461" xr:uid="{00000000-0005-0000-0000-000079E00000}"/>
    <cellStyle name="Text Indent C 15" xfId="57462" xr:uid="{00000000-0005-0000-0000-00007AE00000}"/>
    <cellStyle name="Text Indent C 15 2" xfId="57463" xr:uid="{00000000-0005-0000-0000-00007BE00000}"/>
    <cellStyle name="Text Indent C 15 2 2" xfId="57464" xr:uid="{00000000-0005-0000-0000-00007CE00000}"/>
    <cellStyle name="Text Indent C 15 2 2 2" xfId="57465" xr:uid="{00000000-0005-0000-0000-00007DE00000}"/>
    <cellStyle name="Text Indent C 15 2 2 2 2" xfId="57466" xr:uid="{00000000-0005-0000-0000-00007EE00000}"/>
    <cellStyle name="Text Indent C 15 2 2 2 2 2" xfId="57467" xr:uid="{00000000-0005-0000-0000-00007FE00000}"/>
    <cellStyle name="Text Indent C 15 2 2 2 3" xfId="57468" xr:uid="{00000000-0005-0000-0000-000080E00000}"/>
    <cellStyle name="Text Indent C 15 2 2 3" xfId="57469" xr:uid="{00000000-0005-0000-0000-000081E00000}"/>
    <cellStyle name="Text Indent C 15 2 2 3 2" xfId="57470" xr:uid="{00000000-0005-0000-0000-000082E00000}"/>
    <cellStyle name="Text Indent C 15 2 2 4" xfId="57471" xr:uid="{00000000-0005-0000-0000-000083E00000}"/>
    <cellStyle name="Text Indent C 15 2 3" xfId="57472" xr:uid="{00000000-0005-0000-0000-000084E00000}"/>
    <cellStyle name="Text Indent C 15 2 3 2" xfId="57473" xr:uid="{00000000-0005-0000-0000-000085E00000}"/>
    <cellStyle name="Text Indent C 15 2 3 2 2" xfId="57474" xr:uid="{00000000-0005-0000-0000-000086E00000}"/>
    <cellStyle name="Text Indent C 15 2 3 2 2 2" xfId="57475" xr:uid="{00000000-0005-0000-0000-000087E00000}"/>
    <cellStyle name="Text Indent C 15 2 3 2 3" xfId="57476" xr:uid="{00000000-0005-0000-0000-000088E00000}"/>
    <cellStyle name="Text Indent C 15 2 3 3" xfId="57477" xr:uid="{00000000-0005-0000-0000-000089E00000}"/>
    <cellStyle name="Text Indent C 15 2 3 3 2" xfId="57478" xr:uid="{00000000-0005-0000-0000-00008AE00000}"/>
    <cellStyle name="Text Indent C 15 2 3 4" xfId="57479" xr:uid="{00000000-0005-0000-0000-00008BE00000}"/>
    <cellStyle name="Text Indent C 15 2 4" xfId="57480" xr:uid="{00000000-0005-0000-0000-00008CE00000}"/>
    <cellStyle name="Text Indent C 15 2 4 2" xfId="57481" xr:uid="{00000000-0005-0000-0000-00008DE00000}"/>
    <cellStyle name="Text Indent C 15 2 4 2 2" xfId="57482" xr:uid="{00000000-0005-0000-0000-00008EE00000}"/>
    <cellStyle name="Text Indent C 15 2 4 3" xfId="57483" xr:uid="{00000000-0005-0000-0000-00008FE00000}"/>
    <cellStyle name="Text Indent C 15 2 5" xfId="57484" xr:uid="{00000000-0005-0000-0000-000090E00000}"/>
    <cellStyle name="Text Indent C 15 2 5 2" xfId="57485" xr:uid="{00000000-0005-0000-0000-000091E00000}"/>
    <cellStyle name="Text Indent C 15 2 6" xfId="57486" xr:uid="{00000000-0005-0000-0000-000092E00000}"/>
    <cellStyle name="Text Indent C 15 3" xfId="57487" xr:uid="{00000000-0005-0000-0000-000093E00000}"/>
    <cellStyle name="Text Indent C 15 3 2" xfId="57488" xr:uid="{00000000-0005-0000-0000-000094E00000}"/>
    <cellStyle name="Text Indent C 15 3 2 2" xfId="57489" xr:uid="{00000000-0005-0000-0000-000095E00000}"/>
    <cellStyle name="Text Indent C 15 3 2 2 2" xfId="57490" xr:uid="{00000000-0005-0000-0000-000096E00000}"/>
    <cellStyle name="Text Indent C 15 3 2 3" xfId="57491" xr:uid="{00000000-0005-0000-0000-000097E00000}"/>
    <cellStyle name="Text Indent C 15 3 3" xfId="57492" xr:uid="{00000000-0005-0000-0000-000098E00000}"/>
    <cellStyle name="Text Indent C 15 3 3 2" xfId="57493" xr:uid="{00000000-0005-0000-0000-000099E00000}"/>
    <cellStyle name="Text Indent C 15 3 4" xfId="57494" xr:uid="{00000000-0005-0000-0000-00009AE00000}"/>
    <cellStyle name="Text Indent C 15 4" xfId="57495" xr:uid="{00000000-0005-0000-0000-00009BE00000}"/>
    <cellStyle name="Text Indent C 15 4 2" xfId="57496" xr:uid="{00000000-0005-0000-0000-00009CE00000}"/>
    <cellStyle name="Text Indent C 15 4 2 2" xfId="57497" xr:uid="{00000000-0005-0000-0000-00009DE00000}"/>
    <cellStyle name="Text Indent C 15 4 2 2 2" xfId="57498" xr:uid="{00000000-0005-0000-0000-00009EE00000}"/>
    <cellStyle name="Text Indent C 15 4 2 3" xfId="57499" xr:uid="{00000000-0005-0000-0000-00009FE00000}"/>
    <cellStyle name="Text Indent C 15 4 3" xfId="57500" xr:uid="{00000000-0005-0000-0000-0000A0E00000}"/>
    <cellStyle name="Text Indent C 15 4 3 2" xfId="57501" xr:uid="{00000000-0005-0000-0000-0000A1E00000}"/>
    <cellStyle name="Text Indent C 15 4 4" xfId="57502" xr:uid="{00000000-0005-0000-0000-0000A2E00000}"/>
    <cellStyle name="Text Indent C 15 5" xfId="57503" xr:uid="{00000000-0005-0000-0000-0000A3E00000}"/>
    <cellStyle name="Text Indent C 15 5 2" xfId="57504" xr:uid="{00000000-0005-0000-0000-0000A4E00000}"/>
    <cellStyle name="Text Indent C 15 5 2 2" xfId="57505" xr:uid="{00000000-0005-0000-0000-0000A5E00000}"/>
    <cellStyle name="Text Indent C 15 5 3" xfId="57506" xr:uid="{00000000-0005-0000-0000-0000A6E00000}"/>
    <cellStyle name="Text Indent C 15 6" xfId="57507" xr:uid="{00000000-0005-0000-0000-0000A7E00000}"/>
    <cellStyle name="Text Indent C 15 6 2" xfId="57508" xr:uid="{00000000-0005-0000-0000-0000A8E00000}"/>
    <cellStyle name="Text Indent C 15 7" xfId="57509" xr:uid="{00000000-0005-0000-0000-0000A9E00000}"/>
    <cellStyle name="Text Indent C 15 8" xfId="57510" xr:uid="{00000000-0005-0000-0000-0000AAE00000}"/>
    <cellStyle name="Text Indent C 16" xfId="57511" xr:uid="{00000000-0005-0000-0000-0000ABE00000}"/>
    <cellStyle name="Text Indent C 16 2" xfId="57512" xr:uid="{00000000-0005-0000-0000-0000ACE00000}"/>
    <cellStyle name="Text Indent C 16 2 2" xfId="57513" xr:uid="{00000000-0005-0000-0000-0000ADE00000}"/>
    <cellStyle name="Text Indent C 16 2 2 2" xfId="57514" xr:uid="{00000000-0005-0000-0000-0000AEE00000}"/>
    <cellStyle name="Text Indent C 16 2 2 2 2" xfId="57515" xr:uid="{00000000-0005-0000-0000-0000AFE00000}"/>
    <cellStyle name="Text Indent C 16 2 2 2 2 2" xfId="57516" xr:uid="{00000000-0005-0000-0000-0000B0E00000}"/>
    <cellStyle name="Text Indent C 16 2 2 2 3" xfId="57517" xr:uid="{00000000-0005-0000-0000-0000B1E00000}"/>
    <cellStyle name="Text Indent C 16 2 2 3" xfId="57518" xr:uid="{00000000-0005-0000-0000-0000B2E00000}"/>
    <cellStyle name="Text Indent C 16 2 2 3 2" xfId="57519" xr:uid="{00000000-0005-0000-0000-0000B3E00000}"/>
    <cellStyle name="Text Indent C 16 2 2 4" xfId="57520" xr:uid="{00000000-0005-0000-0000-0000B4E00000}"/>
    <cellStyle name="Text Indent C 16 2 3" xfId="57521" xr:uid="{00000000-0005-0000-0000-0000B5E00000}"/>
    <cellStyle name="Text Indent C 16 2 3 2" xfId="57522" xr:uid="{00000000-0005-0000-0000-0000B6E00000}"/>
    <cellStyle name="Text Indent C 16 2 3 2 2" xfId="57523" xr:uid="{00000000-0005-0000-0000-0000B7E00000}"/>
    <cellStyle name="Text Indent C 16 2 3 2 2 2" xfId="57524" xr:uid="{00000000-0005-0000-0000-0000B8E00000}"/>
    <cellStyle name="Text Indent C 16 2 3 2 3" xfId="57525" xr:uid="{00000000-0005-0000-0000-0000B9E00000}"/>
    <cellStyle name="Text Indent C 16 2 3 3" xfId="57526" xr:uid="{00000000-0005-0000-0000-0000BAE00000}"/>
    <cellStyle name="Text Indent C 16 2 3 3 2" xfId="57527" xr:uid="{00000000-0005-0000-0000-0000BBE00000}"/>
    <cellStyle name="Text Indent C 16 2 3 4" xfId="57528" xr:uid="{00000000-0005-0000-0000-0000BCE00000}"/>
    <cellStyle name="Text Indent C 16 2 4" xfId="57529" xr:uid="{00000000-0005-0000-0000-0000BDE00000}"/>
    <cellStyle name="Text Indent C 16 2 4 2" xfId="57530" xr:uid="{00000000-0005-0000-0000-0000BEE00000}"/>
    <cellStyle name="Text Indent C 16 2 4 2 2" xfId="57531" xr:uid="{00000000-0005-0000-0000-0000BFE00000}"/>
    <cellStyle name="Text Indent C 16 2 4 3" xfId="57532" xr:uid="{00000000-0005-0000-0000-0000C0E00000}"/>
    <cellStyle name="Text Indent C 16 2 5" xfId="57533" xr:uid="{00000000-0005-0000-0000-0000C1E00000}"/>
    <cellStyle name="Text Indent C 16 2 5 2" xfId="57534" xr:uid="{00000000-0005-0000-0000-0000C2E00000}"/>
    <cellStyle name="Text Indent C 16 2 6" xfId="57535" xr:uid="{00000000-0005-0000-0000-0000C3E00000}"/>
    <cellStyle name="Text Indent C 16 3" xfId="57536" xr:uid="{00000000-0005-0000-0000-0000C4E00000}"/>
    <cellStyle name="Text Indent C 16 3 2" xfId="57537" xr:uid="{00000000-0005-0000-0000-0000C5E00000}"/>
    <cellStyle name="Text Indent C 16 3 2 2" xfId="57538" xr:uid="{00000000-0005-0000-0000-0000C6E00000}"/>
    <cellStyle name="Text Indent C 16 3 2 2 2" xfId="57539" xr:uid="{00000000-0005-0000-0000-0000C7E00000}"/>
    <cellStyle name="Text Indent C 16 3 2 3" xfId="57540" xr:uid="{00000000-0005-0000-0000-0000C8E00000}"/>
    <cellStyle name="Text Indent C 16 3 3" xfId="57541" xr:uid="{00000000-0005-0000-0000-0000C9E00000}"/>
    <cellStyle name="Text Indent C 16 3 3 2" xfId="57542" xr:uid="{00000000-0005-0000-0000-0000CAE00000}"/>
    <cellStyle name="Text Indent C 16 3 4" xfId="57543" xr:uid="{00000000-0005-0000-0000-0000CBE00000}"/>
    <cellStyle name="Text Indent C 16 4" xfId="57544" xr:uid="{00000000-0005-0000-0000-0000CCE00000}"/>
    <cellStyle name="Text Indent C 16 4 2" xfId="57545" xr:uid="{00000000-0005-0000-0000-0000CDE00000}"/>
    <cellStyle name="Text Indent C 16 4 2 2" xfId="57546" xr:uid="{00000000-0005-0000-0000-0000CEE00000}"/>
    <cellStyle name="Text Indent C 16 4 2 2 2" xfId="57547" xr:uid="{00000000-0005-0000-0000-0000CFE00000}"/>
    <cellStyle name="Text Indent C 16 4 2 3" xfId="57548" xr:uid="{00000000-0005-0000-0000-0000D0E00000}"/>
    <cellStyle name="Text Indent C 16 4 3" xfId="57549" xr:uid="{00000000-0005-0000-0000-0000D1E00000}"/>
    <cellStyle name="Text Indent C 16 4 3 2" xfId="57550" xr:uid="{00000000-0005-0000-0000-0000D2E00000}"/>
    <cellStyle name="Text Indent C 16 4 4" xfId="57551" xr:uid="{00000000-0005-0000-0000-0000D3E00000}"/>
    <cellStyle name="Text Indent C 16 5" xfId="57552" xr:uid="{00000000-0005-0000-0000-0000D4E00000}"/>
    <cellStyle name="Text Indent C 16 5 2" xfId="57553" xr:uid="{00000000-0005-0000-0000-0000D5E00000}"/>
    <cellStyle name="Text Indent C 16 5 2 2" xfId="57554" xr:uid="{00000000-0005-0000-0000-0000D6E00000}"/>
    <cellStyle name="Text Indent C 16 5 3" xfId="57555" xr:uid="{00000000-0005-0000-0000-0000D7E00000}"/>
    <cellStyle name="Text Indent C 16 6" xfId="57556" xr:uid="{00000000-0005-0000-0000-0000D8E00000}"/>
    <cellStyle name="Text Indent C 16 6 2" xfId="57557" xr:uid="{00000000-0005-0000-0000-0000D9E00000}"/>
    <cellStyle name="Text Indent C 16 7" xfId="57558" xr:uid="{00000000-0005-0000-0000-0000DAE00000}"/>
    <cellStyle name="Text Indent C 16 8" xfId="57559" xr:uid="{00000000-0005-0000-0000-0000DBE00000}"/>
    <cellStyle name="Text Indent C 17" xfId="57560" xr:uid="{00000000-0005-0000-0000-0000DCE00000}"/>
    <cellStyle name="Text Indent C 17 2" xfId="57561" xr:uid="{00000000-0005-0000-0000-0000DDE00000}"/>
    <cellStyle name="Text Indent C 17 2 2" xfId="57562" xr:uid="{00000000-0005-0000-0000-0000DEE00000}"/>
    <cellStyle name="Text Indent C 17 2 2 2" xfId="57563" xr:uid="{00000000-0005-0000-0000-0000DFE00000}"/>
    <cellStyle name="Text Indent C 17 2 2 2 2" xfId="57564" xr:uid="{00000000-0005-0000-0000-0000E0E00000}"/>
    <cellStyle name="Text Indent C 17 2 2 3" xfId="57565" xr:uid="{00000000-0005-0000-0000-0000E1E00000}"/>
    <cellStyle name="Text Indent C 17 2 3" xfId="57566" xr:uid="{00000000-0005-0000-0000-0000E2E00000}"/>
    <cellStyle name="Text Indent C 17 2 3 2" xfId="57567" xr:uid="{00000000-0005-0000-0000-0000E3E00000}"/>
    <cellStyle name="Text Indent C 17 2 4" xfId="57568" xr:uid="{00000000-0005-0000-0000-0000E4E00000}"/>
    <cellStyle name="Text Indent C 17 3" xfId="57569" xr:uid="{00000000-0005-0000-0000-0000E5E00000}"/>
    <cellStyle name="Text Indent C 17 3 2" xfId="57570" xr:uid="{00000000-0005-0000-0000-0000E6E00000}"/>
    <cellStyle name="Text Indent C 17 3 2 2" xfId="57571" xr:uid="{00000000-0005-0000-0000-0000E7E00000}"/>
    <cellStyle name="Text Indent C 17 3 2 2 2" xfId="57572" xr:uid="{00000000-0005-0000-0000-0000E8E00000}"/>
    <cellStyle name="Text Indent C 17 3 2 3" xfId="57573" xr:uid="{00000000-0005-0000-0000-0000E9E00000}"/>
    <cellStyle name="Text Indent C 17 3 3" xfId="57574" xr:uid="{00000000-0005-0000-0000-0000EAE00000}"/>
    <cellStyle name="Text Indent C 17 3 3 2" xfId="57575" xr:uid="{00000000-0005-0000-0000-0000EBE00000}"/>
    <cellStyle name="Text Indent C 17 3 4" xfId="57576" xr:uid="{00000000-0005-0000-0000-0000ECE00000}"/>
    <cellStyle name="Text Indent C 17 4" xfId="57577" xr:uid="{00000000-0005-0000-0000-0000EDE00000}"/>
    <cellStyle name="Text Indent C 17 4 2" xfId="57578" xr:uid="{00000000-0005-0000-0000-0000EEE00000}"/>
    <cellStyle name="Text Indent C 17 4 2 2" xfId="57579" xr:uid="{00000000-0005-0000-0000-0000EFE00000}"/>
    <cellStyle name="Text Indent C 17 4 3" xfId="57580" xr:uid="{00000000-0005-0000-0000-0000F0E00000}"/>
    <cellStyle name="Text Indent C 17 5" xfId="57581" xr:uid="{00000000-0005-0000-0000-0000F1E00000}"/>
    <cellStyle name="Text Indent C 17 5 2" xfId="57582" xr:uid="{00000000-0005-0000-0000-0000F2E00000}"/>
    <cellStyle name="Text Indent C 17 6" xfId="57583" xr:uid="{00000000-0005-0000-0000-0000F3E00000}"/>
    <cellStyle name="Text Indent C 18" xfId="57584" xr:uid="{00000000-0005-0000-0000-0000F4E00000}"/>
    <cellStyle name="Text Indent C 18 2" xfId="57585" xr:uid="{00000000-0005-0000-0000-0000F5E00000}"/>
    <cellStyle name="Text Indent C 18 2 2" xfId="57586" xr:uid="{00000000-0005-0000-0000-0000F6E00000}"/>
    <cellStyle name="Text Indent C 18 2 2 2" xfId="57587" xr:uid="{00000000-0005-0000-0000-0000F7E00000}"/>
    <cellStyle name="Text Indent C 18 2 3" xfId="57588" xr:uid="{00000000-0005-0000-0000-0000F8E00000}"/>
    <cellStyle name="Text Indent C 18 3" xfId="57589" xr:uid="{00000000-0005-0000-0000-0000F9E00000}"/>
    <cellStyle name="Text Indent C 18 3 2" xfId="57590" xr:uid="{00000000-0005-0000-0000-0000FAE00000}"/>
    <cellStyle name="Text Indent C 18 4" xfId="57591" xr:uid="{00000000-0005-0000-0000-0000FBE00000}"/>
    <cellStyle name="Text Indent C 19" xfId="57592" xr:uid="{00000000-0005-0000-0000-0000FCE00000}"/>
    <cellStyle name="Text Indent C 19 2" xfId="57593" xr:uid="{00000000-0005-0000-0000-0000FDE00000}"/>
    <cellStyle name="Text Indent C 19 2 2" xfId="57594" xr:uid="{00000000-0005-0000-0000-0000FEE00000}"/>
    <cellStyle name="Text Indent C 19 2 2 2" xfId="57595" xr:uid="{00000000-0005-0000-0000-0000FFE00000}"/>
    <cellStyle name="Text Indent C 19 2 3" xfId="57596" xr:uid="{00000000-0005-0000-0000-000000E10000}"/>
    <cellStyle name="Text Indent C 19 3" xfId="57597" xr:uid="{00000000-0005-0000-0000-000001E10000}"/>
    <cellStyle name="Text Indent C 19 3 2" xfId="57598" xr:uid="{00000000-0005-0000-0000-000002E10000}"/>
    <cellStyle name="Text Indent C 19 4" xfId="57599" xr:uid="{00000000-0005-0000-0000-000003E10000}"/>
    <cellStyle name="Text Indent C 2" xfId="57600" xr:uid="{00000000-0005-0000-0000-000004E10000}"/>
    <cellStyle name="Text Indent C 2 2" xfId="57601" xr:uid="{00000000-0005-0000-0000-000005E10000}"/>
    <cellStyle name="Text Indent C 2 2 2" xfId="57602" xr:uid="{00000000-0005-0000-0000-000006E10000}"/>
    <cellStyle name="Text Indent C 2 2 2 2" xfId="57603" xr:uid="{00000000-0005-0000-0000-000007E10000}"/>
    <cellStyle name="Text Indent C 2 2 2 2 2" xfId="57604" xr:uid="{00000000-0005-0000-0000-000008E10000}"/>
    <cellStyle name="Text Indent C 2 2 2 2 2 2" xfId="57605" xr:uid="{00000000-0005-0000-0000-000009E10000}"/>
    <cellStyle name="Text Indent C 2 2 2 2 3" xfId="57606" xr:uid="{00000000-0005-0000-0000-00000AE10000}"/>
    <cellStyle name="Text Indent C 2 2 2 3" xfId="57607" xr:uid="{00000000-0005-0000-0000-00000BE10000}"/>
    <cellStyle name="Text Indent C 2 2 2 3 2" xfId="57608" xr:uid="{00000000-0005-0000-0000-00000CE10000}"/>
    <cellStyle name="Text Indent C 2 2 2 4" xfId="57609" xr:uid="{00000000-0005-0000-0000-00000DE10000}"/>
    <cellStyle name="Text Indent C 2 2 3" xfId="57610" xr:uid="{00000000-0005-0000-0000-00000EE10000}"/>
    <cellStyle name="Text Indent C 2 2 3 2" xfId="57611" xr:uid="{00000000-0005-0000-0000-00000FE10000}"/>
    <cellStyle name="Text Indent C 2 2 3 2 2" xfId="57612" xr:uid="{00000000-0005-0000-0000-000010E10000}"/>
    <cellStyle name="Text Indent C 2 2 3 2 2 2" xfId="57613" xr:uid="{00000000-0005-0000-0000-000011E10000}"/>
    <cellStyle name="Text Indent C 2 2 3 2 3" xfId="57614" xr:uid="{00000000-0005-0000-0000-000012E10000}"/>
    <cellStyle name="Text Indent C 2 2 3 3" xfId="57615" xr:uid="{00000000-0005-0000-0000-000013E10000}"/>
    <cellStyle name="Text Indent C 2 2 3 3 2" xfId="57616" xr:uid="{00000000-0005-0000-0000-000014E10000}"/>
    <cellStyle name="Text Indent C 2 2 3 4" xfId="57617" xr:uid="{00000000-0005-0000-0000-000015E10000}"/>
    <cellStyle name="Text Indent C 2 2 4" xfId="57618" xr:uid="{00000000-0005-0000-0000-000016E10000}"/>
    <cellStyle name="Text Indent C 2 2 4 2" xfId="57619" xr:uid="{00000000-0005-0000-0000-000017E10000}"/>
    <cellStyle name="Text Indent C 2 2 4 2 2" xfId="57620" xr:uid="{00000000-0005-0000-0000-000018E10000}"/>
    <cellStyle name="Text Indent C 2 2 4 3" xfId="57621" xr:uid="{00000000-0005-0000-0000-000019E10000}"/>
    <cellStyle name="Text Indent C 2 2 5" xfId="57622" xr:uid="{00000000-0005-0000-0000-00001AE10000}"/>
    <cellStyle name="Text Indent C 2 2 5 2" xfId="57623" xr:uid="{00000000-0005-0000-0000-00001BE10000}"/>
    <cellStyle name="Text Indent C 2 2 6" xfId="57624" xr:uid="{00000000-0005-0000-0000-00001CE10000}"/>
    <cellStyle name="Text Indent C 2 3" xfId="57625" xr:uid="{00000000-0005-0000-0000-00001DE10000}"/>
    <cellStyle name="Text Indent C 2 3 2" xfId="57626" xr:uid="{00000000-0005-0000-0000-00001EE10000}"/>
    <cellStyle name="Text Indent C 2 3 2 2" xfId="57627" xr:uid="{00000000-0005-0000-0000-00001FE10000}"/>
    <cellStyle name="Text Indent C 2 3 2 2 2" xfId="57628" xr:uid="{00000000-0005-0000-0000-000020E10000}"/>
    <cellStyle name="Text Indent C 2 3 2 3" xfId="57629" xr:uid="{00000000-0005-0000-0000-000021E10000}"/>
    <cellStyle name="Text Indent C 2 3 3" xfId="57630" xr:uid="{00000000-0005-0000-0000-000022E10000}"/>
    <cellStyle name="Text Indent C 2 3 3 2" xfId="57631" xr:uid="{00000000-0005-0000-0000-000023E10000}"/>
    <cellStyle name="Text Indent C 2 3 4" xfId="57632" xr:uid="{00000000-0005-0000-0000-000024E10000}"/>
    <cellStyle name="Text Indent C 2 4" xfId="57633" xr:uid="{00000000-0005-0000-0000-000025E10000}"/>
    <cellStyle name="Text Indent C 2 4 2" xfId="57634" xr:uid="{00000000-0005-0000-0000-000026E10000}"/>
    <cellStyle name="Text Indent C 2 4 2 2" xfId="57635" xr:uid="{00000000-0005-0000-0000-000027E10000}"/>
    <cellStyle name="Text Indent C 2 4 2 2 2" xfId="57636" xr:uid="{00000000-0005-0000-0000-000028E10000}"/>
    <cellStyle name="Text Indent C 2 4 2 3" xfId="57637" xr:uid="{00000000-0005-0000-0000-000029E10000}"/>
    <cellStyle name="Text Indent C 2 4 3" xfId="57638" xr:uid="{00000000-0005-0000-0000-00002AE10000}"/>
    <cellStyle name="Text Indent C 2 4 3 2" xfId="57639" xr:uid="{00000000-0005-0000-0000-00002BE10000}"/>
    <cellStyle name="Text Indent C 2 4 4" xfId="57640" xr:uid="{00000000-0005-0000-0000-00002CE10000}"/>
    <cellStyle name="Text Indent C 2 5" xfId="57641" xr:uid="{00000000-0005-0000-0000-00002DE10000}"/>
    <cellStyle name="Text Indent C 2 5 2" xfId="57642" xr:uid="{00000000-0005-0000-0000-00002EE10000}"/>
    <cellStyle name="Text Indent C 2 5 2 2" xfId="57643" xr:uid="{00000000-0005-0000-0000-00002FE10000}"/>
    <cellStyle name="Text Indent C 2 5 3" xfId="57644" xr:uid="{00000000-0005-0000-0000-000030E10000}"/>
    <cellStyle name="Text Indent C 2 6" xfId="57645" xr:uid="{00000000-0005-0000-0000-000031E10000}"/>
    <cellStyle name="Text Indent C 2 6 2" xfId="57646" xr:uid="{00000000-0005-0000-0000-000032E10000}"/>
    <cellStyle name="Text Indent C 2 7" xfId="57647" xr:uid="{00000000-0005-0000-0000-000033E10000}"/>
    <cellStyle name="Text Indent C 2 8" xfId="57648" xr:uid="{00000000-0005-0000-0000-000034E10000}"/>
    <cellStyle name="Text Indent C 20" xfId="57649" xr:uid="{00000000-0005-0000-0000-000035E10000}"/>
    <cellStyle name="Text Indent C 20 2" xfId="57650" xr:uid="{00000000-0005-0000-0000-000036E10000}"/>
    <cellStyle name="Text Indent C 20 2 2" xfId="57651" xr:uid="{00000000-0005-0000-0000-000037E10000}"/>
    <cellStyle name="Text Indent C 20 3" xfId="57652" xr:uid="{00000000-0005-0000-0000-000038E10000}"/>
    <cellStyle name="Text Indent C 21" xfId="57653" xr:uid="{00000000-0005-0000-0000-000039E10000}"/>
    <cellStyle name="Text Indent C 21 2" xfId="57654" xr:uid="{00000000-0005-0000-0000-00003AE10000}"/>
    <cellStyle name="Text Indent C 22" xfId="57655" xr:uid="{00000000-0005-0000-0000-00003BE10000}"/>
    <cellStyle name="Text Indent C 23" xfId="57656" xr:uid="{00000000-0005-0000-0000-00003CE10000}"/>
    <cellStyle name="Text Indent C 3" xfId="57657" xr:uid="{00000000-0005-0000-0000-00003DE10000}"/>
    <cellStyle name="Text Indent C 3 2" xfId="57658" xr:uid="{00000000-0005-0000-0000-00003EE10000}"/>
    <cellStyle name="Text Indent C 3 2 2" xfId="57659" xr:uid="{00000000-0005-0000-0000-00003FE10000}"/>
    <cellStyle name="Text Indent C 3 2 2 2" xfId="57660" xr:uid="{00000000-0005-0000-0000-000040E10000}"/>
    <cellStyle name="Text Indent C 3 2 2 2 2" xfId="57661" xr:uid="{00000000-0005-0000-0000-000041E10000}"/>
    <cellStyle name="Text Indent C 3 2 2 2 2 2" xfId="57662" xr:uid="{00000000-0005-0000-0000-000042E10000}"/>
    <cellStyle name="Text Indent C 3 2 2 2 3" xfId="57663" xr:uid="{00000000-0005-0000-0000-000043E10000}"/>
    <cellStyle name="Text Indent C 3 2 2 3" xfId="57664" xr:uid="{00000000-0005-0000-0000-000044E10000}"/>
    <cellStyle name="Text Indent C 3 2 2 3 2" xfId="57665" xr:uid="{00000000-0005-0000-0000-000045E10000}"/>
    <cellStyle name="Text Indent C 3 2 2 4" xfId="57666" xr:uid="{00000000-0005-0000-0000-000046E10000}"/>
    <cellStyle name="Text Indent C 3 2 3" xfId="57667" xr:uid="{00000000-0005-0000-0000-000047E10000}"/>
    <cellStyle name="Text Indent C 3 2 3 2" xfId="57668" xr:uid="{00000000-0005-0000-0000-000048E10000}"/>
    <cellStyle name="Text Indent C 3 2 3 2 2" xfId="57669" xr:uid="{00000000-0005-0000-0000-000049E10000}"/>
    <cellStyle name="Text Indent C 3 2 3 2 2 2" xfId="57670" xr:uid="{00000000-0005-0000-0000-00004AE10000}"/>
    <cellStyle name="Text Indent C 3 2 3 2 3" xfId="57671" xr:uid="{00000000-0005-0000-0000-00004BE10000}"/>
    <cellStyle name="Text Indent C 3 2 3 3" xfId="57672" xr:uid="{00000000-0005-0000-0000-00004CE10000}"/>
    <cellStyle name="Text Indent C 3 2 3 3 2" xfId="57673" xr:uid="{00000000-0005-0000-0000-00004DE10000}"/>
    <cellStyle name="Text Indent C 3 2 3 4" xfId="57674" xr:uid="{00000000-0005-0000-0000-00004EE10000}"/>
    <cellStyle name="Text Indent C 3 2 4" xfId="57675" xr:uid="{00000000-0005-0000-0000-00004FE10000}"/>
    <cellStyle name="Text Indent C 3 2 4 2" xfId="57676" xr:uid="{00000000-0005-0000-0000-000050E10000}"/>
    <cellStyle name="Text Indent C 3 2 4 2 2" xfId="57677" xr:uid="{00000000-0005-0000-0000-000051E10000}"/>
    <cellStyle name="Text Indent C 3 2 4 3" xfId="57678" xr:uid="{00000000-0005-0000-0000-000052E10000}"/>
    <cellStyle name="Text Indent C 3 2 5" xfId="57679" xr:uid="{00000000-0005-0000-0000-000053E10000}"/>
    <cellStyle name="Text Indent C 3 2 5 2" xfId="57680" xr:uid="{00000000-0005-0000-0000-000054E10000}"/>
    <cellStyle name="Text Indent C 3 2 6" xfId="57681" xr:uid="{00000000-0005-0000-0000-000055E10000}"/>
    <cellStyle name="Text Indent C 3 3" xfId="57682" xr:uid="{00000000-0005-0000-0000-000056E10000}"/>
    <cellStyle name="Text Indent C 3 3 2" xfId="57683" xr:uid="{00000000-0005-0000-0000-000057E10000}"/>
    <cellStyle name="Text Indent C 3 3 2 2" xfId="57684" xr:uid="{00000000-0005-0000-0000-000058E10000}"/>
    <cellStyle name="Text Indent C 3 3 2 2 2" xfId="57685" xr:uid="{00000000-0005-0000-0000-000059E10000}"/>
    <cellStyle name="Text Indent C 3 3 2 3" xfId="57686" xr:uid="{00000000-0005-0000-0000-00005AE10000}"/>
    <cellStyle name="Text Indent C 3 3 3" xfId="57687" xr:uid="{00000000-0005-0000-0000-00005BE10000}"/>
    <cellStyle name="Text Indent C 3 3 3 2" xfId="57688" xr:uid="{00000000-0005-0000-0000-00005CE10000}"/>
    <cellStyle name="Text Indent C 3 3 4" xfId="57689" xr:uid="{00000000-0005-0000-0000-00005DE10000}"/>
    <cellStyle name="Text Indent C 3 4" xfId="57690" xr:uid="{00000000-0005-0000-0000-00005EE10000}"/>
    <cellStyle name="Text Indent C 3 4 2" xfId="57691" xr:uid="{00000000-0005-0000-0000-00005FE10000}"/>
    <cellStyle name="Text Indent C 3 4 2 2" xfId="57692" xr:uid="{00000000-0005-0000-0000-000060E10000}"/>
    <cellStyle name="Text Indent C 3 4 2 2 2" xfId="57693" xr:uid="{00000000-0005-0000-0000-000061E10000}"/>
    <cellStyle name="Text Indent C 3 4 2 3" xfId="57694" xr:uid="{00000000-0005-0000-0000-000062E10000}"/>
    <cellStyle name="Text Indent C 3 4 3" xfId="57695" xr:uid="{00000000-0005-0000-0000-000063E10000}"/>
    <cellStyle name="Text Indent C 3 4 3 2" xfId="57696" xr:uid="{00000000-0005-0000-0000-000064E10000}"/>
    <cellStyle name="Text Indent C 3 4 4" xfId="57697" xr:uid="{00000000-0005-0000-0000-000065E10000}"/>
    <cellStyle name="Text Indent C 3 5" xfId="57698" xr:uid="{00000000-0005-0000-0000-000066E10000}"/>
    <cellStyle name="Text Indent C 3 5 2" xfId="57699" xr:uid="{00000000-0005-0000-0000-000067E10000}"/>
    <cellStyle name="Text Indent C 3 5 2 2" xfId="57700" xr:uid="{00000000-0005-0000-0000-000068E10000}"/>
    <cellStyle name="Text Indent C 3 5 3" xfId="57701" xr:uid="{00000000-0005-0000-0000-000069E10000}"/>
    <cellStyle name="Text Indent C 3 6" xfId="57702" xr:uid="{00000000-0005-0000-0000-00006AE10000}"/>
    <cellStyle name="Text Indent C 3 6 2" xfId="57703" xr:uid="{00000000-0005-0000-0000-00006BE10000}"/>
    <cellStyle name="Text Indent C 3 7" xfId="57704" xr:uid="{00000000-0005-0000-0000-00006CE10000}"/>
    <cellStyle name="Text Indent C 3 8" xfId="57705" xr:uid="{00000000-0005-0000-0000-00006DE10000}"/>
    <cellStyle name="Text Indent C 4" xfId="57706" xr:uid="{00000000-0005-0000-0000-00006EE10000}"/>
    <cellStyle name="Text Indent C 4 2" xfId="57707" xr:uid="{00000000-0005-0000-0000-00006FE10000}"/>
    <cellStyle name="Text Indent C 4 2 2" xfId="57708" xr:uid="{00000000-0005-0000-0000-000070E10000}"/>
    <cellStyle name="Text Indent C 4 2 2 2" xfId="57709" xr:uid="{00000000-0005-0000-0000-000071E10000}"/>
    <cellStyle name="Text Indent C 4 2 2 2 2" xfId="57710" xr:uid="{00000000-0005-0000-0000-000072E10000}"/>
    <cellStyle name="Text Indent C 4 2 2 2 2 2" xfId="57711" xr:uid="{00000000-0005-0000-0000-000073E10000}"/>
    <cellStyle name="Text Indent C 4 2 2 2 3" xfId="57712" xr:uid="{00000000-0005-0000-0000-000074E10000}"/>
    <cellStyle name="Text Indent C 4 2 2 3" xfId="57713" xr:uid="{00000000-0005-0000-0000-000075E10000}"/>
    <cellStyle name="Text Indent C 4 2 2 3 2" xfId="57714" xr:uid="{00000000-0005-0000-0000-000076E10000}"/>
    <cellStyle name="Text Indent C 4 2 2 4" xfId="57715" xr:uid="{00000000-0005-0000-0000-000077E10000}"/>
    <cellStyle name="Text Indent C 4 2 3" xfId="57716" xr:uid="{00000000-0005-0000-0000-000078E10000}"/>
    <cellStyle name="Text Indent C 4 2 3 2" xfId="57717" xr:uid="{00000000-0005-0000-0000-000079E10000}"/>
    <cellStyle name="Text Indent C 4 2 3 2 2" xfId="57718" xr:uid="{00000000-0005-0000-0000-00007AE10000}"/>
    <cellStyle name="Text Indent C 4 2 3 2 2 2" xfId="57719" xr:uid="{00000000-0005-0000-0000-00007BE10000}"/>
    <cellStyle name="Text Indent C 4 2 3 2 3" xfId="57720" xr:uid="{00000000-0005-0000-0000-00007CE10000}"/>
    <cellStyle name="Text Indent C 4 2 3 3" xfId="57721" xr:uid="{00000000-0005-0000-0000-00007DE10000}"/>
    <cellStyle name="Text Indent C 4 2 3 3 2" xfId="57722" xr:uid="{00000000-0005-0000-0000-00007EE10000}"/>
    <cellStyle name="Text Indent C 4 2 3 4" xfId="57723" xr:uid="{00000000-0005-0000-0000-00007FE10000}"/>
    <cellStyle name="Text Indent C 4 2 4" xfId="57724" xr:uid="{00000000-0005-0000-0000-000080E10000}"/>
    <cellStyle name="Text Indent C 4 2 4 2" xfId="57725" xr:uid="{00000000-0005-0000-0000-000081E10000}"/>
    <cellStyle name="Text Indent C 4 2 4 2 2" xfId="57726" xr:uid="{00000000-0005-0000-0000-000082E10000}"/>
    <cellStyle name="Text Indent C 4 2 4 3" xfId="57727" xr:uid="{00000000-0005-0000-0000-000083E10000}"/>
    <cellStyle name="Text Indent C 4 2 5" xfId="57728" xr:uid="{00000000-0005-0000-0000-000084E10000}"/>
    <cellStyle name="Text Indent C 4 2 5 2" xfId="57729" xr:uid="{00000000-0005-0000-0000-000085E10000}"/>
    <cellStyle name="Text Indent C 4 2 6" xfId="57730" xr:uid="{00000000-0005-0000-0000-000086E10000}"/>
    <cellStyle name="Text Indent C 4 3" xfId="57731" xr:uid="{00000000-0005-0000-0000-000087E10000}"/>
    <cellStyle name="Text Indent C 4 3 2" xfId="57732" xr:uid="{00000000-0005-0000-0000-000088E10000}"/>
    <cellStyle name="Text Indent C 4 3 2 2" xfId="57733" xr:uid="{00000000-0005-0000-0000-000089E10000}"/>
    <cellStyle name="Text Indent C 4 3 2 2 2" xfId="57734" xr:uid="{00000000-0005-0000-0000-00008AE10000}"/>
    <cellStyle name="Text Indent C 4 3 2 3" xfId="57735" xr:uid="{00000000-0005-0000-0000-00008BE10000}"/>
    <cellStyle name="Text Indent C 4 3 3" xfId="57736" xr:uid="{00000000-0005-0000-0000-00008CE10000}"/>
    <cellStyle name="Text Indent C 4 3 3 2" xfId="57737" xr:uid="{00000000-0005-0000-0000-00008DE10000}"/>
    <cellStyle name="Text Indent C 4 3 4" xfId="57738" xr:uid="{00000000-0005-0000-0000-00008EE10000}"/>
    <cellStyle name="Text Indent C 4 4" xfId="57739" xr:uid="{00000000-0005-0000-0000-00008FE10000}"/>
    <cellStyle name="Text Indent C 4 4 2" xfId="57740" xr:uid="{00000000-0005-0000-0000-000090E10000}"/>
    <cellStyle name="Text Indent C 4 4 2 2" xfId="57741" xr:uid="{00000000-0005-0000-0000-000091E10000}"/>
    <cellStyle name="Text Indent C 4 4 2 2 2" xfId="57742" xr:uid="{00000000-0005-0000-0000-000092E10000}"/>
    <cellStyle name="Text Indent C 4 4 2 3" xfId="57743" xr:uid="{00000000-0005-0000-0000-000093E10000}"/>
    <cellStyle name="Text Indent C 4 4 3" xfId="57744" xr:uid="{00000000-0005-0000-0000-000094E10000}"/>
    <cellStyle name="Text Indent C 4 4 3 2" xfId="57745" xr:uid="{00000000-0005-0000-0000-000095E10000}"/>
    <cellStyle name="Text Indent C 4 4 4" xfId="57746" xr:uid="{00000000-0005-0000-0000-000096E10000}"/>
    <cellStyle name="Text Indent C 4 5" xfId="57747" xr:uid="{00000000-0005-0000-0000-000097E10000}"/>
    <cellStyle name="Text Indent C 4 5 2" xfId="57748" xr:uid="{00000000-0005-0000-0000-000098E10000}"/>
    <cellStyle name="Text Indent C 4 5 2 2" xfId="57749" xr:uid="{00000000-0005-0000-0000-000099E10000}"/>
    <cellStyle name="Text Indent C 4 5 3" xfId="57750" xr:uid="{00000000-0005-0000-0000-00009AE10000}"/>
    <cellStyle name="Text Indent C 4 6" xfId="57751" xr:uid="{00000000-0005-0000-0000-00009BE10000}"/>
    <cellStyle name="Text Indent C 4 6 2" xfId="57752" xr:uid="{00000000-0005-0000-0000-00009CE10000}"/>
    <cellStyle name="Text Indent C 4 7" xfId="57753" xr:uid="{00000000-0005-0000-0000-00009DE10000}"/>
    <cellStyle name="Text Indent C 4 8" xfId="57754" xr:uid="{00000000-0005-0000-0000-00009EE10000}"/>
    <cellStyle name="Text Indent C 5" xfId="57755" xr:uid="{00000000-0005-0000-0000-00009FE10000}"/>
    <cellStyle name="Text Indent C 5 2" xfId="57756" xr:uid="{00000000-0005-0000-0000-0000A0E10000}"/>
    <cellStyle name="Text Indent C 5 2 2" xfId="57757" xr:uid="{00000000-0005-0000-0000-0000A1E10000}"/>
    <cellStyle name="Text Indent C 5 2 2 2" xfId="57758" xr:uid="{00000000-0005-0000-0000-0000A2E10000}"/>
    <cellStyle name="Text Indent C 5 2 2 2 2" xfId="57759" xr:uid="{00000000-0005-0000-0000-0000A3E10000}"/>
    <cellStyle name="Text Indent C 5 2 2 2 2 2" xfId="57760" xr:uid="{00000000-0005-0000-0000-0000A4E10000}"/>
    <cellStyle name="Text Indent C 5 2 2 2 3" xfId="57761" xr:uid="{00000000-0005-0000-0000-0000A5E10000}"/>
    <cellStyle name="Text Indent C 5 2 2 3" xfId="57762" xr:uid="{00000000-0005-0000-0000-0000A6E10000}"/>
    <cellStyle name="Text Indent C 5 2 2 3 2" xfId="57763" xr:uid="{00000000-0005-0000-0000-0000A7E10000}"/>
    <cellStyle name="Text Indent C 5 2 2 4" xfId="57764" xr:uid="{00000000-0005-0000-0000-0000A8E10000}"/>
    <cellStyle name="Text Indent C 5 2 3" xfId="57765" xr:uid="{00000000-0005-0000-0000-0000A9E10000}"/>
    <cellStyle name="Text Indent C 5 2 3 2" xfId="57766" xr:uid="{00000000-0005-0000-0000-0000AAE10000}"/>
    <cellStyle name="Text Indent C 5 2 3 2 2" xfId="57767" xr:uid="{00000000-0005-0000-0000-0000ABE10000}"/>
    <cellStyle name="Text Indent C 5 2 3 2 2 2" xfId="57768" xr:uid="{00000000-0005-0000-0000-0000ACE10000}"/>
    <cellStyle name="Text Indent C 5 2 3 2 3" xfId="57769" xr:uid="{00000000-0005-0000-0000-0000ADE10000}"/>
    <cellStyle name="Text Indent C 5 2 3 3" xfId="57770" xr:uid="{00000000-0005-0000-0000-0000AEE10000}"/>
    <cellStyle name="Text Indent C 5 2 3 3 2" xfId="57771" xr:uid="{00000000-0005-0000-0000-0000AFE10000}"/>
    <cellStyle name="Text Indent C 5 2 3 4" xfId="57772" xr:uid="{00000000-0005-0000-0000-0000B0E10000}"/>
    <cellStyle name="Text Indent C 5 2 4" xfId="57773" xr:uid="{00000000-0005-0000-0000-0000B1E10000}"/>
    <cellStyle name="Text Indent C 5 2 4 2" xfId="57774" xr:uid="{00000000-0005-0000-0000-0000B2E10000}"/>
    <cellStyle name="Text Indent C 5 2 4 2 2" xfId="57775" xr:uid="{00000000-0005-0000-0000-0000B3E10000}"/>
    <cellStyle name="Text Indent C 5 2 4 3" xfId="57776" xr:uid="{00000000-0005-0000-0000-0000B4E10000}"/>
    <cellStyle name="Text Indent C 5 2 5" xfId="57777" xr:uid="{00000000-0005-0000-0000-0000B5E10000}"/>
    <cellStyle name="Text Indent C 5 2 5 2" xfId="57778" xr:uid="{00000000-0005-0000-0000-0000B6E10000}"/>
    <cellStyle name="Text Indent C 5 2 6" xfId="57779" xr:uid="{00000000-0005-0000-0000-0000B7E10000}"/>
    <cellStyle name="Text Indent C 5 3" xfId="57780" xr:uid="{00000000-0005-0000-0000-0000B8E10000}"/>
    <cellStyle name="Text Indent C 5 3 2" xfId="57781" xr:uid="{00000000-0005-0000-0000-0000B9E10000}"/>
    <cellStyle name="Text Indent C 5 3 2 2" xfId="57782" xr:uid="{00000000-0005-0000-0000-0000BAE10000}"/>
    <cellStyle name="Text Indent C 5 3 2 2 2" xfId="57783" xr:uid="{00000000-0005-0000-0000-0000BBE10000}"/>
    <cellStyle name="Text Indent C 5 3 2 3" xfId="57784" xr:uid="{00000000-0005-0000-0000-0000BCE10000}"/>
    <cellStyle name="Text Indent C 5 3 3" xfId="57785" xr:uid="{00000000-0005-0000-0000-0000BDE10000}"/>
    <cellStyle name="Text Indent C 5 3 3 2" xfId="57786" xr:uid="{00000000-0005-0000-0000-0000BEE10000}"/>
    <cellStyle name="Text Indent C 5 3 4" xfId="57787" xr:uid="{00000000-0005-0000-0000-0000BFE10000}"/>
    <cellStyle name="Text Indent C 5 4" xfId="57788" xr:uid="{00000000-0005-0000-0000-0000C0E10000}"/>
    <cellStyle name="Text Indent C 5 4 2" xfId="57789" xr:uid="{00000000-0005-0000-0000-0000C1E10000}"/>
    <cellStyle name="Text Indent C 5 4 2 2" xfId="57790" xr:uid="{00000000-0005-0000-0000-0000C2E10000}"/>
    <cellStyle name="Text Indent C 5 4 2 2 2" xfId="57791" xr:uid="{00000000-0005-0000-0000-0000C3E10000}"/>
    <cellStyle name="Text Indent C 5 4 2 3" xfId="57792" xr:uid="{00000000-0005-0000-0000-0000C4E10000}"/>
    <cellStyle name="Text Indent C 5 4 3" xfId="57793" xr:uid="{00000000-0005-0000-0000-0000C5E10000}"/>
    <cellStyle name="Text Indent C 5 4 3 2" xfId="57794" xr:uid="{00000000-0005-0000-0000-0000C6E10000}"/>
    <cellStyle name="Text Indent C 5 4 4" xfId="57795" xr:uid="{00000000-0005-0000-0000-0000C7E10000}"/>
    <cellStyle name="Text Indent C 5 5" xfId="57796" xr:uid="{00000000-0005-0000-0000-0000C8E10000}"/>
    <cellStyle name="Text Indent C 5 5 2" xfId="57797" xr:uid="{00000000-0005-0000-0000-0000C9E10000}"/>
    <cellStyle name="Text Indent C 5 5 2 2" xfId="57798" xr:uid="{00000000-0005-0000-0000-0000CAE10000}"/>
    <cellStyle name="Text Indent C 5 5 3" xfId="57799" xr:uid="{00000000-0005-0000-0000-0000CBE10000}"/>
    <cellStyle name="Text Indent C 5 6" xfId="57800" xr:uid="{00000000-0005-0000-0000-0000CCE10000}"/>
    <cellStyle name="Text Indent C 5 6 2" xfId="57801" xr:uid="{00000000-0005-0000-0000-0000CDE10000}"/>
    <cellStyle name="Text Indent C 5 7" xfId="57802" xr:uid="{00000000-0005-0000-0000-0000CEE10000}"/>
    <cellStyle name="Text Indent C 5 8" xfId="57803" xr:uid="{00000000-0005-0000-0000-0000CFE10000}"/>
    <cellStyle name="Text Indent C 6" xfId="57804" xr:uid="{00000000-0005-0000-0000-0000D0E10000}"/>
    <cellStyle name="Text Indent C 6 2" xfId="57805" xr:uid="{00000000-0005-0000-0000-0000D1E10000}"/>
    <cellStyle name="Text Indent C 6 2 2" xfId="57806" xr:uid="{00000000-0005-0000-0000-0000D2E10000}"/>
    <cellStyle name="Text Indent C 6 2 2 2" xfId="57807" xr:uid="{00000000-0005-0000-0000-0000D3E10000}"/>
    <cellStyle name="Text Indent C 6 2 2 2 2" xfId="57808" xr:uid="{00000000-0005-0000-0000-0000D4E10000}"/>
    <cellStyle name="Text Indent C 6 2 2 2 2 2" xfId="57809" xr:uid="{00000000-0005-0000-0000-0000D5E10000}"/>
    <cellStyle name="Text Indent C 6 2 2 2 3" xfId="57810" xr:uid="{00000000-0005-0000-0000-0000D6E10000}"/>
    <cellStyle name="Text Indent C 6 2 2 3" xfId="57811" xr:uid="{00000000-0005-0000-0000-0000D7E10000}"/>
    <cellStyle name="Text Indent C 6 2 2 3 2" xfId="57812" xr:uid="{00000000-0005-0000-0000-0000D8E10000}"/>
    <cellStyle name="Text Indent C 6 2 2 4" xfId="57813" xr:uid="{00000000-0005-0000-0000-0000D9E10000}"/>
    <cellStyle name="Text Indent C 6 2 3" xfId="57814" xr:uid="{00000000-0005-0000-0000-0000DAE10000}"/>
    <cellStyle name="Text Indent C 6 2 3 2" xfId="57815" xr:uid="{00000000-0005-0000-0000-0000DBE10000}"/>
    <cellStyle name="Text Indent C 6 2 3 2 2" xfId="57816" xr:uid="{00000000-0005-0000-0000-0000DCE10000}"/>
    <cellStyle name="Text Indent C 6 2 3 2 2 2" xfId="57817" xr:uid="{00000000-0005-0000-0000-0000DDE10000}"/>
    <cellStyle name="Text Indent C 6 2 3 2 3" xfId="57818" xr:uid="{00000000-0005-0000-0000-0000DEE10000}"/>
    <cellStyle name="Text Indent C 6 2 3 3" xfId="57819" xr:uid="{00000000-0005-0000-0000-0000DFE10000}"/>
    <cellStyle name="Text Indent C 6 2 3 3 2" xfId="57820" xr:uid="{00000000-0005-0000-0000-0000E0E10000}"/>
    <cellStyle name="Text Indent C 6 2 3 4" xfId="57821" xr:uid="{00000000-0005-0000-0000-0000E1E10000}"/>
    <cellStyle name="Text Indent C 6 2 4" xfId="57822" xr:uid="{00000000-0005-0000-0000-0000E2E10000}"/>
    <cellStyle name="Text Indent C 6 2 4 2" xfId="57823" xr:uid="{00000000-0005-0000-0000-0000E3E10000}"/>
    <cellStyle name="Text Indent C 6 2 4 2 2" xfId="57824" xr:uid="{00000000-0005-0000-0000-0000E4E10000}"/>
    <cellStyle name="Text Indent C 6 2 4 3" xfId="57825" xr:uid="{00000000-0005-0000-0000-0000E5E10000}"/>
    <cellStyle name="Text Indent C 6 2 5" xfId="57826" xr:uid="{00000000-0005-0000-0000-0000E6E10000}"/>
    <cellStyle name="Text Indent C 6 2 5 2" xfId="57827" xr:uid="{00000000-0005-0000-0000-0000E7E10000}"/>
    <cellStyle name="Text Indent C 6 2 6" xfId="57828" xr:uid="{00000000-0005-0000-0000-0000E8E10000}"/>
    <cellStyle name="Text Indent C 6 3" xfId="57829" xr:uid="{00000000-0005-0000-0000-0000E9E10000}"/>
    <cellStyle name="Text Indent C 6 3 2" xfId="57830" xr:uid="{00000000-0005-0000-0000-0000EAE10000}"/>
    <cellStyle name="Text Indent C 6 3 2 2" xfId="57831" xr:uid="{00000000-0005-0000-0000-0000EBE10000}"/>
    <cellStyle name="Text Indent C 6 3 2 2 2" xfId="57832" xr:uid="{00000000-0005-0000-0000-0000ECE10000}"/>
    <cellStyle name="Text Indent C 6 3 2 3" xfId="57833" xr:uid="{00000000-0005-0000-0000-0000EDE10000}"/>
    <cellStyle name="Text Indent C 6 3 3" xfId="57834" xr:uid="{00000000-0005-0000-0000-0000EEE10000}"/>
    <cellStyle name="Text Indent C 6 3 3 2" xfId="57835" xr:uid="{00000000-0005-0000-0000-0000EFE10000}"/>
    <cellStyle name="Text Indent C 6 3 4" xfId="57836" xr:uid="{00000000-0005-0000-0000-0000F0E10000}"/>
    <cellStyle name="Text Indent C 6 4" xfId="57837" xr:uid="{00000000-0005-0000-0000-0000F1E10000}"/>
    <cellStyle name="Text Indent C 6 4 2" xfId="57838" xr:uid="{00000000-0005-0000-0000-0000F2E10000}"/>
    <cellStyle name="Text Indent C 6 4 2 2" xfId="57839" xr:uid="{00000000-0005-0000-0000-0000F3E10000}"/>
    <cellStyle name="Text Indent C 6 4 2 2 2" xfId="57840" xr:uid="{00000000-0005-0000-0000-0000F4E10000}"/>
    <cellStyle name="Text Indent C 6 4 2 3" xfId="57841" xr:uid="{00000000-0005-0000-0000-0000F5E10000}"/>
    <cellStyle name="Text Indent C 6 4 3" xfId="57842" xr:uid="{00000000-0005-0000-0000-0000F6E10000}"/>
    <cellStyle name="Text Indent C 6 4 3 2" xfId="57843" xr:uid="{00000000-0005-0000-0000-0000F7E10000}"/>
    <cellStyle name="Text Indent C 6 4 4" xfId="57844" xr:uid="{00000000-0005-0000-0000-0000F8E10000}"/>
    <cellStyle name="Text Indent C 6 5" xfId="57845" xr:uid="{00000000-0005-0000-0000-0000F9E10000}"/>
    <cellStyle name="Text Indent C 6 5 2" xfId="57846" xr:uid="{00000000-0005-0000-0000-0000FAE10000}"/>
    <cellStyle name="Text Indent C 6 5 2 2" xfId="57847" xr:uid="{00000000-0005-0000-0000-0000FBE10000}"/>
    <cellStyle name="Text Indent C 6 5 3" xfId="57848" xr:uid="{00000000-0005-0000-0000-0000FCE10000}"/>
    <cellStyle name="Text Indent C 6 6" xfId="57849" xr:uid="{00000000-0005-0000-0000-0000FDE10000}"/>
    <cellStyle name="Text Indent C 6 6 2" xfId="57850" xr:uid="{00000000-0005-0000-0000-0000FEE10000}"/>
    <cellStyle name="Text Indent C 6 7" xfId="57851" xr:uid="{00000000-0005-0000-0000-0000FFE10000}"/>
    <cellStyle name="Text Indent C 6 8" xfId="57852" xr:uid="{00000000-0005-0000-0000-000000E20000}"/>
    <cellStyle name="Text Indent C 7" xfId="57853" xr:uid="{00000000-0005-0000-0000-000001E20000}"/>
    <cellStyle name="Text Indent C 7 2" xfId="57854" xr:uid="{00000000-0005-0000-0000-000002E20000}"/>
    <cellStyle name="Text Indent C 7 2 2" xfId="57855" xr:uid="{00000000-0005-0000-0000-000003E20000}"/>
    <cellStyle name="Text Indent C 7 2 2 2" xfId="57856" xr:uid="{00000000-0005-0000-0000-000004E20000}"/>
    <cellStyle name="Text Indent C 7 2 2 2 2" xfId="57857" xr:uid="{00000000-0005-0000-0000-000005E20000}"/>
    <cellStyle name="Text Indent C 7 2 2 2 2 2" xfId="57858" xr:uid="{00000000-0005-0000-0000-000006E20000}"/>
    <cellStyle name="Text Indent C 7 2 2 2 3" xfId="57859" xr:uid="{00000000-0005-0000-0000-000007E20000}"/>
    <cellStyle name="Text Indent C 7 2 2 3" xfId="57860" xr:uid="{00000000-0005-0000-0000-000008E20000}"/>
    <cellStyle name="Text Indent C 7 2 2 3 2" xfId="57861" xr:uid="{00000000-0005-0000-0000-000009E20000}"/>
    <cellStyle name="Text Indent C 7 2 2 4" xfId="57862" xr:uid="{00000000-0005-0000-0000-00000AE20000}"/>
    <cellStyle name="Text Indent C 7 2 3" xfId="57863" xr:uid="{00000000-0005-0000-0000-00000BE20000}"/>
    <cellStyle name="Text Indent C 7 2 3 2" xfId="57864" xr:uid="{00000000-0005-0000-0000-00000CE20000}"/>
    <cellStyle name="Text Indent C 7 2 3 2 2" xfId="57865" xr:uid="{00000000-0005-0000-0000-00000DE20000}"/>
    <cellStyle name="Text Indent C 7 2 3 2 2 2" xfId="57866" xr:uid="{00000000-0005-0000-0000-00000EE20000}"/>
    <cellStyle name="Text Indent C 7 2 3 2 3" xfId="57867" xr:uid="{00000000-0005-0000-0000-00000FE20000}"/>
    <cellStyle name="Text Indent C 7 2 3 3" xfId="57868" xr:uid="{00000000-0005-0000-0000-000010E20000}"/>
    <cellStyle name="Text Indent C 7 2 3 3 2" xfId="57869" xr:uid="{00000000-0005-0000-0000-000011E20000}"/>
    <cellStyle name="Text Indent C 7 2 3 4" xfId="57870" xr:uid="{00000000-0005-0000-0000-000012E20000}"/>
    <cellStyle name="Text Indent C 7 2 4" xfId="57871" xr:uid="{00000000-0005-0000-0000-000013E20000}"/>
    <cellStyle name="Text Indent C 7 2 4 2" xfId="57872" xr:uid="{00000000-0005-0000-0000-000014E20000}"/>
    <cellStyle name="Text Indent C 7 2 4 2 2" xfId="57873" xr:uid="{00000000-0005-0000-0000-000015E20000}"/>
    <cellStyle name="Text Indent C 7 2 4 3" xfId="57874" xr:uid="{00000000-0005-0000-0000-000016E20000}"/>
    <cellStyle name="Text Indent C 7 2 5" xfId="57875" xr:uid="{00000000-0005-0000-0000-000017E20000}"/>
    <cellStyle name="Text Indent C 7 2 5 2" xfId="57876" xr:uid="{00000000-0005-0000-0000-000018E20000}"/>
    <cellStyle name="Text Indent C 7 2 6" xfId="57877" xr:uid="{00000000-0005-0000-0000-000019E20000}"/>
    <cellStyle name="Text Indent C 7 3" xfId="57878" xr:uid="{00000000-0005-0000-0000-00001AE20000}"/>
    <cellStyle name="Text Indent C 7 3 2" xfId="57879" xr:uid="{00000000-0005-0000-0000-00001BE20000}"/>
    <cellStyle name="Text Indent C 7 3 2 2" xfId="57880" xr:uid="{00000000-0005-0000-0000-00001CE20000}"/>
    <cellStyle name="Text Indent C 7 3 2 2 2" xfId="57881" xr:uid="{00000000-0005-0000-0000-00001DE20000}"/>
    <cellStyle name="Text Indent C 7 3 2 3" xfId="57882" xr:uid="{00000000-0005-0000-0000-00001EE20000}"/>
    <cellStyle name="Text Indent C 7 3 3" xfId="57883" xr:uid="{00000000-0005-0000-0000-00001FE20000}"/>
    <cellStyle name="Text Indent C 7 3 3 2" xfId="57884" xr:uid="{00000000-0005-0000-0000-000020E20000}"/>
    <cellStyle name="Text Indent C 7 3 4" xfId="57885" xr:uid="{00000000-0005-0000-0000-000021E20000}"/>
    <cellStyle name="Text Indent C 7 4" xfId="57886" xr:uid="{00000000-0005-0000-0000-000022E20000}"/>
    <cellStyle name="Text Indent C 7 4 2" xfId="57887" xr:uid="{00000000-0005-0000-0000-000023E20000}"/>
    <cellStyle name="Text Indent C 7 4 2 2" xfId="57888" xr:uid="{00000000-0005-0000-0000-000024E20000}"/>
    <cellStyle name="Text Indent C 7 4 2 2 2" xfId="57889" xr:uid="{00000000-0005-0000-0000-000025E20000}"/>
    <cellStyle name="Text Indent C 7 4 2 3" xfId="57890" xr:uid="{00000000-0005-0000-0000-000026E20000}"/>
    <cellStyle name="Text Indent C 7 4 3" xfId="57891" xr:uid="{00000000-0005-0000-0000-000027E20000}"/>
    <cellStyle name="Text Indent C 7 4 3 2" xfId="57892" xr:uid="{00000000-0005-0000-0000-000028E20000}"/>
    <cellStyle name="Text Indent C 7 4 4" xfId="57893" xr:uid="{00000000-0005-0000-0000-000029E20000}"/>
    <cellStyle name="Text Indent C 7 5" xfId="57894" xr:uid="{00000000-0005-0000-0000-00002AE20000}"/>
    <cellStyle name="Text Indent C 7 5 2" xfId="57895" xr:uid="{00000000-0005-0000-0000-00002BE20000}"/>
    <cellStyle name="Text Indent C 7 5 2 2" xfId="57896" xr:uid="{00000000-0005-0000-0000-00002CE20000}"/>
    <cellStyle name="Text Indent C 7 5 3" xfId="57897" xr:uid="{00000000-0005-0000-0000-00002DE20000}"/>
    <cellStyle name="Text Indent C 7 6" xfId="57898" xr:uid="{00000000-0005-0000-0000-00002EE20000}"/>
    <cellStyle name="Text Indent C 7 6 2" xfId="57899" xr:uid="{00000000-0005-0000-0000-00002FE20000}"/>
    <cellStyle name="Text Indent C 7 7" xfId="57900" xr:uid="{00000000-0005-0000-0000-000030E20000}"/>
    <cellStyle name="Text Indent C 7 8" xfId="57901" xr:uid="{00000000-0005-0000-0000-000031E20000}"/>
    <cellStyle name="Text Indent C 8" xfId="57902" xr:uid="{00000000-0005-0000-0000-000032E20000}"/>
    <cellStyle name="Text Indent C 8 2" xfId="57903" xr:uid="{00000000-0005-0000-0000-000033E20000}"/>
    <cellStyle name="Text Indent C 8 2 2" xfId="57904" xr:uid="{00000000-0005-0000-0000-000034E20000}"/>
    <cellStyle name="Text Indent C 8 2 2 2" xfId="57905" xr:uid="{00000000-0005-0000-0000-000035E20000}"/>
    <cellStyle name="Text Indent C 8 2 2 2 2" xfId="57906" xr:uid="{00000000-0005-0000-0000-000036E20000}"/>
    <cellStyle name="Text Indent C 8 2 2 2 2 2" xfId="57907" xr:uid="{00000000-0005-0000-0000-000037E20000}"/>
    <cellStyle name="Text Indent C 8 2 2 2 3" xfId="57908" xr:uid="{00000000-0005-0000-0000-000038E20000}"/>
    <cellStyle name="Text Indent C 8 2 2 3" xfId="57909" xr:uid="{00000000-0005-0000-0000-000039E20000}"/>
    <cellStyle name="Text Indent C 8 2 2 3 2" xfId="57910" xr:uid="{00000000-0005-0000-0000-00003AE20000}"/>
    <cellStyle name="Text Indent C 8 2 2 4" xfId="57911" xr:uid="{00000000-0005-0000-0000-00003BE20000}"/>
    <cellStyle name="Text Indent C 8 2 3" xfId="57912" xr:uid="{00000000-0005-0000-0000-00003CE20000}"/>
    <cellStyle name="Text Indent C 8 2 3 2" xfId="57913" xr:uid="{00000000-0005-0000-0000-00003DE20000}"/>
    <cellStyle name="Text Indent C 8 2 3 2 2" xfId="57914" xr:uid="{00000000-0005-0000-0000-00003EE20000}"/>
    <cellStyle name="Text Indent C 8 2 3 2 2 2" xfId="57915" xr:uid="{00000000-0005-0000-0000-00003FE20000}"/>
    <cellStyle name="Text Indent C 8 2 3 2 3" xfId="57916" xr:uid="{00000000-0005-0000-0000-000040E20000}"/>
    <cellStyle name="Text Indent C 8 2 3 3" xfId="57917" xr:uid="{00000000-0005-0000-0000-000041E20000}"/>
    <cellStyle name="Text Indent C 8 2 3 3 2" xfId="57918" xr:uid="{00000000-0005-0000-0000-000042E20000}"/>
    <cellStyle name="Text Indent C 8 2 3 4" xfId="57919" xr:uid="{00000000-0005-0000-0000-000043E20000}"/>
    <cellStyle name="Text Indent C 8 2 4" xfId="57920" xr:uid="{00000000-0005-0000-0000-000044E20000}"/>
    <cellStyle name="Text Indent C 8 2 4 2" xfId="57921" xr:uid="{00000000-0005-0000-0000-000045E20000}"/>
    <cellStyle name="Text Indent C 8 2 4 2 2" xfId="57922" xr:uid="{00000000-0005-0000-0000-000046E20000}"/>
    <cellStyle name="Text Indent C 8 2 4 3" xfId="57923" xr:uid="{00000000-0005-0000-0000-000047E20000}"/>
    <cellStyle name="Text Indent C 8 2 5" xfId="57924" xr:uid="{00000000-0005-0000-0000-000048E20000}"/>
    <cellStyle name="Text Indent C 8 2 5 2" xfId="57925" xr:uid="{00000000-0005-0000-0000-000049E20000}"/>
    <cellStyle name="Text Indent C 8 2 6" xfId="57926" xr:uid="{00000000-0005-0000-0000-00004AE20000}"/>
    <cellStyle name="Text Indent C 8 3" xfId="57927" xr:uid="{00000000-0005-0000-0000-00004BE20000}"/>
    <cellStyle name="Text Indent C 8 3 2" xfId="57928" xr:uid="{00000000-0005-0000-0000-00004CE20000}"/>
    <cellStyle name="Text Indent C 8 3 2 2" xfId="57929" xr:uid="{00000000-0005-0000-0000-00004DE20000}"/>
    <cellStyle name="Text Indent C 8 3 2 2 2" xfId="57930" xr:uid="{00000000-0005-0000-0000-00004EE20000}"/>
    <cellStyle name="Text Indent C 8 3 2 3" xfId="57931" xr:uid="{00000000-0005-0000-0000-00004FE20000}"/>
    <cellStyle name="Text Indent C 8 3 3" xfId="57932" xr:uid="{00000000-0005-0000-0000-000050E20000}"/>
    <cellStyle name="Text Indent C 8 3 3 2" xfId="57933" xr:uid="{00000000-0005-0000-0000-000051E20000}"/>
    <cellStyle name="Text Indent C 8 3 4" xfId="57934" xr:uid="{00000000-0005-0000-0000-000052E20000}"/>
    <cellStyle name="Text Indent C 8 4" xfId="57935" xr:uid="{00000000-0005-0000-0000-000053E20000}"/>
    <cellStyle name="Text Indent C 8 4 2" xfId="57936" xr:uid="{00000000-0005-0000-0000-000054E20000}"/>
    <cellStyle name="Text Indent C 8 4 2 2" xfId="57937" xr:uid="{00000000-0005-0000-0000-000055E20000}"/>
    <cellStyle name="Text Indent C 8 4 2 2 2" xfId="57938" xr:uid="{00000000-0005-0000-0000-000056E20000}"/>
    <cellStyle name="Text Indent C 8 4 2 3" xfId="57939" xr:uid="{00000000-0005-0000-0000-000057E20000}"/>
    <cellStyle name="Text Indent C 8 4 3" xfId="57940" xr:uid="{00000000-0005-0000-0000-000058E20000}"/>
    <cellStyle name="Text Indent C 8 4 3 2" xfId="57941" xr:uid="{00000000-0005-0000-0000-000059E20000}"/>
    <cellStyle name="Text Indent C 8 4 4" xfId="57942" xr:uid="{00000000-0005-0000-0000-00005AE20000}"/>
    <cellStyle name="Text Indent C 8 5" xfId="57943" xr:uid="{00000000-0005-0000-0000-00005BE20000}"/>
    <cellStyle name="Text Indent C 8 5 2" xfId="57944" xr:uid="{00000000-0005-0000-0000-00005CE20000}"/>
    <cellStyle name="Text Indent C 8 5 2 2" xfId="57945" xr:uid="{00000000-0005-0000-0000-00005DE20000}"/>
    <cellStyle name="Text Indent C 8 5 3" xfId="57946" xr:uid="{00000000-0005-0000-0000-00005EE20000}"/>
    <cellStyle name="Text Indent C 8 6" xfId="57947" xr:uid="{00000000-0005-0000-0000-00005FE20000}"/>
    <cellStyle name="Text Indent C 8 6 2" xfId="57948" xr:uid="{00000000-0005-0000-0000-000060E20000}"/>
    <cellStyle name="Text Indent C 8 7" xfId="57949" xr:uid="{00000000-0005-0000-0000-000061E20000}"/>
    <cellStyle name="Text Indent C 8 8" xfId="57950" xr:uid="{00000000-0005-0000-0000-000062E20000}"/>
    <cellStyle name="Text Indent C 9" xfId="57951" xr:uid="{00000000-0005-0000-0000-000063E20000}"/>
    <cellStyle name="Text Indent C 9 2" xfId="57952" xr:uid="{00000000-0005-0000-0000-000064E20000}"/>
    <cellStyle name="Text Indent C 9 2 2" xfId="57953" xr:uid="{00000000-0005-0000-0000-000065E20000}"/>
    <cellStyle name="Text Indent C 9 2 2 2" xfId="57954" xr:uid="{00000000-0005-0000-0000-000066E20000}"/>
    <cellStyle name="Text Indent C 9 2 2 2 2" xfId="57955" xr:uid="{00000000-0005-0000-0000-000067E20000}"/>
    <cellStyle name="Text Indent C 9 2 2 2 2 2" xfId="57956" xr:uid="{00000000-0005-0000-0000-000068E20000}"/>
    <cellStyle name="Text Indent C 9 2 2 2 3" xfId="57957" xr:uid="{00000000-0005-0000-0000-000069E20000}"/>
    <cellStyle name="Text Indent C 9 2 2 3" xfId="57958" xr:uid="{00000000-0005-0000-0000-00006AE20000}"/>
    <cellStyle name="Text Indent C 9 2 2 3 2" xfId="57959" xr:uid="{00000000-0005-0000-0000-00006BE20000}"/>
    <cellStyle name="Text Indent C 9 2 2 4" xfId="57960" xr:uid="{00000000-0005-0000-0000-00006CE20000}"/>
    <cellStyle name="Text Indent C 9 2 3" xfId="57961" xr:uid="{00000000-0005-0000-0000-00006DE20000}"/>
    <cellStyle name="Text Indent C 9 2 3 2" xfId="57962" xr:uid="{00000000-0005-0000-0000-00006EE20000}"/>
    <cellStyle name="Text Indent C 9 2 3 2 2" xfId="57963" xr:uid="{00000000-0005-0000-0000-00006FE20000}"/>
    <cellStyle name="Text Indent C 9 2 3 2 2 2" xfId="57964" xr:uid="{00000000-0005-0000-0000-000070E20000}"/>
    <cellStyle name="Text Indent C 9 2 3 2 3" xfId="57965" xr:uid="{00000000-0005-0000-0000-000071E20000}"/>
    <cellStyle name="Text Indent C 9 2 3 3" xfId="57966" xr:uid="{00000000-0005-0000-0000-000072E20000}"/>
    <cellStyle name="Text Indent C 9 2 3 3 2" xfId="57967" xr:uid="{00000000-0005-0000-0000-000073E20000}"/>
    <cellStyle name="Text Indent C 9 2 3 4" xfId="57968" xr:uid="{00000000-0005-0000-0000-000074E20000}"/>
    <cellStyle name="Text Indent C 9 2 4" xfId="57969" xr:uid="{00000000-0005-0000-0000-000075E20000}"/>
    <cellStyle name="Text Indent C 9 2 4 2" xfId="57970" xr:uid="{00000000-0005-0000-0000-000076E20000}"/>
    <cellStyle name="Text Indent C 9 2 4 2 2" xfId="57971" xr:uid="{00000000-0005-0000-0000-000077E20000}"/>
    <cellStyle name="Text Indent C 9 2 4 3" xfId="57972" xr:uid="{00000000-0005-0000-0000-000078E20000}"/>
    <cellStyle name="Text Indent C 9 2 5" xfId="57973" xr:uid="{00000000-0005-0000-0000-000079E20000}"/>
    <cellStyle name="Text Indent C 9 2 5 2" xfId="57974" xr:uid="{00000000-0005-0000-0000-00007AE20000}"/>
    <cellStyle name="Text Indent C 9 2 6" xfId="57975" xr:uid="{00000000-0005-0000-0000-00007BE20000}"/>
    <cellStyle name="Text Indent C 9 3" xfId="57976" xr:uid="{00000000-0005-0000-0000-00007CE20000}"/>
    <cellStyle name="Text Indent C 9 3 2" xfId="57977" xr:uid="{00000000-0005-0000-0000-00007DE20000}"/>
    <cellStyle name="Text Indent C 9 3 2 2" xfId="57978" xr:uid="{00000000-0005-0000-0000-00007EE20000}"/>
    <cellStyle name="Text Indent C 9 3 2 2 2" xfId="57979" xr:uid="{00000000-0005-0000-0000-00007FE20000}"/>
    <cellStyle name="Text Indent C 9 3 2 3" xfId="57980" xr:uid="{00000000-0005-0000-0000-000080E20000}"/>
    <cellStyle name="Text Indent C 9 3 3" xfId="57981" xr:uid="{00000000-0005-0000-0000-000081E20000}"/>
    <cellStyle name="Text Indent C 9 3 3 2" xfId="57982" xr:uid="{00000000-0005-0000-0000-000082E20000}"/>
    <cellStyle name="Text Indent C 9 3 4" xfId="57983" xr:uid="{00000000-0005-0000-0000-000083E20000}"/>
    <cellStyle name="Text Indent C 9 4" xfId="57984" xr:uid="{00000000-0005-0000-0000-000084E20000}"/>
    <cellStyle name="Text Indent C 9 4 2" xfId="57985" xr:uid="{00000000-0005-0000-0000-000085E20000}"/>
    <cellStyle name="Text Indent C 9 4 2 2" xfId="57986" xr:uid="{00000000-0005-0000-0000-000086E20000}"/>
    <cellStyle name="Text Indent C 9 4 2 2 2" xfId="57987" xr:uid="{00000000-0005-0000-0000-000087E20000}"/>
    <cellStyle name="Text Indent C 9 4 2 3" xfId="57988" xr:uid="{00000000-0005-0000-0000-000088E20000}"/>
    <cellStyle name="Text Indent C 9 4 3" xfId="57989" xr:uid="{00000000-0005-0000-0000-000089E20000}"/>
    <cellStyle name="Text Indent C 9 4 3 2" xfId="57990" xr:uid="{00000000-0005-0000-0000-00008AE20000}"/>
    <cellStyle name="Text Indent C 9 4 4" xfId="57991" xr:uid="{00000000-0005-0000-0000-00008BE20000}"/>
    <cellStyle name="Text Indent C 9 5" xfId="57992" xr:uid="{00000000-0005-0000-0000-00008CE20000}"/>
    <cellStyle name="Text Indent C 9 5 2" xfId="57993" xr:uid="{00000000-0005-0000-0000-00008DE20000}"/>
    <cellStyle name="Text Indent C 9 5 2 2" xfId="57994" xr:uid="{00000000-0005-0000-0000-00008EE20000}"/>
    <cellStyle name="Text Indent C 9 5 3" xfId="57995" xr:uid="{00000000-0005-0000-0000-00008FE20000}"/>
    <cellStyle name="Text Indent C 9 6" xfId="57996" xr:uid="{00000000-0005-0000-0000-000090E20000}"/>
    <cellStyle name="Text Indent C 9 6 2" xfId="57997" xr:uid="{00000000-0005-0000-0000-000091E20000}"/>
    <cellStyle name="Text Indent C 9 7" xfId="57998" xr:uid="{00000000-0005-0000-0000-000092E20000}"/>
    <cellStyle name="Text Indent C 9 8" xfId="57999" xr:uid="{00000000-0005-0000-0000-000093E20000}"/>
    <cellStyle name="th" xfId="58000" xr:uid="{00000000-0005-0000-0000-000094E20000}"/>
    <cellStyle name="th 2" xfId="58001" xr:uid="{00000000-0005-0000-0000-000095E20000}"/>
    <cellStyle name="th 2 2" xfId="58002" xr:uid="{00000000-0005-0000-0000-000096E20000}"/>
    <cellStyle name="th 2 2 2" xfId="58003" xr:uid="{00000000-0005-0000-0000-000097E20000}"/>
    <cellStyle name="th 2 2 2 2" xfId="58004" xr:uid="{00000000-0005-0000-0000-000098E20000}"/>
    <cellStyle name="th 2 2 2 2 2" xfId="58005" xr:uid="{00000000-0005-0000-0000-000099E20000}"/>
    <cellStyle name="th 2 2 2 2 2 2" xfId="58006" xr:uid="{00000000-0005-0000-0000-00009AE20000}"/>
    <cellStyle name="th 2 2 2 2 3" xfId="58007" xr:uid="{00000000-0005-0000-0000-00009BE20000}"/>
    <cellStyle name="th 2 2 2 3" xfId="58008" xr:uid="{00000000-0005-0000-0000-00009CE20000}"/>
    <cellStyle name="th 2 2 2 3 2" xfId="58009" xr:uid="{00000000-0005-0000-0000-00009DE20000}"/>
    <cellStyle name="th 2 2 2 4" xfId="58010" xr:uid="{00000000-0005-0000-0000-00009EE20000}"/>
    <cellStyle name="th 2 2 3" xfId="58011" xr:uid="{00000000-0005-0000-0000-00009FE20000}"/>
    <cellStyle name="th 2 2 3 2" xfId="58012" xr:uid="{00000000-0005-0000-0000-0000A0E20000}"/>
    <cellStyle name="th 2 2 3 2 2" xfId="58013" xr:uid="{00000000-0005-0000-0000-0000A1E20000}"/>
    <cellStyle name="th 2 2 3 2 2 2" xfId="58014" xr:uid="{00000000-0005-0000-0000-0000A2E20000}"/>
    <cellStyle name="th 2 2 3 2 3" xfId="58015" xr:uid="{00000000-0005-0000-0000-0000A3E20000}"/>
    <cellStyle name="th 2 2 3 3" xfId="58016" xr:uid="{00000000-0005-0000-0000-0000A4E20000}"/>
    <cellStyle name="th 2 2 3 3 2" xfId="58017" xr:uid="{00000000-0005-0000-0000-0000A5E20000}"/>
    <cellStyle name="th 2 2 3 4" xfId="58018" xr:uid="{00000000-0005-0000-0000-0000A6E20000}"/>
    <cellStyle name="th 2 2 4" xfId="58019" xr:uid="{00000000-0005-0000-0000-0000A7E20000}"/>
    <cellStyle name="th 2 2 4 2" xfId="58020" xr:uid="{00000000-0005-0000-0000-0000A8E20000}"/>
    <cellStyle name="th 2 2 4 2 2" xfId="58021" xr:uid="{00000000-0005-0000-0000-0000A9E20000}"/>
    <cellStyle name="th 2 2 4 3" xfId="58022" xr:uid="{00000000-0005-0000-0000-0000AAE20000}"/>
    <cellStyle name="th 2 2 5" xfId="58023" xr:uid="{00000000-0005-0000-0000-0000ABE20000}"/>
    <cellStyle name="th 2 2 5 2" xfId="58024" xr:uid="{00000000-0005-0000-0000-0000ACE20000}"/>
    <cellStyle name="th 2 2 6" xfId="58025" xr:uid="{00000000-0005-0000-0000-0000ADE20000}"/>
    <cellStyle name="th 2 3" xfId="58026" xr:uid="{00000000-0005-0000-0000-0000AEE20000}"/>
    <cellStyle name="th 2 3 2" xfId="58027" xr:uid="{00000000-0005-0000-0000-0000AFE20000}"/>
    <cellStyle name="th 2 3 2 2" xfId="58028" xr:uid="{00000000-0005-0000-0000-0000B0E20000}"/>
    <cellStyle name="th 2 3 2 2 2" xfId="58029" xr:uid="{00000000-0005-0000-0000-0000B1E20000}"/>
    <cellStyle name="th 2 3 2 3" xfId="58030" xr:uid="{00000000-0005-0000-0000-0000B2E20000}"/>
    <cellStyle name="th 2 3 3" xfId="58031" xr:uid="{00000000-0005-0000-0000-0000B3E20000}"/>
    <cellStyle name="th 2 3 3 2" xfId="58032" xr:uid="{00000000-0005-0000-0000-0000B4E20000}"/>
    <cellStyle name="th 2 3 4" xfId="58033" xr:uid="{00000000-0005-0000-0000-0000B5E20000}"/>
    <cellStyle name="th 2 4" xfId="58034" xr:uid="{00000000-0005-0000-0000-0000B6E20000}"/>
    <cellStyle name="th 2 4 2" xfId="58035" xr:uid="{00000000-0005-0000-0000-0000B7E20000}"/>
    <cellStyle name="th 2 4 2 2" xfId="58036" xr:uid="{00000000-0005-0000-0000-0000B8E20000}"/>
    <cellStyle name="th 2 4 2 2 2" xfId="58037" xr:uid="{00000000-0005-0000-0000-0000B9E20000}"/>
    <cellStyle name="th 2 4 2 3" xfId="58038" xr:uid="{00000000-0005-0000-0000-0000BAE20000}"/>
    <cellStyle name="th 2 4 3" xfId="58039" xr:uid="{00000000-0005-0000-0000-0000BBE20000}"/>
    <cellStyle name="th 2 4 3 2" xfId="58040" xr:uid="{00000000-0005-0000-0000-0000BCE20000}"/>
    <cellStyle name="th 2 4 4" xfId="58041" xr:uid="{00000000-0005-0000-0000-0000BDE20000}"/>
    <cellStyle name="th 2 5" xfId="58042" xr:uid="{00000000-0005-0000-0000-0000BEE20000}"/>
    <cellStyle name="th 2 5 2" xfId="58043" xr:uid="{00000000-0005-0000-0000-0000BFE20000}"/>
    <cellStyle name="th 2 5 2 2" xfId="58044" xr:uid="{00000000-0005-0000-0000-0000C0E20000}"/>
    <cellStyle name="th 2 5 3" xfId="58045" xr:uid="{00000000-0005-0000-0000-0000C1E20000}"/>
    <cellStyle name="th 2 6" xfId="58046" xr:uid="{00000000-0005-0000-0000-0000C2E20000}"/>
    <cellStyle name="th 2 6 2" xfId="58047" xr:uid="{00000000-0005-0000-0000-0000C3E20000}"/>
    <cellStyle name="th 2 7" xfId="58048" xr:uid="{00000000-0005-0000-0000-0000C4E20000}"/>
    <cellStyle name="th 2 8" xfId="58049" xr:uid="{00000000-0005-0000-0000-0000C5E20000}"/>
    <cellStyle name="th 3" xfId="58050" xr:uid="{00000000-0005-0000-0000-0000C6E20000}"/>
    <cellStyle name="th 3 2" xfId="58051" xr:uid="{00000000-0005-0000-0000-0000C7E20000}"/>
    <cellStyle name="th 3 2 2" xfId="58052" xr:uid="{00000000-0005-0000-0000-0000C8E20000}"/>
    <cellStyle name="th 3 2 2 2" xfId="58053" xr:uid="{00000000-0005-0000-0000-0000C9E20000}"/>
    <cellStyle name="th 3 2 2 2 2" xfId="58054" xr:uid="{00000000-0005-0000-0000-0000CAE20000}"/>
    <cellStyle name="th 3 2 2 3" xfId="58055" xr:uid="{00000000-0005-0000-0000-0000CBE20000}"/>
    <cellStyle name="th 3 2 3" xfId="58056" xr:uid="{00000000-0005-0000-0000-0000CCE20000}"/>
    <cellStyle name="th 3 2 3 2" xfId="58057" xr:uid="{00000000-0005-0000-0000-0000CDE20000}"/>
    <cellStyle name="th 3 2 4" xfId="58058" xr:uid="{00000000-0005-0000-0000-0000CEE20000}"/>
    <cellStyle name="th 3 3" xfId="58059" xr:uid="{00000000-0005-0000-0000-0000CFE20000}"/>
    <cellStyle name="th 3 3 2" xfId="58060" xr:uid="{00000000-0005-0000-0000-0000D0E20000}"/>
    <cellStyle name="th 3 3 2 2" xfId="58061" xr:uid="{00000000-0005-0000-0000-0000D1E20000}"/>
    <cellStyle name="th 3 3 2 2 2" xfId="58062" xr:uid="{00000000-0005-0000-0000-0000D2E20000}"/>
    <cellStyle name="th 3 3 2 3" xfId="58063" xr:uid="{00000000-0005-0000-0000-0000D3E20000}"/>
    <cellStyle name="th 3 3 3" xfId="58064" xr:uid="{00000000-0005-0000-0000-0000D4E20000}"/>
    <cellStyle name="th 3 3 3 2" xfId="58065" xr:uid="{00000000-0005-0000-0000-0000D5E20000}"/>
    <cellStyle name="th 3 3 4" xfId="58066" xr:uid="{00000000-0005-0000-0000-0000D6E20000}"/>
    <cellStyle name="th 3 4" xfId="58067" xr:uid="{00000000-0005-0000-0000-0000D7E20000}"/>
    <cellStyle name="th 3 4 2" xfId="58068" xr:uid="{00000000-0005-0000-0000-0000D8E20000}"/>
    <cellStyle name="th 3 4 2 2" xfId="58069" xr:uid="{00000000-0005-0000-0000-0000D9E20000}"/>
    <cellStyle name="th 3 4 3" xfId="58070" xr:uid="{00000000-0005-0000-0000-0000DAE20000}"/>
    <cellStyle name="th 3 5" xfId="58071" xr:uid="{00000000-0005-0000-0000-0000DBE20000}"/>
    <cellStyle name="th 3 5 2" xfId="58072" xr:uid="{00000000-0005-0000-0000-0000DCE20000}"/>
    <cellStyle name="th 3 6" xfId="58073" xr:uid="{00000000-0005-0000-0000-0000DDE20000}"/>
    <cellStyle name="th 4" xfId="58074" xr:uid="{00000000-0005-0000-0000-0000DEE20000}"/>
    <cellStyle name="th 4 2" xfId="58075" xr:uid="{00000000-0005-0000-0000-0000DFE20000}"/>
    <cellStyle name="th 4 2 2" xfId="58076" xr:uid="{00000000-0005-0000-0000-0000E0E20000}"/>
    <cellStyle name="th 4 2 3" xfId="58077" xr:uid="{00000000-0005-0000-0000-0000E1E20000}"/>
    <cellStyle name="th 4 2 4" xfId="58078" xr:uid="{00000000-0005-0000-0000-0000E2E20000}"/>
    <cellStyle name="th 4 3" xfId="58079" xr:uid="{00000000-0005-0000-0000-0000E3E20000}"/>
    <cellStyle name="th 5" xfId="58080" xr:uid="{00000000-0005-0000-0000-0000E4E20000}"/>
    <cellStyle name="th 5 2" xfId="58081" xr:uid="{00000000-0005-0000-0000-0000E5E20000}"/>
    <cellStyle name="th 5 2 2" xfId="58082" xr:uid="{00000000-0005-0000-0000-0000E6E20000}"/>
    <cellStyle name="th 5 2 3" xfId="58083" xr:uid="{00000000-0005-0000-0000-0000E7E20000}"/>
    <cellStyle name="th 5 2 4" xfId="58084" xr:uid="{00000000-0005-0000-0000-0000E8E20000}"/>
    <cellStyle name="th 5 2 5" xfId="58085" xr:uid="{00000000-0005-0000-0000-0000E9E20000}"/>
    <cellStyle name="th 5 3" xfId="58086" xr:uid="{00000000-0005-0000-0000-0000EAE20000}"/>
    <cellStyle name="th 5 4" xfId="58087" xr:uid="{00000000-0005-0000-0000-0000EBE20000}"/>
    <cellStyle name="th 5 5" xfId="58088" xr:uid="{00000000-0005-0000-0000-0000ECE20000}"/>
    <cellStyle name="th 6" xfId="58089" xr:uid="{00000000-0005-0000-0000-0000EDE20000}"/>
    <cellStyle name="th 6 2" xfId="58090" xr:uid="{00000000-0005-0000-0000-0000EEE20000}"/>
    <cellStyle name="th 6 3" xfId="58091" xr:uid="{00000000-0005-0000-0000-0000EFE20000}"/>
    <cellStyle name="th 6 4" xfId="58092" xr:uid="{00000000-0005-0000-0000-0000F0E20000}"/>
    <cellStyle name="th 6 5" xfId="58093" xr:uid="{00000000-0005-0000-0000-0000F1E20000}"/>
    <cellStyle name="th 7" xfId="58094" xr:uid="{00000000-0005-0000-0000-0000F2E20000}"/>
    <cellStyle name="th 7 2" xfId="58095" xr:uid="{00000000-0005-0000-0000-0000F3E20000}"/>
    <cellStyle name="th 8" xfId="58096" xr:uid="{00000000-0005-0000-0000-0000F4E20000}"/>
    <cellStyle name="þ_x005f_x001d_ð¤_x005f_x000c_¯þ_x005f_x0014__x005f_x000d_¨þU_x005f_x0001_À_x005f_x0004_ _x005f_x0015__x005f_x000f__x005f_x0001__x005f_x0001_" xfId="58097" xr:uid="{00000000-0005-0000-0000-0000F5E20000}"/>
    <cellStyle name="þ_x005f_x001d_ð¤_x005f_x000c_¯þ_x005f_x0014__x005f_x000d_¨þU_x005f_x0001_À_x005f_x0004_ _x005f_x0015__x005f_x000f__x005f_x0001__x005f_x0001_ 2" xfId="58098" xr:uid="{00000000-0005-0000-0000-0000F6E20000}"/>
    <cellStyle name="þ_x005f_x001d_ð¤_x005f_x000c_¯þ_x005f_x0014__x005f_x000d_¨þU_x005f_x0001_À_x005f_x0004_ _x005f_x0015__x005f_x000f__x005f_x0001__x005f_x0001_ 2 2" xfId="58099" xr:uid="{00000000-0005-0000-0000-0000F7E20000}"/>
    <cellStyle name="þ_x005f_x001d_ð¤_x005f_x000c_¯þ_x005f_x0014__x005f_x000d_¨þU_x005f_x0001_À_x005f_x0004_ _x005f_x0015__x005f_x000f__x005f_x0001__x005f_x0001_ 2 2 2" xfId="58100" xr:uid="{00000000-0005-0000-0000-0000F8E20000}"/>
    <cellStyle name="þ_x005f_x001d_ð¤_x005f_x000c_¯þ_x005f_x0014__x005f_x000d_¨þU_x005f_x0001_À_x005f_x0004_ _x005f_x0015__x005f_x000f__x005f_x0001__x005f_x0001_ 2 2 2 2" xfId="58101" xr:uid="{00000000-0005-0000-0000-0000F9E20000}"/>
    <cellStyle name="þ_x005f_x001d_ð¤_x005f_x000c_¯þ_x005f_x0014__x005f_x000d_¨þU_x005f_x0001_À_x005f_x0004_ _x005f_x0015__x005f_x000f__x005f_x0001__x005f_x0001_ 2 2 2 2 2" xfId="58102" xr:uid="{00000000-0005-0000-0000-0000FAE20000}"/>
    <cellStyle name="þ_x005f_x001d_ð¤_x005f_x000c_¯þ_x005f_x0014__x005f_x000d_¨þU_x005f_x0001_À_x005f_x0004_ _x005f_x0015__x005f_x000f__x005f_x0001__x005f_x0001_ 2 2 2 3" xfId="58103" xr:uid="{00000000-0005-0000-0000-0000FBE20000}"/>
    <cellStyle name="þ_x005f_x001d_ð¤_x005f_x000c_¯þ_x005f_x0014__x005f_x000d_¨þU_x005f_x0001_À_x005f_x0004_ _x005f_x0015__x005f_x000f__x005f_x0001__x005f_x0001_ 2 2 3" xfId="58104" xr:uid="{00000000-0005-0000-0000-0000FCE20000}"/>
    <cellStyle name="þ_x005f_x001d_ð¤_x005f_x000c_¯þ_x005f_x0014__x005f_x000d_¨þU_x005f_x0001_À_x005f_x0004_ _x005f_x0015__x005f_x000f__x005f_x0001__x005f_x0001_ 2 2 3 2" xfId="58105" xr:uid="{00000000-0005-0000-0000-0000FDE20000}"/>
    <cellStyle name="þ_x005f_x001d_ð¤_x005f_x000c_¯þ_x005f_x0014__x005f_x000d_¨þU_x005f_x0001_À_x005f_x0004_ _x005f_x0015__x005f_x000f__x005f_x0001__x005f_x0001_ 2 2 4" xfId="58106" xr:uid="{00000000-0005-0000-0000-0000FEE20000}"/>
    <cellStyle name="þ_x005f_x001d_ð¤_x005f_x000c_¯þ_x005f_x0014__x005f_x000d_¨þU_x005f_x0001_À_x005f_x0004_ _x005f_x0015__x005f_x000f__x005f_x0001__x005f_x0001_ 2 3" xfId="58107" xr:uid="{00000000-0005-0000-0000-0000FFE20000}"/>
    <cellStyle name="þ_x005f_x001d_ð¤_x005f_x000c_¯þ_x005f_x0014__x005f_x000d_¨þU_x005f_x0001_À_x005f_x0004_ _x005f_x0015__x005f_x000f__x005f_x0001__x005f_x0001_ 2 3 2" xfId="58108" xr:uid="{00000000-0005-0000-0000-000000E30000}"/>
    <cellStyle name="þ_x005f_x001d_ð¤_x005f_x000c_¯þ_x005f_x0014__x005f_x000d_¨þU_x005f_x0001_À_x005f_x0004_ _x005f_x0015__x005f_x000f__x005f_x0001__x005f_x0001_ 2 3 2 2" xfId="58109" xr:uid="{00000000-0005-0000-0000-000001E30000}"/>
    <cellStyle name="þ_x005f_x001d_ð¤_x005f_x000c_¯þ_x005f_x0014__x005f_x000d_¨þU_x005f_x0001_À_x005f_x0004_ _x005f_x0015__x005f_x000f__x005f_x0001__x005f_x0001_ 2 3 2 2 2" xfId="58110" xr:uid="{00000000-0005-0000-0000-000002E30000}"/>
    <cellStyle name="þ_x005f_x001d_ð¤_x005f_x000c_¯þ_x005f_x0014__x005f_x000d_¨þU_x005f_x0001_À_x005f_x0004_ _x005f_x0015__x005f_x000f__x005f_x0001__x005f_x0001_ 2 3 2 3" xfId="58111" xr:uid="{00000000-0005-0000-0000-000003E30000}"/>
    <cellStyle name="þ_x005f_x001d_ð¤_x005f_x000c_¯þ_x005f_x0014__x005f_x000d_¨þU_x005f_x0001_À_x005f_x0004_ _x005f_x0015__x005f_x000f__x005f_x0001__x005f_x0001_ 2 3 3" xfId="58112" xr:uid="{00000000-0005-0000-0000-000004E30000}"/>
    <cellStyle name="þ_x005f_x001d_ð¤_x005f_x000c_¯þ_x005f_x0014__x005f_x000d_¨þU_x005f_x0001_À_x005f_x0004_ _x005f_x0015__x005f_x000f__x005f_x0001__x005f_x0001_ 2 3 3 2" xfId="58113" xr:uid="{00000000-0005-0000-0000-000005E30000}"/>
    <cellStyle name="þ_x005f_x001d_ð¤_x005f_x000c_¯þ_x005f_x0014__x005f_x000d_¨þU_x005f_x0001_À_x005f_x0004_ _x005f_x0015__x005f_x000f__x005f_x0001__x005f_x0001_ 2 3 4" xfId="58114" xr:uid="{00000000-0005-0000-0000-000006E30000}"/>
    <cellStyle name="þ_x005f_x001d_ð¤_x005f_x000c_¯þ_x005f_x0014__x005f_x000d_¨þU_x005f_x0001_À_x005f_x0004_ _x005f_x0015__x005f_x000f__x005f_x0001__x005f_x0001_ 2 4" xfId="58115" xr:uid="{00000000-0005-0000-0000-000007E30000}"/>
    <cellStyle name="þ_x005f_x001d_ð¤_x005f_x000c_¯þ_x005f_x0014__x005f_x000d_¨þU_x005f_x0001_À_x005f_x0004_ _x005f_x0015__x005f_x000f__x005f_x0001__x005f_x0001_ 2 4 2" xfId="58116" xr:uid="{00000000-0005-0000-0000-000008E30000}"/>
    <cellStyle name="þ_x005f_x001d_ð¤_x005f_x000c_¯þ_x005f_x0014__x005f_x000d_¨þU_x005f_x0001_À_x005f_x0004_ _x005f_x0015__x005f_x000f__x005f_x0001__x005f_x0001_ 2 4 2 2" xfId="58117" xr:uid="{00000000-0005-0000-0000-000009E30000}"/>
    <cellStyle name="þ_x005f_x001d_ð¤_x005f_x000c_¯þ_x005f_x0014__x005f_x000d_¨þU_x005f_x0001_À_x005f_x0004_ _x005f_x0015__x005f_x000f__x005f_x0001__x005f_x0001_ 2 4 3" xfId="58118" xr:uid="{00000000-0005-0000-0000-00000AE30000}"/>
    <cellStyle name="þ_x005f_x001d_ð¤_x005f_x000c_¯þ_x005f_x0014__x005f_x000d_¨þU_x005f_x0001_À_x005f_x0004_ _x005f_x0015__x005f_x000f__x005f_x0001__x005f_x0001_ 2 5" xfId="58119" xr:uid="{00000000-0005-0000-0000-00000BE30000}"/>
    <cellStyle name="þ_x005f_x001d_ð¤_x005f_x000c_¯þ_x005f_x0014__x005f_x000d_¨þU_x005f_x0001_À_x005f_x0004_ _x005f_x0015__x005f_x000f__x005f_x0001__x005f_x0001_ 2 5 2" xfId="58120" xr:uid="{00000000-0005-0000-0000-00000CE30000}"/>
    <cellStyle name="þ_x005f_x001d_ð¤_x005f_x000c_¯þ_x005f_x0014__x005f_x000d_¨þU_x005f_x0001_À_x005f_x0004_ _x005f_x0015__x005f_x000f__x005f_x0001__x005f_x0001_ 2 6" xfId="58121" xr:uid="{00000000-0005-0000-0000-00000DE30000}"/>
    <cellStyle name="þ_x005f_x001d_ð¤_x005f_x000c_¯þ_x005f_x0014__x005f_x000d_¨þU_x005f_x0001_À_x005f_x0004_ _x005f_x0015__x005f_x000f__x005f_x0001__x005f_x0001_ 3" xfId="58122" xr:uid="{00000000-0005-0000-0000-00000EE30000}"/>
    <cellStyle name="þ_x005f_x001d_ð¤_x005f_x000c_¯þ_x005f_x0014__x005f_x000d_¨þU_x005f_x0001_À_x005f_x0004_ _x005f_x0015__x005f_x000f__x005f_x0001__x005f_x0001_ 3 2" xfId="58123" xr:uid="{00000000-0005-0000-0000-00000FE30000}"/>
    <cellStyle name="þ_x005f_x001d_ð¤_x005f_x000c_¯þ_x005f_x0014__x005f_x000d_¨þU_x005f_x0001_À_x005f_x0004_ _x005f_x0015__x005f_x000f__x005f_x0001__x005f_x0001_ 3 2 2" xfId="58124" xr:uid="{00000000-0005-0000-0000-000010E30000}"/>
    <cellStyle name="þ_x005f_x001d_ð¤_x005f_x000c_¯þ_x005f_x0014__x005f_x000d_¨þU_x005f_x0001_À_x005f_x0004_ _x005f_x0015__x005f_x000f__x005f_x0001__x005f_x0001_ 3 2 2 2" xfId="58125" xr:uid="{00000000-0005-0000-0000-000011E30000}"/>
    <cellStyle name="þ_x005f_x001d_ð¤_x005f_x000c_¯þ_x005f_x0014__x005f_x000d_¨þU_x005f_x0001_À_x005f_x0004_ _x005f_x0015__x005f_x000f__x005f_x0001__x005f_x0001_ 3 2 3" xfId="58126" xr:uid="{00000000-0005-0000-0000-000012E30000}"/>
    <cellStyle name="þ_x005f_x001d_ð¤_x005f_x000c_¯þ_x005f_x0014__x005f_x000d_¨þU_x005f_x0001_À_x005f_x0004_ _x005f_x0015__x005f_x000f__x005f_x0001__x005f_x0001_ 3 3" xfId="58127" xr:uid="{00000000-0005-0000-0000-000013E30000}"/>
    <cellStyle name="þ_x005f_x001d_ð¤_x005f_x000c_¯þ_x005f_x0014__x005f_x000d_¨þU_x005f_x0001_À_x005f_x0004_ _x005f_x0015__x005f_x000f__x005f_x0001__x005f_x0001_ 3 3 2" xfId="58128" xr:uid="{00000000-0005-0000-0000-000014E30000}"/>
    <cellStyle name="þ_x005f_x001d_ð¤_x005f_x000c_¯þ_x005f_x0014__x005f_x000d_¨þU_x005f_x0001_À_x005f_x0004_ _x005f_x0015__x005f_x000f__x005f_x0001__x005f_x0001_ 3 4" xfId="58129" xr:uid="{00000000-0005-0000-0000-000015E30000}"/>
    <cellStyle name="þ_x005f_x001d_ð¤_x005f_x000c_¯þ_x005f_x0014__x005f_x000d_¨þU_x005f_x0001_À_x005f_x0004_ _x005f_x0015__x005f_x000f__x005f_x0001__x005f_x0001_ 4" xfId="58130" xr:uid="{00000000-0005-0000-0000-000016E30000}"/>
    <cellStyle name="þ_x005f_x001d_ð¤_x005f_x000c_¯þ_x005f_x0014__x005f_x000d_¨þU_x005f_x0001_À_x005f_x0004_ _x005f_x0015__x005f_x000f__x005f_x0001__x005f_x0001_ 4 2" xfId="58131" xr:uid="{00000000-0005-0000-0000-000017E30000}"/>
    <cellStyle name="þ_x005f_x001d_ð¤_x005f_x000c_¯þ_x005f_x0014__x005f_x000d_¨þU_x005f_x0001_À_x005f_x0004_ _x005f_x0015__x005f_x000f__x005f_x0001__x005f_x0001_ 4 2 2" xfId="58132" xr:uid="{00000000-0005-0000-0000-000018E30000}"/>
    <cellStyle name="þ_x005f_x001d_ð¤_x005f_x000c_¯þ_x005f_x0014__x005f_x000d_¨þU_x005f_x0001_À_x005f_x0004_ _x005f_x0015__x005f_x000f__x005f_x0001__x005f_x0001_ 4 2 2 2" xfId="58133" xr:uid="{00000000-0005-0000-0000-000019E30000}"/>
    <cellStyle name="þ_x005f_x001d_ð¤_x005f_x000c_¯þ_x005f_x0014__x005f_x000d_¨þU_x005f_x0001_À_x005f_x0004_ _x005f_x0015__x005f_x000f__x005f_x0001__x005f_x0001_ 4 2 3" xfId="58134" xr:uid="{00000000-0005-0000-0000-00001AE30000}"/>
    <cellStyle name="þ_x005f_x001d_ð¤_x005f_x000c_¯þ_x005f_x0014__x005f_x000d_¨þU_x005f_x0001_À_x005f_x0004_ _x005f_x0015__x005f_x000f__x005f_x0001__x005f_x0001_ 4 3" xfId="58135" xr:uid="{00000000-0005-0000-0000-00001BE30000}"/>
    <cellStyle name="þ_x005f_x001d_ð¤_x005f_x000c_¯þ_x005f_x0014__x005f_x000d_¨þU_x005f_x0001_À_x005f_x0004_ _x005f_x0015__x005f_x000f__x005f_x0001__x005f_x0001_ 4 3 2" xfId="58136" xr:uid="{00000000-0005-0000-0000-00001CE30000}"/>
    <cellStyle name="þ_x005f_x001d_ð¤_x005f_x000c_¯þ_x005f_x0014__x005f_x000d_¨þU_x005f_x0001_À_x005f_x0004_ _x005f_x0015__x005f_x000f__x005f_x0001__x005f_x0001_ 4 4" xfId="58137" xr:uid="{00000000-0005-0000-0000-00001DE30000}"/>
    <cellStyle name="þ_x005f_x001d_ð¤_x005f_x000c_¯þ_x005f_x0014__x005f_x000d_¨þU_x005f_x0001_À_x005f_x0004_ _x005f_x0015__x005f_x000f__x005f_x0001__x005f_x0001_ 5" xfId="58138" xr:uid="{00000000-0005-0000-0000-00001EE30000}"/>
    <cellStyle name="þ_x005f_x001d_ð¤_x005f_x000c_¯þ_x005f_x0014__x005f_x000d_¨þU_x005f_x0001_À_x005f_x0004_ _x005f_x0015__x005f_x000f__x005f_x0001__x005f_x0001_ 5 2" xfId="58139" xr:uid="{00000000-0005-0000-0000-00001FE30000}"/>
    <cellStyle name="þ_x005f_x001d_ð¤_x005f_x000c_¯þ_x005f_x0014__x005f_x000d_¨þU_x005f_x0001_À_x005f_x0004_ _x005f_x0015__x005f_x000f__x005f_x0001__x005f_x0001_ 5 2 2" xfId="58140" xr:uid="{00000000-0005-0000-0000-000020E30000}"/>
    <cellStyle name="þ_x005f_x001d_ð¤_x005f_x000c_¯þ_x005f_x0014__x005f_x000d_¨þU_x005f_x0001_À_x005f_x0004_ _x005f_x0015__x005f_x000f__x005f_x0001__x005f_x0001_ 5 3" xfId="58141" xr:uid="{00000000-0005-0000-0000-000021E30000}"/>
    <cellStyle name="þ_x005f_x001d_ð¤_x005f_x000c_¯þ_x005f_x0014__x005f_x000d_¨þU_x005f_x0001_À_x005f_x0004_ _x005f_x0015__x005f_x000f__x005f_x0001__x005f_x0001_ 6" xfId="58142" xr:uid="{00000000-0005-0000-0000-000022E30000}"/>
    <cellStyle name="þ_x005f_x001d_ð¤_x005f_x000c_¯þ_x005f_x0014__x005f_x000d_¨þU_x005f_x0001_À_x005f_x0004_ _x005f_x0015__x005f_x000f__x005f_x0001__x005f_x0001_ 6 2" xfId="58143" xr:uid="{00000000-0005-0000-0000-000023E30000}"/>
    <cellStyle name="þ_x005f_x001d_ð¤_x005f_x000c_¯þ_x005f_x0014__x005f_x000d_¨þU_x005f_x0001_À_x005f_x0004_ _x005f_x0015__x005f_x000f__x005f_x0001__x005f_x0001_ 7" xfId="58144" xr:uid="{00000000-0005-0000-0000-000024E30000}"/>
    <cellStyle name="þ_x005f_x001d_ð¤_x005f_x000c_¯þ_x005f_x0014__x005f_x000d_¨þU_x005f_x0001_À_x005f_x0004_ _x005f_x0015__x005f_x000f__x005f_x0001__x005f_x0001_ 8" xfId="58145" xr:uid="{00000000-0005-0000-0000-000025E30000}"/>
    <cellStyle name="þ_x005f_x001d_ð·_x005f_x000c_æþ'_x005f_x000d_ßþU_x005f_x0001_Ø_x005f_x0005_ü_x005f_x0014__x005f_x0007__x005f_x0001__x005f_x0001_" xfId="58146" xr:uid="{00000000-0005-0000-0000-000026E30000}"/>
    <cellStyle name="þ_x005f_x001d_ð·_x005f_x000c_æþ'_x005f_x000d_ßþU_x005f_x0001_Ø_x005f_x0005_ü_x005f_x0014__x005f_x0007__x005f_x0001__x005f_x0001_ 2" xfId="58147" xr:uid="{00000000-0005-0000-0000-000027E30000}"/>
    <cellStyle name="þ_x005f_x001d_ð·_x005f_x000c_æþ'_x005f_x000d_ßþU_x005f_x0001_Ø_x005f_x0005_ü_x005f_x0014__x005f_x0007__x005f_x0001__x005f_x0001_ 2 2" xfId="58148" xr:uid="{00000000-0005-0000-0000-000028E30000}"/>
    <cellStyle name="þ_x005f_x001d_ð·_x005f_x000c_æþ'_x005f_x000d_ßþU_x005f_x0001_Ø_x005f_x0005_ü_x005f_x0014__x005f_x0007__x005f_x0001__x005f_x0001_ 2 2 2" xfId="58149" xr:uid="{00000000-0005-0000-0000-000029E30000}"/>
    <cellStyle name="þ_x005f_x001d_ð·_x005f_x000c_æþ'_x005f_x000d_ßþU_x005f_x0001_Ø_x005f_x0005_ü_x005f_x0014__x005f_x0007__x005f_x0001__x005f_x0001_ 2 2 2 2" xfId="58150" xr:uid="{00000000-0005-0000-0000-00002AE30000}"/>
    <cellStyle name="þ_x005f_x001d_ð·_x005f_x000c_æþ'_x005f_x000d_ßþU_x005f_x0001_Ø_x005f_x0005_ü_x005f_x0014__x005f_x0007__x005f_x0001__x005f_x0001_ 2 2 2 2 2" xfId="58151" xr:uid="{00000000-0005-0000-0000-00002BE30000}"/>
    <cellStyle name="þ_x005f_x001d_ð·_x005f_x000c_æþ'_x005f_x000d_ßþU_x005f_x0001_Ø_x005f_x0005_ü_x005f_x0014__x005f_x0007__x005f_x0001__x005f_x0001_ 2 2 2 3" xfId="58152" xr:uid="{00000000-0005-0000-0000-00002CE30000}"/>
    <cellStyle name="þ_x005f_x001d_ð·_x005f_x000c_æþ'_x005f_x000d_ßþU_x005f_x0001_Ø_x005f_x0005_ü_x005f_x0014__x005f_x0007__x005f_x0001__x005f_x0001_ 2 2 3" xfId="58153" xr:uid="{00000000-0005-0000-0000-00002DE30000}"/>
    <cellStyle name="þ_x005f_x001d_ð·_x005f_x000c_æþ'_x005f_x000d_ßþU_x005f_x0001_Ø_x005f_x0005_ü_x005f_x0014__x005f_x0007__x005f_x0001__x005f_x0001_ 2 2 3 2" xfId="58154" xr:uid="{00000000-0005-0000-0000-00002EE30000}"/>
    <cellStyle name="þ_x005f_x001d_ð·_x005f_x000c_æþ'_x005f_x000d_ßþU_x005f_x0001_Ø_x005f_x0005_ü_x005f_x0014__x005f_x0007__x005f_x0001__x005f_x0001_ 2 2 4" xfId="58155" xr:uid="{00000000-0005-0000-0000-00002FE30000}"/>
    <cellStyle name="þ_x005f_x001d_ð·_x005f_x000c_æþ'_x005f_x000d_ßþU_x005f_x0001_Ø_x005f_x0005_ü_x005f_x0014__x005f_x0007__x005f_x0001__x005f_x0001_ 2 3" xfId="58156" xr:uid="{00000000-0005-0000-0000-000030E30000}"/>
    <cellStyle name="þ_x005f_x001d_ð·_x005f_x000c_æþ'_x005f_x000d_ßþU_x005f_x0001_Ø_x005f_x0005_ü_x005f_x0014__x005f_x0007__x005f_x0001__x005f_x0001_ 2 3 2" xfId="58157" xr:uid="{00000000-0005-0000-0000-000031E30000}"/>
    <cellStyle name="þ_x005f_x001d_ð·_x005f_x000c_æþ'_x005f_x000d_ßþU_x005f_x0001_Ø_x005f_x0005_ü_x005f_x0014__x005f_x0007__x005f_x0001__x005f_x0001_ 2 3 2 2" xfId="58158" xr:uid="{00000000-0005-0000-0000-000032E30000}"/>
    <cellStyle name="þ_x005f_x001d_ð·_x005f_x000c_æþ'_x005f_x000d_ßþU_x005f_x0001_Ø_x005f_x0005_ü_x005f_x0014__x005f_x0007__x005f_x0001__x005f_x0001_ 2 3 2 2 2" xfId="58159" xr:uid="{00000000-0005-0000-0000-000033E30000}"/>
    <cellStyle name="þ_x005f_x001d_ð·_x005f_x000c_æþ'_x005f_x000d_ßþU_x005f_x0001_Ø_x005f_x0005_ü_x005f_x0014__x005f_x0007__x005f_x0001__x005f_x0001_ 2 3 2 3" xfId="58160" xr:uid="{00000000-0005-0000-0000-000034E30000}"/>
    <cellStyle name="þ_x005f_x001d_ð·_x005f_x000c_æþ'_x005f_x000d_ßþU_x005f_x0001_Ø_x005f_x0005_ü_x005f_x0014__x005f_x0007__x005f_x0001__x005f_x0001_ 2 3 3" xfId="58161" xr:uid="{00000000-0005-0000-0000-000035E30000}"/>
    <cellStyle name="þ_x005f_x001d_ð·_x005f_x000c_æþ'_x005f_x000d_ßþU_x005f_x0001_Ø_x005f_x0005_ü_x005f_x0014__x005f_x0007__x005f_x0001__x005f_x0001_ 2 3 3 2" xfId="58162" xr:uid="{00000000-0005-0000-0000-000036E30000}"/>
    <cellStyle name="þ_x005f_x001d_ð·_x005f_x000c_æþ'_x005f_x000d_ßþU_x005f_x0001_Ø_x005f_x0005_ü_x005f_x0014__x005f_x0007__x005f_x0001__x005f_x0001_ 2 3 4" xfId="58163" xr:uid="{00000000-0005-0000-0000-000037E30000}"/>
    <cellStyle name="þ_x005f_x001d_ð·_x005f_x000c_æþ'_x005f_x000d_ßþU_x005f_x0001_Ø_x005f_x0005_ü_x005f_x0014__x005f_x0007__x005f_x0001__x005f_x0001_ 2 4" xfId="58164" xr:uid="{00000000-0005-0000-0000-000038E30000}"/>
    <cellStyle name="þ_x005f_x001d_ð·_x005f_x000c_æþ'_x005f_x000d_ßþU_x005f_x0001_Ø_x005f_x0005_ü_x005f_x0014__x005f_x0007__x005f_x0001__x005f_x0001_ 2 4 2" xfId="58165" xr:uid="{00000000-0005-0000-0000-000039E30000}"/>
    <cellStyle name="þ_x005f_x001d_ð·_x005f_x000c_æþ'_x005f_x000d_ßþU_x005f_x0001_Ø_x005f_x0005_ü_x005f_x0014__x005f_x0007__x005f_x0001__x005f_x0001_ 2 4 2 2" xfId="58166" xr:uid="{00000000-0005-0000-0000-00003AE30000}"/>
    <cellStyle name="þ_x005f_x001d_ð·_x005f_x000c_æþ'_x005f_x000d_ßþU_x005f_x0001_Ø_x005f_x0005_ü_x005f_x0014__x005f_x0007__x005f_x0001__x005f_x0001_ 2 4 3" xfId="58167" xr:uid="{00000000-0005-0000-0000-00003BE30000}"/>
    <cellStyle name="þ_x005f_x001d_ð·_x005f_x000c_æþ'_x005f_x000d_ßþU_x005f_x0001_Ø_x005f_x0005_ü_x005f_x0014__x005f_x0007__x005f_x0001__x005f_x0001_ 2 5" xfId="58168" xr:uid="{00000000-0005-0000-0000-00003CE30000}"/>
    <cellStyle name="þ_x005f_x001d_ð·_x005f_x000c_æþ'_x005f_x000d_ßþU_x005f_x0001_Ø_x005f_x0005_ü_x005f_x0014__x005f_x0007__x005f_x0001__x005f_x0001_ 2 5 2" xfId="58169" xr:uid="{00000000-0005-0000-0000-00003DE30000}"/>
    <cellStyle name="þ_x005f_x001d_ð·_x005f_x000c_æþ'_x005f_x000d_ßþU_x005f_x0001_Ø_x005f_x0005_ü_x005f_x0014__x005f_x0007__x005f_x0001__x005f_x0001_ 2 6" xfId="58170" xr:uid="{00000000-0005-0000-0000-00003EE30000}"/>
    <cellStyle name="þ_x005f_x001d_ð·_x005f_x000c_æþ'_x005f_x000d_ßþU_x005f_x0001_Ø_x005f_x0005_ü_x005f_x0014__x005f_x0007__x005f_x0001__x005f_x0001_ 3" xfId="58171" xr:uid="{00000000-0005-0000-0000-00003FE30000}"/>
    <cellStyle name="þ_x005f_x001d_ð·_x005f_x000c_æþ'_x005f_x000d_ßþU_x005f_x0001_Ø_x005f_x0005_ü_x005f_x0014__x005f_x0007__x005f_x0001__x005f_x0001_ 3 2" xfId="58172" xr:uid="{00000000-0005-0000-0000-000040E30000}"/>
    <cellStyle name="þ_x005f_x001d_ð·_x005f_x000c_æþ'_x005f_x000d_ßþU_x005f_x0001_Ø_x005f_x0005_ü_x005f_x0014__x005f_x0007__x005f_x0001__x005f_x0001_ 3 2 2" xfId="58173" xr:uid="{00000000-0005-0000-0000-000041E30000}"/>
    <cellStyle name="þ_x005f_x001d_ð·_x005f_x000c_æþ'_x005f_x000d_ßþU_x005f_x0001_Ø_x005f_x0005_ü_x005f_x0014__x005f_x0007__x005f_x0001__x005f_x0001_ 3 2 2 2" xfId="58174" xr:uid="{00000000-0005-0000-0000-000042E30000}"/>
    <cellStyle name="þ_x005f_x001d_ð·_x005f_x000c_æþ'_x005f_x000d_ßþU_x005f_x0001_Ø_x005f_x0005_ü_x005f_x0014__x005f_x0007__x005f_x0001__x005f_x0001_ 3 2 3" xfId="58175" xr:uid="{00000000-0005-0000-0000-000043E30000}"/>
    <cellStyle name="þ_x005f_x001d_ð·_x005f_x000c_æþ'_x005f_x000d_ßþU_x005f_x0001_Ø_x005f_x0005_ü_x005f_x0014__x005f_x0007__x005f_x0001__x005f_x0001_ 3 3" xfId="58176" xr:uid="{00000000-0005-0000-0000-000044E30000}"/>
    <cellStyle name="þ_x005f_x001d_ð·_x005f_x000c_æþ'_x005f_x000d_ßþU_x005f_x0001_Ø_x005f_x0005_ü_x005f_x0014__x005f_x0007__x005f_x0001__x005f_x0001_ 3 3 2" xfId="58177" xr:uid="{00000000-0005-0000-0000-000045E30000}"/>
    <cellStyle name="þ_x005f_x001d_ð·_x005f_x000c_æþ'_x005f_x000d_ßþU_x005f_x0001_Ø_x005f_x0005_ü_x005f_x0014__x005f_x0007__x005f_x0001__x005f_x0001_ 3 4" xfId="58178" xr:uid="{00000000-0005-0000-0000-000046E30000}"/>
    <cellStyle name="þ_x005f_x001d_ð·_x005f_x000c_æþ'_x005f_x000d_ßþU_x005f_x0001_Ø_x005f_x0005_ü_x005f_x0014__x005f_x0007__x005f_x0001__x005f_x0001_ 4" xfId="58179" xr:uid="{00000000-0005-0000-0000-000047E30000}"/>
    <cellStyle name="þ_x005f_x001d_ð·_x005f_x000c_æþ'_x005f_x000d_ßþU_x005f_x0001_Ø_x005f_x0005_ü_x005f_x0014__x005f_x0007__x005f_x0001__x005f_x0001_ 4 2" xfId="58180" xr:uid="{00000000-0005-0000-0000-000048E30000}"/>
    <cellStyle name="þ_x005f_x001d_ð·_x005f_x000c_æþ'_x005f_x000d_ßþU_x005f_x0001_Ø_x005f_x0005_ü_x005f_x0014__x005f_x0007__x005f_x0001__x005f_x0001_ 4 2 2" xfId="58181" xr:uid="{00000000-0005-0000-0000-000049E30000}"/>
    <cellStyle name="þ_x005f_x001d_ð·_x005f_x000c_æþ'_x005f_x000d_ßþU_x005f_x0001_Ø_x005f_x0005_ü_x005f_x0014__x005f_x0007__x005f_x0001__x005f_x0001_ 4 2 2 2" xfId="58182" xr:uid="{00000000-0005-0000-0000-00004AE30000}"/>
    <cellStyle name="þ_x005f_x001d_ð·_x005f_x000c_æþ'_x005f_x000d_ßþU_x005f_x0001_Ø_x005f_x0005_ü_x005f_x0014__x005f_x0007__x005f_x0001__x005f_x0001_ 4 2 3" xfId="58183" xr:uid="{00000000-0005-0000-0000-00004BE30000}"/>
    <cellStyle name="þ_x005f_x001d_ð·_x005f_x000c_æþ'_x005f_x000d_ßþU_x005f_x0001_Ø_x005f_x0005_ü_x005f_x0014__x005f_x0007__x005f_x0001__x005f_x0001_ 4 3" xfId="58184" xr:uid="{00000000-0005-0000-0000-00004CE30000}"/>
    <cellStyle name="þ_x005f_x001d_ð·_x005f_x000c_æþ'_x005f_x000d_ßþU_x005f_x0001_Ø_x005f_x0005_ü_x005f_x0014__x005f_x0007__x005f_x0001__x005f_x0001_ 4 3 2" xfId="58185" xr:uid="{00000000-0005-0000-0000-00004DE30000}"/>
    <cellStyle name="þ_x005f_x001d_ð·_x005f_x000c_æþ'_x005f_x000d_ßþU_x005f_x0001_Ø_x005f_x0005_ü_x005f_x0014__x005f_x0007__x005f_x0001__x005f_x0001_ 4 4" xfId="58186" xr:uid="{00000000-0005-0000-0000-00004EE30000}"/>
    <cellStyle name="þ_x005f_x001d_ð·_x005f_x000c_æþ'_x005f_x000d_ßþU_x005f_x0001_Ø_x005f_x0005_ü_x005f_x0014__x005f_x0007__x005f_x0001__x005f_x0001_ 5" xfId="58187" xr:uid="{00000000-0005-0000-0000-00004FE30000}"/>
    <cellStyle name="þ_x005f_x001d_ð·_x005f_x000c_æþ'_x005f_x000d_ßþU_x005f_x0001_Ø_x005f_x0005_ü_x005f_x0014__x005f_x0007__x005f_x0001__x005f_x0001_ 5 2" xfId="58188" xr:uid="{00000000-0005-0000-0000-000050E30000}"/>
    <cellStyle name="þ_x005f_x001d_ð·_x005f_x000c_æþ'_x005f_x000d_ßþU_x005f_x0001_Ø_x005f_x0005_ü_x005f_x0014__x005f_x0007__x005f_x0001__x005f_x0001_ 5 2 2" xfId="58189" xr:uid="{00000000-0005-0000-0000-000051E30000}"/>
    <cellStyle name="þ_x005f_x001d_ð·_x005f_x000c_æþ'_x005f_x000d_ßþU_x005f_x0001_Ø_x005f_x0005_ü_x005f_x0014__x005f_x0007__x005f_x0001__x005f_x0001_ 5 3" xfId="58190" xr:uid="{00000000-0005-0000-0000-000052E30000}"/>
    <cellStyle name="þ_x005f_x001d_ð·_x005f_x000c_æþ'_x005f_x000d_ßþU_x005f_x0001_Ø_x005f_x0005_ü_x005f_x0014__x005f_x0007__x005f_x0001__x005f_x0001_ 6" xfId="58191" xr:uid="{00000000-0005-0000-0000-000053E30000}"/>
    <cellStyle name="þ_x005f_x001d_ð·_x005f_x000c_æþ'_x005f_x000d_ßþU_x005f_x0001_Ø_x005f_x0005_ü_x005f_x0014__x005f_x0007__x005f_x0001__x005f_x0001_ 6 2" xfId="58192" xr:uid="{00000000-0005-0000-0000-000054E30000}"/>
    <cellStyle name="þ_x005f_x001d_ð·_x005f_x000c_æþ'_x005f_x000d_ßþU_x005f_x0001_Ø_x005f_x0005_ü_x005f_x0014__x005f_x0007__x005f_x0001__x005f_x0001_ 7" xfId="58193" xr:uid="{00000000-0005-0000-0000-000055E30000}"/>
    <cellStyle name="þ_x005f_x001d_ð·_x005f_x000c_æþ'_x005f_x000d_ßþU_x005f_x0001_Ø_x005f_x0005_ü_x005f_x0014__x005f_x0007__x005f_x0001__x005f_x0001_ 8" xfId="58194" xr:uid="{00000000-0005-0000-0000-000056E30000}"/>
    <cellStyle name="þ_x005f_x001d_ðÇ%Uý—&amp;Hý9_x005f_x0008_Ÿ s_x005f_x000a__x005f_x0007__x005f_x0001__x005f_x0001_" xfId="58195" xr:uid="{00000000-0005-0000-0000-000057E30000}"/>
    <cellStyle name="þ_x005f_x001d_ðÇ%Uý—&amp;Hý9_x005f_x0008_Ÿ s_x005f_x000a__x005f_x0007__x005f_x0001__x005f_x0001_ 2" xfId="58196" xr:uid="{00000000-0005-0000-0000-000058E30000}"/>
    <cellStyle name="þ_x005f_x001d_ðÇ%Uý—&amp;Hý9_x005f_x0008_Ÿ s_x005f_x000a__x005f_x0007__x005f_x0001__x005f_x0001_ 2 2" xfId="58197" xr:uid="{00000000-0005-0000-0000-000059E30000}"/>
    <cellStyle name="þ_x005f_x001d_ðÇ%Uý—&amp;Hý9_x005f_x0008_Ÿ s_x005f_x000a__x005f_x0007__x005f_x0001__x005f_x0001_ 2 2 2" xfId="58198" xr:uid="{00000000-0005-0000-0000-00005AE30000}"/>
    <cellStyle name="þ_x005f_x001d_ðÇ%Uý—&amp;Hý9_x005f_x0008_Ÿ s_x005f_x000a__x005f_x0007__x005f_x0001__x005f_x0001_ 2 2 2 2" xfId="58199" xr:uid="{00000000-0005-0000-0000-00005BE30000}"/>
    <cellStyle name="þ_x005f_x001d_ðÇ%Uý—&amp;Hý9_x005f_x0008_Ÿ s_x005f_x000a__x005f_x0007__x005f_x0001__x005f_x0001_ 2 2 2 2 2" xfId="58200" xr:uid="{00000000-0005-0000-0000-00005CE30000}"/>
    <cellStyle name="þ_x005f_x001d_ðÇ%Uý—&amp;Hý9_x005f_x0008_Ÿ s_x005f_x000a__x005f_x0007__x005f_x0001__x005f_x0001_ 2 2 2 3" xfId="58201" xr:uid="{00000000-0005-0000-0000-00005DE30000}"/>
    <cellStyle name="þ_x005f_x001d_ðÇ%Uý—&amp;Hý9_x005f_x0008_Ÿ s_x005f_x000a__x005f_x0007__x005f_x0001__x005f_x0001_ 2 2 3" xfId="58202" xr:uid="{00000000-0005-0000-0000-00005EE30000}"/>
    <cellStyle name="þ_x005f_x001d_ðÇ%Uý—&amp;Hý9_x005f_x0008_Ÿ s_x005f_x000a__x005f_x0007__x005f_x0001__x005f_x0001_ 2 2 3 2" xfId="58203" xr:uid="{00000000-0005-0000-0000-00005FE30000}"/>
    <cellStyle name="þ_x005f_x001d_ðÇ%Uý—&amp;Hý9_x005f_x0008_Ÿ s_x005f_x000a__x005f_x0007__x005f_x0001__x005f_x0001_ 2 2 4" xfId="58204" xr:uid="{00000000-0005-0000-0000-000060E30000}"/>
    <cellStyle name="þ_x005f_x001d_ðÇ%Uý—&amp;Hý9_x005f_x0008_Ÿ s_x005f_x000a__x005f_x0007__x005f_x0001__x005f_x0001_ 2 3" xfId="58205" xr:uid="{00000000-0005-0000-0000-000061E30000}"/>
    <cellStyle name="þ_x005f_x001d_ðÇ%Uý—&amp;Hý9_x005f_x0008_Ÿ s_x005f_x000a__x005f_x0007__x005f_x0001__x005f_x0001_ 2 3 2" xfId="58206" xr:uid="{00000000-0005-0000-0000-000062E30000}"/>
    <cellStyle name="þ_x005f_x001d_ðÇ%Uý—&amp;Hý9_x005f_x0008_Ÿ s_x005f_x000a__x005f_x0007__x005f_x0001__x005f_x0001_ 2 3 2 2" xfId="58207" xr:uid="{00000000-0005-0000-0000-000063E30000}"/>
    <cellStyle name="þ_x005f_x001d_ðÇ%Uý—&amp;Hý9_x005f_x0008_Ÿ s_x005f_x000a__x005f_x0007__x005f_x0001__x005f_x0001_ 2 3 2 2 2" xfId="58208" xr:uid="{00000000-0005-0000-0000-000064E30000}"/>
    <cellStyle name="þ_x005f_x001d_ðÇ%Uý—&amp;Hý9_x005f_x0008_Ÿ s_x005f_x000a__x005f_x0007__x005f_x0001__x005f_x0001_ 2 3 2 3" xfId="58209" xr:uid="{00000000-0005-0000-0000-000065E30000}"/>
    <cellStyle name="þ_x005f_x001d_ðÇ%Uý—&amp;Hý9_x005f_x0008_Ÿ s_x005f_x000a__x005f_x0007__x005f_x0001__x005f_x0001_ 2 3 3" xfId="58210" xr:uid="{00000000-0005-0000-0000-000066E30000}"/>
    <cellStyle name="þ_x005f_x001d_ðÇ%Uý—&amp;Hý9_x005f_x0008_Ÿ s_x005f_x000a__x005f_x0007__x005f_x0001__x005f_x0001_ 2 3 3 2" xfId="58211" xr:uid="{00000000-0005-0000-0000-000067E30000}"/>
    <cellStyle name="þ_x005f_x001d_ðÇ%Uý—&amp;Hý9_x005f_x0008_Ÿ s_x005f_x000a__x005f_x0007__x005f_x0001__x005f_x0001_ 2 3 4" xfId="58212" xr:uid="{00000000-0005-0000-0000-000068E30000}"/>
    <cellStyle name="þ_x005f_x001d_ðÇ%Uý—&amp;Hý9_x005f_x0008_Ÿ s_x005f_x000a__x005f_x0007__x005f_x0001__x005f_x0001_ 2 4" xfId="58213" xr:uid="{00000000-0005-0000-0000-000069E30000}"/>
    <cellStyle name="þ_x005f_x001d_ðÇ%Uý—&amp;Hý9_x005f_x0008_Ÿ s_x005f_x000a__x005f_x0007__x005f_x0001__x005f_x0001_ 2 4 2" xfId="58214" xr:uid="{00000000-0005-0000-0000-00006AE30000}"/>
    <cellStyle name="þ_x005f_x001d_ðÇ%Uý—&amp;Hý9_x005f_x0008_Ÿ s_x005f_x000a__x005f_x0007__x005f_x0001__x005f_x0001_ 2 4 2 2" xfId="58215" xr:uid="{00000000-0005-0000-0000-00006BE30000}"/>
    <cellStyle name="þ_x005f_x001d_ðÇ%Uý—&amp;Hý9_x005f_x0008_Ÿ s_x005f_x000a__x005f_x0007__x005f_x0001__x005f_x0001_ 2 4 3" xfId="58216" xr:uid="{00000000-0005-0000-0000-00006CE30000}"/>
    <cellStyle name="þ_x005f_x001d_ðÇ%Uý—&amp;Hý9_x005f_x0008_Ÿ s_x005f_x000a__x005f_x0007__x005f_x0001__x005f_x0001_ 2 5" xfId="58217" xr:uid="{00000000-0005-0000-0000-00006DE30000}"/>
    <cellStyle name="þ_x005f_x001d_ðÇ%Uý—&amp;Hý9_x005f_x0008_Ÿ s_x005f_x000a__x005f_x0007__x005f_x0001__x005f_x0001_ 2 5 2" xfId="58218" xr:uid="{00000000-0005-0000-0000-00006EE30000}"/>
    <cellStyle name="þ_x005f_x001d_ðÇ%Uý—&amp;Hý9_x005f_x0008_Ÿ s_x005f_x000a__x005f_x0007__x005f_x0001__x005f_x0001_ 2 6" xfId="58219" xr:uid="{00000000-0005-0000-0000-00006FE30000}"/>
    <cellStyle name="þ_x005f_x001d_ðÇ%Uý—&amp;Hý9_x005f_x0008_Ÿ s_x005f_x000a__x005f_x0007__x005f_x0001__x005f_x0001_ 3" xfId="58220" xr:uid="{00000000-0005-0000-0000-000070E30000}"/>
    <cellStyle name="þ_x005f_x001d_ðÇ%Uý—&amp;Hý9_x005f_x0008_Ÿ s_x005f_x000a__x005f_x0007__x005f_x0001__x005f_x0001_ 3 2" xfId="58221" xr:uid="{00000000-0005-0000-0000-000071E30000}"/>
    <cellStyle name="þ_x005f_x001d_ðÇ%Uý—&amp;Hý9_x005f_x0008_Ÿ s_x005f_x000a__x005f_x0007__x005f_x0001__x005f_x0001_ 3 2 2" xfId="58222" xr:uid="{00000000-0005-0000-0000-000072E30000}"/>
    <cellStyle name="þ_x005f_x001d_ðÇ%Uý—&amp;Hý9_x005f_x0008_Ÿ s_x005f_x000a__x005f_x0007__x005f_x0001__x005f_x0001_ 3 2 2 2" xfId="58223" xr:uid="{00000000-0005-0000-0000-000073E30000}"/>
    <cellStyle name="þ_x005f_x001d_ðÇ%Uý—&amp;Hý9_x005f_x0008_Ÿ s_x005f_x000a__x005f_x0007__x005f_x0001__x005f_x0001_ 3 2 3" xfId="58224" xr:uid="{00000000-0005-0000-0000-000074E30000}"/>
    <cellStyle name="þ_x005f_x001d_ðÇ%Uý—&amp;Hý9_x005f_x0008_Ÿ s_x005f_x000a__x005f_x0007__x005f_x0001__x005f_x0001_ 3 3" xfId="58225" xr:uid="{00000000-0005-0000-0000-000075E30000}"/>
    <cellStyle name="þ_x005f_x001d_ðÇ%Uý—&amp;Hý9_x005f_x0008_Ÿ s_x005f_x000a__x005f_x0007__x005f_x0001__x005f_x0001_ 3 3 2" xfId="58226" xr:uid="{00000000-0005-0000-0000-000076E30000}"/>
    <cellStyle name="þ_x005f_x001d_ðÇ%Uý—&amp;Hý9_x005f_x0008_Ÿ s_x005f_x000a__x005f_x0007__x005f_x0001__x005f_x0001_ 3 4" xfId="58227" xr:uid="{00000000-0005-0000-0000-000077E30000}"/>
    <cellStyle name="þ_x005f_x001d_ðÇ%Uý—&amp;Hý9_x005f_x0008_Ÿ s_x005f_x000a__x005f_x0007__x005f_x0001__x005f_x0001_ 4" xfId="58228" xr:uid="{00000000-0005-0000-0000-000078E30000}"/>
    <cellStyle name="þ_x005f_x001d_ðÇ%Uý—&amp;Hý9_x005f_x0008_Ÿ s_x005f_x000a__x005f_x0007__x005f_x0001__x005f_x0001_ 4 2" xfId="58229" xr:uid="{00000000-0005-0000-0000-000079E30000}"/>
    <cellStyle name="þ_x005f_x001d_ðÇ%Uý—&amp;Hý9_x005f_x0008_Ÿ s_x005f_x000a__x005f_x0007__x005f_x0001__x005f_x0001_ 4 2 2" xfId="58230" xr:uid="{00000000-0005-0000-0000-00007AE30000}"/>
    <cellStyle name="þ_x005f_x001d_ðÇ%Uý—&amp;Hý9_x005f_x0008_Ÿ s_x005f_x000a__x005f_x0007__x005f_x0001__x005f_x0001_ 4 2 2 2" xfId="58231" xr:uid="{00000000-0005-0000-0000-00007BE30000}"/>
    <cellStyle name="þ_x005f_x001d_ðÇ%Uý—&amp;Hý9_x005f_x0008_Ÿ s_x005f_x000a__x005f_x0007__x005f_x0001__x005f_x0001_ 4 2 3" xfId="58232" xr:uid="{00000000-0005-0000-0000-00007CE30000}"/>
    <cellStyle name="þ_x005f_x001d_ðÇ%Uý—&amp;Hý9_x005f_x0008_Ÿ s_x005f_x000a__x005f_x0007__x005f_x0001__x005f_x0001_ 4 3" xfId="58233" xr:uid="{00000000-0005-0000-0000-00007DE30000}"/>
    <cellStyle name="þ_x005f_x001d_ðÇ%Uý—&amp;Hý9_x005f_x0008_Ÿ s_x005f_x000a__x005f_x0007__x005f_x0001__x005f_x0001_ 4 3 2" xfId="58234" xr:uid="{00000000-0005-0000-0000-00007EE30000}"/>
    <cellStyle name="þ_x005f_x001d_ðÇ%Uý—&amp;Hý9_x005f_x0008_Ÿ s_x005f_x000a__x005f_x0007__x005f_x0001__x005f_x0001_ 4 4" xfId="58235" xr:uid="{00000000-0005-0000-0000-00007FE30000}"/>
    <cellStyle name="þ_x005f_x001d_ðÇ%Uý—&amp;Hý9_x005f_x0008_Ÿ s_x005f_x000a__x005f_x0007__x005f_x0001__x005f_x0001_ 5" xfId="58236" xr:uid="{00000000-0005-0000-0000-000080E30000}"/>
    <cellStyle name="þ_x005f_x001d_ðÇ%Uý—&amp;Hý9_x005f_x0008_Ÿ s_x005f_x000a__x005f_x0007__x005f_x0001__x005f_x0001_ 5 2" xfId="58237" xr:uid="{00000000-0005-0000-0000-000081E30000}"/>
    <cellStyle name="þ_x005f_x001d_ðÇ%Uý—&amp;Hý9_x005f_x0008_Ÿ s_x005f_x000a__x005f_x0007__x005f_x0001__x005f_x0001_ 5 2 2" xfId="58238" xr:uid="{00000000-0005-0000-0000-000082E30000}"/>
    <cellStyle name="þ_x005f_x001d_ðÇ%Uý—&amp;Hý9_x005f_x0008_Ÿ s_x005f_x000a__x005f_x0007__x005f_x0001__x005f_x0001_ 5 3" xfId="58239" xr:uid="{00000000-0005-0000-0000-000083E30000}"/>
    <cellStyle name="þ_x005f_x001d_ðÇ%Uý—&amp;Hý9_x005f_x0008_Ÿ s_x005f_x000a__x005f_x0007__x005f_x0001__x005f_x0001_ 6" xfId="58240" xr:uid="{00000000-0005-0000-0000-000084E30000}"/>
    <cellStyle name="þ_x005f_x001d_ðÇ%Uý—&amp;Hý9_x005f_x0008_Ÿ s_x005f_x000a__x005f_x0007__x005f_x0001__x005f_x0001_ 6 2" xfId="58241" xr:uid="{00000000-0005-0000-0000-000085E30000}"/>
    <cellStyle name="þ_x005f_x001d_ðÇ%Uý—&amp;Hý9_x005f_x0008_Ÿ s_x005f_x000a__x005f_x0007__x005f_x0001__x005f_x0001_ 7" xfId="58242" xr:uid="{00000000-0005-0000-0000-000086E30000}"/>
    <cellStyle name="þ_x005f_x001d_ðÇ%Uý—&amp;Hý9_x005f_x0008_Ÿ s_x005f_x000a__x005f_x0007__x005f_x0001__x005f_x0001_ 8" xfId="58243" xr:uid="{00000000-0005-0000-0000-000087E30000}"/>
    <cellStyle name="þ_x005f_x001d_ðK_x005f_x000c_Fý_x005f_x001b__x005f_x000d_9ýU_x005f_x0001_Ð_x005f_x0008_¦)_x005f_x0007__x005f_x0001__x005f_x0001_" xfId="58244" xr:uid="{00000000-0005-0000-0000-000088E30000}"/>
    <cellStyle name="þ_x005f_x001d_ðK_x005f_x000c_Fý_x005f_x001b__x005f_x000d_9ýU_x005f_x0001_Ð_x005f_x0008_¦)_x005f_x0007__x005f_x0001__x005f_x0001_ 2" xfId="58245" xr:uid="{00000000-0005-0000-0000-000089E30000}"/>
    <cellStyle name="þ_x005f_x001d_ðK_x005f_x000c_Fý_x005f_x001b__x005f_x000d_9ýU_x005f_x0001_Ð_x005f_x0008_¦)_x005f_x0007__x005f_x0001__x005f_x0001_ 2 2" xfId="58246" xr:uid="{00000000-0005-0000-0000-00008AE30000}"/>
    <cellStyle name="þ_x005f_x001d_ðK_x005f_x000c_Fý_x005f_x001b__x005f_x000d_9ýU_x005f_x0001_Ð_x005f_x0008_¦)_x005f_x0007__x005f_x0001__x005f_x0001_ 2 2 2" xfId="58247" xr:uid="{00000000-0005-0000-0000-00008BE30000}"/>
    <cellStyle name="þ_x005f_x001d_ðK_x005f_x000c_Fý_x005f_x001b__x005f_x000d_9ýU_x005f_x0001_Ð_x005f_x0008_¦)_x005f_x0007__x005f_x0001__x005f_x0001_ 2 2 2 2" xfId="58248" xr:uid="{00000000-0005-0000-0000-00008CE30000}"/>
    <cellStyle name="þ_x005f_x001d_ðK_x005f_x000c_Fý_x005f_x001b__x005f_x000d_9ýU_x005f_x0001_Ð_x005f_x0008_¦)_x005f_x0007__x005f_x0001__x005f_x0001_ 2 2 2 2 2" xfId="58249" xr:uid="{00000000-0005-0000-0000-00008DE30000}"/>
    <cellStyle name="þ_x005f_x001d_ðK_x005f_x000c_Fý_x005f_x001b__x005f_x000d_9ýU_x005f_x0001_Ð_x005f_x0008_¦)_x005f_x0007__x005f_x0001__x005f_x0001_ 2 2 2 3" xfId="58250" xr:uid="{00000000-0005-0000-0000-00008EE30000}"/>
    <cellStyle name="þ_x005f_x001d_ðK_x005f_x000c_Fý_x005f_x001b__x005f_x000d_9ýU_x005f_x0001_Ð_x005f_x0008_¦)_x005f_x0007__x005f_x0001__x005f_x0001_ 2 2 3" xfId="58251" xr:uid="{00000000-0005-0000-0000-00008FE30000}"/>
    <cellStyle name="þ_x005f_x001d_ðK_x005f_x000c_Fý_x005f_x001b__x005f_x000d_9ýU_x005f_x0001_Ð_x005f_x0008_¦)_x005f_x0007__x005f_x0001__x005f_x0001_ 2 2 3 2" xfId="58252" xr:uid="{00000000-0005-0000-0000-000090E30000}"/>
    <cellStyle name="þ_x005f_x001d_ðK_x005f_x000c_Fý_x005f_x001b__x005f_x000d_9ýU_x005f_x0001_Ð_x005f_x0008_¦)_x005f_x0007__x005f_x0001__x005f_x0001_ 2 2 4" xfId="58253" xr:uid="{00000000-0005-0000-0000-000091E30000}"/>
    <cellStyle name="þ_x005f_x001d_ðK_x005f_x000c_Fý_x005f_x001b__x005f_x000d_9ýU_x005f_x0001_Ð_x005f_x0008_¦)_x005f_x0007__x005f_x0001__x005f_x0001_ 2 3" xfId="58254" xr:uid="{00000000-0005-0000-0000-000092E30000}"/>
    <cellStyle name="þ_x005f_x001d_ðK_x005f_x000c_Fý_x005f_x001b__x005f_x000d_9ýU_x005f_x0001_Ð_x005f_x0008_¦)_x005f_x0007__x005f_x0001__x005f_x0001_ 2 3 2" xfId="58255" xr:uid="{00000000-0005-0000-0000-000093E30000}"/>
    <cellStyle name="þ_x005f_x001d_ðK_x005f_x000c_Fý_x005f_x001b__x005f_x000d_9ýU_x005f_x0001_Ð_x005f_x0008_¦)_x005f_x0007__x005f_x0001__x005f_x0001_ 2 3 2 2" xfId="58256" xr:uid="{00000000-0005-0000-0000-000094E30000}"/>
    <cellStyle name="þ_x005f_x001d_ðK_x005f_x000c_Fý_x005f_x001b__x005f_x000d_9ýU_x005f_x0001_Ð_x005f_x0008_¦)_x005f_x0007__x005f_x0001__x005f_x0001_ 2 3 2 2 2" xfId="58257" xr:uid="{00000000-0005-0000-0000-000095E30000}"/>
    <cellStyle name="þ_x005f_x001d_ðK_x005f_x000c_Fý_x005f_x001b__x005f_x000d_9ýU_x005f_x0001_Ð_x005f_x0008_¦)_x005f_x0007__x005f_x0001__x005f_x0001_ 2 3 2 3" xfId="58258" xr:uid="{00000000-0005-0000-0000-000096E30000}"/>
    <cellStyle name="þ_x005f_x001d_ðK_x005f_x000c_Fý_x005f_x001b__x005f_x000d_9ýU_x005f_x0001_Ð_x005f_x0008_¦)_x005f_x0007__x005f_x0001__x005f_x0001_ 2 3 3" xfId="58259" xr:uid="{00000000-0005-0000-0000-000097E30000}"/>
    <cellStyle name="þ_x005f_x001d_ðK_x005f_x000c_Fý_x005f_x001b__x005f_x000d_9ýU_x005f_x0001_Ð_x005f_x0008_¦)_x005f_x0007__x005f_x0001__x005f_x0001_ 2 3 3 2" xfId="58260" xr:uid="{00000000-0005-0000-0000-000098E30000}"/>
    <cellStyle name="þ_x005f_x001d_ðK_x005f_x000c_Fý_x005f_x001b__x005f_x000d_9ýU_x005f_x0001_Ð_x005f_x0008_¦)_x005f_x0007__x005f_x0001__x005f_x0001_ 2 3 4" xfId="58261" xr:uid="{00000000-0005-0000-0000-000099E30000}"/>
    <cellStyle name="þ_x005f_x001d_ðK_x005f_x000c_Fý_x005f_x001b__x005f_x000d_9ýU_x005f_x0001_Ð_x005f_x0008_¦)_x005f_x0007__x005f_x0001__x005f_x0001_ 2 4" xfId="58262" xr:uid="{00000000-0005-0000-0000-00009AE30000}"/>
    <cellStyle name="þ_x005f_x001d_ðK_x005f_x000c_Fý_x005f_x001b__x005f_x000d_9ýU_x005f_x0001_Ð_x005f_x0008_¦)_x005f_x0007__x005f_x0001__x005f_x0001_ 2 4 2" xfId="58263" xr:uid="{00000000-0005-0000-0000-00009BE30000}"/>
    <cellStyle name="þ_x005f_x001d_ðK_x005f_x000c_Fý_x005f_x001b__x005f_x000d_9ýU_x005f_x0001_Ð_x005f_x0008_¦)_x005f_x0007__x005f_x0001__x005f_x0001_ 2 4 2 2" xfId="58264" xr:uid="{00000000-0005-0000-0000-00009CE30000}"/>
    <cellStyle name="þ_x005f_x001d_ðK_x005f_x000c_Fý_x005f_x001b__x005f_x000d_9ýU_x005f_x0001_Ð_x005f_x0008_¦)_x005f_x0007__x005f_x0001__x005f_x0001_ 2 4 3" xfId="58265" xr:uid="{00000000-0005-0000-0000-00009DE30000}"/>
    <cellStyle name="þ_x005f_x001d_ðK_x005f_x000c_Fý_x005f_x001b__x005f_x000d_9ýU_x005f_x0001_Ð_x005f_x0008_¦)_x005f_x0007__x005f_x0001__x005f_x0001_ 2 5" xfId="58266" xr:uid="{00000000-0005-0000-0000-00009EE30000}"/>
    <cellStyle name="þ_x005f_x001d_ðK_x005f_x000c_Fý_x005f_x001b__x005f_x000d_9ýU_x005f_x0001_Ð_x005f_x0008_¦)_x005f_x0007__x005f_x0001__x005f_x0001_ 2 5 2" xfId="58267" xr:uid="{00000000-0005-0000-0000-00009FE30000}"/>
    <cellStyle name="þ_x005f_x001d_ðK_x005f_x000c_Fý_x005f_x001b__x005f_x000d_9ýU_x005f_x0001_Ð_x005f_x0008_¦)_x005f_x0007__x005f_x0001__x005f_x0001_ 2 6" xfId="58268" xr:uid="{00000000-0005-0000-0000-0000A0E30000}"/>
    <cellStyle name="þ_x005f_x001d_ðK_x005f_x000c_Fý_x005f_x001b__x005f_x000d_9ýU_x005f_x0001_Ð_x005f_x0008_¦)_x005f_x0007__x005f_x0001__x005f_x0001_ 3" xfId="58269" xr:uid="{00000000-0005-0000-0000-0000A1E30000}"/>
    <cellStyle name="þ_x005f_x001d_ðK_x005f_x000c_Fý_x005f_x001b__x005f_x000d_9ýU_x005f_x0001_Ð_x005f_x0008_¦)_x005f_x0007__x005f_x0001__x005f_x0001_ 3 2" xfId="58270" xr:uid="{00000000-0005-0000-0000-0000A2E30000}"/>
    <cellStyle name="þ_x005f_x001d_ðK_x005f_x000c_Fý_x005f_x001b__x005f_x000d_9ýU_x005f_x0001_Ð_x005f_x0008_¦)_x005f_x0007__x005f_x0001__x005f_x0001_ 3 2 2" xfId="58271" xr:uid="{00000000-0005-0000-0000-0000A3E30000}"/>
    <cellStyle name="þ_x005f_x001d_ðK_x005f_x000c_Fý_x005f_x001b__x005f_x000d_9ýU_x005f_x0001_Ð_x005f_x0008_¦)_x005f_x0007__x005f_x0001__x005f_x0001_ 3 2 2 2" xfId="58272" xr:uid="{00000000-0005-0000-0000-0000A4E30000}"/>
    <cellStyle name="þ_x005f_x001d_ðK_x005f_x000c_Fý_x005f_x001b__x005f_x000d_9ýU_x005f_x0001_Ð_x005f_x0008_¦)_x005f_x0007__x005f_x0001__x005f_x0001_ 3 2 3" xfId="58273" xr:uid="{00000000-0005-0000-0000-0000A5E30000}"/>
    <cellStyle name="þ_x005f_x001d_ðK_x005f_x000c_Fý_x005f_x001b__x005f_x000d_9ýU_x005f_x0001_Ð_x005f_x0008_¦)_x005f_x0007__x005f_x0001__x005f_x0001_ 3 3" xfId="58274" xr:uid="{00000000-0005-0000-0000-0000A6E30000}"/>
    <cellStyle name="þ_x005f_x001d_ðK_x005f_x000c_Fý_x005f_x001b__x005f_x000d_9ýU_x005f_x0001_Ð_x005f_x0008_¦)_x005f_x0007__x005f_x0001__x005f_x0001_ 3 3 2" xfId="58275" xr:uid="{00000000-0005-0000-0000-0000A7E30000}"/>
    <cellStyle name="þ_x005f_x001d_ðK_x005f_x000c_Fý_x005f_x001b__x005f_x000d_9ýU_x005f_x0001_Ð_x005f_x0008_¦)_x005f_x0007__x005f_x0001__x005f_x0001_ 3 4" xfId="58276" xr:uid="{00000000-0005-0000-0000-0000A8E30000}"/>
    <cellStyle name="þ_x005f_x001d_ðK_x005f_x000c_Fý_x005f_x001b__x005f_x000d_9ýU_x005f_x0001_Ð_x005f_x0008_¦)_x005f_x0007__x005f_x0001__x005f_x0001_ 4" xfId="58277" xr:uid="{00000000-0005-0000-0000-0000A9E30000}"/>
    <cellStyle name="þ_x005f_x001d_ðK_x005f_x000c_Fý_x005f_x001b__x005f_x000d_9ýU_x005f_x0001_Ð_x005f_x0008_¦)_x005f_x0007__x005f_x0001__x005f_x0001_ 4 2" xfId="58278" xr:uid="{00000000-0005-0000-0000-0000AAE30000}"/>
    <cellStyle name="þ_x005f_x001d_ðK_x005f_x000c_Fý_x005f_x001b__x005f_x000d_9ýU_x005f_x0001_Ð_x005f_x0008_¦)_x005f_x0007__x005f_x0001__x005f_x0001_ 4 2 2" xfId="58279" xr:uid="{00000000-0005-0000-0000-0000ABE30000}"/>
    <cellStyle name="þ_x005f_x001d_ðK_x005f_x000c_Fý_x005f_x001b__x005f_x000d_9ýU_x005f_x0001_Ð_x005f_x0008_¦)_x005f_x0007__x005f_x0001__x005f_x0001_ 4 2 2 2" xfId="58280" xr:uid="{00000000-0005-0000-0000-0000ACE30000}"/>
    <cellStyle name="þ_x005f_x001d_ðK_x005f_x000c_Fý_x005f_x001b__x005f_x000d_9ýU_x005f_x0001_Ð_x005f_x0008_¦)_x005f_x0007__x005f_x0001__x005f_x0001_ 4 2 3" xfId="58281" xr:uid="{00000000-0005-0000-0000-0000ADE30000}"/>
    <cellStyle name="þ_x005f_x001d_ðK_x005f_x000c_Fý_x005f_x001b__x005f_x000d_9ýU_x005f_x0001_Ð_x005f_x0008_¦)_x005f_x0007__x005f_x0001__x005f_x0001_ 4 3" xfId="58282" xr:uid="{00000000-0005-0000-0000-0000AEE30000}"/>
    <cellStyle name="þ_x005f_x001d_ðK_x005f_x000c_Fý_x005f_x001b__x005f_x000d_9ýU_x005f_x0001_Ð_x005f_x0008_¦)_x005f_x0007__x005f_x0001__x005f_x0001_ 4 3 2" xfId="58283" xr:uid="{00000000-0005-0000-0000-0000AFE30000}"/>
    <cellStyle name="þ_x005f_x001d_ðK_x005f_x000c_Fý_x005f_x001b__x005f_x000d_9ýU_x005f_x0001_Ð_x005f_x0008_¦)_x005f_x0007__x005f_x0001__x005f_x0001_ 4 4" xfId="58284" xr:uid="{00000000-0005-0000-0000-0000B0E30000}"/>
    <cellStyle name="þ_x005f_x001d_ðK_x005f_x000c_Fý_x005f_x001b__x005f_x000d_9ýU_x005f_x0001_Ð_x005f_x0008_¦)_x005f_x0007__x005f_x0001__x005f_x0001_ 5" xfId="58285" xr:uid="{00000000-0005-0000-0000-0000B1E30000}"/>
    <cellStyle name="þ_x005f_x001d_ðK_x005f_x000c_Fý_x005f_x001b__x005f_x000d_9ýU_x005f_x0001_Ð_x005f_x0008_¦)_x005f_x0007__x005f_x0001__x005f_x0001_ 5 2" xfId="58286" xr:uid="{00000000-0005-0000-0000-0000B2E30000}"/>
    <cellStyle name="þ_x005f_x001d_ðK_x005f_x000c_Fý_x005f_x001b__x005f_x000d_9ýU_x005f_x0001_Ð_x005f_x0008_¦)_x005f_x0007__x005f_x0001__x005f_x0001_ 5 2 2" xfId="58287" xr:uid="{00000000-0005-0000-0000-0000B3E30000}"/>
    <cellStyle name="þ_x005f_x001d_ðK_x005f_x000c_Fý_x005f_x001b__x005f_x000d_9ýU_x005f_x0001_Ð_x005f_x0008_¦)_x005f_x0007__x005f_x0001__x005f_x0001_ 5 3" xfId="58288" xr:uid="{00000000-0005-0000-0000-0000B4E30000}"/>
    <cellStyle name="þ_x005f_x001d_ðK_x005f_x000c_Fý_x005f_x001b__x005f_x000d_9ýU_x005f_x0001_Ð_x005f_x0008_¦)_x005f_x0007__x005f_x0001__x005f_x0001_ 6" xfId="58289" xr:uid="{00000000-0005-0000-0000-0000B5E30000}"/>
    <cellStyle name="þ_x005f_x001d_ðK_x005f_x000c_Fý_x005f_x001b__x005f_x000d_9ýU_x005f_x0001_Ð_x005f_x0008_¦)_x005f_x0007__x005f_x0001__x005f_x0001_ 6 2" xfId="58290" xr:uid="{00000000-0005-0000-0000-0000B6E30000}"/>
    <cellStyle name="þ_x005f_x001d_ðK_x005f_x000c_Fý_x005f_x001b__x005f_x000d_9ýU_x005f_x0001_Ð_x005f_x0008_¦)_x005f_x0007__x005f_x0001__x005f_x0001_ 7" xfId="58291" xr:uid="{00000000-0005-0000-0000-0000B7E30000}"/>
    <cellStyle name="þ_x005f_x001d_ðK_x005f_x000c_Fý_x005f_x001b__x005f_x000d_9ýU_x005f_x0001_Ð_x005f_x0008_¦)_x005f_x0007__x005f_x0001__x005f_x0001_ 8" xfId="58292" xr:uid="{00000000-0005-0000-0000-0000B8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xfId="58293" xr:uid="{00000000-0005-0000-0000-0000B9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xfId="58294" xr:uid="{00000000-0005-0000-0000-0000BA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xfId="58295" xr:uid="{00000000-0005-0000-0000-0000BB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2" xfId="58296" xr:uid="{00000000-0005-0000-0000-0000BC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2 2" xfId="58297" xr:uid="{00000000-0005-0000-0000-0000BD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2 2 2" xfId="58298" xr:uid="{00000000-0005-0000-0000-0000BE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2 3" xfId="58299" xr:uid="{00000000-0005-0000-0000-0000BF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3" xfId="58300" xr:uid="{00000000-0005-0000-0000-0000C0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3 2" xfId="58301" xr:uid="{00000000-0005-0000-0000-0000C1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4" xfId="58302" xr:uid="{00000000-0005-0000-0000-0000C2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xfId="58303" xr:uid="{00000000-0005-0000-0000-0000C3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2" xfId="58304" xr:uid="{00000000-0005-0000-0000-0000C4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2 2" xfId="58305" xr:uid="{00000000-0005-0000-0000-0000C5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2 2 2" xfId="58306" xr:uid="{00000000-0005-0000-0000-0000C6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2 3" xfId="58307" xr:uid="{00000000-0005-0000-0000-0000C7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3" xfId="58308" xr:uid="{00000000-0005-0000-0000-0000C8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3 2" xfId="58309" xr:uid="{00000000-0005-0000-0000-0000C9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4" xfId="58310" xr:uid="{00000000-0005-0000-0000-0000CA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4" xfId="58311" xr:uid="{00000000-0005-0000-0000-0000CB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4 2" xfId="58312" xr:uid="{00000000-0005-0000-0000-0000CC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4 2 2" xfId="58313" xr:uid="{00000000-0005-0000-0000-0000CD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4 3" xfId="58314" xr:uid="{00000000-0005-0000-0000-0000CE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5" xfId="58315" xr:uid="{00000000-0005-0000-0000-0000CF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5 2" xfId="58316" xr:uid="{00000000-0005-0000-0000-0000D0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6" xfId="58317" xr:uid="{00000000-0005-0000-0000-0000D1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xfId="58318" xr:uid="{00000000-0005-0000-0000-0000D2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2" xfId="58319" xr:uid="{00000000-0005-0000-0000-0000D3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2 2" xfId="58320" xr:uid="{00000000-0005-0000-0000-0000D4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2 2 2" xfId="58321" xr:uid="{00000000-0005-0000-0000-0000D5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2 3" xfId="58322" xr:uid="{00000000-0005-0000-0000-0000D6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3" xfId="58323" xr:uid="{00000000-0005-0000-0000-0000D7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3 2" xfId="58324" xr:uid="{00000000-0005-0000-0000-0000D8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4" xfId="58325" xr:uid="{00000000-0005-0000-0000-0000D9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xfId="58326" xr:uid="{00000000-0005-0000-0000-0000DA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2" xfId="58327" xr:uid="{00000000-0005-0000-0000-0000DB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2 2" xfId="58328" xr:uid="{00000000-0005-0000-0000-0000DC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2 2 2" xfId="58329" xr:uid="{00000000-0005-0000-0000-0000DD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2 3" xfId="58330" xr:uid="{00000000-0005-0000-0000-0000DE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3" xfId="58331" xr:uid="{00000000-0005-0000-0000-0000DF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3 2" xfId="58332" xr:uid="{00000000-0005-0000-0000-0000E0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4" xfId="58333" xr:uid="{00000000-0005-0000-0000-0000E1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5" xfId="58334" xr:uid="{00000000-0005-0000-0000-0000E2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5 2" xfId="58335" xr:uid="{00000000-0005-0000-0000-0000E3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5 2 2" xfId="58336" xr:uid="{00000000-0005-0000-0000-0000E4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5 3" xfId="58337" xr:uid="{00000000-0005-0000-0000-0000E5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6" xfId="58338" xr:uid="{00000000-0005-0000-0000-0000E6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6 2" xfId="58339" xr:uid="{00000000-0005-0000-0000-0000E7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7" xfId="58340" xr:uid="{00000000-0005-0000-0000-0000E8E3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8" xfId="58341" xr:uid="{00000000-0005-0000-0000-0000E9E30000}"/>
    <cellStyle name="þ_x005f_x005f_x005f_x001d_ð·_x005f_x005f_x005f_x000c_æþ'_x005f_x005f_x005f_x000d_ßþU_x005f_x005f_x005f_x0001_Ø_x005f_x005f_x005f_x0005_ü_x005f_x005f_x005f_x0014__x005f_x005f_x005f_x0007__x005f_x005f_x005f_x0001__x005f_x005f_x005f_x0001_" xfId="58342" xr:uid="{00000000-0005-0000-0000-0000EAE30000}"/>
    <cellStyle name="þ_x005f_x005f_x005f_x001d_ð·_x005f_x005f_x005f_x000c_æþ'_x005f_x005f_x005f_x000d_ßþU_x005f_x005f_x005f_x0001_Ø_x005f_x005f_x005f_x0005_ü_x005f_x005f_x005f_x0014__x005f_x005f_x005f_x0007__x005f_x005f_x005f_x0001__x005f_x005f_x005f_x0001_ 2" xfId="58343" xr:uid="{00000000-0005-0000-0000-0000EBE30000}"/>
    <cellStyle name="þ_x005f_x005f_x005f_x001d_ð·_x005f_x005f_x005f_x000c_æþ'_x005f_x005f_x005f_x000d_ßþU_x005f_x005f_x005f_x0001_Ø_x005f_x005f_x005f_x0005_ü_x005f_x005f_x005f_x0014__x005f_x005f_x005f_x0007__x005f_x005f_x005f_x0001__x005f_x005f_x005f_x0001_ 2 2" xfId="58344" xr:uid="{00000000-0005-0000-0000-0000ECE30000}"/>
    <cellStyle name="þ_x005f_x005f_x005f_x001d_ð·_x005f_x005f_x005f_x000c_æþ'_x005f_x005f_x005f_x000d_ßþU_x005f_x005f_x005f_x0001_Ø_x005f_x005f_x005f_x0005_ü_x005f_x005f_x005f_x0014__x005f_x005f_x005f_x0007__x005f_x005f_x005f_x0001__x005f_x005f_x005f_x0001_ 2 2 2" xfId="58345" xr:uid="{00000000-0005-0000-0000-0000EDE30000}"/>
    <cellStyle name="þ_x005f_x005f_x005f_x001d_ð·_x005f_x005f_x005f_x000c_æþ'_x005f_x005f_x005f_x000d_ßþU_x005f_x005f_x005f_x0001_Ø_x005f_x005f_x005f_x0005_ü_x005f_x005f_x005f_x0014__x005f_x005f_x005f_x0007__x005f_x005f_x005f_x0001__x005f_x005f_x005f_x0001_ 2 2 2 2" xfId="58346" xr:uid="{00000000-0005-0000-0000-0000EEE30000}"/>
    <cellStyle name="þ_x005f_x005f_x005f_x001d_ð·_x005f_x005f_x005f_x000c_æþ'_x005f_x005f_x005f_x000d_ßþU_x005f_x005f_x005f_x0001_Ø_x005f_x005f_x005f_x0005_ü_x005f_x005f_x005f_x0014__x005f_x005f_x005f_x0007__x005f_x005f_x005f_x0001__x005f_x005f_x005f_x0001_ 2 2 2 2 2" xfId="58347" xr:uid="{00000000-0005-0000-0000-0000EFE30000}"/>
    <cellStyle name="þ_x005f_x005f_x005f_x001d_ð·_x005f_x005f_x005f_x000c_æþ'_x005f_x005f_x005f_x000d_ßþU_x005f_x005f_x005f_x0001_Ø_x005f_x005f_x005f_x0005_ü_x005f_x005f_x005f_x0014__x005f_x005f_x005f_x0007__x005f_x005f_x005f_x0001__x005f_x005f_x005f_x0001_ 2 2 2 3" xfId="58348" xr:uid="{00000000-0005-0000-0000-0000F0E30000}"/>
    <cellStyle name="þ_x005f_x005f_x005f_x001d_ð·_x005f_x005f_x005f_x000c_æþ'_x005f_x005f_x005f_x000d_ßþU_x005f_x005f_x005f_x0001_Ø_x005f_x005f_x005f_x0005_ü_x005f_x005f_x005f_x0014__x005f_x005f_x005f_x0007__x005f_x005f_x005f_x0001__x005f_x005f_x005f_x0001_ 2 2 3" xfId="58349" xr:uid="{00000000-0005-0000-0000-0000F1E30000}"/>
    <cellStyle name="þ_x005f_x005f_x005f_x001d_ð·_x005f_x005f_x005f_x000c_æþ'_x005f_x005f_x005f_x000d_ßþU_x005f_x005f_x005f_x0001_Ø_x005f_x005f_x005f_x0005_ü_x005f_x005f_x005f_x0014__x005f_x005f_x005f_x0007__x005f_x005f_x005f_x0001__x005f_x005f_x005f_x0001_ 2 2 3 2" xfId="58350" xr:uid="{00000000-0005-0000-0000-0000F2E30000}"/>
    <cellStyle name="þ_x005f_x005f_x005f_x001d_ð·_x005f_x005f_x005f_x000c_æþ'_x005f_x005f_x005f_x000d_ßþU_x005f_x005f_x005f_x0001_Ø_x005f_x005f_x005f_x0005_ü_x005f_x005f_x005f_x0014__x005f_x005f_x005f_x0007__x005f_x005f_x005f_x0001__x005f_x005f_x005f_x0001_ 2 2 4" xfId="58351" xr:uid="{00000000-0005-0000-0000-0000F3E30000}"/>
    <cellStyle name="þ_x005f_x005f_x005f_x001d_ð·_x005f_x005f_x005f_x000c_æþ'_x005f_x005f_x005f_x000d_ßþU_x005f_x005f_x005f_x0001_Ø_x005f_x005f_x005f_x0005_ü_x005f_x005f_x005f_x0014__x005f_x005f_x005f_x0007__x005f_x005f_x005f_x0001__x005f_x005f_x005f_x0001_ 2 3" xfId="58352" xr:uid="{00000000-0005-0000-0000-0000F4E30000}"/>
    <cellStyle name="þ_x005f_x005f_x005f_x001d_ð·_x005f_x005f_x005f_x000c_æþ'_x005f_x005f_x005f_x000d_ßþU_x005f_x005f_x005f_x0001_Ø_x005f_x005f_x005f_x0005_ü_x005f_x005f_x005f_x0014__x005f_x005f_x005f_x0007__x005f_x005f_x005f_x0001__x005f_x005f_x005f_x0001_ 2 3 2" xfId="58353" xr:uid="{00000000-0005-0000-0000-0000F5E30000}"/>
    <cellStyle name="þ_x005f_x005f_x005f_x001d_ð·_x005f_x005f_x005f_x000c_æþ'_x005f_x005f_x005f_x000d_ßþU_x005f_x005f_x005f_x0001_Ø_x005f_x005f_x005f_x0005_ü_x005f_x005f_x005f_x0014__x005f_x005f_x005f_x0007__x005f_x005f_x005f_x0001__x005f_x005f_x005f_x0001_ 2 3 2 2" xfId="58354" xr:uid="{00000000-0005-0000-0000-0000F6E30000}"/>
    <cellStyle name="þ_x005f_x005f_x005f_x001d_ð·_x005f_x005f_x005f_x000c_æþ'_x005f_x005f_x005f_x000d_ßþU_x005f_x005f_x005f_x0001_Ø_x005f_x005f_x005f_x0005_ü_x005f_x005f_x005f_x0014__x005f_x005f_x005f_x0007__x005f_x005f_x005f_x0001__x005f_x005f_x005f_x0001_ 2 3 2 2 2" xfId="58355" xr:uid="{00000000-0005-0000-0000-0000F7E30000}"/>
    <cellStyle name="þ_x005f_x005f_x005f_x001d_ð·_x005f_x005f_x005f_x000c_æþ'_x005f_x005f_x005f_x000d_ßþU_x005f_x005f_x005f_x0001_Ø_x005f_x005f_x005f_x0005_ü_x005f_x005f_x005f_x0014__x005f_x005f_x005f_x0007__x005f_x005f_x005f_x0001__x005f_x005f_x005f_x0001_ 2 3 2 3" xfId="58356" xr:uid="{00000000-0005-0000-0000-0000F8E30000}"/>
    <cellStyle name="þ_x005f_x005f_x005f_x001d_ð·_x005f_x005f_x005f_x000c_æþ'_x005f_x005f_x005f_x000d_ßþU_x005f_x005f_x005f_x0001_Ø_x005f_x005f_x005f_x0005_ü_x005f_x005f_x005f_x0014__x005f_x005f_x005f_x0007__x005f_x005f_x005f_x0001__x005f_x005f_x005f_x0001_ 2 3 3" xfId="58357" xr:uid="{00000000-0005-0000-0000-0000F9E30000}"/>
    <cellStyle name="þ_x005f_x005f_x005f_x001d_ð·_x005f_x005f_x005f_x000c_æþ'_x005f_x005f_x005f_x000d_ßþU_x005f_x005f_x005f_x0001_Ø_x005f_x005f_x005f_x0005_ü_x005f_x005f_x005f_x0014__x005f_x005f_x005f_x0007__x005f_x005f_x005f_x0001__x005f_x005f_x005f_x0001_ 2 3 3 2" xfId="58358" xr:uid="{00000000-0005-0000-0000-0000FAE30000}"/>
    <cellStyle name="þ_x005f_x005f_x005f_x001d_ð·_x005f_x005f_x005f_x000c_æþ'_x005f_x005f_x005f_x000d_ßþU_x005f_x005f_x005f_x0001_Ø_x005f_x005f_x005f_x0005_ü_x005f_x005f_x005f_x0014__x005f_x005f_x005f_x0007__x005f_x005f_x005f_x0001__x005f_x005f_x005f_x0001_ 2 3 4" xfId="58359" xr:uid="{00000000-0005-0000-0000-0000FBE30000}"/>
    <cellStyle name="þ_x005f_x005f_x005f_x001d_ð·_x005f_x005f_x005f_x000c_æþ'_x005f_x005f_x005f_x000d_ßþU_x005f_x005f_x005f_x0001_Ø_x005f_x005f_x005f_x0005_ü_x005f_x005f_x005f_x0014__x005f_x005f_x005f_x0007__x005f_x005f_x005f_x0001__x005f_x005f_x005f_x0001_ 2 4" xfId="58360" xr:uid="{00000000-0005-0000-0000-0000FCE30000}"/>
    <cellStyle name="þ_x005f_x005f_x005f_x001d_ð·_x005f_x005f_x005f_x000c_æþ'_x005f_x005f_x005f_x000d_ßþU_x005f_x005f_x005f_x0001_Ø_x005f_x005f_x005f_x0005_ü_x005f_x005f_x005f_x0014__x005f_x005f_x005f_x0007__x005f_x005f_x005f_x0001__x005f_x005f_x005f_x0001_ 2 4 2" xfId="58361" xr:uid="{00000000-0005-0000-0000-0000FDE30000}"/>
    <cellStyle name="þ_x005f_x005f_x005f_x001d_ð·_x005f_x005f_x005f_x000c_æþ'_x005f_x005f_x005f_x000d_ßþU_x005f_x005f_x005f_x0001_Ø_x005f_x005f_x005f_x0005_ü_x005f_x005f_x005f_x0014__x005f_x005f_x005f_x0007__x005f_x005f_x005f_x0001__x005f_x005f_x005f_x0001_ 2 4 2 2" xfId="58362" xr:uid="{00000000-0005-0000-0000-0000FEE30000}"/>
    <cellStyle name="þ_x005f_x005f_x005f_x001d_ð·_x005f_x005f_x005f_x000c_æþ'_x005f_x005f_x005f_x000d_ßþU_x005f_x005f_x005f_x0001_Ø_x005f_x005f_x005f_x0005_ü_x005f_x005f_x005f_x0014__x005f_x005f_x005f_x0007__x005f_x005f_x005f_x0001__x005f_x005f_x005f_x0001_ 2 4 3" xfId="58363" xr:uid="{00000000-0005-0000-0000-0000FFE30000}"/>
    <cellStyle name="þ_x005f_x005f_x005f_x001d_ð·_x005f_x005f_x005f_x000c_æþ'_x005f_x005f_x005f_x000d_ßþU_x005f_x005f_x005f_x0001_Ø_x005f_x005f_x005f_x0005_ü_x005f_x005f_x005f_x0014__x005f_x005f_x005f_x0007__x005f_x005f_x005f_x0001__x005f_x005f_x005f_x0001_ 2 5" xfId="58364" xr:uid="{00000000-0005-0000-0000-000000E40000}"/>
    <cellStyle name="þ_x005f_x005f_x005f_x001d_ð·_x005f_x005f_x005f_x000c_æþ'_x005f_x005f_x005f_x000d_ßþU_x005f_x005f_x005f_x0001_Ø_x005f_x005f_x005f_x0005_ü_x005f_x005f_x005f_x0014__x005f_x005f_x005f_x0007__x005f_x005f_x005f_x0001__x005f_x005f_x005f_x0001_ 2 5 2" xfId="58365" xr:uid="{00000000-0005-0000-0000-000001E40000}"/>
    <cellStyle name="þ_x005f_x005f_x005f_x001d_ð·_x005f_x005f_x005f_x000c_æþ'_x005f_x005f_x005f_x000d_ßþU_x005f_x005f_x005f_x0001_Ø_x005f_x005f_x005f_x0005_ü_x005f_x005f_x005f_x0014__x005f_x005f_x005f_x0007__x005f_x005f_x005f_x0001__x005f_x005f_x005f_x0001_ 2 6" xfId="58366" xr:uid="{00000000-0005-0000-0000-000002E40000}"/>
    <cellStyle name="þ_x005f_x005f_x005f_x001d_ð·_x005f_x005f_x005f_x000c_æþ'_x005f_x005f_x005f_x000d_ßþU_x005f_x005f_x005f_x0001_Ø_x005f_x005f_x005f_x0005_ü_x005f_x005f_x005f_x0014__x005f_x005f_x005f_x0007__x005f_x005f_x005f_x0001__x005f_x005f_x005f_x0001_ 3" xfId="58367" xr:uid="{00000000-0005-0000-0000-000003E40000}"/>
    <cellStyle name="þ_x005f_x005f_x005f_x001d_ð·_x005f_x005f_x005f_x000c_æþ'_x005f_x005f_x005f_x000d_ßþU_x005f_x005f_x005f_x0001_Ø_x005f_x005f_x005f_x0005_ü_x005f_x005f_x005f_x0014__x005f_x005f_x005f_x0007__x005f_x005f_x005f_x0001__x005f_x005f_x005f_x0001_ 3 2" xfId="58368" xr:uid="{00000000-0005-0000-0000-000004E40000}"/>
    <cellStyle name="þ_x005f_x005f_x005f_x001d_ð·_x005f_x005f_x005f_x000c_æþ'_x005f_x005f_x005f_x000d_ßþU_x005f_x005f_x005f_x0001_Ø_x005f_x005f_x005f_x0005_ü_x005f_x005f_x005f_x0014__x005f_x005f_x005f_x0007__x005f_x005f_x005f_x0001__x005f_x005f_x005f_x0001_ 3 2 2" xfId="58369" xr:uid="{00000000-0005-0000-0000-000005E40000}"/>
    <cellStyle name="þ_x005f_x005f_x005f_x001d_ð·_x005f_x005f_x005f_x000c_æþ'_x005f_x005f_x005f_x000d_ßþU_x005f_x005f_x005f_x0001_Ø_x005f_x005f_x005f_x0005_ü_x005f_x005f_x005f_x0014__x005f_x005f_x005f_x0007__x005f_x005f_x005f_x0001__x005f_x005f_x005f_x0001_ 3 2 2 2" xfId="58370" xr:uid="{00000000-0005-0000-0000-000006E40000}"/>
    <cellStyle name="þ_x005f_x005f_x005f_x001d_ð·_x005f_x005f_x005f_x000c_æþ'_x005f_x005f_x005f_x000d_ßþU_x005f_x005f_x005f_x0001_Ø_x005f_x005f_x005f_x0005_ü_x005f_x005f_x005f_x0014__x005f_x005f_x005f_x0007__x005f_x005f_x005f_x0001__x005f_x005f_x005f_x0001_ 3 2 3" xfId="58371" xr:uid="{00000000-0005-0000-0000-000007E40000}"/>
    <cellStyle name="þ_x005f_x005f_x005f_x001d_ð·_x005f_x005f_x005f_x000c_æþ'_x005f_x005f_x005f_x000d_ßþU_x005f_x005f_x005f_x0001_Ø_x005f_x005f_x005f_x0005_ü_x005f_x005f_x005f_x0014__x005f_x005f_x005f_x0007__x005f_x005f_x005f_x0001__x005f_x005f_x005f_x0001_ 3 3" xfId="58372" xr:uid="{00000000-0005-0000-0000-000008E40000}"/>
    <cellStyle name="þ_x005f_x005f_x005f_x001d_ð·_x005f_x005f_x005f_x000c_æþ'_x005f_x005f_x005f_x000d_ßþU_x005f_x005f_x005f_x0001_Ø_x005f_x005f_x005f_x0005_ü_x005f_x005f_x005f_x0014__x005f_x005f_x005f_x0007__x005f_x005f_x005f_x0001__x005f_x005f_x005f_x0001_ 3 3 2" xfId="58373" xr:uid="{00000000-0005-0000-0000-000009E40000}"/>
    <cellStyle name="þ_x005f_x005f_x005f_x001d_ð·_x005f_x005f_x005f_x000c_æþ'_x005f_x005f_x005f_x000d_ßþU_x005f_x005f_x005f_x0001_Ø_x005f_x005f_x005f_x0005_ü_x005f_x005f_x005f_x0014__x005f_x005f_x005f_x0007__x005f_x005f_x005f_x0001__x005f_x005f_x005f_x0001_ 3 4" xfId="58374" xr:uid="{00000000-0005-0000-0000-00000AE40000}"/>
    <cellStyle name="þ_x005f_x005f_x005f_x001d_ð·_x005f_x005f_x005f_x000c_æþ'_x005f_x005f_x005f_x000d_ßþU_x005f_x005f_x005f_x0001_Ø_x005f_x005f_x005f_x0005_ü_x005f_x005f_x005f_x0014__x005f_x005f_x005f_x0007__x005f_x005f_x005f_x0001__x005f_x005f_x005f_x0001_ 4" xfId="58375" xr:uid="{00000000-0005-0000-0000-00000BE40000}"/>
    <cellStyle name="þ_x005f_x005f_x005f_x001d_ð·_x005f_x005f_x005f_x000c_æþ'_x005f_x005f_x005f_x000d_ßþU_x005f_x005f_x005f_x0001_Ø_x005f_x005f_x005f_x0005_ü_x005f_x005f_x005f_x0014__x005f_x005f_x005f_x0007__x005f_x005f_x005f_x0001__x005f_x005f_x005f_x0001_ 4 2" xfId="58376" xr:uid="{00000000-0005-0000-0000-00000CE40000}"/>
    <cellStyle name="þ_x005f_x005f_x005f_x001d_ð·_x005f_x005f_x005f_x000c_æþ'_x005f_x005f_x005f_x000d_ßþU_x005f_x005f_x005f_x0001_Ø_x005f_x005f_x005f_x0005_ü_x005f_x005f_x005f_x0014__x005f_x005f_x005f_x0007__x005f_x005f_x005f_x0001__x005f_x005f_x005f_x0001_ 4 2 2" xfId="58377" xr:uid="{00000000-0005-0000-0000-00000DE40000}"/>
    <cellStyle name="þ_x005f_x005f_x005f_x001d_ð·_x005f_x005f_x005f_x000c_æþ'_x005f_x005f_x005f_x000d_ßþU_x005f_x005f_x005f_x0001_Ø_x005f_x005f_x005f_x0005_ü_x005f_x005f_x005f_x0014__x005f_x005f_x005f_x0007__x005f_x005f_x005f_x0001__x005f_x005f_x005f_x0001_ 4 2 2 2" xfId="58378" xr:uid="{00000000-0005-0000-0000-00000EE40000}"/>
    <cellStyle name="þ_x005f_x005f_x005f_x001d_ð·_x005f_x005f_x005f_x000c_æþ'_x005f_x005f_x005f_x000d_ßþU_x005f_x005f_x005f_x0001_Ø_x005f_x005f_x005f_x0005_ü_x005f_x005f_x005f_x0014__x005f_x005f_x005f_x0007__x005f_x005f_x005f_x0001__x005f_x005f_x005f_x0001_ 4 2 3" xfId="58379" xr:uid="{00000000-0005-0000-0000-00000FE40000}"/>
    <cellStyle name="þ_x005f_x005f_x005f_x001d_ð·_x005f_x005f_x005f_x000c_æþ'_x005f_x005f_x005f_x000d_ßþU_x005f_x005f_x005f_x0001_Ø_x005f_x005f_x005f_x0005_ü_x005f_x005f_x005f_x0014__x005f_x005f_x005f_x0007__x005f_x005f_x005f_x0001__x005f_x005f_x005f_x0001_ 4 3" xfId="58380" xr:uid="{00000000-0005-0000-0000-000010E40000}"/>
    <cellStyle name="þ_x005f_x005f_x005f_x001d_ð·_x005f_x005f_x005f_x000c_æþ'_x005f_x005f_x005f_x000d_ßþU_x005f_x005f_x005f_x0001_Ø_x005f_x005f_x005f_x0005_ü_x005f_x005f_x005f_x0014__x005f_x005f_x005f_x0007__x005f_x005f_x005f_x0001__x005f_x005f_x005f_x0001_ 4 3 2" xfId="58381" xr:uid="{00000000-0005-0000-0000-000011E40000}"/>
    <cellStyle name="þ_x005f_x005f_x005f_x001d_ð·_x005f_x005f_x005f_x000c_æþ'_x005f_x005f_x005f_x000d_ßþU_x005f_x005f_x005f_x0001_Ø_x005f_x005f_x005f_x0005_ü_x005f_x005f_x005f_x0014__x005f_x005f_x005f_x0007__x005f_x005f_x005f_x0001__x005f_x005f_x005f_x0001_ 4 4" xfId="58382" xr:uid="{00000000-0005-0000-0000-000012E40000}"/>
    <cellStyle name="þ_x005f_x005f_x005f_x001d_ð·_x005f_x005f_x005f_x000c_æþ'_x005f_x005f_x005f_x000d_ßþU_x005f_x005f_x005f_x0001_Ø_x005f_x005f_x005f_x0005_ü_x005f_x005f_x005f_x0014__x005f_x005f_x005f_x0007__x005f_x005f_x005f_x0001__x005f_x005f_x005f_x0001_ 5" xfId="58383" xr:uid="{00000000-0005-0000-0000-000013E40000}"/>
    <cellStyle name="þ_x005f_x005f_x005f_x001d_ð·_x005f_x005f_x005f_x000c_æþ'_x005f_x005f_x005f_x000d_ßþU_x005f_x005f_x005f_x0001_Ø_x005f_x005f_x005f_x0005_ü_x005f_x005f_x005f_x0014__x005f_x005f_x005f_x0007__x005f_x005f_x005f_x0001__x005f_x005f_x005f_x0001_ 5 2" xfId="58384" xr:uid="{00000000-0005-0000-0000-000014E40000}"/>
    <cellStyle name="þ_x005f_x005f_x005f_x001d_ð·_x005f_x005f_x005f_x000c_æþ'_x005f_x005f_x005f_x000d_ßþU_x005f_x005f_x005f_x0001_Ø_x005f_x005f_x005f_x0005_ü_x005f_x005f_x005f_x0014__x005f_x005f_x005f_x0007__x005f_x005f_x005f_x0001__x005f_x005f_x005f_x0001_ 5 2 2" xfId="58385" xr:uid="{00000000-0005-0000-0000-000015E40000}"/>
    <cellStyle name="þ_x005f_x005f_x005f_x001d_ð·_x005f_x005f_x005f_x000c_æþ'_x005f_x005f_x005f_x000d_ßþU_x005f_x005f_x005f_x0001_Ø_x005f_x005f_x005f_x0005_ü_x005f_x005f_x005f_x0014__x005f_x005f_x005f_x0007__x005f_x005f_x005f_x0001__x005f_x005f_x005f_x0001_ 5 3" xfId="58386" xr:uid="{00000000-0005-0000-0000-000016E40000}"/>
    <cellStyle name="þ_x005f_x005f_x005f_x001d_ð·_x005f_x005f_x005f_x000c_æþ'_x005f_x005f_x005f_x000d_ßþU_x005f_x005f_x005f_x0001_Ø_x005f_x005f_x005f_x0005_ü_x005f_x005f_x005f_x0014__x005f_x005f_x005f_x0007__x005f_x005f_x005f_x0001__x005f_x005f_x005f_x0001_ 6" xfId="58387" xr:uid="{00000000-0005-0000-0000-000017E40000}"/>
    <cellStyle name="þ_x005f_x005f_x005f_x001d_ð·_x005f_x005f_x005f_x000c_æþ'_x005f_x005f_x005f_x000d_ßþU_x005f_x005f_x005f_x0001_Ø_x005f_x005f_x005f_x0005_ü_x005f_x005f_x005f_x0014__x005f_x005f_x005f_x0007__x005f_x005f_x005f_x0001__x005f_x005f_x005f_x0001_ 6 2" xfId="58388" xr:uid="{00000000-0005-0000-0000-000018E40000}"/>
    <cellStyle name="þ_x005f_x005f_x005f_x001d_ð·_x005f_x005f_x005f_x000c_æþ'_x005f_x005f_x005f_x000d_ßþU_x005f_x005f_x005f_x0001_Ø_x005f_x005f_x005f_x0005_ü_x005f_x005f_x005f_x0014__x005f_x005f_x005f_x0007__x005f_x005f_x005f_x0001__x005f_x005f_x005f_x0001_ 7" xfId="58389" xr:uid="{00000000-0005-0000-0000-000019E40000}"/>
    <cellStyle name="þ_x005f_x005f_x005f_x001d_ð·_x005f_x005f_x005f_x000c_æþ'_x005f_x005f_x005f_x000d_ßþU_x005f_x005f_x005f_x0001_Ø_x005f_x005f_x005f_x0005_ü_x005f_x005f_x005f_x0014__x005f_x005f_x005f_x0007__x005f_x005f_x005f_x0001__x005f_x005f_x005f_x0001_ 8" xfId="58390" xr:uid="{00000000-0005-0000-0000-00001AE40000}"/>
    <cellStyle name="þ_x005f_x005f_x005f_x001d_ðÇ%Uý—&amp;Hý9_x005f_x005f_x005f_x0008_Ÿ s_x005f_x005f_x005f_x000a__x005f_x005f_x005f_x0007__x005f_x005f_x005f_x0001__x005f_x005f_x005f_x0001_" xfId="58391" xr:uid="{00000000-0005-0000-0000-00001BE40000}"/>
    <cellStyle name="þ_x005f_x005f_x005f_x001d_ðÇ%Uý—&amp;Hý9_x005f_x005f_x005f_x0008_Ÿ s_x005f_x005f_x005f_x000a__x005f_x005f_x005f_x0007__x005f_x005f_x005f_x0001__x005f_x005f_x005f_x0001_ 2" xfId="58392" xr:uid="{00000000-0005-0000-0000-00001CE40000}"/>
    <cellStyle name="þ_x005f_x005f_x005f_x001d_ðÇ%Uý—&amp;Hý9_x005f_x005f_x005f_x0008_Ÿ s_x005f_x005f_x005f_x000a__x005f_x005f_x005f_x0007__x005f_x005f_x005f_x0001__x005f_x005f_x005f_x0001_ 2 2" xfId="58393" xr:uid="{00000000-0005-0000-0000-00001DE40000}"/>
    <cellStyle name="þ_x005f_x005f_x005f_x001d_ðÇ%Uý—&amp;Hý9_x005f_x005f_x005f_x0008_Ÿ s_x005f_x005f_x005f_x000a__x005f_x005f_x005f_x0007__x005f_x005f_x005f_x0001__x005f_x005f_x005f_x0001_ 2 2 2" xfId="58394" xr:uid="{00000000-0005-0000-0000-00001EE40000}"/>
    <cellStyle name="þ_x005f_x005f_x005f_x001d_ðÇ%Uý—&amp;Hý9_x005f_x005f_x005f_x0008_Ÿ s_x005f_x005f_x005f_x000a__x005f_x005f_x005f_x0007__x005f_x005f_x005f_x0001__x005f_x005f_x005f_x0001_ 2 2 2 2" xfId="58395" xr:uid="{00000000-0005-0000-0000-00001FE40000}"/>
    <cellStyle name="þ_x005f_x005f_x005f_x001d_ðÇ%Uý—&amp;Hý9_x005f_x005f_x005f_x0008_Ÿ s_x005f_x005f_x005f_x000a__x005f_x005f_x005f_x0007__x005f_x005f_x005f_x0001__x005f_x005f_x005f_x0001_ 2 2 2 2 2" xfId="58396" xr:uid="{00000000-0005-0000-0000-000020E40000}"/>
    <cellStyle name="þ_x005f_x005f_x005f_x001d_ðÇ%Uý—&amp;Hý9_x005f_x005f_x005f_x0008_Ÿ s_x005f_x005f_x005f_x000a__x005f_x005f_x005f_x0007__x005f_x005f_x005f_x0001__x005f_x005f_x005f_x0001_ 2 2 2 3" xfId="58397" xr:uid="{00000000-0005-0000-0000-000021E40000}"/>
    <cellStyle name="þ_x005f_x005f_x005f_x001d_ðÇ%Uý—&amp;Hý9_x005f_x005f_x005f_x0008_Ÿ s_x005f_x005f_x005f_x000a__x005f_x005f_x005f_x0007__x005f_x005f_x005f_x0001__x005f_x005f_x005f_x0001_ 2 2 3" xfId="58398" xr:uid="{00000000-0005-0000-0000-000022E40000}"/>
    <cellStyle name="þ_x005f_x005f_x005f_x001d_ðÇ%Uý—&amp;Hý9_x005f_x005f_x005f_x0008_Ÿ s_x005f_x005f_x005f_x000a__x005f_x005f_x005f_x0007__x005f_x005f_x005f_x0001__x005f_x005f_x005f_x0001_ 2 2 3 2" xfId="58399" xr:uid="{00000000-0005-0000-0000-000023E40000}"/>
    <cellStyle name="þ_x005f_x005f_x005f_x001d_ðÇ%Uý—&amp;Hý9_x005f_x005f_x005f_x0008_Ÿ s_x005f_x005f_x005f_x000a__x005f_x005f_x005f_x0007__x005f_x005f_x005f_x0001__x005f_x005f_x005f_x0001_ 2 2 4" xfId="58400" xr:uid="{00000000-0005-0000-0000-000024E40000}"/>
    <cellStyle name="þ_x005f_x005f_x005f_x001d_ðÇ%Uý—&amp;Hý9_x005f_x005f_x005f_x0008_Ÿ s_x005f_x005f_x005f_x000a__x005f_x005f_x005f_x0007__x005f_x005f_x005f_x0001__x005f_x005f_x005f_x0001_ 2 3" xfId="58401" xr:uid="{00000000-0005-0000-0000-000025E40000}"/>
    <cellStyle name="þ_x005f_x005f_x005f_x001d_ðÇ%Uý—&amp;Hý9_x005f_x005f_x005f_x0008_Ÿ s_x005f_x005f_x005f_x000a__x005f_x005f_x005f_x0007__x005f_x005f_x005f_x0001__x005f_x005f_x005f_x0001_ 2 3 2" xfId="58402" xr:uid="{00000000-0005-0000-0000-000026E40000}"/>
    <cellStyle name="þ_x005f_x005f_x005f_x001d_ðÇ%Uý—&amp;Hý9_x005f_x005f_x005f_x0008_Ÿ s_x005f_x005f_x005f_x000a__x005f_x005f_x005f_x0007__x005f_x005f_x005f_x0001__x005f_x005f_x005f_x0001_ 2 3 2 2" xfId="58403" xr:uid="{00000000-0005-0000-0000-000027E40000}"/>
    <cellStyle name="þ_x005f_x005f_x005f_x001d_ðÇ%Uý—&amp;Hý9_x005f_x005f_x005f_x0008_Ÿ s_x005f_x005f_x005f_x000a__x005f_x005f_x005f_x0007__x005f_x005f_x005f_x0001__x005f_x005f_x005f_x0001_ 2 3 2 2 2" xfId="58404" xr:uid="{00000000-0005-0000-0000-000028E40000}"/>
    <cellStyle name="þ_x005f_x005f_x005f_x001d_ðÇ%Uý—&amp;Hý9_x005f_x005f_x005f_x0008_Ÿ s_x005f_x005f_x005f_x000a__x005f_x005f_x005f_x0007__x005f_x005f_x005f_x0001__x005f_x005f_x005f_x0001_ 2 3 2 3" xfId="58405" xr:uid="{00000000-0005-0000-0000-000029E40000}"/>
    <cellStyle name="þ_x005f_x005f_x005f_x001d_ðÇ%Uý—&amp;Hý9_x005f_x005f_x005f_x0008_Ÿ s_x005f_x005f_x005f_x000a__x005f_x005f_x005f_x0007__x005f_x005f_x005f_x0001__x005f_x005f_x005f_x0001_ 2 3 3" xfId="58406" xr:uid="{00000000-0005-0000-0000-00002AE40000}"/>
    <cellStyle name="þ_x005f_x005f_x005f_x001d_ðÇ%Uý—&amp;Hý9_x005f_x005f_x005f_x0008_Ÿ s_x005f_x005f_x005f_x000a__x005f_x005f_x005f_x0007__x005f_x005f_x005f_x0001__x005f_x005f_x005f_x0001_ 2 3 3 2" xfId="58407" xr:uid="{00000000-0005-0000-0000-00002BE40000}"/>
    <cellStyle name="þ_x005f_x005f_x005f_x001d_ðÇ%Uý—&amp;Hý9_x005f_x005f_x005f_x0008_Ÿ s_x005f_x005f_x005f_x000a__x005f_x005f_x005f_x0007__x005f_x005f_x005f_x0001__x005f_x005f_x005f_x0001_ 2 3 4" xfId="58408" xr:uid="{00000000-0005-0000-0000-00002CE40000}"/>
    <cellStyle name="þ_x005f_x005f_x005f_x001d_ðÇ%Uý—&amp;Hý9_x005f_x005f_x005f_x0008_Ÿ s_x005f_x005f_x005f_x000a__x005f_x005f_x005f_x0007__x005f_x005f_x005f_x0001__x005f_x005f_x005f_x0001_ 2 4" xfId="58409" xr:uid="{00000000-0005-0000-0000-00002DE40000}"/>
    <cellStyle name="þ_x005f_x005f_x005f_x001d_ðÇ%Uý—&amp;Hý9_x005f_x005f_x005f_x0008_Ÿ s_x005f_x005f_x005f_x000a__x005f_x005f_x005f_x0007__x005f_x005f_x005f_x0001__x005f_x005f_x005f_x0001_ 2 4 2" xfId="58410" xr:uid="{00000000-0005-0000-0000-00002EE40000}"/>
    <cellStyle name="þ_x005f_x005f_x005f_x001d_ðÇ%Uý—&amp;Hý9_x005f_x005f_x005f_x0008_Ÿ s_x005f_x005f_x005f_x000a__x005f_x005f_x005f_x0007__x005f_x005f_x005f_x0001__x005f_x005f_x005f_x0001_ 2 4 2 2" xfId="58411" xr:uid="{00000000-0005-0000-0000-00002FE40000}"/>
    <cellStyle name="þ_x005f_x005f_x005f_x001d_ðÇ%Uý—&amp;Hý9_x005f_x005f_x005f_x0008_Ÿ s_x005f_x005f_x005f_x000a__x005f_x005f_x005f_x0007__x005f_x005f_x005f_x0001__x005f_x005f_x005f_x0001_ 2 4 3" xfId="58412" xr:uid="{00000000-0005-0000-0000-000030E40000}"/>
    <cellStyle name="þ_x005f_x005f_x005f_x001d_ðÇ%Uý—&amp;Hý9_x005f_x005f_x005f_x0008_Ÿ s_x005f_x005f_x005f_x000a__x005f_x005f_x005f_x0007__x005f_x005f_x005f_x0001__x005f_x005f_x005f_x0001_ 2 5" xfId="58413" xr:uid="{00000000-0005-0000-0000-000031E40000}"/>
    <cellStyle name="þ_x005f_x005f_x005f_x001d_ðÇ%Uý—&amp;Hý9_x005f_x005f_x005f_x0008_Ÿ s_x005f_x005f_x005f_x000a__x005f_x005f_x005f_x0007__x005f_x005f_x005f_x0001__x005f_x005f_x005f_x0001_ 2 5 2" xfId="58414" xr:uid="{00000000-0005-0000-0000-000032E40000}"/>
    <cellStyle name="þ_x005f_x005f_x005f_x001d_ðÇ%Uý—&amp;Hý9_x005f_x005f_x005f_x0008_Ÿ s_x005f_x005f_x005f_x000a__x005f_x005f_x005f_x0007__x005f_x005f_x005f_x0001__x005f_x005f_x005f_x0001_ 2 6" xfId="58415" xr:uid="{00000000-0005-0000-0000-000033E40000}"/>
    <cellStyle name="þ_x005f_x005f_x005f_x001d_ðÇ%Uý—&amp;Hý9_x005f_x005f_x005f_x0008_Ÿ s_x005f_x005f_x005f_x000a__x005f_x005f_x005f_x0007__x005f_x005f_x005f_x0001__x005f_x005f_x005f_x0001_ 3" xfId="58416" xr:uid="{00000000-0005-0000-0000-000034E40000}"/>
    <cellStyle name="þ_x005f_x005f_x005f_x001d_ðÇ%Uý—&amp;Hý9_x005f_x005f_x005f_x0008_Ÿ s_x005f_x005f_x005f_x000a__x005f_x005f_x005f_x0007__x005f_x005f_x005f_x0001__x005f_x005f_x005f_x0001_ 3 2" xfId="58417" xr:uid="{00000000-0005-0000-0000-000035E40000}"/>
    <cellStyle name="þ_x005f_x005f_x005f_x001d_ðÇ%Uý—&amp;Hý9_x005f_x005f_x005f_x0008_Ÿ s_x005f_x005f_x005f_x000a__x005f_x005f_x005f_x0007__x005f_x005f_x005f_x0001__x005f_x005f_x005f_x0001_ 3 2 2" xfId="58418" xr:uid="{00000000-0005-0000-0000-000036E40000}"/>
    <cellStyle name="þ_x005f_x005f_x005f_x001d_ðÇ%Uý—&amp;Hý9_x005f_x005f_x005f_x0008_Ÿ s_x005f_x005f_x005f_x000a__x005f_x005f_x005f_x0007__x005f_x005f_x005f_x0001__x005f_x005f_x005f_x0001_ 3 2 2 2" xfId="58419" xr:uid="{00000000-0005-0000-0000-000037E40000}"/>
    <cellStyle name="þ_x005f_x005f_x005f_x001d_ðÇ%Uý—&amp;Hý9_x005f_x005f_x005f_x0008_Ÿ s_x005f_x005f_x005f_x000a__x005f_x005f_x005f_x0007__x005f_x005f_x005f_x0001__x005f_x005f_x005f_x0001_ 3 2 3" xfId="58420" xr:uid="{00000000-0005-0000-0000-000038E40000}"/>
    <cellStyle name="þ_x005f_x005f_x005f_x001d_ðÇ%Uý—&amp;Hý9_x005f_x005f_x005f_x0008_Ÿ s_x005f_x005f_x005f_x000a__x005f_x005f_x005f_x0007__x005f_x005f_x005f_x0001__x005f_x005f_x005f_x0001_ 3 3" xfId="58421" xr:uid="{00000000-0005-0000-0000-000039E40000}"/>
    <cellStyle name="þ_x005f_x005f_x005f_x001d_ðÇ%Uý—&amp;Hý9_x005f_x005f_x005f_x0008_Ÿ s_x005f_x005f_x005f_x000a__x005f_x005f_x005f_x0007__x005f_x005f_x005f_x0001__x005f_x005f_x005f_x0001_ 3 3 2" xfId="58422" xr:uid="{00000000-0005-0000-0000-00003AE40000}"/>
    <cellStyle name="þ_x005f_x005f_x005f_x001d_ðÇ%Uý—&amp;Hý9_x005f_x005f_x005f_x0008_Ÿ s_x005f_x005f_x005f_x000a__x005f_x005f_x005f_x0007__x005f_x005f_x005f_x0001__x005f_x005f_x005f_x0001_ 3 4" xfId="58423" xr:uid="{00000000-0005-0000-0000-00003BE40000}"/>
    <cellStyle name="þ_x005f_x005f_x005f_x001d_ðÇ%Uý—&amp;Hý9_x005f_x005f_x005f_x0008_Ÿ s_x005f_x005f_x005f_x000a__x005f_x005f_x005f_x0007__x005f_x005f_x005f_x0001__x005f_x005f_x005f_x0001_ 4" xfId="58424" xr:uid="{00000000-0005-0000-0000-00003CE40000}"/>
    <cellStyle name="þ_x005f_x005f_x005f_x001d_ðÇ%Uý—&amp;Hý9_x005f_x005f_x005f_x0008_Ÿ s_x005f_x005f_x005f_x000a__x005f_x005f_x005f_x0007__x005f_x005f_x005f_x0001__x005f_x005f_x005f_x0001_ 4 2" xfId="58425" xr:uid="{00000000-0005-0000-0000-00003DE40000}"/>
    <cellStyle name="þ_x005f_x005f_x005f_x001d_ðÇ%Uý—&amp;Hý9_x005f_x005f_x005f_x0008_Ÿ s_x005f_x005f_x005f_x000a__x005f_x005f_x005f_x0007__x005f_x005f_x005f_x0001__x005f_x005f_x005f_x0001_ 4 2 2" xfId="58426" xr:uid="{00000000-0005-0000-0000-00003EE40000}"/>
    <cellStyle name="þ_x005f_x005f_x005f_x001d_ðÇ%Uý—&amp;Hý9_x005f_x005f_x005f_x0008_Ÿ s_x005f_x005f_x005f_x000a__x005f_x005f_x005f_x0007__x005f_x005f_x005f_x0001__x005f_x005f_x005f_x0001_ 4 2 2 2" xfId="58427" xr:uid="{00000000-0005-0000-0000-00003FE40000}"/>
    <cellStyle name="þ_x005f_x005f_x005f_x001d_ðÇ%Uý—&amp;Hý9_x005f_x005f_x005f_x0008_Ÿ s_x005f_x005f_x005f_x000a__x005f_x005f_x005f_x0007__x005f_x005f_x005f_x0001__x005f_x005f_x005f_x0001_ 4 2 3" xfId="58428" xr:uid="{00000000-0005-0000-0000-000040E40000}"/>
    <cellStyle name="þ_x005f_x005f_x005f_x001d_ðÇ%Uý—&amp;Hý9_x005f_x005f_x005f_x0008_Ÿ s_x005f_x005f_x005f_x000a__x005f_x005f_x005f_x0007__x005f_x005f_x005f_x0001__x005f_x005f_x005f_x0001_ 4 3" xfId="58429" xr:uid="{00000000-0005-0000-0000-000041E40000}"/>
    <cellStyle name="þ_x005f_x005f_x005f_x001d_ðÇ%Uý—&amp;Hý9_x005f_x005f_x005f_x0008_Ÿ s_x005f_x005f_x005f_x000a__x005f_x005f_x005f_x0007__x005f_x005f_x005f_x0001__x005f_x005f_x005f_x0001_ 4 3 2" xfId="58430" xr:uid="{00000000-0005-0000-0000-000042E40000}"/>
    <cellStyle name="þ_x005f_x005f_x005f_x001d_ðÇ%Uý—&amp;Hý9_x005f_x005f_x005f_x0008_Ÿ s_x005f_x005f_x005f_x000a__x005f_x005f_x005f_x0007__x005f_x005f_x005f_x0001__x005f_x005f_x005f_x0001_ 4 4" xfId="58431" xr:uid="{00000000-0005-0000-0000-000043E40000}"/>
    <cellStyle name="þ_x005f_x005f_x005f_x001d_ðÇ%Uý—&amp;Hý9_x005f_x005f_x005f_x0008_Ÿ s_x005f_x005f_x005f_x000a__x005f_x005f_x005f_x0007__x005f_x005f_x005f_x0001__x005f_x005f_x005f_x0001_ 5" xfId="58432" xr:uid="{00000000-0005-0000-0000-000044E40000}"/>
    <cellStyle name="þ_x005f_x005f_x005f_x001d_ðÇ%Uý—&amp;Hý9_x005f_x005f_x005f_x0008_Ÿ s_x005f_x005f_x005f_x000a__x005f_x005f_x005f_x0007__x005f_x005f_x005f_x0001__x005f_x005f_x005f_x0001_ 5 2" xfId="58433" xr:uid="{00000000-0005-0000-0000-000045E40000}"/>
    <cellStyle name="þ_x005f_x005f_x005f_x001d_ðÇ%Uý—&amp;Hý9_x005f_x005f_x005f_x0008_Ÿ s_x005f_x005f_x005f_x000a__x005f_x005f_x005f_x0007__x005f_x005f_x005f_x0001__x005f_x005f_x005f_x0001_ 5 2 2" xfId="58434" xr:uid="{00000000-0005-0000-0000-000046E40000}"/>
    <cellStyle name="þ_x005f_x005f_x005f_x001d_ðÇ%Uý—&amp;Hý9_x005f_x005f_x005f_x0008_Ÿ s_x005f_x005f_x005f_x000a__x005f_x005f_x005f_x0007__x005f_x005f_x005f_x0001__x005f_x005f_x005f_x0001_ 5 3" xfId="58435" xr:uid="{00000000-0005-0000-0000-000047E40000}"/>
    <cellStyle name="þ_x005f_x005f_x005f_x001d_ðÇ%Uý—&amp;Hý9_x005f_x005f_x005f_x0008_Ÿ s_x005f_x005f_x005f_x000a__x005f_x005f_x005f_x0007__x005f_x005f_x005f_x0001__x005f_x005f_x005f_x0001_ 6" xfId="58436" xr:uid="{00000000-0005-0000-0000-000048E40000}"/>
    <cellStyle name="þ_x005f_x005f_x005f_x001d_ðÇ%Uý—&amp;Hý9_x005f_x005f_x005f_x0008_Ÿ s_x005f_x005f_x005f_x000a__x005f_x005f_x005f_x0007__x005f_x005f_x005f_x0001__x005f_x005f_x005f_x0001_ 6 2" xfId="58437" xr:uid="{00000000-0005-0000-0000-000049E40000}"/>
    <cellStyle name="þ_x005f_x005f_x005f_x001d_ðÇ%Uý—&amp;Hý9_x005f_x005f_x005f_x0008_Ÿ s_x005f_x005f_x005f_x000a__x005f_x005f_x005f_x0007__x005f_x005f_x005f_x0001__x005f_x005f_x005f_x0001_ 7" xfId="58438" xr:uid="{00000000-0005-0000-0000-00004AE40000}"/>
    <cellStyle name="þ_x005f_x005f_x005f_x001d_ðÇ%Uý—&amp;Hý9_x005f_x005f_x005f_x0008_Ÿ s_x005f_x005f_x005f_x000a__x005f_x005f_x005f_x0007__x005f_x005f_x005f_x0001__x005f_x005f_x005f_x0001_ 8" xfId="58439" xr:uid="{00000000-0005-0000-0000-00004BE40000}"/>
    <cellStyle name="þ_x005f_x005f_x005f_x001d_ðK_x005f_x005f_x005f_x000c_Fý_x005f_x005f_x005f_x001b__x005f_x005f_x005f_x000d_9ýU_x005f_x005f_x005f_x0001_Ð_x005f_x005f_x005f_x0008_¦)_x005f_x005f_x005f_x0007__x005f_x005f_x005f_x0001__x005f_x005f_x005f_x0001_" xfId="58440" xr:uid="{00000000-0005-0000-0000-00004CE40000}"/>
    <cellStyle name="þ_x005f_x005f_x005f_x001d_ðK_x005f_x005f_x005f_x000c_Fý_x005f_x005f_x005f_x001b__x005f_x005f_x005f_x000d_9ýU_x005f_x005f_x005f_x0001_Ð_x005f_x005f_x005f_x0008_¦)_x005f_x005f_x005f_x0007__x005f_x005f_x005f_x0001__x005f_x005f_x005f_x0001_ 2" xfId="58441" xr:uid="{00000000-0005-0000-0000-00004DE40000}"/>
    <cellStyle name="þ_x005f_x005f_x005f_x001d_ðK_x005f_x005f_x005f_x000c_Fý_x005f_x005f_x005f_x001b__x005f_x005f_x005f_x000d_9ýU_x005f_x005f_x005f_x0001_Ð_x005f_x005f_x005f_x0008_¦)_x005f_x005f_x005f_x0007__x005f_x005f_x005f_x0001__x005f_x005f_x005f_x0001_ 2 2" xfId="58442" xr:uid="{00000000-0005-0000-0000-00004EE40000}"/>
    <cellStyle name="þ_x005f_x005f_x005f_x001d_ðK_x005f_x005f_x005f_x000c_Fý_x005f_x005f_x005f_x001b__x005f_x005f_x005f_x000d_9ýU_x005f_x005f_x005f_x0001_Ð_x005f_x005f_x005f_x0008_¦)_x005f_x005f_x005f_x0007__x005f_x005f_x005f_x0001__x005f_x005f_x005f_x0001_ 2 2 2" xfId="58443" xr:uid="{00000000-0005-0000-0000-00004FE40000}"/>
    <cellStyle name="þ_x005f_x005f_x005f_x001d_ðK_x005f_x005f_x005f_x000c_Fý_x005f_x005f_x005f_x001b__x005f_x005f_x005f_x000d_9ýU_x005f_x005f_x005f_x0001_Ð_x005f_x005f_x005f_x0008_¦)_x005f_x005f_x005f_x0007__x005f_x005f_x005f_x0001__x005f_x005f_x005f_x0001_ 2 2 2 2" xfId="58444" xr:uid="{00000000-0005-0000-0000-000050E40000}"/>
    <cellStyle name="þ_x005f_x005f_x005f_x001d_ðK_x005f_x005f_x005f_x000c_Fý_x005f_x005f_x005f_x001b__x005f_x005f_x005f_x000d_9ýU_x005f_x005f_x005f_x0001_Ð_x005f_x005f_x005f_x0008_¦)_x005f_x005f_x005f_x0007__x005f_x005f_x005f_x0001__x005f_x005f_x005f_x0001_ 2 2 2 2 2" xfId="58445" xr:uid="{00000000-0005-0000-0000-000051E40000}"/>
    <cellStyle name="þ_x005f_x005f_x005f_x001d_ðK_x005f_x005f_x005f_x000c_Fý_x005f_x005f_x005f_x001b__x005f_x005f_x005f_x000d_9ýU_x005f_x005f_x005f_x0001_Ð_x005f_x005f_x005f_x0008_¦)_x005f_x005f_x005f_x0007__x005f_x005f_x005f_x0001__x005f_x005f_x005f_x0001_ 2 2 2 3" xfId="58446" xr:uid="{00000000-0005-0000-0000-000052E40000}"/>
    <cellStyle name="þ_x005f_x005f_x005f_x001d_ðK_x005f_x005f_x005f_x000c_Fý_x005f_x005f_x005f_x001b__x005f_x005f_x005f_x000d_9ýU_x005f_x005f_x005f_x0001_Ð_x005f_x005f_x005f_x0008_¦)_x005f_x005f_x005f_x0007__x005f_x005f_x005f_x0001__x005f_x005f_x005f_x0001_ 2 2 3" xfId="58447" xr:uid="{00000000-0005-0000-0000-000053E40000}"/>
    <cellStyle name="þ_x005f_x005f_x005f_x001d_ðK_x005f_x005f_x005f_x000c_Fý_x005f_x005f_x005f_x001b__x005f_x005f_x005f_x000d_9ýU_x005f_x005f_x005f_x0001_Ð_x005f_x005f_x005f_x0008_¦)_x005f_x005f_x005f_x0007__x005f_x005f_x005f_x0001__x005f_x005f_x005f_x0001_ 2 2 3 2" xfId="58448" xr:uid="{00000000-0005-0000-0000-000054E40000}"/>
    <cellStyle name="þ_x005f_x005f_x005f_x001d_ðK_x005f_x005f_x005f_x000c_Fý_x005f_x005f_x005f_x001b__x005f_x005f_x005f_x000d_9ýU_x005f_x005f_x005f_x0001_Ð_x005f_x005f_x005f_x0008_¦)_x005f_x005f_x005f_x0007__x005f_x005f_x005f_x0001__x005f_x005f_x005f_x0001_ 2 2 4" xfId="58449" xr:uid="{00000000-0005-0000-0000-000055E40000}"/>
    <cellStyle name="þ_x005f_x005f_x005f_x001d_ðK_x005f_x005f_x005f_x000c_Fý_x005f_x005f_x005f_x001b__x005f_x005f_x005f_x000d_9ýU_x005f_x005f_x005f_x0001_Ð_x005f_x005f_x005f_x0008_¦)_x005f_x005f_x005f_x0007__x005f_x005f_x005f_x0001__x005f_x005f_x005f_x0001_ 2 3" xfId="58450" xr:uid="{00000000-0005-0000-0000-000056E40000}"/>
    <cellStyle name="þ_x005f_x005f_x005f_x001d_ðK_x005f_x005f_x005f_x000c_Fý_x005f_x005f_x005f_x001b__x005f_x005f_x005f_x000d_9ýU_x005f_x005f_x005f_x0001_Ð_x005f_x005f_x005f_x0008_¦)_x005f_x005f_x005f_x0007__x005f_x005f_x005f_x0001__x005f_x005f_x005f_x0001_ 2 3 2" xfId="58451" xr:uid="{00000000-0005-0000-0000-000057E40000}"/>
    <cellStyle name="þ_x005f_x005f_x005f_x001d_ðK_x005f_x005f_x005f_x000c_Fý_x005f_x005f_x005f_x001b__x005f_x005f_x005f_x000d_9ýU_x005f_x005f_x005f_x0001_Ð_x005f_x005f_x005f_x0008_¦)_x005f_x005f_x005f_x0007__x005f_x005f_x005f_x0001__x005f_x005f_x005f_x0001_ 2 3 2 2" xfId="58452" xr:uid="{00000000-0005-0000-0000-000058E40000}"/>
    <cellStyle name="þ_x005f_x005f_x005f_x001d_ðK_x005f_x005f_x005f_x000c_Fý_x005f_x005f_x005f_x001b__x005f_x005f_x005f_x000d_9ýU_x005f_x005f_x005f_x0001_Ð_x005f_x005f_x005f_x0008_¦)_x005f_x005f_x005f_x0007__x005f_x005f_x005f_x0001__x005f_x005f_x005f_x0001_ 2 3 2 2 2" xfId="58453" xr:uid="{00000000-0005-0000-0000-000059E40000}"/>
    <cellStyle name="þ_x005f_x005f_x005f_x001d_ðK_x005f_x005f_x005f_x000c_Fý_x005f_x005f_x005f_x001b__x005f_x005f_x005f_x000d_9ýU_x005f_x005f_x005f_x0001_Ð_x005f_x005f_x005f_x0008_¦)_x005f_x005f_x005f_x0007__x005f_x005f_x005f_x0001__x005f_x005f_x005f_x0001_ 2 3 2 3" xfId="58454" xr:uid="{00000000-0005-0000-0000-00005AE40000}"/>
    <cellStyle name="þ_x005f_x005f_x005f_x001d_ðK_x005f_x005f_x005f_x000c_Fý_x005f_x005f_x005f_x001b__x005f_x005f_x005f_x000d_9ýU_x005f_x005f_x005f_x0001_Ð_x005f_x005f_x005f_x0008_¦)_x005f_x005f_x005f_x0007__x005f_x005f_x005f_x0001__x005f_x005f_x005f_x0001_ 2 3 3" xfId="58455" xr:uid="{00000000-0005-0000-0000-00005BE40000}"/>
    <cellStyle name="þ_x005f_x005f_x005f_x001d_ðK_x005f_x005f_x005f_x000c_Fý_x005f_x005f_x005f_x001b__x005f_x005f_x005f_x000d_9ýU_x005f_x005f_x005f_x0001_Ð_x005f_x005f_x005f_x0008_¦)_x005f_x005f_x005f_x0007__x005f_x005f_x005f_x0001__x005f_x005f_x005f_x0001_ 2 3 3 2" xfId="58456" xr:uid="{00000000-0005-0000-0000-00005CE40000}"/>
    <cellStyle name="þ_x005f_x005f_x005f_x001d_ðK_x005f_x005f_x005f_x000c_Fý_x005f_x005f_x005f_x001b__x005f_x005f_x005f_x000d_9ýU_x005f_x005f_x005f_x0001_Ð_x005f_x005f_x005f_x0008_¦)_x005f_x005f_x005f_x0007__x005f_x005f_x005f_x0001__x005f_x005f_x005f_x0001_ 2 3 4" xfId="58457" xr:uid="{00000000-0005-0000-0000-00005DE40000}"/>
    <cellStyle name="þ_x005f_x005f_x005f_x001d_ðK_x005f_x005f_x005f_x000c_Fý_x005f_x005f_x005f_x001b__x005f_x005f_x005f_x000d_9ýU_x005f_x005f_x005f_x0001_Ð_x005f_x005f_x005f_x0008_¦)_x005f_x005f_x005f_x0007__x005f_x005f_x005f_x0001__x005f_x005f_x005f_x0001_ 2 4" xfId="58458" xr:uid="{00000000-0005-0000-0000-00005EE40000}"/>
    <cellStyle name="þ_x005f_x005f_x005f_x001d_ðK_x005f_x005f_x005f_x000c_Fý_x005f_x005f_x005f_x001b__x005f_x005f_x005f_x000d_9ýU_x005f_x005f_x005f_x0001_Ð_x005f_x005f_x005f_x0008_¦)_x005f_x005f_x005f_x0007__x005f_x005f_x005f_x0001__x005f_x005f_x005f_x0001_ 2 4 2" xfId="58459" xr:uid="{00000000-0005-0000-0000-00005FE40000}"/>
    <cellStyle name="þ_x005f_x005f_x005f_x001d_ðK_x005f_x005f_x005f_x000c_Fý_x005f_x005f_x005f_x001b__x005f_x005f_x005f_x000d_9ýU_x005f_x005f_x005f_x0001_Ð_x005f_x005f_x005f_x0008_¦)_x005f_x005f_x005f_x0007__x005f_x005f_x005f_x0001__x005f_x005f_x005f_x0001_ 2 4 2 2" xfId="58460" xr:uid="{00000000-0005-0000-0000-000060E40000}"/>
    <cellStyle name="þ_x005f_x005f_x005f_x001d_ðK_x005f_x005f_x005f_x000c_Fý_x005f_x005f_x005f_x001b__x005f_x005f_x005f_x000d_9ýU_x005f_x005f_x005f_x0001_Ð_x005f_x005f_x005f_x0008_¦)_x005f_x005f_x005f_x0007__x005f_x005f_x005f_x0001__x005f_x005f_x005f_x0001_ 2 4 3" xfId="58461" xr:uid="{00000000-0005-0000-0000-000061E40000}"/>
    <cellStyle name="þ_x005f_x005f_x005f_x001d_ðK_x005f_x005f_x005f_x000c_Fý_x005f_x005f_x005f_x001b__x005f_x005f_x005f_x000d_9ýU_x005f_x005f_x005f_x0001_Ð_x005f_x005f_x005f_x0008_¦)_x005f_x005f_x005f_x0007__x005f_x005f_x005f_x0001__x005f_x005f_x005f_x0001_ 2 5" xfId="58462" xr:uid="{00000000-0005-0000-0000-000062E40000}"/>
    <cellStyle name="þ_x005f_x005f_x005f_x001d_ðK_x005f_x005f_x005f_x000c_Fý_x005f_x005f_x005f_x001b__x005f_x005f_x005f_x000d_9ýU_x005f_x005f_x005f_x0001_Ð_x005f_x005f_x005f_x0008_¦)_x005f_x005f_x005f_x0007__x005f_x005f_x005f_x0001__x005f_x005f_x005f_x0001_ 2 5 2" xfId="58463" xr:uid="{00000000-0005-0000-0000-000063E40000}"/>
    <cellStyle name="þ_x005f_x005f_x005f_x001d_ðK_x005f_x005f_x005f_x000c_Fý_x005f_x005f_x005f_x001b__x005f_x005f_x005f_x000d_9ýU_x005f_x005f_x005f_x0001_Ð_x005f_x005f_x005f_x0008_¦)_x005f_x005f_x005f_x0007__x005f_x005f_x005f_x0001__x005f_x005f_x005f_x0001_ 2 6" xfId="58464" xr:uid="{00000000-0005-0000-0000-000064E40000}"/>
    <cellStyle name="þ_x005f_x005f_x005f_x001d_ðK_x005f_x005f_x005f_x000c_Fý_x005f_x005f_x005f_x001b__x005f_x005f_x005f_x000d_9ýU_x005f_x005f_x005f_x0001_Ð_x005f_x005f_x005f_x0008_¦)_x005f_x005f_x005f_x0007__x005f_x005f_x005f_x0001__x005f_x005f_x005f_x0001_ 3" xfId="58465" xr:uid="{00000000-0005-0000-0000-000065E40000}"/>
    <cellStyle name="þ_x005f_x005f_x005f_x001d_ðK_x005f_x005f_x005f_x000c_Fý_x005f_x005f_x005f_x001b__x005f_x005f_x005f_x000d_9ýU_x005f_x005f_x005f_x0001_Ð_x005f_x005f_x005f_x0008_¦)_x005f_x005f_x005f_x0007__x005f_x005f_x005f_x0001__x005f_x005f_x005f_x0001_ 3 2" xfId="58466" xr:uid="{00000000-0005-0000-0000-000066E40000}"/>
    <cellStyle name="þ_x005f_x005f_x005f_x001d_ðK_x005f_x005f_x005f_x000c_Fý_x005f_x005f_x005f_x001b__x005f_x005f_x005f_x000d_9ýU_x005f_x005f_x005f_x0001_Ð_x005f_x005f_x005f_x0008_¦)_x005f_x005f_x005f_x0007__x005f_x005f_x005f_x0001__x005f_x005f_x005f_x0001_ 3 2 2" xfId="58467" xr:uid="{00000000-0005-0000-0000-000067E40000}"/>
    <cellStyle name="þ_x005f_x005f_x005f_x001d_ðK_x005f_x005f_x005f_x000c_Fý_x005f_x005f_x005f_x001b__x005f_x005f_x005f_x000d_9ýU_x005f_x005f_x005f_x0001_Ð_x005f_x005f_x005f_x0008_¦)_x005f_x005f_x005f_x0007__x005f_x005f_x005f_x0001__x005f_x005f_x005f_x0001_ 3 2 2 2" xfId="58468" xr:uid="{00000000-0005-0000-0000-000068E40000}"/>
    <cellStyle name="þ_x005f_x005f_x005f_x001d_ðK_x005f_x005f_x005f_x000c_Fý_x005f_x005f_x005f_x001b__x005f_x005f_x005f_x000d_9ýU_x005f_x005f_x005f_x0001_Ð_x005f_x005f_x005f_x0008_¦)_x005f_x005f_x005f_x0007__x005f_x005f_x005f_x0001__x005f_x005f_x005f_x0001_ 3 2 3" xfId="58469" xr:uid="{00000000-0005-0000-0000-000069E40000}"/>
    <cellStyle name="þ_x005f_x005f_x005f_x001d_ðK_x005f_x005f_x005f_x000c_Fý_x005f_x005f_x005f_x001b__x005f_x005f_x005f_x000d_9ýU_x005f_x005f_x005f_x0001_Ð_x005f_x005f_x005f_x0008_¦)_x005f_x005f_x005f_x0007__x005f_x005f_x005f_x0001__x005f_x005f_x005f_x0001_ 3 3" xfId="58470" xr:uid="{00000000-0005-0000-0000-00006AE40000}"/>
    <cellStyle name="þ_x005f_x005f_x005f_x001d_ðK_x005f_x005f_x005f_x000c_Fý_x005f_x005f_x005f_x001b__x005f_x005f_x005f_x000d_9ýU_x005f_x005f_x005f_x0001_Ð_x005f_x005f_x005f_x0008_¦)_x005f_x005f_x005f_x0007__x005f_x005f_x005f_x0001__x005f_x005f_x005f_x0001_ 3 3 2" xfId="58471" xr:uid="{00000000-0005-0000-0000-00006BE40000}"/>
    <cellStyle name="þ_x005f_x005f_x005f_x001d_ðK_x005f_x005f_x005f_x000c_Fý_x005f_x005f_x005f_x001b__x005f_x005f_x005f_x000d_9ýU_x005f_x005f_x005f_x0001_Ð_x005f_x005f_x005f_x0008_¦)_x005f_x005f_x005f_x0007__x005f_x005f_x005f_x0001__x005f_x005f_x005f_x0001_ 3 4" xfId="58472" xr:uid="{00000000-0005-0000-0000-00006CE40000}"/>
    <cellStyle name="þ_x005f_x005f_x005f_x001d_ðK_x005f_x005f_x005f_x000c_Fý_x005f_x005f_x005f_x001b__x005f_x005f_x005f_x000d_9ýU_x005f_x005f_x005f_x0001_Ð_x005f_x005f_x005f_x0008_¦)_x005f_x005f_x005f_x0007__x005f_x005f_x005f_x0001__x005f_x005f_x005f_x0001_ 4" xfId="58473" xr:uid="{00000000-0005-0000-0000-00006DE40000}"/>
    <cellStyle name="þ_x005f_x005f_x005f_x001d_ðK_x005f_x005f_x005f_x000c_Fý_x005f_x005f_x005f_x001b__x005f_x005f_x005f_x000d_9ýU_x005f_x005f_x005f_x0001_Ð_x005f_x005f_x005f_x0008_¦)_x005f_x005f_x005f_x0007__x005f_x005f_x005f_x0001__x005f_x005f_x005f_x0001_ 4 2" xfId="58474" xr:uid="{00000000-0005-0000-0000-00006EE40000}"/>
    <cellStyle name="þ_x005f_x005f_x005f_x001d_ðK_x005f_x005f_x005f_x000c_Fý_x005f_x005f_x005f_x001b__x005f_x005f_x005f_x000d_9ýU_x005f_x005f_x005f_x0001_Ð_x005f_x005f_x005f_x0008_¦)_x005f_x005f_x005f_x0007__x005f_x005f_x005f_x0001__x005f_x005f_x005f_x0001_ 4 2 2" xfId="58475" xr:uid="{00000000-0005-0000-0000-00006FE40000}"/>
    <cellStyle name="þ_x005f_x005f_x005f_x001d_ðK_x005f_x005f_x005f_x000c_Fý_x005f_x005f_x005f_x001b__x005f_x005f_x005f_x000d_9ýU_x005f_x005f_x005f_x0001_Ð_x005f_x005f_x005f_x0008_¦)_x005f_x005f_x005f_x0007__x005f_x005f_x005f_x0001__x005f_x005f_x005f_x0001_ 4 2 2 2" xfId="58476" xr:uid="{00000000-0005-0000-0000-000070E40000}"/>
    <cellStyle name="þ_x005f_x005f_x005f_x001d_ðK_x005f_x005f_x005f_x000c_Fý_x005f_x005f_x005f_x001b__x005f_x005f_x005f_x000d_9ýU_x005f_x005f_x005f_x0001_Ð_x005f_x005f_x005f_x0008_¦)_x005f_x005f_x005f_x0007__x005f_x005f_x005f_x0001__x005f_x005f_x005f_x0001_ 4 2 3" xfId="58477" xr:uid="{00000000-0005-0000-0000-000071E40000}"/>
    <cellStyle name="þ_x005f_x005f_x005f_x001d_ðK_x005f_x005f_x005f_x000c_Fý_x005f_x005f_x005f_x001b__x005f_x005f_x005f_x000d_9ýU_x005f_x005f_x005f_x0001_Ð_x005f_x005f_x005f_x0008_¦)_x005f_x005f_x005f_x0007__x005f_x005f_x005f_x0001__x005f_x005f_x005f_x0001_ 4 3" xfId="58478" xr:uid="{00000000-0005-0000-0000-000072E40000}"/>
    <cellStyle name="þ_x005f_x005f_x005f_x001d_ðK_x005f_x005f_x005f_x000c_Fý_x005f_x005f_x005f_x001b__x005f_x005f_x005f_x000d_9ýU_x005f_x005f_x005f_x0001_Ð_x005f_x005f_x005f_x0008_¦)_x005f_x005f_x005f_x0007__x005f_x005f_x005f_x0001__x005f_x005f_x005f_x0001_ 4 3 2" xfId="58479" xr:uid="{00000000-0005-0000-0000-000073E40000}"/>
    <cellStyle name="þ_x005f_x005f_x005f_x001d_ðK_x005f_x005f_x005f_x000c_Fý_x005f_x005f_x005f_x001b__x005f_x005f_x005f_x000d_9ýU_x005f_x005f_x005f_x0001_Ð_x005f_x005f_x005f_x0008_¦)_x005f_x005f_x005f_x0007__x005f_x005f_x005f_x0001__x005f_x005f_x005f_x0001_ 4 4" xfId="58480" xr:uid="{00000000-0005-0000-0000-000074E40000}"/>
    <cellStyle name="þ_x005f_x005f_x005f_x001d_ðK_x005f_x005f_x005f_x000c_Fý_x005f_x005f_x005f_x001b__x005f_x005f_x005f_x000d_9ýU_x005f_x005f_x005f_x0001_Ð_x005f_x005f_x005f_x0008_¦)_x005f_x005f_x005f_x0007__x005f_x005f_x005f_x0001__x005f_x005f_x005f_x0001_ 5" xfId="58481" xr:uid="{00000000-0005-0000-0000-000075E40000}"/>
    <cellStyle name="þ_x005f_x005f_x005f_x001d_ðK_x005f_x005f_x005f_x000c_Fý_x005f_x005f_x005f_x001b__x005f_x005f_x005f_x000d_9ýU_x005f_x005f_x005f_x0001_Ð_x005f_x005f_x005f_x0008_¦)_x005f_x005f_x005f_x0007__x005f_x005f_x005f_x0001__x005f_x005f_x005f_x0001_ 5 2" xfId="58482" xr:uid="{00000000-0005-0000-0000-000076E40000}"/>
    <cellStyle name="þ_x005f_x005f_x005f_x001d_ðK_x005f_x005f_x005f_x000c_Fý_x005f_x005f_x005f_x001b__x005f_x005f_x005f_x000d_9ýU_x005f_x005f_x005f_x0001_Ð_x005f_x005f_x005f_x0008_¦)_x005f_x005f_x005f_x0007__x005f_x005f_x005f_x0001__x005f_x005f_x005f_x0001_ 5 2 2" xfId="58483" xr:uid="{00000000-0005-0000-0000-000077E40000}"/>
    <cellStyle name="þ_x005f_x005f_x005f_x001d_ðK_x005f_x005f_x005f_x000c_Fý_x005f_x005f_x005f_x001b__x005f_x005f_x005f_x000d_9ýU_x005f_x005f_x005f_x0001_Ð_x005f_x005f_x005f_x0008_¦)_x005f_x005f_x005f_x0007__x005f_x005f_x005f_x0001__x005f_x005f_x005f_x0001_ 5 3" xfId="58484" xr:uid="{00000000-0005-0000-0000-000078E40000}"/>
    <cellStyle name="þ_x005f_x005f_x005f_x001d_ðK_x005f_x005f_x005f_x000c_Fý_x005f_x005f_x005f_x001b__x005f_x005f_x005f_x000d_9ýU_x005f_x005f_x005f_x0001_Ð_x005f_x005f_x005f_x0008_¦)_x005f_x005f_x005f_x0007__x005f_x005f_x005f_x0001__x005f_x005f_x005f_x0001_ 6" xfId="58485" xr:uid="{00000000-0005-0000-0000-000079E40000}"/>
    <cellStyle name="þ_x005f_x005f_x005f_x001d_ðK_x005f_x005f_x005f_x000c_Fý_x005f_x005f_x005f_x001b__x005f_x005f_x005f_x000d_9ýU_x005f_x005f_x005f_x0001_Ð_x005f_x005f_x005f_x0008_¦)_x005f_x005f_x005f_x0007__x005f_x005f_x005f_x0001__x005f_x005f_x005f_x0001_ 6 2" xfId="58486" xr:uid="{00000000-0005-0000-0000-00007AE40000}"/>
    <cellStyle name="þ_x005f_x005f_x005f_x001d_ðK_x005f_x005f_x005f_x000c_Fý_x005f_x005f_x005f_x001b__x005f_x005f_x005f_x000d_9ýU_x005f_x005f_x005f_x0001_Ð_x005f_x005f_x005f_x0008_¦)_x005f_x005f_x005f_x0007__x005f_x005f_x005f_x0001__x005f_x005f_x005f_x0001_ 7" xfId="58487" xr:uid="{00000000-0005-0000-0000-00007BE40000}"/>
    <cellStyle name="þ_x005f_x005f_x005f_x001d_ðK_x005f_x005f_x005f_x000c_Fý_x005f_x005f_x005f_x001b__x005f_x005f_x005f_x000d_9ýU_x005f_x005f_x005f_x0001_Ð_x005f_x005f_x005f_x0008_¦)_x005f_x005f_x005f_x0007__x005f_x005f_x005f_x0001__x005f_x005f_x005f_x0001_ 8" xfId="58488" xr:uid="{00000000-0005-0000-0000-00007CE40000}"/>
    <cellStyle name="than" xfId="58489" xr:uid="{00000000-0005-0000-0000-00007DE40000}"/>
    <cellStyle name="than 2" xfId="58490" xr:uid="{00000000-0005-0000-0000-00007EE40000}"/>
    <cellStyle name="than 2 2" xfId="58491" xr:uid="{00000000-0005-0000-0000-00007FE40000}"/>
    <cellStyle name="than 2 2 2" xfId="58492" xr:uid="{00000000-0005-0000-0000-000080E40000}"/>
    <cellStyle name="than 2 2 2 2" xfId="58493" xr:uid="{00000000-0005-0000-0000-000081E40000}"/>
    <cellStyle name="than 2 2 2 2 2" xfId="58494" xr:uid="{00000000-0005-0000-0000-000082E40000}"/>
    <cellStyle name="than 2 2 2 3" xfId="58495" xr:uid="{00000000-0005-0000-0000-000083E40000}"/>
    <cellStyle name="than 2 2 3" xfId="58496" xr:uid="{00000000-0005-0000-0000-000084E40000}"/>
    <cellStyle name="than 2 2 3 2" xfId="58497" xr:uid="{00000000-0005-0000-0000-000085E40000}"/>
    <cellStyle name="than 2 2 4" xfId="58498" xr:uid="{00000000-0005-0000-0000-000086E40000}"/>
    <cellStyle name="than 2 3" xfId="58499" xr:uid="{00000000-0005-0000-0000-000087E40000}"/>
    <cellStyle name="than 2 3 2" xfId="58500" xr:uid="{00000000-0005-0000-0000-000088E40000}"/>
    <cellStyle name="than 2 3 2 2" xfId="58501" xr:uid="{00000000-0005-0000-0000-000089E40000}"/>
    <cellStyle name="than 2 3 2 2 2" xfId="58502" xr:uid="{00000000-0005-0000-0000-00008AE40000}"/>
    <cellStyle name="than 2 3 2 3" xfId="58503" xr:uid="{00000000-0005-0000-0000-00008BE40000}"/>
    <cellStyle name="than 2 3 3" xfId="58504" xr:uid="{00000000-0005-0000-0000-00008CE40000}"/>
    <cellStyle name="than 2 3 3 2" xfId="58505" xr:uid="{00000000-0005-0000-0000-00008DE40000}"/>
    <cellStyle name="than 2 3 4" xfId="58506" xr:uid="{00000000-0005-0000-0000-00008EE40000}"/>
    <cellStyle name="than 2 4" xfId="58507" xr:uid="{00000000-0005-0000-0000-00008FE40000}"/>
    <cellStyle name="than 2 4 2" xfId="58508" xr:uid="{00000000-0005-0000-0000-000090E40000}"/>
    <cellStyle name="than 2 4 2 2" xfId="58509" xr:uid="{00000000-0005-0000-0000-000091E40000}"/>
    <cellStyle name="than 2 4 3" xfId="58510" xr:uid="{00000000-0005-0000-0000-000092E40000}"/>
    <cellStyle name="than 2 5" xfId="58511" xr:uid="{00000000-0005-0000-0000-000093E40000}"/>
    <cellStyle name="than 2 5 2" xfId="58512" xr:uid="{00000000-0005-0000-0000-000094E40000}"/>
    <cellStyle name="than 2 6" xfId="58513" xr:uid="{00000000-0005-0000-0000-000095E40000}"/>
    <cellStyle name="than 3" xfId="58514" xr:uid="{00000000-0005-0000-0000-000096E40000}"/>
    <cellStyle name="than 3 2" xfId="58515" xr:uid="{00000000-0005-0000-0000-000097E40000}"/>
    <cellStyle name="than 3 2 2" xfId="58516" xr:uid="{00000000-0005-0000-0000-000098E40000}"/>
    <cellStyle name="than 3 2 2 2" xfId="58517" xr:uid="{00000000-0005-0000-0000-000099E40000}"/>
    <cellStyle name="than 3 2 3" xfId="58518" xr:uid="{00000000-0005-0000-0000-00009AE40000}"/>
    <cellStyle name="than 3 3" xfId="58519" xr:uid="{00000000-0005-0000-0000-00009BE40000}"/>
    <cellStyle name="than 3 3 2" xfId="58520" xr:uid="{00000000-0005-0000-0000-00009CE40000}"/>
    <cellStyle name="than 3 4" xfId="58521" xr:uid="{00000000-0005-0000-0000-00009DE40000}"/>
    <cellStyle name="than 4" xfId="58522" xr:uid="{00000000-0005-0000-0000-00009EE40000}"/>
    <cellStyle name="than 4 2" xfId="58523" xr:uid="{00000000-0005-0000-0000-00009FE40000}"/>
    <cellStyle name="than 4 2 2" xfId="58524" xr:uid="{00000000-0005-0000-0000-0000A0E40000}"/>
    <cellStyle name="than 4 2 2 2" xfId="58525" xr:uid="{00000000-0005-0000-0000-0000A1E40000}"/>
    <cellStyle name="than 4 2 3" xfId="58526" xr:uid="{00000000-0005-0000-0000-0000A2E40000}"/>
    <cellStyle name="than 4 3" xfId="58527" xr:uid="{00000000-0005-0000-0000-0000A3E40000}"/>
    <cellStyle name="than 4 3 2" xfId="58528" xr:uid="{00000000-0005-0000-0000-0000A4E40000}"/>
    <cellStyle name="than 4 4" xfId="58529" xr:uid="{00000000-0005-0000-0000-0000A5E40000}"/>
    <cellStyle name="than 5" xfId="58530" xr:uid="{00000000-0005-0000-0000-0000A6E40000}"/>
    <cellStyle name="than 5 2" xfId="58531" xr:uid="{00000000-0005-0000-0000-0000A7E40000}"/>
    <cellStyle name="than 5 2 2" xfId="58532" xr:uid="{00000000-0005-0000-0000-0000A8E40000}"/>
    <cellStyle name="than 5 3" xfId="58533" xr:uid="{00000000-0005-0000-0000-0000A9E40000}"/>
    <cellStyle name="than 6" xfId="58534" xr:uid="{00000000-0005-0000-0000-0000AAE40000}"/>
    <cellStyle name="than 6 2" xfId="58535" xr:uid="{00000000-0005-0000-0000-0000ABE40000}"/>
    <cellStyle name="than 7" xfId="58536" xr:uid="{00000000-0005-0000-0000-0000ACE40000}"/>
    <cellStyle name="than 8" xfId="58537" xr:uid="{00000000-0005-0000-0000-0000ADE40000}"/>
    <cellStyle name="Thanh" xfId="58538" xr:uid="{00000000-0005-0000-0000-0000AEE40000}"/>
    <cellStyle name="Thanh 2" xfId="58539" xr:uid="{00000000-0005-0000-0000-0000AFE40000}"/>
    <cellStyle name="Thanh 2 2" xfId="58540" xr:uid="{00000000-0005-0000-0000-0000B0E40000}"/>
    <cellStyle name="Thanh 2 2 2" xfId="58541" xr:uid="{00000000-0005-0000-0000-0000B1E40000}"/>
    <cellStyle name="Thanh 2 2 2 2" xfId="58542" xr:uid="{00000000-0005-0000-0000-0000B2E40000}"/>
    <cellStyle name="Thanh 2 2 2 2 2" xfId="58543" xr:uid="{00000000-0005-0000-0000-0000B3E40000}"/>
    <cellStyle name="Thanh 2 2 2 3" xfId="58544" xr:uid="{00000000-0005-0000-0000-0000B4E40000}"/>
    <cellStyle name="Thanh 2 2 3" xfId="58545" xr:uid="{00000000-0005-0000-0000-0000B5E40000}"/>
    <cellStyle name="Thanh 2 2 3 2" xfId="58546" xr:uid="{00000000-0005-0000-0000-0000B6E40000}"/>
    <cellStyle name="Thanh 2 2 4" xfId="58547" xr:uid="{00000000-0005-0000-0000-0000B7E40000}"/>
    <cellStyle name="Thanh 2 3" xfId="58548" xr:uid="{00000000-0005-0000-0000-0000B8E40000}"/>
    <cellStyle name="Thanh 2 3 2" xfId="58549" xr:uid="{00000000-0005-0000-0000-0000B9E40000}"/>
    <cellStyle name="Thanh 2 3 2 2" xfId="58550" xr:uid="{00000000-0005-0000-0000-0000BAE40000}"/>
    <cellStyle name="Thanh 2 3 2 2 2" xfId="58551" xr:uid="{00000000-0005-0000-0000-0000BBE40000}"/>
    <cellStyle name="Thanh 2 3 2 3" xfId="58552" xr:uid="{00000000-0005-0000-0000-0000BCE40000}"/>
    <cellStyle name="Thanh 2 3 3" xfId="58553" xr:uid="{00000000-0005-0000-0000-0000BDE40000}"/>
    <cellStyle name="Thanh 2 3 3 2" xfId="58554" xr:uid="{00000000-0005-0000-0000-0000BEE40000}"/>
    <cellStyle name="Thanh 2 3 4" xfId="58555" xr:uid="{00000000-0005-0000-0000-0000BFE40000}"/>
    <cellStyle name="Thanh 2 4" xfId="58556" xr:uid="{00000000-0005-0000-0000-0000C0E40000}"/>
    <cellStyle name="Thanh 2 4 2" xfId="58557" xr:uid="{00000000-0005-0000-0000-0000C1E40000}"/>
    <cellStyle name="Thanh 2 4 2 2" xfId="58558" xr:uid="{00000000-0005-0000-0000-0000C2E40000}"/>
    <cellStyle name="Thanh 2 4 3" xfId="58559" xr:uid="{00000000-0005-0000-0000-0000C3E40000}"/>
    <cellStyle name="Thanh 2 5" xfId="58560" xr:uid="{00000000-0005-0000-0000-0000C4E40000}"/>
    <cellStyle name="Thanh 2 5 2" xfId="58561" xr:uid="{00000000-0005-0000-0000-0000C5E40000}"/>
    <cellStyle name="Thanh 2 6" xfId="58562" xr:uid="{00000000-0005-0000-0000-0000C6E40000}"/>
    <cellStyle name="Thanh 3" xfId="58563" xr:uid="{00000000-0005-0000-0000-0000C7E40000}"/>
    <cellStyle name="Thanh 3 2" xfId="58564" xr:uid="{00000000-0005-0000-0000-0000C8E40000}"/>
    <cellStyle name="Thanh 3 2 2" xfId="58565" xr:uid="{00000000-0005-0000-0000-0000C9E40000}"/>
    <cellStyle name="Thanh 3 2 2 2" xfId="58566" xr:uid="{00000000-0005-0000-0000-0000CAE40000}"/>
    <cellStyle name="Thanh 3 2 3" xfId="58567" xr:uid="{00000000-0005-0000-0000-0000CBE40000}"/>
    <cellStyle name="Thanh 3 3" xfId="58568" xr:uid="{00000000-0005-0000-0000-0000CCE40000}"/>
    <cellStyle name="Thanh 3 3 2" xfId="58569" xr:uid="{00000000-0005-0000-0000-0000CDE40000}"/>
    <cellStyle name="Thanh 3 4" xfId="58570" xr:uid="{00000000-0005-0000-0000-0000CEE40000}"/>
    <cellStyle name="Thanh 4" xfId="58571" xr:uid="{00000000-0005-0000-0000-0000CFE40000}"/>
    <cellStyle name="Thanh 4 2" xfId="58572" xr:uid="{00000000-0005-0000-0000-0000D0E40000}"/>
    <cellStyle name="Thanh 4 2 2" xfId="58573" xr:uid="{00000000-0005-0000-0000-0000D1E40000}"/>
    <cellStyle name="Thanh 4 2 2 2" xfId="58574" xr:uid="{00000000-0005-0000-0000-0000D2E40000}"/>
    <cellStyle name="Thanh 4 2 3" xfId="58575" xr:uid="{00000000-0005-0000-0000-0000D3E40000}"/>
    <cellStyle name="Thanh 4 3" xfId="58576" xr:uid="{00000000-0005-0000-0000-0000D4E40000}"/>
    <cellStyle name="Thanh 4 3 2" xfId="58577" xr:uid="{00000000-0005-0000-0000-0000D5E40000}"/>
    <cellStyle name="Thanh 4 4" xfId="58578" xr:uid="{00000000-0005-0000-0000-0000D6E40000}"/>
    <cellStyle name="Thanh 5" xfId="58579" xr:uid="{00000000-0005-0000-0000-0000D7E40000}"/>
    <cellStyle name="Thanh 5 2" xfId="58580" xr:uid="{00000000-0005-0000-0000-0000D8E40000}"/>
    <cellStyle name="Thanh 5 2 2" xfId="58581" xr:uid="{00000000-0005-0000-0000-0000D9E40000}"/>
    <cellStyle name="Thanh 5 3" xfId="58582" xr:uid="{00000000-0005-0000-0000-0000DAE40000}"/>
    <cellStyle name="Thanh 6" xfId="58583" xr:uid="{00000000-0005-0000-0000-0000DBE40000}"/>
    <cellStyle name="Thanh 6 2" xfId="58584" xr:uid="{00000000-0005-0000-0000-0000DCE40000}"/>
    <cellStyle name="Thanh 7" xfId="58585" xr:uid="{00000000-0005-0000-0000-0000DDE40000}"/>
    <cellStyle name="Thanh 8" xfId="58586" xr:uid="{00000000-0005-0000-0000-0000DEE40000}"/>
    <cellStyle name="þ_x001d_ð¤_x000c_¯þ_x0014__x000a_¨þU_x0001_À_x0004_ _x0015__x000f__x0001__x0001_" xfId="58587" xr:uid="{00000000-0005-0000-0000-0000DFE40000}"/>
    <cellStyle name="þ_x001d_ð¤_x000c_¯þ_x0014__x000a_¨þU_x0001_À_x0004_ _x0015__x000f__x0001__x0001_ 2" xfId="58588" xr:uid="{00000000-0005-0000-0000-0000E0E40000}"/>
    <cellStyle name="þ_x001d_ð¤_x000c_¯þ_x0014__x000a_¨þU_x0001_À_x0004_ _x0015__x000f__x0001__x0001_ 2 2" xfId="58589" xr:uid="{00000000-0005-0000-0000-0000E1E40000}"/>
    <cellStyle name="þ_x001d_ð¤_x000c_¯þ_x0014__x000a_¨þU_x0001_À_x0004_ _x0015__x000f__x0001__x0001_ 2 2 2" xfId="58590" xr:uid="{00000000-0005-0000-0000-0000E2E40000}"/>
    <cellStyle name="þ_x001d_ð¤_x000c_¯þ_x0014__x000a_¨þU_x0001_À_x0004_ _x0015__x000f__x0001__x0001_ 2 2 2 2" xfId="58591" xr:uid="{00000000-0005-0000-0000-0000E3E40000}"/>
    <cellStyle name="þ_x001d_ð¤_x000c_¯þ_x0014__x000a_¨þU_x0001_À_x0004_ _x0015__x000f__x0001__x0001_ 2 2 2 2 2" xfId="58592" xr:uid="{00000000-0005-0000-0000-0000E4E40000}"/>
    <cellStyle name="þ_x001d_ð¤_x000c_¯þ_x0014__x000a_¨þU_x0001_À_x0004_ _x0015__x000f__x0001__x0001_ 2 2 2 3" xfId="58593" xr:uid="{00000000-0005-0000-0000-0000E5E40000}"/>
    <cellStyle name="þ_x001d_ð¤_x000c_¯þ_x0014__x000a_¨þU_x0001_À_x0004_ _x0015__x000f__x0001__x0001_ 2 2 3" xfId="58594" xr:uid="{00000000-0005-0000-0000-0000E6E40000}"/>
    <cellStyle name="þ_x001d_ð¤_x000c_¯þ_x0014__x000a_¨þU_x0001_À_x0004_ _x0015__x000f__x0001__x0001_ 2 2 3 2" xfId="58595" xr:uid="{00000000-0005-0000-0000-0000E7E40000}"/>
    <cellStyle name="þ_x001d_ð¤_x000c_¯þ_x0014__x000a_¨þU_x0001_À_x0004_ _x0015__x000f__x0001__x0001_ 2 2 4" xfId="58596" xr:uid="{00000000-0005-0000-0000-0000E8E40000}"/>
    <cellStyle name="þ_x001d_ð¤_x000c_¯þ_x0014__x000a_¨þU_x0001_À_x0004_ _x0015__x000f__x0001__x0001_ 2 3" xfId="58597" xr:uid="{00000000-0005-0000-0000-0000E9E40000}"/>
    <cellStyle name="þ_x001d_ð¤_x000c_¯þ_x0014__x000a_¨þU_x0001_À_x0004_ _x0015__x000f__x0001__x0001_ 2 3 2" xfId="58598" xr:uid="{00000000-0005-0000-0000-0000EAE40000}"/>
    <cellStyle name="þ_x001d_ð¤_x000c_¯þ_x0014__x000a_¨þU_x0001_À_x0004_ _x0015__x000f__x0001__x0001_ 2 3 2 2" xfId="58599" xr:uid="{00000000-0005-0000-0000-0000EBE40000}"/>
    <cellStyle name="þ_x001d_ð¤_x000c_¯þ_x0014__x000a_¨þU_x0001_À_x0004_ _x0015__x000f__x0001__x0001_ 2 3 2 2 2" xfId="58600" xr:uid="{00000000-0005-0000-0000-0000ECE40000}"/>
    <cellStyle name="þ_x001d_ð¤_x000c_¯þ_x0014__x000a_¨þU_x0001_À_x0004_ _x0015__x000f__x0001__x0001_ 2 3 2 3" xfId="58601" xr:uid="{00000000-0005-0000-0000-0000EDE40000}"/>
    <cellStyle name="þ_x001d_ð¤_x000c_¯þ_x0014__x000a_¨þU_x0001_À_x0004_ _x0015__x000f__x0001__x0001_ 2 3 3" xfId="58602" xr:uid="{00000000-0005-0000-0000-0000EEE40000}"/>
    <cellStyle name="þ_x001d_ð¤_x000c_¯þ_x0014__x000a_¨þU_x0001_À_x0004_ _x0015__x000f__x0001__x0001_ 2 3 3 2" xfId="58603" xr:uid="{00000000-0005-0000-0000-0000EFE40000}"/>
    <cellStyle name="þ_x001d_ð¤_x000c_¯þ_x0014__x000a_¨þU_x0001_À_x0004_ _x0015__x000f__x0001__x0001_ 2 3 4" xfId="58604" xr:uid="{00000000-0005-0000-0000-0000F0E40000}"/>
    <cellStyle name="þ_x001d_ð¤_x000c_¯þ_x0014__x000a_¨þU_x0001_À_x0004_ _x0015__x000f__x0001__x0001_ 2 4" xfId="58605" xr:uid="{00000000-0005-0000-0000-0000F1E40000}"/>
    <cellStyle name="þ_x001d_ð¤_x000c_¯þ_x0014__x000a_¨þU_x0001_À_x0004_ _x0015__x000f__x0001__x0001_ 2 4 2" xfId="58606" xr:uid="{00000000-0005-0000-0000-0000F2E40000}"/>
    <cellStyle name="þ_x001d_ð¤_x000c_¯þ_x0014__x000a_¨þU_x0001_À_x0004_ _x0015__x000f__x0001__x0001_ 2 4 2 2" xfId="58607" xr:uid="{00000000-0005-0000-0000-0000F3E40000}"/>
    <cellStyle name="þ_x001d_ð¤_x000c_¯þ_x0014__x000a_¨þU_x0001_À_x0004_ _x0015__x000f__x0001__x0001_ 2 4 3" xfId="58608" xr:uid="{00000000-0005-0000-0000-0000F4E40000}"/>
    <cellStyle name="þ_x001d_ð¤_x000c_¯þ_x0014__x000a_¨þU_x0001_À_x0004_ _x0015__x000f__x0001__x0001_ 2 5" xfId="58609" xr:uid="{00000000-0005-0000-0000-0000F5E40000}"/>
    <cellStyle name="þ_x001d_ð¤_x000c_¯þ_x0014__x000a_¨þU_x0001_À_x0004_ _x0015__x000f__x0001__x0001_ 2 5 2" xfId="58610" xr:uid="{00000000-0005-0000-0000-0000F6E40000}"/>
    <cellStyle name="þ_x001d_ð¤_x000c_¯þ_x0014__x000a_¨þU_x0001_À_x0004_ _x0015__x000f__x0001__x0001_ 2 6" xfId="58611" xr:uid="{00000000-0005-0000-0000-0000F7E40000}"/>
    <cellStyle name="þ_x001d_ð¤_x000c_¯þ_x0014__x000a_¨þU_x0001_À_x0004_ _x0015__x000f__x0001__x0001_ 3" xfId="58612" xr:uid="{00000000-0005-0000-0000-0000F8E40000}"/>
    <cellStyle name="þ_x001d_ð¤_x000c_¯þ_x0014__x000a_¨þU_x0001_À_x0004_ _x0015__x000f__x0001__x0001_ 3 2" xfId="58613" xr:uid="{00000000-0005-0000-0000-0000F9E40000}"/>
    <cellStyle name="þ_x001d_ð¤_x000c_¯þ_x0014__x000a_¨þU_x0001_À_x0004_ _x0015__x000f__x0001__x0001_ 3 2 2" xfId="58614" xr:uid="{00000000-0005-0000-0000-0000FAE40000}"/>
    <cellStyle name="þ_x001d_ð¤_x000c_¯þ_x0014__x000a_¨þU_x0001_À_x0004_ _x0015__x000f__x0001__x0001_ 3 2 2 2" xfId="58615" xr:uid="{00000000-0005-0000-0000-0000FBE40000}"/>
    <cellStyle name="þ_x001d_ð¤_x000c_¯þ_x0014__x000a_¨þU_x0001_À_x0004_ _x0015__x000f__x0001__x0001_ 3 2 3" xfId="58616" xr:uid="{00000000-0005-0000-0000-0000FCE40000}"/>
    <cellStyle name="þ_x001d_ð¤_x000c_¯þ_x0014__x000a_¨þU_x0001_À_x0004_ _x0015__x000f__x0001__x0001_ 3 3" xfId="58617" xr:uid="{00000000-0005-0000-0000-0000FDE40000}"/>
    <cellStyle name="þ_x001d_ð¤_x000c_¯þ_x0014__x000a_¨þU_x0001_À_x0004_ _x0015__x000f__x0001__x0001_ 3 3 2" xfId="58618" xr:uid="{00000000-0005-0000-0000-0000FEE40000}"/>
    <cellStyle name="þ_x001d_ð¤_x000c_¯þ_x0014__x000a_¨þU_x0001_À_x0004_ _x0015__x000f__x0001__x0001_ 3 4" xfId="58619" xr:uid="{00000000-0005-0000-0000-0000FFE40000}"/>
    <cellStyle name="þ_x001d_ð¤_x000c_¯þ_x0014__x000a_¨þU_x0001_À_x0004_ _x0015__x000f__x0001__x0001_ 4" xfId="58620" xr:uid="{00000000-0005-0000-0000-000000E50000}"/>
    <cellStyle name="þ_x001d_ð¤_x000c_¯þ_x0014__x000a_¨þU_x0001_À_x0004_ _x0015__x000f__x0001__x0001_ 4 2" xfId="58621" xr:uid="{00000000-0005-0000-0000-000001E50000}"/>
    <cellStyle name="þ_x001d_ð¤_x000c_¯þ_x0014__x000a_¨þU_x0001_À_x0004_ _x0015__x000f__x0001__x0001_ 4 2 2" xfId="58622" xr:uid="{00000000-0005-0000-0000-000002E50000}"/>
    <cellStyle name="þ_x001d_ð¤_x000c_¯þ_x0014__x000a_¨þU_x0001_À_x0004_ _x0015__x000f__x0001__x0001_ 4 2 2 2" xfId="58623" xr:uid="{00000000-0005-0000-0000-000003E50000}"/>
    <cellStyle name="þ_x001d_ð¤_x000c_¯þ_x0014__x000a_¨þU_x0001_À_x0004_ _x0015__x000f__x0001__x0001_ 4 2 3" xfId="58624" xr:uid="{00000000-0005-0000-0000-000004E50000}"/>
    <cellStyle name="þ_x001d_ð¤_x000c_¯þ_x0014__x000a_¨þU_x0001_À_x0004_ _x0015__x000f__x0001__x0001_ 4 3" xfId="58625" xr:uid="{00000000-0005-0000-0000-000005E50000}"/>
    <cellStyle name="þ_x001d_ð¤_x000c_¯þ_x0014__x000a_¨þU_x0001_À_x0004_ _x0015__x000f__x0001__x0001_ 4 3 2" xfId="58626" xr:uid="{00000000-0005-0000-0000-000006E50000}"/>
    <cellStyle name="þ_x001d_ð¤_x000c_¯þ_x0014__x000a_¨þU_x0001_À_x0004_ _x0015__x000f__x0001__x0001_ 4 4" xfId="58627" xr:uid="{00000000-0005-0000-0000-000007E50000}"/>
    <cellStyle name="þ_x001d_ð¤_x000c_¯þ_x0014__x000a_¨þU_x0001_À_x0004_ _x0015__x000f__x0001__x0001_ 5" xfId="58628" xr:uid="{00000000-0005-0000-0000-000008E50000}"/>
    <cellStyle name="þ_x001d_ð¤_x000c_¯þ_x0014__x000a_¨þU_x0001_À_x0004_ _x0015__x000f__x0001__x0001_ 5 2" xfId="58629" xr:uid="{00000000-0005-0000-0000-000009E50000}"/>
    <cellStyle name="þ_x001d_ð¤_x000c_¯þ_x0014__x000a_¨þU_x0001_À_x0004_ _x0015__x000f__x0001__x0001_ 5 2 2" xfId="58630" xr:uid="{00000000-0005-0000-0000-00000AE50000}"/>
    <cellStyle name="þ_x001d_ð¤_x000c_¯þ_x0014__x000a_¨þU_x0001_À_x0004_ _x0015__x000f__x0001__x0001_ 5 3" xfId="58631" xr:uid="{00000000-0005-0000-0000-00000BE50000}"/>
    <cellStyle name="þ_x001d_ð¤_x000c_¯þ_x0014__x000a_¨þU_x0001_À_x0004_ _x0015__x000f__x0001__x0001_ 6" xfId="58632" xr:uid="{00000000-0005-0000-0000-00000CE50000}"/>
    <cellStyle name="þ_x001d_ð¤_x000c_¯þ_x0014__x000a_¨þU_x0001_À_x0004_ _x0015__x000f__x0001__x0001_ 6 2" xfId="58633" xr:uid="{00000000-0005-0000-0000-00000DE50000}"/>
    <cellStyle name="þ_x001d_ð¤_x000c_¯þ_x0014__x000a_¨þU_x0001_À_x0004_ _x0015__x000f__x0001__x0001_ 7" xfId="58634" xr:uid="{00000000-0005-0000-0000-00000EE50000}"/>
    <cellStyle name="þ_x001d_ð¤_x000c_¯þ_x0014__x000a_¨þU_x0001_À_x0004_ _x0015__x000f__x0001__x0001_ 8" xfId="58635" xr:uid="{00000000-0005-0000-0000-00000FE50000}"/>
    <cellStyle name="þ_x001d_ð¤_x000c_¯þ_x0014__x000d_¨þU_x0001_À_x0004_ _x0015__x000f__x0001__x0001_" xfId="58636" xr:uid="{00000000-0005-0000-0000-000010E50000}"/>
    <cellStyle name="þ_x001d_ð¤_x000c_¯þ_x0014__x000d_¨þU_x0001_À_x0004_ _x0015__x000f__x0001__x0001_ 2" xfId="58637" xr:uid="{00000000-0005-0000-0000-000011E50000}"/>
    <cellStyle name="þ_x001d_ð¤_x000c_¯þ_x0014__x000d_¨þU_x0001_À_x0004_ _x0015__x000f__x0001__x0001_ 2 2" xfId="58638" xr:uid="{00000000-0005-0000-0000-000012E50000}"/>
    <cellStyle name="þ_x001d_ð¤_x000c_¯þ_x0014__x000d_¨þU_x0001_À_x0004_ _x0015__x000f__x0001__x0001_ 2 2 2" xfId="58639" xr:uid="{00000000-0005-0000-0000-000013E50000}"/>
    <cellStyle name="þ_x001d_ð¤_x000c_¯þ_x0014__x000d_¨þU_x0001_À_x0004_ _x0015__x000f__x0001__x0001_ 2 2 2 2" xfId="58640" xr:uid="{00000000-0005-0000-0000-000014E50000}"/>
    <cellStyle name="þ_x001d_ð¤_x000c_¯þ_x0014__x000d_¨þU_x0001_À_x0004_ _x0015__x000f__x0001__x0001_ 2 2 2 2 2" xfId="58641" xr:uid="{00000000-0005-0000-0000-000015E50000}"/>
    <cellStyle name="þ_x001d_ð¤_x000c_¯þ_x0014__x000d_¨þU_x0001_À_x0004_ _x0015__x000f__x0001__x0001_ 2 2 2 3" xfId="58642" xr:uid="{00000000-0005-0000-0000-000016E50000}"/>
    <cellStyle name="þ_x001d_ð¤_x000c_¯þ_x0014__x000d_¨þU_x0001_À_x0004_ _x0015__x000f__x0001__x0001_ 2 2 3" xfId="58643" xr:uid="{00000000-0005-0000-0000-000017E50000}"/>
    <cellStyle name="þ_x001d_ð¤_x000c_¯þ_x0014__x000d_¨þU_x0001_À_x0004_ _x0015__x000f__x0001__x0001_ 2 2 3 2" xfId="58644" xr:uid="{00000000-0005-0000-0000-000018E50000}"/>
    <cellStyle name="þ_x001d_ð¤_x000c_¯þ_x0014__x000d_¨þU_x0001_À_x0004_ _x0015__x000f__x0001__x0001_ 2 2 4" xfId="58645" xr:uid="{00000000-0005-0000-0000-000019E50000}"/>
    <cellStyle name="þ_x001d_ð¤_x000c_¯þ_x0014__x000d_¨þU_x0001_À_x0004_ _x0015__x000f__x0001__x0001_ 2 3" xfId="58646" xr:uid="{00000000-0005-0000-0000-00001AE50000}"/>
    <cellStyle name="þ_x001d_ð¤_x000c_¯þ_x0014__x000d_¨þU_x0001_À_x0004_ _x0015__x000f__x0001__x0001_ 2 3 2" xfId="58647" xr:uid="{00000000-0005-0000-0000-00001BE50000}"/>
    <cellStyle name="þ_x001d_ð¤_x000c_¯þ_x0014__x000d_¨þU_x0001_À_x0004_ _x0015__x000f__x0001__x0001_ 2 3 2 2" xfId="58648" xr:uid="{00000000-0005-0000-0000-00001CE50000}"/>
    <cellStyle name="þ_x001d_ð¤_x000c_¯þ_x0014__x000d_¨þU_x0001_À_x0004_ _x0015__x000f__x0001__x0001_ 2 3 2 2 2" xfId="58649" xr:uid="{00000000-0005-0000-0000-00001DE50000}"/>
    <cellStyle name="þ_x001d_ð¤_x000c_¯þ_x0014__x000d_¨þU_x0001_À_x0004_ _x0015__x000f__x0001__x0001_ 2 3 2 3" xfId="58650" xr:uid="{00000000-0005-0000-0000-00001EE50000}"/>
    <cellStyle name="þ_x001d_ð¤_x000c_¯þ_x0014__x000d_¨þU_x0001_À_x0004_ _x0015__x000f__x0001__x0001_ 2 3 3" xfId="58651" xr:uid="{00000000-0005-0000-0000-00001FE50000}"/>
    <cellStyle name="þ_x001d_ð¤_x000c_¯þ_x0014__x000d_¨þU_x0001_À_x0004_ _x0015__x000f__x0001__x0001_ 2 3 3 2" xfId="58652" xr:uid="{00000000-0005-0000-0000-000020E50000}"/>
    <cellStyle name="þ_x001d_ð¤_x000c_¯þ_x0014__x000d_¨þU_x0001_À_x0004_ _x0015__x000f__x0001__x0001_ 2 3 4" xfId="58653" xr:uid="{00000000-0005-0000-0000-000021E50000}"/>
    <cellStyle name="þ_x001d_ð¤_x000c_¯þ_x0014__x000d_¨þU_x0001_À_x0004_ _x0015__x000f__x0001__x0001_ 2 4" xfId="58654" xr:uid="{00000000-0005-0000-0000-000022E50000}"/>
    <cellStyle name="þ_x001d_ð¤_x000c_¯þ_x0014__x000d_¨þU_x0001_À_x0004_ _x0015__x000f__x0001__x0001_ 2 4 2" xfId="58655" xr:uid="{00000000-0005-0000-0000-000023E50000}"/>
    <cellStyle name="þ_x001d_ð¤_x000c_¯þ_x0014__x000d_¨þU_x0001_À_x0004_ _x0015__x000f__x0001__x0001_ 2 4 2 2" xfId="58656" xr:uid="{00000000-0005-0000-0000-000024E50000}"/>
    <cellStyle name="þ_x001d_ð¤_x000c_¯þ_x0014__x000d_¨þU_x0001_À_x0004_ _x0015__x000f__x0001__x0001_ 2 4 3" xfId="58657" xr:uid="{00000000-0005-0000-0000-000025E50000}"/>
    <cellStyle name="þ_x001d_ð¤_x000c_¯þ_x0014__x000d_¨þU_x0001_À_x0004_ _x0015__x000f__x0001__x0001_ 2 5" xfId="58658" xr:uid="{00000000-0005-0000-0000-000026E50000}"/>
    <cellStyle name="þ_x001d_ð¤_x000c_¯þ_x0014__x000d_¨þU_x0001_À_x0004_ _x0015__x000f__x0001__x0001_ 2 5 2" xfId="58659" xr:uid="{00000000-0005-0000-0000-000027E50000}"/>
    <cellStyle name="þ_x001d_ð¤_x000c_¯þ_x0014__x000d_¨þU_x0001_À_x0004_ _x0015__x000f__x0001__x0001_ 2 6" xfId="58660" xr:uid="{00000000-0005-0000-0000-000028E50000}"/>
    <cellStyle name="þ_x001d_ð¤_x000c_¯þ_x0014__x000d_¨þU_x0001_À_x0004_ _x0015__x000f__x0001__x0001_ 3" xfId="58661" xr:uid="{00000000-0005-0000-0000-000029E50000}"/>
    <cellStyle name="þ_x001d_ð¤_x000c_¯þ_x0014__x000d_¨þU_x0001_À_x0004_ _x0015__x000f__x0001__x0001_ 3 2" xfId="58662" xr:uid="{00000000-0005-0000-0000-00002AE50000}"/>
    <cellStyle name="þ_x001d_ð¤_x000c_¯þ_x0014__x000d_¨þU_x0001_À_x0004_ _x0015__x000f__x0001__x0001_ 3 2 2" xfId="58663" xr:uid="{00000000-0005-0000-0000-00002BE50000}"/>
    <cellStyle name="þ_x001d_ð¤_x000c_¯þ_x0014__x000d_¨þU_x0001_À_x0004_ _x0015__x000f__x0001__x0001_ 3 2 2 2" xfId="58664" xr:uid="{00000000-0005-0000-0000-00002CE50000}"/>
    <cellStyle name="þ_x001d_ð¤_x000c_¯þ_x0014__x000d_¨þU_x0001_À_x0004_ _x0015__x000f__x0001__x0001_ 3 2 3" xfId="58665" xr:uid="{00000000-0005-0000-0000-00002DE50000}"/>
    <cellStyle name="þ_x001d_ð¤_x000c_¯þ_x0014__x000d_¨þU_x0001_À_x0004_ _x0015__x000f__x0001__x0001_ 3 3" xfId="58666" xr:uid="{00000000-0005-0000-0000-00002EE50000}"/>
    <cellStyle name="þ_x001d_ð¤_x000c_¯þ_x0014__x000d_¨þU_x0001_À_x0004_ _x0015__x000f__x0001__x0001_ 3 3 2" xfId="58667" xr:uid="{00000000-0005-0000-0000-00002FE50000}"/>
    <cellStyle name="þ_x001d_ð¤_x000c_¯þ_x0014__x000d_¨þU_x0001_À_x0004_ _x0015__x000f__x0001__x0001_ 3 4" xfId="58668" xr:uid="{00000000-0005-0000-0000-000030E50000}"/>
    <cellStyle name="þ_x001d_ð¤_x000c_¯þ_x0014__x000d_¨þU_x0001_À_x0004_ _x0015__x000f__x0001__x0001_ 4" xfId="58669" xr:uid="{00000000-0005-0000-0000-000031E50000}"/>
    <cellStyle name="þ_x001d_ð¤_x000c_¯þ_x0014__x000d_¨þU_x0001_À_x0004_ _x0015__x000f__x0001__x0001_ 4 2" xfId="58670" xr:uid="{00000000-0005-0000-0000-000032E50000}"/>
    <cellStyle name="þ_x001d_ð¤_x000c_¯þ_x0014__x000d_¨þU_x0001_À_x0004_ _x0015__x000f__x0001__x0001_ 4 2 2" xfId="58671" xr:uid="{00000000-0005-0000-0000-000033E50000}"/>
    <cellStyle name="þ_x001d_ð¤_x000c_¯þ_x0014__x000d_¨þU_x0001_À_x0004_ _x0015__x000f__x0001__x0001_ 4 2 2 2" xfId="58672" xr:uid="{00000000-0005-0000-0000-000034E50000}"/>
    <cellStyle name="þ_x001d_ð¤_x000c_¯þ_x0014__x000d_¨þU_x0001_À_x0004_ _x0015__x000f__x0001__x0001_ 4 2 3" xfId="58673" xr:uid="{00000000-0005-0000-0000-000035E50000}"/>
    <cellStyle name="þ_x001d_ð¤_x000c_¯þ_x0014__x000d_¨þU_x0001_À_x0004_ _x0015__x000f__x0001__x0001_ 4 3" xfId="58674" xr:uid="{00000000-0005-0000-0000-000036E50000}"/>
    <cellStyle name="þ_x001d_ð¤_x000c_¯þ_x0014__x000d_¨þU_x0001_À_x0004_ _x0015__x000f__x0001__x0001_ 4 3 2" xfId="58675" xr:uid="{00000000-0005-0000-0000-000037E50000}"/>
    <cellStyle name="þ_x001d_ð¤_x000c_¯þ_x0014__x000d_¨þU_x0001_À_x0004_ _x0015__x000f__x0001__x0001_ 4 4" xfId="58676" xr:uid="{00000000-0005-0000-0000-000038E50000}"/>
    <cellStyle name="þ_x001d_ð¤_x000c_¯þ_x0014__x000d_¨þU_x0001_À_x0004_ _x0015__x000f__x0001__x0001_ 5" xfId="58677" xr:uid="{00000000-0005-0000-0000-000039E50000}"/>
    <cellStyle name="þ_x001d_ð¤_x000c_¯þ_x0014__x000d_¨þU_x0001_À_x0004_ _x0015__x000f__x0001__x0001_ 5 2" xfId="58678" xr:uid="{00000000-0005-0000-0000-00003AE50000}"/>
    <cellStyle name="þ_x001d_ð¤_x000c_¯þ_x0014__x000d_¨þU_x0001_À_x0004_ _x0015__x000f__x0001__x0001_ 5 2 2" xfId="58679" xr:uid="{00000000-0005-0000-0000-00003BE50000}"/>
    <cellStyle name="þ_x001d_ð¤_x000c_¯þ_x0014__x000d_¨þU_x0001_À_x0004_ _x0015__x000f__x0001__x0001_ 5 3" xfId="58680" xr:uid="{00000000-0005-0000-0000-00003CE50000}"/>
    <cellStyle name="þ_x001d_ð¤_x000c_¯þ_x0014__x000d_¨þU_x0001_À_x0004_ _x0015__x000f__x0001__x0001_ 6" xfId="58681" xr:uid="{00000000-0005-0000-0000-00003DE50000}"/>
    <cellStyle name="þ_x001d_ð¤_x000c_¯þ_x0014__x000d_¨þU_x0001_À_x0004_ _x0015__x000f__x0001__x0001_ 6 2" xfId="58682" xr:uid="{00000000-0005-0000-0000-00003EE50000}"/>
    <cellStyle name="þ_x001d_ð¤_x000c_¯þ_x0014__x000d_¨þU_x0001_À_x0004_ _x0015__x000f__x0001__x0001_ 7" xfId="58683" xr:uid="{00000000-0005-0000-0000-00003FE50000}"/>
    <cellStyle name="þ_x001d_ð¤_x000c_¯þ_x0014__x000d_¨þU_x0001_À_x0004_ _x0015__x000f__x0001__x0001_ 8" xfId="58684" xr:uid="{00000000-0005-0000-0000-000040E50000}"/>
    <cellStyle name="þ_x001d_ð·_x000c_æþ'_x000a_ßþU_x0001_Ø_x0005_ü_x0014__x0007__x0001__x0001_" xfId="58685" xr:uid="{00000000-0005-0000-0000-000041E50000}"/>
    <cellStyle name="þ_x001d_ð·_x000c_æþ'_x000a_ßþU_x0001_Ø_x0005_ü_x0014__x0007__x0001__x0001_ 2" xfId="58686" xr:uid="{00000000-0005-0000-0000-000042E50000}"/>
    <cellStyle name="þ_x001d_ð·_x000c_æþ'_x000a_ßþU_x0001_Ø_x0005_ü_x0014__x0007__x0001__x0001_ 2 2" xfId="58687" xr:uid="{00000000-0005-0000-0000-000043E50000}"/>
    <cellStyle name="þ_x001d_ð·_x000c_æþ'_x000a_ßþU_x0001_Ø_x0005_ü_x0014__x0007__x0001__x0001_ 2 2 2" xfId="58688" xr:uid="{00000000-0005-0000-0000-000044E50000}"/>
    <cellStyle name="þ_x001d_ð·_x000c_æþ'_x000a_ßþU_x0001_Ø_x0005_ü_x0014__x0007__x0001__x0001_ 2 2 2 2" xfId="58689" xr:uid="{00000000-0005-0000-0000-000045E50000}"/>
    <cellStyle name="þ_x001d_ð·_x000c_æþ'_x000a_ßþU_x0001_Ø_x0005_ü_x0014__x0007__x0001__x0001_ 2 2 2 2 2" xfId="58690" xr:uid="{00000000-0005-0000-0000-000046E50000}"/>
    <cellStyle name="þ_x001d_ð·_x000c_æþ'_x000a_ßþU_x0001_Ø_x0005_ü_x0014__x0007__x0001__x0001_ 2 2 2 3" xfId="58691" xr:uid="{00000000-0005-0000-0000-000047E50000}"/>
    <cellStyle name="þ_x001d_ð·_x000c_æþ'_x000a_ßþU_x0001_Ø_x0005_ü_x0014__x0007__x0001__x0001_ 2 2 3" xfId="58692" xr:uid="{00000000-0005-0000-0000-000048E50000}"/>
    <cellStyle name="þ_x001d_ð·_x000c_æþ'_x000a_ßþU_x0001_Ø_x0005_ü_x0014__x0007__x0001__x0001_ 2 2 3 2" xfId="58693" xr:uid="{00000000-0005-0000-0000-000049E50000}"/>
    <cellStyle name="þ_x001d_ð·_x000c_æþ'_x000a_ßþU_x0001_Ø_x0005_ü_x0014__x0007__x0001__x0001_ 2 2 4" xfId="58694" xr:uid="{00000000-0005-0000-0000-00004AE50000}"/>
    <cellStyle name="þ_x001d_ð·_x000c_æþ'_x000a_ßþU_x0001_Ø_x0005_ü_x0014__x0007__x0001__x0001_ 2 3" xfId="58695" xr:uid="{00000000-0005-0000-0000-00004BE50000}"/>
    <cellStyle name="þ_x001d_ð·_x000c_æþ'_x000a_ßþU_x0001_Ø_x0005_ü_x0014__x0007__x0001__x0001_ 2 3 2" xfId="58696" xr:uid="{00000000-0005-0000-0000-00004CE50000}"/>
    <cellStyle name="þ_x001d_ð·_x000c_æþ'_x000a_ßþU_x0001_Ø_x0005_ü_x0014__x0007__x0001__x0001_ 2 3 2 2" xfId="58697" xr:uid="{00000000-0005-0000-0000-00004DE50000}"/>
    <cellStyle name="þ_x001d_ð·_x000c_æþ'_x000a_ßþU_x0001_Ø_x0005_ü_x0014__x0007__x0001__x0001_ 2 3 2 2 2" xfId="58698" xr:uid="{00000000-0005-0000-0000-00004EE50000}"/>
    <cellStyle name="þ_x001d_ð·_x000c_æþ'_x000a_ßþU_x0001_Ø_x0005_ü_x0014__x0007__x0001__x0001_ 2 3 2 3" xfId="58699" xr:uid="{00000000-0005-0000-0000-00004FE50000}"/>
    <cellStyle name="þ_x001d_ð·_x000c_æþ'_x000a_ßþU_x0001_Ø_x0005_ü_x0014__x0007__x0001__x0001_ 2 3 3" xfId="58700" xr:uid="{00000000-0005-0000-0000-000050E50000}"/>
    <cellStyle name="þ_x001d_ð·_x000c_æþ'_x000a_ßþU_x0001_Ø_x0005_ü_x0014__x0007__x0001__x0001_ 2 3 3 2" xfId="58701" xr:uid="{00000000-0005-0000-0000-000051E50000}"/>
    <cellStyle name="þ_x001d_ð·_x000c_æþ'_x000a_ßþU_x0001_Ø_x0005_ü_x0014__x0007__x0001__x0001_ 2 3 4" xfId="58702" xr:uid="{00000000-0005-0000-0000-000052E50000}"/>
    <cellStyle name="þ_x001d_ð·_x000c_æþ'_x000a_ßþU_x0001_Ø_x0005_ü_x0014__x0007__x0001__x0001_ 2 4" xfId="58703" xr:uid="{00000000-0005-0000-0000-000053E50000}"/>
    <cellStyle name="þ_x001d_ð·_x000c_æþ'_x000a_ßþU_x0001_Ø_x0005_ü_x0014__x0007__x0001__x0001_ 2 4 2" xfId="58704" xr:uid="{00000000-0005-0000-0000-000054E50000}"/>
    <cellStyle name="þ_x001d_ð·_x000c_æþ'_x000a_ßþU_x0001_Ø_x0005_ü_x0014__x0007__x0001__x0001_ 2 4 2 2" xfId="58705" xr:uid="{00000000-0005-0000-0000-000055E50000}"/>
    <cellStyle name="þ_x001d_ð·_x000c_æþ'_x000a_ßþU_x0001_Ø_x0005_ü_x0014__x0007__x0001__x0001_ 2 4 3" xfId="58706" xr:uid="{00000000-0005-0000-0000-000056E50000}"/>
    <cellStyle name="þ_x001d_ð·_x000c_æþ'_x000a_ßþU_x0001_Ø_x0005_ü_x0014__x0007__x0001__x0001_ 2 5" xfId="58707" xr:uid="{00000000-0005-0000-0000-000057E50000}"/>
    <cellStyle name="þ_x001d_ð·_x000c_æþ'_x000a_ßþU_x0001_Ø_x0005_ü_x0014__x0007__x0001__x0001_ 2 5 2" xfId="58708" xr:uid="{00000000-0005-0000-0000-000058E50000}"/>
    <cellStyle name="þ_x001d_ð·_x000c_æþ'_x000a_ßþU_x0001_Ø_x0005_ü_x0014__x0007__x0001__x0001_ 2 6" xfId="58709" xr:uid="{00000000-0005-0000-0000-000059E50000}"/>
    <cellStyle name="þ_x001d_ð·_x000c_æþ'_x000a_ßþU_x0001_Ø_x0005_ü_x0014__x0007__x0001__x0001_ 3" xfId="58710" xr:uid="{00000000-0005-0000-0000-00005AE50000}"/>
    <cellStyle name="þ_x001d_ð·_x000c_æþ'_x000a_ßþU_x0001_Ø_x0005_ü_x0014__x0007__x0001__x0001_ 3 2" xfId="58711" xr:uid="{00000000-0005-0000-0000-00005BE50000}"/>
    <cellStyle name="þ_x001d_ð·_x000c_æþ'_x000a_ßþU_x0001_Ø_x0005_ü_x0014__x0007__x0001__x0001_ 3 2 2" xfId="58712" xr:uid="{00000000-0005-0000-0000-00005CE50000}"/>
    <cellStyle name="þ_x001d_ð·_x000c_æþ'_x000a_ßþU_x0001_Ø_x0005_ü_x0014__x0007__x0001__x0001_ 3 2 2 2" xfId="58713" xr:uid="{00000000-0005-0000-0000-00005DE50000}"/>
    <cellStyle name="þ_x001d_ð·_x000c_æþ'_x000a_ßþU_x0001_Ø_x0005_ü_x0014__x0007__x0001__x0001_ 3 2 3" xfId="58714" xr:uid="{00000000-0005-0000-0000-00005EE50000}"/>
    <cellStyle name="þ_x001d_ð·_x000c_æþ'_x000a_ßþU_x0001_Ø_x0005_ü_x0014__x0007__x0001__x0001_ 3 3" xfId="58715" xr:uid="{00000000-0005-0000-0000-00005FE50000}"/>
    <cellStyle name="þ_x001d_ð·_x000c_æþ'_x000a_ßþU_x0001_Ø_x0005_ü_x0014__x0007__x0001__x0001_ 3 3 2" xfId="58716" xr:uid="{00000000-0005-0000-0000-000060E50000}"/>
    <cellStyle name="þ_x001d_ð·_x000c_æþ'_x000a_ßþU_x0001_Ø_x0005_ü_x0014__x0007__x0001__x0001_ 3 4" xfId="58717" xr:uid="{00000000-0005-0000-0000-000061E50000}"/>
    <cellStyle name="þ_x001d_ð·_x000c_æþ'_x000a_ßþU_x0001_Ø_x0005_ü_x0014__x0007__x0001__x0001_ 4" xfId="58718" xr:uid="{00000000-0005-0000-0000-000062E50000}"/>
    <cellStyle name="þ_x001d_ð·_x000c_æþ'_x000a_ßþU_x0001_Ø_x0005_ü_x0014__x0007__x0001__x0001_ 4 2" xfId="58719" xr:uid="{00000000-0005-0000-0000-000063E50000}"/>
    <cellStyle name="þ_x001d_ð·_x000c_æþ'_x000a_ßþU_x0001_Ø_x0005_ü_x0014__x0007__x0001__x0001_ 4 2 2" xfId="58720" xr:uid="{00000000-0005-0000-0000-000064E50000}"/>
    <cellStyle name="þ_x001d_ð·_x000c_æþ'_x000a_ßþU_x0001_Ø_x0005_ü_x0014__x0007__x0001__x0001_ 4 2 2 2" xfId="58721" xr:uid="{00000000-0005-0000-0000-000065E50000}"/>
    <cellStyle name="þ_x001d_ð·_x000c_æþ'_x000a_ßþU_x0001_Ø_x0005_ü_x0014__x0007__x0001__x0001_ 4 2 3" xfId="58722" xr:uid="{00000000-0005-0000-0000-000066E50000}"/>
    <cellStyle name="þ_x001d_ð·_x000c_æþ'_x000a_ßþU_x0001_Ø_x0005_ü_x0014__x0007__x0001__x0001_ 4 3" xfId="58723" xr:uid="{00000000-0005-0000-0000-000067E50000}"/>
    <cellStyle name="þ_x001d_ð·_x000c_æþ'_x000a_ßþU_x0001_Ø_x0005_ü_x0014__x0007__x0001__x0001_ 4 3 2" xfId="58724" xr:uid="{00000000-0005-0000-0000-000068E50000}"/>
    <cellStyle name="þ_x001d_ð·_x000c_æþ'_x000a_ßþU_x0001_Ø_x0005_ü_x0014__x0007__x0001__x0001_ 4 4" xfId="58725" xr:uid="{00000000-0005-0000-0000-000069E50000}"/>
    <cellStyle name="þ_x001d_ð·_x000c_æþ'_x000a_ßþU_x0001_Ø_x0005_ü_x0014__x0007__x0001__x0001_ 5" xfId="58726" xr:uid="{00000000-0005-0000-0000-00006AE50000}"/>
    <cellStyle name="þ_x001d_ð·_x000c_æþ'_x000a_ßþU_x0001_Ø_x0005_ü_x0014__x0007__x0001__x0001_ 5 2" xfId="58727" xr:uid="{00000000-0005-0000-0000-00006BE50000}"/>
    <cellStyle name="þ_x001d_ð·_x000c_æþ'_x000a_ßþU_x0001_Ø_x0005_ü_x0014__x0007__x0001__x0001_ 5 2 2" xfId="58728" xr:uid="{00000000-0005-0000-0000-00006CE50000}"/>
    <cellStyle name="þ_x001d_ð·_x000c_æþ'_x000a_ßþU_x0001_Ø_x0005_ü_x0014__x0007__x0001__x0001_ 5 3" xfId="58729" xr:uid="{00000000-0005-0000-0000-00006DE50000}"/>
    <cellStyle name="þ_x001d_ð·_x000c_æþ'_x000a_ßþU_x0001_Ø_x0005_ü_x0014__x0007__x0001__x0001_ 6" xfId="58730" xr:uid="{00000000-0005-0000-0000-00006EE50000}"/>
    <cellStyle name="þ_x001d_ð·_x000c_æþ'_x000a_ßþU_x0001_Ø_x0005_ü_x0014__x0007__x0001__x0001_ 6 2" xfId="58731" xr:uid="{00000000-0005-0000-0000-00006FE50000}"/>
    <cellStyle name="þ_x001d_ð·_x000c_æþ'_x000a_ßþU_x0001_Ø_x0005_ü_x0014__x0007__x0001__x0001_ 7" xfId="58732" xr:uid="{00000000-0005-0000-0000-000070E50000}"/>
    <cellStyle name="þ_x001d_ð·_x000c_æþ'_x000a_ßþU_x0001_Ø_x0005_ü_x0014__x0007__x0001__x0001_ 8" xfId="58733" xr:uid="{00000000-0005-0000-0000-000071E50000}"/>
    <cellStyle name="þ_x001d_ð·_x000c_æþ'_x000d_ßþU_x0001_Ø_x0005_ü_x0014__x0007__x0001__x0001_" xfId="58734" xr:uid="{00000000-0005-0000-0000-000072E50000}"/>
    <cellStyle name="þ_x001d_ð·_x000c_æþ'_x000d_ßþU_x0001_Ø_x0005_ü_x0014__x0007__x0001__x0001_ 2" xfId="58735" xr:uid="{00000000-0005-0000-0000-000073E50000}"/>
    <cellStyle name="þ_x001d_ð·_x000c_æþ'_x000d_ßþU_x0001_Ø_x0005_ü_x0014__x0007__x0001__x0001_ 2 2" xfId="58736" xr:uid="{00000000-0005-0000-0000-000074E50000}"/>
    <cellStyle name="þ_x001d_ð·_x000c_æþ'_x000d_ßþU_x0001_Ø_x0005_ü_x0014__x0007__x0001__x0001_ 2 2 2" xfId="58737" xr:uid="{00000000-0005-0000-0000-000075E50000}"/>
    <cellStyle name="þ_x001d_ð·_x000c_æþ'_x000d_ßþU_x0001_Ø_x0005_ü_x0014__x0007__x0001__x0001_ 2 2 2 2" xfId="58738" xr:uid="{00000000-0005-0000-0000-000076E50000}"/>
    <cellStyle name="þ_x001d_ð·_x000c_æþ'_x000d_ßþU_x0001_Ø_x0005_ü_x0014__x0007__x0001__x0001_ 2 2 2 2 2" xfId="58739" xr:uid="{00000000-0005-0000-0000-000077E50000}"/>
    <cellStyle name="þ_x001d_ð·_x000c_æþ'_x000d_ßþU_x0001_Ø_x0005_ü_x0014__x0007__x0001__x0001_ 2 2 2 3" xfId="58740" xr:uid="{00000000-0005-0000-0000-000078E50000}"/>
    <cellStyle name="þ_x001d_ð·_x000c_æþ'_x000d_ßþU_x0001_Ø_x0005_ü_x0014__x0007__x0001__x0001_ 2 2 3" xfId="58741" xr:uid="{00000000-0005-0000-0000-000079E50000}"/>
    <cellStyle name="þ_x001d_ð·_x000c_æþ'_x000d_ßþU_x0001_Ø_x0005_ü_x0014__x0007__x0001__x0001_ 2 2 3 2" xfId="58742" xr:uid="{00000000-0005-0000-0000-00007AE50000}"/>
    <cellStyle name="þ_x001d_ð·_x000c_æþ'_x000d_ßþU_x0001_Ø_x0005_ü_x0014__x0007__x0001__x0001_ 2 2 4" xfId="58743" xr:uid="{00000000-0005-0000-0000-00007BE50000}"/>
    <cellStyle name="þ_x001d_ð·_x000c_æþ'_x000d_ßþU_x0001_Ø_x0005_ü_x0014__x0007__x0001__x0001_ 2 3" xfId="58744" xr:uid="{00000000-0005-0000-0000-00007CE50000}"/>
    <cellStyle name="þ_x001d_ð·_x000c_æþ'_x000d_ßþU_x0001_Ø_x0005_ü_x0014__x0007__x0001__x0001_ 2 3 2" xfId="58745" xr:uid="{00000000-0005-0000-0000-00007DE50000}"/>
    <cellStyle name="þ_x001d_ð·_x000c_æþ'_x000d_ßþU_x0001_Ø_x0005_ü_x0014__x0007__x0001__x0001_ 2 3 2 2" xfId="58746" xr:uid="{00000000-0005-0000-0000-00007EE50000}"/>
    <cellStyle name="þ_x001d_ð·_x000c_æþ'_x000d_ßþU_x0001_Ø_x0005_ü_x0014__x0007__x0001__x0001_ 2 3 2 2 2" xfId="58747" xr:uid="{00000000-0005-0000-0000-00007FE50000}"/>
    <cellStyle name="þ_x001d_ð·_x000c_æþ'_x000d_ßþU_x0001_Ø_x0005_ü_x0014__x0007__x0001__x0001_ 2 3 2 3" xfId="58748" xr:uid="{00000000-0005-0000-0000-000080E50000}"/>
    <cellStyle name="þ_x001d_ð·_x000c_æþ'_x000d_ßþU_x0001_Ø_x0005_ü_x0014__x0007__x0001__x0001_ 2 3 3" xfId="58749" xr:uid="{00000000-0005-0000-0000-000081E50000}"/>
    <cellStyle name="þ_x001d_ð·_x000c_æþ'_x000d_ßþU_x0001_Ø_x0005_ü_x0014__x0007__x0001__x0001_ 2 3 3 2" xfId="58750" xr:uid="{00000000-0005-0000-0000-000082E50000}"/>
    <cellStyle name="þ_x001d_ð·_x000c_æþ'_x000d_ßþU_x0001_Ø_x0005_ü_x0014__x0007__x0001__x0001_ 2 3 4" xfId="58751" xr:uid="{00000000-0005-0000-0000-000083E50000}"/>
    <cellStyle name="þ_x001d_ð·_x000c_æþ'_x000d_ßþU_x0001_Ø_x0005_ü_x0014__x0007__x0001__x0001_ 2 4" xfId="58752" xr:uid="{00000000-0005-0000-0000-000084E50000}"/>
    <cellStyle name="þ_x001d_ð·_x000c_æþ'_x000d_ßþU_x0001_Ø_x0005_ü_x0014__x0007__x0001__x0001_ 2 4 2" xfId="58753" xr:uid="{00000000-0005-0000-0000-000085E50000}"/>
    <cellStyle name="þ_x001d_ð·_x000c_æþ'_x000d_ßþU_x0001_Ø_x0005_ü_x0014__x0007__x0001__x0001_ 2 4 2 2" xfId="58754" xr:uid="{00000000-0005-0000-0000-000086E50000}"/>
    <cellStyle name="þ_x001d_ð·_x000c_æþ'_x000d_ßþU_x0001_Ø_x0005_ü_x0014__x0007__x0001__x0001_ 2 4 3" xfId="58755" xr:uid="{00000000-0005-0000-0000-000087E50000}"/>
    <cellStyle name="þ_x001d_ð·_x000c_æþ'_x000d_ßþU_x0001_Ø_x0005_ü_x0014__x0007__x0001__x0001_ 2 5" xfId="58756" xr:uid="{00000000-0005-0000-0000-000088E50000}"/>
    <cellStyle name="þ_x001d_ð·_x000c_æþ'_x000d_ßþU_x0001_Ø_x0005_ü_x0014__x0007__x0001__x0001_ 2 5 2" xfId="58757" xr:uid="{00000000-0005-0000-0000-000089E50000}"/>
    <cellStyle name="þ_x001d_ð·_x000c_æþ'_x000d_ßþU_x0001_Ø_x0005_ü_x0014__x0007__x0001__x0001_ 2 6" xfId="58758" xr:uid="{00000000-0005-0000-0000-00008AE50000}"/>
    <cellStyle name="þ_x001d_ð·_x000c_æþ'_x000d_ßþU_x0001_Ø_x0005_ü_x0014__x0007__x0001__x0001_ 3" xfId="58759" xr:uid="{00000000-0005-0000-0000-00008BE50000}"/>
    <cellStyle name="þ_x001d_ð·_x000c_æþ'_x000d_ßþU_x0001_Ø_x0005_ü_x0014__x0007__x0001__x0001_ 4" xfId="58760" xr:uid="{00000000-0005-0000-0000-00008CE50000}"/>
    <cellStyle name="þ_x001d_ð·_x000c_æþ'_x000d_ßþU_x0001_Ø_x0005_ü_x0014__x0007__x0001__x0001_ 5" xfId="58761" xr:uid="{00000000-0005-0000-0000-00008DE50000}"/>
    <cellStyle name="þ_x001d_ðÇ%Uý—&amp;Hý9_x0008_Ÿ s_x000a__x0007__x0001__x0001_" xfId="58762" xr:uid="{00000000-0005-0000-0000-00008EE50000}"/>
    <cellStyle name="þ_x001d_ðÇ%Uý—&amp;Hý9_x0008_Ÿ s_x000a__x0007__x0001__x0001_ 2" xfId="58763" xr:uid="{00000000-0005-0000-0000-00008FE50000}"/>
    <cellStyle name="þ_x001d_ðÇ%Uý—&amp;Hý9_x0008_Ÿ s_x000a__x0007__x0001__x0001_ 2 2" xfId="58764" xr:uid="{00000000-0005-0000-0000-000090E50000}"/>
    <cellStyle name="þ_x001d_ðÇ%Uý—&amp;Hý9_x0008_Ÿ s_x000a__x0007__x0001__x0001_ 2 2 2" xfId="58765" xr:uid="{00000000-0005-0000-0000-000091E50000}"/>
    <cellStyle name="þ_x001d_ðÇ%Uý—&amp;Hý9_x0008_Ÿ s_x000a__x0007__x0001__x0001_ 2 2 2 2" xfId="58766" xr:uid="{00000000-0005-0000-0000-000092E50000}"/>
    <cellStyle name="þ_x001d_ðÇ%Uý—&amp;Hý9_x0008_Ÿ s_x000a__x0007__x0001__x0001_ 2 2 2 2 2" xfId="58767" xr:uid="{00000000-0005-0000-0000-000093E50000}"/>
    <cellStyle name="þ_x001d_ðÇ%Uý—&amp;Hý9_x0008_Ÿ s_x000a__x0007__x0001__x0001_ 2 2 2 3" xfId="58768" xr:uid="{00000000-0005-0000-0000-000094E50000}"/>
    <cellStyle name="þ_x001d_ðÇ%Uý—&amp;Hý9_x0008_Ÿ s_x000a__x0007__x0001__x0001_ 2 2 3" xfId="58769" xr:uid="{00000000-0005-0000-0000-000095E50000}"/>
    <cellStyle name="þ_x001d_ðÇ%Uý—&amp;Hý9_x0008_Ÿ s_x000a__x0007__x0001__x0001_ 2 2 3 2" xfId="58770" xr:uid="{00000000-0005-0000-0000-000096E50000}"/>
    <cellStyle name="þ_x001d_ðÇ%Uý—&amp;Hý9_x0008_Ÿ s_x000a__x0007__x0001__x0001_ 2 2 4" xfId="58771" xr:uid="{00000000-0005-0000-0000-000097E50000}"/>
    <cellStyle name="þ_x001d_ðÇ%Uý—&amp;Hý9_x0008_Ÿ s_x000a__x0007__x0001__x0001_ 2 3" xfId="58772" xr:uid="{00000000-0005-0000-0000-000098E50000}"/>
    <cellStyle name="þ_x001d_ðÇ%Uý—&amp;Hý9_x0008_Ÿ s_x000a__x0007__x0001__x0001_ 2 3 2" xfId="58773" xr:uid="{00000000-0005-0000-0000-000099E50000}"/>
    <cellStyle name="þ_x001d_ðÇ%Uý—&amp;Hý9_x0008_Ÿ s_x000a__x0007__x0001__x0001_ 2 3 2 2" xfId="58774" xr:uid="{00000000-0005-0000-0000-00009AE50000}"/>
    <cellStyle name="þ_x001d_ðÇ%Uý—&amp;Hý9_x0008_Ÿ s_x000a__x0007__x0001__x0001_ 2 3 2 2 2" xfId="58775" xr:uid="{00000000-0005-0000-0000-00009BE50000}"/>
    <cellStyle name="þ_x001d_ðÇ%Uý—&amp;Hý9_x0008_Ÿ s_x000a__x0007__x0001__x0001_ 2 3 2 3" xfId="58776" xr:uid="{00000000-0005-0000-0000-00009CE50000}"/>
    <cellStyle name="þ_x001d_ðÇ%Uý—&amp;Hý9_x0008_Ÿ s_x000a__x0007__x0001__x0001_ 2 3 3" xfId="58777" xr:uid="{00000000-0005-0000-0000-00009DE50000}"/>
    <cellStyle name="þ_x001d_ðÇ%Uý—&amp;Hý9_x0008_Ÿ s_x000a__x0007__x0001__x0001_ 2 3 3 2" xfId="58778" xr:uid="{00000000-0005-0000-0000-00009EE50000}"/>
    <cellStyle name="þ_x001d_ðÇ%Uý—&amp;Hý9_x0008_Ÿ s_x000a__x0007__x0001__x0001_ 2 3 4" xfId="58779" xr:uid="{00000000-0005-0000-0000-00009FE50000}"/>
    <cellStyle name="þ_x001d_ðÇ%Uý—&amp;Hý9_x0008_Ÿ s_x000a__x0007__x0001__x0001_ 2 4" xfId="58780" xr:uid="{00000000-0005-0000-0000-0000A0E50000}"/>
    <cellStyle name="þ_x001d_ðÇ%Uý—&amp;Hý9_x0008_Ÿ s_x000a__x0007__x0001__x0001_ 2 4 2" xfId="58781" xr:uid="{00000000-0005-0000-0000-0000A1E50000}"/>
    <cellStyle name="þ_x001d_ðÇ%Uý—&amp;Hý9_x0008_Ÿ s_x000a__x0007__x0001__x0001_ 2 4 2 2" xfId="58782" xr:uid="{00000000-0005-0000-0000-0000A2E50000}"/>
    <cellStyle name="þ_x001d_ðÇ%Uý—&amp;Hý9_x0008_Ÿ s_x000a__x0007__x0001__x0001_ 2 4 3" xfId="58783" xr:uid="{00000000-0005-0000-0000-0000A3E50000}"/>
    <cellStyle name="þ_x001d_ðÇ%Uý—&amp;Hý9_x0008_Ÿ s_x000a__x0007__x0001__x0001_ 2 5" xfId="58784" xr:uid="{00000000-0005-0000-0000-0000A4E50000}"/>
    <cellStyle name="þ_x001d_ðÇ%Uý—&amp;Hý9_x0008_Ÿ s_x000a__x0007__x0001__x0001_ 2 5 2" xfId="58785" xr:uid="{00000000-0005-0000-0000-0000A5E50000}"/>
    <cellStyle name="þ_x001d_ðÇ%Uý—&amp;Hý9_x0008_Ÿ s_x000a__x0007__x0001__x0001_ 2 6" xfId="58786" xr:uid="{00000000-0005-0000-0000-0000A6E50000}"/>
    <cellStyle name="þ_x001d_ðÇ%Uý—&amp;Hý9_x0008_Ÿ s_x000a__x0007__x0001__x0001_ 3" xfId="58787" xr:uid="{00000000-0005-0000-0000-0000A7E50000}"/>
    <cellStyle name="þ_x001d_ðÇ%Uý—&amp;Hý9_x0008_Ÿ s_x000a__x0007__x0001__x0001_ 4" xfId="58788" xr:uid="{00000000-0005-0000-0000-0000A8E50000}"/>
    <cellStyle name="þ_x001d_ðÇ%Uý—&amp;Hý9_x0008_Ÿ s_x000a__x0007__x0001__x0001_ 5" xfId="58789" xr:uid="{00000000-0005-0000-0000-0000A9E50000}"/>
    <cellStyle name="þ_x001d_ðÇ%Uý—&amp;Hý9_x0008_Ÿ_x0009_s_x000a__x0007__x0001__x0001_" xfId="58790" xr:uid="{00000000-0005-0000-0000-0000AAE50000}"/>
    <cellStyle name="þ_x001d_ðÇ%Uý—&amp;Hý9_x0008_Ÿ_x0009_s_x000a__x0007__x0001__x0001_ 2" xfId="58791" xr:uid="{00000000-0005-0000-0000-0000ABE50000}"/>
    <cellStyle name="þ_x001d_ðÇ%Uý—&amp;Hý9_x0008_Ÿ_x0009_s_x000a__x0007__x0001__x0001_ 3" xfId="58792" xr:uid="{00000000-0005-0000-0000-0000ACE50000}"/>
    <cellStyle name="þ_x001d_ðÇ%Uý—&amp;Hý9_x0008_Ÿ_x0009_s_x000a__x0007__x0001__x0001_ 3 2" xfId="58793" xr:uid="{00000000-0005-0000-0000-0000ADE50000}"/>
    <cellStyle name="þ_x001d_ðÇ%Uý—&amp;Hý9_x0008_Ÿ_x0009_s_x000a__x0007__x0001__x0001_ 4" xfId="58794" xr:uid="{00000000-0005-0000-0000-0000AEE50000}"/>
    <cellStyle name="þ_x001d_ðK_x000c_Fý_x001b__x000a_9ýU_x0001_Ð_x0008_¦)_x0007__x0001__x0001_" xfId="58795" xr:uid="{00000000-0005-0000-0000-0000AFE50000}"/>
    <cellStyle name="þ_x001d_ðK_x000c_Fý_x001b__x000a_9ýU_x0001_Ð_x0008_¦)_x0007__x0001__x0001_ 2" xfId="58796" xr:uid="{00000000-0005-0000-0000-0000B0E50000}"/>
    <cellStyle name="þ_x001d_ðK_x000c_Fý_x001b__x000a_9ýU_x0001_Ð_x0008_¦)_x0007__x0001__x0001_ 2 2" xfId="58797" xr:uid="{00000000-0005-0000-0000-0000B1E50000}"/>
    <cellStyle name="þ_x001d_ðK_x000c_Fý_x001b__x000a_9ýU_x0001_Ð_x0008_¦)_x0007__x0001__x0001_ 2 2 2" xfId="58798" xr:uid="{00000000-0005-0000-0000-0000B2E50000}"/>
    <cellStyle name="þ_x001d_ðK_x000c_Fý_x001b__x000a_9ýU_x0001_Ð_x0008_¦)_x0007__x0001__x0001_ 2 2 2 2" xfId="58799" xr:uid="{00000000-0005-0000-0000-0000B3E50000}"/>
    <cellStyle name="þ_x001d_ðK_x000c_Fý_x001b__x000a_9ýU_x0001_Ð_x0008_¦)_x0007__x0001__x0001_ 2 2 2 2 2" xfId="58800" xr:uid="{00000000-0005-0000-0000-0000B4E50000}"/>
    <cellStyle name="þ_x001d_ðK_x000c_Fý_x001b__x000a_9ýU_x0001_Ð_x0008_¦)_x0007__x0001__x0001_ 2 2 2 3" xfId="58801" xr:uid="{00000000-0005-0000-0000-0000B5E50000}"/>
    <cellStyle name="þ_x001d_ðK_x000c_Fý_x001b__x000a_9ýU_x0001_Ð_x0008_¦)_x0007__x0001__x0001_ 2 2 3" xfId="58802" xr:uid="{00000000-0005-0000-0000-0000B6E50000}"/>
    <cellStyle name="þ_x001d_ðK_x000c_Fý_x001b__x000a_9ýU_x0001_Ð_x0008_¦)_x0007__x0001__x0001_ 2 2 3 2" xfId="58803" xr:uid="{00000000-0005-0000-0000-0000B7E50000}"/>
    <cellStyle name="þ_x001d_ðK_x000c_Fý_x001b__x000a_9ýU_x0001_Ð_x0008_¦)_x0007__x0001__x0001_ 2 2 4" xfId="58804" xr:uid="{00000000-0005-0000-0000-0000B8E50000}"/>
    <cellStyle name="þ_x001d_ðK_x000c_Fý_x001b__x000a_9ýU_x0001_Ð_x0008_¦)_x0007__x0001__x0001_ 2 3" xfId="58805" xr:uid="{00000000-0005-0000-0000-0000B9E50000}"/>
    <cellStyle name="þ_x001d_ðK_x000c_Fý_x001b__x000a_9ýU_x0001_Ð_x0008_¦)_x0007__x0001__x0001_ 2 3 2" xfId="58806" xr:uid="{00000000-0005-0000-0000-0000BAE50000}"/>
    <cellStyle name="þ_x001d_ðK_x000c_Fý_x001b__x000a_9ýU_x0001_Ð_x0008_¦)_x0007__x0001__x0001_ 2 3 2 2" xfId="58807" xr:uid="{00000000-0005-0000-0000-0000BBE50000}"/>
    <cellStyle name="þ_x001d_ðK_x000c_Fý_x001b__x000a_9ýU_x0001_Ð_x0008_¦)_x0007__x0001__x0001_ 2 3 2 2 2" xfId="58808" xr:uid="{00000000-0005-0000-0000-0000BCE50000}"/>
    <cellStyle name="þ_x001d_ðK_x000c_Fý_x001b__x000a_9ýU_x0001_Ð_x0008_¦)_x0007__x0001__x0001_ 2 3 2 3" xfId="58809" xr:uid="{00000000-0005-0000-0000-0000BDE50000}"/>
    <cellStyle name="þ_x001d_ðK_x000c_Fý_x001b__x000a_9ýU_x0001_Ð_x0008_¦)_x0007__x0001__x0001_ 2 3 3" xfId="58810" xr:uid="{00000000-0005-0000-0000-0000BEE50000}"/>
    <cellStyle name="þ_x001d_ðK_x000c_Fý_x001b__x000a_9ýU_x0001_Ð_x0008_¦)_x0007__x0001__x0001_ 2 3 3 2" xfId="58811" xr:uid="{00000000-0005-0000-0000-0000BFE50000}"/>
    <cellStyle name="þ_x001d_ðK_x000c_Fý_x001b__x000a_9ýU_x0001_Ð_x0008_¦)_x0007__x0001__x0001_ 2 3 4" xfId="58812" xr:uid="{00000000-0005-0000-0000-0000C0E50000}"/>
    <cellStyle name="þ_x001d_ðK_x000c_Fý_x001b__x000a_9ýU_x0001_Ð_x0008_¦)_x0007__x0001__x0001_ 2 4" xfId="58813" xr:uid="{00000000-0005-0000-0000-0000C1E50000}"/>
    <cellStyle name="þ_x001d_ðK_x000c_Fý_x001b__x000a_9ýU_x0001_Ð_x0008_¦)_x0007__x0001__x0001_ 2 4 2" xfId="58814" xr:uid="{00000000-0005-0000-0000-0000C2E50000}"/>
    <cellStyle name="þ_x001d_ðK_x000c_Fý_x001b__x000a_9ýU_x0001_Ð_x0008_¦)_x0007__x0001__x0001_ 2 4 2 2" xfId="58815" xr:uid="{00000000-0005-0000-0000-0000C3E50000}"/>
    <cellStyle name="þ_x001d_ðK_x000c_Fý_x001b__x000a_9ýU_x0001_Ð_x0008_¦)_x0007__x0001__x0001_ 2 4 3" xfId="58816" xr:uid="{00000000-0005-0000-0000-0000C4E50000}"/>
    <cellStyle name="þ_x001d_ðK_x000c_Fý_x001b__x000a_9ýU_x0001_Ð_x0008_¦)_x0007__x0001__x0001_ 2 5" xfId="58817" xr:uid="{00000000-0005-0000-0000-0000C5E50000}"/>
    <cellStyle name="þ_x001d_ðK_x000c_Fý_x001b__x000a_9ýU_x0001_Ð_x0008_¦)_x0007__x0001__x0001_ 2 5 2" xfId="58818" xr:uid="{00000000-0005-0000-0000-0000C6E50000}"/>
    <cellStyle name="þ_x001d_ðK_x000c_Fý_x001b__x000a_9ýU_x0001_Ð_x0008_¦)_x0007__x0001__x0001_ 2 6" xfId="58819" xr:uid="{00000000-0005-0000-0000-0000C7E50000}"/>
    <cellStyle name="þ_x001d_ðK_x000c_Fý_x001b__x000a_9ýU_x0001_Ð_x0008_¦)_x0007__x0001__x0001_ 3" xfId="58820" xr:uid="{00000000-0005-0000-0000-0000C8E50000}"/>
    <cellStyle name="þ_x001d_ðK_x000c_Fý_x001b__x000a_9ýU_x0001_Ð_x0008_¦)_x0007__x0001__x0001_ 3 2" xfId="58821" xr:uid="{00000000-0005-0000-0000-0000C9E50000}"/>
    <cellStyle name="þ_x001d_ðK_x000c_Fý_x001b__x000a_9ýU_x0001_Ð_x0008_¦)_x0007__x0001__x0001_ 3 2 2" xfId="58822" xr:uid="{00000000-0005-0000-0000-0000CAE50000}"/>
    <cellStyle name="þ_x001d_ðK_x000c_Fý_x001b__x000a_9ýU_x0001_Ð_x0008_¦)_x0007__x0001__x0001_ 3 2 2 2" xfId="58823" xr:uid="{00000000-0005-0000-0000-0000CBE50000}"/>
    <cellStyle name="þ_x001d_ðK_x000c_Fý_x001b__x000a_9ýU_x0001_Ð_x0008_¦)_x0007__x0001__x0001_ 3 2 3" xfId="58824" xr:uid="{00000000-0005-0000-0000-0000CCE50000}"/>
    <cellStyle name="þ_x001d_ðK_x000c_Fý_x001b__x000a_9ýU_x0001_Ð_x0008_¦)_x0007__x0001__x0001_ 3 3" xfId="58825" xr:uid="{00000000-0005-0000-0000-0000CDE50000}"/>
    <cellStyle name="þ_x001d_ðK_x000c_Fý_x001b__x000a_9ýU_x0001_Ð_x0008_¦)_x0007__x0001__x0001_ 3 3 2" xfId="58826" xr:uid="{00000000-0005-0000-0000-0000CEE50000}"/>
    <cellStyle name="þ_x001d_ðK_x000c_Fý_x001b__x000a_9ýU_x0001_Ð_x0008_¦)_x0007__x0001__x0001_ 3 4" xfId="58827" xr:uid="{00000000-0005-0000-0000-0000CFE50000}"/>
    <cellStyle name="þ_x001d_ðK_x000c_Fý_x001b__x000a_9ýU_x0001_Ð_x0008_¦)_x0007__x0001__x0001_ 4" xfId="58828" xr:uid="{00000000-0005-0000-0000-0000D0E50000}"/>
    <cellStyle name="þ_x001d_ðK_x000c_Fý_x001b__x000a_9ýU_x0001_Ð_x0008_¦)_x0007__x0001__x0001_ 4 2" xfId="58829" xr:uid="{00000000-0005-0000-0000-0000D1E50000}"/>
    <cellStyle name="þ_x001d_ðK_x000c_Fý_x001b__x000a_9ýU_x0001_Ð_x0008_¦)_x0007__x0001__x0001_ 4 2 2" xfId="58830" xr:uid="{00000000-0005-0000-0000-0000D2E50000}"/>
    <cellStyle name="þ_x001d_ðK_x000c_Fý_x001b__x000a_9ýU_x0001_Ð_x0008_¦)_x0007__x0001__x0001_ 4 2 2 2" xfId="58831" xr:uid="{00000000-0005-0000-0000-0000D3E50000}"/>
    <cellStyle name="þ_x001d_ðK_x000c_Fý_x001b__x000a_9ýU_x0001_Ð_x0008_¦)_x0007__x0001__x0001_ 4 2 3" xfId="58832" xr:uid="{00000000-0005-0000-0000-0000D4E50000}"/>
    <cellStyle name="þ_x001d_ðK_x000c_Fý_x001b__x000a_9ýU_x0001_Ð_x0008_¦)_x0007__x0001__x0001_ 4 3" xfId="58833" xr:uid="{00000000-0005-0000-0000-0000D5E50000}"/>
    <cellStyle name="þ_x001d_ðK_x000c_Fý_x001b__x000a_9ýU_x0001_Ð_x0008_¦)_x0007__x0001__x0001_ 4 3 2" xfId="58834" xr:uid="{00000000-0005-0000-0000-0000D6E50000}"/>
    <cellStyle name="þ_x001d_ðK_x000c_Fý_x001b__x000a_9ýU_x0001_Ð_x0008_¦)_x0007__x0001__x0001_ 4 4" xfId="58835" xr:uid="{00000000-0005-0000-0000-0000D7E50000}"/>
    <cellStyle name="þ_x001d_ðK_x000c_Fý_x001b__x000a_9ýU_x0001_Ð_x0008_¦)_x0007__x0001__x0001_ 5" xfId="58836" xr:uid="{00000000-0005-0000-0000-0000D8E50000}"/>
    <cellStyle name="þ_x001d_ðK_x000c_Fý_x001b__x000a_9ýU_x0001_Ð_x0008_¦)_x0007__x0001__x0001_ 5 2" xfId="58837" xr:uid="{00000000-0005-0000-0000-0000D9E50000}"/>
    <cellStyle name="þ_x001d_ðK_x000c_Fý_x001b__x000a_9ýU_x0001_Ð_x0008_¦)_x0007__x0001__x0001_ 5 2 2" xfId="58838" xr:uid="{00000000-0005-0000-0000-0000DAE50000}"/>
    <cellStyle name="þ_x001d_ðK_x000c_Fý_x001b__x000a_9ýU_x0001_Ð_x0008_¦)_x0007__x0001__x0001_ 5 3" xfId="58839" xr:uid="{00000000-0005-0000-0000-0000DBE50000}"/>
    <cellStyle name="þ_x001d_ðK_x000c_Fý_x001b__x000a_9ýU_x0001_Ð_x0008_¦)_x0007__x0001__x0001_ 6" xfId="58840" xr:uid="{00000000-0005-0000-0000-0000DCE50000}"/>
    <cellStyle name="þ_x001d_ðK_x000c_Fý_x001b__x000a_9ýU_x0001_Ð_x0008_¦)_x0007__x0001__x0001_ 6 2" xfId="58841" xr:uid="{00000000-0005-0000-0000-0000DDE50000}"/>
    <cellStyle name="þ_x001d_ðK_x000c_Fý_x001b__x000a_9ýU_x0001_Ð_x0008_¦)_x0007__x0001__x0001_ 7" xfId="58842" xr:uid="{00000000-0005-0000-0000-0000DEE50000}"/>
    <cellStyle name="þ_x001d_ðK_x000c_Fý_x001b__x000a_9ýU_x0001_Ð_x0008_¦)_x0007__x0001__x0001_ 8" xfId="58843" xr:uid="{00000000-0005-0000-0000-0000DFE50000}"/>
    <cellStyle name="þ_x001d_ðK_x000c_Fý_x001b__x000d_9ýU_x0001_Ð_x0008_¦)_x0007__x0001__x0001_" xfId="58844" xr:uid="{00000000-0005-0000-0000-0000E0E50000}"/>
    <cellStyle name="þ_x001d_ðK_x000c_Fý_x001b__x000d_9ýU_x0001_Ð_x0008_¦)_x0007__x0001__x0001_ 2" xfId="58845" xr:uid="{00000000-0005-0000-0000-0000E1E50000}"/>
    <cellStyle name="þ_x001d_ðK_x000c_Fý_x001b__x000d_9ýU_x0001_Ð_x0008_¦)_x0007__x0001__x0001_ 2 2" xfId="58846" xr:uid="{00000000-0005-0000-0000-0000E2E50000}"/>
    <cellStyle name="þ_x001d_ðK_x000c_Fý_x001b__x000d_9ýU_x0001_Ð_x0008_¦)_x0007__x0001__x0001_ 2 2 2" xfId="58847" xr:uid="{00000000-0005-0000-0000-0000E3E50000}"/>
    <cellStyle name="þ_x001d_ðK_x000c_Fý_x001b__x000d_9ýU_x0001_Ð_x0008_¦)_x0007__x0001__x0001_ 2 2 2 2" xfId="58848" xr:uid="{00000000-0005-0000-0000-0000E4E50000}"/>
    <cellStyle name="þ_x001d_ðK_x000c_Fý_x001b__x000d_9ýU_x0001_Ð_x0008_¦)_x0007__x0001__x0001_ 2 2 2 2 2" xfId="58849" xr:uid="{00000000-0005-0000-0000-0000E5E50000}"/>
    <cellStyle name="þ_x001d_ðK_x000c_Fý_x001b__x000d_9ýU_x0001_Ð_x0008_¦)_x0007__x0001__x0001_ 2 2 2 3" xfId="58850" xr:uid="{00000000-0005-0000-0000-0000E6E50000}"/>
    <cellStyle name="þ_x001d_ðK_x000c_Fý_x001b__x000d_9ýU_x0001_Ð_x0008_¦)_x0007__x0001__x0001_ 2 2 3" xfId="58851" xr:uid="{00000000-0005-0000-0000-0000E7E50000}"/>
    <cellStyle name="þ_x001d_ðK_x000c_Fý_x001b__x000d_9ýU_x0001_Ð_x0008_¦)_x0007__x0001__x0001_ 2 2 3 2" xfId="58852" xr:uid="{00000000-0005-0000-0000-0000E8E50000}"/>
    <cellStyle name="þ_x001d_ðK_x000c_Fý_x001b__x000d_9ýU_x0001_Ð_x0008_¦)_x0007__x0001__x0001_ 2 2 4" xfId="58853" xr:uid="{00000000-0005-0000-0000-0000E9E50000}"/>
    <cellStyle name="þ_x001d_ðK_x000c_Fý_x001b__x000d_9ýU_x0001_Ð_x0008_¦)_x0007__x0001__x0001_ 2 3" xfId="58854" xr:uid="{00000000-0005-0000-0000-0000EAE50000}"/>
    <cellStyle name="þ_x001d_ðK_x000c_Fý_x001b__x000d_9ýU_x0001_Ð_x0008_¦)_x0007__x0001__x0001_ 2 3 2" xfId="58855" xr:uid="{00000000-0005-0000-0000-0000EBE50000}"/>
    <cellStyle name="þ_x001d_ðK_x000c_Fý_x001b__x000d_9ýU_x0001_Ð_x0008_¦)_x0007__x0001__x0001_ 2 3 2 2" xfId="58856" xr:uid="{00000000-0005-0000-0000-0000ECE50000}"/>
    <cellStyle name="þ_x001d_ðK_x000c_Fý_x001b__x000d_9ýU_x0001_Ð_x0008_¦)_x0007__x0001__x0001_ 2 3 2 2 2" xfId="58857" xr:uid="{00000000-0005-0000-0000-0000EDE50000}"/>
    <cellStyle name="þ_x001d_ðK_x000c_Fý_x001b__x000d_9ýU_x0001_Ð_x0008_¦)_x0007__x0001__x0001_ 2 3 2 3" xfId="58858" xr:uid="{00000000-0005-0000-0000-0000EEE50000}"/>
    <cellStyle name="þ_x001d_ðK_x000c_Fý_x001b__x000d_9ýU_x0001_Ð_x0008_¦)_x0007__x0001__x0001_ 2 3 3" xfId="58859" xr:uid="{00000000-0005-0000-0000-0000EFE50000}"/>
    <cellStyle name="þ_x001d_ðK_x000c_Fý_x001b__x000d_9ýU_x0001_Ð_x0008_¦)_x0007__x0001__x0001_ 2 3 3 2" xfId="58860" xr:uid="{00000000-0005-0000-0000-0000F0E50000}"/>
    <cellStyle name="þ_x001d_ðK_x000c_Fý_x001b__x000d_9ýU_x0001_Ð_x0008_¦)_x0007__x0001__x0001_ 2 3 4" xfId="58861" xr:uid="{00000000-0005-0000-0000-0000F1E50000}"/>
    <cellStyle name="þ_x001d_ðK_x000c_Fý_x001b__x000d_9ýU_x0001_Ð_x0008_¦)_x0007__x0001__x0001_ 2 4" xfId="58862" xr:uid="{00000000-0005-0000-0000-0000F2E50000}"/>
    <cellStyle name="þ_x001d_ðK_x000c_Fý_x001b__x000d_9ýU_x0001_Ð_x0008_¦)_x0007__x0001__x0001_ 2 4 2" xfId="58863" xr:uid="{00000000-0005-0000-0000-0000F3E50000}"/>
    <cellStyle name="þ_x001d_ðK_x000c_Fý_x001b__x000d_9ýU_x0001_Ð_x0008_¦)_x0007__x0001__x0001_ 2 4 2 2" xfId="58864" xr:uid="{00000000-0005-0000-0000-0000F4E50000}"/>
    <cellStyle name="þ_x001d_ðK_x000c_Fý_x001b__x000d_9ýU_x0001_Ð_x0008_¦)_x0007__x0001__x0001_ 2 4 3" xfId="58865" xr:uid="{00000000-0005-0000-0000-0000F5E50000}"/>
    <cellStyle name="þ_x001d_ðK_x000c_Fý_x001b__x000d_9ýU_x0001_Ð_x0008_¦)_x0007__x0001__x0001_ 2 5" xfId="58866" xr:uid="{00000000-0005-0000-0000-0000F6E50000}"/>
    <cellStyle name="þ_x001d_ðK_x000c_Fý_x001b__x000d_9ýU_x0001_Ð_x0008_¦)_x0007__x0001__x0001_ 2 5 2" xfId="58867" xr:uid="{00000000-0005-0000-0000-0000F7E50000}"/>
    <cellStyle name="þ_x001d_ðK_x000c_Fý_x001b__x000d_9ýU_x0001_Ð_x0008_¦)_x0007__x0001__x0001_ 2 6" xfId="58868" xr:uid="{00000000-0005-0000-0000-0000F8E50000}"/>
    <cellStyle name="þ_x001d_ðK_x000c_Fý_x001b__x000d_9ýU_x0001_Ð_x0008_¦)_x0007__x0001__x0001_ 3" xfId="58869" xr:uid="{00000000-0005-0000-0000-0000F9E50000}"/>
    <cellStyle name="þ_x001d_ðK_x000c_Fý_x001b__x000d_9ýU_x0001_Ð_x0008_¦)_x0007__x0001__x0001_ 3 2" xfId="58870" xr:uid="{00000000-0005-0000-0000-0000FAE50000}"/>
    <cellStyle name="þ_x001d_ðK_x000c_Fý_x001b__x000d_9ýU_x0001_Ð_x0008_¦)_x0007__x0001__x0001_ 3 2 2" xfId="58871" xr:uid="{00000000-0005-0000-0000-0000FBE50000}"/>
    <cellStyle name="þ_x001d_ðK_x000c_Fý_x001b__x000d_9ýU_x0001_Ð_x0008_¦)_x0007__x0001__x0001_ 3 2 2 2" xfId="58872" xr:uid="{00000000-0005-0000-0000-0000FCE50000}"/>
    <cellStyle name="þ_x001d_ðK_x000c_Fý_x001b__x000d_9ýU_x0001_Ð_x0008_¦)_x0007__x0001__x0001_ 3 2 3" xfId="58873" xr:uid="{00000000-0005-0000-0000-0000FDE50000}"/>
    <cellStyle name="þ_x001d_ðK_x000c_Fý_x001b__x000d_9ýU_x0001_Ð_x0008_¦)_x0007__x0001__x0001_ 3 3" xfId="58874" xr:uid="{00000000-0005-0000-0000-0000FEE50000}"/>
    <cellStyle name="þ_x001d_ðK_x000c_Fý_x001b__x000d_9ýU_x0001_Ð_x0008_¦)_x0007__x0001__x0001_ 3 3 2" xfId="58875" xr:uid="{00000000-0005-0000-0000-0000FFE50000}"/>
    <cellStyle name="þ_x001d_ðK_x000c_Fý_x001b__x000d_9ýU_x0001_Ð_x0008_¦)_x0007__x0001__x0001_ 3 4" xfId="58876" xr:uid="{00000000-0005-0000-0000-000000E60000}"/>
    <cellStyle name="þ_x001d_ðK_x000c_Fý_x001b__x000d_9ýU_x0001_Ð_x0008_¦)_x0007__x0001__x0001_ 4" xfId="58877" xr:uid="{00000000-0005-0000-0000-000001E60000}"/>
    <cellStyle name="þ_x001d_ðK_x000c_Fý_x001b__x000d_9ýU_x0001_Ð_x0008_¦)_x0007__x0001__x0001_ 4 2" xfId="58878" xr:uid="{00000000-0005-0000-0000-000002E60000}"/>
    <cellStyle name="þ_x001d_ðK_x000c_Fý_x001b__x000d_9ýU_x0001_Ð_x0008_¦)_x0007__x0001__x0001_ 4 2 2" xfId="58879" xr:uid="{00000000-0005-0000-0000-000003E60000}"/>
    <cellStyle name="þ_x001d_ðK_x000c_Fý_x001b__x000d_9ýU_x0001_Ð_x0008_¦)_x0007__x0001__x0001_ 4 2 2 2" xfId="58880" xr:uid="{00000000-0005-0000-0000-000004E60000}"/>
    <cellStyle name="þ_x001d_ðK_x000c_Fý_x001b__x000d_9ýU_x0001_Ð_x0008_¦)_x0007__x0001__x0001_ 4 2 3" xfId="58881" xr:uid="{00000000-0005-0000-0000-000005E60000}"/>
    <cellStyle name="þ_x001d_ðK_x000c_Fý_x001b__x000d_9ýU_x0001_Ð_x0008_¦)_x0007__x0001__x0001_ 4 3" xfId="58882" xr:uid="{00000000-0005-0000-0000-000006E60000}"/>
    <cellStyle name="þ_x001d_ðK_x000c_Fý_x001b__x000d_9ýU_x0001_Ð_x0008_¦)_x0007__x0001__x0001_ 4 3 2" xfId="58883" xr:uid="{00000000-0005-0000-0000-000007E60000}"/>
    <cellStyle name="þ_x001d_ðK_x000c_Fý_x001b__x000d_9ýU_x0001_Ð_x0008_¦)_x0007__x0001__x0001_ 4 4" xfId="58884" xr:uid="{00000000-0005-0000-0000-000008E60000}"/>
    <cellStyle name="þ_x001d_ðK_x000c_Fý_x001b__x000d_9ýU_x0001_Ð_x0008_¦)_x0007__x0001__x0001_ 5" xfId="58885" xr:uid="{00000000-0005-0000-0000-000009E60000}"/>
    <cellStyle name="þ_x001d_ðK_x000c_Fý_x001b__x000d_9ýU_x0001_Ð_x0008_¦)_x0007__x0001__x0001_ 5 2" xfId="58886" xr:uid="{00000000-0005-0000-0000-00000AE60000}"/>
    <cellStyle name="þ_x001d_ðK_x000c_Fý_x001b__x000d_9ýU_x0001_Ð_x0008_¦)_x0007__x0001__x0001_ 5 2 2" xfId="58887" xr:uid="{00000000-0005-0000-0000-00000BE60000}"/>
    <cellStyle name="þ_x001d_ðK_x000c_Fý_x001b__x000d_9ýU_x0001_Ð_x0008_¦)_x0007__x0001__x0001_ 5 3" xfId="58888" xr:uid="{00000000-0005-0000-0000-00000CE60000}"/>
    <cellStyle name="þ_x001d_ðK_x000c_Fý_x001b__x000d_9ýU_x0001_Ð_x0008_¦)_x0007__x0001__x0001_ 6" xfId="58889" xr:uid="{00000000-0005-0000-0000-00000DE60000}"/>
    <cellStyle name="þ_x001d_ðK_x000c_Fý_x001b__x000d_9ýU_x0001_Ð_x0008_¦)_x0007__x0001__x0001_ 6 2" xfId="58890" xr:uid="{00000000-0005-0000-0000-00000EE60000}"/>
    <cellStyle name="þ_x001d_ðK_x000c_Fý_x001b__x000d_9ýU_x0001_Ð_x0008_¦)_x0007__x0001__x0001_ 7" xfId="58891" xr:uid="{00000000-0005-0000-0000-00000FE60000}"/>
    <cellStyle name="þ_x001d_ðK_x000c_Fý_x001b__x000d_9ýU_x0001_Ð_x0008_¦)_x0007__x0001__x0001_ 8" xfId="58892" xr:uid="{00000000-0005-0000-0000-000010E60000}"/>
    <cellStyle name="thuong-10" xfId="58893" xr:uid="{00000000-0005-0000-0000-000011E60000}"/>
    <cellStyle name="thuong-10 2" xfId="58894" xr:uid="{00000000-0005-0000-0000-000012E60000}"/>
    <cellStyle name="thuong-10 2 2" xfId="58895" xr:uid="{00000000-0005-0000-0000-000013E60000}"/>
    <cellStyle name="thuong-10 2 2 2" xfId="58896" xr:uid="{00000000-0005-0000-0000-000014E60000}"/>
    <cellStyle name="thuong-10 2 2 2 2" xfId="58897" xr:uid="{00000000-0005-0000-0000-000015E60000}"/>
    <cellStyle name="thuong-10 2 2 2 2 2" xfId="58898" xr:uid="{00000000-0005-0000-0000-000016E60000}"/>
    <cellStyle name="thuong-10 2 2 2 3" xfId="58899" xr:uid="{00000000-0005-0000-0000-000017E60000}"/>
    <cellStyle name="thuong-10 2 2 3" xfId="58900" xr:uid="{00000000-0005-0000-0000-000018E60000}"/>
    <cellStyle name="thuong-10 2 2 3 2" xfId="58901" xr:uid="{00000000-0005-0000-0000-000019E60000}"/>
    <cellStyle name="thuong-10 2 2 4" xfId="58902" xr:uid="{00000000-0005-0000-0000-00001AE60000}"/>
    <cellStyle name="thuong-10 2 3" xfId="58903" xr:uid="{00000000-0005-0000-0000-00001BE60000}"/>
    <cellStyle name="thuong-10 2 3 2" xfId="58904" xr:uid="{00000000-0005-0000-0000-00001CE60000}"/>
    <cellStyle name="thuong-10 2 3 2 2" xfId="58905" xr:uid="{00000000-0005-0000-0000-00001DE60000}"/>
    <cellStyle name="thuong-10 2 3 2 2 2" xfId="58906" xr:uid="{00000000-0005-0000-0000-00001EE60000}"/>
    <cellStyle name="thuong-10 2 3 2 3" xfId="58907" xr:uid="{00000000-0005-0000-0000-00001FE60000}"/>
    <cellStyle name="thuong-10 2 3 3" xfId="58908" xr:uid="{00000000-0005-0000-0000-000020E60000}"/>
    <cellStyle name="thuong-10 2 3 3 2" xfId="58909" xr:uid="{00000000-0005-0000-0000-000021E60000}"/>
    <cellStyle name="thuong-10 2 3 4" xfId="58910" xr:uid="{00000000-0005-0000-0000-000022E60000}"/>
    <cellStyle name="thuong-10 2 4" xfId="58911" xr:uid="{00000000-0005-0000-0000-000023E60000}"/>
    <cellStyle name="thuong-10 2 4 2" xfId="58912" xr:uid="{00000000-0005-0000-0000-000024E60000}"/>
    <cellStyle name="thuong-10 2 4 2 2" xfId="58913" xr:uid="{00000000-0005-0000-0000-000025E60000}"/>
    <cellStyle name="thuong-10 2 4 3" xfId="58914" xr:uid="{00000000-0005-0000-0000-000026E60000}"/>
    <cellStyle name="thuong-10 2 5" xfId="58915" xr:uid="{00000000-0005-0000-0000-000027E60000}"/>
    <cellStyle name="thuong-10 2 5 2" xfId="58916" xr:uid="{00000000-0005-0000-0000-000028E60000}"/>
    <cellStyle name="thuong-10 2 6" xfId="58917" xr:uid="{00000000-0005-0000-0000-000029E60000}"/>
    <cellStyle name="thuong-10 3" xfId="58918" xr:uid="{00000000-0005-0000-0000-00002AE60000}"/>
    <cellStyle name="thuong-10 3 2" xfId="58919" xr:uid="{00000000-0005-0000-0000-00002BE60000}"/>
    <cellStyle name="thuong-10 3 2 2" xfId="58920" xr:uid="{00000000-0005-0000-0000-00002CE60000}"/>
    <cellStyle name="thuong-10 3 2 2 2" xfId="58921" xr:uid="{00000000-0005-0000-0000-00002DE60000}"/>
    <cellStyle name="thuong-10 3 2 3" xfId="58922" xr:uid="{00000000-0005-0000-0000-00002EE60000}"/>
    <cellStyle name="thuong-10 3 3" xfId="58923" xr:uid="{00000000-0005-0000-0000-00002FE60000}"/>
    <cellStyle name="thuong-10 3 3 2" xfId="58924" xr:uid="{00000000-0005-0000-0000-000030E60000}"/>
    <cellStyle name="thuong-10 3 4" xfId="58925" xr:uid="{00000000-0005-0000-0000-000031E60000}"/>
    <cellStyle name="thuong-10 4" xfId="58926" xr:uid="{00000000-0005-0000-0000-000032E60000}"/>
    <cellStyle name="thuong-10 4 2" xfId="58927" xr:uid="{00000000-0005-0000-0000-000033E60000}"/>
    <cellStyle name="thuong-10 4 2 2" xfId="58928" xr:uid="{00000000-0005-0000-0000-000034E60000}"/>
    <cellStyle name="thuong-10 4 2 2 2" xfId="58929" xr:uid="{00000000-0005-0000-0000-000035E60000}"/>
    <cellStyle name="thuong-10 4 2 3" xfId="58930" xr:uid="{00000000-0005-0000-0000-000036E60000}"/>
    <cellStyle name="thuong-10 4 3" xfId="58931" xr:uid="{00000000-0005-0000-0000-000037E60000}"/>
    <cellStyle name="thuong-10 4 3 2" xfId="58932" xr:uid="{00000000-0005-0000-0000-000038E60000}"/>
    <cellStyle name="thuong-10 4 4" xfId="58933" xr:uid="{00000000-0005-0000-0000-000039E60000}"/>
    <cellStyle name="thuong-10 5" xfId="58934" xr:uid="{00000000-0005-0000-0000-00003AE60000}"/>
    <cellStyle name="thuong-10 5 2" xfId="58935" xr:uid="{00000000-0005-0000-0000-00003BE60000}"/>
    <cellStyle name="thuong-10 5 2 2" xfId="58936" xr:uid="{00000000-0005-0000-0000-00003CE60000}"/>
    <cellStyle name="thuong-10 5 3" xfId="58937" xr:uid="{00000000-0005-0000-0000-00003DE60000}"/>
    <cellStyle name="thuong-10 6" xfId="58938" xr:uid="{00000000-0005-0000-0000-00003EE60000}"/>
    <cellStyle name="thuong-10 6 2" xfId="58939" xr:uid="{00000000-0005-0000-0000-00003FE60000}"/>
    <cellStyle name="thuong-10 7" xfId="58940" xr:uid="{00000000-0005-0000-0000-000040E60000}"/>
    <cellStyle name="thuong-10 8" xfId="58941" xr:uid="{00000000-0005-0000-0000-000041E60000}"/>
    <cellStyle name="thuong-11" xfId="58942" xr:uid="{00000000-0005-0000-0000-000042E60000}"/>
    <cellStyle name="thuong-11 2" xfId="58943" xr:uid="{00000000-0005-0000-0000-000043E60000}"/>
    <cellStyle name="thuong-11 2 2" xfId="58944" xr:uid="{00000000-0005-0000-0000-000044E60000}"/>
    <cellStyle name="thuong-11 2 2 2" xfId="58945" xr:uid="{00000000-0005-0000-0000-000045E60000}"/>
    <cellStyle name="thuong-11 2 2 2 2" xfId="58946" xr:uid="{00000000-0005-0000-0000-000046E60000}"/>
    <cellStyle name="thuong-11 2 2 2 2 2" xfId="58947" xr:uid="{00000000-0005-0000-0000-000047E60000}"/>
    <cellStyle name="thuong-11 2 2 2 2 2 2" xfId="58948" xr:uid="{00000000-0005-0000-0000-000048E60000}"/>
    <cellStyle name="thuong-11 2 2 2 2 3" xfId="58949" xr:uid="{00000000-0005-0000-0000-000049E60000}"/>
    <cellStyle name="thuong-11 2 2 2 3" xfId="58950" xr:uid="{00000000-0005-0000-0000-00004AE60000}"/>
    <cellStyle name="thuong-11 2 2 2 3 2" xfId="58951" xr:uid="{00000000-0005-0000-0000-00004BE60000}"/>
    <cellStyle name="thuong-11 2 2 2 4" xfId="58952" xr:uid="{00000000-0005-0000-0000-00004CE60000}"/>
    <cellStyle name="thuong-11 2 2 3" xfId="58953" xr:uid="{00000000-0005-0000-0000-00004DE60000}"/>
    <cellStyle name="thuong-11 2 2 3 2" xfId="58954" xr:uid="{00000000-0005-0000-0000-00004EE60000}"/>
    <cellStyle name="thuong-11 2 2 3 2 2" xfId="58955" xr:uid="{00000000-0005-0000-0000-00004FE60000}"/>
    <cellStyle name="thuong-11 2 2 3 2 2 2" xfId="58956" xr:uid="{00000000-0005-0000-0000-000050E60000}"/>
    <cellStyle name="thuong-11 2 2 3 2 3" xfId="58957" xr:uid="{00000000-0005-0000-0000-000051E60000}"/>
    <cellStyle name="thuong-11 2 2 3 3" xfId="58958" xr:uid="{00000000-0005-0000-0000-000052E60000}"/>
    <cellStyle name="thuong-11 2 2 3 3 2" xfId="58959" xr:uid="{00000000-0005-0000-0000-000053E60000}"/>
    <cellStyle name="thuong-11 2 2 3 4" xfId="58960" xr:uid="{00000000-0005-0000-0000-000054E60000}"/>
    <cellStyle name="thuong-11 2 2 4" xfId="58961" xr:uid="{00000000-0005-0000-0000-000055E60000}"/>
    <cellStyle name="thuong-11 2 2 4 2" xfId="58962" xr:uid="{00000000-0005-0000-0000-000056E60000}"/>
    <cellStyle name="thuong-11 2 2 4 2 2" xfId="58963" xr:uid="{00000000-0005-0000-0000-000057E60000}"/>
    <cellStyle name="thuong-11 2 2 4 3" xfId="58964" xr:uid="{00000000-0005-0000-0000-000058E60000}"/>
    <cellStyle name="thuong-11 2 2 5" xfId="58965" xr:uid="{00000000-0005-0000-0000-000059E60000}"/>
    <cellStyle name="thuong-11 2 2 5 2" xfId="58966" xr:uid="{00000000-0005-0000-0000-00005AE60000}"/>
    <cellStyle name="thuong-11 2 2 6" xfId="58967" xr:uid="{00000000-0005-0000-0000-00005BE60000}"/>
    <cellStyle name="thuong-11 2 3" xfId="58968" xr:uid="{00000000-0005-0000-0000-00005CE60000}"/>
    <cellStyle name="thuong-11 2 3 2" xfId="58969" xr:uid="{00000000-0005-0000-0000-00005DE60000}"/>
    <cellStyle name="thuong-11 2 3 2 2" xfId="58970" xr:uid="{00000000-0005-0000-0000-00005EE60000}"/>
    <cellStyle name="thuong-11 2 3 2 2 2" xfId="58971" xr:uid="{00000000-0005-0000-0000-00005FE60000}"/>
    <cellStyle name="thuong-11 2 3 2 3" xfId="58972" xr:uid="{00000000-0005-0000-0000-000060E60000}"/>
    <cellStyle name="thuong-11 2 3 3" xfId="58973" xr:uid="{00000000-0005-0000-0000-000061E60000}"/>
    <cellStyle name="thuong-11 2 3 3 2" xfId="58974" xr:uid="{00000000-0005-0000-0000-000062E60000}"/>
    <cellStyle name="thuong-11 2 3 4" xfId="58975" xr:uid="{00000000-0005-0000-0000-000063E60000}"/>
    <cellStyle name="thuong-11 2 4" xfId="58976" xr:uid="{00000000-0005-0000-0000-000064E60000}"/>
    <cellStyle name="thuong-11 2 4 2" xfId="58977" xr:uid="{00000000-0005-0000-0000-000065E60000}"/>
    <cellStyle name="thuong-11 2 4 2 2" xfId="58978" xr:uid="{00000000-0005-0000-0000-000066E60000}"/>
    <cellStyle name="thuong-11 2 4 2 2 2" xfId="58979" xr:uid="{00000000-0005-0000-0000-000067E60000}"/>
    <cellStyle name="thuong-11 2 4 2 3" xfId="58980" xr:uid="{00000000-0005-0000-0000-000068E60000}"/>
    <cellStyle name="thuong-11 2 4 3" xfId="58981" xr:uid="{00000000-0005-0000-0000-000069E60000}"/>
    <cellStyle name="thuong-11 2 4 3 2" xfId="58982" xr:uid="{00000000-0005-0000-0000-00006AE60000}"/>
    <cellStyle name="thuong-11 2 4 4" xfId="58983" xr:uid="{00000000-0005-0000-0000-00006BE60000}"/>
    <cellStyle name="thuong-11 2 5" xfId="58984" xr:uid="{00000000-0005-0000-0000-00006CE60000}"/>
    <cellStyle name="thuong-11 2 5 2" xfId="58985" xr:uid="{00000000-0005-0000-0000-00006DE60000}"/>
    <cellStyle name="thuong-11 2 5 2 2" xfId="58986" xr:uid="{00000000-0005-0000-0000-00006EE60000}"/>
    <cellStyle name="thuong-11 2 5 3" xfId="58987" xr:uid="{00000000-0005-0000-0000-00006FE60000}"/>
    <cellStyle name="thuong-11 2 6" xfId="58988" xr:uid="{00000000-0005-0000-0000-000070E60000}"/>
    <cellStyle name="thuong-11 2 6 2" xfId="58989" xr:uid="{00000000-0005-0000-0000-000071E60000}"/>
    <cellStyle name="thuong-11 2 7" xfId="58990" xr:uid="{00000000-0005-0000-0000-000072E60000}"/>
    <cellStyle name="thuong-11 2 8" xfId="58991" xr:uid="{00000000-0005-0000-0000-000073E60000}"/>
    <cellStyle name="thuong-11 3" xfId="58992" xr:uid="{00000000-0005-0000-0000-000074E60000}"/>
    <cellStyle name="thuong-11 3 2" xfId="58993" xr:uid="{00000000-0005-0000-0000-000075E60000}"/>
    <cellStyle name="thuong-11 3 2 2" xfId="58994" xr:uid="{00000000-0005-0000-0000-000076E60000}"/>
    <cellStyle name="thuong-11 3 2 2 2" xfId="58995" xr:uid="{00000000-0005-0000-0000-000077E60000}"/>
    <cellStyle name="thuong-11 3 2 2 2 2" xfId="58996" xr:uid="{00000000-0005-0000-0000-000078E60000}"/>
    <cellStyle name="thuong-11 3 2 2 3" xfId="58997" xr:uid="{00000000-0005-0000-0000-000079E60000}"/>
    <cellStyle name="thuong-11 3 2 3" xfId="58998" xr:uid="{00000000-0005-0000-0000-00007AE60000}"/>
    <cellStyle name="thuong-11 3 2 3 2" xfId="58999" xr:uid="{00000000-0005-0000-0000-00007BE60000}"/>
    <cellStyle name="thuong-11 3 2 4" xfId="59000" xr:uid="{00000000-0005-0000-0000-00007CE60000}"/>
    <cellStyle name="thuong-11 3 3" xfId="59001" xr:uid="{00000000-0005-0000-0000-00007DE60000}"/>
    <cellStyle name="thuong-11 3 3 2" xfId="59002" xr:uid="{00000000-0005-0000-0000-00007EE60000}"/>
    <cellStyle name="thuong-11 3 3 2 2" xfId="59003" xr:uid="{00000000-0005-0000-0000-00007FE60000}"/>
    <cellStyle name="thuong-11 3 3 2 2 2" xfId="59004" xr:uid="{00000000-0005-0000-0000-000080E60000}"/>
    <cellStyle name="thuong-11 3 3 2 3" xfId="59005" xr:uid="{00000000-0005-0000-0000-000081E60000}"/>
    <cellStyle name="thuong-11 3 3 3" xfId="59006" xr:uid="{00000000-0005-0000-0000-000082E60000}"/>
    <cellStyle name="thuong-11 3 3 3 2" xfId="59007" xr:uid="{00000000-0005-0000-0000-000083E60000}"/>
    <cellStyle name="thuong-11 3 3 4" xfId="59008" xr:uid="{00000000-0005-0000-0000-000084E60000}"/>
    <cellStyle name="thuong-11 3 4" xfId="59009" xr:uid="{00000000-0005-0000-0000-000085E60000}"/>
    <cellStyle name="thuong-11 3 4 2" xfId="59010" xr:uid="{00000000-0005-0000-0000-000086E60000}"/>
    <cellStyle name="thuong-11 3 4 2 2" xfId="59011" xr:uid="{00000000-0005-0000-0000-000087E60000}"/>
    <cellStyle name="thuong-11 3 4 3" xfId="59012" xr:uid="{00000000-0005-0000-0000-000088E60000}"/>
    <cellStyle name="thuong-11 3 5" xfId="59013" xr:uid="{00000000-0005-0000-0000-000089E60000}"/>
    <cellStyle name="thuong-11 3 5 2" xfId="59014" xr:uid="{00000000-0005-0000-0000-00008AE60000}"/>
    <cellStyle name="thuong-11 3 6" xfId="59015" xr:uid="{00000000-0005-0000-0000-00008BE60000}"/>
    <cellStyle name="thuong-11 4" xfId="59016" xr:uid="{00000000-0005-0000-0000-00008CE60000}"/>
    <cellStyle name="thuong-11 4 2" xfId="59017" xr:uid="{00000000-0005-0000-0000-00008DE60000}"/>
    <cellStyle name="thuong-11 4 2 2" xfId="59018" xr:uid="{00000000-0005-0000-0000-00008EE60000}"/>
    <cellStyle name="thuong-11 4 2 2 2" xfId="59019" xr:uid="{00000000-0005-0000-0000-00008FE60000}"/>
    <cellStyle name="thuong-11 4 2 3" xfId="59020" xr:uid="{00000000-0005-0000-0000-000090E60000}"/>
    <cellStyle name="thuong-11 4 3" xfId="59021" xr:uid="{00000000-0005-0000-0000-000091E60000}"/>
    <cellStyle name="thuong-11 4 3 2" xfId="59022" xr:uid="{00000000-0005-0000-0000-000092E60000}"/>
    <cellStyle name="thuong-11 4 4" xfId="59023" xr:uid="{00000000-0005-0000-0000-000093E60000}"/>
    <cellStyle name="thuong-11 5" xfId="59024" xr:uid="{00000000-0005-0000-0000-000094E60000}"/>
    <cellStyle name="thuong-11 5 2" xfId="59025" xr:uid="{00000000-0005-0000-0000-000095E60000}"/>
    <cellStyle name="thuong-11 5 2 2" xfId="59026" xr:uid="{00000000-0005-0000-0000-000096E60000}"/>
    <cellStyle name="thuong-11 5 2 2 2" xfId="59027" xr:uid="{00000000-0005-0000-0000-000097E60000}"/>
    <cellStyle name="thuong-11 5 2 3" xfId="59028" xr:uid="{00000000-0005-0000-0000-000098E60000}"/>
    <cellStyle name="thuong-11 5 3" xfId="59029" xr:uid="{00000000-0005-0000-0000-000099E60000}"/>
    <cellStyle name="thuong-11 5 3 2" xfId="59030" xr:uid="{00000000-0005-0000-0000-00009AE60000}"/>
    <cellStyle name="thuong-11 5 4" xfId="59031" xr:uid="{00000000-0005-0000-0000-00009BE60000}"/>
    <cellStyle name="thuong-11 6" xfId="59032" xr:uid="{00000000-0005-0000-0000-00009CE60000}"/>
    <cellStyle name="thuong-11 6 2" xfId="59033" xr:uid="{00000000-0005-0000-0000-00009DE60000}"/>
    <cellStyle name="thuong-11 6 2 2" xfId="59034" xr:uid="{00000000-0005-0000-0000-00009EE60000}"/>
    <cellStyle name="thuong-11 6 3" xfId="59035" xr:uid="{00000000-0005-0000-0000-00009FE60000}"/>
    <cellStyle name="thuong-11 7" xfId="59036" xr:uid="{00000000-0005-0000-0000-0000A0E60000}"/>
    <cellStyle name="thuong-11 7 2" xfId="59037" xr:uid="{00000000-0005-0000-0000-0000A1E60000}"/>
    <cellStyle name="thuong-11 8" xfId="59038" xr:uid="{00000000-0005-0000-0000-0000A2E60000}"/>
    <cellStyle name="thuong-11 9" xfId="59039" xr:uid="{00000000-0005-0000-0000-0000A3E60000}"/>
    <cellStyle name="Thuyet minh" xfId="59040" xr:uid="{00000000-0005-0000-0000-0000A4E60000}"/>
    <cellStyle name="Thuyet minh 2" xfId="59041" xr:uid="{00000000-0005-0000-0000-0000A5E60000}"/>
    <cellStyle name="Thuyet minh 2 2" xfId="59042" xr:uid="{00000000-0005-0000-0000-0000A6E60000}"/>
    <cellStyle name="Thuyet minh 2 2 2" xfId="59043" xr:uid="{00000000-0005-0000-0000-0000A7E60000}"/>
    <cellStyle name="Thuyet minh 2 2 2 2" xfId="59044" xr:uid="{00000000-0005-0000-0000-0000A8E60000}"/>
    <cellStyle name="Thuyet minh 2 2 2 2 2" xfId="59045" xr:uid="{00000000-0005-0000-0000-0000A9E60000}"/>
    <cellStyle name="Thuyet minh 2 2 2 3" xfId="59046" xr:uid="{00000000-0005-0000-0000-0000AAE60000}"/>
    <cellStyle name="Thuyet minh 2 2 3" xfId="59047" xr:uid="{00000000-0005-0000-0000-0000ABE60000}"/>
    <cellStyle name="Thuyet minh 2 2 3 2" xfId="59048" xr:uid="{00000000-0005-0000-0000-0000ACE60000}"/>
    <cellStyle name="Thuyet minh 2 2 4" xfId="59049" xr:uid="{00000000-0005-0000-0000-0000ADE60000}"/>
    <cellStyle name="Thuyet minh 2 3" xfId="59050" xr:uid="{00000000-0005-0000-0000-0000AEE60000}"/>
    <cellStyle name="Thuyet minh 2 3 2" xfId="59051" xr:uid="{00000000-0005-0000-0000-0000AFE60000}"/>
    <cellStyle name="Thuyet minh 2 3 2 2" xfId="59052" xr:uid="{00000000-0005-0000-0000-0000B0E60000}"/>
    <cellStyle name="Thuyet minh 2 3 2 2 2" xfId="59053" xr:uid="{00000000-0005-0000-0000-0000B1E60000}"/>
    <cellStyle name="Thuyet minh 2 3 2 3" xfId="59054" xr:uid="{00000000-0005-0000-0000-0000B2E60000}"/>
    <cellStyle name="Thuyet minh 2 3 3" xfId="59055" xr:uid="{00000000-0005-0000-0000-0000B3E60000}"/>
    <cellStyle name="Thuyet minh 2 3 3 2" xfId="59056" xr:uid="{00000000-0005-0000-0000-0000B4E60000}"/>
    <cellStyle name="Thuyet minh 2 3 4" xfId="59057" xr:uid="{00000000-0005-0000-0000-0000B5E60000}"/>
    <cellStyle name="Thuyet minh 2 4" xfId="59058" xr:uid="{00000000-0005-0000-0000-0000B6E60000}"/>
    <cellStyle name="Thuyet minh 2 4 2" xfId="59059" xr:uid="{00000000-0005-0000-0000-0000B7E60000}"/>
    <cellStyle name="Thuyet minh 2 4 2 2" xfId="59060" xr:uid="{00000000-0005-0000-0000-0000B8E60000}"/>
    <cellStyle name="Thuyet minh 2 4 3" xfId="59061" xr:uid="{00000000-0005-0000-0000-0000B9E60000}"/>
    <cellStyle name="Thuyet minh 2 5" xfId="59062" xr:uid="{00000000-0005-0000-0000-0000BAE60000}"/>
    <cellStyle name="Thuyet minh 2 5 2" xfId="59063" xr:uid="{00000000-0005-0000-0000-0000BBE60000}"/>
    <cellStyle name="Thuyet minh 2 6" xfId="59064" xr:uid="{00000000-0005-0000-0000-0000BCE60000}"/>
    <cellStyle name="Thuyet minh 3" xfId="59065" xr:uid="{00000000-0005-0000-0000-0000BDE60000}"/>
    <cellStyle name="Thuyet minh 3 2" xfId="59066" xr:uid="{00000000-0005-0000-0000-0000BEE60000}"/>
    <cellStyle name="Thuyet minh 3 2 2" xfId="59067" xr:uid="{00000000-0005-0000-0000-0000BFE60000}"/>
    <cellStyle name="Thuyet minh 3 2 2 2" xfId="59068" xr:uid="{00000000-0005-0000-0000-0000C0E60000}"/>
    <cellStyle name="Thuyet minh 3 2 3" xfId="59069" xr:uid="{00000000-0005-0000-0000-0000C1E60000}"/>
    <cellStyle name="Thuyet minh 3 3" xfId="59070" xr:uid="{00000000-0005-0000-0000-0000C2E60000}"/>
    <cellStyle name="Thuyet minh 3 3 2" xfId="59071" xr:uid="{00000000-0005-0000-0000-0000C3E60000}"/>
    <cellStyle name="Thuyet minh 3 4" xfId="59072" xr:uid="{00000000-0005-0000-0000-0000C4E60000}"/>
    <cellStyle name="Thuyet minh 4" xfId="59073" xr:uid="{00000000-0005-0000-0000-0000C5E60000}"/>
    <cellStyle name="Thuyet minh 4 2" xfId="59074" xr:uid="{00000000-0005-0000-0000-0000C6E60000}"/>
    <cellStyle name="Thuyet minh 4 2 2" xfId="59075" xr:uid="{00000000-0005-0000-0000-0000C7E60000}"/>
    <cellStyle name="Thuyet minh 4 2 2 2" xfId="59076" xr:uid="{00000000-0005-0000-0000-0000C8E60000}"/>
    <cellStyle name="Thuyet minh 4 2 3" xfId="59077" xr:uid="{00000000-0005-0000-0000-0000C9E60000}"/>
    <cellStyle name="Thuyet minh 4 3" xfId="59078" xr:uid="{00000000-0005-0000-0000-0000CAE60000}"/>
    <cellStyle name="Thuyet minh 4 3 2" xfId="59079" xr:uid="{00000000-0005-0000-0000-0000CBE60000}"/>
    <cellStyle name="Thuyet minh 4 4" xfId="59080" xr:uid="{00000000-0005-0000-0000-0000CCE60000}"/>
    <cellStyle name="Thuyet minh 5" xfId="59081" xr:uid="{00000000-0005-0000-0000-0000CDE60000}"/>
    <cellStyle name="Thuyet minh 5 2" xfId="59082" xr:uid="{00000000-0005-0000-0000-0000CEE60000}"/>
    <cellStyle name="Thuyet minh 5 2 2" xfId="59083" xr:uid="{00000000-0005-0000-0000-0000CFE60000}"/>
    <cellStyle name="Thuyet minh 5 3" xfId="59084" xr:uid="{00000000-0005-0000-0000-0000D0E60000}"/>
    <cellStyle name="Thuyet minh 6" xfId="59085" xr:uid="{00000000-0005-0000-0000-0000D1E60000}"/>
    <cellStyle name="Thuyet minh 6 2" xfId="59086" xr:uid="{00000000-0005-0000-0000-0000D2E60000}"/>
    <cellStyle name="Thuyet minh 7" xfId="59087" xr:uid="{00000000-0005-0000-0000-0000D3E60000}"/>
    <cellStyle name="Thuyet minh 8" xfId="59088" xr:uid="{00000000-0005-0000-0000-0000D4E60000}"/>
    <cellStyle name="thvt" xfId="59089" xr:uid="{00000000-0005-0000-0000-0000D5E60000}"/>
    <cellStyle name="Tickmark" xfId="59090" xr:uid="{00000000-0005-0000-0000-0000D6E60000}"/>
    <cellStyle name="Tickmark 2" xfId="59091" xr:uid="{00000000-0005-0000-0000-0000D7E60000}"/>
    <cellStyle name="Tickmark 2 2" xfId="59092" xr:uid="{00000000-0005-0000-0000-0000D8E60000}"/>
    <cellStyle name="Tickmark 2 2 2" xfId="59093" xr:uid="{00000000-0005-0000-0000-0000D9E60000}"/>
    <cellStyle name="Tickmark 2 2 2 2" xfId="59094" xr:uid="{00000000-0005-0000-0000-0000DAE60000}"/>
    <cellStyle name="Tickmark 2 2 2 2 2" xfId="59095" xr:uid="{00000000-0005-0000-0000-0000DBE60000}"/>
    <cellStyle name="Tickmark 2 2 2 3" xfId="59096" xr:uid="{00000000-0005-0000-0000-0000DCE60000}"/>
    <cellStyle name="Tickmark 2 2 3" xfId="59097" xr:uid="{00000000-0005-0000-0000-0000DDE60000}"/>
    <cellStyle name="Tickmark 2 2 3 2" xfId="59098" xr:uid="{00000000-0005-0000-0000-0000DEE60000}"/>
    <cellStyle name="Tickmark 2 2 4" xfId="59099" xr:uid="{00000000-0005-0000-0000-0000DFE60000}"/>
    <cellStyle name="Tickmark 2 3" xfId="59100" xr:uid="{00000000-0005-0000-0000-0000E0E60000}"/>
    <cellStyle name="Tickmark 2 3 2" xfId="59101" xr:uid="{00000000-0005-0000-0000-0000E1E60000}"/>
    <cellStyle name="Tickmark 2 3 2 2" xfId="59102" xr:uid="{00000000-0005-0000-0000-0000E2E60000}"/>
    <cellStyle name="Tickmark 2 3 2 2 2" xfId="59103" xr:uid="{00000000-0005-0000-0000-0000E3E60000}"/>
    <cellStyle name="Tickmark 2 3 2 3" xfId="59104" xr:uid="{00000000-0005-0000-0000-0000E4E60000}"/>
    <cellStyle name="Tickmark 2 3 3" xfId="59105" xr:uid="{00000000-0005-0000-0000-0000E5E60000}"/>
    <cellStyle name="Tickmark 2 3 3 2" xfId="59106" xr:uid="{00000000-0005-0000-0000-0000E6E60000}"/>
    <cellStyle name="Tickmark 2 3 4" xfId="59107" xr:uid="{00000000-0005-0000-0000-0000E7E60000}"/>
    <cellStyle name="Tickmark 2 4" xfId="59108" xr:uid="{00000000-0005-0000-0000-0000E8E60000}"/>
    <cellStyle name="Tickmark 2 4 2" xfId="59109" xr:uid="{00000000-0005-0000-0000-0000E9E60000}"/>
    <cellStyle name="Tickmark 2 4 2 2" xfId="59110" xr:uid="{00000000-0005-0000-0000-0000EAE60000}"/>
    <cellStyle name="Tickmark 2 4 3" xfId="59111" xr:uid="{00000000-0005-0000-0000-0000EBE60000}"/>
    <cellStyle name="Tickmark 2 5" xfId="59112" xr:uid="{00000000-0005-0000-0000-0000ECE60000}"/>
    <cellStyle name="Tickmark 2 5 2" xfId="59113" xr:uid="{00000000-0005-0000-0000-0000EDE60000}"/>
    <cellStyle name="Tickmark 2 6" xfId="59114" xr:uid="{00000000-0005-0000-0000-0000EEE60000}"/>
    <cellStyle name="Tickmark 3" xfId="59115" xr:uid="{00000000-0005-0000-0000-0000EFE60000}"/>
    <cellStyle name="Tickmark 3 2" xfId="59116" xr:uid="{00000000-0005-0000-0000-0000F0E60000}"/>
    <cellStyle name="Tickmark 3 2 2" xfId="59117" xr:uid="{00000000-0005-0000-0000-0000F1E60000}"/>
    <cellStyle name="Tickmark 3 2 2 2" xfId="59118" xr:uid="{00000000-0005-0000-0000-0000F2E60000}"/>
    <cellStyle name="Tickmark 3 2 3" xfId="59119" xr:uid="{00000000-0005-0000-0000-0000F3E60000}"/>
    <cellStyle name="Tickmark 3 3" xfId="59120" xr:uid="{00000000-0005-0000-0000-0000F4E60000}"/>
    <cellStyle name="Tickmark 3 3 2" xfId="59121" xr:uid="{00000000-0005-0000-0000-0000F5E60000}"/>
    <cellStyle name="Tickmark 3 4" xfId="59122" xr:uid="{00000000-0005-0000-0000-0000F6E60000}"/>
    <cellStyle name="Tickmark 4" xfId="59123" xr:uid="{00000000-0005-0000-0000-0000F7E60000}"/>
    <cellStyle name="Tickmark 4 2" xfId="59124" xr:uid="{00000000-0005-0000-0000-0000F8E60000}"/>
    <cellStyle name="Tickmark 4 2 2" xfId="59125" xr:uid="{00000000-0005-0000-0000-0000F9E60000}"/>
    <cellStyle name="Tickmark 4 2 2 2" xfId="59126" xr:uid="{00000000-0005-0000-0000-0000FAE60000}"/>
    <cellStyle name="Tickmark 4 2 3" xfId="59127" xr:uid="{00000000-0005-0000-0000-0000FBE60000}"/>
    <cellStyle name="Tickmark 4 3" xfId="59128" xr:uid="{00000000-0005-0000-0000-0000FCE60000}"/>
    <cellStyle name="Tickmark 4 3 2" xfId="59129" xr:uid="{00000000-0005-0000-0000-0000FDE60000}"/>
    <cellStyle name="Tickmark 4 4" xfId="59130" xr:uid="{00000000-0005-0000-0000-0000FEE60000}"/>
    <cellStyle name="Tickmark 5" xfId="59131" xr:uid="{00000000-0005-0000-0000-0000FFE60000}"/>
    <cellStyle name="Tickmark 5 2" xfId="59132" xr:uid="{00000000-0005-0000-0000-000000E70000}"/>
    <cellStyle name="Tickmark 5 2 2" xfId="59133" xr:uid="{00000000-0005-0000-0000-000001E70000}"/>
    <cellStyle name="Tickmark 5 3" xfId="59134" xr:uid="{00000000-0005-0000-0000-000002E70000}"/>
    <cellStyle name="Tickmark 6" xfId="59135" xr:uid="{00000000-0005-0000-0000-000003E70000}"/>
    <cellStyle name="Tickmark 6 2" xfId="59136" xr:uid="{00000000-0005-0000-0000-000004E70000}"/>
    <cellStyle name="Tickmark 7" xfId="59137" xr:uid="{00000000-0005-0000-0000-000005E70000}"/>
    <cellStyle name="Tickmark 8" xfId="59138" xr:uid="{00000000-0005-0000-0000-000006E70000}"/>
    <cellStyle name="Tien1" xfId="59139" xr:uid="{00000000-0005-0000-0000-000007E70000}"/>
    <cellStyle name="Tien1 2" xfId="59140" xr:uid="{00000000-0005-0000-0000-000008E70000}"/>
    <cellStyle name="Tien1 2 2" xfId="59141" xr:uid="{00000000-0005-0000-0000-000009E70000}"/>
    <cellStyle name="Tien1 2 2 2" xfId="59142" xr:uid="{00000000-0005-0000-0000-00000AE70000}"/>
    <cellStyle name="Tien1 2 2 2 2" xfId="59143" xr:uid="{00000000-0005-0000-0000-00000BE70000}"/>
    <cellStyle name="Tien1 2 2 2 2 2" xfId="59144" xr:uid="{00000000-0005-0000-0000-00000CE70000}"/>
    <cellStyle name="Tien1 2 2 2 3" xfId="59145" xr:uid="{00000000-0005-0000-0000-00000DE70000}"/>
    <cellStyle name="Tien1 2 2 3" xfId="59146" xr:uid="{00000000-0005-0000-0000-00000EE70000}"/>
    <cellStyle name="Tien1 2 2 3 2" xfId="59147" xr:uid="{00000000-0005-0000-0000-00000FE70000}"/>
    <cellStyle name="Tien1 2 2 4" xfId="59148" xr:uid="{00000000-0005-0000-0000-000010E70000}"/>
    <cellStyle name="Tien1 2 3" xfId="59149" xr:uid="{00000000-0005-0000-0000-000011E70000}"/>
    <cellStyle name="Tien1 2 3 2" xfId="59150" xr:uid="{00000000-0005-0000-0000-000012E70000}"/>
    <cellStyle name="Tien1 2 3 2 2" xfId="59151" xr:uid="{00000000-0005-0000-0000-000013E70000}"/>
    <cellStyle name="Tien1 2 3 2 2 2" xfId="59152" xr:uid="{00000000-0005-0000-0000-000014E70000}"/>
    <cellStyle name="Tien1 2 3 2 3" xfId="59153" xr:uid="{00000000-0005-0000-0000-000015E70000}"/>
    <cellStyle name="Tien1 2 3 3" xfId="59154" xr:uid="{00000000-0005-0000-0000-000016E70000}"/>
    <cellStyle name="Tien1 2 3 3 2" xfId="59155" xr:uid="{00000000-0005-0000-0000-000017E70000}"/>
    <cellStyle name="Tien1 2 3 4" xfId="59156" xr:uid="{00000000-0005-0000-0000-000018E70000}"/>
    <cellStyle name="Tien1 2 4" xfId="59157" xr:uid="{00000000-0005-0000-0000-000019E70000}"/>
    <cellStyle name="Tien1 2 4 2" xfId="59158" xr:uid="{00000000-0005-0000-0000-00001AE70000}"/>
    <cellStyle name="Tien1 2 4 2 2" xfId="59159" xr:uid="{00000000-0005-0000-0000-00001BE70000}"/>
    <cellStyle name="Tien1 2 4 3" xfId="59160" xr:uid="{00000000-0005-0000-0000-00001CE70000}"/>
    <cellStyle name="Tien1 2 5" xfId="59161" xr:uid="{00000000-0005-0000-0000-00001DE70000}"/>
    <cellStyle name="Tien1 2 5 2" xfId="59162" xr:uid="{00000000-0005-0000-0000-00001EE70000}"/>
    <cellStyle name="Tien1 2 6" xfId="59163" xr:uid="{00000000-0005-0000-0000-00001FE70000}"/>
    <cellStyle name="Tien1 3" xfId="59164" xr:uid="{00000000-0005-0000-0000-000020E70000}"/>
    <cellStyle name="Tien1 3 2" xfId="59165" xr:uid="{00000000-0005-0000-0000-000021E70000}"/>
    <cellStyle name="Tien1 3 2 2" xfId="59166" xr:uid="{00000000-0005-0000-0000-000022E70000}"/>
    <cellStyle name="Tien1 3 2 2 2" xfId="59167" xr:uid="{00000000-0005-0000-0000-000023E70000}"/>
    <cellStyle name="Tien1 3 2 3" xfId="59168" xr:uid="{00000000-0005-0000-0000-000024E70000}"/>
    <cellStyle name="Tien1 3 3" xfId="59169" xr:uid="{00000000-0005-0000-0000-000025E70000}"/>
    <cellStyle name="Tien1 3 3 2" xfId="59170" xr:uid="{00000000-0005-0000-0000-000026E70000}"/>
    <cellStyle name="Tien1 3 4" xfId="59171" xr:uid="{00000000-0005-0000-0000-000027E70000}"/>
    <cellStyle name="Tien1 4" xfId="59172" xr:uid="{00000000-0005-0000-0000-000028E70000}"/>
    <cellStyle name="Tien1 4 2" xfId="59173" xr:uid="{00000000-0005-0000-0000-000029E70000}"/>
    <cellStyle name="Tien1 4 2 2" xfId="59174" xr:uid="{00000000-0005-0000-0000-00002AE70000}"/>
    <cellStyle name="Tien1 4 2 2 2" xfId="59175" xr:uid="{00000000-0005-0000-0000-00002BE70000}"/>
    <cellStyle name="Tien1 4 2 3" xfId="59176" xr:uid="{00000000-0005-0000-0000-00002CE70000}"/>
    <cellStyle name="Tien1 4 3" xfId="59177" xr:uid="{00000000-0005-0000-0000-00002DE70000}"/>
    <cellStyle name="Tien1 4 3 2" xfId="59178" xr:uid="{00000000-0005-0000-0000-00002EE70000}"/>
    <cellStyle name="Tien1 4 4" xfId="59179" xr:uid="{00000000-0005-0000-0000-00002FE70000}"/>
    <cellStyle name="Tien1 5" xfId="59180" xr:uid="{00000000-0005-0000-0000-000030E70000}"/>
    <cellStyle name="Tien1 5 2" xfId="59181" xr:uid="{00000000-0005-0000-0000-000031E70000}"/>
    <cellStyle name="Tien1 5 2 2" xfId="59182" xr:uid="{00000000-0005-0000-0000-000032E70000}"/>
    <cellStyle name="Tien1 5 3" xfId="59183" xr:uid="{00000000-0005-0000-0000-000033E70000}"/>
    <cellStyle name="Tien1 6" xfId="59184" xr:uid="{00000000-0005-0000-0000-000034E70000}"/>
    <cellStyle name="Tien1 6 2" xfId="59185" xr:uid="{00000000-0005-0000-0000-000035E70000}"/>
    <cellStyle name="Tien1 7" xfId="59186" xr:uid="{00000000-0005-0000-0000-000036E70000}"/>
    <cellStyle name="Tien1 8" xfId="59187" xr:uid="{00000000-0005-0000-0000-000037E70000}"/>
    <cellStyle name="Tieu_de_2" xfId="59188" xr:uid="{00000000-0005-0000-0000-000038E70000}"/>
    <cellStyle name="Times New Roman" xfId="59189" xr:uid="{00000000-0005-0000-0000-000039E70000}"/>
    <cellStyle name="Times New Roman 2" xfId="59190" xr:uid="{00000000-0005-0000-0000-00003AE70000}"/>
    <cellStyle name="Times New Roman 2 2" xfId="59191" xr:uid="{00000000-0005-0000-0000-00003BE70000}"/>
    <cellStyle name="Times New Roman 2 2 2" xfId="59192" xr:uid="{00000000-0005-0000-0000-00003CE70000}"/>
    <cellStyle name="Times New Roman 2 2 2 2" xfId="59193" xr:uid="{00000000-0005-0000-0000-00003DE70000}"/>
    <cellStyle name="Times New Roman 2 2 2 2 2" xfId="59194" xr:uid="{00000000-0005-0000-0000-00003EE70000}"/>
    <cellStyle name="Times New Roman 2 2 2 3" xfId="59195" xr:uid="{00000000-0005-0000-0000-00003FE70000}"/>
    <cellStyle name="Times New Roman 2 2 3" xfId="59196" xr:uid="{00000000-0005-0000-0000-000040E70000}"/>
    <cellStyle name="Times New Roman 2 2 3 2" xfId="59197" xr:uid="{00000000-0005-0000-0000-000041E70000}"/>
    <cellStyle name="Times New Roman 2 2 4" xfId="59198" xr:uid="{00000000-0005-0000-0000-000042E70000}"/>
    <cellStyle name="Times New Roman 2 3" xfId="59199" xr:uid="{00000000-0005-0000-0000-000043E70000}"/>
    <cellStyle name="Times New Roman 2 3 2" xfId="59200" xr:uid="{00000000-0005-0000-0000-000044E70000}"/>
    <cellStyle name="Times New Roman 2 3 2 2" xfId="59201" xr:uid="{00000000-0005-0000-0000-000045E70000}"/>
    <cellStyle name="Times New Roman 2 3 2 2 2" xfId="59202" xr:uid="{00000000-0005-0000-0000-000046E70000}"/>
    <cellStyle name="Times New Roman 2 3 2 3" xfId="59203" xr:uid="{00000000-0005-0000-0000-000047E70000}"/>
    <cellStyle name="Times New Roman 2 3 3" xfId="59204" xr:uid="{00000000-0005-0000-0000-000048E70000}"/>
    <cellStyle name="Times New Roman 2 3 3 2" xfId="59205" xr:uid="{00000000-0005-0000-0000-000049E70000}"/>
    <cellStyle name="Times New Roman 2 3 4" xfId="59206" xr:uid="{00000000-0005-0000-0000-00004AE70000}"/>
    <cellStyle name="Times New Roman 2 4" xfId="59207" xr:uid="{00000000-0005-0000-0000-00004BE70000}"/>
    <cellStyle name="Times New Roman 2 4 2" xfId="59208" xr:uid="{00000000-0005-0000-0000-00004CE70000}"/>
    <cellStyle name="Times New Roman 2 4 2 2" xfId="59209" xr:uid="{00000000-0005-0000-0000-00004DE70000}"/>
    <cellStyle name="Times New Roman 2 4 3" xfId="59210" xr:uid="{00000000-0005-0000-0000-00004EE70000}"/>
    <cellStyle name="Times New Roman 2 5" xfId="59211" xr:uid="{00000000-0005-0000-0000-00004FE70000}"/>
    <cellStyle name="Times New Roman 2 5 2" xfId="59212" xr:uid="{00000000-0005-0000-0000-000050E70000}"/>
    <cellStyle name="Times New Roman 2 6" xfId="59213" xr:uid="{00000000-0005-0000-0000-000051E70000}"/>
    <cellStyle name="Times New Roman 3" xfId="59214" xr:uid="{00000000-0005-0000-0000-000052E70000}"/>
    <cellStyle name="Times New Roman 3 2" xfId="59215" xr:uid="{00000000-0005-0000-0000-000053E70000}"/>
    <cellStyle name="Times New Roman 3 2 2" xfId="59216" xr:uid="{00000000-0005-0000-0000-000054E70000}"/>
    <cellStyle name="Times New Roman 3 2 2 2" xfId="59217" xr:uid="{00000000-0005-0000-0000-000055E70000}"/>
    <cellStyle name="Times New Roman 3 2 3" xfId="59218" xr:uid="{00000000-0005-0000-0000-000056E70000}"/>
    <cellStyle name="Times New Roman 3 3" xfId="59219" xr:uid="{00000000-0005-0000-0000-000057E70000}"/>
    <cellStyle name="Times New Roman 3 3 2" xfId="59220" xr:uid="{00000000-0005-0000-0000-000058E70000}"/>
    <cellStyle name="Times New Roman 3 4" xfId="59221" xr:uid="{00000000-0005-0000-0000-000059E70000}"/>
    <cellStyle name="Times New Roman 4" xfId="59222" xr:uid="{00000000-0005-0000-0000-00005AE70000}"/>
    <cellStyle name="Times New Roman 4 2" xfId="59223" xr:uid="{00000000-0005-0000-0000-00005BE70000}"/>
    <cellStyle name="Times New Roman 4 2 2" xfId="59224" xr:uid="{00000000-0005-0000-0000-00005CE70000}"/>
    <cellStyle name="Times New Roman 4 2 2 2" xfId="59225" xr:uid="{00000000-0005-0000-0000-00005DE70000}"/>
    <cellStyle name="Times New Roman 4 2 3" xfId="59226" xr:uid="{00000000-0005-0000-0000-00005EE70000}"/>
    <cellStyle name="Times New Roman 4 3" xfId="59227" xr:uid="{00000000-0005-0000-0000-00005FE70000}"/>
    <cellStyle name="Times New Roman 4 3 2" xfId="59228" xr:uid="{00000000-0005-0000-0000-000060E70000}"/>
    <cellStyle name="Times New Roman 4 4" xfId="59229" xr:uid="{00000000-0005-0000-0000-000061E70000}"/>
    <cellStyle name="Times New Roman 5" xfId="59230" xr:uid="{00000000-0005-0000-0000-000062E70000}"/>
    <cellStyle name="Times New Roman 5 2" xfId="59231" xr:uid="{00000000-0005-0000-0000-000063E70000}"/>
    <cellStyle name="Times New Roman 5 2 2" xfId="59232" xr:uid="{00000000-0005-0000-0000-000064E70000}"/>
    <cellStyle name="Times New Roman 5 3" xfId="59233" xr:uid="{00000000-0005-0000-0000-000065E70000}"/>
    <cellStyle name="Times New Roman 6" xfId="59234" xr:uid="{00000000-0005-0000-0000-000066E70000}"/>
    <cellStyle name="Times New Roman 6 2" xfId="59235" xr:uid="{00000000-0005-0000-0000-000067E70000}"/>
    <cellStyle name="Times New Roman 7" xfId="59236" xr:uid="{00000000-0005-0000-0000-000068E70000}"/>
    <cellStyle name="Times New Roman 8" xfId="59237" xr:uid="{00000000-0005-0000-0000-000069E70000}"/>
    <cellStyle name="tit1" xfId="59238" xr:uid="{00000000-0005-0000-0000-00006AE70000}"/>
    <cellStyle name="tit1 2" xfId="59239" xr:uid="{00000000-0005-0000-0000-00006BE70000}"/>
    <cellStyle name="tit1 2 2" xfId="59240" xr:uid="{00000000-0005-0000-0000-00006CE70000}"/>
    <cellStyle name="tit1 2 2 2" xfId="59241" xr:uid="{00000000-0005-0000-0000-00006DE70000}"/>
    <cellStyle name="tit1 2 2 2 2" xfId="59242" xr:uid="{00000000-0005-0000-0000-00006EE70000}"/>
    <cellStyle name="tit1 2 2 2 2 2" xfId="59243" xr:uid="{00000000-0005-0000-0000-00006FE70000}"/>
    <cellStyle name="tit1 2 2 2 3" xfId="59244" xr:uid="{00000000-0005-0000-0000-000070E70000}"/>
    <cellStyle name="tit1 2 2 3" xfId="59245" xr:uid="{00000000-0005-0000-0000-000071E70000}"/>
    <cellStyle name="tit1 2 2 3 2" xfId="59246" xr:uid="{00000000-0005-0000-0000-000072E70000}"/>
    <cellStyle name="tit1 2 2 4" xfId="59247" xr:uid="{00000000-0005-0000-0000-000073E70000}"/>
    <cellStyle name="tit1 2 3" xfId="59248" xr:uid="{00000000-0005-0000-0000-000074E70000}"/>
    <cellStyle name="tit1 2 3 2" xfId="59249" xr:uid="{00000000-0005-0000-0000-000075E70000}"/>
    <cellStyle name="tit1 2 3 2 2" xfId="59250" xr:uid="{00000000-0005-0000-0000-000076E70000}"/>
    <cellStyle name="tit1 2 3 2 2 2" xfId="59251" xr:uid="{00000000-0005-0000-0000-000077E70000}"/>
    <cellStyle name="tit1 2 3 2 3" xfId="59252" xr:uid="{00000000-0005-0000-0000-000078E70000}"/>
    <cellStyle name="tit1 2 3 3" xfId="59253" xr:uid="{00000000-0005-0000-0000-000079E70000}"/>
    <cellStyle name="tit1 2 3 3 2" xfId="59254" xr:uid="{00000000-0005-0000-0000-00007AE70000}"/>
    <cellStyle name="tit1 2 3 4" xfId="59255" xr:uid="{00000000-0005-0000-0000-00007BE70000}"/>
    <cellStyle name="tit1 2 4" xfId="59256" xr:uid="{00000000-0005-0000-0000-00007CE70000}"/>
    <cellStyle name="tit1 2 4 2" xfId="59257" xr:uid="{00000000-0005-0000-0000-00007DE70000}"/>
    <cellStyle name="tit1 2 4 2 2" xfId="59258" xr:uid="{00000000-0005-0000-0000-00007EE70000}"/>
    <cellStyle name="tit1 2 4 3" xfId="59259" xr:uid="{00000000-0005-0000-0000-00007FE70000}"/>
    <cellStyle name="tit1 2 5" xfId="59260" xr:uid="{00000000-0005-0000-0000-000080E70000}"/>
    <cellStyle name="tit1 2 5 2" xfId="59261" xr:uid="{00000000-0005-0000-0000-000081E70000}"/>
    <cellStyle name="tit1 2 6" xfId="59262" xr:uid="{00000000-0005-0000-0000-000082E70000}"/>
    <cellStyle name="tit1 3" xfId="59263" xr:uid="{00000000-0005-0000-0000-000083E70000}"/>
    <cellStyle name="tit1 3 2" xfId="59264" xr:uid="{00000000-0005-0000-0000-000084E70000}"/>
    <cellStyle name="tit1 3 2 2" xfId="59265" xr:uid="{00000000-0005-0000-0000-000085E70000}"/>
    <cellStyle name="tit1 3 2 2 2" xfId="59266" xr:uid="{00000000-0005-0000-0000-000086E70000}"/>
    <cellStyle name="tit1 3 2 3" xfId="59267" xr:uid="{00000000-0005-0000-0000-000087E70000}"/>
    <cellStyle name="tit1 3 3" xfId="59268" xr:uid="{00000000-0005-0000-0000-000088E70000}"/>
    <cellStyle name="tit1 3 3 2" xfId="59269" xr:uid="{00000000-0005-0000-0000-000089E70000}"/>
    <cellStyle name="tit1 3 4" xfId="59270" xr:uid="{00000000-0005-0000-0000-00008AE70000}"/>
    <cellStyle name="tit1 4" xfId="59271" xr:uid="{00000000-0005-0000-0000-00008BE70000}"/>
    <cellStyle name="tit1 4 2" xfId="59272" xr:uid="{00000000-0005-0000-0000-00008CE70000}"/>
    <cellStyle name="tit1 4 2 2" xfId="59273" xr:uid="{00000000-0005-0000-0000-00008DE70000}"/>
    <cellStyle name="tit1 4 2 2 2" xfId="59274" xr:uid="{00000000-0005-0000-0000-00008EE70000}"/>
    <cellStyle name="tit1 4 2 3" xfId="59275" xr:uid="{00000000-0005-0000-0000-00008FE70000}"/>
    <cellStyle name="tit1 4 3" xfId="59276" xr:uid="{00000000-0005-0000-0000-000090E70000}"/>
    <cellStyle name="tit1 4 3 2" xfId="59277" xr:uid="{00000000-0005-0000-0000-000091E70000}"/>
    <cellStyle name="tit1 4 4" xfId="59278" xr:uid="{00000000-0005-0000-0000-000092E70000}"/>
    <cellStyle name="tit1 5" xfId="59279" xr:uid="{00000000-0005-0000-0000-000093E70000}"/>
    <cellStyle name="tit1 5 2" xfId="59280" xr:uid="{00000000-0005-0000-0000-000094E70000}"/>
    <cellStyle name="tit1 5 2 2" xfId="59281" xr:uid="{00000000-0005-0000-0000-000095E70000}"/>
    <cellStyle name="tit1 5 3" xfId="59282" xr:uid="{00000000-0005-0000-0000-000096E70000}"/>
    <cellStyle name="tit1 6" xfId="59283" xr:uid="{00000000-0005-0000-0000-000097E70000}"/>
    <cellStyle name="tit1 6 2" xfId="59284" xr:uid="{00000000-0005-0000-0000-000098E70000}"/>
    <cellStyle name="tit1 7" xfId="59285" xr:uid="{00000000-0005-0000-0000-000099E70000}"/>
    <cellStyle name="tit1 8" xfId="59286" xr:uid="{00000000-0005-0000-0000-00009AE70000}"/>
    <cellStyle name="tit2" xfId="59287" xr:uid="{00000000-0005-0000-0000-00009BE70000}"/>
    <cellStyle name="tit2 2" xfId="59288" xr:uid="{00000000-0005-0000-0000-00009CE70000}"/>
    <cellStyle name="tit2 2 2" xfId="59289" xr:uid="{00000000-0005-0000-0000-00009DE70000}"/>
    <cellStyle name="tit2 2 2 2" xfId="59290" xr:uid="{00000000-0005-0000-0000-00009EE70000}"/>
    <cellStyle name="tit2 2 2 2 2" xfId="59291" xr:uid="{00000000-0005-0000-0000-00009FE70000}"/>
    <cellStyle name="tit2 2 2 2 2 2" xfId="59292" xr:uid="{00000000-0005-0000-0000-0000A0E70000}"/>
    <cellStyle name="tit2 2 2 2 2 2 2" xfId="59293" xr:uid="{00000000-0005-0000-0000-0000A1E70000}"/>
    <cellStyle name="tit2 2 2 2 2 3" xfId="59294" xr:uid="{00000000-0005-0000-0000-0000A2E70000}"/>
    <cellStyle name="tit2 2 2 2 3" xfId="59295" xr:uid="{00000000-0005-0000-0000-0000A3E70000}"/>
    <cellStyle name="tit2 2 2 2 3 2" xfId="59296" xr:uid="{00000000-0005-0000-0000-0000A4E70000}"/>
    <cellStyle name="tit2 2 2 2 4" xfId="59297" xr:uid="{00000000-0005-0000-0000-0000A5E70000}"/>
    <cellStyle name="tit2 2 2 3" xfId="59298" xr:uid="{00000000-0005-0000-0000-0000A6E70000}"/>
    <cellStyle name="tit2 2 2 3 2" xfId="59299" xr:uid="{00000000-0005-0000-0000-0000A7E70000}"/>
    <cellStyle name="tit2 2 2 3 2 2" xfId="59300" xr:uid="{00000000-0005-0000-0000-0000A8E70000}"/>
    <cellStyle name="tit2 2 2 3 2 2 2" xfId="59301" xr:uid="{00000000-0005-0000-0000-0000A9E70000}"/>
    <cellStyle name="tit2 2 2 3 2 3" xfId="59302" xr:uid="{00000000-0005-0000-0000-0000AAE70000}"/>
    <cellStyle name="tit2 2 2 3 3" xfId="59303" xr:uid="{00000000-0005-0000-0000-0000ABE70000}"/>
    <cellStyle name="tit2 2 2 3 3 2" xfId="59304" xr:uid="{00000000-0005-0000-0000-0000ACE70000}"/>
    <cellStyle name="tit2 2 2 3 4" xfId="59305" xr:uid="{00000000-0005-0000-0000-0000ADE70000}"/>
    <cellStyle name="tit2 2 2 4" xfId="59306" xr:uid="{00000000-0005-0000-0000-0000AEE70000}"/>
    <cellStyle name="tit2 2 2 4 2" xfId="59307" xr:uid="{00000000-0005-0000-0000-0000AFE70000}"/>
    <cellStyle name="tit2 2 2 4 2 2" xfId="59308" xr:uid="{00000000-0005-0000-0000-0000B0E70000}"/>
    <cellStyle name="tit2 2 2 4 3" xfId="59309" xr:uid="{00000000-0005-0000-0000-0000B1E70000}"/>
    <cellStyle name="tit2 2 2 5" xfId="59310" xr:uid="{00000000-0005-0000-0000-0000B2E70000}"/>
    <cellStyle name="tit2 2 2 5 2" xfId="59311" xr:uid="{00000000-0005-0000-0000-0000B3E70000}"/>
    <cellStyle name="tit2 2 2 6" xfId="59312" xr:uid="{00000000-0005-0000-0000-0000B4E70000}"/>
    <cellStyle name="tit2 2 3" xfId="59313" xr:uid="{00000000-0005-0000-0000-0000B5E70000}"/>
    <cellStyle name="tit2 2 3 2" xfId="59314" xr:uid="{00000000-0005-0000-0000-0000B6E70000}"/>
    <cellStyle name="tit2 2 3 2 2" xfId="59315" xr:uid="{00000000-0005-0000-0000-0000B7E70000}"/>
    <cellStyle name="tit2 2 3 2 2 2" xfId="59316" xr:uid="{00000000-0005-0000-0000-0000B8E70000}"/>
    <cellStyle name="tit2 2 3 2 3" xfId="59317" xr:uid="{00000000-0005-0000-0000-0000B9E70000}"/>
    <cellStyle name="tit2 2 3 3" xfId="59318" xr:uid="{00000000-0005-0000-0000-0000BAE70000}"/>
    <cellStyle name="tit2 2 3 3 2" xfId="59319" xr:uid="{00000000-0005-0000-0000-0000BBE70000}"/>
    <cellStyle name="tit2 2 3 4" xfId="59320" xr:uid="{00000000-0005-0000-0000-0000BCE70000}"/>
    <cellStyle name="tit2 2 4" xfId="59321" xr:uid="{00000000-0005-0000-0000-0000BDE70000}"/>
    <cellStyle name="tit2 2 4 2" xfId="59322" xr:uid="{00000000-0005-0000-0000-0000BEE70000}"/>
    <cellStyle name="tit2 2 4 2 2" xfId="59323" xr:uid="{00000000-0005-0000-0000-0000BFE70000}"/>
    <cellStyle name="tit2 2 4 2 2 2" xfId="59324" xr:uid="{00000000-0005-0000-0000-0000C0E70000}"/>
    <cellStyle name="tit2 2 4 2 3" xfId="59325" xr:uid="{00000000-0005-0000-0000-0000C1E70000}"/>
    <cellStyle name="tit2 2 4 3" xfId="59326" xr:uid="{00000000-0005-0000-0000-0000C2E70000}"/>
    <cellStyle name="tit2 2 4 3 2" xfId="59327" xr:uid="{00000000-0005-0000-0000-0000C3E70000}"/>
    <cellStyle name="tit2 2 4 4" xfId="59328" xr:uid="{00000000-0005-0000-0000-0000C4E70000}"/>
    <cellStyle name="tit2 2 5" xfId="59329" xr:uid="{00000000-0005-0000-0000-0000C5E70000}"/>
    <cellStyle name="tit2 2 5 2" xfId="59330" xr:uid="{00000000-0005-0000-0000-0000C6E70000}"/>
    <cellStyle name="tit2 2 5 2 2" xfId="59331" xr:uid="{00000000-0005-0000-0000-0000C7E70000}"/>
    <cellStyle name="tit2 2 5 3" xfId="59332" xr:uid="{00000000-0005-0000-0000-0000C8E70000}"/>
    <cellStyle name="tit2 2 6" xfId="59333" xr:uid="{00000000-0005-0000-0000-0000C9E70000}"/>
    <cellStyle name="tit2 2 6 2" xfId="59334" xr:uid="{00000000-0005-0000-0000-0000CAE70000}"/>
    <cellStyle name="tit2 2 7" xfId="59335" xr:uid="{00000000-0005-0000-0000-0000CBE70000}"/>
    <cellStyle name="tit2 2 8" xfId="59336" xr:uid="{00000000-0005-0000-0000-0000CCE70000}"/>
    <cellStyle name="tit2 3" xfId="59337" xr:uid="{00000000-0005-0000-0000-0000CDE70000}"/>
    <cellStyle name="tit2 3 2" xfId="59338" xr:uid="{00000000-0005-0000-0000-0000CEE70000}"/>
    <cellStyle name="tit2 3 2 2" xfId="59339" xr:uid="{00000000-0005-0000-0000-0000CFE70000}"/>
    <cellStyle name="tit2 3 2 2 2" xfId="59340" xr:uid="{00000000-0005-0000-0000-0000D0E70000}"/>
    <cellStyle name="tit2 3 2 2 2 2" xfId="59341" xr:uid="{00000000-0005-0000-0000-0000D1E70000}"/>
    <cellStyle name="tit2 3 2 2 3" xfId="59342" xr:uid="{00000000-0005-0000-0000-0000D2E70000}"/>
    <cellStyle name="tit2 3 2 3" xfId="59343" xr:uid="{00000000-0005-0000-0000-0000D3E70000}"/>
    <cellStyle name="tit2 3 2 3 2" xfId="59344" xr:uid="{00000000-0005-0000-0000-0000D4E70000}"/>
    <cellStyle name="tit2 3 2 4" xfId="59345" xr:uid="{00000000-0005-0000-0000-0000D5E70000}"/>
    <cellStyle name="tit2 3 3" xfId="59346" xr:uid="{00000000-0005-0000-0000-0000D6E70000}"/>
    <cellStyle name="tit2 3 3 2" xfId="59347" xr:uid="{00000000-0005-0000-0000-0000D7E70000}"/>
    <cellStyle name="tit2 3 3 2 2" xfId="59348" xr:uid="{00000000-0005-0000-0000-0000D8E70000}"/>
    <cellStyle name="tit2 3 3 2 2 2" xfId="59349" xr:uid="{00000000-0005-0000-0000-0000D9E70000}"/>
    <cellStyle name="tit2 3 3 2 3" xfId="59350" xr:uid="{00000000-0005-0000-0000-0000DAE70000}"/>
    <cellStyle name="tit2 3 3 3" xfId="59351" xr:uid="{00000000-0005-0000-0000-0000DBE70000}"/>
    <cellStyle name="tit2 3 3 3 2" xfId="59352" xr:uid="{00000000-0005-0000-0000-0000DCE70000}"/>
    <cellStyle name="tit2 3 3 4" xfId="59353" xr:uid="{00000000-0005-0000-0000-0000DDE70000}"/>
    <cellStyle name="tit2 3 4" xfId="59354" xr:uid="{00000000-0005-0000-0000-0000DEE70000}"/>
    <cellStyle name="tit2 3 4 2" xfId="59355" xr:uid="{00000000-0005-0000-0000-0000DFE70000}"/>
    <cellStyle name="tit2 3 4 2 2" xfId="59356" xr:uid="{00000000-0005-0000-0000-0000E0E70000}"/>
    <cellStyle name="tit2 3 4 3" xfId="59357" xr:uid="{00000000-0005-0000-0000-0000E1E70000}"/>
    <cellStyle name="tit2 3 5" xfId="59358" xr:uid="{00000000-0005-0000-0000-0000E2E70000}"/>
    <cellStyle name="tit2 3 5 2" xfId="59359" xr:uid="{00000000-0005-0000-0000-0000E3E70000}"/>
    <cellStyle name="tit2 3 6" xfId="59360" xr:uid="{00000000-0005-0000-0000-0000E4E70000}"/>
    <cellStyle name="tit2 4" xfId="59361" xr:uid="{00000000-0005-0000-0000-0000E5E70000}"/>
    <cellStyle name="tit2 4 2" xfId="59362" xr:uid="{00000000-0005-0000-0000-0000E6E70000}"/>
    <cellStyle name="tit2 4 2 2" xfId="59363" xr:uid="{00000000-0005-0000-0000-0000E7E70000}"/>
    <cellStyle name="tit2 4 2 2 2" xfId="59364" xr:uid="{00000000-0005-0000-0000-0000E8E70000}"/>
    <cellStyle name="tit2 4 2 3" xfId="59365" xr:uid="{00000000-0005-0000-0000-0000E9E70000}"/>
    <cellStyle name="tit2 4 3" xfId="59366" xr:uid="{00000000-0005-0000-0000-0000EAE70000}"/>
    <cellStyle name="tit2 4 3 2" xfId="59367" xr:uid="{00000000-0005-0000-0000-0000EBE70000}"/>
    <cellStyle name="tit2 4 4" xfId="59368" xr:uid="{00000000-0005-0000-0000-0000ECE70000}"/>
    <cellStyle name="tit2 5" xfId="59369" xr:uid="{00000000-0005-0000-0000-0000EDE70000}"/>
    <cellStyle name="tit2 5 2" xfId="59370" xr:uid="{00000000-0005-0000-0000-0000EEE70000}"/>
    <cellStyle name="tit2 5 2 2" xfId="59371" xr:uid="{00000000-0005-0000-0000-0000EFE70000}"/>
    <cellStyle name="tit2 5 2 2 2" xfId="59372" xr:uid="{00000000-0005-0000-0000-0000F0E70000}"/>
    <cellStyle name="tit2 5 2 3" xfId="59373" xr:uid="{00000000-0005-0000-0000-0000F1E70000}"/>
    <cellStyle name="tit2 5 3" xfId="59374" xr:uid="{00000000-0005-0000-0000-0000F2E70000}"/>
    <cellStyle name="tit2 5 3 2" xfId="59375" xr:uid="{00000000-0005-0000-0000-0000F3E70000}"/>
    <cellStyle name="tit2 5 4" xfId="59376" xr:uid="{00000000-0005-0000-0000-0000F4E70000}"/>
    <cellStyle name="tit2 6" xfId="59377" xr:uid="{00000000-0005-0000-0000-0000F5E70000}"/>
    <cellStyle name="tit2 6 2" xfId="59378" xr:uid="{00000000-0005-0000-0000-0000F6E70000}"/>
    <cellStyle name="tit2 6 2 2" xfId="59379" xr:uid="{00000000-0005-0000-0000-0000F7E70000}"/>
    <cellStyle name="tit2 6 3" xfId="59380" xr:uid="{00000000-0005-0000-0000-0000F8E70000}"/>
    <cellStyle name="tit2 7" xfId="59381" xr:uid="{00000000-0005-0000-0000-0000F9E70000}"/>
    <cellStyle name="tit2 7 2" xfId="59382" xr:uid="{00000000-0005-0000-0000-0000FAE70000}"/>
    <cellStyle name="tit2 8" xfId="59383" xr:uid="{00000000-0005-0000-0000-0000FBE70000}"/>
    <cellStyle name="tit2 9" xfId="59384" xr:uid="{00000000-0005-0000-0000-0000FCE70000}"/>
    <cellStyle name="tit3" xfId="59385" xr:uid="{00000000-0005-0000-0000-0000FDE70000}"/>
    <cellStyle name="tit3 2" xfId="59386" xr:uid="{00000000-0005-0000-0000-0000FEE70000}"/>
    <cellStyle name="tit3 2 2" xfId="59387" xr:uid="{00000000-0005-0000-0000-0000FFE70000}"/>
    <cellStyle name="tit3 2 2 2" xfId="59388" xr:uid="{00000000-0005-0000-0000-000000E80000}"/>
    <cellStyle name="tit3 2 2 2 2" xfId="59389" xr:uid="{00000000-0005-0000-0000-000001E80000}"/>
    <cellStyle name="tit3 2 2 2 2 2" xfId="59390" xr:uid="{00000000-0005-0000-0000-000002E80000}"/>
    <cellStyle name="tit3 2 2 2 3" xfId="59391" xr:uid="{00000000-0005-0000-0000-000003E80000}"/>
    <cellStyle name="tit3 2 2 3" xfId="59392" xr:uid="{00000000-0005-0000-0000-000004E80000}"/>
    <cellStyle name="tit3 2 2 3 2" xfId="59393" xr:uid="{00000000-0005-0000-0000-000005E80000}"/>
    <cellStyle name="tit3 2 2 4" xfId="59394" xr:uid="{00000000-0005-0000-0000-000006E80000}"/>
    <cellStyle name="tit3 2 3" xfId="59395" xr:uid="{00000000-0005-0000-0000-000007E80000}"/>
    <cellStyle name="tit3 2 3 2" xfId="59396" xr:uid="{00000000-0005-0000-0000-000008E80000}"/>
    <cellStyle name="tit3 2 3 2 2" xfId="59397" xr:uid="{00000000-0005-0000-0000-000009E80000}"/>
    <cellStyle name="tit3 2 3 2 2 2" xfId="59398" xr:uid="{00000000-0005-0000-0000-00000AE80000}"/>
    <cellStyle name="tit3 2 3 2 3" xfId="59399" xr:uid="{00000000-0005-0000-0000-00000BE80000}"/>
    <cellStyle name="tit3 2 3 3" xfId="59400" xr:uid="{00000000-0005-0000-0000-00000CE80000}"/>
    <cellStyle name="tit3 2 3 3 2" xfId="59401" xr:uid="{00000000-0005-0000-0000-00000DE80000}"/>
    <cellStyle name="tit3 2 3 4" xfId="59402" xr:uid="{00000000-0005-0000-0000-00000EE80000}"/>
    <cellStyle name="tit3 2 4" xfId="59403" xr:uid="{00000000-0005-0000-0000-00000FE80000}"/>
    <cellStyle name="tit3 2 4 2" xfId="59404" xr:uid="{00000000-0005-0000-0000-000010E80000}"/>
    <cellStyle name="tit3 2 4 2 2" xfId="59405" xr:uid="{00000000-0005-0000-0000-000011E80000}"/>
    <cellStyle name="tit3 2 4 3" xfId="59406" xr:uid="{00000000-0005-0000-0000-000012E80000}"/>
    <cellStyle name="tit3 2 5" xfId="59407" xr:uid="{00000000-0005-0000-0000-000013E80000}"/>
    <cellStyle name="tit3 2 5 2" xfId="59408" xr:uid="{00000000-0005-0000-0000-000014E80000}"/>
    <cellStyle name="tit3 2 6" xfId="59409" xr:uid="{00000000-0005-0000-0000-000015E80000}"/>
    <cellStyle name="tit3 3" xfId="59410" xr:uid="{00000000-0005-0000-0000-000016E80000}"/>
    <cellStyle name="tit3 3 2" xfId="59411" xr:uid="{00000000-0005-0000-0000-000017E80000}"/>
    <cellStyle name="tit3 3 2 2" xfId="59412" xr:uid="{00000000-0005-0000-0000-000018E80000}"/>
    <cellStyle name="tit3 3 2 2 2" xfId="59413" xr:uid="{00000000-0005-0000-0000-000019E80000}"/>
    <cellStyle name="tit3 3 2 3" xfId="59414" xr:uid="{00000000-0005-0000-0000-00001AE80000}"/>
    <cellStyle name="tit3 3 3" xfId="59415" xr:uid="{00000000-0005-0000-0000-00001BE80000}"/>
    <cellStyle name="tit3 3 3 2" xfId="59416" xr:uid="{00000000-0005-0000-0000-00001CE80000}"/>
    <cellStyle name="tit3 3 4" xfId="59417" xr:uid="{00000000-0005-0000-0000-00001DE80000}"/>
    <cellStyle name="tit3 4" xfId="59418" xr:uid="{00000000-0005-0000-0000-00001EE80000}"/>
    <cellStyle name="tit3 4 2" xfId="59419" xr:uid="{00000000-0005-0000-0000-00001FE80000}"/>
    <cellStyle name="tit3 4 2 2" xfId="59420" xr:uid="{00000000-0005-0000-0000-000020E80000}"/>
    <cellStyle name="tit3 4 2 2 2" xfId="59421" xr:uid="{00000000-0005-0000-0000-000021E80000}"/>
    <cellStyle name="tit3 4 2 3" xfId="59422" xr:uid="{00000000-0005-0000-0000-000022E80000}"/>
    <cellStyle name="tit3 4 3" xfId="59423" xr:uid="{00000000-0005-0000-0000-000023E80000}"/>
    <cellStyle name="tit3 4 3 2" xfId="59424" xr:uid="{00000000-0005-0000-0000-000024E80000}"/>
    <cellStyle name="tit3 4 4" xfId="59425" xr:uid="{00000000-0005-0000-0000-000025E80000}"/>
    <cellStyle name="tit3 5" xfId="59426" xr:uid="{00000000-0005-0000-0000-000026E80000}"/>
    <cellStyle name="tit3 5 2" xfId="59427" xr:uid="{00000000-0005-0000-0000-000027E80000}"/>
    <cellStyle name="tit3 5 2 2" xfId="59428" xr:uid="{00000000-0005-0000-0000-000028E80000}"/>
    <cellStyle name="tit3 5 3" xfId="59429" xr:uid="{00000000-0005-0000-0000-000029E80000}"/>
    <cellStyle name="tit3 6" xfId="59430" xr:uid="{00000000-0005-0000-0000-00002AE80000}"/>
    <cellStyle name="tit3 6 2" xfId="59431" xr:uid="{00000000-0005-0000-0000-00002BE80000}"/>
    <cellStyle name="tit3 7" xfId="59432" xr:uid="{00000000-0005-0000-0000-00002CE80000}"/>
    <cellStyle name="tit3 8" xfId="59433" xr:uid="{00000000-0005-0000-0000-00002DE80000}"/>
    <cellStyle name="tit4" xfId="59434" xr:uid="{00000000-0005-0000-0000-00002EE80000}"/>
    <cellStyle name="tit4 2" xfId="59435" xr:uid="{00000000-0005-0000-0000-00002FE80000}"/>
    <cellStyle name="tit4 2 2" xfId="59436" xr:uid="{00000000-0005-0000-0000-000030E80000}"/>
    <cellStyle name="tit4 2 2 2" xfId="59437" xr:uid="{00000000-0005-0000-0000-000031E80000}"/>
    <cellStyle name="tit4 2 2 2 2" xfId="59438" xr:uid="{00000000-0005-0000-0000-000032E80000}"/>
    <cellStyle name="tit4 2 2 2 2 2" xfId="59439" xr:uid="{00000000-0005-0000-0000-000033E80000}"/>
    <cellStyle name="tit4 2 2 2 3" xfId="59440" xr:uid="{00000000-0005-0000-0000-000034E80000}"/>
    <cellStyle name="tit4 2 2 3" xfId="59441" xr:uid="{00000000-0005-0000-0000-000035E80000}"/>
    <cellStyle name="tit4 2 2 3 2" xfId="59442" xr:uid="{00000000-0005-0000-0000-000036E80000}"/>
    <cellStyle name="tit4 2 2 4" xfId="59443" xr:uid="{00000000-0005-0000-0000-000037E80000}"/>
    <cellStyle name="tit4 2 3" xfId="59444" xr:uid="{00000000-0005-0000-0000-000038E80000}"/>
    <cellStyle name="tit4 2 3 2" xfId="59445" xr:uid="{00000000-0005-0000-0000-000039E80000}"/>
    <cellStyle name="tit4 2 3 2 2" xfId="59446" xr:uid="{00000000-0005-0000-0000-00003AE80000}"/>
    <cellStyle name="tit4 2 3 2 2 2" xfId="59447" xr:uid="{00000000-0005-0000-0000-00003BE80000}"/>
    <cellStyle name="tit4 2 3 2 3" xfId="59448" xr:uid="{00000000-0005-0000-0000-00003CE80000}"/>
    <cellStyle name="tit4 2 3 3" xfId="59449" xr:uid="{00000000-0005-0000-0000-00003DE80000}"/>
    <cellStyle name="tit4 2 3 3 2" xfId="59450" xr:uid="{00000000-0005-0000-0000-00003EE80000}"/>
    <cellStyle name="tit4 2 3 4" xfId="59451" xr:uid="{00000000-0005-0000-0000-00003FE80000}"/>
    <cellStyle name="tit4 2 4" xfId="59452" xr:uid="{00000000-0005-0000-0000-000040E80000}"/>
    <cellStyle name="tit4 2 4 2" xfId="59453" xr:uid="{00000000-0005-0000-0000-000041E80000}"/>
    <cellStyle name="tit4 2 4 2 2" xfId="59454" xr:uid="{00000000-0005-0000-0000-000042E80000}"/>
    <cellStyle name="tit4 2 4 3" xfId="59455" xr:uid="{00000000-0005-0000-0000-000043E80000}"/>
    <cellStyle name="tit4 2 5" xfId="59456" xr:uid="{00000000-0005-0000-0000-000044E80000}"/>
    <cellStyle name="tit4 2 5 2" xfId="59457" xr:uid="{00000000-0005-0000-0000-000045E80000}"/>
    <cellStyle name="tit4 2 6" xfId="59458" xr:uid="{00000000-0005-0000-0000-000046E80000}"/>
    <cellStyle name="tit4 3" xfId="59459" xr:uid="{00000000-0005-0000-0000-000047E80000}"/>
    <cellStyle name="tit4 3 2" xfId="59460" xr:uid="{00000000-0005-0000-0000-000048E80000}"/>
    <cellStyle name="tit4 3 2 2" xfId="59461" xr:uid="{00000000-0005-0000-0000-000049E80000}"/>
    <cellStyle name="tit4 3 2 2 2" xfId="59462" xr:uid="{00000000-0005-0000-0000-00004AE80000}"/>
    <cellStyle name="tit4 3 2 3" xfId="59463" xr:uid="{00000000-0005-0000-0000-00004BE80000}"/>
    <cellStyle name="tit4 3 3" xfId="59464" xr:uid="{00000000-0005-0000-0000-00004CE80000}"/>
    <cellStyle name="tit4 3 3 2" xfId="59465" xr:uid="{00000000-0005-0000-0000-00004DE80000}"/>
    <cellStyle name="tit4 3 4" xfId="59466" xr:uid="{00000000-0005-0000-0000-00004EE80000}"/>
    <cellStyle name="tit4 4" xfId="59467" xr:uid="{00000000-0005-0000-0000-00004FE80000}"/>
    <cellStyle name="tit4 4 2" xfId="59468" xr:uid="{00000000-0005-0000-0000-000050E80000}"/>
    <cellStyle name="tit4 4 2 2" xfId="59469" xr:uid="{00000000-0005-0000-0000-000051E80000}"/>
    <cellStyle name="tit4 4 2 2 2" xfId="59470" xr:uid="{00000000-0005-0000-0000-000052E80000}"/>
    <cellStyle name="tit4 4 2 3" xfId="59471" xr:uid="{00000000-0005-0000-0000-000053E80000}"/>
    <cellStyle name="tit4 4 3" xfId="59472" xr:uid="{00000000-0005-0000-0000-000054E80000}"/>
    <cellStyle name="tit4 4 3 2" xfId="59473" xr:uid="{00000000-0005-0000-0000-000055E80000}"/>
    <cellStyle name="tit4 4 4" xfId="59474" xr:uid="{00000000-0005-0000-0000-000056E80000}"/>
    <cellStyle name="tit4 5" xfId="59475" xr:uid="{00000000-0005-0000-0000-000057E80000}"/>
    <cellStyle name="tit4 5 2" xfId="59476" xr:uid="{00000000-0005-0000-0000-000058E80000}"/>
    <cellStyle name="tit4 5 2 2" xfId="59477" xr:uid="{00000000-0005-0000-0000-000059E80000}"/>
    <cellStyle name="tit4 5 3" xfId="59478" xr:uid="{00000000-0005-0000-0000-00005AE80000}"/>
    <cellStyle name="tit4 6" xfId="59479" xr:uid="{00000000-0005-0000-0000-00005BE80000}"/>
    <cellStyle name="tit4 6 2" xfId="59480" xr:uid="{00000000-0005-0000-0000-00005CE80000}"/>
    <cellStyle name="tit4 7" xfId="59481" xr:uid="{00000000-0005-0000-0000-00005DE80000}"/>
    <cellStyle name="tit4 8" xfId="59482" xr:uid="{00000000-0005-0000-0000-00005EE80000}"/>
    <cellStyle name="Title 2" xfId="59483" xr:uid="{00000000-0005-0000-0000-00005FE80000}"/>
    <cellStyle name="Title 2 2" xfId="59484" xr:uid="{00000000-0005-0000-0000-000060E80000}"/>
    <cellStyle name="Title 2 2 2" xfId="59485" xr:uid="{00000000-0005-0000-0000-000061E80000}"/>
    <cellStyle name="Title 2 2 2 2" xfId="59486" xr:uid="{00000000-0005-0000-0000-000062E80000}"/>
    <cellStyle name="Title 2 2 2 2 2" xfId="59487" xr:uid="{00000000-0005-0000-0000-000063E80000}"/>
    <cellStyle name="Title 2 2 2 2 2 2" xfId="59488" xr:uid="{00000000-0005-0000-0000-000064E80000}"/>
    <cellStyle name="Title 2 2 2 2 3" xfId="59489" xr:uid="{00000000-0005-0000-0000-000065E80000}"/>
    <cellStyle name="Title 2 2 2 3" xfId="59490" xr:uid="{00000000-0005-0000-0000-000066E80000}"/>
    <cellStyle name="Title 2 2 2 3 2" xfId="59491" xr:uid="{00000000-0005-0000-0000-000067E80000}"/>
    <cellStyle name="Title 2 2 2 4" xfId="59492" xr:uid="{00000000-0005-0000-0000-000068E80000}"/>
    <cellStyle name="Title 2 2 3" xfId="59493" xr:uid="{00000000-0005-0000-0000-000069E80000}"/>
    <cellStyle name="Title 2 2 3 2" xfId="59494" xr:uid="{00000000-0005-0000-0000-00006AE80000}"/>
    <cellStyle name="Title 2 2 3 2 2" xfId="59495" xr:uid="{00000000-0005-0000-0000-00006BE80000}"/>
    <cellStyle name="Title 2 2 3 2 2 2" xfId="59496" xr:uid="{00000000-0005-0000-0000-00006CE80000}"/>
    <cellStyle name="Title 2 2 3 2 3" xfId="59497" xr:uid="{00000000-0005-0000-0000-00006DE80000}"/>
    <cellStyle name="Title 2 2 3 3" xfId="59498" xr:uid="{00000000-0005-0000-0000-00006EE80000}"/>
    <cellStyle name="Title 2 2 3 3 2" xfId="59499" xr:uid="{00000000-0005-0000-0000-00006FE80000}"/>
    <cellStyle name="Title 2 2 3 4" xfId="59500" xr:uid="{00000000-0005-0000-0000-000070E80000}"/>
    <cellStyle name="Title 2 2 4" xfId="59501" xr:uid="{00000000-0005-0000-0000-000071E80000}"/>
    <cellStyle name="Title 2 2 4 2" xfId="59502" xr:uid="{00000000-0005-0000-0000-000072E80000}"/>
    <cellStyle name="Title 2 2 4 2 2" xfId="59503" xr:uid="{00000000-0005-0000-0000-000073E80000}"/>
    <cellStyle name="Title 2 2 4 3" xfId="59504" xr:uid="{00000000-0005-0000-0000-000074E80000}"/>
    <cellStyle name="Title 2 2 5" xfId="59505" xr:uid="{00000000-0005-0000-0000-000075E80000}"/>
    <cellStyle name="Title 2 2 5 2" xfId="59506" xr:uid="{00000000-0005-0000-0000-000076E80000}"/>
    <cellStyle name="Title 2 2 6" xfId="59507" xr:uid="{00000000-0005-0000-0000-000077E80000}"/>
    <cellStyle name="Title 2 3" xfId="59508" xr:uid="{00000000-0005-0000-0000-000078E80000}"/>
    <cellStyle name="Title 2 4" xfId="59509" xr:uid="{00000000-0005-0000-0000-000079E80000}"/>
    <cellStyle name="Title 2 5" xfId="59510" xr:uid="{00000000-0005-0000-0000-00007AE80000}"/>
    <cellStyle name="Title 2 6" xfId="59511" xr:uid="{00000000-0005-0000-0000-00007BE80000}"/>
    <cellStyle name="Title 3" xfId="59512" xr:uid="{00000000-0005-0000-0000-00007CE80000}"/>
    <cellStyle name="Title 3 2" xfId="59513" xr:uid="{00000000-0005-0000-0000-00007DE80000}"/>
    <cellStyle name="Title 4" xfId="59514" xr:uid="{00000000-0005-0000-0000-00007EE80000}"/>
    <cellStyle name="Title 4 2" xfId="59515" xr:uid="{00000000-0005-0000-0000-00007FE80000}"/>
    <cellStyle name="Title 5" xfId="59516" xr:uid="{00000000-0005-0000-0000-000080E80000}"/>
    <cellStyle name="Title 6" xfId="59517" xr:uid="{00000000-0005-0000-0000-000081E80000}"/>
    <cellStyle name="Title 7" xfId="59518" xr:uid="{00000000-0005-0000-0000-000082E80000}"/>
    <cellStyle name="Tong so" xfId="59519" xr:uid="{00000000-0005-0000-0000-000083E80000}"/>
    <cellStyle name="tong so 1" xfId="59520" xr:uid="{00000000-0005-0000-0000-000084E80000}"/>
    <cellStyle name="tong so 1 2" xfId="59521" xr:uid="{00000000-0005-0000-0000-000085E80000}"/>
    <cellStyle name="tong so 1 2 2" xfId="59522" xr:uid="{00000000-0005-0000-0000-000086E80000}"/>
    <cellStyle name="tong so 1 2 2 2" xfId="59523" xr:uid="{00000000-0005-0000-0000-000087E80000}"/>
    <cellStyle name="tong so 1 2 2 2 2" xfId="59524" xr:uid="{00000000-0005-0000-0000-000088E80000}"/>
    <cellStyle name="tong so 1 2 2 2 2 2" xfId="59525" xr:uid="{00000000-0005-0000-0000-000089E80000}"/>
    <cellStyle name="tong so 1 2 2 2 3" xfId="59526" xr:uid="{00000000-0005-0000-0000-00008AE80000}"/>
    <cellStyle name="tong so 1 2 2 3" xfId="59527" xr:uid="{00000000-0005-0000-0000-00008BE80000}"/>
    <cellStyle name="tong so 1 2 2 3 2" xfId="59528" xr:uid="{00000000-0005-0000-0000-00008CE80000}"/>
    <cellStyle name="tong so 1 2 2 4" xfId="59529" xr:uid="{00000000-0005-0000-0000-00008DE80000}"/>
    <cellStyle name="tong so 1 2 3" xfId="59530" xr:uid="{00000000-0005-0000-0000-00008EE80000}"/>
    <cellStyle name="tong so 1 2 3 2" xfId="59531" xr:uid="{00000000-0005-0000-0000-00008FE80000}"/>
    <cellStyle name="tong so 1 2 3 2 2" xfId="59532" xr:uid="{00000000-0005-0000-0000-000090E80000}"/>
    <cellStyle name="tong so 1 2 3 2 2 2" xfId="59533" xr:uid="{00000000-0005-0000-0000-000091E80000}"/>
    <cellStyle name="tong so 1 2 3 2 3" xfId="59534" xr:uid="{00000000-0005-0000-0000-000092E80000}"/>
    <cellStyle name="tong so 1 2 3 3" xfId="59535" xr:uid="{00000000-0005-0000-0000-000093E80000}"/>
    <cellStyle name="tong so 1 2 3 3 2" xfId="59536" xr:uid="{00000000-0005-0000-0000-000094E80000}"/>
    <cellStyle name="tong so 1 2 3 4" xfId="59537" xr:uid="{00000000-0005-0000-0000-000095E80000}"/>
    <cellStyle name="tong so 1 2 4" xfId="59538" xr:uid="{00000000-0005-0000-0000-000096E80000}"/>
    <cellStyle name="tong so 1 2 4 2" xfId="59539" xr:uid="{00000000-0005-0000-0000-000097E80000}"/>
    <cellStyle name="tong so 1 2 4 2 2" xfId="59540" xr:uid="{00000000-0005-0000-0000-000098E80000}"/>
    <cellStyle name="tong so 1 2 4 3" xfId="59541" xr:uid="{00000000-0005-0000-0000-000099E80000}"/>
    <cellStyle name="tong so 1 2 5" xfId="59542" xr:uid="{00000000-0005-0000-0000-00009AE80000}"/>
    <cellStyle name="tong so 1 2 5 2" xfId="59543" xr:uid="{00000000-0005-0000-0000-00009BE80000}"/>
    <cellStyle name="tong so 1 2 6" xfId="59544" xr:uid="{00000000-0005-0000-0000-00009CE80000}"/>
    <cellStyle name="tong so 1 3" xfId="59545" xr:uid="{00000000-0005-0000-0000-00009DE80000}"/>
    <cellStyle name="Tong so 10" xfId="59546" xr:uid="{00000000-0005-0000-0000-00009EE80000}"/>
    <cellStyle name="Tong so 11" xfId="59547" xr:uid="{00000000-0005-0000-0000-00009FE80000}"/>
    <cellStyle name="Tong so 12" xfId="59548" xr:uid="{00000000-0005-0000-0000-0000A0E80000}"/>
    <cellStyle name="Tong so 13" xfId="59549" xr:uid="{00000000-0005-0000-0000-0000A1E80000}"/>
    <cellStyle name="Tong so 14" xfId="59550" xr:uid="{00000000-0005-0000-0000-0000A2E80000}"/>
    <cellStyle name="Tong so 15" xfId="59551" xr:uid="{00000000-0005-0000-0000-0000A3E80000}"/>
    <cellStyle name="Tong so 16" xfId="59552" xr:uid="{00000000-0005-0000-0000-0000A4E80000}"/>
    <cellStyle name="Tong so 17" xfId="59553" xr:uid="{00000000-0005-0000-0000-0000A5E80000}"/>
    <cellStyle name="Tong so 18" xfId="59554" xr:uid="{00000000-0005-0000-0000-0000A6E80000}"/>
    <cellStyle name="Tong so 19" xfId="59555" xr:uid="{00000000-0005-0000-0000-0000A7E80000}"/>
    <cellStyle name="Tong so 2" xfId="59556" xr:uid="{00000000-0005-0000-0000-0000A8E80000}"/>
    <cellStyle name="Tong so 2 2" xfId="59557" xr:uid="{00000000-0005-0000-0000-0000A9E80000}"/>
    <cellStyle name="Tong so 2 2 2" xfId="59558" xr:uid="{00000000-0005-0000-0000-0000AAE80000}"/>
    <cellStyle name="Tong so 2 2 2 2" xfId="59559" xr:uid="{00000000-0005-0000-0000-0000ABE80000}"/>
    <cellStyle name="Tong so 2 2 2 2 2" xfId="59560" xr:uid="{00000000-0005-0000-0000-0000ACE80000}"/>
    <cellStyle name="Tong so 2 2 2 3" xfId="59561" xr:uid="{00000000-0005-0000-0000-0000ADE80000}"/>
    <cellStyle name="Tong so 2 2 3" xfId="59562" xr:uid="{00000000-0005-0000-0000-0000AEE80000}"/>
    <cellStyle name="Tong so 2 2 3 2" xfId="59563" xr:uid="{00000000-0005-0000-0000-0000AFE80000}"/>
    <cellStyle name="Tong so 2 2 4" xfId="59564" xr:uid="{00000000-0005-0000-0000-0000B0E80000}"/>
    <cellStyle name="Tong so 2 3" xfId="59565" xr:uid="{00000000-0005-0000-0000-0000B1E80000}"/>
    <cellStyle name="Tong so 2 3 2" xfId="59566" xr:uid="{00000000-0005-0000-0000-0000B2E80000}"/>
    <cellStyle name="Tong so 2 3 2 2" xfId="59567" xr:uid="{00000000-0005-0000-0000-0000B3E80000}"/>
    <cellStyle name="Tong so 2 3 2 2 2" xfId="59568" xr:uid="{00000000-0005-0000-0000-0000B4E80000}"/>
    <cellStyle name="Tong so 2 3 2 3" xfId="59569" xr:uid="{00000000-0005-0000-0000-0000B5E80000}"/>
    <cellStyle name="Tong so 2 3 3" xfId="59570" xr:uid="{00000000-0005-0000-0000-0000B6E80000}"/>
    <cellStyle name="Tong so 2 3 3 2" xfId="59571" xr:uid="{00000000-0005-0000-0000-0000B7E80000}"/>
    <cellStyle name="Tong so 2 3 4" xfId="59572" xr:uid="{00000000-0005-0000-0000-0000B8E80000}"/>
    <cellStyle name="Tong so 2 4" xfId="59573" xr:uid="{00000000-0005-0000-0000-0000B9E80000}"/>
    <cellStyle name="Tong so 2 4 2" xfId="59574" xr:uid="{00000000-0005-0000-0000-0000BAE80000}"/>
    <cellStyle name="Tong so 2 4 2 2" xfId="59575" xr:uid="{00000000-0005-0000-0000-0000BBE80000}"/>
    <cellStyle name="Tong so 2 4 3" xfId="59576" xr:uid="{00000000-0005-0000-0000-0000BCE80000}"/>
    <cellStyle name="Tong so 2 5" xfId="59577" xr:uid="{00000000-0005-0000-0000-0000BDE80000}"/>
    <cellStyle name="Tong so 2 5 2" xfId="59578" xr:uid="{00000000-0005-0000-0000-0000BEE80000}"/>
    <cellStyle name="Tong so 2 6" xfId="59579" xr:uid="{00000000-0005-0000-0000-0000BFE80000}"/>
    <cellStyle name="Tong so 20" xfId="59580" xr:uid="{00000000-0005-0000-0000-0000C0E80000}"/>
    <cellStyle name="Tong so 21" xfId="59581" xr:uid="{00000000-0005-0000-0000-0000C1E80000}"/>
    <cellStyle name="Tong so 22" xfId="59582" xr:uid="{00000000-0005-0000-0000-0000C2E80000}"/>
    <cellStyle name="Tong so 3" xfId="59583" xr:uid="{00000000-0005-0000-0000-0000C3E80000}"/>
    <cellStyle name="Tong so 4" xfId="59584" xr:uid="{00000000-0005-0000-0000-0000C4E80000}"/>
    <cellStyle name="Tong so 5" xfId="59585" xr:uid="{00000000-0005-0000-0000-0000C5E80000}"/>
    <cellStyle name="Tong so 6" xfId="59586" xr:uid="{00000000-0005-0000-0000-0000C6E80000}"/>
    <cellStyle name="Tong so 7" xfId="59587" xr:uid="{00000000-0005-0000-0000-0000C7E80000}"/>
    <cellStyle name="Tong so 8" xfId="59588" xr:uid="{00000000-0005-0000-0000-0000C8E80000}"/>
    <cellStyle name="Tong so 9" xfId="59589" xr:uid="{00000000-0005-0000-0000-0000C9E80000}"/>
    <cellStyle name="Tong so_Bieu KHPTLN 2016-2020" xfId="59590" xr:uid="{00000000-0005-0000-0000-0000CAE80000}"/>
    <cellStyle name="Tongcong" xfId="59591" xr:uid="{00000000-0005-0000-0000-0000CBE80000}"/>
    <cellStyle name="Tongcong 2" xfId="59592" xr:uid="{00000000-0005-0000-0000-0000CCE80000}"/>
    <cellStyle name="Tongcong 2 2" xfId="59593" xr:uid="{00000000-0005-0000-0000-0000CDE80000}"/>
    <cellStyle name="Tongcong 2 2 2" xfId="59594" xr:uid="{00000000-0005-0000-0000-0000CEE80000}"/>
    <cellStyle name="Tongcong 2 2 2 2" xfId="59595" xr:uid="{00000000-0005-0000-0000-0000CFE80000}"/>
    <cellStyle name="Tongcong 2 2 2 2 2" xfId="59596" xr:uid="{00000000-0005-0000-0000-0000D0E80000}"/>
    <cellStyle name="Tongcong 2 2 2 3" xfId="59597" xr:uid="{00000000-0005-0000-0000-0000D1E80000}"/>
    <cellStyle name="Tongcong 2 2 3" xfId="59598" xr:uid="{00000000-0005-0000-0000-0000D2E80000}"/>
    <cellStyle name="Tongcong 2 2 3 2" xfId="59599" xr:uid="{00000000-0005-0000-0000-0000D3E80000}"/>
    <cellStyle name="Tongcong 2 2 4" xfId="59600" xr:uid="{00000000-0005-0000-0000-0000D4E80000}"/>
    <cellStyle name="Tongcong 2 3" xfId="59601" xr:uid="{00000000-0005-0000-0000-0000D5E80000}"/>
    <cellStyle name="Tongcong 2 3 2" xfId="59602" xr:uid="{00000000-0005-0000-0000-0000D6E80000}"/>
    <cellStyle name="Tongcong 2 3 2 2" xfId="59603" xr:uid="{00000000-0005-0000-0000-0000D7E80000}"/>
    <cellStyle name="Tongcong 2 3 2 2 2" xfId="59604" xr:uid="{00000000-0005-0000-0000-0000D8E80000}"/>
    <cellStyle name="Tongcong 2 3 2 3" xfId="59605" xr:uid="{00000000-0005-0000-0000-0000D9E80000}"/>
    <cellStyle name="Tongcong 2 3 3" xfId="59606" xr:uid="{00000000-0005-0000-0000-0000DAE80000}"/>
    <cellStyle name="Tongcong 2 3 3 2" xfId="59607" xr:uid="{00000000-0005-0000-0000-0000DBE80000}"/>
    <cellStyle name="Tongcong 2 3 4" xfId="59608" xr:uid="{00000000-0005-0000-0000-0000DCE80000}"/>
    <cellStyle name="Tongcong 2 4" xfId="59609" xr:uid="{00000000-0005-0000-0000-0000DDE80000}"/>
    <cellStyle name="Tongcong 2 4 2" xfId="59610" xr:uid="{00000000-0005-0000-0000-0000DEE80000}"/>
    <cellStyle name="Tongcong 2 4 2 2" xfId="59611" xr:uid="{00000000-0005-0000-0000-0000DFE80000}"/>
    <cellStyle name="Tongcong 2 4 3" xfId="59612" xr:uid="{00000000-0005-0000-0000-0000E0E80000}"/>
    <cellStyle name="Tongcong 2 5" xfId="59613" xr:uid="{00000000-0005-0000-0000-0000E1E80000}"/>
    <cellStyle name="Tongcong 2 5 2" xfId="59614" xr:uid="{00000000-0005-0000-0000-0000E2E80000}"/>
    <cellStyle name="Tongcong 2 6" xfId="59615" xr:uid="{00000000-0005-0000-0000-0000E3E80000}"/>
    <cellStyle name="Tongcong 3" xfId="59616" xr:uid="{00000000-0005-0000-0000-0000E4E80000}"/>
    <cellStyle name="Tongcong 3 2" xfId="59617" xr:uid="{00000000-0005-0000-0000-0000E5E80000}"/>
    <cellStyle name="Tongcong 3 2 2" xfId="59618" xr:uid="{00000000-0005-0000-0000-0000E6E80000}"/>
    <cellStyle name="Tongcong 3 2 2 2" xfId="59619" xr:uid="{00000000-0005-0000-0000-0000E7E80000}"/>
    <cellStyle name="Tongcong 3 2 3" xfId="59620" xr:uid="{00000000-0005-0000-0000-0000E8E80000}"/>
    <cellStyle name="Tongcong 3 3" xfId="59621" xr:uid="{00000000-0005-0000-0000-0000E9E80000}"/>
    <cellStyle name="Tongcong 3 3 2" xfId="59622" xr:uid="{00000000-0005-0000-0000-0000EAE80000}"/>
    <cellStyle name="Tongcong 3 4" xfId="59623" xr:uid="{00000000-0005-0000-0000-0000EBE80000}"/>
    <cellStyle name="Tongcong 4" xfId="59624" xr:uid="{00000000-0005-0000-0000-0000ECE80000}"/>
    <cellStyle name="Tongcong 4 2" xfId="59625" xr:uid="{00000000-0005-0000-0000-0000EDE80000}"/>
    <cellStyle name="Tongcong 4 2 2" xfId="59626" xr:uid="{00000000-0005-0000-0000-0000EEE80000}"/>
    <cellStyle name="Tongcong 4 2 2 2" xfId="59627" xr:uid="{00000000-0005-0000-0000-0000EFE80000}"/>
    <cellStyle name="Tongcong 4 2 3" xfId="59628" xr:uid="{00000000-0005-0000-0000-0000F0E80000}"/>
    <cellStyle name="Tongcong 4 3" xfId="59629" xr:uid="{00000000-0005-0000-0000-0000F1E80000}"/>
    <cellStyle name="Tongcong 4 3 2" xfId="59630" xr:uid="{00000000-0005-0000-0000-0000F2E80000}"/>
    <cellStyle name="Tongcong 4 4" xfId="59631" xr:uid="{00000000-0005-0000-0000-0000F3E80000}"/>
    <cellStyle name="Tongcong 5" xfId="59632" xr:uid="{00000000-0005-0000-0000-0000F4E80000}"/>
    <cellStyle name="Tongcong 5 2" xfId="59633" xr:uid="{00000000-0005-0000-0000-0000F5E80000}"/>
    <cellStyle name="Tongcong 5 2 2" xfId="59634" xr:uid="{00000000-0005-0000-0000-0000F6E80000}"/>
    <cellStyle name="Tongcong 5 3" xfId="59635" xr:uid="{00000000-0005-0000-0000-0000F7E80000}"/>
    <cellStyle name="Tongcong 6" xfId="59636" xr:uid="{00000000-0005-0000-0000-0000F8E80000}"/>
    <cellStyle name="Tongcong 6 2" xfId="59637" xr:uid="{00000000-0005-0000-0000-0000F9E80000}"/>
    <cellStyle name="Tongcong 7" xfId="59638" xr:uid="{00000000-0005-0000-0000-0000FAE80000}"/>
    <cellStyle name="Tongcong 8" xfId="59639" xr:uid="{00000000-0005-0000-0000-0000FBE80000}"/>
    <cellStyle name="Total 2" xfId="59640" xr:uid="{00000000-0005-0000-0000-0000FCE80000}"/>
    <cellStyle name="Total 2 2" xfId="59641" xr:uid="{00000000-0005-0000-0000-0000FDE80000}"/>
    <cellStyle name="Total 2 2 2" xfId="59642" xr:uid="{00000000-0005-0000-0000-0000FEE80000}"/>
    <cellStyle name="Total 2 2 2 2" xfId="59643" xr:uid="{00000000-0005-0000-0000-0000FFE80000}"/>
    <cellStyle name="Total 2 2 2 2 2" xfId="59644" xr:uid="{00000000-0005-0000-0000-000000E90000}"/>
    <cellStyle name="Total 2 2 2 2 2 2" xfId="59645" xr:uid="{00000000-0005-0000-0000-000001E90000}"/>
    <cellStyle name="Total 2 2 2 2 3" xfId="59646" xr:uid="{00000000-0005-0000-0000-000002E90000}"/>
    <cellStyle name="Total 2 2 2 3" xfId="59647" xr:uid="{00000000-0005-0000-0000-000003E90000}"/>
    <cellStyle name="Total 2 2 2 3 2" xfId="59648" xr:uid="{00000000-0005-0000-0000-000004E90000}"/>
    <cellStyle name="Total 2 2 2 4" xfId="59649" xr:uid="{00000000-0005-0000-0000-000005E90000}"/>
    <cellStyle name="Total 2 2 3" xfId="59650" xr:uid="{00000000-0005-0000-0000-000006E90000}"/>
    <cellStyle name="Total 2 2 3 2" xfId="59651" xr:uid="{00000000-0005-0000-0000-000007E90000}"/>
    <cellStyle name="Total 2 2 3 2 2" xfId="59652" xr:uid="{00000000-0005-0000-0000-000008E90000}"/>
    <cellStyle name="Total 2 2 3 2 2 2" xfId="59653" xr:uid="{00000000-0005-0000-0000-000009E90000}"/>
    <cellStyle name="Total 2 2 3 2 3" xfId="59654" xr:uid="{00000000-0005-0000-0000-00000AE90000}"/>
    <cellStyle name="Total 2 2 3 3" xfId="59655" xr:uid="{00000000-0005-0000-0000-00000BE90000}"/>
    <cellStyle name="Total 2 2 3 3 2" xfId="59656" xr:uid="{00000000-0005-0000-0000-00000CE90000}"/>
    <cellStyle name="Total 2 2 3 4" xfId="59657" xr:uid="{00000000-0005-0000-0000-00000DE90000}"/>
    <cellStyle name="Total 2 2 4" xfId="59658" xr:uid="{00000000-0005-0000-0000-00000EE90000}"/>
    <cellStyle name="Total 2 2 4 2" xfId="59659" xr:uid="{00000000-0005-0000-0000-00000FE90000}"/>
    <cellStyle name="Total 2 2 4 2 2" xfId="59660" xr:uid="{00000000-0005-0000-0000-000010E90000}"/>
    <cellStyle name="Total 2 2 4 3" xfId="59661" xr:uid="{00000000-0005-0000-0000-000011E90000}"/>
    <cellStyle name="Total 2 2 5" xfId="59662" xr:uid="{00000000-0005-0000-0000-000012E90000}"/>
    <cellStyle name="Total 2 2 5 2" xfId="59663" xr:uid="{00000000-0005-0000-0000-000013E90000}"/>
    <cellStyle name="Total 2 2 6" xfId="59664" xr:uid="{00000000-0005-0000-0000-000014E90000}"/>
    <cellStyle name="Total 2 3" xfId="59665" xr:uid="{00000000-0005-0000-0000-000015E90000}"/>
    <cellStyle name="Total 2 3 2" xfId="59666" xr:uid="{00000000-0005-0000-0000-000016E90000}"/>
    <cellStyle name="Total 2 3 2 2" xfId="59667" xr:uid="{00000000-0005-0000-0000-000017E90000}"/>
    <cellStyle name="Total 2 3 2 3" xfId="59668" xr:uid="{00000000-0005-0000-0000-000018E90000}"/>
    <cellStyle name="Total 2 3 2 4" xfId="59669" xr:uid="{00000000-0005-0000-0000-000019E90000}"/>
    <cellStyle name="Total 2 3 2 5" xfId="59670" xr:uid="{00000000-0005-0000-0000-00001AE90000}"/>
    <cellStyle name="Total 2 3 3" xfId="59671" xr:uid="{00000000-0005-0000-0000-00001BE90000}"/>
    <cellStyle name="Total 2 4" xfId="59672" xr:uid="{00000000-0005-0000-0000-00001CE90000}"/>
    <cellStyle name="Total 2 5" xfId="59673" xr:uid="{00000000-0005-0000-0000-00001DE90000}"/>
    <cellStyle name="Total 2 6" xfId="59674" xr:uid="{00000000-0005-0000-0000-00001EE90000}"/>
    <cellStyle name="Total 3" xfId="59675" xr:uid="{00000000-0005-0000-0000-00001FE90000}"/>
    <cellStyle name="Total 3 2" xfId="59676" xr:uid="{00000000-0005-0000-0000-000020E90000}"/>
    <cellStyle name="Total 3 3" xfId="59677" xr:uid="{00000000-0005-0000-0000-000021E90000}"/>
    <cellStyle name="Total 4" xfId="59678" xr:uid="{00000000-0005-0000-0000-000022E90000}"/>
    <cellStyle name="Total 4 2" xfId="59679" xr:uid="{00000000-0005-0000-0000-000023E90000}"/>
    <cellStyle name="Total 5" xfId="59680" xr:uid="{00000000-0005-0000-0000-000024E90000}"/>
    <cellStyle name="Total 6" xfId="59681" xr:uid="{00000000-0005-0000-0000-000025E90000}"/>
    <cellStyle name="Total 7" xfId="59682" xr:uid="{00000000-0005-0000-0000-000026E90000}"/>
    <cellStyle name="trang" xfId="59683" xr:uid="{00000000-0005-0000-0000-000027E90000}"/>
    <cellStyle name="trang 2" xfId="59684" xr:uid="{00000000-0005-0000-0000-000028E90000}"/>
    <cellStyle name="trang 2 2" xfId="59685" xr:uid="{00000000-0005-0000-0000-000029E90000}"/>
    <cellStyle name="trang 2 2 2" xfId="59686" xr:uid="{00000000-0005-0000-0000-00002AE90000}"/>
    <cellStyle name="trang 2 2 2 2" xfId="59687" xr:uid="{00000000-0005-0000-0000-00002BE90000}"/>
    <cellStyle name="trang 2 2 2 2 2" xfId="59688" xr:uid="{00000000-0005-0000-0000-00002CE90000}"/>
    <cellStyle name="trang 2 2 2 3" xfId="59689" xr:uid="{00000000-0005-0000-0000-00002DE90000}"/>
    <cellStyle name="trang 2 2 3" xfId="59690" xr:uid="{00000000-0005-0000-0000-00002EE90000}"/>
    <cellStyle name="trang 2 2 3 2" xfId="59691" xr:uid="{00000000-0005-0000-0000-00002FE90000}"/>
    <cellStyle name="trang 2 2 4" xfId="59692" xr:uid="{00000000-0005-0000-0000-000030E90000}"/>
    <cellStyle name="trang 2 3" xfId="59693" xr:uid="{00000000-0005-0000-0000-000031E90000}"/>
    <cellStyle name="trang 2 3 2" xfId="59694" xr:uid="{00000000-0005-0000-0000-000032E90000}"/>
    <cellStyle name="trang 2 3 2 2" xfId="59695" xr:uid="{00000000-0005-0000-0000-000033E90000}"/>
    <cellStyle name="trang 2 3 2 2 2" xfId="59696" xr:uid="{00000000-0005-0000-0000-000034E90000}"/>
    <cellStyle name="trang 2 3 2 3" xfId="59697" xr:uid="{00000000-0005-0000-0000-000035E90000}"/>
    <cellStyle name="trang 2 3 3" xfId="59698" xr:uid="{00000000-0005-0000-0000-000036E90000}"/>
    <cellStyle name="trang 2 3 3 2" xfId="59699" xr:uid="{00000000-0005-0000-0000-000037E90000}"/>
    <cellStyle name="trang 2 3 4" xfId="59700" xr:uid="{00000000-0005-0000-0000-000038E90000}"/>
    <cellStyle name="trang 2 4" xfId="59701" xr:uid="{00000000-0005-0000-0000-000039E90000}"/>
    <cellStyle name="trang 2 4 2" xfId="59702" xr:uid="{00000000-0005-0000-0000-00003AE90000}"/>
    <cellStyle name="trang 2 4 2 2" xfId="59703" xr:uid="{00000000-0005-0000-0000-00003BE90000}"/>
    <cellStyle name="trang 2 4 3" xfId="59704" xr:uid="{00000000-0005-0000-0000-00003CE90000}"/>
    <cellStyle name="trang 2 5" xfId="59705" xr:uid="{00000000-0005-0000-0000-00003DE90000}"/>
    <cellStyle name="trang 2 5 2" xfId="59706" xr:uid="{00000000-0005-0000-0000-00003EE90000}"/>
    <cellStyle name="trang 2 6" xfId="59707" xr:uid="{00000000-0005-0000-0000-00003FE90000}"/>
    <cellStyle name="trang 3" xfId="59708" xr:uid="{00000000-0005-0000-0000-000040E90000}"/>
    <cellStyle name="trang 3 2" xfId="59709" xr:uid="{00000000-0005-0000-0000-000041E90000}"/>
    <cellStyle name="trang 3 2 2" xfId="59710" xr:uid="{00000000-0005-0000-0000-000042E90000}"/>
    <cellStyle name="trang 3 2 2 2" xfId="59711" xr:uid="{00000000-0005-0000-0000-000043E90000}"/>
    <cellStyle name="trang 3 2 3" xfId="59712" xr:uid="{00000000-0005-0000-0000-000044E90000}"/>
    <cellStyle name="trang 3 3" xfId="59713" xr:uid="{00000000-0005-0000-0000-000045E90000}"/>
    <cellStyle name="trang 3 3 2" xfId="59714" xr:uid="{00000000-0005-0000-0000-000046E90000}"/>
    <cellStyle name="trang 3 4" xfId="59715" xr:uid="{00000000-0005-0000-0000-000047E90000}"/>
    <cellStyle name="trang 4" xfId="59716" xr:uid="{00000000-0005-0000-0000-000048E90000}"/>
    <cellStyle name="trang 4 2" xfId="59717" xr:uid="{00000000-0005-0000-0000-000049E90000}"/>
    <cellStyle name="trang 4 2 2" xfId="59718" xr:uid="{00000000-0005-0000-0000-00004AE90000}"/>
    <cellStyle name="trang 4 2 2 2" xfId="59719" xr:uid="{00000000-0005-0000-0000-00004BE90000}"/>
    <cellStyle name="trang 4 2 3" xfId="59720" xr:uid="{00000000-0005-0000-0000-00004CE90000}"/>
    <cellStyle name="trang 4 3" xfId="59721" xr:uid="{00000000-0005-0000-0000-00004DE90000}"/>
    <cellStyle name="trang 4 3 2" xfId="59722" xr:uid="{00000000-0005-0000-0000-00004EE90000}"/>
    <cellStyle name="trang 4 4" xfId="59723" xr:uid="{00000000-0005-0000-0000-00004FE90000}"/>
    <cellStyle name="trang 5" xfId="59724" xr:uid="{00000000-0005-0000-0000-000050E90000}"/>
    <cellStyle name="trang 5 2" xfId="59725" xr:uid="{00000000-0005-0000-0000-000051E90000}"/>
    <cellStyle name="trang 5 2 2" xfId="59726" xr:uid="{00000000-0005-0000-0000-000052E90000}"/>
    <cellStyle name="trang 5 3" xfId="59727" xr:uid="{00000000-0005-0000-0000-000053E90000}"/>
    <cellStyle name="trang 6" xfId="59728" xr:uid="{00000000-0005-0000-0000-000054E90000}"/>
    <cellStyle name="trang 6 2" xfId="59729" xr:uid="{00000000-0005-0000-0000-000055E90000}"/>
    <cellStyle name="trang 7" xfId="59730" xr:uid="{00000000-0005-0000-0000-000056E90000}"/>
    <cellStyle name="trang 8" xfId="59731" xr:uid="{00000000-0005-0000-0000-000057E90000}"/>
    <cellStyle name="tt1" xfId="59732" xr:uid="{00000000-0005-0000-0000-000058E90000}"/>
    <cellStyle name="tt1 2" xfId="59733" xr:uid="{00000000-0005-0000-0000-000059E90000}"/>
    <cellStyle name="tt1 2 2" xfId="59734" xr:uid="{00000000-0005-0000-0000-00005AE90000}"/>
    <cellStyle name="tt1 2 2 2" xfId="59735" xr:uid="{00000000-0005-0000-0000-00005BE90000}"/>
    <cellStyle name="tt1 2 2 2 2" xfId="59736" xr:uid="{00000000-0005-0000-0000-00005CE90000}"/>
    <cellStyle name="tt1 2 2 2 2 2" xfId="59737" xr:uid="{00000000-0005-0000-0000-00005DE90000}"/>
    <cellStyle name="tt1 2 2 2 3" xfId="59738" xr:uid="{00000000-0005-0000-0000-00005EE90000}"/>
    <cellStyle name="tt1 2 2 3" xfId="59739" xr:uid="{00000000-0005-0000-0000-00005FE90000}"/>
    <cellStyle name="tt1 2 2 3 2" xfId="59740" xr:uid="{00000000-0005-0000-0000-000060E90000}"/>
    <cellStyle name="tt1 2 2 4" xfId="59741" xr:uid="{00000000-0005-0000-0000-000061E90000}"/>
    <cellStyle name="tt1 2 3" xfId="59742" xr:uid="{00000000-0005-0000-0000-000062E90000}"/>
    <cellStyle name="tt1 2 3 2" xfId="59743" xr:uid="{00000000-0005-0000-0000-000063E90000}"/>
    <cellStyle name="tt1 2 3 2 2" xfId="59744" xr:uid="{00000000-0005-0000-0000-000064E90000}"/>
    <cellStyle name="tt1 2 3 2 2 2" xfId="59745" xr:uid="{00000000-0005-0000-0000-000065E90000}"/>
    <cellStyle name="tt1 2 3 2 3" xfId="59746" xr:uid="{00000000-0005-0000-0000-000066E90000}"/>
    <cellStyle name="tt1 2 3 3" xfId="59747" xr:uid="{00000000-0005-0000-0000-000067E90000}"/>
    <cellStyle name="tt1 2 3 3 2" xfId="59748" xr:uid="{00000000-0005-0000-0000-000068E90000}"/>
    <cellStyle name="tt1 2 3 4" xfId="59749" xr:uid="{00000000-0005-0000-0000-000069E90000}"/>
    <cellStyle name="tt1 2 4" xfId="59750" xr:uid="{00000000-0005-0000-0000-00006AE90000}"/>
    <cellStyle name="tt1 2 4 2" xfId="59751" xr:uid="{00000000-0005-0000-0000-00006BE90000}"/>
    <cellStyle name="tt1 2 4 2 2" xfId="59752" xr:uid="{00000000-0005-0000-0000-00006CE90000}"/>
    <cellStyle name="tt1 2 4 3" xfId="59753" xr:uid="{00000000-0005-0000-0000-00006DE90000}"/>
    <cellStyle name="tt1 2 5" xfId="59754" xr:uid="{00000000-0005-0000-0000-00006EE90000}"/>
    <cellStyle name="tt1 2 5 2" xfId="59755" xr:uid="{00000000-0005-0000-0000-00006FE90000}"/>
    <cellStyle name="tt1 2 6" xfId="59756" xr:uid="{00000000-0005-0000-0000-000070E90000}"/>
    <cellStyle name="tt1 3" xfId="59757" xr:uid="{00000000-0005-0000-0000-000071E90000}"/>
    <cellStyle name="tt1 3 2" xfId="59758" xr:uid="{00000000-0005-0000-0000-000072E90000}"/>
    <cellStyle name="tt1 3 2 2" xfId="59759" xr:uid="{00000000-0005-0000-0000-000073E90000}"/>
    <cellStyle name="tt1 3 2 2 2" xfId="59760" xr:uid="{00000000-0005-0000-0000-000074E90000}"/>
    <cellStyle name="tt1 3 2 3" xfId="59761" xr:uid="{00000000-0005-0000-0000-000075E90000}"/>
    <cellStyle name="tt1 3 3" xfId="59762" xr:uid="{00000000-0005-0000-0000-000076E90000}"/>
    <cellStyle name="tt1 3 3 2" xfId="59763" xr:uid="{00000000-0005-0000-0000-000077E90000}"/>
    <cellStyle name="tt1 3 4" xfId="59764" xr:uid="{00000000-0005-0000-0000-000078E90000}"/>
    <cellStyle name="tt1 4" xfId="59765" xr:uid="{00000000-0005-0000-0000-000079E90000}"/>
    <cellStyle name="tt1 4 2" xfId="59766" xr:uid="{00000000-0005-0000-0000-00007AE90000}"/>
    <cellStyle name="tt1 4 2 2" xfId="59767" xr:uid="{00000000-0005-0000-0000-00007BE90000}"/>
    <cellStyle name="tt1 4 2 2 2" xfId="59768" xr:uid="{00000000-0005-0000-0000-00007CE90000}"/>
    <cellStyle name="tt1 4 2 3" xfId="59769" xr:uid="{00000000-0005-0000-0000-00007DE90000}"/>
    <cellStyle name="tt1 4 3" xfId="59770" xr:uid="{00000000-0005-0000-0000-00007EE90000}"/>
    <cellStyle name="tt1 4 3 2" xfId="59771" xr:uid="{00000000-0005-0000-0000-00007FE90000}"/>
    <cellStyle name="tt1 4 4" xfId="59772" xr:uid="{00000000-0005-0000-0000-000080E90000}"/>
    <cellStyle name="tt1 5" xfId="59773" xr:uid="{00000000-0005-0000-0000-000081E90000}"/>
    <cellStyle name="tt1 5 2" xfId="59774" xr:uid="{00000000-0005-0000-0000-000082E90000}"/>
    <cellStyle name="tt1 5 2 2" xfId="59775" xr:uid="{00000000-0005-0000-0000-000083E90000}"/>
    <cellStyle name="tt1 5 3" xfId="59776" xr:uid="{00000000-0005-0000-0000-000084E90000}"/>
    <cellStyle name="tt1 6" xfId="59777" xr:uid="{00000000-0005-0000-0000-000085E90000}"/>
    <cellStyle name="tt1 6 2" xfId="59778" xr:uid="{00000000-0005-0000-0000-000086E90000}"/>
    <cellStyle name="tt1 7" xfId="59779" xr:uid="{00000000-0005-0000-0000-000087E90000}"/>
    <cellStyle name="tt1 8" xfId="59780" xr:uid="{00000000-0005-0000-0000-000088E90000}"/>
    <cellStyle name="Tusental (0)_pldt" xfId="59781" xr:uid="{00000000-0005-0000-0000-000089E90000}"/>
    <cellStyle name="Tusental_pldt" xfId="59782" xr:uid="{00000000-0005-0000-0000-00008AE90000}"/>
    <cellStyle name="ux_3_¼­¿ï-¾È»ê" xfId="59783" xr:uid="{00000000-0005-0000-0000-00008BE90000}"/>
    <cellStyle name="Valuta (0)_CALPREZZ" xfId="59784" xr:uid="{00000000-0005-0000-0000-00008CE90000}"/>
    <cellStyle name="Valuta_ PESO ELETTR." xfId="59785" xr:uid="{00000000-0005-0000-0000-00008DE90000}"/>
    <cellStyle name="VANG1" xfId="59786" xr:uid="{00000000-0005-0000-0000-00008EE90000}"/>
    <cellStyle name="VANG1 2" xfId="59787" xr:uid="{00000000-0005-0000-0000-00008FE90000}"/>
    <cellStyle name="VANG1 2 2" xfId="59788" xr:uid="{00000000-0005-0000-0000-000090E90000}"/>
    <cellStyle name="VANG1 2 2 2" xfId="59789" xr:uid="{00000000-0005-0000-0000-000091E90000}"/>
    <cellStyle name="VANG1 2 2 2 2" xfId="59790" xr:uid="{00000000-0005-0000-0000-000092E90000}"/>
    <cellStyle name="VANG1 2 2 2 2 2" xfId="59791" xr:uid="{00000000-0005-0000-0000-000093E90000}"/>
    <cellStyle name="VANG1 2 2 2 2 2 2" xfId="59792" xr:uid="{00000000-0005-0000-0000-000094E90000}"/>
    <cellStyle name="VANG1 2 2 2 2 3" xfId="59793" xr:uid="{00000000-0005-0000-0000-000095E90000}"/>
    <cellStyle name="VANG1 2 2 2 3" xfId="59794" xr:uid="{00000000-0005-0000-0000-000096E90000}"/>
    <cellStyle name="VANG1 2 2 2 3 2" xfId="59795" xr:uid="{00000000-0005-0000-0000-000097E90000}"/>
    <cellStyle name="VANG1 2 2 2 4" xfId="59796" xr:uid="{00000000-0005-0000-0000-000098E90000}"/>
    <cellStyle name="VANG1 2 2 3" xfId="59797" xr:uid="{00000000-0005-0000-0000-000099E90000}"/>
    <cellStyle name="VANG1 2 2 3 2" xfId="59798" xr:uid="{00000000-0005-0000-0000-00009AE90000}"/>
    <cellStyle name="VANG1 2 2 3 2 2" xfId="59799" xr:uid="{00000000-0005-0000-0000-00009BE90000}"/>
    <cellStyle name="VANG1 2 2 3 2 2 2" xfId="59800" xr:uid="{00000000-0005-0000-0000-00009CE90000}"/>
    <cellStyle name="VANG1 2 2 3 2 3" xfId="59801" xr:uid="{00000000-0005-0000-0000-00009DE90000}"/>
    <cellStyle name="VANG1 2 2 3 3" xfId="59802" xr:uid="{00000000-0005-0000-0000-00009EE90000}"/>
    <cellStyle name="VANG1 2 2 3 3 2" xfId="59803" xr:uid="{00000000-0005-0000-0000-00009FE90000}"/>
    <cellStyle name="VANG1 2 2 3 4" xfId="59804" xr:uid="{00000000-0005-0000-0000-0000A0E90000}"/>
    <cellStyle name="VANG1 2 2 4" xfId="59805" xr:uid="{00000000-0005-0000-0000-0000A1E90000}"/>
    <cellStyle name="VANG1 2 2 4 2" xfId="59806" xr:uid="{00000000-0005-0000-0000-0000A2E90000}"/>
    <cellStyle name="VANG1 2 2 4 2 2" xfId="59807" xr:uid="{00000000-0005-0000-0000-0000A3E90000}"/>
    <cellStyle name="VANG1 2 2 4 3" xfId="59808" xr:uid="{00000000-0005-0000-0000-0000A4E90000}"/>
    <cellStyle name="VANG1 2 2 5" xfId="59809" xr:uid="{00000000-0005-0000-0000-0000A5E90000}"/>
    <cellStyle name="VANG1 2 2 5 2" xfId="59810" xr:uid="{00000000-0005-0000-0000-0000A6E90000}"/>
    <cellStyle name="VANG1 2 2 6" xfId="59811" xr:uid="{00000000-0005-0000-0000-0000A7E90000}"/>
    <cellStyle name="VANG1 2 3" xfId="59812" xr:uid="{00000000-0005-0000-0000-0000A8E90000}"/>
    <cellStyle name="VANG1 2 3 2" xfId="59813" xr:uid="{00000000-0005-0000-0000-0000A9E90000}"/>
    <cellStyle name="VANG1 2 3 2 2" xfId="59814" xr:uid="{00000000-0005-0000-0000-0000AAE90000}"/>
    <cellStyle name="VANG1 2 3 2 2 2" xfId="59815" xr:uid="{00000000-0005-0000-0000-0000ABE90000}"/>
    <cellStyle name="VANG1 2 3 2 3" xfId="59816" xr:uid="{00000000-0005-0000-0000-0000ACE90000}"/>
    <cellStyle name="VANG1 2 3 3" xfId="59817" xr:uid="{00000000-0005-0000-0000-0000ADE90000}"/>
    <cellStyle name="VANG1 2 3 3 2" xfId="59818" xr:uid="{00000000-0005-0000-0000-0000AEE90000}"/>
    <cellStyle name="VANG1 2 3 4" xfId="59819" xr:uid="{00000000-0005-0000-0000-0000AFE90000}"/>
    <cellStyle name="VANG1 2 4" xfId="59820" xr:uid="{00000000-0005-0000-0000-0000B0E90000}"/>
    <cellStyle name="VANG1 2 4 2" xfId="59821" xr:uid="{00000000-0005-0000-0000-0000B1E90000}"/>
    <cellStyle name="VANG1 2 4 2 2" xfId="59822" xr:uid="{00000000-0005-0000-0000-0000B2E90000}"/>
    <cellStyle name="VANG1 2 4 2 2 2" xfId="59823" xr:uid="{00000000-0005-0000-0000-0000B3E90000}"/>
    <cellStyle name="VANG1 2 4 2 3" xfId="59824" xr:uid="{00000000-0005-0000-0000-0000B4E90000}"/>
    <cellStyle name="VANG1 2 4 3" xfId="59825" xr:uid="{00000000-0005-0000-0000-0000B5E90000}"/>
    <cellStyle name="VANG1 2 4 3 2" xfId="59826" xr:uid="{00000000-0005-0000-0000-0000B6E90000}"/>
    <cellStyle name="VANG1 2 4 4" xfId="59827" xr:uid="{00000000-0005-0000-0000-0000B7E90000}"/>
    <cellStyle name="VANG1 2 5" xfId="59828" xr:uid="{00000000-0005-0000-0000-0000B8E90000}"/>
    <cellStyle name="VANG1 2 5 2" xfId="59829" xr:uid="{00000000-0005-0000-0000-0000B9E90000}"/>
    <cellStyle name="VANG1 2 5 2 2" xfId="59830" xr:uid="{00000000-0005-0000-0000-0000BAE90000}"/>
    <cellStyle name="VANG1 2 5 3" xfId="59831" xr:uid="{00000000-0005-0000-0000-0000BBE90000}"/>
    <cellStyle name="VANG1 2 6" xfId="59832" xr:uid="{00000000-0005-0000-0000-0000BCE90000}"/>
    <cellStyle name="VANG1 2 6 2" xfId="59833" xr:uid="{00000000-0005-0000-0000-0000BDE90000}"/>
    <cellStyle name="VANG1 2 7" xfId="59834" xr:uid="{00000000-0005-0000-0000-0000BEE90000}"/>
    <cellStyle name="VANG1 2 8" xfId="59835" xr:uid="{00000000-0005-0000-0000-0000BFE90000}"/>
    <cellStyle name="VANG1 3" xfId="59836" xr:uid="{00000000-0005-0000-0000-0000C0E90000}"/>
    <cellStyle name="VANG1 3 2" xfId="59837" xr:uid="{00000000-0005-0000-0000-0000C1E90000}"/>
    <cellStyle name="VANG1 3 2 2" xfId="59838" xr:uid="{00000000-0005-0000-0000-0000C2E90000}"/>
    <cellStyle name="VANG1 3 2 2 2" xfId="59839" xr:uid="{00000000-0005-0000-0000-0000C3E90000}"/>
    <cellStyle name="VANG1 3 2 2 2 2" xfId="59840" xr:uid="{00000000-0005-0000-0000-0000C4E90000}"/>
    <cellStyle name="VANG1 3 2 2 3" xfId="59841" xr:uid="{00000000-0005-0000-0000-0000C5E90000}"/>
    <cellStyle name="VANG1 3 2 3" xfId="59842" xr:uid="{00000000-0005-0000-0000-0000C6E90000}"/>
    <cellStyle name="VANG1 3 2 3 2" xfId="59843" xr:uid="{00000000-0005-0000-0000-0000C7E90000}"/>
    <cellStyle name="VANG1 3 2 4" xfId="59844" xr:uid="{00000000-0005-0000-0000-0000C8E90000}"/>
    <cellStyle name="VANG1 3 3" xfId="59845" xr:uid="{00000000-0005-0000-0000-0000C9E90000}"/>
    <cellStyle name="VANG1 3 3 2" xfId="59846" xr:uid="{00000000-0005-0000-0000-0000CAE90000}"/>
    <cellStyle name="VANG1 3 3 2 2" xfId="59847" xr:uid="{00000000-0005-0000-0000-0000CBE90000}"/>
    <cellStyle name="VANG1 3 3 2 2 2" xfId="59848" xr:uid="{00000000-0005-0000-0000-0000CCE90000}"/>
    <cellStyle name="VANG1 3 3 2 3" xfId="59849" xr:uid="{00000000-0005-0000-0000-0000CDE90000}"/>
    <cellStyle name="VANG1 3 3 3" xfId="59850" xr:uid="{00000000-0005-0000-0000-0000CEE90000}"/>
    <cellStyle name="VANG1 3 3 3 2" xfId="59851" xr:uid="{00000000-0005-0000-0000-0000CFE90000}"/>
    <cellStyle name="VANG1 3 3 4" xfId="59852" xr:uid="{00000000-0005-0000-0000-0000D0E90000}"/>
    <cellStyle name="VANG1 3 4" xfId="59853" xr:uid="{00000000-0005-0000-0000-0000D1E90000}"/>
    <cellStyle name="VANG1 3 4 2" xfId="59854" xr:uid="{00000000-0005-0000-0000-0000D2E90000}"/>
    <cellStyle name="VANG1 3 4 2 2" xfId="59855" xr:uid="{00000000-0005-0000-0000-0000D3E90000}"/>
    <cellStyle name="VANG1 3 4 3" xfId="59856" xr:uid="{00000000-0005-0000-0000-0000D4E90000}"/>
    <cellStyle name="VANG1 3 5" xfId="59857" xr:uid="{00000000-0005-0000-0000-0000D5E90000}"/>
    <cellStyle name="VANG1 3 5 2" xfId="59858" xr:uid="{00000000-0005-0000-0000-0000D6E90000}"/>
    <cellStyle name="VANG1 3 6" xfId="59859" xr:uid="{00000000-0005-0000-0000-0000D7E90000}"/>
    <cellStyle name="VANG1 4" xfId="59860" xr:uid="{00000000-0005-0000-0000-0000D8E90000}"/>
    <cellStyle name="VANG1 4 2" xfId="59861" xr:uid="{00000000-0005-0000-0000-0000D9E90000}"/>
    <cellStyle name="VANG1 4 2 2" xfId="59862" xr:uid="{00000000-0005-0000-0000-0000DAE90000}"/>
    <cellStyle name="VANG1 4 2 2 2" xfId="59863" xr:uid="{00000000-0005-0000-0000-0000DBE90000}"/>
    <cellStyle name="VANG1 4 2 3" xfId="59864" xr:uid="{00000000-0005-0000-0000-0000DCE90000}"/>
    <cellStyle name="VANG1 4 3" xfId="59865" xr:uid="{00000000-0005-0000-0000-0000DDE90000}"/>
    <cellStyle name="VANG1 4 3 2" xfId="59866" xr:uid="{00000000-0005-0000-0000-0000DEE90000}"/>
    <cellStyle name="VANG1 4 4" xfId="59867" xr:uid="{00000000-0005-0000-0000-0000DFE90000}"/>
    <cellStyle name="VANG1 5" xfId="59868" xr:uid="{00000000-0005-0000-0000-0000E0E90000}"/>
    <cellStyle name="VANG1 5 2" xfId="59869" xr:uid="{00000000-0005-0000-0000-0000E1E90000}"/>
    <cellStyle name="VANG1 5 2 2" xfId="59870" xr:uid="{00000000-0005-0000-0000-0000E2E90000}"/>
    <cellStyle name="VANG1 5 2 2 2" xfId="59871" xr:uid="{00000000-0005-0000-0000-0000E3E90000}"/>
    <cellStyle name="VANG1 5 2 3" xfId="59872" xr:uid="{00000000-0005-0000-0000-0000E4E90000}"/>
    <cellStyle name="VANG1 5 3" xfId="59873" xr:uid="{00000000-0005-0000-0000-0000E5E90000}"/>
    <cellStyle name="VANG1 5 3 2" xfId="59874" xr:uid="{00000000-0005-0000-0000-0000E6E90000}"/>
    <cellStyle name="VANG1 5 4" xfId="59875" xr:uid="{00000000-0005-0000-0000-0000E7E90000}"/>
    <cellStyle name="VANG1 6" xfId="59876" xr:uid="{00000000-0005-0000-0000-0000E8E90000}"/>
    <cellStyle name="VANG1 6 2" xfId="59877" xr:uid="{00000000-0005-0000-0000-0000E9E90000}"/>
    <cellStyle name="VANG1 6 2 2" xfId="59878" xr:uid="{00000000-0005-0000-0000-0000EAE90000}"/>
    <cellStyle name="VANG1 6 3" xfId="59879" xr:uid="{00000000-0005-0000-0000-0000EBE90000}"/>
    <cellStyle name="VANG1 7" xfId="59880" xr:uid="{00000000-0005-0000-0000-0000ECE90000}"/>
    <cellStyle name="VANG1 7 2" xfId="59881" xr:uid="{00000000-0005-0000-0000-0000EDE90000}"/>
    <cellStyle name="VANG1 8" xfId="59882" xr:uid="{00000000-0005-0000-0000-0000EEE90000}"/>
    <cellStyle name="VANG1 9" xfId="59883" xr:uid="{00000000-0005-0000-0000-0000EFE90000}"/>
    <cellStyle name="viet" xfId="59888" xr:uid="{00000000-0005-0000-0000-0000F0E90000}"/>
    <cellStyle name="viet 2" xfId="59889" xr:uid="{00000000-0005-0000-0000-0000F1E90000}"/>
    <cellStyle name="viet 2 2" xfId="59890" xr:uid="{00000000-0005-0000-0000-0000F2E90000}"/>
    <cellStyle name="viet 2 2 2" xfId="59891" xr:uid="{00000000-0005-0000-0000-0000F3E90000}"/>
    <cellStyle name="viet 2 2 2 2" xfId="59892" xr:uid="{00000000-0005-0000-0000-0000F4E90000}"/>
    <cellStyle name="viet 2 2 2 2 2" xfId="59893" xr:uid="{00000000-0005-0000-0000-0000F5E90000}"/>
    <cellStyle name="viet 2 2 2 3" xfId="59894" xr:uid="{00000000-0005-0000-0000-0000F6E90000}"/>
    <cellStyle name="viet 2 2 3" xfId="59895" xr:uid="{00000000-0005-0000-0000-0000F7E90000}"/>
    <cellStyle name="viet 2 2 3 2" xfId="59896" xr:uid="{00000000-0005-0000-0000-0000F8E90000}"/>
    <cellStyle name="viet 2 2 4" xfId="59897" xr:uid="{00000000-0005-0000-0000-0000F9E90000}"/>
    <cellStyle name="viet 2 3" xfId="59898" xr:uid="{00000000-0005-0000-0000-0000FAE90000}"/>
    <cellStyle name="viet 2 3 2" xfId="59899" xr:uid="{00000000-0005-0000-0000-0000FBE90000}"/>
    <cellStyle name="viet 2 3 2 2" xfId="59900" xr:uid="{00000000-0005-0000-0000-0000FCE90000}"/>
    <cellStyle name="viet 2 3 2 2 2" xfId="59901" xr:uid="{00000000-0005-0000-0000-0000FDE90000}"/>
    <cellStyle name="viet 2 3 2 3" xfId="59902" xr:uid="{00000000-0005-0000-0000-0000FEE90000}"/>
    <cellStyle name="viet 2 3 3" xfId="59903" xr:uid="{00000000-0005-0000-0000-0000FFE90000}"/>
    <cellStyle name="viet 2 3 3 2" xfId="59904" xr:uid="{00000000-0005-0000-0000-000000EA0000}"/>
    <cellStyle name="viet 2 3 4" xfId="59905" xr:uid="{00000000-0005-0000-0000-000001EA0000}"/>
    <cellStyle name="viet 2 4" xfId="59906" xr:uid="{00000000-0005-0000-0000-000002EA0000}"/>
    <cellStyle name="viet 2 4 2" xfId="59907" xr:uid="{00000000-0005-0000-0000-000003EA0000}"/>
    <cellStyle name="viet 2 4 2 2" xfId="59908" xr:uid="{00000000-0005-0000-0000-000004EA0000}"/>
    <cellStyle name="viet 2 4 3" xfId="59909" xr:uid="{00000000-0005-0000-0000-000005EA0000}"/>
    <cellStyle name="viet 2 5" xfId="59910" xr:uid="{00000000-0005-0000-0000-000006EA0000}"/>
    <cellStyle name="viet 2 5 2" xfId="59911" xr:uid="{00000000-0005-0000-0000-000007EA0000}"/>
    <cellStyle name="viet 2 6" xfId="59912" xr:uid="{00000000-0005-0000-0000-000008EA0000}"/>
    <cellStyle name="viet 3" xfId="59913" xr:uid="{00000000-0005-0000-0000-000009EA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37</xdr:col>
      <xdr:colOff>54428</xdr:colOff>
      <xdr:row>2</xdr:row>
      <xdr:rowOff>340179</xdr:rowOff>
    </xdr:from>
    <xdr:to>
      <xdr:col>39</xdr:col>
      <xdr:colOff>775606</xdr:colOff>
      <xdr:row>2</xdr:row>
      <xdr:rowOff>340179</xdr:rowOff>
    </xdr:to>
    <xdr:cxnSp macro="">
      <xdr:nvCxnSpPr>
        <xdr:cNvPr id="2" name="Straight Connector 1">
          <a:extLst>
            <a:ext uri="{FF2B5EF4-FFF2-40B4-BE49-F238E27FC236}">
              <a16:creationId xmlns:a16="http://schemas.microsoft.com/office/drawing/2014/main" id="{00000000-0008-0000-2400-000002000000}"/>
            </a:ext>
          </a:extLst>
        </xdr:cNvPr>
        <xdr:cNvCxnSpPr/>
      </xdr:nvCxnSpPr>
      <xdr:spPr>
        <a:xfrm>
          <a:off x="12779828" y="997404"/>
          <a:ext cx="249282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54428</xdr:colOff>
      <xdr:row>2</xdr:row>
      <xdr:rowOff>340179</xdr:rowOff>
    </xdr:from>
    <xdr:to>
      <xdr:col>39</xdr:col>
      <xdr:colOff>775606</xdr:colOff>
      <xdr:row>2</xdr:row>
      <xdr:rowOff>340179</xdr:rowOff>
    </xdr:to>
    <xdr:cxnSp macro="">
      <xdr:nvCxnSpPr>
        <xdr:cNvPr id="2" name="Straight Connector 1">
          <a:extLst>
            <a:ext uri="{FF2B5EF4-FFF2-40B4-BE49-F238E27FC236}">
              <a16:creationId xmlns:a16="http://schemas.microsoft.com/office/drawing/2014/main" id="{27321F3B-F418-41F8-A7F6-7F58C741589E}"/>
            </a:ext>
          </a:extLst>
        </xdr:cNvPr>
        <xdr:cNvCxnSpPr/>
      </xdr:nvCxnSpPr>
      <xdr:spPr>
        <a:xfrm>
          <a:off x="8515350" y="997404"/>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54428</xdr:colOff>
      <xdr:row>2</xdr:row>
      <xdr:rowOff>340179</xdr:rowOff>
    </xdr:from>
    <xdr:to>
      <xdr:col>39</xdr:col>
      <xdr:colOff>775606</xdr:colOff>
      <xdr:row>2</xdr:row>
      <xdr:rowOff>340179</xdr:rowOff>
    </xdr:to>
    <xdr:cxnSp macro="">
      <xdr:nvCxnSpPr>
        <xdr:cNvPr id="4" name="Straight Connector 3">
          <a:extLst>
            <a:ext uri="{FF2B5EF4-FFF2-40B4-BE49-F238E27FC236}">
              <a16:creationId xmlns:a16="http://schemas.microsoft.com/office/drawing/2014/main" id="{7BF8A9AB-8427-4C78-8C66-29ACEC033C72}"/>
            </a:ext>
          </a:extLst>
        </xdr:cNvPr>
        <xdr:cNvCxnSpPr/>
      </xdr:nvCxnSpPr>
      <xdr:spPr>
        <a:xfrm>
          <a:off x="8515350" y="997404"/>
          <a:ext cx="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workbookViewId="0"/>
  </sheetViews>
  <sheetFormatPr defaultColWidth="14.42578125" defaultRowHeight="15" customHeight="1"/>
  <cols>
    <col min="1" max="1" width="6.7109375" customWidth="1"/>
    <col min="2" max="2" width="56.28515625" customWidth="1"/>
    <col min="3" max="3" width="25.42578125" customWidth="1"/>
    <col min="4" max="4" width="24.140625" customWidth="1"/>
    <col min="5" max="5" width="21.28515625" customWidth="1"/>
    <col min="6" max="6" width="20.28515625" customWidth="1"/>
    <col min="7" max="24" width="8.7109375" customWidth="1"/>
  </cols>
  <sheetData>
    <row r="1" spans="1:26" ht="27.75" customHeight="1">
      <c r="A1" s="506" t="s">
        <v>0</v>
      </c>
      <c r="B1" s="505"/>
      <c r="C1" s="505"/>
      <c r="D1" s="505"/>
      <c r="E1" s="1"/>
      <c r="F1" s="1"/>
      <c r="G1" s="1"/>
      <c r="H1" s="2"/>
      <c r="I1" s="3"/>
      <c r="J1" s="3"/>
      <c r="K1" s="3"/>
      <c r="L1" s="3"/>
      <c r="M1" s="3"/>
      <c r="N1" s="3"/>
      <c r="O1" s="3"/>
      <c r="P1" s="3"/>
      <c r="Q1" s="3"/>
      <c r="R1" s="3"/>
      <c r="S1" s="3"/>
      <c r="T1" s="3"/>
      <c r="U1" s="3"/>
      <c r="V1" s="3"/>
      <c r="W1" s="3"/>
      <c r="X1" s="3"/>
      <c r="Y1" s="3"/>
      <c r="Z1" s="3"/>
    </row>
    <row r="2" spans="1:26" ht="31.5" customHeight="1">
      <c r="A2" s="507" t="s">
        <v>1</v>
      </c>
      <c r="B2" s="505"/>
      <c r="C2" s="505"/>
      <c r="D2" s="505"/>
      <c r="E2" s="4"/>
      <c r="F2" s="4"/>
      <c r="G2" s="4"/>
      <c r="H2" s="4"/>
      <c r="I2" s="4"/>
      <c r="J2" s="4"/>
      <c r="K2" s="4"/>
      <c r="L2" s="4"/>
      <c r="M2" s="4"/>
      <c r="N2" s="4"/>
      <c r="O2" s="4"/>
      <c r="P2" s="4"/>
      <c r="Q2" s="4"/>
      <c r="R2" s="4"/>
      <c r="S2" s="4"/>
      <c r="T2" s="4"/>
      <c r="U2" s="4"/>
      <c r="V2" s="4"/>
      <c r="W2" s="4"/>
      <c r="X2" s="4"/>
      <c r="Y2" s="4"/>
      <c r="Z2" s="4"/>
    </row>
    <row r="3" spans="1:26" ht="31.5" customHeight="1">
      <c r="A3" s="508" t="s">
        <v>2</v>
      </c>
      <c r="B3" s="505"/>
      <c r="C3" s="505"/>
      <c r="D3" s="505"/>
      <c r="E3" s="4"/>
      <c r="F3" s="4"/>
      <c r="G3" s="4"/>
      <c r="H3" s="4"/>
      <c r="I3" s="4"/>
      <c r="J3" s="4"/>
      <c r="K3" s="4"/>
      <c r="L3" s="4"/>
      <c r="M3" s="4"/>
      <c r="N3" s="4"/>
      <c r="O3" s="4"/>
      <c r="P3" s="4"/>
      <c r="Q3" s="4"/>
      <c r="R3" s="4"/>
      <c r="S3" s="4"/>
      <c r="T3" s="4"/>
      <c r="U3" s="4"/>
      <c r="V3" s="4"/>
      <c r="W3" s="4"/>
      <c r="X3" s="4"/>
      <c r="Y3" s="4"/>
      <c r="Z3" s="4"/>
    </row>
    <row r="4" spans="1:26" ht="33" customHeight="1">
      <c r="A4" s="509" t="s">
        <v>3</v>
      </c>
      <c r="B4" s="510"/>
      <c r="C4" s="510"/>
      <c r="D4" s="510"/>
      <c r="E4" s="2"/>
      <c r="F4" s="2"/>
      <c r="G4" s="2"/>
      <c r="H4" s="2"/>
      <c r="I4" s="2"/>
      <c r="J4" s="2"/>
      <c r="K4" s="2"/>
      <c r="L4" s="2"/>
      <c r="M4" s="2"/>
      <c r="N4" s="2"/>
      <c r="O4" s="2"/>
      <c r="P4" s="2"/>
      <c r="Q4" s="2"/>
      <c r="R4" s="2"/>
      <c r="S4" s="2"/>
      <c r="T4" s="2"/>
      <c r="U4" s="2"/>
      <c r="V4" s="2"/>
      <c r="W4" s="2"/>
      <c r="X4" s="2"/>
      <c r="Y4" s="2"/>
      <c r="Z4" s="2"/>
    </row>
    <row r="5" spans="1:26" ht="24.75" customHeight="1">
      <c r="A5" s="502" t="s">
        <v>4</v>
      </c>
      <c r="B5" s="502" t="s">
        <v>5</v>
      </c>
      <c r="C5" s="511" t="s">
        <v>6</v>
      </c>
      <c r="D5" s="502" t="s">
        <v>7</v>
      </c>
      <c r="E5" s="504"/>
      <c r="F5" s="505"/>
      <c r="G5" s="5"/>
      <c r="H5" s="5"/>
      <c r="I5" s="5"/>
      <c r="J5" s="5"/>
      <c r="K5" s="5"/>
      <c r="L5" s="5"/>
      <c r="M5" s="5"/>
      <c r="N5" s="5"/>
      <c r="O5" s="5"/>
      <c r="P5" s="5"/>
      <c r="Q5" s="5"/>
      <c r="R5" s="5"/>
      <c r="S5" s="5"/>
      <c r="T5" s="5"/>
      <c r="U5" s="5"/>
      <c r="V5" s="5"/>
      <c r="W5" s="5"/>
      <c r="X5" s="5"/>
      <c r="Y5" s="5"/>
      <c r="Z5" s="5"/>
    </row>
    <row r="6" spans="1:26" ht="17.25" customHeight="1">
      <c r="A6" s="503"/>
      <c r="B6" s="503"/>
      <c r="C6" s="512"/>
      <c r="D6" s="503"/>
      <c r="E6" s="5"/>
      <c r="F6" s="5"/>
      <c r="G6" s="5"/>
      <c r="H6" s="5"/>
      <c r="I6" s="5"/>
      <c r="J6" s="5"/>
      <c r="K6" s="5"/>
      <c r="L6" s="5"/>
      <c r="M6" s="5"/>
      <c r="N6" s="5"/>
      <c r="O6" s="5"/>
      <c r="P6" s="5"/>
      <c r="Q6" s="5"/>
      <c r="R6" s="5"/>
      <c r="S6" s="5"/>
      <c r="T6" s="5"/>
      <c r="U6" s="5"/>
      <c r="V6" s="5"/>
      <c r="W6" s="5"/>
      <c r="X6" s="5"/>
      <c r="Y6" s="5"/>
      <c r="Z6" s="5"/>
    </row>
    <row r="7" spans="1:26" ht="31.5" customHeight="1">
      <c r="A7" s="6"/>
      <c r="B7" s="7" t="s">
        <v>8</v>
      </c>
      <c r="C7" s="8" t="e">
        <f>C8+C14</f>
        <v>#REF!</v>
      </c>
      <c r="D7" s="9"/>
      <c r="E7" s="10"/>
      <c r="F7" s="10"/>
      <c r="G7" s="2"/>
      <c r="H7" s="2"/>
      <c r="I7" s="2"/>
      <c r="J7" s="2"/>
      <c r="K7" s="2"/>
      <c r="L7" s="2"/>
      <c r="M7" s="2"/>
      <c r="N7" s="2"/>
      <c r="O7" s="2"/>
      <c r="P7" s="2"/>
      <c r="Q7" s="2"/>
      <c r="R7" s="2"/>
      <c r="S7" s="2"/>
      <c r="T7" s="2"/>
      <c r="U7" s="2"/>
      <c r="V7" s="2"/>
      <c r="W7" s="2"/>
      <c r="X7" s="2"/>
      <c r="Y7" s="2"/>
      <c r="Z7" s="2"/>
    </row>
    <row r="8" spans="1:26" ht="33" customHeight="1">
      <c r="A8" s="7" t="s">
        <v>9</v>
      </c>
      <c r="B8" s="11" t="s">
        <v>10</v>
      </c>
      <c r="C8" s="12">
        <f>SUM(C10:C13)</f>
        <v>3643120</v>
      </c>
      <c r="D8" s="9"/>
      <c r="E8" s="4"/>
      <c r="F8" s="4"/>
      <c r="G8" s="4"/>
      <c r="H8" s="4"/>
      <c r="I8" s="4"/>
      <c r="J8" s="4"/>
      <c r="K8" s="4"/>
      <c r="L8" s="4"/>
      <c r="M8" s="4"/>
      <c r="N8" s="4"/>
      <c r="O8" s="4"/>
      <c r="P8" s="4"/>
      <c r="Q8" s="4"/>
      <c r="R8" s="4"/>
      <c r="S8" s="4"/>
      <c r="T8" s="4"/>
      <c r="U8" s="4"/>
      <c r="V8" s="4"/>
      <c r="W8" s="4"/>
      <c r="X8" s="4"/>
      <c r="Y8" s="4"/>
      <c r="Z8" s="4"/>
    </row>
    <row r="9" spans="1:26" ht="35.25" customHeight="1">
      <c r="A9" s="6"/>
      <c r="B9" s="13" t="s">
        <v>11</v>
      </c>
      <c r="C9" s="14"/>
      <c r="D9" s="9"/>
      <c r="E9" s="2"/>
      <c r="F9" s="2"/>
      <c r="G9" s="2"/>
      <c r="H9" s="2"/>
      <c r="I9" s="2"/>
      <c r="J9" s="2"/>
      <c r="K9" s="2"/>
      <c r="L9" s="2"/>
      <c r="M9" s="2"/>
      <c r="N9" s="2"/>
      <c r="O9" s="2"/>
      <c r="P9" s="2"/>
      <c r="Q9" s="2"/>
      <c r="R9" s="2"/>
      <c r="S9" s="2"/>
      <c r="T9" s="2"/>
      <c r="U9" s="2"/>
      <c r="V9" s="2"/>
      <c r="W9" s="2"/>
      <c r="X9" s="2"/>
      <c r="Y9" s="2"/>
      <c r="Z9" s="2"/>
    </row>
    <row r="10" spans="1:26" ht="33.75" customHeight="1">
      <c r="A10" s="15" t="s">
        <v>12</v>
      </c>
      <c r="B10" s="16" t="s">
        <v>13</v>
      </c>
      <c r="C10" s="17">
        <v>939520</v>
      </c>
      <c r="D10" s="18"/>
      <c r="E10" s="19"/>
      <c r="F10" s="19"/>
      <c r="G10" s="19"/>
      <c r="H10" s="19"/>
      <c r="I10" s="19"/>
      <c r="J10" s="19"/>
      <c r="K10" s="19"/>
      <c r="L10" s="19"/>
      <c r="M10" s="19"/>
      <c r="N10" s="19"/>
      <c r="O10" s="19"/>
      <c r="P10" s="19"/>
      <c r="Q10" s="19"/>
      <c r="R10" s="19"/>
      <c r="S10" s="19"/>
      <c r="T10" s="19"/>
      <c r="U10" s="19"/>
      <c r="V10" s="19"/>
      <c r="W10" s="19"/>
      <c r="X10" s="19"/>
      <c r="Y10" s="19"/>
      <c r="Z10" s="19"/>
    </row>
    <row r="11" spans="1:26" ht="30.75" customHeight="1">
      <c r="A11" s="15" t="s">
        <v>12</v>
      </c>
      <c r="B11" s="20" t="s">
        <v>14</v>
      </c>
      <c r="C11" s="21">
        <v>800000</v>
      </c>
      <c r="D11" s="18"/>
      <c r="E11" s="19"/>
      <c r="F11" s="19"/>
      <c r="G11" s="19"/>
      <c r="H11" s="19"/>
      <c r="I11" s="19"/>
      <c r="J11" s="19"/>
      <c r="K11" s="19"/>
      <c r="L11" s="19"/>
      <c r="M11" s="19"/>
      <c r="N11" s="19"/>
      <c r="O11" s="19"/>
      <c r="P11" s="19"/>
      <c r="Q11" s="19"/>
      <c r="R11" s="19"/>
      <c r="S11" s="19"/>
      <c r="T11" s="19"/>
      <c r="U11" s="19"/>
      <c r="V11" s="19"/>
      <c r="W11" s="19"/>
      <c r="X11" s="19"/>
      <c r="Y11" s="19"/>
      <c r="Z11" s="19"/>
    </row>
    <row r="12" spans="1:26" ht="31.5" customHeight="1">
      <c r="A12" s="15" t="s">
        <v>12</v>
      </c>
      <c r="B12" s="20" t="s">
        <v>15</v>
      </c>
      <c r="C12" s="17">
        <v>1800000</v>
      </c>
      <c r="D12" s="18"/>
      <c r="E12" s="19"/>
      <c r="F12" s="19"/>
      <c r="G12" s="19"/>
      <c r="H12" s="19"/>
      <c r="I12" s="19"/>
      <c r="J12" s="19"/>
      <c r="K12" s="19"/>
      <c r="L12" s="19"/>
      <c r="M12" s="19"/>
      <c r="N12" s="19"/>
      <c r="O12" s="19"/>
      <c r="P12" s="19"/>
      <c r="Q12" s="19"/>
      <c r="R12" s="19"/>
      <c r="S12" s="19"/>
      <c r="T12" s="19"/>
      <c r="U12" s="19"/>
      <c r="V12" s="19"/>
      <c r="W12" s="19"/>
      <c r="X12" s="19"/>
      <c r="Y12" s="19"/>
      <c r="Z12" s="19"/>
    </row>
    <row r="13" spans="1:26" ht="31.5" customHeight="1">
      <c r="A13" s="15" t="s">
        <v>12</v>
      </c>
      <c r="B13" s="20" t="s">
        <v>16</v>
      </c>
      <c r="C13" s="17">
        <v>103600</v>
      </c>
      <c r="D13" s="18"/>
      <c r="E13" s="19"/>
      <c r="F13" s="19"/>
      <c r="G13" s="19"/>
      <c r="H13" s="19"/>
      <c r="I13" s="19"/>
      <c r="J13" s="19"/>
      <c r="K13" s="19"/>
      <c r="L13" s="19"/>
      <c r="M13" s="19"/>
      <c r="N13" s="19"/>
      <c r="O13" s="19"/>
      <c r="P13" s="19"/>
      <c r="Q13" s="19"/>
      <c r="R13" s="19"/>
      <c r="S13" s="19"/>
      <c r="T13" s="19"/>
      <c r="U13" s="19"/>
      <c r="V13" s="19"/>
      <c r="W13" s="19"/>
      <c r="X13" s="19"/>
      <c r="Y13" s="19"/>
      <c r="Z13" s="19"/>
    </row>
    <row r="14" spans="1:26" ht="31.5" customHeight="1">
      <c r="A14" s="7" t="s">
        <v>17</v>
      </c>
      <c r="B14" s="22" t="s">
        <v>18</v>
      </c>
      <c r="C14" s="8" t="e">
        <f>C15+C24</f>
        <v>#REF!</v>
      </c>
      <c r="D14" s="9"/>
      <c r="E14" s="2"/>
      <c r="F14" s="4"/>
      <c r="G14" s="4"/>
      <c r="H14" s="4"/>
      <c r="I14" s="4"/>
      <c r="J14" s="4"/>
      <c r="K14" s="4"/>
      <c r="L14" s="4"/>
      <c r="M14" s="4"/>
      <c r="N14" s="4"/>
      <c r="O14" s="4"/>
      <c r="P14" s="4"/>
      <c r="Q14" s="4"/>
      <c r="R14" s="4"/>
      <c r="S14" s="4"/>
      <c r="T14" s="4"/>
      <c r="U14" s="4"/>
      <c r="V14" s="4"/>
      <c r="W14" s="4"/>
      <c r="X14" s="4"/>
      <c r="Y14" s="4"/>
      <c r="Z14" s="4"/>
    </row>
    <row r="15" spans="1:26" ht="33" customHeight="1">
      <c r="A15" s="7" t="s">
        <v>19</v>
      </c>
      <c r="B15" s="22" t="s">
        <v>20</v>
      </c>
      <c r="C15" s="8" t="e">
        <f>C16+C17+C18+C23</f>
        <v>#REF!</v>
      </c>
      <c r="D15" s="18"/>
      <c r="E15" s="23"/>
      <c r="F15" s="4"/>
      <c r="G15" s="4"/>
      <c r="H15" s="4"/>
      <c r="I15" s="4"/>
      <c r="J15" s="4"/>
      <c r="K15" s="4"/>
      <c r="L15" s="4"/>
      <c r="M15" s="4"/>
      <c r="N15" s="4"/>
      <c r="O15" s="4"/>
      <c r="P15" s="4"/>
      <c r="Q15" s="4"/>
      <c r="R15" s="4"/>
      <c r="S15" s="4"/>
      <c r="T15" s="4"/>
      <c r="U15" s="4"/>
      <c r="V15" s="4"/>
      <c r="W15" s="4"/>
      <c r="X15" s="4"/>
      <c r="Y15" s="4"/>
      <c r="Z15" s="4"/>
    </row>
    <row r="16" spans="1:26" ht="28.5" customHeight="1">
      <c r="A16" s="15">
        <v>1</v>
      </c>
      <c r="B16" s="16" t="s">
        <v>21</v>
      </c>
      <c r="C16" s="17">
        <v>575800</v>
      </c>
      <c r="D16" s="18"/>
      <c r="E16" s="19"/>
      <c r="F16" s="19"/>
      <c r="G16" s="19"/>
      <c r="H16" s="19"/>
      <c r="I16" s="19"/>
      <c r="J16" s="19"/>
      <c r="K16" s="19"/>
      <c r="L16" s="19"/>
      <c r="M16" s="19"/>
      <c r="N16" s="19"/>
      <c r="O16" s="19"/>
      <c r="P16" s="19"/>
      <c r="Q16" s="19"/>
      <c r="R16" s="19"/>
      <c r="S16" s="19"/>
      <c r="T16" s="19"/>
      <c r="U16" s="19"/>
      <c r="V16" s="19"/>
      <c r="W16" s="19"/>
      <c r="X16" s="19"/>
      <c r="Y16" s="19"/>
      <c r="Z16" s="19"/>
    </row>
    <row r="17" spans="1:26" ht="18.75" customHeight="1">
      <c r="A17" s="15">
        <v>2</v>
      </c>
      <c r="B17" s="16" t="s">
        <v>22</v>
      </c>
      <c r="C17" s="21">
        <v>1018000</v>
      </c>
      <c r="D17" s="9"/>
      <c r="E17" s="19"/>
      <c r="F17" s="19"/>
      <c r="G17" s="19"/>
      <c r="H17" s="19"/>
      <c r="I17" s="19"/>
      <c r="J17" s="19"/>
      <c r="K17" s="19"/>
      <c r="L17" s="19"/>
      <c r="M17" s="19"/>
      <c r="N17" s="19"/>
      <c r="O17" s="19"/>
      <c r="P17" s="19"/>
      <c r="Q17" s="19"/>
      <c r="R17" s="19"/>
      <c r="S17" s="19"/>
      <c r="T17" s="19"/>
      <c r="U17" s="19"/>
      <c r="V17" s="19"/>
      <c r="W17" s="19"/>
      <c r="X17" s="19"/>
      <c r="Y17" s="19"/>
      <c r="Z17" s="19"/>
    </row>
    <row r="18" spans="1:26" ht="30" customHeight="1">
      <c r="A18" s="15">
        <v>3</v>
      </c>
      <c r="B18" s="16" t="s">
        <v>23</v>
      </c>
      <c r="C18" s="21">
        <f>SUM(C20:C22)</f>
        <v>90792</v>
      </c>
      <c r="D18" s="18"/>
      <c r="E18" s="19"/>
      <c r="F18" s="19"/>
      <c r="G18" s="19"/>
      <c r="H18" s="19"/>
      <c r="I18" s="19"/>
      <c r="J18" s="19"/>
      <c r="K18" s="19"/>
      <c r="L18" s="19"/>
      <c r="M18" s="19"/>
      <c r="N18" s="19"/>
      <c r="O18" s="19"/>
      <c r="P18" s="19"/>
      <c r="Q18" s="19"/>
      <c r="R18" s="19"/>
      <c r="S18" s="19"/>
      <c r="T18" s="19"/>
      <c r="U18" s="19"/>
      <c r="V18" s="19"/>
      <c r="W18" s="19"/>
      <c r="X18" s="19"/>
      <c r="Y18" s="19"/>
      <c r="Z18" s="19"/>
    </row>
    <row r="19" spans="1:26" ht="30" customHeight="1">
      <c r="A19" s="6"/>
      <c r="B19" s="24" t="s">
        <v>11</v>
      </c>
      <c r="C19" s="18"/>
      <c r="D19" s="18"/>
      <c r="E19" s="2"/>
      <c r="F19" s="2"/>
      <c r="G19" s="2"/>
      <c r="H19" s="2"/>
      <c r="I19" s="2"/>
      <c r="J19" s="2"/>
      <c r="K19" s="2"/>
      <c r="L19" s="2"/>
      <c r="M19" s="2"/>
      <c r="N19" s="2"/>
      <c r="O19" s="2"/>
      <c r="P19" s="2"/>
      <c r="Q19" s="2"/>
      <c r="R19" s="2"/>
      <c r="S19" s="2"/>
      <c r="T19" s="2"/>
      <c r="U19" s="2"/>
      <c r="V19" s="2"/>
      <c r="W19" s="2"/>
      <c r="X19" s="2"/>
      <c r="Y19" s="2"/>
      <c r="Z19" s="2"/>
    </row>
    <row r="20" spans="1:26" ht="43.5" customHeight="1">
      <c r="A20" s="25" t="s">
        <v>12</v>
      </c>
      <c r="B20" s="16" t="s">
        <v>24</v>
      </c>
      <c r="C20" s="21">
        <v>77140</v>
      </c>
      <c r="D20" s="18"/>
      <c r="E20" s="19"/>
      <c r="F20" s="19"/>
      <c r="G20" s="19"/>
      <c r="H20" s="19"/>
      <c r="I20" s="19"/>
      <c r="J20" s="19"/>
      <c r="K20" s="19"/>
      <c r="L20" s="19"/>
      <c r="M20" s="19"/>
      <c r="N20" s="19"/>
      <c r="O20" s="19"/>
      <c r="P20" s="19"/>
      <c r="Q20" s="19"/>
      <c r="R20" s="19"/>
      <c r="S20" s="19"/>
      <c r="T20" s="19"/>
      <c r="U20" s="19"/>
      <c r="V20" s="19"/>
      <c r="W20" s="19"/>
      <c r="X20" s="19"/>
      <c r="Y20" s="19"/>
      <c r="Z20" s="19"/>
    </row>
    <row r="21" spans="1:26" ht="37.5" customHeight="1">
      <c r="A21" s="25" t="s">
        <v>12</v>
      </c>
      <c r="B21" s="16" t="s">
        <v>25</v>
      </c>
      <c r="C21" s="21">
        <v>11282</v>
      </c>
      <c r="D21" s="18"/>
      <c r="E21" s="19"/>
      <c r="F21" s="19"/>
      <c r="G21" s="19"/>
      <c r="H21" s="19"/>
      <c r="I21" s="19"/>
      <c r="J21" s="19"/>
      <c r="K21" s="19"/>
      <c r="L21" s="19"/>
      <c r="M21" s="19"/>
      <c r="N21" s="19"/>
      <c r="O21" s="19"/>
      <c r="P21" s="19"/>
      <c r="Q21" s="19"/>
      <c r="R21" s="19"/>
      <c r="S21" s="19"/>
      <c r="T21" s="19"/>
      <c r="U21" s="19"/>
      <c r="V21" s="19"/>
      <c r="W21" s="19"/>
      <c r="X21" s="19"/>
      <c r="Y21" s="19"/>
      <c r="Z21" s="19"/>
    </row>
    <row r="22" spans="1:26" ht="30" customHeight="1">
      <c r="A22" s="25" t="s">
        <v>12</v>
      </c>
      <c r="B22" s="16" t="s">
        <v>26</v>
      </c>
      <c r="C22" s="21">
        <v>2370</v>
      </c>
      <c r="D22" s="18"/>
      <c r="E22" s="19"/>
      <c r="F22" s="19"/>
      <c r="G22" s="19"/>
      <c r="H22" s="19"/>
      <c r="I22" s="19"/>
      <c r="J22" s="19"/>
      <c r="K22" s="19"/>
      <c r="L22" s="19"/>
      <c r="M22" s="19"/>
      <c r="N22" s="19"/>
      <c r="O22" s="19"/>
      <c r="P22" s="19"/>
      <c r="Q22" s="19"/>
      <c r="R22" s="19"/>
      <c r="S22" s="19"/>
      <c r="T22" s="19"/>
      <c r="U22" s="19"/>
      <c r="V22" s="19"/>
      <c r="W22" s="19"/>
      <c r="X22" s="19"/>
      <c r="Y22" s="19"/>
      <c r="Z22" s="19"/>
    </row>
    <row r="23" spans="1:26" ht="30" customHeight="1">
      <c r="A23" s="15">
        <v>4</v>
      </c>
      <c r="B23" s="16" t="s">
        <v>27</v>
      </c>
      <c r="C23" s="21" t="e">
        <f>#REF!</f>
        <v>#REF!</v>
      </c>
      <c r="D23" s="18"/>
      <c r="E23" s="19"/>
      <c r="F23" s="19"/>
      <c r="G23" s="19"/>
      <c r="H23" s="19"/>
      <c r="I23" s="19"/>
      <c r="J23" s="19"/>
      <c r="K23" s="19"/>
      <c r="L23" s="19"/>
      <c r="M23" s="19"/>
      <c r="N23" s="19"/>
      <c r="O23" s="19"/>
      <c r="P23" s="19"/>
      <c r="Q23" s="19"/>
      <c r="R23" s="19"/>
      <c r="S23" s="19"/>
      <c r="T23" s="19"/>
      <c r="U23" s="19"/>
      <c r="V23" s="19"/>
      <c r="W23" s="19"/>
      <c r="X23" s="19"/>
      <c r="Y23" s="19"/>
      <c r="Z23" s="19"/>
    </row>
    <row r="24" spans="1:26" ht="34.5" customHeight="1">
      <c r="A24" s="7" t="s">
        <v>28</v>
      </c>
      <c r="B24" s="22" t="s">
        <v>29</v>
      </c>
      <c r="C24" s="8">
        <v>129340</v>
      </c>
      <c r="D24" s="18"/>
      <c r="E24" s="4"/>
      <c r="F24" s="4"/>
      <c r="G24" s="4"/>
      <c r="H24" s="4"/>
      <c r="I24" s="4"/>
      <c r="J24" s="4"/>
      <c r="K24" s="4"/>
      <c r="L24" s="4"/>
      <c r="M24" s="4"/>
      <c r="N24" s="4"/>
      <c r="O24" s="4"/>
      <c r="P24" s="4"/>
      <c r="Q24" s="4"/>
      <c r="R24" s="4"/>
      <c r="S24" s="4"/>
      <c r="T24" s="4"/>
      <c r="U24" s="4"/>
      <c r="V24" s="4"/>
      <c r="W24" s="4"/>
      <c r="X24" s="4"/>
      <c r="Y24" s="4"/>
      <c r="Z24" s="4"/>
    </row>
    <row r="25" spans="1:26" ht="18.75" customHeight="1">
      <c r="A25" s="5"/>
      <c r="B25" s="2"/>
      <c r="C25" s="2"/>
      <c r="D25" s="2"/>
      <c r="E25" s="2"/>
      <c r="F25" s="2"/>
      <c r="G25" s="2"/>
      <c r="H25" s="2"/>
      <c r="I25" s="2"/>
      <c r="J25" s="2"/>
      <c r="K25" s="2"/>
      <c r="L25" s="2"/>
      <c r="M25" s="2"/>
      <c r="N25" s="2"/>
      <c r="O25" s="2"/>
      <c r="P25" s="2"/>
      <c r="Q25" s="2"/>
      <c r="R25" s="2"/>
      <c r="S25" s="2"/>
      <c r="T25" s="2"/>
      <c r="U25" s="2"/>
      <c r="V25" s="2"/>
      <c r="W25" s="2"/>
      <c r="X25" s="2"/>
      <c r="Y25" s="2"/>
      <c r="Z25" s="2"/>
    </row>
    <row r="26" spans="1:26" ht="18.75" customHeight="1">
      <c r="A26" s="5"/>
      <c r="B26" s="2"/>
      <c r="C26" s="2"/>
      <c r="D26" s="2"/>
      <c r="E26" s="2"/>
      <c r="F26" s="2"/>
      <c r="G26" s="2"/>
      <c r="H26" s="2"/>
      <c r="I26" s="2"/>
      <c r="J26" s="2"/>
      <c r="K26" s="2"/>
      <c r="L26" s="2"/>
      <c r="M26" s="2"/>
      <c r="N26" s="2"/>
      <c r="O26" s="2"/>
      <c r="P26" s="2"/>
      <c r="Q26" s="2"/>
      <c r="R26" s="2"/>
      <c r="S26" s="2"/>
      <c r="T26" s="2"/>
      <c r="U26" s="2"/>
      <c r="V26" s="2"/>
      <c r="W26" s="2"/>
      <c r="X26" s="2"/>
      <c r="Y26" s="2"/>
      <c r="Z26" s="2"/>
    </row>
    <row r="27" spans="1:26" ht="18.75" customHeight="1">
      <c r="A27" s="5"/>
      <c r="B27" s="2"/>
      <c r="C27" s="2"/>
      <c r="D27" s="2"/>
      <c r="E27" s="2"/>
      <c r="F27" s="2"/>
      <c r="G27" s="2"/>
      <c r="H27" s="2"/>
      <c r="I27" s="2"/>
      <c r="J27" s="2"/>
      <c r="K27" s="2"/>
      <c r="L27" s="2"/>
      <c r="M27" s="2"/>
      <c r="N27" s="2"/>
      <c r="O27" s="2"/>
      <c r="P27" s="2"/>
      <c r="Q27" s="2"/>
      <c r="R27" s="2"/>
      <c r="S27" s="2"/>
      <c r="T27" s="2"/>
      <c r="U27" s="2"/>
      <c r="V27" s="2"/>
      <c r="W27" s="2"/>
      <c r="X27" s="2"/>
      <c r="Y27" s="2"/>
      <c r="Z27" s="2"/>
    </row>
    <row r="28" spans="1:26" ht="18.75" customHeight="1">
      <c r="A28" s="5"/>
      <c r="B28" s="2"/>
      <c r="C28" s="2"/>
      <c r="D28" s="2"/>
      <c r="E28" s="2"/>
      <c r="F28" s="2"/>
      <c r="G28" s="2"/>
      <c r="H28" s="2"/>
      <c r="I28" s="2"/>
      <c r="J28" s="2"/>
      <c r="K28" s="2"/>
      <c r="L28" s="2"/>
      <c r="M28" s="2"/>
      <c r="N28" s="2"/>
      <c r="O28" s="2"/>
      <c r="P28" s="2"/>
      <c r="Q28" s="2"/>
      <c r="R28" s="2"/>
      <c r="S28" s="2"/>
      <c r="T28" s="2"/>
      <c r="U28" s="2"/>
      <c r="V28" s="2"/>
      <c r="W28" s="2"/>
      <c r="X28" s="2"/>
      <c r="Y28" s="2"/>
      <c r="Z28" s="2"/>
    </row>
    <row r="29" spans="1:26" ht="18.75" customHeight="1">
      <c r="A29" s="5"/>
      <c r="B29" s="2"/>
      <c r="C29" s="2"/>
      <c r="D29" s="2"/>
      <c r="E29" s="2"/>
      <c r="F29" s="2"/>
      <c r="G29" s="2"/>
      <c r="H29" s="2"/>
      <c r="I29" s="2"/>
      <c r="J29" s="2"/>
      <c r="K29" s="2"/>
      <c r="L29" s="2"/>
      <c r="M29" s="2"/>
      <c r="N29" s="2"/>
      <c r="O29" s="2"/>
      <c r="P29" s="2"/>
      <c r="Q29" s="2"/>
      <c r="R29" s="2"/>
      <c r="S29" s="2"/>
      <c r="T29" s="2"/>
      <c r="U29" s="2"/>
      <c r="V29" s="2"/>
      <c r="W29" s="2"/>
      <c r="X29" s="2"/>
      <c r="Y29" s="2"/>
      <c r="Z29" s="2"/>
    </row>
    <row r="30" spans="1:26" ht="18.75" customHeight="1">
      <c r="A30" s="5"/>
      <c r="B30" s="2"/>
      <c r="C30" s="2"/>
      <c r="D30" s="2"/>
      <c r="E30" s="2"/>
      <c r="F30" s="2"/>
      <c r="G30" s="2"/>
      <c r="H30" s="2"/>
      <c r="I30" s="2"/>
      <c r="J30" s="2"/>
      <c r="K30" s="2"/>
      <c r="L30" s="2"/>
      <c r="M30" s="2"/>
      <c r="N30" s="2"/>
      <c r="O30" s="2"/>
      <c r="P30" s="2"/>
      <c r="Q30" s="2"/>
      <c r="R30" s="2"/>
      <c r="S30" s="2"/>
      <c r="T30" s="2"/>
      <c r="U30" s="2"/>
      <c r="V30" s="2"/>
      <c r="W30" s="2"/>
      <c r="X30" s="2"/>
      <c r="Y30" s="2"/>
      <c r="Z30" s="2"/>
    </row>
    <row r="31" spans="1:26" ht="18.75" customHeight="1">
      <c r="A31" s="5"/>
      <c r="B31" s="2"/>
      <c r="C31" s="2"/>
      <c r="D31" s="2"/>
      <c r="E31" s="2"/>
      <c r="F31" s="2"/>
      <c r="G31" s="2"/>
      <c r="H31" s="2"/>
      <c r="I31" s="2"/>
      <c r="J31" s="2"/>
      <c r="K31" s="2"/>
      <c r="L31" s="2"/>
      <c r="M31" s="2"/>
      <c r="N31" s="2"/>
      <c r="O31" s="2"/>
      <c r="P31" s="2"/>
      <c r="Q31" s="2"/>
      <c r="R31" s="2"/>
      <c r="S31" s="2"/>
      <c r="T31" s="2"/>
      <c r="U31" s="2"/>
      <c r="V31" s="2"/>
      <c r="W31" s="2"/>
      <c r="X31" s="2"/>
      <c r="Y31" s="2"/>
      <c r="Z31" s="2"/>
    </row>
    <row r="32" spans="1:26" ht="18.75" customHeight="1">
      <c r="A32" s="5"/>
      <c r="B32" s="2"/>
      <c r="C32" s="2"/>
      <c r="D32" s="2"/>
      <c r="E32" s="2"/>
      <c r="F32" s="2"/>
      <c r="G32" s="2"/>
      <c r="H32" s="2"/>
      <c r="I32" s="2"/>
      <c r="J32" s="2"/>
      <c r="K32" s="2"/>
      <c r="L32" s="2"/>
      <c r="M32" s="2"/>
      <c r="N32" s="2"/>
      <c r="O32" s="2"/>
      <c r="P32" s="2"/>
      <c r="Q32" s="2"/>
      <c r="R32" s="2"/>
      <c r="S32" s="2"/>
      <c r="T32" s="2"/>
      <c r="U32" s="2"/>
      <c r="V32" s="2"/>
      <c r="W32" s="2"/>
      <c r="X32" s="2"/>
      <c r="Y32" s="2"/>
      <c r="Z32" s="2"/>
    </row>
    <row r="33" spans="1:26" ht="18.75" customHeight="1">
      <c r="A33" s="5"/>
      <c r="B33" s="2"/>
      <c r="C33" s="2"/>
      <c r="D33" s="2"/>
      <c r="E33" s="2"/>
      <c r="F33" s="2"/>
      <c r="G33" s="2"/>
      <c r="H33" s="2"/>
      <c r="I33" s="2"/>
      <c r="J33" s="2"/>
      <c r="K33" s="2"/>
      <c r="L33" s="2"/>
      <c r="M33" s="2"/>
      <c r="N33" s="2"/>
      <c r="O33" s="2"/>
      <c r="P33" s="2"/>
      <c r="Q33" s="2"/>
      <c r="R33" s="2"/>
      <c r="S33" s="2"/>
      <c r="T33" s="2"/>
      <c r="U33" s="2"/>
      <c r="V33" s="2"/>
      <c r="W33" s="2"/>
      <c r="X33" s="2"/>
      <c r="Y33" s="2"/>
      <c r="Z33" s="2"/>
    </row>
    <row r="34" spans="1:26" ht="18.75" customHeight="1">
      <c r="A34" s="5"/>
      <c r="B34" s="2"/>
      <c r="C34" s="2"/>
      <c r="D34" s="2"/>
      <c r="E34" s="2"/>
      <c r="F34" s="2"/>
      <c r="G34" s="2"/>
      <c r="H34" s="2"/>
      <c r="I34" s="2"/>
      <c r="J34" s="2"/>
      <c r="K34" s="2"/>
      <c r="L34" s="2"/>
      <c r="M34" s="2"/>
      <c r="N34" s="2"/>
      <c r="O34" s="2"/>
      <c r="P34" s="2"/>
      <c r="Q34" s="2"/>
      <c r="R34" s="2"/>
      <c r="S34" s="2"/>
      <c r="T34" s="2"/>
      <c r="U34" s="2"/>
      <c r="V34" s="2"/>
      <c r="W34" s="2"/>
      <c r="X34" s="2"/>
      <c r="Y34" s="2"/>
      <c r="Z34" s="2"/>
    </row>
    <row r="35" spans="1:26" ht="18.75" customHeight="1">
      <c r="A35" s="5"/>
      <c r="B35" s="2"/>
      <c r="C35" s="2"/>
      <c r="D35" s="2"/>
      <c r="E35" s="2"/>
      <c r="F35" s="2"/>
      <c r="G35" s="2"/>
      <c r="H35" s="2"/>
      <c r="I35" s="2"/>
      <c r="J35" s="2"/>
      <c r="K35" s="2"/>
      <c r="L35" s="2"/>
      <c r="M35" s="2"/>
      <c r="N35" s="2"/>
      <c r="O35" s="2"/>
      <c r="P35" s="2"/>
      <c r="Q35" s="2"/>
      <c r="R35" s="2"/>
      <c r="S35" s="2"/>
      <c r="T35" s="2"/>
      <c r="U35" s="2"/>
      <c r="V35" s="2"/>
      <c r="W35" s="2"/>
      <c r="X35" s="2"/>
      <c r="Y35" s="2"/>
      <c r="Z35" s="2"/>
    </row>
    <row r="36" spans="1:26" ht="18.75" customHeight="1">
      <c r="A36" s="5"/>
      <c r="B36" s="2"/>
      <c r="C36" s="2"/>
      <c r="D36" s="2"/>
      <c r="E36" s="2"/>
      <c r="F36" s="2"/>
      <c r="G36" s="2"/>
      <c r="H36" s="2"/>
      <c r="I36" s="2"/>
      <c r="J36" s="2"/>
      <c r="K36" s="2"/>
      <c r="L36" s="2"/>
      <c r="M36" s="2"/>
      <c r="N36" s="2"/>
      <c r="O36" s="2"/>
      <c r="P36" s="2"/>
      <c r="Q36" s="2"/>
      <c r="R36" s="2"/>
      <c r="S36" s="2"/>
      <c r="T36" s="2"/>
      <c r="U36" s="2"/>
      <c r="V36" s="2"/>
      <c r="W36" s="2"/>
      <c r="X36" s="2"/>
      <c r="Y36" s="2"/>
      <c r="Z36" s="2"/>
    </row>
    <row r="37" spans="1:26" ht="18.75" customHeight="1">
      <c r="A37" s="5"/>
      <c r="B37" s="2"/>
      <c r="C37" s="2"/>
      <c r="D37" s="2"/>
      <c r="E37" s="2"/>
      <c r="F37" s="2"/>
      <c r="G37" s="2"/>
      <c r="H37" s="2"/>
      <c r="I37" s="2"/>
      <c r="J37" s="2"/>
      <c r="K37" s="2"/>
      <c r="L37" s="2"/>
      <c r="M37" s="2"/>
      <c r="N37" s="2"/>
      <c r="O37" s="2"/>
      <c r="P37" s="2"/>
      <c r="Q37" s="2"/>
      <c r="R37" s="2"/>
      <c r="S37" s="2"/>
      <c r="T37" s="2"/>
      <c r="U37" s="2"/>
      <c r="V37" s="2"/>
      <c r="W37" s="2"/>
      <c r="X37" s="2"/>
      <c r="Y37" s="2"/>
      <c r="Z37" s="2"/>
    </row>
    <row r="38" spans="1:26" ht="18.75" customHeight="1">
      <c r="A38" s="5"/>
      <c r="B38" s="2"/>
      <c r="C38" s="2"/>
      <c r="D38" s="2"/>
      <c r="E38" s="2"/>
      <c r="F38" s="2"/>
      <c r="G38" s="2"/>
      <c r="H38" s="2"/>
      <c r="I38" s="2"/>
      <c r="J38" s="2"/>
      <c r="K38" s="2"/>
      <c r="L38" s="2"/>
      <c r="M38" s="2"/>
      <c r="N38" s="2"/>
      <c r="O38" s="2"/>
      <c r="P38" s="2"/>
      <c r="Q38" s="2"/>
      <c r="R38" s="2"/>
      <c r="S38" s="2"/>
      <c r="T38" s="2"/>
      <c r="U38" s="2"/>
      <c r="V38" s="2"/>
      <c r="W38" s="2"/>
      <c r="X38" s="2"/>
      <c r="Y38" s="2"/>
      <c r="Z38" s="2"/>
    </row>
    <row r="39" spans="1:26" ht="18.75" customHeight="1">
      <c r="A39" s="5"/>
      <c r="B39" s="2"/>
      <c r="C39" s="2"/>
      <c r="D39" s="2"/>
      <c r="E39" s="2"/>
      <c r="F39" s="2"/>
      <c r="G39" s="2"/>
      <c r="H39" s="2"/>
      <c r="I39" s="2"/>
      <c r="J39" s="2"/>
      <c r="K39" s="2"/>
      <c r="L39" s="2"/>
      <c r="M39" s="2"/>
      <c r="N39" s="2"/>
      <c r="O39" s="2"/>
      <c r="P39" s="2"/>
      <c r="Q39" s="2"/>
      <c r="R39" s="2"/>
      <c r="S39" s="2"/>
      <c r="T39" s="2"/>
      <c r="U39" s="2"/>
      <c r="V39" s="2"/>
      <c r="W39" s="2"/>
      <c r="X39" s="2"/>
      <c r="Y39" s="2"/>
      <c r="Z39" s="2"/>
    </row>
    <row r="40" spans="1:26" ht="18.75" customHeight="1">
      <c r="A40" s="5"/>
      <c r="B40" s="2"/>
      <c r="C40" s="2"/>
      <c r="D40" s="2"/>
      <c r="E40" s="2"/>
      <c r="F40" s="2"/>
      <c r="G40" s="2"/>
      <c r="H40" s="2"/>
      <c r="I40" s="2"/>
      <c r="J40" s="2"/>
      <c r="K40" s="2"/>
      <c r="L40" s="2"/>
      <c r="M40" s="2"/>
      <c r="N40" s="2"/>
      <c r="O40" s="2"/>
      <c r="P40" s="2"/>
      <c r="Q40" s="2"/>
      <c r="R40" s="2"/>
      <c r="S40" s="2"/>
      <c r="T40" s="2"/>
      <c r="U40" s="2"/>
      <c r="V40" s="2"/>
      <c r="W40" s="2"/>
      <c r="X40" s="2"/>
      <c r="Y40" s="2"/>
      <c r="Z40" s="2"/>
    </row>
    <row r="41" spans="1:26" ht="18.75" customHeight="1">
      <c r="A41" s="5"/>
      <c r="B41" s="2"/>
      <c r="C41" s="2"/>
      <c r="D41" s="2"/>
      <c r="E41" s="2"/>
      <c r="F41" s="2"/>
      <c r="G41" s="2"/>
      <c r="H41" s="2"/>
      <c r="I41" s="2"/>
      <c r="J41" s="2"/>
      <c r="K41" s="2"/>
      <c r="L41" s="2"/>
      <c r="M41" s="2"/>
      <c r="N41" s="2"/>
      <c r="O41" s="2"/>
      <c r="P41" s="2"/>
      <c r="Q41" s="2"/>
      <c r="R41" s="2"/>
      <c r="S41" s="2"/>
      <c r="T41" s="2"/>
      <c r="U41" s="2"/>
      <c r="V41" s="2"/>
      <c r="W41" s="2"/>
      <c r="X41" s="2"/>
      <c r="Y41" s="2"/>
      <c r="Z41" s="2"/>
    </row>
    <row r="42" spans="1:26" ht="18.75" customHeight="1">
      <c r="A42" s="5"/>
      <c r="B42" s="2"/>
      <c r="C42" s="2"/>
      <c r="D42" s="2"/>
      <c r="E42" s="2"/>
      <c r="F42" s="2"/>
      <c r="G42" s="2"/>
      <c r="H42" s="2"/>
      <c r="I42" s="2"/>
      <c r="J42" s="2"/>
      <c r="K42" s="2"/>
      <c r="L42" s="2"/>
      <c r="M42" s="2"/>
      <c r="N42" s="2"/>
      <c r="O42" s="2"/>
      <c r="P42" s="2"/>
      <c r="Q42" s="2"/>
      <c r="R42" s="2"/>
      <c r="S42" s="2"/>
      <c r="T42" s="2"/>
      <c r="U42" s="2"/>
      <c r="V42" s="2"/>
      <c r="W42" s="2"/>
      <c r="X42" s="2"/>
      <c r="Y42" s="2"/>
      <c r="Z42" s="2"/>
    </row>
    <row r="43" spans="1:26" ht="18.75" customHeight="1">
      <c r="A43" s="5"/>
      <c r="B43" s="2"/>
      <c r="C43" s="2"/>
      <c r="D43" s="2"/>
      <c r="E43" s="2"/>
      <c r="F43" s="2"/>
      <c r="G43" s="2"/>
      <c r="H43" s="2"/>
      <c r="I43" s="2"/>
      <c r="J43" s="2"/>
      <c r="K43" s="2"/>
      <c r="L43" s="2"/>
      <c r="M43" s="2"/>
      <c r="N43" s="2"/>
      <c r="O43" s="2"/>
      <c r="P43" s="2"/>
      <c r="Q43" s="2"/>
      <c r="R43" s="2"/>
      <c r="S43" s="2"/>
      <c r="T43" s="2"/>
      <c r="U43" s="2"/>
      <c r="V43" s="2"/>
      <c r="W43" s="2"/>
      <c r="X43" s="2"/>
      <c r="Y43" s="2"/>
      <c r="Z43" s="2"/>
    </row>
    <row r="44" spans="1:26" ht="18.75" customHeight="1">
      <c r="A44" s="5"/>
      <c r="B44" s="2"/>
      <c r="C44" s="2"/>
      <c r="D44" s="2"/>
      <c r="E44" s="2"/>
      <c r="F44" s="2"/>
      <c r="G44" s="2"/>
      <c r="H44" s="2"/>
      <c r="I44" s="2"/>
      <c r="J44" s="2"/>
      <c r="K44" s="2"/>
      <c r="L44" s="2"/>
      <c r="M44" s="2"/>
      <c r="N44" s="2"/>
      <c r="O44" s="2"/>
      <c r="P44" s="2"/>
      <c r="Q44" s="2"/>
      <c r="R44" s="2"/>
      <c r="S44" s="2"/>
      <c r="T44" s="2"/>
      <c r="U44" s="2"/>
      <c r="V44" s="2"/>
      <c r="W44" s="2"/>
      <c r="X44" s="2"/>
      <c r="Y44" s="2"/>
      <c r="Z44" s="2"/>
    </row>
    <row r="45" spans="1:26" ht="18.75" customHeight="1">
      <c r="A45" s="5"/>
      <c r="B45" s="2"/>
      <c r="C45" s="2"/>
      <c r="D45" s="2"/>
      <c r="E45" s="2"/>
      <c r="F45" s="2"/>
      <c r="G45" s="2"/>
      <c r="H45" s="2"/>
      <c r="I45" s="2"/>
      <c r="J45" s="2"/>
      <c r="K45" s="2"/>
      <c r="L45" s="2"/>
      <c r="M45" s="2"/>
      <c r="N45" s="2"/>
      <c r="O45" s="2"/>
      <c r="P45" s="2"/>
      <c r="Q45" s="2"/>
      <c r="R45" s="2"/>
      <c r="S45" s="2"/>
      <c r="T45" s="2"/>
      <c r="U45" s="2"/>
      <c r="V45" s="2"/>
      <c r="W45" s="2"/>
      <c r="X45" s="2"/>
      <c r="Y45" s="2"/>
      <c r="Z45" s="2"/>
    </row>
    <row r="46" spans="1:26" ht="18.75" customHeight="1">
      <c r="A46" s="5"/>
      <c r="B46" s="2"/>
      <c r="C46" s="2"/>
      <c r="D46" s="2"/>
      <c r="E46" s="2"/>
      <c r="F46" s="2"/>
      <c r="G46" s="2"/>
      <c r="H46" s="2"/>
      <c r="I46" s="2"/>
      <c r="J46" s="2"/>
      <c r="K46" s="2"/>
      <c r="L46" s="2"/>
      <c r="M46" s="2"/>
      <c r="N46" s="2"/>
      <c r="O46" s="2"/>
      <c r="P46" s="2"/>
      <c r="Q46" s="2"/>
      <c r="R46" s="2"/>
      <c r="S46" s="2"/>
      <c r="T46" s="2"/>
      <c r="U46" s="2"/>
      <c r="V46" s="2"/>
      <c r="W46" s="2"/>
      <c r="X46" s="2"/>
      <c r="Y46" s="2"/>
      <c r="Z46" s="2"/>
    </row>
    <row r="47" spans="1:26" ht="18.75" customHeight="1">
      <c r="A47" s="5"/>
      <c r="B47" s="2"/>
      <c r="C47" s="2"/>
      <c r="D47" s="2"/>
      <c r="E47" s="2"/>
      <c r="F47" s="2"/>
      <c r="G47" s="2"/>
      <c r="H47" s="2"/>
      <c r="I47" s="2"/>
      <c r="J47" s="2"/>
      <c r="K47" s="2"/>
      <c r="L47" s="2"/>
      <c r="M47" s="2"/>
      <c r="N47" s="2"/>
      <c r="O47" s="2"/>
      <c r="P47" s="2"/>
      <c r="Q47" s="2"/>
      <c r="R47" s="2"/>
      <c r="S47" s="2"/>
      <c r="T47" s="2"/>
      <c r="U47" s="2"/>
      <c r="V47" s="2"/>
      <c r="W47" s="2"/>
      <c r="X47" s="2"/>
      <c r="Y47" s="2"/>
      <c r="Z47" s="2"/>
    </row>
    <row r="48" spans="1:26" ht="18.75" customHeight="1">
      <c r="A48" s="5"/>
      <c r="B48" s="2"/>
      <c r="C48" s="2"/>
      <c r="D48" s="2"/>
      <c r="E48" s="2"/>
      <c r="F48" s="2"/>
      <c r="G48" s="2"/>
      <c r="H48" s="2"/>
      <c r="I48" s="2"/>
      <c r="J48" s="2"/>
      <c r="K48" s="2"/>
      <c r="L48" s="2"/>
      <c r="M48" s="2"/>
      <c r="N48" s="2"/>
      <c r="O48" s="2"/>
      <c r="P48" s="2"/>
      <c r="Q48" s="2"/>
      <c r="R48" s="2"/>
      <c r="S48" s="2"/>
      <c r="T48" s="2"/>
      <c r="U48" s="2"/>
      <c r="V48" s="2"/>
      <c r="W48" s="2"/>
      <c r="X48" s="2"/>
      <c r="Y48" s="2"/>
      <c r="Z48" s="2"/>
    </row>
    <row r="49" spans="1:26" ht="18.75" customHeight="1">
      <c r="A49" s="5"/>
      <c r="B49" s="2"/>
      <c r="C49" s="2"/>
      <c r="D49" s="2"/>
      <c r="E49" s="2"/>
      <c r="F49" s="2"/>
      <c r="G49" s="2"/>
      <c r="H49" s="2"/>
      <c r="I49" s="2"/>
      <c r="J49" s="2"/>
      <c r="K49" s="2"/>
      <c r="L49" s="2"/>
      <c r="M49" s="2"/>
      <c r="N49" s="2"/>
      <c r="O49" s="2"/>
      <c r="P49" s="2"/>
      <c r="Q49" s="2"/>
      <c r="R49" s="2"/>
      <c r="S49" s="2"/>
      <c r="T49" s="2"/>
      <c r="U49" s="2"/>
      <c r="V49" s="2"/>
      <c r="W49" s="2"/>
      <c r="X49" s="2"/>
      <c r="Y49" s="2"/>
      <c r="Z49" s="2"/>
    </row>
    <row r="50" spans="1:26" ht="18.75" customHeight="1">
      <c r="A50" s="5"/>
      <c r="B50" s="2"/>
      <c r="C50" s="2"/>
      <c r="D50" s="2"/>
      <c r="E50" s="2"/>
      <c r="F50" s="2"/>
      <c r="G50" s="2"/>
      <c r="H50" s="2"/>
      <c r="I50" s="2"/>
      <c r="J50" s="2"/>
      <c r="K50" s="2"/>
      <c r="L50" s="2"/>
      <c r="M50" s="2"/>
      <c r="N50" s="2"/>
      <c r="O50" s="2"/>
      <c r="P50" s="2"/>
      <c r="Q50" s="2"/>
      <c r="R50" s="2"/>
      <c r="S50" s="2"/>
      <c r="T50" s="2"/>
      <c r="U50" s="2"/>
      <c r="V50" s="2"/>
      <c r="W50" s="2"/>
      <c r="X50" s="2"/>
      <c r="Y50" s="2"/>
      <c r="Z50" s="2"/>
    </row>
    <row r="51" spans="1:26" ht="18.75" customHeight="1">
      <c r="A51" s="5"/>
      <c r="B51" s="2"/>
      <c r="C51" s="2"/>
      <c r="D51" s="2"/>
      <c r="E51" s="2"/>
      <c r="F51" s="2"/>
      <c r="G51" s="2"/>
      <c r="H51" s="2"/>
      <c r="I51" s="2"/>
      <c r="J51" s="2"/>
      <c r="K51" s="2"/>
      <c r="L51" s="2"/>
      <c r="M51" s="2"/>
      <c r="N51" s="2"/>
      <c r="O51" s="2"/>
      <c r="P51" s="2"/>
      <c r="Q51" s="2"/>
      <c r="R51" s="2"/>
      <c r="S51" s="2"/>
      <c r="T51" s="2"/>
      <c r="U51" s="2"/>
      <c r="V51" s="2"/>
      <c r="W51" s="2"/>
      <c r="X51" s="2"/>
      <c r="Y51" s="2"/>
      <c r="Z51" s="2"/>
    </row>
    <row r="52" spans="1:26" ht="18.75" customHeight="1">
      <c r="A52" s="5"/>
      <c r="B52" s="2"/>
      <c r="C52" s="2"/>
      <c r="D52" s="2"/>
      <c r="E52" s="2"/>
      <c r="F52" s="2"/>
      <c r="G52" s="2"/>
      <c r="H52" s="2"/>
      <c r="I52" s="2"/>
      <c r="J52" s="2"/>
      <c r="K52" s="2"/>
      <c r="L52" s="2"/>
      <c r="M52" s="2"/>
      <c r="N52" s="2"/>
      <c r="O52" s="2"/>
      <c r="P52" s="2"/>
      <c r="Q52" s="2"/>
      <c r="R52" s="2"/>
      <c r="S52" s="2"/>
      <c r="T52" s="2"/>
      <c r="U52" s="2"/>
      <c r="V52" s="2"/>
      <c r="W52" s="2"/>
      <c r="X52" s="2"/>
      <c r="Y52" s="2"/>
      <c r="Z52" s="2"/>
    </row>
    <row r="53" spans="1:26" ht="18.75" customHeight="1">
      <c r="A53" s="5"/>
      <c r="B53" s="2"/>
      <c r="C53" s="2"/>
      <c r="D53" s="2"/>
      <c r="E53" s="2"/>
      <c r="F53" s="2"/>
      <c r="G53" s="2"/>
      <c r="H53" s="2"/>
      <c r="I53" s="2"/>
      <c r="J53" s="2"/>
      <c r="K53" s="2"/>
      <c r="L53" s="2"/>
      <c r="M53" s="2"/>
      <c r="N53" s="2"/>
      <c r="O53" s="2"/>
      <c r="P53" s="2"/>
      <c r="Q53" s="2"/>
      <c r="R53" s="2"/>
      <c r="S53" s="2"/>
      <c r="T53" s="2"/>
      <c r="U53" s="2"/>
      <c r="V53" s="2"/>
      <c r="W53" s="2"/>
      <c r="X53" s="2"/>
      <c r="Y53" s="2"/>
      <c r="Z53" s="2"/>
    </row>
    <row r="54" spans="1:26" ht="18.75" customHeight="1">
      <c r="A54" s="5"/>
      <c r="B54" s="2"/>
      <c r="C54" s="2"/>
      <c r="D54" s="2"/>
      <c r="E54" s="2"/>
      <c r="F54" s="2"/>
      <c r="G54" s="2"/>
      <c r="H54" s="2"/>
      <c r="I54" s="2"/>
      <c r="J54" s="2"/>
      <c r="K54" s="2"/>
      <c r="L54" s="2"/>
      <c r="M54" s="2"/>
      <c r="N54" s="2"/>
      <c r="O54" s="2"/>
      <c r="P54" s="2"/>
      <c r="Q54" s="2"/>
      <c r="R54" s="2"/>
      <c r="S54" s="2"/>
      <c r="T54" s="2"/>
      <c r="U54" s="2"/>
      <c r="V54" s="2"/>
      <c r="W54" s="2"/>
      <c r="X54" s="2"/>
      <c r="Y54" s="2"/>
      <c r="Z54" s="2"/>
    </row>
    <row r="55" spans="1:26" ht="18.75" customHeight="1">
      <c r="A55" s="5"/>
      <c r="B55" s="2"/>
      <c r="C55" s="2"/>
      <c r="D55" s="2"/>
      <c r="E55" s="2"/>
      <c r="F55" s="2"/>
      <c r="G55" s="2"/>
      <c r="H55" s="2"/>
      <c r="I55" s="2"/>
      <c r="J55" s="2"/>
      <c r="K55" s="2"/>
      <c r="L55" s="2"/>
      <c r="M55" s="2"/>
      <c r="N55" s="2"/>
      <c r="O55" s="2"/>
      <c r="P55" s="2"/>
      <c r="Q55" s="2"/>
      <c r="R55" s="2"/>
      <c r="S55" s="2"/>
      <c r="T55" s="2"/>
      <c r="U55" s="2"/>
      <c r="V55" s="2"/>
      <c r="W55" s="2"/>
      <c r="X55" s="2"/>
      <c r="Y55" s="2"/>
      <c r="Z55" s="2"/>
    </row>
    <row r="56" spans="1:26" ht="18.75" customHeight="1">
      <c r="A56" s="5"/>
      <c r="B56" s="2"/>
      <c r="C56" s="2"/>
      <c r="D56" s="2"/>
      <c r="E56" s="2"/>
      <c r="F56" s="2"/>
      <c r="G56" s="2"/>
      <c r="H56" s="2"/>
      <c r="I56" s="2"/>
      <c r="J56" s="2"/>
      <c r="K56" s="2"/>
      <c r="L56" s="2"/>
      <c r="M56" s="2"/>
      <c r="N56" s="2"/>
      <c r="O56" s="2"/>
      <c r="P56" s="2"/>
      <c r="Q56" s="2"/>
      <c r="R56" s="2"/>
      <c r="S56" s="2"/>
      <c r="T56" s="2"/>
      <c r="U56" s="2"/>
      <c r="V56" s="2"/>
      <c r="W56" s="2"/>
      <c r="X56" s="2"/>
      <c r="Y56" s="2"/>
      <c r="Z56" s="2"/>
    </row>
    <row r="57" spans="1:26" ht="18.75" customHeight="1">
      <c r="A57" s="5"/>
      <c r="B57" s="2"/>
      <c r="C57" s="2"/>
      <c r="D57" s="2"/>
      <c r="E57" s="2"/>
      <c r="F57" s="2"/>
      <c r="G57" s="2"/>
      <c r="H57" s="2"/>
      <c r="I57" s="2"/>
      <c r="J57" s="2"/>
      <c r="K57" s="2"/>
      <c r="L57" s="2"/>
      <c r="M57" s="2"/>
      <c r="N57" s="2"/>
      <c r="O57" s="2"/>
      <c r="P57" s="2"/>
      <c r="Q57" s="2"/>
      <c r="R57" s="2"/>
      <c r="S57" s="2"/>
      <c r="T57" s="2"/>
      <c r="U57" s="2"/>
      <c r="V57" s="2"/>
      <c r="W57" s="2"/>
      <c r="X57" s="2"/>
      <c r="Y57" s="2"/>
      <c r="Z57" s="2"/>
    </row>
    <row r="58" spans="1:26" ht="18.75" customHeight="1">
      <c r="A58" s="5"/>
      <c r="B58" s="2"/>
      <c r="C58" s="2"/>
      <c r="D58" s="2"/>
      <c r="E58" s="2"/>
      <c r="F58" s="2"/>
      <c r="G58" s="2"/>
      <c r="H58" s="2"/>
      <c r="I58" s="2"/>
      <c r="J58" s="2"/>
      <c r="K58" s="2"/>
      <c r="L58" s="2"/>
      <c r="M58" s="2"/>
      <c r="N58" s="2"/>
      <c r="O58" s="2"/>
      <c r="P58" s="2"/>
      <c r="Q58" s="2"/>
      <c r="R58" s="2"/>
      <c r="S58" s="2"/>
      <c r="T58" s="2"/>
      <c r="U58" s="2"/>
      <c r="V58" s="2"/>
      <c r="W58" s="2"/>
      <c r="X58" s="2"/>
      <c r="Y58" s="2"/>
      <c r="Z58" s="2"/>
    </row>
    <row r="59" spans="1:26" ht="18.75" customHeight="1">
      <c r="A59" s="5"/>
      <c r="B59" s="2"/>
      <c r="C59" s="2"/>
      <c r="D59" s="2"/>
      <c r="E59" s="2"/>
      <c r="F59" s="2"/>
      <c r="G59" s="2"/>
      <c r="H59" s="2"/>
      <c r="I59" s="2"/>
      <c r="J59" s="2"/>
      <c r="K59" s="2"/>
      <c r="L59" s="2"/>
      <c r="M59" s="2"/>
      <c r="N59" s="2"/>
      <c r="O59" s="2"/>
      <c r="P59" s="2"/>
      <c r="Q59" s="2"/>
      <c r="R59" s="2"/>
      <c r="S59" s="2"/>
      <c r="T59" s="2"/>
      <c r="U59" s="2"/>
      <c r="V59" s="2"/>
      <c r="W59" s="2"/>
      <c r="X59" s="2"/>
      <c r="Y59" s="2"/>
      <c r="Z59" s="2"/>
    </row>
    <row r="60" spans="1:26" ht="18.75" customHeight="1">
      <c r="A60" s="5"/>
      <c r="B60" s="2"/>
      <c r="C60" s="2"/>
      <c r="D60" s="2"/>
      <c r="E60" s="2"/>
      <c r="F60" s="2"/>
      <c r="G60" s="2"/>
      <c r="H60" s="2"/>
      <c r="I60" s="2"/>
      <c r="J60" s="2"/>
      <c r="K60" s="2"/>
      <c r="L60" s="2"/>
      <c r="M60" s="2"/>
      <c r="N60" s="2"/>
      <c r="O60" s="2"/>
      <c r="P60" s="2"/>
      <c r="Q60" s="2"/>
      <c r="R60" s="2"/>
      <c r="S60" s="2"/>
      <c r="T60" s="2"/>
      <c r="U60" s="2"/>
      <c r="V60" s="2"/>
      <c r="W60" s="2"/>
      <c r="X60" s="2"/>
      <c r="Y60" s="2"/>
      <c r="Z60" s="2"/>
    </row>
    <row r="61" spans="1:26" ht="18.75" customHeight="1">
      <c r="A61" s="5"/>
      <c r="B61" s="2"/>
      <c r="C61" s="2"/>
      <c r="D61" s="2"/>
      <c r="E61" s="2"/>
      <c r="F61" s="2"/>
      <c r="G61" s="2"/>
      <c r="H61" s="2"/>
      <c r="I61" s="2"/>
      <c r="J61" s="2"/>
      <c r="K61" s="2"/>
      <c r="L61" s="2"/>
      <c r="M61" s="2"/>
      <c r="N61" s="2"/>
      <c r="O61" s="2"/>
      <c r="P61" s="2"/>
      <c r="Q61" s="2"/>
      <c r="R61" s="2"/>
      <c r="S61" s="2"/>
      <c r="T61" s="2"/>
      <c r="U61" s="2"/>
      <c r="V61" s="2"/>
      <c r="W61" s="2"/>
      <c r="X61" s="2"/>
      <c r="Y61" s="2"/>
      <c r="Z61" s="2"/>
    </row>
    <row r="62" spans="1:26" ht="18.75" customHeight="1">
      <c r="A62" s="5"/>
      <c r="B62" s="2"/>
      <c r="C62" s="2"/>
      <c r="D62" s="2"/>
      <c r="E62" s="2"/>
      <c r="F62" s="2"/>
      <c r="G62" s="2"/>
      <c r="H62" s="2"/>
      <c r="I62" s="2"/>
      <c r="J62" s="2"/>
      <c r="K62" s="2"/>
      <c r="L62" s="2"/>
      <c r="M62" s="2"/>
      <c r="N62" s="2"/>
      <c r="O62" s="2"/>
      <c r="P62" s="2"/>
      <c r="Q62" s="2"/>
      <c r="R62" s="2"/>
      <c r="S62" s="2"/>
      <c r="T62" s="2"/>
      <c r="U62" s="2"/>
      <c r="V62" s="2"/>
      <c r="W62" s="2"/>
      <c r="X62" s="2"/>
      <c r="Y62" s="2"/>
      <c r="Z62" s="2"/>
    </row>
    <row r="63" spans="1:26" ht="18.75" customHeight="1">
      <c r="A63" s="5"/>
      <c r="B63" s="2"/>
      <c r="C63" s="2"/>
      <c r="D63" s="2"/>
      <c r="E63" s="2"/>
      <c r="F63" s="2"/>
      <c r="G63" s="2"/>
      <c r="H63" s="2"/>
      <c r="I63" s="2"/>
      <c r="J63" s="2"/>
      <c r="K63" s="2"/>
      <c r="L63" s="2"/>
      <c r="M63" s="2"/>
      <c r="N63" s="2"/>
      <c r="O63" s="2"/>
      <c r="P63" s="2"/>
      <c r="Q63" s="2"/>
      <c r="R63" s="2"/>
      <c r="S63" s="2"/>
      <c r="T63" s="2"/>
      <c r="U63" s="2"/>
      <c r="V63" s="2"/>
      <c r="W63" s="2"/>
      <c r="X63" s="2"/>
      <c r="Y63" s="2"/>
      <c r="Z63" s="2"/>
    </row>
    <row r="64" spans="1:26" ht="18.75" customHeight="1">
      <c r="A64" s="5"/>
      <c r="B64" s="2"/>
      <c r="C64" s="2"/>
      <c r="D64" s="2"/>
      <c r="E64" s="2"/>
      <c r="F64" s="2"/>
      <c r="G64" s="2"/>
      <c r="H64" s="2"/>
      <c r="I64" s="2"/>
      <c r="J64" s="2"/>
      <c r="K64" s="2"/>
      <c r="L64" s="2"/>
      <c r="M64" s="2"/>
      <c r="N64" s="2"/>
      <c r="O64" s="2"/>
      <c r="P64" s="2"/>
      <c r="Q64" s="2"/>
      <c r="R64" s="2"/>
      <c r="S64" s="2"/>
      <c r="T64" s="2"/>
      <c r="U64" s="2"/>
      <c r="V64" s="2"/>
      <c r="W64" s="2"/>
      <c r="X64" s="2"/>
      <c r="Y64" s="2"/>
      <c r="Z64" s="2"/>
    </row>
    <row r="65" spans="1:26" ht="18.75" customHeight="1">
      <c r="A65" s="5"/>
      <c r="B65" s="2"/>
      <c r="C65" s="2"/>
      <c r="D65" s="2"/>
      <c r="E65" s="2"/>
      <c r="F65" s="2"/>
      <c r="G65" s="2"/>
      <c r="H65" s="2"/>
      <c r="I65" s="2"/>
      <c r="J65" s="2"/>
      <c r="K65" s="2"/>
      <c r="L65" s="2"/>
      <c r="M65" s="2"/>
      <c r="N65" s="2"/>
      <c r="O65" s="2"/>
      <c r="P65" s="2"/>
      <c r="Q65" s="2"/>
      <c r="R65" s="2"/>
      <c r="S65" s="2"/>
      <c r="T65" s="2"/>
      <c r="U65" s="2"/>
      <c r="V65" s="2"/>
      <c r="W65" s="2"/>
      <c r="X65" s="2"/>
      <c r="Y65" s="2"/>
      <c r="Z65" s="2"/>
    </row>
    <row r="66" spans="1:26" ht="18.75" customHeight="1">
      <c r="A66" s="5"/>
      <c r="B66" s="2"/>
      <c r="C66" s="2"/>
      <c r="D66" s="2"/>
      <c r="E66" s="2"/>
      <c r="F66" s="2"/>
      <c r="G66" s="2"/>
      <c r="H66" s="2"/>
      <c r="I66" s="2"/>
      <c r="J66" s="2"/>
      <c r="K66" s="2"/>
      <c r="L66" s="2"/>
      <c r="M66" s="2"/>
      <c r="N66" s="2"/>
      <c r="O66" s="2"/>
      <c r="P66" s="2"/>
      <c r="Q66" s="2"/>
      <c r="R66" s="2"/>
      <c r="S66" s="2"/>
      <c r="T66" s="2"/>
      <c r="U66" s="2"/>
      <c r="V66" s="2"/>
      <c r="W66" s="2"/>
      <c r="X66" s="2"/>
      <c r="Y66" s="2"/>
      <c r="Z66" s="2"/>
    </row>
    <row r="67" spans="1:26" ht="18.75" customHeight="1">
      <c r="A67" s="5"/>
      <c r="B67" s="2"/>
      <c r="C67" s="2"/>
      <c r="D67" s="2"/>
      <c r="E67" s="2"/>
      <c r="F67" s="2"/>
      <c r="G67" s="2"/>
      <c r="H67" s="2"/>
      <c r="I67" s="2"/>
      <c r="J67" s="2"/>
      <c r="K67" s="2"/>
      <c r="L67" s="2"/>
      <c r="M67" s="2"/>
      <c r="N67" s="2"/>
      <c r="O67" s="2"/>
      <c r="P67" s="2"/>
      <c r="Q67" s="2"/>
      <c r="R67" s="2"/>
      <c r="S67" s="2"/>
      <c r="T67" s="2"/>
      <c r="U67" s="2"/>
      <c r="V67" s="2"/>
      <c r="W67" s="2"/>
      <c r="X67" s="2"/>
      <c r="Y67" s="2"/>
      <c r="Z67" s="2"/>
    </row>
    <row r="68" spans="1:26" ht="18.75" customHeight="1">
      <c r="A68" s="5"/>
      <c r="B68" s="2"/>
      <c r="C68" s="2"/>
      <c r="D68" s="2"/>
      <c r="E68" s="2"/>
      <c r="F68" s="2"/>
      <c r="G68" s="2"/>
      <c r="H68" s="2"/>
      <c r="I68" s="2"/>
      <c r="J68" s="2"/>
      <c r="K68" s="2"/>
      <c r="L68" s="2"/>
      <c r="M68" s="2"/>
      <c r="N68" s="2"/>
      <c r="O68" s="2"/>
      <c r="P68" s="2"/>
      <c r="Q68" s="2"/>
      <c r="R68" s="2"/>
      <c r="S68" s="2"/>
      <c r="T68" s="2"/>
      <c r="U68" s="2"/>
      <c r="V68" s="2"/>
      <c r="W68" s="2"/>
      <c r="X68" s="2"/>
      <c r="Y68" s="2"/>
      <c r="Z68" s="2"/>
    </row>
    <row r="69" spans="1:26" ht="18.75" customHeight="1">
      <c r="A69" s="5"/>
      <c r="B69" s="2"/>
      <c r="C69" s="2"/>
      <c r="D69" s="2"/>
      <c r="E69" s="2"/>
      <c r="F69" s="2"/>
      <c r="G69" s="2"/>
      <c r="H69" s="2"/>
      <c r="I69" s="2"/>
      <c r="J69" s="2"/>
      <c r="K69" s="2"/>
      <c r="L69" s="2"/>
      <c r="M69" s="2"/>
      <c r="N69" s="2"/>
      <c r="O69" s="2"/>
      <c r="P69" s="2"/>
      <c r="Q69" s="2"/>
      <c r="R69" s="2"/>
      <c r="S69" s="2"/>
      <c r="T69" s="2"/>
      <c r="U69" s="2"/>
      <c r="V69" s="2"/>
      <c r="W69" s="2"/>
      <c r="X69" s="2"/>
      <c r="Y69" s="2"/>
      <c r="Z69" s="2"/>
    </row>
    <row r="70" spans="1:26" ht="18.75" customHeight="1">
      <c r="A70" s="5"/>
      <c r="B70" s="2"/>
      <c r="C70" s="2"/>
      <c r="D70" s="2"/>
      <c r="E70" s="2"/>
      <c r="F70" s="2"/>
      <c r="G70" s="2"/>
      <c r="H70" s="2"/>
      <c r="I70" s="2"/>
      <c r="J70" s="2"/>
      <c r="K70" s="2"/>
      <c r="L70" s="2"/>
      <c r="M70" s="2"/>
      <c r="N70" s="2"/>
      <c r="O70" s="2"/>
      <c r="P70" s="2"/>
      <c r="Q70" s="2"/>
      <c r="R70" s="2"/>
      <c r="S70" s="2"/>
      <c r="T70" s="2"/>
      <c r="U70" s="2"/>
      <c r="V70" s="2"/>
      <c r="W70" s="2"/>
      <c r="X70" s="2"/>
      <c r="Y70" s="2"/>
      <c r="Z70" s="2"/>
    </row>
    <row r="71" spans="1:26" ht="18.75" customHeight="1">
      <c r="A71" s="5"/>
      <c r="B71" s="2"/>
      <c r="C71" s="2"/>
      <c r="D71" s="2"/>
      <c r="E71" s="2"/>
      <c r="F71" s="2"/>
      <c r="G71" s="2"/>
      <c r="H71" s="2"/>
      <c r="I71" s="2"/>
      <c r="J71" s="2"/>
      <c r="K71" s="2"/>
      <c r="L71" s="2"/>
      <c r="M71" s="2"/>
      <c r="N71" s="2"/>
      <c r="O71" s="2"/>
      <c r="P71" s="2"/>
      <c r="Q71" s="2"/>
      <c r="R71" s="2"/>
      <c r="S71" s="2"/>
      <c r="T71" s="2"/>
      <c r="U71" s="2"/>
      <c r="V71" s="2"/>
      <c r="W71" s="2"/>
      <c r="X71" s="2"/>
      <c r="Y71" s="2"/>
      <c r="Z71" s="2"/>
    </row>
    <row r="72" spans="1:26" ht="18.75" customHeight="1">
      <c r="A72" s="5"/>
      <c r="B72" s="2"/>
      <c r="C72" s="2"/>
      <c r="D72" s="2"/>
      <c r="E72" s="2"/>
      <c r="F72" s="2"/>
      <c r="G72" s="2"/>
      <c r="H72" s="2"/>
      <c r="I72" s="2"/>
      <c r="J72" s="2"/>
      <c r="K72" s="2"/>
      <c r="L72" s="2"/>
      <c r="M72" s="2"/>
      <c r="N72" s="2"/>
      <c r="O72" s="2"/>
      <c r="P72" s="2"/>
      <c r="Q72" s="2"/>
      <c r="R72" s="2"/>
      <c r="S72" s="2"/>
      <c r="T72" s="2"/>
      <c r="U72" s="2"/>
      <c r="V72" s="2"/>
      <c r="W72" s="2"/>
      <c r="X72" s="2"/>
      <c r="Y72" s="2"/>
      <c r="Z72" s="2"/>
    </row>
    <row r="73" spans="1:26" ht="18.75" customHeight="1">
      <c r="A73" s="5"/>
      <c r="B73" s="2"/>
      <c r="C73" s="2"/>
      <c r="D73" s="2"/>
      <c r="E73" s="2"/>
      <c r="F73" s="2"/>
      <c r="G73" s="2"/>
      <c r="H73" s="2"/>
      <c r="I73" s="2"/>
      <c r="J73" s="2"/>
      <c r="K73" s="2"/>
      <c r="L73" s="2"/>
      <c r="M73" s="2"/>
      <c r="N73" s="2"/>
      <c r="O73" s="2"/>
      <c r="P73" s="2"/>
      <c r="Q73" s="2"/>
      <c r="R73" s="2"/>
      <c r="S73" s="2"/>
      <c r="T73" s="2"/>
      <c r="U73" s="2"/>
      <c r="V73" s="2"/>
      <c r="W73" s="2"/>
      <c r="X73" s="2"/>
      <c r="Y73" s="2"/>
      <c r="Z73" s="2"/>
    </row>
    <row r="74" spans="1:26" ht="18.75" customHeight="1">
      <c r="A74" s="5"/>
      <c r="B74" s="2"/>
      <c r="C74" s="2"/>
      <c r="D74" s="2"/>
      <c r="E74" s="2"/>
      <c r="F74" s="2"/>
      <c r="G74" s="2"/>
      <c r="H74" s="2"/>
      <c r="I74" s="2"/>
      <c r="J74" s="2"/>
      <c r="K74" s="2"/>
      <c r="L74" s="2"/>
      <c r="M74" s="2"/>
      <c r="N74" s="2"/>
      <c r="O74" s="2"/>
      <c r="P74" s="2"/>
      <c r="Q74" s="2"/>
      <c r="R74" s="2"/>
      <c r="S74" s="2"/>
      <c r="T74" s="2"/>
      <c r="U74" s="2"/>
      <c r="V74" s="2"/>
      <c r="W74" s="2"/>
      <c r="X74" s="2"/>
      <c r="Y74" s="2"/>
      <c r="Z74" s="2"/>
    </row>
    <row r="75" spans="1:26" ht="18.75" customHeight="1">
      <c r="A75" s="5"/>
      <c r="B75" s="2"/>
      <c r="C75" s="2"/>
      <c r="D75" s="2"/>
      <c r="E75" s="2"/>
      <c r="F75" s="2"/>
      <c r="G75" s="2"/>
      <c r="H75" s="2"/>
      <c r="I75" s="2"/>
      <c r="J75" s="2"/>
      <c r="K75" s="2"/>
      <c r="L75" s="2"/>
      <c r="M75" s="2"/>
      <c r="N75" s="2"/>
      <c r="O75" s="2"/>
      <c r="P75" s="2"/>
      <c r="Q75" s="2"/>
      <c r="R75" s="2"/>
      <c r="S75" s="2"/>
      <c r="T75" s="2"/>
      <c r="U75" s="2"/>
      <c r="V75" s="2"/>
      <c r="W75" s="2"/>
      <c r="X75" s="2"/>
      <c r="Y75" s="2"/>
      <c r="Z75" s="2"/>
    </row>
    <row r="76" spans="1:26" ht="18.75" customHeight="1">
      <c r="A76" s="5"/>
      <c r="B76" s="2"/>
      <c r="C76" s="2"/>
      <c r="D76" s="2"/>
      <c r="E76" s="2"/>
      <c r="F76" s="2"/>
      <c r="G76" s="2"/>
      <c r="H76" s="2"/>
      <c r="I76" s="2"/>
      <c r="J76" s="2"/>
      <c r="K76" s="2"/>
      <c r="L76" s="2"/>
      <c r="M76" s="2"/>
      <c r="N76" s="2"/>
      <c r="O76" s="2"/>
      <c r="P76" s="2"/>
      <c r="Q76" s="2"/>
      <c r="R76" s="2"/>
      <c r="S76" s="2"/>
      <c r="T76" s="2"/>
      <c r="U76" s="2"/>
      <c r="V76" s="2"/>
      <c r="W76" s="2"/>
      <c r="X76" s="2"/>
      <c r="Y76" s="2"/>
      <c r="Z76" s="2"/>
    </row>
    <row r="77" spans="1:26" ht="18.75" customHeight="1">
      <c r="A77" s="5"/>
      <c r="B77" s="2"/>
      <c r="C77" s="2"/>
      <c r="D77" s="2"/>
      <c r="E77" s="2"/>
      <c r="F77" s="2"/>
      <c r="G77" s="2"/>
      <c r="H77" s="2"/>
      <c r="I77" s="2"/>
      <c r="J77" s="2"/>
      <c r="K77" s="2"/>
      <c r="L77" s="2"/>
      <c r="M77" s="2"/>
      <c r="N77" s="2"/>
      <c r="O77" s="2"/>
      <c r="P77" s="2"/>
      <c r="Q77" s="2"/>
      <c r="R77" s="2"/>
      <c r="S77" s="2"/>
      <c r="T77" s="2"/>
      <c r="U77" s="2"/>
      <c r="V77" s="2"/>
      <c r="W77" s="2"/>
      <c r="X77" s="2"/>
      <c r="Y77" s="2"/>
      <c r="Z77" s="2"/>
    </row>
    <row r="78" spans="1:26" ht="18.75" customHeight="1">
      <c r="A78" s="5"/>
      <c r="B78" s="2"/>
      <c r="C78" s="2"/>
      <c r="D78" s="2"/>
      <c r="E78" s="2"/>
      <c r="F78" s="2"/>
      <c r="G78" s="2"/>
      <c r="H78" s="2"/>
      <c r="I78" s="2"/>
      <c r="J78" s="2"/>
      <c r="K78" s="2"/>
      <c r="L78" s="2"/>
      <c r="M78" s="2"/>
      <c r="N78" s="2"/>
      <c r="O78" s="2"/>
      <c r="P78" s="2"/>
      <c r="Q78" s="2"/>
      <c r="R78" s="2"/>
      <c r="S78" s="2"/>
      <c r="T78" s="2"/>
      <c r="U78" s="2"/>
      <c r="V78" s="2"/>
      <c r="W78" s="2"/>
      <c r="X78" s="2"/>
      <c r="Y78" s="2"/>
      <c r="Z78" s="2"/>
    </row>
    <row r="79" spans="1:26" ht="18.75" customHeight="1">
      <c r="A79" s="5"/>
      <c r="B79" s="2"/>
      <c r="C79" s="2"/>
      <c r="D79" s="2"/>
      <c r="E79" s="2"/>
      <c r="F79" s="2"/>
      <c r="G79" s="2"/>
      <c r="H79" s="2"/>
      <c r="I79" s="2"/>
      <c r="J79" s="2"/>
      <c r="K79" s="2"/>
      <c r="L79" s="2"/>
      <c r="M79" s="2"/>
      <c r="N79" s="2"/>
      <c r="O79" s="2"/>
      <c r="P79" s="2"/>
      <c r="Q79" s="2"/>
      <c r="R79" s="2"/>
      <c r="S79" s="2"/>
      <c r="T79" s="2"/>
      <c r="U79" s="2"/>
      <c r="V79" s="2"/>
      <c r="W79" s="2"/>
      <c r="X79" s="2"/>
      <c r="Y79" s="2"/>
      <c r="Z79" s="2"/>
    </row>
    <row r="80" spans="1:26" ht="18.75" customHeight="1">
      <c r="A80" s="5"/>
      <c r="B80" s="2"/>
      <c r="C80" s="2"/>
      <c r="D80" s="2"/>
      <c r="E80" s="2"/>
      <c r="F80" s="2"/>
      <c r="G80" s="2"/>
      <c r="H80" s="2"/>
      <c r="I80" s="2"/>
      <c r="J80" s="2"/>
      <c r="K80" s="2"/>
      <c r="L80" s="2"/>
      <c r="M80" s="2"/>
      <c r="N80" s="2"/>
      <c r="O80" s="2"/>
      <c r="P80" s="2"/>
      <c r="Q80" s="2"/>
      <c r="R80" s="2"/>
      <c r="S80" s="2"/>
      <c r="T80" s="2"/>
      <c r="U80" s="2"/>
      <c r="V80" s="2"/>
      <c r="W80" s="2"/>
      <c r="X80" s="2"/>
      <c r="Y80" s="2"/>
      <c r="Z80" s="2"/>
    </row>
    <row r="81" spans="1:26" ht="18.75" customHeight="1">
      <c r="A81" s="5"/>
      <c r="B81" s="2"/>
      <c r="C81" s="2"/>
      <c r="D81" s="2"/>
      <c r="E81" s="2"/>
      <c r="F81" s="2"/>
      <c r="G81" s="2"/>
      <c r="H81" s="2"/>
      <c r="I81" s="2"/>
      <c r="J81" s="2"/>
      <c r="K81" s="2"/>
      <c r="L81" s="2"/>
      <c r="M81" s="2"/>
      <c r="N81" s="2"/>
      <c r="O81" s="2"/>
      <c r="P81" s="2"/>
      <c r="Q81" s="2"/>
      <c r="R81" s="2"/>
      <c r="S81" s="2"/>
      <c r="T81" s="2"/>
      <c r="U81" s="2"/>
      <c r="V81" s="2"/>
      <c r="W81" s="2"/>
      <c r="X81" s="2"/>
      <c r="Y81" s="2"/>
      <c r="Z81" s="2"/>
    </row>
    <row r="82" spans="1:26" ht="18.75" customHeight="1">
      <c r="A82" s="5"/>
      <c r="B82" s="2"/>
      <c r="C82" s="2"/>
      <c r="D82" s="2"/>
      <c r="E82" s="2"/>
      <c r="F82" s="2"/>
      <c r="G82" s="2"/>
      <c r="H82" s="2"/>
      <c r="I82" s="2"/>
      <c r="J82" s="2"/>
      <c r="K82" s="2"/>
      <c r="L82" s="2"/>
      <c r="M82" s="2"/>
      <c r="N82" s="2"/>
      <c r="O82" s="2"/>
      <c r="P82" s="2"/>
      <c r="Q82" s="2"/>
      <c r="R82" s="2"/>
      <c r="S82" s="2"/>
      <c r="T82" s="2"/>
      <c r="U82" s="2"/>
      <c r="V82" s="2"/>
      <c r="W82" s="2"/>
      <c r="X82" s="2"/>
      <c r="Y82" s="2"/>
      <c r="Z82" s="2"/>
    </row>
    <row r="83" spans="1:26" ht="18.75" customHeight="1">
      <c r="A83" s="5"/>
      <c r="B83" s="2"/>
      <c r="C83" s="2"/>
      <c r="D83" s="2"/>
      <c r="E83" s="2"/>
      <c r="F83" s="2"/>
      <c r="G83" s="2"/>
      <c r="H83" s="2"/>
      <c r="I83" s="2"/>
      <c r="J83" s="2"/>
      <c r="K83" s="2"/>
      <c r="L83" s="2"/>
      <c r="M83" s="2"/>
      <c r="N83" s="2"/>
      <c r="O83" s="2"/>
      <c r="P83" s="2"/>
      <c r="Q83" s="2"/>
      <c r="R83" s="2"/>
      <c r="S83" s="2"/>
      <c r="T83" s="2"/>
      <c r="U83" s="2"/>
      <c r="V83" s="2"/>
      <c r="W83" s="2"/>
      <c r="X83" s="2"/>
      <c r="Y83" s="2"/>
      <c r="Z83" s="2"/>
    </row>
    <row r="84" spans="1:26" ht="18.75" customHeight="1">
      <c r="A84" s="5"/>
      <c r="B84" s="2"/>
      <c r="C84" s="2"/>
      <c r="D84" s="2"/>
      <c r="E84" s="2"/>
      <c r="F84" s="2"/>
      <c r="G84" s="2"/>
      <c r="H84" s="2"/>
      <c r="I84" s="2"/>
      <c r="J84" s="2"/>
      <c r="K84" s="2"/>
      <c r="L84" s="2"/>
      <c r="M84" s="2"/>
      <c r="N84" s="2"/>
      <c r="O84" s="2"/>
      <c r="P84" s="2"/>
      <c r="Q84" s="2"/>
      <c r="R84" s="2"/>
      <c r="S84" s="2"/>
      <c r="T84" s="2"/>
      <c r="U84" s="2"/>
      <c r="V84" s="2"/>
      <c r="W84" s="2"/>
      <c r="X84" s="2"/>
      <c r="Y84" s="2"/>
      <c r="Z84" s="2"/>
    </row>
    <row r="85" spans="1:26" ht="18.75" customHeight="1">
      <c r="A85" s="5"/>
      <c r="B85" s="2"/>
      <c r="C85" s="2"/>
      <c r="D85" s="2"/>
      <c r="E85" s="2"/>
      <c r="F85" s="2"/>
      <c r="G85" s="2"/>
      <c r="H85" s="2"/>
      <c r="I85" s="2"/>
      <c r="J85" s="2"/>
      <c r="K85" s="2"/>
      <c r="L85" s="2"/>
      <c r="M85" s="2"/>
      <c r="N85" s="2"/>
      <c r="O85" s="2"/>
      <c r="P85" s="2"/>
      <c r="Q85" s="2"/>
      <c r="R85" s="2"/>
      <c r="S85" s="2"/>
      <c r="T85" s="2"/>
      <c r="U85" s="2"/>
      <c r="V85" s="2"/>
      <c r="W85" s="2"/>
      <c r="X85" s="2"/>
      <c r="Y85" s="2"/>
      <c r="Z85" s="2"/>
    </row>
    <row r="86" spans="1:26" ht="18.75" customHeight="1">
      <c r="A86" s="5"/>
      <c r="B86" s="2"/>
      <c r="C86" s="2"/>
      <c r="D86" s="2"/>
      <c r="E86" s="2"/>
      <c r="F86" s="2"/>
      <c r="G86" s="2"/>
      <c r="H86" s="2"/>
      <c r="I86" s="2"/>
      <c r="J86" s="2"/>
      <c r="K86" s="2"/>
      <c r="L86" s="2"/>
      <c r="M86" s="2"/>
      <c r="N86" s="2"/>
      <c r="O86" s="2"/>
      <c r="P86" s="2"/>
      <c r="Q86" s="2"/>
      <c r="R86" s="2"/>
      <c r="S86" s="2"/>
      <c r="T86" s="2"/>
      <c r="U86" s="2"/>
      <c r="V86" s="2"/>
      <c r="W86" s="2"/>
      <c r="X86" s="2"/>
      <c r="Y86" s="2"/>
      <c r="Z86" s="2"/>
    </row>
    <row r="87" spans="1:26" ht="18.75" customHeight="1">
      <c r="A87" s="5"/>
      <c r="B87" s="2"/>
      <c r="C87" s="2"/>
      <c r="D87" s="2"/>
      <c r="E87" s="2"/>
      <c r="F87" s="2"/>
      <c r="G87" s="2"/>
      <c r="H87" s="2"/>
      <c r="I87" s="2"/>
      <c r="J87" s="2"/>
      <c r="K87" s="2"/>
      <c r="L87" s="2"/>
      <c r="M87" s="2"/>
      <c r="N87" s="2"/>
      <c r="O87" s="2"/>
      <c r="P87" s="2"/>
      <c r="Q87" s="2"/>
      <c r="R87" s="2"/>
      <c r="S87" s="2"/>
      <c r="T87" s="2"/>
      <c r="U87" s="2"/>
      <c r="V87" s="2"/>
      <c r="W87" s="2"/>
      <c r="X87" s="2"/>
      <c r="Y87" s="2"/>
      <c r="Z87" s="2"/>
    </row>
    <row r="88" spans="1:26" ht="18.75" customHeight="1">
      <c r="A88" s="5"/>
      <c r="B88" s="2"/>
      <c r="C88" s="2"/>
      <c r="D88" s="2"/>
      <c r="E88" s="2"/>
      <c r="F88" s="2"/>
      <c r="G88" s="2"/>
      <c r="H88" s="2"/>
      <c r="I88" s="2"/>
      <c r="J88" s="2"/>
      <c r="K88" s="2"/>
      <c r="L88" s="2"/>
      <c r="M88" s="2"/>
      <c r="N88" s="2"/>
      <c r="O88" s="2"/>
      <c r="P88" s="2"/>
      <c r="Q88" s="2"/>
      <c r="R88" s="2"/>
      <c r="S88" s="2"/>
      <c r="T88" s="2"/>
      <c r="U88" s="2"/>
      <c r="V88" s="2"/>
      <c r="W88" s="2"/>
      <c r="X88" s="2"/>
      <c r="Y88" s="2"/>
      <c r="Z88" s="2"/>
    </row>
    <row r="89" spans="1:26" ht="18.75" customHeight="1">
      <c r="A89" s="5"/>
      <c r="B89" s="2"/>
      <c r="C89" s="2"/>
      <c r="D89" s="2"/>
      <c r="E89" s="2"/>
      <c r="F89" s="2"/>
      <c r="G89" s="2"/>
      <c r="H89" s="2"/>
      <c r="I89" s="2"/>
      <c r="J89" s="2"/>
      <c r="K89" s="2"/>
      <c r="L89" s="2"/>
      <c r="M89" s="2"/>
      <c r="N89" s="2"/>
      <c r="O89" s="2"/>
      <c r="P89" s="2"/>
      <c r="Q89" s="2"/>
      <c r="R89" s="2"/>
      <c r="S89" s="2"/>
      <c r="T89" s="2"/>
      <c r="U89" s="2"/>
      <c r="V89" s="2"/>
      <c r="W89" s="2"/>
      <c r="X89" s="2"/>
      <c r="Y89" s="2"/>
      <c r="Z89" s="2"/>
    </row>
    <row r="90" spans="1:26" ht="18.75" customHeight="1">
      <c r="A90" s="5"/>
      <c r="B90" s="2"/>
      <c r="C90" s="2"/>
      <c r="D90" s="2"/>
      <c r="E90" s="2"/>
      <c r="F90" s="2"/>
      <c r="G90" s="2"/>
      <c r="H90" s="2"/>
      <c r="I90" s="2"/>
      <c r="J90" s="2"/>
      <c r="K90" s="2"/>
      <c r="L90" s="2"/>
      <c r="M90" s="2"/>
      <c r="N90" s="2"/>
      <c r="O90" s="2"/>
      <c r="P90" s="2"/>
      <c r="Q90" s="2"/>
      <c r="R90" s="2"/>
      <c r="S90" s="2"/>
      <c r="T90" s="2"/>
      <c r="U90" s="2"/>
      <c r="V90" s="2"/>
      <c r="W90" s="2"/>
      <c r="X90" s="2"/>
      <c r="Y90" s="2"/>
      <c r="Z90" s="2"/>
    </row>
    <row r="91" spans="1:26" ht="18.75" customHeight="1">
      <c r="A91" s="5"/>
      <c r="B91" s="2"/>
      <c r="C91" s="2"/>
      <c r="D91" s="2"/>
      <c r="E91" s="2"/>
      <c r="F91" s="2"/>
      <c r="G91" s="2"/>
      <c r="H91" s="2"/>
      <c r="I91" s="2"/>
      <c r="J91" s="2"/>
      <c r="K91" s="2"/>
      <c r="L91" s="2"/>
      <c r="M91" s="2"/>
      <c r="N91" s="2"/>
      <c r="O91" s="2"/>
      <c r="P91" s="2"/>
      <c r="Q91" s="2"/>
      <c r="R91" s="2"/>
      <c r="S91" s="2"/>
      <c r="T91" s="2"/>
      <c r="U91" s="2"/>
      <c r="V91" s="2"/>
      <c r="W91" s="2"/>
      <c r="X91" s="2"/>
      <c r="Y91" s="2"/>
      <c r="Z91" s="2"/>
    </row>
    <row r="92" spans="1:26" ht="18.75" customHeight="1">
      <c r="A92" s="5"/>
      <c r="B92" s="2"/>
      <c r="C92" s="2"/>
      <c r="D92" s="2"/>
      <c r="E92" s="2"/>
      <c r="F92" s="2"/>
      <c r="G92" s="2"/>
      <c r="H92" s="2"/>
      <c r="I92" s="2"/>
      <c r="J92" s="2"/>
      <c r="K92" s="2"/>
      <c r="L92" s="2"/>
      <c r="M92" s="2"/>
      <c r="N92" s="2"/>
      <c r="O92" s="2"/>
      <c r="P92" s="2"/>
      <c r="Q92" s="2"/>
      <c r="R92" s="2"/>
      <c r="S92" s="2"/>
      <c r="T92" s="2"/>
      <c r="U92" s="2"/>
      <c r="V92" s="2"/>
      <c r="W92" s="2"/>
      <c r="X92" s="2"/>
      <c r="Y92" s="2"/>
      <c r="Z92" s="2"/>
    </row>
    <row r="93" spans="1:26" ht="18.75" customHeight="1">
      <c r="A93" s="5"/>
      <c r="B93" s="2"/>
      <c r="C93" s="2"/>
      <c r="D93" s="2"/>
      <c r="E93" s="2"/>
      <c r="F93" s="2"/>
      <c r="G93" s="2"/>
      <c r="H93" s="2"/>
      <c r="I93" s="2"/>
      <c r="J93" s="2"/>
      <c r="K93" s="2"/>
      <c r="L93" s="2"/>
      <c r="M93" s="2"/>
      <c r="N93" s="2"/>
      <c r="O93" s="2"/>
      <c r="P93" s="2"/>
      <c r="Q93" s="2"/>
      <c r="R93" s="2"/>
      <c r="S93" s="2"/>
      <c r="T93" s="2"/>
      <c r="U93" s="2"/>
      <c r="V93" s="2"/>
      <c r="W93" s="2"/>
      <c r="X93" s="2"/>
      <c r="Y93" s="2"/>
      <c r="Z93" s="2"/>
    </row>
    <row r="94" spans="1:26" ht="18.75" customHeight="1">
      <c r="A94" s="5"/>
      <c r="B94" s="2"/>
      <c r="C94" s="2"/>
      <c r="D94" s="2"/>
      <c r="E94" s="2"/>
      <c r="F94" s="2"/>
      <c r="G94" s="2"/>
      <c r="H94" s="2"/>
      <c r="I94" s="2"/>
      <c r="J94" s="2"/>
      <c r="K94" s="2"/>
      <c r="L94" s="2"/>
      <c r="M94" s="2"/>
      <c r="N94" s="2"/>
      <c r="O94" s="2"/>
      <c r="P94" s="2"/>
      <c r="Q94" s="2"/>
      <c r="R94" s="2"/>
      <c r="S94" s="2"/>
      <c r="T94" s="2"/>
      <c r="U94" s="2"/>
      <c r="V94" s="2"/>
      <c r="W94" s="2"/>
      <c r="X94" s="2"/>
      <c r="Y94" s="2"/>
      <c r="Z94" s="2"/>
    </row>
    <row r="95" spans="1:26" ht="18.75" customHeight="1">
      <c r="A95" s="5"/>
      <c r="B95" s="2"/>
      <c r="C95" s="2"/>
      <c r="D95" s="2"/>
      <c r="E95" s="2"/>
      <c r="F95" s="2"/>
      <c r="G95" s="2"/>
      <c r="H95" s="2"/>
      <c r="I95" s="2"/>
      <c r="J95" s="2"/>
      <c r="K95" s="2"/>
      <c r="L95" s="2"/>
      <c r="M95" s="2"/>
      <c r="N95" s="2"/>
      <c r="O95" s="2"/>
      <c r="P95" s="2"/>
      <c r="Q95" s="2"/>
      <c r="R95" s="2"/>
      <c r="S95" s="2"/>
      <c r="T95" s="2"/>
      <c r="U95" s="2"/>
      <c r="V95" s="2"/>
      <c r="W95" s="2"/>
      <c r="X95" s="2"/>
      <c r="Y95" s="2"/>
      <c r="Z95" s="2"/>
    </row>
    <row r="96" spans="1:26" ht="18.75" customHeight="1">
      <c r="A96" s="5"/>
      <c r="B96" s="2"/>
      <c r="C96" s="2"/>
      <c r="D96" s="2"/>
      <c r="E96" s="2"/>
      <c r="F96" s="2"/>
      <c r="G96" s="2"/>
      <c r="H96" s="2"/>
      <c r="I96" s="2"/>
      <c r="J96" s="2"/>
      <c r="K96" s="2"/>
      <c r="L96" s="2"/>
      <c r="M96" s="2"/>
      <c r="N96" s="2"/>
      <c r="O96" s="2"/>
      <c r="P96" s="2"/>
      <c r="Q96" s="2"/>
      <c r="R96" s="2"/>
      <c r="S96" s="2"/>
      <c r="T96" s="2"/>
      <c r="U96" s="2"/>
      <c r="V96" s="2"/>
      <c r="W96" s="2"/>
      <c r="X96" s="2"/>
      <c r="Y96" s="2"/>
      <c r="Z96" s="2"/>
    </row>
    <row r="97" spans="1:26" ht="18.75" customHeight="1">
      <c r="A97" s="5"/>
      <c r="B97" s="2"/>
      <c r="C97" s="2"/>
      <c r="D97" s="2"/>
      <c r="E97" s="2"/>
      <c r="F97" s="2"/>
      <c r="G97" s="2"/>
      <c r="H97" s="2"/>
      <c r="I97" s="2"/>
      <c r="J97" s="2"/>
      <c r="K97" s="2"/>
      <c r="L97" s="2"/>
      <c r="M97" s="2"/>
      <c r="N97" s="2"/>
      <c r="O97" s="2"/>
      <c r="P97" s="2"/>
      <c r="Q97" s="2"/>
      <c r="R97" s="2"/>
      <c r="S97" s="2"/>
      <c r="T97" s="2"/>
      <c r="U97" s="2"/>
      <c r="V97" s="2"/>
      <c r="W97" s="2"/>
      <c r="X97" s="2"/>
      <c r="Y97" s="2"/>
      <c r="Z97" s="2"/>
    </row>
    <row r="98" spans="1:26" ht="18.75" customHeight="1">
      <c r="A98" s="5"/>
      <c r="B98" s="2"/>
      <c r="C98" s="2"/>
      <c r="D98" s="2"/>
      <c r="E98" s="2"/>
      <c r="F98" s="2"/>
      <c r="G98" s="2"/>
      <c r="H98" s="2"/>
      <c r="I98" s="2"/>
      <c r="J98" s="2"/>
      <c r="K98" s="2"/>
      <c r="L98" s="2"/>
      <c r="M98" s="2"/>
      <c r="N98" s="2"/>
      <c r="O98" s="2"/>
      <c r="P98" s="2"/>
      <c r="Q98" s="2"/>
      <c r="R98" s="2"/>
      <c r="S98" s="2"/>
      <c r="T98" s="2"/>
      <c r="U98" s="2"/>
      <c r="V98" s="2"/>
      <c r="W98" s="2"/>
      <c r="X98" s="2"/>
      <c r="Y98" s="2"/>
      <c r="Z98" s="2"/>
    </row>
    <row r="99" spans="1:26" ht="18.75" customHeight="1">
      <c r="A99" s="5"/>
      <c r="B99" s="2"/>
      <c r="C99" s="2"/>
      <c r="D99" s="2"/>
      <c r="E99" s="2"/>
      <c r="F99" s="2"/>
      <c r="G99" s="2"/>
      <c r="H99" s="2"/>
      <c r="I99" s="2"/>
      <c r="J99" s="2"/>
      <c r="K99" s="2"/>
      <c r="L99" s="2"/>
      <c r="M99" s="2"/>
      <c r="N99" s="2"/>
      <c r="O99" s="2"/>
      <c r="P99" s="2"/>
      <c r="Q99" s="2"/>
      <c r="R99" s="2"/>
      <c r="S99" s="2"/>
      <c r="T99" s="2"/>
      <c r="U99" s="2"/>
      <c r="V99" s="2"/>
      <c r="W99" s="2"/>
      <c r="X99" s="2"/>
      <c r="Y99" s="2"/>
      <c r="Z99" s="2"/>
    </row>
    <row r="100" spans="1:26" ht="18.75" customHeight="1">
      <c r="A100" s="5"/>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8.75" customHeight="1">
      <c r="A101" s="5"/>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8.75" customHeight="1">
      <c r="A102" s="5"/>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8.75" customHeight="1">
      <c r="A103" s="5"/>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8.75" customHeight="1">
      <c r="A104" s="5"/>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8.75" customHeight="1">
      <c r="A105" s="5"/>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8.75" customHeight="1">
      <c r="A106" s="5"/>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8.75" customHeight="1">
      <c r="A107" s="5"/>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8.75" customHeight="1">
      <c r="A108" s="5"/>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8.75" customHeight="1">
      <c r="A109" s="5"/>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8.75" customHeight="1">
      <c r="A110" s="5"/>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8.75" customHeight="1">
      <c r="A111" s="5"/>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8.75" customHeight="1">
      <c r="A112" s="5"/>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8.75" customHeight="1">
      <c r="A113" s="5"/>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8.75" customHeight="1">
      <c r="A114" s="5"/>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8.75" customHeight="1">
      <c r="A115" s="5"/>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8.75" customHeight="1">
      <c r="A116" s="5"/>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8.75" customHeight="1">
      <c r="A117" s="5"/>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8.75" customHeight="1">
      <c r="A118" s="5"/>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8.75" customHeight="1">
      <c r="A119" s="5"/>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8.75" customHeight="1">
      <c r="A120" s="5"/>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8.75" customHeight="1">
      <c r="A121" s="5"/>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8.75" customHeight="1">
      <c r="A122" s="5"/>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8.75" customHeight="1">
      <c r="A123" s="5"/>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8.75" customHeight="1">
      <c r="A124" s="5"/>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8.75" customHeight="1">
      <c r="A125" s="5"/>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8.75" customHeight="1">
      <c r="A126" s="5"/>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8.75" customHeight="1">
      <c r="A127" s="5"/>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8.75" customHeight="1">
      <c r="A128" s="5"/>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8.75" customHeight="1">
      <c r="A129" s="5"/>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8.75" customHeight="1">
      <c r="A130" s="5"/>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8.75" customHeight="1">
      <c r="A131" s="5"/>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8.75" customHeight="1">
      <c r="A132" s="5"/>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8.75" customHeight="1">
      <c r="A133" s="5"/>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8.75" customHeight="1">
      <c r="A134" s="5"/>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8.75" customHeight="1">
      <c r="A135" s="5"/>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8.75" customHeight="1">
      <c r="A136" s="5"/>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8.75" customHeight="1">
      <c r="A137" s="5"/>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8.75" customHeight="1">
      <c r="A138" s="5"/>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8.75" customHeight="1">
      <c r="A139" s="5"/>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8.75" customHeight="1">
      <c r="A140" s="5"/>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8.75" customHeight="1">
      <c r="A141" s="5"/>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8.75" customHeight="1">
      <c r="A142" s="5"/>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8.75" customHeight="1">
      <c r="A143" s="5"/>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8.75" customHeight="1">
      <c r="A144" s="5"/>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8.75" customHeight="1">
      <c r="A145" s="5"/>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8.75" customHeight="1">
      <c r="A146" s="5"/>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8.75" customHeight="1">
      <c r="A147" s="5"/>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8.75" customHeight="1">
      <c r="A148" s="5"/>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8.75" customHeight="1">
      <c r="A149" s="5"/>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8.75" customHeight="1">
      <c r="A150" s="5"/>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8.75" customHeight="1">
      <c r="A151" s="5"/>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8.75" customHeight="1">
      <c r="A152" s="5"/>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8.75" customHeight="1">
      <c r="A153" s="5"/>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8.75" customHeight="1">
      <c r="A154" s="5"/>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8.75" customHeight="1">
      <c r="A155" s="5"/>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8.75" customHeight="1">
      <c r="A156" s="5"/>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8.75" customHeight="1">
      <c r="A157" s="5"/>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8.75" customHeight="1">
      <c r="A158" s="5"/>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8.75" customHeight="1">
      <c r="A159" s="5"/>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8.75" customHeight="1">
      <c r="A160" s="5"/>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8.75" customHeight="1">
      <c r="A161" s="5"/>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8.75" customHeight="1">
      <c r="A162" s="5"/>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8.75" customHeight="1">
      <c r="A163" s="5"/>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8.75" customHeight="1">
      <c r="A164" s="5"/>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8.75" customHeight="1">
      <c r="A165" s="5"/>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8.75" customHeight="1">
      <c r="A166" s="5"/>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8.75" customHeight="1">
      <c r="A167" s="5"/>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8.75" customHeight="1">
      <c r="A168" s="5"/>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8.75" customHeight="1">
      <c r="A169" s="5"/>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8.75" customHeight="1">
      <c r="A170" s="5"/>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8.75" customHeight="1">
      <c r="A171" s="5"/>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8.75" customHeight="1">
      <c r="A172" s="5"/>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8.75" customHeight="1">
      <c r="A173" s="5"/>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8.75" customHeight="1">
      <c r="A174" s="5"/>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8.75" customHeight="1">
      <c r="A175" s="5"/>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8.75" customHeight="1">
      <c r="A176" s="5"/>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8.75" customHeight="1">
      <c r="A177" s="5"/>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8.75" customHeight="1">
      <c r="A178" s="5"/>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8.75" customHeight="1">
      <c r="A179" s="5"/>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8.75" customHeight="1">
      <c r="A180" s="5"/>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8.75" customHeight="1">
      <c r="A181" s="5"/>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8.75" customHeight="1">
      <c r="A182" s="5"/>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8.75" customHeight="1">
      <c r="A183" s="5"/>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8.75" customHeight="1">
      <c r="A184" s="5"/>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8.75" customHeight="1">
      <c r="A185" s="5"/>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8.75" customHeight="1">
      <c r="A186" s="5"/>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8.75" customHeight="1">
      <c r="A187" s="5"/>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8.75" customHeight="1">
      <c r="A188" s="5"/>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8.75" customHeight="1">
      <c r="A189" s="5"/>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8.75" customHeight="1">
      <c r="A190" s="5"/>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8.75" customHeight="1">
      <c r="A191" s="5"/>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8.75" customHeight="1">
      <c r="A192" s="5"/>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8.75" customHeight="1">
      <c r="A193" s="5"/>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8.75" customHeight="1">
      <c r="A194" s="5"/>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8.75" customHeight="1">
      <c r="A195" s="5"/>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8.75" customHeight="1">
      <c r="A196" s="5"/>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8.75" customHeight="1">
      <c r="A197" s="5"/>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8.75" customHeight="1">
      <c r="A198" s="5"/>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8.75" customHeight="1">
      <c r="A199" s="5"/>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8.75" customHeight="1">
      <c r="A200" s="5"/>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8.75" customHeight="1">
      <c r="A201" s="5"/>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8.75" customHeight="1">
      <c r="A202" s="5"/>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8.75" customHeight="1">
      <c r="A203" s="5"/>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8.75" customHeight="1">
      <c r="A204" s="5"/>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8.75" customHeight="1">
      <c r="A205" s="5"/>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8.75" customHeight="1">
      <c r="A206" s="5"/>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8.75" customHeight="1">
      <c r="A207" s="5"/>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8.75" customHeight="1">
      <c r="A208" s="5"/>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8.75" customHeight="1">
      <c r="A209" s="5"/>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8.75" customHeight="1">
      <c r="A210" s="5"/>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8.75" customHeight="1">
      <c r="A211" s="5"/>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8.75" customHeight="1">
      <c r="A212" s="5"/>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8.75" customHeight="1">
      <c r="A213" s="5"/>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8.75" customHeight="1">
      <c r="A214" s="5"/>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8.75" customHeight="1">
      <c r="A215" s="5"/>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8.75" customHeight="1">
      <c r="A216" s="5"/>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8.75" customHeight="1">
      <c r="A217" s="5"/>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8.75" customHeight="1">
      <c r="A218" s="5"/>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8.75" customHeight="1">
      <c r="A219" s="5"/>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8.75" customHeight="1">
      <c r="A220" s="5"/>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8.75" customHeight="1">
      <c r="A221" s="5"/>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8.75" customHeight="1">
      <c r="A222" s="5"/>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8.75" customHeight="1">
      <c r="A223" s="5"/>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8.75" customHeight="1">
      <c r="A224" s="5"/>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D5:D6"/>
    <mergeCell ref="E5:F5"/>
    <mergeCell ref="A1:D1"/>
    <mergeCell ref="A2:D2"/>
    <mergeCell ref="A3:D3"/>
    <mergeCell ref="A4:D4"/>
    <mergeCell ref="A5:A6"/>
    <mergeCell ref="B5:B6"/>
    <mergeCell ref="C5:C6"/>
  </mergeCells>
  <printOptions horizontalCentered="1"/>
  <pageMargins left="0.23622047244094499" right="0.23622047244094499" top="1" bottom="0.261811024" header="0" footer="0"/>
  <pageSetup paperSize="9" scale="95" orientation="landscape"/>
  <headerFooter>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AR1000"/>
  <sheetViews>
    <sheetView workbookViewId="0">
      <pane xSplit="2" ySplit="11" topLeftCell="C12" activePane="bottomRight" state="frozen"/>
      <selection pane="topRight" activeCell="C1" sqref="C1"/>
      <selection pane="bottomLeft" activeCell="A12" sqref="A12"/>
      <selection pane="bottomRight" activeCell="C12" sqref="C12"/>
    </sheetView>
  </sheetViews>
  <sheetFormatPr defaultColWidth="14.42578125" defaultRowHeight="15" customHeight="1"/>
  <cols>
    <col min="1" max="1" width="5" customWidth="1"/>
    <col min="2" max="2" width="49" customWidth="1"/>
    <col min="3" max="3" width="11.42578125" customWidth="1"/>
    <col min="4" max="4" width="15.28515625" hidden="1" customWidth="1"/>
    <col min="5" max="5" width="11.42578125" hidden="1" customWidth="1"/>
    <col min="6" max="6" width="11.85546875" customWidth="1"/>
    <col min="7" max="7" width="12.28515625" customWidth="1"/>
    <col min="8" max="8" width="18.5703125" customWidth="1"/>
    <col min="9" max="9" width="13.5703125" customWidth="1"/>
    <col min="10" max="10" width="14" customWidth="1"/>
    <col min="11" max="11" width="12.42578125" hidden="1" customWidth="1"/>
    <col min="12" max="12" width="11.85546875" hidden="1" customWidth="1"/>
    <col min="13" max="13" width="14.140625" hidden="1" customWidth="1"/>
    <col min="14" max="14" width="0.85546875" hidden="1" customWidth="1"/>
    <col min="15" max="15" width="14.7109375" hidden="1" customWidth="1"/>
    <col min="16" max="16" width="14.85546875" hidden="1" customWidth="1"/>
    <col min="17" max="18" width="14.140625" hidden="1" customWidth="1"/>
    <col min="19" max="19" width="13" hidden="1" customWidth="1"/>
    <col min="20" max="20" width="12.42578125" hidden="1" customWidth="1"/>
    <col min="21" max="21" width="12.7109375" hidden="1" customWidth="1"/>
    <col min="22" max="23" width="11.42578125" hidden="1" customWidth="1"/>
    <col min="24" max="24" width="12.42578125" hidden="1" customWidth="1"/>
    <col min="25" max="25" width="12.7109375" hidden="1" customWidth="1"/>
    <col min="26" max="26" width="12.42578125" hidden="1" customWidth="1"/>
    <col min="27" max="27" width="12.7109375" hidden="1" customWidth="1"/>
    <col min="28" max="29" width="11.42578125" hidden="1" customWidth="1"/>
    <col min="30" max="30" width="12" hidden="1" customWidth="1"/>
    <col min="31" max="31" width="12.5703125" hidden="1" customWidth="1"/>
    <col min="32" max="32" width="12.7109375" hidden="1" customWidth="1"/>
    <col min="33" max="33" width="13.42578125" hidden="1" customWidth="1"/>
    <col min="34" max="34" width="13.5703125" hidden="1" customWidth="1"/>
    <col min="35" max="35" width="13.140625" hidden="1" customWidth="1"/>
    <col min="36" max="36" width="13.28515625" hidden="1" customWidth="1"/>
    <col min="37" max="37" width="13.140625" hidden="1" customWidth="1"/>
    <col min="38" max="38" width="14.5703125" hidden="1" customWidth="1"/>
    <col min="39" max="39" width="13.140625" hidden="1" customWidth="1"/>
    <col min="40" max="40" width="14.5703125" hidden="1" customWidth="1"/>
    <col min="41" max="41" width="13.28515625" customWidth="1"/>
    <col min="42" max="42" width="13.5703125" customWidth="1"/>
    <col min="43" max="43" width="19" customWidth="1"/>
    <col min="44" max="44" width="11.5703125" customWidth="1"/>
  </cols>
  <sheetData>
    <row r="1" spans="1:44" ht="24" customHeight="1">
      <c r="A1" s="513" t="s">
        <v>482</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64"/>
    </row>
    <row r="2" spans="1:44" ht="32.25" customHeight="1">
      <c r="A2" s="514" t="s">
        <v>483</v>
      </c>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64"/>
    </row>
    <row r="3" spans="1:44" ht="33" customHeight="1">
      <c r="A3" s="515" t="e">
        <f>#REF!</f>
        <v>#REF!</v>
      </c>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64"/>
    </row>
    <row r="4" spans="1:44" ht="30" customHeight="1">
      <c r="A4" s="516" t="s">
        <v>3</v>
      </c>
      <c r="B4" s="510"/>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c r="AH4" s="510"/>
      <c r="AI4" s="510"/>
      <c r="AJ4" s="510"/>
      <c r="AK4" s="510"/>
      <c r="AL4" s="510"/>
      <c r="AM4" s="510"/>
      <c r="AN4" s="510"/>
      <c r="AO4" s="510"/>
      <c r="AP4" s="510"/>
      <c r="AQ4" s="510"/>
      <c r="AR4" s="65"/>
    </row>
    <row r="5" spans="1:44" ht="24.75" customHeight="1">
      <c r="A5" s="517" t="s">
        <v>4</v>
      </c>
      <c r="B5" s="517" t="s">
        <v>69</v>
      </c>
      <c r="C5" s="517" t="s">
        <v>70</v>
      </c>
      <c r="D5" s="517" t="s">
        <v>484</v>
      </c>
      <c r="E5" s="517" t="s">
        <v>485</v>
      </c>
      <c r="F5" s="517" t="s">
        <v>71</v>
      </c>
      <c r="G5" s="517" t="s">
        <v>486</v>
      </c>
      <c r="H5" s="519" t="s">
        <v>90</v>
      </c>
      <c r="I5" s="520"/>
      <c r="J5" s="521"/>
      <c r="K5" s="519" t="s">
        <v>75</v>
      </c>
      <c r="L5" s="521"/>
      <c r="M5" s="519" t="s">
        <v>487</v>
      </c>
      <c r="N5" s="521"/>
      <c r="O5" s="522" t="s">
        <v>488</v>
      </c>
      <c r="P5" s="527"/>
      <c r="Q5" s="523"/>
      <c r="R5" s="519" t="s">
        <v>487</v>
      </c>
      <c r="S5" s="521"/>
      <c r="T5" s="519" t="s">
        <v>93</v>
      </c>
      <c r="U5" s="520"/>
      <c r="V5" s="520"/>
      <c r="W5" s="521"/>
      <c r="X5" s="519" t="s">
        <v>489</v>
      </c>
      <c r="Y5" s="521"/>
      <c r="Z5" s="519" t="s">
        <v>490</v>
      </c>
      <c r="AA5" s="520"/>
      <c r="AB5" s="520"/>
      <c r="AC5" s="521"/>
      <c r="AD5" s="517" t="s">
        <v>491</v>
      </c>
      <c r="AE5" s="519" t="s">
        <v>95</v>
      </c>
      <c r="AF5" s="521"/>
      <c r="AG5" s="519" t="s">
        <v>96</v>
      </c>
      <c r="AH5" s="520"/>
      <c r="AI5" s="520"/>
      <c r="AJ5" s="520"/>
      <c r="AK5" s="520"/>
      <c r="AL5" s="520"/>
      <c r="AM5" s="520"/>
      <c r="AN5" s="521"/>
      <c r="AO5" s="522" t="s">
        <v>492</v>
      </c>
      <c r="AP5" s="523"/>
      <c r="AQ5" s="517" t="s">
        <v>7</v>
      </c>
      <c r="AR5" s="65"/>
    </row>
    <row r="6" spans="1:44" ht="30" customHeight="1">
      <c r="A6" s="518"/>
      <c r="B6" s="518"/>
      <c r="C6" s="518"/>
      <c r="D6" s="518"/>
      <c r="E6" s="518"/>
      <c r="F6" s="518"/>
      <c r="G6" s="518"/>
      <c r="H6" s="517" t="s">
        <v>99</v>
      </c>
      <c r="I6" s="519" t="s">
        <v>493</v>
      </c>
      <c r="J6" s="521"/>
      <c r="K6" s="517" t="s">
        <v>31</v>
      </c>
      <c r="L6" s="517" t="s">
        <v>494</v>
      </c>
      <c r="M6" s="517" t="s">
        <v>31</v>
      </c>
      <c r="N6" s="517" t="s">
        <v>494</v>
      </c>
      <c r="O6" s="524"/>
      <c r="P6" s="510"/>
      <c r="Q6" s="525"/>
      <c r="R6" s="517" t="s">
        <v>31</v>
      </c>
      <c r="S6" s="517" t="s">
        <v>494</v>
      </c>
      <c r="T6" s="517" t="s">
        <v>31</v>
      </c>
      <c r="U6" s="519" t="s">
        <v>107</v>
      </c>
      <c r="V6" s="520"/>
      <c r="W6" s="521"/>
      <c r="X6" s="517" t="s">
        <v>31</v>
      </c>
      <c r="Y6" s="66" t="s">
        <v>11</v>
      </c>
      <c r="Z6" s="517" t="s">
        <v>31</v>
      </c>
      <c r="AA6" s="519" t="s">
        <v>107</v>
      </c>
      <c r="AB6" s="520"/>
      <c r="AC6" s="521"/>
      <c r="AD6" s="518"/>
      <c r="AE6" s="517" t="s">
        <v>31</v>
      </c>
      <c r="AF6" s="66" t="s">
        <v>107</v>
      </c>
      <c r="AG6" s="519" t="s">
        <v>495</v>
      </c>
      <c r="AH6" s="521"/>
      <c r="AI6" s="519" t="s">
        <v>496</v>
      </c>
      <c r="AJ6" s="521"/>
      <c r="AK6" s="519" t="s">
        <v>497</v>
      </c>
      <c r="AL6" s="521"/>
      <c r="AM6" s="519" t="s">
        <v>498</v>
      </c>
      <c r="AN6" s="521"/>
      <c r="AO6" s="524"/>
      <c r="AP6" s="525"/>
      <c r="AQ6" s="518"/>
      <c r="AR6" s="67"/>
    </row>
    <row r="7" spans="1:44" ht="25.5" customHeight="1">
      <c r="A7" s="518"/>
      <c r="B7" s="518"/>
      <c r="C7" s="518"/>
      <c r="D7" s="518"/>
      <c r="E7" s="518"/>
      <c r="F7" s="518"/>
      <c r="G7" s="518"/>
      <c r="H7" s="518"/>
      <c r="I7" s="517" t="s">
        <v>31</v>
      </c>
      <c r="J7" s="68" t="s">
        <v>107</v>
      </c>
      <c r="K7" s="518"/>
      <c r="L7" s="518"/>
      <c r="M7" s="518"/>
      <c r="N7" s="518"/>
      <c r="O7" s="517" t="s">
        <v>31</v>
      </c>
      <c r="P7" s="68" t="s">
        <v>107</v>
      </c>
      <c r="Q7" s="68" t="s">
        <v>107</v>
      </c>
      <c r="R7" s="518"/>
      <c r="S7" s="518"/>
      <c r="T7" s="518"/>
      <c r="U7" s="517" t="s">
        <v>499</v>
      </c>
      <c r="V7" s="528" t="s">
        <v>500</v>
      </c>
      <c r="W7" s="521"/>
      <c r="X7" s="518"/>
      <c r="Y7" s="517" t="s">
        <v>499</v>
      </c>
      <c r="Z7" s="518"/>
      <c r="AA7" s="517" t="s">
        <v>499</v>
      </c>
      <c r="AB7" s="528" t="s">
        <v>500</v>
      </c>
      <c r="AC7" s="521"/>
      <c r="AD7" s="518"/>
      <c r="AE7" s="518"/>
      <c r="AF7" s="517" t="s">
        <v>499</v>
      </c>
      <c r="AG7" s="517" t="s">
        <v>31</v>
      </c>
      <c r="AH7" s="68" t="s">
        <v>107</v>
      </c>
      <c r="AI7" s="517" t="s">
        <v>31</v>
      </c>
      <c r="AJ7" s="68" t="s">
        <v>107</v>
      </c>
      <c r="AK7" s="517" t="s">
        <v>31</v>
      </c>
      <c r="AL7" s="68" t="s">
        <v>107</v>
      </c>
      <c r="AM7" s="517" t="s">
        <v>31</v>
      </c>
      <c r="AN7" s="68" t="s">
        <v>107</v>
      </c>
      <c r="AO7" s="517" t="s">
        <v>31</v>
      </c>
      <c r="AP7" s="68" t="s">
        <v>107</v>
      </c>
      <c r="AQ7" s="518"/>
      <c r="AR7" s="67"/>
    </row>
    <row r="8" spans="1:44" ht="13.5" customHeight="1">
      <c r="A8" s="518"/>
      <c r="B8" s="518"/>
      <c r="C8" s="518"/>
      <c r="D8" s="518"/>
      <c r="E8" s="518"/>
      <c r="F8" s="518"/>
      <c r="G8" s="518"/>
      <c r="H8" s="518"/>
      <c r="I8" s="518"/>
      <c r="J8" s="526" t="s">
        <v>499</v>
      </c>
      <c r="K8" s="518"/>
      <c r="L8" s="518"/>
      <c r="M8" s="518"/>
      <c r="N8" s="518"/>
      <c r="O8" s="518"/>
      <c r="P8" s="526" t="s">
        <v>499</v>
      </c>
      <c r="Q8" s="526" t="s">
        <v>499</v>
      </c>
      <c r="R8" s="518"/>
      <c r="S8" s="518"/>
      <c r="T8" s="518"/>
      <c r="U8" s="518"/>
      <c r="V8" s="526" t="s">
        <v>501</v>
      </c>
      <c r="W8" s="526" t="s">
        <v>502</v>
      </c>
      <c r="X8" s="518"/>
      <c r="Y8" s="518"/>
      <c r="Z8" s="518"/>
      <c r="AA8" s="518"/>
      <c r="AB8" s="526" t="s">
        <v>501</v>
      </c>
      <c r="AC8" s="526" t="s">
        <v>503</v>
      </c>
      <c r="AD8" s="518"/>
      <c r="AE8" s="518"/>
      <c r="AF8" s="518"/>
      <c r="AG8" s="518"/>
      <c r="AH8" s="526" t="s">
        <v>499</v>
      </c>
      <c r="AI8" s="518"/>
      <c r="AJ8" s="526" t="s">
        <v>499</v>
      </c>
      <c r="AK8" s="518"/>
      <c r="AL8" s="526" t="s">
        <v>499</v>
      </c>
      <c r="AM8" s="518"/>
      <c r="AN8" s="526" t="s">
        <v>499</v>
      </c>
      <c r="AO8" s="518"/>
      <c r="AP8" s="526" t="s">
        <v>499</v>
      </c>
      <c r="AQ8" s="518"/>
      <c r="AR8" s="67"/>
    </row>
    <row r="9" spans="1:44" ht="33.75" customHeight="1">
      <c r="A9" s="503"/>
      <c r="B9" s="503"/>
      <c r="C9" s="503"/>
      <c r="D9" s="503"/>
      <c r="E9" s="503"/>
      <c r="F9" s="503"/>
      <c r="G9" s="503"/>
      <c r="H9" s="503"/>
      <c r="I9" s="503"/>
      <c r="J9" s="518"/>
      <c r="K9" s="503"/>
      <c r="L9" s="503"/>
      <c r="M9" s="503"/>
      <c r="N9" s="503"/>
      <c r="O9" s="518"/>
      <c r="P9" s="518"/>
      <c r="Q9" s="518"/>
      <c r="R9" s="503"/>
      <c r="S9" s="503"/>
      <c r="T9" s="503"/>
      <c r="U9" s="503"/>
      <c r="V9" s="503"/>
      <c r="W9" s="503"/>
      <c r="X9" s="503"/>
      <c r="Y9" s="503"/>
      <c r="Z9" s="503"/>
      <c r="AA9" s="503"/>
      <c r="AB9" s="503"/>
      <c r="AC9" s="503"/>
      <c r="AD9" s="503"/>
      <c r="AE9" s="503"/>
      <c r="AF9" s="503"/>
      <c r="AG9" s="518"/>
      <c r="AH9" s="518"/>
      <c r="AI9" s="518"/>
      <c r="AJ9" s="518"/>
      <c r="AK9" s="518"/>
      <c r="AL9" s="518"/>
      <c r="AM9" s="518"/>
      <c r="AN9" s="518"/>
      <c r="AO9" s="518"/>
      <c r="AP9" s="518"/>
      <c r="AQ9" s="503"/>
      <c r="AR9" s="67"/>
    </row>
    <row r="10" spans="1:44" ht="15.75" hidden="1" customHeight="1">
      <c r="A10" s="42">
        <v>1</v>
      </c>
      <c r="B10" s="42">
        <v>2</v>
      </c>
      <c r="C10" s="42"/>
      <c r="D10" s="42">
        <f>C10+1</f>
        <v>1</v>
      </c>
      <c r="E10" s="42"/>
      <c r="F10" s="42"/>
      <c r="G10" s="42">
        <f>D10+1</f>
        <v>2</v>
      </c>
      <c r="H10" s="66">
        <f t="shared" ref="H10:I10" si="0">G10+1</f>
        <v>3</v>
      </c>
      <c r="I10" s="66">
        <f t="shared" si="0"/>
        <v>4</v>
      </c>
      <c r="J10" s="503"/>
      <c r="K10" s="66">
        <f t="shared" ref="K10:L10" si="1">J10+1</f>
        <v>1</v>
      </c>
      <c r="L10" s="66">
        <f t="shared" si="1"/>
        <v>2</v>
      </c>
      <c r="M10" s="66"/>
      <c r="N10" s="66"/>
      <c r="O10" s="503"/>
      <c r="P10" s="503"/>
      <c r="Q10" s="503"/>
      <c r="R10" s="66"/>
      <c r="S10" s="66"/>
      <c r="T10" s="66"/>
      <c r="U10" s="66"/>
      <c r="V10" s="66"/>
      <c r="W10" s="66"/>
      <c r="X10" s="66"/>
      <c r="Y10" s="66"/>
      <c r="Z10" s="66"/>
      <c r="AA10" s="66"/>
      <c r="AB10" s="66"/>
      <c r="AC10" s="66"/>
      <c r="AD10" s="66"/>
      <c r="AE10" s="66"/>
      <c r="AF10" s="66"/>
      <c r="AG10" s="503"/>
      <c r="AH10" s="503"/>
      <c r="AI10" s="503"/>
      <c r="AJ10" s="503"/>
      <c r="AK10" s="503"/>
      <c r="AL10" s="503"/>
      <c r="AM10" s="503"/>
      <c r="AN10" s="503"/>
      <c r="AO10" s="503"/>
      <c r="AP10" s="503"/>
      <c r="AQ10" s="66"/>
      <c r="AR10" s="69"/>
    </row>
    <row r="11" spans="1:44" ht="27.75" customHeight="1">
      <c r="A11" s="66"/>
      <c r="B11" s="66" t="s">
        <v>8</v>
      </c>
      <c r="C11" s="66"/>
      <c r="D11" s="66"/>
      <c r="E11" s="66"/>
      <c r="F11" s="66"/>
      <c r="G11" s="66"/>
      <c r="H11" s="66"/>
      <c r="I11" s="55">
        <f t="shared" ref="I11:AP11" si="2">I12</f>
        <v>14167180</v>
      </c>
      <c r="J11" s="55">
        <f t="shared" si="2"/>
        <v>12973480</v>
      </c>
      <c r="K11" s="55">
        <f t="shared" si="2"/>
        <v>1000</v>
      </c>
      <c r="L11" s="55">
        <f t="shared" si="2"/>
        <v>0</v>
      </c>
      <c r="M11" s="55">
        <f t="shared" si="2"/>
        <v>101600</v>
      </c>
      <c r="N11" s="55">
        <f t="shared" si="2"/>
        <v>101600</v>
      </c>
      <c r="O11" s="55">
        <f t="shared" si="2"/>
        <v>7116309</v>
      </c>
      <c r="P11" s="55">
        <f t="shared" si="2"/>
        <v>6747109</v>
      </c>
      <c r="Q11" s="40">
        <f t="shared" si="2"/>
        <v>0</v>
      </c>
      <c r="R11" s="40">
        <f t="shared" si="2"/>
        <v>101600</v>
      </c>
      <c r="S11" s="40">
        <f t="shared" si="2"/>
        <v>101600</v>
      </c>
      <c r="T11" s="40">
        <f t="shared" si="2"/>
        <v>622000</v>
      </c>
      <c r="U11" s="40">
        <f t="shared" si="2"/>
        <v>622000</v>
      </c>
      <c r="V11" s="40">
        <f t="shared" si="2"/>
        <v>0</v>
      </c>
      <c r="W11" s="40">
        <f t="shared" si="2"/>
        <v>0</v>
      </c>
      <c r="X11" s="40">
        <f t="shared" si="2"/>
        <v>78559</v>
      </c>
      <c r="Y11" s="40">
        <f t="shared" si="2"/>
        <v>78559</v>
      </c>
      <c r="Z11" s="40">
        <f t="shared" si="2"/>
        <v>622000</v>
      </c>
      <c r="AA11" s="40">
        <f t="shared" si="2"/>
        <v>622000</v>
      </c>
      <c r="AB11" s="40">
        <f t="shared" si="2"/>
        <v>0</v>
      </c>
      <c r="AC11" s="40">
        <f t="shared" si="2"/>
        <v>0</v>
      </c>
      <c r="AD11" s="40">
        <f t="shared" si="2"/>
        <v>0</v>
      </c>
      <c r="AE11" s="40">
        <f t="shared" si="2"/>
        <v>693700</v>
      </c>
      <c r="AF11" s="40">
        <f t="shared" si="2"/>
        <v>693700</v>
      </c>
      <c r="AG11" s="40">
        <f t="shared" si="2"/>
        <v>3052597</v>
      </c>
      <c r="AH11" s="40">
        <f t="shared" si="2"/>
        <v>3052597</v>
      </c>
      <c r="AI11" s="40">
        <f t="shared" si="2"/>
        <v>1151968.8338349999</v>
      </c>
      <c r="AJ11" s="40">
        <f t="shared" si="2"/>
        <v>1151968.8338349999</v>
      </c>
      <c r="AK11" s="40">
        <f t="shared" si="2"/>
        <v>1766985.2</v>
      </c>
      <c r="AL11" s="40">
        <f t="shared" si="2"/>
        <v>1766985.2</v>
      </c>
      <c r="AM11" s="40">
        <f t="shared" si="2"/>
        <v>2768139</v>
      </c>
      <c r="AN11" s="40">
        <f t="shared" si="2"/>
        <v>2768139</v>
      </c>
      <c r="AO11" s="40">
        <f t="shared" si="2"/>
        <v>1593800</v>
      </c>
      <c r="AP11" s="40">
        <f t="shared" si="2"/>
        <v>1593800</v>
      </c>
      <c r="AQ11" s="55"/>
      <c r="AR11" s="70"/>
    </row>
    <row r="12" spans="1:44" ht="25.5" customHeight="1">
      <c r="A12" s="71"/>
      <c r="B12" s="32" t="s">
        <v>504</v>
      </c>
      <c r="C12" s="72"/>
      <c r="D12" s="72"/>
      <c r="E12" s="72"/>
      <c r="F12" s="72"/>
      <c r="G12" s="72"/>
      <c r="H12" s="39"/>
      <c r="I12" s="40">
        <f t="shared" ref="I12:AP12" si="3">I13+I60</f>
        <v>14167180</v>
      </c>
      <c r="J12" s="40">
        <f t="shared" si="3"/>
        <v>12973480</v>
      </c>
      <c r="K12" s="40">
        <f t="shared" si="3"/>
        <v>1000</v>
      </c>
      <c r="L12" s="40">
        <f t="shared" si="3"/>
        <v>0</v>
      </c>
      <c r="M12" s="40">
        <f t="shared" si="3"/>
        <v>101600</v>
      </c>
      <c r="N12" s="40">
        <f t="shared" si="3"/>
        <v>101600</v>
      </c>
      <c r="O12" s="40">
        <f t="shared" si="3"/>
        <v>7116309</v>
      </c>
      <c r="P12" s="40">
        <f t="shared" si="3"/>
        <v>6747109</v>
      </c>
      <c r="Q12" s="40">
        <f t="shared" si="3"/>
        <v>0</v>
      </c>
      <c r="R12" s="40">
        <f t="shared" si="3"/>
        <v>101600</v>
      </c>
      <c r="S12" s="40">
        <f t="shared" si="3"/>
        <v>101600</v>
      </c>
      <c r="T12" s="40">
        <f t="shared" si="3"/>
        <v>622000</v>
      </c>
      <c r="U12" s="40">
        <f t="shared" si="3"/>
        <v>622000</v>
      </c>
      <c r="V12" s="40">
        <f t="shared" si="3"/>
        <v>0</v>
      </c>
      <c r="W12" s="40">
        <f t="shared" si="3"/>
        <v>0</v>
      </c>
      <c r="X12" s="40">
        <f t="shared" si="3"/>
        <v>78559</v>
      </c>
      <c r="Y12" s="40">
        <f t="shared" si="3"/>
        <v>78559</v>
      </c>
      <c r="Z12" s="40">
        <f t="shared" si="3"/>
        <v>622000</v>
      </c>
      <c r="AA12" s="40">
        <f t="shared" si="3"/>
        <v>622000</v>
      </c>
      <c r="AB12" s="40">
        <f t="shared" si="3"/>
        <v>0</v>
      </c>
      <c r="AC12" s="40">
        <f t="shared" si="3"/>
        <v>0</v>
      </c>
      <c r="AD12" s="40">
        <f t="shared" si="3"/>
        <v>0</v>
      </c>
      <c r="AE12" s="40">
        <f t="shared" si="3"/>
        <v>693700</v>
      </c>
      <c r="AF12" s="40">
        <f t="shared" si="3"/>
        <v>693700</v>
      </c>
      <c r="AG12" s="40">
        <f t="shared" si="3"/>
        <v>3052597</v>
      </c>
      <c r="AH12" s="40">
        <f t="shared" si="3"/>
        <v>3052597</v>
      </c>
      <c r="AI12" s="40">
        <f t="shared" si="3"/>
        <v>1151968.8338349999</v>
      </c>
      <c r="AJ12" s="40">
        <f t="shared" si="3"/>
        <v>1151968.8338349999</v>
      </c>
      <c r="AK12" s="40">
        <f t="shared" si="3"/>
        <v>1766985.2</v>
      </c>
      <c r="AL12" s="40">
        <f t="shared" si="3"/>
        <v>1766985.2</v>
      </c>
      <c r="AM12" s="40">
        <f t="shared" si="3"/>
        <v>2768139</v>
      </c>
      <c r="AN12" s="40">
        <f t="shared" si="3"/>
        <v>2768139</v>
      </c>
      <c r="AO12" s="40">
        <f t="shared" si="3"/>
        <v>1593800</v>
      </c>
      <c r="AP12" s="40">
        <f t="shared" si="3"/>
        <v>1593800</v>
      </c>
      <c r="AQ12" s="40"/>
      <c r="AR12" s="69"/>
    </row>
    <row r="13" spans="1:44" ht="25.5" customHeight="1">
      <c r="A13" s="71" t="s">
        <v>9</v>
      </c>
      <c r="B13" s="32" t="s">
        <v>505</v>
      </c>
      <c r="C13" s="72"/>
      <c r="D13" s="72"/>
      <c r="E13" s="72"/>
      <c r="F13" s="72"/>
      <c r="G13" s="72"/>
      <c r="H13" s="39"/>
      <c r="I13" s="40">
        <f t="shared" ref="I13:AP13" si="4">I14+I30+I39+I54</f>
        <v>14167180</v>
      </c>
      <c r="J13" s="40">
        <f t="shared" si="4"/>
        <v>12973480</v>
      </c>
      <c r="K13" s="40">
        <f t="shared" si="4"/>
        <v>1000</v>
      </c>
      <c r="L13" s="40">
        <f t="shared" si="4"/>
        <v>0</v>
      </c>
      <c r="M13" s="40">
        <f t="shared" si="4"/>
        <v>101600</v>
      </c>
      <c r="N13" s="40">
        <f t="shared" si="4"/>
        <v>101600</v>
      </c>
      <c r="O13" s="40">
        <f t="shared" si="4"/>
        <v>7116309</v>
      </c>
      <c r="P13" s="40">
        <f t="shared" si="4"/>
        <v>6747109</v>
      </c>
      <c r="Q13" s="40">
        <f t="shared" si="4"/>
        <v>0</v>
      </c>
      <c r="R13" s="40">
        <f t="shared" si="4"/>
        <v>101600</v>
      </c>
      <c r="S13" s="40">
        <f t="shared" si="4"/>
        <v>101600</v>
      </c>
      <c r="T13" s="40">
        <f t="shared" si="4"/>
        <v>622000</v>
      </c>
      <c r="U13" s="40">
        <f t="shared" si="4"/>
        <v>622000</v>
      </c>
      <c r="V13" s="40">
        <f t="shared" si="4"/>
        <v>0</v>
      </c>
      <c r="W13" s="40">
        <f t="shared" si="4"/>
        <v>0</v>
      </c>
      <c r="X13" s="40">
        <f t="shared" si="4"/>
        <v>78559</v>
      </c>
      <c r="Y13" s="40">
        <f t="shared" si="4"/>
        <v>78559</v>
      </c>
      <c r="Z13" s="40">
        <f t="shared" si="4"/>
        <v>622000</v>
      </c>
      <c r="AA13" s="40">
        <f t="shared" si="4"/>
        <v>622000</v>
      </c>
      <c r="AB13" s="40">
        <f t="shared" si="4"/>
        <v>0</v>
      </c>
      <c r="AC13" s="40">
        <f t="shared" si="4"/>
        <v>0</v>
      </c>
      <c r="AD13" s="40">
        <f t="shared" si="4"/>
        <v>0</v>
      </c>
      <c r="AE13" s="40">
        <f t="shared" si="4"/>
        <v>693700</v>
      </c>
      <c r="AF13" s="40">
        <f t="shared" si="4"/>
        <v>693700</v>
      </c>
      <c r="AG13" s="40">
        <f t="shared" si="4"/>
        <v>3052597</v>
      </c>
      <c r="AH13" s="40">
        <f t="shared" si="4"/>
        <v>3052597</v>
      </c>
      <c r="AI13" s="40">
        <f t="shared" si="4"/>
        <v>1151968.8338349999</v>
      </c>
      <c r="AJ13" s="40">
        <f t="shared" si="4"/>
        <v>1151968.8338349999</v>
      </c>
      <c r="AK13" s="40">
        <f t="shared" si="4"/>
        <v>1766985.2</v>
      </c>
      <c r="AL13" s="40">
        <f t="shared" si="4"/>
        <v>1766985.2</v>
      </c>
      <c r="AM13" s="40">
        <f t="shared" si="4"/>
        <v>2768139</v>
      </c>
      <c r="AN13" s="40">
        <f t="shared" si="4"/>
        <v>2768139</v>
      </c>
      <c r="AO13" s="40">
        <f t="shared" si="4"/>
        <v>1593800</v>
      </c>
      <c r="AP13" s="40">
        <f t="shared" si="4"/>
        <v>1593800</v>
      </c>
      <c r="AQ13" s="40"/>
      <c r="AR13" s="69"/>
    </row>
    <row r="14" spans="1:44" ht="27" customHeight="1">
      <c r="A14" s="71" t="s">
        <v>19</v>
      </c>
      <c r="B14" s="32" t="s">
        <v>506</v>
      </c>
      <c r="C14" s="72"/>
      <c r="D14" s="72"/>
      <c r="E14" s="72"/>
      <c r="F14" s="72"/>
      <c r="G14" s="72"/>
      <c r="H14" s="39"/>
      <c r="I14" s="40">
        <f t="shared" ref="I14:AP14" si="5">I15+I26</f>
        <v>13671180</v>
      </c>
      <c r="J14" s="40">
        <f t="shared" si="5"/>
        <v>12477480</v>
      </c>
      <c r="K14" s="40">
        <f t="shared" si="5"/>
        <v>1000</v>
      </c>
      <c r="L14" s="40">
        <f t="shared" si="5"/>
        <v>0</v>
      </c>
      <c r="M14" s="40">
        <f t="shared" si="5"/>
        <v>101000</v>
      </c>
      <c r="N14" s="40">
        <f t="shared" si="5"/>
        <v>101000</v>
      </c>
      <c r="O14" s="40">
        <f t="shared" si="5"/>
        <v>6620309</v>
      </c>
      <c r="P14" s="40">
        <f t="shared" si="5"/>
        <v>6251109</v>
      </c>
      <c r="Q14" s="40">
        <f t="shared" si="5"/>
        <v>0</v>
      </c>
      <c r="R14" s="40">
        <f t="shared" si="5"/>
        <v>101000</v>
      </c>
      <c r="S14" s="40">
        <f t="shared" si="5"/>
        <v>101000</v>
      </c>
      <c r="T14" s="40">
        <f t="shared" si="5"/>
        <v>453000</v>
      </c>
      <c r="U14" s="40">
        <f t="shared" si="5"/>
        <v>453000</v>
      </c>
      <c r="V14" s="40">
        <f t="shared" si="5"/>
        <v>0</v>
      </c>
      <c r="W14" s="40">
        <f t="shared" si="5"/>
        <v>0</v>
      </c>
      <c r="X14" s="40">
        <f t="shared" si="5"/>
        <v>78559</v>
      </c>
      <c r="Y14" s="40">
        <f t="shared" si="5"/>
        <v>78559</v>
      </c>
      <c r="Z14" s="40">
        <f t="shared" si="5"/>
        <v>453000</v>
      </c>
      <c r="AA14" s="40">
        <f t="shared" si="5"/>
        <v>453000</v>
      </c>
      <c r="AB14" s="40">
        <f t="shared" si="5"/>
        <v>0</v>
      </c>
      <c r="AC14" s="40">
        <f t="shared" si="5"/>
        <v>0</v>
      </c>
      <c r="AD14" s="40">
        <f t="shared" si="5"/>
        <v>0</v>
      </c>
      <c r="AE14" s="40">
        <f t="shared" si="5"/>
        <v>568700</v>
      </c>
      <c r="AF14" s="40">
        <f t="shared" si="5"/>
        <v>568700</v>
      </c>
      <c r="AG14" s="40">
        <f t="shared" si="5"/>
        <v>3010694</v>
      </c>
      <c r="AH14" s="40">
        <f t="shared" si="5"/>
        <v>3010694</v>
      </c>
      <c r="AI14" s="40">
        <f t="shared" si="5"/>
        <v>1133870.255782</v>
      </c>
      <c r="AJ14" s="40">
        <f t="shared" si="5"/>
        <v>1133870.255782</v>
      </c>
      <c r="AK14" s="40">
        <f t="shared" si="5"/>
        <v>1711655.2</v>
      </c>
      <c r="AL14" s="40">
        <f t="shared" si="5"/>
        <v>1711655.2</v>
      </c>
      <c r="AM14" s="40">
        <f t="shared" si="5"/>
        <v>2653139</v>
      </c>
      <c r="AN14" s="40">
        <f t="shared" si="5"/>
        <v>2653139</v>
      </c>
      <c r="AO14" s="40">
        <f t="shared" si="5"/>
        <v>1434303</v>
      </c>
      <c r="AP14" s="40">
        <f t="shared" si="5"/>
        <v>1434303</v>
      </c>
      <c r="AQ14" s="40"/>
      <c r="AR14" s="69"/>
    </row>
    <row r="15" spans="1:44" ht="32.25" customHeight="1">
      <c r="A15" s="71" t="s">
        <v>507</v>
      </c>
      <c r="B15" s="32" t="s">
        <v>41</v>
      </c>
      <c r="C15" s="72"/>
      <c r="D15" s="72"/>
      <c r="E15" s="72"/>
      <c r="F15" s="72"/>
      <c r="G15" s="72"/>
      <c r="H15" s="39"/>
      <c r="I15" s="40">
        <f t="shared" ref="I15:AP15" si="6">I20+I16</f>
        <v>4069200</v>
      </c>
      <c r="J15" s="40">
        <f t="shared" si="6"/>
        <v>3699000</v>
      </c>
      <c r="K15" s="40">
        <f t="shared" si="6"/>
        <v>1000</v>
      </c>
      <c r="L15" s="40">
        <f t="shared" si="6"/>
        <v>0</v>
      </c>
      <c r="M15" s="40">
        <f t="shared" si="6"/>
        <v>101000</v>
      </c>
      <c r="N15" s="40">
        <f t="shared" si="6"/>
        <v>101000</v>
      </c>
      <c r="O15" s="40">
        <f t="shared" si="6"/>
        <v>3154309</v>
      </c>
      <c r="P15" s="40">
        <f t="shared" si="6"/>
        <v>2785109</v>
      </c>
      <c r="Q15" s="40">
        <f t="shared" si="6"/>
        <v>0</v>
      </c>
      <c r="R15" s="40">
        <f t="shared" si="6"/>
        <v>101000</v>
      </c>
      <c r="S15" s="40">
        <f t="shared" si="6"/>
        <v>101000</v>
      </c>
      <c r="T15" s="40">
        <f t="shared" si="6"/>
        <v>453000</v>
      </c>
      <c r="U15" s="40">
        <f t="shared" si="6"/>
        <v>453000</v>
      </c>
      <c r="V15" s="40">
        <f t="shared" si="6"/>
        <v>0</v>
      </c>
      <c r="W15" s="40">
        <f t="shared" si="6"/>
        <v>0</v>
      </c>
      <c r="X15" s="40">
        <f t="shared" si="6"/>
        <v>78559</v>
      </c>
      <c r="Y15" s="40">
        <f t="shared" si="6"/>
        <v>78559</v>
      </c>
      <c r="Z15" s="40">
        <f t="shared" si="6"/>
        <v>453000</v>
      </c>
      <c r="AA15" s="40">
        <f t="shared" si="6"/>
        <v>453000</v>
      </c>
      <c r="AB15" s="40">
        <f t="shared" si="6"/>
        <v>0</v>
      </c>
      <c r="AC15" s="40">
        <f t="shared" si="6"/>
        <v>0</v>
      </c>
      <c r="AD15" s="40">
        <f t="shared" si="6"/>
        <v>0</v>
      </c>
      <c r="AE15" s="40">
        <f t="shared" si="6"/>
        <v>548700</v>
      </c>
      <c r="AF15" s="40">
        <f t="shared" si="6"/>
        <v>548700</v>
      </c>
      <c r="AG15" s="40">
        <f t="shared" si="6"/>
        <v>432694</v>
      </c>
      <c r="AH15" s="40">
        <f t="shared" si="6"/>
        <v>432694</v>
      </c>
      <c r="AI15" s="40">
        <f t="shared" si="6"/>
        <v>199533.25578199999</v>
      </c>
      <c r="AJ15" s="40">
        <f t="shared" si="6"/>
        <v>199533.25578199999</v>
      </c>
      <c r="AK15" s="40">
        <f t="shared" si="6"/>
        <v>361655.2</v>
      </c>
      <c r="AL15" s="40">
        <f t="shared" si="6"/>
        <v>361655.2</v>
      </c>
      <c r="AM15" s="40">
        <f t="shared" si="6"/>
        <v>407694</v>
      </c>
      <c r="AN15" s="40">
        <f t="shared" si="6"/>
        <v>407694</v>
      </c>
      <c r="AO15" s="40">
        <f t="shared" si="6"/>
        <v>566303</v>
      </c>
      <c r="AP15" s="40">
        <f t="shared" si="6"/>
        <v>566303</v>
      </c>
      <c r="AQ15" s="40"/>
      <c r="AR15" s="69"/>
    </row>
    <row r="16" spans="1:44" ht="34.5" customHeight="1">
      <c r="A16" s="71"/>
      <c r="B16" s="32" t="s">
        <v>144</v>
      </c>
      <c r="C16" s="72"/>
      <c r="D16" s="72"/>
      <c r="E16" s="72"/>
      <c r="F16" s="72"/>
      <c r="G16" s="72"/>
      <c r="H16" s="39"/>
      <c r="I16" s="40">
        <f t="shared" ref="I16:AP16" si="7">I17</f>
        <v>470000</v>
      </c>
      <c r="J16" s="40">
        <f t="shared" si="7"/>
        <v>470000</v>
      </c>
      <c r="K16" s="40">
        <f t="shared" si="7"/>
        <v>0</v>
      </c>
      <c r="L16" s="40">
        <f t="shared" si="7"/>
        <v>0</v>
      </c>
      <c r="M16" s="40">
        <f t="shared" si="7"/>
        <v>1000</v>
      </c>
      <c r="N16" s="40">
        <f t="shared" si="7"/>
        <v>1000</v>
      </c>
      <c r="O16" s="40">
        <f t="shared" si="7"/>
        <v>470000</v>
      </c>
      <c r="P16" s="40">
        <f t="shared" si="7"/>
        <v>470000</v>
      </c>
      <c r="Q16" s="40">
        <f t="shared" si="7"/>
        <v>0</v>
      </c>
      <c r="R16" s="40">
        <f t="shared" si="7"/>
        <v>1000</v>
      </c>
      <c r="S16" s="40">
        <f t="shared" si="7"/>
        <v>1000</v>
      </c>
      <c r="T16" s="40">
        <f t="shared" si="7"/>
        <v>153000</v>
      </c>
      <c r="U16" s="40">
        <f t="shared" si="7"/>
        <v>153000</v>
      </c>
      <c r="V16" s="40">
        <f t="shared" si="7"/>
        <v>0</v>
      </c>
      <c r="W16" s="40">
        <f t="shared" si="7"/>
        <v>0</v>
      </c>
      <c r="X16" s="40">
        <f t="shared" si="7"/>
        <v>0</v>
      </c>
      <c r="Y16" s="40">
        <f t="shared" si="7"/>
        <v>0</v>
      </c>
      <c r="Z16" s="40">
        <f t="shared" si="7"/>
        <v>153000</v>
      </c>
      <c r="AA16" s="40">
        <f t="shared" si="7"/>
        <v>153000</v>
      </c>
      <c r="AB16" s="40">
        <f t="shared" si="7"/>
        <v>0</v>
      </c>
      <c r="AC16" s="40">
        <f t="shared" si="7"/>
        <v>0</v>
      </c>
      <c r="AD16" s="40">
        <f t="shared" si="7"/>
        <v>0</v>
      </c>
      <c r="AE16" s="40">
        <f t="shared" si="7"/>
        <v>117000</v>
      </c>
      <c r="AF16" s="40">
        <f t="shared" si="7"/>
        <v>117000</v>
      </c>
      <c r="AG16" s="40">
        <f t="shared" si="7"/>
        <v>60500</v>
      </c>
      <c r="AH16" s="40">
        <f t="shared" si="7"/>
        <v>60500</v>
      </c>
      <c r="AI16" s="40">
        <f t="shared" si="7"/>
        <v>29766.483086</v>
      </c>
      <c r="AJ16" s="40">
        <f t="shared" si="7"/>
        <v>29766.483086</v>
      </c>
      <c r="AK16" s="40">
        <f t="shared" si="7"/>
        <v>56400</v>
      </c>
      <c r="AL16" s="40">
        <f t="shared" si="7"/>
        <v>56400</v>
      </c>
      <c r="AM16" s="40">
        <f t="shared" si="7"/>
        <v>60000</v>
      </c>
      <c r="AN16" s="40">
        <f t="shared" si="7"/>
        <v>60000</v>
      </c>
      <c r="AO16" s="40">
        <f t="shared" si="7"/>
        <v>138500</v>
      </c>
      <c r="AP16" s="40">
        <f t="shared" si="7"/>
        <v>138500</v>
      </c>
      <c r="AQ16" s="40"/>
      <c r="AR16" s="69"/>
    </row>
    <row r="17" spans="1:44" ht="22.5" customHeight="1">
      <c r="A17" s="71"/>
      <c r="B17" s="32" t="s">
        <v>508</v>
      </c>
      <c r="C17" s="72"/>
      <c r="D17" s="72"/>
      <c r="E17" s="72"/>
      <c r="F17" s="72"/>
      <c r="G17" s="72"/>
      <c r="H17" s="39"/>
      <c r="I17" s="40">
        <f t="shared" ref="I17:AO17" si="8">SUM(I18:I19)</f>
        <v>470000</v>
      </c>
      <c r="J17" s="40">
        <f t="shared" si="8"/>
        <v>470000</v>
      </c>
      <c r="K17" s="40">
        <f t="shared" si="8"/>
        <v>0</v>
      </c>
      <c r="L17" s="40">
        <f t="shared" si="8"/>
        <v>0</v>
      </c>
      <c r="M17" s="40">
        <f t="shared" si="8"/>
        <v>1000</v>
      </c>
      <c r="N17" s="40">
        <f t="shared" si="8"/>
        <v>1000</v>
      </c>
      <c r="O17" s="40">
        <f t="shared" si="8"/>
        <v>470000</v>
      </c>
      <c r="P17" s="40">
        <f t="shared" si="8"/>
        <v>470000</v>
      </c>
      <c r="Q17" s="40">
        <f t="shared" si="8"/>
        <v>0</v>
      </c>
      <c r="R17" s="40">
        <f t="shared" si="8"/>
        <v>1000</v>
      </c>
      <c r="S17" s="40">
        <f t="shared" si="8"/>
        <v>1000</v>
      </c>
      <c r="T17" s="40">
        <f t="shared" si="8"/>
        <v>153000</v>
      </c>
      <c r="U17" s="40">
        <f t="shared" si="8"/>
        <v>153000</v>
      </c>
      <c r="V17" s="40">
        <f t="shared" si="8"/>
        <v>0</v>
      </c>
      <c r="W17" s="40">
        <f t="shared" si="8"/>
        <v>0</v>
      </c>
      <c r="X17" s="40">
        <f t="shared" si="8"/>
        <v>0</v>
      </c>
      <c r="Y17" s="40">
        <f t="shared" si="8"/>
        <v>0</v>
      </c>
      <c r="Z17" s="40">
        <f t="shared" si="8"/>
        <v>153000</v>
      </c>
      <c r="AA17" s="40">
        <f t="shared" si="8"/>
        <v>153000</v>
      </c>
      <c r="AB17" s="40">
        <f t="shared" si="8"/>
        <v>0</v>
      </c>
      <c r="AC17" s="40">
        <f t="shared" si="8"/>
        <v>0</v>
      </c>
      <c r="AD17" s="40">
        <f t="shared" si="8"/>
        <v>0</v>
      </c>
      <c r="AE17" s="40">
        <f t="shared" si="8"/>
        <v>117000</v>
      </c>
      <c r="AF17" s="40">
        <f t="shared" si="8"/>
        <v>117000</v>
      </c>
      <c r="AG17" s="40">
        <f t="shared" si="8"/>
        <v>60500</v>
      </c>
      <c r="AH17" s="40">
        <f t="shared" si="8"/>
        <v>60500</v>
      </c>
      <c r="AI17" s="40">
        <f t="shared" si="8"/>
        <v>29766.483086</v>
      </c>
      <c r="AJ17" s="40">
        <f t="shared" si="8"/>
        <v>29766.483086</v>
      </c>
      <c r="AK17" s="40">
        <f t="shared" si="8"/>
        <v>56400</v>
      </c>
      <c r="AL17" s="40">
        <f t="shared" si="8"/>
        <v>56400</v>
      </c>
      <c r="AM17" s="40">
        <f t="shared" si="8"/>
        <v>60000</v>
      </c>
      <c r="AN17" s="40">
        <f t="shared" si="8"/>
        <v>60000</v>
      </c>
      <c r="AO17" s="40">
        <f t="shared" si="8"/>
        <v>138500</v>
      </c>
      <c r="AP17" s="40">
        <f>P17-S17-U17-AF17-AH17</f>
        <v>138500</v>
      </c>
      <c r="AQ17" s="40"/>
      <c r="AR17" s="69"/>
    </row>
    <row r="18" spans="1:44" ht="39.75" customHeight="1">
      <c r="A18" s="73" t="s">
        <v>39</v>
      </c>
      <c r="B18" s="58" t="s">
        <v>218</v>
      </c>
      <c r="C18" s="72">
        <v>7901434</v>
      </c>
      <c r="D18" s="72" t="s">
        <v>509</v>
      </c>
      <c r="E18" s="72" t="s">
        <v>510</v>
      </c>
      <c r="F18" s="41" t="s">
        <v>219</v>
      </c>
      <c r="G18" s="72" t="s">
        <v>511</v>
      </c>
      <c r="H18" s="39" t="s">
        <v>220</v>
      </c>
      <c r="I18" s="74">
        <f t="shared" ref="I18:I19" si="9">J18</f>
        <v>300000</v>
      </c>
      <c r="J18" s="74">
        <v>300000</v>
      </c>
      <c r="K18" s="75"/>
      <c r="L18" s="75"/>
      <c r="M18" s="75">
        <f t="shared" ref="M18:M19" si="10">N18</f>
        <v>500</v>
      </c>
      <c r="N18" s="75">
        <v>500</v>
      </c>
      <c r="O18" s="74">
        <f t="shared" ref="O18:O19" si="11">P18</f>
        <v>300000</v>
      </c>
      <c r="P18" s="74">
        <v>300000</v>
      </c>
      <c r="Q18" s="75"/>
      <c r="R18" s="75">
        <f t="shared" ref="R18:R19" si="12">S18</f>
        <v>500</v>
      </c>
      <c r="S18" s="75">
        <v>500</v>
      </c>
      <c r="T18" s="75">
        <f t="shared" ref="T18:T19" si="13">U18</f>
        <v>88000</v>
      </c>
      <c r="U18" s="75">
        <v>88000</v>
      </c>
      <c r="V18" s="75"/>
      <c r="W18" s="75"/>
      <c r="X18" s="75">
        <f t="shared" ref="X18:X19" si="14">Y18</f>
        <v>0</v>
      </c>
      <c r="Y18" s="75"/>
      <c r="Z18" s="75">
        <f t="shared" ref="Z18:Z19" si="15">AA18</f>
        <v>88000</v>
      </c>
      <c r="AA18" s="75">
        <v>88000</v>
      </c>
      <c r="AB18" s="75"/>
      <c r="AC18" s="75"/>
      <c r="AD18" s="74">
        <f t="shared" ref="AD18:AD19" si="16">U18-AA18</f>
        <v>0</v>
      </c>
      <c r="AE18" s="75">
        <f t="shared" ref="AE18:AE19" si="17">AF18</f>
        <v>58000</v>
      </c>
      <c r="AF18" s="75">
        <v>58000</v>
      </c>
      <c r="AG18" s="76">
        <f t="shared" ref="AG18:AG19" si="18">AH18</f>
        <v>45500</v>
      </c>
      <c r="AH18" s="76">
        <v>45500</v>
      </c>
      <c r="AI18" s="77">
        <f>AJ18</f>
        <v>25781.881815000001</v>
      </c>
      <c r="AJ18" s="77">
        <v>25781.881815000001</v>
      </c>
      <c r="AK18" s="74">
        <f>AL18</f>
        <v>36400</v>
      </c>
      <c r="AL18" s="77">
        <f>AG18*80%</f>
        <v>36400</v>
      </c>
      <c r="AM18" s="75">
        <f t="shared" ref="AM18:AM19" si="19">AN18</f>
        <v>35000</v>
      </c>
      <c r="AN18" s="75">
        <v>35000</v>
      </c>
      <c r="AO18" s="75">
        <f t="shared" ref="AO18:AO19" si="20">AP18</f>
        <v>108000</v>
      </c>
      <c r="AP18" s="74">
        <v>108000</v>
      </c>
      <c r="AQ18" s="75"/>
      <c r="AR18" s="69"/>
    </row>
    <row r="19" spans="1:44" ht="39.75" customHeight="1">
      <c r="A19" s="73" t="s">
        <v>40</v>
      </c>
      <c r="B19" s="58" t="s">
        <v>221</v>
      </c>
      <c r="C19" s="72">
        <v>7901435</v>
      </c>
      <c r="D19" s="72" t="s">
        <v>512</v>
      </c>
      <c r="E19" s="72" t="s">
        <v>513</v>
      </c>
      <c r="F19" s="41" t="s">
        <v>219</v>
      </c>
      <c r="G19" s="72" t="s">
        <v>511</v>
      </c>
      <c r="H19" s="39" t="s">
        <v>222</v>
      </c>
      <c r="I19" s="74">
        <f t="shared" si="9"/>
        <v>170000</v>
      </c>
      <c r="J19" s="74">
        <v>170000</v>
      </c>
      <c r="K19" s="75"/>
      <c r="L19" s="75"/>
      <c r="M19" s="75">
        <f t="shared" si="10"/>
        <v>500</v>
      </c>
      <c r="N19" s="75">
        <v>500</v>
      </c>
      <c r="O19" s="74">
        <f t="shared" si="11"/>
        <v>170000</v>
      </c>
      <c r="P19" s="74">
        <v>170000</v>
      </c>
      <c r="Q19" s="75"/>
      <c r="R19" s="75">
        <f t="shared" si="12"/>
        <v>500</v>
      </c>
      <c r="S19" s="75">
        <v>500</v>
      </c>
      <c r="T19" s="75">
        <f t="shared" si="13"/>
        <v>65000</v>
      </c>
      <c r="U19" s="75">
        <v>65000</v>
      </c>
      <c r="V19" s="75"/>
      <c r="W19" s="75"/>
      <c r="X19" s="75">
        <f t="shared" si="14"/>
        <v>0</v>
      </c>
      <c r="Y19" s="75"/>
      <c r="Z19" s="75">
        <f t="shared" si="15"/>
        <v>65000</v>
      </c>
      <c r="AA19" s="75">
        <v>65000</v>
      </c>
      <c r="AB19" s="75"/>
      <c r="AC19" s="75"/>
      <c r="AD19" s="74">
        <f t="shared" si="16"/>
        <v>0</v>
      </c>
      <c r="AE19" s="75">
        <f t="shared" si="17"/>
        <v>59000</v>
      </c>
      <c r="AF19" s="75">
        <v>59000</v>
      </c>
      <c r="AG19" s="76">
        <f t="shared" si="18"/>
        <v>15000</v>
      </c>
      <c r="AH19" s="76">
        <v>15000</v>
      </c>
      <c r="AI19" s="75">
        <v>3984.601271</v>
      </c>
      <c r="AJ19" s="75">
        <v>3984.601271</v>
      </c>
      <c r="AK19" s="75">
        <v>20000</v>
      </c>
      <c r="AL19" s="75">
        <v>20000</v>
      </c>
      <c r="AM19" s="75">
        <f t="shared" si="19"/>
        <v>25000</v>
      </c>
      <c r="AN19" s="75">
        <v>25000</v>
      </c>
      <c r="AO19" s="75">
        <f t="shared" si="20"/>
        <v>30500</v>
      </c>
      <c r="AP19" s="74">
        <v>30500</v>
      </c>
      <c r="AQ19" s="75"/>
      <c r="AR19" s="69"/>
    </row>
    <row r="20" spans="1:44" ht="37.5" customHeight="1">
      <c r="A20" s="71"/>
      <c r="B20" s="32" t="s">
        <v>223</v>
      </c>
      <c r="C20" s="72"/>
      <c r="D20" s="72"/>
      <c r="E20" s="72"/>
      <c r="F20" s="72"/>
      <c r="G20" s="72"/>
      <c r="H20" s="39"/>
      <c r="I20" s="40">
        <f t="shared" ref="I20:AP20" si="21">I21+I24</f>
        <v>3599200</v>
      </c>
      <c r="J20" s="40">
        <f t="shared" si="21"/>
        <v>3229000</v>
      </c>
      <c r="K20" s="40">
        <f t="shared" si="21"/>
        <v>1000</v>
      </c>
      <c r="L20" s="40">
        <f t="shared" si="21"/>
        <v>0</v>
      </c>
      <c r="M20" s="40">
        <f t="shared" si="21"/>
        <v>100000</v>
      </c>
      <c r="N20" s="40">
        <f t="shared" si="21"/>
        <v>100000</v>
      </c>
      <c r="O20" s="40">
        <f t="shared" si="21"/>
        <v>2684309</v>
      </c>
      <c r="P20" s="40">
        <f t="shared" si="21"/>
        <v>2315109</v>
      </c>
      <c r="Q20" s="40">
        <f t="shared" si="21"/>
        <v>0</v>
      </c>
      <c r="R20" s="40">
        <f t="shared" si="21"/>
        <v>100000</v>
      </c>
      <c r="S20" s="40">
        <f t="shared" si="21"/>
        <v>100000</v>
      </c>
      <c r="T20" s="40">
        <f t="shared" si="21"/>
        <v>300000</v>
      </c>
      <c r="U20" s="40">
        <f t="shared" si="21"/>
        <v>300000</v>
      </c>
      <c r="V20" s="40">
        <f t="shared" si="21"/>
        <v>0</v>
      </c>
      <c r="W20" s="40">
        <f t="shared" si="21"/>
        <v>0</v>
      </c>
      <c r="X20" s="40">
        <f t="shared" si="21"/>
        <v>78559</v>
      </c>
      <c r="Y20" s="40">
        <f t="shared" si="21"/>
        <v>78559</v>
      </c>
      <c r="Z20" s="40">
        <f t="shared" si="21"/>
        <v>300000</v>
      </c>
      <c r="AA20" s="40">
        <f t="shared" si="21"/>
        <v>300000</v>
      </c>
      <c r="AB20" s="40">
        <f t="shared" si="21"/>
        <v>0</v>
      </c>
      <c r="AC20" s="40">
        <f t="shared" si="21"/>
        <v>0</v>
      </c>
      <c r="AD20" s="40">
        <f t="shared" si="21"/>
        <v>0</v>
      </c>
      <c r="AE20" s="40">
        <f t="shared" si="21"/>
        <v>431700</v>
      </c>
      <c r="AF20" s="40">
        <f t="shared" si="21"/>
        <v>431700</v>
      </c>
      <c r="AG20" s="40">
        <f t="shared" si="21"/>
        <v>372194</v>
      </c>
      <c r="AH20" s="40">
        <f t="shared" si="21"/>
        <v>372194</v>
      </c>
      <c r="AI20" s="40">
        <f t="shared" si="21"/>
        <v>169766.772696</v>
      </c>
      <c r="AJ20" s="40">
        <f t="shared" si="21"/>
        <v>169766.772696</v>
      </c>
      <c r="AK20" s="40">
        <f t="shared" si="21"/>
        <v>305255.2</v>
      </c>
      <c r="AL20" s="40">
        <f t="shared" si="21"/>
        <v>305255.2</v>
      </c>
      <c r="AM20" s="40">
        <f t="shared" si="21"/>
        <v>347694</v>
      </c>
      <c r="AN20" s="40">
        <f t="shared" si="21"/>
        <v>347694</v>
      </c>
      <c r="AO20" s="40">
        <f t="shared" si="21"/>
        <v>427803</v>
      </c>
      <c r="AP20" s="40">
        <f t="shared" si="21"/>
        <v>427803</v>
      </c>
      <c r="AQ20" s="40"/>
      <c r="AR20" s="69"/>
    </row>
    <row r="21" spans="1:44" ht="27" customHeight="1">
      <c r="A21" s="71"/>
      <c r="B21" s="32" t="s">
        <v>514</v>
      </c>
      <c r="C21" s="72"/>
      <c r="D21" s="72"/>
      <c r="E21" s="72"/>
      <c r="F21" s="72"/>
      <c r="G21" s="72"/>
      <c r="H21" s="39"/>
      <c r="I21" s="40">
        <f t="shared" ref="I21:AP21" si="22">SUM(I22:I23)</f>
        <v>3269200</v>
      </c>
      <c r="J21" s="40">
        <f t="shared" si="22"/>
        <v>2899000</v>
      </c>
      <c r="K21" s="40">
        <f t="shared" si="22"/>
        <v>1000</v>
      </c>
      <c r="L21" s="40">
        <f t="shared" si="22"/>
        <v>0</v>
      </c>
      <c r="M21" s="40">
        <f t="shared" si="22"/>
        <v>100000</v>
      </c>
      <c r="N21" s="40">
        <f t="shared" si="22"/>
        <v>100000</v>
      </c>
      <c r="O21" s="40">
        <f t="shared" si="22"/>
        <v>2484309</v>
      </c>
      <c r="P21" s="40">
        <f t="shared" si="22"/>
        <v>2115109</v>
      </c>
      <c r="Q21" s="40">
        <f t="shared" si="22"/>
        <v>0</v>
      </c>
      <c r="R21" s="40">
        <f t="shared" si="22"/>
        <v>100000</v>
      </c>
      <c r="S21" s="40">
        <f t="shared" si="22"/>
        <v>100000</v>
      </c>
      <c r="T21" s="40">
        <f t="shared" si="22"/>
        <v>300000</v>
      </c>
      <c r="U21" s="40">
        <f t="shared" si="22"/>
        <v>300000</v>
      </c>
      <c r="V21" s="40">
        <f t="shared" si="22"/>
        <v>0</v>
      </c>
      <c r="W21" s="40">
        <f t="shared" si="22"/>
        <v>0</v>
      </c>
      <c r="X21" s="40">
        <f t="shared" si="22"/>
        <v>78559</v>
      </c>
      <c r="Y21" s="40">
        <f t="shared" si="22"/>
        <v>78559</v>
      </c>
      <c r="Z21" s="40">
        <f t="shared" si="22"/>
        <v>300000</v>
      </c>
      <c r="AA21" s="40">
        <f t="shared" si="22"/>
        <v>300000</v>
      </c>
      <c r="AB21" s="40">
        <f t="shared" si="22"/>
        <v>0</v>
      </c>
      <c r="AC21" s="40">
        <f t="shared" si="22"/>
        <v>0</v>
      </c>
      <c r="AD21" s="40">
        <f t="shared" si="22"/>
        <v>0</v>
      </c>
      <c r="AE21" s="40">
        <f t="shared" si="22"/>
        <v>347100</v>
      </c>
      <c r="AF21" s="40">
        <f t="shared" si="22"/>
        <v>347100</v>
      </c>
      <c r="AG21" s="40">
        <f t="shared" si="22"/>
        <v>297194</v>
      </c>
      <c r="AH21" s="40">
        <f t="shared" si="22"/>
        <v>297194</v>
      </c>
      <c r="AI21" s="40">
        <f t="shared" si="22"/>
        <v>115484.31784</v>
      </c>
      <c r="AJ21" s="40">
        <f t="shared" si="22"/>
        <v>115484.31784</v>
      </c>
      <c r="AK21" s="40">
        <f t="shared" si="22"/>
        <v>237755.2</v>
      </c>
      <c r="AL21" s="40">
        <f t="shared" si="22"/>
        <v>237755.2</v>
      </c>
      <c r="AM21" s="40">
        <f t="shared" si="22"/>
        <v>282694</v>
      </c>
      <c r="AN21" s="40">
        <f t="shared" si="22"/>
        <v>282694</v>
      </c>
      <c r="AO21" s="40">
        <f t="shared" si="22"/>
        <v>387403</v>
      </c>
      <c r="AP21" s="40">
        <f t="shared" si="22"/>
        <v>387403</v>
      </c>
      <c r="AQ21" s="40"/>
      <c r="AR21" s="69"/>
    </row>
    <row r="22" spans="1:44" ht="68.25" customHeight="1">
      <c r="A22" s="73" t="s">
        <v>39</v>
      </c>
      <c r="B22" s="78" t="s">
        <v>224</v>
      </c>
      <c r="C22" s="72">
        <v>7865048</v>
      </c>
      <c r="D22" s="79" t="s">
        <v>515</v>
      </c>
      <c r="E22" s="79" t="s">
        <v>516</v>
      </c>
      <c r="F22" s="41" t="s">
        <v>219</v>
      </c>
      <c r="G22" s="72" t="s">
        <v>517</v>
      </c>
      <c r="H22" s="39" t="s">
        <v>225</v>
      </c>
      <c r="I22" s="74">
        <v>1569200</v>
      </c>
      <c r="J22" s="74">
        <v>1200000</v>
      </c>
      <c r="K22" s="75"/>
      <c r="L22" s="75"/>
      <c r="M22" s="75">
        <f>N22</f>
        <v>100000</v>
      </c>
      <c r="N22" s="75">
        <v>100000</v>
      </c>
      <c r="O22" s="74">
        <v>1569200</v>
      </c>
      <c r="P22" s="74">
        <v>1200000</v>
      </c>
      <c r="Q22" s="75"/>
      <c r="R22" s="75">
        <f>S22</f>
        <v>100000</v>
      </c>
      <c r="S22" s="75">
        <v>100000</v>
      </c>
      <c r="T22" s="75">
        <f t="shared" ref="T22:T23" si="23">U22</f>
        <v>300000</v>
      </c>
      <c r="U22" s="75">
        <v>300000</v>
      </c>
      <c r="V22" s="75"/>
      <c r="W22" s="75"/>
      <c r="X22" s="75">
        <f t="shared" ref="X22:X23" si="24">Y22</f>
        <v>78559</v>
      </c>
      <c r="Y22" s="75">
        <v>78559</v>
      </c>
      <c r="Z22" s="75">
        <f t="shared" ref="Z22:Z23" si="25">AA22</f>
        <v>300000</v>
      </c>
      <c r="AA22" s="75">
        <v>300000</v>
      </c>
      <c r="AB22" s="75"/>
      <c r="AC22" s="75"/>
      <c r="AD22" s="74">
        <f t="shared" ref="AD22:AD23" si="26">U22-AA22</f>
        <v>0</v>
      </c>
      <c r="AE22" s="75">
        <f t="shared" ref="AE22:AE23" si="27">AF22</f>
        <v>301100</v>
      </c>
      <c r="AF22" s="75">
        <v>301100</v>
      </c>
      <c r="AG22" s="75">
        <f t="shared" ref="AG22:AG23" si="28">AH22</f>
        <v>150000</v>
      </c>
      <c r="AH22" s="75">
        <v>150000</v>
      </c>
      <c r="AI22" s="75">
        <f t="shared" ref="AI22:AI23" si="29">AJ22</f>
        <v>8389.42</v>
      </c>
      <c r="AJ22" s="75">
        <v>8389.42</v>
      </c>
      <c r="AK22" s="75">
        <f t="shared" ref="AK22:AK23" si="30">AL22</f>
        <v>120000</v>
      </c>
      <c r="AL22" s="75">
        <v>120000</v>
      </c>
      <c r="AM22" s="75">
        <f t="shared" ref="AM22:AM23" si="31">AN22</f>
        <v>150000</v>
      </c>
      <c r="AN22" s="75">
        <v>150000</v>
      </c>
      <c r="AO22" s="75">
        <f t="shared" ref="AO22:AO23" si="32">AP22</f>
        <v>150000</v>
      </c>
      <c r="AP22" s="74">
        <v>150000</v>
      </c>
      <c r="AQ22" s="75"/>
      <c r="AR22" s="69"/>
    </row>
    <row r="23" spans="1:44" ht="52.5" customHeight="1">
      <c r="A23" s="73" t="s">
        <v>40</v>
      </c>
      <c r="B23" s="78" t="s">
        <v>229</v>
      </c>
      <c r="C23" s="72">
        <v>7865041</v>
      </c>
      <c r="D23" s="72" t="s">
        <v>518</v>
      </c>
      <c r="E23" s="79" t="s">
        <v>519</v>
      </c>
      <c r="F23" s="41" t="s">
        <v>219</v>
      </c>
      <c r="G23" s="72" t="s">
        <v>520</v>
      </c>
      <c r="H23" s="72" t="s">
        <v>230</v>
      </c>
      <c r="I23" s="74">
        <v>1700000</v>
      </c>
      <c r="J23" s="74">
        <f>I23-1000</f>
        <v>1699000</v>
      </c>
      <c r="K23" s="75">
        <v>1000</v>
      </c>
      <c r="L23" s="75"/>
      <c r="M23" s="75"/>
      <c r="N23" s="75"/>
      <c r="O23" s="74">
        <f>P23</f>
        <v>915109</v>
      </c>
      <c r="P23" s="74">
        <v>915109</v>
      </c>
      <c r="Q23" s="75"/>
      <c r="R23" s="75"/>
      <c r="S23" s="75"/>
      <c r="T23" s="75">
        <f t="shared" si="23"/>
        <v>0</v>
      </c>
      <c r="U23" s="75"/>
      <c r="V23" s="75"/>
      <c r="W23" s="75"/>
      <c r="X23" s="75">
        <f t="shared" si="24"/>
        <v>0</v>
      </c>
      <c r="Y23" s="75"/>
      <c r="Z23" s="75">
        <f t="shared" si="25"/>
        <v>0</v>
      </c>
      <c r="AA23" s="75"/>
      <c r="AB23" s="75"/>
      <c r="AC23" s="75"/>
      <c r="AD23" s="74">
        <f t="shared" si="26"/>
        <v>0</v>
      </c>
      <c r="AE23" s="75">
        <f t="shared" si="27"/>
        <v>46000</v>
      </c>
      <c r="AF23" s="75">
        <v>46000</v>
      </c>
      <c r="AG23" s="76">
        <f t="shared" si="28"/>
        <v>147194</v>
      </c>
      <c r="AH23" s="76">
        <v>147194</v>
      </c>
      <c r="AI23" s="77">
        <f t="shared" si="29"/>
        <v>107094.89784000001</v>
      </c>
      <c r="AJ23" s="77">
        <v>107094.89784000001</v>
      </c>
      <c r="AK23" s="74">
        <f t="shared" si="30"/>
        <v>117755.20000000001</v>
      </c>
      <c r="AL23" s="77">
        <f>AG23*80%</f>
        <v>117755.20000000001</v>
      </c>
      <c r="AM23" s="75">
        <f t="shared" si="31"/>
        <v>132694</v>
      </c>
      <c r="AN23" s="75">
        <v>132694</v>
      </c>
      <c r="AO23" s="75">
        <f t="shared" si="32"/>
        <v>237403</v>
      </c>
      <c r="AP23" s="74">
        <v>237403</v>
      </c>
      <c r="AQ23" s="75"/>
      <c r="AR23" s="69"/>
    </row>
    <row r="24" spans="1:44" ht="25.5" customHeight="1">
      <c r="A24" s="71"/>
      <c r="B24" s="32" t="s">
        <v>508</v>
      </c>
      <c r="C24" s="80"/>
      <c r="D24" s="81"/>
      <c r="E24" s="80"/>
      <c r="F24" s="80"/>
      <c r="G24" s="82"/>
      <c r="H24" s="82"/>
      <c r="I24" s="40">
        <f t="shared" ref="I24:AP24" si="33">SUM(I25)</f>
        <v>330000</v>
      </c>
      <c r="J24" s="40">
        <f t="shared" si="33"/>
        <v>330000</v>
      </c>
      <c r="K24" s="40">
        <f t="shared" si="33"/>
        <v>0</v>
      </c>
      <c r="L24" s="40">
        <f t="shared" si="33"/>
        <v>0</v>
      </c>
      <c r="M24" s="40">
        <f t="shared" si="33"/>
        <v>0</v>
      </c>
      <c r="N24" s="40">
        <f t="shared" si="33"/>
        <v>0</v>
      </c>
      <c r="O24" s="40">
        <f t="shared" si="33"/>
        <v>200000</v>
      </c>
      <c r="P24" s="40">
        <f t="shared" si="33"/>
        <v>200000</v>
      </c>
      <c r="Q24" s="40">
        <f t="shared" si="33"/>
        <v>0</v>
      </c>
      <c r="R24" s="40">
        <f t="shared" si="33"/>
        <v>0</v>
      </c>
      <c r="S24" s="40">
        <f t="shared" si="33"/>
        <v>0</v>
      </c>
      <c r="T24" s="40">
        <f t="shared" si="33"/>
        <v>0</v>
      </c>
      <c r="U24" s="40">
        <f t="shared" si="33"/>
        <v>0</v>
      </c>
      <c r="V24" s="40">
        <f t="shared" si="33"/>
        <v>0</v>
      </c>
      <c r="W24" s="40">
        <f t="shared" si="33"/>
        <v>0</v>
      </c>
      <c r="X24" s="40">
        <f t="shared" si="33"/>
        <v>0</v>
      </c>
      <c r="Y24" s="40">
        <f t="shared" si="33"/>
        <v>0</v>
      </c>
      <c r="Z24" s="40">
        <f t="shared" si="33"/>
        <v>0</v>
      </c>
      <c r="AA24" s="40">
        <f t="shared" si="33"/>
        <v>0</v>
      </c>
      <c r="AB24" s="40">
        <f t="shared" si="33"/>
        <v>0</v>
      </c>
      <c r="AC24" s="40">
        <f t="shared" si="33"/>
        <v>0</v>
      </c>
      <c r="AD24" s="40">
        <f t="shared" si="33"/>
        <v>0</v>
      </c>
      <c r="AE24" s="40">
        <f t="shared" si="33"/>
        <v>84600</v>
      </c>
      <c r="AF24" s="40">
        <f t="shared" si="33"/>
        <v>84600</v>
      </c>
      <c r="AG24" s="40">
        <f t="shared" si="33"/>
        <v>75000</v>
      </c>
      <c r="AH24" s="40">
        <f t="shared" si="33"/>
        <v>75000</v>
      </c>
      <c r="AI24" s="40">
        <f t="shared" si="33"/>
        <v>54282.454855999997</v>
      </c>
      <c r="AJ24" s="40">
        <f t="shared" si="33"/>
        <v>54282.454855999997</v>
      </c>
      <c r="AK24" s="40">
        <f t="shared" si="33"/>
        <v>67500</v>
      </c>
      <c r="AL24" s="40">
        <f t="shared" si="33"/>
        <v>67500</v>
      </c>
      <c r="AM24" s="40">
        <f t="shared" si="33"/>
        <v>65000</v>
      </c>
      <c r="AN24" s="40">
        <f t="shared" si="33"/>
        <v>65000</v>
      </c>
      <c r="AO24" s="40">
        <f t="shared" si="33"/>
        <v>40400</v>
      </c>
      <c r="AP24" s="40">
        <f t="shared" si="33"/>
        <v>40400</v>
      </c>
      <c r="AQ24" s="83"/>
      <c r="AR24" s="69"/>
    </row>
    <row r="25" spans="1:44" ht="41.25" customHeight="1">
      <c r="A25" s="73" t="s">
        <v>39</v>
      </c>
      <c r="B25" s="58" t="s">
        <v>227</v>
      </c>
      <c r="C25" s="72">
        <v>7901433</v>
      </c>
      <c r="D25" s="72" t="s">
        <v>521</v>
      </c>
      <c r="E25" s="72" t="s">
        <v>516</v>
      </c>
      <c r="F25" s="41" t="s">
        <v>219</v>
      </c>
      <c r="G25" s="72" t="s">
        <v>522</v>
      </c>
      <c r="H25" s="72" t="s">
        <v>228</v>
      </c>
      <c r="I25" s="74">
        <f>J25</f>
        <v>330000</v>
      </c>
      <c r="J25" s="74">
        <v>330000</v>
      </c>
      <c r="K25" s="75"/>
      <c r="L25" s="75"/>
      <c r="M25" s="75"/>
      <c r="N25" s="75"/>
      <c r="O25" s="74">
        <f>P25</f>
        <v>200000</v>
      </c>
      <c r="P25" s="74">
        <v>200000</v>
      </c>
      <c r="Q25" s="75"/>
      <c r="R25" s="75"/>
      <c r="S25" s="75"/>
      <c r="T25" s="75"/>
      <c r="U25" s="75"/>
      <c r="V25" s="75"/>
      <c r="W25" s="75"/>
      <c r="X25" s="75"/>
      <c r="Y25" s="75"/>
      <c r="Z25" s="75"/>
      <c r="AA25" s="75"/>
      <c r="AB25" s="75"/>
      <c r="AC25" s="75"/>
      <c r="AD25" s="74">
        <f>U25-AA25</f>
        <v>0</v>
      </c>
      <c r="AE25" s="75">
        <f>AF25</f>
        <v>84600</v>
      </c>
      <c r="AF25" s="75">
        <v>84600</v>
      </c>
      <c r="AG25" s="76">
        <f>AH25</f>
        <v>75000</v>
      </c>
      <c r="AH25" s="76">
        <v>75000</v>
      </c>
      <c r="AI25" s="77">
        <f>AJ25</f>
        <v>54282.454855999997</v>
      </c>
      <c r="AJ25" s="77">
        <v>54282.454855999997</v>
      </c>
      <c r="AK25" s="77">
        <f>AL25</f>
        <v>67500</v>
      </c>
      <c r="AL25" s="77">
        <f>AG25*90%</f>
        <v>67500</v>
      </c>
      <c r="AM25" s="75">
        <f>AN25</f>
        <v>65000</v>
      </c>
      <c r="AN25" s="75">
        <v>65000</v>
      </c>
      <c r="AO25" s="75">
        <f>AP25</f>
        <v>40400</v>
      </c>
      <c r="AP25" s="74">
        <v>40400</v>
      </c>
      <c r="AQ25" s="75"/>
      <c r="AR25" s="69"/>
    </row>
    <row r="26" spans="1:44" ht="30" customHeight="1">
      <c r="A26" s="73" t="s">
        <v>523</v>
      </c>
      <c r="B26" s="32" t="s">
        <v>238</v>
      </c>
      <c r="C26" s="84"/>
      <c r="D26" s="72"/>
      <c r="E26" s="72"/>
      <c r="F26" s="84"/>
      <c r="G26" s="72"/>
      <c r="H26" s="72"/>
      <c r="I26" s="40">
        <f t="shared" ref="I26:AO26" si="34">I27</f>
        <v>9601980</v>
      </c>
      <c r="J26" s="40">
        <f t="shared" si="34"/>
        <v>8778480</v>
      </c>
      <c r="K26" s="40">
        <f t="shared" si="34"/>
        <v>0</v>
      </c>
      <c r="L26" s="40">
        <f t="shared" si="34"/>
        <v>0</v>
      </c>
      <c r="M26" s="40">
        <f t="shared" si="34"/>
        <v>0</v>
      </c>
      <c r="N26" s="40">
        <f t="shared" si="34"/>
        <v>0</v>
      </c>
      <c r="O26" s="40">
        <f t="shared" si="34"/>
        <v>3466000</v>
      </c>
      <c r="P26" s="40">
        <f t="shared" si="34"/>
        <v>3466000</v>
      </c>
      <c r="Q26" s="40">
        <f t="shared" si="34"/>
        <v>0</v>
      </c>
      <c r="R26" s="40">
        <f t="shared" si="34"/>
        <v>0</v>
      </c>
      <c r="S26" s="40">
        <f t="shared" si="34"/>
        <v>0</v>
      </c>
      <c r="T26" s="40">
        <f t="shared" si="34"/>
        <v>0</v>
      </c>
      <c r="U26" s="40">
        <f t="shared" si="34"/>
        <v>0</v>
      </c>
      <c r="V26" s="40">
        <f t="shared" si="34"/>
        <v>0</v>
      </c>
      <c r="W26" s="40">
        <f t="shared" si="34"/>
        <v>0</v>
      </c>
      <c r="X26" s="40">
        <f t="shared" si="34"/>
        <v>0</v>
      </c>
      <c r="Y26" s="40">
        <f t="shared" si="34"/>
        <v>0</v>
      </c>
      <c r="Z26" s="40">
        <f t="shared" si="34"/>
        <v>0</v>
      </c>
      <c r="AA26" s="40">
        <f t="shared" si="34"/>
        <v>0</v>
      </c>
      <c r="AB26" s="40">
        <f t="shared" si="34"/>
        <v>0</v>
      </c>
      <c r="AC26" s="40">
        <f t="shared" si="34"/>
        <v>0</v>
      </c>
      <c r="AD26" s="40">
        <f t="shared" si="34"/>
        <v>0</v>
      </c>
      <c r="AE26" s="40">
        <f t="shared" si="34"/>
        <v>20000</v>
      </c>
      <c r="AF26" s="40">
        <f t="shared" si="34"/>
        <v>20000</v>
      </c>
      <c r="AG26" s="40">
        <f t="shared" si="34"/>
        <v>2578000</v>
      </c>
      <c r="AH26" s="40">
        <f t="shared" si="34"/>
        <v>2578000</v>
      </c>
      <c r="AI26" s="40">
        <f t="shared" si="34"/>
        <v>934337</v>
      </c>
      <c r="AJ26" s="40">
        <f t="shared" si="34"/>
        <v>934337</v>
      </c>
      <c r="AK26" s="40">
        <f t="shared" si="34"/>
        <v>1350000</v>
      </c>
      <c r="AL26" s="40">
        <f t="shared" si="34"/>
        <v>1350000</v>
      </c>
      <c r="AM26" s="40">
        <f t="shared" si="34"/>
        <v>2245445</v>
      </c>
      <c r="AN26" s="40">
        <f t="shared" si="34"/>
        <v>2245445</v>
      </c>
      <c r="AO26" s="40">
        <f t="shared" si="34"/>
        <v>868000</v>
      </c>
      <c r="AP26" s="40">
        <f t="shared" ref="AP26:AP28" si="35">P26-S26-U26-AF26-AH26</f>
        <v>868000</v>
      </c>
      <c r="AQ26" s="75"/>
      <c r="AR26" s="69"/>
    </row>
    <row r="27" spans="1:44" ht="30.75" customHeight="1">
      <c r="A27" s="73"/>
      <c r="B27" s="32" t="s">
        <v>223</v>
      </c>
      <c r="C27" s="72"/>
      <c r="D27" s="72"/>
      <c r="E27" s="72"/>
      <c r="F27" s="72"/>
      <c r="G27" s="72"/>
      <c r="H27" s="72"/>
      <c r="I27" s="40">
        <f t="shared" ref="I27:AO27" si="36">I28</f>
        <v>9601980</v>
      </c>
      <c r="J27" s="40">
        <f t="shared" si="36"/>
        <v>8778480</v>
      </c>
      <c r="K27" s="40">
        <f t="shared" si="36"/>
        <v>0</v>
      </c>
      <c r="L27" s="40">
        <f t="shared" si="36"/>
        <v>0</v>
      </c>
      <c r="M27" s="40">
        <f t="shared" si="36"/>
        <v>0</v>
      </c>
      <c r="N27" s="40">
        <f t="shared" si="36"/>
        <v>0</v>
      </c>
      <c r="O27" s="40">
        <f t="shared" si="36"/>
        <v>3466000</v>
      </c>
      <c r="P27" s="40">
        <f t="shared" si="36"/>
        <v>3466000</v>
      </c>
      <c r="Q27" s="40">
        <f t="shared" si="36"/>
        <v>0</v>
      </c>
      <c r="R27" s="40">
        <f t="shared" si="36"/>
        <v>0</v>
      </c>
      <c r="S27" s="40">
        <f t="shared" si="36"/>
        <v>0</v>
      </c>
      <c r="T27" s="40">
        <f t="shared" si="36"/>
        <v>0</v>
      </c>
      <c r="U27" s="40">
        <f t="shared" si="36"/>
        <v>0</v>
      </c>
      <c r="V27" s="40">
        <f t="shared" si="36"/>
        <v>0</v>
      </c>
      <c r="W27" s="40">
        <f t="shared" si="36"/>
        <v>0</v>
      </c>
      <c r="X27" s="40">
        <f t="shared" si="36"/>
        <v>0</v>
      </c>
      <c r="Y27" s="40">
        <f t="shared" si="36"/>
        <v>0</v>
      </c>
      <c r="Z27" s="40">
        <f t="shared" si="36"/>
        <v>0</v>
      </c>
      <c r="AA27" s="40">
        <f t="shared" si="36"/>
        <v>0</v>
      </c>
      <c r="AB27" s="40">
        <f t="shared" si="36"/>
        <v>0</v>
      </c>
      <c r="AC27" s="40">
        <f t="shared" si="36"/>
        <v>0</v>
      </c>
      <c r="AD27" s="40">
        <f t="shared" si="36"/>
        <v>0</v>
      </c>
      <c r="AE27" s="40">
        <f t="shared" si="36"/>
        <v>20000</v>
      </c>
      <c r="AF27" s="40">
        <f t="shared" si="36"/>
        <v>20000</v>
      </c>
      <c r="AG27" s="40">
        <f t="shared" si="36"/>
        <v>2578000</v>
      </c>
      <c r="AH27" s="40">
        <f t="shared" si="36"/>
        <v>2578000</v>
      </c>
      <c r="AI27" s="40">
        <f t="shared" si="36"/>
        <v>934337</v>
      </c>
      <c r="AJ27" s="40">
        <f t="shared" si="36"/>
        <v>934337</v>
      </c>
      <c r="AK27" s="40">
        <f t="shared" si="36"/>
        <v>1350000</v>
      </c>
      <c r="AL27" s="40">
        <f t="shared" si="36"/>
        <v>1350000</v>
      </c>
      <c r="AM27" s="40">
        <f t="shared" si="36"/>
        <v>2245445</v>
      </c>
      <c r="AN27" s="40">
        <f t="shared" si="36"/>
        <v>2245445</v>
      </c>
      <c r="AO27" s="40">
        <f t="shared" si="36"/>
        <v>868000</v>
      </c>
      <c r="AP27" s="40">
        <f t="shared" si="35"/>
        <v>868000</v>
      </c>
      <c r="AQ27" s="75"/>
      <c r="AR27" s="69"/>
    </row>
    <row r="28" spans="1:44" ht="27.75" customHeight="1">
      <c r="A28" s="73"/>
      <c r="B28" s="32" t="s">
        <v>514</v>
      </c>
      <c r="C28" s="72"/>
      <c r="D28" s="72"/>
      <c r="E28" s="72"/>
      <c r="F28" s="72"/>
      <c r="G28" s="72"/>
      <c r="H28" s="72"/>
      <c r="I28" s="40">
        <f t="shared" ref="I28:AO28" si="37">I29</f>
        <v>9601980</v>
      </c>
      <c r="J28" s="40">
        <f t="shared" si="37"/>
        <v>8778480</v>
      </c>
      <c r="K28" s="40">
        <f t="shared" si="37"/>
        <v>0</v>
      </c>
      <c r="L28" s="40">
        <f t="shared" si="37"/>
        <v>0</v>
      </c>
      <c r="M28" s="40">
        <f t="shared" si="37"/>
        <v>0</v>
      </c>
      <c r="N28" s="40">
        <f t="shared" si="37"/>
        <v>0</v>
      </c>
      <c r="O28" s="40">
        <f t="shared" si="37"/>
        <v>3466000</v>
      </c>
      <c r="P28" s="40">
        <f t="shared" si="37"/>
        <v>3466000</v>
      </c>
      <c r="Q28" s="40">
        <f t="shared" si="37"/>
        <v>0</v>
      </c>
      <c r="R28" s="40">
        <f t="shared" si="37"/>
        <v>0</v>
      </c>
      <c r="S28" s="40">
        <f t="shared" si="37"/>
        <v>0</v>
      </c>
      <c r="T28" s="40">
        <f t="shared" si="37"/>
        <v>0</v>
      </c>
      <c r="U28" s="40">
        <f t="shared" si="37"/>
        <v>0</v>
      </c>
      <c r="V28" s="40">
        <f t="shared" si="37"/>
        <v>0</v>
      </c>
      <c r="W28" s="40">
        <f t="shared" si="37"/>
        <v>0</v>
      </c>
      <c r="X28" s="40">
        <f t="shared" si="37"/>
        <v>0</v>
      </c>
      <c r="Y28" s="40">
        <f t="shared" si="37"/>
        <v>0</v>
      </c>
      <c r="Z28" s="40">
        <f t="shared" si="37"/>
        <v>0</v>
      </c>
      <c r="AA28" s="40">
        <f t="shared" si="37"/>
        <v>0</v>
      </c>
      <c r="AB28" s="40">
        <f t="shared" si="37"/>
        <v>0</v>
      </c>
      <c r="AC28" s="40">
        <f t="shared" si="37"/>
        <v>0</v>
      </c>
      <c r="AD28" s="40">
        <f t="shared" si="37"/>
        <v>0</v>
      </c>
      <c r="AE28" s="40">
        <f t="shared" si="37"/>
        <v>20000</v>
      </c>
      <c r="AF28" s="40">
        <f t="shared" si="37"/>
        <v>20000</v>
      </c>
      <c r="AG28" s="40">
        <f t="shared" si="37"/>
        <v>2578000</v>
      </c>
      <c r="AH28" s="40">
        <f t="shared" si="37"/>
        <v>2578000</v>
      </c>
      <c r="AI28" s="40">
        <f t="shared" si="37"/>
        <v>934337</v>
      </c>
      <c r="AJ28" s="40">
        <f t="shared" si="37"/>
        <v>934337</v>
      </c>
      <c r="AK28" s="40">
        <f t="shared" si="37"/>
        <v>1350000</v>
      </c>
      <c r="AL28" s="40">
        <f t="shared" si="37"/>
        <v>1350000</v>
      </c>
      <c r="AM28" s="40">
        <f t="shared" si="37"/>
        <v>2245445</v>
      </c>
      <c r="AN28" s="40">
        <f t="shared" si="37"/>
        <v>2245445</v>
      </c>
      <c r="AO28" s="40">
        <f t="shared" si="37"/>
        <v>868000</v>
      </c>
      <c r="AP28" s="40">
        <f t="shared" si="35"/>
        <v>868000</v>
      </c>
      <c r="AQ28" s="75"/>
      <c r="AR28" s="69"/>
    </row>
    <row r="29" spans="1:44" ht="15.75" customHeight="1">
      <c r="A29" s="73" t="s">
        <v>39</v>
      </c>
      <c r="B29" s="78" t="s">
        <v>239</v>
      </c>
      <c r="C29" s="72" t="s">
        <v>240</v>
      </c>
      <c r="D29" s="72"/>
      <c r="E29" s="72"/>
      <c r="F29" s="41" t="s">
        <v>219</v>
      </c>
      <c r="G29" s="72" t="s">
        <v>524</v>
      </c>
      <c r="H29" s="85" t="s">
        <v>241</v>
      </c>
      <c r="I29" s="42">
        <v>9601980</v>
      </c>
      <c r="J29" s="41">
        <f>I29-823500</f>
        <v>8778480</v>
      </c>
      <c r="K29" s="75"/>
      <c r="L29" s="75"/>
      <c r="M29" s="75"/>
      <c r="N29" s="75"/>
      <c r="O29" s="74">
        <f>P29</f>
        <v>3466000</v>
      </c>
      <c r="P29" s="74">
        <v>3466000</v>
      </c>
      <c r="Q29" s="75"/>
      <c r="R29" s="75"/>
      <c r="S29" s="75"/>
      <c r="T29" s="75"/>
      <c r="U29" s="75"/>
      <c r="V29" s="75"/>
      <c r="W29" s="75"/>
      <c r="X29" s="75"/>
      <c r="Y29" s="75"/>
      <c r="Z29" s="75"/>
      <c r="AA29" s="75"/>
      <c r="AB29" s="75"/>
      <c r="AC29" s="75"/>
      <c r="AD29" s="74"/>
      <c r="AE29" s="75">
        <f>AF29</f>
        <v>20000</v>
      </c>
      <c r="AF29" s="75">
        <v>20000</v>
      </c>
      <c r="AG29" s="75">
        <f>AH29</f>
        <v>2578000</v>
      </c>
      <c r="AH29" s="75">
        <v>2578000</v>
      </c>
      <c r="AI29" s="75">
        <f>AJ29</f>
        <v>934337</v>
      </c>
      <c r="AJ29" s="75">
        <v>934337</v>
      </c>
      <c r="AK29" s="75">
        <f>AL29</f>
        <v>1350000</v>
      </c>
      <c r="AL29" s="75">
        <v>1350000</v>
      </c>
      <c r="AM29" s="75">
        <f>AN29</f>
        <v>2245445</v>
      </c>
      <c r="AN29" s="75">
        <f>AH29-332555</f>
        <v>2245445</v>
      </c>
      <c r="AO29" s="75">
        <f>AP29</f>
        <v>868000</v>
      </c>
      <c r="AP29" s="74">
        <v>868000</v>
      </c>
      <c r="AQ29" s="75"/>
      <c r="AR29" s="69"/>
    </row>
    <row r="30" spans="1:44" ht="15.75" customHeight="1">
      <c r="A30" s="71" t="s">
        <v>28</v>
      </c>
      <c r="B30" s="32" t="s">
        <v>525</v>
      </c>
      <c r="C30" s="72"/>
      <c r="D30" s="72"/>
      <c r="E30" s="72"/>
      <c r="F30" s="72"/>
      <c r="G30" s="39"/>
      <c r="H30" s="86"/>
      <c r="I30" s="40">
        <f t="shared" ref="I30:AP30" si="38">I31+I35</f>
        <v>260000</v>
      </c>
      <c r="J30" s="40">
        <f t="shared" si="38"/>
        <v>260000</v>
      </c>
      <c r="K30" s="40">
        <f t="shared" si="38"/>
        <v>0</v>
      </c>
      <c r="L30" s="40">
        <f t="shared" si="38"/>
        <v>0</v>
      </c>
      <c r="M30" s="40">
        <f t="shared" si="38"/>
        <v>500</v>
      </c>
      <c r="N30" s="40">
        <f t="shared" si="38"/>
        <v>500</v>
      </c>
      <c r="O30" s="40">
        <f t="shared" si="38"/>
        <v>260000</v>
      </c>
      <c r="P30" s="40">
        <f t="shared" si="38"/>
        <v>260000</v>
      </c>
      <c r="Q30" s="40">
        <f t="shared" si="38"/>
        <v>0</v>
      </c>
      <c r="R30" s="40">
        <f t="shared" si="38"/>
        <v>500</v>
      </c>
      <c r="S30" s="40">
        <f t="shared" si="38"/>
        <v>500</v>
      </c>
      <c r="T30" s="40">
        <f t="shared" si="38"/>
        <v>99000</v>
      </c>
      <c r="U30" s="40">
        <f t="shared" si="38"/>
        <v>99000</v>
      </c>
      <c r="V30" s="40">
        <f t="shared" si="38"/>
        <v>0</v>
      </c>
      <c r="W30" s="40">
        <f t="shared" si="38"/>
        <v>0</v>
      </c>
      <c r="X30" s="40">
        <f t="shared" si="38"/>
        <v>0</v>
      </c>
      <c r="Y30" s="40">
        <f t="shared" si="38"/>
        <v>0</v>
      </c>
      <c r="Z30" s="40">
        <f t="shared" si="38"/>
        <v>99000</v>
      </c>
      <c r="AA30" s="40">
        <f t="shared" si="38"/>
        <v>99000</v>
      </c>
      <c r="AB30" s="40">
        <f t="shared" si="38"/>
        <v>0</v>
      </c>
      <c r="AC30" s="40">
        <f t="shared" si="38"/>
        <v>0</v>
      </c>
      <c r="AD30" s="40">
        <f t="shared" si="38"/>
        <v>0</v>
      </c>
      <c r="AE30" s="40">
        <f t="shared" si="38"/>
        <v>70000</v>
      </c>
      <c r="AF30" s="40">
        <f t="shared" si="38"/>
        <v>70000</v>
      </c>
      <c r="AG30" s="40">
        <f t="shared" si="38"/>
        <v>17453</v>
      </c>
      <c r="AH30" s="40">
        <f t="shared" si="38"/>
        <v>17453</v>
      </c>
      <c r="AI30" s="40">
        <f t="shared" si="38"/>
        <v>8256.4351979999992</v>
      </c>
      <c r="AJ30" s="40">
        <f t="shared" si="38"/>
        <v>8256.4351979999992</v>
      </c>
      <c r="AK30" s="40">
        <f t="shared" si="38"/>
        <v>36330</v>
      </c>
      <c r="AL30" s="40">
        <f t="shared" si="38"/>
        <v>36330</v>
      </c>
      <c r="AM30" s="40">
        <f t="shared" si="38"/>
        <v>55000</v>
      </c>
      <c r="AN30" s="40">
        <f t="shared" si="38"/>
        <v>55000</v>
      </c>
      <c r="AO30" s="40">
        <f t="shared" si="38"/>
        <v>73047</v>
      </c>
      <c r="AP30" s="40">
        <f t="shared" si="38"/>
        <v>73047</v>
      </c>
      <c r="AQ30" s="40"/>
      <c r="AR30" s="87"/>
    </row>
    <row r="31" spans="1:44" ht="35.25" customHeight="1">
      <c r="A31" s="71" t="s">
        <v>507</v>
      </c>
      <c r="B31" s="32" t="s">
        <v>41</v>
      </c>
      <c r="C31" s="82"/>
      <c r="D31" s="81"/>
      <c r="E31" s="82"/>
      <c r="F31" s="82"/>
      <c r="G31" s="82"/>
      <c r="H31" s="83"/>
      <c r="I31" s="83">
        <f t="shared" ref="I31:AP31" si="39">I32</f>
        <v>200000</v>
      </c>
      <c r="J31" s="83">
        <f t="shared" si="39"/>
        <v>200000</v>
      </c>
      <c r="K31" s="83">
        <f t="shared" si="39"/>
        <v>0</v>
      </c>
      <c r="L31" s="83">
        <f t="shared" si="39"/>
        <v>0</v>
      </c>
      <c r="M31" s="83">
        <f t="shared" si="39"/>
        <v>500</v>
      </c>
      <c r="N31" s="83">
        <f t="shared" si="39"/>
        <v>500</v>
      </c>
      <c r="O31" s="83">
        <f t="shared" si="39"/>
        <v>200000</v>
      </c>
      <c r="P31" s="83">
        <f t="shared" si="39"/>
        <v>200000</v>
      </c>
      <c r="Q31" s="83">
        <f t="shared" si="39"/>
        <v>0</v>
      </c>
      <c r="R31" s="83">
        <f t="shared" si="39"/>
        <v>500</v>
      </c>
      <c r="S31" s="83">
        <f t="shared" si="39"/>
        <v>500</v>
      </c>
      <c r="T31" s="83">
        <f t="shared" si="39"/>
        <v>79000</v>
      </c>
      <c r="U31" s="83">
        <f t="shared" si="39"/>
        <v>79000</v>
      </c>
      <c r="V31" s="83">
        <f t="shared" si="39"/>
        <v>0</v>
      </c>
      <c r="W31" s="83">
        <f t="shared" si="39"/>
        <v>0</v>
      </c>
      <c r="X31" s="83">
        <f t="shared" si="39"/>
        <v>0</v>
      </c>
      <c r="Y31" s="83">
        <f t="shared" si="39"/>
        <v>0</v>
      </c>
      <c r="Z31" s="83">
        <f t="shared" si="39"/>
        <v>79000</v>
      </c>
      <c r="AA31" s="83">
        <f t="shared" si="39"/>
        <v>79000</v>
      </c>
      <c r="AB31" s="83">
        <f t="shared" si="39"/>
        <v>0</v>
      </c>
      <c r="AC31" s="83">
        <f t="shared" si="39"/>
        <v>0</v>
      </c>
      <c r="AD31" s="83">
        <f t="shared" si="39"/>
        <v>0</v>
      </c>
      <c r="AE31" s="83">
        <f t="shared" si="39"/>
        <v>45000</v>
      </c>
      <c r="AF31" s="83">
        <f t="shared" si="39"/>
        <v>45000</v>
      </c>
      <c r="AG31" s="83">
        <f t="shared" si="39"/>
        <v>13000</v>
      </c>
      <c r="AH31" s="83">
        <f t="shared" si="39"/>
        <v>13000</v>
      </c>
      <c r="AI31" s="83">
        <f t="shared" si="39"/>
        <v>7230.4351980000001</v>
      </c>
      <c r="AJ31" s="83">
        <f t="shared" si="39"/>
        <v>7230.4351980000001</v>
      </c>
      <c r="AK31" s="83">
        <f t="shared" si="39"/>
        <v>32000</v>
      </c>
      <c r="AL31" s="83">
        <f t="shared" si="39"/>
        <v>32000</v>
      </c>
      <c r="AM31" s="83">
        <f t="shared" si="39"/>
        <v>40000</v>
      </c>
      <c r="AN31" s="83">
        <f t="shared" si="39"/>
        <v>40000</v>
      </c>
      <c r="AO31" s="83">
        <f t="shared" si="39"/>
        <v>62500</v>
      </c>
      <c r="AP31" s="83">
        <f t="shared" si="39"/>
        <v>62500</v>
      </c>
      <c r="AQ31" s="83"/>
      <c r="AR31" s="70"/>
    </row>
    <row r="32" spans="1:44" ht="21.75" customHeight="1">
      <c r="A32" s="71"/>
      <c r="B32" s="32" t="s">
        <v>144</v>
      </c>
      <c r="C32" s="84"/>
      <c r="D32" s="32"/>
      <c r="E32" s="84"/>
      <c r="F32" s="84"/>
      <c r="G32" s="84"/>
      <c r="H32" s="72"/>
      <c r="I32" s="40">
        <f t="shared" ref="I32:AP32" si="40">I33</f>
        <v>200000</v>
      </c>
      <c r="J32" s="40">
        <f t="shared" si="40"/>
        <v>200000</v>
      </c>
      <c r="K32" s="40">
        <f t="shared" si="40"/>
        <v>0</v>
      </c>
      <c r="L32" s="40">
        <f t="shared" si="40"/>
        <v>0</v>
      </c>
      <c r="M32" s="40">
        <f t="shared" si="40"/>
        <v>500</v>
      </c>
      <c r="N32" s="40">
        <f t="shared" si="40"/>
        <v>500</v>
      </c>
      <c r="O32" s="40">
        <f t="shared" si="40"/>
        <v>200000</v>
      </c>
      <c r="P32" s="40">
        <f t="shared" si="40"/>
        <v>200000</v>
      </c>
      <c r="Q32" s="40">
        <f t="shared" si="40"/>
        <v>0</v>
      </c>
      <c r="R32" s="40">
        <f t="shared" si="40"/>
        <v>500</v>
      </c>
      <c r="S32" s="40">
        <f t="shared" si="40"/>
        <v>500</v>
      </c>
      <c r="T32" s="40">
        <f t="shared" si="40"/>
        <v>79000</v>
      </c>
      <c r="U32" s="40">
        <f t="shared" si="40"/>
        <v>79000</v>
      </c>
      <c r="V32" s="40">
        <f t="shared" si="40"/>
        <v>0</v>
      </c>
      <c r="W32" s="40">
        <f t="shared" si="40"/>
        <v>0</v>
      </c>
      <c r="X32" s="40">
        <f t="shared" si="40"/>
        <v>0</v>
      </c>
      <c r="Y32" s="40">
        <f t="shared" si="40"/>
        <v>0</v>
      </c>
      <c r="Z32" s="40">
        <f t="shared" si="40"/>
        <v>79000</v>
      </c>
      <c r="AA32" s="40">
        <f t="shared" si="40"/>
        <v>79000</v>
      </c>
      <c r="AB32" s="40">
        <f t="shared" si="40"/>
        <v>0</v>
      </c>
      <c r="AC32" s="40">
        <f t="shared" si="40"/>
        <v>0</v>
      </c>
      <c r="AD32" s="40">
        <f t="shared" si="40"/>
        <v>0</v>
      </c>
      <c r="AE32" s="40">
        <f t="shared" si="40"/>
        <v>45000</v>
      </c>
      <c r="AF32" s="40">
        <f t="shared" si="40"/>
        <v>45000</v>
      </c>
      <c r="AG32" s="40">
        <f t="shared" si="40"/>
        <v>13000</v>
      </c>
      <c r="AH32" s="40">
        <f t="shared" si="40"/>
        <v>13000</v>
      </c>
      <c r="AI32" s="40">
        <f t="shared" si="40"/>
        <v>7230.4351980000001</v>
      </c>
      <c r="AJ32" s="40">
        <f t="shared" si="40"/>
        <v>7230.4351980000001</v>
      </c>
      <c r="AK32" s="40">
        <f t="shared" si="40"/>
        <v>32000</v>
      </c>
      <c r="AL32" s="40">
        <f t="shared" si="40"/>
        <v>32000</v>
      </c>
      <c r="AM32" s="40">
        <f t="shared" si="40"/>
        <v>40000</v>
      </c>
      <c r="AN32" s="40">
        <f t="shared" si="40"/>
        <v>40000</v>
      </c>
      <c r="AO32" s="40">
        <f t="shared" si="40"/>
        <v>62500</v>
      </c>
      <c r="AP32" s="40">
        <f t="shared" si="40"/>
        <v>62500</v>
      </c>
      <c r="AQ32" s="40"/>
      <c r="AR32" s="88"/>
    </row>
    <row r="33" spans="1:44" ht="21" customHeight="1">
      <c r="A33" s="71"/>
      <c r="B33" s="32" t="s">
        <v>508</v>
      </c>
      <c r="C33" s="72"/>
      <c r="D33" s="72"/>
      <c r="E33" s="72"/>
      <c r="F33" s="72"/>
      <c r="G33" s="72"/>
      <c r="H33" s="39"/>
      <c r="I33" s="40">
        <f t="shared" ref="I33:AP33" si="41">I34</f>
        <v>200000</v>
      </c>
      <c r="J33" s="40">
        <f t="shared" si="41"/>
        <v>200000</v>
      </c>
      <c r="K33" s="40">
        <f t="shared" si="41"/>
        <v>0</v>
      </c>
      <c r="L33" s="40">
        <f t="shared" si="41"/>
        <v>0</v>
      </c>
      <c r="M33" s="40">
        <f t="shared" si="41"/>
        <v>500</v>
      </c>
      <c r="N33" s="40">
        <f t="shared" si="41"/>
        <v>500</v>
      </c>
      <c r="O33" s="40">
        <f t="shared" si="41"/>
        <v>200000</v>
      </c>
      <c r="P33" s="40">
        <f t="shared" si="41"/>
        <v>200000</v>
      </c>
      <c r="Q33" s="40">
        <f t="shared" si="41"/>
        <v>0</v>
      </c>
      <c r="R33" s="40">
        <f t="shared" si="41"/>
        <v>500</v>
      </c>
      <c r="S33" s="40">
        <f t="shared" si="41"/>
        <v>500</v>
      </c>
      <c r="T33" s="40">
        <f t="shared" si="41"/>
        <v>79000</v>
      </c>
      <c r="U33" s="40">
        <f t="shared" si="41"/>
        <v>79000</v>
      </c>
      <c r="V33" s="40">
        <f t="shared" si="41"/>
        <v>0</v>
      </c>
      <c r="W33" s="40">
        <f t="shared" si="41"/>
        <v>0</v>
      </c>
      <c r="X33" s="40">
        <f t="shared" si="41"/>
        <v>0</v>
      </c>
      <c r="Y33" s="40">
        <f t="shared" si="41"/>
        <v>0</v>
      </c>
      <c r="Z33" s="40">
        <f t="shared" si="41"/>
        <v>79000</v>
      </c>
      <c r="AA33" s="40">
        <f t="shared" si="41"/>
        <v>79000</v>
      </c>
      <c r="AB33" s="40">
        <f t="shared" si="41"/>
        <v>0</v>
      </c>
      <c r="AC33" s="40">
        <f t="shared" si="41"/>
        <v>0</v>
      </c>
      <c r="AD33" s="40">
        <f t="shared" si="41"/>
        <v>0</v>
      </c>
      <c r="AE33" s="40">
        <f t="shared" si="41"/>
        <v>45000</v>
      </c>
      <c r="AF33" s="40">
        <f t="shared" si="41"/>
        <v>45000</v>
      </c>
      <c r="AG33" s="40">
        <f t="shared" si="41"/>
        <v>13000</v>
      </c>
      <c r="AH33" s="40">
        <f t="shared" si="41"/>
        <v>13000</v>
      </c>
      <c r="AI33" s="40">
        <f t="shared" si="41"/>
        <v>7230.4351980000001</v>
      </c>
      <c r="AJ33" s="40">
        <f t="shared" si="41"/>
        <v>7230.4351980000001</v>
      </c>
      <c r="AK33" s="40">
        <f t="shared" si="41"/>
        <v>32000</v>
      </c>
      <c r="AL33" s="40">
        <f t="shared" si="41"/>
        <v>32000</v>
      </c>
      <c r="AM33" s="40">
        <f t="shared" si="41"/>
        <v>40000</v>
      </c>
      <c r="AN33" s="40">
        <f t="shared" si="41"/>
        <v>40000</v>
      </c>
      <c r="AO33" s="40">
        <f t="shared" si="41"/>
        <v>62500</v>
      </c>
      <c r="AP33" s="40">
        <f t="shared" si="41"/>
        <v>62500</v>
      </c>
      <c r="AQ33" s="40"/>
      <c r="AR33" s="69"/>
    </row>
    <row r="34" spans="1:44" ht="48.75" customHeight="1">
      <c r="A34" s="73" t="s">
        <v>39</v>
      </c>
      <c r="B34" s="78" t="s">
        <v>216</v>
      </c>
      <c r="C34" s="72">
        <v>7865045</v>
      </c>
      <c r="D34" s="72" t="s">
        <v>526</v>
      </c>
      <c r="E34" s="89" t="s">
        <v>527</v>
      </c>
      <c r="F34" s="41" t="s">
        <v>214</v>
      </c>
      <c r="G34" s="79" t="s">
        <v>511</v>
      </c>
      <c r="H34" s="39" t="s">
        <v>217</v>
      </c>
      <c r="I34" s="74">
        <f>J34</f>
        <v>200000</v>
      </c>
      <c r="J34" s="74">
        <v>200000</v>
      </c>
      <c r="K34" s="75"/>
      <c r="L34" s="75"/>
      <c r="M34" s="75">
        <f>N34</f>
        <v>500</v>
      </c>
      <c r="N34" s="75">
        <v>500</v>
      </c>
      <c r="O34" s="74">
        <f>P34</f>
        <v>200000</v>
      </c>
      <c r="P34" s="74">
        <v>200000</v>
      </c>
      <c r="Q34" s="75"/>
      <c r="R34" s="75">
        <f>S34</f>
        <v>500</v>
      </c>
      <c r="S34" s="75">
        <v>500</v>
      </c>
      <c r="T34" s="75">
        <f>U34</f>
        <v>79000</v>
      </c>
      <c r="U34" s="75">
        <v>79000</v>
      </c>
      <c r="V34" s="75"/>
      <c r="W34" s="75"/>
      <c r="X34" s="75">
        <f>Y34</f>
        <v>0</v>
      </c>
      <c r="Y34" s="75"/>
      <c r="Z34" s="75">
        <f>AA34</f>
        <v>79000</v>
      </c>
      <c r="AA34" s="75">
        <v>79000</v>
      </c>
      <c r="AB34" s="75"/>
      <c r="AC34" s="75"/>
      <c r="AD34" s="74">
        <f>U34-AA34</f>
        <v>0</v>
      </c>
      <c r="AE34" s="75">
        <f>AF34</f>
        <v>45000</v>
      </c>
      <c r="AF34" s="75">
        <v>45000</v>
      </c>
      <c r="AG34" s="76">
        <f>AH34</f>
        <v>13000</v>
      </c>
      <c r="AH34" s="76">
        <v>13000</v>
      </c>
      <c r="AI34" s="75">
        <v>7230.4351980000001</v>
      </c>
      <c r="AJ34" s="75">
        <v>7230.4351980000001</v>
      </c>
      <c r="AK34" s="75">
        <v>32000</v>
      </c>
      <c r="AL34" s="75">
        <v>32000</v>
      </c>
      <c r="AM34" s="75">
        <f>AN34</f>
        <v>40000</v>
      </c>
      <c r="AN34" s="75">
        <v>40000</v>
      </c>
      <c r="AO34" s="75">
        <f>AP34</f>
        <v>62500</v>
      </c>
      <c r="AP34" s="74">
        <v>62500</v>
      </c>
      <c r="AQ34" s="75"/>
      <c r="AR34" s="69"/>
    </row>
    <row r="35" spans="1:44" ht="28.5" customHeight="1">
      <c r="A35" s="71" t="s">
        <v>523</v>
      </c>
      <c r="B35" s="32" t="s">
        <v>61</v>
      </c>
      <c r="C35" s="72"/>
      <c r="D35" s="72"/>
      <c r="E35" s="72"/>
      <c r="F35" s="72"/>
      <c r="G35" s="72"/>
      <c r="H35" s="39"/>
      <c r="I35" s="40">
        <f t="shared" ref="I35:AO35" si="42">I36</f>
        <v>60000</v>
      </c>
      <c r="J35" s="40">
        <f t="shared" si="42"/>
        <v>60000</v>
      </c>
      <c r="K35" s="40">
        <f t="shared" si="42"/>
        <v>0</v>
      </c>
      <c r="L35" s="40">
        <f t="shared" si="42"/>
        <v>0</v>
      </c>
      <c r="M35" s="40">
        <f t="shared" si="42"/>
        <v>0</v>
      </c>
      <c r="N35" s="40">
        <f t="shared" si="42"/>
        <v>0</v>
      </c>
      <c r="O35" s="40">
        <f t="shared" si="42"/>
        <v>60000</v>
      </c>
      <c r="P35" s="40">
        <f t="shared" si="42"/>
        <v>60000</v>
      </c>
      <c r="Q35" s="40">
        <f t="shared" si="42"/>
        <v>0</v>
      </c>
      <c r="R35" s="40">
        <f t="shared" si="42"/>
        <v>0</v>
      </c>
      <c r="S35" s="40">
        <f t="shared" si="42"/>
        <v>0</v>
      </c>
      <c r="T35" s="40">
        <f t="shared" si="42"/>
        <v>20000</v>
      </c>
      <c r="U35" s="40">
        <f t="shared" si="42"/>
        <v>20000</v>
      </c>
      <c r="V35" s="40">
        <f t="shared" si="42"/>
        <v>0</v>
      </c>
      <c r="W35" s="40">
        <f t="shared" si="42"/>
        <v>0</v>
      </c>
      <c r="X35" s="40">
        <f t="shared" si="42"/>
        <v>0</v>
      </c>
      <c r="Y35" s="40">
        <f t="shared" si="42"/>
        <v>0</v>
      </c>
      <c r="Z35" s="40">
        <f t="shared" si="42"/>
        <v>20000</v>
      </c>
      <c r="AA35" s="40">
        <f t="shared" si="42"/>
        <v>20000</v>
      </c>
      <c r="AB35" s="40">
        <f t="shared" si="42"/>
        <v>0</v>
      </c>
      <c r="AC35" s="40">
        <f t="shared" si="42"/>
        <v>0</v>
      </c>
      <c r="AD35" s="40">
        <f t="shared" si="42"/>
        <v>0</v>
      </c>
      <c r="AE35" s="40">
        <f t="shared" si="42"/>
        <v>25000</v>
      </c>
      <c r="AF35" s="40">
        <f t="shared" si="42"/>
        <v>25000</v>
      </c>
      <c r="AG35" s="40">
        <f t="shared" si="42"/>
        <v>4453</v>
      </c>
      <c r="AH35" s="40">
        <f t="shared" si="42"/>
        <v>4453</v>
      </c>
      <c r="AI35" s="40">
        <f t="shared" si="42"/>
        <v>1026</v>
      </c>
      <c r="AJ35" s="40">
        <f t="shared" si="42"/>
        <v>1026</v>
      </c>
      <c r="AK35" s="40">
        <f t="shared" si="42"/>
        <v>4330</v>
      </c>
      <c r="AL35" s="40">
        <f t="shared" si="42"/>
        <v>4330</v>
      </c>
      <c r="AM35" s="40">
        <f t="shared" si="42"/>
        <v>15000</v>
      </c>
      <c r="AN35" s="40">
        <f t="shared" si="42"/>
        <v>15000</v>
      </c>
      <c r="AO35" s="40">
        <f t="shared" si="42"/>
        <v>10547</v>
      </c>
      <c r="AP35" s="40">
        <f t="shared" ref="AP35:AP37" si="43">P35-S35-U35-AF35-AH35</f>
        <v>10547</v>
      </c>
      <c r="AQ35" s="40"/>
      <c r="AR35" s="69"/>
    </row>
    <row r="36" spans="1:44" ht="24" customHeight="1">
      <c r="A36" s="71"/>
      <c r="B36" s="32" t="s">
        <v>144</v>
      </c>
      <c r="C36" s="84"/>
      <c r="D36" s="32"/>
      <c r="E36" s="84"/>
      <c r="F36" s="84"/>
      <c r="G36" s="84"/>
      <c r="H36" s="72"/>
      <c r="I36" s="40">
        <f t="shared" ref="I36:AO36" si="44">I37</f>
        <v>60000</v>
      </c>
      <c r="J36" s="40">
        <f t="shared" si="44"/>
        <v>60000</v>
      </c>
      <c r="K36" s="40">
        <f t="shared" si="44"/>
        <v>0</v>
      </c>
      <c r="L36" s="40">
        <f t="shared" si="44"/>
        <v>0</v>
      </c>
      <c r="M36" s="40">
        <f t="shared" si="44"/>
        <v>0</v>
      </c>
      <c r="N36" s="40">
        <f t="shared" si="44"/>
        <v>0</v>
      </c>
      <c r="O36" s="40">
        <f t="shared" si="44"/>
        <v>60000</v>
      </c>
      <c r="P36" s="40">
        <f t="shared" si="44"/>
        <v>60000</v>
      </c>
      <c r="Q36" s="40">
        <f t="shared" si="44"/>
        <v>0</v>
      </c>
      <c r="R36" s="40">
        <f t="shared" si="44"/>
        <v>0</v>
      </c>
      <c r="S36" s="40">
        <f t="shared" si="44"/>
        <v>0</v>
      </c>
      <c r="T36" s="40">
        <f t="shared" si="44"/>
        <v>20000</v>
      </c>
      <c r="U36" s="40">
        <f t="shared" si="44"/>
        <v>20000</v>
      </c>
      <c r="V36" s="40">
        <f t="shared" si="44"/>
        <v>0</v>
      </c>
      <c r="W36" s="40">
        <f t="shared" si="44"/>
        <v>0</v>
      </c>
      <c r="X36" s="40">
        <f t="shared" si="44"/>
        <v>0</v>
      </c>
      <c r="Y36" s="40">
        <f t="shared" si="44"/>
        <v>0</v>
      </c>
      <c r="Z36" s="40">
        <f t="shared" si="44"/>
        <v>20000</v>
      </c>
      <c r="AA36" s="40">
        <f t="shared" si="44"/>
        <v>20000</v>
      </c>
      <c r="AB36" s="40">
        <f t="shared" si="44"/>
        <v>0</v>
      </c>
      <c r="AC36" s="40">
        <f t="shared" si="44"/>
        <v>0</v>
      </c>
      <c r="AD36" s="40">
        <f t="shared" si="44"/>
        <v>0</v>
      </c>
      <c r="AE36" s="40">
        <f t="shared" si="44"/>
        <v>25000</v>
      </c>
      <c r="AF36" s="40">
        <f t="shared" si="44"/>
        <v>25000</v>
      </c>
      <c r="AG36" s="40">
        <f t="shared" si="44"/>
        <v>4453</v>
      </c>
      <c r="AH36" s="40">
        <f t="shared" si="44"/>
        <v>4453</v>
      </c>
      <c r="AI36" s="40">
        <f t="shared" si="44"/>
        <v>1026</v>
      </c>
      <c r="AJ36" s="40">
        <f t="shared" si="44"/>
        <v>1026</v>
      </c>
      <c r="AK36" s="40">
        <f t="shared" si="44"/>
        <v>4330</v>
      </c>
      <c r="AL36" s="40">
        <f t="shared" si="44"/>
        <v>4330</v>
      </c>
      <c r="AM36" s="40">
        <f t="shared" si="44"/>
        <v>15000</v>
      </c>
      <c r="AN36" s="40">
        <f t="shared" si="44"/>
        <v>15000</v>
      </c>
      <c r="AO36" s="40">
        <f t="shared" si="44"/>
        <v>10547</v>
      </c>
      <c r="AP36" s="40">
        <f t="shared" si="43"/>
        <v>10547</v>
      </c>
      <c r="AQ36" s="40"/>
      <c r="AR36" s="88"/>
    </row>
    <row r="37" spans="1:44" ht="26.25" customHeight="1">
      <c r="A37" s="71"/>
      <c r="B37" s="32" t="s">
        <v>508</v>
      </c>
      <c r="C37" s="72"/>
      <c r="D37" s="72"/>
      <c r="E37" s="72"/>
      <c r="F37" s="72"/>
      <c r="G37" s="72"/>
      <c r="H37" s="39"/>
      <c r="I37" s="40">
        <f t="shared" ref="I37:AO37" si="45">SUM(I38)</f>
        <v>60000</v>
      </c>
      <c r="J37" s="40">
        <f t="shared" si="45"/>
        <v>60000</v>
      </c>
      <c r="K37" s="40">
        <f t="shared" si="45"/>
        <v>0</v>
      </c>
      <c r="L37" s="40">
        <f t="shared" si="45"/>
        <v>0</v>
      </c>
      <c r="M37" s="40">
        <f t="shared" si="45"/>
        <v>0</v>
      </c>
      <c r="N37" s="40">
        <f t="shared" si="45"/>
        <v>0</v>
      </c>
      <c r="O37" s="40">
        <f t="shared" si="45"/>
        <v>60000</v>
      </c>
      <c r="P37" s="40">
        <f t="shared" si="45"/>
        <v>60000</v>
      </c>
      <c r="Q37" s="40">
        <f t="shared" si="45"/>
        <v>0</v>
      </c>
      <c r="R37" s="40">
        <f t="shared" si="45"/>
        <v>0</v>
      </c>
      <c r="S37" s="40">
        <f t="shared" si="45"/>
        <v>0</v>
      </c>
      <c r="T37" s="40">
        <f t="shared" si="45"/>
        <v>20000</v>
      </c>
      <c r="U37" s="40">
        <f t="shared" si="45"/>
        <v>20000</v>
      </c>
      <c r="V37" s="40">
        <f t="shared" si="45"/>
        <v>0</v>
      </c>
      <c r="W37" s="40">
        <f t="shared" si="45"/>
        <v>0</v>
      </c>
      <c r="X37" s="40">
        <f t="shared" si="45"/>
        <v>0</v>
      </c>
      <c r="Y37" s="40">
        <f t="shared" si="45"/>
        <v>0</v>
      </c>
      <c r="Z37" s="40">
        <f t="shared" si="45"/>
        <v>20000</v>
      </c>
      <c r="AA37" s="40">
        <f t="shared" si="45"/>
        <v>20000</v>
      </c>
      <c r="AB37" s="40">
        <f t="shared" si="45"/>
        <v>0</v>
      </c>
      <c r="AC37" s="40">
        <f t="shared" si="45"/>
        <v>0</v>
      </c>
      <c r="AD37" s="40">
        <f t="shared" si="45"/>
        <v>0</v>
      </c>
      <c r="AE37" s="40">
        <f t="shared" si="45"/>
        <v>25000</v>
      </c>
      <c r="AF37" s="40">
        <f t="shared" si="45"/>
        <v>25000</v>
      </c>
      <c r="AG37" s="40">
        <f t="shared" si="45"/>
        <v>4453</v>
      </c>
      <c r="AH37" s="40">
        <f t="shared" si="45"/>
        <v>4453</v>
      </c>
      <c r="AI37" s="40">
        <f t="shared" si="45"/>
        <v>1026</v>
      </c>
      <c r="AJ37" s="40">
        <f t="shared" si="45"/>
        <v>1026</v>
      </c>
      <c r="AK37" s="40">
        <f t="shared" si="45"/>
        <v>4330</v>
      </c>
      <c r="AL37" s="40">
        <f t="shared" si="45"/>
        <v>4330</v>
      </c>
      <c r="AM37" s="40">
        <f t="shared" si="45"/>
        <v>15000</v>
      </c>
      <c r="AN37" s="40">
        <f t="shared" si="45"/>
        <v>15000</v>
      </c>
      <c r="AO37" s="40">
        <f t="shared" si="45"/>
        <v>10547</v>
      </c>
      <c r="AP37" s="40">
        <f t="shared" si="43"/>
        <v>10547</v>
      </c>
      <c r="AQ37" s="40"/>
      <c r="AR37" s="69"/>
    </row>
    <row r="38" spans="1:44" ht="70.5" customHeight="1">
      <c r="A38" s="73" t="s">
        <v>39</v>
      </c>
      <c r="B38" s="90" t="s">
        <v>329</v>
      </c>
      <c r="C38" s="72">
        <v>7915992</v>
      </c>
      <c r="D38" s="72" t="s">
        <v>528</v>
      </c>
      <c r="E38" s="72"/>
      <c r="F38" s="41" t="s">
        <v>155</v>
      </c>
      <c r="G38" s="79" t="s">
        <v>511</v>
      </c>
      <c r="H38" s="39" t="s">
        <v>330</v>
      </c>
      <c r="I38" s="75">
        <f>J38</f>
        <v>60000</v>
      </c>
      <c r="J38" s="75">
        <v>60000</v>
      </c>
      <c r="K38" s="75"/>
      <c r="L38" s="75"/>
      <c r="M38" s="75"/>
      <c r="N38" s="75"/>
      <c r="O38" s="75">
        <f>P38</f>
        <v>60000</v>
      </c>
      <c r="P38" s="75">
        <v>60000</v>
      </c>
      <c r="Q38" s="75"/>
      <c r="R38" s="75"/>
      <c r="S38" s="75"/>
      <c r="T38" s="75">
        <f>U38</f>
        <v>20000</v>
      </c>
      <c r="U38" s="75">
        <v>20000</v>
      </c>
      <c r="V38" s="75"/>
      <c r="W38" s="75"/>
      <c r="X38" s="75">
        <f>Y38</f>
        <v>0</v>
      </c>
      <c r="Y38" s="75"/>
      <c r="Z38" s="75">
        <f>AA38</f>
        <v>20000</v>
      </c>
      <c r="AA38" s="75">
        <v>20000</v>
      </c>
      <c r="AB38" s="75"/>
      <c r="AC38" s="75"/>
      <c r="AD38" s="74">
        <f>U38-AA38</f>
        <v>0</v>
      </c>
      <c r="AE38" s="75">
        <f>AF38</f>
        <v>25000</v>
      </c>
      <c r="AF38" s="75">
        <v>25000</v>
      </c>
      <c r="AG38" s="76">
        <f>AH38</f>
        <v>4453</v>
      </c>
      <c r="AH38" s="76">
        <v>4453</v>
      </c>
      <c r="AI38" s="75">
        <v>1026</v>
      </c>
      <c r="AJ38" s="75">
        <v>1026</v>
      </c>
      <c r="AK38" s="75">
        <v>4330</v>
      </c>
      <c r="AL38" s="75">
        <v>4330</v>
      </c>
      <c r="AM38" s="75">
        <f>AN38</f>
        <v>15000</v>
      </c>
      <c r="AN38" s="75">
        <v>15000</v>
      </c>
      <c r="AO38" s="74">
        <f>AP38</f>
        <v>10547</v>
      </c>
      <c r="AP38" s="74">
        <v>10547</v>
      </c>
      <c r="AQ38" s="75"/>
      <c r="AR38" s="69"/>
    </row>
    <row r="39" spans="1:44" ht="33" customHeight="1">
      <c r="A39" s="71" t="s">
        <v>237</v>
      </c>
      <c r="B39" s="32" t="s">
        <v>529</v>
      </c>
      <c r="C39" s="84"/>
      <c r="D39" s="32"/>
      <c r="E39" s="84"/>
      <c r="F39" s="84"/>
      <c r="G39" s="84"/>
      <c r="H39" s="72"/>
      <c r="I39" s="40">
        <f t="shared" ref="I39:AP39" si="46">I40+I45</f>
        <v>236000</v>
      </c>
      <c r="J39" s="40">
        <f t="shared" si="46"/>
        <v>236000</v>
      </c>
      <c r="K39" s="40">
        <f t="shared" si="46"/>
        <v>0</v>
      </c>
      <c r="L39" s="40">
        <f t="shared" si="46"/>
        <v>0</v>
      </c>
      <c r="M39" s="40">
        <f t="shared" si="46"/>
        <v>100</v>
      </c>
      <c r="N39" s="40">
        <f t="shared" si="46"/>
        <v>100</v>
      </c>
      <c r="O39" s="40">
        <f t="shared" si="46"/>
        <v>236000</v>
      </c>
      <c r="P39" s="40">
        <f t="shared" si="46"/>
        <v>236000</v>
      </c>
      <c r="Q39" s="40">
        <f t="shared" si="46"/>
        <v>0</v>
      </c>
      <c r="R39" s="40">
        <f t="shared" si="46"/>
        <v>100</v>
      </c>
      <c r="S39" s="40">
        <f t="shared" si="46"/>
        <v>100</v>
      </c>
      <c r="T39" s="40">
        <f t="shared" si="46"/>
        <v>70000</v>
      </c>
      <c r="U39" s="40">
        <f t="shared" si="46"/>
        <v>70000</v>
      </c>
      <c r="V39" s="40">
        <f t="shared" si="46"/>
        <v>0</v>
      </c>
      <c r="W39" s="40">
        <f t="shared" si="46"/>
        <v>0</v>
      </c>
      <c r="X39" s="40">
        <f t="shared" si="46"/>
        <v>0</v>
      </c>
      <c r="Y39" s="40">
        <f t="shared" si="46"/>
        <v>0</v>
      </c>
      <c r="Z39" s="40">
        <f t="shared" si="46"/>
        <v>70000</v>
      </c>
      <c r="AA39" s="40">
        <f t="shared" si="46"/>
        <v>70000</v>
      </c>
      <c r="AB39" s="40">
        <f t="shared" si="46"/>
        <v>0</v>
      </c>
      <c r="AC39" s="40">
        <f t="shared" si="46"/>
        <v>0</v>
      </c>
      <c r="AD39" s="40">
        <f t="shared" si="46"/>
        <v>0</v>
      </c>
      <c r="AE39" s="40">
        <f t="shared" si="46"/>
        <v>55000</v>
      </c>
      <c r="AF39" s="40">
        <f t="shared" si="46"/>
        <v>55000</v>
      </c>
      <c r="AG39" s="40">
        <f t="shared" si="46"/>
        <v>24450</v>
      </c>
      <c r="AH39" s="40">
        <f t="shared" si="46"/>
        <v>24450</v>
      </c>
      <c r="AI39" s="40">
        <f t="shared" si="46"/>
        <v>9842.1428550000001</v>
      </c>
      <c r="AJ39" s="40">
        <f t="shared" si="46"/>
        <v>9842.1428550000001</v>
      </c>
      <c r="AK39" s="40">
        <f t="shared" si="46"/>
        <v>19000</v>
      </c>
      <c r="AL39" s="40">
        <f t="shared" si="46"/>
        <v>19000</v>
      </c>
      <c r="AM39" s="40">
        <f t="shared" si="46"/>
        <v>60000</v>
      </c>
      <c r="AN39" s="40">
        <f t="shared" si="46"/>
        <v>60000</v>
      </c>
      <c r="AO39" s="40">
        <f t="shared" si="46"/>
        <v>86450</v>
      </c>
      <c r="AP39" s="40">
        <f t="shared" si="46"/>
        <v>86450</v>
      </c>
      <c r="AQ39" s="40"/>
      <c r="AR39" s="88"/>
    </row>
    <row r="40" spans="1:44" ht="35.25" customHeight="1">
      <c r="A40" s="71" t="s">
        <v>507</v>
      </c>
      <c r="B40" s="32" t="s">
        <v>266</v>
      </c>
      <c r="C40" s="72"/>
      <c r="D40" s="72"/>
      <c r="E40" s="72"/>
      <c r="F40" s="72"/>
      <c r="G40" s="72"/>
      <c r="H40" s="39"/>
      <c r="I40" s="40">
        <f t="shared" ref="I40:AP40" si="47">SUM(I43:I44)</f>
        <v>236000</v>
      </c>
      <c r="J40" s="40">
        <f t="shared" si="47"/>
        <v>236000</v>
      </c>
      <c r="K40" s="40">
        <f t="shared" si="47"/>
        <v>0</v>
      </c>
      <c r="L40" s="40">
        <f t="shared" si="47"/>
        <v>0</v>
      </c>
      <c r="M40" s="40">
        <f t="shared" si="47"/>
        <v>100</v>
      </c>
      <c r="N40" s="40">
        <f t="shared" si="47"/>
        <v>100</v>
      </c>
      <c r="O40" s="40">
        <f t="shared" si="47"/>
        <v>236000</v>
      </c>
      <c r="P40" s="40">
        <f t="shared" si="47"/>
        <v>236000</v>
      </c>
      <c r="Q40" s="40">
        <f t="shared" si="47"/>
        <v>0</v>
      </c>
      <c r="R40" s="40">
        <f t="shared" si="47"/>
        <v>100</v>
      </c>
      <c r="S40" s="40">
        <f t="shared" si="47"/>
        <v>100</v>
      </c>
      <c r="T40" s="40">
        <f t="shared" si="47"/>
        <v>70000</v>
      </c>
      <c r="U40" s="40">
        <f t="shared" si="47"/>
        <v>70000</v>
      </c>
      <c r="V40" s="40">
        <f t="shared" si="47"/>
        <v>0</v>
      </c>
      <c r="W40" s="40">
        <f t="shared" si="47"/>
        <v>0</v>
      </c>
      <c r="X40" s="40">
        <f t="shared" si="47"/>
        <v>0</v>
      </c>
      <c r="Y40" s="40">
        <f t="shared" si="47"/>
        <v>0</v>
      </c>
      <c r="Z40" s="40">
        <f t="shared" si="47"/>
        <v>70000</v>
      </c>
      <c r="AA40" s="40">
        <f t="shared" si="47"/>
        <v>70000</v>
      </c>
      <c r="AB40" s="40">
        <f t="shared" si="47"/>
        <v>0</v>
      </c>
      <c r="AC40" s="40">
        <f t="shared" si="47"/>
        <v>0</v>
      </c>
      <c r="AD40" s="40">
        <f t="shared" si="47"/>
        <v>0</v>
      </c>
      <c r="AE40" s="40">
        <f t="shared" si="47"/>
        <v>55000</v>
      </c>
      <c r="AF40" s="40">
        <f t="shared" si="47"/>
        <v>55000</v>
      </c>
      <c r="AG40" s="40">
        <f t="shared" si="47"/>
        <v>24450</v>
      </c>
      <c r="AH40" s="40">
        <f t="shared" si="47"/>
        <v>24450</v>
      </c>
      <c r="AI40" s="40">
        <f t="shared" si="47"/>
        <v>9842.1428550000001</v>
      </c>
      <c r="AJ40" s="40">
        <f t="shared" si="47"/>
        <v>9842.1428550000001</v>
      </c>
      <c r="AK40" s="40">
        <f t="shared" si="47"/>
        <v>19000</v>
      </c>
      <c r="AL40" s="40">
        <f t="shared" si="47"/>
        <v>19000</v>
      </c>
      <c r="AM40" s="40">
        <f t="shared" si="47"/>
        <v>60000</v>
      </c>
      <c r="AN40" s="40">
        <f t="shared" si="47"/>
        <v>60000</v>
      </c>
      <c r="AO40" s="40">
        <f t="shared" si="47"/>
        <v>86450</v>
      </c>
      <c r="AP40" s="40">
        <f t="shared" si="47"/>
        <v>86450</v>
      </c>
      <c r="AQ40" s="40"/>
      <c r="AR40" s="69"/>
    </row>
    <row r="41" spans="1:44" ht="23.25" customHeight="1">
      <c r="A41" s="71"/>
      <c r="B41" s="32" t="s">
        <v>144</v>
      </c>
      <c r="C41" s="72"/>
      <c r="D41" s="72"/>
      <c r="E41" s="72"/>
      <c r="F41" s="72"/>
      <c r="G41" s="72"/>
      <c r="H41" s="39"/>
      <c r="I41" s="40">
        <f t="shared" ref="I41:AP41" si="48">I42</f>
        <v>236000</v>
      </c>
      <c r="J41" s="40">
        <f t="shared" si="48"/>
        <v>236000</v>
      </c>
      <c r="K41" s="40">
        <f t="shared" si="48"/>
        <v>0</v>
      </c>
      <c r="L41" s="40">
        <f t="shared" si="48"/>
        <v>0</v>
      </c>
      <c r="M41" s="40">
        <f t="shared" si="48"/>
        <v>100</v>
      </c>
      <c r="N41" s="40">
        <f t="shared" si="48"/>
        <v>100</v>
      </c>
      <c r="O41" s="40">
        <f t="shared" si="48"/>
        <v>236000</v>
      </c>
      <c r="P41" s="40">
        <f t="shared" si="48"/>
        <v>236000</v>
      </c>
      <c r="Q41" s="40">
        <f t="shared" si="48"/>
        <v>0</v>
      </c>
      <c r="R41" s="40">
        <f t="shared" si="48"/>
        <v>100</v>
      </c>
      <c r="S41" s="40">
        <f t="shared" si="48"/>
        <v>100</v>
      </c>
      <c r="T41" s="40">
        <f t="shared" si="48"/>
        <v>70000</v>
      </c>
      <c r="U41" s="40">
        <f t="shared" si="48"/>
        <v>70000</v>
      </c>
      <c r="V41" s="40">
        <f t="shared" si="48"/>
        <v>0</v>
      </c>
      <c r="W41" s="40">
        <f t="shared" si="48"/>
        <v>0</v>
      </c>
      <c r="X41" s="40">
        <f t="shared" si="48"/>
        <v>0</v>
      </c>
      <c r="Y41" s="40">
        <f t="shared" si="48"/>
        <v>0</v>
      </c>
      <c r="Z41" s="40">
        <f t="shared" si="48"/>
        <v>70000</v>
      </c>
      <c r="AA41" s="40">
        <f t="shared" si="48"/>
        <v>70000</v>
      </c>
      <c r="AB41" s="40">
        <f t="shared" si="48"/>
        <v>0</v>
      </c>
      <c r="AC41" s="40">
        <f t="shared" si="48"/>
        <v>0</v>
      </c>
      <c r="AD41" s="40">
        <f t="shared" si="48"/>
        <v>0</v>
      </c>
      <c r="AE41" s="40">
        <f t="shared" si="48"/>
        <v>55000</v>
      </c>
      <c r="AF41" s="40">
        <f t="shared" si="48"/>
        <v>55000</v>
      </c>
      <c r="AG41" s="40">
        <f t="shared" si="48"/>
        <v>24450</v>
      </c>
      <c r="AH41" s="40">
        <f t="shared" si="48"/>
        <v>24450</v>
      </c>
      <c r="AI41" s="40">
        <f t="shared" si="48"/>
        <v>9842.1428550000001</v>
      </c>
      <c r="AJ41" s="40">
        <f t="shared" si="48"/>
        <v>9842.1428550000001</v>
      </c>
      <c r="AK41" s="40">
        <f t="shared" si="48"/>
        <v>19000</v>
      </c>
      <c r="AL41" s="40">
        <f t="shared" si="48"/>
        <v>19000</v>
      </c>
      <c r="AM41" s="40">
        <f t="shared" si="48"/>
        <v>60000</v>
      </c>
      <c r="AN41" s="40">
        <f t="shared" si="48"/>
        <v>60000</v>
      </c>
      <c r="AO41" s="40">
        <f t="shared" si="48"/>
        <v>86450</v>
      </c>
      <c r="AP41" s="40">
        <f t="shared" si="48"/>
        <v>86450</v>
      </c>
      <c r="AQ41" s="40"/>
      <c r="AR41" s="69"/>
    </row>
    <row r="42" spans="1:44" ht="24" customHeight="1">
      <c r="A42" s="71"/>
      <c r="B42" s="32" t="s">
        <v>508</v>
      </c>
      <c r="C42" s="72"/>
      <c r="D42" s="72"/>
      <c r="E42" s="72"/>
      <c r="F42" s="72"/>
      <c r="G42" s="72"/>
      <c r="H42" s="39"/>
      <c r="I42" s="40">
        <f t="shared" ref="I42:AP42" si="49">SUM(I43:I44)</f>
        <v>236000</v>
      </c>
      <c r="J42" s="40">
        <f t="shared" si="49"/>
        <v>236000</v>
      </c>
      <c r="K42" s="40">
        <f t="shared" si="49"/>
        <v>0</v>
      </c>
      <c r="L42" s="40">
        <f t="shared" si="49"/>
        <v>0</v>
      </c>
      <c r="M42" s="40">
        <f t="shared" si="49"/>
        <v>100</v>
      </c>
      <c r="N42" s="40">
        <f t="shared" si="49"/>
        <v>100</v>
      </c>
      <c r="O42" s="40">
        <f t="shared" si="49"/>
        <v>236000</v>
      </c>
      <c r="P42" s="40">
        <f t="shared" si="49"/>
        <v>236000</v>
      </c>
      <c r="Q42" s="40">
        <f t="shared" si="49"/>
        <v>0</v>
      </c>
      <c r="R42" s="40">
        <f t="shared" si="49"/>
        <v>100</v>
      </c>
      <c r="S42" s="40">
        <f t="shared" si="49"/>
        <v>100</v>
      </c>
      <c r="T42" s="40">
        <f t="shared" si="49"/>
        <v>70000</v>
      </c>
      <c r="U42" s="40">
        <f t="shared" si="49"/>
        <v>70000</v>
      </c>
      <c r="V42" s="40">
        <f t="shared" si="49"/>
        <v>0</v>
      </c>
      <c r="W42" s="40">
        <f t="shared" si="49"/>
        <v>0</v>
      </c>
      <c r="X42" s="40">
        <f t="shared" si="49"/>
        <v>0</v>
      </c>
      <c r="Y42" s="40">
        <f t="shared" si="49"/>
        <v>0</v>
      </c>
      <c r="Z42" s="40">
        <f t="shared" si="49"/>
        <v>70000</v>
      </c>
      <c r="AA42" s="40">
        <f t="shared" si="49"/>
        <v>70000</v>
      </c>
      <c r="AB42" s="40">
        <f t="shared" si="49"/>
        <v>0</v>
      </c>
      <c r="AC42" s="40">
        <f t="shared" si="49"/>
        <v>0</v>
      </c>
      <c r="AD42" s="40">
        <f t="shared" si="49"/>
        <v>0</v>
      </c>
      <c r="AE42" s="40">
        <f t="shared" si="49"/>
        <v>55000</v>
      </c>
      <c r="AF42" s="40">
        <f t="shared" si="49"/>
        <v>55000</v>
      </c>
      <c r="AG42" s="40">
        <f t="shared" si="49"/>
        <v>24450</v>
      </c>
      <c r="AH42" s="40">
        <f t="shared" si="49"/>
        <v>24450</v>
      </c>
      <c r="AI42" s="40">
        <f t="shared" si="49"/>
        <v>9842.1428550000001</v>
      </c>
      <c r="AJ42" s="40">
        <f t="shared" si="49"/>
        <v>9842.1428550000001</v>
      </c>
      <c r="AK42" s="40">
        <f t="shared" si="49"/>
        <v>19000</v>
      </c>
      <c r="AL42" s="40">
        <f t="shared" si="49"/>
        <v>19000</v>
      </c>
      <c r="AM42" s="40">
        <f t="shared" si="49"/>
        <v>60000</v>
      </c>
      <c r="AN42" s="40">
        <f t="shared" si="49"/>
        <v>60000</v>
      </c>
      <c r="AO42" s="40">
        <f t="shared" si="49"/>
        <v>86450</v>
      </c>
      <c r="AP42" s="40">
        <f t="shared" si="49"/>
        <v>86450</v>
      </c>
      <c r="AQ42" s="40"/>
      <c r="AR42" s="69"/>
    </row>
    <row r="43" spans="1:44" ht="72" customHeight="1">
      <c r="A43" s="73" t="s">
        <v>39</v>
      </c>
      <c r="B43" s="58" t="s">
        <v>270</v>
      </c>
      <c r="C43" s="72">
        <v>7903978</v>
      </c>
      <c r="D43" s="91"/>
      <c r="E43" s="72"/>
      <c r="F43" s="41" t="s">
        <v>268</v>
      </c>
      <c r="G43" s="79" t="s">
        <v>511</v>
      </c>
      <c r="H43" s="39" t="s">
        <v>271</v>
      </c>
      <c r="I43" s="75">
        <v>136000</v>
      </c>
      <c r="J43" s="75">
        <v>136000</v>
      </c>
      <c r="K43" s="75"/>
      <c r="L43" s="75"/>
      <c r="M43" s="75">
        <v>50</v>
      </c>
      <c r="N43" s="75">
        <v>50</v>
      </c>
      <c r="O43" s="75">
        <f t="shared" ref="O43:O44" si="50">P43</f>
        <v>136000</v>
      </c>
      <c r="P43" s="75">
        <v>136000</v>
      </c>
      <c r="Q43" s="75"/>
      <c r="R43" s="75">
        <v>50</v>
      </c>
      <c r="S43" s="75">
        <v>50</v>
      </c>
      <c r="T43" s="75">
        <f t="shared" ref="T43:T44" si="51">U43</f>
        <v>30000</v>
      </c>
      <c r="U43" s="75">
        <v>30000</v>
      </c>
      <c r="V43" s="75"/>
      <c r="W43" s="75"/>
      <c r="X43" s="75">
        <f t="shared" ref="X43:X44" si="52">Y43</f>
        <v>0</v>
      </c>
      <c r="Y43" s="75"/>
      <c r="Z43" s="75">
        <f t="shared" ref="Z43:Z44" si="53">AA43</f>
        <v>30000</v>
      </c>
      <c r="AA43" s="75">
        <v>30000</v>
      </c>
      <c r="AB43" s="75"/>
      <c r="AC43" s="75"/>
      <c r="AD43" s="74">
        <f t="shared" ref="AD43:AD44" si="54">U43-AA43</f>
        <v>0</v>
      </c>
      <c r="AE43" s="75">
        <f t="shared" ref="AE43:AE44" si="55">AF43</f>
        <v>20000</v>
      </c>
      <c r="AF43" s="75">
        <v>20000</v>
      </c>
      <c r="AG43" s="76">
        <f t="shared" ref="AG43:AG44" si="56">AH43</f>
        <v>14450</v>
      </c>
      <c r="AH43" s="76">
        <v>14450</v>
      </c>
      <c r="AI43" s="75">
        <v>6780.7786560000004</v>
      </c>
      <c r="AJ43" s="75">
        <v>6780.7786560000004</v>
      </c>
      <c r="AK43" s="75">
        <v>12000</v>
      </c>
      <c r="AL43" s="75">
        <v>12000</v>
      </c>
      <c r="AM43" s="75">
        <f t="shared" ref="AM43:AM44" si="57">AN43</f>
        <v>40000</v>
      </c>
      <c r="AN43" s="75">
        <v>40000</v>
      </c>
      <c r="AO43" s="75">
        <f t="shared" ref="AO43:AO44" si="58">AP43</f>
        <v>71500</v>
      </c>
      <c r="AP43" s="74">
        <v>71500</v>
      </c>
      <c r="AQ43" s="75"/>
      <c r="AR43" s="69"/>
    </row>
    <row r="44" spans="1:44" ht="67.5" customHeight="1">
      <c r="A44" s="73" t="s">
        <v>40</v>
      </c>
      <c r="B44" s="58" t="s">
        <v>272</v>
      </c>
      <c r="C44" s="72">
        <v>7903976</v>
      </c>
      <c r="D44" s="91"/>
      <c r="E44" s="72"/>
      <c r="F44" s="41" t="s">
        <v>268</v>
      </c>
      <c r="G44" s="79" t="s">
        <v>511</v>
      </c>
      <c r="H44" s="39" t="s">
        <v>273</v>
      </c>
      <c r="I44" s="75">
        <v>100000</v>
      </c>
      <c r="J44" s="75">
        <v>100000</v>
      </c>
      <c r="K44" s="75"/>
      <c r="L44" s="75"/>
      <c r="M44" s="75">
        <v>50</v>
      </c>
      <c r="N44" s="75">
        <v>50</v>
      </c>
      <c r="O44" s="75">
        <f t="shared" si="50"/>
        <v>100000</v>
      </c>
      <c r="P44" s="75">
        <v>100000</v>
      </c>
      <c r="Q44" s="75"/>
      <c r="R44" s="75">
        <v>50</v>
      </c>
      <c r="S44" s="75">
        <v>50</v>
      </c>
      <c r="T44" s="75">
        <f t="shared" si="51"/>
        <v>40000</v>
      </c>
      <c r="U44" s="75">
        <v>40000</v>
      </c>
      <c r="V44" s="75"/>
      <c r="W44" s="75"/>
      <c r="X44" s="75">
        <f t="shared" si="52"/>
        <v>0</v>
      </c>
      <c r="Y44" s="75"/>
      <c r="Z44" s="75">
        <f t="shared" si="53"/>
        <v>40000</v>
      </c>
      <c r="AA44" s="75">
        <v>40000</v>
      </c>
      <c r="AB44" s="75"/>
      <c r="AC44" s="75"/>
      <c r="AD44" s="74">
        <f t="shared" si="54"/>
        <v>0</v>
      </c>
      <c r="AE44" s="75">
        <f t="shared" si="55"/>
        <v>35000</v>
      </c>
      <c r="AF44" s="75">
        <v>35000</v>
      </c>
      <c r="AG44" s="76">
        <f t="shared" si="56"/>
        <v>10000</v>
      </c>
      <c r="AH44" s="76">
        <v>10000</v>
      </c>
      <c r="AI44" s="75">
        <v>3061.3641990000001</v>
      </c>
      <c r="AJ44" s="75">
        <v>3061.3641990000001</v>
      </c>
      <c r="AK44" s="75">
        <v>7000</v>
      </c>
      <c r="AL44" s="75">
        <v>7000</v>
      </c>
      <c r="AM44" s="75">
        <f t="shared" si="57"/>
        <v>20000</v>
      </c>
      <c r="AN44" s="75">
        <v>20000</v>
      </c>
      <c r="AO44" s="75">
        <f t="shared" si="58"/>
        <v>14950</v>
      </c>
      <c r="AP44" s="74">
        <v>14950</v>
      </c>
      <c r="AQ44" s="75"/>
      <c r="AR44" s="69"/>
    </row>
    <row r="45" spans="1:44" ht="36" hidden="1" customHeight="1">
      <c r="A45" s="71"/>
      <c r="B45" s="32"/>
      <c r="C45" s="72"/>
      <c r="D45" s="72"/>
      <c r="E45" s="72"/>
      <c r="F45" s="72"/>
      <c r="G45" s="72"/>
      <c r="H45" s="39"/>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69"/>
    </row>
    <row r="46" spans="1:44" ht="36.75" hidden="1" customHeight="1">
      <c r="A46" s="92"/>
      <c r="B46" s="32"/>
      <c r="C46" s="82"/>
      <c r="D46" s="81"/>
      <c r="E46" s="82"/>
      <c r="F46" s="82"/>
      <c r="G46" s="82"/>
      <c r="H46" s="93"/>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87"/>
    </row>
    <row r="47" spans="1:44" ht="18" hidden="1" customHeight="1">
      <c r="A47" s="71"/>
      <c r="B47" s="32"/>
      <c r="C47" s="72"/>
      <c r="D47" s="72"/>
      <c r="E47" s="72"/>
      <c r="F47" s="72"/>
      <c r="G47" s="72"/>
      <c r="H47" s="39"/>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69"/>
    </row>
    <row r="48" spans="1:44" ht="51.75" hidden="1" customHeight="1">
      <c r="A48" s="73"/>
      <c r="B48" s="58"/>
      <c r="C48" s="72"/>
      <c r="D48" s="91"/>
      <c r="E48" s="72"/>
      <c r="F48" s="72"/>
      <c r="G48" s="72"/>
      <c r="H48" s="72"/>
      <c r="I48" s="75"/>
      <c r="J48" s="75"/>
      <c r="K48" s="75"/>
      <c r="L48" s="75"/>
      <c r="M48" s="75"/>
      <c r="N48" s="75"/>
      <c r="O48" s="75"/>
      <c r="P48" s="75"/>
      <c r="Q48" s="75"/>
      <c r="R48" s="75"/>
      <c r="S48" s="75"/>
      <c r="T48" s="75"/>
      <c r="U48" s="75"/>
      <c r="V48" s="75"/>
      <c r="W48" s="75"/>
      <c r="X48" s="75"/>
      <c r="Y48" s="75"/>
      <c r="Z48" s="75"/>
      <c r="AA48" s="75"/>
      <c r="AB48" s="75"/>
      <c r="AC48" s="75"/>
      <c r="AD48" s="74"/>
      <c r="AE48" s="75"/>
      <c r="AF48" s="75"/>
      <c r="AG48" s="75"/>
      <c r="AH48" s="75"/>
      <c r="AI48" s="75"/>
      <c r="AJ48" s="75"/>
      <c r="AK48" s="75"/>
      <c r="AL48" s="75"/>
      <c r="AM48" s="75"/>
      <c r="AN48" s="75"/>
      <c r="AO48" s="74"/>
      <c r="AP48" s="74"/>
      <c r="AQ48" s="75"/>
      <c r="AR48" s="69"/>
    </row>
    <row r="49" spans="1:44" ht="15.75" hidden="1" customHeight="1">
      <c r="A49" s="94"/>
      <c r="B49" s="95"/>
      <c r="C49" s="96"/>
      <c r="D49" s="96"/>
      <c r="E49" s="96"/>
      <c r="F49" s="96"/>
      <c r="G49" s="96"/>
      <c r="H49" s="97"/>
      <c r="I49" s="98"/>
      <c r="J49" s="98"/>
      <c r="K49" s="98"/>
      <c r="L49" s="98"/>
      <c r="M49" s="98"/>
      <c r="N49" s="98"/>
      <c r="O49" s="98"/>
      <c r="P49" s="98"/>
      <c r="Q49" s="98"/>
      <c r="R49" s="98"/>
      <c r="S49" s="98"/>
      <c r="T49" s="98"/>
      <c r="U49" s="98"/>
      <c r="V49" s="98"/>
      <c r="W49" s="98"/>
      <c r="X49" s="98"/>
      <c r="Y49" s="98"/>
      <c r="Z49" s="98"/>
      <c r="AA49" s="98"/>
      <c r="AB49" s="98"/>
      <c r="AC49" s="98"/>
      <c r="AD49" s="99">
        <f t="shared" ref="AD49:AD53" si="59">U49-AA49</f>
        <v>0</v>
      </c>
      <c r="AE49" s="100"/>
      <c r="AF49" s="100"/>
      <c r="AG49" s="101">
        <f t="shared" ref="AG49:AG53" si="60">AH49</f>
        <v>0</v>
      </c>
      <c r="AH49" s="101">
        <f t="shared" ref="AH49:AH53" si="61">P49-S49-U49-AF49</f>
        <v>0</v>
      </c>
      <c r="AI49" s="101"/>
      <c r="AJ49" s="101"/>
      <c r="AK49" s="101"/>
      <c r="AL49" s="101"/>
      <c r="AM49" s="101"/>
      <c r="AN49" s="101"/>
      <c r="AO49" s="101">
        <f t="shared" ref="AO49:AO53" si="62">AP49</f>
        <v>0</v>
      </c>
      <c r="AP49" s="98">
        <f t="shared" ref="AP49:AP53" si="63">P49-S49-U49-AF49-AH49</f>
        <v>0</v>
      </c>
      <c r="AQ49" s="102"/>
      <c r="AR49" s="69"/>
    </row>
    <row r="50" spans="1:44" ht="15.75" hidden="1" customHeight="1">
      <c r="A50" s="103"/>
      <c r="B50" s="104"/>
      <c r="C50" s="105"/>
      <c r="D50" s="105"/>
      <c r="E50" s="105"/>
      <c r="F50" s="105"/>
      <c r="G50" s="105"/>
      <c r="H50" s="106"/>
      <c r="I50" s="107"/>
      <c r="J50" s="107"/>
      <c r="K50" s="107"/>
      <c r="L50" s="107"/>
      <c r="M50" s="107"/>
      <c r="N50" s="107"/>
      <c r="O50" s="107"/>
      <c r="P50" s="107"/>
      <c r="Q50" s="107"/>
      <c r="R50" s="107"/>
      <c r="S50" s="107"/>
      <c r="T50" s="107"/>
      <c r="U50" s="107"/>
      <c r="V50" s="107"/>
      <c r="W50" s="107"/>
      <c r="X50" s="107"/>
      <c r="Y50" s="107"/>
      <c r="Z50" s="107"/>
      <c r="AA50" s="107"/>
      <c r="AB50" s="107"/>
      <c r="AC50" s="107"/>
      <c r="AD50" s="108">
        <f t="shared" si="59"/>
        <v>0</v>
      </c>
      <c r="AE50" s="109"/>
      <c r="AF50" s="109"/>
      <c r="AG50" s="110">
        <f t="shared" si="60"/>
        <v>0</v>
      </c>
      <c r="AH50" s="110">
        <f t="shared" si="61"/>
        <v>0</v>
      </c>
      <c r="AI50" s="110"/>
      <c r="AJ50" s="110"/>
      <c r="AK50" s="110"/>
      <c r="AL50" s="110"/>
      <c r="AM50" s="110"/>
      <c r="AN50" s="110"/>
      <c r="AO50" s="110">
        <f t="shared" si="62"/>
        <v>0</v>
      </c>
      <c r="AP50" s="111">
        <f t="shared" si="63"/>
        <v>0</v>
      </c>
      <c r="AQ50" s="112"/>
      <c r="AR50" s="69"/>
    </row>
    <row r="51" spans="1:44" ht="30" hidden="1" customHeight="1">
      <c r="A51" s="103"/>
      <c r="B51" s="104"/>
      <c r="C51" s="105"/>
      <c r="D51" s="105"/>
      <c r="E51" s="105"/>
      <c r="F51" s="105"/>
      <c r="G51" s="105"/>
      <c r="H51" s="106"/>
      <c r="I51" s="107"/>
      <c r="J51" s="107"/>
      <c r="K51" s="107"/>
      <c r="L51" s="107"/>
      <c r="M51" s="107"/>
      <c r="N51" s="107"/>
      <c r="O51" s="107"/>
      <c r="P51" s="107"/>
      <c r="Q51" s="107"/>
      <c r="R51" s="107"/>
      <c r="S51" s="107"/>
      <c r="T51" s="107"/>
      <c r="U51" s="107"/>
      <c r="V51" s="107"/>
      <c r="W51" s="107"/>
      <c r="X51" s="107"/>
      <c r="Y51" s="107"/>
      <c r="Z51" s="107"/>
      <c r="AA51" s="107"/>
      <c r="AB51" s="107"/>
      <c r="AC51" s="107"/>
      <c r="AD51" s="108">
        <f t="shared" si="59"/>
        <v>0</v>
      </c>
      <c r="AE51" s="109"/>
      <c r="AF51" s="109"/>
      <c r="AG51" s="110">
        <f t="shared" si="60"/>
        <v>0</v>
      </c>
      <c r="AH51" s="110">
        <f t="shared" si="61"/>
        <v>0</v>
      </c>
      <c r="AI51" s="110"/>
      <c r="AJ51" s="110"/>
      <c r="AK51" s="110"/>
      <c r="AL51" s="110"/>
      <c r="AM51" s="110"/>
      <c r="AN51" s="110"/>
      <c r="AO51" s="110">
        <f t="shared" si="62"/>
        <v>0</v>
      </c>
      <c r="AP51" s="111">
        <f t="shared" si="63"/>
        <v>0</v>
      </c>
      <c r="AQ51" s="112"/>
      <c r="AR51" s="69"/>
    </row>
    <row r="52" spans="1:44" ht="15.75" hidden="1" customHeight="1">
      <c r="A52" s="113"/>
      <c r="B52" s="114"/>
      <c r="C52" s="105"/>
      <c r="D52" s="115"/>
      <c r="E52" s="105"/>
      <c r="F52" s="105"/>
      <c r="G52" s="105"/>
      <c r="H52" s="106"/>
      <c r="I52" s="116"/>
      <c r="J52" s="116"/>
      <c r="K52" s="116"/>
      <c r="L52" s="116"/>
      <c r="M52" s="116"/>
      <c r="N52" s="116"/>
      <c r="O52" s="116"/>
      <c r="P52" s="116"/>
      <c r="Q52" s="116"/>
      <c r="R52" s="116"/>
      <c r="S52" s="116"/>
      <c r="T52" s="116"/>
      <c r="U52" s="116"/>
      <c r="V52" s="116"/>
      <c r="W52" s="116"/>
      <c r="X52" s="116"/>
      <c r="Y52" s="116"/>
      <c r="Z52" s="116"/>
      <c r="AA52" s="116"/>
      <c r="AB52" s="116"/>
      <c r="AC52" s="116"/>
      <c r="AD52" s="108">
        <f t="shared" si="59"/>
        <v>0</v>
      </c>
      <c r="AE52" s="117"/>
      <c r="AF52" s="117"/>
      <c r="AG52" s="110">
        <f t="shared" si="60"/>
        <v>0</v>
      </c>
      <c r="AH52" s="110">
        <f t="shared" si="61"/>
        <v>0</v>
      </c>
      <c r="AI52" s="110"/>
      <c r="AJ52" s="110"/>
      <c r="AK52" s="110"/>
      <c r="AL52" s="110"/>
      <c r="AM52" s="110"/>
      <c r="AN52" s="110"/>
      <c r="AO52" s="110">
        <f t="shared" si="62"/>
        <v>0</v>
      </c>
      <c r="AP52" s="111">
        <f t="shared" si="63"/>
        <v>0</v>
      </c>
      <c r="AQ52" s="118"/>
      <c r="AR52" s="69"/>
    </row>
    <row r="53" spans="1:44" ht="15.75" hidden="1" customHeight="1">
      <c r="A53" s="113"/>
      <c r="B53" s="114"/>
      <c r="C53" s="105"/>
      <c r="D53" s="115"/>
      <c r="E53" s="105"/>
      <c r="F53" s="105"/>
      <c r="G53" s="105"/>
      <c r="H53" s="106"/>
      <c r="I53" s="116"/>
      <c r="J53" s="116"/>
      <c r="K53" s="116"/>
      <c r="L53" s="116"/>
      <c r="M53" s="116"/>
      <c r="N53" s="116"/>
      <c r="O53" s="116"/>
      <c r="P53" s="116"/>
      <c r="Q53" s="116"/>
      <c r="R53" s="116"/>
      <c r="S53" s="116"/>
      <c r="T53" s="116"/>
      <c r="U53" s="116"/>
      <c r="V53" s="116"/>
      <c r="W53" s="116"/>
      <c r="X53" s="116"/>
      <c r="Y53" s="116"/>
      <c r="Z53" s="116"/>
      <c r="AA53" s="116"/>
      <c r="AB53" s="116"/>
      <c r="AC53" s="116"/>
      <c r="AD53" s="108">
        <f t="shared" si="59"/>
        <v>0</v>
      </c>
      <c r="AE53" s="117"/>
      <c r="AF53" s="117"/>
      <c r="AG53" s="110">
        <f t="shared" si="60"/>
        <v>0</v>
      </c>
      <c r="AH53" s="110">
        <f t="shared" si="61"/>
        <v>0</v>
      </c>
      <c r="AI53" s="110"/>
      <c r="AJ53" s="110"/>
      <c r="AK53" s="110"/>
      <c r="AL53" s="110"/>
      <c r="AM53" s="110"/>
      <c r="AN53" s="110"/>
      <c r="AO53" s="110">
        <f t="shared" si="62"/>
        <v>0</v>
      </c>
      <c r="AP53" s="111">
        <f t="shared" si="63"/>
        <v>0</v>
      </c>
      <c r="AQ53" s="118"/>
      <c r="AR53" s="69"/>
    </row>
    <row r="54" spans="1:44" ht="15.75" hidden="1" customHeight="1">
      <c r="A54" s="103"/>
      <c r="B54" s="104"/>
      <c r="C54" s="105"/>
      <c r="D54" s="105"/>
      <c r="E54" s="105"/>
      <c r="F54" s="105"/>
      <c r="G54" s="105"/>
      <c r="H54" s="106"/>
      <c r="I54" s="107"/>
      <c r="J54" s="107"/>
      <c r="K54" s="107"/>
      <c r="L54" s="107"/>
      <c r="M54" s="107"/>
      <c r="N54" s="107"/>
      <c r="O54" s="107"/>
      <c r="P54" s="107"/>
      <c r="Q54" s="107"/>
      <c r="R54" s="107"/>
      <c r="S54" s="107"/>
      <c r="T54" s="107"/>
      <c r="U54" s="107"/>
      <c r="V54" s="107"/>
      <c r="W54" s="107"/>
      <c r="X54" s="107"/>
      <c r="Y54" s="107"/>
      <c r="Z54" s="107"/>
      <c r="AA54" s="107"/>
      <c r="AB54" s="107"/>
      <c r="AC54" s="107"/>
      <c r="AD54" s="108"/>
      <c r="AE54" s="109"/>
      <c r="AF54" s="109"/>
      <c r="AG54" s="110"/>
      <c r="AH54" s="110"/>
      <c r="AI54" s="110"/>
      <c r="AJ54" s="110"/>
      <c r="AK54" s="110"/>
      <c r="AL54" s="110"/>
      <c r="AM54" s="110"/>
      <c r="AN54" s="110"/>
      <c r="AO54" s="110"/>
      <c r="AP54" s="111"/>
      <c r="AQ54" s="112"/>
      <c r="AR54" s="69"/>
    </row>
    <row r="55" spans="1:44" ht="47.25" hidden="1" customHeight="1">
      <c r="A55" s="103"/>
      <c r="B55" s="104"/>
      <c r="C55" s="105"/>
      <c r="D55" s="105"/>
      <c r="E55" s="105"/>
      <c r="F55" s="105"/>
      <c r="G55" s="105"/>
      <c r="H55" s="106"/>
      <c r="I55" s="107"/>
      <c r="J55" s="107"/>
      <c r="K55" s="107"/>
      <c r="L55" s="107"/>
      <c r="M55" s="107"/>
      <c r="N55" s="107"/>
      <c r="O55" s="107"/>
      <c r="P55" s="107"/>
      <c r="Q55" s="107"/>
      <c r="R55" s="107"/>
      <c r="S55" s="107"/>
      <c r="T55" s="107"/>
      <c r="U55" s="107"/>
      <c r="V55" s="107"/>
      <c r="W55" s="107"/>
      <c r="X55" s="107"/>
      <c r="Y55" s="107"/>
      <c r="Z55" s="107"/>
      <c r="AA55" s="107"/>
      <c r="AB55" s="107"/>
      <c r="AC55" s="107"/>
      <c r="AD55" s="108"/>
      <c r="AE55" s="109"/>
      <c r="AF55" s="109"/>
      <c r="AG55" s="110"/>
      <c r="AH55" s="110"/>
      <c r="AI55" s="110"/>
      <c r="AJ55" s="110"/>
      <c r="AK55" s="110"/>
      <c r="AL55" s="110"/>
      <c r="AM55" s="110"/>
      <c r="AN55" s="110"/>
      <c r="AO55" s="110"/>
      <c r="AP55" s="111"/>
      <c r="AQ55" s="112"/>
      <c r="AR55" s="69"/>
    </row>
    <row r="56" spans="1:44" ht="15.75" hidden="1" customHeight="1">
      <c r="A56" s="103"/>
      <c r="B56" s="104"/>
      <c r="C56" s="105"/>
      <c r="D56" s="105"/>
      <c r="E56" s="105"/>
      <c r="F56" s="105"/>
      <c r="G56" s="105"/>
      <c r="H56" s="106"/>
      <c r="I56" s="107"/>
      <c r="J56" s="107"/>
      <c r="K56" s="107"/>
      <c r="L56" s="107"/>
      <c r="M56" s="107"/>
      <c r="N56" s="107"/>
      <c r="O56" s="107"/>
      <c r="P56" s="107"/>
      <c r="Q56" s="107"/>
      <c r="R56" s="107"/>
      <c r="S56" s="107"/>
      <c r="T56" s="107"/>
      <c r="U56" s="107"/>
      <c r="V56" s="107"/>
      <c r="W56" s="107"/>
      <c r="X56" s="107"/>
      <c r="Y56" s="107"/>
      <c r="Z56" s="107"/>
      <c r="AA56" s="107"/>
      <c r="AB56" s="107"/>
      <c r="AC56" s="107"/>
      <c r="AD56" s="108"/>
      <c r="AE56" s="109"/>
      <c r="AF56" s="109"/>
      <c r="AG56" s="110"/>
      <c r="AH56" s="110"/>
      <c r="AI56" s="110"/>
      <c r="AJ56" s="110"/>
      <c r="AK56" s="110"/>
      <c r="AL56" s="110"/>
      <c r="AM56" s="110"/>
      <c r="AN56" s="110"/>
      <c r="AO56" s="110"/>
      <c r="AP56" s="111"/>
      <c r="AQ56" s="112"/>
      <c r="AR56" s="69"/>
    </row>
    <row r="57" spans="1:44" ht="15.75" hidden="1" customHeight="1">
      <c r="A57" s="103"/>
      <c r="B57" s="104"/>
      <c r="C57" s="105"/>
      <c r="D57" s="105"/>
      <c r="E57" s="105"/>
      <c r="F57" s="105"/>
      <c r="G57" s="105"/>
      <c r="H57" s="106"/>
      <c r="I57" s="107"/>
      <c r="J57" s="107"/>
      <c r="K57" s="107"/>
      <c r="L57" s="107"/>
      <c r="M57" s="107"/>
      <c r="N57" s="107"/>
      <c r="O57" s="107"/>
      <c r="P57" s="107"/>
      <c r="Q57" s="107"/>
      <c r="R57" s="107"/>
      <c r="S57" s="107"/>
      <c r="T57" s="107"/>
      <c r="U57" s="107"/>
      <c r="V57" s="107"/>
      <c r="W57" s="107"/>
      <c r="X57" s="107"/>
      <c r="Y57" s="107"/>
      <c r="Z57" s="107"/>
      <c r="AA57" s="107"/>
      <c r="AB57" s="107"/>
      <c r="AC57" s="107"/>
      <c r="AD57" s="108"/>
      <c r="AE57" s="109"/>
      <c r="AF57" s="109"/>
      <c r="AG57" s="110"/>
      <c r="AH57" s="110"/>
      <c r="AI57" s="110"/>
      <c r="AJ57" s="110"/>
      <c r="AK57" s="110"/>
      <c r="AL57" s="110"/>
      <c r="AM57" s="110"/>
      <c r="AN57" s="110"/>
      <c r="AO57" s="110"/>
      <c r="AP57" s="111"/>
      <c r="AQ57" s="112"/>
      <c r="AR57" s="69"/>
    </row>
    <row r="58" spans="1:44" ht="15.75" hidden="1" customHeight="1">
      <c r="A58" s="103"/>
      <c r="B58" s="104"/>
      <c r="C58" s="105"/>
      <c r="D58" s="105"/>
      <c r="E58" s="105"/>
      <c r="F58" s="105"/>
      <c r="G58" s="105"/>
      <c r="H58" s="106"/>
      <c r="I58" s="107"/>
      <c r="J58" s="107"/>
      <c r="K58" s="107"/>
      <c r="L58" s="107"/>
      <c r="M58" s="107"/>
      <c r="N58" s="107"/>
      <c r="O58" s="107"/>
      <c r="P58" s="107"/>
      <c r="Q58" s="107"/>
      <c r="R58" s="107"/>
      <c r="S58" s="107"/>
      <c r="T58" s="107"/>
      <c r="U58" s="107"/>
      <c r="V58" s="107"/>
      <c r="W58" s="107"/>
      <c r="X58" s="107"/>
      <c r="Y58" s="107"/>
      <c r="Z58" s="107"/>
      <c r="AA58" s="107"/>
      <c r="AB58" s="107"/>
      <c r="AC58" s="107"/>
      <c r="AD58" s="108"/>
      <c r="AE58" s="109"/>
      <c r="AF58" s="109"/>
      <c r="AG58" s="110"/>
      <c r="AH58" s="110"/>
      <c r="AI58" s="110"/>
      <c r="AJ58" s="110"/>
      <c r="AK58" s="110"/>
      <c r="AL58" s="110"/>
      <c r="AM58" s="110"/>
      <c r="AN58" s="110"/>
      <c r="AO58" s="110"/>
      <c r="AP58" s="111"/>
      <c r="AQ58" s="112"/>
      <c r="AR58" s="69"/>
    </row>
    <row r="59" spans="1:44" ht="95.25" hidden="1" customHeight="1">
      <c r="A59" s="113"/>
      <c r="B59" s="115"/>
      <c r="C59" s="105"/>
      <c r="D59" s="115"/>
      <c r="E59" s="105"/>
      <c r="F59" s="105"/>
      <c r="G59" s="105"/>
      <c r="H59" s="106"/>
      <c r="I59" s="119"/>
      <c r="J59" s="119"/>
      <c r="K59" s="120"/>
      <c r="L59" s="120"/>
      <c r="M59" s="120"/>
      <c r="N59" s="120"/>
      <c r="O59" s="119"/>
      <c r="P59" s="119"/>
      <c r="Q59" s="121"/>
      <c r="R59" s="120"/>
      <c r="S59" s="120"/>
      <c r="T59" s="119"/>
      <c r="U59" s="119"/>
      <c r="V59" s="121"/>
      <c r="W59" s="121"/>
      <c r="X59" s="119"/>
      <c r="Y59" s="119"/>
      <c r="Z59" s="119"/>
      <c r="AA59" s="119"/>
      <c r="AB59" s="121"/>
      <c r="AC59" s="121"/>
      <c r="AD59" s="108"/>
      <c r="AE59" s="122"/>
      <c r="AF59" s="122"/>
      <c r="AG59" s="110"/>
      <c r="AH59" s="110"/>
      <c r="AI59" s="110"/>
      <c r="AJ59" s="110"/>
      <c r="AK59" s="110"/>
      <c r="AL59" s="110"/>
      <c r="AM59" s="110"/>
      <c r="AN59" s="110"/>
      <c r="AO59" s="110"/>
      <c r="AP59" s="111"/>
      <c r="AQ59" s="123"/>
      <c r="AR59" s="88"/>
    </row>
    <row r="60" spans="1:44" ht="54" hidden="1" customHeight="1">
      <c r="A60" s="103"/>
      <c r="B60" s="104"/>
      <c r="C60" s="105"/>
      <c r="D60" s="105"/>
      <c r="E60" s="105"/>
      <c r="F60" s="105"/>
      <c r="G60" s="105"/>
      <c r="H60" s="106"/>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11"/>
      <c r="AQ60" s="112"/>
      <c r="AR60" s="69"/>
    </row>
    <row r="61" spans="1:44" ht="47.25" hidden="1" customHeight="1">
      <c r="A61" s="103"/>
      <c r="B61" s="104"/>
      <c r="C61" s="105"/>
      <c r="D61" s="105"/>
      <c r="E61" s="105"/>
      <c r="F61" s="105"/>
      <c r="G61" s="105"/>
      <c r="H61" s="106"/>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11"/>
      <c r="AQ61" s="112"/>
      <c r="AR61" s="69"/>
    </row>
    <row r="62" spans="1:44" ht="19.5" hidden="1" customHeight="1">
      <c r="A62" s="103"/>
      <c r="B62" s="104"/>
      <c r="C62" s="105"/>
      <c r="D62" s="105"/>
      <c r="E62" s="105"/>
      <c r="F62" s="105"/>
      <c r="G62" s="105"/>
      <c r="H62" s="106"/>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11"/>
      <c r="AQ62" s="112"/>
      <c r="AR62" s="69"/>
    </row>
    <row r="63" spans="1:44" ht="15.75" hidden="1" customHeight="1">
      <c r="A63" s="103"/>
      <c r="B63" s="104"/>
      <c r="C63" s="105"/>
      <c r="D63" s="105"/>
      <c r="E63" s="105"/>
      <c r="F63" s="105"/>
      <c r="G63" s="105"/>
      <c r="H63" s="106"/>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11"/>
      <c r="AQ63" s="112"/>
      <c r="AR63" s="69"/>
    </row>
    <row r="64" spans="1:44" ht="15.75" hidden="1" customHeight="1">
      <c r="A64" s="103"/>
      <c r="B64" s="104"/>
      <c r="C64" s="105"/>
      <c r="D64" s="105"/>
      <c r="E64" s="105"/>
      <c r="F64" s="105"/>
      <c r="G64" s="105"/>
      <c r="H64" s="106"/>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11"/>
      <c r="AQ64" s="112"/>
      <c r="AR64" s="69"/>
    </row>
    <row r="65" spans="1:44" ht="15.75" hidden="1" customHeight="1">
      <c r="A65" s="124"/>
      <c r="B65" s="125"/>
      <c r="C65" s="126"/>
      <c r="D65" s="125"/>
      <c r="E65" s="126"/>
      <c r="F65" s="126"/>
      <c r="G65" s="126"/>
      <c r="H65" s="126"/>
      <c r="I65" s="127"/>
      <c r="J65" s="127"/>
      <c r="K65" s="128"/>
      <c r="L65" s="128"/>
      <c r="M65" s="128"/>
      <c r="N65" s="128"/>
      <c r="O65" s="127"/>
      <c r="P65" s="127"/>
      <c r="Q65" s="129"/>
      <c r="R65" s="128"/>
      <c r="S65" s="128"/>
      <c r="T65" s="127"/>
      <c r="U65" s="127"/>
      <c r="V65" s="129"/>
      <c r="W65" s="129"/>
      <c r="X65" s="127"/>
      <c r="Y65" s="127"/>
      <c r="Z65" s="127"/>
      <c r="AA65" s="127"/>
      <c r="AB65" s="127"/>
      <c r="AC65" s="127"/>
      <c r="AD65" s="130"/>
      <c r="AE65" s="131"/>
      <c r="AF65" s="132"/>
      <c r="AG65" s="110"/>
      <c r="AH65" s="110"/>
      <c r="AI65" s="110"/>
      <c r="AJ65" s="110"/>
      <c r="AK65" s="110"/>
      <c r="AL65" s="110"/>
      <c r="AM65" s="110"/>
      <c r="AN65" s="110"/>
      <c r="AO65" s="110"/>
      <c r="AP65" s="111"/>
      <c r="AQ65" s="133"/>
      <c r="AR65" s="88"/>
    </row>
    <row r="66" spans="1:44" ht="15.75" customHeight="1">
      <c r="A66" s="88"/>
      <c r="B66" s="88"/>
      <c r="C66" s="134"/>
      <c r="D66" s="88"/>
      <c r="E66" s="134"/>
      <c r="F66" s="134"/>
      <c r="G66" s="134"/>
      <c r="H66" s="88"/>
      <c r="I66" s="88"/>
      <c r="J66" s="88"/>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88"/>
    </row>
    <row r="67" spans="1:44" ht="15.75" customHeight="1">
      <c r="A67" s="88"/>
      <c r="B67" s="88"/>
      <c r="C67" s="134"/>
      <c r="D67" s="88"/>
      <c r="E67" s="134"/>
      <c r="F67" s="134"/>
      <c r="G67" s="134"/>
      <c r="H67" s="88"/>
      <c r="I67" s="88"/>
      <c r="J67" s="88"/>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88"/>
    </row>
    <row r="68" spans="1:44" ht="15.75" customHeight="1">
      <c r="A68" s="88"/>
      <c r="B68" s="88"/>
      <c r="C68" s="134"/>
      <c r="D68" s="88"/>
      <c r="E68" s="134"/>
      <c r="F68" s="134"/>
      <c r="G68" s="134"/>
      <c r="H68" s="88"/>
      <c r="I68" s="88"/>
      <c r="J68" s="88"/>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88"/>
    </row>
    <row r="69" spans="1:44" ht="15.75" customHeight="1">
      <c r="A69" s="88"/>
      <c r="B69" s="88"/>
      <c r="C69" s="134"/>
      <c r="D69" s="88"/>
      <c r="E69" s="134"/>
      <c r="F69" s="134"/>
      <c r="G69" s="134"/>
      <c r="H69" s="88"/>
      <c r="I69" s="88"/>
      <c r="J69" s="88"/>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88"/>
    </row>
    <row r="70" spans="1:44" ht="15.75" customHeight="1">
      <c r="A70" s="88"/>
      <c r="B70" s="88"/>
      <c r="C70" s="134"/>
      <c r="D70" s="88"/>
      <c r="E70" s="134"/>
      <c r="F70" s="134"/>
      <c r="G70" s="134"/>
      <c r="H70" s="88"/>
      <c r="I70" s="88"/>
      <c r="J70" s="88"/>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88"/>
    </row>
    <row r="71" spans="1:44" ht="15.75" customHeight="1">
      <c r="A71" s="88"/>
      <c r="B71" s="88"/>
      <c r="C71" s="134"/>
      <c r="D71" s="88"/>
      <c r="E71" s="134"/>
      <c r="F71" s="134"/>
      <c r="G71" s="134"/>
      <c r="H71" s="88"/>
      <c r="I71" s="88"/>
      <c r="J71" s="88"/>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88"/>
    </row>
    <row r="72" spans="1:44" ht="15.75" customHeight="1">
      <c r="A72" s="88"/>
      <c r="B72" s="88"/>
      <c r="C72" s="134"/>
      <c r="D72" s="88"/>
      <c r="E72" s="134"/>
      <c r="F72" s="134"/>
      <c r="G72" s="134"/>
      <c r="H72" s="88"/>
      <c r="I72" s="88"/>
      <c r="J72" s="88"/>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88"/>
    </row>
    <row r="73" spans="1:44" ht="15.75" customHeight="1">
      <c r="A73" s="88"/>
      <c r="B73" s="88"/>
      <c r="C73" s="134"/>
      <c r="D73" s="88"/>
      <c r="E73" s="134"/>
      <c r="F73" s="134"/>
      <c r="G73" s="134"/>
      <c r="H73" s="88"/>
      <c r="I73" s="88"/>
      <c r="J73" s="88"/>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88"/>
    </row>
    <row r="74" spans="1:44" ht="15.75" customHeight="1">
      <c r="A74" s="88"/>
      <c r="B74" s="88"/>
      <c r="C74" s="134"/>
      <c r="D74" s="88"/>
      <c r="E74" s="134"/>
      <c r="F74" s="134"/>
      <c r="G74" s="134"/>
      <c r="H74" s="88"/>
      <c r="I74" s="88"/>
      <c r="J74" s="88"/>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88"/>
    </row>
    <row r="75" spans="1:44" ht="15.75" customHeight="1">
      <c r="A75" s="88"/>
      <c r="B75" s="88"/>
      <c r="C75" s="134"/>
      <c r="D75" s="88"/>
      <c r="E75" s="134"/>
      <c r="F75" s="134"/>
      <c r="G75" s="134"/>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row>
    <row r="76" spans="1:44" ht="15.75" customHeight="1">
      <c r="A76" s="88"/>
      <c r="B76" s="88"/>
      <c r="C76" s="134"/>
      <c r="D76" s="88"/>
      <c r="E76" s="134"/>
      <c r="F76" s="134"/>
      <c r="G76" s="134"/>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row>
    <row r="77" spans="1:44" ht="15.75" customHeight="1">
      <c r="A77" s="88"/>
      <c r="B77" s="88"/>
      <c r="C77" s="134"/>
      <c r="D77" s="88"/>
      <c r="E77" s="134"/>
      <c r="F77" s="134"/>
      <c r="G77" s="134"/>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row>
    <row r="78" spans="1:44" ht="15.75" customHeight="1">
      <c r="A78" s="88"/>
      <c r="B78" s="88"/>
      <c r="C78" s="134"/>
      <c r="D78" s="88"/>
      <c r="E78" s="134"/>
      <c r="F78" s="134"/>
      <c r="G78" s="134"/>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row>
    <row r="79" spans="1:44" ht="15.75" customHeight="1">
      <c r="A79" s="88"/>
      <c r="B79" s="88"/>
      <c r="C79" s="134"/>
      <c r="D79" s="88"/>
      <c r="E79" s="134"/>
      <c r="F79" s="134"/>
      <c r="G79" s="134"/>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row>
    <row r="80" spans="1:44" ht="15.75" customHeight="1">
      <c r="A80" s="88"/>
      <c r="B80" s="88"/>
      <c r="C80" s="134"/>
      <c r="D80" s="88"/>
      <c r="E80" s="134"/>
      <c r="F80" s="134"/>
      <c r="G80" s="134"/>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row>
    <row r="81" spans="1:44" ht="15.75" customHeight="1">
      <c r="A81" s="88"/>
      <c r="B81" s="88"/>
      <c r="C81" s="134"/>
      <c r="D81" s="88"/>
      <c r="E81" s="134"/>
      <c r="F81" s="134"/>
      <c r="G81" s="134"/>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row>
    <row r="82" spans="1:44" ht="15.75" customHeight="1">
      <c r="A82" s="88"/>
      <c r="B82" s="88"/>
      <c r="C82" s="134"/>
      <c r="D82" s="88"/>
      <c r="E82" s="134"/>
      <c r="F82" s="134"/>
      <c r="G82" s="134"/>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row>
    <row r="83" spans="1:44" ht="15.75" customHeight="1">
      <c r="A83" s="88"/>
      <c r="B83" s="88"/>
      <c r="C83" s="134"/>
      <c r="D83" s="88"/>
      <c r="E83" s="134"/>
      <c r="F83" s="134"/>
      <c r="G83" s="134"/>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row>
    <row r="84" spans="1:44" ht="15.75" customHeight="1">
      <c r="A84" s="88"/>
      <c r="B84" s="88"/>
      <c r="C84" s="134"/>
      <c r="D84" s="88"/>
      <c r="E84" s="134"/>
      <c r="F84" s="134"/>
      <c r="G84" s="134"/>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row>
    <row r="85" spans="1:44" ht="15.75" customHeight="1">
      <c r="A85" s="88"/>
      <c r="B85" s="88"/>
      <c r="C85" s="134"/>
      <c r="D85" s="88"/>
      <c r="E85" s="134"/>
      <c r="F85" s="134"/>
      <c r="G85" s="134"/>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row>
    <row r="86" spans="1:44" ht="15.75" customHeight="1">
      <c r="A86" s="88"/>
      <c r="B86" s="88"/>
      <c r="C86" s="134"/>
      <c r="D86" s="88"/>
      <c r="E86" s="134"/>
      <c r="F86" s="134"/>
      <c r="G86" s="134"/>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row>
    <row r="87" spans="1:44" ht="15.75" customHeight="1">
      <c r="A87" s="88"/>
      <c r="B87" s="88"/>
      <c r="C87" s="134"/>
      <c r="D87" s="88"/>
      <c r="E87" s="134"/>
      <c r="F87" s="134"/>
      <c r="G87" s="134"/>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row>
    <row r="88" spans="1:44" ht="15.75" customHeight="1">
      <c r="A88" s="88"/>
      <c r="B88" s="88"/>
      <c r="C88" s="134"/>
      <c r="D88" s="88"/>
      <c r="E88" s="134"/>
      <c r="F88" s="134"/>
      <c r="G88" s="134"/>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row>
    <row r="89" spans="1:44" ht="15.75" customHeight="1">
      <c r="A89" s="88"/>
      <c r="B89" s="88"/>
      <c r="C89" s="134"/>
      <c r="D89" s="88"/>
      <c r="E89" s="134"/>
      <c r="F89" s="134"/>
      <c r="G89" s="134"/>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row>
    <row r="90" spans="1:44" ht="15.75" customHeight="1">
      <c r="A90" s="88"/>
      <c r="B90" s="88"/>
      <c r="C90" s="134"/>
      <c r="D90" s="88"/>
      <c r="E90" s="134"/>
      <c r="F90" s="134"/>
      <c r="G90" s="134"/>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row>
    <row r="91" spans="1:44" ht="15.75" customHeight="1">
      <c r="A91" s="88"/>
      <c r="B91" s="88"/>
      <c r="C91" s="134"/>
      <c r="D91" s="88"/>
      <c r="E91" s="134"/>
      <c r="F91" s="134"/>
      <c r="G91" s="134"/>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row>
    <row r="92" spans="1:44" ht="15.75" customHeight="1">
      <c r="A92" s="88"/>
      <c r="B92" s="88"/>
      <c r="C92" s="134"/>
      <c r="D92" s="88"/>
      <c r="E92" s="134"/>
      <c r="F92" s="134"/>
      <c r="G92" s="134"/>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row>
    <row r="93" spans="1:44" ht="15.75" customHeight="1">
      <c r="A93" s="88"/>
      <c r="B93" s="88"/>
      <c r="C93" s="134"/>
      <c r="D93" s="88"/>
      <c r="E93" s="134"/>
      <c r="F93" s="134"/>
      <c r="G93" s="134"/>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row>
    <row r="94" spans="1:44" ht="15.75" customHeight="1">
      <c r="A94" s="88"/>
      <c r="B94" s="88"/>
      <c r="C94" s="134"/>
      <c r="D94" s="88"/>
      <c r="E94" s="134"/>
      <c r="F94" s="134"/>
      <c r="G94" s="134"/>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row>
    <row r="95" spans="1:44" ht="15.75" customHeight="1">
      <c r="A95" s="88"/>
      <c r="B95" s="88"/>
      <c r="C95" s="134"/>
      <c r="D95" s="88"/>
      <c r="E95" s="134"/>
      <c r="F95" s="134"/>
      <c r="G95" s="134"/>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row>
    <row r="96" spans="1:44" ht="15.75" customHeight="1">
      <c r="A96" s="88"/>
      <c r="B96" s="88"/>
      <c r="C96" s="134"/>
      <c r="D96" s="88"/>
      <c r="E96" s="134"/>
      <c r="F96" s="134"/>
      <c r="G96" s="134"/>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row>
    <row r="97" spans="1:44" ht="15.75" customHeight="1">
      <c r="A97" s="88"/>
      <c r="B97" s="88"/>
      <c r="C97" s="134"/>
      <c r="D97" s="88"/>
      <c r="E97" s="134"/>
      <c r="F97" s="134"/>
      <c r="G97" s="134"/>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row>
    <row r="98" spans="1:44" ht="15.75" customHeight="1">
      <c r="A98" s="88"/>
      <c r="B98" s="88"/>
      <c r="C98" s="134"/>
      <c r="D98" s="88"/>
      <c r="E98" s="134"/>
      <c r="F98" s="134"/>
      <c r="G98" s="134"/>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row>
    <row r="99" spans="1:44" ht="15.75" customHeight="1">
      <c r="A99" s="88"/>
      <c r="B99" s="88"/>
      <c r="C99" s="134"/>
      <c r="D99" s="88"/>
      <c r="E99" s="134"/>
      <c r="F99" s="134"/>
      <c r="G99" s="134"/>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row>
    <row r="100" spans="1:44" ht="15.75" customHeight="1">
      <c r="A100" s="88"/>
      <c r="B100" s="88"/>
      <c r="C100" s="134"/>
      <c r="D100" s="88"/>
      <c r="E100" s="134"/>
      <c r="F100" s="134"/>
      <c r="G100" s="134"/>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row>
    <row r="101" spans="1:44" ht="15.75" customHeight="1">
      <c r="A101" s="88"/>
      <c r="B101" s="88"/>
      <c r="C101" s="134"/>
      <c r="D101" s="88"/>
      <c r="E101" s="134"/>
      <c r="F101" s="134"/>
      <c r="G101" s="134"/>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row>
    <row r="102" spans="1:44" ht="15.75" customHeight="1">
      <c r="A102" s="88"/>
      <c r="B102" s="88"/>
      <c r="C102" s="134"/>
      <c r="D102" s="88"/>
      <c r="E102" s="134"/>
      <c r="F102" s="134"/>
      <c r="G102" s="134"/>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row>
    <row r="103" spans="1:44" ht="15.75" customHeight="1">
      <c r="A103" s="88"/>
      <c r="B103" s="88"/>
      <c r="C103" s="134"/>
      <c r="D103" s="88"/>
      <c r="E103" s="134"/>
      <c r="F103" s="134"/>
      <c r="G103" s="134"/>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row>
    <row r="104" spans="1:44" ht="15.75" customHeight="1">
      <c r="A104" s="88"/>
      <c r="B104" s="88"/>
      <c r="C104" s="134"/>
      <c r="D104" s="88"/>
      <c r="E104" s="134"/>
      <c r="F104" s="134"/>
      <c r="G104" s="134"/>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row>
    <row r="105" spans="1:44" ht="15.75" customHeight="1">
      <c r="A105" s="88"/>
      <c r="B105" s="88"/>
      <c r="C105" s="134"/>
      <c r="D105" s="88"/>
      <c r="E105" s="134"/>
      <c r="F105" s="134"/>
      <c r="G105" s="134"/>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row>
    <row r="106" spans="1:44" ht="15.75" customHeight="1">
      <c r="A106" s="88"/>
      <c r="B106" s="88"/>
      <c r="C106" s="134"/>
      <c r="D106" s="88"/>
      <c r="E106" s="134"/>
      <c r="F106" s="134"/>
      <c r="G106" s="134"/>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row>
    <row r="107" spans="1:44" ht="15.75" customHeight="1">
      <c r="A107" s="88"/>
      <c r="B107" s="88"/>
      <c r="C107" s="134"/>
      <c r="D107" s="88"/>
      <c r="E107" s="134"/>
      <c r="F107" s="134"/>
      <c r="G107" s="134"/>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row>
    <row r="108" spans="1:44" ht="15.75" customHeight="1">
      <c r="A108" s="88"/>
      <c r="B108" s="88"/>
      <c r="C108" s="134"/>
      <c r="D108" s="88"/>
      <c r="E108" s="134"/>
      <c r="F108" s="134"/>
      <c r="G108" s="134"/>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row>
    <row r="109" spans="1:44" ht="15.75" customHeight="1">
      <c r="A109" s="88"/>
      <c r="B109" s="88"/>
      <c r="C109" s="134"/>
      <c r="D109" s="88"/>
      <c r="E109" s="134"/>
      <c r="F109" s="134"/>
      <c r="G109" s="134"/>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row>
    <row r="110" spans="1:44" ht="15.75" customHeight="1">
      <c r="A110" s="88"/>
      <c r="B110" s="88"/>
      <c r="C110" s="134"/>
      <c r="D110" s="88"/>
      <c r="E110" s="134"/>
      <c r="F110" s="134"/>
      <c r="G110" s="134"/>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row>
    <row r="111" spans="1:44" ht="15.75" customHeight="1">
      <c r="A111" s="88"/>
      <c r="B111" s="88"/>
      <c r="C111" s="134"/>
      <c r="D111" s="88"/>
      <c r="E111" s="134"/>
      <c r="F111" s="134"/>
      <c r="G111" s="134"/>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row>
    <row r="112" spans="1:44" ht="15.75" customHeight="1">
      <c r="A112" s="88"/>
      <c r="B112" s="88"/>
      <c r="C112" s="134"/>
      <c r="D112" s="88"/>
      <c r="E112" s="134"/>
      <c r="F112" s="134"/>
      <c r="G112" s="134"/>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row>
    <row r="113" spans="1:44" ht="15.75" customHeight="1">
      <c r="A113" s="88"/>
      <c r="B113" s="88"/>
      <c r="C113" s="134"/>
      <c r="D113" s="88"/>
      <c r="E113" s="134"/>
      <c r="F113" s="134"/>
      <c r="G113" s="134"/>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row>
    <row r="114" spans="1:44" ht="15.75" customHeight="1">
      <c r="A114" s="88"/>
      <c r="B114" s="88"/>
      <c r="C114" s="134"/>
      <c r="D114" s="88"/>
      <c r="E114" s="134"/>
      <c r="F114" s="134"/>
      <c r="G114" s="134"/>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row>
    <row r="115" spans="1:44" ht="15.75" customHeight="1">
      <c r="A115" s="88"/>
      <c r="B115" s="88"/>
      <c r="C115" s="134"/>
      <c r="D115" s="88"/>
      <c r="E115" s="134"/>
      <c r="F115" s="134"/>
      <c r="G115" s="134"/>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row>
    <row r="116" spans="1:44" ht="15.75" customHeight="1">
      <c r="A116" s="88"/>
      <c r="B116" s="88"/>
      <c r="C116" s="134"/>
      <c r="D116" s="88"/>
      <c r="E116" s="134"/>
      <c r="F116" s="134"/>
      <c r="G116" s="134"/>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row>
    <row r="117" spans="1:44" ht="15.75" customHeight="1">
      <c r="A117" s="88"/>
      <c r="B117" s="88"/>
      <c r="C117" s="134"/>
      <c r="D117" s="88"/>
      <c r="E117" s="134"/>
      <c r="F117" s="134"/>
      <c r="G117" s="134"/>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row>
    <row r="118" spans="1:44" ht="15.75" customHeight="1">
      <c r="A118" s="88"/>
      <c r="B118" s="88"/>
      <c r="C118" s="134"/>
      <c r="D118" s="88"/>
      <c r="E118" s="134"/>
      <c r="F118" s="134"/>
      <c r="G118" s="134"/>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row>
    <row r="119" spans="1:44" ht="15.75" customHeight="1">
      <c r="A119" s="88"/>
      <c r="B119" s="88"/>
      <c r="C119" s="134"/>
      <c r="D119" s="88"/>
      <c r="E119" s="134"/>
      <c r="F119" s="134"/>
      <c r="G119" s="134"/>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row>
    <row r="120" spans="1:44" ht="15.75" customHeight="1">
      <c r="A120" s="88"/>
      <c r="B120" s="88"/>
      <c r="C120" s="134"/>
      <c r="D120" s="88"/>
      <c r="E120" s="134"/>
      <c r="F120" s="134"/>
      <c r="G120" s="134"/>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row>
    <row r="121" spans="1:44" ht="15.75" customHeight="1">
      <c r="A121" s="88"/>
      <c r="B121" s="88"/>
      <c r="C121" s="134"/>
      <c r="D121" s="88"/>
      <c r="E121" s="134"/>
      <c r="F121" s="134"/>
      <c r="G121" s="134"/>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row>
    <row r="122" spans="1:44" ht="15.75" customHeight="1">
      <c r="A122" s="88"/>
      <c r="B122" s="88"/>
      <c r="C122" s="134"/>
      <c r="D122" s="88"/>
      <c r="E122" s="134"/>
      <c r="F122" s="134"/>
      <c r="G122" s="134"/>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row>
    <row r="123" spans="1:44" ht="15.75" customHeight="1">
      <c r="A123" s="88"/>
      <c r="B123" s="88"/>
      <c r="C123" s="134"/>
      <c r="D123" s="88"/>
      <c r="E123" s="134"/>
      <c r="F123" s="134"/>
      <c r="G123" s="134"/>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row>
    <row r="124" spans="1:44" ht="15.75" customHeight="1">
      <c r="A124" s="88"/>
      <c r="B124" s="88"/>
      <c r="C124" s="134"/>
      <c r="D124" s="88"/>
      <c r="E124" s="134"/>
      <c r="F124" s="134"/>
      <c r="G124" s="134"/>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row>
    <row r="125" spans="1:44" ht="15.75" customHeight="1">
      <c r="A125" s="88"/>
      <c r="B125" s="88"/>
      <c r="C125" s="134"/>
      <c r="D125" s="88"/>
      <c r="E125" s="134"/>
      <c r="F125" s="134"/>
      <c r="G125" s="134"/>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row>
    <row r="126" spans="1:44" ht="15.75" customHeight="1">
      <c r="A126" s="88"/>
      <c r="B126" s="88"/>
      <c r="C126" s="134"/>
      <c r="D126" s="88"/>
      <c r="E126" s="134"/>
      <c r="F126" s="134"/>
      <c r="G126" s="134"/>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row>
    <row r="127" spans="1:44" ht="15.75" customHeight="1">
      <c r="A127" s="88"/>
      <c r="B127" s="88"/>
      <c r="C127" s="134"/>
      <c r="D127" s="88"/>
      <c r="E127" s="134"/>
      <c r="F127" s="134"/>
      <c r="G127" s="134"/>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row>
    <row r="128" spans="1:44" ht="15.75" customHeight="1">
      <c r="A128" s="88"/>
      <c r="B128" s="88"/>
      <c r="C128" s="134"/>
      <c r="D128" s="88"/>
      <c r="E128" s="134"/>
      <c r="F128" s="134"/>
      <c r="G128" s="134"/>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row>
    <row r="129" spans="1:44" ht="15.75" customHeight="1">
      <c r="A129" s="88"/>
      <c r="B129" s="88"/>
      <c r="C129" s="134"/>
      <c r="D129" s="88"/>
      <c r="E129" s="134"/>
      <c r="F129" s="134"/>
      <c r="G129" s="134"/>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row>
    <row r="130" spans="1:44" ht="15.75" customHeight="1">
      <c r="A130" s="88"/>
      <c r="B130" s="88"/>
      <c r="C130" s="134"/>
      <c r="D130" s="88"/>
      <c r="E130" s="134"/>
      <c r="F130" s="134"/>
      <c r="G130" s="134"/>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row>
    <row r="131" spans="1:44" ht="15.75" customHeight="1">
      <c r="A131" s="88"/>
      <c r="B131" s="88"/>
      <c r="C131" s="134"/>
      <c r="D131" s="88"/>
      <c r="E131" s="134"/>
      <c r="F131" s="134"/>
      <c r="G131" s="134"/>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row>
    <row r="132" spans="1:44" ht="15.75" customHeight="1">
      <c r="A132" s="88"/>
      <c r="B132" s="88"/>
      <c r="C132" s="134"/>
      <c r="D132" s="88"/>
      <c r="E132" s="134"/>
      <c r="F132" s="134"/>
      <c r="G132" s="134"/>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row>
    <row r="133" spans="1:44" ht="15.75" customHeight="1">
      <c r="A133" s="88"/>
      <c r="B133" s="88"/>
      <c r="C133" s="134"/>
      <c r="D133" s="88"/>
      <c r="E133" s="134"/>
      <c r="F133" s="134"/>
      <c r="G133" s="134"/>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row>
    <row r="134" spans="1:44" ht="15.75" customHeight="1">
      <c r="A134" s="88"/>
      <c r="B134" s="88"/>
      <c r="C134" s="134"/>
      <c r="D134" s="88"/>
      <c r="E134" s="134"/>
      <c r="F134" s="134"/>
      <c r="G134" s="134"/>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row>
    <row r="135" spans="1:44" ht="15.75" customHeight="1">
      <c r="A135" s="88"/>
      <c r="B135" s="88"/>
      <c r="C135" s="134"/>
      <c r="D135" s="88"/>
      <c r="E135" s="134"/>
      <c r="F135" s="134"/>
      <c r="G135" s="134"/>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row>
    <row r="136" spans="1:44" ht="15.75" customHeight="1">
      <c r="A136" s="88"/>
      <c r="B136" s="88"/>
      <c r="C136" s="134"/>
      <c r="D136" s="88"/>
      <c r="E136" s="134"/>
      <c r="F136" s="134"/>
      <c r="G136" s="134"/>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row>
    <row r="137" spans="1:44" ht="15.75" customHeight="1">
      <c r="A137" s="88"/>
      <c r="B137" s="88"/>
      <c r="C137" s="134"/>
      <c r="D137" s="88"/>
      <c r="E137" s="134"/>
      <c r="F137" s="134"/>
      <c r="G137" s="134"/>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row>
    <row r="138" spans="1:44" ht="15.75" customHeight="1">
      <c r="A138" s="88"/>
      <c r="B138" s="88"/>
      <c r="C138" s="134"/>
      <c r="D138" s="88"/>
      <c r="E138" s="134"/>
      <c r="F138" s="134"/>
      <c r="G138" s="134"/>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row>
    <row r="139" spans="1:44" ht="15.75" customHeight="1">
      <c r="A139" s="88"/>
      <c r="B139" s="88"/>
      <c r="C139" s="134"/>
      <c r="D139" s="88"/>
      <c r="E139" s="134"/>
      <c r="F139" s="134"/>
      <c r="G139" s="134"/>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row>
    <row r="140" spans="1:44" ht="15.75" customHeight="1">
      <c r="A140" s="88"/>
      <c r="B140" s="88"/>
      <c r="C140" s="134"/>
      <c r="D140" s="88"/>
      <c r="E140" s="134"/>
      <c r="F140" s="134"/>
      <c r="G140" s="134"/>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row>
    <row r="141" spans="1:44" ht="15.75" customHeight="1">
      <c r="A141" s="88"/>
      <c r="B141" s="88"/>
      <c r="C141" s="134"/>
      <c r="D141" s="88"/>
      <c r="E141" s="134"/>
      <c r="F141" s="134"/>
      <c r="G141" s="134"/>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row>
    <row r="142" spans="1:44" ht="15.75" customHeight="1">
      <c r="A142" s="88"/>
      <c r="B142" s="88"/>
      <c r="C142" s="134"/>
      <c r="D142" s="88"/>
      <c r="E142" s="134"/>
      <c r="F142" s="134"/>
      <c r="G142" s="134"/>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row>
    <row r="143" spans="1:44" ht="15.75" customHeight="1">
      <c r="A143" s="88"/>
      <c r="B143" s="88"/>
      <c r="C143" s="134"/>
      <c r="D143" s="88"/>
      <c r="E143" s="134"/>
      <c r="F143" s="134"/>
      <c r="G143" s="134"/>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row>
    <row r="144" spans="1:44" ht="15.75" customHeight="1">
      <c r="A144" s="88"/>
      <c r="B144" s="88"/>
      <c r="C144" s="134"/>
      <c r="D144" s="88"/>
      <c r="E144" s="134"/>
      <c r="F144" s="134"/>
      <c r="G144" s="134"/>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row>
    <row r="145" spans="1:44" ht="15.75" customHeight="1">
      <c r="A145" s="88"/>
      <c r="B145" s="88"/>
      <c r="C145" s="134"/>
      <c r="D145" s="88"/>
      <c r="E145" s="134"/>
      <c r="F145" s="134"/>
      <c r="G145" s="134"/>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row>
    <row r="146" spans="1:44" ht="15.75" customHeight="1">
      <c r="A146" s="88"/>
      <c r="B146" s="88"/>
      <c r="C146" s="134"/>
      <c r="D146" s="88"/>
      <c r="E146" s="134"/>
      <c r="F146" s="134"/>
      <c r="G146" s="134"/>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row>
    <row r="147" spans="1:44" ht="15.75" customHeight="1">
      <c r="A147" s="88"/>
      <c r="B147" s="88"/>
      <c r="C147" s="134"/>
      <c r="D147" s="88"/>
      <c r="E147" s="134"/>
      <c r="F147" s="134"/>
      <c r="G147" s="134"/>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c r="AI147" s="88"/>
      <c r="AJ147" s="88"/>
      <c r="AK147" s="88"/>
      <c r="AL147" s="88"/>
      <c r="AM147" s="88"/>
      <c r="AN147" s="88"/>
      <c r="AO147" s="88"/>
      <c r="AP147" s="88"/>
      <c r="AQ147" s="88"/>
      <c r="AR147" s="88"/>
    </row>
    <row r="148" spans="1:44" ht="15.75" customHeight="1">
      <c r="A148" s="88"/>
      <c r="B148" s="88"/>
      <c r="C148" s="134"/>
      <c r="D148" s="88"/>
      <c r="E148" s="134"/>
      <c r="F148" s="134"/>
      <c r="G148" s="134"/>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row>
    <row r="149" spans="1:44" ht="15.75" customHeight="1">
      <c r="A149" s="88"/>
      <c r="B149" s="88"/>
      <c r="C149" s="134"/>
      <c r="D149" s="88"/>
      <c r="E149" s="134"/>
      <c r="F149" s="134"/>
      <c r="G149" s="134"/>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row>
    <row r="150" spans="1:44" ht="15.75" customHeight="1">
      <c r="A150" s="88"/>
      <c r="B150" s="88"/>
      <c r="C150" s="134"/>
      <c r="D150" s="88"/>
      <c r="E150" s="134"/>
      <c r="F150" s="134"/>
      <c r="G150" s="134"/>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row>
    <row r="151" spans="1:44" ht="15.75" customHeight="1">
      <c r="A151" s="88"/>
      <c r="B151" s="88"/>
      <c r="C151" s="134"/>
      <c r="D151" s="88"/>
      <c r="E151" s="134"/>
      <c r="F151" s="134"/>
      <c r="G151" s="134"/>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row>
    <row r="152" spans="1:44" ht="15.75" customHeight="1">
      <c r="A152" s="88"/>
      <c r="B152" s="88"/>
      <c r="C152" s="134"/>
      <c r="D152" s="88"/>
      <c r="E152" s="134"/>
      <c r="F152" s="134"/>
      <c r="G152" s="134"/>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row>
    <row r="153" spans="1:44" ht="15.75" customHeight="1">
      <c r="A153" s="88"/>
      <c r="B153" s="88"/>
      <c r="C153" s="134"/>
      <c r="D153" s="88"/>
      <c r="E153" s="134"/>
      <c r="F153" s="134"/>
      <c r="G153" s="134"/>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row>
    <row r="154" spans="1:44" ht="15.75" customHeight="1">
      <c r="A154" s="88"/>
      <c r="B154" s="88"/>
      <c r="C154" s="134"/>
      <c r="D154" s="88"/>
      <c r="E154" s="134"/>
      <c r="F154" s="134"/>
      <c r="G154" s="134"/>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row>
    <row r="155" spans="1:44" ht="15.75" customHeight="1">
      <c r="A155" s="88"/>
      <c r="B155" s="88"/>
      <c r="C155" s="134"/>
      <c r="D155" s="88"/>
      <c r="E155" s="134"/>
      <c r="F155" s="134"/>
      <c r="G155" s="134"/>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row>
    <row r="156" spans="1:44" ht="15.75" customHeight="1">
      <c r="A156" s="88"/>
      <c r="B156" s="88"/>
      <c r="C156" s="134"/>
      <c r="D156" s="88"/>
      <c r="E156" s="134"/>
      <c r="F156" s="134"/>
      <c r="G156" s="134"/>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row>
    <row r="157" spans="1:44" ht="15.75" customHeight="1">
      <c r="A157" s="88"/>
      <c r="B157" s="88"/>
      <c r="C157" s="134"/>
      <c r="D157" s="88"/>
      <c r="E157" s="134"/>
      <c r="F157" s="134"/>
      <c r="G157" s="134"/>
      <c r="H157" s="88"/>
      <c r="I157" s="88"/>
      <c r="J157" s="88"/>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row>
    <row r="158" spans="1:44" ht="15.75" customHeight="1">
      <c r="A158" s="88"/>
      <c r="B158" s="88"/>
      <c r="C158" s="134"/>
      <c r="D158" s="88"/>
      <c r="E158" s="134"/>
      <c r="F158" s="134"/>
      <c r="G158" s="134"/>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row>
    <row r="159" spans="1:44" ht="15.75" customHeight="1">
      <c r="A159" s="88"/>
      <c r="B159" s="88"/>
      <c r="C159" s="134"/>
      <c r="D159" s="88"/>
      <c r="E159" s="134"/>
      <c r="F159" s="134"/>
      <c r="G159" s="134"/>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row>
    <row r="160" spans="1:44" ht="15.75" customHeight="1">
      <c r="A160" s="88"/>
      <c r="B160" s="88"/>
      <c r="C160" s="134"/>
      <c r="D160" s="88"/>
      <c r="E160" s="134"/>
      <c r="F160" s="134"/>
      <c r="G160" s="134"/>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row>
    <row r="161" spans="1:44" ht="15.75" customHeight="1">
      <c r="A161" s="88"/>
      <c r="B161" s="88"/>
      <c r="C161" s="134"/>
      <c r="D161" s="88"/>
      <c r="E161" s="134"/>
      <c r="F161" s="134"/>
      <c r="G161" s="134"/>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row>
    <row r="162" spans="1:44" ht="15.75" customHeight="1">
      <c r="A162" s="88"/>
      <c r="B162" s="88"/>
      <c r="C162" s="134"/>
      <c r="D162" s="88"/>
      <c r="E162" s="134"/>
      <c r="F162" s="134"/>
      <c r="G162" s="134"/>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row>
    <row r="163" spans="1:44" ht="15.75" customHeight="1">
      <c r="A163" s="88"/>
      <c r="B163" s="88"/>
      <c r="C163" s="134"/>
      <c r="D163" s="88"/>
      <c r="E163" s="134"/>
      <c r="F163" s="134"/>
      <c r="G163" s="134"/>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row>
    <row r="164" spans="1:44" ht="15.75" customHeight="1">
      <c r="A164" s="88"/>
      <c r="B164" s="88"/>
      <c r="C164" s="134"/>
      <c r="D164" s="88"/>
      <c r="E164" s="134"/>
      <c r="F164" s="134"/>
      <c r="G164" s="134"/>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row>
    <row r="165" spans="1:44" ht="15.75" customHeight="1">
      <c r="A165" s="88"/>
      <c r="B165" s="88"/>
      <c r="C165" s="134"/>
      <c r="D165" s="88"/>
      <c r="E165" s="134"/>
      <c r="F165" s="134"/>
      <c r="G165" s="134"/>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row>
    <row r="166" spans="1:44" ht="15.75" customHeight="1">
      <c r="A166" s="88"/>
      <c r="B166" s="88"/>
      <c r="C166" s="134"/>
      <c r="D166" s="88"/>
      <c r="E166" s="134"/>
      <c r="F166" s="134"/>
      <c r="G166" s="134"/>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row>
    <row r="167" spans="1:44" ht="15.75" customHeight="1">
      <c r="A167" s="88"/>
      <c r="B167" s="88"/>
      <c r="C167" s="134"/>
      <c r="D167" s="88"/>
      <c r="E167" s="134"/>
      <c r="F167" s="134"/>
      <c r="G167" s="134"/>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row>
    <row r="168" spans="1:44" ht="15.75" customHeight="1">
      <c r="A168" s="88"/>
      <c r="B168" s="88"/>
      <c r="C168" s="134"/>
      <c r="D168" s="88"/>
      <c r="E168" s="134"/>
      <c r="F168" s="134"/>
      <c r="G168" s="134"/>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row>
    <row r="169" spans="1:44" ht="15.75" customHeight="1">
      <c r="A169" s="88"/>
      <c r="B169" s="88"/>
      <c r="C169" s="134"/>
      <c r="D169" s="88"/>
      <c r="E169" s="134"/>
      <c r="F169" s="134"/>
      <c r="G169" s="134"/>
      <c r="H169" s="88"/>
      <c r="I169" s="88"/>
      <c r="J169" s="88"/>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row>
    <row r="170" spans="1:44" ht="15.75" customHeight="1">
      <c r="A170" s="88"/>
      <c r="B170" s="88"/>
      <c r="C170" s="134"/>
      <c r="D170" s="88"/>
      <c r="E170" s="134"/>
      <c r="F170" s="134"/>
      <c r="G170" s="134"/>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row>
    <row r="171" spans="1:44" ht="15.75" customHeight="1">
      <c r="A171" s="88"/>
      <c r="B171" s="88"/>
      <c r="C171" s="134"/>
      <c r="D171" s="88"/>
      <c r="E171" s="134"/>
      <c r="F171" s="134"/>
      <c r="G171" s="134"/>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row>
    <row r="172" spans="1:44" ht="15.75" customHeight="1">
      <c r="A172" s="88"/>
      <c r="B172" s="88"/>
      <c r="C172" s="134"/>
      <c r="D172" s="88"/>
      <c r="E172" s="134"/>
      <c r="F172" s="134"/>
      <c r="G172" s="134"/>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row>
    <row r="173" spans="1:44" ht="15.75" customHeight="1">
      <c r="A173" s="88"/>
      <c r="B173" s="88"/>
      <c r="C173" s="134"/>
      <c r="D173" s="88"/>
      <c r="E173" s="134"/>
      <c r="F173" s="134"/>
      <c r="G173" s="134"/>
      <c r="H173" s="88"/>
      <c r="I173" s="88"/>
      <c r="J173" s="88"/>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8"/>
      <c r="AI173" s="88"/>
      <c r="AJ173" s="88"/>
      <c r="AK173" s="88"/>
      <c r="AL173" s="88"/>
      <c r="AM173" s="88"/>
      <c r="AN173" s="88"/>
      <c r="AO173" s="88"/>
      <c r="AP173" s="88"/>
      <c r="AQ173" s="88"/>
      <c r="AR173" s="88"/>
    </row>
    <row r="174" spans="1:44" ht="15.75" customHeight="1">
      <c r="A174" s="88"/>
      <c r="B174" s="88"/>
      <c r="C174" s="134"/>
      <c r="D174" s="88"/>
      <c r="E174" s="134"/>
      <c r="F174" s="134"/>
      <c r="G174" s="134"/>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row>
    <row r="175" spans="1:44" ht="15.75" customHeight="1">
      <c r="A175" s="88"/>
      <c r="B175" s="88"/>
      <c r="C175" s="134"/>
      <c r="D175" s="88"/>
      <c r="E175" s="134"/>
      <c r="F175" s="134"/>
      <c r="G175" s="134"/>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row>
    <row r="176" spans="1:44" ht="15.75" customHeight="1">
      <c r="A176" s="88"/>
      <c r="B176" s="88"/>
      <c r="C176" s="134"/>
      <c r="D176" s="88"/>
      <c r="E176" s="134"/>
      <c r="F176" s="134"/>
      <c r="G176" s="134"/>
      <c r="H176" s="88"/>
      <c r="I176" s="88"/>
      <c r="J176" s="88"/>
      <c r="K176" s="88"/>
      <c r="L176" s="88"/>
      <c r="M176" s="88"/>
      <c r="N176" s="88"/>
      <c r="O176" s="88"/>
      <c r="P176" s="88"/>
      <c r="Q176" s="88"/>
      <c r="R176" s="88"/>
      <c r="S176" s="88"/>
      <c r="T176" s="88"/>
      <c r="U176" s="88"/>
      <c r="V176" s="88"/>
      <c r="W176" s="88"/>
      <c r="X176" s="88"/>
      <c r="Y176" s="88"/>
      <c r="Z176" s="88"/>
      <c r="AA176" s="88"/>
      <c r="AB176" s="88"/>
      <c r="AC176" s="88"/>
      <c r="AD176" s="88"/>
      <c r="AE176" s="88"/>
      <c r="AF176" s="88"/>
      <c r="AG176" s="88"/>
      <c r="AH176" s="88"/>
      <c r="AI176" s="88"/>
      <c r="AJ176" s="88"/>
      <c r="AK176" s="88"/>
      <c r="AL176" s="88"/>
      <c r="AM176" s="88"/>
      <c r="AN176" s="88"/>
      <c r="AO176" s="88"/>
      <c r="AP176" s="88"/>
      <c r="AQ176" s="88"/>
      <c r="AR176" s="88"/>
    </row>
    <row r="177" spans="1:44" ht="15.75" customHeight="1">
      <c r="A177" s="88"/>
      <c r="B177" s="88"/>
      <c r="C177" s="134"/>
      <c r="D177" s="88"/>
      <c r="E177" s="134"/>
      <c r="F177" s="134"/>
      <c r="G177" s="134"/>
      <c r="H177" s="88"/>
      <c r="I177" s="88"/>
      <c r="J177" s="88"/>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c r="AI177" s="88"/>
      <c r="AJ177" s="88"/>
      <c r="AK177" s="88"/>
      <c r="AL177" s="88"/>
      <c r="AM177" s="88"/>
      <c r="AN177" s="88"/>
      <c r="AO177" s="88"/>
      <c r="AP177" s="88"/>
      <c r="AQ177" s="88"/>
      <c r="AR177" s="88"/>
    </row>
    <row r="178" spans="1:44" ht="15.75" customHeight="1">
      <c r="A178" s="88"/>
      <c r="B178" s="88"/>
      <c r="C178" s="134"/>
      <c r="D178" s="88"/>
      <c r="E178" s="134"/>
      <c r="F178" s="134"/>
      <c r="G178" s="134"/>
      <c r="H178" s="88"/>
      <c r="I178" s="88"/>
      <c r="J178" s="88"/>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c r="AI178" s="88"/>
      <c r="AJ178" s="88"/>
      <c r="AK178" s="88"/>
      <c r="AL178" s="88"/>
      <c r="AM178" s="88"/>
      <c r="AN178" s="88"/>
      <c r="AO178" s="88"/>
      <c r="AP178" s="88"/>
      <c r="AQ178" s="88"/>
      <c r="AR178" s="88"/>
    </row>
    <row r="179" spans="1:44" ht="15.75" customHeight="1">
      <c r="A179" s="88"/>
      <c r="B179" s="88"/>
      <c r="C179" s="134"/>
      <c r="D179" s="88"/>
      <c r="E179" s="134"/>
      <c r="F179" s="134"/>
      <c r="G179" s="134"/>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row>
    <row r="180" spans="1:44" ht="15.75" customHeight="1">
      <c r="A180" s="88"/>
      <c r="B180" s="88"/>
      <c r="C180" s="134"/>
      <c r="D180" s="88"/>
      <c r="E180" s="134"/>
      <c r="F180" s="134"/>
      <c r="G180" s="134"/>
      <c r="H180" s="88"/>
      <c r="I180" s="88"/>
      <c r="J180" s="88"/>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c r="AI180" s="88"/>
      <c r="AJ180" s="88"/>
      <c r="AK180" s="88"/>
      <c r="AL180" s="88"/>
      <c r="AM180" s="88"/>
      <c r="AN180" s="88"/>
      <c r="AO180" s="88"/>
      <c r="AP180" s="88"/>
      <c r="AQ180" s="88"/>
      <c r="AR180" s="88"/>
    </row>
    <row r="181" spans="1:44" ht="15.75" customHeight="1">
      <c r="A181" s="88"/>
      <c r="B181" s="88"/>
      <c r="C181" s="134"/>
      <c r="D181" s="88"/>
      <c r="E181" s="134"/>
      <c r="F181" s="134"/>
      <c r="G181" s="134"/>
      <c r="H181" s="88"/>
      <c r="I181" s="88"/>
      <c r="J181" s="88"/>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c r="AI181" s="88"/>
      <c r="AJ181" s="88"/>
      <c r="AK181" s="88"/>
      <c r="AL181" s="88"/>
      <c r="AM181" s="88"/>
      <c r="AN181" s="88"/>
      <c r="AO181" s="88"/>
      <c r="AP181" s="88"/>
      <c r="AQ181" s="88"/>
      <c r="AR181" s="88"/>
    </row>
    <row r="182" spans="1:44" ht="15.75" customHeight="1">
      <c r="A182" s="88"/>
      <c r="B182" s="88"/>
      <c r="C182" s="134"/>
      <c r="D182" s="88"/>
      <c r="E182" s="134"/>
      <c r="F182" s="134"/>
      <c r="G182" s="134"/>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row>
    <row r="183" spans="1:44" ht="15.75" customHeight="1">
      <c r="A183" s="88"/>
      <c r="B183" s="88"/>
      <c r="C183" s="134"/>
      <c r="D183" s="88"/>
      <c r="E183" s="134"/>
      <c r="F183" s="134"/>
      <c r="G183" s="134"/>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row>
    <row r="184" spans="1:44" ht="15.75" customHeight="1">
      <c r="A184" s="88"/>
      <c r="B184" s="88"/>
      <c r="C184" s="134"/>
      <c r="D184" s="88"/>
      <c r="E184" s="134"/>
      <c r="F184" s="134"/>
      <c r="G184" s="134"/>
      <c r="H184" s="88"/>
      <c r="I184" s="88"/>
      <c r="J184" s="88"/>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row>
    <row r="185" spans="1:44" ht="15.75" customHeight="1">
      <c r="A185" s="88"/>
      <c r="B185" s="88"/>
      <c r="C185" s="134"/>
      <c r="D185" s="88"/>
      <c r="E185" s="134"/>
      <c r="F185" s="134"/>
      <c r="G185" s="134"/>
      <c r="H185" s="88"/>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row>
    <row r="186" spans="1:44" ht="15.75" customHeight="1">
      <c r="A186" s="88"/>
      <c r="B186" s="88"/>
      <c r="C186" s="134"/>
      <c r="D186" s="88"/>
      <c r="E186" s="134"/>
      <c r="F186" s="134"/>
      <c r="G186" s="134"/>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row>
    <row r="187" spans="1:44" ht="15.75" customHeight="1">
      <c r="A187" s="88"/>
      <c r="B187" s="88"/>
      <c r="C187" s="134"/>
      <c r="D187" s="88"/>
      <c r="E187" s="134"/>
      <c r="F187" s="134"/>
      <c r="G187" s="134"/>
      <c r="H187" s="88"/>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row>
    <row r="188" spans="1:44" ht="15.75" customHeight="1">
      <c r="A188" s="88"/>
      <c r="B188" s="88"/>
      <c r="C188" s="134"/>
      <c r="D188" s="88"/>
      <c r="E188" s="134"/>
      <c r="F188" s="134"/>
      <c r="G188" s="134"/>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row>
    <row r="189" spans="1:44" ht="15.75" customHeight="1">
      <c r="A189" s="88"/>
      <c r="B189" s="88"/>
      <c r="C189" s="134"/>
      <c r="D189" s="88"/>
      <c r="E189" s="134"/>
      <c r="F189" s="134"/>
      <c r="G189" s="134"/>
      <c r="H189" s="88"/>
      <c r="I189" s="88"/>
      <c r="J189" s="88"/>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c r="AI189" s="88"/>
      <c r="AJ189" s="88"/>
      <c r="AK189" s="88"/>
      <c r="AL189" s="88"/>
      <c r="AM189" s="88"/>
      <c r="AN189" s="88"/>
      <c r="AO189" s="88"/>
      <c r="AP189" s="88"/>
      <c r="AQ189" s="88"/>
      <c r="AR189" s="88"/>
    </row>
    <row r="190" spans="1:44" ht="15.75" customHeight="1">
      <c r="A190" s="88"/>
      <c r="B190" s="88"/>
      <c r="C190" s="134"/>
      <c r="D190" s="88"/>
      <c r="E190" s="134"/>
      <c r="F190" s="134"/>
      <c r="G190" s="134"/>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row>
    <row r="191" spans="1:44" ht="15.75" customHeight="1">
      <c r="A191" s="88"/>
      <c r="B191" s="88"/>
      <c r="C191" s="134"/>
      <c r="D191" s="88"/>
      <c r="E191" s="134"/>
      <c r="F191" s="134"/>
      <c r="G191" s="134"/>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row>
    <row r="192" spans="1:44" ht="15.75" customHeight="1">
      <c r="A192" s="88"/>
      <c r="B192" s="88"/>
      <c r="C192" s="134"/>
      <c r="D192" s="88"/>
      <c r="E192" s="134"/>
      <c r="F192" s="134"/>
      <c r="G192" s="134"/>
      <c r="H192" s="88"/>
      <c r="I192" s="88"/>
      <c r="J192" s="88"/>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c r="AI192" s="88"/>
      <c r="AJ192" s="88"/>
      <c r="AK192" s="88"/>
      <c r="AL192" s="88"/>
      <c r="AM192" s="88"/>
      <c r="AN192" s="88"/>
      <c r="AO192" s="88"/>
      <c r="AP192" s="88"/>
      <c r="AQ192" s="88"/>
      <c r="AR192" s="88"/>
    </row>
    <row r="193" spans="1:44" ht="15.75" customHeight="1">
      <c r="A193" s="88"/>
      <c r="B193" s="88"/>
      <c r="C193" s="134"/>
      <c r="D193" s="88"/>
      <c r="E193" s="134"/>
      <c r="F193" s="134"/>
      <c r="G193" s="134"/>
      <c r="H193" s="88"/>
      <c r="I193" s="88"/>
      <c r="J193" s="88"/>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row>
    <row r="194" spans="1:44" ht="15.75" customHeight="1">
      <c r="A194" s="88"/>
      <c r="B194" s="88"/>
      <c r="C194" s="134"/>
      <c r="D194" s="88"/>
      <c r="E194" s="134"/>
      <c r="F194" s="134"/>
      <c r="G194" s="134"/>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row>
    <row r="195" spans="1:44" ht="15.75" customHeight="1">
      <c r="A195" s="88"/>
      <c r="B195" s="88"/>
      <c r="C195" s="134"/>
      <c r="D195" s="88"/>
      <c r="E195" s="134"/>
      <c r="F195" s="134"/>
      <c r="G195" s="134"/>
      <c r="H195" s="88"/>
      <c r="I195" s="88"/>
      <c r="J195" s="88"/>
      <c r="K195" s="88"/>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c r="AI195" s="88"/>
      <c r="AJ195" s="88"/>
      <c r="AK195" s="88"/>
      <c r="AL195" s="88"/>
      <c r="AM195" s="88"/>
      <c r="AN195" s="88"/>
      <c r="AO195" s="88"/>
      <c r="AP195" s="88"/>
      <c r="AQ195" s="88"/>
      <c r="AR195" s="88"/>
    </row>
    <row r="196" spans="1:44" ht="15.75" customHeight="1">
      <c r="A196" s="88"/>
      <c r="B196" s="88"/>
      <c r="C196" s="134"/>
      <c r="D196" s="88"/>
      <c r="E196" s="134"/>
      <c r="F196" s="134"/>
      <c r="G196" s="134"/>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row>
    <row r="197" spans="1:44" ht="15.75" customHeight="1">
      <c r="A197" s="88"/>
      <c r="B197" s="88"/>
      <c r="C197" s="134"/>
      <c r="D197" s="88"/>
      <c r="E197" s="134"/>
      <c r="F197" s="134"/>
      <c r="G197" s="134"/>
      <c r="H197" s="88"/>
      <c r="I197" s="88"/>
      <c r="J197" s="88"/>
      <c r="K197" s="88"/>
      <c r="L197" s="88"/>
      <c r="M197" s="88"/>
      <c r="N197" s="88"/>
      <c r="O197" s="88"/>
      <c r="P197" s="88"/>
      <c r="Q197" s="88"/>
      <c r="R197" s="88"/>
      <c r="S197" s="88"/>
      <c r="T197" s="88"/>
      <c r="U197" s="88"/>
      <c r="V197" s="88"/>
      <c r="W197" s="88"/>
      <c r="X197" s="88"/>
      <c r="Y197" s="88"/>
      <c r="Z197" s="88"/>
      <c r="AA197" s="88"/>
      <c r="AB197" s="88"/>
      <c r="AC197" s="88"/>
      <c r="AD197" s="88"/>
      <c r="AE197" s="88"/>
      <c r="AF197" s="88"/>
      <c r="AG197" s="88"/>
      <c r="AH197" s="88"/>
      <c r="AI197" s="88"/>
      <c r="AJ197" s="88"/>
      <c r="AK197" s="88"/>
      <c r="AL197" s="88"/>
      <c r="AM197" s="88"/>
      <c r="AN197" s="88"/>
      <c r="AO197" s="88"/>
      <c r="AP197" s="88"/>
      <c r="AQ197" s="88"/>
      <c r="AR197" s="88"/>
    </row>
    <row r="198" spans="1:44" ht="15.75" customHeight="1">
      <c r="A198" s="88"/>
      <c r="B198" s="88"/>
      <c r="C198" s="134"/>
      <c r="D198" s="88"/>
      <c r="E198" s="134"/>
      <c r="F198" s="134"/>
      <c r="G198" s="134"/>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c r="AI198" s="88"/>
      <c r="AJ198" s="88"/>
      <c r="AK198" s="88"/>
      <c r="AL198" s="88"/>
      <c r="AM198" s="88"/>
      <c r="AN198" s="88"/>
      <c r="AO198" s="88"/>
      <c r="AP198" s="88"/>
      <c r="AQ198" s="88"/>
      <c r="AR198" s="88"/>
    </row>
    <row r="199" spans="1:44" ht="15.75" customHeight="1">
      <c r="A199" s="88"/>
      <c r="B199" s="88"/>
      <c r="C199" s="134"/>
      <c r="D199" s="88"/>
      <c r="E199" s="134"/>
      <c r="F199" s="134"/>
      <c r="G199" s="134"/>
      <c r="H199" s="88"/>
      <c r="I199" s="88"/>
      <c r="J199" s="88"/>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c r="AI199" s="88"/>
      <c r="AJ199" s="88"/>
      <c r="AK199" s="88"/>
      <c r="AL199" s="88"/>
      <c r="AM199" s="88"/>
      <c r="AN199" s="88"/>
      <c r="AO199" s="88"/>
      <c r="AP199" s="88"/>
      <c r="AQ199" s="88"/>
      <c r="AR199" s="88"/>
    </row>
    <row r="200" spans="1:44" ht="15.75" customHeight="1">
      <c r="A200" s="88"/>
      <c r="B200" s="88"/>
      <c r="C200" s="134"/>
      <c r="D200" s="88"/>
      <c r="E200" s="134"/>
      <c r="F200" s="134"/>
      <c r="G200" s="134"/>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c r="AI200" s="88"/>
      <c r="AJ200" s="88"/>
      <c r="AK200" s="88"/>
      <c r="AL200" s="88"/>
      <c r="AM200" s="88"/>
      <c r="AN200" s="88"/>
      <c r="AO200" s="88"/>
      <c r="AP200" s="88"/>
      <c r="AQ200" s="88"/>
      <c r="AR200" s="88"/>
    </row>
    <row r="201" spans="1:44" ht="15.75" customHeight="1">
      <c r="A201" s="88"/>
      <c r="B201" s="88"/>
      <c r="C201" s="134"/>
      <c r="D201" s="88"/>
      <c r="E201" s="134"/>
      <c r="F201" s="134"/>
      <c r="G201" s="134"/>
      <c r="H201" s="88"/>
      <c r="I201" s="88"/>
      <c r="J201" s="88"/>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row>
    <row r="202" spans="1:44" ht="15.75" customHeight="1">
      <c r="A202" s="88"/>
      <c r="B202" s="88"/>
      <c r="C202" s="134"/>
      <c r="D202" s="88"/>
      <c r="E202" s="134"/>
      <c r="F202" s="134"/>
      <c r="G202" s="134"/>
      <c r="H202" s="88"/>
      <c r="I202" s="88"/>
      <c r="J202" s="88"/>
      <c r="K202" s="88"/>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c r="AI202" s="88"/>
      <c r="AJ202" s="88"/>
      <c r="AK202" s="88"/>
      <c r="AL202" s="88"/>
      <c r="AM202" s="88"/>
      <c r="AN202" s="88"/>
      <c r="AO202" s="88"/>
      <c r="AP202" s="88"/>
      <c r="AQ202" s="88"/>
      <c r="AR202" s="88"/>
    </row>
    <row r="203" spans="1:44" ht="15.75" customHeight="1">
      <c r="A203" s="88"/>
      <c r="B203" s="88"/>
      <c r="C203" s="134"/>
      <c r="D203" s="88"/>
      <c r="E203" s="134"/>
      <c r="F203" s="134"/>
      <c r="G203" s="134"/>
      <c r="H203" s="88"/>
      <c r="I203" s="88"/>
      <c r="J203" s="88"/>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row>
    <row r="204" spans="1:44" ht="15.75" customHeight="1">
      <c r="A204" s="88"/>
      <c r="B204" s="88"/>
      <c r="C204" s="134"/>
      <c r="D204" s="88"/>
      <c r="E204" s="134"/>
      <c r="F204" s="134"/>
      <c r="G204" s="134"/>
      <c r="H204" s="88"/>
      <c r="I204" s="88"/>
      <c r="J204" s="88"/>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row>
    <row r="205" spans="1:44" ht="15.75" customHeight="1">
      <c r="A205" s="88"/>
      <c r="B205" s="88"/>
      <c r="C205" s="134"/>
      <c r="D205" s="88"/>
      <c r="E205" s="134"/>
      <c r="F205" s="134"/>
      <c r="G205" s="134"/>
      <c r="H205" s="88"/>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row>
    <row r="206" spans="1:44" ht="15.75" customHeight="1">
      <c r="A206" s="88"/>
      <c r="B206" s="88"/>
      <c r="C206" s="134"/>
      <c r="D206" s="88"/>
      <c r="E206" s="134"/>
      <c r="F206" s="134"/>
      <c r="G206" s="134"/>
      <c r="H206" s="88"/>
      <c r="I206" s="88"/>
      <c r="J206" s="88"/>
      <c r="K206" s="88"/>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c r="AI206" s="88"/>
      <c r="AJ206" s="88"/>
      <c r="AK206" s="88"/>
      <c r="AL206" s="88"/>
      <c r="AM206" s="88"/>
      <c r="AN206" s="88"/>
      <c r="AO206" s="88"/>
      <c r="AP206" s="88"/>
      <c r="AQ206" s="88"/>
      <c r="AR206" s="88"/>
    </row>
    <row r="207" spans="1:44" ht="15.75" customHeight="1">
      <c r="A207" s="88"/>
      <c r="B207" s="88"/>
      <c r="C207" s="134"/>
      <c r="D207" s="88"/>
      <c r="E207" s="134"/>
      <c r="F207" s="134"/>
      <c r="G207" s="134"/>
      <c r="H207" s="88"/>
      <c r="I207" s="88"/>
      <c r="J207" s="88"/>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row>
    <row r="208" spans="1:44" ht="15.75" customHeight="1">
      <c r="A208" s="88"/>
      <c r="B208" s="88"/>
      <c r="C208" s="134"/>
      <c r="D208" s="88"/>
      <c r="E208" s="134"/>
      <c r="F208" s="134"/>
      <c r="G208" s="134"/>
      <c r="H208" s="88"/>
      <c r="I208" s="88"/>
      <c r="J208" s="88"/>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row>
    <row r="209" spans="1:44" ht="15.75" customHeight="1">
      <c r="A209" s="88"/>
      <c r="B209" s="88"/>
      <c r="C209" s="134"/>
      <c r="D209" s="88"/>
      <c r="E209" s="134"/>
      <c r="F209" s="134"/>
      <c r="G209" s="134"/>
      <c r="H209" s="88"/>
      <c r="I209" s="88"/>
      <c r="J209" s="88"/>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c r="AI209" s="88"/>
      <c r="AJ209" s="88"/>
      <c r="AK209" s="88"/>
      <c r="AL209" s="88"/>
      <c r="AM209" s="88"/>
      <c r="AN209" s="88"/>
      <c r="AO209" s="88"/>
      <c r="AP209" s="88"/>
      <c r="AQ209" s="88"/>
      <c r="AR209" s="88"/>
    </row>
    <row r="210" spans="1:44" ht="15.75" customHeight="1">
      <c r="A210" s="88"/>
      <c r="B210" s="88"/>
      <c r="C210" s="134"/>
      <c r="D210" s="88"/>
      <c r="E210" s="134"/>
      <c r="F210" s="134"/>
      <c r="G210" s="134"/>
      <c r="H210" s="88"/>
      <c r="I210" s="88"/>
      <c r="J210" s="88"/>
      <c r="K210" s="88"/>
      <c r="L210" s="88"/>
      <c r="M210" s="88"/>
      <c r="N210" s="88"/>
      <c r="O210" s="88"/>
      <c r="P210" s="88"/>
      <c r="Q210" s="88"/>
      <c r="R210" s="88"/>
      <c r="S210" s="88"/>
      <c r="T210" s="88"/>
      <c r="U210" s="88"/>
      <c r="V210" s="88"/>
      <c r="W210" s="88"/>
      <c r="X210" s="88"/>
      <c r="Y210" s="88"/>
      <c r="Z210" s="88"/>
      <c r="AA210" s="88"/>
      <c r="AB210" s="88"/>
      <c r="AC210" s="88"/>
      <c r="AD210" s="88"/>
      <c r="AE210" s="88"/>
      <c r="AF210" s="88"/>
      <c r="AG210" s="88"/>
      <c r="AH210" s="88"/>
      <c r="AI210" s="88"/>
      <c r="AJ210" s="88"/>
      <c r="AK210" s="88"/>
      <c r="AL210" s="88"/>
      <c r="AM210" s="88"/>
      <c r="AN210" s="88"/>
      <c r="AO210" s="88"/>
      <c r="AP210" s="88"/>
      <c r="AQ210" s="88"/>
      <c r="AR210" s="88"/>
    </row>
    <row r="211" spans="1:44" ht="15.75" customHeight="1">
      <c r="A211" s="88"/>
      <c r="B211" s="88"/>
      <c r="C211" s="134"/>
      <c r="D211" s="88"/>
      <c r="E211" s="134"/>
      <c r="F211" s="134"/>
      <c r="G211" s="134"/>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row>
    <row r="212" spans="1:44" ht="15.75" customHeight="1">
      <c r="A212" s="88"/>
      <c r="B212" s="88"/>
      <c r="C212" s="134"/>
      <c r="D212" s="88"/>
      <c r="E212" s="134"/>
      <c r="F212" s="134"/>
      <c r="G212" s="134"/>
      <c r="H212" s="88"/>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row>
    <row r="213" spans="1:44" ht="15.75" customHeight="1">
      <c r="A213" s="88"/>
      <c r="B213" s="88"/>
      <c r="C213" s="134"/>
      <c r="D213" s="88"/>
      <c r="E213" s="134"/>
      <c r="F213" s="134"/>
      <c r="G213" s="134"/>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row>
    <row r="214" spans="1:44" ht="15.75" customHeight="1">
      <c r="A214" s="88"/>
      <c r="B214" s="88"/>
      <c r="C214" s="134"/>
      <c r="D214" s="88"/>
      <c r="E214" s="134"/>
      <c r="F214" s="134"/>
      <c r="G214" s="134"/>
      <c r="H214" s="88"/>
      <c r="I214" s="88"/>
      <c r="J214" s="88"/>
      <c r="K214" s="88"/>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row>
    <row r="215" spans="1:44" ht="15.75" customHeight="1">
      <c r="A215" s="88"/>
      <c r="B215" s="88"/>
      <c r="C215" s="134"/>
      <c r="D215" s="88"/>
      <c r="E215" s="134"/>
      <c r="F215" s="134"/>
      <c r="G215" s="134"/>
      <c r="H215" s="88"/>
      <c r="I215" s="88"/>
      <c r="J215" s="88"/>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row>
    <row r="216" spans="1:44" ht="15.75" customHeight="1">
      <c r="A216" s="88"/>
      <c r="B216" s="88"/>
      <c r="C216" s="134"/>
      <c r="D216" s="88"/>
      <c r="E216" s="134"/>
      <c r="F216" s="134"/>
      <c r="G216" s="134"/>
      <c r="H216" s="88"/>
      <c r="I216" s="88"/>
      <c r="J216" s="88"/>
      <c r="K216" s="88"/>
      <c r="L216" s="88"/>
      <c r="M216" s="88"/>
      <c r="N216" s="88"/>
      <c r="O216" s="88"/>
      <c r="P216" s="88"/>
      <c r="Q216" s="88"/>
      <c r="R216" s="88"/>
      <c r="S216" s="88"/>
      <c r="T216" s="88"/>
      <c r="U216" s="88"/>
      <c r="V216" s="88"/>
      <c r="W216" s="88"/>
      <c r="X216" s="88"/>
      <c r="Y216" s="88"/>
      <c r="Z216" s="88"/>
      <c r="AA216" s="88"/>
      <c r="AB216" s="88"/>
      <c r="AC216" s="88"/>
      <c r="AD216" s="88"/>
      <c r="AE216" s="88"/>
      <c r="AF216" s="88"/>
      <c r="AG216" s="88"/>
      <c r="AH216" s="88"/>
      <c r="AI216" s="88"/>
      <c r="AJ216" s="88"/>
      <c r="AK216" s="88"/>
      <c r="AL216" s="88"/>
      <c r="AM216" s="88"/>
      <c r="AN216" s="88"/>
      <c r="AO216" s="88"/>
      <c r="AP216" s="88"/>
      <c r="AQ216" s="88"/>
      <c r="AR216" s="88"/>
    </row>
    <row r="217" spans="1:44" ht="15.75" customHeight="1">
      <c r="A217" s="88"/>
      <c r="B217" s="88"/>
      <c r="C217" s="134"/>
      <c r="D217" s="88"/>
      <c r="E217" s="134"/>
      <c r="F217" s="134"/>
      <c r="G217" s="134"/>
      <c r="H217" s="88"/>
      <c r="I217" s="88"/>
      <c r="J217" s="88"/>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c r="AI217" s="88"/>
      <c r="AJ217" s="88"/>
      <c r="AK217" s="88"/>
      <c r="AL217" s="88"/>
      <c r="AM217" s="88"/>
      <c r="AN217" s="88"/>
      <c r="AO217" s="88"/>
      <c r="AP217" s="88"/>
      <c r="AQ217" s="88"/>
      <c r="AR217" s="88"/>
    </row>
    <row r="218" spans="1:44" ht="15.75" customHeight="1">
      <c r="A218" s="88"/>
      <c r="B218" s="88"/>
      <c r="C218" s="134"/>
      <c r="D218" s="88"/>
      <c r="E218" s="134"/>
      <c r="F218" s="134"/>
      <c r="G218" s="134"/>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c r="AJ218" s="88"/>
      <c r="AK218" s="88"/>
      <c r="AL218" s="88"/>
      <c r="AM218" s="88"/>
      <c r="AN218" s="88"/>
      <c r="AO218" s="88"/>
      <c r="AP218" s="88"/>
      <c r="AQ218" s="88"/>
      <c r="AR218" s="88"/>
    </row>
    <row r="219" spans="1:44" ht="15.75" customHeight="1">
      <c r="A219" s="88"/>
      <c r="B219" s="88"/>
      <c r="C219" s="134"/>
      <c r="D219" s="88"/>
      <c r="E219" s="134"/>
      <c r="F219" s="134"/>
      <c r="G219" s="134"/>
      <c r="H219" s="88"/>
      <c r="I219" s="88"/>
      <c r="J219" s="88"/>
      <c r="K219" s="88"/>
      <c r="L219" s="88"/>
      <c r="M219" s="88"/>
      <c r="N219" s="88"/>
      <c r="O219" s="88"/>
      <c r="P219" s="88"/>
      <c r="Q219" s="88"/>
      <c r="R219" s="88"/>
      <c r="S219" s="88"/>
      <c r="T219" s="88"/>
      <c r="U219" s="88"/>
      <c r="V219" s="88"/>
      <c r="W219" s="88"/>
      <c r="X219" s="88"/>
      <c r="Y219" s="88"/>
      <c r="Z219" s="88"/>
      <c r="AA219" s="88"/>
      <c r="AB219" s="88"/>
      <c r="AC219" s="88"/>
      <c r="AD219" s="88"/>
      <c r="AE219" s="88"/>
      <c r="AF219" s="88"/>
      <c r="AG219" s="88"/>
      <c r="AH219" s="88"/>
      <c r="AI219" s="88"/>
      <c r="AJ219" s="88"/>
      <c r="AK219" s="88"/>
      <c r="AL219" s="88"/>
      <c r="AM219" s="88"/>
      <c r="AN219" s="88"/>
      <c r="AO219" s="88"/>
      <c r="AP219" s="88"/>
      <c r="AQ219" s="88"/>
      <c r="AR219" s="88"/>
    </row>
    <row r="220" spans="1:44" ht="15.75" customHeight="1">
      <c r="A220" s="88"/>
      <c r="B220" s="88"/>
      <c r="C220" s="134"/>
      <c r="D220" s="88"/>
      <c r="E220" s="134"/>
      <c r="F220" s="134"/>
      <c r="G220" s="134"/>
      <c r="H220" s="88"/>
      <c r="I220" s="88"/>
      <c r="J220" s="88"/>
      <c r="K220" s="88"/>
      <c r="L220" s="88"/>
      <c r="M220" s="88"/>
      <c r="N220" s="88"/>
      <c r="O220" s="88"/>
      <c r="P220" s="88"/>
      <c r="Q220" s="88"/>
      <c r="R220" s="88"/>
      <c r="S220" s="88"/>
      <c r="T220" s="88"/>
      <c r="U220" s="88"/>
      <c r="V220" s="88"/>
      <c r="W220" s="88"/>
      <c r="X220" s="88"/>
      <c r="Y220" s="88"/>
      <c r="Z220" s="88"/>
      <c r="AA220" s="88"/>
      <c r="AB220" s="88"/>
      <c r="AC220" s="88"/>
      <c r="AD220" s="88"/>
      <c r="AE220" s="88"/>
      <c r="AF220" s="88"/>
      <c r="AG220" s="88"/>
      <c r="AH220" s="88"/>
      <c r="AI220" s="88"/>
      <c r="AJ220" s="88"/>
      <c r="AK220" s="88"/>
      <c r="AL220" s="88"/>
      <c r="AM220" s="88"/>
      <c r="AN220" s="88"/>
      <c r="AO220" s="88"/>
      <c r="AP220" s="88"/>
      <c r="AQ220" s="88"/>
      <c r="AR220" s="88"/>
    </row>
    <row r="221" spans="1:44" ht="15.75" customHeight="1">
      <c r="A221" s="88"/>
      <c r="B221" s="88"/>
      <c r="C221" s="134"/>
      <c r="D221" s="88"/>
      <c r="E221" s="134"/>
      <c r="F221" s="134"/>
      <c r="G221" s="134"/>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c r="AI221" s="88"/>
      <c r="AJ221" s="88"/>
      <c r="AK221" s="88"/>
      <c r="AL221" s="88"/>
      <c r="AM221" s="88"/>
      <c r="AN221" s="88"/>
      <c r="AO221" s="88"/>
      <c r="AP221" s="88"/>
      <c r="AQ221" s="88"/>
      <c r="AR221" s="88"/>
    </row>
    <row r="222" spans="1:44" ht="15.75" customHeight="1">
      <c r="A222" s="88"/>
      <c r="B222" s="88"/>
      <c r="C222" s="134"/>
      <c r="D222" s="88"/>
      <c r="E222" s="134"/>
      <c r="F222" s="134"/>
      <c r="G222" s="134"/>
      <c r="H222" s="88"/>
      <c r="I222" s="88"/>
      <c r="J222" s="88"/>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88"/>
      <c r="AO222" s="88"/>
      <c r="AP222" s="88"/>
      <c r="AQ222" s="88"/>
      <c r="AR222" s="88"/>
    </row>
    <row r="223" spans="1:44" ht="15.75" customHeight="1">
      <c r="A223" s="88"/>
      <c r="B223" s="88"/>
      <c r="C223" s="134"/>
      <c r="D223" s="88"/>
      <c r="E223" s="134"/>
      <c r="F223" s="134"/>
      <c r="G223" s="134"/>
      <c r="H223" s="88"/>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row>
    <row r="224" spans="1:44" ht="15.75" customHeight="1">
      <c r="A224" s="88"/>
      <c r="B224" s="88"/>
      <c r="C224" s="134"/>
      <c r="D224" s="88"/>
      <c r="E224" s="134"/>
      <c r="F224" s="134"/>
      <c r="G224" s="134"/>
      <c r="H224" s="88"/>
      <c r="I224" s="88"/>
      <c r="J224" s="88"/>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c r="AI224" s="88"/>
      <c r="AJ224" s="88"/>
      <c r="AK224" s="88"/>
      <c r="AL224" s="88"/>
      <c r="AM224" s="88"/>
      <c r="AN224" s="88"/>
      <c r="AO224" s="88"/>
      <c r="AP224" s="88"/>
      <c r="AQ224" s="88"/>
      <c r="AR224" s="88"/>
    </row>
    <row r="225" spans="1:44" ht="15.75" customHeight="1">
      <c r="A225" s="88"/>
      <c r="B225" s="88"/>
      <c r="C225" s="134"/>
      <c r="D225" s="88"/>
      <c r="E225" s="134"/>
      <c r="F225" s="134"/>
      <c r="G225" s="134"/>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88"/>
      <c r="AO225" s="88"/>
      <c r="AP225" s="88"/>
      <c r="AQ225" s="88"/>
      <c r="AR225" s="88"/>
    </row>
    <row r="226" spans="1:44" ht="15.75" customHeight="1">
      <c r="A226" s="88"/>
      <c r="B226" s="88"/>
      <c r="C226" s="134"/>
      <c r="D226" s="88"/>
      <c r="E226" s="134"/>
      <c r="F226" s="134"/>
      <c r="G226" s="134"/>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88"/>
      <c r="AO226" s="88"/>
      <c r="AP226" s="88"/>
      <c r="AQ226" s="88"/>
      <c r="AR226" s="88"/>
    </row>
    <row r="227" spans="1:44" ht="15.75" customHeight="1">
      <c r="A227" s="88"/>
      <c r="B227" s="88"/>
      <c r="C227" s="134"/>
      <c r="D227" s="88"/>
      <c r="E227" s="134"/>
      <c r="F227" s="134"/>
      <c r="G227" s="134"/>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row>
    <row r="228" spans="1:44" ht="15.75" customHeight="1">
      <c r="A228" s="88"/>
      <c r="B228" s="88"/>
      <c r="C228" s="134"/>
      <c r="D228" s="88"/>
      <c r="E228" s="134"/>
      <c r="F228" s="134"/>
      <c r="G228" s="134"/>
      <c r="H228" s="88"/>
      <c r="I228" s="88"/>
      <c r="J228" s="88"/>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c r="AI228" s="88"/>
      <c r="AJ228" s="88"/>
      <c r="AK228" s="88"/>
      <c r="AL228" s="88"/>
      <c r="AM228" s="88"/>
      <c r="AN228" s="88"/>
      <c r="AO228" s="88"/>
      <c r="AP228" s="88"/>
      <c r="AQ228" s="88"/>
      <c r="AR228" s="88"/>
    </row>
    <row r="229" spans="1:44" ht="15.75" customHeight="1">
      <c r="A229" s="88"/>
      <c r="B229" s="88"/>
      <c r="C229" s="134"/>
      <c r="D229" s="88"/>
      <c r="E229" s="134"/>
      <c r="F229" s="134"/>
      <c r="G229" s="134"/>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c r="AI229" s="88"/>
      <c r="AJ229" s="88"/>
      <c r="AK229" s="88"/>
      <c r="AL229" s="88"/>
      <c r="AM229" s="88"/>
      <c r="AN229" s="88"/>
      <c r="AO229" s="88"/>
      <c r="AP229" s="88"/>
      <c r="AQ229" s="88"/>
      <c r="AR229" s="88"/>
    </row>
    <row r="230" spans="1:44" ht="15.75" customHeight="1">
      <c r="A230" s="88"/>
      <c r="B230" s="88"/>
      <c r="C230" s="134"/>
      <c r="D230" s="88"/>
      <c r="E230" s="134"/>
      <c r="F230" s="134"/>
      <c r="G230" s="134"/>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8"/>
      <c r="AL230" s="88"/>
      <c r="AM230" s="88"/>
      <c r="AN230" s="88"/>
      <c r="AO230" s="88"/>
      <c r="AP230" s="88"/>
      <c r="AQ230" s="88"/>
      <c r="AR230" s="88"/>
    </row>
    <row r="231" spans="1:44" ht="15.75" customHeight="1">
      <c r="A231" s="88"/>
      <c r="B231" s="88"/>
      <c r="C231" s="134"/>
      <c r="D231" s="88"/>
      <c r="E231" s="134"/>
      <c r="F231" s="134"/>
      <c r="G231" s="134"/>
      <c r="H231" s="88"/>
      <c r="I231" s="88"/>
      <c r="J231" s="88"/>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c r="AI231" s="88"/>
      <c r="AJ231" s="88"/>
      <c r="AK231" s="88"/>
      <c r="AL231" s="88"/>
      <c r="AM231" s="88"/>
      <c r="AN231" s="88"/>
      <c r="AO231" s="88"/>
      <c r="AP231" s="88"/>
      <c r="AQ231" s="88"/>
      <c r="AR231" s="88"/>
    </row>
    <row r="232" spans="1:44" ht="15.75" customHeight="1">
      <c r="A232" s="88"/>
      <c r="B232" s="88"/>
      <c r="C232" s="134"/>
      <c r="D232" s="88"/>
      <c r="E232" s="134"/>
      <c r="F232" s="134"/>
      <c r="G232" s="134"/>
      <c r="H232" s="88"/>
      <c r="I232" s="88"/>
      <c r="J232" s="88"/>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c r="AI232" s="88"/>
      <c r="AJ232" s="88"/>
      <c r="AK232" s="88"/>
      <c r="AL232" s="88"/>
      <c r="AM232" s="88"/>
      <c r="AN232" s="88"/>
      <c r="AO232" s="88"/>
      <c r="AP232" s="88"/>
      <c r="AQ232" s="88"/>
      <c r="AR232" s="88"/>
    </row>
    <row r="233" spans="1:44" ht="15.75" customHeight="1">
      <c r="A233" s="88"/>
      <c r="B233" s="88"/>
      <c r="C233" s="134"/>
      <c r="D233" s="88"/>
      <c r="E233" s="134"/>
      <c r="F233" s="134"/>
      <c r="G233" s="134"/>
      <c r="H233" s="88"/>
      <c r="I233" s="88"/>
      <c r="J233" s="88"/>
      <c r="K233" s="88"/>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88"/>
      <c r="AO233" s="88"/>
      <c r="AP233" s="88"/>
      <c r="AQ233" s="88"/>
      <c r="AR233" s="88"/>
    </row>
    <row r="234" spans="1:44" ht="15.75" customHeight="1">
      <c r="A234" s="88"/>
      <c r="B234" s="88"/>
      <c r="C234" s="134"/>
      <c r="D234" s="88"/>
      <c r="E234" s="134"/>
      <c r="F234" s="134"/>
      <c r="G234" s="134"/>
      <c r="H234" s="88"/>
      <c r="I234" s="88"/>
      <c r="J234" s="88"/>
      <c r="K234" s="88"/>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c r="AI234" s="88"/>
      <c r="AJ234" s="88"/>
      <c r="AK234" s="88"/>
      <c r="AL234" s="88"/>
      <c r="AM234" s="88"/>
      <c r="AN234" s="88"/>
      <c r="AO234" s="88"/>
      <c r="AP234" s="88"/>
      <c r="AQ234" s="88"/>
      <c r="AR234" s="88"/>
    </row>
    <row r="235" spans="1:44" ht="15.75" customHeight="1">
      <c r="A235" s="88"/>
      <c r="B235" s="88"/>
      <c r="C235" s="134"/>
      <c r="D235" s="88"/>
      <c r="E235" s="134"/>
      <c r="F235" s="134"/>
      <c r="G235" s="134"/>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c r="AI235" s="88"/>
      <c r="AJ235" s="88"/>
      <c r="AK235" s="88"/>
      <c r="AL235" s="88"/>
      <c r="AM235" s="88"/>
      <c r="AN235" s="88"/>
      <c r="AO235" s="88"/>
      <c r="AP235" s="88"/>
      <c r="AQ235" s="88"/>
      <c r="AR235" s="88"/>
    </row>
    <row r="236" spans="1:44" ht="15.75" customHeight="1">
      <c r="A236" s="88"/>
      <c r="B236" s="88"/>
      <c r="C236" s="134"/>
      <c r="D236" s="88"/>
      <c r="E236" s="134"/>
      <c r="F236" s="134"/>
      <c r="G236" s="134"/>
      <c r="H236" s="88"/>
      <c r="I236" s="88"/>
      <c r="J236" s="88"/>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c r="AI236" s="88"/>
      <c r="AJ236" s="88"/>
      <c r="AK236" s="88"/>
      <c r="AL236" s="88"/>
      <c r="AM236" s="88"/>
      <c r="AN236" s="88"/>
      <c r="AO236" s="88"/>
      <c r="AP236" s="88"/>
      <c r="AQ236" s="88"/>
      <c r="AR236" s="88"/>
    </row>
    <row r="237" spans="1:44" ht="15.75" customHeight="1">
      <c r="A237" s="88"/>
      <c r="B237" s="88"/>
      <c r="C237" s="134"/>
      <c r="D237" s="88"/>
      <c r="E237" s="134"/>
      <c r="F237" s="134"/>
      <c r="G237" s="134"/>
      <c r="H237" s="88"/>
      <c r="I237" s="88"/>
      <c r="J237" s="88"/>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c r="AI237" s="88"/>
      <c r="AJ237" s="88"/>
      <c r="AK237" s="88"/>
      <c r="AL237" s="88"/>
      <c r="AM237" s="88"/>
      <c r="AN237" s="88"/>
      <c r="AO237" s="88"/>
      <c r="AP237" s="88"/>
      <c r="AQ237" s="88"/>
      <c r="AR237" s="88"/>
    </row>
    <row r="238" spans="1:44" ht="15.75" customHeight="1">
      <c r="A238" s="88"/>
      <c r="B238" s="88"/>
      <c r="C238" s="134"/>
      <c r="D238" s="88"/>
      <c r="E238" s="134"/>
      <c r="F238" s="134"/>
      <c r="G238" s="134"/>
      <c r="H238" s="88"/>
      <c r="I238" s="88"/>
      <c r="J238" s="88"/>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c r="AI238" s="88"/>
      <c r="AJ238" s="88"/>
      <c r="AK238" s="88"/>
      <c r="AL238" s="88"/>
      <c r="AM238" s="88"/>
      <c r="AN238" s="88"/>
      <c r="AO238" s="88"/>
      <c r="AP238" s="88"/>
      <c r="AQ238" s="88"/>
      <c r="AR238" s="88"/>
    </row>
    <row r="239" spans="1:44" ht="15.75" customHeight="1">
      <c r="A239" s="88"/>
      <c r="B239" s="88"/>
      <c r="C239" s="134"/>
      <c r="D239" s="88"/>
      <c r="E239" s="134"/>
      <c r="F239" s="134"/>
      <c r="G239" s="134"/>
      <c r="H239" s="88"/>
      <c r="I239" s="88"/>
      <c r="J239" s="88"/>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c r="AI239" s="88"/>
      <c r="AJ239" s="88"/>
      <c r="AK239" s="88"/>
      <c r="AL239" s="88"/>
      <c r="AM239" s="88"/>
      <c r="AN239" s="88"/>
      <c r="AO239" s="88"/>
      <c r="AP239" s="88"/>
      <c r="AQ239" s="88"/>
      <c r="AR239" s="88"/>
    </row>
    <row r="240" spans="1:44" ht="15.75" customHeight="1">
      <c r="A240" s="88"/>
      <c r="B240" s="88"/>
      <c r="C240" s="134"/>
      <c r="D240" s="88"/>
      <c r="E240" s="134"/>
      <c r="F240" s="134"/>
      <c r="G240" s="134"/>
      <c r="H240" s="88"/>
      <c r="I240" s="88"/>
      <c r="J240" s="88"/>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c r="AI240" s="88"/>
      <c r="AJ240" s="88"/>
      <c r="AK240" s="88"/>
      <c r="AL240" s="88"/>
      <c r="AM240" s="88"/>
      <c r="AN240" s="88"/>
      <c r="AO240" s="88"/>
      <c r="AP240" s="88"/>
      <c r="AQ240" s="88"/>
      <c r="AR240" s="88"/>
    </row>
    <row r="241" spans="1:44" ht="15.75" customHeight="1">
      <c r="A241" s="88"/>
      <c r="B241" s="88"/>
      <c r="C241" s="134"/>
      <c r="D241" s="88"/>
      <c r="E241" s="134"/>
      <c r="F241" s="134"/>
      <c r="G241" s="134"/>
      <c r="H241" s="88"/>
      <c r="I241" s="88"/>
      <c r="J241" s="88"/>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row>
    <row r="242" spans="1:44" ht="15.75" customHeight="1">
      <c r="A242" s="88"/>
      <c r="B242" s="88"/>
      <c r="C242" s="134"/>
      <c r="D242" s="88"/>
      <c r="E242" s="134"/>
      <c r="F242" s="134"/>
      <c r="G242" s="134"/>
      <c r="H242" s="88"/>
      <c r="I242" s="88"/>
      <c r="J242" s="88"/>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row>
    <row r="243" spans="1:44" ht="15.75" customHeight="1">
      <c r="A243" s="88"/>
      <c r="B243" s="88"/>
      <c r="C243" s="134"/>
      <c r="D243" s="88"/>
      <c r="E243" s="134"/>
      <c r="F243" s="134"/>
      <c r="G243" s="134"/>
      <c r="H243" s="88"/>
      <c r="I243" s="88"/>
      <c r="J243" s="88"/>
      <c r="K243" s="88"/>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row>
    <row r="244" spans="1:44" ht="15.75" customHeight="1">
      <c r="A244" s="88"/>
      <c r="B244" s="88"/>
      <c r="C244" s="134"/>
      <c r="D244" s="88"/>
      <c r="E244" s="134"/>
      <c r="F244" s="134"/>
      <c r="G244" s="134"/>
      <c r="H244" s="88"/>
      <c r="I244" s="88"/>
      <c r="J244" s="88"/>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row>
    <row r="245" spans="1:44" ht="15.75" customHeight="1">
      <c r="A245" s="88"/>
      <c r="B245" s="88"/>
      <c r="C245" s="134"/>
      <c r="D245" s="88"/>
      <c r="E245" s="134"/>
      <c r="F245" s="134"/>
      <c r="G245" s="134"/>
      <c r="H245" s="88"/>
      <c r="I245" s="88"/>
      <c r="J245" s="88"/>
      <c r="K245" s="88"/>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c r="AI245" s="88"/>
      <c r="AJ245" s="88"/>
      <c r="AK245" s="88"/>
      <c r="AL245" s="88"/>
      <c r="AM245" s="88"/>
      <c r="AN245" s="88"/>
      <c r="AO245" s="88"/>
      <c r="AP245" s="88"/>
      <c r="AQ245" s="88"/>
      <c r="AR245" s="88"/>
    </row>
    <row r="246" spans="1:44" ht="15.75" customHeight="1">
      <c r="A246" s="88"/>
      <c r="B246" s="88"/>
      <c r="C246" s="134"/>
      <c r="D246" s="88"/>
      <c r="E246" s="134"/>
      <c r="F246" s="134"/>
      <c r="G246" s="134"/>
      <c r="H246" s="88"/>
      <c r="I246" s="88"/>
      <c r="J246" s="88"/>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c r="AI246" s="88"/>
      <c r="AJ246" s="88"/>
      <c r="AK246" s="88"/>
      <c r="AL246" s="88"/>
      <c r="AM246" s="88"/>
      <c r="AN246" s="88"/>
      <c r="AO246" s="88"/>
      <c r="AP246" s="88"/>
      <c r="AQ246" s="88"/>
      <c r="AR246" s="88"/>
    </row>
    <row r="247" spans="1:44" ht="15.75" customHeight="1">
      <c r="A247" s="88"/>
      <c r="B247" s="88"/>
      <c r="C247" s="134"/>
      <c r="D247" s="88"/>
      <c r="E247" s="134"/>
      <c r="F247" s="134"/>
      <c r="G247" s="134"/>
      <c r="H247" s="88"/>
      <c r="I247" s="88"/>
      <c r="J247" s="88"/>
      <c r="K247" s="88"/>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c r="AI247" s="88"/>
      <c r="AJ247" s="88"/>
      <c r="AK247" s="88"/>
      <c r="AL247" s="88"/>
      <c r="AM247" s="88"/>
      <c r="AN247" s="88"/>
      <c r="AO247" s="88"/>
      <c r="AP247" s="88"/>
      <c r="AQ247" s="88"/>
      <c r="AR247" s="88"/>
    </row>
    <row r="248" spans="1:44" ht="15.75" customHeight="1">
      <c r="A248" s="88"/>
      <c r="B248" s="88"/>
      <c r="C248" s="134"/>
      <c r="D248" s="88"/>
      <c r="E248" s="134"/>
      <c r="F248" s="134"/>
      <c r="G248" s="134"/>
      <c r="H248" s="88"/>
      <c r="I248" s="88"/>
      <c r="J248" s="88"/>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c r="AI248" s="88"/>
      <c r="AJ248" s="88"/>
      <c r="AK248" s="88"/>
      <c r="AL248" s="88"/>
      <c r="AM248" s="88"/>
      <c r="AN248" s="88"/>
      <c r="AO248" s="88"/>
      <c r="AP248" s="88"/>
      <c r="AQ248" s="88"/>
      <c r="AR248" s="88"/>
    </row>
    <row r="249" spans="1:44" ht="15.75" customHeight="1">
      <c r="A249" s="88"/>
      <c r="B249" s="88"/>
      <c r="C249" s="134"/>
      <c r="D249" s="88"/>
      <c r="E249" s="134"/>
      <c r="F249" s="134"/>
      <c r="G249" s="134"/>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c r="AI249" s="88"/>
      <c r="AJ249" s="88"/>
      <c r="AK249" s="88"/>
      <c r="AL249" s="88"/>
      <c r="AM249" s="88"/>
      <c r="AN249" s="88"/>
      <c r="AO249" s="88"/>
      <c r="AP249" s="88"/>
      <c r="AQ249" s="88"/>
      <c r="AR249" s="88"/>
    </row>
    <row r="250" spans="1:44" ht="15.75" customHeight="1">
      <c r="A250" s="88"/>
      <c r="B250" s="88"/>
      <c r="C250" s="134"/>
      <c r="D250" s="88"/>
      <c r="E250" s="134"/>
      <c r="F250" s="134"/>
      <c r="G250" s="134"/>
      <c r="H250" s="88"/>
      <c r="I250" s="88"/>
      <c r="J250" s="88"/>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row>
    <row r="251" spans="1:44" ht="15.75" customHeight="1">
      <c r="A251" s="88"/>
      <c r="B251" s="88"/>
      <c r="C251" s="134"/>
      <c r="D251" s="88"/>
      <c r="E251" s="134"/>
      <c r="F251" s="134"/>
      <c r="G251" s="134"/>
      <c r="H251" s="88"/>
      <c r="I251" s="88"/>
      <c r="J251" s="88"/>
      <c r="K251" s="88"/>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c r="AI251" s="88"/>
      <c r="AJ251" s="88"/>
      <c r="AK251" s="88"/>
      <c r="AL251" s="88"/>
      <c r="AM251" s="88"/>
      <c r="AN251" s="88"/>
      <c r="AO251" s="88"/>
      <c r="AP251" s="88"/>
      <c r="AQ251" s="88"/>
      <c r="AR251" s="88"/>
    </row>
    <row r="252" spans="1:44" ht="15.75" customHeight="1">
      <c r="A252" s="88"/>
      <c r="B252" s="88"/>
      <c r="C252" s="134"/>
      <c r="D252" s="88"/>
      <c r="E252" s="134"/>
      <c r="F252" s="134"/>
      <c r="G252" s="134"/>
      <c r="H252" s="88"/>
      <c r="I252" s="88"/>
      <c r="J252" s="88"/>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c r="AI252" s="88"/>
      <c r="AJ252" s="88"/>
      <c r="AK252" s="88"/>
      <c r="AL252" s="88"/>
      <c r="AM252" s="88"/>
      <c r="AN252" s="88"/>
      <c r="AO252" s="88"/>
      <c r="AP252" s="88"/>
      <c r="AQ252" s="88"/>
      <c r="AR252" s="88"/>
    </row>
    <row r="253" spans="1:44" ht="15.75" customHeight="1">
      <c r="A253" s="88"/>
      <c r="B253" s="88"/>
      <c r="C253" s="134"/>
      <c r="D253" s="88"/>
      <c r="E253" s="134"/>
      <c r="F253" s="134"/>
      <c r="G253" s="134"/>
      <c r="H253" s="88"/>
      <c r="I253" s="88"/>
      <c r="J253" s="88"/>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row>
    <row r="254" spans="1:44" ht="15.75" customHeight="1"/>
    <row r="255" spans="1:44" ht="15.75" customHeight="1"/>
    <row r="256" spans="1:44"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7">
    <mergeCell ref="AP8:AP10"/>
    <mergeCell ref="AK7:AK10"/>
    <mergeCell ref="AM7:AM10"/>
    <mergeCell ref="AO7:AO10"/>
    <mergeCell ref="AJ8:AJ10"/>
    <mergeCell ref="AL8:AL10"/>
    <mergeCell ref="AN8:AN10"/>
    <mergeCell ref="Z6:Z9"/>
    <mergeCell ref="AA6:AC6"/>
    <mergeCell ref="AB8:AB9"/>
    <mergeCell ref="AC8:AC9"/>
    <mergeCell ref="Y7:Y9"/>
    <mergeCell ref="R6:R9"/>
    <mergeCell ref="AE6:AE9"/>
    <mergeCell ref="R5:S5"/>
    <mergeCell ref="T5:W5"/>
    <mergeCell ref="U7:U9"/>
    <mergeCell ref="V7:W7"/>
    <mergeCell ref="S6:S9"/>
    <mergeCell ref="T6:T9"/>
    <mergeCell ref="U6:W6"/>
    <mergeCell ref="X6:X9"/>
    <mergeCell ref="AA7:AA9"/>
    <mergeCell ref="V8:V9"/>
    <mergeCell ref="W8:W9"/>
    <mergeCell ref="X5:Y5"/>
    <mergeCell ref="Z5:AC5"/>
    <mergeCell ref="AB7:AC7"/>
    <mergeCell ref="AD5:AD9"/>
    <mergeCell ref="AE5:AF5"/>
    <mergeCell ref="AM6:AN6"/>
    <mergeCell ref="AG6:AH6"/>
    <mergeCell ref="AI6:AJ6"/>
    <mergeCell ref="AK6:AL6"/>
    <mergeCell ref="AI7:AI10"/>
    <mergeCell ref="AH8:AH10"/>
    <mergeCell ref="J8:J10"/>
    <mergeCell ref="H5:J5"/>
    <mergeCell ref="K5:L5"/>
    <mergeCell ref="M5:N5"/>
    <mergeCell ref="O5:Q6"/>
    <mergeCell ref="N6:N9"/>
    <mergeCell ref="O7:O10"/>
    <mergeCell ref="P8:P10"/>
    <mergeCell ref="Q8:Q10"/>
    <mergeCell ref="D5:D9"/>
    <mergeCell ref="E5:E9"/>
    <mergeCell ref="F5:F9"/>
    <mergeCell ref="G5:G9"/>
    <mergeCell ref="I7:I9"/>
    <mergeCell ref="H6:H9"/>
    <mergeCell ref="A1:AQ1"/>
    <mergeCell ref="A2:AQ2"/>
    <mergeCell ref="A3:AQ3"/>
    <mergeCell ref="A4:AQ4"/>
    <mergeCell ref="A5:A9"/>
    <mergeCell ref="B5:B9"/>
    <mergeCell ref="AQ5:AQ9"/>
    <mergeCell ref="AG5:AN5"/>
    <mergeCell ref="AO5:AP6"/>
    <mergeCell ref="I6:J6"/>
    <mergeCell ref="K6:K9"/>
    <mergeCell ref="L6:L9"/>
    <mergeCell ref="M6:M9"/>
    <mergeCell ref="C5:C9"/>
    <mergeCell ref="AF7:AF9"/>
    <mergeCell ref="AG7:AG10"/>
  </mergeCells>
  <printOptions horizontalCentered="1"/>
  <pageMargins left="0.5" right="0.5" top="0.75" bottom="0.25" header="0" footer="0"/>
  <pageSetup paperSize="9" scale="75" orientation="landscape"/>
  <headerFooter>
    <oddHeader>&amp;C&amp;P/</oddHead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Z1000"/>
  <sheetViews>
    <sheetView workbookViewId="0">
      <pane xSplit="2" ySplit="8" topLeftCell="C9" activePane="bottomRight" state="frozen"/>
      <selection pane="topRight" activeCell="C1" sqref="C1"/>
      <selection pane="bottomLeft" activeCell="A9" sqref="A9"/>
      <selection pane="bottomRight" activeCell="C9" sqref="C9"/>
    </sheetView>
  </sheetViews>
  <sheetFormatPr defaultColWidth="14.42578125" defaultRowHeight="15" customHeight="1"/>
  <cols>
    <col min="1" max="1" width="7.140625" customWidth="1"/>
    <col min="2" max="2" width="58.7109375" customWidth="1"/>
    <col min="3" max="3" width="13.28515625" customWidth="1"/>
    <col min="4" max="4" width="11.5703125" customWidth="1"/>
    <col min="5" max="5" width="14" customWidth="1"/>
    <col min="6" max="6" width="20.85546875" customWidth="1"/>
    <col min="7" max="7" width="13.85546875" customWidth="1"/>
    <col min="8" max="8" width="13.7109375" customWidth="1"/>
    <col min="9" max="9" width="14.5703125" hidden="1" customWidth="1"/>
    <col min="10" max="10" width="16" hidden="1" customWidth="1"/>
    <col min="11" max="11" width="16.5703125" hidden="1" customWidth="1"/>
    <col min="12" max="12" width="17.28515625" hidden="1" customWidth="1"/>
    <col min="13" max="13" width="12.42578125" hidden="1" customWidth="1"/>
    <col min="14" max="14" width="15.42578125" hidden="1" customWidth="1"/>
    <col min="15" max="15" width="12.7109375" hidden="1" customWidth="1"/>
    <col min="16" max="16" width="12.42578125" hidden="1" customWidth="1"/>
    <col min="17" max="18" width="12.7109375" hidden="1" customWidth="1"/>
    <col min="19" max="19" width="19.5703125" customWidth="1"/>
    <col min="20" max="20" width="17.140625" customWidth="1"/>
    <col min="21" max="26" width="12.42578125" customWidth="1"/>
  </cols>
  <sheetData>
    <row r="1" spans="1:26" ht="28.5" customHeight="1">
      <c r="A1" s="531" t="s">
        <v>530</v>
      </c>
      <c r="B1" s="505"/>
      <c r="C1" s="505"/>
      <c r="D1" s="505"/>
      <c r="E1" s="505"/>
      <c r="F1" s="505"/>
      <c r="G1" s="505"/>
      <c r="H1" s="505"/>
      <c r="I1" s="505"/>
      <c r="J1" s="505"/>
      <c r="K1" s="505"/>
      <c r="L1" s="505"/>
      <c r="M1" s="505"/>
      <c r="N1" s="505"/>
      <c r="O1" s="505"/>
      <c r="P1" s="505"/>
      <c r="Q1" s="505"/>
      <c r="R1" s="505"/>
      <c r="S1" s="505"/>
      <c r="T1" s="505"/>
      <c r="U1" s="29"/>
      <c r="V1" s="29"/>
      <c r="W1" s="29"/>
      <c r="X1" s="29"/>
      <c r="Y1" s="29"/>
      <c r="Z1" s="29"/>
    </row>
    <row r="2" spans="1:26" ht="33" customHeight="1">
      <c r="A2" s="532" t="s">
        <v>531</v>
      </c>
      <c r="B2" s="505"/>
      <c r="C2" s="505"/>
      <c r="D2" s="505"/>
      <c r="E2" s="505"/>
      <c r="F2" s="505"/>
      <c r="G2" s="505"/>
      <c r="H2" s="505"/>
      <c r="I2" s="505"/>
      <c r="J2" s="505"/>
      <c r="K2" s="505"/>
      <c r="L2" s="505"/>
      <c r="M2" s="505"/>
      <c r="N2" s="505"/>
      <c r="O2" s="505"/>
      <c r="P2" s="505"/>
      <c r="Q2" s="505"/>
      <c r="R2" s="505"/>
      <c r="S2" s="505"/>
      <c r="T2" s="505"/>
      <c r="U2" s="29"/>
      <c r="V2" s="29"/>
      <c r="W2" s="29"/>
      <c r="X2" s="29"/>
      <c r="Y2" s="29"/>
      <c r="Z2" s="29"/>
    </row>
    <row r="3" spans="1:26" ht="32.25" customHeight="1">
      <c r="A3" s="533" t="s">
        <v>532</v>
      </c>
      <c r="B3" s="505"/>
      <c r="C3" s="505"/>
      <c r="D3" s="505"/>
      <c r="E3" s="505"/>
      <c r="F3" s="505"/>
      <c r="G3" s="505"/>
      <c r="H3" s="505"/>
      <c r="I3" s="505"/>
      <c r="J3" s="505"/>
      <c r="K3" s="505"/>
      <c r="L3" s="505"/>
      <c r="M3" s="505"/>
      <c r="N3" s="505"/>
      <c r="O3" s="505"/>
      <c r="P3" s="505"/>
      <c r="Q3" s="505"/>
      <c r="R3" s="505"/>
      <c r="S3" s="505"/>
      <c r="T3" s="505"/>
      <c r="U3" s="29"/>
      <c r="V3" s="29"/>
      <c r="W3" s="29"/>
      <c r="X3" s="29"/>
      <c r="Y3" s="29"/>
      <c r="Z3" s="29"/>
    </row>
    <row r="4" spans="1:26" ht="30" customHeight="1">
      <c r="A4" s="534" t="s">
        <v>533</v>
      </c>
      <c r="B4" s="510"/>
      <c r="C4" s="510"/>
      <c r="D4" s="510"/>
      <c r="E4" s="510"/>
      <c r="F4" s="510"/>
      <c r="G4" s="510"/>
      <c r="H4" s="510"/>
      <c r="I4" s="510"/>
      <c r="J4" s="510"/>
      <c r="K4" s="510"/>
      <c r="L4" s="510"/>
      <c r="M4" s="510"/>
      <c r="N4" s="510"/>
      <c r="O4" s="510"/>
      <c r="P4" s="510"/>
      <c r="Q4" s="510"/>
      <c r="R4" s="510"/>
      <c r="S4" s="510"/>
      <c r="T4" s="510"/>
      <c r="U4" s="29"/>
      <c r="V4" s="29"/>
      <c r="W4" s="29"/>
      <c r="X4" s="29"/>
      <c r="Y4" s="29"/>
      <c r="Z4" s="29"/>
    </row>
    <row r="5" spans="1:26" ht="30" customHeight="1">
      <c r="A5" s="529" t="s">
        <v>534</v>
      </c>
      <c r="B5" s="529" t="s">
        <v>69</v>
      </c>
      <c r="C5" s="529" t="s">
        <v>70</v>
      </c>
      <c r="D5" s="529" t="s">
        <v>71</v>
      </c>
      <c r="E5" s="529" t="s">
        <v>535</v>
      </c>
      <c r="F5" s="535" t="s">
        <v>74</v>
      </c>
      <c r="G5" s="520"/>
      <c r="H5" s="521"/>
      <c r="I5" s="136"/>
      <c r="J5" s="136"/>
      <c r="K5" s="136"/>
      <c r="L5" s="529" t="s">
        <v>536</v>
      </c>
      <c r="M5" s="136"/>
      <c r="N5" s="136"/>
      <c r="O5" s="136"/>
      <c r="P5" s="136"/>
      <c r="Q5" s="136"/>
      <c r="R5" s="136"/>
      <c r="S5" s="529" t="s">
        <v>537</v>
      </c>
      <c r="T5" s="530" t="s">
        <v>7</v>
      </c>
      <c r="U5" s="29"/>
      <c r="V5" s="29"/>
      <c r="W5" s="29"/>
      <c r="X5" s="29"/>
      <c r="Y5" s="29"/>
      <c r="Z5" s="29"/>
    </row>
    <row r="6" spans="1:26" ht="41.25" customHeight="1">
      <c r="A6" s="518"/>
      <c r="B6" s="518"/>
      <c r="C6" s="518"/>
      <c r="D6" s="518"/>
      <c r="E6" s="518"/>
      <c r="F6" s="529" t="s">
        <v>99</v>
      </c>
      <c r="G6" s="535" t="s">
        <v>493</v>
      </c>
      <c r="H6" s="521"/>
      <c r="I6" s="529" t="s">
        <v>538</v>
      </c>
      <c r="J6" s="529" t="s">
        <v>539</v>
      </c>
      <c r="K6" s="529" t="s">
        <v>540</v>
      </c>
      <c r="L6" s="518"/>
      <c r="M6" s="34" t="s">
        <v>541</v>
      </c>
      <c r="N6" s="26" t="s">
        <v>542</v>
      </c>
      <c r="O6" s="26" t="s">
        <v>543</v>
      </c>
      <c r="P6" s="26" t="s">
        <v>544</v>
      </c>
      <c r="Q6" s="26" t="s">
        <v>545</v>
      </c>
      <c r="R6" s="529" t="s">
        <v>546</v>
      </c>
      <c r="S6" s="518"/>
      <c r="T6" s="518"/>
      <c r="U6" s="137"/>
      <c r="V6" s="137"/>
      <c r="W6" s="137"/>
      <c r="X6" s="137"/>
      <c r="Y6" s="137"/>
      <c r="Z6" s="137"/>
    </row>
    <row r="7" spans="1:26" ht="56.25" customHeight="1">
      <c r="A7" s="503"/>
      <c r="B7" s="503"/>
      <c r="C7" s="503"/>
      <c r="D7" s="503"/>
      <c r="E7" s="503"/>
      <c r="F7" s="503"/>
      <c r="G7" s="26" t="s">
        <v>547</v>
      </c>
      <c r="H7" s="26" t="s">
        <v>548</v>
      </c>
      <c r="I7" s="503"/>
      <c r="J7" s="503"/>
      <c r="K7" s="503"/>
      <c r="L7" s="503"/>
      <c r="M7" s="34"/>
      <c r="N7" s="34"/>
      <c r="O7" s="34"/>
      <c r="P7" s="34"/>
      <c r="Q7" s="34"/>
      <c r="R7" s="503"/>
      <c r="S7" s="503"/>
      <c r="T7" s="503"/>
      <c r="U7" s="137"/>
      <c r="V7" s="138"/>
      <c r="W7" s="137"/>
      <c r="X7" s="137"/>
      <c r="Y7" s="137"/>
      <c r="Z7" s="137"/>
    </row>
    <row r="8" spans="1:26" ht="28.5" customHeight="1">
      <c r="A8" s="26"/>
      <c r="B8" s="26" t="s">
        <v>549</v>
      </c>
      <c r="C8" s="26"/>
      <c r="D8" s="26"/>
      <c r="E8" s="26"/>
      <c r="F8" s="26"/>
      <c r="G8" s="139">
        <f t="shared" ref="G8:K8" si="0">G9+G82+G144+G149</f>
        <v>140322</v>
      </c>
      <c r="H8" s="139">
        <f t="shared" si="0"/>
        <v>136196</v>
      </c>
      <c r="I8" s="139">
        <f t="shared" si="0"/>
        <v>83262</v>
      </c>
      <c r="J8" s="139">
        <f t="shared" si="0"/>
        <v>108462</v>
      </c>
      <c r="K8" s="139">
        <f t="shared" si="0"/>
        <v>25260</v>
      </c>
      <c r="L8" s="139">
        <f t="shared" ref="L8:L9" si="1">+J8+K8</f>
        <v>133722</v>
      </c>
      <c r="M8" s="139">
        <f t="shared" ref="M8:O8" si="2">M9+M82+M144+M149</f>
        <v>7000</v>
      </c>
      <c r="N8" s="139">
        <f t="shared" si="2"/>
        <v>0</v>
      </c>
      <c r="O8" s="139">
        <f t="shared" si="2"/>
        <v>15483</v>
      </c>
      <c r="P8" s="139"/>
      <c r="Q8" s="139">
        <f t="shared" ref="Q8:Q9" si="3">L8-(M8+O8+P8)</f>
        <v>111239</v>
      </c>
      <c r="R8" s="139">
        <f>+R9+R82+R144+R149</f>
        <v>38678</v>
      </c>
      <c r="S8" s="139">
        <f>S9+S82+S144+S149</f>
        <v>77140</v>
      </c>
      <c r="T8" s="27"/>
      <c r="U8" s="138"/>
      <c r="V8" s="140"/>
      <c r="W8" s="140"/>
      <c r="X8" s="137"/>
      <c r="Y8" s="137"/>
      <c r="Z8" s="137"/>
    </row>
    <row r="9" spans="1:26" ht="30.75" customHeight="1">
      <c r="A9" s="38" t="s">
        <v>9</v>
      </c>
      <c r="B9" s="141" t="s">
        <v>550</v>
      </c>
      <c r="C9" s="141"/>
      <c r="D9" s="141"/>
      <c r="E9" s="142"/>
      <c r="F9" s="142"/>
      <c r="G9" s="139">
        <f t="shared" ref="G9:K9" si="4">G10+G14+G30+G64</f>
        <v>59680</v>
      </c>
      <c r="H9" s="139">
        <f t="shared" si="4"/>
        <v>59680</v>
      </c>
      <c r="I9" s="139">
        <f t="shared" si="4"/>
        <v>33040</v>
      </c>
      <c r="J9" s="139">
        <f t="shared" si="4"/>
        <v>45817</v>
      </c>
      <c r="K9" s="139">
        <f t="shared" si="4"/>
        <v>12760</v>
      </c>
      <c r="L9" s="139">
        <f t="shared" si="1"/>
        <v>58577</v>
      </c>
      <c r="M9" s="139">
        <f t="shared" ref="M9:O9" si="5">M10+M14+M30+M64</f>
        <v>2000</v>
      </c>
      <c r="N9" s="139">
        <f t="shared" si="5"/>
        <v>0</v>
      </c>
      <c r="O9" s="139">
        <f t="shared" si="5"/>
        <v>10543</v>
      </c>
      <c r="P9" s="139"/>
      <c r="Q9" s="139">
        <f t="shared" si="3"/>
        <v>46034</v>
      </c>
      <c r="R9" s="139">
        <f>+R10+R14+R30+R64</f>
        <v>18852</v>
      </c>
      <c r="S9" s="139">
        <f>S10+S14+S30+S64</f>
        <v>26789</v>
      </c>
      <c r="T9" s="143"/>
      <c r="U9" s="138"/>
      <c r="V9" s="140"/>
      <c r="W9" s="29"/>
      <c r="X9" s="29"/>
      <c r="Y9" s="29"/>
      <c r="Z9" s="29"/>
    </row>
    <row r="10" spans="1:26" ht="28.5" customHeight="1">
      <c r="A10" s="38" t="s">
        <v>19</v>
      </c>
      <c r="B10" s="141" t="s">
        <v>551</v>
      </c>
      <c r="C10" s="141"/>
      <c r="D10" s="141"/>
      <c r="E10" s="38"/>
      <c r="F10" s="38"/>
      <c r="G10" s="144">
        <f t="shared" ref="G10:S10" si="6">G11</f>
        <v>3500</v>
      </c>
      <c r="H10" s="144">
        <f t="shared" si="6"/>
        <v>3500</v>
      </c>
      <c r="I10" s="144">
        <f t="shared" si="6"/>
        <v>0</v>
      </c>
      <c r="J10" s="144">
        <f t="shared" si="6"/>
        <v>0</v>
      </c>
      <c r="K10" s="144">
        <f t="shared" si="6"/>
        <v>3500</v>
      </c>
      <c r="L10" s="144">
        <f t="shared" si="6"/>
        <v>3500</v>
      </c>
      <c r="M10" s="144">
        <f t="shared" si="6"/>
        <v>0</v>
      </c>
      <c r="N10" s="144">
        <f t="shared" si="6"/>
        <v>0</v>
      </c>
      <c r="O10" s="144">
        <f t="shared" si="6"/>
        <v>0</v>
      </c>
      <c r="P10" s="144">
        <f t="shared" si="6"/>
        <v>0</v>
      </c>
      <c r="Q10" s="144">
        <f t="shared" si="6"/>
        <v>3500</v>
      </c>
      <c r="R10" s="144">
        <f t="shared" si="6"/>
        <v>2900</v>
      </c>
      <c r="S10" s="144">
        <f t="shared" si="6"/>
        <v>600</v>
      </c>
      <c r="T10" s="143"/>
      <c r="U10" s="138"/>
      <c r="V10" s="140"/>
      <c r="W10" s="137"/>
      <c r="X10" s="137"/>
      <c r="Y10" s="137"/>
      <c r="Z10" s="137"/>
    </row>
    <row r="11" spans="1:26" ht="29.25" customHeight="1">
      <c r="A11" s="38" t="s">
        <v>507</v>
      </c>
      <c r="B11" s="145" t="s">
        <v>552</v>
      </c>
      <c r="C11" s="145"/>
      <c r="D11" s="145"/>
      <c r="E11" s="38"/>
      <c r="F11" s="38"/>
      <c r="G11" s="144">
        <f t="shared" ref="G11:S11" si="7">G12</f>
        <v>3500</v>
      </c>
      <c r="H11" s="144">
        <f t="shared" si="7"/>
        <v>3500</v>
      </c>
      <c r="I11" s="144">
        <f t="shared" si="7"/>
        <v>0</v>
      </c>
      <c r="J11" s="144">
        <f t="shared" si="7"/>
        <v>0</v>
      </c>
      <c r="K11" s="144">
        <f t="shared" si="7"/>
        <v>3500</v>
      </c>
      <c r="L11" s="144">
        <f t="shared" si="7"/>
        <v>3500</v>
      </c>
      <c r="M11" s="144">
        <f t="shared" si="7"/>
        <v>0</v>
      </c>
      <c r="N11" s="144">
        <f t="shared" si="7"/>
        <v>0</v>
      </c>
      <c r="O11" s="144">
        <f t="shared" si="7"/>
        <v>0</v>
      </c>
      <c r="P11" s="144">
        <f t="shared" si="7"/>
        <v>0</v>
      </c>
      <c r="Q11" s="144">
        <f t="shared" si="7"/>
        <v>3500</v>
      </c>
      <c r="R11" s="144">
        <f t="shared" si="7"/>
        <v>2900</v>
      </c>
      <c r="S11" s="144">
        <f t="shared" si="7"/>
        <v>600</v>
      </c>
      <c r="T11" s="143"/>
      <c r="U11" s="138"/>
      <c r="V11" s="140"/>
      <c r="W11" s="137"/>
      <c r="X11" s="137"/>
      <c r="Y11" s="137"/>
      <c r="Z11" s="137"/>
    </row>
    <row r="12" spans="1:26" ht="25.5" customHeight="1">
      <c r="A12" s="38"/>
      <c r="B12" s="141" t="s">
        <v>553</v>
      </c>
      <c r="C12" s="141"/>
      <c r="D12" s="141"/>
      <c r="E12" s="38"/>
      <c r="F12" s="38"/>
      <c r="G12" s="144">
        <f t="shared" ref="G12:K12" si="8">SUM(G13)</f>
        <v>3500</v>
      </c>
      <c r="H12" s="144">
        <f t="shared" si="8"/>
        <v>3500</v>
      </c>
      <c r="I12" s="144">
        <f t="shared" si="8"/>
        <v>0</v>
      </c>
      <c r="J12" s="144">
        <f t="shared" si="8"/>
        <v>0</v>
      </c>
      <c r="K12" s="144">
        <f t="shared" si="8"/>
        <v>3500</v>
      </c>
      <c r="L12" s="139">
        <f t="shared" ref="L12:L14" si="9">+J12+K12</f>
        <v>3500</v>
      </c>
      <c r="M12" s="144">
        <f>SUM(M13)</f>
        <v>0</v>
      </c>
      <c r="N12" s="144"/>
      <c r="O12" s="144">
        <f t="shared" ref="O12:P12" si="10">SUM(O13)</f>
        <v>0</v>
      </c>
      <c r="P12" s="144">
        <f t="shared" si="10"/>
        <v>0</v>
      </c>
      <c r="Q12" s="27">
        <f t="shared" ref="Q12:Q14" si="11">L12-(M12+O12+P12)</f>
        <v>3500</v>
      </c>
      <c r="R12" s="144">
        <f t="shared" ref="R12:S12" si="12">SUM(R13)</f>
        <v>2900</v>
      </c>
      <c r="S12" s="144">
        <f t="shared" si="12"/>
        <v>600</v>
      </c>
      <c r="T12" s="143"/>
      <c r="U12" s="138"/>
      <c r="V12" s="140"/>
      <c r="W12" s="137"/>
      <c r="X12" s="137"/>
      <c r="Y12" s="137"/>
      <c r="Z12" s="137"/>
    </row>
    <row r="13" spans="1:26" ht="42" customHeight="1">
      <c r="A13" s="142">
        <v>1</v>
      </c>
      <c r="B13" s="36" t="s">
        <v>467</v>
      </c>
      <c r="C13" s="146">
        <v>8064712</v>
      </c>
      <c r="D13" s="146" t="s">
        <v>219</v>
      </c>
      <c r="E13" s="147" t="s">
        <v>395</v>
      </c>
      <c r="F13" s="146" t="s">
        <v>468</v>
      </c>
      <c r="G13" s="148">
        <f>H13</f>
        <v>3500</v>
      </c>
      <c r="H13" s="148">
        <v>3500</v>
      </c>
      <c r="I13" s="148"/>
      <c r="J13" s="148"/>
      <c r="K13" s="148">
        <v>3500</v>
      </c>
      <c r="L13" s="149">
        <f t="shared" si="9"/>
        <v>3500</v>
      </c>
      <c r="M13" s="150"/>
      <c r="N13" s="150"/>
      <c r="O13" s="150"/>
      <c r="P13" s="28"/>
      <c r="Q13" s="28">
        <f t="shared" si="11"/>
        <v>3500</v>
      </c>
      <c r="R13" s="150">
        <v>2900</v>
      </c>
      <c r="S13" s="148">
        <f>Q13-R13</f>
        <v>600</v>
      </c>
      <c r="T13" s="151"/>
      <c r="U13" s="152"/>
      <c r="V13" s="153"/>
      <c r="W13" s="29"/>
      <c r="X13" s="29"/>
      <c r="Y13" s="29"/>
      <c r="Z13" s="29"/>
    </row>
    <row r="14" spans="1:26" ht="25.5" customHeight="1">
      <c r="A14" s="38" t="s">
        <v>28</v>
      </c>
      <c r="B14" s="141" t="s">
        <v>554</v>
      </c>
      <c r="C14" s="141"/>
      <c r="D14" s="141"/>
      <c r="E14" s="38"/>
      <c r="F14" s="38"/>
      <c r="G14" s="144">
        <f t="shared" ref="G14:K14" si="13">G15+G20</f>
        <v>21280</v>
      </c>
      <c r="H14" s="144">
        <f t="shared" si="13"/>
        <v>21280</v>
      </c>
      <c r="I14" s="144">
        <f t="shared" si="13"/>
        <v>4140</v>
      </c>
      <c r="J14" s="144">
        <f t="shared" si="13"/>
        <v>18020</v>
      </c>
      <c r="K14" s="144">
        <f t="shared" si="13"/>
        <v>3260</v>
      </c>
      <c r="L14" s="139">
        <f t="shared" si="9"/>
        <v>21280</v>
      </c>
      <c r="M14" s="154">
        <f>M15+M20</f>
        <v>2000</v>
      </c>
      <c r="N14" s="154"/>
      <c r="O14" s="154">
        <f>O15+O20</f>
        <v>1991</v>
      </c>
      <c r="P14" s="154"/>
      <c r="Q14" s="27">
        <f t="shared" si="11"/>
        <v>17289</v>
      </c>
      <c r="R14" s="154">
        <f t="shared" ref="R14:S14" si="14">+R15+R20</f>
        <v>5611</v>
      </c>
      <c r="S14" s="144">
        <f t="shared" si="14"/>
        <v>11625</v>
      </c>
      <c r="T14" s="143"/>
      <c r="U14" s="138"/>
      <c r="V14" s="140"/>
      <c r="W14" s="137"/>
      <c r="X14" s="137"/>
      <c r="Y14" s="137"/>
      <c r="Z14" s="137"/>
    </row>
    <row r="15" spans="1:26" ht="25.5" customHeight="1">
      <c r="A15" s="38" t="s">
        <v>507</v>
      </c>
      <c r="B15" s="145" t="s">
        <v>555</v>
      </c>
      <c r="C15" s="145"/>
      <c r="D15" s="145"/>
      <c r="E15" s="142"/>
      <c r="F15" s="142"/>
      <c r="G15" s="144">
        <f t="shared" ref="G15:S15" si="15">G16+G18</f>
        <v>7400</v>
      </c>
      <c r="H15" s="144">
        <f t="shared" si="15"/>
        <v>7400</v>
      </c>
      <c r="I15" s="144">
        <f t="shared" si="15"/>
        <v>4140</v>
      </c>
      <c r="J15" s="144">
        <f t="shared" si="15"/>
        <v>4140</v>
      </c>
      <c r="K15" s="144">
        <f t="shared" si="15"/>
        <v>3260</v>
      </c>
      <c r="L15" s="144">
        <f t="shared" si="15"/>
        <v>7400</v>
      </c>
      <c r="M15" s="144">
        <f t="shared" si="15"/>
        <v>2000</v>
      </c>
      <c r="N15" s="144">
        <f t="shared" si="15"/>
        <v>0</v>
      </c>
      <c r="O15" s="144">
        <f t="shared" si="15"/>
        <v>1957</v>
      </c>
      <c r="P15" s="144">
        <f t="shared" si="15"/>
        <v>40</v>
      </c>
      <c r="Q15" s="144">
        <f t="shared" si="15"/>
        <v>3403</v>
      </c>
      <c r="R15" s="144">
        <f t="shared" si="15"/>
        <v>611</v>
      </c>
      <c r="S15" s="144">
        <f t="shared" si="15"/>
        <v>2779</v>
      </c>
      <c r="T15" s="143"/>
      <c r="U15" s="138"/>
      <c r="V15" s="140"/>
      <c r="W15" s="29"/>
      <c r="X15" s="29"/>
      <c r="Y15" s="29"/>
      <c r="Z15" s="29"/>
    </row>
    <row r="16" spans="1:26" ht="24" customHeight="1">
      <c r="A16" s="142"/>
      <c r="B16" s="155" t="s">
        <v>556</v>
      </c>
      <c r="C16" s="141"/>
      <c r="D16" s="141"/>
      <c r="E16" s="142"/>
      <c r="F16" s="142"/>
      <c r="G16" s="144">
        <f t="shared" ref="G16:K16" si="16">G17</f>
        <v>4140</v>
      </c>
      <c r="H16" s="144">
        <f t="shared" si="16"/>
        <v>4140</v>
      </c>
      <c r="I16" s="144">
        <f t="shared" si="16"/>
        <v>4140</v>
      </c>
      <c r="J16" s="144">
        <f t="shared" si="16"/>
        <v>4140</v>
      </c>
      <c r="K16" s="144">
        <f t="shared" si="16"/>
        <v>0</v>
      </c>
      <c r="L16" s="139">
        <f t="shared" ref="L16:L25" si="17">+J16+K16</f>
        <v>4140</v>
      </c>
      <c r="M16" s="154">
        <f>M17</f>
        <v>2000</v>
      </c>
      <c r="N16" s="154"/>
      <c r="O16" s="154">
        <f t="shared" ref="O16:P16" si="18">O17</f>
        <v>1952</v>
      </c>
      <c r="P16" s="27">
        <f t="shared" si="18"/>
        <v>40</v>
      </c>
      <c r="Q16" s="27">
        <f t="shared" ref="Q16:Q27" si="19">L16-(M16+O16+P16)</f>
        <v>148</v>
      </c>
      <c r="R16" s="154">
        <f t="shared" ref="R16:S16" si="20">R17</f>
        <v>111</v>
      </c>
      <c r="S16" s="144">
        <f t="shared" si="20"/>
        <v>24</v>
      </c>
      <c r="T16" s="143"/>
      <c r="U16" s="138"/>
      <c r="V16" s="140"/>
      <c r="W16" s="29"/>
      <c r="X16" s="29"/>
      <c r="Y16" s="29"/>
      <c r="Z16" s="29"/>
    </row>
    <row r="17" spans="1:26" ht="43.5" customHeight="1">
      <c r="A17" s="142">
        <v>1</v>
      </c>
      <c r="B17" s="156" t="s">
        <v>355</v>
      </c>
      <c r="C17" s="146">
        <v>7963266</v>
      </c>
      <c r="D17" s="157" t="s">
        <v>356</v>
      </c>
      <c r="E17" s="147" t="s">
        <v>357</v>
      </c>
      <c r="F17" s="146" t="s">
        <v>358</v>
      </c>
      <c r="G17" s="148">
        <v>4140</v>
      </c>
      <c r="H17" s="148">
        <v>4140</v>
      </c>
      <c r="I17" s="148">
        <v>4140</v>
      </c>
      <c r="J17" s="148">
        <v>4140</v>
      </c>
      <c r="K17" s="148"/>
      <c r="L17" s="149">
        <f t="shared" si="17"/>
        <v>4140</v>
      </c>
      <c r="M17" s="150">
        <v>2000</v>
      </c>
      <c r="N17" s="150"/>
      <c r="O17" s="150">
        <f>1915+37</f>
        <v>1952</v>
      </c>
      <c r="P17" s="28">
        <v>40</v>
      </c>
      <c r="Q17" s="28">
        <f t="shared" si="19"/>
        <v>148</v>
      </c>
      <c r="R17" s="150">
        <v>111</v>
      </c>
      <c r="S17" s="148">
        <v>24</v>
      </c>
      <c r="T17" s="150"/>
      <c r="U17" s="152"/>
      <c r="V17" s="153"/>
      <c r="W17" s="158"/>
      <c r="X17" s="158"/>
      <c r="Y17" s="158"/>
      <c r="Z17" s="158"/>
    </row>
    <row r="18" spans="1:26" ht="25.5" customHeight="1">
      <c r="A18" s="38"/>
      <c r="B18" s="155" t="s">
        <v>553</v>
      </c>
      <c r="C18" s="141"/>
      <c r="D18" s="141"/>
      <c r="E18" s="38"/>
      <c r="F18" s="38"/>
      <c r="G18" s="144">
        <f t="shared" ref="G18:K18" si="21">SUM(G19)</f>
        <v>3260</v>
      </c>
      <c r="H18" s="144">
        <f t="shared" si="21"/>
        <v>3260</v>
      </c>
      <c r="I18" s="144">
        <f t="shared" si="21"/>
        <v>0</v>
      </c>
      <c r="J18" s="144">
        <f t="shared" si="21"/>
        <v>0</v>
      </c>
      <c r="K18" s="144">
        <f t="shared" si="21"/>
        <v>3260</v>
      </c>
      <c r="L18" s="139">
        <f t="shared" si="17"/>
        <v>3260</v>
      </c>
      <c r="M18" s="144">
        <f>SUM(M19)</f>
        <v>0</v>
      </c>
      <c r="N18" s="144"/>
      <c r="O18" s="144">
        <f>SUM(O19)</f>
        <v>5</v>
      </c>
      <c r="P18" s="144"/>
      <c r="Q18" s="27">
        <f t="shared" si="19"/>
        <v>3255</v>
      </c>
      <c r="R18" s="144">
        <f t="shared" ref="R18:S18" si="22">SUM(R19)</f>
        <v>500</v>
      </c>
      <c r="S18" s="144">
        <f t="shared" si="22"/>
        <v>2755</v>
      </c>
      <c r="T18" s="143"/>
      <c r="U18" s="138"/>
      <c r="V18" s="140"/>
      <c r="W18" s="137"/>
      <c r="X18" s="137"/>
      <c r="Y18" s="137"/>
      <c r="Z18" s="137"/>
    </row>
    <row r="19" spans="1:26" ht="45" customHeight="1">
      <c r="A19" s="142">
        <v>1</v>
      </c>
      <c r="B19" s="159" t="s">
        <v>359</v>
      </c>
      <c r="C19" s="147">
        <v>8057519</v>
      </c>
      <c r="D19" s="147" t="s">
        <v>360</v>
      </c>
      <c r="E19" s="147" t="s">
        <v>395</v>
      </c>
      <c r="F19" s="146" t="s">
        <v>361</v>
      </c>
      <c r="G19" s="148">
        <f>H19</f>
        <v>3260</v>
      </c>
      <c r="H19" s="148">
        <v>3260</v>
      </c>
      <c r="I19" s="148"/>
      <c r="J19" s="148"/>
      <c r="K19" s="148">
        <v>3260</v>
      </c>
      <c r="L19" s="149">
        <f t="shared" si="17"/>
        <v>3260</v>
      </c>
      <c r="M19" s="150"/>
      <c r="N19" s="150"/>
      <c r="O19" s="150">
        <v>5</v>
      </c>
      <c r="P19" s="28"/>
      <c r="Q19" s="28">
        <f t="shared" si="19"/>
        <v>3255</v>
      </c>
      <c r="R19" s="150">
        <v>500</v>
      </c>
      <c r="S19" s="148">
        <f>Q19-R19</f>
        <v>2755</v>
      </c>
      <c r="T19" s="151"/>
      <c r="U19" s="152"/>
      <c r="V19" s="153"/>
      <c r="W19" s="29"/>
      <c r="X19" s="29"/>
      <c r="Y19" s="29"/>
      <c r="Z19" s="29"/>
    </row>
    <row r="20" spans="1:26" ht="25.5" customHeight="1">
      <c r="A20" s="38" t="s">
        <v>507</v>
      </c>
      <c r="B20" s="145" t="s">
        <v>557</v>
      </c>
      <c r="C20" s="145"/>
      <c r="D20" s="145"/>
      <c r="E20" s="142"/>
      <c r="F20" s="142"/>
      <c r="G20" s="144">
        <f t="shared" ref="G20:K20" si="23">+G21+G26+G28</f>
        <v>13880</v>
      </c>
      <c r="H20" s="144">
        <f t="shared" si="23"/>
        <v>13880</v>
      </c>
      <c r="I20" s="144">
        <f t="shared" si="23"/>
        <v>0</v>
      </c>
      <c r="J20" s="144">
        <f t="shared" si="23"/>
        <v>13880</v>
      </c>
      <c r="K20" s="144">
        <f t="shared" si="23"/>
        <v>0</v>
      </c>
      <c r="L20" s="139">
        <f t="shared" si="17"/>
        <v>13880</v>
      </c>
      <c r="M20" s="144">
        <f>+M21+M26+M28</f>
        <v>0</v>
      </c>
      <c r="N20" s="144"/>
      <c r="O20" s="144">
        <f>+O21+O26+O28</f>
        <v>34</v>
      </c>
      <c r="P20" s="144"/>
      <c r="Q20" s="27">
        <f t="shared" si="19"/>
        <v>13846</v>
      </c>
      <c r="R20" s="144">
        <f>+R21+R26</f>
        <v>5000</v>
      </c>
      <c r="S20" s="144">
        <f>+S21+S26+S28</f>
        <v>8846</v>
      </c>
      <c r="T20" s="160"/>
      <c r="U20" s="138"/>
      <c r="V20" s="140"/>
      <c r="W20" s="29"/>
      <c r="X20" s="29"/>
      <c r="Y20" s="29"/>
      <c r="Z20" s="29"/>
    </row>
    <row r="21" spans="1:26" ht="25.5" customHeight="1">
      <c r="A21" s="38"/>
      <c r="B21" s="155" t="s">
        <v>553</v>
      </c>
      <c r="C21" s="141"/>
      <c r="D21" s="141"/>
      <c r="E21" s="142"/>
      <c r="F21" s="142"/>
      <c r="G21" s="144">
        <f t="shared" ref="G21:K21" si="24">SUM(G22:G25)</f>
        <v>9880</v>
      </c>
      <c r="H21" s="144">
        <f t="shared" si="24"/>
        <v>9880</v>
      </c>
      <c r="I21" s="144">
        <f t="shared" si="24"/>
        <v>0</v>
      </c>
      <c r="J21" s="144">
        <f t="shared" si="24"/>
        <v>9880</v>
      </c>
      <c r="K21" s="144">
        <f t="shared" si="24"/>
        <v>0</v>
      </c>
      <c r="L21" s="139">
        <f t="shared" si="17"/>
        <v>9880</v>
      </c>
      <c r="M21" s="144">
        <f>SUM(M22:M25)</f>
        <v>0</v>
      </c>
      <c r="N21" s="144"/>
      <c r="O21" s="144">
        <f>SUM(O22:O25)</f>
        <v>24</v>
      </c>
      <c r="P21" s="27"/>
      <c r="Q21" s="27">
        <f t="shared" si="19"/>
        <v>9856</v>
      </c>
      <c r="R21" s="144">
        <f>SUM(R22:R25)</f>
        <v>4500</v>
      </c>
      <c r="S21" s="144">
        <f t="shared" ref="S21:S25" si="25">Q21-R21</f>
        <v>5356</v>
      </c>
      <c r="T21" s="160"/>
      <c r="U21" s="138"/>
      <c r="V21" s="140"/>
      <c r="W21" s="29"/>
      <c r="X21" s="29"/>
      <c r="Y21" s="29"/>
      <c r="Z21" s="29"/>
    </row>
    <row r="22" spans="1:26" ht="40.5" customHeight="1">
      <c r="A22" s="142">
        <v>1</v>
      </c>
      <c r="B22" s="161" t="s">
        <v>362</v>
      </c>
      <c r="C22" s="147">
        <v>8057522</v>
      </c>
      <c r="D22" s="147" t="s">
        <v>360</v>
      </c>
      <c r="E22" s="147" t="s">
        <v>395</v>
      </c>
      <c r="F22" s="146" t="s">
        <v>363</v>
      </c>
      <c r="G22" s="148">
        <v>2070</v>
      </c>
      <c r="H22" s="148">
        <v>2070</v>
      </c>
      <c r="I22" s="148"/>
      <c r="J22" s="148">
        <v>2070</v>
      </c>
      <c r="K22" s="148"/>
      <c r="L22" s="149">
        <f t="shared" si="17"/>
        <v>2070</v>
      </c>
      <c r="M22" s="150"/>
      <c r="N22" s="150"/>
      <c r="O22" s="150">
        <v>5</v>
      </c>
      <c r="P22" s="28"/>
      <c r="Q22" s="28">
        <f t="shared" si="19"/>
        <v>2065</v>
      </c>
      <c r="R22" s="150">
        <v>1000</v>
      </c>
      <c r="S22" s="149">
        <f t="shared" si="25"/>
        <v>1065</v>
      </c>
      <c r="T22" s="151"/>
      <c r="U22" s="152"/>
      <c r="V22" s="140"/>
      <c r="W22" s="29"/>
      <c r="X22" s="29"/>
      <c r="Y22" s="29"/>
      <c r="Z22" s="29"/>
    </row>
    <row r="23" spans="1:26" ht="41.25" customHeight="1">
      <c r="A23" s="142">
        <v>2</v>
      </c>
      <c r="B23" s="159" t="s">
        <v>364</v>
      </c>
      <c r="C23" s="147">
        <v>8057524</v>
      </c>
      <c r="D23" s="147" t="s">
        <v>360</v>
      </c>
      <c r="E23" s="147" t="s">
        <v>395</v>
      </c>
      <c r="F23" s="146" t="s">
        <v>365</v>
      </c>
      <c r="G23" s="148">
        <v>1700</v>
      </c>
      <c r="H23" s="148">
        <v>1700</v>
      </c>
      <c r="I23" s="148"/>
      <c r="J23" s="148">
        <v>1700</v>
      </c>
      <c r="K23" s="148"/>
      <c r="L23" s="149">
        <f t="shared" si="17"/>
        <v>1700</v>
      </c>
      <c r="M23" s="150"/>
      <c r="N23" s="150"/>
      <c r="O23" s="150">
        <v>4</v>
      </c>
      <c r="P23" s="28"/>
      <c r="Q23" s="28">
        <f t="shared" si="19"/>
        <v>1696</v>
      </c>
      <c r="R23" s="150">
        <v>700</v>
      </c>
      <c r="S23" s="149">
        <f t="shared" si="25"/>
        <v>996</v>
      </c>
      <c r="T23" s="151"/>
      <c r="U23" s="152"/>
      <c r="V23" s="140"/>
      <c r="W23" s="29"/>
      <c r="X23" s="29"/>
      <c r="Y23" s="29"/>
      <c r="Z23" s="29"/>
    </row>
    <row r="24" spans="1:26" ht="52.5" customHeight="1">
      <c r="A24" s="142">
        <v>3</v>
      </c>
      <c r="B24" s="156" t="s">
        <v>366</v>
      </c>
      <c r="C24" s="146">
        <v>8057523</v>
      </c>
      <c r="D24" s="147" t="s">
        <v>360</v>
      </c>
      <c r="E24" s="147" t="s">
        <v>395</v>
      </c>
      <c r="F24" s="146" t="s">
        <v>367</v>
      </c>
      <c r="G24" s="148">
        <v>1800</v>
      </c>
      <c r="H24" s="148">
        <v>1800</v>
      </c>
      <c r="I24" s="148"/>
      <c r="J24" s="148">
        <v>1800</v>
      </c>
      <c r="K24" s="148"/>
      <c r="L24" s="149">
        <f t="shared" si="17"/>
        <v>1800</v>
      </c>
      <c r="M24" s="150"/>
      <c r="N24" s="150"/>
      <c r="O24" s="150">
        <v>5</v>
      </c>
      <c r="P24" s="28"/>
      <c r="Q24" s="28">
        <f t="shared" si="19"/>
        <v>1795</v>
      </c>
      <c r="R24" s="150">
        <v>800</v>
      </c>
      <c r="S24" s="149">
        <f t="shared" si="25"/>
        <v>995</v>
      </c>
      <c r="T24" s="151"/>
      <c r="U24" s="152"/>
      <c r="V24" s="140"/>
      <c r="W24" s="29"/>
      <c r="X24" s="29"/>
      <c r="Y24" s="29"/>
      <c r="Z24" s="29"/>
    </row>
    <row r="25" spans="1:26" ht="45" customHeight="1">
      <c r="A25" s="142">
        <v>4</v>
      </c>
      <c r="B25" s="159" t="s">
        <v>368</v>
      </c>
      <c r="C25" s="147">
        <v>8057521</v>
      </c>
      <c r="D25" s="147" t="s">
        <v>360</v>
      </c>
      <c r="E25" s="147" t="s">
        <v>395</v>
      </c>
      <c r="F25" s="146" t="s">
        <v>369</v>
      </c>
      <c r="G25" s="148">
        <v>4310</v>
      </c>
      <c r="H25" s="148">
        <v>4310</v>
      </c>
      <c r="I25" s="148"/>
      <c r="J25" s="148">
        <v>4310</v>
      </c>
      <c r="K25" s="148"/>
      <c r="L25" s="149">
        <f t="shared" si="17"/>
        <v>4310</v>
      </c>
      <c r="M25" s="150"/>
      <c r="N25" s="150"/>
      <c r="O25" s="150">
        <v>10</v>
      </c>
      <c r="P25" s="28"/>
      <c r="Q25" s="28">
        <f t="shared" si="19"/>
        <v>4300</v>
      </c>
      <c r="R25" s="150">
        <v>2000</v>
      </c>
      <c r="S25" s="149">
        <f t="shared" si="25"/>
        <v>2300</v>
      </c>
      <c r="T25" s="151"/>
      <c r="U25" s="152"/>
      <c r="V25" s="140"/>
      <c r="W25" s="29"/>
      <c r="X25" s="29"/>
      <c r="Y25" s="29"/>
      <c r="Z25" s="29"/>
    </row>
    <row r="26" spans="1:26" ht="25.5" customHeight="1">
      <c r="A26" s="38"/>
      <c r="B26" s="155" t="s">
        <v>556</v>
      </c>
      <c r="C26" s="141"/>
      <c r="D26" s="141"/>
      <c r="E26" s="38"/>
      <c r="F26" s="38"/>
      <c r="G26" s="144">
        <f t="shared" ref="G26:O26" si="26">SUM(G27)</f>
        <v>4000</v>
      </c>
      <c r="H26" s="144">
        <f t="shared" si="26"/>
        <v>4000</v>
      </c>
      <c r="I26" s="144">
        <f t="shared" si="26"/>
        <v>0</v>
      </c>
      <c r="J26" s="144">
        <f t="shared" si="26"/>
        <v>4000</v>
      </c>
      <c r="K26" s="144">
        <f t="shared" si="26"/>
        <v>0</v>
      </c>
      <c r="L26" s="144">
        <f t="shared" si="26"/>
        <v>4000</v>
      </c>
      <c r="M26" s="144">
        <f t="shared" si="26"/>
        <v>0</v>
      </c>
      <c r="N26" s="144">
        <f t="shared" si="26"/>
        <v>0</v>
      </c>
      <c r="O26" s="144">
        <f t="shared" si="26"/>
        <v>10</v>
      </c>
      <c r="P26" s="144"/>
      <c r="Q26" s="27">
        <f t="shared" si="19"/>
        <v>3990</v>
      </c>
      <c r="R26" s="144">
        <f t="shared" ref="R26:S26" si="27">SUM(R27)</f>
        <v>500</v>
      </c>
      <c r="S26" s="144">
        <f t="shared" si="27"/>
        <v>3490</v>
      </c>
      <c r="T26" s="143"/>
      <c r="U26" s="138"/>
      <c r="V26" s="140"/>
      <c r="W26" s="137"/>
      <c r="X26" s="137"/>
      <c r="Y26" s="137"/>
      <c r="Z26" s="137"/>
    </row>
    <row r="27" spans="1:26" ht="50.25" customHeight="1">
      <c r="A27" s="142">
        <v>1</v>
      </c>
      <c r="B27" s="161" t="s">
        <v>370</v>
      </c>
      <c r="C27" s="147">
        <v>8057520</v>
      </c>
      <c r="D27" s="162" t="s">
        <v>278</v>
      </c>
      <c r="E27" s="157" t="s">
        <v>380</v>
      </c>
      <c r="F27" s="146" t="s">
        <v>371</v>
      </c>
      <c r="G27" s="148">
        <v>4000</v>
      </c>
      <c r="H27" s="148">
        <v>4000</v>
      </c>
      <c r="I27" s="148"/>
      <c r="J27" s="148">
        <v>4000</v>
      </c>
      <c r="K27" s="148"/>
      <c r="L27" s="148">
        <f>+J27+K27</f>
        <v>4000</v>
      </c>
      <c r="M27" s="148"/>
      <c r="N27" s="148"/>
      <c r="O27" s="148">
        <v>10</v>
      </c>
      <c r="P27" s="148"/>
      <c r="Q27" s="148">
        <f t="shared" si="19"/>
        <v>3990</v>
      </c>
      <c r="R27" s="148">
        <v>500</v>
      </c>
      <c r="S27" s="148">
        <f>Q27-R27</f>
        <v>3490</v>
      </c>
      <c r="T27" s="150"/>
      <c r="U27" s="152"/>
      <c r="V27" s="140"/>
      <c r="W27" s="158"/>
      <c r="X27" s="158"/>
      <c r="Y27" s="158"/>
      <c r="Z27" s="158"/>
    </row>
    <row r="28" spans="1:26" ht="25.5" hidden="1" customHeight="1">
      <c r="A28" s="38"/>
      <c r="B28" s="141"/>
      <c r="C28" s="141"/>
      <c r="D28" s="141"/>
      <c r="E28" s="38"/>
      <c r="F28" s="38"/>
      <c r="G28" s="144"/>
      <c r="H28" s="144"/>
      <c r="I28" s="144"/>
      <c r="J28" s="144"/>
      <c r="K28" s="144"/>
      <c r="L28" s="139"/>
      <c r="M28" s="154"/>
      <c r="N28" s="154"/>
      <c r="O28" s="154"/>
      <c r="P28" s="27"/>
      <c r="Q28" s="27"/>
      <c r="R28" s="154"/>
      <c r="S28" s="163"/>
      <c r="T28" s="143"/>
      <c r="U28" s="138"/>
      <c r="V28" s="140"/>
      <c r="W28" s="137"/>
      <c r="X28" s="137"/>
      <c r="Y28" s="137"/>
      <c r="Z28" s="137"/>
    </row>
    <row r="29" spans="1:26" ht="25.5" hidden="1" customHeight="1">
      <c r="A29" s="142"/>
      <c r="B29" s="161"/>
      <c r="C29" s="161"/>
      <c r="D29" s="161"/>
      <c r="E29" s="142"/>
      <c r="F29" s="142"/>
      <c r="G29" s="148"/>
      <c r="H29" s="148"/>
      <c r="I29" s="148"/>
      <c r="J29" s="148"/>
      <c r="K29" s="148"/>
      <c r="L29" s="139"/>
      <c r="M29" s="150"/>
      <c r="N29" s="150"/>
      <c r="O29" s="150"/>
      <c r="P29" s="27"/>
      <c r="Q29" s="27"/>
      <c r="R29" s="150"/>
      <c r="S29" s="163"/>
      <c r="T29" s="151"/>
      <c r="U29" s="138"/>
      <c r="V29" s="140"/>
      <c r="W29" s="29"/>
      <c r="X29" s="29"/>
      <c r="Y29" s="29"/>
      <c r="Z29" s="29"/>
    </row>
    <row r="30" spans="1:26" ht="25.5" customHeight="1">
      <c r="A30" s="38" t="s">
        <v>237</v>
      </c>
      <c r="B30" s="141" t="s">
        <v>558</v>
      </c>
      <c r="C30" s="141"/>
      <c r="D30" s="141"/>
      <c r="E30" s="142"/>
      <c r="F30" s="142"/>
      <c r="G30" s="144">
        <f t="shared" ref="G30:K30" si="28">G31+G40+G49</f>
        <v>31900</v>
      </c>
      <c r="H30" s="144">
        <f t="shared" si="28"/>
        <v>31900</v>
      </c>
      <c r="I30" s="144">
        <f t="shared" si="28"/>
        <v>28900</v>
      </c>
      <c r="J30" s="144">
        <f t="shared" si="28"/>
        <v>27797</v>
      </c>
      <c r="K30" s="144">
        <f t="shared" si="28"/>
        <v>3000</v>
      </c>
      <c r="L30" s="139">
        <f>+J30+K30</f>
        <v>30797</v>
      </c>
      <c r="M30" s="144">
        <f>M31+M40+M49</f>
        <v>0</v>
      </c>
      <c r="N30" s="144"/>
      <c r="O30" s="144">
        <f>O31+O40+O49</f>
        <v>8552</v>
      </c>
      <c r="P30" s="144"/>
      <c r="Q30" s="27">
        <f>L30-(M30+O30+P30)</f>
        <v>22245</v>
      </c>
      <c r="R30" s="144">
        <f>+R31+R49+R40</f>
        <v>9841</v>
      </c>
      <c r="S30" s="144">
        <f>S31+S40+S49</f>
        <v>12064</v>
      </c>
      <c r="T30" s="160"/>
      <c r="U30" s="138"/>
      <c r="V30" s="140"/>
      <c r="W30" s="29"/>
      <c r="X30" s="29"/>
      <c r="Y30" s="29"/>
      <c r="Z30" s="29"/>
    </row>
    <row r="31" spans="1:26" ht="25.5" hidden="1" customHeight="1">
      <c r="A31" s="38"/>
      <c r="B31" s="145"/>
      <c r="C31" s="145"/>
      <c r="D31" s="145"/>
      <c r="E31" s="142"/>
      <c r="F31" s="142"/>
      <c r="G31" s="144"/>
      <c r="H31" s="144"/>
      <c r="I31" s="144"/>
      <c r="J31" s="144"/>
      <c r="K31" s="144"/>
      <c r="L31" s="139"/>
      <c r="M31" s="144"/>
      <c r="N31" s="144"/>
      <c r="O31" s="144"/>
      <c r="P31" s="144"/>
      <c r="Q31" s="27"/>
      <c r="R31" s="144"/>
      <c r="S31" s="144"/>
      <c r="T31" s="160"/>
      <c r="U31" s="138"/>
      <c r="V31" s="140"/>
      <c r="W31" s="29"/>
      <c r="X31" s="29"/>
      <c r="Y31" s="29"/>
      <c r="Z31" s="29"/>
    </row>
    <row r="32" spans="1:26" ht="24" hidden="1" customHeight="1">
      <c r="A32" s="38"/>
      <c r="B32" s="141"/>
      <c r="C32" s="141"/>
      <c r="D32" s="141"/>
      <c r="E32" s="38"/>
      <c r="F32" s="38"/>
      <c r="G32" s="144"/>
      <c r="H32" s="144"/>
      <c r="I32" s="144"/>
      <c r="J32" s="144"/>
      <c r="K32" s="144"/>
      <c r="L32" s="139"/>
      <c r="M32" s="144"/>
      <c r="N32" s="144"/>
      <c r="O32" s="144"/>
      <c r="P32" s="144"/>
      <c r="Q32" s="27"/>
      <c r="R32" s="144"/>
      <c r="S32" s="144"/>
      <c r="T32" s="160"/>
      <c r="U32" s="138"/>
      <c r="V32" s="140"/>
      <c r="W32" s="137"/>
      <c r="X32" s="137"/>
      <c r="Y32" s="137"/>
      <c r="Z32" s="137"/>
    </row>
    <row r="33" spans="1:26" ht="37.5" hidden="1" customHeight="1">
      <c r="A33" s="142"/>
      <c r="B33" s="36"/>
      <c r="C33" s="36"/>
      <c r="D33" s="36"/>
      <c r="E33" s="142"/>
      <c r="F33" s="142"/>
      <c r="G33" s="148"/>
      <c r="H33" s="148"/>
      <c r="I33" s="148"/>
      <c r="J33" s="148"/>
      <c r="K33" s="148"/>
      <c r="L33" s="149"/>
      <c r="M33" s="150"/>
      <c r="N33" s="150"/>
      <c r="O33" s="150"/>
      <c r="P33" s="28"/>
      <c r="Q33" s="28"/>
      <c r="R33" s="150"/>
      <c r="S33" s="164"/>
      <c r="T33" s="151"/>
      <c r="U33" s="152"/>
      <c r="V33" s="140"/>
      <c r="W33" s="29"/>
      <c r="X33" s="29"/>
      <c r="Y33" s="29"/>
      <c r="Z33" s="29"/>
    </row>
    <row r="34" spans="1:26" ht="28.5" hidden="1" customHeight="1">
      <c r="A34" s="142"/>
      <c r="B34" s="161"/>
      <c r="C34" s="161"/>
      <c r="D34" s="161"/>
      <c r="E34" s="142"/>
      <c r="F34" s="142"/>
      <c r="G34" s="148"/>
      <c r="H34" s="148"/>
      <c r="I34" s="148"/>
      <c r="J34" s="148"/>
      <c r="K34" s="148"/>
      <c r="L34" s="149"/>
      <c r="M34" s="150"/>
      <c r="N34" s="150"/>
      <c r="O34" s="150"/>
      <c r="P34" s="28"/>
      <c r="Q34" s="28"/>
      <c r="R34" s="150"/>
      <c r="S34" s="164"/>
      <c r="T34" s="151"/>
      <c r="U34" s="152"/>
      <c r="V34" s="140"/>
      <c r="W34" s="29"/>
      <c r="X34" s="29"/>
      <c r="Y34" s="29"/>
      <c r="Z34" s="29"/>
    </row>
    <row r="35" spans="1:26" ht="28.5" hidden="1" customHeight="1">
      <c r="A35" s="142"/>
      <c r="B35" s="161"/>
      <c r="C35" s="161"/>
      <c r="D35" s="161"/>
      <c r="E35" s="142"/>
      <c r="F35" s="142"/>
      <c r="G35" s="148"/>
      <c r="H35" s="148"/>
      <c r="I35" s="148"/>
      <c r="J35" s="148"/>
      <c r="K35" s="148"/>
      <c r="L35" s="149"/>
      <c r="M35" s="150"/>
      <c r="N35" s="150"/>
      <c r="O35" s="150"/>
      <c r="P35" s="28"/>
      <c r="Q35" s="28"/>
      <c r="R35" s="150"/>
      <c r="S35" s="164"/>
      <c r="T35" s="151"/>
      <c r="U35" s="152"/>
      <c r="V35" s="140"/>
      <c r="W35" s="29"/>
      <c r="X35" s="29"/>
      <c r="Y35" s="29"/>
      <c r="Z35" s="29"/>
    </row>
    <row r="36" spans="1:26" ht="28.5" hidden="1" customHeight="1">
      <c r="A36" s="142"/>
      <c r="B36" s="161"/>
      <c r="C36" s="161"/>
      <c r="D36" s="161"/>
      <c r="E36" s="142"/>
      <c r="F36" s="142"/>
      <c r="G36" s="148"/>
      <c r="H36" s="148"/>
      <c r="I36" s="148"/>
      <c r="J36" s="148"/>
      <c r="K36" s="148"/>
      <c r="L36" s="149"/>
      <c r="M36" s="150"/>
      <c r="N36" s="150"/>
      <c r="O36" s="150"/>
      <c r="P36" s="28"/>
      <c r="Q36" s="28"/>
      <c r="R36" s="150"/>
      <c r="S36" s="164"/>
      <c r="T36" s="151"/>
      <c r="U36" s="152"/>
      <c r="V36" s="140"/>
      <c r="W36" s="29"/>
      <c r="X36" s="29"/>
      <c r="Y36" s="29"/>
      <c r="Z36" s="29"/>
    </row>
    <row r="37" spans="1:26" ht="28.5" hidden="1" customHeight="1">
      <c r="A37" s="142"/>
      <c r="B37" s="161"/>
      <c r="C37" s="161"/>
      <c r="D37" s="161"/>
      <c r="E37" s="142"/>
      <c r="F37" s="142"/>
      <c r="G37" s="148"/>
      <c r="H37" s="148"/>
      <c r="I37" s="148"/>
      <c r="J37" s="148"/>
      <c r="K37" s="148"/>
      <c r="L37" s="149"/>
      <c r="M37" s="150"/>
      <c r="N37" s="150"/>
      <c r="O37" s="150"/>
      <c r="P37" s="28"/>
      <c r="Q37" s="28"/>
      <c r="R37" s="150"/>
      <c r="S37" s="164"/>
      <c r="T37" s="151"/>
      <c r="U37" s="152"/>
      <c r="V37" s="140"/>
      <c r="W37" s="29"/>
      <c r="X37" s="29"/>
      <c r="Y37" s="29"/>
      <c r="Z37" s="29"/>
    </row>
    <row r="38" spans="1:26" ht="28.5" hidden="1" customHeight="1">
      <c r="A38" s="142"/>
      <c r="B38" s="161"/>
      <c r="C38" s="161"/>
      <c r="D38" s="161"/>
      <c r="E38" s="142"/>
      <c r="F38" s="142"/>
      <c r="G38" s="148"/>
      <c r="H38" s="148"/>
      <c r="I38" s="148"/>
      <c r="J38" s="148"/>
      <c r="K38" s="148"/>
      <c r="L38" s="149"/>
      <c r="M38" s="150"/>
      <c r="N38" s="150"/>
      <c r="O38" s="150"/>
      <c r="P38" s="28"/>
      <c r="Q38" s="28"/>
      <c r="R38" s="150"/>
      <c r="S38" s="164"/>
      <c r="T38" s="151"/>
      <c r="U38" s="152"/>
      <c r="V38" s="140"/>
      <c r="W38" s="29"/>
      <c r="X38" s="29"/>
      <c r="Y38" s="29"/>
      <c r="Z38" s="29"/>
    </row>
    <row r="39" spans="1:26" ht="28.5" hidden="1" customHeight="1">
      <c r="A39" s="142"/>
      <c r="B39" s="161"/>
      <c r="C39" s="161"/>
      <c r="D39" s="161"/>
      <c r="E39" s="142"/>
      <c r="F39" s="142"/>
      <c r="G39" s="148"/>
      <c r="H39" s="148"/>
      <c r="I39" s="148"/>
      <c r="J39" s="148"/>
      <c r="K39" s="148"/>
      <c r="L39" s="149"/>
      <c r="M39" s="150"/>
      <c r="N39" s="150"/>
      <c r="O39" s="150"/>
      <c r="P39" s="28"/>
      <c r="Q39" s="28"/>
      <c r="R39" s="150"/>
      <c r="S39" s="164"/>
      <c r="T39" s="151"/>
      <c r="U39" s="152"/>
      <c r="V39" s="140"/>
      <c r="W39" s="29"/>
      <c r="X39" s="29"/>
      <c r="Y39" s="29"/>
      <c r="Z39" s="29"/>
    </row>
    <row r="40" spans="1:26" ht="28.5" customHeight="1">
      <c r="A40" s="38" t="s">
        <v>507</v>
      </c>
      <c r="B40" s="145" t="s">
        <v>559</v>
      </c>
      <c r="C40" s="145"/>
      <c r="D40" s="145"/>
      <c r="E40" s="142"/>
      <c r="F40" s="142"/>
      <c r="G40" s="144">
        <f t="shared" ref="G40:K40" si="29">G43+G45+G41</f>
        <v>3000</v>
      </c>
      <c r="H40" s="144">
        <f t="shared" si="29"/>
        <v>3000</v>
      </c>
      <c r="I40" s="144">
        <f t="shared" si="29"/>
        <v>0</v>
      </c>
      <c r="J40" s="144">
        <f t="shared" si="29"/>
        <v>0</v>
      </c>
      <c r="K40" s="144">
        <f t="shared" si="29"/>
        <v>3000</v>
      </c>
      <c r="L40" s="139">
        <f>+J40+K40</f>
        <v>3000</v>
      </c>
      <c r="M40" s="144">
        <f>M43+M45+M41</f>
        <v>0</v>
      </c>
      <c r="N40" s="144"/>
      <c r="O40" s="144">
        <f>O43+O45+O41</f>
        <v>0</v>
      </c>
      <c r="P40" s="144"/>
      <c r="Q40" s="27">
        <f>L40-(M40+O40+P40)</f>
        <v>3000</v>
      </c>
      <c r="R40" s="144">
        <f>+R41+R43+R45</f>
        <v>557</v>
      </c>
      <c r="S40" s="144">
        <f>S43+S45+S41</f>
        <v>2443</v>
      </c>
      <c r="T40" s="143"/>
      <c r="U40" s="138"/>
      <c r="V40" s="140"/>
      <c r="W40" s="29"/>
      <c r="X40" s="29"/>
      <c r="Y40" s="29"/>
      <c r="Z40" s="29"/>
    </row>
    <row r="41" spans="1:26" ht="28.5" customHeight="1">
      <c r="A41" s="38"/>
      <c r="B41" s="141" t="s">
        <v>553</v>
      </c>
      <c r="C41" s="141"/>
      <c r="D41" s="141"/>
      <c r="E41" s="142"/>
      <c r="F41" s="142"/>
      <c r="G41" s="144">
        <f t="shared" ref="G41:S41" si="30">SUM(G42)</f>
        <v>3000</v>
      </c>
      <c r="H41" s="144">
        <f t="shared" si="30"/>
        <v>3000</v>
      </c>
      <c r="I41" s="144">
        <f t="shared" si="30"/>
        <v>0</v>
      </c>
      <c r="J41" s="144">
        <f t="shared" si="30"/>
        <v>0</v>
      </c>
      <c r="K41" s="144">
        <f t="shared" si="30"/>
        <v>3000</v>
      </c>
      <c r="L41" s="144">
        <f t="shared" si="30"/>
        <v>3000</v>
      </c>
      <c r="M41" s="144">
        <f t="shared" si="30"/>
        <v>0</v>
      </c>
      <c r="N41" s="144">
        <f t="shared" si="30"/>
        <v>0</v>
      </c>
      <c r="O41" s="144">
        <f t="shared" si="30"/>
        <v>0</v>
      </c>
      <c r="P41" s="144">
        <f t="shared" si="30"/>
        <v>0</v>
      </c>
      <c r="Q41" s="144">
        <f t="shared" si="30"/>
        <v>3000</v>
      </c>
      <c r="R41" s="144">
        <f t="shared" si="30"/>
        <v>557</v>
      </c>
      <c r="S41" s="144">
        <f t="shared" si="30"/>
        <v>2443</v>
      </c>
      <c r="T41" s="143"/>
      <c r="U41" s="138"/>
      <c r="V41" s="140"/>
      <c r="W41" s="29"/>
      <c r="X41" s="29"/>
      <c r="Y41" s="29"/>
      <c r="Z41" s="29"/>
    </row>
    <row r="42" spans="1:26" ht="36" customHeight="1">
      <c r="A42" s="142">
        <v>1</v>
      </c>
      <c r="B42" s="36" t="s">
        <v>400</v>
      </c>
      <c r="C42" s="146">
        <v>8030528</v>
      </c>
      <c r="D42" s="146" t="s">
        <v>219</v>
      </c>
      <c r="E42" s="147" t="s">
        <v>395</v>
      </c>
      <c r="F42" s="146" t="s">
        <v>401</v>
      </c>
      <c r="G42" s="148">
        <f>H42</f>
        <v>3000</v>
      </c>
      <c r="H42" s="148">
        <v>3000</v>
      </c>
      <c r="I42" s="148"/>
      <c r="J42" s="148"/>
      <c r="K42" s="148">
        <v>3000</v>
      </c>
      <c r="L42" s="148">
        <f>+J42+K42</f>
        <v>3000</v>
      </c>
      <c r="M42" s="148"/>
      <c r="N42" s="148"/>
      <c r="O42" s="148"/>
      <c r="P42" s="148"/>
      <c r="Q42" s="148">
        <f>L42-(M42+O42+P42)</f>
        <v>3000</v>
      </c>
      <c r="R42" s="148">
        <v>557</v>
      </c>
      <c r="S42" s="148">
        <f>Q42-R42</f>
        <v>2443</v>
      </c>
      <c r="T42" s="151"/>
      <c r="U42" s="152"/>
      <c r="V42" s="140"/>
      <c r="W42" s="29"/>
      <c r="X42" s="29"/>
      <c r="Y42" s="29"/>
      <c r="Z42" s="29"/>
    </row>
    <row r="43" spans="1:26" ht="28.5" hidden="1" customHeight="1">
      <c r="A43" s="38"/>
      <c r="B43" s="34"/>
      <c r="C43" s="34"/>
      <c r="D43" s="34"/>
      <c r="E43" s="38"/>
      <c r="F43" s="38"/>
      <c r="G43" s="144"/>
      <c r="H43" s="144"/>
      <c r="I43" s="144"/>
      <c r="J43" s="144"/>
      <c r="K43" s="144"/>
      <c r="L43" s="144"/>
      <c r="M43" s="144"/>
      <c r="N43" s="144"/>
      <c r="O43" s="144"/>
      <c r="P43" s="144"/>
      <c r="Q43" s="144"/>
      <c r="R43" s="144"/>
      <c r="S43" s="144"/>
      <c r="T43" s="143"/>
      <c r="U43" s="138"/>
      <c r="V43" s="140"/>
      <c r="W43" s="137"/>
      <c r="X43" s="137"/>
      <c r="Y43" s="137"/>
      <c r="Z43" s="137"/>
    </row>
    <row r="44" spans="1:26" ht="24.75" hidden="1" customHeight="1">
      <c r="A44" s="142"/>
      <c r="B44" s="161"/>
      <c r="C44" s="161"/>
      <c r="D44" s="161"/>
      <c r="E44" s="142"/>
      <c r="F44" s="142"/>
      <c r="G44" s="148"/>
      <c r="H44" s="148"/>
      <c r="I44" s="148"/>
      <c r="J44" s="148"/>
      <c r="K44" s="148"/>
      <c r="L44" s="148"/>
      <c r="M44" s="148"/>
      <c r="N44" s="148"/>
      <c r="O44" s="148"/>
      <c r="P44" s="148"/>
      <c r="Q44" s="148"/>
      <c r="R44" s="148"/>
      <c r="S44" s="148"/>
      <c r="T44" s="151"/>
      <c r="U44" s="152"/>
      <c r="V44" s="140"/>
      <c r="W44" s="29"/>
      <c r="X44" s="29"/>
      <c r="Y44" s="29"/>
      <c r="Z44" s="29"/>
    </row>
    <row r="45" spans="1:26" ht="24.75" hidden="1" customHeight="1">
      <c r="A45" s="38"/>
      <c r="B45" s="141"/>
      <c r="C45" s="141"/>
      <c r="D45" s="141"/>
      <c r="E45" s="38"/>
      <c r="F45" s="38"/>
      <c r="G45" s="144"/>
      <c r="H45" s="144"/>
      <c r="I45" s="144"/>
      <c r="J45" s="144"/>
      <c r="K45" s="144"/>
      <c r="L45" s="139"/>
      <c r="M45" s="154"/>
      <c r="N45" s="154"/>
      <c r="O45" s="154"/>
      <c r="P45" s="27"/>
      <c r="Q45" s="27"/>
      <c r="R45" s="139"/>
      <c r="S45" s="139"/>
      <c r="T45" s="143"/>
      <c r="U45" s="138"/>
      <c r="V45" s="140"/>
      <c r="W45" s="137"/>
      <c r="X45" s="137"/>
      <c r="Y45" s="137"/>
      <c r="Z45" s="137"/>
    </row>
    <row r="46" spans="1:26" ht="24" hidden="1" customHeight="1">
      <c r="A46" s="142"/>
      <c r="B46" s="161"/>
      <c r="C46" s="161"/>
      <c r="D46" s="161"/>
      <c r="E46" s="142"/>
      <c r="F46" s="142"/>
      <c r="G46" s="148"/>
      <c r="H46" s="148"/>
      <c r="I46" s="148"/>
      <c r="J46" s="148"/>
      <c r="K46" s="148"/>
      <c r="L46" s="149"/>
      <c r="M46" s="150"/>
      <c r="N46" s="150"/>
      <c r="O46" s="150"/>
      <c r="P46" s="28"/>
      <c r="Q46" s="28"/>
      <c r="R46" s="150"/>
      <c r="S46" s="148"/>
      <c r="T46" s="151"/>
      <c r="U46" s="152"/>
      <c r="V46" s="153"/>
      <c r="W46" s="29"/>
      <c r="X46" s="29"/>
      <c r="Y46" s="29"/>
      <c r="Z46" s="29"/>
    </row>
    <row r="47" spans="1:26" ht="24" hidden="1" customHeight="1">
      <c r="A47" s="142"/>
      <c r="B47" s="161"/>
      <c r="C47" s="161"/>
      <c r="D47" s="161"/>
      <c r="E47" s="142"/>
      <c r="F47" s="142"/>
      <c r="G47" s="148"/>
      <c r="H47" s="148"/>
      <c r="I47" s="148"/>
      <c r="J47" s="148"/>
      <c r="K47" s="148"/>
      <c r="L47" s="149"/>
      <c r="M47" s="150"/>
      <c r="N47" s="150"/>
      <c r="O47" s="150"/>
      <c r="P47" s="28"/>
      <c r="Q47" s="28"/>
      <c r="R47" s="150"/>
      <c r="S47" s="148"/>
      <c r="T47" s="151"/>
      <c r="U47" s="152"/>
      <c r="V47" s="153"/>
      <c r="W47" s="29"/>
      <c r="X47" s="29"/>
      <c r="Y47" s="29"/>
      <c r="Z47" s="29"/>
    </row>
    <row r="48" spans="1:26" ht="24" hidden="1" customHeight="1">
      <c r="A48" s="142"/>
      <c r="B48" s="161"/>
      <c r="C48" s="161"/>
      <c r="D48" s="161"/>
      <c r="E48" s="142"/>
      <c r="F48" s="142"/>
      <c r="G48" s="148"/>
      <c r="H48" s="148"/>
      <c r="I48" s="148"/>
      <c r="J48" s="148"/>
      <c r="K48" s="148"/>
      <c r="L48" s="149"/>
      <c r="M48" s="150"/>
      <c r="N48" s="150"/>
      <c r="O48" s="150"/>
      <c r="P48" s="28"/>
      <c r="Q48" s="28"/>
      <c r="R48" s="150"/>
      <c r="S48" s="148"/>
      <c r="T48" s="151"/>
      <c r="U48" s="152"/>
      <c r="V48" s="153"/>
      <c r="W48" s="29"/>
      <c r="X48" s="29"/>
      <c r="Y48" s="29"/>
      <c r="Z48" s="29"/>
    </row>
    <row r="49" spans="1:26" ht="24" customHeight="1">
      <c r="A49" s="38" t="s">
        <v>507</v>
      </c>
      <c r="B49" s="145" t="s">
        <v>560</v>
      </c>
      <c r="C49" s="145"/>
      <c r="D49" s="145"/>
      <c r="E49" s="142"/>
      <c r="F49" s="142"/>
      <c r="G49" s="144">
        <f t="shared" ref="G49:K49" si="31">G50+G53</f>
        <v>28900</v>
      </c>
      <c r="H49" s="144">
        <f t="shared" si="31"/>
        <v>28900</v>
      </c>
      <c r="I49" s="144">
        <f t="shared" si="31"/>
        <v>28900</v>
      </c>
      <c r="J49" s="144">
        <f t="shared" si="31"/>
        <v>27797</v>
      </c>
      <c r="K49" s="144">
        <f t="shared" si="31"/>
        <v>0</v>
      </c>
      <c r="L49" s="139">
        <f t="shared" ref="L49:L52" si="32">+J49+K49</f>
        <v>27797</v>
      </c>
      <c r="M49" s="154">
        <f>M50+M53</f>
        <v>0</v>
      </c>
      <c r="N49" s="154"/>
      <c r="O49" s="154">
        <f>O50+O53</f>
        <v>8552</v>
      </c>
      <c r="P49" s="27"/>
      <c r="Q49" s="27">
        <f t="shared" ref="Q49:Q52" si="33">L49-(M49+O49+P49)</f>
        <v>19245</v>
      </c>
      <c r="R49" s="154">
        <f>+R50+R53</f>
        <v>9284</v>
      </c>
      <c r="S49" s="144">
        <f>S50+S53</f>
        <v>9621</v>
      </c>
      <c r="T49" s="143"/>
      <c r="U49" s="138"/>
      <c r="V49" s="140"/>
      <c r="W49" s="29"/>
      <c r="X49" s="29"/>
      <c r="Y49" s="29"/>
      <c r="Z49" s="29"/>
    </row>
    <row r="50" spans="1:26" ht="24" customHeight="1">
      <c r="A50" s="38"/>
      <c r="B50" s="165" t="s">
        <v>561</v>
      </c>
      <c r="C50" s="34"/>
      <c r="D50" s="34"/>
      <c r="E50" s="38"/>
      <c r="F50" s="38"/>
      <c r="G50" s="144">
        <f t="shared" ref="G50:K50" si="34">G51+G52</f>
        <v>12000</v>
      </c>
      <c r="H50" s="144">
        <f t="shared" si="34"/>
        <v>12000</v>
      </c>
      <c r="I50" s="144">
        <f t="shared" si="34"/>
        <v>12000</v>
      </c>
      <c r="J50" s="144">
        <f t="shared" si="34"/>
        <v>11880</v>
      </c>
      <c r="K50" s="144">
        <f t="shared" si="34"/>
        <v>0</v>
      </c>
      <c r="L50" s="139">
        <f t="shared" si="32"/>
        <v>11880</v>
      </c>
      <c r="M50" s="154">
        <f>M51+M52</f>
        <v>0</v>
      </c>
      <c r="N50" s="154"/>
      <c r="O50" s="154">
        <f>O51+O52</f>
        <v>2175</v>
      </c>
      <c r="P50" s="27"/>
      <c r="Q50" s="27">
        <f t="shared" si="33"/>
        <v>9705</v>
      </c>
      <c r="R50" s="154">
        <f t="shared" ref="R50:S50" si="35">SUM(R51:R52)</f>
        <v>4100</v>
      </c>
      <c r="S50" s="163">
        <f t="shared" si="35"/>
        <v>5485</v>
      </c>
      <c r="T50" s="143"/>
      <c r="U50" s="138"/>
      <c r="V50" s="140"/>
      <c r="W50" s="137"/>
      <c r="X50" s="137"/>
      <c r="Y50" s="137"/>
      <c r="Z50" s="137"/>
    </row>
    <row r="51" spans="1:26" ht="42.75" customHeight="1">
      <c r="A51" s="142">
        <v>1</v>
      </c>
      <c r="B51" s="161" t="s">
        <v>402</v>
      </c>
      <c r="C51" s="166">
        <v>7964813</v>
      </c>
      <c r="D51" s="162" t="s">
        <v>278</v>
      </c>
      <c r="E51" s="147" t="s">
        <v>395</v>
      </c>
      <c r="F51" s="157" t="s">
        <v>403</v>
      </c>
      <c r="G51" s="148">
        <v>5000</v>
      </c>
      <c r="H51" s="148">
        <v>5000</v>
      </c>
      <c r="I51" s="148">
        <v>5000</v>
      </c>
      <c r="J51" s="148">
        <v>4950</v>
      </c>
      <c r="K51" s="148"/>
      <c r="L51" s="149">
        <f t="shared" si="32"/>
        <v>4950</v>
      </c>
      <c r="M51" s="150"/>
      <c r="N51" s="150"/>
      <c r="O51" s="150">
        <v>1175</v>
      </c>
      <c r="P51" s="28">
        <v>50</v>
      </c>
      <c r="Q51" s="28">
        <f t="shared" si="33"/>
        <v>3725</v>
      </c>
      <c r="R51" s="150">
        <v>1500</v>
      </c>
      <c r="S51" s="148">
        <v>2225</v>
      </c>
      <c r="T51" s="151"/>
      <c r="U51" s="152"/>
      <c r="V51" s="153"/>
      <c r="W51" s="29"/>
      <c r="X51" s="29"/>
      <c r="Y51" s="29"/>
      <c r="Z51" s="29"/>
    </row>
    <row r="52" spans="1:26" ht="39.75" customHeight="1">
      <c r="A52" s="142">
        <v>2</v>
      </c>
      <c r="B52" s="161" t="s">
        <v>404</v>
      </c>
      <c r="C52" s="166">
        <v>7964814</v>
      </c>
      <c r="D52" s="162" t="s">
        <v>278</v>
      </c>
      <c r="E52" s="147" t="s">
        <v>395</v>
      </c>
      <c r="F52" s="157" t="s">
        <v>405</v>
      </c>
      <c r="G52" s="148">
        <v>7000</v>
      </c>
      <c r="H52" s="148">
        <v>7000</v>
      </c>
      <c r="I52" s="148">
        <v>7000</v>
      </c>
      <c r="J52" s="148">
        <v>6930</v>
      </c>
      <c r="K52" s="148"/>
      <c r="L52" s="149">
        <f t="shared" si="32"/>
        <v>6930</v>
      </c>
      <c r="M52" s="150"/>
      <c r="N52" s="150"/>
      <c r="O52" s="150">
        <v>1000</v>
      </c>
      <c r="P52" s="28">
        <v>70</v>
      </c>
      <c r="Q52" s="28">
        <f t="shared" si="33"/>
        <v>5860</v>
      </c>
      <c r="R52" s="150">
        <v>2600</v>
      </c>
      <c r="S52" s="148">
        <f>Q52-R52</f>
        <v>3260</v>
      </c>
      <c r="T52" s="151"/>
      <c r="U52" s="152"/>
      <c r="V52" s="153"/>
      <c r="W52" s="29"/>
      <c r="X52" s="29"/>
      <c r="Y52" s="29"/>
      <c r="Z52" s="29"/>
    </row>
    <row r="53" spans="1:26" ht="23.25" customHeight="1">
      <c r="A53" s="38"/>
      <c r="B53" s="155" t="s">
        <v>562</v>
      </c>
      <c r="C53" s="141"/>
      <c r="D53" s="141"/>
      <c r="E53" s="38"/>
      <c r="F53" s="38"/>
      <c r="G53" s="144">
        <f t="shared" ref="G53:S53" si="36">SUM(G54:G63)</f>
        <v>16900</v>
      </c>
      <c r="H53" s="144">
        <f t="shared" si="36"/>
        <v>16900</v>
      </c>
      <c r="I53" s="144">
        <f t="shared" si="36"/>
        <v>16900</v>
      </c>
      <c r="J53" s="144">
        <f t="shared" si="36"/>
        <v>15917</v>
      </c>
      <c r="K53" s="144">
        <f t="shared" si="36"/>
        <v>0</v>
      </c>
      <c r="L53" s="144">
        <f t="shared" si="36"/>
        <v>15917</v>
      </c>
      <c r="M53" s="144">
        <f t="shared" si="36"/>
        <v>0</v>
      </c>
      <c r="N53" s="144">
        <f t="shared" si="36"/>
        <v>0</v>
      </c>
      <c r="O53" s="144">
        <f t="shared" si="36"/>
        <v>6377</v>
      </c>
      <c r="P53" s="144">
        <f t="shared" si="36"/>
        <v>220</v>
      </c>
      <c r="Q53" s="144">
        <f t="shared" si="36"/>
        <v>9320</v>
      </c>
      <c r="R53" s="144">
        <f t="shared" si="36"/>
        <v>5184</v>
      </c>
      <c r="S53" s="144">
        <f t="shared" si="36"/>
        <v>4136</v>
      </c>
      <c r="T53" s="143"/>
      <c r="U53" s="138"/>
      <c r="V53" s="140"/>
      <c r="W53" s="137"/>
      <c r="X53" s="137"/>
      <c r="Y53" s="137"/>
      <c r="Z53" s="137"/>
    </row>
    <row r="54" spans="1:26" ht="48" customHeight="1">
      <c r="A54" s="142">
        <v>1</v>
      </c>
      <c r="B54" s="161" t="s">
        <v>406</v>
      </c>
      <c r="C54" s="166">
        <v>7964812</v>
      </c>
      <c r="D54" s="157" t="s">
        <v>194</v>
      </c>
      <c r="E54" s="147" t="s">
        <v>395</v>
      </c>
      <c r="F54" s="157" t="s">
        <v>407</v>
      </c>
      <c r="G54" s="148">
        <v>3500</v>
      </c>
      <c r="H54" s="148">
        <v>3500</v>
      </c>
      <c r="I54" s="148">
        <v>3500</v>
      </c>
      <c r="J54" s="148">
        <v>3460</v>
      </c>
      <c r="K54" s="148"/>
      <c r="L54" s="149">
        <f t="shared" ref="L54:L67" si="37">+J54+K54</f>
        <v>3460</v>
      </c>
      <c r="M54" s="150"/>
      <c r="N54" s="150"/>
      <c r="O54" s="150">
        <v>1000</v>
      </c>
      <c r="P54" s="28">
        <v>40</v>
      </c>
      <c r="Q54" s="28">
        <f t="shared" ref="Q54:Q67" si="38">L54-(M54+O54+P54)</f>
        <v>2420</v>
      </c>
      <c r="R54" s="167">
        <v>838</v>
      </c>
      <c r="S54" s="148">
        <f t="shared" ref="S54:S63" si="39">Q54-R54</f>
        <v>1582</v>
      </c>
      <c r="T54" s="151"/>
      <c r="U54" s="152"/>
      <c r="V54" s="140"/>
      <c r="W54" s="29"/>
      <c r="X54" s="29"/>
      <c r="Y54" s="29"/>
      <c r="Z54" s="29"/>
    </row>
    <row r="55" spans="1:26" ht="43.5" customHeight="1">
      <c r="A55" s="142">
        <v>2</v>
      </c>
      <c r="B55" s="161" t="s">
        <v>408</v>
      </c>
      <c r="C55" s="166">
        <v>7964811</v>
      </c>
      <c r="D55" s="157" t="s">
        <v>194</v>
      </c>
      <c r="E55" s="147" t="s">
        <v>395</v>
      </c>
      <c r="F55" s="157" t="s">
        <v>409</v>
      </c>
      <c r="G55" s="148">
        <v>1400</v>
      </c>
      <c r="H55" s="148">
        <v>1400</v>
      </c>
      <c r="I55" s="148">
        <v>1400</v>
      </c>
      <c r="J55" s="148">
        <v>1380</v>
      </c>
      <c r="K55" s="28"/>
      <c r="L55" s="149">
        <f t="shared" si="37"/>
        <v>1380</v>
      </c>
      <c r="M55" s="150"/>
      <c r="N55" s="150"/>
      <c r="O55" s="150">
        <v>600</v>
      </c>
      <c r="P55" s="28">
        <v>20</v>
      </c>
      <c r="Q55" s="28">
        <f t="shared" si="38"/>
        <v>760</v>
      </c>
      <c r="R55" s="150">
        <v>546</v>
      </c>
      <c r="S55" s="148">
        <f t="shared" si="39"/>
        <v>214</v>
      </c>
      <c r="T55" s="151"/>
      <c r="U55" s="152"/>
      <c r="V55" s="140"/>
      <c r="W55" s="29"/>
      <c r="X55" s="29"/>
      <c r="Y55" s="29"/>
      <c r="Z55" s="29"/>
    </row>
    <row r="56" spans="1:26" ht="48" customHeight="1">
      <c r="A56" s="142">
        <v>3</v>
      </c>
      <c r="B56" s="161" t="s">
        <v>410</v>
      </c>
      <c r="C56" s="166">
        <v>8016905</v>
      </c>
      <c r="D56" s="157" t="s">
        <v>194</v>
      </c>
      <c r="E56" s="147" t="s">
        <v>395</v>
      </c>
      <c r="F56" s="146" t="s">
        <v>411</v>
      </c>
      <c r="G56" s="148">
        <v>1600</v>
      </c>
      <c r="H56" s="148">
        <v>1600</v>
      </c>
      <c r="I56" s="148">
        <v>1600</v>
      </c>
      <c r="J56" s="148">
        <v>1600</v>
      </c>
      <c r="K56" s="148"/>
      <c r="L56" s="149">
        <f t="shared" si="37"/>
        <v>1600</v>
      </c>
      <c r="M56" s="150"/>
      <c r="N56" s="150"/>
      <c r="O56" s="150">
        <v>600</v>
      </c>
      <c r="P56" s="28">
        <v>20</v>
      </c>
      <c r="Q56" s="28">
        <f t="shared" si="38"/>
        <v>980</v>
      </c>
      <c r="R56" s="150">
        <v>800</v>
      </c>
      <c r="S56" s="148">
        <f t="shared" si="39"/>
        <v>180</v>
      </c>
      <c r="T56" s="151"/>
      <c r="U56" s="152"/>
      <c r="V56" s="140"/>
      <c r="W56" s="29"/>
      <c r="X56" s="29"/>
      <c r="Y56" s="29"/>
      <c r="Z56" s="29"/>
    </row>
    <row r="57" spans="1:26" ht="42" customHeight="1">
      <c r="A57" s="142">
        <v>4</v>
      </c>
      <c r="B57" s="161" t="s">
        <v>412</v>
      </c>
      <c r="C57" s="166">
        <v>7964807</v>
      </c>
      <c r="D57" s="157" t="s">
        <v>194</v>
      </c>
      <c r="E57" s="147" t="s">
        <v>395</v>
      </c>
      <c r="F57" s="157" t="s">
        <v>413</v>
      </c>
      <c r="G57" s="148">
        <v>1400</v>
      </c>
      <c r="H57" s="148">
        <v>1400</v>
      </c>
      <c r="I57" s="148">
        <v>1400</v>
      </c>
      <c r="J57" s="148">
        <v>1380</v>
      </c>
      <c r="K57" s="148"/>
      <c r="L57" s="149">
        <f t="shared" si="37"/>
        <v>1380</v>
      </c>
      <c r="M57" s="150"/>
      <c r="N57" s="150"/>
      <c r="O57" s="150">
        <v>615</v>
      </c>
      <c r="P57" s="28">
        <v>20</v>
      </c>
      <c r="Q57" s="28">
        <f t="shared" si="38"/>
        <v>745</v>
      </c>
      <c r="R57" s="150">
        <v>500</v>
      </c>
      <c r="S57" s="148">
        <f t="shared" si="39"/>
        <v>245</v>
      </c>
      <c r="T57" s="151"/>
      <c r="U57" s="152"/>
      <c r="V57" s="140"/>
      <c r="W57" s="29"/>
      <c r="X57" s="29"/>
      <c r="Y57" s="29"/>
      <c r="Z57" s="29"/>
    </row>
    <row r="58" spans="1:26" ht="33" customHeight="1">
      <c r="A58" s="142">
        <v>5</v>
      </c>
      <c r="B58" s="161" t="s">
        <v>414</v>
      </c>
      <c r="C58" s="168" t="s">
        <v>415</v>
      </c>
      <c r="D58" s="157" t="s">
        <v>194</v>
      </c>
      <c r="E58" s="142" t="s">
        <v>395</v>
      </c>
      <c r="F58" s="157" t="s">
        <v>416</v>
      </c>
      <c r="G58" s="148">
        <v>1400</v>
      </c>
      <c r="H58" s="148">
        <v>1400</v>
      </c>
      <c r="I58" s="148">
        <v>1400</v>
      </c>
      <c r="J58" s="148">
        <v>597</v>
      </c>
      <c r="K58" s="28"/>
      <c r="L58" s="149">
        <f t="shared" si="37"/>
        <v>597</v>
      </c>
      <c r="M58" s="150"/>
      <c r="N58" s="150"/>
      <c r="O58" s="150">
        <v>562</v>
      </c>
      <c r="P58" s="28">
        <v>20</v>
      </c>
      <c r="Q58" s="28">
        <f t="shared" si="38"/>
        <v>15</v>
      </c>
      <c r="R58" s="150"/>
      <c r="S58" s="148">
        <f t="shared" si="39"/>
        <v>15</v>
      </c>
      <c r="T58" s="151"/>
      <c r="U58" s="152"/>
      <c r="V58" s="140"/>
      <c r="W58" s="29"/>
      <c r="X58" s="29"/>
      <c r="Y58" s="29"/>
      <c r="Z58" s="29"/>
    </row>
    <row r="59" spans="1:26" ht="47.25" customHeight="1">
      <c r="A59" s="142">
        <v>6</v>
      </c>
      <c r="B59" s="161" t="s">
        <v>417</v>
      </c>
      <c r="C59" s="166">
        <v>7964810</v>
      </c>
      <c r="D59" s="157" t="s">
        <v>194</v>
      </c>
      <c r="E59" s="147" t="s">
        <v>395</v>
      </c>
      <c r="F59" s="157" t="s">
        <v>418</v>
      </c>
      <c r="G59" s="148">
        <v>1600</v>
      </c>
      <c r="H59" s="148">
        <v>1600</v>
      </c>
      <c r="I59" s="148">
        <v>1600</v>
      </c>
      <c r="J59" s="148">
        <v>1580</v>
      </c>
      <c r="K59" s="148"/>
      <c r="L59" s="149">
        <f t="shared" si="37"/>
        <v>1580</v>
      </c>
      <c r="M59" s="150"/>
      <c r="N59" s="150"/>
      <c r="O59" s="150">
        <v>600</v>
      </c>
      <c r="P59" s="28">
        <v>20</v>
      </c>
      <c r="Q59" s="28">
        <f t="shared" si="38"/>
        <v>960</v>
      </c>
      <c r="R59" s="150">
        <v>500</v>
      </c>
      <c r="S59" s="148">
        <f t="shared" si="39"/>
        <v>460</v>
      </c>
      <c r="T59" s="151"/>
      <c r="U59" s="152"/>
      <c r="V59" s="140"/>
      <c r="W59" s="29"/>
      <c r="X59" s="29"/>
      <c r="Y59" s="29"/>
      <c r="Z59" s="29"/>
    </row>
    <row r="60" spans="1:26" ht="45" customHeight="1">
      <c r="A60" s="142">
        <v>7</v>
      </c>
      <c r="B60" s="161" t="s">
        <v>419</v>
      </c>
      <c r="C60" s="166">
        <v>7964806</v>
      </c>
      <c r="D60" s="157" t="s">
        <v>194</v>
      </c>
      <c r="E60" s="147" t="s">
        <v>395</v>
      </c>
      <c r="F60" s="157" t="s">
        <v>420</v>
      </c>
      <c r="G60" s="148">
        <v>1400</v>
      </c>
      <c r="H60" s="148">
        <v>1400</v>
      </c>
      <c r="I60" s="148">
        <v>1400</v>
      </c>
      <c r="J60" s="148">
        <v>1380</v>
      </c>
      <c r="K60" s="148"/>
      <c r="L60" s="149">
        <f t="shared" si="37"/>
        <v>1380</v>
      </c>
      <c r="M60" s="150"/>
      <c r="N60" s="150"/>
      <c r="O60" s="150">
        <v>600</v>
      </c>
      <c r="P60" s="28">
        <v>20</v>
      </c>
      <c r="Q60" s="28">
        <f t="shared" si="38"/>
        <v>760</v>
      </c>
      <c r="R60" s="150">
        <v>500</v>
      </c>
      <c r="S60" s="148">
        <f t="shared" si="39"/>
        <v>260</v>
      </c>
      <c r="T60" s="151"/>
      <c r="U60" s="152"/>
      <c r="V60" s="140"/>
      <c r="W60" s="29"/>
      <c r="X60" s="29"/>
      <c r="Y60" s="29"/>
      <c r="Z60" s="29"/>
    </row>
    <row r="61" spans="1:26" ht="50.25" customHeight="1">
      <c r="A61" s="142">
        <v>8</v>
      </c>
      <c r="B61" s="161" t="s">
        <v>421</v>
      </c>
      <c r="C61" s="166">
        <v>7964809</v>
      </c>
      <c r="D61" s="157" t="s">
        <v>194</v>
      </c>
      <c r="E61" s="147" t="s">
        <v>395</v>
      </c>
      <c r="F61" s="157" t="s">
        <v>422</v>
      </c>
      <c r="G61" s="148">
        <v>1600</v>
      </c>
      <c r="H61" s="148">
        <v>1600</v>
      </c>
      <c r="I61" s="148">
        <v>1600</v>
      </c>
      <c r="J61" s="148">
        <v>1580</v>
      </c>
      <c r="K61" s="148"/>
      <c r="L61" s="149">
        <f t="shared" si="37"/>
        <v>1580</v>
      </c>
      <c r="M61" s="150"/>
      <c r="N61" s="150"/>
      <c r="O61" s="150">
        <v>600</v>
      </c>
      <c r="P61" s="28">
        <v>20</v>
      </c>
      <c r="Q61" s="28">
        <f t="shared" si="38"/>
        <v>960</v>
      </c>
      <c r="R61" s="150">
        <v>500</v>
      </c>
      <c r="S61" s="148">
        <f t="shared" si="39"/>
        <v>460</v>
      </c>
      <c r="T61" s="151"/>
      <c r="U61" s="152"/>
      <c r="V61" s="140"/>
      <c r="W61" s="29"/>
      <c r="X61" s="29"/>
      <c r="Y61" s="29"/>
      <c r="Z61" s="29"/>
    </row>
    <row r="62" spans="1:26" ht="39.75" customHeight="1">
      <c r="A62" s="142">
        <v>9</v>
      </c>
      <c r="B62" s="161" t="s">
        <v>423</v>
      </c>
      <c r="C62" s="166">
        <v>7964808</v>
      </c>
      <c r="D62" s="157" t="s">
        <v>194</v>
      </c>
      <c r="E62" s="147" t="s">
        <v>395</v>
      </c>
      <c r="F62" s="157" t="s">
        <v>424</v>
      </c>
      <c r="G62" s="148">
        <v>1600</v>
      </c>
      <c r="H62" s="148">
        <v>1600</v>
      </c>
      <c r="I62" s="148">
        <v>1600</v>
      </c>
      <c r="J62" s="148">
        <v>1580</v>
      </c>
      <c r="K62" s="148"/>
      <c r="L62" s="149">
        <f t="shared" si="37"/>
        <v>1580</v>
      </c>
      <c r="M62" s="150"/>
      <c r="N62" s="150"/>
      <c r="O62" s="150">
        <v>600</v>
      </c>
      <c r="P62" s="28">
        <v>20</v>
      </c>
      <c r="Q62" s="28">
        <f t="shared" si="38"/>
        <v>960</v>
      </c>
      <c r="R62" s="150">
        <v>500</v>
      </c>
      <c r="S62" s="148">
        <f t="shared" si="39"/>
        <v>460</v>
      </c>
      <c r="T62" s="151"/>
      <c r="U62" s="152"/>
      <c r="V62" s="140"/>
      <c r="W62" s="29"/>
      <c r="X62" s="29"/>
      <c r="Y62" s="29"/>
      <c r="Z62" s="29"/>
    </row>
    <row r="63" spans="1:26" ht="42.75" customHeight="1">
      <c r="A63" s="142">
        <v>10</v>
      </c>
      <c r="B63" s="161" t="s">
        <v>425</v>
      </c>
      <c r="C63" s="166">
        <v>7964805</v>
      </c>
      <c r="D63" s="157" t="s">
        <v>194</v>
      </c>
      <c r="E63" s="147" t="s">
        <v>395</v>
      </c>
      <c r="F63" s="157" t="s">
        <v>426</v>
      </c>
      <c r="G63" s="148">
        <v>1400</v>
      </c>
      <c r="H63" s="148">
        <v>1400</v>
      </c>
      <c r="I63" s="148">
        <v>1400</v>
      </c>
      <c r="J63" s="148">
        <v>1380</v>
      </c>
      <c r="K63" s="148"/>
      <c r="L63" s="149">
        <f t="shared" si="37"/>
        <v>1380</v>
      </c>
      <c r="M63" s="150"/>
      <c r="N63" s="150"/>
      <c r="O63" s="150">
        <v>600</v>
      </c>
      <c r="P63" s="28">
        <v>20</v>
      </c>
      <c r="Q63" s="28">
        <f t="shared" si="38"/>
        <v>760</v>
      </c>
      <c r="R63" s="150">
        <v>500</v>
      </c>
      <c r="S63" s="148">
        <f t="shared" si="39"/>
        <v>260</v>
      </c>
      <c r="T63" s="151"/>
      <c r="U63" s="152"/>
      <c r="V63" s="140"/>
      <c r="W63" s="29"/>
      <c r="X63" s="29"/>
      <c r="Y63" s="29"/>
      <c r="Z63" s="29"/>
    </row>
    <row r="64" spans="1:26" ht="27.75" customHeight="1">
      <c r="A64" s="38" t="s">
        <v>243</v>
      </c>
      <c r="B64" s="141" t="s">
        <v>563</v>
      </c>
      <c r="C64" s="141"/>
      <c r="D64" s="141"/>
      <c r="E64" s="142"/>
      <c r="F64" s="142"/>
      <c r="G64" s="144">
        <f t="shared" ref="G64:K64" si="40">G65</f>
        <v>3000</v>
      </c>
      <c r="H64" s="144">
        <f t="shared" si="40"/>
        <v>3000</v>
      </c>
      <c r="I64" s="144">
        <f t="shared" si="40"/>
        <v>0</v>
      </c>
      <c r="J64" s="144">
        <f t="shared" si="40"/>
        <v>0</v>
      </c>
      <c r="K64" s="144">
        <f t="shared" si="40"/>
        <v>3000</v>
      </c>
      <c r="L64" s="139">
        <f t="shared" si="37"/>
        <v>3000</v>
      </c>
      <c r="M64" s="144">
        <f>M65</f>
        <v>0</v>
      </c>
      <c r="N64" s="144"/>
      <c r="O64" s="144">
        <f>O65</f>
        <v>0</v>
      </c>
      <c r="P64" s="27"/>
      <c r="Q64" s="27">
        <f t="shared" si="38"/>
        <v>3000</v>
      </c>
      <c r="R64" s="144">
        <f t="shared" ref="R64:S64" si="41">R65</f>
        <v>500</v>
      </c>
      <c r="S64" s="144">
        <f t="shared" si="41"/>
        <v>2500</v>
      </c>
      <c r="T64" s="160"/>
      <c r="U64" s="138"/>
      <c r="V64" s="140"/>
      <c r="W64" s="29"/>
      <c r="X64" s="29"/>
      <c r="Y64" s="29"/>
      <c r="Z64" s="29"/>
    </row>
    <row r="65" spans="1:26" ht="27.75" customHeight="1">
      <c r="A65" s="38" t="s">
        <v>507</v>
      </c>
      <c r="B65" s="145" t="s">
        <v>564</v>
      </c>
      <c r="C65" s="145"/>
      <c r="D65" s="145"/>
      <c r="E65" s="142"/>
      <c r="F65" s="142"/>
      <c r="G65" s="144">
        <f t="shared" ref="G65:K65" si="42">G68+G70+G66</f>
        <v>3000</v>
      </c>
      <c r="H65" s="144">
        <f t="shared" si="42"/>
        <v>3000</v>
      </c>
      <c r="I65" s="144">
        <f t="shared" si="42"/>
        <v>0</v>
      </c>
      <c r="J65" s="144">
        <f t="shared" si="42"/>
        <v>0</v>
      </c>
      <c r="K65" s="144">
        <f t="shared" si="42"/>
        <v>3000</v>
      </c>
      <c r="L65" s="139">
        <f t="shared" si="37"/>
        <v>3000</v>
      </c>
      <c r="M65" s="144">
        <f>M68+M70+M66</f>
        <v>0</v>
      </c>
      <c r="N65" s="144"/>
      <c r="O65" s="144">
        <f>O68+O70+O66</f>
        <v>0</v>
      </c>
      <c r="P65" s="27"/>
      <c r="Q65" s="27">
        <f t="shared" si="38"/>
        <v>3000</v>
      </c>
      <c r="R65" s="144">
        <f>+R66+R68+R70</f>
        <v>500</v>
      </c>
      <c r="S65" s="144">
        <f>S68+S70+S66</f>
        <v>2500</v>
      </c>
      <c r="T65" s="160"/>
      <c r="U65" s="138"/>
      <c r="V65" s="140"/>
      <c r="W65" s="29"/>
      <c r="X65" s="29"/>
      <c r="Y65" s="29"/>
      <c r="Z65" s="29"/>
    </row>
    <row r="66" spans="1:26" ht="27.75" customHeight="1">
      <c r="A66" s="38"/>
      <c r="B66" s="141" t="s">
        <v>553</v>
      </c>
      <c r="C66" s="141"/>
      <c r="D66" s="141"/>
      <c r="E66" s="142"/>
      <c r="F66" s="142"/>
      <c r="G66" s="144">
        <f t="shared" ref="G66:K66" si="43">G67</f>
        <v>3000</v>
      </c>
      <c r="H66" s="144">
        <f t="shared" si="43"/>
        <v>3000</v>
      </c>
      <c r="I66" s="144">
        <f t="shared" si="43"/>
        <v>0</v>
      </c>
      <c r="J66" s="144">
        <f t="shared" si="43"/>
        <v>0</v>
      </c>
      <c r="K66" s="144">
        <f t="shared" si="43"/>
        <v>3000</v>
      </c>
      <c r="L66" s="139">
        <f t="shared" si="37"/>
        <v>3000</v>
      </c>
      <c r="M66" s="144">
        <f>M67</f>
        <v>0</v>
      </c>
      <c r="N66" s="144"/>
      <c r="O66" s="144">
        <f>O67</f>
        <v>0</v>
      </c>
      <c r="P66" s="27"/>
      <c r="Q66" s="27">
        <f t="shared" si="38"/>
        <v>3000</v>
      </c>
      <c r="R66" s="144">
        <f>R67</f>
        <v>500</v>
      </c>
      <c r="S66" s="144">
        <f t="shared" ref="S66:S67" si="44">Q66-R66</f>
        <v>2500</v>
      </c>
      <c r="T66" s="160"/>
      <c r="U66" s="138"/>
      <c r="V66" s="140"/>
      <c r="W66" s="29"/>
      <c r="X66" s="29"/>
      <c r="Y66" s="29"/>
      <c r="Z66" s="29"/>
    </row>
    <row r="67" spans="1:26" ht="43.5" customHeight="1">
      <c r="A67" s="142">
        <v>1</v>
      </c>
      <c r="B67" s="36" t="s">
        <v>442</v>
      </c>
      <c r="C67" s="146">
        <v>8044026</v>
      </c>
      <c r="D67" s="146" t="s">
        <v>219</v>
      </c>
      <c r="E67" s="147" t="s">
        <v>395</v>
      </c>
      <c r="F67" s="146" t="s">
        <v>443</v>
      </c>
      <c r="G67" s="148">
        <f>H67</f>
        <v>3000</v>
      </c>
      <c r="H67" s="148">
        <v>3000</v>
      </c>
      <c r="I67" s="148"/>
      <c r="J67" s="148"/>
      <c r="K67" s="148">
        <v>3000</v>
      </c>
      <c r="L67" s="149">
        <f t="shared" si="37"/>
        <v>3000</v>
      </c>
      <c r="M67" s="150"/>
      <c r="N67" s="150"/>
      <c r="O67" s="150"/>
      <c r="P67" s="28"/>
      <c r="Q67" s="28">
        <f t="shared" si="38"/>
        <v>3000</v>
      </c>
      <c r="R67" s="150">
        <v>500</v>
      </c>
      <c r="S67" s="148">
        <f t="shared" si="44"/>
        <v>2500</v>
      </c>
      <c r="T67" s="151"/>
      <c r="U67" s="152"/>
      <c r="V67" s="140"/>
      <c r="W67" s="29"/>
      <c r="X67" s="29"/>
      <c r="Y67" s="29"/>
      <c r="Z67" s="29"/>
    </row>
    <row r="68" spans="1:26" ht="24" hidden="1" customHeight="1">
      <c r="A68" s="38"/>
      <c r="B68" s="141"/>
      <c r="C68" s="141"/>
      <c r="D68" s="141"/>
      <c r="E68" s="26"/>
      <c r="F68" s="26"/>
      <c r="G68" s="144"/>
      <c r="H68" s="144"/>
      <c r="I68" s="144"/>
      <c r="J68" s="144"/>
      <c r="K68" s="144"/>
      <c r="L68" s="139"/>
      <c r="M68" s="154"/>
      <c r="N68" s="154"/>
      <c r="O68" s="154"/>
      <c r="P68" s="27"/>
      <c r="Q68" s="27"/>
      <c r="R68" s="154"/>
      <c r="S68" s="163"/>
      <c r="T68" s="143"/>
      <c r="U68" s="138"/>
      <c r="V68" s="140"/>
      <c r="W68" s="137"/>
      <c r="X68" s="137"/>
      <c r="Y68" s="137"/>
      <c r="Z68" s="137"/>
    </row>
    <row r="69" spans="1:26" ht="24" hidden="1" customHeight="1">
      <c r="A69" s="142"/>
      <c r="B69" s="36"/>
      <c r="C69" s="36"/>
      <c r="D69" s="36"/>
      <c r="E69" s="142"/>
      <c r="F69" s="142"/>
      <c r="G69" s="148"/>
      <c r="H69" s="148"/>
      <c r="I69" s="148"/>
      <c r="J69" s="148"/>
      <c r="K69" s="148"/>
      <c r="L69" s="149"/>
      <c r="M69" s="150"/>
      <c r="N69" s="150"/>
      <c r="O69" s="150"/>
      <c r="P69" s="28"/>
      <c r="Q69" s="28"/>
      <c r="R69" s="150"/>
      <c r="S69" s="164"/>
      <c r="T69" s="151"/>
      <c r="U69" s="152"/>
      <c r="V69" s="140"/>
      <c r="W69" s="29"/>
      <c r="X69" s="29"/>
      <c r="Y69" s="29"/>
      <c r="Z69" s="29"/>
    </row>
    <row r="70" spans="1:26" ht="28.5" hidden="1" customHeight="1">
      <c r="A70" s="38"/>
      <c r="B70" s="141"/>
      <c r="C70" s="141"/>
      <c r="D70" s="141"/>
      <c r="E70" s="26"/>
      <c r="F70" s="26"/>
      <c r="G70" s="144"/>
      <c r="H70" s="144"/>
      <c r="I70" s="144"/>
      <c r="J70" s="144"/>
      <c r="K70" s="144"/>
      <c r="L70" s="139"/>
      <c r="M70" s="154"/>
      <c r="N70" s="154"/>
      <c r="O70" s="154"/>
      <c r="P70" s="27"/>
      <c r="Q70" s="27"/>
      <c r="R70" s="154"/>
      <c r="S70" s="144"/>
      <c r="T70" s="143"/>
      <c r="U70" s="138"/>
      <c r="V70" s="140"/>
      <c r="W70" s="137"/>
      <c r="X70" s="137"/>
      <c r="Y70" s="137"/>
      <c r="Z70" s="137"/>
    </row>
    <row r="71" spans="1:26" ht="26.25" hidden="1" customHeight="1">
      <c r="A71" s="142"/>
      <c r="B71" s="36"/>
      <c r="C71" s="36"/>
      <c r="D71" s="36"/>
      <c r="E71" s="142"/>
      <c r="F71" s="142"/>
      <c r="G71" s="148"/>
      <c r="H71" s="148"/>
      <c r="I71" s="148"/>
      <c r="J71" s="148"/>
      <c r="K71" s="148"/>
      <c r="L71" s="149"/>
      <c r="M71" s="150"/>
      <c r="N71" s="150"/>
      <c r="O71" s="150"/>
      <c r="P71" s="28"/>
      <c r="Q71" s="28"/>
      <c r="R71" s="150"/>
      <c r="S71" s="164"/>
      <c r="T71" s="151"/>
      <c r="U71" s="152"/>
      <c r="V71" s="140"/>
      <c r="W71" s="29"/>
      <c r="X71" s="29"/>
      <c r="Y71" s="29"/>
      <c r="Z71" s="29"/>
    </row>
    <row r="72" spans="1:26" ht="30" hidden="1" customHeight="1">
      <c r="A72" s="142"/>
      <c r="B72" s="161"/>
      <c r="C72" s="161"/>
      <c r="D72" s="161"/>
      <c r="E72" s="142"/>
      <c r="F72" s="142"/>
      <c r="G72" s="148"/>
      <c r="H72" s="148"/>
      <c r="I72" s="148"/>
      <c r="J72" s="148"/>
      <c r="K72" s="148"/>
      <c r="L72" s="149"/>
      <c r="M72" s="150"/>
      <c r="N72" s="150"/>
      <c r="O72" s="150"/>
      <c r="P72" s="28"/>
      <c r="Q72" s="28"/>
      <c r="R72" s="150"/>
      <c r="S72" s="164"/>
      <c r="T72" s="151"/>
      <c r="U72" s="152"/>
      <c r="V72" s="140"/>
      <c r="W72" s="29"/>
      <c r="X72" s="29"/>
      <c r="Y72" s="29"/>
      <c r="Z72" s="29"/>
    </row>
    <row r="73" spans="1:26" ht="28.5" hidden="1" customHeight="1">
      <c r="A73" s="142"/>
      <c r="B73" s="161"/>
      <c r="C73" s="161"/>
      <c r="D73" s="161"/>
      <c r="E73" s="142"/>
      <c r="F73" s="142"/>
      <c r="G73" s="148"/>
      <c r="H73" s="148"/>
      <c r="I73" s="148"/>
      <c r="J73" s="148"/>
      <c r="K73" s="148"/>
      <c r="L73" s="149"/>
      <c r="M73" s="150"/>
      <c r="N73" s="150"/>
      <c r="O73" s="150"/>
      <c r="P73" s="28"/>
      <c r="Q73" s="28"/>
      <c r="R73" s="150"/>
      <c r="S73" s="164"/>
      <c r="T73" s="151"/>
      <c r="U73" s="152"/>
      <c r="V73" s="140"/>
      <c r="W73" s="29"/>
      <c r="X73" s="29"/>
      <c r="Y73" s="29"/>
      <c r="Z73" s="29"/>
    </row>
    <row r="74" spans="1:26" ht="26.25" hidden="1" customHeight="1">
      <c r="A74" s="142"/>
      <c r="B74" s="161"/>
      <c r="C74" s="161"/>
      <c r="D74" s="161"/>
      <c r="E74" s="142"/>
      <c r="F74" s="142"/>
      <c r="G74" s="148"/>
      <c r="H74" s="148"/>
      <c r="I74" s="148"/>
      <c r="J74" s="148"/>
      <c r="K74" s="148"/>
      <c r="L74" s="149"/>
      <c r="M74" s="150"/>
      <c r="N74" s="150"/>
      <c r="O74" s="150"/>
      <c r="P74" s="28"/>
      <c r="Q74" s="28"/>
      <c r="R74" s="150"/>
      <c r="S74" s="164"/>
      <c r="T74" s="151"/>
      <c r="U74" s="152"/>
      <c r="V74" s="140"/>
      <c r="W74" s="29"/>
      <c r="X74" s="29"/>
      <c r="Y74" s="29"/>
      <c r="Z74" s="29"/>
    </row>
    <row r="75" spans="1:26" ht="26.25" hidden="1" customHeight="1">
      <c r="A75" s="142"/>
      <c r="B75" s="161"/>
      <c r="C75" s="161"/>
      <c r="D75" s="161"/>
      <c r="E75" s="142"/>
      <c r="F75" s="142"/>
      <c r="G75" s="148"/>
      <c r="H75" s="148"/>
      <c r="I75" s="148"/>
      <c r="J75" s="148"/>
      <c r="K75" s="148"/>
      <c r="L75" s="149"/>
      <c r="M75" s="150"/>
      <c r="N75" s="150"/>
      <c r="O75" s="150"/>
      <c r="P75" s="28"/>
      <c r="Q75" s="28"/>
      <c r="R75" s="150"/>
      <c r="S75" s="164"/>
      <c r="T75" s="151"/>
      <c r="U75" s="152"/>
      <c r="V75" s="140"/>
      <c r="W75" s="29"/>
      <c r="X75" s="29"/>
      <c r="Y75" s="29"/>
      <c r="Z75" s="29"/>
    </row>
    <row r="76" spans="1:26" ht="26.25" hidden="1" customHeight="1">
      <c r="A76" s="142"/>
      <c r="B76" s="161"/>
      <c r="C76" s="161"/>
      <c r="D76" s="161"/>
      <c r="E76" s="142"/>
      <c r="F76" s="142"/>
      <c r="G76" s="148"/>
      <c r="H76" s="148"/>
      <c r="I76" s="148"/>
      <c r="J76" s="148"/>
      <c r="K76" s="148"/>
      <c r="L76" s="149"/>
      <c r="M76" s="150"/>
      <c r="N76" s="150"/>
      <c r="O76" s="150"/>
      <c r="P76" s="28"/>
      <c r="Q76" s="28"/>
      <c r="R76" s="150"/>
      <c r="S76" s="164"/>
      <c r="T76" s="151"/>
      <c r="U76" s="152"/>
      <c r="V76" s="140"/>
      <c r="W76" s="29"/>
      <c r="X76" s="29"/>
      <c r="Y76" s="29"/>
      <c r="Z76" s="29"/>
    </row>
    <row r="77" spans="1:26" ht="26.25" hidden="1" customHeight="1">
      <c r="A77" s="142"/>
      <c r="B77" s="161"/>
      <c r="C77" s="161"/>
      <c r="D77" s="161"/>
      <c r="E77" s="142"/>
      <c r="F77" s="142"/>
      <c r="G77" s="148"/>
      <c r="H77" s="148"/>
      <c r="I77" s="148"/>
      <c r="J77" s="148"/>
      <c r="K77" s="148"/>
      <c r="L77" s="149"/>
      <c r="M77" s="150"/>
      <c r="N77" s="150"/>
      <c r="O77" s="150"/>
      <c r="P77" s="28"/>
      <c r="Q77" s="28"/>
      <c r="R77" s="150"/>
      <c r="S77" s="164"/>
      <c r="T77" s="151"/>
      <c r="U77" s="152"/>
      <c r="V77" s="140"/>
      <c r="W77" s="29"/>
      <c r="X77" s="29"/>
      <c r="Y77" s="29"/>
      <c r="Z77" s="29"/>
    </row>
    <row r="78" spans="1:26" ht="26.25" hidden="1" customHeight="1">
      <c r="A78" s="142"/>
      <c r="B78" s="161"/>
      <c r="C78" s="161"/>
      <c r="D78" s="161"/>
      <c r="E78" s="142"/>
      <c r="F78" s="142"/>
      <c r="G78" s="148"/>
      <c r="H78" s="148"/>
      <c r="I78" s="148"/>
      <c r="J78" s="148"/>
      <c r="K78" s="148"/>
      <c r="L78" s="149"/>
      <c r="M78" s="150"/>
      <c r="N78" s="150"/>
      <c r="O78" s="150"/>
      <c r="P78" s="28"/>
      <c r="Q78" s="28"/>
      <c r="R78" s="150"/>
      <c r="S78" s="164"/>
      <c r="T78" s="151"/>
      <c r="U78" s="152"/>
      <c r="V78" s="140"/>
      <c r="W78" s="29"/>
      <c r="X78" s="29"/>
      <c r="Y78" s="29"/>
      <c r="Z78" s="29"/>
    </row>
    <row r="79" spans="1:26" ht="26.25" hidden="1" customHeight="1">
      <c r="A79" s="142"/>
      <c r="B79" s="161"/>
      <c r="C79" s="161"/>
      <c r="D79" s="161"/>
      <c r="E79" s="142"/>
      <c r="F79" s="142"/>
      <c r="G79" s="148"/>
      <c r="H79" s="148"/>
      <c r="I79" s="148"/>
      <c r="J79" s="148"/>
      <c r="K79" s="148"/>
      <c r="L79" s="149"/>
      <c r="M79" s="150"/>
      <c r="N79" s="150"/>
      <c r="O79" s="150"/>
      <c r="P79" s="28"/>
      <c r="Q79" s="28"/>
      <c r="R79" s="150"/>
      <c r="S79" s="164"/>
      <c r="T79" s="151"/>
      <c r="U79" s="152"/>
      <c r="V79" s="140"/>
      <c r="W79" s="29"/>
      <c r="X79" s="29"/>
      <c r="Y79" s="29"/>
      <c r="Z79" s="29"/>
    </row>
    <row r="80" spans="1:26" ht="26.25" hidden="1" customHeight="1">
      <c r="A80" s="142"/>
      <c r="B80" s="161"/>
      <c r="C80" s="161"/>
      <c r="D80" s="161"/>
      <c r="E80" s="142"/>
      <c r="F80" s="142"/>
      <c r="G80" s="148"/>
      <c r="H80" s="148"/>
      <c r="I80" s="148"/>
      <c r="J80" s="148"/>
      <c r="K80" s="148"/>
      <c r="L80" s="149"/>
      <c r="M80" s="150"/>
      <c r="N80" s="150"/>
      <c r="O80" s="150"/>
      <c r="P80" s="28"/>
      <c r="Q80" s="28"/>
      <c r="R80" s="150"/>
      <c r="S80" s="164"/>
      <c r="T80" s="151"/>
      <c r="U80" s="152"/>
      <c r="V80" s="140"/>
      <c r="W80" s="29"/>
      <c r="X80" s="29"/>
      <c r="Y80" s="29"/>
      <c r="Z80" s="29"/>
    </row>
    <row r="81" spans="1:26" ht="26.25" hidden="1" customHeight="1">
      <c r="A81" s="142"/>
      <c r="B81" s="161"/>
      <c r="C81" s="161"/>
      <c r="D81" s="161"/>
      <c r="E81" s="142"/>
      <c r="F81" s="142"/>
      <c r="G81" s="148"/>
      <c r="H81" s="148"/>
      <c r="I81" s="148"/>
      <c r="J81" s="148"/>
      <c r="K81" s="148"/>
      <c r="L81" s="149"/>
      <c r="M81" s="150"/>
      <c r="N81" s="150"/>
      <c r="O81" s="150"/>
      <c r="P81" s="28"/>
      <c r="Q81" s="28"/>
      <c r="R81" s="150"/>
      <c r="S81" s="164"/>
      <c r="T81" s="151"/>
      <c r="U81" s="152"/>
      <c r="V81" s="140"/>
      <c r="W81" s="29"/>
      <c r="X81" s="29"/>
      <c r="Y81" s="29"/>
      <c r="Z81" s="29"/>
    </row>
    <row r="82" spans="1:26" ht="36" customHeight="1">
      <c r="A82" s="38" t="s">
        <v>17</v>
      </c>
      <c r="B82" s="34" t="s">
        <v>565</v>
      </c>
      <c r="C82" s="34"/>
      <c r="D82" s="34"/>
      <c r="E82" s="142"/>
      <c r="F82" s="142"/>
      <c r="G82" s="144">
        <f t="shared" ref="G82:K82" si="45">G83+G95+G105+G112+G124+G134</f>
        <v>77642</v>
      </c>
      <c r="H82" s="144">
        <f t="shared" si="45"/>
        <v>73516</v>
      </c>
      <c r="I82" s="144">
        <f t="shared" si="45"/>
        <v>50222</v>
      </c>
      <c r="J82" s="144">
        <f t="shared" si="45"/>
        <v>62645</v>
      </c>
      <c r="K82" s="144">
        <f t="shared" si="45"/>
        <v>9500</v>
      </c>
      <c r="L82" s="139">
        <f t="shared" ref="L82:L86" si="46">+J82+K82</f>
        <v>72145</v>
      </c>
      <c r="M82" s="144">
        <f>M83+M95+M105+M112+M124+M134</f>
        <v>5000</v>
      </c>
      <c r="N82" s="144"/>
      <c r="O82" s="144">
        <f>O83+O95+O105+O112+O124+O134</f>
        <v>4900</v>
      </c>
      <c r="P82" s="27"/>
      <c r="Q82" s="27">
        <f t="shared" ref="Q82:Q86" si="47">L82-(M82+O82+P82)</f>
        <v>62245</v>
      </c>
      <c r="R82" s="144">
        <f>+R83+R95+R105+R112+R124+R134</f>
        <v>18919</v>
      </c>
      <c r="S82" s="144">
        <f>S83+S95+S105+S112+S124+S134</f>
        <v>44599</v>
      </c>
      <c r="T82" s="160"/>
      <c r="U82" s="138"/>
      <c r="V82" s="140"/>
      <c r="W82" s="29"/>
      <c r="X82" s="29"/>
      <c r="Y82" s="29"/>
      <c r="Z82" s="29"/>
    </row>
    <row r="83" spans="1:26" ht="26.25" customHeight="1">
      <c r="A83" s="38" t="s">
        <v>19</v>
      </c>
      <c r="B83" s="141" t="s">
        <v>566</v>
      </c>
      <c r="C83" s="141"/>
      <c r="D83" s="141"/>
      <c r="E83" s="142"/>
      <c r="F83" s="142"/>
      <c r="G83" s="144">
        <f t="shared" ref="G83:K83" si="48">G84+G89+G92</f>
        <v>22600</v>
      </c>
      <c r="H83" s="144">
        <f t="shared" si="48"/>
        <v>22600</v>
      </c>
      <c r="I83" s="144">
        <f t="shared" si="48"/>
        <v>19600</v>
      </c>
      <c r="J83" s="144">
        <f t="shared" si="48"/>
        <v>19600</v>
      </c>
      <c r="K83" s="144">
        <f t="shared" si="48"/>
        <v>3000</v>
      </c>
      <c r="L83" s="139">
        <f t="shared" si="46"/>
        <v>22600</v>
      </c>
      <c r="M83" s="154">
        <f>M84+M89+M92</f>
        <v>5000</v>
      </c>
      <c r="N83" s="154"/>
      <c r="O83" s="154">
        <f>O84+O89+O92</f>
        <v>4100</v>
      </c>
      <c r="P83" s="27"/>
      <c r="Q83" s="27">
        <f t="shared" si="47"/>
        <v>13500</v>
      </c>
      <c r="R83" s="154">
        <f>+R84+R89+R92</f>
        <v>8546</v>
      </c>
      <c r="S83" s="144">
        <f>S84+S89+S92</f>
        <v>4856</v>
      </c>
      <c r="T83" s="143"/>
      <c r="U83" s="138"/>
      <c r="V83" s="140"/>
      <c r="W83" s="29"/>
      <c r="X83" s="29"/>
      <c r="Y83" s="29"/>
      <c r="Z83" s="29"/>
    </row>
    <row r="84" spans="1:26" ht="27" customHeight="1">
      <c r="A84" s="38" t="s">
        <v>507</v>
      </c>
      <c r="B84" s="145" t="s">
        <v>567</v>
      </c>
      <c r="C84" s="145"/>
      <c r="D84" s="145"/>
      <c r="E84" s="142"/>
      <c r="F84" s="142"/>
      <c r="G84" s="144">
        <f t="shared" ref="G84:K84" si="49">G87+G85</f>
        <v>3000</v>
      </c>
      <c r="H84" s="144">
        <f t="shared" si="49"/>
        <v>3000</v>
      </c>
      <c r="I84" s="144">
        <f t="shared" si="49"/>
        <v>0</v>
      </c>
      <c r="J84" s="144">
        <f t="shared" si="49"/>
        <v>0</v>
      </c>
      <c r="K84" s="144">
        <f t="shared" si="49"/>
        <v>3000</v>
      </c>
      <c r="L84" s="139">
        <f t="shared" si="46"/>
        <v>3000</v>
      </c>
      <c r="M84" s="144">
        <f>M87+M85</f>
        <v>0</v>
      </c>
      <c r="N84" s="144"/>
      <c r="O84" s="144">
        <f>O87+O85</f>
        <v>30</v>
      </c>
      <c r="P84" s="27"/>
      <c r="Q84" s="27">
        <f t="shared" si="47"/>
        <v>2970</v>
      </c>
      <c r="R84" s="144">
        <f>+R85+R87</f>
        <v>726</v>
      </c>
      <c r="S84" s="144">
        <f>S87+S85</f>
        <v>2244</v>
      </c>
      <c r="T84" s="143"/>
      <c r="U84" s="138"/>
      <c r="V84" s="140"/>
      <c r="W84" s="29"/>
      <c r="X84" s="29"/>
      <c r="Y84" s="29"/>
      <c r="Z84" s="29"/>
    </row>
    <row r="85" spans="1:26" ht="27" customHeight="1">
      <c r="A85" s="38"/>
      <c r="B85" s="141" t="s">
        <v>553</v>
      </c>
      <c r="C85" s="141"/>
      <c r="D85" s="141"/>
      <c r="E85" s="142"/>
      <c r="F85" s="142"/>
      <c r="G85" s="144">
        <f t="shared" ref="G85:K85" si="50">G86</f>
        <v>3000</v>
      </c>
      <c r="H85" s="144">
        <f t="shared" si="50"/>
        <v>3000</v>
      </c>
      <c r="I85" s="144">
        <f t="shared" si="50"/>
        <v>0</v>
      </c>
      <c r="J85" s="144">
        <f t="shared" si="50"/>
        <v>0</v>
      </c>
      <c r="K85" s="144">
        <f t="shared" si="50"/>
        <v>3000</v>
      </c>
      <c r="L85" s="139">
        <f t="shared" si="46"/>
        <v>3000</v>
      </c>
      <c r="M85" s="144">
        <f>M86</f>
        <v>0</v>
      </c>
      <c r="N85" s="144"/>
      <c r="O85" s="144">
        <f>O86</f>
        <v>30</v>
      </c>
      <c r="P85" s="27"/>
      <c r="Q85" s="27">
        <f t="shared" si="47"/>
        <v>2970</v>
      </c>
      <c r="R85" s="144">
        <f t="shared" ref="R85:S85" si="51">R86</f>
        <v>726</v>
      </c>
      <c r="S85" s="144">
        <f t="shared" si="51"/>
        <v>2244</v>
      </c>
      <c r="T85" s="143"/>
      <c r="U85" s="138"/>
      <c r="V85" s="140"/>
      <c r="W85" s="29"/>
      <c r="X85" s="29"/>
      <c r="Y85" s="29"/>
      <c r="Z85" s="29"/>
    </row>
    <row r="86" spans="1:26" ht="48.75" customHeight="1">
      <c r="A86" s="142">
        <v>1</v>
      </c>
      <c r="B86" s="36" t="s">
        <v>332</v>
      </c>
      <c r="C86" s="169">
        <v>8029688</v>
      </c>
      <c r="D86" s="146" t="s">
        <v>166</v>
      </c>
      <c r="E86" s="147" t="s">
        <v>395</v>
      </c>
      <c r="F86" s="146" t="s">
        <v>333</v>
      </c>
      <c r="G86" s="148">
        <f>H86</f>
        <v>3000</v>
      </c>
      <c r="H86" s="148">
        <v>3000</v>
      </c>
      <c r="I86" s="148"/>
      <c r="J86" s="148"/>
      <c r="K86" s="148">
        <v>3000</v>
      </c>
      <c r="L86" s="148">
        <f t="shared" si="46"/>
        <v>3000</v>
      </c>
      <c r="M86" s="148"/>
      <c r="N86" s="148"/>
      <c r="O86" s="148">
        <v>30</v>
      </c>
      <c r="P86" s="148"/>
      <c r="Q86" s="148">
        <f t="shared" si="47"/>
        <v>2970</v>
      </c>
      <c r="R86" s="148">
        <v>726</v>
      </c>
      <c r="S86" s="148">
        <f>Q86-R86</f>
        <v>2244</v>
      </c>
      <c r="T86" s="151"/>
      <c r="U86" s="152"/>
      <c r="V86" s="140"/>
      <c r="W86" s="29"/>
      <c r="X86" s="29"/>
      <c r="Y86" s="29"/>
      <c r="Z86" s="29"/>
    </row>
    <row r="87" spans="1:26" ht="27.75" hidden="1" customHeight="1">
      <c r="A87" s="38"/>
      <c r="B87" s="34"/>
      <c r="C87" s="34"/>
      <c r="D87" s="34"/>
      <c r="E87" s="26"/>
      <c r="F87" s="26"/>
      <c r="G87" s="144"/>
      <c r="H87" s="144"/>
      <c r="I87" s="144"/>
      <c r="J87" s="144"/>
      <c r="K87" s="144"/>
      <c r="L87" s="139"/>
      <c r="M87" s="154"/>
      <c r="N87" s="154"/>
      <c r="O87" s="154"/>
      <c r="P87" s="27"/>
      <c r="Q87" s="27"/>
      <c r="R87" s="154"/>
      <c r="S87" s="144"/>
      <c r="T87" s="143"/>
      <c r="U87" s="138"/>
      <c r="V87" s="140"/>
      <c r="W87" s="137"/>
      <c r="X87" s="137"/>
      <c r="Y87" s="137"/>
      <c r="Z87" s="137"/>
    </row>
    <row r="88" spans="1:26" ht="35.25" hidden="1" customHeight="1">
      <c r="A88" s="142"/>
      <c r="B88" s="36"/>
      <c r="C88" s="36"/>
      <c r="D88" s="36"/>
      <c r="E88" s="142"/>
      <c r="F88" s="142"/>
      <c r="G88" s="148"/>
      <c r="H88" s="148"/>
      <c r="I88" s="148"/>
      <c r="J88" s="148"/>
      <c r="K88" s="148"/>
      <c r="L88" s="149"/>
      <c r="M88" s="150"/>
      <c r="N88" s="150"/>
      <c r="O88" s="150"/>
      <c r="P88" s="28"/>
      <c r="Q88" s="28"/>
      <c r="R88" s="150"/>
      <c r="S88" s="148"/>
      <c r="T88" s="150"/>
      <c r="U88" s="152"/>
      <c r="V88" s="140"/>
      <c r="W88" s="158"/>
      <c r="X88" s="158"/>
      <c r="Y88" s="158"/>
      <c r="Z88" s="158"/>
    </row>
    <row r="89" spans="1:26" ht="23.25" customHeight="1">
      <c r="A89" s="38" t="s">
        <v>507</v>
      </c>
      <c r="B89" s="145" t="s">
        <v>568</v>
      </c>
      <c r="C89" s="145"/>
      <c r="D89" s="145"/>
      <c r="E89" s="38"/>
      <c r="F89" s="38"/>
      <c r="G89" s="144">
        <f t="shared" ref="G89:J89" si="52">G90</f>
        <v>16000</v>
      </c>
      <c r="H89" s="144">
        <f t="shared" si="52"/>
        <v>16000</v>
      </c>
      <c r="I89" s="144">
        <f t="shared" si="52"/>
        <v>16000</v>
      </c>
      <c r="J89" s="144">
        <f t="shared" si="52"/>
        <v>16000</v>
      </c>
      <c r="K89" s="144"/>
      <c r="L89" s="139">
        <f t="shared" ref="L89:L95" si="53">+J89+K89</f>
        <v>16000</v>
      </c>
      <c r="M89" s="154">
        <f>M90</f>
        <v>5000</v>
      </c>
      <c r="N89" s="154"/>
      <c r="O89" s="154">
        <f>O90</f>
        <v>3970</v>
      </c>
      <c r="P89" s="27"/>
      <c r="Q89" s="27">
        <f t="shared" ref="Q89:Q95" si="54">L89-(M89+O89+P89)</f>
        <v>7030</v>
      </c>
      <c r="R89" s="154">
        <f t="shared" ref="R89:S89" si="55">R90</f>
        <v>6595</v>
      </c>
      <c r="S89" s="144">
        <f t="shared" si="55"/>
        <v>337</v>
      </c>
      <c r="T89" s="143"/>
      <c r="U89" s="138"/>
      <c r="V89" s="140"/>
      <c r="W89" s="137"/>
      <c r="X89" s="137"/>
      <c r="Y89" s="137"/>
      <c r="Z89" s="137"/>
    </row>
    <row r="90" spans="1:26" ht="24.75" customHeight="1">
      <c r="A90" s="38"/>
      <c r="B90" s="155" t="s">
        <v>561</v>
      </c>
      <c r="C90" s="141"/>
      <c r="D90" s="141"/>
      <c r="E90" s="38"/>
      <c r="F90" s="38"/>
      <c r="G90" s="144">
        <f t="shared" ref="G90:J90" si="56">SUM(G91)</f>
        <v>16000</v>
      </c>
      <c r="H90" s="144">
        <f t="shared" si="56"/>
        <v>16000</v>
      </c>
      <c r="I90" s="144">
        <f t="shared" si="56"/>
        <v>16000</v>
      </c>
      <c r="J90" s="144">
        <f t="shared" si="56"/>
        <v>16000</v>
      </c>
      <c r="K90" s="144"/>
      <c r="L90" s="139">
        <f t="shared" si="53"/>
        <v>16000</v>
      </c>
      <c r="M90" s="154">
        <f>SUM(M91)</f>
        <v>5000</v>
      </c>
      <c r="N90" s="154"/>
      <c r="O90" s="154">
        <f>SUM(O91)</f>
        <v>3970</v>
      </c>
      <c r="P90" s="27"/>
      <c r="Q90" s="27">
        <f t="shared" si="54"/>
        <v>7030</v>
      </c>
      <c r="R90" s="154">
        <f t="shared" ref="R90:S90" si="57">SUM(R91)</f>
        <v>6595</v>
      </c>
      <c r="S90" s="144">
        <f t="shared" si="57"/>
        <v>337</v>
      </c>
      <c r="T90" s="143"/>
      <c r="U90" s="138"/>
      <c r="V90" s="140"/>
      <c r="W90" s="137"/>
      <c r="X90" s="137"/>
      <c r="Y90" s="137"/>
      <c r="Z90" s="137"/>
    </row>
    <row r="91" spans="1:26" ht="47.25" customHeight="1">
      <c r="A91" s="142">
        <v>1</v>
      </c>
      <c r="B91" s="156" t="s">
        <v>334</v>
      </c>
      <c r="C91" s="169">
        <v>7965248</v>
      </c>
      <c r="D91" s="157" t="s">
        <v>278</v>
      </c>
      <c r="E91" s="147" t="s">
        <v>511</v>
      </c>
      <c r="F91" s="146" t="s">
        <v>335</v>
      </c>
      <c r="G91" s="148">
        <v>16000</v>
      </c>
      <c r="H91" s="148">
        <v>16000</v>
      </c>
      <c r="I91" s="148">
        <v>16000</v>
      </c>
      <c r="J91" s="148">
        <v>16000</v>
      </c>
      <c r="K91" s="148"/>
      <c r="L91" s="149">
        <f t="shared" si="53"/>
        <v>16000</v>
      </c>
      <c r="M91" s="150">
        <v>5000</v>
      </c>
      <c r="N91" s="150"/>
      <c r="O91" s="150">
        <v>3970</v>
      </c>
      <c r="P91" s="28">
        <v>98</v>
      </c>
      <c r="Q91" s="28">
        <f t="shared" si="54"/>
        <v>6932</v>
      </c>
      <c r="R91" s="150">
        <v>6595</v>
      </c>
      <c r="S91" s="28">
        <f>Q91-R91</f>
        <v>337</v>
      </c>
      <c r="T91" s="151"/>
      <c r="U91" s="152"/>
      <c r="V91" s="140"/>
      <c r="W91" s="152"/>
      <c r="X91" s="29"/>
      <c r="Y91" s="29"/>
      <c r="Z91" s="29"/>
    </row>
    <row r="92" spans="1:26" ht="27.75" customHeight="1">
      <c r="A92" s="38" t="s">
        <v>507</v>
      </c>
      <c r="B92" s="145" t="s">
        <v>569</v>
      </c>
      <c r="C92" s="145"/>
      <c r="D92" s="145"/>
      <c r="E92" s="142"/>
      <c r="F92" s="142"/>
      <c r="G92" s="144">
        <f t="shared" ref="G92:J92" si="58">G93</f>
        <v>3600</v>
      </c>
      <c r="H92" s="144">
        <f t="shared" si="58"/>
        <v>3600</v>
      </c>
      <c r="I92" s="144">
        <f t="shared" si="58"/>
        <v>3600</v>
      </c>
      <c r="J92" s="144">
        <f t="shared" si="58"/>
        <v>3600</v>
      </c>
      <c r="K92" s="144"/>
      <c r="L92" s="139">
        <f t="shared" si="53"/>
        <v>3600</v>
      </c>
      <c r="M92" s="154">
        <f t="shared" ref="M92:M93" si="59">M93</f>
        <v>0</v>
      </c>
      <c r="N92" s="154"/>
      <c r="O92" s="154">
        <f t="shared" ref="O92:O93" si="60">O93</f>
        <v>100</v>
      </c>
      <c r="P92" s="27"/>
      <c r="Q92" s="27">
        <f t="shared" si="54"/>
        <v>3500</v>
      </c>
      <c r="R92" s="154">
        <f t="shared" ref="R92:S92" si="61">R93</f>
        <v>1225</v>
      </c>
      <c r="S92" s="144">
        <f t="shared" si="61"/>
        <v>2275</v>
      </c>
      <c r="T92" s="143"/>
      <c r="U92" s="138"/>
      <c r="V92" s="140"/>
      <c r="W92" s="29"/>
      <c r="X92" s="29"/>
      <c r="Y92" s="29"/>
      <c r="Z92" s="29"/>
    </row>
    <row r="93" spans="1:26" ht="23.25" customHeight="1">
      <c r="A93" s="38"/>
      <c r="B93" s="155" t="s">
        <v>570</v>
      </c>
      <c r="C93" s="141"/>
      <c r="D93" s="141"/>
      <c r="E93" s="38"/>
      <c r="F93" s="38"/>
      <c r="G93" s="144">
        <f t="shared" ref="G93:J93" si="62">G94</f>
        <v>3600</v>
      </c>
      <c r="H93" s="144">
        <f t="shared" si="62"/>
        <v>3600</v>
      </c>
      <c r="I93" s="144">
        <f t="shared" si="62"/>
        <v>3600</v>
      </c>
      <c r="J93" s="144">
        <f t="shared" si="62"/>
        <v>3600</v>
      </c>
      <c r="K93" s="144"/>
      <c r="L93" s="139">
        <f t="shared" si="53"/>
        <v>3600</v>
      </c>
      <c r="M93" s="154">
        <f t="shared" si="59"/>
        <v>0</v>
      </c>
      <c r="N93" s="154"/>
      <c r="O93" s="154">
        <f t="shared" si="60"/>
        <v>100</v>
      </c>
      <c r="P93" s="27"/>
      <c r="Q93" s="27">
        <f t="shared" si="54"/>
        <v>3500</v>
      </c>
      <c r="R93" s="154">
        <f t="shared" ref="R93:S93" si="63">R94</f>
        <v>1225</v>
      </c>
      <c r="S93" s="144">
        <f t="shared" si="63"/>
        <v>2275</v>
      </c>
      <c r="T93" s="143"/>
      <c r="U93" s="138"/>
      <c r="V93" s="140"/>
      <c r="W93" s="137"/>
      <c r="X93" s="137"/>
      <c r="Y93" s="137"/>
      <c r="Z93" s="137"/>
    </row>
    <row r="94" spans="1:26" ht="40.5" customHeight="1">
      <c r="A94" s="142">
        <v>1</v>
      </c>
      <c r="B94" s="36" t="s">
        <v>339</v>
      </c>
      <c r="C94" s="169">
        <v>7999473</v>
      </c>
      <c r="D94" s="170" t="s">
        <v>194</v>
      </c>
      <c r="E94" s="157" t="s">
        <v>380</v>
      </c>
      <c r="F94" s="146" t="s">
        <v>340</v>
      </c>
      <c r="G94" s="148">
        <v>3600</v>
      </c>
      <c r="H94" s="148">
        <v>3600</v>
      </c>
      <c r="I94" s="148">
        <v>3600</v>
      </c>
      <c r="J94" s="148">
        <v>3600</v>
      </c>
      <c r="K94" s="148"/>
      <c r="L94" s="148">
        <f t="shared" si="53"/>
        <v>3600</v>
      </c>
      <c r="M94" s="148"/>
      <c r="N94" s="148"/>
      <c r="O94" s="148">
        <v>100</v>
      </c>
      <c r="P94" s="148"/>
      <c r="Q94" s="148">
        <f t="shared" si="54"/>
        <v>3500</v>
      </c>
      <c r="R94" s="148">
        <v>1225</v>
      </c>
      <c r="S94" s="148">
        <f>Q94-R94</f>
        <v>2275</v>
      </c>
      <c r="T94" s="150"/>
      <c r="U94" s="152"/>
      <c r="V94" s="140"/>
      <c r="W94" s="158"/>
      <c r="X94" s="158"/>
      <c r="Y94" s="158"/>
      <c r="Z94" s="158"/>
    </row>
    <row r="95" spans="1:26" ht="27.75" customHeight="1">
      <c r="A95" s="38" t="s">
        <v>28</v>
      </c>
      <c r="B95" s="141" t="s">
        <v>551</v>
      </c>
      <c r="C95" s="141"/>
      <c r="D95" s="141"/>
      <c r="E95" s="142"/>
      <c r="F95" s="142"/>
      <c r="G95" s="144">
        <f t="shared" ref="G95:J95" si="64">G96+G99</f>
        <v>10500</v>
      </c>
      <c r="H95" s="144">
        <f t="shared" si="64"/>
        <v>10500</v>
      </c>
      <c r="I95" s="144">
        <f t="shared" si="64"/>
        <v>10500</v>
      </c>
      <c r="J95" s="144">
        <f t="shared" si="64"/>
        <v>10500</v>
      </c>
      <c r="K95" s="144"/>
      <c r="L95" s="139">
        <f t="shared" si="53"/>
        <v>10500</v>
      </c>
      <c r="M95" s="154">
        <f>M96+M99</f>
        <v>0</v>
      </c>
      <c r="N95" s="154"/>
      <c r="O95" s="154">
        <f>O96+O99</f>
        <v>50</v>
      </c>
      <c r="P95" s="27"/>
      <c r="Q95" s="27">
        <f t="shared" si="54"/>
        <v>10450</v>
      </c>
      <c r="R95" s="154">
        <f>+R96+R99</f>
        <v>1977</v>
      </c>
      <c r="S95" s="144">
        <f>S96+S99</f>
        <v>8473</v>
      </c>
      <c r="T95" s="143"/>
      <c r="U95" s="138"/>
      <c r="V95" s="140"/>
      <c r="W95" s="29"/>
      <c r="X95" s="29"/>
      <c r="Y95" s="29"/>
      <c r="Z95" s="29"/>
    </row>
    <row r="96" spans="1:26" ht="28.5" hidden="1" customHeight="1">
      <c r="A96" s="38"/>
      <c r="B96" s="145"/>
      <c r="C96" s="145"/>
      <c r="D96" s="145"/>
      <c r="E96" s="142"/>
      <c r="F96" s="142"/>
      <c r="G96" s="144"/>
      <c r="H96" s="144"/>
      <c r="I96" s="144"/>
      <c r="J96" s="144"/>
      <c r="K96" s="144"/>
      <c r="L96" s="139"/>
      <c r="M96" s="154"/>
      <c r="N96" s="154"/>
      <c r="O96" s="154"/>
      <c r="P96" s="27"/>
      <c r="Q96" s="27"/>
      <c r="R96" s="154"/>
      <c r="S96" s="144"/>
      <c r="T96" s="143"/>
      <c r="U96" s="138"/>
      <c r="V96" s="140"/>
      <c r="W96" s="29"/>
      <c r="X96" s="29"/>
      <c r="Y96" s="29"/>
      <c r="Z96" s="29"/>
    </row>
    <row r="97" spans="1:26" ht="28.5" hidden="1" customHeight="1">
      <c r="A97" s="38"/>
      <c r="B97" s="141"/>
      <c r="C97" s="141"/>
      <c r="D97" s="141"/>
      <c r="E97" s="26"/>
      <c r="F97" s="26"/>
      <c r="G97" s="144"/>
      <c r="H97" s="144"/>
      <c r="I97" s="144"/>
      <c r="J97" s="144"/>
      <c r="K97" s="144"/>
      <c r="L97" s="139"/>
      <c r="M97" s="154"/>
      <c r="N97" s="154"/>
      <c r="O97" s="154"/>
      <c r="P97" s="27"/>
      <c r="Q97" s="27"/>
      <c r="R97" s="154"/>
      <c r="S97" s="144"/>
      <c r="T97" s="143"/>
      <c r="U97" s="138"/>
      <c r="V97" s="140"/>
      <c r="W97" s="137"/>
      <c r="X97" s="137"/>
      <c r="Y97" s="137"/>
      <c r="Z97" s="137"/>
    </row>
    <row r="98" spans="1:26" ht="28.5" hidden="1" customHeight="1">
      <c r="A98" s="142"/>
      <c r="B98" s="161"/>
      <c r="C98" s="161"/>
      <c r="D98" s="161"/>
      <c r="E98" s="142"/>
      <c r="F98" s="142"/>
      <c r="G98" s="148"/>
      <c r="H98" s="148"/>
      <c r="I98" s="148"/>
      <c r="J98" s="148"/>
      <c r="K98" s="148"/>
      <c r="L98" s="149"/>
      <c r="M98" s="150"/>
      <c r="N98" s="150"/>
      <c r="O98" s="150"/>
      <c r="P98" s="28"/>
      <c r="Q98" s="28"/>
      <c r="R98" s="150"/>
      <c r="S98" s="164"/>
      <c r="T98" s="151"/>
      <c r="U98" s="152"/>
      <c r="V98" s="140"/>
      <c r="W98" s="29"/>
      <c r="X98" s="29"/>
      <c r="Y98" s="29"/>
      <c r="Z98" s="29"/>
    </row>
    <row r="99" spans="1:26" ht="28.5" customHeight="1">
      <c r="A99" s="38" t="s">
        <v>507</v>
      </c>
      <c r="B99" s="145" t="s">
        <v>571</v>
      </c>
      <c r="C99" s="145"/>
      <c r="D99" s="145"/>
      <c r="E99" s="142"/>
      <c r="F99" s="142"/>
      <c r="G99" s="144">
        <f t="shared" ref="G99:J99" si="65">G100+G103</f>
        <v>10500</v>
      </c>
      <c r="H99" s="144">
        <f t="shared" si="65"/>
        <v>10500</v>
      </c>
      <c r="I99" s="144">
        <f t="shared" si="65"/>
        <v>10500</v>
      </c>
      <c r="J99" s="144">
        <f t="shared" si="65"/>
        <v>10500</v>
      </c>
      <c r="K99" s="144"/>
      <c r="L99" s="139">
        <f>+J99+K99</f>
        <v>10500</v>
      </c>
      <c r="M99" s="154">
        <f>M100+M103</f>
        <v>0</v>
      </c>
      <c r="N99" s="154"/>
      <c r="O99" s="154">
        <f>O100+O103</f>
        <v>50</v>
      </c>
      <c r="P99" s="27"/>
      <c r="Q99" s="27">
        <f>L99-(M99+O99+P99)</f>
        <v>10450</v>
      </c>
      <c r="R99" s="154">
        <f>+R100+R103</f>
        <v>1977</v>
      </c>
      <c r="S99" s="144">
        <f>S100+S103</f>
        <v>8473</v>
      </c>
      <c r="T99" s="143"/>
      <c r="U99" s="138"/>
      <c r="V99" s="140"/>
      <c r="W99" s="29"/>
      <c r="X99" s="29"/>
      <c r="Y99" s="29"/>
      <c r="Z99" s="29"/>
    </row>
    <row r="100" spans="1:26" ht="28.5" customHeight="1">
      <c r="A100" s="38"/>
      <c r="B100" s="155" t="s">
        <v>572</v>
      </c>
      <c r="C100" s="141"/>
      <c r="D100" s="141"/>
      <c r="E100" s="26"/>
      <c r="F100" s="26"/>
      <c r="G100" s="144">
        <f t="shared" ref="G100:S100" si="66">SUM(G101:G102)</f>
        <v>8500</v>
      </c>
      <c r="H100" s="144">
        <f t="shared" si="66"/>
        <v>8500</v>
      </c>
      <c r="I100" s="144">
        <f t="shared" si="66"/>
        <v>8500</v>
      </c>
      <c r="J100" s="144">
        <f t="shared" si="66"/>
        <v>8500</v>
      </c>
      <c r="K100" s="144">
        <f t="shared" si="66"/>
        <v>0</v>
      </c>
      <c r="L100" s="144">
        <f t="shared" si="66"/>
        <v>8500</v>
      </c>
      <c r="M100" s="144">
        <f t="shared" si="66"/>
        <v>0</v>
      </c>
      <c r="N100" s="144">
        <f t="shared" si="66"/>
        <v>0</v>
      </c>
      <c r="O100" s="144">
        <f t="shared" si="66"/>
        <v>0</v>
      </c>
      <c r="P100" s="144">
        <f t="shared" si="66"/>
        <v>0</v>
      </c>
      <c r="Q100" s="144">
        <f t="shared" si="66"/>
        <v>8500</v>
      </c>
      <c r="R100" s="144">
        <f t="shared" si="66"/>
        <v>1401</v>
      </c>
      <c r="S100" s="144">
        <f t="shared" si="66"/>
        <v>7099</v>
      </c>
      <c r="T100" s="143"/>
      <c r="U100" s="138"/>
      <c r="V100" s="140"/>
      <c r="W100" s="137"/>
      <c r="X100" s="137"/>
      <c r="Y100" s="137"/>
      <c r="Z100" s="137"/>
    </row>
    <row r="101" spans="1:26" ht="42.75" customHeight="1">
      <c r="A101" s="142">
        <v>1</v>
      </c>
      <c r="B101" s="36" t="s">
        <v>469</v>
      </c>
      <c r="C101" s="146">
        <v>7994443</v>
      </c>
      <c r="D101" s="157" t="s">
        <v>278</v>
      </c>
      <c r="E101" s="157" t="s">
        <v>380</v>
      </c>
      <c r="F101" s="157" t="s">
        <v>470</v>
      </c>
      <c r="G101" s="148">
        <f>H101</f>
        <v>2500</v>
      </c>
      <c r="H101" s="148">
        <v>2500</v>
      </c>
      <c r="I101" s="148">
        <f>J101</f>
        <v>2500</v>
      </c>
      <c r="J101" s="148">
        <v>2500</v>
      </c>
      <c r="K101" s="148"/>
      <c r="L101" s="148">
        <f t="shared" ref="L101:L106" si="67">+J101+K101</f>
        <v>2500</v>
      </c>
      <c r="M101" s="148"/>
      <c r="N101" s="148"/>
      <c r="O101" s="148"/>
      <c r="P101" s="148"/>
      <c r="Q101" s="148">
        <f>L101-(M101+O101+P101)</f>
        <v>2500</v>
      </c>
      <c r="R101" s="148">
        <v>877</v>
      </c>
      <c r="S101" s="148">
        <f t="shared" ref="S101:S104" si="68">Q101-R101</f>
        <v>1623</v>
      </c>
      <c r="T101" s="151"/>
      <c r="U101" s="152"/>
      <c r="V101" s="140"/>
      <c r="W101" s="29"/>
      <c r="X101" s="29"/>
      <c r="Y101" s="29"/>
      <c r="Z101" s="29"/>
    </row>
    <row r="102" spans="1:26" ht="43.5" customHeight="1">
      <c r="A102" s="142">
        <v>2</v>
      </c>
      <c r="B102" s="36" t="s">
        <v>471</v>
      </c>
      <c r="C102" s="89" t="s">
        <v>472</v>
      </c>
      <c r="D102" s="85" t="s">
        <v>278</v>
      </c>
      <c r="E102" s="35" t="s">
        <v>380</v>
      </c>
      <c r="F102" s="89" t="s">
        <v>473</v>
      </c>
      <c r="G102" s="148">
        <v>6000</v>
      </c>
      <c r="H102" s="148">
        <v>6000</v>
      </c>
      <c r="I102" s="148">
        <v>6000</v>
      </c>
      <c r="J102" s="148">
        <v>6000</v>
      </c>
      <c r="K102" s="148"/>
      <c r="L102" s="148">
        <f t="shared" si="67"/>
        <v>6000</v>
      </c>
      <c r="M102" s="148"/>
      <c r="N102" s="148"/>
      <c r="O102" s="148"/>
      <c r="P102" s="148"/>
      <c r="Q102" s="148">
        <f>G102</f>
        <v>6000</v>
      </c>
      <c r="R102" s="148">
        <v>524</v>
      </c>
      <c r="S102" s="148">
        <f t="shared" si="68"/>
        <v>5476</v>
      </c>
      <c r="T102" s="151"/>
      <c r="U102" s="152"/>
      <c r="V102" s="140"/>
      <c r="W102" s="29"/>
      <c r="X102" s="29"/>
      <c r="Y102" s="29"/>
      <c r="Z102" s="29"/>
    </row>
    <row r="103" spans="1:26" ht="28.5" customHeight="1">
      <c r="A103" s="38"/>
      <c r="B103" s="155" t="s">
        <v>562</v>
      </c>
      <c r="C103" s="141"/>
      <c r="D103" s="141"/>
      <c r="E103" s="26"/>
      <c r="F103" s="26"/>
      <c r="G103" s="144">
        <f t="shared" ref="G103:J103" si="69">SUM(G104)</f>
        <v>2000</v>
      </c>
      <c r="H103" s="144">
        <f t="shared" si="69"/>
        <v>2000</v>
      </c>
      <c r="I103" s="144">
        <f t="shared" si="69"/>
        <v>2000</v>
      </c>
      <c r="J103" s="144">
        <f t="shared" si="69"/>
        <v>2000</v>
      </c>
      <c r="K103" s="144"/>
      <c r="L103" s="144">
        <f t="shared" si="67"/>
        <v>2000</v>
      </c>
      <c r="M103" s="144">
        <f>SUM(M104)</f>
        <v>0</v>
      </c>
      <c r="N103" s="144"/>
      <c r="O103" s="144">
        <f>SUM(O104)</f>
        <v>50</v>
      </c>
      <c r="P103" s="144"/>
      <c r="Q103" s="144">
        <f t="shared" ref="Q103:Q106" si="70">L103-(M103+O103+P103)</f>
        <v>1950</v>
      </c>
      <c r="R103" s="144">
        <f>R104</f>
        <v>576</v>
      </c>
      <c r="S103" s="144">
        <f t="shared" si="68"/>
        <v>1374</v>
      </c>
      <c r="T103" s="143"/>
      <c r="U103" s="138"/>
      <c r="V103" s="140"/>
      <c r="W103" s="137"/>
      <c r="X103" s="137"/>
      <c r="Y103" s="137"/>
      <c r="Z103" s="137"/>
    </row>
    <row r="104" spans="1:26" ht="42.75" customHeight="1">
      <c r="A104" s="142">
        <v>1</v>
      </c>
      <c r="B104" s="161" t="s">
        <v>474</v>
      </c>
      <c r="C104" s="147">
        <v>7994442</v>
      </c>
      <c r="D104" s="147" t="s">
        <v>194</v>
      </c>
      <c r="E104" s="157" t="s">
        <v>380</v>
      </c>
      <c r="F104" s="157" t="s">
        <v>475</v>
      </c>
      <c r="G104" s="148">
        <v>2000</v>
      </c>
      <c r="H104" s="148">
        <v>2000</v>
      </c>
      <c r="I104" s="148">
        <v>2000</v>
      </c>
      <c r="J104" s="148">
        <v>2000</v>
      </c>
      <c r="K104" s="148"/>
      <c r="L104" s="148">
        <f t="shared" si="67"/>
        <v>2000</v>
      </c>
      <c r="M104" s="148"/>
      <c r="N104" s="148"/>
      <c r="O104" s="148">
        <v>50</v>
      </c>
      <c r="P104" s="148"/>
      <c r="Q104" s="148">
        <f t="shared" si="70"/>
        <v>1950</v>
      </c>
      <c r="R104" s="148">
        <v>576</v>
      </c>
      <c r="S104" s="148">
        <f t="shared" si="68"/>
        <v>1374</v>
      </c>
      <c r="T104" s="150"/>
      <c r="U104" s="171"/>
      <c r="V104" s="140"/>
      <c r="W104" s="158"/>
      <c r="X104" s="158"/>
      <c r="Y104" s="158"/>
      <c r="Z104" s="158"/>
    </row>
    <row r="105" spans="1:26" ht="28.5" customHeight="1">
      <c r="A105" s="38" t="s">
        <v>237</v>
      </c>
      <c r="B105" s="141" t="s">
        <v>573</v>
      </c>
      <c r="C105" s="141"/>
      <c r="D105" s="141"/>
      <c r="E105" s="142"/>
      <c r="F105" s="142"/>
      <c r="G105" s="144">
        <f t="shared" ref="G105:K105" si="71">G106</f>
        <v>3500</v>
      </c>
      <c r="H105" s="144">
        <f t="shared" si="71"/>
        <v>3500</v>
      </c>
      <c r="I105" s="144">
        <f t="shared" si="71"/>
        <v>0</v>
      </c>
      <c r="J105" s="144">
        <f t="shared" si="71"/>
        <v>0</v>
      </c>
      <c r="K105" s="144">
        <f t="shared" si="71"/>
        <v>3500</v>
      </c>
      <c r="L105" s="144">
        <f t="shared" si="67"/>
        <v>3500</v>
      </c>
      <c r="M105" s="144">
        <f>M106</f>
        <v>0</v>
      </c>
      <c r="N105" s="144"/>
      <c r="O105" s="144">
        <f>O106</f>
        <v>0</v>
      </c>
      <c r="P105" s="144"/>
      <c r="Q105" s="144">
        <f t="shared" si="70"/>
        <v>3500</v>
      </c>
      <c r="R105" s="144">
        <f t="shared" ref="R105:S105" si="72">R106</f>
        <v>597</v>
      </c>
      <c r="S105" s="144">
        <f t="shared" si="72"/>
        <v>2903</v>
      </c>
      <c r="T105" s="143"/>
      <c r="U105" s="138"/>
      <c r="V105" s="140"/>
      <c r="W105" s="29"/>
      <c r="X105" s="29"/>
      <c r="Y105" s="29"/>
      <c r="Z105" s="29"/>
    </row>
    <row r="106" spans="1:26" ht="28.5" customHeight="1">
      <c r="A106" s="38" t="s">
        <v>507</v>
      </c>
      <c r="B106" s="145" t="s">
        <v>574</v>
      </c>
      <c r="C106" s="145"/>
      <c r="D106" s="145"/>
      <c r="E106" s="142"/>
      <c r="F106" s="142"/>
      <c r="G106" s="144">
        <f t="shared" ref="G106:K106" si="73">G107+G110</f>
        <v>3500</v>
      </c>
      <c r="H106" s="144">
        <f t="shared" si="73"/>
        <v>3500</v>
      </c>
      <c r="I106" s="144">
        <f t="shared" si="73"/>
        <v>0</v>
      </c>
      <c r="J106" s="144">
        <f t="shared" si="73"/>
        <v>0</v>
      </c>
      <c r="K106" s="144">
        <f t="shared" si="73"/>
        <v>3500</v>
      </c>
      <c r="L106" s="144">
        <f t="shared" si="67"/>
        <v>3500</v>
      </c>
      <c r="M106" s="144">
        <f>M107+M110</f>
        <v>0</v>
      </c>
      <c r="N106" s="144"/>
      <c r="O106" s="144">
        <f>O107+O110</f>
        <v>0</v>
      </c>
      <c r="P106" s="144"/>
      <c r="Q106" s="144">
        <f t="shared" si="70"/>
        <v>3500</v>
      </c>
      <c r="R106" s="144">
        <f>+R107+R110</f>
        <v>597</v>
      </c>
      <c r="S106" s="144">
        <f>S107+S110</f>
        <v>2903</v>
      </c>
      <c r="T106" s="143"/>
      <c r="U106" s="138"/>
      <c r="V106" s="140"/>
      <c r="W106" s="29"/>
      <c r="X106" s="29"/>
      <c r="Y106" s="29"/>
      <c r="Z106" s="29"/>
    </row>
    <row r="107" spans="1:26" ht="27.75" hidden="1" customHeight="1">
      <c r="A107" s="38"/>
      <c r="B107" s="141"/>
      <c r="C107" s="141"/>
      <c r="D107" s="141"/>
      <c r="E107" s="26"/>
      <c r="F107" s="26"/>
      <c r="G107" s="144"/>
      <c r="H107" s="144"/>
      <c r="I107" s="144"/>
      <c r="J107" s="144"/>
      <c r="K107" s="144"/>
      <c r="L107" s="144"/>
      <c r="M107" s="144"/>
      <c r="N107" s="144"/>
      <c r="O107" s="144"/>
      <c r="P107" s="144"/>
      <c r="Q107" s="144"/>
      <c r="R107" s="144"/>
      <c r="S107" s="144"/>
      <c r="T107" s="143"/>
      <c r="U107" s="138"/>
      <c r="V107" s="140"/>
      <c r="W107" s="137"/>
      <c r="X107" s="137"/>
      <c r="Y107" s="137"/>
      <c r="Z107" s="137"/>
    </row>
    <row r="108" spans="1:26" ht="27.75" hidden="1" customHeight="1">
      <c r="A108" s="142"/>
      <c r="B108" s="36"/>
      <c r="C108" s="36"/>
      <c r="D108" s="36"/>
      <c r="E108" s="142"/>
      <c r="F108" s="142"/>
      <c r="G108" s="144"/>
      <c r="H108" s="144"/>
      <c r="I108" s="144"/>
      <c r="J108" s="144"/>
      <c r="K108" s="144"/>
      <c r="L108" s="144"/>
      <c r="M108" s="144"/>
      <c r="N108" s="144"/>
      <c r="O108" s="144"/>
      <c r="P108" s="144"/>
      <c r="Q108" s="144"/>
      <c r="R108" s="144"/>
      <c r="S108" s="144"/>
      <c r="T108" s="151"/>
      <c r="U108" s="152"/>
      <c r="V108" s="140"/>
      <c r="W108" s="29"/>
      <c r="X108" s="29"/>
      <c r="Y108" s="29"/>
      <c r="Z108" s="29"/>
    </row>
    <row r="109" spans="1:26" ht="30" hidden="1" customHeight="1">
      <c r="A109" s="142"/>
      <c r="B109" s="36"/>
      <c r="C109" s="36"/>
      <c r="D109" s="36"/>
      <c r="E109" s="142"/>
      <c r="F109" s="142"/>
      <c r="G109" s="144"/>
      <c r="H109" s="144"/>
      <c r="I109" s="144"/>
      <c r="J109" s="144"/>
      <c r="K109" s="144"/>
      <c r="L109" s="144"/>
      <c r="M109" s="144"/>
      <c r="N109" s="144"/>
      <c r="O109" s="144"/>
      <c r="P109" s="144"/>
      <c r="Q109" s="144"/>
      <c r="R109" s="144"/>
      <c r="S109" s="144"/>
      <c r="T109" s="151"/>
      <c r="U109" s="152"/>
      <c r="V109" s="140"/>
      <c r="W109" s="29"/>
      <c r="X109" s="29"/>
      <c r="Y109" s="29"/>
      <c r="Z109" s="29"/>
    </row>
    <row r="110" spans="1:26" ht="30" customHeight="1">
      <c r="A110" s="38" t="s">
        <v>507</v>
      </c>
      <c r="B110" s="141" t="s">
        <v>553</v>
      </c>
      <c r="C110" s="141"/>
      <c r="D110" s="141"/>
      <c r="E110" s="38"/>
      <c r="F110" s="38"/>
      <c r="G110" s="144">
        <f t="shared" ref="G110:K110" si="74">G111</f>
        <v>3500</v>
      </c>
      <c r="H110" s="144">
        <f t="shared" si="74"/>
        <v>3500</v>
      </c>
      <c r="I110" s="144">
        <f t="shared" si="74"/>
        <v>0</v>
      </c>
      <c r="J110" s="144">
        <f t="shared" si="74"/>
        <v>0</v>
      </c>
      <c r="K110" s="144">
        <f t="shared" si="74"/>
        <v>3500</v>
      </c>
      <c r="L110" s="144">
        <f t="shared" ref="L110:L111" si="75">+J110+K110</f>
        <v>3500</v>
      </c>
      <c r="M110" s="144">
        <f>M111</f>
        <v>0</v>
      </c>
      <c r="N110" s="144"/>
      <c r="O110" s="144">
        <f>O111</f>
        <v>0</v>
      </c>
      <c r="P110" s="144"/>
      <c r="Q110" s="144">
        <f t="shared" ref="Q110:Q111" si="76">L110-(M110+O110+P110)</f>
        <v>3500</v>
      </c>
      <c r="R110" s="144">
        <f>R111</f>
        <v>597</v>
      </c>
      <c r="S110" s="144">
        <f t="shared" ref="S110:S111" si="77">Q110-R110</f>
        <v>2903</v>
      </c>
      <c r="T110" s="160"/>
      <c r="U110" s="138"/>
      <c r="V110" s="140"/>
      <c r="W110" s="137"/>
      <c r="X110" s="137"/>
      <c r="Y110" s="137"/>
      <c r="Z110" s="137"/>
    </row>
    <row r="111" spans="1:26" ht="42.75" customHeight="1">
      <c r="A111" s="142">
        <v>1</v>
      </c>
      <c r="B111" s="36" t="s">
        <v>478</v>
      </c>
      <c r="C111" s="146">
        <v>8032815</v>
      </c>
      <c r="D111" s="157" t="s">
        <v>219</v>
      </c>
      <c r="E111" s="147" t="s">
        <v>395</v>
      </c>
      <c r="F111" s="170" t="s">
        <v>479</v>
      </c>
      <c r="G111" s="148">
        <f>H111</f>
        <v>3500</v>
      </c>
      <c r="H111" s="148">
        <v>3500</v>
      </c>
      <c r="I111" s="148"/>
      <c r="J111" s="148"/>
      <c r="K111" s="148">
        <v>3500</v>
      </c>
      <c r="L111" s="148">
        <f t="shared" si="75"/>
        <v>3500</v>
      </c>
      <c r="M111" s="148"/>
      <c r="N111" s="148"/>
      <c r="O111" s="148"/>
      <c r="P111" s="148"/>
      <c r="Q111" s="148">
        <f t="shared" si="76"/>
        <v>3500</v>
      </c>
      <c r="R111" s="148">
        <v>597</v>
      </c>
      <c r="S111" s="148">
        <f t="shared" si="77"/>
        <v>2903</v>
      </c>
      <c r="T111" s="151"/>
      <c r="U111" s="138"/>
      <c r="V111" s="140"/>
      <c r="W111" s="29"/>
      <c r="X111" s="29"/>
      <c r="Y111" s="29"/>
      <c r="Z111" s="29"/>
    </row>
    <row r="112" spans="1:26" ht="29.25" customHeight="1">
      <c r="A112" s="38" t="s">
        <v>243</v>
      </c>
      <c r="B112" s="141" t="s">
        <v>558</v>
      </c>
      <c r="C112" s="141"/>
      <c r="D112" s="141"/>
      <c r="E112" s="142"/>
      <c r="F112" s="142"/>
      <c r="G112" s="144">
        <f t="shared" ref="G112:S112" si="78">G113+G119</f>
        <v>14000</v>
      </c>
      <c r="H112" s="144">
        <f t="shared" si="78"/>
        <v>9874</v>
      </c>
      <c r="I112" s="144">
        <f t="shared" si="78"/>
        <v>7000</v>
      </c>
      <c r="J112" s="144">
        <f t="shared" si="78"/>
        <v>8503</v>
      </c>
      <c r="K112" s="144">
        <f t="shared" si="78"/>
        <v>0</v>
      </c>
      <c r="L112" s="144">
        <f t="shared" si="78"/>
        <v>9874</v>
      </c>
      <c r="M112" s="144">
        <f t="shared" si="78"/>
        <v>0</v>
      </c>
      <c r="N112" s="144">
        <f t="shared" si="78"/>
        <v>0</v>
      </c>
      <c r="O112" s="144">
        <f t="shared" si="78"/>
        <v>150</v>
      </c>
      <c r="P112" s="144">
        <f t="shared" si="78"/>
        <v>0</v>
      </c>
      <c r="Q112" s="144">
        <f t="shared" si="78"/>
        <v>9724</v>
      </c>
      <c r="R112" s="144">
        <f t="shared" si="78"/>
        <v>3239</v>
      </c>
      <c r="S112" s="144">
        <f t="shared" si="78"/>
        <v>6485</v>
      </c>
      <c r="T112" s="144"/>
      <c r="U112" s="138"/>
      <c r="V112" s="140"/>
      <c r="W112" s="29"/>
      <c r="X112" s="29"/>
      <c r="Y112" s="29"/>
      <c r="Z112" s="29"/>
    </row>
    <row r="113" spans="1:26" ht="30" hidden="1" customHeight="1">
      <c r="A113" s="38"/>
      <c r="B113" s="145"/>
      <c r="C113" s="145"/>
      <c r="D113" s="145"/>
      <c r="E113" s="142"/>
      <c r="F113" s="142"/>
      <c r="G113" s="144"/>
      <c r="H113" s="144"/>
      <c r="I113" s="144"/>
      <c r="J113" s="144"/>
      <c r="K113" s="144"/>
      <c r="L113" s="144"/>
      <c r="M113" s="144"/>
      <c r="N113" s="144"/>
      <c r="O113" s="144"/>
      <c r="P113" s="144"/>
      <c r="Q113" s="144"/>
      <c r="R113" s="144"/>
      <c r="S113" s="144"/>
      <c r="T113" s="144"/>
      <c r="U113" s="138"/>
      <c r="V113" s="140"/>
      <c r="W113" s="29"/>
      <c r="X113" s="29"/>
      <c r="Y113" s="29"/>
      <c r="Z113" s="29"/>
    </row>
    <row r="114" spans="1:26" ht="27.75" hidden="1" customHeight="1">
      <c r="A114" s="38"/>
      <c r="B114" s="141"/>
      <c r="C114" s="141"/>
      <c r="D114" s="141"/>
      <c r="E114" s="38"/>
      <c r="F114" s="38"/>
      <c r="G114" s="144"/>
      <c r="H114" s="144"/>
      <c r="I114" s="144"/>
      <c r="J114" s="144"/>
      <c r="K114" s="144"/>
      <c r="L114" s="144"/>
      <c r="M114" s="144"/>
      <c r="N114" s="144"/>
      <c r="O114" s="144"/>
      <c r="P114" s="144"/>
      <c r="Q114" s="144"/>
      <c r="R114" s="144"/>
      <c r="S114" s="144"/>
      <c r="T114" s="144"/>
      <c r="U114" s="138"/>
      <c r="V114" s="140"/>
      <c r="W114" s="137"/>
      <c r="X114" s="137"/>
      <c r="Y114" s="137"/>
      <c r="Z114" s="137"/>
    </row>
    <row r="115" spans="1:26" ht="27.75" hidden="1" customHeight="1">
      <c r="A115" s="142"/>
      <c r="B115" s="161"/>
      <c r="C115" s="161"/>
      <c r="D115" s="161"/>
      <c r="E115" s="142"/>
      <c r="F115" s="142"/>
      <c r="G115" s="148"/>
      <c r="H115" s="148"/>
      <c r="I115" s="148"/>
      <c r="J115" s="148"/>
      <c r="K115" s="148"/>
      <c r="L115" s="139"/>
      <c r="M115" s="150"/>
      <c r="N115" s="150"/>
      <c r="O115" s="150"/>
      <c r="P115" s="27"/>
      <c r="Q115" s="27"/>
      <c r="R115" s="150"/>
      <c r="S115" s="144"/>
      <c r="T115" s="151"/>
      <c r="U115" s="138"/>
      <c r="V115" s="140"/>
      <c r="W115" s="29"/>
      <c r="X115" s="29"/>
      <c r="Y115" s="29"/>
      <c r="Z115" s="29"/>
    </row>
    <row r="116" spans="1:26" ht="30.75" hidden="1" customHeight="1">
      <c r="A116" s="38"/>
      <c r="B116" s="141"/>
      <c r="C116" s="141"/>
      <c r="D116" s="141"/>
      <c r="E116" s="38"/>
      <c r="F116" s="38"/>
      <c r="G116" s="144"/>
      <c r="H116" s="144"/>
      <c r="I116" s="144"/>
      <c r="J116" s="144"/>
      <c r="K116" s="144"/>
      <c r="L116" s="139"/>
      <c r="M116" s="144"/>
      <c r="N116" s="144"/>
      <c r="O116" s="144"/>
      <c r="P116" s="144"/>
      <c r="Q116" s="144"/>
      <c r="R116" s="144"/>
      <c r="S116" s="144"/>
      <c r="T116" s="160"/>
      <c r="U116" s="138"/>
      <c r="V116" s="140"/>
      <c r="W116" s="137"/>
      <c r="X116" s="137"/>
      <c r="Y116" s="137"/>
      <c r="Z116" s="137"/>
    </row>
    <row r="117" spans="1:26" ht="30.75" hidden="1" customHeight="1">
      <c r="A117" s="142"/>
      <c r="B117" s="161"/>
      <c r="C117" s="161"/>
      <c r="D117" s="161"/>
      <c r="E117" s="142"/>
      <c r="F117" s="142"/>
      <c r="G117" s="148"/>
      <c r="H117" s="148"/>
      <c r="I117" s="148"/>
      <c r="J117" s="148"/>
      <c r="K117" s="148"/>
      <c r="L117" s="149"/>
      <c r="M117" s="150"/>
      <c r="N117" s="150"/>
      <c r="O117" s="150"/>
      <c r="P117" s="28"/>
      <c r="Q117" s="28"/>
      <c r="R117" s="150"/>
      <c r="S117" s="164"/>
      <c r="T117" s="151"/>
      <c r="U117" s="152"/>
      <c r="V117" s="153"/>
      <c r="W117" s="29"/>
      <c r="X117" s="29"/>
      <c r="Y117" s="29"/>
      <c r="Z117" s="29"/>
    </row>
    <row r="118" spans="1:26" ht="28.5" hidden="1" customHeight="1">
      <c r="A118" s="142"/>
      <c r="B118" s="161"/>
      <c r="C118" s="161"/>
      <c r="D118" s="161"/>
      <c r="E118" s="142"/>
      <c r="F118" s="142"/>
      <c r="G118" s="148"/>
      <c r="H118" s="148"/>
      <c r="I118" s="148"/>
      <c r="J118" s="148"/>
      <c r="K118" s="148"/>
      <c r="L118" s="149"/>
      <c r="M118" s="150"/>
      <c r="N118" s="150"/>
      <c r="O118" s="150"/>
      <c r="P118" s="28"/>
      <c r="Q118" s="28"/>
      <c r="R118" s="150"/>
      <c r="S118" s="164"/>
      <c r="T118" s="151"/>
      <c r="U118" s="152"/>
      <c r="V118" s="153"/>
      <c r="W118" s="29"/>
      <c r="X118" s="29"/>
      <c r="Y118" s="29"/>
      <c r="Z118" s="29"/>
    </row>
    <row r="119" spans="1:26" ht="28.5" customHeight="1">
      <c r="A119" s="38" t="s">
        <v>507</v>
      </c>
      <c r="B119" s="145" t="s">
        <v>575</v>
      </c>
      <c r="C119" s="145"/>
      <c r="D119" s="145"/>
      <c r="E119" s="142"/>
      <c r="F119" s="142"/>
      <c r="G119" s="144">
        <f t="shared" ref="G119:S119" si="79">G122+G120</f>
        <v>14000</v>
      </c>
      <c r="H119" s="144">
        <f t="shared" si="79"/>
        <v>9874</v>
      </c>
      <c r="I119" s="144">
        <f t="shared" si="79"/>
        <v>7000</v>
      </c>
      <c r="J119" s="144">
        <f t="shared" si="79"/>
        <v>8503</v>
      </c>
      <c r="K119" s="144">
        <f t="shared" si="79"/>
        <v>0</v>
      </c>
      <c r="L119" s="144">
        <f t="shared" si="79"/>
        <v>9874</v>
      </c>
      <c r="M119" s="144">
        <f t="shared" si="79"/>
        <v>0</v>
      </c>
      <c r="N119" s="144">
        <f t="shared" si="79"/>
        <v>0</v>
      </c>
      <c r="O119" s="144">
        <f t="shared" si="79"/>
        <v>150</v>
      </c>
      <c r="P119" s="144">
        <f t="shared" si="79"/>
        <v>0</v>
      </c>
      <c r="Q119" s="144">
        <f t="shared" si="79"/>
        <v>9724</v>
      </c>
      <c r="R119" s="144">
        <f t="shared" si="79"/>
        <v>3239</v>
      </c>
      <c r="S119" s="144">
        <f t="shared" si="79"/>
        <v>6485</v>
      </c>
      <c r="T119" s="143"/>
      <c r="U119" s="138"/>
      <c r="V119" s="140"/>
      <c r="W119" s="29"/>
      <c r="X119" s="29"/>
      <c r="Y119" s="29"/>
      <c r="Z119" s="29"/>
    </row>
    <row r="120" spans="1:26" ht="27.75" customHeight="1">
      <c r="A120" s="38"/>
      <c r="B120" s="141" t="s">
        <v>553</v>
      </c>
      <c r="C120" s="141"/>
      <c r="D120" s="141"/>
      <c r="E120" s="142"/>
      <c r="F120" s="142"/>
      <c r="G120" s="144">
        <f t="shared" ref="G120:M120" si="80">G121</f>
        <v>7000</v>
      </c>
      <c r="H120" s="144">
        <f t="shared" si="80"/>
        <v>2874</v>
      </c>
      <c r="I120" s="144">
        <f t="shared" si="80"/>
        <v>0</v>
      </c>
      <c r="J120" s="144">
        <f t="shared" si="80"/>
        <v>1503</v>
      </c>
      <c r="K120" s="144">
        <f t="shared" si="80"/>
        <v>0</v>
      </c>
      <c r="L120" s="144">
        <f t="shared" si="80"/>
        <v>2874</v>
      </c>
      <c r="M120" s="144">
        <f t="shared" si="80"/>
        <v>0</v>
      </c>
      <c r="N120" s="144"/>
      <c r="O120" s="144">
        <f>O121</f>
        <v>0</v>
      </c>
      <c r="P120" s="144"/>
      <c r="Q120" s="144">
        <f t="shared" ref="Q120:S120" si="81">Q121</f>
        <v>2874</v>
      </c>
      <c r="R120" s="144">
        <f t="shared" si="81"/>
        <v>2739</v>
      </c>
      <c r="S120" s="144">
        <f t="shared" si="81"/>
        <v>135</v>
      </c>
      <c r="T120" s="143"/>
      <c r="U120" s="138"/>
      <c r="V120" s="140"/>
      <c r="W120" s="29"/>
      <c r="X120" s="29"/>
      <c r="Y120" s="29"/>
      <c r="Z120" s="29"/>
    </row>
    <row r="121" spans="1:26" ht="42.75" customHeight="1">
      <c r="A121" s="142">
        <v>1</v>
      </c>
      <c r="B121" s="161" t="s">
        <v>427</v>
      </c>
      <c r="C121" s="147" t="s">
        <v>428</v>
      </c>
      <c r="D121" s="147" t="s">
        <v>219</v>
      </c>
      <c r="E121" s="147" t="s">
        <v>576</v>
      </c>
      <c r="F121" s="170" t="s">
        <v>429</v>
      </c>
      <c r="G121" s="148">
        <v>7000</v>
      </c>
      <c r="H121" s="148">
        <v>2874</v>
      </c>
      <c r="I121" s="148"/>
      <c r="J121" s="148">
        <v>1503</v>
      </c>
      <c r="K121" s="148"/>
      <c r="L121" s="149">
        <v>2874</v>
      </c>
      <c r="M121" s="150"/>
      <c r="N121" s="150"/>
      <c r="O121" s="150"/>
      <c r="P121" s="28"/>
      <c r="Q121" s="28">
        <f t="shared" ref="Q121:Q134" si="82">L121-(M121+O121+P121)</f>
        <v>2874</v>
      </c>
      <c r="R121" s="150">
        <v>2739</v>
      </c>
      <c r="S121" s="149">
        <v>135</v>
      </c>
      <c r="T121" s="151"/>
      <c r="U121" s="152"/>
      <c r="V121" s="153"/>
      <c r="W121" s="29"/>
      <c r="X121" s="29"/>
      <c r="Y121" s="29"/>
      <c r="Z121" s="29"/>
    </row>
    <row r="122" spans="1:26" ht="28.5" customHeight="1">
      <c r="A122" s="38"/>
      <c r="B122" s="155" t="s">
        <v>572</v>
      </c>
      <c r="C122" s="141"/>
      <c r="D122" s="141"/>
      <c r="E122" s="38"/>
      <c r="F122" s="38"/>
      <c r="G122" s="144">
        <f t="shared" ref="G122:J122" si="83">SUM(G123)</f>
        <v>7000</v>
      </c>
      <c r="H122" s="144">
        <f t="shared" si="83"/>
        <v>7000</v>
      </c>
      <c r="I122" s="144">
        <f t="shared" si="83"/>
        <v>7000</v>
      </c>
      <c r="J122" s="144">
        <f t="shared" si="83"/>
        <v>7000</v>
      </c>
      <c r="K122" s="144"/>
      <c r="L122" s="139">
        <f t="shared" ref="L122:L134" si="84">+J122+K122</f>
        <v>7000</v>
      </c>
      <c r="M122" s="154">
        <f>SUM(M123)</f>
        <v>0</v>
      </c>
      <c r="N122" s="154"/>
      <c r="O122" s="154">
        <f>SUM(O123)</f>
        <v>150</v>
      </c>
      <c r="P122" s="27"/>
      <c r="Q122" s="27">
        <f t="shared" si="82"/>
        <v>6850</v>
      </c>
      <c r="R122" s="154">
        <f>R123</f>
        <v>500</v>
      </c>
      <c r="S122" s="139">
        <f t="shared" ref="S122:S129" si="85">Q122-R122</f>
        <v>6350</v>
      </c>
      <c r="T122" s="143"/>
      <c r="U122" s="138"/>
      <c r="V122" s="140"/>
      <c r="W122" s="137"/>
      <c r="X122" s="137"/>
      <c r="Y122" s="137"/>
      <c r="Z122" s="137"/>
    </row>
    <row r="123" spans="1:26" ht="42.75" customHeight="1">
      <c r="A123" s="142" t="s">
        <v>39</v>
      </c>
      <c r="B123" s="161" t="s">
        <v>430</v>
      </c>
      <c r="C123" s="147">
        <v>8019705</v>
      </c>
      <c r="D123" s="162" t="s">
        <v>356</v>
      </c>
      <c r="E123" s="157" t="s">
        <v>380</v>
      </c>
      <c r="F123" s="170" t="s">
        <v>431</v>
      </c>
      <c r="G123" s="148">
        <v>7000</v>
      </c>
      <c r="H123" s="148">
        <v>7000</v>
      </c>
      <c r="I123" s="148">
        <v>7000</v>
      </c>
      <c r="J123" s="148">
        <v>7000</v>
      </c>
      <c r="K123" s="148"/>
      <c r="L123" s="149">
        <f t="shared" si="84"/>
        <v>7000</v>
      </c>
      <c r="M123" s="150"/>
      <c r="N123" s="150"/>
      <c r="O123" s="150">
        <v>150</v>
      </c>
      <c r="P123" s="28"/>
      <c r="Q123" s="28">
        <f t="shared" si="82"/>
        <v>6850</v>
      </c>
      <c r="R123" s="150">
        <v>500</v>
      </c>
      <c r="S123" s="149">
        <f t="shared" si="85"/>
        <v>6350</v>
      </c>
      <c r="T123" s="151"/>
      <c r="U123" s="152"/>
      <c r="V123" s="153"/>
      <c r="W123" s="29"/>
      <c r="X123" s="29"/>
      <c r="Y123" s="29"/>
      <c r="Z123" s="29"/>
    </row>
    <row r="124" spans="1:26" ht="24" customHeight="1">
      <c r="A124" s="38" t="s">
        <v>255</v>
      </c>
      <c r="B124" s="141" t="s">
        <v>577</v>
      </c>
      <c r="C124" s="141"/>
      <c r="D124" s="141"/>
      <c r="E124" s="142"/>
      <c r="F124" s="142"/>
      <c r="G124" s="144">
        <f t="shared" ref="G124:K124" si="86">G125</f>
        <v>12922</v>
      </c>
      <c r="H124" s="144">
        <f t="shared" si="86"/>
        <v>12922</v>
      </c>
      <c r="I124" s="144">
        <f t="shared" si="86"/>
        <v>9922</v>
      </c>
      <c r="J124" s="144">
        <f t="shared" si="86"/>
        <v>9922</v>
      </c>
      <c r="K124" s="144">
        <f t="shared" si="86"/>
        <v>3000</v>
      </c>
      <c r="L124" s="144">
        <f t="shared" si="84"/>
        <v>12922</v>
      </c>
      <c r="M124" s="144">
        <f>M125</f>
        <v>0</v>
      </c>
      <c r="N124" s="144"/>
      <c r="O124" s="144">
        <f>O125</f>
        <v>300</v>
      </c>
      <c r="P124" s="144"/>
      <c r="Q124" s="144">
        <f t="shared" si="82"/>
        <v>12622</v>
      </c>
      <c r="R124" s="144">
        <f>R125</f>
        <v>3000</v>
      </c>
      <c r="S124" s="144">
        <f t="shared" si="85"/>
        <v>9622</v>
      </c>
      <c r="T124" s="143"/>
      <c r="U124" s="138"/>
      <c r="V124" s="140"/>
      <c r="W124" s="29"/>
      <c r="X124" s="29"/>
      <c r="Y124" s="29"/>
      <c r="Z124" s="29"/>
    </row>
    <row r="125" spans="1:26" ht="30" customHeight="1">
      <c r="A125" s="38" t="s">
        <v>507</v>
      </c>
      <c r="B125" s="145" t="s">
        <v>578</v>
      </c>
      <c r="C125" s="145"/>
      <c r="D125" s="145"/>
      <c r="E125" s="142"/>
      <c r="F125" s="142"/>
      <c r="G125" s="144">
        <f t="shared" ref="G125:K125" si="87">G126+G130</f>
        <v>12922</v>
      </c>
      <c r="H125" s="144">
        <f t="shared" si="87"/>
        <v>12922</v>
      </c>
      <c r="I125" s="144">
        <f t="shared" si="87"/>
        <v>9922</v>
      </c>
      <c r="J125" s="144">
        <f t="shared" si="87"/>
        <v>9922</v>
      </c>
      <c r="K125" s="144">
        <f t="shared" si="87"/>
        <v>3000</v>
      </c>
      <c r="L125" s="144">
        <f t="shared" si="84"/>
        <v>12922</v>
      </c>
      <c r="M125" s="144">
        <f>M126+M130</f>
        <v>0</v>
      </c>
      <c r="N125" s="144"/>
      <c r="O125" s="144">
        <f>O126+O130</f>
        <v>300</v>
      </c>
      <c r="P125" s="144"/>
      <c r="Q125" s="144">
        <f t="shared" si="82"/>
        <v>12622</v>
      </c>
      <c r="R125" s="144">
        <f>+R126+R130</f>
        <v>3000</v>
      </c>
      <c r="S125" s="144">
        <f t="shared" si="85"/>
        <v>9622</v>
      </c>
      <c r="T125" s="143"/>
      <c r="U125" s="138"/>
      <c r="V125" s="140"/>
      <c r="W125" s="29"/>
      <c r="X125" s="29"/>
      <c r="Y125" s="29"/>
      <c r="Z125" s="29"/>
    </row>
    <row r="126" spans="1:26" ht="27.75" customHeight="1">
      <c r="A126" s="38"/>
      <c r="B126" s="155" t="s">
        <v>562</v>
      </c>
      <c r="C126" s="141"/>
      <c r="D126" s="141"/>
      <c r="E126" s="38"/>
      <c r="F126" s="38"/>
      <c r="G126" s="144">
        <f t="shared" ref="G126:J126" si="88">SUM(G127:G129)</f>
        <v>3900</v>
      </c>
      <c r="H126" s="144">
        <f t="shared" si="88"/>
        <v>3900</v>
      </c>
      <c r="I126" s="144">
        <f t="shared" si="88"/>
        <v>3900</v>
      </c>
      <c r="J126" s="144">
        <f t="shared" si="88"/>
        <v>3900</v>
      </c>
      <c r="K126" s="144"/>
      <c r="L126" s="144">
        <f t="shared" si="84"/>
        <v>3900</v>
      </c>
      <c r="M126" s="144">
        <f>SUM(M127:M129)</f>
        <v>0</v>
      </c>
      <c r="N126" s="144"/>
      <c r="O126" s="144">
        <f>SUM(O127:O129)</f>
        <v>150</v>
      </c>
      <c r="P126" s="144"/>
      <c r="Q126" s="144">
        <f t="shared" si="82"/>
        <v>3750</v>
      </c>
      <c r="R126" s="144">
        <f>SUM(R127:R129)</f>
        <v>1500</v>
      </c>
      <c r="S126" s="144">
        <f t="shared" si="85"/>
        <v>2250</v>
      </c>
      <c r="T126" s="143"/>
      <c r="U126" s="138"/>
      <c r="V126" s="140"/>
      <c r="W126" s="137"/>
      <c r="X126" s="137"/>
      <c r="Y126" s="137"/>
      <c r="Z126" s="137"/>
    </row>
    <row r="127" spans="1:26" ht="45" customHeight="1">
      <c r="A127" s="142">
        <v>1</v>
      </c>
      <c r="B127" s="161" t="s">
        <v>378</v>
      </c>
      <c r="C127" s="169" t="s">
        <v>379</v>
      </c>
      <c r="D127" s="172" t="s">
        <v>194</v>
      </c>
      <c r="E127" s="157" t="s">
        <v>380</v>
      </c>
      <c r="F127" s="157" t="s">
        <v>381</v>
      </c>
      <c r="G127" s="148">
        <v>1300</v>
      </c>
      <c r="H127" s="148">
        <v>1300</v>
      </c>
      <c r="I127" s="148">
        <v>1300</v>
      </c>
      <c r="J127" s="148">
        <v>1300</v>
      </c>
      <c r="K127" s="148"/>
      <c r="L127" s="148">
        <f t="shared" si="84"/>
        <v>1300</v>
      </c>
      <c r="M127" s="148"/>
      <c r="N127" s="148"/>
      <c r="O127" s="148">
        <v>50</v>
      </c>
      <c r="P127" s="148"/>
      <c r="Q127" s="148">
        <f t="shared" si="82"/>
        <v>1250</v>
      </c>
      <c r="R127" s="148">
        <v>500</v>
      </c>
      <c r="S127" s="148">
        <f t="shared" si="85"/>
        <v>750</v>
      </c>
      <c r="T127" s="151"/>
      <c r="U127" s="152"/>
      <c r="V127" s="140"/>
      <c r="W127" s="29"/>
      <c r="X127" s="29"/>
      <c r="Y127" s="29"/>
      <c r="Z127" s="29"/>
    </row>
    <row r="128" spans="1:26" ht="40.5" customHeight="1">
      <c r="A128" s="142">
        <v>2</v>
      </c>
      <c r="B128" s="161" t="s">
        <v>382</v>
      </c>
      <c r="C128" s="169" t="s">
        <v>383</v>
      </c>
      <c r="D128" s="172" t="s">
        <v>194</v>
      </c>
      <c r="E128" s="157" t="s">
        <v>380</v>
      </c>
      <c r="F128" s="157" t="s">
        <v>384</v>
      </c>
      <c r="G128" s="148">
        <v>1300</v>
      </c>
      <c r="H128" s="148">
        <v>1300</v>
      </c>
      <c r="I128" s="148">
        <v>1300</v>
      </c>
      <c r="J128" s="148">
        <v>1300</v>
      </c>
      <c r="K128" s="148"/>
      <c r="L128" s="148">
        <f t="shared" si="84"/>
        <v>1300</v>
      </c>
      <c r="M128" s="148"/>
      <c r="N128" s="148"/>
      <c r="O128" s="148">
        <v>50</v>
      </c>
      <c r="P128" s="148"/>
      <c r="Q128" s="148">
        <f t="shared" si="82"/>
        <v>1250</v>
      </c>
      <c r="R128" s="148">
        <v>500</v>
      </c>
      <c r="S128" s="148">
        <f t="shared" si="85"/>
        <v>750</v>
      </c>
      <c r="T128" s="151"/>
      <c r="U128" s="152"/>
      <c r="V128" s="140"/>
      <c r="W128" s="29"/>
      <c r="X128" s="29"/>
      <c r="Y128" s="29"/>
      <c r="Z128" s="29"/>
    </row>
    <row r="129" spans="1:26" ht="33.75" customHeight="1">
      <c r="A129" s="142">
        <v>3</v>
      </c>
      <c r="B129" s="161" t="s">
        <v>385</v>
      </c>
      <c r="C129" s="169" t="s">
        <v>386</v>
      </c>
      <c r="D129" s="172" t="s">
        <v>194</v>
      </c>
      <c r="E129" s="157" t="s">
        <v>380</v>
      </c>
      <c r="F129" s="157" t="s">
        <v>387</v>
      </c>
      <c r="G129" s="148">
        <v>1300</v>
      </c>
      <c r="H129" s="148">
        <v>1300</v>
      </c>
      <c r="I129" s="148">
        <v>1300</v>
      </c>
      <c r="J129" s="148">
        <v>1300</v>
      </c>
      <c r="K129" s="148"/>
      <c r="L129" s="148">
        <f t="shared" si="84"/>
        <v>1300</v>
      </c>
      <c r="M129" s="148"/>
      <c r="N129" s="148"/>
      <c r="O129" s="148">
        <v>50</v>
      </c>
      <c r="P129" s="148"/>
      <c r="Q129" s="148">
        <f t="shared" si="82"/>
        <v>1250</v>
      </c>
      <c r="R129" s="148">
        <v>500</v>
      </c>
      <c r="S129" s="148">
        <f t="shared" si="85"/>
        <v>750</v>
      </c>
      <c r="T129" s="151"/>
      <c r="U129" s="152"/>
      <c r="V129" s="140"/>
      <c r="W129" s="29"/>
      <c r="X129" s="29"/>
      <c r="Y129" s="29"/>
      <c r="Z129" s="29"/>
    </row>
    <row r="130" spans="1:26" ht="25.5" customHeight="1">
      <c r="A130" s="38"/>
      <c r="B130" s="141" t="s">
        <v>553</v>
      </c>
      <c r="C130" s="141"/>
      <c r="D130" s="141"/>
      <c r="E130" s="38"/>
      <c r="F130" s="38"/>
      <c r="G130" s="144">
        <f t="shared" ref="G130:K130" si="89">SUM(G131:G133)</f>
        <v>9022</v>
      </c>
      <c r="H130" s="144">
        <f t="shared" si="89"/>
        <v>9022</v>
      </c>
      <c r="I130" s="144">
        <f t="shared" si="89"/>
        <v>6022</v>
      </c>
      <c r="J130" s="144">
        <f t="shared" si="89"/>
        <v>6022</v>
      </c>
      <c r="K130" s="144">
        <f t="shared" si="89"/>
        <v>3000</v>
      </c>
      <c r="L130" s="139">
        <f t="shared" si="84"/>
        <v>9022</v>
      </c>
      <c r="M130" s="144">
        <f>SUM(M131:M133)</f>
        <v>0</v>
      </c>
      <c r="N130" s="144"/>
      <c r="O130" s="144">
        <f>SUM(O131:O133)</f>
        <v>150</v>
      </c>
      <c r="P130" s="27"/>
      <c r="Q130" s="27">
        <f t="shared" si="82"/>
        <v>8872</v>
      </c>
      <c r="R130" s="144">
        <f t="shared" ref="R130:S130" si="90">SUM(R131:R133)</f>
        <v>1500</v>
      </c>
      <c r="S130" s="144">
        <f t="shared" si="90"/>
        <v>7372</v>
      </c>
      <c r="T130" s="143"/>
      <c r="U130" s="138"/>
      <c r="V130" s="140"/>
      <c r="W130" s="137"/>
      <c r="X130" s="137"/>
      <c r="Y130" s="137"/>
      <c r="Z130" s="137"/>
    </row>
    <row r="131" spans="1:26" ht="42" customHeight="1">
      <c r="A131" s="142">
        <v>1</v>
      </c>
      <c r="B131" s="161" t="s">
        <v>388</v>
      </c>
      <c r="C131" s="169" t="s">
        <v>389</v>
      </c>
      <c r="D131" s="173" t="s">
        <v>219</v>
      </c>
      <c r="E131" s="157" t="s">
        <v>380</v>
      </c>
      <c r="F131" s="157" t="s">
        <v>390</v>
      </c>
      <c r="G131" s="148">
        <v>1972</v>
      </c>
      <c r="H131" s="148">
        <v>1972</v>
      </c>
      <c r="I131" s="148">
        <v>1972</v>
      </c>
      <c r="J131" s="148">
        <v>1972</v>
      </c>
      <c r="K131" s="148"/>
      <c r="L131" s="148">
        <f t="shared" si="84"/>
        <v>1972</v>
      </c>
      <c r="M131" s="148"/>
      <c r="N131" s="148"/>
      <c r="O131" s="148">
        <v>50</v>
      </c>
      <c r="P131" s="148"/>
      <c r="Q131" s="148">
        <f t="shared" si="82"/>
        <v>1922</v>
      </c>
      <c r="R131" s="148">
        <v>500</v>
      </c>
      <c r="S131" s="148">
        <f t="shared" ref="S131:S133" si="91">Q131-R131</f>
        <v>1422</v>
      </c>
      <c r="T131" s="150"/>
      <c r="U131" s="171"/>
      <c r="V131" s="140"/>
      <c r="W131" s="158"/>
      <c r="X131" s="158"/>
      <c r="Y131" s="158"/>
      <c r="Z131" s="158"/>
    </row>
    <row r="132" spans="1:26" ht="36.75" customHeight="1">
      <c r="A132" s="142">
        <v>2</v>
      </c>
      <c r="B132" s="36" t="s">
        <v>391</v>
      </c>
      <c r="C132" s="169" t="s">
        <v>392</v>
      </c>
      <c r="D132" s="173" t="s">
        <v>219</v>
      </c>
      <c r="E132" s="157" t="s">
        <v>380</v>
      </c>
      <c r="F132" s="157" t="s">
        <v>393</v>
      </c>
      <c r="G132" s="148">
        <v>4050</v>
      </c>
      <c r="H132" s="148">
        <v>4050</v>
      </c>
      <c r="I132" s="148">
        <v>4050</v>
      </c>
      <c r="J132" s="148">
        <v>4050</v>
      </c>
      <c r="K132" s="148"/>
      <c r="L132" s="148">
        <f t="shared" si="84"/>
        <v>4050</v>
      </c>
      <c r="M132" s="148"/>
      <c r="N132" s="148"/>
      <c r="O132" s="148">
        <v>100</v>
      </c>
      <c r="P132" s="148"/>
      <c r="Q132" s="148">
        <f t="shared" si="82"/>
        <v>3950</v>
      </c>
      <c r="R132" s="148">
        <v>500</v>
      </c>
      <c r="S132" s="148">
        <f t="shared" si="91"/>
        <v>3450</v>
      </c>
      <c r="T132" s="150"/>
      <c r="U132" s="171"/>
      <c r="V132" s="140"/>
      <c r="W132" s="158"/>
      <c r="X132" s="158"/>
      <c r="Y132" s="158"/>
      <c r="Z132" s="158"/>
    </row>
    <row r="133" spans="1:26" ht="36.75" customHeight="1">
      <c r="A133" s="142">
        <v>3</v>
      </c>
      <c r="B133" s="174" t="s">
        <v>394</v>
      </c>
      <c r="C133" s="175">
        <v>8034501</v>
      </c>
      <c r="D133" s="173" t="s">
        <v>219</v>
      </c>
      <c r="E133" s="157" t="s">
        <v>395</v>
      </c>
      <c r="F133" s="157" t="s">
        <v>396</v>
      </c>
      <c r="G133" s="148">
        <f>H133</f>
        <v>3000</v>
      </c>
      <c r="H133" s="148">
        <v>3000</v>
      </c>
      <c r="I133" s="148"/>
      <c r="J133" s="148"/>
      <c r="K133" s="148">
        <v>3000</v>
      </c>
      <c r="L133" s="148">
        <f t="shared" si="84"/>
        <v>3000</v>
      </c>
      <c r="M133" s="148"/>
      <c r="N133" s="148"/>
      <c r="O133" s="148"/>
      <c r="P133" s="148"/>
      <c r="Q133" s="148">
        <f t="shared" si="82"/>
        <v>3000</v>
      </c>
      <c r="R133" s="148">
        <v>500</v>
      </c>
      <c r="S133" s="148">
        <f t="shared" si="91"/>
        <v>2500</v>
      </c>
      <c r="T133" s="150"/>
      <c r="U133" s="171"/>
      <c r="V133" s="140"/>
      <c r="W133" s="158"/>
      <c r="X133" s="158"/>
      <c r="Y133" s="158"/>
      <c r="Z133" s="158"/>
    </row>
    <row r="134" spans="1:26" ht="28.5" customHeight="1">
      <c r="A134" s="38" t="s">
        <v>265</v>
      </c>
      <c r="B134" s="141" t="s">
        <v>563</v>
      </c>
      <c r="C134" s="141"/>
      <c r="D134" s="141"/>
      <c r="E134" s="142"/>
      <c r="F134" s="142"/>
      <c r="G134" s="144">
        <f t="shared" ref="G134:K134" si="92">G135+G138</f>
        <v>14120</v>
      </c>
      <c r="H134" s="144">
        <f t="shared" si="92"/>
        <v>14120</v>
      </c>
      <c r="I134" s="144">
        <f t="shared" si="92"/>
        <v>3200</v>
      </c>
      <c r="J134" s="144">
        <f t="shared" si="92"/>
        <v>14120</v>
      </c>
      <c r="K134" s="144">
        <f t="shared" si="92"/>
        <v>0</v>
      </c>
      <c r="L134" s="139">
        <f t="shared" si="84"/>
        <v>14120</v>
      </c>
      <c r="M134" s="144">
        <f>M135+M138</f>
        <v>0</v>
      </c>
      <c r="N134" s="144"/>
      <c r="O134" s="144">
        <f>O135+O138</f>
        <v>300</v>
      </c>
      <c r="P134" s="27"/>
      <c r="Q134" s="27">
        <f t="shared" si="82"/>
        <v>13820</v>
      </c>
      <c r="R134" s="144">
        <f>+R135+R138</f>
        <v>1560</v>
      </c>
      <c r="S134" s="144">
        <f>S135+S138</f>
        <v>12260</v>
      </c>
      <c r="T134" s="143"/>
      <c r="U134" s="138"/>
      <c r="V134" s="140"/>
      <c r="W134" s="29"/>
      <c r="X134" s="29"/>
      <c r="Y134" s="29"/>
      <c r="Z134" s="29"/>
    </row>
    <row r="135" spans="1:26" ht="25.5" hidden="1" customHeight="1">
      <c r="A135" s="38"/>
      <c r="B135" s="145"/>
      <c r="C135" s="145"/>
      <c r="D135" s="145"/>
      <c r="E135" s="142"/>
      <c r="F135" s="142"/>
      <c r="G135" s="144"/>
      <c r="H135" s="144"/>
      <c r="I135" s="144"/>
      <c r="J135" s="144"/>
      <c r="K135" s="144"/>
      <c r="L135" s="139"/>
      <c r="M135" s="144"/>
      <c r="N135" s="144"/>
      <c r="O135" s="144"/>
      <c r="P135" s="27"/>
      <c r="Q135" s="27"/>
      <c r="R135" s="144"/>
      <c r="S135" s="163"/>
      <c r="T135" s="160"/>
      <c r="U135" s="138"/>
      <c r="V135" s="140"/>
      <c r="W135" s="29"/>
      <c r="X135" s="29"/>
      <c r="Y135" s="29"/>
      <c r="Z135" s="29"/>
    </row>
    <row r="136" spans="1:26" ht="25.5" hidden="1" customHeight="1">
      <c r="A136" s="38"/>
      <c r="B136" s="141"/>
      <c r="C136" s="141"/>
      <c r="D136" s="141"/>
      <c r="E136" s="26"/>
      <c r="F136" s="26"/>
      <c r="G136" s="144"/>
      <c r="H136" s="144"/>
      <c r="I136" s="144"/>
      <c r="J136" s="144"/>
      <c r="K136" s="144"/>
      <c r="L136" s="139"/>
      <c r="M136" s="144"/>
      <c r="N136" s="144"/>
      <c r="O136" s="144"/>
      <c r="P136" s="27"/>
      <c r="Q136" s="27"/>
      <c r="R136" s="144"/>
      <c r="S136" s="163"/>
      <c r="T136" s="143"/>
      <c r="U136" s="138"/>
      <c r="V136" s="140"/>
      <c r="W136" s="137"/>
      <c r="X136" s="137"/>
      <c r="Y136" s="137"/>
      <c r="Z136" s="137"/>
    </row>
    <row r="137" spans="1:26" ht="25.5" hidden="1" customHeight="1">
      <c r="A137" s="142"/>
      <c r="B137" s="36"/>
      <c r="C137" s="36"/>
      <c r="D137" s="36"/>
      <c r="E137" s="142"/>
      <c r="F137" s="142"/>
      <c r="G137" s="148"/>
      <c r="H137" s="148"/>
      <c r="I137" s="148"/>
      <c r="J137" s="148"/>
      <c r="K137" s="148"/>
      <c r="L137" s="139"/>
      <c r="M137" s="150"/>
      <c r="N137" s="150"/>
      <c r="O137" s="150"/>
      <c r="P137" s="27"/>
      <c r="Q137" s="27"/>
      <c r="R137" s="150"/>
      <c r="S137" s="163"/>
      <c r="T137" s="151"/>
      <c r="U137" s="138"/>
      <c r="V137" s="140"/>
      <c r="W137" s="29"/>
      <c r="X137" s="29"/>
      <c r="Y137" s="29"/>
      <c r="Z137" s="29"/>
    </row>
    <row r="138" spans="1:26" ht="25.5" customHeight="1">
      <c r="A138" s="38" t="s">
        <v>507</v>
      </c>
      <c r="B138" s="145" t="s">
        <v>579</v>
      </c>
      <c r="C138" s="145"/>
      <c r="D138" s="145"/>
      <c r="E138" s="142"/>
      <c r="F138" s="142"/>
      <c r="G138" s="144">
        <f t="shared" ref="G138:K138" si="93">G139+G141</f>
        <v>14120</v>
      </c>
      <c r="H138" s="144">
        <f t="shared" si="93"/>
        <v>14120</v>
      </c>
      <c r="I138" s="144">
        <f t="shared" si="93"/>
        <v>3200</v>
      </c>
      <c r="J138" s="144">
        <f t="shared" si="93"/>
        <v>14120</v>
      </c>
      <c r="K138" s="144">
        <f t="shared" si="93"/>
        <v>0</v>
      </c>
      <c r="L138" s="139">
        <f t="shared" ref="L138:L143" si="94">+J138+K138</f>
        <v>14120</v>
      </c>
      <c r="M138" s="144">
        <f>M139+M141</f>
        <v>0</v>
      </c>
      <c r="N138" s="144"/>
      <c r="O138" s="144">
        <f>O139+O141</f>
        <v>300</v>
      </c>
      <c r="P138" s="27"/>
      <c r="Q138" s="27">
        <f t="shared" ref="Q138:Q143" si="95">L138-(M138+O138+P138)</f>
        <v>13820</v>
      </c>
      <c r="R138" s="144">
        <f>+R139+R141</f>
        <v>1560</v>
      </c>
      <c r="S138" s="144">
        <f>S139+S141</f>
        <v>12260</v>
      </c>
      <c r="T138" s="143"/>
      <c r="U138" s="138"/>
      <c r="V138" s="140"/>
      <c r="W138" s="29"/>
      <c r="X138" s="29"/>
      <c r="Y138" s="29"/>
      <c r="Z138" s="29"/>
    </row>
    <row r="139" spans="1:26" ht="28.5" customHeight="1">
      <c r="A139" s="38"/>
      <c r="B139" s="155" t="s">
        <v>572</v>
      </c>
      <c r="C139" s="141"/>
      <c r="D139" s="141"/>
      <c r="E139" s="26"/>
      <c r="F139" s="26"/>
      <c r="G139" s="144">
        <f t="shared" ref="G139:K139" si="96">SUM(G140)</f>
        <v>10920</v>
      </c>
      <c r="H139" s="144">
        <f t="shared" si="96"/>
        <v>10920</v>
      </c>
      <c r="I139" s="144">
        <f t="shared" si="96"/>
        <v>0</v>
      </c>
      <c r="J139" s="144">
        <f t="shared" si="96"/>
        <v>10920</v>
      </c>
      <c r="K139" s="144">
        <f t="shared" si="96"/>
        <v>0</v>
      </c>
      <c r="L139" s="139">
        <f t="shared" si="94"/>
        <v>10920</v>
      </c>
      <c r="M139" s="144">
        <f>SUM(M140)</f>
        <v>0</v>
      </c>
      <c r="N139" s="144"/>
      <c r="O139" s="144">
        <f>SUM(O140)</f>
        <v>200</v>
      </c>
      <c r="P139" s="27"/>
      <c r="Q139" s="27">
        <f t="shared" si="95"/>
        <v>10720</v>
      </c>
      <c r="R139" s="144">
        <f t="shared" ref="R139:S139" si="97">SUM(R140)</f>
        <v>314</v>
      </c>
      <c r="S139" s="144">
        <f t="shared" si="97"/>
        <v>10406</v>
      </c>
      <c r="T139" s="143"/>
      <c r="U139" s="138"/>
      <c r="V139" s="140"/>
      <c r="W139" s="137"/>
      <c r="X139" s="137"/>
      <c r="Y139" s="137"/>
      <c r="Z139" s="137"/>
    </row>
    <row r="140" spans="1:26" ht="43.5" customHeight="1">
      <c r="A140" s="142">
        <v>1</v>
      </c>
      <c r="B140" s="161" t="s">
        <v>444</v>
      </c>
      <c r="C140" s="147">
        <v>8043045</v>
      </c>
      <c r="D140" s="162" t="s">
        <v>445</v>
      </c>
      <c r="E140" s="147" t="s">
        <v>380</v>
      </c>
      <c r="F140" s="146" t="s">
        <v>446</v>
      </c>
      <c r="G140" s="148">
        <v>10920</v>
      </c>
      <c r="H140" s="148">
        <v>10920</v>
      </c>
      <c r="I140" s="148"/>
      <c r="J140" s="148">
        <v>10920</v>
      </c>
      <c r="K140" s="148"/>
      <c r="L140" s="149">
        <f t="shared" si="94"/>
        <v>10920</v>
      </c>
      <c r="M140" s="150"/>
      <c r="N140" s="150"/>
      <c r="O140" s="150">
        <v>200</v>
      </c>
      <c r="P140" s="28"/>
      <c r="Q140" s="28">
        <f t="shared" si="95"/>
        <v>10720</v>
      </c>
      <c r="R140" s="150">
        <v>314</v>
      </c>
      <c r="S140" s="148">
        <f>Q140-R140</f>
        <v>10406</v>
      </c>
      <c r="T140" s="151"/>
      <c r="U140" s="152"/>
      <c r="V140" s="153"/>
      <c r="W140" s="29"/>
      <c r="X140" s="29"/>
      <c r="Y140" s="29"/>
      <c r="Z140" s="29"/>
    </row>
    <row r="141" spans="1:26" ht="31.5" customHeight="1">
      <c r="A141" s="38"/>
      <c r="B141" s="155" t="s">
        <v>562</v>
      </c>
      <c r="C141" s="38"/>
      <c r="D141" s="38"/>
      <c r="E141" s="38"/>
      <c r="F141" s="38"/>
      <c r="G141" s="144">
        <f t="shared" ref="G141:J141" si="98">SUM(G142:G143)</f>
        <v>3200</v>
      </c>
      <c r="H141" s="144">
        <f t="shared" si="98"/>
        <v>3200</v>
      </c>
      <c r="I141" s="144">
        <f t="shared" si="98"/>
        <v>3200</v>
      </c>
      <c r="J141" s="144">
        <f t="shared" si="98"/>
        <v>3200</v>
      </c>
      <c r="K141" s="144"/>
      <c r="L141" s="139">
        <f t="shared" si="94"/>
        <v>3200</v>
      </c>
      <c r="M141" s="154">
        <f>SUM(M142:M143)</f>
        <v>0</v>
      </c>
      <c r="N141" s="154"/>
      <c r="O141" s="154">
        <f>SUM(O142:O143)</f>
        <v>100</v>
      </c>
      <c r="P141" s="27"/>
      <c r="Q141" s="27">
        <f t="shared" si="95"/>
        <v>3100</v>
      </c>
      <c r="R141" s="154">
        <f t="shared" ref="R141:S141" si="99">SUM(R142:R143)</f>
        <v>1246</v>
      </c>
      <c r="S141" s="144">
        <f t="shared" si="99"/>
        <v>1854</v>
      </c>
      <c r="T141" s="143"/>
      <c r="U141" s="138"/>
      <c r="V141" s="140"/>
      <c r="W141" s="137"/>
      <c r="X141" s="137"/>
      <c r="Y141" s="137"/>
      <c r="Z141" s="137"/>
    </row>
    <row r="142" spans="1:26" ht="43.5" customHeight="1">
      <c r="A142" s="142">
        <v>1</v>
      </c>
      <c r="B142" s="156" t="s">
        <v>447</v>
      </c>
      <c r="C142" s="146">
        <v>8037647</v>
      </c>
      <c r="D142" s="157" t="s">
        <v>194</v>
      </c>
      <c r="E142" s="157" t="s">
        <v>380</v>
      </c>
      <c r="F142" s="157" t="s">
        <v>448</v>
      </c>
      <c r="G142" s="148">
        <v>1600</v>
      </c>
      <c r="H142" s="148">
        <v>1600</v>
      </c>
      <c r="I142" s="148">
        <v>1600</v>
      </c>
      <c r="J142" s="148">
        <v>1600</v>
      </c>
      <c r="K142" s="148"/>
      <c r="L142" s="148">
        <f t="shared" si="94"/>
        <v>1600</v>
      </c>
      <c r="M142" s="148"/>
      <c r="N142" s="148"/>
      <c r="O142" s="148">
        <v>50</v>
      </c>
      <c r="P142" s="148"/>
      <c r="Q142" s="148">
        <f t="shared" si="95"/>
        <v>1550</v>
      </c>
      <c r="R142" s="148">
        <v>725</v>
      </c>
      <c r="S142" s="148">
        <f t="shared" ref="S142:S143" si="100">Q142-R142</f>
        <v>825</v>
      </c>
      <c r="T142" s="151"/>
      <c r="U142" s="138"/>
      <c r="V142" s="140"/>
      <c r="W142" s="29"/>
      <c r="X142" s="29"/>
      <c r="Y142" s="29"/>
      <c r="Z142" s="29"/>
    </row>
    <row r="143" spans="1:26" ht="39" customHeight="1">
      <c r="A143" s="142">
        <v>2</v>
      </c>
      <c r="B143" s="156" t="s">
        <v>451</v>
      </c>
      <c r="C143" s="146">
        <v>8037646</v>
      </c>
      <c r="D143" s="157" t="s">
        <v>194</v>
      </c>
      <c r="E143" s="157" t="s">
        <v>380</v>
      </c>
      <c r="F143" s="157" t="s">
        <v>448</v>
      </c>
      <c r="G143" s="148">
        <v>1600</v>
      </c>
      <c r="H143" s="148">
        <v>1600</v>
      </c>
      <c r="I143" s="148">
        <v>1600</v>
      </c>
      <c r="J143" s="148">
        <v>1600</v>
      </c>
      <c r="K143" s="148"/>
      <c r="L143" s="148">
        <f t="shared" si="94"/>
        <v>1600</v>
      </c>
      <c r="M143" s="148"/>
      <c r="N143" s="148"/>
      <c r="O143" s="148">
        <v>50</v>
      </c>
      <c r="P143" s="148"/>
      <c r="Q143" s="148">
        <f t="shared" si="95"/>
        <v>1550</v>
      </c>
      <c r="R143" s="148">
        <v>521</v>
      </c>
      <c r="S143" s="148">
        <f t="shared" si="100"/>
        <v>1029</v>
      </c>
      <c r="T143" s="151"/>
      <c r="U143" s="138"/>
      <c r="V143" s="140"/>
      <c r="W143" s="29"/>
      <c r="X143" s="29"/>
      <c r="Y143" s="29"/>
      <c r="Z143" s="29"/>
    </row>
    <row r="144" spans="1:26" ht="38.25" customHeight="1">
      <c r="A144" s="38" t="s">
        <v>580</v>
      </c>
      <c r="B144" s="34" t="s">
        <v>581</v>
      </c>
      <c r="C144" s="34"/>
      <c r="D144" s="34"/>
      <c r="E144" s="142"/>
      <c r="F144" s="142"/>
      <c r="G144" s="144">
        <f t="shared" ref="G144:S144" si="101">G145</f>
        <v>3000</v>
      </c>
      <c r="H144" s="144">
        <f t="shared" si="101"/>
        <v>3000</v>
      </c>
      <c r="I144" s="144">
        <f t="shared" si="101"/>
        <v>0</v>
      </c>
      <c r="J144" s="144">
        <f t="shared" si="101"/>
        <v>0</v>
      </c>
      <c r="K144" s="144">
        <f t="shared" si="101"/>
        <v>3000</v>
      </c>
      <c r="L144" s="144">
        <f t="shared" si="101"/>
        <v>3000</v>
      </c>
      <c r="M144" s="144">
        <f t="shared" si="101"/>
        <v>0</v>
      </c>
      <c r="N144" s="144">
        <f t="shared" si="101"/>
        <v>0</v>
      </c>
      <c r="O144" s="144">
        <f t="shared" si="101"/>
        <v>40</v>
      </c>
      <c r="P144" s="144">
        <f t="shared" si="101"/>
        <v>0</v>
      </c>
      <c r="Q144" s="144">
        <f t="shared" si="101"/>
        <v>2960</v>
      </c>
      <c r="R144" s="144">
        <f t="shared" si="101"/>
        <v>907</v>
      </c>
      <c r="S144" s="144">
        <f t="shared" si="101"/>
        <v>2053</v>
      </c>
      <c r="T144" s="154"/>
      <c r="U144" s="176"/>
      <c r="V144" s="140"/>
      <c r="W144" s="158"/>
      <c r="X144" s="158"/>
      <c r="Y144" s="158"/>
      <c r="Z144" s="158"/>
    </row>
    <row r="145" spans="1:26" ht="33" customHeight="1">
      <c r="A145" s="38" t="s">
        <v>19</v>
      </c>
      <c r="B145" s="141" t="s">
        <v>582</v>
      </c>
      <c r="C145" s="141"/>
      <c r="D145" s="141"/>
      <c r="E145" s="142"/>
      <c r="F145" s="142"/>
      <c r="G145" s="144">
        <f t="shared" ref="G145:S145" si="102">G146</f>
        <v>3000</v>
      </c>
      <c r="H145" s="144">
        <f t="shared" si="102"/>
        <v>3000</v>
      </c>
      <c r="I145" s="144">
        <f t="shared" si="102"/>
        <v>0</v>
      </c>
      <c r="J145" s="144">
        <f t="shared" si="102"/>
        <v>0</v>
      </c>
      <c r="K145" s="144">
        <f t="shared" si="102"/>
        <v>3000</v>
      </c>
      <c r="L145" s="144">
        <f t="shared" si="102"/>
        <v>3000</v>
      </c>
      <c r="M145" s="144">
        <f t="shared" si="102"/>
        <v>0</v>
      </c>
      <c r="N145" s="144">
        <f t="shared" si="102"/>
        <v>0</v>
      </c>
      <c r="O145" s="144">
        <f t="shared" si="102"/>
        <v>40</v>
      </c>
      <c r="P145" s="144">
        <f t="shared" si="102"/>
        <v>0</v>
      </c>
      <c r="Q145" s="144">
        <f t="shared" si="102"/>
        <v>2960</v>
      </c>
      <c r="R145" s="144">
        <f t="shared" si="102"/>
        <v>907</v>
      </c>
      <c r="S145" s="144">
        <f t="shared" si="102"/>
        <v>2053</v>
      </c>
      <c r="T145" s="143"/>
      <c r="U145" s="138"/>
      <c r="V145" s="140"/>
      <c r="W145" s="29"/>
      <c r="X145" s="29"/>
      <c r="Y145" s="29"/>
      <c r="Z145" s="29"/>
    </row>
    <row r="146" spans="1:26" ht="27.75" customHeight="1">
      <c r="A146" s="38" t="s">
        <v>507</v>
      </c>
      <c r="B146" s="145" t="s">
        <v>583</v>
      </c>
      <c r="C146" s="145"/>
      <c r="D146" s="145"/>
      <c r="E146" s="38"/>
      <c r="F146" s="38"/>
      <c r="G146" s="144">
        <f t="shared" ref="G146:K146" si="103">G147</f>
        <v>3000</v>
      </c>
      <c r="H146" s="144">
        <f t="shared" si="103"/>
        <v>3000</v>
      </c>
      <c r="I146" s="144">
        <f t="shared" si="103"/>
        <v>0</v>
      </c>
      <c r="J146" s="144">
        <f t="shared" si="103"/>
        <v>0</v>
      </c>
      <c r="K146" s="144">
        <f t="shared" si="103"/>
        <v>3000</v>
      </c>
      <c r="L146" s="139">
        <f t="shared" ref="L146:L148" si="104">+J146+K146</f>
        <v>3000</v>
      </c>
      <c r="M146" s="144">
        <f t="shared" ref="M146:M147" si="105">M147</f>
        <v>0</v>
      </c>
      <c r="N146" s="144"/>
      <c r="O146" s="144">
        <f t="shared" ref="O146:O147" si="106">O147</f>
        <v>40</v>
      </c>
      <c r="P146" s="27"/>
      <c r="Q146" s="27">
        <f t="shared" ref="Q146:Q148" si="107">L146-(M146+O146+P146)</f>
        <v>2960</v>
      </c>
      <c r="R146" s="144">
        <f t="shared" ref="R146:R147" si="108">R147</f>
        <v>907</v>
      </c>
      <c r="S146" s="144">
        <f t="shared" ref="S146:S148" si="109">Q146-R146</f>
        <v>2053</v>
      </c>
      <c r="T146" s="154"/>
      <c r="U146" s="138"/>
      <c r="V146" s="140"/>
      <c r="W146" s="177"/>
      <c r="X146" s="177"/>
      <c r="Y146" s="177"/>
      <c r="Z146" s="177"/>
    </row>
    <row r="147" spans="1:26" ht="27.75" customHeight="1">
      <c r="A147" s="38"/>
      <c r="B147" s="141" t="s">
        <v>553</v>
      </c>
      <c r="C147" s="141"/>
      <c r="D147" s="141"/>
      <c r="E147" s="38"/>
      <c r="F147" s="38"/>
      <c r="G147" s="144">
        <f t="shared" ref="G147:K147" si="110">G148</f>
        <v>3000</v>
      </c>
      <c r="H147" s="144">
        <f t="shared" si="110"/>
        <v>3000</v>
      </c>
      <c r="I147" s="144">
        <f t="shared" si="110"/>
        <v>0</v>
      </c>
      <c r="J147" s="144">
        <f t="shared" si="110"/>
        <v>0</v>
      </c>
      <c r="K147" s="144">
        <f t="shared" si="110"/>
        <v>3000</v>
      </c>
      <c r="L147" s="139">
        <f t="shared" si="104"/>
        <v>3000</v>
      </c>
      <c r="M147" s="144">
        <f t="shared" si="105"/>
        <v>0</v>
      </c>
      <c r="N147" s="144"/>
      <c r="O147" s="144">
        <f t="shared" si="106"/>
        <v>40</v>
      </c>
      <c r="P147" s="27"/>
      <c r="Q147" s="27">
        <f t="shared" si="107"/>
        <v>2960</v>
      </c>
      <c r="R147" s="144">
        <f t="shared" si="108"/>
        <v>907</v>
      </c>
      <c r="S147" s="144">
        <f t="shared" si="109"/>
        <v>2053</v>
      </c>
      <c r="T147" s="154"/>
      <c r="U147" s="176"/>
      <c r="V147" s="140"/>
      <c r="W147" s="177"/>
      <c r="X147" s="177"/>
      <c r="Y147" s="177"/>
      <c r="Z147" s="177"/>
    </row>
    <row r="148" spans="1:26" ht="45.75" customHeight="1">
      <c r="A148" s="142">
        <v>1</v>
      </c>
      <c r="B148" s="178" t="s">
        <v>348</v>
      </c>
      <c r="C148" s="146">
        <v>8044025</v>
      </c>
      <c r="D148" s="5" t="s">
        <v>219</v>
      </c>
      <c r="E148" s="147" t="s">
        <v>395</v>
      </c>
      <c r="F148" s="146" t="s">
        <v>349</v>
      </c>
      <c r="G148" s="148">
        <f>H148</f>
        <v>3000</v>
      </c>
      <c r="H148" s="148">
        <v>3000</v>
      </c>
      <c r="I148" s="148"/>
      <c r="J148" s="148"/>
      <c r="K148" s="148">
        <v>3000</v>
      </c>
      <c r="L148" s="148">
        <f t="shared" si="104"/>
        <v>3000</v>
      </c>
      <c r="M148" s="148"/>
      <c r="N148" s="148"/>
      <c r="O148" s="148">
        <v>40</v>
      </c>
      <c r="P148" s="148"/>
      <c r="Q148" s="148">
        <f t="shared" si="107"/>
        <v>2960</v>
      </c>
      <c r="R148" s="148">
        <v>907</v>
      </c>
      <c r="S148" s="148">
        <f t="shared" si="109"/>
        <v>2053</v>
      </c>
      <c r="T148" s="150"/>
      <c r="U148" s="171"/>
      <c r="V148" s="140"/>
      <c r="W148" s="158"/>
      <c r="X148" s="158"/>
      <c r="Y148" s="158"/>
      <c r="Z148" s="158"/>
    </row>
    <row r="149" spans="1:26" ht="27.75" customHeight="1">
      <c r="A149" s="38" t="s">
        <v>584</v>
      </c>
      <c r="B149" s="141" t="s">
        <v>585</v>
      </c>
      <c r="C149" s="141"/>
      <c r="D149" s="141"/>
      <c r="E149" s="38"/>
      <c r="F149" s="38"/>
      <c r="G149" s="179"/>
      <c r="H149" s="179"/>
      <c r="I149" s="179"/>
      <c r="J149" s="179"/>
      <c r="K149" s="179"/>
      <c r="L149" s="179"/>
      <c r="M149" s="179"/>
      <c r="N149" s="179"/>
      <c r="O149" s="179"/>
      <c r="P149" s="179"/>
      <c r="Q149" s="179"/>
      <c r="R149" s="179"/>
      <c r="S149" s="179">
        <f>3516+114+1440-1371</f>
        <v>3699</v>
      </c>
      <c r="T149" s="179"/>
      <c r="U149" s="138"/>
      <c r="V149" s="140"/>
      <c r="W149" s="137"/>
      <c r="X149" s="137"/>
      <c r="Y149" s="137"/>
      <c r="Z149" s="137"/>
    </row>
    <row r="150" spans="1:26" ht="27.75" customHeight="1">
      <c r="A150" s="180"/>
      <c r="B150" s="29"/>
      <c r="C150" s="29"/>
      <c r="D150" s="29"/>
      <c r="E150" s="180"/>
      <c r="F150" s="180"/>
      <c r="G150" s="180"/>
      <c r="H150" s="29"/>
      <c r="I150" s="29"/>
      <c r="J150" s="29"/>
      <c r="K150" s="29"/>
      <c r="L150" s="29"/>
      <c r="M150" s="29"/>
      <c r="N150" s="29"/>
      <c r="O150" s="29"/>
      <c r="P150" s="29"/>
      <c r="Q150" s="29"/>
      <c r="R150" s="29"/>
      <c r="S150" s="29"/>
      <c r="T150" s="29"/>
      <c r="U150" s="29"/>
      <c r="V150" s="29"/>
      <c r="W150" s="29"/>
      <c r="X150" s="29"/>
      <c r="Y150" s="29"/>
      <c r="Z150" s="29"/>
    </row>
    <row r="151" spans="1:26" ht="30" customHeight="1">
      <c r="A151" s="180"/>
      <c r="B151" s="29"/>
      <c r="C151" s="29"/>
      <c r="D151" s="29"/>
      <c r="E151" s="180"/>
      <c r="F151" s="180"/>
      <c r="G151" s="180"/>
      <c r="H151" s="29"/>
      <c r="I151" s="29"/>
      <c r="J151" s="29"/>
      <c r="K151" s="29"/>
      <c r="L151" s="29"/>
      <c r="M151" s="29"/>
      <c r="N151" s="29"/>
      <c r="O151" s="29"/>
      <c r="P151" s="29"/>
      <c r="Q151" s="29"/>
      <c r="R151" s="29"/>
      <c r="S151" s="29"/>
      <c r="T151" s="29"/>
      <c r="U151" s="29"/>
      <c r="V151" s="29"/>
      <c r="W151" s="29"/>
      <c r="X151" s="29"/>
      <c r="Y151" s="29"/>
      <c r="Z151" s="29"/>
    </row>
    <row r="152" spans="1:26" ht="60.75" customHeight="1">
      <c r="A152" s="180"/>
      <c r="B152" s="29"/>
      <c r="C152" s="29"/>
      <c r="D152" s="29"/>
      <c r="E152" s="180"/>
      <c r="F152" s="180"/>
      <c r="G152" s="180"/>
      <c r="H152" s="29"/>
      <c r="I152" s="29"/>
      <c r="J152" s="29"/>
      <c r="K152" s="29"/>
      <c r="L152" s="29"/>
      <c r="M152" s="29"/>
      <c r="N152" s="29"/>
      <c r="O152" s="29"/>
      <c r="P152" s="152"/>
      <c r="Q152" s="29"/>
      <c r="R152" s="29"/>
      <c r="S152" s="29"/>
      <c r="T152" s="29"/>
      <c r="U152" s="29"/>
      <c r="V152" s="29"/>
      <c r="W152" s="29"/>
      <c r="X152" s="29"/>
      <c r="Y152" s="29"/>
      <c r="Z152" s="29"/>
    </row>
    <row r="153" spans="1:26" ht="28.5" customHeight="1">
      <c r="A153" s="180"/>
      <c r="B153" s="29"/>
      <c r="C153" s="29"/>
      <c r="D153" s="29"/>
      <c r="E153" s="180"/>
      <c r="F153" s="180"/>
      <c r="G153" s="180"/>
      <c r="H153" s="29"/>
      <c r="I153" s="29"/>
      <c r="J153" s="29"/>
      <c r="K153" s="29"/>
      <c r="L153" s="29"/>
      <c r="M153" s="29"/>
      <c r="N153" s="29"/>
      <c r="O153" s="29"/>
      <c r="P153" s="29"/>
      <c r="Q153" s="29"/>
      <c r="R153" s="29"/>
      <c r="S153" s="29"/>
      <c r="T153" s="29"/>
      <c r="U153" s="29"/>
      <c r="V153" s="29"/>
      <c r="W153" s="29"/>
      <c r="X153" s="29"/>
      <c r="Y153" s="29"/>
      <c r="Z153" s="29"/>
    </row>
    <row r="154" spans="1:26" ht="45" customHeight="1">
      <c r="A154" s="180"/>
      <c r="B154" s="29"/>
      <c r="C154" s="29"/>
      <c r="D154" s="29"/>
      <c r="E154" s="180"/>
      <c r="F154" s="180"/>
      <c r="G154" s="180"/>
      <c r="H154" s="29"/>
      <c r="I154" s="29"/>
      <c r="J154" s="29"/>
      <c r="K154" s="29"/>
      <c r="L154" s="29"/>
      <c r="M154" s="29"/>
      <c r="N154" s="29"/>
      <c r="O154" s="29"/>
      <c r="P154" s="29"/>
      <c r="Q154" s="29"/>
      <c r="R154" s="29"/>
      <c r="S154" s="29"/>
      <c r="T154" s="29"/>
      <c r="U154" s="29"/>
      <c r="V154" s="29"/>
      <c r="W154" s="29"/>
      <c r="X154" s="29"/>
      <c r="Y154" s="29"/>
      <c r="Z154" s="29"/>
    </row>
    <row r="155" spans="1:26" ht="42.75" customHeight="1">
      <c r="A155" s="180"/>
      <c r="B155" s="29"/>
      <c r="C155" s="29"/>
      <c r="D155" s="29"/>
      <c r="E155" s="180"/>
      <c r="F155" s="180"/>
      <c r="G155" s="180"/>
      <c r="H155" s="29"/>
      <c r="I155" s="29"/>
      <c r="J155" s="29"/>
      <c r="K155" s="29"/>
      <c r="L155" s="29"/>
      <c r="M155" s="29"/>
      <c r="N155" s="29"/>
      <c r="O155" s="29"/>
      <c r="P155" s="29"/>
      <c r="Q155" s="29"/>
      <c r="R155" s="29"/>
      <c r="S155" s="29"/>
      <c r="T155" s="29"/>
      <c r="U155" s="29"/>
      <c r="V155" s="29"/>
      <c r="W155" s="29"/>
      <c r="X155" s="29"/>
      <c r="Y155" s="29"/>
      <c r="Z155" s="29"/>
    </row>
    <row r="156" spans="1:26" ht="16.5" customHeight="1">
      <c r="A156" s="180"/>
      <c r="B156" s="29"/>
      <c r="C156" s="29"/>
      <c r="D156" s="29"/>
      <c r="E156" s="180"/>
      <c r="F156" s="180"/>
      <c r="G156" s="180"/>
      <c r="H156" s="29"/>
      <c r="I156" s="29"/>
      <c r="J156" s="29"/>
      <c r="K156" s="29"/>
      <c r="L156" s="29"/>
      <c r="M156" s="29"/>
      <c r="N156" s="29"/>
      <c r="O156" s="29"/>
      <c r="P156" s="29"/>
      <c r="Q156" s="29"/>
      <c r="R156" s="29"/>
      <c r="S156" s="29"/>
      <c r="T156" s="29"/>
      <c r="U156" s="29"/>
      <c r="V156" s="29"/>
      <c r="W156" s="29"/>
      <c r="X156" s="29"/>
      <c r="Y156" s="29"/>
      <c r="Z156" s="29"/>
    </row>
    <row r="157" spans="1:26" ht="16.5" customHeight="1">
      <c r="A157" s="180"/>
      <c r="B157" s="29"/>
      <c r="C157" s="29"/>
      <c r="D157" s="29"/>
      <c r="E157" s="180"/>
      <c r="F157" s="180"/>
      <c r="G157" s="180"/>
      <c r="H157" s="29"/>
      <c r="I157" s="29"/>
      <c r="J157" s="29"/>
      <c r="K157" s="29"/>
      <c r="L157" s="29"/>
      <c r="M157" s="29"/>
      <c r="N157" s="29"/>
      <c r="O157" s="29"/>
      <c r="P157" s="29"/>
      <c r="Q157" s="29"/>
      <c r="R157" s="29"/>
      <c r="S157" s="29"/>
      <c r="T157" s="29"/>
      <c r="U157" s="29"/>
      <c r="V157" s="29"/>
      <c r="W157" s="29"/>
      <c r="X157" s="29"/>
      <c r="Y157" s="29"/>
      <c r="Z157" s="29"/>
    </row>
    <row r="158" spans="1:26" ht="16.5" customHeight="1">
      <c r="A158" s="180"/>
      <c r="B158" s="29"/>
      <c r="C158" s="29"/>
      <c r="D158" s="29"/>
      <c r="E158" s="180"/>
      <c r="F158" s="180"/>
      <c r="G158" s="180"/>
      <c r="H158" s="29"/>
      <c r="I158" s="29"/>
      <c r="J158" s="29"/>
      <c r="K158" s="29"/>
      <c r="L158" s="29"/>
      <c r="M158" s="29"/>
      <c r="N158" s="29"/>
      <c r="O158" s="29"/>
      <c r="P158" s="29"/>
      <c r="Q158" s="29"/>
      <c r="R158" s="29"/>
      <c r="S158" s="29"/>
      <c r="T158" s="29"/>
      <c r="U158" s="29"/>
      <c r="V158" s="29"/>
      <c r="W158" s="29"/>
      <c r="X158" s="29"/>
      <c r="Y158" s="29"/>
      <c r="Z158" s="29"/>
    </row>
    <row r="159" spans="1:26" ht="16.5" customHeight="1">
      <c r="A159" s="180"/>
      <c r="B159" s="29"/>
      <c r="C159" s="29"/>
      <c r="D159" s="29"/>
      <c r="E159" s="180"/>
      <c r="F159" s="180"/>
      <c r="G159" s="180"/>
      <c r="H159" s="29"/>
      <c r="I159" s="29"/>
      <c r="J159" s="29"/>
      <c r="K159" s="29"/>
      <c r="L159" s="29"/>
      <c r="M159" s="29"/>
      <c r="N159" s="29"/>
      <c r="O159" s="29"/>
      <c r="P159" s="29"/>
      <c r="Q159" s="29"/>
      <c r="R159" s="29"/>
      <c r="S159" s="29"/>
      <c r="T159" s="29"/>
      <c r="U159" s="29"/>
      <c r="V159" s="29"/>
      <c r="W159" s="29"/>
      <c r="X159" s="29"/>
      <c r="Y159" s="29"/>
      <c r="Z159" s="29"/>
    </row>
    <row r="160" spans="1:26" ht="16.5" customHeight="1">
      <c r="A160" s="180"/>
      <c r="B160" s="29"/>
      <c r="C160" s="29"/>
      <c r="D160" s="29"/>
      <c r="E160" s="180"/>
      <c r="F160" s="180"/>
      <c r="G160" s="180"/>
      <c r="H160" s="29"/>
      <c r="I160" s="29"/>
      <c r="J160" s="29"/>
      <c r="K160" s="29"/>
      <c r="L160" s="29"/>
      <c r="M160" s="29"/>
      <c r="N160" s="29"/>
      <c r="O160" s="29"/>
      <c r="P160" s="29"/>
      <c r="Q160" s="29"/>
      <c r="R160" s="29"/>
      <c r="S160" s="29"/>
      <c r="T160" s="29"/>
      <c r="U160" s="29"/>
      <c r="V160" s="29"/>
      <c r="W160" s="29"/>
      <c r="X160" s="29"/>
      <c r="Y160" s="29"/>
      <c r="Z160" s="29"/>
    </row>
    <row r="161" spans="1:26" ht="16.5" customHeight="1">
      <c r="A161" s="180"/>
      <c r="B161" s="29"/>
      <c r="C161" s="29"/>
      <c r="D161" s="29"/>
      <c r="E161" s="180"/>
      <c r="F161" s="180"/>
      <c r="G161" s="180"/>
      <c r="H161" s="29"/>
      <c r="I161" s="29"/>
      <c r="J161" s="29"/>
      <c r="K161" s="29"/>
      <c r="L161" s="29"/>
      <c r="M161" s="29"/>
      <c r="N161" s="29"/>
      <c r="O161" s="29"/>
      <c r="P161" s="29"/>
      <c r="Q161" s="29"/>
      <c r="R161" s="29"/>
      <c r="S161" s="29"/>
      <c r="T161" s="29"/>
      <c r="U161" s="29"/>
      <c r="V161" s="29"/>
      <c r="W161" s="29"/>
      <c r="X161" s="29"/>
      <c r="Y161" s="29"/>
      <c r="Z161" s="29"/>
    </row>
    <row r="162" spans="1:26" ht="16.5" customHeight="1">
      <c r="A162" s="180"/>
      <c r="B162" s="29"/>
      <c r="C162" s="29"/>
      <c r="D162" s="29"/>
      <c r="E162" s="180"/>
      <c r="F162" s="180"/>
      <c r="G162" s="180"/>
      <c r="H162" s="29"/>
      <c r="I162" s="29"/>
      <c r="J162" s="29"/>
      <c r="K162" s="29"/>
      <c r="L162" s="29"/>
      <c r="M162" s="29"/>
      <c r="N162" s="29"/>
      <c r="O162" s="29"/>
      <c r="P162" s="29"/>
      <c r="Q162" s="29"/>
      <c r="R162" s="29"/>
      <c r="S162" s="29"/>
      <c r="T162" s="29"/>
      <c r="U162" s="29"/>
      <c r="V162" s="29"/>
      <c r="W162" s="29"/>
      <c r="X162" s="29"/>
      <c r="Y162" s="29"/>
      <c r="Z162" s="29"/>
    </row>
    <row r="163" spans="1:26" ht="16.5" customHeight="1">
      <c r="A163" s="180"/>
      <c r="B163" s="29"/>
      <c r="C163" s="29"/>
      <c r="D163" s="29"/>
      <c r="E163" s="180"/>
      <c r="F163" s="180"/>
      <c r="G163" s="180"/>
      <c r="H163" s="29"/>
      <c r="I163" s="29"/>
      <c r="J163" s="29"/>
      <c r="K163" s="29"/>
      <c r="L163" s="29"/>
      <c r="M163" s="29"/>
      <c r="N163" s="29"/>
      <c r="O163" s="29"/>
      <c r="P163" s="29"/>
      <c r="Q163" s="29"/>
      <c r="R163" s="29"/>
      <c r="S163" s="29"/>
      <c r="T163" s="29"/>
      <c r="U163" s="29"/>
      <c r="V163" s="29"/>
      <c r="W163" s="29"/>
      <c r="X163" s="29"/>
      <c r="Y163" s="29"/>
      <c r="Z163" s="29"/>
    </row>
    <row r="164" spans="1:26" ht="16.5" customHeight="1">
      <c r="A164" s="180"/>
      <c r="B164" s="29"/>
      <c r="C164" s="29"/>
      <c r="D164" s="29"/>
      <c r="E164" s="180"/>
      <c r="F164" s="180"/>
      <c r="G164" s="180"/>
      <c r="H164" s="29"/>
      <c r="I164" s="29"/>
      <c r="J164" s="29"/>
      <c r="K164" s="29"/>
      <c r="L164" s="29"/>
      <c r="M164" s="29"/>
      <c r="N164" s="29"/>
      <c r="O164" s="29"/>
      <c r="P164" s="29"/>
      <c r="Q164" s="29"/>
      <c r="R164" s="29"/>
      <c r="S164" s="29"/>
      <c r="T164" s="29"/>
      <c r="U164" s="29"/>
      <c r="V164" s="29"/>
      <c r="W164" s="29"/>
      <c r="X164" s="29"/>
      <c r="Y164" s="29"/>
      <c r="Z164" s="29"/>
    </row>
    <row r="165" spans="1:26" ht="16.5" customHeight="1">
      <c r="A165" s="180"/>
      <c r="B165" s="29"/>
      <c r="C165" s="29"/>
      <c r="D165" s="29"/>
      <c r="E165" s="180"/>
      <c r="F165" s="180"/>
      <c r="G165" s="180"/>
      <c r="H165" s="29"/>
      <c r="I165" s="29"/>
      <c r="J165" s="29"/>
      <c r="K165" s="29"/>
      <c r="L165" s="29"/>
      <c r="M165" s="29"/>
      <c r="N165" s="29"/>
      <c r="O165" s="29"/>
      <c r="P165" s="29"/>
      <c r="Q165" s="29"/>
      <c r="R165" s="29"/>
      <c r="S165" s="29"/>
      <c r="T165" s="29"/>
      <c r="U165" s="29"/>
      <c r="V165" s="29"/>
      <c r="W165" s="29"/>
      <c r="X165" s="29"/>
      <c r="Y165" s="29"/>
      <c r="Z165" s="29"/>
    </row>
    <row r="166" spans="1:26" ht="16.5" customHeight="1">
      <c r="A166" s="180"/>
      <c r="B166" s="29"/>
      <c r="C166" s="29"/>
      <c r="D166" s="29"/>
      <c r="E166" s="180"/>
      <c r="F166" s="180"/>
      <c r="G166" s="180"/>
      <c r="H166" s="29"/>
      <c r="I166" s="29"/>
      <c r="J166" s="29"/>
      <c r="K166" s="29"/>
      <c r="L166" s="29"/>
      <c r="M166" s="29"/>
      <c r="N166" s="29"/>
      <c r="O166" s="29"/>
      <c r="P166" s="29"/>
      <c r="Q166" s="29"/>
      <c r="R166" s="29"/>
      <c r="S166" s="29"/>
      <c r="T166" s="29"/>
      <c r="U166" s="29"/>
      <c r="V166" s="29"/>
      <c r="W166" s="29"/>
      <c r="X166" s="29"/>
      <c r="Y166" s="29"/>
      <c r="Z166" s="29"/>
    </row>
    <row r="167" spans="1:26" ht="16.5" customHeight="1">
      <c r="A167" s="180"/>
      <c r="B167" s="29"/>
      <c r="C167" s="29"/>
      <c r="D167" s="29"/>
      <c r="E167" s="180"/>
      <c r="F167" s="180"/>
      <c r="G167" s="180"/>
      <c r="H167" s="29"/>
      <c r="I167" s="29"/>
      <c r="J167" s="29"/>
      <c r="K167" s="29"/>
      <c r="L167" s="29"/>
      <c r="M167" s="29"/>
      <c r="N167" s="29"/>
      <c r="O167" s="29"/>
      <c r="P167" s="29"/>
      <c r="Q167" s="29"/>
      <c r="R167" s="29"/>
      <c r="S167" s="29"/>
      <c r="T167" s="29"/>
      <c r="U167" s="29"/>
      <c r="V167" s="29"/>
      <c r="W167" s="29"/>
      <c r="X167" s="29"/>
      <c r="Y167" s="29"/>
      <c r="Z167" s="29"/>
    </row>
    <row r="168" spans="1:26" ht="16.5" customHeight="1">
      <c r="A168" s="180"/>
      <c r="B168" s="29"/>
      <c r="C168" s="29"/>
      <c r="D168" s="29"/>
      <c r="E168" s="180"/>
      <c r="F168" s="180"/>
      <c r="G168" s="180"/>
      <c r="H168" s="29"/>
      <c r="I168" s="29"/>
      <c r="J168" s="29"/>
      <c r="K168" s="29"/>
      <c r="L168" s="29"/>
      <c r="M168" s="29"/>
      <c r="N168" s="29"/>
      <c r="O168" s="29"/>
      <c r="P168" s="29"/>
      <c r="Q168" s="29"/>
      <c r="R168" s="29"/>
      <c r="S168" s="29"/>
      <c r="T168" s="29"/>
      <c r="U168" s="29"/>
      <c r="V168" s="29"/>
      <c r="W168" s="29"/>
      <c r="X168" s="29"/>
      <c r="Y168" s="29"/>
      <c r="Z168" s="29"/>
    </row>
    <row r="169" spans="1:26" ht="16.5" customHeight="1">
      <c r="A169" s="180"/>
      <c r="B169" s="29"/>
      <c r="C169" s="29"/>
      <c r="D169" s="29"/>
      <c r="E169" s="180"/>
      <c r="F169" s="180"/>
      <c r="G169" s="180"/>
      <c r="H169" s="29"/>
      <c r="I169" s="29"/>
      <c r="J169" s="29"/>
      <c r="K169" s="29"/>
      <c r="L169" s="29"/>
      <c r="M169" s="29"/>
      <c r="N169" s="29"/>
      <c r="O169" s="29"/>
      <c r="P169" s="29"/>
      <c r="Q169" s="29"/>
      <c r="R169" s="29"/>
      <c r="S169" s="29"/>
      <c r="T169" s="29"/>
      <c r="U169" s="29"/>
      <c r="V169" s="29"/>
      <c r="W169" s="29"/>
      <c r="X169" s="29"/>
      <c r="Y169" s="29"/>
      <c r="Z169" s="29"/>
    </row>
    <row r="170" spans="1:26" ht="16.5" customHeight="1">
      <c r="A170" s="180"/>
      <c r="B170" s="29"/>
      <c r="C170" s="29"/>
      <c r="D170" s="29"/>
      <c r="E170" s="180"/>
      <c r="F170" s="180"/>
      <c r="G170" s="180"/>
      <c r="H170" s="29"/>
      <c r="I170" s="29"/>
      <c r="J170" s="29"/>
      <c r="K170" s="29"/>
      <c r="L170" s="29"/>
      <c r="M170" s="29"/>
      <c r="N170" s="29"/>
      <c r="O170" s="29"/>
      <c r="P170" s="29"/>
      <c r="Q170" s="29"/>
      <c r="R170" s="29"/>
      <c r="S170" s="29"/>
      <c r="T170" s="29"/>
      <c r="U170" s="29"/>
      <c r="V170" s="29"/>
      <c r="W170" s="29"/>
      <c r="X170" s="29"/>
      <c r="Y170" s="29"/>
      <c r="Z170" s="29"/>
    </row>
    <row r="171" spans="1:26" ht="16.5" customHeight="1">
      <c r="A171" s="180"/>
      <c r="B171" s="29"/>
      <c r="C171" s="29"/>
      <c r="D171" s="29"/>
      <c r="E171" s="180"/>
      <c r="F171" s="180"/>
      <c r="G171" s="180"/>
      <c r="H171" s="29"/>
      <c r="I171" s="29"/>
      <c r="J171" s="29"/>
      <c r="K171" s="29"/>
      <c r="L171" s="29"/>
      <c r="M171" s="29"/>
      <c r="N171" s="29"/>
      <c r="O171" s="29"/>
      <c r="P171" s="29"/>
      <c r="Q171" s="29"/>
      <c r="R171" s="29"/>
      <c r="S171" s="29"/>
      <c r="T171" s="29"/>
      <c r="U171" s="29"/>
      <c r="V171" s="29"/>
      <c r="W171" s="29"/>
      <c r="X171" s="29"/>
      <c r="Y171" s="29"/>
      <c r="Z171" s="29"/>
    </row>
    <row r="172" spans="1:26" ht="16.5" customHeight="1">
      <c r="A172" s="180"/>
      <c r="B172" s="29"/>
      <c r="C172" s="29"/>
      <c r="D172" s="29"/>
      <c r="E172" s="180"/>
      <c r="F172" s="180"/>
      <c r="G172" s="180"/>
      <c r="H172" s="29"/>
      <c r="I172" s="29"/>
      <c r="J172" s="29"/>
      <c r="K172" s="29"/>
      <c r="L172" s="29"/>
      <c r="M172" s="29"/>
      <c r="N172" s="29"/>
      <c r="O172" s="29"/>
      <c r="P172" s="29"/>
      <c r="Q172" s="29"/>
      <c r="R172" s="29"/>
      <c r="S172" s="29"/>
      <c r="T172" s="29"/>
      <c r="U172" s="29"/>
      <c r="V172" s="29"/>
      <c r="W172" s="29"/>
      <c r="X172" s="29"/>
      <c r="Y172" s="29"/>
      <c r="Z172" s="29"/>
    </row>
    <row r="173" spans="1:26" ht="16.5" customHeight="1">
      <c r="A173" s="180"/>
      <c r="B173" s="29"/>
      <c r="C173" s="29"/>
      <c r="D173" s="29"/>
      <c r="E173" s="180"/>
      <c r="F173" s="180"/>
      <c r="G173" s="180"/>
      <c r="H173" s="29"/>
      <c r="I173" s="29"/>
      <c r="J173" s="29"/>
      <c r="K173" s="29"/>
      <c r="L173" s="29"/>
      <c r="M173" s="29"/>
      <c r="N173" s="29"/>
      <c r="O173" s="29"/>
      <c r="P173" s="29"/>
      <c r="Q173" s="29"/>
      <c r="R173" s="29"/>
      <c r="S173" s="29"/>
      <c r="T173" s="29"/>
      <c r="U173" s="29"/>
      <c r="V173" s="29"/>
      <c r="W173" s="29"/>
      <c r="X173" s="29"/>
      <c r="Y173" s="29"/>
      <c r="Z173" s="29"/>
    </row>
    <row r="174" spans="1:26" ht="16.5" customHeight="1">
      <c r="A174" s="180"/>
      <c r="B174" s="29"/>
      <c r="C174" s="29"/>
      <c r="D174" s="29"/>
      <c r="E174" s="180"/>
      <c r="F174" s="180"/>
      <c r="G174" s="180"/>
      <c r="H174" s="29"/>
      <c r="I174" s="29"/>
      <c r="J174" s="29"/>
      <c r="K174" s="29"/>
      <c r="L174" s="29"/>
      <c r="M174" s="29"/>
      <c r="N174" s="29"/>
      <c r="O174" s="29"/>
      <c r="P174" s="29"/>
      <c r="Q174" s="29"/>
      <c r="R174" s="29"/>
      <c r="S174" s="29"/>
      <c r="T174" s="29"/>
      <c r="U174" s="29"/>
      <c r="V174" s="29"/>
      <c r="W174" s="29"/>
      <c r="X174" s="29"/>
      <c r="Y174" s="29"/>
      <c r="Z174" s="29"/>
    </row>
    <row r="175" spans="1:26" ht="16.5" customHeight="1">
      <c r="A175" s="180"/>
      <c r="B175" s="29"/>
      <c r="C175" s="29"/>
      <c r="D175" s="29"/>
      <c r="E175" s="180"/>
      <c r="F175" s="180"/>
      <c r="G175" s="180"/>
      <c r="H175" s="29"/>
      <c r="I175" s="29"/>
      <c r="J175" s="29"/>
      <c r="K175" s="29"/>
      <c r="L175" s="29"/>
      <c r="M175" s="29"/>
      <c r="N175" s="29"/>
      <c r="O175" s="29"/>
      <c r="P175" s="29"/>
      <c r="Q175" s="29"/>
      <c r="R175" s="29"/>
      <c r="S175" s="29"/>
      <c r="T175" s="29"/>
      <c r="U175" s="29"/>
      <c r="V175" s="29"/>
      <c r="W175" s="29"/>
      <c r="X175" s="29"/>
      <c r="Y175" s="29"/>
      <c r="Z175" s="29"/>
    </row>
    <row r="176" spans="1:26" ht="16.5" customHeight="1">
      <c r="A176" s="180"/>
      <c r="B176" s="29"/>
      <c r="C176" s="29"/>
      <c r="D176" s="29"/>
      <c r="E176" s="180"/>
      <c r="F176" s="180"/>
      <c r="G176" s="180"/>
      <c r="H176" s="29"/>
      <c r="I176" s="29"/>
      <c r="J176" s="29"/>
      <c r="K176" s="29"/>
      <c r="L176" s="29"/>
      <c r="M176" s="29"/>
      <c r="N176" s="29"/>
      <c r="O176" s="29"/>
      <c r="P176" s="29"/>
      <c r="Q176" s="29"/>
      <c r="R176" s="29"/>
      <c r="S176" s="29"/>
      <c r="T176" s="29"/>
      <c r="U176" s="29"/>
      <c r="V176" s="29"/>
      <c r="W176" s="29"/>
      <c r="X176" s="29"/>
      <c r="Y176" s="29"/>
      <c r="Z176" s="29"/>
    </row>
    <row r="177" spans="1:26" ht="16.5" customHeight="1">
      <c r="A177" s="180"/>
      <c r="B177" s="29"/>
      <c r="C177" s="29"/>
      <c r="D177" s="29"/>
      <c r="E177" s="180"/>
      <c r="F177" s="180"/>
      <c r="G177" s="180"/>
      <c r="H177" s="29"/>
      <c r="I177" s="29"/>
      <c r="J177" s="29"/>
      <c r="K177" s="29"/>
      <c r="L177" s="29"/>
      <c r="M177" s="29"/>
      <c r="N177" s="29"/>
      <c r="O177" s="29"/>
      <c r="P177" s="29"/>
      <c r="Q177" s="29"/>
      <c r="R177" s="29"/>
      <c r="S177" s="29"/>
      <c r="T177" s="29"/>
      <c r="U177" s="29"/>
      <c r="V177" s="29"/>
      <c r="W177" s="29"/>
      <c r="X177" s="29"/>
      <c r="Y177" s="29"/>
      <c r="Z177" s="29"/>
    </row>
    <row r="178" spans="1:26" ht="16.5" customHeight="1">
      <c r="A178" s="180"/>
      <c r="B178" s="29"/>
      <c r="C178" s="29"/>
      <c r="D178" s="29"/>
      <c r="E178" s="180"/>
      <c r="F178" s="180"/>
      <c r="G178" s="180"/>
      <c r="H178" s="29"/>
      <c r="I178" s="29"/>
      <c r="J178" s="29"/>
      <c r="K178" s="29"/>
      <c r="L178" s="29"/>
      <c r="M178" s="29"/>
      <c r="N178" s="29"/>
      <c r="O178" s="29"/>
      <c r="P178" s="29"/>
      <c r="Q178" s="29"/>
      <c r="R178" s="29"/>
      <c r="S178" s="29"/>
      <c r="T178" s="29"/>
      <c r="U178" s="29"/>
      <c r="V178" s="29"/>
      <c r="W178" s="29"/>
      <c r="X178" s="29"/>
      <c r="Y178" s="29"/>
      <c r="Z178" s="29"/>
    </row>
    <row r="179" spans="1:26" ht="16.5" customHeight="1">
      <c r="A179" s="180"/>
      <c r="B179" s="29"/>
      <c r="C179" s="29"/>
      <c r="D179" s="29"/>
      <c r="E179" s="180"/>
      <c r="F179" s="180"/>
      <c r="G179" s="180"/>
      <c r="H179" s="29"/>
      <c r="I179" s="29"/>
      <c r="J179" s="29"/>
      <c r="K179" s="29"/>
      <c r="L179" s="29"/>
      <c r="M179" s="29"/>
      <c r="N179" s="29"/>
      <c r="O179" s="29"/>
      <c r="P179" s="29"/>
      <c r="Q179" s="29"/>
      <c r="R179" s="29"/>
      <c r="S179" s="29"/>
      <c r="T179" s="29"/>
      <c r="U179" s="29"/>
      <c r="V179" s="29"/>
      <c r="W179" s="29"/>
      <c r="X179" s="29"/>
      <c r="Y179" s="29"/>
      <c r="Z179" s="29"/>
    </row>
    <row r="180" spans="1:26" ht="16.5" customHeight="1">
      <c r="A180" s="180"/>
      <c r="B180" s="29"/>
      <c r="C180" s="29"/>
      <c r="D180" s="29"/>
      <c r="E180" s="180"/>
      <c r="F180" s="180"/>
      <c r="G180" s="180"/>
      <c r="H180" s="29"/>
      <c r="I180" s="29"/>
      <c r="J180" s="29"/>
      <c r="K180" s="29"/>
      <c r="L180" s="29"/>
      <c r="M180" s="29"/>
      <c r="N180" s="29"/>
      <c r="O180" s="29"/>
      <c r="P180" s="29"/>
      <c r="Q180" s="29"/>
      <c r="R180" s="29"/>
      <c r="S180" s="29"/>
      <c r="T180" s="29"/>
      <c r="U180" s="29"/>
      <c r="V180" s="29"/>
      <c r="W180" s="29"/>
      <c r="X180" s="29"/>
      <c r="Y180" s="29"/>
      <c r="Z180" s="29"/>
    </row>
    <row r="181" spans="1:26" ht="16.5" customHeight="1">
      <c r="A181" s="180"/>
      <c r="B181" s="29"/>
      <c r="C181" s="29"/>
      <c r="D181" s="29"/>
      <c r="E181" s="180"/>
      <c r="F181" s="180"/>
      <c r="G181" s="180"/>
      <c r="H181" s="29"/>
      <c r="I181" s="29"/>
      <c r="J181" s="29"/>
      <c r="K181" s="29"/>
      <c r="L181" s="29"/>
      <c r="M181" s="29"/>
      <c r="N181" s="29"/>
      <c r="O181" s="29"/>
      <c r="P181" s="29"/>
      <c r="Q181" s="29"/>
      <c r="R181" s="29"/>
      <c r="S181" s="29"/>
      <c r="T181" s="29"/>
      <c r="U181" s="29"/>
      <c r="V181" s="29"/>
      <c r="W181" s="29"/>
      <c r="X181" s="29"/>
      <c r="Y181" s="29"/>
      <c r="Z181" s="29"/>
    </row>
    <row r="182" spans="1:26" ht="16.5" customHeight="1">
      <c r="A182" s="180"/>
      <c r="B182" s="29"/>
      <c r="C182" s="29"/>
      <c r="D182" s="29"/>
      <c r="E182" s="180"/>
      <c r="F182" s="180"/>
      <c r="G182" s="180"/>
      <c r="H182" s="29"/>
      <c r="I182" s="29"/>
      <c r="J182" s="29"/>
      <c r="K182" s="29"/>
      <c r="L182" s="29"/>
      <c r="M182" s="29"/>
      <c r="N182" s="29"/>
      <c r="O182" s="29"/>
      <c r="P182" s="29"/>
      <c r="Q182" s="29"/>
      <c r="R182" s="29"/>
      <c r="S182" s="29"/>
      <c r="T182" s="29"/>
      <c r="U182" s="29"/>
      <c r="V182" s="29"/>
      <c r="W182" s="29"/>
      <c r="X182" s="29"/>
      <c r="Y182" s="29"/>
      <c r="Z182" s="29"/>
    </row>
    <row r="183" spans="1:26" ht="16.5" customHeight="1">
      <c r="A183" s="180"/>
      <c r="B183" s="29"/>
      <c r="C183" s="29"/>
      <c r="D183" s="29"/>
      <c r="E183" s="180"/>
      <c r="F183" s="180"/>
      <c r="G183" s="180"/>
      <c r="H183" s="29"/>
      <c r="I183" s="29"/>
      <c r="J183" s="29"/>
      <c r="K183" s="29"/>
      <c r="L183" s="29"/>
      <c r="M183" s="29"/>
      <c r="N183" s="29"/>
      <c r="O183" s="29"/>
      <c r="P183" s="29"/>
      <c r="Q183" s="29"/>
      <c r="R183" s="29"/>
      <c r="S183" s="29"/>
      <c r="T183" s="29"/>
      <c r="U183" s="29"/>
      <c r="V183" s="29"/>
      <c r="W183" s="29"/>
      <c r="X183" s="29"/>
      <c r="Y183" s="29"/>
      <c r="Z183" s="29"/>
    </row>
    <row r="184" spans="1:26" ht="16.5" customHeight="1">
      <c r="A184" s="180"/>
      <c r="B184" s="29"/>
      <c r="C184" s="29"/>
      <c r="D184" s="29"/>
      <c r="E184" s="180"/>
      <c r="F184" s="180"/>
      <c r="G184" s="180"/>
      <c r="H184" s="29"/>
      <c r="I184" s="29"/>
      <c r="J184" s="29"/>
      <c r="K184" s="29"/>
      <c r="L184" s="29"/>
      <c r="M184" s="29"/>
      <c r="N184" s="29"/>
      <c r="O184" s="29"/>
      <c r="P184" s="29"/>
      <c r="Q184" s="29"/>
      <c r="R184" s="29"/>
      <c r="S184" s="29"/>
      <c r="T184" s="29"/>
      <c r="U184" s="29"/>
      <c r="V184" s="29"/>
      <c r="W184" s="29"/>
      <c r="X184" s="29"/>
      <c r="Y184" s="29"/>
      <c r="Z184" s="29"/>
    </row>
    <row r="185" spans="1:26" ht="16.5" customHeight="1">
      <c r="A185" s="180"/>
      <c r="B185" s="29"/>
      <c r="C185" s="29"/>
      <c r="D185" s="29"/>
      <c r="E185" s="180"/>
      <c r="F185" s="180"/>
      <c r="G185" s="180"/>
      <c r="H185" s="29"/>
      <c r="I185" s="29"/>
      <c r="J185" s="29"/>
      <c r="K185" s="29"/>
      <c r="L185" s="29"/>
      <c r="M185" s="29"/>
      <c r="N185" s="29"/>
      <c r="O185" s="29"/>
      <c r="P185" s="29"/>
      <c r="Q185" s="29"/>
      <c r="R185" s="29"/>
      <c r="S185" s="29"/>
      <c r="T185" s="29"/>
      <c r="U185" s="29"/>
      <c r="V185" s="29"/>
      <c r="W185" s="29"/>
      <c r="X185" s="29"/>
      <c r="Y185" s="29"/>
      <c r="Z185" s="29"/>
    </row>
    <row r="186" spans="1:26" ht="16.5" customHeight="1">
      <c r="A186" s="180"/>
      <c r="B186" s="29"/>
      <c r="C186" s="29"/>
      <c r="D186" s="29"/>
      <c r="E186" s="180"/>
      <c r="F186" s="180"/>
      <c r="G186" s="180"/>
      <c r="H186" s="29"/>
      <c r="I186" s="29"/>
      <c r="J186" s="29"/>
      <c r="K186" s="29"/>
      <c r="L186" s="29"/>
      <c r="M186" s="29"/>
      <c r="N186" s="29"/>
      <c r="O186" s="29"/>
      <c r="P186" s="29"/>
      <c r="Q186" s="29"/>
      <c r="R186" s="29"/>
      <c r="S186" s="29"/>
      <c r="T186" s="29"/>
      <c r="U186" s="29"/>
      <c r="V186" s="29"/>
      <c r="W186" s="29"/>
      <c r="X186" s="29"/>
      <c r="Y186" s="29"/>
      <c r="Z186" s="29"/>
    </row>
    <row r="187" spans="1:26" ht="16.5" customHeight="1">
      <c r="A187" s="180"/>
      <c r="B187" s="29"/>
      <c r="C187" s="29"/>
      <c r="D187" s="29"/>
      <c r="E187" s="180"/>
      <c r="F187" s="180"/>
      <c r="G187" s="180"/>
      <c r="H187" s="29"/>
      <c r="I187" s="29"/>
      <c r="J187" s="29"/>
      <c r="K187" s="29"/>
      <c r="L187" s="29"/>
      <c r="M187" s="29"/>
      <c r="N187" s="29"/>
      <c r="O187" s="29"/>
      <c r="P187" s="29"/>
      <c r="Q187" s="29"/>
      <c r="R187" s="29"/>
      <c r="S187" s="29"/>
      <c r="T187" s="29"/>
      <c r="U187" s="29"/>
      <c r="V187" s="29"/>
      <c r="W187" s="29"/>
      <c r="X187" s="29"/>
      <c r="Y187" s="29"/>
      <c r="Z187" s="29"/>
    </row>
    <row r="188" spans="1:26" ht="16.5" customHeight="1">
      <c r="A188" s="180"/>
      <c r="B188" s="29"/>
      <c r="C188" s="29"/>
      <c r="D188" s="29"/>
      <c r="E188" s="180"/>
      <c r="F188" s="180"/>
      <c r="G188" s="180"/>
      <c r="H188" s="29"/>
      <c r="I188" s="29"/>
      <c r="J188" s="29"/>
      <c r="K188" s="29"/>
      <c r="L188" s="29"/>
      <c r="M188" s="29"/>
      <c r="N188" s="29"/>
      <c r="O188" s="29"/>
      <c r="P188" s="29"/>
      <c r="Q188" s="29"/>
      <c r="R188" s="29"/>
      <c r="S188" s="29"/>
      <c r="T188" s="29"/>
      <c r="U188" s="29"/>
      <c r="V188" s="29"/>
      <c r="W188" s="29"/>
      <c r="X188" s="29"/>
      <c r="Y188" s="29"/>
      <c r="Z188" s="29"/>
    </row>
    <row r="189" spans="1:26" ht="16.5" customHeight="1">
      <c r="A189" s="180"/>
      <c r="B189" s="29"/>
      <c r="C189" s="29"/>
      <c r="D189" s="29"/>
      <c r="E189" s="180"/>
      <c r="F189" s="180"/>
      <c r="G189" s="180"/>
      <c r="H189" s="29"/>
      <c r="I189" s="29"/>
      <c r="J189" s="29"/>
      <c r="K189" s="29"/>
      <c r="L189" s="29"/>
      <c r="M189" s="29"/>
      <c r="N189" s="29"/>
      <c r="O189" s="29"/>
      <c r="P189" s="29"/>
      <c r="Q189" s="29"/>
      <c r="R189" s="29"/>
      <c r="S189" s="29"/>
      <c r="T189" s="29"/>
      <c r="U189" s="29"/>
      <c r="V189" s="29"/>
      <c r="W189" s="29"/>
      <c r="X189" s="29"/>
      <c r="Y189" s="29"/>
      <c r="Z189" s="29"/>
    </row>
    <row r="190" spans="1:26" ht="16.5" customHeight="1">
      <c r="A190" s="180"/>
      <c r="B190" s="29"/>
      <c r="C190" s="29"/>
      <c r="D190" s="29"/>
      <c r="E190" s="180"/>
      <c r="F190" s="180"/>
      <c r="G190" s="180"/>
      <c r="H190" s="29"/>
      <c r="I190" s="29"/>
      <c r="J190" s="29"/>
      <c r="K190" s="29"/>
      <c r="L190" s="29"/>
      <c r="M190" s="29"/>
      <c r="N190" s="29"/>
      <c r="O190" s="29"/>
      <c r="P190" s="29"/>
      <c r="Q190" s="29"/>
      <c r="R190" s="29"/>
      <c r="S190" s="29"/>
      <c r="T190" s="29"/>
      <c r="U190" s="29"/>
      <c r="V190" s="29"/>
      <c r="W190" s="29"/>
      <c r="X190" s="29"/>
      <c r="Y190" s="29"/>
      <c r="Z190" s="29"/>
    </row>
    <row r="191" spans="1:26" ht="16.5" customHeight="1">
      <c r="A191" s="180"/>
      <c r="B191" s="29"/>
      <c r="C191" s="29"/>
      <c r="D191" s="29"/>
      <c r="E191" s="180"/>
      <c r="F191" s="180"/>
      <c r="G191" s="180"/>
      <c r="H191" s="29"/>
      <c r="I191" s="29"/>
      <c r="J191" s="29"/>
      <c r="K191" s="29"/>
      <c r="L191" s="29"/>
      <c r="M191" s="29"/>
      <c r="N191" s="29"/>
      <c r="O191" s="29"/>
      <c r="P191" s="29"/>
      <c r="Q191" s="29"/>
      <c r="R191" s="29"/>
      <c r="S191" s="29"/>
      <c r="T191" s="29"/>
      <c r="U191" s="29"/>
      <c r="V191" s="29"/>
      <c r="W191" s="29"/>
      <c r="X191" s="29"/>
      <c r="Y191" s="29"/>
      <c r="Z191" s="29"/>
    </row>
    <row r="192" spans="1:26" ht="16.5" customHeight="1">
      <c r="A192" s="180"/>
      <c r="B192" s="29"/>
      <c r="C192" s="29"/>
      <c r="D192" s="29"/>
      <c r="E192" s="180"/>
      <c r="F192" s="180"/>
      <c r="G192" s="180"/>
      <c r="H192" s="29"/>
      <c r="I192" s="29"/>
      <c r="J192" s="29"/>
      <c r="K192" s="29"/>
      <c r="L192" s="29"/>
      <c r="M192" s="29"/>
      <c r="N192" s="29"/>
      <c r="O192" s="29"/>
      <c r="P192" s="29"/>
      <c r="Q192" s="29"/>
      <c r="R192" s="29"/>
      <c r="S192" s="29"/>
      <c r="T192" s="29"/>
      <c r="U192" s="29"/>
      <c r="V192" s="29"/>
      <c r="W192" s="29"/>
      <c r="X192" s="29"/>
      <c r="Y192" s="29"/>
      <c r="Z192" s="29"/>
    </row>
    <row r="193" spans="1:26" ht="16.5" customHeight="1">
      <c r="A193" s="180"/>
      <c r="B193" s="29"/>
      <c r="C193" s="29"/>
      <c r="D193" s="29"/>
      <c r="E193" s="180"/>
      <c r="F193" s="180"/>
      <c r="G193" s="180"/>
      <c r="H193" s="29"/>
      <c r="I193" s="29"/>
      <c r="J193" s="29"/>
      <c r="K193" s="29"/>
      <c r="L193" s="29"/>
      <c r="M193" s="29"/>
      <c r="N193" s="29"/>
      <c r="O193" s="29"/>
      <c r="P193" s="29"/>
      <c r="Q193" s="29"/>
      <c r="R193" s="29"/>
      <c r="S193" s="29"/>
      <c r="T193" s="29"/>
      <c r="U193" s="29"/>
      <c r="V193" s="29"/>
      <c r="W193" s="29"/>
      <c r="X193" s="29"/>
      <c r="Y193" s="29"/>
      <c r="Z193" s="29"/>
    </row>
    <row r="194" spans="1:26" ht="16.5" customHeight="1">
      <c r="A194" s="180"/>
      <c r="B194" s="29"/>
      <c r="C194" s="29"/>
      <c r="D194" s="29"/>
      <c r="E194" s="180"/>
      <c r="F194" s="180"/>
      <c r="G194" s="180"/>
      <c r="H194" s="29"/>
      <c r="I194" s="29"/>
      <c r="J194" s="29"/>
      <c r="K194" s="29"/>
      <c r="L194" s="29"/>
      <c r="M194" s="29"/>
      <c r="N194" s="29"/>
      <c r="O194" s="29"/>
      <c r="P194" s="29"/>
      <c r="Q194" s="29"/>
      <c r="R194" s="29"/>
      <c r="S194" s="29"/>
      <c r="T194" s="29"/>
      <c r="U194" s="29"/>
      <c r="V194" s="29"/>
      <c r="W194" s="29"/>
      <c r="X194" s="29"/>
      <c r="Y194" s="29"/>
      <c r="Z194" s="29"/>
    </row>
    <row r="195" spans="1:26" ht="16.5" customHeight="1">
      <c r="A195" s="180"/>
      <c r="B195" s="29"/>
      <c r="C195" s="29"/>
      <c r="D195" s="29"/>
      <c r="E195" s="180"/>
      <c r="F195" s="180"/>
      <c r="G195" s="180"/>
      <c r="H195" s="29"/>
      <c r="I195" s="29"/>
      <c r="J195" s="29"/>
      <c r="K195" s="29"/>
      <c r="L195" s="29"/>
      <c r="M195" s="29"/>
      <c r="N195" s="29"/>
      <c r="O195" s="29"/>
      <c r="P195" s="29"/>
      <c r="Q195" s="29"/>
      <c r="R195" s="29"/>
      <c r="S195" s="29"/>
      <c r="T195" s="29"/>
      <c r="U195" s="29"/>
      <c r="V195" s="29"/>
      <c r="W195" s="29"/>
      <c r="X195" s="29"/>
      <c r="Y195" s="29"/>
      <c r="Z195" s="29"/>
    </row>
    <row r="196" spans="1:26" ht="16.5" customHeight="1">
      <c r="A196" s="180"/>
      <c r="B196" s="29"/>
      <c r="C196" s="29"/>
      <c r="D196" s="29"/>
      <c r="E196" s="180"/>
      <c r="F196" s="180"/>
      <c r="G196" s="180"/>
      <c r="H196" s="29"/>
      <c r="I196" s="29"/>
      <c r="J196" s="29"/>
      <c r="K196" s="29"/>
      <c r="L196" s="29"/>
      <c r="M196" s="29"/>
      <c r="N196" s="29"/>
      <c r="O196" s="29"/>
      <c r="P196" s="29"/>
      <c r="Q196" s="29"/>
      <c r="R196" s="29"/>
      <c r="S196" s="29"/>
      <c r="T196" s="29"/>
      <c r="U196" s="29"/>
      <c r="V196" s="29"/>
      <c r="W196" s="29"/>
      <c r="X196" s="29"/>
      <c r="Y196" s="29"/>
      <c r="Z196" s="29"/>
    </row>
    <row r="197" spans="1:26" ht="16.5" customHeight="1">
      <c r="A197" s="180"/>
      <c r="B197" s="29"/>
      <c r="C197" s="29"/>
      <c r="D197" s="29"/>
      <c r="E197" s="180"/>
      <c r="F197" s="180"/>
      <c r="G197" s="180"/>
      <c r="H197" s="29"/>
      <c r="I197" s="29"/>
      <c r="J197" s="29"/>
      <c r="K197" s="29"/>
      <c r="L197" s="29"/>
      <c r="M197" s="29"/>
      <c r="N197" s="29"/>
      <c r="O197" s="29"/>
      <c r="P197" s="29"/>
      <c r="Q197" s="29"/>
      <c r="R197" s="29"/>
      <c r="S197" s="29"/>
      <c r="T197" s="29"/>
      <c r="U197" s="29"/>
      <c r="V197" s="29"/>
      <c r="W197" s="29"/>
      <c r="X197" s="29"/>
      <c r="Y197" s="29"/>
      <c r="Z197" s="29"/>
    </row>
    <row r="198" spans="1:26" ht="16.5" customHeight="1">
      <c r="A198" s="180"/>
      <c r="B198" s="29"/>
      <c r="C198" s="29"/>
      <c r="D198" s="29"/>
      <c r="E198" s="180"/>
      <c r="F198" s="180"/>
      <c r="G198" s="180"/>
      <c r="H198" s="29"/>
      <c r="I198" s="29"/>
      <c r="J198" s="29"/>
      <c r="K198" s="29"/>
      <c r="L198" s="29"/>
      <c r="M198" s="29"/>
      <c r="N198" s="29"/>
      <c r="O198" s="29"/>
      <c r="P198" s="29"/>
      <c r="Q198" s="29"/>
      <c r="R198" s="29"/>
      <c r="S198" s="29"/>
      <c r="T198" s="29"/>
      <c r="U198" s="29"/>
      <c r="V198" s="29"/>
      <c r="W198" s="29"/>
      <c r="X198" s="29"/>
      <c r="Y198" s="29"/>
      <c r="Z198" s="29"/>
    </row>
    <row r="199" spans="1:26" ht="16.5" customHeight="1">
      <c r="A199" s="180"/>
      <c r="B199" s="29"/>
      <c r="C199" s="29"/>
      <c r="D199" s="29"/>
      <c r="E199" s="180"/>
      <c r="F199" s="180"/>
      <c r="G199" s="180"/>
      <c r="H199" s="29"/>
      <c r="I199" s="29"/>
      <c r="J199" s="29"/>
      <c r="K199" s="29"/>
      <c r="L199" s="29"/>
      <c r="M199" s="29"/>
      <c r="N199" s="29"/>
      <c r="O199" s="29"/>
      <c r="P199" s="29"/>
      <c r="Q199" s="29"/>
      <c r="R199" s="29"/>
      <c r="S199" s="29"/>
      <c r="T199" s="29"/>
      <c r="U199" s="29"/>
      <c r="V199" s="29"/>
      <c r="W199" s="29"/>
      <c r="X199" s="29"/>
      <c r="Y199" s="29"/>
      <c r="Z199" s="29"/>
    </row>
    <row r="200" spans="1:26" ht="16.5" customHeight="1">
      <c r="A200" s="180"/>
      <c r="B200" s="29"/>
      <c r="C200" s="29"/>
      <c r="D200" s="29"/>
      <c r="E200" s="180"/>
      <c r="F200" s="180"/>
      <c r="G200" s="180"/>
      <c r="H200" s="29"/>
      <c r="I200" s="29"/>
      <c r="J200" s="29"/>
      <c r="K200" s="29"/>
      <c r="L200" s="29"/>
      <c r="M200" s="29"/>
      <c r="N200" s="29"/>
      <c r="O200" s="29"/>
      <c r="P200" s="29"/>
      <c r="Q200" s="29"/>
      <c r="R200" s="29"/>
      <c r="S200" s="29"/>
      <c r="T200" s="29"/>
      <c r="U200" s="29"/>
      <c r="V200" s="29"/>
      <c r="W200" s="29"/>
      <c r="X200" s="29"/>
      <c r="Y200" s="29"/>
      <c r="Z200" s="29"/>
    </row>
    <row r="201" spans="1:26" ht="16.5" customHeight="1">
      <c r="A201" s="180"/>
      <c r="B201" s="29"/>
      <c r="C201" s="29"/>
      <c r="D201" s="29"/>
      <c r="E201" s="180"/>
      <c r="F201" s="180"/>
      <c r="G201" s="180"/>
      <c r="H201" s="29"/>
      <c r="I201" s="29"/>
      <c r="J201" s="29"/>
      <c r="K201" s="29"/>
      <c r="L201" s="29"/>
      <c r="M201" s="29"/>
      <c r="N201" s="29"/>
      <c r="O201" s="29"/>
      <c r="P201" s="29"/>
      <c r="Q201" s="29"/>
      <c r="R201" s="29"/>
      <c r="S201" s="29"/>
      <c r="T201" s="29"/>
      <c r="U201" s="29"/>
      <c r="V201" s="29"/>
      <c r="W201" s="29"/>
      <c r="X201" s="29"/>
      <c r="Y201" s="29"/>
      <c r="Z201" s="29"/>
    </row>
    <row r="202" spans="1:26" ht="16.5" customHeight="1">
      <c r="A202" s="180"/>
      <c r="B202" s="29"/>
      <c r="C202" s="29"/>
      <c r="D202" s="29"/>
      <c r="E202" s="180"/>
      <c r="F202" s="180"/>
      <c r="G202" s="180"/>
      <c r="H202" s="29"/>
      <c r="I202" s="29"/>
      <c r="J202" s="29"/>
      <c r="K202" s="29"/>
      <c r="L202" s="29"/>
      <c r="M202" s="29"/>
      <c r="N202" s="29"/>
      <c r="O202" s="29"/>
      <c r="P202" s="29"/>
      <c r="Q202" s="29"/>
      <c r="R202" s="29"/>
      <c r="S202" s="29"/>
      <c r="T202" s="29"/>
      <c r="U202" s="29"/>
      <c r="V202" s="29"/>
      <c r="W202" s="29"/>
      <c r="X202" s="29"/>
      <c r="Y202" s="29"/>
      <c r="Z202" s="29"/>
    </row>
    <row r="203" spans="1:26" ht="16.5" customHeight="1">
      <c r="A203" s="180"/>
      <c r="B203" s="29"/>
      <c r="C203" s="29"/>
      <c r="D203" s="29"/>
      <c r="E203" s="180"/>
      <c r="F203" s="180"/>
      <c r="G203" s="180"/>
      <c r="H203" s="29"/>
      <c r="I203" s="29"/>
      <c r="J203" s="29"/>
      <c r="K203" s="29"/>
      <c r="L203" s="29"/>
      <c r="M203" s="29"/>
      <c r="N203" s="29"/>
      <c r="O203" s="29"/>
      <c r="P203" s="29"/>
      <c r="Q203" s="29"/>
      <c r="R203" s="29"/>
      <c r="S203" s="29"/>
      <c r="T203" s="29"/>
      <c r="U203" s="29"/>
      <c r="V203" s="29"/>
      <c r="W203" s="29"/>
      <c r="X203" s="29"/>
      <c r="Y203" s="29"/>
      <c r="Z203" s="29"/>
    </row>
    <row r="204" spans="1:26" ht="16.5" customHeight="1">
      <c r="A204" s="180"/>
      <c r="B204" s="29"/>
      <c r="C204" s="29"/>
      <c r="D204" s="29"/>
      <c r="E204" s="180"/>
      <c r="F204" s="180"/>
      <c r="G204" s="180"/>
      <c r="H204" s="29"/>
      <c r="I204" s="29"/>
      <c r="J204" s="29"/>
      <c r="K204" s="29"/>
      <c r="L204" s="29"/>
      <c r="M204" s="29"/>
      <c r="N204" s="29"/>
      <c r="O204" s="29"/>
      <c r="P204" s="29"/>
      <c r="Q204" s="29"/>
      <c r="R204" s="29"/>
      <c r="S204" s="29"/>
      <c r="T204" s="29"/>
      <c r="U204" s="29"/>
      <c r="V204" s="29"/>
      <c r="W204" s="29"/>
      <c r="X204" s="29"/>
      <c r="Y204" s="29"/>
      <c r="Z204" s="29"/>
    </row>
    <row r="205" spans="1:26" ht="16.5" customHeight="1">
      <c r="A205" s="180"/>
      <c r="B205" s="29"/>
      <c r="C205" s="29"/>
      <c r="D205" s="29"/>
      <c r="E205" s="180"/>
      <c r="F205" s="180"/>
      <c r="G205" s="180"/>
      <c r="H205" s="29"/>
      <c r="I205" s="29"/>
      <c r="J205" s="29"/>
      <c r="K205" s="29"/>
      <c r="L205" s="29"/>
      <c r="M205" s="29"/>
      <c r="N205" s="29"/>
      <c r="O205" s="29"/>
      <c r="P205" s="29"/>
      <c r="Q205" s="29"/>
      <c r="R205" s="29"/>
      <c r="S205" s="29"/>
      <c r="T205" s="29"/>
      <c r="U205" s="29"/>
      <c r="V205" s="29"/>
      <c r="W205" s="29"/>
      <c r="X205" s="29"/>
      <c r="Y205" s="29"/>
      <c r="Z205" s="29"/>
    </row>
    <row r="206" spans="1:26" ht="16.5" customHeight="1">
      <c r="A206" s="180"/>
      <c r="B206" s="29"/>
      <c r="C206" s="29"/>
      <c r="D206" s="29"/>
      <c r="E206" s="180"/>
      <c r="F206" s="180"/>
      <c r="G206" s="180"/>
      <c r="H206" s="29"/>
      <c r="I206" s="29"/>
      <c r="J206" s="29"/>
      <c r="K206" s="29"/>
      <c r="L206" s="29"/>
      <c r="M206" s="29"/>
      <c r="N206" s="29"/>
      <c r="O206" s="29"/>
      <c r="P206" s="29"/>
      <c r="Q206" s="29"/>
      <c r="R206" s="29"/>
      <c r="S206" s="29"/>
      <c r="T206" s="29"/>
      <c r="U206" s="29"/>
      <c r="V206" s="29"/>
      <c r="W206" s="29"/>
      <c r="X206" s="29"/>
      <c r="Y206" s="29"/>
      <c r="Z206" s="29"/>
    </row>
    <row r="207" spans="1:26" ht="16.5" customHeight="1">
      <c r="A207" s="180"/>
      <c r="B207" s="29"/>
      <c r="C207" s="29"/>
      <c r="D207" s="29"/>
      <c r="E207" s="180"/>
      <c r="F207" s="180"/>
      <c r="G207" s="180"/>
      <c r="H207" s="29"/>
      <c r="I207" s="29"/>
      <c r="J207" s="29"/>
      <c r="K207" s="29"/>
      <c r="L207" s="29"/>
      <c r="M207" s="29"/>
      <c r="N207" s="29"/>
      <c r="O207" s="29"/>
      <c r="P207" s="29"/>
      <c r="Q207" s="29"/>
      <c r="R207" s="29"/>
      <c r="S207" s="29"/>
      <c r="T207" s="29"/>
      <c r="U207" s="29"/>
      <c r="V207" s="29"/>
      <c r="W207" s="29"/>
      <c r="X207" s="29"/>
      <c r="Y207" s="29"/>
      <c r="Z207" s="29"/>
    </row>
    <row r="208" spans="1:26" ht="16.5" customHeight="1">
      <c r="A208" s="180"/>
      <c r="B208" s="29"/>
      <c r="C208" s="29"/>
      <c r="D208" s="29"/>
      <c r="E208" s="180"/>
      <c r="F208" s="180"/>
      <c r="G208" s="180"/>
      <c r="H208" s="29"/>
      <c r="I208" s="29"/>
      <c r="J208" s="29"/>
      <c r="K208" s="29"/>
      <c r="L208" s="29"/>
      <c r="M208" s="29"/>
      <c r="N208" s="29"/>
      <c r="O208" s="29"/>
      <c r="P208" s="29"/>
      <c r="Q208" s="29"/>
      <c r="R208" s="29"/>
      <c r="S208" s="29"/>
      <c r="T208" s="29"/>
      <c r="U208" s="29"/>
      <c r="V208" s="29"/>
      <c r="W208" s="29"/>
      <c r="X208" s="29"/>
      <c r="Y208" s="29"/>
      <c r="Z208" s="29"/>
    </row>
    <row r="209" spans="1:26" ht="16.5" customHeight="1">
      <c r="A209" s="180"/>
      <c r="B209" s="29"/>
      <c r="C209" s="29"/>
      <c r="D209" s="29"/>
      <c r="E209" s="180"/>
      <c r="F209" s="180"/>
      <c r="G209" s="180"/>
      <c r="H209" s="29"/>
      <c r="I209" s="29"/>
      <c r="J209" s="29"/>
      <c r="K209" s="29"/>
      <c r="L209" s="29"/>
      <c r="M209" s="29"/>
      <c r="N209" s="29"/>
      <c r="O209" s="29"/>
      <c r="P209" s="29"/>
      <c r="Q209" s="29"/>
      <c r="R209" s="29"/>
      <c r="S209" s="29"/>
      <c r="T209" s="29"/>
      <c r="U209" s="29"/>
      <c r="V209" s="29"/>
      <c r="W209" s="29"/>
      <c r="X209" s="29"/>
      <c r="Y209" s="29"/>
      <c r="Z209" s="29"/>
    </row>
    <row r="210" spans="1:26" ht="16.5" customHeight="1">
      <c r="A210" s="180"/>
      <c r="B210" s="29"/>
      <c r="C210" s="29"/>
      <c r="D210" s="29"/>
      <c r="E210" s="180"/>
      <c r="F210" s="180"/>
      <c r="G210" s="180"/>
      <c r="H210" s="29"/>
      <c r="I210" s="29"/>
      <c r="J210" s="29"/>
      <c r="K210" s="29"/>
      <c r="L210" s="29"/>
      <c r="M210" s="29"/>
      <c r="N210" s="29"/>
      <c r="O210" s="29"/>
      <c r="P210" s="29"/>
      <c r="Q210" s="29"/>
      <c r="R210" s="29"/>
      <c r="S210" s="29"/>
      <c r="T210" s="29"/>
      <c r="U210" s="29"/>
      <c r="V210" s="29"/>
      <c r="W210" s="29"/>
      <c r="X210" s="29"/>
      <c r="Y210" s="29"/>
      <c r="Z210" s="29"/>
    </row>
    <row r="211" spans="1:26" ht="16.5" customHeight="1">
      <c r="A211" s="180"/>
      <c r="B211" s="29"/>
      <c r="C211" s="29"/>
      <c r="D211" s="29"/>
      <c r="E211" s="180"/>
      <c r="F211" s="180"/>
      <c r="G211" s="180"/>
      <c r="H211" s="29"/>
      <c r="I211" s="29"/>
      <c r="J211" s="29"/>
      <c r="K211" s="29"/>
      <c r="L211" s="29"/>
      <c r="M211" s="29"/>
      <c r="N211" s="29"/>
      <c r="O211" s="29"/>
      <c r="P211" s="29"/>
      <c r="Q211" s="29"/>
      <c r="R211" s="29"/>
      <c r="S211" s="29"/>
      <c r="T211" s="29"/>
      <c r="U211" s="29"/>
      <c r="V211" s="29"/>
      <c r="W211" s="29"/>
      <c r="X211" s="29"/>
      <c r="Y211" s="29"/>
      <c r="Z211" s="29"/>
    </row>
    <row r="212" spans="1:26" ht="16.5" customHeight="1">
      <c r="A212" s="180"/>
      <c r="B212" s="29"/>
      <c r="C212" s="29"/>
      <c r="D212" s="29"/>
      <c r="E212" s="180"/>
      <c r="F212" s="180"/>
      <c r="G212" s="180"/>
      <c r="H212" s="29"/>
      <c r="I212" s="29"/>
      <c r="J212" s="29"/>
      <c r="K212" s="29"/>
      <c r="L212" s="29"/>
      <c r="M212" s="29"/>
      <c r="N212" s="29"/>
      <c r="O212" s="29"/>
      <c r="P212" s="29"/>
      <c r="Q212" s="29"/>
      <c r="R212" s="29"/>
      <c r="S212" s="29"/>
      <c r="T212" s="29"/>
      <c r="U212" s="29"/>
      <c r="V212" s="29"/>
      <c r="W212" s="29"/>
      <c r="X212" s="29"/>
      <c r="Y212" s="29"/>
      <c r="Z212" s="29"/>
    </row>
    <row r="213" spans="1:26" ht="16.5" customHeight="1">
      <c r="A213" s="180"/>
      <c r="B213" s="29"/>
      <c r="C213" s="29"/>
      <c r="D213" s="29"/>
      <c r="E213" s="180"/>
      <c r="F213" s="180"/>
      <c r="G213" s="180"/>
      <c r="H213" s="29"/>
      <c r="I213" s="29"/>
      <c r="J213" s="29"/>
      <c r="K213" s="29"/>
      <c r="L213" s="29"/>
      <c r="M213" s="29"/>
      <c r="N213" s="29"/>
      <c r="O213" s="29"/>
      <c r="P213" s="29"/>
      <c r="Q213" s="29"/>
      <c r="R213" s="29"/>
      <c r="S213" s="29"/>
      <c r="T213" s="29"/>
      <c r="U213" s="29"/>
      <c r="V213" s="29"/>
      <c r="W213" s="29"/>
      <c r="X213" s="29"/>
      <c r="Y213" s="29"/>
      <c r="Z213" s="29"/>
    </row>
    <row r="214" spans="1:26" ht="16.5" customHeight="1">
      <c r="A214" s="180"/>
      <c r="B214" s="29"/>
      <c r="C214" s="29"/>
      <c r="D214" s="29"/>
      <c r="E214" s="180"/>
      <c r="F214" s="180"/>
      <c r="G214" s="180"/>
      <c r="H214" s="29"/>
      <c r="I214" s="29"/>
      <c r="J214" s="29"/>
      <c r="K214" s="29"/>
      <c r="L214" s="29"/>
      <c r="M214" s="29"/>
      <c r="N214" s="29"/>
      <c r="O214" s="29"/>
      <c r="P214" s="29"/>
      <c r="Q214" s="29"/>
      <c r="R214" s="29"/>
      <c r="S214" s="29"/>
      <c r="T214" s="29"/>
      <c r="U214" s="29"/>
      <c r="V214" s="29"/>
      <c r="W214" s="29"/>
      <c r="X214" s="29"/>
      <c r="Y214" s="29"/>
      <c r="Z214" s="29"/>
    </row>
    <row r="215" spans="1:26" ht="16.5" customHeight="1">
      <c r="A215" s="180"/>
      <c r="B215" s="29"/>
      <c r="C215" s="29"/>
      <c r="D215" s="29"/>
      <c r="E215" s="180"/>
      <c r="F215" s="180"/>
      <c r="G215" s="180"/>
      <c r="H215" s="29"/>
      <c r="I215" s="29"/>
      <c r="J215" s="29"/>
      <c r="K215" s="29"/>
      <c r="L215" s="29"/>
      <c r="M215" s="29"/>
      <c r="N215" s="29"/>
      <c r="O215" s="29"/>
      <c r="P215" s="29"/>
      <c r="Q215" s="29"/>
      <c r="R215" s="29"/>
      <c r="S215" s="29"/>
      <c r="T215" s="29"/>
      <c r="U215" s="29"/>
      <c r="V215" s="29"/>
      <c r="W215" s="29"/>
      <c r="X215" s="29"/>
      <c r="Y215" s="29"/>
      <c r="Z215" s="29"/>
    </row>
    <row r="216" spans="1:26" ht="16.5" customHeight="1">
      <c r="A216" s="180"/>
      <c r="B216" s="29"/>
      <c r="C216" s="29"/>
      <c r="D216" s="29"/>
      <c r="E216" s="180"/>
      <c r="F216" s="180"/>
      <c r="G216" s="180"/>
      <c r="H216" s="29"/>
      <c r="I216" s="29"/>
      <c r="J216" s="29"/>
      <c r="K216" s="29"/>
      <c r="L216" s="29"/>
      <c r="M216" s="29"/>
      <c r="N216" s="29"/>
      <c r="O216" s="29"/>
      <c r="P216" s="29"/>
      <c r="Q216" s="29"/>
      <c r="R216" s="29"/>
      <c r="S216" s="29"/>
      <c r="T216" s="29"/>
      <c r="U216" s="29"/>
      <c r="V216" s="29"/>
      <c r="W216" s="29"/>
      <c r="X216" s="29"/>
      <c r="Y216" s="29"/>
      <c r="Z216" s="29"/>
    </row>
    <row r="217" spans="1:26" ht="16.5" customHeight="1">
      <c r="A217" s="180"/>
      <c r="B217" s="29"/>
      <c r="C217" s="29"/>
      <c r="D217" s="29"/>
      <c r="E217" s="180"/>
      <c r="F217" s="180"/>
      <c r="G217" s="180"/>
      <c r="H217" s="29"/>
      <c r="I217" s="29"/>
      <c r="J217" s="29"/>
      <c r="K217" s="29"/>
      <c r="L217" s="29"/>
      <c r="M217" s="29"/>
      <c r="N217" s="29"/>
      <c r="O217" s="29"/>
      <c r="P217" s="29"/>
      <c r="Q217" s="29"/>
      <c r="R217" s="29"/>
      <c r="S217" s="29"/>
      <c r="T217" s="29"/>
      <c r="U217" s="29"/>
      <c r="V217" s="29"/>
      <c r="W217" s="29"/>
      <c r="X217" s="29"/>
      <c r="Y217" s="29"/>
      <c r="Z217" s="29"/>
    </row>
    <row r="218" spans="1:26" ht="16.5" customHeight="1">
      <c r="A218" s="180"/>
      <c r="B218" s="29"/>
      <c r="C218" s="29"/>
      <c r="D218" s="29"/>
      <c r="E218" s="180"/>
      <c r="F218" s="180"/>
      <c r="G218" s="180"/>
      <c r="H218" s="29"/>
      <c r="I218" s="29"/>
      <c r="J218" s="29"/>
      <c r="K218" s="29"/>
      <c r="L218" s="29"/>
      <c r="M218" s="29"/>
      <c r="N218" s="29"/>
      <c r="O218" s="29"/>
      <c r="P218" s="29"/>
      <c r="Q218" s="29"/>
      <c r="R218" s="29"/>
      <c r="S218" s="29"/>
      <c r="T218" s="29"/>
      <c r="U218" s="29"/>
      <c r="V218" s="29"/>
      <c r="W218" s="29"/>
      <c r="X218" s="29"/>
      <c r="Y218" s="29"/>
      <c r="Z218" s="29"/>
    </row>
    <row r="219" spans="1:26" ht="16.5" customHeight="1">
      <c r="A219" s="180"/>
      <c r="B219" s="29"/>
      <c r="C219" s="29"/>
      <c r="D219" s="29"/>
      <c r="E219" s="180"/>
      <c r="F219" s="180"/>
      <c r="G219" s="180"/>
      <c r="H219" s="29"/>
      <c r="I219" s="29"/>
      <c r="J219" s="29"/>
      <c r="K219" s="29"/>
      <c r="L219" s="29"/>
      <c r="M219" s="29"/>
      <c r="N219" s="29"/>
      <c r="O219" s="29"/>
      <c r="P219" s="29"/>
      <c r="Q219" s="29"/>
      <c r="R219" s="29"/>
      <c r="S219" s="29"/>
      <c r="T219" s="29"/>
      <c r="U219" s="29"/>
      <c r="V219" s="29"/>
      <c r="W219" s="29"/>
      <c r="X219" s="29"/>
      <c r="Y219" s="29"/>
      <c r="Z219" s="29"/>
    </row>
    <row r="220" spans="1:26" ht="16.5" customHeight="1">
      <c r="A220" s="180"/>
      <c r="B220" s="29"/>
      <c r="C220" s="29"/>
      <c r="D220" s="29"/>
      <c r="E220" s="180"/>
      <c r="F220" s="180"/>
      <c r="G220" s="180"/>
      <c r="H220" s="29"/>
      <c r="I220" s="29"/>
      <c r="J220" s="29"/>
      <c r="K220" s="29"/>
      <c r="L220" s="29"/>
      <c r="M220" s="29"/>
      <c r="N220" s="29"/>
      <c r="O220" s="29"/>
      <c r="P220" s="29"/>
      <c r="Q220" s="29"/>
      <c r="R220" s="29"/>
      <c r="S220" s="29"/>
      <c r="T220" s="29"/>
      <c r="U220" s="29"/>
      <c r="V220" s="29"/>
      <c r="W220" s="29"/>
      <c r="X220" s="29"/>
      <c r="Y220" s="29"/>
      <c r="Z220" s="29"/>
    </row>
    <row r="221" spans="1:26" ht="16.5" customHeight="1">
      <c r="A221" s="180"/>
      <c r="B221" s="29"/>
      <c r="C221" s="29"/>
      <c r="D221" s="29"/>
      <c r="E221" s="180"/>
      <c r="F221" s="180"/>
      <c r="G221" s="180"/>
      <c r="H221" s="29"/>
      <c r="I221" s="29"/>
      <c r="J221" s="29"/>
      <c r="K221" s="29"/>
      <c r="L221" s="29"/>
      <c r="M221" s="29"/>
      <c r="N221" s="29"/>
      <c r="O221" s="29"/>
      <c r="P221" s="29"/>
      <c r="Q221" s="29"/>
      <c r="R221" s="29"/>
      <c r="S221" s="29"/>
      <c r="T221" s="29"/>
      <c r="U221" s="29"/>
      <c r="V221" s="29"/>
      <c r="W221" s="29"/>
      <c r="X221" s="29"/>
      <c r="Y221" s="29"/>
      <c r="Z221" s="29"/>
    </row>
    <row r="222" spans="1:26" ht="16.5" customHeight="1">
      <c r="A222" s="180"/>
      <c r="B222" s="29"/>
      <c r="C222" s="29"/>
      <c r="D222" s="29"/>
      <c r="E222" s="180"/>
      <c r="F222" s="180"/>
      <c r="G222" s="180"/>
      <c r="H222" s="29"/>
      <c r="I222" s="29"/>
      <c r="J222" s="29"/>
      <c r="K222" s="29"/>
      <c r="L222" s="29"/>
      <c r="M222" s="29"/>
      <c r="N222" s="29"/>
      <c r="O222" s="29"/>
      <c r="P222" s="29"/>
      <c r="Q222" s="29"/>
      <c r="R222" s="29"/>
      <c r="S222" s="29"/>
      <c r="T222" s="29"/>
      <c r="U222" s="29"/>
      <c r="V222" s="29"/>
      <c r="W222" s="29"/>
      <c r="X222" s="29"/>
      <c r="Y222" s="29"/>
      <c r="Z222" s="29"/>
    </row>
    <row r="223" spans="1:26" ht="16.5" customHeight="1">
      <c r="A223" s="180"/>
      <c r="B223" s="29"/>
      <c r="C223" s="29"/>
      <c r="D223" s="29"/>
      <c r="E223" s="180"/>
      <c r="F223" s="180"/>
      <c r="G223" s="180"/>
      <c r="H223" s="29"/>
      <c r="I223" s="29"/>
      <c r="J223" s="29"/>
      <c r="K223" s="29"/>
      <c r="L223" s="29"/>
      <c r="M223" s="29"/>
      <c r="N223" s="29"/>
      <c r="O223" s="29"/>
      <c r="P223" s="29"/>
      <c r="Q223" s="29"/>
      <c r="R223" s="29"/>
      <c r="S223" s="29"/>
      <c r="T223" s="29"/>
      <c r="U223" s="29"/>
      <c r="V223" s="29"/>
      <c r="W223" s="29"/>
      <c r="X223" s="29"/>
      <c r="Y223" s="29"/>
      <c r="Z223" s="29"/>
    </row>
    <row r="224" spans="1:26" ht="16.5" customHeight="1">
      <c r="A224" s="180"/>
      <c r="B224" s="29"/>
      <c r="C224" s="29"/>
      <c r="D224" s="29"/>
      <c r="E224" s="180"/>
      <c r="F224" s="180"/>
      <c r="G224" s="180"/>
      <c r="H224" s="29"/>
      <c r="I224" s="29"/>
      <c r="J224" s="29"/>
      <c r="K224" s="29"/>
      <c r="L224" s="29"/>
      <c r="M224" s="29"/>
      <c r="N224" s="29"/>
      <c r="O224" s="29"/>
      <c r="P224" s="29"/>
      <c r="Q224" s="29"/>
      <c r="R224" s="29"/>
      <c r="S224" s="29"/>
      <c r="T224" s="29"/>
      <c r="U224" s="29"/>
      <c r="V224" s="29"/>
      <c r="W224" s="29"/>
      <c r="X224" s="29"/>
      <c r="Y224" s="29"/>
      <c r="Z224" s="29"/>
    </row>
    <row r="225" spans="1:26" ht="16.5" customHeight="1">
      <c r="A225" s="180"/>
      <c r="B225" s="29"/>
      <c r="C225" s="29"/>
      <c r="D225" s="29"/>
      <c r="E225" s="180"/>
      <c r="F225" s="180"/>
      <c r="G225" s="180"/>
      <c r="H225" s="29"/>
      <c r="I225" s="29"/>
      <c r="J225" s="29"/>
      <c r="K225" s="29"/>
      <c r="L225" s="29"/>
      <c r="M225" s="29"/>
      <c r="N225" s="29"/>
      <c r="O225" s="29"/>
      <c r="P225" s="29"/>
      <c r="Q225" s="29"/>
      <c r="R225" s="29"/>
      <c r="S225" s="29"/>
      <c r="T225" s="29"/>
      <c r="U225" s="29"/>
      <c r="V225" s="29"/>
      <c r="W225" s="29"/>
      <c r="X225" s="29"/>
      <c r="Y225" s="29"/>
      <c r="Z225" s="29"/>
    </row>
    <row r="226" spans="1:26" ht="16.5" customHeight="1">
      <c r="A226" s="180"/>
      <c r="B226" s="29"/>
      <c r="C226" s="29"/>
      <c r="D226" s="29"/>
      <c r="E226" s="180"/>
      <c r="F226" s="180"/>
      <c r="G226" s="180"/>
      <c r="H226" s="29"/>
      <c r="I226" s="29"/>
      <c r="J226" s="29"/>
      <c r="K226" s="29"/>
      <c r="L226" s="29"/>
      <c r="M226" s="29"/>
      <c r="N226" s="29"/>
      <c r="O226" s="29"/>
      <c r="P226" s="29"/>
      <c r="Q226" s="29"/>
      <c r="R226" s="29"/>
      <c r="S226" s="29"/>
      <c r="T226" s="29"/>
      <c r="U226" s="29"/>
      <c r="V226" s="29"/>
      <c r="W226" s="29"/>
      <c r="X226" s="29"/>
      <c r="Y226" s="29"/>
      <c r="Z226" s="29"/>
    </row>
    <row r="227" spans="1:26" ht="16.5" customHeight="1">
      <c r="A227" s="180"/>
      <c r="B227" s="29"/>
      <c r="C227" s="29"/>
      <c r="D227" s="29"/>
      <c r="E227" s="180"/>
      <c r="F227" s="180"/>
      <c r="G227" s="180"/>
      <c r="H227" s="29"/>
      <c r="I227" s="29"/>
      <c r="J227" s="29"/>
      <c r="K227" s="29"/>
      <c r="L227" s="29"/>
      <c r="M227" s="29"/>
      <c r="N227" s="29"/>
      <c r="O227" s="29"/>
      <c r="P227" s="29"/>
      <c r="Q227" s="29"/>
      <c r="R227" s="29"/>
      <c r="S227" s="29"/>
      <c r="T227" s="29"/>
      <c r="U227" s="29"/>
      <c r="V227" s="29"/>
      <c r="W227" s="29"/>
      <c r="X227" s="29"/>
      <c r="Y227" s="29"/>
      <c r="Z227" s="29"/>
    </row>
    <row r="228" spans="1:26" ht="16.5" customHeight="1">
      <c r="A228" s="180"/>
      <c r="B228" s="29"/>
      <c r="C228" s="29"/>
      <c r="D228" s="29"/>
      <c r="E228" s="180"/>
      <c r="F228" s="180"/>
      <c r="G228" s="180"/>
      <c r="H228" s="29"/>
      <c r="I228" s="29"/>
      <c r="J228" s="29"/>
      <c r="K228" s="29"/>
      <c r="L228" s="29"/>
      <c r="M228" s="29"/>
      <c r="N228" s="29"/>
      <c r="O228" s="29"/>
      <c r="P228" s="29"/>
      <c r="Q228" s="29"/>
      <c r="R228" s="29"/>
      <c r="S228" s="29"/>
      <c r="T228" s="29"/>
      <c r="U228" s="29"/>
      <c r="V228" s="29"/>
      <c r="W228" s="29"/>
      <c r="X228" s="29"/>
      <c r="Y228" s="29"/>
      <c r="Z228" s="29"/>
    </row>
    <row r="229" spans="1:26" ht="16.5" customHeight="1">
      <c r="A229" s="180"/>
      <c r="B229" s="29"/>
      <c r="C229" s="29"/>
      <c r="D229" s="29"/>
      <c r="E229" s="180"/>
      <c r="F229" s="180"/>
      <c r="G229" s="180"/>
      <c r="H229" s="29"/>
      <c r="I229" s="29"/>
      <c r="J229" s="29"/>
      <c r="K229" s="29"/>
      <c r="L229" s="29"/>
      <c r="M229" s="29"/>
      <c r="N229" s="29"/>
      <c r="O229" s="29"/>
      <c r="P229" s="29"/>
      <c r="Q229" s="29"/>
      <c r="R229" s="29"/>
      <c r="S229" s="29"/>
      <c r="T229" s="29"/>
      <c r="U229" s="29"/>
      <c r="V229" s="29"/>
      <c r="W229" s="29"/>
      <c r="X229" s="29"/>
      <c r="Y229" s="29"/>
      <c r="Z229" s="29"/>
    </row>
    <row r="230" spans="1:26" ht="16.5" customHeight="1">
      <c r="A230" s="180"/>
      <c r="B230" s="29"/>
      <c r="C230" s="29"/>
      <c r="D230" s="29"/>
      <c r="E230" s="180"/>
      <c r="F230" s="180"/>
      <c r="G230" s="180"/>
      <c r="H230" s="29"/>
      <c r="I230" s="29"/>
      <c r="J230" s="29"/>
      <c r="K230" s="29"/>
      <c r="L230" s="29"/>
      <c r="M230" s="29"/>
      <c r="N230" s="29"/>
      <c r="O230" s="29"/>
      <c r="P230" s="29"/>
      <c r="Q230" s="29"/>
      <c r="R230" s="29"/>
      <c r="S230" s="29"/>
      <c r="T230" s="29"/>
      <c r="U230" s="29"/>
      <c r="V230" s="29"/>
      <c r="W230" s="29"/>
      <c r="X230" s="29"/>
      <c r="Y230" s="29"/>
      <c r="Z230" s="29"/>
    </row>
    <row r="231" spans="1:26" ht="16.5" customHeight="1">
      <c r="A231" s="180"/>
      <c r="B231" s="29"/>
      <c r="C231" s="29"/>
      <c r="D231" s="29"/>
      <c r="E231" s="180"/>
      <c r="F231" s="180"/>
      <c r="G231" s="180"/>
      <c r="H231" s="29"/>
      <c r="I231" s="29"/>
      <c r="J231" s="29"/>
      <c r="K231" s="29"/>
      <c r="L231" s="29"/>
      <c r="M231" s="29"/>
      <c r="N231" s="29"/>
      <c r="O231" s="29"/>
      <c r="P231" s="29"/>
      <c r="Q231" s="29"/>
      <c r="R231" s="29"/>
      <c r="S231" s="29"/>
      <c r="T231" s="29"/>
      <c r="U231" s="29"/>
      <c r="V231" s="29"/>
      <c r="W231" s="29"/>
      <c r="X231" s="29"/>
      <c r="Y231" s="29"/>
      <c r="Z231" s="29"/>
    </row>
    <row r="232" spans="1:26" ht="16.5" customHeight="1">
      <c r="A232" s="180"/>
      <c r="B232" s="29"/>
      <c r="C232" s="29"/>
      <c r="D232" s="29"/>
      <c r="E232" s="180"/>
      <c r="F232" s="180"/>
      <c r="G232" s="180"/>
      <c r="H232" s="29"/>
      <c r="I232" s="29"/>
      <c r="J232" s="29"/>
      <c r="K232" s="29"/>
      <c r="L232" s="29"/>
      <c r="M232" s="29"/>
      <c r="N232" s="29"/>
      <c r="O232" s="29"/>
      <c r="P232" s="29"/>
      <c r="Q232" s="29"/>
      <c r="R232" s="29"/>
      <c r="S232" s="29"/>
      <c r="T232" s="29"/>
      <c r="U232" s="29"/>
      <c r="V232" s="29"/>
      <c r="W232" s="29"/>
      <c r="X232" s="29"/>
      <c r="Y232" s="29"/>
      <c r="Z232" s="29"/>
    </row>
    <row r="233" spans="1:26" ht="16.5" customHeight="1">
      <c r="A233" s="180"/>
      <c r="B233" s="29"/>
      <c r="C233" s="29"/>
      <c r="D233" s="29"/>
      <c r="E233" s="180"/>
      <c r="F233" s="180"/>
      <c r="G233" s="180"/>
      <c r="H233" s="29"/>
      <c r="I233" s="29"/>
      <c r="J233" s="29"/>
      <c r="K233" s="29"/>
      <c r="L233" s="29"/>
      <c r="M233" s="29"/>
      <c r="N233" s="29"/>
      <c r="O233" s="29"/>
      <c r="P233" s="29"/>
      <c r="Q233" s="29"/>
      <c r="R233" s="29"/>
      <c r="S233" s="29"/>
      <c r="T233" s="29"/>
      <c r="U233" s="29"/>
      <c r="V233" s="29"/>
      <c r="W233" s="29"/>
      <c r="X233" s="29"/>
      <c r="Y233" s="29"/>
      <c r="Z233" s="29"/>
    </row>
    <row r="234" spans="1:26" ht="16.5" customHeight="1">
      <c r="A234" s="180"/>
      <c r="B234" s="29"/>
      <c r="C234" s="29"/>
      <c r="D234" s="29"/>
      <c r="E234" s="180"/>
      <c r="F234" s="180"/>
      <c r="G234" s="180"/>
      <c r="H234" s="29"/>
      <c r="I234" s="29"/>
      <c r="J234" s="29"/>
      <c r="K234" s="29"/>
      <c r="L234" s="29"/>
      <c r="M234" s="29"/>
      <c r="N234" s="29"/>
      <c r="O234" s="29"/>
      <c r="P234" s="29"/>
      <c r="Q234" s="29"/>
      <c r="R234" s="29"/>
      <c r="S234" s="29"/>
      <c r="T234" s="29"/>
      <c r="U234" s="29"/>
      <c r="V234" s="29"/>
      <c r="W234" s="29"/>
      <c r="X234" s="29"/>
      <c r="Y234" s="29"/>
      <c r="Z234" s="29"/>
    </row>
    <row r="235" spans="1:26" ht="16.5" customHeight="1">
      <c r="A235" s="180"/>
      <c r="B235" s="29"/>
      <c r="C235" s="29"/>
      <c r="D235" s="29"/>
      <c r="E235" s="180"/>
      <c r="F235" s="180"/>
      <c r="G235" s="180"/>
      <c r="H235" s="29"/>
      <c r="I235" s="29"/>
      <c r="J235" s="29"/>
      <c r="K235" s="29"/>
      <c r="L235" s="29"/>
      <c r="M235" s="29"/>
      <c r="N235" s="29"/>
      <c r="O235" s="29"/>
      <c r="P235" s="29"/>
      <c r="Q235" s="29"/>
      <c r="R235" s="29"/>
      <c r="S235" s="29"/>
      <c r="T235" s="29"/>
      <c r="U235" s="29"/>
      <c r="V235" s="29"/>
      <c r="W235" s="29"/>
      <c r="X235" s="29"/>
      <c r="Y235" s="29"/>
      <c r="Z235" s="29"/>
    </row>
    <row r="236" spans="1:26" ht="16.5" customHeight="1">
      <c r="A236" s="180"/>
      <c r="B236" s="29"/>
      <c r="C236" s="29"/>
      <c r="D236" s="29"/>
      <c r="E236" s="180"/>
      <c r="F236" s="180"/>
      <c r="G236" s="180"/>
      <c r="H236" s="29"/>
      <c r="I236" s="29"/>
      <c r="J236" s="29"/>
      <c r="K236" s="29"/>
      <c r="L236" s="29"/>
      <c r="M236" s="29"/>
      <c r="N236" s="29"/>
      <c r="O236" s="29"/>
      <c r="P236" s="29"/>
      <c r="Q236" s="29"/>
      <c r="R236" s="29"/>
      <c r="S236" s="29"/>
      <c r="T236" s="29"/>
      <c r="U236" s="29"/>
      <c r="V236" s="29"/>
      <c r="W236" s="29"/>
      <c r="X236" s="29"/>
      <c r="Y236" s="29"/>
      <c r="Z236" s="29"/>
    </row>
    <row r="237" spans="1:26" ht="16.5" customHeight="1">
      <c r="A237" s="180"/>
      <c r="B237" s="29"/>
      <c r="C237" s="29"/>
      <c r="D237" s="29"/>
      <c r="E237" s="180"/>
      <c r="F237" s="180"/>
      <c r="G237" s="180"/>
      <c r="H237" s="29"/>
      <c r="I237" s="29"/>
      <c r="J237" s="29"/>
      <c r="K237" s="29"/>
      <c r="L237" s="29"/>
      <c r="M237" s="29"/>
      <c r="N237" s="29"/>
      <c r="O237" s="29"/>
      <c r="P237" s="29"/>
      <c r="Q237" s="29"/>
      <c r="R237" s="29"/>
      <c r="S237" s="29"/>
      <c r="T237" s="29"/>
      <c r="U237" s="29"/>
      <c r="V237" s="29"/>
      <c r="W237" s="29"/>
      <c r="X237" s="29"/>
      <c r="Y237" s="29"/>
      <c r="Z237" s="29"/>
    </row>
    <row r="238" spans="1:26" ht="16.5" customHeight="1">
      <c r="A238" s="180"/>
      <c r="B238" s="29"/>
      <c r="C238" s="29"/>
      <c r="D238" s="29"/>
      <c r="E238" s="180"/>
      <c r="F238" s="180"/>
      <c r="G238" s="180"/>
      <c r="H238" s="29"/>
      <c r="I238" s="29"/>
      <c r="J238" s="29"/>
      <c r="K238" s="29"/>
      <c r="L238" s="29"/>
      <c r="M238" s="29"/>
      <c r="N238" s="29"/>
      <c r="O238" s="29"/>
      <c r="P238" s="29"/>
      <c r="Q238" s="29"/>
      <c r="R238" s="29"/>
      <c r="S238" s="29"/>
      <c r="T238" s="29"/>
      <c r="U238" s="29"/>
      <c r="V238" s="29"/>
      <c r="W238" s="29"/>
      <c r="X238" s="29"/>
      <c r="Y238" s="29"/>
      <c r="Z238" s="29"/>
    </row>
    <row r="239" spans="1:26" ht="16.5" customHeight="1">
      <c r="A239" s="180"/>
      <c r="B239" s="29"/>
      <c r="C239" s="29"/>
      <c r="D239" s="29"/>
      <c r="E239" s="180"/>
      <c r="F239" s="180"/>
      <c r="G239" s="180"/>
      <c r="H239" s="29"/>
      <c r="I239" s="29"/>
      <c r="J239" s="29"/>
      <c r="K239" s="29"/>
      <c r="L239" s="29"/>
      <c r="M239" s="29"/>
      <c r="N239" s="29"/>
      <c r="O239" s="29"/>
      <c r="P239" s="29"/>
      <c r="Q239" s="29"/>
      <c r="R239" s="29"/>
      <c r="S239" s="29"/>
      <c r="T239" s="29"/>
      <c r="U239" s="29"/>
      <c r="V239" s="29"/>
      <c r="W239" s="29"/>
      <c r="X239" s="29"/>
      <c r="Y239" s="29"/>
      <c r="Z239" s="29"/>
    </row>
    <row r="240" spans="1:26" ht="16.5" customHeight="1">
      <c r="A240" s="180"/>
      <c r="B240" s="29"/>
      <c r="C240" s="29"/>
      <c r="D240" s="29"/>
      <c r="E240" s="180"/>
      <c r="F240" s="180"/>
      <c r="G240" s="180"/>
      <c r="H240" s="29"/>
      <c r="I240" s="29"/>
      <c r="J240" s="29"/>
      <c r="K240" s="29"/>
      <c r="L240" s="29"/>
      <c r="M240" s="29"/>
      <c r="N240" s="29"/>
      <c r="O240" s="29"/>
      <c r="P240" s="29"/>
      <c r="Q240" s="29"/>
      <c r="R240" s="29"/>
      <c r="S240" s="29"/>
      <c r="T240" s="29"/>
      <c r="U240" s="29"/>
      <c r="V240" s="29"/>
      <c r="W240" s="29"/>
      <c r="X240" s="29"/>
      <c r="Y240" s="29"/>
      <c r="Z240" s="29"/>
    </row>
    <row r="241" spans="1:26" ht="16.5" customHeight="1">
      <c r="A241" s="180"/>
      <c r="B241" s="29"/>
      <c r="C241" s="29"/>
      <c r="D241" s="29"/>
      <c r="E241" s="180"/>
      <c r="F241" s="180"/>
      <c r="G241" s="180"/>
      <c r="H241" s="29"/>
      <c r="I241" s="29"/>
      <c r="J241" s="29"/>
      <c r="K241" s="29"/>
      <c r="L241" s="29"/>
      <c r="M241" s="29"/>
      <c r="N241" s="29"/>
      <c r="O241" s="29"/>
      <c r="P241" s="29"/>
      <c r="Q241" s="29"/>
      <c r="R241" s="29"/>
      <c r="S241" s="29"/>
      <c r="T241" s="29"/>
      <c r="U241" s="29"/>
      <c r="V241" s="29"/>
      <c r="W241" s="29"/>
      <c r="X241" s="29"/>
      <c r="Y241" s="29"/>
      <c r="Z241" s="29"/>
    </row>
    <row r="242" spans="1:26" ht="16.5" customHeight="1">
      <c r="A242" s="180"/>
      <c r="B242" s="29"/>
      <c r="C242" s="29"/>
      <c r="D242" s="29"/>
      <c r="E242" s="180"/>
      <c r="F242" s="180"/>
      <c r="G242" s="180"/>
      <c r="H242" s="29"/>
      <c r="I242" s="29"/>
      <c r="J242" s="29"/>
      <c r="K242" s="29"/>
      <c r="L242" s="29"/>
      <c r="M242" s="29"/>
      <c r="N242" s="29"/>
      <c r="O242" s="29"/>
      <c r="P242" s="29"/>
      <c r="Q242" s="29"/>
      <c r="R242" s="29"/>
      <c r="S242" s="29"/>
      <c r="T242" s="29"/>
      <c r="U242" s="29"/>
      <c r="V242" s="29"/>
      <c r="W242" s="29"/>
      <c r="X242" s="29"/>
      <c r="Y242" s="29"/>
      <c r="Z242" s="29"/>
    </row>
    <row r="243" spans="1:26" ht="16.5" customHeight="1">
      <c r="A243" s="180"/>
      <c r="B243" s="29"/>
      <c r="C243" s="29"/>
      <c r="D243" s="29"/>
      <c r="E243" s="180"/>
      <c r="F243" s="180"/>
      <c r="G243" s="180"/>
      <c r="H243" s="29"/>
      <c r="I243" s="29"/>
      <c r="J243" s="29"/>
      <c r="K243" s="29"/>
      <c r="L243" s="29"/>
      <c r="M243" s="29"/>
      <c r="N243" s="29"/>
      <c r="O243" s="29"/>
      <c r="P243" s="29"/>
      <c r="Q243" s="29"/>
      <c r="R243" s="29"/>
      <c r="S243" s="29"/>
      <c r="T243" s="29"/>
      <c r="U243" s="29"/>
      <c r="V243" s="29"/>
      <c r="W243" s="29"/>
      <c r="X243" s="29"/>
      <c r="Y243" s="29"/>
      <c r="Z243" s="29"/>
    </row>
    <row r="244" spans="1:26" ht="16.5" customHeight="1">
      <c r="A244" s="180"/>
      <c r="B244" s="29"/>
      <c r="C244" s="29"/>
      <c r="D244" s="29"/>
      <c r="E244" s="180"/>
      <c r="F244" s="180"/>
      <c r="G244" s="180"/>
      <c r="H244" s="29"/>
      <c r="I244" s="29"/>
      <c r="J244" s="29"/>
      <c r="K244" s="29"/>
      <c r="L244" s="29"/>
      <c r="M244" s="29"/>
      <c r="N244" s="29"/>
      <c r="O244" s="29"/>
      <c r="P244" s="29"/>
      <c r="Q244" s="29"/>
      <c r="R244" s="29"/>
      <c r="S244" s="29"/>
      <c r="T244" s="29"/>
      <c r="U244" s="29"/>
      <c r="V244" s="29"/>
      <c r="W244" s="29"/>
      <c r="X244" s="29"/>
      <c r="Y244" s="29"/>
      <c r="Z244" s="29"/>
    </row>
    <row r="245" spans="1:26" ht="16.5" customHeight="1">
      <c r="A245" s="180"/>
      <c r="B245" s="29"/>
      <c r="C245" s="29"/>
      <c r="D245" s="29"/>
      <c r="E245" s="180"/>
      <c r="F245" s="180"/>
      <c r="G245" s="180"/>
      <c r="H245" s="29"/>
      <c r="I245" s="29"/>
      <c r="J245" s="29"/>
      <c r="K245" s="29"/>
      <c r="L245" s="29"/>
      <c r="M245" s="29"/>
      <c r="N245" s="29"/>
      <c r="O245" s="29"/>
      <c r="P245" s="29"/>
      <c r="Q245" s="29"/>
      <c r="R245" s="29"/>
      <c r="S245" s="29"/>
      <c r="T245" s="29"/>
      <c r="U245" s="29"/>
      <c r="V245" s="29"/>
      <c r="W245" s="29"/>
      <c r="X245" s="29"/>
      <c r="Y245" s="29"/>
      <c r="Z245" s="29"/>
    </row>
    <row r="246" spans="1:26" ht="16.5" customHeight="1">
      <c r="A246" s="180"/>
      <c r="B246" s="29"/>
      <c r="C246" s="29"/>
      <c r="D246" s="29"/>
      <c r="E246" s="180"/>
      <c r="F246" s="180"/>
      <c r="G246" s="180"/>
      <c r="H246" s="29"/>
      <c r="I246" s="29"/>
      <c r="J246" s="29"/>
      <c r="K246" s="29"/>
      <c r="L246" s="29"/>
      <c r="M246" s="29"/>
      <c r="N246" s="29"/>
      <c r="O246" s="29"/>
      <c r="P246" s="29"/>
      <c r="Q246" s="29"/>
      <c r="R246" s="29"/>
      <c r="S246" s="29"/>
      <c r="T246" s="29"/>
      <c r="U246" s="29"/>
      <c r="V246" s="29"/>
      <c r="W246" s="29"/>
      <c r="X246" s="29"/>
      <c r="Y246" s="29"/>
      <c r="Z246" s="29"/>
    </row>
    <row r="247" spans="1:26" ht="16.5" customHeight="1">
      <c r="A247" s="180"/>
      <c r="B247" s="29"/>
      <c r="C247" s="29"/>
      <c r="D247" s="29"/>
      <c r="E247" s="180"/>
      <c r="F247" s="180"/>
      <c r="G247" s="180"/>
      <c r="H247" s="29"/>
      <c r="I247" s="29"/>
      <c r="J247" s="29"/>
      <c r="K247" s="29"/>
      <c r="L247" s="29"/>
      <c r="M247" s="29"/>
      <c r="N247" s="29"/>
      <c r="O247" s="29"/>
      <c r="P247" s="29"/>
      <c r="Q247" s="29"/>
      <c r="R247" s="29"/>
      <c r="S247" s="29"/>
      <c r="T247" s="29"/>
      <c r="U247" s="29"/>
      <c r="V247" s="29"/>
      <c r="W247" s="29"/>
      <c r="X247" s="29"/>
      <c r="Y247" s="29"/>
      <c r="Z247" s="29"/>
    </row>
    <row r="248" spans="1:26" ht="16.5" customHeight="1">
      <c r="A248" s="180"/>
      <c r="B248" s="29"/>
      <c r="C248" s="29"/>
      <c r="D248" s="29"/>
      <c r="E248" s="180"/>
      <c r="F248" s="180"/>
      <c r="G248" s="180"/>
      <c r="H248" s="29"/>
      <c r="I248" s="29"/>
      <c r="J248" s="29"/>
      <c r="K248" s="29"/>
      <c r="L248" s="29"/>
      <c r="M248" s="29"/>
      <c r="N248" s="29"/>
      <c r="O248" s="29"/>
      <c r="P248" s="29"/>
      <c r="Q248" s="29"/>
      <c r="R248" s="29"/>
      <c r="S248" s="29"/>
      <c r="T248" s="29"/>
      <c r="U248" s="29"/>
      <c r="V248" s="29"/>
      <c r="W248" s="29"/>
      <c r="X248" s="29"/>
      <c r="Y248" s="29"/>
      <c r="Z248" s="29"/>
    </row>
    <row r="249" spans="1:26" ht="16.5" customHeight="1">
      <c r="A249" s="180"/>
      <c r="B249" s="29"/>
      <c r="C249" s="29"/>
      <c r="D249" s="29"/>
      <c r="E249" s="180"/>
      <c r="F249" s="180"/>
      <c r="G249" s="180"/>
      <c r="H249" s="29"/>
      <c r="I249" s="29"/>
      <c r="J249" s="29"/>
      <c r="K249" s="29"/>
      <c r="L249" s="29"/>
      <c r="M249" s="29"/>
      <c r="N249" s="29"/>
      <c r="O249" s="29"/>
      <c r="P249" s="29"/>
      <c r="Q249" s="29"/>
      <c r="R249" s="29"/>
      <c r="S249" s="29"/>
      <c r="T249" s="29"/>
      <c r="U249" s="29"/>
      <c r="V249" s="29"/>
      <c r="W249" s="29"/>
      <c r="X249" s="29"/>
      <c r="Y249" s="29"/>
      <c r="Z249" s="29"/>
    </row>
    <row r="250" spans="1:26" ht="16.5" customHeight="1">
      <c r="A250" s="180"/>
      <c r="B250" s="29"/>
      <c r="C250" s="29"/>
      <c r="D250" s="29"/>
      <c r="E250" s="180"/>
      <c r="F250" s="180"/>
      <c r="G250" s="180"/>
      <c r="H250" s="29"/>
      <c r="I250" s="29"/>
      <c r="J250" s="29"/>
      <c r="K250" s="29"/>
      <c r="L250" s="29"/>
      <c r="M250" s="29"/>
      <c r="N250" s="29"/>
      <c r="O250" s="29"/>
      <c r="P250" s="29"/>
      <c r="Q250" s="29"/>
      <c r="R250" s="29"/>
      <c r="S250" s="29"/>
      <c r="T250" s="29"/>
      <c r="U250" s="29"/>
      <c r="V250" s="29"/>
      <c r="W250" s="29"/>
      <c r="X250" s="29"/>
      <c r="Y250" s="29"/>
      <c r="Z250" s="29"/>
    </row>
    <row r="251" spans="1:26" ht="16.5" customHeight="1">
      <c r="A251" s="180"/>
      <c r="B251" s="29"/>
      <c r="C251" s="29"/>
      <c r="D251" s="29"/>
      <c r="E251" s="180"/>
      <c r="F251" s="180"/>
      <c r="G251" s="180"/>
      <c r="H251" s="29"/>
      <c r="I251" s="29"/>
      <c r="J251" s="29"/>
      <c r="K251" s="29"/>
      <c r="L251" s="29"/>
      <c r="M251" s="29"/>
      <c r="N251" s="29"/>
      <c r="O251" s="29"/>
      <c r="P251" s="29"/>
      <c r="Q251" s="29"/>
      <c r="R251" s="29"/>
      <c r="S251" s="29"/>
      <c r="T251" s="29"/>
      <c r="U251" s="29"/>
      <c r="V251" s="29"/>
      <c r="W251" s="29"/>
      <c r="X251" s="29"/>
      <c r="Y251" s="29"/>
      <c r="Z251" s="29"/>
    </row>
    <row r="252" spans="1:26" ht="16.5" customHeight="1">
      <c r="A252" s="180"/>
      <c r="B252" s="29"/>
      <c r="C252" s="29"/>
      <c r="D252" s="29"/>
      <c r="E252" s="180"/>
      <c r="F252" s="180"/>
      <c r="G252" s="180"/>
      <c r="H252" s="29"/>
      <c r="I252" s="29"/>
      <c r="J252" s="29"/>
      <c r="K252" s="29"/>
      <c r="L252" s="29"/>
      <c r="M252" s="29"/>
      <c r="N252" s="29"/>
      <c r="O252" s="29"/>
      <c r="P252" s="29"/>
      <c r="Q252" s="29"/>
      <c r="R252" s="29"/>
      <c r="S252" s="29"/>
      <c r="T252" s="29"/>
      <c r="U252" s="29"/>
      <c r="V252" s="29"/>
      <c r="W252" s="29"/>
      <c r="X252" s="29"/>
      <c r="Y252" s="29"/>
      <c r="Z252" s="29"/>
    </row>
    <row r="253" spans="1:26" ht="16.5" customHeight="1">
      <c r="A253" s="180"/>
      <c r="B253" s="29"/>
      <c r="C253" s="29"/>
      <c r="D253" s="29"/>
      <c r="E253" s="180"/>
      <c r="F253" s="180"/>
      <c r="G253" s="180"/>
      <c r="H253" s="29"/>
      <c r="I253" s="29"/>
      <c r="J253" s="29"/>
      <c r="K253" s="29"/>
      <c r="L253" s="29"/>
      <c r="M253" s="29"/>
      <c r="N253" s="29"/>
      <c r="O253" s="29"/>
      <c r="P253" s="29"/>
      <c r="Q253" s="29"/>
      <c r="R253" s="29"/>
      <c r="S253" s="29"/>
      <c r="T253" s="29"/>
      <c r="U253" s="29"/>
      <c r="V253" s="29"/>
      <c r="W253" s="29"/>
      <c r="X253" s="29"/>
      <c r="Y253" s="29"/>
      <c r="Z253" s="29"/>
    </row>
    <row r="254" spans="1:26" ht="16.5" customHeight="1">
      <c r="A254" s="180"/>
      <c r="B254" s="29"/>
      <c r="C254" s="29"/>
      <c r="D254" s="29"/>
      <c r="E254" s="180"/>
      <c r="F254" s="180"/>
      <c r="G254" s="180"/>
      <c r="H254" s="29"/>
      <c r="I254" s="29"/>
      <c r="J254" s="29"/>
      <c r="K254" s="29"/>
      <c r="L254" s="29"/>
      <c r="M254" s="29"/>
      <c r="N254" s="29"/>
      <c r="O254" s="29"/>
      <c r="P254" s="29"/>
      <c r="Q254" s="29"/>
      <c r="R254" s="29"/>
      <c r="S254" s="29"/>
      <c r="T254" s="29"/>
      <c r="U254" s="29"/>
      <c r="V254" s="29"/>
      <c r="W254" s="29"/>
      <c r="X254" s="29"/>
      <c r="Y254" s="29"/>
      <c r="Z254" s="29"/>
    </row>
    <row r="255" spans="1:26" ht="16.5" customHeight="1">
      <c r="A255" s="180"/>
      <c r="B255" s="29"/>
      <c r="C255" s="29"/>
      <c r="D255" s="29"/>
      <c r="E255" s="180"/>
      <c r="F255" s="180"/>
      <c r="G255" s="180"/>
      <c r="H255" s="29"/>
      <c r="I255" s="29"/>
      <c r="J255" s="29"/>
      <c r="K255" s="29"/>
      <c r="L255" s="29"/>
      <c r="M255" s="29"/>
      <c r="N255" s="29"/>
      <c r="O255" s="29"/>
      <c r="P255" s="29"/>
      <c r="Q255" s="29"/>
      <c r="R255" s="29"/>
      <c r="S255" s="29"/>
      <c r="T255" s="29"/>
      <c r="U255" s="29"/>
      <c r="V255" s="29"/>
      <c r="W255" s="29"/>
      <c r="X255" s="29"/>
      <c r="Y255" s="29"/>
      <c r="Z255" s="29"/>
    </row>
    <row r="256" spans="1:26" ht="16.5" customHeight="1">
      <c r="A256" s="180"/>
      <c r="B256" s="29"/>
      <c r="C256" s="29"/>
      <c r="D256" s="29"/>
      <c r="E256" s="180"/>
      <c r="F256" s="180"/>
      <c r="G256" s="180"/>
      <c r="H256" s="29"/>
      <c r="I256" s="29"/>
      <c r="J256" s="29"/>
      <c r="K256" s="29"/>
      <c r="L256" s="29"/>
      <c r="M256" s="29"/>
      <c r="N256" s="29"/>
      <c r="O256" s="29"/>
      <c r="P256" s="29"/>
      <c r="Q256" s="29"/>
      <c r="R256" s="29"/>
      <c r="S256" s="29"/>
      <c r="T256" s="29"/>
      <c r="U256" s="29"/>
      <c r="V256" s="29"/>
      <c r="W256" s="29"/>
      <c r="X256" s="29"/>
      <c r="Y256" s="29"/>
      <c r="Z256" s="29"/>
    </row>
    <row r="257" spans="1:26" ht="16.5" customHeight="1">
      <c r="A257" s="180"/>
      <c r="B257" s="29"/>
      <c r="C257" s="29"/>
      <c r="D257" s="29"/>
      <c r="E257" s="180"/>
      <c r="F257" s="180"/>
      <c r="G257" s="180"/>
      <c r="H257" s="29"/>
      <c r="I257" s="29"/>
      <c r="J257" s="29"/>
      <c r="K257" s="29"/>
      <c r="L257" s="29"/>
      <c r="M257" s="29"/>
      <c r="N257" s="29"/>
      <c r="O257" s="29"/>
      <c r="P257" s="29"/>
      <c r="Q257" s="29"/>
      <c r="R257" s="29"/>
      <c r="S257" s="29"/>
      <c r="T257" s="29"/>
      <c r="U257" s="29"/>
      <c r="V257" s="29"/>
      <c r="W257" s="29"/>
      <c r="X257" s="29"/>
      <c r="Y257" s="29"/>
      <c r="Z257" s="29"/>
    </row>
    <row r="258" spans="1:26" ht="16.5" customHeight="1">
      <c r="A258" s="180"/>
      <c r="B258" s="29"/>
      <c r="C258" s="29"/>
      <c r="D258" s="29"/>
      <c r="E258" s="180"/>
      <c r="F258" s="180"/>
      <c r="G258" s="180"/>
      <c r="H258" s="29"/>
      <c r="I258" s="29"/>
      <c r="J258" s="29"/>
      <c r="K258" s="29"/>
      <c r="L258" s="29"/>
      <c r="M258" s="29"/>
      <c r="N258" s="29"/>
      <c r="O258" s="29"/>
      <c r="P258" s="29"/>
      <c r="Q258" s="29"/>
      <c r="R258" s="29"/>
      <c r="S258" s="29"/>
      <c r="T258" s="29"/>
      <c r="U258" s="29"/>
      <c r="V258" s="29"/>
      <c r="W258" s="29"/>
      <c r="X258" s="29"/>
      <c r="Y258" s="29"/>
      <c r="Z258" s="29"/>
    </row>
    <row r="259" spans="1:26" ht="16.5" customHeight="1">
      <c r="A259" s="180"/>
      <c r="B259" s="29"/>
      <c r="C259" s="29"/>
      <c r="D259" s="29"/>
      <c r="E259" s="180"/>
      <c r="F259" s="180"/>
      <c r="G259" s="180"/>
      <c r="H259" s="29"/>
      <c r="I259" s="29"/>
      <c r="J259" s="29"/>
      <c r="K259" s="29"/>
      <c r="L259" s="29"/>
      <c r="M259" s="29"/>
      <c r="N259" s="29"/>
      <c r="O259" s="29"/>
      <c r="P259" s="29"/>
      <c r="Q259" s="29"/>
      <c r="R259" s="29"/>
      <c r="S259" s="29"/>
      <c r="T259" s="29"/>
      <c r="U259" s="29"/>
      <c r="V259" s="29"/>
      <c r="W259" s="29"/>
      <c r="X259" s="29"/>
      <c r="Y259" s="29"/>
      <c r="Z259" s="29"/>
    </row>
    <row r="260" spans="1:26" ht="16.5" customHeight="1">
      <c r="A260" s="180"/>
      <c r="B260" s="29"/>
      <c r="C260" s="29"/>
      <c r="D260" s="29"/>
      <c r="E260" s="180"/>
      <c r="F260" s="180"/>
      <c r="G260" s="180"/>
      <c r="H260" s="29"/>
      <c r="I260" s="29"/>
      <c r="J260" s="29"/>
      <c r="K260" s="29"/>
      <c r="L260" s="29"/>
      <c r="M260" s="29"/>
      <c r="N260" s="29"/>
      <c r="O260" s="29"/>
      <c r="P260" s="29"/>
      <c r="Q260" s="29"/>
      <c r="R260" s="29"/>
      <c r="S260" s="29"/>
      <c r="T260" s="29"/>
      <c r="U260" s="29"/>
      <c r="V260" s="29"/>
      <c r="W260" s="29"/>
      <c r="X260" s="29"/>
      <c r="Y260" s="29"/>
      <c r="Z260" s="29"/>
    </row>
    <row r="261" spans="1:26" ht="16.5" customHeight="1">
      <c r="A261" s="180"/>
      <c r="B261" s="29"/>
      <c r="C261" s="29"/>
      <c r="D261" s="29"/>
      <c r="E261" s="180"/>
      <c r="F261" s="180"/>
      <c r="G261" s="180"/>
      <c r="H261" s="29"/>
      <c r="I261" s="29"/>
      <c r="J261" s="29"/>
      <c r="K261" s="29"/>
      <c r="L261" s="29"/>
      <c r="M261" s="29"/>
      <c r="N261" s="29"/>
      <c r="O261" s="29"/>
      <c r="P261" s="29"/>
      <c r="Q261" s="29"/>
      <c r="R261" s="29"/>
      <c r="S261" s="29"/>
      <c r="T261" s="29"/>
      <c r="U261" s="29"/>
      <c r="V261" s="29"/>
      <c r="W261" s="29"/>
      <c r="X261" s="29"/>
      <c r="Y261" s="29"/>
      <c r="Z261" s="29"/>
    </row>
    <row r="262" spans="1:26" ht="16.5" customHeight="1">
      <c r="A262" s="180"/>
      <c r="B262" s="29"/>
      <c r="C262" s="29"/>
      <c r="D262" s="29"/>
      <c r="E262" s="180"/>
      <c r="F262" s="180"/>
      <c r="G262" s="180"/>
      <c r="H262" s="29"/>
      <c r="I262" s="29"/>
      <c r="J262" s="29"/>
      <c r="K262" s="29"/>
      <c r="L262" s="29"/>
      <c r="M262" s="29"/>
      <c r="N262" s="29"/>
      <c r="O262" s="29"/>
      <c r="P262" s="29"/>
      <c r="Q262" s="29"/>
      <c r="R262" s="29"/>
      <c r="S262" s="29"/>
      <c r="T262" s="29"/>
      <c r="U262" s="29"/>
      <c r="V262" s="29"/>
      <c r="W262" s="29"/>
      <c r="X262" s="29"/>
      <c r="Y262" s="29"/>
      <c r="Z262" s="29"/>
    </row>
    <row r="263" spans="1:26" ht="16.5" customHeight="1">
      <c r="A263" s="180"/>
      <c r="B263" s="29"/>
      <c r="C263" s="29"/>
      <c r="D263" s="29"/>
      <c r="E263" s="180"/>
      <c r="F263" s="180"/>
      <c r="G263" s="180"/>
      <c r="H263" s="29"/>
      <c r="I263" s="29"/>
      <c r="J263" s="29"/>
      <c r="K263" s="29"/>
      <c r="L263" s="29"/>
      <c r="M263" s="29"/>
      <c r="N263" s="29"/>
      <c r="O263" s="29"/>
      <c r="P263" s="29"/>
      <c r="Q263" s="29"/>
      <c r="R263" s="29"/>
      <c r="S263" s="29"/>
      <c r="T263" s="29"/>
      <c r="U263" s="29"/>
      <c r="V263" s="29"/>
      <c r="W263" s="29"/>
      <c r="X263" s="29"/>
      <c r="Y263" s="29"/>
      <c r="Z263" s="29"/>
    </row>
    <row r="264" spans="1:26" ht="16.5" customHeight="1">
      <c r="A264" s="180"/>
      <c r="B264" s="29"/>
      <c r="C264" s="29"/>
      <c r="D264" s="29"/>
      <c r="E264" s="180"/>
      <c r="F264" s="180"/>
      <c r="G264" s="180"/>
      <c r="H264" s="29"/>
      <c r="I264" s="29"/>
      <c r="J264" s="29"/>
      <c r="K264" s="29"/>
      <c r="L264" s="29"/>
      <c r="M264" s="29"/>
      <c r="N264" s="29"/>
      <c r="O264" s="29"/>
      <c r="P264" s="29"/>
      <c r="Q264" s="29"/>
      <c r="R264" s="29"/>
      <c r="S264" s="29"/>
      <c r="T264" s="29"/>
      <c r="U264" s="29"/>
      <c r="V264" s="29"/>
      <c r="W264" s="29"/>
      <c r="X264" s="29"/>
      <c r="Y264" s="29"/>
      <c r="Z264" s="29"/>
    </row>
    <row r="265" spans="1:26" ht="16.5" customHeight="1">
      <c r="A265" s="180"/>
      <c r="B265" s="29"/>
      <c r="C265" s="29"/>
      <c r="D265" s="29"/>
      <c r="E265" s="180"/>
      <c r="F265" s="180"/>
      <c r="G265" s="180"/>
      <c r="H265" s="29"/>
      <c r="I265" s="29"/>
      <c r="J265" s="29"/>
      <c r="K265" s="29"/>
      <c r="L265" s="29"/>
      <c r="M265" s="29"/>
      <c r="N265" s="29"/>
      <c r="O265" s="29"/>
      <c r="P265" s="29"/>
      <c r="Q265" s="29"/>
      <c r="R265" s="29"/>
      <c r="S265" s="29"/>
      <c r="T265" s="29"/>
      <c r="U265" s="29"/>
      <c r="V265" s="29"/>
      <c r="W265" s="29"/>
      <c r="X265" s="29"/>
      <c r="Y265" s="29"/>
      <c r="Z265" s="29"/>
    </row>
    <row r="266" spans="1:26" ht="16.5" customHeight="1">
      <c r="A266" s="180"/>
      <c r="B266" s="29"/>
      <c r="C266" s="29"/>
      <c r="D266" s="29"/>
      <c r="E266" s="180"/>
      <c r="F266" s="180"/>
      <c r="G266" s="180"/>
      <c r="H266" s="29"/>
      <c r="I266" s="29"/>
      <c r="J266" s="29"/>
      <c r="K266" s="29"/>
      <c r="L266" s="29"/>
      <c r="M266" s="29"/>
      <c r="N266" s="29"/>
      <c r="O266" s="29"/>
      <c r="P266" s="29"/>
      <c r="Q266" s="29"/>
      <c r="R266" s="29"/>
      <c r="S266" s="29"/>
      <c r="T266" s="29"/>
      <c r="U266" s="29"/>
      <c r="V266" s="29"/>
      <c r="W266" s="29"/>
      <c r="X266" s="29"/>
      <c r="Y266" s="29"/>
      <c r="Z266" s="29"/>
    </row>
    <row r="267" spans="1:26" ht="16.5" customHeight="1">
      <c r="A267" s="180"/>
      <c r="B267" s="29"/>
      <c r="C267" s="29"/>
      <c r="D267" s="29"/>
      <c r="E267" s="180"/>
      <c r="F267" s="180"/>
      <c r="G267" s="180"/>
      <c r="H267" s="29"/>
      <c r="I267" s="29"/>
      <c r="J267" s="29"/>
      <c r="K267" s="29"/>
      <c r="L267" s="29"/>
      <c r="M267" s="29"/>
      <c r="N267" s="29"/>
      <c r="O267" s="29"/>
      <c r="P267" s="29"/>
      <c r="Q267" s="29"/>
      <c r="R267" s="29"/>
      <c r="S267" s="29"/>
      <c r="T267" s="29"/>
      <c r="U267" s="29"/>
      <c r="V267" s="29"/>
      <c r="W267" s="29"/>
      <c r="X267" s="29"/>
      <c r="Y267" s="29"/>
      <c r="Z267" s="29"/>
    </row>
    <row r="268" spans="1:26" ht="16.5" customHeight="1">
      <c r="A268" s="180"/>
      <c r="B268" s="29"/>
      <c r="C268" s="29"/>
      <c r="D268" s="29"/>
      <c r="E268" s="180"/>
      <c r="F268" s="180"/>
      <c r="G268" s="180"/>
      <c r="H268" s="29"/>
      <c r="I268" s="29"/>
      <c r="J268" s="29"/>
      <c r="K268" s="29"/>
      <c r="L268" s="29"/>
      <c r="M268" s="29"/>
      <c r="N268" s="29"/>
      <c r="O268" s="29"/>
      <c r="P268" s="29"/>
      <c r="Q268" s="29"/>
      <c r="R268" s="29"/>
      <c r="S268" s="29"/>
      <c r="T268" s="29"/>
      <c r="U268" s="29"/>
      <c r="V268" s="29"/>
      <c r="W268" s="29"/>
      <c r="X268" s="29"/>
      <c r="Y268" s="29"/>
      <c r="Z268" s="29"/>
    </row>
    <row r="269" spans="1:26" ht="16.5" customHeight="1">
      <c r="A269" s="180"/>
      <c r="B269" s="29"/>
      <c r="C269" s="29"/>
      <c r="D269" s="29"/>
      <c r="E269" s="180"/>
      <c r="F269" s="180"/>
      <c r="G269" s="180"/>
      <c r="H269" s="29"/>
      <c r="I269" s="29"/>
      <c r="J269" s="29"/>
      <c r="K269" s="29"/>
      <c r="L269" s="29"/>
      <c r="M269" s="29"/>
      <c r="N269" s="29"/>
      <c r="O269" s="29"/>
      <c r="P269" s="29"/>
      <c r="Q269" s="29"/>
      <c r="R269" s="29"/>
      <c r="S269" s="29"/>
      <c r="T269" s="29"/>
      <c r="U269" s="29"/>
      <c r="V269" s="29"/>
      <c r="W269" s="29"/>
      <c r="X269" s="29"/>
      <c r="Y269" s="29"/>
      <c r="Z269" s="29"/>
    </row>
    <row r="270" spans="1:26" ht="16.5" customHeight="1">
      <c r="A270" s="180"/>
      <c r="B270" s="29"/>
      <c r="C270" s="29"/>
      <c r="D270" s="29"/>
      <c r="E270" s="180"/>
      <c r="F270" s="180"/>
      <c r="G270" s="180"/>
      <c r="H270" s="29"/>
      <c r="I270" s="29"/>
      <c r="J270" s="29"/>
      <c r="K270" s="29"/>
      <c r="L270" s="29"/>
      <c r="M270" s="29"/>
      <c r="N270" s="29"/>
      <c r="O270" s="29"/>
      <c r="P270" s="29"/>
      <c r="Q270" s="29"/>
      <c r="R270" s="29"/>
      <c r="S270" s="29"/>
      <c r="T270" s="29"/>
      <c r="U270" s="29"/>
      <c r="V270" s="29"/>
      <c r="W270" s="29"/>
      <c r="X270" s="29"/>
      <c r="Y270" s="29"/>
      <c r="Z270" s="29"/>
    </row>
    <row r="271" spans="1:26" ht="16.5" customHeight="1">
      <c r="A271" s="180"/>
      <c r="B271" s="29"/>
      <c r="C271" s="29"/>
      <c r="D271" s="29"/>
      <c r="E271" s="180"/>
      <c r="F271" s="180"/>
      <c r="G271" s="180"/>
      <c r="H271" s="29"/>
      <c r="I271" s="29"/>
      <c r="J271" s="29"/>
      <c r="K271" s="29"/>
      <c r="L271" s="29"/>
      <c r="M271" s="29"/>
      <c r="N271" s="29"/>
      <c r="O271" s="29"/>
      <c r="P271" s="29"/>
      <c r="Q271" s="29"/>
      <c r="R271" s="29"/>
      <c r="S271" s="29"/>
      <c r="T271" s="29"/>
      <c r="U271" s="29"/>
      <c r="V271" s="29"/>
      <c r="W271" s="29"/>
      <c r="X271" s="29"/>
      <c r="Y271" s="29"/>
      <c r="Z271" s="29"/>
    </row>
    <row r="272" spans="1:26" ht="16.5" customHeight="1">
      <c r="A272" s="180"/>
      <c r="B272" s="29"/>
      <c r="C272" s="29"/>
      <c r="D272" s="29"/>
      <c r="E272" s="180"/>
      <c r="F272" s="180"/>
      <c r="G272" s="180"/>
      <c r="H272" s="29"/>
      <c r="I272" s="29"/>
      <c r="J272" s="29"/>
      <c r="K272" s="29"/>
      <c r="L272" s="29"/>
      <c r="M272" s="29"/>
      <c r="N272" s="29"/>
      <c r="O272" s="29"/>
      <c r="P272" s="29"/>
      <c r="Q272" s="29"/>
      <c r="R272" s="29"/>
      <c r="S272" s="29"/>
      <c r="T272" s="29"/>
      <c r="U272" s="29"/>
      <c r="V272" s="29"/>
      <c r="W272" s="29"/>
      <c r="X272" s="29"/>
      <c r="Y272" s="29"/>
      <c r="Z272" s="29"/>
    </row>
    <row r="273" spans="1:26" ht="16.5" customHeight="1">
      <c r="A273" s="180"/>
      <c r="B273" s="29"/>
      <c r="C273" s="29"/>
      <c r="D273" s="29"/>
      <c r="E273" s="180"/>
      <c r="F273" s="180"/>
      <c r="G273" s="180"/>
      <c r="H273" s="29"/>
      <c r="I273" s="29"/>
      <c r="J273" s="29"/>
      <c r="K273" s="29"/>
      <c r="L273" s="29"/>
      <c r="M273" s="29"/>
      <c r="N273" s="29"/>
      <c r="O273" s="29"/>
      <c r="P273" s="29"/>
      <c r="Q273" s="29"/>
      <c r="R273" s="29"/>
      <c r="S273" s="29"/>
      <c r="T273" s="29"/>
      <c r="U273" s="29"/>
      <c r="V273" s="29"/>
      <c r="W273" s="29"/>
      <c r="X273" s="29"/>
      <c r="Y273" s="29"/>
      <c r="Z273" s="29"/>
    </row>
    <row r="274" spans="1:26" ht="16.5" customHeight="1">
      <c r="A274" s="180"/>
      <c r="B274" s="29"/>
      <c r="C274" s="29"/>
      <c r="D274" s="29"/>
      <c r="E274" s="180"/>
      <c r="F274" s="180"/>
      <c r="G274" s="180"/>
      <c r="H274" s="29"/>
      <c r="I274" s="29"/>
      <c r="J274" s="29"/>
      <c r="K274" s="29"/>
      <c r="L274" s="29"/>
      <c r="M274" s="29"/>
      <c r="N274" s="29"/>
      <c r="O274" s="29"/>
      <c r="P274" s="29"/>
      <c r="Q274" s="29"/>
      <c r="R274" s="29"/>
      <c r="S274" s="29"/>
      <c r="T274" s="29"/>
      <c r="U274" s="29"/>
      <c r="V274" s="29"/>
      <c r="W274" s="29"/>
      <c r="X274" s="29"/>
      <c r="Y274" s="29"/>
      <c r="Z274" s="29"/>
    </row>
    <row r="275" spans="1:26" ht="16.5" customHeight="1">
      <c r="A275" s="180"/>
      <c r="B275" s="29"/>
      <c r="C275" s="29"/>
      <c r="D275" s="29"/>
      <c r="E275" s="180"/>
      <c r="F275" s="180"/>
      <c r="G275" s="180"/>
      <c r="H275" s="29"/>
      <c r="I275" s="29"/>
      <c r="J275" s="29"/>
      <c r="K275" s="29"/>
      <c r="L275" s="29"/>
      <c r="M275" s="29"/>
      <c r="N275" s="29"/>
      <c r="O275" s="29"/>
      <c r="P275" s="29"/>
      <c r="Q275" s="29"/>
      <c r="R275" s="29"/>
      <c r="S275" s="29"/>
      <c r="T275" s="29"/>
      <c r="U275" s="29"/>
      <c r="V275" s="29"/>
      <c r="W275" s="29"/>
      <c r="X275" s="29"/>
      <c r="Y275" s="29"/>
      <c r="Z275" s="29"/>
    </row>
    <row r="276" spans="1:26" ht="16.5" customHeight="1">
      <c r="A276" s="180"/>
      <c r="B276" s="29"/>
      <c r="C276" s="29"/>
      <c r="D276" s="29"/>
      <c r="E276" s="180"/>
      <c r="F276" s="180"/>
      <c r="G276" s="180"/>
      <c r="H276" s="29"/>
      <c r="I276" s="29"/>
      <c r="J276" s="29"/>
      <c r="K276" s="29"/>
      <c r="L276" s="29"/>
      <c r="M276" s="29"/>
      <c r="N276" s="29"/>
      <c r="O276" s="29"/>
      <c r="P276" s="29"/>
      <c r="Q276" s="29"/>
      <c r="R276" s="29"/>
      <c r="S276" s="29"/>
      <c r="T276" s="29"/>
      <c r="U276" s="29"/>
      <c r="V276" s="29"/>
      <c r="W276" s="29"/>
      <c r="X276" s="29"/>
      <c r="Y276" s="29"/>
      <c r="Z276" s="29"/>
    </row>
    <row r="277" spans="1:26" ht="16.5" customHeight="1">
      <c r="A277" s="180"/>
      <c r="B277" s="29"/>
      <c r="C277" s="29"/>
      <c r="D277" s="29"/>
      <c r="E277" s="180"/>
      <c r="F277" s="180"/>
      <c r="G277" s="180"/>
      <c r="H277" s="29"/>
      <c r="I277" s="29"/>
      <c r="J277" s="29"/>
      <c r="K277" s="29"/>
      <c r="L277" s="29"/>
      <c r="M277" s="29"/>
      <c r="N277" s="29"/>
      <c r="O277" s="29"/>
      <c r="P277" s="29"/>
      <c r="Q277" s="29"/>
      <c r="R277" s="29"/>
      <c r="S277" s="29"/>
      <c r="T277" s="29"/>
      <c r="U277" s="29"/>
      <c r="V277" s="29"/>
      <c r="W277" s="29"/>
      <c r="X277" s="29"/>
      <c r="Y277" s="29"/>
      <c r="Z277" s="29"/>
    </row>
    <row r="278" spans="1:26" ht="16.5" customHeight="1">
      <c r="A278" s="180"/>
      <c r="B278" s="29"/>
      <c r="C278" s="29"/>
      <c r="D278" s="29"/>
      <c r="E278" s="180"/>
      <c r="F278" s="180"/>
      <c r="G278" s="180"/>
      <c r="H278" s="29"/>
      <c r="I278" s="29"/>
      <c r="J278" s="29"/>
      <c r="K278" s="29"/>
      <c r="L278" s="29"/>
      <c r="M278" s="29"/>
      <c r="N278" s="29"/>
      <c r="O278" s="29"/>
      <c r="P278" s="29"/>
      <c r="Q278" s="29"/>
      <c r="R278" s="29"/>
      <c r="S278" s="29"/>
      <c r="T278" s="29"/>
      <c r="U278" s="29"/>
      <c r="V278" s="29"/>
      <c r="W278" s="29"/>
      <c r="X278" s="29"/>
      <c r="Y278" s="29"/>
      <c r="Z278" s="29"/>
    </row>
    <row r="279" spans="1:26" ht="16.5" customHeight="1">
      <c r="A279" s="180"/>
      <c r="B279" s="29"/>
      <c r="C279" s="29"/>
      <c r="D279" s="29"/>
      <c r="E279" s="180"/>
      <c r="F279" s="180"/>
      <c r="G279" s="180"/>
      <c r="H279" s="29"/>
      <c r="I279" s="29"/>
      <c r="J279" s="29"/>
      <c r="K279" s="29"/>
      <c r="L279" s="29"/>
      <c r="M279" s="29"/>
      <c r="N279" s="29"/>
      <c r="O279" s="29"/>
      <c r="P279" s="29"/>
      <c r="Q279" s="29"/>
      <c r="R279" s="29"/>
      <c r="S279" s="29"/>
      <c r="T279" s="29"/>
      <c r="U279" s="29"/>
      <c r="V279" s="29"/>
      <c r="W279" s="29"/>
      <c r="X279" s="29"/>
      <c r="Y279" s="29"/>
      <c r="Z279" s="29"/>
    </row>
    <row r="280" spans="1:26" ht="16.5" customHeight="1">
      <c r="A280" s="180"/>
      <c r="B280" s="29"/>
      <c r="C280" s="29"/>
      <c r="D280" s="29"/>
      <c r="E280" s="180"/>
      <c r="F280" s="180"/>
      <c r="G280" s="180"/>
      <c r="H280" s="29"/>
      <c r="I280" s="29"/>
      <c r="J280" s="29"/>
      <c r="K280" s="29"/>
      <c r="L280" s="29"/>
      <c r="M280" s="29"/>
      <c r="N280" s="29"/>
      <c r="O280" s="29"/>
      <c r="P280" s="29"/>
      <c r="Q280" s="29"/>
      <c r="R280" s="29"/>
      <c r="S280" s="29"/>
      <c r="T280" s="29"/>
      <c r="U280" s="29"/>
      <c r="V280" s="29"/>
      <c r="W280" s="29"/>
      <c r="X280" s="29"/>
      <c r="Y280" s="29"/>
      <c r="Z280" s="29"/>
    </row>
    <row r="281" spans="1:26" ht="16.5" customHeight="1">
      <c r="A281" s="180"/>
      <c r="B281" s="29"/>
      <c r="C281" s="29"/>
      <c r="D281" s="29"/>
      <c r="E281" s="180"/>
      <c r="F281" s="180"/>
      <c r="G281" s="180"/>
      <c r="H281" s="29"/>
      <c r="I281" s="29"/>
      <c r="J281" s="29"/>
      <c r="K281" s="29"/>
      <c r="L281" s="29"/>
      <c r="M281" s="29"/>
      <c r="N281" s="29"/>
      <c r="O281" s="29"/>
      <c r="P281" s="29"/>
      <c r="Q281" s="29"/>
      <c r="R281" s="29"/>
      <c r="S281" s="29"/>
      <c r="T281" s="29"/>
      <c r="U281" s="29"/>
      <c r="V281" s="29"/>
      <c r="W281" s="29"/>
      <c r="X281" s="29"/>
      <c r="Y281" s="29"/>
      <c r="Z281" s="29"/>
    </row>
    <row r="282" spans="1:26" ht="16.5" customHeight="1">
      <c r="A282" s="180"/>
      <c r="B282" s="29"/>
      <c r="C282" s="29"/>
      <c r="D282" s="29"/>
      <c r="E282" s="180"/>
      <c r="F282" s="180"/>
      <c r="G282" s="180"/>
      <c r="H282" s="29"/>
      <c r="I282" s="29"/>
      <c r="J282" s="29"/>
      <c r="K282" s="29"/>
      <c r="L282" s="29"/>
      <c r="M282" s="29"/>
      <c r="N282" s="29"/>
      <c r="O282" s="29"/>
      <c r="P282" s="29"/>
      <c r="Q282" s="29"/>
      <c r="R282" s="29"/>
      <c r="S282" s="29"/>
      <c r="T282" s="29"/>
      <c r="U282" s="29"/>
      <c r="V282" s="29"/>
      <c r="W282" s="29"/>
      <c r="X282" s="29"/>
      <c r="Y282" s="29"/>
      <c r="Z282" s="29"/>
    </row>
    <row r="283" spans="1:26" ht="16.5" customHeight="1">
      <c r="A283" s="180"/>
      <c r="B283" s="29"/>
      <c r="C283" s="29"/>
      <c r="D283" s="29"/>
      <c r="E283" s="180"/>
      <c r="F283" s="180"/>
      <c r="G283" s="180"/>
      <c r="H283" s="29"/>
      <c r="I283" s="29"/>
      <c r="J283" s="29"/>
      <c r="K283" s="29"/>
      <c r="L283" s="29"/>
      <c r="M283" s="29"/>
      <c r="N283" s="29"/>
      <c r="O283" s="29"/>
      <c r="P283" s="29"/>
      <c r="Q283" s="29"/>
      <c r="R283" s="29"/>
      <c r="S283" s="29"/>
      <c r="T283" s="29"/>
      <c r="U283" s="29"/>
      <c r="V283" s="29"/>
      <c r="W283" s="29"/>
      <c r="X283" s="29"/>
      <c r="Y283" s="29"/>
      <c r="Z283" s="29"/>
    </row>
    <row r="284" spans="1:26" ht="16.5" customHeight="1">
      <c r="A284" s="180"/>
      <c r="B284" s="29"/>
      <c r="C284" s="29"/>
      <c r="D284" s="29"/>
      <c r="E284" s="180"/>
      <c r="F284" s="180"/>
      <c r="G284" s="180"/>
      <c r="H284" s="29"/>
      <c r="I284" s="29"/>
      <c r="J284" s="29"/>
      <c r="K284" s="29"/>
      <c r="L284" s="29"/>
      <c r="M284" s="29"/>
      <c r="N284" s="29"/>
      <c r="O284" s="29"/>
      <c r="P284" s="29"/>
      <c r="Q284" s="29"/>
      <c r="R284" s="29"/>
      <c r="S284" s="29"/>
      <c r="T284" s="29"/>
      <c r="U284" s="29"/>
      <c r="V284" s="29"/>
      <c r="W284" s="29"/>
      <c r="X284" s="29"/>
      <c r="Y284" s="29"/>
      <c r="Z284" s="29"/>
    </row>
    <row r="285" spans="1:26" ht="16.5" customHeight="1">
      <c r="A285" s="180"/>
      <c r="B285" s="29"/>
      <c r="C285" s="29"/>
      <c r="D285" s="29"/>
      <c r="E285" s="180"/>
      <c r="F285" s="180"/>
      <c r="G285" s="180"/>
      <c r="H285" s="29"/>
      <c r="I285" s="29"/>
      <c r="J285" s="29"/>
      <c r="K285" s="29"/>
      <c r="L285" s="29"/>
      <c r="M285" s="29"/>
      <c r="N285" s="29"/>
      <c r="O285" s="29"/>
      <c r="P285" s="29"/>
      <c r="Q285" s="29"/>
      <c r="R285" s="29"/>
      <c r="S285" s="29"/>
      <c r="T285" s="29"/>
      <c r="U285" s="29"/>
      <c r="V285" s="29"/>
      <c r="W285" s="29"/>
      <c r="X285" s="29"/>
      <c r="Y285" s="29"/>
      <c r="Z285" s="29"/>
    </row>
    <row r="286" spans="1:26" ht="16.5" customHeight="1">
      <c r="A286" s="180"/>
      <c r="B286" s="29"/>
      <c r="C286" s="29"/>
      <c r="D286" s="29"/>
      <c r="E286" s="180"/>
      <c r="F286" s="180"/>
      <c r="G286" s="180"/>
      <c r="H286" s="29"/>
      <c r="I286" s="29"/>
      <c r="J286" s="29"/>
      <c r="K286" s="29"/>
      <c r="L286" s="29"/>
      <c r="M286" s="29"/>
      <c r="N286" s="29"/>
      <c r="O286" s="29"/>
      <c r="P286" s="29"/>
      <c r="Q286" s="29"/>
      <c r="R286" s="29"/>
      <c r="S286" s="29"/>
      <c r="T286" s="29"/>
      <c r="U286" s="29"/>
      <c r="V286" s="29"/>
      <c r="W286" s="29"/>
      <c r="X286" s="29"/>
      <c r="Y286" s="29"/>
      <c r="Z286" s="29"/>
    </row>
    <row r="287" spans="1:26" ht="16.5" customHeight="1">
      <c r="A287" s="180"/>
      <c r="B287" s="29"/>
      <c r="C287" s="29"/>
      <c r="D287" s="29"/>
      <c r="E287" s="180"/>
      <c r="F287" s="180"/>
      <c r="G287" s="180"/>
      <c r="H287" s="29"/>
      <c r="I287" s="29"/>
      <c r="J287" s="29"/>
      <c r="K287" s="29"/>
      <c r="L287" s="29"/>
      <c r="M287" s="29"/>
      <c r="N287" s="29"/>
      <c r="O287" s="29"/>
      <c r="P287" s="29"/>
      <c r="Q287" s="29"/>
      <c r="R287" s="29"/>
      <c r="S287" s="29"/>
      <c r="T287" s="29"/>
      <c r="U287" s="29"/>
      <c r="V287" s="29"/>
      <c r="W287" s="29"/>
      <c r="X287" s="29"/>
      <c r="Y287" s="29"/>
      <c r="Z287" s="29"/>
    </row>
    <row r="288" spans="1:26" ht="16.5" customHeight="1">
      <c r="A288" s="180"/>
      <c r="B288" s="29"/>
      <c r="C288" s="29"/>
      <c r="D288" s="29"/>
      <c r="E288" s="180"/>
      <c r="F288" s="180"/>
      <c r="G288" s="180"/>
      <c r="H288" s="29"/>
      <c r="I288" s="29"/>
      <c r="J288" s="29"/>
      <c r="K288" s="29"/>
      <c r="L288" s="29"/>
      <c r="M288" s="29"/>
      <c r="N288" s="29"/>
      <c r="O288" s="29"/>
      <c r="P288" s="29"/>
      <c r="Q288" s="29"/>
      <c r="R288" s="29"/>
      <c r="S288" s="29"/>
      <c r="T288" s="29"/>
      <c r="U288" s="29"/>
      <c r="V288" s="29"/>
      <c r="W288" s="29"/>
      <c r="X288" s="29"/>
      <c r="Y288" s="29"/>
      <c r="Z288" s="29"/>
    </row>
    <row r="289" spans="1:26" ht="16.5" customHeight="1">
      <c r="A289" s="180"/>
      <c r="B289" s="29"/>
      <c r="C289" s="29"/>
      <c r="D289" s="29"/>
      <c r="E289" s="180"/>
      <c r="F289" s="180"/>
      <c r="G289" s="180"/>
      <c r="H289" s="29"/>
      <c r="I289" s="29"/>
      <c r="J289" s="29"/>
      <c r="K289" s="29"/>
      <c r="L289" s="29"/>
      <c r="M289" s="29"/>
      <c r="N289" s="29"/>
      <c r="O289" s="29"/>
      <c r="P289" s="29"/>
      <c r="Q289" s="29"/>
      <c r="R289" s="29"/>
      <c r="S289" s="29"/>
      <c r="T289" s="29"/>
      <c r="U289" s="29"/>
      <c r="V289" s="29"/>
      <c r="W289" s="29"/>
      <c r="X289" s="29"/>
      <c r="Y289" s="29"/>
      <c r="Z289" s="29"/>
    </row>
    <row r="290" spans="1:26" ht="16.5" customHeight="1">
      <c r="A290" s="180"/>
      <c r="B290" s="29"/>
      <c r="C290" s="29"/>
      <c r="D290" s="29"/>
      <c r="E290" s="180"/>
      <c r="F290" s="180"/>
      <c r="G290" s="180"/>
      <c r="H290" s="29"/>
      <c r="I290" s="29"/>
      <c r="J290" s="29"/>
      <c r="K290" s="29"/>
      <c r="L290" s="29"/>
      <c r="M290" s="29"/>
      <c r="N290" s="29"/>
      <c r="O290" s="29"/>
      <c r="P290" s="29"/>
      <c r="Q290" s="29"/>
      <c r="R290" s="29"/>
      <c r="S290" s="29"/>
      <c r="T290" s="29"/>
      <c r="U290" s="29"/>
      <c r="V290" s="29"/>
      <c r="W290" s="29"/>
      <c r="X290" s="29"/>
      <c r="Y290" s="29"/>
      <c r="Z290" s="29"/>
    </row>
    <row r="291" spans="1:26" ht="16.5" customHeight="1">
      <c r="A291" s="180"/>
      <c r="B291" s="29"/>
      <c r="C291" s="29"/>
      <c r="D291" s="29"/>
      <c r="E291" s="180"/>
      <c r="F291" s="180"/>
      <c r="G291" s="180"/>
      <c r="H291" s="29"/>
      <c r="I291" s="29"/>
      <c r="J291" s="29"/>
      <c r="K291" s="29"/>
      <c r="L291" s="29"/>
      <c r="M291" s="29"/>
      <c r="N291" s="29"/>
      <c r="O291" s="29"/>
      <c r="P291" s="29"/>
      <c r="Q291" s="29"/>
      <c r="R291" s="29"/>
      <c r="S291" s="29"/>
      <c r="T291" s="29"/>
      <c r="U291" s="29"/>
      <c r="V291" s="29"/>
      <c r="W291" s="29"/>
      <c r="X291" s="29"/>
      <c r="Y291" s="29"/>
      <c r="Z291" s="29"/>
    </row>
    <row r="292" spans="1:26" ht="16.5" customHeight="1">
      <c r="A292" s="180"/>
      <c r="B292" s="29"/>
      <c r="C292" s="29"/>
      <c r="D292" s="29"/>
      <c r="E292" s="180"/>
      <c r="F292" s="180"/>
      <c r="G292" s="180"/>
      <c r="H292" s="29"/>
      <c r="I292" s="29"/>
      <c r="J292" s="29"/>
      <c r="K292" s="29"/>
      <c r="L292" s="29"/>
      <c r="M292" s="29"/>
      <c r="N292" s="29"/>
      <c r="O292" s="29"/>
      <c r="P292" s="29"/>
      <c r="Q292" s="29"/>
      <c r="R292" s="29"/>
      <c r="S292" s="29"/>
      <c r="T292" s="29"/>
      <c r="U292" s="29"/>
      <c r="V292" s="29"/>
      <c r="W292" s="29"/>
      <c r="X292" s="29"/>
      <c r="Y292" s="29"/>
      <c r="Z292" s="29"/>
    </row>
    <row r="293" spans="1:26" ht="16.5" customHeight="1">
      <c r="A293" s="180"/>
      <c r="B293" s="29"/>
      <c r="C293" s="29"/>
      <c r="D293" s="29"/>
      <c r="E293" s="180"/>
      <c r="F293" s="180"/>
      <c r="G293" s="180"/>
      <c r="H293" s="29"/>
      <c r="I293" s="29"/>
      <c r="J293" s="29"/>
      <c r="K293" s="29"/>
      <c r="L293" s="29"/>
      <c r="M293" s="29"/>
      <c r="N293" s="29"/>
      <c r="O293" s="29"/>
      <c r="P293" s="29"/>
      <c r="Q293" s="29"/>
      <c r="R293" s="29"/>
      <c r="S293" s="29"/>
      <c r="T293" s="29"/>
      <c r="U293" s="29"/>
      <c r="V293" s="29"/>
      <c r="W293" s="29"/>
      <c r="X293" s="29"/>
      <c r="Y293" s="29"/>
      <c r="Z293" s="29"/>
    </row>
    <row r="294" spans="1:26" ht="16.5" customHeight="1">
      <c r="A294" s="180"/>
      <c r="B294" s="29"/>
      <c r="C294" s="29"/>
      <c r="D294" s="29"/>
      <c r="E294" s="180"/>
      <c r="F294" s="180"/>
      <c r="G294" s="180"/>
      <c r="H294" s="29"/>
      <c r="I294" s="29"/>
      <c r="J294" s="29"/>
      <c r="K294" s="29"/>
      <c r="L294" s="29"/>
      <c r="M294" s="29"/>
      <c r="N294" s="29"/>
      <c r="O294" s="29"/>
      <c r="P294" s="29"/>
      <c r="Q294" s="29"/>
      <c r="R294" s="29"/>
      <c r="S294" s="29"/>
      <c r="T294" s="29"/>
      <c r="U294" s="29"/>
      <c r="V294" s="29"/>
      <c r="W294" s="29"/>
      <c r="X294" s="29"/>
      <c r="Y294" s="29"/>
      <c r="Z294" s="29"/>
    </row>
    <row r="295" spans="1:26" ht="16.5" customHeight="1">
      <c r="A295" s="180"/>
      <c r="B295" s="29"/>
      <c r="C295" s="29"/>
      <c r="D295" s="29"/>
      <c r="E295" s="180"/>
      <c r="F295" s="180"/>
      <c r="G295" s="180"/>
      <c r="H295" s="29"/>
      <c r="I295" s="29"/>
      <c r="J295" s="29"/>
      <c r="K295" s="29"/>
      <c r="L295" s="29"/>
      <c r="M295" s="29"/>
      <c r="N295" s="29"/>
      <c r="O295" s="29"/>
      <c r="P295" s="29"/>
      <c r="Q295" s="29"/>
      <c r="R295" s="29"/>
      <c r="S295" s="29"/>
      <c r="T295" s="29"/>
      <c r="U295" s="29"/>
      <c r="V295" s="29"/>
      <c r="W295" s="29"/>
      <c r="X295" s="29"/>
      <c r="Y295" s="29"/>
      <c r="Z295" s="29"/>
    </row>
    <row r="296" spans="1:26" ht="16.5" customHeight="1">
      <c r="A296" s="180"/>
      <c r="B296" s="29"/>
      <c r="C296" s="29"/>
      <c r="D296" s="29"/>
      <c r="E296" s="180"/>
      <c r="F296" s="180"/>
      <c r="G296" s="180"/>
      <c r="H296" s="29"/>
      <c r="I296" s="29"/>
      <c r="J296" s="29"/>
      <c r="K296" s="29"/>
      <c r="L296" s="29"/>
      <c r="M296" s="29"/>
      <c r="N296" s="29"/>
      <c r="O296" s="29"/>
      <c r="P296" s="29"/>
      <c r="Q296" s="29"/>
      <c r="R296" s="29"/>
      <c r="S296" s="29"/>
      <c r="T296" s="29"/>
      <c r="U296" s="29"/>
      <c r="V296" s="29"/>
      <c r="W296" s="29"/>
      <c r="X296" s="29"/>
      <c r="Y296" s="29"/>
      <c r="Z296" s="29"/>
    </row>
    <row r="297" spans="1:26" ht="16.5" customHeight="1">
      <c r="A297" s="180"/>
      <c r="B297" s="29"/>
      <c r="C297" s="29"/>
      <c r="D297" s="29"/>
      <c r="E297" s="180"/>
      <c r="F297" s="180"/>
      <c r="G297" s="180"/>
      <c r="H297" s="29"/>
      <c r="I297" s="29"/>
      <c r="J297" s="29"/>
      <c r="K297" s="29"/>
      <c r="L297" s="29"/>
      <c r="M297" s="29"/>
      <c r="N297" s="29"/>
      <c r="O297" s="29"/>
      <c r="P297" s="29"/>
      <c r="Q297" s="29"/>
      <c r="R297" s="29"/>
      <c r="S297" s="29"/>
      <c r="T297" s="29"/>
      <c r="U297" s="29"/>
      <c r="V297" s="29"/>
      <c r="W297" s="29"/>
      <c r="X297" s="29"/>
      <c r="Y297" s="29"/>
      <c r="Z297" s="29"/>
    </row>
    <row r="298" spans="1:26" ht="16.5" customHeight="1">
      <c r="A298" s="180"/>
      <c r="B298" s="29"/>
      <c r="C298" s="29"/>
      <c r="D298" s="29"/>
      <c r="E298" s="180"/>
      <c r="F298" s="180"/>
      <c r="G298" s="180"/>
      <c r="H298" s="29"/>
      <c r="I298" s="29"/>
      <c r="J298" s="29"/>
      <c r="K298" s="29"/>
      <c r="L298" s="29"/>
      <c r="M298" s="29"/>
      <c r="N298" s="29"/>
      <c r="O298" s="29"/>
      <c r="P298" s="29"/>
      <c r="Q298" s="29"/>
      <c r="R298" s="29"/>
      <c r="S298" s="29"/>
      <c r="T298" s="29"/>
      <c r="U298" s="29"/>
      <c r="V298" s="29"/>
      <c r="W298" s="29"/>
      <c r="X298" s="29"/>
      <c r="Y298" s="29"/>
      <c r="Z298" s="29"/>
    </row>
    <row r="299" spans="1:26" ht="16.5" customHeight="1">
      <c r="A299" s="180"/>
      <c r="B299" s="29"/>
      <c r="C299" s="29"/>
      <c r="D299" s="29"/>
      <c r="E299" s="180"/>
      <c r="F299" s="180"/>
      <c r="G299" s="180"/>
      <c r="H299" s="29"/>
      <c r="I299" s="29"/>
      <c r="J299" s="29"/>
      <c r="K299" s="29"/>
      <c r="L299" s="29"/>
      <c r="M299" s="29"/>
      <c r="N299" s="29"/>
      <c r="O299" s="29"/>
      <c r="P299" s="29"/>
      <c r="Q299" s="29"/>
      <c r="R299" s="29"/>
      <c r="S299" s="29"/>
      <c r="T299" s="29"/>
      <c r="U299" s="29"/>
      <c r="V299" s="29"/>
      <c r="W299" s="29"/>
      <c r="X299" s="29"/>
      <c r="Y299" s="29"/>
      <c r="Z299" s="29"/>
    </row>
    <row r="300" spans="1:26" ht="16.5" customHeight="1">
      <c r="A300" s="180"/>
      <c r="B300" s="29"/>
      <c r="C300" s="29"/>
      <c r="D300" s="29"/>
      <c r="E300" s="180"/>
      <c r="F300" s="180"/>
      <c r="G300" s="180"/>
      <c r="H300" s="29"/>
      <c r="I300" s="29"/>
      <c r="J300" s="29"/>
      <c r="K300" s="29"/>
      <c r="L300" s="29"/>
      <c r="M300" s="29"/>
      <c r="N300" s="29"/>
      <c r="O300" s="29"/>
      <c r="P300" s="29"/>
      <c r="Q300" s="29"/>
      <c r="R300" s="29"/>
      <c r="S300" s="29"/>
      <c r="T300" s="29"/>
      <c r="U300" s="29"/>
      <c r="V300" s="29"/>
      <c r="W300" s="29"/>
      <c r="X300" s="29"/>
      <c r="Y300" s="29"/>
      <c r="Z300" s="29"/>
    </row>
    <row r="301" spans="1:26" ht="16.5" customHeight="1">
      <c r="A301" s="180"/>
      <c r="B301" s="29"/>
      <c r="C301" s="29"/>
      <c r="D301" s="29"/>
      <c r="E301" s="180"/>
      <c r="F301" s="180"/>
      <c r="G301" s="180"/>
      <c r="H301" s="29"/>
      <c r="I301" s="29"/>
      <c r="J301" s="29"/>
      <c r="K301" s="29"/>
      <c r="L301" s="29"/>
      <c r="M301" s="29"/>
      <c r="N301" s="29"/>
      <c r="O301" s="29"/>
      <c r="P301" s="29"/>
      <c r="Q301" s="29"/>
      <c r="R301" s="29"/>
      <c r="S301" s="29"/>
      <c r="T301" s="29"/>
      <c r="U301" s="29"/>
      <c r="V301" s="29"/>
      <c r="W301" s="29"/>
      <c r="X301" s="29"/>
      <c r="Y301" s="29"/>
      <c r="Z301" s="29"/>
    </row>
    <row r="302" spans="1:26" ht="16.5" customHeight="1">
      <c r="A302" s="180"/>
      <c r="B302" s="29"/>
      <c r="C302" s="29"/>
      <c r="D302" s="29"/>
      <c r="E302" s="180"/>
      <c r="F302" s="180"/>
      <c r="G302" s="180"/>
      <c r="H302" s="29"/>
      <c r="I302" s="29"/>
      <c r="J302" s="29"/>
      <c r="K302" s="29"/>
      <c r="L302" s="29"/>
      <c r="M302" s="29"/>
      <c r="N302" s="29"/>
      <c r="O302" s="29"/>
      <c r="P302" s="29"/>
      <c r="Q302" s="29"/>
      <c r="R302" s="29"/>
      <c r="S302" s="29"/>
      <c r="T302" s="29"/>
      <c r="U302" s="29"/>
      <c r="V302" s="29"/>
      <c r="W302" s="29"/>
      <c r="X302" s="29"/>
      <c r="Y302" s="29"/>
      <c r="Z302" s="29"/>
    </row>
    <row r="303" spans="1:26" ht="16.5" customHeight="1">
      <c r="A303" s="180"/>
      <c r="B303" s="29"/>
      <c r="C303" s="29"/>
      <c r="D303" s="29"/>
      <c r="E303" s="180"/>
      <c r="F303" s="180"/>
      <c r="G303" s="180"/>
      <c r="H303" s="29"/>
      <c r="I303" s="29"/>
      <c r="J303" s="29"/>
      <c r="K303" s="29"/>
      <c r="L303" s="29"/>
      <c r="M303" s="29"/>
      <c r="N303" s="29"/>
      <c r="O303" s="29"/>
      <c r="P303" s="29"/>
      <c r="Q303" s="29"/>
      <c r="R303" s="29"/>
      <c r="S303" s="29"/>
      <c r="T303" s="29"/>
      <c r="U303" s="29"/>
      <c r="V303" s="29"/>
      <c r="W303" s="29"/>
      <c r="X303" s="29"/>
      <c r="Y303" s="29"/>
      <c r="Z303" s="29"/>
    </row>
    <row r="304" spans="1:26" ht="16.5" customHeight="1">
      <c r="A304" s="180"/>
      <c r="B304" s="29"/>
      <c r="C304" s="29"/>
      <c r="D304" s="29"/>
      <c r="E304" s="180"/>
      <c r="F304" s="180"/>
      <c r="G304" s="180"/>
      <c r="H304" s="29"/>
      <c r="I304" s="29"/>
      <c r="J304" s="29"/>
      <c r="K304" s="29"/>
      <c r="L304" s="29"/>
      <c r="M304" s="29"/>
      <c r="N304" s="29"/>
      <c r="O304" s="29"/>
      <c r="P304" s="29"/>
      <c r="Q304" s="29"/>
      <c r="R304" s="29"/>
      <c r="S304" s="29"/>
      <c r="T304" s="29"/>
      <c r="U304" s="29"/>
      <c r="V304" s="29"/>
      <c r="W304" s="29"/>
      <c r="X304" s="29"/>
      <c r="Y304" s="29"/>
      <c r="Z304" s="29"/>
    </row>
    <row r="305" spans="1:26" ht="16.5" customHeight="1">
      <c r="A305" s="180"/>
      <c r="B305" s="29"/>
      <c r="C305" s="29"/>
      <c r="D305" s="29"/>
      <c r="E305" s="180"/>
      <c r="F305" s="180"/>
      <c r="G305" s="180"/>
      <c r="H305" s="29"/>
      <c r="I305" s="29"/>
      <c r="J305" s="29"/>
      <c r="K305" s="29"/>
      <c r="L305" s="29"/>
      <c r="M305" s="29"/>
      <c r="N305" s="29"/>
      <c r="O305" s="29"/>
      <c r="P305" s="29"/>
      <c r="Q305" s="29"/>
      <c r="R305" s="29"/>
      <c r="S305" s="29"/>
      <c r="T305" s="29"/>
      <c r="U305" s="29"/>
      <c r="V305" s="29"/>
      <c r="W305" s="29"/>
      <c r="X305" s="29"/>
      <c r="Y305" s="29"/>
      <c r="Z305" s="29"/>
    </row>
    <row r="306" spans="1:26" ht="16.5" customHeight="1">
      <c r="A306" s="180"/>
      <c r="B306" s="29"/>
      <c r="C306" s="29"/>
      <c r="D306" s="29"/>
      <c r="E306" s="180"/>
      <c r="F306" s="180"/>
      <c r="G306" s="180"/>
      <c r="H306" s="29"/>
      <c r="I306" s="29"/>
      <c r="J306" s="29"/>
      <c r="K306" s="29"/>
      <c r="L306" s="29"/>
      <c r="M306" s="29"/>
      <c r="N306" s="29"/>
      <c r="O306" s="29"/>
      <c r="P306" s="29"/>
      <c r="Q306" s="29"/>
      <c r="R306" s="29"/>
      <c r="S306" s="29"/>
      <c r="T306" s="29"/>
      <c r="U306" s="29"/>
      <c r="V306" s="29"/>
      <c r="W306" s="29"/>
      <c r="X306" s="29"/>
      <c r="Y306" s="29"/>
      <c r="Z306" s="29"/>
    </row>
    <row r="307" spans="1:26" ht="16.5" customHeight="1">
      <c r="A307" s="180"/>
      <c r="B307" s="29"/>
      <c r="C307" s="29"/>
      <c r="D307" s="29"/>
      <c r="E307" s="180"/>
      <c r="F307" s="180"/>
      <c r="G307" s="180"/>
      <c r="H307" s="29"/>
      <c r="I307" s="29"/>
      <c r="J307" s="29"/>
      <c r="K307" s="29"/>
      <c r="L307" s="29"/>
      <c r="M307" s="29"/>
      <c r="N307" s="29"/>
      <c r="O307" s="29"/>
      <c r="P307" s="29"/>
      <c r="Q307" s="29"/>
      <c r="R307" s="29"/>
      <c r="S307" s="29"/>
      <c r="T307" s="29"/>
      <c r="U307" s="29"/>
      <c r="V307" s="29"/>
      <c r="W307" s="29"/>
      <c r="X307" s="29"/>
      <c r="Y307" s="29"/>
      <c r="Z307" s="29"/>
    </row>
    <row r="308" spans="1:26" ht="16.5" customHeight="1">
      <c r="A308" s="180"/>
      <c r="B308" s="29"/>
      <c r="C308" s="29"/>
      <c r="D308" s="29"/>
      <c r="E308" s="180"/>
      <c r="F308" s="180"/>
      <c r="G308" s="180"/>
      <c r="H308" s="29"/>
      <c r="I308" s="29"/>
      <c r="J308" s="29"/>
      <c r="K308" s="29"/>
      <c r="L308" s="29"/>
      <c r="M308" s="29"/>
      <c r="N308" s="29"/>
      <c r="O308" s="29"/>
      <c r="P308" s="29"/>
      <c r="Q308" s="29"/>
      <c r="R308" s="29"/>
      <c r="S308" s="29"/>
      <c r="T308" s="29"/>
      <c r="U308" s="29"/>
      <c r="V308" s="29"/>
      <c r="W308" s="29"/>
      <c r="X308" s="29"/>
      <c r="Y308" s="29"/>
      <c r="Z308" s="29"/>
    </row>
    <row r="309" spans="1:26" ht="16.5" customHeight="1">
      <c r="A309" s="180"/>
      <c r="B309" s="29"/>
      <c r="C309" s="29"/>
      <c r="D309" s="29"/>
      <c r="E309" s="180"/>
      <c r="F309" s="180"/>
      <c r="G309" s="180"/>
      <c r="H309" s="29"/>
      <c r="I309" s="29"/>
      <c r="J309" s="29"/>
      <c r="K309" s="29"/>
      <c r="L309" s="29"/>
      <c r="M309" s="29"/>
      <c r="N309" s="29"/>
      <c r="O309" s="29"/>
      <c r="P309" s="29"/>
      <c r="Q309" s="29"/>
      <c r="R309" s="29"/>
      <c r="S309" s="29"/>
      <c r="T309" s="29"/>
      <c r="U309" s="29"/>
      <c r="V309" s="29"/>
      <c r="W309" s="29"/>
      <c r="X309" s="29"/>
      <c r="Y309" s="29"/>
      <c r="Z309" s="29"/>
    </row>
    <row r="310" spans="1:26" ht="16.5" customHeight="1">
      <c r="A310" s="180"/>
      <c r="B310" s="29"/>
      <c r="C310" s="29"/>
      <c r="D310" s="29"/>
      <c r="E310" s="180"/>
      <c r="F310" s="180"/>
      <c r="G310" s="180"/>
      <c r="H310" s="29"/>
      <c r="I310" s="29"/>
      <c r="J310" s="29"/>
      <c r="K310" s="29"/>
      <c r="L310" s="29"/>
      <c r="M310" s="29"/>
      <c r="N310" s="29"/>
      <c r="O310" s="29"/>
      <c r="P310" s="29"/>
      <c r="Q310" s="29"/>
      <c r="R310" s="29"/>
      <c r="S310" s="29"/>
      <c r="T310" s="29"/>
      <c r="U310" s="29"/>
      <c r="V310" s="29"/>
      <c r="W310" s="29"/>
      <c r="X310" s="29"/>
      <c r="Y310" s="29"/>
      <c r="Z310" s="29"/>
    </row>
    <row r="311" spans="1:26" ht="16.5" customHeight="1">
      <c r="A311" s="180"/>
      <c r="B311" s="29"/>
      <c r="C311" s="29"/>
      <c r="D311" s="29"/>
      <c r="E311" s="180"/>
      <c r="F311" s="180"/>
      <c r="G311" s="180"/>
      <c r="H311" s="29"/>
      <c r="I311" s="29"/>
      <c r="J311" s="29"/>
      <c r="K311" s="29"/>
      <c r="L311" s="29"/>
      <c r="M311" s="29"/>
      <c r="N311" s="29"/>
      <c r="O311" s="29"/>
      <c r="P311" s="29"/>
      <c r="Q311" s="29"/>
      <c r="R311" s="29"/>
      <c r="S311" s="29"/>
      <c r="T311" s="29"/>
      <c r="U311" s="29"/>
      <c r="V311" s="29"/>
      <c r="W311" s="29"/>
      <c r="X311" s="29"/>
      <c r="Y311" s="29"/>
      <c r="Z311" s="29"/>
    </row>
    <row r="312" spans="1:26" ht="16.5" customHeight="1">
      <c r="A312" s="180"/>
      <c r="B312" s="29"/>
      <c r="C312" s="29"/>
      <c r="D312" s="29"/>
      <c r="E312" s="180"/>
      <c r="F312" s="180"/>
      <c r="G312" s="180"/>
      <c r="H312" s="29"/>
      <c r="I312" s="29"/>
      <c r="J312" s="29"/>
      <c r="K312" s="29"/>
      <c r="L312" s="29"/>
      <c r="M312" s="29"/>
      <c r="N312" s="29"/>
      <c r="O312" s="29"/>
      <c r="P312" s="29"/>
      <c r="Q312" s="29"/>
      <c r="R312" s="29"/>
      <c r="S312" s="29"/>
      <c r="T312" s="29"/>
      <c r="U312" s="29"/>
      <c r="V312" s="29"/>
      <c r="W312" s="29"/>
      <c r="X312" s="29"/>
      <c r="Y312" s="29"/>
      <c r="Z312" s="29"/>
    </row>
    <row r="313" spans="1:26" ht="16.5" customHeight="1">
      <c r="A313" s="180"/>
      <c r="B313" s="29"/>
      <c r="C313" s="29"/>
      <c r="D313" s="29"/>
      <c r="E313" s="180"/>
      <c r="F313" s="180"/>
      <c r="G313" s="180"/>
      <c r="H313" s="29"/>
      <c r="I313" s="29"/>
      <c r="J313" s="29"/>
      <c r="K313" s="29"/>
      <c r="L313" s="29"/>
      <c r="M313" s="29"/>
      <c r="N313" s="29"/>
      <c r="O313" s="29"/>
      <c r="P313" s="29"/>
      <c r="Q313" s="29"/>
      <c r="R313" s="29"/>
      <c r="S313" s="29"/>
      <c r="T313" s="29"/>
      <c r="U313" s="29"/>
      <c r="V313" s="29"/>
      <c r="W313" s="29"/>
      <c r="X313" s="29"/>
      <c r="Y313" s="29"/>
      <c r="Z313" s="29"/>
    </row>
    <row r="314" spans="1:26" ht="16.5" customHeight="1">
      <c r="A314" s="180"/>
      <c r="B314" s="29"/>
      <c r="C314" s="29"/>
      <c r="D314" s="29"/>
      <c r="E314" s="180"/>
      <c r="F314" s="180"/>
      <c r="G314" s="180"/>
      <c r="H314" s="29"/>
      <c r="I314" s="29"/>
      <c r="J314" s="29"/>
      <c r="K314" s="29"/>
      <c r="L314" s="29"/>
      <c r="M314" s="29"/>
      <c r="N314" s="29"/>
      <c r="O314" s="29"/>
      <c r="P314" s="29"/>
      <c r="Q314" s="29"/>
      <c r="R314" s="29"/>
      <c r="S314" s="29"/>
      <c r="T314" s="29"/>
      <c r="U314" s="29"/>
      <c r="V314" s="29"/>
      <c r="W314" s="29"/>
      <c r="X314" s="29"/>
      <c r="Y314" s="29"/>
      <c r="Z314" s="29"/>
    </row>
    <row r="315" spans="1:26" ht="16.5" customHeight="1">
      <c r="A315" s="180"/>
      <c r="B315" s="29"/>
      <c r="C315" s="29"/>
      <c r="D315" s="29"/>
      <c r="E315" s="180"/>
      <c r="F315" s="180"/>
      <c r="G315" s="180"/>
      <c r="H315" s="29"/>
      <c r="I315" s="29"/>
      <c r="J315" s="29"/>
      <c r="K315" s="29"/>
      <c r="L315" s="29"/>
      <c r="M315" s="29"/>
      <c r="N315" s="29"/>
      <c r="O315" s="29"/>
      <c r="P315" s="29"/>
      <c r="Q315" s="29"/>
      <c r="R315" s="29"/>
      <c r="S315" s="29"/>
      <c r="T315" s="29"/>
      <c r="U315" s="29"/>
      <c r="V315" s="29"/>
      <c r="W315" s="29"/>
      <c r="X315" s="29"/>
      <c r="Y315" s="29"/>
      <c r="Z315" s="29"/>
    </row>
    <row r="316" spans="1:26" ht="16.5" customHeight="1">
      <c r="A316" s="180"/>
      <c r="B316" s="29"/>
      <c r="C316" s="29"/>
      <c r="D316" s="29"/>
      <c r="E316" s="180"/>
      <c r="F316" s="180"/>
      <c r="G316" s="180"/>
      <c r="H316" s="29"/>
      <c r="I316" s="29"/>
      <c r="J316" s="29"/>
      <c r="K316" s="29"/>
      <c r="L316" s="29"/>
      <c r="M316" s="29"/>
      <c r="N316" s="29"/>
      <c r="O316" s="29"/>
      <c r="P316" s="29"/>
      <c r="Q316" s="29"/>
      <c r="R316" s="29"/>
      <c r="S316" s="29"/>
      <c r="T316" s="29"/>
      <c r="U316" s="29"/>
      <c r="V316" s="29"/>
      <c r="W316" s="29"/>
      <c r="X316" s="29"/>
      <c r="Y316" s="29"/>
      <c r="Z316" s="29"/>
    </row>
    <row r="317" spans="1:26" ht="16.5" customHeight="1">
      <c r="A317" s="180"/>
      <c r="B317" s="29"/>
      <c r="C317" s="29"/>
      <c r="D317" s="29"/>
      <c r="E317" s="180"/>
      <c r="F317" s="180"/>
      <c r="G317" s="180"/>
      <c r="H317" s="29"/>
      <c r="I317" s="29"/>
      <c r="J317" s="29"/>
      <c r="K317" s="29"/>
      <c r="L317" s="29"/>
      <c r="M317" s="29"/>
      <c r="N317" s="29"/>
      <c r="O317" s="29"/>
      <c r="P317" s="29"/>
      <c r="Q317" s="29"/>
      <c r="R317" s="29"/>
      <c r="S317" s="29"/>
      <c r="T317" s="29"/>
      <c r="U317" s="29"/>
      <c r="V317" s="29"/>
      <c r="W317" s="29"/>
      <c r="X317" s="29"/>
      <c r="Y317" s="29"/>
      <c r="Z317" s="29"/>
    </row>
    <row r="318" spans="1:26" ht="16.5" customHeight="1">
      <c r="A318" s="180"/>
      <c r="B318" s="29"/>
      <c r="C318" s="29"/>
      <c r="D318" s="29"/>
      <c r="E318" s="180"/>
      <c r="F318" s="180"/>
      <c r="G318" s="180"/>
      <c r="H318" s="29"/>
      <c r="I318" s="29"/>
      <c r="J318" s="29"/>
      <c r="K318" s="29"/>
      <c r="L318" s="29"/>
      <c r="M318" s="29"/>
      <c r="N318" s="29"/>
      <c r="O318" s="29"/>
      <c r="P318" s="29"/>
      <c r="Q318" s="29"/>
      <c r="R318" s="29"/>
      <c r="S318" s="29"/>
      <c r="T318" s="29"/>
      <c r="U318" s="29"/>
      <c r="V318" s="29"/>
      <c r="W318" s="29"/>
      <c r="X318" s="29"/>
      <c r="Y318" s="29"/>
      <c r="Z318" s="29"/>
    </row>
    <row r="319" spans="1:26" ht="16.5" customHeight="1">
      <c r="A319" s="180"/>
      <c r="B319" s="29"/>
      <c r="C319" s="29"/>
      <c r="D319" s="29"/>
      <c r="E319" s="180"/>
      <c r="F319" s="180"/>
      <c r="G319" s="180"/>
      <c r="H319" s="29"/>
      <c r="I319" s="29"/>
      <c r="J319" s="29"/>
      <c r="K319" s="29"/>
      <c r="L319" s="29"/>
      <c r="M319" s="29"/>
      <c r="N319" s="29"/>
      <c r="O319" s="29"/>
      <c r="P319" s="29"/>
      <c r="Q319" s="29"/>
      <c r="R319" s="29"/>
      <c r="S319" s="29"/>
      <c r="T319" s="29"/>
      <c r="U319" s="29"/>
      <c r="V319" s="29"/>
      <c r="W319" s="29"/>
      <c r="X319" s="29"/>
      <c r="Y319" s="29"/>
      <c r="Z319" s="29"/>
    </row>
    <row r="320" spans="1:26" ht="16.5" customHeight="1">
      <c r="A320" s="180"/>
      <c r="B320" s="29"/>
      <c r="C320" s="29"/>
      <c r="D320" s="29"/>
      <c r="E320" s="180"/>
      <c r="F320" s="180"/>
      <c r="G320" s="180"/>
      <c r="H320" s="29"/>
      <c r="I320" s="29"/>
      <c r="J320" s="29"/>
      <c r="K320" s="29"/>
      <c r="L320" s="29"/>
      <c r="M320" s="29"/>
      <c r="N320" s="29"/>
      <c r="O320" s="29"/>
      <c r="P320" s="29"/>
      <c r="Q320" s="29"/>
      <c r="R320" s="29"/>
      <c r="S320" s="29"/>
      <c r="T320" s="29"/>
      <c r="U320" s="29"/>
      <c r="V320" s="29"/>
      <c r="W320" s="29"/>
      <c r="X320" s="29"/>
      <c r="Y320" s="29"/>
      <c r="Z320" s="29"/>
    </row>
    <row r="321" spans="1:26" ht="16.5" customHeight="1">
      <c r="A321" s="180"/>
      <c r="B321" s="29"/>
      <c r="C321" s="29"/>
      <c r="D321" s="29"/>
      <c r="E321" s="180"/>
      <c r="F321" s="180"/>
      <c r="G321" s="180"/>
      <c r="H321" s="29"/>
      <c r="I321" s="29"/>
      <c r="J321" s="29"/>
      <c r="K321" s="29"/>
      <c r="L321" s="29"/>
      <c r="M321" s="29"/>
      <c r="N321" s="29"/>
      <c r="O321" s="29"/>
      <c r="P321" s="29"/>
      <c r="Q321" s="29"/>
      <c r="R321" s="29"/>
      <c r="S321" s="29"/>
      <c r="T321" s="29"/>
      <c r="U321" s="29"/>
      <c r="V321" s="29"/>
      <c r="W321" s="29"/>
      <c r="X321" s="29"/>
      <c r="Y321" s="29"/>
      <c r="Z321" s="29"/>
    </row>
    <row r="322" spans="1:26" ht="16.5" customHeight="1">
      <c r="A322" s="180"/>
      <c r="B322" s="29"/>
      <c r="C322" s="29"/>
      <c r="D322" s="29"/>
      <c r="E322" s="180"/>
      <c r="F322" s="180"/>
      <c r="G322" s="180"/>
      <c r="H322" s="29"/>
      <c r="I322" s="29"/>
      <c r="J322" s="29"/>
      <c r="K322" s="29"/>
      <c r="L322" s="29"/>
      <c r="M322" s="29"/>
      <c r="N322" s="29"/>
      <c r="O322" s="29"/>
      <c r="P322" s="29"/>
      <c r="Q322" s="29"/>
      <c r="R322" s="29"/>
      <c r="S322" s="29"/>
      <c r="T322" s="29"/>
      <c r="U322" s="29"/>
      <c r="V322" s="29"/>
      <c r="W322" s="29"/>
      <c r="X322" s="29"/>
      <c r="Y322" s="29"/>
      <c r="Z322" s="29"/>
    </row>
    <row r="323" spans="1:26" ht="16.5" customHeight="1">
      <c r="A323" s="180"/>
      <c r="B323" s="29"/>
      <c r="C323" s="29"/>
      <c r="D323" s="29"/>
      <c r="E323" s="180"/>
      <c r="F323" s="180"/>
      <c r="G323" s="180"/>
      <c r="H323" s="29"/>
      <c r="I323" s="29"/>
      <c r="J323" s="29"/>
      <c r="K323" s="29"/>
      <c r="L323" s="29"/>
      <c r="M323" s="29"/>
      <c r="N323" s="29"/>
      <c r="O323" s="29"/>
      <c r="P323" s="29"/>
      <c r="Q323" s="29"/>
      <c r="R323" s="29"/>
      <c r="S323" s="29"/>
      <c r="T323" s="29"/>
      <c r="U323" s="29"/>
      <c r="V323" s="29"/>
      <c r="W323" s="29"/>
      <c r="X323" s="29"/>
      <c r="Y323" s="29"/>
      <c r="Z323" s="29"/>
    </row>
    <row r="324" spans="1:26" ht="16.5" customHeight="1">
      <c r="A324" s="180"/>
      <c r="B324" s="29"/>
      <c r="C324" s="29"/>
      <c r="D324" s="29"/>
      <c r="E324" s="180"/>
      <c r="F324" s="180"/>
      <c r="G324" s="180"/>
      <c r="H324" s="29"/>
      <c r="I324" s="29"/>
      <c r="J324" s="29"/>
      <c r="K324" s="29"/>
      <c r="L324" s="29"/>
      <c r="M324" s="29"/>
      <c r="N324" s="29"/>
      <c r="O324" s="29"/>
      <c r="P324" s="29"/>
      <c r="Q324" s="29"/>
      <c r="R324" s="29"/>
      <c r="S324" s="29"/>
      <c r="T324" s="29"/>
      <c r="U324" s="29"/>
      <c r="V324" s="29"/>
      <c r="W324" s="29"/>
      <c r="X324" s="29"/>
      <c r="Y324" s="29"/>
      <c r="Z324" s="29"/>
    </row>
    <row r="325" spans="1:26" ht="16.5" customHeight="1">
      <c r="A325" s="180"/>
      <c r="B325" s="29"/>
      <c r="C325" s="29"/>
      <c r="D325" s="29"/>
      <c r="E325" s="180"/>
      <c r="F325" s="180"/>
      <c r="G325" s="180"/>
      <c r="H325" s="29"/>
      <c r="I325" s="29"/>
      <c r="J325" s="29"/>
      <c r="K325" s="29"/>
      <c r="L325" s="29"/>
      <c r="M325" s="29"/>
      <c r="N325" s="29"/>
      <c r="O325" s="29"/>
      <c r="P325" s="29"/>
      <c r="Q325" s="29"/>
      <c r="R325" s="29"/>
      <c r="S325" s="29"/>
      <c r="T325" s="29"/>
      <c r="U325" s="29"/>
      <c r="V325" s="29"/>
      <c r="W325" s="29"/>
      <c r="X325" s="29"/>
      <c r="Y325" s="29"/>
      <c r="Z325" s="29"/>
    </row>
    <row r="326" spans="1:26" ht="16.5" customHeight="1">
      <c r="A326" s="180"/>
      <c r="B326" s="29"/>
      <c r="C326" s="29"/>
      <c r="D326" s="29"/>
      <c r="E326" s="180"/>
      <c r="F326" s="180"/>
      <c r="G326" s="180"/>
      <c r="H326" s="29"/>
      <c r="I326" s="29"/>
      <c r="J326" s="29"/>
      <c r="K326" s="29"/>
      <c r="L326" s="29"/>
      <c r="M326" s="29"/>
      <c r="N326" s="29"/>
      <c r="O326" s="29"/>
      <c r="P326" s="29"/>
      <c r="Q326" s="29"/>
      <c r="R326" s="29"/>
      <c r="S326" s="29"/>
      <c r="T326" s="29"/>
      <c r="U326" s="29"/>
      <c r="V326" s="29"/>
      <c r="W326" s="29"/>
      <c r="X326" s="29"/>
      <c r="Y326" s="29"/>
      <c r="Z326" s="29"/>
    </row>
    <row r="327" spans="1:26" ht="16.5" customHeight="1">
      <c r="A327" s="180"/>
      <c r="B327" s="29"/>
      <c r="C327" s="29"/>
      <c r="D327" s="29"/>
      <c r="E327" s="180"/>
      <c r="F327" s="180"/>
      <c r="G327" s="180"/>
      <c r="H327" s="29"/>
      <c r="I327" s="29"/>
      <c r="J327" s="29"/>
      <c r="K327" s="29"/>
      <c r="L327" s="29"/>
      <c r="M327" s="29"/>
      <c r="N327" s="29"/>
      <c r="O327" s="29"/>
      <c r="P327" s="29"/>
      <c r="Q327" s="29"/>
      <c r="R327" s="29"/>
      <c r="S327" s="29"/>
      <c r="T327" s="29"/>
      <c r="U327" s="29"/>
      <c r="V327" s="29"/>
      <c r="W327" s="29"/>
      <c r="X327" s="29"/>
      <c r="Y327" s="29"/>
      <c r="Z327" s="29"/>
    </row>
    <row r="328" spans="1:26" ht="16.5" customHeight="1">
      <c r="A328" s="180"/>
      <c r="B328" s="29"/>
      <c r="C328" s="29"/>
      <c r="D328" s="29"/>
      <c r="E328" s="180"/>
      <c r="F328" s="180"/>
      <c r="G328" s="180"/>
      <c r="H328" s="29"/>
      <c r="I328" s="29"/>
      <c r="J328" s="29"/>
      <c r="K328" s="29"/>
      <c r="L328" s="29"/>
      <c r="M328" s="29"/>
      <c r="N328" s="29"/>
      <c r="O328" s="29"/>
      <c r="P328" s="29"/>
      <c r="Q328" s="29"/>
      <c r="R328" s="29"/>
      <c r="S328" s="29"/>
      <c r="T328" s="29"/>
      <c r="U328" s="29"/>
      <c r="V328" s="29"/>
      <c r="W328" s="29"/>
      <c r="X328" s="29"/>
      <c r="Y328" s="29"/>
      <c r="Z328" s="29"/>
    </row>
    <row r="329" spans="1:26" ht="16.5" customHeight="1">
      <c r="A329" s="180"/>
      <c r="B329" s="29"/>
      <c r="C329" s="29"/>
      <c r="D329" s="29"/>
      <c r="E329" s="180"/>
      <c r="F329" s="180"/>
      <c r="G329" s="180"/>
      <c r="H329" s="29"/>
      <c r="I329" s="29"/>
      <c r="J329" s="29"/>
      <c r="K329" s="29"/>
      <c r="L329" s="29"/>
      <c r="M329" s="29"/>
      <c r="N329" s="29"/>
      <c r="O329" s="29"/>
      <c r="P329" s="29"/>
      <c r="Q329" s="29"/>
      <c r="R329" s="29"/>
      <c r="S329" s="29"/>
      <c r="T329" s="29"/>
      <c r="U329" s="29"/>
      <c r="V329" s="29"/>
      <c r="W329" s="29"/>
      <c r="X329" s="29"/>
      <c r="Y329" s="29"/>
      <c r="Z329" s="29"/>
    </row>
    <row r="330" spans="1:26" ht="16.5" customHeight="1">
      <c r="A330" s="180"/>
      <c r="B330" s="29"/>
      <c r="C330" s="29"/>
      <c r="D330" s="29"/>
      <c r="E330" s="180"/>
      <c r="F330" s="180"/>
      <c r="G330" s="180"/>
      <c r="H330" s="29"/>
      <c r="I330" s="29"/>
      <c r="J330" s="29"/>
      <c r="K330" s="29"/>
      <c r="L330" s="29"/>
      <c r="M330" s="29"/>
      <c r="N330" s="29"/>
      <c r="O330" s="29"/>
      <c r="P330" s="29"/>
      <c r="Q330" s="29"/>
      <c r="R330" s="29"/>
      <c r="S330" s="29"/>
      <c r="T330" s="29"/>
      <c r="U330" s="29"/>
      <c r="V330" s="29"/>
      <c r="W330" s="29"/>
      <c r="X330" s="29"/>
      <c r="Y330" s="29"/>
      <c r="Z330" s="29"/>
    </row>
    <row r="331" spans="1:26" ht="16.5" customHeight="1">
      <c r="A331" s="180"/>
      <c r="B331" s="29"/>
      <c r="C331" s="29"/>
      <c r="D331" s="29"/>
      <c r="E331" s="180"/>
      <c r="F331" s="180"/>
      <c r="G331" s="180"/>
      <c r="H331" s="29"/>
      <c r="I331" s="29"/>
      <c r="J331" s="29"/>
      <c r="K331" s="29"/>
      <c r="L331" s="29"/>
      <c r="M331" s="29"/>
      <c r="N331" s="29"/>
      <c r="O331" s="29"/>
      <c r="P331" s="29"/>
      <c r="Q331" s="29"/>
      <c r="R331" s="29"/>
      <c r="S331" s="29"/>
      <c r="T331" s="29"/>
      <c r="U331" s="29"/>
      <c r="V331" s="29"/>
      <c r="W331" s="29"/>
      <c r="X331" s="29"/>
      <c r="Y331" s="29"/>
      <c r="Z331" s="29"/>
    </row>
    <row r="332" spans="1:26" ht="16.5" customHeight="1">
      <c r="A332" s="180"/>
      <c r="B332" s="29"/>
      <c r="C332" s="29"/>
      <c r="D332" s="29"/>
      <c r="E332" s="180"/>
      <c r="F332" s="180"/>
      <c r="G332" s="180"/>
      <c r="H332" s="29"/>
      <c r="I332" s="29"/>
      <c r="J332" s="29"/>
      <c r="K332" s="29"/>
      <c r="L332" s="29"/>
      <c r="M332" s="29"/>
      <c r="N332" s="29"/>
      <c r="O332" s="29"/>
      <c r="P332" s="29"/>
      <c r="Q332" s="29"/>
      <c r="R332" s="29"/>
      <c r="S332" s="29"/>
      <c r="T332" s="29"/>
      <c r="U332" s="29"/>
      <c r="V332" s="29"/>
      <c r="W332" s="29"/>
      <c r="X332" s="29"/>
      <c r="Y332" s="29"/>
      <c r="Z332" s="29"/>
    </row>
    <row r="333" spans="1:26" ht="16.5" customHeight="1">
      <c r="A333" s="180"/>
      <c r="B333" s="29"/>
      <c r="C333" s="29"/>
      <c r="D333" s="29"/>
      <c r="E333" s="180"/>
      <c r="F333" s="180"/>
      <c r="G333" s="180"/>
      <c r="H333" s="29"/>
      <c r="I333" s="29"/>
      <c r="J333" s="29"/>
      <c r="K333" s="29"/>
      <c r="L333" s="29"/>
      <c r="M333" s="29"/>
      <c r="N333" s="29"/>
      <c r="O333" s="29"/>
      <c r="P333" s="29"/>
      <c r="Q333" s="29"/>
      <c r="R333" s="29"/>
      <c r="S333" s="29"/>
      <c r="T333" s="29"/>
      <c r="U333" s="29"/>
      <c r="V333" s="29"/>
      <c r="W333" s="29"/>
      <c r="X333" s="29"/>
      <c r="Y333" s="29"/>
      <c r="Z333" s="29"/>
    </row>
    <row r="334" spans="1:26" ht="16.5" customHeight="1">
      <c r="A334" s="180"/>
      <c r="B334" s="29"/>
      <c r="C334" s="29"/>
      <c r="D334" s="29"/>
      <c r="E334" s="180"/>
      <c r="F334" s="180"/>
      <c r="G334" s="180"/>
      <c r="H334" s="29"/>
      <c r="I334" s="29"/>
      <c r="J334" s="29"/>
      <c r="K334" s="29"/>
      <c r="L334" s="29"/>
      <c r="M334" s="29"/>
      <c r="N334" s="29"/>
      <c r="O334" s="29"/>
      <c r="P334" s="29"/>
      <c r="Q334" s="29"/>
      <c r="R334" s="29"/>
      <c r="S334" s="29"/>
      <c r="T334" s="29"/>
      <c r="U334" s="29"/>
      <c r="V334" s="29"/>
      <c r="W334" s="29"/>
      <c r="X334" s="29"/>
      <c r="Y334" s="29"/>
      <c r="Z334" s="29"/>
    </row>
    <row r="335" spans="1:26" ht="16.5" customHeight="1">
      <c r="A335" s="180"/>
      <c r="B335" s="29"/>
      <c r="C335" s="29"/>
      <c r="D335" s="29"/>
      <c r="E335" s="180"/>
      <c r="F335" s="180"/>
      <c r="G335" s="180"/>
      <c r="H335" s="29"/>
      <c r="I335" s="29"/>
      <c r="J335" s="29"/>
      <c r="K335" s="29"/>
      <c r="L335" s="29"/>
      <c r="M335" s="29"/>
      <c r="N335" s="29"/>
      <c r="O335" s="29"/>
      <c r="P335" s="29"/>
      <c r="Q335" s="29"/>
      <c r="R335" s="29"/>
      <c r="S335" s="29"/>
      <c r="T335" s="29"/>
      <c r="U335" s="29"/>
      <c r="V335" s="29"/>
      <c r="W335" s="29"/>
      <c r="X335" s="29"/>
      <c r="Y335" s="29"/>
      <c r="Z335" s="29"/>
    </row>
    <row r="336" spans="1:26" ht="16.5" customHeight="1">
      <c r="A336" s="180"/>
      <c r="B336" s="29"/>
      <c r="C336" s="29"/>
      <c r="D336" s="29"/>
      <c r="E336" s="180"/>
      <c r="F336" s="180"/>
      <c r="G336" s="180"/>
      <c r="H336" s="29"/>
      <c r="I336" s="29"/>
      <c r="J336" s="29"/>
      <c r="K336" s="29"/>
      <c r="L336" s="29"/>
      <c r="M336" s="29"/>
      <c r="N336" s="29"/>
      <c r="O336" s="29"/>
      <c r="P336" s="29"/>
      <c r="Q336" s="29"/>
      <c r="R336" s="29"/>
      <c r="S336" s="29"/>
      <c r="T336" s="29"/>
      <c r="U336" s="29"/>
      <c r="V336" s="29"/>
      <c r="W336" s="29"/>
      <c r="X336" s="29"/>
      <c r="Y336" s="29"/>
      <c r="Z336" s="29"/>
    </row>
    <row r="337" spans="1:26" ht="16.5" customHeight="1">
      <c r="A337" s="180"/>
      <c r="B337" s="29"/>
      <c r="C337" s="29"/>
      <c r="D337" s="29"/>
      <c r="E337" s="180"/>
      <c r="F337" s="180"/>
      <c r="G337" s="180"/>
      <c r="H337" s="29"/>
      <c r="I337" s="29"/>
      <c r="J337" s="29"/>
      <c r="K337" s="29"/>
      <c r="L337" s="29"/>
      <c r="M337" s="29"/>
      <c r="N337" s="29"/>
      <c r="O337" s="29"/>
      <c r="P337" s="29"/>
      <c r="Q337" s="29"/>
      <c r="R337" s="29"/>
      <c r="S337" s="29"/>
      <c r="T337" s="29"/>
      <c r="U337" s="29"/>
      <c r="V337" s="29"/>
      <c r="W337" s="29"/>
      <c r="X337" s="29"/>
      <c r="Y337" s="29"/>
      <c r="Z337" s="29"/>
    </row>
    <row r="338" spans="1:26" ht="16.5" customHeight="1">
      <c r="A338" s="180"/>
      <c r="B338" s="29"/>
      <c r="C338" s="29"/>
      <c r="D338" s="29"/>
      <c r="E338" s="180"/>
      <c r="F338" s="180"/>
      <c r="G338" s="180"/>
      <c r="H338" s="29"/>
      <c r="I338" s="29"/>
      <c r="J338" s="29"/>
      <c r="K338" s="29"/>
      <c r="L338" s="29"/>
      <c r="M338" s="29"/>
      <c r="N338" s="29"/>
      <c r="O338" s="29"/>
      <c r="P338" s="29"/>
      <c r="Q338" s="29"/>
      <c r="R338" s="29"/>
      <c r="S338" s="29"/>
      <c r="T338" s="29"/>
      <c r="U338" s="29"/>
      <c r="V338" s="29"/>
      <c r="W338" s="29"/>
      <c r="X338" s="29"/>
      <c r="Y338" s="29"/>
      <c r="Z338" s="29"/>
    </row>
    <row r="339" spans="1:26" ht="16.5" customHeight="1">
      <c r="A339" s="180"/>
      <c r="B339" s="29"/>
      <c r="C339" s="29"/>
      <c r="D339" s="29"/>
      <c r="E339" s="180"/>
      <c r="F339" s="180"/>
      <c r="G339" s="180"/>
      <c r="H339" s="29"/>
      <c r="I339" s="29"/>
      <c r="J339" s="29"/>
      <c r="K339" s="29"/>
      <c r="L339" s="29"/>
      <c r="M339" s="29"/>
      <c r="N339" s="29"/>
      <c r="O339" s="29"/>
      <c r="P339" s="29"/>
      <c r="Q339" s="29"/>
      <c r="R339" s="29"/>
      <c r="S339" s="29"/>
      <c r="T339" s="29"/>
      <c r="U339" s="29"/>
      <c r="V339" s="29"/>
      <c r="W339" s="29"/>
      <c r="X339" s="29"/>
      <c r="Y339" s="29"/>
      <c r="Z339" s="29"/>
    </row>
    <row r="340" spans="1:26" ht="16.5" customHeight="1">
      <c r="A340" s="180"/>
      <c r="B340" s="29"/>
      <c r="C340" s="29"/>
      <c r="D340" s="29"/>
      <c r="E340" s="180"/>
      <c r="F340" s="180"/>
      <c r="G340" s="180"/>
      <c r="H340" s="29"/>
      <c r="I340" s="29"/>
      <c r="J340" s="29"/>
      <c r="K340" s="29"/>
      <c r="L340" s="29"/>
      <c r="M340" s="29"/>
      <c r="N340" s="29"/>
      <c r="O340" s="29"/>
      <c r="P340" s="29"/>
      <c r="Q340" s="29"/>
      <c r="R340" s="29"/>
      <c r="S340" s="29"/>
      <c r="T340" s="29"/>
      <c r="U340" s="29"/>
      <c r="V340" s="29"/>
      <c r="W340" s="29"/>
      <c r="X340" s="29"/>
      <c r="Y340" s="29"/>
      <c r="Z340" s="29"/>
    </row>
    <row r="341" spans="1:26" ht="16.5" customHeight="1">
      <c r="A341" s="180"/>
      <c r="B341" s="29"/>
      <c r="C341" s="29"/>
      <c r="D341" s="29"/>
      <c r="E341" s="180"/>
      <c r="F341" s="180"/>
      <c r="G341" s="180"/>
      <c r="H341" s="29"/>
      <c r="I341" s="29"/>
      <c r="J341" s="29"/>
      <c r="K341" s="29"/>
      <c r="L341" s="29"/>
      <c r="M341" s="29"/>
      <c r="N341" s="29"/>
      <c r="O341" s="29"/>
      <c r="P341" s="29"/>
      <c r="Q341" s="29"/>
      <c r="R341" s="29"/>
      <c r="S341" s="29"/>
      <c r="T341" s="29"/>
      <c r="U341" s="29"/>
      <c r="V341" s="29"/>
      <c r="W341" s="29"/>
      <c r="X341" s="29"/>
      <c r="Y341" s="29"/>
      <c r="Z341" s="29"/>
    </row>
    <row r="342" spans="1:26" ht="16.5" customHeight="1">
      <c r="A342" s="180"/>
      <c r="B342" s="29"/>
      <c r="C342" s="29"/>
      <c r="D342" s="29"/>
      <c r="E342" s="180"/>
      <c r="F342" s="180"/>
      <c r="G342" s="180"/>
      <c r="H342" s="29"/>
      <c r="I342" s="29"/>
      <c r="J342" s="29"/>
      <c r="K342" s="29"/>
      <c r="L342" s="29"/>
      <c r="M342" s="29"/>
      <c r="N342" s="29"/>
      <c r="O342" s="29"/>
      <c r="P342" s="29"/>
      <c r="Q342" s="29"/>
      <c r="R342" s="29"/>
      <c r="S342" s="29"/>
      <c r="T342" s="29"/>
      <c r="U342" s="29"/>
      <c r="V342" s="29"/>
      <c r="W342" s="29"/>
      <c r="X342" s="29"/>
      <c r="Y342" s="29"/>
      <c r="Z342" s="29"/>
    </row>
    <row r="343" spans="1:26" ht="16.5" customHeight="1">
      <c r="A343" s="180"/>
      <c r="B343" s="29"/>
      <c r="C343" s="29"/>
      <c r="D343" s="29"/>
      <c r="E343" s="180"/>
      <c r="F343" s="180"/>
      <c r="G343" s="180"/>
      <c r="H343" s="29"/>
      <c r="I343" s="29"/>
      <c r="J343" s="29"/>
      <c r="K343" s="29"/>
      <c r="L343" s="29"/>
      <c r="M343" s="29"/>
      <c r="N343" s="29"/>
      <c r="O343" s="29"/>
      <c r="P343" s="29"/>
      <c r="Q343" s="29"/>
      <c r="R343" s="29"/>
      <c r="S343" s="29"/>
      <c r="T343" s="29"/>
      <c r="U343" s="29"/>
      <c r="V343" s="29"/>
      <c r="W343" s="29"/>
      <c r="X343" s="29"/>
      <c r="Y343" s="29"/>
      <c r="Z343" s="29"/>
    </row>
    <row r="344" spans="1:26" ht="16.5" customHeight="1">
      <c r="A344" s="180"/>
      <c r="B344" s="29"/>
      <c r="C344" s="29"/>
      <c r="D344" s="29"/>
      <c r="E344" s="180"/>
      <c r="F344" s="180"/>
      <c r="G344" s="180"/>
      <c r="H344" s="29"/>
      <c r="I344" s="29"/>
      <c r="J344" s="29"/>
      <c r="K344" s="29"/>
      <c r="L344" s="29"/>
      <c r="M344" s="29"/>
      <c r="N344" s="29"/>
      <c r="O344" s="29"/>
      <c r="P344" s="29"/>
      <c r="Q344" s="29"/>
      <c r="R344" s="29"/>
      <c r="S344" s="29"/>
      <c r="T344" s="29"/>
      <c r="U344" s="29"/>
      <c r="V344" s="29"/>
      <c r="W344" s="29"/>
      <c r="X344" s="29"/>
      <c r="Y344" s="29"/>
      <c r="Z344" s="29"/>
    </row>
    <row r="345" spans="1:26" ht="16.5" customHeight="1">
      <c r="A345" s="180"/>
      <c r="B345" s="29"/>
      <c r="C345" s="29"/>
      <c r="D345" s="29"/>
      <c r="E345" s="180"/>
      <c r="F345" s="180"/>
      <c r="G345" s="180"/>
      <c r="H345" s="29"/>
      <c r="I345" s="29"/>
      <c r="J345" s="29"/>
      <c r="K345" s="29"/>
      <c r="L345" s="29"/>
      <c r="M345" s="29"/>
      <c r="N345" s="29"/>
      <c r="O345" s="29"/>
      <c r="P345" s="29"/>
      <c r="Q345" s="29"/>
      <c r="R345" s="29"/>
      <c r="S345" s="29"/>
      <c r="T345" s="29"/>
      <c r="U345" s="29"/>
      <c r="V345" s="29"/>
      <c r="W345" s="29"/>
      <c r="X345" s="29"/>
      <c r="Y345" s="29"/>
      <c r="Z345" s="29"/>
    </row>
    <row r="346" spans="1:26" ht="16.5" customHeight="1">
      <c r="A346" s="180"/>
      <c r="B346" s="29"/>
      <c r="C346" s="29"/>
      <c r="D346" s="29"/>
      <c r="E346" s="180"/>
      <c r="F346" s="180"/>
      <c r="G346" s="180"/>
      <c r="H346" s="29"/>
      <c r="I346" s="29"/>
      <c r="J346" s="29"/>
      <c r="K346" s="29"/>
      <c r="L346" s="29"/>
      <c r="M346" s="29"/>
      <c r="N346" s="29"/>
      <c r="O346" s="29"/>
      <c r="P346" s="29"/>
      <c r="Q346" s="29"/>
      <c r="R346" s="29"/>
      <c r="S346" s="29"/>
      <c r="T346" s="29"/>
      <c r="U346" s="29"/>
      <c r="V346" s="29"/>
      <c r="W346" s="29"/>
      <c r="X346" s="29"/>
      <c r="Y346" s="29"/>
      <c r="Z346" s="29"/>
    </row>
    <row r="347" spans="1:26" ht="16.5" customHeight="1">
      <c r="A347" s="180"/>
      <c r="B347" s="29"/>
      <c r="C347" s="29"/>
      <c r="D347" s="29"/>
      <c r="E347" s="180"/>
      <c r="F347" s="180"/>
      <c r="G347" s="180"/>
      <c r="H347" s="29"/>
      <c r="I347" s="29"/>
      <c r="J347" s="29"/>
      <c r="K347" s="29"/>
      <c r="L347" s="29"/>
      <c r="M347" s="29"/>
      <c r="N347" s="29"/>
      <c r="O347" s="29"/>
      <c r="P347" s="29"/>
      <c r="Q347" s="29"/>
      <c r="R347" s="29"/>
      <c r="S347" s="29"/>
      <c r="T347" s="29"/>
      <c r="U347" s="29"/>
      <c r="V347" s="29"/>
      <c r="W347" s="29"/>
      <c r="X347" s="29"/>
      <c r="Y347" s="29"/>
      <c r="Z347" s="29"/>
    </row>
    <row r="348" spans="1:26" ht="16.5" customHeight="1">
      <c r="A348" s="180"/>
      <c r="B348" s="29"/>
      <c r="C348" s="29"/>
      <c r="D348" s="29"/>
      <c r="E348" s="180"/>
      <c r="F348" s="180"/>
      <c r="G348" s="180"/>
      <c r="H348" s="29"/>
      <c r="I348" s="29"/>
      <c r="J348" s="29"/>
      <c r="K348" s="29"/>
      <c r="L348" s="29"/>
      <c r="M348" s="29"/>
      <c r="N348" s="29"/>
      <c r="O348" s="29"/>
      <c r="P348" s="29"/>
      <c r="Q348" s="29"/>
      <c r="R348" s="29"/>
      <c r="S348" s="29"/>
      <c r="T348" s="29"/>
      <c r="U348" s="29"/>
      <c r="V348" s="29"/>
      <c r="W348" s="29"/>
      <c r="X348" s="29"/>
      <c r="Y348" s="29"/>
      <c r="Z348" s="29"/>
    </row>
    <row r="349" spans="1:26" ht="16.5" customHeight="1">
      <c r="A349" s="180"/>
      <c r="B349" s="29"/>
      <c r="C349" s="29"/>
      <c r="D349" s="29"/>
      <c r="E349" s="180"/>
      <c r="F349" s="180"/>
      <c r="G349" s="180"/>
      <c r="H349" s="29"/>
      <c r="I349" s="29"/>
      <c r="J349" s="29"/>
      <c r="K349" s="29"/>
      <c r="L349" s="29"/>
      <c r="M349" s="29"/>
      <c r="N349" s="29"/>
      <c r="O349" s="29"/>
      <c r="P349" s="29"/>
      <c r="Q349" s="29"/>
      <c r="R349" s="29"/>
      <c r="S349" s="29"/>
      <c r="T349" s="29"/>
      <c r="U349" s="29"/>
      <c r="V349" s="29"/>
      <c r="W349" s="29"/>
      <c r="X349" s="29"/>
      <c r="Y349" s="29"/>
      <c r="Z349" s="29"/>
    </row>
    <row r="350" spans="1:26" ht="15.75" customHeight="1"/>
    <row r="351" spans="1:26" ht="15.75" customHeight="1"/>
    <row r="352" spans="1:26"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G6:H6"/>
    <mergeCell ref="I6:I7"/>
    <mergeCell ref="J6:J7"/>
    <mergeCell ref="K6:K7"/>
    <mergeCell ref="S5:S7"/>
    <mergeCell ref="T5:T7"/>
    <mergeCell ref="A1:T1"/>
    <mergeCell ref="A2:T2"/>
    <mergeCell ref="A3:T3"/>
    <mergeCell ref="A4:T4"/>
    <mergeCell ref="A5:A7"/>
    <mergeCell ref="B5:B7"/>
    <mergeCell ref="C5:C7"/>
    <mergeCell ref="R6:R7"/>
    <mergeCell ref="D5:D7"/>
    <mergeCell ref="E5:E7"/>
    <mergeCell ref="F5:H5"/>
    <mergeCell ref="L5:L7"/>
    <mergeCell ref="F6:F7"/>
  </mergeCells>
  <printOptions horizontalCentered="1"/>
  <pageMargins left="0.39370078740157499" right="0.196850393700787" top="0.74803149606299202" bottom="0.39370078740157499" header="0" footer="0"/>
  <pageSetup paperSize="9" scale="70" orientation="landscape"/>
  <headerFooter>
    <oddHeader>&amp;C &amp;P/</oddHeader>
  </headerFooter>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Z1000"/>
  <sheetViews>
    <sheetView workbookViewId="0">
      <pane xSplit="2" ySplit="7" topLeftCell="C8" activePane="bottomRight" state="frozen"/>
      <selection pane="topRight" activeCell="C1" sqref="C1"/>
      <selection pane="bottomLeft" activeCell="A8" sqref="A8"/>
      <selection pane="bottomRight" activeCell="C8" sqref="C8"/>
    </sheetView>
  </sheetViews>
  <sheetFormatPr defaultColWidth="14.42578125" defaultRowHeight="15" customHeight="1"/>
  <cols>
    <col min="1" max="1" width="6.85546875" customWidth="1"/>
    <col min="2" max="2" width="49.28515625" customWidth="1"/>
    <col min="3" max="3" width="18.7109375" customWidth="1"/>
    <col min="4" max="4" width="14.42578125" hidden="1" customWidth="1"/>
    <col min="5" max="5" width="16.42578125" customWidth="1"/>
    <col min="6" max="6" width="16.85546875" customWidth="1"/>
    <col min="7" max="7" width="16.7109375" customWidth="1"/>
    <col min="8" max="8" width="20.85546875" hidden="1" customWidth="1"/>
    <col min="9" max="9" width="14.7109375" hidden="1" customWidth="1"/>
    <col min="10" max="10" width="13.140625" hidden="1" customWidth="1"/>
    <col min="11" max="11" width="13" hidden="1" customWidth="1"/>
    <col min="12" max="12" width="13.140625" hidden="1" customWidth="1"/>
    <col min="13" max="13" width="20.85546875" customWidth="1"/>
    <col min="14" max="26" width="13.140625" customWidth="1"/>
  </cols>
  <sheetData>
    <row r="1" spans="1:26" ht="27.75" customHeight="1">
      <c r="A1" s="538" t="s">
        <v>586</v>
      </c>
      <c r="B1" s="505"/>
      <c r="C1" s="505"/>
      <c r="D1" s="505"/>
      <c r="E1" s="505"/>
      <c r="F1" s="505"/>
      <c r="G1" s="505"/>
      <c r="H1" s="505"/>
      <c r="I1" s="505"/>
      <c r="J1" s="505"/>
      <c r="K1" s="505"/>
      <c r="L1" s="505"/>
      <c r="M1" s="505"/>
      <c r="N1" s="505"/>
      <c r="O1" s="181"/>
      <c r="P1" s="181"/>
      <c r="Q1" s="181"/>
      <c r="R1" s="181"/>
      <c r="S1" s="181"/>
      <c r="T1" s="181"/>
      <c r="U1" s="181"/>
      <c r="V1" s="181"/>
      <c r="W1" s="181"/>
      <c r="X1" s="181"/>
      <c r="Y1" s="181"/>
      <c r="Z1" s="181"/>
    </row>
    <row r="2" spans="1:26" ht="54.75" customHeight="1">
      <c r="A2" s="539" t="s">
        <v>587</v>
      </c>
      <c r="B2" s="505"/>
      <c r="C2" s="505"/>
      <c r="D2" s="505"/>
      <c r="E2" s="505"/>
      <c r="F2" s="505"/>
      <c r="G2" s="505"/>
      <c r="H2" s="505"/>
      <c r="I2" s="505"/>
      <c r="J2" s="505"/>
      <c r="K2" s="505"/>
      <c r="L2" s="505"/>
      <c r="M2" s="505"/>
      <c r="N2" s="505"/>
      <c r="O2" s="181"/>
      <c r="P2" s="181"/>
      <c r="Q2" s="181"/>
      <c r="R2" s="181"/>
      <c r="S2" s="181"/>
      <c r="T2" s="181"/>
      <c r="U2" s="181"/>
      <c r="V2" s="181"/>
      <c r="W2" s="181"/>
      <c r="X2" s="181"/>
      <c r="Y2" s="181"/>
      <c r="Z2" s="181"/>
    </row>
    <row r="3" spans="1:26" ht="30" customHeight="1">
      <c r="A3" s="533" t="e">
        <f>#REF!</f>
        <v>#REF!</v>
      </c>
      <c r="B3" s="505"/>
      <c r="C3" s="505"/>
      <c r="D3" s="505"/>
      <c r="E3" s="505"/>
      <c r="F3" s="505"/>
      <c r="G3" s="505"/>
      <c r="H3" s="505"/>
      <c r="I3" s="505"/>
      <c r="J3" s="505"/>
      <c r="K3" s="505"/>
      <c r="L3" s="505"/>
      <c r="M3" s="505"/>
      <c r="N3" s="505"/>
      <c r="O3" s="182"/>
      <c r="P3" s="181"/>
      <c r="Q3" s="181"/>
      <c r="R3" s="181"/>
      <c r="S3" s="181"/>
      <c r="T3" s="181"/>
      <c r="U3" s="181"/>
      <c r="V3" s="181"/>
      <c r="W3" s="181"/>
      <c r="X3" s="181"/>
      <c r="Y3" s="181"/>
      <c r="Z3" s="181"/>
    </row>
    <row r="4" spans="1:26" ht="11.25" customHeight="1">
      <c r="A4" s="540"/>
      <c r="B4" s="505"/>
      <c r="C4" s="505"/>
      <c r="D4" s="505"/>
      <c r="E4" s="505"/>
      <c r="F4" s="505"/>
      <c r="G4" s="505"/>
      <c r="H4" s="505"/>
      <c r="I4" s="183"/>
      <c r="J4" s="183"/>
      <c r="K4" s="181"/>
      <c r="L4" s="181"/>
      <c r="M4" s="181"/>
      <c r="N4" s="181"/>
      <c r="O4" s="181"/>
      <c r="P4" s="181"/>
      <c r="Q4" s="181"/>
      <c r="R4" s="181"/>
      <c r="S4" s="181"/>
      <c r="T4" s="181"/>
      <c r="U4" s="181"/>
      <c r="V4" s="181"/>
      <c r="W4" s="181"/>
      <c r="X4" s="181"/>
      <c r="Y4" s="181"/>
      <c r="Z4" s="181"/>
    </row>
    <row r="5" spans="1:26" ht="25.5" customHeight="1">
      <c r="A5" s="184"/>
      <c r="B5" s="181"/>
      <c r="C5" s="185"/>
      <c r="D5" s="181"/>
      <c r="E5" s="185"/>
      <c r="F5" s="185"/>
      <c r="G5" s="541" t="s">
        <v>533</v>
      </c>
      <c r="H5" s="510"/>
      <c r="I5" s="510"/>
      <c r="J5" s="510"/>
      <c r="K5" s="510"/>
      <c r="L5" s="510"/>
      <c r="M5" s="510"/>
      <c r="N5" s="510"/>
      <c r="O5" s="181"/>
      <c r="P5" s="181"/>
      <c r="Q5" s="181"/>
      <c r="R5" s="181"/>
      <c r="S5" s="181"/>
      <c r="T5" s="181"/>
      <c r="U5" s="181"/>
      <c r="V5" s="181"/>
      <c r="W5" s="181"/>
      <c r="X5" s="181"/>
      <c r="Y5" s="181"/>
      <c r="Z5" s="181"/>
    </row>
    <row r="6" spans="1:26" ht="36.75" customHeight="1">
      <c r="A6" s="536" t="s">
        <v>534</v>
      </c>
      <c r="B6" s="536" t="s">
        <v>69</v>
      </c>
      <c r="C6" s="536" t="s">
        <v>588</v>
      </c>
      <c r="D6" s="536" t="s">
        <v>589</v>
      </c>
      <c r="E6" s="536" t="s">
        <v>535</v>
      </c>
      <c r="F6" s="542" t="s">
        <v>493</v>
      </c>
      <c r="G6" s="521"/>
      <c r="H6" s="536" t="s">
        <v>538</v>
      </c>
      <c r="I6" s="536" t="s">
        <v>590</v>
      </c>
      <c r="J6" s="537" t="s">
        <v>591</v>
      </c>
      <c r="K6" s="537" t="s">
        <v>592</v>
      </c>
      <c r="L6" s="537" t="s">
        <v>593</v>
      </c>
      <c r="M6" s="537" t="s">
        <v>537</v>
      </c>
      <c r="N6" s="530" t="s">
        <v>7</v>
      </c>
      <c r="O6" s="181"/>
      <c r="P6" s="181"/>
      <c r="Q6" s="181"/>
      <c r="R6" s="181"/>
      <c r="S6" s="181"/>
      <c r="T6" s="181"/>
      <c r="U6" s="181"/>
      <c r="V6" s="181"/>
      <c r="W6" s="181"/>
      <c r="X6" s="181"/>
      <c r="Y6" s="181"/>
      <c r="Z6" s="181"/>
    </row>
    <row r="7" spans="1:26" ht="83.25" customHeight="1">
      <c r="A7" s="503"/>
      <c r="B7" s="503"/>
      <c r="C7" s="503"/>
      <c r="D7" s="503"/>
      <c r="E7" s="503"/>
      <c r="F7" s="186" t="s">
        <v>547</v>
      </c>
      <c r="G7" s="186" t="s">
        <v>548</v>
      </c>
      <c r="H7" s="503"/>
      <c r="I7" s="503"/>
      <c r="J7" s="503"/>
      <c r="K7" s="503"/>
      <c r="L7" s="503"/>
      <c r="M7" s="503"/>
      <c r="N7" s="518"/>
      <c r="O7" s="187">
        <f>M8-O8</f>
        <v>0</v>
      </c>
      <c r="P7" s="181"/>
      <c r="Q7" s="181"/>
      <c r="R7" s="181"/>
      <c r="S7" s="181"/>
      <c r="T7" s="181"/>
      <c r="U7" s="181"/>
      <c r="V7" s="181"/>
      <c r="W7" s="181"/>
      <c r="X7" s="181"/>
      <c r="Y7" s="181"/>
      <c r="Z7" s="181"/>
    </row>
    <row r="8" spans="1:26" ht="27" customHeight="1">
      <c r="A8" s="188"/>
      <c r="B8" s="186" t="s">
        <v>594</v>
      </c>
      <c r="C8" s="188"/>
      <c r="D8" s="188"/>
      <c r="E8" s="188"/>
      <c r="F8" s="189">
        <f t="shared" ref="F8:M8" si="0">F9+F17+F29+F33+F39</f>
        <v>49248</v>
      </c>
      <c r="G8" s="189">
        <f t="shared" si="0"/>
        <v>49248</v>
      </c>
      <c r="H8" s="189">
        <f t="shared" si="0"/>
        <v>48943</v>
      </c>
      <c r="I8" s="189">
        <f t="shared" si="0"/>
        <v>305</v>
      </c>
      <c r="J8" s="189">
        <f t="shared" si="0"/>
        <v>9420</v>
      </c>
      <c r="K8" s="189">
        <f t="shared" si="0"/>
        <v>12355</v>
      </c>
      <c r="L8" s="189">
        <f t="shared" si="0"/>
        <v>13763</v>
      </c>
      <c r="M8" s="189">
        <f t="shared" si="0"/>
        <v>11282</v>
      </c>
      <c r="N8" s="503"/>
      <c r="O8" s="190">
        <v>11282</v>
      </c>
      <c r="P8" s="181"/>
      <c r="Q8" s="181"/>
      <c r="R8" s="181"/>
      <c r="S8" s="181"/>
      <c r="T8" s="181"/>
      <c r="U8" s="181"/>
      <c r="V8" s="181"/>
      <c r="W8" s="181"/>
      <c r="X8" s="181"/>
      <c r="Y8" s="181"/>
      <c r="Z8" s="181"/>
    </row>
    <row r="9" spans="1:26" ht="60.75" customHeight="1">
      <c r="A9" s="191" t="s">
        <v>19</v>
      </c>
      <c r="B9" s="188" t="s">
        <v>595</v>
      </c>
      <c r="C9" s="186" t="s">
        <v>596</v>
      </c>
      <c r="D9" s="186"/>
      <c r="E9" s="186"/>
      <c r="F9" s="189">
        <f t="shared" ref="F9:M9" si="1">F10+F15</f>
        <v>5571</v>
      </c>
      <c r="G9" s="189">
        <f t="shared" si="1"/>
        <v>5571</v>
      </c>
      <c r="H9" s="189">
        <f t="shared" si="1"/>
        <v>5571</v>
      </c>
      <c r="I9" s="189">
        <f t="shared" si="1"/>
        <v>0</v>
      </c>
      <c r="J9" s="189">
        <f t="shared" si="1"/>
        <v>1820</v>
      </c>
      <c r="K9" s="189">
        <f t="shared" si="1"/>
        <v>1770</v>
      </c>
      <c r="L9" s="189">
        <f t="shared" si="1"/>
        <v>1466</v>
      </c>
      <c r="M9" s="189">
        <f t="shared" si="1"/>
        <v>480</v>
      </c>
      <c r="N9" s="189"/>
      <c r="O9" s="181"/>
      <c r="P9" s="181"/>
      <c r="Q9" s="181"/>
      <c r="R9" s="181"/>
      <c r="S9" s="181"/>
      <c r="T9" s="181"/>
      <c r="U9" s="181"/>
      <c r="V9" s="181"/>
      <c r="W9" s="181"/>
      <c r="X9" s="181"/>
      <c r="Y9" s="181"/>
      <c r="Z9" s="181"/>
    </row>
    <row r="10" spans="1:26" ht="27.75" customHeight="1">
      <c r="A10" s="191">
        <v>1</v>
      </c>
      <c r="B10" s="188" t="s">
        <v>597</v>
      </c>
      <c r="C10" s="192"/>
      <c r="D10" s="146" t="s">
        <v>598</v>
      </c>
      <c r="E10" s="186"/>
      <c r="F10" s="189">
        <f t="shared" ref="F10:M10" si="2">F11+F13</f>
        <v>2240</v>
      </c>
      <c r="G10" s="189">
        <f t="shared" si="2"/>
        <v>2240</v>
      </c>
      <c r="H10" s="189">
        <f t="shared" si="2"/>
        <v>2240</v>
      </c>
      <c r="I10" s="189">
        <f t="shared" si="2"/>
        <v>0</v>
      </c>
      <c r="J10" s="189">
        <f t="shared" si="2"/>
        <v>1020</v>
      </c>
      <c r="K10" s="189">
        <f t="shared" si="2"/>
        <v>620</v>
      </c>
      <c r="L10" s="189">
        <f t="shared" si="2"/>
        <v>120</v>
      </c>
      <c r="M10" s="189">
        <f t="shared" si="2"/>
        <v>480</v>
      </c>
      <c r="N10" s="189"/>
      <c r="O10" s="181"/>
      <c r="P10" s="181"/>
      <c r="Q10" s="181"/>
      <c r="R10" s="181"/>
      <c r="S10" s="181"/>
      <c r="T10" s="181"/>
      <c r="U10" s="181"/>
      <c r="V10" s="181"/>
      <c r="W10" s="181"/>
      <c r="X10" s="181"/>
      <c r="Y10" s="181"/>
      <c r="Z10" s="181"/>
    </row>
    <row r="11" spans="1:26" ht="22.5" customHeight="1">
      <c r="A11" s="191" t="s">
        <v>599</v>
      </c>
      <c r="B11" s="188" t="s">
        <v>600</v>
      </c>
      <c r="C11" s="193"/>
      <c r="D11" s="146" t="s">
        <v>601</v>
      </c>
      <c r="E11" s="186"/>
      <c r="F11" s="189">
        <f t="shared" ref="F11:L11" si="3">F12</f>
        <v>1120</v>
      </c>
      <c r="G11" s="189">
        <f t="shared" si="3"/>
        <v>1120</v>
      </c>
      <c r="H11" s="189">
        <f t="shared" si="3"/>
        <v>1120</v>
      </c>
      <c r="I11" s="189">
        <f t="shared" si="3"/>
        <v>0</v>
      </c>
      <c r="J11" s="189">
        <f t="shared" si="3"/>
        <v>510</v>
      </c>
      <c r="K11" s="189">
        <f t="shared" si="3"/>
        <v>320</v>
      </c>
      <c r="L11" s="189">
        <f t="shared" si="3"/>
        <v>70</v>
      </c>
      <c r="M11" s="189">
        <f t="shared" ref="M11:M12" si="4">(H11+I11)-(J11+K11+L11)</f>
        <v>220</v>
      </c>
      <c r="N11" s="189"/>
      <c r="O11" s="194"/>
      <c r="P11" s="194"/>
      <c r="Q11" s="194"/>
      <c r="R11" s="194"/>
      <c r="S11" s="194"/>
      <c r="T11" s="194"/>
      <c r="U11" s="194"/>
      <c r="V11" s="194"/>
      <c r="W11" s="194"/>
      <c r="X11" s="194"/>
      <c r="Y11" s="194"/>
      <c r="Z11" s="194"/>
    </row>
    <row r="12" spans="1:26" ht="23.25" customHeight="1">
      <c r="A12" s="147" t="s">
        <v>602</v>
      </c>
      <c r="B12" s="195" t="s">
        <v>603</v>
      </c>
      <c r="C12" s="192"/>
      <c r="D12" s="186"/>
      <c r="E12" s="146" t="s">
        <v>511</v>
      </c>
      <c r="F12" s="196">
        <v>1120</v>
      </c>
      <c r="G12" s="196">
        <v>1120</v>
      </c>
      <c r="H12" s="196">
        <v>1120</v>
      </c>
      <c r="I12" s="196"/>
      <c r="J12" s="195">
        <v>510</v>
      </c>
      <c r="K12" s="192">
        <v>320</v>
      </c>
      <c r="L12" s="192">
        <v>70</v>
      </c>
      <c r="M12" s="196">
        <f t="shared" si="4"/>
        <v>220</v>
      </c>
      <c r="N12" s="189"/>
      <c r="O12" s="181"/>
      <c r="P12" s="181"/>
      <c r="Q12" s="181"/>
      <c r="R12" s="181"/>
      <c r="S12" s="181"/>
      <c r="T12" s="181"/>
      <c r="U12" s="181"/>
      <c r="V12" s="181"/>
      <c r="W12" s="181"/>
      <c r="X12" s="181"/>
      <c r="Y12" s="181"/>
      <c r="Z12" s="181"/>
    </row>
    <row r="13" spans="1:26" ht="25.5" customHeight="1">
      <c r="A13" s="191" t="s">
        <v>604</v>
      </c>
      <c r="B13" s="188" t="s">
        <v>605</v>
      </c>
      <c r="C13" s="193"/>
      <c r="D13" s="146" t="s">
        <v>601</v>
      </c>
      <c r="E13" s="186"/>
      <c r="F13" s="189">
        <f t="shared" ref="F13:M13" si="5">F14</f>
        <v>1120</v>
      </c>
      <c r="G13" s="189">
        <f t="shared" si="5"/>
        <v>1120</v>
      </c>
      <c r="H13" s="189">
        <f t="shared" si="5"/>
        <v>1120</v>
      </c>
      <c r="I13" s="189">
        <f t="shared" si="5"/>
        <v>0</v>
      </c>
      <c r="J13" s="189">
        <f t="shared" si="5"/>
        <v>510</v>
      </c>
      <c r="K13" s="189">
        <f t="shared" si="5"/>
        <v>300</v>
      </c>
      <c r="L13" s="189">
        <f t="shared" si="5"/>
        <v>50</v>
      </c>
      <c r="M13" s="189">
        <f t="shared" si="5"/>
        <v>260</v>
      </c>
      <c r="N13" s="189"/>
      <c r="O13" s="194"/>
      <c r="P13" s="194"/>
      <c r="Q13" s="194"/>
      <c r="R13" s="194"/>
      <c r="S13" s="194"/>
      <c r="T13" s="194"/>
      <c r="U13" s="194"/>
      <c r="V13" s="194"/>
      <c r="W13" s="194"/>
      <c r="X13" s="194"/>
      <c r="Y13" s="194"/>
      <c r="Z13" s="194"/>
    </row>
    <row r="14" spans="1:26" ht="22.5" customHeight="1">
      <c r="A14" s="147" t="s">
        <v>602</v>
      </c>
      <c r="B14" s="195" t="s">
        <v>603</v>
      </c>
      <c r="C14" s="192"/>
      <c r="D14" s="186"/>
      <c r="E14" s="146" t="s">
        <v>511</v>
      </c>
      <c r="F14" s="196">
        <v>1120</v>
      </c>
      <c r="G14" s="196">
        <v>1120</v>
      </c>
      <c r="H14" s="196">
        <v>1120</v>
      </c>
      <c r="I14" s="197"/>
      <c r="J14" s="195">
        <v>510</v>
      </c>
      <c r="K14" s="192">
        <v>300</v>
      </c>
      <c r="L14" s="192">
        <v>50</v>
      </c>
      <c r="M14" s="196">
        <f>(H14+I14)-(J14+K14+L14)</f>
        <v>260</v>
      </c>
      <c r="N14" s="189"/>
      <c r="O14" s="181"/>
      <c r="P14" s="181"/>
      <c r="Q14" s="181"/>
      <c r="R14" s="181"/>
      <c r="S14" s="181"/>
      <c r="T14" s="181"/>
      <c r="U14" s="181"/>
      <c r="V14" s="181"/>
      <c r="W14" s="181"/>
      <c r="X14" s="181"/>
      <c r="Y14" s="181"/>
      <c r="Z14" s="181"/>
    </row>
    <row r="15" spans="1:26" ht="24.75" hidden="1" customHeight="1">
      <c r="A15" s="191">
        <v>2</v>
      </c>
      <c r="B15" s="188" t="s">
        <v>606</v>
      </c>
      <c r="C15" s="186"/>
      <c r="D15" s="186"/>
      <c r="E15" s="186"/>
      <c r="F15" s="189">
        <f t="shared" ref="F15:M15" si="6">F16</f>
        <v>3331</v>
      </c>
      <c r="G15" s="189">
        <f t="shared" si="6"/>
        <v>3331</v>
      </c>
      <c r="H15" s="189">
        <f t="shared" si="6"/>
        <v>3331</v>
      </c>
      <c r="I15" s="189">
        <f t="shared" si="6"/>
        <v>0</v>
      </c>
      <c r="J15" s="189">
        <f t="shared" si="6"/>
        <v>800</v>
      </c>
      <c r="K15" s="189">
        <f t="shared" si="6"/>
        <v>1150</v>
      </c>
      <c r="L15" s="189">
        <f t="shared" si="6"/>
        <v>1346</v>
      </c>
      <c r="M15" s="189">
        <f t="shared" si="6"/>
        <v>0</v>
      </c>
      <c r="N15" s="189"/>
      <c r="O15" s="181"/>
      <c r="P15" s="181"/>
      <c r="Q15" s="181"/>
      <c r="R15" s="181"/>
      <c r="S15" s="181"/>
      <c r="T15" s="181"/>
      <c r="U15" s="181"/>
      <c r="V15" s="181"/>
      <c r="W15" s="181"/>
      <c r="X15" s="181"/>
      <c r="Y15" s="181"/>
      <c r="Z15" s="181"/>
    </row>
    <row r="16" spans="1:26" ht="41.25" hidden="1" customHeight="1">
      <c r="A16" s="147" t="s">
        <v>607</v>
      </c>
      <c r="B16" s="195" t="s">
        <v>608</v>
      </c>
      <c r="C16" s="186"/>
      <c r="D16" s="146" t="s">
        <v>609</v>
      </c>
      <c r="E16" s="146" t="s">
        <v>357</v>
      </c>
      <c r="F16" s="196">
        <v>3331</v>
      </c>
      <c r="G16" s="196">
        <v>3331</v>
      </c>
      <c r="H16" s="196">
        <v>3331</v>
      </c>
      <c r="I16" s="196"/>
      <c r="J16" s="198">
        <v>800</v>
      </c>
      <c r="K16" s="192">
        <v>1150</v>
      </c>
      <c r="L16" s="199">
        <v>1346</v>
      </c>
      <c r="M16" s="196"/>
      <c r="N16" s="196"/>
      <c r="O16" s="181"/>
      <c r="P16" s="181"/>
      <c r="Q16" s="181"/>
      <c r="R16" s="181"/>
      <c r="S16" s="181"/>
      <c r="T16" s="181"/>
      <c r="U16" s="181"/>
      <c r="V16" s="181"/>
      <c r="W16" s="181"/>
      <c r="X16" s="181"/>
      <c r="Y16" s="181"/>
      <c r="Z16" s="181"/>
    </row>
    <row r="17" spans="1:26" ht="18.75" customHeight="1">
      <c r="A17" s="191" t="s">
        <v>28</v>
      </c>
      <c r="B17" s="188" t="s">
        <v>610</v>
      </c>
      <c r="C17" s="186" t="s">
        <v>596</v>
      </c>
      <c r="D17" s="188"/>
      <c r="E17" s="200"/>
      <c r="F17" s="189">
        <f t="shared" ref="F17:M17" si="7">F18</f>
        <v>30009</v>
      </c>
      <c r="G17" s="189">
        <f t="shared" si="7"/>
        <v>30009</v>
      </c>
      <c r="H17" s="189">
        <f t="shared" si="7"/>
        <v>30009</v>
      </c>
      <c r="I17" s="189">
        <f t="shared" si="7"/>
        <v>0</v>
      </c>
      <c r="J17" s="189">
        <f t="shared" si="7"/>
        <v>4900</v>
      </c>
      <c r="K17" s="189">
        <f t="shared" si="7"/>
        <v>7000</v>
      </c>
      <c r="L17" s="189">
        <f t="shared" si="7"/>
        <v>8353</v>
      </c>
      <c r="M17" s="189">
        <f t="shared" si="7"/>
        <v>7815</v>
      </c>
      <c r="N17" s="189"/>
      <c r="O17" s="194"/>
      <c r="P17" s="194"/>
      <c r="Q17" s="194"/>
      <c r="R17" s="194"/>
      <c r="S17" s="194"/>
      <c r="T17" s="194"/>
      <c r="U17" s="194"/>
      <c r="V17" s="194"/>
      <c r="W17" s="194"/>
      <c r="X17" s="194"/>
      <c r="Y17" s="194"/>
      <c r="Z17" s="194"/>
    </row>
    <row r="18" spans="1:26" ht="18.75" customHeight="1">
      <c r="A18" s="191">
        <v>1</v>
      </c>
      <c r="B18" s="188" t="s">
        <v>611</v>
      </c>
      <c r="C18" s="186"/>
      <c r="D18" s="186"/>
      <c r="E18" s="201"/>
      <c r="F18" s="189">
        <f t="shared" ref="F18:M18" si="8">+F19+F24</f>
        <v>30009</v>
      </c>
      <c r="G18" s="189">
        <f t="shared" si="8"/>
        <v>30009</v>
      </c>
      <c r="H18" s="189">
        <f t="shared" si="8"/>
        <v>30009</v>
      </c>
      <c r="I18" s="189">
        <f t="shared" si="8"/>
        <v>0</v>
      </c>
      <c r="J18" s="189">
        <f t="shared" si="8"/>
        <v>4900</v>
      </c>
      <c r="K18" s="189">
        <f t="shared" si="8"/>
        <v>7000</v>
      </c>
      <c r="L18" s="189">
        <f t="shared" si="8"/>
        <v>8353</v>
      </c>
      <c r="M18" s="189">
        <f t="shared" si="8"/>
        <v>7815</v>
      </c>
      <c r="N18" s="189"/>
      <c r="O18" s="194"/>
      <c r="P18" s="194"/>
      <c r="Q18" s="194"/>
      <c r="R18" s="194"/>
      <c r="S18" s="194"/>
      <c r="T18" s="194"/>
      <c r="U18" s="194"/>
      <c r="V18" s="194"/>
      <c r="W18" s="194"/>
      <c r="X18" s="194"/>
      <c r="Y18" s="194"/>
      <c r="Z18" s="194"/>
    </row>
    <row r="19" spans="1:26" ht="41.25" customHeight="1">
      <c r="A19" s="191" t="s">
        <v>599</v>
      </c>
      <c r="B19" s="188" t="s">
        <v>600</v>
      </c>
      <c r="C19" s="193"/>
      <c r="D19" s="146" t="s">
        <v>612</v>
      </c>
      <c r="E19" s="201"/>
      <c r="F19" s="189">
        <f t="shared" ref="F19:M19" si="9">SUM(F20:F23)</f>
        <v>11100</v>
      </c>
      <c r="G19" s="189">
        <f t="shared" si="9"/>
        <v>11100</v>
      </c>
      <c r="H19" s="189">
        <f t="shared" si="9"/>
        <v>11100</v>
      </c>
      <c r="I19" s="189">
        <f t="shared" si="9"/>
        <v>0</v>
      </c>
      <c r="J19" s="189">
        <f t="shared" si="9"/>
        <v>2200</v>
      </c>
      <c r="K19" s="189">
        <f t="shared" si="9"/>
        <v>4000</v>
      </c>
      <c r="L19" s="189">
        <f t="shared" si="9"/>
        <v>3227</v>
      </c>
      <c r="M19" s="189">
        <f t="shared" si="9"/>
        <v>1275</v>
      </c>
      <c r="N19" s="189"/>
      <c r="O19" s="194"/>
      <c r="P19" s="194"/>
      <c r="Q19" s="194"/>
      <c r="R19" s="194"/>
      <c r="S19" s="194"/>
      <c r="T19" s="194"/>
      <c r="U19" s="194"/>
      <c r="V19" s="194"/>
      <c r="W19" s="194"/>
      <c r="X19" s="194"/>
      <c r="Y19" s="194"/>
      <c r="Z19" s="194"/>
    </row>
    <row r="20" spans="1:26" ht="18.75" hidden="1" customHeight="1">
      <c r="A20" s="147" t="s">
        <v>602</v>
      </c>
      <c r="B20" s="202" t="s">
        <v>613</v>
      </c>
      <c r="C20" s="146"/>
      <c r="D20" s="146" t="s">
        <v>614</v>
      </c>
      <c r="E20" s="146" t="s">
        <v>357</v>
      </c>
      <c r="F20" s="196">
        <v>3200</v>
      </c>
      <c r="G20" s="196">
        <v>3200</v>
      </c>
      <c r="H20" s="196">
        <v>3200</v>
      </c>
      <c r="I20" s="196"/>
      <c r="J20" s="198">
        <v>800</v>
      </c>
      <c r="K20" s="203">
        <v>1000</v>
      </c>
      <c r="L20" s="203">
        <v>1338</v>
      </c>
      <c r="M20" s="196"/>
      <c r="N20" s="196"/>
      <c r="O20" s="181"/>
      <c r="P20" s="181"/>
      <c r="Q20" s="181"/>
      <c r="R20" s="181"/>
      <c r="S20" s="181"/>
      <c r="T20" s="181"/>
      <c r="U20" s="181"/>
      <c r="V20" s="181"/>
      <c r="W20" s="181"/>
      <c r="X20" s="181"/>
      <c r="Y20" s="181"/>
      <c r="Z20" s="181"/>
    </row>
    <row r="21" spans="1:26" ht="18.75" hidden="1" customHeight="1">
      <c r="A21" s="147" t="s">
        <v>615</v>
      </c>
      <c r="B21" s="202" t="s">
        <v>616</v>
      </c>
      <c r="C21" s="146"/>
      <c r="D21" s="146" t="s">
        <v>617</v>
      </c>
      <c r="E21" s="146" t="s">
        <v>357</v>
      </c>
      <c r="F21" s="196">
        <v>2200</v>
      </c>
      <c r="G21" s="196">
        <v>2200</v>
      </c>
      <c r="H21" s="196">
        <v>2200</v>
      </c>
      <c r="I21" s="196"/>
      <c r="J21" s="198">
        <v>700</v>
      </c>
      <c r="K21" s="203">
        <v>1000</v>
      </c>
      <c r="L21" s="203">
        <v>476</v>
      </c>
      <c r="M21" s="196"/>
      <c r="N21" s="196"/>
      <c r="O21" s="181"/>
      <c r="P21" s="181"/>
      <c r="Q21" s="181"/>
      <c r="R21" s="181"/>
      <c r="S21" s="181"/>
      <c r="T21" s="181"/>
      <c r="U21" s="181"/>
      <c r="V21" s="181"/>
      <c r="W21" s="181"/>
      <c r="X21" s="181"/>
      <c r="Y21" s="181"/>
      <c r="Z21" s="181"/>
    </row>
    <row r="22" spans="1:26" ht="18.75" hidden="1" customHeight="1">
      <c r="A22" s="147" t="s">
        <v>618</v>
      </c>
      <c r="B22" s="202" t="s">
        <v>619</v>
      </c>
      <c r="C22" s="146"/>
      <c r="D22" s="146" t="s">
        <v>620</v>
      </c>
      <c r="E22" s="146" t="s">
        <v>357</v>
      </c>
      <c r="F22" s="196">
        <v>2700</v>
      </c>
      <c r="G22" s="196">
        <v>2700</v>
      </c>
      <c r="H22" s="196">
        <v>2700</v>
      </c>
      <c r="I22" s="196"/>
      <c r="J22" s="198">
        <v>700</v>
      </c>
      <c r="K22" s="203">
        <v>1000</v>
      </c>
      <c r="L22" s="203">
        <v>866</v>
      </c>
      <c r="M22" s="196"/>
      <c r="N22" s="196"/>
      <c r="O22" s="181"/>
      <c r="P22" s="181"/>
      <c r="Q22" s="181"/>
      <c r="R22" s="181"/>
      <c r="S22" s="181"/>
      <c r="T22" s="181"/>
      <c r="U22" s="181"/>
      <c r="V22" s="181"/>
      <c r="W22" s="181"/>
      <c r="X22" s="181"/>
      <c r="Y22" s="181"/>
      <c r="Z22" s="181"/>
    </row>
    <row r="23" spans="1:26" ht="18.75" customHeight="1">
      <c r="A23" s="147" t="s">
        <v>602</v>
      </c>
      <c r="B23" s="202" t="s">
        <v>374</v>
      </c>
      <c r="C23" s="146"/>
      <c r="D23" s="146" t="s">
        <v>621</v>
      </c>
      <c r="E23" s="146" t="s">
        <v>395</v>
      </c>
      <c r="F23" s="196">
        <v>3000</v>
      </c>
      <c r="G23" s="196">
        <v>3000</v>
      </c>
      <c r="H23" s="196">
        <v>3000</v>
      </c>
      <c r="I23" s="196"/>
      <c r="J23" s="198"/>
      <c r="K23" s="203">
        <v>1000</v>
      </c>
      <c r="L23" s="203">
        <v>547</v>
      </c>
      <c r="M23" s="196">
        <v>1275</v>
      </c>
      <c r="N23" s="196"/>
      <c r="O23" s="181"/>
      <c r="P23" s="181"/>
      <c r="Q23" s="181"/>
      <c r="R23" s="181"/>
      <c r="S23" s="181"/>
      <c r="T23" s="181"/>
      <c r="U23" s="181"/>
      <c r="V23" s="181"/>
      <c r="W23" s="181"/>
      <c r="X23" s="181"/>
      <c r="Y23" s="181"/>
      <c r="Z23" s="181"/>
    </row>
    <row r="24" spans="1:26" ht="39" customHeight="1">
      <c r="A24" s="191" t="s">
        <v>604</v>
      </c>
      <c r="B24" s="188" t="s">
        <v>605</v>
      </c>
      <c r="C24" s="193"/>
      <c r="D24" s="146" t="s">
        <v>622</v>
      </c>
      <c r="E24" s="201"/>
      <c r="F24" s="189">
        <f t="shared" ref="F24:M24" si="10">SUM(F25:F28)</f>
        <v>18909</v>
      </c>
      <c r="G24" s="189">
        <f t="shared" si="10"/>
        <v>18909</v>
      </c>
      <c r="H24" s="189">
        <f t="shared" si="10"/>
        <v>18909</v>
      </c>
      <c r="I24" s="189">
        <f t="shared" si="10"/>
        <v>0</v>
      </c>
      <c r="J24" s="189">
        <f t="shared" si="10"/>
        <v>2700</v>
      </c>
      <c r="K24" s="189">
        <f t="shared" si="10"/>
        <v>3000</v>
      </c>
      <c r="L24" s="189">
        <f t="shared" si="10"/>
        <v>5126</v>
      </c>
      <c r="M24" s="189">
        <f t="shared" si="10"/>
        <v>6540</v>
      </c>
      <c r="N24" s="189"/>
      <c r="O24" s="194"/>
      <c r="P24" s="194"/>
      <c r="Q24" s="194"/>
      <c r="R24" s="194"/>
      <c r="S24" s="194"/>
      <c r="T24" s="194"/>
      <c r="U24" s="194"/>
      <c r="V24" s="194"/>
      <c r="W24" s="194"/>
      <c r="X24" s="194"/>
      <c r="Y24" s="194"/>
      <c r="Z24" s="194"/>
    </row>
    <row r="25" spans="1:26" ht="18.75" hidden="1" customHeight="1">
      <c r="A25" s="147" t="s">
        <v>602</v>
      </c>
      <c r="B25" s="195" t="s">
        <v>623</v>
      </c>
      <c r="C25" s="146"/>
      <c r="D25" s="146" t="s">
        <v>624</v>
      </c>
      <c r="E25" s="146" t="s">
        <v>357</v>
      </c>
      <c r="F25" s="196">
        <v>2500</v>
      </c>
      <c r="G25" s="196">
        <v>2500</v>
      </c>
      <c r="H25" s="196">
        <v>2500</v>
      </c>
      <c r="I25" s="196"/>
      <c r="J25" s="198">
        <v>700</v>
      </c>
      <c r="K25" s="203">
        <v>300</v>
      </c>
      <c r="L25" s="203">
        <v>1465</v>
      </c>
      <c r="M25" s="196"/>
      <c r="N25" s="189"/>
      <c r="O25" s="181"/>
      <c r="P25" s="181"/>
      <c r="Q25" s="181"/>
      <c r="R25" s="181"/>
      <c r="S25" s="181"/>
      <c r="T25" s="181"/>
      <c r="U25" s="181"/>
      <c r="V25" s="181"/>
      <c r="W25" s="181"/>
      <c r="X25" s="181"/>
      <c r="Y25" s="181"/>
      <c r="Z25" s="181"/>
    </row>
    <row r="26" spans="1:26" ht="18.75" hidden="1" customHeight="1">
      <c r="A26" s="147" t="s">
        <v>615</v>
      </c>
      <c r="B26" s="195" t="s">
        <v>625</v>
      </c>
      <c r="C26" s="146"/>
      <c r="D26" s="146" t="s">
        <v>626</v>
      </c>
      <c r="E26" s="146" t="s">
        <v>357</v>
      </c>
      <c r="F26" s="196">
        <v>3300</v>
      </c>
      <c r="G26" s="196">
        <v>3300</v>
      </c>
      <c r="H26" s="196">
        <v>3300</v>
      </c>
      <c r="I26" s="196"/>
      <c r="J26" s="198">
        <v>900</v>
      </c>
      <c r="K26" s="203">
        <v>1000</v>
      </c>
      <c r="L26" s="203">
        <v>1361</v>
      </c>
      <c r="M26" s="196"/>
      <c r="N26" s="189"/>
      <c r="O26" s="181"/>
      <c r="P26" s="181"/>
      <c r="Q26" s="181"/>
      <c r="R26" s="181"/>
      <c r="S26" s="181"/>
      <c r="T26" s="181"/>
      <c r="U26" s="181"/>
      <c r="V26" s="181"/>
      <c r="W26" s="181"/>
      <c r="X26" s="181"/>
      <c r="Y26" s="181"/>
      <c r="Z26" s="181"/>
    </row>
    <row r="27" spans="1:26" ht="18.75" customHeight="1">
      <c r="A27" s="147" t="s">
        <v>602</v>
      </c>
      <c r="B27" s="195" t="s">
        <v>375</v>
      </c>
      <c r="C27" s="146"/>
      <c r="D27" s="146" t="s">
        <v>627</v>
      </c>
      <c r="E27" s="146" t="s">
        <v>357</v>
      </c>
      <c r="F27" s="196">
        <v>5400</v>
      </c>
      <c r="G27" s="196">
        <v>5400</v>
      </c>
      <c r="H27" s="196">
        <v>5400</v>
      </c>
      <c r="I27" s="196"/>
      <c r="J27" s="198">
        <v>1100</v>
      </c>
      <c r="K27" s="203">
        <v>1000</v>
      </c>
      <c r="L27" s="203">
        <v>1300</v>
      </c>
      <c r="M27" s="196">
        <v>1910</v>
      </c>
      <c r="N27" s="189"/>
      <c r="O27" s="181"/>
      <c r="P27" s="181"/>
      <c r="Q27" s="181"/>
      <c r="R27" s="181"/>
      <c r="S27" s="181"/>
      <c r="T27" s="181"/>
      <c r="U27" s="181"/>
      <c r="V27" s="181"/>
      <c r="W27" s="181"/>
      <c r="X27" s="181"/>
      <c r="Y27" s="181"/>
      <c r="Z27" s="181"/>
    </row>
    <row r="28" spans="1:26" ht="18.75" customHeight="1">
      <c r="A28" s="147" t="s">
        <v>615</v>
      </c>
      <c r="B28" s="195" t="s">
        <v>376</v>
      </c>
      <c r="C28" s="146"/>
      <c r="D28" s="146" t="s">
        <v>628</v>
      </c>
      <c r="E28" s="146" t="s">
        <v>395</v>
      </c>
      <c r="F28" s="196">
        <v>7709</v>
      </c>
      <c r="G28" s="196">
        <v>7709</v>
      </c>
      <c r="H28" s="196">
        <v>7709</v>
      </c>
      <c r="I28" s="196"/>
      <c r="J28" s="198"/>
      <c r="K28" s="203">
        <v>700</v>
      </c>
      <c r="L28" s="203">
        <v>1000</v>
      </c>
      <c r="M28" s="196">
        <f>5825-1195</f>
        <v>4630</v>
      </c>
      <c r="N28" s="189"/>
      <c r="O28" s="187"/>
      <c r="P28" s="181"/>
      <c r="Q28" s="181"/>
      <c r="R28" s="181"/>
      <c r="S28" s="181"/>
      <c r="T28" s="181"/>
      <c r="U28" s="181"/>
      <c r="V28" s="181"/>
      <c r="W28" s="181"/>
      <c r="X28" s="181"/>
      <c r="Y28" s="181"/>
      <c r="Z28" s="181"/>
    </row>
    <row r="29" spans="1:26" ht="18.75" customHeight="1">
      <c r="A29" s="191" t="s">
        <v>237</v>
      </c>
      <c r="B29" s="188" t="s">
        <v>629</v>
      </c>
      <c r="C29" s="186"/>
      <c r="D29" s="192"/>
      <c r="E29" s="147"/>
      <c r="F29" s="204">
        <f t="shared" ref="F29:M29" si="11">F30</f>
        <v>8666</v>
      </c>
      <c r="G29" s="204">
        <f t="shared" si="11"/>
        <v>8666</v>
      </c>
      <c r="H29" s="204">
        <f t="shared" si="11"/>
        <v>8666</v>
      </c>
      <c r="I29" s="204">
        <f t="shared" si="11"/>
        <v>0</v>
      </c>
      <c r="J29" s="204">
        <f t="shared" si="11"/>
        <v>1000</v>
      </c>
      <c r="K29" s="204">
        <f t="shared" si="11"/>
        <v>2235</v>
      </c>
      <c r="L29" s="204">
        <f t="shared" si="11"/>
        <v>2286</v>
      </c>
      <c r="M29" s="204">
        <f t="shared" si="11"/>
        <v>2790</v>
      </c>
      <c r="N29" s="189"/>
      <c r="O29" s="181"/>
      <c r="P29" s="181"/>
      <c r="Q29" s="181"/>
      <c r="R29" s="181"/>
      <c r="S29" s="181"/>
      <c r="T29" s="181"/>
      <c r="U29" s="181"/>
      <c r="V29" s="181"/>
      <c r="W29" s="181"/>
      <c r="X29" s="181"/>
      <c r="Y29" s="181"/>
      <c r="Z29" s="181"/>
    </row>
    <row r="30" spans="1:26" ht="126" customHeight="1">
      <c r="A30" s="191">
        <v>1</v>
      </c>
      <c r="B30" s="188" t="s">
        <v>630</v>
      </c>
      <c r="C30" s="186" t="s">
        <v>143</v>
      </c>
      <c r="D30" s="193"/>
      <c r="E30" s="188"/>
      <c r="F30" s="204">
        <f t="shared" ref="F30:M30" si="12">SUM(F31:F32)</f>
        <v>8666</v>
      </c>
      <c r="G30" s="204">
        <f t="shared" si="12"/>
        <v>8666</v>
      </c>
      <c r="H30" s="204">
        <f t="shared" si="12"/>
        <v>8666</v>
      </c>
      <c r="I30" s="204">
        <f t="shared" si="12"/>
        <v>0</v>
      </c>
      <c r="J30" s="204">
        <f t="shared" si="12"/>
        <v>1000</v>
      </c>
      <c r="K30" s="204">
        <f t="shared" si="12"/>
        <v>2235</v>
      </c>
      <c r="L30" s="204">
        <f t="shared" si="12"/>
        <v>2286</v>
      </c>
      <c r="M30" s="204">
        <f t="shared" si="12"/>
        <v>2790</v>
      </c>
      <c r="N30" s="189"/>
      <c r="O30" s="194"/>
      <c r="P30" s="194"/>
      <c r="Q30" s="194"/>
      <c r="R30" s="194"/>
      <c r="S30" s="194"/>
      <c r="T30" s="194"/>
      <c r="U30" s="194"/>
      <c r="V30" s="194"/>
      <c r="W30" s="194"/>
      <c r="X30" s="194"/>
      <c r="Y30" s="194"/>
      <c r="Z30" s="194"/>
    </row>
    <row r="31" spans="1:26" ht="45.75" customHeight="1">
      <c r="A31" s="162" t="s">
        <v>599</v>
      </c>
      <c r="B31" s="202" t="s">
        <v>169</v>
      </c>
      <c r="C31" s="147"/>
      <c r="D31" s="147"/>
      <c r="E31" s="146" t="s">
        <v>357</v>
      </c>
      <c r="F31" s="205">
        <v>6784</v>
      </c>
      <c r="G31" s="205">
        <v>6784</v>
      </c>
      <c r="H31" s="205">
        <v>6784</v>
      </c>
      <c r="I31" s="205"/>
      <c r="J31" s="199">
        <v>1000</v>
      </c>
      <c r="K31" s="192">
        <v>1300</v>
      </c>
      <c r="L31" s="199">
        <v>1786</v>
      </c>
      <c r="M31" s="196">
        <v>2387</v>
      </c>
      <c r="N31" s="196"/>
      <c r="O31" s="181"/>
      <c r="P31" s="181"/>
      <c r="Q31" s="181"/>
      <c r="R31" s="181"/>
      <c r="S31" s="181"/>
      <c r="T31" s="181"/>
      <c r="U31" s="181"/>
      <c r="V31" s="181"/>
      <c r="W31" s="181"/>
      <c r="X31" s="181"/>
      <c r="Y31" s="181"/>
      <c r="Z31" s="181"/>
    </row>
    <row r="32" spans="1:26" ht="42.75" customHeight="1">
      <c r="A32" s="162" t="s">
        <v>604</v>
      </c>
      <c r="B32" s="202" t="s">
        <v>170</v>
      </c>
      <c r="C32" s="147"/>
      <c r="D32" s="147"/>
      <c r="E32" s="146" t="s">
        <v>395</v>
      </c>
      <c r="F32" s="205">
        <v>1882</v>
      </c>
      <c r="G32" s="205">
        <v>1882</v>
      </c>
      <c r="H32" s="205">
        <v>1882</v>
      </c>
      <c r="I32" s="205"/>
      <c r="J32" s="199"/>
      <c r="K32" s="192">
        <v>935</v>
      </c>
      <c r="L32" s="192">
        <v>500</v>
      </c>
      <c r="M32" s="196">
        <v>403</v>
      </c>
      <c r="N32" s="196"/>
      <c r="O32" s="181"/>
      <c r="P32" s="181"/>
      <c r="Q32" s="181"/>
      <c r="R32" s="181"/>
      <c r="S32" s="181"/>
      <c r="T32" s="181"/>
      <c r="U32" s="181"/>
      <c r="V32" s="181"/>
      <c r="W32" s="181"/>
      <c r="X32" s="181"/>
      <c r="Y32" s="181"/>
      <c r="Z32" s="181"/>
    </row>
    <row r="33" spans="1:26" ht="18.75" customHeight="1">
      <c r="A33" s="191" t="s">
        <v>243</v>
      </c>
      <c r="B33" s="188" t="s">
        <v>631</v>
      </c>
      <c r="C33" s="186" t="s">
        <v>596</v>
      </c>
      <c r="D33" s="192"/>
      <c r="E33" s="147"/>
      <c r="F33" s="204">
        <f t="shared" ref="F33:M33" si="13">+F34+F37</f>
        <v>3766</v>
      </c>
      <c r="G33" s="204">
        <f t="shared" si="13"/>
        <v>3766</v>
      </c>
      <c r="H33" s="204">
        <f t="shared" si="13"/>
        <v>3766</v>
      </c>
      <c r="I33" s="204">
        <f t="shared" si="13"/>
        <v>0</v>
      </c>
      <c r="J33" s="204">
        <f t="shared" si="13"/>
        <v>1400</v>
      </c>
      <c r="K33" s="204">
        <f t="shared" si="13"/>
        <v>1000</v>
      </c>
      <c r="L33" s="204">
        <f t="shared" si="13"/>
        <v>1082</v>
      </c>
      <c r="M33" s="204">
        <f t="shared" si="13"/>
        <v>197</v>
      </c>
      <c r="N33" s="189"/>
      <c r="O33" s="181"/>
      <c r="P33" s="181"/>
      <c r="Q33" s="181"/>
      <c r="R33" s="181"/>
      <c r="S33" s="181"/>
      <c r="T33" s="181"/>
      <c r="U33" s="181"/>
      <c r="V33" s="181"/>
      <c r="W33" s="181"/>
      <c r="X33" s="181"/>
      <c r="Y33" s="181"/>
      <c r="Z33" s="181"/>
    </row>
    <row r="34" spans="1:26" ht="42.75" hidden="1" customHeight="1">
      <c r="A34" s="191">
        <v>1</v>
      </c>
      <c r="B34" s="206" t="s">
        <v>632</v>
      </c>
      <c r="C34" s="146"/>
      <c r="D34" s="192"/>
      <c r="E34" s="146"/>
      <c r="F34" s="204">
        <f t="shared" ref="F34:M34" si="14">SUM(F35:F36)</f>
        <v>2000</v>
      </c>
      <c r="G34" s="204">
        <f t="shared" si="14"/>
        <v>2000</v>
      </c>
      <c r="H34" s="204">
        <f t="shared" si="14"/>
        <v>2000</v>
      </c>
      <c r="I34" s="204">
        <f t="shared" si="14"/>
        <v>0</v>
      </c>
      <c r="J34" s="204">
        <f t="shared" si="14"/>
        <v>1400</v>
      </c>
      <c r="K34" s="204">
        <f t="shared" si="14"/>
        <v>500</v>
      </c>
      <c r="L34" s="204">
        <f t="shared" si="14"/>
        <v>71</v>
      </c>
      <c r="M34" s="204">
        <f t="shared" si="14"/>
        <v>0</v>
      </c>
      <c r="N34" s="189"/>
      <c r="O34" s="181"/>
      <c r="P34" s="181"/>
      <c r="Q34" s="181"/>
      <c r="R34" s="181"/>
      <c r="S34" s="181"/>
      <c r="T34" s="181"/>
      <c r="U34" s="181"/>
      <c r="V34" s="181"/>
      <c r="W34" s="181"/>
      <c r="X34" s="181"/>
      <c r="Y34" s="181"/>
      <c r="Z34" s="181"/>
    </row>
    <row r="35" spans="1:26" ht="18.75" hidden="1" customHeight="1">
      <c r="A35" s="147" t="s">
        <v>599</v>
      </c>
      <c r="B35" s="202" t="s">
        <v>633</v>
      </c>
      <c r="C35" s="146"/>
      <c r="D35" s="192"/>
      <c r="E35" s="146" t="s">
        <v>357</v>
      </c>
      <c r="F35" s="196">
        <v>1400</v>
      </c>
      <c r="G35" s="196">
        <v>1400</v>
      </c>
      <c r="H35" s="196">
        <v>1400</v>
      </c>
      <c r="I35" s="196"/>
      <c r="J35" s="199">
        <v>800</v>
      </c>
      <c r="K35" s="192">
        <v>500</v>
      </c>
      <c r="L35" s="192">
        <v>71</v>
      </c>
      <c r="M35" s="196"/>
      <c r="N35" s="196"/>
      <c r="O35" s="181"/>
      <c r="P35" s="181"/>
      <c r="Q35" s="181"/>
      <c r="R35" s="181"/>
      <c r="S35" s="181"/>
      <c r="T35" s="181"/>
      <c r="U35" s="181"/>
      <c r="V35" s="181"/>
      <c r="W35" s="181"/>
      <c r="X35" s="181"/>
      <c r="Y35" s="181"/>
      <c r="Z35" s="181"/>
    </row>
    <row r="36" spans="1:26" ht="18.75" hidden="1" customHeight="1">
      <c r="A36" s="147" t="s">
        <v>604</v>
      </c>
      <c r="B36" s="202" t="s">
        <v>634</v>
      </c>
      <c r="C36" s="146"/>
      <c r="D36" s="192"/>
      <c r="E36" s="146" t="s">
        <v>357</v>
      </c>
      <c r="F36" s="196">
        <v>600</v>
      </c>
      <c r="G36" s="196">
        <v>600</v>
      </c>
      <c r="H36" s="196">
        <v>600</v>
      </c>
      <c r="I36" s="196"/>
      <c r="J36" s="199">
        <v>600</v>
      </c>
      <c r="K36" s="192"/>
      <c r="L36" s="192"/>
      <c r="M36" s="196"/>
      <c r="N36" s="196"/>
      <c r="O36" s="181"/>
      <c r="P36" s="181"/>
      <c r="Q36" s="181"/>
      <c r="R36" s="181"/>
      <c r="S36" s="181"/>
      <c r="T36" s="181"/>
      <c r="U36" s="181"/>
      <c r="V36" s="181"/>
      <c r="W36" s="181"/>
      <c r="X36" s="181"/>
      <c r="Y36" s="181"/>
      <c r="Z36" s="181"/>
    </row>
    <row r="37" spans="1:26" ht="18.75" customHeight="1">
      <c r="A37" s="191">
        <v>2</v>
      </c>
      <c r="B37" s="206" t="s">
        <v>635</v>
      </c>
      <c r="C37" s="147"/>
      <c r="D37" s="192"/>
      <c r="E37" s="146"/>
      <c r="F37" s="204">
        <f t="shared" ref="F37:M37" si="15">F38</f>
        <v>1766</v>
      </c>
      <c r="G37" s="204">
        <f t="shared" si="15"/>
        <v>1766</v>
      </c>
      <c r="H37" s="204">
        <f t="shared" si="15"/>
        <v>1766</v>
      </c>
      <c r="I37" s="204">
        <f t="shared" si="15"/>
        <v>0</v>
      </c>
      <c r="J37" s="204">
        <f t="shared" si="15"/>
        <v>0</v>
      </c>
      <c r="K37" s="204">
        <f t="shared" si="15"/>
        <v>500</v>
      </c>
      <c r="L37" s="204">
        <f t="shared" si="15"/>
        <v>1011</v>
      </c>
      <c r="M37" s="204">
        <f t="shared" si="15"/>
        <v>197</v>
      </c>
      <c r="N37" s="204"/>
      <c r="O37" s="181"/>
      <c r="P37" s="181"/>
      <c r="Q37" s="181"/>
      <c r="R37" s="181"/>
      <c r="S37" s="181"/>
      <c r="T37" s="181"/>
      <c r="U37" s="181"/>
      <c r="V37" s="181"/>
      <c r="W37" s="181"/>
      <c r="X37" s="181"/>
      <c r="Y37" s="181"/>
      <c r="Z37" s="181"/>
    </row>
    <row r="38" spans="1:26" ht="27" customHeight="1">
      <c r="A38" s="147" t="s">
        <v>607</v>
      </c>
      <c r="B38" s="207" t="s">
        <v>377</v>
      </c>
      <c r="C38" s="147"/>
      <c r="D38" s="192"/>
      <c r="E38" s="146" t="s">
        <v>395</v>
      </c>
      <c r="F38" s="196">
        <v>1766</v>
      </c>
      <c r="G38" s="196">
        <v>1766</v>
      </c>
      <c r="H38" s="196">
        <v>1766</v>
      </c>
      <c r="I38" s="196"/>
      <c r="J38" s="199"/>
      <c r="K38" s="192">
        <v>500</v>
      </c>
      <c r="L38" s="192">
        <v>1011</v>
      </c>
      <c r="M38" s="196">
        <v>197</v>
      </c>
      <c r="N38" s="189"/>
      <c r="O38" s="181"/>
      <c r="P38" s="181"/>
      <c r="Q38" s="181"/>
      <c r="R38" s="181"/>
      <c r="S38" s="181"/>
      <c r="T38" s="181"/>
      <c r="U38" s="181"/>
      <c r="V38" s="181"/>
      <c r="W38" s="181"/>
      <c r="X38" s="181"/>
      <c r="Y38" s="181"/>
      <c r="Z38" s="181"/>
    </row>
    <row r="39" spans="1:26" ht="18.75" hidden="1" customHeight="1">
      <c r="A39" s="191" t="s">
        <v>255</v>
      </c>
      <c r="B39" s="188" t="s">
        <v>636</v>
      </c>
      <c r="C39" s="186" t="s">
        <v>48</v>
      </c>
      <c r="D39" s="192"/>
      <c r="E39" s="147"/>
      <c r="F39" s="204">
        <f t="shared" ref="F39:M39" si="16">F40</f>
        <v>1236</v>
      </c>
      <c r="G39" s="204">
        <f t="shared" si="16"/>
        <v>1236</v>
      </c>
      <c r="H39" s="204">
        <f t="shared" si="16"/>
        <v>931</v>
      </c>
      <c r="I39" s="204">
        <f t="shared" si="16"/>
        <v>305</v>
      </c>
      <c r="J39" s="204">
        <f t="shared" si="16"/>
        <v>300</v>
      </c>
      <c r="K39" s="204">
        <f t="shared" si="16"/>
        <v>350</v>
      </c>
      <c r="L39" s="204">
        <f t="shared" si="16"/>
        <v>576</v>
      </c>
      <c r="M39" s="204">
        <f t="shared" si="16"/>
        <v>0</v>
      </c>
      <c r="N39" s="189"/>
      <c r="O39" s="181"/>
      <c r="P39" s="181"/>
      <c r="Q39" s="181"/>
      <c r="R39" s="181"/>
      <c r="S39" s="181"/>
      <c r="T39" s="181"/>
      <c r="U39" s="181"/>
      <c r="V39" s="181"/>
      <c r="W39" s="181"/>
      <c r="X39" s="181"/>
      <c r="Y39" s="181"/>
      <c r="Z39" s="181"/>
    </row>
    <row r="40" spans="1:26" ht="18.75" hidden="1" customHeight="1">
      <c r="A40" s="191">
        <v>1</v>
      </c>
      <c r="B40" s="188" t="s">
        <v>637</v>
      </c>
      <c r="C40" s="191"/>
      <c r="D40" s="193"/>
      <c r="E40" s="191"/>
      <c r="F40" s="204">
        <f t="shared" ref="F40:M40" si="17">F41</f>
        <v>1236</v>
      </c>
      <c r="G40" s="204">
        <f t="shared" si="17"/>
        <v>1236</v>
      </c>
      <c r="H40" s="204">
        <f t="shared" si="17"/>
        <v>931</v>
      </c>
      <c r="I40" s="204">
        <f t="shared" si="17"/>
        <v>305</v>
      </c>
      <c r="J40" s="204">
        <f t="shared" si="17"/>
        <v>300</v>
      </c>
      <c r="K40" s="204">
        <f t="shared" si="17"/>
        <v>350</v>
      </c>
      <c r="L40" s="204">
        <f t="shared" si="17"/>
        <v>576</v>
      </c>
      <c r="M40" s="204">
        <f t="shared" si="17"/>
        <v>0</v>
      </c>
      <c r="N40" s="189"/>
      <c r="O40" s="194"/>
      <c r="P40" s="194"/>
      <c r="Q40" s="194"/>
      <c r="R40" s="194"/>
      <c r="S40" s="194"/>
      <c r="T40" s="194"/>
      <c r="U40" s="194"/>
      <c r="V40" s="194"/>
      <c r="W40" s="194"/>
      <c r="X40" s="194"/>
      <c r="Y40" s="194"/>
      <c r="Z40" s="194"/>
    </row>
    <row r="41" spans="1:26" ht="18.75" hidden="1" customHeight="1">
      <c r="A41" s="147" t="s">
        <v>599</v>
      </c>
      <c r="B41" s="202" t="s">
        <v>638</v>
      </c>
      <c r="C41" s="147"/>
      <c r="D41" s="146"/>
      <c r="E41" s="146" t="s">
        <v>357</v>
      </c>
      <c r="F41" s="205">
        <f>G41</f>
        <v>1236</v>
      </c>
      <c r="G41" s="205">
        <v>1236</v>
      </c>
      <c r="H41" s="205">
        <v>931</v>
      </c>
      <c r="I41" s="205">
        <v>305</v>
      </c>
      <c r="J41" s="192">
        <v>300</v>
      </c>
      <c r="K41" s="192">
        <v>350</v>
      </c>
      <c r="L41" s="192">
        <v>576</v>
      </c>
      <c r="M41" s="196">
        <f>H41+I41-(L41+N41+K41+J41)</f>
        <v>0</v>
      </c>
      <c r="N41" s="189">
        <v>10</v>
      </c>
      <c r="O41" s="181"/>
      <c r="P41" s="181"/>
      <c r="Q41" s="181"/>
      <c r="R41" s="181"/>
      <c r="S41" s="181"/>
      <c r="T41" s="181"/>
      <c r="U41" s="181"/>
      <c r="V41" s="181"/>
      <c r="W41" s="181"/>
      <c r="X41" s="181"/>
      <c r="Y41" s="181"/>
      <c r="Z41" s="181"/>
    </row>
    <row r="42" spans="1:26" ht="18.75" customHeight="1">
      <c r="A42" s="185"/>
      <c r="B42" s="181"/>
      <c r="C42" s="185"/>
      <c r="D42" s="181"/>
      <c r="E42" s="185"/>
      <c r="F42" s="185"/>
      <c r="G42" s="208"/>
      <c r="H42" s="208"/>
      <c r="I42" s="208"/>
      <c r="J42" s="208"/>
      <c r="K42" s="181"/>
      <c r="L42" s="181"/>
      <c r="M42" s="181"/>
      <c r="N42" s="181"/>
      <c r="O42" s="181"/>
      <c r="P42" s="181"/>
      <c r="Q42" s="181"/>
      <c r="R42" s="181"/>
      <c r="S42" s="181"/>
      <c r="T42" s="181"/>
      <c r="U42" s="181"/>
      <c r="V42" s="181"/>
      <c r="W42" s="181"/>
      <c r="X42" s="181"/>
      <c r="Y42" s="181"/>
      <c r="Z42" s="181"/>
    </row>
    <row r="43" spans="1:26" ht="18.75" customHeight="1">
      <c r="A43" s="185"/>
      <c r="B43" s="181"/>
      <c r="C43" s="185"/>
      <c r="D43" s="181"/>
      <c r="E43" s="185"/>
      <c r="F43" s="185"/>
      <c r="G43" s="208"/>
      <c r="H43" s="208"/>
      <c r="I43" s="208"/>
      <c r="J43" s="208"/>
      <c r="K43" s="181"/>
      <c r="L43" s="181"/>
      <c r="M43" s="181"/>
      <c r="N43" s="181"/>
      <c r="O43" s="181"/>
      <c r="P43" s="181"/>
      <c r="Q43" s="181"/>
      <c r="R43" s="181"/>
      <c r="S43" s="181"/>
      <c r="T43" s="181"/>
      <c r="U43" s="181"/>
      <c r="V43" s="181"/>
      <c r="W43" s="181"/>
      <c r="X43" s="181"/>
      <c r="Y43" s="181"/>
      <c r="Z43" s="181"/>
    </row>
    <row r="44" spans="1:26" ht="18.75" customHeight="1">
      <c r="A44" s="185"/>
      <c r="B44" s="181"/>
      <c r="C44" s="185"/>
      <c r="D44" s="181"/>
      <c r="E44" s="185"/>
      <c r="F44" s="185"/>
      <c r="G44" s="208"/>
      <c r="H44" s="208"/>
      <c r="I44" s="208"/>
      <c r="J44" s="208"/>
      <c r="K44" s="181"/>
      <c r="L44" s="181"/>
      <c r="M44" s="181"/>
      <c r="N44" s="181"/>
      <c r="O44" s="181"/>
      <c r="P44" s="181"/>
      <c r="Q44" s="181"/>
      <c r="R44" s="181"/>
      <c r="S44" s="181"/>
      <c r="T44" s="181"/>
      <c r="U44" s="181"/>
      <c r="V44" s="181"/>
      <c r="W44" s="181"/>
      <c r="X44" s="181"/>
      <c r="Y44" s="181"/>
      <c r="Z44" s="181"/>
    </row>
    <row r="45" spans="1:26" ht="18.75" customHeight="1">
      <c r="A45" s="185"/>
      <c r="B45" s="181"/>
      <c r="C45" s="185"/>
      <c r="D45" s="181"/>
      <c r="E45" s="185"/>
      <c r="F45" s="185"/>
      <c r="G45" s="208"/>
      <c r="H45" s="208"/>
      <c r="I45" s="208"/>
      <c r="J45" s="208"/>
      <c r="K45" s="181"/>
      <c r="L45" s="181"/>
      <c r="M45" s="181"/>
      <c r="N45" s="181"/>
      <c r="O45" s="181"/>
      <c r="P45" s="181"/>
      <c r="Q45" s="181"/>
      <c r="R45" s="181"/>
      <c r="S45" s="181"/>
      <c r="T45" s="181"/>
      <c r="U45" s="181"/>
      <c r="V45" s="181"/>
      <c r="W45" s="181"/>
      <c r="X45" s="181"/>
      <c r="Y45" s="181"/>
      <c r="Z45" s="181"/>
    </row>
    <row r="46" spans="1:26" ht="18.75" customHeight="1">
      <c r="A46" s="185"/>
      <c r="B46" s="181"/>
      <c r="C46" s="185"/>
      <c r="D46" s="181"/>
      <c r="E46" s="185"/>
      <c r="F46" s="185"/>
      <c r="G46" s="208"/>
      <c r="H46" s="208"/>
      <c r="I46" s="208"/>
      <c r="J46" s="208"/>
      <c r="K46" s="181"/>
      <c r="L46" s="181"/>
      <c r="M46" s="181"/>
      <c r="N46" s="181"/>
      <c r="O46" s="181"/>
      <c r="P46" s="181"/>
      <c r="Q46" s="181"/>
      <c r="R46" s="181"/>
      <c r="S46" s="181"/>
      <c r="T46" s="181"/>
      <c r="U46" s="181"/>
      <c r="V46" s="181"/>
      <c r="W46" s="181"/>
      <c r="X46" s="181"/>
      <c r="Y46" s="181"/>
      <c r="Z46" s="181"/>
    </row>
    <row r="47" spans="1:26" ht="18.75" customHeight="1">
      <c r="A47" s="185"/>
      <c r="B47" s="181"/>
      <c r="C47" s="185"/>
      <c r="D47" s="181"/>
      <c r="E47" s="185"/>
      <c r="F47" s="185"/>
      <c r="G47" s="208"/>
      <c r="H47" s="208"/>
      <c r="I47" s="208"/>
      <c r="J47" s="208"/>
      <c r="K47" s="181"/>
      <c r="L47" s="181"/>
      <c r="M47" s="181"/>
      <c r="N47" s="181"/>
      <c r="O47" s="181"/>
      <c r="P47" s="181"/>
      <c r="Q47" s="181"/>
      <c r="R47" s="181"/>
      <c r="S47" s="181"/>
      <c r="T47" s="181"/>
      <c r="U47" s="181"/>
      <c r="V47" s="181"/>
      <c r="W47" s="181"/>
      <c r="X47" s="181"/>
      <c r="Y47" s="181"/>
      <c r="Z47" s="181"/>
    </row>
    <row r="48" spans="1:26" ht="18.75" customHeight="1">
      <c r="A48" s="185"/>
      <c r="B48" s="181"/>
      <c r="C48" s="185"/>
      <c r="D48" s="181"/>
      <c r="E48" s="185"/>
      <c r="F48" s="185"/>
      <c r="G48" s="208"/>
      <c r="H48" s="208"/>
      <c r="I48" s="208"/>
      <c r="J48" s="208"/>
      <c r="K48" s="181"/>
      <c r="L48" s="181"/>
      <c r="M48" s="181"/>
      <c r="N48" s="181"/>
      <c r="O48" s="181"/>
      <c r="P48" s="181"/>
      <c r="Q48" s="181"/>
      <c r="R48" s="181"/>
      <c r="S48" s="181"/>
      <c r="T48" s="181"/>
      <c r="U48" s="181"/>
      <c r="V48" s="181"/>
      <c r="W48" s="181"/>
      <c r="X48" s="181"/>
      <c r="Y48" s="181"/>
      <c r="Z48" s="181"/>
    </row>
    <row r="49" spans="1:26" ht="18.75" customHeight="1">
      <c r="A49" s="185"/>
      <c r="B49" s="181"/>
      <c r="C49" s="185"/>
      <c r="D49" s="181"/>
      <c r="E49" s="185"/>
      <c r="F49" s="185"/>
      <c r="G49" s="208"/>
      <c r="H49" s="208"/>
      <c r="I49" s="208"/>
      <c r="J49" s="208"/>
      <c r="K49" s="181"/>
      <c r="L49" s="181"/>
      <c r="M49" s="181"/>
      <c r="N49" s="181"/>
      <c r="O49" s="181"/>
      <c r="P49" s="181"/>
      <c r="Q49" s="181"/>
      <c r="R49" s="181"/>
      <c r="S49" s="181"/>
      <c r="T49" s="181"/>
      <c r="U49" s="181"/>
      <c r="V49" s="181"/>
      <c r="W49" s="181"/>
      <c r="X49" s="181"/>
      <c r="Y49" s="181"/>
      <c r="Z49" s="181"/>
    </row>
    <row r="50" spans="1:26" ht="18.75" customHeight="1">
      <c r="A50" s="185"/>
      <c r="B50" s="181"/>
      <c r="C50" s="185"/>
      <c r="D50" s="181"/>
      <c r="E50" s="185"/>
      <c r="F50" s="185"/>
      <c r="G50" s="208"/>
      <c r="H50" s="208"/>
      <c r="I50" s="208"/>
      <c r="J50" s="208"/>
      <c r="K50" s="181"/>
      <c r="L50" s="181"/>
      <c r="M50" s="181"/>
      <c r="N50" s="181"/>
      <c r="O50" s="181"/>
      <c r="P50" s="181"/>
      <c r="Q50" s="181"/>
      <c r="R50" s="181"/>
      <c r="S50" s="181"/>
      <c r="T50" s="181"/>
      <c r="U50" s="181"/>
      <c r="V50" s="181"/>
      <c r="W50" s="181"/>
      <c r="X50" s="181"/>
      <c r="Y50" s="181"/>
      <c r="Z50" s="181"/>
    </row>
    <row r="51" spans="1:26" ht="18.75" customHeight="1">
      <c r="A51" s="185"/>
      <c r="B51" s="181"/>
      <c r="C51" s="185"/>
      <c r="D51" s="181"/>
      <c r="E51" s="185"/>
      <c r="F51" s="185"/>
      <c r="G51" s="208"/>
      <c r="H51" s="208"/>
      <c r="I51" s="208"/>
      <c r="J51" s="208"/>
      <c r="K51" s="181"/>
      <c r="L51" s="181"/>
      <c r="M51" s="181"/>
      <c r="N51" s="181"/>
      <c r="O51" s="181"/>
      <c r="P51" s="181"/>
      <c r="Q51" s="181"/>
      <c r="R51" s="181"/>
      <c r="S51" s="181"/>
      <c r="T51" s="181"/>
      <c r="U51" s="181"/>
      <c r="V51" s="181"/>
      <c r="W51" s="181"/>
      <c r="X51" s="181"/>
      <c r="Y51" s="181"/>
      <c r="Z51" s="181"/>
    </row>
    <row r="52" spans="1:26" ht="18.75" customHeight="1">
      <c r="A52" s="185"/>
      <c r="B52" s="181"/>
      <c r="C52" s="185"/>
      <c r="D52" s="181"/>
      <c r="E52" s="185"/>
      <c r="F52" s="185"/>
      <c r="G52" s="208"/>
      <c r="H52" s="208"/>
      <c r="I52" s="208"/>
      <c r="J52" s="208"/>
      <c r="K52" s="181"/>
      <c r="L52" s="181"/>
      <c r="M52" s="181"/>
      <c r="N52" s="181"/>
      <c r="O52" s="181"/>
      <c r="P52" s="181"/>
      <c r="Q52" s="181"/>
      <c r="R52" s="181"/>
      <c r="S52" s="181"/>
      <c r="T52" s="181"/>
      <c r="U52" s="181"/>
      <c r="V52" s="181"/>
      <c r="W52" s="181"/>
      <c r="X52" s="181"/>
      <c r="Y52" s="181"/>
      <c r="Z52" s="181"/>
    </row>
    <row r="53" spans="1:26" ht="18.75" customHeight="1">
      <c r="A53" s="185"/>
      <c r="B53" s="181"/>
      <c r="C53" s="185"/>
      <c r="D53" s="181"/>
      <c r="E53" s="185"/>
      <c r="F53" s="185"/>
      <c r="G53" s="208"/>
      <c r="H53" s="208"/>
      <c r="I53" s="208"/>
      <c r="J53" s="208"/>
      <c r="K53" s="181"/>
      <c r="L53" s="181"/>
      <c r="M53" s="181"/>
      <c r="N53" s="181"/>
      <c r="O53" s="181"/>
      <c r="P53" s="181"/>
      <c r="Q53" s="181"/>
      <c r="R53" s="181"/>
      <c r="S53" s="181"/>
      <c r="T53" s="181"/>
      <c r="U53" s="181"/>
      <c r="V53" s="181"/>
      <c r="W53" s="181"/>
      <c r="X53" s="181"/>
      <c r="Y53" s="181"/>
      <c r="Z53" s="181"/>
    </row>
    <row r="54" spans="1:26" ht="18.75" customHeight="1">
      <c r="A54" s="185"/>
      <c r="B54" s="181"/>
      <c r="C54" s="185"/>
      <c r="D54" s="181"/>
      <c r="E54" s="185"/>
      <c r="F54" s="185"/>
      <c r="G54" s="208"/>
      <c r="H54" s="208"/>
      <c r="I54" s="208"/>
      <c r="J54" s="208"/>
      <c r="K54" s="181"/>
      <c r="L54" s="181"/>
      <c r="M54" s="181"/>
      <c r="N54" s="181"/>
      <c r="O54" s="181"/>
      <c r="P54" s="181"/>
      <c r="Q54" s="181"/>
      <c r="R54" s="181"/>
      <c r="S54" s="181"/>
      <c r="T54" s="181"/>
      <c r="U54" s="181"/>
      <c r="V54" s="181"/>
      <c r="W54" s="181"/>
      <c r="X54" s="181"/>
      <c r="Y54" s="181"/>
      <c r="Z54" s="181"/>
    </row>
    <row r="55" spans="1:26" ht="18.75" customHeight="1">
      <c r="A55" s="185"/>
      <c r="B55" s="181"/>
      <c r="C55" s="185"/>
      <c r="D55" s="181"/>
      <c r="E55" s="185"/>
      <c r="F55" s="185"/>
      <c r="G55" s="208"/>
      <c r="H55" s="208"/>
      <c r="I55" s="208"/>
      <c r="J55" s="208"/>
      <c r="K55" s="181"/>
      <c r="L55" s="181"/>
      <c r="M55" s="181"/>
      <c r="N55" s="181"/>
      <c r="O55" s="181"/>
      <c r="P55" s="181"/>
      <c r="Q55" s="181"/>
      <c r="R55" s="181"/>
      <c r="S55" s="181"/>
      <c r="T55" s="181"/>
      <c r="U55" s="181"/>
      <c r="V55" s="181"/>
      <c r="W55" s="181"/>
      <c r="X55" s="181"/>
      <c r="Y55" s="181"/>
      <c r="Z55" s="181"/>
    </row>
    <row r="56" spans="1:26" ht="18.75" customHeight="1">
      <c r="A56" s="185"/>
      <c r="B56" s="181"/>
      <c r="C56" s="185"/>
      <c r="D56" s="181"/>
      <c r="E56" s="185"/>
      <c r="F56" s="185"/>
      <c r="G56" s="208"/>
      <c r="H56" s="208"/>
      <c r="I56" s="208"/>
      <c r="J56" s="208"/>
      <c r="K56" s="181"/>
      <c r="L56" s="181"/>
      <c r="M56" s="181"/>
      <c r="N56" s="181"/>
      <c r="O56" s="181"/>
      <c r="P56" s="181"/>
      <c r="Q56" s="181"/>
      <c r="R56" s="181"/>
      <c r="S56" s="181"/>
      <c r="T56" s="181"/>
      <c r="U56" s="181"/>
      <c r="V56" s="181"/>
      <c r="W56" s="181"/>
      <c r="X56" s="181"/>
      <c r="Y56" s="181"/>
      <c r="Z56" s="181"/>
    </row>
    <row r="57" spans="1:26" ht="18.75" customHeight="1">
      <c r="A57" s="185"/>
      <c r="B57" s="181"/>
      <c r="C57" s="185"/>
      <c r="D57" s="181"/>
      <c r="E57" s="185"/>
      <c r="F57" s="185"/>
      <c r="G57" s="208"/>
      <c r="H57" s="208"/>
      <c r="I57" s="208"/>
      <c r="J57" s="208"/>
      <c r="K57" s="181"/>
      <c r="L57" s="181"/>
      <c r="M57" s="181"/>
      <c r="N57" s="181"/>
      <c r="O57" s="181"/>
      <c r="P57" s="181"/>
      <c r="Q57" s="181"/>
      <c r="R57" s="181"/>
      <c r="S57" s="181"/>
      <c r="T57" s="181"/>
      <c r="U57" s="181"/>
      <c r="V57" s="181"/>
      <c r="W57" s="181"/>
      <c r="X57" s="181"/>
      <c r="Y57" s="181"/>
      <c r="Z57" s="181"/>
    </row>
    <row r="58" spans="1:26" ht="18.75" customHeight="1">
      <c r="A58" s="185"/>
      <c r="B58" s="181"/>
      <c r="C58" s="185"/>
      <c r="D58" s="181"/>
      <c r="E58" s="185"/>
      <c r="F58" s="185"/>
      <c r="G58" s="208"/>
      <c r="H58" s="208"/>
      <c r="I58" s="208"/>
      <c r="J58" s="208"/>
      <c r="K58" s="181"/>
      <c r="L58" s="181"/>
      <c r="M58" s="181"/>
      <c r="N58" s="181"/>
      <c r="O58" s="181"/>
      <c r="P58" s="181"/>
      <c r="Q58" s="181"/>
      <c r="R58" s="181"/>
      <c r="S58" s="181"/>
      <c r="T58" s="181"/>
      <c r="U58" s="181"/>
      <c r="V58" s="181"/>
      <c r="W58" s="181"/>
      <c r="X58" s="181"/>
      <c r="Y58" s="181"/>
      <c r="Z58" s="181"/>
    </row>
    <row r="59" spans="1:26" ht="18.75" customHeight="1">
      <c r="A59" s="185"/>
      <c r="B59" s="181"/>
      <c r="C59" s="185"/>
      <c r="D59" s="181"/>
      <c r="E59" s="185"/>
      <c r="F59" s="185"/>
      <c r="G59" s="208"/>
      <c r="H59" s="208"/>
      <c r="I59" s="208"/>
      <c r="J59" s="208"/>
      <c r="K59" s="181"/>
      <c r="L59" s="181"/>
      <c r="M59" s="181"/>
      <c r="N59" s="181"/>
      <c r="O59" s="181"/>
      <c r="P59" s="181"/>
      <c r="Q59" s="181"/>
      <c r="R59" s="181"/>
      <c r="S59" s="181"/>
      <c r="T59" s="181"/>
      <c r="U59" s="181"/>
      <c r="V59" s="181"/>
      <c r="W59" s="181"/>
      <c r="X59" s="181"/>
      <c r="Y59" s="181"/>
      <c r="Z59" s="181"/>
    </row>
    <row r="60" spans="1:26" ht="18.75" customHeight="1">
      <c r="A60" s="185"/>
      <c r="B60" s="181"/>
      <c r="C60" s="185"/>
      <c r="D60" s="181"/>
      <c r="E60" s="185"/>
      <c r="F60" s="185"/>
      <c r="G60" s="208"/>
      <c r="H60" s="208"/>
      <c r="I60" s="208"/>
      <c r="J60" s="208"/>
      <c r="K60" s="181"/>
      <c r="L60" s="181"/>
      <c r="M60" s="181"/>
      <c r="N60" s="181"/>
      <c r="O60" s="181"/>
      <c r="P60" s="181"/>
      <c r="Q60" s="181"/>
      <c r="R60" s="181"/>
      <c r="S60" s="181"/>
      <c r="T60" s="181"/>
      <c r="U60" s="181"/>
      <c r="V60" s="181"/>
      <c r="W60" s="181"/>
      <c r="X60" s="181"/>
      <c r="Y60" s="181"/>
      <c r="Z60" s="181"/>
    </row>
    <row r="61" spans="1:26" ht="18.75" customHeight="1">
      <c r="A61" s="185"/>
      <c r="B61" s="181"/>
      <c r="C61" s="185"/>
      <c r="D61" s="181"/>
      <c r="E61" s="185"/>
      <c r="F61" s="185"/>
      <c r="G61" s="208"/>
      <c r="H61" s="208"/>
      <c r="I61" s="208"/>
      <c r="J61" s="208"/>
      <c r="K61" s="181"/>
      <c r="L61" s="181"/>
      <c r="M61" s="181"/>
      <c r="N61" s="181"/>
      <c r="O61" s="181"/>
      <c r="P61" s="181"/>
      <c r="Q61" s="181"/>
      <c r="R61" s="181"/>
      <c r="S61" s="181"/>
      <c r="T61" s="181"/>
      <c r="U61" s="181"/>
      <c r="V61" s="181"/>
      <c r="W61" s="181"/>
      <c r="X61" s="181"/>
      <c r="Y61" s="181"/>
      <c r="Z61" s="181"/>
    </row>
    <row r="62" spans="1:26" ht="18.75" customHeight="1">
      <c r="A62" s="185"/>
      <c r="B62" s="181"/>
      <c r="C62" s="185"/>
      <c r="D62" s="181"/>
      <c r="E62" s="185"/>
      <c r="F62" s="185"/>
      <c r="G62" s="208"/>
      <c r="H62" s="208"/>
      <c r="I62" s="208"/>
      <c r="J62" s="208"/>
      <c r="K62" s="181"/>
      <c r="L62" s="181"/>
      <c r="M62" s="181"/>
      <c r="N62" s="181"/>
      <c r="O62" s="181"/>
      <c r="P62" s="181"/>
      <c r="Q62" s="181"/>
      <c r="R62" s="181"/>
      <c r="S62" s="181"/>
      <c r="T62" s="181"/>
      <c r="U62" s="181"/>
      <c r="V62" s="181"/>
      <c r="W62" s="181"/>
      <c r="X62" s="181"/>
      <c r="Y62" s="181"/>
      <c r="Z62" s="181"/>
    </row>
    <row r="63" spans="1:26" ht="18.75" customHeight="1">
      <c r="A63" s="185"/>
      <c r="B63" s="181"/>
      <c r="C63" s="185"/>
      <c r="D63" s="181"/>
      <c r="E63" s="185"/>
      <c r="F63" s="185"/>
      <c r="G63" s="208"/>
      <c r="H63" s="208"/>
      <c r="I63" s="208"/>
      <c r="J63" s="208"/>
      <c r="K63" s="181"/>
      <c r="L63" s="181"/>
      <c r="M63" s="181"/>
      <c r="N63" s="181"/>
      <c r="O63" s="181"/>
      <c r="P63" s="181"/>
      <c r="Q63" s="181"/>
      <c r="R63" s="181"/>
      <c r="S63" s="181"/>
      <c r="T63" s="181"/>
      <c r="U63" s="181"/>
      <c r="V63" s="181"/>
      <c r="W63" s="181"/>
      <c r="X63" s="181"/>
      <c r="Y63" s="181"/>
      <c r="Z63" s="181"/>
    </row>
    <row r="64" spans="1:26" ht="18.75" customHeight="1">
      <c r="A64" s="185"/>
      <c r="B64" s="181"/>
      <c r="C64" s="185"/>
      <c r="D64" s="181"/>
      <c r="E64" s="185"/>
      <c r="F64" s="185"/>
      <c r="G64" s="208"/>
      <c r="H64" s="208"/>
      <c r="I64" s="208"/>
      <c r="J64" s="208"/>
      <c r="K64" s="181"/>
      <c r="L64" s="181"/>
      <c r="M64" s="181"/>
      <c r="N64" s="181"/>
      <c r="O64" s="181"/>
      <c r="P64" s="181"/>
      <c r="Q64" s="181"/>
      <c r="R64" s="181"/>
      <c r="S64" s="181"/>
      <c r="T64" s="181"/>
      <c r="U64" s="181"/>
      <c r="V64" s="181"/>
      <c r="W64" s="181"/>
      <c r="X64" s="181"/>
      <c r="Y64" s="181"/>
      <c r="Z64" s="181"/>
    </row>
    <row r="65" spans="1:26" ht="18.75" customHeight="1">
      <c r="A65" s="185"/>
      <c r="B65" s="181"/>
      <c r="C65" s="185"/>
      <c r="D65" s="181"/>
      <c r="E65" s="185"/>
      <c r="F65" s="185"/>
      <c r="G65" s="208"/>
      <c r="H65" s="208"/>
      <c r="I65" s="208"/>
      <c r="J65" s="208"/>
      <c r="K65" s="181"/>
      <c r="L65" s="181"/>
      <c r="M65" s="181"/>
      <c r="N65" s="181"/>
      <c r="O65" s="181"/>
      <c r="P65" s="181"/>
      <c r="Q65" s="181"/>
      <c r="R65" s="181"/>
      <c r="S65" s="181"/>
      <c r="T65" s="181"/>
      <c r="U65" s="181"/>
      <c r="V65" s="181"/>
      <c r="W65" s="181"/>
      <c r="X65" s="181"/>
      <c r="Y65" s="181"/>
      <c r="Z65" s="181"/>
    </row>
    <row r="66" spans="1:26" ht="18.75" customHeight="1">
      <c r="A66" s="185"/>
      <c r="B66" s="181"/>
      <c r="C66" s="185"/>
      <c r="D66" s="181"/>
      <c r="E66" s="185"/>
      <c r="F66" s="185"/>
      <c r="G66" s="208"/>
      <c r="H66" s="208"/>
      <c r="I66" s="208"/>
      <c r="J66" s="208"/>
      <c r="K66" s="181"/>
      <c r="L66" s="181"/>
      <c r="M66" s="181"/>
      <c r="N66" s="181"/>
      <c r="O66" s="181"/>
      <c r="P66" s="181"/>
      <c r="Q66" s="181"/>
      <c r="R66" s="181"/>
      <c r="S66" s="181"/>
      <c r="T66" s="181"/>
      <c r="U66" s="181"/>
      <c r="V66" s="181"/>
      <c r="W66" s="181"/>
      <c r="X66" s="181"/>
      <c r="Y66" s="181"/>
      <c r="Z66" s="181"/>
    </row>
    <row r="67" spans="1:26" ht="18.75" customHeight="1">
      <c r="A67" s="185"/>
      <c r="B67" s="181"/>
      <c r="C67" s="185"/>
      <c r="D67" s="181"/>
      <c r="E67" s="185"/>
      <c r="F67" s="185"/>
      <c r="G67" s="208"/>
      <c r="H67" s="208"/>
      <c r="I67" s="208"/>
      <c r="J67" s="208"/>
      <c r="K67" s="181"/>
      <c r="L67" s="181"/>
      <c r="M67" s="181"/>
      <c r="N67" s="181"/>
      <c r="O67" s="181"/>
      <c r="P67" s="181"/>
      <c r="Q67" s="181"/>
      <c r="R67" s="181"/>
      <c r="S67" s="181"/>
      <c r="T67" s="181"/>
      <c r="U67" s="181"/>
      <c r="V67" s="181"/>
      <c r="W67" s="181"/>
      <c r="X67" s="181"/>
      <c r="Y67" s="181"/>
      <c r="Z67" s="181"/>
    </row>
    <row r="68" spans="1:26" ht="18.75" customHeight="1">
      <c r="A68" s="185"/>
      <c r="B68" s="181"/>
      <c r="C68" s="185"/>
      <c r="D68" s="181"/>
      <c r="E68" s="185"/>
      <c r="F68" s="185"/>
      <c r="G68" s="208"/>
      <c r="H68" s="208"/>
      <c r="I68" s="208"/>
      <c r="J68" s="208"/>
      <c r="K68" s="181"/>
      <c r="L68" s="181"/>
      <c r="M68" s="181"/>
      <c r="N68" s="181"/>
      <c r="O68" s="181"/>
      <c r="P68" s="181"/>
      <c r="Q68" s="181"/>
      <c r="R68" s="181"/>
      <c r="S68" s="181"/>
      <c r="T68" s="181"/>
      <c r="U68" s="181"/>
      <c r="V68" s="181"/>
      <c r="W68" s="181"/>
      <c r="X68" s="181"/>
      <c r="Y68" s="181"/>
      <c r="Z68" s="181"/>
    </row>
    <row r="69" spans="1:26" ht="18.75" customHeight="1">
      <c r="A69" s="185"/>
      <c r="B69" s="181"/>
      <c r="C69" s="185"/>
      <c r="D69" s="181"/>
      <c r="E69" s="185"/>
      <c r="F69" s="185"/>
      <c r="G69" s="208"/>
      <c r="H69" s="208"/>
      <c r="I69" s="208"/>
      <c r="J69" s="208"/>
      <c r="K69" s="181"/>
      <c r="L69" s="181"/>
      <c r="M69" s="181"/>
      <c r="N69" s="181"/>
      <c r="O69" s="181"/>
      <c r="P69" s="181"/>
      <c r="Q69" s="181"/>
      <c r="R69" s="181"/>
      <c r="S69" s="181"/>
      <c r="T69" s="181"/>
      <c r="U69" s="181"/>
      <c r="V69" s="181"/>
      <c r="W69" s="181"/>
      <c r="X69" s="181"/>
      <c r="Y69" s="181"/>
      <c r="Z69" s="181"/>
    </row>
    <row r="70" spans="1:26" ht="18.75" customHeight="1">
      <c r="A70" s="185"/>
      <c r="B70" s="181"/>
      <c r="C70" s="185"/>
      <c r="D70" s="181"/>
      <c r="E70" s="185"/>
      <c r="F70" s="185"/>
      <c r="G70" s="208"/>
      <c r="H70" s="208"/>
      <c r="I70" s="208"/>
      <c r="J70" s="208"/>
      <c r="K70" s="181"/>
      <c r="L70" s="181"/>
      <c r="M70" s="181"/>
      <c r="N70" s="181"/>
      <c r="O70" s="181"/>
      <c r="P70" s="181"/>
      <c r="Q70" s="181"/>
      <c r="R70" s="181"/>
      <c r="S70" s="181"/>
      <c r="T70" s="181"/>
      <c r="U70" s="181"/>
      <c r="V70" s="181"/>
      <c r="W70" s="181"/>
      <c r="X70" s="181"/>
      <c r="Y70" s="181"/>
      <c r="Z70" s="181"/>
    </row>
    <row r="71" spans="1:26" ht="18.75" customHeight="1">
      <c r="A71" s="185"/>
      <c r="B71" s="181"/>
      <c r="C71" s="185"/>
      <c r="D71" s="181"/>
      <c r="E71" s="185"/>
      <c r="F71" s="185"/>
      <c r="G71" s="208"/>
      <c r="H71" s="208"/>
      <c r="I71" s="208"/>
      <c r="J71" s="208"/>
      <c r="K71" s="181"/>
      <c r="L71" s="181"/>
      <c r="M71" s="181"/>
      <c r="N71" s="181"/>
      <c r="O71" s="181"/>
      <c r="P71" s="181"/>
      <c r="Q71" s="181"/>
      <c r="R71" s="181"/>
      <c r="S71" s="181"/>
      <c r="T71" s="181"/>
      <c r="U71" s="181"/>
      <c r="V71" s="181"/>
      <c r="W71" s="181"/>
      <c r="X71" s="181"/>
      <c r="Y71" s="181"/>
      <c r="Z71" s="181"/>
    </row>
    <row r="72" spans="1:26" ht="18.75" customHeight="1">
      <c r="A72" s="185"/>
      <c r="B72" s="181"/>
      <c r="C72" s="185"/>
      <c r="D72" s="181"/>
      <c r="E72" s="185"/>
      <c r="F72" s="185"/>
      <c r="G72" s="208"/>
      <c r="H72" s="208"/>
      <c r="I72" s="208"/>
      <c r="J72" s="208"/>
      <c r="K72" s="181"/>
      <c r="L72" s="181"/>
      <c r="M72" s="181"/>
      <c r="N72" s="181"/>
      <c r="O72" s="181"/>
      <c r="P72" s="181"/>
      <c r="Q72" s="181"/>
      <c r="R72" s="181"/>
      <c r="S72" s="181"/>
      <c r="T72" s="181"/>
      <c r="U72" s="181"/>
      <c r="V72" s="181"/>
      <c r="W72" s="181"/>
      <c r="X72" s="181"/>
      <c r="Y72" s="181"/>
      <c r="Z72" s="181"/>
    </row>
    <row r="73" spans="1:26" ht="18.75" customHeight="1">
      <c r="A73" s="185"/>
      <c r="B73" s="181"/>
      <c r="C73" s="185"/>
      <c r="D73" s="181"/>
      <c r="E73" s="185"/>
      <c r="F73" s="185"/>
      <c r="G73" s="208"/>
      <c r="H73" s="208"/>
      <c r="I73" s="208"/>
      <c r="J73" s="208"/>
      <c r="K73" s="181"/>
      <c r="L73" s="181"/>
      <c r="M73" s="181"/>
      <c r="N73" s="181"/>
      <c r="O73" s="181"/>
      <c r="P73" s="181"/>
      <c r="Q73" s="181"/>
      <c r="R73" s="181"/>
      <c r="S73" s="181"/>
      <c r="T73" s="181"/>
      <c r="U73" s="181"/>
      <c r="V73" s="181"/>
      <c r="W73" s="181"/>
      <c r="X73" s="181"/>
      <c r="Y73" s="181"/>
      <c r="Z73" s="181"/>
    </row>
    <row r="74" spans="1:26" ht="18.75" customHeight="1">
      <c r="A74" s="185"/>
      <c r="B74" s="181"/>
      <c r="C74" s="185"/>
      <c r="D74" s="181"/>
      <c r="E74" s="185"/>
      <c r="F74" s="185"/>
      <c r="G74" s="208"/>
      <c r="H74" s="208"/>
      <c r="I74" s="208"/>
      <c r="J74" s="208"/>
      <c r="K74" s="181"/>
      <c r="L74" s="181"/>
      <c r="M74" s="181"/>
      <c r="N74" s="181"/>
      <c r="O74" s="181"/>
      <c r="P74" s="181"/>
      <c r="Q74" s="181"/>
      <c r="R74" s="181"/>
      <c r="S74" s="181"/>
      <c r="T74" s="181"/>
      <c r="U74" s="181"/>
      <c r="V74" s="181"/>
      <c r="W74" s="181"/>
      <c r="X74" s="181"/>
      <c r="Y74" s="181"/>
      <c r="Z74" s="181"/>
    </row>
    <row r="75" spans="1:26" ht="18.75" customHeight="1">
      <c r="A75" s="185"/>
      <c r="B75" s="181"/>
      <c r="C75" s="185"/>
      <c r="D75" s="181"/>
      <c r="E75" s="185"/>
      <c r="F75" s="185"/>
      <c r="G75" s="208"/>
      <c r="H75" s="208"/>
      <c r="I75" s="208"/>
      <c r="J75" s="208"/>
      <c r="K75" s="181"/>
      <c r="L75" s="181"/>
      <c r="M75" s="181"/>
      <c r="N75" s="181"/>
      <c r="O75" s="181"/>
      <c r="P75" s="181"/>
      <c r="Q75" s="181"/>
      <c r="R75" s="181"/>
      <c r="S75" s="181"/>
      <c r="T75" s="181"/>
      <c r="U75" s="181"/>
      <c r="V75" s="181"/>
      <c r="W75" s="181"/>
      <c r="X75" s="181"/>
      <c r="Y75" s="181"/>
      <c r="Z75" s="181"/>
    </row>
    <row r="76" spans="1:26" ht="18.75" customHeight="1">
      <c r="A76" s="185"/>
      <c r="B76" s="181"/>
      <c r="C76" s="185"/>
      <c r="D76" s="181"/>
      <c r="E76" s="185"/>
      <c r="F76" s="185"/>
      <c r="G76" s="208"/>
      <c r="H76" s="208"/>
      <c r="I76" s="208"/>
      <c r="J76" s="208"/>
      <c r="K76" s="181"/>
      <c r="L76" s="181"/>
      <c r="M76" s="181"/>
      <c r="N76" s="181"/>
      <c r="O76" s="181"/>
      <c r="P76" s="181"/>
      <c r="Q76" s="181"/>
      <c r="R76" s="181"/>
      <c r="S76" s="181"/>
      <c r="T76" s="181"/>
      <c r="U76" s="181"/>
      <c r="V76" s="181"/>
      <c r="W76" s="181"/>
      <c r="X76" s="181"/>
      <c r="Y76" s="181"/>
      <c r="Z76" s="181"/>
    </row>
    <row r="77" spans="1:26" ht="18.75" customHeight="1">
      <c r="A77" s="185"/>
      <c r="B77" s="181"/>
      <c r="C77" s="185"/>
      <c r="D77" s="181"/>
      <c r="E77" s="185"/>
      <c r="F77" s="185"/>
      <c r="G77" s="208"/>
      <c r="H77" s="208"/>
      <c r="I77" s="208"/>
      <c r="J77" s="208"/>
      <c r="K77" s="181"/>
      <c r="L77" s="181"/>
      <c r="M77" s="181"/>
      <c r="N77" s="181"/>
      <c r="O77" s="181"/>
      <c r="P77" s="181"/>
      <c r="Q77" s="181"/>
      <c r="R77" s="181"/>
      <c r="S77" s="181"/>
      <c r="T77" s="181"/>
      <c r="U77" s="181"/>
      <c r="V77" s="181"/>
      <c r="W77" s="181"/>
      <c r="X77" s="181"/>
      <c r="Y77" s="181"/>
      <c r="Z77" s="181"/>
    </row>
    <row r="78" spans="1:26" ht="18.75" customHeight="1">
      <c r="A78" s="185"/>
      <c r="B78" s="181"/>
      <c r="C78" s="185"/>
      <c r="D78" s="181"/>
      <c r="E78" s="185"/>
      <c r="F78" s="185"/>
      <c r="G78" s="208"/>
      <c r="H78" s="208"/>
      <c r="I78" s="208"/>
      <c r="J78" s="208"/>
      <c r="K78" s="181"/>
      <c r="L78" s="181"/>
      <c r="M78" s="181"/>
      <c r="N78" s="181"/>
      <c r="O78" s="181"/>
      <c r="P78" s="181"/>
      <c r="Q78" s="181"/>
      <c r="R78" s="181"/>
      <c r="S78" s="181"/>
      <c r="T78" s="181"/>
      <c r="U78" s="181"/>
      <c r="V78" s="181"/>
      <c r="W78" s="181"/>
      <c r="X78" s="181"/>
      <c r="Y78" s="181"/>
      <c r="Z78" s="181"/>
    </row>
    <row r="79" spans="1:26" ht="18.75" customHeight="1">
      <c r="A79" s="185"/>
      <c r="B79" s="181"/>
      <c r="C79" s="185"/>
      <c r="D79" s="181"/>
      <c r="E79" s="185"/>
      <c r="F79" s="185"/>
      <c r="G79" s="208"/>
      <c r="H79" s="208"/>
      <c r="I79" s="208"/>
      <c r="J79" s="208"/>
      <c r="K79" s="181"/>
      <c r="L79" s="181"/>
      <c r="M79" s="181"/>
      <c r="N79" s="181"/>
      <c r="O79" s="181"/>
      <c r="P79" s="181"/>
      <c r="Q79" s="181"/>
      <c r="R79" s="181"/>
      <c r="S79" s="181"/>
      <c r="T79" s="181"/>
      <c r="U79" s="181"/>
      <c r="V79" s="181"/>
      <c r="W79" s="181"/>
      <c r="X79" s="181"/>
      <c r="Y79" s="181"/>
      <c r="Z79" s="181"/>
    </row>
    <row r="80" spans="1:26" ht="18.75" customHeight="1">
      <c r="A80" s="185"/>
      <c r="B80" s="181"/>
      <c r="C80" s="185"/>
      <c r="D80" s="181"/>
      <c r="E80" s="185"/>
      <c r="F80" s="185"/>
      <c r="G80" s="208"/>
      <c r="H80" s="208"/>
      <c r="I80" s="208"/>
      <c r="J80" s="208"/>
      <c r="K80" s="181"/>
      <c r="L80" s="181"/>
      <c r="M80" s="181"/>
      <c r="N80" s="181"/>
      <c r="O80" s="181"/>
      <c r="P80" s="181"/>
      <c r="Q80" s="181"/>
      <c r="R80" s="181"/>
      <c r="S80" s="181"/>
      <c r="T80" s="181"/>
      <c r="U80" s="181"/>
      <c r="V80" s="181"/>
      <c r="W80" s="181"/>
      <c r="X80" s="181"/>
      <c r="Y80" s="181"/>
      <c r="Z80" s="181"/>
    </row>
    <row r="81" spans="1:26" ht="18.75" customHeight="1">
      <c r="A81" s="185"/>
      <c r="B81" s="181"/>
      <c r="C81" s="185"/>
      <c r="D81" s="181"/>
      <c r="E81" s="185"/>
      <c r="F81" s="185"/>
      <c r="G81" s="208"/>
      <c r="H81" s="208"/>
      <c r="I81" s="208"/>
      <c r="J81" s="208"/>
      <c r="K81" s="181"/>
      <c r="L81" s="181"/>
      <c r="M81" s="181"/>
      <c r="N81" s="181"/>
      <c r="O81" s="181"/>
      <c r="P81" s="181"/>
      <c r="Q81" s="181"/>
      <c r="R81" s="181"/>
      <c r="S81" s="181"/>
      <c r="T81" s="181"/>
      <c r="U81" s="181"/>
      <c r="V81" s="181"/>
      <c r="W81" s="181"/>
      <c r="X81" s="181"/>
      <c r="Y81" s="181"/>
      <c r="Z81" s="181"/>
    </row>
    <row r="82" spans="1:26" ht="18.75" customHeight="1">
      <c r="A82" s="185"/>
      <c r="B82" s="181"/>
      <c r="C82" s="185"/>
      <c r="D82" s="181"/>
      <c r="E82" s="185"/>
      <c r="F82" s="185"/>
      <c r="G82" s="208"/>
      <c r="H82" s="208"/>
      <c r="I82" s="208"/>
      <c r="J82" s="208"/>
      <c r="K82" s="181"/>
      <c r="L82" s="181"/>
      <c r="M82" s="181"/>
      <c r="N82" s="181"/>
      <c r="O82" s="181"/>
      <c r="P82" s="181"/>
      <c r="Q82" s="181"/>
      <c r="R82" s="181"/>
      <c r="S82" s="181"/>
      <c r="T82" s="181"/>
      <c r="U82" s="181"/>
      <c r="V82" s="181"/>
      <c r="W82" s="181"/>
      <c r="X82" s="181"/>
      <c r="Y82" s="181"/>
      <c r="Z82" s="181"/>
    </row>
    <row r="83" spans="1:26" ht="18.75" customHeight="1">
      <c r="A83" s="185"/>
      <c r="B83" s="181"/>
      <c r="C83" s="185"/>
      <c r="D83" s="181"/>
      <c r="E83" s="185"/>
      <c r="F83" s="185"/>
      <c r="G83" s="208"/>
      <c r="H83" s="208"/>
      <c r="I83" s="208"/>
      <c r="J83" s="208"/>
      <c r="K83" s="181"/>
      <c r="L83" s="181"/>
      <c r="M83" s="181"/>
      <c r="N83" s="181"/>
      <c r="O83" s="181"/>
      <c r="P83" s="181"/>
      <c r="Q83" s="181"/>
      <c r="R83" s="181"/>
      <c r="S83" s="181"/>
      <c r="T83" s="181"/>
      <c r="U83" s="181"/>
      <c r="V83" s="181"/>
      <c r="W83" s="181"/>
      <c r="X83" s="181"/>
      <c r="Y83" s="181"/>
      <c r="Z83" s="181"/>
    </row>
    <row r="84" spans="1:26" ht="18.75" customHeight="1">
      <c r="A84" s="185"/>
      <c r="B84" s="181"/>
      <c r="C84" s="185"/>
      <c r="D84" s="181"/>
      <c r="E84" s="185"/>
      <c r="F84" s="185"/>
      <c r="G84" s="208"/>
      <c r="H84" s="208"/>
      <c r="I84" s="208"/>
      <c r="J84" s="208"/>
      <c r="K84" s="181"/>
      <c r="L84" s="181"/>
      <c r="M84" s="181"/>
      <c r="N84" s="181"/>
      <c r="O84" s="181"/>
      <c r="P84" s="181"/>
      <c r="Q84" s="181"/>
      <c r="R84" s="181"/>
      <c r="S84" s="181"/>
      <c r="T84" s="181"/>
      <c r="U84" s="181"/>
      <c r="V84" s="181"/>
      <c r="W84" s="181"/>
      <c r="X84" s="181"/>
      <c r="Y84" s="181"/>
      <c r="Z84" s="181"/>
    </row>
    <row r="85" spans="1:26" ht="18.75" customHeight="1">
      <c r="A85" s="185"/>
      <c r="B85" s="181"/>
      <c r="C85" s="185"/>
      <c r="D85" s="181"/>
      <c r="E85" s="185"/>
      <c r="F85" s="185"/>
      <c r="G85" s="208"/>
      <c r="H85" s="208"/>
      <c r="I85" s="208"/>
      <c r="J85" s="208"/>
      <c r="K85" s="181"/>
      <c r="L85" s="181"/>
      <c r="M85" s="181"/>
      <c r="N85" s="181"/>
      <c r="O85" s="181"/>
      <c r="P85" s="181"/>
      <c r="Q85" s="181"/>
      <c r="R85" s="181"/>
      <c r="S85" s="181"/>
      <c r="T85" s="181"/>
      <c r="U85" s="181"/>
      <c r="V85" s="181"/>
      <c r="W85" s="181"/>
      <c r="X85" s="181"/>
      <c r="Y85" s="181"/>
      <c r="Z85" s="181"/>
    </row>
    <row r="86" spans="1:26" ht="18.75" customHeight="1">
      <c r="A86" s="185"/>
      <c r="B86" s="181"/>
      <c r="C86" s="185"/>
      <c r="D86" s="181"/>
      <c r="E86" s="185"/>
      <c r="F86" s="185"/>
      <c r="G86" s="208"/>
      <c r="H86" s="208"/>
      <c r="I86" s="208"/>
      <c r="J86" s="208"/>
      <c r="K86" s="181"/>
      <c r="L86" s="181"/>
      <c r="M86" s="181"/>
      <c r="N86" s="181"/>
      <c r="O86" s="181"/>
      <c r="P86" s="181"/>
      <c r="Q86" s="181"/>
      <c r="R86" s="181"/>
      <c r="S86" s="181"/>
      <c r="T86" s="181"/>
      <c r="U86" s="181"/>
      <c r="V86" s="181"/>
      <c r="W86" s="181"/>
      <c r="X86" s="181"/>
      <c r="Y86" s="181"/>
      <c r="Z86" s="181"/>
    </row>
    <row r="87" spans="1:26" ht="18.75" customHeight="1">
      <c r="A87" s="185"/>
      <c r="B87" s="181"/>
      <c r="C87" s="185"/>
      <c r="D87" s="181"/>
      <c r="E87" s="185"/>
      <c r="F87" s="185"/>
      <c r="G87" s="208"/>
      <c r="H87" s="208"/>
      <c r="I87" s="208"/>
      <c r="J87" s="208"/>
      <c r="K87" s="181"/>
      <c r="L87" s="181"/>
      <c r="M87" s="181"/>
      <c r="N87" s="181"/>
      <c r="O87" s="181"/>
      <c r="P87" s="181"/>
      <c r="Q87" s="181"/>
      <c r="R87" s="181"/>
      <c r="S87" s="181"/>
      <c r="T87" s="181"/>
      <c r="U87" s="181"/>
      <c r="V87" s="181"/>
      <c r="W87" s="181"/>
      <c r="X87" s="181"/>
      <c r="Y87" s="181"/>
      <c r="Z87" s="181"/>
    </row>
    <row r="88" spans="1:26" ht="18.75" customHeight="1">
      <c r="A88" s="185"/>
      <c r="B88" s="181"/>
      <c r="C88" s="185"/>
      <c r="D88" s="181"/>
      <c r="E88" s="185"/>
      <c r="F88" s="185"/>
      <c r="G88" s="208"/>
      <c r="H88" s="208"/>
      <c r="I88" s="208"/>
      <c r="J88" s="208"/>
      <c r="K88" s="181"/>
      <c r="L88" s="181"/>
      <c r="M88" s="181"/>
      <c r="N88" s="181"/>
      <c r="O88" s="181"/>
      <c r="P88" s="181"/>
      <c r="Q88" s="181"/>
      <c r="R88" s="181"/>
      <c r="S88" s="181"/>
      <c r="T88" s="181"/>
      <c r="U88" s="181"/>
      <c r="V88" s="181"/>
      <c r="W88" s="181"/>
      <c r="X88" s="181"/>
      <c r="Y88" s="181"/>
      <c r="Z88" s="181"/>
    </row>
    <row r="89" spans="1:26" ht="18.75" customHeight="1">
      <c r="A89" s="185"/>
      <c r="B89" s="181"/>
      <c r="C89" s="185"/>
      <c r="D89" s="181"/>
      <c r="E89" s="185"/>
      <c r="F89" s="185"/>
      <c r="G89" s="208"/>
      <c r="H89" s="208"/>
      <c r="I89" s="208"/>
      <c r="J89" s="208"/>
      <c r="K89" s="181"/>
      <c r="L89" s="181"/>
      <c r="M89" s="181"/>
      <c r="N89" s="181"/>
      <c r="O89" s="181"/>
      <c r="P89" s="181"/>
      <c r="Q89" s="181"/>
      <c r="R89" s="181"/>
      <c r="S89" s="181"/>
      <c r="T89" s="181"/>
      <c r="U89" s="181"/>
      <c r="V89" s="181"/>
      <c r="W89" s="181"/>
      <c r="X89" s="181"/>
      <c r="Y89" s="181"/>
      <c r="Z89" s="181"/>
    </row>
    <row r="90" spans="1:26" ht="18.75" customHeight="1">
      <c r="A90" s="185"/>
      <c r="B90" s="181"/>
      <c r="C90" s="185"/>
      <c r="D90" s="181"/>
      <c r="E90" s="185"/>
      <c r="F90" s="185"/>
      <c r="G90" s="208"/>
      <c r="H90" s="208"/>
      <c r="I90" s="208"/>
      <c r="J90" s="208"/>
      <c r="K90" s="181"/>
      <c r="L90" s="181"/>
      <c r="M90" s="181"/>
      <c r="N90" s="181"/>
      <c r="O90" s="181"/>
      <c r="P90" s="181"/>
      <c r="Q90" s="181"/>
      <c r="R90" s="181"/>
      <c r="S90" s="181"/>
      <c r="T90" s="181"/>
      <c r="U90" s="181"/>
      <c r="V90" s="181"/>
      <c r="W90" s="181"/>
      <c r="X90" s="181"/>
      <c r="Y90" s="181"/>
      <c r="Z90" s="181"/>
    </row>
    <row r="91" spans="1:26" ht="18.75" customHeight="1">
      <c r="A91" s="185"/>
      <c r="B91" s="181"/>
      <c r="C91" s="185"/>
      <c r="D91" s="181"/>
      <c r="E91" s="185"/>
      <c r="F91" s="185"/>
      <c r="G91" s="208"/>
      <c r="H91" s="208"/>
      <c r="I91" s="208"/>
      <c r="J91" s="208"/>
      <c r="K91" s="181"/>
      <c r="L91" s="181"/>
      <c r="M91" s="181"/>
      <c r="N91" s="181"/>
      <c r="O91" s="181"/>
      <c r="P91" s="181"/>
      <c r="Q91" s="181"/>
      <c r="R91" s="181"/>
      <c r="S91" s="181"/>
      <c r="T91" s="181"/>
      <c r="U91" s="181"/>
      <c r="V91" s="181"/>
      <c r="W91" s="181"/>
      <c r="X91" s="181"/>
      <c r="Y91" s="181"/>
      <c r="Z91" s="181"/>
    </row>
    <row r="92" spans="1:26" ht="18.75" customHeight="1">
      <c r="A92" s="185"/>
      <c r="B92" s="181"/>
      <c r="C92" s="185"/>
      <c r="D92" s="181"/>
      <c r="E92" s="185"/>
      <c r="F92" s="185"/>
      <c r="G92" s="208"/>
      <c r="H92" s="208"/>
      <c r="I92" s="208"/>
      <c r="J92" s="208"/>
      <c r="K92" s="181"/>
      <c r="L92" s="181"/>
      <c r="M92" s="181"/>
      <c r="N92" s="181"/>
      <c r="O92" s="181"/>
      <c r="P92" s="181"/>
      <c r="Q92" s="181"/>
      <c r="R92" s="181"/>
      <c r="S92" s="181"/>
      <c r="T92" s="181"/>
      <c r="U92" s="181"/>
      <c r="V92" s="181"/>
      <c r="W92" s="181"/>
      <c r="X92" s="181"/>
      <c r="Y92" s="181"/>
      <c r="Z92" s="181"/>
    </row>
    <row r="93" spans="1:26" ht="18.75" customHeight="1">
      <c r="A93" s="185"/>
      <c r="B93" s="181"/>
      <c r="C93" s="185"/>
      <c r="D93" s="181"/>
      <c r="E93" s="185"/>
      <c r="F93" s="185"/>
      <c r="G93" s="208"/>
      <c r="H93" s="208"/>
      <c r="I93" s="208"/>
      <c r="J93" s="208"/>
      <c r="K93" s="181"/>
      <c r="L93" s="181"/>
      <c r="M93" s="181"/>
      <c r="N93" s="181"/>
      <c r="O93" s="181"/>
      <c r="P93" s="181"/>
      <c r="Q93" s="181"/>
      <c r="R93" s="181"/>
      <c r="S93" s="181"/>
      <c r="T93" s="181"/>
      <c r="U93" s="181"/>
      <c r="V93" s="181"/>
      <c r="W93" s="181"/>
      <c r="X93" s="181"/>
      <c r="Y93" s="181"/>
      <c r="Z93" s="181"/>
    </row>
    <row r="94" spans="1:26" ht="18.75" customHeight="1">
      <c r="A94" s="185"/>
      <c r="B94" s="181"/>
      <c r="C94" s="185"/>
      <c r="D94" s="181"/>
      <c r="E94" s="185"/>
      <c r="F94" s="185"/>
      <c r="G94" s="208"/>
      <c r="H94" s="208"/>
      <c r="I94" s="208"/>
      <c r="J94" s="208"/>
      <c r="K94" s="181"/>
      <c r="L94" s="181"/>
      <c r="M94" s="181"/>
      <c r="N94" s="181"/>
      <c r="O94" s="181"/>
      <c r="P94" s="181"/>
      <c r="Q94" s="181"/>
      <c r="R94" s="181"/>
      <c r="S94" s="181"/>
      <c r="T94" s="181"/>
      <c r="U94" s="181"/>
      <c r="V94" s="181"/>
      <c r="W94" s="181"/>
      <c r="X94" s="181"/>
      <c r="Y94" s="181"/>
      <c r="Z94" s="181"/>
    </row>
    <row r="95" spans="1:26" ht="18.75" customHeight="1">
      <c r="A95" s="185"/>
      <c r="B95" s="181"/>
      <c r="C95" s="185"/>
      <c r="D95" s="181"/>
      <c r="E95" s="185"/>
      <c r="F95" s="185"/>
      <c r="G95" s="208"/>
      <c r="H95" s="208"/>
      <c r="I95" s="208"/>
      <c r="J95" s="208"/>
      <c r="K95" s="181"/>
      <c r="L95" s="181"/>
      <c r="M95" s="181"/>
      <c r="N95" s="181"/>
      <c r="O95" s="181"/>
      <c r="P95" s="181"/>
      <c r="Q95" s="181"/>
      <c r="R95" s="181"/>
      <c r="S95" s="181"/>
      <c r="T95" s="181"/>
      <c r="U95" s="181"/>
      <c r="V95" s="181"/>
      <c r="W95" s="181"/>
      <c r="X95" s="181"/>
      <c r="Y95" s="181"/>
      <c r="Z95" s="181"/>
    </row>
    <row r="96" spans="1:26" ht="18.75" customHeight="1">
      <c r="A96" s="185"/>
      <c r="B96" s="181"/>
      <c r="C96" s="185"/>
      <c r="D96" s="181"/>
      <c r="E96" s="185"/>
      <c r="F96" s="185"/>
      <c r="G96" s="208"/>
      <c r="H96" s="208"/>
      <c r="I96" s="208"/>
      <c r="J96" s="208"/>
      <c r="K96" s="181"/>
      <c r="L96" s="181"/>
      <c r="M96" s="181"/>
      <c r="N96" s="181"/>
      <c r="O96" s="181"/>
      <c r="P96" s="181"/>
      <c r="Q96" s="181"/>
      <c r="R96" s="181"/>
      <c r="S96" s="181"/>
      <c r="T96" s="181"/>
      <c r="U96" s="181"/>
      <c r="V96" s="181"/>
      <c r="W96" s="181"/>
      <c r="X96" s="181"/>
      <c r="Y96" s="181"/>
      <c r="Z96" s="181"/>
    </row>
    <row r="97" spans="1:26" ht="18.75" customHeight="1">
      <c r="A97" s="185"/>
      <c r="B97" s="181"/>
      <c r="C97" s="185"/>
      <c r="D97" s="181"/>
      <c r="E97" s="185"/>
      <c r="F97" s="185"/>
      <c r="G97" s="208"/>
      <c r="H97" s="208"/>
      <c r="I97" s="208"/>
      <c r="J97" s="208"/>
      <c r="K97" s="181"/>
      <c r="L97" s="181"/>
      <c r="M97" s="181"/>
      <c r="N97" s="181"/>
      <c r="O97" s="181"/>
      <c r="P97" s="181"/>
      <c r="Q97" s="181"/>
      <c r="R97" s="181"/>
      <c r="S97" s="181"/>
      <c r="T97" s="181"/>
      <c r="U97" s="181"/>
      <c r="V97" s="181"/>
      <c r="W97" s="181"/>
      <c r="X97" s="181"/>
      <c r="Y97" s="181"/>
      <c r="Z97" s="181"/>
    </row>
    <row r="98" spans="1:26" ht="18.75" customHeight="1">
      <c r="A98" s="185"/>
      <c r="B98" s="181"/>
      <c r="C98" s="185"/>
      <c r="D98" s="181"/>
      <c r="E98" s="185"/>
      <c r="F98" s="185"/>
      <c r="G98" s="208"/>
      <c r="H98" s="208"/>
      <c r="I98" s="208"/>
      <c r="J98" s="208"/>
      <c r="K98" s="181"/>
      <c r="L98" s="181"/>
      <c r="M98" s="181"/>
      <c r="N98" s="181"/>
      <c r="O98" s="181"/>
      <c r="P98" s="181"/>
      <c r="Q98" s="181"/>
      <c r="R98" s="181"/>
      <c r="S98" s="181"/>
      <c r="T98" s="181"/>
      <c r="U98" s="181"/>
      <c r="V98" s="181"/>
      <c r="W98" s="181"/>
      <c r="X98" s="181"/>
      <c r="Y98" s="181"/>
      <c r="Z98" s="181"/>
    </row>
    <row r="99" spans="1:26" ht="18.75" customHeight="1">
      <c r="A99" s="185"/>
      <c r="B99" s="181"/>
      <c r="C99" s="185"/>
      <c r="D99" s="181"/>
      <c r="E99" s="185"/>
      <c r="F99" s="185"/>
      <c r="G99" s="208"/>
      <c r="H99" s="208"/>
      <c r="I99" s="208"/>
      <c r="J99" s="208"/>
      <c r="K99" s="181"/>
      <c r="L99" s="181"/>
      <c r="M99" s="181"/>
      <c r="N99" s="181"/>
      <c r="O99" s="181"/>
      <c r="P99" s="181"/>
      <c r="Q99" s="181"/>
      <c r="R99" s="181"/>
      <c r="S99" s="181"/>
      <c r="T99" s="181"/>
      <c r="U99" s="181"/>
      <c r="V99" s="181"/>
      <c r="W99" s="181"/>
      <c r="X99" s="181"/>
      <c r="Y99" s="181"/>
      <c r="Z99" s="181"/>
    </row>
    <row r="100" spans="1:26" ht="18.75" customHeight="1">
      <c r="A100" s="185"/>
      <c r="B100" s="181"/>
      <c r="C100" s="185"/>
      <c r="D100" s="181"/>
      <c r="E100" s="185"/>
      <c r="F100" s="185"/>
      <c r="G100" s="208"/>
      <c r="H100" s="208"/>
      <c r="I100" s="208"/>
      <c r="J100" s="208"/>
      <c r="K100" s="181"/>
      <c r="L100" s="181"/>
      <c r="M100" s="181"/>
      <c r="N100" s="181"/>
      <c r="O100" s="181"/>
      <c r="P100" s="181"/>
      <c r="Q100" s="181"/>
      <c r="R100" s="181"/>
      <c r="S100" s="181"/>
      <c r="T100" s="181"/>
      <c r="U100" s="181"/>
      <c r="V100" s="181"/>
      <c r="W100" s="181"/>
      <c r="X100" s="181"/>
      <c r="Y100" s="181"/>
      <c r="Z100" s="181"/>
    </row>
    <row r="101" spans="1:26" ht="18.75" customHeight="1">
      <c r="A101" s="185"/>
      <c r="B101" s="181"/>
      <c r="C101" s="185"/>
      <c r="D101" s="181"/>
      <c r="E101" s="185"/>
      <c r="F101" s="185"/>
      <c r="G101" s="208"/>
      <c r="H101" s="208"/>
      <c r="I101" s="208"/>
      <c r="J101" s="208"/>
      <c r="K101" s="181"/>
      <c r="L101" s="181"/>
      <c r="M101" s="181"/>
      <c r="N101" s="181"/>
      <c r="O101" s="181"/>
      <c r="P101" s="181"/>
      <c r="Q101" s="181"/>
      <c r="R101" s="181"/>
      <c r="S101" s="181"/>
      <c r="T101" s="181"/>
      <c r="U101" s="181"/>
      <c r="V101" s="181"/>
      <c r="W101" s="181"/>
      <c r="X101" s="181"/>
      <c r="Y101" s="181"/>
      <c r="Z101" s="181"/>
    </row>
    <row r="102" spans="1:26" ht="18.75" customHeight="1">
      <c r="A102" s="185"/>
      <c r="B102" s="181"/>
      <c r="C102" s="185"/>
      <c r="D102" s="181"/>
      <c r="E102" s="185"/>
      <c r="F102" s="185"/>
      <c r="G102" s="208"/>
      <c r="H102" s="208"/>
      <c r="I102" s="208"/>
      <c r="J102" s="208"/>
      <c r="K102" s="181"/>
      <c r="L102" s="181"/>
      <c r="M102" s="181"/>
      <c r="N102" s="181"/>
      <c r="O102" s="181"/>
      <c r="P102" s="181"/>
      <c r="Q102" s="181"/>
      <c r="R102" s="181"/>
      <c r="S102" s="181"/>
      <c r="T102" s="181"/>
      <c r="U102" s="181"/>
      <c r="V102" s="181"/>
      <c r="W102" s="181"/>
      <c r="X102" s="181"/>
      <c r="Y102" s="181"/>
      <c r="Z102" s="181"/>
    </row>
    <row r="103" spans="1:26" ht="18.75" customHeight="1">
      <c r="A103" s="185"/>
      <c r="B103" s="181"/>
      <c r="C103" s="185"/>
      <c r="D103" s="181"/>
      <c r="E103" s="185"/>
      <c r="F103" s="185"/>
      <c r="G103" s="208"/>
      <c r="H103" s="208"/>
      <c r="I103" s="208"/>
      <c r="J103" s="208"/>
      <c r="K103" s="181"/>
      <c r="L103" s="181"/>
      <c r="M103" s="181"/>
      <c r="N103" s="181"/>
      <c r="O103" s="181"/>
      <c r="P103" s="181"/>
      <c r="Q103" s="181"/>
      <c r="R103" s="181"/>
      <c r="S103" s="181"/>
      <c r="T103" s="181"/>
      <c r="U103" s="181"/>
      <c r="V103" s="181"/>
      <c r="W103" s="181"/>
      <c r="X103" s="181"/>
      <c r="Y103" s="181"/>
      <c r="Z103" s="181"/>
    </row>
    <row r="104" spans="1:26" ht="18.75" customHeight="1">
      <c r="A104" s="185"/>
      <c r="B104" s="181"/>
      <c r="C104" s="185"/>
      <c r="D104" s="181"/>
      <c r="E104" s="185"/>
      <c r="F104" s="185"/>
      <c r="G104" s="208"/>
      <c r="H104" s="208"/>
      <c r="I104" s="208"/>
      <c r="J104" s="208"/>
      <c r="K104" s="181"/>
      <c r="L104" s="181"/>
      <c r="M104" s="181"/>
      <c r="N104" s="181"/>
      <c r="O104" s="181"/>
      <c r="P104" s="181"/>
      <c r="Q104" s="181"/>
      <c r="R104" s="181"/>
      <c r="S104" s="181"/>
      <c r="T104" s="181"/>
      <c r="U104" s="181"/>
      <c r="V104" s="181"/>
      <c r="W104" s="181"/>
      <c r="X104" s="181"/>
      <c r="Y104" s="181"/>
      <c r="Z104" s="181"/>
    </row>
    <row r="105" spans="1:26" ht="18.75" customHeight="1">
      <c r="A105" s="185"/>
      <c r="B105" s="181"/>
      <c r="C105" s="185"/>
      <c r="D105" s="181"/>
      <c r="E105" s="185"/>
      <c r="F105" s="185"/>
      <c r="G105" s="208"/>
      <c r="H105" s="208"/>
      <c r="I105" s="208"/>
      <c r="J105" s="208"/>
      <c r="K105" s="181"/>
      <c r="L105" s="181"/>
      <c r="M105" s="181"/>
      <c r="N105" s="181"/>
      <c r="O105" s="181"/>
      <c r="P105" s="181"/>
      <c r="Q105" s="181"/>
      <c r="R105" s="181"/>
      <c r="S105" s="181"/>
      <c r="T105" s="181"/>
      <c r="U105" s="181"/>
      <c r="V105" s="181"/>
      <c r="W105" s="181"/>
      <c r="X105" s="181"/>
      <c r="Y105" s="181"/>
      <c r="Z105" s="181"/>
    </row>
    <row r="106" spans="1:26" ht="18.75" customHeight="1">
      <c r="A106" s="185"/>
      <c r="B106" s="181"/>
      <c r="C106" s="185"/>
      <c r="D106" s="181"/>
      <c r="E106" s="185"/>
      <c r="F106" s="185"/>
      <c r="G106" s="208"/>
      <c r="H106" s="208"/>
      <c r="I106" s="208"/>
      <c r="J106" s="208"/>
      <c r="K106" s="181"/>
      <c r="L106" s="181"/>
      <c r="M106" s="181"/>
      <c r="N106" s="181"/>
      <c r="O106" s="181"/>
      <c r="P106" s="181"/>
      <c r="Q106" s="181"/>
      <c r="R106" s="181"/>
      <c r="S106" s="181"/>
      <c r="T106" s="181"/>
      <c r="U106" s="181"/>
      <c r="V106" s="181"/>
      <c r="W106" s="181"/>
      <c r="X106" s="181"/>
      <c r="Y106" s="181"/>
      <c r="Z106" s="181"/>
    </row>
    <row r="107" spans="1:26" ht="18.75" customHeight="1">
      <c r="A107" s="185"/>
      <c r="B107" s="181"/>
      <c r="C107" s="185"/>
      <c r="D107" s="181"/>
      <c r="E107" s="185"/>
      <c r="F107" s="185"/>
      <c r="G107" s="208"/>
      <c r="H107" s="208"/>
      <c r="I107" s="208"/>
      <c r="J107" s="208"/>
      <c r="K107" s="181"/>
      <c r="L107" s="181"/>
      <c r="M107" s="181"/>
      <c r="N107" s="181"/>
      <c r="O107" s="181"/>
      <c r="P107" s="181"/>
      <c r="Q107" s="181"/>
      <c r="R107" s="181"/>
      <c r="S107" s="181"/>
      <c r="T107" s="181"/>
      <c r="U107" s="181"/>
      <c r="V107" s="181"/>
      <c r="W107" s="181"/>
      <c r="X107" s="181"/>
      <c r="Y107" s="181"/>
      <c r="Z107" s="181"/>
    </row>
    <row r="108" spans="1:26" ht="18.75" customHeight="1">
      <c r="A108" s="185"/>
      <c r="B108" s="181"/>
      <c r="C108" s="185"/>
      <c r="D108" s="181"/>
      <c r="E108" s="185"/>
      <c r="F108" s="185"/>
      <c r="G108" s="208"/>
      <c r="H108" s="208"/>
      <c r="I108" s="208"/>
      <c r="J108" s="208"/>
      <c r="K108" s="181"/>
      <c r="L108" s="181"/>
      <c r="M108" s="181"/>
      <c r="N108" s="181"/>
      <c r="O108" s="181"/>
      <c r="P108" s="181"/>
      <c r="Q108" s="181"/>
      <c r="R108" s="181"/>
      <c r="S108" s="181"/>
      <c r="T108" s="181"/>
      <c r="U108" s="181"/>
      <c r="V108" s="181"/>
      <c r="W108" s="181"/>
      <c r="X108" s="181"/>
      <c r="Y108" s="181"/>
      <c r="Z108" s="181"/>
    </row>
    <row r="109" spans="1:26" ht="18.75" customHeight="1">
      <c r="A109" s="185"/>
      <c r="B109" s="181"/>
      <c r="C109" s="185"/>
      <c r="D109" s="181"/>
      <c r="E109" s="185"/>
      <c r="F109" s="185"/>
      <c r="G109" s="208"/>
      <c r="H109" s="208"/>
      <c r="I109" s="208"/>
      <c r="J109" s="208"/>
      <c r="K109" s="181"/>
      <c r="L109" s="181"/>
      <c r="M109" s="181"/>
      <c r="N109" s="181"/>
      <c r="O109" s="181"/>
      <c r="P109" s="181"/>
      <c r="Q109" s="181"/>
      <c r="R109" s="181"/>
      <c r="S109" s="181"/>
      <c r="T109" s="181"/>
      <c r="U109" s="181"/>
      <c r="V109" s="181"/>
      <c r="W109" s="181"/>
      <c r="X109" s="181"/>
      <c r="Y109" s="181"/>
      <c r="Z109" s="181"/>
    </row>
    <row r="110" spans="1:26" ht="18.75" customHeight="1">
      <c r="A110" s="185"/>
      <c r="B110" s="181"/>
      <c r="C110" s="185"/>
      <c r="D110" s="181"/>
      <c r="E110" s="185"/>
      <c r="F110" s="185"/>
      <c r="G110" s="208"/>
      <c r="H110" s="208"/>
      <c r="I110" s="208"/>
      <c r="J110" s="208"/>
      <c r="K110" s="181"/>
      <c r="L110" s="181"/>
      <c r="M110" s="181"/>
      <c r="N110" s="181"/>
      <c r="O110" s="181"/>
      <c r="P110" s="181"/>
      <c r="Q110" s="181"/>
      <c r="R110" s="181"/>
      <c r="S110" s="181"/>
      <c r="T110" s="181"/>
      <c r="U110" s="181"/>
      <c r="V110" s="181"/>
      <c r="W110" s="181"/>
      <c r="X110" s="181"/>
      <c r="Y110" s="181"/>
      <c r="Z110" s="181"/>
    </row>
    <row r="111" spans="1:26" ht="18.75" customHeight="1">
      <c r="A111" s="185"/>
      <c r="B111" s="181"/>
      <c r="C111" s="185"/>
      <c r="D111" s="181"/>
      <c r="E111" s="185"/>
      <c r="F111" s="185"/>
      <c r="G111" s="208"/>
      <c r="H111" s="208"/>
      <c r="I111" s="208"/>
      <c r="J111" s="208"/>
      <c r="K111" s="181"/>
      <c r="L111" s="181"/>
      <c r="M111" s="181"/>
      <c r="N111" s="181"/>
      <c r="O111" s="181"/>
      <c r="P111" s="181"/>
      <c r="Q111" s="181"/>
      <c r="R111" s="181"/>
      <c r="S111" s="181"/>
      <c r="T111" s="181"/>
      <c r="U111" s="181"/>
      <c r="V111" s="181"/>
      <c r="W111" s="181"/>
      <c r="X111" s="181"/>
      <c r="Y111" s="181"/>
      <c r="Z111" s="181"/>
    </row>
    <row r="112" spans="1:26" ht="18.75" customHeight="1">
      <c r="A112" s="185"/>
      <c r="B112" s="181"/>
      <c r="C112" s="185"/>
      <c r="D112" s="181"/>
      <c r="E112" s="185"/>
      <c r="F112" s="185"/>
      <c r="G112" s="208"/>
      <c r="H112" s="208"/>
      <c r="I112" s="208"/>
      <c r="J112" s="208"/>
      <c r="K112" s="181"/>
      <c r="L112" s="181"/>
      <c r="M112" s="181"/>
      <c r="N112" s="181"/>
      <c r="O112" s="181"/>
      <c r="P112" s="181"/>
      <c r="Q112" s="181"/>
      <c r="R112" s="181"/>
      <c r="S112" s="181"/>
      <c r="T112" s="181"/>
      <c r="U112" s="181"/>
      <c r="V112" s="181"/>
      <c r="W112" s="181"/>
      <c r="X112" s="181"/>
      <c r="Y112" s="181"/>
      <c r="Z112" s="181"/>
    </row>
    <row r="113" spans="1:26" ht="18.75" customHeight="1">
      <c r="A113" s="185"/>
      <c r="B113" s="181"/>
      <c r="C113" s="185"/>
      <c r="D113" s="181"/>
      <c r="E113" s="185"/>
      <c r="F113" s="185"/>
      <c r="G113" s="208"/>
      <c r="H113" s="208"/>
      <c r="I113" s="208"/>
      <c r="J113" s="208"/>
      <c r="K113" s="181"/>
      <c r="L113" s="181"/>
      <c r="M113" s="181"/>
      <c r="N113" s="181"/>
      <c r="O113" s="181"/>
      <c r="P113" s="181"/>
      <c r="Q113" s="181"/>
      <c r="R113" s="181"/>
      <c r="S113" s="181"/>
      <c r="T113" s="181"/>
      <c r="U113" s="181"/>
      <c r="V113" s="181"/>
      <c r="W113" s="181"/>
      <c r="X113" s="181"/>
      <c r="Y113" s="181"/>
      <c r="Z113" s="181"/>
    </row>
    <row r="114" spans="1:26" ht="18.75" customHeight="1">
      <c r="A114" s="185"/>
      <c r="B114" s="181"/>
      <c r="C114" s="185"/>
      <c r="D114" s="181"/>
      <c r="E114" s="185"/>
      <c r="F114" s="185"/>
      <c r="G114" s="208"/>
      <c r="H114" s="208"/>
      <c r="I114" s="208"/>
      <c r="J114" s="208"/>
      <c r="K114" s="181"/>
      <c r="L114" s="181"/>
      <c r="M114" s="181"/>
      <c r="N114" s="181"/>
      <c r="O114" s="181"/>
      <c r="P114" s="181"/>
      <c r="Q114" s="181"/>
      <c r="R114" s="181"/>
      <c r="S114" s="181"/>
      <c r="T114" s="181"/>
      <c r="U114" s="181"/>
      <c r="V114" s="181"/>
      <c r="W114" s="181"/>
      <c r="X114" s="181"/>
      <c r="Y114" s="181"/>
      <c r="Z114" s="181"/>
    </row>
    <row r="115" spans="1:26" ht="18.75" customHeight="1">
      <c r="A115" s="185"/>
      <c r="B115" s="181"/>
      <c r="C115" s="185"/>
      <c r="D115" s="181"/>
      <c r="E115" s="185"/>
      <c r="F115" s="185"/>
      <c r="G115" s="208"/>
      <c r="H115" s="208"/>
      <c r="I115" s="208"/>
      <c r="J115" s="208"/>
      <c r="K115" s="181"/>
      <c r="L115" s="181"/>
      <c r="M115" s="181"/>
      <c r="N115" s="181"/>
      <c r="O115" s="181"/>
      <c r="P115" s="181"/>
      <c r="Q115" s="181"/>
      <c r="R115" s="181"/>
      <c r="S115" s="181"/>
      <c r="T115" s="181"/>
      <c r="U115" s="181"/>
      <c r="V115" s="181"/>
      <c r="W115" s="181"/>
      <c r="X115" s="181"/>
      <c r="Y115" s="181"/>
      <c r="Z115" s="181"/>
    </row>
    <row r="116" spans="1:26" ht="18.75" customHeight="1">
      <c r="A116" s="185"/>
      <c r="B116" s="181"/>
      <c r="C116" s="185"/>
      <c r="D116" s="181"/>
      <c r="E116" s="185"/>
      <c r="F116" s="185"/>
      <c r="G116" s="208"/>
      <c r="H116" s="208"/>
      <c r="I116" s="208"/>
      <c r="J116" s="208"/>
      <c r="K116" s="181"/>
      <c r="L116" s="181"/>
      <c r="M116" s="181"/>
      <c r="N116" s="181"/>
      <c r="O116" s="181"/>
      <c r="P116" s="181"/>
      <c r="Q116" s="181"/>
      <c r="R116" s="181"/>
      <c r="S116" s="181"/>
      <c r="T116" s="181"/>
      <c r="U116" s="181"/>
      <c r="V116" s="181"/>
      <c r="W116" s="181"/>
      <c r="X116" s="181"/>
      <c r="Y116" s="181"/>
      <c r="Z116" s="181"/>
    </row>
    <row r="117" spans="1:26" ht="18.75" customHeight="1">
      <c r="A117" s="185"/>
      <c r="B117" s="181"/>
      <c r="C117" s="185"/>
      <c r="D117" s="181"/>
      <c r="E117" s="185"/>
      <c r="F117" s="185"/>
      <c r="G117" s="208"/>
      <c r="H117" s="208"/>
      <c r="I117" s="208"/>
      <c r="J117" s="208"/>
      <c r="K117" s="181"/>
      <c r="L117" s="181"/>
      <c r="M117" s="181"/>
      <c r="N117" s="181"/>
      <c r="O117" s="181"/>
      <c r="P117" s="181"/>
      <c r="Q117" s="181"/>
      <c r="R117" s="181"/>
      <c r="S117" s="181"/>
      <c r="T117" s="181"/>
      <c r="U117" s="181"/>
      <c r="V117" s="181"/>
      <c r="W117" s="181"/>
      <c r="X117" s="181"/>
      <c r="Y117" s="181"/>
      <c r="Z117" s="181"/>
    </row>
    <row r="118" spans="1:26" ht="18.75" customHeight="1">
      <c r="A118" s="185"/>
      <c r="B118" s="181"/>
      <c r="C118" s="185"/>
      <c r="D118" s="181"/>
      <c r="E118" s="185"/>
      <c r="F118" s="185"/>
      <c r="G118" s="208"/>
      <c r="H118" s="208"/>
      <c r="I118" s="208"/>
      <c r="J118" s="208"/>
      <c r="K118" s="181"/>
      <c r="L118" s="181"/>
      <c r="M118" s="181"/>
      <c r="N118" s="181"/>
      <c r="O118" s="181"/>
      <c r="P118" s="181"/>
      <c r="Q118" s="181"/>
      <c r="R118" s="181"/>
      <c r="S118" s="181"/>
      <c r="T118" s="181"/>
      <c r="U118" s="181"/>
      <c r="V118" s="181"/>
      <c r="W118" s="181"/>
      <c r="X118" s="181"/>
      <c r="Y118" s="181"/>
      <c r="Z118" s="181"/>
    </row>
    <row r="119" spans="1:26" ht="18.75" customHeight="1">
      <c r="A119" s="185"/>
      <c r="B119" s="181"/>
      <c r="C119" s="185"/>
      <c r="D119" s="181"/>
      <c r="E119" s="185"/>
      <c r="F119" s="185"/>
      <c r="G119" s="208"/>
      <c r="H119" s="208"/>
      <c r="I119" s="208"/>
      <c r="J119" s="208"/>
      <c r="K119" s="181"/>
      <c r="L119" s="181"/>
      <c r="M119" s="181"/>
      <c r="N119" s="181"/>
      <c r="O119" s="181"/>
      <c r="P119" s="181"/>
      <c r="Q119" s="181"/>
      <c r="R119" s="181"/>
      <c r="S119" s="181"/>
      <c r="T119" s="181"/>
      <c r="U119" s="181"/>
      <c r="V119" s="181"/>
      <c r="W119" s="181"/>
      <c r="X119" s="181"/>
      <c r="Y119" s="181"/>
      <c r="Z119" s="181"/>
    </row>
    <row r="120" spans="1:26" ht="18.75" customHeight="1">
      <c r="A120" s="185"/>
      <c r="B120" s="181"/>
      <c r="C120" s="185"/>
      <c r="D120" s="181"/>
      <c r="E120" s="185"/>
      <c r="F120" s="185"/>
      <c r="G120" s="208"/>
      <c r="H120" s="208"/>
      <c r="I120" s="208"/>
      <c r="J120" s="208"/>
      <c r="K120" s="181"/>
      <c r="L120" s="181"/>
      <c r="M120" s="181"/>
      <c r="N120" s="181"/>
      <c r="O120" s="181"/>
      <c r="P120" s="181"/>
      <c r="Q120" s="181"/>
      <c r="R120" s="181"/>
      <c r="S120" s="181"/>
      <c r="T120" s="181"/>
      <c r="U120" s="181"/>
      <c r="V120" s="181"/>
      <c r="W120" s="181"/>
      <c r="X120" s="181"/>
      <c r="Y120" s="181"/>
      <c r="Z120" s="181"/>
    </row>
    <row r="121" spans="1:26" ht="18.75" customHeight="1">
      <c r="A121" s="185"/>
      <c r="B121" s="181"/>
      <c r="C121" s="185"/>
      <c r="D121" s="181"/>
      <c r="E121" s="185"/>
      <c r="F121" s="185"/>
      <c r="G121" s="208"/>
      <c r="H121" s="208"/>
      <c r="I121" s="208"/>
      <c r="J121" s="208"/>
      <c r="K121" s="181"/>
      <c r="L121" s="181"/>
      <c r="M121" s="181"/>
      <c r="N121" s="181"/>
      <c r="O121" s="181"/>
      <c r="P121" s="181"/>
      <c r="Q121" s="181"/>
      <c r="R121" s="181"/>
      <c r="S121" s="181"/>
      <c r="T121" s="181"/>
      <c r="U121" s="181"/>
      <c r="V121" s="181"/>
      <c r="W121" s="181"/>
      <c r="X121" s="181"/>
      <c r="Y121" s="181"/>
      <c r="Z121" s="181"/>
    </row>
    <row r="122" spans="1:26" ht="18.75" customHeight="1">
      <c r="A122" s="185"/>
      <c r="B122" s="181"/>
      <c r="C122" s="185"/>
      <c r="D122" s="181"/>
      <c r="E122" s="185"/>
      <c r="F122" s="185"/>
      <c r="G122" s="208"/>
      <c r="H122" s="208"/>
      <c r="I122" s="208"/>
      <c r="J122" s="208"/>
      <c r="K122" s="181"/>
      <c r="L122" s="181"/>
      <c r="M122" s="181"/>
      <c r="N122" s="181"/>
      <c r="O122" s="181"/>
      <c r="P122" s="181"/>
      <c r="Q122" s="181"/>
      <c r="R122" s="181"/>
      <c r="S122" s="181"/>
      <c r="T122" s="181"/>
      <c r="U122" s="181"/>
      <c r="V122" s="181"/>
      <c r="W122" s="181"/>
      <c r="X122" s="181"/>
      <c r="Y122" s="181"/>
      <c r="Z122" s="181"/>
    </row>
    <row r="123" spans="1:26" ht="18.75" customHeight="1">
      <c r="A123" s="185"/>
      <c r="B123" s="181"/>
      <c r="C123" s="185"/>
      <c r="D123" s="181"/>
      <c r="E123" s="185"/>
      <c r="F123" s="185"/>
      <c r="G123" s="208"/>
      <c r="H123" s="208"/>
      <c r="I123" s="208"/>
      <c r="J123" s="208"/>
      <c r="K123" s="181"/>
      <c r="L123" s="181"/>
      <c r="M123" s="181"/>
      <c r="N123" s="181"/>
      <c r="O123" s="181"/>
      <c r="P123" s="181"/>
      <c r="Q123" s="181"/>
      <c r="R123" s="181"/>
      <c r="S123" s="181"/>
      <c r="T123" s="181"/>
      <c r="U123" s="181"/>
      <c r="V123" s="181"/>
      <c r="W123" s="181"/>
      <c r="X123" s="181"/>
      <c r="Y123" s="181"/>
      <c r="Z123" s="181"/>
    </row>
    <row r="124" spans="1:26" ht="18.75" customHeight="1">
      <c r="A124" s="185"/>
      <c r="B124" s="181"/>
      <c r="C124" s="185"/>
      <c r="D124" s="181"/>
      <c r="E124" s="185"/>
      <c r="F124" s="185"/>
      <c r="G124" s="208"/>
      <c r="H124" s="208"/>
      <c r="I124" s="208"/>
      <c r="J124" s="208"/>
      <c r="K124" s="181"/>
      <c r="L124" s="181"/>
      <c r="M124" s="181"/>
      <c r="N124" s="181"/>
      <c r="O124" s="181"/>
      <c r="P124" s="181"/>
      <c r="Q124" s="181"/>
      <c r="R124" s="181"/>
      <c r="S124" s="181"/>
      <c r="T124" s="181"/>
      <c r="U124" s="181"/>
      <c r="V124" s="181"/>
      <c r="W124" s="181"/>
      <c r="X124" s="181"/>
      <c r="Y124" s="181"/>
      <c r="Z124" s="181"/>
    </row>
    <row r="125" spans="1:26" ht="18.75" customHeight="1">
      <c r="A125" s="185"/>
      <c r="B125" s="181"/>
      <c r="C125" s="185"/>
      <c r="D125" s="181"/>
      <c r="E125" s="185"/>
      <c r="F125" s="185"/>
      <c r="G125" s="208"/>
      <c r="H125" s="208"/>
      <c r="I125" s="208"/>
      <c r="J125" s="208"/>
      <c r="K125" s="181"/>
      <c r="L125" s="181"/>
      <c r="M125" s="181"/>
      <c r="N125" s="181"/>
      <c r="O125" s="181"/>
      <c r="P125" s="181"/>
      <c r="Q125" s="181"/>
      <c r="R125" s="181"/>
      <c r="S125" s="181"/>
      <c r="T125" s="181"/>
      <c r="U125" s="181"/>
      <c r="V125" s="181"/>
      <c r="W125" s="181"/>
      <c r="X125" s="181"/>
      <c r="Y125" s="181"/>
      <c r="Z125" s="181"/>
    </row>
    <row r="126" spans="1:26" ht="18.75" customHeight="1">
      <c r="A126" s="185"/>
      <c r="B126" s="181"/>
      <c r="C126" s="185"/>
      <c r="D126" s="181"/>
      <c r="E126" s="185"/>
      <c r="F126" s="185"/>
      <c r="G126" s="208"/>
      <c r="H126" s="208"/>
      <c r="I126" s="208"/>
      <c r="J126" s="208"/>
      <c r="K126" s="181"/>
      <c r="L126" s="181"/>
      <c r="M126" s="181"/>
      <c r="N126" s="181"/>
      <c r="O126" s="181"/>
      <c r="P126" s="181"/>
      <c r="Q126" s="181"/>
      <c r="R126" s="181"/>
      <c r="S126" s="181"/>
      <c r="T126" s="181"/>
      <c r="U126" s="181"/>
      <c r="V126" s="181"/>
      <c r="W126" s="181"/>
      <c r="X126" s="181"/>
      <c r="Y126" s="181"/>
      <c r="Z126" s="181"/>
    </row>
    <row r="127" spans="1:26" ht="18.75" customHeight="1">
      <c r="A127" s="185"/>
      <c r="B127" s="181"/>
      <c r="C127" s="185"/>
      <c r="D127" s="181"/>
      <c r="E127" s="185"/>
      <c r="F127" s="185"/>
      <c r="G127" s="208"/>
      <c r="H127" s="208"/>
      <c r="I127" s="208"/>
      <c r="J127" s="208"/>
      <c r="K127" s="181"/>
      <c r="L127" s="181"/>
      <c r="M127" s="181"/>
      <c r="N127" s="181"/>
      <c r="O127" s="181"/>
      <c r="P127" s="181"/>
      <c r="Q127" s="181"/>
      <c r="R127" s="181"/>
      <c r="S127" s="181"/>
      <c r="T127" s="181"/>
      <c r="U127" s="181"/>
      <c r="V127" s="181"/>
      <c r="W127" s="181"/>
      <c r="X127" s="181"/>
      <c r="Y127" s="181"/>
      <c r="Z127" s="181"/>
    </row>
    <row r="128" spans="1:26" ht="18.75" customHeight="1">
      <c r="A128" s="185"/>
      <c r="B128" s="181"/>
      <c r="C128" s="185"/>
      <c r="D128" s="181"/>
      <c r="E128" s="185"/>
      <c r="F128" s="185"/>
      <c r="G128" s="208"/>
      <c r="H128" s="208"/>
      <c r="I128" s="208"/>
      <c r="J128" s="208"/>
      <c r="K128" s="181"/>
      <c r="L128" s="181"/>
      <c r="M128" s="181"/>
      <c r="N128" s="181"/>
      <c r="O128" s="181"/>
      <c r="P128" s="181"/>
      <c r="Q128" s="181"/>
      <c r="R128" s="181"/>
      <c r="S128" s="181"/>
      <c r="T128" s="181"/>
      <c r="U128" s="181"/>
      <c r="V128" s="181"/>
      <c r="W128" s="181"/>
      <c r="X128" s="181"/>
      <c r="Y128" s="181"/>
      <c r="Z128" s="181"/>
    </row>
    <row r="129" spans="1:26" ht="18.75" customHeight="1">
      <c r="A129" s="185"/>
      <c r="B129" s="181"/>
      <c r="C129" s="185"/>
      <c r="D129" s="181"/>
      <c r="E129" s="185"/>
      <c r="F129" s="185"/>
      <c r="G129" s="208"/>
      <c r="H129" s="208"/>
      <c r="I129" s="208"/>
      <c r="J129" s="208"/>
      <c r="K129" s="181"/>
      <c r="L129" s="181"/>
      <c r="M129" s="181"/>
      <c r="N129" s="181"/>
      <c r="O129" s="181"/>
      <c r="P129" s="181"/>
      <c r="Q129" s="181"/>
      <c r="R129" s="181"/>
      <c r="S129" s="181"/>
      <c r="T129" s="181"/>
      <c r="U129" s="181"/>
      <c r="V129" s="181"/>
      <c r="W129" s="181"/>
      <c r="X129" s="181"/>
      <c r="Y129" s="181"/>
      <c r="Z129" s="181"/>
    </row>
    <row r="130" spans="1:26" ht="18.75" customHeight="1">
      <c r="A130" s="185"/>
      <c r="B130" s="181"/>
      <c r="C130" s="185"/>
      <c r="D130" s="181"/>
      <c r="E130" s="185"/>
      <c r="F130" s="185"/>
      <c r="G130" s="208"/>
      <c r="H130" s="208"/>
      <c r="I130" s="208"/>
      <c r="J130" s="208"/>
      <c r="K130" s="181"/>
      <c r="L130" s="181"/>
      <c r="M130" s="181"/>
      <c r="N130" s="181"/>
      <c r="O130" s="181"/>
      <c r="P130" s="181"/>
      <c r="Q130" s="181"/>
      <c r="R130" s="181"/>
      <c r="S130" s="181"/>
      <c r="T130" s="181"/>
      <c r="U130" s="181"/>
      <c r="V130" s="181"/>
      <c r="W130" s="181"/>
      <c r="X130" s="181"/>
      <c r="Y130" s="181"/>
      <c r="Z130" s="181"/>
    </row>
    <row r="131" spans="1:26" ht="18.75" customHeight="1">
      <c r="A131" s="185"/>
      <c r="B131" s="181"/>
      <c r="C131" s="185"/>
      <c r="D131" s="181"/>
      <c r="E131" s="185"/>
      <c r="F131" s="185"/>
      <c r="G131" s="208"/>
      <c r="H131" s="208"/>
      <c r="I131" s="208"/>
      <c r="J131" s="208"/>
      <c r="K131" s="181"/>
      <c r="L131" s="181"/>
      <c r="M131" s="181"/>
      <c r="N131" s="181"/>
      <c r="O131" s="181"/>
      <c r="P131" s="181"/>
      <c r="Q131" s="181"/>
      <c r="R131" s="181"/>
      <c r="S131" s="181"/>
      <c r="T131" s="181"/>
      <c r="U131" s="181"/>
      <c r="V131" s="181"/>
      <c r="W131" s="181"/>
      <c r="X131" s="181"/>
      <c r="Y131" s="181"/>
      <c r="Z131" s="181"/>
    </row>
    <row r="132" spans="1:26" ht="18.75" customHeight="1">
      <c r="A132" s="185"/>
      <c r="B132" s="181"/>
      <c r="C132" s="185"/>
      <c r="D132" s="181"/>
      <c r="E132" s="185"/>
      <c r="F132" s="185"/>
      <c r="G132" s="208"/>
      <c r="H132" s="208"/>
      <c r="I132" s="208"/>
      <c r="J132" s="208"/>
      <c r="K132" s="181"/>
      <c r="L132" s="181"/>
      <c r="M132" s="181"/>
      <c r="N132" s="181"/>
      <c r="O132" s="181"/>
      <c r="P132" s="181"/>
      <c r="Q132" s="181"/>
      <c r="R132" s="181"/>
      <c r="S132" s="181"/>
      <c r="T132" s="181"/>
      <c r="U132" s="181"/>
      <c r="V132" s="181"/>
      <c r="W132" s="181"/>
      <c r="X132" s="181"/>
      <c r="Y132" s="181"/>
      <c r="Z132" s="181"/>
    </row>
    <row r="133" spans="1:26" ht="18.75" customHeight="1">
      <c r="A133" s="185"/>
      <c r="B133" s="181"/>
      <c r="C133" s="185"/>
      <c r="D133" s="181"/>
      <c r="E133" s="185"/>
      <c r="F133" s="185"/>
      <c r="G133" s="208"/>
      <c r="H133" s="208"/>
      <c r="I133" s="208"/>
      <c r="J133" s="208"/>
      <c r="K133" s="181"/>
      <c r="L133" s="181"/>
      <c r="M133" s="181"/>
      <c r="N133" s="181"/>
      <c r="O133" s="181"/>
      <c r="P133" s="181"/>
      <c r="Q133" s="181"/>
      <c r="R133" s="181"/>
      <c r="S133" s="181"/>
      <c r="T133" s="181"/>
      <c r="U133" s="181"/>
      <c r="V133" s="181"/>
      <c r="W133" s="181"/>
      <c r="X133" s="181"/>
      <c r="Y133" s="181"/>
      <c r="Z133" s="181"/>
    </row>
    <row r="134" spans="1:26" ht="18.75" customHeight="1">
      <c r="A134" s="185"/>
      <c r="B134" s="181"/>
      <c r="C134" s="185"/>
      <c r="D134" s="181"/>
      <c r="E134" s="185"/>
      <c r="F134" s="185"/>
      <c r="G134" s="208"/>
      <c r="H134" s="208"/>
      <c r="I134" s="208"/>
      <c r="J134" s="208"/>
      <c r="K134" s="181"/>
      <c r="L134" s="181"/>
      <c r="M134" s="181"/>
      <c r="N134" s="181"/>
      <c r="O134" s="181"/>
      <c r="P134" s="181"/>
      <c r="Q134" s="181"/>
      <c r="R134" s="181"/>
      <c r="S134" s="181"/>
      <c r="T134" s="181"/>
      <c r="U134" s="181"/>
      <c r="V134" s="181"/>
      <c r="W134" s="181"/>
      <c r="X134" s="181"/>
      <c r="Y134" s="181"/>
      <c r="Z134" s="181"/>
    </row>
    <row r="135" spans="1:26" ht="18.75" customHeight="1">
      <c r="A135" s="185"/>
      <c r="B135" s="181"/>
      <c r="C135" s="185"/>
      <c r="D135" s="181"/>
      <c r="E135" s="185"/>
      <c r="F135" s="185"/>
      <c r="G135" s="208"/>
      <c r="H135" s="208"/>
      <c r="I135" s="208"/>
      <c r="J135" s="208"/>
      <c r="K135" s="181"/>
      <c r="L135" s="181"/>
      <c r="M135" s="181"/>
      <c r="N135" s="181"/>
      <c r="O135" s="181"/>
      <c r="P135" s="181"/>
      <c r="Q135" s="181"/>
      <c r="R135" s="181"/>
      <c r="S135" s="181"/>
      <c r="T135" s="181"/>
      <c r="U135" s="181"/>
      <c r="V135" s="181"/>
      <c r="W135" s="181"/>
      <c r="X135" s="181"/>
      <c r="Y135" s="181"/>
      <c r="Z135" s="181"/>
    </row>
    <row r="136" spans="1:26" ht="18.75" customHeight="1">
      <c r="A136" s="185"/>
      <c r="B136" s="181"/>
      <c r="C136" s="185"/>
      <c r="D136" s="181"/>
      <c r="E136" s="185"/>
      <c r="F136" s="185"/>
      <c r="G136" s="208"/>
      <c r="H136" s="208"/>
      <c r="I136" s="208"/>
      <c r="J136" s="208"/>
      <c r="K136" s="181"/>
      <c r="L136" s="181"/>
      <c r="M136" s="181"/>
      <c r="N136" s="181"/>
      <c r="O136" s="181"/>
      <c r="P136" s="181"/>
      <c r="Q136" s="181"/>
      <c r="R136" s="181"/>
      <c r="S136" s="181"/>
      <c r="T136" s="181"/>
      <c r="U136" s="181"/>
      <c r="V136" s="181"/>
      <c r="W136" s="181"/>
      <c r="X136" s="181"/>
      <c r="Y136" s="181"/>
      <c r="Z136" s="181"/>
    </row>
    <row r="137" spans="1:26" ht="18.75" customHeight="1">
      <c r="A137" s="185"/>
      <c r="B137" s="181"/>
      <c r="C137" s="185"/>
      <c r="D137" s="181"/>
      <c r="E137" s="185"/>
      <c r="F137" s="185"/>
      <c r="G137" s="208"/>
      <c r="H137" s="208"/>
      <c r="I137" s="208"/>
      <c r="J137" s="208"/>
      <c r="K137" s="181"/>
      <c r="L137" s="181"/>
      <c r="M137" s="181"/>
      <c r="N137" s="181"/>
      <c r="O137" s="181"/>
      <c r="P137" s="181"/>
      <c r="Q137" s="181"/>
      <c r="R137" s="181"/>
      <c r="S137" s="181"/>
      <c r="T137" s="181"/>
      <c r="U137" s="181"/>
      <c r="V137" s="181"/>
      <c r="W137" s="181"/>
      <c r="X137" s="181"/>
      <c r="Y137" s="181"/>
      <c r="Z137" s="181"/>
    </row>
    <row r="138" spans="1:26" ht="18.75" customHeight="1">
      <c r="A138" s="185"/>
      <c r="B138" s="181"/>
      <c r="C138" s="185"/>
      <c r="D138" s="181"/>
      <c r="E138" s="185"/>
      <c r="F138" s="185"/>
      <c r="G138" s="208"/>
      <c r="H138" s="208"/>
      <c r="I138" s="208"/>
      <c r="J138" s="208"/>
      <c r="K138" s="181"/>
      <c r="L138" s="181"/>
      <c r="M138" s="181"/>
      <c r="N138" s="181"/>
      <c r="O138" s="181"/>
      <c r="P138" s="181"/>
      <c r="Q138" s="181"/>
      <c r="R138" s="181"/>
      <c r="S138" s="181"/>
      <c r="T138" s="181"/>
      <c r="U138" s="181"/>
      <c r="V138" s="181"/>
      <c r="W138" s="181"/>
      <c r="X138" s="181"/>
      <c r="Y138" s="181"/>
      <c r="Z138" s="181"/>
    </row>
    <row r="139" spans="1:26" ht="18.75" customHeight="1">
      <c r="A139" s="185"/>
      <c r="B139" s="181"/>
      <c r="C139" s="185"/>
      <c r="D139" s="181"/>
      <c r="E139" s="185"/>
      <c r="F139" s="185"/>
      <c r="G139" s="208"/>
      <c r="H139" s="208"/>
      <c r="I139" s="208"/>
      <c r="J139" s="208"/>
      <c r="K139" s="181"/>
      <c r="L139" s="181"/>
      <c r="M139" s="181"/>
      <c r="N139" s="181"/>
      <c r="O139" s="181"/>
      <c r="P139" s="181"/>
      <c r="Q139" s="181"/>
      <c r="R139" s="181"/>
      <c r="S139" s="181"/>
      <c r="T139" s="181"/>
      <c r="U139" s="181"/>
      <c r="V139" s="181"/>
      <c r="W139" s="181"/>
      <c r="X139" s="181"/>
      <c r="Y139" s="181"/>
      <c r="Z139" s="181"/>
    </row>
    <row r="140" spans="1:26" ht="18.75" customHeight="1">
      <c r="A140" s="185"/>
      <c r="B140" s="181"/>
      <c r="C140" s="185"/>
      <c r="D140" s="181"/>
      <c r="E140" s="185"/>
      <c r="F140" s="185"/>
      <c r="G140" s="208"/>
      <c r="H140" s="208"/>
      <c r="I140" s="208"/>
      <c r="J140" s="208"/>
      <c r="K140" s="181"/>
      <c r="L140" s="181"/>
      <c r="M140" s="181"/>
      <c r="N140" s="181"/>
      <c r="O140" s="181"/>
      <c r="P140" s="181"/>
      <c r="Q140" s="181"/>
      <c r="R140" s="181"/>
      <c r="S140" s="181"/>
      <c r="T140" s="181"/>
      <c r="U140" s="181"/>
      <c r="V140" s="181"/>
      <c r="W140" s="181"/>
      <c r="X140" s="181"/>
      <c r="Y140" s="181"/>
      <c r="Z140" s="181"/>
    </row>
    <row r="141" spans="1:26" ht="18.75" customHeight="1">
      <c r="A141" s="185"/>
      <c r="B141" s="181"/>
      <c r="C141" s="185"/>
      <c r="D141" s="181"/>
      <c r="E141" s="185"/>
      <c r="F141" s="185"/>
      <c r="G141" s="208"/>
      <c r="H141" s="208"/>
      <c r="I141" s="208"/>
      <c r="J141" s="208"/>
      <c r="K141" s="181"/>
      <c r="L141" s="181"/>
      <c r="M141" s="181"/>
      <c r="N141" s="181"/>
      <c r="O141" s="181"/>
      <c r="P141" s="181"/>
      <c r="Q141" s="181"/>
      <c r="R141" s="181"/>
      <c r="S141" s="181"/>
      <c r="T141" s="181"/>
      <c r="U141" s="181"/>
      <c r="V141" s="181"/>
      <c r="W141" s="181"/>
      <c r="X141" s="181"/>
      <c r="Y141" s="181"/>
      <c r="Z141" s="181"/>
    </row>
    <row r="142" spans="1:26" ht="18.75" customHeight="1">
      <c r="A142" s="185"/>
      <c r="B142" s="181"/>
      <c r="C142" s="185"/>
      <c r="D142" s="181"/>
      <c r="E142" s="185"/>
      <c r="F142" s="185"/>
      <c r="G142" s="208"/>
      <c r="H142" s="208"/>
      <c r="I142" s="208"/>
      <c r="J142" s="208"/>
      <c r="K142" s="181"/>
      <c r="L142" s="181"/>
      <c r="M142" s="181"/>
      <c r="N142" s="181"/>
      <c r="O142" s="181"/>
      <c r="P142" s="181"/>
      <c r="Q142" s="181"/>
      <c r="R142" s="181"/>
      <c r="S142" s="181"/>
      <c r="T142" s="181"/>
      <c r="U142" s="181"/>
      <c r="V142" s="181"/>
      <c r="W142" s="181"/>
      <c r="X142" s="181"/>
      <c r="Y142" s="181"/>
      <c r="Z142" s="181"/>
    </row>
    <row r="143" spans="1:26" ht="18.75" customHeight="1">
      <c r="A143" s="185"/>
      <c r="B143" s="181"/>
      <c r="C143" s="185"/>
      <c r="D143" s="181"/>
      <c r="E143" s="185"/>
      <c r="F143" s="185"/>
      <c r="G143" s="208"/>
      <c r="H143" s="208"/>
      <c r="I143" s="208"/>
      <c r="J143" s="208"/>
      <c r="K143" s="181"/>
      <c r="L143" s="181"/>
      <c r="M143" s="181"/>
      <c r="N143" s="181"/>
      <c r="O143" s="181"/>
      <c r="P143" s="181"/>
      <c r="Q143" s="181"/>
      <c r="R143" s="181"/>
      <c r="S143" s="181"/>
      <c r="T143" s="181"/>
      <c r="U143" s="181"/>
      <c r="V143" s="181"/>
      <c r="W143" s="181"/>
      <c r="X143" s="181"/>
      <c r="Y143" s="181"/>
      <c r="Z143" s="181"/>
    </row>
    <row r="144" spans="1:26" ht="18.75" customHeight="1">
      <c r="A144" s="185"/>
      <c r="B144" s="181"/>
      <c r="C144" s="185"/>
      <c r="D144" s="181"/>
      <c r="E144" s="185"/>
      <c r="F144" s="185"/>
      <c r="G144" s="208"/>
      <c r="H144" s="208"/>
      <c r="I144" s="208"/>
      <c r="J144" s="208"/>
      <c r="K144" s="181"/>
      <c r="L144" s="181"/>
      <c r="M144" s="181"/>
      <c r="N144" s="181"/>
      <c r="O144" s="181"/>
      <c r="P144" s="181"/>
      <c r="Q144" s="181"/>
      <c r="R144" s="181"/>
      <c r="S144" s="181"/>
      <c r="T144" s="181"/>
      <c r="U144" s="181"/>
      <c r="V144" s="181"/>
      <c r="W144" s="181"/>
      <c r="X144" s="181"/>
      <c r="Y144" s="181"/>
      <c r="Z144" s="181"/>
    </row>
    <row r="145" spans="1:26" ht="18.75" customHeight="1">
      <c r="A145" s="185"/>
      <c r="B145" s="181"/>
      <c r="C145" s="185"/>
      <c r="D145" s="181"/>
      <c r="E145" s="185"/>
      <c r="F145" s="185"/>
      <c r="G145" s="208"/>
      <c r="H145" s="208"/>
      <c r="I145" s="208"/>
      <c r="J145" s="208"/>
      <c r="K145" s="181"/>
      <c r="L145" s="181"/>
      <c r="M145" s="181"/>
      <c r="N145" s="181"/>
      <c r="O145" s="181"/>
      <c r="P145" s="181"/>
      <c r="Q145" s="181"/>
      <c r="R145" s="181"/>
      <c r="S145" s="181"/>
      <c r="T145" s="181"/>
      <c r="U145" s="181"/>
      <c r="V145" s="181"/>
      <c r="W145" s="181"/>
      <c r="X145" s="181"/>
      <c r="Y145" s="181"/>
      <c r="Z145" s="181"/>
    </row>
    <row r="146" spans="1:26" ht="18.75" customHeight="1">
      <c r="A146" s="185"/>
      <c r="B146" s="181"/>
      <c r="C146" s="185"/>
      <c r="D146" s="181"/>
      <c r="E146" s="185"/>
      <c r="F146" s="185"/>
      <c r="G146" s="208"/>
      <c r="H146" s="208"/>
      <c r="I146" s="208"/>
      <c r="J146" s="208"/>
      <c r="K146" s="181"/>
      <c r="L146" s="181"/>
      <c r="M146" s="181"/>
      <c r="N146" s="181"/>
      <c r="O146" s="181"/>
      <c r="P146" s="181"/>
      <c r="Q146" s="181"/>
      <c r="R146" s="181"/>
      <c r="S146" s="181"/>
      <c r="T146" s="181"/>
      <c r="U146" s="181"/>
      <c r="V146" s="181"/>
      <c r="W146" s="181"/>
      <c r="X146" s="181"/>
      <c r="Y146" s="181"/>
      <c r="Z146" s="181"/>
    </row>
    <row r="147" spans="1:26" ht="18.75" customHeight="1">
      <c r="A147" s="185"/>
      <c r="B147" s="181"/>
      <c r="C147" s="185"/>
      <c r="D147" s="181"/>
      <c r="E147" s="185"/>
      <c r="F147" s="185"/>
      <c r="G147" s="208"/>
      <c r="H147" s="208"/>
      <c r="I147" s="208"/>
      <c r="J147" s="208"/>
      <c r="K147" s="181"/>
      <c r="L147" s="181"/>
      <c r="M147" s="181"/>
      <c r="N147" s="181"/>
      <c r="O147" s="181"/>
      <c r="P147" s="181"/>
      <c r="Q147" s="181"/>
      <c r="R147" s="181"/>
      <c r="S147" s="181"/>
      <c r="T147" s="181"/>
      <c r="U147" s="181"/>
      <c r="V147" s="181"/>
      <c r="W147" s="181"/>
      <c r="X147" s="181"/>
      <c r="Y147" s="181"/>
      <c r="Z147" s="181"/>
    </row>
    <row r="148" spans="1:26" ht="18.75" customHeight="1">
      <c r="A148" s="185"/>
      <c r="B148" s="181"/>
      <c r="C148" s="185"/>
      <c r="D148" s="181"/>
      <c r="E148" s="185"/>
      <c r="F148" s="185"/>
      <c r="G148" s="208"/>
      <c r="H148" s="208"/>
      <c r="I148" s="208"/>
      <c r="J148" s="208"/>
      <c r="K148" s="181"/>
      <c r="L148" s="181"/>
      <c r="M148" s="181"/>
      <c r="N148" s="181"/>
      <c r="O148" s="181"/>
      <c r="P148" s="181"/>
      <c r="Q148" s="181"/>
      <c r="R148" s="181"/>
      <c r="S148" s="181"/>
      <c r="T148" s="181"/>
      <c r="U148" s="181"/>
      <c r="V148" s="181"/>
      <c r="W148" s="181"/>
      <c r="X148" s="181"/>
      <c r="Y148" s="181"/>
      <c r="Z148" s="181"/>
    </row>
    <row r="149" spans="1:26" ht="18.75" customHeight="1">
      <c r="A149" s="185"/>
      <c r="B149" s="181"/>
      <c r="C149" s="185"/>
      <c r="D149" s="181"/>
      <c r="E149" s="185"/>
      <c r="F149" s="185"/>
      <c r="G149" s="208"/>
      <c r="H149" s="208"/>
      <c r="I149" s="208"/>
      <c r="J149" s="208"/>
      <c r="K149" s="181"/>
      <c r="L149" s="181"/>
      <c r="M149" s="181"/>
      <c r="N149" s="181"/>
      <c r="O149" s="181"/>
      <c r="P149" s="181"/>
      <c r="Q149" s="181"/>
      <c r="R149" s="181"/>
      <c r="S149" s="181"/>
      <c r="T149" s="181"/>
      <c r="U149" s="181"/>
      <c r="V149" s="181"/>
      <c r="W149" s="181"/>
      <c r="X149" s="181"/>
      <c r="Y149" s="181"/>
      <c r="Z149" s="181"/>
    </row>
    <row r="150" spans="1:26" ht="18.75" customHeight="1">
      <c r="A150" s="185"/>
      <c r="B150" s="181"/>
      <c r="C150" s="185"/>
      <c r="D150" s="181"/>
      <c r="E150" s="185"/>
      <c r="F150" s="185"/>
      <c r="G150" s="208"/>
      <c r="H150" s="208"/>
      <c r="I150" s="208"/>
      <c r="J150" s="208"/>
      <c r="K150" s="181"/>
      <c r="L150" s="181"/>
      <c r="M150" s="181"/>
      <c r="N150" s="181"/>
      <c r="O150" s="181"/>
      <c r="P150" s="181"/>
      <c r="Q150" s="181"/>
      <c r="R150" s="181"/>
      <c r="S150" s="181"/>
      <c r="T150" s="181"/>
      <c r="U150" s="181"/>
      <c r="V150" s="181"/>
      <c r="W150" s="181"/>
      <c r="X150" s="181"/>
      <c r="Y150" s="181"/>
      <c r="Z150" s="181"/>
    </row>
    <row r="151" spans="1:26" ht="18.75" customHeight="1">
      <c r="A151" s="185"/>
      <c r="B151" s="181"/>
      <c r="C151" s="185"/>
      <c r="D151" s="181"/>
      <c r="E151" s="185"/>
      <c r="F151" s="185"/>
      <c r="G151" s="208"/>
      <c r="H151" s="208"/>
      <c r="I151" s="208"/>
      <c r="J151" s="208"/>
      <c r="K151" s="181"/>
      <c r="L151" s="181"/>
      <c r="M151" s="181"/>
      <c r="N151" s="181"/>
      <c r="O151" s="181"/>
      <c r="P151" s="181"/>
      <c r="Q151" s="181"/>
      <c r="R151" s="181"/>
      <c r="S151" s="181"/>
      <c r="T151" s="181"/>
      <c r="U151" s="181"/>
      <c r="V151" s="181"/>
      <c r="W151" s="181"/>
      <c r="X151" s="181"/>
      <c r="Y151" s="181"/>
      <c r="Z151" s="181"/>
    </row>
    <row r="152" spans="1:26" ht="18.75" customHeight="1">
      <c r="A152" s="185"/>
      <c r="B152" s="181"/>
      <c r="C152" s="185"/>
      <c r="D152" s="181"/>
      <c r="E152" s="185"/>
      <c r="F152" s="185"/>
      <c r="G152" s="208"/>
      <c r="H152" s="208"/>
      <c r="I152" s="208"/>
      <c r="J152" s="208"/>
      <c r="K152" s="181"/>
      <c r="L152" s="181"/>
      <c r="M152" s="181"/>
      <c r="N152" s="181"/>
      <c r="O152" s="181"/>
      <c r="P152" s="181"/>
      <c r="Q152" s="181"/>
      <c r="R152" s="181"/>
      <c r="S152" s="181"/>
      <c r="T152" s="181"/>
      <c r="U152" s="181"/>
      <c r="V152" s="181"/>
      <c r="W152" s="181"/>
      <c r="X152" s="181"/>
      <c r="Y152" s="181"/>
      <c r="Z152" s="181"/>
    </row>
    <row r="153" spans="1:26" ht="18.75" customHeight="1">
      <c r="A153" s="185"/>
      <c r="B153" s="181"/>
      <c r="C153" s="185"/>
      <c r="D153" s="181"/>
      <c r="E153" s="185"/>
      <c r="F153" s="185"/>
      <c r="G153" s="208"/>
      <c r="H153" s="208"/>
      <c r="I153" s="208"/>
      <c r="J153" s="208"/>
      <c r="K153" s="181"/>
      <c r="L153" s="181"/>
      <c r="M153" s="181"/>
      <c r="N153" s="181"/>
      <c r="O153" s="181"/>
      <c r="P153" s="181"/>
      <c r="Q153" s="181"/>
      <c r="R153" s="181"/>
      <c r="S153" s="181"/>
      <c r="T153" s="181"/>
      <c r="U153" s="181"/>
      <c r="V153" s="181"/>
      <c r="W153" s="181"/>
      <c r="X153" s="181"/>
      <c r="Y153" s="181"/>
      <c r="Z153" s="181"/>
    </row>
    <row r="154" spans="1:26" ht="18.75" customHeight="1">
      <c r="A154" s="185"/>
      <c r="B154" s="181"/>
      <c r="C154" s="185"/>
      <c r="D154" s="181"/>
      <c r="E154" s="185"/>
      <c r="F154" s="185"/>
      <c r="G154" s="208"/>
      <c r="H154" s="208"/>
      <c r="I154" s="208"/>
      <c r="J154" s="208"/>
      <c r="K154" s="181"/>
      <c r="L154" s="181"/>
      <c r="M154" s="181"/>
      <c r="N154" s="181"/>
      <c r="O154" s="181"/>
      <c r="P154" s="181"/>
      <c r="Q154" s="181"/>
      <c r="R154" s="181"/>
      <c r="S154" s="181"/>
      <c r="T154" s="181"/>
      <c r="U154" s="181"/>
      <c r="V154" s="181"/>
      <c r="W154" s="181"/>
      <c r="X154" s="181"/>
      <c r="Y154" s="181"/>
      <c r="Z154" s="181"/>
    </row>
    <row r="155" spans="1:26" ht="18.75" customHeight="1">
      <c r="A155" s="185"/>
      <c r="B155" s="181"/>
      <c r="C155" s="185"/>
      <c r="D155" s="181"/>
      <c r="E155" s="185"/>
      <c r="F155" s="185"/>
      <c r="G155" s="208"/>
      <c r="H155" s="208"/>
      <c r="I155" s="208"/>
      <c r="J155" s="208"/>
      <c r="K155" s="181"/>
      <c r="L155" s="181"/>
      <c r="M155" s="181"/>
      <c r="N155" s="181"/>
      <c r="O155" s="181"/>
      <c r="P155" s="181"/>
      <c r="Q155" s="181"/>
      <c r="R155" s="181"/>
      <c r="S155" s="181"/>
      <c r="T155" s="181"/>
      <c r="U155" s="181"/>
      <c r="V155" s="181"/>
      <c r="W155" s="181"/>
      <c r="X155" s="181"/>
      <c r="Y155" s="181"/>
      <c r="Z155" s="181"/>
    </row>
    <row r="156" spans="1:26" ht="18.75" customHeight="1">
      <c r="A156" s="185"/>
      <c r="B156" s="181"/>
      <c r="C156" s="185"/>
      <c r="D156" s="181"/>
      <c r="E156" s="185"/>
      <c r="F156" s="185"/>
      <c r="G156" s="208"/>
      <c r="H156" s="208"/>
      <c r="I156" s="208"/>
      <c r="J156" s="208"/>
      <c r="K156" s="181"/>
      <c r="L156" s="181"/>
      <c r="M156" s="181"/>
      <c r="N156" s="181"/>
      <c r="O156" s="181"/>
      <c r="P156" s="181"/>
      <c r="Q156" s="181"/>
      <c r="R156" s="181"/>
      <c r="S156" s="181"/>
      <c r="T156" s="181"/>
      <c r="U156" s="181"/>
      <c r="V156" s="181"/>
      <c r="W156" s="181"/>
      <c r="X156" s="181"/>
      <c r="Y156" s="181"/>
      <c r="Z156" s="181"/>
    </row>
    <row r="157" spans="1:26" ht="18.75" customHeight="1">
      <c r="A157" s="185"/>
      <c r="B157" s="181"/>
      <c r="C157" s="185"/>
      <c r="D157" s="181"/>
      <c r="E157" s="185"/>
      <c r="F157" s="185"/>
      <c r="G157" s="208"/>
      <c r="H157" s="208"/>
      <c r="I157" s="208"/>
      <c r="J157" s="208"/>
      <c r="K157" s="181"/>
      <c r="L157" s="181"/>
      <c r="M157" s="181"/>
      <c r="N157" s="181"/>
      <c r="O157" s="181"/>
      <c r="P157" s="181"/>
      <c r="Q157" s="181"/>
      <c r="R157" s="181"/>
      <c r="S157" s="181"/>
      <c r="T157" s="181"/>
      <c r="U157" s="181"/>
      <c r="V157" s="181"/>
      <c r="W157" s="181"/>
      <c r="X157" s="181"/>
      <c r="Y157" s="181"/>
      <c r="Z157" s="181"/>
    </row>
    <row r="158" spans="1:26" ht="18.75" customHeight="1">
      <c r="A158" s="185"/>
      <c r="B158" s="181"/>
      <c r="C158" s="185"/>
      <c r="D158" s="181"/>
      <c r="E158" s="185"/>
      <c r="F158" s="185"/>
      <c r="G158" s="208"/>
      <c r="H158" s="208"/>
      <c r="I158" s="208"/>
      <c r="J158" s="208"/>
      <c r="K158" s="181"/>
      <c r="L158" s="181"/>
      <c r="M158" s="181"/>
      <c r="N158" s="181"/>
      <c r="O158" s="181"/>
      <c r="P158" s="181"/>
      <c r="Q158" s="181"/>
      <c r="R158" s="181"/>
      <c r="S158" s="181"/>
      <c r="T158" s="181"/>
      <c r="U158" s="181"/>
      <c r="V158" s="181"/>
      <c r="W158" s="181"/>
      <c r="X158" s="181"/>
      <c r="Y158" s="181"/>
      <c r="Z158" s="181"/>
    </row>
    <row r="159" spans="1:26" ht="18.75" customHeight="1">
      <c r="A159" s="185"/>
      <c r="B159" s="181"/>
      <c r="C159" s="185"/>
      <c r="D159" s="181"/>
      <c r="E159" s="185"/>
      <c r="F159" s="185"/>
      <c r="G159" s="208"/>
      <c r="H159" s="208"/>
      <c r="I159" s="208"/>
      <c r="J159" s="208"/>
      <c r="K159" s="181"/>
      <c r="L159" s="181"/>
      <c r="M159" s="181"/>
      <c r="N159" s="181"/>
      <c r="O159" s="181"/>
      <c r="P159" s="181"/>
      <c r="Q159" s="181"/>
      <c r="R159" s="181"/>
      <c r="S159" s="181"/>
      <c r="T159" s="181"/>
      <c r="U159" s="181"/>
      <c r="V159" s="181"/>
      <c r="W159" s="181"/>
      <c r="X159" s="181"/>
      <c r="Y159" s="181"/>
      <c r="Z159" s="181"/>
    </row>
    <row r="160" spans="1:26" ht="18.75" customHeight="1">
      <c r="A160" s="185"/>
      <c r="B160" s="181"/>
      <c r="C160" s="185"/>
      <c r="D160" s="181"/>
      <c r="E160" s="185"/>
      <c r="F160" s="185"/>
      <c r="G160" s="208"/>
      <c r="H160" s="208"/>
      <c r="I160" s="208"/>
      <c r="J160" s="208"/>
      <c r="K160" s="181"/>
      <c r="L160" s="181"/>
      <c r="M160" s="181"/>
      <c r="N160" s="181"/>
      <c r="O160" s="181"/>
      <c r="P160" s="181"/>
      <c r="Q160" s="181"/>
      <c r="R160" s="181"/>
      <c r="S160" s="181"/>
      <c r="T160" s="181"/>
      <c r="U160" s="181"/>
      <c r="V160" s="181"/>
      <c r="W160" s="181"/>
      <c r="X160" s="181"/>
      <c r="Y160" s="181"/>
      <c r="Z160" s="181"/>
    </row>
    <row r="161" spans="1:26" ht="18.75" customHeight="1">
      <c r="A161" s="185"/>
      <c r="B161" s="181"/>
      <c r="C161" s="185"/>
      <c r="D161" s="181"/>
      <c r="E161" s="185"/>
      <c r="F161" s="185"/>
      <c r="G161" s="208"/>
      <c r="H161" s="208"/>
      <c r="I161" s="208"/>
      <c r="J161" s="208"/>
      <c r="K161" s="181"/>
      <c r="L161" s="181"/>
      <c r="M161" s="181"/>
      <c r="N161" s="181"/>
      <c r="O161" s="181"/>
      <c r="P161" s="181"/>
      <c r="Q161" s="181"/>
      <c r="R161" s="181"/>
      <c r="S161" s="181"/>
      <c r="T161" s="181"/>
      <c r="U161" s="181"/>
      <c r="V161" s="181"/>
      <c r="W161" s="181"/>
      <c r="X161" s="181"/>
      <c r="Y161" s="181"/>
      <c r="Z161" s="181"/>
    </row>
    <row r="162" spans="1:26" ht="18.75" customHeight="1">
      <c r="A162" s="185"/>
      <c r="B162" s="181"/>
      <c r="C162" s="185"/>
      <c r="D162" s="181"/>
      <c r="E162" s="185"/>
      <c r="F162" s="185"/>
      <c r="G162" s="208"/>
      <c r="H162" s="208"/>
      <c r="I162" s="208"/>
      <c r="J162" s="208"/>
      <c r="K162" s="181"/>
      <c r="L162" s="181"/>
      <c r="M162" s="181"/>
      <c r="N162" s="181"/>
      <c r="O162" s="181"/>
      <c r="P162" s="181"/>
      <c r="Q162" s="181"/>
      <c r="R162" s="181"/>
      <c r="S162" s="181"/>
      <c r="T162" s="181"/>
      <c r="U162" s="181"/>
      <c r="V162" s="181"/>
      <c r="W162" s="181"/>
      <c r="X162" s="181"/>
      <c r="Y162" s="181"/>
      <c r="Z162" s="181"/>
    </row>
    <row r="163" spans="1:26" ht="18.75" customHeight="1">
      <c r="A163" s="185"/>
      <c r="B163" s="181"/>
      <c r="C163" s="185"/>
      <c r="D163" s="181"/>
      <c r="E163" s="185"/>
      <c r="F163" s="185"/>
      <c r="G163" s="208"/>
      <c r="H163" s="208"/>
      <c r="I163" s="208"/>
      <c r="J163" s="208"/>
      <c r="K163" s="181"/>
      <c r="L163" s="181"/>
      <c r="M163" s="181"/>
      <c r="N163" s="181"/>
      <c r="O163" s="181"/>
      <c r="P163" s="181"/>
      <c r="Q163" s="181"/>
      <c r="R163" s="181"/>
      <c r="S163" s="181"/>
      <c r="T163" s="181"/>
      <c r="U163" s="181"/>
      <c r="V163" s="181"/>
      <c r="W163" s="181"/>
      <c r="X163" s="181"/>
      <c r="Y163" s="181"/>
      <c r="Z163" s="181"/>
    </row>
    <row r="164" spans="1:26" ht="18.75" customHeight="1">
      <c r="A164" s="185"/>
      <c r="B164" s="181"/>
      <c r="C164" s="185"/>
      <c r="D164" s="181"/>
      <c r="E164" s="185"/>
      <c r="F164" s="185"/>
      <c r="G164" s="208"/>
      <c r="H164" s="208"/>
      <c r="I164" s="208"/>
      <c r="J164" s="208"/>
      <c r="K164" s="181"/>
      <c r="L164" s="181"/>
      <c r="M164" s="181"/>
      <c r="N164" s="181"/>
      <c r="O164" s="181"/>
      <c r="P164" s="181"/>
      <c r="Q164" s="181"/>
      <c r="R164" s="181"/>
      <c r="S164" s="181"/>
      <c r="T164" s="181"/>
      <c r="U164" s="181"/>
      <c r="V164" s="181"/>
      <c r="W164" s="181"/>
      <c r="X164" s="181"/>
      <c r="Y164" s="181"/>
      <c r="Z164" s="181"/>
    </row>
    <row r="165" spans="1:26" ht="18.75" customHeight="1">
      <c r="A165" s="185"/>
      <c r="B165" s="181"/>
      <c r="C165" s="185"/>
      <c r="D165" s="181"/>
      <c r="E165" s="185"/>
      <c r="F165" s="185"/>
      <c r="G165" s="208"/>
      <c r="H165" s="208"/>
      <c r="I165" s="208"/>
      <c r="J165" s="208"/>
      <c r="K165" s="181"/>
      <c r="L165" s="181"/>
      <c r="M165" s="181"/>
      <c r="N165" s="181"/>
      <c r="O165" s="181"/>
      <c r="P165" s="181"/>
      <c r="Q165" s="181"/>
      <c r="R165" s="181"/>
      <c r="S165" s="181"/>
      <c r="T165" s="181"/>
      <c r="U165" s="181"/>
      <c r="V165" s="181"/>
      <c r="W165" s="181"/>
      <c r="X165" s="181"/>
      <c r="Y165" s="181"/>
      <c r="Z165" s="181"/>
    </row>
    <row r="166" spans="1:26" ht="18.75" customHeight="1">
      <c r="A166" s="185"/>
      <c r="B166" s="181"/>
      <c r="C166" s="185"/>
      <c r="D166" s="181"/>
      <c r="E166" s="185"/>
      <c r="F166" s="185"/>
      <c r="G166" s="208"/>
      <c r="H166" s="208"/>
      <c r="I166" s="208"/>
      <c r="J166" s="208"/>
      <c r="K166" s="181"/>
      <c r="L166" s="181"/>
      <c r="M166" s="181"/>
      <c r="N166" s="181"/>
      <c r="O166" s="181"/>
      <c r="P166" s="181"/>
      <c r="Q166" s="181"/>
      <c r="R166" s="181"/>
      <c r="S166" s="181"/>
      <c r="T166" s="181"/>
      <c r="U166" s="181"/>
      <c r="V166" s="181"/>
      <c r="W166" s="181"/>
      <c r="X166" s="181"/>
      <c r="Y166" s="181"/>
      <c r="Z166" s="181"/>
    </row>
    <row r="167" spans="1:26" ht="18.75" customHeight="1">
      <c r="A167" s="185"/>
      <c r="B167" s="181"/>
      <c r="C167" s="185"/>
      <c r="D167" s="181"/>
      <c r="E167" s="185"/>
      <c r="F167" s="185"/>
      <c r="G167" s="208"/>
      <c r="H167" s="208"/>
      <c r="I167" s="208"/>
      <c r="J167" s="208"/>
      <c r="K167" s="181"/>
      <c r="L167" s="181"/>
      <c r="M167" s="181"/>
      <c r="N167" s="181"/>
      <c r="O167" s="181"/>
      <c r="P167" s="181"/>
      <c r="Q167" s="181"/>
      <c r="R167" s="181"/>
      <c r="S167" s="181"/>
      <c r="T167" s="181"/>
      <c r="U167" s="181"/>
      <c r="V167" s="181"/>
      <c r="W167" s="181"/>
      <c r="X167" s="181"/>
      <c r="Y167" s="181"/>
      <c r="Z167" s="181"/>
    </row>
    <row r="168" spans="1:26" ht="18.75" customHeight="1">
      <c r="A168" s="185"/>
      <c r="B168" s="181"/>
      <c r="C168" s="185"/>
      <c r="D168" s="181"/>
      <c r="E168" s="185"/>
      <c r="F168" s="185"/>
      <c r="G168" s="208"/>
      <c r="H168" s="208"/>
      <c r="I168" s="208"/>
      <c r="J168" s="208"/>
      <c r="K168" s="181"/>
      <c r="L168" s="181"/>
      <c r="M168" s="181"/>
      <c r="N168" s="181"/>
      <c r="O168" s="181"/>
      <c r="P168" s="181"/>
      <c r="Q168" s="181"/>
      <c r="R168" s="181"/>
      <c r="S168" s="181"/>
      <c r="T168" s="181"/>
      <c r="U168" s="181"/>
      <c r="V168" s="181"/>
      <c r="W168" s="181"/>
      <c r="X168" s="181"/>
      <c r="Y168" s="181"/>
      <c r="Z168" s="181"/>
    </row>
    <row r="169" spans="1:26" ht="18.75" customHeight="1">
      <c r="A169" s="185"/>
      <c r="B169" s="181"/>
      <c r="C169" s="185"/>
      <c r="D169" s="181"/>
      <c r="E169" s="185"/>
      <c r="F169" s="185"/>
      <c r="G169" s="208"/>
      <c r="H169" s="208"/>
      <c r="I169" s="208"/>
      <c r="J169" s="208"/>
      <c r="K169" s="181"/>
      <c r="L169" s="181"/>
      <c r="M169" s="181"/>
      <c r="N169" s="181"/>
      <c r="O169" s="181"/>
      <c r="P169" s="181"/>
      <c r="Q169" s="181"/>
      <c r="R169" s="181"/>
      <c r="S169" s="181"/>
      <c r="T169" s="181"/>
      <c r="U169" s="181"/>
      <c r="V169" s="181"/>
      <c r="W169" s="181"/>
      <c r="X169" s="181"/>
      <c r="Y169" s="181"/>
      <c r="Z169" s="181"/>
    </row>
    <row r="170" spans="1:26" ht="18.75" customHeight="1">
      <c r="A170" s="185"/>
      <c r="B170" s="181"/>
      <c r="C170" s="185"/>
      <c r="D170" s="181"/>
      <c r="E170" s="185"/>
      <c r="F170" s="185"/>
      <c r="G170" s="208"/>
      <c r="H170" s="208"/>
      <c r="I170" s="208"/>
      <c r="J170" s="208"/>
      <c r="K170" s="181"/>
      <c r="L170" s="181"/>
      <c r="M170" s="181"/>
      <c r="N170" s="181"/>
      <c r="O170" s="181"/>
      <c r="P170" s="181"/>
      <c r="Q170" s="181"/>
      <c r="R170" s="181"/>
      <c r="S170" s="181"/>
      <c r="T170" s="181"/>
      <c r="U170" s="181"/>
      <c r="V170" s="181"/>
      <c r="W170" s="181"/>
      <c r="X170" s="181"/>
      <c r="Y170" s="181"/>
      <c r="Z170" s="181"/>
    </row>
    <row r="171" spans="1:26" ht="18.75" customHeight="1">
      <c r="A171" s="185"/>
      <c r="B171" s="181"/>
      <c r="C171" s="185"/>
      <c r="D171" s="181"/>
      <c r="E171" s="185"/>
      <c r="F171" s="185"/>
      <c r="G171" s="208"/>
      <c r="H171" s="208"/>
      <c r="I171" s="208"/>
      <c r="J171" s="208"/>
      <c r="K171" s="181"/>
      <c r="L171" s="181"/>
      <c r="M171" s="181"/>
      <c r="N171" s="181"/>
      <c r="O171" s="181"/>
      <c r="P171" s="181"/>
      <c r="Q171" s="181"/>
      <c r="R171" s="181"/>
      <c r="S171" s="181"/>
      <c r="T171" s="181"/>
      <c r="U171" s="181"/>
      <c r="V171" s="181"/>
      <c r="W171" s="181"/>
      <c r="X171" s="181"/>
      <c r="Y171" s="181"/>
      <c r="Z171" s="181"/>
    </row>
    <row r="172" spans="1:26" ht="18.75" customHeight="1">
      <c r="A172" s="185"/>
      <c r="B172" s="181"/>
      <c r="C172" s="185"/>
      <c r="D172" s="181"/>
      <c r="E172" s="185"/>
      <c r="F172" s="185"/>
      <c r="G172" s="208"/>
      <c r="H172" s="208"/>
      <c r="I172" s="208"/>
      <c r="J172" s="208"/>
      <c r="K172" s="181"/>
      <c r="L172" s="181"/>
      <c r="M172" s="181"/>
      <c r="N172" s="181"/>
      <c r="O172" s="181"/>
      <c r="P172" s="181"/>
      <c r="Q172" s="181"/>
      <c r="R172" s="181"/>
      <c r="S172" s="181"/>
      <c r="T172" s="181"/>
      <c r="U172" s="181"/>
      <c r="V172" s="181"/>
      <c r="W172" s="181"/>
      <c r="X172" s="181"/>
      <c r="Y172" s="181"/>
      <c r="Z172" s="181"/>
    </row>
    <row r="173" spans="1:26" ht="18.75" customHeight="1">
      <c r="A173" s="185"/>
      <c r="B173" s="181"/>
      <c r="C173" s="185"/>
      <c r="D173" s="181"/>
      <c r="E173" s="185"/>
      <c r="F173" s="185"/>
      <c r="G173" s="208"/>
      <c r="H173" s="208"/>
      <c r="I173" s="208"/>
      <c r="J173" s="208"/>
      <c r="K173" s="181"/>
      <c r="L173" s="181"/>
      <c r="M173" s="181"/>
      <c r="N173" s="181"/>
      <c r="O173" s="181"/>
      <c r="P173" s="181"/>
      <c r="Q173" s="181"/>
      <c r="R173" s="181"/>
      <c r="S173" s="181"/>
      <c r="T173" s="181"/>
      <c r="U173" s="181"/>
      <c r="V173" s="181"/>
      <c r="W173" s="181"/>
      <c r="X173" s="181"/>
      <c r="Y173" s="181"/>
      <c r="Z173" s="181"/>
    </row>
    <row r="174" spans="1:26" ht="18.75" customHeight="1">
      <c r="A174" s="185"/>
      <c r="B174" s="181"/>
      <c r="C174" s="185"/>
      <c r="D174" s="181"/>
      <c r="E174" s="185"/>
      <c r="F174" s="185"/>
      <c r="G174" s="208"/>
      <c r="H174" s="208"/>
      <c r="I174" s="208"/>
      <c r="J174" s="208"/>
      <c r="K174" s="181"/>
      <c r="L174" s="181"/>
      <c r="M174" s="181"/>
      <c r="N174" s="181"/>
      <c r="O174" s="181"/>
      <c r="P174" s="181"/>
      <c r="Q174" s="181"/>
      <c r="R174" s="181"/>
      <c r="S174" s="181"/>
      <c r="T174" s="181"/>
      <c r="U174" s="181"/>
      <c r="V174" s="181"/>
      <c r="W174" s="181"/>
      <c r="X174" s="181"/>
      <c r="Y174" s="181"/>
      <c r="Z174" s="181"/>
    </row>
    <row r="175" spans="1:26" ht="18.75" customHeight="1">
      <c r="A175" s="185"/>
      <c r="B175" s="181"/>
      <c r="C175" s="185"/>
      <c r="D175" s="181"/>
      <c r="E175" s="185"/>
      <c r="F175" s="185"/>
      <c r="G175" s="208"/>
      <c r="H175" s="208"/>
      <c r="I175" s="208"/>
      <c r="J175" s="208"/>
      <c r="K175" s="181"/>
      <c r="L175" s="181"/>
      <c r="M175" s="181"/>
      <c r="N175" s="181"/>
      <c r="O175" s="181"/>
      <c r="P175" s="181"/>
      <c r="Q175" s="181"/>
      <c r="R175" s="181"/>
      <c r="S175" s="181"/>
      <c r="T175" s="181"/>
      <c r="U175" s="181"/>
      <c r="V175" s="181"/>
      <c r="W175" s="181"/>
      <c r="X175" s="181"/>
      <c r="Y175" s="181"/>
      <c r="Z175" s="181"/>
    </row>
    <row r="176" spans="1:26" ht="18.75" customHeight="1">
      <c r="A176" s="185"/>
      <c r="B176" s="181"/>
      <c r="C176" s="185"/>
      <c r="D176" s="181"/>
      <c r="E176" s="185"/>
      <c r="F176" s="185"/>
      <c r="G176" s="208"/>
      <c r="H176" s="208"/>
      <c r="I176" s="208"/>
      <c r="J176" s="208"/>
      <c r="K176" s="181"/>
      <c r="L176" s="181"/>
      <c r="M176" s="181"/>
      <c r="N176" s="181"/>
      <c r="O176" s="181"/>
      <c r="P176" s="181"/>
      <c r="Q176" s="181"/>
      <c r="R176" s="181"/>
      <c r="S176" s="181"/>
      <c r="T176" s="181"/>
      <c r="U176" s="181"/>
      <c r="V176" s="181"/>
      <c r="W176" s="181"/>
      <c r="X176" s="181"/>
      <c r="Y176" s="181"/>
      <c r="Z176" s="181"/>
    </row>
    <row r="177" spans="1:26" ht="18.75" customHeight="1">
      <c r="A177" s="185"/>
      <c r="B177" s="181"/>
      <c r="C177" s="185"/>
      <c r="D177" s="181"/>
      <c r="E177" s="185"/>
      <c r="F177" s="185"/>
      <c r="G177" s="208"/>
      <c r="H177" s="208"/>
      <c r="I177" s="208"/>
      <c r="J177" s="208"/>
      <c r="K177" s="181"/>
      <c r="L177" s="181"/>
      <c r="M177" s="181"/>
      <c r="N177" s="181"/>
      <c r="O177" s="181"/>
      <c r="P177" s="181"/>
      <c r="Q177" s="181"/>
      <c r="R177" s="181"/>
      <c r="S177" s="181"/>
      <c r="T177" s="181"/>
      <c r="U177" s="181"/>
      <c r="V177" s="181"/>
      <c r="W177" s="181"/>
      <c r="X177" s="181"/>
      <c r="Y177" s="181"/>
      <c r="Z177" s="181"/>
    </row>
    <row r="178" spans="1:26" ht="18.75" customHeight="1">
      <c r="A178" s="185"/>
      <c r="B178" s="181"/>
      <c r="C178" s="185"/>
      <c r="D178" s="181"/>
      <c r="E178" s="185"/>
      <c r="F178" s="185"/>
      <c r="G178" s="208"/>
      <c r="H178" s="208"/>
      <c r="I178" s="208"/>
      <c r="J178" s="208"/>
      <c r="K178" s="181"/>
      <c r="L178" s="181"/>
      <c r="M178" s="181"/>
      <c r="N178" s="181"/>
      <c r="O178" s="181"/>
      <c r="P178" s="181"/>
      <c r="Q178" s="181"/>
      <c r="R178" s="181"/>
      <c r="S178" s="181"/>
      <c r="T178" s="181"/>
      <c r="U178" s="181"/>
      <c r="V178" s="181"/>
      <c r="W178" s="181"/>
      <c r="X178" s="181"/>
      <c r="Y178" s="181"/>
      <c r="Z178" s="181"/>
    </row>
    <row r="179" spans="1:26" ht="18.75" customHeight="1">
      <c r="A179" s="185"/>
      <c r="B179" s="181"/>
      <c r="C179" s="185"/>
      <c r="D179" s="181"/>
      <c r="E179" s="185"/>
      <c r="F179" s="185"/>
      <c r="G179" s="208"/>
      <c r="H179" s="208"/>
      <c r="I179" s="208"/>
      <c r="J179" s="208"/>
      <c r="K179" s="181"/>
      <c r="L179" s="181"/>
      <c r="M179" s="181"/>
      <c r="N179" s="181"/>
      <c r="O179" s="181"/>
      <c r="P179" s="181"/>
      <c r="Q179" s="181"/>
      <c r="R179" s="181"/>
      <c r="S179" s="181"/>
      <c r="T179" s="181"/>
      <c r="U179" s="181"/>
      <c r="V179" s="181"/>
      <c r="W179" s="181"/>
      <c r="X179" s="181"/>
      <c r="Y179" s="181"/>
      <c r="Z179" s="181"/>
    </row>
    <row r="180" spans="1:26" ht="18.75" customHeight="1">
      <c r="A180" s="185"/>
      <c r="B180" s="181"/>
      <c r="C180" s="185"/>
      <c r="D180" s="181"/>
      <c r="E180" s="185"/>
      <c r="F180" s="185"/>
      <c r="G180" s="208"/>
      <c r="H180" s="208"/>
      <c r="I180" s="208"/>
      <c r="J180" s="208"/>
      <c r="K180" s="181"/>
      <c r="L180" s="181"/>
      <c r="M180" s="181"/>
      <c r="N180" s="181"/>
      <c r="O180" s="181"/>
      <c r="P180" s="181"/>
      <c r="Q180" s="181"/>
      <c r="R180" s="181"/>
      <c r="S180" s="181"/>
      <c r="T180" s="181"/>
      <c r="U180" s="181"/>
      <c r="V180" s="181"/>
      <c r="W180" s="181"/>
      <c r="X180" s="181"/>
      <c r="Y180" s="181"/>
      <c r="Z180" s="181"/>
    </row>
    <row r="181" spans="1:26" ht="18.75" customHeight="1">
      <c r="A181" s="185"/>
      <c r="B181" s="181"/>
      <c r="C181" s="185"/>
      <c r="D181" s="181"/>
      <c r="E181" s="185"/>
      <c r="F181" s="185"/>
      <c r="G181" s="208"/>
      <c r="H181" s="208"/>
      <c r="I181" s="208"/>
      <c r="J181" s="208"/>
      <c r="K181" s="181"/>
      <c r="L181" s="181"/>
      <c r="M181" s="181"/>
      <c r="N181" s="181"/>
      <c r="O181" s="181"/>
      <c r="P181" s="181"/>
      <c r="Q181" s="181"/>
      <c r="R181" s="181"/>
      <c r="S181" s="181"/>
      <c r="T181" s="181"/>
      <c r="U181" s="181"/>
      <c r="V181" s="181"/>
      <c r="W181" s="181"/>
      <c r="X181" s="181"/>
      <c r="Y181" s="181"/>
      <c r="Z181" s="181"/>
    </row>
    <row r="182" spans="1:26" ht="18.75" customHeight="1">
      <c r="A182" s="185"/>
      <c r="B182" s="181"/>
      <c r="C182" s="185"/>
      <c r="D182" s="181"/>
      <c r="E182" s="185"/>
      <c r="F182" s="185"/>
      <c r="G182" s="208"/>
      <c r="H182" s="208"/>
      <c r="I182" s="208"/>
      <c r="J182" s="208"/>
      <c r="K182" s="181"/>
      <c r="L182" s="181"/>
      <c r="M182" s="181"/>
      <c r="N182" s="181"/>
      <c r="O182" s="181"/>
      <c r="P182" s="181"/>
      <c r="Q182" s="181"/>
      <c r="R182" s="181"/>
      <c r="S182" s="181"/>
      <c r="T182" s="181"/>
      <c r="U182" s="181"/>
      <c r="V182" s="181"/>
      <c r="W182" s="181"/>
      <c r="X182" s="181"/>
      <c r="Y182" s="181"/>
      <c r="Z182" s="181"/>
    </row>
    <row r="183" spans="1:26" ht="18.75" customHeight="1">
      <c r="A183" s="185"/>
      <c r="B183" s="181"/>
      <c r="C183" s="185"/>
      <c r="D183" s="181"/>
      <c r="E183" s="185"/>
      <c r="F183" s="185"/>
      <c r="G183" s="208"/>
      <c r="H183" s="208"/>
      <c r="I183" s="208"/>
      <c r="J183" s="208"/>
      <c r="K183" s="181"/>
      <c r="L183" s="181"/>
      <c r="M183" s="181"/>
      <c r="N183" s="181"/>
      <c r="O183" s="181"/>
      <c r="P183" s="181"/>
      <c r="Q183" s="181"/>
      <c r="R183" s="181"/>
      <c r="S183" s="181"/>
      <c r="T183" s="181"/>
      <c r="U183" s="181"/>
      <c r="V183" s="181"/>
      <c r="W183" s="181"/>
      <c r="X183" s="181"/>
      <c r="Y183" s="181"/>
      <c r="Z183" s="181"/>
    </row>
    <row r="184" spans="1:26" ht="18.75" customHeight="1">
      <c r="A184" s="185"/>
      <c r="B184" s="181"/>
      <c r="C184" s="185"/>
      <c r="D184" s="181"/>
      <c r="E184" s="185"/>
      <c r="F184" s="185"/>
      <c r="G184" s="208"/>
      <c r="H184" s="208"/>
      <c r="I184" s="208"/>
      <c r="J184" s="208"/>
      <c r="K184" s="181"/>
      <c r="L184" s="181"/>
      <c r="M184" s="181"/>
      <c r="N184" s="181"/>
      <c r="O184" s="181"/>
      <c r="P184" s="181"/>
      <c r="Q184" s="181"/>
      <c r="R184" s="181"/>
      <c r="S184" s="181"/>
      <c r="T184" s="181"/>
      <c r="U184" s="181"/>
      <c r="V184" s="181"/>
      <c r="W184" s="181"/>
      <c r="X184" s="181"/>
      <c r="Y184" s="181"/>
      <c r="Z184" s="181"/>
    </row>
    <row r="185" spans="1:26" ht="18.75" customHeight="1">
      <c r="A185" s="185"/>
      <c r="B185" s="181"/>
      <c r="C185" s="185"/>
      <c r="D185" s="181"/>
      <c r="E185" s="185"/>
      <c r="F185" s="185"/>
      <c r="G185" s="208"/>
      <c r="H185" s="208"/>
      <c r="I185" s="208"/>
      <c r="J185" s="208"/>
      <c r="K185" s="181"/>
      <c r="L185" s="181"/>
      <c r="M185" s="181"/>
      <c r="N185" s="181"/>
      <c r="O185" s="181"/>
      <c r="P185" s="181"/>
      <c r="Q185" s="181"/>
      <c r="R185" s="181"/>
      <c r="S185" s="181"/>
      <c r="T185" s="181"/>
      <c r="U185" s="181"/>
      <c r="V185" s="181"/>
      <c r="W185" s="181"/>
      <c r="X185" s="181"/>
      <c r="Y185" s="181"/>
      <c r="Z185" s="181"/>
    </row>
    <row r="186" spans="1:26" ht="18.75" customHeight="1">
      <c r="A186" s="185"/>
      <c r="B186" s="181"/>
      <c r="C186" s="185"/>
      <c r="D186" s="181"/>
      <c r="E186" s="185"/>
      <c r="F186" s="185"/>
      <c r="G186" s="208"/>
      <c r="H186" s="208"/>
      <c r="I186" s="208"/>
      <c r="J186" s="208"/>
      <c r="K186" s="181"/>
      <c r="L186" s="181"/>
      <c r="M186" s="181"/>
      <c r="N186" s="181"/>
      <c r="O186" s="181"/>
      <c r="P186" s="181"/>
      <c r="Q186" s="181"/>
      <c r="R186" s="181"/>
      <c r="S186" s="181"/>
      <c r="T186" s="181"/>
      <c r="U186" s="181"/>
      <c r="V186" s="181"/>
      <c r="W186" s="181"/>
      <c r="X186" s="181"/>
      <c r="Y186" s="181"/>
      <c r="Z186" s="181"/>
    </row>
    <row r="187" spans="1:26" ht="18.75" customHeight="1">
      <c r="A187" s="185"/>
      <c r="B187" s="181"/>
      <c r="C187" s="185"/>
      <c r="D187" s="181"/>
      <c r="E187" s="185"/>
      <c r="F187" s="185"/>
      <c r="G187" s="208"/>
      <c r="H187" s="208"/>
      <c r="I187" s="208"/>
      <c r="J187" s="208"/>
      <c r="K187" s="181"/>
      <c r="L187" s="181"/>
      <c r="M187" s="181"/>
      <c r="N187" s="181"/>
      <c r="O187" s="181"/>
      <c r="P187" s="181"/>
      <c r="Q187" s="181"/>
      <c r="R187" s="181"/>
      <c r="S187" s="181"/>
      <c r="T187" s="181"/>
      <c r="U187" s="181"/>
      <c r="V187" s="181"/>
      <c r="W187" s="181"/>
      <c r="X187" s="181"/>
      <c r="Y187" s="181"/>
      <c r="Z187" s="181"/>
    </row>
    <row r="188" spans="1:26" ht="18.75" customHeight="1">
      <c r="A188" s="185"/>
      <c r="B188" s="181"/>
      <c r="C188" s="185"/>
      <c r="D188" s="181"/>
      <c r="E188" s="185"/>
      <c r="F188" s="185"/>
      <c r="G188" s="208"/>
      <c r="H188" s="208"/>
      <c r="I188" s="208"/>
      <c r="J188" s="208"/>
      <c r="K188" s="181"/>
      <c r="L188" s="181"/>
      <c r="M188" s="181"/>
      <c r="N188" s="181"/>
      <c r="O188" s="181"/>
      <c r="P188" s="181"/>
      <c r="Q188" s="181"/>
      <c r="R188" s="181"/>
      <c r="S188" s="181"/>
      <c r="T188" s="181"/>
      <c r="U188" s="181"/>
      <c r="V188" s="181"/>
      <c r="W188" s="181"/>
      <c r="X188" s="181"/>
      <c r="Y188" s="181"/>
      <c r="Z188" s="181"/>
    </row>
    <row r="189" spans="1:26" ht="18.75" customHeight="1">
      <c r="A189" s="185"/>
      <c r="B189" s="181"/>
      <c r="C189" s="185"/>
      <c r="D189" s="181"/>
      <c r="E189" s="185"/>
      <c r="F189" s="185"/>
      <c r="G189" s="208"/>
      <c r="H189" s="208"/>
      <c r="I189" s="208"/>
      <c r="J189" s="208"/>
      <c r="K189" s="181"/>
      <c r="L189" s="181"/>
      <c r="M189" s="181"/>
      <c r="N189" s="181"/>
      <c r="O189" s="181"/>
      <c r="P189" s="181"/>
      <c r="Q189" s="181"/>
      <c r="R189" s="181"/>
      <c r="S189" s="181"/>
      <c r="T189" s="181"/>
      <c r="U189" s="181"/>
      <c r="V189" s="181"/>
      <c r="W189" s="181"/>
      <c r="X189" s="181"/>
      <c r="Y189" s="181"/>
      <c r="Z189" s="181"/>
    </row>
    <row r="190" spans="1:26" ht="18.75" customHeight="1">
      <c r="A190" s="185"/>
      <c r="B190" s="181"/>
      <c r="C190" s="185"/>
      <c r="D190" s="181"/>
      <c r="E190" s="185"/>
      <c r="F190" s="185"/>
      <c r="G190" s="208"/>
      <c r="H190" s="208"/>
      <c r="I190" s="208"/>
      <c r="J190" s="208"/>
      <c r="K190" s="181"/>
      <c r="L190" s="181"/>
      <c r="M190" s="181"/>
      <c r="N190" s="181"/>
      <c r="O190" s="181"/>
      <c r="P190" s="181"/>
      <c r="Q190" s="181"/>
      <c r="R190" s="181"/>
      <c r="S190" s="181"/>
      <c r="T190" s="181"/>
      <c r="U190" s="181"/>
      <c r="V190" s="181"/>
      <c r="W190" s="181"/>
      <c r="X190" s="181"/>
      <c r="Y190" s="181"/>
      <c r="Z190" s="181"/>
    </row>
    <row r="191" spans="1:26" ht="18.75" customHeight="1">
      <c r="A191" s="185"/>
      <c r="B191" s="181"/>
      <c r="C191" s="185"/>
      <c r="D191" s="181"/>
      <c r="E191" s="185"/>
      <c r="F191" s="185"/>
      <c r="G191" s="208"/>
      <c r="H191" s="208"/>
      <c r="I191" s="208"/>
      <c r="J191" s="208"/>
      <c r="K191" s="181"/>
      <c r="L191" s="181"/>
      <c r="M191" s="181"/>
      <c r="N191" s="181"/>
      <c r="O191" s="181"/>
      <c r="P191" s="181"/>
      <c r="Q191" s="181"/>
      <c r="R191" s="181"/>
      <c r="S191" s="181"/>
      <c r="T191" s="181"/>
      <c r="U191" s="181"/>
      <c r="V191" s="181"/>
      <c r="W191" s="181"/>
      <c r="X191" s="181"/>
      <c r="Y191" s="181"/>
      <c r="Z191" s="181"/>
    </row>
    <row r="192" spans="1:26" ht="18.75" customHeight="1">
      <c r="A192" s="185"/>
      <c r="B192" s="181"/>
      <c r="C192" s="185"/>
      <c r="D192" s="181"/>
      <c r="E192" s="185"/>
      <c r="F192" s="185"/>
      <c r="G192" s="208"/>
      <c r="H192" s="208"/>
      <c r="I192" s="208"/>
      <c r="J192" s="208"/>
      <c r="K192" s="181"/>
      <c r="L192" s="181"/>
      <c r="M192" s="181"/>
      <c r="N192" s="181"/>
      <c r="O192" s="181"/>
      <c r="P192" s="181"/>
      <c r="Q192" s="181"/>
      <c r="R192" s="181"/>
      <c r="S192" s="181"/>
      <c r="T192" s="181"/>
      <c r="U192" s="181"/>
      <c r="V192" s="181"/>
      <c r="W192" s="181"/>
      <c r="X192" s="181"/>
      <c r="Y192" s="181"/>
      <c r="Z192" s="181"/>
    </row>
    <row r="193" spans="1:26" ht="18.75" customHeight="1">
      <c r="A193" s="185"/>
      <c r="B193" s="181"/>
      <c r="C193" s="185"/>
      <c r="D193" s="181"/>
      <c r="E193" s="185"/>
      <c r="F193" s="185"/>
      <c r="G193" s="208"/>
      <c r="H193" s="208"/>
      <c r="I193" s="208"/>
      <c r="J193" s="208"/>
      <c r="K193" s="181"/>
      <c r="L193" s="181"/>
      <c r="M193" s="181"/>
      <c r="N193" s="181"/>
      <c r="O193" s="181"/>
      <c r="P193" s="181"/>
      <c r="Q193" s="181"/>
      <c r="R193" s="181"/>
      <c r="S193" s="181"/>
      <c r="T193" s="181"/>
      <c r="U193" s="181"/>
      <c r="V193" s="181"/>
      <c r="W193" s="181"/>
      <c r="X193" s="181"/>
      <c r="Y193" s="181"/>
      <c r="Z193" s="181"/>
    </row>
    <row r="194" spans="1:26" ht="18.75" customHeight="1">
      <c r="A194" s="185"/>
      <c r="B194" s="181"/>
      <c r="C194" s="185"/>
      <c r="D194" s="181"/>
      <c r="E194" s="185"/>
      <c r="F194" s="185"/>
      <c r="G194" s="208"/>
      <c r="H194" s="208"/>
      <c r="I194" s="208"/>
      <c r="J194" s="208"/>
      <c r="K194" s="181"/>
      <c r="L194" s="181"/>
      <c r="M194" s="181"/>
      <c r="N194" s="181"/>
      <c r="O194" s="181"/>
      <c r="P194" s="181"/>
      <c r="Q194" s="181"/>
      <c r="R194" s="181"/>
      <c r="S194" s="181"/>
      <c r="T194" s="181"/>
      <c r="U194" s="181"/>
      <c r="V194" s="181"/>
      <c r="W194" s="181"/>
      <c r="X194" s="181"/>
      <c r="Y194" s="181"/>
      <c r="Z194" s="181"/>
    </row>
    <row r="195" spans="1:26" ht="18.75" customHeight="1">
      <c r="A195" s="185"/>
      <c r="B195" s="181"/>
      <c r="C195" s="185"/>
      <c r="D195" s="181"/>
      <c r="E195" s="185"/>
      <c r="F195" s="185"/>
      <c r="G195" s="208"/>
      <c r="H195" s="208"/>
      <c r="I195" s="208"/>
      <c r="J195" s="208"/>
      <c r="K195" s="181"/>
      <c r="L195" s="181"/>
      <c r="M195" s="181"/>
      <c r="N195" s="181"/>
      <c r="O195" s="181"/>
      <c r="P195" s="181"/>
      <c r="Q195" s="181"/>
      <c r="R195" s="181"/>
      <c r="S195" s="181"/>
      <c r="T195" s="181"/>
      <c r="U195" s="181"/>
      <c r="V195" s="181"/>
      <c r="W195" s="181"/>
      <c r="X195" s="181"/>
      <c r="Y195" s="181"/>
      <c r="Z195" s="181"/>
    </row>
    <row r="196" spans="1:26" ht="18.75" customHeight="1">
      <c r="A196" s="185"/>
      <c r="B196" s="181"/>
      <c r="C196" s="185"/>
      <c r="D196" s="181"/>
      <c r="E196" s="185"/>
      <c r="F196" s="185"/>
      <c r="G196" s="208"/>
      <c r="H196" s="208"/>
      <c r="I196" s="208"/>
      <c r="J196" s="208"/>
      <c r="K196" s="181"/>
      <c r="L196" s="181"/>
      <c r="M196" s="181"/>
      <c r="N196" s="181"/>
      <c r="O196" s="181"/>
      <c r="P196" s="181"/>
      <c r="Q196" s="181"/>
      <c r="R196" s="181"/>
      <c r="S196" s="181"/>
      <c r="T196" s="181"/>
      <c r="U196" s="181"/>
      <c r="V196" s="181"/>
      <c r="W196" s="181"/>
      <c r="X196" s="181"/>
      <c r="Y196" s="181"/>
      <c r="Z196" s="181"/>
    </row>
    <row r="197" spans="1:26" ht="18.75" customHeight="1">
      <c r="A197" s="185"/>
      <c r="B197" s="181"/>
      <c r="C197" s="185"/>
      <c r="D197" s="181"/>
      <c r="E197" s="185"/>
      <c r="F197" s="185"/>
      <c r="G197" s="208"/>
      <c r="H197" s="208"/>
      <c r="I197" s="208"/>
      <c r="J197" s="208"/>
      <c r="K197" s="181"/>
      <c r="L197" s="181"/>
      <c r="M197" s="181"/>
      <c r="N197" s="181"/>
      <c r="O197" s="181"/>
      <c r="P197" s="181"/>
      <c r="Q197" s="181"/>
      <c r="R197" s="181"/>
      <c r="S197" s="181"/>
      <c r="T197" s="181"/>
      <c r="U197" s="181"/>
      <c r="V197" s="181"/>
      <c r="W197" s="181"/>
      <c r="X197" s="181"/>
      <c r="Y197" s="181"/>
      <c r="Z197" s="181"/>
    </row>
    <row r="198" spans="1:26" ht="18.75" customHeight="1">
      <c r="A198" s="185"/>
      <c r="B198" s="181"/>
      <c r="C198" s="185"/>
      <c r="D198" s="181"/>
      <c r="E198" s="185"/>
      <c r="F198" s="185"/>
      <c r="G198" s="208"/>
      <c r="H198" s="208"/>
      <c r="I198" s="208"/>
      <c r="J198" s="208"/>
      <c r="K198" s="181"/>
      <c r="L198" s="181"/>
      <c r="M198" s="181"/>
      <c r="N198" s="181"/>
      <c r="O198" s="181"/>
      <c r="P198" s="181"/>
      <c r="Q198" s="181"/>
      <c r="R198" s="181"/>
      <c r="S198" s="181"/>
      <c r="T198" s="181"/>
      <c r="U198" s="181"/>
      <c r="V198" s="181"/>
      <c r="W198" s="181"/>
      <c r="X198" s="181"/>
      <c r="Y198" s="181"/>
      <c r="Z198" s="181"/>
    </row>
    <row r="199" spans="1:26" ht="18.75" customHeight="1">
      <c r="A199" s="185"/>
      <c r="B199" s="181"/>
      <c r="C199" s="185"/>
      <c r="D199" s="181"/>
      <c r="E199" s="185"/>
      <c r="F199" s="185"/>
      <c r="G199" s="208"/>
      <c r="H199" s="208"/>
      <c r="I199" s="208"/>
      <c r="J199" s="208"/>
      <c r="K199" s="181"/>
      <c r="L199" s="181"/>
      <c r="M199" s="181"/>
      <c r="N199" s="181"/>
      <c r="O199" s="181"/>
      <c r="P199" s="181"/>
      <c r="Q199" s="181"/>
      <c r="R199" s="181"/>
      <c r="S199" s="181"/>
      <c r="T199" s="181"/>
      <c r="U199" s="181"/>
      <c r="V199" s="181"/>
      <c r="W199" s="181"/>
      <c r="X199" s="181"/>
      <c r="Y199" s="181"/>
      <c r="Z199" s="181"/>
    </row>
    <row r="200" spans="1:26" ht="18.75" customHeight="1">
      <c r="A200" s="185"/>
      <c r="B200" s="181"/>
      <c r="C200" s="185"/>
      <c r="D200" s="181"/>
      <c r="E200" s="185"/>
      <c r="F200" s="185"/>
      <c r="G200" s="208"/>
      <c r="H200" s="208"/>
      <c r="I200" s="208"/>
      <c r="J200" s="208"/>
      <c r="K200" s="181"/>
      <c r="L200" s="181"/>
      <c r="M200" s="181"/>
      <c r="N200" s="181"/>
      <c r="O200" s="181"/>
      <c r="P200" s="181"/>
      <c r="Q200" s="181"/>
      <c r="R200" s="181"/>
      <c r="S200" s="181"/>
      <c r="T200" s="181"/>
      <c r="U200" s="181"/>
      <c r="V200" s="181"/>
      <c r="W200" s="181"/>
      <c r="X200" s="181"/>
      <c r="Y200" s="181"/>
      <c r="Z200" s="181"/>
    </row>
    <row r="201" spans="1:26" ht="18.75" customHeight="1">
      <c r="A201" s="185"/>
      <c r="B201" s="181"/>
      <c r="C201" s="185"/>
      <c r="D201" s="181"/>
      <c r="E201" s="185"/>
      <c r="F201" s="185"/>
      <c r="G201" s="208"/>
      <c r="H201" s="208"/>
      <c r="I201" s="208"/>
      <c r="J201" s="208"/>
      <c r="K201" s="181"/>
      <c r="L201" s="181"/>
      <c r="M201" s="181"/>
      <c r="N201" s="181"/>
      <c r="O201" s="181"/>
      <c r="P201" s="181"/>
      <c r="Q201" s="181"/>
      <c r="R201" s="181"/>
      <c r="S201" s="181"/>
      <c r="T201" s="181"/>
      <c r="U201" s="181"/>
      <c r="V201" s="181"/>
      <c r="W201" s="181"/>
      <c r="X201" s="181"/>
      <c r="Y201" s="181"/>
      <c r="Z201" s="181"/>
    </row>
    <row r="202" spans="1:26" ht="18.75" customHeight="1">
      <c r="A202" s="185"/>
      <c r="B202" s="181"/>
      <c r="C202" s="185"/>
      <c r="D202" s="181"/>
      <c r="E202" s="185"/>
      <c r="F202" s="185"/>
      <c r="G202" s="208"/>
      <c r="H202" s="208"/>
      <c r="I202" s="208"/>
      <c r="J202" s="208"/>
      <c r="K202" s="181"/>
      <c r="L202" s="181"/>
      <c r="M202" s="181"/>
      <c r="N202" s="181"/>
      <c r="O202" s="181"/>
      <c r="P202" s="181"/>
      <c r="Q202" s="181"/>
      <c r="R202" s="181"/>
      <c r="S202" s="181"/>
      <c r="T202" s="181"/>
      <c r="U202" s="181"/>
      <c r="V202" s="181"/>
      <c r="W202" s="181"/>
      <c r="X202" s="181"/>
      <c r="Y202" s="181"/>
      <c r="Z202" s="181"/>
    </row>
    <row r="203" spans="1:26" ht="18.75" customHeight="1">
      <c r="A203" s="185"/>
      <c r="B203" s="181"/>
      <c r="C203" s="185"/>
      <c r="D203" s="181"/>
      <c r="E203" s="185"/>
      <c r="F203" s="185"/>
      <c r="G203" s="208"/>
      <c r="H203" s="208"/>
      <c r="I203" s="208"/>
      <c r="J203" s="208"/>
      <c r="K203" s="181"/>
      <c r="L203" s="181"/>
      <c r="M203" s="181"/>
      <c r="N203" s="181"/>
      <c r="O203" s="181"/>
      <c r="P203" s="181"/>
      <c r="Q203" s="181"/>
      <c r="R203" s="181"/>
      <c r="S203" s="181"/>
      <c r="T203" s="181"/>
      <c r="U203" s="181"/>
      <c r="V203" s="181"/>
      <c r="W203" s="181"/>
      <c r="X203" s="181"/>
      <c r="Y203" s="181"/>
      <c r="Z203" s="181"/>
    </row>
    <row r="204" spans="1:26" ht="18.75" customHeight="1">
      <c r="A204" s="185"/>
      <c r="B204" s="181"/>
      <c r="C204" s="185"/>
      <c r="D204" s="181"/>
      <c r="E204" s="185"/>
      <c r="F204" s="185"/>
      <c r="G204" s="208"/>
      <c r="H204" s="208"/>
      <c r="I204" s="208"/>
      <c r="J204" s="208"/>
      <c r="K204" s="181"/>
      <c r="L204" s="181"/>
      <c r="M204" s="181"/>
      <c r="N204" s="181"/>
      <c r="O204" s="181"/>
      <c r="P204" s="181"/>
      <c r="Q204" s="181"/>
      <c r="R204" s="181"/>
      <c r="S204" s="181"/>
      <c r="T204" s="181"/>
      <c r="U204" s="181"/>
      <c r="V204" s="181"/>
      <c r="W204" s="181"/>
      <c r="X204" s="181"/>
      <c r="Y204" s="181"/>
      <c r="Z204" s="181"/>
    </row>
    <row r="205" spans="1:26" ht="18.75" customHeight="1">
      <c r="A205" s="185"/>
      <c r="B205" s="181"/>
      <c r="C205" s="185"/>
      <c r="D205" s="181"/>
      <c r="E205" s="185"/>
      <c r="F205" s="185"/>
      <c r="G205" s="208"/>
      <c r="H205" s="208"/>
      <c r="I205" s="208"/>
      <c r="J205" s="208"/>
      <c r="K205" s="181"/>
      <c r="L205" s="181"/>
      <c r="M205" s="181"/>
      <c r="N205" s="181"/>
      <c r="O205" s="181"/>
      <c r="P205" s="181"/>
      <c r="Q205" s="181"/>
      <c r="R205" s="181"/>
      <c r="S205" s="181"/>
      <c r="T205" s="181"/>
      <c r="U205" s="181"/>
      <c r="V205" s="181"/>
      <c r="W205" s="181"/>
      <c r="X205" s="181"/>
      <c r="Y205" s="181"/>
      <c r="Z205" s="181"/>
    </row>
    <row r="206" spans="1:26" ht="18.75" customHeight="1">
      <c r="A206" s="185"/>
      <c r="B206" s="181"/>
      <c r="C206" s="185"/>
      <c r="D206" s="181"/>
      <c r="E206" s="185"/>
      <c r="F206" s="185"/>
      <c r="G206" s="208"/>
      <c r="H206" s="208"/>
      <c r="I206" s="208"/>
      <c r="J206" s="208"/>
      <c r="K206" s="181"/>
      <c r="L206" s="181"/>
      <c r="M206" s="181"/>
      <c r="N206" s="181"/>
      <c r="O206" s="181"/>
      <c r="P206" s="181"/>
      <c r="Q206" s="181"/>
      <c r="R206" s="181"/>
      <c r="S206" s="181"/>
      <c r="T206" s="181"/>
      <c r="U206" s="181"/>
      <c r="V206" s="181"/>
      <c r="W206" s="181"/>
      <c r="X206" s="181"/>
      <c r="Y206" s="181"/>
      <c r="Z206" s="181"/>
    </row>
    <row r="207" spans="1:26" ht="18.75" customHeight="1">
      <c r="A207" s="185"/>
      <c r="B207" s="181"/>
      <c r="C207" s="185"/>
      <c r="D207" s="181"/>
      <c r="E207" s="185"/>
      <c r="F207" s="185"/>
      <c r="G207" s="208"/>
      <c r="H207" s="208"/>
      <c r="I207" s="208"/>
      <c r="J207" s="208"/>
      <c r="K207" s="181"/>
      <c r="L207" s="181"/>
      <c r="M207" s="181"/>
      <c r="N207" s="181"/>
      <c r="O207" s="181"/>
      <c r="P207" s="181"/>
      <c r="Q207" s="181"/>
      <c r="R207" s="181"/>
      <c r="S207" s="181"/>
      <c r="T207" s="181"/>
      <c r="U207" s="181"/>
      <c r="V207" s="181"/>
      <c r="W207" s="181"/>
      <c r="X207" s="181"/>
      <c r="Y207" s="181"/>
      <c r="Z207" s="181"/>
    </row>
    <row r="208" spans="1:26" ht="18.75" customHeight="1">
      <c r="A208" s="185"/>
      <c r="B208" s="181"/>
      <c r="C208" s="185"/>
      <c r="D208" s="181"/>
      <c r="E208" s="185"/>
      <c r="F208" s="185"/>
      <c r="G208" s="208"/>
      <c r="H208" s="208"/>
      <c r="I208" s="208"/>
      <c r="J208" s="208"/>
      <c r="K208" s="181"/>
      <c r="L208" s="181"/>
      <c r="M208" s="181"/>
      <c r="N208" s="181"/>
      <c r="O208" s="181"/>
      <c r="P208" s="181"/>
      <c r="Q208" s="181"/>
      <c r="R208" s="181"/>
      <c r="S208" s="181"/>
      <c r="T208" s="181"/>
      <c r="U208" s="181"/>
      <c r="V208" s="181"/>
      <c r="W208" s="181"/>
      <c r="X208" s="181"/>
      <c r="Y208" s="181"/>
      <c r="Z208" s="181"/>
    </row>
    <row r="209" spans="1:26" ht="18.75" customHeight="1">
      <c r="A209" s="185"/>
      <c r="B209" s="181"/>
      <c r="C209" s="185"/>
      <c r="D209" s="181"/>
      <c r="E209" s="185"/>
      <c r="F209" s="185"/>
      <c r="G209" s="208"/>
      <c r="H209" s="208"/>
      <c r="I209" s="208"/>
      <c r="J209" s="208"/>
      <c r="K209" s="181"/>
      <c r="L209" s="181"/>
      <c r="M209" s="181"/>
      <c r="N209" s="181"/>
      <c r="O209" s="181"/>
      <c r="P209" s="181"/>
      <c r="Q209" s="181"/>
      <c r="R209" s="181"/>
      <c r="S209" s="181"/>
      <c r="T209" s="181"/>
      <c r="U209" s="181"/>
      <c r="V209" s="181"/>
      <c r="W209" s="181"/>
      <c r="X209" s="181"/>
      <c r="Y209" s="181"/>
      <c r="Z209" s="181"/>
    </row>
    <row r="210" spans="1:26" ht="18.75" customHeight="1">
      <c r="A210" s="185"/>
      <c r="B210" s="181"/>
      <c r="C210" s="185"/>
      <c r="D210" s="181"/>
      <c r="E210" s="185"/>
      <c r="F210" s="185"/>
      <c r="G210" s="208"/>
      <c r="H210" s="208"/>
      <c r="I210" s="208"/>
      <c r="J210" s="208"/>
      <c r="K210" s="181"/>
      <c r="L210" s="181"/>
      <c r="M210" s="181"/>
      <c r="N210" s="181"/>
      <c r="O210" s="181"/>
      <c r="P210" s="181"/>
      <c r="Q210" s="181"/>
      <c r="R210" s="181"/>
      <c r="S210" s="181"/>
      <c r="T210" s="181"/>
      <c r="U210" s="181"/>
      <c r="V210" s="181"/>
      <c r="W210" s="181"/>
      <c r="X210" s="181"/>
      <c r="Y210" s="181"/>
      <c r="Z210" s="181"/>
    </row>
    <row r="211" spans="1:26" ht="18.75" customHeight="1">
      <c r="A211" s="185"/>
      <c r="B211" s="181"/>
      <c r="C211" s="185"/>
      <c r="D211" s="181"/>
      <c r="E211" s="185"/>
      <c r="F211" s="185"/>
      <c r="G211" s="208"/>
      <c r="H211" s="208"/>
      <c r="I211" s="208"/>
      <c r="J211" s="208"/>
      <c r="K211" s="181"/>
      <c r="L211" s="181"/>
      <c r="M211" s="181"/>
      <c r="N211" s="181"/>
      <c r="O211" s="181"/>
      <c r="P211" s="181"/>
      <c r="Q211" s="181"/>
      <c r="R211" s="181"/>
      <c r="S211" s="181"/>
      <c r="T211" s="181"/>
      <c r="U211" s="181"/>
      <c r="V211" s="181"/>
      <c r="W211" s="181"/>
      <c r="X211" s="181"/>
      <c r="Y211" s="181"/>
      <c r="Z211" s="181"/>
    </row>
    <row r="212" spans="1:26" ht="18.75" customHeight="1">
      <c r="A212" s="185"/>
      <c r="B212" s="181"/>
      <c r="C212" s="185"/>
      <c r="D212" s="181"/>
      <c r="E212" s="185"/>
      <c r="F212" s="185"/>
      <c r="G212" s="208"/>
      <c r="H212" s="208"/>
      <c r="I212" s="208"/>
      <c r="J212" s="208"/>
      <c r="K212" s="181"/>
      <c r="L212" s="181"/>
      <c r="M212" s="181"/>
      <c r="N212" s="181"/>
      <c r="O212" s="181"/>
      <c r="P212" s="181"/>
      <c r="Q212" s="181"/>
      <c r="R212" s="181"/>
      <c r="S212" s="181"/>
      <c r="T212" s="181"/>
      <c r="U212" s="181"/>
      <c r="V212" s="181"/>
      <c r="W212" s="181"/>
      <c r="X212" s="181"/>
      <c r="Y212" s="181"/>
      <c r="Z212" s="181"/>
    </row>
    <row r="213" spans="1:26" ht="18.75" customHeight="1">
      <c r="A213" s="185"/>
      <c r="B213" s="181"/>
      <c r="C213" s="185"/>
      <c r="D213" s="181"/>
      <c r="E213" s="185"/>
      <c r="F213" s="185"/>
      <c r="G213" s="208"/>
      <c r="H213" s="208"/>
      <c r="I213" s="208"/>
      <c r="J213" s="208"/>
      <c r="K213" s="181"/>
      <c r="L213" s="181"/>
      <c r="M213" s="181"/>
      <c r="N213" s="181"/>
      <c r="O213" s="181"/>
      <c r="P213" s="181"/>
      <c r="Q213" s="181"/>
      <c r="R213" s="181"/>
      <c r="S213" s="181"/>
      <c r="T213" s="181"/>
      <c r="U213" s="181"/>
      <c r="V213" s="181"/>
      <c r="W213" s="181"/>
      <c r="X213" s="181"/>
      <c r="Y213" s="181"/>
      <c r="Z213" s="181"/>
    </row>
    <row r="214" spans="1:26" ht="18.75" customHeight="1">
      <c r="A214" s="185"/>
      <c r="B214" s="181"/>
      <c r="C214" s="185"/>
      <c r="D214" s="181"/>
      <c r="E214" s="185"/>
      <c r="F214" s="185"/>
      <c r="G214" s="208"/>
      <c r="H214" s="208"/>
      <c r="I214" s="208"/>
      <c r="J214" s="208"/>
      <c r="K214" s="181"/>
      <c r="L214" s="181"/>
      <c r="M214" s="181"/>
      <c r="N214" s="181"/>
      <c r="O214" s="181"/>
      <c r="P214" s="181"/>
      <c r="Q214" s="181"/>
      <c r="R214" s="181"/>
      <c r="S214" s="181"/>
      <c r="T214" s="181"/>
      <c r="U214" s="181"/>
      <c r="V214" s="181"/>
      <c r="W214" s="181"/>
      <c r="X214" s="181"/>
      <c r="Y214" s="181"/>
      <c r="Z214" s="181"/>
    </row>
    <row r="215" spans="1:26" ht="18.75" customHeight="1">
      <c r="A215" s="185"/>
      <c r="B215" s="181"/>
      <c r="C215" s="185"/>
      <c r="D215" s="181"/>
      <c r="E215" s="185"/>
      <c r="F215" s="185"/>
      <c r="G215" s="208"/>
      <c r="H215" s="208"/>
      <c r="I215" s="208"/>
      <c r="J215" s="208"/>
      <c r="K215" s="181"/>
      <c r="L215" s="181"/>
      <c r="M215" s="181"/>
      <c r="N215" s="181"/>
      <c r="O215" s="181"/>
      <c r="P215" s="181"/>
      <c r="Q215" s="181"/>
      <c r="R215" s="181"/>
      <c r="S215" s="181"/>
      <c r="T215" s="181"/>
      <c r="U215" s="181"/>
      <c r="V215" s="181"/>
      <c r="W215" s="181"/>
      <c r="X215" s="181"/>
      <c r="Y215" s="181"/>
      <c r="Z215" s="181"/>
    </row>
    <row r="216" spans="1:26" ht="18.75" customHeight="1">
      <c r="A216" s="185"/>
      <c r="B216" s="181"/>
      <c r="C216" s="185"/>
      <c r="D216" s="181"/>
      <c r="E216" s="185"/>
      <c r="F216" s="185"/>
      <c r="G216" s="208"/>
      <c r="H216" s="208"/>
      <c r="I216" s="208"/>
      <c r="J216" s="208"/>
      <c r="K216" s="181"/>
      <c r="L216" s="181"/>
      <c r="M216" s="181"/>
      <c r="N216" s="181"/>
      <c r="O216" s="181"/>
      <c r="P216" s="181"/>
      <c r="Q216" s="181"/>
      <c r="R216" s="181"/>
      <c r="S216" s="181"/>
      <c r="T216" s="181"/>
      <c r="U216" s="181"/>
      <c r="V216" s="181"/>
      <c r="W216" s="181"/>
      <c r="X216" s="181"/>
      <c r="Y216" s="181"/>
      <c r="Z216" s="181"/>
    </row>
    <row r="217" spans="1:26" ht="18.75" customHeight="1">
      <c r="A217" s="185"/>
      <c r="B217" s="181"/>
      <c r="C217" s="185"/>
      <c r="D217" s="181"/>
      <c r="E217" s="185"/>
      <c r="F217" s="185"/>
      <c r="G217" s="208"/>
      <c r="H217" s="208"/>
      <c r="I217" s="208"/>
      <c r="J217" s="208"/>
      <c r="K217" s="181"/>
      <c r="L217" s="181"/>
      <c r="M217" s="181"/>
      <c r="N217" s="181"/>
      <c r="O217" s="181"/>
      <c r="P217" s="181"/>
      <c r="Q217" s="181"/>
      <c r="R217" s="181"/>
      <c r="S217" s="181"/>
      <c r="T217" s="181"/>
      <c r="U217" s="181"/>
      <c r="V217" s="181"/>
      <c r="W217" s="181"/>
      <c r="X217" s="181"/>
      <c r="Y217" s="181"/>
      <c r="Z217" s="181"/>
    </row>
    <row r="218" spans="1:26" ht="18.75" customHeight="1">
      <c r="A218" s="185"/>
      <c r="B218" s="181"/>
      <c r="C218" s="185"/>
      <c r="D218" s="181"/>
      <c r="E218" s="185"/>
      <c r="F218" s="185"/>
      <c r="G218" s="208"/>
      <c r="H218" s="208"/>
      <c r="I218" s="208"/>
      <c r="J218" s="208"/>
      <c r="K218" s="181"/>
      <c r="L218" s="181"/>
      <c r="M218" s="181"/>
      <c r="N218" s="181"/>
      <c r="O218" s="181"/>
      <c r="P218" s="181"/>
      <c r="Q218" s="181"/>
      <c r="R218" s="181"/>
      <c r="S218" s="181"/>
      <c r="T218" s="181"/>
      <c r="U218" s="181"/>
      <c r="V218" s="181"/>
      <c r="W218" s="181"/>
      <c r="X218" s="181"/>
      <c r="Y218" s="181"/>
      <c r="Z218" s="181"/>
    </row>
    <row r="219" spans="1:26" ht="18.75" customHeight="1">
      <c r="A219" s="185"/>
      <c r="B219" s="181"/>
      <c r="C219" s="185"/>
      <c r="D219" s="181"/>
      <c r="E219" s="185"/>
      <c r="F219" s="185"/>
      <c r="G219" s="208"/>
      <c r="H219" s="208"/>
      <c r="I219" s="208"/>
      <c r="J219" s="208"/>
      <c r="K219" s="181"/>
      <c r="L219" s="181"/>
      <c r="M219" s="181"/>
      <c r="N219" s="181"/>
      <c r="O219" s="181"/>
      <c r="P219" s="181"/>
      <c r="Q219" s="181"/>
      <c r="R219" s="181"/>
      <c r="S219" s="181"/>
      <c r="T219" s="181"/>
      <c r="U219" s="181"/>
      <c r="V219" s="181"/>
      <c r="W219" s="181"/>
      <c r="X219" s="181"/>
      <c r="Y219" s="181"/>
      <c r="Z219" s="181"/>
    </row>
    <row r="220" spans="1:26" ht="18.75" customHeight="1">
      <c r="A220" s="185"/>
      <c r="B220" s="181"/>
      <c r="C220" s="185"/>
      <c r="D220" s="181"/>
      <c r="E220" s="185"/>
      <c r="F220" s="185"/>
      <c r="G220" s="208"/>
      <c r="H220" s="208"/>
      <c r="I220" s="208"/>
      <c r="J220" s="208"/>
      <c r="K220" s="181"/>
      <c r="L220" s="181"/>
      <c r="M220" s="181"/>
      <c r="N220" s="181"/>
      <c r="O220" s="181"/>
      <c r="P220" s="181"/>
      <c r="Q220" s="181"/>
      <c r="R220" s="181"/>
      <c r="S220" s="181"/>
      <c r="T220" s="181"/>
      <c r="U220" s="181"/>
      <c r="V220" s="181"/>
      <c r="W220" s="181"/>
      <c r="X220" s="181"/>
      <c r="Y220" s="181"/>
      <c r="Z220" s="181"/>
    </row>
    <row r="221" spans="1:26" ht="18.75" customHeight="1">
      <c r="A221" s="185"/>
      <c r="B221" s="181"/>
      <c r="C221" s="185"/>
      <c r="D221" s="181"/>
      <c r="E221" s="185"/>
      <c r="F221" s="185"/>
      <c r="G221" s="208"/>
      <c r="H221" s="208"/>
      <c r="I221" s="208"/>
      <c r="J221" s="208"/>
      <c r="K221" s="181"/>
      <c r="L221" s="181"/>
      <c r="M221" s="181"/>
      <c r="N221" s="181"/>
      <c r="O221" s="181"/>
      <c r="P221" s="181"/>
      <c r="Q221" s="181"/>
      <c r="R221" s="181"/>
      <c r="S221" s="181"/>
      <c r="T221" s="181"/>
      <c r="U221" s="181"/>
      <c r="V221" s="181"/>
      <c r="W221" s="181"/>
      <c r="X221" s="181"/>
      <c r="Y221" s="181"/>
      <c r="Z221" s="181"/>
    </row>
    <row r="222" spans="1:26" ht="18.75" customHeight="1">
      <c r="A222" s="185"/>
      <c r="B222" s="181"/>
      <c r="C222" s="185"/>
      <c r="D222" s="181"/>
      <c r="E222" s="185"/>
      <c r="F222" s="185"/>
      <c r="G222" s="208"/>
      <c r="H222" s="208"/>
      <c r="I222" s="208"/>
      <c r="J222" s="208"/>
      <c r="K222" s="181"/>
      <c r="L222" s="181"/>
      <c r="M222" s="181"/>
      <c r="N222" s="181"/>
      <c r="O222" s="181"/>
      <c r="P222" s="181"/>
      <c r="Q222" s="181"/>
      <c r="R222" s="181"/>
      <c r="S222" s="181"/>
      <c r="T222" s="181"/>
      <c r="U222" s="181"/>
      <c r="V222" s="181"/>
      <c r="W222" s="181"/>
      <c r="X222" s="181"/>
      <c r="Y222" s="181"/>
      <c r="Z222" s="181"/>
    </row>
    <row r="223" spans="1:26" ht="18.75" customHeight="1">
      <c r="A223" s="185"/>
      <c r="B223" s="181"/>
      <c r="C223" s="185"/>
      <c r="D223" s="181"/>
      <c r="E223" s="185"/>
      <c r="F223" s="185"/>
      <c r="G223" s="208"/>
      <c r="H223" s="208"/>
      <c r="I223" s="208"/>
      <c r="J223" s="208"/>
      <c r="K223" s="181"/>
      <c r="L223" s="181"/>
      <c r="M223" s="181"/>
      <c r="N223" s="181"/>
      <c r="O223" s="181"/>
      <c r="P223" s="181"/>
      <c r="Q223" s="181"/>
      <c r="R223" s="181"/>
      <c r="S223" s="181"/>
      <c r="T223" s="181"/>
      <c r="U223" s="181"/>
      <c r="V223" s="181"/>
      <c r="W223" s="181"/>
      <c r="X223" s="181"/>
      <c r="Y223" s="181"/>
      <c r="Z223" s="181"/>
    </row>
    <row r="224" spans="1:26" ht="18.75" customHeight="1">
      <c r="A224" s="185"/>
      <c r="B224" s="181"/>
      <c r="C224" s="185"/>
      <c r="D224" s="181"/>
      <c r="E224" s="185"/>
      <c r="F224" s="185"/>
      <c r="G224" s="208"/>
      <c r="H224" s="208"/>
      <c r="I224" s="208"/>
      <c r="J224" s="208"/>
      <c r="K224" s="181"/>
      <c r="L224" s="181"/>
      <c r="M224" s="181"/>
      <c r="N224" s="181"/>
      <c r="O224" s="181"/>
      <c r="P224" s="181"/>
      <c r="Q224" s="181"/>
      <c r="R224" s="181"/>
      <c r="S224" s="181"/>
      <c r="T224" s="181"/>
      <c r="U224" s="181"/>
      <c r="V224" s="181"/>
      <c r="W224" s="181"/>
      <c r="X224" s="181"/>
      <c r="Y224" s="181"/>
      <c r="Z224" s="181"/>
    </row>
    <row r="225" spans="1:26" ht="18.75" customHeight="1">
      <c r="A225" s="185"/>
      <c r="B225" s="181"/>
      <c r="C225" s="185"/>
      <c r="D225" s="181"/>
      <c r="E225" s="185"/>
      <c r="F225" s="185"/>
      <c r="G225" s="208"/>
      <c r="H225" s="208"/>
      <c r="I225" s="208"/>
      <c r="J225" s="208"/>
      <c r="K225" s="181"/>
      <c r="L225" s="181"/>
      <c r="M225" s="181"/>
      <c r="N225" s="181"/>
      <c r="O225" s="181"/>
      <c r="P225" s="181"/>
      <c r="Q225" s="181"/>
      <c r="R225" s="181"/>
      <c r="S225" s="181"/>
      <c r="T225" s="181"/>
      <c r="U225" s="181"/>
      <c r="V225" s="181"/>
      <c r="W225" s="181"/>
      <c r="X225" s="181"/>
      <c r="Y225" s="181"/>
      <c r="Z225" s="181"/>
    </row>
    <row r="226" spans="1:26" ht="18.75" customHeight="1">
      <c r="A226" s="185"/>
      <c r="B226" s="181"/>
      <c r="C226" s="185"/>
      <c r="D226" s="181"/>
      <c r="E226" s="185"/>
      <c r="F226" s="185"/>
      <c r="G226" s="208"/>
      <c r="H226" s="208"/>
      <c r="I226" s="208"/>
      <c r="J226" s="208"/>
      <c r="K226" s="181"/>
      <c r="L226" s="181"/>
      <c r="M226" s="181"/>
      <c r="N226" s="181"/>
      <c r="O226" s="181"/>
      <c r="P226" s="181"/>
      <c r="Q226" s="181"/>
      <c r="R226" s="181"/>
      <c r="S226" s="181"/>
      <c r="T226" s="181"/>
      <c r="U226" s="181"/>
      <c r="V226" s="181"/>
      <c r="W226" s="181"/>
      <c r="X226" s="181"/>
      <c r="Y226" s="181"/>
      <c r="Z226" s="181"/>
    </row>
    <row r="227" spans="1:26" ht="18.75" customHeight="1">
      <c r="A227" s="185"/>
      <c r="B227" s="181"/>
      <c r="C227" s="185"/>
      <c r="D227" s="181"/>
      <c r="E227" s="185"/>
      <c r="F227" s="185"/>
      <c r="G227" s="208"/>
      <c r="H227" s="208"/>
      <c r="I227" s="208"/>
      <c r="J227" s="208"/>
      <c r="K227" s="181"/>
      <c r="L227" s="181"/>
      <c r="M227" s="181"/>
      <c r="N227" s="181"/>
      <c r="O227" s="181"/>
      <c r="P227" s="181"/>
      <c r="Q227" s="181"/>
      <c r="R227" s="181"/>
      <c r="S227" s="181"/>
      <c r="T227" s="181"/>
      <c r="U227" s="181"/>
      <c r="V227" s="181"/>
      <c r="W227" s="181"/>
      <c r="X227" s="181"/>
      <c r="Y227" s="181"/>
      <c r="Z227" s="181"/>
    </row>
    <row r="228" spans="1:26" ht="18.75" customHeight="1">
      <c r="A228" s="185"/>
      <c r="B228" s="181"/>
      <c r="C228" s="185"/>
      <c r="D228" s="181"/>
      <c r="E228" s="185"/>
      <c r="F228" s="185"/>
      <c r="G228" s="208"/>
      <c r="H228" s="208"/>
      <c r="I228" s="208"/>
      <c r="J228" s="208"/>
      <c r="K228" s="181"/>
      <c r="L228" s="181"/>
      <c r="M228" s="181"/>
      <c r="N228" s="181"/>
      <c r="O228" s="181"/>
      <c r="P228" s="181"/>
      <c r="Q228" s="181"/>
      <c r="R228" s="181"/>
      <c r="S228" s="181"/>
      <c r="T228" s="181"/>
      <c r="U228" s="181"/>
      <c r="V228" s="181"/>
      <c r="W228" s="181"/>
      <c r="X228" s="181"/>
      <c r="Y228" s="181"/>
      <c r="Z228" s="181"/>
    </row>
    <row r="229" spans="1:26" ht="18.75" customHeight="1">
      <c r="A229" s="185"/>
      <c r="B229" s="181"/>
      <c r="C229" s="185"/>
      <c r="D229" s="181"/>
      <c r="E229" s="185"/>
      <c r="F229" s="185"/>
      <c r="G229" s="208"/>
      <c r="H229" s="208"/>
      <c r="I229" s="208"/>
      <c r="J229" s="208"/>
      <c r="K229" s="181"/>
      <c r="L229" s="181"/>
      <c r="M229" s="181"/>
      <c r="N229" s="181"/>
      <c r="O229" s="181"/>
      <c r="P229" s="181"/>
      <c r="Q229" s="181"/>
      <c r="R229" s="181"/>
      <c r="S229" s="181"/>
      <c r="T229" s="181"/>
      <c r="U229" s="181"/>
      <c r="V229" s="181"/>
      <c r="W229" s="181"/>
      <c r="X229" s="181"/>
      <c r="Y229" s="181"/>
      <c r="Z229" s="181"/>
    </row>
    <row r="230" spans="1:26" ht="18.75" customHeight="1">
      <c r="A230" s="185"/>
      <c r="B230" s="181"/>
      <c r="C230" s="185"/>
      <c r="D230" s="181"/>
      <c r="E230" s="185"/>
      <c r="F230" s="185"/>
      <c r="G230" s="208"/>
      <c r="H230" s="208"/>
      <c r="I230" s="208"/>
      <c r="J230" s="208"/>
      <c r="K230" s="181"/>
      <c r="L230" s="181"/>
      <c r="M230" s="181"/>
      <c r="N230" s="181"/>
      <c r="O230" s="181"/>
      <c r="P230" s="181"/>
      <c r="Q230" s="181"/>
      <c r="R230" s="181"/>
      <c r="S230" s="181"/>
      <c r="T230" s="181"/>
      <c r="U230" s="181"/>
      <c r="V230" s="181"/>
      <c r="W230" s="181"/>
      <c r="X230" s="181"/>
      <c r="Y230" s="181"/>
      <c r="Z230" s="181"/>
    </row>
    <row r="231" spans="1:26" ht="18.75" customHeight="1">
      <c r="A231" s="185"/>
      <c r="B231" s="181"/>
      <c r="C231" s="185"/>
      <c r="D231" s="181"/>
      <c r="E231" s="185"/>
      <c r="F231" s="185"/>
      <c r="G231" s="208"/>
      <c r="H231" s="208"/>
      <c r="I231" s="208"/>
      <c r="J231" s="208"/>
      <c r="K231" s="181"/>
      <c r="L231" s="181"/>
      <c r="M231" s="181"/>
      <c r="N231" s="181"/>
      <c r="O231" s="181"/>
      <c r="P231" s="181"/>
      <c r="Q231" s="181"/>
      <c r="R231" s="181"/>
      <c r="S231" s="181"/>
      <c r="T231" s="181"/>
      <c r="U231" s="181"/>
      <c r="V231" s="181"/>
      <c r="W231" s="181"/>
      <c r="X231" s="181"/>
      <c r="Y231" s="181"/>
      <c r="Z231" s="181"/>
    </row>
    <row r="232" spans="1:26" ht="18.75" customHeight="1">
      <c r="A232" s="185"/>
      <c r="B232" s="181"/>
      <c r="C232" s="185"/>
      <c r="D232" s="181"/>
      <c r="E232" s="185"/>
      <c r="F232" s="185"/>
      <c r="G232" s="208"/>
      <c r="H232" s="208"/>
      <c r="I232" s="208"/>
      <c r="J232" s="208"/>
      <c r="K232" s="181"/>
      <c r="L232" s="181"/>
      <c r="M232" s="181"/>
      <c r="N232" s="181"/>
      <c r="O232" s="181"/>
      <c r="P232" s="181"/>
      <c r="Q232" s="181"/>
      <c r="R232" s="181"/>
      <c r="S232" s="181"/>
      <c r="T232" s="181"/>
      <c r="U232" s="181"/>
      <c r="V232" s="181"/>
      <c r="W232" s="181"/>
      <c r="X232" s="181"/>
      <c r="Y232" s="181"/>
      <c r="Z232" s="181"/>
    </row>
    <row r="233" spans="1:26" ht="18.75" customHeight="1">
      <c r="A233" s="185"/>
      <c r="B233" s="181"/>
      <c r="C233" s="185"/>
      <c r="D233" s="181"/>
      <c r="E233" s="185"/>
      <c r="F233" s="185"/>
      <c r="G233" s="208"/>
      <c r="H233" s="208"/>
      <c r="I233" s="208"/>
      <c r="J233" s="208"/>
      <c r="K233" s="181"/>
      <c r="L233" s="181"/>
      <c r="M233" s="181"/>
      <c r="N233" s="181"/>
      <c r="O233" s="181"/>
      <c r="P233" s="181"/>
      <c r="Q233" s="181"/>
      <c r="R233" s="181"/>
      <c r="S233" s="181"/>
      <c r="T233" s="181"/>
      <c r="U233" s="181"/>
      <c r="V233" s="181"/>
      <c r="W233" s="181"/>
      <c r="X233" s="181"/>
      <c r="Y233" s="181"/>
      <c r="Z233" s="181"/>
    </row>
    <row r="234" spans="1:26" ht="18.75" customHeight="1">
      <c r="A234" s="185"/>
      <c r="B234" s="181"/>
      <c r="C234" s="185"/>
      <c r="D234" s="181"/>
      <c r="E234" s="185"/>
      <c r="F234" s="185"/>
      <c r="G234" s="208"/>
      <c r="H234" s="208"/>
      <c r="I234" s="208"/>
      <c r="J234" s="208"/>
      <c r="K234" s="181"/>
      <c r="L234" s="181"/>
      <c r="M234" s="181"/>
      <c r="N234" s="181"/>
      <c r="O234" s="181"/>
      <c r="P234" s="181"/>
      <c r="Q234" s="181"/>
      <c r="R234" s="181"/>
      <c r="S234" s="181"/>
      <c r="T234" s="181"/>
      <c r="U234" s="181"/>
      <c r="V234" s="181"/>
      <c r="W234" s="181"/>
      <c r="X234" s="181"/>
      <c r="Y234" s="181"/>
      <c r="Z234" s="181"/>
    </row>
    <row r="235" spans="1:26" ht="18.75" customHeight="1">
      <c r="A235" s="185"/>
      <c r="B235" s="181"/>
      <c r="C235" s="185"/>
      <c r="D235" s="181"/>
      <c r="E235" s="185"/>
      <c r="F235" s="185"/>
      <c r="G235" s="208"/>
      <c r="H235" s="208"/>
      <c r="I235" s="208"/>
      <c r="J235" s="208"/>
      <c r="K235" s="181"/>
      <c r="L235" s="181"/>
      <c r="M235" s="181"/>
      <c r="N235" s="181"/>
      <c r="O235" s="181"/>
      <c r="P235" s="181"/>
      <c r="Q235" s="181"/>
      <c r="R235" s="181"/>
      <c r="S235" s="181"/>
      <c r="T235" s="181"/>
      <c r="U235" s="181"/>
      <c r="V235" s="181"/>
      <c r="W235" s="181"/>
      <c r="X235" s="181"/>
      <c r="Y235" s="181"/>
      <c r="Z235" s="181"/>
    </row>
    <row r="236" spans="1:26" ht="18.75" customHeight="1">
      <c r="A236" s="185"/>
      <c r="B236" s="181"/>
      <c r="C236" s="185"/>
      <c r="D236" s="181"/>
      <c r="E236" s="185"/>
      <c r="F236" s="185"/>
      <c r="G236" s="208"/>
      <c r="H236" s="208"/>
      <c r="I236" s="208"/>
      <c r="J236" s="208"/>
      <c r="K236" s="181"/>
      <c r="L236" s="181"/>
      <c r="M236" s="181"/>
      <c r="N236" s="181"/>
      <c r="O236" s="181"/>
      <c r="P236" s="181"/>
      <c r="Q236" s="181"/>
      <c r="R236" s="181"/>
      <c r="S236" s="181"/>
      <c r="T236" s="181"/>
      <c r="U236" s="181"/>
      <c r="V236" s="181"/>
      <c r="W236" s="181"/>
      <c r="X236" s="181"/>
      <c r="Y236" s="181"/>
      <c r="Z236" s="181"/>
    </row>
    <row r="237" spans="1:26" ht="18.75" customHeight="1">
      <c r="A237" s="185"/>
      <c r="B237" s="181"/>
      <c r="C237" s="185"/>
      <c r="D237" s="181"/>
      <c r="E237" s="185"/>
      <c r="F237" s="185"/>
      <c r="G237" s="208"/>
      <c r="H237" s="208"/>
      <c r="I237" s="208"/>
      <c r="J237" s="208"/>
      <c r="K237" s="181"/>
      <c r="L237" s="181"/>
      <c r="M237" s="181"/>
      <c r="N237" s="181"/>
      <c r="O237" s="181"/>
      <c r="P237" s="181"/>
      <c r="Q237" s="181"/>
      <c r="R237" s="181"/>
      <c r="S237" s="181"/>
      <c r="T237" s="181"/>
      <c r="U237" s="181"/>
      <c r="V237" s="181"/>
      <c r="W237" s="181"/>
      <c r="X237" s="181"/>
      <c r="Y237" s="181"/>
      <c r="Z237" s="181"/>
    </row>
    <row r="238" spans="1:26" ht="18.75" customHeight="1">
      <c r="A238" s="185"/>
      <c r="B238" s="181"/>
      <c r="C238" s="185"/>
      <c r="D238" s="181"/>
      <c r="E238" s="185"/>
      <c r="F238" s="185"/>
      <c r="G238" s="208"/>
      <c r="H238" s="208"/>
      <c r="I238" s="208"/>
      <c r="J238" s="208"/>
      <c r="K238" s="181"/>
      <c r="L238" s="181"/>
      <c r="M238" s="181"/>
      <c r="N238" s="181"/>
      <c r="O238" s="181"/>
      <c r="P238" s="181"/>
      <c r="Q238" s="181"/>
      <c r="R238" s="181"/>
      <c r="S238" s="181"/>
      <c r="T238" s="181"/>
      <c r="U238" s="181"/>
      <c r="V238" s="181"/>
      <c r="W238" s="181"/>
      <c r="X238" s="181"/>
      <c r="Y238" s="181"/>
      <c r="Z238" s="181"/>
    </row>
    <row r="239" spans="1:26" ht="18.75" customHeight="1">
      <c r="A239" s="185"/>
      <c r="B239" s="181"/>
      <c r="C239" s="185"/>
      <c r="D239" s="181"/>
      <c r="E239" s="185"/>
      <c r="F239" s="185"/>
      <c r="G239" s="208"/>
      <c r="H239" s="208"/>
      <c r="I239" s="208"/>
      <c r="J239" s="208"/>
      <c r="K239" s="181"/>
      <c r="L239" s="181"/>
      <c r="M239" s="181"/>
      <c r="N239" s="181"/>
      <c r="O239" s="181"/>
      <c r="P239" s="181"/>
      <c r="Q239" s="181"/>
      <c r="R239" s="181"/>
      <c r="S239" s="181"/>
      <c r="T239" s="181"/>
      <c r="U239" s="181"/>
      <c r="V239" s="181"/>
      <c r="W239" s="181"/>
      <c r="X239" s="181"/>
      <c r="Y239" s="181"/>
      <c r="Z239" s="181"/>
    </row>
    <row r="240" spans="1:26" ht="18.75" customHeight="1">
      <c r="A240" s="185"/>
      <c r="B240" s="181"/>
      <c r="C240" s="185"/>
      <c r="D240" s="181"/>
      <c r="E240" s="185"/>
      <c r="F240" s="185"/>
      <c r="G240" s="208"/>
      <c r="H240" s="208"/>
      <c r="I240" s="208"/>
      <c r="J240" s="208"/>
      <c r="K240" s="181"/>
      <c r="L240" s="181"/>
      <c r="M240" s="181"/>
      <c r="N240" s="181"/>
      <c r="O240" s="181"/>
      <c r="P240" s="181"/>
      <c r="Q240" s="181"/>
      <c r="R240" s="181"/>
      <c r="S240" s="181"/>
      <c r="T240" s="181"/>
      <c r="U240" s="181"/>
      <c r="V240" s="181"/>
      <c r="W240" s="181"/>
      <c r="X240" s="181"/>
      <c r="Y240" s="181"/>
      <c r="Z240" s="181"/>
    </row>
    <row r="241" spans="1:26" ht="18.75" customHeight="1">
      <c r="A241" s="185"/>
      <c r="B241" s="181"/>
      <c r="C241" s="185"/>
      <c r="D241" s="181"/>
      <c r="E241" s="185"/>
      <c r="F241" s="185"/>
      <c r="G241" s="208"/>
      <c r="H241" s="208"/>
      <c r="I241" s="208"/>
      <c r="J241" s="208"/>
      <c r="K241" s="181"/>
      <c r="L241" s="181"/>
      <c r="M241" s="181"/>
      <c r="N241" s="181"/>
      <c r="O241" s="181"/>
      <c r="P241" s="181"/>
      <c r="Q241" s="181"/>
      <c r="R241" s="181"/>
      <c r="S241" s="181"/>
      <c r="T241" s="181"/>
      <c r="U241" s="181"/>
      <c r="V241" s="181"/>
      <c r="W241" s="181"/>
      <c r="X241" s="181"/>
      <c r="Y241" s="181"/>
      <c r="Z241" s="181"/>
    </row>
    <row r="242" spans="1:26" ht="15.75" customHeight="1"/>
    <row r="243" spans="1:26" ht="15.75" customHeight="1"/>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N6:N8"/>
    <mergeCell ref="L6:L7"/>
    <mergeCell ref="M6:M7"/>
    <mergeCell ref="A1:N1"/>
    <mergeCell ref="A2:N2"/>
    <mergeCell ref="A3:N3"/>
    <mergeCell ref="A4:H4"/>
    <mergeCell ref="G5:N5"/>
    <mergeCell ref="A6:A7"/>
    <mergeCell ref="B6:B7"/>
    <mergeCell ref="I6:I7"/>
    <mergeCell ref="J6:J7"/>
    <mergeCell ref="K6:K7"/>
    <mergeCell ref="C6:C7"/>
    <mergeCell ref="D6:D7"/>
    <mergeCell ref="E6:E7"/>
    <mergeCell ref="F6:G6"/>
    <mergeCell ref="H6:H7"/>
  </mergeCells>
  <printOptions horizontalCentered="1"/>
  <pageMargins left="0.43307086614173201" right="0.196850393700787" top="0.75" bottom="0.39370078740157499" header="0" footer="0"/>
  <pageSetup paperSize="9" fitToHeight="0" orientation="landscape"/>
  <headerFooter>
    <oddHeader>&amp;C &amp;P/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Z1000"/>
  <sheetViews>
    <sheetView workbookViewId="0"/>
  </sheetViews>
  <sheetFormatPr defaultColWidth="14.42578125" defaultRowHeight="15" customHeight="1"/>
  <cols>
    <col min="1" max="1" width="5.7109375" customWidth="1"/>
    <col min="2" max="2" width="44.7109375" customWidth="1"/>
    <col min="3" max="3" width="28.5703125" customWidth="1"/>
    <col min="4" max="4" width="15" customWidth="1"/>
    <col min="5" max="5" width="19" customWidth="1"/>
    <col min="6" max="6" width="15.7109375" customWidth="1"/>
    <col min="7" max="7" width="21.85546875" hidden="1" customWidth="1"/>
    <col min="8" max="8" width="12.28515625" hidden="1" customWidth="1"/>
    <col min="9" max="10" width="13.140625" hidden="1" customWidth="1"/>
    <col min="11" max="11" width="21.28515625" customWidth="1"/>
    <col min="12" max="12" width="13.140625" hidden="1" customWidth="1"/>
    <col min="13" max="13" width="19.42578125" customWidth="1"/>
    <col min="14" max="26" width="13.140625" customWidth="1"/>
  </cols>
  <sheetData>
    <row r="1" spans="1:26" ht="25.5" customHeight="1">
      <c r="A1" s="544" t="s">
        <v>639</v>
      </c>
      <c r="B1" s="545"/>
      <c r="C1" s="545"/>
      <c r="D1" s="545"/>
      <c r="E1" s="545"/>
      <c r="F1" s="545"/>
      <c r="G1" s="545"/>
      <c r="H1" s="545"/>
      <c r="I1" s="545"/>
      <c r="J1" s="545"/>
      <c r="K1" s="545"/>
      <c r="L1" s="545"/>
      <c r="M1" s="546"/>
      <c r="N1" s="209"/>
      <c r="O1" s="209"/>
      <c r="P1" s="209"/>
      <c r="Q1" s="209"/>
      <c r="R1" s="209"/>
      <c r="S1" s="209"/>
      <c r="T1" s="209"/>
      <c r="U1" s="209"/>
      <c r="V1" s="209"/>
      <c r="W1" s="209"/>
      <c r="X1" s="209"/>
      <c r="Y1" s="209"/>
      <c r="Z1" s="209"/>
    </row>
    <row r="2" spans="1:26" ht="43.5" customHeight="1">
      <c r="A2" s="547" t="s">
        <v>640</v>
      </c>
      <c r="B2" s="545"/>
      <c r="C2" s="545"/>
      <c r="D2" s="545"/>
      <c r="E2" s="545"/>
      <c r="F2" s="545"/>
      <c r="G2" s="545"/>
      <c r="H2" s="545"/>
      <c r="I2" s="545"/>
      <c r="J2" s="545"/>
      <c r="K2" s="545"/>
      <c r="L2" s="545"/>
      <c r="M2" s="546"/>
      <c r="N2" s="209"/>
      <c r="O2" s="209"/>
      <c r="P2" s="209"/>
      <c r="Q2" s="209"/>
      <c r="R2" s="209"/>
      <c r="S2" s="209"/>
      <c r="T2" s="209"/>
      <c r="U2" s="209"/>
      <c r="V2" s="209"/>
      <c r="W2" s="209"/>
      <c r="X2" s="209"/>
      <c r="Y2" s="209"/>
      <c r="Z2" s="209"/>
    </row>
    <row r="3" spans="1:26" ht="24.75" customHeight="1">
      <c r="A3" s="548" t="e">
        <f>'Phuluc V'!A3:M3</f>
        <v>#REF!</v>
      </c>
      <c r="B3" s="545"/>
      <c r="C3" s="545"/>
      <c r="D3" s="545"/>
      <c r="E3" s="545"/>
      <c r="F3" s="545"/>
      <c r="G3" s="545"/>
      <c r="H3" s="545"/>
      <c r="I3" s="545"/>
      <c r="J3" s="545"/>
      <c r="K3" s="545"/>
      <c r="L3" s="545"/>
      <c r="M3" s="546"/>
      <c r="N3" s="209"/>
      <c r="O3" s="209"/>
      <c r="P3" s="209"/>
      <c r="Q3" s="209"/>
      <c r="R3" s="209"/>
      <c r="S3" s="209"/>
      <c r="T3" s="209"/>
      <c r="U3" s="209"/>
      <c r="V3" s="209"/>
      <c r="W3" s="209"/>
      <c r="X3" s="209"/>
      <c r="Y3" s="209"/>
      <c r="Z3" s="209"/>
    </row>
    <row r="4" spans="1:26" ht="24.75" customHeight="1">
      <c r="A4" s="549"/>
      <c r="B4" s="545"/>
      <c r="C4" s="545"/>
      <c r="D4" s="545"/>
      <c r="E4" s="545"/>
      <c r="F4" s="545"/>
      <c r="G4" s="546"/>
      <c r="H4" s="209"/>
      <c r="I4" s="209"/>
      <c r="J4" s="209"/>
      <c r="K4" s="209"/>
      <c r="L4" s="209"/>
      <c r="M4" s="209"/>
      <c r="N4" s="209"/>
      <c r="O4" s="209"/>
      <c r="P4" s="209"/>
      <c r="Q4" s="209"/>
      <c r="R4" s="209"/>
      <c r="S4" s="209"/>
      <c r="T4" s="209"/>
      <c r="U4" s="209"/>
      <c r="V4" s="209"/>
      <c r="W4" s="209"/>
      <c r="X4" s="209"/>
      <c r="Y4" s="209"/>
      <c r="Z4" s="209"/>
    </row>
    <row r="5" spans="1:26" ht="18.75" customHeight="1">
      <c r="A5" s="184"/>
      <c r="B5" s="210"/>
      <c r="C5" s="210"/>
      <c r="D5" s="211"/>
      <c r="E5" s="211"/>
      <c r="F5" s="550" t="s">
        <v>533</v>
      </c>
      <c r="G5" s="510"/>
      <c r="H5" s="510"/>
      <c r="I5" s="510"/>
      <c r="J5" s="510"/>
      <c r="K5" s="510"/>
      <c r="L5" s="510"/>
      <c r="M5" s="510"/>
      <c r="N5" s="210"/>
      <c r="O5" s="209"/>
      <c r="P5" s="209"/>
      <c r="Q5" s="209"/>
      <c r="R5" s="209"/>
      <c r="S5" s="209"/>
      <c r="T5" s="209"/>
      <c r="U5" s="209"/>
      <c r="V5" s="209"/>
      <c r="W5" s="209"/>
      <c r="X5" s="209"/>
      <c r="Y5" s="209"/>
      <c r="Z5" s="209"/>
    </row>
    <row r="6" spans="1:26" ht="28.5" customHeight="1">
      <c r="A6" s="536" t="s">
        <v>534</v>
      </c>
      <c r="B6" s="536" t="s">
        <v>69</v>
      </c>
      <c r="C6" s="536" t="s">
        <v>588</v>
      </c>
      <c r="D6" s="536" t="s">
        <v>535</v>
      </c>
      <c r="E6" s="542" t="s">
        <v>493</v>
      </c>
      <c r="F6" s="521"/>
      <c r="G6" s="536" t="s">
        <v>538</v>
      </c>
      <c r="H6" s="543" t="s">
        <v>641</v>
      </c>
      <c r="I6" s="543" t="s">
        <v>642</v>
      </c>
      <c r="J6" s="543" t="s">
        <v>643</v>
      </c>
      <c r="K6" s="536" t="s">
        <v>537</v>
      </c>
      <c r="L6" s="536" t="s">
        <v>544</v>
      </c>
      <c r="M6" s="543" t="s">
        <v>7</v>
      </c>
      <c r="N6" s="212"/>
      <c r="O6" s="209"/>
      <c r="P6" s="209"/>
      <c r="Q6" s="209"/>
      <c r="R6" s="209"/>
      <c r="S6" s="209"/>
      <c r="T6" s="209"/>
      <c r="U6" s="209"/>
      <c r="V6" s="209"/>
      <c r="W6" s="209"/>
      <c r="X6" s="209"/>
      <c r="Y6" s="209"/>
      <c r="Z6" s="209"/>
    </row>
    <row r="7" spans="1:26" ht="44.25" customHeight="1">
      <c r="A7" s="503"/>
      <c r="B7" s="503"/>
      <c r="C7" s="503"/>
      <c r="D7" s="503"/>
      <c r="E7" s="186" t="s">
        <v>547</v>
      </c>
      <c r="F7" s="186" t="s">
        <v>548</v>
      </c>
      <c r="G7" s="503"/>
      <c r="H7" s="503"/>
      <c r="I7" s="503"/>
      <c r="J7" s="503"/>
      <c r="K7" s="503"/>
      <c r="L7" s="503"/>
      <c r="M7" s="503"/>
      <c r="N7" s="212"/>
      <c r="O7" s="209"/>
      <c r="P7" s="209"/>
      <c r="Q7" s="209"/>
      <c r="R7" s="209"/>
      <c r="S7" s="209"/>
      <c r="T7" s="209"/>
      <c r="U7" s="209"/>
      <c r="V7" s="209"/>
      <c r="W7" s="209"/>
      <c r="X7" s="209"/>
      <c r="Y7" s="209"/>
      <c r="Z7" s="209"/>
    </row>
    <row r="8" spans="1:26" ht="28.5" customHeight="1">
      <c r="A8" s="213"/>
      <c r="B8" s="213" t="s">
        <v>594</v>
      </c>
      <c r="C8" s="213"/>
      <c r="D8" s="213"/>
      <c r="E8" s="214">
        <f t="shared" ref="E8:L8" si="0">E9</f>
        <v>9754</v>
      </c>
      <c r="F8" s="214">
        <f t="shared" si="0"/>
        <v>9754</v>
      </c>
      <c r="G8" s="214">
        <f t="shared" si="0"/>
        <v>9754</v>
      </c>
      <c r="H8" s="214">
        <f t="shared" si="0"/>
        <v>845</v>
      </c>
      <c r="I8" s="214">
        <f t="shared" si="0"/>
        <v>2970</v>
      </c>
      <c r="J8" s="214">
        <f t="shared" si="0"/>
        <v>3569</v>
      </c>
      <c r="K8" s="214">
        <f t="shared" si="0"/>
        <v>2370</v>
      </c>
      <c r="L8" s="214">
        <f t="shared" si="0"/>
        <v>90</v>
      </c>
      <c r="M8" s="214"/>
      <c r="N8" s="210"/>
      <c r="O8" s="209"/>
      <c r="P8" s="209"/>
      <c r="Q8" s="209"/>
      <c r="R8" s="209"/>
      <c r="S8" s="209"/>
      <c r="T8" s="209"/>
      <c r="U8" s="209"/>
      <c r="V8" s="209"/>
      <c r="W8" s="209"/>
      <c r="X8" s="209"/>
      <c r="Y8" s="209"/>
      <c r="Z8" s="209"/>
    </row>
    <row r="9" spans="1:26" ht="42.75" customHeight="1">
      <c r="A9" s="186" t="s">
        <v>19</v>
      </c>
      <c r="B9" s="206" t="s">
        <v>644</v>
      </c>
      <c r="C9" s="206"/>
      <c r="D9" s="215"/>
      <c r="E9" s="216">
        <f t="shared" ref="E9:M9" si="1">E10</f>
        <v>9754</v>
      </c>
      <c r="F9" s="216">
        <f t="shared" si="1"/>
        <v>9754</v>
      </c>
      <c r="G9" s="216">
        <f t="shared" si="1"/>
        <v>9754</v>
      </c>
      <c r="H9" s="216">
        <f t="shared" si="1"/>
        <v>845</v>
      </c>
      <c r="I9" s="216">
        <f t="shared" si="1"/>
        <v>2970</v>
      </c>
      <c r="J9" s="216">
        <f t="shared" si="1"/>
        <v>3569</v>
      </c>
      <c r="K9" s="216">
        <f t="shared" si="1"/>
        <v>2370</v>
      </c>
      <c r="L9" s="216">
        <f t="shared" si="1"/>
        <v>90</v>
      </c>
      <c r="M9" s="216">
        <f t="shared" si="1"/>
        <v>0</v>
      </c>
      <c r="N9" s="210"/>
      <c r="O9" s="209"/>
      <c r="P9" s="209"/>
      <c r="Q9" s="209"/>
      <c r="R9" s="209"/>
      <c r="S9" s="209"/>
      <c r="T9" s="209"/>
      <c r="U9" s="209"/>
      <c r="V9" s="209"/>
      <c r="W9" s="209"/>
      <c r="X9" s="209"/>
      <c r="Y9" s="209"/>
      <c r="Z9" s="209"/>
    </row>
    <row r="10" spans="1:26" ht="27" customHeight="1">
      <c r="A10" s="146">
        <v>1</v>
      </c>
      <c r="B10" s="207" t="s">
        <v>645</v>
      </c>
      <c r="C10" s="207"/>
      <c r="D10" s="217"/>
      <c r="E10" s="218">
        <v>9754</v>
      </c>
      <c r="F10" s="218">
        <f t="shared" ref="F10:L10" si="2">F11</f>
        <v>9754</v>
      </c>
      <c r="G10" s="218">
        <f t="shared" si="2"/>
        <v>9754</v>
      </c>
      <c r="H10" s="218">
        <f t="shared" si="2"/>
        <v>845</v>
      </c>
      <c r="I10" s="218">
        <f t="shared" si="2"/>
        <v>2970</v>
      </c>
      <c r="J10" s="218">
        <f t="shared" si="2"/>
        <v>3569</v>
      </c>
      <c r="K10" s="218">
        <f t="shared" si="2"/>
        <v>2370</v>
      </c>
      <c r="L10" s="218">
        <f t="shared" si="2"/>
        <v>90</v>
      </c>
      <c r="M10" s="218"/>
      <c r="N10" s="210"/>
      <c r="O10" s="209"/>
      <c r="P10" s="209"/>
      <c r="Q10" s="209"/>
      <c r="R10" s="209"/>
      <c r="S10" s="209"/>
      <c r="T10" s="209"/>
      <c r="U10" s="209"/>
      <c r="V10" s="209"/>
      <c r="W10" s="209"/>
      <c r="X10" s="209"/>
      <c r="Y10" s="209"/>
      <c r="Z10" s="209"/>
    </row>
    <row r="11" spans="1:26" ht="86.25" customHeight="1">
      <c r="A11" s="147" t="s">
        <v>599</v>
      </c>
      <c r="B11" s="219" t="s">
        <v>171</v>
      </c>
      <c r="C11" s="146" t="s">
        <v>143</v>
      </c>
      <c r="D11" s="220" t="s">
        <v>357</v>
      </c>
      <c r="E11" s="221">
        <v>9754</v>
      </c>
      <c r="F11" s="221">
        <v>9754</v>
      </c>
      <c r="G11" s="221">
        <v>9754</v>
      </c>
      <c r="H11" s="222">
        <v>845</v>
      </c>
      <c r="I11" s="222">
        <v>2970</v>
      </c>
      <c r="J11" s="222">
        <v>3569</v>
      </c>
      <c r="K11" s="222">
        <f>G11-(H11+I11+J11)</f>
        <v>2370</v>
      </c>
      <c r="L11" s="222">
        <v>90</v>
      </c>
      <c r="M11" s="223"/>
      <c r="N11" s="187"/>
      <c r="O11" s="209"/>
      <c r="P11" s="209"/>
      <c r="Q11" s="209"/>
      <c r="R11" s="209"/>
      <c r="S11" s="209"/>
      <c r="T11" s="209"/>
      <c r="U11" s="209"/>
      <c r="V11" s="209"/>
      <c r="W11" s="209"/>
      <c r="X11" s="209"/>
      <c r="Y11" s="209"/>
      <c r="Z11" s="209"/>
    </row>
    <row r="12" spans="1:26" ht="18.75" customHeight="1">
      <c r="A12" s="224"/>
      <c r="B12" s="225"/>
      <c r="C12" s="225"/>
      <c r="D12" s="226"/>
      <c r="E12" s="226"/>
      <c r="F12" s="226"/>
      <c r="G12" s="226"/>
      <c r="H12" s="209"/>
      <c r="I12" s="209"/>
      <c r="J12" s="209"/>
      <c r="K12" s="209"/>
      <c r="L12" s="209"/>
      <c r="M12" s="209"/>
      <c r="N12" s="209"/>
      <c r="O12" s="209"/>
      <c r="P12" s="209"/>
      <c r="Q12" s="209"/>
      <c r="R12" s="209"/>
      <c r="S12" s="209"/>
      <c r="T12" s="209"/>
      <c r="U12" s="209"/>
      <c r="V12" s="209"/>
      <c r="W12" s="209"/>
      <c r="X12" s="209"/>
      <c r="Y12" s="209"/>
      <c r="Z12" s="209"/>
    </row>
    <row r="13" spans="1:26" ht="18.75" customHeight="1">
      <c r="A13" s="224"/>
      <c r="B13" s="209"/>
      <c r="C13" s="209"/>
      <c r="D13" s="226"/>
      <c r="E13" s="226"/>
      <c r="F13" s="226"/>
      <c r="G13" s="226"/>
      <c r="H13" s="209"/>
      <c r="I13" s="209"/>
      <c r="J13" s="209"/>
      <c r="K13" s="209"/>
      <c r="L13" s="209"/>
      <c r="M13" s="209"/>
      <c r="N13" s="209"/>
      <c r="O13" s="209"/>
      <c r="P13" s="209"/>
      <c r="Q13" s="209"/>
      <c r="R13" s="209"/>
      <c r="S13" s="209"/>
      <c r="T13" s="209"/>
      <c r="U13" s="209"/>
      <c r="V13" s="209"/>
      <c r="W13" s="209"/>
      <c r="X13" s="209"/>
      <c r="Y13" s="209"/>
      <c r="Z13" s="209"/>
    </row>
    <row r="14" spans="1:26" ht="18.75" customHeight="1">
      <c r="A14" s="224"/>
      <c r="B14" s="209"/>
      <c r="C14" s="209"/>
      <c r="D14" s="226"/>
      <c r="E14" s="226"/>
      <c r="F14" s="226"/>
      <c r="G14" s="226"/>
      <c r="H14" s="209"/>
      <c r="I14" s="209"/>
      <c r="J14" s="209"/>
      <c r="K14" s="209"/>
      <c r="L14" s="209"/>
      <c r="M14" s="209"/>
      <c r="N14" s="209"/>
      <c r="O14" s="209"/>
      <c r="P14" s="209"/>
      <c r="Q14" s="209"/>
      <c r="R14" s="209"/>
      <c r="S14" s="209"/>
      <c r="T14" s="209"/>
      <c r="U14" s="209"/>
      <c r="V14" s="209"/>
      <c r="W14" s="209"/>
      <c r="X14" s="209"/>
      <c r="Y14" s="209"/>
      <c r="Z14" s="209"/>
    </row>
    <row r="15" spans="1:26" ht="18.75" customHeight="1">
      <c r="A15" s="224"/>
      <c r="B15" s="209"/>
      <c r="C15" s="209"/>
      <c r="D15" s="226"/>
      <c r="E15" s="226"/>
      <c r="F15" s="226"/>
      <c r="G15" s="226"/>
      <c r="H15" s="209"/>
      <c r="I15" s="209"/>
      <c r="J15" s="209"/>
      <c r="K15" s="209"/>
      <c r="L15" s="209"/>
      <c r="M15" s="209"/>
      <c r="N15" s="209"/>
      <c r="O15" s="209"/>
      <c r="P15" s="209"/>
      <c r="Q15" s="209"/>
      <c r="R15" s="209"/>
      <c r="S15" s="209"/>
      <c r="T15" s="209"/>
      <c r="U15" s="209"/>
      <c r="V15" s="209"/>
      <c r="W15" s="209"/>
      <c r="X15" s="209"/>
      <c r="Y15" s="209"/>
      <c r="Z15" s="209"/>
    </row>
    <row r="16" spans="1:26" ht="18.75" customHeight="1">
      <c r="A16" s="224"/>
      <c r="B16" s="209"/>
      <c r="C16" s="209"/>
      <c r="D16" s="226"/>
      <c r="E16" s="226"/>
      <c r="F16" s="226"/>
      <c r="G16" s="226"/>
      <c r="H16" s="209"/>
      <c r="I16" s="209"/>
      <c r="J16" s="209"/>
      <c r="K16" s="209"/>
      <c r="L16" s="209"/>
      <c r="M16" s="209"/>
      <c r="N16" s="209"/>
      <c r="O16" s="209"/>
      <c r="P16" s="209"/>
      <c r="Q16" s="209"/>
      <c r="R16" s="209"/>
      <c r="S16" s="209"/>
      <c r="T16" s="209"/>
      <c r="U16" s="209"/>
      <c r="V16" s="209"/>
      <c r="W16" s="209"/>
      <c r="X16" s="209"/>
      <c r="Y16" s="209"/>
      <c r="Z16" s="209"/>
    </row>
    <row r="17" spans="1:26" ht="18.75" customHeight="1">
      <c r="A17" s="224"/>
      <c r="B17" s="209"/>
      <c r="C17" s="209"/>
      <c r="D17" s="226"/>
      <c r="E17" s="226"/>
      <c r="F17" s="226"/>
      <c r="G17" s="226"/>
      <c r="H17" s="209"/>
      <c r="I17" s="209"/>
      <c r="J17" s="209"/>
      <c r="K17" s="209"/>
      <c r="L17" s="209"/>
      <c r="M17" s="209"/>
      <c r="N17" s="209"/>
      <c r="O17" s="209"/>
      <c r="P17" s="209"/>
      <c r="Q17" s="209"/>
      <c r="R17" s="209"/>
      <c r="S17" s="209"/>
      <c r="T17" s="209"/>
      <c r="U17" s="209"/>
      <c r="V17" s="209"/>
      <c r="W17" s="209"/>
      <c r="X17" s="209"/>
      <c r="Y17" s="209"/>
      <c r="Z17" s="209"/>
    </row>
    <row r="18" spans="1:26" ht="18.75" customHeight="1">
      <c r="A18" s="224"/>
      <c r="B18" s="209"/>
      <c r="C18" s="209"/>
      <c r="D18" s="226"/>
      <c r="E18" s="226"/>
      <c r="F18" s="226"/>
      <c r="G18" s="226"/>
      <c r="H18" s="209"/>
      <c r="I18" s="209"/>
      <c r="J18" s="209"/>
      <c r="K18" s="209"/>
      <c r="L18" s="209"/>
      <c r="M18" s="209"/>
      <c r="N18" s="209"/>
      <c r="O18" s="209"/>
      <c r="P18" s="209"/>
      <c r="Q18" s="209"/>
      <c r="R18" s="209"/>
      <c r="S18" s="209"/>
      <c r="T18" s="209"/>
      <c r="U18" s="209"/>
      <c r="V18" s="209"/>
      <c r="W18" s="209"/>
      <c r="X18" s="209"/>
      <c r="Y18" s="209"/>
      <c r="Z18" s="209"/>
    </row>
    <row r="19" spans="1:26" ht="18.75" customHeight="1">
      <c r="A19" s="224"/>
      <c r="B19" s="209"/>
      <c r="C19" s="209"/>
      <c r="D19" s="226"/>
      <c r="E19" s="226"/>
      <c r="F19" s="226"/>
      <c r="G19" s="226"/>
      <c r="H19" s="209"/>
      <c r="I19" s="209"/>
      <c r="J19" s="209"/>
      <c r="K19" s="209"/>
      <c r="L19" s="209"/>
      <c r="M19" s="209"/>
      <c r="N19" s="209"/>
      <c r="O19" s="209"/>
      <c r="P19" s="209"/>
      <c r="Q19" s="209"/>
      <c r="R19" s="209"/>
      <c r="S19" s="209"/>
      <c r="T19" s="209"/>
      <c r="U19" s="209"/>
      <c r="V19" s="209"/>
      <c r="W19" s="209"/>
      <c r="X19" s="209"/>
      <c r="Y19" s="209"/>
      <c r="Z19" s="209"/>
    </row>
    <row r="20" spans="1:26" ht="18.75" customHeight="1">
      <c r="A20" s="224"/>
      <c r="B20" s="209"/>
      <c r="C20" s="209"/>
      <c r="D20" s="226"/>
      <c r="E20" s="226"/>
      <c r="F20" s="226"/>
      <c r="G20" s="226"/>
      <c r="H20" s="209"/>
      <c r="I20" s="209"/>
      <c r="J20" s="209"/>
      <c r="K20" s="209"/>
      <c r="L20" s="209"/>
      <c r="M20" s="209"/>
      <c r="N20" s="209"/>
      <c r="O20" s="209"/>
      <c r="P20" s="209"/>
      <c r="Q20" s="209"/>
      <c r="R20" s="209"/>
      <c r="S20" s="209"/>
      <c r="T20" s="209"/>
      <c r="U20" s="209"/>
      <c r="V20" s="209"/>
      <c r="W20" s="209"/>
      <c r="X20" s="209"/>
      <c r="Y20" s="209"/>
      <c r="Z20" s="209"/>
    </row>
    <row r="21" spans="1:26" ht="18.75" customHeight="1">
      <c r="A21" s="224"/>
      <c r="B21" s="209"/>
      <c r="C21" s="209"/>
      <c r="D21" s="226"/>
      <c r="E21" s="226"/>
      <c r="F21" s="226"/>
      <c r="G21" s="226"/>
      <c r="H21" s="209"/>
      <c r="I21" s="209"/>
      <c r="J21" s="209"/>
      <c r="K21" s="209"/>
      <c r="L21" s="209"/>
      <c r="M21" s="209"/>
      <c r="N21" s="209"/>
      <c r="O21" s="209"/>
      <c r="P21" s="209"/>
      <c r="Q21" s="209"/>
      <c r="R21" s="209"/>
      <c r="S21" s="209"/>
      <c r="T21" s="209"/>
      <c r="U21" s="209"/>
      <c r="V21" s="209"/>
      <c r="W21" s="209"/>
      <c r="X21" s="209"/>
      <c r="Y21" s="209"/>
      <c r="Z21" s="209"/>
    </row>
    <row r="22" spans="1:26" ht="18.75" customHeight="1">
      <c r="A22" s="224"/>
      <c r="B22" s="209"/>
      <c r="C22" s="209"/>
      <c r="D22" s="226"/>
      <c r="E22" s="226"/>
      <c r="F22" s="226"/>
      <c r="G22" s="226"/>
      <c r="H22" s="209"/>
      <c r="I22" s="209"/>
      <c r="J22" s="209"/>
      <c r="K22" s="209"/>
      <c r="L22" s="209"/>
      <c r="M22" s="209"/>
      <c r="N22" s="209"/>
      <c r="O22" s="209"/>
      <c r="P22" s="209"/>
      <c r="Q22" s="209"/>
      <c r="R22" s="209"/>
      <c r="S22" s="209"/>
      <c r="T22" s="209"/>
      <c r="U22" s="209"/>
      <c r="V22" s="209"/>
      <c r="W22" s="209"/>
      <c r="X22" s="209"/>
      <c r="Y22" s="209"/>
      <c r="Z22" s="209"/>
    </row>
    <row r="23" spans="1:26" ht="18.75" customHeight="1">
      <c r="A23" s="224"/>
      <c r="B23" s="209"/>
      <c r="C23" s="209"/>
      <c r="D23" s="226"/>
      <c r="E23" s="226"/>
      <c r="F23" s="226"/>
      <c r="G23" s="226"/>
      <c r="H23" s="209"/>
      <c r="I23" s="209"/>
      <c r="J23" s="209"/>
      <c r="K23" s="209"/>
      <c r="L23" s="209"/>
      <c r="M23" s="209"/>
      <c r="N23" s="209"/>
      <c r="O23" s="209"/>
      <c r="P23" s="209"/>
      <c r="Q23" s="209"/>
      <c r="R23" s="209"/>
      <c r="S23" s="209"/>
      <c r="T23" s="209"/>
      <c r="U23" s="209"/>
      <c r="V23" s="209"/>
      <c r="W23" s="209"/>
      <c r="X23" s="209"/>
      <c r="Y23" s="209"/>
      <c r="Z23" s="209"/>
    </row>
    <row r="24" spans="1:26" ht="18.75" customHeight="1">
      <c r="A24" s="224"/>
      <c r="B24" s="209"/>
      <c r="C24" s="209"/>
      <c r="D24" s="226"/>
      <c r="E24" s="226"/>
      <c r="F24" s="226"/>
      <c r="G24" s="226"/>
      <c r="H24" s="209"/>
      <c r="I24" s="209"/>
      <c r="J24" s="209"/>
      <c r="K24" s="209"/>
      <c r="L24" s="209"/>
      <c r="M24" s="209"/>
      <c r="N24" s="209"/>
      <c r="O24" s="209"/>
      <c r="P24" s="209"/>
      <c r="Q24" s="209"/>
      <c r="R24" s="209"/>
      <c r="S24" s="209"/>
      <c r="T24" s="209"/>
      <c r="U24" s="209"/>
      <c r="V24" s="209"/>
      <c r="W24" s="209"/>
      <c r="X24" s="209"/>
      <c r="Y24" s="209"/>
      <c r="Z24" s="209"/>
    </row>
    <row r="25" spans="1:26" ht="18.75" customHeight="1">
      <c r="A25" s="224"/>
      <c r="B25" s="209"/>
      <c r="C25" s="209"/>
      <c r="D25" s="226"/>
      <c r="E25" s="226"/>
      <c r="F25" s="226"/>
      <c r="G25" s="226"/>
      <c r="H25" s="209"/>
      <c r="I25" s="209"/>
      <c r="J25" s="209"/>
      <c r="K25" s="209"/>
      <c r="L25" s="209"/>
      <c r="M25" s="209"/>
      <c r="N25" s="209"/>
      <c r="O25" s="209"/>
      <c r="P25" s="209"/>
      <c r="Q25" s="209"/>
      <c r="R25" s="209"/>
      <c r="S25" s="209"/>
      <c r="T25" s="209"/>
      <c r="U25" s="209"/>
      <c r="V25" s="209"/>
      <c r="W25" s="209"/>
      <c r="X25" s="209"/>
      <c r="Y25" s="209"/>
      <c r="Z25" s="209"/>
    </row>
    <row r="26" spans="1:26" ht="18.75" customHeight="1">
      <c r="A26" s="224"/>
      <c r="B26" s="209"/>
      <c r="C26" s="209"/>
      <c r="D26" s="226"/>
      <c r="E26" s="226"/>
      <c r="F26" s="226"/>
      <c r="G26" s="226"/>
      <c r="H26" s="209"/>
      <c r="I26" s="209"/>
      <c r="J26" s="209"/>
      <c r="K26" s="209"/>
      <c r="L26" s="209"/>
      <c r="M26" s="209"/>
      <c r="N26" s="209"/>
      <c r="O26" s="209"/>
      <c r="P26" s="209"/>
      <c r="Q26" s="209"/>
      <c r="R26" s="209"/>
      <c r="S26" s="209"/>
      <c r="T26" s="209"/>
      <c r="U26" s="209"/>
      <c r="V26" s="209"/>
      <c r="W26" s="209"/>
      <c r="X26" s="209"/>
      <c r="Y26" s="209"/>
      <c r="Z26" s="209"/>
    </row>
    <row r="27" spans="1:26" ht="18.75" customHeight="1">
      <c r="A27" s="224"/>
      <c r="B27" s="209"/>
      <c r="C27" s="209"/>
      <c r="D27" s="226"/>
      <c r="E27" s="226"/>
      <c r="F27" s="226"/>
      <c r="G27" s="226"/>
      <c r="H27" s="209"/>
      <c r="I27" s="209"/>
      <c r="J27" s="209"/>
      <c r="K27" s="209"/>
      <c r="L27" s="209"/>
      <c r="M27" s="209"/>
      <c r="N27" s="209"/>
      <c r="O27" s="209"/>
      <c r="P27" s="209"/>
      <c r="Q27" s="209"/>
      <c r="R27" s="209"/>
      <c r="S27" s="209"/>
      <c r="T27" s="209"/>
      <c r="U27" s="209"/>
      <c r="V27" s="209"/>
      <c r="W27" s="209"/>
      <c r="X27" s="209"/>
      <c r="Y27" s="209"/>
      <c r="Z27" s="209"/>
    </row>
    <row r="28" spans="1:26" ht="18.75" customHeight="1">
      <c r="A28" s="224"/>
      <c r="B28" s="209"/>
      <c r="C28" s="209"/>
      <c r="D28" s="226"/>
      <c r="E28" s="226"/>
      <c r="F28" s="226"/>
      <c r="G28" s="226"/>
      <c r="H28" s="209"/>
      <c r="I28" s="209"/>
      <c r="J28" s="209"/>
      <c r="K28" s="209"/>
      <c r="L28" s="209"/>
      <c r="M28" s="209"/>
      <c r="N28" s="209"/>
      <c r="O28" s="209"/>
      <c r="P28" s="209"/>
      <c r="Q28" s="209"/>
      <c r="R28" s="209"/>
      <c r="S28" s="209"/>
      <c r="T28" s="209"/>
      <c r="U28" s="209"/>
      <c r="V28" s="209"/>
      <c r="W28" s="209"/>
      <c r="X28" s="209"/>
      <c r="Y28" s="209"/>
      <c r="Z28" s="209"/>
    </row>
    <row r="29" spans="1:26" ht="18.75" customHeight="1">
      <c r="A29" s="224"/>
      <c r="B29" s="209"/>
      <c r="C29" s="209"/>
      <c r="D29" s="226"/>
      <c r="E29" s="226"/>
      <c r="F29" s="226"/>
      <c r="G29" s="226"/>
      <c r="H29" s="209"/>
      <c r="I29" s="209"/>
      <c r="J29" s="209"/>
      <c r="K29" s="209"/>
      <c r="L29" s="209"/>
      <c r="M29" s="209"/>
      <c r="N29" s="209"/>
      <c r="O29" s="209"/>
      <c r="P29" s="209"/>
      <c r="Q29" s="209"/>
      <c r="R29" s="209"/>
      <c r="S29" s="209"/>
      <c r="T29" s="209"/>
      <c r="U29" s="209"/>
      <c r="V29" s="209"/>
      <c r="W29" s="209"/>
      <c r="X29" s="209"/>
      <c r="Y29" s="209"/>
      <c r="Z29" s="209"/>
    </row>
    <row r="30" spans="1:26" ht="18.75" customHeight="1">
      <c r="A30" s="224"/>
      <c r="B30" s="209"/>
      <c r="C30" s="209"/>
      <c r="D30" s="226"/>
      <c r="E30" s="226"/>
      <c r="F30" s="226"/>
      <c r="G30" s="226"/>
      <c r="H30" s="209"/>
      <c r="I30" s="209"/>
      <c r="J30" s="209"/>
      <c r="K30" s="209"/>
      <c r="L30" s="209"/>
      <c r="M30" s="209"/>
      <c r="N30" s="209"/>
      <c r="O30" s="209"/>
      <c r="P30" s="209"/>
      <c r="Q30" s="209"/>
      <c r="R30" s="209"/>
      <c r="S30" s="209"/>
      <c r="T30" s="209"/>
      <c r="U30" s="209"/>
      <c r="V30" s="209"/>
      <c r="W30" s="209"/>
      <c r="X30" s="209"/>
      <c r="Y30" s="209"/>
      <c r="Z30" s="209"/>
    </row>
    <row r="31" spans="1:26" ht="18.75" customHeight="1">
      <c r="A31" s="224"/>
      <c r="B31" s="209"/>
      <c r="C31" s="209"/>
      <c r="D31" s="226"/>
      <c r="E31" s="226"/>
      <c r="F31" s="226"/>
      <c r="G31" s="226"/>
      <c r="H31" s="209"/>
      <c r="I31" s="209"/>
      <c r="J31" s="209"/>
      <c r="K31" s="209"/>
      <c r="L31" s="209"/>
      <c r="M31" s="209"/>
      <c r="N31" s="209"/>
      <c r="O31" s="209"/>
      <c r="P31" s="209"/>
      <c r="Q31" s="209"/>
      <c r="R31" s="209"/>
      <c r="S31" s="209"/>
      <c r="T31" s="209"/>
      <c r="U31" s="209"/>
      <c r="V31" s="209"/>
      <c r="W31" s="209"/>
      <c r="X31" s="209"/>
      <c r="Y31" s="209"/>
      <c r="Z31" s="209"/>
    </row>
    <row r="32" spans="1:26" ht="18.75" customHeight="1">
      <c r="A32" s="224"/>
      <c r="B32" s="209"/>
      <c r="C32" s="209"/>
      <c r="D32" s="226"/>
      <c r="E32" s="226"/>
      <c r="F32" s="226"/>
      <c r="G32" s="226"/>
      <c r="H32" s="209"/>
      <c r="I32" s="209"/>
      <c r="J32" s="209"/>
      <c r="K32" s="209"/>
      <c r="L32" s="209"/>
      <c r="M32" s="209"/>
      <c r="N32" s="209"/>
      <c r="O32" s="209"/>
      <c r="P32" s="209"/>
      <c r="Q32" s="209"/>
      <c r="R32" s="209"/>
      <c r="S32" s="209"/>
      <c r="T32" s="209"/>
      <c r="U32" s="209"/>
      <c r="V32" s="209"/>
      <c r="W32" s="209"/>
      <c r="X32" s="209"/>
      <c r="Y32" s="209"/>
      <c r="Z32" s="209"/>
    </row>
    <row r="33" spans="1:26" ht="18.75" customHeight="1">
      <c r="A33" s="224"/>
      <c r="B33" s="209"/>
      <c r="C33" s="209"/>
      <c r="D33" s="226"/>
      <c r="E33" s="226"/>
      <c r="F33" s="226"/>
      <c r="G33" s="226"/>
      <c r="H33" s="209"/>
      <c r="I33" s="209"/>
      <c r="J33" s="209"/>
      <c r="K33" s="209"/>
      <c r="L33" s="209"/>
      <c r="M33" s="209"/>
      <c r="N33" s="209"/>
      <c r="O33" s="209"/>
      <c r="P33" s="209"/>
      <c r="Q33" s="209"/>
      <c r="R33" s="209"/>
      <c r="S33" s="209"/>
      <c r="T33" s="209"/>
      <c r="U33" s="209"/>
      <c r="V33" s="209"/>
      <c r="W33" s="209"/>
      <c r="X33" s="209"/>
      <c r="Y33" s="209"/>
      <c r="Z33" s="209"/>
    </row>
    <row r="34" spans="1:26" ht="18.75" customHeight="1">
      <c r="A34" s="224"/>
      <c r="B34" s="209"/>
      <c r="C34" s="209"/>
      <c r="D34" s="226"/>
      <c r="E34" s="226"/>
      <c r="F34" s="226"/>
      <c r="G34" s="226"/>
      <c r="H34" s="209"/>
      <c r="I34" s="209"/>
      <c r="J34" s="209"/>
      <c r="K34" s="209"/>
      <c r="L34" s="209"/>
      <c r="M34" s="209"/>
      <c r="N34" s="209"/>
      <c r="O34" s="209"/>
      <c r="P34" s="209"/>
      <c r="Q34" s="209"/>
      <c r="R34" s="209"/>
      <c r="S34" s="209"/>
      <c r="T34" s="209"/>
      <c r="U34" s="209"/>
      <c r="V34" s="209"/>
      <c r="W34" s="209"/>
      <c r="X34" s="209"/>
      <c r="Y34" s="209"/>
      <c r="Z34" s="209"/>
    </row>
    <row r="35" spans="1:26" ht="18.75" customHeight="1">
      <c r="A35" s="224"/>
      <c r="B35" s="209"/>
      <c r="C35" s="209"/>
      <c r="D35" s="226"/>
      <c r="E35" s="226"/>
      <c r="F35" s="226"/>
      <c r="G35" s="226"/>
      <c r="H35" s="209"/>
      <c r="I35" s="209"/>
      <c r="J35" s="209"/>
      <c r="K35" s="209"/>
      <c r="L35" s="209"/>
      <c r="M35" s="209"/>
      <c r="N35" s="209"/>
      <c r="O35" s="209"/>
      <c r="P35" s="209"/>
      <c r="Q35" s="209"/>
      <c r="R35" s="209"/>
      <c r="S35" s="209"/>
      <c r="T35" s="209"/>
      <c r="U35" s="209"/>
      <c r="V35" s="209"/>
      <c r="W35" s="209"/>
      <c r="X35" s="209"/>
      <c r="Y35" s="209"/>
      <c r="Z35" s="209"/>
    </row>
    <row r="36" spans="1:26" ht="18.75" customHeight="1">
      <c r="A36" s="224"/>
      <c r="B36" s="209"/>
      <c r="C36" s="209"/>
      <c r="D36" s="226"/>
      <c r="E36" s="226"/>
      <c r="F36" s="226"/>
      <c r="G36" s="226"/>
      <c r="H36" s="209"/>
      <c r="I36" s="209"/>
      <c r="J36" s="209"/>
      <c r="K36" s="209"/>
      <c r="L36" s="209"/>
      <c r="M36" s="209"/>
      <c r="N36" s="209"/>
      <c r="O36" s="209"/>
      <c r="P36" s="209"/>
      <c r="Q36" s="209"/>
      <c r="R36" s="209"/>
      <c r="S36" s="209"/>
      <c r="T36" s="209"/>
      <c r="U36" s="209"/>
      <c r="V36" s="209"/>
      <c r="W36" s="209"/>
      <c r="X36" s="209"/>
      <c r="Y36" s="209"/>
      <c r="Z36" s="209"/>
    </row>
    <row r="37" spans="1:26" ht="18.75" customHeight="1">
      <c r="A37" s="224"/>
      <c r="B37" s="209"/>
      <c r="C37" s="209"/>
      <c r="D37" s="226"/>
      <c r="E37" s="226"/>
      <c r="F37" s="226"/>
      <c r="G37" s="226"/>
      <c r="H37" s="209"/>
      <c r="I37" s="209"/>
      <c r="J37" s="209"/>
      <c r="K37" s="209"/>
      <c r="L37" s="209"/>
      <c r="M37" s="209"/>
      <c r="N37" s="209"/>
      <c r="O37" s="209"/>
      <c r="P37" s="209"/>
      <c r="Q37" s="209"/>
      <c r="R37" s="209"/>
      <c r="S37" s="209"/>
      <c r="T37" s="209"/>
      <c r="U37" s="209"/>
      <c r="V37" s="209"/>
      <c r="W37" s="209"/>
      <c r="X37" s="209"/>
      <c r="Y37" s="209"/>
      <c r="Z37" s="209"/>
    </row>
    <row r="38" spans="1:26" ht="18.75" customHeight="1">
      <c r="A38" s="224"/>
      <c r="B38" s="209"/>
      <c r="C38" s="209"/>
      <c r="D38" s="226"/>
      <c r="E38" s="226"/>
      <c r="F38" s="226"/>
      <c r="G38" s="226"/>
      <c r="H38" s="209"/>
      <c r="I38" s="209"/>
      <c r="J38" s="209"/>
      <c r="K38" s="209"/>
      <c r="L38" s="209"/>
      <c r="M38" s="209"/>
      <c r="N38" s="209"/>
      <c r="O38" s="209"/>
      <c r="P38" s="209"/>
      <c r="Q38" s="209"/>
      <c r="R38" s="209"/>
      <c r="S38" s="209"/>
      <c r="T38" s="209"/>
      <c r="U38" s="209"/>
      <c r="V38" s="209"/>
      <c r="W38" s="209"/>
      <c r="X38" s="209"/>
      <c r="Y38" s="209"/>
      <c r="Z38" s="209"/>
    </row>
    <row r="39" spans="1:26" ht="18.75" customHeight="1">
      <c r="A39" s="224"/>
      <c r="B39" s="209"/>
      <c r="C39" s="209"/>
      <c r="D39" s="226"/>
      <c r="E39" s="226"/>
      <c r="F39" s="226"/>
      <c r="G39" s="226"/>
      <c r="H39" s="209"/>
      <c r="I39" s="209"/>
      <c r="J39" s="209"/>
      <c r="K39" s="209"/>
      <c r="L39" s="209"/>
      <c r="M39" s="209"/>
      <c r="N39" s="209"/>
      <c r="O39" s="209"/>
      <c r="P39" s="209"/>
      <c r="Q39" s="209"/>
      <c r="R39" s="209"/>
      <c r="S39" s="209"/>
      <c r="T39" s="209"/>
      <c r="U39" s="209"/>
      <c r="V39" s="209"/>
      <c r="W39" s="209"/>
      <c r="X39" s="209"/>
      <c r="Y39" s="209"/>
      <c r="Z39" s="209"/>
    </row>
    <row r="40" spans="1:26" ht="18.75" customHeight="1">
      <c r="A40" s="224"/>
      <c r="B40" s="209"/>
      <c r="C40" s="209"/>
      <c r="D40" s="226"/>
      <c r="E40" s="226"/>
      <c r="F40" s="226"/>
      <c r="G40" s="226"/>
      <c r="H40" s="209"/>
      <c r="I40" s="209"/>
      <c r="J40" s="209"/>
      <c r="K40" s="209"/>
      <c r="L40" s="209"/>
      <c r="M40" s="209"/>
      <c r="N40" s="209"/>
      <c r="O40" s="209"/>
      <c r="P40" s="209"/>
      <c r="Q40" s="209"/>
      <c r="R40" s="209"/>
      <c r="S40" s="209"/>
      <c r="T40" s="209"/>
      <c r="U40" s="209"/>
      <c r="V40" s="209"/>
      <c r="W40" s="209"/>
      <c r="X40" s="209"/>
      <c r="Y40" s="209"/>
      <c r="Z40" s="209"/>
    </row>
    <row r="41" spans="1:26" ht="18.75" customHeight="1">
      <c r="A41" s="224"/>
      <c r="B41" s="209"/>
      <c r="C41" s="209"/>
      <c r="D41" s="226"/>
      <c r="E41" s="226"/>
      <c r="F41" s="226"/>
      <c r="G41" s="226"/>
      <c r="H41" s="209"/>
      <c r="I41" s="209"/>
      <c r="J41" s="209"/>
      <c r="K41" s="209"/>
      <c r="L41" s="209"/>
      <c r="M41" s="209"/>
      <c r="N41" s="209"/>
      <c r="O41" s="209"/>
      <c r="P41" s="209"/>
      <c r="Q41" s="209"/>
      <c r="R41" s="209"/>
      <c r="S41" s="209"/>
      <c r="T41" s="209"/>
      <c r="U41" s="209"/>
      <c r="V41" s="209"/>
      <c r="W41" s="209"/>
      <c r="X41" s="209"/>
      <c r="Y41" s="209"/>
      <c r="Z41" s="209"/>
    </row>
    <row r="42" spans="1:26" ht="18.75" customHeight="1">
      <c r="A42" s="224"/>
      <c r="B42" s="209"/>
      <c r="C42" s="209"/>
      <c r="D42" s="226"/>
      <c r="E42" s="226"/>
      <c r="F42" s="226"/>
      <c r="G42" s="226"/>
      <c r="H42" s="209"/>
      <c r="I42" s="209"/>
      <c r="J42" s="209"/>
      <c r="K42" s="209"/>
      <c r="L42" s="209"/>
      <c r="M42" s="209"/>
      <c r="N42" s="209"/>
      <c r="O42" s="209"/>
      <c r="P42" s="209"/>
      <c r="Q42" s="209"/>
      <c r="R42" s="209"/>
      <c r="S42" s="209"/>
      <c r="T42" s="209"/>
      <c r="U42" s="209"/>
      <c r="V42" s="209"/>
      <c r="W42" s="209"/>
      <c r="X42" s="209"/>
      <c r="Y42" s="209"/>
      <c r="Z42" s="209"/>
    </row>
    <row r="43" spans="1:26" ht="18.75" customHeight="1">
      <c r="A43" s="224"/>
      <c r="B43" s="209"/>
      <c r="C43" s="209"/>
      <c r="D43" s="226"/>
      <c r="E43" s="226"/>
      <c r="F43" s="226"/>
      <c r="G43" s="226"/>
      <c r="H43" s="209"/>
      <c r="I43" s="209"/>
      <c r="J43" s="209"/>
      <c r="K43" s="209"/>
      <c r="L43" s="209"/>
      <c r="M43" s="209"/>
      <c r="N43" s="209"/>
      <c r="O43" s="209"/>
      <c r="P43" s="209"/>
      <c r="Q43" s="209"/>
      <c r="R43" s="209"/>
      <c r="S43" s="209"/>
      <c r="T43" s="209"/>
      <c r="U43" s="209"/>
      <c r="V43" s="209"/>
      <c r="W43" s="209"/>
      <c r="X43" s="209"/>
      <c r="Y43" s="209"/>
      <c r="Z43" s="209"/>
    </row>
    <row r="44" spans="1:26" ht="18.75" customHeight="1">
      <c r="A44" s="224"/>
      <c r="B44" s="209"/>
      <c r="C44" s="209"/>
      <c r="D44" s="226"/>
      <c r="E44" s="226"/>
      <c r="F44" s="226"/>
      <c r="G44" s="226"/>
      <c r="H44" s="209"/>
      <c r="I44" s="209"/>
      <c r="J44" s="209"/>
      <c r="K44" s="209"/>
      <c r="L44" s="209"/>
      <c r="M44" s="209"/>
      <c r="N44" s="209"/>
      <c r="O44" s="209"/>
      <c r="P44" s="209"/>
      <c r="Q44" s="209"/>
      <c r="R44" s="209"/>
      <c r="S44" s="209"/>
      <c r="T44" s="209"/>
      <c r="U44" s="209"/>
      <c r="V44" s="209"/>
      <c r="W44" s="209"/>
      <c r="X44" s="209"/>
      <c r="Y44" s="209"/>
      <c r="Z44" s="209"/>
    </row>
    <row r="45" spans="1:26" ht="18.75" customHeight="1">
      <c r="A45" s="224"/>
      <c r="B45" s="209"/>
      <c r="C45" s="209"/>
      <c r="D45" s="226"/>
      <c r="E45" s="226"/>
      <c r="F45" s="226"/>
      <c r="G45" s="226"/>
      <c r="H45" s="209"/>
      <c r="I45" s="209"/>
      <c r="J45" s="209"/>
      <c r="K45" s="209"/>
      <c r="L45" s="209"/>
      <c r="M45" s="209"/>
      <c r="N45" s="209"/>
      <c r="O45" s="209"/>
      <c r="P45" s="209"/>
      <c r="Q45" s="209"/>
      <c r="R45" s="209"/>
      <c r="S45" s="209"/>
      <c r="T45" s="209"/>
      <c r="U45" s="209"/>
      <c r="V45" s="209"/>
      <c r="W45" s="209"/>
      <c r="X45" s="209"/>
      <c r="Y45" s="209"/>
      <c r="Z45" s="209"/>
    </row>
    <row r="46" spans="1:26" ht="18.75" customHeight="1">
      <c r="A46" s="224"/>
      <c r="B46" s="209"/>
      <c r="C46" s="209"/>
      <c r="D46" s="226"/>
      <c r="E46" s="226"/>
      <c r="F46" s="226"/>
      <c r="G46" s="226"/>
      <c r="H46" s="209"/>
      <c r="I46" s="209"/>
      <c r="J46" s="209"/>
      <c r="K46" s="209"/>
      <c r="L46" s="209"/>
      <c r="M46" s="209"/>
      <c r="N46" s="209"/>
      <c r="O46" s="209"/>
      <c r="P46" s="209"/>
      <c r="Q46" s="209"/>
      <c r="R46" s="209"/>
      <c r="S46" s="209"/>
      <c r="T46" s="209"/>
      <c r="U46" s="209"/>
      <c r="V46" s="209"/>
      <c r="W46" s="209"/>
      <c r="X46" s="209"/>
      <c r="Y46" s="209"/>
      <c r="Z46" s="209"/>
    </row>
    <row r="47" spans="1:26" ht="18.75" customHeight="1">
      <c r="A47" s="224"/>
      <c r="B47" s="209"/>
      <c r="C47" s="209"/>
      <c r="D47" s="226"/>
      <c r="E47" s="226"/>
      <c r="F47" s="226"/>
      <c r="G47" s="226"/>
      <c r="H47" s="209"/>
      <c r="I47" s="209"/>
      <c r="J47" s="209"/>
      <c r="K47" s="209"/>
      <c r="L47" s="209"/>
      <c r="M47" s="209"/>
      <c r="N47" s="209"/>
      <c r="O47" s="209"/>
      <c r="P47" s="209"/>
      <c r="Q47" s="209"/>
      <c r="R47" s="209"/>
      <c r="S47" s="209"/>
      <c r="T47" s="209"/>
      <c r="U47" s="209"/>
      <c r="V47" s="209"/>
      <c r="W47" s="209"/>
      <c r="X47" s="209"/>
      <c r="Y47" s="209"/>
      <c r="Z47" s="209"/>
    </row>
    <row r="48" spans="1:26" ht="18.75" customHeight="1">
      <c r="A48" s="224"/>
      <c r="B48" s="209"/>
      <c r="C48" s="209"/>
      <c r="D48" s="226"/>
      <c r="E48" s="226"/>
      <c r="F48" s="226"/>
      <c r="G48" s="226"/>
      <c r="H48" s="209"/>
      <c r="I48" s="209"/>
      <c r="J48" s="209"/>
      <c r="K48" s="209"/>
      <c r="L48" s="209"/>
      <c r="M48" s="209"/>
      <c r="N48" s="209"/>
      <c r="O48" s="209"/>
      <c r="P48" s="209"/>
      <c r="Q48" s="209"/>
      <c r="R48" s="209"/>
      <c r="S48" s="209"/>
      <c r="T48" s="209"/>
      <c r="U48" s="209"/>
      <c r="V48" s="209"/>
      <c r="W48" s="209"/>
      <c r="X48" s="209"/>
      <c r="Y48" s="209"/>
      <c r="Z48" s="209"/>
    </row>
    <row r="49" spans="1:26" ht="18.75" customHeight="1">
      <c r="A49" s="224"/>
      <c r="B49" s="209"/>
      <c r="C49" s="209"/>
      <c r="D49" s="226"/>
      <c r="E49" s="226"/>
      <c r="F49" s="226"/>
      <c r="G49" s="226"/>
      <c r="H49" s="209"/>
      <c r="I49" s="209"/>
      <c r="J49" s="209"/>
      <c r="K49" s="209"/>
      <c r="L49" s="209"/>
      <c r="M49" s="209"/>
      <c r="N49" s="209"/>
      <c r="O49" s="209"/>
      <c r="P49" s="209"/>
      <c r="Q49" s="209"/>
      <c r="R49" s="209"/>
      <c r="S49" s="209"/>
      <c r="T49" s="209"/>
      <c r="U49" s="209"/>
      <c r="V49" s="209"/>
      <c r="W49" s="209"/>
      <c r="X49" s="209"/>
      <c r="Y49" s="209"/>
      <c r="Z49" s="209"/>
    </row>
    <row r="50" spans="1:26" ht="18.75" customHeight="1">
      <c r="A50" s="224"/>
      <c r="B50" s="209"/>
      <c r="C50" s="209"/>
      <c r="D50" s="226"/>
      <c r="E50" s="226"/>
      <c r="F50" s="226"/>
      <c r="G50" s="226"/>
      <c r="H50" s="209"/>
      <c r="I50" s="209"/>
      <c r="J50" s="209"/>
      <c r="K50" s="209"/>
      <c r="L50" s="209"/>
      <c r="M50" s="209"/>
      <c r="N50" s="209"/>
      <c r="O50" s="209"/>
      <c r="P50" s="209"/>
      <c r="Q50" s="209"/>
      <c r="R50" s="209"/>
      <c r="S50" s="209"/>
      <c r="T50" s="209"/>
      <c r="U50" s="209"/>
      <c r="V50" s="209"/>
      <c r="W50" s="209"/>
      <c r="X50" s="209"/>
      <c r="Y50" s="209"/>
      <c r="Z50" s="209"/>
    </row>
    <row r="51" spans="1:26" ht="18.75" customHeight="1">
      <c r="A51" s="224"/>
      <c r="B51" s="209"/>
      <c r="C51" s="209"/>
      <c r="D51" s="226"/>
      <c r="E51" s="226"/>
      <c r="F51" s="226"/>
      <c r="G51" s="226"/>
      <c r="H51" s="209"/>
      <c r="I51" s="209"/>
      <c r="J51" s="209"/>
      <c r="K51" s="209"/>
      <c r="L51" s="209"/>
      <c r="M51" s="209"/>
      <c r="N51" s="209"/>
      <c r="O51" s="209"/>
      <c r="P51" s="209"/>
      <c r="Q51" s="209"/>
      <c r="R51" s="209"/>
      <c r="S51" s="209"/>
      <c r="T51" s="209"/>
      <c r="U51" s="209"/>
      <c r="V51" s="209"/>
      <c r="W51" s="209"/>
      <c r="X51" s="209"/>
      <c r="Y51" s="209"/>
      <c r="Z51" s="209"/>
    </row>
    <row r="52" spans="1:26" ht="18.75" customHeight="1">
      <c r="A52" s="224"/>
      <c r="B52" s="209"/>
      <c r="C52" s="209"/>
      <c r="D52" s="226"/>
      <c r="E52" s="226"/>
      <c r="F52" s="226"/>
      <c r="G52" s="226"/>
      <c r="H52" s="209"/>
      <c r="I52" s="209"/>
      <c r="J52" s="209"/>
      <c r="K52" s="209"/>
      <c r="L52" s="209"/>
      <c r="M52" s="209"/>
      <c r="N52" s="209"/>
      <c r="O52" s="209"/>
      <c r="P52" s="209"/>
      <c r="Q52" s="209"/>
      <c r="R52" s="209"/>
      <c r="S52" s="209"/>
      <c r="T52" s="209"/>
      <c r="U52" s="209"/>
      <c r="V52" s="209"/>
      <c r="W52" s="209"/>
      <c r="X52" s="209"/>
      <c r="Y52" s="209"/>
      <c r="Z52" s="209"/>
    </row>
    <row r="53" spans="1:26" ht="18.75" customHeight="1">
      <c r="A53" s="224"/>
      <c r="B53" s="209"/>
      <c r="C53" s="209"/>
      <c r="D53" s="226"/>
      <c r="E53" s="226"/>
      <c r="F53" s="226"/>
      <c r="G53" s="226"/>
      <c r="H53" s="209"/>
      <c r="I53" s="209"/>
      <c r="J53" s="209"/>
      <c r="K53" s="209"/>
      <c r="L53" s="209"/>
      <c r="M53" s="209"/>
      <c r="N53" s="209"/>
      <c r="O53" s="209"/>
      <c r="P53" s="209"/>
      <c r="Q53" s="209"/>
      <c r="R53" s="209"/>
      <c r="S53" s="209"/>
      <c r="T53" s="209"/>
      <c r="U53" s="209"/>
      <c r="V53" s="209"/>
      <c r="W53" s="209"/>
      <c r="X53" s="209"/>
      <c r="Y53" s="209"/>
      <c r="Z53" s="209"/>
    </row>
    <row r="54" spans="1:26" ht="18.75" customHeight="1">
      <c r="A54" s="224"/>
      <c r="B54" s="209"/>
      <c r="C54" s="209"/>
      <c r="D54" s="226"/>
      <c r="E54" s="226"/>
      <c r="F54" s="226"/>
      <c r="G54" s="226"/>
      <c r="H54" s="209"/>
      <c r="I54" s="209"/>
      <c r="J54" s="209"/>
      <c r="K54" s="209"/>
      <c r="L54" s="209"/>
      <c r="M54" s="209"/>
      <c r="N54" s="209"/>
      <c r="O54" s="209"/>
      <c r="P54" s="209"/>
      <c r="Q54" s="209"/>
      <c r="R54" s="209"/>
      <c r="S54" s="209"/>
      <c r="T54" s="209"/>
      <c r="U54" s="209"/>
      <c r="V54" s="209"/>
      <c r="W54" s="209"/>
      <c r="X54" s="209"/>
      <c r="Y54" s="209"/>
      <c r="Z54" s="209"/>
    </row>
    <row r="55" spans="1:26" ht="18.75" customHeight="1">
      <c r="A55" s="224"/>
      <c r="B55" s="209"/>
      <c r="C55" s="209"/>
      <c r="D55" s="226"/>
      <c r="E55" s="226"/>
      <c r="F55" s="226"/>
      <c r="G55" s="226"/>
      <c r="H55" s="209"/>
      <c r="I55" s="209"/>
      <c r="J55" s="209"/>
      <c r="K55" s="209"/>
      <c r="L55" s="209"/>
      <c r="M55" s="209"/>
      <c r="N55" s="209"/>
      <c r="O55" s="209"/>
      <c r="P55" s="209"/>
      <c r="Q55" s="209"/>
      <c r="R55" s="209"/>
      <c r="S55" s="209"/>
      <c r="T55" s="209"/>
      <c r="U55" s="209"/>
      <c r="V55" s="209"/>
      <c r="W55" s="209"/>
      <c r="X55" s="209"/>
      <c r="Y55" s="209"/>
      <c r="Z55" s="209"/>
    </row>
    <row r="56" spans="1:26" ht="18.75" customHeight="1">
      <c r="A56" s="224"/>
      <c r="B56" s="209"/>
      <c r="C56" s="209"/>
      <c r="D56" s="226"/>
      <c r="E56" s="226"/>
      <c r="F56" s="226"/>
      <c r="G56" s="226"/>
      <c r="H56" s="209"/>
      <c r="I56" s="209"/>
      <c r="J56" s="209"/>
      <c r="K56" s="209"/>
      <c r="L56" s="209"/>
      <c r="M56" s="209"/>
      <c r="N56" s="209"/>
      <c r="O56" s="209"/>
      <c r="P56" s="209"/>
      <c r="Q56" s="209"/>
      <c r="R56" s="209"/>
      <c r="S56" s="209"/>
      <c r="T56" s="209"/>
      <c r="U56" s="209"/>
      <c r="V56" s="209"/>
      <c r="W56" s="209"/>
      <c r="X56" s="209"/>
      <c r="Y56" s="209"/>
      <c r="Z56" s="209"/>
    </row>
    <row r="57" spans="1:26" ht="18.75" customHeight="1">
      <c r="A57" s="224"/>
      <c r="B57" s="209"/>
      <c r="C57" s="209"/>
      <c r="D57" s="226"/>
      <c r="E57" s="226"/>
      <c r="F57" s="226"/>
      <c r="G57" s="226"/>
      <c r="H57" s="209"/>
      <c r="I57" s="209"/>
      <c r="J57" s="209"/>
      <c r="K57" s="209"/>
      <c r="L57" s="209"/>
      <c r="M57" s="209"/>
      <c r="N57" s="209"/>
      <c r="O57" s="209"/>
      <c r="P57" s="209"/>
      <c r="Q57" s="209"/>
      <c r="R57" s="209"/>
      <c r="S57" s="209"/>
      <c r="T57" s="209"/>
      <c r="U57" s="209"/>
      <c r="V57" s="209"/>
      <c r="W57" s="209"/>
      <c r="X57" s="209"/>
      <c r="Y57" s="209"/>
      <c r="Z57" s="209"/>
    </row>
    <row r="58" spans="1:26" ht="18.75" customHeight="1">
      <c r="A58" s="224"/>
      <c r="B58" s="209"/>
      <c r="C58" s="209"/>
      <c r="D58" s="226"/>
      <c r="E58" s="226"/>
      <c r="F58" s="226"/>
      <c r="G58" s="226"/>
      <c r="H58" s="209"/>
      <c r="I58" s="209"/>
      <c r="J58" s="209"/>
      <c r="K58" s="209"/>
      <c r="L58" s="209"/>
      <c r="M58" s="209"/>
      <c r="N58" s="209"/>
      <c r="O58" s="209"/>
      <c r="P58" s="209"/>
      <c r="Q58" s="209"/>
      <c r="R58" s="209"/>
      <c r="S58" s="209"/>
      <c r="T58" s="209"/>
      <c r="U58" s="209"/>
      <c r="V58" s="209"/>
      <c r="W58" s="209"/>
      <c r="X58" s="209"/>
      <c r="Y58" s="209"/>
      <c r="Z58" s="209"/>
    </row>
    <row r="59" spans="1:26" ht="18.75" customHeight="1">
      <c r="A59" s="224"/>
      <c r="B59" s="209"/>
      <c r="C59" s="209"/>
      <c r="D59" s="226"/>
      <c r="E59" s="226"/>
      <c r="F59" s="226"/>
      <c r="G59" s="226"/>
      <c r="H59" s="209"/>
      <c r="I59" s="209"/>
      <c r="J59" s="209"/>
      <c r="K59" s="209"/>
      <c r="L59" s="209"/>
      <c r="M59" s="209"/>
      <c r="N59" s="209"/>
      <c r="O59" s="209"/>
      <c r="P59" s="209"/>
      <c r="Q59" s="209"/>
      <c r="R59" s="209"/>
      <c r="S59" s="209"/>
      <c r="T59" s="209"/>
      <c r="U59" s="209"/>
      <c r="V59" s="209"/>
      <c r="W59" s="209"/>
      <c r="X59" s="209"/>
      <c r="Y59" s="209"/>
      <c r="Z59" s="209"/>
    </row>
    <row r="60" spans="1:26" ht="18.75" customHeight="1">
      <c r="A60" s="224"/>
      <c r="B60" s="209"/>
      <c r="C60" s="209"/>
      <c r="D60" s="226"/>
      <c r="E60" s="226"/>
      <c r="F60" s="226"/>
      <c r="G60" s="226"/>
      <c r="H60" s="209"/>
      <c r="I60" s="209"/>
      <c r="J60" s="209"/>
      <c r="K60" s="209"/>
      <c r="L60" s="209"/>
      <c r="M60" s="209"/>
      <c r="N60" s="209"/>
      <c r="O60" s="209"/>
      <c r="P60" s="209"/>
      <c r="Q60" s="209"/>
      <c r="R60" s="209"/>
      <c r="S60" s="209"/>
      <c r="T60" s="209"/>
      <c r="U60" s="209"/>
      <c r="V60" s="209"/>
      <c r="W60" s="209"/>
      <c r="X60" s="209"/>
      <c r="Y60" s="209"/>
      <c r="Z60" s="209"/>
    </row>
    <row r="61" spans="1:26" ht="18.75" customHeight="1">
      <c r="A61" s="224"/>
      <c r="B61" s="209"/>
      <c r="C61" s="209"/>
      <c r="D61" s="226"/>
      <c r="E61" s="226"/>
      <c r="F61" s="226"/>
      <c r="G61" s="226"/>
      <c r="H61" s="209"/>
      <c r="I61" s="209"/>
      <c r="J61" s="209"/>
      <c r="K61" s="209"/>
      <c r="L61" s="209"/>
      <c r="M61" s="209"/>
      <c r="N61" s="209"/>
      <c r="O61" s="209"/>
      <c r="P61" s="209"/>
      <c r="Q61" s="209"/>
      <c r="R61" s="209"/>
      <c r="S61" s="209"/>
      <c r="T61" s="209"/>
      <c r="U61" s="209"/>
      <c r="V61" s="209"/>
      <c r="W61" s="209"/>
      <c r="X61" s="209"/>
      <c r="Y61" s="209"/>
      <c r="Z61" s="209"/>
    </row>
    <row r="62" spans="1:26" ht="18.75" customHeight="1">
      <c r="A62" s="224"/>
      <c r="B62" s="209"/>
      <c r="C62" s="209"/>
      <c r="D62" s="226"/>
      <c r="E62" s="226"/>
      <c r="F62" s="226"/>
      <c r="G62" s="226"/>
      <c r="H62" s="209"/>
      <c r="I62" s="209"/>
      <c r="J62" s="209"/>
      <c r="K62" s="209"/>
      <c r="L62" s="209"/>
      <c r="M62" s="209"/>
      <c r="N62" s="209"/>
      <c r="O62" s="209"/>
      <c r="P62" s="209"/>
      <c r="Q62" s="209"/>
      <c r="R62" s="209"/>
      <c r="S62" s="209"/>
      <c r="T62" s="209"/>
      <c r="U62" s="209"/>
      <c r="V62" s="209"/>
      <c r="W62" s="209"/>
      <c r="X62" s="209"/>
      <c r="Y62" s="209"/>
      <c r="Z62" s="209"/>
    </row>
    <row r="63" spans="1:26" ht="18.75" customHeight="1">
      <c r="A63" s="224"/>
      <c r="B63" s="209"/>
      <c r="C63" s="209"/>
      <c r="D63" s="226"/>
      <c r="E63" s="226"/>
      <c r="F63" s="226"/>
      <c r="G63" s="226"/>
      <c r="H63" s="209"/>
      <c r="I63" s="209"/>
      <c r="J63" s="209"/>
      <c r="K63" s="209"/>
      <c r="L63" s="209"/>
      <c r="M63" s="209"/>
      <c r="N63" s="209"/>
      <c r="O63" s="209"/>
      <c r="P63" s="209"/>
      <c r="Q63" s="209"/>
      <c r="R63" s="209"/>
      <c r="S63" s="209"/>
      <c r="T63" s="209"/>
      <c r="U63" s="209"/>
      <c r="V63" s="209"/>
      <c r="W63" s="209"/>
      <c r="X63" s="209"/>
      <c r="Y63" s="209"/>
      <c r="Z63" s="209"/>
    </row>
    <row r="64" spans="1:26" ht="18.75" customHeight="1">
      <c r="A64" s="224"/>
      <c r="B64" s="209"/>
      <c r="C64" s="209"/>
      <c r="D64" s="226"/>
      <c r="E64" s="226"/>
      <c r="F64" s="226"/>
      <c r="G64" s="226"/>
      <c r="H64" s="209"/>
      <c r="I64" s="209"/>
      <c r="J64" s="209"/>
      <c r="K64" s="209"/>
      <c r="L64" s="209"/>
      <c r="M64" s="209"/>
      <c r="N64" s="209"/>
      <c r="O64" s="209"/>
      <c r="P64" s="209"/>
      <c r="Q64" s="209"/>
      <c r="R64" s="209"/>
      <c r="S64" s="209"/>
      <c r="T64" s="209"/>
      <c r="U64" s="209"/>
      <c r="V64" s="209"/>
      <c r="W64" s="209"/>
      <c r="X64" s="209"/>
      <c r="Y64" s="209"/>
      <c r="Z64" s="209"/>
    </row>
    <row r="65" spans="1:26" ht="18.75" customHeight="1">
      <c r="A65" s="224"/>
      <c r="B65" s="209"/>
      <c r="C65" s="209"/>
      <c r="D65" s="226"/>
      <c r="E65" s="226"/>
      <c r="F65" s="226"/>
      <c r="G65" s="226"/>
      <c r="H65" s="209"/>
      <c r="I65" s="209"/>
      <c r="J65" s="209"/>
      <c r="K65" s="209"/>
      <c r="L65" s="209"/>
      <c r="M65" s="209"/>
      <c r="N65" s="209"/>
      <c r="O65" s="209"/>
      <c r="P65" s="209"/>
      <c r="Q65" s="209"/>
      <c r="R65" s="209"/>
      <c r="S65" s="209"/>
      <c r="T65" s="209"/>
      <c r="U65" s="209"/>
      <c r="V65" s="209"/>
      <c r="W65" s="209"/>
      <c r="X65" s="209"/>
      <c r="Y65" s="209"/>
      <c r="Z65" s="209"/>
    </row>
    <row r="66" spans="1:26" ht="18.75" customHeight="1">
      <c r="A66" s="224"/>
      <c r="B66" s="209"/>
      <c r="C66" s="209"/>
      <c r="D66" s="226"/>
      <c r="E66" s="226"/>
      <c r="F66" s="226"/>
      <c r="G66" s="226"/>
      <c r="H66" s="209"/>
      <c r="I66" s="209"/>
      <c r="J66" s="209"/>
      <c r="K66" s="209"/>
      <c r="L66" s="209"/>
      <c r="M66" s="209"/>
      <c r="N66" s="209"/>
      <c r="O66" s="209"/>
      <c r="P66" s="209"/>
      <c r="Q66" s="209"/>
      <c r="R66" s="209"/>
      <c r="S66" s="209"/>
      <c r="T66" s="209"/>
      <c r="U66" s="209"/>
      <c r="V66" s="209"/>
      <c r="W66" s="209"/>
      <c r="X66" s="209"/>
      <c r="Y66" s="209"/>
      <c r="Z66" s="209"/>
    </row>
    <row r="67" spans="1:26" ht="18.75" customHeight="1">
      <c r="A67" s="224"/>
      <c r="B67" s="209"/>
      <c r="C67" s="209"/>
      <c r="D67" s="226"/>
      <c r="E67" s="226"/>
      <c r="F67" s="226"/>
      <c r="G67" s="226"/>
      <c r="H67" s="209"/>
      <c r="I67" s="209"/>
      <c r="J67" s="209"/>
      <c r="K67" s="209"/>
      <c r="L67" s="209"/>
      <c r="M67" s="209"/>
      <c r="N67" s="209"/>
      <c r="O67" s="209"/>
      <c r="P67" s="209"/>
      <c r="Q67" s="209"/>
      <c r="R67" s="209"/>
      <c r="S67" s="209"/>
      <c r="T67" s="209"/>
      <c r="U67" s="209"/>
      <c r="V67" s="209"/>
      <c r="W67" s="209"/>
      <c r="X67" s="209"/>
      <c r="Y67" s="209"/>
      <c r="Z67" s="209"/>
    </row>
    <row r="68" spans="1:26" ht="18.75" customHeight="1">
      <c r="A68" s="224"/>
      <c r="B68" s="209"/>
      <c r="C68" s="209"/>
      <c r="D68" s="226"/>
      <c r="E68" s="226"/>
      <c r="F68" s="226"/>
      <c r="G68" s="226"/>
      <c r="H68" s="209"/>
      <c r="I68" s="209"/>
      <c r="J68" s="209"/>
      <c r="K68" s="209"/>
      <c r="L68" s="209"/>
      <c r="M68" s="209"/>
      <c r="N68" s="209"/>
      <c r="O68" s="209"/>
      <c r="P68" s="209"/>
      <c r="Q68" s="209"/>
      <c r="R68" s="209"/>
      <c r="S68" s="209"/>
      <c r="T68" s="209"/>
      <c r="U68" s="209"/>
      <c r="V68" s="209"/>
      <c r="W68" s="209"/>
      <c r="X68" s="209"/>
      <c r="Y68" s="209"/>
      <c r="Z68" s="209"/>
    </row>
    <row r="69" spans="1:26" ht="18.75" customHeight="1">
      <c r="A69" s="224"/>
      <c r="B69" s="209"/>
      <c r="C69" s="209"/>
      <c r="D69" s="226"/>
      <c r="E69" s="226"/>
      <c r="F69" s="226"/>
      <c r="G69" s="226"/>
      <c r="H69" s="209"/>
      <c r="I69" s="209"/>
      <c r="J69" s="209"/>
      <c r="K69" s="209"/>
      <c r="L69" s="209"/>
      <c r="M69" s="209"/>
      <c r="N69" s="209"/>
      <c r="O69" s="209"/>
      <c r="P69" s="209"/>
      <c r="Q69" s="209"/>
      <c r="R69" s="209"/>
      <c r="S69" s="209"/>
      <c r="T69" s="209"/>
      <c r="U69" s="209"/>
      <c r="V69" s="209"/>
      <c r="W69" s="209"/>
      <c r="X69" s="209"/>
      <c r="Y69" s="209"/>
      <c r="Z69" s="209"/>
    </row>
    <row r="70" spans="1:26" ht="18.75" customHeight="1">
      <c r="A70" s="224"/>
      <c r="B70" s="209"/>
      <c r="C70" s="209"/>
      <c r="D70" s="226"/>
      <c r="E70" s="226"/>
      <c r="F70" s="226"/>
      <c r="G70" s="226"/>
      <c r="H70" s="209"/>
      <c r="I70" s="209"/>
      <c r="J70" s="209"/>
      <c r="K70" s="209"/>
      <c r="L70" s="209"/>
      <c r="M70" s="209"/>
      <c r="N70" s="209"/>
      <c r="O70" s="209"/>
      <c r="P70" s="209"/>
      <c r="Q70" s="209"/>
      <c r="R70" s="209"/>
      <c r="S70" s="209"/>
      <c r="T70" s="209"/>
      <c r="U70" s="209"/>
      <c r="V70" s="209"/>
      <c r="W70" s="209"/>
      <c r="X70" s="209"/>
      <c r="Y70" s="209"/>
      <c r="Z70" s="209"/>
    </row>
    <row r="71" spans="1:26" ht="18.75" customHeight="1">
      <c r="A71" s="224"/>
      <c r="B71" s="209"/>
      <c r="C71" s="209"/>
      <c r="D71" s="226"/>
      <c r="E71" s="226"/>
      <c r="F71" s="226"/>
      <c r="G71" s="226"/>
      <c r="H71" s="209"/>
      <c r="I71" s="209"/>
      <c r="J71" s="209"/>
      <c r="K71" s="209"/>
      <c r="L71" s="209"/>
      <c r="M71" s="209"/>
      <c r="N71" s="209"/>
      <c r="O71" s="209"/>
      <c r="P71" s="209"/>
      <c r="Q71" s="209"/>
      <c r="R71" s="209"/>
      <c r="S71" s="209"/>
      <c r="T71" s="209"/>
      <c r="U71" s="209"/>
      <c r="V71" s="209"/>
      <c r="W71" s="209"/>
      <c r="X71" s="209"/>
      <c r="Y71" s="209"/>
      <c r="Z71" s="209"/>
    </row>
    <row r="72" spans="1:26" ht="18.75" customHeight="1">
      <c r="A72" s="224"/>
      <c r="B72" s="209"/>
      <c r="C72" s="209"/>
      <c r="D72" s="226"/>
      <c r="E72" s="226"/>
      <c r="F72" s="226"/>
      <c r="G72" s="226"/>
      <c r="H72" s="209"/>
      <c r="I72" s="209"/>
      <c r="J72" s="209"/>
      <c r="K72" s="209"/>
      <c r="L72" s="209"/>
      <c r="M72" s="209"/>
      <c r="N72" s="209"/>
      <c r="O72" s="209"/>
      <c r="P72" s="209"/>
      <c r="Q72" s="209"/>
      <c r="R72" s="209"/>
      <c r="S72" s="209"/>
      <c r="T72" s="209"/>
      <c r="U72" s="209"/>
      <c r="V72" s="209"/>
      <c r="W72" s="209"/>
      <c r="X72" s="209"/>
      <c r="Y72" s="209"/>
      <c r="Z72" s="209"/>
    </row>
    <row r="73" spans="1:26" ht="18.75" customHeight="1">
      <c r="A73" s="224"/>
      <c r="B73" s="209"/>
      <c r="C73" s="209"/>
      <c r="D73" s="226"/>
      <c r="E73" s="226"/>
      <c r="F73" s="226"/>
      <c r="G73" s="226"/>
      <c r="H73" s="209"/>
      <c r="I73" s="209"/>
      <c r="J73" s="209"/>
      <c r="K73" s="209"/>
      <c r="L73" s="209"/>
      <c r="M73" s="209"/>
      <c r="N73" s="209"/>
      <c r="O73" s="209"/>
      <c r="P73" s="209"/>
      <c r="Q73" s="209"/>
      <c r="R73" s="209"/>
      <c r="S73" s="209"/>
      <c r="T73" s="209"/>
      <c r="U73" s="209"/>
      <c r="V73" s="209"/>
      <c r="W73" s="209"/>
      <c r="X73" s="209"/>
      <c r="Y73" s="209"/>
      <c r="Z73" s="209"/>
    </row>
    <row r="74" spans="1:26" ht="18.75" customHeight="1">
      <c r="A74" s="224"/>
      <c r="B74" s="209"/>
      <c r="C74" s="209"/>
      <c r="D74" s="226"/>
      <c r="E74" s="226"/>
      <c r="F74" s="226"/>
      <c r="G74" s="226"/>
      <c r="H74" s="209"/>
      <c r="I74" s="209"/>
      <c r="J74" s="209"/>
      <c r="K74" s="209"/>
      <c r="L74" s="209"/>
      <c r="M74" s="209"/>
      <c r="N74" s="209"/>
      <c r="O74" s="209"/>
      <c r="P74" s="209"/>
      <c r="Q74" s="209"/>
      <c r="R74" s="209"/>
      <c r="S74" s="209"/>
      <c r="T74" s="209"/>
      <c r="U74" s="209"/>
      <c r="V74" s="209"/>
      <c r="W74" s="209"/>
      <c r="X74" s="209"/>
      <c r="Y74" s="209"/>
      <c r="Z74" s="209"/>
    </row>
    <row r="75" spans="1:26" ht="18.75" customHeight="1">
      <c r="A75" s="224"/>
      <c r="B75" s="209"/>
      <c r="C75" s="209"/>
      <c r="D75" s="226"/>
      <c r="E75" s="226"/>
      <c r="F75" s="226"/>
      <c r="G75" s="226"/>
      <c r="H75" s="209"/>
      <c r="I75" s="209"/>
      <c r="J75" s="209"/>
      <c r="K75" s="209"/>
      <c r="L75" s="209"/>
      <c r="M75" s="209"/>
      <c r="N75" s="209"/>
      <c r="O75" s="209"/>
      <c r="P75" s="209"/>
      <c r="Q75" s="209"/>
      <c r="R75" s="209"/>
      <c r="S75" s="209"/>
      <c r="T75" s="209"/>
      <c r="U75" s="209"/>
      <c r="V75" s="209"/>
      <c r="W75" s="209"/>
      <c r="X75" s="209"/>
      <c r="Y75" s="209"/>
      <c r="Z75" s="209"/>
    </row>
    <row r="76" spans="1:26" ht="18.75" customHeight="1">
      <c r="A76" s="224"/>
      <c r="B76" s="209"/>
      <c r="C76" s="209"/>
      <c r="D76" s="226"/>
      <c r="E76" s="226"/>
      <c r="F76" s="226"/>
      <c r="G76" s="226"/>
      <c r="H76" s="209"/>
      <c r="I76" s="209"/>
      <c r="J76" s="209"/>
      <c r="K76" s="209"/>
      <c r="L76" s="209"/>
      <c r="M76" s="209"/>
      <c r="N76" s="209"/>
      <c r="O76" s="209"/>
      <c r="P76" s="209"/>
      <c r="Q76" s="209"/>
      <c r="R76" s="209"/>
      <c r="S76" s="209"/>
      <c r="T76" s="209"/>
      <c r="U76" s="209"/>
      <c r="V76" s="209"/>
      <c r="W76" s="209"/>
      <c r="X76" s="209"/>
      <c r="Y76" s="209"/>
      <c r="Z76" s="209"/>
    </row>
    <row r="77" spans="1:26" ht="18.75" customHeight="1">
      <c r="A77" s="224"/>
      <c r="B77" s="209"/>
      <c r="C77" s="209"/>
      <c r="D77" s="226"/>
      <c r="E77" s="226"/>
      <c r="F77" s="226"/>
      <c r="G77" s="226"/>
      <c r="H77" s="209"/>
      <c r="I77" s="209"/>
      <c r="J77" s="209"/>
      <c r="K77" s="209"/>
      <c r="L77" s="209"/>
      <c r="M77" s="209"/>
      <c r="N77" s="209"/>
      <c r="O77" s="209"/>
      <c r="P77" s="209"/>
      <c r="Q77" s="209"/>
      <c r="R77" s="209"/>
      <c r="S77" s="209"/>
      <c r="T77" s="209"/>
      <c r="U77" s="209"/>
      <c r="V77" s="209"/>
      <c r="W77" s="209"/>
      <c r="X77" s="209"/>
      <c r="Y77" s="209"/>
      <c r="Z77" s="209"/>
    </row>
    <row r="78" spans="1:26" ht="18.75" customHeight="1">
      <c r="A78" s="224"/>
      <c r="B78" s="209"/>
      <c r="C78" s="209"/>
      <c r="D78" s="226"/>
      <c r="E78" s="226"/>
      <c r="F78" s="226"/>
      <c r="G78" s="226"/>
      <c r="H78" s="209"/>
      <c r="I78" s="209"/>
      <c r="J78" s="209"/>
      <c r="K78" s="209"/>
      <c r="L78" s="209"/>
      <c r="M78" s="209"/>
      <c r="N78" s="209"/>
      <c r="O78" s="209"/>
      <c r="P78" s="209"/>
      <c r="Q78" s="209"/>
      <c r="R78" s="209"/>
      <c r="S78" s="209"/>
      <c r="T78" s="209"/>
      <c r="U78" s="209"/>
      <c r="V78" s="209"/>
      <c r="W78" s="209"/>
      <c r="X78" s="209"/>
      <c r="Y78" s="209"/>
      <c r="Z78" s="209"/>
    </row>
    <row r="79" spans="1:26" ht="18.75" customHeight="1">
      <c r="A79" s="224"/>
      <c r="B79" s="209"/>
      <c r="C79" s="209"/>
      <c r="D79" s="226"/>
      <c r="E79" s="226"/>
      <c r="F79" s="226"/>
      <c r="G79" s="226"/>
      <c r="H79" s="209"/>
      <c r="I79" s="209"/>
      <c r="J79" s="209"/>
      <c r="K79" s="209"/>
      <c r="L79" s="209"/>
      <c r="M79" s="209"/>
      <c r="N79" s="209"/>
      <c r="O79" s="209"/>
      <c r="P79" s="209"/>
      <c r="Q79" s="209"/>
      <c r="R79" s="209"/>
      <c r="S79" s="209"/>
      <c r="T79" s="209"/>
      <c r="U79" s="209"/>
      <c r="V79" s="209"/>
      <c r="W79" s="209"/>
      <c r="X79" s="209"/>
      <c r="Y79" s="209"/>
      <c r="Z79" s="209"/>
    </row>
    <row r="80" spans="1:26" ht="18.75" customHeight="1">
      <c r="A80" s="224"/>
      <c r="B80" s="209"/>
      <c r="C80" s="209"/>
      <c r="D80" s="226"/>
      <c r="E80" s="226"/>
      <c r="F80" s="226"/>
      <c r="G80" s="226"/>
      <c r="H80" s="209"/>
      <c r="I80" s="209"/>
      <c r="J80" s="209"/>
      <c r="K80" s="209"/>
      <c r="L80" s="209"/>
      <c r="M80" s="209"/>
      <c r="N80" s="209"/>
      <c r="O80" s="209"/>
      <c r="P80" s="209"/>
      <c r="Q80" s="209"/>
      <c r="R80" s="209"/>
      <c r="S80" s="209"/>
      <c r="T80" s="209"/>
      <c r="U80" s="209"/>
      <c r="V80" s="209"/>
      <c r="W80" s="209"/>
      <c r="X80" s="209"/>
      <c r="Y80" s="209"/>
      <c r="Z80" s="209"/>
    </row>
    <row r="81" spans="1:26" ht="18.75" customHeight="1">
      <c r="A81" s="224"/>
      <c r="B81" s="209"/>
      <c r="C81" s="209"/>
      <c r="D81" s="226"/>
      <c r="E81" s="226"/>
      <c r="F81" s="226"/>
      <c r="G81" s="226"/>
      <c r="H81" s="209"/>
      <c r="I81" s="209"/>
      <c r="J81" s="209"/>
      <c r="K81" s="209"/>
      <c r="L81" s="209"/>
      <c r="M81" s="209"/>
      <c r="N81" s="209"/>
      <c r="O81" s="209"/>
      <c r="P81" s="209"/>
      <c r="Q81" s="209"/>
      <c r="R81" s="209"/>
      <c r="S81" s="209"/>
      <c r="T81" s="209"/>
      <c r="U81" s="209"/>
      <c r="V81" s="209"/>
      <c r="W81" s="209"/>
      <c r="X81" s="209"/>
      <c r="Y81" s="209"/>
      <c r="Z81" s="209"/>
    </row>
    <row r="82" spans="1:26" ht="18.75" customHeight="1">
      <c r="A82" s="224"/>
      <c r="B82" s="209"/>
      <c r="C82" s="209"/>
      <c r="D82" s="226"/>
      <c r="E82" s="226"/>
      <c r="F82" s="226"/>
      <c r="G82" s="226"/>
      <c r="H82" s="209"/>
      <c r="I82" s="209"/>
      <c r="J82" s="209"/>
      <c r="K82" s="209"/>
      <c r="L82" s="209"/>
      <c r="M82" s="209"/>
      <c r="N82" s="209"/>
      <c r="O82" s="209"/>
      <c r="P82" s="209"/>
      <c r="Q82" s="209"/>
      <c r="R82" s="209"/>
      <c r="S82" s="209"/>
      <c r="T82" s="209"/>
      <c r="U82" s="209"/>
      <c r="V82" s="209"/>
      <c r="W82" s="209"/>
      <c r="X82" s="209"/>
      <c r="Y82" s="209"/>
      <c r="Z82" s="209"/>
    </row>
    <row r="83" spans="1:26" ht="18.75" customHeight="1">
      <c r="A83" s="224"/>
      <c r="B83" s="209"/>
      <c r="C83" s="209"/>
      <c r="D83" s="226"/>
      <c r="E83" s="226"/>
      <c r="F83" s="226"/>
      <c r="G83" s="226"/>
      <c r="H83" s="209"/>
      <c r="I83" s="209"/>
      <c r="J83" s="209"/>
      <c r="K83" s="209"/>
      <c r="L83" s="209"/>
      <c r="M83" s="209"/>
      <c r="N83" s="209"/>
      <c r="O83" s="209"/>
      <c r="P83" s="209"/>
      <c r="Q83" s="209"/>
      <c r="R83" s="209"/>
      <c r="S83" s="209"/>
      <c r="T83" s="209"/>
      <c r="U83" s="209"/>
      <c r="V83" s="209"/>
      <c r="W83" s="209"/>
      <c r="X83" s="209"/>
      <c r="Y83" s="209"/>
      <c r="Z83" s="209"/>
    </row>
    <row r="84" spans="1:26" ht="18.75" customHeight="1">
      <c r="A84" s="224"/>
      <c r="B84" s="209"/>
      <c r="C84" s="209"/>
      <c r="D84" s="226"/>
      <c r="E84" s="226"/>
      <c r="F84" s="226"/>
      <c r="G84" s="226"/>
      <c r="H84" s="209"/>
      <c r="I84" s="209"/>
      <c r="J84" s="209"/>
      <c r="K84" s="209"/>
      <c r="L84" s="209"/>
      <c r="M84" s="209"/>
      <c r="N84" s="209"/>
      <c r="O84" s="209"/>
      <c r="P84" s="209"/>
      <c r="Q84" s="209"/>
      <c r="R84" s="209"/>
      <c r="S84" s="209"/>
      <c r="T84" s="209"/>
      <c r="U84" s="209"/>
      <c r="V84" s="209"/>
      <c r="W84" s="209"/>
      <c r="X84" s="209"/>
      <c r="Y84" s="209"/>
      <c r="Z84" s="209"/>
    </row>
    <row r="85" spans="1:26" ht="18.75" customHeight="1">
      <c r="A85" s="224"/>
      <c r="B85" s="209"/>
      <c r="C85" s="209"/>
      <c r="D85" s="226"/>
      <c r="E85" s="226"/>
      <c r="F85" s="226"/>
      <c r="G85" s="226"/>
      <c r="H85" s="209"/>
      <c r="I85" s="209"/>
      <c r="J85" s="209"/>
      <c r="K85" s="209"/>
      <c r="L85" s="209"/>
      <c r="M85" s="209"/>
      <c r="N85" s="209"/>
      <c r="O85" s="209"/>
      <c r="P85" s="209"/>
      <c r="Q85" s="209"/>
      <c r="R85" s="209"/>
      <c r="S85" s="209"/>
      <c r="T85" s="209"/>
      <c r="U85" s="209"/>
      <c r="V85" s="209"/>
      <c r="W85" s="209"/>
      <c r="X85" s="209"/>
      <c r="Y85" s="209"/>
      <c r="Z85" s="209"/>
    </row>
    <row r="86" spans="1:26" ht="18.75" customHeight="1">
      <c r="A86" s="224"/>
      <c r="B86" s="209"/>
      <c r="C86" s="209"/>
      <c r="D86" s="226"/>
      <c r="E86" s="226"/>
      <c r="F86" s="226"/>
      <c r="G86" s="226"/>
      <c r="H86" s="209"/>
      <c r="I86" s="209"/>
      <c r="J86" s="209"/>
      <c r="K86" s="209"/>
      <c r="L86" s="209"/>
      <c r="M86" s="209"/>
      <c r="N86" s="209"/>
      <c r="O86" s="209"/>
      <c r="P86" s="209"/>
      <c r="Q86" s="209"/>
      <c r="R86" s="209"/>
      <c r="S86" s="209"/>
      <c r="T86" s="209"/>
      <c r="U86" s="209"/>
      <c r="V86" s="209"/>
      <c r="W86" s="209"/>
      <c r="X86" s="209"/>
      <c r="Y86" s="209"/>
      <c r="Z86" s="209"/>
    </row>
    <row r="87" spans="1:26" ht="18.75" customHeight="1">
      <c r="A87" s="224"/>
      <c r="B87" s="209"/>
      <c r="C87" s="209"/>
      <c r="D87" s="226"/>
      <c r="E87" s="226"/>
      <c r="F87" s="226"/>
      <c r="G87" s="226"/>
      <c r="H87" s="209"/>
      <c r="I87" s="209"/>
      <c r="J87" s="209"/>
      <c r="K87" s="209"/>
      <c r="L87" s="209"/>
      <c r="M87" s="209"/>
      <c r="N87" s="209"/>
      <c r="O87" s="209"/>
      <c r="P87" s="209"/>
      <c r="Q87" s="209"/>
      <c r="R87" s="209"/>
      <c r="S87" s="209"/>
      <c r="T87" s="209"/>
      <c r="U87" s="209"/>
      <c r="V87" s="209"/>
      <c r="W87" s="209"/>
      <c r="X87" s="209"/>
      <c r="Y87" s="209"/>
      <c r="Z87" s="209"/>
    </row>
    <row r="88" spans="1:26" ht="18.75" customHeight="1">
      <c r="A88" s="224"/>
      <c r="B88" s="209"/>
      <c r="C88" s="209"/>
      <c r="D88" s="226"/>
      <c r="E88" s="226"/>
      <c r="F88" s="226"/>
      <c r="G88" s="226"/>
      <c r="H88" s="209"/>
      <c r="I88" s="209"/>
      <c r="J88" s="209"/>
      <c r="K88" s="209"/>
      <c r="L88" s="209"/>
      <c r="M88" s="209"/>
      <c r="N88" s="209"/>
      <c r="O88" s="209"/>
      <c r="P88" s="209"/>
      <c r="Q88" s="209"/>
      <c r="R88" s="209"/>
      <c r="S88" s="209"/>
      <c r="T88" s="209"/>
      <c r="U88" s="209"/>
      <c r="V88" s="209"/>
      <c r="W88" s="209"/>
      <c r="X88" s="209"/>
      <c r="Y88" s="209"/>
      <c r="Z88" s="209"/>
    </row>
    <row r="89" spans="1:26" ht="18.75" customHeight="1">
      <c r="A89" s="224"/>
      <c r="B89" s="209"/>
      <c r="C89" s="209"/>
      <c r="D89" s="226"/>
      <c r="E89" s="226"/>
      <c r="F89" s="226"/>
      <c r="G89" s="226"/>
      <c r="H89" s="209"/>
      <c r="I89" s="209"/>
      <c r="J89" s="209"/>
      <c r="K89" s="209"/>
      <c r="L89" s="209"/>
      <c r="M89" s="209"/>
      <c r="N89" s="209"/>
      <c r="O89" s="209"/>
      <c r="P89" s="209"/>
      <c r="Q89" s="209"/>
      <c r="R89" s="209"/>
      <c r="S89" s="209"/>
      <c r="T89" s="209"/>
      <c r="U89" s="209"/>
      <c r="V89" s="209"/>
      <c r="W89" s="209"/>
      <c r="X89" s="209"/>
      <c r="Y89" s="209"/>
      <c r="Z89" s="209"/>
    </row>
    <row r="90" spans="1:26" ht="18.75" customHeight="1">
      <c r="A90" s="224"/>
      <c r="B90" s="209"/>
      <c r="C90" s="209"/>
      <c r="D90" s="226"/>
      <c r="E90" s="226"/>
      <c r="F90" s="226"/>
      <c r="G90" s="226"/>
      <c r="H90" s="209"/>
      <c r="I90" s="209"/>
      <c r="J90" s="209"/>
      <c r="K90" s="209"/>
      <c r="L90" s="209"/>
      <c r="M90" s="209"/>
      <c r="N90" s="209"/>
      <c r="O90" s="209"/>
      <c r="P90" s="209"/>
      <c r="Q90" s="209"/>
      <c r="R90" s="209"/>
      <c r="S90" s="209"/>
      <c r="T90" s="209"/>
      <c r="U90" s="209"/>
      <c r="V90" s="209"/>
      <c r="W90" s="209"/>
      <c r="X90" s="209"/>
      <c r="Y90" s="209"/>
      <c r="Z90" s="209"/>
    </row>
    <row r="91" spans="1:26" ht="18.75" customHeight="1">
      <c r="A91" s="224"/>
      <c r="B91" s="209"/>
      <c r="C91" s="209"/>
      <c r="D91" s="226"/>
      <c r="E91" s="226"/>
      <c r="F91" s="226"/>
      <c r="G91" s="226"/>
      <c r="H91" s="209"/>
      <c r="I91" s="209"/>
      <c r="J91" s="209"/>
      <c r="K91" s="209"/>
      <c r="L91" s="209"/>
      <c r="M91" s="209"/>
      <c r="N91" s="209"/>
      <c r="O91" s="209"/>
      <c r="P91" s="209"/>
      <c r="Q91" s="209"/>
      <c r="R91" s="209"/>
      <c r="S91" s="209"/>
      <c r="T91" s="209"/>
      <c r="U91" s="209"/>
      <c r="V91" s="209"/>
      <c r="W91" s="209"/>
      <c r="X91" s="209"/>
      <c r="Y91" s="209"/>
      <c r="Z91" s="209"/>
    </row>
    <row r="92" spans="1:26" ht="18.75" customHeight="1">
      <c r="A92" s="224"/>
      <c r="B92" s="209"/>
      <c r="C92" s="209"/>
      <c r="D92" s="226"/>
      <c r="E92" s="226"/>
      <c r="F92" s="226"/>
      <c r="G92" s="226"/>
      <c r="H92" s="209"/>
      <c r="I92" s="209"/>
      <c r="J92" s="209"/>
      <c r="K92" s="209"/>
      <c r="L92" s="209"/>
      <c r="M92" s="209"/>
      <c r="N92" s="209"/>
      <c r="O92" s="209"/>
      <c r="P92" s="209"/>
      <c r="Q92" s="209"/>
      <c r="R92" s="209"/>
      <c r="S92" s="209"/>
      <c r="T92" s="209"/>
      <c r="U92" s="209"/>
      <c r="V92" s="209"/>
      <c r="W92" s="209"/>
      <c r="X92" s="209"/>
      <c r="Y92" s="209"/>
      <c r="Z92" s="209"/>
    </row>
    <row r="93" spans="1:26" ht="18.75" customHeight="1">
      <c r="A93" s="224"/>
      <c r="B93" s="209"/>
      <c r="C93" s="209"/>
      <c r="D93" s="226"/>
      <c r="E93" s="226"/>
      <c r="F93" s="226"/>
      <c r="G93" s="226"/>
      <c r="H93" s="209"/>
      <c r="I93" s="209"/>
      <c r="J93" s="209"/>
      <c r="K93" s="209"/>
      <c r="L93" s="209"/>
      <c r="M93" s="209"/>
      <c r="N93" s="209"/>
      <c r="O93" s="209"/>
      <c r="P93" s="209"/>
      <c r="Q93" s="209"/>
      <c r="R93" s="209"/>
      <c r="S93" s="209"/>
      <c r="T93" s="209"/>
      <c r="U93" s="209"/>
      <c r="V93" s="209"/>
      <c r="W93" s="209"/>
      <c r="X93" s="209"/>
      <c r="Y93" s="209"/>
      <c r="Z93" s="209"/>
    </row>
    <row r="94" spans="1:26" ht="18.75" customHeight="1">
      <c r="A94" s="224"/>
      <c r="B94" s="209"/>
      <c r="C94" s="209"/>
      <c r="D94" s="226"/>
      <c r="E94" s="226"/>
      <c r="F94" s="226"/>
      <c r="G94" s="226"/>
      <c r="H94" s="209"/>
      <c r="I94" s="209"/>
      <c r="J94" s="209"/>
      <c r="K94" s="209"/>
      <c r="L94" s="209"/>
      <c r="M94" s="209"/>
      <c r="N94" s="209"/>
      <c r="O94" s="209"/>
      <c r="P94" s="209"/>
      <c r="Q94" s="209"/>
      <c r="R94" s="209"/>
      <c r="S94" s="209"/>
      <c r="T94" s="209"/>
      <c r="U94" s="209"/>
      <c r="V94" s="209"/>
      <c r="W94" s="209"/>
      <c r="X94" s="209"/>
      <c r="Y94" s="209"/>
      <c r="Z94" s="209"/>
    </row>
    <row r="95" spans="1:26" ht="18.75" customHeight="1">
      <c r="A95" s="224"/>
      <c r="B95" s="209"/>
      <c r="C95" s="209"/>
      <c r="D95" s="226"/>
      <c r="E95" s="226"/>
      <c r="F95" s="226"/>
      <c r="G95" s="226"/>
      <c r="H95" s="209"/>
      <c r="I95" s="209"/>
      <c r="J95" s="209"/>
      <c r="K95" s="209"/>
      <c r="L95" s="209"/>
      <c r="M95" s="209"/>
      <c r="N95" s="209"/>
      <c r="O95" s="209"/>
      <c r="P95" s="209"/>
      <c r="Q95" s="209"/>
      <c r="R95" s="209"/>
      <c r="S95" s="209"/>
      <c r="T95" s="209"/>
      <c r="U95" s="209"/>
      <c r="V95" s="209"/>
      <c r="W95" s="209"/>
      <c r="X95" s="209"/>
      <c r="Y95" s="209"/>
      <c r="Z95" s="209"/>
    </row>
    <row r="96" spans="1:26" ht="18.75" customHeight="1">
      <c r="A96" s="224"/>
      <c r="B96" s="209"/>
      <c r="C96" s="209"/>
      <c r="D96" s="226"/>
      <c r="E96" s="226"/>
      <c r="F96" s="226"/>
      <c r="G96" s="226"/>
      <c r="H96" s="209"/>
      <c r="I96" s="209"/>
      <c r="J96" s="209"/>
      <c r="K96" s="209"/>
      <c r="L96" s="209"/>
      <c r="M96" s="209"/>
      <c r="N96" s="209"/>
      <c r="O96" s="209"/>
      <c r="P96" s="209"/>
      <c r="Q96" s="209"/>
      <c r="R96" s="209"/>
      <c r="S96" s="209"/>
      <c r="T96" s="209"/>
      <c r="U96" s="209"/>
      <c r="V96" s="209"/>
      <c r="W96" s="209"/>
      <c r="X96" s="209"/>
      <c r="Y96" s="209"/>
      <c r="Z96" s="209"/>
    </row>
    <row r="97" spans="1:26" ht="18.75" customHeight="1">
      <c r="A97" s="224"/>
      <c r="B97" s="209"/>
      <c r="C97" s="209"/>
      <c r="D97" s="226"/>
      <c r="E97" s="226"/>
      <c r="F97" s="226"/>
      <c r="G97" s="226"/>
      <c r="H97" s="209"/>
      <c r="I97" s="209"/>
      <c r="J97" s="209"/>
      <c r="K97" s="209"/>
      <c r="L97" s="209"/>
      <c r="M97" s="209"/>
      <c r="N97" s="209"/>
      <c r="O97" s="209"/>
      <c r="P97" s="209"/>
      <c r="Q97" s="209"/>
      <c r="R97" s="209"/>
      <c r="S97" s="209"/>
      <c r="T97" s="209"/>
      <c r="U97" s="209"/>
      <c r="V97" s="209"/>
      <c r="W97" s="209"/>
      <c r="X97" s="209"/>
      <c r="Y97" s="209"/>
      <c r="Z97" s="209"/>
    </row>
    <row r="98" spans="1:26" ht="18.75" customHeight="1">
      <c r="A98" s="224"/>
      <c r="B98" s="209"/>
      <c r="C98" s="209"/>
      <c r="D98" s="226"/>
      <c r="E98" s="226"/>
      <c r="F98" s="226"/>
      <c r="G98" s="226"/>
      <c r="H98" s="209"/>
      <c r="I98" s="209"/>
      <c r="J98" s="209"/>
      <c r="K98" s="209"/>
      <c r="L98" s="209"/>
      <c r="M98" s="209"/>
      <c r="N98" s="209"/>
      <c r="O98" s="209"/>
      <c r="P98" s="209"/>
      <c r="Q98" s="209"/>
      <c r="R98" s="209"/>
      <c r="S98" s="209"/>
      <c r="T98" s="209"/>
      <c r="U98" s="209"/>
      <c r="V98" s="209"/>
      <c r="W98" s="209"/>
      <c r="X98" s="209"/>
      <c r="Y98" s="209"/>
      <c r="Z98" s="209"/>
    </row>
    <row r="99" spans="1:26" ht="18.75" customHeight="1">
      <c r="A99" s="224"/>
      <c r="B99" s="209"/>
      <c r="C99" s="209"/>
      <c r="D99" s="226"/>
      <c r="E99" s="226"/>
      <c r="F99" s="226"/>
      <c r="G99" s="226"/>
      <c r="H99" s="209"/>
      <c r="I99" s="209"/>
      <c r="J99" s="209"/>
      <c r="K99" s="209"/>
      <c r="L99" s="209"/>
      <c r="M99" s="209"/>
      <c r="N99" s="209"/>
      <c r="O99" s="209"/>
      <c r="P99" s="209"/>
      <c r="Q99" s="209"/>
      <c r="R99" s="209"/>
      <c r="S99" s="209"/>
      <c r="T99" s="209"/>
      <c r="U99" s="209"/>
      <c r="V99" s="209"/>
      <c r="W99" s="209"/>
      <c r="X99" s="209"/>
      <c r="Y99" s="209"/>
      <c r="Z99" s="209"/>
    </row>
    <row r="100" spans="1:26" ht="18.75" customHeight="1">
      <c r="A100" s="224"/>
      <c r="B100" s="209"/>
      <c r="C100" s="209"/>
      <c r="D100" s="226"/>
      <c r="E100" s="226"/>
      <c r="F100" s="226"/>
      <c r="G100" s="226"/>
      <c r="H100" s="209"/>
      <c r="I100" s="209"/>
      <c r="J100" s="209"/>
      <c r="K100" s="209"/>
      <c r="L100" s="209"/>
      <c r="M100" s="209"/>
      <c r="N100" s="209"/>
      <c r="O100" s="209"/>
      <c r="P100" s="209"/>
      <c r="Q100" s="209"/>
      <c r="R100" s="209"/>
      <c r="S100" s="209"/>
      <c r="T100" s="209"/>
      <c r="U100" s="209"/>
      <c r="V100" s="209"/>
      <c r="W100" s="209"/>
      <c r="X100" s="209"/>
      <c r="Y100" s="209"/>
      <c r="Z100" s="209"/>
    </row>
    <row r="101" spans="1:26" ht="18.75" customHeight="1">
      <c r="A101" s="224"/>
      <c r="B101" s="209"/>
      <c r="C101" s="209"/>
      <c r="D101" s="226"/>
      <c r="E101" s="226"/>
      <c r="F101" s="226"/>
      <c r="G101" s="226"/>
      <c r="H101" s="209"/>
      <c r="I101" s="209"/>
      <c r="J101" s="209"/>
      <c r="K101" s="209"/>
      <c r="L101" s="209"/>
      <c r="M101" s="209"/>
      <c r="N101" s="209"/>
      <c r="O101" s="209"/>
      <c r="P101" s="209"/>
      <c r="Q101" s="209"/>
      <c r="R101" s="209"/>
      <c r="S101" s="209"/>
      <c r="T101" s="209"/>
      <c r="U101" s="209"/>
      <c r="V101" s="209"/>
      <c r="W101" s="209"/>
      <c r="X101" s="209"/>
      <c r="Y101" s="209"/>
      <c r="Z101" s="209"/>
    </row>
    <row r="102" spans="1:26" ht="18.75" customHeight="1">
      <c r="A102" s="224"/>
      <c r="B102" s="209"/>
      <c r="C102" s="209"/>
      <c r="D102" s="226"/>
      <c r="E102" s="226"/>
      <c r="F102" s="226"/>
      <c r="G102" s="226"/>
      <c r="H102" s="209"/>
      <c r="I102" s="209"/>
      <c r="J102" s="209"/>
      <c r="K102" s="209"/>
      <c r="L102" s="209"/>
      <c r="M102" s="209"/>
      <c r="N102" s="209"/>
      <c r="O102" s="209"/>
      <c r="P102" s="209"/>
      <c r="Q102" s="209"/>
      <c r="R102" s="209"/>
      <c r="S102" s="209"/>
      <c r="T102" s="209"/>
      <c r="U102" s="209"/>
      <c r="V102" s="209"/>
      <c r="W102" s="209"/>
      <c r="X102" s="209"/>
      <c r="Y102" s="209"/>
      <c r="Z102" s="209"/>
    </row>
    <row r="103" spans="1:26" ht="18.75" customHeight="1">
      <c r="A103" s="224"/>
      <c r="B103" s="209"/>
      <c r="C103" s="209"/>
      <c r="D103" s="226"/>
      <c r="E103" s="226"/>
      <c r="F103" s="226"/>
      <c r="G103" s="226"/>
      <c r="H103" s="209"/>
      <c r="I103" s="209"/>
      <c r="J103" s="209"/>
      <c r="K103" s="209"/>
      <c r="L103" s="209"/>
      <c r="M103" s="209"/>
      <c r="N103" s="209"/>
      <c r="O103" s="209"/>
      <c r="P103" s="209"/>
      <c r="Q103" s="209"/>
      <c r="R103" s="209"/>
      <c r="S103" s="209"/>
      <c r="T103" s="209"/>
      <c r="U103" s="209"/>
      <c r="V103" s="209"/>
      <c r="W103" s="209"/>
      <c r="X103" s="209"/>
      <c r="Y103" s="209"/>
      <c r="Z103" s="209"/>
    </row>
    <row r="104" spans="1:26" ht="18.75" customHeight="1">
      <c r="A104" s="224"/>
      <c r="B104" s="209"/>
      <c r="C104" s="209"/>
      <c r="D104" s="226"/>
      <c r="E104" s="226"/>
      <c r="F104" s="226"/>
      <c r="G104" s="226"/>
      <c r="H104" s="209"/>
      <c r="I104" s="209"/>
      <c r="J104" s="209"/>
      <c r="K104" s="209"/>
      <c r="L104" s="209"/>
      <c r="M104" s="209"/>
      <c r="N104" s="209"/>
      <c r="O104" s="209"/>
      <c r="P104" s="209"/>
      <c r="Q104" s="209"/>
      <c r="R104" s="209"/>
      <c r="S104" s="209"/>
      <c r="T104" s="209"/>
      <c r="U104" s="209"/>
      <c r="V104" s="209"/>
      <c r="W104" s="209"/>
      <c r="X104" s="209"/>
      <c r="Y104" s="209"/>
      <c r="Z104" s="209"/>
    </row>
    <row r="105" spans="1:26" ht="18.75" customHeight="1">
      <c r="A105" s="224"/>
      <c r="B105" s="209"/>
      <c r="C105" s="209"/>
      <c r="D105" s="226"/>
      <c r="E105" s="226"/>
      <c r="F105" s="226"/>
      <c r="G105" s="226"/>
      <c r="H105" s="209"/>
      <c r="I105" s="209"/>
      <c r="J105" s="209"/>
      <c r="K105" s="209"/>
      <c r="L105" s="209"/>
      <c r="M105" s="209"/>
      <c r="N105" s="209"/>
      <c r="O105" s="209"/>
      <c r="P105" s="209"/>
      <c r="Q105" s="209"/>
      <c r="R105" s="209"/>
      <c r="S105" s="209"/>
      <c r="T105" s="209"/>
      <c r="U105" s="209"/>
      <c r="V105" s="209"/>
      <c r="W105" s="209"/>
      <c r="X105" s="209"/>
      <c r="Y105" s="209"/>
      <c r="Z105" s="209"/>
    </row>
    <row r="106" spans="1:26" ht="18.75" customHeight="1">
      <c r="A106" s="224"/>
      <c r="B106" s="209"/>
      <c r="C106" s="209"/>
      <c r="D106" s="226"/>
      <c r="E106" s="226"/>
      <c r="F106" s="226"/>
      <c r="G106" s="226"/>
      <c r="H106" s="209"/>
      <c r="I106" s="209"/>
      <c r="J106" s="209"/>
      <c r="K106" s="209"/>
      <c r="L106" s="209"/>
      <c r="M106" s="209"/>
      <c r="N106" s="209"/>
      <c r="O106" s="209"/>
      <c r="P106" s="209"/>
      <c r="Q106" s="209"/>
      <c r="R106" s="209"/>
      <c r="S106" s="209"/>
      <c r="T106" s="209"/>
      <c r="U106" s="209"/>
      <c r="V106" s="209"/>
      <c r="W106" s="209"/>
      <c r="X106" s="209"/>
      <c r="Y106" s="209"/>
      <c r="Z106" s="209"/>
    </row>
    <row r="107" spans="1:26" ht="18.75" customHeight="1">
      <c r="A107" s="224"/>
      <c r="B107" s="209"/>
      <c r="C107" s="209"/>
      <c r="D107" s="226"/>
      <c r="E107" s="226"/>
      <c r="F107" s="226"/>
      <c r="G107" s="226"/>
      <c r="H107" s="209"/>
      <c r="I107" s="209"/>
      <c r="J107" s="209"/>
      <c r="K107" s="209"/>
      <c r="L107" s="209"/>
      <c r="M107" s="209"/>
      <c r="N107" s="209"/>
      <c r="O107" s="209"/>
      <c r="P107" s="209"/>
      <c r="Q107" s="209"/>
      <c r="R107" s="209"/>
      <c r="S107" s="209"/>
      <c r="T107" s="209"/>
      <c r="U107" s="209"/>
      <c r="V107" s="209"/>
      <c r="W107" s="209"/>
      <c r="X107" s="209"/>
      <c r="Y107" s="209"/>
      <c r="Z107" s="209"/>
    </row>
    <row r="108" spans="1:26" ht="18.75" customHeight="1">
      <c r="A108" s="224"/>
      <c r="B108" s="209"/>
      <c r="C108" s="209"/>
      <c r="D108" s="226"/>
      <c r="E108" s="226"/>
      <c r="F108" s="226"/>
      <c r="G108" s="226"/>
      <c r="H108" s="209"/>
      <c r="I108" s="209"/>
      <c r="J108" s="209"/>
      <c r="K108" s="209"/>
      <c r="L108" s="209"/>
      <c r="M108" s="209"/>
      <c r="N108" s="209"/>
      <c r="O108" s="209"/>
      <c r="P108" s="209"/>
      <c r="Q108" s="209"/>
      <c r="R108" s="209"/>
      <c r="S108" s="209"/>
      <c r="T108" s="209"/>
      <c r="U108" s="209"/>
      <c r="V108" s="209"/>
      <c r="W108" s="209"/>
      <c r="X108" s="209"/>
      <c r="Y108" s="209"/>
      <c r="Z108" s="209"/>
    </row>
    <row r="109" spans="1:26" ht="18.75" customHeight="1">
      <c r="A109" s="224"/>
      <c r="B109" s="209"/>
      <c r="C109" s="209"/>
      <c r="D109" s="226"/>
      <c r="E109" s="226"/>
      <c r="F109" s="226"/>
      <c r="G109" s="226"/>
      <c r="H109" s="209"/>
      <c r="I109" s="209"/>
      <c r="J109" s="209"/>
      <c r="K109" s="209"/>
      <c r="L109" s="209"/>
      <c r="M109" s="209"/>
      <c r="N109" s="209"/>
      <c r="O109" s="209"/>
      <c r="P109" s="209"/>
      <c r="Q109" s="209"/>
      <c r="R109" s="209"/>
      <c r="S109" s="209"/>
      <c r="T109" s="209"/>
      <c r="U109" s="209"/>
      <c r="V109" s="209"/>
      <c r="W109" s="209"/>
      <c r="X109" s="209"/>
      <c r="Y109" s="209"/>
      <c r="Z109" s="209"/>
    </row>
    <row r="110" spans="1:26" ht="18.75" customHeight="1">
      <c r="A110" s="224"/>
      <c r="B110" s="209"/>
      <c r="C110" s="209"/>
      <c r="D110" s="226"/>
      <c r="E110" s="226"/>
      <c r="F110" s="226"/>
      <c r="G110" s="226"/>
      <c r="H110" s="209"/>
      <c r="I110" s="209"/>
      <c r="J110" s="209"/>
      <c r="K110" s="209"/>
      <c r="L110" s="209"/>
      <c r="M110" s="209"/>
      <c r="N110" s="209"/>
      <c r="O110" s="209"/>
      <c r="P110" s="209"/>
      <c r="Q110" s="209"/>
      <c r="R110" s="209"/>
      <c r="S110" s="209"/>
      <c r="T110" s="209"/>
      <c r="U110" s="209"/>
      <c r="V110" s="209"/>
      <c r="W110" s="209"/>
      <c r="X110" s="209"/>
      <c r="Y110" s="209"/>
      <c r="Z110" s="209"/>
    </row>
    <row r="111" spans="1:26" ht="18.75" customHeight="1">
      <c r="A111" s="224"/>
      <c r="B111" s="209"/>
      <c r="C111" s="209"/>
      <c r="D111" s="226"/>
      <c r="E111" s="226"/>
      <c r="F111" s="226"/>
      <c r="G111" s="226"/>
      <c r="H111" s="209"/>
      <c r="I111" s="209"/>
      <c r="J111" s="209"/>
      <c r="K111" s="209"/>
      <c r="L111" s="209"/>
      <c r="M111" s="209"/>
      <c r="N111" s="209"/>
      <c r="O111" s="209"/>
      <c r="P111" s="209"/>
      <c r="Q111" s="209"/>
      <c r="R111" s="209"/>
      <c r="S111" s="209"/>
      <c r="T111" s="209"/>
      <c r="U111" s="209"/>
      <c r="V111" s="209"/>
      <c r="W111" s="209"/>
      <c r="X111" s="209"/>
      <c r="Y111" s="209"/>
      <c r="Z111" s="209"/>
    </row>
    <row r="112" spans="1:26" ht="18.75" customHeight="1">
      <c r="A112" s="224"/>
      <c r="B112" s="209"/>
      <c r="C112" s="209"/>
      <c r="D112" s="226"/>
      <c r="E112" s="226"/>
      <c r="F112" s="226"/>
      <c r="G112" s="226"/>
      <c r="H112" s="209"/>
      <c r="I112" s="209"/>
      <c r="J112" s="209"/>
      <c r="K112" s="209"/>
      <c r="L112" s="209"/>
      <c r="M112" s="209"/>
      <c r="N112" s="209"/>
      <c r="O112" s="209"/>
      <c r="P112" s="209"/>
      <c r="Q112" s="209"/>
      <c r="R112" s="209"/>
      <c r="S112" s="209"/>
      <c r="T112" s="209"/>
      <c r="U112" s="209"/>
      <c r="V112" s="209"/>
      <c r="W112" s="209"/>
      <c r="X112" s="209"/>
      <c r="Y112" s="209"/>
      <c r="Z112" s="209"/>
    </row>
    <row r="113" spans="1:26" ht="18.75" customHeight="1">
      <c r="A113" s="224"/>
      <c r="B113" s="209"/>
      <c r="C113" s="209"/>
      <c r="D113" s="226"/>
      <c r="E113" s="226"/>
      <c r="F113" s="226"/>
      <c r="G113" s="226"/>
      <c r="H113" s="209"/>
      <c r="I113" s="209"/>
      <c r="J113" s="209"/>
      <c r="K113" s="209"/>
      <c r="L113" s="209"/>
      <c r="M113" s="209"/>
      <c r="N113" s="209"/>
      <c r="O113" s="209"/>
      <c r="P113" s="209"/>
      <c r="Q113" s="209"/>
      <c r="R113" s="209"/>
      <c r="S113" s="209"/>
      <c r="T113" s="209"/>
      <c r="U113" s="209"/>
      <c r="V113" s="209"/>
      <c r="W113" s="209"/>
      <c r="X113" s="209"/>
      <c r="Y113" s="209"/>
      <c r="Z113" s="209"/>
    </row>
    <row r="114" spans="1:26" ht="18.75" customHeight="1">
      <c r="A114" s="224"/>
      <c r="B114" s="209"/>
      <c r="C114" s="209"/>
      <c r="D114" s="226"/>
      <c r="E114" s="226"/>
      <c r="F114" s="226"/>
      <c r="G114" s="226"/>
      <c r="H114" s="209"/>
      <c r="I114" s="209"/>
      <c r="J114" s="209"/>
      <c r="K114" s="209"/>
      <c r="L114" s="209"/>
      <c r="M114" s="209"/>
      <c r="N114" s="209"/>
      <c r="O114" s="209"/>
      <c r="P114" s="209"/>
      <c r="Q114" s="209"/>
      <c r="R114" s="209"/>
      <c r="S114" s="209"/>
      <c r="T114" s="209"/>
      <c r="U114" s="209"/>
      <c r="V114" s="209"/>
      <c r="W114" s="209"/>
      <c r="X114" s="209"/>
      <c r="Y114" s="209"/>
      <c r="Z114" s="209"/>
    </row>
    <row r="115" spans="1:26" ht="18.75" customHeight="1">
      <c r="A115" s="224"/>
      <c r="B115" s="209"/>
      <c r="C115" s="209"/>
      <c r="D115" s="226"/>
      <c r="E115" s="226"/>
      <c r="F115" s="226"/>
      <c r="G115" s="226"/>
      <c r="H115" s="209"/>
      <c r="I115" s="209"/>
      <c r="J115" s="209"/>
      <c r="K115" s="209"/>
      <c r="L115" s="209"/>
      <c r="M115" s="209"/>
      <c r="N115" s="209"/>
      <c r="O115" s="209"/>
      <c r="P115" s="209"/>
      <c r="Q115" s="209"/>
      <c r="R115" s="209"/>
      <c r="S115" s="209"/>
      <c r="T115" s="209"/>
      <c r="U115" s="209"/>
      <c r="V115" s="209"/>
      <c r="W115" s="209"/>
      <c r="X115" s="209"/>
      <c r="Y115" s="209"/>
      <c r="Z115" s="209"/>
    </row>
    <row r="116" spans="1:26" ht="18.75" customHeight="1">
      <c r="A116" s="224"/>
      <c r="B116" s="209"/>
      <c r="C116" s="209"/>
      <c r="D116" s="226"/>
      <c r="E116" s="226"/>
      <c r="F116" s="226"/>
      <c r="G116" s="226"/>
      <c r="H116" s="209"/>
      <c r="I116" s="209"/>
      <c r="J116" s="209"/>
      <c r="K116" s="209"/>
      <c r="L116" s="209"/>
      <c r="M116" s="209"/>
      <c r="N116" s="209"/>
      <c r="O116" s="209"/>
      <c r="P116" s="209"/>
      <c r="Q116" s="209"/>
      <c r="R116" s="209"/>
      <c r="S116" s="209"/>
      <c r="T116" s="209"/>
      <c r="U116" s="209"/>
      <c r="V116" s="209"/>
      <c r="W116" s="209"/>
      <c r="X116" s="209"/>
      <c r="Y116" s="209"/>
      <c r="Z116" s="209"/>
    </row>
    <row r="117" spans="1:26" ht="18.75" customHeight="1">
      <c r="A117" s="224"/>
      <c r="B117" s="209"/>
      <c r="C117" s="209"/>
      <c r="D117" s="226"/>
      <c r="E117" s="226"/>
      <c r="F117" s="226"/>
      <c r="G117" s="226"/>
      <c r="H117" s="209"/>
      <c r="I117" s="209"/>
      <c r="J117" s="209"/>
      <c r="K117" s="209"/>
      <c r="L117" s="209"/>
      <c r="M117" s="209"/>
      <c r="N117" s="209"/>
      <c r="O117" s="209"/>
      <c r="P117" s="209"/>
      <c r="Q117" s="209"/>
      <c r="R117" s="209"/>
      <c r="S117" s="209"/>
      <c r="T117" s="209"/>
      <c r="U117" s="209"/>
      <c r="V117" s="209"/>
      <c r="W117" s="209"/>
      <c r="X117" s="209"/>
      <c r="Y117" s="209"/>
      <c r="Z117" s="209"/>
    </row>
    <row r="118" spans="1:26" ht="18.75" customHeight="1">
      <c r="A118" s="224"/>
      <c r="B118" s="209"/>
      <c r="C118" s="209"/>
      <c r="D118" s="226"/>
      <c r="E118" s="226"/>
      <c r="F118" s="226"/>
      <c r="G118" s="226"/>
      <c r="H118" s="209"/>
      <c r="I118" s="209"/>
      <c r="J118" s="209"/>
      <c r="K118" s="209"/>
      <c r="L118" s="209"/>
      <c r="M118" s="209"/>
      <c r="N118" s="209"/>
      <c r="O118" s="209"/>
      <c r="P118" s="209"/>
      <c r="Q118" s="209"/>
      <c r="R118" s="209"/>
      <c r="S118" s="209"/>
      <c r="T118" s="209"/>
      <c r="U118" s="209"/>
      <c r="V118" s="209"/>
      <c r="W118" s="209"/>
      <c r="X118" s="209"/>
      <c r="Y118" s="209"/>
      <c r="Z118" s="209"/>
    </row>
    <row r="119" spans="1:26" ht="18.75" customHeight="1">
      <c r="A119" s="224"/>
      <c r="B119" s="209"/>
      <c r="C119" s="209"/>
      <c r="D119" s="226"/>
      <c r="E119" s="226"/>
      <c r="F119" s="226"/>
      <c r="G119" s="226"/>
      <c r="H119" s="209"/>
      <c r="I119" s="209"/>
      <c r="J119" s="209"/>
      <c r="K119" s="209"/>
      <c r="L119" s="209"/>
      <c r="M119" s="209"/>
      <c r="N119" s="209"/>
      <c r="O119" s="209"/>
      <c r="P119" s="209"/>
      <c r="Q119" s="209"/>
      <c r="R119" s="209"/>
      <c r="S119" s="209"/>
      <c r="T119" s="209"/>
      <c r="U119" s="209"/>
      <c r="V119" s="209"/>
      <c r="W119" s="209"/>
      <c r="X119" s="209"/>
      <c r="Y119" s="209"/>
      <c r="Z119" s="209"/>
    </row>
    <row r="120" spans="1:26" ht="18.75" customHeight="1">
      <c r="A120" s="224"/>
      <c r="B120" s="209"/>
      <c r="C120" s="209"/>
      <c r="D120" s="226"/>
      <c r="E120" s="226"/>
      <c r="F120" s="226"/>
      <c r="G120" s="226"/>
      <c r="H120" s="209"/>
      <c r="I120" s="209"/>
      <c r="J120" s="209"/>
      <c r="K120" s="209"/>
      <c r="L120" s="209"/>
      <c r="M120" s="209"/>
      <c r="N120" s="209"/>
      <c r="O120" s="209"/>
      <c r="P120" s="209"/>
      <c r="Q120" s="209"/>
      <c r="R120" s="209"/>
      <c r="S120" s="209"/>
      <c r="T120" s="209"/>
      <c r="U120" s="209"/>
      <c r="V120" s="209"/>
      <c r="W120" s="209"/>
      <c r="X120" s="209"/>
      <c r="Y120" s="209"/>
      <c r="Z120" s="209"/>
    </row>
    <row r="121" spans="1:26" ht="18.75" customHeight="1">
      <c r="A121" s="224"/>
      <c r="B121" s="209"/>
      <c r="C121" s="209"/>
      <c r="D121" s="226"/>
      <c r="E121" s="226"/>
      <c r="F121" s="226"/>
      <c r="G121" s="226"/>
      <c r="H121" s="209"/>
      <c r="I121" s="209"/>
      <c r="J121" s="209"/>
      <c r="K121" s="209"/>
      <c r="L121" s="209"/>
      <c r="M121" s="209"/>
      <c r="N121" s="209"/>
      <c r="O121" s="209"/>
      <c r="P121" s="209"/>
      <c r="Q121" s="209"/>
      <c r="R121" s="209"/>
      <c r="S121" s="209"/>
      <c r="T121" s="209"/>
      <c r="U121" s="209"/>
      <c r="V121" s="209"/>
      <c r="W121" s="209"/>
      <c r="X121" s="209"/>
      <c r="Y121" s="209"/>
      <c r="Z121" s="209"/>
    </row>
    <row r="122" spans="1:26" ht="18.75" customHeight="1">
      <c r="A122" s="224"/>
      <c r="B122" s="209"/>
      <c r="C122" s="209"/>
      <c r="D122" s="226"/>
      <c r="E122" s="226"/>
      <c r="F122" s="226"/>
      <c r="G122" s="226"/>
      <c r="H122" s="209"/>
      <c r="I122" s="209"/>
      <c r="J122" s="209"/>
      <c r="K122" s="209"/>
      <c r="L122" s="209"/>
      <c r="M122" s="209"/>
      <c r="N122" s="209"/>
      <c r="O122" s="209"/>
      <c r="P122" s="209"/>
      <c r="Q122" s="209"/>
      <c r="R122" s="209"/>
      <c r="S122" s="209"/>
      <c r="T122" s="209"/>
      <c r="U122" s="209"/>
      <c r="V122" s="209"/>
      <c r="W122" s="209"/>
      <c r="X122" s="209"/>
      <c r="Y122" s="209"/>
      <c r="Z122" s="209"/>
    </row>
    <row r="123" spans="1:26" ht="18.75" customHeight="1">
      <c r="A123" s="224"/>
      <c r="B123" s="209"/>
      <c r="C123" s="209"/>
      <c r="D123" s="226"/>
      <c r="E123" s="226"/>
      <c r="F123" s="226"/>
      <c r="G123" s="226"/>
      <c r="H123" s="209"/>
      <c r="I123" s="209"/>
      <c r="J123" s="209"/>
      <c r="K123" s="209"/>
      <c r="L123" s="209"/>
      <c r="M123" s="209"/>
      <c r="N123" s="209"/>
      <c r="O123" s="209"/>
      <c r="P123" s="209"/>
      <c r="Q123" s="209"/>
      <c r="R123" s="209"/>
      <c r="S123" s="209"/>
      <c r="T123" s="209"/>
      <c r="U123" s="209"/>
      <c r="V123" s="209"/>
      <c r="W123" s="209"/>
      <c r="X123" s="209"/>
      <c r="Y123" s="209"/>
      <c r="Z123" s="209"/>
    </row>
    <row r="124" spans="1:26" ht="18.75" customHeight="1">
      <c r="A124" s="224"/>
      <c r="B124" s="209"/>
      <c r="C124" s="209"/>
      <c r="D124" s="226"/>
      <c r="E124" s="226"/>
      <c r="F124" s="226"/>
      <c r="G124" s="226"/>
      <c r="H124" s="209"/>
      <c r="I124" s="209"/>
      <c r="J124" s="209"/>
      <c r="K124" s="209"/>
      <c r="L124" s="209"/>
      <c r="M124" s="209"/>
      <c r="N124" s="209"/>
      <c r="O124" s="209"/>
      <c r="P124" s="209"/>
      <c r="Q124" s="209"/>
      <c r="R124" s="209"/>
      <c r="S124" s="209"/>
      <c r="T124" s="209"/>
      <c r="U124" s="209"/>
      <c r="V124" s="209"/>
      <c r="W124" s="209"/>
      <c r="X124" s="209"/>
      <c r="Y124" s="209"/>
      <c r="Z124" s="209"/>
    </row>
    <row r="125" spans="1:26" ht="18.75" customHeight="1">
      <c r="A125" s="224"/>
      <c r="B125" s="209"/>
      <c r="C125" s="209"/>
      <c r="D125" s="226"/>
      <c r="E125" s="226"/>
      <c r="F125" s="226"/>
      <c r="G125" s="226"/>
      <c r="H125" s="209"/>
      <c r="I125" s="209"/>
      <c r="J125" s="209"/>
      <c r="K125" s="209"/>
      <c r="L125" s="209"/>
      <c r="M125" s="209"/>
      <c r="N125" s="209"/>
      <c r="O125" s="209"/>
      <c r="P125" s="209"/>
      <c r="Q125" s="209"/>
      <c r="R125" s="209"/>
      <c r="S125" s="209"/>
      <c r="T125" s="209"/>
      <c r="U125" s="209"/>
      <c r="V125" s="209"/>
      <c r="W125" s="209"/>
      <c r="X125" s="209"/>
      <c r="Y125" s="209"/>
      <c r="Z125" s="209"/>
    </row>
    <row r="126" spans="1:26" ht="18.75" customHeight="1">
      <c r="A126" s="224"/>
      <c r="B126" s="209"/>
      <c r="C126" s="209"/>
      <c r="D126" s="226"/>
      <c r="E126" s="226"/>
      <c r="F126" s="226"/>
      <c r="G126" s="226"/>
      <c r="H126" s="209"/>
      <c r="I126" s="209"/>
      <c r="J126" s="209"/>
      <c r="K126" s="209"/>
      <c r="L126" s="209"/>
      <c r="M126" s="209"/>
      <c r="N126" s="209"/>
      <c r="O126" s="209"/>
      <c r="P126" s="209"/>
      <c r="Q126" s="209"/>
      <c r="R126" s="209"/>
      <c r="S126" s="209"/>
      <c r="T126" s="209"/>
      <c r="U126" s="209"/>
      <c r="V126" s="209"/>
      <c r="W126" s="209"/>
      <c r="X126" s="209"/>
      <c r="Y126" s="209"/>
      <c r="Z126" s="209"/>
    </row>
    <row r="127" spans="1:26" ht="18.75" customHeight="1">
      <c r="A127" s="224"/>
      <c r="B127" s="209"/>
      <c r="C127" s="209"/>
      <c r="D127" s="226"/>
      <c r="E127" s="226"/>
      <c r="F127" s="226"/>
      <c r="G127" s="226"/>
      <c r="H127" s="209"/>
      <c r="I127" s="209"/>
      <c r="J127" s="209"/>
      <c r="K127" s="209"/>
      <c r="L127" s="209"/>
      <c r="M127" s="209"/>
      <c r="N127" s="209"/>
      <c r="O127" s="209"/>
      <c r="P127" s="209"/>
      <c r="Q127" s="209"/>
      <c r="R127" s="209"/>
      <c r="S127" s="209"/>
      <c r="T127" s="209"/>
      <c r="U127" s="209"/>
      <c r="V127" s="209"/>
      <c r="W127" s="209"/>
      <c r="X127" s="209"/>
      <c r="Y127" s="209"/>
      <c r="Z127" s="209"/>
    </row>
    <row r="128" spans="1:26" ht="18.75" customHeight="1">
      <c r="A128" s="224"/>
      <c r="B128" s="209"/>
      <c r="C128" s="209"/>
      <c r="D128" s="226"/>
      <c r="E128" s="226"/>
      <c r="F128" s="226"/>
      <c r="G128" s="226"/>
      <c r="H128" s="209"/>
      <c r="I128" s="209"/>
      <c r="J128" s="209"/>
      <c r="K128" s="209"/>
      <c r="L128" s="209"/>
      <c r="M128" s="209"/>
      <c r="N128" s="209"/>
      <c r="O128" s="209"/>
      <c r="P128" s="209"/>
      <c r="Q128" s="209"/>
      <c r="R128" s="209"/>
      <c r="S128" s="209"/>
      <c r="T128" s="209"/>
      <c r="U128" s="209"/>
      <c r="V128" s="209"/>
      <c r="W128" s="209"/>
      <c r="X128" s="209"/>
      <c r="Y128" s="209"/>
      <c r="Z128" s="209"/>
    </row>
    <row r="129" spans="1:26" ht="18.75" customHeight="1">
      <c r="A129" s="224"/>
      <c r="B129" s="209"/>
      <c r="C129" s="209"/>
      <c r="D129" s="226"/>
      <c r="E129" s="226"/>
      <c r="F129" s="226"/>
      <c r="G129" s="226"/>
      <c r="H129" s="209"/>
      <c r="I129" s="209"/>
      <c r="J129" s="209"/>
      <c r="K129" s="209"/>
      <c r="L129" s="209"/>
      <c r="M129" s="209"/>
      <c r="N129" s="209"/>
      <c r="O129" s="209"/>
      <c r="P129" s="209"/>
      <c r="Q129" s="209"/>
      <c r="R129" s="209"/>
      <c r="S129" s="209"/>
      <c r="T129" s="209"/>
      <c r="U129" s="209"/>
      <c r="V129" s="209"/>
      <c r="W129" s="209"/>
      <c r="X129" s="209"/>
      <c r="Y129" s="209"/>
      <c r="Z129" s="209"/>
    </row>
    <row r="130" spans="1:26" ht="18.75" customHeight="1">
      <c r="A130" s="224"/>
      <c r="B130" s="209"/>
      <c r="C130" s="209"/>
      <c r="D130" s="226"/>
      <c r="E130" s="226"/>
      <c r="F130" s="226"/>
      <c r="G130" s="226"/>
      <c r="H130" s="209"/>
      <c r="I130" s="209"/>
      <c r="J130" s="209"/>
      <c r="K130" s="209"/>
      <c r="L130" s="209"/>
      <c r="M130" s="209"/>
      <c r="N130" s="209"/>
      <c r="O130" s="209"/>
      <c r="P130" s="209"/>
      <c r="Q130" s="209"/>
      <c r="R130" s="209"/>
      <c r="S130" s="209"/>
      <c r="T130" s="209"/>
      <c r="U130" s="209"/>
      <c r="V130" s="209"/>
      <c r="W130" s="209"/>
      <c r="X130" s="209"/>
      <c r="Y130" s="209"/>
      <c r="Z130" s="209"/>
    </row>
    <row r="131" spans="1:26" ht="18.75" customHeight="1">
      <c r="A131" s="224"/>
      <c r="B131" s="209"/>
      <c r="C131" s="209"/>
      <c r="D131" s="226"/>
      <c r="E131" s="226"/>
      <c r="F131" s="226"/>
      <c r="G131" s="226"/>
      <c r="H131" s="209"/>
      <c r="I131" s="209"/>
      <c r="J131" s="209"/>
      <c r="K131" s="209"/>
      <c r="L131" s="209"/>
      <c r="M131" s="209"/>
      <c r="N131" s="209"/>
      <c r="O131" s="209"/>
      <c r="P131" s="209"/>
      <c r="Q131" s="209"/>
      <c r="R131" s="209"/>
      <c r="S131" s="209"/>
      <c r="T131" s="209"/>
      <c r="U131" s="209"/>
      <c r="V131" s="209"/>
      <c r="W131" s="209"/>
      <c r="X131" s="209"/>
      <c r="Y131" s="209"/>
      <c r="Z131" s="209"/>
    </row>
    <row r="132" spans="1:26" ht="18.75" customHeight="1">
      <c r="A132" s="224"/>
      <c r="B132" s="209"/>
      <c r="C132" s="209"/>
      <c r="D132" s="226"/>
      <c r="E132" s="226"/>
      <c r="F132" s="226"/>
      <c r="G132" s="226"/>
      <c r="H132" s="209"/>
      <c r="I132" s="209"/>
      <c r="J132" s="209"/>
      <c r="K132" s="209"/>
      <c r="L132" s="209"/>
      <c r="M132" s="209"/>
      <c r="N132" s="209"/>
      <c r="O132" s="209"/>
      <c r="P132" s="209"/>
      <c r="Q132" s="209"/>
      <c r="R132" s="209"/>
      <c r="S132" s="209"/>
      <c r="T132" s="209"/>
      <c r="U132" s="209"/>
      <c r="V132" s="209"/>
      <c r="W132" s="209"/>
      <c r="X132" s="209"/>
      <c r="Y132" s="209"/>
      <c r="Z132" s="209"/>
    </row>
    <row r="133" spans="1:26" ht="18.75" customHeight="1">
      <c r="A133" s="224"/>
      <c r="B133" s="209"/>
      <c r="C133" s="209"/>
      <c r="D133" s="226"/>
      <c r="E133" s="226"/>
      <c r="F133" s="226"/>
      <c r="G133" s="226"/>
      <c r="H133" s="209"/>
      <c r="I133" s="209"/>
      <c r="J133" s="209"/>
      <c r="K133" s="209"/>
      <c r="L133" s="209"/>
      <c r="M133" s="209"/>
      <c r="N133" s="209"/>
      <c r="O133" s="209"/>
      <c r="P133" s="209"/>
      <c r="Q133" s="209"/>
      <c r="R133" s="209"/>
      <c r="S133" s="209"/>
      <c r="T133" s="209"/>
      <c r="U133" s="209"/>
      <c r="V133" s="209"/>
      <c r="W133" s="209"/>
      <c r="X133" s="209"/>
      <c r="Y133" s="209"/>
      <c r="Z133" s="209"/>
    </row>
    <row r="134" spans="1:26" ht="18.75" customHeight="1">
      <c r="A134" s="224"/>
      <c r="B134" s="209"/>
      <c r="C134" s="209"/>
      <c r="D134" s="226"/>
      <c r="E134" s="226"/>
      <c r="F134" s="226"/>
      <c r="G134" s="226"/>
      <c r="H134" s="209"/>
      <c r="I134" s="209"/>
      <c r="J134" s="209"/>
      <c r="K134" s="209"/>
      <c r="L134" s="209"/>
      <c r="M134" s="209"/>
      <c r="N134" s="209"/>
      <c r="O134" s="209"/>
      <c r="P134" s="209"/>
      <c r="Q134" s="209"/>
      <c r="R134" s="209"/>
      <c r="S134" s="209"/>
      <c r="T134" s="209"/>
      <c r="U134" s="209"/>
      <c r="V134" s="209"/>
      <c r="W134" s="209"/>
      <c r="X134" s="209"/>
      <c r="Y134" s="209"/>
      <c r="Z134" s="209"/>
    </row>
    <row r="135" spans="1:26" ht="18.75" customHeight="1">
      <c r="A135" s="224"/>
      <c r="B135" s="209"/>
      <c r="C135" s="209"/>
      <c r="D135" s="226"/>
      <c r="E135" s="226"/>
      <c r="F135" s="226"/>
      <c r="G135" s="226"/>
      <c r="H135" s="209"/>
      <c r="I135" s="209"/>
      <c r="J135" s="209"/>
      <c r="K135" s="209"/>
      <c r="L135" s="209"/>
      <c r="M135" s="209"/>
      <c r="N135" s="209"/>
      <c r="O135" s="209"/>
      <c r="P135" s="209"/>
      <c r="Q135" s="209"/>
      <c r="R135" s="209"/>
      <c r="S135" s="209"/>
      <c r="T135" s="209"/>
      <c r="U135" s="209"/>
      <c r="V135" s="209"/>
      <c r="W135" s="209"/>
      <c r="X135" s="209"/>
      <c r="Y135" s="209"/>
      <c r="Z135" s="209"/>
    </row>
    <row r="136" spans="1:26" ht="18.75" customHeight="1">
      <c r="A136" s="224"/>
      <c r="B136" s="209"/>
      <c r="C136" s="209"/>
      <c r="D136" s="226"/>
      <c r="E136" s="226"/>
      <c r="F136" s="226"/>
      <c r="G136" s="226"/>
      <c r="H136" s="209"/>
      <c r="I136" s="209"/>
      <c r="J136" s="209"/>
      <c r="K136" s="209"/>
      <c r="L136" s="209"/>
      <c r="M136" s="209"/>
      <c r="N136" s="209"/>
      <c r="O136" s="209"/>
      <c r="P136" s="209"/>
      <c r="Q136" s="209"/>
      <c r="R136" s="209"/>
      <c r="S136" s="209"/>
      <c r="T136" s="209"/>
      <c r="U136" s="209"/>
      <c r="V136" s="209"/>
      <c r="W136" s="209"/>
      <c r="X136" s="209"/>
      <c r="Y136" s="209"/>
      <c r="Z136" s="209"/>
    </row>
    <row r="137" spans="1:26" ht="18.75" customHeight="1">
      <c r="A137" s="224"/>
      <c r="B137" s="209"/>
      <c r="C137" s="209"/>
      <c r="D137" s="226"/>
      <c r="E137" s="226"/>
      <c r="F137" s="226"/>
      <c r="G137" s="226"/>
      <c r="H137" s="209"/>
      <c r="I137" s="209"/>
      <c r="J137" s="209"/>
      <c r="K137" s="209"/>
      <c r="L137" s="209"/>
      <c r="M137" s="209"/>
      <c r="N137" s="209"/>
      <c r="O137" s="209"/>
      <c r="P137" s="209"/>
      <c r="Q137" s="209"/>
      <c r="R137" s="209"/>
      <c r="S137" s="209"/>
      <c r="T137" s="209"/>
      <c r="U137" s="209"/>
      <c r="V137" s="209"/>
      <c r="W137" s="209"/>
      <c r="X137" s="209"/>
      <c r="Y137" s="209"/>
      <c r="Z137" s="209"/>
    </row>
    <row r="138" spans="1:26" ht="18.75" customHeight="1">
      <c r="A138" s="224"/>
      <c r="B138" s="209"/>
      <c r="C138" s="209"/>
      <c r="D138" s="226"/>
      <c r="E138" s="226"/>
      <c r="F138" s="226"/>
      <c r="G138" s="226"/>
      <c r="H138" s="209"/>
      <c r="I138" s="209"/>
      <c r="J138" s="209"/>
      <c r="K138" s="209"/>
      <c r="L138" s="209"/>
      <c r="M138" s="209"/>
      <c r="N138" s="209"/>
      <c r="O138" s="209"/>
      <c r="P138" s="209"/>
      <c r="Q138" s="209"/>
      <c r="R138" s="209"/>
      <c r="S138" s="209"/>
      <c r="T138" s="209"/>
      <c r="U138" s="209"/>
      <c r="V138" s="209"/>
      <c r="W138" s="209"/>
      <c r="X138" s="209"/>
      <c r="Y138" s="209"/>
      <c r="Z138" s="209"/>
    </row>
    <row r="139" spans="1:26" ht="18.75" customHeight="1">
      <c r="A139" s="224"/>
      <c r="B139" s="209"/>
      <c r="C139" s="209"/>
      <c r="D139" s="226"/>
      <c r="E139" s="226"/>
      <c r="F139" s="226"/>
      <c r="G139" s="226"/>
      <c r="H139" s="209"/>
      <c r="I139" s="209"/>
      <c r="J139" s="209"/>
      <c r="K139" s="209"/>
      <c r="L139" s="209"/>
      <c r="M139" s="209"/>
      <c r="N139" s="209"/>
      <c r="O139" s="209"/>
      <c r="P139" s="209"/>
      <c r="Q139" s="209"/>
      <c r="R139" s="209"/>
      <c r="S139" s="209"/>
      <c r="T139" s="209"/>
      <c r="U139" s="209"/>
      <c r="V139" s="209"/>
      <c r="W139" s="209"/>
      <c r="X139" s="209"/>
      <c r="Y139" s="209"/>
      <c r="Z139" s="209"/>
    </row>
    <row r="140" spans="1:26" ht="18.75" customHeight="1">
      <c r="A140" s="224"/>
      <c r="B140" s="209"/>
      <c r="C140" s="209"/>
      <c r="D140" s="226"/>
      <c r="E140" s="226"/>
      <c r="F140" s="226"/>
      <c r="G140" s="226"/>
      <c r="H140" s="209"/>
      <c r="I140" s="209"/>
      <c r="J140" s="209"/>
      <c r="K140" s="209"/>
      <c r="L140" s="209"/>
      <c r="M140" s="209"/>
      <c r="N140" s="209"/>
      <c r="O140" s="209"/>
      <c r="P140" s="209"/>
      <c r="Q140" s="209"/>
      <c r="R140" s="209"/>
      <c r="S140" s="209"/>
      <c r="T140" s="209"/>
      <c r="U140" s="209"/>
      <c r="V140" s="209"/>
      <c r="W140" s="209"/>
      <c r="X140" s="209"/>
      <c r="Y140" s="209"/>
      <c r="Z140" s="209"/>
    </row>
    <row r="141" spans="1:26" ht="18.75" customHeight="1">
      <c r="A141" s="224"/>
      <c r="B141" s="209"/>
      <c r="C141" s="209"/>
      <c r="D141" s="226"/>
      <c r="E141" s="226"/>
      <c r="F141" s="226"/>
      <c r="G141" s="226"/>
      <c r="H141" s="209"/>
      <c r="I141" s="209"/>
      <c r="J141" s="209"/>
      <c r="K141" s="209"/>
      <c r="L141" s="209"/>
      <c r="M141" s="209"/>
      <c r="N141" s="209"/>
      <c r="O141" s="209"/>
      <c r="P141" s="209"/>
      <c r="Q141" s="209"/>
      <c r="R141" s="209"/>
      <c r="S141" s="209"/>
      <c r="T141" s="209"/>
      <c r="U141" s="209"/>
      <c r="V141" s="209"/>
      <c r="W141" s="209"/>
      <c r="X141" s="209"/>
      <c r="Y141" s="209"/>
      <c r="Z141" s="209"/>
    </row>
    <row r="142" spans="1:26" ht="18.75" customHeight="1">
      <c r="A142" s="224"/>
      <c r="B142" s="209"/>
      <c r="C142" s="209"/>
      <c r="D142" s="226"/>
      <c r="E142" s="226"/>
      <c r="F142" s="226"/>
      <c r="G142" s="226"/>
      <c r="H142" s="209"/>
      <c r="I142" s="209"/>
      <c r="J142" s="209"/>
      <c r="K142" s="209"/>
      <c r="L142" s="209"/>
      <c r="M142" s="209"/>
      <c r="N142" s="209"/>
      <c r="O142" s="209"/>
      <c r="P142" s="209"/>
      <c r="Q142" s="209"/>
      <c r="R142" s="209"/>
      <c r="S142" s="209"/>
      <c r="T142" s="209"/>
      <c r="U142" s="209"/>
      <c r="V142" s="209"/>
      <c r="W142" s="209"/>
      <c r="X142" s="209"/>
      <c r="Y142" s="209"/>
      <c r="Z142" s="209"/>
    </row>
    <row r="143" spans="1:26" ht="18.75" customHeight="1">
      <c r="A143" s="224"/>
      <c r="B143" s="209"/>
      <c r="C143" s="209"/>
      <c r="D143" s="226"/>
      <c r="E143" s="226"/>
      <c r="F143" s="226"/>
      <c r="G143" s="226"/>
      <c r="H143" s="209"/>
      <c r="I143" s="209"/>
      <c r="J143" s="209"/>
      <c r="K143" s="209"/>
      <c r="L143" s="209"/>
      <c r="M143" s="209"/>
      <c r="N143" s="209"/>
      <c r="O143" s="209"/>
      <c r="P143" s="209"/>
      <c r="Q143" s="209"/>
      <c r="R143" s="209"/>
      <c r="S143" s="209"/>
      <c r="T143" s="209"/>
      <c r="U143" s="209"/>
      <c r="V143" s="209"/>
      <c r="W143" s="209"/>
      <c r="X143" s="209"/>
      <c r="Y143" s="209"/>
      <c r="Z143" s="209"/>
    </row>
    <row r="144" spans="1:26" ht="18.75" customHeight="1">
      <c r="A144" s="224"/>
      <c r="B144" s="209"/>
      <c r="C144" s="209"/>
      <c r="D144" s="226"/>
      <c r="E144" s="226"/>
      <c r="F144" s="226"/>
      <c r="G144" s="226"/>
      <c r="H144" s="209"/>
      <c r="I144" s="209"/>
      <c r="J144" s="209"/>
      <c r="K144" s="209"/>
      <c r="L144" s="209"/>
      <c r="M144" s="209"/>
      <c r="N144" s="209"/>
      <c r="O144" s="209"/>
      <c r="P144" s="209"/>
      <c r="Q144" s="209"/>
      <c r="R144" s="209"/>
      <c r="S144" s="209"/>
      <c r="T144" s="209"/>
      <c r="U144" s="209"/>
      <c r="V144" s="209"/>
      <c r="W144" s="209"/>
      <c r="X144" s="209"/>
      <c r="Y144" s="209"/>
      <c r="Z144" s="209"/>
    </row>
    <row r="145" spans="1:26" ht="18.75" customHeight="1">
      <c r="A145" s="224"/>
      <c r="B145" s="209"/>
      <c r="C145" s="209"/>
      <c r="D145" s="226"/>
      <c r="E145" s="226"/>
      <c r="F145" s="226"/>
      <c r="G145" s="226"/>
      <c r="H145" s="209"/>
      <c r="I145" s="209"/>
      <c r="J145" s="209"/>
      <c r="K145" s="209"/>
      <c r="L145" s="209"/>
      <c r="M145" s="209"/>
      <c r="N145" s="209"/>
      <c r="O145" s="209"/>
      <c r="P145" s="209"/>
      <c r="Q145" s="209"/>
      <c r="R145" s="209"/>
      <c r="S145" s="209"/>
      <c r="T145" s="209"/>
      <c r="U145" s="209"/>
      <c r="V145" s="209"/>
      <c r="W145" s="209"/>
      <c r="X145" s="209"/>
      <c r="Y145" s="209"/>
      <c r="Z145" s="209"/>
    </row>
    <row r="146" spans="1:26" ht="18.75" customHeight="1">
      <c r="A146" s="224"/>
      <c r="B146" s="209"/>
      <c r="C146" s="209"/>
      <c r="D146" s="226"/>
      <c r="E146" s="226"/>
      <c r="F146" s="226"/>
      <c r="G146" s="226"/>
      <c r="H146" s="209"/>
      <c r="I146" s="209"/>
      <c r="J146" s="209"/>
      <c r="K146" s="209"/>
      <c r="L146" s="209"/>
      <c r="M146" s="209"/>
      <c r="N146" s="209"/>
      <c r="O146" s="209"/>
      <c r="P146" s="209"/>
      <c r="Q146" s="209"/>
      <c r="R146" s="209"/>
      <c r="S146" s="209"/>
      <c r="T146" s="209"/>
      <c r="U146" s="209"/>
      <c r="V146" s="209"/>
      <c r="W146" s="209"/>
      <c r="X146" s="209"/>
      <c r="Y146" s="209"/>
      <c r="Z146" s="209"/>
    </row>
    <row r="147" spans="1:26" ht="18.75" customHeight="1">
      <c r="A147" s="224"/>
      <c r="B147" s="209"/>
      <c r="C147" s="209"/>
      <c r="D147" s="226"/>
      <c r="E147" s="226"/>
      <c r="F147" s="226"/>
      <c r="G147" s="226"/>
      <c r="H147" s="209"/>
      <c r="I147" s="209"/>
      <c r="J147" s="209"/>
      <c r="K147" s="209"/>
      <c r="L147" s="209"/>
      <c r="M147" s="209"/>
      <c r="N147" s="209"/>
      <c r="O147" s="209"/>
      <c r="P147" s="209"/>
      <c r="Q147" s="209"/>
      <c r="R147" s="209"/>
      <c r="S147" s="209"/>
      <c r="T147" s="209"/>
      <c r="U147" s="209"/>
      <c r="V147" s="209"/>
      <c r="W147" s="209"/>
      <c r="X147" s="209"/>
      <c r="Y147" s="209"/>
      <c r="Z147" s="209"/>
    </row>
    <row r="148" spans="1:26" ht="18.75" customHeight="1">
      <c r="A148" s="224"/>
      <c r="B148" s="209"/>
      <c r="C148" s="209"/>
      <c r="D148" s="226"/>
      <c r="E148" s="226"/>
      <c r="F148" s="226"/>
      <c r="G148" s="226"/>
      <c r="H148" s="209"/>
      <c r="I148" s="209"/>
      <c r="J148" s="209"/>
      <c r="K148" s="209"/>
      <c r="L148" s="209"/>
      <c r="M148" s="209"/>
      <c r="N148" s="209"/>
      <c r="O148" s="209"/>
      <c r="P148" s="209"/>
      <c r="Q148" s="209"/>
      <c r="R148" s="209"/>
      <c r="S148" s="209"/>
      <c r="T148" s="209"/>
      <c r="U148" s="209"/>
      <c r="V148" s="209"/>
      <c r="W148" s="209"/>
      <c r="X148" s="209"/>
      <c r="Y148" s="209"/>
      <c r="Z148" s="209"/>
    </row>
    <row r="149" spans="1:26" ht="18.75" customHeight="1">
      <c r="A149" s="224"/>
      <c r="B149" s="209"/>
      <c r="C149" s="209"/>
      <c r="D149" s="226"/>
      <c r="E149" s="226"/>
      <c r="F149" s="226"/>
      <c r="G149" s="226"/>
      <c r="H149" s="209"/>
      <c r="I149" s="209"/>
      <c r="J149" s="209"/>
      <c r="K149" s="209"/>
      <c r="L149" s="209"/>
      <c r="M149" s="209"/>
      <c r="N149" s="209"/>
      <c r="O149" s="209"/>
      <c r="P149" s="209"/>
      <c r="Q149" s="209"/>
      <c r="R149" s="209"/>
      <c r="S149" s="209"/>
      <c r="T149" s="209"/>
      <c r="U149" s="209"/>
      <c r="V149" s="209"/>
      <c r="W149" s="209"/>
      <c r="X149" s="209"/>
      <c r="Y149" s="209"/>
      <c r="Z149" s="209"/>
    </row>
    <row r="150" spans="1:26" ht="18.75" customHeight="1">
      <c r="A150" s="224"/>
      <c r="B150" s="209"/>
      <c r="C150" s="209"/>
      <c r="D150" s="226"/>
      <c r="E150" s="226"/>
      <c r="F150" s="226"/>
      <c r="G150" s="226"/>
      <c r="H150" s="209"/>
      <c r="I150" s="209"/>
      <c r="J150" s="209"/>
      <c r="K150" s="209"/>
      <c r="L150" s="209"/>
      <c r="M150" s="209"/>
      <c r="N150" s="209"/>
      <c r="O150" s="209"/>
      <c r="P150" s="209"/>
      <c r="Q150" s="209"/>
      <c r="R150" s="209"/>
      <c r="S150" s="209"/>
      <c r="T150" s="209"/>
      <c r="U150" s="209"/>
      <c r="V150" s="209"/>
      <c r="W150" s="209"/>
      <c r="X150" s="209"/>
      <c r="Y150" s="209"/>
      <c r="Z150" s="209"/>
    </row>
    <row r="151" spans="1:26" ht="18.75" customHeight="1">
      <c r="A151" s="224"/>
      <c r="B151" s="209"/>
      <c r="C151" s="209"/>
      <c r="D151" s="226"/>
      <c r="E151" s="226"/>
      <c r="F151" s="226"/>
      <c r="G151" s="226"/>
      <c r="H151" s="209"/>
      <c r="I151" s="209"/>
      <c r="J151" s="209"/>
      <c r="K151" s="209"/>
      <c r="L151" s="209"/>
      <c r="M151" s="209"/>
      <c r="N151" s="209"/>
      <c r="O151" s="209"/>
      <c r="P151" s="209"/>
      <c r="Q151" s="209"/>
      <c r="R151" s="209"/>
      <c r="S151" s="209"/>
      <c r="T151" s="209"/>
      <c r="U151" s="209"/>
      <c r="V151" s="209"/>
      <c r="W151" s="209"/>
      <c r="X151" s="209"/>
      <c r="Y151" s="209"/>
      <c r="Z151" s="209"/>
    </row>
    <row r="152" spans="1:26" ht="18.75" customHeight="1">
      <c r="A152" s="224"/>
      <c r="B152" s="209"/>
      <c r="C152" s="209"/>
      <c r="D152" s="226"/>
      <c r="E152" s="226"/>
      <c r="F152" s="226"/>
      <c r="G152" s="226"/>
      <c r="H152" s="209"/>
      <c r="I152" s="209"/>
      <c r="J152" s="209"/>
      <c r="K152" s="209"/>
      <c r="L152" s="209"/>
      <c r="M152" s="209"/>
      <c r="N152" s="209"/>
      <c r="O152" s="209"/>
      <c r="P152" s="209"/>
      <c r="Q152" s="209"/>
      <c r="R152" s="209"/>
      <c r="S152" s="209"/>
      <c r="T152" s="209"/>
      <c r="U152" s="209"/>
      <c r="V152" s="209"/>
      <c r="W152" s="209"/>
      <c r="X152" s="209"/>
      <c r="Y152" s="209"/>
      <c r="Z152" s="209"/>
    </row>
    <row r="153" spans="1:26" ht="18.75" customHeight="1">
      <c r="A153" s="224"/>
      <c r="B153" s="209"/>
      <c r="C153" s="209"/>
      <c r="D153" s="226"/>
      <c r="E153" s="226"/>
      <c r="F153" s="226"/>
      <c r="G153" s="226"/>
      <c r="H153" s="209"/>
      <c r="I153" s="209"/>
      <c r="J153" s="209"/>
      <c r="K153" s="209"/>
      <c r="L153" s="209"/>
      <c r="M153" s="209"/>
      <c r="N153" s="209"/>
      <c r="O153" s="209"/>
      <c r="P153" s="209"/>
      <c r="Q153" s="209"/>
      <c r="R153" s="209"/>
      <c r="S153" s="209"/>
      <c r="T153" s="209"/>
      <c r="U153" s="209"/>
      <c r="V153" s="209"/>
      <c r="W153" s="209"/>
      <c r="X153" s="209"/>
      <c r="Y153" s="209"/>
      <c r="Z153" s="209"/>
    </row>
    <row r="154" spans="1:26" ht="18.75" customHeight="1">
      <c r="A154" s="224"/>
      <c r="B154" s="209"/>
      <c r="C154" s="209"/>
      <c r="D154" s="226"/>
      <c r="E154" s="226"/>
      <c r="F154" s="226"/>
      <c r="G154" s="226"/>
      <c r="H154" s="209"/>
      <c r="I154" s="209"/>
      <c r="J154" s="209"/>
      <c r="K154" s="209"/>
      <c r="L154" s="209"/>
      <c r="M154" s="209"/>
      <c r="N154" s="209"/>
      <c r="O154" s="209"/>
      <c r="P154" s="209"/>
      <c r="Q154" s="209"/>
      <c r="R154" s="209"/>
      <c r="S154" s="209"/>
      <c r="T154" s="209"/>
      <c r="U154" s="209"/>
      <c r="V154" s="209"/>
      <c r="W154" s="209"/>
      <c r="X154" s="209"/>
      <c r="Y154" s="209"/>
      <c r="Z154" s="209"/>
    </row>
    <row r="155" spans="1:26" ht="18.75" customHeight="1">
      <c r="A155" s="224"/>
      <c r="B155" s="209"/>
      <c r="C155" s="209"/>
      <c r="D155" s="226"/>
      <c r="E155" s="226"/>
      <c r="F155" s="226"/>
      <c r="G155" s="226"/>
      <c r="H155" s="209"/>
      <c r="I155" s="209"/>
      <c r="J155" s="209"/>
      <c r="K155" s="209"/>
      <c r="L155" s="209"/>
      <c r="M155" s="209"/>
      <c r="N155" s="209"/>
      <c r="O155" s="209"/>
      <c r="P155" s="209"/>
      <c r="Q155" s="209"/>
      <c r="R155" s="209"/>
      <c r="S155" s="209"/>
      <c r="T155" s="209"/>
      <c r="U155" s="209"/>
      <c r="V155" s="209"/>
      <c r="W155" s="209"/>
      <c r="X155" s="209"/>
      <c r="Y155" s="209"/>
      <c r="Z155" s="209"/>
    </row>
    <row r="156" spans="1:26" ht="18.75" customHeight="1">
      <c r="A156" s="224"/>
      <c r="B156" s="209"/>
      <c r="C156" s="209"/>
      <c r="D156" s="226"/>
      <c r="E156" s="226"/>
      <c r="F156" s="226"/>
      <c r="G156" s="226"/>
      <c r="H156" s="209"/>
      <c r="I156" s="209"/>
      <c r="J156" s="209"/>
      <c r="K156" s="209"/>
      <c r="L156" s="209"/>
      <c r="M156" s="209"/>
      <c r="N156" s="209"/>
      <c r="O156" s="209"/>
      <c r="P156" s="209"/>
      <c r="Q156" s="209"/>
      <c r="R156" s="209"/>
      <c r="S156" s="209"/>
      <c r="T156" s="209"/>
      <c r="U156" s="209"/>
      <c r="V156" s="209"/>
      <c r="W156" s="209"/>
      <c r="X156" s="209"/>
      <c r="Y156" s="209"/>
      <c r="Z156" s="209"/>
    </row>
    <row r="157" spans="1:26" ht="18.75" customHeight="1">
      <c r="A157" s="224"/>
      <c r="B157" s="209"/>
      <c r="C157" s="209"/>
      <c r="D157" s="226"/>
      <c r="E157" s="226"/>
      <c r="F157" s="226"/>
      <c r="G157" s="226"/>
      <c r="H157" s="209"/>
      <c r="I157" s="209"/>
      <c r="J157" s="209"/>
      <c r="K157" s="209"/>
      <c r="L157" s="209"/>
      <c r="M157" s="209"/>
      <c r="N157" s="209"/>
      <c r="O157" s="209"/>
      <c r="P157" s="209"/>
      <c r="Q157" s="209"/>
      <c r="R157" s="209"/>
      <c r="S157" s="209"/>
      <c r="T157" s="209"/>
      <c r="U157" s="209"/>
      <c r="V157" s="209"/>
      <c r="W157" s="209"/>
      <c r="X157" s="209"/>
      <c r="Y157" s="209"/>
      <c r="Z157" s="209"/>
    </row>
    <row r="158" spans="1:26" ht="18.75" customHeight="1">
      <c r="A158" s="224"/>
      <c r="B158" s="209"/>
      <c r="C158" s="209"/>
      <c r="D158" s="226"/>
      <c r="E158" s="226"/>
      <c r="F158" s="226"/>
      <c r="G158" s="226"/>
      <c r="H158" s="209"/>
      <c r="I158" s="209"/>
      <c r="J158" s="209"/>
      <c r="K158" s="209"/>
      <c r="L158" s="209"/>
      <c r="M158" s="209"/>
      <c r="N158" s="209"/>
      <c r="O158" s="209"/>
      <c r="P158" s="209"/>
      <c r="Q158" s="209"/>
      <c r="R158" s="209"/>
      <c r="S158" s="209"/>
      <c r="T158" s="209"/>
      <c r="U158" s="209"/>
      <c r="V158" s="209"/>
      <c r="W158" s="209"/>
      <c r="X158" s="209"/>
      <c r="Y158" s="209"/>
      <c r="Z158" s="209"/>
    </row>
    <row r="159" spans="1:26" ht="18.75" customHeight="1">
      <c r="A159" s="224"/>
      <c r="B159" s="209"/>
      <c r="C159" s="209"/>
      <c r="D159" s="226"/>
      <c r="E159" s="226"/>
      <c r="F159" s="226"/>
      <c r="G159" s="226"/>
      <c r="H159" s="209"/>
      <c r="I159" s="209"/>
      <c r="J159" s="209"/>
      <c r="K159" s="209"/>
      <c r="L159" s="209"/>
      <c r="M159" s="209"/>
      <c r="N159" s="209"/>
      <c r="O159" s="209"/>
      <c r="P159" s="209"/>
      <c r="Q159" s="209"/>
      <c r="R159" s="209"/>
      <c r="S159" s="209"/>
      <c r="T159" s="209"/>
      <c r="U159" s="209"/>
      <c r="V159" s="209"/>
      <c r="W159" s="209"/>
      <c r="X159" s="209"/>
      <c r="Y159" s="209"/>
      <c r="Z159" s="209"/>
    </row>
    <row r="160" spans="1:26" ht="18.75" customHeight="1">
      <c r="A160" s="224"/>
      <c r="B160" s="209"/>
      <c r="C160" s="209"/>
      <c r="D160" s="226"/>
      <c r="E160" s="226"/>
      <c r="F160" s="226"/>
      <c r="G160" s="226"/>
      <c r="H160" s="209"/>
      <c r="I160" s="209"/>
      <c r="J160" s="209"/>
      <c r="K160" s="209"/>
      <c r="L160" s="209"/>
      <c r="M160" s="209"/>
      <c r="N160" s="209"/>
      <c r="O160" s="209"/>
      <c r="P160" s="209"/>
      <c r="Q160" s="209"/>
      <c r="R160" s="209"/>
      <c r="S160" s="209"/>
      <c r="T160" s="209"/>
      <c r="U160" s="209"/>
      <c r="V160" s="209"/>
      <c r="W160" s="209"/>
      <c r="X160" s="209"/>
      <c r="Y160" s="209"/>
      <c r="Z160" s="209"/>
    </row>
    <row r="161" spans="1:26" ht="18.75" customHeight="1">
      <c r="A161" s="224"/>
      <c r="B161" s="209"/>
      <c r="C161" s="209"/>
      <c r="D161" s="226"/>
      <c r="E161" s="226"/>
      <c r="F161" s="226"/>
      <c r="G161" s="226"/>
      <c r="H161" s="209"/>
      <c r="I161" s="209"/>
      <c r="J161" s="209"/>
      <c r="K161" s="209"/>
      <c r="L161" s="209"/>
      <c r="M161" s="209"/>
      <c r="N161" s="209"/>
      <c r="O161" s="209"/>
      <c r="P161" s="209"/>
      <c r="Q161" s="209"/>
      <c r="R161" s="209"/>
      <c r="S161" s="209"/>
      <c r="T161" s="209"/>
      <c r="U161" s="209"/>
      <c r="V161" s="209"/>
      <c r="W161" s="209"/>
      <c r="X161" s="209"/>
      <c r="Y161" s="209"/>
      <c r="Z161" s="209"/>
    </row>
    <row r="162" spans="1:26" ht="18.75" customHeight="1">
      <c r="A162" s="224"/>
      <c r="B162" s="209"/>
      <c r="C162" s="209"/>
      <c r="D162" s="226"/>
      <c r="E162" s="226"/>
      <c r="F162" s="226"/>
      <c r="G162" s="226"/>
      <c r="H162" s="209"/>
      <c r="I162" s="209"/>
      <c r="J162" s="209"/>
      <c r="K162" s="209"/>
      <c r="L162" s="209"/>
      <c r="M162" s="209"/>
      <c r="N162" s="209"/>
      <c r="O162" s="209"/>
      <c r="P162" s="209"/>
      <c r="Q162" s="209"/>
      <c r="R162" s="209"/>
      <c r="S162" s="209"/>
      <c r="T162" s="209"/>
      <c r="U162" s="209"/>
      <c r="V162" s="209"/>
      <c r="W162" s="209"/>
      <c r="X162" s="209"/>
      <c r="Y162" s="209"/>
      <c r="Z162" s="209"/>
    </row>
    <row r="163" spans="1:26" ht="18.75" customHeight="1">
      <c r="A163" s="224"/>
      <c r="B163" s="209"/>
      <c r="C163" s="209"/>
      <c r="D163" s="226"/>
      <c r="E163" s="226"/>
      <c r="F163" s="226"/>
      <c r="G163" s="226"/>
      <c r="H163" s="209"/>
      <c r="I163" s="209"/>
      <c r="J163" s="209"/>
      <c r="K163" s="209"/>
      <c r="L163" s="209"/>
      <c r="M163" s="209"/>
      <c r="N163" s="209"/>
      <c r="O163" s="209"/>
      <c r="P163" s="209"/>
      <c r="Q163" s="209"/>
      <c r="R163" s="209"/>
      <c r="S163" s="209"/>
      <c r="T163" s="209"/>
      <c r="U163" s="209"/>
      <c r="V163" s="209"/>
      <c r="W163" s="209"/>
      <c r="X163" s="209"/>
      <c r="Y163" s="209"/>
      <c r="Z163" s="209"/>
    </row>
    <row r="164" spans="1:26" ht="18.75" customHeight="1">
      <c r="A164" s="224"/>
      <c r="B164" s="209"/>
      <c r="C164" s="209"/>
      <c r="D164" s="226"/>
      <c r="E164" s="226"/>
      <c r="F164" s="226"/>
      <c r="G164" s="226"/>
      <c r="H164" s="209"/>
      <c r="I164" s="209"/>
      <c r="J164" s="209"/>
      <c r="K164" s="209"/>
      <c r="L164" s="209"/>
      <c r="M164" s="209"/>
      <c r="N164" s="209"/>
      <c r="O164" s="209"/>
      <c r="P164" s="209"/>
      <c r="Q164" s="209"/>
      <c r="R164" s="209"/>
      <c r="S164" s="209"/>
      <c r="T164" s="209"/>
      <c r="U164" s="209"/>
      <c r="V164" s="209"/>
      <c r="W164" s="209"/>
      <c r="X164" s="209"/>
      <c r="Y164" s="209"/>
      <c r="Z164" s="209"/>
    </row>
    <row r="165" spans="1:26" ht="18.75" customHeight="1">
      <c r="A165" s="224"/>
      <c r="B165" s="209"/>
      <c r="C165" s="209"/>
      <c r="D165" s="226"/>
      <c r="E165" s="226"/>
      <c r="F165" s="226"/>
      <c r="G165" s="226"/>
      <c r="H165" s="209"/>
      <c r="I165" s="209"/>
      <c r="J165" s="209"/>
      <c r="K165" s="209"/>
      <c r="L165" s="209"/>
      <c r="M165" s="209"/>
      <c r="N165" s="209"/>
      <c r="O165" s="209"/>
      <c r="P165" s="209"/>
      <c r="Q165" s="209"/>
      <c r="R165" s="209"/>
      <c r="S165" s="209"/>
      <c r="T165" s="209"/>
      <c r="U165" s="209"/>
      <c r="V165" s="209"/>
      <c r="W165" s="209"/>
      <c r="X165" s="209"/>
      <c r="Y165" s="209"/>
      <c r="Z165" s="209"/>
    </row>
    <row r="166" spans="1:26" ht="18.75" customHeight="1">
      <c r="A166" s="224"/>
      <c r="B166" s="209"/>
      <c r="C166" s="209"/>
      <c r="D166" s="226"/>
      <c r="E166" s="226"/>
      <c r="F166" s="226"/>
      <c r="G166" s="226"/>
      <c r="H166" s="209"/>
      <c r="I166" s="209"/>
      <c r="J166" s="209"/>
      <c r="K166" s="209"/>
      <c r="L166" s="209"/>
      <c r="M166" s="209"/>
      <c r="N166" s="209"/>
      <c r="O166" s="209"/>
      <c r="P166" s="209"/>
      <c r="Q166" s="209"/>
      <c r="R166" s="209"/>
      <c r="S166" s="209"/>
      <c r="T166" s="209"/>
      <c r="U166" s="209"/>
      <c r="V166" s="209"/>
      <c r="W166" s="209"/>
      <c r="X166" s="209"/>
      <c r="Y166" s="209"/>
      <c r="Z166" s="209"/>
    </row>
    <row r="167" spans="1:26" ht="18.75" customHeight="1">
      <c r="A167" s="224"/>
      <c r="B167" s="209"/>
      <c r="C167" s="209"/>
      <c r="D167" s="226"/>
      <c r="E167" s="226"/>
      <c r="F167" s="226"/>
      <c r="G167" s="226"/>
      <c r="H167" s="209"/>
      <c r="I167" s="209"/>
      <c r="J167" s="209"/>
      <c r="K167" s="209"/>
      <c r="L167" s="209"/>
      <c r="M167" s="209"/>
      <c r="N167" s="209"/>
      <c r="O167" s="209"/>
      <c r="P167" s="209"/>
      <c r="Q167" s="209"/>
      <c r="R167" s="209"/>
      <c r="S167" s="209"/>
      <c r="T167" s="209"/>
      <c r="U167" s="209"/>
      <c r="V167" s="209"/>
      <c r="W167" s="209"/>
      <c r="X167" s="209"/>
      <c r="Y167" s="209"/>
      <c r="Z167" s="209"/>
    </row>
    <row r="168" spans="1:26" ht="18.75" customHeight="1">
      <c r="A168" s="224"/>
      <c r="B168" s="209"/>
      <c r="C168" s="209"/>
      <c r="D168" s="226"/>
      <c r="E168" s="226"/>
      <c r="F168" s="226"/>
      <c r="G168" s="226"/>
      <c r="H168" s="209"/>
      <c r="I168" s="209"/>
      <c r="J168" s="209"/>
      <c r="K168" s="209"/>
      <c r="L168" s="209"/>
      <c r="M168" s="209"/>
      <c r="N168" s="209"/>
      <c r="O168" s="209"/>
      <c r="P168" s="209"/>
      <c r="Q168" s="209"/>
      <c r="R168" s="209"/>
      <c r="S168" s="209"/>
      <c r="T168" s="209"/>
      <c r="U168" s="209"/>
      <c r="V168" s="209"/>
      <c r="W168" s="209"/>
      <c r="X168" s="209"/>
      <c r="Y168" s="209"/>
      <c r="Z168" s="209"/>
    </row>
    <row r="169" spans="1:26" ht="18.75" customHeight="1">
      <c r="A169" s="224"/>
      <c r="B169" s="209"/>
      <c r="C169" s="209"/>
      <c r="D169" s="226"/>
      <c r="E169" s="226"/>
      <c r="F169" s="226"/>
      <c r="G169" s="226"/>
      <c r="H169" s="209"/>
      <c r="I169" s="209"/>
      <c r="J169" s="209"/>
      <c r="K169" s="209"/>
      <c r="L169" s="209"/>
      <c r="M169" s="209"/>
      <c r="N169" s="209"/>
      <c r="O169" s="209"/>
      <c r="P169" s="209"/>
      <c r="Q169" s="209"/>
      <c r="R169" s="209"/>
      <c r="S169" s="209"/>
      <c r="T169" s="209"/>
      <c r="U169" s="209"/>
      <c r="V169" s="209"/>
      <c r="W169" s="209"/>
      <c r="X169" s="209"/>
      <c r="Y169" s="209"/>
      <c r="Z169" s="209"/>
    </row>
    <row r="170" spans="1:26" ht="18.75" customHeight="1">
      <c r="A170" s="224"/>
      <c r="B170" s="209"/>
      <c r="C170" s="209"/>
      <c r="D170" s="226"/>
      <c r="E170" s="226"/>
      <c r="F170" s="226"/>
      <c r="G170" s="226"/>
      <c r="H170" s="209"/>
      <c r="I170" s="209"/>
      <c r="J170" s="209"/>
      <c r="K170" s="209"/>
      <c r="L170" s="209"/>
      <c r="M170" s="209"/>
      <c r="N170" s="209"/>
      <c r="O170" s="209"/>
      <c r="P170" s="209"/>
      <c r="Q170" s="209"/>
      <c r="R170" s="209"/>
      <c r="S170" s="209"/>
      <c r="T170" s="209"/>
      <c r="U170" s="209"/>
      <c r="V170" s="209"/>
      <c r="W170" s="209"/>
      <c r="X170" s="209"/>
      <c r="Y170" s="209"/>
      <c r="Z170" s="209"/>
    </row>
    <row r="171" spans="1:26" ht="18.75" customHeight="1">
      <c r="A171" s="224"/>
      <c r="B171" s="209"/>
      <c r="C171" s="209"/>
      <c r="D171" s="226"/>
      <c r="E171" s="226"/>
      <c r="F171" s="226"/>
      <c r="G171" s="226"/>
      <c r="H171" s="209"/>
      <c r="I171" s="209"/>
      <c r="J171" s="209"/>
      <c r="K171" s="209"/>
      <c r="L171" s="209"/>
      <c r="M171" s="209"/>
      <c r="N171" s="209"/>
      <c r="O171" s="209"/>
      <c r="P171" s="209"/>
      <c r="Q171" s="209"/>
      <c r="R171" s="209"/>
      <c r="S171" s="209"/>
      <c r="T171" s="209"/>
      <c r="U171" s="209"/>
      <c r="V171" s="209"/>
      <c r="W171" s="209"/>
      <c r="X171" s="209"/>
      <c r="Y171" s="209"/>
      <c r="Z171" s="209"/>
    </row>
    <row r="172" spans="1:26" ht="18.75" customHeight="1">
      <c r="A172" s="224"/>
      <c r="B172" s="209"/>
      <c r="C172" s="209"/>
      <c r="D172" s="226"/>
      <c r="E172" s="226"/>
      <c r="F172" s="226"/>
      <c r="G172" s="226"/>
      <c r="H172" s="209"/>
      <c r="I172" s="209"/>
      <c r="J172" s="209"/>
      <c r="K172" s="209"/>
      <c r="L172" s="209"/>
      <c r="M172" s="209"/>
      <c r="N172" s="209"/>
      <c r="O172" s="209"/>
      <c r="P172" s="209"/>
      <c r="Q172" s="209"/>
      <c r="R172" s="209"/>
      <c r="S172" s="209"/>
      <c r="T172" s="209"/>
      <c r="U172" s="209"/>
      <c r="V172" s="209"/>
      <c r="W172" s="209"/>
      <c r="X172" s="209"/>
      <c r="Y172" s="209"/>
      <c r="Z172" s="209"/>
    </row>
    <row r="173" spans="1:26" ht="18.75" customHeight="1">
      <c r="A173" s="224"/>
      <c r="B173" s="209"/>
      <c r="C173" s="209"/>
      <c r="D173" s="226"/>
      <c r="E173" s="226"/>
      <c r="F173" s="226"/>
      <c r="G173" s="226"/>
      <c r="H173" s="209"/>
      <c r="I173" s="209"/>
      <c r="J173" s="209"/>
      <c r="K173" s="209"/>
      <c r="L173" s="209"/>
      <c r="M173" s="209"/>
      <c r="N173" s="209"/>
      <c r="O173" s="209"/>
      <c r="P173" s="209"/>
      <c r="Q173" s="209"/>
      <c r="R173" s="209"/>
      <c r="S173" s="209"/>
      <c r="T173" s="209"/>
      <c r="U173" s="209"/>
      <c r="V173" s="209"/>
      <c r="W173" s="209"/>
      <c r="X173" s="209"/>
      <c r="Y173" s="209"/>
      <c r="Z173" s="209"/>
    </row>
    <row r="174" spans="1:26" ht="18.75" customHeight="1">
      <c r="A174" s="224"/>
      <c r="B174" s="209"/>
      <c r="C174" s="209"/>
      <c r="D174" s="226"/>
      <c r="E174" s="226"/>
      <c r="F174" s="226"/>
      <c r="G174" s="226"/>
      <c r="H174" s="209"/>
      <c r="I174" s="209"/>
      <c r="J174" s="209"/>
      <c r="K174" s="209"/>
      <c r="L174" s="209"/>
      <c r="M174" s="209"/>
      <c r="N174" s="209"/>
      <c r="O174" s="209"/>
      <c r="P174" s="209"/>
      <c r="Q174" s="209"/>
      <c r="R174" s="209"/>
      <c r="S174" s="209"/>
      <c r="T174" s="209"/>
      <c r="U174" s="209"/>
      <c r="V174" s="209"/>
      <c r="W174" s="209"/>
      <c r="X174" s="209"/>
      <c r="Y174" s="209"/>
      <c r="Z174" s="209"/>
    </row>
    <row r="175" spans="1:26" ht="18.75" customHeight="1">
      <c r="A175" s="224"/>
      <c r="B175" s="209"/>
      <c r="C175" s="209"/>
      <c r="D175" s="226"/>
      <c r="E175" s="226"/>
      <c r="F175" s="226"/>
      <c r="G175" s="226"/>
      <c r="H175" s="209"/>
      <c r="I175" s="209"/>
      <c r="J175" s="209"/>
      <c r="K175" s="209"/>
      <c r="L175" s="209"/>
      <c r="M175" s="209"/>
      <c r="N175" s="209"/>
      <c r="O175" s="209"/>
      <c r="P175" s="209"/>
      <c r="Q175" s="209"/>
      <c r="R175" s="209"/>
      <c r="S175" s="209"/>
      <c r="T175" s="209"/>
      <c r="U175" s="209"/>
      <c r="V175" s="209"/>
      <c r="W175" s="209"/>
      <c r="X175" s="209"/>
      <c r="Y175" s="209"/>
      <c r="Z175" s="209"/>
    </row>
    <row r="176" spans="1:26" ht="18.75" customHeight="1">
      <c r="A176" s="224"/>
      <c r="B176" s="209"/>
      <c r="C176" s="209"/>
      <c r="D176" s="226"/>
      <c r="E176" s="226"/>
      <c r="F176" s="226"/>
      <c r="G176" s="226"/>
      <c r="H176" s="209"/>
      <c r="I176" s="209"/>
      <c r="J176" s="209"/>
      <c r="K176" s="209"/>
      <c r="L176" s="209"/>
      <c r="M176" s="209"/>
      <c r="N176" s="209"/>
      <c r="O176" s="209"/>
      <c r="P176" s="209"/>
      <c r="Q176" s="209"/>
      <c r="R176" s="209"/>
      <c r="S176" s="209"/>
      <c r="T176" s="209"/>
      <c r="U176" s="209"/>
      <c r="V176" s="209"/>
      <c r="W176" s="209"/>
      <c r="X176" s="209"/>
      <c r="Y176" s="209"/>
      <c r="Z176" s="209"/>
    </row>
    <row r="177" spans="1:26" ht="18.75" customHeight="1">
      <c r="A177" s="224"/>
      <c r="B177" s="209"/>
      <c r="C177" s="209"/>
      <c r="D177" s="226"/>
      <c r="E177" s="226"/>
      <c r="F177" s="226"/>
      <c r="G177" s="226"/>
      <c r="H177" s="209"/>
      <c r="I177" s="209"/>
      <c r="J177" s="209"/>
      <c r="K177" s="209"/>
      <c r="L177" s="209"/>
      <c r="M177" s="209"/>
      <c r="N177" s="209"/>
      <c r="O177" s="209"/>
      <c r="P177" s="209"/>
      <c r="Q177" s="209"/>
      <c r="R177" s="209"/>
      <c r="S177" s="209"/>
      <c r="T177" s="209"/>
      <c r="U177" s="209"/>
      <c r="V177" s="209"/>
      <c r="W177" s="209"/>
      <c r="X177" s="209"/>
      <c r="Y177" s="209"/>
      <c r="Z177" s="209"/>
    </row>
    <row r="178" spans="1:26" ht="18.75" customHeight="1">
      <c r="A178" s="224"/>
      <c r="B178" s="209"/>
      <c r="C178" s="209"/>
      <c r="D178" s="226"/>
      <c r="E178" s="226"/>
      <c r="F178" s="226"/>
      <c r="G178" s="226"/>
      <c r="H178" s="209"/>
      <c r="I178" s="209"/>
      <c r="J178" s="209"/>
      <c r="K178" s="209"/>
      <c r="L178" s="209"/>
      <c r="M178" s="209"/>
      <c r="N178" s="209"/>
      <c r="O178" s="209"/>
      <c r="P178" s="209"/>
      <c r="Q178" s="209"/>
      <c r="R178" s="209"/>
      <c r="S178" s="209"/>
      <c r="T178" s="209"/>
      <c r="U178" s="209"/>
      <c r="V178" s="209"/>
      <c r="W178" s="209"/>
      <c r="X178" s="209"/>
      <c r="Y178" s="209"/>
      <c r="Z178" s="209"/>
    </row>
    <row r="179" spans="1:26" ht="18.75" customHeight="1">
      <c r="A179" s="224"/>
      <c r="B179" s="209"/>
      <c r="C179" s="209"/>
      <c r="D179" s="226"/>
      <c r="E179" s="226"/>
      <c r="F179" s="226"/>
      <c r="G179" s="226"/>
      <c r="H179" s="209"/>
      <c r="I179" s="209"/>
      <c r="J179" s="209"/>
      <c r="K179" s="209"/>
      <c r="L179" s="209"/>
      <c r="M179" s="209"/>
      <c r="N179" s="209"/>
      <c r="O179" s="209"/>
      <c r="P179" s="209"/>
      <c r="Q179" s="209"/>
      <c r="R179" s="209"/>
      <c r="S179" s="209"/>
      <c r="T179" s="209"/>
      <c r="U179" s="209"/>
      <c r="V179" s="209"/>
      <c r="W179" s="209"/>
      <c r="X179" s="209"/>
      <c r="Y179" s="209"/>
      <c r="Z179" s="209"/>
    </row>
    <row r="180" spans="1:26" ht="18.75" customHeight="1">
      <c r="A180" s="224"/>
      <c r="B180" s="209"/>
      <c r="C180" s="209"/>
      <c r="D180" s="226"/>
      <c r="E180" s="226"/>
      <c r="F180" s="226"/>
      <c r="G180" s="226"/>
      <c r="H180" s="209"/>
      <c r="I180" s="209"/>
      <c r="J180" s="209"/>
      <c r="K180" s="209"/>
      <c r="L180" s="209"/>
      <c r="M180" s="209"/>
      <c r="N180" s="209"/>
      <c r="O180" s="209"/>
      <c r="P180" s="209"/>
      <c r="Q180" s="209"/>
      <c r="R180" s="209"/>
      <c r="S180" s="209"/>
      <c r="T180" s="209"/>
      <c r="U180" s="209"/>
      <c r="V180" s="209"/>
      <c r="W180" s="209"/>
      <c r="X180" s="209"/>
      <c r="Y180" s="209"/>
      <c r="Z180" s="209"/>
    </row>
    <row r="181" spans="1:26" ht="18.75" customHeight="1">
      <c r="A181" s="224"/>
      <c r="B181" s="209"/>
      <c r="C181" s="209"/>
      <c r="D181" s="226"/>
      <c r="E181" s="226"/>
      <c r="F181" s="226"/>
      <c r="G181" s="226"/>
      <c r="H181" s="209"/>
      <c r="I181" s="209"/>
      <c r="J181" s="209"/>
      <c r="K181" s="209"/>
      <c r="L181" s="209"/>
      <c r="M181" s="209"/>
      <c r="N181" s="209"/>
      <c r="O181" s="209"/>
      <c r="P181" s="209"/>
      <c r="Q181" s="209"/>
      <c r="R181" s="209"/>
      <c r="S181" s="209"/>
      <c r="T181" s="209"/>
      <c r="U181" s="209"/>
      <c r="V181" s="209"/>
      <c r="W181" s="209"/>
      <c r="X181" s="209"/>
      <c r="Y181" s="209"/>
      <c r="Z181" s="209"/>
    </row>
    <row r="182" spans="1:26" ht="18.75" customHeight="1">
      <c r="A182" s="224"/>
      <c r="B182" s="209"/>
      <c r="C182" s="209"/>
      <c r="D182" s="226"/>
      <c r="E182" s="226"/>
      <c r="F182" s="226"/>
      <c r="G182" s="226"/>
      <c r="H182" s="209"/>
      <c r="I182" s="209"/>
      <c r="J182" s="209"/>
      <c r="K182" s="209"/>
      <c r="L182" s="209"/>
      <c r="M182" s="209"/>
      <c r="N182" s="209"/>
      <c r="O182" s="209"/>
      <c r="P182" s="209"/>
      <c r="Q182" s="209"/>
      <c r="R182" s="209"/>
      <c r="S182" s="209"/>
      <c r="T182" s="209"/>
      <c r="U182" s="209"/>
      <c r="V182" s="209"/>
      <c r="W182" s="209"/>
      <c r="X182" s="209"/>
      <c r="Y182" s="209"/>
      <c r="Z182" s="209"/>
    </row>
    <row r="183" spans="1:26" ht="18.75" customHeight="1">
      <c r="A183" s="224"/>
      <c r="B183" s="209"/>
      <c r="C183" s="209"/>
      <c r="D183" s="226"/>
      <c r="E183" s="226"/>
      <c r="F183" s="226"/>
      <c r="G183" s="226"/>
      <c r="H183" s="209"/>
      <c r="I183" s="209"/>
      <c r="J183" s="209"/>
      <c r="K183" s="209"/>
      <c r="L183" s="209"/>
      <c r="M183" s="209"/>
      <c r="N183" s="209"/>
      <c r="O183" s="209"/>
      <c r="P183" s="209"/>
      <c r="Q183" s="209"/>
      <c r="R183" s="209"/>
      <c r="S183" s="209"/>
      <c r="T183" s="209"/>
      <c r="U183" s="209"/>
      <c r="V183" s="209"/>
      <c r="W183" s="209"/>
      <c r="X183" s="209"/>
      <c r="Y183" s="209"/>
      <c r="Z183" s="209"/>
    </row>
    <row r="184" spans="1:26" ht="18.75" customHeight="1">
      <c r="A184" s="224"/>
      <c r="B184" s="209"/>
      <c r="C184" s="209"/>
      <c r="D184" s="226"/>
      <c r="E184" s="226"/>
      <c r="F184" s="226"/>
      <c r="G184" s="226"/>
      <c r="H184" s="209"/>
      <c r="I184" s="209"/>
      <c r="J184" s="209"/>
      <c r="K184" s="209"/>
      <c r="L184" s="209"/>
      <c r="M184" s="209"/>
      <c r="N184" s="209"/>
      <c r="O184" s="209"/>
      <c r="P184" s="209"/>
      <c r="Q184" s="209"/>
      <c r="R184" s="209"/>
      <c r="S184" s="209"/>
      <c r="T184" s="209"/>
      <c r="U184" s="209"/>
      <c r="V184" s="209"/>
      <c r="W184" s="209"/>
      <c r="X184" s="209"/>
      <c r="Y184" s="209"/>
      <c r="Z184" s="209"/>
    </row>
    <row r="185" spans="1:26" ht="18.75" customHeight="1">
      <c r="A185" s="224"/>
      <c r="B185" s="209"/>
      <c r="C185" s="209"/>
      <c r="D185" s="226"/>
      <c r="E185" s="226"/>
      <c r="F185" s="226"/>
      <c r="G185" s="226"/>
      <c r="H185" s="209"/>
      <c r="I185" s="209"/>
      <c r="J185" s="209"/>
      <c r="K185" s="209"/>
      <c r="L185" s="209"/>
      <c r="M185" s="209"/>
      <c r="N185" s="209"/>
      <c r="O185" s="209"/>
      <c r="P185" s="209"/>
      <c r="Q185" s="209"/>
      <c r="R185" s="209"/>
      <c r="S185" s="209"/>
      <c r="T185" s="209"/>
      <c r="U185" s="209"/>
      <c r="V185" s="209"/>
      <c r="W185" s="209"/>
      <c r="X185" s="209"/>
      <c r="Y185" s="209"/>
      <c r="Z185" s="209"/>
    </row>
    <row r="186" spans="1:26" ht="18.75" customHeight="1">
      <c r="A186" s="224"/>
      <c r="B186" s="209"/>
      <c r="C186" s="209"/>
      <c r="D186" s="226"/>
      <c r="E186" s="226"/>
      <c r="F186" s="226"/>
      <c r="G186" s="226"/>
      <c r="H186" s="209"/>
      <c r="I186" s="209"/>
      <c r="J186" s="209"/>
      <c r="K186" s="209"/>
      <c r="L186" s="209"/>
      <c r="M186" s="209"/>
      <c r="N186" s="209"/>
      <c r="O186" s="209"/>
      <c r="P186" s="209"/>
      <c r="Q186" s="209"/>
      <c r="R186" s="209"/>
      <c r="S186" s="209"/>
      <c r="T186" s="209"/>
      <c r="U186" s="209"/>
      <c r="V186" s="209"/>
      <c r="W186" s="209"/>
      <c r="X186" s="209"/>
      <c r="Y186" s="209"/>
      <c r="Z186" s="209"/>
    </row>
    <row r="187" spans="1:26" ht="18.75" customHeight="1">
      <c r="A187" s="224"/>
      <c r="B187" s="209"/>
      <c r="C187" s="209"/>
      <c r="D187" s="226"/>
      <c r="E187" s="226"/>
      <c r="F187" s="226"/>
      <c r="G187" s="226"/>
      <c r="H187" s="209"/>
      <c r="I187" s="209"/>
      <c r="J187" s="209"/>
      <c r="K187" s="209"/>
      <c r="L187" s="209"/>
      <c r="M187" s="209"/>
      <c r="N187" s="209"/>
      <c r="O187" s="209"/>
      <c r="P187" s="209"/>
      <c r="Q187" s="209"/>
      <c r="R187" s="209"/>
      <c r="S187" s="209"/>
      <c r="T187" s="209"/>
      <c r="U187" s="209"/>
      <c r="V187" s="209"/>
      <c r="W187" s="209"/>
      <c r="X187" s="209"/>
      <c r="Y187" s="209"/>
      <c r="Z187" s="209"/>
    </row>
    <row r="188" spans="1:26" ht="18.75" customHeight="1">
      <c r="A188" s="224"/>
      <c r="B188" s="209"/>
      <c r="C188" s="209"/>
      <c r="D188" s="226"/>
      <c r="E188" s="226"/>
      <c r="F188" s="226"/>
      <c r="G188" s="226"/>
      <c r="H188" s="209"/>
      <c r="I188" s="209"/>
      <c r="J188" s="209"/>
      <c r="K188" s="209"/>
      <c r="L188" s="209"/>
      <c r="M188" s="209"/>
      <c r="N188" s="209"/>
      <c r="O188" s="209"/>
      <c r="P188" s="209"/>
      <c r="Q188" s="209"/>
      <c r="R188" s="209"/>
      <c r="S188" s="209"/>
      <c r="T188" s="209"/>
      <c r="U188" s="209"/>
      <c r="V188" s="209"/>
      <c r="W188" s="209"/>
      <c r="X188" s="209"/>
      <c r="Y188" s="209"/>
      <c r="Z188" s="209"/>
    </row>
    <row r="189" spans="1:26" ht="18.75" customHeight="1">
      <c r="A189" s="224"/>
      <c r="B189" s="209"/>
      <c r="C189" s="209"/>
      <c r="D189" s="226"/>
      <c r="E189" s="226"/>
      <c r="F189" s="226"/>
      <c r="G189" s="226"/>
      <c r="H189" s="209"/>
      <c r="I189" s="209"/>
      <c r="J189" s="209"/>
      <c r="K189" s="209"/>
      <c r="L189" s="209"/>
      <c r="M189" s="209"/>
      <c r="N189" s="209"/>
      <c r="O189" s="209"/>
      <c r="P189" s="209"/>
      <c r="Q189" s="209"/>
      <c r="R189" s="209"/>
      <c r="S189" s="209"/>
      <c r="T189" s="209"/>
      <c r="U189" s="209"/>
      <c r="V189" s="209"/>
      <c r="W189" s="209"/>
      <c r="X189" s="209"/>
      <c r="Y189" s="209"/>
      <c r="Z189" s="209"/>
    </row>
    <row r="190" spans="1:26" ht="18.75" customHeight="1">
      <c r="A190" s="224"/>
      <c r="B190" s="209"/>
      <c r="C190" s="209"/>
      <c r="D190" s="226"/>
      <c r="E190" s="226"/>
      <c r="F190" s="226"/>
      <c r="G190" s="226"/>
      <c r="H190" s="209"/>
      <c r="I190" s="209"/>
      <c r="J190" s="209"/>
      <c r="K190" s="209"/>
      <c r="L190" s="209"/>
      <c r="M190" s="209"/>
      <c r="N190" s="209"/>
      <c r="O190" s="209"/>
      <c r="P190" s="209"/>
      <c r="Q190" s="209"/>
      <c r="R190" s="209"/>
      <c r="S190" s="209"/>
      <c r="T190" s="209"/>
      <c r="U190" s="209"/>
      <c r="V190" s="209"/>
      <c r="W190" s="209"/>
      <c r="X190" s="209"/>
      <c r="Y190" s="209"/>
      <c r="Z190" s="209"/>
    </row>
    <row r="191" spans="1:26" ht="18.75" customHeight="1">
      <c r="A191" s="224"/>
      <c r="B191" s="209"/>
      <c r="C191" s="209"/>
      <c r="D191" s="226"/>
      <c r="E191" s="226"/>
      <c r="F191" s="226"/>
      <c r="G191" s="226"/>
      <c r="H191" s="209"/>
      <c r="I191" s="209"/>
      <c r="J191" s="209"/>
      <c r="K191" s="209"/>
      <c r="L191" s="209"/>
      <c r="M191" s="209"/>
      <c r="N191" s="209"/>
      <c r="O191" s="209"/>
      <c r="P191" s="209"/>
      <c r="Q191" s="209"/>
      <c r="R191" s="209"/>
      <c r="S191" s="209"/>
      <c r="T191" s="209"/>
      <c r="U191" s="209"/>
      <c r="V191" s="209"/>
      <c r="W191" s="209"/>
      <c r="X191" s="209"/>
      <c r="Y191" s="209"/>
      <c r="Z191" s="209"/>
    </row>
    <row r="192" spans="1:26" ht="18.75" customHeight="1">
      <c r="A192" s="224"/>
      <c r="B192" s="209"/>
      <c r="C192" s="209"/>
      <c r="D192" s="226"/>
      <c r="E192" s="226"/>
      <c r="F192" s="226"/>
      <c r="G192" s="226"/>
      <c r="H192" s="209"/>
      <c r="I192" s="209"/>
      <c r="J192" s="209"/>
      <c r="K192" s="209"/>
      <c r="L192" s="209"/>
      <c r="M192" s="209"/>
      <c r="N192" s="209"/>
      <c r="O192" s="209"/>
      <c r="P192" s="209"/>
      <c r="Q192" s="209"/>
      <c r="R192" s="209"/>
      <c r="S192" s="209"/>
      <c r="T192" s="209"/>
      <c r="U192" s="209"/>
      <c r="V192" s="209"/>
      <c r="W192" s="209"/>
      <c r="X192" s="209"/>
      <c r="Y192" s="209"/>
      <c r="Z192" s="209"/>
    </row>
    <row r="193" spans="1:26" ht="18.75" customHeight="1">
      <c r="A193" s="224"/>
      <c r="B193" s="209"/>
      <c r="C193" s="209"/>
      <c r="D193" s="226"/>
      <c r="E193" s="226"/>
      <c r="F193" s="226"/>
      <c r="G193" s="226"/>
      <c r="H193" s="209"/>
      <c r="I193" s="209"/>
      <c r="J193" s="209"/>
      <c r="K193" s="209"/>
      <c r="L193" s="209"/>
      <c r="M193" s="209"/>
      <c r="N193" s="209"/>
      <c r="O193" s="209"/>
      <c r="P193" s="209"/>
      <c r="Q193" s="209"/>
      <c r="R193" s="209"/>
      <c r="S193" s="209"/>
      <c r="T193" s="209"/>
      <c r="U193" s="209"/>
      <c r="V193" s="209"/>
      <c r="W193" s="209"/>
      <c r="X193" s="209"/>
      <c r="Y193" s="209"/>
      <c r="Z193" s="209"/>
    </row>
    <row r="194" spans="1:26" ht="18.75" customHeight="1">
      <c r="A194" s="224"/>
      <c r="B194" s="209"/>
      <c r="C194" s="209"/>
      <c r="D194" s="226"/>
      <c r="E194" s="226"/>
      <c r="F194" s="226"/>
      <c r="G194" s="226"/>
      <c r="H194" s="209"/>
      <c r="I194" s="209"/>
      <c r="J194" s="209"/>
      <c r="K194" s="209"/>
      <c r="L194" s="209"/>
      <c r="M194" s="209"/>
      <c r="N194" s="209"/>
      <c r="O194" s="209"/>
      <c r="P194" s="209"/>
      <c r="Q194" s="209"/>
      <c r="R194" s="209"/>
      <c r="S194" s="209"/>
      <c r="T194" s="209"/>
      <c r="U194" s="209"/>
      <c r="V194" s="209"/>
      <c r="W194" s="209"/>
      <c r="X194" s="209"/>
      <c r="Y194" s="209"/>
      <c r="Z194" s="209"/>
    </row>
    <row r="195" spans="1:26" ht="18.75" customHeight="1">
      <c r="A195" s="224"/>
      <c r="B195" s="209"/>
      <c r="C195" s="209"/>
      <c r="D195" s="226"/>
      <c r="E195" s="226"/>
      <c r="F195" s="226"/>
      <c r="G195" s="226"/>
      <c r="H195" s="209"/>
      <c r="I195" s="209"/>
      <c r="J195" s="209"/>
      <c r="K195" s="209"/>
      <c r="L195" s="209"/>
      <c r="M195" s="209"/>
      <c r="N195" s="209"/>
      <c r="O195" s="209"/>
      <c r="P195" s="209"/>
      <c r="Q195" s="209"/>
      <c r="R195" s="209"/>
      <c r="S195" s="209"/>
      <c r="T195" s="209"/>
      <c r="U195" s="209"/>
      <c r="V195" s="209"/>
      <c r="W195" s="209"/>
      <c r="X195" s="209"/>
      <c r="Y195" s="209"/>
      <c r="Z195" s="209"/>
    </row>
    <row r="196" spans="1:26" ht="18.75" customHeight="1">
      <c r="A196" s="224"/>
      <c r="B196" s="209"/>
      <c r="C196" s="209"/>
      <c r="D196" s="226"/>
      <c r="E196" s="226"/>
      <c r="F196" s="226"/>
      <c r="G196" s="226"/>
      <c r="H196" s="209"/>
      <c r="I196" s="209"/>
      <c r="J196" s="209"/>
      <c r="K196" s="209"/>
      <c r="L196" s="209"/>
      <c r="M196" s="209"/>
      <c r="N196" s="209"/>
      <c r="O196" s="209"/>
      <c r="P196" s="209"/>
      <c r="Q196" s="209"/>
      <c r="R196" s="209"/>
      <c r="S196" s="209"/>
      <c r="T196" s="209"/>
      <c r="U196" s="209"/>
      <c r="V196" s="209"/>
      <c r="W196" s="209"/>
      <c r="X196" s="209"/>
      <c r="Y196" s="209"/>
      <c r="Z196" s="209"/>
    </row>
    <row r="197" spans="1:26" ht="18.75" customHeight="1">
      <c r="A197" s="224"/>
      <c r="B197" s="209"/>
      <c r="C197" s="209"/>
      <c r="D197" s="226"/>
      <c r="E197" s="226"/>
      <c r="F197" s="226"/>
      <c r="G197" s="226"/>
      <c r="H197" s="209"/>
      <c r="I197" s="209"/>
      <c r="J197" s="209"/>
      <c r="K197" s="209"/>
      <c r="L197" s="209"/>
      <c r="M197" s="209"/>
      <c r="N197" s="209"/>
      <c r="O197" s="209"/>
      <c r="P197" s="209"/>
      <c r="Q197" s="209"/>
      <c r="R197" s="209"/>
      <c r="S197" s="209"/>
      <c r="T197" s="209"/>
      <c r="U197" s="209"/>
      <c r="V197" s="209"/>
      <c r="W197" s="209"/>
      <c r="X197" s="209"/>
      <c r="Y197" s="209"/>
      <c r="Z197" s="209"/>
    </row>
    <row r="198" spans="1:26" ht="18.75" customHeight="1">
      <c r="A198" s="224"/>
      <c r="B198" s="209"/>
      <c r="C198" s="209"/>
      <c r="D198" s="226"/>
      <c r="E198" s="226"/>
      <c r="F198" s="226"/>
      <c r="G198" s="226"/>
      <c r="H198" s="209"/>
      <c r="I198" s="209"/>
      <c r="J198" s="209"/>
      <c r="K198" s="209"/>
      <c r="L198" s="209"/>
      <c r="M198" s="209"/>
      <c r="N198" s="209"/>
      <c r="O198" s="209"/>
      <c r="P198" s="209"/>
      <c r="Q198" s="209"/>
      <c r="R198" s="209"/>
      <c r="S198" s="209"/>
      <c r="T198" s="209"/>
      <c r="U198" s="209"/>
      <c r="V198" s="209"/>
      <c r="W198" s="209"/>
      <c r="X198" s="209"/>
      <c r="Y198" s="209"/>
      <c r="Z198" s="209"/>
    </row>
    <row r="199" spans="1:26" ht="18.75" customHeight="1">
      <c r="A199" s="224"/>
      <c r="B199" s="209"/>
      <c r="C199" s="209"/>
      <c r="D199" s="226"/>
      <c r="E199" s="226"/>
      <c r="F199" s="226"/>
      <c r="G199" s="226"/>
      <c r="H199" s="209"/>
      <c r="I199" s="209"/>
      <c r="J199" s="209"/>
      <c r="K199" s="209"/>
      <c r="L199" s="209"/>
      <c r="M199" s="209"/>
      <c r="N199" s="209"/>
      <c r="O199" s="209"/>
      <c r="P199" s="209"/>
      <c r="Q199" s="209"/>
      <c r="R199" s="209"/>
      <c r="S199" s="209"/>
      <c r="T199" s="209"/>
      <c r="U199" s="209"/>
      <c r="V199" s="209"/>
      <c r="W199" s="209"/>
      <c r="X199" s="209"/>
      <c r="Y199" s="209"/>
      <c r="Z199" s="209"/>
    </row>
    <row r="200" spans="1:26" ht="18.75" customHeight="1">
      <c r="A200" s="224"/>
      <c r="B200" s="209"/>
      <c r="C200" s="209"/>
      <c r="D200" s="226"/>
      <c r="E200" s="226"/>
      <c r="F200" s="226"/>
      <c r="G200" s="226"/>
      <c r="H200" s="209"/>
      <c r="I200" s="209"/>
      <c r="J200" s="209"/>
      <c r="K200" s="209"/>
      <c r="L200" s="209"/>
      <c r="M200" s="209"/>
      <c r="N200" s="209"/>
      <c r="O200" s="209"/>
      <c r="P200" s="209"/>
      <c r="Q200" s="209"/>
      <c r="R200" s="209"/>
      <c r="S200" s="209"/>
      <c r="T200" s="209"/>
      <c r="U200" s="209"/>
      <c r="V200" s="209"/>
      <c r="W200" s="209"/>
      <c r="X200" s="209"/>
      <c r="Y200" s="209"/>
      <c r="Z200" s="209"/>
    </row>
    <row r="201" spans="1:26" ht="18.75" customHeight="1">
      <c r="A201" s="224"/>
      <c r="B201" s="209"/>
      <c r="C201" s="209"/>
      <c r="D201" s="226"/>
      <c r="E201" s="226"/>
      <c r="F201" s="226"/>
      <c r="G201" s="226"/>
      <c r="H201" s="209"/>
      <c r="I201" s="209"/>
      <c r="J201" s="209"/>
      <c r="K201" s="209"/>
      <c r="L201" s="209"/>
      <c r="M201" s="209"/>
      <c r="N201" s="209"/>
      <c r="O201" s="209"/>
      <c r="P201" s="209"/>
      <c r="Q201" s="209"/>
      <c r="R201" s="209"/>
      <c r="S201" s="209"/>
      <c r="T201" s="209"/>
      <c r="U201" s="209"/>
      <c r="V201" s="209"/>
      <c r="W201" s="209"/>
      <c r="X201" s="209"/>
      <c r="Y201" s="209"/>
      <c r="Z201" s="209"/>
    </row>
    <row r="202" spans="1:26" ht="18.75" customHeight="1">
      <c r="A202" s="224"/>
      <c r="B202" s="209"/>
      <c r="C202" s="209"/>
      <c r="D202" s="226"/>
      <c r="E202" s="226"/>
      <c r="F202" s="226"/>
      <c r="G202" s="226"/>
      <c r="H202" s="209"/>
      <c r="I202" s="209"/>
      <c r="J202" s="209"/>
      <c r="K202" s="209"/>
      <c r="L202" s="209"/>
      <c r="M202" s="209"/>
      <c r="N202" s="209"/>
      <c r="O202" s="209"/>
      <c r="P202" s="209"/>
      <c r="Q202" s="209"/>
      <c r="R202" s="209"/>
      <c r="S202" s="209"/>
      <c r="T202" s="209"/>
      <c r="U202" s="209"/>
      <c r="V202" s="209"/>
      <c r="W202" s="209"/>
      <c r="X202" s="209"/>
      <c r="Y202" s="209"/>
      <c r="Z202" s="209"/>
    </row>
    <row r="203" spans="1:26" ht="18.75" customHeight="1">
      <c r="A203" s="224"/>
      <c r="B203" s="209"/>
      <c r="C203" s="209"/>
      <c r="D203" s="226"/>
      <c r="E203" s="226"/>
      <c r="F203" s="226"/>
      <c r="G203" s="226"/>
      <c r="H203" s="209"/>
      <c r="I203" s="209"/>
      <c r="J203" s="209"/>
      <c r="K203" s="209"/>
      <c r="L203" s="209"/>
      <c r="M203" s="209"/>
      <c r="N203" s="209"/>
      <c r="O203" s="209"/>
      <c r="P203" s="209"/>
      <c r="Q203" s="209"/>
      <c r="R203" s="209"/>
      <c r="S203" s="209"/>
      <c r="T203" s="209"/>
      <c r="U203" s="209"/>
      <c r="V203" s="209"/>
      <c r="W203" s="209"/>
      <c r="X203" s="209"/>
      <c r="Y203" s="209"/>
      <c r="Z203" s="209"/>
    </row>
    <row r="204" spans="1:26" ht="18.75" customHeight="1">
      <c r="A204" s="224"/>
      <c r="B204" s="209"/>
      <c r="C204" s="209"/>
      <c r="D204" s="226"/>
      <c r="E204" s="226"/>
      <c r="F204" s="226"/>
      <c r="G204" s="226"/>
      <c r="H204" s="209"/>
      <c r="I204" s="209"/>
      <c r="J204" s="209"/>
      <c r="K204" s="209"/>
      <c r="L204" s="209"/>
      <c r="M204" s="209"/>
      <c r="N204" s="209"/>
      <c r="O204" s="209"/>
      <c r="P204" s="209"/>
      <c r="Q204" s="209"/>
      <c r="R204" s="209"/>
      <c r="S204" s="209"/>
      <c r="T204" s="209"/>
      <c r="U204" s="209"/>
      <c r="V204" s="209"/>
      <c r="W204" s="209"/>
      <c r="X204" s="209"/>
      <c r="Y204" s="209"/>
      <c r="Z204" s="209"/>
    </row>
    <row r="205" spans="1:26" ht="18.75" customHeight="1">
      <c r="A205" s="224"/>
      <c r="B205" s="209"/>
      <c r="C205" s="209"/>
      <c r="D205" s="226"/>
      <c r="E205" s="226"/>
      <c r="F205" s="226"/>
      <c r="G205" s="226"/>
      <c r="H205" s="209"/>
      <c r="I205" s="209"/>
      <c r="J205" s="209"/>
      <c r="K205" s="209"/>
      <c r="L205" s="209"/>
      <c r="M205" s="209"/>
      <c r="N205" s="209"/>
      <c r="O205" s="209"/>
      <c r="P205" s="209"/>
      <c r="Q205" s="209"/>
      <c r="R205" s="209"/>
      <c r="S205" s="209"/>
      <c r="T205" s="209"/>
      <c r="U205" s="209"/>
      <c r="V205" s="209"/>
      <c r="W205" s="209"/>
      <c r="X205" s="209"/>
      <c r="Y205" s="209"/>
      <c r="Z205" s="209"/>
    </row>
    <row r="206" spans="1:26" ht="18.75" customHeight="1">
      <c r="A206" s="224"/>
      <c r="B206" s="209"/>
      <c r="C206" s="209"/>
      <c r="D206" s="226"/>
      <c r="E206" s="226"/>
      <c r="F206" s="226"/>
      <c r="G206" s="226"/>
      <c r="H206" s="209"/>
      <c r="I206" s="209"/>
      <c r="J206" s="209"/>
      <c r="K206" s="209"/>
      <c r="L206" s="209"/>
      <c r="M206" s="209"/>
      <c r="N206" s="209"/>
      <c r="O206" s="209"/>
      <c r="P206" s="209"/>
      <c r="Q206" s="209"/>
      <c r="R206" s="209"/>
      <c r="S206" s="209"/>
      <c r="T206" s="209"/>
      <c r="U206" s="209"/>
      <c r="V206" s="209"/>
      <c r="W206" s="209"/>
      <c r="X206" s="209"/>
      <c r="Y206" s="209"/>
      <c r="Z206" s="209"/>
    </row>
    <row r="207" spans="1:26" ht="18.75" customHeight="1">
      <c r="A207" s="224"/>
      <c r="B207" s="209"/>
      <c r="C207" s="209"/>
      <c r="D207" s="226"/>
      <c r="E207" s="226"/>
      <c r="F207" s="226"/>
      <c r="G207" s="226"/>
      <c r="H207" s="209"/>
      <c r="I207" s="209"/>
      <c r="J207" s="209"/>
      <c r="K207" s="209"/>
      <c r="L207" s="209"/>
      <c r="M207" s="209"/>
      <c r="N207" s="209"/>
      <c r="O207" s="209"/>
      <c r="P207" s="209"/>
      <c r="Q207" s="209"/>
      <c r="R207" s="209"/>
      <c r="S207" s="209"/>
      <c r="T207" s="209"/>
      <c r="U207" s="209"/>
      <c r="V207" s="209"/>
      <c r="W207" s="209"/>
      <c r="X207" s="209"/>
      <c r="Y207" s="209"/>
      <c r="Z207" s="209"/>
    </row>
    <row r="208" spans="1:26" ht="18.75" customHeight="1">
      <c r="A208" s="224"/>
      <c r="B208" s="209"/>
      <c r="C208" s="209"/>
      <c r="D208" s="226"/>
      <c r="E208" s="226"/>
      <c r="F208" s="226"/>
      <c r="G208" s="226"/>
      <c r="H208" s="209"/>
      <c r="I208" s="209"/>
      <c r="J208" s="209"/>
      <c r="K208" s="209"/>
      <c r="L208" s="209"/>
      <c r="M208" s="209"/>
      <c r="N208" s="209"/>
      <c r="O208" s="209"/>
      <c r="P208" s="209"/>
      <c r="Q208" s="209"/>
      <c r="R208" s="209"/>
      <c r="S208" s="209"/>
      <c r="T208" s="209"/>
      <c r="U208" s="209"/>
      <c r="V208" s="209"/>
      <c r="W208" s="209"/>
      <c r="X208" s="209"/>
      <c r="Y208" s="209"/>
      <c r="Z208" s="209"/>
    </row>
    <row r="209" spans="1:26" ht="18.75" customHeight="1">
      <c r="A209" s="224"/>
      <c r="B209" s="209"/>
      <c r="C209" s="209"/>
      <c r="D209" s="226"/>
      <c r="E209" s="226"/>
      <c r="F209" s="226"/>
      <c r="G209" s="226"/>
      <c r="H209" s="209"/>
      <c r="I209" s="209"/>
      <c r="J209" s="209"/>
      <c r="K209" s="209"/>
      <c r="L209" s="209"/>
      <c r="M209" s="209"/>
      <c r="N209" s="209"/>
      <c r="O209" s="209"/>
      <c r="P209" s="209"/>
      <c r="Q209" s="209"/>
      <c r="R209" s="209"/>
      <c r="S209" s="209"/>
      <c r="T209" s="209"/>
      <c r="U209" s="209"/>
      <c r="V209" s="209"/>
      <c r="W209" s="209"/>
      <c r="X209" s="209"/>
      <c r="Y209" s="209"/>
      <c r="Z209" s="209"/>
    </row>
    <row r="210" spans="1:26" ht="18.75" customHeight="1">
      <c r="A210" s="224"/>
      <c r="B210" s="209"/>
      <c r="C210" s="209"/>
      <c r="D210" s="226"/>
      <c r="E210" s="226"/>
      <c r="F210" s="226"/>
      <c r="G210" s="226"/>
      <c r="H210" s="209"/>
      <c r="I210" s="209"/>
      <c r="J210" s="209"/>
      <c r="K210" s="209"/>
      <c r="L210" s="209"/>
      <c r="M210" s="209"/>
      <c r="N210" s="209"/>
      <c r="O210" s="209"/>
      <c r="P210" s="209"/>
      <c r="Q210" s="209"/>
      <c r="R210" s="209"/>
      <c r="S210" s="209"/>
      <c r="T210" s="209"/>
      <c r="U210" s="209"/>
      <c r="V210" s="209"/>
      <c r="W210" s="209"/>
      <c r="X210" s="209"/>
      <c r="Y210" s="209"/>
      <c r="Z210" s="209"/>
    </row>
    <row r="211" spans="1:26" ht="18.75" customHeight="1">
      <c r="A211" s="224"/>
      <c r="B211" s="209"/>
      <c r="C211" s="209"/>
      <c r="D211" s="226"/>
      <c r="E211" s="226"/>
      <c r="F211" s="226"/>
      <c r="G211" s="226"/>
      <c r="H211" s="209"/>
      <c r="I211" s="209"/>
      <c r="J211" s="209"/>
      <c r="K211" s="209"/>
      <c r="L211" s="209"/>
      <c r="M211" s="209"/>
      <c r="N211" s="209"/>
      <c r="O211" s="209"/>
      <c r="P211" s="209"/>
      <c r="Q211" s="209"/>
      <c r="R211" s="209"/>
      <c r="S211" s="209"/>
      <c r="T211" s="209"/>
      <c r="U211" s="209"/>
      <c r="V211" s="209"/>
      <c r="W211" s="209"/>
      <c r="X211" s="209"/>
      <c r="Y211" s="209"/>
      <c r="Z211" s="209"/>
    </row>
    <row r="212" spans="1:26" ht="18.75" customHeight="1">
      <c r="A212" s="224"/>
      <c r="B212" s="209"/>
      <c r="C212" s="209"/>
      <c r="D212" s="226"/>
      <c r="E212" s="226"/>
      <c r="F212" s="226"/>
      <c r="G212" s="226"/>
      <c r="H212" s="209"/>
      <c r="I212" s="209"/>
      <c r="J212" s="209"/>
      <c r="K212" s="209"/>
      <c r="L212" s="209"/>
      <c r="M212" s="209"/>
      <c r="N212" s="209"/>
      <c r="O212" s="209"/>
      <c r="P212" s="209"/>
      <c r="Q212" s="209"/>
      <c r="R212" s="209"/>
      <c r="S212" s="209"/>
      <c r="T212" s="209"/>
      <c r="U212" s="209"/>
      <c r="V212" s="209"/>
      <c r="W212" s="209"/>
      <c r="X212" s="209"/>
      <c r="Y212" s="209"/>
      <c r="Z212" s="209"/>
    </row>
    <row r="213" spans="1:26" ht="18.75" customHeight="1">
      <c r="A213" s="224"/>
      <c r="B213" s="209"/>
      <c r="C213" s="209"/>
      <c r="D213" s="226"/>
      <c r="E213" s="226"/>
      <c r="F213" s="226"/>
      <c r="G213" s="226"/>
      <c r="H213" s="209"/>
      <c r="I213" s="209"/>
      <c r="J213" s="209"/>
      <c r="K213" s="209"/>
      <c r="L213" s="209"/>
      <c r="M213" s="209"/>
      <c r="N213" s="209"/>
      <c r="O213" s="209"/>
      <c r="P213" s="209"/>
      <c r="Q213" s="209"/>
      <c r="R213" s="209"/>
      <c r="S213" s="209"/>
      <c r="T213" s="209"/>
      <c r="U213" s="209"/>
      <c r="V213" s="209"/>
      <c r="W213" s="209"/>
      <c r="X213" s="209"/>
      <c r="Y213" s="209"/>
      <c r="Z213" s="209"/>
    </row>
    <row r="214" spans="1:26" ht="18.75" customHeight="1">
      <c r="A214" s="224"/>
      <c r="B214" s="209"/>
      <c r="C214" s="209"/>
      <c r="D214" s="226"/>
      <c r="E214" s="226"/>
      <c r="F214" s="226"/>
      <c r="G214" s="226"/>
      <c r="H214" s="209"/>
      <c r="I214" s="209"/>
      <c r="J214" s="209"/>
      <c r="K214" s="209"/>
      <c r="L214" s="209"/>
      <c r="M214" s="209"/>
      <c r="N214" s="209"/>
      <c r="O214" s="209"/>
      <c r="P214" s="209"/>
      <c r="Q214" s="209"/>
      <c r="R214" s="209"/>
      <c r="S214" s="209"/>
      <c r="T214" s="209"/>
      <c r="U214" s="209"/>
      <c r="V214" s="209"/>
      <c r="W214" s="209"/>
      <c r="X214" s="209"/>
      <c r="Y214" s="209"/>
      <c r="Z214" s="209"/>
    </row>
    <row r="215" spans="1:26" ht="18.75" customHeight="1">
      <c r="A215" s="224"/>
      <c r="B215" s="209"/>
      <c r="C215" s="209"/>
      <c r="D215" s="226"/>
      <c r="E215" s="226"/>
      <c r="F215" s="226"/>
      <c r="G215" s="226"/>
      <c r="H215" s="209"/>
      <c r="I215" s="209"/>
      <c r="J215" s="209"/>
      <c r="K215" s="209"/>
      <c r="L215" s="209"/>
      <c r="M215" s="209"/>
      <c r="N215" s="209"/>
      <c r="O215" s="209"/>
      <c r="P215" s="209"/>
      <c r="Q215" s="209"/>
      <c r="R215" s="209"/>
      <c r="S215" s="209"/>
      <c r="T215" s="209"/>
      <c r="U215" s="209"/>
      <c r="V215" s="209"/>
      <c r="W215" s="209"/>
      <c r="X215" s="209"/>
      <c r="Y215" s="209"/>
      <c r="Z215" s="209"/>
    </row>
    <row r="216" spans="1:26" ht="18.75" customHeight="1">
      <c r="A216" s="224"/>
      <c r="B216" s="209"/>
      <c r="C216" s="209"/>
      <c r="D216" s="226"/>
      <c r="E216" s="226"/>
      <c r="F216" s="226"/>
      <c r="G216" s="226"/>
      <c r="H216" s="209"/>
      <c r="I216" s="209"/>
      <c r="J216" s="209"/>
      <c r="K216" s="209"/>
      <c r="L216" s="209"/>
      <c r="M216" s="209"/>
      <c r="N216" s="209"/>
      <c r="O216" s="209"/>
      <c r="P216" s="209"/>
      <c r="Q216" s="209"/>
      <c r="R216" s="209"/>
      <c r="S216" s="209"/>
      <c r="T216" s="209"/>
      <c r="U216" s="209"/>
      <c r="V216" s="209"/>
      <c r="W216" s="209"/>
      <c r="X216" s="209"/>
      <c r="Y216" s="209"/>
      <c r="Z216" s="209"/>
    </row>
    <row r="217" spans="1:26" ht="18.75" customHeight="1">
      <c r="A217" s="224"/>
      <c r="B217" s="209"/>
      <c r="C217" s="209"/>
      <c r="D217" s="226"/>
      <c r="E217" s="226"/>
      <c r="F217" s="226"/>
      <c r="G217" s="226"/>
      <c r="H217" s="209"/>
      <c r="I217" s="209"/>
      <c r="J217" s="209"/>
      <c r="K217" s="209"/>
      <c r="L217" s="209"/>
      <c r="M217" s="209"/>
      <c r="N217" s="209"/>
      <c r="O217" s="209"/>
      <c r="P217" s="209"/>
      <c r="Q217" s="209"/>
      <c r="R217" s="209"/>
      <c r="S217" s="209"/>
      <c r="T217" s="209"/>
      <c r="U217" s="209"/>
      <c r="V217" s="209"/>
      <c r="W217" s="209"/>
      <c r="X217" s="209"/>
      <c r="Y217" s="209"/>
      <c r="Z217" s="209"/>
    </row>
    <row r="218" spans="1:26" ht="18.75" customHeight="1">
      <c r="A218" s="224"/>
      <c r="B218" s="209"/>
      <c r="C218" s="209"/>
      <c r="D218" s="226"/>
      <c r="E218" s="226"/>
      <c r="F218" s="226"/>
      <c r="G218" s="226"/>
      <c r="H218" s="209"/>
      <c r="I218" s="209"/>
      <c r="J218" s="209"/>
      <c r="K218" s="209"/>
      <c r="L218" s="209"/>
      <c r="M218" s="209"/>
      <c r="N218" s="209"/>
      <c r="O218" s="209"/>
      <c r="P218" s="209"/>
      <c r="Q218" s="209"/>
      <c r="R218" s="209"/>
      <c r="S218" s="209"/>
      <c r="T218" s="209"/>
      <c r="U218" s="209"/>
      <c r="V218" s="209"/>
      <c r="W218" s="209"/>
      <c r="X218" s="209"/>
      <c r="Y218" s="209"/>
      <c r="Z218" s="209"/>
    </row>
    <row r="219" spans="1:26" ht="18.75" customHeight="1">
      <c r="A219" s="224"/>
      <c r="B219" s="209"/>
      <c r="C219" s="209"/>
      <c r="D219" s="226"/>
      <c r="E219" s="226"/>
      <c r="F219" s="226"/>
      <c r="G219" s="226"/>
      <c r="H219" s="209"/>
      <c r="I219" s="209"/>
      <c r="J219" s="209"/>
      <c r="K219" s="209"/>
      <c r="L219" s="209"/>
      <c r="M219" s="209"/>
      <c r="N219" s="209"/>
      <c r="O219" s="209"/>
      <c r="P219" s="209"/>
      <c r="Q219" s="209"/>
      <c r="R219" s="209"/>
      <c r="S219" s="209"/>
      <c r="T219" s="209"/>
      <c r="U219" s="209"/>
      <c r="V219" s="209"/>
      <c r="W219" s="209"/>
      <c r="X219" s="209"/>
      <c r="Y219" s="209"/>
      <c r="Z219" s="209"/>
    </row>
    <row r="220" spans="1:26" ht="18.75" customHeight="1">
      <c r="A220" s="224"/>
      <c r="B220" s="209"/>
      <c r="C220" s="209"/>
      <c r="D220" s="226"/>
      <c r="E220" s="226"/>
      <c r="F220" s="226"/>
      <c r="G220" s="226"/>
      <c r="H220" s="209"/>
      <c r="I220" s="209"/>
      <c r="J220" s="209"/>
      <c r="K220" s="209"/>
      <c r="L220" s="209"/>
      <c r="M220" s="209"/>
      <c r="N220" s="209"/>
      <c r="O220" s="209"/>
      <c r="P220" s="209"/>
      <c r="Q220" s="209"/>
      <c r="R220" s="209"/>
      <c r="S220" s="209"/>
      <c r="T220" s="209"/>
      <c r="U220" s="209"/>
      <c r="V220" s="209"/>
      <c r="W220" s="209"/>
      <c r="X220" s="209"/>
      <c r="Y220" s="209"/>
      <c r="Z220" s="209"/>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I6:I7"/>
    <mergeCell ref="J6:J7"/>
    <mergeCell ref="K6:K7"/>
    <mergeCell ref="L6:L7"/>
    <mergeCell ref="M6:M7"/>
    <mergeCell ref="A1:M1"/>
    <mergeCell ref="A2:M2"/>
    <mergeCell ref="A3:M3"/>
    <mergeCell ref="A4:G4"/>
    <mergeCell ref="F5:M5"/>
    <mergeCell ref="E6:F6"/>
    <mergeCell ref="G6:G7"/>
    <mergeCell ref="H6:H7"/>
    <mergeCell ref="A6:A7"/>
    <mergeCell ref="B6:B7"/>
    <mergeCell ref="C6:C7"/>
    <mergeCell ref="D6:D7"/>
  </mergeCells>
  <printOptions horizontalCentered="1"/>
  <pageMargins left="0.31496062992125984" right="0.23622047244094491" top="0.59055118110236227" bottom="0.74803149606299213" header="0" footer="0"/>
  <pageSetup paperSize="9" fitToHeight="0" orientation="landscape"/>
  <headerFooter>
    <oddHeader>&amp;C &amp;P/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AN1000"/>
  <sheetViews>
    <sheetView workbookViewId="0">
      <pane xSplit="2" ySplit="10" topLeftCell="C11" activePane="bottomRight" state="frozen"/>
      <selection pane="topRight" activeCell="C1" sqref="C1"/>
      <selection pane="bottomLeft" activeCell="A11" sqref="A11"/>
      <selection pane="bottomRight" activeCell="C11" sqref="C11"/>
    </sheetView>
  </sheetViews>
  <sheetFormatPr defaultColWidth="14.42578125" defaultRowHeight="15" customHeight="1"/>
  <cols>
    <col min="1" max="1" width="5.140625" customWidth="1"/>
    <col min="2" max="2" width="51.42578125" customWidth="1"/>
    <col min="3" max="3" width="11.28515625" customWidth="1"/>
    <col min="4" max="5" width="11.28515625" hidden="1" customWidth="1"/>
    <col min="6" max="6" width="19.7109375" hidden="1" customWidth="1"/>
    <col min="7" max="7" width="18.85546875" hidden="1" customWidth="1"/>
    <col min="8" max="8" width="19.28515625" customWidth="1"/>
    <col min="9" max="9" width="13.7109375" customWidth="1"/>
    <col min="10" max="12" width="12.42578125" customWidth="1"/>
    <col min="13" max="13" width="14.140625" customWidth="1"/>
    <col min="14" max="15" width="11.140625" hidden="1" customWidth="1"/>
    <col min="16" max="16" width="10.42578125" hidden="1" customWidth="1"/>
    <col min="17" max="17" width="12.28515625" hidden="1" customWidth="1"/>
    <col min="18" max="18" width="9.42578125" hidden="1" customWidth="1"/>
    <col min="19" max="21" width="9.140625" hidden="1" customWidth="1"/>
    <col min="22" max="23" width="10.42578125" hidden="1" customWidth="1"/>
    <col min="24" max="24" width="8.7109375" hidden="1" customWidth="1"/>
    <col min="25" max="27" width="9.140625" hidden="1" customWidth="1"/>
    <col min="28" max="28" width="10" hidden="1" customWidth="1"/>
    <col min="29" max="29" width="10.42578125" hidden="1" customWidth="1"/>
    <col min="30" max="33" width="9.140625" hidden="1" customWidth="1"/>
    <col min="34" max="34" width="13.5703125" customWidth="1"/>
    <col min="35" max="35" width="11.140625" customWidth="1"/>
    <col min="36" max="36" width="10.7109375" customWidth="1"/>
    <col min="37" max="37" width="15.42578125" customWidth="1"/>
    <col min="38" max="38" width="13.5703125" customWidth="1"/>
    <col min="39" max="39" width="15.28515625" customWidth="1"/>
    <col min="40" max="40" width="15.5703125" customWidth="1"/>
  </cols>
  <sheetData>
    <row r="1" spans="1:40" ht="30" customHeight="1">
      <c r="A1" s="551" t="s">
        <v>646</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row>
    <row r="2" spans="1:40" ht="30.75" customHeight="1">
      <c r="A2" s="551" t="s">
        <v>647</v>
      </c>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row>
    <row r="3" spans="1:40" ht="33.75" customHeight="1">
      <c r="A3" s="552" t="e">
        <f>'Phu luc VI'!A3:M3</f>
        <v>#REF!</v>
      </c>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row>
    <row r="4" spans="1:40" ht="31.5" customHeight="1">
      <c r="A4" s="516" t="s">
        <v>3</v>
      </c>
      <c r="B4" s="510"/>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c r="AH4" s="510"/>
      <c r="AI4" s="510"/>
      <c r="AJ4" s="510"/>
      <c r="AK4" s="510"/>
      <c r="AL4" s="510"/>
      <c r="AM4" s="510"/>
      <c r="AN4" s="510"/>
    </row>
    <row r="5" spans="1:40" ht="35.25" customHeight="1">
      <c r="A5" s="517" t="s">
        <v>4</v>
      </c>
      <c r="B5" s="517" t="s">
        <v>69</v>
      </c>
      <c r="C5" s="517" t="s">
        <v>70</v>
      </c>
      <c r="D5" s="517" t="s">
        <v>648</v>
      </c>
      <c r="E5" s="517" t="s">
        <v>649</v>
      </c>
      <c r="F5" s="517" t="s">
        <v>650</v>
      </c>
      <c r="G5" s="517" t="s">
        <v>651</v>
      </c>
      <c r="H5" s="519" t="s">
        <v>90</v>
      </c>
      <c r="I5" s="520"/>
      <c r="J5" s="520"/>
      <c r="K5" s="520"/>
      <c r="L5" s="520"/>
      <c r="M5" s="520"/>
      <c r="N5" s="520"/>
      <c r="O5" s="521"/>
      <c r="P5" s="519" t="s">
        <v>75</v>
      </c>
      <c r="Q5" s="520"/>
      <c r="R5" s="520"/>
      <c r="S5" s="520"/>
      <c r="T5" s="520"/>
      <c r="U5" s="521"/>
      <c r="V5" s="519" t="s">
        <v>652</v>
      </c>
      <c r="W5" s="520"/>
      <c r="X5" s="520"/>
      <c r="Y5" s="520"/>
      <c r="Z5" s="520"/>
      <c r="AA5" s="521"/>
      <c r="AB5" s="519" t="s">
        <v>653</v>
      </c>
      <c r="AC5" s="520"/>
      <c r="AD5" s="520"/>
      <c r="AE5" s="520"/>
      <c r="AF5" s="520"/>
      <c r="AG5" s="521"/>
      <c r="AH5" s="519" t="s">
        <v>654</v>
      </c>
      <c r="AI5" s="520"/>
      <c r="AJ5" s="520"/>
      <c r="AK5" s="521"/>
      <c r="AL5" s="519" t="s">
        <v>492</v>
      </c>
      <c r="AM5" s="521"/>
      <c r="AN5" s="517" t="s">
        <v>7</v>
      </c>
    </row>
    <row r="6" spans="1:40" ht="35.25" customHeight="1">
      <c r="A6" s="518"/>
      <c r="B6" s="518"/>
      <c r="C6" s="518"/>
      <c r="D6" s="518"/>
      <c r="E6" s="518"/>
      <c r="F6" s="518"/>
      <c r="G6" s="518"/>
      <c r="H6" s="517" t="s">
        <v>655</v>
      </c>
      <c r="I6" s="519" t="s">
        <v>656</v>
      </c>
      <c r="J6" s="520"/>
      <c r="K6" s="520"/>
      <c r="L6" s="520"/>
      <c r="M6" s="520"/>
      <c r="N6" s="520"/>
      <c r="O6" s="521"/>
      <c r="P6" s="517" t="s">
        <v>657</v>
      </c>
      <c r="Q6" s="519" t="s">
        <v>500</v>
      </c>
      <c r="R6" s="520"/>
      <c r="S6" s="520"/>
      <c r="T6" s="520"/>
      <c r="U6" s="521"/>
      <c r="V6" s="517" t="s">
        <v>658</v>
      </c>
      <c r="W6" s="519" t="s">
        <v>500</v>
      </c>
      <c r="X6" s="520"/>
      <c r="Y6" s="520"/>
      <c r="Z6" s="520"/>
      <c r="AA6" s="521"/>
      <c r="AB6" s="517" t="s">
        <v>31</v>
      </c>
      <c r="AC6" s="519" t="s">
        <v>107</v>
      </c>
      <c r="AD6" s="520"/>
      <c r="AE6" s="520"/>
      <c r="AF6" s="520"/>
      <c r="AG6" s="521"/>
      <c r="AH6" s="517" t="s">
        <v>31</v>
      </c>
      <c r="AI6" s="519" t="s">
        <v>107</v>
      </c>
      <c r="AJ6" s="520"/>
      <c r="AK6" s="521"/>
      <c r="AL6" s="517" t="s">
        <v>659</v>
      </c>
      <c r="AM6" s="66" t="s">
        <v>107</v>
      </c>
      <c r="AN6" s="518"/>
    </row>
    <row r="7" spans="1:40" ht="38.25" customHeight="1">
      <c r="A7" s="518"/>
      <c r="B7" s="518"/>
      <c r="C7" s="518"/>
      <c r="D7" s="518"/>
      <c r="E7" s="518"/>
      <c r="F7" s="518"/>
      <c r="G7" s="518"/>
      <c r="H7" s="518"/>
      <c r="I7" s="517" t="s">
        <v>659</v>
      </c>
      <c r="J7" s="519" t="s">
        <v>107</v>
      </c>
      <c r="K7" s="520"/>
      <c r="L7" s="520"/>
      <c r="M7" s="520"/>
      <c r="N7" s="520"/>
      <c r="O7" s="521"/>
      <c r="P7" s="518"/>
      <c r="Q7" s="519" t="s">
        <v>660</v>
      </c>
      <c r="R7" s="521"/>
      <c r="S7" s="519" t="s">
        <v>661</v>
      </c>
      <c r="T7" s="520"/>
      <c r="U7" s="521"/>
      <c r="V7" s="518"/>
      <c r="W7" s="519" t="s">
        <v>660</v>
      </c>
      <c r="X7" s="521"/>
      <c r="Y7" s="519" t="s">
        <v>662</v>
      </c>
      <c r="Z7" s="520"/>
      <c r="AA7" s="521"/>
      <c r="AB7" s="518"/>
      <c r="AC7" s="519" t="s">
        <v>660</v>
      </c>
      <c r="AD7" s="521"/>
      <c r="AE7" s="519" t="s">
        <v>663</v>
      </c>
      <c r="AF7" s="520"/>
      <c r="AG7" s="521"/>
      <c r="AH7" s="518"/>
      <c r="AI7" s="519" t="s">
        <v>660</v>
      </c>
      <c r="AJ7" s="521"/>
      <c r="AK7" s="526" t="s">
        <v>664</v>
      </c>
      <c r="AL7" s="518"/>
      <c r="AM7" s="526" t="s">
        <v>664</v>
      </c>
      <c r="AN7" s="518"/>
    </row>
    <row r="8" spans="1:40" ht="16.5" customHeight="1">
      <c r="A8" s="518"/>
      <c r="B8" s="518"/>
      <c r="C8" s="518"/>
      <c r="D8" s="518"/>
      <c r="E8" s="518"/>
      <c r="F8" s="518"/>
      <c r="G8" s="518"/>
      <c r="H8" s="518"/>
      <c r="I8" s="518"/>
      <c r="J8" s="517" t="s">
        <v>32</v>
      </c>
      <c r="K8" s="517" t="s">
        <v>665</v>
      </c>
      <c r="L8" s="517" t="s">
        <v>666</v>
      </c>
      <c r="M8" s="522" t="s">
        <v>667</v>
      </c>
      <c r="N8" s="70"/>
      <c r="O8" s="227"/>
      <c r="P8" s="518"/>
      <c r="Q8" s="517"/>
      <c r="R8" s="517"/>
      <c r="S8" s="517"/>
      <c r="T8" s="519"/>
      <c r="U8" s="521"/>
      <c r="V8" s="518"/>
      <c r="W8" s="517"/>
      <c r="X8" s="517"/>
      <c r="Y8" s="517"/>
      <c r="Z8" s="519"/>
      <c r="AA8" s="521"/>
      <c r="AB8" s="518"/>
      <c r="AC8" s="517"/>
      <c r="AD8" s="517"/>
      <c r="AE8" s="517"/>
      <c r="AF8" s="517" t="s">
        <v>668</v>
      </c>
      <c r="AG8" s="517" t="s">
        <v>666</v>
      </c>
      <c r="AH8" s="518"/>
      <c r="AI8" s="517" t="s">
        <v>32</v>
      </c>
      <c r="AJ8" s="517" t="s">
        <v>33</v>
      </c>
      <c r="AK8" s="518"/>
      <c r="AL8" s="518"/>
      <c r="AM8" s="518"/>
      <c r="AN8" s="518"/>
    </row>
    <row r="9" spans="1:40" ht="21.75" customHeight="1">
      <c r="A9" s="518"/>
      <c r="B9" s="518"/>
      <c r="C9" s="518"/>
      <c r="D9" s="518"/>
      <c r="E9" s="518"/>
      <c r="F9" s="518"/>
      <c r="G9" s="518"/>
      <c r="H9" s="518"/>
      <c r="I9" s="518"/>
      <c r="J9" s="518"/>
      <c r="K9" s="518"/>
      <c r="L9" s="518"/>
      <c r="M9" s="512"/>
      <c r="N9" s="70"/>
      <c r="O9" s="227"/>
      <c r="P9" s="518"/>
      <c r="Q9" s="518"/>
      <c r="R9" s="518"/>
      <c r="S9" s="518"/>
      <c r="T9" s="517" t="s">
        <v>119</v>
      </c>
      <c r="U9" s="517" t="s">
        <v>669</v>
      </c>
      <c r="V9" s="518"/>
      <c r="W9" s="518"/>
      <c r="X9" s="518"/>
      <c r="Y9" s="518"/>
      <c r="Z9" s="517" t="s">
        <v>119</v>
      </c>
      <c r="AA9" s="517" t="s">
        <v>669</v>
      </c>
      <c r="AB9" s="518"/>
      <c r="AC9" s="518"/>
      <c r="AD9" s="518"/>
      <c r="AE9" s="518"/>
      <c r="AF9" s="518"/>
      <c r="AG9" s="518"/>
      <c r="AH9" s="518"/>
      <c r="AI9" s="518"/>
      <c r="AJ9" s="518"/>
      <c r="AK9" s="518"/>
      <c r="AL9" s="518"/>
      <c r="AM9" s="518"/>
      <c r="AN9" s="518"/>
    </row>
    <row r="10" spans="1:40" ht="15" customHeight="1">
      <c r="A10" s="518"/>
      <c r="B10" s="518"/>
      <c r="C10" s="518"/>
      <c r="D10" s="503"/>
      <c r="E10" s="518"/>
      <c r="F10" s="518"/>
      <c r="G10" s="518"/>
      <c r="H10" s="503"/>
      <c r="I10" s="503"/>
      <c r="J10" s="503"/>
      <c r="K10" s="503"/>
      <c r="L10" s="503"/>
      <c r="M10" s="524"/>
      <c r="N10" s="228"/>
      <c r="O10" s="229"/>
      <c r="P10" s="518"/>
      <c r="Q10" s="503"/>
      <c r="R10" s="503"/>
      <c r="S10" s="503"/>
      <c r="T10" s="518"/>
      <c r="U10" s="518"/>
      <c r="V10" s="518"/>
      <c r="W10" s="503"/>
      <c r="X10" s="503"/>
      <c r="Y10" s="503"/>
      <c r="Z10" s="518"/>
      <c r="AA10" s="518"/>
      <c r="AB10" s="503"/>
      <c r="AC10" s="503"/>
      <c r="AD10" s="503"/>
      <c r="AE10" s="503"/>
      <c r="AF10" s="503"/>
      <c r="AG10" s="503"/>
      <c r="AH10" s="503"/>
      <c r="AI10" s="503"/>
      <c r="AJ10" s="503"/>
      <c r="AK10" s="503"/>
      <c r="AL10" s="503"/>
      <c r="AM10" s="503"/>
      <c r="AN10" s="503"/>
    </row>
    <row r="11" spans="1:40" ht="28.5" customHeight="1">
      <c r="A11" s="66"/>
      <c r="B11" s="66" t="s">
        <v>8</v>
      </c>
      <c r="C11" s="66"/>
      <c r="D11" s="66"/>
      <c r="E11" s="66"/>
      <c r="F11" s="66"/>
      <c r="G11" s="66"/>
      <c r="H11" s="66"/>
      <c r="I11" s="230">
        <f t="shared" ref="I11:AM11" si="0">I12</f>
        <v>1211372</v>
      </c>
      <c r="J11" s="230">
        <f t="shared" si="0"/>
        <v>389976</v>
      </c>
      <c r="K11" s="230">
        <f t="shared" si="0"/>
        <v>40872</v>
      </c>
      <c r="L11" s="230">
        <f t="shared" si="0"/>
        <v>390261.96799999999</v>
      </c>
      <c r="M11" s="230">
        <f t="shared" si="0"/>
        <v>390261.96799999999</v>
      </c>
      <c r="N11" s="230">
        <f t="shared" si="0"/>
        <v>0</v>
      </c>
      <c r="O11" s="230">
        <f t="shared" si="0"/>
        <v>0</v>
      </c>
      <c r="P11" s="230">
        <f t="shared" si="0"/>
        <v>0</v>
      </c>
      <c r="Q11" s="230">
        <f t="shared" si="0"/>
        <v>0</v>
      </c>
      <c r="R11" s="230">
        <f t="shared" si="0"/>
        <v>0</v>
      </c>
      <c r="S11" s="230">
        <f t="shared" si="0"/>
        <v>0</v>
      </c>
      <c r="T11" s="230">
        <f t="shared" si="0"/>
        <v>0</v>
      </c>
      <c r="U11" s="230">
        <f t="shared" si="0"/>
        <v>0</v>
      </c>
      <c r="V11" s="230">
        <f t="shared" si="0"/>
        <v>0</v>
      </c>
      <c r="W11" s="230">
        <f t="shared" si="0"/>
        <v>0</v>
      </c>
      <c r="X11" s="230">
        <f t="shared" si="0"/>
        <v>0</v>
      </c>
      <c r="Y11" s="230">
        <f t="shared" si="0"/>
        <v>0</v>
      </c>
      <c r="Z11" s="230">
        <f t="shared" si="0"/>
        <v>0</v>
      </c>
      <c r="AA11" s="230">
        <f t="shared" si="0"/>
        <v>0</v>
      </c>
      <c r="AB11" s="230">
        <f t="shared" si="0"/>
        <v>0</v>
      </c>
      <c r="AC11" s="230">
        <f t="shared" si="0"/>
        <v>0</v>
      </c>
      <c r="AD11" s="230">
        <f t="shared" si="0"/>
        <v>0</v>
      </c>
      <c r="AE11" s="230">
        <f t="shared" si="0"/>
        <v>0</v>
      </c>
      <c r="AF11" s="230">
        <f t="shared" si="0"/>
        <v>0</v>
      </c>
      <c r="AG11" s="230">
        <f t="shared" si="0"/>
        <v>0</v>
      </c>
      <c r="AH11" s="230">
        <f t="shared" si="0"/>
        <v>451790</v>
      </c>
      <c r="AI11" s="230">
        <f t="shared" si="0"/>
        <v>150000</v>
      </c>
      <c r="AJ11" s="230">
        <f t="shared" si="0"/>
        <v>0</v>
      </c>
      <c r="AK11" s="230">
        <f t="shared" si="0"/>
        <v>301790</v>
      </c>
      <c r="AL11" s="230">
        <f t="shared" si="0"/>
        <v>129340</v>
      </c>
      <c r="AM11" s="230">
        <f t="shared" si="0"/>
        <v>129340</v>
      </c>
      <c r="AN11" s="66"/>
    </row>
    <row r="12" spans="1:40" ht="34.5" customHeight="1">
      <c r="A12" s="231"/>
      <c r="B12" s="232" t="s">
        <v>143</v>
      </c>
      <c r="C12" s="91"/>
      <c r="D12" s="91"/>
      <c r="E12" s="42"/>
      <c r="F12" s="42"/>
      <c r="G12" s="42"/>
      <c r="H12" s="42"/>
      <c r="I12" s="230">
        <f t="shared" ref="I12:AM12" si="1">I13</f>
        <v>1211372</v>
      </c>
      <c r="J12" s="230">
        <f t="shared" si="1"/>
        <v>389976</v>
      </c>
      <c r="K12" s="230">
        <f t="shared" si="1"/>
        <v>40872</v>
      </c>
      <c r="L12" s="230">
        <f t="shared" si="1"/>
        <v>390261.96799999999</v>
      </c>
      <c r="M12" s="230">
        <f t="shared" si="1"/>
        <v>390261.96799999999</v>
      </c>
      <c r="N12" s="230">
        <f t="shared" si="1"/>
        <v>0</v>
      </c>
      <c r="O12" s="230">
        <f t="shared" si="1"/>
        <v>0</v>
      </c>
      <c r="P12" s="230">
        <f t="shared" si="1"/>
        <v>0</v>
      </c>
      <c r="Q12" s="230">
        <f t="shared" si="1"/>
        <v>0</v>
      </c>
      <c r="R12" s="230">
        <f t="shared" si="1"/>
        <v>0</v>
      </c>
      <c r="S12" s="230">
        <f t="shared" si="1"/>
        <v>0</v>
      </c>
      <c r="T12" s="230">
        <f t="shared" si="1"/>
        <v>0</v>
      </c>
      <c r="U12" s="230">
        <f t="shared" si="1"/>
        <v>0</v>
      </c>
      <c r="V12" s="230">
        <f t="shared" si="1"/>
        <v>0</v>
      </c>
      <c r="W12" s="230">
        <f t="shared" si="1"/>
        <v>0</v>
      </c>
      <c r="X12" s="230">
        <f t="shared" si="1"/>
        <v>0</v>
      </c>
      <c r="Y12" s="230">
        <f t="shared" si="1"/>
        <v>0</v>
      </c>
      <c r="Z12" s="230">
        <f t="shared" si="1"/>
        <v>0</v>
      </c>
      <c r="AA12" s="230">
        <f t="shared" si="1"/>
        <v>0</v>
      </c>
      <c r="AB12" s="230">
        <f t="shared" si="1"/>
        <v>0</v>
      </c>
      <c r="AC12" s="230">
        <f t="shared" si="1"/>
        <v>0</v>
      </c>
      <c r="AD12" s="230">
        <f t="shared" si="1"/>
        <v>0</v>
      </c>
      <c r="AE12" s="230">
        <f t="shared" si="1"/>
        <v>0</v>
      </c>
      <c r="AF12" s="230">
        <f t="shared" si="1"/>
        <v>0</v>
      </c>
      <c r="AG12" s="230">
        <f t="shared" si="1"/>
        <v>0</v>
      </c>
      <c r="AH12" s="230">
        <f t="shared" si="1"/>
        <v>451790</v>
      </c>
      <c r="AI12" s="230">
        <f t="shared" si="1"/>
        <v>150000</v>
      </c>
      <c r="AJ12" s="230">
        <f t="shared" si="1"/>
        <v>0</v>
      </c>
      <c r="AK12" s="230">
        <f t="shared" si="1"/>
        <v>301790</v>
      </c>
      <c r="AL12" s="230">
        <f t="shared" si="1"/>
        <v>129340</v>
      </c>
      <c r="AM12" s="230">
        <f t="shared" si="1"/>
        <v>129340</v>
      </c>
      <c r="AN12" s="80"/>
    </row>
    <row r="13" spans="1:40" ht="31.5" customHeight="1">
      <c r="A13" s="71"/>
      <c r="B13" s="32" t="s">
        <v>223</v>
      </c>
      <c r="C13" s="91"/>
      <c r="D13" s="91"/>
      <c r="E13" s="42"/>
      <c r="F13" s="42"/>
      <c r="G13" s="42"/>
      <c r="H13" s="42"/>
      <c r="I13" s="230">
        <f t="shared" ref="I13:AM13" si="2">I14</f>
        <v>1211372</v>
      </c>
      <c r="J13" s="230">
        <f t="shared" si="2"/>
        <v>389976</v>
      </c>
      <c r="K13" s="230">
        <f t="shared" si="2"/>
        <v>40872</v>
      </c>
      <c r="L13" s="230">
        <f t="shared" si="2"/>
        <v>390261.96799999999</v>
      </c>
      <c r="M13" s="230">
        <f t="shared" si="2"/>
        <v>390261.96799999999</v>
      </c>
      <c r="N13" s="230">
        <f t="shared" si="2"/>
        <v>0</v>
      </c>
      <c r="O13" s="230">
        <f t="shared" si="2"/>
        <v>0</v>
      </c>
      <c r="P13" s="230">
        <f t="shared" si="2"/>
        <v>0</v>
      </c>
      <c r="Q13" s="230">
        <f t="shared" si="2"/>
        <v>0</v>
      </c>
      <c r="R13" s="230">
        <f t="shared" si="2"/>
        <v>0</v>
      </c>
      <c r="S13" s="230">
        <f t="shared" si="2"/>
        <v>0</v>
      </c>
      <c r="T13" s="230">
        <f t="shared" si="2"/>
        <v>0</v>
      </c>
      <c r="U13" s="230">
        <f t="shared" si="2"/>
        <v>0</v>
      </c>
      <c r="V13" s="230">
        <f t="shared" si="2"/>
        <v>0</v>
      </c>
      <c r="W13" s="230">
        <f t="shared" si="2"/>
        <v>0</v>
      </c>
      <c r="X13" s="230">
        <f t="shared" si="2"/>
        <v>0</v>
      </c>
      <c r="Y13" s="230">
        <f t="shared" si="2"/>
        <v>0</v>
      </c>
      <c r="Z13" s="230">
        <f t="shared" si="2"/>
        <v>0</v>
      </c>
      <c r="AA13" s="230">
        <f t="shared" si="2"/>
        <v>0</v>
      </c>
      <c r="AB13" s="230">
        <f t="shared" si="2"/>
        <v>0</v>
      </c>
      <c r="AC13" s="230">
        <f t="shared" si="2"/>
        <v>0</v>
      </c>
      <c r="AD13" s="230">
        <f t="shared" si="2"/>
        <v>0</v>
      </c>
      <c r="AE13" s="230">
        <f t="shared" si="2"/>
        <v>0</v>
      </c>
      <c r="AF13" s="230">
        <f t="shared" si="2"/>
        <v>0</v>
      </c>
      <c r="AG13" s="230">
        <f t="shared" si="2"/>
        <v>0</v>
      </c>
      <c r="AH13" s="230">
        <f t="shared" si="2"/>
        <v>451790</v>
      </c>
      <c r="AI13" s="230">
        <f t="shared" si="2"/>
        <v>150000</v>
      </c>
      <c r="AJ13" s="230">
        <f t="shared" si="2"/>
        <v>0</v>
      </c>
      <c r="AK13" s="230">
        <f t="shared" si="2"/>
        <v>301790</v>
      </c>
      <c r="AL13" s="230">
        <f t="shared" si="2"/>
        <v>129340</v>
      </c>
      <c r="AM13" s="230">
        <f t="shared" si="2"/>
        <v>129340</v>
      </c>
      <c r="AN13" s="80"/>
    </row>
    <row r="14" spans="1:40" ht="72" customHeight="1">
      <c r="A14" s="73" t="s">
        <v>39</v>
      </c>
      <c r="B14" s="80" t="s">
        <v>670</v>
      </c>
      <c r="C14" s="91">
        <v>8030522</v>
      </c>
      <c r="D14" s="72" t="s">
        <v>17</v>
      </c>
      <c r="E14" s="72"/>
      <c r="F14" s="233"/>
      <c r="G14" s="233"/>
      <c r="H14" s="42" t="s">
        <v>157</v>
      </c>
      <c r="I14" s="77">
        <v>1211372</v>
      </c>
      <c r="J14" s="77">
        <v>389976</v>
      </c>
      <c r="K14" s="77">
        <v>40872</v>
      </c>
      <c r="L14" s="77">
        <v>390261.96799999999</v>
      </c>
      <c r="M14" s="77">
        <v>390261.96799999999</v>
      </c>
      <c r="N14" s="77"/>
      <c r="O14" s="77"/>
      <c r="P14" s="77"/>
      <c r="Q14" s="77"/>
      <c r="R14" s="77"/>
      <c r="S14" s="77"/>
      <c r="T14" s="77"/>
      <c r="U14" s="77"/>
      <c r="V14" s="77"/>
      <c r="W14" s="77"/>
      <c r="X14" s="77"/>
      <c r="Y14" s="77"/>
      <c r="Z14" s="77"/>
      <c r="AA14" s="77"/>
      <c r="AB14" s="77"/>
      <c r="AC14" s="77"/>
      <c r="AD14" s="77"/>
      <c r="AE14" s="77"/>
      <c r="AF14" s="77"/>
      <c r="AG14" s="77"/>
      <c r="AH14" s="77">
        <f>SUM(AI14:AK14)</f>
        <v>451790</v>
      </c>
      <c r="AI14" s="77">
        <v>150000</v>
      </c>
      <c r="AJ14" s="77"/>
      <c r="AK14" s="77">
        <v>301790</v>
      </c>
      <c r="AL14" s="77">
        <f>SUM(AM14)</f>
        <v>129340</v>
      </c>
      <c r="AM14" s="77">
        <v>129340</v>
      </c>
      <c r="AN14" s="80"/>
    </row>
    <row r="15" spans="1:40" ht="15.75" customHeight="1">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row>
    <row r="16" spans="1:40" ht="15.75" customHeight="1">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row>
    <row r="17" spans="1:40" ht="15.75" customHeight="1">
      <c r="A17" s="134"/>
      <c r="B17" s="65"/>
      <c r="C17" s="65"/>
      <c r="D17" s="65"/>
      <c r="E17" s="234"/>
      <c r="F17" s="234"/>
      <c r="G17" s="234"/>
      <c r="H17" s="234"/>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row>
    <row r="18" spans="1:40" ht="15.75" customHeight="1">
      <c r="A18" s="134"/>
      <c r="B18" s="65"/>
      <c r="C18" s="65"/>
      <c r="D18" s="65"/>
      <c r="E18" s="234"/>
      <c r="F18" s="234"/>
      <c r="G18" s="234"/>
      <c r="H18" s="234"/>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235"/>
      <c r="AK18" s="235"/>
      <c r="AL18" s="235"/>
      <c r="AM18" s="235"/>
      <c r="AN18" s="235"/>
    </row>
    <row r="19" spans="1:40" ht="15.75" customHeight="1">
      <c r="A19" s="134"/>
      <c r="B19" s="65"/>
      <c r="C19" s="65"/>
      <c r="D19" s="65"/>
      <c r="E19" s="234"/>
      <c r="F19" s="234"/>
      <c r="G19" s="234"/>
      <c r="H19" s="234"/>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235"/>
      <c r="AK19" s="235"/>
      <c r="AL19" s="235"/>
      <c r="AM19" s="235"/>
      <c r="AN19" s="235"/>
    </row>
    <row r="20" spans="1:40" ht="15.75" customHeight="1">
      <c r="A20" s="134"/>
      <c r="B20" s="65"/>
      <c r="C20" s="65"/>
      <c r="D20" s="65"/>
      <c r="E20" s="234"/>
      <c r="F20" s="234"/>
      <c r="G20" s="234"/>
      <c r="H20" s="234"/>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row>
    <row r="21" spans="1:40" ht="15.75" customHeight="1">
      <c r="A21" s="134"/>
      <c r="B21" s="65"/>
      <c r="C21" s="65"/>
      <c r="D21" s="65"/>
      <c r="E21" s="234"/>
      <c r="F21" s="234"/>
      <c r="G21" s="234"/>
      <c r="H21" s="234"/>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row>
    <row r="22" spans="1:40" ht="15.75" customHeight="1">
      <c r="A22" s="134"/>
      <c r="B22" s="65"/>
      <c r="C22" s="65"/>
      <c r="D22" s="65"/>
      <c r="E22" s="234"/>
      <c r="F22" s="234"/>
      <c r="G22" s="234"/>
      <c r="H22" s="234"/>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row>
    <row r="23" spans="1:40" ht="15.75" customHeight="1">
      <c r="A23" s="134"/>
      <c r="B23" s="65"/>
      <c r="C23" s="65"/>
      <c r="D23" s="65"/>
      <c r="E23" s="234"/>
      <c r="F23" s="234"/>
      <c r="G23" s="234"/>
      <c r="H23" s="234"/>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row>
    <row r="24" spans="1:40" ht="15.75" customHeight="1">
      <c r="A24" s="134"/>
      <c r="B24" s="65"/>
      <c r="C24" s="65"/>
      <c r="D24" s="65"/>
      <c r="E24" s="234"/>
      <c r="F24" s="234"/>
      <c r="G24" s="234"/>
      <c r="H24" s="234"/>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row>
    <row r="25" spans="1:40" ht="15.75" customHeight="1">
      <c r="A25" s="134"/>
      <c r="B25" s="65"/>
      <c r="C25" s="65"/>
      <c r="D25" s="65"/>
      <c r="E25" s="234"/>
      <c r="F25" s="234"/>
      <c r="G25" s="234"/>
      <c r="H25" s="234"/>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row>
    <row r="26" spans="1:40" ht="15.75" customHeight="1">
      <c r="A26" s="134"/>
      <c r="B26" s="65"/>
      <c r="C26" s="65"/>
      <c r="D26" s="65"/>
      <c r="E26" s="234"/>
      <c r="F26" s="234"/>
      <c r="G26" s="234"/>
      <c r="H26" s="234"/>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row>
    <row r="27" spans="1:40" ht="15.75" customHeight="1">
      <c r="A27" s="134"/>
      <c r="B27" s="65"/>
      <c r="C27" s="65"/>
      <c r="D27" s="65"/>
      <c r="E27" s="234"/>
      <c r="F27" s="234"/>
      <c r="G27" s="234"/>
      <c r="H27" s="234"/>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row>
    <row r="28" spans="1:40" ht="15.75" customHeight="1">
      <c r="A28" s="134"/>
      <c r="B28" s="65"/>
      <c r="C28" s="65"/>
      <c r="D28" s="65"/>
      <c r="E28" s="234"/>
      <c r="F28" s="234"/>
      <c r="G28" s="234"/>
      <c r="H28" s="234"/>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row>
    <row r="29" spans="1:40" ht="15.75" customHeight="1">
      <c r="A29" s="134"/>
      <c r="B29" s="65"/>
      <c r="C29" s="65"/>
      <c r="D29" s="65"/>
      <c r="E29" s="234"/>
      <c r="F29" s="234"/>
      <c r="G29" s="234"/>
      <c r="H29" s="234"/>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row>
    <row r="30" spans="1:40" ht="15.75" customHeight="1">
      <c r="A30" s="134"/>
      <c r="B30" s="65"/>
      <c r="C30" s="65"/>
      <c r="D30" s="65"/>
      <c r="E30" s="234"/>
      <c r="F30" s="234"/>
      <c r="G30" s="234"/>
      <c r="H30" s="234"/>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row>
    <row r="31" spans="1:40" ht="15.75" customHeight="1">
      <c r="A31" s="134"/>
      <c r="B31" s="65"/>
      <c r="C31" s="65"/>
      <c r="D31" s="65"/>
      <c r="E31" s="234"/>
      <c r="F31" s="234"/>
      <c r="G31" s="234"/>
      <c r="H31" s="234"/>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row>
    <row r="32" spans="1:40" ht="15.75" customHeight="1">
      <c r="A32" s="134"/>
      <c r="B32" s="65"/>
      <c r="C32" s="65"/>
      <c r="D32" s="65"/>
      <c r="E32" s="234"/>
      <c r="F32" s="234"/>
      <c r="G32" s="234"/>
      <c r="H32" s="234"/>
      <c r="I32" s="235"/>
      <c r="J32" s="235"/>
      <c r="K32" s="235"/>
      <c r="L32" s="235"/>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235"/>
      <c r="AK32" s="235"/>
      <c r="AL32" s="235"/>
      <c r="AM32" s="235"/>
      <c r="AN32" s="235"/>
    </row>
    <row r="33" spans="1:40" ht="15.75" customHeight="1">
      <c r="A33" s="134"/>
      <c r="B33" s="65"/>
      <c r="C33" s="65"/>
      <c r="D33" s="65"/>
      <c r="E33" s="234"/>
      <c r="F33" s="234"/>
      <c r="G33" s="234"/>
      <c r="H33" s="234"/>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row>
    <row r="34" spans="1:40" ht="15.75" customHeight="1">
      <c r="A34" s="134"/>
      <c r="B34" s="65"/>
      <c r="C34" s="65"/>
      <c r="D34" s="65"/>
      <c r="E34" s="234"/>
      <c r="F34" s="234"/>
      <c r="G34" s="234"/>
      <c r="H34" s="234"/>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row>
    <row r="35" spans="1:40" ht="15.75" customHeight="1">
      <c r="A35" s="134"/>
      <c r="B35" s="65"/>
      <c r="C35" s="65"/>
      <c r="D35" s="65"/>
      <c r="E35" s="234"/>
      <c r="F35" s="234"/>
      <c r="G35" s="234"/>
      <c r="H35" s="234"/>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row>
    <row r="36" spans="1:40" ht="15.75" customHeight="1">
      <c r="A36" s="134"/>
      <c r="B36" s="65"/>
      <c r="C36" s="65"/>
      <c r="D36" s="65"/>
      <c r="E36" s="234"/>
      <c r="F36" s="234"/>
      <c r="G36" s="234"/>
      <c r="H36" s="234"/>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row>
    <row r="37" spans="1:40" ht="15.75" customHeight="1">
      <c r="A37" s="134"/>
      <c r="B37" s="65"/>
      <c r="C37" s="65"/>
      <c r="D37" s="65"/>
      <c r="E37" s="234"/>
      <c r="F37" s="234"/>
      <c r="G37" s="234"/>
      <c r="H37" s="234"/>
      <c r="I37" s="235"/>
      <c r="J37" s="235"/>
      <c r="K37" s="235"/>
      <c r="L37" s="235"/>
      <c r="M37" s="235"/>
      <c r="N37" s="235"/>
      <c r="O37" s="235"/>
      <c r="P37" s="235"/>
      <c r="Q37" s="235"/>
      <c r="R37" s="235"/>
      <c r="S37" s="235"/>
      <c r="T37" s="235"/>
      <c r="U37" s="235"/>
      <c r="V37" s="235"/>
      <c r="W37" s="235"/>
      <c r="X37" s="235"/>
      <c r="Y37" s="235"/>
      <c r="Z37" s="235"/>
      <c r="AA37" s="235"/>
      <c r="AB37" s="235"/>
      <c r="AC37" s="235"/>
      <c r="AD37" s="235"/>
      <c r="AE37" s="235"/>
      <c r="AF37" s="235"/>
      <c r="AG37" s="235"/>
      <c r="AH37" s="235"/>
      <c r="AI37" s="235"/>
      <c r="AJ37" s="235"/>
      <c r="AK37" s="235"/>
      <c r="AL37" s="235"/>
      <c r="AM37" s="235"/>
      <c r="AN37" s="235"/>
    </row>
    <row r="38" spans="1:40" ht="15.75" customHeight="1">
      <c r="A38" s="134"/>
      <c r="B38" s="65"/>
      <c r="C38" s="65"/>
      <c r="D38" s="65"/>
      <c r="E38" s="234"/>
      <c r="F38" s="234"/>
      <c r="G38" s="234"/>
      <c r="H38" s="234"/>
      <c r="I38" s="235"/>
      <c r="J38" s="235"/>
      <c r="K38" s="235"/>
      <c r="L38" s="235"/>
      <c r="M38" s="235"/>
      <c r="N38" s="235"/>
      <c r="O38" s="235"/>
      <c r="P38" s="235"/>
      <c r="Q38" s="235"/>
      <c r="R38" s="235"/>
      <c r="S38" s="235"/>
      <c r="T38" s="235"/>
      <c r="U38" s="235"/>
      <c r="V38" s="235"/>
      <c r="W38" s="235"/>
      <c r="X38" s="235"/>
      <c r="Y38" s="235"/>
      <c r="Z38" s="235"/>
      <c r="AA38" s="235"/>
      <c r="AB38" s="235"/>
      <c r="AC38" s="235"/>
      <c r="AD38" s="235"/>
      <c r="AE38" s="235"/>
      <c r="AF38" s="235"/>
      <c r="AG38" s="235"/>
      <c r="AH38" s="235"/>
      <c r="AI38" s="235"/>
      <c r="AJ38" s="235"/>
      <c r="AK38" s="235"/>
      <c r="AL38" s="235"/>
      <c r="AM38" s="235"/>
      <c r="AN38" s="235"/>
    </row>
    <row r="39" spans="1:40" ht="15.75" customHeight="1">
      <c r="A39" s="134"/>
      <c r="B39" s="65"/>
      <c r="C39" s="65"/>
      <c r="D39" s="65"/>
      <c r="E39" s="234"/>
      <c r="F39" s="234"/>
      <c r="G39" s="234"/>
      <c r="H39" s="234"/>
      <c r="I39" s="235"/>
      <c r="J39" s="235"/>
      <c r="K39" s="235"/>
      <c r="L39" s="235"/>
      <c r="M39" s="235"/>
      <c r="N39" s="235"/>
      <c r="O39" s="235"/>
      <c r="P39" s="235"/>
      <c r="Q39" s="235"/>
      <c r="R39" s="235"/>
      <c r="S39" s="235"/>
      <c r="T39" s="235"/>
      <c r="U39" s="235"/>
      <c r="V39" s="235"/>
      <c r="W39" s="235"/>
      <c r="X39" s="235"/>
      <c r="Y39" s="235"/>
      <c r="Z39" s="235"/>
      <c r="AA39" s="235"/>
      <c r="AB39" s="235"/>
      <c r="AC39" s="235"/>
      <c r="AD39" s="235"/>
      <c r="AE39" s="235"/>
      <c r="AF39" s="235"/>
      <c r="AG39" s="235"/>
      <c r="AH39" s="235"/>
      <c r="AI39" s="235"/>
      <c r="AJ39" s="235"/>
      <c r="AK39" s="235"/>
      <c r="AL39" s="235"/>
      <c r="AM39" s="235"/>
      <c r="AN39" s="235"/>
    </row>
    <row r="40" spans="1:40" ht="15.75" customHeight="1">
      <c r="A40" s="134"/>
      <c r="B40" s="65"/>
      <c r="C40" s="65"/>
      <c r="D40" s="65"/>
      <c r="E40" s="234"/>
      <c r="F40" s="234"/>
      <c r="G40" s="234"/>
      <c r="H40" s="234"/>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c r="AF40" s="235"/>
      <c r="AG40" s="235"/>
      <c r="AH40" s="235"/>
      <c r="AI40" s="235"/>
      <c r="AJ40" s="235"/>
      <c r="AK40" s="235"/>
      <c r="AL40" s="235"/>
      <c r="AM40" s="235"/>
      <c r="AN40" s="235"/>
    </row>
    <row r="41" spans="1:40" ht="15.75" customHeight="1">
      <c r="A41" s="134"/>
      <c r="B41" s="65"/>
      <c r="C41" s="65"/>
      <c r="D41" s="65"/>
      <c r="E41" s="234"/>
      <c r="F41" s="234"/>
      <c r="G41" s="234"/>
      <c r="H41" s="234"/>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row>
    <row r="42" spans="1:40" ht="15.75" customHeight="1">
      <c r="A42" s="134"/>
      <c r="B42" s="65"/>
      <c r="C42" s="65"/>
      <c r="D42" s="65"/>
      <c r="E42" s="234"/>
      <c r="F42" s="234"/>
      <c r="G42" s="234"/>
      <c r="H42" s="234"/>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row>
    <row r="43" spans="1:40" ht="15.75" customHeight="1">
      <c r="A43" s="134"/>
      <c r="B43" s="65"/>
      <c r="C43" s="65"/>
      <c r="D43" s="65"/>
      <c r="E43" s="234"/>
      <c r="F43" s="234"/>
      <c r="G43" s="234"/>
      <c r="H43" s="234"/>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row>
    <row r="44" spans="1:40" ht="15.75" customHeight="1">
      <c r="A44" s="134"/>
      <c r="B44" s="65"/>
      <c r="C44" s="65"/>
      <c r="D44" s="65"/>
      <c r="E44" s="234"/>
      <c r="F44" s="234"/>
      <c r="G44" s="234"/>
      <c r="H44" s="234"/>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row>
    <row r="45" spans="1:40" ht="15.75" customHeight="1">
      <c r="A45" s="134"/>
      <c r="B45" s="65"/>
      <c r="C45" s="65"/>
      <c r="D45" s="65"/>
      <c r="E45" s="234"/>
      <c r="F45" s="234"/>
      <c r="G45" s="234"/>
      <c r="H45" s="234"/>
      <c r="I45" s="235"/>
      <c r="J45" s="235"/>
      <c r="K45" s="235"/>
      <c r="L45" s="235"/>
      <c r="M45" s="235"/>
      <c r="N45" s="235"/>
      <c r="O45" s="235"/>
      <c r="P45" s="235"/>
      <c r="Q45" s="235"/>
      <c r="R45" s="235"/>
      <c r="S45" s="235"/>
      <c r="T45" s="235"/>
      <c r="U45" s="235"/>
      <c r="V45" s="235"/>
      <c r="W45" s="235"/>
      <c r="X45" s="235"/>
      <c r="Y45" s="235"/>
      <c r="Z45" s="235"/>
      <c r="AA45" s="235"/>
      <c r="AB45" s="235"/>
      <c r="AC45" s="235"/>
      <c r="AD45" s="235"/>
      <c r="AE45" s="235"/>
      <c r="AF45" s="235"/>
      <c r="AG45" s="235"/>
      <c r="AH45" s="235"/>
      <c r="AI45" s="235"/>
      <c r="AJ45" s="235"/>
      <c r="AK45" s="235"/>
      <c r="AL45" s="235"/>
      <c r="AM45" s="235"/>
      <c r="AN45" s="235"/>
    </row>
    <row r="46" spans="1:40" ht="15.75" customHeight="1">
      <c r="A46" s="134"/>
      <c r="B46" s="65"/>
      <c r="C46" s="65"/>
      <c r="D46" s="65"/>
      <c r="E46" s="234"/>
      <c r="F46" s="234"/>
      <c r="G46" s="234"/>
      <c r="H46" s="234"/>
      <c r="I46" s="235"/>
      <c r="J46" s="235"/>
      <c r="K46" s="235"/>
      <c r="L46" s="235"/>
      <c r="M46" s="235"/>
      <c r="N46" s="235"/>
      <c r="O46" s="235"/>
      <c r="P46" s="235"/>
      <c r="Q46" s="235"/>
      <c r="R46" s="235"/>
      <c r="S46" s="235"/>
      <c r="T46" s="235"/>
      <c r="U46" s="235"/>
      <c r="V46" s="235"/>
      <c r="W46" s="235"/>
      <c r="X46" s="235"/>
      <c r="Y46" s="235"/>
      <c r="Z46" s="235"/>
      <c r="AA46" s="235"/>
      <c r="AB46" s="235"/>
      <c r="AC46" s="235"/>
      <c r="AD46" s="235"/>
      <c r="AE46" s="235"/>
      <c r="AF46" s="235"/>
      <c r="AG46" s="235"/>
      <c r="AH46" s="235"/>
      <c r="AI46" s="235"/>
      <c r="AJ46" s="235"/>
      <c r="AK46" s="235"/>
      <c r="AL46" s="235"/>
      <c r="AM46" s="235"/>
      <c r="AN46" s="235"/>
    </row>
    <row r="47" spans="1:40" ht="15.75" customHeight="1">
      <c r="A47" s="134"/>
      <c r="B47" s="65"/>
      <c r="C47" s="65"/>
      <c r="D47" s="65"/>
      <c r="E47" s="234"/>
      <c r="F47" s="234"/>
      <c r="G47" s="234"/>
      <c r="H47" s="234"/>
      <c r="I47" s="235"/>
      <c r="J47" s="235"/>
      <c r="K47" s="235"/>
      <c r="L47" s="235"/>
      <c r="M47" s="235"/>
      <c r="N47" s="235"/>
      <c r="O47" s="235"/>
      <c r="P47" s="235"/>
      <c r="Q47" s="235"/>
      <c r="R47" s="235"/>
      <c r="S47" s="235"/>
      <c r="T47" s="235"/>
      <c r="U47" s="235"/>
      <c r="V47" s="235"/>
      <c r="W47" s="235"/>
      <c r="X47" s="235"/>
      <c r="Y47" s="235"/>
      <c r="Z47" s="235"/>
      <c r="AA47" s="235"/>
      <c r="AB47" s="235"/>
      <c r="AC47" s="235"/>
      <c r="AD47" s="235"/>
      <c r="AE47" s="235"/>
      <c r="AF47" s="235"/>
      <c r="AG47" s="235"/>
      <c r="AH47" s="235"/>
      <c r="AI47" s="235"/>
      <c r="AJ47" s="235"/>
      <c r="AK47" s="235"/>
      <c r="AL47" s="235"/>
      <c r="AM47" s="235"/>
      <c r="AN47" s="235"/>
    </row>
    <row r="48" spans="1:40" ht="15.75" customHeight="1">
      <c r="A48" s="134"/>
      <c r="B48" s="65"/>
      <c r="C48" s="65"/>
      <c r="D48" s="65"/>
      <c r="E48" s="234"/>
      <c r="F48" s="234"/>
      <c r="G48" s="234"/>
      <c r="H48" s="234"/>
      <c r="I48" s="235"/>
      <c r="J48" s="235"/>
      <c r="K48" s="235"/>
      <c r="L48" s="235"/>
      <c r="M48" s="235"/>
      <c r="N48" s="235"/>
      <c r="O48" s="235"/>
      <c r="P48" s="235"/>
      <c r="Q48" s="235"/>
      <c r="R48" s="235"/>
      <c r="S48" s="235"/>
      <c r="T48" s="235"/>
      <c r="U48" s="235"/>
      <c r="V48" s="235"/>
      <c r="W48" s="235"/>
      <c r="X48" s="235"/>
      <c r="Y48" s="235"/>
      <c r="Z48" s="235"/>
      <c r="AA48" s="235"/>
      <c r="AB48" s="235"/>
      <c r="AC48" s="235"/>
      <c r="AD48" s="235"/>
      <c r="AE48" s="235"/>
      <c r="AF48" s="235"/>
      <c r="AG48" s="235"/>
      <c r="AH48" s="235"/>
      <c r="AI48" s="235"/>
      <c r="AJ48" s="235"/>
      <c r="AK48" s="235"/>
      <c r="AL48" s="235"/>
      <c r="AM48" s="235"/>
      <c r="AN48" s="235"/>
    </row>
    <row r="49" spans="1:40" ht="15.75" customHeight="1">
      <c r="A49" s="134"/>
      <c r="B49" s="65"/>
      <c r="C49" s="65"/>
      <c r="D49" s="65"/>
      <c r="E49" s="234"/>
      <c r="F49" s="234"/>
      <c r="G49" s="234"/>
      <c r="H49" s="234"/>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row>
    <row r="50" spans="1:40" ht="15.75" customHeight="1">
      <c r="A50" s="134"/>
      <c r="B50" s="65"/>
      <c r="C50" s="65"/>
      <c r="D50" s="65"/>
      <c r="E50" s="234"/>
      <c r="F50" s="234"/>
      <c r="G50" s="234"/>
      <c r="H50" s="234"/>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row>
    <row r="51" spans="1:40" ht="15.75" customHeight="1">
      <c r="A51" s="134"/>
      <c r="B51" s="65"/>
      <c r="C51" s="65"/>
      <c r="D51" s="65"/>
      <c r="E51" s="234"/>
      <c r="F51" s="234"/>
      <c r="G51" s="234"/>
      <c r="H51" s="234"/>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c r="AG51" s="235"/>
      <c r="AH51" s="235"/>
      <c r="AI51" s="235"/>
      <c r="AJ51" s="235"/>
      <c r="AK51" s="235"/>
      <c r="AL51" s="235"/>
      <c r="AM51" s="235"/>
      <c r="AN51" s="235"/>
    </row>
    <row r="52" spans="1:40" ht="15.75" customHeight="1">
      <c r="A52" s="134"/>
      <c r="B52" s="65"/>
      <c r="C52" s="65"/>
      <c r="D52" s="65"/>
      <c r="E52" s="234"/>
      <c r="F52" s="234"/>
      <c r="G52" s="234"/>
      <c r="H52" s="234"/>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c r="AG52" s="235"/>
      <c r="AH52" s="235"/>
      <c r="AI52" s="235"/>
      <c r="AJ52" s="235"/>
      <c r="AK52" s="235"/>
      <c r="AL52" s="235"/>
      <c r="AM52" s="235"/>
      <c r="AN52" s="235"/>
    </row>
    <row r="53" spans="1:40" ht="15.75" customHeight="1">
      <c r="A53" s="134"/>
      <c r="B53" s="65"/>
      <c r="C53" s="65"/>
      <c r="D53" s="65"/>
      <c r="E53" s="234"/>
      <c r="F53" s="234"/>
      <c r="G53" s="234"/>
      <c r="H53" s="234"/>
      <c r="I53" s="235"/>
      <c r="J53" s="235"/>
      <c r="K53" s="235"/>
      <c r="L53" s="235"/>
      <c r="M53" s="235"/>
      <c r="N53" s="235"/>
      <c r="O53" s="235"/>
      <c r="P53" s="235"/>
      <c r="Q53" s="235"/>
      <c r="R53" s="235"/>
      <c r="S53" s="235"/>
      <c r="T53" s="235"/>
      <c r="U53" s="235"/>
      <c r="V53" s="235"/>
      <c r="W53" s="235"/>
      <c r="X53" s="235"/>
      <c r="Y53" s="235"/>
      <c r="Z53" s="235"/>
      <c r="AA53" s="235"/>
      <c r="AB53" s="235"/>
      <c r="AC53" s="235"/>
      <c r="AD53" s="235"/>
      <c r="AE53" s="235"/>
      <c r="AF53" s="235"/>
      <c r="AG53" s="235"/>
      <c r="AH53" s="235"/>
      <c r="AI53" s="235"/>
      <c r="AJ53" s="235"/>
      <c r="AK53" s="235"/>
      <c r="AL53" s="235"/>
      <c r="AM53" s="235"/>
      <c r="AN53" s="235"/>
    </row>
    <row r="54" spans="1:40" ht="15.75" customHeight="1">
      <c r="A54" s="134"/>
      <c r="B54" s="65"/>
      <c r="C54" s="65"/>
      <c r="D54" s="65"/>
      <c r="E54" s="234"/>
      <c r="F54" s="234"/>
      <c r="G54" s="234"/>
      <c r="H54" s="234"/>
      <c r="I54" s="235"/>
      <c r="J54" s="235"/>
      <c r="K54" s="235"/>
      <c r="L54" s="235"/>
      <c r="M54" s="235"/>
      <c r="N54" s="235"/>
      <c r="O54" s="235"/>
      <c r="P54" s="235"/>
      <c r="Q54" s="235"/>
      <c r="R54" s="235"/>
      <c r="S54" s="235"/>
      <c r="T54" s="235"/>
      <c r="U54" s="235"/>
      <c r="V54" s="235"/>
      <c r="W54" s="235"/>
      <c r="X54" s="235"/>
      <c r="Y54" s="235"/>
      <c r="Z54" s="235"/>
      <c r="AA54" s="235"/>
      <c r="AB54" s="235"/>
      <c r="AC54" s="235"/>
      <c r="AD54" s="235"/>
      <c r="AE54" s="235"/>
      <c r="AF54" s="235"/>
      <c r="AG54" s="235"/>
      <c r="AH54" s="235"/>
      <c r="AI54" s="235"/>
      <c r="AJ54" s="235"/>
      <c r="AK54" s="235"/>
      <c r="AL54" s="235"/>
      <c r="AM54" s="235"/>
      <c r="AN54" s="235"/>
    </row>
    <row r="55" spans="1:40" ht="15.75" customHeight="1">
      <c r="A55" s="134"/>
      <c r="B55" s="65"/>
      <c r="C55" s="65"/>
      <c r="D55" s="65"/>
      <c r="E55" s="234"/>
      <c r="F55" s="234"/>
      <c r="G55" s="234"/>
      <c r="H55" s="234"/>
      <c r="I55" s="235"/>
      <c r="J55" s="235"/>
      <c r="K55" s="235"/>
      <c r="L55" s="235"/>
      <c r="M55" s="235"/>
      <c r="N55" s="235"/>
      <c r="O55" s="235"/>
      <c r="P55" s="235"/>
      <c r="Q55" s="235"/>
      <c r="R55" s="235"/>
      <c r="S55" s="235"/>
      <c r="T55" s="235"/>
      <c r="U55" s="235"/>
      <c r="V55" s="235"/>
      <c r="W55" s="235"/>
      <c r="X55" s="235"/>
      <c r="Y55" s="235"/>
      <c r="Z55" s="235"/>
      <c r="AA55" s="235"/>
      <c r="AB55" s="235"/>
      <c r="AC55" s="235"/>
      <c r="AD55" s="235"/>
      <c r="AE55" s="235"/>
      <c r="AF55" s="235"/>
      <c r="AG55" s="235"/>
      <c r="AH55" s="235"/>
      <c r="AI55" s="235"/>
      <c r="AJ55" s="235"/>
      <c r="AK55" s="235"/>
      <c r="AL55" s="235"/>
      <c r="AM55" s="235"/>
      <c r="AN55" s="235"/>
    </row>
    <row r="56" spans="1:40" ht="15.75" customHeight="1">
      <c r="A56" s="134"/>
      <c r="B56" s="65"/>
      <c r="C56" s="65"/>
      <c r="D56" s="65"/>
      <c r="E56" s="234"/>
      <c r="F56" s="234"/>
      <c r="G56" s="234"/>
      <c r="H56" s="234"/>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row>
    <row r="57" spans="1:40" ht="15.75" customHeight="1">
      <c r="A57" s="134"/>
      <c r="B57" s="65"/>
      <c r="C57" s="65"/>
      <c r="D57" s="65"/>
      <c r="E57" s="234"/>
      <c r="F57" s="234"/>
      <c r="G57" s="234"/>
      <c r="H57" s="234"/>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row>
    <row r="58" spans="1:40" ht="15.75" customHeight="1">
      <c r="A58" s="134"/>
      <c r="B58" s="65"/>
      <c r="C58" s="65"/>
      <c r="D58" s="65"/>
      <c r="E58" s="234"/>
      <c r="F58" s="234"/>
      <c r="G58" s="234"/>
      <c r="H58" s="234"/>
      <c r="I58" s="235"/>
      <c r="J58" s="235"/>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row>
    <row r="59" spans="1:40" ht="15.75" customHeight="1">
      <c r="A59" s="134"/>
      <c r="B59" s="65"/>
      <c r="C59" s="65"/>
      <c r="D59" s="65"/>
      <c r="E59" s="234"/>
      <c r="F59" s="234"/>
      <c r="G59" s="234"/>
      <c r="H59" s="234"/>
      <c r="I59" s="235"/>
      <c r="J59" s="235"/>
      <c r="K59" s="235"/>
      <c r="L59" s="235"/>
      <c r="M59" s="235"/>
      <c r="N59" s="235"/>
      <c r="O59" s="235"/>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row>
    <row r="60" spans="1:40" ht="15.75" customHeight="1">
      <c r="A60" s="134"/>
      <c r="B60" s="65"/>
      <c r="C60" s="65"/>
      <c r="D60" s="65"/>
      <c r="E60" s="234"/>
      <c r="F60" s="234"/>
      <c r="G60" s="234"/>
      <c r="H60" s="234"/>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5"/>
      <c r="AN60" s="235"/>
    </row>
    <row r="61" spans="1:40" ht="15.75" customHeight="1">
      <c r="A61" s="134"/>
      <c r="B61" s="65"/>
      <c r="C61" s="65"/>
      <c r="D61" s="65"/>
      <c r="E61" s="234"/>
      <c r="F61" s="234"/>
      <c r="G61" s="234"/>
      <c r="H61" s="234"/>
      <c r="I61" s="235"/>
      <c r="J61" s="235"/>
      <c r="K61" s="235"/>
      <c r="L61" s="235"/>
      <c r="M61" s="235"/>
      <c r="N61" s="235"/>
      <c r="O61" s="235"/>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235"/>
      <c r="AN61" s="235"/>
    </row>
    <row r="62" spans="1:40" ht="15.75" customHeight="1">
      <c r="A62" s="134"/>
      <c r="B62" s="65"/>
      <c r="C62" s="65"/>
      <c r="D62" s="65"/>
      <c r="E62" s="234"/>
      <c r="F62" s="234"/>
      <c r="G62" s="234"/>
      <c r="H62" s="234"/>
      <c r="I62" s="235"/>
      <c r="J62" s="235"/>
      <c r="K62" s="235"/>
      <c r="L62" s="235"/>
      <c r="M62" s="235"/>
      <c r="N62" s="235"/>
      <c r="O62" s="235"/>
      <c r="P62" s="235"/>
      <c r="Q62" s="235"/>
      <c r="R62" s="235"/>
      <c r="S62" s="235"/>
      <c r="T62" s="235"/>
      <c r="U62" s="235"/>
      <c r="V62" s="235"/>
      <c r="W62" s="235"/>
      <c r="X62" s="235"/>
      <c r="Y62" s="235"/>
      <c r="Z62" s="235"/>
      <c r="AA62" s="235"/>
      <c r="AB62" s="235"/>
      <c r="AC62" s="235"/>
      <c r="AD62" s="235"/>
      <c r="AE62" s="235"/>
      <c r="AF62" s="235"/>
      <c r="AG62" s="235"/>
      <c r="AH62" s="235"/>
      <c r="AI62" s="235"/>
      <c r="AJ62" s="235"/>
      <c r="AK62" s="235"/>
      <c r="AL62" s="235"/>
      <c r="AM62" s="235"/>
      <c r="AN62" s="235"/>
    </row>
    <row r="63" spans="1:40" ht="15.75" customHeight="1">
      <c r="A63" s="134"/>
      <c r="B63" s="65"/>
      <c r="C63" s="65"/>
      <c r="D63" s="65"/>
      <c r="E63" s="234"/>
      <c r="F63" s="234"/>
      <c r="G63" s="234"/>
      <c r="H63" s="234"/>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row>
    <row r="64" spans="1:40" ht="15.75" customHeight="1">
      <c r="A64" s="134"/>
      <c r="B64" s="65"/>
      <c r="C64" s="65"/>
      <c r="D64" s="65"/>
      <c r="E64" s="234"/>
      <c r="F64" s="234"/>
      <c r="G64" s="234"/>
      <c r="H64" s="234"/>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row>
    <row r="65" spans="1:40" ht="15.75" customHeight="1">
      <c r="A65" s="134"/>
      <c r="B65" s="65"/>
      <c r="C65" s="65"/>
      <c r="D65" s="65"/>
      <c r="E65" s="234"/>
      <c r="F65" s="234"/>
      <c r="G65" s="234"/>
      <c r="H65" s="234"/>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235"/>
      <c r="AN65" s="235"/>
    </row>
    <row r="66" spans="1:40" ht="15.75" customHeight="1">
      <c r="A66" s="134"/>
      <c r="B66" s="65"/>
      <c r="C66" s="65"/>
      <c r="D66" s="65"/>
      <c r="E66" s="234"/>
      <c r="F66" s="234"/>
      <c r="G66" s="234"/>
      <c r="H66" s="234"/>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c r="AG66" s="235"/>
      <c r="AH66" s="235"/>
      <c r="AI66" s="235"/>
      <c r="AJ66" s="235"/>
      <c r="AK66" s="235"/>
      <c r="AL66" s="235"/>
      <c r="AM66" s="235"/>
      <c r="AN66" s="235"/>
    </row>
    <row r="67" spans="1:40" ht="15.75" customHeight="1">
      <c r="A67" s="134"/>
      <c r="B67" s="65"/>
      <c r="C67" s="65"/>
      <c r="D67" s="65"/>
      <c r="E67" s="234"/>
      <c r="F67" s="234"/>
      <c r="G67" s="234"/>
      <c r="H67" s="234"/>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c r="AG67" s="235"/>
      <c r="AH67" s="235"/>
      <c r="AI67" s="235"/>
      <c r="AJ67" s="235"/>
      <c r="AK67" s="235"/>
      <c r="AL67" s="235"/>
      <c r="AM67" s="235"/>
      <c r="AN67" s="235"/>
    </row>
    <row r="68" spans="1:40" ht="15.75" customHeight="1">
      <c r="A68" s="134"/>
      <c r="B68" s="65"/>
      <c r="C68" s="65"/>
      <c r="D68" s="65"/>
      <c r="E68" s="234"/>
      <c r="F68" s="234"/>
      <c r="G68" s="234"/>
      <c r="H68" s="234"/>
      <c r="I68" s="235"/>
      <c r="J68" s="235"/>
      <c r="K68" s="235"/>
      <c r="L68" s="235"/>
      <c r="M68" s="235"/>
      <c r="N68" s="235"/>
      <c r="O68" s="235"/>
      <c r="P68" s="235"/>
      <c r="Q68" s="235"/>
      <c r="R68" s="235"/>
      <c r="S68" s="235"/>
      <c r="T68" s="235"/>
      <c r="U68" s="235"/>
      <c r="V68" s="235"/>
      <c r="W68" s="235"/>
      <c r="X68" s="235"/>
      <c r="Y68" s="235"/>
      <c r="Z68" s="235"/>
      <c r="AA68" s="235"/>
      <c r="AB68" s="235"/>
      <c r="AC68" s="235"/>
      <c r="AD68" s="235"/>
      <c r="AE68" s="235"/>
      <c r="AF68" s="235"/>
      <c r="AG68" s="235"/>
      <c r="AH68" s="235"/>
      <c r="AI68" s="235"/>
      <c r="AJ68" s="235"/>
      <c r="AK68" s="235"/>
      <c r="AL68" s="235"/>
      <c r="AM68" s="235"/>
      <c r="AN68" s="235"/>
    </row>
    <row r="69" spans="1:40" ht="15.75" customHeight="1">
      <c r="A69" s="134"/>
      <c r="B69" s="65"/>
      <c r="C69" s="65"/>
      <c r="D69" s="65"/>
      <c r="E69" s="234"/>
      <c r="F69" s="234"/>
      <c r="G69" s="234"/>
      <c r="H69" s="234"/>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c r="AF69" s="235"/>
      <c r="AG69" s="235"/>
      <c r="AH69" s="235"/>
      <c r="AI69" s="235"/>
      <c r="AJ69" s="235"/>
      <c r="AK69" s="235"/>
      <c r="AL69" s="235"/>
      <c r="AM69" s="235"/>
      <c r="AN69" s="235"/>
    </row>
    <row r="70" spans="1:40" ht="15.75" customHeight="1">
      <c r="A70" s="134"/>
      <c r="B70" s="65"/>
      <c r="C70" s="65"/>
      <c r="D70" s="65"/>
      <c r="E70" s="234"/>
      <c r="F70" s="234"/>
      <c r="G70" s="234"/>
      <c r="H70" s="234"/>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5"/>
      <c r="AJ70" s="235"/>
      <c r="AK70" s="235"/>
      <c r="AL70" s="235"/>
      <c r="AM70" s="235"/>
      <c r="AN70" s="235"/>
    </row>
    <row r="71" spans="1:40" ht="15.75" customHeight="1">
      <c r="A71" s="134"/>
      <c r="B71" s="65"/>
      <c r="C71" s="65"/>
      <c r="D71" s="65"/>
      <c r="E71" s="234"/>
      <c r="F71" s="234"/>
      <c r="G71" s="234"/>
      <c r="H71" s="234"/>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row>
    <row r="72" spans="1:40" ht="15.75" customHeight="1">
      <c r="A72" s="134"/>
      <c r="B72" s="65"/>
      <c r="C72" s="65"/>
      <c r="D72" s="65"/>
      <c r="E72" s="234"/>
      <c r="F72" s="234"/>
      <c r="G72" s="234"/>
      <c r="H72" s="234"/>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row>
    <row r="73" spans="1:40" ht="15.75" customHeight="1">
      <c r="A73" s="134"/>
      <c r="B73" s="65"/>
      <c r="C73" s="65"/>
      <c r="D73" s="65"/>
      <c r="E73" s="234"/>
      <c r="F73" s="234"/>
      <c r="G73" s="234"/>
      <c r="H73" s="234"/>
      <c r="I73" s="235"/>
      <c r="J73" s="235"/>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c r="AK73" s="235"/>
      <c r="AL73" s="235"/>
      <c r="AM73" s="235"/>
      <c r="AN73" s="235"/>
    </row>
    <row r="74" spans="1:40" ht="15.75" customHeight="1">
      <c r="A74" s="134"/>
      <c r="B74" s="65"/>
      <c r="C74" s="65"/>
      <c r="D74" s="65"/>
      <c r="E74" s="234"/>
      <c r="F74" s="234"/>
      <c r="G74" s="234"/>
      <c r="H74" s="234"/>
      <c r="I74" s="235"/>
      <c r="J74" s="235"/>
      <c r="K74" s="235"/>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c r="AK74" s="235"/>
      <c r="AL74" s="235"/>
      <c r="AM74" s="235"/>
      <c r="AN74" s="235"/>
    </row>
    <row r="75" spans="1:40" ht="15.75" customHeight="1">
      <c r="A75" s="134"/>
      <c r="B75" s="65"/>
      <c r="C75" s="65"/>
      <c r="D75" s="65"/>
      <c r="E75" s="234"/>
      <c r="F75" s="234"/>
      <c r="G75" s="234"/>
      <c r="H75" s="234"/>
      <c r="I75" s="235"/>
      <c r="J75" s="235"/>
      <c r="K75" s="235"/>
      <c r="L75" s="235"/>
      <c r="M75" s="235"/>
      <c r="N75" s="235"/>
      <c r="O75" s="235"/>
      <c r="P75" s="235"/>
      <c r="Q75" s="235"/>
      <c r="R75" s="235"/>
      <c r="S75" s="235"/>
      <c r="T75" s="235"/>
      <c r="U75" s="235"/>
      <c r="V75" s="235"/>
      <c r="W75" s="235"/>
      <c r="X75" s="235"/>
      <c r="Y75" s="235"/>
      <c r="Z75" s="235"/>
      <c r="AA75" s="235"/>
      <c r="AB75" s="235"/>
      <c r="AC75" s="235"/>
      <c r="AD75" s="235"/>
      <c r="AE75" s="235"/>
      <c r="AF75" s="235"/>
      <c r="AG75" s="235"/>
      <c r="AH75" s="235"/>
      <c r="AI75" s="235"/>
      <c r="AJ75" s="235"/>
      <c r="AK75" s="235"/>
      <c r="AL75" s="235"/>
      <c r="AM75" s="235"/>
      <c r="AN75" s="235"/>
    </row>
    <row r="76" spans="1:40" ht="15.75" customHeight="1">
      <c r="A76" s="134"/>
      <c r="B76" s="65"/>
      <c r="C76" s="65"/>
      <c r="D76" s="65"/>
      <c r="E76" s="234"/>
      <c r="F76" s="234"/>
      <c r="G76" s="234"/>
      <c r="H76" s="234"/>
      <c r="I76" s="235"/>
      <c r="J76" s="235"/>
      <c r="K76" s="235"/>
      <c r="L76" s="235"/>
      <c r="M76" s="235"/>
      <c r="N76" s="235"/>
      <c r="O76" s="235"/>
      <c r="P76" s="235"/>
      <c r="Q76" s="235"/>
      <c r="R76" s="235"/>
      <c r="S76" s="235"/>
      <c r="T76" s="235"/>
      <c r="U76" s="235"/>
      <c r="V76" s="235"/>
      <c r="W76" s="235"/>
      <c r="X76" s="235"/>
      <c r="Y76" s="235"/>
      <c r="Z76" s="235"/>
      <c r="AA76" s="235"/>
      <c r="AB76" s="235"/>
      <c r="AC76" s="235"/>
      <c r="AD76" s="235"/>
      <c r="AE76" s="235"/>
      <c r="AF76" s="235"/>
      <c r="AG76" s="235"/>
      <c r="AH76" s="235"/>
      <c r="AI76" s="235"/>
      <c r="AJ76" s="235"/>
      <c r="AK76" s="235"/>
      <c r="AL76" s="235"/>
      <c r="AM76" s="235"/>
      <c r="AN76" s="235"/>
    </row>
    <row r="77" spans="1:40" ht="15.75" customHeight="1">
      <c r="A77" s="134"/>
      <c r="B77" s="65"/>
      <c r="C77" s="65"/>
      <c r="D77" s="65"/>
      <c r="E77" s="234"/>
      <c r="F77" s="234"/>
      <c r="G77" s="234"/>
      <c r="H77" s="234"/>
      <c r="I77" s="235"/>
      <c r="J77" s="235"/>
      <c r="K77" s="235"/>
      <c r="L77" s="235"/>
      <c r="M77" s="235"/>
      <c r="N77" s="235"/>
      <c r="O77" s="235"/>
      <c r="P77" s="235"/>
      <c r="Q77" s="235"/>
      <c r="R77" s="235"/>
      <c r="S77" s="235"/>
      <c r="T77" s="235"/>
      <c r="U77" s="235"/>
      <c r="V77" s="235"/>
      <c r="W77" s="235"/>
      <c r="X77" s="235"/>
      <c r="Y77" s="235"/>
      <c r="Z77" s="235"/>
      <c r="AA77" s="235"/>
      <c r="AB77" s="235"/>
      <c r="AC77" s="235"/>
      <c r="AD77" s="235"/>
      <c r="AE77" s="235"/>
      <c r="AF77" s="235"/>
      <c r="AG77" s="235"/>
      <c r="AH77" s="235"/>
      <c r="AI77" s="235"/>
      <c r="AJ77" s="235"/>
      <c r="AK77" s="235"/>
      <c r="AL77" s="235"/>
      <c r="AM77" s="235"/>
      <c r="AN77" s="235"/>
    </row>
    <row r="78" spans="1:40" ht="15.75" customHeight="1">
      <c r="A78" s="134"/>
      <c r="B78" s="65"/>
      <c r="C78" s="65"/>
      <c r="D78" s="65"/>
      <c r="E78" s="234"/>
      <c r="F78" s="234"/>
      <c r="G78" s="234"/>
      <c r="H78" s="234"/>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5"/>
      <c r="AG78" s="235"/>
      <c r="AH78" s="235"/>
      <c r="AI78" s="235"/>
      <c r="AJ78" s="235"/>
      <c r="AK78" s="235"/>
      <c r="AL78" s="235"/>
      <c r="AM78" s="235"/>
      <c r="AN78" s="235"/>
    </row>
    <row r="79" spans="1:40" ht="15.75" customHeight="1">
      <c r="A79" s="134"/>
      <c r="B79" s="65"/>
      <c r="C79" s="65"/>
      <c r="D79" s="65"/>
      <c r="E79" s="234"/>
      <c r="F79" s="234"/>
      <c r="G79" s="234"/>
      <c r="H79" s="234"/>
      <c r="I79" s="235"/>
      <c r="J79" s="235"/>
      <c r="K79" s="235"/>
      <c r="L79" s="235"/>
      <c r="M79" s="235"/>
      <c r="N79" s="235"/>
      <c r="O79" s="235"/>
      <c r="P79" s="235"/>
      <c r="Q79" s="235"/>
      <c r="R79" s="235"/>
      <c r="S79" s="235"/>
      <c r="T79" s="235"/>
      <c r="U79" s="235"/>
      <c r="V79" s="235"/>
      <c r="W79" s="235"/>
      <c r="X79" s="235"/>
      <c r="Y79" s="235"/>
      <c r="Z79" s="235"/>
      <c r="AA79" s="235"/>
      <c r="AB79" s="235"/>
      <c r="AC79" s="235"/>
      <c r="AD79" s="235"/>
      <c r="AE79" s="235"/>
      <c r="AF79" s="235"/>
      <c r="AG79" s="235"/>
      <c r="AH79" s="235"/>
      <c r="AI79" s="235"/>
      <c r="AJ79" s="235"/>
      <c r="AK79" s="235"/>
      <c r="AL79" s="235"/>
      <c r="AM79" s="235"/>
      <c r="AN79" s="235"/>
    </row>
    <row r="80" spans="1:40" ht="15.75" customHeight="1">
      <c r="A80" s="134"/>
      <c r="B80" s="65"/>
      <c r="C80" s="65"/>
      <c r="D80" s="65"/>
      <c r="E80" s="234"/>
      <c r="F80" s="234"/>
      <c r="G80" s="234"/>
      <c r="H80" s="234"/>
      <c r="I80" s="235"/>
      <c r="J80" s="235"/>
      <c r="K80" s="235"/>
      <c r="L80" s="235"/>
      <c r="M80" s="235"/>
      <c r="N80" s="235"/>
      <c r="O80" s="235"/>
      <c r="P80" s="235"/>
      <c r="Q80" s="235"/>
      <c r="R80" s="235"/>
      <c r="S80" s="235"/>
      <c r="T80" s="235"/>
      <c r="U80" s="235"/>
      <c r="V80" s="235"/>
      <c r="W80" s="235"/>
      <c r="X80" s="235"/>
      <c r="Y80" s="235"/>
      <c r="Z80" s="235"/>
      <c r="AA80" s="235"/>
      <c r="AB80" s="235"/>
      <c r="AC80" s="235"/>
      <c r="AD80" s="235"/>
      <c r="AE80" s="235"/>
      <c r="AF80" s="235"/>
      <c r="AG80" s="235"/>
      <c r="AH80" s="235"/>
      <c r="AI80" s="235"/>
      <c r="AJ80" s="235"/>
      <c r="AK80" s="235"/>
      <c r="AL80" s="235"/>
      <c r="AM80" s="235"/>
      <c r="AN80" s="235"/>
    </row>
    <row r="81" spans="1:40" ht="15.75" customHeight="1">
      <c r="A81" s="134"/>
      <c r="B81" s="65"/>
      <c r="C81" s="65"/>
      <c r="D81" s="65"/>
      <c r="E81" s="234"/>
      <c r="F81" s="234"/>
      <c r="G81" s="234"/>
      <c r="H81" s="234"/>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5"/>
      <c r="AG81" s="235"/>
      <c r="AH81" s="235"/>
      <c r="AI81" s="235"/>
      <c r="AJ81" s="235"/>
      <c r="AK81" s="235"/>
      <c r="AL81" s="235"/>
      <c r="AM81" s="235"/>
      <c r="AN81" s="235"/>
    </row>
    <row r="82" spans="1:40" ht="15.75" customHeight="1">
      <c r="A82" s="134"/>
      <c r="B82" s="65"/>
      <c r="C82" s="65"/>
      <c r="D82" s="65"/>
      <c r="E82" s="234"/>
      <c r="F82" s="234"/>
      <c r="G82" s="234"/>
      <c r="H82" s="234"/>
      <c r="I82" s="235"/>
      <c r="J82" s="235"/>
      <c r="K82" s="235"/>
      <c r="L82" s="235"/>
      <c r="M82" s="235"/>
      <c r="N82" s="235"/>
      <c r="O82" s="235"/>
      <c r="P82" s="235"/>
      <c r="Q82" s="235"/>
      <c r="R82" s="235"/>
      <c r="S82" s="235"/>
      <c r="T82" s="235"/>
      <c r="U82" s="235"/>
      <c r="V82" s="235"/>
      <c r="W82" s="235"/>
      <c r="X82" s="235"/>
      <c r="Y82" s="235"/>
      <c r="Z82" s="235"/>
      <c r="AA82" s="235"/>
      <c r="AB82" s="235"/>
      <c r="AC82" s="235"/>
      <c r="AD82" s="235"/>
      <c r="AE82" s="235"/>
      <c r="AF82" s="235"/>
      <c r="AG82" s="235"/>
      <c r="AH82" s="235"/>
      <c r="AI82" s="235"/>
      <c r="AJ82" s="235"/>
      <c r="AK82" s="235"/>
      <c r="AL82" s="235"/>
      <c r="AM82" s="235"/>
      <c r="AN82" s="235"/>
    </row>
    <row r="83" spans="1:40" ht="15.75" customHeight="1">
      <c r="A83" s="134"/>
      <c r="B83" s="65"/>
      <c r="C83" s="65"/>
      <c r="D83" s="65"/>
      <c r="E83" s="234"/>
      <c r="F83" s="234"/>
      <c r="G83" s="234"/>
      <c r="H83" s="234"/>
      <c r="I83" s="235"/>
      <c r="J83" s="235"/>
      <c r="K83" s="235"/>
      <c r="L83" s="235"/>
      <c r="M83" s="235"/>
      <c r="N83" s="235"/>
      <c r="O83" s="235"/>
      <c r="P83" s="235"/>
      <c r="Q83" s="235"/>
      <c r="R83" s="235"/>
      <c r="S83" s="235"/>
      <c r="T83" s="235"/>
      <c r="U83" s="235"/>
      <c r="V83" s="235"/>
      <c r="W83" s="235"/>
      <c r="X83" s="235"/>
      <c r="Y83" s="235"/>
      <c r="Z83" s="235"/>
      <c r="AA83" s="235"/>
      <c r="AB83" s="235"/>
      <c r="AC83" s="235"/>
      <c r="AD83" s="235"/>
      <c r="AE83" s="235"/>
      <c r="AF83" s="235"/>
      <c r="AG83" s="235"/>
      <c r="AH83" s="235"/>
      <c r="AI83" s="235"/>
      <c r="AJ83" s="235"/>
      <c r="AK83" s="235"/>
      <c r="AL83" s="235"/>
      <c r="AM83" s="235"/>
      <c r="AN83" s="235"/>
    </row>
    <row r="84" spans="1:40" ht="15.75" customHeight="1">
      <c r="A84" s="134"/>
      <c r="B84" s="65"/>
      <c r="C84" s="65"/>
      <c r="D84" s="65"/>
      <c r="E84" s="234"/>
      <c r="F84" s="234"/>
      <c r="G84" s="234"/>
      <c r="H84" s="234"/>
      <c r="I84" s="235"/>
      <c r="J84" s="235"/>
      <c r="K84" s="235"/>
      <c r="L84" s="235"/>
      <c r="M84" s="235"/>
      <c r="N84" s="235"/>
      <c r="O84" s="235"/>
      <c r="P84" s="235"/>
      <c r="Q84" s="235"/>
      <c r="R84" s="235"/>
      <c r="S84" s="235"/>
      <c r="T84" s="235"/>
      <c r="U84" s="235"/>
      <c r="V84" s="235"/>
      <c r="W84" s="235"/>
      <c r="X84" s="235"/>
      <c r="Y84" s="235"/>
      <c r="Z84" s="235"/>
      <c r="AA84" s="235"/>
      <c r="AB84" s="235"/>
      <c r="AC84" s="235"/>
      <c r="AD84" s="235"/>
      <c r="AE84" s="235"/>
      <c r="AF84" s="235"/>
      <c r="AG84" s="235"/>
      <c r="AH84" s="235"/>
      <c r="AI84" s="235"/>
      <c r="AJ84" s="235"/>
      <c r="AK84" s="235"/>
      <c r="AL84" s="235"/>
      <c r="AM84" s="235"/>
      <c r="AN84" s="235"/>
    </row>
    <row r="85" spans="1:40" ht="15.75" customHeight="1">
      <c r="A85" s="134"/>
      <c r="B85" s="65"/>
      <c r="C85" s="65"/>
      <c r="D85" s="65"/>
      <c r="E85" s="234"/>
      <c r="F85" s="234"/>
      <c r="G85" s="234"/>
      <c r="H85" s="234"/>
      <c r="I85" s="235"/>
      <c r="J85" s="235"/>
      <c r="K85" s="235"/>
      <c r="L85" s="235"/>
      <c r="M85" s="235"/>
      <c r="N85" s="235"/>
      <c r="O85" s="235"/>
      <c r="P85" s="235"/>
      <c r="Q85" s="235"/>
      <c r="R85" s="235"/>
      <c r="S85" s="235"/>
      <c r="T85" s="235"/>
      <c r="U85" s="235"/>
      <c r="V85" s="235"/>
      <c r="W85" s="235"/>
      <c r="X85" s="235"/>
      <c r="Y85" s="235"/>
      <c r="Z85" s="235"/>
      <c r="AA85" s="235"/>
      <c r="AB85" s="235"/>
      <c r="AC85" s="235"/>
      <c r="AD85" s="235"/>
      <c r="AE85" s="235"/>
      <c r="AF85" s="235"/>
      <c r="AG85" s="235"/>
      <c r="AH85" s="235"/>
      <c r="AI85" s="235"/>
      <c r="AJ85" s="235"/>
      <c r="AK85" s="235"/>
      <c r="AL85" s="235"/>
      <c r="AM85" s="235"/>
      <c r="AN85" s="235"/>
    </row>
    <row r="86" spans="1:40" ht="15.75" customHeight="1">
      <c r="A86" s="134"/>
      <c r="B86" s="65"/>
      <c r="C86" s="65"/>
      <c r="D86" s="65"/>
      <c r="E86" s="234"/>
      <c r="F86" s="234"/>
      <c r="G86" s="234"/>
      <c r="H86" s="234"/>
      <c r="I86" s="235"/>
      <c r="J86" s="235"/>
      <c r="K86" s="235"/>
      <c r="L86" s="235"/>
      <c r="M86" s="235"/>
      <c r="N86" s="235"/>
      <c r="O86" s="235"/>
      <c r="P86" s="235"/>
      <c r="Q86" s="235"/>
      <c r="R86" s="235"/>
      <c r="S86" s="235"/>
      <c r="T86" s="235"/>
      <c r="U86" s="235"/>
      <c r="V86" s="235"/>
      <c r="W86" s="235"/>
      <c r="X86" s="235"/>
      <c r="Y86" s="235"/>
      <c r="Z86" s="235"/>
      <c r="AA86" s="235"/>
      <c r="AB86" s="235"/>
      <c r="AC86" s="235"/>
      <c r="AD86" s="235"/>
      <c r="AE86" s="235"/>
      <c r="AF86" s="235"/>
      <c r="AG86" s="235"/>
      <c r="AH86" s="235"/>
      <c r="AI86" s="235"/>
      <c r="AJ86" s="235"/>
      <c r="AK86" s="235"/>
      <c r="AL86" s="235"/>
      <c r="AM86" s="235"/>
      <c r="AN86" s="235"/>
    </row>
    <row r="87" spans="1:40" ht="15.75" customHeight="1">
      <c r="A87" s="134"/>
      <c r="B87" s="65"/>
      <c r="C87" s="65"/>
      <c r="D87" s="65"/>
      <c r="E87" s="234"/>
      <c r="F87" s="234"/>
      <c r="G87" s="234"/>
      <c r="H87" s="234"/>
      <c r="I87" s="235"/>
      <c r="J87" s="235"/>
      <c r="K87" s="235"/>
      <c r="L87" s="235"/>
      <c r="M87" s="235"/>
      <c r="N87" s="235"/>
      <c r="O87" s="235"/>
      <c r="P87" s="235"/>
      <c r="Q87" s="235"/>
      <c r="R87" s="235"/>
      <c r="S87" s="235"/>
      <c r="T87" s="235"/>
      <c r="U87" s="235"/>
      <c r="V87" s="235"/>
      <c r="W87" s="235"/>
      <c r="X87" s="235"/>
      <c r="Y87" s="235"/>
      <c r="Z87" s="235"/>
      <c r="AA87" s="235"/>
      <c r="AB87" s="235"/>
      <c r="AC87" s="235"/>
      <c r="AD87" s="235"/>
      <c r="AE87" s="235"/>
      <c r="AF87" s="235"/>
      <c r="AG87" s="235"/>
      <c r="AH87" s="235"/>
      <c r="AI87" s="235"/>
      <c r="AJ87" s="235"/>
      <c r="AK87" s="235"/>
      <c r="AL87" s="235"/>
      <c r="AM87" s="235"/>
      <c r="AN87" s="235"/>
    </row>
    <row r="88" spans="1:40" ht="15.75" customHeight="1">
      <c r="A88" s="134"/>
      <c r="B88" s="65"/>
      <c r="C88" s="65"/>
      <c r="D88" s="65"/>
      <c r="E88" s="234"/>
      <c r="F88" s="234"/>
      <c r="G88" s="234"/>
      <c r="H88" s="234"/>
      <c r="I88" s="235"/>
      <c r="J88" s="235"/>
      <c r="K88" s="235"/>
      <c r="L88" s="235"/>
      <c r="M88" s="235"/>
      <c r="N88" s="235"/>
      <c r="O88" s="235"/>
      <c r="P88" s="235"/>
      <c r="Q88" s="235"/>
      <c r="R88" s="235"/>
      <c r="S88" s="235"/>
      <c r="T88" s="235"/>
      <c r="U88" s="235"/>
      <c r="V88" s="235"/>
      <c r="W88" s="235"/>
      <c r="X88" s="235"/>
      <c r="Y88" s="235"/>
      <c r="Z88" s="235"/>
      <c r="AA88" s="235"/>
      <c r="AB88" s="235"/>
      <c r="AC88" s="235"/>
      <c r="AD88" s="235"/>
      <c r="AE88" s="235"/>
      <c r="AF88" s="235"/>
      <c r="AG88" s="235"/>
      <c r="AH88" s="235"/>
      <c r="AI88" s="235"/>
      <c r="AJ88" s="235"/>
      <c r="AK88" s="235"/>
      <c r="AL88" s="235"/>
      <c r="AM88" s="235"/>
      <c r="AN88" s="235"/>
    </row>
    <row r="89" spans="1:40" ht="15.75" customHeight="1">
      <c r="A89" s="134"/>
      <c r="B89" s="65"/>
      <c r="C89" s="65"/>
      <c r="D89" s="65"/>
      <c r="E89" s="234"/>
      <c r="F89" s="234"/>
      <c r="G89" s="234"/>
      <c r="H89" s="234"/>
      <c r="I89" s="235"/>
      <c r="J89" s="235"/>
      <c r="K89" s="235"/>
      <c r="L89" s="235"/>
      <c r="M89" s="235"/>
      <c r="N89" s="235"/>
      <c r="O89" s="235"/>
      <c r="P89" s="235"/>
      <c r="Q89" s="235"/>
      <c r="R89" s="235"/>
      <c r="S89" s="235"/>
      <c r="T89" s="235"/>
      <c r="U89" s="235"/>
      <c r="V89" s="235"/>
      <c r="W89" s="235"/>
      <c r="X89" s="235"/>
      <c r="Y89" s="235"/>
      <c r="Z89" s="235"/>
      <c r="AA89" s="235"/>
      <c r="AB89" s="235"/>
      <c r="AC89" s="235"/>
      <c r="AD89" s="235"/>
      <c r="AE89" s="235"/>
      <c r="AF89" s="235"/>
      <c r="AG89" s="235"/>
      <c r="AH89" s="235"/>
      <c r="AI89" s="235"/>
      <c r="AJ89" s="235"/>
      <c r="AK89" s="235"/>
      <c r="AL89" s="235"/>
      <c r="AM89" s="235"/>
      <c r="AN89" s="235"/>
    </row>
    <row r="90" spans="1:40" ht="15.75" customHeight="1">
      <c r="A90" s="134"/>
      <c r="B90" s="65"/>
      <c r="C90" s="65"/>
      <c r="D90" s="65"/>
      <c r="E90" s="234"/>
      <c r="F90" s="234"/>
      <c r="G90" s="234"/>
      <c r="H90" s="234"/>
      <c r="I90" s="235"/>
      <c r="J90" s="235"/>
      <c r="K90" s="235"/>
      <c r="L90" s="235"/>
      <c r="M90" s="235"/>
      <c r="N90" s="235"/>
      <c r="O90" s="235"/>
      <c r="P90" s="235"/>
      <c r="Q90" s="235"/>
      <c r="R90" s="235"/>
      <c r="S90" s="235"/>
      <c r="T90" s="235"/>
      <c r="U90" s="235"/>
      <c r="V90" s="235"/>
      <c r="W90" s="235"/>
      <c r="X90" s="235"/>
      <c r="Y90" s="235"/>
      <c r="Z90" s="235"/>
      <c r="AA90" s="235"/>
      <c r="AB90" s="235"/>
      <c r="AC90" s="235"/>
      <c r="AD90" s="235"/>
      <c r="AE90" s="235"/>
      <c r="AF90" s="235"/>
      <c r="AG90" s="235"/>
      <c r="AH90" s="235"/>
      <c r="AI90" s="235"/>
      <c r="AJ90" s="235"/>
      <c r="AK90" s="235"/>
      <c r="AL90" s="235"/>
      <c r="AM90" s="235"/>
      <c r="AN90" s="235"/>
    </row>
    <row r="91" spans="1:40" ht="15.75" customHeight="1">
      <c r="A91" s="134"/>
      <c r="B91" s="65"/>
      <c r="C91" s="65"/>
      <c r="D91" s="65"/>
      <c r="E91" s="234"/>
      <c r="F91" s="234"/>
      <c r="G91" s="234"/>
      <c r="H91" s="234"/>
      <c r="I91" s="235"/>
      <c r="J91" s="235"/>
      <c r="K91" s="235"/>
      <c r="L91" s="235"/>
      <c r="M91" s="235"/>
      <c r="N91" s="235"/>
      <c r="O91" s="235"/>
      <c r="P91" s="235"/>
      <c r="Q91" s="235"/>
      <c r="R91" s="235"/>
      <c r="S91" s="235"/>
      <c r="T91" s="235"/>
      <c r="U91" s="235"/>
      <c r="V91" s="235"/>
      <c r="W91" s="235"/>
      <c r="X91" s="235"/>
      <c r="Y91" s="235"/>
      <c r="Z91" s="235"/>
      <c r="AA91" s="235"/>
      <c r="AB91" s="235"/>
      <c r="AC91" s="235"/>
      <c r="AD91" s="235"/>
      <c r="AE91" s="235"/>
      <c r="AF91" s="235"/>
      <c r="AG91" s="235"/>
      <c r="AH91" s="235"/>
      <c r="AI91" s="235"/>
      <c r="AJ91" s="235"/>
      <c r="AK91" s="235"/>
      <c r="AL91" s="235"/>
      <c r="AM91" s="235"/>
      <c r="AN91" s="235"/>
    </row>
    <row r="92" spans="1:40" ht="15.75" customHeight="1">
      <c r="A92" s="134"/>
      <c r="B92" s="65"/>
      <c r="C92" s="65"/>
      <c r="D92" s="65"/>
      <c r="E92" s="234"/>
      <c r="F92" s="234"/>
      <c r="G92" s="234"/>
      <c r="H92" s="234"/>
      <c r="I92" s="235"/>
      <c r="J92" s="235"/>
      <c r="K92" s="235"/>
      <c r="L92" s="235"/>
      <c r="M92" s="235"/>
      <c r="N92" s="235"/>
      <c r="O92" s="235"/>
      <c r="P92" s="235"/>
      <c r="Q92" s="235"/>
      <c r="R92" s="235"/>
      <c r="S92" s="235"/>
      <c r="T92" s="235"/>
      <c r="U92" s="235"/>
      <c r="V92" s="235"/>
      <c r="W92" s="235"/>
      <c r="X92" s="235"/>
      <c r="Y92" s="235"/>
      <c r="Z92" s="235"/>
      <c r="AA92" s="235"/>
      <c r="AB92" s="235"/>
      <c r="AC92" s="235"/>
      <c r="AD92" s="235"/>
      <c r="AE92" s="235"/>
      <c r="AF92" s="235"/>
      <c r="AG92" s="235"/>
      <c r="AH92" s="235"/>
      <c r="AI92" s="235"/>
      <c r="AJ92" s="235"/>
      <c r="AK92" s="235"/>
      <c r="AL92" s="235"/>
      <c r="AM92" s="235"/>
      <c r="AN92" s="235"/>
    </row>
    <row r="93" spans="1:40" ht="15.75" customHeight="1">
      <c r="A93" s="134"/>
      <c r="B93" s="65"/>
      <c r="C93" s="65"/>
      <c r="D93" s="65"/>
      <c r="E93" s="234"/>
      <c r="F93" s="234"/>
      <c r="G93" s="234"/>
      <c r="H93" s="234"/>
      <c r="I93" s="235"/>
      <c r="J93" s="235"/>
      <c r="K93" s="235"/>
      <c r="L93" s="235"/>
      <c r="M93" s="235"/>
      <c r="N93" s="235"/>
      <c r="O93" s="235"/>
      <c r="P93" s="235"/>
      <c r="Q93" s="235"/>
      <c r="R93" s="235"/>
      <c r="S93" s="235"/>
      <c r="T93" s="235"/>
      <c r="U93" s="235"/>
      <c r="V93" s="235"/>
      <c r="W93" s="235"/>
      <c r="X93" s="235"/>
      <c r="Y93" s="235"/>
      <c r="Z93" s="235"/>
      <c r="AA93" s="235"/>
      <c r="AB93" s="235"/>
      <c r="AC93" s="235"/>
      <c r="AD93" s="235"/>
      <c r="AE93" s="235"/>
      <c r="AF93" s="235"/>
      <c r="AG93" s="235"/>
      <c r="AH93" s="235"/>
      <c r="AI93" s="235"/>
      <c r="AJ93" s="235"/>
      <c r="AK93" s="235"/>
      <c r="AL93" s="235"/>
      <c r="AM93" s="235"/>
      <c r="AN93" s="235"/>
    </row>
    <row r="94" spans="1:40" ht="15.75" customHeight="1">
      <c r="A94" s="134"/>
      <c r="B94" s="65"/>
      <c r="C94" s="65"/>
      <c r="D94" s="65"/>
      <c r="E94" s="234"/>
      <c r="F94" s="234"/>
      <c r="G94" s="234"/>
      <c r="H94" s="234"/>
      <c r="I94" s="235"/>
      <c r="J94" s="23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row>
    <row r="95" spans="1:40" ht="15.75" customHeight="1">
      <c r="A95" s="134"/>
      <c r="B95" s="65"/>
      <c r="C95" s="65"/>
      <c r="D95" s="65"/>
      <c r="E95" s="234"/>
      <c r="F95" s="234"/>
      <c r="G95" s="234"/>
      <c r="H95" s="234"/>
      <c r="I95" s="235"/>
      <c r="J95" s="235"/>
      <c r="K95" s="235"/>
      <c r="L95" s="235"/>
      <c r="M95" s="235"/>
      <c r="N95" s="235"/>
      <c r="O95" s="235"/>
      <c r="P95" s="235"/>
      <c r="Q95" s="235"/>
      <c r="R95" s="235"/>
      <c r="S95" s="235"/>
      <c r="T95" s="235"/>
      <c r="U95" s="235"/>
      <c r="V95" s="235"/>
      <c r="W95" s="235"/>
      <c r="X95" s="235"/>
      <c r="Y95" s="235"/>
      <c r="Z95" s="235"/>
      <c r="AA95" s="235"/>
      <c r="AB95" s="235"/>
      <c r="AC95" s="235"/>
      <c r="AD95" s="235"/>
      <c r="AE95" s="235"/>
      <c r="AF95" s="235"/>
      <c r="AG95" s="235"/>
      <c r="AH95" s="235"/>
      <c r="AI95" s="235"/>
      <c r="AJ95" s="235"/>
      <c r="AK95" s="235"/>
      <c r="AL95" s="235"/>
      <c r="AM95" s="235"/>
      <c r="AN95" s="235"/>
    </row>
    <row r="96" spans="1:40" ht="15.75" customHeight="1">
      <c r="A96" s="134"/>
      <c r="B96" s="65"/>
      <c r="C96" s="65"/>
      <c r="D96" s="65"/>
      <c r="E96" s="234"/>
      <c r="F96" s="234"/>
      <c r="G96" s="234"/>
      <c r="H96" s="234"/>
      <c r="I96" s="235"/>
      <c r="J96" s="235"/>
      <c r="K96" s="235"/>
      <c r="L96" s="235"/>
      <c r="M96" s="235"/>
      <c r="N96" s="235"/>
      <c r="O96" s="235"/>
      <c r="P96" s="235"/>
      <c r="Q96" s="235"/>
      <c r="R96" s="235"/>
      <c r="S96" s="235"/>
      <c r="T96" s="235"/>
      <c r="U96" s="235"/>
      <c r="V96" s="235"/>
      <c r="W96" s="235"/>
      <c r="X96" s="235"/>
      <c r="Y96" s="235"/>
      <c r="Z96" s="235"/>
      <c r="AA96" s="235"/>
      <c r="AB96" s="235"/>
      <c r="AC96" s="235"/>
      <c r="AD96" s="235"/>
      <c r="AE96" s="235"/>
      <c r="AF96" s="235"/>
      <c r="AG96" s="235"/>
      <c r="AH96" s="235"/>
      <c r="AI96" s="235"/>
      <c r="AJ96" s="235"/>
      <c r="AK96" s="235"/>
      <c r="AL96" s="235"/>
      <c r="AM96" s="235"/>
      <c r="AN96" s="235"/>
    </row>
    <row r="97" spans="1:40" ht="15.75" customHeight="1">
      <c r="A97" s="134"/>
      <c r="B97" s="65"/>
      <c r="C97" s="65"/>
      <c r="D97" s="65"/>
      <c r="E97" s="234"/>
      <c r="F97" s="234"/>
      <c r="G97" s="234"/>
      <c r="H97" s="234"/>
      <c r="I97" s="235"/>
      <c r="J97" s="235"/>
      <c r="K97" s="235"/>
      <c r="L97" s="235"/>
      <c r="M97" s="235"/>
      <c r="N97" s="235"/>
      <c r="O97" s="235"/>
      <c r="P97" s="235"/>
      <c r="Q97" s="235"/>
      <c r="R97" s="235"/>
      <c r="S97" s="235"/>
      <c r="T97" s="235"/>
      <c r="U97" s="235"/>
      <c r="V97" s="235"/>
      <c r="W97" s="235"/>
      <c r="X97" s="235"/>
      <c r="Y97" s="235"/>
      <c r="Z97" s="235"/>
      <c r="AA97" s="235"/>
      <c r="AB97" s="235"/>
      <c r="AC97" s="235"/>
      <c r="AD97" s="235"/>
      <c r="AE97" s="235"/>
      <c r="AF97" s="235"/>
      <c r="AG97" s="235"/>
      <c r="AH97" s="235"/>
      <c r="AI97" s="235"/>
      <c r="AJ97" s="235"/>
      <c r="AK97" s="235"/>
      <c r="AL97" s="235"/>
      <c r="AM97" s="235"/>
      <c r="AN97" s="235"/>
    </row>
    <row r="98" spans="1:40" ht="15.75" customHeight="1">
      <c r="A98" s="134"/>
      <c r="B98" s="65"/>
      <c r="C98" s="65"/>
      <c r="D98" s="65"/>
      <c r="E98" s="234"/>
      <c r="F98" s="234"/>
      <c r="G98" s="234"/>
      <c r="H98" s="234"/>
      <c r="I98" s="235"/>
      <c r="J98" s="235"/>
      <c r="K98" s="235"/>
      <c r="L98" s="235"/>
      <c r="M98" s="235"/>
      <c r="N98" s="235"/>
      <c r="O98" s="235"/>
      <c r="P98" s="235"/>
      <c r="Q98" s="235"/>
      <c r="R98" s="235"/>
      <c r="S98" s="235"/>
      <c r="T98" s="235"/>
      <c r="U98" s="235"/>
      <c r="V98" s="235"/>
      <c r="W98" s="235"/>
      <c r="X98" s="235"/>
      <c r="Y98" s="235"/>
      <c r="Z98" s="235"/>
      <c r="AA98" s="235"/>
      <c r="AB98" s="235"/>
      <c r="AC98" s="235"/>
      <c r="AD98" s="235"/>
      <c r="AE98" s="235"/>
      <c r="AF98" s="235"/>
      <c r="AG98" s="235"/>
      <c r="AH98" s="235"/>
      <c r="AI98" s="235"/>
      <c r="AJ98" s="235"/>
      <c r="AK98" s="235"/>
      <c r="AL98" s="235"/>
      <c r="AM98" s="235"/>
      <c r="AN98" s="235"/>
    </row>
    <row r="99" spans="1:40" ht="15.75" customHeight="1">
      <c r="A99" s="134"/>
      <c r="B99" s="65"/>
      <c r="C99" s="65"/>
      <c r="D99" s="65"/>
      <c r="E99" s="234"/>
      <c r="F99" s="234"/>
      <c r="G99" s="234"/>
      <c r="H99" s="234"/>
      <c r="I99" s="235"/>
      <c r="J99" s="235"/>
      <c r="K99" s="235"/>
      <c r="L99" s="235"/>
      <c r="M99" s="235"/>
      <c r="N99" s="235"/>
      <c r="O99" s="235"/>
      <c r="P99" s="235"/>
      <c r="Q99" s="235"/>
      <c r="R99" s="235"/>
      <c r="S99" s="235"/>
      <c r="T99" s="235"/>
      <c r="U99" s="235"/>
      <c r="V99" s="235"/>
      <c r="W99" s="235"/>
      <c r="X99" s="235"/>
      <c r="Y99" s="235"/>
      <c r="Z99" s="235"/>
      <c r="AA99" s="235"/>
      <c r="AB99" s="235"/>
      <c r="AC99" s="235"/>
      <c r="AD99" s="235"/>
      <c r="AE99" s="235"/>
      <c r="AF99" s="235"/>
      <c r="AG99" s="235"/>
      <c r="AH99" s="235"/>
      <c r="AI99" s="235"/>
      <c r="AJ99" s="235"/>
      <c r="AK99" s="235"/>
      <c r="AL99" s="235"/>
      <c r="AM99" s="235"/>
      <c r="AN99" s="235"/>
    </row>
    <row r="100" spans="1:40" ht="15.75" customHeight="1">
      <c r="A100" s="134"/>
      <c r="B100" s="65"/>
      <c r="C100" s="65"/>
      <c r="D100" s="65"/>
      <c r="E100" s="234"/>
      <c r="F100" s="234"/>
      <c r="G100" s="234"/>
      <c r="H100" s="234"/>
      <c r="I100" s="235"/>
      <c r="J100" s="235"/>
      <c r="K100" s="235"/>
      <c r="L100" s="235"/>
      <c r="M100" s="235"/>
      <c r="N100" s="235"/>
      <c r="O100" s="235"/>
      <c r="P100" s="235"/>
      <c r="Q100" s="235"/>
      <c r="R100" s="235"/>
      <c r="S100" s="235"/>
      <c r="T100" s="235"/>
      <c r="U100" s="235"/>
      <c r="V100" s="235"/>
      <c r="W100" s="235"/>
      <c r="X100" s="235"/>
      <c r="Y100" s="235"/>
      <c r="Z100" s="235"/>
      <c r="AA100" s="235"/>
      <c r="AB100" s="235"/>
      <c r="AC100" s="235"/>
      <c r="AD100" s="235"/>
      <c r="AE100" s="235"/>
      <c r="AF100" s="235"/>
      <c r="AG100" s="235"/>
      <c r="AH100" s="235"/>
      <c r="AI100" s="235"/>
      <c r="AJ100" s="235"/>
      <c r="AK100" s="235"/>
      <c r="AL100" s="235"/>
      <c r="AM100" s="235"/>
      <c r="AN100" s="235"/>
    </row>
    <row r="101" spans="1:40" ht="15.75" customHeight="1">
      <c r="A101" s="134"/>
      <c r="B101" s="65"/>
      <c r="C101" s="65"/>
      <c r="D101" s="65"/>
      <c r="E101" s="234"/>
      <c r="F101" s="234"/>
      <c r="G101" s="234"/>
      <c r="H101" s="234"/>
      <c r="I101" s="235"/>
      <c r="J101" s="235"/>
      <c r="K101" s="235"/>
      <c r="L101" s="235"/>
      <c r="M101" s="235"/>
      <c r="N101" s="235"/>
      <c r="O101" s="235"/>
      <c r="P101" s="235"/>
      <c r="Q101" s="235"/>
      <c r="R101" s="235"/>
      <c r="S101" s="235"/>
      <c r="T101" s="235"/>
      <c r="U101" s="235"/>
      <c r="V101" s="235"/>
      <c r="W101" s="235"/>
      <c r="X101" s="235"/>
      <c r="Y101" s="235"/>
      <c r="Z101" s="235"/>
      <c r="AA101" s="235"/>
      <c r="AB101" s="235"/>
      <c r="AC101" s="235"/>
      <c r="AD101" s="235"/>
      <c r="AE101" s="235"/>
      <c r="AF101" s="235"/>
      <c r="AG101" s="235"/>
      <c r="AH101" s="235"/>
      <c r="AI101" s="235"/>
      <c r="AJ101" s="235"/>
      <c r="AK101" s="235"/>
      <c r="AL101" s="235"/>
      <c r="AM101" s="235"/>
      <c r="AN101" s="235"/>
    </row>
    <row r="102" spans="1:40" ht="15.75" customHeight="1">
      <c r="A102" s="134"/>
      <c r="B102" s="65"/>
      <c r="C102" s="65"/>
      <c r="D102" s="65"/>
      <c r="E102" s="234"/>
      <c r="F102" s="234"/>
      <c r="G102" s="234"/>
      <c r="H102" s="234"/>
      <c r="I102" s="235"/>
      <c r="J102" s="235"/>
      <c r="K102" s="235"/>
      <c r="L102" s="235"/>
      <c r="M102" s="235"/>
      <c r="N102" s="235"/>
      <c r="O102" s="235"/>
      <c r="P102" s="235"/>
      <c r="Q102" s="235"/>
      <c r="R102" s="235"/>
      <c r="S102" s="235"/>
      <c r="T102" s="235"/>
      <c r="U102" s="235"/>
      <c r="V102" s="235"/>
      <c r="W102" s="235"/>
      <c r="X102" s="235"/>
      <c r="Y102" s="235"/>
      <c r="Z102" s="235"/>
      <c r="AA102" s="235"/>
      <c r="AB102" s="235"/>
      <c r="AC102" s="235"/>
      <c r="AD102" s="235"/>
      <c r="AE102" s="235"/>
      <c r="AF102" s="235"/>
      <c r="AG102" s="235"/>
      <c r="AH102" s="235"/>
      <c r="AI102" s="235"/>
      <c r="AJ102" s="235"/>
      <c r="AK102" s="235"/>
      <c r="AL102" s="235"/>
      <c r="AM102" s="235"/>
      <c r="AN102" s="235"/>
    </row>
    <row r="103" spans="1:40" ht="15.75" customHeight="1">
      <c r="A103" s="134"/>
      <c r="B103" s="65"/>
      <c r="C103" s="65"/>
      <c r="D103" s="65"/>
      <c r="E103" s="234"/>
      <c r="F103" s="234"/>
      <c r="G103" s="234"/>
      <c r="H103" s="234"/>
      <c r="I103" s="235"/>
      <c r="J103" s="235"/>
      <c r="K103" s="235"/>
      <c r="L103" s="235"/>
      <c r="M103" s="235"/>
      <c r="N103" s="235"/>
      <c r="O103" s="235"/>
      <c r="P103" s="235"/>
      <c r="Q103" s="235"/>
      <c r="R103" s="235"/>
      <c r="S103" s="235"/>
      <c r="T103" s="235"/>
      <c r="U103" s="235"/>
      <c r="V103" s="235"/>
      <c r="W103" s="235"/>
      <c r="X103" s="235"/>
      <c r="Y103" s="235"/>
      <c r="Z103" s="235"/>
      <c r="AA103" s="235"/>
      <c r="AB103" s="235"/>
      <c r="AC103" s="235"/>
      <c r="AD103" s="235"/>
      <c r="AE103" s="235"/>
      <c r="AF103" s="235"/>
      <c r="AG103" s="235"/>
      <c r="AH103" s="235"/>
      <c r="AI103" s="235"/>
      <c r="AJ103" s="235"/>
      <c r="AK103" s="235"/>
      <c r="AL103" s="235"/>
      <c r="AM103" s="235"/>
      <c r="AN103" s="235"/>
    </row>
    <row r="104" spans="1:40" ht="15.75" customHeight="1">
      <c r="A104" s="134"/>
      <c r="B104" s="65"/>
      <c r="C104" s="65"/>
      <c r="D104" s="65"/>
      <c r="E104" s="234"/>
      <c r="F104" s="234"/>
      <c r="G104" s="234"/>
      <c r="H104" s="234"/>
      <c r="I104" s="235"/>
      <c r="J104" s="235"/>
      <c r="K104" s="235"/>
      <c r="L104" s="235"/>
      <c r="M104" s="235"/>
      <c r="N104" s="235"/>
      <c r="O104" s="235"/>
      <c r="P104" s="235"/>
      <c r="Q104" s="235"/>
      <c r="R104" s="235"/>
      <c r="S104" s="235"/>
      <c r="T104" s="235"/>
      <c r="U104" s="235"/>
      <c r="V104" s="235"/>
      <c r="W104" s="235"/>
      <c r="X104" s="235"/>
      <c r="Y104" s="235"/>
      <c r="Z104" s="235"/>
      <c r="AA104" s="235"/>
      <c r="AB104" s="235"/>
      <c r="AC104" s="235"/>
      <c r="AD104" s="235"/>
      <c r="AE104" s="235"/>
      <c r="AF104" s="235"/>
      <c r="AG104" s="235"/>
      <c r="AH104" s="235"/>
      <c r="AI104" s="235"/>
      <c r="AJ104" s="235"/>
      <c r="AK104" s="235"/>
      <c r="AL104" s="235"/>
      <c r="AM104" s="235"/>
      <c r="AN104" s="235"/>
    </row>
    <row r="105" spans="1:40" ht="15.75" customHeight="1">
      <c r="A105" s="134"/>
      <c r="B105" s="65"/>
      <c r="C105" s="65"/>
      <c r="D105" s="65"/>
      <c r="E105" s="234"/>
      <c r="F105" s="234"/>
      <c r="G105" s="234"/>
      <c r="H105" s="234"/>
      <c r="I105" s="235"/>
      <c r="J105" s="235"/>
      <c r="K105" s="235"/>
      <c r="L105" s="235"/>
      <c r="M105" s="235"/>
      <c r="N105" s="235"/>
      <c r="O105" s="235"/>
      <c r="P105" s="235"/>
      <c r="Q105" s="235"/>
      <c r="R105" s="235"/>
      <c r="S105" s="235"/>
      <c r="T105" s="235"/>
      <c r="U105" s="235"/>
      <c r="V105" s="235"/>
      <c r="W105" s="235"/>
      <c r="X105" s="235"/>
      <c r="Y105" s="235"/>
      <c r="Z105" s="235"/>
      <c r="AA105" s="235"/>
      <c r="AB105" s="235"/>
      <c r="AC105" s="235"/>
      <c r="AD105" s="235"/>
      <c r="AE105" s="235"/>
      <c r="AF105" s="235"/>
      <c r="AG105" s="235"/>
      <c r="AH105" s="235"/>
      <c r="AI105" s="235"/>
      <c r="AJ105" s="235"/>
      <c r="AK105" s="235"/>
      <c r="AL105" s="235"/>
      <c r="AM105" s="235"/>
      <c r="AN105" s="235"/>
    </row>
    <row r="106" spans="1:40" ht="15.75" customHeight="1">
      <c r="A106" s="134"/>
      <c r="B106" s="65"/>
      <c r="C106" s="65"/>
      <c r="D106" s="65"/>
      <c r="E106" s="234"/>
      <c r="F106" s="234"/>
      <c r="G106" s="234"/>
      <c r="H106" s="234"/>
      <c r="I106" s="235"/>
      <c r="J106" s="235"/>
      <c r="K106" s="235"/>
      <c r="L106" s="235"/>
      <c r="M106" s="235"/>
      <c r="N106" s="235"/>
      <c r="O106" s="235"/>
      <c r="P106" s="235"/>
      <c r="Q106" s="235"/>
      <c r="R106" s="235"/>
      <c r="S106" s="235"/>
      <c r="T106" s="235"/>
      <c r="U106" s="235"/>
      <c r="V106" s="235"/>
      <c r="W106" s="235"/>
      <c r="X106" s="235"/>
      <c r="Y106" s="235"/>
      <c r="Z106" s="235"/>
      <c r="AA106" s="235"/>
      <c r="AB106" s="235"/>
      <c r="AC106" s="235"/>
      <c r="AD106" s="235"/>
      <c r="AE106" s="235"/>
      <c r="AF106" s="235"/>
      <c r="AG106" s="235"/>
      <c r="AH106" s="235"/>
      <c r="AI106" s="235"/>
      <c r="AJ106" s="235"/>
      <c r="AK106" s="235"/>
      <c r="AL106" s="235"/>
      <c r="AM106" s="235"/>
      <c r="AN106" s="235"/>
    </row>
    <row r="107" spans="1:40" ht="15.75" customHeight="1">
      <c r="A107" s="134"/>
      <c r="B107" s="65"/>
      <c r="C107" s="65"/>
      <c r="D107" s="65"/>
      <c r="E107" s="234"/>
      <c r="F107" s="234"/>
      <c r="G107" s="234"/>
      <c r="H107" s="234"/>
      <c r="I107" s="235"/>
      <c r="J107" s="235"/>
      <c r="K107" s="235"/>
      <c r="L107" s="235"/>
      <c r="M107" s="235"/>
      <c r="N107" s="235"/>
      <c r="O107" s="235"/>
      <c r="P107" s="235"/>
      <c r="Q107" s="235"/>
      <c r="R107" s="235"/>
      <c r="S107" s="235"/>
      <c r="T107" s="235"/>
      <c r="U107" s="235"/>
      <c r="V107" s="235"/>
      <c r="W107" s="235"/>
      <c r="X107" s="235"/>
      <c r="Y107" s="235"/>
      <c r="Z107" s="235"/>
      <c r="AA107" s="235"/>
      <c r="AB107" s="235"/>
      <c r="AC107" s="235"/>
      <c r="AD107" s="235"/>
      <c r="AE107" s="235"/>
      <c r="AF107" s="235"/>
      <c r="AG107" s="235"/>
      <c r="AH107" s="235"/>
      <c r="AI107" s="235"/>
      <c r="AJ107" s="235"/>
      <c r="AK107" s="235"/>
      <c r="AL107" s="235"/>
      <c r="AM107" s="235"/>
      <c r="AN107" s="235"/>
    </row>
    <row r="108" spans="1:40" ht="15.75" customHeight="1">
      <c r="A108" s="134"/>
      <c r="B108" s="65"/>
      <c r="C108" s="65"/>
      <c r="D108" s="65"/>
      <c r="E108" s="234"/>
      <c r="F108" s="234"/>
      <c r="G108" s="234"/>
      <c r="H108" s="234"/>
      <c r="I108" s="235"/>
      <c r="J108" s="235"/>
      <c r="K108" s="235"/>
      <c r="L108" s="235"/>
      <c r="M108" s="235"/>
      <c r="N108" s="235"/>
      <c r="O108" s="235"/>
      <c r="P108" s="235"/>
      <c r="Q108" s="235"/>
      <c r="R108" s="235"/>
      <c r="S108" s="235"/>
      <c r="T108" s="235"/>
      <c r="U108" s="235"/>
      <c r="V108" s="235"/>
      <c r="W108" s="235"/>
      <c r="X108" s="235"/>
      <c r="Y108" s="235"/>
      <c r="Z108" s="235"/>
      <c r="AA108" s="235"/>
      <c r="AB108" s="235"/>
      <c r="AC108" s="235"/>
      <c r="AD108" s="235"/>
      <c r="AE108" s="235"/>
      <c r="AF108" s="235"/>
      <c r="AG108" s="235"/>
      <c r="AH108" s="235"/>
      <c r="AI108" s="235"/>
      <c r="AJ108" s="235"/>
      <c r="AK108" s="235"/>
      <c r="AL108" s="235"/>
      <c r="AM108" s="235"/>
      <c r="AN108" s="235"/>
    </row>
    <row r="109" spans="1:40" ht="15.75" customHeight="1">
      <c r="A109" s="134"/>
      <c r="B109" s="65"/>
      <c r="C109" s="65"/>
      <c r="D109" s="65"/>
      <c r="E109" s="234"/>
      <c r="F109" s="234"/>
      <c r="G109" s="234"/>
      <c r="H109" s="234"/>
      <c r="I109" s="235"/>
      <c r="J109" s="235"/>
      <c r="K109" s="235"/>
      <c r="L109" s="235"/>
      <c r="M109" s="235"/>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c r="AI109" s="235"/>
      <c r="AJ109" s="235"/>
      <c r="AK109" s="235"/>
      <c r="AL109" s="235"/>
      <c r="AM109" s="235"/>
      <c r="AN109" s="235"/>
    </row>
    <row r="110" spans="1:40" ht="15.75" customHeight="1">
      <c r="A110" s="134"/>
      <c r="B110" s="65"/>
      <c r="C110" s="65"/>
      <c r="D110" s="65"/>
      <c r="E110" s="234"/>
      <c r="F110" s="234"/>
      <c r="G110" s="234"/>
      <c r="H110" s="234"/>
      <c r="I110" s="235"/>
      <c r="J110" s="235"/>
      <c r="K110" s="235"/>
      <c r="L110" s="235"/>
      <c r="M110" s="235"/>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c r="AI110" s="235"/>
      <c r="AJ110" s="235"/>
      <c r="AK110" s="235"/>
      <c r="AL110" s="235"/>
      <c r="AM110" s="235"/>
      <c r="AN110" s="235"/>
    </row>
    <row r="111" spans="1:40" ht="15.75" customHeight="1">
      <c r="A111" s="134"/>
      <c r="B111" s="65"/>
      <c r="C111" s="65"/>
      <c r="D111" s="65"/>
      <c r="E111" s="234"/>
      <c r="F111" s="234"/>
      <c r="G111" s="234"/>
      <c r="H111" s="234"/>
      <c r="I111" s="235"/>
      <c r="J111" s="235"/>
      <c r="K111" s="235"/>
      <c r="L111" s="235"/>
      <c r="M111" s="235"/>
      <c r="N111" s="235"/>
      <c r="O111" s="235"/>
      <c r="P111" s="235"/>
      <c r="Q111" s="235"/>
      <c r="R111" s="235"/>
      <c r="S111" s="235"/>
      <c r="T111" s="235"/>
      <c r="U111" s="235"/>
      <c r="V111" s="235"/>
      <c r="W111" s="235"/>
      <c r="X111" s="235"/>
      <c r="Y111" s="235"/>
      <c r="Z111" s="235"/>
      <c r="AA111" s="235"/>
      <c r="AB111" s="235"/>
      <c r="AC111" s="235"/>
      <c r="AD111" s="235"/>
      <c r="AE111" s="235"/>
      <c r="AF111" s="235"/>
      <c r="AG111" s="235"/>
      <c r="AH111" s="235"/>
      <c r="AI111" s="235"/>
      <c r="AJ111" s="235"/>
      <c r="AK111" s="235"/>
      <c r="AL111" s="235"/>
      <c r="AM111" s="235"/>
      <c r="AN111" s="235"/>
    </row>
    <row r="112" spans="1:40" ht="15.75" customHeight="1">
      <c r="A112" s="134"/>
      <c r="B112" s="65"/>
      <c r="C112" s="65"/>
      <c r="D112" s="65"/>
      <c r="E112" s="234"/>
      <c r="F112" s="234"/>
      <c r="G112" s="234"/>
      <c r="H112" s="234"/>
      <c r="I112" s="235"/>
      <c r="J112" s="235"/>
      <c r="K112" s="235"/>
      <c r="L112" s="235"/>
      <c r="M112" s="235"/>
      <c r="N112" s="235"/>
      <c r="O112" s="235"/>
      <c r="P112" s="235"/>
      <c r="Q112" s="235"/>
      <c r="R112" s="235"/>
      <c r="S112" s="235"/>
      <c r="T112" s="235"/>
      <c r="U112" s="235"/>
      <c r="V112" s="235"/>
      <c r="W112" s="235"/>
      <c r="X112" s="235"/>
      <c r="Y112" s="235"/>
      <c r="Z112" s="235"/>
      <c r="AA112" s="235"/>
      <c r="AB112" s="235"/>
      <c r="AC112" s="235"/>
      <c r="AD112" s="235"/>
      <c r="AE112" s="235"/>
      <c r="AF112" s="235"/>
      <c r="AG112" s="235"/>
      <c r="AH112" s="235"/>
      <c r="AI112" s="235"/>
      <c r="AJ112" s="235"/>
      <c r="AK112" s="235"/>
      <c r="AL112" s="235"/>
      <c r="AM112" s="235"/>
      <c r="AN112" s="235"/>
    </row>
    <row r="113" spans="1:40" ht="15.75" customHeight="1">
      <c r="A113" s="134"/>
      <c r="B113" s="65"/>
      <c r="C113" s="65"/>
      <c r="D113" s="65"/>
      <c r="E113" s="234"/>
      <c r="F113" s="234"/>
      <c r="G113" s="234"/>
      <c r="H113" s="234"/>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c r="AI113" s="235"/>
      <c r="AJ113" s="235"/>
      <c r="AK113" s="235"/>
      <c r="AL113" s="235"/>
      <c r="AM113" s="235"/>
      <c r="AN113" s="235"/>
    </row>
    <row r="114" spans="1:40" ht="15.75" customHeight="1">
      <c r="A114" s="134"/>
      <c r="B114" s="65"/>
      <c r="C114" s="65"/>
      <c r="D114" s="65"/>
      <c r="E114" s="234"/>
      <c r="F114" s="234"/>
      <c r="G114" s="234"/>
      <c r="H114" s="234"/>
      <c r="I114" s="235"/>
      <c r="J114" s="235"/>
      <c r="K114" s="235"/>
      <c r="L114" s="235"/>
      <c r="M114" s="235"/>
      <c r="N114" s="235"/>
      <c r="O114" s="235"/>
      <c r="P114" s="235"/>
      <c r="Q114" s="235"/>
      <c r="R114" s="235"/>
      <c r="S114" s="235"/>
      <c r="T114" s="235"/>
      <c r="U114" s="235"/>
      <c r="V114" s="235"/>
      <c r="W114" s="235"/>
      <c r="X114" s="235"/>
      <c r="Y114" s="235"/>
      <c r="Z114" s="235"/>
      <c r="AA114" s="235"/>
      <c r="AB114" s="235"/>
      <c r="AC114" s="235"/>
      <c r="AD114" s="235"/>
      <c r="AE114" s="235"/>
      <c r="AF114" s="235"/>
      <c r="AG114" s="235"/>
      <c r="AH114" s="235"/>
      <c r="AI114" s="235"/>
      <c r="AJ114" s="235"/>
      <c r="AK114" s="235"/>
      <c r="AL114" s="235"/>
      <c r="AM114" s="235"/>
      <c r="AN114" s="235"/>
    </row>
    <row r="115" spans="1:40" ht="15.75" customHeight="1">
      <c r="A115" s="134"/>
      <c r="B115" s="65"/>
      <c r="C115" s="65"/>
      <c r="D115" s="65"/>
      <c r="E115" s="234"/>
      <c r="F115" s="234"/>
      <c r="G115" s="234"/>
      <c r="H115" s="234"/>
      <c r="I115" s="235"/>
      <c r="J115" s="235"/>
      <c r="K115" s="235"/>
      <c r="L115" s="235"/>
      <c r="M115" s="235"/>
      <c r="N115" s="235"/>
      <c r="O115" s="235"/>
      <c r="P115" s="235"/>
      <c r="Q115" s="235"/>
      <c r="R115" s="235"/>
      <c r="S115" s="235"/>
      <c r="T115" s="235"/>
      <c r="U115" s="235"/>
      <c r="V115" s="235"/>
      <c r="W115" s="235"/>
      <c r="X115" s="235"/>
      <c r="Y115" s="235"/>
      <c r="Z115" s="235"/>
      <c r="AA115" s="235"/>
      <c r="AB115" s="235"/>
      <c r="AC115" s="235"/>
      <c r="AD115" s="235"/>
      <c r="AE115" s="235"/>
      <c r="AF115" s="235"/>
      <c r="AG115" s="235"/>
      <c r="AH115" s="235"/>
      <c r="AI115" s="235"/>
      <c r="AJ115" s="235"/>
      <c r="AK115" s="235"/>
      <c r="AL115" s="235"/>
      <c r="AM115" s="235"/>
      <c r="AN115" s="235"/>
    </row>
    <row r="116" spans="1:40" ht="15.75" customHeight="1">
      <c r="A116" s="134"/>
      <c r="B116" s="65"/>
      <c r="C116" s="65"/>
      <c r="D116" s="65"/>
      <c r="E116" s="234"/>
      <c r="F116" s="234"/>
      <c r="G116" s="234"/>
      <c r="H116" s="234"/>
      <c r="I116" s="235"/>
      <c r="J116" s="235"/>
      <c r="K116" s="235"/>
      <c r="L116" s="235"/>
      <c r="M116" s="235"/>
      <c r="N116" s="235"/>
      <c r="O116" s="235"/>
      <c r="P116" s="235"/>
      <c r="Q116" s="235"/>
      <c r="R116" s="235"/>
      <c r="S116" s="235"/>
      <c r="T116" s="235"/>
      <c r="U116" s="235"/>
      <c r="V116" s="235"/>
      <c r="W116" s="235"/>
      <c r="X116" s="235"/>
      <c r="Y116" s="235"/>
      <c r="Z116" s="235"/>
      <c r="AA116" s="235"/>
      <c r="AB116" s="235"/>
      <c r="AC116" s="235"/>
      <c r="AD116" s="235"/>
      <c r="AE116" s="235"/>
      <c r="AF116" s="235"/>
      <c r="AG116" s="235"/>
      <c r="AH116" s="235"/>
      <c r="AI116" s="235"/>
      <c r="AJ116" s="235"/>
      <c r="AK116" s="235"/>
      <c r="AL116" s="235"/>
      <c r="AM116" s="235"/>
      <c r="AN116" s="235"/>
    </row>
    <row r="117" spans="1:40" ht="15.75" customHeight="1">
      <c r="A117" s="134"/>
      <c r="B117" s="65"/>
      <c r="C117" s="65"/>
      <c r="D117" s="65"/>
      <c r="E117" s="234"/>
      <c r="F117" s="234"/>
      <c r="G117" s="234"/>
      <c r="H117" s="234"/>
      <c r="I117" s="235"/>
      <c r="J117" s="235"/>
      <c r="K117" s="235"/>
      <c r="L117" s="235"/>
      <c r="M117" s="235"/>
      <c r="N117" s="235"/>
      <c r="O117" s="235"/>
      <c r="P117" s="235"/>
      <c r="Q117" s="235"/>
      <c r="R117" s="235"/>
      <c r="S117" s="235"/>
      <c r="T117" s="235"/>
      <c r="U117" s="235"/>
      <c r="V117" s="235"/>
      <c r="W117" s="235"/>
      <c r="X117" s="235"/>
      <c r="Y117" s="235"/>
      <c r="Z117" s="235"/>
      <c r="AA117" s="235"/>
      <c r="AB117" s="235"/>
      <c r="AC117" s="235"/>
      <c r="AD117" s="235"/>
      <c r="AE117" s="235"/>
      <c r="AF117" s="235"/>
      <c r="AG117" s="235"/>
      <c r="AH117" s="235"/>
      <c r="AI117" s="235"/>
      <c r="AJ117" s="235"/>
      <c r="AK117" s="235"/>
      <c r="AL117" s="235"/>
      <c r="AM117" s="235"/>
      <c r="AN117" s="235"/>
    </row>
    <row r="118" spans="1:40" ht="15.75" customHeight="1">
      <c r="A118" s="134"/>
      <c r="B118" s="65"/>
      <c r="C118" s="65"/>
      <c r="D118" s="65"/>
      <c r="E118" s="234"/>
      <c r="F118" s="234"/>
      <c r="G118" s="234"/>
      <c r="H118" s="234"/>
      <c r="I118" s="235"/>
      <c r="J118" s="235"/>
      <c r="K118" s="235"/>
      <c r="L118" s="235"/>
      <c r="M118" s="235"/>
      <c r="N118" s="235"/>
      <c r="O118" s="235"/>
      <c r="P118" s="235"/>
      <c r="Q118" s="235"/>
      <c r="R118" s="235"/>
      <c r="S118" s="235"/>
      <c r="T118" s="235"/>
      <c r="U118" s="235"/>
      <c r="V118" s="235"/>
      <c r="W118" s="235"/>
      <c r="X118" s="235"/>
      <c r="Y118" s="235"/>
      <c r="Z118" s="235"/>
      <c r="AA118" s="235"/>
      <c r="AB118" s="235"/>
      <c r="AC118" s="235"/>
      <c r="AD118" s="235"/>
      <c r="AE118" s="235"/>
      <c r="AF118" s="235"/>
      <c r="AG118" s="235"/>
      <c r="AH118" s="235"/>
      <c r="AI118" s="235"/>
      <c r="AJ118" s="235"/>
      <c r="AK118" s="235"/>
      <c r="AL118" s="235"/>
      <c r="AM118" s="235"/>
      <c r="AN118" s="235"/>
    </row>
    <row r="119" spans="1:40" ht="15.75" customHeight="1">
      <c r="A119" s="134"/>
      <c r="B119" s="65"/>
      <c r="C119" s="65"/>
      <c r="D119" s="65"/>
      <c r="E119" s="234"/>
      <c r="F119" s="234"/>
      <c r="G119" s="234"/>
      <c r="H119" s="234"/>
      <c r="I119" s="235"/>
      <c r="J119" s="235"/>
      <c r="K119" s="235"/>
      <c r="L119" s="235"/>
      <c r="M119" s="235"/>
      <c r="N119" s="235"/>
      <c r="O119" s="235"/>
      <c r="P119" s="235"/>
      <c r="Q119" s="235"/>
      <c r="R119" s="235"/>
      <c r="S119" s="235"/>
      <c r="T119" s="235"/>
      <c r="U119" s="235"/>
      <c r="V119" s="235"/>
      <c r="W119" s="235"/>
      <c r="X119" s="235"/>
      <c r="Y119" s="235"/>
      <c r="Z119" s="235"/>
      <c r="AA119" s="235"/>
      <c r="AB119" s="235"/>
      <c r="AC119" s="235"/>
      <c r="AD119" s="235"/>
      <c r="AE119" s="235"/>
      <c r="AF119" s="235"/>
      <c r="AG119" s="235"/>
      <c r="AH119" s="235"/>
      <c r="AI119" s="235"/>
      <c r="AJ119" s="235"/>
      <c r="AK119" s="235"/>
      <c r="AL119" s="235"/>
      <c r="AM119" s="235"/>
      <c r="AN119" s="235"/>
    </row>
    <row r="120" spans="1:40" ht="15.75" customHeight="1">
      <c r="A120" s="134"/>
      <c r="B120" s="65"/>
      <c r="C120" s="65"/>
      <c r="D120" s="65"/>
      <c r="E120" s="234"/>
      <c r="F120" s="234"/>
      <c r="G120" s="234"/>
      <c r="H120" s="234"/>
      <c r="I120" s="235"/>
      <c r="J120" s="235"/>
      <c r="K120" s="235"/>
      <c r="L120" s="235"/>
      <c r="M120" s="235"/>
      <c r="N120" s="235"/>
      <c r="O120" s="235"/>
      <c r="P120" s="235"/>
      <c r="Q120" s="235"/>
      <c r="R120" s="235"/>
      <c r="S120" s="235"/>
      <c r="T120" s="235"/>
      <c r="U120" s="235"/>
      <c r="V120" s="235"/>
      <c r="W120" s="235"/>
      <c r="X120" s="235"/>
      <c r="Y120" s="235"/>
      <c r="Z120" s="235"/>
      <c r="AA120" s="235"/>
      <c r="AB120" s="235"/>
      <c r="AC120" s="235"/>
      <c r="AD120" s="235"/>
      <c r="AE120" s="235"/>
      <c r="AF120" s="235"/>
      <c r="AG120" s="235"/>
      <c r="AH120" s="235"/>
      <c r="AI120" s="235"/>
      <c r="AJ120" s="235"/>
      <c r="AK120" s="235"/>
      <c r="AL120" s="235"/>
      <c r="AM120" s="235"/>
      <c r="AN120" s="235"/>
    </row>
    <row r="121" spans="1:40" ht="15.75" customHeight="1">
      <c r="A121" s="134"/>
      <c r="B121" s="65"/>
      <c r="C121" s="65"/>
      <c r="D121" s="65"/>
      <c r="E121" s="234"/>
      <c r="F121" s="234"/>
      <c r="G121" s="234"/>
      <c r="H121" s="234"/>
      <c r="I121" s="235"/>
      <c r="J121" s="235"/>
      <c r="K121" s="235"/>
      <c r="L121" s="235"/>
      <c r="M121" s="235"/>
      <c r="N121" s="235"/>
      <c r="O121" s="235"/>
      <c r="P121" s="235"/>
      <c r="Q121" s="235"/>
      <c r="R121" s="235"/>
      <c r="S121" s="235"/>
      <c r="T121" s="235"/>
      <c r="U121" s="235"/>
      <c r="V121" s="235"/>
      <c r="W121" s="235"/>
      <c r="X121" s="235"/>
      <c r="Y121" s="235"/>
      <c r="Z121" s="235"/>
      <c r="AA121" s="235"/>
      <c r="AB121" s="235"/>
      <c r="AC121" s="235"/>
      <c r="AD121" s="235"/>
      <c r="AE121" s="235"/>
      <c r="AF121" s="235"/>
      <c r="AG121" s="235"/>
      <c r="AH121" s="235"/>
      <c r="AI121" s="235"/>
      <c r="AJ121" s="235"/>
      <c r="AK121" s="235"/>
      <c r="AL121" s="235"/>
      <c r="AM121" s="235"/>
      <c r="AN121" s="235"/>
    </row>
    <row r="122" spans="1:40" ht="15.75" customHeight="1">
      <c r="A122" s="134"/>
      <c r="B122" s="65"/>
      <c r="C122" s="65"/>
      <c r="D122" s="65"/>
      <c r="E122" s="234"/>
      <c r="F122" s="234"/>
      <c r="G122" s="234"/>
      <c r="H122" s="234"/>
      <c r="I122" s="235"/>
      <c r="J122" s="235"/>
      <c r="K122" s="235"/>
      <c r="L122" s="235"/>
      <c r="M122" s="235"/>
      <c r="N122" s="235"/>
      <c r="O122" s="235"/>
      <c r="P122" s="235"/>
      <c r="Q122" s="235"/>
      <c r="R122" s="235"/>
      <c r="S122" s="235"/>
      <c r="T122" s="235"/>
      <c r="U122" s="235"/>
      <c r="V122" s="235"/>
      <c r="W122" s="235"/>
      <c r="X122" s="235"/>
      <c r="Y122" s="235"/>
      <c r="Z122" s="235"/>
      <c r="AA122" s="235"/>
      <c r="AB122" s="235"/>
      <c r="AC122" s="235"/>
      <c r="AD122" s="235"/>
      <c r="AE122" s="235"/>
      <c r="AF122" s="235"/>
      <c r="AG122" s="235"/>
      <c r="AH122" s="235"/>
      <c r="AI122" s="235"/>
      <c r="AJ122" s="235"/>
      <c r="AK122" s="235"/>
      <c r="AL122" s="235"/>
      <c r="AM122" s="235"/>
      <c r="AN122" s="235"/>
    </row>
    <row r="123" spans="1:40" ht="15.75" customHeight="1">
      <c r="A123" s="134"/>
      <c r="B123" s="65"/>
      <c r="C123" s="65"/>
      <c r="D123" s="65"/>
      <c r="E123" s="234"/>
      <c r="F123" s="234"/>
      <c r="G123" s="234"/>
      <c r="H123" s="234"/>
      <c r="I123" s="235"/>
      <c r="J123" s="235"/>
      <c r="K123" s="235"/>
      <c r="L123" s="235"/>
      <c r="M123" s="235"/>
      <c r="N123" s="235"/>
      <c r="O123" s="235"/>
      <c r="P123" s="235"/>
      <c r="Q123" s="235"/>
      <c r="R123" s="235"/>
      <c r="S123" s="235"/>
      <c r="T123" s="235"/>
      <c r="U123" s="235"/>
      <c r="V123" s="235"/>
      <c r="W123" s="235"/>
      <c r="X123" s="235"/>
      <c r="Y123" s="235"/>
      <c r="Z123" s="235"/>
      <c r="AA123" s="235"/>
      <c r="AB123" s="235"/>
      <c r="AC123" s="235"/>
      <c r="AD123" s="235"/>
      <c r="AE123" s="235"/>
      <c r="AF123" s="235"/>
      <c r="AG123" s="235"/>
      <c r="AH123" s="235"/>
      <c r="AI123" s="235"/>
      <c r="AJ123" s="235"/>
      <c r="AK123" s="235"/>
      <c r="AL123" s="235"/>
      <c r="AM123" s="235"/>
      <c r="AN123" s="235"/>
    </row>
    <row r="124" spans="1:40" ht="15.75" customHeight="1">
      <c r="A124" s="134"/>
      <c r="B124" s="65"/>
      <c r="C124" s="65"/>
      <c r="D124" s="65"/>
      <c r="E124" s="234"/>
      <c r="F124" s="234"/>
      <c r="G124" s="234"/>
      <c r="H124" s="234"/>
      <c r="I124" s="235"/>
      <c r="J124" s="235"/>
      <c r="K124" s="235"/>
      <c r="L124" s="235"/>
      <c r="M124" s="235"/>
      <c r="N124" s="235"/>
      <c r="O124" s="235"/>
      <c r="P124" s="235"/>
      <c r="Q124" s="235"/>
      <c r="R124" s="235"/>
      <c r="S124" s="235"/>
      <c r="T124" s="235"/>
      <c r="U124" s="235"/>
      <c r="V124" s="235"/>
      <c r="W124" s="235"/>
      <c r="X124" s="235"/>
      <c r="Y124" s="235"/>
      <c r="Z124" s="235"/>
      <c r="AA124" s="235"/>
      <c r="AB124" s="235"/>
      <c r="AC124" s="235"/>
      <c r="AD124" s="235"/>
      <c r="AE124" s="235"/>
      <c r="AF124" s="235"/>
      <c r="AG124" s="235"/>
      <c r="AH124" s="235"/>
      <c r="AI124" s="235"/>
      <c r="AJ124" s="235"/>
      <c r="AK124" s="235"/>
      <c r="AL124" s="235"/>
      <c r="AM124" s="235"/>
      <c r="AN124" s="235"/>
    </row>
    <row r="125" spans="1:40" ht="15.75" customHeight="1">
      <c r="A125" s="134"/>
      <c r="B125" s="65"/>
      <c r="C125" s="65"/>
      <c r="D125" s="65"/>
      <c r="E125" s="234"/>
      <c r="F125" s="234"/>
      <c r="G125" s="234"/>
      <c r="H125" s="234"/>
      <c r="I125" s="235"/>
      <c r="J125" s="235"/>
      <c r="K125" s="235"/>
      <c r="L125" s="235"/>
      <c r="M125" s="235"/>
      <c r="N125" s="235"/>
      <c r="O125" s="235"/>
      <c r="P125" s="235"/>
      <c r="Q125" s="235"/>
      <c r="R125" s="235"/>
      <c r="S125" s="235"/>
      <c r="T125" s="235"/>
      <c r="U125" s="235"/>
      <c r="V125" s="235"/>
      <c r="W125" s="235"/>
      <c r="X125" s="235"/>
      <c r="Y125" s="235"/>
      <c r="Z125" s="235"/>
      <c r="AA125" s="235"/>
      <c r="AB125" s="235"/>
      <c r="AC125" s="235"/>
      <c r="AD125" s="235"/>
      <c r="AE125" s="235"/>
      <c r="AF125" s="235"/>
      <c r="AG125" s="235"/>
      <c r="AH125" s="235"/>
      <c r="AI125" s="235"/>
      <c r="AJ125" s="235"/>
      <c r="AK125" s="235"/>
      <c r="AL125" s="235"/>
      <c r="AM125" s="235"/>
      <c r="AN125" s="235"/>
    </row>
    <row r="126" spans="1:40" ht="15.75" customHeight="1">
      <c r="A126" s="134"/>
      <c r="B126" s="65"/>
      <c r="C126" s="65"/>
      <c r="D126" s="65"/>
      <c r="E126" s="234"/>
      <c r="F126" s="234"/>
      <c r="G126" s="234"/>
      <c r="H126" s="234"/>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235"/>
      <c r="AM126" s="235"/>
      <c r="AN126" s="235"/>
    </row>
    <row r="127" spans="1:40" ht="15.75" customHeight="1">
      <c r="A127" s="134"/>
      <c r="B127" s="65"/>
      <c r="C127" s="65"/>
      <c r="D127" s="65"/>
      <c r="E127" s="234"/>
      <c r="F127" s="234"/>
      <c r="G127" s="234"/>
      <c r="H127" s="234"/>
      <c r="I127" s="235"/>
      <c r="J127" s="235"/>
      <c r="K127" s="235"/>
      <c r="L127" s="235"/>
      <c r="M127" s="235"/>
      <c r="N127" s="235"/>
      <c r="O127" s="235"/>
      <c r="P127" s="235"/>
      <c r="Q127" s="235"/>
      <c r="R127" s="235"/>
      <c r="S127" s="235"/>
      <c r="T127" s="235"/>
      <c r="U127" s="235"/>
      <c r="V127" s="235"/>
      <c r="W127" s="235"/>
      <c r="X127" s="235"/>
      <c r="Y127" s="235"/>
      <c r="Z127" s="235"/>
      <c r="AA127" s="235"/>
      <c r="AB127" s="235"/>
      <c r="AC127" s="235"/>
      <c r="AD127" s="235"/>
      <c r="AE127" s="235"/>
      <c r="AF127" s="235"/>
      <c r="AG127" s="235"/>
      <c r="AH127" s="235"/>
      <c r="AI127" s="235"/>
      <c r="AJ127" s="235"/>
      <c r="AK127" s="235"/>
      <c r="AL127" s="235"/>
      <c r="AM127" s="235"/>
      <c r="AN127" s="235"/>
    </row>
    <row r="128" spans="1:40" ht="15.75" customHeight="1">
      <c r="A128" s="134"/>
      <c r="B128" s="65"/>
      <c r="C128" s="65"/>
      <c r="D128" s="65"/>
      <c r="E128" s="234"/>
      <c r="F128" s="234"/>
      <c r="G128" s="234"/>
      <c r="H128" s="234"/>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c r="AI128" s="235"/>
      <c r="AJ128" s="235"/>
      <c r="AK128" s="235"/>
      <c r="AL128" s="235"/>
      <c r="AM128" s="235"/>
      <c r="AN128" s="235"/>
    </row>
    <row r="129" spans="1:40" ht="15.75" customHeight="1">
      <c r="A129" s="134"/>
      <c r="B129" s="65"/>
      <c r="C129" s="65"/>
      <c r="D129" s="65"/>
      <c r="E129" s="234"/>
      <c r="F129" s="234"/>
      <c r="G129" s="234"/>
      <c r="H129" s="234"/>
      <c r="I129" s="235"/>
      <c r="J129" s="235"/>
      <c r="K129" s="235"/>
      <c r="L129" s="235"/>
      <c r="M129" s="235"/>
      <c r="N129" s="235"/>
      <c r="O129" s="235"/>
      <c r="P129" s="235"/>
      <c r="Q129" s="235"/>
      <c r="R129" s="235"/>
      <c r="S129" s="235"/>
      <c r="T129" s="235"/>
      <c r="U129" s="235"/>
      <c r="V129" s="235"/>
      <c r="W129" s="235"/>
      <c r="X129" s="235"/>
      <c r="Y129" s="235"/>
      <c r="Z129" s="235"/>
      <c r="AA129" s="235"/>
      <c r="AB129" s="235"/>
      <c r="AC129" s="235"/>
      <c r="AD129" s="235"/>
      <c r="AE129" s="235"/>
      <c r="AF129" s="235"/>
      <c r="AG129" s="235"/>
      <c r="AH129" s="235"/>
      <c r="AI129" s="235"/>
      <c r="AJ129" s="235"/>
      <c r="AK129" s="235"/>
      <c r="AL129" s="235"/>
      <c r="AM129" s="235"/>
      <c r="AN129" s="235"/>
    </row>
    <row r="130" spans="1:40" ht="15.75" customHeight="1">
      <c r="A130" s="134"/>
      <c r="B130" s="65"/>
      <c r="C130" s="65"/>
      <c r="D130" s="65"/>
      <c r="E130" s="234"/>
      <c r="F130" s="234"/>
      <c r="G130" s="234"/>
      <c r="H130" s="234"/>
      <c r="I130" s="235"/>
      <c r="J130" s="235"/>
      <c r="K130" s="235"/>
      <c r="L130" s="235"/>
      <c r="M130" s="235"/>
      <c r="N130" s="235"/>
      <c r="O130" s="235"/>
      <c r="P130" s="235"/>
      <c r="Q130" s="235"/>
      <c r="R130" s="235"/>
      <c r="S130" s="235"/>
      <c r="T130" s="235"/>
      <c r="U130" s="235"/>
      <c r="V130" s="235"/>
      <c r="W130" s="235"/>
      <c r="X130" s="235"/>
      <c r="Y130" s="235"/>
      <c r="Z130" s="235"/>
      <c r="AA130" s="235"/>
      <c r="AB130" s="235"/>
      <c r="AC130" s="235"/>
      <c r="AD130" s="235"/>
      <c r="AE130" s="235"/>
      <c r="AF130" s="235"/>
      <c r="AG130" s="235"/>
      <c r="AH130" s="235"/>
      <c r="AI130" s="235"/>
      <c r="AJ130" s="235"/>
      <c r="AK130" s="235"/>
      <c r="AL130" s="235"/>
      <c r="AM130" s="235"/>
      <c r="AN130" s="235"/>
    </row>
    <row r="131" spans="1:40" ht="15.75" customHeight="1">
      <c r="A131" s="134"/>
      <c r="B131" s="65"/>
      <c r="C131" s="65"/>
      <c r="D131" s="65"/>
      <c r="E131" s="234"/>
      <c r="F131" s="234"/>
      <c r="G131" s="234"/>
      <c r="H131" s="234"/>
      <c r="I131" s="235"/>
      <c r="J131" s="235"/>
      <c r="K131" s="235"/>
      <c r="L131" s="235"/>
      <c r="M131" s="235"/>
      <c r="N131" s="235"/>
      <c r="O131" s="235"/>
      <c r="P131" s="235"/>
      <c r="Q131" s="235"/>
      <c r="R131" s="235"/>
      <c r="S131" s="235"/>
      <c r="T131" s="235"/>
      <c r="U131" s="235"/>
      <c r="V131" s="235"/>
      <c r="W131" s="235"/>
      <c r="X131" s="235"/>
      <c r="Y131" s="235"/>
      <c r="Z131" s="235"/>
      <c r="AA131" s="235"/>
      <c r="AB131" s="235"/>
      <c r="AC131" s="235"/>
      <c r="AD131" s="235"/>
      <c r="AE131" s="235"/>
      <c r="AF131" s="235"/>
      <c r="AG131" s="235"/>
      <c r="AH131" s="235"/>
      <c r="AI131" s="235"/>
      <c r="AJ131" s="235"/>
      <c r="AK131" s="235"/>
      <c r="AL131" s="235"/>
      <c r="AM131" s="235"/>
      <c r="AN131" s="235"/>
    </row>
    <row r="132" spans="1:40" ht="15.75" customHeight="1">
      <c r="A132" s="134"/>
      <c r="B132" s="65"/>
      <c r="C132" s="65"/>
      <c r="D132" s="65"/>
      <c r="E132" s="234"/>
      <c r="F132" s="234"/>
      <c r="G132" s="234"/>
      <c r="H132" s="234"/>
      <c r="I132" s="235"/>
      <c r="J132" s="235"/>
      <c r="K132" s="235"/>
      <c r="L132" s="235"/>
      <c r="M132" s="235"/>
      <c r="N132" s="235"/>
      <c r="O132" s="235"/>
      <c r="P132" s="235"/>
      <c r="Q132" s="235"/>
      <c r="R132" s="235"/>
      <c r="S132" s="235"/>
      <c r="T132" s="235"/>
      <c r="U132" s="235"/>
      <c r="V132" s="235"/>
      <c r="W132" s="235"/>
      <c r="X132" s="235"/>
      <c r="Y132" s="235"/>
      <c r="Z132" s="235"/>
      <c r="AA132" s="235"/>
      <c r="AB132" s="235"/>
      <c r="AC132" s="235"/>
      <c r="AD132" s="235"/>
      <c r="AE132" s="235"/>
      <c r="AF132" s="235"/>
      <c r="AG132" s="235"/>
      <c r="AH132" s="235"/>
      <c r="AI132" s="235"/>
      <c r="AJ132" s="235"/>
      <c r="AK132" s="235"/>
      <c r="AL132" s="235"/>
      <c r="AM132" s="235"/>
      <c r="AN132" s="235"/>
    </row>
    <row r="133" spans="1:40" ht="15.75" customHeight="1">
      <c r="A133" s="134"/>
      <c r="B133" s="65"/>
      <c r="C133" s="65"/>
      <c r="D133" s="65"/>
      <c r="E133" s="234"/>
      <c r="F133" s="234"/>
      <c r="G133" s="234"/>
      <c r="H133" s="234"/>
      <c r="I133" s="235"/>
      <c r="J133" s="235"/>
      <c r="K133" s="235"/>
      <c r="L133" s="235"/>
      <c r="M133" s="235"/>
      <c r="N133" s="235"/>
      <c r="O133" s="235"/>
      <c r="P133" s="235"/>
      <c r="Q133" s="235"/>
      <c r="R133" s="235"/>
      <c r="S133" s="235"/>
      <c r="T133" s="235"/>
      <c r="U133" s="235"/>
      <c r="V133" s="235"/>
      <c r="W133" s="235"/>
      <c r="X133" s="235"/>
      <c r="Y133" s="235"/>
      <c r="Z133" s="235"/>
      <c r="AA133" s="235"/>
      <c r="AB133" s="235"/>
      <c r="AC133" s="235"/>
      <c r="AD133" s="235"/>
      <c r="AE133" s="235"/>
      <c r="AF133" s="235"/>
      <c r="AG133" s="235"/>
      <c r="AH133" s="235"/>
      <c r="AI133" s="235"/>
      <c r="AJ133" s="235"/>
      <c r="AK133" s="235"/>
      <c r="AL133" s="235"/>
      <c r="AM133" s="235"/>
      <c r="AN133" s="235"/>
    </row>
    <row r="134" spans="1:40" ht="15.75" customHeight="1">
      <c r="A134" s="134"/>
      <c r="B134" s="65"/>
      <c r="C134" s="65"/>
      <c r="D134" s="65"/>
      <c r="E134" s="234"/>
      <c r="F134" s="234"/>
      <c r="G134" s="234"/>
      <c r="H134" s="234"/>
      <c r="I134" s="235"/>
      <c r="J134" s="235"/>
      <c r="K134" s="235"/>
      <c r="L134" s="235"/>
      <c r="M134" s="235"/>
      <c r="N134" s="235"/>
      <c r="O134" s="235"/>
      <c r="P134" s="235"/>
      <c r="Q134" s="235"/>
      <c r="R134" s="235"/>
      <c r="S134" s="235"/>
      <c r="T134" s="235"/>
      <c r="U134" s="235"/>
      <c r="V134" s="235"/>
      <c r="W134" s="235"/>
      <c r="X134" s="235"/>
      <c r="Y134" s="235"/>
      <c r="Z134" s="235"/>
      <c r="AA134" s="235"/>
      <c r="AB134" s="235"/>
      <c r="AC134" s="235"/>
      <c r="AD134" s="235"/>
      <c r="AE134" s="235"/>
      <c r="AF134" s="235"/>
      <c r="AG134" s="235"/>
      <c r="AH134" s="235"/>
      <c r="AI134" s="235"/>
      <c r="AJ134" s="235"/>
      <c r="AK134" s="235"/>
      <c r="AL134" s="235"/>
      <c r="AM134" s="235"/>
      <c r="AN134" s="235"/>
    </row>
    <row r="135" spans="1:40" ht="15.75" customHeight="1">
      <c r="A135" s="134"/>
      <c r="B135" s="65"/>
      <c r="C135" s="65"/>
      <c r="D135" s="65"/>
      <c r="E135" s="234"/>
      <c r="F135" s="234"/>
      <c r="G135" s="234"/>
      <c r="H135" s="234"/>
      <c r="I135" s="235"/>
      <c r="J135" s="235"/>
      <c r="K135" s="235"/>
      <c r="L135" s="235"/>
      <c r="M135" s="235"/>
      <c r="N135" s="235"/>
      <c r="O135" s="235"/>
      <c r="P135" s="235"/>
      <c r="Q135" s="235"/>
      <c r="R135" s="235"/>
      <c r="S135" s="235"/>
      <c r="T135" s="235"/>
      <c r="U135" s="235"/>
      <c r="V135" s="235"/>
      <c r="W135" s="235"/>
      <c r="X135" s="235"/>
      <c r="Y135" s="235"/>
      <c r="Z135" s="235"/>
      <c r="AA135" s="235"/>
      <c r="AB135" s="235"/>
      <c r="AC135" s="235"/>
      <c r="AD135" s="235"/>
      <c r="AE135" s="235"/>
      <c r="AF135" s="235"/>
      <c r="AG135" s="235"/>
      <c r="AH135" s="235"/>
      <c r="AI135" s="235"/>
      <c r="AJ135" s="235"/>
      <c r="AK135" s="235"/>
      <c r="AL135" s="235"/>
      <c r="AM135" s="235"/>
      <c r="AN135" s="235"/>
    </row>
    <row r="136" spans="1:40" ht="15.75" customHeight="1">
      <c r="A136" s="134"/>
      <c r="B136" s="65"/>
      <c r="C136" s="65"/>
      <c r="D136" s="65"/>
      <c r="E136" s="234"/>
      <c r="F136" s="234"/>
      <c r="G136" s="234"/>
      <c r="H136" s="234"/>
      <c r="I136" s="235"/>
      <c r="J136" s="235"/>
      <c r="K136" s="235"/>
      <c r="L136" s="235"/>
      <c r="M136" s="235"/>
      <c r="N136" s="235"/>
      <c r="O136" s="235"/>
      <c r="P136" s="235"/>
      <c r="Q136" s="235"/>
      <c r="R136" s="235"/>
      <c r="S136" s="235"/>
      <c r="T136" s="235"/>
      <c r="U136" s="235"/>
      <c r="V136" s="235"/>
      <c r="W136" s="235"/>
      <c r="X136" s="235"/>
      <c r="Y136" s="235"/>
      <c r="Z136" s="235"/>
      <c r="AA136" s="235"/>
      <c r="AB136" s="235"/>
      <c r="AC136" s="235"/>
      <c r="AD136" s="235"/>
      <c r="AE136" s="235"/>
      <c r="AF136" s="235"/>
      <c r="AG136" s="235"/>
      <c r="AH136" s="235"/>
      <c r="AI136" s="235"/>
      <c r="AJ136" s="235"/>
      <c r="AK136" s="235"/>
      <c r="AL136" s="235"/>
      <c r="AM136" s="235"/>
      <c r="AN136" s="235"/>
    </row>
    <row r="137" spans="1:40" ht="15.75" customHeight="1">
      <c r="A137" s="134"/>
      <c r="B137" s="65"/>
      <c r="C137" s="65"/>
      <c r="D137" s="65"/>
      <c r="E137" s="234"/>
      <c r="F137" s="234"/>
      <c r="G137" s="234"/>
      <c r="H137" s="234"/>
      <c r="I137" s="235"/>
      <c r="J137" s="235"/>
      <c r="K137" s="235"/>
      <c r="L137" s="235"/>
      <c r="M137" s="235"/>
      <c r="N137" s="235"/>
      <c r="O137" s="235"/>
      <c r="P137" s="235"/>
      <c r="Q137" s="235"/>
      <c r="R137" s="235"/>
      <c r="S137" s="235"/>
      <c r="T137" s="235"/>
      <c r="U137" s="235"/>
      <c r="V137" s="235"/>
      <c r="W137" s="235"/>
      <c r="X137" s="235"/>
      <c r="Y137" s="235"/>
      <c r="Z137" s="235"/>
      <c r="AA137" s="235"/>
      <c r="AB137" s="235"/>
      <c r="AC137" s="235"/>
      <c r="AD137" s="235"/>
      <c r="AE137" s="235"/>
      <c r="AF137" s="235"/>
      <c r="AG137" s="235"/>
      <c r="AH137" s="235"/>
      <c r="AI137" s="235"/>
      <c r="AJ137" s="235"/>
      <c r="AK137" s="235"/>
      <c r="AL137" s="235"/>
      <c r="AM137" s="235"/>
      <c r="AN137" s="235"/>
    </row>
    <row r="138" spans="1:40" ht="15.75" customHeight="1">
      <c r="A138" s="134"/>
      <c r="B138" s="65"/>
      <c r="C138" s="65"/>
      <c r="D138" s="65"/>
      <c r="E138" s="234"/>
      <c r="F138" s="234"/>
      <c r="G138" s="234"/>
      <c r="H138" s="234"/>
      <c r="I138" s="235"/>
      <c r="J138" s="235"/>
      <c r="K138" s="235"/>
      <c r="L138" s="235"/>
      <c r="M138" s="235"/>
      <c r="N138" s="235"/>
      <c r="O138" s="235"/>
      <c r="P138" s="235"/>
      <c r="Q138" s="235"/>
      <c r="R138" s="235"/>
      <c r="S138" s="235"/>
      <c r="T138" s="235"/>
      <c r="U138" s="235"/>
      <c r="V138" s="235"/>
      <c r="W138" s="235"/>
      <c r="X138" s="235"/>
      <c r="Y138" s="235"/>
      <c r="Z138" s="235"/>
      <c r="AA138" s="235"/>
      <c r="AB138" s="235"/>
      <c r="AC138" s="235"/>
      <c r="AD138" s="235"/>
      <c r="AE138" s="235"/>
      <c r="AF138" s="235"/>
      <c r="AG138" s="235"/>
      <c r="AH138" s="235"/>
      <c r="AI138" s="235"/>
      <c r="AJ138" s="235"/>
      <c r="AK138" s="235"/>
      <c r="AL138" s="235"/>
      <c r="AM138" s="235"/>
      <c r="AN138" s="235"/>
    </row>
    <row r="139" spans="1:40" ht="15.75" customHeight="1">
      <c r="A139" s="134"/>
      <c r="B139" s="65"/>
      <c r="C139" s="65"/>
      <c r="D139" s="65"/>
      <c r="E139" s="234"/>
      <c r="F139" s="234"/>
      <c r="G139" s="234"/>
      <c r="H139" s="234"/>
      <c r="I139" s="235"/>
      <c r="J139" s="235"/>
      <c r="K139" s="235"/>
      <c r="L139" s="235"/>
      <c r="M139" s="235"/>
      <c r="N139" s="235"/>
      <c r="O139" s="235"/>
      <c r="P139" s="235"/>
      <c r="Q139" s="235"/>
      <c r="R139" s="235"/>
      <c r="S139" s="235"/>
      <c r="T139" s="235"/>
      <c r="U139" s="235"/>
      <c r="V139" s="235"/>
      <c r="W139" s="235"/>
      <c r="X139" s="235"/>
      <c r="Y139" s="235"/>
      <c r="Z139" s="235"/>
      <c r="AA139" s="235"/>
      <c r="AB139" s="235"/>
      <c r="AC139" s="235"/>
      <c r="AD139" s="235"/>
      <c r="AE139" s="235"/>
      <c r="AF139" s="235"/>
      <c r="AG139" s="235"/>
      <c r="AH139" s="235"/>
      <c r="AI139" s="235"/>
      <c r="AJ139" s="235"/>
      <c r="AK139" s="235"/>
      <c r="AL139" s="235"/>
      <c r="AM139" s="235"/>
      <c r="AN139" s="235"/>
    </row>
    <row r="140" spans="1:40" ht="15.75" customHeight="1">
      <c r="A140" s="134"/>
      <c r="B140" s="65"/>
      <c r="C140" s="65"/>
      <c r="D140" s="65"/>
      <c r="E140" s="234"/>
      <c r="F140" s="234"/>
      <c r="G140" s="234"/>
      <c r="H140" s="234"/>
      <c r="I140" s="235"/>
      <c r="J140" s="235"/>
      <c r="K140" s="235"/>
      <c r="L140" s="235"/>
      <c r="M140" s="235"/>
      <c r="N140" s="235"/>
      <c r="O140" s="235"/>
      <c r="P140" s="235"/>
      <c r="Q140" s="235"/>
      <c r="R140" s="235"/>
      <c r="S140" s="235"/>
      <c r="T140" s="235"/>
      <c r="U140" s="235"/>
      <c r="V140" s="235"/>
      <c r="W140" s="235"/>
      <c r="X140" s="235"/>
      <c r="Y140" s="235"/>
      <c r="Z140" s="235"/>
      <c r="AA140" s="235"/>
      <c r="AB140" s="235"/>
      <c r="AC140" s="235"/>
      <c r="AD140" s="235"/>
      <c r="AE140" s="235"/>
      <c r="AF140" s="235"/>
      <c r="AG140" s="235"/>
      <c r="AH140" s="235"/>
      <c r="AI140" s="235"/>
      <c r="AJ140" s="235"/>
      <c r="AK140" s="235"/>
      <c r="AL140" s="235"/>
      <c r="AM140" s="235"/>
      <c r="AN140" s="235"/>
    </row>
    <row r="141" spans="1:40" ht="15.75" customHeight="1">
      <c r="A141" s="134"/>
      <c r="B141" s="65"/>
      <c r="C141" s="65"/>
      <c r="D141" s="65"/>
      <c r="E141" s="234"/>
      <c r="F141" s="234"/>
      <c r="G141" s="234"/>
      <c r="H141" s="234"/>
      <c r="I141" s="235"/>
      <c r="J141" s="235"/>
      <c r="K141" s="235"/>
      <c r="L141" s="235"/>
      <c r="M141" s="235"/>
      <c r="N141" s="235"/>
      <c r="O141" s="235"/>
      <c r="P141" s="235"/>
      <c r="Q141" s="235"/>
      <c r="R141" s="235"/>
      <c r="S141" s="235"/>
      <c r="T141" s="235"/>
      <c r="U141" s="235"/>
      <c r="V141" s="235"/>
      <c r="W141" s="235"/>
      <c r="X141" s="235"/>
      <c r="Y141" s="235"/>
      <c r="Z141" s="235"/>
      <c r="AA141" s="235"/>
      <c r="AB141" s="235"/>
      <c r="AC141" s="235"/>
      <c r="AD141" s="235"/>
      <c r="AE141" s="235"/>
      <c r="AF141" s="235"/>
      <c r="AG141" s="235"/>
      <c r="AH141" s="235"/>
      <c r="AI141" s="235"/>
      <c r="AJ141" s="235"/>
      <c r="AK141" s="235"/>
      <c r="AL141" s="235"/>
      <c r="AM141" s="235"/>
      <c r="AN141" s="235"/>
    </row>
    <row r="142" spans="1:40" ht="15.75" customHeight="1">
      <c r="A142" s="134"/>
      <c r="B142" s="65"/>
      <c r="C142" s="65"/>
      <c r="D142" s="65"/>
      <c r="E142" s="234"/>
      <c r="F142" s="234"/>
      <c r="G142" s="234"/>
      <c r="H142" s="234"/>
      <c r="I142" s="235"/>
      <c r="J142" s="235"/>
      <c r="K142" s="235"/>
      <c r="L142" s="235"/>
      <c r="M142" s="235"/>
      <c r="N142" s="235"/>
      <c r="O142" s="235"/>
      <c r="P142" s="235"/>
      <c r="Q142" s="235"/>
      <c r="R142" s="235"/>
      <c r="S142" s="235"/>
      <c r="T142" s="235"/>
      <c r="U142" s="235"/>
      <c r="V142" s="235"/>
      <c r="W142" s="235"/>
      <c r="X142" s="235"/>
      <c r="Y142" s="235"/>
      <c r="Z142" s="235"/>
      <c r="AA142" s="235"/>
      <c r="AB142" s="235"/>
      <c r="AC142" s="235"/>
      <c r="AD142" s="235"/>
      <c r="AE142" s="235"/>
      <c r="AF142" s="235"/>
      <c r="AG142" s="235"/>
      <c r="AH142" s="235"/>
      <c r="AI142" s="235"/>
      <c r="AJ142" s="235"/>
      <c r="AK142" s="235"/>
      <c r="AL142" s="235"/>
      <c r="AM142" s="235"/>
      <c r="AN142" s="235"/>
    </row>
    <row r="143" spans="1:40" ht="15.75" customHeight="1">
      <c r="A143" s="134"/>
      <c r="B143" s="65"/>
      <c r="C143" s="65"/>
      <c r="D143" s="65"/>
      <c r="E143" s="234"/>
      <c r="F143" s="234"/>
      <c r="G143" s="234"/>
      <c r="H143" s="234"/>
      <c r="I143" s="235"/>
      <c r="J143" s="235"/>
      <c r="K143" s="235"/>
      <c r="L143" s="235"/>
      <c r="M143" s="235"/>
      <c r="N143" s="235"/>
      <c r="O143" s="235"/>
      <c r="P143" s="235"/>
      <c r="Q143" s="235"/>
      <c r="R143" s="235"/>
      <c r="S143" s="235"/>
      <c r="T143" s="235"/>
      <c r="U143" s="235"/>
      <c r="V143" s="235"/>
      <c r="W143" s="235"/>
      <c r="X143" s="235"/>
      <c r="Y143" s="235"/>
      <c r="Z143" s="235"/>
      <c r="AA143" s="235"/>
      <c r="AB143" s="235"/>
      <c r="AC143" s="235"/>
      <c r="AD143" s="235"/>
      <c r="AE143" s="235"/>
      <c r="AF143" s="235"/>
      <c r="AG143" s="235"/>
      <c r="AH143" s="235"/>
      <c r="AI143" s="235"/>
      <c r="AJ143" s="235"/>
      <c r="AK143" s="235"/>
      <c r="AL143" s="235"/>
      <c r="AM143" s="235"/>
      <c r="AN143" s="235"/>
    </row>
    <row r="144" spans="1:40" ht="15.75" customHeight="1">
      <c r="A144" s="134"/>
      <c r="B144" s="65"/>
      <c r="C144" s="65"/>
      <c r="D144" s="65"/>
      <c r="E144" s="234"/>
      <c r="F144" s="234"/>
      <c r="G144" s="234"/>
      <c r="H144" s="234"/>
      <c r="I144" s="235"/>
      <c r="J144" s="235"/>
      <c r="K144" s="235"/>
      <c r="L144" s="235"/>
      <c r="M144" s="235"/>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c r="AI144" s="235"/>
      <c r="AJ144" s="235"/>
      <c r="AK144" s="235"/>
      <c r="AL144" s="235"/>
      <c r="AM144" s="235"/>
      <c r="AN144" s="235"/>
    </row>
    <row r="145" spans="1:40" ht="15.75" customHeight="1">
      <c r="A145" s="134"/>
      <c r="B145" s="65"/>
      <c r="C145" s="65"/>
      <c r="D145" s="65"/>
      <c r="E145" s="234"/>
      <c r="F145" s="234"/>
      <c r="G145" s="234"/>
      <c r="H145" s="234"/>
      <c r="I145" s="23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c r="AJ145" s="235"/>
      <c r="AK145" s="235"/>
      <c r="AL145" s="235"/>
      <c r="AM145" s="235"/>
      <c r="AN145" s="235"/>
    </row>
    <row r="146" spans="1:40" ht="15.75" customHeight="1">
      <c r="A146" s="134"/>
      <c r="B146" s="65"/>
      <c r="C146" s="65"/>
      <c r="D146" s="65"/>
      <c r="E146" s="234"/>
      <c r="F146" s="234"/>
      <c r="G146" s="234"/>
      <c r="H146" s="234"/>
      <c r="I146" s="235"/>
      <c r="J146" s="235"/>
      <c r="K146" s="235"/>
      <c r="L146" s="235"/>
      <c r="M146" s="235"/>
      <c r="N146" s="235"/>
      <c r="O146" s="235"/>
      <c r="P146" s="235"/>
      <c r="Q146" s="235"/>
      <c r="R146" s="235"/>
      <c r="S146" s="235"/>
      <c r="T146" s="235"/>
      <c r="U146" s="235"/>
      <c r="V146" s="235"/>
      <c r="W146" s="235"/>
      <c r="X146" s="235"/>
      <c r="Y146" s="235"/>
      <c r="Z146" s="235"/>
      <c r="AA146" s="235"/>
      <c r="AB146" s="235"/>
      <c r="AC146" s="235"/>
      <c r="AD146" s="235"/>
      <c r="AE146" s="235"/>
      <c r="AF146" s="235"/>
      <c r="AG146" s="235"/>
      <c r="AH146" s="235"/>
      <c r="AI146" s="235"/>
      <c r="AJ146" s="235"/>
      <c r="AK146" s="235"/>
      <c r="AL146" s="235"/>
      <c r="AM146" s="235"/>
      <c r="AN146" s="235"/>
    </row>
    <row r="147" spans="1:40" ht="15.75" customHeight="1">
      <c r="A147" s="134"/>
      <c r="B147" s="65"/>
      <c r="C147" s="65"/>
      <c r="D147" s="65"/>
      <c r="E147" s="234"/>
      <c r="F147" s="234"/>
      <c r="G147" s="234"/>
      <c r="H147" s="234"/>
      <c r="I147" s="235"/>
      <c r="J147" s="235"/>
      <c r="K147" s="235"/>
      <c r="L147" s="235"/>
      <c r="M147" s="235"/>
      <c r="N147" s="235"/>
      <c r="O147" s="235"/>
      <c r="P147" s="235"/>
      <c r="Q147" s="235"/>
      <c r="R147" s="235"/>
      <c r="S147" s="235"/>
      <c r="T147" s="235"/>
      <c r="U147" s="235"/>
      <c r="V147" s="235"/>
      <c r="W147" s="235"/>
      <c r="X147" s="235"/>
      <c r="Y147" s="235"/>
      <c r="Z147" s="235"/>
      <c r="AA147" s="235"/>
      <c r="AB147" s="235"/>
      <c r="AC147" s="235"/>
      <c r="AD147" s="235"/>
      <c r="AE147" s="235"/>
      <c r="AF147" s="235"/>
      <c r="AG147" s="235"/>
      <c r="AH147" s="235"/>
      <c r="AI147" s="235"/>
      <c r="AJ147" s="235"/>
      <c r="AK147" s="235"/>
      <c r="AL147" s="235"/>
      <c r="AM147" s="235"/>
      <c r="AN147" s="235"/>
    </row>
    <row r="148" spans="1:40" ht="15.75" customHeight="1">
      <c r="A148" s="134"/>
      <c r="B148" s="65"/>
      <c r="C148" s="65"/>
      <c r="D148" s="65"/>
      <c r="E148" s="234"/>
      <c r="F148" s="234"/>
      <c r="G148" s="234"/>
      <c r="H148" s="234"/>
      <c r="I148" s="235"/>
      <c r="J148" s="235"/>
      <c r="K148" s="235"/>
      <c r="L148" s="235"/>
      <c r="M148" s="235"/>
      <c r="N148" s="235"/>
      <c r="O148" s="235"/>
      <c r="P148" s="235"/>
      <c r="Q148" s="235"/>
      <c r="R148" s="235"/>
      <c r="S148" s="235"/>
      <c r="T148" s="235"/>
      <c r="U148" s="235"/>
      <c r="V148" s="235"/>
      <c r="W148" s="235"/>
      <c r="X148" s="235"/>
      <c r="Y148" s="235"/>
      <c r="Z148" s="235"/>
      <c r="AA148" s="235"/>
      <c r="AB148" s="235"/>
      <c r="AC148" s="235"/>
      <c r="AD148" s="235"/>
      <c r="AE148" s="235"/>
      <c r="AF148" s="235"/>
      <c r="AG148" s="235"/>
      <c r="AH148" s="235"/>
      <c r="AI148" s="235"/>
      <c r="AJ148" s="235"/>
      <c r="AK148" s="235"/>
      <c r="AL148" s="235"/>
      <c r="AM148" s="235"/>
      <c r="AN148" s="235"/>
    </row>
    <row r="149" spans="1:40" ht="15.75" customHeight="1">
      <c r="A149" s="134"/>
      <c r="B149" s="65"/>
      <c r="C149" s="65"/>
      <c r="D149" s="65"/>
      <c r="E149" s="234"/>
      <c r="F149" s="234"/>
      <c r="G149" s="234"/>
      <c r="H149" s="234"/>
      <c r="I149" s="235"/>
      <c r="J149" s="235"/>
      <c r="K149" s="235"/>
      <c r="L149" s="235"/>
      <c r="M149" s="235"/>
      <c r="N149" s="235"/>
      <c r="O149" s="235"/>
      <c r="P149" s="235"/>
      <c r="Q149" s="235"/>
      <c r="R149" s="235"/>
      <c r="S149" s="235"/>
      <c r="T149" s="235"/>
      <c r="U149" s="235"/>
      <c r="V149" s="235"/>
      <c r="W149" s="235"/>
      <c r="X149" s="235"/>
      <c r="Y149" s="235"/>
      <c r="Z149" s="235"/>
      <c r="AA149" s="235"/>
      <c r="AB149" s="235"/>
      <c r="AC149" s="235"/>
      <c r="AD149" s="235"/>
      <c r="AE149" s="235"/>
      <c r="AF149" s="235"/>
      <c r="AG149" s="235"/>
      <c r="AH149" s="235"/>
      <c r="AI149" s="235"/>
      <c r="AJ149" s="235"/>
      <c r="AK149" s="235"/>
      <c r="AL149" s="235"/>
      <c r="AM149" s="235"/>
      <c r="AN149" s="235"/>
    </row>
    <row r="150" spans="1:40" ht="15.75" customHeight="1">
      <c r="A150" s="134"/>
      <c r="B150" s="65"/>
      <c r="C150" s="65"/>
      <c r="D150" s="65"/>
      <c r="E150" s="234"/>
      <c r="F150" s="234"/>
      <c r="G150" s="234"/>
      <c r="H150" s="234"/>
      <c r="I150" s="235"/>
      <c r="J150" s="235"/>
      <c r="K150" s="235"/>
      <c r="L150" s="235"/>
      <c r="M150" s="235"/>
      <c r="N150" s="235"/>
      <c r="O150" s="235"/>
      <c r="P150" s="235"/>
      <c r="Q150" s="235"/>
      <c r="R150" s="235"/>
      <c r="S150" s="235"/>
      <c r="T150" s="235"/>
      <c r="U150" s="235"/>
      <c r="V150" s="235"/>
      <c r="W150" s="235"/>
      <c r="X150" s="235"/>
      <c r="Y150" s="235"/>
      <c r="Z150" s="235"/>
      <c r="AA150" s="235"/>
      <c r="AB150" s="235"/>
      <c r="AC150" s="235"/>
      <c r="AD150" s="235"/>
      <c r="AE150" s="235"/>
      <c r="AF150" s="235"/>
      <c r="AG150" s="235"/>
      <c r="AH150" s="235"/>
      <c r="AI150" s="235"/>
      <c r="AJ150" s="235"/>
      <c r="AK150" s="235"/>
      <c r="AL150" s="235"/>
      <c r="AM150" s="235"/>
      <c r="AN150" s="235"/>
    </row>
    <row r="151" spans="1:40" ht="15.75" customHeight="1">
      <c r="A151" s="134"/>
      <c r="B151" s="65"/>
      <c r="C151" s="65"/>
      <c r="D151" s="65"/>
      <c r="E151" s="234"/>
      <c r="F151" s="234"/>
      <c r="G151" s="234"/>
      <c r="H151" s="234"/>
      <c r="I151" s="235"/>
      <c r="J151" s="235"/>
      <c r="K151" s="235"/>
      <c r="L151" s="235"/>
      <c r="M151" s="235"/>
      <c r="N151" s="235"/>
      <c r="O151" s="235"/>
      <c r="P151" s="235"/>
      <c r="Q151" s="235"/>
      <c r="R151" s="235"/>
      <c r="S151" s="235"/>
      <c r="T151" s="235"/>
      <c r="U151" s="235"/>
      <c r="V151" s="235"/>
      <c r="W151" s="235"/>
      <c r="X151" s="235"/>
      <c r="Y151" s="235"/>
      <c r="Z151" s="235"/>
      <c r="AA151" s="235"/>
      <c r="AB151" s="235"/>
      <c r="AC151" s="235"/>
      <c r="AD151" s="235"/>
      <c r="AE151" s="235"/>
      <c r="AF151" s="235"/>
      <c r="AG151" s="235"/>
      <c r="AH151" s="235"/>
      <c r="AI151" s="235"/>
      <c r="AJ151" s="235"/>
      <c r="AK151" s="235"/>
      <c r="AL151" s="235"/>
      <c r="AM151" s="235"/>
      <c r="AN151" s="235"/>
    </row>
    <row r="152" spans="1:40" ht="15.75" customHeight="1">
      <c r="A152" s="134"/>
      <c r="B152" s="65"/>
      <c r="C152" s="65"/>
      <c r="D152" s="65"/>
      <c r="E152" s="234"/>
      <c r="F152" s="234"/>
      <c r="G152" s="234"/>
      <c r="H152" s="234"/>
      <c r="I152" s="235"/>
      <c r="J152" s="235"/>
      <c r="K152" s="235"/>
      <c r="L152" s="235"/>
      <c r="M152" s="235"/>
      <c r="N152" s="235"/>
      <c r="O152" s="235"/>
      <c r="P152" s="235"/>
      <c r="Q152" s="235"/>
      <c r="R152" s="235"/>
      <c r="S152" s="235"/>
      <c r="T152" s="235"/>
      <c r="U152" s="235"/>
      <c r="V152" s="235"/>
      <c r="W152" s="235"/>
      <c r="X152" s="235"/>
      <c r="Y152" s="235"/>
      <c r="Z152" s="235"/>
      <c r="AA152" s="235"/>
      <c r="AB152" s="235"/>
      <c r="AC152" s="235"/>
      <c r="AD152" s="235"/>
      <c r="AE152" s="235"/>
      <c r="AF152" s="235"/>
      <c r="AG152" s="235"/>
      <c r="AH152" s="235"/>
      <c r="AI152" s="235"/>
      <c r="AJ152" s="235"/>
      <c r="AK152" s="235"/>
      <c r="AL152" s="235"/>
      <c r="AM152" s="235"/>
      <c r="AN152" s="235"/>
    </row>
    <row r="153" spans="1:40" ht="15.75" customHeight="1">
      <c r="A153" s="134"/>
      <c r="B153" s="65"/>
      <c r="C153" s="65"/>
      <c r="D153" s="65"/>
      <c r="E153" s="234"/>
      <c r="F153" s="234"/>
      <c r="G153" s="234"/>
      <c r="H153" s="234"/>
      <c r="I153" s="235"/>
      <c r="J153" s="235"/>
      <c r="K153" s="235"/>
      <c r="L153" s="235"/>
      <c r="M153" s="235"/>
      <c r="N153" s="235"/>
      <c r="O153" s="235"/>
      <c r="P153" s="235"/>
      <c r="Q153" s="235"/>
      <c r="R153" s="235"/>
      <c r="S153" s="235"/>
      <c r="T153" s="235"/>
      <c r="U153" s="235"/>
      <c r="V153" s="235"/>
      <c r="W153" s="235"/>
      <c r="X153" s="235"/>
      <c r="Y153" s="235"/>
      <c r="Z153" s="235"/>
      <c r="AA153" s="235"/>
      <c r="AB153" s="235"/>
      <c r="AC153" s="235"/>
      <c r="AD153" s="235"/>
      <c r="AE153" s="235"/>
      <c r="AF153" s="235"/>
      <c r="AG153" s="235"/>
      <c r="AH153" s="235"/>
      <c r="AI153" s="235"/>
      <c r="AJ153" s="235"/>
      <c r="AK153" s="235"/>
      <c r="AL153" s="235"/>
      <c r="AM153" s="235"/>
      <c r="AN153" s="235"/>
    </row>
    <row r="154" spans="1:40" ht="15.75" customHeight="1">
      <c r="A154" s="134"/>
      <c r="B154" s="65"/>
      <c r="C154" s="65"/>
      <c r="D154" s="65"/>
      <c r="E154" s="234"/>
      <c r="F154" s="234"/>
      <c r="G154" s="234"/>
      <c r="H154" s="234"/>
      <c r="I154" s="235"/>
      <c r="J154" s="235"/>
      <c r="K154" s="235"/>
      <c r="L154" s="235"/>
      <c r="M154" s="235"/>
      <c r="N154" s="235"/>
      <c r="O154" s="235"/>
      <c r="P154" s="235"/>
      <c r="Q154" s="235"/>
      <c r="R154" s="235"/>
      <c r="S154" s="235"/>
      <c r="T154" s="235"/>
      <c r="U154" s="235"/>
      <c r="V154" s="235"/>
      <c r="W154" s="235"/>
      <c r="X154" s="235"/>
      <c r="Y154" s="235"/>
      <c r="Z154" s="235"/>
      <c r="AA154" s="235"/>
      <c r="AB154" s="235"/>
      <c r="AC154" s="235"/>
      <c r="AD154" s="235"/>
      <c r="AE154" s="235"/>
      <c r="AF154" s="235"/>
      <c r="AG154" s="235"/>
      <c r="AH154" s="235"/>
      <c r="AI154" s="235"/>
      <c r="AJ154" s="235"/>
      <c r="AK154" s="235"/>
      <c r="AL154" s="235"/>
      <c r="AM154" s="235"/>
      <c r="AN154" s="235"/>
    </row>
    <row r="155" spans="1:40" ht="15.75" customHeight="1">
      <c r="A155" s="134"/>
      <c r="B155" s="65"/>
      <c r="C155" s="65"/>
      <c r="D155" s="65"/>
      <c r="E155" s="234"/>
      <c r="F155" s="234"/>
      <c r="G155" s="234"/>
      <c r="H155" s="234"/>
      <c r="I155" s="235"/>
      <c r="J155" s="235"/>
      <c r="K155" s="235"/>
      <c r="L155" s="235"/>
      <c r="M155" s="235"/>
      <c r="N155" s="235"/>
      <c r="O155" s="235"/>
      <c r="P155" s="235"/>
      <c r="Q155" s="235"/>
      <c r="R155" s="235"/>
      <c r="S155" s="235"/>
      <c r="T155" s="235"/>
      <c r="U155" s="235"/>
      <c r="V155" s="235"/>
      <c r="W155" s="235"/>
      <c r="X155" s="235"/>
      <c r="Y155" s="235"/>
      <c r="Z155" s="235"/>
      <c r="AA155" s="235"/>
      <c r="AB155" s="235"/>
      <c r="AC155" s="235"/>
      <c r="AD155" s="235"/>
      <c r="AE155" s="235"/>
      <c r="AF155" s="235"/>
      <c r="AG155" s="235"/>
      <c r="AH155" s="235"/>
      <c r="AI155" s="235"/>
      <c r="AJ155" s="235"/>
      <c r="AK155" s="235"/>
      <c r="AL155" s="235"/>
      <c r="AM155" s="235"/>
      <c r="AN155" s="235"/>
    </row>
    <row r="156" spans="1:40" ht="15.75" customHeight="1">
      <c r="A156" s="134"/>
      <c r="B156" s="65"/>
      <c r="C156" s="65"/>
      <c r="D156" s="65"/>
      <c r="E156" s="234"/>
      <c r="F156" s="234"/>
      <c r="G156" s="234"/>
      <c r="H156" s="234"/>
      <c r="I156" s="235"/>
      <c r="J156" s="235"/>
      <c r="K156" s="235"/>
      <c r="L156" s="235"/>
      <c r="M156" s="235"/>
      <c r="N156" s="235"/>
      <c r="O156" s="235"/>
      <c r="P156" s="235"/>
      <c r="Q156" s="235"/>
      <c r="R156" s="235"/>
      <c r="S156" s="235"/>
      <c r="T156" s="235"/>
      <c r="U156" s="235"/>
      <c r="V156" s="235"/>
      <c r="W156" s="235"/>
      <c r="X156" s="235"/>
      <c r="Y156" s="235"/>
      <c r="Z156" s="235"/>
      <c r="AA156" s="235"/>
      <c r="AB156" s="235"/>
      <c r="AC156" s="235"/>
      <c r="AD156" s="235"/>
      <c r="AE156" s="235"/>
      <c r="AF156" s="235"/>
      <c r="AG156" s="235"/>
      <c r="AH156" s="235"/>
      <c r="AI156" s="235"/>
      <c r="AJ156" s="235"/>
      <c r="AK156" s="235"/>
      <c r="AL156" s="235"/>
      <c r="AM156" s="235"/>
      <c r="AN156" s="235"/>
    </row>
    <row r="157" spans="1:40" ht="15.75" customHeight="1">
      <c r="A157" s="134"/>
      <c r="B157" s="65"/>
      <c r="C157" s="65"/>
      <c r="D157" s="65"/>
      <c r="E157" s="234"/>
      <c r="F157" s="234"/>
      <c r="G157" s="234"/>
      <c r="H157" s="234"/>
      <c r="I157" s="235"/>
      <c r="J157" s="235"/>
      <c r="K157" s="235"/>
      <c r="L157" s="235"/>
      <c r="M157" s="235"/>
      <c r="N157" s="235"/>
      <c r="O157" s="235"/>
      <c r="P157" s="235"/>
      <c r="Q157" s="235"/>
      <c r="R157" s="235"/>
      <c r="S157" s="235"/>
      <c r="T157" s="235"/>
      <c r="U157" s="235"/>
      <c r="V157" s="235"/>
      <c r="W157" s="235"/>
      <c r="X157" s="235"/>
      <c r="Y157" s="235"/>
      <c r="Z157" s="235"/>
      <c r="AA157" s="235"/>
      <c r="AB157" s="235"/>
      <c r="AC157" s="235"/>
      <c r="AD157" s="235"/>
      <c r="AE157" s="235"/>
      <c r="AF157" s="235"/>
      <c r="AG157" s="235"/>
      <c r="AH157" s="235"/>
      <c r="AI157" s="235"/>
      <c r="AJ157" s="235"/>
      <c r="AK157" s="235"/>
      <c r="AL157" s="235"/>
      <c r="AM157" s="235"/>
      <c r="AN157" s="235"/>
    </row>
    <row r="158" spans="1:40" ht="15.75" customHeight="1">
      <c r="A158" s="134"/>
      <c r="B158" s="65"/>
      <c r="C158" s="65"/>
      <c r="D158" s="65"/>
      <c r="E158" s="234"/>
      <c r="F158" s="234"/>
      <c r="G158" s="234"/>
      <c r="H158" s="234"/>
      <c r="I158" s="235"/>
      <c r="J158" s="235"/>
      <c r="K158" s="235"/>
      <c r="L158" s="235"/>
      <c r="M158" s="235"/>
      <c r="N158" s="235"/>
      <c r="O158" s="235"/>
      <c r="P158" s="235"/>
      <c r="Q158" s="235"/>
      <c r="R158" s="235"/>
      <c r="S158" s="235"/>
      <c r="T158" s="235"/>
      <c r="U158" s="235"/>
      <c r="V158" s="235"/>
      <c r="W158" s="235"/>
      <c r="X158" s="235"/>
      <c r="Y158" s="235"/>
      <c r="Z158" s="235"/>
      <c r="AA158" s="235"/>
      <c r="AB158" s="235"/>
      <c r="AC158" s="235"/>
      <c r="AD158" s="235"/>
      <c r="AE158" s="235"/>
      <c r="AF158" s="235"/>
      <c r="AG158" s="235"/>
      <c r="AH158" s="235"/>
      <c r="AI158" s="235"/>
      <c r="AJ158" s="235"/>
      <c r="AK158" s="235"/>
      <c r="AL158" s="235"/>
      <c r="AM158" s="235"/>
      <c r="AN158" s="235"/>
    </row>
    <row r="159" spans="1:40" ht="15.75" customHeight="1">
      <c r="A159" s="134"/>
      <c r="B159" s="65"/>
      <c r="C159" s="65"/>
      <c r="D159" s="65"/>
      <c r="E159" s="234"/>
      <c r="F159" s="234"/>
      <c r="G159" s="234"/>
      <c r="H159" s="234"/>
      <c r="I159" s="235"/>
      <c r="J159" s="235"/>
      <c r="K159" s="235"/>
      <c r="L159" s="235"/>
      <c r="M159" s="235"/>
      <c r="N159" s="235"/>
      <c r="O159" s="235"/>
      <c r="P159" s="235"/>
      <c r="Q159" s="235"/>
      <c r="R159" s="235"/>
      <c r="S159" s="235"/>
      <c r="T159" s="235"/>
      <c r="U159" s="235"/>
      <c r="V159" s="235"/>
      <c r="W159" s="235"/>
      <c r="X159" s="235"/>
      <c r="Y159" s="235"/>
      <c r="Z159" s="235"/>
      <c r="AA159" s="235"/>
      <c r="AB159" s="235"/>
      <c r="AC159" s="235"/>
      <c r="AD159" s="235"/>
      <c r="AE159" s="235"/>
      <c r="AF159" s="235"/>
      <c r="AG159" s="235"/>
      <c r="AH159" s="235"/>
      <c r="AI159" s="235"/>
      <c r="AJ159" s="235"/>
      <c r="AK159" s="235"/>
      <c r="AL159" s="235"/>
      <c r="AM159" s="235"/>
      <c r="AN159" s="235"/>
    </row>
    <row r="160" spans="1:40" ht="15.75" customHeight="1">
      <c r="A160" s="134"/>
      <c r="B160" s="65"/>
      <c r="C160" s="65"/>
      <c r="D160" s="65"/>
      <c r="E160" s="234"/>
      <c r="F160" s="234"/>
      <c r="G160" s="234"/>
      <c r="H160" s="234"/>
      <c r="I160" s="235"/>
      <c r="J160" s="235"/>
      <c r="K160" s="235"/>
      <c r="L160" s="235"/>
      <c r="M160" s="235"/>
      <c r="N160" s="235"/>
      <c r="O160" s="235"/>
      <c r="P160" s="235"/>
      <c r="Q160" s="235"/>
      <c r="R160" s="235"/>
      <c r="S160" s="235"/>
      <c r="T160" s="235"/>
      <c r="U160" s="235"/>
      <c r="V160" s="235"/>
      <c r="W160" s="235"/>
      <c r="X160" s="235"/>
      <c r="Y160" s="235"/>
      <c r="Z160" s="235"/>
      <c r="AA160" s="235"/>
      <c r="AB160" s="235"/>
      <c r="AC160" s="235"/>
      <c r="AD160" s="235"/>
      <c r="AE160" s="235"/>
      <c r="AF160" s="235"/>
      <c r="AG160" s="235"/>
      <c r="AH160" s="235"/>
      <c r="AI160" s="235"/>
      <c r="AJ160" s="235"/>
      <c r="AK160" s="235"/>
      <c r="AL160" s="235"/>
      <c r="AM160" s="235"/>
      <c r="AN160" s="235"/>
    </row>
    <row r="161" spans="1:40" ht="15.75" customHeight="1">
      <c r="A161" s="134"/>
      <c r="B161" s="65"/>
      <c r="C161" s="65"/>
      <c r="D161" s="65"/>
      <c r="E161" s="234"/>
      <c r="F161" s="234"/>
      <c r="G161" s="234"/>
      <c r="H161" s="234"/>
      <c r="I161" s="235"/>
      <c r="J161" s="235"/>
      <c r="K161" s="235"/>
      <c r="L161" s="235"/>
      <c r="M161" s="235"/>
      <c r="N161" s="235"/>
      <c r="O161" s="235"/>
      <c r="P161" s="235"/>
      <c r="Q161" s="235"/>
      <c r="R161" s="235"/>
      <c r="S161" s="235"/>
      <c r="T161" s="235"/>
      <c r="U161" s="235"/>
      <c r="V161" s="235"/>
      <c r="W161" s="235"/>
      <c r="X161" s="235"/>
      <c r="Y161" s="235"/>
      <c r="Z161" s="235"/>
      <c r="AA161" s="235"/>
      <c r="AB161" s="235"/>
      <c r="AC161" s="235"/>
      <c r="AD161" s="235"/>
      <c r="AE161" s="235"/>
      <c r="AF161" s="235"/>
      <c r="AG161" s="235"/>
      <c r="AH161" s="235"/>
      <c r="AI161" s="235"/>
      <c r="AJ161" s="235"/>
      <c r="AK161" s="235"/>
      <c r="AL161" s="235"/>
      <c r="AM161" s="235"/>
      <c r="AN161" s="235"/>
    </row>
    <row r="162" spans="1:40" ht="15.75" customHeight="1">
      <c r="A162" s="134"/>
      <c r="B162" s="65"/>
      <c r="C162" s="65"/>
      <c r="D162" s="65"/>
      <c r="E162" s="234"/>
      <c r="F162" s="234"/>
      <c r="G162" s="234"/>
      <c r="H162" s="234"/>
      <c r="I162" s="235"/>
      <c r="J162" s="235"/>
      <c r="K162" s="235"/>
      <c r="L162" s="235"/>
      <c r="M162" s="235"/>
      <c r="N162" s="235"/>
      <c r="O162" s="235"/>
      <c r="P162" s="235"/>
      <c r="Q162" s="235"/>
      <c r="R162" s="235"/>
      <c r="S162" s="235"/>
      <c r="T162" s="235"/>
      <c r="U162" s="235"/>
      <c r="V162" s="235"/>
      <c r="W162" s="235"/>
      <c r="X162" s="235"/>
      <c r="Y162" s="235"/>
      <c r="Z162" s="235"/>
      <c r="AA162" s="235"/>
      <c r="AB162" s="235"/>
      <c r="AC162" s="235"/>
      <c r="AD162" s="235"/>
      <c r="AE162" s="235"/>
      <c r="AF162" s="235"/>
      <c r="AG162" s="235"/>
      <c r="AH162" s="235"/>
      <c r="AI162" s="235"/>
      <c r="AJ162" s="235"/>
      <c r="AK162" s="235"/>
      <c r="AL162" s="235"/>
      <c r="AM162" s="235"/>
      <c r="AN162" s="235"/>
    </row>
    <row r="163" spans="1:40" ht="15.75" customHeight="1">
      <c r="A163" s="134"/>
      <c r="B163" s="65"/>
      <c r="C163" s="65"/>
      <c r="D163" s="65"/>
      <c r="E163" s="234"/>
      <c r="F163" s="234"/>
      <c r="G163" s="234"/>
      <c r="H163" s="234"/>
      <c r="I163" s="235"/>
      <c r="J163" s="235"/>
      <c r="K163" s="235"/>
      <c r="L163" s="235"/>
      <c r="M163" s="235"/>
      <c r="N163" s="235"/>
      <c r="O163" s="235"/>
      <c r="P163" s="235"/>
      <c r="Q163" s="235"/>
      <c r="R163" s="235"/>
      <c r="S163" s="235"/>
      <c r="T163" s="235"/>
      <c r="U163" s="235"/>
      <c r="V163" s="235"/>
      <c r="W163" s="235"/>
      <c r="X163" s="235"/>
      <c r="Y163" s="235"/>
      <c r="Z163" s="235"/>
      <c r="AA163" s="235"/>
      <c r="AB163" s="235"/>
      <c r="AC163" s="235"/>
      <c r="AD163" s="235"/>
      <c r="AE163" s="235"/>
      <c r="AF163" s="235"/>
      <c r="AG163" s="235"/>
      <c r="AH163" s="235"/>
      <c r="AI163" s="235"/>
      <c r="AJ163" s="235"/>
      <c r="AK163" s="235"/>
      <c r="AL163" s="235"/>
      <c r="AM163" s="235"/>
      <c r="AN163" s="235"/>
    </row>
    <row r="164" spans="1:40" ht="15.75" customHeight="1">
      <c r="A164" s="134"/>
      <c r="B164" s="65"/>
      <c r="C164" s="65"/>
      <c r="D164" s="65"/>
      <c r="E164" s="234"/>
      <c r="F164" s="234"/>
      <c r="G164" s="234"/>
      <c r="H164" s="234"/>
      <c r="I164" s="235"/>
      <c r="J164" s="235"/>
      <c r="K164" s="235"/>
      <c r="L164" s="235"/>
      <c r="M164" s="235"/>
      <c r="N164" s="235"/>
      <c r="O164" s="235"/>
      <c r="P164" s="235"/>
      <c r="Q164" s="235"/>
      <c r="R164" s="235"/>
      <c r="S164" s="235"/>
      <c r="T164" s="235"/>
      <c r="U164" s="235"/>
      <c r="V164" s="235"/>
      <c r="W164" s="235"/>
      <c r="X164" s="235"/>
      <c r="Y164" s="235"/>
      <c r="Z164" s="235"/>
      <c r="AA164" s="235"/>
      <c r="AB164" s="235"/>
      <c r="AC164" s="235"/>
      <c r="AD164" s="235"/>
      <c r="AE164" s="235"/>
      <c r="AF164" s="235"/>
      <c r="AG164" s="235"/>
      <c r="AH164" s="235"/>
      <c r="AI164" s="235"/>
      <c r="AJ164" s="235"/>
      <c r="AK164" s="235"/>
      <c r="AL164" s="235"/>
      <c r="AM164" s="235"/>
      <c r="AN164" s="235"/>
    </row>
    <row r="165" spans="1:40" ht="15.75" customHeight="1">
      <c r="A165" s="134"/>
      <c r="B165" s="65"/>
      <c r="C165" s="65"/>
      <c r="D165" s="65"/>
      <c r="E165" s="234"/>
      <c r="F165" s="234"/>
      <c r="G165" s="234"/>
      <c r="H165" s="234"/>
      <c r="I165" s="235"/>
      <c r="J165" s="235"/>
      <c r="K165" s="235"/>
      <c r="L165" s="235"/>
      <c r="M165" s="235"/>
      <c r="N165" s="235"/>
      <c r="O165" s="235"/>
      <c r="P165" s="235"/>
      <c r="Q165" s="235"/>
      <c r="R165" s="235"/>
      <c r="S165" s="235"/>
      <c r="T165" s="235"/>
      <c r="U165" s="235"/>
      <c r="V165" s="235"/>
      <c r="W165" s="235"/>
      <c r="X165" s="235"/>
      <c r="Y165" s="235"/>
      <c r="Z165" s="235"/>
      <c r="AA165" s="235"/>
      <c r="AB165" s="235"/>
      <c r="AC165" s="235"/>
      <c r="AD165" s="235"/>
      <c r="AE165" s="235"/>
      <c r="AF165" s="235"/>
      <c r="AG165" s="235"/>
      <c r="AH165" s="235"/>
      <c r="AI165" s="235"/>
      <c r="AJ165" s="235"/>
      <c r="AK165" s="235"/>
      <c r="AL165" s="235"/>
      <c r="AM165" s="235"/>
      <c r="AN165" s="235"/>
    </row>
    <row r="166" spans="1:40" ht="15.75" customHeight="1">
      <c r="A166" s="134"/>
      <c r="B166" s="65"/>
      <c r="C166" s="65"/>
      <c r="D166" s="65"/>
      <c r="E166" s="234"/>
      <c r="F166" s="234"/>
      <c r="G166" s="234"/>
      <c r="H166" s="234"/>
      <c r="I166" s="235"/>
      <c r="J166" s="235"/>
      <c r="K166" s="235"/>
      <c r="L166" s="235"/>
      <c r="M166" s="235"/>
      <c r="N166" s="235"/>
      <c r="O166" s="235"/>
      <c r="P166" s="235"/>
      <c r="Q166" s="235"/>
      <c r="R166" s="235"/>
      <c r="S166" s="235"/>
      <c r="T166" s="235"/>
      <c r="U166" s="235"/>
      <c r="V166" s="235"/>
      <c r="W166" s="235"/>
      <c r="X166" s="235"/>
      <c r="Y166" s="235"/>
      <c r="Z166" s="235"/>
      <c r="AA166" s="235"/>
      <c r="AB166" s="235"/>
      <c r="AC166" s="235"/>
      <c r="AD166" s="235"/>
      <c r="AE166" s="235"/>
      <c r="AF166" s="235"/>
      <c r="AG166" s="235"/>
      <c r="AH166" s="235"/>
      <c r="AI166" s="235"/>
      <c r="AJ166" s="235"/>
      <c r="AK166" s="235"/>
      <c r="AL166" s="235"/>
      <c r="AM166" s="235"/>
      <c r="AN166" s="235"/>
    </row>
    <row r="167" spans="1:40" ht="15.75" customHeight="1">
      <c r="A167" s="134"/>
      <c r="B167" s="65"/>
      <c r="C167" s="65"/>
      <c r="D167" s="65"/>
      <c r="E167" s="234"/>
      <c r="F167" s="234"/>
      <c r="G167" s="234"/>
      <c r="H167" s="234"/>
      <c r="I167" s="235"/>
      <c r="J167" s="235"/>
      <c r="K167" s="235"/>
      <c r="L167" s="235"/>
      <c r="M167" s="235"/>
      <c r="N167" s="235"/>
      <c r="O167" s="235"/>
      <c r="P167" s="235"/>
      <c r="Q167" s="235"/>
      <c r="R167" s="235"/>
      <c r="S167" s="235"/>
      <c r="T167" s="235"/>
      <c r="U167" s="235"/>
      <c r="V167" s="235"/>
      <c r="W167" s="235"/>
      <c r="X167" s="235"/>
      <c r="Y167" s="235"/>
      <c r="Z167" s="235"/>
      <c r="AA167" s="235"/>
      <c r="AB167" s="235"/>
      <c r="AC167" s="235"/>
      <c r="AD167" s="235"/>
      <c r="AE167" s="235"/>
      <c r="AF167" s="235"/>
      <c r="AG167" s="235"/>
      <c r="AH167" s="235"/>
      <c r="AI167" s="235"/>
      <c r="AJ167" s="235"/>
      <c r="AK167" s="235"/>
      <c r="AL167" s="235"/>
      <c r="AM167" s="235"/>
      <c r="AN167" s="235"/>
    </row>
    <row r="168" spans="1:40" ht="15.75" customHeight="1">
      <c r="A168" s="134"/>
      <c r="B168" s="65"/>
      <c r="C168" s="65"/>
      <c r="D168" s="65"/>
      <c r="E168" s="234"/>
      <c r="F168" s="234"/>
      <c r="G168" s="234"/>
      <c r="H168" s="234"/>
      <c r="I168" s="235"/>
      <c r="J168" s="235"/>
      <c r="K168" s="235"/>
      <c r="L168" s="235"/>
      <c r="M168" s="235"/>
      <c r="N168" s="235"/>
      <c r="O168" s="235"/>
      <c r="P168" s="235"/>
      <c r="Q168" s="235"/>
      <c r="R168" s="235"/>
      <c r="S168" s="235"/>
      <c r="T168" s="235"/>
      <c r="U168" s="235"/>
      <c r="V168" s="235"/>
      <c r="W168" s="235"/>
      <c r="X168" s="235"/>
      <c r="Y168" s="235"/>
      <c r="Z168" s="235"/>
      <c r="AA168" s="235"/>
      <c r="AB168" s="235"/>
      <c r="AC168" s="235"/>
      <c r="AD168" s="235"/>
      <c r="AE168" s="235"/>
      <c r="AF168" s="235"/>
      <c r="AG168" s="235"/>
      <c r="AH168" s="235"/>
      <c r="AI168" s="235"/>
      <c r="AJ168" s="235"/>
      <c r="AK168" s="235"/>
      <c r="AL168" s="235"/>
      <c r="AM168" s="235"/>
      <c r="AN168" s="235"/>
    </row>
    <row r="169" spans="1:40" ht="15.75" customHeight="1">
      <c r="A169" s="134"/>
      <c r="B169" s="65"/>
      <c r="C169" s="65"/>
      <c r="D169" s="65"/>
      <c r="E169" s="234"/>
      <c r="F169" s="234"/>
      <c r="G169" s="234"/>
      <c r="H169" s="234"/>
      <c r="I169" s="235"/>
      <c r="J169" s="235"/>
      <c r="K169" s="235"/>
      <c r="L169" s="235"/>
      <c r="M169" s="235"/>
      <c r="N169" s="235"/>
      <c r="O169" s="235"/>
      <c r="P169" s="235"/>
      <c r="Q169" s="235"/>
      <c r="R169" s="235"/>
      <c r="S169" s="235"/>
      <c r="T169" s="235"/>
      <c r="U169" s="235"/>
      <c r="V169" s="235"/>
      <c r="W169" s="235"/>
      <c r="X169" s="235"/>
      <c r="Y169" s="235"/>
      <c r="Z169" s="235"/>
      <c r="AA169" s="235"/>
      <c r="AB169" s="235"/>
      <c r="AC169" s="235"/>
      <c r="AD169" s="235"/>
      <c r="AE169" s="235"/>
      <c r="AF169" s="235"/>
      <c r="AG169" s="235"/>
      <c r="AH169" s="235"/>
      <c r="AI169" s="235"/>
      <c r="AJ169" s="235"/>
      <c r="AK169" s="235"/>
      <c r="AL169" s="235"/>
      <c r="AM169" s="235"/>
      <c r="AN169" s="235"/>
    </row>
    <row r="170" spans="1:40" ht="15.75" customHeight="1">
      <c r="A170" s="134"/>
      <c r="B170" s="65"/>
      <c r="C170" s="65"/>
      <c r="D170" s="65"/>
      <c r="E170" s="234"/>
      <c r="F170" s="234"/>
      <c r="G170" s="234"/>
      <c r="H170" s="234"/>
      <c r="I170" s="235"/>
      <c r="J170" s="235"/>
      <c r="K170" s="235"/>
      <c r="L170" s="235"/>
      <c r="M170" s="235"/>
      <c r="N170" s="235"/>
      <c r="O170" s="235"/>
      <c r="P170" s="235"/>
      <c r="Q170" s="235"/>
      <c r="R170" s="235"/>
      <c r="S170" s="235"/>
      <c r="T170" s="235"/>
      <c r="U170" s="235"/>
      <c r="V170" s="235"/>
      <c r="W170" s="235"/>
      <c r="X170" s="235"/>
      <c r="Y170" s="235"/>
      <c r="Z170" s="235"/>
      <c r="AA170" s="235"/>
      <c r="AB170" s="235"/>
      <c r="AC170" s="235"/>
      <c r="AD170" s="235"/>
      <c r="AE170" s="235"/>
      <c r="AF170" s="235"/>
      <c r="AG170" s="235"/>
      <c r="AH170" s="235"/>
      <c r="AI170" s="235"/>
      <c r="AJ170" s="235"/>
      <c r="AK170" s="235"/>
      <c r="AL170" s="235"/>
      <c r="AM170" s="235"/>
      <c r="AN170" s="235"/>
    </row>
    <row r="171" spans="1:40" ht="15.75" customHeight="1">
      <c r="A171" s="134"/>
      <c r="B171" s="65"/>
      <c r="C171" s="65"/>
      <c r="D171" s="65"/>
      <c r="E171" s="234"/>
      <c r="F171" s="234"/>
      <c r="G171" s="234"/>
      <c r="H171" s="234"/>
      <c r="I171" s="235"/>
      <c r="J171" s="235"/>
      <c r="K171" s="235"/>
      <c r="L171" s="235"/>
      <c r="M171" s="235"/>
      <c r="N171" s="235"/>
      <c r="O171" s="235"/>
      <c r="P171" s="235"/>
      <c r="Q171" s="235"/>
      <c r="R171" s="235"/>
      <c r="S171" s="235"/>
      <c r="T171" s="235"/>
      <c r="U171" s="235"/>
      <c r="V171" s="235"/>
      <c r="W171" s="235"/>
      <c r="X171" s="235"/>
      <c r="Y171" s="235"/>
      <c r="Z171" s="235"/>
      <c r="AA171" s="235"/>
      <c r="AB171" s="235"/>
      <c r="AC171" s="235"/>
      <c r="AD171" s="235"/>
      <c r="AE171" s="235"/>
      <c r="AF171" s="235"/>
      <c r="AG171" s="235"/>
      <c r="AH171" s="235"/>
      <c r="AI171" s="235"/>
      <c r="AJ171" s="235"/>
      <c r="AK171" s="235"/>
      <c r="AL171" s="235"/>
      <c r="AM171" s="235"/>
      <c r="AN171" s="235"/>
    </row>
    <row r="172" spans="1:40" ht="15.75" customHeight="1">
      <c r="A172" s="134"/>
      <c r="B172" s="65"/>
      <c r="C172" s="65"/>
      <c r="D172" s="65"/>
      <c r="E172" s="234"/>
      <c r="F172" s="234"/>
      <c r="G172" s="234"/>
      <c r="H172" s="234"/>
      <c r="I172" s="235"/>
      <c r="J172" s="235"/>
      <c r="K172" s="235"/>
      <c r="L172" s="235"/>
      <c r="M172" s="235"/>
      <c r="N172" s="235"/>
      <c r="O172" s="235"/>
      <c r="P172" s="235"/>
      <c r="Q172" s="235"/>
      <c r="R172" s="235"/>
      <c r="S172" s="235"/>
      <c r="T172" s="235"/>
      <c r="U172" s="235"/>
      <c r="V172" s="235"/>
      <c r="W172" s="235"/>
      <c r="X172" s="235"/>
      <c r="Y172" s="235"/>
      <c r="Z172" s="235"/>
      <c r="AA172" s="235"/>
      <c r="AB172" s="235"/>
      <c r="AC172" s="235"/>
      <c r="AD172" s="235"/>
      <c r="AE172" s="235"/>
      <c r="AF172" s="235"/>
      <c r="AG172" s="235"/>
      <c r="AH172" s="235"/>
      <c r="AI172" s="235"/>
      <c r="AJ172" s="235"/>
      <c r="AK172" s="235"/>
      <c r="AL172" s="235"/>
      <c r="AM172" s="235"/>
      <c r="AN172" s="235"/>
    </row>
    <row r="173" spans="1:40" ht="15.75" customHeight="1">
      <c r="A173" s="134"/>
      <c r="B173" s="65"/>
      <c r="C173" s="65"/>
      <c r="D173" s="65"/>
      <c r="E173" s="234"/>
      <c r="F173" s="234"/>
      <c r="G173" s="234"/>
      <c r="H173" s="234"/>
      <c r="I173" s="235"/>
      <c r="J173" s="235"/>
      <c r="K173" s="235"/>
      <c r="L173" s="235"/>
      <c r="M173" s="235"/>
      <c r="N173" s="235"/>
      <c r="O173" s="235"/>
      <c r="P173" s="235"/>
      <c r="Q173" s="235"/>
      <c r="R173" s="235"/>
      <c r="S173" s="235"/>
      <c r="T173" s="235"/>
      <c r="U173" s="235"/>
      <c r="V173" s="235"/>
      <c r="W173" s="235"/>
      <c r="X173" s="235"/>
      <c r="Y173" s="235"/>
      <c r="Z173" s="235"/>
      <c r="AA173" s="235"/>
      <c r="AB173" s="235"/>
      <c r="AC173" s="235"/>
      <c r="AD173" s="235"/>
      <c r="AE173" s="235"/>
      <c r="AF173" s="235"/>
      <c r="AG173" s="235"/>
      <c r="AH173" s="235"/>
      <c r="AI173" s="235"/>
      <c r="AJ173" s="235"/>
      <c r="AK173" s="235"/>
      <c r="AL173" s="235"/>
      <c r="AM173" s="235"/>
      <c r="AN173" s="235"/>
    </row>
    <row r="174" spans="1:40" ht="15.75" customHeight="1">
      <c r="A174" s="134"/>
      <c r="B174" s="65"/>
      <c r="C174" s="65"/>
      <c r="D174" s="65"/>
      <c r="E174" s="234"/>
      <c r="F174" s="234"/>
      <c r="G174" s="234"/>
      <c r="H174" s="234"/>
      <c r="I174" s="235"/>
      <c r="J174" s="235"/>
      <c r="K174" s="235"/>
      <c r="L174" s="235"/>
      <c r="M174" s="235"/>
      <c r="N174" s="235"/>
      <c r="O174" s="235"/>
      <c r="P174" s="235"/>
      <c r="Q174" s="235"/>
      <c r="R174" s="235"/>
      <c r="S174" s="235"/>
      <c r="T174" s="235"/>
      <c r="U174" s="235"/>
      <c r="V174" s="235"/>
      <c r="W174" s="235"/>
      <c r="X174" s="235"/>
      <c r="Y174" s="235"/>
      <c r="Z174" s="235"/>
      <c r="AA174" s="235"/>
      <c r="AB174" s="235"/>
      <c r="AC174" s="235"/>
      <c r="AD174" s="235"/>
      <c r="AE174" s="235"/>
      <c r="AF174" s="235"/>
      <c r="AG174" s="235"/>
      <c r="AH174" s="235"/>
      <c r="AI174" s="235"/>
      <c r="AJ174" s="235"/>
      <c r="AK174" s="235"/>
      <c r="AL174" s="235"/>
      <c r="AM174" s="235"/>
      <c r="AN174" s="235"/>
    </row>
    <row r="175" spans="1:40" ht="15.75" customHeight="1">
      <c r="A175" s="134"/>
      <c r="B175" s="65"/>
      <c r="C175" s="65"/>
      <c r="D175" s="65"/>
      <c r="E175" s="234"/>
      <c r="F175" s="234"/>
      <c r="G175" s="234"/>
      <c r="H175" s="234"/>
      <c r="I175" s="235"/>
      <c r="J175" s="235"/>
      <c r="K175" s="235"/>
      <c r="L175" s="235"/>
      <c r="M175" s="235"/>
      <c r="N175" s="235"/>
      <c r="O175" s="235"/>
      <c r="P175" s="235"/>
      <c r="Q175" s="235"/>
      <c r="R175" s="235"/>
      <c r="S175" s="235"/>
      <c r="T175" s="235"/>
      <c r="U175" s="235"/>
      <c r="V175" s="235"/>
      <c r="W175" s="235"/>
      <c r="X175" s="235"/>
      <c r="Y175" s="235"/>
      <c r="Z175" s="235"/>
      <c r="AA175" s="235"/>
      <c r="AB175" s="235"/>
      <c r="AC175" s="235"/>
      <c r="AD175" s="235"/>
      <c r="AE175" s="235"/>
      <c r="AF175" s="235"/>
      <c r="AG175" s="235"/>
      <c r="AH175" s="235"/>
      <c r="AI175" s="235"/>
      <c r="AJ175" s="235"/>
      <c r="AK175" s="235"/>
      <c r="AL175" s="235"/>
      <c r="AM175" s="235"/>
      <c r="AN175" s="235"/>
    </row>
    <row r="176" spans="1:40" ht="15.75" customHeight="1">
      <c r="A176" s="134"/>
      <c r="B176" s="65"/>
      <c r="C176" s="65"/>
      <c r="D176" s="65"/>
      <c r="E176" s="234"/>
      <c r="F176" s="234"/>
      <c r="G176" s="234"/>
      <c r="H176" s="234"/>
      <c r="I176" s="235"/>
      <c r="J176" s="235"/>
      <c r="K176" s="235"/>
      <c r="L176" s="235"/>
      <c r="M176" s="235"/>
      <c r="N176" s="235"/>
      <c r="O176" s="235"/>
      <c r="P176" s="235"/>
      <c r="Q176" s="235"/>
      <c r="R176" s="235"/>
      <c r="S176" s="235"/>
      <c r="T176" s="235"/>
      <c r="U176" s="235"/>
      <c r="V176" s="235"/>
      <c r="W176" s="235"/>
      <c r="X176" s="235"/>
      <c r="Y176" s="235"/>
      <c r="Z176" s="235"/>
      <c r="AA176" s="235"/>
      <c r="AB176" s="235"/>
      <c r="AC176" s="235"/>
      <c r="AD176" s="235"/>
      <c r="AE176" s="235"/>
      <c r="AF176" s="235"/>
      <c r="AG176" s="235"/>
      <c r="AH176" s="235"/>
      <c r="AI176" s="235"/>
      <c r="AJ176" s="235"/>
      <c r="AK176" s="235"/>
      <c r="AL176" s="235"/>
      <c r="AM176" s="235"/>
      <c r="AN176" s="235"/>
    </row>
    <row r="177" spans="1:40" ht="15.75" customHeight="1">
      <c r="A177" s="134"/>
      <c r="B177" s="65"/>
      <c r="C177" s="65"/>
      <c r="D177" s="65"/>
      <c r="E177" s="234"/>
      <c r="F177" s="234"/>
      <c r="G177" s="234"/>
      <c r="H177" s="234"/>
      <c r="I177" s="235"/>
      <c r="J177" s="235"/>
      <c r="K177" s="235"/>
      <c r="L177" s="235"/>
      <c r="M177" s="235"/>
      <c r="N177" s="235"/>
      <c r="O177" s="235"/>
      <c r="P177" s="235"/>
      <c r="Q177" s="235"/>
      <c r="R177" s="235"/>
      <c r="S177" s="235"/>
      <c r="T177" s="235"/>
      <c r="U177" s="235"/>
      <c r="V177" s="235"/>
      <c r="W177" s="235"/>
      <c r="X177" s="235"/>
      <c r="Y177" s="235"/>
      <c r="Z177" s="235"/>
      <c r="AA177" s="235"/>
      <c r="AB177" s="235"/>
      <c r="AC177" s="235"/>
      <c r="AD177" s="235"/>
      <c r="AE177" s="235"/>
      <c r="AF177" s="235"/>
      <c r="AG177" s="235"/>
      <c r="AH177" s="235"/>
      <c r="AI177" s="235"/>
      <c r="AJ177" s="235"/>
      <c r="AK177" s="235"/>
      <c r="AL177" s="235"/>
      <c r="AM177" s="235"/>
      <c r="AN177" s="235"/>
    </row>
    <row r="178" spans="1:40" ht="15.75" customHeight="1">
      <c r="A178" s="134"/>
      <c r="B178" s="65"/>
      <c r="C178" s="65"/>
      <c r="D178" s="65"/>
      <c r="E178" s="234"/>
      <c r="F178" s="234"/>
      <c r="G178" s="234"/>
      <c r="H178" s="234"/>
      <c r="I178" s="235"/>
      <c r="J178" s="235"/>
      <c r="K178" s="235"/>
      <c r="L178" s="235"/>
      <c r="M178" s="235"/>
      <c r="N178" s="235"/>
      <c r="O178" s="235"/>
      <c r="P178" s="235"/>
      <c r="Q178" s="235"/>
      <c r="R178" s="235"/>
      <c r="S178" s="235"/>
      <c r="T178" s="235"/>
      <c r="U178" s="235"/>
      <c r="V178" s="235"/>
      <c r="W178" s="235"/>
      <c r="X178" s="235"/>
      <c r="Y178" s="235"/>
      <c r="Z178" s="235"/>
      <c r="AA178" s="235"/>
      <c r="AB178" s="235"/>
      <c r="AC178" s="235"/>
      <c r="AD178" s="235"/>
      <c r="AE178" s="235"/>
      <c r="AF178" s="235"/>
      <c r="AG178" s="235"/>
      <c r="AH178" s="235"/>
      <c r="AI178" s="235"/>
      <c r="AJ178" s="235"/>
      <c r="AK178" s="235"/>
      <c r="AL178" s="235"/>
      <c r="AM178" s="235"/>
      <c r="AN178" s="235"/>
    </row>
    <row r="179" spans="1:40" ht="15.75" customHeight="1">
      <c r="A179" s="134"/>
      <c r="B179" s="65"/>
      <c r="C179" s="65"/>
      <c r="D179" s="65"/>
      <c r="E179" s="234"/>
      <c r="F179" s="234"/>
      <c r="G179" s="234"/>
      <c r="H179" s="234"/>
      <c r="I179" s="235"/>
      <c r="J179" s="235"/>
      <c r="K179" s="235"/>
      <c r="L179" s="235"/>
      <c r="M179" s="235"/>
      <c r="N179" s="235"/>
      <c r="O179" s="235"/>
      <c r="P179" s="235"/>
      <c r="Q179" s="235"/>
      <c r="R179" s="235"/>
      <c r="S179" s="235"/>
      <c r="T179" s="235"/>
      <c r="U179" s="235"/>
      <c r="V179" s="235"/>
      <c r="W179" s="235"/>
      <c r="X179" s="235"/>
      <c r="Y179" s="235"/>
      <c r="Z179" s="235"/>
      <c r="AA179" s="235"/>
      <c r="AB179" s="235"/>
      <c r="AC179" s="235"/>
      <c r="AD179" s="235"/>
      <c r="AE179" s="235"/>
      <c r="AF179" s="235"/>
      <c r="AG179" s="235"/>
      <c r="AH179" s="235"/>
      <c r="AI179" s="235"/>
      <c r="AJ179" s="235"/>
      <c r="AK179" s="235"/>
      <c r="AL179" s="235"/>
      <c r="AM179" s="235"/>
      <c r="AN179" s="235"/>
    </row>
    <row r="180" spans="1:40" ht="15.75" customHeight="1">
      <c r="A180" s="134"/>
      <c r="B180" s="65"/>
      <c r="C180" s="65"/>
      <c r="D180" s="65"/>
      <c r="E180" s="234"/>
      <c r="F180" s="234"/>
      <c r="G180" s="234"/>
      <c r="H180" s="234"/>
      <c r="I180" s="235"/>
      <c r="J180" s="235"/>
      <c r="K180" s="235"/>
      <c r="L180" s="235"/>
      <c r="M180" s="235"/>
      <c r="N180" s="235"/>
      <c r="O180" s="235"/>
      <c r="P180" s="235"/>
      <c r="Q180" s="235"/>
      <c r="R180" s="235"/>
      <c r="S180" s="235"/>
      <c r="T180" s="235"/>
      <c r="U180" s="235"/>
      <c r="V180" s="235"/>
      <c r="W180" s="235"/>
      <c r="X180" s="235"/>
      <c r="Y180" s="235"/>
      <c r="Z180" s="235"/>
      <c r="AA180" s="235"/>
      <c r="AB180" s="235"/>
      <c r="AC180" s="235"/>
      <c r="AD180" s="235"/>
      <c r="AE180" s="235"/>
      <c r="AF180" s="235"/>
      <c r="AG180" s="235"/>
      <c r="AH180" s="235"/>
      <c r="AI180" s="235"/>
      <c r="AJ180" s="235"/>
      <c r="AK180" s="235"/>
      <c r="AL180" s="235"/>
      <c r="AM180" s="235"/>
      <c r="AN180" s="235"/>
    </row>
    <row r="181" spans="1:40" ht="15.75" customHeight="1">
      <c r="A181" s="134"/>
      <c r="B181" s="65"/>
      <c r="C181" s="65"/>
      <c r="D181" s="65"/>
      <c r="E181" s="234"/>
      <c r="F181" s="234"/>
      <c r="G181" s="234"/>
      <c r="H181" s="234"/>
      <c r="I181" s="235"/>
      <c r="J181" s="235"/>
      <c r="K181" s="235"/>
      <c r="L181" s="235"/>
      <c r="M181" s="235"/>
      <c r="N181" s="235"/>
      <c r="O181" s="235"/>
      <c r="P181" s="235"/>
      <c r="Q181" s="235"/>
      <c r="R181" s="235"/>
      <c r="S181" s="235"/>
      <c r="T181" s="235"/>
      <c r="U181" s="235"/>
      <c r="V181" s="235"/>
      <c r="W181" s="235"/>
      <c r="X181" s="235"/>
      <c r="Y181" s="235"/>
      <c r="Z181" s="235"/>
      <c r="AA181" s="235"/>
      <c r="AB181" s="235"/>
      <c r="AC181" s="235"/>
      <c r="AD181" s="235"/>
      <c r="AE181" s="235"/>
      <c r="AF181" s="235"/>
      <c r="AG181" s="235"/>
      <c r="AH181" s="235"/>
      <c r="AI181" s="235"/>
      <c r="AJ181" s="235"/>
      <c r="AK181" s="235"/>
      <c r="AL181" s="235"/>
      <c r="AM181" s="235"/>
      <c r="AN181" s="235"/>
    </row>
    <row r="182" spans="1:40" ht="15.75" customHeight="1">
      <c r="A182" s="134"/>
      <c r="B182" s="65"/>
      <c r="C182" s="65"/>
      <c r="D182" s="65"/>
      <c r="E182" s="234"/>
      <c r="F182" s="234"/>
      <c r="G182" s="234"/>
      <c r="H182" s="234"/>
      <c r="I182" s="235"/>
      <c r="J182" s="235"/>
      <c r="K182" s="235"/>
      <c r="L182" s="235"/>
      <c r="M182" s="235"/>
      <c r="N182" s="235"/>
      <c r="O182" s="235"/>
      <c r="P182" s="235"/>
      <c r="Q182" s="235"/>
      <c r="R182" s="235"/>
      <c r="S182" s="235"/>
      <c r="T182" s="235"/>
      <c r="U182" s="235"/>
      <c r="V182" s="235"/>
      <c r="W182" s="235"/>
      <c r="X182" s="235"/>
      <c r="Y182" s="235"/>
      <c r="Z182" s="235"/>
      <c r="AA182" s="235"/>
      <c r="AB182" s="235"/>
      <c r="AC182" s="235"/>
      <c r="AD182" s="235"/>
      <c r="AE182" s="235"/>
      <c r="AF182" s="235"/>
      <c r="AG182" s="235"/>
      <c r="AH182" s="235"/>
      <c r="AI182" s="235"/>
      <c r="AJ182" s="235"/>
      <c r="AK182" s="235"/>
      <c r="AL182" s="235"/>
      <c r="AM182" s="235"/>
      <c r="AN182" s="235"/>
    </row>
    <row r="183" spans="1:40" ht="15.75" customHeight="1">
      <c r="A183" s="134"/>
      <c r="B183" s="65"/>
      <c r="C183" s="65"/>
      <c r="D183" s="65"/>
      <c r="E183" s="234"/>
      <c r="F183" s="234"/>
      <c r="G183" s="234"/>
      <c r="H183" s="234"/>
      <c r="I183" s="235"/>
      <c r="J183" s="235"/>
      <c r="K183" s="235"/>
      <c r="L183" s="235"/>
      <c r="M183" s="235"/>
      <c r="N183" s="235"/>
      <c r="O183" s="235"/>
      <c r="P183" s="235"/>
      <c r="Q183" s="235"/>
      <c r="R183" s="235"/>
      <c r="S183" s="235"/>
      <c r="T183" s="235"/>
      <c r="U183" s="235"/>
      <c r="V183" s="235"/>
      <c r="W183" s="235"/>
      <c r="X183" s="235"/>
      <c r="Y183" s="235"/>
      <c r="Z183" s="235"/>
      <c r="AA183" s="235"/>
      <c r="AB183" s="235"/>
      <c r="AC183" s="235"/>
      <c r="AD183" s="235"/>
      <c r="AE183" s="235"/>
      <c r="AF183" s="235"/>
      <c r="AG183" s="235"/>
      <c r="AH183" s="235"/>
      <c r="AI183" s="235"/>
      <c r="AJ183" s="235"/>
      <c r="AK183" s="235"/>
      <c r="AL183" s="235"/>
      <c r="AM183" s="235"/>
      <c r="AN183" s="235"/>
    </row>
    <row r="184" spans="1:40" ht="15.75" customHeight="1">
      <c r="A184" s="134"/>
      <c r="B184" s="65"/>
      <c r="C184" s="65"/>
      <c r="D184" s="65"/>
      <c r="E184" s="234"/>
      <c r="F184" s="234"/>
      <c r="G184" s="234"/>
      <c r="H184" s="234"/>
      <c r="I184" s="235"/>
      <c r="J184" s="235"/>
      <c r="K184" s="235"/>
      <c r="L184" s="235"/>
      <c r="M184" s="235"/>
      <c r="N184" s="235"/>
      <c r="O184" s="235"/>
      <c r="P184" s="235"/>
      <c r="Q184" s="235"/>
      <c r="R184" s="235"/>
      <c r="S184" s="235"/>
      <c r="T184" s="235"/>
      <c r="U184" s="235"/>
      <c r="V184" s="235"/>
      <c r="W184" s="235"/>
      <c r="X184" s="235"/>
      <c r="Y184" s="235"/>
      <c r="Z184" s="235"/>
      <c r="AA184" s="235"/>
      <c r="AB184" s="235"/>
      <c r="AC184" s="235"/>
      <c r="AD184" s="235"/>
      <c r="AE184" s="235"/>
      <c r="AF184" s="235"/>
      <c r="AG184" s="235"/>
      <c r="AH184" s="235"/>
      <c r="AI184" s="235"/>
      <c r="AJ184" s="235"/>
      <c r="AK184" s="235"/>
      <c r="AL184" s="235"/>
      <c r="AM184" s="235"/>
      <c r="AN184" s="235"/>
    </row>
    <row r="185" spans="1:40" ht="15.75" customHeight="1">
      <c r="A185" s="134"/>
      <c r="B185" s="65"/>
      <c r="C185" s="65"/>
      <c r="D185" s="65"/>
      <c r="E185" s="234"/>
      <c r="F185" s="234"/>
      <c r="G185" s="234"/>
      <c r="H185" s="234"/>
      <c r="I185" s="235"/>
      <c r="J185" s="235"/>
      <c r="K185" s="235"/>
      <c r="L185" s="235"/>
      <c r="M185" s="235"/>
      <c r="N185" s="235"/>
      <c r="O185" s="235"/>
      <c r="P185" s="235"/>
      <c r="Q185" s="235"/>
      <c r="R185" s="235"/>
      <c r="S185" s="235"/>
      <c r="T185" s="235"/>
      <c r="U185" s="235"/>
      <c r="V185" s="235"/>
      <c r="W185" s="235"/>
      <c r="X185" s="235"/>
      <c r="Y185" s="235"/>
      <c r="Z185" s="235"/>
      <c r="AA185" s="235"/>
      <c r="AB185" s="235"/>
      <c r="AC185" s="235"/>
      <c r="AD185" s="235"/>
      <c r="AE185" s="235"/>
      <c r="AF185" s="235"/>
      <c r="AG185" s="235"/>
      <c r="AH185" s="235"/>
      <c r="AI185" s="235"/>
      <c r="AJ185" s="235"/>
      <c r="AK185" s="235"/>
      <c r="AL185" s="235"/>
      <c r="AM185" s="235"/>
      <c r="AN185" s="235"/>
    </row>
    <row r="186" spans="1:40" ht="15.75" customHeight="1">
      <c r="A186" s="134"/>
      <c r="B186" s="65"/>
      <c r="C186" s="65"/>
      <c r="D186" s="65"/>
      <c r="E186" s="234"/>
      <c r="F186" s="234"/>
      <c r="G186" s="234"/>
      <c r="H186" s="234"/>
      <c r="I186" s="235"/>
      <c r="J186" s="235"/>
      <c r="K186" s="235"/>
      <c r="L186" s="235"/>
      <c r="M186" s="235"/>
      <c r="N186" s="235"/>
      <c r="O186" s="235"/>
      <c r="P186" s="235"/>
      <c r="Q186" s="235"/>
      <c r="R186" s="235"/>
      <c r="S186" s="235"/>
      <c r="T186" s="235"/>
      <c r="U186" s="235"/>
      <c r="V186" s="235"/>
      <c r="W186" s="235"/>
      <c r="X186" s="235"/>
      <c r="Y186" s="235"/>
      <c r="Z186" s="235"/>
      <c r="AA186" s="235"/>
      <c r="AB186" s="235"/>
      <c r="AC186" s="235"/>
      <c r="AD186" s="235"/>
      <c r="AE186" s="235"/>
      <c r="AF186" s="235"/>
      <c r="AG186" s="235"/>
      <c r="AH186" s="235"/>
      <c r="AI186" s="235"/>
      <c r="AJ186" s="235"/>
      <c r="AK186" s="235"/>
      <c r="AL186" s="235"/>
      <c r="AM186" s="235"/>
      <c r="AN186" s="235"/>
    </row>
    <row r="187" spans="1:40" ht="15.75" customHeight="1">
      <c r="A187" s="134"/>
      <c r="B187" s="65"/>
      <c r="C187" s="65"/>
      <c r="D187" s="65"/>
      <c r="E187" s="234"/>
      <c r="F187" s="234"/>
      <c r="G187" s="234"/>
      <c r="H187" s="234"/>
      <c r="I187" s="235"/>
      <c r="J187" s="235"/>
      <c r="K187" s="235"/>
      <c r="L187" s="235"/>
      <c r="M187" s="235"/>
      <c r="N187" s="235"/>
      <c r="O187" s="235"/>
      <c r="P187" s="235"/>
      <c r="Q187" s="235"/>
      <c r="R187" s="235"/>
      <c r="S187" s="235"/>
      <c r="T187" s="235"/>
      <c r="U187" s="235"/>
      <c r="V187" s="235"/>
      <c r="W187" s="235"/>
      <c r="X187" s="235"/>
      <c r="Y187" s="235"/>
      <c r="Z187" s="235"/>
      <c r="AA187" s="235"/>
      <c r="AB187" s="235"/>
      <c r="AC187" s="235"/>
      <c r="AD187" s="235"/>
      <c r="AE187" s="235"/>
      <c r="AF187" s="235"/>
      <c r="AG187" s="235"/>
      <c r="AH187" s="235"/>
      <c r="AI187" s="235"/>
      <c r="AJ187" s="235"/>
      <c r="AK187" s="235"/>
      <c r="AL187" s="235"/>
      <c r="AM187" s="235"/>
      <c r="AN187" s="235"/>
    </row>
    <row r="188" spans="1:40" ht="15.75" customHeight="1">
      <c r="A188" s="134"/>
      <c r="B188" s="65"/>
      <c r="C188" s="65"/>
      <c r="D188" s="65"/>
      <c r="E188" s="234"/>
      <c r="F188" s="234"/>
      <c r="G188" s="234"/>
      <c r="H188" s="234"/>
      <c r="I188" s="235"/>
      <c r="J188" s="235"/>
      <c r="K188" s="235"/>
      <c r="L188" s="235"/>
      <c r="M188" s="235"/>
      <c r="N188" s="235"/>
      <c r="O188" s="235"/>
      <c r="P188" s="235"/>
      <c r="Q188" s="235"/>
      <c r="R188" s="235"/>
      <c r="S188" s="235"/>
      <c r="T188" s="235"/>
      <c r="U188" s="235"/>
      <c r="V188" s="235"/>
      <c r="W188" s="235"/>
      <c r="X188" s="235"/>
      <c r="Y188" s="235"/>
      <c r="Z188" s="235"/>
      <c r="AA188" s="235"/>
      <c r="AB188" s="235"/>
      <c r="AC188" s="235"/>
      <c r="AD188" s="235"/>
      <c r="AE188" s="235"/>
      <c r="AF188" s="235"/>
      <c r="AG188" s="235"/>
      <c r="AH188" s="235"/>
      <c r="AI188" s="235"/>
      <c r="AJ188" s="235"/>
      <c r="AK188" s="235"/>
      <c r="AL188" s="235"/>
      <c r="AM188" s="235"/>
      <c r="AN188" s="235"/>
    </row>
    <row r="189" spans="1:40" ht="15.75" customHeight="1">
      <c r="A189" s="134"/>
      <c r="B189" s="65"/>
      <c r="C189" s="65"/>
      <c r="D189" s="65"/>
      <c r="E189" s="234"/>
      <c r="F189" s="234"/>
      <c r="G189" s="234"/>
      <c r="H189" s="234"/>
      <c r="I189" s="235"/>
      <c r="J189" s="235"/>
      <c r="K189" s="235"/>
      <c r="L189" s="235"/>
      <c r="M189" s="235"/>
      <c r="N189" s="235"/>
      <c r="O189" s="235"/>
      <c r="P189" s="235"/>
      <c r="Q189" s="235"/>
      <c r="R189" s="235"/>
      <c r="S189" s="235"/>
      <c r="T189" s="235"/>
      <c r="U189" s="235"/>
      <c r="V189" s="235"/>
      <c r="W189" s="235"/>
      <c r="X189" s="235"/>
      <c r="Y189" s="235"/>
      <c r="Z189" s="235"/>
      <c r="AA189" s="235"/>
      <c r="AB189" s="235"/>
      <c r="AC189" s="235"/>
      <c r="AD189" s="235"/>
      <c r="AE189" s="235"/>
      <c r="AF189" s="235"/>
      <c r="AG189" s="235"/>
      <c r="AH189" s="235"/>
      <c r="AI189" s="235"/>
      <c r="AJ189" s="235"/>
      <c r="AK189" s="235"/>
      <c r="AL189" s="235"/>
      <c r="AM189" s="235"/>
      <c r="AN189" s="235"/>
    </row>
    <row r="190" spans="1:40" ht="15.75" customHeight="1">
      <c r="A190" s="134"/>
      <c r="B190" s="65"/>
      <c r="C190" s="65"/>
      <c r="D190" s="65"/>
      <c r="E190" s="234"/>
      <c r="F190" s="234"/>
      <c r="G190" s="234"/>
      <c r="H190" s="234"/>
      <c r="I190" s="235"/>
      <c r="J190" s="235"/>
      <c r="K190" s="235"/>
      <c r="L190" s="235"/>
      <c r="M190" s="235"/>
      <c r="N190" s="235"/>
      <c r="O190" s="235"/>
      <c r="P190" s="235"/>
      <c r="Q190" s="235"/>
      <c r="R190" s="235"/>
      <c r="S190" s="235"/>
      <c r="T190" s="235"/>
      <c r="U190" s="235"/>
      <c r="V190" s="235"/>
      <c r="W190" s="235"/>
      <c r="X190" s="235"/>
      <c r="Y190" s="235"/>
      <c r="Z190" s="235"/>
      <c r="AA190" s="235"/>
      <c r="AB190" s="235"/>
      <c r="AC190" s="235"/>
      <c r="AD190" s="235"/>
      <c r="AE190" s="235"/>
      <c r="AF190" s="235"/>
      <c r="AG190" s="235"/>
      <c r="AH190" s="235"/>
      <c r="AI190" s="235"/>
      <c r="AJ190" s="235"/>
      <c r="AK190" s="235"/>
      <c r="AL190" s="235"/>
      <c r="AM190" s="235"/>
      <c r="AN190" s="235"/>
    </row>
    <row r="191" spans="1:40" ht="15.75" customHeight="1">
      <c r="A191" s="134"/>
      <c r="B191" s="65"/>
      <c r="C191" s="65"/>
      <c r="D191" s="65"/>
      <c r="E191" s="234"/>
      <c r="F191" s="234"/>
      <c r="G191" s="234"/>
      <c r="H191" s="234"/>
      <c r="I191" s="235"/>
      <c r="J191" s="235"/>
      <c r="K191" s="235"/>
      <c r="L191" s="235"/>
      <c r="M191" s="235"/>
      <c r="N191" s="235"/>
      <c r="O191" s="235"/>
      <c r="P191" s="235"/>
      <c r="Q191" s="235"/>
      <c r="R191" s="235"/>
      <c r="S191" s="235"/>
      <c r="T191" s="235"/>
      <c r="U191" s="235"/>
      <c r="V191" s="235"/>
      <c r="W191" s="235"/>
      <c r="X191" s="235"/>
      <c r="Y191" s="235"/>
      <c r="Z191" s="235"/>
      <c r="AA191" s="235"/>
      <c r="AB191" s="235"/>
      <c r="AC191" s="235"/>
      <c r="AD191" s="235"/>
      <c r="AE191" s="235"/>
      <c r="AF191" s="235"/>
      <c r="AG191" s="235"/>
      <c r="AH191" s="235"/>
      <c r="AI191" s="235"/>
      <c r="AJ191" s="235"/>
      <c r="AK191" s="235"/>
      <c r="AL191" s="235"/>
      <c r="AM191" s="235"/>
      <c r="AN191" s="235"/>
    </row>
    <row r="192" spans="1:40" ht="15.75" customHeight="1">
      <c r="A192" s="134"/>
      <c r="B192" s="65"/>
      <c r="C192" s="65"/>
      <c r="D192" s="65"/>
      <c r="E192" s="234"/>
      <c r="F192" s="234"/>
      <c r="G192" s="234"/>
      <c r="H192" s="234"/>
      <c r="I192" s="235"/>
      <c r="J192" s="235"/>
      <c r="K192" s="235"/>
      <c r="L192" s="235"/>
      <c r="M192" s="235"/>
      <c r="N192" s="235"/>
      <c r="O192" s="235"/>
      <c r="P192" s="235"/>
      <c r="Q192" s="235"/>
      <c r="R192" s="235"/>
      <c r="S192" s="235"/>
      <c r="T192" s="235"/>
      <c r="U192" s="235"/>
      <c r="V192" s="235"/>
      <c r="W192" s="235"/>
      <c r="X192" s="235"/>
      <c r="Y192" s="235"/>
      <c r="Z192" s="235"/>
      <c r="AA192" s="235"/>
      <c r="AB192" s="235"/>
      <c r="AC192" s="235"/>
      <c r="AD192" s="235"/>
      <c r="AE192" s="235"/>
      <c r="AF192" s="235"/>
      <c r="AG192" s="235"/>
      <c r="AH192" s="235"/>
      <c r="AI192" s="235"/>
      <c r="AJ192" s="235"/>
      <c r="AK192" s="235"/>
      <c r="AL192" s="235"/>
      <c r="AM192" s="235"/>
      <c r="AN192" s="235"/>
    </row>
    <row r="193" spans="1:40" ht="15.75" customHeight="1">
      <c r="A193" s="134"/>
      <c r="B193" s="65"/>
      <c r="C193" s="65"/>
      <c r="D193" s="65"/>
      <c r="E193" s="234"/>
      <c r="F193" s="234"/>
      <c r="G193" s="234"/>
      <c r="H193" s="234"/>
      <c r="I193" s="235"/>
      <c r="J193" s="235"/>
      <c r="K193" s="235"/>
      <c r="L193" s="235"/>
      <c r="M193" s="235"/>
      <c r="N193" s="235"/>
      <c r="O193" s="235"/>
      <c r="P193" s="235"/>
      <c r="Q193" s="235"/>
      <c r="R193" s="235"/>
      <c r="S193" s="235"/>
      <c r="T193" s="235"/>
      <c r="U193" s="235"/>
      <c r="V193" s="235"/>
      <c r="W193" s="235"/>
      <c r="X193" s="235"/>
      <c r="Y193" s="235"/>
      <c r="Z193" s="235"/>
      <c r="AA193" s="235"/>
      <c r="AB193" s="235"/>
      <c r="AC193" s="235"/>
      <c r="AD193" s="235"/>
      <c r="AE193" s="235"/>
      <c r="AF193" s="235"/>
      <c r="AG193" s="235"/>
      <c r="AH193" s="235"/>
      <c r="AI193" s="235"/>
      <c r="AJ193" s="235"/>
      <c r="AK193" s="235"/>
      <c r="AL193" s="235"/>
      <c r="AM193" s="235"/>
      <c r="AN193" s="235"/>
    </row>
    <row r="194" spans="1:40" ht="15.75" customHeight="1">
      <c r="A194" s="134"/>
      <c r="B194" s="65"/>
      <c r="C194" s="65"/>
      <c r="D194" s="65"/>
      <c r="E194" s="234"/>
      <c r="F194" s="234"/>
      <c r="G194" s="234"/>
      <c r="H194" s="234"/>
      <c r="I194" s="235"/>
      <c r="J194" s="235"/>
      <c r="K194" s="235"/>
      <c r="L194" s="235"/>
      <c r="M194" s="235"/>
      <c r="N194" s="235"/>
      <c r="O194" s="235"/>
      <c r="P194" s="235"/>
      <c r="Q194" s="235"/>
      <c r="R194" s="235"/>
      <c r="S194" s="235"/>
      <c r="T194" s="235"/>
      <c r="U194" s="235"/>
      <c r="V194" s="235"/>
      <c r="W194" s="235"/>
      <c r="X194" s="235"/>
      <c r="Y194" s="235"/>
      <c r="Z194" s="235"/>
      <c r="AA194" s="235"/>
      <c r="AB194" s="235"/>
      <c r="AC194" s="235"/>
      <c r="AD194" s="235"/>
      <c r="AE194" s="235"/>
      <c r="AF194" s="235"/>
      <c r="AG194" s="235"/>
      <c r="AH194" s="235"/>
      <c r="AI194" s="235"/>
      <c r="AJ194" s="235"/>
      <c r="AK194" s="235"/>
      <c r="AL194" s="235"/>
      <c r="AM194" s="235"/>
      <c r="AN194" s="235"/>
    </row>
    <row r="195" spans="1:40" ht="15.75" customHeight="1">
      <c r="A195" s="134"/>
      <c r="B195" s="65"/>
      <c r="C195" s="65"/>
      <c r="D195" s="65"/>
      <c r="E195" s="234"/>
      <c r="F195" s="234"/>
      <c r="G195" s="234"/>
      <c r="H195" s="234"/>
      <c r="I195" s="235"/>
      <c r="J195" s="235"/>
      <c r="K195" s="235"/>
      <c r="L195" s="235"/>
      <c r="M195" s="235"/>
      <c r="N195" s="235"/>
      <c r="O195" s="235"/>
      <c r="P195" s="235"/>
      <c r="Q195" s="235"/>
      <c r="R195" s="235"/>
      <c r="S195" s="235"/>
      <c r="T195" s="235"/>
      <c r="U195" s="235"/>
      <c r="V195" s="235"/>
      <c r="W195" s="235"/>
      <c r="X195" s="235"/>
      <c r="Y195" s="235"/>
      <c r="Z195" s="235"/>
      <c r="AA195" s="235"/>
      <c r="AB195" s="235"/>
      <c r="AC195" s="235"/>
      <c r="AD195" s="235"/>
      <c r="AE195" s="235"/>
      <c r="AF195" s="235"/>
      <c r="AG195" s="235"/>
      <c r="AH195" s="235"/>
      <c r="AI195" s="235"/>
      <c r="AJ195" s="235"/>
      <c r="AK195" s="235"/>
      <c r="AL195" s="235"/>
      <c r="AM195" s="235"/>
      <c r="AN195" s="235"/>
    </row>
    <row r="196" spans="1:40" ht="15.75" customHeight="1">
      <c r="A196" s="134"/>
      <c r="B196" s="65"/>
      <c r="C196" s="65"/>
      <c r="D196" s="65"/>
      <c r="E196" s="234"/>
      <c r="F196" s="234"/>
      <c r="G196" s="234"/>
      <c r="H196" s="234"/>
      <c r="I196" s="235"/>
      <c r="J196" s="235"/>
      <c r="K196" s="235"/>
      <c r="L196" s="235"/>
      <c r="M196" s="235"/>
      <c r="N196" s="235"/>
      <c r="O196" s="235"/>
      <c r="P196" s="235"/>
      <c r="Q196" s="235"/>
      <c r="R196" s="235"/>
      <c r="S196" s="235"/>
      <c r="T196" s="235"/>
      <c r="U196" s="235"/>
      <c r="V196" s="235"/>
      <c r="W196" s="235"/>
      <c r="X196" s="235"/>
      <c r="Y196" s="235"/>
      <c r="Z196" s="235"/>
      <c r="AA196" s="235"/>
      <c r="AB196" s="235"/>
      <c r="AC196" s="235"/>
      <c r="AD196" s="235"/>
      <c r="AE196" s="235"/>
      <c r="AF196" s="235"/>
      <c r="AG196" s="235"/>
      <c r="AH196" s="235"/>
      <c r="AI196" s="235"/>
      <c r="AJ196" s="235"/>
      <c r="AK196" s="235"/>
      <c r="AL196" s="235"/>
      <c r="AM196" s="235"/>
      <c r="AN196" s="235"/>
    </row>
    <row r="197" spans="1:40" ht="15.75" customHeight="1">
      <c r="A197" s="134"/>
      <c r="B197" s="65"/>
      <c r="C197" s="65"/>
      <c r="D197" s="65"/>
      <c r="E197" s="234"/>
      <c r="F197" s="234"/>
      <c r="G197" s="234"/>
      <c r="H197" s="234"/>
      <c r="I197" s="235"/>
      <c r="J197" s="235"/>
      <c r="K197" s="235"/>
      <c r="L197" s="235"/>
      <c r="M197" s="235"/>
      <c r="N197" s="235"/>
      <c r="O197" s="235"/>
      <c r="P197" s="235"/>
      <c r="Q197" s="235"/>
      <c r="R197" s="235"/>
      <c r="S197" s="235"/>
      <c r="T197" s="235"/>
      <c r="U197" s="235"/>
      <c r="V197" s="235"/>
      <c r="W197" s="235"/>
      <c r="X197" s="235"/>
      <c r="Y197" s="235"/>
      <c r="Z197" s="235"/>
      <c r="AA197" s="235"/>
      <c r="AB197" s="235"/>
      <c r="AC197" s="235"/>
      <c r="AD197" s="235"/>
      <c r="AE197" s="235"/>
      <c r="AF197" s="235"/>
      <c r="AG197" s="235"/>
      <c r="AH197" s="235"/>
      <c r="AI197" s="235"/>
      <c r="AJ197" s="235"/>
      <c r="AK197" s="235"/>
      <c r="AL197" s="235"/>
      <c r="AM197" s="235"/>
      <c r="AN197" s="235"/>
    </row>
    <row r="198" spans="1:40" ht="15.75" customHeight="1">
      <c r="A198" s="134"/>
      <c r="B198" s="65"/>
      <c r="C198" s="65"/>
      <c r="D198" s="65"/>
      <c r="E198" s="234"/>
      <c r="F198" s="234"/>
      <c r="G198" s="234"/>
      <c r="H198" s="234"/>
      <c r="I198" s="235"/>
      <c r="J198" s="235"/>
      <c r="K198" s="235"/>
      <c r="L198" s="235"/>
      <c r="M198" s="235"/>
      <c r="N198" s="235"/>
      <c r="O198" s="235"/>
      <c r="P198" s="235"/>
      <c r="Q198" s="235"/>
      <c r="R198" s="235"/>
      <c r="S198" s="235"/>
      <c r="T198" s="235"/>
      <c r="U198" s="235"/>
      <c r="V198" s="235"/>
      <c r="W198" s="235"/>
      <c r="X198" s="235"/>
      <c r="Y198" s="235"/>
      <c r="Z198" s="235"/>
      <c r="AA198" s="235"/>
      <c r="AB198" s="235"/>
      <c r="AC198" s="235"/>
      <c r="AD198" s="235"/>
      <c r="AE198" s="235"/>
      <c r="AF198" s="235"/>
      <c r="AG198" s="235"/>
      <c r="AH198" s="235"/>
      <c r="AI198" s="235"/>
      <c r="AJ198" s="235"/>
      <c r="AK198" s="235"/>
      <c r="AL198" s="235"/>
      <c r="AM198" s="235"/>
      <c r="AN198" s="235"/>
    </row>
    <row r="199" spans="1:40" ht="15.75" customHeight="1">
      <c r="A199" s="134"/>
      <c r="B199" s="65"/>
      <c r="C199" s="65"/>
      <c r="D199" s="65"/>
      <c r="E199" s="234"/>
      <c r="F199" s="234"/>
      <c r="G199" s="234"/>
      <c r="H199" s="234"/>
      <c r="I199" s="235"/>
      <c r="J199" s="235"/>
      <c r="K199" s="235"/>
      <c r="L199" s="235"/>
      <c r="M199" s="235"/>
      <c r="N199" s="235"/>
      <c r="O199" s="235"/>
      <c r="P199" s="235"/>
      <c r="Q199" s="235"/>
      <c r="R199" s="235"/>
      <c r="S199" s="235"/>
      <c r="T199" s="235"/>
      <c r="U199" s="235"/>
      <c r="V199" s="235"/>
      <c r="W199" s="235"/>
      <c r="X199" s="235"/>
      <c r="Y199" s="235"/>
      <c r="Z199" s="235"/>
      <c r="AA199" s="235"/>
      <c r="AB199" s="235"/>
      <c r="AC199" s="235"/>
      <c r="AD199" s="235"/>
      <c r="AE199" s="235"/>
      <c r="AF199" s="235"/>
      <c r="AG199" s="235"/>
      <c r="AH199" s="235"/>
      <c r="AI199" s="235"/>
      <c r="AJ199" s="235"/>
      <c r="AK199" s="235"/>
      <c r="AL199" s="235"/>
      <c r="AM199" s="235"/>
      <c r="AN199" s="235"/>
    </row>
    <row r="200" spans="1:40" ht="15.75" customHeight="1">
      <c r="A200" s="134"/>
      <c r="B200" s="65"/>
      <c r="C200" s="65"/>
      <c r="D200" s="65"/>
      <c r="E200" s="234"/>
      <c r="F200" s="234"/>
      <c r="G200" s="234"/>
      <c r="H200" s="234"/>
      <c r="I200" s="235"/>
      <c r="J200" s="235"/>
      <c r="K200" s="235"/>
      <c r="L200" s="235"/>
      <c r="M200" s="235"/>
      <c r="N200" s="235"/>
      <c r="O200" s="235"/>
      <c r="P200" s="235"/>
      <c r="Q200" s="235"/>
      <c r="R200" s="235"/>
      <c r="S200" s="235"/>
      <c r="T200" s="235"/>
      <c r="U200" s="235"/>
      <c r="V200" s="235"/>
      <c r="W200" s="235"/>
      <c r="X200" s="235"/>
      <c r="Y200" s="235"/>
      <c r="Z200" s="235"/>
      <c r="AA200" s="235"/>
      <c r="AB200" s="235"/>
      <c r="AC200" s="235"/>
      <c r="AD200" s="235"/>
      <c r="AE200" s="235"/>
      <c r="AF200" s="235"/>
      <c r="AG200" s="235"/>
      <c r="AH200" s="235"/>
      <c r="AI200" s="235"/>
      <c r="AJ200" s="235"/>
      <c r="AK200" s="235"/>
      <c r="AL200" s="235"/>
      <c r="AM200" s="235"/>
      <c r="AN200" s="235"/>
    </row>
    <row r="201" spans="1:40" ht="15.75" customHeight="1">
      <c r="A201" s="134"/>
      <c r="B201" s="65"/>
      <c r="C201" s="65"/>
      <c r="D201" s="65"/>
      <c r="E201" s="234"/>
      <c r="F201" s="234"/>
      <c r="G201" s="234"/>
      <c r="H201" s="234"/>
      <c r="I201" s="235"/>
      <c r="J201" s="235"/>
      <c r="K201" s="235"/>
      <c r="L201" s="235"/>
      <c r="M201" s="235"/>
      <c r="N201" s="235"/>
      <c r="O201" s="235"/>
      <c r="P201" s="235"/>
      <c r="Q201" s="235"/>
      <c r="R201" s="235"/>
      <c r="S201" s="235"/>
      <c r="T201" s="235"/>
      <c r="U201" s="235"/>
      <c r="V201" s="235"/>
      <c r="W201" s="235"/>
      <c r="X201" s="235"/>
      <c r="Y201" s="235"/>
      <c r="Z201" s="235"/>
      <c r="AA201" s="235"/>
      <c r="AB201" s="235"/>
      <c r="AC201" s="235"/>
      <c r="AD201" s="235"/>
      <c r="AE201" s="235"/>
      <c r="AF201" s="235"/>
      <c r="AG201" s="235"/>
      <c r="AH201" s="235"/>
      <c r="AI201" s="235"/>
      <c r="AJ201" s="235"/>
      <c r="AK201" s="235"/>
      <c r="AL201" s="235"/>
      <c r="AM201" s="235"/>
      <c r="AN201" s="235"/>
    </row>
    <row r="202" spans="1:40" ht="15.75" customHeight="1">
      <c r="A202" s="134"/>
      <c r="B202" s="65"/>
      <c r="C202" s="65"/>
      <c r="D202" s="65"/>
      <c r="E202" s="234"/>
      <c r="F202" s="234"/>
      <c r="G202" s="234"/>
      <c r="H202" s="234"/>
      <c r="I202" s="235"/>
      <c r="J202" s="235"/>
      <c r="K202" s="235"/>
      <c r="L202" s="235"/>
      <c r="M202" s="235"/>
      <c r="N202" s="235"/>
      <c r="O202" s="235"/>
      <c r="P202" s="235"/>
      <c r="Q202" s="235"/>
      <c r="R202" s="235"/>
      <c r="S202" s="235"/>
      <c r="T202" s="235"/>
      <c r="U202" s="235"/>
      <c r="V202" s="235"/>
      <c r="W202" s="235"/>
      <c r="X202" s="235"/>
      <c r="Y202" s="235"/>
      <c r="Z202" s="235"/>
      <c r="AA202" s="235"/>
      <c r="AB202" s="235"/>
      <c r="AC202" s="235"/>
      <c r="AD202" s="235"/>
      <c r="AE202" s="235"/>
      <c r="AF202" s="235"/>
      <c r="AG202" s="235"/>
      <c r="AH202" s="235"/>
      <c r="AI202" s="235"/>
      <c r="AJ202" s="235"/>
      <c r="AK202" s="235"/>
      <c r="AL202" s="235"/>
      <c r="AM202" s="235"/>
      <c r="AN202" s="235"/>
    </row>
    <row r="203" spans="1:40" ht="15.75" customHeight="1">
      <c r="A203" s="134"/>
      <c r="B203" s="65"/>
      <c r="C203" s="65"/>
      <c r="D203" s="65"/>
      <c r="E203" s="234"/>
      <c r="F203" s="234"/>
      <c r="G203" s="234"/>
      <c r="H203" s="234"/>
      <c r="I203" s="235"/>
      <c r="J203" s="235"/>
      <c r="K203" s="235"/>
      <c r="L203" s="235"/>
      <c r="M203" s="235"/>
      <c r="N203" s="235"/>
      <c r="O203" s="235"/>
      <c r="P203" s="235"/>
      <c r="Q203" s="235"/>
      <c r="R203" s="235"/>
      <c r="S203" s="235"/>
      <c r="T203" s="235"/>
      <c r="U203" s="235"/>
      <c r="V203" s="235"/>
      <c r="W203" s="235"/>
      <c r="X203" s="235"/>
      <c r="Y203" s="235"/>
      <c r="Z203" s="235"/>
      <c r="AA203" s="235"/>
      <c r="AB203" s="235"/>
      <c r="AC203" s="235"/>
      <c r="AD203" s="235"/>
      <c r="AE203" s="235"/>
      <c r="AF203" s="235"/>
      <c r="AG203" s="235"/>
      <c r="AH203" s="235"/>
      <c r="AI203" s="235"/>
      <c r="AJ203" s="235"/>
      <c r="AK203" s="235"/>
      <c r="AL203" s="235"/>
      <c r="AM203" s="235"/>
      <c r="AN203" s="235"/>
    </row>
    <row r="204" spans="1:40" ht="15.75" customHeight="1">
      <c r="A204" s="134"/>
      <c r="B204" s="65"/>
      <c r="C204" s="65"/>
      <c r="D204" s="65"/>
      <c r="E204" s="234"/>
      <c r="F204" s="234"/>
      <c r="G204" s="234"/>
      <c r="H204" s="234"/>
      <c r="I204" s="235"/>
      <c r="J204" s="235"/>
      <c r="K204" s="235"/>
      <c r="L204" s="235"/>
      <c r="M204" s="235"/>
      <c r="N204" s="235"/>
      <c r="O204" s="235"/>
      <c r="P204" s="235"/>
      <c r="Q204" s="235"/>
      <c r="R204" s="235"/>
      <c r="S204" s="235"/>
      <c r="T204" s="235"/>
      <c r="U204" s="235"/>
      <c r="V204" s="235"/>
      <c r="W204" s="235"/>
      <c r="X204" s="235"/>
      <c r="Y204" s="235"/>
      <c r="Z204" s="235"/>
      <c r="AA204" s="235"/>
      <c r="AB204" s="235"/>
      <c r="AC204" s="235"/>
      <c r="AD204" s="235"/>
      <c r="AE204" s="235"/>
      <c r="AF204" s="235"/>
      <c r="AG204" s="235"/>
      <c r="AH204" s="235"/>
      <c r="AI204" s="235"/>
      <c r="AJ204" s="235"/>
      <c r="AK204" s="235"/>
      <c r="AL204" s="235"/>
      <c r="AM204" s="235"/>
      <c r="AN204" s="235"/>
    </row>
    <row r="205" spans="1:40" ht="15.75" customHeight="1">
      <c r="A205" s="134"/>
      <c r="B205" s="65"/>
      <c r="C205" s="65"/>
      <c r="D205" s="65"/>
      <c r="E205" s="234"/>
      <c r="F205" s="234"/>
      <c r="G205" s="234"/>
      <c r="H205" s="234"/>
      <c r="I205" s="235"/>
      <c r="J205" s="235"/>
      <c r="K205" s="235"/>
      <c r="L205" s="235"/>
      <c r="M205" s="235"/>
      <c r="N205" s="235"/>
      <c r="O205" s="235"/>
      <c r="P205" s="235"/>
      <c r="Q205" s="235"/>
      <c r="R205" s="235"/>
      <c r="S205" s="235"/>
      <c r="T205" s="235"/>
      <c r="U205" s="235"/>
      <c r="V205" s="235"/>
      <c r="W205" s="235"/>
      <c r="X205" s="235"/>
      <c r="Y205" s="235"/>
      <c r="Z205" s="235"/>
      <c r="AA205" s="235"/>
      <c r="AB205" s="235"/>
      <c r="AC205" s="235"/>
      <c r="AD205" s="235"/>
      <c r="AE205" s="235"/>
      <c r="AF205" s="235"/>
      <c r="AG205" s="235"/>
      <c r="AH205" s="235"/>
      <c r="AI205" s="235"/>
      <c r="AJ205" s="235"/>
      <c r="AK205" s="235"/>
      <c r="AL205" s="235"/>
      <c r="AM205" s="235"/>
      <c r="AN205" s="235"/>
    </row>
    <row r="206" spans="1:40" ht="15.75" customHeight="1">
      <c r="A206" s="134"/>
      <c r="B206" s="65"/>
      <c r="C206" s="65"/>
      <c r="D206" s="65"/>
      <c r="E206" s="234"/>
      <c r="F206" s="234"/>
      <c r="G206" s="234"/>
      <c r="H206" s="234"/>
      <c r="I206" s="235"/>
      <c r="J206" s="235"/>
      <c r="K206" s="235"/>
      <c r="L206" s="235"/>
      <c r="M206" s="235"/>
      <c r="N206" s="235"/>
      <c r="O206" s="235"/>
      <c r="P206" s="235"/>
      <c r="Q206" s="235"/>
      <c r="R206" s="235"/>
      <c r="S206" s="235"/>
      <c r="T206" s="235"/>
      <c r="U206" s="235"/>
      <c r="V206" s="235"/>
      <c r="W206" s="235"/>
      <c r="X206" s="235"/>
      <c r="Y206" s="235"/>
      <c r="Z206" s="235"/>
      <c r="AA206" s="235"/>
      <c r="AB206" s="235"/>
      <c r="AC206" s="235"/>
      <c r="AD206" s="235"/>
      <c r="AE206" s="235"/>
      <c r="AF206" s="235"/>
      <c r="AG206" s="235"/>
      <c r="AH206" s="235"/>
      <c r="AI206" s="235"/>
      <c r="AJ206" s="235"/>
      <c r="AK206" s="235"/>
      <c r="AL206" s="235"/>
      <c r="AM206" s="235"/>
      <c r="AN206" s="235"/>
    </row>
    <row r="207" spans="1:40" ht="15.75" customHeight="1">
      <c r="A207" s="134"/>
      <c r="B207" s="65"/>
      <c r="C207" s="65"/>
      <c r="D207" s="65"/>
      <c r="E207" s="234"/>
      <c r="F207" s="234"/>
      <c r="G207" s="234"/>
      <c r="H207" s="234"/>
      <c r="I207" s="235"/>
      <c r="J207" s="235"/>
      <c r="K207" s="235"/>
      <c r="L207" s="235"/>
      <c r="M207" s="235"/>
      <c r="N207" s="235"/>
      <c r="O207" s="235"/>
      <c r="P207" s="235"/>
      <c r="Q207" s="235"/>
      <c r="R207" s="235"/>
      <c r="S207" s="235"/>
      <c r="T207" s="235"/>
      <c r="U207" s="235"/>
      <c r="V207" s="235"/>
      <c r="W207" s="235"/>
      <c r="X207" s="235"/>
      <c r="Y207" s="235"/>
      <c r="Z207" s="235"/>
      <c r="AA207" s="235"/>
      <c r="AB207" s="235"/>
      <c r="AC207" s="235"/>
      <c r="AD207" s="235"/>
      <c r="AE207" s="235"/>
      <c r="AF207" s="235"/>
      <c r="AG207" s="235"/>
      <c r="AH207" s="235"/>
      <c r="AI207" s="235"/>
      <c r="AJ207" s="235"/>
      <c r="AK207" s="235"/>
      <c r="AL207" s="235"/>
      <c r="AM207" s="235"/>
      <c r="AN207" s="235"/>
    </row>
    <row r="208" spans="1:40" ht="15.75" customHeight="1">
      <c r="A208" s="134"/>
      <c r="B208" s="65"/>
      <c r="C208" s="65"/>
      <c r="D208" s="65"/>
      <c r="E208" s="234"/>
      <c r="F208" s="234"/>
      <c r="G208" s="234"/>
      <c r="H208" s="234"/>
      <c r="I208" s="235"/>
      <c r="J208" s="235"/>
      <c r="K208" s="235"/>
      <c r="L208" s="235"/>
      <c r="M208" s="235"/>
      <c r="N208" s="235"/>
      <c r="O208" s="235"/>
      <c r="P208" s="235"/>
      <c r="Q208" s="235"/>
      <c r="R208" s="235"/>
      <c r="S208" s="235"/>
      <c r="T208" s="235"/>
      <c r="U208" s="235"/>
      <c r="V208" s="235"/>
      <c r="W208" s="235"/>
      <c r="X208" s="235"/>
      <c r="Y208" s="235"/>
      <c r="Z208" s="235"/>
      <c r="AA208" s="235"/>
      <c r="AB208" s="235"/>
      <c r="AC208" s="235"/>
      <c r="AD208" s="235"/>
      <c r="AE208" s="235"/>
      <c r="AF208" s="235"/>
      <c r="AG208" s="235"/>
      <c r="AH208" s="235"/>
      <c r="AI208" s="235"/>
      <c r="AJ208" s="235"/>
      <c r="AK208" s="235"/>
      <c r="AL208" s="235"/>
      <c r="AM208" s="235"/>
      <c r="AN208" s="235"/>
    </row>
    <row r="209" spans="1:40" ht="15.75" customHeight="1">
      <c r="A209" s="134"/>
      <c r="B209" s="65"/>
      <c r="C209" s="65"/>
      <c r="D209" s="65"/>
      <c r="E209" s="234"/>
      <c r="F209" s="234"/>
      <c r="G209" s="234"/>
      <c r="H209" s="234"/>
      <c r="I209" s="235"/>
      <c r="J209" s="235"/>
      <c r="K209" s="235"/>
      <c r="L209" s="235"/>
      <c r="M209" s="235"/>
      <c r="N209" s="235"/>
      <c r="O209" s="235"/>
      <c r="P209" s="235"/>
      <c r="Q209" s="235"/>
      <c r="R209" s="235"/>
      <c r="S209" s="235"/>
      <c r="T209" s="235"/>
      <c r="U209" s="235"/>
      <c r="V209" s="235"/>
      <c r="W209" s="235"/>
      <c r="X209" s="235"/>
      <c r="Y209" s="235"/>
      <c r="Z209" s="235"/>
      <c r="AA209" s="235"/>
      <c r="AB209" s="235"/>
      <c r="AC209" s="235"/>
      <c r="AD209" s="235"/>
      <c r="AE209" s="235"/>
      <c r="AF209" s="235"/>
      <c r="AG209" s="235"/>
      <c r="AH209" s="235"/>
      <c r="AI209" s="235"/>
      <c r="AJ209" s="235"/>
      <c r="AK209" s="235"/>
      <c r="AL209" s="235"/>
      <c r="AM209" s="235"/>
      <c r="AN209" s="235"/>
    </row>
    <row r="210" spans="1:40" ht="15.75" customHeight="1">
      <c r="A210" s="134"/>
      <c r="B210" s="65"/>
      <c r="C210" s="65"/>
      <c r="D210" s="65"/>
      <c r="E210" s="234"/>
      <c r="F210" s="234"/>
      <c r="G210" s="234"/>
      <c r="H210" s="234"/>
      <c r="I210" s="235"/>
      <c r="J210" s="235"/>
      <c r="K210" s="235"/>
      <c r="L210" s="235"/>
      <c r="M210" s="235"/>
      <c r="N210" s="235"/>
      <c r="O210" s="235"/>
      <c r="P210" s="235"/>
      <c r="Q210" s="235"/>
      <c r="R210" s="235"/>
      <c r="S210" s="235"/>
      <c r="T210" s="235"/>
      <c r="U210" s="235"/>
      <c r="V210" s="235"/>
      <c r="W210" s="235"/>
      <c r="X210" s="235"/>
      <c r="Y210" s="235"/>
      <c r="Z210" s="235"/>
      <c r="AA210" s="235"/>
      <c r="AB210" s="235"/>
      <c r="AC210" s="235"/>
      <c r="AD210" s="235"/>
      <c r="AE210" s="235"/>
      <c r="AF210" s="235"/>
      <c r="AG210" s="235"/>
      <c r="AH210" s="235"/>
      <c r="AI210" s="235"/>
      <c r="AJ210" s="235"/>
      <c r="AK210" s="235"/>
      <c r="AL210" s="235"/>
      <c r="AM210" s="235"/>
      <c r="AN210" s="235"/>
    </row>
    <row r="211" spans="1:40" ht="15.75" customHeight="1">
      <c r="A211" s="134"/>
      <c r="B211" s="65"/>
      <c r="C211" s="65"/>
      <c r="D211" s="65"/>
      <c r="E211" s="234"/>
      <c r="F211" s="234"/>
      <c r="G211" s="234"/>
      <c r="H211" s="234"/>
      <c r="I211" s="235"/>
      <c r="J211" s="235"/>
      <c r="K211" s="235"/>
      <c r="L211" s="235"/>
      <c r="M211" s="235"/>
      <c r="N211" s="235"/>
      <c r="O211" s="235"/>
      <c r="P211" s="235"/>
      <c r="Q211" s="235"/>
      <c r="R211" s="235"/>
      <c r="S211" s="235"/>
      <c r="T211" s="235"/>
      <c r="U211" s="235"/>
      <c r="V211" s="235"/>
      <c r="W211" s="235"/>
      <c r="X211" s="235"/>
      <c r="Y211" s="235"/>
      <c r="Z211" s="235"/>
      <c r="AA211" s="235"/>
      <c r="AB211" s="235"/>
      <c r="AC211" s="235"/>
      <c r="AD211" s="235"/>
      <c r="AE211" s="235"/>
      <c r="AF211" s="235"/>
      <c r="AG211" s="235"/>
      <c r="AH211" s="235"/>
      <c r="AI211" s="235"/>
      <c r="AJ211" s="235"/>
      <c r="AK211" s="235"/>
      <c r="AL211" s="235"/>
      <c r="AM211" s="235"/>
      <c r="AN211" s="235"/>
    </row>
    <row r="212" spans="1:40" ht="15.75" customHeight="1">
      <c r="A212" s="134"/>
      <c r="B212" s="65"/>
      <c r="C212" s="65"/>
      <c r="D212" s="65"/>
      <c r="E212" s="234"/>
      <c r="F212" s="234"/>
      <c r="G212" s="234"/>
      <c r="H212" s="234"/>
      <c r="I212" s="235"/>
      <c r="J212" s="235"/>
      <c r="K212" s="235"/>
      <c r="L212" s="235"/>
      <c r="M212" s="235"/>
      <c r="N212" s="235"/>
      <c r="O212" s="235"/>
      <c r="P212" s="235"/>
      <c r="Q212" s="235"/>
      <c r="R212" s="235"/>
      <c r="S212" s="235"/>
      <c r="T212" s="235"/>
      <c r="U212" s="235"/>
      <c r="V212" s="235"/>
      <c r="W212" s="235"/>
      <c r="X212" s="235"/>
      <c r="Y212" s="235"/>
      <c r="Z212" s="235"/>
      <c r="AA212" s="235"/>
      <c r="AB212" s="235"/>
      <c r="AC212" s="235"/>
      <c r="AD212" s="235"/>
      <c r="AE212" s="235"/>
      <c r="AF212" s="235"/>
      <c r="AG212" s="235"/>
      <c r="AH212" s="235"/>
      <c r="AI212" s="235"/>
      <c r="AJ212" s="235"/>
      <c r="AK212" s="235"/>
      <c r="AL212" s="235"/>
      <c r="AM212" s="235"/>
      <c r="AN212" s="235"/>
    </row>
    <row r="213" spans="1:40" ht="15.75" customHeight="1">
      <c r="A213" s="134"/>
      <c r="B213" s="65"/>
      <c r="C213" s="65"/>
      <c r="D213" s="65"/>
      <c r="E213" s="234"/>
      <c r="F213" s="234"/>
      <c r="G213" s="234"/>
      <c r="H213" s="234"/>
      <c r="I213" s="235"/>
      <c r="J213" s="235"/>
      <c r="K213" s="235"/>
      <c r="L213" s="235"/>
      <c r="M213" s="235"/>
      <c r="N213" s="235"/>
      <c r="O213" s="235"/>
      <c r="P213" s="235"/>
      <c r="Q213" s="235"/>
      <c r="R213" s="235"/>
      <c r="S213" s="235"/>
      <c r="T213" s="235"/>
      <c r="U213" s="235"/>
      <c r="V213" s="235"/>
      <c r="W213" s="235"/>
      <c r="X213" s="235"/>
      <c r="Y213" s="235"/>
      <c r="Z213" s="235"/>
      <c r="AA213" s="235"/>
      <c r="AB213" s="235"/>
      <c r="AC213" s="235"/>
      <c r="AD213" s="235"/>
      <c r="AE213" s="235"/>
      <c r="AF213" s="235"/>
      <c r="AG213" s="235"/>
      <c r="AH213" s="235"/>
      <c r="AI213" s="235"/>
      <c r="AJ213" s="235"/>
      <c r="AK213" s="235"/>
      <c r="AL213" s="235"/>
      <c r="AM213" s="235"/>
      <c r="AN213" s="235"/>
    </row>
    <row r="214" spans="1:40" ht="15.75" customHeight="1">
      <c r="A214" s="134"/>
      <c r="B214" s="65"/>
      <c r="C214" s="65"/>
      <c r="D214" s="65"/>
      <c r="E214" s="234"/>
      <c r="F214" s="234"/>
      <c r="G214" s="234"/>
      <c r="H214" s="234"/>
      <c r="I214" s="235"/>
      <c r="J214" s="235"/>
      <c r="K214" s="235"/>
      <c r="L214" s="235"/>
      <c r="M214" s="235"/>
      <c r="N214" s="235"/>
      <c r="O214" s="235"/>
      <c r="P214" s="235"/>
      <c r="Q214" s="235"/>
      <c r="R214" s="235"/>
      <c r="S214" s="235"/>
      <c r="T214" s="235"/>
      <c r="U214" s="235"/>
      <c r="V214" s="235"/>
      <c r="W214" s="235"/>
      <c r="X214" s="235"/>
      <c r="Y214" s="235"/>
      <c r="Z214" s="235"/>
      <c r="AA214" s="235"/>
      <c r="AB214" s="235"/>
      <c r="AC214" s="235"/>
      <c r="AD214" s="235"/>
      <c r="AE214" s="235"/>
      <c r="AF214" s="235"/>
      <c r="AG214" s="235"/>
      <c r="AH214" s="235"/>
      <c r="AI214" s="235"/>
      <c r="AJ214" s="235"/>
      <c r="AK214" s="235"/>
      <c r="AL214" s="235"/>
      <c r="AM214" s="235"/>
      <c r="AN214" s="235"/>
    </row>
    <row r="215" spans="1:40" ht="15.75" customHeight="1">
      <c r="A215" s="134"/>
      <c r="B215" s="65"/>
      <c r="C215" s="65"/>
      <c r="D215" s="65"/>
      <c r="E215" s="234"/>
      <c r="F215" s="234"/>
      <c r="G215" s="234"/>
      <c r="H215" s="234"/>
      <c r="I215" s="235"/>
      <c r="J215" s="235"/>
      <c r="K215" s="235"/>
      <c r="L215" s="235"/>
      <c r="M215" s="235"/>
      <c r="N215" s="235"/>
      <c r="O215" s="235"/>
      <c r="P215" s="235"/>
      <c r="Q215" s="235"/>
      <c r="R215" s="235"/>
      <c r="S215" s="235"/>
      <c r="T215" s="235"/>
      <c r="U215" s="235"/>
      <c r="V215" s="235"/>
      <c r="W215" s="235"/>
      <c r="X215" s="235"/>
      <c r="Y215" s="235"/>
      <c r="Z215" s="235"/>
      <c r="AA215" s="235"/>
      <c r="AB215" s="235"/>
      <c r="AC215" s="235"/>
      <c r="AD215" s="235"/>
      <c r="AE215" s="235"/>
      <c r="AF215" s="235"/>
      <c r="AG215" s="235"/>
      <c r="AH215" s="235"/>
      <c r="AI215" s="235"/>
      <c r="AJ215" s="235"/>
      <c r="AK215" s="235"/>
      <c r="AL215" s="235"/>
      <c r="AM215" s="235"/>
      <c r="AN215" s="235"/>
    </row>
    <row r="216" spans="1:40" ht="15.75" customHeight="1">
      <c r="A216" s="134"/>
      <c r="B216" s="65"/>
      <c r="C216" s="65"/>
      <c r="D216" s="65"/>
      <c r="E216" s="234"/>
      <c r="F216" s="234"/>
      <c r="G216" s="234"/>
      <c r="H216" s="234"/>
      <c r="I216" s="235"/>
      <c r="J216" s="235"/>
      <c r="K216" s="235"/>
      <c r="L216" s="235"/>
      <c r="M216" s="235"/>
      <c r="N216" s="235"/>
      <c r="O216" s="235"/>
      <c r="P216" s="235"/>
      <c r="Q216" s="235"/>
      <c r="R216" s="235"/>
      <c r="S216" s="235"/>
      <c r="T216" s="235"/>
      <c r="U216" s="235"/>
      <c r="V216" s="235"/>
      <c r="W216" s="235"/>
      <c r="X216" s="235"/>
      <c r="Y216" s="235"/>
      <c r="Z216" s="235"/>
      <c r="AA216" s="235"/>
      <c r="AB216" s="235"/>
      <c r="AC216" s="235"/>
      <c r="AD216" s="235"/>
      <c r="AE216" s="235"/>
      <c r="AF216" s="235"/>
      <c r="AG216" s="235"/>
      <c r="AH216" s="235"/>
      <c r="AI216" s="235"/>
      <c r="AJ216" s="235"/>
      <c r="AK216" s="235"/>
      <c r="AL216" s="235"/>
      <c r="AM216" s="235"/>
      <c r="AN216" s="235"/>
    </row>
    <row r="217" spans="1:40" ht="15.75" customHeight="1">
      <c r="A217" s="134"/>
      <c r="B217" s="65"/>
      <c r="C217" s="65"/>
      <c r="D217" s="65"/>
      <c r="E217" s="234"/>
      <c r="F217" s="234"/>
      <c r="G217" s="234"/>
      <c r="H217" s="234"/>
      <c r="I217" s="235"/>
      <c r="J217" s="235"/>
      <c r="K217" s="235"/>
      <c r="L217" s="235"/>
      <c r="M217" s="235"/>
      <c r="N217" s="235"/>
      <c r="O217" s="235"/>
      <c r="P217" s="235"/>
      <c r="Q217" s="235"/>
      <c r="R217" s="235"/>
      <c r="S217" s="235"/>
      <c r="T217" s="235"/>
      <c r="U217" s="235"/>
      <c r="V217" s="235"/>
      <c r="W217" s="235"/>
      <c r="X217" s="235"/>
      <c r="Y217" s="235"/>
      <c r="Z217" s="235"/>
      <c r="AA217" s="235"/>
      <c r="AB217" s="235"/>
      <c r="AC217" s="235"/>
      <c r="AD217" s="235"/>
      <c r="AE217" s="235"/>
      <c r="AF217" s="235"/>
      <c r="AG217" s="235"/>
      <c r="AH217" s="235"/>
      <c r="AI217" s="235"/>
      <c r="AJ217" s="235"/>
      <c r="AK217" s="235"/>
      <c r="AL217" s="235"/>
      <c r="AM217" s="235"/>
      <c r="AN217" s="235"/>
    </row>
    <row r="218" spans="1:40" ht="15.75" customHeight="1">
      <c r="A218" s="134"/>
      <c r="B218" s="65"/>
      <c r="C218" s="65"/>
      <c r="D218" s="65"/>
      <c r="E218" s="234"/>
      <c r="F218" s="234"/>
      <c r="G218" s="234"/>
      <c r="H218" s="234"/>
      <c r="I218" s="235"/>
      <c r="J218" s="235"/>
      <c r="K218" s="235"/>
      <c r="L218" s="235"/>
      <c r="M218" s="235"/>
      <c r="N218" s="235"/>
      <c r="O218" s="235"/>
      <c r="P218" s="235"/>
      <c r="Q218" s="235"/>
      <c r="R218" s="235"/>
      <c r="S218" s="235"/>
      <c r="T218" s="235"/>
      <c r="U218" s="235"/>
      <c r="V218" s="235"/>
      <c r="W218" s="235"/>
      <c r="X218" s="235"/>
      <c r="Y218" s="235"/>
      <c r="Z218" s="235"/>
      <c r="AA218" s="235"/>
      <c r="AB218" s="235"/>
      <c r="AC218" s="235"/>
      <c r="AD218" s="235"/>
      <c r="AE218" s="235"/>
      <c r="AF218" s="235"/>
      <c r="AG218" s="235"/>
      <c r="AH218" s="235"/>
      <c r="AI218" s="235"/>
      <c r="AJ218" s="235"/>
      <c r="AK218" s="235"/>
      <c r="AL218" s="235"/>
      <c r="AM218" s="235"/>
      <c r="AN218" s="235"/>
    </row>
    <row r="219" spans="1:40" ht="15.75" customHeight="1">
      <c r="A219" s="134"/>
      <c r="B219" s="65"/>
      <c r="C219" s="65"/>
      <c r="D219" s="65"/>
      <c r="E219" s="234"/>
      <c r="F219" s="234"/>
      <c r="G219" s="234"/>
      <c r="H219" s="234"/>
      <c r="I219" s="235"/>
      <c r="J219" s="235"/>
      <c r="K219" s="235"/>
      <c r="L219" s="235"/>
      <c r="M219" s="235"/>
      <c r="N219" s="235"/>
      <c r="O219" s="235"/>
      <c r="P219" s="235"/>
      <c r="Q219" s="235"/>
      <c r="R219" s="235"/>
      <c r="S219" s="235"/>
      <c r="T219" s="235"/>
      <c r="U219" s="235"/>
      <c r="V219" s="235"/>
      <c r="W219" s="235"/>
      <c r="X219" s="235"/>
      <c r="Y219" s="235"/>
      <c r="Z219" s="235"/>
      <c r="AA219" s="235"/>
      <c r="AB219" s="235"/>
      <c r="AC219" s="235"/>
      <c r="AD219" s="235"/>
      <c r="AE219" s="235"/>
      <c r="AF219" s="235"/>
      <c r="AG219" s="235"/>
      <c r="AH219" s="235"/>
      <c r="AI219" s="235"/>
      <c r="AJ219" s="235"/>
      <c r="AK219" s="235"/>
      <c r="AL219" s="235"/>
      <c r="AM219" s="235"/>
      <c r="AN219" s="235"/>
    </row>
    <row r="220" spans="1:40" ht="15.75" customHeight="1">
      <c r="A220" s="134"/>
      <c r="B220" s="65"/>
      <c r="C220" s="65"/>
      <c r="D220" s="65"/>
      <c r="E220" s="234"/>
      <c r="F220" s="234"/>
      <c r="G220" s="234"/>
      <c r="H220" s="234"/>
      <c r="I220" s="235"/>
      <c r="J220" s="235"/>
      <c r="K220" s="235"/>
      <c r="L220" s="235"/>
      <c r="M220" s="235"/>
      <c r="N220" s="235"/>
      <c r="O220" s="235"/>
      <c r="P220" s="235"/>
      <c r="Q220" s="235"/>
      <c r="R220" s="235"/>
      <c r="S220" s="235"/>
      <c r="T220" s="235"/>
      <c r="U220" s="235"/>
      <c r="V220" s="235"/>
      <c r="W220" s="235"/>
      <c r="X220" s="235"/>
      <c r="Y220" s="235"/>
      <c r="Z220" s="235"/>
      <c r="AA220" s="235"/>
      <c r="AB220" s="235"/>
      <c r="AC220" s="235"/>
      <c r="AD220" s="235"/>
      <c r="AE220" s="235"/>
      <c r="AF220" s="235"/>
      <c r="AG220" s="235"/>
      <c r="AH220" s="235"/>
      <c r="AI220" s="235"/>
      <c r="AJ220" s="235"/>
      <c r="AK220" s="235"/>
      <c r="AL220" s="235"/>
      <c r="AM220" s="235"/>
      <c r="AN220" s="235"/>
    </row>
    <row r="221" spans="1:40" ht="15.75" customHeight="1"/>
    <row r="222" spans="1:40" ht="15.75" customHeight="1"/>
    <row r="223" spans="1:40" ht="15.75" customHeight="1"/>
    <row r="224" spans="1:4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3">
    <mergeCell ref="AG8:AG10"/>
    <mergeCell ref="AI8:AI10"/>
    <mergeCell ref="AJ8:AJ10"/>
    <mergeCell ref="C5:C10"/>
    <mergeCell ref="H6:H10"/>
    <mergeCell ref="AD8:AD10"/>
    <mergeCell ref="AE8:AE10"/>
    <mergeCell ref="AF8:AF10"/>
    <mergeCell ref="P5:U5"/>
    <mergeCell ref="V5:AA5"/>
    <mergeCell ref="AB5:AG5"/>
    <mergeCell ref="AH5:AK5"/>
    <mergeCell ref="K8:K10"/>
    <mergeCell ref="L8:L10"/>
    <mergeCell ref="M8:M10"/>
    <mergeCell ref="AL5:AM5"/>
    <mergeCell ref="D5:D10"/>
    <mergeCell ref="E5:E10"/>
    <mergeCell ref="F5:F10"/>
    <mergeCell ref="G5:G10"/>
    <mergeCell ref="H5:O5"/>
    <mergeCell ref="W8:W10"/>
    <mergeCell ref="X8:X10"/>
    <mergeCell ref="Y8:Y10"/>
    <mergeCell ref="Z8:AA8"/>
    <mergeCell ref="AC8:AC10"/>
    <mergeCell ref="AE7:AG7"/>
    <mergeCell ref="AA9:AA10"/>
    <mergeCell ref="I7:I10"/>
    <mergeCell ref="J7:O7"/>
    <mergeCell ref="J8:J10"/>
    <mergeCell ref="AN5:AN10"/>
    <mergeCell ref="AL6:AL10"/>
    <mergeCell ref="AM7:AM10"/>
    <mergeCell ref="Q7:R7"/>
    <mergeCell ref="S7:U7"/>
    <mergeCell ref="AI7:AJ7"/>
    <mergeCell ref="AK7:AK10"/>
    <mergeCell ref="Q8:Q10"/>
    <mergeCell ref="R8:R10"/>
    <mergeCell ref="S8:S10"/>
    <mergeCell ref="T8:U8"/>
    <mergeCell ref="T9:T10"/>
    <mergeCell ref="U9:U10"/>
    <mergeCell ref="Q6:U6"/>
    <mergeCell ref="V6:V10"/>
    <mergeCell ref="Z9:Z10"/>
    <mergeCell ref="A1:AN1"/>
    <mergeCell ref="A2:AN2"/>
    <mergeCell ref="A3:AN3"/>
    <mergeCell ref="A4:AN4"/>
    <mergeCell ref="A5:A10"/>
    <mergeCell ref="B5:B10"/>
    <mergeCell ref="AI6:AK6"/>
    <mergeCell ref="W6:AA6"/>
    <mergeCell ref="AB6:AB10"/>
    <mergeCell ref="W7:X7"/>
    <mergeCell ref="Y7:AA7"/>
    <mergeCell ref="AC6:AG6"/>
    <mergeCell ref="AH6:AH10"/>
    <mergeCell ref="AC7:AD7"/>
    <mergeCell ref="I6:O6"/>
    <mergeCell ref="P6:P10"/>
  </mergeCells>
  <printOptions horizontalCentered="1"/>
  <pageMargins left="0.23622047244094499" right="0.23622047244094499" top="0.74803149606299202" bottom="0.23622047244094499" header="0" footer="0"/>
  <pageSetup paperSize="9" scale="50" orientation="landscape"/>
  <headerFooter>
    <oddHeader>&amp;C&amp;P/</oddHead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E272"/>
  <sheetViews>
    <sheetView showGridLines="0" workbookViewId="0">
      <pane xSplit="2" ySplit="13" topLeftCell="C14" activePane="bottomRight" state="frozen"/>
      <selection pane="topRight" activeCell="C1" sqref="C1"/>
      <selection pane="bottomLeft" activeCell="A14" sqref="A14"/>
      <selection pane="bottomRight" activeCell="C14" sqref="C14"/>
    </sheetView>
  </sheetViews>
  <sheetFormatPr defaultColWidth="14.42578125" defaultRowHeight="15" customHeight="1"/>
  <cols>
    <col min="1" max="1" width="6.85546875" customWidth="1"/>
    <col min="2" max="2" width="48.28515625" customWidth="1"/>
    <col min="3" max="3" width="11" customWidth="1"/>
    <col min="4" max="4" width="11.42578125" customWidth="1"/>
    <col min="5" max="5" width="8.140625" customWidth="1"/>
    <col min="6" max="6" width="8.28515625" customWidth="1"/>
    <col min="7" max="7" width="19" customWidth="1"/>
    <col min="8" max="8" width="15.7109375" customWidth="1"/>
    <col min="9" max="9" width="13.7109375" customWidth="1"/>
    <col min="10" max="10" width="13.140625" hidden="1" customWidth="1"/>
    <col min="11" max="11" width="11.28515625" hidden="1" customWidth="1"/>
    <col min="12" max="12" width="12.7109375" hidden="1" customWidth="1"/>
    <col min="13" max="13" width="14.28515625" hidden="1" customWidth="1"/>
    <col min="14" max="14" width="15.140625" hidden="1" customWidth="1"/>
    <col min="15" max="15" width="13.5703125" hidden="1" customWidth="1"/>
    <col min="16" max="16" width="15.5703125" hidden="1" customWidth="1"/>
    <col min="17" max="17" width="14.5703125" hidden="1" customWidth="1"/>
    <col min="18" max="18" width="12.28515625" hidden="1" customWidth="1"/>
    <col min="19" max="19" width="13.5703125" hidden="1" customWidth="1"/>
    <col min="20" max="20" width="12.140625" hidden="1" customWidth="1"/>
    <col min="21" max="21" width="11.28515625" hidden="1" customWidth="1"/>
    <col min="22" max="22" width="15.28515625" hidden="1" customWidth="1"/>
    <col min="23" max="23" width="15" hidden="1" customWidth="1"/>
    <col min="24" max="24" width="14.7109375" hidden="1" customWidth="1"/>
    <col min="25" max="25" width="15.42578125" hidden="1" customWidth="1"/>
    <col min="26" max="26" width="14.7109375" hidden="1" customWidth="1"/>
    <col min="27" max="27" width="15.42578125" hidden="1" customWidth="1"/>
    <col min="28" max="28" width="14.7109375" hidden="1" customWidth="1"/>
    <col min="29" max="29" width="12.42578125" hidden="1" customWidth="1"/>
    <col min="30" max="30" width="13.85546875" hidden="1" customWidth="1"/>
    <col min="31" max="31" width="16.140625" hidden="1" customWidth="1"/>
    <col min="32" max="32" width="13.85546875" hidden="1" customWidth="1"/>
    <col min="33" max="33" width="15" hidden="1" customWidth="1"/>
    <col min="34" max="34" width="13.85546875" hidden="1" customWidth="1"/>
    <col min="35" max="35" width="15" hidden="1" customWidth="1"/>
    <col min="36" max="36" width="13.85546875" hidden="1" customWidth="1"/>
    <col min="37" max="37" width="14.7109375" hidden="1" customWidth="1"/>
    <col min="38" max="38" width="13.42578125" hidden="1" customWidth="1"/>
    <col min="39" max="39" width="14.140625" hidden="1" customWidth="1"/>
    <col min="40" max="40" width="13" hidden="1" customWidth="1"/>
    <col min="41" max="41" width="12.42578125" hidden="1" customWidth="1"/>
    <col min="42" max="42" width="12.85546875" hidden="1" customWidth="1"/>
    <col min="43" max="44" width="13.140625" hidden="1" customWidth="1"/>
    <col min="45" max="45" width="13.5703125" hidden="1" customWidth="1"/>
    <col min="46" max="46" width="15.140625" hidden="1" customWidth="1"/>
    <col min="47" max="47" width="13.42578125" hidden="1" customWidth="1"/>
    <col min="48" max="48" width="15.42578125" hidden="1" customWidth="1"/>
    <col min="49" max="49" width="13.140625" hidden="1" customWidth="1"/>
    <col min="50" max="51" width="13.42578125" hidden="1" customWidth="1"/>
    <col min="52" max="52" width="12.85546875" hidden="1" customWidth="1"/>
    <col min="53" max="53" width="12" hidden="1" customWidth="1"/>
    <col min="54" max="54" width="12.85546875" hidden="1" customWidth="1"/>
    <col min="55" max="55" width="11.85546875" hidden="1" customWidth="1"/>
    <col min="56" max="56" width="12.5703125" hidden="1" customWidth="1"/>
    <col min="57" max="57" width="13.85546875" hidden="1" customWidth="1"/>
    <col min="58" max="58" width="12.42578125" hidden="1" customWidth="1"/>
    <col min="59" max="59" width="13.140625" hidden="1" customWidth="1"/>
    <col min="60" max="60" width="14.140625" hidden="1" customWidth="1"/>
    <col min="61" max="61" width="13.85546875" hidden="1" customWidth="1"/>
    <col min="62" max="62" width="12.85546875" hidden="1" customWidth="1"/>
    <col min="63" max="64" width="18.42578125" hidden="1" customWidth="1"/>
    <col min="65" max="65" width="12.85546875" hidden="1" customWidth="1"/>
    <col min="66" max="66" width="13.42578125" hidden="1" customWidth="1"/>
    <col min="67" max="67" width="13.5703125" hidden="1" customWidth="1"/>
    <col min="68" max="68" width="15.28515625" hidden="1" customWidth="1"/>
    <col min="69" max="69" width="13.5703125" hidden="1" customWidth="1"/>
    <col min="70" max="70" width="16.42578125" hidden="1" customWidth="1"/>
    <col min="71" max="71" width="12.7109375" hidden="1" customWidth="1"/>
    <col min="72" max="72" width="14.140625" hidden="1" customWidth="1"/>
    <col min="73" max="73" width="16.42578125" hidden="1" customWidth="1"/>
    <col min="74" max="75" width="8.140625" hidden="1" customWidth="1"/>
    <col min="76" max="76" width="18.85546875" hidden="1" customWidth="1"/>
    <col min="77" max="77" width="13.28515625" hidden="1" customWidth="1"/>
    <col min="78" max="78" width="12.85546875" hidden="1" customWidth="1"/>
    <col min="79" max="79" width="12.140625" hidden="1" customWidth="1"/>
    <col min="80" max="80" width="10.28515625" hidden="1" customWidth="1"/>
    <col min="81" max="82" width="10.5703125" hidden="1" customWidth="1"/>
    <col min="83" max="83" width="12.28515625" hidden="1" customWidth="1"/>
    <col min="84" max="84" width="12.140625" hidden="1" customWidth="1"/>
    <col min="85" max="85" width="10.28515625" hidden="1" customWidth="1"/>
    <col min="86" max="87" width="10.5703125" hidden="1" customWidth="1"/>
    <col min="88" max="88" width="12.28515625" hidden="1" customWidth="1"/>
    <col min="89" max="89" width="13.42578125" hidden="1" customWidth="1"/>
    <col min="90" max="91" width="10.7109375" hidden="1" customWidth="1"/>
    <col min="92" max="92" width="10.42578125" hidden="1" customWidth="1"/>
    <col min="93" max="93" width="12.28515625" hidden="1" customWidth="1"/>
    <col min="94" max="94" width="14.140625" hidden="1" customWidth="1"/>
    <col min="95" max="95" width="11.5703125" hidden="1" customWidth="1"/>
    <col min="96" max="96" width="10.7109375" hidden="1" customWidth="1"/>
    <col min="97" max="97" width="10.42578125" hidden="1" customWidth="1"/>
    <col min="98" max="98" width="11.28515625" hidden="1" customWidth="1"/>
    <col min="99" max="99" width="12.5703125" hidden="1" customWidth="1"/>
    <col min="100" max="100" width="12.7109375" hidden="1" customWidth="1"/>
    <col min="101" max="101" width="12.5703125" hidden="1" customWidth="1"/>
    <col min="102" max="102" width="13.7109375" hidden="1" customWidth="1"/>
    <col min="103" max="103" width="12.28515625" hidden="1" customWidth="1"/>
    <col min="104" max="104" width="13.7109375" hidden="1" customWidth="1"/>
    <col min="105" max="105" width="12.42578125" hidden="1" customWidth="1"/>
    <col min="106" max="106" width="13.85546875" hidden="1" customWidth="1"/>
    <col min="107" max="107" width="13.5703125" hidden="1" customWidth="1"/>
    <col min="108" max="110" width="12.85546875" hidden="1" customWidth="1"/>
    <col min="111" max="111" width="12.140625" hidden="1" customWidth="1"/>
    <col min="112" max="112" width="12" hidden="1" customWidth="1"/>
    <col min="113" max="113" width="13.42578125" hidden="1" customWidth="1"/>
    <col min="114" max="114" width="12.140625" hidden="1" customWidth="1"/>
    <col min="115" max="115" width="12.85546875" hidden="1" customWidth="1"/>
    <col min="116" max="116" width="12.140625" customWidth="1"/>
    <col min="117" max="118" width="12" customWidth="1"/>
    <col min="119" max="119" width="11.7109375" customWidth="1"/>
    <col min="120" max="121" width="12.85546875" customWidth="1"/>
    <col min="122" max="122" width="25.140625" customWidth="1"/>
    <col min="123" max="123" width="52.140625" hidden="1" customWidth="1"/>
    <col min="124" max="124" width="13.7109375" hidden="1" customWidth="1"/>
    <col min="125" max="125" width="13" hidden="1" customWidth="1"/>
    <col min="126" max="126" width="13.7109375" hidden="1" customWidth="1"/>
    <col min="127" max="127" width="13.28515625" hidden="1" customWidth="1"/>
    <col min="128" max="128" width="12.85546875" customWidth="1"/>
    <col min="129" max="129" width="9.140625" customWidth="1"/>
    <col min="130" max="131" width="11" hidden="1" customWidth="1"/>
    <col min="132" max="132" width="11" customWidth="1"/>
    <col min="133" max="134" width="9.140625" customWidth="1"/>
    <col min="135" max="135" width="9.28515625" customWidth="1"/>
  </cols>
  <sheetData>
    <row r="1" spans="1:135" ht="29.25" customHeight="1">
      <c r="A1" s="551" t="s">
        <v>30</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505"/>
      <c r="BG1" s="505"/>
      <c r="BH1" s="505"/>
      <c r="BI1" s="505"/>
      <c r="BJ1" s="505"/>
      <c r="BK1" s="505"/>
      <c r="BL1" s="505"/>
      <c r="BM1" s="505"/>
      <c r="BN1" s="505"/>
      <c r="BO1" s="505"/>
      <c r="BP1" s="505"/>
      <c r="BQ1" s="505"/>
      <c r="BR1" s="505"/>
      <c r="BS1" s="505"/>
      <c r="BT1" s="505"/>
      <c r="BU1" s="505"/>
      <c r="BV1" s="505"/>
      <c r="BW1" s="505"/>
      <c r="BX1" s="505"/>
      <c r="BY1" s="505"/>
      <c r="BZ1" s="505"/>
      <c r="CA1" s="505"/>
      <c r="CB1" s="505"/>
      <c r="CC1" s="505"/>
      <c r="CD1" s="505"/>
      <c r="CE1" s="505"/>
      <c r="CF1" s="505"/>
      <c r="CG1" s="505"/>
      <c r="CH1" s="505"/>
      <c r="CI1" s="505"/>
      <c r="CJ1" s="505"/>
      <c r="CK1" s="505"/>
      <c r="CL1" s="505"/>
      <c r="CM1" s="505"/>
      <c r="CN1" s="505"/>
      <c r="CO1" s="505"/>
      <c r="CP1" s="505"/>
      <c r="CQ1" s="505"/>
      <c r="CR1" s="505"/>
      <c r="CS1" s="505"/>
      <c r="CT1" s="505"/>
      <c r="CU1" s="505"/>
      <c r="CV1" s="505"/>
      <c r="CW1" s="505"/>
      <c r="CX1" s="505"/>
      <c r="CY1" s="505"/>
      <c r="CZ1" s="505"/>
      <c r="DA1" s="505"/>
      <c r="DB1" s="505"/>
      <c r="DC1" s="505"/>
      <c r="DD1" s="505"/>
      <c r="DE1" s="505"/>
      <c r="DF1" s="505"/>
      <c r="DG1" s="505"/>
      <c r="DH1" s="505"/>
      <c r="DI1" s="505"/>
      <c r="DJ1" s="505"/>
      <c r="DK1" s="505"/>
      <c r="DL1" s="505"/>
      <c r="DM1" s="505"/>
      <c r="DN1" s="505"/>
      <c r="DO1" s="505"/>
      <c r="DP1" s="505"/>
      <c r="DQ1" s="505"/>
      <c r="DR1" s="505"/>
      <c r="DS1" s="505"/>
      <c r="DT1" s="236"/>
      <c r="DU1" s="237"/>
      <c r="DV1" s="237"/>
      <c r="DW1" s="237"/>
      <c r="DX1" s="237"/>
      <c r="DY1" s="237"/>
      <c r="DZ1" s="236"/>
      <c r="EA1" s="237"/>
      <c r="EB1" s="237"/>
      <c r="EC1" s="237"/>
      <c r="ED1" s="237"/>
      <c r="EE1" s="237"/>
    </row>
    <row r="2" spans="1:135" ht="30" customHeight="1">
      <c r="A2" s="551" t="s">
        <v>671</v>
      </c>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505"/>
      <c r="BG2" s="505"/>
      <c r="BH2" s="505"/>
      <c r="BI2" s="505"/>
      <c r="BJ2" s="505"/>
      <c r="BK2" s="505"/>
      <c r="BL2" s="505"/>
      <c r="BM2" s="505"/>
      <c r="BN2" s="505"/>
      <c r="BO2" s="505"/>
      <c r="BP2" s="505"/>
      <c r="BQ2" s="505"/>
      <c r="BR2" s="505"/>
      <c r="BS2" s="505"/>
      <c r="BT2" s="505"/>
      <c r="BU2" s="505"/>
      <c r="BV2" s="505"/>
      <c r="BW2" s="505"/>
      <c r="BX2" s="505"/>
      <c r="BY2" s="505"/>
      <c r="BZ2" s="505"/>
      <c r="CA2" s="505"/>
      <c r="CB2" s="505"/>
      <c r="CC2" s="505"/>
      <c r="CD2" s="505"/>
      <c r="CE2" s="505"/>
      <c r="CF2" s="505"/>
      <c r="CG2" s="505"/>
      <c r="CH2" s="505"/>
      <c r="CI2" s="505"/>
      <c r="CJ2" s="505"/>
      <c r="CK2" s="505"/>
      <c r="CL2" s="505"/>
      <c r="CM2" s="505"/>
      <c r="CN2" s="505"/>
      <c r="CO2" s="505"/>
      <c r="CP2" s="505"/>
      <c r="CQ2" s="505"/>
      <c r="CR2" s="505"/>
      <c r="CS2" s="505"/>
      <c r="CT2" s="505"/>
      <c r="CU2" s="505"/>
      <c r="CV2" s="505"/>
      <c r="CW2" s="505"/>
      <c r="CX2" s="505"/>
      <c r="CY2" s="505"/>
      <c r="CZ2" s="505"/>
      <c r="DA2" s="505"/>
      <c r="DB2" s="505"/>
      <c r="DC2" s="505"/>
      <c r="DD2" s="505"/>
      <c r="DE2" s="505"/>
      <c r="DF2" s="505"/>
      <c r="DG2" s="505"/>
      <c r="DH2" s="505"/>
      <c r="DI2" s="505"/>
      <c r="DJ2" s="505"/>
      <c r="DK2" s="505"/>
      <c r="DL2" s="505"/>
      <c r="DM2" s="505"/>
      <c r="DN2" s="505"/>
      <c r="DO2" s="505"/>
      <c r="DP2" s="505"/>
      <c r="DQ2" s="505"/>
      <c r="DR2" s="505"/>
      <c r="DS2" s="505"/>
      <c r="DT2" s="236"/>
      <c r="DU2" s="237"/>
      <c r="DV2" s="237"/>
      <c r="DW2" s="237"/>
      <c r="DX2" s="237"/>
      <c r="DY2" s="237"/>
      <c r="DZ2" s="236"/>
      <c r="EA2" s="237"/>
      <c r="EB2" s="237"/>
      <c r="EC2" s="237"/>
      <c r="ED2" s="237"/>
      <c r="EE2" s="237"/>
    </row>
    <row r="3" spans="1:135" ht="30" customHeight="1">
      <c r="A3" s="552" t="str">
        <f>'PLI TH'!A3:D3</f>
        <v>(Kèm theo Báo cáo số                /BC-SKHĐT ngày         tháng     năm 2025 của Sở Kế hoạch và Đầu tư tỉnh Hậu Giang)</v>
      </c>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c r="BO3" s="505"/>
      <c r="BP3" s="505"/>
      <c r="BQ3" s="505"/>
      <c r="BR3" s="505"/>
      <c r="BS3" s="505"/>
      <c r="BT3" s="505"/>
      <c r="BU3" s="505"/>
      <c r="BV3" s="505"/>
      <c r="BW3" s="505"/>
      <c r="BX3" s="505"/>
      <c r="BY3" s="505"/>
      <c r="BZ3" s="505"/>
      <c r="CA3" s="505"/>
      <c r="CB3" s="505"/>
      <c r="CC3" s="505"/>
      <c r="CD3" s="505"/>
      <c r="CE3" s="505"/>
      <c r="CF3" s="505"/>
      <c r="CG3" s="505"/>
      <c r="CH3" s="505"/>
      <c r="CI3" s="505"/>
      <c r="CJ3" s="505"/>
      <c r="CK3" s="505"/>
      <c r="CL3" s="505"/>
      <c r="CM3" s="505"/>
      <c r="CN3" s="505"/>
      <c r="CO3" s="505"/>
      <c r="CP3" s="505"/>
      <c r="CQ3" s="505"/>
      <c r="CR3" s="505"/>
      <c r="CS3" s="505"/>
      <c r="CT3" s="505"/>
      <c r="CU3" s="505"/>
      <c r="CV3" s="505"/>
      <c r="CW3" s="505"/>
      <c r="CX3" s="505"/>
      <c r="CY3" s="505"/>
      <c r="CZ3" s="505"/>
      <c r="DA3" s="505"/>
      <c r="DB3" s="505"/>
      <c r="DC3" s="505"/>
      <c r="DD3" s="505"/>
      <c r="DE3" s="505"/>
      <c r="DF3" s="505"/>
      <c r="DG3" s="505"/>
      <c r="DH3" s="505"/>
      <c r="DI3" s="505"/>
      <c r="DJ3" s="505"/>
      <c r="DK3" s="505"/>
      <c r="DL3" s="505"/>
      <c r="DM3" s="505"/>
      <c r="DN3" s="505"/>
      <c r="DO3" s="505"/>
      <c r="DP3" s="505"/>
      <c r="DQ3" s="505"/>
      <c r="DR3" s="505"/>
      <c r="DS3" s="505"/>
      <c r="DT3" s="236"/>
      <c r="DU3" s="237"/>
      <c r="DV3" s="237"/>
      <c r="DW3" s="237"/>
      <c r="DX3" s="237"/>
      <c r="DY3" s="237"/>
      <c r="DZ3" s="236"/>
      <c r="EA3" s="237"/>
      <c r="EB3" s="237"/>
      <c r="EC3" s="237"/>
      <c r="ED3" s="237"/>
      <c r="EE3" s="237"/>
    </row>
    <row r="4" spans="1:135" ht="27" customHeight="1">
      <c r="A4" s="561" t="s">
        <v>3</v>
      </c>
      <c r="B4" s="510"/>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c r="AH4" s="510"/>
      <c r="AI4" s="510"/>
      <c r="AJ4" s="510"/>
      <c r="AK4" s="510"/>
      <c r="AL4" s="510"/>
      <c r="AM4" s="510"/>
      <c r="AN4" s="510"/>
      <c r="AO4" s="510"/>
      <c r="AP4" s="510"/>
      <c r="AQ4" s="510"/>
      <c r="AR4" s="510"/>
      <c r="AS4" s="510"/>
      <c r="AT4" s="510"/>
      <c r="AU4" s="510"/>
      <c r="AV4" s="510"/>
      <c r="AW4" s="510"/>
      <c r="AX4" s="510"/>
      <c r="AY4" s="510"/>
      <c r="AZ4" s="510"/>
      <c r="BA4" s="510"/>
      <c r="BB4" s="510"/>
      <c r="BC4" s="510"/>
      <c r="BD4" s="510"/>
      <c r="BE4" s="510"/>
      <c r="BF4" s="510"/>
      <c r="BG4" s="510"/>
      <c r="BH4" s="510"/>
      <c r="BI4" s="510"/>
      <c r="BJ4" s="510"/>
      <c r="BK4" s="510"/>
      <c r="BL4" s="510"/>
      <c r="BM4" s="510"/>
      <c r="BN4" s="510"/>
      <c r="BO4" s="510"/>
      <c r="BP4" s="510"/>
      <c r="BQ4" s="510"/>
      <c r="BR4" s="510"/>
      <c r="BS4" s="510"/>
      <c r="BT4" s="510"/>
      <c r="BU4" s="510"/>
      <c r="BV4" s="510"/>
      <c r="BW4" s="510"/>
      <c r="BX4" s="510"/>
      <c r="BY4" s="510"/>
      <c r="BZ4" s="510"/>
      <c r="CA4" s="510"/>
      <c r="CB4" s="510"/>
      <c r="CC4" s="510"/>
      <c r="CD4" s="510"/>
      <c r="CE4" s="510"/>
      <c r="CF4" s="510"/>
      <c r="CG4" s="510"/>
      <c r="CH4" s="510"/>
      <c r="CI4" s="510"/>
      <c r="CJ4" s="510"/>
      <c r="CK4" s="510"/>
      <c r="CL4" s="510"/>
      <c r="CM4" s="510"/>
      <c r="CN4" s="510"/>
      <c r="CO4" s="510"/>
      <c r="CP4" s="510"/>
      <c r="CQ4" s="510"/>
      <c r="CR4" s="510"/>
      <c r="CS4" s="510"/>
      <c r="CT4" s="510"/>
      <c r="CU4" s="510"/>
      <c r="CV4" s="510"/>
      <c r="CW4" s="510"/>
      <c r="CX4" s="510"/>
      <c r="CY4" s="510"/>
      <c r="CZ4" s="510"/>
      <c r="DA4" s="510"/>
      <c r="DB4" s="510"/>
      <c r="DC4" s="510"/>
      <c r="DD4" s="510"/>
      <c r="DE4" s="510"/>
      <c r="DF4" s="510"/>
      <c r="DG4" s="510"/>
      <c r="DH4" s="510"/>
      <c r="DI4" s="510"/>
      <c r="DJ4" s="510"/>
      <c r="DK4" s="510"/>
      <c r="DL4" s="510"/>
      <c r="DM4" s="510"/>
      <c r="DN4" s="510"/>
      <c r="DO4" s="510"/>
      <c r="DP4" s="510"/>
      <c r="DQ4" s="510"/>
      <c r="DR4" s="510"/>
      <c r="DS4" s="510"/>
      <c r="DT4" s="236"/>
      <c r="DU4" s="237"/>
      <c r="DV4" s="237"/>
      <c r="DW4" s="237"/>
      <c r="DX4" s="237"/>
      <c r="DY4" s="237"/>
      <c r="DZ4" s="236"/>
      <c r="EA4" s="237"/>
      <c r="EB4" s="237"/>
      <c r="EC4" s="237"/>
      <c r="ED4" s="237"/>
      <c r="EE4" s="237"/>
    </row>
    <row r="5" spans="1:135" ht="15.75" customHeight="1">
      <c r="A5" s="517" t="s">
        <v>4</v>
      </c>
      <c r="B5" s="517" t="s">
        <v>69</v>
      </c>
      <c r="C5" s="517" t="s">
        <v>70</v>
      </c>
      <c r="D5" s="517" t="s">
        <v>71</v>
      </c>
      <c r="E5" s="560" t="s">
        <v>72</v>
      </c>
      <c r="F5" s="560" t="s">
        <v>73</v>
      </c>
      <c r="G5" s="522" t="s">
        <v>74</v>
      </c>
      <c r="H5" s="527"/>
      <c r="I5" s="523"/>
      <c r="J5" s="557" t="s">
        <v>75</v>
      </c>
      <c r="K5" s="523"/>
      <c r="L5" s="557" t="s">
        <v>76</v>
      </c>
      <c r="M5" s="523"/>
      <c r="N5" s="557" t="s">
        <v>77</v>
      </c>
      <c r="O5" s="527"/>
      <c r="P5" s="527"/>
      <c r="Q5" s="523"/>
      <c r="R5" s="557" t="s">
        <v>78</v>
      </c>
      <c r="S5" s="527"/>
      <c r="T5" s="527"/>
      <c r="U5" s="523"/>
      <c r="V5" s="554" t="s">
        <v>79</v>
      </c>
      <c r="W5" s="554" t="s">
        <v>80</v>
      </c>
      <c r="X5" s="554" t="s">
        <v>81</v>
      </c>
      <c r="Y5" s="554" t="s">
        <v>82</v>
      </c>
      <c r="Z5" s="554" t="s">
        <v>81</v>
      </c>
      <c r="AA5" s="554" t="s">
        <v>83</v>
      </c>
      <c r="AB5" s="554" t="s">
        <v>81</v>
      </c>
      <c r="AC5" s="554" t="s">
        <v>84</v>
      </c>
      <c r="AD5" s="554" t="s">
        <v>81</v>
      </c>
      <c r="AE5" s="554" t="s">
        <v>85</v>
      </c>
      <c r="AF5" s="554" t="s">
        <v>81</v>
      </c>
      <c r="AG5" s="554" t="s">
        <v>86</v>
      </c>
      <c r="AH5" s="554" t="s">
        <v>81</v>
      </c>
      <c r="AI5" s="554" t="s">
        <v>87</v>
      </c>
      <c r="AJ5" s="554" t="s">
        <v>81</v>
      </c>
      <c r="AK5" s="554" t="s">
        <v>79</v>
      </c>
      <c r="AL5" s="562" t="s">
        <v>88</v>
      </c>
      <c r="AM5" s="527"/>
      <c r="AN5" s="527"/>
      <c r="AO5" s="527"/>
      <c r="AP5" s="527"/>
      <c r="AQ5" s="527"/>
      <c r="AR5" s="527"/>
      <c r="AS5" s="527"/>
      <c r="AT5" s="527"/>
      <c r="AU5" s="527"/>
      <c r="AV5" s="527"/>
      <c r="AW5" s="527"/>
      <c r="AX5" s="527"/>
      <c r="AY5" s="527"/>
      <c r="AZ5" s="527"/>
      <c r="BA5" s="527"/>
      <c r="BB5" s="527"/>
      <c r="BC5" s="527"/>
      <c r="BD5" s="527"/>
      <c r="BE5" s="527"/>
      <c r="BF5" s="527"/>
      <c r="BG5" s="527"/>
      <c r="BH5" s="527"/>
      <c r="BI5" s="527"/>
      <c r="BJ5" s="527"/>
      <c r="BK5" s="527"/>
      <c r="BL5" s="527"/>
      <c r="BM5" s="527"/>
      <c r="BN5" s="527"/>
      <c r="BO5" s="527"/>
      <c r="BP5" s="527"/>
      <c r="BQ5" s="527"/>
      <c r="BR5" s="527"/>
      <c r="BS5" s="527"/>
      <c r="BT5" s="523"/>
      <c r="BU5" s="554" t="s">
        <v>70</v>
      </c>
      <c r="BV5" s="556" t="s">
        <v>89</v>
      </c>
      <c r="BW5" s="556" t="s">
        <v>73</v>
      </c>
      <c r="BX5" s="522" t="s">
        <v>90</v>
      </c>
      <c r="BY5" s="527"/>
      <c r="BZ5" s="523"/>
      <c r="CA5" s="557" t="s">
        <v>91</v>
      </c>
      <c r="CB5" s="527"/>
      <c r="CC5" s="527"/>
      <c r="CD5" s="527"/>
      <c r="CE5" s="523"/>
      <c r="CF5" s="557" t="s">
        <v>92</v>
      </c>
      <c r="CG5" s="527"/>
      <c r="CH5" s="527"/>
      <c r="CI5" s="527"/>
      <c r="CJ5" s="523"/>
      <c r="CK5" s="557" t="s">
        <v>93</v>
      </c>
      <c r="CL5" s="527"/>
      <c r="CM5" s="527"/>
      <c r="CN5" s="527"/>
      <c r="CO5" s="523"/>
      <c r="CP5" s="557" t="s">
        <v>94</v>
      </c>
      <c r="CQ5" s="527"/>
      <c r="CR5" s="527"/>
      <c r="CS5" s="527"/>
      <c r="CT5" s="523"/>
      <c r="CU5" s="522" t="s">
        <v>95</v>
      </c>
      <c r="CV5" s="527"/>
      <c r="CW5" s="527"/>
      <c r="CX5" s="527"/>
      <c r="CY5" s="527"/>
      <c r="CZ5" s="527"/>
      <c r="DA5" s="527"/>
      <c r="DB5" s="527"/>
      <c r="DC5" s="527"/>
      <c r="DD5" s="527"/>
      <c r="DE5" s="527"/>
      <c r="DF5" s="523"/>
      <c r="DG5" s="557" t="s">
        <v>96</v>
      </c>
      <c r="DH5" s="527"/>
      <c r="DI5" s="527"/>
      <c r="DJ5" s="527"/>
      <c r="DK5" s="523"/>
      <c r="DL5" s="557" t="s">
        <v>97</v>
      </c>
      <c r="DM5" s="527"/>
      <c r="DN5" s="527"/>
      <c r="DO5" s="527"/>
      <c r="DP5" s="527"/>
      <c r="DQ5" s="523"/>
      <c r="DR5" s="554" t="s">
        <v>7</v>
      </c>
      <c r="DS5" s="517" t="s">
        <v>98</v>
      </c>
      <c r="DT5" s="236"/>
      <c r="DU5" s="237"/>
      <c r="DV5" s="237"/>
      <c r="DW5" s="237"/>
      <c r="DX5" s="237"/>
      <c r="DY5" s="237"/>
      <c r="DZ5" s="236"/>
      <c r="EA5" s="237"/>
      <c r="EB5" s="237"/>
      <c r="EC5" s="237"/>
      <c r="ED5" s="237"/>
      <c r="EE5" s="237"/>
    </row>
    <row r="6" spans="1:135" ht="15.75" customHeight="1">
      <c r="A6" s="518"/>
      <c r="B6" s="518"/>
      <c r="C6" s="518"/>
      <c r="D6" s="518"/>
      <c r="E6" s="518"/>
      <c r="F6" s="518"/>
      <c r="G6" s="524"/>
      <c r="H6" s="510"/>
      <c r="I6" s="525"/>
      <c r="J6" s="524"/>
      <c r="K6" s="525"/>
      <c r="L6" s="524"/>
      <c r="M6" s="525"/>
      <c r="N6" s="524"/>
      <c r="O6" s="510"/>
      <c r="P6" s="510"/>
      <c r="Q6" s="525"/>
      <c r="R6" s="524"/>
      <c r="S6" s="510"/>
      <c r="T6" s="510"/>
      <c r="U6" s="525"/>
      <c r="V6" s="518"/>
      <c r="W6" s="518"/>
      <c r="X6" s="518"/>
      <c r="Y6" s="518"/>
      <c r="Z6" s="518"/>
      <c r="AA6" s="518"/>
      <c r="AB6" s="518"/>
      <c r="AC6" s="518"/>
      <c r="AD6" s="518"/>
      <c r="AE6" s="518"/>
      <c r="AF6" s="518"/>
      <c r="AG6" s="518"/>
      <c r="AH6" s="518"/>
      <c r="AI6" s="518"/>
      <c r="AJ6" s="518"/>
      <c r="AK6" s="518"/>
      <c r="AL6" s="524"/>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c r="BS6" s="510"/>
      <c r="BT6" s="525"/>
      <c r="BU6" s="518"/>
      <c r="BV6" s="518"/>
      <c r="BW6" s="518"/>
      <c r="BX6" s="524"/>
      <c r="BY6" s="510"/>
      <c r="BZ6" s="525"/>
      <c r="CA6" s="524"/>
      <c r="CB6" s="510"/>
      <c r="CC6" s="510"/>
      <c r="CD6" s="510"/>
      <c r="CE6" s="525"/>
      <c r="CF6" s="524"/>
      <c r="CG6" s="510"/>
      <c r="CH6" s="510"/>
      <c r="CI6" s="510"/>
      <c r="CJ6" s="525"/>
      <c r="CK6" s="524"/>
      <c r="CL6" s="510"/>
      <c r="CM6" s="510"/>
      <c r="CN6" s="510"/>
      <c r="CO6" s="525"/>
      <c r="CP6" s="524"/>
      <c r="CQ6" s="510"/>
      <c r="CR6" s="510"/>
      <c r="CS6" s="510"/>
      <c r="CT6" s="525"/>
      <c r="CU6" s="524"/>
      <c r="CV6" s="510"/>
      <c r="CW6" s="510"/>
      <c r="CX6" s="510"/>
      <c r="CY6" s="510"/>
      <c r="CZ6" s="510"/>
      <c r="DA6" s="510"/>
      <c r="DB6" s="510"/>
      <c r="DC6" s="510"/>
      <c r="DD6" s="510"/>
      <c r="DE6" s="510"/>
      <c r="DF6" s="525"/>
      <c r="DG6" s="524"/>
      <c r="DH6" s="510"/>
      <c r="DI6" s="510"/>
      <c r="DJ6" s="510"/>
      <c r="DK6" s="525"/>
      <c r="DL6" s="524"/>
      <c r="DM6" s="510"/>
      <c r="DN6" s="510"/>
      <c r="DO6" s="510"/>
      <c r="DP6" s="510"/>
      <c r="DQ6" s="525"/>
      <c r="DR6" s="518"/>
      <c r="DS6" s="518"/>
      <c r="DT6" s="236"/>
      <c r="DU6" s="237"/>
      <c r="DV6" s="237"/>
      <c r="DW6" s="237"/>
      <c r="DX6" s="237"/>
      <c r="DY6" s="237"/>
      <c r="DZ6" s="236"/>
      <c r="EA6" s="237"/>
      <c r="EB6" s="237"/>
      <c r="EC6" s="237"/>
      <c r="ED6" s="237"/>
      <c r="EE6" s="237"/>
    </row>
    <row r="7" spans="1:135" ht="25.5" customHeight="1">
      <c r="A7" s="518"/>
      <c r="B7" s="518"/>
      <c r="C7" s="518"/>
      <c r="D7" s="518"/>
      <c r="E7" s="518"/>
      <c r="F7" s="518"/>
      <c r="G7" s="556" t="s">
        <v>99</v>
      </c>
      <c r="H7" s="558" t="s">
        <v>100</v>
      </c>
      <c r="I7" s="521"/>
      <c r="J7" s="554" t="s">
        <v>31</v>
      </c>
      <c r="K7" s="554" t="s">
        <v>103</v>
      </c>
      <c r="L7" s="554" t="s">
        <v>31</v>
      </c>
      <c r="M7" s="554" t="s">
        <v>103</v>
      </c>
      <c r="N7" s="553" t="s">
        <v>104</v>
      </c>
      <c r="O7" s="558" t="s">
        <v>103</v>
      </c>
      <c r="P7" s="520"/>
      <c r="Q7" s="521"/>
      <c r="R7" s="554" t="s">
        <v>104</v>
      </c>
      <c r="S7" s="558" t="s">
        <v>105</v>
      </c>
      <c r="T7" s="520"/>
      <c r="U7" s="521"/>
      <c r="V7" s="518"/>
      <c r="W7" s="518"/>
      <c r="X7" s="518"/>
      <c r="Y7" s="518"/>
      <c r="Z7" s="518"/>
      <c r="AA7" s="518"/>
      <c r="AB7" s="518"/>
      <c r="AC7" s="518"/>
      <c r="AD7" s="518"/>
      <c r="AE7" s="518"/>
      <c r="AF7" s="518"/>
      <c r="AG7" s="518"/>
      <c r="AH7" s="518"/>
      <c r="AI7" s="518"/>
      <c r="AJ7" s="518"/>
      <c r="AK7" s="518"/>
      <c r="AL7" s="554" t="s">
        <v>106</v>
      </c>
      <c r="AM7" s="555" t="s">
        <v>31</v>
      </c>
      <c r="AN7" s="558" t="s">
        <v>107</v>
      </c>
      <c r="AO7" s="520"/>
      <c r="AP7" s="520"/>
      <c r="AQ7" s="521"/>
      <c r="AR7" s="554" t="s">
        <v>108</v>
      </c>
      <c r="AS7" s="554" t="s">
        <v>31</v>
      </c>
      <c r="AT7" s="558" t="s">
        <v>109</v>
      </c>
      <c r="AU7" s="520"/>
      <c r="AV7" s="521"/>
      <c r="AW7" s="554" t="s">
        <v>31</v>
      </c>
      <c r="AX7" s="558" t="s">
        <v>110</v>
      </c>
      <c r="AY7" s="520"/>
      <c r="AZ7" s="520"/>
      <c r="BA7" s="521"/>
      <c r="BB7" s="554" t="s">
        <v>31</v>
      </c>
      <c r="BC7" s="558" t="s">
        <v>111</v>
      </c>
      <c r="BD7" s="520"/>
      <c r="BE7" s="520"/>
      <c r="BF7" s="520"/>
      <c r="BG7" s="521"/>
      <c r="BH7" s="554" t="s">
        <v>112</v>
      </c>
      <c r="BI7" s="555" t="s">
        <v>113</v>
      </c>
      <c r="BJ7" s="555" t="s">
        <v>114</v>
      </c>
      <c r="BK7" s="554" t="s">
        <v>115</v>
      </c>
      <c r="BL7" s="554" t="s">
        <v>116</v>
      </c>
      <c r="BM7" s="554" t="s">
        <v>31</v>
      </c>
      <c r="BN7" s="558" t="s">
        <v>102</v>
      </c>
      <c r="BO7" s="521"/>
      <c r="BP7" s="554" t="s">
        <v>117</v>
      </c>
      <c r="BQ7" s="554" t="s">
        <v>31</v>
      </c>
      <c r="BR7" s="558" t="s">
        <v>118</v>
      </c>
      <c r="BS7" s="520"/>
      <c r="BT7" s="521"/>
      <c r="BU7" s="518"/>
      <c r="BV7" s="518"/>
      <c r="BW7" s="518"/>
      <c r="BX7" s="556" t="s">
        <v>99</v>
      </c>
      <c r="BY7" s="558" t="s">
        <v>100</v>
      </c>
      <c r="BZ7" s="521"/>
      <c r="CA7" s="555" t="s">
        <v>104</v>
      </c>
      <c r="CB7" s="558" t="s">
        <v>107</v>
      </c>
      <c r="CC7" s="520"/>
      <c r="CD7" s="520"/>
      <c r="CE7" s="521"/>
      <c r="CF7" s="555" t="s">
        <v>104</v>
      </c>
      <c r="CG7" s="558" t="s">
        <v>107</v>
      </c>
      <c r="CH7" s="520"/>
      <c r="CI7" s="520"/>
      <c r="CJ7" s="521"/>
      <c r="CK7" s="555" t="s">
        <v>104</v>
      </c>
      <c r="CL7" s="558" t="s">
        <v>107</v>
      </c>
      <c r="CM7" s="520"/>
      <c r="CN7" s="520"/>
      <c r="CO7" s="521"/>
      <c r="CP7" s="555" t="s">
        <v>104</v>
      </c>
      <c r="CQ7" s="558" t="s">
        <v>107</v>
      </c>
      <c r="CR7" s="520"/>
      <c r="CS7" s="520"/>
      <c r="CT7" s="521"/>
      <c r="CU7" s="517" t="s">
        <v>104</v>
      </c>
      <c r="CV7" s="519" t="s">
        <v>107</v>
      </c>
      <c r="CW7" s="520"/>
      <c r="CX7" s="520"/>
      <c r="CY7" s="521"/>
      <c r="CZ7" s="558" t="s">
        <v>111</v>
      </c>
      <c r="DA7" s="520"/>
      <c r="DB7" s="520"/>
      <c r="DC7" s="520"/>
      <c r="DD7" s="520"/>
      <c r="DE7" s="520"/>
      <c r="DF7" s="521"/>
      <c r="DG7" s="555" t="s">
        <v>104</v>
      </c>
      <c r="DH7" s="570" t="s">
        <v>107</v>
      </c>
      <c r="DI7" s="520"/>
      <c r="DJ7" s="520"/>
      <c r="DK7" s="521"/>
      <c r="DL7" s="555" t="s">
        <v>31</v>
      </c>
      <c r="DM7" s="571" t="s">
        <v>107</v>
      </c>
      <c r="DN7" s="520"/>
      <c r="DO7" s="520"/>
      <c r="DP7" s="520"/>
      <c r="DQ7" s="521"/>
      <c r="DR7" s="518"/>
      <c r="DS7" s="518"/>
      <c r="DT7" s="563"/>
      <c r="DU7" s="563"/>
      <c r="DV7" s="563"/>
      <c r="DW7" s="564"/>
      <c r="DX7" s="237"/>
      <c r="DY7" s="237"/>
      <c r="DZ7" s="236"/>
      <c r="EA7" s="237"/>
      <c r="EB7" s="237"/>
      <c r="EC7" s="237"/>
      <c r="ED7" s="237"/>
      <c r="EE7" s="237"/>
    </row>
    <row r="8" spans="1:135" ht="15.75" customHeight="1">
      <c r="A8" s="518"/>
      <c r="B8" s="518"/>
      <c r="C8" s="518"/>
      <c r="D8" s="518"/>
      <c r="E8" s="518"/>
      <c r="F8" s="518"/>
      <c r="G8" s="518"/>
      <c r="H8" s="554" t="s">
        <v>31</v>
      </c>
      <c r="I8" s="554" t="s">
        <v>103</v>
      </c>
      <c r="J8" s="518"/>
      <c r="K8" s="518"/>
      <c r="L8" s="518"/>
      <c r="M8" s="518"/>
      <c r="N8" s="518"/>
      <c r="O8" s="553" t="s">
        <v>119</v>
      </c>
      <c r="P8" s="559" t="s">
        <v>107</v>
      </c>
      <c r="Q8" s="521"/>
      <c r="R8" s="518"/>
      <c r="S8" s="554" t="s">
        <v>119</v>
      </c>
      <c r="T8" s="559" t="s">
        <v>107</v>
      </c>
      <c r="U8" s="521"/>
      <c r="V8" s="518"/>
      <c r="W8" s="518"/>
      <c r="X8" s="518"/>
      <c r="Y8" s="518"/>
      <c r="Z8" s="518"/>
      <c r="AA8" s="518"/>
      <c r="AB8" s="518"/>
      <c r="AC8" s="518"/>
      <c r="AD8" s="518"/>
      <c r="AE8" s="518"/>
      <c r="AF8" s="518"/>
      <c r="AG8" s="518"/>
      <c r="AH8" s="518"/>
      <c r="AI8" s="518"/>
      <c r="AJ8" s="518"/>
      <c r="AK8" s="518"/>
      <c r="AL8" s="518"/>
      <c r="AM8" s="518"/>
      <c r="AN8" s="555" t="s">
        <v>120</v>
      </c>
      <c r="AO8" s="555" t="s">
        <v>121</v>
      </c>
      <c r="AP8" s="555" t="s">
        <v>122</v>
      </c>
      <c r="AQ8" s="555" t="s">
        <v>123</v>
      </c>
      <c r="AR8" s="518"/>
      <c r="AS8" s="518"/>
      <c r="AT8" s="555" t="s">
        <v>124</v>
      </c>
      <c r="AU8" s="555" t="s">
        <v>125</v>
      </c>
      <c r="AV8" s="555" t="s">
        <v>126</v>
      </c>
      <c r="AW8" s="518"/>
      <c r="AX8" s="554" t="s">
        <v>127</v>
      </c>
      <c r="AY8" s="555" t="s">
        <v>128</v>
      </c>
      <c r="AZ8" s="555" t="s">
        <v>129</v>
      </c>
      <c r="BA8" s="555" t="s">
        <v>130</v>
      </c>
      <c r="BB8" s="518"/>
      <c r="BC8" s="554" t="s">
        <v>131</v>
      </c>
      <c r="BD8" s="554" t="s">
        <v>132</v>
      </c>
      <c r="BE8" s="555" t="s">
        <v>133</v>
      </c>
      <c r="BF8" s="555" t="s">
        <v>134</v>
      </c>
      <c r="BG8" s="555" t="s">
        <v>135</v>
      </c>
      <c r="BH8" s="518"/>
      <c r="BI8" s="518"/>
      <c r="BJ8" s="518"/>
      <c r="BK8" s="518"/>
      <c r="BL8" s="518"/>
      <c r="BM8" s="518"/>
      <c r="BN8" s="567" t="s">
        <v>11</v>
      </c>
      <c r="BO8" s="521"/>
      <c r="BP8" s="518"/>
      <c r="BQ8" s="518"/>
      <c r="BR8" s="567" t="s">
        <v>11</v>
      </c>
      <c r="BS8" s="520"/>
      <c r="BT8" s="521"/>
      <c r="BU8" s="518"/>
      <c r="BV8" s="518"/>
      <c r="BW8" s="518"/>
      <c r="BX8" s="518"/>
      <c r="BY8" s="554" t="s">
        <v>31</v>
      </c>
      <c r="BZ8" s="554" t="s">
        <v>103</v>
      </c>
      <c r="CA8" s="518"/>
      <c r="CB8" s="555" t="s">
        <v>120</v>
      </c>
      <c r="CC8" s="555" t="s">
        <v>121</v>
      </c>
      <c r="CD8" s="555" t="s">
        <v>122</v>
      </c>
      <c r="CE8" s="555" t="s">
        <v>123</v>
      </c>
      <c r="CF8" s="518"/>
      <c r="CG8" s="555" t="s">
        <v>120</v>
      </c>
      <c r="CH8" s="555" t="s">
        <v>121</v>
      </c>
      <c r="CI8" s="555" t="s">
        <v>122</v>
      </c>
      <c r="CJ8" s="555" t="s">
        <v>123</v>
      </c>
      <c r="CK8" s="518"/>
      <c r="CL8" s="555" t="s">
        <v>120</v>
      </c>
      <c r="CM8" s="555" t="s">
        <v>121</v>
      </c>
      <c r="CN8" s="555" t="s">
        <v>122</v>
      </c>
      <c r="CO8" s="555" t="s">
        <v>123</v>
      </c>
      <c r="CP8" s="518"/>
      <c r="CQ8" s="555" t="s">
        <v>120</v>
      </c>
      <c r="CR8" s="555" t="s">
        <v>121</v>
      </c>
      <c r="CS8" s="555" t="s">
        <v>122</v>
      </c>
      <c r="CT8" s="555" t="s">
        <v>123</v>
      </c>
      <c r="CU8" s="518"/>
      <c r="CV8" s="566" t="s">
        <v>120</v>
      </c>
      <c r="CW8" s="566" t="s">
        <v>121</v>
      </c>
      <c r="CX8" s="566" t="s">
        <v>122</v>
      </c>
      <c r="CY8" s="566" t="s">
        <v>123</v>
      </c>
      <c r="CZ8" s="568" t="s">
        <v>131</v>
      </c>
      <c r="DA8" s="568" t="s">
        <v>132</v>
      </c>
      <c r="DB8" s="565" t="s">
        <v>133</v>
      </c>
      <c r="DC8" s="565" t="s">
        <v>134</v>
      </c>
      <c r="DD8" s="565" t="s">
        <v>135</v>
      </c>
      <c r="DE8" s="565" t="s">
        <v>136</v>
      </c>
      <c r="DF8" s="565" t="s">
        <v>113</v>
      </c>
      <c r="DG8" s="518"/>
      <c r="DH8" s="565" t="s">
        <v>137</v>
      </c>
      <c r="DI8" s="565" t="s">
        <v>121</v>
      </c>
      <c r="DJ8" s="565" t="s">
        <v>138</v>
      </c>
      <c r="DK8" s="566" t="s">
        <v>123</v>
      </c>
      <c r="DL8" s="518"/>
      <c r="DM8" s="569" t="s">
        <v>137</v>
      </c>
      <c r="DN8" s="569" t="s">
        <v>121</v>
      </c>
      <c r="DO8" s="526" t="s">
        <v>138</v>
      </c>
      <c r="DP8" s="526" t="s">
        <v>123</v>
      </c>
      <c r="DQ8" s="526" t="s">
        <v>139</v>
      </c>
      <c r="DR8" s="518"/>
      <c r="DS8" s="518"/>
      <c r="DT8" s="505"/>
      <c r="DU8" s="505"/>
      <c r="DV8" s="505"/>
      <c r="DW8" s="505"/>
      <c r="DX8" s="237"/>
      <c r="DY8" s="237"/>
      <c r="DZ8" s="236"/>
      <c r="EA8" s="237"/>
      <c r="EB8" s="237"/>
      <c r="EC8" s="237"/>
      <c r="ED8" s="237"/>
      <c r="EE8" s="237"/>
    </row>
    <row r="9" spans="1:135" ht="15.75" customHeight="1">
      <c r="A9" s="518"/>
      <c r="B9" s="518"/>
      <c r="C9" s="518"/>
      <c r="D9" s="518"/>
      <c r="E9" s="518"/>
      <c r="F9" s="518"/>
      <c r="G9" s="518"/>
      <c r="H9" s="518"/>
      <c r="I9" s="518"/>
      <c r="J9" s="518"/>
      <c r="K9" s="518"/>
      <c r="L9" s="518"/>
      <c r="M9" s="518"/>
      <c r="N9" s="518"/>
      <c r="O9" s="518"/>
      <c r="P9" s="553" t="s">
        <v>672</v>
      </c>
      <c r="Q9" s="554" t="s">
        <v>673</v>
      </c>
      <c r="R9" s="518"/>
      <c r="S9" s="518"/>
      <c r="T9" s="554" t="s">
        <v>672</v>
      </c>
      <c r="U9" s="554" t="s">
        <v>673</v>
      </c>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c r="BC9" s="518"/>
      <c r="BD9" s="518"/>
      <c r="BE9" s="518"/>
      <c r="BF9" s="518"/>
      <c r="BG9" s="518"/>
      <c r="BH9" s="518"/>
      <c r="BI9" s="518"/>
      <c r="BJ9" s="518"/>
      <c r="BK9" s="518"/>
      <c r="BL9" s="518"/>
      <c r="BM9" s="518"/>
      <c r="BN9" s="555" t="s">
        <v>674</v>
      </c>
      <c r="BO9" s="555" t="s">
        <v>675</v>
      </c>
      <c r="BP9" s="518"/>
      <c r="BQ9" s="518"/>
      <c r="BR9" s="555" t="s">
        <v>676</v>
      </c>
      <c r="BS9" s="555" t="s">
        <v>677</v>
      </c>
      <c r="BT9" s="555" t="s">
        <v>678</v>
      </c>
      <c r="BU9" s="518"/>
      <c r="BV9" s="518"/>
      <c r="BW9" s="518"/>
      <c r="BX9" s="518"/>
      <c r="BY9" s="518"/>
      <c r="BZ9" s="518"/>
      <c r="CA9" s="518"/>
      <c r="CB9" s="518"/>
      <c r="CC9" s="518"/>
      <c r="CD9" s="518"/>
      <c r="CE9" s="518"/>
      <c r="CF9" s="518"/>
      <c r="CG9" s="518"/>
      <c r="CH9" s="518"/>
      <c r="CI9" s="518"/>
      <c r="CJ9" s="518"/>
      <c r="CK9" s="518"/>
      <c r="CL9" s="518"/>
      <c r="CM9" s="518"/>
      <c r="CN9" s="518"/>
      <c r="CO9" s="518"/>
      <c r="CP9" s="518"/>
      <c r="CQ9" s="518"/>
      <c r="CR9" s="518"/>
      <c r="CS9" s="518"/>
      <c r="CT9" s="518"/>
      <c r="CU9" s="518"/>
      <c r="CV9" s="518"/>
      <c r="CW9" s="518"/>
      <c r="CX9" s="518"/>
      <c r="CY9" s="518"/>
      <c r="CZ9" s="518"/>
      <c r="DA9" s="518"/>
      <c r="DB9" s="518"/>
      <c r="DC9" s="518"/>
      <c r="DD9" s="518"/>
      <c r="DE9" s="518"/>
      <c r="DF9" s="518"/>
      <c r="DG9" s="518"/>
      <c r="DH9" s="518"/>
      <c r="DI9" s="518"/>
      <c r="DJ9" s="518"/>
      <c r="DK9" s="518"/>
      <c r="DL9" s="518"/>
      <c r="DM9" s="518"/>
      <c r="DN9" s="518"/>
      <c r="DO9" s="518"/>
      <c r="DP9" s="518"/>
      <c r="DQ9" s="518"/>
      <c r="DR9" s="518"/>
      <c r="DS9" s="518"/>
      <c r="DT9" s="505"/>
      <c r="DU9" s="505"/>
      <c r="DV9" s="505"/>
      <c r="DW9" s="505"/>
      <c r="DX9" s="237"/>
      <c r="DY9" s="237"/>
      <c r="DZ9" s="236"/>
      <c r="EA9" s="237"/>
      <c r="EB9" s="237"/>
      <c r="EC9" s="237"/>
      <c r="ED9" s="237"/>
      <c r="EE9" s="237"/>
    </row>
    <row r="10" spans="1:135" ht="23.25" customHeight="1">
      <c r="A10" s="503"/>
      <c r="B10" s="503"/>
      <c r="C10" s="503"/>
      <c r="D10" s="503"/>
      <c r="E10" s="503"/>
      <c r="F10" s="503"/>
      <c r="G10" s="503"/>
      <c r="H10" s="503"/>
      <c r="I10" s="503"/>
      <c r="J10" s="503"/>
      <c r="K10" s="503"/>
      <c r="L10" s="503"/>
      <c r="M10" s="503"/>
      <c r="N10" s="503"/>
      <c r="O10" s="503"/>
      <c r="P10" s="503"/>
      <c r="Q10" s="503"/>
      <c r="R10" s="503"/>
      <c r="S10" s="503"/>
      <c r="T10" s="503"/>
      <c r="U10" s="503"/>
      <c r="V10" s="503"/>
      <c r="W10" s="503"/>
      <c r="X10" s="503"/>
      <c r="Y10" s="503"/>
      <c r="Z10" s="503"/>
      <c r="AA10" s="503"/>
      <c r="AB10" s="503"/>
      <c r="AC10" s="503"/>
      <c r="AD10" s="503"/>
      <c r="AE10" s="503"/>
      <c r="AF10" s="503"/>
      <c r="AG10" s="503"/>
      <c r="AH10" s="503"/>
      <c r="AI10" s="503"/>
      <c r="AJ10" s="503"/>
      <c r="AK10" s="503"/>
      <c r="AL10" s="503"/>
      <c r="AM10" s="503"/>
      <c r="AN10" s="503"/>
      <c r="AO10" s="503"/>
      <c r="AP10" s="503"/>
      <c r="AQ10" s="503"/>
      <c r="AR10" s="503"/>
      <c r="AS10" s="503"/>
      <c r="AT10" s="503"/>
      <c r="AU10" s="503"/>
      <c r="AV10" s="503"/>
      <c r="AW10" s="503"/>
      <c r="AX10" s="503"/>
      <c r="AY10" s="503"/>
      <c r="AZ10" s="503"/>
      <c r="BA10" s="503"/>
      <c r="BB10" s="503"/>
      <c r="BC10" s="503"/>
      <c r="BD10" s="503"/>
      <c r="BE10" s="503"/>
      <c r="BF10" s="503"/>
      <c r="BG10" s="503"/>
      <c r="BH10" s="503"/>
      <c r="BI10" s="503"/>
      <c r="BJ10" s="503"/>
      <c r="BK10" s="503"/>
      <c r="BL10" s="503"/>
      <c r="BM10" s="503"/>
      <c r="BN10" s="503"/>
      <c r="BO10" s="503"/>
      <c r="BP10" s="503"/>
      <c r="BQ10" s="503"/>
      <c r="BR10" s="503"/>
      <c r="BS10" s="503"/>
      <c r="BT10" s="503"/>
      <c r="BU10" s="503"/>
      <c r="BV10" s="503"/>
      <c r="BW10" s="503"/>
      <c r="BX10" s="503"/>
      <c r="BY10" s="503"/>
      <c r="BZ10" s="503"/>
      <c r="CA10" s="503"/>
      <c r="CB10" s="503"/>
      <c r="CC10" s="503"/>
      <c r="CD10" s="503"/>
      <c r="CE10" s="503"/>
      <c r="CF10" s="503"/>
      <c r="CG10" s="503"/>
      <c r="CH10" s="503"/>
      <c r="CI10" s="503"/>
      <c r="CJ10" s="503"/>
      <c r="CK10" s="503"/>
      <c r="CL10" s="503"/>
      <c r="CM10" s="503"/>
      <c r="CN10" s="503"/>
      <c r="CO10" s="503"/>
      <c r="CP10" s="503"/>
      <c r="CQ10" s="503"/>
      <c r="CR10" s="503"/>
      <c r="CS10" s="503"/>
      <c r="CT10" s="503"/>
      <c r="CU10" s="503"/>
      <c r="CV10" s="503"/>
      <c r="CW10" s="503"/>
      <c r="CX10" s="503"/>
      <c r="CY10" s="503"/>
      <c r="CZ10" s="503"/>
      <c r="DA10" s="503"/>
      <c r="DB10" s="503"/>
      <c r="DC10" s="503"/>
      <c r="DD10" s="503"/>
      <c r="DE10" s="503"/>
      <c r="DF10" s="503"/>
      <c r="DG10" s="503"/>
      <c r="DH10" s="503"/>
      <c r="DI10" s="503"/>
      <c r="DJ10" s="503"/>
      <c r="DK10" s="503"/>
      <c r="DL10" s="503"/>
      <c r="DM10" s="503"/>
      <c r="DN10" s="503"/>
      <c r="DO10" s="503"/>
      <c r="DP10" s="503"/>
      <c r="DQ10" s="503"/>
      <c r="DR10" s="503"/>
      <c r="DS10" s="503"/>
      <c r="DT10" s="238" t="s">
        <v>137</v>
      </c>
      <c r="DU10" s="239" t="s">
        <v>121</v>
      </c>
      <c r="DV10" s="239" t="s">
        <v>138</v>
      </c>
      <c r="DW10" s="240" t="s">
        <v>123</v>
      </c>
      <c r="DX10" s="237"/>
      <c r="DY10" s="237"/>
      <c r="DZ10" s="236"/>
      <c r="EA10" s="237"/>
      <c r="EB10" s="237"/>
      <c r="EC10" s="237"/>
      <c r="ED10" s="237"/>
      <c r="EE10" s="237"/>
    </row>
    <row r="11" spans="1:135" ht="28.5" hidden="1" customHeight="1">
      <c r="A11" s="66"/>
      <c r="B11" s="66"/>
      <c r="C11" s="66"/>
      <c r="D11" s="66"/>
      <c r="E11" s="84"/>
      <c r="F11" s="84"/>
      <c r="G11" s="231"/>
      <c r="H11" s="241"/>
      <c r="I11" s="241"/>
      <c r="J11" s="241"/>
      <c r="K11" s="241"/>
      <c r="L11" s="241"/>
      <c r="M11" s="241"/>
      <c r="N11" s="241"/>
      <c r="O11" s="241"/>
      <c r="P11" s="241"/>
      <c r="Q11" s="241"/>
      <c r="R11" s="241"/>
      <c r="S11" s="241"/>
      <c r="T11" s="241"/>
      <c r="U11" s="241"/>
      <c r="V11" s="241"/>
      <c r="W11" s="66">
        <v>0</v>
      </c>
      <c r="X11" s="66">
        <v>0</v>
      </c>
      <c r="Y11" s="66">
        <v>42872</v>
      </c>
      <c r="Z11" s="66">
        <v>42872</v>
      </c>
      <c r="AA11" s="66">
        <v>3466000</v>
      </c>
      <c r="AB11" s="66">
        <v>3508872</v>
      </c>
      <c r="AC11" s="66">
        <v>11240</v>
      </c>
      <c r="AD11" s="55">
        <v>3520112</v>
      </c>
      <c r="AE11" s="55">
        <v>2268357</v>
      </c>
      <c r="AF11" s="55">
        <v>5788469</v>
      </c>
      <c r="AG11" s="55" t="e">
        <f t="shared" ref="AG11:DK11" si="0">#REF!-AG12</f>
        <v>#REF!</v>
      </c>
      <c r="AH11" s="55" t="e">
        <f t="shared" si="0"/>
        <v>#REF!</v>
      </c>
      <c r="AI11" s="55" t="e">
        <f t="shared" si="0"/>
        <v>#REF!</v>
      </c>
      <c r="AJ11" s="55" t="e">
        <f t="shared" si="0"/>
        <v>#REF!</v>
      </c>
      <c r="AK11" s="55" t="e">
        <f t="shared" si="0"/>
        <v>#REF!</v>
      </c>
      <c r="AL11" s="55" t="e">
        <f t="shared" si="0"/>
        <v>#REF!</v>
      </c>
      <c r="AM11" s="55" t="e">
        <f t="shared" si="0"/>
        <v>#REF!</v>
      </c>
      <c r="AN11" s="55" t="e">
        <f t="shared" si="0"/>
        <v>#REF!</v>
      </c>
      <c r="AO11" s="55" t="e">
        <f t="shared" si="0"/>
        <v>#REF!</v>
      </c>
      <c r="AP11" s="55" t="e">
        <f t="shared" si="0"/>
        <v>#REF!</v>
      </c>
      <c r="AQ11" s="55" t="e">
        <f t="shared" si="0"/>
        <v>#REF!</v>
      </c>
      <c r="AR11" s="55" t="e">
        <f t="shared" si="0"/>
        <v>#REF!</v>
      </c>
      <c r="AS11" s="55" t="e">
        <f t="shared" si="0"/>
        <v>#REF!</v>
      </c>
      <c r="AT11" s="55" t="e">
        <f t="shared" si="0"/>
        <v>#REF!</v>
      </c>
      <c r="AU11" s="55" t="e">
        <f t="shared" si="0"/>
        <v>#REF!</v>
      </c>
      <c r="AV11" s="55" t="e">
        <f t="shared" si="0"/>
        <v>#REF!</v>
      </c>
      <c r="AW11" s="55" t="e">
        <f t="shared" si="0"/>
        <v>#REF!</v>
      </c>
      <c r="AX11" s="55" t="e">
        <f t="shared" si="0"/>
        <v>#REF!</v>
      </c>
      <c r="AY11" s="55" t="e">
        <f t="shared" si="0"/>
        <v>#REF!</v>
      </c>
      <c r="AZ11" s="55" t="e">
        <f t="shared" si="0"/>
        <v>#REF!</v>
      </c>
      <c r="BA11" s="55" t="e">
        <f t="shared" si="0"/>
        <v>#REF!</v>
      </c>
      <c r="BB11" s="55" t="e">
        <f t="shared" si="0"/>
        <v>#REF!</v>
      </c>
      <c r="BC11" s="55" t="e">
        <f t="shared" si="0"/>
        <v>#REF!</v>
      </c>
      <c r="BD11" s="55" t="e">
        <f t="shared" si="0"/>
        <v>#REF!</v>
      </c>
      <c r="BE11" s="55" t="e">
        <f t="shared" si="0"/>
        <v>#REF!</v>
      </c>
      <c r="BF11" s="55" t="e">
        <f t="shared" si="0"/>
        <v>#REF!</v>
      </c>
      <c r="BG11" s="55" t="e">
        <f t="shared" si="0"/>
        <v>#REF!</v>
      </c>
      <c r="BH11" s="55" t="e">
        <f t="shared" si="0"/>
        <v>#REF!</v>
      </c>
      <c r="BI11" s="55" t="e">
        <f t="shared" si="0"/>
        <v>#REF!</v>
      </c>
      <c r="BJ11" s="55" t="e">
        <f t="shared" si="0"/>
        <v>#REF!</v>
      </c>
      <c r="BK11" s="55" t="e">
        <f t="shared" si="0"/>
        <v>#REF!</v>
      </c>
      <c r="BL11" s="55" t="e">
        <f t="shared" si="0"/>
        <v>#REF!</v>
      </c>
      <c r="BM11" s="55" t="e">
        <f t="shared" si="0"/>
        <v>#REF!</v>
      </c>
      <c r="BN11" s="55" t="e">
        <f t="shared" si="0"/>
        <v>#REF!</v>
      </c>
      <c r="BO11" s="55" t="e">
        <f t="shared" si="0"/>
        <v>#REF!</v>
      </c>
      <c r="BP11" s="55" t="e">
        <f t="shared" si="0"/>
        <v>#REF!</v>
      </c>
      <c r="BQ11" s="55" t="e">
        <f t="shared" si="0"/>
        <v>#REF!</v>
      </c>
      <c r="BR11" s="55" t="e">
        <f t="shared" si="0"/>
        <v>#REF!</v>
      </c>
      <c r="BS11" s="55" t="e">
        <f t="shared" si="0"/>
        <v>#REF!</v>
      </c>
      <c r="BT11" s="55" t="e">
        <f t="shared" si="0"/>
        <v>#REF!</v>
      </c>
      <c r="BU11" s="55" t="e">
        <f t="shared" si="0"/>
        <v>#REF!</v>
      </c>
      <c r="BV11" s="55" t="e">
        <f t="shared" si="0"/>
        <v>#REF!</v>
      </c>
      <c r="BW11" s="55" t="e">
        <f t="shared" si="0"/>
        <v>#REF!</v>
      </c>
      <c r="BX11" s="55" t="e">
        <f t="shared" si="0"/>
        <v>#REF!</v>
      </c>
      <c r="BY11" s="55" t="e">
        <f t="shared" si="0"/>
        <v>#REF!</v>
      </c>
      <c r="BZ11" s="55" t="e">
        <f t="shared" si="0"/>
        <v>#REF!</v>
      </c>
      <c r="CA11" s="55" t="e">
        <f t="shared" si="0"/>
        <v>#REF!</v>
      </c>
      <c r="CB11" s="55" t="e">
        <f t="shared" si="0"/>
        <v>#REF!</v>
      </c>
      <c r="CC11" s="55" t="e">
        <f t="shared" si="0"/>
        <v>#REF!</v>
      </c>
      <c r="CD11" s="55" t="e">
        <f t="shared" si="0"/>
        <v>#REF!</v>
      </c>
      <c r="CE11" s="55" t="e">
        <f t="shared" si="0"/>
        <v>#REF!</v>
      </c>
      <c r="CF11" s="55" t="e">
        <f t="shared" si="0"/>
        <v>#REF!</v>
      </c>
      <c r="CG11" s="55" t="e">
        <f t="shared" si="0"/>
        <v>#REF!</v>
      </c>
      <c r="CH11" s="55" t="e">
        <f t="shared" si="0"/>
        <v>#REF!</v>
      </c>
      <c r="CI11" s="55" t="e">
        <f t="shared" si="0"/>
        <v>#REF!</v>
      </c>
      <c r="CJ11" s="55" t="e">
        <f t="shared" si="0"/>
        <v>#REF!</v>
      </c>
      <c r="CK11" s="55" t="e">
        <f t="shared" si="0"/>
        <v>#REF!</v>
      </c>
      <c r="CL11" s="55" t="e">
        <f t="shared" si="0"/>
        <v>#REF!</v>
      </c>
      <c r="CM11" s="55" t="e">
        <f t="shared" si="0"/>
        <v>#REF!</v>
      </c>
      <c r="CN11" s="55" t="e">
        <f t="shared" si="0"/>
        <v>#REF!</v>
      </c>
      <c r="CO11" s="55" t="e">
        <f t="shared" si="0"/>
        <v>#REF!</v>
      </c>
      <c r="CP11" s="55" t="e">
        <f t="shared" si="0"/>
        <v>#REF!</v>
      </c>
      <c r="CQ11" s="55" t="e">
        <f t="shared" si="0"/>
        <v>#REF!</v>
      </c>
      <c r="CR11" s="55" t="e">
        <f t="shared" si="0"/>
        <v>#REF!</v>
      </c>
      <c r="CS11" s="55" t="e">
        <f t="shared" si="0"/>
        <v>#REF!</v>
      </c>
      <c r="CT11" s="55" t="e">
        <f t="shared" si="0"/>
        <v>#REF!</v>
      </c>
      <c r="CU11" s="55" t="e">
        <f t="shared" si="0"/>
        <v>#REF!</v>
      </c>
      <c r="CV11" s="55" t="e">
        <f t="shared" si="0"/>
        <v>#REF!</v>
      </c>
      <c r="CW11" s="55" t="e">
        <f t="shared" si="0"/>
        <v>#REF!</v>
      </c>
      <c r="CX11" s="55" t="e">
        <f t="shared" si="0"/>
        <v>#REF!</v>
      </c>
      <c r="CY11" s="55" t="e">
        <f t="shared" si="0"/>
        <v>#REF!</v>
      </c>
      <c r="CZ11" s="55" t="e">
        <f t="shared" si="0"/>
        <v>#REF!</v>
      </c>
      <c r="DA11" s="55" t="e">
        <f t="shared" si="0"/>
        <v>#REF!</v>
      </c>
      <c r="DB11" s="55" t="e">
        <f t="shared" si="0"/>
        <v>#REF!</v>
      </c>
      <c r="DC11" s="55" t="e">
        <f t="shared" si="0"/>
        <v>#REF!</v>
      </c>
      <c r="DD11" s="55" t="e">
        <f t="shared" si="0"/>
        <v>#REF!</v>
      </c>
      <c r="DE11" s="55" t="e">
        <f t="shared" si="0"/>
        <v>#REF!</v>
      </c>
      <c r="DF11" s="55" t="e">
        <f t="shared" si="0"/>
        <v>#REF!</v>
      </c>
      <c r="DG11" s="55" t="e">
        <f t="shared" si="0"/>
        <v>#REF!</v>
      </c>
      <c r="DH11" s="55" t="e">
        <f t="shared" si="0"/>
        <v>#REF!</v>
      </c>
      <c r="DI11" s="55" t="e">
        <f t="shared" si="0"/>
        <v>#REF!</v>
      </c>
      <c r="DJ11" s="55" t="e">
        <f t="shared" si="0"/>
        <v>#REF!</v>
      </c>
      <c r="DK11" s="55" t="e">
        <f t="shared" si="0"/>
        <v>#REF!</v>
      </c>
      <c r="DL11" s="55">
        <f t="shared" ref="DL11:DP11" si="1">DL12-DL13</f>
        <v>1688124</v>
      </c>
      <c r="DM11" s="55">
        <f t="shared" si="1"/>
        <v>717297</v>
      </c>
      <c r="DN11" s="55">
        <f t="shared" si="1"/>
        <v>271063</v>
      </c>
      <c r="DO11" s="55">
        <f t="shared" si="1"/>
        <v>599863</v>
      </c>
      <c r="DP11" s="55">
        <f t="shared" si="1"/>
        <v>103600</v>
      </c>
      <c r="DQ11" s="55"/>
      <c r="DR11" s="66"/>
      <c r="DS11" s="66"/>
      <c r="DT11" s="238"/>
      <c r="DU11" s="239"/>
      <c r="DV11" s="239"/>
      <c r="DW11" s="240"/>
      <c r="DX11" s="237"/>
      <c r="DY11" s="237"/>
      <c r="DZ11" s="69">
        <f>DO11</f>
        <v>599863</v>
      </c>
      <c r="EA11" s="237"/>
      <c r="EB11" s="237"/>
      <c r="EC11" s="237"/>
      <c r="ED11" s="237"/>
      <c r="EE11" s="237"/>
    </row>
    <row r="12" spans="1:135" ht="35.25" hidden="1" customHeight="1">
      <c r="A12" s="30"/>
      <c r="B12" s="30"/>
      <c r="C12" s="30"/>
      <c r="D12" s="30"/>
      <c r="E12" s="242"/>
      <c r="F12" s="242"/>
      <c r="G12" s="242"/>
      <c r="H12" s="40">
        <v>39703607.532160997</v>
      </c>
      <c r="I12" s="40">
        <v>16055761.180133</v>
      </c>
      <c r="J12" s="40">
        <v>1090785.9576829998</v>
      </c>
      <c r="K12" s="40">
        <v>782034.02599999995</v>
      </c>
      <c r="L12" s="40">
        <v>954380.38020000001</v>
      </c>
      <c r="M12" s="40">
        <v>699321.13119999995</v>
      </c>
      <c r="N12" s="40">
        <v>1149976.5559999999</v>
      </c>
      <c r="O12" s="40">
        <v>1149976.8160000001</v>
      </c>
      <c r="P12" s="40">
        <v>13500</v>
      </c>
      <c r="Q12" s="40">
        <v>97725</v>
      </c>
      <c r="R12" s="40">
        <v>6557815.3420000002</v>
      </c>
      <c r="S12" s="40">
        <v>6602815.602</v>
      </c>
      <c r="T12" s="40">
        <v>31426</v>
      </c>
      <c r="U12" s="40">
        <v>212658.997</v>
      </c>
      <c r="V12" s="40">
        <v>17763946</v>
      </c>
      <c r="W12" s="40">
        <v>0</v>
      </c>
      <c r="X12" s="40">
        <v>17763946</v>
      </c>
      <c r="Y12" s="40">
        <v>42872</v>
      </c>
      <c r="Z12" s="40">
        <v>17806818</v>
      </c>
      <c r="AA12" s="40">
        <v>3466000</v>
      </c>
      <c r="AB12" s="40">
        <v>21272818</v>
      </c>
      <c r="AC12" s="40">
        <v>11240</v>
      </c>
      <c r="AD12" s="40">
        <v>21284058</v>
      </c>
      <c r="AE12" s="40">
        <v>2268357</v>
      </c>
      <c r="AF12" s="40">
        <v>23768914</v>
      </c>
      <c r="AG12" s="40">
        <v>509008</v>
      </c>
      <c r="AH12" s="40">
        <v>24277922</v>
      </c>
      <c r="AI12" s="40">
        <v>0</v>
      </c>
      <c r="AJ12" s="40">
        <v>24277922</v>
      </c>
      <c r="AK12" s="40">
        <v>24277922</v>
      </c>
      <c r="AL12" s="40">
        <v>12984063</v>
      </c>
      <c r="AM12" s="40">
        <v>11087253</v>
      </c>
      <c r="AN12" s="40">
        <v>2938931</v>
      </c>
      <c r="AO12" s="40">
        <v>1712949</v>
      </c>
      <c r="AP12" s="40">
        <v>6323673</v>
      </c>
      <c r="AQ12" s="40">
        <v>111700</v>
      </c>
      <c r="AR12" s="40">
        <v>216499</v>
      </c>
      <c r="AS12" s="40">
        <v>159144</v>
      </c>
      <c r="AT12" s="40">
        <v>109336</v>
      </c>
      <c r="AU12" s="40">
        <v>47863</v>
      </c>
      <c r="AV12" s="40">
        <v>1945</v>
      </c>
      <c r="AW12" s="40">
        <v>161735</v>
      </c>
      <c r="AX12" s="40">
        <v>13762</v>
      </c>
      <c r="AY12" s="40">
        <v>132054</v>
      </c>
      <c r="AZ12" s="40">
        <v>8273</v>
      </c>
      <c r="BA12" s="40">
        <v>7646</v>
      </c>
      <c r="BB12" s="40">
        <v>660698</v>
      </c>
      <c r="BC12" s="40">
        <v>26708</v>
      </c>
      <c r="BD12" s="40">
        <v>153349</v>
      </c>
      <c r="BE12" s="40">
        <v>480641</v>
      </c>
      <c r="BF12" s="40">
        <v>0</v>
      </c>
      <c r="BG12" s="40">
        <v>0</v>
      </c>
      <c r="BH12" s="40">
        <v>352790</v>
      </c>
      <c r="BI12" s="40">
        <v>228772</v>
      </c>
      <c r="BJ12" s="40">
        <v>44796</v>
      </c>
      <c r="BK12" s="40">
        <v>42872</v>
      </c>
      <c r="BL12" s="40">
        <v>29504</v>
      </c>
      <c r="BM12" s="40">
        <v>9696937</v>
      </c>
      <c r="BN12" s="40">
        <v>8798147</v>
      </c>
      <c r="BO12" s="40">
        <v>898790</v>
      </c>
      <c r="BP12" s="40">
        <v>1217000</v>
      </c>
      <c r="BQ12" s="40">
        <v>379922</v>
      </c>
      <c r="BR12" s="40">
        <v>49248</v>
      </c>
      <c r="BS12" s="40">
        <v>9754</v>
      </c>
      <c r="BT12" s="40">
        <v>320920</v>
      </c>
      <c r="BU12" s="40"/>
      <c r="BV12" s="243"/>
      <c r="BW12" s="243"/>
      <c r="BX12" s="243"/>
      <c r="BY12" s="40">
        <v>24006771.262000002</v>
      </c>
      <c r="BZ12" s="40">
        <v>9759484.7760000005</v>
      </c>
      <c r="CA12" s="40">
        <v>1686679.8229999999</v>
      </c>
      <c r="CB12" s="40">
        <v>559679.82299999997</v>
      </c>
      <c r="CC12" s="40">
        <v>200000</v>
      </c>
      <c r="CD12" s="40">
        <v>880000</v>
      </c>
      <c r="CE12" s="40">
        <v>47000</v>
      </c>
      <c r="CF12" s="40">
        <v>1660689.1063410002</v>
      </c>
      <c r="CG12" s="40">
        <v>550698.80016300001</v>
      </c>
      <c r="CH12" s="40">
        <v>200000</v>
      </c>
      <c r="CI12" s="40">
        <v>868097.75917800004</v>
      </c>
      <c r="CJ12" s="40">
        <v>41890</v>
      </c>
      <c r="CK12" s="40">
        <v>1804380</v>
      </c>
      <c r="CL12" s="40">
        <v>559680</v>
      </c>
      <c r="CM12" s="40">
        <v>200000</v>
      </c>
      <c r="CN12" s="40">
        <v>980000</v>
      </c>
      <c r="CO12" s="40">
        <v>64700</v>
      </c>
      <c r="CP12" s="40">
        <v>1787568.2548329998</v>
      </c>
      <c r="CQ12" s="40">
        <v>552830.3110799999</v>
      </c>
      <c r="CR12" s="40">
        <v>196255.99300000002</v>
      </c>
      <c r="CS12" s="40">
        <v>975156.9507530001</v>
      </c>
      <c r="CT12" s="40">
        <v>63325</v>
      </c>
      <c r="CU12" s="55">
        <v>3062484</v>
      </c>
      <c r="CV12" s="55">
        <v>414484</v>
      </c>
      <c r="CW12" s="55">
        <v>265836</v>
      </c>
      <c r="CX12" s="55">
        <v>1116656</v>
      </c>
      <c r="CY12" s="55">
        <v>90600</v>
      </c>
      <c r="CZ12" s="40">
        <v>26708</v>
      </c>
      <c r="DA12" s="40">
        <v>153349</v>
      </c>
      <c r="DB12" s="40">
        <v>425707</v>
      </c>
      <c r="DC12" s="40">
        <v>100000</v>
      </c>
      <c r="DD12" s="40">
        <v>31740</v>
      </c>
      <c r="DE12" s="40">
        <v>352790</v>
      </c>
      <c r="DF12" s="40">
        <v>84614</v>
      </c>
      <c r="DG12" s="40">
        <v>3239924.1770000001</v>
      </c>
      <c r="DH12" s="40">
        <v>581524.17700000003</v>
      </c>
      <c r="DI12" s="40">
        <v>1000000</v>
      </c>
      <c r="DJ12" s="40">
        <v>1649000</v>
      </c>
      <c r="DK12" s="55">
        <v>9400</v>
      </c>
      <c r="DL12" s="40">
        <f>SUM(DM12:DP12)</f>
        <v>3643120</v>
      </c>
      <c r="DM12" s="40">
        <v>939520</v>
      </c>
      <c r="DN12" s="40">
        <v>800000</v>
      </c>
      <c r="DO12" s="55">
        <v>1800000</v>
      </c>
      <c r="DP12" s="55">
        <v>103600</v>
      </c>
      <c r="DQ12" s="55"/>
      <c r="DR12" s="66"/>
      <c r="DS12" s="30"/>
      <c r="DT12" s="238" t="e">
        <f t="shared" ref="DT12:DW12" si="2">#REF!-#REF!</f>
        <v>#REF!</v>
      </c>
      <c r="DU12" s="239" t="e">
        <f t="shared" si="2"/>
        <v>#REF!</v>
      </c>
      <c r="DV12" s="239" t="e">
        <f t="shared" si="2"/>
        <v>#REF!</v>
      </c>
      <c r="DW12" s="239" t="e">
        <f t="shared" si="2"/>
        <v>#REF!</v>
      </c>
      <c r="DX12" s="244"/>
      <c r="DY12" s="244"/>
      <c r="DZ12" s="245"/>
      <c r="EA12" s="246">
        <f t="shared" ref="EA12:EA14" si="3">DL12-DM12-DN12-DO12-DP12</f>
        <v>0</v>
      </c>
      <c r="EB12" s="244"/>
      <c r="EC12" s="244"/>
      <c r="ED12" s="244"/>
      <c r="EE12" s="244"/>
    </row>
    <row r="13" spans="1:135" ht="35.25" customHeight="1">
      <c r="A13" s="30"/>
      <c r="B13" s="30" t="s">
        <v>119</v>
      </c>
      <c r="C13" s="30"/>
      <c r="D13" s="30"/>
      <c r="E13" s="40"/>
      <c r="F13" s="40"/>
      <c r="G13" s="40"/>
      <c r="H13" s="40">
        <f t="shared" ref="H13:BW13" si="4">H14+H15+H16+H17+H18+H19+H20+H21+H22+H23+H24</f>
        <v>3198754.3</v>
      </c>
      <c r="I13" s="40">
        <f t="shared" si="4"/>
        <v>3058754.3</v>
      </c>
      <c r="J13" s="40">
        <f t="shared" si="4"/>
        <v>0</v>
      </c>
      <c r="K13" s="40">
        <f t="shared" si="4"/>
        <v>0</v>
      </c>
      <c r="L13" s="40">
        <f t="shared" si="4"/>
        <v>0</v>
      </c>
      <c r="M13" s="40">
        <f t="shared" si="4"/>
        <v>0</v>
      </c>
      <c r="N13" s="40">
        <f t="shared" si="4"/>
        <v>0</v>
      </c>
      <c r="O13" s="40">
        <f t="shared" si="4"/>
        <v>0</v>
      </c>
      <c r="P13" s="40">
        <f t="shared" si="4"/>
        <v>0</v>
      </c>
      <c r="Q13" s="40">
        <f t="shared" si="4"/>
        <v>0</v>
      </c>
      <c r="R13" s="40">
        <f t="shared" si="4"/>
        <v>997838</v>
      </c>
      <c r="S13" s="40">
        <f t="shared" si="4"/>
        <v>997838</v>
      </c>
      <c r="T13" s="40">
        <f t="shared" si="4"/>
        <v>0</v>
      </c>
      <c r="U13" s="40">
        <f t="shared" si="4"/>
        <v>0</v>
      </c>
      <c r="V13" s="40">
        <f t="shared" si="4"/>
        <v>1921915</v>
      </c>
      <c r="W13" s="40">
        <f t="shared" si="4"/>
        <v>-156100</v>
      </c>
      <c r="X13" s="40">
        <f t="shared" si="4"/>
        <v>1765815</v>
      </c>
      <c r="Y13" s="40">
        <f t="shared" si="4"/>
        <v>42872</v>
      </c>
      <c r="Z13" s="40">
        <f t="shared" si="4"/>
        <v>1808687</v>
      </c>
      <c r="AA13" s="40">
        <f t="shared" si="4"/>
        <v>0</v>
      </c>
      <c r="AB13" s="40">
        <f t="shared" si="4"/>
        <v>1808687</v>
      </c>
      <c r="AC13" s="40">
        <f t="shared" si="4"/>
        <v>-858</v>
      </c>
      <c r="AD13" s="40">
        <f t="shared" si="4"/>
        <v>1807829</v>
      </c>
      <c r="AE13" s="40">
        <f t="shared" si="4"/>
        <v>321316</v>
      </c>
      <c r="AF13" s="40">
        <f t="shared" si="4"/>
        <v>2129145</v>
      </c>
      <c r="AG13" s="40">
        <f t="shared" si="4"/>
        <v>203377</v>
      </c>
      <c r="AH13" s="40">
        <f t="shared" si="4"/>
        <v>2424008</v>
      </c>
      <c r="AI13" s="40">
        <f t="shared" si="4"/>
        <v>-647286</v>
      </c>
      <c r="AJ13" s="40">
        <f t="shared" si="4"/>
        <v>1776722</v>
      </c>
      <c r="AK13" s="40">
        <f t="shared" si="4"/>
        <v>1776722</v>
      </c>
      <c r="AL13" s="40">
        <f t="shared" si="4"/>
        <v>1776722</v>
      </c>
      <c r="AM13" s="40">
        <f t="shared" si="4"/>
        <v>1732682</v>
      </c>
      <c r="AN13" s="40">
        <f t="shared" si="4"/>
        <v>379191</v>
      </c>
      <c r="AO13" s="40">
        <f t="shared" si="4"/>
        <v>513281</v>
      </c>
      <c r="AP13" s="40">
        <f t="shared" si="4"/>
        <v>840210</v>
      </c>
      <c r="AQ13" s="40">
        <f t="shared" si="4"/>
        <v>0</v>
      </c>
      <c r="AR13" s="40">
        <f t="shared" si="4"/>
        <v>0</v>
      </c>
      <c r="AS13" s="40">
        <f t="shared" si="4"/>
        <v>0</v>
      </c>
      <c r="AT13" s="40">
        <f t="shared" si="4"/>
        <v>0</v>
      </c>
      <c r="AU13" s="40">
        <f t="shared" si="4"/>
        <v>0</v>
      </c>
      <c r="AV13" s="40">
        <f t="shared" si="4"/>
        <v>0</v>
      </c>
      <c r="AW13" s="40">
        <f t="shared" si="4"/>
        <v>1168</v>
      </c>
      <c r="AX13" s="40">
        <f t="shared" si="4"/>
        <v>0</v>
      </c>
      <c r="AY13" s="40">
        <f t="shared" si="4"/>
        <v>0</v>
      </c>
      <c r="AZ13" s="40">
        <f t="shared" si="4"/>
        <v>0</v>
      </c>
      <c r="BA13" s="40">
        <f t="shared" si="4"/>
        <v>1168</v>
      </c>
      <c r="BB13" s="40">
        <f t="shared" si="4"/>
        <v>0</v>
      </c>
      <c r="BC13" s="40">
        <f t="shared" si="4"/>
        <v>0</v>
      </c>
      <c r="BD13" s="40">
        <f t="shared" si="4"/>
        <v>0</v>
      </c>
      <c r="BE13" s="40">
        <f t="shared" si="4"/>
        <v>0</v>
      </c>
      <c r="BF13" s="40">
        <f t="shared" si="4"/>
        <v>0</v>
      </c>
      <c r="BG13" s="40">
        <f t="shared" si="4"/>
        <v>0</v>
      </c>
      <c r="BH13" s="40">
        <f t="shared" si="4"/>
        <v>0</v>
      </c>
      <c r="BI13" s="40">
        <f t="shared" si="4"/>
        <v>0</v>
      </c>
      <c r="BJ13" s="40">
        <f t="shared" si="4"/>
        <v>0</v>
      </c>
      <c r="BK13" s="40">
        <f t="shared" si="4"/>
        <v>42872</v>
      </c>
      <c r="BL13" s="40">
        <f t="shared" si="4"/>
        <v>0</v>
      </c>
      <c r="BM13" s="40">
        <f t="shared" si="4"/>
        <v>0</v>
      </c>
      <c r="BN13" s="40">
        <f t="shared" si="4"/>
        <v>0</v>
      </c>
      <c r="BO13" s="40">
        <f t="shared" si="4"/>
        <v>0</v>
      </c>
      <c r="BP13" s="40">
        <f t="shared" si="4"/>
        <v>0</v>
      </c>
      <c r="BQ13" s="40">
        <f t="shared" si="4"/>
        <v>0</v>
      </c>
      <c r="BR13" s="40">
        <f t="shared" si="4"/>
        <v>0</v>
      </c>
      <c r="BS13" s="40">
        <f t="shared" si="4"/>
        <v>0</v>
      </c>
      <c r="BT13" s="40">
        <f t="shared" si="4"/>
        <v>0</v>
      </c>
      <c r="BU13" s="40">
        <f t="shared" si="4"/>
        <v>0</v>
      </c>
      <c r="BV13" s="40">
        <f t="shared" si="4"/>
        <v>0</v>
      </c>
      <c r="BW13" s="40">
        <f t="shared" si="4"/>
        <v>0</v>
      </c>
      <c r="BX13" s="40"/>
      <c r="BY13" s="40">
        <f t="shared" ref="BY13:DQ13" si="5">BY14+BY15+BY16+BY17+BY18+BY19+BY20+BY21+BY22+BY23+BY24</f>
        <v>296126</v>
      </c>
      <c r="BZ13" s="40">
        <f t="shared" si="5"/>
        <v>296126</v>
      </c>
      <c r="CA13" s="40">
        <f t="shared" si="5"/>
        <v>0</v>
      </c>
      <c r="CB13" s="40">
        <f t="shared" si="5"/>
        <v>0</v>
      </c>
      <c r="CC13" s="40">
        <f t="shared" si="5"/>
        <v>0</v>
      </c>
      <c r="CD13" s="40">
        <f t="shared" si="5"/>
        <v>0</v>
      </c>
      <c r="CE13" s="40">
        <f t="shared" si="5"/>
        <v>0</v>
      </c>
      <c r="CF13" s="40">
        <f t="shared" si="5"/>
        <v>0</v>
      </c>
      <c r="CG13" s="40">
        <f t="shared" si="5"/>
        <v>0</v>
      </c>
      <c r="CH13" s="40">
        <f t="shared" si="5"/>
        <v>0</v>
      </c>
      <c r="CI13" s="40">
        <f t="shared" si="5"/>
        <v>0</v>
      </c>
      <c r="CJ13" s="40">
        <f t="shared" si="5"/>
        <v>0</v>
      </c>
      <c r="CK13" s="40">
        <f t="shared" si="5"/>
        <v>9084</v>
      </c>
      <c r="CL13" s="40">
        <f t="shared" si="5"/>
        <v>9084</v>
      </c>
      <c r="CM13" s="40">
        <f t="shared" si="5"/>
        <v>0</v>
      </c>
      <c r="CN13" s="40">
        <f t="shared" si="5"/>
        <v>0</v>
      </c>
      <c r="CO13" s="40">
        <f t="shared" si="5"/>
        <v>0</v>
      </c>
      <c r="CP13" s="40">
        <f t="shared" si="5"/>
        <v>9084</v>
      </c>
      <c r="CQ13" s="40">
        <f t="shared" si="5"/>
        <v>9084</v>
      </c>
      <c r="CR13" s="40">
        <f t="shared" si="5"/>
        <v>0</v>
      </c>
      <c r="CS13" s="40">
        <f t="shared" si="5"/>
        <v>0</v>
      </c>
      <c r="CT13" s="40">
        <f t="shared" si="5"/>
        <v>0</v>
      </c>
      <c r="CU13" s="40">
        <f t="shared" si="5"/>
        <v>4044</v>
      </c>
      <c r="CV13" s="40">
        <f t="shared" si="5"/>
        <v>3044</v>
      </c>
      <c r="CW13" s="40">
        <f t="shared" si="5"/>
        <v>0</v>
      </c>
      <c r="CX13" s="40">
        <f t="shared" si="5"/>
        <v>0</v>
      </c>
      <c r="CY13" s="40">
        <f t="shared" si="5"/>
        <v>0</v>
      </c>
      <c r="CZ13" s="40">
        <f t="shared" si="5"/>
        <v>0</v>
      </c>
      <c r="DA13" s="40">
        <f t="shared" si="5"/>
        <v>0</v>
      </c>
      <c r="DB13" s="40">
        <f t="shared" si="5"/>
        <v>0</v>
      </c>
      <c r="DC13" s="40">
        <f t="shared" si="5"/>
        <v>1000</v>
      </c>
      <c r="DD13" s="40">
        <f t="shared" si="5"/>
        <v>0</v>
      </c>
      <c r="DE13" s="40">
        <f t="shared" si="5"/>
        <v>0</v>
      </c>
      <c r="DF13" s="40">
        <f t="shared" si="5"/>
        <v>0</v>
      </c>
      <c r="DG13" s="40">
        <f t="shared" si="5"/>
        <v>13349</v>
      </c>
      <c r="DH13" s="40">
        <f t="shared" si="5"/>
        <v>1559</v>
      </c>
      <c r="DI13" s="40">
        <f t="shared" si="5"/>
        <v>900</v>
      </c>
      <c r="DJ13" s="40">
        <f t="shared" si="5"/>
        <v>10890</v>
      </c>
      <c r="DK13" s="40">
        <f t="shared" si="5"/>
        <v>0</v>
      </c>
      <c r="DL13" s="40">
        <f t="shared" si="5"/>
        <v>1954996</v>
      </c>
      <c r="DM13" s="40">
        <f t="shared" si="5"/>
        <v>222223</v>
      </c>
      <c r="DN13" s="40">
        <f t="shared" si="5"/>
        <v>528937</v>
      </c>
      <c r="DO13" s="40">
        <f t="shared" si="5"/>
        <v>1200137</v>
      </c>
      <c r="DP13" s="40">
        <f t="shared" si="5"/>
        <v>0</v>
      </c>
      <c r="DQ13" s="40">
        <f t="shared" si="5"/>
        <v>3699</v>
      </c>
      <c r="DR13" s="57"/>
      <c r="DS13" s="30"/>
      <c r="DT13" s="247"/>
      <c r="DU13" s="248"/>
      <c r="DV13" s="248"/>
      <c r="DW13" s="244"/>
      <c r="DX13" s="244"/>
      <c r="DY13" s="244"/>
      <c r="DZ13" s="70">
        <f t="shared" ref="DZ13:DZ14" si="6">DG13-DH13-DI13-DJ13-DK13</f>
        <v>0</v>
      </c>
      <c r="EA13" s="246">
        <f t="shared" si="3"/>
        <v>3699</v>
      </c>
      <c r="EB13" s="244"/>
      <c r="EC13" s="244"/>
      <c r="ED13" s="244"/>
      <c r="EE13" s="244"/>
    </row>
    <row r="14" spans="1:135" ht="36" customHeight="1">
      <c r="A14" s="30">
        <v>1</v>
      </c>
      <c r="B14" s="249" t="s">
        <v>34</v>
      </c>
      <c r="C14" s="30"/>
      <c r="D14" s="30"/>
      <c r="E14" s="40"/>
      <c r="F14" s="40"/>
      <c r="G14" s="40"/>
      <c r="H14" s="40"/>
      <c r="I14" s="40"/>
      <c r="J14" s="40"/>
      <c r="K14" s="40"/>
      <c r="L14" s="40"/>
      <c r="M14" s="40"/>
      <c r="N14" s="40"/>
      <c r="O14" s="40"/>
      <c r="P14" s="40"/>
      <c r="Q14" s="40"/>
      <c r="R14" s="40"/>
      <c r="S14" s="40"/>
      <c r="T14" s="40"/>
      <c r="U14" s="40"/>
      <c r="V14" s="40">
        <v>25613</v>
      </c>
      <c r="W14" s="40">
        <v>-8738</v>
      </c>
      <c r="X14" s="40">
        <v>16875</v>
      </c>
      <c r="Y14" s="40">
        <v>0</v>
      </c>
      <c r="Z14" s="40">
        <v>16875</v>
      </c>
      <c r="AA14" s="40">
        <v>0</v>
      </c>
      <c r="AB14" s="40">
        <v>16875</v>
      </c>
      <c r="AC14" s="40">
        <v>-1123</v>
      </c>
      <c r="AD14" s="40">
        <v>15752</v>
      </c>
      <c r="AE14" s="40">
        <v>-3209</v>
      </c>
      <c r="AF14" s="40">
        <v>12543</v>
      </c>
      <c r="AG14" s="40">
        <v>0</v>
      </c>
      <c r="AH14" s="40">
        <v>12543</v>
      </c>
      <c r="AI14" s="40">
        <f>AJ14-AH14</f>
        <v>0</v>
      </c>
      <c r="AJ14" s="40">
        <f>AK14</f>
        <v>12543</v>
      </c>
      <c r="AK14" s="40">
        <f>AL14+BM14+BP14+BQ14</f>
        <v>12543</v>
      </c>
      <c r="AL14" s="40">
        <f>AM14+AR14+AS14+AW14+BB14+BI14+BK14+BL14+BJ14+BH14</f>
        <v>12543</v>
      </c>
      <c r="AM14" s="40">
        <f>SUM(AN14:AQ14)</f>
        <v>12543</v>
      </c>
      <c r="AN14" s="40">
        <v>1070</v>
      </c>
      <c r="AO14" s="40"/>
      <c r="AP14" s="40">
        <v>11473</v>
      </c>
      <c r="AQ14" s="40"/>
      <c r="AR14" s="40"/>
      <c r="AS14" s="40"/>
      <c r="AT14" s="40"/>
      <c r="AU14" s="40"/>
      <c r="AV14" s="40"/>
      <c r="AW14" s="40"/>
      <c r="AX14" s="40"/>
      <c r="AY14" s="40"/>
      <c r="AZ14" s="40"/>
      <c r="BA14" s="40"/>
      <c r="BB14" s="40">
        <f>SUM(BC14:BG14)</f>
        <v>0</v>
      </c>
      <c r="BC14" s="40"/>
      <c r="BD14" s="40"/>
      <c r="BE14" s="40"/>
      <c r="BF14" s="40"/>
      <c r="BG14" s="40"/>
      <c r="BH14" s="40"/>
      <c r="BI14" s="40"/>
      <c r="BJ14" s="40"/>
      <c r="BK14" s="40"/>
      <c r="BL14" s="40"/>
      <c r="BM14" s="40"/>
      <c r="BN14" s="40"/>
      <c r="BO14" s="40"/>
      <c r="BP14" s="40"/>
      <c r="BQ14" s="40">
        <f>SUM(BR14:BT14)</f>
        <v>0</v>
      </c>
      <c r="BR14" s="40"/>
      <c r="BS14" s="40"/>
      <c r="BT14" s="40"/>
      <c r="BU14" s="57"/>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f>SUM(CV14:DF14)</f>
        <v>0</v>
      </c>
      <c r="CV14" s="40"/>
      <c r="CW14" s="40"/>
      <c r="CX14" s="40"/>
      <c r="CY14" s="40"/>
      <c r="CZ14" s="40"/>
      <c r="DA14" s="40"/>
      <c r="DB14" s="40"/>
      <c r="DC14" s="40"/>
      <c r="DD14" s="40"/>
      <c r="DE14" s="40"/>
      <c r="DF14" s="40"/>
      <c r="DG14" s="40">
        <f>SUM(DH14:DK14)</f>
        <v>0</v>
      </c>
      <c r="DH14" s="57"/>
      <c r="DI14" s="57">
        <f>AO14-CC14-CM14-CW14</f>
        <v>0</v>
      </c>
      <c r="DJ14" s="57"/>
      <c r="DK14" s="40"/>
      <c r="DL14" s="40">
        <f>SUM(DM14:DP14)</f>
        <v>5000</v>
      </c>
      <c r="DM14" s="40"/>
      <c r="DN14" s="40">
        <f>AU14-CH14-CR14-DB14</f>
        <v>0</v>
      </c>
      <c r="DO14" s="40">
        <v>5000</v>
      </c>
      <c r="DP14" s="40"/>
      <c r="DQ14" s="40"/>
      <c r="DR14" s="57"/>
      <c r="DS14" s="30"/>
      <c r="DT14" s="247"/>
      <c r="DU14" s="248"/>
      <c r="DV14" s="248"/>
      <c r="DW14" s="244"/>
      <c r="DX14" s="244"/>
      <c r="DY14" s="244"/>
      <c r="DZ14" s="70">
        <f t="shared" si="6"/>
        <v>0</v>
      </c>
      <c r="EA14" s="246">
        <f t="shared" si="3"/>
        <v>0</v>
      </c>
      <c r="EB14" s="244"/>
      <c r="EC14" s="244"/>
      <c r="ED14" s="244"/>
      <c r="EE14" s="244"/>
    </row>
    <row r="15" spans="1:135" ht="34.5" hidden="1" customHeight="1">
      <c r="A15" s="30"/>
      <c r="B15" s="250"/>
      <c r="C15" s="84"/>
      <c r="D15" s="84"/>
      <c r="E15" s="242"/>
      <c r="F15" s="242"/>
      <c r="G15" s="242"/>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57"/>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57"/>
      <c r="DS15" s="30"/>
      <c r="DT15" s="247"/>
      <c r="DU15" s="248"/>
      <c r="DV15" s="248"/>
      <c r="DW15" s="244"/>
      <c r="DX15" s="244"/>
      <c r="DY15" s="244"/>
      <c r="DZ15" s="70"/>
      <c r="EA15" s="246"/>
      <c r="EB15" s="244"/>
      <c r="EC15" s="244"/>
      <c r="ED15" s="244"/>
      <c r="EE15" s="244"/>
    </row>
    <row r="16" spans="1:135" ht="32.25" customHeight="1">
      <c r="A16" s="30">
        <v>2</v>
      </c>
      <c r="B16" s="249" t="s">
        <v>35</v>
      </c>
      <c r="C16" s="30"/>
      <c r="D16" s="30"/>
      <c r="E16" s="84"/>
      <c r="F16" s="84"/>
      <c r="G16" s="231"/>
      <c r="H16" s="40"/>
      <c r="I16" s="40"/>
      <c r="J16" s="40"/>
      <c r="K16" s="40"/>
      <c r="L16" s="40"/>
      <c r="M16" s="40"/>
      <c r="N16" s="40"/>
      <c r="O16" s="40"/>
      <c r="P16" s="40"/>
      <c r="Q16" s="40"/>
      <c r="R16" s="40">
        <f t="shared" ref="R16:R17" si="7">S16</f>
        <v>543964</v>
      </c>
      <c r="S16" s="40">
        <v>543964</v>
      </c>
      <c r="T16" s="40"/>
      <c r="U16" s="40"/>
      <c r="V16" s="40">
        <v>886628</v>
      </c>
      <c r="W16" s="40">
        <v>0</v>
      </c>
      <c r="X16" s="40">
        <v>886628</v>
      </c>
      <c r="Y16" s="40">
        <v>0</v>
      </c>
      <c r="Z16" s="40">
        <v>886628</v>
      </c>
      <c r="AA16" s="40">
        <v>0</v>
      </c>
      <c r="AB16" s="40">
        <v>886628</v>
      </c>
      <c r="AC16" s="40">
        <v>0</v>
      </c>
      <c r="AD16" s="40">
        <v>886628</v>
      </c>
      <c r="AE16" s="40">
        <v>-884460</v>
      </c>
      <c r="AF16" s="40">
        <v>2168</v>
      </c>
      <c r="AG16" s="40">
        <v>0</v>
      </c>
      <c r="AH16" s="40">
        <v>2168</v>
      </c>
      <c r="AI16" s="40">
        <f t="shared" ref="AI16:AI17" si="8">AJ16-AH16</f>
        <v>0</v>
      </c>
      <c r="AJ16" s="40">
        <f t="shared" ref="AJ16:AJ17" si="9">AK16</f>
        <v>2168</v>
      </c>
      <c r="AK16" s="40">
        <f t="shared" ref="AK16:AK17" si="10">AL16+BM16+BP16+BQ16</f>
        <v>2168</v>
      </c>
      <c r="AL16" s="40">
        <f t="shared" ref="AL16:AL17" si="11">AM16+AR16+AS16+AW16+BB16+BI16+BK16+BL16+BJ16+BH16</f>
        <v>2168</v>
      </c>
      <c r="AM16" s="40">
        <f>SUM(AN16:AP16)</f>
        <v>1000</v>
      </c>
      <c r="AN16" s="40"/>
      <c r="AO16" s="40"/>
      <c r="AP16" s="40">
        <v>1000</v>
      </c>
      <c r="AQ16" s="40"/>
      <c r="AR16" s="40"/>
      <c r="AS16" s="40"/>
      <c r="AT16" s="40"/>
      <c r="AU16" s="40"/>
      <c r="AV16" s="40"/>
      <c r="AW16" s="40">
        <f>SUM(AX16:BA16)</f>
        <v>1168</v>
      </c>
      <c r="AX16" s="40"/>
      <c r="AY16" s="40"/>
      <c r="AZ16" s="40"/>
      <c r="BA16" s="40">
        <v>1168</v>
      </c>
      <c r="BB16" s="40">
        <f t="shared" ref="BB16:BB17" si="12">SUM(BC16:BG16)</f>
        <v>0</v>
      </c>
      <c r="BC16" s="40"/>
      <c r="BD16" s="40"/>
      <c r="BE16" s="40"/>
      <c r="BF16" s="40"/>
      <c r="BG16" s="40"/>
      <c r="BH16" s="40"/>
      <c r="BI16" s="40"/>
      <c r="BJ16" s="40"/>
      <c r="BK16" s="40"/>
      <c r="BL16" s="40"/>
      <c r="BM16" s="40"/>
      <c r="BN16" s="40"/>
      <c r="BO16" s="40"/>
      <c r="BP16" s="40"/>
      <c r="BQ16" s="40">
        <f t="shared" ref="BQ16:BQ17" si="13">SUM(BR16:BT16)</f>
        <v>0</v>
      </c>
      <c r="BR16" s="40"/>
      <c r="BS16" s="40"/>
      <c r="BT16" s="40"/>
      <c r="BU16" s="57"/>
      <c r="BV16" s="57"/>
      <c r="BW16" s="57"/>
      <c r="BX16" s="57"/>
      <c r="BY16" s="40"/>
      <c r="BZ16" s="40"/>
      <c r="CA16" s="40"/>
      <c r="CB16" s="40"/>
      <c r="CC16" s="40"/>
      <c r="CD16" s="40"/>
      <c r="CE16" s="40"/>
      <c r="CF16" s="40"/>
      <c r="CG16" s="40"/>
      <c r="CH16" s="40"/>
      <c r="CI16" s="40"/>
      <c r="CJ16" s="40"/>
      <c r="CK16" s="40">
        <f>SUM(CL16:CN16)</f>
        <v>0</v>
      </c>
      <c r="CL16" s="40"/>
      <c r="CM16" s="40"/>
      <c r="CN16" s="40"/>
      <c r="CO16" s="40"/>
      <c r="CP16" s="40">
        <f>SUM(CQ16:CS16)</f>
        <v>0</v>
      </c>
      <c r="CQ16" s="40"/>
      <c r="CR16" s="40"/>
      <c r="CS16" s="40"/>
      <c r="CT16" s="40"/>
      <c r="CU16" s="40">
        <f t="shared" ref="CU16:CU17" si="14">SUM(CV16:DF16)</f>
        <v>1000</v>
      </c>
      <c r="CV16" s="242"/>
      <c r="CW16" s="242"/>
      <c r="CX16" s="242"/>
      <c r="CY16" s="40"/>
      <c r="CZ16" s="40"/>
      <c r="DA16" s="40"/>
      <c r="DB16" s="40"/>
      <c r="DC16" s="40">
        <v>1000</v>
      </c>
      <c r="DD16" s="40"/>
      <c r="DE16" s="40"/>
      <c r="DF16" s="40"/>
      <c r="DG16" s="40">
        <f t="shared" ref="DG16:DG17" si="15">SUM(DH16:DJ16)</f>
        <v>0</v>
      </c>
      <c r="DH16" s="242"/>
      <c r="DI16" s="242"/>
      <c r="DJ16" s="242"/>
      <c r="DK16" s="40"/>
      <c r="DL16" s="40">
        <f t="shared" ref="DL16:DL17" si="16">SUM(DM16:DO16)</f>
        <v>26000</v>
      </c>
      <c r="DM16" s="40"/>
      <c r="DN16" s="40">
        <v>8000</v>
      </c>
      <c r="DO16" s="40">
        <v>18000</v>
      </c>
      <c r="DP16" s="40"/>
      <c r="DQ16" s="40"/>
      <c r="DR16" s="57"/>
      <c r="DS16" s="30"/>
      <c r="DT16" s="247"/>
      <c r="DU16" s="248"/>
      <c r="DV16" s="248"/>
      <c r="DW16" s="244"/>
      <c r="DX16" s="244"/>
      <c r="DY16" s="244"/>
      <c r="DZ16" s="70">
        <f t="shared" ref="DZ16:DZ17" si="17">DG16-DH16-DI16-DJ16-DK16</f>
        <v>0</v>
      </c>
      <c r="EA16" s="246">
        <f t="shared" ref="EA16:EA17" si="18">DL16-DM16-DN16-DO16-DP16</f>
        <v>0</v>
      </c>
      <c r="EB16" s="244"/>
      <c r="EC16" s="244"/>
      <c r="ED16" s="244"/>
      <c r="EE16" s="244"/>
    </row>
    <row r="17" spans="1:135" ht="39.75" customHeight="1">
      <c r="A17" s="30">
        <v>3</v>
      </c>
      <c r="B17" s="32" t="s">
        <v>36</v>
      </c>
      <c r="C17" s="84"/>
      <c r="D17" s="84"/>
      <c r="E17" s="84"/>
      <c r="F17" s="84"/>
      <c r="G17" s="231"/>
      <c r="H17" s="40"/>
      <c r="I17" s="40"/>
      <c r="J17" s="40"/>
      <c r="K17" s="40"/>
      <c r="L17" s="40"/>
      <c r="M17" s="40"/>
      <c r="N17" s="40"/>
      <c r="O17" s="40"/>
      <c r="P17" s="40"/>
      <c r="Q17" s="40"/>
      <c r="R17" s="40">
        <f t="shared" si="7"/>
        <v>157748</v>
      </c>
      <c r="S17" s="40">
        <v>157748</v>
      </c>
      <c r="T17" s="40"/>
      <c r="U17" s="40"/>
      <c r="V17" s="40">
        <v>157748</v>
      </c>
      <c r="W17" s="40">
        <v>0</v>
      </c>
      <c r="X17" s="40">
        <v>157748</v>
      </c>
      <c r="Y17" s="40">
        <v>0</v>
      </c>
      <c r="Z17" s="40">
        <v>157748</v>
      </c>
      <c r="AA17" s="40">
        <v>0</v>
      </c>
      <c r="AB17" s="40">
        <v>157748</v>
      </c>
      <c r="AC17" s="40">
        <v>0</v>
      </c>
      <c r="AD17" s="40">
        <v>157748</v>
      </c>
      <c r="AE17" s="40">
        <v>0</v>
      </c>
      <c r="AF17" s="40">
        <v>157748</v>
      </c>
      <c r="AG17" s="40">
        <v>0</v>
      </c>
      <c r="AH17" s="40">
        <v>157748</v>
      </c>
      <c r="AI17" s="40">
        <f t="shared" si="8"/>
        <v>0</v>
      </c>
      <c r="AJ17" s="40">
        <f t="shared" si="9"/>
        <v>157748</v>
      </c>
      <c r="AK17" s="40">
        <f t="shared" si="10"/>
        <v>157748</v>
      </c>
      <c r="AL17" s="40">
        <f t="shared" si="11"/>
        <v>157748</v>
      </c>
      <c r="AM17" s="40">
        <f>AN17</f>
        <v>157748</v>
      </c>
      <c r="AN17" s="40">
        <v>157748</v>
      </c>
      <c r="AO17" s="40"/>
      <c r="AP17" s="40"/>
      <c r="AQ17" s="40"/>
      <c r="AR17" s="40"/>
      <c r="AS17" s="40"/>
      <c r="AT17" s="40"/>
      <c r="AU17" s="40"/>
      <c r="AV17" s="40"/>
      <c r="AW17" s="40"/>
      <c r="AX17" s="40"/>
      <c r="AY17" s="40"/>
      <c r="AZ17" s="40"/>
      <c r="BA17" s="40"/>
      <c r="BB17" s="40">
        <f t="shared" si="12"/>
        <v>0</v>
      </c>
      <c r="BC17" s="40"/>
      <c r="BD17" s="40"/>
      <c r="BE17" s="40"/>
      <c r="BF17" s="40"/>
      <c r="BG17" s="40"/>
      <c r="BH17" s="40"/>
      <c r="BI17" s="40"/>
      <c r="BJ17" s="40"/>
      <c r="BK17" s="40"/>
      <c r="BL17" s="40"/>
      <c r="BM17" s="40"/>
      <c r="BN17" s="40"/>
      <c r="BO17" s="40"/>
      <c r="BP17" s="40"/>
      <c r="BQ17" s="40">
        <f t="shared" si="13"/>
        <v>0</v>
      </c>
      <c r="BR17" s="40"/>
      <c r="BS17" s="40"/>
      <c r="BT17" s="40"/>
      <c r="BU17" s="57"/>
      <c r="BV17" s="57"/>
      <c r="BW17" s="57"/>
      <c r="BX17" s="57"/>
      <c r="BY17" s="40"/>
      <c r="BZ17" s="40"/>
      <c r="CA17" s="40"/>
      <c r="CB17" s="40"/>
      <c r="CC17" s="40"/>
      <c r="CD17" s="40"/>
      <c r="CE17" s="40"/>
      <c r="CF17" s="40"/>
      <c r="CG17" s="40"/>
      <c r="CH17" s="40"/>
      <c r="CI17" s="40"/>
      <c r="CJ17" s="40"/>
      <c r="CK17" s="40">
        <f>CL17</f>
        <v>9084</v>
      </c>
      <c r="CL17" s="40">
        <v>9084</v>
      </c>
      <c r="CM17" s="40"/>
      <c r="CN17" s="40"/>
      <c r="CO17" s="40"/>
      <c r="CP17" s="40">
        <f>CQ17</f>
        <v>9084</v>
      </c>
      <c r="CQ17" s="40">
        <v>9084</v>
      </c>
      <c r="CR17" s="40"/>
      <c r="CS17" s="40"/>
      <c r="CT17" s="40"/>
      <c r="CU17" s="40">
        <f t="shared" si="14"/>
        <v>3044</v>
      </c>
      <c r="CV17" s="40">
        <v>3044</v>
      </c>
      <c r="CW17" s="40"/>
      <c r="CX17" s="40"/>
      <c r="CY17" s="40"/>
      <c r="CZ17" s="40"/>
      <c r="DA17" s="40"/>
      <c r="DB17" s="40"/>
      <c r="DC17" s="40"/>
      <c r="DD17" s="40"/>
      <c r="DE17" s="40"/>
      <c r="DF17" s="40"/>
      <c r="DG17" s="40">
        <f t="shared" si="15"/>
        <v>0</v>
      </c>
      <c r="DH17" s="40"/>
      <c r="DI17" s="40"/>
      <c r="DJ17" s="40"/>
      <c r="DK17" s="40"/>
      <c r="DL17" s="40">
        <f t="shared" si="16"/>
        <v>3409</v>
      </c>
      <c r="DM17" s="40">
        <v>3409</v>
      </c>
      <c r="DN17" s="40"/>
      <c r="DO17" s="40"/>
      <c r="DP17" s="40"/>
      <c r="DQ17" s="40"/>
      <c r="DR17" s="57"/>
      <c r="DS17" s="30"/>
      <c r="DT17" s="247"/>
      <c r="DU17" s="248"/>
      <c r="DV17" s="248"/>
      <c r="DW17" s="248"/>
      <c r="DX17" s="244"/>
      <c r="DY17" s="244"/>
      <c r="DZ17" s="70">
        <f t="shared" si="17"/>
        <v>0</v>
      </c>
      <c r="EA17" s="246">
        <f t="shared" si="18"/>
        <v>0</v>
      </c>
      <c r="EB17" s="244"/>
      <c r="EC17" s="244"/>
      <c r="ED17" s="244"/>
      <c r="EE17" s="244"/>
    </row>
    <row r="18" spans="1:135" ht="43.5" hidden="1" customHeight="1">
      <c r="A18" s="30"/>
      <c r="B18" s="32"/>
      <c r="C18" s="84"/>
      <c r="D18" s="84"/>
      <c r="E18" s="84"/>
      <c r="F18" s="84"/>
      <c r="G18" s="231"/>
      <c r="H18" s="40"/>
      <c r="I18" s="40"/>
      <c r="J18" s="40"/>
      <c r="K18" s="40"/>
      <c r="L18" s="40"/>
      <c r="M18" s="40"/>
      <c r="N18" s="40"/>
      <c r="O18" s="40"/>
      <c r="P18" s="40"/>
      <c r="Q18" s="40"/>
      <c r="R18" s="40"/>
      <c r="S18" s="57"/>
      <c r="T18" s="40"/>
      <c r="U18" s="40"/>
      <c r="V18" s="40"/>
      <c r="W18" s="40"/>
      <c r="X18" s="40"/>
      <c r="Y18" s="40"/>
      <c r="Z18" s="40"/>
      <c r="AA18" s="40"/>
      <c r="AB18" s="40"/>
      <c r="AC18" s="40"/>
      <c r="AD18" s="40"/>
      <c r="AE18" s="40"/>
      <c r="AF18" s="40"/>
      <c r="AG18" s="40"/>
      <c r="AH18" s="40"/>
      <c r="AI18" s="40"/>
      <c r="AJ18" s="40"/>
      <c r="AK18" s="40"/>
      <c r="AL18" s="40"/>
      <c r="AM18" s="40"/>
      <c r="AN18" s="57"/>
      <c r="AO18" s="57"/>
      <c r="AP18" s="57"/>
      <c r="AQ18" s="57"/>
      <c r="AR18" s="57"/>
      <c r="AS18" s="57"/>
      <c r="AT18" s="57"/>
      <c r="AU18" s="57"/>
      <c r="AV18" s="57"/>
      <c r="AW18" s="57"/>
      <c r="AX18" s="57"/>
      <c r="AY18" s="57"/>
      <c r="AZ18" s="57"/>
      <c r="BA18" s="57"/>
      <c r="BB18" s="40"/>
      <c r="BC18" s="40"/>
      <c r="BD18" s="40"/>
      <c r="BE18" s="57"/>
      <c r="BF18" s="57"/>
      <c r="BG18" s="57"/>
      <c r="BH18" s="57"/>
      <c r="BI18" s="57"/>
      <c r="BJ18" s="57"/>
      <c r="BK18" s="57"/>
      <c r="BL18" s="57"/>
      <c r="BM18" s="57"/>
      <c r="BN18" s="57"/>
      <c r="BO18" s="57"/>
      <c r="BP18" s="57"/>
      <c r="BQ18" s="40"/>
      <c r="BR18" s="57"/>
      <c r="BS18" s="57"/>
      <c r="BT18" s="57"/>
      <c r="BU18" s="57"/>
      <c r="BV18" s="57"/>
      <c r="BW18" s="57"/>
      <c r="BX18" s="57"/>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57"/>
      <c r="DC18" s="57"/>
      <c r="DD18" s="57"/>
      <c r="DE18" s="57"/>
      <c r="DF18" s="57"/>
      <c r="DG18" s="40"/>
      <c r="DH18" s="40"/>
      <c r="DI18" s="40"/>
      <c r="DJ18" s="40"/>
      <c r="DK18" s="40"/>
      <c r="DL18" s="40"/>
      <c r="DM18" s="40"/>
      <c r="DN18" s="40"/>
      <c r="DO18" s="40"/>
      <c r="DP18" s="40"/>
      <c r="DQ18" s="40"/>
      <c r="DR18" s="57"/>
      <c r="DS18" s="30"/>
      <c r="DT18" s="247"/>
      <c r="DU18" s="248"/>
      <c r="DV18" s="248"/>
      <c r="DW18" s="244"/>
      <c r="DX18" s="244"/>
      <c r="DY18" s="244"/>
      <c r="DZ18" s="70"/>
      <c r="EA18" s="246"/>
      <c r="EB18" s="244"/>
      <c r="EC18" s="244"/>
      <c r="ED18" s="244"/>
      <c r="EE18" s="244"/>
    </row>
    <row r="19" spans="1:135" ht="39.75" hidden="1" customHeight="1">
      <c r="A19" s="30"/>
      <c r="B19" s="250"/>
      <c r="C19" s="84"/>
      <c r="D19" s="84"/>
      <c r="E19" s="84"/>
      <c r="F19" s="84"/>
      <c r="G19" s="231"/>
      <c r="H19" s="40"/>
      <c r="I19" s="40"/>
      <c r="J19" s="40"/>
      <c r="K19" s="40"/>
      <c r="L19" s="40"/>
      <c r="M19" s="40"/>
      <c r="N19" s="40"/>
      <c r="O19" s="40"/>
      <c r="P19" s="40"/>
      <c r="Q19" s="40"/>
      <c r="R19" s="40"/>
      <c r="S19" s="57"/>
      <c r="T19" s="40"/>
      <c r="U19" s="40"/>
      <c r="V19" s="40"/>
      <c r="W19" s="40"/>
      <c r="X19" s="40"/>
      <c r="Y19" s="40"/>
      <c r="Z19" s="40"/>
      <c r="AA19" s="40"/>
      <c r="AB19" s="40"/>
      <c r="AC19" s="40"/>
      <c r="AD19" s="40"/>
      <c r="AE19" s="40"/>
      <c r="AF19" s="40"/>
      <c r="AG19" s="40"/>
      <c r="AH19" s="40"/>
      <c r="AI19" s="40"/>
      <c r="AJ19" s="40"/>
      <c r="AK19" s="40"/>
      <c r="AL19" s="40"/>
      <c r="AM19" s="40"/>
      <c r="AN19" s="57"/>
      <c r="AO19" s="57"/>
      <c r="AP19" s="57"/>
      <c r="AQ19" s="57"/>
      <c r="AR19" s="57"/>
      <c r="AS19" s="57"/>
      <c r="AT19" s="57"/>
      <c r="AU19" s="57"/>
      <c r="AV19" s="57"/>
      <c r="AW19" s="40"/>
      <c r="AX19" s="57"/>
      <c r="AY19" s="57"/>
      <c r="AZ19" s="57"/>
      <c r="BA19" s="57"/>
      <c r="BB19" s="40"/>
      <c r="BC19" s="40"/>
      <c r="BD19" s="40"/>
      <c r="BE19" s="57"/>
      <c r="BF19" s="57"/>
      <c r="BG19" s="57"/>
      <c r="BH19" s="57"/>
      <c r="BI19" s="57"/>
      <c r="BJ19" s="57"/>
      <c r="BK19" s="57"/>
      <c r="BL19" s="57"/>
      <c r="BM19" s="57"/>
      <c r="BN19" s="57"/>
      <c r="BO19" s="57"/>
      <c r="BP19" s="57"/>
      <c r="BQ19" s="40"/>
      <c r="BR19" s="57"/>
      <c r="BS19" s="57"/>
      <c r="BT19" s="57"/>
      <c r="BU19" s="57"/>
      <c r="BV19" s="57"/>
      <c r="BW19" s="57"/>
      <c r="BX19" s="57"/>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57"/>
      <c r="DC19" s="57"/>
      <c r="DD19" s="57"/>
      <c r="DE19" s="57"/>
      <c r="DF19" s="57"/>
      <c r="DG19" s="40"/>
      <c r="DH19" s="41"/>
      <c r="DI19" s="41"/>
      <c r="DJ19" s="41"/>
      <c r="DK19" s="74"/>
      <c r="DL19" s="40"/>
      <c r="DM19" s="40"/>
      <c r="DN19" s="40"/>
      <c r="DO19" s="40"/>
      <c r="DP19" s="40"/>
      <c r="DQ19" s="40"/>
      <c r="DR19" s="57"/>
      <c r="DS19" s="30"/>
      <c r="DT19" s="247"/>
      <c r="DU19" s="248"/>
      <c r="DV19" s="248"/>
      <c r="DW19" s="244"/>
      <c r="DX19" s="244"/>
      <c r="DY19" s="244"/>
      <c r="DZ19" s="70"/>
      <c r="EA19" s="246"/>
      <c r="EB19" s="244"/>
      <c r="EC19" s="244"/>
      <c r="ED19" s="244"/>
      <c r="EE19" s="244"/>
    </row>
    <row r="20" spans="1:135" ht="39.75" hidden="1" customHeight="1">
      <c r="A20" s="30"/>
      <c r="B20" s="32"/>
      <c r="C20" s="84"/>
      <c r="D20" s="84"/>
      <c r="E20" s="84"/>
      <c r="F20" s="84"/>
      <c r="G20" s="231"/>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57"/>
      <c r="BV20" s="57"/>
      <c r="BW20" s="57"/>
      <c r="BX20" s="57"/>
      <c r="BY20" s="40"/>
      <c r="BZ20" s="40"/>
      <c r="CA20" s="40"/>
      <c r="CB20" s="40"/>
      <c r="CC20" s="40"/>
      <c r="CD20" s="40"/>
      <c r="CE20" s="40"/>
      <c r="CF20" s="40"/>
      <c r="CG20" s="40"/>
      <c r="CH20" s="40"/>
      <c r="CI20" s="40"/>
      <c r="CJ20" s="40"/>
      <c r="CK20" s="40"/>
      <c r="CL20" s="57"/>
      <c r="CM20" s="40"/>
      <c r="CN20" s="57"/>
      <c r="CO20" s="57"/>
      <c r="CP20" s="40"/>
      <c r="CQ20" s="57"/>
      <c r="CR20" s="40"/>
      <c r="CS20" s="57"/>
      <c r="CT20" s="57"/>
      <c r="CU20" s="40"/>
      <c r="CV20" s="40"/>
      <c r="CW20" s="40"/>
      <c r="CX20" s="40"/>
      <c r="CY20" s="57"/>
      <c r="CZ20" s="40"/>
      <c r="DA20" s="40"/>
      <c r="DB20" s="40"/>
      <c r="DC20" s="40"/>
      <c r="DD20" s="40"/>
      <c r="DE20" s="40"/>
      <c r="DF20" s="40"/>
      <c r="DG20" s="40"/>
      <c r="DH20" s="40"/>
      <c r="DI20" s="40"/>
      <c r="DJ20" s="40"/>
      <c r="DK20" s="57"/>
      <c r="DL20" s="40"/>
      <c r="DM20" s="40"/>
      <c r="DN20" s="40"/>
      <c r="DO20" s="40"/>
      <c r="DP20" s="40"/>
      <c r="DQ20" s="40"/>
      <c r="DR20" s="57"/>
      <c r="DS20" s="251"/>
      <c r="DT20" s="247"/>
      <c r="DU20" s="248"/>
      <c r="DV20" s="248"/>
      <c r="DW20" s="244"/>
      <c r="DX20" s="244"/>
      <c r="DY20" s="244"/>
      <c r="DZ20" s="70"/>
      <c r="EA20" s="246"/>
      <c r="EB20" s="244"/>
      <c r="EC20" s="244"/>
      <c r="ED20" s="244"/>
      <c r="EE20" s="244"/>
    </row>
    <row r="21" spans="1:135" ht="83.25" hidden="1" customHeight="1">
      <c r="A21" s="30"/>
      <c r="B21" s="249"/>
      <c r="C21" s="30"/>
      <c r="D21" s="30"/>
      <c r="E21" s="84"/>
      <c r="F21" s="84"/>
      <c r="G21" s="231"/>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57"/>
      <c r="BV21" s="57"/>
      <c r="BW21" s="57"/>
      <c r="BX21" s="57"/>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57"/>
      <c r="DI21" s="57"/>
      <c r="DJ21" s="57"/>
      <c r="DK21" s="40"/>
      <c r="DL21" s="40"/>
      <c r="DM21" s="40"/>
      <c r="DN21" s="40"/>
      <c r="DO21" s="40"/>
      <c r="DP21" s="40"/>
      <c r="DQ21" s="40"/>
      <c r="DR21" s="57"/>
      <c r="DS21" s="30"/>
      <c r="DT21" s="247"/>
      <c r="DU21" s="248"/>
      <c r="DV21" s="248"/>
      <c r="DW21" s="244"/>
      <c r="DX21" s="244"/>
      <c r="DY21" s="244"/>
      <c r="DZ21" s="70"/>
      <c r="EA21" s="246"/>
      <c r="EB21" s="244"/>
      <c r="EC21" s="244"/>
      <c r="ED21" s="244"/>
      <c r="EE21" s="244"/>
    </row>
    <row r="22" spans="1:135" ht="34.5" customHeight="1">
      <c r="A22" s="30">
        <v>4</v>
      </c>
      <c r="B22" s="232" t="s">
        <v>37</v>
      </c>
      <c r="C22" s="66"/>
      <c r="D22" s="66"/>
      <c r="E22" s="84"/>
      <c r="F22" s="84"/>
      <c r="G22" s="231"/>
      <c r="H22" s="40"/>
      <c r="I22" s="40"/>
      <c r="J22" s="40"/>
      <c r="K22" s="40"/>
      <c r="L22" s="40"/>
      <c r="M22" s="40"/>
      <c r="N22" s="40"/>
      <c r="O22" s="40"/>
      <c r="P22" s="40"/>
      <c r="Q22" s="40"/>
      <c r="R22" s="40"/>
      <c r="S22" s="40"/>
      <c r="T22" s="40"/>
      <c r="U22" s="40"/>
      <c r="V22" s="40"/>
      <c r="W22" s="40"/>
      <c r="X22" s="40"/>
      <c r="Y22" s="40"/>
      <c r="Z22" s="40"/>
      <c r="AA22" s="40"/>
      <c r="AB22" s="40"/>
      <c r="AC22" s="40"/>
      <c r="AD22" s="40"/>
      <c r="AE22" s="40">
        <v>844797</v>
      </c>
      <c r="AF22" s="40">
        <v>844797</v>
      </c>
      <c r="AG22" s="40">
        <v>-242917</v>
      </c>
      <c r="AH22" s="40">
        <v>601880</v>
      </c>
      <c r="AI22" s="40">
        <f t="shared" ref="AI22:AI23" si="19">AJ22-AH22</f>
        <v>-338905</v>
      </c>
      <c r="AJ22" s="40">
        <f t="shared" ref="AJ22:AJ23" si="20">AK22</f>
        <v>262975</v>
      </c>
      <c r="AK22" s="40">
        <f t="shared" ref="AK22:AK23" si="21">AL22+BM22+BP22+BQ22</f>
        <v>262975</v>
      </c>
      <c r="AL22" s="40">
        <f t="shared" ref="AL22:AL23" si="22">AM22+AR22+AS22+AW22+BB22+BI22+BK22+BL22+BJ22+BH22</f>
        <v>262975</v>
      </c>
      <c r="AM22" s="40">
        <f>SUM(AN22:AQ22)</f>
        <v>262975</v>
      </c>
      <c r="AN22" s="40"/>
      <c r="AO22" s="40">
        <v>117593</v>
      </c>
      <c r="AP22" s="40">
        <f>148287-2905</f>
        <v>145382</v>
      </c>
      <c r="AQ22" s="40"/>
      <c r="AR22" s="40"/>
      <c r="AS22" s="40"/>
      <c r="AT22" s="40"/>
      <c r="AU22" s="40"/>
      <c r="AV22" s="40"/>
      <c r="AW22" s="40"/>
      <c r="AX22" s="40"/>
      <c r="AY22" s="40"/>
      <c r="AZ22" s="40"/>
      <c r="BA22" s="40"/>
      <c r="BB22" s="40"/>
      <c r="BC22" s="74"/>
      <c r="BD22" s="74"/>
      <c r="BE22" s="74"/>
      <c r="BF22" s="74"/>
      <c r="BG22" s="74"/>
      <c r="BH22" s="74"/>
      <c r="BI22" s="74"/>
      <c r="BJ22" s="74"/>
      <c r="BK22" s="74"/>
      <c r="BL22" s="74"/>
      <c r="BM22" s="40"/>
      <c r="BN22" s="40"/>
      <c r="BO22" s="40"/>
      <c r="BP22" s="40"/>
      <c r="BQ22" s="40"/>
      <c r="BR22" s="40"/>
      <c r="BS22" s="40"/>
      <c r="BT22" s="40"/>
      <c r="BU22" s="57"/>
      <c r="BV22" s="57"/>
      <c r="BW22" s="57"/>
      <c r="BX22" s="57"/>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74"/>
      <c r="DA22" s="74"/>
      <c r="DB22" s="74"/>
      <c r="DC22" s="74"/>
      <c r="DD22" s="74"/>
      <c r="DE22" s="74"/>
      <c r="DF22" s="74"/>
      <c r="DG22" s="40"/>
      <c r="DH22" s="41"/>
      <c r="DI22" s="40"/>
      <c r="DJ22" s="57"/>
      <c r="DK22" s="74"/>
      <c r="DL22" s="40">
        <f>SUM(DM22:DQ22)</f>
        <v>652648</v>
      </c>
      <c r="DM22" s="40"/>
      <c r="DN22" s="40">
        <v>83277</v>
      </c>
      <c r="DO22" s="55">
        <v>565672</v>
      </c>
      <c r="DP22" s="40">
        <v>0</v>
      </c>
      <c r="DQ22" s="40">
        <v>3699</v>
      </c>
      <c r="DR22" s="57"/>
      <c r="DS22" s="30"/>
      <c r="DT22" s="247"/>
      <c r="DU22" s="248"/>
      <c r="DV22" s="248"/>
      <c r="DW22" s="244"/>
      <c r="DX22" s="244"/>
      <c r="DY22" s="244"/>
      <c r="DZ22" s="70">
        <f t="shared" ref="DZ22:DZ26" si="23">DG22-DH22-DI22-DJ22-DK22</f>
        <v>0</v>
      </c>
      <c r="EA22" s="246">
        <f t="shared" ref="EA22:EA26" si="24">DL22-DM22-DN22-DO22-DP22</f>
        <v>3699</v>
      </c>
      <c r="EB22" s="244"/>
      <c r="EC22" s="244"/>
      <c r="ED22" s="244"/>
      <c r="EE22" s="244"/>
    </row>
    <row r="23" spans="1:135" ht="55.5" customHeight="1">
      <c r="A23" s="30">
        <v>5</v>
      </c>
      <c r="B23" s="249" t="s">
        <v>38</v>
      </c>
      <c r="C23" s="30"/>
      <c r="D23" s="30"/>
      <c r="E23" s="84"/>
      <c r="F23" s="84"/>
      <c r="G23" s="231"/>
      <c r="H23" s="40">
        <f>I23</f>
        <v>296126</v>
      </c>
      <c r="I23" s="40">
        <v>296126</v>
      </c>
      <c r="J23" s="40"/>
      <c r="K23" s="40"/>
      <c r="L23" s="40"/>
      <c r="M23" s="40"/>
      <c r="N23" s="40"/>
      <c r="O23" s="40"/>
      <c r="P23" s="40"/>
      <c r="Q23" s="40"/>
      <c r="R23" s="40">
        <f>S23</f>
        <v>296126</v>
      </c>
      <c r="S23" s="40">
        <v>296126</v>
      </c>
      <c r="T23" s="40"/>
      <c r="U23" s="40"/>
      <c r="V23" s="40">
        <v>296126</v>
      </c>
      <c r="W23" s="40">
        <v>-146551</v>
      </c>
      <c r="X23" s="40">
        <v>149575</v>
      </c>
      <c r="Y23" s="40">
        <v>0</v>
      </c>
      <c r="Z23" s="40">
        <v>149575</v>
      </c>
      <c r="AA23" s="40">
        <v>0</v>
      </c>
      <c r="AB23" s="40">
        <v>149575</v>
      </c>
      <c r="AC23" s="40">
        <v>0</v>
      </c>
      <c r="AD23" s="40">
        <v>149575</v>
      </c>
      <c r="AE23" s="40">
        <v>0</v>
      </c>
      <c r="AF23" s="40">
        <v>149575</v>
      </c>
      <c r="AG23" s="40">
        <v>-9373</v>
      </c>
      <c r="AH23" s="40">
        <v>140202</v>
      </c>
      <c r="AI23" s="40">
        <f t="shared" si="19"/>
        <v>0</v>
      </c>
      <c r="AJ23" s="40">
        <f t="shared" si="20"/>
        <v>140202</v>
      </c>
      <c r="AK23" s="40">
        <f t="shared" si="21"/>
        <v>140202</v>
      </c>
      <c r="AL23" s="40">
        <f t="shared" si="22"/>
        <v>140202</v>
      </c>
      <c r="AM23" s="40">
        <f>AP23</f>
        <v>140202</v>
      </c>
      <c r="AN23" s="40"/>
      <c r="AO23" s="40"/>
      <c r="AP23" s="40">
        <v>140202</v>
      </c>
      <c r="AQ23" s="40"/>
      <c r="AR23" s="40"/>
      <c r="AS23" s="40"/>
      <c r="AT23" s="40"/>
      <c r="AU23" s="40"/>
      <c r="AV23" s="40"/>
      <c r="AW23" s="40">
        <f>SUM(AX23:BA23)</f>
        <v>0</v>
      </c>
      <c r="AX23" s="40"/>
      <c r="AY23" s="40"/>
      <c r="AZ23" s="40"/>
      <c r="BA23" s="40"/>
      <c r="BB23" s="40">
        <f>SUM(BC23:BG23)</f>
        <v>0</v>
      </c>
      <c r="BC23" s="40"/>
      <c r="BD23" s="40"/>
      <c r="BE23" s="40"/>
      <c r="BF23" s="40"/>
      <c r="BG23" s="40"/>
      <c r="BH23" s="40"/>
      <c r="BI23" s="40"/>
      <c r="BJ23" s="40"/>
      <c r="BK23" s="40"/>
      <c r="BL23" s="40"/>
      <c r="BM23" s="40"/>
      <c r="BN23" s="40"/>
      <c r="BO23" s="40"/>
      <c r="BP23" s="40"/>
      <c r="BQ23" s="40">
        <f>SUM(BR23:BT23)</f>
        <v>0</v>
      </c>
      <c r="BR23" s="40"/>
      <c r="BS23" s="40"/>
      <c r="BT23" s="40"/>
      <c r="BU23" s="57"/>
      <c r="BV23" s="57"/>
      <c r="BW23" s="57"/>
      <c r="BX23" s="57"/>
      <c r="BY23" s="40">
        <f>BZ23</f>
        <v>296126</v>
      </c>
      <c r="BZ23" s="40">
        <v>296126</v>
      </c>
      <c r="CA23" s="40"/>
      <c r="CB23" s="40"/>
      <c r="CC23" s="40"/>
      <c r="CD23" s="40"/>
      <c r="CE23" s="40"/>
      <c r="CF23" s="40"/>
      <c r="CG23" s="40"/>
      <c r="CH23" s="40"/>
      <c r="CI23" s="40"/>
      <c r="CJ23" s="40"/>
      <c r="CK23" s="40"/>
      <c r="CL23" s="40"/>
      <c r="CM23" s="40"/>
      <c r="CN23" s="40"/>
      <c r="CO23" s="40"/>
      <c r="CP23" s="40"/>
      <c r="CQ23" s="40"/>
      <c r="CR23" s="40"/>
      <c r="CS23" s="40"/>
      <c r="CT23" s="40"/>
      <c r="CU23" s="40">
        <f>SUM(CV23:DF23)</f>
        <v>0</v>
      </c>
      <c r="CV23" s="242"/>
      <c r="CW23" s="242"/>
      <c r="CX23" s="242"/>
      <c r="CY23" s="40"/>
      <c r="CZ23" s="40"/>
      <c r="DA23" s="40"/>
      <c r="DB23" s="40"/>
      <c r="DC23" s="40"/>
      <c r="DD23" s="40"/>
      <c r="DE23" s="40"/>
      <c r="DF23" s="40"/>
      <c r="DG23" s="40">
        <f>SUM(DH23:DJ23)</f>
        <v>0</v>
      </c>
      <c r="DH23" s="242"/>
      <c r="DI23" s="242"/>
      <c r="DJ23" s="242"/>
      <c r="DK23" s="40"/>
      <c r="DL23" s="40">
        <f>SUM(DM23:DO23)</f>
        <v>80202</v>
      </c>
      <c r="DM23" s="40"/>
      <c r="DN23" s="40"/>
      <c r="DO23" s="40">
        <f>140202-60000</f>
        <v>80202</v>
      </c>
      <c r="DP23" s="40">
        <f>AQ23-CE23-CO23-CY23-DK23</f>
        <v>0</v>
      </c>
      <c r="DQ23" s="40"/>
      <c r="DR23" s="41" t="s">
        <v>679</v>
      </c>
      <c r="DS23" s="39" t="s">
        <v>140</v>
      </c>
      <c r="DT23" s="247"/>
      <c r="DU23" s="248"/>
      <c r="DV23" s="248"/>
      <c r="DW23" s="244"/>
      <c r="DX23" s="244"/>
      <c r="DY23" s="244"/>
      <c r="DZ23" s="70">
        <f t="shared" si="23"/>
        <v>0</v>
      </c>
      <c r="EA23" s="246">
        <f t="shared" si="24"/>
        <v>0</v>
      </c>
      <c r="EB23" s="244"/>
      <c r="EC23" s="244"/>
      <c r="ED23" s="244"/>
      <c r="EE23" s="244"/>
    </row>
    <row r="24" spans="1:135" ht="30.75" customHeight="1">
      <c r="A24" s="30">
        <v>11</v>
      </c>
      <c r="B24" s="249" t="s">
        <v>141</v>
      </c>
      <c r="C24" s="30"/>
      <c r="D24" s="30"/>
      <c r="E24" s="84"/>
      <c r="F24" s="84"/>
      <c r="G24" s="231"/>
      <c r="H24" s="40">
        <f t="shared" ref="H24:DP24" si="25">H25+H135+H180</f>
        <v>2902628.3</v>
      </c>
      <c r="I24" s="40">
        <f t="shared" si="25"/>
        <v>2762628.3</v>
      </c>
      <c r="J24" s="40">
        <f t="shared" si="25"/>
        <v>0</v>
      </c>
      <c r="K24" s="40">
        <f t="shared" si="25"/>
        <v>0</v>
      </c>
      <c r="L24" s="40">
        <f t="shared" si="25"/>
        <v>0</v>
      </c>
      <c r="M24" s="40">
        <f t="shared" si="25"/>
        <v>0</v>
      </c>
      <c r="N24" s="40">
        <f t="shared" si="25"/>
        <v>0</v>
      </c>
      <c r="O24" s="40">
        <f t="shared" si="25"/>
        <v>0</v>
      </c>
      <c r="P24" s="40">
        <f t="shared" si="25"/>
        <v>0</v>
      </c>
      <c r="Q24" s="40">
        <f t="shared" si="25"/>
        <v>0</v>
      </c>
      <c r="R24" s="40">
        <f t="shared" si="25"/>
        <v>0</v>
      </c>
      <c r="S24" s="40">
        <f t="shared" si="25"/>
        <v>0</v>
      </c>
      <c r="T24" s="40">
        <f t="shared" si="25"/>
        <v>0</v>
      </c>
      <c r="U24" s="40">
        <f t="shared" si="25"/>
        <v>0</v>
      </c>
      <c r="V24" s="40">
        <f t="shared" si="25"/>
        <v>555800</v>
      </c>
      <c r="W24" s="40">
        <f t="shared" si="25"/>
        <v>-811</v>
      </c>
      <c r="X24" s="40">
        <f t="shared" si="25"/>
        <v>554989</v>
      </c>
      <c r="Y24" s="40">
        <f t="shared" si="25"/>
        <v>42872</v>
      </c>
      <c r="Z24" s="40">
        <f t="shared" si="25"/>
        <v>597861</v>
      </c>
      <c r="AA24" s="40">
        <f t="shared" si="25"/>
        <v>0</v>
      </c>
      <c r="AB24" s="40">
        <f t="shared" si="25"/>
        <v>597861</v>
      </c>
      <c r="AC24" s="40">
        <f t="shared" si="25"/>
        <v>265</v>
      </c>
      <c r="AD24" s="40">
        <f t="shared" si="25"/>
        <v>598126</v>
      </c>
      <c r="AE24" s="40">
        <f t="shared" si="25"/>
        <v>364188</v>
      </c>
      <c r="AF24" s="40">
        <f t="shared" si="25"/>
        <v>962314</v>
      </c>
      <c r="AG24" s="40">
        <f t="shared" si="25"/>
        <v>455667</v>
      </c>
      <c r="AH24" s="40">
        <f t="shared" si="25"/>
        <v>1509467</v>
      </c>
      <c r="AI24" s="40">
        <f t="shared" si="25"/>
        <v>-308381</v>
      </c>
      <c r="AJ24" s="40">
        <f t="shared" si="25"/>
        <v>1201086</v>
      </c>
      <c r="AK24" s="40">
        <f t="shared" si="25"/>
        <v>1201086</v>
      </c>
      <c r="AL24" s="40">
        <f t="shared" si="25"/>
        <v>1201086</v>
      </c>
      <c r="AM24" s="40">
        <f t="shared" si="25"/>
        <v>1158214</v>
      </c>
      <c r="AN24" s="40">
        <f t="shared" si="25"/>
        <v>220373</v>
      </c>
      <c r="AO24" s="40">
        <f t="shared" si="25"/>
        <v>395688</v>
      </c>
      <c r="AP24" s="40">
        <f t="shared" si="25"/>
        <v>542153</v>
      </c>
      <c r="AQ24" s="40">
        <f t="shared" si="25"/>
        <v>0</v>
      </c>
      <c r="AR24" s="40">
        <f t="shared" si="25"/>
        <v>0</v>
      </c>
      <c r="AS24" s="40">
        <f t="shared" si="25"/>
        <v>0</v>
      </c>
      <c r="AT24" s="40">
        <f t="shared" si="25"/>
        <v>0</v>
      </c>
      <c r="AU24" s="40">
        <f t="shared" si="25"/>
        <v>0</v>
      </c>
      <c r="AV24" s="40">
        <f t="shared" si="25"/>
        <v>0</v>
      </c>
      <c r="AW24" s="40">
        <f t="shared" si="25"/>
        <v>0</v>
      </c>
      <c r="AX24" s="40">
        <f t="shared" si="25"/>
        <v>0</v>
      </c>
      <c r="AY24" s="40">
        <f t="shared" si="25"/>
        <v>0</v>
      </c>
      <c r="AZ24" s="40">
        <f t="shared" si="25"/>
        <v>0</v>
      </c>
      <c r="BA24" s="40">
        <f t="shared" si="25"/>
        <v>0</v>
      </c>
      <c r="BB24" s="40">
        <f t="shared" si="25"/>
        <v>0</v>
      </c>
      <c r="BC24" s="40">
        <f t="shared" si="25"/>
        <v>0</v>
      </c>
      <c r="BD24" s="40">
        <f t="shared" si="25"/>
        <v>0</v>
      </c>
      <c r="BE24" s="40">
        <f t="shared" si="25"/>
        <v>0</v>
      </c>
      <c r="BF24" s="40">
        <f t="shared" si="25"/>
        <v>0</v>
      </c>
      <c r="BG24" s="40">
        <f t="shared" si="25"/>
        <v>0</v>
      </c>
      <c r="BH24" s="40">
        <f t="shared" si="25"/>
        <v>0</v>
      </c>
      <c r="BI24" s="40">
        <f t="shared" si="25"/>
        <v>0</v>
      </c>
      <c r="BJ24" s="40">
        <f t="shared" si="25"/>
        <v>0</v>
      </c>
      <c r="BK24" s="40">
        <f t="shared" si="25"/>
        <v>42872</v>
      </c>
      <c r="BL24" s="40">
        <f t="shared" si="25"/>
        <v>0</v>
      </c>
      <c r="BM24" s="40">
        <f t="shared" si="25"/>
        <v>0</v>
      </c>
      <c r="BN24" s="40">
        <f t="shared" si="25"/>
        <v>0</v>
      </c>
      <c r="BO24" s="40">
        <f t="shared" si="25"/>
        <v>0</v>
      </c>
      <c r="BP24" s="40">
        <f t="shared" si="25"/>
        <v>0</v>
      </c>
      <c r="BQ24" s="40">
        <f t="shared" si="25"/>
        <v>0</v>
      </c>
      <c r="BR24" s="40">
        <f t="shared" si="25"/>
        <v>0</v>
      </c>
      <c r="BS24" s="40">
        <f t="shared" si="25"/>
        <v>0</v>
      </c>
      <c r="BT24" s="40">
        <f t="shared" si="25"/>
        <v>0</v>
      </c>
      <c r="BU24" s="40">
        <f t="shared" si="25"/>
        <v>0</v>
      </c>
      <c r="BV24" s="40">
        <f t="shared" si="25"/>
        <v>0</v>
      </c>
      <c r="BW24" s="40">
        <f t="shared" si="25"/>
        <v>0</v>
      </c>
      <c r="BX24" s="40">
        <f t="shared" si="25"/>
        <v>0</v>
      </c>
      <c r="BY24" s="40">
        <f t="shared" si="25"/>
        <v>0</v>
      </c>
      <c r="BZ24" s="40">
        <f t="shared" si="25"/>
        <v>0</v>
      </c>
      <c r="CA24" s="40">
        <f t="shared" si="25"/>
        <v>0</v>
      </c>
      <c r="CB24" s="40">
        <f t="shared" si="25"/>
        <v>0</v>
      </c>
      <c r="CC24" s="40">
        <f t="shared" si="25"/>
        <v>0</v>
      </c>
      <c r="CD24" s="40">
        <f t="shared" si="25"/>
        <v>0</v>
      </c>
      <c r="CE24" s="40">
        <f t="shared" si="25"/>
        <v>0</v>
      </c>
      <c r="CF24" s="40">
        <f t="shared" si="25"/>
        <v>0</v>
      </c>
      <c r="CG24" s="40">
        <f t="shared" si="25"/>
        <v>0</v>
      </c>
      <c r="CH24" s="40">
        <f t="shared" si="25"/>
        <v>0</v>
      </c>
      <c r="CI24" s="40">
        <f t="shared" si="25"/>
        <v>0</v>
      </c>
      <c r="CJ24" s="40">
        <f t="shared" si="25"/>
        <v>0</v>
      </c>
      <c r="CK24" s="40">
        <f t="shared" si="25"/>
        <v>0</v>
      </c>
      <c r="CL24" s="40">
        <f t="shared" si="25"/>
        <v>0</v>
      </c>
      <c r="CM24" s="40">
        <f t="shared" si="25"/>
        <v>0</v>
      </c>
      <c r="CN24" s="40">
        <f t="shared" si="25"/>
        <v>0</v>
      </c>
      <c r="CO24" s="40">
        <f t="shared" si="25"/>
        <v>0</v>
      </c>
      <c r="CP24" s="40">
        <f t="shared" si="25"/>
        <v>0</v>
      </c>
      <c r="CQ24" s="40">
        <f t="shared" si="25"/>
        <v>0</v>
      </c>
      <c r="CR24" s="40">
        <f t="shared" si="25"/>
        <v>0</v>
      </c>
      <c r="CS24" s="40">
        <f t="shared" si="25"/>
        <v>0</v>
      </c>
      <c r="CT24" s="40">
        <f t="shared" si="25"/>
        <v>0</v>
      </c>
      <c r="CU24" s="40">
        <f t="shared" si="25"/>
        <v>0</v>
      </c>
      <c r="CV24" s="40">
        <f t="shared" si="25"/>
        <v>0</v>
      </c>
      <c r="CW24" s="40">
        <f t="shared" si="25"/>
        <v>0</v>
      </c>
      <c r="CX24" s="40">
        <f t="shared" si="25"/>
        <v>0</v>
      </c>
      <c r="CY24" s="40">
        <f t="shared" si="25"/>
        <v>0</v>
      </c>
      <c r="CZ24" s="40">
        <f t="shared" si="25"/>
        <v>0</v>
      </c>
      <c r="DA24" s="40">
        <f t="shared" si="25"/>
        <v>0</v>
      </c>
      <c r="DB24" s="40">
        <f t="shared" si="25"/>
        <v>0</v>
      </c>
      <c r="DC24" s="40">
        <f t="shared" si="25"/>
        <v>0</v>
      </c>
      <c r="DD24" s="40">
        <f t="shared" si="25"/>
        <v>0</v>
      </c>
      <c r="DE24" s="40">
        <f t="shared" si="25"/>
        <v>0</v>
      </c>
      <c r="DF24" s="40">
        <f t="shared" si="25"/>
        <v>0</v>
      </c>
      <c r="DG24" s="40">
        <f t="shared" si="25"/>
        <v>13349</v>
      </c>
      <c r="DH24" s="40">
        <f t="shared" si="25"/>
        <v>1559</v>
      </c>
      <c r="DI24" s="40">
        <f t="shared" si="25"/>
        <v>900</v>
      </c>
      <c r="DJ24" s="40">
        <f t="shared" si="25"/>
        <v>10890</v>
      </c>
      <c r="DK24" s="40">
        <f t="shared" si="25"/>
        <v>0</v>
      </c>
      <c r="DL24" s="40">
        <f t="shared" si="25"/>
        <v>1187737</v>
      </c>
      <c r="DM24" s="40">
        <f t="shared" si="25"/>
        <v>218814</v>
      </c>
      <c r="DN24" s="40">
        <f t="shared" si="25"/>
        <v>437660</v>
      </c>
      <c r="DO24" s="40">
        <f t="shared" si="25"/>
        <v>531263</v>
      </c>
      <c r="DP24" s="40">
        <f t="shared" si="25"/>
        <v>0</v>
      </c>
      <c r="DQ24" s="40"/>
      <c r="DR24" s="57"/>
      <c r="DS24" s="40" t="e">
        <f>DS25+DS135</f>
        <v>#REF!</v>
      </c>
      <c r="DT24" s="247"/>
      <c r="DU24" s="248"/>
      <c r="DV24" s="248"/>
      <c r="DW24" s="244"/>
      <c r="DX24" s="244"/>
      <c r="DY24" s="244"/>
      <c r="DZ24" s="70">
        <f t="shared" si="23"/>
        <v>0</v>
      </c>
      <c r="EA24" s="246">
        <f t="shared" si="24"/>
        <v>0</v>
      </c>
      <c r="EB24" s="244"/>
      <c r="EC24" s="244"/>
      <c r="ED24" s="244"/>
      <c r="EE24" s="244"/>
    </row>
    <row r="25" spans="1:135" ht="34.5" customHeight="1">
      <c r="A25" s="30" t="s">
        <v>9</v>
      </c>
      <c r="B25" s="249" t="s">
        <v>142</v>
      </c>
      <c r="C25" s="30"/>
      <c r="D25" s="30"/>
      <c r="E25" s="84"/>
      <c r="F25" s="84"/>
      <c r="G25" s="231"/>
      <c r="H25" s="40">
        <f t="shared" ref="H25:DP25" si="26">H60+H108+H52+H119+H77+H123+H113+H87+H70+H63+H26+H105+H82+H116+H132+H96+H126+H102+H129</f>
        <v>2519628.2999999998</v>
      </c>
      <c r="I25" s="40">
        <f t="shared" si="26"/>
        <v>2379628.2999999998</v>
      </c>
      <c r="J25" s="40">
        <f t="shared" si="26"/>
        <v>0</v>
      </c>
      <c r="K25" s="40">
        <f t="shared" si="26"/>
        <v>0</v>
      </c>
      <c r="L25" s="40">
        <f t="shared" si="26"/>
        <v>0</v>
      </c>
      <c r="M25" s="40">
        <f t="shared" si="26"/>
        <v>0</v>
      </c>
      <c r="N25" s="40">
        <f t="shared" si="26"/>
        <v>0</v>
      </c>
      <c r="O25" s="40">
        <f t="shared" si="26"/>
        <v>0</v>
      </c>
      <c r="P25" s="40">
        <f t="shared" si="26"/>
        <v>0</v>
      </c>
      <c r="Q25" s="40">
        <f t="shared" si="26"/>
        <v>0</v>
      </c>
      <c r="R25" s="40">
        <f t="shared" si="26"/>
        <v>0</v>
      </c>
      <c r="S25" s="40">
        <f t="shared" si="26"/>
        <v>0</v>
      </c>
      <c r="T25" s="40">
        <f t="shared" si="26"/>
        <v>0</v>
      </c>
      <c r="U25" s="40">
        <f t="shared" si="26"/>
        <v>0</v>
      </c>
      <c r="V25" s="40">
        <f t="shared" si="26"/>
        <v>41723</v>
      </c>
      <c r="W25" s="40">
        <f t="shared" si="26"/>
        <v>0</v>
      </c>
      <c r="X25" s="40">
        <f t="shared" si="26"/>
        <v>41723</v>
      </c>
      <c r="Y25" s="40">
        <f t="shared" si="26"/>
        <v>42872</v>
      </c>
      <c r="Z25" s="40">
        <f t="shared" si="26"/>
        <v>84595</v>
      </c>
      <c r="AA25" s="40">
        <f t="shared" si="26"/>
        <v>0</v>
      </c>
      <c r="AB25" s="40">
        <f t="shared" si="26"/>
        <v>84595</v>
      </c>
      <c r="AC25" s="40">
        <f t="shared" si="26"/>
        <v>0</v>
      </c>
      <c r="AD25" s="40">
        <f t="shared" si="26"/>
        <v>84595</v>
      </c>
      <c r="AE25" s="40">
        <f t="shared" si="26"/>
        <v>46900</v>
      </c>
      <c r="AF25" s="40">
        <f t="shared" si="26"/>
        <v>131495</v>
      </c>
      <c r="AG25" s="40">
        <f t="shared" si="26"/>
        <v>397966</v>
      </c>
      <c r="AH25" s="40">
        <f t="shared" si="26"/>
        <v>620947</v>
      </c>
      <c r="AI25" s="40">
        <f t="shared" si="26"/>
        <v>246348</v>
      </c>
      <c r="AJ25" s="40">
        <f t="shared" si="26"/>
        <v>867295</v>
      </c>
      <c r="AK25" s="40">
        <f t="shared" si="26"/>
        <v>867295</v>
      </c>
      <c r="AL25" s="40">
        <f t="shared" si="26"/>
        <v>867295</v>
      </c>
      <c r="AM25" s="40">
        <f t="shared" si="26"/>
        <v>824423</v>
      </c>
      <c r="AN25" s="40">
        <f t="shared" si="26"/>
        <v>130373</v>
      </c>
      <c r="AO25" s="40">
        <f t="shared" si="26"/>
        <v>242688</v>
      </c>
      <c r="AP25" s="40">
        <f t="shared" si="26"/>
        <v>451362</v>
      </c>
      <c r="AQ25" s="40">
        <f t="shared" si="26"/>
        <v>0</v>
      </c>
      <c r="AR25" s="40">
        <f t="shared" si="26"/>
        <v>0</v>
      </c>
      <c r="AS25" s="40">
        <f t="shared" si="26"/>
        <v>0</v>
      </c>
      <c r="AT25" s="40">
        <f t="shared" si="26"/>
        <v>0</v>
      </c>
      <c r="AU25" s="40">
        <f t="shared" si="26"/>
        <v>0</v>
      </c>
      <c r="AV25" s="40">
        <f t="shared" si="26"/>
        <v>0</v>
      </c>
      <c r="AW25" s="40">
        <f t="shared" si="26"/>
        <v>0</v>
      </c>
      <c r="AX25" s="40">
        <f t="shared" si="26"/>
        <v>0</v>
      </c>
      <c r="AY25" s="40">
        <f t="shared" si="26"/>
        <v>0</v>
      </c>
      <c r="AZ25" s="40">
        <f t="shared" si="26"/>
        <v>0</v>
      </c>
      <c r="BA25" s="40">
        <f t="shared" si="26"/>
        <v>0</v>
      </c>
      <c r="BB25" s="40">
        <f t="shared" si="26"/>
        <v>0</v>
      </c>
      <c r="BC25" s="40">
        <f t="shared" si="26"/>
        <v>0</v>
      </c>
      <c r="BD25" s="40">
        <f t="shared" si="26"/>
        <v>0</v>
      </c>
      <c r="BE25" s="40">
        <f t="shared" si="26"/>
        <v>0</v>
      </c>
      <c r="BF25" s="40">
        <f t="shared" si="26"/>
        <v>0</v>
      </c>
      <c r="BG25" s="40">
        <f t="shared" si="26"/>
        <v>0</v>
      </c>
      <c r="BH25" s="40">
        <f t="shared" si="26"/>
        <v>0</v>
      </c>
      <c r="BI25" s="40">
        <f t="shared" si="26"/>
        <v>0</v>
      </c>
      <c r="BJ25" s="40">
        <f t="shared" si="26"/>
        <v>0</v>
      </c>
      <c r="BK25" s="40">
        <f t="shared" si="26"/>
        <v>42872</v>
      </c>
      <c r="BL25" s="40">
        <f t="shared" si="26"/>
        <v>0</v>
      </c>
      <c r="BM25" s="40">
        <f t="shared" si="26"/>
        <v>0</v>
      </c>
      <c r="BN25" s="40">
        <f t="shared" si="26"/>
        <v>0</v>
      </c>
      <c r="BO25" s="40">
        <f t="shared" si="26"/>
        <v>0</v>
      </c>
      <c r="BP25" s="40">
        <f t="shared" si="26"/>
        <v>0</v>
      </c>
      <c r="BQ25" s="40">
        <f t="shared" si="26"/>
        <v>0</v>
      </c>
      <c r="BR25" s="40">
        <f t="shared" si="26"/>
        <v>0</v>
      </c>
      <c r="BS25" s="40">
        <f t="shared" si="26"/>
        <v>0</v>
      </c>
      <c r="BT25" s="40">
        <f t="shared" si="26"/>
        <v>0</v>
      </c>
      <c r="BU25" s="40">
        <f t="shared" si="26"/>
        <v>0</v>
      </c>
      <c r="BV25" s="40">
        <f t="shared" si="26"/>
        <v>0</v>
      </c>
      <c r="BW25" s="40">
        <f t="shared" si="26"/>
        <v>0</v>
      </c>
      <c r="BX25" s="40">
        <f t="shared" si="26"/>
        <v>0</v>
      </c>
      <c r="BY25" s="40">
        <f t="shared" si="26"/>
        <v>0</v>
      </c>
      <c r="BZ25" s="40">
        <f t="shared" si="26"/>
        <v>0</v>
      </c>
      <c r="CA25" s="40">
        <f t="shared" si="26"/>
        <v>0</v>
      </c>
      <c r="CB25" s="40">
        <f t="shared" si="26"/>
        <v>0</v>
      </c>
      <c r="CC25" s="40">
        <f t="shared" si="26"/>
        <v>0</v>
      </c>
      <c r="CD25" s="40">
        <f t="shared" si="26"/>
        <v>0</v>
      </c>
      <c r="CE25" s="40">
        <f t="shared" si="26"/>
        <v>0</v>
      </c>
      <c r="CF25" s="40">
        <f t="shared" si="26"/>
        <v>0</v>
      </c>
      <c r="CG25" s="40">
        <f t="shared" si="26"/>
        <v>0</v>
      </c>
      <c r="CH25" s="40">
        <f t="shared" si="26"/>
        <v>0</v>
      </c>
      <c r="CI25" s="40">
        <f t="shared" si="26"/>
        <v>0</v>
      </c>
      <c r="CJ25" s="40">
        <f t="shared" si="26"/>
        <v>0</v>
      </c>
      <c r="CK25" s="40">
        <f t="shared" si="26"/>
        <v>0</v>
      </c>
      <c r="CL25" s="40">
        <f t="shared" si="26"/>
        <v>0</v>
      </c>
      <c r="CM25" s="40">
        <f t="shared" si="26"/>
        <v>0</v>
      </c>
      <c r="CN25" s="40">
        <f t="shared" si="26"/>
        <v>0</v>
      </c>
      <c r="CO25" s="40">
        <f t="shared" si="26"/>
        <v>0</v>
      </c>
      <c r="CP25" s="40">
        <f t="shared" si="26"/>
        <v>0</v>
      </c>
      <c r="CQ25" s="40">
        <f t="shared" si="26"/>
        <v>0</v>
      </c>
      <c r="CR25" s="40">
        <f t="shared" si="26"/>
        <v>0</v>
      </c>
      <c r="CS25" s="40">
        <f t="shared" si="26"/>
        <v>0</v>
      </c>
      <c r="CT25" s="40">
        <f t="shared" si="26"/>
        <v>0</v>
      </c>
      <c r="CU25" s="40">
        <f t="shared" si="26"/>
        <v>0</v>
      </c>
      <c r="CV25" s="40">
        <f t="shared" si="26"/>
        <v>0</v>
      </c>
      <c r="CW25" s="40">
        <f t="shared" si="26"/>
        <v>0</v>
      </c>
      <c r="CX25" s="40">
        <f t="shared" si="26"/>
        <v>0</v>
      </c>
      <c r="CY25" s="40">
        <f t="shared" si="26"/>
        <v>0</v>
      </c>
      <c r="CZ25" s="40">
        <f t="shared" si="26"/>
        <v>0</v>
      </c>
      <c r="DA25" s="40">
        <f t="shared" si="26"/>
        <v>0</v>
      </c>
      <c r="DB25" s="40">
        <f t="shared" si="26"/>
        <v>0</v>
      </c>
      <c r="DC25" s="40">
        <f t="shared" si="26"/>
        <v>0</v>
      </c>
      <c r="DD25" s="40">
        <f t="shared" si="26"/>
        <v>0</v>
      </c>
      <c r="DE25" s="40">
        <f t="shared" si="26"/>
        <v>0</v>
      </c>
      <c r="DF25" s="40">
        <f t="shared" si="26"/>
        <v>0</v>
      </c>
      <c r="DG25" s="40">
        <f t="shared" si="26"/>
        <v>8999</v>
      </c>
      <c r="DH25" s="40">
        <f t="shared" si="26"/>
        <v>1559</v>
      </c>
      <c r="DI25" s="40">
        <f t="shared" si="26"/>
        <v>450</v>
      </c>
      <c r="DJ25" s="40">
        <f t="shared" si="26"/>
        <v>6990</v>
      </c>
      <c r="DK25" s="40">
        <f t="shared" si="26"/>
        <v>0</v>
      </c>
      <c r="DL25" s="40">
        <f t="shared" si="26"/>
        <v>858296</v>
      </c>
      <c r="DM25" s="40">
        <f t="shared" si="26"/>
        <v>128814</v>
      </c>
      <c r="DN25" s="40">
        <f t="shared" si="26"/>
        <v>285110</v>
      </c>
      <c r="DO25" s="40">
        <f t="shared" si="26"/>
        <v>444372</v>
      </c>
      <c r="DP25" s="40">
        <f t="shared" si="26"/>
        <v>0</v>
      </c>
      <c r="DQ25" s="40"/>
      <c r="DR25" s="57"/>
      <c r="DS25" s="40" t="e">
        <f>DS60+DS108+DS52+DS119+#REF!+#REF!+DS77+DS123+#REF!+DS113+#REF!+DS87+#REF!+#REF!+DS70+#REF!+#REF!+#REF!+#REF!+#REF!+DS63+#REF!+DS26+#REF!+DS105+DS82+#REF!+#REF!</f>
        <v>#REF!</v>
      </c>
      <c r="DT25" s="247"/>
      <c r="DU25" s="248"/>
      <c r="DV25" s="248"/>
      <c r="DW25" s="244"/>
      <c r="DX25" s="244"/>
      <c r="DY25" s="244"/>
      <c r="DZ25" s="70">
        <f t="shared" si="23"/>
        <v>0</v>
      </c>
      <c r="EA25" s="246">
        <f t="shared" si="24"/>
        <v>0</v>
      </c>
      <c r="EB25" s="244"/>
      <c r="EC25" s="244"/>
      <c r="ED25" s="244"/>
      <c r="EE25" s="244"/>
    </row>
    <row r="26" spans="1:135" ht="38.25" customHeight="1">
      <c r="A26" s="30" t="s">
        <v>19</v>
      </c>
      <c r="B26" s="249" t="s">
        <v>143</v>
      </c>
      <c r="C26" s="30"/>
      <c r="D26" s="30"/>
      <c r="E26" s="84"/>
      <c r="F26" s="84"/>
      <c r="G26" s="231"/>
      <c r="H26" s="40">
        <f t="shared" ref="H26:DP26" si="27">H27+H38</f>
        <v>451857.3</v>
      </c>
      <c r="I26" s="40">
        <f t="shared" si="27"/>
        <v>451857.3</v>
      </c>
      <c r="J26" s="40">
        <f t="shared" si="27"/>
        <v>0</v>
      </c>
      <c r="K26" s="40">
        <f t="shared" si="27"/>
        <v>0</v>
      </c>
      <c r="L26" s="40">
        <f t="shared" si="27"/>
        <v>0</v>
      </c>
      <c r="M26" s="40">
        <f t="shared" si="27"/>
        <v>0</v>
      </c>
      <c r="N26" s="40">
        <f t="shared" si="27"/>
        <v>0</v>
      </c>
      <c r="O26" s="40">
        <f t="shared" si="27"/>
        <v>0</v>
      </c>
      <c r="P26" s="40">
        <f t="shared" si="27"/>
        <v>0</v>
      </c>
      <c r="Q26" s="40">
        <f t="shared" si="27"/>
        <v>0</v>
      </c>
      <c r="R26" s="40">
        <f t="shared" si="27"/>
        <v>0</v>
      </c>
      <c r="S26" s="40">
        <f t="shared" si="27"/>
        <v>0</v>
      </c>
      <c r="T26" s="40">
        <f t="shared" si="27"/>
        <v>0</v>
      </c>
      <c r="U26" s="40">
        <f t="shared" si="27"/>
        <v>0</v>
      </c>
      <c r="V26" s="40">
        <f t="shared" si="27"/>
        <v>0</v>
      </c>
      <c r="W26" s="40">
        <f t="shared" si="27"/>
        <v>0</v>
      </c>
      <c r="X26" s="40">
        <f t="shared" si="27"/>
        <v>0</v>
      </c>
      <c r="Y26" s="40">
        <f t="shared" si="27"/>
        <v>0</v>
      </c>
      <c r="Z26" s="40">
        <f t="shared" si="27"/>
        <v>0</v>
      </c>
      <c r="AA26" s="40">
        <f t="shared" si="27"/>
        <v>0</v>
      </c>
      <c r="AB26" s="40">
        <f t="shared" si="27"/>
        <v>0</v>
      </c>
      <c r="AC26" s="40">
        <f t="shared" si="27"/>
        <v>0</v>
      </c>
      <c r="AD26" s="40">
        <f t="shared" si="27"/>
        <v>0</v>
      </c>
      <c r="AE26" s="40">
        <f t="shared" si="27"/>
        <v>0</v>
      </c>
      <c r="AF26" s="40">
        <f t="shared" si="27"/>
        <v>0</v>
      </c>
      <c r="AG26" s="40">
        <f t="shared" si="27"/>
        <v>0</v>
      </c>
      <c r="AH26" s="40">
        <f t="shared" si="27"/>
        <v>0</v>
      </c>
      <c r="AI26" s="40">
        <f t="shared" si="27"/>
        <v>271857</v>
      </c>
      <c r="AJ26" s="40">
        <f t="shared" si="27"/>
        <v>271857</v>
      </c>
      <c r="AK26" s="40">
        <f t="shared" si="27"/>
        <v>271857</v>
      </c>
      <c r="AL26" s="40">
        <f t="shared" si="27"/>
        <v>271857</v>
      </c>
      <c r="AM26" s="40">
        <f t="shared" si="27"/>
        <v>271857</v>
      </c>
      <c r="AN26" s="40">
        <f t="shared" si="27"/>
        <v>0</v>
      </c>
      <c r="AO26" s="40">
        <f t="shared" si="27"/>
        <v>0</v>
      </c>
      <c r="AP26" s="40">
        <f t="shared" si="27"/>
        <v>271857</v>
      </c>
      <c r="AQ26" s="40">
        <f t="shared" si="27"/>
        <v>0</v>
      </c>
      <c r="AR26" s="40">
        <f t="shared" si="27"/>
        <v>0</v>
      </c>
      <c r="AS26" s="40">
        <f t="shared" si="27"/>
        <v>0</v>
      </c>
      <c r="AT26" s="40">
        <f t="shared" si="27"/>
        <v>0</v>
      </c>
      <c r="AU26" s="40">
        <f t="shared" si="27"/>
        <v>0</v>
      </c>
      <c r="AV26" s="40">
        <f t="shared" si="27"/>
        <v>0</v>
      </c>
      <c r="AW26" s="40">
        <f t="shared" si="27"/>
        <v>0</v>
      </c>
      <c r="AX26" s="40">
        <f t="shared" si="27"/>
        <v>0</v>
      </c>
      <c r="AY26" s="40">
        <f t="shared" si="27"/>
        <v>0</v>
      </c>
      <c r="AZ26" s="40">
        <f t="shared" si="27"/>
        <v>0</v>
      </c>
      <c r="BA26" s="40">
        <f t="shared" si="27"/>
        <v>0</v>
      </c>
      <c r="BB26" s="40">
        <f t="shared" si="27"/>
        <v>0</v>
      </c>
      <c r="BC26" s="40">
        <f t="shared" si="27"/>
        <v>0</v>
      </c>
      <c r="BD26" s="40">
        <f t="shared" si="27"/>
        <v>0</v>
      </c>
      <c r="BE26" s="40">
        <f t="shared" si="27"/>
        <v>0</v>
      </c>
      <c r="BF26" s="40">
        <f t="shared" si="27"/>
        <v>0</v>
      </c>
      <c r="BG26" s="40">
        <f t="shared" si="27"/>
        <v>0</v>
      </c>
      <c r="BH26" s="40">
        <f t="shared" si="27"/>
        <v>0</v>
      </c>
      <c r="BI26" s="40">
        <f t="shared" si="27"/>
        <v>0</v>
      </c>
      <c r="BJ26" s="40">
        <f t="shared" si="27"/>
        <v>0</v>
      </c>
      <c r="BK26" s="40">
        <f t="shared" si="27"/>
        <v>0</v>
      </c>
      <c r="BL26" s="40">
        <f t="shared" si="27"/>
        <v>0</v>
      </c>
      <c r="BM26" s="40">
        <f t="shared" si="27"/>
        <v>0</v>
      </c>
      <c r="BN26" s="40">
        <f t="shared" si="27"/>
        <v>0</v>
      </c>
      <c r="BO26" s="40">
        <f t="shared" si="27"/>
        <v>0</v>
      </c>
      <c r="BP26" s="40">
        <f t="shared" si="27"/>
        <v>0</v>
      </c>
      <c r="BQ26" s="40">
        <f t="shared" si="27"/>
        <v>0</v>
      </c>
      <c r="BR26" s="40">
        <f t="shared" si="27"/>
        <v>0</v>
      </c>
      <c r="BS26" s="40">
        <f t="shared" si="27"/>
        <v>0</v>
      </c>
      <c r="BT26" s="40">
        <f t="shared" si="27"/>
        <v>0</v>
      </c>
      <c r="BU26" s="40">
        <f t="shared" si="27"/>
        <v>0</v>
      </c>
      <c r="BV26" s="40">
        <f t="shared" si="27"/>
        <v>0</v>
      </c>
      <c r="BW26" s="40">
        <f t="shared" si="27"/>
        <v>0</v>
      </c>
      <c r="BX26" s="40">
        <f t="shared" si="27"/>
        <v>0</v>
      </c>
      <c r="BY26" s="40">
        <f t="shared" si="27"/>
        <v>0</v>
      </c>
      <c r="BZ26" s="40">
        <f t="shared" si="27"/>
        <v>0</v>
      </c>
      <c r="CA26" s="40">
        <f t="shared" si="27"/>
        <v>0</v>
      </c>
      <c r="CB26" s="40">
        <f t="shared" si="27"/>
        <v>0</v>
      </c>
      <c r="CC26" s="40">
        <f t="shared" si="27"/>
        <v>0</v>
      </c>
      <c r="CD26" s="40">
        <f t="shared" si="27"/>
        <v>0</v>
      </c>
      <c r="CE26" s="40">
        <f t="shared" si="27"/>
        <v>0</v>
      </c>
      <c r="CF26" s="40">
        <f t="shared" si="27"/>
        <v>0</v>
      </c>
      <c r="CG26" s="40">
        <f t="shared" si="27"/>
        <v>0</v>
      </c>
      <c r="CH26" s="40">
        <f t="shared" si="27"/>
        <v>0</v>
      </c>
      <c r="CI26" s="40">
        <f t="shared" si="27"/>
        <v>0</v>
      </c>
      <c r="CJ26" s="40">
        <f t="shared" si="27"/>
        <v>0</v>
      </c>
      <c r="CK26" s="40">
        <f t="shared" si="27"/>
        <v>0</v>
      </c>
      <c r="CL26" s="40">
        <f t="shared" si="27"/>
        <v>0</v>
      </c>
      <c r="CM26" s="40">
        <f t="shared" si="27"/>
        <v>0</v>
      </c>
      <c r="CN26" s="40">
        <f t="shared" si="27"/>
        <v>0</v>
      </c>
      <c r="CO26" s="40">
        <f t="shared" si="27"/>
        <v>0</v>
      </c>
      <c r="CP26" s="40">
        <f t="shared" si="27"/>
        <v>0</v>
      </c>
      <c r="CQ26" s="40">
        <f t="shared" si="27"/>
        <v>0</v>
      </c>
      <c r="CR26" s="40">
        <f t="shared" si="27"/>
        <v>0</v>
      </c>
      <c r="CS26" s="40">
        <f t="shared" si="27"/>
        <v>0</v>
      </c>
      <c r="CT26" s="40">
        <f t="shared" si="27"/>
        <v>0</v>
      </c>
      <c r="CU26" s="40">
        <f t="shared" si="27"/>
        <v>0</v>
      </c>
      <c r="CV26" s="40">
        <f t="shared" si="27"/>
        <v>0</v>
      </c>
      <c r="CW26" s="40">
        <f t="shared" si="27"/>
        <v>0</v>
      </c>
      <c r="CX26" s="40">
        <f t="shared" si="27"/>
        <v>0</v>
      </c>
      <c r="CY26" s="40">
        <f t="shared" si="27"/>
        <v>0</v>
      </c>
      <c r="CZ26" s="40">
        <f t="shared" si="27"/>
        <v>0</v>
      </c>
      <c r="DA26" s="40">
        <f t="shared" si="27"/>
        <v>0</v>
      </c>
      <c r="DB26" s="40">
        <f t="shared" si="27"/>
        <v>0</v>
      </c>
      <c r="DC26" s="40">
        <f t="shared" si="27"/>
        <v>0</v>
      </c>
      <c r="DD26" s="40">
        <f t="shared" si="27"/>
        <v>0</v>
      </c>
      <c r="DE26" s="40">
        <f t="shared" si="27"/>
        <v>0</v>
      </c>
      <c r="DF26" s="40">
        <f t="shared" si="27"/>
        <v>0</v>
      </c>
      <c r="DG26" s="40">
        <f t="shared" si="27"/>
        <v>4260</v>
      </c>
      <c r="DH26" s="40">
        <f t="shared" si="27"/>
        <v>0</v>
      </c>
      <c r="DI26" s="40">
        <f t="shared" si="27"/>
        <v>0</v>
      </c>
      <c r="DJ26" s="40">
        <f t="shared" si="27"/>
        <v>4260</v>
      </c>
      <c r="DK26" s="40">
        <f t="shared" si="27"/>
        <v>0</v>
      </c>
      <c r="DL26" s="40">
        <f t="shared" si="27"/>
        <v>267597</v>
      </c>
      <c r="DM26" s="40">
        <f t="shared" si="27"/>
        <v>0</v>
      </c>
      <c r="DN26" s="40">
        <f t="shared" si="27"/>
        <v>0</v>
      </c>
      <c r="DO26" s="40">
        <f t="shared" si="27"/>
        <v>267597</v>
      </c>
      <c r="DP26" s="40">
        <f t="shared" si="27"/>
        <v>0</v>
      </c>
      <c r="DQ26" s="40"/>
      <c r="DR26" s="57"/>
      <c r="DS26" s="40" t="e">
        <f>#REF!+DS27</f>
        <v>#REF!</v>
      </c>
      <c r="DT26" s="247"/>
      <c r="DU26" s="248"/>
      <c r="DV26" s="248"/>
      <c r="DW26" s="244"/>
      <c r="DX26" s="244"/>
      <c r="DY26" s="244"/>
      <c r="DZ26" s="70">
        <f t="shared" si="23"/>
        <v>0</v>
      </c>
      <c r="EA26" s="246">
        <f t="shared" si="24"/>
        <v>0</v>
      </c>
      <c r="EB26" s="244"/>
      <c r="EC26" s="244"/>
      <c r="ED26" s="244"/>
      <c r="EE26" s="244"/>
    </row>
    <row r="27" spans="1:135" ht="27.75" hidden="1" customHeight="1">
      <c r="A27" s="30"/>
      <c r="B27" s="32"/>
      <c r="C27" s="30"/>
      <c r="D27" s="30"/>
      <c r="E27" s="84"/>
      <c r="F27" s="84"/>
      <c r="G27" s="231"/>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57"/>
      <c r="DS27" s="41"/>
      <c r="DT27" s="247"/>
      <c r="DU27" s="248"/>
      <c r="DV27" s="248"/>
      <c r="DW27" s="244"/>
      <c r="DX27" s="244"/>
      <c r="DY27" s="244"/>
      <c r="DZ27" s="70"/>
      <c r="EA27" s="246"/>
      <c r="EB27" s="244"/>
      <c r="EC27" s="244"/>
      <c r="ED27" s="244"/>
      <c r="EE27" s="244"/>
    </row>
    <row r="28" spans="1:135" ht="36" hidden="1" customHeight="1">
      <c r="A28" s="252"/>
      <c r="B28" s="58"/>
      <c r="C28" s="89"/>
      <c r="D28" s="89"/>
      <c r="E28" s="39"/>
      <c r="F28" s="72"/>
      <c r="G28" s="89"/>
      <c r="H28" s="77"/>
      <c r="I28" s="77"/>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41"/>
      <c r="BV28" s="41"/>
      <c r="BW28" s="41"/>
      <c r="BX28" s="41"/>
      <c r="BY28" s="77"/>
      <c r="BZ28" s="77"/>
      <c r="CA28" s="77"/>
      <c r="CB28" s="77"/>
      <c r="CC28" s="77"/>
      <c r="CD28" s="77"/>
      <c r="CE28" s="77"/>
      <c r="CF28" s="77"/>
      <c r="CG28" s="77"/>
      <c r="CH28" s="77"/>
      <c r="CI28" s="77"/>
      <c r="CJ28" s="77"/>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41"/>
      <c r="DI28" s="41"/>
      <c r="DJ28" s="41"/>
      <c r="DK28" s="74"/>
      <c r="DL28" s="74"/>
      <c r="DM28" s="74"/>
      <c r="DN28" s="74"/>
      <c r="DO28" s="74"/>
      <c r="DP28" s="74"/>
      <c r="DQ28" s="74"/>
      <c r="DR28" s="41"/>
      <c r="DS28" s="39"/>
      <c r="DT28" s="253"/>
      <c r="DU28" s="254"/>
      <c r="DV28" s="254"/>
      <c r="DW28" s="236"/>
      <c r="DX28" s="255"/>
      <c r="DY28" s="255"/>
      <c r="DZ28" s="70"/>
      <c r="EA28" s="256"/>
      <c r="EB28" s="255"/>
      <c r="EC28" s="255"/>
      <c r="ED28" s="255"/>
      <c r="EE28" s="255"/>
    </row>
    <row r="29" spans="1:135" ht="36.75" hidden="1" customHeight="1">
      <c r="A29" s="252"/>
      <c r="B29" s="257"/>
      <c r="C29" s="89"/>
      <c r="D29" s="89"/>
      <c r="E29" s="89"/>
      <c r="F29" s="89"/>
      <c r="G29" s="89"/>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41"/>
      <c r="BV29" s="41"/>
      <c r="BW29" s="41"/>
      <c r="BX29" s="41"/>
      <c r="BY29" s="74"/>
      <c r="BZ29" s="74"/>
      <c r="CA29" s="77"/>
      <c r="CB29" s="77"/>
      <c r="CC29" s="77"/>
      <c r="CD29" s="77"/>
      <c r="CE29" s="77"/>
      <c r="CF29" s="77"/>
      <c r="CG29" s="77"/>
      <c r="CH29" s="77"/>
      <c r="CI29" s="77"/>
      <c r="CJ29" s="77"/>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41"/>
      <c r="DI29" s="41"/>
      <c r="DJ29" s="41"/>
      <c r="DK29" s="74"/>
      <c r="DL29" s="74"/>
      <c r="DM29" s="74"/>
      <c r="DN29" s="74"/>
      <c r="DO29" s="74"/>
      <c r="DP29" s="74"/>
      <c r="DQ29" s="74"/>
      <c r="DR29" s="41"/>
      <c r="DS29" s="42"/>
      <c r="DT29" s="253"/>
      <c r="DU29" s="254"/>
      <c r="DV29" s="254"/>
      <c r="DW29" s="237"/>
      <c r="DX29" s="237"/>
      <c r="DY29" s="237"/>
      <c r="DZ29" s="70"/>
      <c r="EA29" s="246"/>
      <c r="EB29" s="237"/>
      <c r="EC29" s="237"/>
      <c r="ED29" s="237"/>
      <c r="EE29" s="237"/>
    </row>
    <row r="30" spans="1:135" ht="15.75" hidden="1" customHeight="1">
      <c r="A30" s="252"/>
      <c r="B30" s="78"/>
      <c r="C30" s="39"/>
      <c r="D30" s="39"/>
      <c r="E30" s="72"/>
      <c r="F30" s="72"/>
      <c r="G30" s="89"/>
      <c r="H30" s="258"/>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41"/>
      <c r="BV30" s="41"/>
      <c r="BW30" s="41"/>
      <c r="BX30" s="41"/>
      <c r="BY30" s="74"/>
      <c r="BZ30" s="74"/>
      <c r="CA30" s="77"/>
      <c r="CB30" s="77"/>
      <c r="CC30" s="77"/>
      <c r="CD30" s="77"/>
      <c r="CE30" s="77"/>
      <c r="CF30" s="77"/>
      <c r="CG30" s="77"/>
      <c r="CH30" s="77"/>
      <c r="CI30" s="77"/>
      <c r="CJ30" s="77"/>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41"/>
      <c r="DI30" s="41"/>
      <c r="DJ30" s="41"/>
      <c r="DK30" s="74"/>
      <c r="DL30" s="74"/>
      <c r="DM30" s="74"/>
      <c r="DN30" s="74"/>
      <c r="DO30" s="74"/>
      <c r="DP30" s="74"/>
      <c r="DQ30" s="74"/>
      <c r="DR30" s="41"/>
      <c r="DS30" s="39"/>
      <c r="DT30" s="253"/>
      <c r="DU30" s="254"/>
      <c r="DV30" s="254"/>
      <c r="DW30" s="254"/>
      <c r="DX30" s="236"/>
      <c r="DY30" s="236"/>
      <c r="DZ30" s="70"/>
      <c r="EA30" s="246"/>
      <c r="EB30" s="236"/>
      <c r="EC30" s="236"/>
      <c r="ED30" s="236"/>
      <c r="EE30" s="236"/>
    </row>
    <row r="31" spans="1:135" ht="15.75" hidden="1" customHeight="1">
      <c r="A31" s="252"/>
      <c r="B31" s="78"/>
      <c r="C31" s="39"/>
      <c r="D31" s="89"/>
      <c r="E31" s="72"/>
      <c r="F31" s="72"/>
      <c r="G31" s="89"/>
      <c r="H31" s="80"/>
      <c r="I31" s="80"/>
      <c r="J31" s="259"/>
      <c r="K31" s="259"/>
      <c r="L31" s="259"/>
      <c r="M31" s="259"/>
      <c r="N31" s="260"/>
      <c r="O31" s="260"/>
      <c r="P31" s="260"/>
      <c r="Q31" s="259"/>
      <c r="R31" s="75"/>
      <c r="S31" s="75"/>
      <c r="T31" s="259"/>
      <c r="U31" s="259"/>
      <c r="V31" s="259"/>
      <c r="W31" s="74"/>
      <c r="X31" s="74"/>
      <c r="Y31" s="74"/>
      <c r="Z31" s="74"/>
      <c r="AA31" s="74"/>
      <c r="AB31" s="74"/>
      <c r="AC31" s="74"/>
      <c r="AD31" s="74"/>
      <c r="AE31" s="74"/>
      <c r="AF31" s="74"/>
      <c r="AG31" s="74"/>
      <c r="AH31" s="74"/>
      <c r="AI31" s="74"/>
      <c r="AJ31" s="74"/>
      <c r="AK31" s="74"/>
      <c r="AL31" s="74"/>
      <c r="AM31" s="261"/>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89"/>
      <c r="BV31" s="89"/>
      <c r="BW31" s="89"/>
      <c r="BX31" s="89"/>
      <c r="BY31" s="262"/>
      <c r="BZ31" s="262"/>
      <c r="CA31" s="263"/>
      <c r="CB31" s="263"/>
      <c r="CC31" s="263"/>
      <c r="CD31" s="263"/>
      <c r="CE31" s="263"/>
      <c r="CF31" s="263"/>
      <c r="CG31" s="263"/>
      <c r="CH31" s="263"/>
      <c r="CI31" s="263"/>
      <c r="CJ31" s="263"/>
      <c r="CK31" s="75"/>
      <c r="CL31" s="75"/>
      <c r="CM31" s="75"/>
      <c r="CN31" s="75"/>
      <c r="CO31" s="75"/>
      <c r="CP31" s="75"/>
      <c r="CQ31" s="75"/>
      <c r="CR31" s="75"/>
      <c r="CS31" s="75"/>
      <c r="CT31" s="75"/>
      <c r="CU31" s="75"/>
      <c r="CV31" s="75"/>
      <c r="CW31" s="75"/>
      <c r="CX31" s="75"/>
      <c r="CY31" s="75"/>
      <c r="CZ31" s="74"/>
      <c r="DA31" s="74"/>
      <c r="DB31" s="74"/>
      <c r="DC31" s="74"/>
      <c r="DD31" s="74"/>
      <c r="DE31" s="74"/>
      <c r="DF31" s="74"/>
      <c r="DG31" s="74"/>
      <c r="DH31" s="41"/>
      <c r="DI31" s="41"/>
      <c r="DJ31" s="41"/>
      <c r="DK31" s="75"/>
      <c r="DL31" s="74"/>
      <c r="DM31" s="74"/>
      <c r="DN31" s="74"/>
      <c r="DO31" s="74"/>
      <c r="DP31" s="74"/>
      <c r="DQ31" s="74"/>
      <c r="DR31" s="41"/>
      <c r="DS31" s="39"/>
      <c r="DT31" s="253"/>
      <c r="DU31" s="254"/>
      <c r="DV31" s="254"/>
      <c r="DW31" s="254"/>
      <c r="DX31" s="236"/>
      <c r="DY31" s="236"/>
      <c r="DZ31" s="70"/>
      <c r="EA31" s="246"/>
      <c r="EB31" s="236"/>
      <c r="EC31" s="236"/>
      <c r="ED31" s="236"/>
      <c r="EE31" s="236"/>
    </row>
    <row r="32" spans="1:135" ht="33.75" hidden="1" customHeight="1">
      <c r="A32" s="252"/>
      <c r="B32" s="78"/>
      <c r="C32" s="39"/>
      <c r="D32" s="39"/>
      <c r="E32" s="72"/>
      <c r="F32" s="72"/>
      <c r="G32" s="89"/>
      <c r="H32" s="258"/>
      <c r="I32" s="258"/>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7"/>
      <c r="AO32" s="77"/>
      <c r="AP32" s="77"/>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41"/>
      <c r="BV32" s="41"/>
      <c r="BW32" s="41"/>
      <c r="BX32" s="41"/>
      <c r="BY32" s="74"/>
      <c r="BZ32" s="74"/>
      <c r="CA32" s="77"/>
      <c r="CB32" s="77"/>
      <c r="CC32" s="77"/>
      <c r="CD32" s="77"/>
      <c r="CE32" s="77"/>
      <c r="CF32" s="77"/>
      <c r="CG32" s="77"/>
      <c r="CH32" s="77"/>
      <c r="CI32" s="77"/>
      <c r="CJ32" s="77"/>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41"/>
      <c r="DI32" s="41"/>
      <c r="DJ32" s="41"/>
      <c r="DK32" s="74"/>
      <c r="DL32" s="74"/>
      <c r="DM32" s="74"/>
      <c r="DN32" s="74"/>
      <c r="DO32" s="74"/>
      <c r="DP32" s="74"/>
      <c r="DQ32" s="74"/>
      <c r="DR32" s="41"/>
      <c r="DS32" s="39"/>
      <c r="DT32" s="253"/>
      <c r="DU32" s="254"/>
      <c r="DV32" s="254"/>
      <c r="DW32" s="254"/>
      <c r="DX32" s="236"/>
      <c r="DY32" s="236"/>
      <c r="DZ32" s="70"/>
      <c r="EA32" s="246"/>
      <c r="EB32" s="236"/>
      <c r="EC32" s="236"/>
      <c r="ED32" s="236"/>
      <c r="EE32" s="236"/>
    </row>
    <row r="33" spans="1:135" ht="45.75" hidden="1" customHeight="1">
      <c r="A33" s="252"/>
      <c r="B33" s="257"/>
      <c r="C33" s="54"/>
      <c r="D33" s="54"/>
      <c r="E33" s="72"/>
      <c r="F33" s="72"/>
      <c r="G33" s="89"/>
      <c r="H33" s="258"/>
      <c r="I33" s="258"/>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7"/>
      <c r="AO33" s="77"/>
      <c r="AP33" s="77"/>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41"/>
      <c r="BV33" s="41"/>
      <c r="BW33" s="41"/>
      <c r="BX33" s="41"/>
      <c r="BY33" s="41"/>
      <c r="BZ33" s="74"/>
      <c r="CA33" s="77"/>
      <c r="CB33" s="77"/>
      <c r="CC33" s="77"/>
      <c r="CD33" s="77"/>
      <c r="CE33" s="77"/>
      <c r="CF33" s="77"/>
      <c r="CG33" s="77"/>
      <c r="CH33" s="77"/>
      <c r="CI33" s="77"/>
      <c r="CJ33" s="77"/>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41"/>
      <c r="DI33" s="41"/>
      <c r="DJ33" s="41"/>
      <c r="DK33" s="74"/>
      <c r="DL33" s="74"/>
      <c r="DM33" s="74"/>
      <c r="DN33" s="74"/>
      <c r="DO33" s="74"/>
      <c r="DP33" s="74"/>
      <c r="DQ33" s="74"/>
      <c r="DR33" s="41"/>
      <c r="DS33" s="39"/>
      <c r="DT33" s="253"/>
      <c r="DU33" s="254"/>
      <c r="DV33" s="254"/>
      <c r="DW33" s="236"/>
      <c r="DX33" s="236"/>
      <c r="DY33" s="236"/>
      <c r="DZ33" s="70"/>
      <c r="EA33" s="246"/>
      <c r="EB33" s="236"/>
      <c r="EC33" s="236"/>
      <c r="ED33" s="236"/>
      <c r="EE33" s="236"/>
    </row>
    <row r="34" spans="1:135" ht="38.25" hidden="1" customHeight="1">
      <c r="A34" s="252"/>
      <c r="B34" s="264"/>
      <c r="C34" s="89"/>
      <c r="D34" s="89"/>
      <c r="E34" s="72"/>
      <c r="F34" s="72"/>
      <c r="G34" s="89"/>
      <c r="H34" s="258"/>
      <c r="I34" s="258"/>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7"/>
      <c r="AO34" s="77"/>
      <c r="AP34" s="77"/>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41"/>
      <c r="BV34" s="41"/>
      <c r="BW34" s="41"/>
      <c r="BX34" s="41"/>
      <c r="BY34" s="41"/>
      <c r="BZ34" s="74"/>
      <c r="CA34" s="77"/>
      <c r="CB34" s="77"/>
      <c r="CC34" s="77"/>
      <c r="CD34" s="77"/>
      <c r="CE34" s="77"/>
      <c r="CF34" s="77"/>
      <c r="CG34" s="77"/>
      <c r="CH34" s="77"/>
      <c r="CI34" s="77"/>
      <c r="CJ34" s="77"/>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41"/>
      <c r="DI34" s="41"/>
      <c r="DJ34" s="41"/>
      <c r="DK34" s="74"/>
      <c r="DL34" s="74"/>
      <c r="DM34" s="74"/>
      <c r="DN34" s="74"/>
      <c r="DO34" s="74"/>
      <c r="DP34" s="74"/>
      <c r="DQ34" s="74"/>
      <c r="DR34" s="41"/>
      <c r="DS34" s="39"/>
      <c r="DT34" s="253"/>
      <c r="DU34" s="254"/>
      <c r="DV34" s="254"/>
      <c r="DW34" s="236"/>
      <c r="DX34" s="236"/>
      <c r="DY34" s="236"/>
      <c r="DZ34" s="70"/>
      <c r="EA34" s="246"/>
      <c r="EB34" s="236"/>
      <c r="EC34" s="236"/>
      <c r="ED34" s="236"/>
      <c r="EE34" s="236"/>
    </row>
    <row r="35" spans="1:135" ht="47.25" hidden="1" customHeight="1">
      <c r="A35" s="252"/>
      <c r="B35" s="257"/>
      <c r="C35" s="54"/>
      <c r="D35" s="54"/>
      <c r="E35" s="72"/>
      <c r="F35" s="265"/>
      <c r="G35" s="89"/>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7"/>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41"/>
      <c r="BV35" s="41"/>
      <c r="BW35" s="266"/>
      <c r="BX35" s="41"/>
      <c r="BY35" s="74"/>
      <c r="BZ35" s="74"/>
      <c r="CA35" s="77"/>
      <c r="CB35" s="77"/>
      <c r="CC35" s="77"/>
      <c r="CD35" s="77"/>
      <c r="CE35" s="77"/>
      <c r="CF35" s="77"/>
      <c r="CG35" s="77"/>
      <c r="CH35" s="77"/>
      <c r="CI35" s="77"/>
      <c r="CJ35" s="77"/>
      <c r="CK35" s="74"/>
      <c r="CL35" s="74"/>
      <c r="CM35" s="74"/>
      <c r="CN35" s="74"/>
      <c r="CO35" s="74"/>
      <c r="CP35" s="74"/>
      <c r="CQ35" s="74"/>
      <c r="CR35" s="74"/>
      <c r="CS35" s="74"/>
      <c r="CT35" s="74"/>
      <c r="CU35" s="74"/>
      <c r="CV35" s="74"/>
      <c r="CW35" s="74"/>
      <c r="CX35" s="74"/>
      <c r="CY35" s="74"/>
      <c r="CZ35" s="74"/>
      <c r="DA35" s="77"/>
      <c r="DB35" s="74"/>
      <c r="DC35" s="74"/>
      <c r="DD35" s="74"/>
      <c r="DE35" s="74"/>
      <c r="DF35" s="74"/>
      <c r="DG35" s="74"/>
      <c r="DH35" s="41"/>
      <c r="DI35" s="41"/>
      <c r="DJ35" s="41"/>
      <c r="DK35" s="74"/>
      <c r="DL35" s="74"/>
      <c r="DM35" s="74"/>
      <c r="DN35" s="74"/>
      <c r="DO35" s="74"/>
      <c r="DP35" s="74"/>
      <c r="DQ35" s="74"/>
      <c r="DR35" s="41"/>
      <c r="DS35" s="39"/>
      <c r="DT35" s="253"/>
      <c r="DU35" s="254"/>
      <c r="DV35" s="254"/>
      <c r="DW35" s="236"/>
      <c r="DX35" s="236"/>
      <c r="DY35" s="236"/>
      <c r="DZ35" s="70"/>
      <c r="EA35" s="246"/>
      <c r="EB35" s="236"/>
      <c r="EC35" s="236"/>
      <c r="ED35" s="236"/>
      <c r="EE35" s="236"/>
    </row>
    <row r="36" spans="1:135" ht="47.25" hidden="1" customHeight="1">
      <c r="A36" s="252"/>
      <c r="B36" s="78"/>
      <c r="C36" s="39"/>
      <c r="D36" s="39"/>
      <c r="E36" s="39"/>
      <c r="F36" s="72"/>
      <c r="G36" s="89"/>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7"/>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41"/>
      <c r="BV36" s="41"/>
      <c r="BW36" s="266"/>
      <c r="BX36" s="41"/>
      <c r="BY36" s="74"/>
      <c r="BZ36" s="74"/>
      <c r="CA36" s="77"/>
      <c r="CB36" s="77"/>
      <c r="CC36" s="77"/>
      <c r="CD36" s="77"/>
      <c r="CE36" s="77"/>
      <c r="CF36" s="77"/>
      <c r="CG36" s="77"/>
      <c r="CH36" s="77"/>
      <c r="CI36" s="77"/>
      <c r="CJ36" s="77"/>
      <c r="CK36" s="74"/>
      <c r="CL36" s="74"/>
      <c r="CM36" s="74"/>
      <c r="CN36" s="74"/>
      <c r="CO36" s="74"/>
      <c r="CP36" s="74"/>
      <c r="CQ36" s="74"/>
      <c r="CR36" s="74"/>
      <c r="CS36" s="74"/>
      <c r="CT36" s="74"/>
      <c r="CU36" s="74"/>
      <c r="CV36" s="74"/>
      <c r="CW36" s="74"/>
      <c r="CX36" s="74"/>
      <c r="CY36" s="74"/>
      <c r="CZ36" s="74"/>
      <c r="DA36" s="77"/>
      <c r="DB36" s="74"/>
      <c r="DC36" s="74"/>
      <c r="DD36" s="74"/>
      <c r="DE36" s="74"/>
      <c r="DF36" s="74"/>
      <c r="DG36" s="74"/>
      <c r="DH36" s="41"/>
      <c r="DI36" s="41"/>
      <c r="DJ36" s="41"/>
      <c r="DK36" s="74"/>
      <c r="DL36" s="74"/>
      <c r="DM36" s="74"/>
      <c r="DN36" s="74"/>
      <c r="DO36" s="74"/>
      <c r="DP36" s="74"/>
      <c r="DQ36" s="74"/>
      <c r="DR36" s="41"/>
      <c r="DS36" s="39"/>
      <c r="DT36" s="253"/>
      <c r="DU36" s="254"/>
      <c r="DV36" s="254"/>
      <c r="DW36" s="236"/>
      <c r="DX36" s="236"/>
      <c r="DY36" s="236"/>
      <c r="DZ36" s="70"/>
      <c r="EA36" s="246"/>
      <c r="EB36" s="236"/>
      <c r="EC36" s="236"/>
      <c r="ED36" s="236"/>
      <c r="EE36" s="236"/>
    </row>
    <row r="37" spans="1:135" ht="41.25" hidden="1" customHeight="1">
      <c r="A37" s="252"/>
      <c r="B37" s="91"/>
      <c r="C37" s="72"/>
      <c r="D37" s="72"/>
      <c r="E37" s="72"/>
      <c r="F37" s="265"/>
      <c r="G37" s="89"/>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7"/>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41"/>
      <c r="BV37" s="41"/>
      <c r="BW37" s="266"/>
      <c r="BX37" s="41"/>
      <c r="BY37" s="74"/>
      <c r="BZ37" s="74"/>
      <c r="CA37" s="77"/>
      <c r="CB37" s="77"/>
      <c r="CC37" s="77"/>
      <c r="CD37" s="77"/>
      <c r="CE37" s="77"/>
      <c r="CF37" s="77"/>
      <c r="CG37" s="77"/>
      <c r="CH37" s="77"/>
      <c r="CI37" s="77"/>
      <c r="CJ37" s="77"/>
      <c r="CK37" s="74"/>
      <c r="CL37" s="74"/>
      <c r="CM37" s="74"/>
      <c r="CN37" s="74"/>
      <c r="CO37" s="74"/>
      <c r="CP37" s="74"/>
      <c r="CQ37" s="74"/>
      <c r="CR37" s="74"/>
      <c r="CS37" s="74"/>
      <c r="CT37" s="74"/>
      <c r="CU37" s="74"/>
      <c r="CV37" s="74"/>
      <c r="CW37" s="74"/>
      <c r="CX37" s="74"/>
      <c r="CY37" s="74"/>
      <c r="CZ37" s="74"/>
      <c r="DA37" s="77"/>
      <c r="DB37" s="74"/>
      <c r="DC37" s="74"/>
      <c r="DD37" s="74"/>
      <c r="DE37" s="74"/>
      <c r="DF37" s="74"/>
      <c r="DG37" s="74"/>
      <c r="DH37" s="41"/>
      <c r="DI37" s="41"/>
      <c r="DJ37" s="41"/>
      <c r="DK37" s="74"/>
      <c r="DL37" s="74"/>
      <c r="DM37" s="74"/>
      <c r="DN37" s="74"/>
      <c r="DO37" s="74"/>
      <c r="DP37" s="74"/>
      <c r="DQ37" s="74"/>
      <c r="DR37" s="41"/>
      <c r="DS37" s="39"/>
      <c r="DT37" s="253"/>
      <c r="DU37" s="254"/>
      <c r="DV37" s="254"/>
      <c r="DW37" s="236"/>
      <c r="DX37" s="236"/>
      <c r="DY37" s="236"/>
      <c r="DZ37" s="70"/>
      <c r="EA37" s="246"/>
      <c r="EB37" s="236"/>
      <c r="EC37" s="236"/>
      <c r="ED37" s="236"/>
      <c r="EE37" s="236"/>
    </row>
    <row r="38" spans="1:135" ht="34.5" customHeight="1">
      <c r="A38" s="30"/>
      <c r="B38" s="32" t="s">
        <v>186</v>
      </c>
      <c r="C38" s="30"/>
      <c r="D38" s="30"/>
      <c r="E38" s="84"/>
      <c r="F38" s="84"/>
      <c r="G38" s="231"/>
      <c r="H38" s="40">
        <f t="shared" ref="H38:DP38" si="28">SUM(H39:H51)</f>
        <v>451857.3</v>
      </c>
      <c r="I38" s="40">
        <f t="shared" si="28"/>
        <v>451857.3</v>
      </c>
      <c r="J38" s="40">
        <f t="shared" si="28"/>
        <v>0</v>
      </c>
      <c r="K38" s="40">
        <f t="shared" si="28"/>
        <v>0</v>
      </c>
      <c r="L38" s="40">
        <f t="shared" si="28"/>
        <v>0</v>
      </c>
      <c r="M38" s="40">
        <f t="shared" si="28"/>
        <v>0</v>
      </c>
      <c r="N38" s="40">
        <f t="shared" si="28"/>
        <v>0</v>
      </c>
      <c r="O38" s="40">
        <f t="shared" si="28"/>
        <v>0</v>
      </c>
      <c r="P38" s="40">
        <f t="shared" si="28"/>
        <v>0</v>
      </c>
      <c r="Q38" s="40">
        <f t="shared" si="28"/>
        <v>0</v>
      </c>
      <c r="R38" s="40">
        <f t="shared" si="28"/>
        <v>0</v>
      </c>
      <c r="S38" s="40">
        <f t="shared" si="28"/>
        <v>0</v>
      </c>
      <c r="T38" s="40">
        <f t="shared" si="28"/>
        <v>0</v>
      </c>
      <c r="U38" s="40">
        <f t="shared" si="28"/>
        <v>0</v>
      </c>
      <c r="V38" s="40">
        <f t="shared" si="28"/>
        <v>0</v>
      </c>
      <c r="W38" s="40">
        <f t="shared" si="28"/>
        <v>0</v>
      </c>
      <c r="X38" s="40">
        <f t="shared" si="28"/>
        <v>0</v>
      </c>
      <c r="Y38" s="40">
        <f t="shared" si="28"/>
        <v>0</v>
      </c>
      <c r="Z38" s="40">
        <f t="shared" si="28"/>
        <v>0</v>
      </c>
      <c r="AA38" s="40">
        <f t="shared" si="28"/>
        <v>0</v>
      </c>
      <c r="AB38" s="40">
        <f t="shared" si="28"/>
        <v>0</v>
      </c>
      <c r="AC38" s="40">
        <f t="shared" si="28"/>
        <v>0</v>
      </c>
      <c r="AD38" s="40">
        <f t="shared" si="28"/>
        <v>0</v>
      </c>
      <c r="AE38" s="40">
        <f t="shared" si="28"/>
        <v>0</v>
      </c>
      <c r="AF38" s="40">
        <f t="shared" si="28"/>
        <v>0</v>
      </c>
      <c r="AG38" s="40">
        <f t="shared" si="28"/>
        <v>0</v>
      </c>
      <c r="AH38" s="40">
        <f t="shared" si="28"/>
        <v>0</v>
      </c>
      <c r="AI38" s="40">
        <f t="shared" si="28"/>
        <v>271857</v>
      </c>
      <c r="AJ38" s="40">
        <f t="shared" si="28"/>
        <v>271857</v>
      </c>
      <c r="AK38" s="40">
        <f t="shared" si="28"/>
        <v>271857</v>
      </c>
      <c r="AL38" s="40">
        <f t="shared" si="28"/>
        <v>271857</v>
      </c>
      <c r="AM38" s="40">
        <f t="shared" si="28"/>
        <v>271857</v>
      </c>
      <c r="AN38" s="40">
        <f t="shared" si="28"/>
        <v>0</v>
      </c>
      <c r="AO38" s="40">
        <f t="shared" si="28"/>
        <v>0</v>
      </c>
      <c r="AP38" s="40">
        <f t="shared" si="28"/>
        <v>271857</v>
      </c>
      <c r="AQ38" s="40">
        <f t="shared" si="28"/>
        <v>0</v>
      </c>
      <c r="AR38" s="40">
        <f t="shared" si="28"/>
        <v>0</v>
      </c>
      <c r="AS38" s="40">
        <f t="shared" si="28"/>
        <v>0</v>
      </c>
      <c r="AT38" s="40">
        <f t="shared" si="28"/>
        <v>0</v>
      </c>
      <c r="AU38" s="40">
        <f t="shared" si="28"/>
        <v>0</v>
      </c>
      <c r="AV38" s="40">
        <f t="shared" si="28"/>
        <v>0</v>
      </c>
      <c r="AW38" s="40">
        <f t="shared" si="28"/>
        <v>0</v>
      </c>
      <c r="AX38" s="40">
        <f t="shared" si="28"/>
        <v>0</v>
      </c>
      <c r="AY38" s="40">
        <f t="shared" si="28"/>
        <v>0</v>
      </c>
      <c r="AZ38" s="40">
        <f t="shared" si="28"/>
        <v>0</v>
      </c>
      <c r="BA38" s="40">
        <f t="shared" si="28"/>
        <v>0</v>
      </c>
      <c r="BB38" s="40">
        <f t="shared" si="28"/>
        <v>0</v>
      </c>
      <c r="BC38" s="40">
        <f t="shared" si="28"/>
        <v>0</v>
      </c>
      <c r="BD38" s="40">
        <f t="shared" si="28"/>
        <v>0</v>
      </c>
      <c r="BE38" s="40">
        <f t="shared" si="28"/>
        <v>0</v>
      </c>
      <c r="BF38" s="40">
        <f t="shared" si="28"/>
        <v>0</v>
      </c>
      <c r="BG38" s="40">
        <f t="shared" si="28"/>
        <v>0</v>
      </c>
      <c r="BH38" s="40">
        <f t="shared" si="28"/>
        <v>0</v>
      </c>
      <c r="BI38" s="40">
        <f t="shared" si="28"/>
        <v>0</v>
      </c>
      <c r="BJ38" s="40">
        <f t="shared" si="28"/>
        <v>0</v>
      </c>
      <c r="BK38" s="40">
        <f t="shared" si="28"/>
        <v>0</v>
      </c>
      <c r="BL38" s="40">
        <f t="shared" si="28"/>
        <v>0</v>
      </c>
      <c r="BM38" s="40">
        <f t="shared" si="28"/>
        <v>0</v>
      </c>
      <c r="BN38" s="40">
        <f t="shared" si="28"/>
        <v>0</v>
      </c>
      <c r="BO38" s="40">
        <f t="shared" si="28"/>
        <v>0</v>
      </c>
      <c r="BP38" s="40">
        <f t="shared" si="28"/>
        <v>0</v>
      </c>
      <c r="BQ38" s="40">
        <f t="shared" si="28"/>
        <v>0</v>
      </c>
      <c r="BR38" s="40">
        <f t="shared" si="28"/>
        <v>0</v>
      </c>
      <c r="BS38" s="40">
        <f t="shared" si="28"/>
        <v>0</v>
      </c>
      <c r="BT38" s="40">
        <f t="shared" si="28"/>
        <v>0</v>
      </c>
      <c r="BU38" s="40">
        <f t="shared" si="28"/>
        <v>0</v>
      </c>
      <c r="BV38" s="40">
        <f t="shared" si="28"/>
        <v>0</v>
      </c>
      <c r="BW38" s="40">
        <f t="shared" si="28"/>
        <v>0</v>
      </c>
      <c r="BX38" s="40">
        <f t="shared" si="28"/>
        <v>0</v>
      </c>
      <c r="BY38" s="40">
        <f t="shared" si="28"/>
        <v>0</v>
      </c>
      <c r="BZ38" s="40">
        <f t="shared" si="28"/>
        <v>0</v>
      </c>
      <c r="CA38" s="40">
        <f t="shared" si="28"/>
        <v>0</v>
      </c>
      <c r="CB38" s="40">
        <f t="shared" si="28"/>
        <v>0</v>
      </c>
      <c r="CC38" s="40">
        <f t="shared" si="28"/>
        <v>0</v>
      </c>
      <c r="CD38" s="40">
        <f t="shared" si="28"/>
        <v>0</v>
      </c>
      <c r="CE38" s="40">
        <f t="shared" si="28"/>
        <v>0</v>
      </c>
      <c r="CF38" s="40">
        <f t="shared" si="28"/>
        <v>0</v>
      </c>
      <c r="CG38" s="40">
        <f t="shared" si="28"/>
        <v>0</v>
      </c>
      <c r="CH38" s="40">
        <f t="shared" si="28"/>
        <v>0</v>
      </c>
      <c r="CI38" s="40">
        <f t="shared" si="28"/>
        <v>0</v>
      </c>
      <c r="CJ38" s="40">
        <f t="shared" si="28"/>
        <v>0</v>
      </c>
      <c r="CK38" s="40">
        <f t="shared" si="28"/>
        <v>0</v>
      </c>
      <c r="CL38" s="40">
        <f t="shared" si="28"/>
        <v>0</v>
      </c>
      <c r="CM38" s="40">
        <f t="shared" si="28"/>
        <v>0</v>
      </c>
      <c r="CN38" s="40">
        <f t="shared" si="28"/>
        <v>0</v>
      </c>
      <c r="CO38" s="40">
        <f t="shared" si="28"/>
        <v>0</v>
      </c>
      <c r="CP38" s="40">
        <f t="shared" si="28"/>
        <v>0</v>
      </c>
      <c r="CQ38" s="40">
        <f t="shared" si="28"/>
        <v>0</v>
      </c>
      <c r="CR38" s="40">
        <f t="shared" si="28"/>
        <v>0</v>
      </c>
      <c r="CS38" s="40">
        <f t="shared" si="28"/>
        <v>0</v>
      </c>
      <c r="CT38" s="40">
        <f t="shared" si="28"/>
        <v>0</v>
      </c>
      <c r="CU38" s="40">
        <f t="shared" si="28"/>
        <v>0</v>
      </c>
      <c r="CV38" s="40">
        <f t="shared" si="28"/>
        <v>0</v>
      </c>
      <c r="CW38" s="40">
        <f t="shared" si="28"/>
        <v>0</v>
      </c>
      <c r="CX38" s="40">
        <f t="shared" si="28"/>
        <v>0</v>
      </c>
      <c r="CY38" s="40">
        <f t="shared" si="28"/>
        <v>0</v>
      </c>
      <c r="CZ38" s="40">
        <f t="shared" si="28"/>
        <v>0</v>
      </c>
      <c r="DA38" s="40">
        <f t="shared" si="28"/>
        <v>0</v>
      </c>
      <c r="DB38" s="40">
        <f t="shared" si="28"/>
        <v>0</v>
      </c>
      <c r="DC38" s="40">
        <f t="shared" si="28"/>
        <v>0</v>
      </c>
      <c r="DD38" s="40">
        <f t="shared" si="28"/>
        <v>0</v>
      </c>
      <c r="DE38" s="40">
        <f t="shared" si="28"/>
        <v>0</v>
      </c>
      <c r="DF38" s="40">
        <f t="shared" si="28"/>
        <v>0</v>
      </c>
      <c r="DG38" s="40">
        <f t="shared" si="28"/>
        <v>4260</v>
      </c>
      <c r="DH38" s="40">
        <f t="shared" si="28"/>
        <v>0</v>
      </c>
      <c r="DI38" s="40">
        <f t="shared" si="28"/>
        <v>0</v>
      </c>
      <c r="DJ38" s="40">
        <f t="shared" si="28"/>
        <v>4260</v>
      </c>
      <c r="DK38" s="40">
        <f t="shared" si="28"/>
        <v>0</v>
      </c>
      <c r="DL38" s="40">
        <f t="shared" si="28"/>
        <v>267597</v>
      </c>
      <c r="DM38" s="40">
        <f t="shared" si="28"/>
        <v>0</v>
      </c>
      <c r="DN38" s="40">
        <f t="shared" si="28"/>
        <v>0</v>
      </c>
      <c r="DO38" s="40">
        <f t="shared" si="28"/>
        <v>267597</v>
      </c>
      <c r="DP38" s="40">
        <f t="shared" si="28"/>
        <v>0</v>
      </c>
      <c r="DQ38" s="40"/>
      <c r="DR38" s="57"/>
      <c r="DS38" s="30"/>
      <c r="DT38" s="247"/>
      <c r="DU38" s="248"/>
      <c r="DV38" s="248"/>
      <c r="DW38" s="244"/>
      <c r="DX38" s="244"/>
      <c r="DY38" s="244"/>
      <c r="DZ38" s="70">
        <f t="shared" ref="DZ38:DZ52" si="29">DG38-DH38-DI38-DJ38-DK38</f>
        <v>0</v>
      </c>
      <c r="EA38" s="246">
        <f t="shared" ref="EA38:EA52" si="30">DL38-DM38-DN38-DO38-DP38</f>
        <v>0</v>
      </c>
      <c r="EB38" s="244"/>
      <c r="EC38" s="244"/>
      <c r="ED38" s="244"/>
      <c r="EE38" s="244"/>
    </row>
    <row r="39" spans="1:135" ht="33.75" customHeight="1">
      <c r="A39" s="43" t="s">
        <v>39</v>
      </c>
      <c r="B39" s="267" t="s">
        <v>187</v>
      </c>
      <c r="C39" s="44" t="s">
        <v>188</v>
      </c>
      <c r="D39" s="45" t="s">
        <v>155</v>
      </c>
      <c r="E39" s="46">
        <v>2024</v>
      </c>
      <c r="F39" s="46">
        <v>2027</v>
      </c>
      <c r="G39" s="45" t="s">
        <v>189</v>
      </c>
      <c r="H39" s="50">
        <f t="shared" ref="H39:H43" si="31">I39</f>
        <v>176000</v>
      </c>
      <c r="I39" s="50">
        <v>176000</v>
      </c>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f t="shared" ref="AI39:AI51" si="32">AJ39-AH39</f>
        <v>76000</v>
      </c>
      <c r="AJ39" s="49">
        <f t="shared" ref="AJ39:AJ51" si="33">AK39</f>
        <v>76000</v>
      </c>
      <c r="AK39" s="49">
        <f t="shared" ref="AK39:AK51" si="34">AL39+BM39+BP39+BQ39</f>
        <v>76000</v>
      </c>
      <c r="AL39" s="49">
        <f t="shared" ref="AL39:AL51" si="35">AM39+AR39+AS39+AW39+BB39+BI39+BK39+BL39+BJ39+BH39</f>
        <v>76000</v>
      </c>
      <c r="AM39" s="49">
        <f t="shared" ref="AM39:AM51" si="36">SUM(AN39:AQ39)</f>
        <v>76000</v>
      </c>
      <c r="AN39" s="47"/>
      <c r="AO39" s="47"/>
      <c r="AP39" s="49">
        <v>76000</v>
      </c>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5"/>
      <c r="BV39" s="45"/>
      <c r="BW39" s="45"/>
      <c r="BX39" s="45"/>
      <c r="BY39" s="49"/>
      <c r="BZ39" s="49"/>
      <c r="CA39" s="47"/>
      <c r="CB39" s="47"/>
      <c r="CC39" s="47"/>
      <c r="CD39" s="47"/>
      <c r="CE39" s="47"/>
      <c r="CF39" s="47"/>
      <c r="CG39" s="47"/>
      <c r="CH39" s="47"/>
      <c r="CI39" s="47"/>
      <c r="CJ39" s="47"/>
      <c r="CK39" s="49"/>
      <c r="CL39" s="49"/>
      <c r="CM39" s="49"/>
      <c r="CN39" s="49"/>
      <c r="CO39" s="49"/>
      <c r="CP39" s="49"/>
      <c r="CQ39" s="49"/>
      <c r="CR39" s="49"/>
      <c r="CS39" s="49"/>
      <c r="CT39" s="49"/>
      <c r="CU39" s="49"/>
      <c r="CV39" s="49"/>
      <c r="CW39" s="49"/>
      <c r="CX39" s="49"/>
      <c r="CY39" s="49"/>
      <c r="CZ39" s="49"/>
      <c r="DA39" s="49"/>
      <c r="DB39" s="49"/>
      <c r="DC39" s="49"/>
      <c r="DD39" s="49"/>
      <c r="DE39" s="49"/>
      <c r="DF39" s="49"/>
      <c r="DG39" s="49">
        <f t="shared" ref="DG39:DG51" si="37">SUM(DH39:DK39)</f>
        <v>1000</v>
      </c>
      <c r="DH39" s="45"/>
      <c r="DI39" s="45"/>
      <c r="DJ39" s="45">
        <v>1000</v>
      </c>
      <c r="DK39" s="49"/>
      <c r="DL39" s="49">
        <f t="shared" ref="DL39:DL51" si="38">SUM(DM39:DO39)</f>
        <v>75000</v>
      </c>
      <c r="DM39" s="49">
        <v>0</v>
      </c>
      <c r="DN39" s="49">
        <v>0</v>
      </c>
      <c r="DO39" s="49">
        <v>75000</v>
      </c>
      <c r="DP39" s="49"/>
      <c r="DQ39" s="49"/>
      <c r="DR39" s="45"/>
      <c r="DS39" s="52" t="s">
        <v>153</v>
      </c>
      <c r="DT39" s="268"/>
      <c r="DU39" s="269"/>
      <c r="DV39" s="269"/>
      <c r="DW39" s="269"/>
      <c r="DX39" s="255"/>
      <c r="DY39" s="255"/>
      <c r="DZ39" s="270">
        <f t="shared" si="29"/>
        <v>0</v>
      </c>
      <c r="EA39" s="256">
        <f t="shared" si="30"/>
        <v>0</v>
      </c>
      <c r="EB39" s="255"/>
      <c r="EC39" s="255"/>
      <c r="ED39" s="255"/>
      <c r="EE39" s="255"/>
    </row>
    <row r="40" spans="1:135" ht="37.5" customHeight="1">
      <c r="A40" s="43" t="s">
        <v>40</v>
      </c>
      <c r="B40" s="267" t="s">
        <v>190</v>
      </c>
      <c r="C40" s="45" t="s">
        <v>191</v>
      </c>
      <c r="D40" s="45" t="s">
        <v>155</v>
      </c>
      <c r="E40" s="46">
        <v>2024</v>
      </c>
      <c r="F40" s="46">
        <v>2027</v>
      </c>
      <c r="G40" s="45" t="s">
        <v>192</v>
      </c>
      <c r="H40" s="50">
        <f t="shared" si="31"/>
        <v>140000</v>
      </c>
      <c r="I40" s="50">
        <v>140000</v>
      </c>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f t="shared" si="32"/>
        <v>60000</v>
      </c>
      <c r="AJ40" s="49">
        <f t="shared" si="33"/>
        <v>60000</v>
      </c>
      <c r="AK40" s="49">
        <f t="shared" si="34"/>
        <v>60000</v>
      </c>
      <c r="AL40" s="49">
        <f t="shared" si="35"/>
        <v>60000</v>
      </c>
      <c r="AM40" s="49">
        <f t="shared" si="36"/>
        <v>60000</v>
      </c>
      <c r="AN40" s="47"/>
      <c r="AO40" s="47"/>
      <c r="AP40" s="49">
        <v>60000</v>
      </c>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5"/>
      <c r="BV40" s="45"/>
      <c r="BW40" s="45"/>
      <c r="BX40" s="45"/>
      <c r="BY40" s="49"/>
      <c r="BZ40" s="49"/>
      <c r="CA40" s="47"/>
      <c r="CB40" s="47"/>
      <c r="CC40" s="47"/>
      <c r="CD40" s="47"/>
      <c r="CE40" s="47"/>
      <c r="CF40" s="47"/>
      <c r="CG40" s="47"/>
      <c r="CH40" s="47"/>
      <c r="CI40" s="47"/>
      <c r="CJ40" s="47"/>
      <c r="CK40" s="49"/>
      <c r="CL40" s="49"/>
      <c r="CM40" s="49"/>
      <c r="CN40" s="49"/>
      <c r="CO40" s="49"/>
      <c r="CP40" s="49"/>
      <c r="CQ40" s="49"/>
      <c r="CR40" s="49"/>
      <c r="CS40" s="49"/>
      <c r="CT40" s="49"/>
      <c r="CU40" s="49"/>
      <c r="CV40" s="49"/>
      <c r="CW40" s="49"/>
      <c r="CX40" s="49"/>
      <c r="CY40" s="49"/>
      <c r="CZ40" s="49"/>
      <c r="DA40" s="49"/>
      <c r="DB40" s="49"/>
      <c r="DC40" s="49"/>
      <c r="DD40" s="49"/>
      <c r="DE40" s="49"/>
      <c r="DF40" s="49"/>
      <c r="DG40" s="49">
        <f t="shared" si="37"/>
        <v>1000</v>
      </c>
      <c r="DH40" s="45"/>
      <c r="DI40" s="45"/>
      <c r="DJ40" s="45">
        <v>1000</v>
      </c>
      <c r="DK40" s="49"/>
      <c r="DL40" s="49">
        <f t="shared" si="38"/>
        <v>59000</v>
      </c>
      <c r="DM40" s="49">
        <v>0</v>
      </c>
      <c r="DN40" s="49">
        <v>0</v>
      </c>
      <c r="DO40" s="49">
        <v>59000</v>
      </c>
      <c r="DP40" s="49"/>
      <c r="DQ40" s="49"/>
      <c r="DR40" s="45"/>
      <c r="DS40" s="52" t="s">
        <v>153</v>
      </c>
      <c r="DT40" s="268"/>
      <c r="DU40" s="269"/>
      <c r="DV40" s="269"/>
      <c r="DW40" s="269"/>
      <c r="DX40" s="255"/>
      <c r="DY40" s="255"/>
      <c r="DZ40" s="270">
        <f t="shared" si="29"/>
        <v>0</v>
      </c>
      <c r="EA40" s="256">
        <f t="shared" si="30"/>
        <v>0</v>
      </c>
      <c r="EB40" s="255"/>
      <c r="EC40" s="255"/>
      <c r="ED40" s="255"/>
      <c r="EE40" s="255"/>
    </row>
    <row r="41" spans="1:135" ht="41.25" customHeight="1">
      <c r="A41" s="43" t="s">
        <v>42</v>
      </c>
      <c r="B41" s="271" t="s">
        <v>193</v>
      </c>
      <c r="C41" s="272"/>
      <c r="D41" s="272" t="s">
        <v>194</v>
      </c>
      <c r="E41" s="89" t="s">
        <v>195</v>
      </c>
      <c r="F41" s="85" t="s">
        <v>196</v>
      </c>
      <c r="G41" s="89" t="s">
        <v>197</v>
      </c>
      <c r="H41" s="74">
        <f t="shared" si="31"/>
        <v>8000</v>
      </c>
      <c r="I41" s="74">
        <v>8000</v>
      </c>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f t="shared" si="32"/>
        <v>8000</v>
      </c>
      <c r="AJ41" s="74">
        <f t="shared" si="33"/>
        <v>8000</v>
      </c>
      <c r="AK41" s="74">
        <f t="shared" si="34"/>
        <v>8000</v>
      </c>
      <c r="AL41" s="74">
        <f t="shared" si="35"/>
        <v>8000</v>
      </c>
      <c r="AM41" s="74">
        <f t="shared" si="36"/>
        <v>8000</v>
      </c>
      <c r="AN41" s="74"/>
      <c r="AO41" s="74"/>
      <c r="AP41" s="74">
        <v>8000</v>
      </c>
      <c r="AQ41" s="74"/>
      <c r="AR41" s="74"/>
      <c r="AS41" s="74"/>
      <c r="AT41" s="74"/>
      <c r="AU41" s="77"/>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41"/>
      <c r="BV41" s="41"/>
      <c r="BW41" s="266"/>
      <c r="BX41" s="41"/>
      <c r="BY41" s="74"/>
      <c r="BZ41" s="74"/>
      <c r="CA41" s="77"/>
      <c r="CB41" s="77"/>
      <c r="CC41" s="77"/>
      <c r="CD41" s="77"/>
      <c r="CE41" s="77"/>
      <c r="CF41" s="77"/>
      <c r="CG41" s="77"/>
      <c r="CH41" s="77"/>
      <c r="CI41" s="77"/>
      <c r="CJ41" s="77"/>
      <c r="CK41" s="74"/>
      <c r="CL41" s="74"/>
      <c r="CM41" s="74"/>
      <c r="CN41" s="74"/>
      <c r="CO41" s="74"/>
      <c r="CP41" s="74"/>
      <c r="CQ41" s="74"/>
      <c r="CR41" s="74"/>
      <c r="CS41" s="74"/>
      <c r="CT41" s="74"/>
      <c r="CU41" s="74"/>
      <c r="CV41" s="74"/>
      <c r="CW41" s="74"/>
      <c r="CX41" s="74"/>
      <c r="CY41" s="74"/>
      <c r="CZ41" s="74"/>
      <c r="DA41" s="77"/>
      <c r="DB41" s="74"/>
      <c r="DC41" s="74"/>
      <c r="DD41" s="74"/>
      <c r="DE41" s="74"/>
      <c r="DF41" s="74"/>
      <c r="DG41" s="74">
        <f t="shared" si="37"/>
        <v>200</v>
      </c>
      <c r="DH41" s="41"/>
      <c r="DI41" s="41"/>
      <c r="DJ41" s="74">
        <v>200</v>
      </c>
      <c r="DK41" s="74"/>
      <c r="DL41" s="74">
        <f t="shared" si="38"/>
        <v>7800</v>
      </c>
      <c r="DM41" s="74">
        <v>0</v>
      </c>
      <c r="DN41" s="74">
        <v>0</v>
      </c>
      <c r="DO41" s="74">
        <v>7800</v>
      </c>
      <c r="DP41" s="74"/>
      <c r="DQ41" s="74"/>
      <c r="DR41" s="41"/>
      <c r="DS41" s="39" t="s">
        <v>198</v>
      </c>
      <c r="DT41" s="253"/>
      <c r="DU41" s="254"/>
      <c r="DV41" s="254"/>
      <c r="DW41" s="236"/>
      <c r="DX41" s="255"/>
      <c r="DY41" s="255"/>
      <c r="DZ41" s="70">
        <f t="shared" si="29"/>
        <v>0</v>
      </c>
      <c r="EA41" s="256">
        <f t="shared" si="30"/>
        <v>0</v>
      </c>
      <c r="EB41" s="255"/>
      <c r="EC41" s="255"/>
      <c r="ED41" s="255"/>
      <c r="EE41" s="255"/>
    </row>
    <row r="42" spans="1:135" ht="44.25" customHeight="1">
      <c r="A42" s="43" t="s">
        <v>43</v>
      </c>
      <c r="B42" s="267" t="s">
        <v>199</v>
      </c>
      <c r="C42" s="45"/>
      <c r="D42" s="45" t="s">
        <v>166</v>
      </c>
      <c r="E42" s="46">
        <v>2025</v>
      </c>
      <c r="F42" s="46">
        <v>2028</v>
      </c>
      <c r="G42" s="273"/>
      <c r="H42" s="47">
        <f t="shared" si="31"/>
        <v>44500</v>
      </c>
      <c r="I42" s="47">
        <v>44500</v>
      </c>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f t="shared" si="32"/>
        <v>44500</v>
      </c>
      <c r="AJ42" s="49">
        <f t="shared" si="33"/>
        <v>44500</v>
      </c>
      <c r="AK42" s="49">
        <f t="shared" si="34"/>
        <v>44500</v>
      </c>
      <c r="AL42" s="49">
        <f t="shared" si="35"/>
        <v>44500</v>
      </c>
      <c r="AM42" s="49">
        <f t="shared" si="36"/>
        <v>44500</v>
      </c>
      <c r="AN42" s="49"/>
      <c r="AO42" s="49"/>
      <c r="AP42" s="47">
        <v>44500</v>
      </c>
      <c r="AQ42" s="49"/>
      <c r="AR42" s="49"/>
      <c r="AS42" s="49"/>
      <c r="AT42" s="49"/>
      <c r="AU42" s="47"/>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5"/>
      <c r="BV42" s="45"/>
      <c r="BW42" s="273"/>
      <c r="BX42" s="45"/>
      <c r="BY42" s="49"/>
      <c r="BZ42" s="49"/>
      <c r="CA42" s="47"/>
      <c r="CB42" s="47"/>
      <c r="CC42" s="47"/>
      <c r="CD42" s="47"/>
      <c r="CE42" s="47"/>
      <c r="CF42" s="47"/>
      <c r="CG42" s="47"/>
      <c r="CH42" s="47"/>
      <c r="CI42" s="47"/>
      <c r="CJ42" s="47"/>
      <c r="CK42" s="49"/>
      <c r="CL42" s="49"/>
      <c r="CM42" s="49"/>
      <c r="CN42" s="49"/>
      <c r="CO42" s="49"/>
      <c r="CP42" s="49"/>
      <c r="CQ42" s="49"/>
      <c r="CR42" s="49"/>
      <c r="CS42" s="49"/>
      <c r="CT42" s="49"/>
      <c r="CU42" s="49"/>
      <c r="CV42" s="49"/>
      <c r="CW42" s="49"/>
      <c r="CX42" s="49"/>
      <c r="CY42" s="49"/>
      <c r="CZ42" s="49"/>
      <c r="DA42" s="47"/>
      <c r="DB42" s="49"/>
      <c r="DC42" s="49"/>
      <c r="DD42" s="49"/>
      <c r="DE42" s="49"/>
      <c r="DF42" s="49"/>
      <c r="DG42" s="49">
        <f t="shared" si="37"/>
        <v>370</v>
      </c>
      <c r="DH42" s="45"/>
      <c r="DI42" s="45"/>
      <c r="DJ42" s="47">
        <v>370</v>
      </c>
      <c r="DK42" s="49"/>
      <c r="DL42" s="49">
        <f t="shared" si="38"/>
        <v>44130</v>
      </c>
      <c r="DM42" s="49">
        <v>0</v>
      </c>
      <c r="DN42" s="49">
        <v>0</v>
      </c>
      <c r="DO42" s="49">
        <v>44130</v>
      </c>
      <c r="DP42" s="49"/>
      <c r="DQ42" s="49"/>
      <c r="DR42" s="45"/>
      <c r="DS42" s="52" t="s">
        <v>165</v>
      </c>
      <c r="DT42" s="268"/>
      <c r="DU42" s="269"/>
      <c r="DV42" s="269"/>
      <c r="DW42" s="255"/>
      <c r="DX42" s="255"/>
      <c r="DY42" s="255"/>
      <c r="DZ42" s="270">
        <f t="shared" si="29"/>
        <v>0</v>
      </c>
      <c r="EA42" s="256">
        <f t="shared" si="30"/>
        <v>0</v>
      </c>
      <c r="EB42" s="255"/>
      <c r="EC42" s="255"/>
      <c r="ED42" s="255"/>
      <c r="EE42" s="255"/>
    </row>
    <row r="43" spans="1:135" ht="41.25" customHeight="1">
      <c r="A43" s="43" t="s">
        <v>44</v>
      </c>
      <c r="B43" s="274" t="s">
        <v>172</v>
      </c>
      <c r="C43" s="275" t="s">
        <v>173</v>
      </c>
      <c r="D43" s="41" t="s">
        <v>166</v>
      </c>
      <c r="E43" s="72">
        <v>2025</v>
      </c>
      <c r="F43" s="72">
        <v>2028</v>
      </c>
      <c r="G43" s="41" t="s">
        <v>174</v>
      </c>
      <c r="H43" s="77">
        <f t="shared" si="31"/>
        <v>33000</v>
      </c>
      <c r="I43" s="77">
        <v>33000</v>
      </c>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f t="shared" si="32"/>
        <v>33000</v>
      </c>
      <c r="AJ43" s="74">
        <f t="shared" si="33"/>
        <v>33000</v>
      </c>
      <c r="AK43" s="74">
        <f t="shared" si="34"/>
        <v>33000</v>
      </c>
      <c r="AL43" s="74">
        <f t="shared" si="35"/>
        <v>33000</v>
      </c>
      <c r="AM43" s="74">
        <f t="shared" si="36"/>
        <v>33000</v>
      </c>
      <c r="AN43" s="74"/>
      <c r="AO43" s="74"/>
      <c r="AP43" s="77">
        <v>33000</v>
      </c>
      <c r="AQ43" s="74"/>
      <c r="AR43" s="74"/>
      <c r="AS43" s="74"/>
      <c r="AT43" s="74"/>
      <c r="AU43" s="77"/>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41"/>
      <c r="BV43" s="41"/>
      <c r="BW43" s="266"/>
      <c r="BX43" s="41"/>
      <c r="BY43" s="74"/>
      <c r="BZ43" s="74"/>
      <c r="CA43" s="77"/>
      <c r="CB43" s="77"/>
      <c r="CC43" s="77"/>
      <c r="CD43" s="77"/>
      <c r="CE43" s="77"/>
      <c r="CF43" s="77"/>
      <c r="CG43" s="77"/>
      <c r="CH43" s="77"/>
      <c r="CI43" s="77"/>
      <c r="CJ43" s="77"/>
      <c r="CK43" s="74"/>
      <c r="CL43" s="74"/>
      <c r="CM43" s="74"/>
      <c r="CN43" s="74"/>
      <c r="CO43" s="74"/>
      <c r="CP43" s="74"/>
      <c r="CQ43" s="74"/>
      <c r="CR43" s="74"/>
      <c r="CS43" s="74"/>
      <c r="CT43" s="74"/>
      <c r="CU43" s="74"/>
      <c r="CV43" s="74"/>
      <c r="CW43" s="74"/>
      <c r="CX43" s="74"/>
      <c r="CY43" s="74"/>
      <c r="CZ43" s="74"/>
      <c r="DA43" s="77"/>
      <c r="DB43" s="74"/>
      <c r="DC43" s="74"/>
      <c r="DD43" s="74"/>
      <c r="DE43" s="74"/>
      <c r="DF43" s="74"/>
      <c r="DG43" s="74">
        <f t="shared" si="37"/>
        <v>290</v>
      </c>
      <c r="DH43" s="41"/>
      <c r="DI43" s="41"/>
      <c r="DJ43" s="77">
        <v>290</v>
      </c>
      <c r="DK43" s="74"/>
      <c r="DL43" s="74">
        <f t="shared" si="38"/>
        <v>32710</v>
      </c>
      <c r="DM43" s="74">
        <v>0</v>
      </c>
      <c r="DN43" s="74">
        <v>0</v>
      </c>
      <c r="DO43" s="74">
        <v>32710</v>
      </c>
      <c r="DP43" s="74"/>
      <c r="DQ43" s="74"/>
      <c r="DR43" s="41"/>
      <c r="DS43" s="39" t="s">
        <v>165</v>
      </c>
      <c r="DT43" s="253"/>
      <c r="DU43" s="254"/>
      <c r="DV43" s="254"/>
      <c r="DW43" s="236"/>
      <c r="DX43" s="255"/>
      <c r="DY43" s="255"/>
      <c r="DZ43" s="70">
        <f t="shared" si="29"/>
        <v>0</v>
      </c>
      <c r="EA43" s="256">
        <f t="shared" si="30"/>
        <v>0</v>
      </c>
      <c r="EB43" s="255"/>
      <c r="EC43" s="255"/>
      <c r="ED43" s="255"/>
      <c r="EE43" s="255"/>
    </row>
    <row r="44" spans="1:135" ht="41.25" customHeight="1">
      <c r="A44" s="43" t="s">
        <v>45</v>
      </c>
      <c r="B44" s="78" t="s">
        <v>175</v>
      </c>
      <c r="C44" s="39">
        <v>8123744</v>
      </c>
      <c r="D44" s="39" t="s">
        <v>176</v>
      </c>
      <c r="E44" s="72">
        <v>2024</v>
      </c>
      <c r="F44" s="72">
        <v>2026</v>
      </c>
      <c r="G44" s="89" t="s">
        <v>177</v>
      </c>
      <c r="H44" s="77">
        <f t="shared" ref="H44:H51" si="39">SUM(I44)</f>
        <v>5151.2849999999999</v>
      </c>
      <c r="I44" s="77">
        <v>5151.2849999999999</v>
      </c>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f t="shared" si="32"/>
        <v>5151</v>
      </c>
      <c r="AJ44" s="74">
        <f t="shared" si="33"/>
        <v>5151</v>
      </c>
      <c r="AK44" s="74">
        <f t="shared" si="34"/>
        <v>5151</v>
      </c>
      <c r="AL44" s="74">
        <f t="shared" si="35"/>
        <v>5151</v>
      </c>
      <c r="AM44" s="74">
        <f t="shared" si="36"/>
        <v>5151</v>
      </c>
      <c r="AN44" s="74"/>
      <c r="AO44" s="74"/>
      <c r="AP44" s="77">
        <v>5151</v>
      </c>
      <c r="AQ44" s="74"/>
      <c r="AR44" s="74"/>
      <c r="AS44" s="74"/>
      <c r="AT44" s="74"/>
      <c r="AU44" s="77"/>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41"/>
      <c r="BV44" s="41"/>
      <c r="BW44" s="266"/>
      <c r="BX44" s="41"/>
      <c r="BY44" s="74"/>
      <c r="BZ44" s="74"/>
      <c r="CA44" s="77"/>
      <c r="CB44" s="77"/>
      <c r="CC44" s="77"/>
      <c r="CD44" s="77"/>
      <c r="CE44" s="77"/>
      <c r="CF44" s="77"/>
      <c r="CG44" s="77"/>
      <c r="CH44" s="77"/>
      <c r="CI44" s="77"/>
      <c r="CJ44" s="77"/>
      <c r="CK44" s="74"/>
      <c r="CL44" s="74"/>
      <c r="CM44" s="74"/>
      <c r="CN44" s="74"/>
      <c r="CO44" s="74"/>
      <c r="CP44" s="74"/>
      <c r="CQ44" s="74"/>
      <c r="CR44" s="74"/>
      <c r="CS44" s="74"/>
      <c r="CT44" s="74"/>
      <c r="CU44" s="74"/>
      <c r="CV44" s="74"/>
      <c r="CW44" s="74"/>
      <c r="CX44" s="74"/>
      <c r="CY44" s="74"/>
      <c r="CZ44" s="74"/>
      <c r="DA44" s="77"/>
      <c r="DB44" s="74"/>
      <c r="DC44" s="74"/>
      <c r="DD44" s="74"/>
      <c r="DE44" s="74"/>
      <c r="DF44" s="74"/>
      <c r="DG44" s="74">
        <f t="shared" si="37"/>
        <v>150</v>
      </c>
      <c r="DH44" s="41"/>
      <c r="DI44" s="41"/>
      <c r="DJ44" s="74">
        <v>150</v>
      </c>
      <c r="DK44" s="74"/>
      <c r="DL44" s="74">
        <f t="shared" si="38"/>
        <v>5001</v>
      </c>
      <c r="DM44" s="74">
        <v>0</v>
      </c>
      <c r="DN44" s="74">
        <v>0</v>
      </c>
      <c r="DO44" s="74">
        <v>5001</v>
      </c>
      <c r="DP44" s="74"/>
      <c r="DQ44" s="74"/>
      <c r="DR44" s="41"/>
      <c r="DS44" s="39" t="s">
        <v>150</v>
      </c>
      <c r="DT44" s="253"/>
      <c r="DU44" s="254"/>
      <c r="DV44" s="254"/>
      <c r="DW44" s="236"/>
      <c r="DX44" s="255"/>
      <c r="DY44" s="255"/>
      <c r="DZ44" s="70">
        <f t="shared" si="29"/>
        <v>0</v>
      </c>
      <c r="EA44" s="256">
        <f t="shared" si="30"/>
        <v>0</v>
      </c>
      <c r="EB44" s="255"/>
      <c r="EC44" s="255"/>
      <c r="ED44" s="255"/>
      <c r="EE44" s="255"/>
    </row>
    <row r="45" spans="1:135" ht="41.25" customHeight="1">
      <c r="A45" s="43" t="s">
        <v>46</v>
      </c>
      <c r="B45" s="78" t="s">
        <v>200</v>
      </c>
      <c r="C45" s="39">
        <v>8123746</v>
      </c>
      <c r="D45" s="39" t="s">
        <v>176</v>
      </c>
      <c r="E45" s="72">
        <v>2024</v>
      </c>
      <c r="F45" s="72">
        <v>2026</v>
      </c>
      <c r="G45" s="89" t="s">
        <v>201</v>
      </c>
      <c r="H45" s="77">
        <f t="shared" si="39"/>
        <v>5130</v>
      </c>
      <c r="I45" s="77">
        <v>5130</v>
      </c>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f t="shared" si="32"/>
        <v>5130</v>
      </c>
      <c r="AJ45" s="74">
        <f t="shared" si="33"/>
        <v>5130</v>
      </c>
      <c r="AK45" s="74">
        <f t="shared" si="34"/>
        <v>5130</v>
      </c>
      <c r="AL45" s="74">
        <f t="shared" si="35"/>
        <v>5130</v>
      </c>
      <c r="AM45" s="74">
        <f t="shared" si="36"/>
        <v>5130</v>
      </c>
      <c r="AN45" s="74"/>
      <c r="AO45" s="74"/>
      <c r="AP45" s="77">
        <v>5130</v>
      </c>
      <c r="AQ45" s="74"/>
      <c r="AR45" s="74"/>
      <c r="AS45" s="74"/>
      <c r="AT45" s="74"/>
      <c r="AU45" s="77"/>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41"/>
      <c r="BV45" s="41"/>
      <c r="BW45" s="266"/>
      <c r="BX45" s="41"/>
      <c r="BY45" s="74"/>
      <c r="BZ45" s="74"/>
      <c r="CA45" s="77"/>
      <c r="CB45" s="77"/>
      <c r="CC45" s="77"/>
      <c r="CD45" s="77"/>
      <c r="CE45" s="77"/>
      <c r="CF45" s="77"/>
      <c r="CG45" s="77"/>
      <c r="CH45" s="77"/>
      <c r="CI45" s="77"/>
      <c r="CJ45" s="77"/>
      <c r="CK45" s="74"/>
      <c r="CL45" s="74"/>
      <c r="CM45" s="74"/>
      <c r="CN45" s="74"/>
      <c r="CO45" s="74"/>
      <c r="CP45" s="74"/>
      <c r="CQ45" s="74"/>
      <c r="CR45" s="74"/>
      <c r="CS45" s="74"/>
      <c r="CT45" s="74"/>
      <c r="CU45" s="74"/>
      <c r="CV45" s="74"/>
      <c r="CW45" s="74"/>
      <c r="CX45" s="74"/>
      <c r="CY45" s="74"/>
      <c r="CZ45" s="74"/>
      <c r="DA45" s="77"/>
      <c r="DB45" s="74"/>
      <c r="DC45" s="74"/>
      <c r="DD45" s="74"/>
      <c r="DE45" s="74"/>
      <c r="DF45" s="74"/>
      <c r="DG45" s="74">
        <f t="shared" si="37"/>
        <v>150</v>
      </c>
      <c r="DH45" s="41"/>
      <c r="DI45" s="41"/>
      <c r="DJ45" s="74">
        <v>150</v>
      </c>
      <c r="DK45" s="74"/>
      <c r="DL45" s="74">
        <f t="shared" si="38"/>
        <v>4980</v>
      </c>
      <c r="DM45" s="74">
        <v>0</v>
      </c>
      <c r="DN45" s="74">
        <v>0</v>
      </c>
      <c r="DO45" s="74">
        <v>4980</v>
      </c>
      <c r="DP45" s="74"/>
      <c r="DQ45" s="74"/>
      <c r="DR45" s="41"/>
      <c r="DS45" s="39" t="s">
        <v>150</v>
      </c>
      <c r="DT45" s="253"/>
      <c r="DU45" s="254"/>
      <c r="DV45" s="254"/>
      <c r="DW45" s="236"/>
      <c r="DX45" s="255"/>
      <c r="DY45" s="255"/>
      <c r="DZ45" s="70">
        <f t="shared" si="29"/>
        <v>0</v>
      </c>
      <c r="EA45" s="256">
        <f t="shared" si="30"/>
        <v>0</v>
      </c>
      <c r="EB45" s="255"/>
      <c r="EC45" s="255"/>
      <c r="ED45" s="255"/>
      <c r="EE45" s="255"/>
    </row>
    <row r="46" spans="1:135" ht="41.25" customHeight="1">
      <c r="A46" s="43" t="s">
        <v>47</v>
      </c>
      <c r="B46" s="78" t="s">
        <v>178</v>
      </c>
      <c r="C46" s="276" t="s">
        <v>179</v>
      </c>
      <c r="D46" s="39" t="s">
        <v>176</v>
      </c>
      <c r="E46" s="72">
        <v>2024</v>
      </c>
      <c r="F46" s="72">
        <v>2026</v>
      </c>
      <c r="G46" s="89" t="s">
        <v>180</v>
      </c>
      <c r="H46" s="77">
        <f t="shared" si="39"/>
        <v>2280</v>
      </c>
      <c r="I46" s="77">
        <v>2280</v>
      </c>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f t="shared" si="32"/>
        <v>2280</v>
      </c>
      <c r="AJ46" s="74">
        <f t="shared" si="33"/>
        <v>2280</v>
      </c>
      <c r="AK46" s="74">
        <f t="shared" si="34"/>
        <v>2280</v>
      </c>
      <c r="AL46" s="74">
        <f t="shared" si="35"/>
        <v>2280</v>
      </c>
      <c r="AM46" s="74">
        <f t="shared" si="36"/>
        <v>2280</v>
      </c>
      <c r="AN46" s="74"/>
      <c r="AO46" s="74"/>
      <c r="AP46" s="77">
        <v>2280</v>
      </c>
      <c r="AQ46" s="74"/>
      <c r="AR46" s="74"/>
      <c r="AS46" s="74"/>
      <c r="AT46" s="74"/>
      <c r="AU46" s="77"/>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41"/>
      <c r="BV46" s="41"/>
      <c r="BW46" s="266"/>
      <c r="BX46" s="41"/>
      <c r="BY46" s="74"/>
      <c r="BZ46" s="74"/>
      <c r="CA46" s="77"/>
      <c r="CB46" s="77"/>
      <c r="CC46" s="77"/>
      <c r="CD46" s="77"/>
      <c r="CE46" s="77"/>
      <c r="CF46" s="77"/>
      <c r="CG46" s="77"/>
      <c r="CH46" s="77"/>
      <c r="CI46" s="77"/>
      <c r="CJ46" s="77"/>
      <c r="CK46" s="74"/>
      <c r="CL46" s="74"/>
      <c r="CM46" s="74"/>
      <c r="CN46" s="74"/>
      <c r="CO46" s="74"/>
      <c r="CP46" s="74"/>
      <c r="CQ46" s="74"/>
      <c r="CR46" s="74"/>
      <c r="CS46" s="74"/>
      <c r="CT46" s="74"/>
      <c r="CU46" s="74"/>
      <c r="CV46" s="74"/>
      <c r="CW46" s="74"/>
      <c r="CX46" s="74"/>
      <c r="CY46" s="74"/>
      <c r="CZ46" s="74"/>
      <c r="DA46" s="77"/>
      <c r="DB46" s="74"/>
      <c r="DC46" s="74"/>
      <c r="DD46" s="74"/>
      <c r="DE46" s="74"/>
      <c r="DF46" s="74"/>
      <c r="DG46" s="74">
        <f t="shared" si="37"/>
        <v>60</v>
      </c>
      <c r="DH46" s="41"/>
      <c r="DI46" s="41"/>
      <c r="DJ46" s="74">
        <v>60</v>
      </c>
      <c r="DK46" s="74"/>
      <c r="DL46" s="74">
        <f t="shared" si="38"/>
        <v>2220</v>
      </c>
      <c r="DM46" s="74">
        <v>0</v>
      </c>
      <c r="DN46" s="74">
        <v>0</v>
      </c>
      <c r="DO46" s="74">
        <v>2220</v>
      </c>
      <c r="DP46" s="74"/>
      <c r="DQ46" s="74"/>
      <c r="DR46" s="41"/>
      <c r="DS46" s="39" t="s">
        <v>150</v>
      </c>
      <c r="DT46" s="253"/>
      <c r="DU46" s="254"/>
      <c r="DV46" s="254"/>
      <c r="DW46" s="236"/>
      <c r="DX46" s="255"/>
      <c r="DY46" s="255"/>
      <c r="DZ46" s="70">
        <f t="shared" si="29"/>
        <v>0</v>
      </c>
      <c r="EA46" s="256">
        <f t="shared" si="30"/>
        <v>0</v>
      </c>
      <c r="EB46" s="255"/>
      <c r="EC46" s="255"/>
      <c r="ED46" s="255"/>
      <c r="EE46" s="255"/>
    </row>
    <row r="47" spans="1:135" ht="41.25" customHeight="1">
      <c r="A47" s="43" t="s">
        <v>49</v>
      </c>
      <c r="B47" s="78" t="s">
        <v>181</v>
      </c>
      <c r="C47" s="39">
        <v>8123743</v>
      </c>
      <c r="D47" s="39" t="s">
        <v>176</v>
      </c>
      <c r="E47" s="72">
        <v>2024</v>
      </c>
      <c r="F47" s="72">
        <v>2026</v>
      </c>
      <c r="G47" s="89" t="s">
        <v>182</v>
      </c>
      <c r="H47" s="77">
        <f t="shared" si="39"/>
        <v>3190.0149999999999</v>
      </c>
      <c r="I47" s="77">
        <v>3190.0149999999999</v>
      </c>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f t="shared" si="32"/>
        <v>3190</v>
      </c>
      <c r="AJ47" s="74">
        <f t="shared" si="33"/>
        <v>3190</v>
      </c>
      <c r="AK47" s="74">
        <f t="shared" si="34"/>
        <v>3190</v>
      </c>
      <c r="AL47" s="74">
        <f t="shared" si="35"/>
        <v>3190</v>
      </c>
      <c r="AM47" s="74">
        <f t="shared" si="36"/>
        <v>3190</v>
      </c>
      <c r="AN47" s="74"/>
      <c r="AO47" s="74"/>
      <c r="AP47" s="77">
        <v>3190</v>
      </c>
      <c r="AQ47" s="74"/>
      <c r="AR47" s="74"/>
      <c r="AS47" s="74"/>
      <c r="AT47" s="74"/>
      <c r="AU47" s="77"/>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41"/>
      <c r="BV47" s="41"/>
      <c r="BW47" s="266"/>
      <c r="BX47" s="41"/>
      <c r="BY47" s="74"/>
      <c r="BZ47" s="74"/>
      <c r="CA47" s="77"/>
      <c r="CB47" s="77"/>
      <c r="CC47" s="77"/>
      <c r="CD47" s="77"/>
      <c r="CE47" s="77"/>
      <c r="CF47" s="77"/>
      <c r="CG47" s="77"/>
      <c r="CH47" s="77"/>
      <c r="CI47" s="77"/>
      <c r="CJ47" s="77"/>
      <c r="CK47" s="74"/>
      <c r="CL47" s="74"/>
      <c r="CM47" s="74"/>
      <c r="CN47" s="74"/>
      <c r="CO47" s="74"/>
      <c r="CP47" s="74"/>
      <c r="CQ47" s="74"/>
      <c r="CR47" s="74"/>
      <c r="CS47" s="74"/>
      <c r="CT47" s="74"/>
      <c r="CU47" s="74"/>
      <c r="CV47" s="74"/>
      <c r="CW47" s="74"/>
      <c r="CX47" s="74"/>
      <c r="CY47" s="74"/>
      <c r="CZ47" s="74"/>
      <c r="DA47" s="77"/>
      <c r="DB47" s="74"/>
      <c r="DC47" s="74"/>
      <c r="DD47" s="74"/>
      <c r="DE47" s="74"/>
      <c r="DF47" s="74"/>
      <c r="DG47" s="74">
        <f t="shared" si="37"/>
        <v>90</v>
      </c>
      <c r="DH47" s="41"/>
      <c r="DI47" s="41"/>
      <c r="DJ47" s="74">
        <v>90</v>
      </c>
      <c r="DK47" s="74"/>
      <c r="DL47" s="74">
        <f t="shared" si="38"/>
        <v>3100</v>
      </c>
      <c r="DM47" s="74">
        <v>0</v>
      </c>
      <c r="DN47" s="74">
        <v>0</v>
      </c>
      <c r="DO47" s="74">
        <v>3100</v>
      </c>
      <c r="DP47" s="74"/>
      <c r="DQ47" s="74"/>
      <c r="DR47" s="41"/>
      <c r="DS47" s="39" t="s">
        <v>150</v>
      </c>
      <c r="DT47" s="253"/>
      <c r="DU47" s="254"/>
      <c r="DV47" s="254"/>
      <c r="DW47" s="236"/>
      <c r="DX47" s="255"/>
      <c r="DY47" s="255"/>
      <c r="DZ47" s="70">
        <f t="shared" si="29"/>
        <v>0</v>
      </c>
      <c r="EA47" s="256">
        <f t="shared" si="30"/>
        <v>0</v>
      </c>
      <c r="EB47" s="255"/>
      <c r="EC47" s="255"/>
      <c r="ED47" s="255"/>
      <c r="EE47" s="255"/>
    </row>
    <row r="48" spans="1:135" ht="41.25" customHeight="1">
      <c r="A48" s="43" t="s">
        <v>51</v>
      </c>
      <c r="B48" s="78" t="s">
        <v>202</v>
      </c>
      <c r="C48" s="276" t="s">
        <v>203</v>
      </c>
      <c r="D48" s="39" t="s">
        <v>176</v>
      </c>
      <c r="E48" s="72">
        <v>2024</v>
      </c>
      <c r="F48" s="72">
        <v>2026</v>
      </c>
      <c r="G48" s="89" t="s">
        <v>204</v>
      </c>
      <c r="H48" s="77">
        <f t="shared" si="39"/>
        <v>9220</v>
      </c>
      <c r="I48" s="77">
        <v>9220</v>
      </c>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f t="shared" si="32"/>
        <v>9220</v>
      </c>
      <c r="AJ48" s="74">
        <f t="shared" si="33"/>
        <v>9220</v>
      </c>
      <c r="AK48" s="74">
        <f t="shared" si="34"/>
        <v>9220</v>
      </c>
      <c r="AL48" s="74">
        <f t="shared" si="35"/>
        <v>9220</v>
      </c>
      <c r="AM48" s="74">
        <f t="shared" si="36"/>
        <v>9220</v>
      </c>
      <c r="AN48" s="74"/>
      <c r="AO48" s="74"/>
      <c r="AP48" s="77">
        <v>9220</v>
      </c>
      <c r="AQ48" s="74"/>
      <c r="AR48" s="74"/>
      <c r="AS48" s="74"/>
      <c r="AT48" s="74"/>
      <c r="AU48" s="77"/>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41"/>
      <c r="BV48" s="41"/>
      <c r="BW48" s="266"/>
      <c r="BX48" s="41"/>
      <c r="BY48" s="74"/>
      <c r="BZ48" s="74"/>
      <c r="CA48" s="77"/>
      <c r="CB48" s="77"/>
      <c r="CC48" s="77"/>
      <c r="CD48" s="77"/>
      <c r="CE48" s="77"/>
      <c r="CF48" s="77"/>
      <c r="CG48" s="77"/>
      <c r="CH48" s="77"/>
      <c r="CI48" s="77"/>
      <c r="CJ48" s="77"/>
      <c r="CK48" s="74"/>
      <c r="CL48" s="74"/>
      <c r="CM48" s="74"/>
      <c r="CN48" s="74"/>
      <c r="CO48" s="74"/>
      <c r="CP48" s="74"/>
      <c r="CQ48" s="74"/>
      <c r="CR48" s="74"/>
      <c r="CS48" s="74"/>
      <c r="CT48" s="74"/>
      <c r="CU48" s="74"/>
      <c r="CV48" s="74"/>
      <c r="CW48" s="74"/>
      <c r="CX48" s="74"/>
      <c r="CY48" s="74"/>
      <c r="CZ48" s="74"/>
      <c r="DA48" s="77"/>
      <c r="DB48" s="74"/>
      <c r="DC48" s="74"/>
      <c r="DD48" s="74"/>
      <c r="DE48" s="74"/>
      <c r="DF48" s="74"/>
      <c r="DG48" s="74">
        <f t="shared" si="37"/>
        <v>250</v>
      </c>
      <c r="DH48" s="41"/>
      <c r="DI48" s="41"/>
      <c r="DJ48" s="74">
        <v>250</v>
      </c>
      <c r="DK48" s="74"/>
      <c r="DL48" s="74">
        <f t="shared" si="38"/>
        <v>8970</v>
      </c>
      <c r="DM48" s="74">
        <v>0</v>
      </c>
      <c r="DN48" s="74">
        <v>0</v>
      </c>
      <c r="DO48" s="74">
        <v>8970</v>
      </c>
      <c r="DP48" s="74"/>
      <c r="DQ48" s="74"/>
      <c r="DR48" s="41"/>
      <c r="DS48" s="39" t="s">
        <v>150</v>
      </c>
      <c r="DT48" s="253"/>
      <c r="DU48" s="254"/>
      <c r="DV48" s="254"/>
      <c r="DW48" s="236"/>
      <c r="DX48" s="255"/>
      <c r="DY48" s="255"/>
      <c r="DZ48" s="70">
        <f t="shared" si="29"/>
        <v>0</v>
      </c>
      <c r="EA48" s="256">
        <f t="shared" si="30"/>
        <v>0</v>
      </c>
      <c r="EB48" s="255"/>
      <c r="EC48" s="255"/>
      <c r="ED48" s="255"/>
      <c r="EE48" s="255"/>
    </row>
    <row r="49" spans="1:135" ht="41.25" customHeight="1">
      <c r="A49" s="43" t="s">
        <v>53</v>
      </c>
      <c r="B49" s="78" t="s">
        <v>183</v>
      </c>
      <c r="C49" s="276" t="s">
        <v>184</v>
      </c>
      <c r="D49" s="39" t="s">
        <v>176</v>
      </c>
      <c r="E49" s="72">
        <v>2024</v>
      </c>
      <c r="F49" s="72">
        <v>2026</v>
      </c>
      <c r="G49" s="89" t="s">
        <v>185</v>
      </c>
      <c r="H49" s="77">
        <f t="shared" si="39"/>
        <v>7000</v>
      </c>
      <c r="I49" s="77">
        <v>7000</v>
      </c>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f t="shared" si="32"/>
        <v>7000</v>
      </c>
      <c r="AJ49" s="74">
        <f t="shared" si="33"/>
        <v>7000</v>
      </c>
      <c r="AK49" s="74">
        <f t="shared" si="34"/>
        <v>7000</v>
      </c>
      <c r="AL49" s="74">
        <f t="shared" si="35"/>
        <v>7000</v>
      </c>
      <c r="AM49" s="74">
        <f t="shared" si="36"/>
        <v>7000</v>
      </c>
      <c r="AN49" s="74"/>
      <c r="AO49" s="74"/>
      <c r="AP49" s="77">
        <v>7000</v>
      </c>
      <c r="AQ49" s="74"/>
      <c r="AR49" s="74"/>
      <c r="AS49" s="74"/>
      <c r="AT49" s="74"/>
      <c r="AU49" s="77"/>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41"/>
      <c r="BV49" s="41"/>
      <c r="BW49" s="266"/>
      <c r="BX49" s="41"/>
      <c r="BY49" s="74"/>
      <c r="BZ49" s="74"/>
      <c r="CA49" s="77"/>
      <c r="CB49" s="77"/>
      <c r="CC49" s="77"/>
      <c r="CD49" s="77"/>
      <c r="CE49" s="77"/>
      <c r="CF49" s="77"/>
      <c r="CG49" s="77"/>
      <c r="CH49" s="77"/>
      <c r="CI49" s="77"/>
      <c r="CJ49" s="77"/>
      <c r="CK49" s="74"/>
      <c r="CL49" s="74"/>
      <c r="CM49" s="74"/>
      <c r="CN49" s="74"/>
      <c r="CO49" s="74"/>
      <c r="CP49" s="74"/>
      <c r="CQ49" s="74"/>
      <c r="CR49" s="74"/>
      <c r="CS49" s="74"/>
      <c r="CT49" s="74"/>
      <c r="CU49" s="74"/>
      <c r="CV49" s="74"/>
      <c r="CW49" s="74"/>
      <c r="CX49" s="74"/>
      <c r="CY49" s="74"/>
      <c r="CZ49" s="74"/>
      <c r="DA49" s="77"/>
      <c r="DB49" s="74"/>
      <c r="DC49" s="74"/>
      <c r="DD49" s="74"/>
      <c r="DE49" s="74"/>
      <c r="DF49" s="74"/>
      <c r="DG49" s="74">
        <f t="shared" si="37"/>
        <v>200</v>
      </c>
      <c r="DH49" s="41"/>
      <c r="DI49" s="41"/>
      <c r="DJ49" s="74">
        <v>200</v>
      </c>
      <c r="DK49" s="74"/>
      <c r="DL49" s="74">
        <f t="shared" si="38"/>
        <v>6800</v>
      </c>
      <c r="DM49" s="74">
        <v>0</v>
      </c>
      <c r="DN49" s="74">
        <v>0</v>
      </c>
      <c r="DO49" s="74">
        <v>6800</v>
      </c>
      <c r="DP49" s="74"/>
      <c r="DQ49" s="74"/>
      <c r="DR49" s="41"/>
      <c r="DS49" s="39" t="s">
        <v>150</v>
      </c>
      <c r="DT49" s="253"/>
      <c r="DU49" s="254"/>
      <c r="DV49" s="254"/>
      <c r="DW49" s="236"/>
      <c r="DX49" s="255"/>
      <c r="DY49" s="255"/>
      <c r="DZ49" s="70">
        <f t="shared" si="29"/>
        <v>0</v>
      </c>
      <c r="EA49" s="256">
        <f t="shared" si="30"/>
        <v>0</v>
      </c>
      <c r="EB49" s="255"/>
      <c r="EC49" s="255"/>
      <c r="ED49" s="255"/>
      <c r="EE49" s="255"/>
    </row>
    <row r="50" spans="1:135" ht="41.25" customHeight="1">
      <c r="A50" s="43" t="s">
        <v>55</v>
      </c>
      <c r="B50" s="78" t="s">
        <v>205</v>
      </c>
      <c r="C50" s="276" t="s">
        <v>206</v>
      </c>
      <c r="D50" s="39" t="s">
        <v>207</v>
      </c>
      <c r="E50" s="72">
        <v>2024</v>
      </c>
      <c r="F50" s="72">
        <v>2026</v>
      </c>
      <c r="G50" s="89" t="s">
        <v>208</v>
      </c>
      <c r="H50" s="77">
        <f t="shared" si="39"/>
        <v>11543</v>
      </c>
      <c r="I50" s="77">
        <v>11543</v>
      </c>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f t="shared" si="32"/>
        <v>11543</v>
      </c>
      <c r="AJ50" s="74">
        <f t="shared" si="33"/>
        <v>11543</v>
      </c>
      <c r="AK50" s="74">
        <f t="shared" si="34"/>
        <v>11543</v>
      </c>
      <c r="AL50" s="74">
        <f t="shared" si="35"/>
        <v>11543</v>
      </c>
      <c r="AM50" s="74">
        <f t="shared" si="36"/>
        <v>11543</v>
      </c>
      <c r="AN50" s="74"/>
      <c r="AO50" s="74"/>
      <c r="AP50" s="77">
        <v>11543</v>
      </c>
      <c r="AQ50" s="74"/>
      <c r="AR50" s="74"/>
      <c r="AS50" s="74"/>
      <c r="AT50" s="74"/>
      <c r="AU50" s="77"/>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41"/>
      <c r="BV50" s="41"/>
      <c r="BW50" s="266"/>
      <c r="BX50" s="41"/>
      <c r="BY50" s="74"/>
      <c r="BZ50" s="74"/>
      <c r="CA50" s="77"/>
      <c r="CB50" s="77"/>
      <c r="CC50" s="77"/>
      <c r="CD50" s="77"/>
      <c r="CE50" s="77"/>
      <c r="CF50" s="77"/>
      <c r="CG50" s="77"/>
      <c r="CH50" s="77"/>
      <c r="CI50" s="77"/>
      <c r="CJ50" s="77"/>
      <c r="CK50" s="74"/>
      <c r="CL50" s="74"/>
      <c r="CM50" s="74"/>
      <c r="CN50" s="74"/>
      <c r="CO50" s="74"/>
      <c r="CP50" s="74"/>
      <c r="CQ50" s="74"/>
      <c r="CR50" s="74"/>
      <c r="CS50" s="74"/>
      <c r="CT50" s="74"/>
      <c r="CU50" s="74"/>
      <c r="CV50" s="74"/>
      <c r="CW50" s="74"/>
      <c r="CX50" s="74"/>
      <c r="CY50" s="74"/>
      <c r="CZ50" s="74"/>
      <c r="DA50" s="77"/>
      <c r="DB50" s="74"/>
      <c r="DC50" s="74"/>
      <c r="DD50" s="74"/>
      <c r="DE50" s="74"/>
      <c r="DF50" s="74"/>
      <c r="DG50" s="74">
        <f t="shared" si="37"/>
        <v>300</v>
      </c>
      <c r="DH50" s="41"/>
      <c r="DI50" s="41"/>
      <c r="DJ50" s="74">
        <v>300</v>
      </c>
      <c r="DK50" s="74"/>
      <c r="DL50" s="74">
        <f t="shared" si="38"/>
        <v>11243</v>
      </c>
      <c r="DM50" s="74">
        <v>0</v>
      </c>
      <c r="DN50" s="74">
        <v>0</v>
      </c>
      <c r="DO50" s="74">
        <v>11243</v>
      </c>
      <c r="DP50" s="74"/>
      <c r="DQ50" s="74"/>
      <c r="DR50" s="41"/>
      <c r="DS50" s="39" t="s">
        <v>150</v>
      </c>
      <c r="DT50" s="253"/>
      <c r="DU50" s="254"/>
      <c r="DV50" s="254"/>
      <c r="DW50" s="236"/>
      <c r="DX50" s="255"/>
      <c r="DY50" s="255"/>
      <c r="DZ50" s="70">
        <f t="shared" si="29"/>
        <v>0</v>
      </c>
      <c r="EA50" s="256">
        <f t="shared" si="30"/>
        <v>0</v>
      </c>
      <c r="EB50" s="255"/>
      <c r="EC50" s="255"/>
      <c r="ED50" s="255"/>
      <c r="EE50" s="255"/>
    </row>
    <row r="51" spans="1:135" ht="41.25" customHeight="1">
      <c r="A51" s="43" t="s">
        <v>56</v>
      </c>
      <c r="B51" s="78" t="s">
        <v>209</v>
      </c>
      <c r="C51" s="276" t="s">
        <v>210</v>
      </c>
      <c r="D51" s="39" t="s">
        <v>176</v>
      </c>
      <c r="E51" s="72">
        <v>2024</v>
      </c>
      <c r="F51" s="72">
        <v>2026</v>
      </c>
      <c r="G51" s="89" t="s">
        <v>211</v>
      </c>
      <c r="H51" s="77">
        <f t="shared" si="39"/>
        <v>6843</v>
      </c>
      <c r="I51" s="77">
        <v>6843</v>
      </c>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f t="shared" si="32"/>
        <v>6843</v>
      </c>
      <c r="AJ51" s="74">
        <f t="shared" si="33"/>
        <v>6843</v>
      </c>
      <c r="AK51" s="74">
        <f t="shared" si="34"/>
        <v>6843</v>
      </c>
      <c r="AL51" s="74">
        <f t="shared" si="35"/>
        <v>6843</v>
      </c>
      <c r="AM51" s="74">
        <f t="shared" si="36"/>
        <v>6843</v>
      </c>
      <c r="AN51" s="74"/>
      <c r="AO51" s="74"/>
      <c r="AP51" s="77">
        <v>6843</v>
      </c>
      <c r="AQ51" s="74"/>
      <c r="AR51" s="74"/>
      <c r="AS51" s="74"/>
      <c r="AT51" s="74"/>
      <c r="AU51" s="77"/>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41"/>
      <c r="BV51" s="41"/>
      <c r="BW51" s="266"/>
      <c r="BX51" s="41"/>
      <c r="BY51" s="74"/>
      <c r="BZ51" s="74"/>
      <c r="CA51" s="77"/>
      <c r="CB51" s="77"/>
      <c r="CC51" s="77"/>
      <c r="CD51" s="77"/>
      <c r="CE51" s="77"/>
      <c r="CF51" s="77"/>
      <c r="CG51" s="77"/>
      <c r="CH51" s="77"/>
      <c r="CI51" s="77"/>
      <c r="CJ51" s="77"/>
      <c r="CK51" s="74"/>
      <c r="CL51" s="74"/>
      <c r="CM51" s="74"/>
      <c r="CN51" s="74"/>
      <c r="CO51" s="74"/>
      <c r="CP51" s="74"/>
      <c r="CQ51" s="74"/>
      <c r="CR51" s="74"/>
      <c r="CS51" s="74"/>
      <c r="CT51" s="74"/>
      <c r="CU51" s="74"/>
      <c r="CV51" s="74"/>
      <c r="CW51" s="74"/>
      <c r="CX51" s="74"/>
      <c r="CY51" s="74"/>
      <c r="CZ51" s="74"/>
      <c r="DA51" s="77"/>
      <c r="DB51" s="74"/>
      <c r="DC51" s="74"/>
      <c r="DD51" s="74"/>
      <c r="DE51" s="74"/>
      <c r="DF51" s="74"/>
      <c r="DG51" s="74">
        <f t="shared" si="37"/>
        <v>200</v>
      </c>
      <c r="DH51" s="41"/>
      <c r="DI51" s="41"/>
      <c r="DJ51" s="74">
        <v>200</v>
      </c>
      <c r="DK51" s="74"/>
      <c r="DL51" s="74">
        <f t="shared" si="38"/>
        <v>6643</v>
      </c>
      <c r="DM51" s="74">
        <v>0</v>
      </c>
      <c r="DN51" s="74">
        <v>0</v>
      </c>
      <c r="DO51" s="74">
        <v>6643</v>
      </c>
      <c r="DP51" s="74"/>
      <c r="DQ51" s="74"/>
      <c r="DR51" s="41"/>
      <c r="DS51" s="39" t="s">
        <v>150</v>
      </c>
      <c r="DT51" s="253"/>
      <c r="DU51" s="254"/>
      <c r="DV51" s="254"/>
      <c r="DW51" s="236"/>
      <c r="DX51" s="255"/>
      <c r="DY51" s="255"/>
      <c r="DZ51" s="70">
        <f t="shared" si="29"/>
        <v>0</v>
      </c>
      <c r="EA51" s="256">
        <f t="shared" si="30"/>
        <v>0</v>
      </c>
      <c r="EB51" s="255"/>
      <c r="EC51" s="255"/>
      <c r="ED51" s="255"/>
      <c r="EE51" s="255"/>
    </row>
    <row r="52" spans="1:135" ht="38.25" customHeight="1">
      <c r="A52" s="30" t="s">
        <v>28</v>
      </c>
      <c r="B52" s="249" t="s">
        <v>41</v>
      </c>
      <c r="C52" s="30"/>
      <c r="D52" s="30"/>
      <c r="E52" s="84"/>
      <c r="F52" s="84"/>
      <c r="G52" s="231"/>
      <c r="H52" s="40">
        <f t="shared" ref="H52:BW52" si="40">H53+H55+H57</f>
        <v>1664500</v>
      </c>
      <c r="I52" s="40">
        <f t="shared" si="40"/>
        <v>1664500</v>
      </c>
      <c r="J52" s="40">
        <f t="shared" si="40"/>
        <v>0</v>
      </c>
      <c r="K52" s="40">
        <f t="shared" si="40"/>
        <v>0</v>
      </c>
      <c r="L52" s="40">
        <f t="shared" si="40"/>
        <v>0</v>
      </c>
      <c r="M52" s="40">
        <f t="shared" si="40"/>
        <v>0</v>
      </c>
      <c r="N52" s="40">
        <f t="shared" si="40"/>
        <v>0</v>
      </c>
      <c r="O52" s="40">
        <f t="shared" si="40"/>
        <v>0</v>
      </c>
      <c r="P52" s="40">
        <f t="shared" si="40"/>
        <v>0</v>
      </c>
      <c r="Q52" s="40">
        <f t="shared" si="40"/>
        <v>0</v>
      </c>
      <c r="R52" s="40">
        <f t="shared" si="40"/>
        <v>0</v>
      </c>
      <c r="S52" s="40">
        <f t="shared" si="40"/>
        <v>0</v>
      </c>
      <c r="T52" s="40">
        <f t="shared" si="40"/>
        <v>0</v>
      </c>
      <c r="U52" s="40">
        <f t="shared" si="40"/>
        <v>0</v>
      </c>
      <c r="V52" s="40">
        <f t="shared" si="40"/>
        <v>0</v>
      </c>
      <c r="W52" s="40">
        <f t="shared" si="40"/>
        <v>0</v>
      </c>
      <c r="X52" s="40">
        <f t="shared" si="40"/>
        <v>0</v>
      </c>
      <c r="Y52" s="40">
        <f t="shared" si="40"/>
        <v>0</v>
      </c>
      <c r="Z52" s="40">
        <f t="shared" si="40"/>
        <v>0</v>
      </c>
      <c r="AA52" s="40">
        <f t="shared" si="40"/>
        <v>0</v>
      </c>
      <c r="AB52" s="40">
        <f t="shared" si="40"/>
        <v>0</v>
      </c>
      <c r="AC52" s="40">
        <f t="shared" si="40"/>
        <v>0</v>
      </c>
      <c r="AD52" s="40">
        <f t="shared" si="40"/>
        <v>0</v>
      </c>
      <c r="AE52" s="40">
        <f t="shared" si="40"/>
        <v>38000</v>
      </c>
      <c r="AF52" s="40">
        <f t="shared" si="40"/>
        <v>38000</v>
      </c>
      <c r="AG52" s="40">
        <f t="shared" si="40"/>
        <v>384467</v>
      </c>
      <c r="AH52" s="40">
        <f t="shared" si="40"/>
        <v>422467</v>
      </c>
      <c r="AI52" s="40">
        <f t="shared" si="40"/>
        <v>0</v>
      </c>
      <c r="AJ52" s="40">
        <f t="shared" si="40"/>
        <v>422467</v>
      </c>
      <c r="AK52" s="40">
        <f t="shared" si="40"/>
        <v>422467</v>
      </c>
      <c r="AL52" s="40">
        <f t="shared" si="40"/>
        <v>422467</v>
      </c>
      <c r="AM52" s="40">
        <f t="shared" si="40"/>
        <v>422467</v>
      </c>
      <c r="AN52" s="40">
        <f t="shared" si="40"/>
        <v>79829</v>
      </c>
      <c r="AO52" s="40">
        <f t="shared" si="40"/>
        <v>201088</v>
      </c>
      <c r="AP52" s="40">
        <f t="shared" si="40"/>
        <v>141550</v>
      </c>
      <c r="AQ52" s="40">
        <f t="shared" si="40"/>
        <v>0</v>
      </c>
      <c r="AR52" s="40">
        <f t="shared" si="40"/>
        <v>0</v>
      </c>
      <c r="AS52" s="40">
        <f t="shared" si="40"/>
        <v>0</v>
      </c>
      <c r="AT52" s="40">
        <f t="shared" si="40"/>
        <v>0</v>
      </c>
      <c r="AU52" s="40">
        <f t="shared" si="40"/>
        <v>0</v>
      </c>
      <c r="AV52" s="40">
        <f t="shared" si="40"/>
        <v>0</v>
      </c>
      <c r="AW52" s="40">
        <f t="shared" si="40"/>
        <v>0</v>
      </c>
      <c r="AX52" s="40">
        <f t="shared" si="40"/>
        <v>0</v>
      </c>
      <c r="AY52" s="40">
        <f t="shared" si="40"/>
        <v>0</v>
      </c>
      <c r="AZ52" s="40">
        <f t="shared" si="40"/>
        <v>0</v>
      </c>
      <c r="BA52" s="40">
        <f t="shared" si="40"/>
        <v>0</v>
      </c>
      <c r="BB52" s="40">
        <f t="shared" si="40"/>
        <v>0</v>
      </c>
      <c r="BC52" s="40">
        <f t="shared" si="40"/>
        <v>0</v>
      </c>
      <c r="BD52" s="40">
        <f t="shared" si="40"/>
        <v>0</v>
      </c>
      <c r="BE52" s="40">
        <f t="shared" si="40"/>
        <v>0</v>
      </c>
      <c r="BF52" s="40">
        <f t="shared" si="40"/>
        <v>0</v>
      </c>
      <c r="BG52" s="40">
        <f t="shared" si="40"/>
        <v>0</v>
      </c>
      <c r="BH52" s="40">
        <f t="shared" si="40"/>
        <v>0</v>
      </c>
      <c r="BI52" s="40">
        <f t="shared" si="40"/>
        <v>0</v>
      </c>
      <c r="BJ52" s="40">
        <f t="shared" si="40"/>
        <v>0</v>
      </c>
      <c r="BK52" s="40">
        <f t="shared" si="40"/>
        <v>0</v>
      </c>
      <c r="BL52" s="40">
        <f t="shared" si="40"/>
        <v>0</v>
      </c>
      <c r="BM52" s="40">
        <f t="shared" si="40"/>
        <v>0</v>
      </c>
      <c r="BN52" s="40">
        <f t="shared" si="40"/>
        <v>0</v>
      </c>
      <c r="BO52" s="40">
        <f t="shared" si="40"/>
        <v>0</v>
      </c>
      <c r="BP52" s="40">
        <f t="shared" si="40"/>
        <v>0</v>
      </c>
      <c r="BQ52" s="40">
        <f t="shared" si="40"/>
        <v>0</v>
      </c>
      <c r="BR52" s="40">
        <f t="shared" si="40"/>
        <v>0</v>
      </c>
      <c r="BS52" s="40">
        <f t="shared" si="40"/>
        <v>0</v>
      </c>
      <c r="BT52" s="40">
        <f t="shared" si="40"/>
        <v>0</v>
      </c>
      <c r="BU52" s="40">
        <f t="shared" si="40"/>
        <v>0</v>
      </c>
      <c r="BV52" s="40">
        <f t="shared" si="40"/>
        <v>0</v>
      </c>
      <c r="BW52" s="40">
        <f t="shared" si="40"/>
        <v>0</v>
      </c>
      <c r="BX52" s="40"/>
      <c r="BY52" s="40">
        <f t="shared" ref="BY52:DP52" si="41">BY53+BY55+BY57</f>
        <v>0</v>
      </c>
      <c r="BZ52" s="40">
        <f t="shared" si="41"/>
        <v>0</v>
      </c>
      <c r="CA52" s="40">
        <f t="shared" si="41"/>
        <v>0</v>
      </c>
      <c r="CB52" s="40">
        <f t="shared" si="41"/>
        <v>0</v>
      </c>
      <c r="CC52" s="40">
        <f t="shared" si="41"/>
        <v>0</v>
      </c>
      <c r="CD52" s="40">
        <f t="shared" si="41"/>
        <v>0</v>
      </c>
      <c r="CE52" s="40">
        <f t="shared" si="41"/>
        <v>0</v>
      </c>
      <c r="CF52" s="40">
        <f t="shared" si="41"/>
        <v>0</v>
      </c>
      <c r="CG52" s="40">
        <f t="shared" si="41"/>
        <v>0</v>
      </c>
      <c r="CH52" s="40">
        <f t="shared" si="41"/>
        <v>0</v>
      </c>
      <c r="CI52" s="40">
        <f t="shared" si="41"/>
        <v>0</v>
      </c>
      <c r="CJ52" s="40">
        <f t="shared" si="41"/>
        <v>0</v>
      </c>
      <c r="CK52" s="40">
        <f t="shared" si="41"/>
        <v>0</v>
      </c>
      <c r="CL52" s="40">
        <f t="shared" si="41"/>
        <v>0</v>
      </c>
      <c r="CM52" s="40">
        <f t="shared" si="41"/>
        <v>0</v>
      </c>
      <c r="CN52" s="40">
        <f t="shared" si="41"/>
        <v>0</v>
      </c>
      <c r="CO52" s="40">
        <f t="shared" si="41"/>
        <v>0</v>
      </c>
      <c r="CP52" s="40">
        <f t="shared" si="41"/>
        <v>0</v>
      </c>
      <c r="CQ52" s="40">
        <f t="shared" si="41"/>
        <v>0</v>
      </c>
      <c r="CR52" s="40">
        <f t="shared" si="41"/>
        <v>0</v>
      </c>
      <c r="CS52" s="40">
        <f t="shared" si="41"/>
        <v>0</v>
      </c>
      <c r="CT52" s="40">
        <f t="shared" si="41"/>
        <v>0</v>
      </c>
      <c r="CU52" s="40">
        <f t="shared" si="41"/>
        <v>0</v>
      </c>
      <c r="CV52" s="40">
        <f t="shared" si="41"/>
        <v>0</v>
      </c>
      <c r="CW52" s="40">
        <f t="shared" si="41"/>
        <v>0</v>
      </c>
      <c r="CX52" s="40">
        <f t="shared" si="41"/>
        <v>0</v>
      </c>
      <c r="CY52" s="40">
        <f t="shared" si="41"/>
        <v>0</v>
      </c>
      <c r="CZ52" s="40">
        <f t="shared" si="41"/>
        <v>0</v>
      </c>
      <c r="DA52" s="40">
        <f t="shared" si="41"/>
        <v>0</v>
      </c>
      <c r="DB52" s="40">
        <f t="shared" si="41"/>
        <v>0</v>
      </c>
      <c r="DC52" s="40">
        <f t="shared" si="41"/>
        <v>0</v>
      </c>
      <c r="DD52" s="40">
        <f t="shared" si="41"/>
        <v>0</v>
      </c>
      <c r="DE52" s="40">
        <f t="shared" si="41"/>
        <v>0</v>
      </c>
      <c r="DF52" s="40">
        <f t="shared" si="41"/>
        <v>0</v>
      </c>
      <c r="DG52" s="40">
        <f t="shared" si="41"/>
        <v>2500</v>
      </c>
      <c r="DH52" s="40">
        <f t="shared" si="41"/>
        <v>0</v>
      </c>
      <c r="DI52" s="40">
        <f t="shared" si="41"/>
        <v>0</v>
      </c>
      <c r="DJ52" s="40">
        <f t="shared" si="41"/>
        <v>2500</v>
      </c>
      <c r="DK52" s="40">
        <f t="shared" si="41"/>
        <v>0</v>
      </c>
      <c r="DL52" s="40">
        <f t="shared" si="41"/>
        <v>419967</v>
      </c>
      <c r="DM52" s="40">
        <f t="shared" si="41"/>
        <v>79829</v>
      </c>
      <c r="DN52" s="40">
        <f t="shared" si="41"/>
        <v>201088</v>
      </c>
      <c r="DO52" s="40">
        <f t="shared" si="41"/>
        <v>139050</v>
      </c>
      <c r="DP52" s="40">
        <f t="shared" si="41"/>
        <v>0</v>
      </c>
      <c r="DQ52" s="40"/>
      <c r="DR52" s="57"/>
      <c r="DS52" s="30"/>
      <c r="DT52" s="247"/>
      <c r="DU52" s="248"/>
      <c r="DV52" s="248"/>
      <c r="DW52" s="244"/>
      <c r="DX52" s="244"/>
      <c r="DY52" s="244"/>
      <c r="DZ52" s="70">
        <f t="shared" si="29"/>
        <v>0</v>
      </c>
      <c r="EA52" s="246">
        <f t="shared" si="30"/>
        <v>0</v>
      </c>
      <c r="EB52" s="244"/>
      <c r="EC52" s="244"/>
      <c r="ED52" s="244"/>
      <c r="EE52" s="244"/>
    </row>
    <row r="53" spans="1:135" ht="31.5" hidden="1" customHeight="1">
      <c r="A53" s="30"/>
      <c r="B53" s="32"/>
      <c r="C53" s="30"/>
      <c r="D53" s="30"/>
      <c r="E53" s="84"/>
      <c r="F53" s="84"/>
      <c r="G53" s="231"/>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57"/>
      <c r="DS53" s="30"/>
      <c r="DT53" s="247"/>
      <c r="DU53" s="248"/>
      <c r="DV53" s="248"/>
      <c r="DW53" s="244"/>
      <c r="DX53" s="244"/>
      <c r="DY53" s="244"/>
      <c r="DZ53" s="70"/>
      <c r="EA53" s="246"/>
      <c r="EB53" s="244"/>
      <c r="EC53" s="244"/>
      <c r="ED53" s="244"/>
      <c r="EE53" s="244"/>
    </row>
    <row r="54" spans="1:135" ht="47.25" hidden="1" customHeight="1">
      <c r="A54" s="39"/>
      <c r="B54" s="58"/>
      <c r="C54" s="89"/>
      <c r="D54" s="41"/>
      <c r="E54" s="72"/>
      <c r="F54" s="72"/>
      <c r="G54" s="89"/>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41"/>
      <c r="BV54" s="41"/>
      <c r="BW54" s="41"/>
      <c r="BX54" s="41"/>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258"/>
      <c r="CW54" s="258"/>
      <c r="CX54" s="258"/>
      <c r="CY54" s="74"/>
      <c r="CZ54" s="74"/>
      <c r="DA54" s="74"/>
      <c r="DB54" s="74"/>
      <c r="DC54" s="74"/>
      <c r="DD54" s="74"/>
      <c r="DE54" s="74"/>
      <c r="DF54" s="74"/>
      <c r="DG54" s="74"/>
      <c r="DH54" s="41"/>
      <c r="DI54" s="41"/>
      <c r="DJ54" s="41"/>
      <c r="DK54" s="74"/>
      <c r="DL54" s="74"/>
      <c r="DM54" s="74"/>
      <c r="DN54" s="74"/>
      <c r="DO54" s="74"/>
      <c r="DP54" s="74"/>
      <c r="DQ54" s="74"/>
      <c r="DR54" s="41"/>
      <c r="DS54" s="39"/>
      <c r="DT54" s="253"/>
      <c r="DU54" s="254"/>
      <c r="DV54" s="254"/>
      <c r="DW54" s="237"/>
      <c r="DX54" s="237"/>
      <c r="DY54" s="237"/>
      <c r="DZ54" s="70"/>
      <c r="EA54" s="246"/>
      <c r="EB54" s="237"/>
      <c r="EC54" s="237"/>
      <c r="ED54" s="237"/>
      <c r="EE54" s="237"/>
    </row>
    <row r="55" spans="1:135" ht="33.75" hidden="1" customHeight="1">
      <c r="A55" s="30"/>
      <c r="B55" s="32"/>
      <c r="C55" s="30"/>
      <c r="D55" s="30"/>
      <c r="E55" s="84"/>
      <c r="F55" s="84"/>
      <c r="G55" s="231"/>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57"/>
      <c r="DS55" s="30"/>
      <c r="DT55" s="247"/>
      <c r="DU55" s="248"/>
      <c r="DV55" s="248"/>
      <c r="DW55" s="244"/>
      <c r="DX55" s="244"/>
      <c r="DY55" s="244"/>
      <c r="DZ55" s="70"/>
      <c r="EA55" s="246"/>
      <c r="EB55" s="244"/>
      <c r="EC55" s="244"/>
      <c r="ED55" s="244"/>
      <c r="EE55" s="244"/>
    </row>
    <row r="56" spans="1:135" ht="49.5" hidden="1" customHeight="1">
      <c r="A56" s="39"/>
      <c r="B56" s="78"/>
      <c r="C56" s="72"/>
      <c r="D56" s="41"/>
      <c r="E56" s="72"/>
      <c r="F56" s="72"/>
      <c r="G56" s="39"/>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41"/>
      <c r="BV56" s="41"/>
      <c r="BW56" s="41"/>
      <c r="BX56" s="41"/>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41"/>
      <c r="CW56" s="41"/>
      <c r="CX56" s="74"/>
      <c r="CY56" s="74"/>
      <c r="CZ56" s="74"/>
      <c r="DA56" s="74"/>
      <c r="DB56" s="74"/>
      <c r="DC56" s="74"/>
      <c r="DD56" s="74"/>
      <c r="DE56" s="74"/>
      <c r="DF56" s="74"/>
      <c r="DG56" s="74"/>
      <c r="DH56" s="41"/>
      <c r="DI56" s="41"/>
      <c r="DJ56" s="41"/>
      <c r="DK56" s="74"/>
      <c r="DL56" s="74"/>
      <c r="DM56" s="74"/>
      <c r="DN56" s="74"/>
      <c r="DO56" s="74"/>
      <c r="DP56" s="74"/>
      <c r="DQ56" s="74"/>
      <c r="DR56" s="41"/>
      <c r="DS56" s="39"/>
      <c r="DT56" s="253"/>
      <c r="DU56" s="254"/>
      <c r="DV56" s="254"/>
      <c r="DW56" s="237"/>
      <c r="DX56" s="237"/>
      <c r="DY56" s="237"/>
      <c r="DZ56" s="70"/>
      <c r="EA56" s="246"/>
      <c r="EB56" s="237"/>
      <c r="EC56" s="237"/>
      <c r="ED56" s="237"/>
      <c r="EE56" s="237"/>
    </row>
    <row r="57" spans="1:135" ht="34.5" customHeight="1">
      <c r="A57" s="30"/>
      <c r="B57" s="32" t="s">
        <v>186</v>
      </c>
      <c r="C57" s="30"/>
      <c r="D57" s="30"/>
      <c r="E57" s="84"/>
      <c r="F57" s="84"/>
      <c r="G57" s="231"/>
      <c r="H57" s="40">
        <f t="shared" ref="H57:DP57" si="42">SUM(H58:H59)</f>
        <v>1664500</v>
      </c>
      <c r="I57" s="40">
        <f t="shared" si="42"/>
        <v>1664500</v>
      </c>
      <c r="J57" s="40">
        <f t="shared" si="42"/>
        <v>0</v>
      </c>
      <c r="K57" s="40">
        <f t="shared" si="42"/>
        <v>0</v>
      </c>
      <c r="L57" s="40">
        <f t="shared" si="42"/>
        <v>0</v>
      </c>
      <c r="M57" s="40">
        <f t="shared" si="42"/>
        <v>0</v>
      </c>
      <c r="N57" s="40">
        <f t="shared" si="42"/>
        <v>0</v>
      </c>
      <c r="O57" s="40">
        <f t="shared" si="42"/>
        <v>0</v>
      </c>
      <c r="P57" s="40">
        <f t="shared" si="42"/>
        <v>0</v>
      </c>
      <c r="Q57" s="40">
        <f t="shared" si="42"/>
        <v>0</v>
      </c>
      <c r="R57" s="40">
        <f t="shared" si="42"/>
        <v>0</v>
      </c>
      <c r="S57" s="40">
        <f t="shared" si="42"/>
        <v>0</v>
      </c>
      <c r="T57" s="40">
        <f t="shared" si="42"/>
        <v>0</v>
      </c>
      <c r="U57" s="40">
        <f t="shared" si="42"/>
        <v>0</v>
      </c>
      <c r="V57" s="40">
        <f t="shared" si="42"/>
        <v>0</v>
      </c>
      <c r="W57" s="40">
        <f t="shared" si="42"/>
        <v>0</v>
      </c>
      <c r="X57" s="40">
        <f t="shared" si="42"/>
        <v>0</v>
      </c>
      <c r="Y57" s="40">
        <f t="shared" si="42"/>
        <v>0</v>
      </c>
      <c r="Z57" s="40">
        <f t="shared" si="42"/>
        <v>0</v>
      </c>
      <c r="AA57" s="40">
        <f t="shared" si="42"/>
        <v>0</v>
      </c>
      <c r="AB57" s="40">
        <f t="shared" si="42"/>
        <v>0</v>
      </c>
      <c r="AC57" s="40">
        <f t="shared" si="42"/>
        <v>0</v>
      </c>
      <c r="AD57" s="40">
        <f t="shared" si="42"/>
        <v>0</v>
      </c>
      <c r="AE57" s="40">
        <f t="shared" si="42"/>
        <v>38000</v>
      </c>
      <c r="AF57" s="40">
        <f t="shared" si="42"/>
        <v>38000</v>
      </c>
      <c r="AG57" s="40">
        <f t="shared" si="42"/>
        <v>384467</v>
      </c>
      <c r="AH57" s="40">
        <f t="shared" si="42"/>
        <v>422467</v>
      </c>
      <c r="AI57" s="40">
        <f t="shared" si="42"/>
        <v>0</v>
      </c>
      <c r="AJ57" s="40">
        <f t="shared" si="42"/>
        <v>422467</v>
      </c>
      <c r="AK57" s="40">
        <f t="shared" si="42"/>
        <v>422467</v>
      </c>
      <c r="AL57" s="40">
        <f t="shared" si="42"/>
        <v>422467</v>
      </c>
      <c r="AM57" s="40">
        <f t="shared" si="42"/>
        <v>422467</v>
      </c>
      <c r="AN57" s="40">
        <f t="shared" si="42"/>
        <v>79829</v>
      </c>
      <c r="AO57" s="40">
        <f t="shared" si="42"/>
        <v>201088</v>
      </c>
      <c r="AP57" s="40">
        <f t="shared" si="42"/>
        <v>141550</v>
      </c>
      <c r="AQ57" s="40">
        <f t="shared" si="42"/>
        <v>0</v>
      </c>
      <c r="AR57" s="40">
        <f t="shared" si="42"/>
        <v>0</v>
      </c>
      <c r="AS57" s="40">
        <f t="shared" si="42"/>
        <v>0</v>
      </c>
      <c r="AT57" s="40">
        <f t="shared" si="42"/>
        <v>0</v>
      </c>
      <c r="AU57" s="40">
        <f t="shared" si="42"/>
        <v>0</v>
      </c>
      <c r="AV57" s="40">
        <f t="shared" si="42"/>
        <v>0</v>
      </c>
      <c r="AW57" s="40">
        <f t="shared" si="42"/>
        <v>0</v>
      </c>
      <c r="AX57" s="40">
        <f t="shared" si="42"/>
        <v>0</v>
      </c>
      <c r="AY57" s="40">
        <f t="shared" si="42"/>
        <v>0</v>
      </c>
      <c r="AZ57" s="40">
        <f t="shared" si="42"/>
        <v>0</v>
      </c>
      <c r="BA57" s="40">
        <f t="shared" si="42"/>
        <v>0</v>
      </c>
      <c r="BB57" s="40">
        <f t="shared" si="42"/>
        <v>0</v>
      </c>
      <c r="BC57" s="40">
        <f t="shared" si="42"/>
        <v>0</v>
      </c>
      <c r="BD57" s="40">
        <f t="shared" si="42"/>
        <v>0</v>
      </c>
      <c r="BE57" s="40">
        <f t="shared" si="42"/>
        <v>0</v>
      </c>
      <c r="BF57" s="40">
        <f t="shared" si="42"/>
        <v>0</v>
      </c>
      <c r="BG57" s="40">
        <f t="shared" si="42"/>
        <v>0</v>
      </c>
      <c r="BH57" s="40">
        <f t="shared" si="42"/>
        <v>0</v>
      </c>
      <c r="BI57" s="40">
        <f t="shared" si="42"/>
        <v>0</v>
      </c>
      <c r="BJ57" s="40">
        <f t="shared" si="42"/>
        <v>0</v>
      </c>
      <c r="BK57" s="40">
        <f t="shared" si="42"/>
        <v>0</v>
      </c>
      <c r="BL57" s="40">
        <f t="shared" si="42"/>
        <v>0</v>
      </c>
      <c r="BM57" s="40">
        <f t="shared" si="42"/>
        <v>0</v>
      </c>
      <c r="BN57" s="40">
        <f t="shared" si="42"/>
        <v>0</v>
      </c>
      <c r="BO57" s="40">
        <f t="shared" si="42"/>
        <v>0</v>
      </c>
      <c r="BP57" s="40">
        <f t="shared" si="42"/>
        <v>0</v>
      </c>
      <c r="BQ57" s="40">
        <f t="shared" si="42"/>
        <v>0</v>
      </c>
      <c r="BR57" s="40">
        <f t="shared" si="42"/>
        <v>0</v>
      </c>
      <c r="BS57" s="40">
        <f t="shared" si="42"/>
        <v>0</v>
      </c>
      <c r="BT57" s="40">
        <f t="shared" si="42"/>
        <v>0</v>
      </c>
      <c r="BU57" s="40">
        <f t="shared" si="42"/>
        <v>0</v>
      </c>
      <c r="BV57" s="40">
        <f t="shared" si="42"/>
        <v>0</v>
      </c>
      <c r="BW57" s="40">
        <f t="shared" si="42"/>
        <v>0</v>
      </c>
      <c r="BX57" s="40">
        <f t="shared" si="42"/>
        <v>0</v>
      </c>
      <c r="BY57" s="40">
        <f t="shared" si="42"/>
        <v>0</v>
      </c>
      <c r="BZ57" s="40">
        <f t="shared" si="42"/>
        <v>0</v>
      </c>
      <c r="CA57" s="40">
        <f t="shared" si="42"/>
        <v>0</v>
      </c>
      <c r="CB57" s="40">
        <f t="shared" si="42"/>
        <v>0</v>
      </c>
      <c r="CC57" s="40">
        <f t="shared" si="42"/>
        <v>0</v>
      </c>
      <c r="CD57" s="40">
        <f t="shared" si="42"/>
        <v>0</v>
      </c>
      <c r="CE57" s="40">
        <f t="shared" si="42"/>
        <v>0</v>
      </c>
      <c r="CF57" s="40">
        <f t="shared" si="42"/>
        <v>0</v>
      </c>
      <c r="CG57" s="40">
        <f t="shared" si="42"/>
        <v>0</v>
      </c>
      <c r="CH57" s="40">
        <f t="shared" si="42"/>
        <v>0</v>
      </c>
      <c r="CI57" s="40">
        <f t="shared" si="42"/>
        <v>0</v>
      </c>
      <c r="CJ57" s="40">
        <f t="shared" si="42"/>
        <v>0</v>
      </c>
      <c r="CK57" s="40">
        <f t="shared" si="42"/>
        <v>0</v>
      </c>
      <c r="CL57" s="40">
        <f t="shared" si="42"/>
        <v>0</v>
      </c>
      <c r="CM57" s="40">
        <f t="shared" si="42"/>
        <v>0</v>
      </c>
      <c r="CN57" s="40">
        <f t="shared" si="42"/>
        <v>0</v>
      </c>
      <c r="CO57" s="40">
        <f t="shared" si="42"/>
        <v>0</v>
      </c>
      <c r="CP57" s="40">
        <f t="shared" si="42"/>
        <v>0</v>
      </c>
      <c r="CQ57" s="40">
        <f t="shared" si="42"/>
        <v>0</v>
      </c>
      <c r="CR57" s="40">
        <f t="shared" si="42"/>
        <v>0</v>
      </c>
      <c r="CS57" s="40">
        <f t="shared" si="42"/>
        <v>0</v>
      </c>
      <c r="CT57" s="40">
        <f t="shared" si="42"/>
        <v>0</v>
      </c>
      <c r="CU57" s="40">
        <f t="shared" si="42"/>
        <v>0</v>
      </c>
      <c r="CV57" s="40">
        <f t="shared" si="42"/>
        <v>0</v>
      </c>
      <c r="CW57" s="40">
        <f t="shared" si="42"/>
        <v>0</v>
      </c>
      <c r="CX57" s="40">
        <f t="shared" si="42"/>
        <v>0</v>
      </c>
      <c r="CY57" s="40">
        <f t="shared" si="42"/>
        <v>0</v>
      </c>
      <c r="CZ57" s="40">
        <f t="shared" si="42"/>
        <v>0</v>
      </c>
      <c r="DA57" s="40">
        <f t="shared" si="42"/>
        <v>0</v>
      </c>
      <c r="DB57" s="40">
        <f t="shared" si="42"/>
        <v>0</v>
      </c>
      <c r="DC57" s="40">
        <f t="shared" si="42"/>
        <v>0</v>
      </c>
      <c r="DD57" s="40">
        <f t="shared" si="42"/>
        <v>0</v>
      </c>
      <c r="DE57" s="40">
        <f t="shared" si="42"/>
        <v>0</v>
      </c>
      <c r="DF57" s="40">
        <f t="shared" si="42"/>
        <v>0</v>
      </c>
      <c r="DG57" s="40">
        <f t="shared" si="42"/>
        <v>2500</v>
      </c>
      <c r="DH57" s="40">
        <f t="shared" si="42"/>
        <v>0</v>
      </c>
      <c r="DI57" s="40">
        <f t="shared" si="42"/>
        <v>0</v>
      </c>
      <c r="DJ57" s="40">
        <f t="shared" si="42"/>
        <v>2500</v>
      </c>
      <c r="DK57" s="40">
        <f t="shared" si="42"/>
        <v>0</v>
      </c>
      <c r="DL57" s="40">
        <f t="shared" si="42"/>
        <v>419967</v>
      </c>
      <c r="DM57" s="40">
        <f t="shared" si="42"/>
        <v>79829</v>
      </c>
      <c r="DN57" s="40">
        <f t="shared" si="42"/>
        <v>201088</v>
      </c>
      <c r="DO57" s="40">
        <f t="shared" si="42"/>
        <v>139050</v>
      </c>
      <c r="DP57" s="40">
        <f t="shared" si="42"/>
        <v>0</v>
      </c>
      <c r="DQ57" s="40"/>
      <c r="DR57" s="57"/>
      <c r="DS57" s="30"/>
      <c r="DT57" s="247"/>
      <c r="DU57" s="248"/>
      <c r="DV57" s="248"/>
      <c r="DW57" s="244"/>
      <c r="DX57" s="277"/>
      <c r="DY57" s="277"/>
      <c r="DZ57" s="278">
        <f t="shared" ref="DZ57:DZ59" si="43">DG57-DH57-DI57-DJ57-DK57</f>
        <v>0</v>
      </c>
      <c r="EA57" s="279">
        <f t="shared" ref="EA57:EA59" si="44">DL57-DM57-DN57-DO57-DP57</f>
        <v>0</v>
      </c>
      <c r="EB57" s="277"/>
      <c r="EC57" s="277"/>
      <c r="ED57" s="277"/>
      <c r="EE57" s="277"/>
    </row>
    <row r="58" spans="1:135" ht="66.75" customHeight="1">
      <c r="A58" s="39">
        <v>1</v>
      </c>
      <c r="B58" s="58" t="s">
        <v>234</v>
      </c>
      <c r="C58" s="276" t="s">
        <v>235</v>
      </c>
      <c r="D58" s="41" t="s">
        <v>219</v>
      </c>
      <c r="E58" s="89" t="s">
        <v>195</v>
      </c>
      <c r="F58" s="89" t="s">
        <v>196</v>
      </c>
      <c r="G58" s="89" t="s">
        <v>236</v>
      </c>
      <c r="H58" s="280">
        <f t="shared" ref="H58:H59" si="45">I58</f>
        <v>64500</v>
      </c>
      <c r="I58" s="74">
        <v>64500</v>
      </c>
      <c r="J58" s="74"/>
      <c r="K58" s="74"/>
      <c r="L58" s="74"/>
      <c r="M58" s="74"/>
      <c r="N58" s="74"/>
      <c r="O58" s="74"/>
      <c r="P58" s="74"/>
      <c r="Q58" s="74"/>
      <c r="R58" s="77"/>
      <c r="S58" s="74"/>
      <c r="T58" s="74"/>
      <c r="U58" s="77"/>
      <c r="V58" s="77"/>
      <c r="W58" s="74"/>
      <c r="X58" s="74"/>
      <c r="Y58" s="74"/>
      <c r="Z58" s="74"/>
      <c r="AA58" s="74"/>
      <c r="AB58" s="74"/>
      <c r="AC58" s="74"/>
      <c r="AD58" s="74"/>
      <c r="AE58" s="74">
        <v>38000</v>
      </c>
      <c r="AF58" s="74">
        <v>38000</v>
      </c>
      <c r="AG58" s="74">
        <v>0</v>
      </c>
      <c r="AH58" s="74">
        <v>38000</v>
      </c>
      <c r="AI58" s="74">
        <f t="shared" ref="AI58:AI59" si="46">AJ58-AH58</f>
        <v>0</v>
      </c>
      <c r="AJ58" s="74">
        <f t="shared" ref="AJ58:AJ59" si="47">AK58</f>
        <v>38000</v>
      </c>
      <c r="AK58" s="74">
        <f t="shared" ref="AK58:AK59" si="48">AL58+BM58+BP58+BQ58</f>
        <v>38000</v>
      </c>
      <c r="AL58" s="74">
        <f>AM58+AS58+AW58+BB58+BI58+BK58+BL58+BJ58+BH58</f>
        <v>38000</v>
      </c>
      <c r="AM58" s="74">
        <f t="shared" ref="AM58:AM59" si="49">SUM(AN58:AQ58)</f>
        <v>38000</v>
      </c>
      <c r="AN58" s="280">
        <v>38000</v>
      </c>
      <c r="AO58" s="74"/>
      <c r="AP58" s="280"/>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41"/>
      <c r="BV58" s="41"/>
      <c r="BW58" s="41"/>
      <c r="BX58" s="41"/>
      <c r="BY58" s="77"/>
      <c r="BZ58" s="77"/>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f>SUM(DH58:DJ58)</f>
        <v>0</v>
      </c>
      <c r="DH58" s="41"/>
      <c r="DI58" s="41"/>
      <c r="DJ58" s="41"/>
      <c r="DK58" s="74"/>
      <c r="DL58" s="74">
        <f t="shared" ref="DL58:DL59" si="50">SUM(DM58:DO58)</f>
        <v>38000</v>
      </c>
      <c r="DM58" s="74">
        <v>38000</v>
      </c>
      <c r="DN58" s="74">
        <v>0</v>
      </c>
      <c r="DO58" s="74">
        <v>0</v>
      </c>
      <c r="DP58" s="74">
        <v>0</v>
      </c>
      <c r="DQ58" s="74"/>
      <c r="DR58" s="41" t="s">
        <v>680</v>
      </c>
      <c r="DS58" s="39" t="s">
        <v>226</v>
      </c>
      <c r="DT58" s="253"/>
      <c r="DU58" s="254"/>
      <c r="DV58" s="254"/>
      <c r="DW58" s="237"/>
      <c r="DX58" s="281"/>
      <c r="DY58" s="281"/>
      <c r="DZ58" s="70">
        <f t="shared" si="43"/>
        <v>0</v>
      </c>
      <c r="EA58" s="256">
        <f t="shared" si="44"/>
        <v>0</v>
      </c>
      <c r="EB58" s="281"/>
      <c r="EC58" s="281"/>
      <c r="ED58" s="281"/>
      <c r="EE58" s="281"/>
    </row>
    <row r="59" spans="1:135" ht="37.5" customHeight="1">
      <c r="A59" s="39">
        <v>2</v>
      </c>
      <c r="B59" s="78" t="s">
        <v>231</v>
      </c>
      <c r="C59" s="39">
        <v>8023724</v>
      </c>
      <c r="D59" s="41" t="s">
        <v>219</v>
      </c>
      <c r="E59" s="89" t="s">
        <v>195</v>
      </c>
      <c r="F59" s="89" t="s">
        <v>232</v>
      </c>
      <c r="G59" s="89" t="s">
        <v>233</v>
      </c>
      <c r="H59" s="74">
        <f t="shared" si="45"/>
        <v>1600000</v>
      </c>
      <c r="I59" s="74">
        <v>1600000</v>
      </c>
      <c r="J59" s="74"/>
      <c r="K59" s="74"/>
      <c r="L59" s="74"/>
      <c r="M59" s="74"/>
      <c r="N59" s="74"/>
      <c r="O59" s="74"/>
      <c r="P59" s="74"/>
      <c r="Q59" s="74"/>
      <c r="R59" s="74"/>
      <c r="S59" s="74"/>
      <c r="T59" s="74"/>
      <c r="U59" s="74"/>
      <c r="V59" s="74">
        <v>0</v>
      </c>
      <c r="W59" s="74">
        <v>0</v>
      </c>
      <c r="X59" s="74">
        <v>0</v>
      </c>
      <c r="Y59" s="74">
        <v>0</v>
      </c>
      <c r="Z59" s="74">
        <v>0</v>
      </c>
      <c r="AA59" s="74">
        <v>0</v>
      </c>
      <c r="AB59" s="74">
        <v>0</v>
      </c>
      <c r="AC59" s="74">
        <v>0</v>
      </c>
      <c r="AD59" s="74">
        <v>0</v>
      </c>
      <c r="AE59" s="74">
        <v>0</v>
      </c>
      <c r="AF59" s="74">
        <v>0</v>
      </c>
      <c r="AG59" s="74">
        <v>384467</v>
      </c>
      <c r="AH59" s="74">
        <v>384467</v>
      </c>
      <c r="AI59" s="74">
        <f t="shared" si="46"/>
        <v>0</v>
      </c>
      <c r="AJ59" s="74">
        <f t="shared" si="47"/>
        <v>384467</v>
      </c>
      <c r="AK59" s="74">
        <f t="shared" si="48"/>
        <v>384467</v>
      </c>
      <c r="AL59" s="74">
        <f>AM59+AR59+AS59+AW59+BB59+BI59+BK59+BL59+BJ59+BH59</f>
        <v>384467</v>
      </c>
      <c r="AM59" s="74">
        <f t="shared" si="49"/>
        <v>384467</v>
      </c>
      <c r="AN59" s="74">
        <v>41829</v>
      </c>
      <c r="AO59" s="74">
        <v>201088</v>
      </c>
      <c r="AP59" s="74">
        <v>141550</v>
      </c>
      <c r="AQ59" s="74"/>
      <c r="AR59" s="74"/>
      <c r="AS59" s="74"/>
      <c r="AT59" s="74"/>
      <c r="AU59" s="74"/>
      <c r="AV59" s="74"/>
      <c r="AW59" s="74"/>
      <c r="AX59" s="74"/>
      <c r="AY59" s="74"/>
      <c r="AZ59" s="74"/>
      <c r="BA59" s="74"/>
      <c r="BB59" s="74">
        <f>SUM(BC59:BG59)</f>
        <v>0</v>
      </c>
      <c r="BC59" s="74"/>
      <c r="BD59" s="74"/>
      <c r="BE59" s="74"/>
      <c r="BF59" s="74"/>
      <c r="BG59" s="74"/>
      <c r="BH59" s="74"/>
      <c r="BI59" s="74"/>
      <c r="BJ59" s="74"/>
      <c r="BK59" s="74"/>
      <c r="BL59" s="74"/>
      <c r="BM59" s="74"/>
      <c r="BN59" s="74"/>
      <c r="BO59" s="74"/>
      <c r="BP59" s="74"/>
      <c r="BQ59" s="74"/>
      <c r="BR59" s="74"/>
      <c r="BS59" s="74"/>
      <c r="BT59" s="74"/>
      <c r="BU59" s="41"/>
      <c r="BV59" s="41"/>
      <c r="BW59" s="41"/>
      <c r="BX59" s="41"/>
      <c r="BY59" s="74"/>
      <c r="BZ59" s="74"/>
      <c r="CA59" s="74"/>
      <c r="CB59" s="74"/>
      <c r="CC59" s="74"/>
      <c r="CD59" s="74"/>
      <c r="CE59" s="74"/>
      <c r="CF59" s="74"/>
      <c r="CG59" s="74"/>
      <c r="CH59" s="74"/>
      <c r="CI59" s="74"/>
      <c r="CJ59" s="74"/>
      <c r="CK59" s="74"/>
      <c r="CL59" s="74"/>
      <c r="CM59" s="74"/>
      <c r="CN59" s="74"/>
      <c r="CO59" s="74"/>
      <c r="CP59" s="74"/>
      <c r="CQ59" s="74"/>
      <c r="CR59" s="74"/>
      <c r="CS59" s="74"/>
      <c r="CT59" s="74"/>
      <c r="CU59" s="74">
        <f>SUM(CV59:DF59)</f>
        <v>0</v>
      </c>
      <c r="CV59" s="74"/>
      <c r="CW59" s="74"/>
      <c r="CX59" s="74"/>
      <c r="CY59" s="74"/>
      <c r="CZ59" s="74"/>
      <c r="DA59" s="74"/>
      <c r="DB59" s="74"/>
      <c r="DC59" s="74"/>
      <c r="DD59" s="74"/>
      <c r="DE59" s="74"/>
      <c r="DF59" s="74"/>
      <c r="DG59" s="74">
        <f>SUM(DH59:DK59)</f>
        <v>2500</v>
      </c>
      <c r="DH59" s="41"/>
      <c r="DI59" s="41"/>
      <c r="DJ59" s="41">
        <v>2500</v>
      </c>
      <c r="DK59" s="74"/>
      <c r="DL59" s="74">
        <f t="shared" si="50"/>
        <v>381967</v>
      </c>
      <c r="DM59" s="74">
        <v>41829</v>
      </c>
      <c r="DN59" s="74">
        <v>201088</v>
      </c>
      <c r="DO59" s="74">
        <v>139050</v>
      </c>
      <c r="DP59" s="74">
        <v>0</v>
      </c>
      <c r="DQ59" s="74"/>
      <c r="DR59" s="41" t="s">
        <v>680</v>
      </c>
      <c r="DS59" s="39" t="s">
        <v>226</v>
      </c>
      <c r="DT59" s="253"/>
      <c r="DU59" s="254"/>
      <c r="DV59" s="254"/>
      <c r="DW59" s="237"/>
      <c r="DX59" s="281"/>
      <c r="DY59" s="281"/>
      <c r="DZ59" s="70">
        <f t="shared" si="43"/>
        <v>0</v>
      </c>
      <c r="EA59" s="256">
        <f t="shared" si="44"/>
        <v>0</v>
      </c>
      <c r="EB59" s="281"/>
      <c r="EC59" s="281"/>
      <c r="ED59" s="281"/>
      <c r="EE59" s="281"/>
    </row>
    <row r="60" spans="1:135" ht="27" hidden="1" customHeight="1">
      <c r="A60" s="30"/>
      <c r="B60" s="249"/>
      <c r="C60" s="30"/>
      <c r="D60" s="30"/>
      <c r="E60" s="84"/>
      <c r="F60" s="84"/>
      <c r="G60" s="231"/>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57"/>
      <c r="DS60" s="30"/>
      <c r="DT60" s="247"/>
      <c r="DU60" s="248"/>
      <c r="DV60" s="248"/>
      <c r="DW60" s="244"/>
      <c r="DX60" s="244"/>
      <c r="DY60" s="244"/>
      <c r="DZ60" s="70"/>
      <c r="EA60" s="246"/>
      <c r="EB60" s="244"/>
      <c r="EC60" s="244"/>
      <c r="ED60" s="244"/>
      <c r="EE60" s="244"/>
    </row>
    <row r="61" spans="1:135" ht="28.5" hidden="1" customHeight="1">
      <c r="A61" s="30"/>
      <c r="B61" s="32"/>
      <c r="C61" s="30"/>
      <c r="D61" s="30"/>
      <c r="E61" s="84"/>
      <c r="F61" s="84"/>
      <c r="G61" s="231"/>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57"/>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57"/>
      <c r="DS61" s="30"/>
      <c r="DT61" s="247"/>
      <c r="DU61" s="248"/>
      <c r="DV61" s="248"/>
      <c r="DW61" s="244"/>
      <c r="DX61" s="244"/>
      <c r="DY61" s="244"/>
      <c r="DZ61" s="70"/>
      <c r="EA61" s="246"/>
      <c r="EB61" s="244"/>
      <c r="EC61" s="244"/>
      <c r="ED61" s="244"/>
      <c r="EE61" s="244"/>
    </row>
    <row r="62" spans="1:135" ht="67.5" hidden="1" customHeight="1">
      <c r="A62" s="39"/>
      <c r="B62" s="78"/>
      <c r="C62" s="72"/>
      <c r="D62" s="41"/>
      <c r="E62" s="72"/>
      <c r="F62" s="72"/>
      <c r="G62" s="89"/>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41"/>
      <c r="BV62" s="41"/>
      <c r="BW62" s="41"/>
      <c r="BX62" s="41"/>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41"/>
      <c r="DS62" s="39"/>
      <c r="DT62" s="253"/>
      <c r="DU62" s="254"/>
      <c r="DV62" s="254"/>
      <c r="DW62" s="237"/>
      <c r="DX62" s="237"/>
      <c r="DY62" s="237"/>
      <c r="DZ62" s="70"/>
      <c r="EA62" s="246"/>
      <c r="EB62" s="254"/>
      <c r="EC62" s="237"/>
      <c r="ED62" s="237"/>
      <c r="EE62" s="237"/>
    </row>
    <row r="63" spans="1:135" ht="30" customHeight="1">
      <c r="A63" s="71" t="s">
        <v>243</v>
      </c>
      <c r="B63" s="32" t="s">
        <v>244</v>
      </c>
      <c r="C63" s="84"/>
      <c r="D63" s="84"/>
      <c r="E63" s="59"/>
      <c r="F63" s="59"/>
      <c r="G63" s="59"/>
      <c r="H63" s="40">
        <f t="shared" ref="H63:DP63" si="51">H64+H67</f>
        <v>165872</v>
      </c>
      <c r="I63" s="40">
        <f t="shared" si="51"/>
        <v>165872</v>
      </c>
      <c r="J63" s="40">
        <f t="shared" si="51"/>
        <v>0</v>
      </c>
      <c r="K63" s="40">
        <f t="shared" si="51"/>
        <v>0</v>
      </c>
      <c r="L63" s="40">
        <f t="shared" si="51"/>
        <v>0</v>
      </c>
      <c r="M63" s="40">
        <f t="shared" si="51"/>
        <v>0</v>
      </c>
      <c r="N63" s="40">
        <f t="shared" si="51"/>
        <v>0</v>
      </c>
      <c r="O63" s="40">
        <f t="shared" si="51"/>
        <v>0</v>
      </c>
      <c r="P63" s="40">
        <f t="shared" si="51"/>
        <v>0</v>
      </c>
      <c r="Q63" s="40">
        <f t="shared" si="51"/>
        <v>0</v>
      </c>
      <c r="R63" s="40">
        <f t="shared" si="51"/>
        <v>0</v>
      </c>
      <c r="S63" s="40">
        <f t="shared" si="51"/>
        <v>0</v>
      </c>
      <c r="T63" s="40">
        <f t="shared" si="51"/>
        <v>0</v>
      </c>
      <c r="U63" s="40">
        <f t="shared" si="51"/>
        <v>0</v>
      </c>
      <c r="V63" s="40">
        <f t="shared" si="51"/>
        <v>0</v>
      </c>
      <c r="W63" s="40">
        <f t="shared" si="51"/>
        <v>0</v>
      </c>
      <c r="X63" s="40">
        <f t="shared" si="51"/>
        <v>0</v>
      </c>
      <c r="Y63" s="40">
        <f t="shared" si="51"/>
        <v>42872</v>
      </c>
      <c r="Z63" s="40">
        <f t="shared" si="51"/>
        <v>42872</v>
      </c>
      <c r="AA63" s="40">
        <f t="shared" si="51"/>
        <v>0</v>
      </c>
      <c r="AB63" s="40">
        <f t="shared" si="51"/>
        <v>42872</v>
      </c>
      <c r="AC63" s="40">
        <f t="shared" si="51"/>
        <v>0</v>
      </c>
      <c r="AD63" s="40">
        <f t="shared" si="51"/>
        <v>42872</v>
      </c>
      <c r="AE63" s="40">
        <f t="shared" si="51"/>
        <v>0</v>
      </c>
      <c r="AF63" s="40">
        <f t="shared" si="51"/>
        <v>42872</v>
      </c>
      <c r="AG63" s="40">
        <f t="shared" si="51"/>
        <v>0</v>
      </c>
      <c r="AH63" s="40">
        <f t="shared" si="51"/>
        <v>42872</v>
      </c>
      <c r="AI63" s="40">
        <f t="shared" si="51"/>
        <v>32700</v>
      </c>
      <c r="AJ63" s="40">
        <f t="shared" si="51"/>
        <v>75572</v>
      </c>
      <c r="AK63" s="40">
        <f t="shared" si="51"/>
        <v>75572</v>
      </c>
      <c r="AL63" s="40">
        <f t="shared" si="51"/>
        <v>75572</v>
      </c>
      <c r="AM63" s="40">
        <f t="shared" si="51"/>
        <v>32700</v>
      </c>
      <c r="AN63" s="40">
        <f t="shared" si="51"/>
        <v>0</v>
      </c>
      <c r="AO63" s="40">
        <f t="shared" si="51"/>
        <v>32700</v>
      </c>
      <c r="AP63" s="40">
        <f t="shared" si="51"/>
        <v>0</v>
      </c>
      <c r="AQ63" s="40">
        <f t="shared" si="51"/>
        <v>0</v>
      </c>
      <c r="AR63" s="40">
        <f t="shared" si="51"/>
        <v>0</v>
      </c>
      <c r="AS63" s="40">
        <f t="shared" si="51"/>
        <v>0</v>
      </c>
      <c r="AT63" s="40">
        <f t="shared" si="51"/>
        <v>0</v>
      </c>
      <c r="AU63" s="40">
        <f t="shared" si="51"/>
        <v>0</v>
      </c>
      <c r="AV63" s="40">
        <f t="shared" si="51"/>
        <v>0</v>
      </c>
      <c r="AW63" s="40">
        <f t="shared" si="51"/>
        <v>0</v>
      </c>
      <c r="AX63" s="40">
        <f t="shared" si="51"/>
        <v>0</v>
      </c>
      <c r="AY63" s="40">
        <f t="shared" si="51"/>
        <v>0</v>
      </c>
      <c r="AZ63" s="40">
        <f t="shared" si="51"/>
        <v>0</v>
      </c>
      <c r="BA63" s="40">
        <f t="shared" si="51"/>
        <v>0</v>
      </c>
      <c r="BB63" s="40">
        <f t="shared" si="51"/>
        <v>0</v>
      </c>
      <c r="BC63" s="40">
        <f t="shared" si="51"/>
        <v>0</v>
      </c>
      <c r="BD63" s="40">
        <f t="shared" si="51"/>
        <v>0</v>
      </c>
      <c r="BE63" s="40">
        <f t="shared" si="51"/>
        <v>0</v>
      </c>
      <c r="BF63" s="40">
        <f t="shared" si="51"/>
        <v>0</v>
      </c>
      <c r="BG63" s="40">
        <f t="shared" si="51"/>
        <v>0</v>
      </c>
      <c r="BH63" s="40">
        <f t="shared" si="51"/>
        <v>0</v>
      </c>
      <c r="BI63" s="40">
        <f t="shared" si="51"/>
        <v>0</v>
      </c>
      <c r="BJ63" s="40">
        <f t="shared" si="51"/>
        <v>0</v>
      </c>
      <c r="BK63" s="40">
        <f t="shared" si="51"/>
        <v>42872</v>
      </c>
      <c r="BL63" s="40">
        <f t="shared" si="51"/>
        <v>0</v>
      </c>
      <c r="BM63" s="40">
        <f t="shared" si="51"/>
        <v>0</v>
      </c>
      <c r="BN63" s="40">
        <f t="shared" si="51"/>
        <v>0</v>
      </c>
      <c r="BO63" s="40">
        <f t="shared" si="51"/>
        <v>0</v>
      </c>
      <c r="BP63" s="40">
        <f t="shared" si="51"/>
        <v>0</v>
      </c>
      <c r="BQ63" s="40">
        <f t="shared" si="51"/>
        <v>0</v>
      </c>
      <c r="BR63" s="40">
        <f t="shared" si="51"/>
        <v>0</v>
      </c>
      <c r="BS63" s="40">
        <f t="shared" si="51"/>
        <v>0</v>
      </c>
      <c r="BT63" s="40">
        <f t="shared" si="51"/>
        <v>0</v>
      </c>
      <c r="BU63" s="40">
        <f t="shared" si="51"/>
        <v>0</v>
      </c>
      <c r="BV63" s="40">
        <f t="shared" si="51"/>
        <v>0</v>
      </c>
      <c r="BW63" s="40">
        <f t="shared" si="51"/>
        <v>0</v>
      </c>
      <c r="BX63" s="40">
        <f t="shared" si="51"/>
        <v>0</v>
      </c>
      <c r="BY63" s="40">
        <f t="shared" si="51"/>
        <v>0</v>
      </c>
      <c r="BZ63" s="40">
        <f t="shared" si="51"/>
        <v>0</v>
      </c>
      <c r="CA63" s="40">
        <f t="shared" si="51"/>
        <v>0</v>
      </c>
      <c r="CB63" s="40">
        <f t="shared" si="51"/>
        <v>0</v>
      </c>
      <c r="CC63" s="40">
        <f t="shared" si="51"/>
        <v>0</v>
      </c>
      <c r="CD63" s="40">
        <f t="shared" si="51"/>
        <v>0</v>
      </c>
      <c r="CE63" s="40">
        <f t="shared" si="51"/>
        <v>0</v>
      </c>
      <c r="CF63" s="40">
        <f t="shared" si="51"/>
        <v>0</v>
      </c>
      <c r="CG63" s="40">
        <f t="shared" si="51"/>
        <v>0</v>
      </c>
      <c r="CH63" s="40">
        <f t="shared" si="51"/>
        <v>0</v>
      </c>
      <c r="CI63" s="40">
        <f t="shared" si="51"/>
        <v>0</v>
      </c>
      <c r="CJ63" s="40">
        <f t="shared" si="51"/>
        <v>0</v>
      </c>
      <c r="CK63" s="40">
        <f t="shared" si="51"/>
        <v>0</v>
      </c>
      <c r="CL63" s="40">
        <f t="shared" si="51"/>
        <v>0</v>
      </c>
      <c r="CM63" s="40">
        <f t="shared" si="51"/>
        <v>0</v>
      </c>
      <c r="CN63" s="40">
        <f t="shared" si="51"/>
        <v>0</v>
      </c>
      <c r="CO63" s="40">
        <f t="shared" si="51"/>
        <v>0</v>
      </c>
      <c r="CP63" s="40">
        <f t="shared" si="51"/>
        <v>0</v>
      </c>
      <c r="CQ63" s="40">
        <f t="shared" si="51"/>
        <v>0</v>
      </c>
      <c r="CR63" s="40">
        <f t="shared" si="51"/>
        <v>0</v>
      </c>
      <c r="CS63" s="40">
        <f t="shared" si="51"/>
        <v>0</v>
      </c>
      <c r="CT63" s="40">
        <f t="shared" si="51"/>
        <v>0</v>
      </c>
      <c r="CU63" s="40">
        <f t="shared" si="51"/>
        <v>0</v>
      </c>
      <c r="CV63" s="40">
        <f t="shared" si="51"/>
        <v>0</v>
      </c>
      <c r="CW63" s="40">
        <f t="shared" si="51"/>
        <v>0</v>
      </c>
      <c r="CX63" s="40">
        <f t="shared" si="51"/>
        <v>0</v>
      </c>
      <c r="CY63" s="40">
        <f t="shared" si="51"/>
        <v>0</v>
      </c>
      <c r="CZ63" s="40">
        <f t="shared" si="51"/>
        <v>0</v>
      </c>
      <c r="DA63" s="40">
        <f t="shared" si="51"/>
        <v>0</v>
      </c>
      <c r="DB63" s="40">
        <f t="shared" si="51"/>
        <v>0</v>
      </c>
      <c r="DC63" s="40">
        <f t="shared" si="51"/>
        <v>0</v>
      </c>
      <c r="DD63" s="40">
        <f t="shared" si="51"/>
        <v>0</v>
      </c>
      <c r="DE63" s="40">
        <f t="shared" si="51"/>
        <v>0</v>
      </c>
      <c r="DF63" s="40">
        <f t="shared" si="51"/>
        <v>0</v>
      </c>
      <c r="DG63" s="40">
        <f t="shared" si="51"/>
        <v>450</v>
      </c>
      <c r="DH63" s="40">
        <f t="shared" si="51"/>
        <v>0</v>
      </c>
      <c r="DI63" s="40">
        <f t="shared" si="51"/>
        <v>450</v>
      </c>
      <c r="DJ63" s="40">
        <f t="shared" si="51"/>
        <v>0</v>
      </c>
      <c r="DK63" s="40">
        <f t="shared" si="51"/>
        <v>0</v>
      </c>
      <c r="DL63" s="40">
        <f t="shared" si="51"/>
        <v>75122</v>
      </c>
      <c r="DM63" s="40">
        <f t="shared" si="51"/>
        <v>0</v>
      </c>
      <c r="DN63" s="40">
        <f t="shared" si="51"/>
        <v>75122</v>
      </c>
      <c r="DO63" s="40">
        <f t="shared" si="51"/>
        <v>0</v>
      </c>
      <c r="DP63" s="40">
        <f t="shared" si="51"/>
        <v>0</v>
      </c>
      <c r="DQ63" s="40"/>
      <c r="DR63" s="57"/>
      <c r="DS63" s="39"/>
      <c r="DT63" s="247"/>
      <c r="DU63" s="248"/>
      <c r="DV63" s="248"/>
      <c r="DW63" s="237"/>
      <c r="DX63" s="237"/>
      <c r="DY63" s="237"/>
      <c r="DZ63" s="70">
        <f>DG63-DH63-DI63-DJ63-DK63</f>
        <v>0</v>
      </c>
      <c r="EA63" s="246">
        <f>DL63-DM63-DN63-DO63-DP63</f>
        <v>0</v>
      </c>
      <c r="EB63" s="237"/>
      <c r="EC63" s="237"/>
      <c r="ED63" s="237"/>
      <c r="EE63" s="237"/>
    </row>
    <row r="64" spans="1:135" ht="31.5" hidden="1" customHeight="1">
      <c r="A64" s="71"/>
      <c r="B64" s="32"/>
      <c r="C64" s="84"/>
      <c r="D64" s="84"/>
      <c r="E64" s="72"/>
      <c r="F64" s="72"/>
      <c r="G64" s="89"/>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57"/>
      <c r="BV64" s="41"/>
      <c r="BW64" s="41"/>
      <c r="BX64" s="41"/>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57"/>
      <c r="DS64" s="39"/>
      <c r="DT64" s="247"/>
      <c r="DU64" s="248"/>
      <c r="DV64" s="248"/>
      <c r="DW64" s="237"/>
      <c r="DX64" s="237"/>
      <c r="DY64" s="237"/>
      <c r="DZ64" s="70"/>
      <c r="EA64" s="246"/>
      <c r="EB64" s="237"/>
      <c r="EC64" s="237"/>
      <c r="ED64" s="237"/>
      <c r="EE64" s="237"/>
    </row>
    <row r="65" spans="1:135" ht="66" hidden="1" customHeight="1">
      <c r="A65" s="39"/>
      <c r="B65" s="271"/>
      <c r="C65" s="89"/>
      <c r="D65" s="89"/>
      <c r="E65" s="89"/>
      <c r="F65" s="89"/>
      <c r="G65" s="41"/>
      <c r="H65" s="74"/>
      <c r="I65" s="74"/>
      <c r="J65" s="42"/>
      <c r="K65" s="42"/>
      <c r="L65" s="42"/>
      <c r="M65" s="42"/>
      <c r="N65" s="42"/>
      <c r="O65" s="42"/>
      <c r="P65" s="42"/>
      <c r="Q65" s="42"/>
      <c r="R65" s="42"/>
      <c r="S65" s="42"/>
      <c r="T65" s="42"/>
      <c r="U65" s="62"/>
      <c r="V65" s="62"/>
      <c r="W65" s="40"/>
      <c r="X65" s="40"/>
      <c r="Y65" s="40"/>
      <c r="Z65" s="40"/>
      <c r="AA65" s="40"/>
      <c r="AB65" s="40"/>
      <c r="AC65" s="40"/>
      <c r="AD65" s="40"/>
      <c r="AE65" s="40"/>
      <c r="AF65" s="40"/>
      <c r="AG65" s="40"/>
      <c r="AH65" s="40"/>
      <c r="AI65" s="40"/>
      <c r="AJ65" s="40"/>
      <c r="AK65" s="40"/>
      <c r="AL65" s="40"/>
      <c r="AM65" s="41"/>
      <c r="AN65" s="41"/>
      <c r="AO65" s="41"/>
      <c r="AP65" s="74"/>
      <c r="AQ65" s="74"/>
      <c r="AR65" s="74"/>
      <c r="AS65" s="74"/>
      <c r="AT65" s="74"/>
      <c r="AU65" s="74"/>
      <c r="AV65" s="74"/>
      <c r="AW65" s="74"/>
      <c r="AX65" s="74"/>
      <c r="AY65" s="74"/>
      <c r="AZ65" s="74"/>
      <c r="BA65" s="74"/>
      <c r="BB65" s="40"/>
      <c r="BC65" s="40"/>
      <c r="BD65" s="40"/>
      <c r="BE65" s="74"/>
      <c r="BF65" s="74"/>
      <c r="BG65" s="74"/>
      <c r="BH65" s="74"/>
      <c r="BI65" s="74"/>
      <c r="BJ65" s="74"/>
      <c r="BK65" s="74"/>
      <c r="BL65" s="74"/>
      <c r="BM65" s="74"/>
      <c r="BN65" s="74"/>
      <c r="BO65" s="74"/>
      <c r="BP65" s="74"/>
      <c r="BQ65" s="74"/>
      <c r="BR65" s="74"/>
      <c r="BS65" s="74"/>
      <c r="BT65" s="74"/>
      <c r="BU65" s="89"/>
      <c r="BV65" s="89"/>
      <c r="BW65" s="89"/>
      <c r="BX65" s="89"/>
      <c r="BY65" s="74"/>
      <c r="BZ65" s="74"/>
      <c r="CA65" s="282"/>
      <c r="CB65" s="282"/>
      <c r="CC65" s="282"/>
      <c r="CD65" s="282"/>
      <c r="CE65" s="282"/>
      <c r="CF65" s="282"/>
      <c r="CG65" s="282"/>
      <c r="CH65" s="282"/>
      <c r="CI65" s="282"/>
      <c r="CJ65" s="282"/>
      <c r="CK65" s="282"/>
      <c r="CL65" s="282"/>
      <c r="CM65" s="282"/>
      <c r="CN65" s="74"/>
      <c r="CO65" s="74"/>
      <c r="CP65" s="282"/>
      <c r="CQ65" s="282"/>
      <c r="CR65" s="282"/>
      <c r="CS65" s="74"/>
      <c r="CT65" s="74"/>
      <c r="CU65" s="55"/>
      <c r="CV65" s="75"/>
      <c r="CW65" s="75"/>
      <c r="CX65" s="75"/>
      <c r="CY65" s="75"/>
      <c r="CZ65" s="40"/>
      <c r="DA65" s="40"/>
      <c r="DB65" s="74"/>
      <c r="DC65" s="74"/>
      <c r="DD65" s="74"/>
      <c r="DE65" s="74"/>
      <c r="DF65" s="74"/>
      <c r="DG65" s="40"/>
      <c r="DH65" s="41"/>
      <c r="DI65" s="41"/>
      <c r="DJ65" s="41"/>
      <c r="DK65" s="75"/>
      <c r="DL65" s="74"/>
      <c r="DM65" s="74"/>
      <c r="DN65" s="74"/>
      <c r="DO65" s="74"/>
      <c r="DP65" s="74"/>
      <c r="DQ65" s="74"/>
      <c r="DR65" s="41"/>
      <c r="DS65" s="39"/>
      <c r="DT65" s="39"/>
      <c r="DU65" s="247"/>
      <c r="DV65" s="248"/>
      <c r="DW65" s="248"/>
      <c r="DX65" s="281"/>
      <c r="DY65" s="281"/>
      <c r="DZ65" s="270"/>
      <c r="EA65" s="256"/>
      <c r="EB65" s="281"/>
      <c r="EC65" s="281"/>
      <c r="ED65" s="281"/>
      <c r="EE65" s="281"/>
    </row>
    <row r="66" spans="1:135" ht="36" hidden="1" customHeight="1">
      <c r="A66" s="39"/>
      <c r="B66" s="78"/>
      <c r="C66" s="39"/>
      <c r="D66" s="39"/>
      <c r="E66" s="72"/>
      <c r="F66" s="72"/>
      <c r="G66" s="54"/>
      <c r="H66" s="74"/>
      <c r="I66" s="74"/>
      <c r="J66" s="41"/>
      <c r="K66" s="41"/>
      <c r="L66" s="41"/>
      <c r="M66" s="41"/>
      <c r="N66" s="41"/>
      <c r="O66" s="41"/>
      <c r="P66" s="41"/>
      <c r="Q66" s="41"/>
      <c r="R66" s="41"/>
      <c r="S66" s="41"/>
      <c r="T66" s="41"/>
      <c r="U66" s="41"/>
      <c r="V66" s="41"/>
      <c r="W66" s="74"/>
      <c r="X66" s="74"/>
      <c r="Y66" s="74"/>
      <c r="Z66" s="74"/>
      <c r="AA66" s="74"/>
      <c r="AB66" s="74"/>
      <c r="AC66" s="74"/>
      <c r="AD66" s="74"/>
      <c r="AE66" s="74"/>
      <c r="AF66" s="74"/>
      <c r="AG66" s="74"/>
      <c r="AH66" s="74"/>
      <c r="AI66" s="74"/>
      <c r="AJ66" s="74"/>
      <c r="AK66" s="74"/>
      <c r="AL66" s="74"/>
      <c r="AM66" s="41"/>
      <c r="AN66" s="74"/>
      <c r="AO66" s="41"/>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41"/>
      <c r="BV66" s="41"/>
      <c r="BW66" s="41"/>
      <c r="BX66" s="41"/>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41"/>
      <c r="DI66" s="41"/>
      <c r="DJ66" s="41"/>
      <c r="DK66" s="74"/>
      <c r="DL66" s="74"/>
      <c r="DM66" s="74"/>
      <c r="DN66" s="74"/>
      <c r="DO66" s="74"/>
      <c r="DP66" s="74"/>
      <c r="DQ66" s="74"/>
      <c r="DR66" s="41"/>
      <c r="DS66" s="39"/>
      <c r="DT66" s="253"/>
      <c r="DU66" s="254"/>
      <c r="DV66" s="254"/>
      <c r="DW66" s="237"/>
      <c r="DX66" s="281"/>
      <c r="DY66" s="281"/>
      <c r="DZ66" s="70"/>
      <c r="EA66" s="256"/>
      <c r="EB66" s="281"/>
      <c r="EC66" s="281"/>
      <c r="ED66" s="281"/>
      <c r="EE66" s="281"/>
    </row>
    <row r="67" spans="1:135" ht="34.5" customHeight="1">
      <c r="A67" s="30"/>
      <c r="B67" s="32" t="s">
        <v>186</v>
      </c>
      <c r="C67" s="30"/>
      <c r="D67" s="30"/>
      <c r="E67" s="84"/>
      <c r="F67" s="84"/>
      <c r="G67" s="231"/>
      <c r="H67" s="40">
        <f t="shared" ref="H67:DP67" si="52">SUM(H68:H69)</f>
        <v>165872</v>
      </c>
      <c r="I67" s="40">
        <f t="shared" si="52"/>
        <v>165872</v>
      </c>
      <c r="J67" s="40">
        <f t="shared" si="52"/>
        <v>0</v>
      </c>
      <c r="K67" s="40">
        <f t="shared" si="52"/>
        <v>0</v>
      </c>
      <c r="L67" s="40">
        <f t="shared" si="52"/>
        <v>0</v>
      </c>
      <c r="M67" s="40">
        <f t="shared" si="52"/>
        <v>0</v>
      </c>
      <c r="N67" s="40">
        <f t="shared" si="52"/>
        <v>0</v>
      </c>
      <c r="O67" s="40">
        <f t="shared" si="52"/>
        <v>0</v>
      </c>
      <c r="P67" s="40">
        <f t="shared" si="52"/>
        <v>0</v>
      </c>
      <c r="Q67" s="40">
        <f t="shared" si="52"/>
        <v>0</v>
      </c>
      <c r="R67" s="40">
        <f t="shared" si="52"/>
        <v>0</v>
      </c>
      <c r="S67" s="40">
        <f t="shared" si="52"/>
        <v>0</v>
      </c>
      <c r="T67" s="40">
        <f t="shared" si="52"/>
        <v>0</v>
      </c>
      <c r="U67" s="40">
        <f t="shared" si="52"/>
        <v>0</v>
      </c>
      <c r="V67" s="40">
        <f t="shared" si="52"/>
        <v>0</v>
      </c>
      <c r="W67" s="40">
        <f t="shared" si="52"/>
        <v>0</v>
      </c>
      <c r="X67" s="40">
        <f t="shared" si="52"/>
        <v>0</v>
      </c>
      <c r="Y67" s="40">
        <f t="shared" si="52"/>
        <v>42872</v>
      </c>
      <c r="Z67" s="40">
        <f t="shared" si="52"/>
        <v>42872</v>
      </c>
      <c r="AA67" s="40">
        <f t="shared" si="52"/>
        <v>0</v>
      </c>
      <c r="AB67" s="40">
        <f t="shared" si="52"/>
        <v>42872</v>
      </c>
      <c r="AC67" s="40">
        <f t="shared" si="52"/>
        <v>0</v>
      </c>
      <c r="AD67" s="40">
        <f t="shared" si="52"/>
        <v>42872</v>
      </c>
      <c r="AE67" s="40">
        <f t="shared" si="52"/>
        <v>0</v>
      </c>
      <c r="AF67" s="40">
        <f t="shared" si="52"/>
        <v>42872</v>
      </c>
      <c r="AG67" s="40">
        <f t="shared" si="52"/>
        <v>0</v>
      </c>
      <c r="AH67" s="40">
        <f t="shared" si="52"/>
        <v>42872</v>
      </c>
      <c r="AI67" s="40">
        <f t="shared" si="52"/>
        <v>32700</v>
      </c>
      <c r="AJ67" s="40">
        <f t="shared" si="52"/>
        <v>75572</v>
      </c>
      <c r="AK67" s="40">
        <f t="shared" si="52"/>
        <v>75572</v>
      </c>
      <c r="AL67" s="40">
        <f t="shared" si="52"/>
        <v>75572</v>
      </c>
      <c r="AM67" s="40">
        <f t="shared" si="52"/>
        <v>32700</v>
      </c>
      <c r="AN67" s="40">
        <f t="shared" si="52"/>
        <v>0</v>
      </c>
      <c r="AO67" s="40">
        <f t="shared" si="52"/>
        <v>32700</v>
      </c>
      <c r="AP67" s="40">
        <f t="shared" si="52"/>
        <v>0</v>
      </c>
      <c r="AQ67" s="40">
        <f t="shared" si="52"/>
        <v>0</v>
      </c>
      <c r="AR67" s="40">
        <f t="shared" si="52"/>
        <v>0</v>
      </c>
      <c r="AS67" s="40">
        <f t="shared" si="52"/>
        <v>0</v>
      </c>
      <c r="AT67" s="40">
        <f t="shared" si="52"/>
        <v>0</v>
      </c>
      <c r="AU67" s="40">
        <f t="shared" si="52"/>
        <v>0</v>
      </c>
      <c r="AV67" s="40">
        <f t="shared" si="52"/>
        <v>0</v>
      </c>
      <c r="AW67" s="40">
        <f t="shared" si="52"/>
        <v>0</v>
      </c>
      <c r="AX67" s="40">
        <f t="shared" si="52"/>
        <v>0</v>
      </c>
      <c r="AY67" s="40">
        <f t="shared" si="52"/>
        <v>0</v>
      </c>
      <c r="AZ67" s="40">
        <f t="shared" si="52"/>
        <v>0</v>
      </c>
      <c r="BA67" s="40">
        <f t="shared" si="52"/>
        <v>0</v>
      </c>
      <c r="BB67" s="40">
        <f t="shared" si="52"/>
        <v>0</v>
      </c>
      <c r="BC67" s="40">
        <f t="shared" si="52"/>
        <v>0</v>
      </c>
      <c r="BD67" s="40">
        <f t="shared" si="52"/>
        <v>0</v>
      </c>
      <c r="BE67" s="40">
        <f t="shared" si="52"/>
        <v>0</v>
      </c>
      <c r="BF67" s="40">
        <f t="shared" si="52"/>
        <v>0</v>
      </c>
      <c r="BG67" s="40">
        <f t="shared" si="52"/>
        <v>0</v>
      </c>
      <c r="BH67" s="40">
        <f t="shared" si="52"/>
        <v>0</v>
      </c>
      <c r="BI67" s="40">
        <f t="shared" si="52"/>
        <v>0</v>
      </c>
      <c r="BJ67" s="40">
        <f t="shared" si="52"/>
        <v>0</v>
      </c>
      <c r="BK67" s="40">
        <f t="shared" si="52"/>
        <v>42872</v>
      </c>
      <c r="BL67" s="40">
        <f t="shared" si="52"/>
        <v>0</v>
      </c>
      <c r="BM67" s="40">
        <f t="shared" si="52"/>
        <v>0</v>
      </c>
      <c r="BN67" s="40">
        <f t="shared" si="52"/>
        <v>0</v>
      </c>
      <c r="BO67" s="40">
        <f t="shared" si="52"/>
        <v>0</v>
      </c>
      <c r="BP67" s="40">
        <f t="shared" si="52"/>
        <v>0</v>
      </c>
      <c r="BQ67" s="40">
        <f t="shared" si="52"/>
        <v>0</v>
      </c>
      <c r="BR67" s="40">
        <f t="shared" si="52"/>
        <v>0</v>
      </c>
      <c r="BS67" s="40">
        <f t="shared" si="52"/>
        <v>0</v>
      </c>
      <c r="BT67" s="40">
        <f t="shared" si="52"/>
        <v>0</v>
      </c>
      <c r="BU67" s="40">
        <f t="shared" si="52"/>
        <v>0</v>
      </c>
      <c r="BV67" s="40">
        <f t="shared" si="52"/>
        <v>0</v>
      </c>
      <c r="BW67" s="40">
        <f t="shared" si="52"/>
        <v>0</v>
      </c>
      <c r="BX67" s="40">
        <f t="shared" si="52"/>
        <v>0</v>
      </c>
      <c r="BY67" s="40">
        <f t="shared" si="52"/>
        <v>0</v>
      </c>
      <c r="BZ67" s="40">
        <f t="shared" si="52"/>
        <v>0</v>
      </c>
      <c r="CA67" s="40">
        <f t="shared" si="52"/>
        <v>0</v>
      </c>
      <c r="CB67" s="40">
        <f t="shared" si="52"/>
        <v>0</v>
      </c>
      <c r="CC67" s="40">
        <f t="shared" si="52"/>
        <v>0</v>
      </c>
      <c r="CD67" s="40">
        <f t="shared" si="52"/>
        <v>0</v>
      </c>
      <c r="CE67" s="40">
        <f t="shared" si="52"/>
        <v>0</v>
      </c>
      <c r="CF67" s="40">
        <f t="shared" si="52"/>
        <v>0</v>
      </c>
      <c r="CG67" s="40">
        <f t="shared" si="52"/>
        <v>0</v>
      </c>
      <c r="CH67" s="40">
        <f t="shared" si="52"/>
        <v>0</v>
      </c>
      <c r="CI67" s="40">
        <f t="shared" si="52"/>
        <v>0</v>
      </c>
      <c r="CJ67" s="40">
        <f t="shared" si="52"/>
        <v>0</v>
      </c>
      <c r="CK67" s="40">
        <f t="shared" si="52"/>
        <v>0</v>
      </c>
      <c r="CL67" s="40">
        <f t="shared" si="52"/>
        <v>0</v>
      </c>
      <c r="CM67" s="40">
        <f t="shared" si="52"/>
        <v>0</v>
      </c>
      <c r="CN67" s="40">
        <f t="shared" si="52"/>
        <v>0</v>
      </c>
      <c r="CO67" s="40">
        <f t="shared" si="52"/>
        <v>0</v>
      </c>
      <c r="CP67" s="40">
        <f t="shared" si="52"/>
        <v>0</v>
      </c>
      <c r="CQ67" s="40">
        <f t="shared" si="52"/>
        <v>0</v>
      </c>
      <c r="CR67" s="40">
        <f t="shared" si="52"/>
        <v>0</v>
      </c>
      <c r="CS67" s="40">
        <f t="shared" si="52"/>
        <v>0</v>
      </c>
      <c r="CT67" s="40">
        <f t="shared" si="52"/>
        <v>0</v>
      </c>
      <c r="CU67" s="40">
        <f t="shared" si="52"/>
        <v>0</v>
      </c>
      <c r="CV67" s="40">
        <f t="shared" si="52"/>
        <v>0</v>
      </c>
      <c r="CW67" s="40">
        <f t="shared" si="52"/>
        <v>0</v>
      </c>
      <c r="CX67" s="40">
        <f t="shared" si="52"/>
        <v>0</v>
      </c>
      <c r="CY67" s="40">
        <f t="shared" si="52"/>
        <v>0</v>
      </c>
      <c r="CZ67" s="40">
        <f t="shared" si="52"/>
        <v>0</v>
      </c>
      <c r="DA67" s="40">
        <f t="shared" si="52"/>
        <v>0</v>
      </c>
      <c r="DB67" s="40">
        <f t="shared" si="52"/>
        <v>0</v>
      </c>
      <c r="DC67" s="40">
        <f t="shared" si="52"/>
        <v>0</v>
      </c>
      <c r="DD67" s="40">
        <f t="shared" si="52"/>
        <v>0</v>
      </c>
      <c r="DE67" s="40">
        <f t="shared" si="52"/>
        <v>0</v>
      </c>
      <c r="DF67" s="40">
        <f t="shared" si="52"/>
        <v>0</v>
      </c>
      <c r="DG67" s="40">
        <f t="shared" si="52"/>
        <v>450</v>
      </c>
      <c r="DH67" s="40">
        <f t="shared" si="52"/>
        <v>0</v>
      </c>
      <c r="DI67" s="40">
        <f t="shared" si="52"/>
        <v>450</v>
      </c>
      <c r="DJ67" s="40">
        <f t="shared" si="52"/>
        <v>0</v>
      </c>
      <c r="DK67" s="40">
        <f t="shared" si="52"/>
        <v>0</v>
      </c>
      <c r="DL67" s="40">
        <f t="shared" si="52"/>
        <v>75122</v>
      </c>
      <c r="DM67" s="40">
        <f t="shared" si="52"/>
        <v>0</v>
      </c>
      <c r="DN67" s="40">
        <f t="shared" si="52"/>
        <v>75122</v>
      </c>
      <c r="DO67" s="40">
        <f t="shared" si="52"/>
        <v>0</v>
      </c>
      <c r="DP67" s="40">
        <f t="shared" si="52"/>
        <v>0</v>
      </c>
      <c r="DQ67" s="40"/>
      <c r="DR67" s="57"/>
      <c r="DS67" s="30"/>
      <c r="DT67" s="247"/>
      <c r="DU67" s="248"/>
      <c r="DV67" s="248"/>
      <c r="DW67" s="244"/>
      <c r="DX67" s="277"/>
      <c r="DY67" s="277"/>
      <c r="DZ67" s="278">
        <f t="shared" ref="DZ67:DZ70" si="53">DG67-DH67-DI67-DJ67-DK67</f>
        <v>0</v>
      </c>
      <c r="EA67" s="279">
        <f t="shared" ref="EA67:EA70" si="54">DL67-DM67-DN67-DO67-DP67</f>
        <v>0</v>
      </c>
      <c r="EB67" s="277"/>
      <c r="EC67" s="277"/>
      <c r="ED67" s="277"/>
      <c r="EE67" s="277"/>
    </row>
    <row r="68" spans="1:135" ht="51.75" customHeight="1">
      <c r="A68" s="276" t="s">
        <v>39</v>
      </c>
      <c r="B68" s="58" t="s">
        <v>248</v>
      </c>
      <c r="C68" s="276" t="s">
        <v>249</v>
      </c>
      <c r="D68" s="89" t="s">
        <v>250</v>
      </c>
      <c r="E68" s="72">
        <v>2023</v>
      </c>
      <c r="F68" s="72">
        <v>2025</v>
      </c>
      <c r="G68" s="89" t="s">
        <v>251</v>
      </c>
      <c r="H68" s="74">
        <f t="shared" ref="H68:H69" si="55">I68</f>
        <v>42872</v>
      </c>
      <c r="I68" s="74">
        <v>42872</v>
      </c>
      <c r="J68" s="41"/>
      <c r="K68" s="41"/>
      <c r="L68" s="41"/>
      <c r="M68" s="41"/>
      <c r="N68" s="41"/>
      <c r="O68" s="41"/>
      <c r="P68" s="41"/>
      <c r="Q68" s="41"/>
      <c r="R68" s="41"/>
      <c r="S68" s="41"/>
      <c r="T68" s="41"/>
      <c r="U68" s="41"/>
      <c r="V68" s="41"/>
      <c r="W68" s="40"/>
      <c r="X68" s="40"/>
      <c r="Y68" s="40">
        <v>42872</v>
      </c>
      <c r="Z68" s="40">
        <v>42872</v>
      </c>
      <c r="AA68" s="40">
        <v>0</v>
      </c>
      <c r="AB68" s="40">
        <v>42872</v>
      </c>
      <c r="AC68" s="40">
        <v>0</v>
      </c>
      <c r="AD68" s="40">
        <v>42872</v>
      </c>
      <c r="AE68" s="40">
        <v>0</v>
      </c>
      <c r="AF68" s="40">
        <v>42872</v>
      </c>
      <c r="AG68" s="40">
        <v>0</v>
      </c>
      <c r="AH68" s="40">
        <v>42872</v>
      </c>
      <c r="AI68" s="40">
        <f t="shared" ref="AI68:AI69" si="56">AJ68-AH68</f>
        <v>0</v>
      </c>
      <c r="AJ68" s="40">
        <f t="shared" ref="AJ68:AJ69" si="57">AK68</f>
        <v>42872</v>
      </c>
      <c r="AK68" s="40">
        <f t="shared" ref="AK68:AK69" si="58">AL68+BM68+BP68+BQ68</f>
        <v>42872</v>
      </c>
      <c r="AL68" s="40">
        <f t="shared" ref="AL68:AL69" si="59">AM68+AR68+AS68+AW68+BB68+BI68+BK68+BL68+BJ68+BH68</f>
        <v>42872</v>
      </c>
      <c r="AM68" s="41">
        <f>SUM(AN68:AP68)</f>
        <v>0</v>
      </c>
      <c r="AN68" s="41"/>
      <c r="AO68" s="41"/>
      <c r="AP68" s="74"/>
      <c r="AQ68" s="74"/>
      <c r="AR68" s="74"/>
      <c r="AS68" s="74"/>
      <c r="AT68" s="74"/>
      <c r="AU68" s="74"/>
      <c r="AV68" s="74"/>
      <c r="AW68" s="74"/>
      <c r="AX68" s="74"/>
      <c r="AY68" s="74"/>
      <c r="AZ68" s="74"/>
      <c r="BA68" s="74"/>
      <c r="BB68" s="40"/>
      <c r="BC68" s="40"/>
      <c r="BD68" s="40"/>
      <c r="BE68" s="74"/>
      <c r="BF68" s="74"/>
      <c r="BG68" s="74"/>
      <c r="BH68" s="74"/>
      <c r="BI68" s="74"/>
      <c r="BJ68" s="74"/>
      <c r="BK68" s="74">
        <v>42872</v>
      </c>
      <c r="BL68" s="74"/>
      <c r="BM68" s="74"/>
      <c r="BN68" s="74"/>
      <c r="BO68" s="74"/>
      <c r="BP68" s="74"/>
      <c r="BQ68" s="74"/>
      <c r="BR68" s="74"/>
      <c r="BS68" s="74"/>
      <c r="BT68" s="74"/>
      <c r="BU68" s="41"/>
      <c r="BV68" s="41"/>
      <c r="BW68" s="41"/>
      <c r="BX68" s="41"/>
      <c r="BY68" s="74"/>
      <c r="BZ68" s="74"/>
      <c r="CA68" s="74"/>
      <c r="CB68" s="74"/>
      <c r="CC68" s="74"/>
      <c r="CD68" s="74"/>
      <c r="CE68" s="74"/>
      <c r="CF68" s="74"/>
      <c r="CG68" s="74"/>
      <c r="CH68" s="74"/>
      <c r="CI68" s="74"/>
      <c r="CJ68" s="74"/>
      <c r="CK68" s="74"/>
      <c r="CL68" s="74"/>
      <c r="CM68" s="74"/>
      <c r="CN68" s="74"/>
      <c r="CO68" s="74"/>
      <c r="CP68" s="74"/>
      <c r="CQ68" s="74"/>
      <c r="CR68" s="74"/>
      <c r="CS68" s="74"/>
      <c r="CT68" s="74"/>
      <c r="CU68" s="40">
        <f>SUM(CV68:DF68)</f>
        <v>0</v>
      </c>
      <c r="CV68" s="74"/>
      <c r="CW68" s="74"/>
      <c r="CX68" s="74"/>
      <c r="CY68" s="74"/>
      <c r="CZ68" s="40"/>
      <c r="DA68" s="40"/>
      <c r="DB68" s="74"/>
      <c r="DC68" s="74"/>
      <c r="DD68" s="74"/>
      <c r="DE68" s="74"/>
      <c r="DF68" s="74"/>
      <c r="DG68" s="40">
        <f t="shared" ref="DG68:DG69" si="60">SUM(DH68:DK68)</f>
        <v>0</v>
      </c>
      <c r="DH68" s="41">
        <f>AN68-CB68-CL68-CV68</f>
        <v>0</v>
      </c>
      <c r="DI68" s="41"/>
      <c r="DJ68" s="41">
        <f>AP68-CD68-CN68-CX68</f>
        <v>0</v>
      </c>
      <c r="DK68" s="74"/>
      <c r="DL68" s="74">
        <f t="shared" ref="DL68:DL69" si="61">SUM(DM68:DO68)</f>
        <v>42872</v>
      </c>
      <c r="DM68" s="74">
        <v>0</v>
      </c>
      <c r="DN68" s="74">
        <v>42872</v>
      </c>
      <c r="DO68" s="74">
        <v>0</v>
      </c>
      <c r="DP68" s="74">
        <v>0</v>
      </c>
      <c r="DQ68" s="74"/>
      <c r="DR68" s="41" t="s">
        <v>680</v>
      </c>
      <c r="DS68" s="39" t="s">
        <v>160</v>
      </c>
      <c r="DT68" s="247"/>
      <c r="DU68" s="248"/>
      <c r="DV68" s="248"/>
      <c r="DW68" s="237"/>
      <c r="DX68" s="281"/>
      <c r="DY68" s="281"/>
      <c r="DZ68" s="70">
        <f t="shared" si="53"/>
        <v>0</v>
      </c>
      <c r="EA68" s="256">
        <f t="shared" si="54"/>
        <v>0</v>
      </c>
      <c r="EB68" s="281"/>
      <c r="EC68" s="281"/>
      <c r="ED68" s="281"/>
      <c r="EE68" s="281"/>
    </row>
    <row r="69" spans="1:135" ht="41.25" customHeight="1">
      <c r="A69" s="39">
        <v>2</v>
      </c>
      <c r="B69" s="78" t="s">
        <v>252</v>
      </c>
      <c r="C69" s="276" t="s">
        <v>253</v>
      </c>
      <c r="D69" s="39" t="s">
        <v>159</v>
      </c>
      <c r="E69" s="72">
        <v>2025</v>
      </c>
      <c r="F69" s="72">
        <v>2028</v>
      </c>
      <c r="G69" s="41" t="s">
        <v>254</v>
      </c>
      <c r="H69" s="77">
        <f t="shared" si="55"/>
        <v>123000</v>
      </c>
      <c r="I69" s="77">
        <v>123000</v>
      </c>
      <c r="J69" s="41"/>
      <c r="K69" s="41"/>
      <c r="L69" s="41"/>
      <c r="M69" s="41"/>
      <c r="N69" s="41"/>
      <c r="O69" s="41"/>
      <c r="P69" s="41"/>
      <c r="Q69" s="41"/>
      <c r="R69" s="41"/>
      <c r="S69" s="41"/>
      <c r="T69" s="41"/>
      <c r="U69" s="41"/>
      <c r="V69" s="41"/>
      <c r="W69" s="40"/>
      <c r="X69" s="40"/>
      <c r="Y69" s="40"/>
      <c r="Z69" s="40"/>
      <c r="AA69" s="40"/>
      <c r="AB69" s="40"/>
      <c r="AC69" s="40"/>
      <c r="AD69" s="40"/>
      <c r="AE69" s="40"/>
      <c r="AF69" s="40"/>
      <c r="AG69" s="40"/>
      <c r="AH69" s="40"/>
      <c r="AI69" s="40">
        <f t="shared" si="56"/>
        <v>32700</v>
      </c>
      <c r="AJ69" s="40">
        <f t="shared" si="57"/>
        <v>32700</v>
      </c>
      <c r="AK69" s="40">
        <f t="shared" si="58"/>
        <v>32700</v>
      </c>
      <c r="AL69" s="40">
        <f t="shared" si="59"/>
        <v>32700</v>
      </c>
      <c r="AM69" s="74">
        <f>SUM(AN69:AQ69)</f>
        <v>32700</v>
      </c>
      <c r="AN69" s="41"/>
      <c r="AO69" s="74">
        <f>32700</f>
        <v>32700</v>
      </c>
      <c r="AP69" s="74"/>
      <c r="AQ69" s="74"/>
      <c r="AR69" s="74"/>
      <c r="AS69" s="74"/>
      <c r="AT69" s="74"/>
      <c r="AU69" s="74"/>
      <c r="AV69" s="74"/>
      <c r="AW69" s="74"/>
      <c r="AX69" s="74"/>
      <c r="AY69" s="74"/>
      <c r="AZ69" s="74"/>
      <c r="BA69" s="74"/>
      <c r="BB69" s="40"/>
      <c r="BC69" s="40"/>
      <c r="BD69" s="40"/>
      <c r="BE69" s="74"/>
      <c r="BF69" s="74"/>
      <c r="BG69" s="74"/>
      <c r="BH69" s="74"/>
      <c r="BI69" s="74"/>
      <c r="BJ69" s="74"/>
      <c r="BK69" s="74"/>
      <c r="BL69" s="74"/>
      <c r="BM69" s="74"/>
      <c r="BN69" s="74"/>
      <c r="BO69" s="74"/>
      <c r="BP69" s="74"/>
      <c r="BQ69" s="74"/>
      <c r="BR69" s="74"/>
      <c r="BS69" s="74"/>
      <c r="BT69" s="74"/>
      <c r="BU69" s="41"/>
      <c r="BV69" s="41"/>
      <c r="BW69" s="41"/>
      <c r="BX69" s="41"/>
      <c r="BY69" s="74"/>
      <c r="BZ69" s="74"/>
      <c r="CA69" s="74"/>
      <c r="CB69" s="74"/>
      <c r="CC69" s="74"/>
      <c r="CD69" s="74"/>
      <c r="CE69" s="74"/>
      <c r="CF69" s="74"/>
      <c r="CG69" s="74"/>
      <c r="CH69" s="74"/>
      <c r="CI69" s="74"/>
      <c r="CJ69" s="74"/>
      <c r="CK69" s="74"/>
      <c r="CL69" s="74"/>
      <c r="CM69" s="74"/>
      <c r="CN69" s="74"/>
      <c r="CO69" s="74"/>
      <c r="CP69" s="74"/>
      <c r="CQ69" s="74"/>
      <c r="CR69" s="74"/>
      <c r="CS69" s="74"/>
      <c r="CT69" s="74"/>
      <c r="CU69" s="40"/>
      <c r="CV69" s="74"/>
      <c r="CW69" s="74"/>
      <c r="CX69" s="74"/>
      <c r="CY69" s="74"/>
      <c r="CZ69" s="40"/>
      <c r="DA69" s="40"/>
      <c r="DB69" s="74"/>
      <c r="DC69" s="74"/>
      <c r="DD69" s="74"/>
      <c r="DE69" s="74"/>
      <c r="DF69" s="74"/>
      <c r="DG69" s="40">
        <f t="shared" si="60"/>
        <v>450</v>
      </c>
      <c r="DH69" s="41"/>
      <c r="DI69" s="41">
        <v>450</v>
      </c>
      <c r="DJ69" s="41"/>
      <c r="DK69" s="74"/>
      <c r="DL69" s="74">
        <f t="shared" si="61"/>
        <v>32250</v>
      </c>
      <c r="DM69" s="74">
        <v>0</v>
      </c>
      <c r="DN69" s="74">
        <v>32250</v>
      </c>
      <c r="DO69" s="74">
        <v>0</v>
      </c>
      <c r="DP69" s="74"/>
      <c r="DQ69" s="74"/>
      <c r="DR69" s="41" t="s">
        <v>680</v>
      </c>
      <c r="DS69" s="39" t="s">
        <v>160</v>
      </c>
      <c r="DT69" s="247"/>
      <c r="DU69" s="248"/>
      <c r="DV69" s="248"/>
      <c r="DW69" s="237"/>
      <c r="DX69" s="281"/>
      <c r="DY69" s="281"/>
      <c r="DZ69" s="70">
        <f t="shared" si="53"/>
        <v>0</v>
      </c>
      <c r="EA69" s="256">
        <f t="shared" si="54"/>
        <v>0</v>
      </c>
      <c r="EB69" s="281"/>
      <c r="EC69" s="281"/>
      <c r="ED69" s="281"/>
      <c r="EE69" s="281"/>
    </row>
    <row r="70" spans="1:135" ht="36" customHeight="1">
      <c r="A70" s="30" t="s">
        <v>255</v>
      </c>
      <c r="B70" s="249" t="s">
        <v>256</v>
      </c>
      <c r="C70" s="30"/>
      <c r="D70" s="30"/>
      <c r="E70" s="72"/>
      <c r="F70" s="72"/>
      <c r="G70" s="89"/>
      <c r="H70" s="40">
        <f t="shared" ref="H70:DP70" si="62">H71+H74</f>
        <v>124000</v>
      </c>
      <c r="I70" s="40">
        <f t="shared" si="62"/>
        <v>24000</v>
      </c>
      <c r="J70" s="40">
        <f t="shared" si="62"/>
        <v>0</v>
      </c>
      <c r="K70" s="40">
        <f t="shared" si="62"/>
        <v>0</v>
      </c>
      <c r="L70" s="40">
        <f t="shared" si="62"/>
        <v>0</v>
      </c>
      <c r="M70" s="40">
        <f t="shared" si="62"/>
        <v>0</v>
      </c>
      <c r="N70" s="40">
        <f t="shared" si="62"/>
        <v>0</v>
      </c>
      <c r="O70" s="40">
        <f t="shared" si="62"/>
        <v>0</v>
      </c>
      <c r="P70" s="40">
        <f t="shared" si="62"/>
        <v>0</v>
      </c>
      <c r="Q70" s="40">
        <f t="shared" si="62"/>
        <v>0</v>
      </c>
      <c r="R70" s="40">
        <f t="shared" si="62"/>
        <v>0</v>
      </c>
      <c r="S70" s="40">
        <f t="shared" si="62"/>
        <v>0</v>
      </c>
      <c r="T70" s="40">
        <f t="shared" si="62"/>
        <v>0</v>
      </c>
      <c r="U70" s="40">
        <f t="shared" si="62"/>
        <v>0</v>
      </c>
      <c r="V70" s="40">
        <f t="shared" si="62"/>
        <v>0</v>
      </c>
      <c r="W70" s="40">
        <f t="shared" si="62"/>
        <v>0</v>
      </c>
      <c r="X70" s="40">
        <f t="shared" si="62"/>
        <v>0</v>
      </c>
      <c r="Y70" s="40">
        <f t="shared" si="62"/>
        <v>0</v>
      </c>
      <c r="Z70" s="40">
        <f t="shared" si="62"/>
        <v>0</v>
      </c>
      <c r="AA70" s="40">
        <f t="shared" si="62"/>
        <v>0</v>
      </c>
      <c r="AB70" s="40">
        <f t="shared" si="62"/>
        <v>0</v>
      </c>
      <c r="AC70" s="40">
        <f t="shared" si="62"/>
        <v>0</v>
      </c>
      <c r="AD70" s="40">
        <f t="shared" si="62"/>
        <v>0</v>
      </c>
      <c r="AE70" s="40">
        <f t="shared" si="62"/>
        <v>0</v>
      </c>
      <c r="AF70" s="40">
        <f t="shared" si="62"/>
        <v>0</v>
      </c>
      <c r="AG70" s="40">
        <f t="shared" si="62"/>
        <v>0</v>
      </c>
      <c r="AH70" s="40">
        <f t="shared" si="62"/>
        <v>0</v>
      </c>
      <c r="AI70" s="40">
        <f t="shared" si="62"/>
        <v>24000</v>
      </c>
      <c r="AJ70" s="40">
        <f t="shared" si="62"/>
        <v>24000</v>
      </c>
      <c r="AK70" s="40">
        <f t="shared" si="62"/>
        <v>24000</v>
      </c>
      <c r="AL70" s="40">
        <f t="shared" si="62"/>
        <v>24000</v>
      </c>
      <c r="AM70" s="40">
        <f t="shared" si="62"/>
        <v>24000</v>
      </c>
      <c r="AN70" s="40">
        <f t="shared" si="62"/>
        <v>21045</v>
      </c>
      <c r="AO70" s="40">
        <f t="shared" si="62"/>
        <v>0</v>
      </c>
      <c r="AP70" s="40">
        <f t="shared" si="62"/>
        <v>2955</v>
      </c>
      <c r="AQ70" s="40">
        <f t="shared" si="62"/>
        <v>0</v>
      </c>
      <c r="AR70" s="40">
        <f t="shared" si="62"/>
        <v>0</v>
      </c>
      <c r="AS70" s="40">
        <f t="shared" si="62"/>
        <v>0</v>
      </c>
      <c r="AT70" s="40">
        <f t="shared" si="62"/>
        <v>0</v>
      </c>
      <c r="AU70" s="40">
        <f t="shared" si="62"/>
        <v>0</v>
      </c>
      <c r="AV70" s="40">
        <f t="shared" si="62"/>
        <v>0</v>
      </c>
      <c r="AW70" s="40">
        <f t="shared" si="62"/>
        <v>0</v>
      </c>
      <c r="AX70" s="40">
        <f t="shared" si="62"/>
        <v>0</v>
      </c>
      <c r="AY70" s="40">
        <f t="shared" si="62"/>
        <v>0</v>
      </c>
      <c r="AZ70" s="40">
        <f t="shared" si="62"/>
        <v>0</v>
      </c>
      <c r="BA70" s="40">
        <f t="shared" si="62"/>
        <v>0</v>
      </c>
      <c r="BB70" s="40">
        <f t="shared" si="62"/>
        <v>0</v>
      </c>
      <c r="BC70" s="40">
        <f t="shared" si="62"/>
        <v>0</v>
      </c>
      <c r="BD70" s="40">
        <f t="shared" si="62"/>
        <v>0</v>
      </c>
      <c r="BE70" s="40">
        <f t="shared" si="62"/>
        <v>0</v>
      </c>
      <c r="BF70" s="40">
        <f t="shared" si="62"/>
        <v>0</v>
      </c>
      <c r="BG70" s="40">
        <f t="shared" si="62"/>
        <v>0</v>
      </c>
      <c r="BH70" s="40">
        <f t="shared" si="62"/>
        <v>0</v>
      </c>
      <c r="BI70" s="40">
        <f t="shared" si="62"/>
        <v>0</v>
      </c>
      <c r="BJ70" s="40">
        <f t="shared" si="62"/>
        <v>0</v>
      </c>
      <c r="BK70" s="40">
        <f t="shared" si="62"/>
        <v>0</v>
      </c>
      <c r="BL70" s="40">
        <f t="shared" si="62"/>
        <v>0</v>
      </c>
      <c r="BM70" s="40">
        <f t="shared" si="62"/>
        <v>0</v>
      </c>
      <c r="BN70" s="40">
        <f t="shared" si="62"/>
        <v>0</v>
      </c>
      <c r="BO70" s="40">
        <f t="shared" si="62"/>
        <v>0</v>
      </c>
      <c r="BP70" s="40">
        <f t="shared" si="62"/>
        <v>0</v>
      </c>
      <c r="BQ70" s="40">
        <f t="shared" si="62"/>
        <v>0</v>
      </c>
      <c r="BR70" s="40">
        <f t="shared" si="62"/>
        <v>0</v>
      </c>
      <c r="BS70" s="40">
        <f t="shared" si="62"/>
        <v>0</v>
      </c>
      <c r="BT70" s="40">
        <f t="shared" si="62"/>
        <v>0</v>
      </c>
      <c r="BU70" s="40">
        <f t="shared" si="62"/>
        <v>0</v>
      </c>
      <c r="BV70" s="40">
        <f t="shared" si="62"/>
        <v>0</v>
      </c>
      <c r="BW70" s="40">
        <f t="shared" si="62"/>
        <v>0</v>
      </c>
      <c r="BX70" s="40">
        <f t="shared" si="62"/>
        <v>0</v>
      </c>
      <c r="BY70" s="40">
        <f t="shared" si="62"/>
        <v>0</v>
      </c>
      <c r="BZ70" s="40">
        <f t="shared" si="62"/>
        <v>0</v>
      </c>
      <c r="CA70" s="40">
        <f t="shared" si="62"/>
        <v>0</v>
      </c>
      <c r="CB70" s="40">
        <f t="shared" si="62"/>
        <v>0</v>
      </c>
      <c r="CC70" s="40">
        <f t="shared" si="62"/>
        <v>0</v>
      </c>
      <c r="CD70" s="40">
        <f t="shared" si="62"/>
        <v>0</v>
      </c>
      <c r="CE70" s="40">
        <f t="shared" si="62"/>
        <v>0</v>
      </c>
      <c r="CF70" s="40">
        <f t="shared" si="62"/>
        <v>0</v>
      </c>
      <c r="CG70" s="40">
        <f t="shared" si="62"/>
        <v>0</v>
      </c>
      <c r="CH70" s="40">
        <f t="shared" si="62"/>
        <v>0</v>
      </c>
      <c r="CI70" s="40">
        <f t="shared" si="62"/>
        <v>0</v>
      </c>
      <c r="CJ70" s="40">
        <f t="shared" si="62"/>
        <v>0</v>
      </c>
      <c r="CK70" s="40">
        <f t="shared" si="62"/>
        <v>0</v>
      </c>
      <c r="CL70" s="40">
        <f t="shared" si="62"/>
        <v>0</v>
      </c>
      <c r="CM70" s="40">
        <f t="shared" si="62"/>
        <v>0</v>
      </c>
      <c r="CN70" s="40">
        <f t="shared" si="62"/>
        <v>0</v>
      </c>
      <c r="CO70" s="40">
        <f t="shared" si="62"/>
        <v>0</v>
      </c>
      <c r="CP70" s="40">
        <f t="shared" si="62"/>
        <v>0</v>
      </c>
      <c r="CQ70" s="40">
        <f t="shared" si="62"/>
        <v>0</v>
      </c>
      <c r="CR70" s="40">
        <f t="shared" si="62"/>
        <v>0</v>
      </c>
      <c r="CS70" s="40">
        <f t="shared" si="62"/>
        <v>0</v>
      </c>
      <c r="CT70" s="40">
        <f t="shared" si="62"/>
        <v>0</v>
      </c>
      <c r="CU70" s="40">
        <f t="shared" si="62"/>
        <v>0</v>
      </c>
      <c r="CV70" s="40">
        <f t="shared" si="62"/>
        <v>0</v>
      </c>
      <c r="CW70" s="40">
        <f t="shared" si="62"/>
        <v>0</v>
      </c>
      <c r="CX70" s="40">
        <f t="shared" si="62"/>
        <v>0</v>
      </c>
      <c r="CY70" s="40">
        <f t="shared" si="62"/>
        <v>0</v>
      </c>
      <c r="CZ70" s="40">
        <f t="shared" si="62"/>
        <v>0</v>
      </c>
      <c r="DA70" s="40">
        <f t="shared" si="62"/>
        <v>0</v>
      </c>
      <c r="DB70" s="40">
        <f t="shared" si="62"/>
        <v>0</v>
      </c>
      <c r="DC70" s="40">
        <f t="shared" si="62"/>
        <v>0</v>
      </c>
      <c r="DD70" s="40">
        <f t="shared" si="62"/>
        <v>0</v>
      </c>
      <c r="DE70" s="40">
        <f t="shared" si="62"/>
        <v>0</v>
      </c>
      <c r="DF70" s="40">
        <f t="shared" si="62"/>
        <v>0</v>
      </c>
      <c r="DG70" s="40">
        <f t="shared" si="62"/>
        <v>650</v>
      </c>
      <c r="DH70" s="40">
        <f t="shared" si="62"/>
        <v>650</v>
      </c>
      <c r="DI70" s="40">
        <f t="shared" si="62"/>
        <v>0</v>
      </c>
      <c r="DJ70" s="40">
        <f t="shared" si="62"/>
        <v>0</v>
      </c>
      <c r="DK70" s="40">
        <f t="shared" si="62"/>
        <v>0</v>
      </c>
      <c r="DL70" s="40">
        <f t="shared" si="62"/>
        <v>23350</v>
      </c>
      <c r="DM70" s="40">
        <f t="shared" si="62"/>
        <v>20395</v>
      </c>
      <c r="DN70" s="40">
        <f t="shared" si="62"/>
        <v>0</v>
      </c>
      <c r="DO70" s="40">
        <f t="shared" si="62"/>
        <v>2955</v>
      </c>
      <c r="DP70" s="40">
        <f t="shared" si="62"/>
        <v>0</v>
      </c>
      <c r="DQ70" s="40"/>
      <c r="DR70" s="57"/>
      <c r="DS70" s="59" t="e">
        <f>#REF!+DS71</f>
        <v>#REF!</v>
      </c>
      <c r="DT70" s="247"/>
      <c r="DU70" s="248"/>
      <c r="DV70" s="248"/>
      <c r="DW70" s="237"/>
      <c r="DX70" s="237"/>
      <c r="DY70" s="237"/>
      <c r="DZ70" s="70">
        <f t="shared" si="53"/>
        <v>0</v>
      </c>
      <c r="EA70" s="246">
        <f t="shared" si="54"/>
        <v>0</v>
      </c>
      <c r="EB70" s="237"/>
      <c r="EC70" s="237"/>
      <c r="ED70" s="237"/>
      <c r="EE70" s="237"/>
    </row>
    <row r="71" spans="1:135" ht="34.5" hidden="1" customHeight="1">
      <c r="A71" s="30"/>
      <c r="B71" s="32"/>
      <c r="C71" s="30"/>
      <c r="D71" s="30"/>
      <c r="E71" s="84"/>
      <c r="F71" s="84"/>
      <c r="G71" s="231"/>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57"/>
      <c r="DS71" s="30"/>
      <c r="DT71" s="247"/>
      <c r="DU71" s="248"/>
      <c r="DV71" s="248"/>
      <c r="DW71" s="244"/>
      <c r="DX71" s="244"/>
      <c r="DY71" s="244"/>
      <c r="DZ71" s="70"/>
      <c r="EA71" s="246"/>
      <c r="EB71" s="244"/>
      <c r="EC71" s="244"/>
      <c r="ED71" s="244"/>
      <c r="EE71" s="244"/>
    </row>
    <row r="72" spans="1:135" ht="39" hidden="1" customHeight="1">
      <c r="A72" s="39"/>
      <c r="B72" s="90"/>
      <c r="C72" s="72"/>
      <c r="D72" s="72"/>
      <c r="E72" s="72"/>
      <c r="F72" s="72"/>
      <c r="G72" s="72"/>
      <c r="H72" s="258"/>
      <c r="I72" s="258"/>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41"/>
      <c r="BV72" s="41"/>
      <c r="BW72" s="41"/>
      <c r="BX72" s="41"/>
      <c r="BY72" s="258"/>
      <c r="BZ72" s="258"/>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41"/>
      <c r="DI72" s="41"/>
      <c r="DJ72" s="41"/>
      <c r="DK72" s="74"/>
      <c r="DL72" s="74"/>
      <c r="DM72" s="74"/>
      <c r="DN72" s="74"/>
      <c r="DO72" s="74"/>
      <c r="DP72" s="74"/>
      <c r="DQ72" s="74"/>
      <c r="DR72" s="41"/>
      <c r="DS72" s="39"/>
      <c r="DT72" s="253"/>
      <c r="DU72" s="254"/>
      <c r="DV72" s="254"/>
      <c r="DW72" s="237"/>
      <c r="DX72" s="237"/>
      <c r="DY72" s="237"/>
      <c r="DZ72" s="70"/>
      <c r="EA72" s="246"/>
      <c r="EB72" s="237"/>
      <c r="EC72" s="237"/>
      <c r="ED72" s="237"/>
      <c r="EE72" s="237"/>
    </row>
    <row r="73" spans="1:135" ht="36.75" hidden="1" customHeight="1">
      <c r="A73" s="39"/>
      <c r="B73" s="90"/>
      <c r="C73" s="72"/>
      <c r="D73" s="72"/>
      <c r="E73" s="72"/>
      <c r="F73" s="72"/>
      <c r="G73" s="89"/>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41"/>
      <c r="BV73" s="41"/>
      <c r="BW73" s="41"/>
      <c r="BX73" s="41"/>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41"/>
      <c r="DI73" s="41"/>
      <c r="DJ73" s="41"/>
      <c r="DK73" s="74"/>
      <c r="DL73" s="74"/>
      <c r="DM73" s="74"/>
      <c r="DN73" s="74"/>
      <c r="DO73" s="74"/>
      <c r="DP73" s="74"/>
      <c r="DQ73" s="74"/>
      <c r="DR73" s="41"/>
      <c r="DS73" s="39"/>
      <c r="DT73" s="253"/>
      <c r="DU73" s="254"/>
      <c r="DV73" s="254"/>
      <c r="DW73" s="237"/>
      <c r="DX73" s="237"/>
      <c r="DY73" s="237"/>
      <c r="DZ73" s="70"/>
      <c r="EA73" s="246"/>
      <c r="EB73" s="237"/>
      <c r="EC73" s="237"/>
      <c r="ED73" s="237"/>
      <c r="EE73" s="237"/>
    </row>
    <row r="74" spans="1:135" ht="34.5" customHeight="1">
      <c r="A74" s="30"/>
      <c r="B74" s="32" t="s">
        <v>186</v>
      </c>
      <c r="C74" s="30"/>
      <c r="D74" s="30"/>
      <c r="E74" s="84"/>
      <c r="F74" s="84"/>
      <c r="G74" s="231"/>
      <c r="H74" s="40">
        <f t="shared" ref="H74:DP74" si="63">SUM(H75:H76)</f>
        <v>124000</v>
      </c>
      <c r="I74" s="40">
        <f t="shared" si="63"/>
        <v>24000</v>
      </c>
      <c r="J74" s="40">
        <f t="shared" si="63"/>
        <v>0</v>
      </c>
      <c r="K74" s="40">
        <f t="shared" si="63"/>
        <v>0</v>
      </c>
      <c r="L74" s="40">
        <f t="shared" si="63"/>
        <v>0</v>
      </c>
      <c r="M74" s="40">
        <f t="shared" si="63"/>
        <v>0</v>
      </c>
      <c r="N74" s="40">
        <f t="shared" si="63"/>
        <v>0</v>
      </c>
      <c r="O74" s="40">
        <f t="shared" si="63"/>
        <v>0</v>
      </c>
      <c r="P74" s="40">
        <f t="shared" si="63"/>
        <v>0</v>
      </c>
      <c r="Q74" s="40">
        <f t="shared" si="63"/>
        <v>0</v>
      </c>
      <c r="R74" s="40">
        <f t="shared" si="63"/>
        <v>0</v>
      </c>
      <c r="S74" s="40">
        <f t="shared" si="63"/>
        <v>0</v>
      </c>
      <c r="T74" s="40">
        <f t="shared" si="63"/>
        <v>0</v>
      </c>
      <c r="U74" s="40">
        <f t="shared" si="63"/>
        <v>0</v>
      </c>
      <c r="V74" s="40">
        <f t="shared" si="63"/>
        <v>0</v>
      </c>
      <c r="W74" s="40">
        <f t="shared" si="63"/>
        <v>0</v>
      </c>
      <c r="X74" s="40">
        <f t="shared" si="63"/>
        <v>0</v>
      </c>
      <c r="Y74" s="40">
        <f t="shared" si="63"/>
        <v>0</v>
      </c>
      <c r="Z74" s="40">
        <f t="shared" si="63"/>
        <v>0</v>
      </c>
      <c r="AA74" s="40">
        <f t="shared" si="63"/>
        <v>0</v>
      </c>
      <c r="AB74" s="40">
        <f t="shared" si="63"/>
        <v>0</v>
      </c>
      <c r="AC74" s="40">
        <f t="shared" si="63"/>
        <v>0</v>
      </c>
      <c r="AD74" s="40">
        <f t="shared" si="63"/>
        <v>0</v>
      </c>
      <c r="AE74" s="40">
        <f t="shared" si="63"/>
        <v>0</v>
      </c>
      <c r="AF74" s="40">
        <f t="shared" si="63"/>
        <v>0</v>
      </c>
      <c r="AG74" s="40">
        <f t="shared" si="63"/>
        <v>0</v>
      </c>
      <c r="AH74" s="40">
        <f t="shared" si="63"/>
        <v>0</v>
      </c>
      <c r="AI74" s="40">
        <f t="shared" si="63"/>
        <v>24000</v>
      </c>
      <c r="AJ74" s="40">
        <f t="shared" si="63"/>
        <v>24000</v>
      </c>
      <c r="AK74" s="40">
        <f t="shared" si="63"/>
        <v>24000</v>
      </c>
      <c r="AL74" s="40">
        <f t="shared" si="63"/>
        <v>24000</v>
      </c>
      <c r="AM74" s="40">
        <f t="shared" si="63"/>
        <v>24000</v>
      </c>
      <c r="AN74" s="40">
        <f t="shared" si="63"/>
        <v>21045</v>
      </c>
      <c r="AO74" s="40">
        <f t="shared" si="63"/>
        <v>0</v>
      </c>
      <c r="AP74" s="40">
        <f t="shared" si="63"/>
        <v>2955</v>
      </c>
      <c r="AQ74" s="40">
        <f t="shared" si="63"/>
        <v>0</v>
      </c>
      <c r="AR74" s="40">
        <f t="shared" si="63"/>
        <v>0</v>
      </c>
      <c r="AS74" s="40">
        <f t="shared" si="63"/>
        <v>0</v>
      </c>
      <c r="AT74" s="40">
        <f t="shared" si="63"/>
        <v>0</v>
      </c>
      <c r="AU74" s="40">
        <f t="shared" si="63"/>
        <v>0</v>
      </c>
      <c r="AV74" s="40">
        <f t="shared" si="63"/>
        <v>0</v>
      </c>
      <c r="AW74" s="40">
        <f t="shared" si="63"/>
        <v>0</v>
      </c>
      <c r="AX74" s="40">
        <f t="shared" si="63"/>
        <v>0</v>
      </c>
      <c r="AY74" s="40">
        <f t="shared" si="63"/>
        <v>0</v>
      </c>
      <c r="AZ74" s="40">
        <f t="shared" si="63"/>
        <v>0</v>
      </c>
      <c r="BA74" s="40">
        <f t="shared" si="63"/>
        <v>0</v>
      </c>
      <c r="BB74" s="40">
        <f t="shared" si="63"/>
        <v>0</v>
      </c>
      <c r="BC74" s="40">
        <f t="shared" si="63"/>
        <v>0</v>
      </c>
      <c r="BD74" s="40">
        <f t="shared" si="63"/>
        <v>0</v>
      </c>
      <c r="BE74" s="40">
        <f t="shared" si="63"/>
        <v>0</v>
      </c>
      <c r="BF74" s="40">
        <f t="shared" si="63"/>
        <v>0</v>
      </c>
      <c r="BG74" s="40">
        <f t="shared" si="63"/>
        <v>0</v>
      </c>
      <c r="BH74" s="40">
        <f t="shared" si="63"/>
        <v>0</v>
      </c>
      <c r="BI74" s="40">
        <f t="shared" si="63"/>
        <v>0</v>
      </c>
      <c r="BJ74" s="40">
        <f t="shared" si="63"/>
        <v>0</v>
      </c>
      <c r="BK74" s="40">
        <f t="shared" si="63"/>
        <v>0</v>
      </c>
      <c r="BL74" s="40">
        <f t="shared" si="63"/>
        <v>0</v>
      </c>
      <c r="BM74" s="40">
        <f t="shared" si="63"/>
        <v>0</v>
      </c>
      <c r="BN74" s="40">
        <f t="shared" si="63"/>
        <v>0</v>
      </c>
      <c r="BO74" s="40">
        <f t="shared" si="63"/>
        <v>0</v>
      </c>
      <c r="BP74" s="40">
        <f t="shared" si="63"/>
        <v>0</v>
      </c>
      <c r="BQ74" s="40">
        <f t="shared" si="63"/>
        <v>0</v>
      </c>
      <c r="BR74" s="40">
        <f t="shared" si="63"/>
        <v>0</v>
      </c>
      <c r="BS74" s="40">
        <f t="shared" si="63"/>
        <v>0</v>
      </c>
      <c r="BT74" s="40">
        <f t="shared" si="63"/>
        <v>0</v>
      </c>
      <c r="BU74" s="40">
        <f t="shared" si="63"/>
        <v>0</v>
      </c>
      <c r="BV74" s="40">
        <f t="shared" si="63"/>
        <v>0</v>
      </c>
      <c r="BW74" s="40">
        <f t="shared" si="63"/>
        <v>0</v>
      </c>
      <c r="BX74" s="40">
        <f t="shared" si="63"/>
        <v>0</v>
      </c>
      <c r="BY74" s="40">
        <f t="shared" si="63"/>
        <v>0</v>
      </c>
      <c r="BZ74" s="40">
        <f t="shared" si="63"/>
        <v>0</v>
      </c>
      <c r="CA74" s="40">
        <f t="shared" si="63"/>
        <v>0</v>
      </c>
      <c r="CB74" s="40">
        <f t="shared" si="63"/>
        <v>0</v>
      </c>
      <c r="CC74" s="40">
        <f t="shared" si="63"/>
        <v>0</v>
      </c>
      <c r="CD74" s="40">
        <f t="shared" si="63"/>
        <v>0</v>
      </c>
      <c r="CE74" s="40">
        <f t="shared" si="63"/>
        <v>0</v>
      </c>
      <c r="CF74" s="40">
        <f t="shared" si="63"/>
        <v>0</v>
      </c>
      <c r="CG74" s="40">
        <f t="shared" si="63"/>
        <v>0</v>
      </c>
      <c r="CH74" s="40">
        <f t="shared" si="63"/>
        <v>0</v>
      </c>
      <c r="CI74" s="40">
        <f t="shared" si="63"/>
        <v>0</v>
      </c>
      <c r="CJ74" s="40">
        <f t="shared" si="63"/>
        <v>0</v>
      </c>
      <c r="CK74" s="40">
        <f t="shared" si="63"/>
        <v>0</v>
      </c>
      <c r="CL74" s="40">
        <f t="shared" si="63"/>
        <v>0</v>
      </c>
      <c r="CM74" s="40">
        <f t="shared" si="63"/>
        <v>0</v>
      </c>
      <c r="CN74" s="40">
        <f t="shared" si="63"/>
        <v>0</v>
      </c>
      <c r="CO74" s="40">
        <f t="shared" si="63"/>
        <v>0</v>
      </c>
      <c r="CP74" s="40">
        <f t="shared" si="63"/>
        <v>0</v>
      </c>
      <c r="CQ74" s="40">
        <f t="shared" si="63"/>
        <v>0</v>
      </c>
      <c r="CR74" s="40">
        <f t="shared" si="63"/>
        <v>0</v>
      </c>
      <c r="CS74" s="40">
        <f t="shared" si="63"/>
        <v>0</v>
      </c>
      <c r="CT74" s="40">
        <f t="shared" si="63"/>
        <v>0</v>
      </c>
      <c r="CU74" s="40">
        <f t="shared" si="63"/>
        <v>0</v>
      </c>
      <c r="CV74" s="40">
        <f t="shared" si="63"/>
        <v>0</v>
      </c>
      <c r="CW74" s="40">
        <f t="shared" si="63"/>
        <v>0</v>
      </c>
      <c r="CX74" s="40">
        <f t="shared" si="63"/>
        <v>0</v>
      </c>
      <c r="CY74" s="40">
        <f t="shared" si="63"/>
        <v>0</v>
      </c>
      <c r="CZ74" s="40">
        <f t="shared" si="63"/>
        <v>0</v>
      </c>
      <c r="DA74" s="40">
        <f t="shared" si="63"/>
        <v>0</v>
      </c>
      <c r="DB74" s="40">
        <f t="shared" si="63"/>
        <v>0</v>
      </c>
      <c r="DC74" s="40">
        <f t="shared" si="63"/>
        <v>0</v>
      </c>
      <c r="DD74" s="40">
        <f t="shared" si="63"/>
        <v>0</v>
      </c>
      <c r="DE74" s="40">
        <f t="shared" si="63"/>
        <v>0</v>
      </c>
      <c r="DF74" s="40">
        <f t="shared" si="63"/>
        <v>0</v>
      </c>
      <c r="DG74" s="40">
        <f t="shared" si="63"/>
        <v>650</v>
      </c>
      <c r="DH74" s="40">
        <f t="shared" si="63"/>
        <v>650</v>
      </c>
      <c r="DI74" s="40">
        <f t="shared" si="63"/>
        <v>0</v>
      </c>
      <c r="DJ74" s="40">
        <f t="shared" si="63"/>
        <v>0</v>
      </c>
      <c r="DK74" s="40">
        <f t="shared" si="63"/>
        <v>0</v>
      </c>
      <c r="DL74" s="40">
        <f t="shared" si="63"/>
        <v>23350</v>
      </c>
      <c r="DM74" s="40">
        <f t="shared" si="63"/>
        <v>20395</v>
      </c>
      <c r="DN74" s="40">
        <f t="shared" si="63"/>
        <v>0</v>
      </c>
      <c r="DO74" s="40">
        <f t="shared" si="63"/>
        <v>2955</v>
      </c>
      <c r="DP74" s="40">
        <f t="shared" si="63"/>
        <v>0</v>
      </c>
      <c r="DQ74" s="40"/>
      <c r="DR74" s="57"/>
      <c r="DS74" s="30"/>
      <c r="DT74" s="247"/>
      <c r="DU74" s="248"/>
      <c r="DV74" s="248"/>
      <c r="DW74" s="244"/>
      <c r="DX74" s="277"/>
      <c r="DY74" s="277"/>
      <c r="DZ74" s="278">
        <f t="shared" ref="DZ74:DZ76" si="64">DG74-DH74-DI74-DJ74-DK74</f>
        <v>0</v>
      </c>
      <c r="EA74" s="279">
        <f t="shared" ref="EA74:EA76" si="65">DL74-DM74-DN74-DO74-DP74</f>
        <v>0</v>
      </c>
      <c r="EB74" s="277"/>
      <c r="EC74" s="277"/>
      <c r="ED74" s="277"/>
      <c r="EE74" s="277"/>
    </row>
    <row r="75" spans="1:135" ht="38.25" customHeight="1">
      <c r="A75" s="39">
        <v>1</v>
      </c>
      <c r="B75" s="283" t="s">
        <v>261</v>
      </c>
      <c r="C75" s="284" t="s">
        <v>262</v>
      </c>
      <c r="D75" s="72" t="s">
        <v>258</v>
      </c>
      <c r="E75" s="72">
        <v>2025</v>
      </c>
      <c r="F75" s="72">
        <v>2026</v>
      </c>
      <c r="G75" s="266"/>
      <c r="H75" s="77">
        <v>5000</v>
      </c>
      <c r="I75" s="77">
        <v>5000</v>
      </c>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f t="shared" ref="AI75:AI76" si="66">AJ75-AH75</f>
        <v>5000</v>
      </c>
      <c r="AJ75" s="74">
        <f t="shared" ref="AJ75:AJ76" si="67">AK75</f>
        <v>5000</v>
      </c>
      <c r="AK75" s="74">
        <f t="shared" ref="AK75:AK76" si="68">AL75+BM75+BP75+BQ75</f>
        <v>5000</v>
      </c>
      <c r="AL75" s="74">
        <f t="shared" ref="AL75:AL76" si="69">AM75+AR75+AS75+AW75+BB75+BI75+BK75+BL75+BJ75+BH75</f>
        <v>5000</v>
      </c>
      <c r="AM75" s="74">
        <f t="shared" ref="AM75:AM76" si="70">SUM(AN75:AQ75)</f>
        <v>5000</v>
      </c>
      <c r="AN75" s="74">
        <v>5000</v>
      </c>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41"/>
      <c r="BV75" s="41"/>
      <c r="BW75" s="41"/>
      <c r="BX75" s="41"/>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f t="shared" ref="DG75:DG76" si="71">SUM(DH75:DK75)</f>
        <v>150</v>
      </c>
      <c r="DH75" s="41">
        <v>150</v>
      </c>
      <c r="DI75" s="41"/>
      <c r="DJ75" s="41"/>
      <c r="DK75" s="74"/>
      <c r="DL75" s="74">
        <f t="shared" ref="DL75:DL76" si="72">SUM(DM75:DO75)</f>
        <v>4850</v>
      </c>
      <c r="DM75" s="74">
        <v>4850</v>
      </c>
      <c r="DN75" s="74">
        <v>0</v>
      </c>
      <c r="DO75" s="74">
        <v>0</v>
      </c>
      <c r="DP75" s="74">
        <v>0</v>
      </c>
      <c r="DQ75" s="74"/>
      <c r="DR75" s="41" t="s">
        <v>680</v>
      </c>
      <c r="DS75" s="39" t="s">
        <v>257</v>
      </c>
      <c r="DT75" s="253"/>
      <c r="DU75" s="254"/>
      <c r="DV75" s="254"/>
      <c r="DW75" s="254"/>
      <c r="DX75" s="281"/>
      <c r="DY75" s="281"/>
      <c r="DZ75" s="70">
        <f t="shared" si="64"/>
        <v>0</v>
      </c>
      <c r="EA75" s="256">
        <f t="shared" si="65"/>
        <v>0</v>
      </c>
      <c r="EB75" s="281"/>
      <c r="EC75" s="281"/>
      <c r="ED75" s="281"/>
      <c r="EE75" s="281"/>
    </row>
    <row r="76" spans="1:135" ht="54.75" customHeight="1">
      <c r="A76" s="39">
        <v>2</v>
      </c>
      <c r="B76" s="58" t="s">
        <v>263</v>
      </c>
      <c r="C76" s="39">
        <v>7004686</v>
      </c>
      <c r="D76" s="72" t="s">
        <v>258</v>
      </c>
      <c r="E76" s="72">
        <v>2024</v>
      </c>
      <c r="F76" s="72">
        <v>2027</v>
      </c>
      <c r="G76" s="89" t="s">
        <v>264</v>
      </c>
      <c r="H76" s="77">
        <v>119000</v>
      </c>
      <c r="I76" s="77">
        <v>19000</v>
      </c>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f t="shared" si="66"/>
        <v>19000</v>
      </c>
      <c r="AJ76" s="74">
        <f t="shared" si="67"/>
        <v>19000</v>
      </c>
      <c r="AK76" s="74">
        <f t="shared" si="68"/>
        <v>19000</v>
      </c>
      <c r="AL76" s="74">
        <f t="shared" si="69"/>
        <v>19000</v>
      </c>
      <c r="AM76" s="74">
        <f t="shared" si="70"/>
        <v>19000</v>
      </c>
      <c r="AN76" s="74">
        <v>16045</v>
      </c>
      <c r="AO76" s="74"/>
      <c r="AP76" s="74">
        <v>2955</v>
      </c>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41"/>
      <c r="BV76" s="41"/>
      <c r="BW76" s="41"/>
      <c r="BX76" s="41"/>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f t="shared" si="71"/>
        <v>500</v>
      </c>
      <c r="DH76" s="41">
        <v>500</v>
      </c>
      <c r="DI76" s="41"/>
      <c r="DJ76" s="41"/>
      <c r="DK76" s="74"/>
      <c r="DL76" s="74">
        <f t="shared" si="72"/>
        <v>18500</v>
      </c>
      <c r="DM76" s="74">
        <v>15545</v>
      </c>
      <c r="DN76" s="74">
        <v>0</v>
      </c>
      <c r="DO76" s="74">
        <v>2955</v>
      </c>
      <c r="DP76" s="74">
        <v>0</v>
      </c>
      <c r="DQ76" s="74"/>
      <c r="DR76" s="41" t="s">
        <v>680</v>
      </c>
      <c r="DS76" s="39" t="s">
        <v>257</v>
      </c>
      <c r="DT76" s="253"/>
      <c r="DU76" s="254"/>
      <c r="DV76" s="254"/>
      <c r="DW76" s="254"/>
      <c r="DX76" s="281"/>
      <c r="DY76" s="281"/>
      <c r="DZ76" s="70">
        <f t="shared" si="64"/>
        <v>0</v>
      </c>
      <c r="EA76" s="256">
        <f t="shared" si="65"/>
        <v>0</v>
      </c>
      <c r="EB76" s="281"/>
      <c r="EC76" s="281"/>
      <c r="ED76" s="281"/>
      <c r="EE76" s="281"/>
    </row>
    <row r="77" spans="1:135" ht="34.5" hidden="1" customHeight="1">
      <c r="A77" s="30"/>
      <c r="B77" s="32"/>
      <c r="C77" s="84"/>
      <c r="D77" s="84"/>
      <c r="E77" s="84"/>
      <c r="F77" s="84"/>
      <c r="G77" s="231"/>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57"/>
      <c r="DS77" s="40"/>
      <c r="DT77" s="247"/>
      <c r="DU77" s="248"/>
      <c r="DV77" s="248"/>
      <c r="DW77" s="244"/>
      <c r="DX77" s="244"/>
      <c r="DY77" s="244"/>
      <c r="DZ77" s="70"/>
      <c r="EA77" s="246"/>
      <c r="EB77" s="244"/>
      <c r="EC77" s="244"/>
      <c r="ED77" s="244"/>
      <c r="EE77" s="244"/>
    </row>
    <row r="78" spans="1:135" ht="27.75" hidden="1" customHeight="1">
      <c r="A78" s="30"/>
      <c r="B78" s="32"/>
      <c r="C78" s="30"/>
      <c r="D78" s="30"/>
      <c r="E78" s="84"/>
      <c r="F78" s="84"/>
      <c r="G78" s="231"/>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57"/>
      <c r="DS78" s="251"/>
      <c r="DT78" s="247"/>
      <c r="DU78" s="248"/>
      <c r="DV78" s="248"/>
      <c r="DW78" s="244"/>
      <c r="DX78" s="244"/>
      <c r="DY78" s="244"/>
      <c r="DZ78" s="70"/>
      <c r="EA78" s="246"/>
      <c r="EB78" s="244"/>
      <c r="EC78" s="244"/>
      <c r="ED78" s="244"/>
      <c r="EE78" s="244"/>
    </row>
    <row r="79" spans="1:135" ht="113.25" hidden="1" customHeight="1">
      <c r="A79" s="39"/>
      <c r="B79" s="58"/>
      <c r="C79" s="89"/>
      <c r="D79" s="89"/>
      <c r="E79" s="72"/>
      <c r="F79" s="72"/>
      <c r="G79" s="89"/>
      <c r="H79" s="74"/>
      <c r="I79" s="74"/>
      <c r="J79" s="74"/>
      <c r="K79" s="74"/>
      <c r="L79" s="74"/>
      <c r="M79" s="74"/>
      <c r="N79" s="74"/>
      <c r="O79" s="74"/>
      <c r="P79" s="74"/>
      <c r="Q79" s="74"/>
      <c r="R79" s="74"/>
      <c r="S79" s="74"/>
      <c r="T79" s="74"/>
      <c r="U79" s="74"/>
      <c r="V79" s="74"/>
      <c r="W79" s="74"/>
      <c r="X79" s="74"/>
      <c r="Y79" s="74"/>
      <c r="Z79" s="74"/>
      <c r="AA79" s="74"/>
      <c r="AB79" s="74"/>
      <c r="AC79" s="74"/>
      <c r="AD79" s="74"/>
      <c r="AE79" s="74"/>
      <c r="AF79" s="40"/>
      <c r="AG79" s="40"/>
      <c r="AH79" s="40"/>
      <c r="AI79" s="40"/>
      <c r="AJ79" s="40"/>
      <c r="AK79" s="40"/>
      <c r="AL79" s="40"/>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41"/>
      <c r="BV79" s="41"/>
      <c r="BW79" s="41"/>
      <c r="BX79" s="41"/>
      <c r="BY79" s="74"/>
      <c r="BZ79" s="74"/>
      <c r="CA79" s="74"/>
      <c r="CB79" s="74"/>
      <c r="CC79" s="74"/>
      <c r="CD79" s="74"/>
      <c r="CE79" s="74"/>
      <c r="CF79" s="74"/>
      <c r="CG79" s="74"/>
      <c r="CH79" s="74"/>
      <c r="CI79" s="74"/>
      <c r="CJ79" s="74"/>
      <c r="CK79" s="41"/>
      <c r="CL79" s="41"/>
      <c r="CM79" s="41"/>
      <c r="CN79" s="41"/>
      <c r="CO79" s="41"/>
      <c r="CP79" s="41"/>
      <c r="CQ79" s="41"/>
      <c r="CR79" s="41"/>
      <c r="CS79" s="41"/>
      <c r="CT79" s="41"/>
      <c r="CU79" s="74"/>
      <c r="CV79" s="74"/>
      <c r="CW79" s="74"/>
      <c r="CX79" s="74"/>
      <c r="CY79" s="41"/>
      <c r="CZ79" s="74"/>
      <c r="DA79" s="74"/>
      <c r="DB79" s="74"/>
      <c r="DC79" s="74"/>
      <c r="DD79" s="74"/>
      <c r="DE79" s="74"/>
      <c r="DF79" s="74"/>
      <c r="DG79" s="40"/>
      <c r="DH79" s="41"/>
      <c r="DI79" s="41"/>
      <c r="DJ79" s="41"/>
      <c r="DK79" s="41"/>
      <c r="DL79" s="74"/>
      <c r="DM79" s="74"/>
      <c r="DN79" s="74"/>
      <c r="DO79" s="74"/>
      <c r="DP79" s="74"/>
      <c r="DQ79" s="74"/>
      <c r="DR79" s="41"/>
      <c r="DS79" s="39"/>
      <c r="DT79" s="247"/>
      <c r="DU79" s="248"/>
      <c r="DV79" s="254"/>
      <c r="DW79" s="237"/>
      <c r="DX79" s="237"/>
      <c r="DY79" s="237"/>
      <c r="DZ79" s="70"/>
      <c r="EA79" s="246"/>
      <c r="EB79" s="237"/>
      <c r="EC79" s="237"/>
      <c r="ED79" s="237"/>
      <c r="EE79" s="237"/>
    </row>
    <row r="80" spans="1:135" ht="31.5" hidden="1" customHeight="1">
      <c r="A80" s="30"/>
      <c r="B80" s="32"/>
      <c r="C80" s="30"/>
      <c r="D80" s="30"/>
      <c r="E80" s="84"/>
      <c r="F80" s="84"/>
      <c r="G80" s="231"/>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57"/>
      <c r="DS80" s="30"/>
      <c r="DT80" s="247"/>
      <c r="DU80" s="248"/>
      <c r="DV80" s="248"/>
      <c r="DW80" s="244"/>
      <c r="DX80" s="244"/>
      <c r="DY80" s="244"/>
      <c r="DZ80" s="70"/>
      <c r="EA80" s="246"/>
      <c r="EB80" s="244"/>
      <c r="EC80" s="244"/>
      <c r="ED80" s="244"/>
      <c r="EE80" s="244"/>
    </row>
    <row r="81" spans="1:135" ht="42" hidden="1" customHeight="1">
      <c r="A81" s="39"/>
      <c r="B81" s="285"/>
      <c r="C81" s="286"/>
      <c r="D81" s="286"/>
      <c r="E81" s="72"/>
      <c r="F81" s="72"/>
      <c r="G81" s="89"/>
      <c r="H81" s="74"/>
      <c r="I81" s="74"/>
      <c r="J81" s="74"/>
      <c r="K81" s="74"/>
      <c r="L81" s="74"/>
      <c r="M81" s="74"/>
      <c r="N81" s="74"/>
      <c r="O81" s="74"/>
      <c r="P81" s="74"/>
      <c r="Q81" s="74"/>
      <c r="R81" s="74"/>
      <c r="S81" s="74"/>
      <c r="T81" s="74"/>
      <c r="U81" s="74"/>
      <c r="V81" s="74"/>
      <c r="W81" s="74"/>
      <c r="X81" s="74"/>
      <c r="Y81" s="74"/>
      <c r="Z81" s="74"/>
      <c r="AA81" s="74"/>
      <c r="AB81" s="74"/>
      <c r="AC81" s="74"/>
      <c r="AD81" s="74"/>
      <c r="AE81" s="74"/>
      <c r="AF81" s="40"/>
      <c r="AG81" s="40"/>
      <c r="AH81" s="40"/>
      <c r="AI81" s="40"/>
      <c r="AJ81" s="40"/>
      <c r="AK81" s="40"/>
      <c r="AL81" s="40"/>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41"/>
      <c r="BV81" s="41"/>
      <c r="BW81" s="41"/>
      <c r="BX81" s="41"/>
      <c r="BY81" s="74"/>
      <c r="BZ81" s="74"/>
      <c r="CA81" s="74"/>
      <c r="CB81" s="74"/>
      <c r="CC81" s="74"/>
      <c r="CD81" s="74"/>
      <c r="CE81" s="74"/>
      <c r="CF81" s="74"/>
      <c r="CG81" s="74"/>
      <c r="CH81" s="74"/>
      <c r="CI81" s="74"/>
      <c r="CJ81" s="74"/>
      <c r="CK81" s="41"/>
      <c r="CL81" s="41"/>
      <c r="CM81" s="41"/>
      <c r="CN81" s="41"/>
      <c r="CO81" s="41"/>
      <c r="CP81" s="41"/>
      <c r="CQ81" s="41"/>
      <c r="CR81" s="41"/>
      <c r="CS81" s="41"/>
      <c r="CT81" s="41"/>
      <c r="CU81" s="74"/>
      <c r="CV81" s="74"/>
      <c r="CW81" s="74"/>
      <c r="CX81" s="74"/>
      <c r="CY81" s="41"/>
      <c r="CZ81" s="74"/>
      <c r="DA81" s="74"/>
      <c r="DB81" s="74"/>
      <c r="DC81" s="74"/>
      <c r="DD81" s="74"/>
      <c r="DE81" s="74"/>
      <c r="DF81" s="74"/>
      <c r="DG81" s="40"/>
      <c r="DH81" s="41"/>
      <c r="DI81" s="41"/>
      <c r="DJ81" s="41"/>
      <c r="DK81" s="41"/>
      <c r="DL81" s="74"/>
      <c r="DM81" s="74"/>
      <c r="DN81" s="74"/>
      <c r="DO81" s="74"/>
      <c r="DP81" s="74"/>
      <c r="DQ81" s="74"/>
      <c r="DR81" s="41"/>
      <c r="DS81" s="39"/>
      <c r="DT81" s="247"/>
      <c r="DU81" s="248"/>
      <c r="DV81" s="254"/>
      <c r="DW81" s="237"/>
      <c r="DX81" s="237"/>
      <c r="DY81" s="237"/>
      <c r="DZ81" s="70"/>
      <c r="EA81" s="246"/>
      <c r="EB81" s="237"/>
      <c r="EC81" s="237"/>
      <c r="ED81" s="237"/>
      <c r="EE81" s="237"/>
    </row>
    <row r="82" spans="1:135" ht="33" customHeight="1">
      <c r="A82" s="30" t="s">
        <v>274</v>
      </c>
      <c r="B82" s="249" t="s">
        <v>275</v>
      </c>
      <c r="C82" s="30"/>
      <c r="D82" s="30"/>
      <c r="E82" s="84"/>
      <c r="F82" s="40"/>
      <c r="G82" s="40"/>
      <c r="H82" s="40">
        <f t="shared" ref="H82:DP82" si="73">H83+H85</f>
        <v>35000</v>
      </c>
      <c r="I82" s="40">
        <f t="shared" si="73"/>
        <v>35000</v>
      </c>
      <c r="J82" s="40">
        <f t="shared" si="73"/>
        <v>0</v>
      </c>
      <c r="K82" s="40">
        <f t="shared" si="73"/>
        <v>0</v>
      </c>
      <c r="L82" s="40">
        <f t="shared" si="73"/>
        <v>0</v>
      </c>
      <c r="M82" s="40">
        <f t="shared" si="73"/>
        <v>0</v>
      </c>
      <c r="N82" s="40">
        <f t="shared" si="73"/>
        <v>0</v>
      </c>
      <c r="O82" s="40">
        <f t="shared" si="73"/>
        <v>0</v>
      </c>
      <c r="P82" s="40">
        <f t="shared" si="73"/>
        <v>0</v>
      </c>
      <c r="Q82" s="40">
        <f t="shared" si="73"/>
        <v>0</v>
      </c>
      <c r="R82" s="40">
        <f t="shared" si="73"/>
        <v>0</v>
      </c>
      <c r="S82" s="40">
        <f t="shared" si="73"/>
        <v>0</v>
      </c>
      <c r="T82" s="40">
        <f t="shared" si="73"/>
        <v>0</v>
      </c>
      <c r="U82" s="40">
        <f t="shared" si="73"/>
        <v>0</v>
      </c>
      <c r="V82" s="40">
        <f t="shared" si="73"/>
        <v>0</v>
      </c>
      <c r="W82" s="40">
        <f t="shared" si="73"/>
        <v>0</v>
      </c>
      <c r="X82" s="40">
        <f t="shared" si="73"/>
        <v>0</v>
      </c>
      <c r="Y82" s="40">
        <f t="shared" si="73"/>
        <v>0</v>
      </c>
      <c r="Z82" s="40">
        <f t="shared" si="73"/>
        <v>0</v>
      </c>
      <c r="AA82" s="40">
        <f t="shared" si="73"/>
        <v>0</v>
      </c>
      <c r="AB82" s="40">
        <f t="shared" si="73"/>
        <v>0</v>
      </c>
      <c r="AC82" s="40">
        <f t="shared" si="73"/>
        <v>0</v>
      </c>
      <c r="AD82" s="40">
        <f t="shared" si="73"/>
        <v>0</v>
      </c>
      <c r="AE82" s="40">
        <f t="shared" si="73"/>
        <v>0</v>
      </c>
      <c r="AF82" s="40">
        <f t="shared" si="73"/>
        <v>0</v>
      </c>
      <c r="AG82" s="40">
        <f t="shared" si="73"/>
        <v>0</v>
      </c>
      <c r="AH82" s="40">
        <f t="shared" si="73"/>
        <v>0</v>
      </c>
      <c r="AI82" s="40">
        <f t="shared" si="73"/>
        <v>35000</v>
      </c>
      <c r="AJ82" s="40">
        <f t="shared" si="73"/>
        <v>35000</v>
      </c>
      <c r="AK82" s="40">
        <f t="shared" si="73"/>
        <v>35000</v>
      </c>
      <c r="AL82" s="40">
        <f t="shared" si="73"/>
        <v>35000</v>
      </c>
      <c r="AM82" s="40">
        <f t="shared" si="73"/>
        <v>35000</v>
      </c>
      <c r="AN82" s="40">
        <f t="shared" si="73"/>
        <v>0</v>
      </c>
      <c r="AO82" s="40">
        <f t="shared" si="73"/>
        <v>0</v>
      </c>
      <c r="AP82" s="40">
        <f t="shared" si="73"/>
        <v>35000</v>
      </c>
      <c r="AQ82" s="40">
        <f t="shared" si="73"/>
        <v>0</v>
      </c>
      <c r="AR82" s="40">
        <f t="shared" si="73"/>
        <v>0</v>
      </c>
      <c r="AS82" s="40">
        <f t="shared" si="73"/>
        <v>0</v>
      </c>
      <c r="AT82" s="40">
        <f t="shared" si="73"/>
        <v>0</v>
      </c>
      <c r="AU82" s="40">
        <f t="shared" si="73"/>
        <v>0</v>
      </c>
      <c r="AV82" s="40">
        <f t="shared" si="73"/>
        <v>0</v>
      </c>
      <c r="AW82" s="40">
        <f t="shared" si="73"/>
        <v>0</v>
      </c>
      <c r="AX82" s="40">
        <f t="shared" si="73"/>
        <v>0</v>
      </c>
      <c r="AY82" s="40">
        <f t="shared" si="73"/>
        <v>0</v>
      </c>
      <c r="AZ82" s="40">
        <f t="shared" si="73"/>
        <v>0</v>
      </c>
      <c r="BA82" s="40">
        <f t="shared" si="73"/>
        <v>0</v>
      </c>
      <c r="BB82" s="40">
        <f t="shared" si="73"/>
        <v>0</v>
      </c>
      <c r="BC82" s="40">
        <f t="shared" si="73"/>
        <v>0</v>
      </c>
      <c r="BD82" s="40">
        <f t="shared" si="73"/>
        <v>0</v>
      </c>
      <c r="BE82" s="40">
        <f t="shared" si="73"/>
        <v>0</v>
      </c>
      <c r="BF82" s="40">
        <f t="shared" si="73"/>
        <v>0</v>
      </c>
      <c r="BG82" s="40">
        <f t="shared" si="73"/>
        <v>0</v>
      </c>
      <c r="BH82" s="40">
        <f t="shared" si="73"/>
        <v>0</v>
      </c>
      <c r="BI82" s="40">
        <f t="shared" si="73"/>
        <v>0</v>
      </c>
      <c r="BJ82" s="40">
        <f t="shared" si="73"/>
        <v>0</v>
      </c>
      <c r="BK82" s="40">
        <f t="shared" si="73"/>
        <v>0</v>
      </c>
      <c r="BL82" s="40">
        <f t="shared" si="73"/>
        <v>0</v>
      </c>
      <c r="BM82" s="40">
        <f t="shared" si="73"/>
        <v>0</v>
      </c>
      <c r="BN82" s="40">
        <f t="shared" si="73"/>
        <v>0</v>
      </c>
      <c r="BO82" s="40">
        <f t="shared" si="73"/>
        <v>0</v>
      </c>
      <c r="BP82" s="40">
        <f t="shared" si="73"/>
        <v>0</v>
      </c>
      <c r="BQ82" s="40">
        <f t="shared" si="73"/>
        <v>0</v>
      </c>
      <c r="BR82" s="40">
        <f t="shared" si="73"/>
        <v>0</v>
      </c>
      <c r="BS82" s="40">
        <f t="shared" si="73"/>
        <v>0</v>
      </c>
      <c r="BT82" s="40">
        <f t="shared" si="73"/>
        <v>0</v>
      </c>
      <c r="BU82" s="40">
        <f t="shared" si="73"/>
        <v>0</v>
      </c>
      <c r="BV82" s="40">
        <f t="shared" si="73"/>
        <v>0</v>
      </c>
      <c r="BW82" s="40">
        <f t="shared" si="73"/>
        <v>0</v>
      </c>
      <c r="BX82" s="40">
        <f t="shared" si="73"/>
        <v>0</v>
      </c>
      <c r="BY82" s="40">
        <f t="shared" si="73"/>
        <v>0</v>
      </c>
      <c r="BZ82" s="40">
        <f t="shared" si="73"/>
        <v>0</v>
      </c>
      <c r="CA82" s="40">
        <f t="shared" si="73"/>
        <v>0</v>
      </c>
      <c r="CB82" s="40">
        <f t="shared" si="73"/>
        <v>0</v>
      </c>
      <c r="CC82" s="40">
        <f t="shared" si="73"/>
        <v>0</v>
      </c>
      <c r="CD82" s="40">
        <f t="shared" si="73"/>
        <v>0</v>
      </c>
      <c r="CE82" s="40">
        <f t="shared" si="73"/>
        <v>0</v>
      </c>
      <c r="CF82" s="40">
        <f t="shared" si="73"/>
        <v>0</v>
      </c>
      <c r="CG82" s="40">
        <f t="shared" si="73"/>
        <v>0</v>
      </c>
      <c r="CH82" s="40">
        <f t="shared" si="73"/>
        <v>0</v>
      </c>
      <c r="CI82" s="40">
        <f t="shared" si="73"/>
        <v>0</v>
      </c>
      <c r="CJ82" s="40">
        <f t="shared" si="73"/>
        <v>0</v>
      </c>
      <c r="CK82" s="40">
        <f t="shared" si="73"/>
        <v>0</v>
      </c>
      <c r="CL82" s="40">
        <f t="shared" si="73"/>
        <v>0</v>
      </c>
      <c r="CM82" s="40">
        <f t="shared" si="73"/>
        <v>0</v>
      </c>
      <c r="CN82" s="40">
        <f t="shared" si="73"/>
        <v>0</v>
      </c>
      <c r="CO82" s="40">
        <f t="shared" si="73"/>
        <v>0</v>
      </c>
      <c r="CP82" s="40">
        <f t="shared" si="73"/>
        <v>0</v>
      </c>
      <c r="CQ82" s="40">
        <f t="shared" si="73"/>
        <v>0</v>
      </c>
      <c r="CR82" s="40">
        <f t="shared" si="73"/>
        <v>0</v>
      </c>
      <c r="CS82" s="40">
        <f t="shared" si="73"/>
        <v>0</v>
      </c>
      <c r="CT82" s="40">
        <f t="shared" si="73"/>
        <v>0</v>
      </c>
      <c r="CU82" s="40">
        <f t="shared" si="73"/>
        <v>0</v>
      </c>
      <c r="CV82" s="40">
        <f t="shared" si="73"/>
        <v>0</v>
      </c>
      <c r="CW82" s="40">
        <f t="shared" si="73"/>
        <v>0</v>
      </c>
      <c r="CX82" s="40">
        <f t="shared" si="73"/>
        <v>0</v>
      </c>
      <c r="CY82" s="40">
        <f t="shared" si="73"/>
        <v>0</v>
      </c>
      <c r="CZ82" s="40">
        <f t="shared" si="73"/>
        <v>0</v>
      </c>
      <c r="DA82" s="40">
        <f t="shared" si="73"/>
        <v>0</v>
      </c>
      <c r="DB82" s="40">
        <f t="shared" si="73"/>
        <v>0</v>
      </c>
      <c r="DC82" s="40">
        <f t="shared" si="73"/>
        <v>0</v>
      </c>
      <c r="DD82" s="40">
        <f t="shared" si="73"/>
        <v>0</v>
      </c>
      <c r="DE82" s="40">
        <f t="shared" si="73"/>
        <v>0</v>
      </c>
      <c r="DF82" s="40">
        <f t="shared" si="73"/>
        <v>0</v>
      </c>
      <c r="DG82" s="40">
        <f t="shared" si="73"/>
        <v>230</v>
      </c>
      <c r="DH82" s="40">
        <f t="shared" si="73"/>
        <v>0</v>
      </c>
      <c r="DI82" s="40">
        <f t="shared" si="73"/>
        <v>0</v>
      </c>
      <c r="DJ82" s="40">
        <f t="shared" si="73"/>
        <v>230</v>
      </c>
      <c r="DK82" s="40">
        <f t="shared" si="73"/>
        <v>0</v>
      </c>
      <c r="DL82" s="40">
        <f t="shared" si="73"/>
        <v>34770</v>
      </c>
      <c r="DM82" s="40">
        <f t="shared" si="73"/>
        <v>0</v>
      </c>
      <c r="DN82" s="40">
        <f t="shared" si="73"/>
        <v>0</v>
      </c>
      <c r="DO82" s="40">
        <f t="shared" si="73"/>
        <v>34770</v>
      </c>
      <c r="DP82" s="40">
        <f t="shared" si="73"/>
        <v>0</v>
      </c>
      <c r="DQ82" s="40"/>
      <c r="DR82" s="57"/>
      <c r="DS82" s="57"/>
      <c r="DT82" s="247"/>
      <c r="DU82" s="248"/>
      <c r="DV82" s="248"/>
      <c r="DW82" s="244"/>
      <c r="DX82" s="244"/>
      <c r="DY82" s="244"/>
      <c r="DZ82" s="70">
        <f>DG82-DH82-DI82-DJ82-DK82</f>
        <v>0</v>
      </c>
      <c r="EA82" s="246">
        <f>DL82-DM82-DN82-DO82-DP82</f>
        <v>0</v>
      </c>
      <c r="EB82" s="244"/>
      <c r="EC82" s="244"/>
      <c r="ED82" s="244"/>
      <c r="EE82" s="244"/>
    </row>
    <row r="83" spans="1:135" ht="27" hidden="1" customHeight="1">
      <c r="A83" s="30"/>
      <c r="B83" s="32"/>
      <c r="C83" s="30"/>
      <c r="D83" s="30"/>
      <c r="E83" s="84"/>
      <c r="F83" s="84"/>
      <c r="G83" s="231"/>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57"/>
      <c r="DS83" s="30"/>
      <c r="DT83" s="247"/>
      <c r="DU83" s="248"/>
      <c r="DV83" s="248"/>
      <c r="DW83" s="244"/>
      <c r="DX83" s="244"/>
      <c r="DY83" s="244"/>
      <c r="DZ83" s="70"/>
      <c r="EA83" s="246"/>
      <c r="EB83" s="244"/>
      <c r="EC83" s="244"/>
      <c r="ED83" s="244"/>
      <c r="EE83" s="244"/>
    </row>
    <row r="84" spans="1:135" ht="39" hidden="1" customHeight="1">
      <c r="A84" s="39"/>
      <c r="B84" s="78"/>
      <c r="C84" s="41"/>
      <c r="D84" s="39"/>
      <c r="E84" s="89"/>
      <c r="F84" s="89"/>
      <c r="G84" s="89"/>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41"/>
      <c r="BV84" s="41"/>
      <c r="BW84" s="41"/>
      <c r="BX84" s="41"/>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41"/>
      <c r="DI84" s="41"/>
      <c r="DJ84" s="41"/>
      <c r="DK84" s="74"/>
      <c r="DL84" s="74"/>
      <c r="DM84" s="74"/>
      <c r="DN84" s="74"/>
      <c r="DO84" s="74"/>
      <c r="DP84" s="74"/>
      <c r="DQ84" s="74"/>
      <c r="DR84" s="41"/>
      <c r="DS84" s="42"/>
      <c r="DT84" s="253"/>
      <c r="DU84" s="254"/>
      <c r="DV84" s="254"/>
      <c r="DW84" s="237"/>
      <c r="DX84" s="237"/>
      <c r="DY84" s="237"/>
      <c r="DZ84" s="70"/>
      <c r="EA84" s="246"/>
      <c r="EB84" s="237"/>
      <c r="EC84" s="237"/>
      <c r="ED84" s="237"/>
      <c r="EE84" s="237"/>
    </row>
    <row r="85" spans="1:135" ht="29.25" customHeight="1">
      <c r="A85" s="30"/>
      <c r="B85" s="249" t="s">
        <v>186</v>
      </c>
      <c r="C85" s="30"/>
      <c r="D85" s="30"/>
      <c r="E85" s="84"/>
      <c r="F85" s="84"/>
      <c r="G85" s="231"/>
      <c r="H85" s="40">
        <f t="shared" ref="H85:DP85" si="74">H86</f>
        <v>35000</v>
      </c>
      <c r="I85" s="40">
        <f t="shared" si="74"/>
        <v>35000</v>
      </c>
      <c r="J85" s="40">
        <f t="shared" si="74"/>
        <v>0</v>
      </c>
      <c r="K85" s="40">
        <f t="shared" si="74"/>
        <v>0</v>
      </c>
      <c r="L85" s="40">
        <f t="shared" si="74"/>
        <v>0</v>
      </c>
      <c r="M85" s="40">
        <f t="shared" si="74"/>
        <v>0</v>
      </c>
      <c r="N85" s="40">
        <f t="shared" si="74"/>
        <v>0</v>
      </c>
      <c r="O85" s="40">
        <f t="shared" si="74"/>
        <v>0</v>
      </c>
      <c r="P85" s="40">
        <f t="shared" si="74"/>
        <v>0</v>
      </c>
      <c r="Q85" s="40">
        <f t="shared" si="74"/>
        <v>0</v>
      </c>
      <c r="R85" s="40">
        <f t="shared" si="74"/>
        <v>0</v>
      </c>
      <c r="S85" s="40">
        <f t="shared" si="74"/>
        <v>0</v>
      </c>
      <c r="T85" s="40">
        <f t="shared" si="74"/>
        <v>0</v>
      </c>
      <c r="U85" s="40">
        <f t="shared" si="74"/>
        <v>0</v>
      </c>
      <c r="V85" s="40">
        <f t="shared" si="74"/>
        <v>0</v>
      </c>
      <c r="W85" s="40">
        <f t="shared" si="74"/>
        <v>0</v>
      </c>
      <c r="X85" s="40">
        <f t="shared" si="74"/>
        <v>0</v>
      </c>
      <c r="Y85" s="40">
        <f t="shared" si="74"/>
        <v>0</v>
      </c>
      <c r="Z85" s="40">
        <f t="shared" si="74"/>
        <v>0</v>
      </c>
      <c r="AA85" s="40">
        <f t="shared" si="74"/>
        <v>0</v>
      </c>
      <c r="AB85" s="40">
        <f t="shared" si="74"/>
        <v>0</v>
      </c>
      <c r="AC85" s="40">
        <f t="shared" si="74"/>
        <v>0</v>
      </c>
      <c r="AD85" s="40">
        <f t="shared" si="74"/>
        <v>0</v>
      </c>
      <c r="AE85" s="40">
        <f t="shared" si="74"/>
        <v>0</v>
      </c>
      <c r="AF85" s="40">
        <f t="shared" si="74"/>
        <v>0</v>
      </c>
      <c r="AG85" s="40">
        <f t="shared" si="74"/>
        <v>0</v>
      </c>
      <c r="AH85" s="40">
        <f t="shared" si="74"/>
        <v>0</v>
      </c>
      <c r="AI85" s="40">
        <f t="shared" si="74"/>
        <v>35000</v>
      </c>
      <c r="AJ85" s="40">
        <f t="shared" si="74"/>
        <v>35000</v>
      </c>
      <c r="AK85" s="40">
        <f t="shared" si="74"/>
        <v>35000</v>
      </c>
      <c r="AL85" s="40">
        <f t="shared" si="74"/>
        <v>35000</v>
      </c>
      <c r="AM85" s="40">
        <f t="shared" si="74"/>
        <v>35000</v>
      </c>
      <c r="AN85" s="40">
        <f t="shared" si="74"/>
        <v>0</v>
      </c>
      <c r="AO85" s="40">
        <f t="shared" si="74"/>
        <v>0</v>
      </c>
      <c r="AP85" s="40">
        <f t="shared" si="74"/>
        <v>35000</v>
      </c>
      <c r="AQ85" s="40">
        <f t="shared" si="74"/>
        <v>0</v>
      </c>
      <c r="AR85" s="40">
        <f t="shared" si="74"/>
        <v>0</v>
      </c>
      <c r="AS85" s="40">
        <f t="shared" si="74"/>
        <v>0</v>
      </c>
      <c r="AT85" s="40">
        <f t="shared" si="74"/>
        <v>0</v>
      </c>
      <c r="AU85" s="40">
        <f t="shared" si="74"/>
        <v>0</v>
      </c>
      <c r="AV85" s="40">
        <f t="shared" si="74"/>
        <v>0</v>
      </c>
      <c r="AW85" s="40">
        <f t="shared" si="74"/>
        <v>0</v>
      </c>
      <c r="AX85" s="40">
        <f t="shared" si="74"/>
        <v>0</v>
      </c>
      <c r="AY85" s="40">
        <f t="shared" si="74"/>
        <v>0</v>
      </c>
      <c r="AZ85" s="40">
        <f t="shared" si="74"/>
        <v>0</v>
      </c>
      <c r="BA85" s="40">
        <f t="shared" si="74"/>
        <v>0</v>
      </c>
      <c r="BB85" s="40">
        <f t="shared" si="74"/>
        <v>0</v>
      </c>
      <c r="BC85" s="40">
        <f t="shared" si="74"/>
        <v>0</v>
      </c>
      <c r="BD85" s="40">
        <f t="shared" si="74"/>
        <v>0</v>
      </c>
      <c r="BE85" s="40">
        <f t="shared" si="74"/>
        <v>0</v>
      </c>
      <c r="BF85" s="40">
        <f t="shared" si="74"/>
        <v>0</v>
      </c>
      <c r="BG85" s="40">
        <f t="shared" si="74"/>
        <v>0</v>
      </c>
      <c r="BH85" s="40">
        <f t="shared" si="74"/>
        <v>0</v>
      </c>
      <c r="BI85" s="40">
        <f t="shared" si="74"/>
        <v>0</v>
      </c>
      <c r="BJ85" s="40">
        <f t="shared" si="74"/>
        <v>0</v>
      </c>
      <c r="BK85" s="40">
        <f t="shared" si="74"/>
        <v>0</v>
      </c>
      <c r="BL85" s="40">
        <f t="shared" si="74"/>
        <v>0</v>
      </c>
      <c r="BM85" s="40">
        <f t="shared" si="74"/>
        <v>0</v>
      </c>
      <c r="BN85" s="40">
        <f t="shared" si="74"/>
        <v>0</v>
      </c>
      <c r="BO85" s="40">
        <f t="shared" si="74"/>
        <v>0</v>
      </c>
      <c r="BP85" s="40">
        <f t="shared" si="74"/>
        <v>0</v>
      </c>
      <c r="BQ85" s="40">
        <f t="shared" si="74"/>
        <v>0</v>
      </c>
      <c r="BR85" s="40">
        <f t="shared" si="74"/>
        <v>0</v>
      </c>
      <c r="BS85" s="40">
        <f t="shared" si="74"/>
        <v>0</v>
      </c>
      <c r="BT85" s="40">
        <f t="shared" si="74"/>
        <v>0</v>
      </c>
      <c r="BU85" s="40">
        <f t="shared" si="74"/>
        <v>0</v>
      </c>
      <c r="BV85" s="40">
        <f t="shared" si="74"/>
        <v>0</v>
      </c>
      <c r="BW85" s="40">
        <f t="shared" si="74"/>
        <v>0</v>
      </c>
      <c r="BX85" s="40">
        <f t="shared" si="74"/>
        <v>0</v>
      </c>
      <c r="BY85" s="40">
        <f t="shared" si="74"/>
        <v>0</v>
      </c>
      <c r="BZ85" s="40">
        <f t="shared" si="74"/>
        <v>0</v>
      </c>
      <c r="CA85" s="40">
        <f t="shared" si="74"/>
        <v>0</v>
      </c>
      <c r="CB85" s="40">
        <f t="shared" si="74"/>
        <v>0</v>
      </c>
      <c r="CC85" s="40">
        <f t="shared" si="74"/>
        <v>0</v>
      </c>
      <c r="CD85" s="40">
        <f t="shared" si="74"/>
        <v>0</v>
      </c>
      <c r="CE85" s="40">
        <f t="shared" si="74"/>
        <v>0</v>
      </c>
      <c r="CF85" s="40">
        <f t="shared" si="74"/>
        <v>0</v>
      </c>
      <c r="CG85" s="40">
        <f t="shared" si="74"/>
        <v>0</v>
      </c>
      <c r="CH85" s="40">
        <f t="shared" si="74"/>
        <v>0</v>
      </c>
      <c r="CI85" s="40">
        <f t="shared" si="74"/>
        <v>0</v>
      </c>
      <c r="CJ85" s="40">
        <f t="shared" si="74"/>
        <v>0</v>
      </c>
      <c r="CK85" s="40">
        <f t="shared" si="74"/>
        <v>0</v>
      </c>
      <c r="CL85" s="40">
        <f t="shared" si="74"/>
        <v>0</v>
      </c>
      <c r="CM85" s="40">
        <f t="shared" si="74"/>
        <v>0</v>
      </c>
      <c r="CN85" s="40">
        <f t="shared" si="74"/>
        <v>0</v>
      </c>
      <c r="CO85" s="40">
        <f t="shared" si="74"/>
        <v>0</v>
      </c>
      <c r="CP85" s="40">
        <f t="shared" si="74"/>
        <v>0</v>
      </c>
      <c r="CQ85" s="40">
        <f t="shared" si="74"/>
        <v>0</v>
      </c>
      <c r="CR85" s="40">
        <f t="shared" si="74"/>
        <v>0</v>
      </c>
      <c r="CS85" s="40">
        <f t="shared" si="74"/>
        <v>0</v>
      </c>
      <c r="CT85" s="40">
        <f t="shared" si="74"/>
        <v>0</v>
      </c>
      <c r="CU85" s="40">
        <f t="shared" si="74"/>
        <v>0</v>
      </c>
      <c r="CV85" s="40">
        <f t="shared" si="74"/>
        <v>0</v>
      </c>
      <c r="CW85" s="40">
        <f t="shared" si="74"/>
        <v>0</v>
      </c>
      <c r="CX85" s="40">
        <f t="shared" si="74"/>
        <v>0</v>
      </c>
      <c r="CY85" s="40">
        <f t="shared" si="74"/>
        <v>0</v>
      </c>
      <c r="CZ85" s="40">
        <f t="shared" si="74"/>
        <v>0</v>
      </c>
      <c r="DA85" s="40">
        <f t="shared" si="74"/>
        <v>0</v>
      </c>
      <c r="DB85" s="40">
        <f t="shared" si="74"/>
        <v>0</v>
      </c>
      <c r="DC85" s="40">
        <f t="shared" si="74"/>
        <v>0</v>
      </c>
      <c r="DD85" s="40">
        <f t="shared" si="74"/>
        <v>0</v>
      </c>
      <c r="DE85" s="40">
        <f t="shared" si="74"/>
        <v>0</v>
      </c>
      <c r="DF85" s="40">
        <f t="shared" si="74"/>
        <v>0</v>
      </c>
      <c r="DG85" s="40">
        <f t="shared" si="74"/>
        <v>230</v>
      </c>
      <c r="DH85" s="40">
        <f t="shared" si="74"/>
        <v>0</v>
      </c>
      <c r="DI85" s="40">
        <f t="shared" si="74"/>
        <v>0</v>
      </c>
      <c r="DJ85" s="40">
        <f t="shared" si="74"/>
        <v>230</v>
      </c>
      <c r="DK85" s="40">
        <f t="shared" si="74"/>
        <v>0</v>
      </c>
      <c r="DL85" s="40">
        <f t="shared" si="74"/>
        <v>34770</v>
      </c>
      <c r="DM85" s="40">
        <f t="shared" si="74"/>
        <v>0</v>
      </c>
      <c r="DN85" s="40">
        <f t="shared" si="74"/>
        <v>0</v>
      </c>
      <c r="DO85" s="40">
        <f t="shared" si="74"/>
        <v>34770</v>
      </c>
      <c r="DP85" s="40">
        <f t="shared" si="74"/>
        <v>0</v>
      </c>
      <c r="DQ85" s="40"/>
      <c r="DR85" s="57"/>
      <c r="DS85" s="41"/>
      <c r="DT85" s="247"/>
      <c r="DU85" s="248"/>
      <c r="DV85" s="248"/>
      <c r="DW85" s="244"/>
      <c r="DX85" s="277"/>
      <c r="DY85" s="277"/>
      <c r="DZ85" s="278">
        <f t="shared" ref="DZ85:DZ86" si="75">DG85-DH85-DI85-DJ85-DK85</f>
        <v>0</v>
      </c>
      <c r="EA85" s="279">
        <f t="shared" ref="EA85:EA86" si="76">DL85-DM85-DN85-DO85-DP85</f>
        <v>0</v>
      </c>
      <c r="EB85" s="277"/>
      <c r="EC85" s="277"/>
      <c r="ED85" s="277"/>
      <c r="EE85" s="277"/>
    </row>
    <row r="86" spans="1:135" ht="33" customHeight="1">
      <c r="A86" s="39">
        <v>1</v>
      </c>
      <c r="B86" s="78" t="s">
        <v>277</v>
      </c>
      <c r="C86" s="39"/>
      <c r="D86" s="39" t="s">
        <v>278</v>
      </c>
      <c r="E86" s="72">
        <v>2024</v>
      </c>
      <c r="F86" s="72">
        <v>2026</v>
      </c>
      <c r="G86" s="54"/>
      <c r="H86" s="74">
        <f>I86</f>
        <v>35000</v>
      </c>
      <c r="I86" s="74">
        <v>35000</v>
      </c>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f>AJ86-AH86</f>
        <v>35000</v>
      </c>
      <c r="AJ86" s="74">
        <f>AK86</f>
        <v>35000</v>
      </c>
      <c r="AK86" s="74">
        <f>AL86+BM86+BP86+BQ86</f>
        <v>35000</v>
      </c>
      <c r="AL86" s="74">
        <f>AM86+AR86+AS86+AW86+BB86+BI86+BK86+BL86+BJ86+BH86</f>
        <v>35000</v>
      </c>
      <c r="AM86" s="74">
        <f>SUM(AN86:AQ86)</f>
        <v>35000</v>
      </c>
      <c r="AN86" s="74"/>
      <c r="AO86" s="74"/>
      <c r="AP86" s="74">
        <v>35000</v>
      </c>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41"/>
      <c r="BV86" s="41"/>
      <c r="BW86" s="41"/>
      <c r="BX86" s="41"/>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f>SUM(DH86:DK86)</f>
        <v>230</v>
      </c>
      <c r="DH86" s="41"/>
      <c r="DI86" s="41"/>
      <c r="DJ86" s="41">
        <v>230</v>
      </c>
      <c r="DK86" s="74"/>
      <c r="DL86" s="74">
        <f>SUM(DM86:DO86)</f>
        <v>34770</v>
      </c>
      <c r="DM86" s="74">
        <v>0</v>
      </c>
      <c r="DN86" s="74">
        <v>0</v>
      </c>
      <c r="DO86" s="74">
        <v>34770</v>
      </c>
      <c r="DP86" s="74">
        <v>0</v>
      </c>
      <c r="DQ86" s="74"/>
      <c r="DR86" s="41" t="s">
        <v>680</v>
      </c>
      <c r="DS86" s="42" t="s">
        <v>150</v>
      </c>
      <c r="DT86" s="253"/>
      <c r="DU86" s="254"/>
      <c r="DV86" s="254"/>
      <c r="DW86" s="237"/>
      <c r="DX86" s="281"/>
      <c r="DY86" s="281"/>
      <c r="DZ86" s="70">
        <f t="shared" si="75"/>
        <v>0</v>
      </c>
      <c r="EA86" s="256">
        <f t="shared" si="76"/>
        <v>0</v>
      </c>
      <c r="EB86" s="281"/>
      <c r="EC86" s="281"/>
      <c r="ED86" s="281"/>
      <c r="EE86" s="281"/>
    </row>
    <row r="87" spans="1:135" ht="30.75" hidden="1" customHeight="1">
      <c r="A87" s="30"/>
      <c r="B87" s="249"/>
      <c r="C87" s="30"/>
      <c r="D87" s="30"/>
      <c r="E87" s="84"/>
      <c r="F87" s="84"/>
      <c r="G87" s="231"/>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57"/>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57"/>
      <c r="DS87" s="30"/>
      <c r="DT87" s="247"/>
      <c r="DU87" s="248"/>
      <c r="DV87" s="248"/>
      <c r="DW87" s="244"/>
      <c r="DX87" s="244"/>
      <c r="DY87" s="244"/>
      <c r="DZ87" s="70"/>
      <c r="EA87" s="246"/>
      <c r="EB87" s="244"/>
      <c r="EC87" s="244"/>
      <c r="ED87" s="244"/>
      <c r="EE87" s="287"/>
    </row>
    <row r="88" spans="1:135" ht="33" hidden="1" customHeight="1">
      <c r="A88" s="30"/>
      <c r="B88" s="32"/>
      <c r="C88" s="30"/>
      <c r="D88" s="30"/>
      <c r="E88" s="84"/>
      <c r="F88" s="84"/>
      <c r="G88" s="231"/>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57"/>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57"/>
      <c r="DS88" s="30"/>
      <c r="DT88" s="247"/>
      <c r="DU88" s="248"/>
      <c r="DV88" s="248"/>
      <c r="DW88" s="244"/>
      <c r="DX88" s="244"/>
      <c r="DY88" s="244"/>
      <c r="DZ88" s="70"/>
      <c r="EA88" s="246"/>
      <c r="EB88" s="244"/>
      <c r="EC88" s="244"/>
      <c r="ED88" s="244"/>
      <c r="EE88" s="244"/>
    </row>
    <row r="89" spans="1:135" ht="36" hidden="1" customHeight="1">
      <c r="A89" s="39"/>
      <c r="B89" s="78"/>
      <c r="C89" s="89"/>
      <c r="D89" s="89"/>
      <c r="E89" s="72"/>
      <c r="F89" s="72"/>
      <c r="G89" s="54"/>
      <c r="H89" s="74"/>
      <c r="I89" s="74"/>
      <c r="J89" s="74"/>
      <c r="K89" s="74"/>
      <c r="L89" s="74"/>
      <c r="M89" s="74"/>
      <c r="N89" s="74"/>
      <c r="O89" s="74"/>
      <c r="P89" s="74"/>
      <c r="Q89" s="74"/>
      <c r="R89" s="74"/>
      <c r="S89" s="74"/>
      <c r="T89" s="74"/>
      <c r="U89" s="74"/>
      <c r="V89" s="74"/>
      <c r="W89" s="40"/>
      <c r="X89" s="40"/>
      <c r="Y89" s="40"/>
      <c r="Z89" s="40"/>
      <c r="AA89" s="40"/>
      <c r="AB89" s="40"/>
      <c r="AC89" s="40"/>
      <c r="AD89" s="40"/>
      <c r="AE89" s="40"/>
      <c r="AF89" s="40"/>
      <c r="AG89" s="40"/>
      <c r="AH89" s="40"/>
      <c r="AI89" s="40"/>
      <c r="AJ89" s="40"/>
      <c r="AK89" s="40"/>
      <c r="AL89" s="40"/>
      <c r="AM89" s="74"/>
      <c r="AN89" s="74"/>
      <c r="AO89" s="74"/>
      <c r="AP89" s="74"/>
      <c r="AQ89" s="74"/>
      <c r="AR89" s="74"/>
      <c r="AS89" s="74"/>
      <c r="AT89" s="74"/>
      <c r="AU89" s="74"/>
      <c r="AV89" s="74"/>
      <c r="AW89" s="40"/>
      <c r="AX89" s="74"/>
      <c r="AY89" s="74"/>
      <c r="AZ89" s="74"/>
      <c r="BA89" s="74"/>
      <c r="BB89" s="40"/>
      <c r="BC89" s="40"/>
      <c r="BD89" s="40"/>
      <c r="BE89" s="74"/>
      <c r="BF89" s="74"/>
      <c r="BG89" s="74"/>
      <c r="BH89" s="74"/>
      <c r="BI89" s="74"/>
      <c r="BJ89" s="74"/>
      <c r="BK89" s="74"/>
      <c r="BL89" s="74"/>
      <c r="BM89" s="74"/>
      <c r="BN89" s="74"/>
      <c r="BO89" s="74"/>
      <c r="BP89" s="74"/>
      <c r="BQ89" s="40"/>
      <c r="BR89" s="74"/>
      <c r="BS89" s="74"/>
      <c r="BT89" s="74"/>
      <c r="BU89" s="41"/>
      <c r="BV89" s="41"/>
      <c r="BW89" s="41"/>
      <c r="BX89" s="41"/>
      <c r="BY89" s="74"/>
      <c r="BZ89" s="74"/>
      <c r="CA89" s="74"/>
      <c r="CB89" s="74"/>
      <c r="CC89" s="74"/>
      <c r="CD89" s="74"/>
      <c r="CE89" s="74"/>
      <c r="CF89" s="74"/>
      <c r="CG89" s="74"/>
      <c r="CH89" s="74"/>
      <c r="CI89" s="74"/>
      <c r="CJ89" s="74"/>
      <c r="CK89" s="74"/>
      <c r="CL89" s="74"/>
      <c r="CM89" s="74"/>
      <c r="CN89" s="74"/>
      <c r="CO89" s="74"/>
      <c r="CP89" s="74"/>
      <c r="CQ89" s="74"/>
      <c r="CR89" s="74"/>
      <c r="CS89" s="74"/>
      <c r="CT89" s="74"/>
      <c r="CU89" s="40"/>
      <c r="CV89" s="40"/>
      <c r="CW89" s="40"/>
      <c r="CX89" s="40"/>
      <c r="CY89" s="74"/>
      <c r="CZ89" s="74"/>
      <c r="DA89" s="40"/>
      <c r="DB89" s="74"/>
      <c r="DC89" s="74"/>
      <c r="DD89" s="74"/>
      <c r="DE89" s="74"/>
      <c r="DF89" s="74"/>
      <c r="DG89" s="40"/>
      <c r="DH89" s="41"/>
      <c r="DI89" s="41"/>
      <c r="DJ89" s="41"/>
      <c r="DK89" s="74"/>
      <c r="DL89" s="74"/>
      <c r="DM89" s="74"/>
      <c r="DN89" s="74"/>
      <c r="DO89" s="74"/>
      <c r="DP89" s="74"/>
      <c r="DQ89" s="74"/>
      <c r="DR89" s="41"/>
      <c r="DS89" s="39"/>
      <c r="DT89" s="247"/>
      <c r="DU89" s="248"/>
      <c r="DV89" s="248"/>
      <c r="DW89" s="237"/>
      <c r="DX89" s="281"/>
      <c r="DY89" s="281"/>
      <c r="DZ89" s="70"/>
      <c r="EA89" s="256"/>
      <c r="EB89" s="281"/>
      <c r="EC89" s="281"/>
      <c r="ED89" s="281"/>
      <c r="EE89" s="288"/>
    </row>
    <row r="90" spans="1:135" ht="39.75" hidden="1" customHeight="1">
      <c r="A90" s="39"/>
      <c r="B90" s="78"/>
      <c r="C90" s="89"/>
      <c r="D90" s="89"/>
      <c r="E90" s="72"/>
      <c r="F90" s="72"/>
      <c r="G90" s="54"/>
      <c r="H90" s="74"/>
      <c r="I90" s="74"/>
      <c r="J90" s="74"/>
      <c r="K90" s="74"/>
      <c r="L90" s="74"/>
      <c r="M90" s="74"/>
      <c r="N90" s="74"/>
      <c r="O90" s="74"/>
      <c r="P90" s="74"/>
      <c r="Q90" s="74"/>
      <c r="R90" s="74"/>
      <c r="S90" s="74"/>
      <c r="T90" s="74"/>
      <c r="U90" s="74"/>
      <c r="V90" s="74"/>
      <c r="W90" s="40"/>
      <c r="X90" s="40"/>
      <c r="Y90" s="40"/>
      <c r="Z90" s="40"/>
      <c r="AA90" s="40"/>
      <c r="AB90" s="40"/>
      <c r="AC90" s="40"/>
      <c r="AD90" s="40"/>
      <c r="AE90" s="40"/>
      <c r="AF90" s="40"/>
      <c r="AG90" s="40"/>
      <c r="AH90" s="40"/>
      <c r="AI90" s="40"/>
      <c r="AJ90" s="40"/>
      <c r="AK90" s="40"/>
      <c r="AL90" s="40"/>
      <c r="AM90" s="74"/>
      <c r="AN90" s="74"/>
      <c r="AO90" s="74"/>
      <c r="AP90" s="74"/>
      <c r="AQ90" s="74"/>
      <c r="AR90" s="74"/>
      <c r="AS90" s="74"/>
      <c r="AT90" s="74"/>
      <c r="AU90" s="74"/>
      <c r="AV90" s="74"/>
      <c r="AW90" s="40"/>
      <c r="AX90" s="74"/>
      <c r="AY90" s="74"/>
      <c r="AZ90" s="74"/>
      <c r="BA90" s="74"/>
      <c r="BB90" s="40"/>
      <c r="BC90" s="40"/>
      <c r="BD90" s="40"/>
      <c r="BE90" s="74"/>
      <c r="BF90" s="74"/>
      <c r="BG90" s="74"/>
      <c r="BH90" s="74"/>
      <c r="BI90" s="74"/>
      <c r="BJ90" s="74"/>
      <c r="BK90" s="74"/>
      <c r="BL90" s="74"/>
      <c r="BM90" s="74"/>
      <c r="BN90" s="74"/>
      <c r="BO90" s="74"/>
      <c r="BP90" s="74"/>
      <c r="BQ90" s="40"/>
      <c r="BR90" s="74"/>
      <c r="BS90" s="74"/>
      <c r="BT90" s="74"/>
      <c r="BU90" s="41"/>
      <c r="BV90" s="41"/>
      <c r="BW90" s="41"/>
      <c r="BX90" s="41"/>
      <c r="BY90" s="74"/>
      <c r="BZ90" s="74"/>
      <c r="CA90" s="74"/>
      <c r="CB90" s="74"/>
      <c r="CC90" s="74"/>
      <c r="CD90" s="74"/>
      <c r="CE90" s="74"/>
      <c r="CF90" s="74"/>
      <c r="CG90" s="74"/>
      <c r="CH90" s="74"/>
      <c r="CI90" s="74"/>
      <c r="CJ90" s="74"/>
      <c r="CK90" s="74"/>
      <c r="CL90" s="74"/>
      <c r="CM90" s="74"/>
      <c r="CN90" s="74"/>
      <c r="CO90" s="74"/>
      <c r="CP90" s="74"/>
      <c r="CQ90" s="74"/>
      <c r="CR90" s="74"/>
      <c r="CS90" s="74"/>
      <c r="CT90" s="74"/>
      <c r="CU90" s="40"/>
      <c r="CV90" s="40"/>
      <c r="CW90" s="40"/>
      <c r="CX90" s="40"/>
      <c r="CY90" s="74"/>
      <c r="CZ90" s="74"/>
      <c r="DA90" s="40"/>
      <c r="DB90" s="74"/>
      <c r="DC90" s="74"/>
      <c r="DD90" s="74"/>
      <c r="DE90" s="74"/>
      <c r="DF90" s="74"/>
      <c r="DG90" s="40"/>
      <c r="DH90" s="41"/>
      <c r="DI90" s="41"/>
      <c r="DJ90" s="41"/>
      <c r="DK90" s="74"/>
      <c r="DL90" s="74"/>
      <c r="DM90" s="74"/>
      <c r="DN90" s="74"/>
      <c r="DO90" s="74"/>
      <c r="DP90" s="74"/>
      <c r="DQ90" s="74"/>
      <c r="DR90" s="41"/>
      <c r="DS90" s="39"/>
      <c r="DT90" s="247"/>
      <c r="DU90" s="248"/>
      <c r="DV90" s="248"/>
      <c r="DW90" s="237"/>
      <c r="DX90" s="281"/>
      <c r="DY90" s="281"/>
      <c r="DZ90" s="70"/>
      <c r="EA90" s="256"/>
      <c r="EB90" s="281"/>
      <c r="EC90" s="281"/>
      <c r="ED90" s="281"/>
      <c r="EE90" s="288"/>
    </row>
    <row r="91" spans="1:135" ht="15.75" hidden="1" customHeight="1">
      <c r="A91" s="39"/>
      <c r="B91" s="78"/>
      <c r="C91" s="89"/>
      <c r="D91" s="89"/>
      <c r="E91" s="72"/>
      <c r="F91" s="72"/>
      <c r="G91" s="54"/>
      <c r="H91" s="74"/>
      <c r="I91" s="74"/>
      <c r="J91" s="74"/>
      <c r="K91" s="74"/>
      <c r="L91" s="74"/>
      <c r="M91" s="74"/>
      <c r="N91" s="74"/>
      <c r="O91" s="74"/>
      <c r="P91" s="74"/>
      <c r="Q91" s="74"/>
      <c r="R91" s="74"/>
      <c r="S91" s="74"/>
      <c r="T91" s="74"/>
      <c r="U91" s="74"/>
      <c r="V91" s="74"/>
      <c r="W91" s="40"/>
      <c r="X91" s="40"/>
      <c r="Y91" s="40"/>
      <c r="Z91" s="40"/>
      <c r="AA91" s="40"/>
      <c r="AB91" s="40"/>
      <c r="AC91" s="40"/>
      <c r="AD91" s="40"/>
      <c r="AE91" s="40"/>
      <c r="AF91" s="40"/>
      <c r="AG91" s="40"/>
      <c r="AH91" s="40"/>
      <c r="AI91" s="40"/>
      <c r="AJ91" s="40"/>
      <c r="AK91" s="40"/>
      <c r="AL91" s="40"/>
      <c r="AM91" s="74"/>
      <c r="AN91" s="74"/>
      <c r="AO91" s="74"/>
      <c r="AP91" s="74"/>
      <c r="AQ91" s="74"/>
      <c r="AR91" s="74"/>
      <c r="AS91" s="74"/>
      <c r="AT91" s="74"/>
      <c r="AU91" s="74"/>
      <c r="AV91" s="74"/>
      <c r="AW91" s="40"/>
      <c r="AX91" s="74"/>
      <c r="AY91" s="74"/>
      <c r="AZ91" s="74"/>
      <c r="BA91" s="74"/>
      <c r="BB91" s="40"/>
      <c r="BC91" s="40"/>
      <c r="BD91" s="40"/>
      <c r="BE91" s="74"/>
      <c r="BF91" s="74"/>
      <c r="BG91" s="74"/>
      <c r="BH91" s="74"/>
      <c r="BI91" s="74"/>
      <c r="BJ91" s="74"/>
      <c r="BK91" s="74"/>
      <c r="BL91" s="74"/>
      <c r="BM91" s="74"/>
      <c r="BN91" s="74"/>
      <c r="BO91" s="74"/>
      <c r="BP91" s="74"/>
      <c r="BQ91" s="40"/>
      <c r="BR91" s="74"/>
      <c r="BS91" s="74"/>
      <c r="BT91" s="74"/>
      <c r="BU91" s="41"/>
      <c r="BV91" s="41"/>
      <c r="BW91" s="41"/>
      <c r="BX91" s="41"/>
      <c r="BY91" s="74"/>
      <c r="BZ91" s="74"/>
      <c r="CA91" s="74"/>
      <c r="CB91" s="74"/>
      <c r="CC91" s="74"/>
      <c r="CD91" s="74"/>
      <c r="CE91" s="74"/>
      <c r="CF91" s="74"/>
      <c r="CG91" s="74"/>
      <c r="CH91" s="74"/>
      <c r="CI91" s="74"/>
      <c r="CJ91" s="74"/>
      <c r="CK91" s="74"/>
      <c r="CL91" s="74"/>
      <c r="CM91" s="74"/>
      <c r="CN91" s="74"/>
      <c r="CO91" s="74"/>
      <c r="CP91" s="74"/>
      <c r="CQ91" s="74"/>
      <c r="CR91" s="74"/>
      <c r="CS91" s="74"/>
      <c r="CT91" s="74"/>
      <c r="CU91" s="40"/>
      <c r="CV91" s="40"/>
      <c r="CW91" s="40"/>
      <c r="CX91" s="40"/>
      <c r="CY91" s="74"/>
      <c r="CZ91" s="74"/>
      <c r="DA91" s="40"/>
      <c r="DB91" s="74"/>
      <c r="DC91" s="74"/>
      <c r="DD91" s="74"/>
      <c r="DE91" s="74"/>
      <c r="DF91" s="74"/>
      <c r="DG91" s="40"/>
      <c r="DH91" s="41"/>
      <c r="DI91" s="41"/>
      <c r="DJ91" s="41"/>
      <c r="DK91" s="74"/>
      <c r="DL91" s="74"/>
      <c r="DM91" s="74"/>
      <c r="DN91" s="74"/>
      <c r="DO91" s="74"/>
      <c r="DP91" s="74"/>
      <c r="DQ91" s="74"/>
      <c r="DR91" s="41"/>
      <c r="DS91" s="39"/>
      <c r="DT91" s="247"/>
      <c r="DU91" s="248"/>
      <c r="DV91" s="248"/>
      <c r="DW91" s="237"/>
      <c r="DX91" s="281"/>
      <c r="DY91" s="281"/>
      <c r="DZ91" s="70"/>
      <c r="EA91" s="256"/>
      <c r="EB91" s="281"/>
      <c r="EC91" s="281"/>
      <c r="ED91" s="281"/>
      <c r="EE91" s="288"/>
    </row>
    <row r="92" spans="1:135" ht="15.75" hidden="1" customHeight="1">
      <c r="A92" s="39"/>
      <c r="B92" s="78"/>
      <c r="C92" s="89"/>
      <c r="D92" s="89"/>
      <c r="E92" s="72"/>
      <c r="F92" s="72"/>
      <c r="G92" s="54"/>
      <c r="H92" s="74"/>
      <c r="I92" s="74"/>
      <c r="J92" s="74"/>
      <c r="K92" s="74"/>
      <c r="L92" s="74"/>
      <c r="M92" s="74"/>
      <c r="N92" s="74"/>
      <c r="O92" s="74"/>
      <c r="P92" s="74"/>
      <c r="Q92" s="74"/>
      <c r="R92" s="74"/>
      <c r="S92" s="74"/>
      <c r="T92" s="74"/>
      <c r="U92" s="74"/>
      <c r="V92" s="74"/>
      <c r="W92" s="40"/>
      <c r="X92" s="40"/>
      <c r="Y92" s="40"/>
      <c r="Z92" s="40"/>
      <c r="AA92" s="40"/>
      <c r="AB92" s="40"/>
      <c r="AC92" s="40"/>
      <c r="AD92" s="40"/>
      <c r="AE92" s="40"/>
      <c r="AF92" s="40"/>
      <c r="AG92" s="40"/>
      <c r="AH92" s="40"/>
      <c r="AI92" s="40"/>
      <c r="AJ92" s="40"/>
      <c r="AK92" s="40"/>
      <c r="AL92" s="40"/>
      <c r="AM92" s="74"/>
      <c r="AN92" s="74"/>
      <c r="AO92" s="74"/>
      <c r="AP92" s="74"/>
      <c r="AQ92" s="74"/>
      <c r="AR92" s="74"/>
      <c r="AS92" s="74"/>
      <c r="AT92" s="74"/>
      <c r="AU92" s="74"/>
      <c r="AV92" s="74"/>
      <c r="AW92" s="40"/>
      <c r="AX92" s="74"/>
      <c r="AY92" s="74"/>
      <c r="AZ92" s="74"/>
      <c r="BA92" s="74"/>
      <c r="BB92" s="40"/>
      <c r="BC92" s="40"/>
      <c r="BD92" s="40"/>
      <c r="BE92" s="74"/>
      <c r="BF92" s="74"/>
      <c r="BG92" s="74"/>
      <c r="BH92" s="74"/>
      <c r="BI92" s="74"/>
      <c r="BJ92" s="74"/>
      <c r="BK92" s="74"/>
      <c r="BL92" s="74"/>
      <c r="BM92" s="74"/>
      <c r="BN92" s="74"/>
      <c r="BO92" s="74"/>
      <c r="BP92" s="74"/>
      <c r="BQ92" s="40"/>
      <c r="BR92" s="74"/>
      <c r="BS92" s="74"/>
      <c r="BT92" s="74"/>
      <c r="BU92" s="41"/>
      <c r="BV92" s="41"/>
      <c r="BW92" s="41"/>
      <c r="BX92" s="41"/>
      <c r="BY92" s="74"/>
      <c r="BZ92" s="74"/>
      <c r="CA92" s="74"/>
      <c r="CB92" s="74"/>
      <c r="CC92" s="74"/>
      <c r="CD92" s="74"/>
      <c r="CE92" s="74"/>
      <c r="CF92" s="74"/>
      <c r="CG92" s="74"/>
      <c r="CH92" s="74"/>
      <c r="CI92" s="74"/>
      <c r="CJ92" s="74"/>
      <c r="CK92" s="74"/>
      <c r="CL92" s="74"/>
      <c r="CM92" s="74"/>
      <c r="CN92" s="74"/>
      <c r="CO92" s="74"/>
      <c r="CP92" s="74"/>
      <c r="CQ92" s="74"/>
      <c r="CR92" s="74"/>
      <c r="CS92" s="74"/>
      <c r="CT92" s="74"/>
      <c r="CU92" s="40"/>
      <c r="CV92" s="40"/>
      <c r="CW92" s="40"/>
      <c r="CX92" s="40"/>
      <c r="CY92" s="74"/>
      <c r="CZ92" s="74"/>
      <c r="DA92" s="40"/>
      <c r="DB92" s="74"/>
      <c r="DC92" s="74"/>
      <c r="DD92" s="74"/>
      <c r="DE92" s="74"/>
      <c r="DF92" s="74"/>
      <c r="DG92" s="40"/>
      <c r="DH92" s="41"/>
      <c r="DI92" s="41"/>
      <c r="DJ92" s="41"/>
      <c r="DK92" s="74"/>
      <c r="DL92" s="74"/>
      <c r="DM92" s="74"/>
      <c r="DN92" s="74"/>
      <c r="DO92" s="74"/>
      <c r="DP92" s="74"/>
      <c r="DQ92" s="74"/>
      <c r="DR92" s="41"/>
      <c r="DS92" s="39"/>
      <c r="DT92" s="247"/>
      <c r="DU92" s="248"/>
      <c r="DV92" s="248"/>
      <c r="DW92" s="237"/>
      <c r="DX92" s="281"/>
      <c r="DY92" s="281"/>
      <c r="DZ92" s="70"/>
      <c r="EA92" s="256"/>
      <c r="EB92" s="281"/>
      <c r="EC92" s="281"/>
      <c r="ED92" s="281"/>
      <c r="EE92" s="288"/>
    </row>
    <row r="93" spans="1:135" ht="36" hidden="1" customHeight="1">
      <c r="A93" s="39"/>
      <c r="B93" s="78"/>
      <c r="C93" s="89"/>
      <c r="D93" s="89"/>
      <c r="E93" s="72"/>
      <c r="F93" s="72"/>
      <c r="G93" s="54"/>
      <c r="H93" s="74"/>
      <c r="I93" s="74"/>
      <c r="J93" s="74"/>
      <c r="K93" s="74"/>
      <c r="L93" s="74"/>
      <c r="M93" s="74"/>
      <c r="N93" s="74"/>
      <c r="O93" s="74"/>
      <c r="P93" s="74"/>
      <c r="Q93" s="74"/>
      <c r="R93" s="74"/>
      <c r="S93" s="74"/>
      <c r="T93" s="74"/>
      <c r="U93" s="74"/>
      <c r="V93" s="74"/>
      <c r="W93" s="40"/>
      <c r="X93" s="40"/>
      <c r="Y93" s="40"/>
      <c r="Z93" s="40"/>
      <c r="AA93" s="40"/>
      <c r="AB93" s="40"/>
      <c r="AC93" s="40"/>
      <c r="AD93" s="40"/>
      <c r="AE93" s="40"/>
      <c r="AF93" s="40"/>
      <c r="AG93" s="40"/>
      <c r="AH93" s="40"/>
      <c r="AI93" s="40"/>
      <c r="AJ93" s="40"/>
      <c r="AK93" s="40"/>
      <c r="AL93" s="40"/>
      <c r="AM93" s="74"/>
      <c r="AN93" s="74"/>
      <c r="AO93" s="74"/>
      <c r="AP93" s="74"/>
      <c r="AQ93" s="74"/>
      <c r="AR93" s="74"/>
      <c r="AS93" s="74"/>
      <c r="AT93" s="74"/>
      <c r="AU93" s="74"/>
      <c r="AV93" s="74"/>
      <c r="AW93" s="40"/>
      <c r="AX93" s="74"/>
      <c r="AY93" s="74"/>
      <c r="AZ93" s="74"/>
      <c r="BA93" s="74"/>
      <c r="BB93" s="40"/>
      <c r="BC93" s="40"/>
      <c r="BD93" s="40"/>
      <c r="BE93" s="74"/>
      <c r="BF93" s="74"/>
      <c r="BG93" s="74"/>
      <c r="BH93" s="74"/>
      <c r="BI93" s="74"/>
      <c r="BJ93" s="74"/>
      <c r="BK93" s="74"/>
      <c r="BL93" s="74"/>
      <c r="BM93" s="74"/>
      <c r="BN93" s="74"/>
      <c r="BO93" s="74"/>
      <c r="BP93" s="74"/>
      <c r="BQ93" s="40"/>
      <c r="BR93" s="74"/>
      <c r="BS93" s="74"/>
      <c r="BT93" s="74"/>
      <c r="BU93" s="41"/>
      <c r="BV93" s="41"/>
      <c r="BW93" s="41"/>
      <c r="BX93" s="41"/>
      <c r="BY93" s="74"/>
      <c r="BZ93" s="74"/>
      <c r="CA93" s="74"/>
      <c r="CB93" s="74"/>
      <c r="CC93" s="74"/>
      <c r="CD93" s="74"/>
      <c r="CE93" s="74"/>
      <c r="CF93" s="74"/>
      <c r="CG93" s="74"/>
      <c r="CH93" s="74"/>
      <c r="CI93" s="74"/>
      <c r="CJ93" s="74"/>
      <c r="CK93" s="74"/>
      <c r="CL93" s="74"/>
      <c r="CM93" s="74"/>
      <c r="CN93" s="74"/>
      <c r="CO93" s="74"/>
      <c r="CP93" s="74"/>
      <c r="CQ93" s="74"/>
      <c r="CR93" s="74"/>
      <c r="CS93" s="74"/>
      <c r="CT93" s="74"/>
      <c r="CU93" s="40"/>
      <c r="CV93" s="40"/>
      <c r="CW93" s="40"/>
      <c r="CX93" s="40"/>
      <c r="CY93" s="74"/>
      <c r="CZ93" s="40"/>
      <c r="DA93" s="40"/>
      <c r="DB93" s="74"/>
      <c r="DC93" s="74"/>
      <c r="DD93" s="74"/>
      <c r="DE93" s="74"/>
      <c r="DF93" s="74"/>
      <c r="DG93" s="40"/>
      <c r="DH93" s="41"/>
      <c r="DI93" s="41"/>
      <c r="DJ93" s="41"/>
      <c r="DK93" s="74"/>
      <c r="DL93" s="74"/>
      <c r="DM93" s="74"/>
      <c r="DN93" s="74"/>
      <c r="DO93" s="74"/>
      <c r="DP93" s="74"/>
      <c r="DQ93" s="74"/>
      <c r="DR93" s="41"/>
      <c r="DS93" s="39"/>
      <c r="DT93" s="247"/>
      <c r="DU93" s="248"/>
      <c r="DV93" s="248"/>
      <c r="DW93" s="237"/>
      <c r="DX93" s="281"/>
      <c r="DY93" s="281"/>
      <c r="DZ93" s="70"/>
      <c r="EA93" s="256"/>
      <c r="EB93" s="281"/>
      <c r="EC93" s="281"/>
      <c r="ED93" s="281"/>
      <c r="EE93" s="288"/>
    </row>
    <row r="94" spans="1:135" ht="15.75" hidden="1" customHeight="1">
      <c r="A94" s="39"/>
      <c r="B94" s="78"/>
      <c r="C94" s="89"/>
      <c r="D94" s="39"/>
      <c r="E94" s="72"/>
      <c r="F94" s="72"/>
      <c r="G94" s="54"/>
      <c r="H94" s="74"/>
      <c r="I94" s="74"/>
      <c r="J94" s="74"/>
      <c r="K94" s="74"/>
      <c r="L94" s="74"/>
      <c r="M94" s="74"/>
      <c r="N94" s="74"/>
      <c r="O94" s="74"/>
      <c r="P94" s="74"/>
      <c r="Q94" s="74"/>
      <c r="R94" s="74"/>
      <c r="S94" s="74"/>
      <c r="T94" s="74"/>
      <c r="U94" s="74"/>
      <c r="V94" s="74"/>
      <c r="W94" s="40"/>
      <c r="X94" s="40"/>
      <c r="Y94" s="40"/>
      <c r="Z94" s="40"/>
      <c r="AA94" s="40"/>
      <c r="AB94" s="40"/>
      <c r="AC94" s="40"/>
      <c r="AD94" s="40"/>
      <c r="AE94" s="40"/>
      <c r="AF94" s="40"/>
      <c r="AG94" s="40"/>
      <c r="AH94" s="40"/>
      <c r="AI94" s="40"/>
      <c r="AJ94" s="40"/>
      <c r="AK94" s="40"/>
      <c r="AL94" s="40"/>
      <c r="AM94" s="74"/>
      <c r="AN94" s="74"/>
      <c r="AO94" s="74"/>
      <c r="AP94" s="74"/>
      <c r="AQ94" s="74"/>
      <c r="AR94" s="74"/>
      <c r="AS94" s="74"/>
      <c r="AT94" s="74"/>
      <c r="AU94" s="74"/>
      <c r="AV94" s="74"/>
      <c r="AW94" s="40"/>
      <c r="AX94" s="74"/>
      <c r="AY94" s="74"/>
      <c r="AZ94" s="74"/>
      <c r="BA94" s="74"/>
      <c r="BB94" s="40"/>
      <c r="BC94" s="40"/>
      <c r="BD94" s="40"/>
      <c r="BE94" s="74"/>
      <c r="BF94" s="74"/>
      <c r="BG94" s="74"/>
      <c r="BH94" s="74"/>
      <c r="BI94" s="74"/>
      <c r="BJ94" s="74"/>
      <c r="BK94" s="74"/>
      <c r="BL94" s="74"/>
      <c r="BM94" s="74"/>
      <c r="BN94" s="74"/>
      <c r="BO94" s="74"/>
      <c r="BP94" s="74"/>
      <c r="BQ94" s="40"/>
      <c r="BR94" s="74"/>
      <c r="BS94" s="74"/>
      <c r="BT94" s="74"/>
      <c r="BU94" s="41"/>
      <c r="BV94" s="41"/>
      <c r="BW94" s="41"/>
      <c r="BX94" s="41"/>
      <c r="BY94" s="74"/>
      <c r="BZ94" s="74"/>
      <c r="CA94" s="74"/>
      <c r="CB94" s="74"/>
      <c r="CC94" s="74"/>
      <c r="CD94" s="74"/>
      <c r="CE94" s="74"/>
      <c r="CF94" s="74"/>
      <c r="CG94" s="74"/>
      <c r="CH94" s="74"/>
      <c r="CI94" s="74"/>
      <c r="CJ94" s="74"/>
      <c r="CK94" s="74"/>
      <c r="CL94" s="74"/>
      <c r="CM94" s="74"/>
      <c r="CN94" s="74"/>
      <c r="CO94" s="74"/>
      <c r="CP94" s="74"/>
      <c r="CQ94" s="74"/>
      <c r="CR94" s="74"/>
      <c r="CS94" s="74"/>
      <c r="CT94" s="74"/>
      <c r="CU94" s="40"/>
      <c r="CV94" s="40"/>
      <c r="CW94" s="40"/>
      <c r="CX94" s="40"/>
      <c r="CY94" s="74"/>
      <c r="CZ94" s="40"/>
      <c r="DA94" s="40"/>
      <c r="DB94" s="74"/>
      <c r="DC94" s="74"/>
      <c r="DD94" s="74"/>
      <c r="DE94" s="74"/>
      <c r="DF94" s="74"/>
      <c r="DG94" s="40"/>
      <c r="DH94" s="41"/>
      <c r="DI94" s="41"/>
      <c r="DJ94" s="41"/>
      <c r="DK94" s="74"/>
      <c r="DL94" s="74"/>
      <c r="DM94" s="74"/>
      <c r="DN94" s="74"/>
      <c r="DO94" s="74"/>
      <c r="DP94" s="74"/>
      <c r="DQ94" s="74"/>
      <c r="DR94" s="41"/>
      <c r="DS94" s="39"/>
      <c r="DT94" s="247"/>
      <c r="DU94" s="248"/>
      <c r="DV94" s="248"/>
      <c r="DW94" s="237"/>
      <c r="DX94" s="281"/>
      <c r="DY94" s="281"/>
      <c r="DZ94" s="70"/>
      <c r="EA94" s="256"/>
      <c r="EB94" s="281"/>
      <c r="EC94" s="281"/>
      <c r="ED94" s="281"/>
      <c r="EE94" s="288"/>
    </row>
    <row r="95" spans="1:135" ht="35.25" hidden="1" customHeight="1">
      <c r="A95" s="39"/>
      <c r="B95" s="78"/>
      <c r="C95" s="89"/>
      <c r="D95" s="89"/>
      <c r="E95" s="72"/>
      <c r="F95" s="72"/>
      <c r="G95" s="54"/>
      <c r="H95" s="74"/>
      <c r="I95" s="74"/>
      <c r="J95" s="74"/>
      <c r="K95" s="74"/>
      <c r="L95" s="74"/>
      <c r="M95" s="74"/>
      <c r="N95" s="74"/>
      <c r="O95" s="74"/>
      <c r="P95" s="74"/>
      <c r="Q95" s="74"/>
      <c r="R95" s="74"/>
      <c r="S95" s="74"/>
      <c r="T95" s="74"/>
      <c r="U95" s="74"/>
      <c r="V95" s="74"/>
      <c r="W95" s="40"/>
      <c r="X95" s="40"/>
      <c r="Y95" s="40"/>
      <c r="Z95" s="40"/>
      <c r="AA95" s="40"/>
      <c r="AB95" s="40"/>
      <c r="AC95" s="40"/>
      <c r="AD95" s="40"/>
      <c r="AE95" s="40"/>
      <c r="AF95" s="40"/>
      <c r="AG95" s="40"/>
      <c r="AH95" s="40"/>
      <c r="AI95" s="40"/>
      <c r="AJ95" s="40"/>
      <c r="AK95" s="40"/>
      <c r="AL95" s="40"/>
      <c r="AM95" s="74"/>
      <c r="AN95" s="74"/>
      <c r="AO95" s="74"/>
      <c r="AP95" s="74"/>
      <c r="AQ95" s="74"/>
      <c r="AR95" s="74"/>
      <c r="AS95" s="74"/>
      <c r="AT95" s="74"/>
      <c r="AU95" s="74"/>
      <c r="AV95" s="74"/>
      <c r="AW95" s="40"/>
      <c r="AX95" s="74"/>
      <c r="AY95" s="74"/>
      <c r="AZ95" s="74"/>
      <c r="BA95" s="74"/>
      <c r="BB95" s="40"/>
      <c r="BC95" s="40"/>
      <c r="BD95" s="40"/>
      <c r="BE95" s="74"/>
      <c r="BF95" s="74"/>
      <c r="BG95" s="74"/>
      <c r="BH95" s="74"/>
      <c r="BI95" s="74"/>
      <c r="BJ95" s="74"/>
      <c r="BK95" s="74"/>
      <c r="BL95" s="74"/>
      <c r="BM95" s="74"/>
      <c r="BN95" s="74"/>
      <c r="BO95" s="74"/>
      <c r="BP95" s="74"/>
      <c r="BQ95" s="40"/>
      <c r="BR95" s="74"/>
      <c r="BS95" s="74"/>
      <c r="BT95" s="74"/>
      <c r="BU95" s="41"/>
      <c r="BV95" s="41"/>
      <c r="BW95" s="41"/>
      <c r="BX95" s="41"/>
      <c r="BY95" s="74"/>
      <c r="BZ95" s="74"/>
      <c r="CA95" s="74"/>
      <c r="CB95" s="74"/>
      <c r="CC95" s="74"/>
      <c r="CD95" s="74"/>
      <c r="CE95" s="74"/>
      <c r="CF95" s="74"/>
      <c r="CG95" s="74"/>
      <c r="CH95" s="74"/>
      <c r="CI95" s="74"/>
      <c r="CJ95" s="74"/>
      <c r="CK95" s="74"/>
      <c r="CL95" s="74"/>
      <c r="CM95" s="74"/>
      <c r="CN95" s="74"/>
      <c r="CO95" s="74"/>
      <c r="CP95" s="74"/>
      <c r="CQ95" s="74"/>
      <c r="CR95" s="74"/>
      <c r="CS95" s="74"/>
      <c r="CT95" s="74"/>
      <c r="CU95" s="40"/>
      <c r="CV95" s="40"/>
      <c r="CW95" s="40"/>
      <c r="CX95" s="40"/>
      <c r="CY95" s="74"/>
      <c r="CZ95" s="40"/>
      <c r="DA95" s="40"/>
      <c r="DB95" s="74"/>
      <c r="DC95" s="74"/>
      <c r="DD95" s="74"/>
      <c r="DE95" s="74"/>
      <c r="DF95" s="74"/>
      <c r="DG95" s="40"/>
      <c r="DH95" s="41"/>
      <c r="DI95" s="41"/>
      <c r="DJ95" s="41"/>
      <c r="DK95" s="74"/>
      <c r="DL95" s="74"/>
      <c r="DM95" s="74"/>
      <c r="DN95" s="74"/>
      <c r="DO95" s="74"/>
      <c r="DP95" s="74"/>
      <c r="DQ95" s="74"/>
      <c r="DR95" s="41"/>
      <c r="DS95" s="39"/>
      <c r="DT95" s="247"/>
      <c r="DU95" s="248"/>
      <c r="DV95" s="248"/>
      <c r="DW95" s="237"/>
      <c r="DX95" s="237"/>
      <c r="DY95" s="237"/>
      <c r="DZ95" s="70"/>
      <c r="EA95" s="246"/>
      <c r="EB95" s="237"/>
      <c r="EC95" s="237"/>
      <c r="ED95" s="237"/>
      <c r="EE95" s="289"/>
    </row>
    <row r="96" spans="1:135" ht="30.75" customHeight="1">
      <c r="A96" s="30" t="s">
        <v>287</v>
      </c>
      <c r="B96" s="249" t="s">
        <v>50</v>
      </c>
      <c r="C96" s="30"/>
      <c r="D96" s="30"/>
      <c r="E96" s="84"/>
      <c r="F96" s="84"/>
      <c r="G96" s="290"/>
      <c r="H96" s="40">
        <f t="shared" ref="H96:DP96" si="77">H97+H100</f>
        <v>12300</v>
      </c>
      <c r="I96" s="40">
        <f t="shared" si="77"/>
        <v>12300</v>
      </c>
      <c r="J96" s="40">
        <f t="shared" si="77"/>
        <v>0</v>
      </c>
      <c r="K96" s="40">
        <f t="shared" si="77"/>
        <v>0</v>
      </c>
      <c r="L96" s="40">
        <f t="shared" si="77"/>
        <v>0</v>
      </c>
      <c r="M96" s="40">
        <f t="shared" si="77"/>
        <v>0</v>
      </c>
      <c r="N96" s="40">
        <f t="shared" si="77"/>
        <v>0</v>
      </c>
      <c r="O96" s="40">
        <f t="shared" si="77"/>
        <v>0</v>
      </c>
      <c r="P96" s="40">
        <f t="shared" si="77"/>
        <v>0</v>
      </c>
      <c r="Q96" s="40">
        <f t="shared" si="77"/>
        <v>0</v>
      </c>
      <c r="R96" s="40">
        <f t="shared" si="77"/>
        <v>0</v>
      </c>
      <c r="S96" s="40">
        <f t="shared" si="77"/>
        <v>0</v>
      </c>
      <c r="T96" s="40">
        <f t="shared" si="77"/>
        <v>0</v>
      </c>
      <c r="U96" s="40">
        <f t="shared" si="77"/>
        <v>0</v>
      </c>
      <c r="V96" s="40">
        <f t="shared" si="77"/>
        <v>0</v>
      </c>
      <c r="W96" s="40">
        <f t="shared" si="77"/>
        <v>0</v>
      </c>
      <c r="X96" s="40">
        <f t="shared" si="77"/>
        <v>0</v>
      </c>
      <c r="Y96" s="40">
        <f t="shared" si="77"/>
        <v>0</v>
      </c>
      <c r="Z96" s="40">
        <f t="shared" si="77"/>
        <v>0</v>
      </c>
      <c r="AA96" s="40">
        <f t="shared" si="77"/>
        <v>0</v>
      </c>
      <c r="AB96" s="40">
        <f t="shared" si="77"/>
        <v>0</v>
      </c>
      <c r="AC96" s="40">
        <f t="shared" si="77"/>
        <v>0</v>
      </c>
      <c r="AD96" s="40">
        <f t="shared" si="77"/>
        <v>0</v>
      </c>
      <c r="AE96" s="40">
        <f t="shared" si="77"/>
        <v>0</v>
      </c>
      <c r="AF96" s="40">
        <f t="shared" si="77"/>
        <v>0</v>
      </c>
      <c r="AG96" s="40">
        <f t="shared" si="77"/>
        <v>0</v>
      </c>
      <c r="AH96" s="40">
        <f t="shared" si="77"/>
        <v>0</v>
      </c>
      <c r="AI96" s="40">
        <f t="shared" si="77"/>
        <v>12300</v>
      </c>
      <c r="AJ96" s="40">
        <f t="shared" si="77"/>
        <v>12300</v>
      </c>
      <c r="AK96" s="40">
        <f t="shared" si="77"/>
        <v>12300</v>
      </c>
      <c r="AL96" s="40">
        <f t="shared" si="77"/>
        <v>12300</v>
      </c>
      <c r="AM96" s="40">
        <f t="shared" si="77"/>
        <v>12300</v>
      </c>
      <c r="AN96" s="40">
        <f t="shared" si="77"/>
        <v>12300</v>
      </c>
      <c r="AO96" s="40">
        <f t="shared" si="77"/>
        <v>0</v>
      </c>
      <c r="AP96" s="40">
        <f t="shared" si="77"/>
        <v>0</v>
      </c>
      <c r="AQ96" s="40">
        <f t="shared" si="77"/>
        <v>0</v>
      </c>
      <c r="AR96" s="40">
        <f t="shared" si="77"/>
        <v>0</v>
      </c>
      <c r="AS96" s="40">
        <f t="shared" si="77"/>
        <v>0</v>
      </c>
      <c r="AT96" s="40">
        <f t="shared" si="77"/>
        <v>0</v>
      </c>
      <c r="AU96" s="40">
        <f t="shared" si="77"/>
        <v>0</v>
      </c>
      <c r="AV96" s="40">
        <f t="shared" si="77"/>
        <v>0</v>
      </c>
      <c r="AW96" s="40">
        <f t="shared" si="77"/>
        <v>0</v>
      </c>
      <c r="AX96" s="40">
        <f t="shared" si="77"/>
        <v>0</v>
      </c>
      <c r="AY96" s="40">
        <f t="shared" si="77"/>
        <v>0</v>
      </c>
      <c r="AZ96" s="40">
        <f t="shared" si="77"/>
        <v>0</v>
      </c>
      <c r="BA96" s="40">
        <f t="shared" si="77"/>
        <v>0</v>
      </c>
      <c r="BB96" s="40">
        <f t="shared" si="77"/>
        <v>0</v>
      </c>
      <c r="BC96" s="40">
        <f t="shared" si="77"/>
        <v>0</v>
      </c>
      <c r="BD96" s="40">
        <f t="shared" si="77"/>
        <v>0</v>
      </c>
      <c r="BE96" s="40">
        <f t="shared" si="77"/>
        <v>0</v>
      </c>
      <c r="BF96" s="40">
        <f t="shared" si="77"/>
        <v>0</v>
      </c>
      <c r="BG96" s="40">
        <f t="shared" si="77"/>
        <v>0</v>
      </c>
      <c r="BH96" s="40">
        <f t="shared" si="77"/>
        <v>0</v>
      </c>
      <c r="BI96" s="40">
        <f t="shared" si="77"/>
        <v>0</v>
      </c>
      <c r="BJ96" s="40">
        <f t="shared" si="77"/>
        <v>0</v>
      </c>
      <c r="BK96" s="40">
        <f t="shared" si="77"/>
        <v>0</v>
      </c>
      <c r="BL96" s="40">
        <f t="shared" si="77"/>
        <v>0</v>
      </c>
      <c r="BM96" s="40">
        <f t="shared" si="77"/>
        <v>0</v>
      </c>
      <c r="BN96" s="40">
        <f t="shared" si="77"/>
        <v>0</v>
      </c>
      <c r="BO96" s="40">
        <f t="shared" si="77"/>
        <v>0</v>
      </c>
      <c r="BP96" s="40">
        <f t="shared" si="77"/>
        <v>0</v>
      </c>
      <c r="BQ96" s="40">
        <f t="shared" si="77"/>
        <v>0</v>
      </c>
      <c r="BR96" s="40">
        <f t="shared" si="77"/>
        <v>0</v>
      </c>
      <c r="BS96" s="40">
        <f t="shared" si="77"/>
        <v>0</v>
      </c>
      <c r="BT96" s="40">
        <f t="shared" si="77"/>
        <v>0</v>
      </c>
      <c r="BU96" s="40">
        <f t="shared" si="77"/>
        <v>0</v>
      </c>
      <c r="BV96" s="40">
        <f t="shared" si="77"/>
        <v>0</v>
      </c>
      <c r="BW96" s="40">
        <f t="shared" si="77"/>
        <v>0</v>
      </c>
      <c r="BX96" s="40">
        <f t="shared" si="77"/>
        <v>0</v>
      </c>
      <c r="BY96" s="40">
        <f t="shared" si="77"/>
        <v>0</v>
      </c>
      <c r="BZ96" s="40">
        <f t="shared" si="77"/>
        <v>0</v>
      </c>
      <c r="CA96" s="40">
        <f t="shared" si="77"/>
        <v>0</v>
      </c>
      <c r="CB96" s="40">
        <f t="shared" si="77"/>
        <v>0</v>
      </c>
      <c r="CC96" s="40">
        <f t="shared" si="77"/>
        <v>0</v>
      </c>
      <c r="CD96" s="40">
        <f t="shared" si="77"/>
        <v>0</v>
      </c>
      <c r="CE96" s="40">
        <f t="shared" si="77"/>
        <v>0</v>
      </c>
      <c r="CF96" s="40">
        <f t="shared" si="77"/>
        <v>0</v>
      </c>
      <c r="CG96" s="40">
        <f t="shared" si="77"/>
        <v>0</v>
      </c>
      <c r="CH96" s="40">
        <f t="shared" si="77"/>
        <v>0</v>
      </c>
      <c r="CI96" s="40">
        <f t="shared" si="77"/>
        <v>0</v>
      </c>
      <c r="CJ96" s="40">
        <f t="shared" si="77"/>
        <v>0</v>
      </c>
      <c r="CK96" s="40">
        <f t="shared" si="77"/>
        <v>0</v>
      </c>
      <c r="CL96" s="40">
        <f t="shared" si="77"/>
        <v>0</v>
      </c>
      <c r="CM96" s="40">
        <f t="shared" si="77"/>
        <v>0</v>
      </c>
      <c r="CN96" s="40">
        <f t="shared" si="77"/>
        <v>0</v>
      </c>
      <c r="CO96" s="40">
        <f t="shared" si="77"/>
        <v>0</v>
      </c>
      <c r="CP96" s="40">
        <f t="shared" si="77"/>
        <v>0</v>
      </c>
      <c r="CQ96" s="40">
        <f t="shared" si="77"/>
        <v>0</v>
      </c>
      <c r="CR96" s="40">
        <f t="shared" si="77"/>
        <v>0</v>
      </c>
      <c r="CS96" s="40">
        <f t="shared" si="77"/>
        <v>0</v>
      </c>
      <c r="CT96" s="40">
        <f t="shared" si="77"/>
        <v>0</v>
      </c>
      <c r="CU96" s="40">
        <f t="shared" si="77"/>
        <v>0</v>
      </c>
      <c r="CV96" s="40">
        <f t="shared" si="77"/>
        <v>0</v>
      </c>
      <c r="CW96" s="40">
        <f t="shared" si="77"/>
        <v>0</v>
      </c>
      <c r="CX96" s="40">
        <f t="shared" si="77"/>
        <v>0</v>
      </c>
      <c r="CY96" s="40">
        <f t="shared" si="77"/>
        <v>0</v>
      </c>
      <c r="CZ96" s="40">
        <f t="shared" si="77"/>
        <v>0</v>
      </c>
      <c r="DA96" s="40">
        <f t="shared" si="77"/>
        <v>0</v>
      </c>
      <c r="DB96" s="40">
        <f t="shared" si="77"/>
        <v>0</v>
      </c>
      <c r="DC96" s="40">
        <f t="shared" si="77"/>
        <v>0</v>
      </c>
      <c r="DD96" s="40">
        <f t="shared" si="77"/>
        <v>0</v>
      </c>
      <c r="DE96" s="40">
        <f t="shared" si="77"/>
        <v>0</v>
      </c>
      <c r="DF96" s="40">
        <f t="shared" si="77"/>
        <v>0</v>
      </c>
      <c r="DG96" s="40">
        <f t="shared" si="77"/>
        <v>369</v>
      </c>
      <c r="DH96" s="40">
        <f t="shared" si="77"/>
        <v>369</v>
      </c>
      <c r="DI96" s="40">
        <f t="shared" si="77"/>
        <v>0</v>
      </c>
      <c r="DJ96" s="40">
        <f t="shared" si="77"/>
        <v>0</v>
      </c>
      <c r="DK96" s="40">
        <f t="shared" si="77"/>
        <v>0</v>
      </c>
      <c r="DL96" s="40">
        <f t="shared" si="77"/>
        <v>11931</v>
      </c>
      <c r="DM96" s="40">
        <f t="shared" si="77"/>
        <v>11931</v>
      </c>
      <c r="DN96" s="40">
        <f t="shared" si="77"/>
        <v>0</v>
      </c>
      <c r="DO96" s="40">
        <f t="shared" si="77"/>
        <v>0</v>
      </c>
      <c r="DP96" s="40">
        <f t="shared" si="77"/>
        <v>0</v>
      </c>
      <c r="DQ96" s="40"/>
      <c r="DR96" s="57"/>
      <c r="DS96" s="30"/>
      <c r="DT96" s="247"/>
      <c r="DU96" s="248"/>
      <c r="DV96" s="248"/>
      <c r="DW96" s="244"/>
      <c r="DX96" s="244"/>
      <c r="DY96" s="244"/>
      <c r="DZ96" s="70">
        <f>DG96-DH96-DI96-DJ96-DK96</f>
        <v>0</v>
      </c>
      <c r="EA96" s="246">
        <f>DL96-DM96-DN96-DO96-DP96</f>
        <v>0</v>
      </c>
      <c r="EB96" s="244"/>
      <c r="EC96" s="244"/>
      <c r="ED96" s="244"/>
      <c r="EE96" s="244"/>
    </row>
    <row r="97" spans="1:135" ht="28.5" hidden="1" customHeight="1">
      <c r="A97" s="30"/>
      <c r="B97" s="32"/>
      <c r="C97" s="30"/>
      <c r="D97" s="30"/>
      <c r="E97" s="84"/>
      <c r="F97" s="84"/>
      <c r="G97" s="231"/>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57"/>
      <c r="DS97" s="30"/>
      <c r="DT97" s="247"/>
      <c r="DU97" s="248"/>
      <c r="DV97" s="248"/>
      <c r="DW97" s="244"/>
      <c r="DX97" s="244"/>
      <c r="DY97" s="244"/>
      <c r="DZ97" s="70"/>
      <c r="EA97" s="246"/>
      <c r="EB97" s="244"/>
      <c r="EC97" s="244"/>
      <c r="ED97" s="244"/>
      <c r="EE97" s="244"/>
    </row>
    <row r="98" spans="1:135" ht="39" hidden="1" customHeight="1">
      <c r="A98" s="39"/>
      <c r="B98" s="78"/>
      <c r="C98" s="39"/>
      <c r="D98" s="39"/>
      <c r="E98" s="72"/>
      <c r="F98" s="72"/>
      <c r="G98" s="5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41"/>
      <c r="BV98" s="41"/>
      <c r="BW98" s="41"/>
      <c r="BX98" s="41"/>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41"/>
      <c r="DI98" s="41"/>
      <c r="DJ98" s="41"/>
      <c r="DK98" s="74"/>
      <c r="DL98" s="74"/>
      <c r="DM98" s="74"/>
      <c r="DN98" s="74"/>
      <c r="DO98" s="74"/>
      <c r="DP98" s="74"/>
      <c r="DQ98" s="74"/>
      <c r="DR98" s="41"/>
      <c r="DS98" s="39"/>
      <c r="DT98" s="253"/>
      <c r="DU98" s="254"/>
      <c r="DV98" s="254"/>
      <c r="DW98" s="237"/>
      <c r="DX98" s="237"/>
      <c r="DY98" s="237"/>
      <c r="DZ98" s="70"/>
      <c r="EA98" s="246"/>
      <c r="EB98" s="237"/>
      <c r="EC98" s="237"/>
      <c r="ED98" s="237"/>
      <c r="EE98" s="237"/>
    </row>
    <row r="99" spans="1:135" ht="39" hidden="1" customHeight="1">
      <c r="A99" s="39"/>
      <c r="B99" s="257"/>
      <c r="C99" s="89"/>
      <c r="D99" s="39"/>
      <c r="E99" s="72"/>
      <c r="F99" s="72"/>
      <c r="G99" s="89"/>
      <c r="H99" s="77"/>
      <c r="I99" s="77"/>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41"/>
      <c r="BV99" s="41"/>
      <c r="BW99" s="41"/>
      <c r="BX99" s="41"/>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41"/>
      <c r="DI99" s="41"/>
      <c r="DJ99" s="41"/>
      <c r="DK99" s="74"/>
      <c r="DL99" s="74"/>
      <c r="DM99" s="74"/>
      <c r="DN99" s="74"/>
      <c r="DO99" s="74"/>
      <c r="DP99" s="74"/>
      <c r="DQ99" s="74"/>
      <c r="DR99" s="41"/>
      <c r="DS99" s="39"/>
      <c r="DT99" s="253"/>
      <c r="DU99" s="254"/>
      <c r="DV99" s="254"/>
      <c r="DW99" s="237"/>
      <c r="DX99" s="237"/>
      <c r="DY99" s="237"/>
      <c r="DZ99" s="70"/>
      <c r="EA99" s="246"/>
      <c r="EB99" s="237"/>
      <c r="EC99" s="237"/>
      <c r="ED99" s="237"/>
      <c r="EE99" s="237"/>
    </row>
    <row r="100" spans="1:135" ht="29.25" customHeight="1">
      <c r="A100" s="30"/>
      <c r="B100" s="249" t="s">
        <v>186</v>
      </c>
      <c r="C100" s="30"/>
      <c r="D100" s="30"/>
      <c r="E100" s="84"/>
      <c r="F100" s="84"/>
      <c r="G100" s="231"/>
      <c r="H100" s="40">
        <f t="shared" ref="H100:DP100" si="78">SUM(H101)</f>
        <v>12300</v>
      </c>
      <c r="I100" s="40">
        <f t="shared" si="78"/>
        <v>12300</v>
      </c>
      <c r="J100" s="40">
        <f t="shared" si="78"/>
        <v>0</v>
      </c>
      <c r="K100" s="40">
        <f t="shared" si="78"/>
        <v>0</v>
      </c>
      <c r="L100" s="40">
        <f t="shared" si="78"/>
        <v>0</v>
      </c>
      <c r="M100" s="40">
        <f t="shared" si="78"/>
        <v>0</v>
      </c>
      <c r="N100" s="40">
        <f t="shared" si="78"/>
        <v>0</v>
      </c>
      <c r="O100" s="40">
        <f t="shared" si="78"/>
        <v>0</v>
      </c>
      <c r="P100" s="40">
        <f t="shared" si="78"/>
        <v>0</v>
      </c>
      <c r="Q100" s="40">
        <f t="shared" si="78"/>
        <v>0</v>
      </c>
      <c r="R100" s="40">
        <f t="shared" si="78"/>
        <v>0</v>
      </c>
      <c r="S100" s="40">
        <f t="shared" si="78"/>
        <v>0</v>
      </c>
      <c r="T100" s="40">
        <f t="shared" si="78"/>
        <v>0</v>
      </c>
      <c r="U100" s="40">
        <f t="shared" si="78"/>
        <v>0</v>
      </c>
      <c r="V100" s="40">
        <f t="shared" si="78"/>
        <v>0</v>
      </c>
      <c r="W100" s="40">
        <f t="shared" si="78"/>
        <v>0</v>
      </c>
      <c r="X100" s="40">
        <f t="shared" si="78"/>
        <v>0</v>
      </c>
      <c r="Y100" s="40">
        <f t="shared" si="78"/>
        <v>0</v>
      </c>
      <c r="Z100" s="40">
        <f t="shared" si="78"/>
        <v>0</v>
      </c>
      <c r="AA100" s="40">
        <f t="shared" si="78"/>
        <v>0</v>
      </c>
      <c r="AB100" s="40">
        <f t="shared" si="78"/>
        <v>0</v>
      </c>
      <c r="AC100" s="40">
        <f t="shared" si="78"/>
        <v>0</v>
      </c>
      <c r="AD100" s="40">
        <f t="shared" si="78"/>
        <v>0</v>
      </c>
      <c r="AE100" s="40">
        <f t="shared" si="78"/>
        <v>0</v>
      </c>
      <c r="AF100" s="40">
        <f t="shared" si="78"/>
        <v>0</v>
      </c>
      <c r="AG100" s="40">
        <f t="shared" si="78"/>
        <v>0</v>
      </c>
      <c r="AH100" s="40">
        <f t="shared" si="78"/>
        <v>0</v>
      </c>
      <c r="AI100" s="40">
        <f t="shared" si="78"/>
        <v>12300</v>
      </c>
      <c r="AJ100" s="40">
        <f t="shared" si="78"/>
        <v>12300</v>
      </c>
      <c r="AK100" s="40">
        <f t="shared" si="78"/>
        <v>12300</v>
      </c>
      <c r="AL100" s="40">
        <f t="shared" si="78"/>
        <v>12300</v>
      </c>
      <c r="AM100" s="40">
        <f t="shared" si="78"/>
        <v>12300</v>
      </c>
      <c r="AN100" s="40">
        <f t="shared" si="78"/>
        <v>12300</v>
      </c>
      <c r="AO100" s="40">
        <f t="shared" si="78"/>
        <v>0</v>
      </c>
      <c r="AP100" s="40">
        <f t="shared" si="78"/>
        <v>0</v>
      </c>
      <c r="AQ100" s="40">
        <f t="shared" si="78"/>
        <v>0</v>
      </c>
      <c r="AR100" s="40">
        <f t="shared" si="78"/>
        <v>0</v>
      </c>
      <c r="AS100" s="40">
        <f t="shared" si="78"/>
        <v>0</v>
      </c>
      <c r="AT100" s="40">
        <f t="shared" si="78"/>
        <v>0</v>
      </c>
      <c r="AU100" s="40">
        <f t="shared" si="78"/>
        <v>0</v>
      </c>
      <c r="AV100" s="40">
        <f t="shared" si="78"/>
        <v>0</v>
      </c>
      <c r="AW100" s="40">
        <f t="shared" si="78"/>
        <v>0</v>
      </c>
      <c r="AX100" s="40">
        <f t="shared" si="78"/>
        <v>0</v>
      </c>
      <c r="AY100" s="40">
        <f t="shared" si="78"/>
        <v>0</v>
      </c>
      <c r="AZ100" s="40">
        <f t="shared" si="78"/>
        <v>0</v>
      </c>
      <c r="BA100" s="40">
        <f t="shared" si="78"/>
        <v>0</v>
      </c>
      <c r="BB100" s="40">
        <f t="shared" si="78"/>
        <v>0</v>
      </c>
      <c r="BC100" s="40">
        <f t="shared" si="78"/>
        <v>0</v>
      </c>
      <c r="BD100" s="40">
        <f t="shared" si="78"/>
        <v>0</v>
      </c>
      <c r="BE100" s="40">
        <f t="shared" si="78"/>
        <v>0</v>
      </c>
      <c r="BF100" s="40">
        <f t="shared" si="78"/>
        <v>0</v>
      </c>
      <c r="BG100" s="40">
        <f t="shared" si="78"/>
        <v>0</v>
      </c>
      <c r="BH100" s="40">
        <f t="shared" si="78"/>
        <v>0</v>
      </c>
      <c r="BI100" s="40">
        <f t="shared" si="78"/>
        <v>0</v>
      </c>
      <c r="BJ100" s="40">
        <f t="shared" si="78"/>
        <v>0</v>
      </c>
      <c r="BK100" s="40">
        <f t="shared" si="78"/>
        <v>0</v>
      </c>
      <c r="BL100" s="40">
        <f t="shared" si="78"/>
        <v>0</v>
      </c>
      <c r="BM100" s="40">
        <f t="shared" si="78"/>
        <v>0</v>
      </c>
      <c r="BN100" s="40">
        <f t="shared" si="78"/>
        <v>0</v>
      </c>
      <c r="BO100" s="40">
        <f t="shared" si="78"/>
        <v>0</v>
      </c>
      <c r="BP100" s="40">
        <f t="shared" si="78"/>
        <v>0</v>
      </c>
      <c r="BQ100" s="40">
        <f t="shared" si="78"/>
        <v>0</v>
      </c>
      <c r="BR100" s="40">
        <f t="shared" si="78"/>
        <v>0</v>
      </c>
      <c r="BS100" s="40">
        <f t="shared" si="78"/>
        <v>0</v>
      </c>
      <c r="BT100" s="40">
        <f t="shared" si="78"/>
        <v>0</v>
      </c>
      <c r="BU100" s="40">
        <f t="shared" si="78"/>
        <v>0</v>
      </c>
      <c r="BV100" s="40">
        <f t="shared" si="78"/>
        <v>0</v>
      </c>
      <c r="BW100" s="40">
        <f t="shared" si="78"/>
        <v>0</v>
      </c>
      <c r="BX100" s="40">
        <f t="shared" si="78"/>
        <v>0</v>
      </c>
      <c r="BY100" s="40">
        <f t="shared" si="78"/>
        <v>0</v>
      </c>
      <c r="BZ100" s="40">
        <f t="shared" si="78"/>
        <v>0</v>
      </c>
      <c r="CA100" s="40">
        <f t="shared" si="78"/>
        <v>0</v>
      </c>
      <c r="CB100" s="40">
        <f t="shared" si="78"/>
        <v>0</v>
      </c>
      <c r="CC100" s="40">
        <f t="shared" si="78"/>
        <v>0</v>
      </c>
      <c r="CD100" s="40">
        <f t="shared" si="78"/>
        <v>0</v>
      </c>
      <c r="CE100" s="40">
        <f t="shared" si="78"/>
        <v>0</v>
      </c>
      <c r="CF100" s="40">
        <f t="shared" si="78"/>
        <v>0</v>
      </c>
      <c r="CG100" s="40">
        <f t="shared" si="78"/>
        <v>0</v>
      </c>
      <c r="CH100" s="40">
        <f t="shared" si="78"/>
        <v>0</v>
      </c>
      <c r="CI100" s="40">
        <f t="shared" si="78"/>
        <v>0</v>
      </c>
      <c r="CJ100" s="40">
        <f t="shared" si="78"/>
        <v>0</v>
      </c>
      <c r="CK100" s="40">
        <f t="shared" si="78"/>
        <v>0</v>
      </c>
      <c r="CL100" s="40">
        <f t="shared" si="78"/>
        <v>0</v>
      </c>
      <c r="CM100" s="40">
        <f t="shared" si="78"/>
        <v>0</v>
      </c>
      <c r="CN100" s="40">
        <f t="shared" si="78"/>
        <v>0</v>
      </c>
      <c r="CO100" s="40">
        <f t="shared" si="78"/>
        <v>0</v>
      </c>
      <c r="CP100" s="40">
        <f t="shared" si="78"/>
        <v>0</v>
      </c>
      <c r="CQ100" s="40">
        <f t="shared" si="78"/>
        <v>0</v>
      </c>
      <c r="CR100" s="40">
        <f t="shared" si="78"/>
        <v>0</v>
      </c>
      <c r="CS100" s="40">
        <f t="shared" si="78"/>
        <v>0</v>
      </c>
      <c r="CT100" s="40">
        <f t="shared" si="78"/>
        <v>0</v>
      </c>
      <c r="CU100" s="40">
        <f t="shared" si="78"/>
        <v>0</v>
      </c>
      <c r="CV100" s="40">
        <f t="shared" si="78"/>
        <v>0</v>
      </c>
      <c r="CW100" s="40">
        <f t="shared" si="78"/>
        <v>0</v>
      </c>
      <c r="CX100" s="40">
        <f t="shared" si="78"/>
        <v>0</v>
      </c>
      <c r="CY100" s="40">
        <f t="shared" si="78"/>
        <v>0</v>
      </c>
      <c r="CZ100" s="40">
        <f t="shared" si="78"/>
        <v>0</v>
      </c>
      <c r="DA100" s="40">
        <f t="shared" si="78"/>
        <v>0</v>
      </c>
      <c r="DB100" s="40">
        <f t="shared" si="78"/>
        <v>0</v>
      </c>
      <c r="DC100" s="40">
        <f t="shared" si="78"/>
        <v>0</v>
      </c>
      <c r="DD100" s="40">
        <f t="shared" si="78"/>
        <v>0</v>
      </c>
      <c r="DE100" s="40">
        <f t="shared" si="78"/>
        <v>0</v>
      </c>
      <c r="DF100" s="40">
        <f t="shared" si="78"/>
        <v>0</v>
      </c>
      <c r="DG100" s="40">
        <f t="shared" si="78"/>
        <v>369</v>
      </c>
      <c r="DH100" s="40">
        <f t="shared" si="78"/>
        <v>369</v>
      </c>
      <c r="DI100" s="40">
        <f t="shared" si="78"/>
        <v>0</v>
      </c>
      <c r="DJ100" s="40">
        <f t="shared" si="78"/>
        <v>0</v>
      </c>
      <c r="DK100" s="40">
        <f t="shared" si="78"/>
        <v>0</v>
      </c>
      <c r="DL100" s="40">
        <f t="shared" si="78"/>
        <v>11931</v>
      </c>
      <c r="DM100" s="40">
        <f t="shared" si="78"/>
        <v>11931</v>
      </c>
      <c r="DN100" s="40">
        <f t="shared" si="78"/>
        <v>0</v>
      </c>
      <c r="DO100" s="40">
        <f t="shared" si="78"/>
        <v>0</v>
      </c>
      <c r="DP100" s="40">
        <f t="shared" si="78"/>
        <v>0</v>
      </c>
      <c r="DQ100" s="40"/>
      <c r="DR100" s="57"/>
      <c r="DS100" s="41"/>
      <c r="DT100" s="247"/>
      <c r="DU100" s="248"/>
      <c r="DV100" s="248"/>
      <c r="DW100" s="244"/>
      <c r="DX100" s="277"/>
      <c r="DY100" s="277"/>
      <c r="DZ100" s="278">
        <f t="shared" ref="DZ100:DZ108" si="79">DG100-DH100-DI100-DJ100-DK100</f>
        <v>0</v>
      </c>
      <c r="EA100" s="279">
        <f t="shared" ref="EA100:EA108" si="80">DL100-DM100-DN100-DO100-DP100</f>
        <v>0</v>
      </c>
      <c r="EB100" s="277"/>
      <c r="EC100" s="277"/>
      <c r="ED100" s="277"/>
      <c r="EE100" s="277"/>
    </row>
    <row r="101" spans="1:135" ht="39" customHeight="1">
      <c r="A101" s="39">
        <v>1</v>
      </c>
      <c r="B101" s="90" t="s">
        <v>291</v>
      </c>
      <c r="C101" s="72"/>
      <c r="D101" s="39" t="s">
        <v>166</v>
      </c>
      <c r="E101" s="72">
        <v>2025</v>
      </c>
      <c r="F101" s="72">
        <v>2027</v>
      </c>
      <c r="G101" s="89" t="s">
        <v>292</v>
      </c>
      <c r="H101" s="77">
        <f>I101</f>
        <v>12300</v>
      </c>
      <c r="I101" s="77">
        <v>12300</v>
      </c>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f>AJ101-AH101</f>
        <v>12300</v>
      </c>
      <c r="AJ101" s="74">
        <f>AK101</f>
        <v>12300</v>
      </c>
      <c r="AK101" s="74">
        <f>AL101+BM101+BP101+BQ101</f>
        <v>12300</v>
      </c>
      <c r="AL101" s="74">
        <f>AM101+AR101+AS101+AW101+BB101+BI101+BK101+BL101+BJ101+BH101</f>
        <v>12300</v>
      </c>
      <c r="AM101" s="74">
        <f>SUM(AN101:AQ101)</f>
        <v>12300</v>
      </c>
      <c r="AN101" s="77">
        <v>12300</v>
      </c>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41"/>
      <c r="BV101" s="41"/>
      <c r="BW101" s="41"/>
      <c r="BX101" s="41"/>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f>SUM(DH101:DK101)</f>
        <v>369</v>
      </c>
      <c r="DH101" s="41">
        <v>369</v>
      </c>
      <c r="DI101" s="41"/>
      <c r="DJ101" s="41"/>
      <c r="DK101" s="74"/>
      <c r="DL101" s="74">
        <f>SUM(DM101:DO101)</f>
        <v>11931</v>
      </c>
      <c r="DM101" s="74">
        <v>11931</v>
      </c>
      <c r="DN101" s="74"/>
      <c r="DO101" s="74"/>
      <c r="DP101" s="74"/>
      <c r="DQ101" s="74"/>
      <c r="DR101" s="41" t="s">
        <v>680</v>
      </c>
      <c r="DS101" s="39" t="s">
        <v>160</v>
      </c>
      <c r="DT101" s="253"/>
      <c r="DU101" s="254"/>
      <c r="DV101" s="254"/>
      <c r="DW101" s="237"/>
      <c r="DX101" s="281"/>
      <c r="DY101" s="281"/>
      <c r="DZ101" s="70">
        <f t="shared" si="79"/>
        <v>0</v>
      </c>
      <c r="EA101" s="256">
        <f t="shared" si="80"/>
        <v>0</v>
      </c>
      <c r="EB101" s="281"/>
      <c r="EC101" s="281"/>
      <c r="ED101" s="281"/>
      <c r="EE101" s="281"/>
    </row>
    <row r="102" spans="1:135" ht="36" customHeight="1">
      <c r="A102" s="30" t="s">
        <v>293</v>
      </c>
      <c r="B102" s="31" t="s">
        <v>52</v>
      </c>
      <c r="C102" s="30"/>
      <c r="D102" s="30"/>
      <c r="E102" s="84"/>
      <c r="F102" s="84"/>
      <c r="G102" s="66"/>
      <c r="H102" s="291">
        <f t="shared" ref="H102:DP102" si="81">H103</f>
        <v>48900</v>
      </c>
      <c r="I102" s="291">
        <f t="shared" si="81"/>
        <v>8900</v>
      </c>
      <c r="J102" s="291">
        <f t="shared" si="81"/>
        <v>0</v>
      </c>
      <c r="K102" s="291">
        <f t="shared" si="81"/>
        <v>0</v>
      </c>
      <c r="L102" s="291">
        <f t="shared" si="81"/>
        <v>0</v>
      </c>
      <c r="M102" s="291">
        <f t="shared" si="81"/>
        <v>0</v>
      </c>
      <c r="N102" s="291">
        <f t="shared" si="81"/>
        <v>0</v>
      </c>
      <c r="O102" s="291">
        <f t="shared" si="81"/>
        <v>0</v>
      </c>
      <c r="P102" s="291">
        <f t="shared" si="81"/>
        <v>0</v>
      </c>
      <c r="Q102" s="291">
        <f t="shared" si="81"/>
        <v>0</v>
      </c>
      <c r="R102" s="291">
        <f t="shared" si="81"/>
        <v>0</v>
      </c>
      <c r="S102" s="291">
        <f t="shared" si="81"/>
        <v>0</v>
      </c>
      <c r="T102" s="291">
        <f t="shared" si="81"/>
        <v>0</v>
      </c>
      <c r="U102" s="291">
        <f t="shared" si="81"/>
        <v>0</v>
      </c>
      <c r="V102" s="291">
        <f t="shared" si="81"/>
        <v>0</v>
      </c>
      <c r="W102" s="291">
        <f t="shared" si="81"/>
        <v>0</v>
      </c>
      <c r="X102" s="291">
        <f t="shared" si="81"/>
        <v>0</v>
      </c>
      <c r="Y102" s="291">
        <f t="shared" si="81"/>
        <v>0</v>
      </c>
      <c r="Z102" s="291">
        <f t="shared" si="81"/>
        <v>0</v>
      </c>
      <c r="AA102" s="291">
        <f t="shared" si="81"/>
        <v>0</v>
      </c>
      <c r="AB102" s="291">
        <f t="shared" si="81"/>
        <v>0</v>
      </c>
      <c r="AC102" s="291">
        <f t="shared" si="81"/>
        <v>0</v>
      </c>
      <c r="AD102" s="291">
        <f t="shared" si="81"/>
        <v>0</v>
      </c>
      <c r="AE102" s="291">
        <f t="shared" si="81"/>
        <v>8900</v>
      </c>
      <c r="AF102" s="291">
        <f t="shared" si="81"/>
        <v>8900</v>
      </c>
      <c r="AG102" s="291">
        <f t="shared" si="81"/>
        <v>0</v>
      </c>
      <c r="AH102" s="291">
        <f t="shared" si="81"/>
        <v>8900</v>
      </c>
      <c r="AI102" s="291">
        <f t="shared" si="81"/>
        <v>0</v>
      </c>
      <c r="AJ102" s="291">
        <f t="shared" si="81"/>
        <v>8900</v>
      </c>
      <c r="AK102" s="291">
        <f t="shared" si="81"/>
        <v>8900</v>
      </c>
      <c r="AL102" s="291">
        <f t="shared" si="81"/>
        <v>8900</v>
      </c>
      <c r="AM102" s="291">
        <f t="shared" si="81"/>
        <v>8900</v>
      </c>
      <c r="AN102" s="291">
        <f t="shared" si="81"/>
        <v>0</v>
      </c>
      <c r="AO102" s="291">
        <f t="shared" si="81"/>
        <v>8900</v>
      </c>
      <c r="AP102" s="291">
        <f t="shared" si="81"/>
        <v>0</v>
      </c>
      <c r="AQ102" s="291">
        <f t="shared" si="81"/>
        <v>0</v>
      </c>
      <c r="AR102" s="291">
        <f t="shared" si="81"/>
        <v>0</v>
      </c>
      <c r="AS102" s="291">
        <f t="shared" si="81"/>
        <v>0</v>
      </c>
      <c r="AT102" s="291">
        <f t="shared" si="81"/>
        <v>0</v>
      </c>
      <c r="AU102" s="291">
        <f t="shared" si="81"/>
        <v>0</v>
      </c>
      <c r="AV102" s="291">
        <f t="shared" si="81"/>
        <v>0</v>
      </c>
      <c r="AW102" s="291">
        <f t="shared" si="81"/>
        <v>0</v>
      </c>
      <c r="AX102" s="291">
        <f t="shared" si="81"/>
        <v>0</v>
      </c>
      <c r="AY102" s="291">
        <f t="shared" si="81"/>
        <v>0</v>
      </c>
      <c r="AZ102" s="291">
        <f t="shared" si="81"/>
        <v>0</v>
      </c>
      <c r="BA102" s="291">
        <f t="shared" si="81"/>
        <v>0</v>
      </c>
      <c r="BB102" s="291">
        <f t="shared" si="81"/>
        <v>0</v>
      </c>
      <c r="BC102" s="291">
        <f t="shared" si="81"/>
        <v>0</v>
      </c>
      <c r="BD102" s="291">
        <f t="shared" si="81"/>
        <v>0</v>
      </c>
      <c r="BE102" s="291">
        <f t="shared" si="81"/>
        <v>0</v>
      </c>
      <c r="BF102" s="291">
        <f t="shared" si="81"/>
        <v>0</v>
      </c>
      <c r="BG102" s="291">
        <f t="shared" si="81"/>
        <v>0</v>
      </c>
      <c r="BH102" s="291">
        <f t="shared" si="81"/>
        <v>0</v>
      </c>
      <c r="BI102" s="291">
        <f t="shared" si="81"/>
        <v>0</v>
      </c>
      <c r="BJ102" s="291">
        <f t="shared" si="81"/>
        <v>0</v>
      </c>
      <c r="BK102" s="291">
        <f t="shared" si="81"/>
        <v>0</v>
      </c>
      <c r="BL102" s="291">
        <f t="shared" si="81"/>
        <v>0</v>
      </c>
      <c r="BM102" s="291">
        <f t="shared" si="81"/>
        <v>0</v>
      </c>
      <c r="BN102" s="291">
        <f t="shared" si="81"/>
        <v>0</v>
      </c>
      <c r="BO102" s="291">
        <f t="shared" si="81"/>
        <v>0</v>
      </c>
      <c r="BP102" s="291">
        <f t="shared" si="81"/>
        <v>0</v>
      </c>
      <c r="BQ102" s="291">
        <f t="shared" si="81"/>
        <v>0</v>
      </c>
      <c r="BR102" s="291">
        <f t="shared" si="81"/>
        <v>0</v>
      </c>
      <c r="BS102" s="291">
        <f t="shared" si="81"/>
        <v>0</v>
      </c>
      <c r="BT102" s="291">
        <f t="shared" si="81"/>
        <v>0</v>
      </c>
      <c r="BU102" s="291">
        <f t="shared" si="81"/>
        <v>0</v>
      </c>
      <c r="BV102" s="291">
        <f t="shared" si="81"/>
        <v>0</v>
      </c>
      <c r="BW102" s="291">
        <f t="shared" si="81"/>
        <v>0</v>
      </c>
      <c r="BX102" s="291">
        <f t="shared" si="81"/>
        <v>0</v>
      </c>
      <c r="BY102" s="291">
        <f t="shared" si="81"/>
        <v>0</v>
      </c>
      <c r="BZ102" s="291">
        <f t="shared" si="81"/>
        <v>0</v>
      </c>
      <c r="CA102" s="291">
        <f t="shared" si="81"/>
        <v>0</v>
      </c>
      <c r="CB102" s="291">
        <f t="shared" si="81"/>
        <v>0</v>
      </c>
      <c r="CC102" s="291">
        <f t="shared" si="81"/>
        <v>0</v>
      </c>
      <c r="CD102" s="291">
        <f t="shared" si="81"/>
        <v>0</v>
      </c>
      <c r="CE102" s="291">
        <f t="shared" si="81"/>
        <v>0</v>
      </c>
      <c r="CF102" s="291">
        <f t="shared" si="81"/>
        <v>0</v>
      </c>
      <c r="CG102" s="291">
        <f t="shared" si="81"/>
        <v>0</v>
      </c>
      <c r="CH102" s="291">
        <f t="shared" si="81"/>
        <v>0</v>
      </c>
      <c r="CI102" s="291">
        <f t="shared" si="81"/>
        <v>0</v>
      </c>
      <c r="CJ102" s="291">
        <f t="shared" si="81"/>
        <v>0</v>
      </c>
      <c r="CK102" s="291">
        <f t="shared" si="81"/>
        <v>0</v>
      </c>
      <c r="CL102" s="291">
        <f t="shared" si="81"/>
        <v>0</v>
      </c>
      <c r="CM102" s="291">
        <f t="shared" si="81"/>
        <v>0</v>
      </c>
      <c r="CN102" s="291">
        <f t="shared" si="81"/>
        <v>0</v>
      </c>
      <c r="CO102" s="291">
        <f t="shared" si="81"/>
        <v>0</v>
      </c>
      <c r="CP102" s="291">
        <f t="shared" si="81"/>
        <v>0</v>
      </c>
      <c r="CQ102" s="291">
        <f t="shared" si="81"/>
        <v>0</v>
      </c>
      <c r="CR102" s="291">
        <f t="shared" si="81"/>
        <v>0</v>
      </c>
      <c r="CS102" s="291">
        <f t="shared" si="81"/>
        <v>0</v>
      </c>
      <c r="CT102" s="291">
        <f t="shared" si="81"/>
        <v>0</v>
      </c>
      <c r="CU102" s="291">
        <f t="shared" si="81"/>
        <v>0</v>
      </c>
      <c r="CV102" s="291">
        <f t="shared" si="81"/>
        <v>0</v>
      </c>
      <c r="CW102" s="291">
        <f t="shared" si="81"/>
        <v>0</v>
      </c>
      <c r="CX102" s="291">
        <f t="shared" si="81"/>
        <v>0</v>
      </c>
      <c r="CY102" s="291">
        <f t="shared" si="81"/>
        <v>0</v>
      </c>
      <c r="CZ102" s="291">
        <f t="shared" si="81"/>
        <v>0</v>
      </c>
      <c r="DA102" s="291">
        <f t="shared" si="81"/>
        <v>0</v>
      </c>
      <c r="DB102" s="291">
        <f t="shared" si="81"/>
        <v>0</v>
      </c>
      <c r="DC102" s="291">
        <f t="shared" si="81"/>
        <v>0</v>
      </c>
      <c r="DD102" s="291">
        <f t="shared" si="81"/>
        <v>0</v>
      </c>
      <c r="DE102" s="291">
        <f t="shared" si="81"/>
        <v>0</v>
      </c>
      <c r="DF102" s="291">
        <f t="shared" si="81"/>
        <v>0</v>
      </c>
      <c r="DG102" s="291">
        <f t="shared" si="81"/>
        <v>0</v>
      </c>
      <c r="DH102" s="291">
        <f t="shared" si="81"/>
        <v>0</v>
      </c>
      <c r="DI102" s="291">
        <f t="shared" si="81"/>
        <v>0</v>
      </c>
      <c r="DJ102" s="291">
        <f t="shared" si="81"/>
        <v>0</v>
      </c>
      <c r="DK102" s="291">
        <f t="shared" si="81"/>
        <v>0</v>
      </c>
      <c r="DL102" s="291">
        <f t="shared" si="81"/>
        <v>8900</v>
      </c>
      <c r="DM102" s="291">
        <f t="shared" si="81"/>
        <v>0</v>
      </c>
      <c r="DN102" s="291">
        <f t="shared" si="81"/>
        <v>8900</v>
      </c>
      <c r="DO102" s="291">
        <f t="shared" si="81"/>
        <v>0</v>
      </c>
      <c r="DP102" s="291">
        <f t="shared" si="81"/>
        <v>0</v>
      </c>
      <c r="DQ102" s="291"/>
      <c r="DR102" s="292"/>
      <c r="DS102" s="30"/>
      <c r="DT102" s="247"/>
      <c r="DU102" s="248"/>
      <c r="DV102" s="248"/>
      <c r="DW102" s="244"/>
      <c r="DX102" s="244"/>
      <c r="DY102" s="244"/>
      <c r="DZ102" s="70">
        <f t="shared" si="79"/>
        <v>0</v>
      </c>
      <c r="EA102" s="246">
        <f t="shared" si="80"/>
        <v>0</v>
      </c>
      <c r="EB102" s="244"/>
      <c r="EC102" s="244"/>
      <c r="ED102" s="244"/>
      <c r="EE102" s="244"/>
    </row>
    <row r="103" spans="1:135" ht="29.25" customHeight="1">
      <c r="A103" s="30"/>
      <c r="B103" s="249" t="s">
        <v>186</v>
      </c>
      <c r="C103" s="30"/>
      <c r="D103" s="30"/>
      <c r="E103" s="84"/>
      <c r="F103" s="84"/>
      <c r="G103" s="231"/>
      <c r="H103" s="40">
        <f t="shared" ref="H103:DP103" si="82">SUM(H104)</f>
        <v>48900</v>
      </c>
      <c r="I103" s="40">
        <f t="shared" si="82"/>
        <v>8900</v>
      </c>
      <c r="J103" s="40">
        <f t="shared" si="82"/>
        <v>0</v>
      </c>
      <c r="K103" s="40">
        <f t="shared" si="82"/>
        <v>0</v>
      </c>
      <c r="L103" s="40">
        <f t="shared" si="82"/>
        <v>0</v>
      </c>
      <c r="M103" s="40">
        <f t="shared" si="82"/>
        <v>0</v>
      </c>
      <c r="N103" s="40">
        <f t="shared" si="82"/>
        <v>0</v>
      </c>
      <c r="O103" s="40">
        <f t="shared" si="82"/>
        <v>0</v>
      </c>
      <c r="P103" s="40">
        <f t="shared" si="82"/>
        <v>0</v>
      </c>
      <c r="Q103" s="40">
        <f t="shared" si="82"/>
        <v>0</v>
      </c>
      <c r="R103" s="40">
        <f t="shared" si="82"/>
        <v>0</v>
      </c>
      <c r="S103" s="40">
        <f t="shared" si="82"/>
        <v>0</v>
      </c>
      <c r="T103" s="40">
        <f t="shared" si="82"/>
        <v>0</v>
      </c>
      <c r="U103" s="40">
        <f t="shared" si="82"/>
        <v>0</v>
      </c>
      <c r="V103" s="40">
        <f t="shared" si="82"/>
        <v>0</v>
      </c>
      <c r="W103" s="40">
        <f t="shared" si="82"/>
        <v>0</v>
      </c>
      <c r="X103" s="40">
        <f t="shared" si="82"/>
        <v>0</v>
      </c>
      <c r="Y103" s="40">
        <f t="shared" si="82"/>
        <v>0</v>
      </c>
      <c r="Z103" s="40">
        <f t="shared" si="82"/>
        <v>0</v>
      </c>
      <c r="AA103" s="40">
        <f t="shared" si="82"/>
        <v>0</v>
      </c>
      <c r="AB103" s="40">
        <f t="shared" si="82"/>
        <v>0</v>
      </c>
      <c r="AC103" s="40">
        <f t="shared" si="82"/>
        <v>0</v>
      </c>
      <c r="AD103" s="40">
        <f t="shared" si="82"/>
        <v>0</v>
      </c>
      <c r="AE103" s="40">
        <f t="shared" si="82"/>
        <v>8900</v>
      </c>
      <c r="AF103" s="40">
        <f t="shared" si="82"/>
        <v>8900</v>
      </c>
      <c r="AG103" s="40">
        <f t="shared" si="82"/>
        <v>0</v>
      </c>
      <c r="AH103" s="40">
        <f t="shared" si="82"/>
        <v>8900</v>
      </c>
      <c r="AI103" s="40">
        <f t="shared" si="82"/>
        <v>0</v>
      </c>
      <c r="AJ103" s="40">
        <f t="shared" si="82"/>
        <v>8900</v>
      </c>
      <c r="AK103" s="40">
        <f t="shared" si="82"/>
        <v>8900</v>
      </c>
      <c r="AL103" s="40">
        <f t="shared" si="82"/>
        <v>8900</v>
      </c>
      <c r="AM103" s="40">
        <f t="shared" si="82"/>
        <v>8900</v>
      </c>
      <c r="AN103" s="40">
        <f t="shared" si="82"/>
        <v>0</v>
      </c>
      <c r="AO103" s="40">
        <f t="shared" si="82"/>
        <v>8900</v>
      </c>
      <c r="AP103" s="40">
        <f t="shared" si="82"/>
        <v>0</v>
      </c>
      <c r="AQ103" s="40">
        <f t="shared" si="82"/>
        <v>0</v>
      </c>
      <c r="AR103" s="40">
        <f t="shared" si="82"/>
        <v>0</v>
      </c>
      <c r="AS103" s="40">
        <f t="shared" si="82"/>
        <v>0</v>
      </c>
      <c r="AT103" s="40">
        <f t="shared" si="82"/>
        <v>0</v>
      </c>
      <c r="AU103" s="40">
        <f t="shared" si="82"/>
        <v>0</v>
      </c>
      <c r="AV103" s="40">
        <f t="shared" si="82"/>
        <v>0</v>
      </c>
      <c r="AW103" s="40">
        <f t="shared" si="82"/>
        <v>0</v>
      </c>
      <c r="AX103" s="40">
        <f t="shared" si="82"/>
        <v>0</v>
      </c>
      <c r="AY103" s="40">
        <f t="shared" si="82"/>
        <v>0</v>
      </c>
      <c r="AZ103" s="40">
        <f t="shared" si="82"/>
        <v>0</v>
      </c>
      <c r="BA103" s="40">
        <f t="shared" si="82"/>
        <v>0</v>
      </c>
      <c r="BB103" s="40">
        <f t="shared" si="82"/>
        <v>0</v>
      </c>
      <c r="BC103" s="40">
        <f t="shared" si="82"/>
        <v>0</v>
      </c>
      <c r="BD103" s="40">
        <f t="shared" si="82"/>
        <v>0</v>
      </c>
      <c r="BE103" s="40">
        <f t="shared" si="82"/>
        <v>0</v>
      </c>
      <c r="BF103" s="40">
        <f t="shared" si="82"/>
        <v>0</v>
      </c>
      <c r="BG103" s="40">
        <f t="shared" si="82"/>
        <v>0</v>
      </c>
      <c r="BH103" s="40">
        <f t="shared" si="82"/>
        <v>0</v>
      </c>
      <c r="BI103" s="40">
        <f t="shared" si="82"/>
        <v>0</v>
      </c>
      <c r="BJ103" s="40">
        <f t="shared" si="82"/>
        <v>0</v>
      </c>
      <c r="BK103" s="40">
        <f t="shared" si="82"/>
        <v>0</v>
      </c>
      <c r="BL103" s="40">
        <f t="shared" si="82"/>
        <v>0</v>
      </c>
      <c r="BM103" s="40">
        <f t="shared" si="82"/>
        <v>0</v>
      </c>
      <c r="BN103" s="40">
        <f t="shared" si="82"/>
        <v>0</v>
      </c>
      <c r="BO103" s="40">
        <f t="shared" si="82"/>
        <v>0</v>
      </c>
      <c r="BP103" s="40">
        <f t="shared" si="82"/>
        <v>0</v>
      </c>
      <c r="BQ103" s="40">
        <f t="shared" si="82"/>
        <v>0</v>
      </c>
      <c r="BR103" s="40">
        <f t="shared" si="82"/>
        <v>0</v>
      </c>
      <c r="BS103" s="40">
        <f t="shared" si="82"/>
        <v>0</v>
      </c>
      <c r="BT103" s="40">
        <f t="shared" si="82"/>
        <v>0</v>
      </c>
      <c r="BU103" s="40">
        <f t="shared" si="82"/>
        <v>0</v>
      </c>
      <c r="BV103" s="40">
        <f t="shared" si="82"/>
        <v>0</v>
      </c>
      <c r="BW103" s="40">
        <f t="shared" si="82"/>
        <v>0</v>
      </c>
      <c r="BX103" s="40">
        <f t="shared" si="82"/>
        <v>0</v>
      </c>
      <c r="BY103" s="40">
        <f t="shared" si="82"/>
        <v>0</v>
      </c>
      <c r="BZ103" s="40">
        <f t="shared" si="82"/>
        <v>0</v>
      </c>
      <c r="CA103" s="40">
        <f t="shared" si="82"/>
        <v>0</v>
      </c>
      <c r="CB103" s="40">
        <f t="shared" si="82"/>
        <v>0</v>
      </c>
      <c r="CC103" s="40">
        <f t="shared" si="82"/>
        <v>0</v>
      </c>
      <c r="CD103" s="40">
        <f t="shared" si="82"/>
        <v>0</v>
      </c>
      <c r="CE103" s="40">
        <f t="shared" si="82"/>
        <v>0</v>
      </c>
      <c r="CF103" s="40">
        <f t="shared" si="82"/>
        <v>0</v>
      </c>
      <c r="CG103" s="40">
        <f t="shared" si="82"/>
        <v>0</v>
      </c>
      <c r="CH103" s="40">
        <f t="shared" si="82"/>
        <v>0</v>
      </c>
      <c r="CI103" s="40">
        <f t="shared" si="82"/>
        <v>0</v>
      </c>
      <c r="CJ103" s="40">
        <f t="shared" si="82"/>
        <v>0</v>
      </c>
      <c r="CK103" s="40">
        <f t="shared" si="82"/>
        <v>0</v>
      </c>
      <c r="CL103" s="40">
        <f t="shared" si="82"/>
        <v>0</v>
      </c>
      <c r="CM103" s="40">
        <f t="shared" si="82"/>
        <v>0</v>
      </c>
      <c r="CN103" s="40">
        <f t="shared" si="82"/>
        <v>0</v>
      </c>
      <c r="CO103" s="40">
        <f t="shared" si="82"/>
        <v>0</v>
      </c>
      <c r="CP103" s="40">
        <f t="shared" si="82"/>
        <v>0</v>
      </c>
      <c r="CQ103" s="40">
        <f t="shared" si="82"/>
        <v>0</v>
      </c>
      <c r="CR103" s="40">
        <f t="shared" si="82"/>
        <v>0</v>
      </c>
      <c r="CS103" s="40">
        <f t="shared" si="82"/>
        <v>0</v>
      </c>
      <c r="CT103" s="40">
        <f t="shared" si="82"/>
        <v>0</v>
      </c>
      <c r="CU103" s="40">
        <f t="shared" si="82"/>
        <v>0</v>
      </c>
      <c r="CV103" s="40">
        <f t="shared" si="82"/>
        <v>0</v>
      </c>
      <c r="CW103" s="40">
        <f t="shared" si="82"/>
        <v>0</v>
      </c>
      <c r="CX103" s="40">
        <f t="shared" si="82"/>
        <v>0</v>
      </c>
      <c r="CY103" s="40">
        <f t="shared" si="82"/>
        <v>0</v>
      </c>
      <c r="CZ103" s="40">
        <f t="shared" si="82"/>
        <v>0</v>
      </c>
      <c r="DA103" s="40">
        <f t="shared" si="82"/>
        <v>0</v>
      </c>
      <c r="DB103" s="40">
        <f t="shared" si="82"/>
        <v>0</v>
      </c>
      <c r="DC103" s="40">
        <f t="shared" si="82"/>
        <v>0</v>
      </c>
      <c r="DD103" s="40">
        <f t="shared" si="82"/>
        <v>0</v>
      </c>
      <c r="DE103" s="40">
        <f t="shared" si="82"/>
        <v>0</v>
      </c>
      <c r="DF103" s="40">
        <f t="shared" si="82"/>
        <v>0</v>
      </c>
      <c r="DG103" s="40">
        <f t="shared" si="82"/>
        <v>0</v>
      </c>
      <c r="DH103" s="40">
        <f t="shared" si="82"/>
        <v>0</v>
      </c>
      <c r="DI103" s="40">
        <f t="shared" si="82"/>
        <v>0</v>
      </c>
      <c r="DJ103" s="40">
        <f t="shared" si="82"/>
        <v>0</v>
      </c>
      <c r="DK103" s="40">
        <f t="shared" si="82"/>
        <v>0</v>
      </c>
      <c r="DL103" s="40">
        <f t="shared" si="82"/>
        <v>8900</v>
      </c>
      <c r="DM103" s="40">
        <f t="shared" si="82"/>
        <v>0</v>
      </c>
      <c r="DN103" s="40">
        <f t="shared" si="82"/>
        <v>8900</v>
      </c>
      <c r="DO103" s="40">
        <f t="shared" si="82"/>
        <v>0</v>
      </c>
      <c r="DP103" s="40">
        <f t="shared" si="82"/>
        <v>0</v>
      </c>
      <c r="DQ103" s="40"/>
      <c r="DR103" s="57"/>
      <c r="DS103" s="41"/>
      <c r="DT103" s="247"/>
      <c r="DU103" s="248"/>
      <c r="DV103" s="248"/>
      <c r="DW103" s="244"/>
      <c r="DX103" s="277"/>
      <c r="DY103" s="277"/>
      <c r="DZ103" s="278">
        <f t="shared" si="79"/>
        <v>0</v>
      </c>
      <c r="EA103" s="279">
        <f t="shared" si="80"/>
        <v>0</v>
      </c>
      <c r="EB103" s="277"/>
      <c r="EC103" s="277"/>
      <c r="ED103" s="277"/>
      <c r="EE103" s="277"/>
    </row>
    <row r="104" spans="1:135" ht="48" customHeight="1">
      <c r="A104" s="39">
        <v>1</v>
      </c>
      <c r="B104" s="58" t="s">
        <v>294</v>
      </c>
      <c r="C104" s="39"/>
      <c r="D104" s="39"/>
      <c r="E104" s="72">
        <v>2025</v>
      </c>
      <c r="F104" s="72">
        <v>2027</v>
      </c>
      <c r="G104" s="42" t="s">
        <v>295</v>
      </c>
      <c r="H104" s="77">
        <v>48900</v>
      </c>
      <c r="I104" s="77">
        <v>8900</v>
      </c>
      <c r="J104" s="74"/>
      <c r="K104" s="74"/>
      <c r="L104" s="74"/>
      <c r="M104" s="74"/>
      <c r="N104" s="74"/>
      <c r="O104" s="74"/>
      <c r="P104" s="74"/>
      <c r="Q104" s="74"/>
      <c r="R104" s="74"/>
      <c r="S104" s="74"/>
      <c r="T104" s="74"/>
      <c r="U104" s="74"/>
      <c r="V104" s="74"/>
      <c r="W104" s="74"/>
      <c r="X104" s="74"/>
      <c r="Y104" s="74"/>
      <c r="Z104" s="74"/>
      <c r="AA104" s="74"/>
      <c r="AB104" s="74"/>
      <c r="AC104" s="74"/>
      <c r="AD104" s="40"/>
      <c r="AE104" s="74">
        <v>8900</v>
      </c>
      <c r="AF104" s="40">
        <v>8900</v>
      </c>
      <c r="AG104" s="40">
        <v>0</v>
      </c>
      <c r="AH104" s="40">
        <v>8900</v>
      </c>
      <c r="AI104" s="40">
        <f t="shared" ref="AI104:AI107" si="83">AJ104-AH104</f>
        <v>0</v>
      </c>
      <c r="AJ104" s="40">
        <f t="shared" ref="AJ104:AJ107" si="84">AK104</f>
        <v>8900</v>
      </c>
      <c r="AK104" s="40">
        <f t="shared" ref="AK104:AK107" si="85">AL104+BM104+BP104+BQ104</f>
        <v>8900</v>
      </c>
      <c r="AL104" s="40">
        <f t="shared" ref="AL104:AL107" si="86">AM104+AR104+AS104+AW104+BB104+BI104+BK104+BL104+BJ104+BH104</f>
        <v>8900</v>
      </c>
      <c r="AM104" s="74">
        <f>SUM(AN104:AQ104)</f>
        <v>8900</v>
      </c>
      <c r="AN104" s="77"/>
      <c r="AO104" s="77">
        <v>8900</v>
      </c>
      <c r="AP104" s="77"/>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41"/>
      <c r="BV104" s="41"/>
      <c r="BW104" s="41"/>
      <c r="BX104" s="41"/>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40"/>
      <c r="CV104" s="74"/>
      <c r="CW104" s="74"/>
      <c r="CX104" s="74"/>
      <c r="CY104" s="74"/>
      <c r="CZ104" s="74"/>
      <c r="DA104" s="74"/>
      <c r="DB104" s="74"/>
      <c r="DC104" s="74"/>
      <c r="DD104" s="74"/>
      <c r="DE104" s="74"/>
      <c r="DF104" s="74"/>
      <c r="DG104" s="40">
        <f t="shared" ref="DG104:DG107" si="87">SUM(DH104:DK104)</f>
        <v>0</v>
      </c>
      <c r="DH104" s="41"/>
      <c r="DI104" s="41"/>
      <c r="DJ104" s="41"/>
      <c r="DK104" s="74"/>
      <c r="DL104" s="74">
        <f>SUM(DM104:DO104)</f>
        <v>8900</v>
      </c>
      <c r="DM104" s="74">
        <v>0</v>
      </c>
      <c r="DN104" s="74">
        <v>8900</v>
      </c>
      <c r="DO104" s="74">
        <v>0</v>
      </c>
      <c r="DP104" s="74">
        <v>0</v>
      </c>
      <c r="DQ104" s="74"/>
      <c r="DR104" s="41" t="s">
        <v>680</v>
      </c>
      <c r="DS104" s="39" t="s">
        <v>165</v>
      </c>
      <c r="DT104" s="247"/>
      <c r="DU104" s="248"/>
      <c r="DV104" s="254"/>
      <c r="DW104" s="237"/>
      <c r="DX104" s="281"/>
      <c r="DY104" s="281"/>
      <c r="DZ104" s="70">
        <f t="shared" si="79"/>
        <v>0</v>
      </c>
      <c r="EA104" s="256">
        <f t="shared" si="80"/>
        <v>0</v>
      </c>
      <c r="EB104" s="281"/>
      <c r="EC104" s="281"/>
      <c r="ED104" s="281"/>
      <c r="EE104" s="281"/>
    </row>
    <row r="105" spans="1:135" ht="31.5" customHeight="1">
      <c r="A105" s="30" t="s">
        <v>296</v>
      </c>
      <c r="B105" s="249" t="s">
        <v>54</v>
      </c>
      <c r="C105" s="30"/>
      <c r="D105" s="30"/>
      <c r="E105" s="84"/>
      <c r="F105" s="84"/>
      <c r="G105" s="231"/>
      <c r="H105" s="40">
        <f t="shared" ref="H105:AF105" si="88">H106</f>
        <v>8596</v>
      </c>
      <c r="I105" s="40">
        <f t="shared" si="88"/>
        <v>8596</v>
      </c>
      <c r="J105" s="40">
        <f t="shared" si="88"/>
        <v>0</v>
      </c>
      <c r="K105" s="40">
        <f t="shared" si="88"/>
        <v>0</v>
      </c>
      <c r="L105" s="40">
        <f t="shared" si="88"/>
        <v>0</v>
      </c>
      <c r="M105" s="40">
        <f t="shared" si="88"/>
        <v>0</v>
      </c>
      <c r="N105" s="40">
        <f t="shared" si="88"/>
        <v>0</v>
      </c>
      <c r="O105" s="40">
        <f t="shared" si="88"/>
        <v>0</v>
      </c>
      <c r="P105" s="40">
        <f t="shared" si="88"/>
        <v>0</v>
      </c>
      <c r="Q105" s="40">
        <f t="shared" si="88"/>
        <v>0</v>
      </c>
      <c r="R105" s="40">
        <f t="shared" si="88"/>
        <v>0</v>
      </c>
      <c r="S105" s="40">
        <f t="shared" si="88"/>
        <v>0</v>
      </c>
      <c r="T105" s="40">
        <f t="shared" si="88"/>
        <v>0</v>
      </c>
      <c r="U105" s="40">
        <f t="shared" si="88"/>
        <v>0</v>
      </c>
      <c r="V105" s="40">
        <f t="shared" si="88"/>
        <v>0</v>
      </c>
      <c r="W105" s="40">
        <f t="shared" si="88"/>
        <v>0</v>
      </c>
      <c r="X105" s="40">
        <f t="shared" si="88"/>
        <v>0</v>
      </c>
      <c r="Y105" s="40">
        <f t="shared" si="88"/>
        <v>0</v>
      </c>
      <c r="Z105" s="40">
        <f t="shared" si="88"/>
        <v>0</v>
      </c>
      <c r="AA105" s="40">
        <f t="shared" si="88"/>
        <v>0</v>
      </c>
      <c r="AB105" s="40">
        <f t="shared" si="88"/>
        <v>0</v>
      </c>
      <c r="AC105" s="40">
        <f t="shared" si="88"/>
        <v>0</v>
      </c>
      <c r="AD105" s="40">
        <f t="shared" si="88"/>
        <v>0</v>
      </c>
      <c r="AE105" s="40">
        <f t="shared" si="88"/>
        <v>0</v>
      </c>
      <c r="AF105" s="40">
        <f t="shared" si="88"/>
        <v>0</v>
      </c>
      <c r="AG105" s="40">
        <v>8596</v>
      </c>
      <c r="AH105" s="40">
        <v>100082</v>
      </c>
      <c r="AI105" s="40">
        <f t="shared" si="83"/>
        <v>-91486</v>
      </c>
      <c r="AJ105" s="40">
        <f t="shared" si="84"/>
        <v>8596</v>
      </c>
      <c r="AK105" s="40">
        <f t="shared" si="85"/>
        <v>8596</v>
      </c>
      <c r="AL105" s="40">
        <f t="shared" si="86"/>
        <v>8596</v>
      </c>
      <c r="AM105" s="40">
        <f t="shared" ref="AM105:AQ105" si="89">AM106</f>
        <v>8596</v>
      </c>
      <c r="AN105" s="40">
        <f t="shared" si="89"/>
        <v>8596</v>
      </c>
      <c r="AO105" s="40">
        <f t="shared" si="89"/>
        <v>0</v>
      </c>
      <c r="AP105" s="40">
        <f t="shared" si="89"/>
        <v>0</v>
      </c>
      <c r="AQ105" s="40">
        <f t="shared" si="89"/>
        <v>0</v>
      </c>
      <c r="AR105" s="40"/>
      <c r="AS105" s="40">
        <f t="shared" ref="AS105:BG105" si="90">AS106</f>
        <v>0</v>
      </c>
      <c r="AT105" s="40">
        <f t="shared" si="90"/>
        <v>0</v>
      </c>
      <c r="AU105" s="40">
        <f t="shared" si="90"/>
        <v>0</v>
      </c>
      <c r="AV105" s="40">
        <f t="shared" si="90"/>
        <v>0</v>
      </c>
      <c r="AW105" s="40">
        <f t="shared" si="90"/>
        <v>0</v>
      </c>
      <c r="AX105" s="40">
        <f t="shared" si="90"/>
        <v>0</v>
      </c>
      <c r="AY105" s="40">
        <f t="shared" si="90"/>
        <v>0</v>
      </c>
      <c r="AZ105" s="40">
        <f t="shared" si="90"/>
        <v>0</v>
      </c>
      <c r="BA105" s="40">
        <f t="shared" si="90"/>
        <v>0</v>
      </c>
      <c r="BB105" s="40">
        <f t="shared" si="90"/>
        <v>0</v>
      </c>
      <c r="BC105" s="40">
        <f t="shared" si="90"/>
        <v>0</v>
      </c>
      <c r="BD105" s="40">
        <f t="shared" si="90"/>
        <v>0</v>
      </c>
      <c r="BE105" s="40">
        <f t="shared" si="90"/>
        <v>0</v>
      </c>
      <c r="BF105" s="40">
        <f t="shared" si="90"/>
        <v>0</v>
      </c>
      <c r="BG105" s="40">
        <f t="shared" si="90"/>
        <v>0</v>
      </c>
      <c r="BH105" s="40"/>
      <c r="BI105" s="40">
        <f>BI106</f>
        <v>0</v>
      </c>
      <c r="BJ105" s="40"/>
      <c r="BK105" s="40">
        <f>BK106</f>
        <v>0</v>
      </c>
      <c r="BL105" s="40"/>
      <c r="BM105" s="40">
        <f t="shared" ref="BM105:DF105" si="91">BM106</f>
        <v>0</v>
      </c>
      <c r="BN105" s="40">
        <f t="shared" si="91"/>
        <v>0</v>
      </c>
      <c r="BO105" s="40">
        <f t="shared" si="91"/>
        <v>0</v>
      </c>
      <c r="BP105" s="40">
        <f t="shared" si="91"/>
        <v>0</v>
      </c>
      <c r="BQ105" s="40">
        <f t="shared" si="91"/>
        <v>0</v>
      </c>
      <c r="BR105" s="40">
        <f t="shared" si="91"/>
        <v>0</v>
      </c>
      <c r="BS105" s="40">
        <f t="shared" si="91"/>
        <v>0</v>
      </c>
      <c r="BT105" s="40">
        <f t="shared" si="91"/>
        <v>0</v>
      </c>
      <c r="BU105" s="40">
        <f t="shared" si="91"/>
        <v>0</v>
      </c>
      <c r="BV105" s="40">
        <f t="shared" si="91"/>
        <v>0</v>
      </c>
      <c r="BW105" s="40">
        <f t="shared" si="91"/>
        <v>0</v>
      </c>
      <c r="BX105" s="40">
        <f t="shared" si="91"/>
        <v>0</v>
      </c>
      <c r="BY105" s="40">
        <f t="shared" si="91"/>
        <v>0</v>
      </c>
      <c r="BZ105" s="40">
        <f t="shared" si="91"/>
        <v>0</v>
      </c>
      <c r="CA105" s="40">
        <f t="shared" si="91"/>
        <v>0</v>
      </c>
      <c r="CB105" s="40">
        <f t="shared" si="91"/>
        <v>0</v>
      </c>
      <c r="CC105" s="40">
        <f t="shared" si="91"/>
        <v>0</v>
      </c>
      <c r="CD105" s="40">
        <f t="shared" si="91"/>
        <v>0</v>
      </c>
      <c r="CE105" s="40">
        <f t="shared" si="91"/>
        <v>0</v>
      </c>
      <c r="CF105" s="40">
        <f t="shared" si="91"/>
        <v>0</v>
      </c>
      <c r="CG105" s="40">
        <f t="shared" si="91"/>
        <v>0</v>
      </c>
      <c r="CH105" s="40">
        <f t="shared" si="91"/>
        <v>0</v>
      </c>
      <c r="CI105" s="40">
        <f t="shared" si="91"/>
        <v>0</v>
      </c>
      <c r="CJ105" s="40">
        <f t="shared" si="91"/>
        <v>0</v>
      </c>
      <c r="CK105" s="40">
        <f t="shared" si="91"/>
        <v>0</v>
      </c>
      <c r="CL105" s="40">
        <f t="shared" si="91"/>
        <v>0</v>
      </c>
      <c r="CM105" s="40">
        <f t="shared" si="91"/>
        <v>0</v>
      </c>
      <c r="CN105" s="40">
        <f t="shared" si="91"/>
        <v>0</v>
      </c>
      <c r="CO105" s="40">
        <f t="shared" si="91"/>
        <v>0</v>
      </c>
      <c r="CP105" s="40">
        <f t="shared" si="91"/>
        <v>0</v>
      </c>
      <c r="CQ105" s="40">
        <f t="shared" si="91"/>
        <v>0</v>
      </c>
      <c r="CR105" s="40">
        <f t="shared" si="91"/>
        <v>0</v>
      </c>
      <c r="CS105" s="40">
        <f t="shared" si="91"/>
        <v>0</v>
      </c>
      <c r="CT105" s="40">
        <f t="shared" si="91"/>
        <v>0</v>
      </c>
      <c r="CU105" s="40">
        <f t="shared" si="91"/>
        <v>0</v>
      </c>
      <c r="CV105" s="40">
        <f t="shared" si="91"/>
        <v>0</v>
      </c>
      <c r="CW105" s="40">
        <f t="shared" si="91"/>
        <v>0</v>
      </c>
      <c r="CX105" s="40">
        <f t="shared" si="91"/>
        <v>0</v>
      </c>
      <c r="CY105" s="40">
        <f t="shared" si="91"/>
        <v>0</v>
      </c>
      <c r="CZ105" s="40">
        <f t="shared" si="91"/>
        <v>0</v>
      </c>
      <c r="DA105" s="40">
        <f t="shared" si="91"/>
        <v>0</v>
      </c>
      <c r="DB105" s="40">
        <f t="shared" si="91"/>
        <v>0</v>
      </c>
      <c r="DC105" s="40">
        <f t="shared" si="91"/>
        <v>0</v>
      </c>
      <c r="DD105" s="40">
        <f t="shared" si="91"/>
        <v>0</v>
      </c>
      <c r="DE105" s="40">
        <f t="shared" si="91"/>
        <v>0</v>
      </c>
      <c r="DF105" s="40">
        <f t="shared" si="91"/>
        <v>0</v>
      </c>
      <c r="DG105" s="40">
        <f t="shared" si="87"/>
        <v>237</v>
      </c>
      <c r="DH105" s="40">
        <f t="shared" ref="DH105:DP105" si="92">DH106</f>
        <v>237</v>
      </c>
      <c r="DI105" s="40">
        <f t="shared" si="92"/>
        <v>0</v>
      </c>
      <c r="DJ105" s="40">
        <f t="shared" si="92"/>
        <v>0</v>
      </c>
      <c r="DK105" s="40">
        <f t="shared" si="92"/>
        <v>0</v>
      </c>
      <c r="DL105" s="40">
        <f t="shared" si="92"/>
        <v>8359</v>
      </c>
      <c r="DM105" s="40">
        <f t="shared" si="92"/>
        <v>8359</v>
      </c>
      <c r="DN105" s="40">
        <f t="shared" si="92"/>
        <v>0</v>
      </c>
      <c r="DO105" s="40">
        <f t="shared" si="92"/>
        <v>0</v>
      </c>
      <c r="DP105" s="40">
        <f t="shared" si="92"/>
        <v>0</v>
      </c>
      <c r="DQ105" s="40"/>
      <c r="DR105" s="57"/>
      <c r="DS105" s="57"/>
      <c r="DT105" s="247"/>
      <c r="DU105" s="248"/>
      <c r="DV105" s="248"/>
      <c r="DW105" s="244"/>
      <c r="DX105" s="244"/>
      <c r="DY105" s="244"/>
      <c r="DZ105" s="70">
        <f t="shared" si="79"/>
        <v>0</v>
      </c>
      <c r="EA105" s="246">
        <f t="shared" si="80"/>
        <v>0</v>
      </c>
      <c r="EB105" s="244"/>
      <c r="EC105" s="244"/>
      <c r="ED105" s="244"/>
      <c r="EE105" s="244"/>
    </row>
    <row r="106" spans="1:135" ht="29.25" customHeight="1">
      <c r="A106" s="30"/>
      <c r="B106" s="249" t="s">
        <v>186</v>
      </c>
      <c r="C106" s="30"/>
      <c r="D106" s="30"/>
      <c r="E106" s="84"/>
      <c r="F106" s="84"/>
      <c r="G106" s="231"/>
      <c r="H106" s="40">
        <f t="shared" ref="H106:AF106" si="93">SUM(H107)</f>
        <v>8596</v>
      </c>
      <c r="I106" s="40">
        <f t="shared" si="93"/>
        <v>8596</v>
      </c>
      <c r="J106" s="40">
        <f t="shared" si="93"/>
        <v>0</v>
      </c>
      <c r="K106" s="40">
        <f t="shared" si="93"/>
        <v>0</v>
      </c>
      <c r="L106" s="40">
        <f t="shared" si="93"/>
        <v>0</v>
      </c>
      <c r="M106" s="40">
        <f t="shared" si="93"/>
        <v>0</v>
      </c>
      <c r="N106" s="40">
        <f t="shared" si="93"/>
        <v>0</v>
      </c>
      <c r="O106" s="40">
        <f t="shared" si="93"/>
        <v>0</v>
      </c>
      <c r="P106" s="40">
        <f t="shared" si="93"/>
        <v>0</v>
      </c>
      <c r="Q106" s="40">
        <f t="shared" si="93"/>
        <v>0</v>
      </c>
      <c r="R106" s="40">
        <f t="shared" si="93"/>
        <v>0</v>
      </c>
      <c r="S106" s="40">
        <f t="shared" si="93"/>
        <v>0</v>
      </c>
      <c r="T106" s="40">
        <f t="shared" si="93"/>
        <v>0</v>
      </c>
      <c r="U106" s="40">
        <f t="shared" si="93"/>
        <v>0</v>
      </c>
      <c r="V106" s="40">
        <f t="shared" si="93"/>
        <v>0</v>
      </c>
      <c r="W106" s="40">
        <f t="shared" si="93"/>
        <v>0</v>
      </c>
      <c r="X106" s="40">
        <f t="shared" si="93"/>
        <v>0</v>
      </c>
      <c r="Y106" s="40">
        <f t="shared" si="93"/>
        <v>0</v>
      </c>
      <c r="Z106" s="40">
        <f t="shared" si="93"/>
        <v>0</v>
      </c>
      <c r="AA106" s="40">
        <f t="shared" si="93"/>
        <v>0</v>
      </c>
      <c r="AB106" s="40">
        <f t="shared" si="93"/>
        <v>0</v>
      </c>
      <c r="AC106" s="40">
        <f t="shared" si="93"/>
        <v>0</v>
      </c>
      <c r="AD106" s="40">
        <f t="shared" si="93"/>
        <v>0</v>
      </c>
      <c r="AE106" s="40">
        <f t="shared" si="93"/>
        <v>0</v>
      </c>
      <c r="AF106" s="40">
        <f t="shared" si="93"/>
        <v>0</v>
      </c>
      <c r="AG106" s="40">
        <v>8596</v>
      </c>
      <c r="AH106" s="40">
        <v>100082</v>
      </c>
      <c r="AI106" s="40">
        <f t="shared" si="83"/>
        <v>-91486</v>
      </c>
      <c r="AJ106" s="40">
        <f t="shared" si="84"/>
        <v>8596</v>
      </c>
      <c r="AK106" s="40">
        <f t="shared" si="85"/>
        <v>8596</v>
      </c>
      <c r="AL106" s="40">
        <f t="shared" si="86"/>
        <v>8596</v>
      </c>
      <c r="AM106" s="40">
        <f t="shared" ref="AM106:AQ106" si="94">SUM(AM107)</f>
        <v>8596</v>
      </c>
      <c r="AN106" s="40">
        <f t="shared" si="94"/>
        <v>8596</v>
      </c>
      <c r="AO106" s="40">
        <f t="shared" si="94"/>
        <v>0</v>
      </c>
      <c r="AP106" s="40">
        <f t="shared" si="94"/>
        <v>0</v>
      </c>
      <c r="AQ106" s="40">
        <f t="shared" si="94"/>
        <v>0</v>
      </c>
      <c r="AR106" s="40"/>
      <c r="AS106" s="40">
        <f t="shared" ref="AS106:BG106" si="95">SUM(AS107)</f>
        <v>0</v>
      </c>
      <c r="AT106" s="40">
        <f t="shared" si="95"/>
        <v>0</v>
      </c>
      <c r="AU106" s="40">
        <f t="shared" si="95"/>
        <v>0</v>
      </c>
      <c r="AV106" s="40">
        <f t="shared" si="95"/>
        <v>0</v>
      </c>
      <c r="AW106" s="40">
        <f t="shared" si="95"/>
        <v>0</v>
      </c>
      <c r="AX106" s="40">
        <f t="shared" si="95"/>
        <v>0</v>
      </c>
      <c r="AY106" s="40">
        <f t="shared" si="95"/>
        <v>0</v>
      </c>
      <c r="AZ106" s="40">
        <f t="shared" si="95"/>
        <v>0</v>
      </c>
      <c r="BA106" s="40">
        <f t="shared" si="95"/>
        <v>0</v>
      </c>
      <c r="BB106" s="40">
        <f t="shared" si="95"/>
        <v>0</v>
      </c>
      <c r="BC106" s="40">
        <f t="shared" si="95"/>
        <v>0</v>
      </c>
      <c r="BD106" s="40">
        <f t="shared" si="95"/>
        <v>0</v>
      </c>
      <c r="BE106" s="40">
        <f t="shared" si="95"/>
        <v>0</v>
      </c>
      <c r="BF106" s="40">
        <f t="shared" si="95"/>
        <v>0</v>
      </c>
      <c r="BG106" s="40">
        <f t="shared" si="95"/>
        <v>0</v>
      </c>
      <c r="BH106" s="40"/>
      <c r="BI106" s="40">
        <f>SUM(BI107)</f>
        <v>0</v>
      </c>
      <c r="BJ106" s="40"/>
      <c r="BK106" s="40">
        <f>SUM(BK107)</f>
        <v>0</v>
      </c>
      <c r="BL106" s="40"/>
      <c r="BM106" s="40">
        <f t="shared" ref="BM106:DF106" si="96">SUM(BM107)</f>
        <v>0</v>
      </c>
      <c r="BN106" s="40">
        <f t="shared" si="96"/>
        <v>0</v>
      </c>
      <c r="BO106" s="40">
        <f t="shared" si="96"/>
        <v>0</v>
      </c>
      <c r="BP106" s="40">
        <f t="shared" si="96"/>
        <v>0</v>
      </c>
      <c r="BQ106" s="40">
        <f t="shared" si="96"/>
        <v>0</v>
      </c>
      <c r="BR106" s="40">
        <f t="shared" si="96"/>
        <v>0</v>
      </c>
      <c r="BS106" s="40">
        <f t="shared" si="96"/>
        <v>0</v>
      </c>
      <c r="BT106" s="40">
        <f t="shared" si="96"/>
        <v>0</v>
      </c>
      <c r="BU106" s="40">
        <f t="shared" si="96"/>
        <v>0</v>
      </c>
      <c r="BV106" s="40">
        <f t="shared" si="96"/>
        <v>0</v>
      </c>
      <c r="BW106" s="40">
        <f t="shared" si="96"/>
        <v>0</v>
      </c>
      <c r="BX106" s="40">
        <f t="shared" si="96"/>
        <v>0</v>
      </c>
      <c r="BY106" s="40">
        <f t="shared" si="96"/>
        <v>0</v>
      </c>
      <c r="BZ106" s="40">
        <f t="shared" si="96"/>
        <v>0</v>
      </c>
      <c r="CA106" s="40">
        <f t="shared" si="96"/>
        <v>0</v>
      </c>
      <c r="CB106" s="40">
        <f t="shared" si="96"/>
        <v>0</v>
      </c>
      <c r="CC106" s="40">
        <f t="shared" si="96"/>
        <v>0</v>
      </c>
      <c r="CD106" s="40">
        <f t="shared" si="96"/>
        <v>0</v>
      </c>
      <c r="CE106" s="40">
        <f t="shared" si="96"/>
        <v>0</v>
      </c>
      <c r="CF106" s="40">
        <f t="shared" si="96"/>
        <v>0</v>
      </c>
      <c r="CG106" s="40">
        <f t="shared" si="96"/>
        <v>0</v>
      </c>
      <c r="CH106" s="40">
        <f t="shared" si="96"/>
        <v>0</v>
      </c>
      <c r="CI106" s="40">
        <f t="shared" si="96"/>
        <v>0</v>
      </c>
      <c r="CJ106" s="40">
        <f t="shared" si="96"/>
        <v>0</v>
      </c>
      <c r="CK106" s="40">
        <f t="shared" si="96"/>
        <v>0</v>
      </c>
      <c r="CL106" s="40">
        <f t="shared" si="96"/>
        <v>0</v>
      </c>
      <c r="CM106" s="40">
        <f t="shared" si="96"/>
        <v>0</v>
      </c>
      <c r="CN106" s="40">
        <f t="shared" si="96"/>
        <v>0</v>
      </c>
      <c r="CO106" s="40">
        <f t="shared" si="96"/>
        <v>0</v>
      </c>
      <c r="CP106" s="40">
        <f t="shared" si="96"/>
        <v>0</v>
      </c>
      <c r="CQ106" s="40">
        <f t="shared" si="96"/>
        <v>0</v>
      </c>
      <c r="CR106" s="40">
        <f t="shared" si="96"/>
        <v>0</v>
      </c>
      <c r="CS106" s="40">
        <f t="shared" si="96"/>
        <v>0</v>
      </c>
      <c r="CT106" s="40">
        <f t="shared" si="96"/>
        <v>0</v>
      </c>
      <c r="CU106" s="40">
        <f t="shared" si="96"/>
        <v>0</v>
      </c>
      <c r="CV106" s="40">
        <f t="shared" si="96"/>
        <v>0</v>
      </c>
      <c r="CW106" s="40">
        <f t="shared" si="96"/>
        <v>0</v>
      </c>
      <c r="CX106" s="40">
        <f t="shared" si="96"/>
        <v>0</v>
      </c>
      <c r="CY106" s="40">
        <f t="shared" si="96"/>
        <v>0</v>
      </c>
      <c r="CZ106" s="40">
        <f t="shared" si="96"/>
        <v>0</v>
      </c>
      <c r="DA106" s="40">
        <f t="shared" si="96"/>
        <v>0</v>
      </c>
      <c r="DB106" s="40">
        <f t="shared" si="96"/>
        <v>0</v>
      </c>
      <c r="DC106" s="40">
        <f t="shared" si="96"/>
        <v>0</v>
      </c>
      <c r="DD106" s="40">
        <f t="shared" si="96"/>
        <v>0</v>
      </c>
      <c r="DE106" s="40">
        <f t="shared" si="96"/>
        <v>0</v>
      </c>
      <c r="DF106" s="40">
        <f t="shared" si="96"/>
        <v>0</v>
      </c>
      <c r="DG106" s="40">
        <f t="shared" si="87"/>
        <v>237</v>
      </c>
      <c r="DH106" s="40">
        <f t="shared" ref="DH106:DP106" si="97">SUM(DH107)</f>
        <v>237</v>
      </c>
      <c r="DI106" s="40">
        <f t="shared" si="97"/>
        <v>0</v>
      </c>
      <c r="DJ106" s="40">
        <f t="shared" si="97"/>
        <v>0</v>
      </c>
      <c r="DK106" s="40">
        <f t="shared" si="97"/>
        <v>0</v>
      </c>
      <c r="DL106" s="40">
        <f t="shared" si="97"/>
        <v>8359</v>
      </c>
      <c r="DM106" s="40">
        <f t="shared" si="97"/>
        <v>8359</v>
      </c>
      <c r="DN106" s="40">
        <f t="shared" si="97"/>
        <v>0</v>
      </c>
      <c r="DO106" s="74">
        <f t="shared" si="97"/>
        <v>0</v>
      </c>
      <c r="DP106" s="40">
        <f t="shared" si="97"/>
        <v>0</v>
      </c>
      <c r="DQ106" s="40"/>
      <c r="DR106" s="57"/>
      <c r="DS106" s="41"/>
      <c r="DT106" s="247"/>
      <c r="DU106" s="248"/>
      <c r="DV106" s="248"/>
      <c r="DW106" s="244"/>
      <c r="DX106" s="277"/>
      <c r="DY106" s="277"/>
      <c r="DZ106" s="278">
        <f t="shared" si="79"/>
        <v>0</v>
      </c>
      <c r="EA106" s="279">
        <f t="shared" si="80"/>
        <v>0</v>
      </c>
      <c r="EB106" s="277"/>
      <c r="EC106" s="277"/>
      <c r="ED106" s="277"/>
      <c r="EE106" s="277"/>
    </row>
    <row r="107" spans="1:135" ht="55.5" customHeight="1">
      <c r="A107" s="39">
        <v>1</v>
      </c>
      <c r="B107" s="78" t="s">
        <v>298</v>
      </c>
      <c r="C107" s="39">
        <v>8101250</v>
      </c>
      <c r="D107" s="39" t="s">
        <v>166</v>
      </c>
      <c r="E107" s="72">
        <v>2024</v>
      </c>
      <c r="F107" s="72">
        <v>2026</v>
      </c>
      <c r="G107" s="89" t="s">
        <v>299</v>
      </c>
      <c r="H107" s="74">
        <f>I107</f>
        <v>8596</v>
      </c>
      <c r="I107" s="74">
        <v>8596</v>
      </c>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v>8596</v>
      </c>
      <c r="AH107" s="74">
        <v>8596</v>
      </c>
      <c r="AI107" s="74">
        <f t="shared" si="83"/>
        <v>0</v>
      </c>
      <c r="AJ107" s="74">
        <f t="shared" si="84"/>
        <v>8596</v>
      </c>
      <c r="AK107" s="74">
        <f t="shared" si="85"/>
        <v>8596</v>
      </c>
      <c r="AL107" s="74">
        <f t="shared" si="86"/>
        <v>8596</v>
      </c>
      <c r="AM107" s="74">
        <f>SUM(AN107:AQ107)</f>
        <v>8596</v>
      </c>
      <c r="AN107" s="74">
        <v>8596</v>
      </c>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41"/>
      <c r="BV107" s="41"/>
      <c r="BW107" s="41"/>
      <c r="BX107" s="41"/>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f t="shared" si="87"/>
        <v>237</v>
      </c>
      <c r="DH107" s="41">
        <v>237</v>
      </c>
      <c r="DI107" s="41"/>
      <c r="DJ107" s="41"/>
      <c r="DK107" s="74"/>
      <c r="DL107" s="74">
        <f>SUM(DM107:DO107)</f>
        <v>8359</v>
      </c>
      <c r="DM107" s="74">
        <v>8359</v>
      </c>
      <c r="DN107" s="74">
        <v>0</v>
      </c>
      <c r="DO107" s="74">
        <v>0</v>
      </c>
      <c r="DP107" s="74">
        <v>0</v>
      </c>
      <c r="DQ107" s="74"/>
      <c r="DR107" s="41" t="s">
        <v>680</v>
      </c>
      <c r="DS107" s="39" t="s">
        <v>297</v>
      </c>
      <c r="DT107" s="253"/>
      <c r="DU107" s="254"/>
      <c r="DV107" s="254"/>
      <c r="DW107" s="237"/>
      <c r="DX107" s="281"/>
      <c r="DY107" s="281"/>
      <c r="DZ107" s="70">
        <f t="shared" si="79"/>
        <v>0</v>
      </c>
      <c r="EA107" s="256">
        <f t="shared" si="80"/>
        <v>0</v>
      </c>
      <c r="EB107" s="281"/>
      <c r="EC107" s="281"/>
      <c r="ED107" s="281"/>
      <c r="EE107" s="281"/>
    </row>
    <row r="108" spans="1:135" ht="32.25" customHeight="1">
      <c r="A108" s="30" t="s">
        <v>300</v>
      </c>
      <c r="B108" s="31" t="s">
        <v>301</v>
      </c>
      <c r="C108" s="30"/>
      <c r="D108" s="30"/>
      <c r="E108" s="84"/>
      <c r="F108" s="84"/>
      <c r="G108" s="231"/>
      <c r="H108" s="40">
        <f t="shared" ref="H108:DP108" si="98">H109+H111</f>
        <v>3700</v>
      </c>
      <c r="I108" s="40">
        <f t="shared" si="98"/>
        <v>3700</v>
      </c>
      <c r="J108" s="40">
        <f t="shared" si="98"/>
        <v>0</v>
      </c>
      <c r="K108" s="40">
        <f t="shared" si="98"/>
        <v>0</v>
      </c>
      <c r="L108" s="40">
        <f t="shared" si="98"/>
        <v>0</v>
      </c>
      <c r="M108" s="40">
        <f t="shared" si="98"/>
        <v>0</v>
      </c>
      <c r="N108" s="40">
        <f t="shared" si="98"/>
        <v>0</v>
      </c>
      <c r="O108" s="40">
        <f t="shared" si="98"/>
        <v>0</v>
      </c>
      <c r="P108" s="40">
        <f t="shared" si="98"/>
        <v>0</v>
      </c>
      <c r="Q108" s="40">
        <f t="shared" si="98"/>
        <v>0</v>
      </c>
      <c r="R108" s="40">
        <f t="shared" si="98"/>
        <v>0</v>
      </c>
      <c r="S108" s="40">
        <f t="shared" si="98"/>
        <v>0</v>
      </c>
      <c r="T108" s="40">
        <f t="shared" si="98"/>
        <v>0</v>
      </c>
      <c r="U108" s="40">
        <f t="shared" si="98"/>
        <v>0</v>
      </c>
      <c r="V108" s="40">
        <f t="shared" si="98"/>
        <v>0</v>
      </c>
      <c r="W108" s="40">
        <f t="shared" si="98"/>
        <v>0</v>
      </c>
      <c r="X108" s="40">
        <f t="shared" si="98"/>
        <v>0</v>
      </c>
      <c r="Y108" s="40">
        <f t="shared" si="98"/>
        <v>0</v>
      </c>
      <c r="Z108" s="40">
        <f t="shared" si="98"/>
        <v>0</v>
      </c>
      <c r="AA108" s="40">
        <f t="shared" si="98"/>
        <v>0</v>
      </c>
      <c r="AB108" s="40">
        <f t="shared" si="98"/>
        <v>0</v>
      </c>
      <c r="AC108" s="40">
        <f t="shared" si="98"/>
        <v>0</v>
      </c>
      <c r="AD108" s="40">
        <f t="shared" si="98"/>
        <v>0</v>
      </c>
      <c r="AE108" s="40">
        <f t="shared" si="98"/>
        <v>0</v>
      </c>
      <c r="AF108" s="40">
        <f t="shared" si="98"/>
        <v>0</v>
      </c>
      <c r="AG108" s="40">
        <f t="shared" si="98"/>
        <v>0</v>
      </c>
      <c r="AH108" s="40">
        <f t="shared" si="98"/>
        <v>0</v>
      </c>
      <c r="AI108" s="40">
        <f t="shared" si="98"/>
        <v>3700</v>
      </c>
      <c r="AJ108" s="40">
        <f t="shared" si="98"/>
        <v>3700</v>
      </c>
      <c r="AK108" s="40">
        <f t="shared" si="98"/>
        <v>3700</v>
      </c>
      <c r="AL108" s="40">
        <f t="shared" si="98"/>
        <v>3700</v>
      </c>
      <c r="AM108" s="40">
        <f t="shared" si="98"/>
        <v>3700</v>
      </c>
      <c r="AN108" s="40">
        <f t="shared" si="98"/>
        <v>3700</v>
      </c>
      <c r="AO108" s="40">
        <f t="shared" si="98"/>
        <v>0</v>
      </c>
      <c r="AP108" s="40">
        <f t="shared" si="98"/>
        <v>0</v>
      </c>
      <c r="AQ108" s="40">
        <f t="shared" si="98"/>
        <v>0</v>
      </c>
      <c r="AR108" s="40">
        <f t="shared" si="98"/>
        <v>0</v>
      </c>
      <c r="AS108" s="40">
        <f t="shared" si="98"/>
        <v>0</v>
      </c>
      <c r="AT108" s="40">
        <f t="shared" si="98"/>
        <v>0</v>
      </c>
      <c r="AU108" s="40">
        <f t="shared" si="98"/>
        <v>0</v>
      </c>
      <c r="AV108" s="40">
        <f t="shared" si="98"/>
        <v>0</v>
      </c>
      <c r="AW108" s="40">
        <f t="shared" si="98"/>
        <v>0</v>
      </c>
      <c r="AX108" s="40">
        <f t="shared" si="98"/>
        <v>0</v>
      </c>
      <c r="AY108" s="40">
        <f t="shared" si="98"/>
        <v>0</v>
      </c>
      <c r="AZ108" s="40">
        <f t="shared" si="98"/>
        <v>0</v>
      </c>
      <c r="BA108" s="40">
        <f t="shared" si="98"/>
        <v>0</v>
      </c>
      <c r="BB108" s="40">
        <f t="shared" si="98"/>
        <v>0</v>
      </c>
      <c r="BC108" s="40">
        <f t="shared" si="98"/>
        <v>0</v>
      </c>
      <c r="BD108" s="40">
        <f t="shared" si="98"/>
        <v>0</v>
      </c>
      <c r="BE108" s="40">
        <f t="shared" si="98"/>
        <v>0</v>
      </c>
      <c r="BF108" s="40">
        <f t="shared" si="98"/>
        <v>0</v>
      </c>
      <c r="BG108" s="40">
        <f t="shared" si="98"/>
        <v>0</v>
      </c>
      <c r="BH108" s="40">
        <f t="shared" si="98"/>
        <v>0</v>
      </c>
      <c r="BI108" s="40">
        <f t="shared" si="98"/>
        <v>0</v>
      </c>
      <c r="BJ108" s="40">
        <f t="shared" si="98"/>
        <v>0</v>
      </c>
      <c r="BK108" s="40">
        <f t="shared" si="98"/>
        <v>0</v>
      </c>
      <c r="BL108" s="40">
        <f t="shared" si="98"/>
        <v>0</v>
      </c>
      <c r="BM108" s="40">
        <f t="shared" si="98"/>
        <v>0</v>
      </c>
      <c r="BN108" s="40">
        <f t="shared" si="98"/>
        <v>0</v>
      </c>
      <c r="BO108" s="40">
        <f t="shared" si="98"/>
        <v>0</v>
      </c>
      <c r="BP108" s="40">
        <f t="shared" si="98"/>
        <v>0</v>
      </c>
      <c r="BQ108" s="40">
        <f t="shared" si="98"/>
        <v>0</v>
      </c>
      <c r="BR108" s="40">
        <f t="shared" si="98"/>
        <v>0</v>
      </c>
      <c r="BS108" s="40">
        <f t="shared" si="98"/>
        <v>0</v>
      </c>
      <c r="BT108" s="40">
        <f t="shared" si="98"/>
        <v>0</v>
      </c>
      <c r="BU108" s="40">
        <f t="shared" si="98"/>
        <v>0</v>
      </c>
      <c r="BV108" s="40">
        <f t="shared" si="98"/>
        <v>0</v>
      </c>
      <c r="BW108" s="40">
        <f t="shared" si="98"/>
        <v>0</v>
      </c>
      <c r="BX108" s="40">
        <f t="shared" si="98"/>
        <v>0</v>
      </c>
      <c r="BY108" s="40">
        <f t="shared" si="98"/>
        <v>0</v>
      </c>
      <c r="BZ108" s="40">
        <f t="shared" si="98"/>
        <v>0</v>
      </c>
      <c r="CA108" s="40">
        <f t="shared" si="98"/>
        <v>0</v>
      </c>
      <c r="CB108" s="40">
        <f t="shared" si="98"/>
        <v>0</v>
      </c>
      <c r="CC108" s="40">
        <f t="shared" si="98"/>
        <v>0</v>
      </c>
      <c r="CD108" s="40">
        <f t="shared" si="98"/>
        <v>0</v>
      </c>
      <c r="CE108" s="40">
        <f t="shared" si="98"/>
        <v>0</v>
      </c>
      <c r="CF108" s="40">
        <f t="shared" si="98"/>
        <v>0</v>
      </c>
      <c r="CG108" s="40">
        <f t="shared" si="98"/>
        <v>0</v>
      </c>
      <c r="CH108" s="40">
        <f t="shared" si="98"/>
        <v>0</v>
      </c>
      <c r="CI108" s="40">
        <f t="shared" si="98"/>
        <v>0</v>
      </c>
      <c r="CJ108" s="40">
        <f t="shared" si="98"/>
        <v>0</v>
      </c>
      <c r="CK108" s="40">
        <f t="shared" si="98"/>
        <v>0</v>
      </c>
      <c r="CL108" s="40">
        <f t="shared" si="98"/>
        <v>0</v>
      </c>
      <c r="CM108" s="40">
        <f t="shared" si="98"/>
        <v>0</v>
      </c>
      <c r="CN108" s="40">
        <f t="shared" si="98"/>
        <v>0</v>
      </c>
      <c r="CO108" s="40">
        <f t="shared" si="98"/>
        <v>0</v>
      </c>
      <c r="CP108" s="40">
        <f t="shared" si="98"/>
        <v>0</v>
      </c>
      <c r="CQ108" s="40">
        <f t="shared" si="98"/>
        <v>0</v>
      </c>
      <c r="CR108" s="40">
        <f t="shared" si="98"/>
        <v>0</v>
      </c>
      <c r="CS108" s="40">
        <f t="shared" si="98"/>
        <v>0</v>
      </c>
      <c r="CT108" s="40">
        <f t="shared" si="98"/>
        <v>0</v>
      </c>
      <c r="CU108" s="40">
        <f t="shared" si="98"/>
        <v>0</v>
      </c>
      <c r="CV108" s="40">
        <f t="shared" si="98"/>
        <v>0</v>
      </c>
      <c r="CW108" s="40">
        <f t="shared" si="98"/>
        <v>0</v>
      </c>
      <c r="CX108" s="40">
        <f t="shared" si="98"/>
        <v>0</v>
      </c>
      <c r="CY108" s="40">
        <f t="shared" si="98"/>
        <v>0</v>
      </c>
      <c r="CZ108" s="40">
        <f t="shared" si="98"/>
        <v>0</v>
      </c>
      <c r="DA108" s="40">
        <f t="shared" si="98"/>
        <v>0</v>
      </c>
      <c r="DB108" s="40">
        <f t="shared" si="98"/>
        <v>0</v>
      </c>
      <c r="DC108" s="40">
        <f t="shared" si="98"/>
        <v>0</v>
      </c>
      <c r="DD108" s="40">
        <f t="shared" si="98"/>
        <v>0</v>
      </c>
      <c r="DE108" s="40">
        <f t="shared" si="98"/>
        <v>0</v>
      </c>
      <c r="DF108" s="40">
        <f t="shared" si="98"/>
        <v>0</v>
      </c>
      <c r="DG108" s="40">
        <f t="shared" si="98"/>
        <v>100</v>
      </c>
      <c r="DH108" s="40">
        <f t="shared" si="98"/>
        <v>100</v>
      </c>
      <c r="DI108" s="40">
        <f t="shared" si="98"/>
        <v>0</v>
      </c>
      <c r="DJ108" s="40">
        <f t="shared" si="98"/>
        <v>0</v>
      </c>
      <c r="DK108" s="40">
        <f t="shared" si="98"/>
        <v>0</v>
      </c>
      <c r="DL108" s="40">
        <f t="shared" si="98"/>
        <v>3600</v>
      </c>
      <c r="DM108" s="40">
        <f t="shared" si="98"/>
        <v>3600</v>
      </c>
      <c r="DN108" s="40">
        <f t="shared" si="98"/>
        <v>0</v>
      </c>
      <c r="DO108" s="40">
        <f t="shared" si="98"/>
        <v>0</v>
      </c>
      <c r="DP108" s="40">
        <f t="shared" si="98"/>
        <v>0</v>
      </c>
      <c r="DQ108" s="40"/>
      <c r="DR108" s="57"/>
      <c r="DS108" s="30"/>
      <c r="DT108" s="247"/>
      <c r="DU108" s="248"/>
      <c r="DV108" s="248"/>
      <c r="DW108" s="244"/>
      <c r="DX108" s="244"/>
      <c r="DY108" s="244"/>
      <c r="DZ108" s="70">
        <f t="shared" si="79"/>
        <v>0</v>
      </c>
      <c r="EA108" s="246">
        <f t="shared" si="80"/>
        <v>0</v>
      </c>
      <c r="EB108" s="244"/>
      <c r="EC108" s="244"/>
      <c r="ED108" s="244"/>
      <c r="EE108" s="244"/>
    </row>
    <row r="109" spans="1:135" ht="28.5" hidden="1" customHeight="1">
      <c r="A109" s="30"/>
      <c r="B109" s="32"/>
      <c r="C109" s="30"/>
      <c r="D109" s="30"/>
      <c r="E109" s="84"/>
      <c r="F109" s="84"/>
      <c r="G109" s="231"/>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57"/>
      <c r="DS109" s="54"/>
      <c r="DT109" s="247"/>
      <c r="DU109" s="248"/>
      <c r="DV109" s="248"/>
      <c r="DW109" s="244"/>
      <c r="DX109" s="244"/>
      <c r="DY109" s="244"/>
      <c r="DZ109" s="70"/>
      <c r="EA109" s="246"/>
      <c r="EB109" s="244"/>
      <c r="EC109" s="244"/>
      <c r="ED109" s="244"/>
      <c r="EE109" s="244"/>
    </row>
    <row r="110" spans="1:135" ht="45.75" hidden="1" customHeight="1">
      <c r="A110" s="39"/>
      <c r="B110" s="78"/>
      <c r="C110" s="39"/>
      <c r="D110" s="39"/>
      <c r="E110" s="72"/>
      <c r="F110" s="72"/>
      <c r="G110" s="54"/>
      <c r="H110" s="77"/>
      <c r="I110" s="77"/>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41"/>
      <c r="BV110" s="41"/>
      <c r="BW110" s="41"/>
      <c r="BX110" s="41"/>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4"/>
      <c r="CW110" s="74"/>
      <c r="CX110" s="74"/>
      <c r="CY110" s="74"/>
      <c r="CZ110" s="74"/>
      <c r="DA110" s="74"/>
      <c r="DB110" s="74"/>
      <c r="DC110" s="74"/>
      <c r="DD110" s="74"/>
      <c r="DE110" s="74"/>
      <c r="DF110" s="74"/>
      <c r="DG110" s="74"/>
      <c r="DH110" s="41"/>
      <c r="DI110" s="41"/>
      <c r="DJ110" s="41"/>
      <c r="DK110" s="74"/>
      <c r="DL110" s="74"/>
      <c r="DM110" s="74"/>
      <c r="DN110" s="74"/>
      <c r="DO110" s="74"/>
      <c r="DP110" s="74"/>
      <c r="DQ110" s="74"/>
      <c r="DR110" s="41"/>
      <c r="DS110" s="39"/>
      <c r="DT110" s="253"/>
      <c r="DU110" s="254"/>
      <c r="DV110" s="254"/>
      <c r="DW110" s="237"/>
      <c r="DX110" s="237"/>
      <c r="DY110" s="237"/>
      <c r="DZ110" s="70"/>
      <c r="EA110" s="246"/>
      <c r="EB110" s="254"/>
      <c r="EC110" s="237"/>
      <c r="ED110" s="237"/>
      <c r="EE110" s="237"/>
    </row>
    <row r="111" spans="1:135" ht="29.25" customHeight="1">
      <c r="A111" s="30"/>
      <c r="B111" s="249" t="s">
        <v>186</v>
      </c>
      <c r="C111" s="30"/>
      <c r="D111" s="30"/>
      <c r="E111" s="84"/>
      <c r="F111" s="84"/>
      <c r="G111" s="231"/>
      <c r="H111" s="40">
        <f t="shared" ref="H111:DP111" si="99">H112</f>
        <v>3700</v>
      </c>
      <c r="I111" s="40">
        <f t="shared" si="99"/>
        <v>3700</v>
      </c>
      <c r="J111" s="40">
        <f t="shared" si="99"/>
        <v>0</v>
      </c>
      <c r="K111" s="40">
        <f t="shared" si="99"/>
        <v>0</v>
      </c>
      <c r="L111" s="40">
        <f t="shared" si="99"/>
        <v>0</v>
      </c>
      <c r="M111" s="40">
        <f t="shared" si="99"/>
        <v>0</v>
      </c>
      <c r="N111" s="40">
        <f t="shared" si="99"/>
        <v>0</v>
      </c>
      <c r="O111" s="40">
        <f t="shared" si="99"/>
        <v>0</v>
      </c>
      <c r="P111" s="40">
        <f t="shared" si="99"/>
        <v>0</v>
      </c>
      <c r="Q111" s="40">
        <f t="shared" si="99"/>
        <v>0</v>
      </c>
      <c r="R111" s="40">
        <f t="shared" si="99"/>
        <v>0</v>
      </c>
      <c r="S111" s="40">
        <f t="shared" si="99"/>
        <v>0</v>
      </c>
      <c r="T111" s="40">
        <f t="shared" si="99"/>
        <v>0</v>
      </c>
      <c r="U111" s="40">
        <f t="shared" si="99"/>
        <v>0</v>
      </c>
      <c r="V111" s="40">
        <f t="shared" si="99"/>
        <v>0</v>
      </c>
      <c r="W111" s="40">
        <f t="shared" si="99"/>
        <v>0</v>
      </c>
      <c r="X111" s="40">
        <f t="shared" si="99"/>
        <v>0</v>
      </c>
      <c r="Y111" s="40">
        <f t="shared" si="99"/>
        <v>0</v>
      </c>
      <c r="Z111" s="40">
        <f t="shared" si="99"/>
        <v>0</v>
      </c>
      <c r="AA111" s="40">
        <f t="shared" si="99"/>
        <v>0</v>
      </c>
      <c r="AB111" s="40">
        <f t="shared" si="99"/>
        <v>0</v>
      </c>
      <c r="AC111" s="40">
        <f t="shared" si="99"/>
        <v>0</v>
      </c>
      <c r="AD111" s="40">
        <f t="shared" si="99"/>
        <v>0</v>
      </c>
      <c r="AE111" s="40">
        <f t="shared" si="99"/>
        <v>0</v>
      </c>
      <c r="AF111" s="40">
        <f t="shared" si="99"/>
        <v>0</v>
      </c>
      <c r="AG111" s="40">
        <f t="shared" si="99"/>
        <v>0</v>
      </c>
      <c r="AH111" s="40">
        <f t="shared" si="99"/>
        <v>0</v>
      </c>
      <c r="AI111" s="40">
        <f t="shared" si="99"/>
        <v>3700</v>
      </c>
      <c r="AJ111" s="40">
        <f t="shared" si="99"/>
        <v>3700</v>
      </c>
      <c r="AK111" s="40">
        <f t="shared" si="99"/>
        <v>3700</v>
      </c>
      <c r="AL111" s="40">
        <f t="shared" si="99"/>
        <v>3700</v>
      </c>
      <c r="AM111" s="40">
        <f t="shared" si="99"/>
        <v>3700</v>
      </c>
      <c r="AN111" s="40">
        <f t="shared" si="99"/>
        <v>3700</v>
      </c>
      <c r="AO111" s="40">
        <f t="shared" si="99"/>
        <v>0</v>
      </c>
      <c r="AP111" s="40">
        <f t="shared" si="99"/>
        <v>0</v>
      </c>
      <c r="AQ111" s="40">
        <f t="shared" si="99"/>
        <v>0</v>
      </c>
      <c r="AR111" s="40">
        <f t="shared" si="99"/>
        <v>0</v>
      </c>
      <c r="AS111" s="40">
        <f t="shared" si="99"/>
        <v>0</v>
      </c>
      <c r="AT111" s="40">
        <f t="shared" si="99"/>
        <v>0</v>
      </c>
      <c r="AU111" s="40">
        <f t="shared" si="99"/>
        <v>0</v>
      </c>
      <c r="AV111" s="40">
        <f t="shared" si="99"/>
        <v>0</v>
      </c>
      <c r="AW111" s="40">
        <f t="shared" si="99"/>
        <v>0</v>
      </c>
      <c r="AX111" s="40">
        <f t="shared" si="99"/>
        <v>0</v>
      </c>
      <c r="AY111" s="40">
        <f t="shared" si="99"/>
        <v>0</v>
      </c>
      <c r="AZ111" s="40">
        <f t="shared" si="99"/>
        <v>0</v>
      </c>
      <c r="BA111" s="40">
        <f t="shared" si="99"/>
        <v>0</v>
      </c>
      <c r="BB111" s="40">
        <f t="shared" si="99"/>
        <v>0</v>
      </c>
      <c r="BC111" s="40">
        <f t="shared" si="99"/>
        <v>0</v>
      </c>
      <c r="BD111" s="40">
        <f t="shared" si="99"/>
        <v>0</v>
      </c>
      <c r="BE111" s="40">
        <f t="shared" si="99"/>
        <v>0</v>
      </c>
      <c r="BF111" s="40">
        <f t="shared" si="99"/>
        <v>0</v>
      </c>
      <c r="BG111" s="40">
        <f t="shared" si="99"/>
        <v>0</v>
      </c>
      <c r="BH111" s="40">
        <f t="shared" si="99"/>
        <v>0</v>
      </c>
      <c r="BI111" s="40">
        <f t="shared" si="99"/>
        <v>0</v>
      </c>
      <c r="BJ111" s="40">
        <f t="shared" si="99"/>
        <v>0</v>
      </c>
      <c r="BK111" s="40">
        <f t="shared" si="99"/>
        <v>0</v>
      </c>
      <c r="BL111" s="40">
        <f t="shared" si="99"/>
        <v>0</v>
      </c>
      <c r="BM111" s="40">
        <f t="shared" si="99"/>
        <v>0</v>
      </c>
      <c r="BN111" s="40">
        <f t="shared" si="99"/>
        <v>0</v>
      </c>
      <c r="BO111" s="40">
        <f t="shared" si="99"/>
        <v>0</v>
      </c>
      <c r="BP111" s="40">
        <f t="shared" si="99"/>
        <v>0</v>
      </c>
      <c r="BQ111" s="40">
        <f t="shared" si="99"/>
        <v>0</v>
      </c>
      <c r="BR111" s="40">
        <f t="shared" si="99"/>
        <v>0</v>
      </c>
      <c r="BS111" s="40">
        <f t="shared" si="99"/>
        <v>0</v>
      </c>
      <c r="BT111" s="40">
        <f t="shared" si="99"/>
        <v>0</v>
      </c>
      <c r="BU111" s="40">
        <f t="shared" si="99"/>
        <v>0</v>
      </c>
      <c r="BV111" s="40">
        <f t="shared" si="99"/>
        <v>0</v>
      </c>
      <c r="BW111" s="40">
        <f t="shared" si="99"/>
        <v>0</v>
      </c>
      <c r="BX111" s="40">
        <f t="shared" si="99"/>
        <v>0</v>
      </c>
      <c r="BY111" s="40">
        <f t="shared" si="99"/>
        <v>0</v>
      </c>
      <c r="BZ111" s="40">
        <f t="shared" si="99"/>
        <v>0</v>
      </c>
      <c r="CA111" s="40">
        <f t="shared" si="99"/>
        <v>0</v>
      </c>
      <c r="CB111" s="40">
        <f t="shared" si="99"/>
        <v>0</v>
      </c>
      <c r="CC111" s="40">
        <f t="shared" si="99"/>
        <v>0</v>
      </c>
      <c r="CD111" s="40">
        <f t="shared" si="99"/>
        <v>0</v>
      </c>
      <c r="CE111" s="40">
        <f t="shared" si="99"/>
        <v>0</v>
      </c>
      <c r="CF111" s="40">
        <f t="shared" si="99"/>
        <v>0</v>
      </c>
      <c r="CG111" s="40">
        <f t="shared" si="99"/>
        <v>0</v>
      </c>
      <c r="CH111" s="40">
        <f t="shared" si="99"/>
        <v>0</v>
      </c>
      <c r="CI111" s="40">
        <f t="shared" si="99"/>
        <v>0</v>
      </c>
      <c r="CJ111" s="40">
        <f t="shared" si="99"/>
        <v>0</v>
      </c>
      <c r="CK111" s="40">
        <f t="shared" si="99"/>
        <v>0</v>
      </c>
      <c r="CL111" s="40">
        <f t="shared" si="99"/>
        <v>0</v>
      </c>
      <c r="CM111" s="40">
        <f t="shared" si="99"/>
        <v>0</v>
      </c>
      <c r="CN111" s="40">
        <f t="shared" si="99"/>
        <v>0</v>
      </c>
      <c r="CO111" s="40">
        <f t="shared" si="99"/>
        <v>0</v>
      </c>
      <c r="CP111" s="40">
        <f t="shared" si="99"/>
        <v>0</v>
      </c>
      <c r="CQ111" s="40">
        <f t="shared" si="99"/>
        <v>0</v>
      </c>
      <c r="CR111" s="40">
        <f t="shared" si="99"/>
        <v>0</v>
      </c>
      <c r="CS111" s="40">
        <f t="shared" si="99"/>
        <v>0</v>
      </c>
      <c r="CT111" s="40">
        <f t="shared" si="99"/>
        <v>0</v>
      </c>
      <c r="CU111" s="40">
        <f t="shared" si="99"/>
        <v>0</v>
      </c>
      <c r="CV111" s="40">
        <f t="shared" si="99"/>
        <v>0</v>
      </c>
      <c r="CW111" s="40">
        <f t="shared" si="99"/>
        <v>0</v>
      </c>
      <c r="CX111" s="40">
        <f t="shared" si="99"/>
        <v>0</v>
      </c>
      <c r="CY111" s="40">
        <f t="shared" si="99"/>
        <v>0</v>
      </c>
      <c r="CZ111" s="40">
        <f t="shared" si="99"/>
        <v>0</v>
      </c>
      <c r="DA111" s="40">
        <f t="shared" si="99"/>
        <v>0</v>
      </c>
      <c r="DB111" s="40">
        <f t="shared" si="99"/>
        <v>0</v>
      </c>
      <c r="DC111" s="40">
        <f t="shared" si="99"/>
        <v>0</v>
      </c>
      <c r="DD111" s="40">
        <f t="shared" si="99"/>
        <v>0</v>
      </c>
      <c r="DE111" s="40">
        <f t="shared" si="99"/>
        <v>0</v>
      </c>
      <c r="DF111" s="40">
        <f t="shared" si="99"/>
        <v>0</v>
      </c>
      <c r="DG111" s="40">
        <f t="shared" si="99"/>
        <v>100</v>
      </c>
      <c r="DH111" s="40">
        <f t="shared" si="99"/>
        <v>100</v>
      </c>
      <c r="DI111" s="40">
        <f t="shared" si="99"/>
        <v>0</v>
      </c>
      <c r="DJ111" s="40">
        <f t="shared" si="99"/>
        <v>0</v>
      </c>
      <c r="DK111" s="40">
        <f t="shared" si="99"/>
        <v>0</v>
      </c>
      <c r="DL111" s="40">
        <f t="shared" si="99"/>
        <v>3600</v>
      </c>
      <c r="DM111" s="40">
        <f t="shared" si="99"/>
        <v>3600</v>
      </c>
      <c r="DN111" s="40">
        <f t="shared" si="99"/>
        <v>0</v>
      </c>
      <c r="DO111" s="40">
        <f t="shared" si="99"/>
        <v>0</v>
      </c>
      <c r="DP111" s="40">
        <f t="shared" si="99"/>
        <v>0</v>
      </c>
      <c r="DQ111" s="40"/>
      <c r="DR111" s="57"/>
      <c r="DS111" s="41"/>
      <c r="DT111" s="247"/>
      <c r="DU111" s="248"/>
      <c r="DV111" s="248"/>
      <c r="DW111" s="244"/>
      <c r="DX111" s="277"/>
      <c r="DY111" s="277"/>
      <c r="DZ111" s="278">
        <f t="shared" ref="DZ111:DZ115" si="100">DG111-DH111-DI111-DJ111-DK111</f>
        <v>0</v>
      </c>
      <c r="EA111" s="279">
        <f t="shared" ref="EA111:EA115" si="101">DL111-DM111-DN111-DO111-DP111</f>
        <v>0</v>
      </c>
      <c r="EB111" s="277"/>
      <c r="EC111" s="277"/>
      <c r="ED111" s="277"/>
      <c r="EE111" s="277"/>
    </row>
    <row r="112" spans="1:135" ht="42" customHeight="1">
      <c r="A112" s="39">
        <v>1</v>
      </c>
      <c r="B112" s="78" t="s">
        <v>303</v>
      </c>
      <c r="C112" s="39"/>
      <c r="D112" s="39" t="s">
        <v>166</v>
      </c>
      <c r="E112" s="72">
        <v>2024</v>
      </c>
      <c r="F112" s="72">
        <v>2026</v>
      </c>
      <c r="G112" s="89" t="s">
        <v>304</v>
      </c>
      <c r="H112" s="77">
        <f>I112</f>
        <v>3700</v>
      </c>
      <c r="I112" s="77">
        <v>3700</v>
      </c>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f t="shared" ref="AI112:AI115" si="102">AJ112-AH112</f>
        <v>3700</v>
      </c>
      <c r="AJ112" s="74">
        <f t="shared" ref="AJ112:AJ115" si="103">AK112</f>
        <v>3700</v>
      </c>
      <c r="AK112" s="74">
        <f t="shared" ref="AK112:AK115" si="104">AL112+BM112+BP112+BQ112</f>
        <v>3700</v>
      </c>
      <c r="AL112" s="74">
        <f t="shared" ref="AL112:AL115" si="105">AM112+AR112+AS112+AW112+BB112+BI112+BK112+BL112+BJ112+BH112</f>
        <v>3700</v>
      </c>
      <c r="AM112" s="74">
        <f>SUM(AN112:AQ112)</f>
        <v>3700</v>
      </c>
      <c r="AN112" s="77">
        <v>3700</v>
      </c>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41"/>
      <c r="BV112" s="41"/>
      <c r="BW112" s="41"/>
      <c r="BX112" s="41"/>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4"/>
      <c r="CW112" s="74"/>
      <c r="CX112" s="74"/>
      <c r="CY112" s="74"/>
      <c r="CZ112" s="74"/>
      <c r="DA112" s="74"/>
      <c r="DB112" s="74"/>
      <c r="DC112" s="74"/>
      <c r="DD112" s="74"/>
      <c r="DE112" s="74"/>
      <c r="DF112" s="74"/>
      <c r="DG112" s="74">
        <f t="shared" ref="DG112:DG115" si="106">SUM(DH112:DK112)</f>
        <v>100</v>
      </c>
      <c r="DH112" s="41">
        <v>100</v>
      </c>
      <c r="DI112" s="41"/>
      <c r="DJ112" s="41"/>
      <c r="DK112" s="74"/>
      <c r="DL112" s="74">
        <f>SUM(DM112:DP112)</f>
        <v>3600</v>
      </c>
      <c r="DM112" s="74">
        <v>3600</v>
      </c>
      <c r="DN112" s="74">
        <v>0</v>
      </c>
      <c r="DO112" s="74">
        <v>0</v>
      </c>
      <c r="DP112" s="74"/>
      <c r="DQ112" s="74"/>
      <c r="DR112" s="41" t="s">
        <v>680</v>
      </c>
      <c r="DS112" s="39" t="s">
        <v>160</v>
      </c>
      <c r="DT112" s="253"/>
      <c r="DU112" s="254"/>
      <c r="DV112" s="254"/>
      <c r="DW112" s="237"/>
      <c r="DX112" s="281"/>
      <c r="DY112" s="281"/>
      <c r="DZ112" s="70">
        <f t="shared" si="100"/>
        <v>0</v>
      </c>
      <c r="EA112" s="256">
        <f t="shared" si="101"/>
        <v>0</v>
      </c>
      <c r="EB112" s="281"/>
      <c r="EC112" s="281"/>
      <c r="ED112" s="281"/>
      <c r="EE112" s="281"/>
    </row>
    <row r="113" spans="1:135" ht="30.75" customHeight="1">
      <c r="A113" s="30" t="s">
        <v>305</v>
      </c>
      <c r="B113" s="249" t="s">
        <v>57</v>
      </c>
      <c r="C113" s="30"/>
      <c r="D113" s="30"/>
      <c r="E113" s="84"/>
      <c r="F113" s="84"/>
      <c r="G113" s="231"/>
      <c r="H113" s="40">
        <f t="shared" ref="H113:U113" si="107">H114</f>
        <v>2903</v>
      </c>
      <c r="I113" s="40">
        <f t="shared" si="107"/>
        <v>2903</v>
      </c>
      <c r="J113" s="40">
        <f t="shared" si="107"/>
        <v>0</v>
      </c>
      <c r="K113" s="40">
        <f t="shared" si="107"/>
        <v>0</v>
      </c>
      <c r="L113" s="40">
        <f t="shared" si="107"/>
        <v>0</v>
      </c>
      <c r="M113" s="40">
        <f t="shared" si="107"/>
        <v>0</v>
      </c>
      <c r="N113" s="40">
        <f t="shared" si="107"/>
        <v>0</v>
      </c>
      <c r="O113" s="40">
        <f t="shared" si="107"/>
        <v>0</v>
      </c>
      <c r="P113" s="40">
        <f t="shared" si="107"/>
        <v>0</v>
      </c>
      <c r="Q113" s="40">
        <f t="shared" si="107"/>
        <v>0</v>
      </c>
      <c r="R113" s="40">
        <f t="shared" si="107"/>
        <v>0</v>
      </c>
      <c r="S113" s="40">
        <f t="shared" si="107"/>
        <v>0</v>
      </c>
      <c r="T113" s="40">
        <f t="shared" si="107"/>
        <v>0</v>
      </c>
      <c r="U113" s="40">
        <f t="shared" si="107"/>
        <v>0</v>
      </c>
      <c r="V113" s="40">
        <v>16393</v>
      </c>
      <c r="W113" s="40">
        <v>0</v>
      </c>
      <c r="X113" s="40">
        <v>16393</v>
      </c>
      <c r="Y113" s="40">
        <v>0</v>
      </c>
      <c r="Z113" s="40">
        <v>16393</v>
      </c>
      <c r="AA113" s="40">
        <v>0</v>
      </c>
      <c r="AB113" s="40">
        <v>16393</v>
      </c>
      <c r="AC113" s="40">
        <v>0</v>
      </c>
      <c r="AD113" s="40">
        <v>16393</v>
      </c>
      <c r="AE113" s="40">
        <v>0</v>
      </c>
      <c r="AF113" s="40">
        <v>16393</v>
      </c>
      <c r="AG113" s="40">
        <v>2903</v>
      </c>
      <c r="AH113" s="40">
        <v>19296</v>
      </c>
      <c r="AI113" s="40">
        <f t="shared" si="102"/>
        <v>-16393</v>
      </c>
      <c r="AJ113" s="40">
        <f t="shared" si="103"/>
        <v>2903</v>
      </c>
      <c r="AK113" s="40">
        <f t="shared" si="104"/>
        <v>2903</v>
      </c>
      <c r="AL113" s="40">
        <f t="shared" si="105"/>
        <v>2903</v>
      </c>
      <c r="AM113" s="40">
        <f t="shared" ref="AM113:AQ113" si="108">AM114</f>
        <v>2903</v>
      </c>
      <c r="AN113" s="40">
        <f t="shared" si="108"/>
        <v>2903</v>
      </c>
      <c r="AO113" s="40">
        <f t="shared" si="108"/>
        <v>0</v>
      </c>
      <c r="AP113" s="40">
        <f t="shared" si="108"/>
        <v>0</v>
      </c>
      <c r="AQ113" s="40">
        <f t="shared" si="108"/>
        <v>0</v>
      </c>
      <c r="AR113" s="40"/>
      <c r="AS113" s="40">
        <f t="shared" ref="AS113:BT113" si="109">AS114</f>
        <v>0</v>
      </c>
      <c r="AT113" s="40">
        <f t="shared" si="109"/>
        <v>0</v>
      </c>
      <c r="AU113" s="40">
        <f t="shared" si="109"/>
        <v>0</v>
      </c>
      <c r="AV113" s="40">
        <f t="shared" si="109"/>
        <v>0</v>
      </c>
      <c r="AW113" s="40">
        <f t="shared" si="109"/>
        <v>0</v>
      </c>
      <c r="AX113" s="40">
        <f t="shared" si="109"/>
        <v>0</v>
      </c>
      <c r="AY113" s="40">
        <f t="shared" si="109"/>
        <v>0</v>
      </c>
      <c r="AZ113" s="40">
        <f t="shared" si="109"/>
        <v>0</v>
      </c>
      <c r="BA113" s="40">
        <f t="shared" si="109"/>
        <v>0</v>
      </c>
      <c r="BB113" s="40">
        <f t="shared" si="109"/>
        <v>0</v>
      </c>
      <c r="BC113" s="40">
        <f t="shared" si="109"/>
        <v>0</v>
      </c>
      <c r="BD113" s="40">
        <f t="shared" si="109"/>
        <v>0</v>
      </c>
      <c r="BE113" s="40">
        <f t="shared" si="109"/>
        <v>0</v>
      </c>
      <c r="BF113" s="40">
        <f t="shared" si="109"/>
        <v>0</v>
      </c>
      <c r="BG113" s="40">
        <f t="shared" si="109"/>
        <v>0</v>
      </c>
      <c r="BH113" s="40">
        <f t="shared" si="109"/>
        <v>0</v>
      </c>
      <c r="BI113" s="40">
        <f t="shared" si="109"/>
        <v>0</v>
      </c>
      <c r="BJ113" s="40">
        <f t="shared" si="109"/>
        <v>0</v>
      </c>
      <c r="BK113" s="40">
        <f t="shared" si="109"/>
        <v>0</v>
      </c>
      <c r="BL113" s="40">
        <f t="shared" si="109"/>
        <v>0</v>
      </c>
      <c r="BM113" s="40">
        <f t="shared" si="109"/>
        <v>0</v>
      </c>
      <c r="BN113" s="40">
        <f t="shared" si="109"/>
        <v>0</v>
      </c>
      <c r="BO113" s="40">
        <f t="shared" si="109"/>
        <v>0</v>
      </c>
      <c r="BP113" s="40">
        <f t="shared" si="109"/>
        <v>0</v>
      </c>
      <c r="BQ113" s="40">
        <f t="shared" si="109"/>
        <v>0</v>
      </c>
      <c r="BR113" s="40">
        <f t="shared" si="109"/>
        <v>0</v>
      </c>
      <c r="BS113" s="40">
        <f t="shared" si="109"/>
        <v>0</v>
      </c>
      <c r="BT113" s="40">
        <f t="shared" si="109"/>
        <v>0</v>
      </c>
      <c r="BU113" s="57"/>
      <c r="BV113" s="57"/>
      <c r="BW113" s="57"/>
      <c r="BX113" s="57"/>
      <c r="BY113" s="40">
        <f t="shared" ref="BY113:CD113" si="110">BY114</f>
        <v>0</v>
      </c>
      <c r="BZ113" s="40">
        <f t="shared" si="110"/>
        <v>0</v>
      </c>
      <c r="CA113" s="40">
        <f t="shared" si="110"/>
        <v>0</v>
      </c>
      <c r="CB113" s="40">
        <f t="shared" si="110"/>
        <v>0</v>
      </c>
      <c r="CC113" s="40">
        <f t="shared" si="110"/>
        <v>0</v>
      </c>
      <c r="CD113" s="40">
        <f t="shared" si="110"/>
        <v>0</v>
      </c>
      <c r="CE113" s="40"/>
      <c r="CF113" s="40">
        <f t="shared" ref="CF113:CI113" si="111">CF114</f>
        <v>0</v>
      </c>
      <c r="CG113" s="40">
        <f t="shared" si="111"/>
        <v>0</v>
      </c>
      <c r="CH113" s="40">
        <f t="shared" si="111"/>
        <v>0</v>
      </c>
      <c r="CI113" s="40">
        <f t="shared" si="111"/>
        <v>0</v>
      </c>
      <c r="CJ113" s="40"/>
      <c r="CK113" s="40">
        <f t="shared" ref="CK113:CM113" si="112">CK114</f>
        <v>0</v>
      </c>
      <c r="CL113" s="40">
        <f t="shared" si="112"/>
        <v>0</v>
      </c>
      <c r="CM113" s="40">
        <f t="shared" si="112"/>
        <v>0</v>
      </c>
      <c r="CN113" s="40"/>
      <c r="CO113" s="40"/>
      <c r="CP113" s="40">
        <f t="shared" ref="CP113:CR113" si="113">CP114</f>
        <v>0</v>
      </c>
      <c r="CQ113" s="40">
        <f t="shared" si="113"/>
        <v>0</v>
      </c>
      <c r="CR113" s="40">
        <f t="shared" si="113"/>
        <v>0</v>
      </c>
      <c r="CS113" s="40"/>
      <c r="CT113" s="40"/>
      <c r="CU113" s="40">
        <f t="shared" ref="CU113:CU114" si="114">SUM(CV113:DF113)</f>
        <v>0</v>
      </c>
      <c r="CV113" s="40">
        <f t="shared" ref="CV113:DF113" si="115">CV114</f>
        <v>0</v>
      </c>
      <c r="CW113" s="40">
        <f t="shared" si="115"/>
        <v>0</v>
      </c>
      <c r="CX113" s="40">
        <f t="shared" si="115"/>
        <v>0</v>
      </c>
      <c r="CY113" s="40">
        <f t="shared" si="115"/>
        <v>0</v>
      </c>
      <c r="CZ113" s="40">
        <f t="shared" si="115"/>
        <v>0</v>
      </c>
      <c r="DA113" s="40">
        <f t="shared" si="115"/>
        <v>0</v>
      </c>
      <c r="DB113" s="40">
        <f t="shared" si="115"/>
        <v>0</v>
      </c>
      <c r="DC113" s="40">
        <f t="shared" si="115"/>
        <v>0</v>
      </c>
      <c r="DD113" s="40">
        <f t="shared" si="115"/>
        <v>0</v>
      </c>
      <c r="DE113" s="40">
        <f t="shared" si="115"/>
        <v>0</v>
      </c>
      <c r="DF113" s="40">
        <f t="shared" si="115"/>
        <v>0</v>
      </c>
      <c r="DG113" s="40">
        <f t="shared" si="106"/>
        <v>103</v>
      </c>
      <c r="DH113" s="40">
        <f t="shared" ref="DH113:DP113" si="116">DH114</f>
        <v>103</v>
      </c>
      <c r="DI113" s="40">
        <f t="shared" si="116"/>
        <v>0</v>
      </c>
      <c r="DJ113" s="40">
        <f t="shared" si="116"/>
        <v>0</v>
      </c>
      <c r="DK113" s="40">
        <f t="shared" si="116"/>
        <v>0</v>
      </c>
      <c r="DL113" s="40">
        <f t="shared" si="116"/>
        <v>2800</v>
      </c>
      <c r="DM113" s="40">
        <f t="shared" si="116"/>
        <v>2800</v>
      </c>
      <c r="DN113" s="40">
        <f t="shared" si="116"/>
        <v>0</v>
      </c>
      <c r="DO113" s="40">
        <f t="shared" si="116"/>
        <v>0</v>
      </c>
      <c r="DP113" s="40">
        <f t="shared" si="116"/>
        <v>0</v>
      </c>
      <c r="DQ113" s="40"/>
      <c r="DR113" s="57"/>
      <c r="DS113" s="30"/>
      <c r="DT113" s="247"/>
      <c r="DU113" s="248"/>
      <c r="DV113" s="248"/>
      <c r="DW113" s="244"/>
      <c r="DX113" s="244"/>
      <c r="DY113" s="244"/>
      <c r="DZ113" s="70">
        <f t="shared" si="100"/>
        <v>0</v>
      </c>
      <c r="EA113" s="246">
        <f t="shared" si="101"/>
        <v>0</v>
      </c>
      <c r="EB113" s="244"/>
      <c r="EC113" s="244"/>
      <c r="ED113" s="244"/>
      <c r="EE113" s="244"/>
    </row>
    <row r="114" spans="1:135" ht="32.25" customHeight="1">
      <c r="A114" s="30"/>
      <c r="B114" s="32" t="s">
        <v>186</v>
      </c>
      <c r="C114" s="30"/>
      <c r="D114" s="30"/>
      <c r="E114" s="84"/>
      <c r="F114" s="84"/>
      <c r="G114" s="231"/>
      <c r="H114" s="40">
        <f t="shared" ref="H114:U114" si="117">SUM(H115)</f>
        <v>2903</v>
      </c>
      <c r="I114" s="40">
        <f t="shared" si="117"/>
        <v>2903</v>
      </c>
      <c r="J114" s="40">
        <f t="shared" si="117"/>
        <v>0</v>
      </c>
      <c r="K114" s="40">
        <f t="shared" si="117"/>
        <v>0</v>
      </c>
      <c r="L114" s="40">
        <f t="shared" si="117"/>
        <v>0</v>
      </c>
      <c r="M114" s="40">
        <f t="shared" si="117"/>
        <v>0</v>
      </c>
      <c r="N114" s="40">
        <f t="shared" si="117"/>
        <v>0</v>
      </c>
      <c r="O114" s="40">
        <f t="shared" si="117"/>
        <v>0</v>
      </c>
      <c r="P114" s="40">
        <f t="shared" si="117"/>
        <v>0</v>
      </c>
      <c r="Q114" s="40">
        <f t="shared" si="117"/>
        <v>0</v>
      </c>
      <c r="R114" s="40">
        <f t="shared" si="117"/>
        <v>0</v>
      </c>
      <c r="S114" s="40">
        <f t="shared" si="117"/>
        <v>0</v>
      </c>
      <c r="T114" s="40">
        <f t="shared" si="117"/>
        <v>0</v>
      </c>
      <c r="U114" s="40">
        <f t="shared" si="117"/>
        <v>0</v>
      </c>
      <c r="V114" s="40">
        <v>16393</v>
      </c>
      <c r="W114" s="40">
        <v>0</v>
      </c>
      <c r="X114" s="40">
        <v>16393</v>
      </c>
      <c r="Y114" s="40">
        <v>0</v>
      </c>
      <c r="Z114" s="40">
        <v>16393</v>
      </c>
      <c r="AA114" s="40">
        <v>0</v>
      </c>
      <c r="AB114" s="40">
        <v>16393</v>
      </c>
      <c r="AC114" s="40">
        <v>0</v>
      </c>
      <c r="AD114" s="40">
        <v>16393</v>
      </c>
      <c r="AE114" s="40">
        <v>0</v>
      </c>
      <c r="AF114" s="40">
        <v>16393</v>
      </c>
      <c r="AG114" s="40">
        <v>2903</v>
      </c>
      <c r="AH114" s="40">
        <v>19296</v>
      </c>
      <c r="AI114" s="40">
        <f t="shared" si="102"/>
        <v>-16393</v>
      </c>
      <c r="AJ114" s="40">
        <f t="shared" si="103"/>
        <v>2903</v>
      </c>
      <c r="AK114" s="40">
        <f t="shared" si="104"/>
        <v>2903</v>
      </c>
      <c r="AL114" s="40">
        <f t="shared" si="105"/>
        <v>2903</v>
      </c>
      <c r="AM114" s="40">
        <f t="shared" ref="AM114:AQ114" si="118">SUM(AM115)</f>
        <v>2903</v>
      </c>
      <c r="AN114" s="40">
        <f t="shared" si="118"/>
        <v>2903</v>
      </c>
      <c r="AO114" s="40">
        <f t="shared" si="118"/>
        <v>0</v>
      </c>
      <c r="AP114" s="40">
        <f t="shared" si="118"/>
        <v>0</v>
      </c>
      <c r="AQ114" s="40">
        <f t="shared" si="118"/>
        <v>0</v>
      </c>
      <c r="AR114" s="40"/>
      <c r="AS114" s="40">
        <f t="shared" ref="AS114:BT114" si="119">SUM(AS115)</f>
        <v>0</v>
      </c>
      <c r="AT114" s="40">
        <f t="shared" si="119"/>
        <v>0</v>
      </c>
      <c r="AU114" s="40">
        <f t="shared" si="119"/>
        <v>0</v>
      </c>
      <c r="AV114" s="40">
        <f t="shared" si="119"/>
        <v>0</v>
      </c>
      <c r="AW114" s="40">
        <f t="shared" si="119"/>
        <v>0</v>
      </c>
      <c r="AX114" s="40">
        <f t="shared" si="119"/>
        <v>0</v>
      </c>
      <c r="AY114" s="40">
        <f t="shared" si="119"/>
        <v>0</v>
      </c>
      <c r="AZ114" s="40">
        <f t="shared" si="119"/>
        <v>0</v>
      </c>
      <c r="BA114" s="40">
        <f t="shared" si="119"/>
        <v>0</v>
      </c>
      <c r="BB114" s="40">
        <f t="shared" si="119"/>
        <v>0</v>
      </c>
      <c r="BC114" s="40">
        <f t="shared" si="119"/>
        <v>0</v>
      </c>
      <c r="BD114" s="40">
        <f t="shared" si="119"/>
        <v>0</v>
      </c>
      <c r="BE114" s="40">
        <f t="shared" si="119"/>
        <v>0</v>
      </c>
      <c r="BF114" s="40">
        <f t="shared" si="119"/>
        <v>0</v>
      </c>
      <c r="BG114" s="40">
        <f t="shared" si="119"/>
        <v>0</v>
      </c>
      <c r="BH114" s="40">
        <f t="shared" si="119"/>
        <v>0</v>
      </c>
      <c r="BI114" s="40">
        <f t="shared" si="119"/>
        <v>0</v>
      </c>
      <c r="BJ114" s="40">
        <f t="shared" si="119"/>
        <v>0</v>
      </c>
      <c r="BK114" s="40">
        <f t="shared" si="119"/>
        <v>0</v>
      </c>
      <c r="BL114" s="40">
        <f t="shared" si="119"/>
        <v>0</v>
      </c>
      <c r="BM114" s="40">
        <f t="shared" si="119"/>
        <v>0</v>
      </c>
      <c r="BN114" s="40">
        <f t="shared" si="119"/>
        <v>0</v>
      </c>
      <c r="BO114" s="40">
        <f t="shared" si="119"/>
        <v>0</v>
      </c>
      <c r="BP114" s="40">
        <f t="shared" si="119"/>
        <v>0</v>
      </c>
      <c r="BQ114" s="40">
        <f t="shared" si="119"/>
        <v>0</v>
      </c>
      <c r="BR114" s="40">
        <f t="shared" si="119"/>
        <v>0</v>
      </c>
      <c r="BS114" s="40">
        <f t="shared" si="119"/>
        <v>0</v>
      </c>
      <c r="BT114" s="40">
        <f t="shared" si="119"/>
        <v>0</v>
      </c>
      <c r="BU114" s="57"/>
      <c r="BV114" s="57"/>
      <c r="BW114" s="57"/>
      <c r="BX114" s="57"/>
      <c r="BY114" s="40">
        <f t="shared" ref="BY114:CD114" si="120">SUM(BY115)</f>
        <v>0</v>
      </c>
      <c r="BZ114" s="40">
        <f t="shared" si="120"/>
        <v>0</v>
      </c>
      <c r="CA114" s="40">
        <f t="shared" si="120"/>
        <v>0</v>
      </c>
      <c r="CB114" s="40">
        <f t="shared" si="120"/>
        <v>0</v>
      </c>
      <c r="CC114" s="40">
        <f t="shared" si="120"/>
        <v>0</v>
      </c>
      <c r="CD114" s="40">
        <f t="shared" si="120"/>
        <v>0</v>
      </c>
      <c r="CE114" s="40"/>
      <c r="CF114" s="40">
        <f t="shared" ref="CF114:CI114" si="121">SUM(CF115)</f>
        <v>0</v>
      </c>
      <c r="CG114" s="40">
        <f t="shared" si="121"/>
        <v>0</v>
      </c>
      <c r="CH114" s="40">
        <f t="shared" si="121"/>
        <v>0</v>
      </c>
      <c r="CI114" s="40">
        <f t="shared" si="121"/>
        <v>0</v>
      </c>
      <c r="CJ114" s="40"/>
      <c r="CK114" s="40">
        <f t="shared" ref="CK114:CM114" si="122">SUM(CK115)</f>
        <v>0</v>
      </c>
      <c r="CL114" s="40">
        <f t="shared" si="122"/>
        <v>0</v>
      </c>
      <c r="CM114" s="40">
        <f t="shared" si="122"/>
        <v>0</v>
      </c>
      <c r="CN114" s="40"/>
      <c r="CO114" s="40"/>
      <c r="CP114" s="40">
        <f t="shared" ref="CP114:CR114" si="123">SUM(CP115)</f>
        <v>0</v>
      </c>
      <c r="CQ114" s="40">
        <f t="shared" si="123"/>
        <v>0</v>
      </c>
      <c r="CR114" s="40">
        <f t="shared" si="123"/>
        <v>0</v>
      </c>
      <c r="CS114" s="40"/>
      <c r="CT114" s="40"/>
      <c r="CU114" s="40">
        <f t="shared" si="114"/>
        <v>0</v>
      </c>
      <c r="CV114" s="40">
        <f t="shared" ref="CV114:DF114" si="124">SUM(CV115)</f>
        <v>0</v>
      </c>
      <c r="CW114" s="40">
        <f t="shared" si="124"/>
        <v>0</v>
      </c>
      <c r="CX114" s="40">
        <f t="shared" si="124"/>
        <v>0</v>
      </c>
      <c r="CY114" s="40">
        <f t="shared" si="124"/>
        <v>0</v>
      </c>
      <c r="CZ114" s="40">
        <f t="shared" si="124"/>
        <v>0</v>
      </c>
      <c r="DA114" s="40">
        <f t="shared" si="124"/>
        <v>0</v>
      </c>
      <c r="DB114" s="40">
        <f t="shared" si="124"/>
        <v>0</v>
      </c>
      <c r="DC114" s="40">
        <f t="shared" si="124"/>
        <v>0</v>
      </c>
      <c r="DD114" s="40">
        <f t="shared" si="124"/>
        <v>0</v>
      </c>
      <c r="DE114" s="40">
        <f t="shared" si="124"/>
        <v>0</v>
      </c>
      <c r="DF114" s="40">
        <f t="shared" si="124"/>
        <v>0</v>
      </c>
      <c r="DG114" s="40">
        <f t="shared" si="106"/>
        <v>103</v>
      </c>
      <c r="DH114" s="40">
        <f t="shared" ref="DH114:DP114" si="125">SUM(DH115)</f>
        <v>103</v>
      </c>
      <c r="DI114" s="40">
        <f t="shared" si="125"/>
        <v>0</v>
      </c>
      <c r="DJ114" s="40">
        <f t="shared" si="125"/>
        <v>0</v>
      </c>
      <c r="DK114" s="40">
        <f t="shared" si="125"/>
        <v>0</v>
      </c>
      <c r="DL114" s="40">
        <f t="shared" si="125"/>
        <v>2800</v>
      </c>
      <c r="DM114" s="40">
        <f t="shared" si="125"/>
        <v>2800</v>
      </c>
      <c r="DN114" s="40">
        <f t="shared" si="125"/>
        <v>0</v>
      </c>
      <c r="DO114" s="40">
        <f t="shared" si="125"/>
        <v>0</v>
      </c>
      <c r="DP114" s="40">
        <f t="shared" si="125"/>
        <v>0</v>
      </c>
      <c r="DQ114" s="40"/>
      <c r="DR114" s="57"/>
      <c r="DS114" s="30"/>
      <c r="DT114" s="247"/>
      <c r="DU114" s="248"/>
      <c r="DV114" s="248"/>
      <c r="DW114" s="244"/>
      <c r="DX114" s="277"/>
      <c r="DY114" s="277"/>
      <c r="DZ114" s="278">
        <f t="shared" si="100"/>
        <v>0</v>
      </c>
      <c r="EA114" s="279">
        <f t="shared" si="101"/>
        <v>0</v>
      </c>
      <c r="EB114" s="277"/>
      <c r="EC114" s="277"/>
      <c r="ED114" s="277"/>
      <c r="EE114" s="277"/>
    </row>
    <row r="115" spans="1:135" ht="42" customHeight="1">
      <c r="A115" s="39">
        <v>1</v>
      </c>
      <c r="B115" s="78" t="s">
        <v>306</v>
      </c>
      <c r="C115" s="39"/>
      <c r="D115" s="39" t="s">
        <v>166</v>
      </c>
      <c r="E115" s="265">
        <v>2024</v>
      </c>
      <c r="F115" s="265">
        <v>2025</v>
      </c>
      <c r="G115" s="89" t="s">
        <v>307</v>
      </c>
      <c r="H115" s="77">
        <f>I115</f>
        <v>2903</v>
      </c>
      <c r="I115" s="77">
        <v>2903</v>
      </c>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v>2903</v>
      </c>
      <c r="AH115" s="74">
        <v>2903</v>
      </c>
      <c r="AI115" s="74">
        <f t="shared" si="102"/>
        <v>0</v>
      </c>
      <c r="AJ115" s="74">
        <f t="shared" si="103"/>
        <v>2903</v>
      </c>
      <c r="AK115" s="74">
        <f t="shared" si="104"/>
        <v>2903</v>
      </c>
      <c r="AL115" s="74">
        <f t="shared" si="105"/>
        <v>2903</v>
      </c>
      <c r="AM115" s="74">
        <f>AN115</f>
        <v>2903</v>
      </c>
      <c r="AN115" s="74">
        <v>2903</v>
      </c>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41"/>
      <c r="BV115" s="41"/>
      <c r="BW115" s="41"/>
      <c r="BX115" s="41"/>
      <c r="BY115" s="74"/>
      <c r="BZ115" s="74"/>
      <c r="CA115" s="74"/>
      <c r="CB115" s="74"/>
      <c r="CC115" s="74"/>
      <c r="CD115" s="74"/>
      <c r="CE115" s="74"/>
      <c r="CF115" s="74"/>
      <c r="CG115" s="74"/>
      <c r="CH115" s="74"/>
      <c r="CI115" s="74"/>
      <c r="CJ115" s="74"/>
      <c r="CK115" s="41"/>
      <c r="CL115" s="41"/>
      <c r="CM115" s="41"/>
      <c r="CN115" s="41"/>
      <c r="CO115" s="41"/>
      <c r="CP115" s="41"/>
      <c r="CQ115" s="41"/>
      <c r="CR115" s="41"/>
      <c r="CS115" s="41"/>
      <c r="CT115" s="41"/>
      <c r="CU115" s="74"/>
      <c r="CV115" s="74"/>
      <c r="CW115" s="74"/>
      <c r="CX115" s="74"/>
      <c r="CY115" s="41"/>
      <c r="CZ115" s="74"/>
      <c r="DA115" s="74"/>
      <c r="DB115" s="74"/>
      <c r="DC115" s="74"/>
      <c r="DD115" s="74"/>
      <c r="DE115" s="74"/>
      <c r="DF115" s="74"/>
      <c r="DG115" s="74">
        <f t="shared" si="106"/>
        <v>103</v>
      </c>
      <c r="DH115" s="41">
        <v>103</v>
      </c>
      <c r="DI115" s="41"/>
      <c r="DJ115" s="41"/>
      <c r="DK115" s="41"/>
      <c r="DL115" s="74">
        <f>SUM(DM115:DO115)</f>
        <v>2800</v>
      </c>
      <c r="DM115" s="74">
        <v>2800</v>
      </c>
      <c r="DN115" s="74">
        <v>0</v>
      </c>
      <c r="DO115" s="74">
        <v>0</v>
      </c>
      <c r="DP115" s="74">
        <v>0</v>
      </c>
      <c r="DQ115" s="74"/>
      <c r="DR115" s="41" t="s">
        <v>680</v>
      </c>
      <c r="DS115" s="42" t="s">
        <v>160</v>
      </c>
      <c r="DT115" s="253"/>
      <c r="DU115" s="254"/>
      <c r="DV115" s="254"/>
      <c r="DW115" s="237"/>
      <c r="DX115" s="281"/>
      <c r="DY115" s="281"/>
      <c r="DZ115" s="70">
        <f t="shared" si="100"/>
        <v>0</v>
      </c>
      <c r="EA115" s="256">
        <f t="shared" si="101"/>
        <v>0</v>
      </c>
      <c r="EB115" s="281"/>
      <c r="EC115" s="281"/>
      <c r="ED115" s="281"/>
      <c r="EE115" s="281"/>
    </row>
    <row r="116" spans="1:135" ht="27.75" hidden="1" customHeight="1">
      <c r="A116" s="30"/>
      <c r="B116" s="249"/>
      <c r="C116" s="30"/>
      <c r="D116" s="30"/>
      <c r="E116" s="84"/>
      <c r="F116" s="84"/>
      <c r="G116" s="231"/>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57"/>
      <c r="DS116" s="30"/>
      <c r="DT116" s="247"/>
      <c r="DU116" s="248"/>
      <c r="DV116" s="248"/>
      <c r="DW116" s="244"/>
      <c r="DX116" s="244"/>
      <c r="DY116" s="244"/>
      <c r="DZ116" s="70"/>
      <c r="EA116" s="246"/>
      <c r="EB116" s="244"/>
      <c r="EC116" s="244"/>
      <c r="ED116" s="244"/>
      <c r="EE116" s="244"/>
    </row>
    <row r="117" spans="1:135" ht="27" hidden="1" customHeight="1">
      <c r="A117" s="30"/>
      <c r="B117" s="32"/>
      <c r="C117" s="30"/>
      <c r="D117" s="30"/>
      <c r="E117" s="84"/>
      <c r="F117" s="84"/>
      <c r="G117" s="231"/>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57"/>
      <c r="DS117" s="30"/>
      <c r="DT117" s="247"/>
      <c r="DU117" s="248"/>
      <c r="DV117" s="248"/>
      <c r="DW117" s="244"/>
      <c r="DX117" s="244"/>
      <c r="DY117" s="244"/>
      <c r="DZ117" s="70"/>
      <c r="EA117" s="246"/>
      <c r="EB117" s="244"/>
      <c r="EC117" s="244"/>
      <c r="ED117" s="244"/>
      <c r="EE117" s="244"/>
    </row>
    <row r="118" spans="1:135" ht="39" hidden="1" customHeight="1">
      <c r="A118" s="39"/>
      <c r="B118" s="78"/>
      <c r="C118" s="39"/>
      <c r="D118" s="39"/>
      <c r="E118" s="72"/>
      <c r="F118" s="72"/>
      <c r="G118" s="5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41"/>
      <c r="BV118" s="41"/>
      <c r="BW118" s="41"/>
      <c r="BX118" s="41"/>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41"/>
      <c r="DI118" s="41"/>
      <c r="DJ118" s="41"/>
      <c r="DK118" s="74"/>
      <c r="DL118" s="74"/>
      <c r="DM118" s="74"/>
      <c r="DN118" s="74"/>
      <c r="DO118" s="74"/>
      <c r="DP118" s="74"/>
      <c r="DQ118" s="74"/>
      <c r="DR118" s="41"/>
      <c r="DS118" s="39"/>
      <c r="DT118" s="253"/>
      <c r="DU118" s="254"/>
      <c r="DV118" s="254"/>
      <c r="DW118" s="237"/>
      <c r="DX118" s="237"/>
      <c r="DY118" s="237"/>
      <c r="DZ118" s="70"/>
      <c r="EA118" s="246"/>
      <c r="EB118" s="237"/>
      <c r="EC118" s="237"/>
      <c r="ED118" s="237"/>
      <c r="EE118" s="237"/>
    </row>
    <row r="119" spans="1:135" ht="28.5" hidden="1" customHeight="1">
      <c r="A119" s="30"/>
      <c r="B119" s="249"/>
      <c r="C119" s="30"/>
      <c r="D119" s="30"/>
      <c r="E119" s="59"/>
      <c r="F119" s="59"/>
      <c r="G119" s="231"/>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57"/>
      <c r="DS119" s="30"/>
      <c r="DT119" s="247"/>
      <c r="DU119" s="248"/>
      <c r="DV119" s="248"/>
      <c r="DW119" s="244"/>
      <c r="DX119" s="244"/>
      <c r="DY119" s="244"/>
      <c r="DZ119" s="70"/>
      <c r="EA119" s="246"/>
      <c r="EB119" s="244"/>
      <c r="EC119" s="244"/>
      <c r="ED119" s="244"/>
      <c r="EE119" s="244"/>
    </row>
    <row r="120" spans="1:135" ht="33.75" hidden="1" customHeight="1">
      <c r="A120" s="30"/>
      <c r="B120" s="32"/>
      <c r="C120" s="30"/>
      <c r="D120" s="30"/>
      <c r="E120" s="84"/>
      <c r="F120" s="84"/>
      <c r="G120" s="231"/>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57"/>
      <c r="DS120" s="30"/>
      <c r="DT120" s="247"/>
      <c r="DU120" s="248"/>
      <c r="DV120" s="248"/>
      <c r="DW120" s="244"/>
      <c r="DX120" s="244"/>
      <c r="DY120" s="244"/>
      <c r="DZ120" s="70"/>
      <c r="EA120" s="246"/>
      <c r="EB120" s="244"/>
      <c r="EC120" s="244"/>
      <c r="ED120" s="244"/>
      <c r="EE120" s="244"/>
    </row>
    <row r="121" spans="1:135" ht="42.75" hidden="1" customHeight="1">
      <c r="A121" s="39"/>
      <c r="B121" s="78"/>
      <c r="C121" s="89"/>
      <c r="D121" s="39"/>
      <c r="E121" s="72"/>
      <c r="F121" s="72"/>
      <c r="G121" s="5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41"/>
      <c r="BV121" s="41"/>
      <c r="BW121" s="41"/>
      <c r="BX121" s="41"/>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4"/>
      <c r="DF121" s="74"/>
      <c r="DG121" s="74"/>
      <c r="DH121" s="41"/>
      <c r="DI121" s="41"/>
      <c r="DJ121" s="74"/>
      <c r="DK121" s="74"/>
      <c r="DL121" s="74"/>
      <c r="DM121" s="74"/>
      <c r="DN121" s="74"/>
      <c r="DO121" s="74"/>
      <c r="DP121" s="74"/>
      <c r="DQ121" s="74"/>
      <c r="DR121" s="41"/>
      <c r="DS121" s="39"/>
      <c r="DT121" s="253"/>
      <c r="DU121" s="254"/>
      <c r="DV121" s="254"/>
      <c r="DW121" s="237"/>
      <c r="DX121" s="237"/>
      <c r="DY121" s="237"/>
      <c r="DZ121" s="70"/>
      <c r="EA121" s="246"/>
      <c r="EB121" s="237"/>
      <c r="EC121" s="237"/>
      <c r="ED121" s="237"/>
      <c r="EE121" s="237"/>
    </row>
    <row r="122" spans="1:135" ht="55.5" hidden="1" customHeight="1">
      <c r="A122" s="39">
        <v>2</v>
      </c>
      <c r="B122" s="58" t="s">
        <v>314</v>
      </c>
      <c r="C122" s="89">
        <v>8033393</v>
      </c>
      <c r="D122" s="89" t="s">
        <v>315</v>
      </c>
      <c r="E122" s="72">
        <v>2023</v>
      </c>
      <c r="F122" s="72">
        <v>2025</v>
      </c>
      <c r="G122" s="54" t="s">
        <v>316</v>
      </c>
      <c r="H122" s="77">
        <f>I122</f>
        <v>25927</v>
      </c>
      <c r="I122" s="77">
        <v>25927</v>
      </c>
      <c r="J122" s="74"/>
      <c r="K122" s="74"/>
      <c r="L122" s="74"/>
      <c r="M122" s="74"/>
      <c r="N122" s="74"/>
      <c r="O122" s="74"/>
      <c r="P122" s="74"/>
      <c r="Q122" s="74"/>
      <c r="R122" s="74"/>
      <c r="S122" s="74"/>
      <c r="T122" s="74"/>
      <c r="U122" s="74"/>
      <c r="V122" s="74"/>
      <c r="W122" s="74">
        <v>26628</v>
      </c>
      <c r="X122" s="74">
        <v>26628</v>
      </c>
      <c r="Y122" s="74">
        <v>0</v>
      </c>
      <c r="Z122" s="74">
        <v>26628</v>
      </c>
      <c r="AA122" s="74">
        <v>0</v>
      </c>
      <c r="AB122" s="74">
        <v>26628</v>
      </c>
      <c r="AC122" s="74">
        <v>0</v>
      </c>
      <c r="AD122" s="74">
        <v>26628</v>
      </c>
      <c r="AE122" s="74">
        <v>0</v>
      </c>
      <c r="AF122" s="74">
        <v>26628</v>
      </c>
      <c r="AG122" s="74">
        <v>-501</v>
      </c>
      <c r="AH122" s="74">
        <v>26127</v>
      </c>
      <c r="AI122" s="74">
        <f>AJ122-AH122</f>
        <v>0</v>
      </c>
      <c r="AJ122" s="74">
        <f>AK122</f>
        <v>26127</v>
      </c>
      <c r="AK122" s="74">
        <f>AL122+BM122+BP122+BQ122</f>
        <v>26127</v>
      </c>
      <c r="AL122" s="74">
        <f>AM122+AR122+AS122+AW122+BB122+BI122+BK122+BL122+BJ122+BH122</f>
        <v>26127</v>
      </c>
      <c r="AM122" s="74">
        <f>SUM(AN122:AP122)</f>
        <v>26127</v>
      </c>
      <c r="AN122" s="74"/>
      <c r="AO122" s="74"/>
      <c r="AP122" s="74">
        <f>26127</f>
        <v>26127</v>
      </c>
      <c r="AQ122" s="74"/>
      <c r="AR122" s="74"/>
      <c r="AS122" s="74"/>
      <c r="AT122" s="74"/>
      <c r="AU122" s="74"/>
      <c r="AV122" s="74"/>
      <c r="AW122" s="74"/>
      <c r="AX122" s="74"/>
      <c r="AY122" s="74"/>
      <c r="AZ122" s="74"/>
      <c r="BA122" s="74"/>
      <c r="BB122" s="74">
        <f>SUM(BC122:BG122)</f>
        <v>0</v>
      </c>
      <c r="BC122" s="74"/>
      <c r="BD122" s="74"/>
      <c r="BE122" s="74"/>
      <c r="BF122" s="74"/>
      <c r="BG122" s="74"/>
      <c r="BH122" s="74"/>
      <c r="BI122" s="74"/>
      <c r="BJ122" s="74"/>
      <c r="BK122" s="74"/>
      <c r="BL122" s="74"/>
      <c r="BM122" s="74"/>
      <c r="BN122" s="74"/>
      <c r="BO122" s="74"/>
      <c r="BP122" s="74"/>
      <c r="BQ122" s="74"/>
      <c r="BR122" s="74"/>
      <c r="BS122" s="74"/>
      <c r="BT122" s="74"/>
      <c r="BU122" s="41"/>
      <c r="BV122" s="41"/>
      <c r="BW122" s="41"/>
      <c r="BX122" s="41"/>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f>SUM(CV122:DF122)</f>
        <v>200</v>
      </c>
      <c r="CV122" s="74"/>
      <c r="CW122" s="74"/>
      <c r="CX122" s="74">
        <v>200</v>
      </c>
      <c r="CY122" s="74"/>
      <c r="CZ122" s="74"/>
      <c r="DA122" s="74"/>
      <c r="DB122" s="74"/>
      <c r="DC122" s="74"/>
      <c r="DD122" s="74"/>
      <c r="DE122" s="74"/>
      <c r="DF122" s="74"/>
      <c r="DG122" s="74">
        <f>SUM(DH122:DK122)</f>
        <v>25000</v>
      </c>
      <c r="DH122" s="41">
        <f t="shared" ref="DH122:DI122" si="126">AN122-CB122-CL122-CV122</f>
        <v>0</v>
      </c>
      <c r="DI122" s="41">
        <f t="shared" si="126"/>
        <v>0</v>
      </c>
      <c r="DJ122" s="41">
        <v>25000</v>
      </c>
      <c r="DK122" s="74"/>
      <c r="DL122" s="74">
        <f>SUM(DM122:DO122)</f>
        <v>0</v>
      </c>
      <c r="DM122" s="74">
        <f t="shared" ref="DM122:DN122" si="127">AN122-CB122-CL122-CV122-DH122</f>
        <v>0</v>
      </c>
      <c r="DN122" s="74">
        <f t="shared" si="127"/>
        <v>0</v>
      </c>
      <c r="DO122" s="74"/>
      <c r="DP122" s="74">
        <f>AQ122-CE122-CO122-CY122-DK122</f>
        <v>0</v>
      </c>
      <c r="DQ122" s="74"/>
      <c r="DR122" s="41"/>
      <c r="DS122" s="39" t="s">
        <v>140</v>
      </c>
      <c r="DT122" s="253"/>
      <c r="DU122" s="254"/>
      <c r="DV122" s="254"/>
      <c r="DW122" s="237"/>
      <c r="DX122" s="293"/>
      <c r="DY122" s="293"/>
      <c r="DZ122" s="70">
        <f t="shared" ref="DZ122:DZ125" si="128">DG122-DH122-DI122-DJ122-DK122</f>
        <v>0</v>
      </c>
      <c r="EA122" s="294">
        <f t="shared" ref="EA122:EA125" si="129">DL122-DM122-DN122-DO122-DP122</f>
        <v>0</v>
      </c>
      <c r="EB122" s="293"/>
      <c r="EC122" s="293"/>
      <c r="ED122" s="293"/>
      <c r="EE122" s="293"/>
    </row>
    <row r="123" spans="1:135" ht="30" customHeight="1">
      <c r="A123" s="30" t="s">
        <v>317</v>
      </c>
      <c r="B123" s="249" t="s">
        <v>318</v>
      </c>
      <c r="C123" s="30"/>
      <c r="D123" s="30"/>
      <c r="E123" s="84"/>
      <c r="F123" s="84"/>
      <c r="G123" s="231"/>
      <c r="H123" s="40">
        <f t="shared" ref="H123:DP123" si="130">H124</f>
        <v>2000</v>
      </c>
      <c r="I123" s="40">
        <f t="shared" si="130"/>
        <v>2000</v>
      </c>
      <c r="J123" s="40">
        <f t="shared" si="130"/>
        <v>0</v>
      </c>
      <c r="K123" s="40">
        <f t="shared" si="130"/>
        <v>0</v>
      </c>
      <c r="L123" s="40">
        <f t="shared" si="130"/>
        <v>0</v>
      </c>
      <c r="M123" s="40">
        <f t="shared" si="130"/>
        <v>0</v>
      </c>
      <c r="N123" s="40">
        <f t="shared" si="130"/>
        <v>0</v>
      </c>
      <c r="O123" s="40">
        <f t="shared" si="130"/>
        <v>0</v>
      </c>
      <c r="P123" s="40">
        <f t="shared" si="130"/>
        <v>0</v>
      </c>
      <c r="Q123" s="40">
        <f t="shared" si="130"/>
        <v>0</v>
      </c>
      <c r="R123" s="40">
        <f t="shared" si="130"/>
        <v>0</v>
      </c>
      <c r="S123" s="40">
        <f t="shared" si="130"/>
        <v>0</v>
      </c>
      <c r="T123" s="40">
        <f t="shared" si="130"/>
        <v>0</v>
      </c>
      <c r="U123" s="40">
        <f t="shared" si="130"/>
        <v>0</v>
      </c>
      <c r="V123" s="40">
        <f t="shared" si="130"/>
        <v>25330</v>
      </c>
      <c r="W123" s="40">
        <f t="shared" si="130"/>
        <v>0</v>
      </c>
      <c r="X123" s="40">
        <f t="shared" si="130"/>
        <v>25330</v>
      </c>
      <c r="Y123" s="40">
        <f t="shared" si="130"/>
        <v>0</v>
      </c>
      <c r="Z123" s="40">
        <f t="shared" si="130"/>
        <v>25330</v>
      </c>
      <c r="AA123" s="40">
        <f t="shared" si="130"/>
        <v>0</v>
      </c>
      <c r="AB123" s="40">
        <f t="shared" si="130"/>
        <v>25330</v>
      </c>
      <c r="AC123" s="40">
        <f t="shared" si="130"/>
        <v>0</v>
      </c>
      <c r="AD123" s="40">
        <f t="shared" si="130"/>
        <v>25330</v>
      </c>
      <c r="AE123" s="40">
        <f t="shared" si="130"/>
        <v>0</v>
      </c>
      <c r="AF123" s="40">
        <f t="shared" si="130"/>
        <v>25330</v>
      </c>
      <c r="AG123" s="40">
        <f t="shared" si="130"/>
        <v>2000</v>
      </c>
      <c r="AH123" s="40">
        <f t="shared" si="130"/>
        <v>27330</v>
      </c>
      <c r="AI123" s="40">
        <f t="shared" si="130"/>
        <v>-25330</v>
      </c>
      <c r="AJ123" s="40">
        <f t="shared" si="130"/>
        <v>2000</v>
      </c>
      <c r="AK123" s="40">
        <f t="shared" si="130"/>
        <v>2000</v>
      </c>
      <c r="AL123" s="40">
        <f t="shared" si="130"/>
        <v>2000</v>
      </c>
      <c r="AM123" s="40">
        <f t="shared" si="130"/>
        <v>2000</v>
      </c>
      <c r="AN123" s="40">
        <f t="shared" si="130"/>
        <v>2000</v>
      </c>
      <c r="AO123" s="40">
        <f t="shared" si="130"/>
        <v>0</v>
      </c>
      <c r="AP123" s="40">
        <f t="shared" si="130"/>
        <v>0</v>
      </c>
      <c r="AQ123" s="40">
        <f t="shared" si="130"/>
        <v>0</v>
      </c>
      <c r="AR123" s="40">
        <f t="shared" si="130"/>
        <v>0</v>
      </c>
      <c r="AS123" s="40">
        <f t="shared" si="130"/>
        <v>0</v>
      </c>
      <c r="AT123" s="40">
        <f t="shared" si="130"/>
        <v>0</v>
      </c>
      <c r="AU123" s="40">
        <f t="shared" si="130"/>
        <v>0</v>
      </c>
      <c r="AV123" s="40">
        <f t="shared" si="130"/>
        <v>0</v>
      </c>
      <c r="AW123" s="40">
        <f t="shared" si="130"/>
        <v>0</v>
      </c>
      <c r="AX123" s="40">
        <f t="shared" si="130"/>
        <v>0</v>
      </c>
      <c r="AY123" s="40">
        <f t="shared" si="130"/>
        <v>0</v>
      </c>
      <c r="AZ123" s="40">
        <f t="shared" si="130"/>
        <v>0</v>
      </c>
      <c r="BA123" s="40">
        <f t="shared" si="130"/>
        <v>0</v>
      </c>
      <c r="BB123" s="40">
        <f t="shared" si="130"/>
        <v>0</v>
      </c>
      <c r="BC123" s="40">
        <f t="shared" si="130"/>
        <v>0</v>
      </c>
      <c r="BD123" s="40">
        <f t="shared" si="130"/>
        <v>0</v>
      </c>
      <c r="BE123" s="40">
        <f t="shared" si="130"/>
        <v>0</v>
      </c>
      <c r="BF123" s="40">
        <f t="shared" si="130"/>
        <v>0</v>
      </c>
      <c r="BG123" s="40">
        <f t="shared" si="130"/>
        <v>0</v>
      </c>
      <c r="BH123" s="40">
        <f t="shared" si="130"/>
        <v>0</v>
      </c>
      <c r="BI123" s="40">
        <f t="shared" si="130"/>
        <v>0</v>
      </c>
      <c r="BJ123" s="40">
        <f t="shared" si="130"/>
        <v>0</v>
      </c>
      <c r="BK123" s="40">
        <f t="shared" si="130"/>
        <v>0</v>
      </c>
      <c r="BL123" s="40">
        <f t="shared" si="130"/>
        <v>0</v>
      </c>
      <c r="BM123" s="40">
        <f t="shared" si="130"/>
        <v>0</v>
      </c>
      <c r="BN123" s="40">
        <f t="shared" si="130"/>
        <v>0</v>
      </c>
      <c r="BO123" s="40">
        <f t="shared" si="130"/>
        <v>0</v>
      </c>
      <c r="BP123" s="40">
        <f t="shared" si="130"/>
        <v>0</v>
      </c>
      <c r="BQ123" s="40">
        <f t="shared" si="130"/>
        <v>0</v>
      </c>
      <c r="BR123" s="40">
        <f t="shared" si="130"/>
        <v>0</v>
      </c>
      <c r="BS123" s="40">
        <f t="shared" si="130"/>
        <v>0</v>
      </c>
      <c r="BT123" s="40">
        <f t="shared" si="130"/>
        <v>0</v>
      </c>
      <c r="BU123" s="40">
        <f t="shared" si="130"/>
        <v>0</v>
      </c>
      <c r="BV123" s="40">
        <f t="shared" si="130"/>
        <v>0</v>
      </c>
      <c r="BW123" s="40">
        <f t="shared" si="130"/>
        <v>0</v>
      </c>
      <c r="BX123" s="40">
        <f t="shared" si="130"/>
        <v>0</v>
      </c>
      <c r="BY123" s="40">
        <f t="shared" si="130"/>
        <v>0</v>
      </c>
      <c r="BZ123" s="40">
        <f t="shared" si="130"/>
        <v>0</v>
      </c>
      <c r="CA123" s="40">
        <f t="shared" si="130"/>
        <v>0</v>
      </c>
      <c r="CB123" s="40">
        <f t="shared" si="130"/>
        <v>0</v>
      </c>
      <c r="CC123" s="40">
        <f t="shared" si="130"/>
        <v>0</v>
      </c>
      <c r="CD123" s="40">
        <f t="shared" si="130"/>
        <v>0</v>
      </c>
      <c r="CE123" s="40">
        <f t="shared" si="130"/>
        <v>0</v>
      </c>
      <c r="CF123" s="40">
        <f t="shared" si="130"/>
        <v>0</v>
      </c>
      <c r="CG123" s="40">
        <f t="shared" si="130"/>
        <v>0</v>
      </c>
      <c r="CH123" s="40">
        <f t="shared" si="130"/>
        <v>0</v>
      </c>
      <c r="CI123" s="40">
        <f t="shared" si="130"/>
        <v>0</v>
      </c>
      <c r="CJ123" s="40">
        <f t="shared" si="130"/>
        <v>0</v>
      </c>
      <c r="CK123" s="40">
        <f t="shared" si="130"/>
        <v>0</v>
      </c>
      <c r="CL123" s="40">
        <f t="shared" si="130"/>
        <v>0</v>
      </c>
      <c r="CM123" s="40">
        <f t="shared" si="130"/>
        <v>0</v>
      </c>
      <c r="CN123" s="40">
        <f t="shared" si="130"/>
        <v>0</v>
      </c>
      <c r="CO123" s="40">
        <f t="shared" si="130"/>
        <v>0</v>
      </c>
      <c r="CP123" s="40">
        <f t="shared" si="130"/>
        <v>0</v>
      </c>
      <c r="CQ123" s="40">
        <f t="shared" si="130"/>
        <v>0</v>
      </c>
      <c r="CR123" s="40">
        <f t="shared" si="130"/>
        <v>0</v>
      </c>
      <c r="CS123" s="40">
        <f t="shared" si="130"/>
        <v>0</v>
      </c>
      <c r="CT123" s="40">
        <f t="shared" si="130"/>
        <v>0</v>
      </c>
      <c r="CU123" s="40">
        <f t="shared" si="130"/>
        <v>0</v>
      </c>
      <c r="CV123" s="40">
        <f t="shared" si="130"/>
        <v>0</v>
      </c>
      <c r="CW123" s="40">
        <f t="shared" si="130"/>
        <v>0</v>
      </c>
      <c r="CX123" s="40">
        <f t="shared" si="130"/>
        <v>0</v>
      </c>
      <c r="CY123" s="40">
        <f t="shared" si="130"/>
        <v>0</v>
      </c>
      <c r="CZ123" s="40">
        <f t="shared" si="130"/>
        <v>0</v>
      </c>
      <c r="DA123" s="40">
        <f t="shared" si="130"/>
        <v>0</v>
      </c>
      <c r="DB123" s="40">
        <f t="shared" si="130"/>
        <v>0</v>
      </c>
      <c r="DC123" s="40">
        <f t="shared" si="130"/>
        <v>0</v>
      </c>
      <c r="DD123" s="40">
        <f t="shared" si="130"/>
        <v>0</v>
      </c>
      <c r="DE123" s="40">
        <f t="shared" si="130"/>
        <v>0</v>
      </c>
      <c r="DF123" s="40">
        <f t="shared" si="130"/>
        <v>0</v>
      </c>
      <c r="DG123" s="40">
        <f t="shared" si="130"/>
        <v>100</v>
      </c>
      <c r="DH123" s="40">
        <f t="shared" si="130"/>
        <v>100</v>
      </c>
      <c r="DI123" s="40">
        <f t="shared" si="130"/>
        <v>0</v>
      </c>
      <c r="DJ123" s="40">
        <f t="shared" si="130"/>
        <v>0</v>
      </c>
      <c r="DK123" s="40">
        <f t="shared" si="130"/>
        <v>0</v>
      </c>
      <c r="DL123" s="40">
        <f t="shared" si="130"/>
        <v>1900</v>
      </c>
      <c r="DM123" s="40">
        <f t="shared" si="130"/>
        <v>1900</v>
      </c>
      <c r="DN123" s="40">
        <f t="shared" si="130"/>
        <v>0</v>
      </c>
      <c r="DO123" s="40">
        <f t="shared" si="130"/>
        <v>0</v>
      </c>
      <c r="DP123" s="40">
        <f t="shared" si="130"/>
        <v>0</v>
      </c>
      <c r="DQ123" s="40"/>
      <c r="DR123" s="57"/>
      <c r="DS123" s="30"/>
      <c r="DT123" s="247"/>
      <c r="DU123" s="248"/>
      <c r="DV123" s="248"/>
      <c r="DW123" s="244"/>
      <c r="DX123" s="244"/>
      <c r="DY123" s="244"/>
      <c r="DZ123" s="70">
        <f t="shared" si="128"/>
        <v>0</v>
      </c>
      <c r="EA123" s="246">
        <f t="shared" si="129"/>
        <v>0</v>
      </c>
      <c r="EB123" s="244"/>
      <c r="EC123" s="244"/>
      <c r="ED123" s="244"/>
      <c r="EE123" s="244"/>
    </row>
    <row r="124" spans="1:135" ht="28.5" customHeight="1">
      <c r="A124" s="30"/>
      <c r="B124" s="32" t="s">
        <v>186</v>
      </c>
      <c r="C124" s="30"/>
      <c r="D124" s="30"/>
      <c r="E124" s="59"/>
      <c r="F124" s="59"/>
      <c r="G124" s="59"/>
      <c r="H124" s="40">
        <f t="shared" ref="H124:U124" si="131">SUM(H125)</f>
        <v>2000</v>
      </c>
      <c r="I124" s="40">
        <f t="shared" si="131"/>
        <v>2000</v>
      </c>
      <c r="J124" s="40">
        <f t="shared" si="131"/>
        <v>0</v>
      </c>
      <c r="K124" s="40">
        <f t="shared" si="131"/>
        <v>0</v>
      </c>
      <c r="L124" s="40">
        <f t="shared" si="131"/>
        <v>0</v>
      </c>
      <c r="M124" s="40">
        <f t="shared" si="131"/>
        <v>0</v>
      </c>
      <c r="N124" s="40">
        <f t="shared" si="131"/>
        <v>0</v>
      </c>
      <c r="O124" s="40">
        <f t="shared" si="131"/>
        <v>0</v>
      </c>
      <c r="P124" s="40">
        <f t="shared" si="131"/>
        <v>0</v>
      </c>
      <c r="Q124" s="40">
        <f t="shared" si="131"/>
        <v>0</v>
      </c>
      <c r="R124" s="40">
        <f t="shared" si="131"/>
        <v>0</v>
      </c>
      <c r="S124" s="40">
        <f t="shared" si="131"/>
        <v>0</v>
      </c>
      <c r="T124" s="40">
        <f t="shared" si="131"/>
        <v>0</v>
      </c>
      <c r="U124" s="40">
        <f t="shared" si="131"/>
        <v>0</v>
      </c>
      <c r="V124" s="40">
        <v>25330</v>
      </c>
      <c r="W124" s="40">
        <v>0</v>
      </c>
      <c r="X124" s="40">
        <v>25330</v>
      </c>
      <c r="Y124" s="40">
        <v>0</v>
      </c>
      <c r="Z124" s="40">
        <v>25330</v>
      </c>
      <c r="AA124" s="40">
        <v>0</v>
      </c>
      <c r="AB124" s="40">
        <v>25330</v>
      </c>
      <c r="AC124" s="40">
        <v>0</v>
      </c>
      <c r="AD124" s="40">
        <v>25330</v>
      </c>
      <c r="AE124" s="40">
        <v>0</v>
      </c>
      <c r="AF124" s="40">
        <v>25330</v>
      </c>
      <c r="AG124" s="40">
        <v>2000</v>
      </c>
      <c r="AH124" s="40">
        <v>27330</v>
      </c>
      <c r="AI124" s="40">
        <f t="shared" ref="AI124:AI125" si="132">AJ124-AH124</f>
        <v>-25330</v>
      </c>
      <c r="AJ124" s="40">
        <f t="shared" ref="AJ124:AJ125" si="133">AK124</f>
        <v>2000</v>
      </c>
      <c r="AK124" s="40">
        <f t="shared" ref="AK124:AK125" si="134">AL124+BM124+BP124+BQ124</f>
        <v>2000</v>
      </c>
      <c r="AL124" s="40">
        <f t="shared" ref="AL124:AL125" si="135">AM124+AR124+AS124+AW124+BB124+BI124+BK124+BL124+BJ124+BH124</f>
        <v>2000</v>
      </c>
      <c r="AM124" s="74">
        <f t="shared" ref="AM124:AM125" si="136">SUM(AN124:AQ124)</f>
        <v>2000</v>
      </c>
      <c r="AN124" s="40">
        <f t="shared" ref="AN124:AQ124" si="137">SUM(AN125)</f>
        <v>2000</v>
      </c>
      <c r="AO124" s="40">
        <f t="shared" si="137"/>
        <v>0</v>
      </c>
      <c r="AP124" s="40">
        <f t="shared" si="137"/>
        <v>0</v>
      </c>
      <c r="AQ124" s="40">
        <f t="shared" si="137"/>
        <v>0</v>
      </c>
      <c r="AR124" s="40"/>
      <c r="AS124" s="40">
        <f t="shared" ref="AS124:BA124" si="138">SUM(AS125)</f>
        <v>0</v>
      </c>
      <c r="AT124" s="40">
        <f t="shared" si="138"/>
        <v>0</v>
      </c>
      <c r="AU124" s="40">
        <f t="shared" si="138"/>
        <v>0</v>
      </c>
      <c r="AV124" s="40">
        <f t="shared" si="138"/>
        <v>0</v>
      </c>
      <c r="AW124" s="40">
        <f t="shared" si="138"/>
        <v>0</v>
      </c>
      <c r="AX124" s="40">
        <f t="shared" si="138"/>
        <v>0</v>
      </c>
      <c r="AY124" s="40">
        <f t="shared" si="138"/>
        <v>0</v>
      </c>
      <c r="AZ124" s="40">
        <f t="shared" si="138"/>
        <v>0</v>
      </c>
      <c r="BA124" s="40">
        <f t="shared" si="138"/>
        <v>0</v>
      </c>
      <c r="BB124" s="40">
        <f>SUM(BC124:BG124)</f>
        <v>0</v>
      </c>
      <c r="BC124" s="40"/>
      <c r="BD124" s="40"/>
      <c r="BE124" s="40">
        <f>SUM(BE125)</f>
        <v>0</v>
      </c>
      <c r="BF124" s="40"/>
      <c r="BG124" s="40"/>
      <c r="BH124" s="40"/>
      <c r="BI124" s="40"/>
      <c r="BJ124" s="40"/>
      <c r="BK124" s="40"/>
      <c r="BL124" s="40"/>
      <c r="BM124" s="40">
        <f t="shared" ref="BM124:BU124" si="139">SUM(BM125)</f>
        <v>0</v>
      </c>
      <c r="BN124" s="40">
        <f t="shared" si="139"/>
        <v>0</v>
      </c>
      <c r="BO124" s="40">
        <f t="shared" si="139"/>
        <v>0</v>
      </c>
      <c r="BP124" s="40">
        <f t="shared" si="139"/>
        <v>0</v>
      </c>
      <c r="BQ124" s="40">
        <f t="shared" si="139"/>
        <v>0</v>
      </c>
      <c r="BR124" s="40">
        <f t="shared" si="139"/>
        <v>0</v>
      </c>
      <c r="BS124" s="40">
        <f t="shared" si="139"/>
        <v>0</v>
      </c>
      <c r="BT124" s="40">
        <f t="shared" si="139"/>
        <v>0</v>
      </c>
      <c r="BU124" s="40">
        <f t="shared" si="139"/>
        <v>0</v>
      </c>
      <c r="BV124" s="40"/>
      <c r="BW124" s="40"/>
      <c r="BX124" s="40"/>
      <c r="BY124" s="40">
        <f t="shared" ref="BY124:CT124" si="140">SUM(BY125)</f>
        <v>0</v>
      </c>
      <c r="BZ124" s="40">
        <f t="shared" si="140"/>
        <v>0</v>
      </c>
      <c r="CA124" s="40">
        <f t="shared" si="140"/>
        <v>0</v>
      </c>
      <c r="CB124" s="40">
        <f t="shared" si="140"/>
        <v>0</v>
      </c>
      <c r="CC124" s="40">
        <f t="shared" si="140"/>
        <v>0</v>
      </c>
      <c r="CD124" s="40">
        <f t="shared" si="140"/>
        <v>0</v>
      </c>
      <c r="CE124" s="40">
        <f t="shared" si="140"/>
        <v>0</v>
      </c>
      <c r="CF124" s="40">
        <f t="shared" si="140"/>
        <v>0</v>
      </c>
      <c r="CG124" s="40">
        <f t="shared" si="140"/>
        <v>0</v>
      </c>
      <c r="CH124" s="40">
        <f t="shared" si="140"/>
        <v>0</v>
      </c>
      <c r="CI124" s="40">
        <f t="shared" si="140"/>
        <v>0</v>
      </c>
      <c r="CJ124" s="40">
        <f t="shared" si="140"/>
        <v>0</v>
      </c>
      <c r="CK124" s="40">
        <f t="shared" si="140"/>
        <v>0</v>
      </c>
      <c r="CL124" s="40">
        <f t="shared" si="140"/>
        <v>0</v>
      </c>
      <c r="CM124" s="40">
        <f t="shared" si="140"/>
        <v>0</v>
      </c>
      <c r="CN124" s="40">
        <f t="shared" si="140"/>
        <v>0</v>
      </c>
      <c r="CO124" s="40">
        <f t="shared" si="140"/>
        <v>0</v>
      </c>
      <c r="CP124" s="40">
        <f t="shared" si="140"/>
        <v>0</v>
      </c>
      <c r="CQ124" s="40">
        <f t="shared" si="140"/>
        <v>0</v>
      </c>
      <c r="CR124" s="40">
        <f t="shared" si="140"/>
        <v>0</v>
      </c>
      <c r="CS124" s="40">
        <f t="shared" si="140"/>
        <v>0</v>
      </c>
      <c r="CT124" s="40">
        <f t="shared" si="140"/>
        <v>0</v>
      </c>
      <c r="CU124" s="40">
        <f>SUM(CV124:DF124)</f>
        <v>0</v>
      </c>
      <c r="CV124" s="40">
        <f t="shared" ref="CV124:CY124" si="141">SUM(CV125)</f>
        <v>0</v>
      </c>
      <c r="CW124" s="40">
        <f t="shared" si="141"/>
        <v>0</v>
      </c>
      <c r="CX124" s="40">
        <f t="shared" si="141"/>
        <v>0</v>
      </c>
      <c r="CY124" s="40">
        <f t="shared" si="141"/>
        <v>0</v>
      </c>
      <c r="CZ124" s="40"/>
      <c r="DA124" s="40"/>
      <c r="DB124" s="40">
        <f>SUM(DB125)</f>
        <v>0</v>
      </c>
      <c r="DC124" s="40"/>
      <c r="DD124" s="40"/>
      <c r="DE124" s="40"/>
      <c r="DF124" s="40"/>
      <c r="DG124" s="40">
        <f t="shared" ref="DG124:DG125" si="142">SUM(DH124:DK124)</f>
        <v>100</v>
      </c>
      <c r="DH124" s="40">
        <f t="shared" ref="DH124:DK124" si="143">SUM(DH125)</f>
        <v>100</v>
      </c>
      <c r="DI124" s="41">
        <f t="shared" si="143"/>
        <v>0</v>
      </c>
      <c r="DJ124" s="41">
        <f t="shared" si="143"/>
        <v>0</v>
      </c>
      <c r="DK124" s="41">
        <f t="shared" si="143"/>
        <v>0</v>
      </c>
      <c r="DL124" s="40">
        <f t="shared" ref="DL124:DL125" si="144">SUM(DM124:DO124)</f>
        <v>1900</v>
      </c>
      <c r="DM124" s="40">
        <f t="shared" ref="DM124:DP124" si="145">SUM(DM125)</f>
        <v>1900</v>
      </c>
      <c r="DN124" s="74">
        <f t="shared" si="145"/>
        <v>0</v>
      </c>
      <c r="DO124" s="74">
        <f t="shared" si="145"/>
        <v>0</v>
      </c>
      <c r="DP124" s="74">
        <f t="shared" si="145"/>
        <v>0</v>
      </c>
      <c r="DQ124" s="74"/>
      <c r="DR124" s="41"/>
      <c r="DS124" s="30"/>
      <c r="DT124" s="247"/>
      <c r="DU124" s="248"/>
      <c r="DV124" s="248"/>
      <c r="DW124" s="244"/>
      <c r="DX124" s="277"/>
      <c r="DY124" s="277"/>
      <c r="DZ124" s="278">
        <f t="shared" si="128"/>
        <v>0</v>
      </c>
      <c r="EA124" s="279">
        <f t="shared" si="129"/>
        <v>0</v>
      </c>
      <c r="EB124" s="277"/>
      <c r="EC124" s="277"/>
      <c r="ED124" s="277"/>
      <c r="EE124" s="277"/>
    </row>
    <row r="125" spans="1:135" ht="42" customHeight="1">
      <c r="A125" s="39">
        <v>1</v>
      </c>
      <c r="B125" s="295" t="s">
        <v>320</v>
      </c>
      <c r="C125" s="39">
        <v>8117245</v>
      </c>
      <c r="D125" s="296" t="s">
        <v>321</v>
      </c>
      <c r="E125" s="72">
        <v>2024</v>
      </c>
      <c r="F125" s="72">
        <v>2026</v>
      </c>
      <c r="G125" s="89" t="s">
        <v>322</v>
      </c>
      <c r="H125" s="74">
        <f>I125</f>
        <v>2000</v>
      </c>
      <c r="I125" s="74">
        <v>2000</v>
      </c>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v>2000</v>
      </c>
      <c r="AH125" s="74">
        <v>2000</v>
      </c>
      <c r="AI125" s="74">
        <f t="shared" si="132"/>
        <v>0</v>
      </c>
      <c r="AJ125" s="74">
        <f t="shared" si="133"/>
        <v>2000</v>
      </c>
      <c r="AK125" s="74">
        <f t="shared" si="134"/>
        <v>2000</v>
      </c>
      <c r="AL125" s="74">
        <f t="shared" si="135"/>
        <v>2000</v>
      </c>
      <c r="AM125" s="74">
        <f t="shared" si="136"/>
        <v>2000</v>
      </c>
      <c r="AN125" s="74">
        <v>2000</v>
      </c>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41"/>
      <c r="BV125" s="41"/>
      <c r="BW125" s="41"/>
      <c r="BX125" s="41"/>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4"/>
      <c r="CW125" s="74"/>
      <c r="CX125" s="74"/>
      <c r="CY125" s="74"/>
      <c r="CZ125" s="74"/>
      <c r="DA125" s="74"/>
      <c r="DB125" s="74"/>
      <c r="DC125" s="74"/>
      <c r="DD125" s="74"/>
      <c r="DE125" s="74"/>
      <c r="DF125" s="74"/>
      <c r="DG125" s="74">
        <f t="shared" si="142"/>
        <v>100</v>
      </c>
      <c r="DH125" s="41">
        <v>100</v>
      </c>
      <c r="DI125" s="41"/>
      <c r="DJ125" s="41"/>
      <c r="DK125" s="74"/>
      <c r="DL125" s="74">
        <f t="shared" si="144"/>
        <v>1900</v>
      </c>
      <c r="DM125" s="74">
        <v>1900</v>
      </c>
      <c r="DN125" s="74"/>
      <c r="DO125" s="74"/>
      <c r="DP125" s="74"/>
      <c r="DQ125" s="74"/>
      <c r="DR125" s="41" t="s">
        <v>680</v>
      </c>
      <c r="DS125" s="42" t="s">
        <v>319</v>
      </c>
      <c r="DT125" s="253"/>
      <c r="DU125" s="254"/>
      <c r="DV125" s="254"/>
      <c r="DW125" s="237"/>
      <c r="DX125" s="281"/>
      <c r="DY125" s="281"/>
      <c r="DZ125" s="70">
        <f t="shared" si="128"/>
        <v>0</v>
      </c>
      <c r="EA125" s="256">
        <f t="shared" si="129"/>
        <v>0</v>
      </c>
      <c r="EB125" s="281"/>
      <c r="EC125" s="281"/>
      <c r="ED125" s="281"/>
      <c r="EE125" s="281"/>
    </row>
    <row r="126" spans="1:135" ht="33" hidden="1" customHeight="1">
      <c r="A126" s="30"/>
      <c r="B126" s="31"/>
      <c r="C126" s="30"/>
      <c r="D126" s="30"/>
      <c r="E126" s="84"/>
      <c r="F126" s="84"/>
      <c r="G126" s="66"/>
      <c r="H126" s="291"/>
      <c r="I126" s="291"/>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291"/>
      <c r="AO126" s="291"/>
      <c r="AP126" s="291"/>
      <c r="AQ126" s="291"/>
      <c r="AR126" s="291"/>
      <c r="AS126" s="291"/>
      <c r="AT126" s="291"/>
      <c r="AU126" s="291"/>
      <c r="AV126" s="291"/>
      <c r="AW126" s="291"/>
      <c r="AX126" s="291"/>
      <c r="AY126" s="291"/>
      <c r="AZ126" s="291"/>
      <c r="BA126" s="291"/>
      <c r="BB126" s="291"/>
      <c r="BC126" s="291"/>
      <c r="BD126" s="291"/>
      <c r="BE126" s="291"/>
      <c r="BF126" s="291"/>
      <c r="BG126" s="291"/>
      <c r="BH126" s="291"/>
      <c r="BI126" s="291"/>
      <c r="BJ126" s="291"/>
      <c r="BK126" s="291"/>
      <c r="BL126" s="291"/>
      <c r="BM126" s="291"/>
      <c r="BN126" s="291"/>
      <c r="BO126" s="291"/>
      <c r="BP126" s="291"/>
      <c r="BQ126" s="291"/>
      <c r="BR126" s="291"/>
      <c r="BS126" s="291"/>
      <c r="BT126" s="291"/>
      <c r="BU126" s="291"/>
      <c r="BV126" s="291"/>
      <c r="BW126" s="291"/>
      <c r="BX126" s="291"/>
      <c r="BY126" s="291"/>
      <c r="BZ126" s="291"/>
      <c r="CA126" s="291"/>
      <c r="CB126" s="291"/>
      <c r="CC126" s="291"/>
      <c r="CD126" s="291"/>
      <c r="CE126" s="291"/>
      <c r="CF126" s="291"/>
      <c r="CG126" s="291"/>
      <c r="CH126" s="291"/>
      <c r="CI126" s="291"/>
      <c r="CJ126" s="291"/>
      <c r="CK126" s="291"/>
      <c r="CL126" s="291"/>
      <c r="CM126" s="291"/>
      <c r="CN126" s="291"/>
      <c r="CO126" s="291"/>
      <c r="CP126" s="291"/>
      <c r="CQ126" s="291"/>
      <c r="CR126" s="291"/>
      <c r="CS126" s="291"/>
      <c r="CT126" s="291"/>
      <c r="CU126" s="291"/>
      <c r="CV126" s="291"/>
      <c r="CW126" s="291"/>
      <c r="CX126" s="291"/>
      <c r="CY126" s="291"/>
      <c r="CZ126" s="291"/>
      <c r="DA126" s="291"/>
      <c r="DB126" s="291"/>
      <c r="DC126" s="291"/>
      <c r="DD126" s="291"/>
      <c r="DE126" s="291"/>
      <c r="DF126" s="291"/>
      <c r="DG126" s="40"/>
      <c r="DH126" s="291"/>
      <c r="DI126" s="291"/>
      <c r="DJ126" s="291"/>
      <c r="DK126" s="291"/>
      <c r="DL126" s="291"/>
      <c r="DM126" s="291"/>
      <c r="DN126" s="291"/>
      <c r="DO126" s="291"/>
      <c r="DP126" s="291"/>
      <c r="DQ126" s="291"/>
      <c r="DR126" s="292"/>
      <c r="DS126" s="30"/>
      <c r="DT126" s="247"/>
      <c r="DU126" s="248"/>
      <c r="DV126" s="248"/>
      <c r="DW126" s="244"/>
      <c r="DX126" s="244"/>
      <c r="DY126" s="244"/>
      <c r="DZ126" s="70"/>
      <c r="EA126" s="246"/>
      <c r="EB126" s="244"/>
      <c r="EC126" s="244"/>
      <c r="ED126" s="244"/>
      <c r="EE126" s="244"/>
    </row>
    <row r="127" spans="1:135" ht="32.25" hidden="1" customHeight="1">
      <c r="A127" s="30"/>
      <c r="B127" s="32"/>
      <c r="C127" s="30"/>
      <c r="D127" s="30"/>
      <c r="E127" s="84"/>
      <c r="F127" s="84"/>
      <c r="G127" s="231"/>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57"/>
      <c r="BV127" s="57"/>
      <c r="BW127" s="57"/>
      <c r="BX127" s="57"/>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57"/>
      <c r="DS127" s="30"/>
      <c r="DT127" s="247"/>
      <c r="DU127" s="248"/>
      <c r="DV127" s="248"/>
      <c r="DW127" s="244"/>
      <c r="DX127" s="244"/>
      <c r="DY127" s="244"/>
      <c r="DZ127" s="70"/>
      <c r="EA127" s="246"/>
      <c r="EB127" s="244"/>
      <c r="EC127" s="244"/>
      <c r="ED127" s="244"/>
      <c r="EE127" s="244"/>
    </row>
    <row r="128" spans="1:135" ht="39" hidden="1" customHeight="1">
      <c r="A128" s="39"/>
      <c r="B128" s="58"/>
      <c r="C128" s="39"/>
      <c r="D128" s="39"/>
      <c r="E128" s="72"/>
      <c r="F128" s="72"/>
      <c r="G128" s="39"/>
      <c r="H128" s="77"/>
      <c r="I128" s="77"/>
      <c r="J128" s="74"/>
      <c r="K128" s="74"/>
      <c r="L128" s="74"/>
      <c r="M128" s="74"/>
      <c r="N128" s="74"/>
      <c r="O128" s="74"/>
      <c r="P128" s="74"/>
      <c r="Q128" s="74"/>
      <c r="R128" s="74"/>
      <c r="S128" s="74"/>
      <c r="T128" s="74"/>
      <c r="U128" s="74"/>
      <c r="V128" s="74"/>
      <c r="W128" s="74"/>
      <c r="X128" s="74"/>
      <c r="Y128" s="74"/>
      <c r="Z128" s="74"/>
      <c r="AA128" s="74"/>
      <c r="AB128" s="74"/>
      <c r="AC128" s="74"/>
      <c r="AD128" s="40"/>
      <c r="AE128" s="74"/>
      <c r="AF128" s="40"/>
      <c r="AG128" s="40"/>
      <c r="AH128" s="40"/>
      <c r="AI128" s="40"/>
      <c r="AJ128" s="40"/>
      <c r="AK128" s="40"/>
      <c r="AL128" s="40"/>
      <c r="AM128" s="74"/>
      <c r="AN128" s="77"/>
      <c r="AO128" s="77"/>
      <c r="AP128" s="77"/>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41"/>
      <c r="BV128" s="41"/>
      <c r="BW128" s="41"/>
      <c r="BX128" s="41"/>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40"/>
      <c r="CV128" s="74"/>
      <c r="CW128" s="74"/>
      <c r="CX128" s="74"/>
      <c r="CY128" s="74"/>
      <c r="CZ128" s="74"/>
      <c r="DA128" s="74"/>
      <c r="DB128" s="74"/>
      <c r="DC128" s="74"/>
      <c r="DD128" s="74"/>
      <c r="DE128" s="74"/>
      <c r="DF128" s="74"/>
      <c r="DG128" s="40"/>
      <c r="DH128" s="41"/>
      <c r="DI128" s="41"/>
      <c r="DJ128" s="41"/>
      <c r="DK128" s="74"/>
      <c r="DL128" s="74"/>
      <c r="DM128" s="74"/>
      <c r="DN128" s="74"/>
      <c r="DO128" s="74"/>
      <c r="DP128" s="74"/>
      <c r="DQ128" s="74"/>
      <c r="DR128" s="41"/>
      <c r="DS128" s="39"/>
      <c r="DT128" s="247"/>
      <c r="DU128" s="248"/>
      <c r="DV128" s="254"/>
      <c r="DW128" s="237"/>
      <c r="DX128" s="237"/>
      <c r="DY128" s="237"/>
      <c r="DZ128" s="70"/>
      <c r="EA128" s="246"/>
      <c r="EB128" s="237"/>
      <c r="EC128" s="237"/>
      <c r="ED128" s="237"/>
      <c r="EE128" s="237"/>
    </row>
    <row r="129" spans="1:135" ht="33" hidden="1" customHeight="1">
      <c r="A129" s="30"/>
      <c r="B129" s="250"/>
      <c r="C129" s="84"/>
      <c r="D129" s="84"/>
      <c r="E129" s="84"/>
      <c r="F129" s="84"/>
      <c r="G129" s="66"/>
      <c r="H129" s="291"/>
      <c r="I129" s="291"/>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291"/>
      <c r="AO129" s="291"/>
      <c r="AP129" s="291"/>
      <c r="AQ129" s="291"/>
      <c r="AR129" s="291"/>
      <c r="AS129" s="291"/>
      <c r="AT129" s="291"/>
      <c r="AU129" s="291"/>
      <c r="AV129" s="291"/>
      <c r="AW129" s="291"/>
      <c r="AX129" s="291"/>
      <c r="AY129" s="291"/>
      <c r="AZ129" s="291"/>
      <c r="BA129" s="291"/>
      <c r="BB129" s="291"/>
      <c r="BC129" s="291"/>
      <c r="BD129" s="291"/>
      <c r="BE129" s="291"/>
      <c r="BF129" s="291"/>
      <c r="BG129" s="291"/>
      <c r="BH129" s="291"/>
      <c r="BI129" s="291"/>
      <c r="BJ129" s="291"/>
      <c r="BK129" s="291"/>
      <c r="BL129" s="291"/>
      <c r="BM129" s="291"/>
      <c r="BN129" s="291"/>
      <c r="BO129" s="291"/>
      <c r="BP129" s="291"/>
      <c r="BQ129" s="291"/>
      <c r="BR129" s="291"/>
      <c r="BS129" s="291"/>
      <c r="BT129" s="291"/>
      <c r="BU129" s="291"/>
      <c r="BV129" s="291"/>
      <c r="BW129" s="291"/>
      <c r="BX129" s="291"/>
      <c r="BY129" s="291"/>
      <c r="BZ129" s="291"/>
      <c r="CA129" s="291"/>
      <c r="CB129" s="291"/>
      <c r="CC129" s="291"/>
      <c r="CD129" s="291"/>
      <c r="CE129" s="291"/>
      <c r="CF129" s="291"/>
      <c r="CG129" s="291"/>
      <c r="CH129" s="291"/>
      <c r="CI129" s="291"/>
      <c r="CJ129" s="291"/>
      <c r="CK129" s="291"/>
      <c r="CL129" s="291"/>
      <c r="CM129" s="291"/>
      <c r="CN129" s="291"/>
      <c r="CO129" s="291"/>
      <c r="CP129" s="291"/>
      <c r="CQ129" s="291"/>
      <c r="CR129" s="291"/>
      <c r="CS129" s="291"/>
      <c r="CT129" s="291"/>
      <c r="CU129" s="291"/>
      <c r="CV129" s="291"/>
      <c r="CW129" s="291"/>
      <c r="CX129" s="291"/>
      <c r="CY129" s="291"/>
      <c r="CZ129" s="291"/>
      <c r="DA129" s="291"/>
      <c r="DB129" s="291"/>
      <c r="DC129" s="291"/>
      <c r="DD129" s="291"/>
      <c r="DE129" s="291"/>
      <c r="DF129" s="291"/>
      <c r="DG129" s="40"/>
      <c r="DH129" s="291"/>
      <c r="DI129" s="291"/>
      <c r="DJ129" s="291"/>
      <c r="DK129" s="291"/>
      <c r="DL129" s="291"/>
      <c r="DM129" s="291"/>
      <c r="DN129" s="291"/>
      <c r="DO129" s="291"/>
      <c r="DP129" s="291"/>
      <c r="DQ129" s="291"/>
      <c r="DR129" s="292"/>
      <c r="DS129" s="30"/>
      <c r="DT129" s="247"/>
      <c r="DU129" s="248"/>
      <c r="DV129" s="248"/>
      <c r="DW129" s="244"/>
      <c r="DX129" s="244"/>
      <c r="DY129" s="244"/>
      <c r="DZ129" s="70"/>
      <c r="EA129" s="246"/>
      <c r="EB129" s="244"/>
      <c r="EC129" s="244"/>
      <c r="ED129" s="244"/>
      <c r="EE129" s="244"/>
    </row>
    <row r="130" spans="1:135" ht="32.25" hidden="1" customHeight="1">
      <c r="A130" s="30"/>
      <c r="B130" s="32"/>
      <c r="C130" s="30"/>
      <c r="D130" s="30"/>
      <c r="E130" s="84"/>
      <c r="F130" s="84"/>
      <c r="G130" s="231"/>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57"/>
      <c r="BV130" s="57"/>
      <c r="BW130" s="57"/>
      <c r="BX130" s="57"/>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57"/>
      <c r="DS130" s="30"/>
      <c r="DT130" s="247"/>
      <c r="DU130" s="248"/>
      <c r="DV130" s="248"/>
      <c r="DW130" s="244"/>
      <c r="DX130" s="244"/>
      <c r="DY130" s="244"/>
      <c r="DZ130" s="70"/>
      <c r="EA130" s="246"/>
      <c r="EB130" s="244"/>
      <c r="EC130" s="244"/>
      <c r="ED130" s="244"/>
      <c r="EE130" s="244"/>
    </row>
    <row r="131" spans="1:135" ht="39" hidden="1" customHeight="1">
      <c r="A131" s="296"/>
      <c r="B131" s="58"/>
      <c r="C131" s="39"/>
      <c r="D131" s="39"/>
      <c r="E131" s="39"/>
      <c r="F131" s="296"/>
      <c r="G131" s="39"/>
      <c r="H131" s="77"/>
      <c r="I131" s="77"/>
      <c r="J131" s="74"/>
      <c r="K131" s="74"/>
      <c r="L131" s="74"/>
      <c r="M131" s="74"/>
      <c r="N131" s="74"/>
      <c r="O131" s="74"/>
      <c r="P131" s="74"/>
      <c r="Q131" s="74"/>
      <c r="R131" s="74"/>
      <c r="S131" s="74"/>
      <c r="T131" s="74"/>
      <c r="U131" s="74"/>
      <c r="V131" s="74"/>
      <c r="W131" s="74"/>
      <c r="X131" s="74"/>
      <c r="Y131" s="74"/>
      <c r="Z131" s="74"/>
      <c r="AA131" s="74"/>
      <c r="AB131" s="74"/>
      <c r="AC131" s="74"/>
      <c r="AD131" s="40"/>
      <c r="AE131" s="74"/>
      <c r="AF131" s="40"/>
      <c r="AG131" s="40"/>
      <c r="AH131" s="40"/>
      <c r="AI131" s="40"/>
      <c r="AJ131" s="40"/>
      <c r="AK131" s="40"/>
      <c r="AL131" s="40"/>
      <c r="AM131" s="74"/>
      <c r="AN131" s="77"/>
      <c r="AO131" s="297"/>
      <c r="AP131" s="77"/>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41"/>
      <c r="BV131" s="41"/>
      <c r="BW131" s="41"/>
      <c r="BX131" s="41"/>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40"/>
      <c r="CV131" s="74"/>
      <c r="CW131" s="74"/>
      <c r="CX131" s="74"/>
      <c r="CY131" s="74"/>
      <c r="CZ131" s="74"/>
      <c r="DA131" s="74"/>
      <c r="DB131" s="74"/>
      <c r="DC131" s="74"/>
      <c r="DD131" s="74"/>
      <c r="DE131" s="74"/>
      <c r="DF131" s="74"/>
      <c r="DG131" s="40"/>
      <c r="DH131" s="41"/>
      <c r="DI131" s="41"/>
      <c r="DJ131" s="41"/>
      <c r="DK131" s="74"/>
      <c r="DL131" s="74"/>
      <c r="DM131" s="74"/>
      <c r="DN131" s="74"/>
      <c r="DO131" s="74"/>
      <c r="DP131" s="74"/>
      <c r="DQ131" s="74"/>
      <c r="DR131" s="41"/>
      <c r="DS131" s="39"/>
      <c r="DT131" s="247"/>
      <c r="DU131" s="248"/>
      <c r="DV131" s="254"/>
      <c r="DW131" s="237"/>
      <c r="DX131" s="237"/>
      <c r="DY131" s="237"/>
      <c r="DZ131" s="70"/>
      <c r="EA131" s="246"/>
      <c r="EB131" s="237"/>
      <c r="EC131" s="237"/>
      <c r="ED131" s="237"/>
      <c r="EE131" s="237"/>
    </row>
    <row r="132" spans="1:135" ht="28.5" hidden="1" customHeight="1">
      <c r="A132" s="30"/>
      <c r="B132" s="249"/>
      <c r="C132" s="30"/>
      <c r="D132" s="30"/>
      <c r="E132" s="84"/>
      <c r="F132" s="84"/>
      <c r="G132" s="29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74"/>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57"/>
      <c r="BV132" s="57"/>
      <c r="BW132" s="57"/>
      <c r="BX132" s="57"/>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57"/>
      <c r="CW132" s="57"/>
      <c r="CX132" s="57"/>
      <c r="CY132" s="57"/>
      <c r="CZ132" s="57"/>
      <c r="DA132" s="57"/>
      <c r="DB132" s="57"/>
      <c r="DC132" s="57"/>
      <c r="DD132" s="57"/>
      <c r="DE132" s="57"/>
      <c r="DF132" s="57"/>
      <c r="DG132" s="40"/>
      <c r="DH132" s="57"/>
      <c r="DI132" s="57"/>
      <c r="DJ132" s="57"/>
      <c r="DK132" s="57"/>
      <c r="DL132" s="40"/>
      <c r="DM132" s="40"/>
      <c r="DN132" s="40"/>
      <c r="DO132" s="40"/>
      <c r="DP132" s="40"/>
      <c r="DQ132" s="40"/>
      <c r="DR132" s="57"/>
      <c r="DS132" s="30"/>
      <c r="DT132" s="247"/>
      <c r="DU132" s="248"/>
      <c r="DV132" s="248"/>
      <c r="DW132" s="244"/>
      <c r="DX132" s="244"/>
      <c r="DY132" s="244"/>
      <c r="DZ132" s="70"/>
      <c r="EA132" s="246"/>
      <c r="EB132" s="244"/>
      <c r="EC132" s="244"/>
      <c r="ED132" s="244"/>
      <c r="EE132" s="244"/>
    </row>
    <row r="133" spans="1:135" ht="30.75" hidden="1" customHeight="1">
      <c r="A133" s="30"/>
      <c r="B133" s="32"/>
      <c r="C133" s="30"/>
      <c r="D133" s="30"/>
      <c r="E133" s="84"/>
      <c r="F133" s="84"/>
      <c r="G133" s="231"/>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57"/>
      <c r="DS133" s="30"/>
      <c r="DT133" s="247"/>
      <c r="DU133" s="248"/>
      <c r="DV133" s="248"/>
      <c r="DW133" s="244"/>
      <c r="DX133" s="244"/>
      <c r="DY133" s="244"/>
      <c r="DZ133" s="70"/>
      <c r="EA133" s="246"/>
      <c r="EB133" s="244"/>
      <c r="EC133" s="244"/>
      <c r="ED133" s="244"/>
      <c r="EE133" s="244"/>
    </row>
    <row r="134" spans="1:135" ht="39" hidden="1" customHeight="1">
      <c r="A134" s="39"/>
      <c r="B134" s="78"/>
      <c r="C134" s="72"/>
      <c r="D134" s="39"/>
      <c r="E134" s="72"/>
      <c r="F134" s="72"/>
      <c r="G134" s="5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41"/>
      <c r="BV134" s="41"/>
      <c r="BW134" s="41"/>
      <c r="BX134" s="41"/>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41"/>
      <c r="DI134" s="41"/>
      <c r="DJ134" s="41"/>
      <c r="DK134" s="74"/>
      <c r="DL134" s="74"/>
      <c r="DM134" s="74"/>
      <c r="DN134" s="74"/>
      <c r="DO134" s="74"/>
      <c r="DP134" s="74"/>
      <c r="DQ134" s="74"/>
      <c r="DR134" s="41"/>
      <c r="DS134" s="39"/>
      <c r="DT134" s="253"/>
      <c r="DU134" s="254"/>
      <c r="DV134" s="254"/>
      <c r="DW134" s="237"/>
      <c r="DX134" s="237"/>
      <c r="DY134" s="237"/>
      <c r="DZ134" s="70"/>
      <c r="EA134" s="246"/>
      <c r="EB134" s="237"/>
      <c r="EC134" s="237"/>
      <c r="ED134" s="237"/>
      <c r="EE134" s="237"/>
    </row>
    <row r="135" spans="1:135" ht="34.5" customHeight="1">
      <c r="A135" s="30" t="s">
        <v>17</v>
      </c>
      <c r="B135" s="249" t="s">
        <v>331</v>
      </c>
      <c r="C135" s="30"/>
      <c r="D135" s="30"/>
      <c r="E135" s="84"/>
      <c r="F135" s="84"/>
      <c r="G135" s="231"/>
      <c r="H135" s="40">
        <f t="shared" ref="H135:DP135" si="146">H136+H177+H164+H174+H169+H141+H150+H159</f>
        <v>383000</v>
      </c>
      <c r="I135" s="40">
        <f t="shared" si="146"/>
        <v>383000</v>
      </c>
      <c r="J135" s="40">
        <f t="shared" si="146"/>
        <v>0</v>
      </c>
      <c r="K135" s="40">
        <f t="shared" si="146"/>
        <v>0</v>
      </c>
      <c r="L135" s="40">
        <f t="shared" si="146"/>
        <v>0</v>
      </c>
      <c r="M135" s="40">
        <f t="shared" si="146"/>
        <v>0</v>
      </c>
      <c r="N135" s="40">
        <f t="shared" si="146"/>
        <v>0</v>
      </c>
      <c r="O135" s="40">
        <f t="shared" si="146"/>
        <v>0</v>
      </c>
      <c r="P135" s="40">
        <f t="shared" si="146"/>
        <v>0</v>
      </c>
      <c r="Q135" s="40">
        <f t="shared" si="146"/>
        <v>0</v>
      </c>
      <c r="R135" s="40">
        <f t="shared" si="146"/>
        <v>0</v>
      </c>
      <c r="S135" s="40">
        <f t="shared" si="146"/>
        <v>0</v>
      </c>
      <c r="T135" s="40">
        <f t="shared" si="146"/>
        <v>0</v>
      </c>
      <c r="U135" s="40">
        <f t="shared" si="146"/>
        <v>0</v>
      </c>
      <c r="V135" s="40">
        <f t="shared" si="146"/>
        <v>514077</v>
      </c>
      <c r="W135" s="40">
        <f t="shared" si="146"/>
        <v>-811</v>
      </c>
      <c r="X135" s="40">
        <f t="shared" si="146"/>
        <v>513266</v>
      </c>
      <c r="Y135" s="40">
        <f t="shared" si="146"/>
        <v>0</v>
      </c>
      <c r="Z135" s="40">
        <f t="shared" si="146"/>
        <v>513266</v>
      </c>
      <c r="AA135" s="40">
        <f t="shared" si="146"/>
        <v>0</v>
      </c>
      <c r="AB135" s="40">
        <f t="shared" si="146"/>
        <v>513266</v>
      </c>
      <c r="AC135" s="40">
        <f t="shared" si="146"/>
        <v>265</v>
      </c>
      <c r="AD135" s="40">
        <f t="shared" si="146"/>
        <v>513531</v>
      </c>
      <c r="AE135" s="40">
        <f t="shared" si="146"/>
        <v>317288</v>
      </c>
      <c r="AF135" s="40">
        <f t="shared" si="146"/>
        <v>830819</v>
      </c>
      <c r="AG135" s="40">
        <f t="shared" si="146"/>
        <v>57701</v>
      </c>
      <c r="AH135" s="40">
        <f t="shared" si="146"/>
        <v>888520</v>
      </c>
      <c r="AI135" s="40">
        <f t="shared" si="146"/>
        <v>-554729</v>
      </c>
      <c r="AJ135" s="40">
        <f t="shared" si="146"/>
        <v>333791</v>
      </c>
      <c r="AK135" s="40">
        <f t="shared" si="146"/>
        <v>333791</v>
      </c>
      <c r="AL135" s="40">
        <f t="shared" si="146"/>
        <v>333791</v>
      </c>
      <c r="AM135" s="40">
        <f t="shared" si="146"/>
        <v>333791</v>
      </c>
      <c r="AN135" s="40">
        <f t="shared" si="146"/>
        <v>90000</v>
      </c>
      <c r="AO135" s="40">
        <f t="shared" si="146"/>
        <v>153000</v>
      </c>
      <c r="AP135" s="40">
        <f t="shared" si="146"/>
        <v>90791</v>
      </c>
      <c r="AQ135" s="40">
        <f t="shared" si="146"/>
        <v>0</v>
      </c>
      <c r="AR135" s="40">
        <f t="shared" si="146"/>
        <v>0</v>
      </c>
      <c r="AS135" s="40">
        <f t="shared" si="146"/>
        <v>0</v>
      </c>
      <c r="AT135" s="40">
        <f t="shared" si="146"/>
        <v>0</v>
      </c>
      <c r="AU135" s="40">
        <f t="shared" si="146"/>
        <v>0</v>
      </c>
      <c r="AV135" s="40">
        <f t="shared" si="146"/>
        <v>0</v>
      </c>
      <c r="AW135" s="40">
        <f t="shared" si="146"/>
        <v>0</v>
      </c>
      <c r="AX135" s="40">
        <f t="shared" si="146"/>
        <v>0</v>
      </c>
      <c r="AY135" s="40">
        <f t="shared" si="146"/>
        <v>0</v>
      </c>
      <c r="AZ135" s="40">
        <f t="shared" si="146"/>
        <v>0</v>
      </c>
      <c r="BA135" s="40">
        <f t="shared" si="146"/>
        <v>0</v>
      </c>
      <c r="BB135" s="40">
        <f t="shared" si="146"/>
        <v>0</v>
      </c>
      <c r="BC135" s="40">
        <f t="shared" si="146"/>
        <v>0</v>
      </c>
      <c r="BD135" s="40">
        <f t="shared" si="146"/>
        <v>0</v>
      </c>
      <c r="BE135" s="40">
        <f t="shared" si="146"/>
        <v>0</v>
      </c>
      <c r="BF135" s="40">
        <f t="shared" si="146"/>
        <v>0</v>
      </c>
      <c r="BG135" s="40">
        <f t="shared" si="146"/>
        <v>0</v>
      </c>
      <c r="BH135" s="40">
        <f t="shared" si="146"/>
        <v>0</v>
      </c>
      <c r="BI135" s="40">
        <f t="shared" si="146"/>
        <v>0</v>
      </c>
      <c r="BJ135" s="40">
        <f t="shared" si="146"/>
        <v>0</v>
      </c>
      <c r="BK135" s="40">
        <f t="shared" si="146"/>
        <v>0</v>
      </c>
      <c r="BL135" s="40">
        <f t="shared" si="146"/>
        <v>0</v>
      </c>
      <c r="BM135" s="40">
        <f t="shared" si="146"/>
        <v>0</v>
      </c>
      <c r="BN135" s="40">
        <f t="shared" si="146"/>
        <v>0</v>
      </c>
      <c r="BO135" s="40">
        <f t="shared" si="146"/>
        <v>0</v>
      </c>
      <c r="BP135" s="40">
        <f t="shared" si="146"/>
        <v>0</v>
      </c>
      <c r="BQ135" s="40">
        <f t="shared" si="146"/>
        <v>0</v>
      </c>
      <c r="BR135" s="40">
        <f t="shared" si="146"/>
        <v>0</v>
      </c>
      <c r="BS135" s="40">
        <f t="shared" si="146"/>
        <v>0</v>
      </c>
      <c r="BT135" s="40">
        <f t="shared" si="146"/>
        <v>0</v>
      </c>
      <c r="BU135" s="40">
        <f t="shared" si="146"/>
        <v>0</v>
      </c>
      <c r="BV135" s="40">
        <f t="shared" si="146"/>
        <v>0</v>
      </c>
      <c r="BW135" s="40">
        <f t="shared" si="146"/>
        <v>0</v>
      </c>
      <c r="BX135" s="40">
        <f t="shared" si="146"/>
        <v>0</v>
      </c>
      <c r="BY135" s="40">
        <f t="shared" si="146"/>
        <v>0</v>
      </c>
      <c r="BZ135" s="40">
        <f t="shared" si="146"/>
        <v>0</v>
      </c>
      <c r="CA135" s="40">
        <f t="shared" si="146"/>
        <v>0</v>
      </c>
      <c r="CB135" s="40">
        <f t="shared" si="146"/>
        <v>0</v>
      </c>
      <c r="CC135" s="40">
        <f t="shared" si="146"/>
        <v>0</v>
      </c>
      <c r="CD135" s="40">
        <f t="shared" si="146"/>
        <v>0</v>
      </c>
      <c r="CE135" s="40">
        <f t="shared" si="146"/>
        <v>0</v>
      </c>
      <c r="CF135" s="40">
        <f t="shared" si="146"/>
        <v>0</v>
      </c>
      <c r="CG135" s="40">
        <f t="shared" si="146"/>
        <v>0</v>
      </c>
      <c r="CH135" s="40">
        <f t="shared" si="146"/>
        <v>0</v>
      </c>
      <c r="CI135" s="40">
        <f t="shared" si="146"/>
        <v>0</v>
      </c>
      <c r="CJ135" s="40">
        <f t="shared" si="146"/>
        <v>0</v>
      </c>
      <c r="CK135" s="40">
        <f t="shared" si="146"/>
        <v>0</v>
      </c>
      <c r="CL135" s="40">
        <f t="shared" si="146"/>
        <v>0</v>
      </c>
      <c r="CM135" s="40">
        <f t="shared" si="146"/>
        <v>0</v>
      </c>
      <c r="CN135" s="40">
        <f t="shared" si="146"/>
        <v>0</v>
      </c>
      <c r="CO135" s="40">
        <f t="shared" si="146"/>
        <v>0</v>
      </c>
      <c r="CP135" s="40">
        <f t="shared" si="146"/>
        <v>0</v>
      </c>
      <c r="CQ135" s="40">
        <f t="shared" si="146"/>
        <v>0</v>
      </c>
      <c r="CR135" s="40">
        <f t="shared" si="146"/>
        <v>0</v>
      </c>
      <c r="CS135" s="40">
        <f t="shared" si="146"/>
        <v>0</v>
      </c>
      <c r="CT135" s="40">
        <f t="shared" si="146"/>
        <v>0</v>
      </c>
      <c r="CU135" s="40">
        <f t="shared" si="146"/>
        <v>0</v>
      </c>
      <c r="CV135" s="40">
        <f t="shared" si="146"/>
        <v>0</v>
      </c>
      <c r="CW135" s="40">
        <f t="shared" si="146"/>
        <v>0</v>
      </c>
      <c r="CX135" s="40">
        <f t="shared" si="146"/>
        <v>0</v>
      </c>
      <c r="CY135" s="40">
        <f t="shared" si="146"/>
        <v>0</v>
      </c>
      <c r="CZ135" s="40">
        <f t="shared" si="146"/>
        <v>0</v>
      </c>
      <c r="DA135" s="40">
        <f t="shared" si="146"/>
        <v>0</v>
      </c>
      <c r="DB135" s="40">
        <f t="shared" si="146"/>
        <v>0</v>
      </c>
      <c r="DC135" s="40">
        <f t="shared" si="146"/>
        <v>0</v>
      </c>
      <c r="DD135" s="40">
        <f t="shared" si="146"/>
        <v>0</v>
      </c>
      <c r="DE135" s="40">
        <f t="shared" si="146"/>
        <v>0</v>
      </c>
      <c r="DF135" s="40">
        <f t="shared" si="146"/>
        <v>0</v>
      </c>
      <c r="DG135" s="40">
        <f t="shared" si="146"/>
        <v>4350</v>
      </c>
      <c r="DH135" s="40">
        <f t="shared" si="146"/>
        <v>0</v>
      </c>
      <c r="DI135" s="40">
        <f t="shared" si="146"/>
        <v>450</v>
      </c>
      <c r="DJ135" s="40">
        <f t="shared" si="146"/>
        <v>3900</v>
      </c>
      <c r="DK135" s="40">
        <f t="shared" si="146"/>
        <v>0</v>
      </c>
      <c r="DL135" s="40">
        <f t="shared" si="146"/>
        <v>329441</v>
      </c>
      <c r="DM135" s="40">
        <f t="shared" si="146"/>
        <v>90000</v>
      </c>
      <c r="DN135" s="40">
        <f t="shared" si="146"/>
        <v>152550</v>
      </c>
      <c r="DO135" s="40">
        <f t="shared" si="146"/>
        <v>86891</v>
      </c>
      <c r="DP135" s="40">
        <f t="shared" si="146"/>
        <v>0</v>
      </c>
      <c r="DQ135" s="40"/>
      <c r="DR135" s="57"/>
      <c r="DS135" s="55" t="e">
        <f>DS136+DS177+DS164+DS174+DS169+DS141+DS150+DS159</f>
        <v>#REF!</v>
      </c>
      <c r="DT135" s="247"/>
      <c r="DU135" s="248"/>
      <c r="DV135" s="248"/>
      <c r="DW135" s="244"/>
      <c r="DX135" s="244"/>
      <c r="DY135" s="244"/>
      <c r="DZ135" s="70">
        <f t="shared" ref="DZ135:DZ141" si="147">DG135-DH135-DI135-DJ135-DK135</f>
        <v>0</v>
      </c>
      <c r="EA135" s="246">
        <f t="shared" ref="EA135:EA141" si="148">DL135-DM135-DN135-DO135-DP135</f>
        <v>0</v>
      </c>
      <c r="EB135" s="244"/>
      <c r="EC135" s="244"/>
      <c r="ED135" s="244"/>
      <c r="EE135" s="244"/>
    </row>
    <row r="136" spans="1:135" ht="36" customHeight="1">
      <c r="A136" s="30" t="s">
        <v>19</v>
      </c>
      <c r="B136" s="249" t="s">
        <v>68</v>
      </c>
      <c r="C136" s="30"/>
      <c r="D136" s="30"/>
      <c r="E136" s="57"/>
      <c r="F136" s="57"/>
      <c r="G136" s="231"/>
      <c r="H136" s="40">
        <f t="shared" ref="H136:DP136" si="149">H137</f>
        <v>250000</v>
      </c>
      <c r="I136" s="40">
        <f t="shared" si="149"/>
        <v>250000</v>
      </c>
      <c r="J136" s="40">
        <f t="shared" si="149"/>
        <v>0</v>
      </c>
      <c r="K136" s="40">
        <f t="shared" si="149"/>
        <v>0</v>
      </c>
      <c r="L136" s="40">
        <f t="shared" si="149"/>
        <v>0</v>
      </c>
      <c r="M136" s="40">
        <f t="shared" si="149"/>
        <v>0</v>
      </c>
      <c r="N136" s="40">
        <f t="shared" si="149"/>
        <v>0</v>
      </c>
      <c r="O136" s="40">
        <f t="shared" si="149"/>
        <v>0</v>
      </c>
      <c r="P136" s="40">
        <f t="shared" si="149"/>
        <v>0</v>
      </c>
      <c r="Q136" s="40">
        <f t="shared" si="149"/>
        <v>0</v>
      </c>
      <c r="R136" s="40">
        <f t="shared" si="149"/>
        <v>0</v>
      </c>
      <c r="S136" s="40">
        <f t="shared" si="149"/>
        <v>0</v>
      </c>
      <c r="T136" s="40">
        <f t="shared" si="149"/>
        <v>0</v>
      </c>
      <c r="U136" s="40">
        <f t="shared" si="149"/>
        <v>0</v>
      </c>
      <c r="V136" s="40">
        <f t="shared" si="149"/>
        <v>342677</v>
      </c>
      <c r="W136" s="40">
        <f t="shared" si="149"/>
        <v>-10071</v>
      </c>
      <c r="X136" s="40">
        <f t="shared" si="149"/>
        <v>332606</v>
      </c>
      <c r="Y136" s="40">
        <f t="shared" si="149"/>
        <v>0</v>
      </c>
      <c r="Z136" s="40">
        <f t="shared" si="149"/>
        <v>332606</v>
      </c>
      <c r="AA136" s="40">
        <f t="shared" si="149"/>
        <v>0</v>
      </c>
      <c r="AB136" s="40">
        <f t="shared" si="149"/>
        <v>332606</v>
      </c>
      <c r="AC136" s="40">
        <f t="shared" si="149"/>
        <v>265</v>
      </c>
      <c r="AD136" s="40">
        <f t="shared" si="149"/>
        <v>332871</v>
      </c>
      <c r="AE136" s="40">
        <f t="shared" si="149"/>
        <v>227288</v>
      </c>
      <c r="AF136" s="40">
        <f t="shared" si="149"/>
        <v>560159</v>
      </c>
      <c r="AG136" s="40">
        <f t="shared" si="149"/>
        <v>44796</v>
      </c>
      <c r="AH136" s="40">
        <f t="shared" si="149"/>
        <v>604955</v>
      </c>
      <c r="AI136" s="40">
        <f t="shared" si="149"/>
        <v>-354955</v>
      </c>
      <c r="AJ136" s="40">
        <f t="shared" si="149"/>
        <v>250000</v>
      </c>
      <c r="AK136" s="40">
        <f t="shared" si="149"/>
        <v>250000</v>
      </c>
      <c r="AL136" s="40">
        <f t="shared" si="149"/>
        <v>250000</v>
      </c>
      <c r="AM136" s="40">
        <f t="shared" si="149"/>
        <v>250000</v>
      </c>
      <c r="AN136" s="40">
        <f t="shared" si="149"/>
        <v>90000</v>
      </c>
      <c r="AO136" s="40">
        <f t="shared" si="149"/>
        <v>120000</v>
      </c>
      <c r="AP136" s="40">
        <f t="shared" si="149"/>
        <v>40000</v>
      </c>
      <c r="AQ136" s="40">
        <f t="shared" si="149"/>
        <v>0</v>
      </c>
      <c r="AR136" s="40">
        <f t="shared" si="149"/>
        <v>0</v>
      </c>
      <c r="AS136" s="40">
        <f t="shared" si="149"/>
        <v>0</v>
      </c>
      <c r="AT136" s="40">
        <f t="shared" si="149"/>
        <v>0</v>
      </c>
      <c r="AU136" s="40">
        <f t="shared" si="149"/>
        <v>0</v>
      </c>
      <c r="AV136" s="40">
        <f t="shared" si="149"/>
        <v>0</v>
      </c>
      <c r="AW136" s="40">
        <f t="shared" si="149"/>
        <v>0</v>
      </c>
      <c r="AX136" s="40">
        <f t="shared" si="149"/>
        <v>0</v>
      </c>
      <c r="AY136" s="40">
        <f t="shared" si="149"/>
        <v>0</v>
      </c>
      <c r="AZ136" s="40">
        <f t="shared" si="149"/>
        <v>0</v>
      </c>
      <c r="BA136" s="40">
        <f t="shared" si="149"/>
        <v>0</v>
      </c>
      <c r="BB136" s="40">
        <f t="shared" si="149"/>
        <v>0</v>
      </c>
      <c r="BC136" s="40">
        <f t="shared" si="149"/>
        <v>0</v>
      </c>
      <c r="BD136" s="40">
        <f t="shared" si="149"/>
        <v>0</v>
      </c>
      <c r="BE136" s="40">
        <f t="shared" si="149"/>
        <v>0</v>
      </c>
      <c r="BF136" s="40">
        <f t="shared" si="149"/>
        <v>0</v>
      </c>
      <c r="BG136" s="40">
        <f t="shared" si="149"/>
        <v>0</v>
      </c>
      <c r="BH136" s="40">
        <f t="shared" si="149"/>
        <v>0</v>
      </c>
      <c r="BI136" s="40">
        <f t="shared" si="149"/>
        <v>0</v>
      </c>
      <c r="BJ136" s="40">
        <f t="shared" si="149"/>
        <v>0</v>
      </c>
      <c r="BK136" s="40">
        <f t="shared" si="149"/>
        <v>0</v>
      </c>
      <c r="BL136" s="40">
        <f t="shared" si="149"/>
        <v>0</v>
      </c>
      <c r="BM136" s="40">
        <f t="shared" si="149"/>
        <v>0</v>
      </c>
      <c r="BN136" s="40">
        <f t="shared" si="149"/>
        <v>0</v>
      </c>
      <c r="BO136" s="40">
        <f t="shared" si="149"/>
        <v>0</v>
      </c>
      <c r="BP136" s="40">
        <f t="shared" si="149"/>
        <v>0</v>
      </c>
      <c r="BQ136" s="40">
        <f t="shared" si="149"/>
        <v>0</v>
      </c>
      <c r="BR136" s="40">
        <f t="shared" si="149"/>
        <v>0</v>
      </c>
      <c r="BS136" s="40">
        <f t="shared" si="149"/>
        <v>0</v>
      </c>
      <c r="BT136" s="40">
        <f t="shared" si="149"/>
        <v>0</v>
      </c>
      <c r="BU136" s="40">
        <f t="shared" si="149"/>
        <v>0</v>
      </c>
      <c r="BV136" s="40">
        <f t="shared" si="149"/>
        <v>0</v>
      </c>
      <c r="BW136" s="40">
        <f t="shared" si="149"/>
        <v>0</v>
      </c>
      <c r="BX136" s="40">
        <f t="shared" si="149"/>
        <v>0</v>
      </c>
      <c r="BY136" s="40">
        <f t="shared" si="149"/>
        <v>0</v>
      </c>
      <c r="BZ136" s="40">
        <f t="shared" si="149"/>
        <v>0</v>
      </c>
      <c r="CA136" s="40">
        <f t="shared" si="149"/>
        <v>0</v>
      </c>
      <c r="CB136" s="40">
        <f t="shared" si="149"/>
        <v>0</v>
      </c>
      <c r="CC136" s="40">
        <f t="shared" si="149"/>
        <v>0</v>
      </c>
      <c r="CD136" s="40">
        <f t="shared" si="149"/>
        <v>0</v>
      </c>
      <c r="CE136" s="40">
        <f t="shared" si="149"/>
        <v>0</v>
      </c>
      <c r="CF136" s="40">
        <f t="shared" si="149"/>
        <v>0</v>
      </c>
      <c r="CG136" s="40">
        <f t="shared" si="149"/>
        <v>0</v>
      </c>
      <c r="CH136" s="40">
        <f t="shared" si="149"/>
        <v>0</v>
      </c>
      <c r="CI136" s="40">
        <f t="shared" si="149"/>
        <v>0</v>
      </c>
      <c r="CJ136" s="40">
        <f t="shared" si="149"/>
        <v>0</v>
      </c>
      <c r="CK136" s="40">
        <f t="shared" si="149"/>
        <v>0</v>
      </c>
      <c r="CL136" s="40">
        <f t="shared" si="149"/>
        <v>0</v>
      </c>
      <c r="CM136" s="40">
        <f t="shared" si="149"/>
        <v>0</v>
      </c>
      <c r="CN136" s="40">
        <f t="shared" si="149"/>
        <v>0</v>
      </c>
      <c r="CO136" s="40">
        <f t="shared" si="149"/>
        <v>0</v>
      </c>
      <c r="CP136" s="40">
        <f t="shared" si="149"/>
        <v>0</v>
      </c>
      <c r="CQ136" s="40">
        <f t="shared" si="149"/>
        <v>0</v>
      </c>
      <c r="CR136" s="40">
        <f t="shared" si="149"/>
        <v>0</v>
      </c>
      <c r="CS136" s="40">
        <f t="shared" si="149"/>
        <v>0</v>
      </c>
      <c r="CT136" s="40">
        <f t="shared" si="149"/>
        <v>0</v>
      </c>
      <c r="CU136" s="40">
        <f t="shared" si="149"/>
        <v>0</v>
      </c>
      <c r="CV136" s="40">
        <f t="shared" si="149"/>
        <v>0</v>
      </c>
      <c r="CW136" s="40">
        <f t="shared" si="149"/>
        <v>0</v>
      </c>
      <c r="CX136" s="40">
        <f t="shared" si="149"/>
        <v>0</v>
      </c>
      <c r="CY136" s="40">
        <f t="shared" si="149"/>
        <v>0</v>
      </c>
      <c r="CZ136" s="40">
        <f t="shared" si="149"/>
        <v>0</v>
      </c>
      <c r="DA136" s="40">
        <f t="shared" si="149"/>
        <v>0</v>
      </c>
      <c r="DB136" s="40">
        <f t="shared" si="149"/>
        <v>0</v>
      </c>
      <c r="DC136" s="40">
        <f t="shared" si="149"/>
        <v>0</v>
      </c>
      <c r="DD136" s="40">
        <f t="shared" si="149"/>
        <v>0</v>
      </c>
      <c r="DE136" s="40">
        <f t="shared" si="149"/>
        <v>0</v>
      </c>
      <c r="DF136" s="40">
        <f t="shared" si="149"/>
        <v>0</v>
      </c>
      <c r="DG136" s="40">
        <f t="shared" si="149"/>
        <v>2950</v>
      </c>
      <c r="DH136" s="40">
        <f t="shared" si="149"/>
        <v>0</v>
      </c>
      <c r="DI136" s="40">
        <f t="shared" si="149"/>
        <v>50</v>
      </c>
      <c r="DJ136" s="40">
        <f t="shared" si="149"/>
        <v>2900</v>
      </c>
      <c r="DK136" s="40">
        <f t="shared" si="149"/>
        <v>0</v>
      </c>
      <c r="DL136" s="40">
        <f t="shared" si="149"/>
        <v>247050</v>
      </c>
      <c r="DM136" s="40">
        <f t="shared" si="149"/>
        <v>90000</v>
      </c>
      <c r="DN136" s="40">
        <f t="shared" si="149"/>
        <v>119950</v>
      </c>
      <c r="DO136" s="40">
        <f t="shared" si="149"/>
        <v>37100</v>
      </c>
      <c r="DP136" s="40">
        <f t="shared" si="149"/>
        <v>0</v>
      </c>
      <c r="DQ136" s="40"/>
      <c r="DR136" s="57"/>
      <c r="DS136" s="56" t="e">
        <f>#REF!+DS137</f>
        <v>#REF!</v>
      </c>
      <c r="DT136" s="247"/>
      <c r="DU136" s="248"/>
      <c r="DV136" s="248"/>
      <c r="DW136" s="244"/>
      <c r="DX136" s="244"/>
      <c r="DY136" s="244"/>
      <c r="DZ136" s="70">
        <f t="shared" si="147"/>
        <v>0</v>
      </c>
      <c r="EA136" s="246">
        <f t="shared" si="148"/>
        <v>0</v>
      </c>
      <c r="EB136" s="244"/>
      <c r="EC136" s="244"/>
      <c r="ED136" s="244"/>
      <c r="EE136" s="244"/>
    </row>
    <row r="137" spans="1:135" ht="26.25" customHeight="1">
      <c r="A137" s="30"/>
      <c r="B137" s="249" t="s">
        <v>186</v>
      </c>
      <c r="C137" s="30"/>
      <c r="D137" s="30"/>
      <c r="E137" s="84"/>
      <c r="F137" s="84"/>
      <c r="G137" s="231"/>
      <c r="H137" s="40">
        <f t="shared" ref="H137:U137" si="150">SUM(H138:H140)</f>
        <v>250000</v>
      </c>
      <c r="I137" s="40">
        <f t="shared" si="150"/>
        <v>250000</v>
      </c>
      <c r="J137" s="40">
        <f t="shared" si="150"/>
        <v>0</v>
      </c>
      <c r="K137" s="40">
        <f t="shared" si="150"/>
        <v>0</v>
      </c>
      <c r="L137" s="40">
        <f t="shared" si="150"/>
        <v>0</v>
      </c>
      <c r="M137" s="40">
        <f t="shared" si="150"/>
        <v>0</v>
      </c>
      <c r="N137" s="40">
        <f t="shared" si="150"/>
        <v>0</v>
      </c>
      <c r="O137" s="40">
        <f t="shared" si="150"/>
        <v>0</v>
      </c>
      <c r="P137" s="40">
        <f t="shared" si="150"/>
        <v>0</v>
      </c>
      <c r="Q137" s="40">
        <f t="shared" si="150"/>
        <v>0</v>
      </c>
      <c r="R137" s="40">
        <f t="shared" si="150"/>
        <v>0</v>
      </c>
      <c r="S137" s="40">
        <f t="shared" si="150"/>
        <v>0</v>
      </c>
      <c r="T137" s="40">
        <f t="shared" si="150"/>
        <v>0</v>
      </c>
      <c r="U137" s="40">
        <f t="shared" si="150"/>
        <v>0</v>
      </c>
      <c r="V137" s="40">
        <v>342677</v>
      </c>
      <c r="W137" s="40">
        <v>-10071</v>
      </c>
      <c r="X137" s="40">
        <v>332606</v>
      </c>
      <c r="Y137" s="40">
        <v>0</v>
      </c>
      <c r="Z137" s="40">
        <v>332606</v>
      </c>
      <c r="AA137" s="40">
        <v>0</v>
      </c>
      <c r="AB137" s="40">
        <v>332606</v>
      </c>
      <c r="AC137" s="40">
        <v>265</v>
      </c>
      <c r="AD137" s="40">
        <v>332871</v>
      </c>
      <c r="AE137" s="40">
        <v>227288</v>
      </c>
      <c r="AF137" s="40">
        <v>560159</v>
      </c>
      <c r="AG137" s="40">
        <v>44796</v>
      </c>
      <c r="AH137" s="40">
        <v>604955</v>
      </c>
      <c r="AI137" s="40">
        <f t="shared" ref="AI137:AI140" si="151">AJ137-AH137</f>
        <v>-354955</v>
      </c>
      <c r="AJ137" s="40">
        <f t="shared" ref="AJ137:AJ140" si="152">AK137</f>
        <v>250000</v>
      </c>
      <c r="AK137" s="40">
        <f t="shared" ref="AK137:AK140" si="153">AL137+BM137+BP137+BQ137</f>
        <v>250000</v>
      </c>
      <c r="AL137" s="40">
        <f t="shared" ref="AL137:AL140" si="154">AM137+AR137+AS137+AW137+BB137+BI137+BK137+BL137+BJ137+BH137</f>
        <v>250000</v>
      </c>
      <c r="AM137" s="74">
        <f t="shared" ref="AM137:AM140" si="155">SUM(AN137:AQ137)</f>
        <v>250000</v>
      </c>
      <c r="AN137" s="40">
        <f t="shared" ref="AN137:AQ137" si="156">SUM(AN138:AN140)</f>
        <v>90000</v>
      </c>
      <c r="AO137" s="40">
        <f t="shared" si="156"/>
        <v>120000</v>
      </c>
      <c r="AP137" s="40">
        <f t="shared" si="156"/>
        <v>40000</v>
      </c>
      <c r="AQ137" s="40">
        <f t="shared" si="156"/>
        <v>0</v>
      </c>
      <c r="AR137" s="40"/>
      <c r="AS137" s="40">
        <f t="shared" ref="AS137:BG137" si="157">SUM(AS138:AS140)</f>
        <v>0</v>
      </c>
      <c r="AT137" s="40">
        <f t="shared" si="157"/>
        <v>0</v>
      </c>
      <c r="AU137" s="40">
        <f t="shared" si="157"/>
        <v>0</v>
      </c>
      <c r="AV137" s="40">
        <f t="shared" si="157"/>
        <v>0</v>
      </c>
      <c r="AW137" s="40">
        <f t="shared" si="157"/>
        <v>0</v>
      </c>
      <c r="AX137" s="40">
        <f t="shared" si="157"/>
        <v>0</v>
      </c>
      <c r="AY137" s="40">
        <f t="shared" si="157"/>
        <v>0</v>
      </c>
      <c r="AZ137" s="40">
        <f t="shared" si="157"/>
        <v>0</v>
      </c>
      <c r="BA137" s="40">
        <f t="shared" si="157"/>
        <v>0</v>
      </c>
      <c r="BB137" s="40">
        <f t="shared" si="157"/>
        <v>0</v>
      </c>
      <c r="BC137" s="40">
        <f t="shared" si="157"/>
        <v>0</v>
      </c>
      <c r="BD137" s="40">
        <f t="shared" si="157"/>
        <v>0</v>
      </c>
      <c r="BE137" s="40">
        <f t="shared" si="157"/>
        <v>0</v>
      </c>
      <c r="BF137" s="40">
        <f t="shared" si="157"/>
        <v>0</v>
      </c>
      <c r="BG137" s="40">
        <f t="shared" si="157"/>
        <v>0</v>
      </c>
      <c r="BH137" s="40"/>
      <c r="BI137" s="40">
        <f t="shared" ref="BI137:BJ137" si="158">SUM(BI138:BI140)</f>
        <v>0</v>
      </c>
      <c r="BJ137" s="40">
        <f t="shared" si="158"/>
        <v>0</v>
      </c>
      <c r="BK137" s="40"/>
      <c r="BL137" s="40"/>
      <c r="BM137" s="40">
        <f t="shared" ref="BM137:BU137" si="159">SUM(BM138:BM140)</f>
        <v>0</v>
      </c>
      <c r="BN137" s="40">
        <f t="shared" si="159"/>
        <v>0</v>
      </c>
      <c r="BO137" s="40">
        <f t="shared" si="159"/>
        <v>0</v>
      </c>
      <c r="BP137" s="40">
        <f t="shared" si="159"/>
        <v>0</v>
      </c>
      <c r="BQ137" s="40">
        <f t="shared" si="159"/>
        <v>0</v>
      </c>
      <c r="BR137" s="40">
        <f t="shared" si="159"/>
        <v>0</v>
      </c>
      <c r="BS137" s="40">
        <f t="shared" si="159"/>
        <v>0</v>
      </c>
      <c r="BT137" s="40">
        <f t="shared" si="159"/>
        <v>0</v>
      </c>
      <c r="BU137" s="40">
        <f t="shared" si="159"/>
        <v>0</v>
      </c>
      <c r="BV137" s="40"/>
      <c r="BW137" s="40"/>
      <c r="BX137" s="40">
        <f t="shared" ref="BX137:CT137" si="160">SUM(BX138:BX140)</f>
        <v>0</v>
      </c>
      <c r="BY137" s="40">
        <f t="shared" si="160"/>
        <v>0</v>
      </c>
      <c r="BZ137" s="40">
        <f t="shared" si="160"/>
        <v>0</v>
      </c>
      <c r="CA137" s="40">
        <f t="shared" si="160"/>
        <v>0</v>
      </c>
      <c r="CB137" s="40">
        <f t="shared" si="160"/>
        <v>0</v>
      </c>
      <c r="CC137" s="40">
        <f t="shared" si="160"/>
        <v>0</v>
      </c>
      <c r="CD137" s="40">
        <f t="shared" si="160"/>
        <v>0</v>
      </c>
      <c r="CE137" s="40">
        <f t="shared" si="160"/>
        <v>0</v>
      </c>
      <c r="CF137" s="40">
        <f t="shared" si="160"/>
        <v>0</v>
      </c>
      <c r="CG137" s="40">
        <f t="shared" si="160"/>
        <v>0</v>
      </c>
      <c r="CH137" s="40">
        <f t="shared" si="160"/>
        <v>0</v>
      </c>
      <c r="CI137" s="40">
        <f t="shared" si="160"/>
        <v>0</v>
      </c>
      <c r="CJ137" s="40">
        <f t="shared" si="160"/>
        <v>0</v>
      </c>
      <c r="CK137" s="40">
        <f t="shared" si="160"/>
        <v>0</v>
      </c>
      <c r="CL137" s="40">
        <f t="shared" si="160"/>
        <v>0</v>
      </c>
      <c r="CM137" s="40">
        <f t="shared" si="160"/>
        <v>0</v>
      </c>
      <c r="CN137" s="40">
        <f t="shared" si="160"/>
        <v>0</v>
      </c>
      <c r="CO137" s="40">
        <f t="shared" si="160"/>
        <v>0</v>
      </c>
      <c r="CP137" s="40">
        <f t="shared" si="160"/>
        <v>0</v>
      </c>
      <c r="CQ137" s="40">
        <f t="shared" si="160"/>
        <v>0</v>
      </c>
      <c r="CR137" s="40">
        <f t="shared" si="160"/>
        <v>0</v>
      </c>
      <c r="CS137" s="40">
        <f t="shared" si="160"/>
        <v>0</v>
      </c>
      <c r="CT137" s="40">
        <f t="shared" si="160"/>
        <v>0</v>
      </c>
      <c r="CU137" s="40">
        <f>SUM(CV137:DF137)</f>
        <v>0</v>
      </c>
      <c r="CV137" s="40">
        <f t="shared" ref="CV137:DF137" si="161">SUM(CV138:CV140)</f>
        <v>0</v>
      </c>
      <c r="CW137" s="40">
        <f t="shared" si="161"/>
        <v>0</v>
      </c>
      <c r="CX137" s="40">
        <f t="shared" si="161"/>
        <v>0</v>
      </c>
      <c r="CY137" s="40">
        <f t="shared" si="161"/>
        <v>0</v>
      </c>
      <c r="CZ137" s="40">
        <f t="shared" si="161"/>
        <v>0</v>
      </c>
      <c r="DA137" s="40">
        <f t="shared" si="161"/>
        <v>0</v>
      </c>
      <c r="DB137" s="40">
        <f t="shared" si="161"/>
        <v>0</v>
      </c>
      <c r="DC137" s="40">
        <f t="shared" si="161"/>
        <v>0</v>
      </c>
      <c r="DD137" s="40">
        <f t="shared" si="161"/>
        <v>0</v>
      </c>
      <c r="DE137" s="40">
        <f t="shared" si="161"/>
        <v>0</v>
      </c>
      <c r="DF137" s="40">
        <f t="shared" si="161"/>
        <v>0</v>
      </c>
      <c r="DG137" s="40">
        <f t="shared" ref="DG137:DG140" si="162">SUM(DH137:DK137)</f>
        <v>2950</v>
      </c>
      <c r="DH137" s="40">
        <f t="shared" ref="DH137:DP137" si="163">SUM(DH138:DH140)</f>
        <v>0</v>
      </c>
      <c r="DI137" s="40">
        <f t="shared" si="163"/>
        <v>50</v>
      </c>
      <c r="DJ137" s="40">
        <f t="shared" si="163"/>
        <v>2900</v>
      </c>
      <c r="DK137" s="40">
        <f t="shared" si="163"/>
        <v>0</v>
      </c>
      <c r="DL137" s="40">
        <f t="shared" si="163"/>
        <v>247050</v>
      </c>
      <c r="DM137" s="40">
        <f t="shared" si="163"/>
        <v>90000</v>
      </c>
      <c r="DN137" s="40">
        <f t="shared" si="163"/>
        <v>119950</v>
      </c>
      <c r="DO137" s="40">
        <f t="shared" si="163"/>
        <v>37100</v>
      </c>
      <c r="DP137" s="40">
        <f t="shared" si="163"/>
        <v>0</v>
      </c>
      <c r="DQ137" s="40"/>
      <c r="DR137" s="57"/>
      <c r="DS137" s="30"/>
      <c r="DT137" s="247"/>
      <c r="DU137" s="248"/>
      <c r="DV137" s="248"/>
      <c r="DW137" s="244"/>
      <c r="DX137" s="277"/>
      <c r="DY137" s="277"/>
      <c r="DZ137" s="278">
        <f t="shared" si="147"/>
        <v>0</v>
      </c>
      <c r="EA137" s="279">
        <f t="shared" si="148"/>
        <v>0</v>
      </c>
      <c r="EB137" s="277"/>
      <c r="EC137" s="277"/>
      <c r="ED137" s="277"/>
      <c r="EE137" s="277"/>
    </row>
    <row r="138" spans="1:135" ht="33.75" customHeight="1">
      <c r="A138" s="276" t="s">
        <v>39</v>
      </c>
      <c r="B138" s="264" t="s">
        <v>336</v>
      </c>
      <c r="C138" s="85" t="s">
        <v>337</v>
      </c>
      <c r="D138" s="89" t="s">
        <v>155</v>
      </c>
      <c r="E138" s="72">
        <v>2024</v>
      </c>
      <c r="F138" s="72">
        <v>2027</v>
      </c>
      <c r="G138" s="39" t="s">
        <v>338</v>
      </c>
      <c r="H138" s="280">
        <v>227000</v>
      </c>
      <c r="I138" s="74">
        <v>227000</v>
      </c>
      <c r="J138" s="74"/>
      <c r="K138" s="74"/>
      <c r="L138" s="74"/>
      <c r="M138" s="74"/>
      <c r="N138" s="74"/>
      <c r="O138" s="74"/>
      <c r="P138" s="74"/>
      <c r="Q138" s="74"/>
      <c r="R138" s="74"/>
      <c r="S138" s="74"/>
      <c r="T138" s="74"/>
      <c r="U138" s="74"/>
      <c r="V138" s="74"/>
      <c r="W138" s="74"/>
      <c r="X138" s="74"/>
      <c r="Y138" s="74"/>
      <c r="Z138" s="74"/>
      <c r="AA138" s="74"/>
      <c r="AB138" s="74"/>
      <c r="AC138" s="74"/>
      <c r="AD138" s="74"/>
      <c r="AE138" s="74">
        <v>227000</v>
      </c>
      <c r="AF138" s="74">
        <v>227000</v>
      </c>
      <c r="AG138" s="74">
        <v>0</v>
      </c>
      <c r="AH138" s="74">
        <v>227000</v>
      </c>
      <c r="AI138" s="74">
        <f t="shared" si="151"/>
        <v>0</v>
      </c>
      <c r="AJ138" s="74">
        <f t="shared" si="152"/>
        <v>227000</v>
      </c>
      <c r="AK138" s="74">
        <f t="shared" si="153"/>
        <v>227000</v>
      </c>
      <c r="AL138" s="74">
        <f t="shared" si="154"/>
        <v>227000</v>
      </c>
      <c r="AM138" s="74">
        <f t="shared" si="155"/>
        <v>227000</v>
      </c>
      <c r="AN138" s="74">
        <v>90000</v>
      </c>
      <c r="AO138" s="74">
        <v>117000</v>
      </c>
      <c r="AP138" s="74">
        <v>20000</v>
      </c>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280"/>
      <c r="BU138" s="41"/>
      <c r="BV138" s="41"/>
      <c r="BW138" s="41"/>
      <c r="BX138" s="41"/>
      <c r="BY138" s="280"/>
      <c r="BZ138" s="280"/>
      <c r="CA138" s="41"/>
      <c r="CB138" s="41"/>
      <c r="CC138" s="41"/>
      <c r="CD138" s="41"/>
      <c r="CE138" s="41"/>
      <c r="CF138" s="41"/>
      <c r="CG138" s="41"/>
      <c r="CH138" s="41"/>
      <c r="CI138" s="41"/>
      <c r="CJ138" s="41"/>
      <c r="CK138" s="74"/>
      <c r="CL138" s="74"/>
      <c r="CM138" s="74"/>
      <c r="CN138" s="74"/>
      <c r="CO138" s="74"/>
      <c r="CP138" s="74"/>
      <c r="CQ138" s="74"/>
      <c r="CR138" s="74"/>
      <c r="CS138" s="74"/>
      <c r="CT138" s="74"/>
      <c r="CU138" s="74"/>
      <c r="CV138" s="74"/>
      <c r="CW138" s="74"/>
      <c r="CX138" s="74"/>
      <c r="CY138" s="74"/>
      <c r="CZ138" s="74"/>
      <c r="DA138" s="74"/>
      <c r="DB138" s="74"/>
      <c r="DC138" s="74"/>
      <c r="DD138" s="74"/>
      <c r="DE138" s="74"/>
      <c r="DF138" s="74"/>
      <c r="DG138" s="74">
        <f t="shared" si="162"/>
        <v>2400</v>
      </c>
      <c r="DH138" s="41"/>
      <c r="DI138" s="41"/>
      <c r="DJ138" s="41">
        <v>2400</v>
      </c>
      <c r="DK138" s="74"/>
      <c r="DL138" s="74">
        <f t="shared" ref="DL138:DL140" si="164">SUM(DM138:DO138)</f>
        <v>224600</v>
      </c>
      <c r="DM138" s="74">
        <v>90000</v>
      </c>
      <c r="DN138" s="74">
        <v>117000</v>
      </c>
      <c r="DO138" s="74">
        <v>17600</v>
      </c>
      <c r="DP138" s="74">
        <v>0</v>
      </c>
      <c r="DQ138" s="74"/>
      <c r="DR138" s="41" t="s">
        <v>680</v>
      </c>
      <c r="DS138" s="39" t="s">
        <v>341</v>
      </c>
      <c r="DT138" s="253"/>
      <c r="DU138" s="254"/>
      <c r="DV138" s="254"/>
      <c r="DW138" s="298"/>
      <c r="DX138" s="299"/>
      <c r="DY138" s="299"/>
      <c r="DZ138" s="70">
        <f t="shared" si="147"/>
        <v>0</v>
      </c>
      <c r="EA138" s="256">
        <f t="shared" si="148"/>
        <v>0</v>
      </c>
      <c r="EB138" s="299"/>
      <c r="EC138" s="299"/>
      <c r="ED138" s="299"/>
      <c r="EE138" s="299"/>
    </row>
    <row r="139" spans="1:135" ht="42.75" customHeight="1">
      <c r="A139" s="276" t="s">
        <v>40</v>
      </c>
      <c r="B139" s="90" t="s">
        <v>342</v>
      </c>
      <c r="C139" s="276" t="s">
        <v>343</v>
      </c>
      <c r="D139" s="72" t="s">
        <v>166</v>
      </c>
      <c r="E139" s="72">
        <v>2024</v>
      </c>
      <c r="F139" s="72">
        <v>2026</v>
      </c>
      <c r="G139" s="39" t="s">
        <v>344</v>
      </c>
      <c r="H139" s="77">
        <f t="shared" ref="H139:H140" si="165">I139</f>
        <v>3000</v>
      </c>
      <c r="I139" s="74">
        <v>3000</v>
      </c>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f t="shared" si="151"/>
        <v>3000</v>
      </c>
      <c r="AJ139" s="74">
        <f t="shared" si="152"/>
        <v>3000</v>
      </c>
      <c r="AK139" s="74">
        <f t="shared" si="153"/>
        <v>3000</v>
      </c>
      <c r="AL139" s="74">
        <f t="shared" si="154"/>
        <v>3000</v>
      </c>
      <c r="AM139" s="74">
        <f t="shared" si="155"/>
        <v>3000</v>
      </c>
      <c r="AN139" s="74"/>
      <c r="AO139" s="74">
        <v>3000</v>
      </c>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280"/>
      <c r="BU139" s="41"/>
      <c r="BV139" s="41"/>
      <c r="BW139" s="41"/>
      <c r="BX139" s="41"/>
      <c r="BY139" s="280"/>
      <c r="BZ139" s="280"/>
      <c r="CA139" s="41"/>
      <c r="CB139" s="41"/>
      <c r="CC139" s="41"/>
      <c r="CD139" s="41"/>
      <c r="CE139" s="41"/>
      <c r="CF139" s="41"/>
      <c r="CG139" s="41"/>
      <c r="CH139" s="41"/>
      <c r="CI139" s="41"/>
      <c r="CJ139" s="41"/>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f t="shared" si="162"/>
        <v>50</v>
      </c>
      <c r="DH139" s="41"/>
      <c r="DI139" s="41">
        <v>50</v>
      </c>
      <c r="DJ139" s="41"/>
      <c r="DK139" s="74"/>
      <c r="DL139" s="74">
        <f t="shared" si="164"/>
        <v>2950</v>
      </c>
      <c r="DM139" s="74">
        <v>0</v>
      </c>
      <c r="DN139" s="74">
        <v>2950</v>
      </c>
      <c r="DO139" s="74">
        <v>0</v>
      </c>
      <c r="DP139" s="74"/>
      <c r="DQ139" s="74"/>
      <c r="DR139" s="41" t="s">
        <v>680</v>
      </c>
      <c r="DS139" s="39" t="s">
        <v>165</v>
      </c>
      <c r="DT139" s="253"/>
      <c r="DU139" s="254"/>
      <c r="DV139" s="254"/>
      <c r="DW139" s="298"/>
      <c r="DX139" s="299"/>
      <c r="DY139" s="299"/>
      <c r="DZ139" s="70">
        <f t="shared" si="147"/>
        <v>0</v>
      </c>
      <c r="EA139" s="256">
        <f t="shared" si="148"/>
        <v>0</v>
      </c>
      <c r="EB139" s="299"/>
      <c r="EC139" s="299"/>
      <c r="ED139" s="299"/>
      <c r="EE139" s="299"/>
    </row>
    <row r="140" spans="1:135" ht="42.75" customHeight="1">
      <c r="A140" s="276" t="s">
        <v>42</v>
      </c>
      <c r="B140" s="58" t="s">
        <v>345</v>
      </c>
      <c r="C140" s="276" t="s">
        <v>346</v>
      </c>
      <c r="D140" s="39" t="s">
        <v>347</v>
      </c>
      <c r="E140" s="72">
        <v>2024</v>
      </c>
      <c r="F140" s="72">
        <v>2026</v>
      </c>
      <c r="G140" s="89"/>
      <c r="H140" s="77">
        <f t="shared" si="165"/>
        <v>20000</v>
      </c>
      <c r="I140" s="74">
        <v>20000</v>
      </c>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f t="shared" si="151"/>
        <v>20000</v>
      </c>
      <c r="AJ140" s="74">
        <f t="shared" si="152"/>
        <v>20000</v>
      </c>
      <c r="AK140" s="74">
        <f t="shared" si="153"/>
        <v>20000</v>
      </c>
      <c r="AL140" s="74">
        <f t="shared" si="154"/>
        <v>20000</v>
      </c>
      <c r="AM140" s="74">
        <f t="shared" si="155"/>
        <v>20000</v>
      </c>
      <c r="AN140" s="74"/>
      <c r="AO140" s="74"/>
      <c r="AP140" s="74">
        <v>20000</v>
      </c>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280"/>
      <c r="BU140" s="41"/>
      <c r="BV140" s="41"/>
      <c r="BW140" s="41"/>
      <c r="BX140" s="41"/>
      <c r="BY140" s="280"/>
      <c r="BZ140" s="280"/>
      <c r="CA140" s="41"/>
      <c r="CB140" s="41"/>
      <c r="CC140" s="41"/>
      <c r="CD140" s="41"/>
      <c r="CE140" s="41"/>
      <c r="CF140" s="41"/>
      <c r="CG140" s="41"/>
      <c r="CH140" s="41"/>
      <c r="CI140" s="41"/>
      <c r="CJ140" s="41"/>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f t="shared" si="162"/>
        <v>500</v>
      </c>
      <c r="DH140" s="41"/>
      <c r="DI140" s="41"/>
      <c r="DJ140" s="41">
        <v>500</v>
      </c>
      <c r="DK140" s="74"/>
      <c r="DL140" s="74">
        <f t="shared" si="164"/>
        <v>19500</v>
      </c>
      <c r="DM140" s="74">
        <v>0</v>
      </c>
      <c r="DN140" s="74">
        <v>0</v>
      </c>
      <c r="DO140" s="74">
        <v>19500</v>
      </c>
      <c r="DP140" s="74"/>
      <c r="DQ140" s="74"/>
      <c r="DR140" s="41" t="s">
        <v>680</v>
      </c>
      <c r="DS140" s="39" t="s">
        <v>165</v>
      </c>
      <c r="DT140" s="253"/>
      <c r="DU140" s="254"/>
      <c r="DV140" s="254"/>
      <c r="DW140" s="298"/>
      <c r="DX140" s="299"/>
      <c r="DY140" s="299"/>
      <c r="DZ140" s="70">
        <f t="shared" si="147"/>
        <v>0</v>
      </c>
      <c r="EA140" s="256">
        <f t="shared" si="148"/>
        <v>0</v>
      </c>
      <c r="EB140" s="299"/>
      <c r="EC140" s="299"/>
      <c r="ED140" s="299"/>
      <c r="EE140" s="299"/>
    </row>
    <row r="141" spans="1:135" ht="27.75" customHeight="1">
      <c r="A141" s="30" t="s">
        <v>28</v>
      </c>
      <c r="B141" s="249" t="s">
        <v>67</v>
      </c>
      <c r="C141" s="30"/>
      <c r="D141" s="30"/>
      <c r="E141" s="57"/>
      <c r="F141" s="57"/>
      <c r="G141" s="41"/>
      <c r="H141" s="40">
        <f t="shared" ref="H141:DP141" si="166">H142+H147</f>
        <v>109000</v>
      </c>
      <c r="I141" s="40">
        <f t="shared" si="166"/>
        <v>109000</v>
      </c>
      <c r="J141" s="40">
        <f t="shared" si="166"/>
        <v>0</v>
      </c>
      <c r="K141" s="40">
        <f t="shared" si="166"/>
        <v>0</v>
      </c>
      <c r="L141" s="40">
        <f t="shared" si="166"/>
        <v>0</v>
      </c>
      <c r="M141" s="40">
        <f t="shared" si="166"/>
        <v>0</v>
      </c>
      <c r="N141" s="40">
        <f t="shared" si="166"/>
        <v>0</v>
      </c>
      <c r="O141" s="40">
        <f t="shared" si="166"/>
        <v>0</v>
      </c>
      <c r="P141" s="40">
        <f t="shared" si="166"/>
        <v>0</v>
      </c>
      <c r="Q141" s="40">
        <f t="shared" si="166"/>
        <v>0</v>
      </c>
      <c r="R141" s="40">
        <f t="shared" si="166"/>
        <v>0</v>
      </c>
      <c r="S141" s="40">
        <f t="shared" si="166"/>
        <v>0</v>
      </c>
      <c r="T141" s="40">
        <f t="shared" si="166"/>
        <v>0</v>
      </c>
      <c r="U141" s="40">
        <f t="shared" si="166"/>
        <v>0</v>
      </c>
      <c r="V141" s="40">
        <f t="shared" si="166"/>
        <v>0</v>
      </c>
      <c r="W141" s="40">
        <f t="shared" si="166"/>
        <v>0</v>
      </c>
      <c r="X141" s="40">
        <f t="shared" si="166"/>
        <v>0</v>
      </c>
      <c r="Y141" s="40">
        <f t="shared" si="166"/>
        <v>0</v>
      </c>
      <c r="Z141" s="40">
        <f t="shared" si="166"/>
        <v>0</v>
      </c>
      <c r="AA141" s="40">
        <f t="shared" si="166"/>
        <v>0</v>
      </c>
      <c r="AB141" s="40">
        <f t="shared" si="166"/>
        <v>0</v>
      </c>
      <c r="AC141" s="40">
        <f t="shared" si="166"/>
        <v>0</v>
      </c>
      <c r="AD141" s="40">
        <f t="shared" si="166"/>
        <v>0</v>
      </c>
      <c r="AE141" s="40">
        <f t="shared" si="166"/>
        <v>0</v>
      </c>
      <c r="AF141" s="40">
        <f t="shared" si="166"/>
        <v>0</v>
      </c>
      <c r="AG141" s="40">
        <f t="shared" si="166"/>
        <v>0</v>
      </c>
      <c r="AH141" s="40">
        <f t="shared" si="166"/>
        <v>0</v>
      </c>
      <c r="AI141" s="40">
        <f t="shared" si="166"/>
        <v>59791</v>
      </c>
      <c r="AJ141" s="40">
        <f t="shared" si="166"/>
        <v>59791</v>
      </c>
      <c r="AK141" s="40">
        <f t="shared" si="166"/>
        <v>59791</v>
      </c>
      <c r="AL141" s="40">
        <f t="shared" si="166"/>
        <v>59791</v>
      </c>
      <c r="AM141" s="40">
        <f t="shared" si="166"/>
        <v>59791</v>
      </c>
      <c r="AN141" s="40">
        <f t="shared" si="166"/>
        <v>0</v>
      </c>
      <c r="AO141" s="40">
        <f t="shared" si="166"/>
        <v>9000</v>
      </c>
      <c r="AP141" s="40">
        <f t="shared" si="166"/>
        <v>50791</v>
      </c>
      <c r="AQ141" s="40">
        <f t="shared" si="166"/>
        <v>0</v>
      </c>
      <c r="AR141" s="40">
        <f t="shared" si="166"/>
        <v>0</v>
      </c>
      <c r="AS141" s="40">
        <f t="shared" si="166"/>
        <v>0</v>
      </c>
      <c r="AT141" s="40">
        <f t="shared" si="166"/>
        <v>0</v>
      </c>
      <c r="AU141" s="40">
        <f t="shared" si="166"/>
        <v>0</v>
      </c>
      <c r="AV141" s="40">
        <f t="shared" si="166"/>
        <v>0</v>
      </c>
      <c r="AW141" s="40">
        <f t="shared" si="166"/>
        <v>0</v>
      </c>
      <c r="AX141" s="40">
        <f t="shared" si="166"/>
        <v>0</v>
      </c>
      <c r="AY141" s="40">
        <f t="shared" si="166"/>
        <v>0</v>
      </c>
      <c r="AZ141" s="40">
        <f t="shared" si="166"/>
        <v>0</v>
      </c>
      <c r="BA141" s="40">
        <f t="shared" si="166"/>
        <v>0</v>
      </c>
      <c r="BB141" s="40">
        <f t="shared" si="166"/>
        <v>0</v>
      </c>
      <c r="BC141" s="40">
        <f t="shared" si="166"/>
        <v>0</v>
      </c>
      <c r="BD141" s="40">
        <f t="shared" si="166"/>
        <v>0</v>
      </c>
      <c r="BE141" s="40">
        <f t="shared" si="166"/>
        <v>0</v>
      </c>
      <c r="BF141" s="40">
        <f t="shared" si="166"/>
        <v>0</v>
      </c>
      <c r="BG141" s="40">
        <f t="shared" si="166"/>
        <v>0</v>
      </c>
      <c r="BH141" s="40">
        <f t="shared" si="166"/>
        <v>0</v>
      </c>
      <c r="BI141" s="40">
        <f t="shared" si="166"/>
        <v>0</v>
      </c>
      <c r="BJ141" s="40">
        <f t="shared" si="166"/>
        <v>0</v>
      </c>
      <c r="BK141" s="40">
        <f t="shared" si="166"/>
        <v>0</v>
      </c>
      <c r="BL141" s="40">
        <f t="shared" si="166"/>
        <v>0</v>
      </c>
      <c r="BM141" s="40">
        <f t="shared" si="166"/>
        <v>0</v>
      </c>
      <c r="BN141" s="40">
        <f t="shared" si="166"/>
        <v>0</v>
      </c>
      <c r="BO141" s="40">
        <f t="shared" si="166"/>
        <v>0</v>
      </c>
      <c r="BP141" s="40">
        <f t="shared" si="166"/>
        <v>0</v>
      </c>
      <c r="BQ141" s="40">
        <f t="shared" si="166"/>
        <v>0</v>
      </c>
      <c r="BR141" s="40">
        <f t="shared" si="166"/>
        <v>0</v>
      </c>
      <c r="BS141" s="40">
        <f t="shared" si="166"/>
        <v>0</v>
      </c>
      <c r="BT141" s="40">
        <f t="shared" si="166"/>
        <v>0</v>
      </c>
      <c r="BU141" s="40">
        <f t="shared" si="166"/>
        <v>0</v>
      </c>
      <c r="BV141" s="40">
        <f t="shared" si="166"/>
        <v>0</v>
      </c>
      <c r="BW141" s="40">
        <f t="shared" si="166"/>
        <v>0</v>
      </c>
      <c r="BX141" s="40">
        <f t="shared" si="166"/>
        <v>0</v>
      </c>
      <c r="BY141" s="40">
        <f t="shared" si="166"/>
        <v>0</v>
      </c>
      <c r="BZ141" s="40">
        <f t="shared" si="166"/>
        <v>0</v>
      </c>
      <c r="CA141" s="40">
        <f t="shared" si="166"/>
        <v>0</v>
      </c>
      <c r="CB141" s="40">
        <f t="shared" si="166"/>
        <v>0</v>
      </c>
      <c r="CC141" s="40">
        <f t="shared" si="166"/>
        <v>0</v>
      </c>
      <c r="CD141" s="40">
        <f t="shared" si="166"/>
        <v>0</v>
      </c>
      <c r="CE141" s="40">
        <f t="shared" si="166"/>
        <v>0</v>
      </c>
      <c r="CF141" s="40">
        <f t="shared" si="166"/>
        <v>0</v>
      </c>
      <c r="CG141" s="40">
        <f t="shared" si="166"/>
        <v>0</v>
      </c>
      <c r="CH141" s="40">
        <f t="shared" si="166"/>
        <v>0</v>
      </c>
      <c r="CI141" s="40">
        <f t="shared" si="166"/>
        <v>0</v>
      </c>
      <c r="CJ141" s="40">
        <f t="shared" si="166"/>
        <v>0</v>
      </c>
      <c r="CK141" s="40">
        <f t="shared" si="166"/>
        <v>0</v>
      </c>
      <c r="CL141" s="40">
        <f t="shared" si="166"/>
        <v>0</v>
      </c>
      <c r="CM141" s="40">
        <f t="shared" si="166"/>
        <v>0</v>
      </c>
      <c r="CN141" s="40">
        <f t="shared" si="166"/>
        <v>0</v>
      </c>
      <c r="CO141" s="40">
        <f t="shared" si="166"/>
        <v>0</v>
      </c>
      <c r="CP141" s="40">
        <f t="shared" si="166"/>
        <v>0</v>
      </c>
      <c r="CQ141" s="40">
        <f t="shared" si="166"/>
        <v>0</v>
      </c>
      <c r="CR141" s="40">
        <f t="shared" si="166"/>
        <v>0</v>
      </c>
      <c r="CS141" s="40">
        <f t="shared" si="166"/>
        <v>0</v>
      </c>
      <c r="CT141" s="40">
        <f t="shared" si="166"/>
        <v>0</v>
      </c>
      <c r="CU141" s="40">
        <f t="shared" si="166"/>
        <v>0</v>
      </c>
      <c r="CV141" s="40">
        <f t="shared" si="166"/>
        <v>0</v>
      </c>
      <c r="CW141" s="40">
        <f t="shared" si="166"/>
        <v>0</v>
      </c>
      <c r="CX141" s="40">
        <f t="shared" si="166"/>
        <v>0</v>
      </c>
      <c r="CY141" s="40">
        <f t="shared" si="166"/>
        <v>0</v>
      </c>
      <c r="CZ141" s="40">
        <f t="shared" si="166"/>
        <v>0</v>
      </c>
      <c r="DA141" s="40">
        <f t="shared" si="166"/>
        <v>0</v>
      </c>
      <c r="DB141" s="40">
        <f t="shared" si="166"/>
        <v>0</v>
      </c>
      <c r="DC141" s="40">
        <f t="shared" si="166"/>
        <v>0</v>
      </c>
      <c r="DD141" s="40">
        <f t="shared" si="166"/>
        <v>0</v>
      </c>
      <c r="DE141" s="40">
        <f t="shared" si="166"/>
        <v>0</v>
      </c>
      <c r="DF141" s="40">
        <f t="shared" si="166"/>
        <v>0</v>
      </c>
      <c r="DG141" s="40">
        <f t="shared" si="166"/>
        <v>1100</v>
      </c>
      <c r="DH141" s="40">
        <f t="shared" si="166"/>
        <v>0</v>
      </c>
      <c r="DI141" s="40">
        <f t="shared" si="166"/>
        <v>100</v>
      </c>
      <c r="DJ141" s="40">
        <f t="shared" si="166"/>
        <v>1000</v>
      </c>
      <c r="DK141" s="40">
        <f t="shared" si="166"/>
        <v>0</v>
      </c>
      <c r="DL141" s="40">
        <f t="shared" si="166"/>
        <v>58691</v>
      </c>
      <c r="DM141" s="40">
        <f t="shared" si="166"/>
        <v>0</v>
      </c>
      <c r="DN141" s="40">
        <f t="shared" si="166"/>
        <v>8900</v>
      </c>
      <c r="DO141" s="40">
        <f t="shared" si="166"/>
        <v>49791</v>
      </c>
      <c r="DP141" s="40">
        <f t="shared" si="166"/>
        <v>0</v>
      </c>
      <c r="DQ141" s="40"/>
      <c r="DR141" s="57"/>
      <c r="DS141" s="40" t="e">
        <f>#REF!+DS142</f>
        <v>#REF!</v>
      </c>
      <c r="DT141" s="247"/>
      <c r="DU141" s="248"/>
      <c r="DV141" s="248"/>
      <c r="DW141" s="244"/>
      <c r="DX141" s="244"/>
      <c r="DY141" s="244"/>
      <c r="DZ141" s="70">
        <f t="shared" si="147"/>
        <v>0</v>
      </c>
      <c r="EA141" s="246">
        <f t="shared" si="148"/>
        <v>0</v>
      </c>
      <c r="EB141" s="244"/>
      <c r="EC141" s="244"/>
      <c r="ED141" s="244"/>
      <c r="EE141" s="244"/>
    </row>
    <row r="142" spans="1:135" ht="25.5" hidden="1" customHeight="1">
      <c r="A142" s="30"/>
      <c r="B142" s="32"/>
      <c r="C142" s="30"/>
      <c r="D142" s="30"/>
      <c r="E142" s="84"/>
      <c r="F142" s="84"/>
      <c r="G142" s="231"/>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57"/>
      <c r="DS142" s="40"/>
      <c r="DT142" s="247"/>
      <c r="DU142" s="248"/>
      <c r="DV142" s="248"/>
      <c r="DW142" s="244"/>
      <c r="DX142" s="244"/>
      <c r="DY142" s="244"/>
      <c r="DZ142" s="70"/>
      <c r="EA142" s="246"/>
      <c r="EB142" s="244"/>
      <c r="EC142" s="244"/>
      <c r="ED142" s="244"/>
      <c r="EE142" s="244"/>
    </row>
    <row r="143" spans="1:135" ht="33.75" hidden="1" customHeight="1">
      <c r="A143" s="39"/>
      <c r="B143" s="58"/>
      <c r="C143" s="39"/>
      <c r="D143" s="72"/>
      <c r="E143" s="89"/>
      <c r="F143" s="89"/>
      <c r="G143" s="89"/>
      <c r="H143" s="280"/>
      <c r="I143" s="280"/>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280"/>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41"/>
      <c r="BV143" s="41"/>
      <c r="BW143" s="41"/>
      <c r="BX143" s="41"/>
      <c r="BY143" s="280"/>
      <c r="BZ143" s="280"/>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c r="DC143" s="74"/>
      <c r="DD143" s="74"/>
      <c r="DE143" s="74"/>
      <c r="DF143" s="74"/>
      <c r="DG143" s="74"/>
      <c r="DH143" s="41"/>
      <c r="DI143" s="41"/>
      <c r="DJ143" s="41"/>
      <c r="DK143" s="74"/>
      <c r="DL143" s="74"/>
      <c r="DM143" s="74"/>
      <c r="DN143" s="74"/>
      <c r="DO143" s="74"/>
      <c r="DP143" s="74"/>
      <c r="DQ143" s="74"/>
      <c r="DR143" s="41"/>
      <c r="DS143" s="39"/>
      <c r="DT143" s="253"/>
      <c r="DU143" s="254"/>
      <c r="DV143" s="254"/>
      <c r="DW143" s="237"/>
      <c r="DX143" s="237"/>
      <c r="DY143" s="237"/>
      <c r="DZ143" s="70"/>
      <c r="EA143" s="246"/>
      <c r="EB143" s="237"/>
      <c r="EC143" s="237"/>
      <c r="ED143" s="237"/>
      <c r="EE143" s="237"/>
    </row>
    <row r="144" spans="1:135" ht="39" hidden="1" customHeight="1">
      <c r="A144" s="39"/>
      <c r="B144" s="58"/>
      <c r="C144" s="39"/>
      <c r="D144" s="72"/>
      <c r="E144" s="89"/>
      <c r="F144" s="89"/>
      <c r="G144" s="89"/>
      <c r="H144" s="280"/>
      <c r="I144" s="280"/>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280"/>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41"/>
      <c r="BV144" s="41"/>
      <c r="BW144" s="41"/>
      <c r="BX144" s="41"/>
      <c r="BY144" s="280"/>
      <c r="BZ144" s="280"/>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41"/>
      <c r="DI144" s="41"/>
      <c r="DJ144" s="41"/>
      <c r="DK144" s="74"/>
      <c r="DL144" s="74"/>
      <c r="DM144" s="74"/>
      <c r="DN144" s="74"/>
      <c r="DO144" s="74"/>
      <c r="DP144" s="74"/>
      <c r="DQ144" s="74"/>
      <c r="DR144" s="41"/>
      <c r="DS144" s="39"/>
      <c r="DT144" s="253"/>
      <c r="DU144" s="254"/>
      <c r="DV144" s="254"/>
      <c r="DW144" s="237"/>
      <c r="DX144" s="237"/>
      <c r="DY144" s="237"/>
      <c r="DZ144" s="70"/>
      <c r="EA144" s="246"/>
      <c r="EB144" s="237"/>
      <c r="EC144" s="237"/>
      <c r="ED144" s="237"/>
      <c r="EE144" s="237"/>
    </row>
    <row r="145" spans="1:135" ht="36" hidden="1" customHeight="1">
      <c r="A145" s="39"/>
      <c r="B145" s="58"/>
      <c r="C145" s="39"/>
      <c r="D145" s="72"/>
      <c r="E145" s="89"/>
      <c r="F145" s="89"/>
      <c r="G145" s="89"/>
      <c r="H145" s="280"/>
      <c r="I145" s="280"/>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280"/>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41"/>
      <c r="BV145" s="41"/>
      <c r="BW145" s="41"/>
      <c r="BX145" s="41"/>
      <c r="BY145" s="280"/>
      <c r="BZ145" s="280"/>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7"/>
      <c r="CY145" s="74"/>
      <c r="CZ145" s="74"/>
      <c r="DA145" s="74"/>
      <c r="DB145" s="74"/>
      <c r="DC145" s="77"/>
      <c r="DD145" s="74"/>
      <c r="DE145" s="74"/>
      <c r="DF145" s="74"/>
      <c r="DG145" s="74"/>
      <c r="DH145" s="41"/>
      <c r="DI145" s="41"/>
      <c r="DJ145" s="41"/>
      <c r="DK145" s="74"/>
      <c r="DL145" s="74"/>
      <c r="DM145" s="74"/>
      <c r="DN145" s="74"/>
      <c r="DO145" s="74"/>
      <c r="DP145" s="74"/>
      <c r="DQ145" s="74"/>
      <c r="DR145" s="41"/>
      <c r="DS145" s="39"/>
      <c r="DT145" s="253"/>
      <c r="DU145" s="254"/>
      <c r="DV145" s="254"/>
      <c r="DW145" s="237"/>
      <c r="DX145" s="237"/>
      <c r="DY145" s="237"/>
      <c r="DZ145" s="70"/>
      <c r="EA145" s="246"/>
      <c r="EB145" s="237"/>
      <c r="EC145" s="237"/>
      <c r="ED145" s="237"/>
      <c r="EE145" s="237"/>
    </row>
    <row r="146" spans="1:135" ht="48.75" hidden="1" customHeight="1">
      <c r="A146" s="39"/>
      <c r="B146" s="58"/>
      <c r="C146" s="39"/>
      <c r="D146" s="72"/>
      <c r="E146" s="89"/>
      <c r="F146" s="89"/>
      <c r="G146" s="89"/>
      <c r="H146" s="280"/>
      <c r="I146" s="280"/>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280"/>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41"/>
      <c r="BV146" s="41"/>
      <c r="BW146" s="41"/>
      <c r="BX146" s="41"/>
      <c r="BY146" s="280"/>
      <c r="BZ146" s="280"/>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280"/>
      <c r="CY146" s="74"/>
      <c r="CZ146" s="74"/>
      <c r="DA146" s="74"/>
      <c r="DB146" s="74"/>
      <c r="DC146" s="280"/>
      <c r="DD146" s="74"/>
      <c r="DE146" s="74"/>
      <c r="DF146" s="74"/>
      <c r="DG146" s="74"/>
      <c r="DH146" s="41"/>
      <c r="DI146" s="41"/>
      <c r="DJ146" s="41"/>
      <c r="DK146" s="74"/>
      <c r="DL146" s="74"/>
      <c r="DM146" s="74"/>
      <c r="DN146" s="74"/>
      <c r="DO146" s="74"/>
      <c r="DP146" s="74"/>
      <c r="DQ146" s="74"/>
      <c r="DR146" s="41"/>
      <c r="DS146" s="39"/>
      <c r="DT146" s="253"/>
      <c r="DU146" s="254"/>
      <c r="DV146" s="254"/>
      <c r="DW146" s="237"/>
      <c r="DX146" s="237"/>
      <c r="DY146" s="237"/>
      <c r="DZ146" s="70"/>
      <c r="EA146" s="246"/>
      <c r="EB146" s="237"/>
      <c r="EC146" s="237"/>
      <c r="ED146" s="237"/>
      <c r="EE146" s="237"/>
    </row>
    <row r="147" spans="1:135" ht="26.25" customHeight="1">
      <c r="A147" s="30"/>
      <c r="B147" s="249" t="s">
        <v>186</v>
      </c>
      <c r="C147" s="30"/>
      <c r="D147" s="30"/>
      <c r="E147" s="84"/>
      <c r="F147" s="84"/>
      <c r="G147" s="231"/>
      <c r="H147" s="40">
        <f t="shared" ref="H147:DP147" si="167">SUM(H148:H149)</f>
        <v>109000</v>
      </c>
      <c r="I147" s="40">
        <f t="shared" si="167"/>
        <v>109000</v>
      </c>
      <c r="J147" s="40">
        <f t="shared" si="167"/>
        <v>0</v>
      </c>
      <c r="K147" s="40">
        <f t="shared" si="167"/>
        <v>0</v>
      </c>
      <c r="L147" s="40">
        <f t="shared" si="167"/>
        <v>0</v>
      </c>
      <c r="M147" s="40">
        <f t="shared" si="167"/>
        <v>0</v>
      </c>
      <c r="N147" s="40">
        <f t="shared" si="167"/>
        <v>0</v>
      </c>
      <c r="O147" s="40">
        <f t="shared" si="167"/>
        <v>0</v>
      </c>
      <c r="P147" s="40">
        <f t="shared" si="167"/>
        <v>0</v>
      </c>
      <c r="Q147" s="40">
        <f t="shared" si="167"/>
        <v>0</v>
      </c>
      <c r="R147" s="40">
        <f t="shared" si="167"/>
        <v>0</v>
      </c>
      <c r="S147" s="40">
        <f t="shared" si="167"/>
        <v>0</v>
      </c>
      <c r="T147" s="40">
        <f t="shared" si="167"/>
        <v>0</v>
      </c>
      <c r="U147" s="40">
        <f t="shared" si="167"/>
        <v>0</v>
      </c>
      <c r="V147" s="40">
        <f t="shared" si="167"/>
        <v>0</v>
      </c>
      <c r="W147" s="40">
        <f t="shared" si="167"/>
        <v>0</v>
      </c>
      <c r="X147" s="40">
        <f t="shared" si="167"/>
        <v>0</v>
      </c>
      <c r="Y147" s="40">
        <f t="shared" si="167"/>
        <v>0</v>
      </c>
      <c r="Z147" s="40">
        <f t="shared" si="167"/>
        <v>0</v>
      </c>
      <c r="AA147" s="40">
        <f t="shared" si="167"/>
        <v>0</v>
      </c>
      <c r="AB147" s="40">
        <f t="shared" si="167"/>
        <v>0</v>
      </c>
      <c r="AC147" s="40">
        <f t="shared" si="167"/>
        <v>0</v>
      </c>
      <c r="AD147" s="40">
        <f t="shared" si="167"/>
        <v>0</v>
      </c>
      <c r="AE147" s="40">
        <f t="shared" si="167"/>
        <v>0</v>
      </c>
      <c r="AF147" s="40">
        <f t="shared" si="167"/>
        <v>0</v>
      </c>
      <c r="AG147" s="40">
        <f t="shared" si="167"/>
        <v>0</v>
      </c>
      <c r="AH147" s="40">
        <f t="shared" si="167"/>
        <v>0</v>
      </c>
      <c r="AI147" s="40">
        <f t="shared" si="167"/>
        <v>59791</v>
      </c>
      <c r="AJ147" s="40">
        <f t="shared" si="167"/>
        <v>59791</v>
      </c>
      <c r="AK147" s="40">
        <f t="shared" si="167"/>
        <v>59791</v>
      </c>
      <c r="AL147" s="40">
        <f t="shared" si="167"/>
        <v>59791</v>
      </c>
      <c r="AM147" s="40">
        <f t="shared" si="167"/>
        <v>59791</v>
      </c>
      <c r="AN147" s="40">
        <f t="shared" si="167"/>
        <v>0</v>
      </c>
      <c r="AO147" s="40">
        <f t="shared" si="167"/>
        <v>9000</v>
      </c>
      <c r="AP147" s="40">
        <f t="shared" si="167"/>
        <v>50791</v>
      </c>
      <c r="AQ147" s="40">
        <f t="shared" si="167"/>
        <v>0</v>
      </c>
      <c r="AR147" s="40">
        <f t="shared" si="167"/>
        <v>0</v>
      </c>
      <c r="AS147" s="40">
        <f t="shared" si="167"/>
        <v>0</v>
      </c>
      <c r="AT147" s="40">
        <f t="shared" si="167"/>
        <v>0</v>
      </c>
      <c r="AU147" s="40">
        <f t="shared" si="167"/>
        <v>0</v>
      </c>
      <c r="AV147" s="40">
        <f t="shared" si="167"/>
        <v>0</v>
      </c>
      <c r="AW147" s="40">
        <f t="shared" si="167"/>
        <v>0</v>
      </c>
      <c r="AX147" s="40">
        <f t="shared" si="167"/>
        <v>0</v>
      </c>
      <c r="AY147" s="40">
        <f t="shared" si="167"/>
        <v>0</v>
      </c>
      <c r="AZ147" s="40">
        <f t="shared" si="167"/>
        <v>0</v>
      </c>
      <c r="BA147" s="40">
        <f t="shared" si="167"/>
        <v>0</v>
      </c>
      <c r="BB147" s="40">
        <f t="shared" si="167"/>
        <v>0</v>
      </c>
      <c r="BC147" s="40">
        <f t="shared" si="167"/>
        <v>0</v>
      </c>
      <c r="BD147" s="40">
        <f t="shared" si="167"/>
        <v>0</v>
      </c>
      <c r="BE147" s="40">
        <f t="shared" si="167"/>
        <v>0</v>
      </c>
      <c r="BF147" s="40">
        <f t="shared" si="167"/>
        <v>0</v>
      </c>
      <c r="BG147" s="40">
        <f t="shared" si="167"/>
        <v>0</v>
      </c>
      <c r="BH147" s="40">
        <f t="shared" si="167"/>
        <v>0</v>
      </c>
      <c r="BI147" s="40">
        <f t="shared" si="167"/>
        <v>0</v>
      </c>
      <c r="BJ147" s="40">
        <f t="shared" si="167"/>
        <v>0</v>
      </c>
      <c r="BK147" s="40">
        <f t="shared" si="167"/>
        <v>0</v>
      </c>
      <c r="BL147" s="40">
        <f t="shared" si="167"/>
        <v>0</v>
      </c>
      <c r="BM147" s="40">
        <f t="shared" si="167"/>
        <v>0</v>
      </c>
      <c r="BN147" s="40">
        <f t="shared" si="167"/>
        <v>0</v>
      </c>
      <c r="BO147" s="40">
        <f t="shared" si="167"/>
        <v>0</v>
      </c>
      <c r="BP147" s="40">
        <f t="shared" si="167"/>
        <v>0</v>
      </c>
      <c r="BQ147" s="40">
        <f t="shared" si="167"/>
        <v>0</v>
      </c>
      <c r="BR147" s="40">
        <f t="shared" si="167"/>
        <v>0</v>
      </c>
      <c r="BS147" s="40">
        <f t="shared" si="167"/>
        <v>0</v>
      </c>
      <c r="BT147" s="40">
        <f t="shared" si="167"/>
        <v>0</v>
      </c>
      <c r="BU147" s="40">
        <f t="shared" si="167"/>
        <v>0</v>
      </c>
      <c r="BV147" s="40">
        <f t="shared" si="167"/>
        <v>0</v>
      </c>
      <c r="BW147" s="40">
        <f t="shared" si="167"/>
        <v>0</v>
      </c>
      <c r="BX147" s="40">
        <f t="shared" si="167"/>
        <v>0</v>
      </c>
      <c r="BY147" s="40">
        <f t="shared" si="167"/>
        <v>0</v>
      </c>
      <c r="BZ147" s="40">
        <f t="shared" si="167"/>
        <v>0</v>
      </c>
      <c r="CA147" s="40">
        <f t="shared" si="167"/>
        <v>0</v>
      </c>
      <c r="CB147" s="40">
        <f t="shared" si="167"/>
        <v>0</v>
      </c>
      <c r="CC147" s="40">
        <f t="shared" si="167"/>
        <v>0</v>
      </c>
      <c r="CD147" s="40">
        <f t="shared" si="167"/>
        <v>0</v>
      </c>
      <c r="CE147" s="40">
        <f t="shared" si="167"/>
        <v>0</v>
      </c>
      <c r="CF147" s="40">
        <f t="shared" si="167"/>
        <v>0</v>
      </c>
      <c r="CG147" s="40">
        <f t="shared" si="167"/>
        <v>0</v>
      </c>
      <c r="CH147" s="40">
        <f t="shared" si="167"/>
        <v>0</v>
      </c>
      <c r="CI147" s="40">
        <f t="shared" si="167"/>
        <v>0</v>
      </c>
      <c r="CJ147" s="40">
        <f t="shared" si="167"/>
        <v>0</v>
      </c>
      <c r="CK147" s="40">
        <f t="shared" si="167"/>
        <v>0</v>
      </c>
      <c r="CL147" s="40">
        <f t="shared" si="167"/>
        <v>0</v>
      </c>
      <c r="CM147" s="40">
        <f t="shared" si="167"/>
        <v>0</v>
      </c>
      <c r="CN147" s="40">
        <f t="shared" si="167"/>
        <v>0</v>
      </c>
      <c r="CO147" s="40">
        <f t="shared" si="167"/>
        <v>0</v>
      </c>
      <c r="CP147" s="40">
        <f t="shared" si="167"/>
        <v>0</v>
      </c>
      <c r="CQ147" s="40">
        <f t="shared" si="167"/>
        <v>0</v>
      </c>
      <c r="CR147" s="40">
        <f t="shared" si="167"/>
        <v>0</v>
      </c>
      <c r="CS147" s="40">
        <f t="shared" si="167"/>
        <v>0</v>
      </c>
      <c r="CT147" s="40">
        <f t="shared" si="167"/>
        <v>0</v>
      </c>
      <c r="CU147" s="40">
        <f t="shared" si="167"/>
        <v>0</v>
      </c>
      <c r="CV147" s="40">
        <f t="shared" si="167"/>
        <v>0</v>
      </c>
      <c r="CW147" s="40">
        <f t="shared" si="167"/>
        <v>0</v>
      </c>
      <c r="CX147" s="40">
        <f t="shared" si="167"/>
        <v>0</v>
      </c>
      <c r="CY147" s="40">
        <f t="shared" si="167"/>
        <v>0</v>
      </c>
      <c r="CZ147" s="40">
        <f t="shared" si="167"/>
        <v>0</v>
      </c>
      <c r="DA147" s="40">
        <f t="shared" si="167"/>
        <v>0</v>
      </c>
      <c r="DB147" s="40">
        <f t="shared" si="167"/>
        <v>0</v>
      </c>
      <c r="DC147" s="40">
        <f t="shared" si="167"/>
        <v>0</v>
      </c>
      <c r="DD147" s="40">
        <f t="shared" si="167"/>
        <v>0</v>
      </c>
      <c r="DE147" s="40">
        <f t="shared" si="167"/>
        <v>0</v>
      </c>
      <c r="DF147" s="40">
        <f t="shared" si="167"/>
        <v>0</v>
      </c>
      <c r="DG147" s="40">
        <f t="shared" si="167"/>
        <v>1100</v>
      </c>
      <c r="DH147" s="40">
        <f t="shared" si="167"/>
        <v>0</v>
      </c>
      <c r="DI147" s="40">
        <f t="shared" si="167"/>
        <v>100</v>
      </c>
      <c r="DJ147" s="40">
        <f t="shared" si="167"/>
        <v>1000</v>
      </c>
      <c r="DK147" s="40">
        <f t="shared" si="167"/>
        <v>0</v>
      </c>
      <c r="DL147" s="40">
        <f t="shared" si="167"/>
        <v>58691</v>
      </c>
      <c r="DM147" s="40">
        <f t="shared" si="167"/>
        <v>0</v>
      </c>
      <c r="DN147" s="40">
        <f t="shared" si="167"/>
        <v>8900</v>
      </c>
      <c r="DO147" s="40">
        <f t="shared" si="167"/>
        <v>49791</v>
      </c>
      <c r="DP147" s="40">
        <f t="shared" si="167"/>
        <v>0</v>
      </c>
      <c r="DQ147" s="40"/>
      <c r="DR147" s="57"/>
      <c r="DS147" s="30"/>
      <c r="DT147" s="247"/>
      <c r="DU147" s="248"/>
      <c r="DV147" s="248"/>
      <c r="DW147" s="244"/>
      <c r="DX147" s="277"/>
      <c r="DY147" s="277"/>
      <c r="DZ147" s="278">
        <f t="shared" ref="DZ147:DZ149" si="168">DG147-DH147-DI147-DJ147-DK147</f>
        <v>0</v>
      </c>
      <c r="EA147" s="279">
        <f t="shared" ref="EA147:EA149" si="169">DL147-DM147-DN147-DO147-DP147</f>
        <v>0</v>
      </c>
      <c r="EB147" s="277"/>
      <c r="EC147" s="277"/>
      <c r="ED147" s="277"/>
      <c r="EE147" s="277"/>
    </row>
    <row r="148" spans="1:135" ht="41.25" customHeight="1">
      <c r="A148" s="39">
        <v>1</v>
      </c>
      <c r="B148" s="78" t="s">
        <v>452</v>
      </c>
      <c r="C148" s="39"/>
      <c r="D148" s="39" t="s">
        <v>398</v>
      </c>
      <c r="E148" s="72">
        <v>2024</v>
      </c>
      <c r="F148" s="72">
        <v>2027</v>
      </c>
      <c r="G148" s="54" t="s">
        <v>453</v>
      </c>
      <c r="H148" s="74">
        <f t="shared" ref="H148:H149" si="170">I148</f>
        <v>100000</v>
      </c>
      <c r="I148" s="74">
        <v>100000</v>
      </c>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f t="shared" ref="AI148:AI149" si="171">AJ148-AH148</f>
        <v>50791</v>
      </c>
      <c r="AJ148" s="74">
        <f t="shared" ref="AJ148:AJ149" si="172">AK148</f>
        <v>50791</v>
      </c>
      <c r="AK148" s="74">
        <f t="shared" ref="AK148:AK149" si="173">AL148+BM148+BP148+BQ148</f>
        <v>50791</v>
      </c>
      <c r="AL148" s="74">
        <f t="shared" ref="AL148:AL149" si="174">AM148+AR148+AS148+AW148+BB148+BI148+BK148+BL148+BJ148+BH148</f>
        <v>50791</v>
      </c>
      <c r="AM148" s="74">
        <f t="shared" ref="AM148:AM149" si="175">SUM(AN148:AQ148)</f>
        <v>50791</v>
      </c>
      <c r="AN148" s="74"/>
      <c r="AO148" s="74"/>
      <c r="AP148" s="280">
        <v>50791</v>
      </c>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41"/>
      <c r="BV148" s="41"/>
      <c r="BW148" s="41"/>
      <c r="BX148" s="41"/>
      <c r="BY148" s="280"/>
      <c r="BZ148" s="280"/>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f t="shared" ref="DG148:DG149" si="176">SUM(DH148:DJ148)</f>
        <v>1000</v>
      </c>
      <c r="DH148" s="41"/>
      <c r="DI148" s="41"/>
      <c r="DJ148" s="41">
        <v>1000</v>
      </c>
      <c r="DK148" s="74"/>
      <c r="DL148" s="74">
        <f t="shared" ref="DL148:DL149" si="177">SUM(DM148:DO148)</f>
        <v>49791</v>
      </c>
      <c r="DM148" s="74">
        <v>0</v>
      </c>
      <c r="DN148" s="74">
        <v>0</v>
      </c>
      <c r="DO148" s="74">
        <v>49791</v>
      </c>
      <c r="DP148" s="74">
        <v>0</v>
      </c>
      <c r="DQ148" s="74"/>
      <c r="DR148" s="41" t="s">
        <v>680</v>
      </c>
      <c r="DS148" s="39" t="s">
        <v>341</v>
      </c>
      <c r="DT148" s="253"/>
      <c r="DU148" s="254"/>
      <c r="DV148" s="254"/>
      <c r="DW148" s="237"/>
      <c r="DX148" s="281"/>
      <c r="DY148" s="281"/>
      <c r="DZ148" s="70">
        <f t="shared" si="168"/>
        <v>0</v>
      </c>
      <c r="EA148" s="256">
        <f t="shared" si="169"/>
        <v>0</v>
      </c>
      <c r="EB148" s="281"/>
      <c r="EC148" s="281"/>
      <c r="ED148" s="281"/>
      <c r="EE148" s="281"/>
    </row>
    <row r="149" spans="1:135" ht="46.5" customHeight="1">
      <c r="A149" s="39">
        <v>2</v>
      </c>
      <c r="B149" s="90" t="s">
        <v>449</v>
      </c>
      <c r="C149" s="72"/>
      <c r="D149" s="72" t="s">
        <v>166</v>
      </c>
      <c r="E149" s="72">
        <v>2024</v>
      </c>
      <c r="F149" s="72">
        <v>2026</v>
      </c>
      <c r="G149" s="72" t="s">
        <v>450</v>
      </c>
      <c r="H149" s="77">
        <f t="shared" si="170"/>
        <v>9000</v>
      </c>
      <c r="I149" s="77">
        <v>9000</v>
      </c>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f t="shared" si="171"/>
        <v>9000</v>
      </c>
      <c r="AJ149" s="74">
        <f t="shared" si="172"/>
        <v>9000</v>
      </c>
      <c r="AK149" s="74">
        <f t="shared" si="173"/>
        <v>9000</v>
      </c>
      <c r="AL149" s="74">
        <f t="shared" si="174"/>
        <v>9000</v>
      </c>
      <c r="AM149" s="74">
        <f t="shared" si="175"/>
        <v>9000</v>
      </c>
      <c r="AN149" s="74"/>
      <c r="AO149" s="74">
        <v>9000</v>
      </c>
      <c r="AP149" s="280"/>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41"/>
      <c r="BV149" s="41"/>
      <c r="BW149" s="41"/>
      <c r="BX149" s="41"/>
      <c r="BY149" s="280"/>
      <c r="BZ149" s="280"/>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4"/>
      <c r="DF149" s="74"/>
      <c r="DG149" s="74">
        <f t="shared" si="176"/>
        <v>100</v>
      </c>
      <c r="DH149" s="41"/>
      <c r="DI149" s="41">
        <v>100</v>
      </c>
      <c r="DJ149" s="41"/>
      <c r="DK149" s="74"/>
      <c r="DL149" s="74">
        <f t="shared" si="177"/>
        <v>8900</v>
      </c>
      <c r="DM149" s="74">
        <v>0</v>
      </c>
      <c r="DN149" s="74">
        <v>8900</v>
      </c>
      <c r="DO149" s="74">
        <v>0</v>
      </c>
      <c r="DP149" s="74">
        <v>0</v>
      </c>
      <c r="DQ149" s="74"/>
      <c r="DR149" s="41" t="s">
        <v>680</v>
      </c>
      <c r="DS149" s="39" t="s">
        <v>165</v>
      </c>
      <c r="DT149" s="253"/>
      <c r="DU149" s="254"/>
      <c r="DV149" s="254"/>
      <c r="DW149" s="237"/>
      <c r="DX149" s="281"/>
      <c r="DY149" s="281"/>
      <c r="DZ149" s="70">
        <f t="shared" si="168"/>
        <v>0</v>
      </c>
      <c r="EA149" s="256">
        <f t="shared" si="169"/>
        <v>0</v>
      </c>
      <c r="EB149" s="281"/>
      <c r="EC149" s="281"/>
      <c r="ED149" s="281"/>
      <c r="EE149" s="281"/>
    </row>
    <row r="150" spans="1:135" ht="29.25" hidden="1" customHeight="1">
      <c r="A150" s="30"/>
      <c r="B150" s="249"/>
      <c r="C150" s="30"/>
      <c r="D150" s="30"/>
      <c r="E150" s="84"/>
      <c r="F150" s="84"/>
      <c r="G150" s="23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291"/>
      <c r="AE150" s="291"/>
      <c r="AF150" s="291"/>
      <c r="AG150" s="291"/>
      <c r="AH150" s="291"/>
      <c r="AI150" s="291"/>
      <c r="AJ150" s="291"/>
      <c r="AK150" s="291"/>
      <c r="AL150" s="291"/>
      <c r="AM150" s="291"/>
      <c r="AN150" s="291"/>
      <c r="AO150" s="291"/>
      <c r="AP150" s="291"/>
      <c r="AQ150" s="291"/>
      <c r="AR150" s="291"/>
      <c r="AS150" s="291"/>
      <c r="AT150" s="291"/>
      <c r="AU150" s="291"/>
      <c r="AV150" s="291"/>
      <c r="AW150" s="291"/>
      <c r="AX150" s="291"/>
      <c r="AY150" s="291"/>
      <c r="AZ150" s="291"/>
      <c r="BA150" s="291"/>
      <c r="BB150" s="291"/>
      <c r="BC150" s="291"/>
      <c r="BD150" s="291"/>
      <c r="BE150" s="291"/>
      <c r="BF150" s="291"/>
      <c r="BG150" s="291"/>
      <c r="BH150" s="291"/>
      <c r="BI150" s="291"/>
      <c r="BJ150" s="291"/>
      <c r="BK150" s="291"/>
      <c r="BL150" s="291"/>
      <c r="BM150" s="291"/>
      <c r="BN150" s="291"/>
      <c r="BO150" s="291"/>
      <c r="BP150" s="291"/>
      <c r="BQ150" s="291"/>
      <c r="BR150" s="291"/>
      <c r="BS150" s="291"/>
      <c r="BT150" s="291"/>
      <c r="BU150" s="291"/>
      <c r="BV150" s="291"/>
      <c r="BW150" s="291"/>
      <c r="BX150" s="291"/>
      <c r="BY150" s="291"/>
      <c r="BZ150" s="291"/>
      <c r="CA150" s="291"/>
      <c r="CB150" s="291"/>
      <c r="CC150" s="291"/>
      <c r="CD150" s="291"/>
      <c r="CE150" s="291"/>
      <c r="CF150" s="291"/>
      <c r="CG150" s="291"/>
      <c r="CH150" s="291"/>
      <c r="CI150" s="291"/>
      <c r="CJ150" s="291"/>
      <c r="CK150" s="291"/>
      <c r="CL150" s="291"/>
      <c r="CM150" s="291"/>
      <c r="CN150" s="291"/>
      <c r="CO150" s="291"/>
      <c r="CP150" s="291"/>
      <c r="CQ150" s="291"/>
      <c r="CR150" s="291"/>
      <c r="CS150" s="291"/>
      <c r="CT150" s="291"/>
      <c r="CU150" s="291"/>
      <c r="CV150" s="291"/>
      <c r="CW150" s="291"/>
      <c r="CX150" s="291"/>
      <c r="CY150" s="291"/>
      <c r="CZ150" s="291"/>
      <c r="DA150" s="291"/>
      <c r="DB150" s="291"/>
      <c r="DC150" s="291"/>
      <c r="DD150" s="291"/>
      <c r="DE150" s="291"/>
      <c r="DF150" s="291"/>
      <c r="DG150" s="291"/>
      <c r="DH150" s="291"/>
      <c r="DI150" s="291"/>
      <c r="DJ150" s="291"/>
      <c r="DK150" s="291"/>
      <c r="DL150" s="291"/>
      <c r="DM150" s="291"/>
      <c r="DN150" s="291"/>
      <c r="DO150" s="291"/>
      <c r="DP150" s="291"/>
      <c r="DQ150" s="291"/>
      <c r="DR150" s="292"/>
      <c r="DS150" s="300"/>
      <c r="DT150" s="247"/>
      <c r="DU150" s="248"/>
      <c r="DV150" s="248"/>
      <c r="DW150" s="244"/>
      <c r="DX150" s="244"/>
      <c r="DY150" s="244"/>
      <c r="DZ150" s="70"/>
      <c r="EA150" s="246"/>
      <c r="EB150" s="244"/>
      <c r="EC150" s="244"/>
      <c r="ED150" s="244"/>
      <c r="EE150" s="244"/>
    </row>
    <row r="151" spans="1:135" ht="27.75" hidden="1" customHeight="1">
      <c r="A151" s="30"/>
      <c r="B151" s="32"/>
      <c r="C151" s="30"/>
      <c r="D151" s="30"/>
      <c r="E151" s="84"/>
      <c r="F151" s="84"/>
      <c r="G151" s="23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291"/>
      <c r="AE151" s="291"/>
      <c r="AF151" s="291"/>
      <c r="AG151" s="291"/>
      <c r="AH151" s="291"/>
      <c r="AI151" s="291"/>
      <c r="AJ151" s="291"/>
      <c r="AK151" s="291"/>
      <c r="AL151" s="291"/>
      <c r="AM151" s="291"/>
      <c r="AN151" s="291"/>
      <c r="AO151" s="291"/>
      <c r="AP151" s="291"/>
      <c r="AQ151" s="291"/>
      <c r="AR151" s="291"/>
      <c r="AS151" s="291"/>
      <c r="AT151" s="291"/>
      <c r="AU151" s="291"/>
      <c r="AV151" s="291"/>
      <c r="AW151" s="291"/>
      <c r="AX151" s="291"/>
      <c r="AY151" s="291"/>
      <c r="AZ151" s="291"/>
      <c r="BA151" s="291"/>
      <c r="BB151" s="291"/>
      <c r="BC151" s="291"/>
      <c r="BD151" s="291"/>
      <c r="BE151" s="291"/>
      <c r="BF151" s="291"/>
      <c r="BG151" s="291"/>
      <c r="BH151" s="291"/>
      <c r="BI151" s="291"/>
      <c r="BJ151" s="291"/>
      <c r="BK151" s="291"/>
      <c r="BL151" s="291"/>
      <c r="BM151" s="291"/>
      <c r="BN151" s="291"/>
      <c r="BO151" s="291"/>
      <c r="BP151" s="291"/>
      <c r="BQ151" s="291"/>
      <c r="BR151" s="291"/>
      <c r="BS151" s="291"/>
      <c r="BT151" s="291"/>
      <c r="BU151" s="291"/>
      <c r="BV151" s="291"/>
      <c r="BW151" s="291"/>
      <c r="BX151" s="291"/>
      <c r="BY151" s="291"/>
      <c r="BZ151" s="291"/>
      <c r="CA151" s="291"/>
      <c r="CB151" s="291"/>
      <c r="CC151" s="291"/>
      <c r="CD151" s="291"/>
      <c r="CE151" s="291"/>
      <c r="CF151" s="291"/>
      <c r="CG151" s="291"/>
      <c r="CH151" s="291"/>
      <c r="CI151" s="291"/>
      <c r="CJ151" s="291"/>
      <c r="CK151" s="291"/>
      <c r="CL151" s="291"/>
      <c r="CM151" s="291"/>
      <c r="CN151" s="291"/>
      <c r="CO151" s="291"/>
      <c r="CP151" s="291"/>
      <c r="CQ151" s="291"/>
      <c r="CR151" s="291"/>
      <c r="CS151" s="291"/>
      <c r="CT151" s="291"/>
      <c r="CU151" s="291"/>
      <c r="CV151" s="291"/>
      <c r="CW151" s="291"/>
      <c r="CX151" s="291"/>
      <c r="CY151" s="291"/>
      <c r="CZ151" s="291"/>
      <c r="DA151" s="291"/>
      <c r="DB151" s="291"/>
      <c r="DC151" s="291"/>
      <c r="DD151" s="291"/>
      <c r="DE151" s="291"/>
      <c r="DF151" s="291"/>
      <c r="DG151" s="291"/>
      <c r="DH151" s="291"/>
      <c r="DI151" s="291"/>
      <c r="DJ151" s="291"/>
      <c r="DK151" s="291"/>
      <c r="DL151" s="291"/>
      <c r="DM151" s="291"/>
      <c r="DN151" s="291"/>
      <c r="DO151" s="291"/>
      <c r="DP151" s="291"/>
      <c r="DQ151" s="291"/>
      <c r="DR151" s="292"/>
      <c r="DS151" s="61"/>
      <c r="DT151" s="247"/>
      <c r="DU151" s="248"/>
      <c r="DV151" s="248"/>
      <c r="DW151" s="244"/>
      <c r="DX151" s="244"/>
      <c r="DY151" s="244"/>
      <c r="DZ151" s="70"/>
      <c r="EA151" s="246"/>
      <c r="EB151" s="244"/>
      <c r="EC151" s="244"/>
      <c r="ED151" s="244"/>
      <c r="EE151" s="244"/>
    </row>
    <row r="152" spans="1:135" ht="41.25" hidden="1" customHeight="1">
      <c r="A152" s="39"/>
      <c r="B152" s="58"/>
      <c r="C152" s="72"/>
      <c r="D152" s="72"/>
      <c r="E152" s="89"/>
      <c r="F152" s="89"/>
      <c r="G152" s="89"/>
      <c r="H152" s="280"/>
      <c r="I152" s="280"/>
      <c r="J152" s="74"/>
      <c r="K152" s="74"/>
      <c r="L152" s="74"/>
      <c r="M152" s="74"/>
      <c r="N152" s="74"/>
      <c r="O152" s="74"/>
      <c r="P152" s="74"/>
      <c r="Q152" s="74"/>
      <c r="R152" s="77"/>
      <c r="S152" s="77"/>
      <c r="T152" s="74"/>
      <c r="U152" s="74"/>
      <c r="V152" s="74"/>
      <c r="W152" s="74"/>
      <c r="X152" s="74"/>
      <c r="Y152" s="74"/>
      <c r="Z152" s="74"/>
      <c r="AA152" s="74"/>
      <c r="AB152" s="74"/>
      <c r="AC152" s="74"/>
      <c r="AD152" s="74"/>
      <c r="AE152" s="74"/>
      <c r="AF152" s="74"/>
      <c r="AG152" s="74"/>
      <c r="AH152" s="74"/>
      <c r="AI152" s="74"/>
      <c r="AJ152" s="74"/>
      <c r="AK152" s="74"/>
      <c r="AL152" s="74"/>
      <c r="AM152" s="74"/>
      <c r="AN152" s="77"/>
      <c r="AO152" s="77"/>
      <c r="AP152" s="280"/>
      <c r="AQ152" s="77"/>
      <c r="AR152" s="77"/>
      <c r="AS152" s="74"/>
      <c r="AT152" s="77"/>
      <c r="AU152" s="77"/>
      <c r="AV152" s="77"/>
      <c r="AW152" s="74"/>
      <c r="AX152" s="77"/>
      <c r="AY152" s="77"/>
      <c r="AZ152" s="77"/>
      <c r="BA152" s="77"/>
      <c r="BB152" s="74"/>
      <c r="BC152" s="74"/>
      <c r="BD152" s="74"/>
      <c r="BE152" s="77"/>
      <c r="BF152" s="77"/>
      <c r="BG152" s="77"/>
      <c r="BH152" s="77"/>
      <c r="BI152" s="77"/>
      <c r="BJ152" s="77"/>
      <c r="BK152" s="77"/>
      <c r="BL152" s="77"/>
      <c r="BM152" s="77"/>
      <c r="BN152" s="77"/>
      <c r="BO152" s="77"/>
      <c r="BP152" s="77"/>
      <c r="BQ152" s="74"/>
      <c r="BR152" s="77"/>
      <c r="BS152" s="77"/>
      <c r="BT152" s="77"/>
      <c r="BU152" s="41"/>
      <c r="BV152" s="41"/>
      <c r="BW152" s="41"/>
      <c r="BX152" s="41"/>
      <c r="BY152" s="280"/>
      <c r="BZ152" s="280"/>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7"/>
      <c r="CY152" s="74"/>
      <c r="CZ152" s="74"/>
      <c r="DA152" s="74"/>
      <c r="DB152" s="77"/>
      <c r="DC152" s="77"/>
      <c r="DD152" s="77"/>
      <c r="DE152" s="77"/>
      <c r="DF152" s="77"/>
      <c r="DG152" s="74"/>
      <c r="DH152" s="41"/>
      <c r="DI152" s="41"/>
      <c r="DJ152" s="41"/>
      <c r="DK152" s="74"/>
      <c r="DL152" s="74"/>
      <c r="DM152" s="74"/>
      <c r="DN152" s="74"/>
      <c r="DO152" s="74"/>
      <c r="DP152" s="74"/>
      <c r="DQ152" s="74"/>
      <c r="DR152" s="41"/>
      <c r="DS152" s="39"/>
      <c r="DT152" s="253"/>
      <c r="DU152" s="254"/>
      <c r="DV152" s="254"/>
      <c r="DW152" s="237"/>
      <c r="DX152" s="237"/>
      <c r="DY152" s="237"/>
      <c r="DZ152" s="70"/>
      <c r="EA152" s="246"/>
      <c r="EB152" s="237"/>
      <c r="EC152" s="237"/>
      <c r="ED152" s="237"/>
      <c r="EE152" s="237"/>
    </row>
    <row r="153" spans="1:135" ht="50.25" hidden="1" customHeight="1">
      <c r="A153" s="39"/>
      <c r="B153" s="58"/>
      <c r="C153" s="72"/>
      <c r="D153" s="72"/>
      <c r="E153" s="89"/>
      <c r="F153" s="89"/>
      <c r="G153" s="89"/>
      <c r="H153" s="280"/>
      <c r="I153" s="280"/>
      <c r="J153" s="74"/>
      <c r="K153" s="74"/>
      <c r="L153" s="74"/>
      <c r="M153" s="74"/>
      <c r="N153" s="74"/>
      <c r="O153" s="74"/>
      <c r="P153" s="74"/>
      <c r="Q153" s="74"/>
      <c r="R153" s="77"/>
      <c r="S153" s="77"/>
      <c r="T153" s="74"/>
      <c r="U153" s="74"/>
      <c r="V153" s="74"/>
      <c r="W153" s="74"/>
      <c r="X153" s="74"/>
      <c r="Y153" s="74"/>
      <c r="Z153" s="74"/>
      <c r="AA153" s="74"/>
      <c r="AB153" s="74"/>
      <c r="AC153" s="74"/>
      <c r="AD153" s="74"/>
      <c r="AE153" s="74"/>
      <c r="AF153" s="74"/>
      <c r="AG153" s="74"/>
      <c r="AH153" s="74"/>
      <c r="AI153" s="74"/>
      <c r="AJ153" s="74"/>
      <c r="AK153" s="74"/>
      <c r="AL153" s="74"/>
      <c r="AM153" s="74"/>
      <c r="AN153" s="77"/>
      <c r="AO153" s="77"/>
      <c r="AP153" s="280"/>
      <c r="AQ153" s="77"/>
      <c r="AR153" s="77"/>
      <c r="AS153" s="74"/>
      <c r="AT153" s="77"/>
      <c r="AU153" s="77"/>
      <c r="AV153" s="77"/>
      <c r="AW153" s="74"/>
      <c r="AX153" s="77"/>
      <c r="AY153" s="77"/>
      <c r="AZ153" s="77"/>
      <c r="BA153" s="77"/>
      <c r="BB153" s="74"/>
      <c r="BC153" s="74"/>
      <c r="BD153" s="74"/>
      <c r="BE153" s="77"/>
      <c r="BF153" s="77"/>
      <c r="BG153" s="77"/>
      <c r="BH153" s="77"/>
      <c r="BI153" s="77"/>
      <c r="BJ153" s="77"/>
      <c r="BK153" s="77"/>
      <c r="BL153" s="77"/>
      <c r="BM153" s="77"/>
      <c r="BN153" s="77"/>
      <c r="BO153" s="77"/>
      <c r="BP153" s="77"/>
      <c r="BQ153" s="74"/>
      <c r="BR153" s="77"/>
      <c r="BS153" s="77"/>
      <c r="BT153" s="77"/>
      <c r="BU153" s="41"/>
      <c r="BV153" s="41"/>
      <c r="BW153" s="41"/>
      <c r="BX153" s="41"/>
      <c r="BY153" s="280"/>
      <c r="BZ153" s="280"/>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7"/>
      <c r="CY153" s="74"/>
      <c r="CZ153" s="74"/>
      <c r="DA153" s="74"/>
      <c r="DB153" s="77"/>
      <c r="DC153" s="77"/>
      <c r="DD153" s="77"/>
      <c r="DE153" s="77"/>
      <c r="DF153" s="77"/>
      <c r="DG153" s="74"/>
      <c r="DH153" s="41"/>
      <c r="DI153" s="41"/>
      <c r="DJ153" s="41"/>
      <c r="DK153" s="74"/>
      <c r="DL153" s="74"/>
      <c r="DM153" s="74"/>
      <c r="DN153" s="74"/>
      <c r="DO153" s="74"/>
      <c r="DP153" s="74"/>
      <c r="DQ153" s="74"/>
      <c r="DR153" s="41"/>
      <c r="DS153" s="39"/>
      <c r="DT153" s="253"/>
      <c r="DU153" s="254"/>
      <c r="DV153" s="254"/>
      <c r="DW153" s="237"/>
      <c r="DX153" s="237"/>
      <c r="DY153" s="237"/>
      <c r="DZ153" s="70"/>
      <c r="EA153" s="246"/>
      <c r="EB153" s="237"/>
      <c r="EC153" s="237"/>
      <c r="ED153" s="237"/>
      <c r="EE153" s="237"/>
    </row>
    <row r="154" spans="1:135" ht="36" hidden="1" customHeight="1">
      <c r="A154" s="39"/>
      <c r="B154" s="58"/>
      <c r="C154" s="72"/>
      <c r="D154" s="72"/>
      <c r="E154" s="89"/>
      <c r="F154" s="89"/>
      <c r="G154" s="89"/>
      <c r="H154" s="74"/>
      <c r="I154" s="74"/>
      <c r="J154" s="74"/>
      <c r="K154" s="74"/>
      <c r="L154" s="74"/>
      <c r="M154" s="74"/>
      <c r="N154" s="74"/>
      <c r="O154" s="74"/>
      <c r="P154" s="74"/>
      <c r="Q154" s="74"/>
      <c r="R154" s="77"/>
      <c r="S154" s="77"/>
      <c r="T154" s="74"/>
      <c r="U154" s="74"/>
      <c r="V154" s="74"/>
      <c r="W154" s="74"/>
      <c r="X154" s="74"/>
      <c r="Y154" s="74"/>
      <c r="Z154" s="74"/>
      <c r="AA154" s="74"/>
      <c r="AB154" s="74"/>
      <c r="AC154" s="74"/>
      <c r="AD154" s="74"/>
      <c r="AE154" s="74"/>
      <c r="AF154" s="74"/>
      <c r="AG154" s="74"/>
      <c r="AH154" s="74"/>
      <c r="AI154" s="74"/>
      <c r="AJ154" s="74"/>
      <c r="AK154" s="74"/>
      <c r="AL154" s="74"/>
      <c r="AM154" s="74"/>
      <c r="AN154" s="77"/>
      <c r="AO154" s="77"/>
      <c r="AP154" s="74"/>
      <c r="AQ154" s="77"/>
      <c r="AR154" s="77"/>
      <c r="AS154" s="74"/>
      <c r="AT154" s="77"/>
      <c r="AU154" s="77"/>
      <c r="AV154" s="77"/>
      <c r="AW154" s="74"/>
      <c r="AX154" s="77"/>
      <c r="AY154" s="77"/>
      <c r="AZ154" s="77"/>
      <c r="BA154" s="77"/>
      <c r="BB154" s="74"/>
      <c r="BC154" s="74"/>
      <c r="BD154" s="74"/>
      <c r="BE154" s="77"/>
      <c r="BF154" s="77"/>
      <c r="BG154" s="77"/>
      <c r="BH154" s="77"/>
      <c r="BI154" s="77"/>
      <c r="BJ154" s="77"/>
      <c r="BK154" s="77"/>
      <c r="BL154" s="77"/>
      <c r="BM154" s="77"/>
      <c r="BN154" s="77"/>
      <c r="BO154" s="77"/>
      <c r="BP154" s="77"/>
      <c r="BQ154" s="74"/>
      <c r="BR154" s="77"/>
      <c r="BS154" s="77"/>
      <c r="BT154" s="77"/>
      <c r="BU154" s="41"/>
      <c r="BV154" s="41"/>
      <c r="BW154" s="41"/>
      <c r="BX154" s="41"/>
      <c r="BY154" s="77"/>
      <c r="BZ154" s="77"/>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7"/>
      <c r="DC154" s="77"/>
      <c r="DD154" s="77"/>
      <c r="DE154" s="77"/>
      <c r="DF154" s="77"/>
      <c r="DG154" s="74"/>
      <c r="DH154" s="41"/>
      <c r="DI154" s="41"/>
      <c r="DJ154" s="41"/>
      <c r="DK154" s="74"/>
      <c r="DL154" s="74"/>
      <c r="DM154" s="74"/>
      <c r="DN154" s="74"/>
      <c r="DO154" s="74"/>
      <c r="DP154" s="74"/>
      <c r="DQ154" s="74"/>
      <c r="DR154" s="41"/>
      <c r="DS154" s="39"/>
      <c r="DT154" s="253"/>
      <c r="DU154" s="254"/>
      <c r="DV154" s="254"/>
      <c r="DW154" s="237"/>
      <c r="DX154" s="237"/>
      <c r="DY154" s="237"/>
      <c r="DZ154" s="70"/>
      <c r="EA154" s="246"/>
      <c r="EB154" s="237"/>
      <c r="EC154" s="237"/>
      <c r="ED154" s="237"/>
      <c r="EE154" s="237"/>
    </row>
    <row r="155" spans="1:135" ht="15.75" hidden="1" customHeight="1">
      <c r="A155" s="39"/>
      <c r="B155" s="91"/>
      <c r="C155" s="72"/>
      <c r="D155" s="72"/>
      <c r="E155" s="89"/>
      <c r="F155" s="89"/>
      <c r="G155" s="89"/>
      <c r="H155" s="77"/>
      <c r="I155" s="77"/>
      <c r="J155" s="74"/>
      <c r="K155" s="74"/>
      <c r="L155" s="74"/>
      <c r="M155" s="74"/>
      <c r="N155" s="74"/>
      <c r="O155" s="74"/>
      <c r="P155" s="74"/>
      <c r="Q155" s="74"/>
      <c r="R155" s="77"/>
      <c r="S155" s="77"/>
      <c r="T155" s="74"/>
      <c r="U155" s="74"/>
      <c r="V155" s="74"/>
      <c r="W155" s="74"/>
      <c r="X155" s="74"/>
      <c r="Y155" s="74"/>
      <c r="Z155" s="74"/>
      <c r="AA155" s="74"/>
      <c r="AB155" s="74"/>
      <c r="AC155" s="74"/>
      <c r="AD155" s="74"/>
      <c r="AE155" s="74"/>
      <c r="AF155" s="74"/>
      <c r="AG155" s="74"/>
      <c r="AH155" s="74"/>
      <c r="AI155" s="74"/>
      <c r="AJ155" s="74"/>
      <c r="AK155" s="74"/>
      <c r="AL155" s="74"/>
      <c r="AM155" s="77"/>
      <c r="AN155" s="77"/>
      <c r="AO155" s="77"/>
      <c r="AP155" s="77"/>
      <c r="AQ155" s="77"/>
      <c r="AR155" s="77"/>
      <c r="AS155" s="74"/>
      <c r="AT155" s="77"/>
      <c r="AU155" s="77"/>
      <c r="AV155" s="77"/>
      <c r="AW155" s="74"/>
      <c r="AX155" s="77"/>
      <c r="AY155" s="77"/>
      <c r="AZ155" s="77"/>
      <c r="BA155" s="77"/>
      <c r="BB155" s="74"/>
      <c r="BC155" s="74"/>
      <c r="BD155" s="74"/>
      <c r="BE155" s="77"/>
      <c r="BF155" s="77"/>
      <c r="BG155" s="77"/>
      <c r="BH155" s="77"/>
      <c r="BI155" s="77"/>
      <c r="BJ155" s="77"/>
      <c r="BK155" s="77"/>
      <c r="BL155" s="77"/>
      <c r="BM155" s="77"/>
      <c r="BN155" s="77"/>
      <c r="BO155" s="77"/>
      <c r="BP155" s="77"/>
      <c r="BQ155" s="74"/>
      <c r="BR155" s="77"/>
      <c r="BS155" s="77"/>
      <c r="BT155" s="301"/>
      <c r="BU155" s="41"/>
      <c r="BV155" s="41"/>
      <c r="BW155" s="41"/>
      <c r="BX155" s="41"/>
      <c r="BY155" s="77"/>
      <c r="BZ155" s="77"/>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7"/>
      <c r="DC155" s="77"/>
      <c r="DD155" s="77"/>
      <c r="DE155" s="77"/>
      <c r="DF155" s="77"/>
      <c r="DG155" s="74"/>
      <c r="DH155" s="41"/>
      <c r="DI155" s="41"/>
      <c r="DJ155" s="41"/>
      <c r="DK155" s="74"/>
      <c r="DL155" s="74"/>
      <c r="DM155" s="74"/>
      <c r="DN155" s="74"/>
      <c r="DO155" s="74"/>
      <c r="DP155" s="74"/>
      <c r="DQ155" s="74"/>
      <c r="DR155" s="41"/>
      <c r="DS155" s="39"/>
      <c r="DT155" s="253"/>
      <c r="DU155" s="254"/>
      <c r="DV155" s="254"/>
      <c r="DW155" s="237"/>
      <c r="DX155" s="237"/>
      <c r="DY155" s="237"/>
      <c r="DZ155" s="70"/>
      <c r="EA155" s="246"/>
      <c r="EB155" s="237"/>
      <c r="EC155" s="237"/>
      <c r="ED155" s="237"/>
      <c r="EE155" s="237"/>
    </row>
    <row r="156" spans="1:135" ht="15.75" hidden="1" customHeight="1">
      <c r="A156" s="39"/>
      <c r="B156" s="91"/>
      <c r="C156" s="72"/>
      <c r="D156" s="72"/>
      <c r="E156" s="89"/>
      <c r="F156" s="89"/>
      <c r="G156" s="89"/>
      <c r="H156" s="77"/>
      <c r="I156" s="77"/>
      <c r="J156" s="74"/>
      <c r="K156" s="74"/>
      <c r="L156" s="74"/>
      <c r="M156" s="74"/>
      <c r="N156" s="74"/>
      <c r="O156" s="74"/>
      <c r="P156" s="74"/>
      <c r="Q156" s="74"/>
      <c r="R156" s="77"/>
      <c r="S156" s="77"/>
      <c r="T156" s="74"/>
      <c r="U156" s="74"/>
      <c r="V156" s="74"/>
      <c r="W156" s="74"/>
      <c r="X156" s="74"/>
      <c r="Y156" s="74"/>
      <c r="Z156" s="74"/>
      <c r="AA156" s="74"/>
      <c r="AB156" s="74"/>
      <c r="AC156" s="74"/>
      <c r="AD156" s="74"/>
      <c r="AE156" s="74"/>
      <c r="AF156" s="74"/>
      <c r="AG156" s="74"/>
      <c r="AH156" s="74"/>
      <c r="AI156" s="74"/>
      <c r="AJ156" s="74"/>
      <c r="AK156" s="74"/>
      <c r="AL156" s="74"/>
      <c r="AM156" s="77"/>
      <c r="AN156" s="77"/>
      <c r="AO156" s="77"/>
      <c r="AP156" s="77"/>
      <c r="AQ156" s="77"/>
      <c r="AR156" s="77"/>
      <c r="AS156" s="74"/>
      <c r="AT156" s="77"/>
      <c r="AU156" s="77"/>
      <c r="AV156" s="77"/>
      <c r="AW156" s="74"/>
      <c r="AX156" s="77"/>
      <c r="AY156" s="77"/>
      <c r="AZ156" s="77"/>
      <c r="BA156" s="77"/>
      <c r="BB156" s="74"/>
      <c r="BC156" s="74"/>
      <c r="BD156" s="74"/>
      <c r="BE156" s="77"/>
      <c r="BF156" s="77"/>
      <c r="BG156" s="77"/>
      <c r="BH156" s="77"/>
      <c r="BI156" s="77"/>
      <c r="BJ156" s="77"/>
      <c r="BK156" s="77"/>
      <c r="BL156" s="77"/>
      <c r="BM156" s="77"/>
      <c r="BN156" s="77"/>
      <c r="BO156" s="77"/>
      <c r="BP156" s="77"/>
      <c r="BQ156" s="74"/>
      <c r="BR156" s="77"/>
      <c r="BS156" s="77"/>
      <c r="BT156" s="301"/>
      <c r="BU156" s="41"/>
      <c r="BV156" s="41"/>
      <c r="BW156" s="41"/>
      <c r="BX156" s="41"/>
      <c r="BY156" s="77"/>
      <c r="BZ156" s="77"/>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7"/>
      <c r="DC156" s="77"/>
      <c r="DD156" s="77"/>
      <c r="DE156" s="77"/>
      <c r="DF156" s="77"/>
      <c r="DG156" s="74"/>
      <c r="DH156" s="41"/>
      <c r="DI156" s="41"/>
      <c r="DJ156" s="41"/>
      <c r="DK156" s="74"/>
      <c r="DL156" s="74"/>
      <c r="DM156" s="74"/>
      <c r="DN156" s="74"/>
      <c r="DO156" s="74"/>
      <c r="DP156" s="74"/>
      <c r="DQ156" s="74"/>
      <c r="DR156" s="41"/>
      <c r="DS156" s="39"/>
      <c r="DT156" s="253"/>
      <c r="DU156" s="254"/>
      <c r="DV156" s="254"/>
      <c r="DW156" s="237"/>
      <c r="DX156" s="237"/>
      <c r="DY156" s="237"/>
      <c r="DZ156" s="70"/>
      <c r="EA156" s="246"/>
      <c r="EB156" s="237"/>
      <c r="EC156" s="237"/>
      <c r="ED156" s="237"/>
      <c r="EE156" s="237"/>
    </row>
    <row r="157" spans="1:135" ht="28.5" hidden="1" customHeight="1">
      <c r="A157" s="30"/>
      <c r="B157" s="32"/>
      <c r="C157" s="30"/>
      <c r="D157" s="30"/>
      <c r="E157" s="59"/>
      <c r="F157" s="59"/>
      <c r="G157" s="59"/>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1"/>
      <c r="DS157" s="30"/>
      <c r="DT157" s="247"/>
      <c r="DU157" s="248"/>
      <c r="DV157" s="248"/>
      <c r="DW157" s="244"/>
      <c r="DX157" s="277"/>
      <c r="DY157" s="277"/>
      <c r="DZ157" s="278"/>
      <c r="EA157" s="279"/>
      <c r="EB157" s="277"/>
      <c r="EC157" s="277"/>
      <c r="ED157" s="277"/>
      <c r="EE157" s="277"/>
    </row>
    <row r="158" spans="1:135" ht="37.5" hidden="1" customHeight="1">
      <c r="A158" s="39"/>
      <c r="B158" s="90"/>
      <c r="C158" s="72"/>
      <c r="D158" s="72"/>
      <c r="E158" s="72"/>
      <c r="F158" s="72"/>
      <c r="G158" s="89"/>
      <c r="H158" s="77"/>
      <c r="I158" s="77"/>
      <c r="J158" s="74"/>
      <c r="K158" s="74"/>
      <c r="L158" s="74"/>
      <c r="M158" s="74"/>
      <c r="N158" s="74"/>
      <c r="O158" s="74"/>
      <c r="P158" s="74"/>
      <c r="Q158" s="74"/>
      <c r="R158" s="77"/>
      <c r="S158" s="77"/>
      <c r="T158" s="74"/>
      <c r="U158" s="74"/>
      <c r="V158" s="74"/>
      <c r="W158" s="74"/>
      <c r="X158" s="74"/>
      <c r="Y158" s="74"/>
      <c r="Z158" s="74"/>
      <c r="AA158" s="74"/>
      <c r="AB158" s="74"/>
      <c r="AC158" s="74"/>
      <c r="AD158" s="74"/>
      <c r="AE158" s="74"/>
      <c r="AF158" s="74"/>
      <c r="AG158" s="74"/>
      <c r="AH158" s="74"/>
      <c r="AI158" s="74"/>
      <c r="AJ158" s="74"/>
      <c r="AK158" s="74"/>
      <c r="AL158" s="74"/>
      <c r="AM158" s="74"/>
      <c r="AN158" s="77"/>
      <c r="AO158" s="77"/>
      <c r="AP158" s="77"/>
      <c r="AQ158" s="77"/>
      <c r="AR158" s="77"/>
      <c r="AS158" s="74"/>
      <c r="AT158" s="77"/>
      <c r="AU158" s="77"/>
      <c r="AV158" s="77"/>
      <c r="AW158" s="74"/>
      <c r="AX158" s="77"/>
      <c r="AY158" s="77"/>
      <c r="AZ158" s="77"/>
      <c r="BA158" s="77"/>
      <c r="BB158" s="74"/>
      <c r="BC158" s="74"/>
      <c r="BD158" s="74"/>
      <c r="BE158" s="77"/>
      <c r="BF158" s="77"/>
      <c r="BG158" s="77"/>
      <c r="BH158" s="77"/>
      <c r="BI158" s="77"/>
      <c r="BJ158" s="77"/>
      <c r="BK158" s="77"/>
      <c r="BL158" s="77"/>
      <c r="BM158" s="77"/>
      <c r="BN158" s="77"/>
      <c r="BO158" s="77"/>
      <c r="BP158" s="77"/>
      <c r="BQ158" s="74"/>
      <c r="BR158" s="77"/>
      <c r="BS158" s="77"/>
      <c r="BT158" s="301"/>
      <c r="BU158" s="41"/>
      <c r="BV158" s="41"/>
      <c r="BW158" s="41"/>
      <c r="BX158" s="41"/>
      <c r="BY158" s="77"/>
      <c r="BZ158" s="77"/>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7"/>
      <c r="DC158" s="77"/>
      <c r="DD158" s="77"/>
      <c r="DE158" s="77"/>
      <c r="DF158" s="77"/>
      <c r="DG158" s="74"/>
      <c r="DH158" s="41"/>
      <c r="DI158" s="41"/>
      <c r="DJ158" s="41"/>
      <c r="DK158" s="74"/>
      <c r="DL158" s="74"/>
      <c r="DM158" s="74"/>
      <c r="DN158" s="74"/>
      <c r="DO158" s="74"/>
      <c r="DP158" s="74"/>
      <c r="DQ158" s="74"/>
      <c r="DR158" s="41"/>
      <c r="DS158" s="39"/>
      <c r="DT158" s="253"/>
      <c r="DU158" s="254"/>
      <c r="DV158" s="254"/>
      <c r="DW158" s="237"/>
      <c r="DX158" s="281"/>
      <c r="DY158" s="281"/>
      <c r="DZ158" s="70"/>
      <c r="EA158" s="256"/>
      <c r="EB158" s="281"/>
      <c r="EC158" s="281"/>
      <c r="ED158" s="281"/>
      <c r="EE158" s="281"/>
    </row>
    <row r="159" spans="1:135" ht="28.5" customHeight="1">
      <c r="A159" s="30" t="s">
        <v>243</v>
      </c>
      <c r="B159" s="249" t="s">
        <v>64</v>
      </c>
      <c r="C159" s="30"/>
      <c r="D159" s="30"/>
      <c r="E159" s="57"/>
      <c r="F159" s="57"/>
      <c r="G159" s="231"/>
      <c r="H159" s="40">
        <f t="shared" ref="H159:DP159" si="178">H160+H162</f>
        <v>9000</v>
      </c>
      <c r="I159" s="40">
        <f t="shared" si="178"/>
        <v>9000</v>
      </c>
      <c r="J159" s="40">
        <f t="shared" si="178"/>
        <v>0</v>
      </c>
      <c r="K159" s="40">
        <f t="shared" si="178"/>
        <v>0</v>
      </c>
      <c r="L159" s="40">
        <f t="shared" si="178"/>
        <v>0</v>
      </c>
      <c r="M159" s="40">
        <f t="shared" si="178"/>
        <v>0</v>
      </c>
      <c r="N159" s="40">
        <f t="shared" si="178"/>
        <v>0</v>
      </c>
      <c r="O159" s="40">
        <f t="shared" si="178"/>
        <v>0</v>
      </c>
      <c r="P159" s="40">
        <f t="shared" si="178"/>
        <v>0</v>
      </c>
      <c r="Q159" s="40">
        <f t="shared" si="178"/>
        <v>0</v>
      </c>
      <c r="R159" s="40">
        <f t="shared" si="178"/>
        <v>0</v>
      </c>
      <c r="S159" s="40">
        <f t="shared" si="178"/>
        <v>0</v>
      </c>
      <c r="T159" s="40">
        <f t="shared" si="178"/>
        <v>0</v>
      </c>
      <c r="U159" s="40">
        <f t="shared" si="178"/>
        <v>0</v>
      </c>
      <c r="V159" s="40">
        <f t="shared" si="178"/>
        <v>0</v>
      </c>
      <c r="W159" s="40">
        <f t="shared" si="178"/>
        <v>0</v>
      </c>
      <c r="X159" s="40">
        <f t="shared" si="178"/>
        <v>0</v>
      </c>
      <c r="Y159" s="40">
        <f t="shared" si="178"/>
        <v>0</v>
      </c>
      <c r="Z159" s="40">
        <f t="shared" si="178"/>
        <v>0</v>
      </c>
      <c r="AA159" s="40">
        <f t="shared" si="178"/>
        <v>0</v>
      </c>
      <c r="AB159" s="40">
        <f t="shared" si="178"/>
        <v>0</v>
      </c>
      <c r="AC159" s="40">
        <f t="shared" si="178"/>
        <v>0</v>
      </c>
      <c r="AD159" s="40">
        <f t="shared" si="178"/>
        <v>0</v>
      </c>
      <c r="AE159" s="40">
        <f t="shared" si="178"/>
        <v>0</v>
      </c>
      <c r="AF159" s="40">
        <f t="shared" si="178"/>
        <v>0</v>
      </c>
      <c r="AG159" s="40">
        <f t="shared" si="178"/>
        <v>0</v>
      </c>
      <c r="AH159" s="40">
        <f t="shared" si="178"/>
        <v>0</v>
      </c>
      <c r="AI159" s="40">
        <f t="shared" si="178"/>
        <v>9000</v>
      </c>
      <c r="AJ159" s="40">
        <f t="shared" si="178"/>
        <v>9000</v>
      </c>
      <c r="AK159" s="40">
        <f t="shared" si="178"/>
        <v>9000</v>
      </c>
      <c r="AL159" s="40">
        <f t="shared" si="178"/>
        <v>9000</v>
      </c>
      <c r="AM159" s="40">
        <f t="shared" si="178"/>
        <v>9000</v>
      </c>
      <c r="AN159" s="40">
        <f t="shared" si="178"/>
        <v>0</v>
      </c>
      <c r="AO159" s="40">
        <f t="shared" si="178"/>
        <v>9000</v>
      </c>
      <c r="AP159" s="40">
        <f t="shared" si="178"/>
        <v>0</v>
      </c>
      <c r="AQ159" s="40">
        <f t="shared" si="178"/>
        <v>0</v>
      </c>
      <c r="AR159" s="40">
        <f t="shared" si="178"/>
        <v>0</v>
      </c>
      <c r="AS159" s="40">
        <f t="shared" si="178"/>
        <v>0</v>
      </c>
      <c r="AT159" s="40">
        <f t="shared" si="178"/>
        <v>0</v>
      </c>
      <c r="AU159" s="40">
        <f t="shared" si="178"/>
        <v>0</v>
      </c>
      <c r="AV159" s="40">
        <f t="shared" si="178"/>
        <v>0</v>
      </c>
      <c r="AW159" s="40">
        <f t="shared" si="178"/>
        <v>0</v>
      </c>
      <c r="AX159" s="40">
        <f t="shared" si="178"/>
        <v>0</v>
      </c>
      <c r="AY159" s="40">
        <f t="shared" si="178"/>
        <v>0</v>
      </c>
      <c r="AZ159" s="40">
        <f t="shared" si="178"/>
        <v>0</v>
      </c>
      <c r="BA159" s="40">
        <f t="shared" si="178"/>
        <v>0</v>
      </c>
      <c r="BB159" s="40">
        <f t="shared" si="178"/>
        <v>0</v>
      </c>
      <c r="BC159" s="40">
        <f t="shared" si="178"/>
        <v>0</v>
      </c>
      <c r="BD159" s="40">
        <f t="shared" si="178"/>
        <v>0</v>
      </c>
      <c r="BE159" s="40">
        <f t="shared" si="178"/>
        <v>0</v>
      </c>
      <c r="BF159" s="40">
        <f t="shared" si="178"/>
        <v>0</v>
      </c>
      <c r="BG159" s="40">
        <f t="shared" si="178"/>
        <v>0</v>
      </c>
      <c r="BH159" s="40">
        <f t="shared" si="178"/>
        <v>0</v>
      </c>
      <c r="BI159" s="40">
        <f t="shared" si="178"/>
        <v>0</v>
      </c>
      <c r="BJ159" s="40">
        <f t="shared" si="178"/>
        <v>0</v>
      </c>
      <c r="BK159" s="40">
        <f t="shared" si="178"/>
        <v>0</v>
      </c>
      <c r="BL159" s="40">
        <f t="shared" si="178"/>
        <v>0</v>
      </c>
      <c r="BM159" s="40">
        <f t="shared" si="178"/>
        <v>0</v>
      </c>
      <c r="BN159" s="40">
        <f t="shared" si="178"/>
        <v>0</v>
      </c>
      <c r="BO159" s="40">
        <f t="shared" si="178"/>
        <v>0</v>
      </c>
      <c r="BP159" s="40">
        <f t="shared" si="178"/>
        <v>0</v>
      </c>
      <c r="BQ159" s="40">
        <f t="shared" si="178"/>
        <v>0</v>
      </c>
      <c r="BR159" s="40">
        <f t="shared" si="178"/>
        <v>0</v>
      </c>
      <c r="BS159" s="40">
        <f t="shared" si="178"/>
        <v>0</v>
      </c>
      <c r="BT159" s="40">
        <f t="shared" si="178"/>
        <v>0</v>
      </c>
      <c r="BU159" s="40">
        <f t="shared" si="178"/>
        <v>0</v>
      </c>
      <c r="BV159" s="40">
        <f t="shared" si="178"/>
        <v>0</v>
      </c>
      <c r="BW159" s="40">
        <f t="shared" si="178"/>
        <v>0</v>
      </c>
      <c r="BX159" s="40">
        <f t="shared" si="178"/>
        <v>0</v>
      </c>
      <c r="BY159" s="40">
        <f t="shared" si="178"/>
        <v>0</v>
      </c>
      <c r="BZ159" s="40">
        <f t="shared" si="178"/>
        <v>0</v>
      </c>
      <c r="CA159" s="40">
        <f t="shared" si="178"/>
        <v>0</v>
      </c>
      <c r="CB159" s="40">
        <f t="shared" si="178"/>
        <v>0</v>
      </c>
      <c r="CC159" s="40">
        <f t="shared" si="178"/>
        <v>0</v>
      </c>
      <c r="CD159" s="40">
        <f t="shared" si="178"/>
        <v>0</v>
      </c>
      <c r="CE159" s="40">
        <f t="shared" si="178"/>
        <v>0</v>
      </c>
      <c r="CF159" s="40">
        <f t="shared" si="178"/>
        <v>0</v>
      </c>
      <c r="CG159" s="40">
        <f t="shared" si="178"/>
        <v>0</v>
      </c>
      <c r="CH159" s="40">
        <f t="shared" si="178"/>
        <v>0</v>
      </c>
      <c r="CI159" s="40">
        <f t="shared" si="178"/>
        <v>0</v>
      </c>
      <c r="CJ159" s="40">
        <f t="shared" si="178"/>
        <v>0</v>
      </c>
      <c r="CK159" s="40">
        <f t="shared" si="178"/>
        <v>0</v>
      </c>
      <c r="CL159" s="40">
        <f t="shared" si="178"/>
        <v>0</v>
      </c>
      <c r="CM159" s="40">
        <f t="shared" si="178"/>
        <v>0</v>
      </c>
      <c r="CN159" s="40">
        <f t="shared" si="178"/>
        <v>0</v>
      </c>
      <c r="CO159" s="40">
        <f t="shared" si="178"/>
        <v>0</v>
      </c>
      <c r="CP159" s="40">
        <f t="shared" si="178"/>
        <v>0</v>
      </c>
      <c r="CQ159" s="40">
        <f t="shared" si="178"/>
        <v>0</v>
      </c>
      <c r="CR159" s="40">
        <f t="shared" si="178"/>
        <v>0</v>
      </c>
      <c r="CS159" s="40">
        <f t="shared" si="178"/>
        <v>0</v>
      </c>
      <c r="CT159" s="40">
        <f t="shared" si="178"/>
        <v>0</v>
      </c>
      <c r="CU159" s="40">
        <f t="shared" si="178"/>
        <v>0</v>
      </c>
      <c r="CV159" s="40">
        <f t="shared" si="178"/>
        <v>0</v>
      </c>
      <c r="CW159" s="40">
        <f t="shared" si="178"/>
        <v>0</v>
      </c>
      <c r="CX159" s="40">
        <f t="shared" si="178"/>
        <v>0</v>
      </c>
      <c r="CY159" s="40">
        <f t="shared" si="178"/>
        <v>0</v>
      </c>
      <c r="CZ159" s="40">
        <f t="shared" si="178"/>
        <v>0</v>
      </c>
      <c r="DA159" s="40">
        <f t="shared" si="178"/>
        <v>0</v>
      </c>
      <c r="DB159" s="40">
        <f t="shared" si="178"/>
        <v>0</v>
      </c>
      <c r="DC159" s="40">
        <f t="shared" si="178"/>
        <v>0</v>
      </c>
      <c r="DD159" s="40">
        <f t="shared" si="178"/>
        <v>0</v>
      </c>
      <c r="DE159" s="40">
        <f t="shared" si="178"/>
        <v>0</v>
      </c>
      <c r="DF159" s="40">
        <f t="shared" si="178"/>
        <v>0</v>
      </c>
      <c r="DG159" s="40">
        <f t="shared" si="178"/>
        <v>100</v>
      </c>
      <c r="DH159" s="40">
        <f t="shared" si="178"/>
        <v>0</v>
      </c>
      <c r="DI159" s="40">
        <f t="shared" si="178"/>
        <v>100</v>
      </c>
      <c r="DJ159" s="40">
        <f t="shared" si="178"/>
        <v>0</v>
      </c>
      <c r="DK159" s="40">
        <f t="shared" si="178"/>
        <v>0</v>
      </c>
      <c r="DL159" s="40">
        <f t="shared" si="178"/>
        <v>8900</v>
      </c>
      <c r="DM159" s="40">
        <f t="shared" si="178"/>
        <v>0</v>
      </c>
      <c r="DN159" s="40">
        <f t="shared" si="178"/>
        <v>8900</v>
      </c>
      <c r="DO159" s="40">
        <f t="shared" si="178"/>
        <v>0</v>
      </c>
      <c r="DP159" s="40">
        <f t="shared" si="178"/>
        <v>0</v>
      </c>
      <c r="DQ159" s="40"/>
      <c r="DR159" s="57"/>
      <c r="DS159" s="40" t="e">
        <f>#REF!+DS160</f>
        <v>#REF!</v>
      </c>
      <c r="DT159" s="247"/>
      <c r="DU159" s="248"/>
      <c r="DV159" s="248"/>
      <c r="DW159" s="244"/>
      <c r="DX159" s="244"/>
      <c r="DY159" s="244"/>
      <c r="DZ159" s="70">
        <f>DG159-DH159-DI159-DJ159-DK159</f>
        <v>0</v>
      </c>
      <c r="EA159" s="246">
        <f>DL159-DM159-DN159-DO159-DP159</f>
        <v>0</v>
      </c>
      <c r="EB159" s="244"/>
      <c r="EC159" s="244"/>
      <c r="ED159" s="244"/>
      <c r="EE159" s="244"/>
    </row>
    <row r="160" spans="1:135" ht="27.75" hidden="1" customHeight="1">
      <c r="A160" s="30"/>
      <c r="B160" s="32"/>
      <c r="C160" s="30"/>
      <c r="D160" s="30"/>
      <c r="E160" s="84"/>
      <c r="F160" s="84"/>
      <c r="G160" s="231"/>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57"/>
      <c r="DS160" s="30"/>
      <c r="DT160" s="247"/>
      <c r="DU160" s="248"/>
      <c r="DV160" s="248"/>
      <c r="DW160" s="244"/>
      <c r="DX160" s="244"/>
      <c r="DY160" s="244"/>
      <c r="DZ160" s="70"/>
      <c r="EA160" s="246"/>
      <c r="EB160" s="244"/>
      <c r="EC160" s="244"/>
      <c r="ED160" s="244"/>
      <c r="EE160" s="244"/>
    </row>
    <row r="161" spans="1:135" ht="36.75" hidden="1" customHeight="1">
      <c r="A161" s="39"/>
      <c r="B161" s="58"/>
      <c r="C161" s="72"/>
      <c r="D161" s="41"/>
      <c r="E161" s="89"/>
      <c r="F161" s="89"/>
      <c r="G161" s="89"/>
      <c r="H161" s="280"/>
      <c r="I161" s="280"/>
      <c r="J161" s="74"/>
      <c r="K161" s="74"/>
      <c r="L161" s="74"/>
      <c r="M161" s="74"/>
      <c r="N161" s="74"/>
      <c r="O161" s="74"/>
      <c r="P161" s="74"/>
      <c r="Q161" s="74"/>
      <c r="R161" s="77"/>
      <c r="S161" s="74"/>
      <c r="T161" s="74"/>
      <c r="U161" s="77"/>
      <c r="V161" s="77"/>
      <c r="W161" s="74"/>
      <c r="X161" s="74"/>
      <c r="Y161" s="74"/>
      <c r="Z161" s="74"/>
      <c r="AA161" s="74"/>
      <c r="AB161" s="74"/>
      <c r="AC161" s="74"/>
      <c r="AD161" s="74"/>
      <c r="AE161" s="74"/>
      <c r="AF161" s="74"/>
      <c r="AG161" s="74"/>
      <c r="AH161" s="74"/>
      <c r="AI161" s="74"/>
      <c r="AJ161" s="74"/>
      <c r="AK161" s="74"/>
      <c r="AL161" s="74"/>
      <c r="AM161" s="74"/>
      <c r="AN161" s="74"/>
      <c r="AO161" s="74"/>
      <c r="AP161" s="280"/>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41"/>
      <c r="BV161" s="41"/>
      <c r="BW161" s="41"/>
      <c r="BX161" s="41"/>
      <c r="BY161" s="77"/>
      <c r="BZ161" s="77"/>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c r="DC161" s="74"/>
      <c r="DD161" s="74"/>
      <c r="DE161" s="74"/>
      <c r="DF161" s="74"/>
      <c r="DG161" s="74"/>
      <c r="DH161" s="41"/>
      <c r="DI161" s="41"/>
      <c r="DJ161" s="41"/>
      <c r="DK161" s="74"/>
      <c r="DL161" s="74"/>
      <c r="DM161" s="74"/>
      <c r="DN161" s="74"/>
      <c r="DO161" s="74"/>
      <c r="DP161" s="74"/>
      <c r="DQ161" s="74"/>
      <c r="DR161" s="41"/>
      <c r="DS161" s="39"/>
      <c r="DT161" s="253"/>
      <c r="DU161" s="254"/>
      <c r="DV161" s="254"/>
      <c r="DW161" s="237"/>
      <c r="DX161" s="237"/>
      <c r="DY161" s="237"/>
      <c r="DZ161" s="70"/>
      <c r="EA161" s="246"/>
      <c r="EB161" s="237"/>
      <c r="EC161" s="237"/>
      <c r="ED161" s="237"/>
      <c r="EE161" s="237"/>
    </row>
    <row r="162" spans="1:135" ht="28.5" customHeight="1">
      <c r="A162" s="30"/>
      <c r="B162" s="32" t="s">
        <v>186</v>
      </c>
      <c r="C162" s="30"/>
      <c r="D162" s="30"/>
      <c r="E162" s="59"/>
      <c r="F162" s="59"/>
      <c r="G162" s="59"/>
      <c r="H162" s="40">
        <f t="shared" ref="H162:DP162" si="179">SUM(H163)</f>
        <v>9000</v>
      </c>
      <c r="I162" s="40">
        <f t="shared" si="179"/>
        <v>9000</v>
      </c>
      <c r="J162" s="40">
        <f t="shared" si="179"/>
        <v>0</v>
      </c>
      <c r="K162" s="40">
        <f t="shared" si="179"/>
        <v>0</v>
      </c>
      <c r="L162" s="40">
        <f t="shared" si="179"/>
        <v>0</v>
      </c>
      <c r="M162" s="40">
        <f t="shared" si="179"/>
        <v>0</v>
      </c>
      <c r="N162" s="40">
        <f t="shared" si="179"/>
        <v>0</v>
      </c>
      <c r="O162" s="40">
        <f t="shared" si="179"/>
        <v>0</v>
      </c>
      <c r="P162" s="40">
        <f t="shared" si="179"/>
        <v>0</v>
      </c>
      <c r="Q162" s="40">
        <f t="shared" si="179"/>
        <v>0</v>
      </c>
      <c r="R162" s="40">
        <f t="shared" si="179"/>
        <v>0</v>
      </c>
      <c r="S162" s="40">
        <f t="shared" si="179"/>
        <v>0</v>
      </c>
      <c r="T162" s="40">
        <f t="shared" si="179"/>
        <v>0</v>
      </c>
      <c r="U162" s="40">
        <f t="shared" si="179"/>
        <v>0</v>
      </c>
      <c r="V162" s="40">
        <f t="shared" si="179"/>
        <v>0</v>
      </c>
      <c r="W162" s="40">
        <f t="shared" si="179"/>
        <v>0</v>
      </c>
      <c r="X162" s="40">
        <f t="shared" si="179"/>
        <v>0</v>
      </c>
      <c r="Y162" s="40">
        <f t="shared" si="179"/>
        <v>0</v>
      </c>
      <c r="Z162" s="40">
        <f t="shared" si="179"/>
        <v>0</v>
      </c>
      <c r="AA162" s="40">
        <f t="shared" si="179"/>
        <v>0</v>
      </c>
      <c r="AB162" s="40">
        <f t="shared" si="179"/>
        <v>0</v>
      </c>
      <c r="AC162" s="40">
        <f t="shared" si="179"/>
        <v>0</v>
      </c>
      <c r="AD162" s="40">
        <f t="shared" si="179"/>
        <v>0</v>
      </c>
      <c r="AE162" s="40">
        <f t="shared" si="179"/>
        <v>0</v>
      </c>
      <c r="AF162" s="40">
        <f t="shared" si="179"/>
        <v>0</v>
      </c>
      <c r="AG162" s="40">
        <f t="shared" si="179"/>
        <v>0</v>
      </c>
      <c r="AH162" s="40">
        <f t="shared" si="179"/>
        <v>0</v>
      </c>
      <c r="AI162" s="40">
        <f t="shared" si="179"/>
        <v>9000</v>
      </c>
      <c r="AJ162" s="40">
        <f t="shared" si="179"/>
        <v>9000</v>
      </c>
      <c r="AK162" s="40">
        <f t="shared" si="179"/>
        <v>9000</v>
      </c>
      <c r="AL162" s="40">
        <f t="shared" si="179"/>
        <v>9000</v>
      </c>
      <c r="AM162" s="40">
        <f t="shared" si="179"/>
        <v>9000</v>
      </c>
      <c r="AN162" s="40">
        <f t="shared" si="179"/>
        <v>0</v>
      </c>
      <c r="AO162" s="40">
        <f t="shared" si="179"/>
        <v>9000</v>
      </c>
      <c r="AP162" s="40">
        <f t="shared" si="179"/>
        <v>0</v>
      </c>
      <c r="AQ162" s="40">
        <f t="shared" si="179"/>
        <v>0</v>
      </c>
      <c r="AR162" s="40">
        <f t="shared" si="179"/>
        <v>0</v>
      </c>
      <c r="AS162" s="40">
        <f t="shared" si="179"/>
        <v>0</v>
      </c>
      <c r="AT162" s="40">
        <f t="shared" si="179"/>
        <v>0</v>
      </c>
      <c r="AU162" s="40">
        <f t="shared" si="179"/>
        <v>0</v>
      </c>
      <c r="AV162" s="40">
        <f t="shared" si="179"/>
        <v>0</v>
      </c>
      <c r="AW162" s="40">
        <f t="shared" si="179"/>
        <v>0</v>
      </c>
      <c r="AX162" s="40">
        <f t="shared" si="179"/>
        <v>0</v>
      </c>
      <c r="AY162" s="40">
        <f t="shared" si="179"/>
        <v>0</v>
      </c>
      <c r="AZ162" s="40">
        <f t="shared" si="179"/>
        <v>0</v>
      </c>
      <c r="BA162" s="40">
        <f t="shared" si="179"/>
        <v>0</v>
      </c>
      <c r="BB162" s="40">
        <f t="shared" si="179"/>
        <v>0</v>
      </c>
      <c r="BC162" s="40">
        <f t="shared" si="179"/>
        <v>0</v>
      </c>
      <c r="BD162" s="40">
        <f t="shared" si="179"/>
        <v>0</v>
      </c>
      <c r="BE162" s="40">
        <f t="shared" si="179"/>
        <v>0</v>
      </c>
      <c r="BF162" s="40">
        <f t="shared" si="179"/>
        <v>0</v>
      </c>
      <c r="BG162" s="40">
        <f t="shared" si="179"/>
        <v>0</v>
      </c>
      <c r="BH162" s="40">
        <f t="shared" si="179"/>
        <v>0</v>
      </c>
      <c r="BI162" s="40">
        <f t="shared" si="179"/>
        <v>0</v>
      </c>
      <c r="BJ162" s="40">
        <f t="shared" si="179"/>
        <v>0</v>
      </c>
      <c r="BK162" s="40">
        <f t="shared" si="179"/>
        <v>0</v>
      </c>
      <c r="BL162" s="40">
        <f t="shared" si="179"/>
        <v>0</v>
      </c>
      <c r="BM162" s="40">
        <f t="shared" si="179"/>
        <v>0</v>
      </c>
      <c r="BN162" s="40">
        <f t="shared" si="179"/>
        <v>0</v>
      </c>
      <c r="BO162" s="40">
        <f t="shared" si="179"/>
        <v>0</v>
      </c>
      <c r="BP162" s="40">
        <f t="shared" si="179"/>
        <v>0</v>
      </c>
      <c r="BQ162" s="40">
        <f t="shared" si="179"/>
        <v>0</v>
      </c>
      <c r="BR162" s="40">
        <f t="shared" si="179"/>
        <v>0</v>
      </c>
      <c r="BS162" s="40">
        <f t="shared" si="179"/>
        <v>0</v>
      </c>
      <c r="BT162" s="40">
        <f t="shared" si="179"/>
        <v>0</v>
      </c>
      <c r="BU162" s="40">
        <f t="shared" si="179"/>
        <v>0</v>
      </c>
      <c r="BV162" s="40">
        <f t="shared" si="179"/>
        <v>0</v>
      </c>
      <c r="BW162" s="40">
        <f t="shared" si="179"/>
        <v>0</v>
      </c>
      <c r="BX162" s="40">
        <f t="shared" si="179"/>
        <v>0</v>
      </c>
      <c r="BY162" s="40">
        <f t="shared" si="179"/>
        <v>0</v>
      </c>
      <c r="BZ162" s="40">
        <f t="shared" si="179"/>
        <v>0</v>
      </c>
      <c r="CA162" s="40">
        <f t="shared" si="179"/>
        <v>0</v>
      </c>
      <c r="CB162" s="40">
        <f t="shared" si="179"/>
        <v>0</v>
      </c>
      <c r="CC162" s="40">
        <f t="shared" si="179"/>
        <v>0</v>
      </c>
      <c r="CD162" s="40">
        <f t="shared" si="179"/>
        <v>0</v>
      </c>
      <c r="CE162" s="40">
        <f t="shared" si="179"/>
        <v>0</v>
      </c>
      <c r="CF162" s="40">
        <f t="shared" si="179"/>
        <v>0</v>
      </c>
      <c r="CG162" s="40">
        <f t="shared" si="179"/>
        <v>0</v>
      </c>
      <c r="CH162" s="40">
        <f t="shared" si="179"/>
        <v>0</v>
      </c>
      <c r="CI162" s="40">
        <f t="shared" si="179"/>
        <v>0</v>
      </c>
      <c r="CJ162" s="40">
        <f t="shared" si="179"/>
        <v>0</v>
      </c>
      <c r="CK162" s="40">
        <f t="shared" si="179"/>
        <v>0</v>
      </c>
      <c r="CL162" s="40">
        <f t="shared" si="179"/>
        <v>0</v>
      </c>
      <c r="CM162" s="40">
        <f t="shared" si="179"/>
        <v>0</v>
      </c>
      <c r="CN162" s="40">
        <f t="shared" si="179"/>
        <v>0</v>
      </c>
      <c r="CO162" s="40">
        <f t="shared" si="179"/>
        <v>0</v>
      </c>
      <c r="CP162" s="40">
        <f t="shared" si="179"/>
        <v>0</v>
      </c>
      <c r="CQ162" s="40">
        <f t="shared" si="179"/>
        <v>0</v>
      </c>
      <c r="CR162" s="40">
        <f t="shared" si="179"/>
        <v>0</v>
      </c>
      <c r="CS162" s="40">
        <f t="shared" si="179"/>
        <v>0</v>
      </c>
      <c r="CT162" s="40">
        <f t="shared" si="179"/>
        <v>0</v>
      </c>
      <c r="CU162" s="40">
        <f t="shared" si="179"/>
        <v>0</v>
      </c>
      <c r="CV162" s="40">
        <f t="shared" si="179"/>
        <v>0</v>
      </c>
      <c r="CW162" s="40">
        <f t="shared" si="179"/>
        <v>0</v>
      </c>
      <c r="CX162" s="40">
        <f t="shared" si="179"/>
        <v>0</v>
      </c>
      <c r="CY162" s="40">
        <f t="shared" si="179"/>
        <v>0</v>
      </c>
      <c r="CZ162" s="40">
        <f t="shared" si="179"/>
        <v>0</v>
      </c>
      <c r="DA162" s="40">
        <f t="shared" si="179"/>
        <v>0</v>
      </c>
      <c r="DB162" s="40">
        <f t="shared" si="179"/>
        <v>0</v>
      </c>
      <c r="DC162" s="40">
        <f t="shared" si="179"/>
        <v>0</v>
      </c>
      <c r="DD162" s="40">
        <f t="shared" si="179"/>
        <v>0</v>
      </c>
      <c r="DE162" s="40">
        <f t="shared" si="179"/>
        <v>0</v>
      </c>
      <c r="DF162" s="40">
        <f t="shared" si="179"/>
        <v>0</v>
      </c>
      <c r="DG162" s="40">
        <f t="shared" si="179"/>
        <v>100</v>
      </c>
      <c r="DH162" s="40">
        <f t="shared" si="179"/>
        <v>0</v>
      </c>
      <c r="DI162" s="40">
        <f t="shared" si="179"/>
        <v>100</v>
      </c>
      <c r="DJ162" s="40">
        <f t="shared" si="179"/>
        <v>0</v>
      </c>
      <c r="DK162" s="40">
        <f t="shared" si="179"/>
        <v>0</v>
      </c>
      <c r="DL162" s="40">
        <f t="shared" si="179"/>
        <v>8900</v>
      </c>
      <c r="DM162" s="40">
        <f t="shared" si="179"/>
        <v>0</v>
      </c>
      <c r="DN162" s="40">
        <f t="shared" si="179"/>
        <v>8900</v>
      </c>
      <c r="DO162" s="40">
        <f t="shared" si="179"/>
        <v>0</v>
      </c>
      <c r="DP162" s="40">
        <f t="shared" si="179"/>
        <v>0</v>
      </c>
      <c r="DQ162" s="40"/>
      <c r="DR162" s="41"/>
      <c r="DS162" s="30"/>
      <c r="DT162" s="247"/>
      <c r="DU162" s="248"/>
      <c r="DV162" s="248"/>
      <c r="DW162" s="244"/>
      <c r="DX162" s="277"/>
      <c r="DY162" s="277"/>
      <c r="DZ162" s="278">
        <f t="shared" ref="DZ162:DZ164" si="180">DG162-DH162-DI162-DJ162-DK162</f>
        <v>0</v>
      </c>
      <c r="EA162" s="279">
        <f t="shared" ref="EA162:EA164" si="181">DL162-DM162-DN162-DO162-DP162</f>
        <v>0</v>
      </c>
      <c r="EB162" s="277"/>
      <c r="EC162" s="277"/>
      <c r="ED162" s="277"/>
      <c r="EE162" s="277"/>
    </row>
    <row r="163" spans="1:135" ht="35.25" customHeight="1">
      <c r="A163" s="39">
        <v>1</v>
      </c>
      <c r="B163" s="90" t="s">
        <v>480</v>
      </c>
      <c r="C163" s="72"/>
      <c r="D163" s="72" t="s">
        <v>166</v>
      </c>
      <c r="E163" s="72">
        <v>2024</v>
      </c>
      <c r="F163" s="72">
        <v>2026</v>
      </c>
      <c r="G163" s="72" t="s">
        <v>481</v>
      </c>
      <c r="H163" s="77">
        <f>I163</f>
        <v>9000</v>
      </c>
      <c r="I163" s="77">
        <v>9000</v>
      </c>
      <c r="J163" s="74"/>
      <c r="K163" s="74"/>
      <c r="L163" s="74"/>
      <c r="M163" s="74"/>
      <c r="N163" s="74"/>
      <c r="O163" s="74"/>
      <c r="P163" s="74"/>
      <c r="Q163" s="74"/>
      <c r="R163" s="77"/>
      <c r="S163" s="77"/>
      <c r="T163" s="74"/>
      <c r="U163" s="74"/>
      <c r="V163" s="74"/>
      <c r="W163" s="74"/>
      <c r="X163" s="74"/>
      <c r="Y163" s="74"/>
      <c r="Z163" s="74"/>
      <c r="AA163" s="74"/>
      <c r="AB163" s="74"/>
      <c r="AC163" s="74"/>
      <c r="AD163" s="74"/>
      <c r="AE163" s="74"/>
      <c r="AF163" s="74"/>
      <c r="AG163" s="74"/>
      <c r="AH163" s="74"/>
      <c r="AI163" s="74">
        <f>AJ163-AH163</f>
        <v>9000</v>
      </c>
      <c r="AJ163" s="74">
        <f>AK163</f>
        <v>9000</v>
      </c>
      <c r="AK163" s="74">
        <f>AL163+BM163+BP163+BQ163</f>
        <v>9000</v>
      </c>
      <c r="AL163" s="74">
        <f>AM163+AS163+AW163+BB163+BI163+BK163+BL163+BJ163+BH163</f>
        <v>9000</v>
      </c>
      <c r="AM163" s="74">
        <f>SUM(AN163:AQ163)</f>
        <v>9000</v>
      </c>
      <c r="AN163" s="77"/>
      <c r="AO163" s="77">
        <v>9000</v>
      </c>
      <c r="AP163" s="77"/>
      <c r="AQ163" s="77"/>
      <c r="AR163" s="77"/>
      <c r="AS163" s="74"/>
      <c r="AT163" s="77"/>
      <c r="AU163" s="77"/>
      <c r="AV163" s="77"/>
      <c r="AW163" s="74"/>
      <c r="AX163" s="77"/>
      <c r="AY163" s="77"/>
      <c r="AZ163" s="77"/>
      <c r="BA163" s="77"/>
      <c r="BB163" s="74"/>
      <c r="BC163" s="74"/>
      <c r="BD163" s="74"/>
      <c r="BE163" s="77"/>
      <c r="BF163" s="77"/>
      <c r="BG163" s="77"/>
      <c r="BH163" s="77"/>
      <c r="BI163" s="77"/>
      <c r="BJ163" s="77"/>
      <c r="BK163" s="77"/>
      <c r="BL163" s="77"/>
      <c r="BM163" s="77"/>
      <c r="BN163" s="77"/>
      <c r="BO163" s="77"/>
      <c r="BP163" s="77"/>
      <c r="BQ163" s="74"/>
      <c r="BR163" s="77"/>
      <c r="BS163" s="77"/>
      <c r="BT163" s="301"/>
      <c r="BU163" s="41"/>
      <c r="BV163" s="41"/>
      <c r="BW163" s="41"/>
      <c r="BX163" s="41"/>
      <c r="BY163" s="77"/>
      <c r="BZ163" s="77"/>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7"/>
      <c r="DC163" s="77"/>
      <c r="DD163" s="77"/>
      <c r="DE163" s="77"/>
      <c r="DF163" s="77"/>
      <c r="DG163" s="74">
        <f>SUM(DH163:DJ163)</f>
        <v>100</v>
      </c>
      <c r="DH163" s="41"/>
      <c r="DI163" s="41">
        <v>100</v>
      </c>
      <c r="DJ163" s="41"/>
      <c r="DK163" s="74"/>
      <c r="DL163" s="74">
        <f>SUM(DM163:DO163)</f>
        <v>8900</v>
      </c>
      <c r="DM163" s="74">
        <v>0</v>
      </c>
      <c r="DN163" s="74">
        <v>8900</v>
      </c>
      <c r="DO163" s="74">
        <v>0</v>
      </c>
      <c r="DP163" s="74"/>
      <c r="DQ163" s="74"/>
      <c r="DR163" s="41" t="s">
        <v>680</v>
      </c>
      <c r="DS163" s="39" t="s">
        <v>165</v>
      </c>
      <c r="DT163" s="253"/>
      <c r="DU163" s="254"/>
      <c r="DV163" s="254"/>
      <c r="DW163" s="237"/>
      <c r="DX163" s="281"/>
      <c r="DY163" s="281"/>
      <c r="DZ163" s="70">
        <f t="shared" si="180"/>
        <v>0</v>
      </c>
      <c r="EA163" s="256">
        <f t="shared" si="181"/>
        <v>0</v>
      </c>
      <c r="EB163" s="281"/>
      <c r="EC163" s="281"/>
      <c r="ED163" s="281"/>
      <c r="EE163" s="281"/>
    </row>
    <row r="164" spans="1:135" ht="33.75" customHeight="1">
      <c r="A164" s="30" t="s">
        <v>255</v>
      </c>
      <c r="B164" s="302" t="s">
        <v>352</v>
      </c>
      <c r="C164" s="60"/>
      <c r="D164" s="60"/>
      <c r="E164" s="72"/>
      <c r="F164" s="72"/>
      <c r="G164" s="89"/>
      <c r="H164" s="40">
        <f t="shared" ref="H164:DP164" si="182">H165+H167</f>
        <v>7000</v>
      </c>
      <c r="I164" s="40">
        <f t="shared" si="182"/>
        <v>7000</v>
      </c>
      <c r="J164" s="40">
        <f t="shared" si="182"/>
        <v>0</v>
      </c>
      <c r="K164" s="40">
        <f t="shared" si="182"/>
        <v>0</v>
      </c>
      <c r="L164" s="40">
        <f t="shared" si="182"/>
        <v>0</v>
      </c>
      <c r="M164" s="40">
        <f t="shared" si="182"/>
        <v>0</v>
      </c>
      <c r="N164" s="40">
        <f t="shared" si="182"/>
        <v>0</v>
      </c>
      <c r="O164" s="40">
        <f t="shared" si="182"/>
        <v>0</v>
      </c>
      <c r="P164" s="40">
        <f t="shared" si="182"/>
        <v>0</v>
      </c>
      <c r="Q164" s="40">
        <f t="shared" si="182"/>
        <v>0</v>
      </c>
      <c r="R164" s="40">
        <f t="shared" si="182"/>
        <v>0</v>
      </c>
      <c r="S164" s="40">
        <f t="shared" si="182"/>
        <v>0</v>
      </c>
      <c r="T164" s="40">
        <f t="shared" si="182"/>
        <v>0</v>
      </c>
      <c r="U164" s="40">
        <f t="shared" si="182"/>
        <v>0</v>
      </c>
      <c r="V164" s="40">
        <f t="shared" si="182"/>
        <v>0</v>
      </c>
      <c r="W164" s="40">
        <f t="shared" si="182"/>
        <v>0</v>
      </c>
      <c r="X164" s="40">
        <f t="shared" si="182"/>
        <v>0</v>
      </c>
      <c r="Y164" s="40">
        <f t="shared" si="182"/>
        <v>0</v>
      </c>
      <c r="Z164" s="40">
        <f t="shared" si="182"/>
        <v>0</v>
      </c>
      <c r="AA164" s="40">
        <f t="shared" si="182"/>
        <v>0</v>
      </c>
      <c r="AB164" s="40">
        <f t="shared" si="182"/>
        <v>0</v>
      </c>
      <c r="AC164" s="40">
        <f t="shared" si="182"/>
        <v>0</v>
      </c>
      <c r="AD164" s="40">
        <f t="shared" si="182"/>
        <v>0</v>
      </c>
      <c r="AE164" s="40">
        <f t="shared" si="182"/>
        <v>0</v>
      </c>
      <c r="AF164" s="40">
        <f t="shared" si="182"/>
        <v>0</v>
      </c>
      <c r="AG164" s="40">
        <f t="shared" si="182"/>
        <v>0</v>
      </c>
      <c r="AH164" s="40">
        <f t="shared" si="182"/>
        <v>0</v>
      </c>
      <c r="AI164" s="40">
        <f t="shared" si="182"/>
        <v>7000</v>
      </c>
      <c r="AJ164" s="40">
        <f t="shared" si="182"/>
        <v>7000</v>
      </c>
      <c r="AK164" s="40">
        <f t="shared" si="182"/>
        <v>7000</v>
      </c>
      <c r="AL164" s="40">
        <f t="shared" si="182"/>
        <v>7000</v>
      </c>
      <c r="AM164" s="40">
        <f t="shared" si="182"/>
        <v>7000</v>
      </c>
      <c r="AN164" s="40">
        <f t="shared" si="182"/>
        <v>0</v>
      </c>
      <c r="AO164" s="40">
        <f t="shared" si="182"/>
        <v>7000</v>
      </c>
      <c r="AP164" s="40">
        <f t="shared" si="182"/>
        <v>0</v>
      </c>
      <c r="AQ164" s="40">
        <f t="shared" si="182"/>
        <v>0</v>
      </c>
      <c r="AR164" s="40">
        <f t="shared" si="182"/>
        <v>0</v>
      </c>
      <c r="AS164" s="40">
        <f t="shared" si="182"/>
        <v>0</v>
      </c>
      <c r="AT164" s="40">
        <f t="shared" si="182"/>
        <v>0</v>
      </c>
      <c r="AU164" s="40">
        <f t="shared" si="182"/>
        <v>0</v>
      </c>
      <c r="AV164" s="40">
        <f t="shared" si="182"/>
        <v>0</v>
      </c>
      <c r="AW164" s="40">
        <f t="shared" si="182"/>
        <v>0</v>
      </c>
      <c r="AX164" s="40">
        <f t="shared" si="182"/>
        <v>0</v>
      </c>
      <c r="AY164" s="40">
        <f t="shared" si="182"/>
        <v>0</v>
      </c>
      <c r="AZ164" s="40">
        <f t="shared" si="182"/>
        <v>0</v>
      </c>
      <c r="BA164" s="40">
        <f t="shared" si="182"/>
        <v>0</v>
      </c>
      <c r="BB164" s="40">
        <f t="shared" si="182"/>
        <v>0</v>
      </c>
      <c r="BC164" s="40">
        <f t="shared" si="182"/>
        <v>0</v>
      </c>
      <c r="BD164" s="40">
        <f t="shared" si="182"/>
        <v>0</v>
      </c>
      <c r="BE164" s="40">
        <f t="shared" si="182"/>
        <v>0</v>
      </c>
      <c r="BF164" s="40">
        <f t="shared" si="182"/>
        <v>0</v>
      </c>
      <c r="BG164" s="40">
        <f t="shared" si="182"/>
        <v>0</v>
      </c>
      <c r="BH164" s="40">
        <f t="shared" si="182"/>
        <v>0</v>
      </c>
      <c r="BI164" s="40">
        <f t="shared" si="182"/>
        <v>0</v>
      </c>
      <c r="BJ164" s="40">
        <f t="shared" si="182"/>
        <v>0</v>
      </c>
      <c r="BK164" s="40">
        <f t="shared" si="182"/>
        <v>0</v>
      </c>
      <c r="BL164" s="40">
        <f t="shared" si="182"/>
        <v>0</v>
      </c>
      <c r="BM164" s="40">
        <f t="shared" si="182"/>
        <v>0</v>
      </c>
      <c r="BN164" s="40">
        <f t="shared" si="182"/>
        <v>0</v>
      </c>
      <c r="BO164" s="40">
        <f t="shared" si="182"/>
        <v>0</v>
      </c>
      <c r="BP164" s="40">
        <f t="shared" si="182"/>
        <v>0</v>
      </c>
      <c r="BQ164" s="40">
        <f t="shared" si="182"/>
        <v>0</v>
      </c>
      <c r="BR164" s="40">
        <f t="shared" si="182"/>
        <v>0</v>
      </c>
      <c r="BS164" s="40">
        <f t="shared" si="182"/>
        <v>0</v>
      </c>
      <c r="BT164" s="40">
        <f t="shared" si="182"/>
        <v>0</v>
      </c>
      <c r="BU164" s="40">
        <f t="shared" si="182"/>
        <v>0</v>
      </c>
      <c r="BV164" s="40">
        <f t="shared" si="182"/>
        <v>0</v>
      </c>
      <c r="BW164" s="40">
        <f t="shared" si="182"/>
        <v>0</v>
      </c>
      <c r="BX164" s="40">
        <f t="shared" si="182"/>
        <v>0</v>
      </c>
      <c r="BY164" s="40">
        <f t="shared" si="182"/>
        <v>0</v>
      </c>
      <c r="BZ164" s="40">
        <f t="shared" si="182"/>
        <v>0</v>
      </c>
      <c r="CA164" s="40">
        <f t="shared" si="182"/>
        <v>0</v>
      </c>
      <c r="CB164" s="40">
        <f t="shared" si="182"/>
        <v>0</v>
      </c>
      <c r="CC164" s="40">
        <f t="shared" si="182"/>
        <v>0</v>
      </c>
      <c r="CD164" s="40">
        <f t="shared" si="182"/>
        <v>0</v>
      </c>
      <c r="CE164" s="40">
        <f t="shared" si="182"/>
        <v>0</v>
      </c>
      <c r="CF164" s="40">
        <f t="shared" si="182"/>
        <v>0</v>
      </c>
      <c r="CG164" s="40">
        <f t="shared" si="182"/>
        <v>0</v>
      </c>
      <c r="CH164" s="40">
        <f t="shared" si="182"/>
        <v>0</v>
      </c>
      <c r="CI164" s="40">
        <f t="shared" si="182"/>
        <v>0</v>
      </c>
      <c r="CJ164" s="40">
        <f t="shared" si="182"/>
        <v>0</v>
      </c>
      <c r="CK164" s="40">
        <f t="shared" si="182"/>
        <v>0</v>
      </c>
      <c r="CL164" s="40">
        <f t="shared" si="182"/>
        <v>0</v>
      </c>
      <c r="CM164" s="40">
        <f t="shared" si="182"/>
        <v>0</v>
      </c>
      <c r="CN164" s="40">
        <f t="shared" si="182"/>
        <v>0</v>
      </c>
      <c r="CO164" s="40">
        <f t="shared" si="182"/>
        <v>0</v>
      </c>
      <c r="CP164" s="40">
        <f t="shared" si="182"/>
        <v>0</v>
      </c>
      <c r="CQ164" s="40">
        <f t="shared" si="182"/>
        <v>0</v>
      </c>
      <c r="CR164" s="40">
        <f t="shared" si="182"/>
        <v>0</v>
      </c>
      <c r="CS164" s="40">
        <f t="shared" si="182"/>
        <v>0</v>
      </c>
      <c r="CT164" s="40">
        <f t="shared" si="182"/>
        <v>0</v>
      </c>
      <c r="CU164" s="40">
        <f t="shared" si="182"/>
        <v>0</v>
      </c>
      <c r="CV164" s="40">
        <f t="shared" si="182"/>
        <v>0</v>
      </c>
      <c r="CW164" s="40">
        <f t="shared" si="182"/>
        <v>0</v>
      </c>
      <c r="CX164" s="40">
        <f t="shared" si="182"/>
        <v>0</v>
      </c>
      <c r="CY164" s="40">
        <f t="shared" si="182"/>
        <v>0</v>
      </c>
      <c r="CZ164" s="40">
        <f t="shared" si="182"/>
        <v>0</v>
      </c>
      <c r="DA164" s="40">
        <f t="shared" si="182"/>
        <v>0</v>
      </c>
      <c r="DB164" s="40">
        <f t="shared" si="182"/>
        <v>0</v>
      </c>
      <c r="DC164" s="40">
        <f t="shared" si="182"/>
        <v>0</v>
      </c>
      <c r="DD164" s="40">
        <f t="shared" si="182"/>
        <v>0</v>
      </c>
      <c r="DE164" s="40">
        <f t="shared" si="182"/>
        <v>0</v>
      </c>
      <c r="DF164" s="40">
        <f t="shared" si="182"/>
        <v>0</v>
      </c>
      <c r="DG164" s="40">
        <f t="shared" si="182"/>
        <v>100</v>
      </c>
      <c r="DH164" s="40">
        <f t="shared" si="182"/>
        <v>0</v>
      </c>
      <c r="DI164" s="40">
        <f t="shared" si="182"/>
        <v>100</v>
      </c>
      <c r="DJ164" s="40">
        <f t="shared" si="182"/>
        <v>0</v>
      </c>
      <c r="DK164" s="40">
        <f t="shared" si="182"/>
        <v>0</v>
      </c>
      <c r="DL164" s="40">
        <f t="shared" si="182"/>
        <v>6900</v>
      </c>
      <c r="DM164" s="40">
        <f t="shared" si="182"/>
        <v>0</v>
      </c>
      <c r="DN164" s="40">
        <f t="shared" si="182"/>
        <v>6900</v>
      </c>
      <c r="DO164" s="40">
        <f t="shared" si="182"/>
        <v>0</v>
      </c>
      <c r="DP164" s="40">
        <f t="shared" si="182"/>
        <v>0</v>
      </c>
      <c r="DQ164" s="40"/>
      <c r="DR164" s="57"/>
      <c r="DS164" s="39"/>
      <c r="DT164" s="247"/>
      <c r="DU164" s="248"/>
      <c r="DV164" s="248"/>
      <c r="DW164" s="237"/>
      <c r="DX164" s="237"/>
      <c r="DY164" s="237"/>
      <c r="DZ164" s="70">
        <f t="shared" si="180"/>
        <v>0</v>
      </c>
      <c r="EA164" s="246">
        <f t="shared" si="181"/>
        <v>0</v>
      </c>
      <c r="EB164" s="237"/>
      <c r="EC164" s="237"/>
      <c r="ED164" s="237"/>
      <c r="EE164" s="237"/>
    </row>
    <row r="165" spans="1:135" ht="27.75" hidden="1" customHeight="1">
      <c r="A165" s="60"/>
      <c r="B165" s="32"/>
      <c r="C165" s="60"/>
      <c r="D165" s="60"/>
      <c r="E165" s="60"/>
      <c r="F165" s="60"/>
      <c r="G165" s="6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57"/>
      <c r="DS165" s="60"/>
      <c r="DT165" s="247"/>
      <c r="DU165" s="248"/>
      <c r="DV165" s="248"/>
      <c r="DW165" s="303"/>
      <c r="DX165" s="303"/>
      <c r="DY165" s="303"/>
      <c r="DZ165" s="70"/>
      <c r="EA165" s="246"/>
      <c r="EB165" s="303"/>
      <c r="EC165" s="303"/>
      <c r="ED165" s="303"/>
      <c r="EE165" s="303"/>
    </row>
    <row r="166" spans="1:135" ht="45" hidden="1" customHeight="1">
      <c r="A166" s="39"/>
      <c r="B166" s="58"/>
      <c r="C166" s="89"/>
      <c r="D166" s="89"/>
      <c r="E166" s="89"/>
      <c r="F166" s="89"/>
      <c r="G166" s="89"/>
      <c r="H166" s="280"/>
      <c r="I166" s="280"/>
      <c r="J166" s="75"/>
      <c r="K166" s="259"/>
      <c r="L166" s="259"/>
      <c r="M166" s="259"/>
      <c r="N166" s="260"/>
      <c r="O166" s="260"/>
      <c r="P166" s="260"/>
      <c r="Q166" s="259"/>
      <c r="R166" s="304"/>
      <c r="S166" s="304"/>
      <c r="T166" s="259"/>
      <c r="U166" s="259"/>
      <c r="V166" s="259"/>
      <c r="W166" s="74"/>
      <c r="X166" s="74"/>
      <c r="Y166" s="74"/>
      <c r="Z166" s="74"/>
      <c r="AA166" s="74"/>
      <c r="AB166" s="74"/>
      <c r="AC166" s="74"/>
      <c r="AD166" s="74"/>
      <c r="AE166" s="74"/>
      <c r="AF166" s="74"/>
      <c r="AG166" s="74"/>
      <c r="AH166" s="74"/>
      <c r="AI166" s="74"/>
      <c r="AJ166" s="74"/>
      <c r="AK166" s="74"/>
      <c r="AL166" s="74"/>
      <c r="AM166" s="74"/>
      <c r="AN166" s="77"/>
      <c r="AO166" s="77"/>
      <c r="AP166" s="280"/>
      <c r="AQ166" s="77"/>
      <c r="AR166" s="77"/>
      <c r="AS166" s="74"/>
      <c r="AT166" s="77"/>
      <c r="AU166" s="77"/>
      <c r="AV166" s="77"/>
      <c r="AW166" s="74"/>
      <c r="AX166" s="77"/>
      <c r="AY166" s="77"/>
      <c r="AZ166" s="77"/>
      <c r="BA166" s="77"/>
      <c r="BB166" s="74"/>
      <c r="BC166" s="74"/>
      <c r="BD166" s="74"/>
      <c r="BE166" s="77"/>
      <c r="BF166" s="77"/>
      <c r="BG166" s="77"/>
      <c r="BH166" s="77"/>
      <c r="BI166" s="77"/>
      <c r="BJ166" s="77"/>
      <c r="BK166" s="77"/>
      <c r="BL166" s="77"/>
      <c r="BM166" s="77"/>
      <c r="BN166" s="77"/>
      <c r="BO166" s="77"/>
      <c r="BP166" s="77"/>
      <c r="BQ166" s="74"/>
      <c r="BR166" s="77"/>
      <c r="BS166" s="77"/>
      <c r="BT166" s="77"/>
      <c r="BU166" s="89"/>
      <c r="BV166" s="89"/>
      <c r="BW166" s="89"/>
      <c r="BX166" s="89"/>
      <c r="BY166" s="280"/>
      <c r="BZ166" s="280"/>
      <c r="CA166" s="282"/>
      <c r="CB166" s="282"/>
      <c r="CC166" s="282"/>
      <c r="CD166" s="282"/>
      <c r="CE166" s="282"/>
      <c r="CF166" s="282"/>
      <c r="CG166" s="282"/>
      <c r="CH166" s="282"/>
      <c r="CI166" s="282"/>
      <c r="CJ166" s="282"/>
      <c r="CK166" s="75"/>
      <c r="CL166" s="282"/>
      <c r="CM166" s="282"/>
      <c r="CN166" s="282"/>
      <c r="CO166" s="282"/>
      <c r="CP166" s="75"/>
      <c r="CQ166" s="282"/>
      <c r="CR166" s="282"/>
      <c r="CS166" s="282"/>
      <c r="CT166" s="282"/>
      <c r="CU166" s="75"/>
      <c r="CV166" s="75"/>
      <c r="CW166" s="75"/>
      <c r="CX166" s="77"/>
      <c r="CY166" s="75"/>
      <c r="CZ166" s="74"/>
      <c r="DA166" s="74"/>
      <c r="DB166" s="77"/>
      <c r="DC166" s="77"/>
      <c r="DD166" s="77"/>
      <c r="DE166" s="77"/>
      <c r="DF166" s="77"/>
      <c r="DG166" s="74"/>
      <c r="DH166" s="41"/>
      <c r="DI166" s="41"/>
      <c r="DJ166" s="41"/>
      <c r="DK166" s="75"/>
      <c r="DL166" s="74"/>
      <c r="DM166" s="74"/>
      <c r="DN166" s="74"/>
      <c r="DO166" s="75"/>
      <c r="DP166" s="74"/>
      <c r="DQ166" s="74"/>
      <c r="DR166" s="41"/>
      <c r="DS166" s="39"/>
      <c r="DT166" s="247"/>
      <c r="DU166" s="248"/>
      <c r="DV166" s="248"/>
      <c r="DW166" s="237"/>
      <c r="DX166" s="237"/>
      <c r="DY166" s="237"/>
      <c r="DZ166" s="70"/>
      <c r="EA166" s="246"/>
      <c r="EB166" s="237"/>
      <c r="EC166" s="237"/>
      <c r="ED166" s="237"/>
      <c r="EE166" s="237"/>
    </row>
    <row r="167" spans="1:135" ht="28.5" customHeight="1">
      <c r="A167" s="30"/>
      <c r="B167" s="32" t="s">
        <v>186</v>
      </c>
      <c r="C167" s="30"/>
      <c r="D167" s="30"/>
      <c r="E167" s="59"/>
      <c r="F167" s="59"/>
      <c r="G167" s="59"/>
      <c r="H167" s="40">
        <f t="shared" ref="H167:DP167" si="183">SUM(H168)</f>
        <v>7000</v>
      </c>
      <c r="I167" s="40">
        <f t="shared" si="183"/>
        <v>7000</v>
      </c>
      <c r="J167" s="40">
        <f t="shared" si="183"/>
        <v>0</v>
      </c>
      <c r="K167" s="40">
        <f t="shared" si="183"/>
        <v>0</v>
      </c>
      <c r="L167" s="40">
        <f t="shared" si="183"/>
        <v>0</v>
      </c>
      <c r="M167" s="40">
        <f t="shared" si="183"/>
        <v>0</v>
      </c>
      <c r="N167" s="40">
        <f t="shared" si="183"/>
        <v>0</v>
      </c>
      <c r="O167" s="40">
        <f t="shared" si="183"/>
        <v>0</v>
      </c>
      <c r="P167" s="40">
        <f t="shared" si="183"/>
        <v>0</v>
      </c>
      <c r="Q167" s="40">
        <f t="shared" si="183"/>
        <v>0</v>
      </c>
      <c r="R167" s="40">
        <f t="shared" si="183"/>
        <v>0</v>
      </c>
      <c r="S167" s="40">
        <f t="shared" si="183"/>
        <v>0</v>
      </c>
      <c r="T167" s="40">
        <f t="shared" si="183"/>
        <v>0</v>
      </c>
      <c r="U167" s="40">
        <f t="shared" si="183"/>
        <v>0</v>
      </c>
      <c r="V167" s="40">
        <f t="shared" si="183"/>
        <v>0</v>
      </c>
      <c r="W167" s="40">
        <f t="shared" si="183"/>
        <v>0</v>
      </c>
      <c r="X167" s="40">
        <f t="shared" si="183"/>
        <v>0</v>
      </c>
      <c r="Y167" s="40">
        <f t="shared" si="183"/>
        <v>0</v>
      </c>
      <c r="Z167" s="40">
        <f t="shared" si="183"/>
        <v>0</v>
      </c>
      <c r="AA167" s="40">
        <f t="shared" si="183"/>
        <v>0</v>
      </c>
      <c r="AB167" s="40">
        <f t="shared" si="183"/>
        <v>0</v>
      </c>
      <c r="AC167" s="40">
        <f t="shared" si="183"/>
        <v>0</v>
      </c>
      <c r="AD167" s="40">
        <f t="shared" si="183"/>
        <v>0</v>
      </c>
      <c r="AE167" s="40">
        <f t="shared" si="183"/>
        <v>0</v>
      </c>
      <c r="AF167" s="40">
        <f t="shared" si="183"/>
        <v>0</v>
      </c>
      <c r="AG167" s="40">
        <f t="shared" si="183"/>
        <v>0</v>
      </c>
      <c r="AH167" s="40">
        <f t="shared" si="183"/>
        <v>0</v>
      </c>
      <c r="AI167" s="40">
        <f t="shared" si="183"/>
        <v>7000</v>
      </c>
      <c r="AJ167" s="40">
        <f t="shared" si="183"/>
        <v>7000</v>
      </c>
      <c r="AK167" s="40">
        <f t="shared" si="183"/>
        <v>7000</v>
      </c>
      <c r="AL167" s="40">
        <f t="shared" si="183"/>
        <v>7000</v>
      </c>
      <c r="AM167" s="40">
        <f t="shared" si="183"/>
        <v>7000</v>
      </c>
      <c r="AN167" s="40">
        <f t="shared" si="183"/>
        <v>0</v>
      </c>
      <c r="AO167" s="40">
        <f t="shared" si="183"/>
        <v>7000</v>
      </c>
      <c r="AP167" s="40">
        <f t="shared" si="183"/>
        <v>0</v>
      </c>
      <c r="AQ167" s="40">
        <f t="shared" si="183"/>
        <v>0</v>
      </c>
      <c r="AR167" s="40">
        <f t="shared" si="183"/>
        <v>0</v>
      </c>
      <c r="AS167" s="40">
        <f t="shared" si="183"/>
        <v>0</v>
      </c>
      <c r="AT167" s="40">
        <f t="shared" si="183"/>
        <v>0</v>
      </c>
      <c r="AU167" s="40">
        <f t="shared" si="183"/>
        <v>0</v>
      </c>
      <c r="AV167" s="40">
        <f t="shared" si="183"/>
        <v>0</v>
      </c>
      <c r="AW167" s="40">
        <f t="shared" si="183"/>
        <v>0</v>
      </c>
      <c r="AX167" s="40">
        <f t="shared" si="183"/>
        <v>0</v>
      </c>
      <c r="AY167" s="40">
        <f t="shared" si="183"/>
        <v>0</v>
      </c>
      <c r="AZ167" s="40">
        <f t="shared" si="183"/>
        <v>0</v>
      </c>
      <c r="BA167" s="40">
        <f t="shared" si="183"/>
        <v>0</v>
      </c>
      <c r="BB167" s="40">
        <f t="shared" si="183"/>
        <v>0</v>
      </c>
      <c r="BC167" s="40">
        <f t="shared" si="183"/>
        <v>0</v>
      </c>
      <c r="BD167" s="40">
        <f t="shared" si="183"/>
        <v>0</v>
      </c>
      <c r="BE167" s="40">
        <f t="shared" si="183"/>
        <v>0</v>
      </c>
      <c r="BF167" s="40">
        <f t="shared" si="183"/>
        <v>0</v>
      </c>
      <c r="BG167" s="40">
        <f t="shared" si="183"/>
        <v>0</v>
      </c>
      <c r="BH167" s="40">
        <f t="shared" si="183"/>
        <v>0</v>
      </c>
      <c r="BI167" s="40">
        <f t="shared" si="183"/>
        <v>0</v>
      </c>
      <c r="BJ167" s="40">
        <f t="shared" si="183"/>
        <v>0</v>
      </c>
      <c r="BK167" s="40">
        <f t="shared" si="183"/>
        <v>0</v>
      </c>
      <c r="BL167" s="40">
        <f t="shared" si="183"/>
        <v>0</v>
      </c>
      <c r="BM167" s="40">
        <f t="shared" si="183"/>
        <v>0</v>
      </c>
      <c r="BN167" s="40">
        <f t="shared" si="183"/>
        <v>0</v>
      </c>
      <c r="BO167" s="40">
        <f t="shared" si="183"/>
        <v>0</v>
      </c>
      <c r="BP167" s="40">
        <f t="shared" si="183"/>
        <v>0</v>
      </c>
      <c r="BQ167" s="40">
        <f t="shared" si="183"/>
        <v>0</v>
      </c>
      <c r="BR167" s="40">
        <f t="shared" si="183"/>
        <v>0</v>
      </c>
      <c r="BS167" s="40">
        <f t="shared" si="183"/>
        <v>0</v>
      </c>
      <c r="BT167" s="40">
        <f t="shared" si="183"/>
        <v>0</v>
      </c>
      <c r="BU167" s="40">
        <f t="shared" si="183"/>
        <v>0</v>
      </c>
      <c r="BV167" s="40">
        <f t="shared" si="183"/>
        <v>0</v>
      </c>
      <c r="BW167" s="40">
        <f t="shared" si="183"/>
        <v>0</v>
      </c>
      <c r="BX167" s="40">
        <f t="shared" si="183"/>
        <v>0</v>
      </c>
      <c r="BY167" s="40">
        <f t="shared" si="183"/>
        <v>0</v>
      </c>
      <c r="BZ167" s="40">
        <f t="shared" si="183"/>
        <v>0</v>
      </c>
      <c r="CA167" s="40">
        <f t="shared" si="183"/>
        <v>0</v>
      </c>
      <c r="CB167" s="40">
        <f t="shared" si="183"/>
        <v>0</v>
      </c>
      <c r="CC167" s="40">
        <f t="shared" si="183"/>
        <v>0</v>
      </c>
      <c r="CD167" s="40">
        <f t="shared" si="183"/>
        <v>0</v>
      </c>
      <c r="CE167" s="40">
        <f t="shared" si="183"/>
        <v>0</v>
      </c>
      <c r="CF167" s="40">
        <f t="shared" si="183"/>
        <v>0</v>
      </c>
      <c r="CG167" s="40">
        <f t="shared" si="183"/>
        <v>0</v>
      </c>
      <c r="CH167" s="40">
        <f t="shared" si="183"/>
        <v>0</v>
      </c>
      <c r="CI167" s="40">
        <f t="shared" si="183"/>
        <v>0</v>
      </c>
      <c r="CJ167" s="40">
        <f t="shared" si="183"/>
        <v>0</v>
      </c>
      <c r="CK167" s="40">
        <f t="shared" si="183"/>
        <v>0</v>
      </c>
      <c r="CL167" s="40">
        <f t="shared" si="183"/>
        <v>0</v>
      </c>
      <c r="CM167" s="40">
        <f t="shared" si="183"/>
        <v>0</v>
      </c>
      <c r="CN167" s="40">
        <f t="shared" si="183"/>
        <v>0</v>
      </c>
      <c r="CO167" s="40">
        <f t="shared" si="183"/>
        <v>0</v>
      </c>
      <c r="CP167" s="40">
        <f t="shared" si="183"/>
        <v>0</v>
      </c>
      <c r="CQ167" s="40">
        <f t="shared" si="183"/>
        <v>0</v>
      </c>
      <c r="CR167" s="40">
        <f t="shared" si="183"/>
        <v>0</v>
      </c>
      <c r="CS167" s="40">
        <f t="shared" si="183"/>
        <v>0</v>
      </c>
      <c r="CT167" s="40">
        <f t="shared" si="183"/>
        <v>0</v>
      </c>
      <c r="CU167" s="40">
        <f t="shared" si="183"/>
        <v>0</v>
      </c>
      <c r="CV167" s="40">
        <f t="shared" si="183"/>
        <v>0</v>
      </c>
      <c r="CW167" s="40">
        <f t="shared" si="183"/>
        <v>0</v>
      </c>
      <c r="CX167" s="40">
        <f t="shared" si="183"/>
        <v>0</v>
      </c>
      <c r="CY167" s="40">
        <f t="shared" si="183"/>
        <v>0</v>
      </c>
      <c r="CZ167" s="40">
        <f t="shared" si="183"/>
        <v>0</v>
      </c>
      <c r="DA167" s="40">
        <f t="shared" si="183"/>
        <v>0</v>
      </c>
      <c r="DB167" s="40">
        <f t="shared" si="183"/>
        <v>0</v>
      </c>
      <c r="DC167" s="40">
        <f t="shared" si="183"/>
        <v>0</v>
      </c>
      <c r="DD167" s="40">
        <f t="shared" si="183"/>
        <v>0</v>
      </c>
      <c r="DE167" s="40">
        <f t="shared" si="183"/>
        <v>0</v>
      </c>
      <c r="DF167" s="40">
        <f t="shared" si="183"/>
        <v>0</v>
      </c>
      <c r="DG167" s="40">
        <f t="shared" si="183"/>
        <v>100</v>
      </c>
      <c r="DH167" s="40">
        <f t="shared" si="183"/>
        <v>0</v>
      </c>
      <c r="DI167" s="40">
        <f t="shared" si="183"/>
        <v>100</v>
      </c>
      <c r="DJ167" s="40">
        <f t="shared" si="183"/>
        <v>0</v>
      </c>
      <c r="DK167" s="40">
        <f t="shared" si="183"/>
        <v>0</v>
      </c>
      <c r="DL167" s="40">
        <f t="shared" si="183"/>
        <v>6900</v>
      </c>
      <c r="DM167" s="40">
        <f t="shared" si="183"/>
        <v>0</v>
      </c>
      <c r="DN167" s="40">
        <f t="shared" si="183"/>
        <v>6900</v>
      </c>
      <c r="DO167" s="40">
        <f t="shared" si="183"/>
        <v>0</v>
      </c>
      <c r="DP167" s="40">
        <f t="shared" si="183"/>
        <v>0</v>
      </c>
      <c r="DQ167" s="40"/>
      <c r="DR167" s="41"/>
      <c r="DS167" s="30"/>
      <c r="DT167" s="247"/>
      <c r="DU167" s="248"/>
      <c r="DV167" s="248"/>
      <c r="DW167" s="244"/>
      <c r="DX167" s="277"/>
      <c r="DY167" s="277"/>
      <c r="DZ167" s="278">
        <f t="shared" ref="DZ167:DZ169" si="184">DG167-DH167-DI167-DJ167-DK167</f>
        <v>0</v>
      </c>
      <c r="EA167" s="279">
        <f t="shared" ref="EA167:EA169" si="185">DL167-DM167-DN167-DO167-DP167</f>
        <v>0</v>
      </c>
      <c r="EB167" s="277"/>
      <c r="EC167" s="277"/>
      <c r="ED167" s="277"/>
      <c r="EE167" s="277"/>
    </row>
    <row r="168" spans="1:135" ht="15.75" customHeight="1">
      <c r="A168" s="39">
        <v>1</v>
      </c>
      <c r="B168" s="90" t="s">
        <v>372</v>
      </c>
      <c r="C168" s="79" t="s">
        <v>373</v>
      </c>
      <c r="D168" s="72" t="s">
        <v>166</v>
      </c>
      <c r="E168" s="72">
        <v>2024</v>
      </c>
      <c r="F168" s="72">
        <v>2026</v>
      </c>
      <c r="G168" s="89"/>
      <c r="H168" s="77">
        <f>I168</f>
        <v>7000</v>
      </c>
      <c r="I168" s="74">
        <v>7000</v>
      </c>
      <c r="J168" s="74"/>
      <c r="K168" s="74"/>
      <c r="L168" s="74"/>
      <c r="M168" s="74"/>
      <c r="N168" s="74"/>
      <c r="O168" s="74"/>
      <c r="P168" s="74"/>
      <c r="Q168" s="74"/>
      <c r="R168" s="77"/>
      <c r="S168" s="77"/>
      <c r="T168" s="74"/>
      <c r="U168" s="74"/>
      <c r="V168" s="74"/>
      <c r="W168" s="74"/>
      <c r="X168" s="74"/>
      <c r="Y168" s="74"/>
      <c r="Z168" s="74"/>
      <c r="AA168" s="74"/>
      <c r="AB168" s="74"/>
      <c r="AC168" s="74"/>
      <c r="AD168" s="74"/>
      <c r="AE168" s="74"/>
      <c r="AF168" s="74"/>
      <c r="AG168" s="74"/>
      <c r="AH168" s="74"/>
      <c r="AI168" s="74">
        <f>AJ168-AH168</f>
        <v>7000</v>
      </c>
      <c r="AJ168" s="74">
        <f>AK168</f>
        <v>7000</v>
      </c>
      <c r="AK168" s="74">
        <f>AL168+BM168+BP168+BQ168</f>
        <v>7000</v>
      </c>
      <c r="AL168" s="74">
        <f>AM168+AR168+AS168+AW168+BB168+BI168+BK168+BL168+BJ168+BH168</f>
        <v>7000</v>
      </c>
      <c r="AM168" s="74">
        <f>SUM(AN168:AQ168)</f>
        <v>7000</v>
      </c>
      <c r="AN168" s="77"/>
      <c r="AO168" s="74">
        <v>7000</v>
      </c>
      <c r="AP168" s="77"/>
      <c r="AQ168" s="77"/>
      <c r="AR168" s="77"/>
      <c r="AS168" s="74"/>
      <c r="AT168" s="77"/>
      <c r="AU168" s="77"/>
      <c r="AV168" s="77"/>
      <c r="AW168" s="74"/>
      <c r="AX168" s="77"/>
      <c r="AY168" s="77"/>
      <c r="AZ168" s="77"/>
      <c r="BA168" s="77"/>
      <c r="BB168" s="74"/>
      <c r="BC168" s="74"/>
      <c r="BD168" s="74"/>
      <c r="BE168" s="77"/>
      <c r="BF168" s="77"/>
      <c r="BG168" s="77"/>
      <c r="BH168" s="77"/>
      <c r="BI168" s="77"/>
      <c r="BJ168" s="77"/>
      <c r="BK168" s="77"/>
      <c r="BL168" s="77"/>
      <c r="BM168" s="77"/>
      <c r="BN168" s="77"/>
      <c r="BO168" s="77"/>
      <c r="BP168" s="77"/>
      <c r="BQ168" s="74"/>
      <c r="BR168" s="77"/>
      <c r="BS168" s="77"/>
      <c r="BT168" s="280"/>
      <c r="BU168" s="41"/>
      <c r="BV168" s="41"/>
      <c r="BW168" s="41"/>
      <c r="BX168" s="41"/>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7"/>
      <c r="DC168" s="77"/>
      <c r="DD168" s="77"/>
      <c r="DE168" s="77"/>
      <c r="DF168" s="77"/>
      <c r="DG168" s="74">
        <f>SUM(DH168:DK168)</f>
        <v>100</v>
      </c>
      <c r="DH168" s="41"/>
      <c r="DI168" s="41">
        <v>100</v>
      </c>
      <c r="DJ168" s="41"/>
      <c r="DK168" s="74"/>
      <c r="DL168" s="74">
        <f>SUM(DM168:DO168)</f>
        <v>6900</v>
      </c>
      <c r="DM168" s="74">
        <v>0</v>
      </c>
      <c r="DN168" s="74">
        <v>6900</v>
      </c>
      <c r="DO168" s="74">
        <v>0</v>
      </c>
      <c r="DP168" s="74"/>
      <c r="DQ168" s="74"/>
      <c r="DR168" s="41" t="s">
        <v>680</v>
      </c>
      <c r="DS168" s="39" t="s">
        <v>165</v>
      </c>
      <c r="DT168" s="253"/>
      <c r="DU168" s="254"/>
      <c r="DV168" s="254"/>
      <c r="DW168" s="237"/>
      <c r="DX168" s="281"/>
      <c r="DY168" s="281"/>
      <c r="DZ168" s="70">
        <f t="shared" si="184"/>
        <v>0</v>
      </c>
      <c r="EA168" s="256">
        <f t="shared" si="185"/>
        <v>0</v>
      </c>
      <c r="EB168" s="281"/>
      <c r="EC168" s="281"/>
      <c r="ED168" s="281"/>
      <c r="EE168" s="281"/>
    </row>
    <row r="169" spans="1:135" ht="26.25" customHeight="1">
      <c r="A169" s="30" t="s">
        <v>265</v>
      </c>
      <c r="B169" s="305" t="s">
        <v>63</v>
      </c>
      <c r="C169" s="84"/>
      <c r="D169" s="84"/>
      <c r="E169" s="84"/>
      <c r="F169" s="84"/>
      <c r="G169" s="241"/>
      <c r="H169" s="40">
        <f t="shared" ref="H169:DP169" si="186">H170+H172</f>
        <v>5000</v>
      </c>
      <c r="I169" s="40">
        <f t="shared" si="186"/>
        <v>5000</v>
      </c>
      <c r="J169" s="40">
        <f t="shared" si="186"/>
        <v>0</v>
      </c>
      <c r="K169" s="40">
        <f t="shared" si="186"/>
        <v>0</v>
      </c>
      <c r="L169" s="40">
        <f t="shared" si="186"/>
        <v>0</v>
      </c>
      <c r="M169" s="40">
        <f t="shared" si="186"/>
        <v>0</v>
      </c>
      <c r="N169" s="40">
        <f t="shared" si="186"/>
        <v>0</v>
      </c>
      <c r="O169" s="40">
        <f t="shared" si="186"/>
        <v>0</v>
      </c>
      <c r="P169" s="40">
        <f t="shared" si="186"/>
        <v>0</v>
      </c>
      <c r="Q169" s="40">
        <f t="shared" si="186"/>
        <v>0</v>
      </c>
      <c r="R169" s="40">
        <f t="shared" si="186"/>
        <v>0</v>
      </c>
      <c r="S169" s="40">
        <f t="shared" si="186"/>
        <v>0</v>
      </c>
      <c r="T169" s="40">
        <f t="shared" si="186"/>
        <v>0</v>
      </c>
      <c r="U169" s="40">
        <f t="shared" si="186"/>
        <v>0</v>
      </c>
      <c r="V169" s="40">
        <f t="shared" si="186"/>
        <v>0</v>
      </c>
      <c r="W169" s="40">
        <f t="shared" si="186"/>
        <v>0</v>
      </c>
      <c r="X169" s="40">
        <f t="shared" si="186"/>
        <v>0</v>
      </c>
      <c r="Y169" s="40">
        <f t="shared" si="186"/>
        <v>0</v>
      </c>
      <c r="Z169" s="40">
        <f t="shared" si="186"/>
        <v>0</v>
      </c>
      <c r="AA169" s="40">
        <f t="shared" si="186"/>
        <v>0</v>
      </c>
      <c r="AB169" s="40">
        <f t="shared" si="186"/>
        <v>0</v>
      </c>
      <c r="AC169" s="40">
        <f t="shared" si="186"/>
        <v>0</v>
      </c>
      <c r="AD169" s="40">
        <f t="shared" si="186"/>
        <v>0</v>
      </c>
      <c r="AE169" s="40">
        <f t="shared" si="186"/>
        <v>0</v>
      </c>
      <c r="AF169" s="40">
        <f t="shared" si="186"/>
        <v>0</v>
      </c>
      <c r="AG169" s="40">
        <f t="shared" si="186"/>
        <v>0</v>
      </c>
      <c r="AH169" s="40">
        <f t="shared" si="186"/>
        <v>0</v>
      </c>
      <c r="AI169" s="40">
        <f t="shared" si="186"/>
        <v>5000</v>
      </c>
      <c r="AJ169" s="40">
        <f t="shared" si="186"/>
        <v>5000</v>
      </c>
      <c r="AK169" s="40">
        <f t="shared" si="186"/>
        <v>5000</v>
      </c>
      <c r="AL169" s="40">
        <f t="shared" si="186"/>
        <v>5000</v>
      </c>
      <c r="AM169" s="40">
        <f t="shared" si="186"/>
        <v>5000</v>
      </c>
      <c r="AN169" s="40">
        <f t="shared" si="186"/>
        <v>0</v>
      </c>
      <c r="AO169" s="40">
        <f t="shared" si="186"/>
        <v>5000</v>
      </c>
      <c r="AP169" s="40">
        <f t="shared" si="186"/>
        <v>0</v>
      </c>
      <c r="AQ169" s="40">
        <f t="shared" si="186"/>
        <v>0</v>
      </c>
      <c r="AR169" s="40">
        <f t="shared" si="186"/>
        <v>0</v>
      </c>
      <c r="AS169" s="40">
        <f t="shared" si="186"/>
        <v>0</v>
      </c>
      <c r="AT169" s="40">
        <f t="shared" si="186"/>
        <v>0</v>
      </c>
      <c r="AU169" s="40">
        <f t="shared" si="186"/>
        <v>0</v>
      </c>
      <c r="AV169" s="40">
        <f t="shared" si="186"/>
        <v>0</v>
      </c>
      <c r="AW169" s="40">
        <f t="shared" si="186"/>
        <v>0</v>
      </c>
      <c r="AX169" s="40">
        <f t="shared" si="186"/>
        <v>0</v>
      </c>
      <c r="AY169" s="40">
        <f t="shared" si="186"/>
        <v>0</v>
      </c>
      <c r="AZ169" s="40">
        <f t="shared" si="186"/>
        <v>0</v>
      </c>
      <c r="BA169" s="40">
        <f t="shared" si="186"/>
        <v>0</v>
      </c>
      <c r="BB169" s="40">
        <f t="shared" si="186"/>
        <v>0</v>
      </c>
      <c r="BC169" s="40">
        <f t="shared" si="186"/>
        <v>0</v>
      </c>
      <c r="BD169" s="40">
        <f t="shared" si="186"/>
        <v>0</v>
      </c>
      <c r="BE169" s="40">
        <f t="shared" si="186"/>
        <v>0</v>
      </c>
      <c r="BF169" s="40">
        <f t="shared" si="186"/>
        <v>0</v>
      </c>
      <c r="BG169" s="40">
        <f t="shared" si="186"/>
        <v>0</v>
      </c>
      <c r="BH169" s="40">
        <f t="shared" si="186"/>
        <v>0</v>
      </c>
      <c r="BI169" s="40">
        <f t="shared" si="186"/>
        <v>0</v>
      </c>
      <c r="BJ169" s="40">
        <f t="shared" si="186"/>
        <v>0</v>
      </c>
      <c r="BK169" s="40">
        <f t="shared" si="186"/>
        <v>0</v>
      </c>
      <c r="BL169" s="40">
        <f t="shared" si="186"/>
        <v>0</v>
      </c>
      <c r="BM169" s="40">
        <f t="shared" si="186"/>
        <v>0</v>
      </c>
      <c r="BN169" s="40">
        <f t="shared" si="186"/>
        <v>0</v>
      </c>
      <c r="BO169" s="40">
        <f t="shared" si="186"/>
        <v>0</v>
      </c>
      <c r="BP169" s="40">
        <f t="shared" si="186"/>
        <v>0</v>
      </c>
      <c r="BQ169" s="40">
        <f t="shared" si="186"/>
        <v>0</v>
      </c>
      <c r="BR169" s="40">
        <f t="shared" si="186"/>
        <v>0</v>
      </c>
      <c r="BS169" s="40">
        <f t="shared" si="186"/>
        <v>0</v>
      </c>
      <c r="BT169" s="40">
        <f t="shared" si="186"/>
        <v>0</v>
      </c>
      <c r="BU169" s="40">
        <f t="shared" si="186"/>
        <v>0</v>
      </c>
      <c r="BV169" s="40">
        <f t="shared" si="186"/>
        <v>0</v>
      </c>
      <c r="BW169" s="40">
        <f t="shared" si="186"/>
        <v>0</v>
      </c>
      <c r="BX169" s="40">
        <f t="shared" si="186"/>
        <v>0</v>
      </c>
      <c r="BY169" s="40">
        <f t="shared" si="186"/>
        <v>0</v>
      </c>
      <c r="BZ169" s="40">
        <f t="shared" si="186"/>
        <v>0</v>
      </c>
      <c r="CA169" s="40">
        <f t="shared" si="186"/>
        <v>0</v>
      </c>
      <c r="CB169" s="40">
        <f t="shared" si="186"/>
        <v>0</v>
      </c>
      <c r="CC169" s="40">
        <f t="shared" si="186"/>
        <v>0</v>
      </c>
      <c r="CD169" s="40">
        <f t="shared" si="186"/>
        <v>0</v>
      </c>
      <c r="CE169" s="40">
        <f t="shared" si="186"/>
        <v>0</v>
      </c>
      <c r="CF169" s="40">
        <f t="shared" si="186"/>
        <v>0</v>
      </c>
      <c r="CG169" s="40">
        <f t="shared" si="186"/>
        <v>0</v>
      </c>
      <c r="CH169" s="40">
        <f t="shared" si="186"/>
        <v>0</v>
      </c>
      <c r="CI169" s="40">
        <f t="shared" si="186"/>
        <v>0</v>
      </c>
      <c r="CJ169" s="40">
        <f t="shared" si="186"/>
        <v>0</v>
      </c>
      <c r="CK169" s="40">
        <f t="shared" si="186"/>
        <v>0</v>
      </c>
      <c r="CL169" s="40">
        <f t="shared" si="186"/>
        <v>0</v>
      </c>
      <c r="CM169" s="40">
        <f t="shared" si="186"/>
        <v>0</v>
      </c>
      <c r="CN169" s="40">
        <f t="shared" si="186"/>
        <v>0</v>
      </c>
      <c r="CO169" s="40">
        <f t="shared" si="186"/>
        <v>0</v>
      </c>
      <c r="CP169" s="40">
        <f t="shared" si="186"/>
        <v>0</v>
      </c>
      <c r="CQ169" s="40">
        <f t="shared" si="186"/>
        <v>0</v>
      </c>
      <c r="CR169" s="40">
        <f t="shared" si="186"/>
        <v>0</v>
      </c>
      <c r="CS169" s="40">
        <f t="shared" si="186"/>
        <v>0</v>
      </c>
      <c r="CT169" s="40">
        <f t="shared" si="186"/>
        <v>0</v>
      </c>
      <c r="CU169" s="40">
        <f t="shared" si="186"/>
        <v>0</v>
      </c>
      <c r="CV169" s="40">
        <f t="shared" si="186"/>
        <v>0</v>
      </c>
      <c r="CW169" s="40">
        <f t="shared" si="186"/>
        <v>0</v>
      </c>
      <c r="CX169" s="40">
        <f t="shared" si="186"/>
        <v>0</v>
      </c>
      <c r="CY169" s="40">
        <f t="shared" si="186"/>
        <v>0</v>
      </c>
      <c r="CZ169" s="40">
        <f t="shared" si="186"/>
        <v>0</v>
      </c>
      <c r="DA169" s="40">
        <f t="shared" si="186"/>
        <v>0</v>
      </c>
      <c r="DB169" s="40">
        <f t="shared" si="186"/>
        <v>0</v>
      </c>
      <c r="DC169" s="40">
        <f t="shared" si="186"/>
        <v>0</v>
      </c>
      <c r="DD169" s="40">
        <f t="shared" si="186"/>
        <v>0</v>
      </c>
      <c r="DE169" s="40">
        <f t="shared" si="186"/>
        <v>0</v>
      </c>
      <c r="DF169" s="40">
        <f t="shared" si="186"/>
        <v>0</v>
      </c>
      <c r="DG169" s="40">
        <f t="shared" si="186"/>
        <v>50</v>
      </c>
      <c r="DH169" s="40">
        <f t="shared" si="186"/>
        <v>0</v>
      </c>
      <c r="DI169" s="40">
        <f t="shared" si="186"/>
        <v>50</v>
      </c>
      <c r="DJ169" s="40">
        <f t="shared" si="186"/>
        <v>0</v>
      </c>
      <c r="DK169" s="40">
        <f t="shared" si="186"/>
        <v>0</v>
      </c>
      <c r="DL169" s="40">
        <f t="shared" si="186"/>
        <v>4950</v>
      </c>
      <c r="DM169" s="40">
        <f t="shared" si="186"/>
        <v>0</v>
      </c>
      <c r="DN169" s="40">
        <f t="shared" si="186"/>
        <v>4950</v>
      </c>
      <c r="DO169" s="40">
        <f t="shared" si="186"/>
        <v>0</v>
      </c>
      <c r="DP169" s="40">
        <f t="shared" si="186"/>
        <v>0</v>
      </c>
      <c r="DQ169" s="40"/>
      <c r="DR169" s="57"/>
      <c r="DS169" s="306"/>
      <c r="DT169" s="247"/>
      <c r="DU169" s="248"/>
      <c r="DV169" s="248"/>
      <c r="DW169" s="244"/>
      <c r="DX169" s="244"/>
      <c r="DY169" s="244"/>
      <c r="DZ169" s="70">
        <f t="shared" si="184"/>
        <v>0</v>
      </c>
      <c r="EA169" s="246">
        <f t="shared" si="185"/>
        <v>0</v>
      </c>
      <c r="EB169" s="244"/>
      <c r="EC169" s="244"/>
      <c r="ED169" s="244"/>
      <c r="EE169" s="244"/>
    </row>
    <row r="170" spans="1:135" ht="30" hidden="1" customHeight="1">
      <c r="A170" s="30"/>
      <c r="B170" s="32"/>
      <c r="C170" s="30"/>
      <c r="D170" s="30"/>
      <c r="E170" s="84"/>
      <c r="F170" s="84"/>
      <c r="G170" s="231"/>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57"/>
      <c r="DS170" s="40"/>
      <c r="DT170" s="247"/>
      <c r="DU170" s="248"/>
      <c r="DV170" s="248"/>
      <c r="DW170" s="107"/>
      <c r="DX170" s="107"/>
      <c r="DY170" s="244"/>
      <c r="DZ170" s="70"/>
      <c r="EA170" s="246"/>
      <c r="EB170" s="244"/>
      <c r="EC170" s="244"/>
      <c r="ED170" s="244"/>
      <c r="EE170" s="244"/>
    </row>
    <row r="171" spans="1:135" ht="48.75" hidden="1" customHeight="1">
      <c r="A171" s="39"/>
      <c r="B171" s="58"/>
      <c r="C171" s="89"/>
      <c r="D171" s="89"/>
      <c r="E171" s="54"/>
      <c r="F171" s="54"/>
      <c r="G171" s="54"/>
      <c r="H171" s="280"/>
      <c r="I171" s="280"/>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7"/>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41"/>
      <c r="BV171" s="41"/>
      <c r="BW171" s="41"/>
      <c r="BX171" s="41"/>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4"/>
      <c r="DA171" s="74"/>
      <c r="DB171" s="74"/>
      <c r="DC171" s="74"/>
      <c r="DD171" s="74"/>
      <c r="DE171" s="74"/>
      <c r="DF171" s="74"/>
      <c r="DG171" s="74"/>
      <c r="DH171" s="41"/>
      <c r="DI171" s="41"/>
      <c r="DJ171" s="41"/>
      <c r="DK171" s="74"/>
      <c r="DL171" s="74"/>
      <c r="DM171" s="74"/>
      <c r="DN171" s="74"/>
      <c r="DO171" s="74"/>
      <c r="DP171" s="74"/>
      <c r="DQ171" s="74"/>
      <c r="DR171" s="41"/>
      <c r="DS171" s="39"/>
      <c r="DT171" s="253"/>
      <c r="DU171" s="254"/>
      <c r="DV171" s="254"/>
      <c r="DW171" s="298"/>
      <c r="DX171" s="298"/>
      <c r="DY171" s="298"/>
      <c r="DZ171" s="70"/>
      <c r="EA171" s="246"/>
      <c r="EB171" s="298"/>
      <c r="EC171" s="298"/>
      <c r="ED171" s="298"/>
      <c r="EE171" s="298"/>
    </row>
    <row r="172" spans="1:135" ht="28.5" customHeight="1">
      <c r="A172" s="30"/>
      <c r="B172" s="32" t="s">
        <v>186</v>
      </c>
      <c r="C172" s="30"/>
      <c r="D172" s="30"/>
      <c r="E172" s="59"/>
      <c r="F172" s="59"/>
      <c r="G172" s="59"/>
      <c r="H172" s="40">
        <f t="shared" ref="H172:DP172" si="187">H173</f>
        <v>5000</v>
      </c>
      <c r="I172" s="40">
        <f t="shared" si="187"/>
        <v>5000</v>
      </c>
      <c r="J172" s="40">
        <f t="shared" si="187"/>
        <v>0</v>
      </c>
      <c r="K172" s="40">
        <f t="shared" si="187"/>
        <v>0</v>
      </c>
      <c r="L172" s="40">
        <f t="shared" si="187"/>
        <v>0</v>
      </c>
      <c r="M172" s="40">
        <f t="shared" si="187"/>
        <v>0</v>
      </c>
      <c r="N172" s="40">
        <f t="shared" si="187"/>
        <v>0</v>
      </c>
      <c r="O172" s="40">
        <f t="shared" si="187"/>
        <v>0</v>
      </c>
      <c r="P172" s="40">
        <f t="shared" si="187"/>
        <v>0</v>
      </c>
      <c r="Q172" s="40">
        <f t="shared" si="187"/>
        <v>0</v>
      </c>
      <c r="R172" s="40">
        <f t="shared" si="187"/>
        <v>0</v>
      </c>
      <c r="S172" s="40">
        <f t="shared" si="187"/>
        <v>0</v>
      </c>
      <c r="T172" s="40">
        <f t="shared" si="187"/>
        <v>0</v>
      </c>
      <c r="U172" s="40">
        <f t="shared" si="187"/>
        <v>0</v>
      </c>
      <c r="V172" s="40">
        <f t="shared" si="187"/>
        <v>0</v>
      </c>
      <c r="W172" s="40">
        <f t="shared" si="187"/>
        <v>0</v>
      </c>
      <c r="X172" s="40">
        <f t="shared" si="187"/>
        <v>0</v>
      </c>
      <c r="Y172" s="40">
        <f t="shared" si="187"/>
        <v>0</v>
      </c>
      <c r="Z172" s="40">
        <f t="shared" si="187"/>
        <v>0</v>
      </c>
      <c r="AA172" s="40">
        <f t="shared" si="187"/>
        <v>0</v>
      </c>
      <c r="AB172" s="40">
        <f t="shared" si="187"/>
        <v>0</v>
      </c>
      <c r="AC172" s="40">
        <f t="shared" si="187"/>
        <v>0</v>
      </c>
      <c r="AD172" s="40">
        <f t="shared" si="187"/>
        <v>0</v>
      </c>
      <c r="AE172" s="40">
        <f t="shared" si="187"/>
        <v>0</v>
      </c>
      <c r="AF172" s="40">
        <f t="shared" si="187"/>
        <v>0</v>
      </c>
      <c r="AG172" s="40">
        <f t="shared" si="187"/>
        <v>0</v>
      </c>
      <c r="AH172" s="40">
        <f t="shared" si="187"/>
        <v>0</v>
      </c>
      <c r="AI172" s="40">
        <f t="shared" si="187"/>
        <v>5000</v>
      </c>
      <c r="AJ172" s="40">
        <f t="shared" si="187"/>
        <v>5000</v>
      </c>
      <c r="AK172" s="40">
        <f t="shared" si="187"/>
        <v>5000</v>
      </c>
      <c r="AL172" s="40">
        <f t="shared" si="187"/>
        <v>5000</v>
      </c>
      <c r="AM172" s="40">
        <f t="shared" si="187"/>
        <v>5000</v>
      </c>
      <c r="AN172" s="40">
        <f t="shared" si="187"/>
        <v>0</v>
      </c>
      <c r="AO172" s="40">
        <f t="shared" si="187"/>
        <v>5000</v>
      </c>
      <c r="AP172" s="40">
        <f t="shared" si="187"/>
        <v>0</v>
      </c>
      <c r="AQ172" s="40">
        <f t="shared" si="187"/>
        <v>0</v>
      </c>
      <c r="AR172" s="40">
        <f t="shared" si="187"/>
        <v>0</v>
      </c>
      <c r="AS172" s="40">
        <f t="shared" si="187"/>
        <v>0</v>
      </c>
      <c r="AT172" s="40">
        <f t="shared" si="187"/>
        <v>0</v>
      </c>
      <c r="AU172" s="40">
        <f t="shared" si="187"/>
        <v>0</v>
      </c>
      <c r="AV172" s="40">
        <f t="shared" si="187"/>
        <v>0</v>
      </c>
      <c r="AW172" s="40">
        <f t="shared" si="187"/>
        <v>0</v>
      </c>
      <c r="AX172" s="40">
        <f t="shared" si="187"/>
        <v>0</v>
      </c>
      <c r="AY172" s="40">
        <f t="shared" si="187"/>
        <v>0</v>
      </c>
      <c r="AZ172" s="40">
        <f t="shared" si="187"/>
        <v>0</v>
      </c>
      <c r="BA172" s="40">
        <f t="shared" si="187"/>
        <v>0</v>
      </c>
      <c r="BB172" s="40">
        <f t="shared" si="187"/>
        <v>0</v>
      </c>
      <c r="BC172" s="40">
        <f t="shared" si="187"/>
        <v>0</v>
      </c>
      <c r="BD172" s="40">
        <f t="shared" si="187"/>
        <v>0</v>
      </c>
      <c r="BE172" s="40">
        <f t="shared" si="187"/>
        <v>0</v>
      </c>
      <c r="BF172" s="40">
        <f t="shared" si="187"/>
        <v>0</v>
      </c>
      <c r="BG172" s="40">
        <f t="shared" si="187"/>
        <v>0</v>
      </c>
      <c r="BH172" s="40">
        <f t="shared" si="187"/>
        <v>0</v>
      </c>
      <c r="BI172" s="40">
        <f t="shared" si="187"/>
        <v>0</v>
      </c>
      <c r="BJ172" s="40">
        <f t="shared" si="187"/>
        <v>0</v>
      </c>
      <c r="BK172" s="40">
        <f t="shared" si="187"/>
        <v>0</v>
      </c>
      <c r="BL172" s="40">
        <f t="shared" si="187"/>
        <v>0</v>
      </c>
      <c r="BM172" s="40">
        <f t="shared" si="187"/>
        <v>0</v>
      </c>
      <c r="BN172" s="40">
        <f t="shared" si="187"/>
        <v>0</v>
      </c>
      <c r="BO172" s="40">
        <f t="shared" si="187"/>
        <v>0</v>
      </c>
      <c r="BP172" s="40">
        <f t="shared" si="187"/>
        <v>0</v>
      </c>
      <c r="BQ172" s="40">
        <f t="shared" si="187"/>
        <v>0</v>
      </c>
      <c r="BR172" s="40">
        <f t="shared" si="187"/>
        <v>0</v>
      </c>
      <c r="BS172" s="40">
        <f t="shared" si="187"/>
        <v>0</v>
      </c>
      <c r="BT172" s="40">
        <f t="shared" si="187"/>
        <v>0</v>
      </c>
      <c r="BU172" s="40">
        <f t="shared" si="187"/>
        <v>0</v>
      </c>
      <c r="BV172" s="40">
        <f t="shared" si="187"/>
        <v>0</v>
      </c>
      <c r="BW172" s="40">
        <f t="shared" si="187"/>
        <v>0</v>
      </c>
      <c r="BX172" s="40">
        <f t="shared" si="187"/>
        <v>0</v>
      </c>
      <c r="BY172" s="40">
        <f t="shared" si="187"/>
        <v>0</v>
      </c>
      <c r="BZ172" s="40">
        <f t="shared" si="187"/>
        <v>0</v>
      </c>
      <c r="CA172" s="40">
        <f t="shared" si="187"/>
        <v>0</v>
      </c>
      <c r="CB172" s="40">
        <f t="shared" si="187"/>
        <v>0</v>
      </c>
      <c r="CC172" s="40">
        <f t="shared" si="187"/>
        <v>0</v>
      </c>
      <c r="CD172" s="40">
        <f t="shared" si="187"/>
        <v>0</v>
      </c>
      <c r="CE172" s="40">
        <f t="shared" si="187"/>
        <v>0</v>
      </c>
      <c r="CF172" s="40">
        <f t="shared" si="187"/>
        <v>0</v>
      </c>
      <c r="CG172" s="40">
        <f t="shared" si="187"/>
        <v>0</v>
      </c>
      <c r="CH172" s="40">
        <f t="shared" si="187"/>
        <v>0</v>
      </c>
      <c r="CI172" s="40">
        <f t="shared" si="187"/>
        <v>0</v>
      </c>
      <c r="CJ172" s="40">
        <f t="shared" si="187"/>
        <v>0</v>
      </c>
      <c r="CK172" s="40">
        <f t="shared" si="187"/>
        <v>0</v>
      </c>
      <c r="CL172" s="40">
        <f t="shared" si="187"/>
        <v>0</v>
      </c>
      <c r="CM172" s="40">
        <f t="shared" si="187"/>
        <v>0</v>
      </c>
      <c r="CN172" s="40">
        <f t="shared" si="187"/>
        <v>0</v>
      </c>
      <c r="CO172" s="40">
        <f t="shared" si="187"/>
        <v>0</v>
      </c>
      <c r="CP172" s="40">
        <f t="shared" si="187"/>
        <v>0</v>
      </c>
      <c r="CQ172" s="40">
        <f t="shared" si="187"/>
        <v>0</v>
      </c>
      <c r="CR172" s="40">
        <f t="shared" si="187"/>
        <v>0</v>
      </c>
      <c r="CS172" s="40">
        <f t="shared" si="187"/>
        <v>0</v>
      </c>
      <c r="CT172" s="40">
        <f t="shared" si="187"/>
        <v>0</v>
      </c>
      <c r="CU172" s="40">
        <f t="shared" si="187"/>
        <v>0</v>
      </c>
      <c r="CV172" s="40">
        <f t="shared" si="187"/>
        <v>0</v>
      </c>
      <c r="CW172" s="40">
        <f t="shared" si="187"/>
        <v>0</v>
      </c>
      <c r="CX172" s="40">
        <f t="shared" si="187"/>
        <v>0</v>
      </c>
      <c r="CY172" s="40">
        <f t="shared" si="187"/>
        <v>0</v>
      </c>
      <c r="CZ172" s="40">
        <f t="shared" si="187"/>
        <v>0</v>
      </c>
      <c r="DA172" s="40">
        <f t="shared" si="187"/>
        <v>0</v>
      </c>
      <c r="DB172" s="40">
        <f t="shared" si="187"/>
        <v>0</v>
      </c>
      <c r="DC172" s="40">
        <f t="shared" si="187"/>
        <v>0</v>
      </c>
      <c r="DD172" s="40">
        <f t="shared" si="187"/>
        <v>0</v>
      </c>
      <c r="DE172" s="40">
        <f t="shared" si="187"/>
        <v>0</v>
      </c>
      <c r="DF172" s="40">
        <f t="shared" si="187"/>
        <v>0</v>
      </c>
      <c r="DG172" s="40">
        <f t="shared" si="187"/>
        <v>50</v>
      </c>
      <c r="DH172" s="40">
        <f t="shared" si="187"/>
        <v>0</v>
      </c>
      <c r="DI172" s="40">
        <f t="shared" si="187"/>
        <v>50</v>
      </c>
      <c r="DJ172" s="40">
        <f t="shared" si="187"/>
        <v>0</v>
      </c>
      <c r="DK172" s="40">
        <f t="shared" si="187"/>
        <v>0</v>
      </c>
      <c r="DL172" s="40">
        <f t="shared" si="187"/>
        <v>4950</v>
      </c>
      <c r="DM172" s="40">
        <f t="shared" si="187"/>
        <v>0</v>
      </c>
      <c r="DN172" s="40">
        <f t="shared" si="187"/>
        <v>4950</v>
      </c>
      <c r="DO172" s="40">
        <f t="shared" si="187"/>
        <v>0</v>
      </c>
      <c r="DP172" s="40">
        <f t="shared" si="187"/>
        <v>0</v>
      </c>
      <c r="DQ172" s="40"/>
      <c r="DR172" s="41"/>
      <c r="DS172" s="30"/>
      <c r="DT172" s="247"/>
      <c r="DU172" s="248"/>
      <c r="DV172" s="248"/>
      <c r="DW172" s="244"/>
      <c r="DX172" s="277"/>
      <c r="DY172" s="277"/>
      <c r="DZ172" s="278">
        <f t="shared" ref="DZ172:DZ173" si="188">DG172-DH172-DI172-DJ172-DK172</f>
        <v>0</v>
      </c>
      <c r="EA172" s="279">
        <f t="shared" ref="EA172:EA173" si="189">DL172-DM172-DN172-DO172-DP172</f>
        <v>0</v>
      </c>
      <c r="EB172" s="277"/>
      <c r="EC172" s="277"/>
      <c r="ED172" s="277"/>
      <c r="EE172" s="277"/>
    </row>
    <row r="173" spans="1:135" ht="48.75" customHeight="1">
      <c r="A173" s="39">
        <v>1</v>
      </c>
      <c r="B173" s="90" t="s">
        <v>432</v>
      </c>
      <c r="C173" s="72"/>
      <c r="D173" s="72" t="s">
        <v>166</v>
      </c>
      <c r="E173" s="72">
        <v>2024</v>
      </c>
      <c r="F173" s="72">
        <v>2026</v>
      </c>
      <c r="G173" s="72" t="s">
        <v>433</v>
      </c>
      <c r="H173" s="77">
        <f>I173</f>
        <v>5000</v>
      </c>
      <c r="I173" s="77">
        <v>5000</v>
      </c>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f>AJ173-AH173</f>
        <v>5000</v>
      </c>
      <c r="AJ173" s="74">
        <f>AK173</f>
        <v>5000</v>
      </c>
      <c r="AK173" s="74">
        <f>AL173+BM173+BP173+BQ173</f>
        <v>5000</v>
      </c>
      <c r="AL173" s="74">
        <f>AM173+AR173+AS173+AW173+BB173+BI173+BK173+BL173+BJ173+BH173</f>
        <v>5000</v>
      </c>
      <c r="AM173" s="74">
        <f>SUM(AN173:AQ173)</f>
        <v>5000</v>
      </c>
      <c r="AN173" s="74"/>
      <c r="AO173" s="77">
        <v>5000</v>
      </c>
      <c r="AP173" s="77"/>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41"/>
      <c r="BV173" s="41"/>
      <c r="BW173" s="41"/>
      <c r="BX173" s="41"/>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4"/>
      <c r="DA173" s="74"/>
      <c r="DB173" s="74"/>
      <c r="DC173" s="74"/>
      <c r="DD173" s="74"/>
      <c r="DE173" s="74"/>
      <c r="DF173" s="74"/>
      <c r="DG173" s="74">
        <f>SUM(DH173:DJ173)</f>
        <v>50</v>
      </c>
      <c r="DH173" s="41"/>
      <c r="DI173" s="41">
        <v>50</v>
      </c>
      <c r="DJ173" s="41"/>
      <c r="DK173" s="74"/>
      <c r="DL173" s="74">
        <f>SUM(DM173:DO173)</f>
        <v>4950</v>
      </c>
      <c r="DM173" s="74">
        <v>0</v>
      </c>
      <c r="DN173" s="74">
        <v>4950</v>
      </c>
      <c r="DO173" s="74">
        <v>0</v>
      </c>
      <c r="DP173" s="74">
        <v>0</v>
      </c>
      <c r="DQ173" s="74"/>
      <c r="DR173" s="41" t="s">
        <v>680</v>
      </c>
      <c r="DS173" s="39" t="s">
        <v>165</v>
      </c>
      <c r="DT173" s="253"/>
      <c r="DU173" s="254"/>
      <c r="DV173" s="254"/>
      <c r="DW173" s="298"/>
      <c r="DX173" s="299"/>
      <c r="DY173" s="299"/>
      <c r="DZ173" s="70">
        <f t="shared" si="188"/>
        <v>0</v>
      </c>
      <c r="EA173" s="256">
        <f t="shared" si="189"/>
        <v>0</v>
      </c>
      <c r="EB173" s="299"/>
      <c r="EC173" s="299"/>
      <c r="ED173" s="299"/>
      <c r="EE173" s="299"/>
    </row>
    <row r="174" spans="1:135" ht="32.25" hidden="1" customHeight="1">
      <c r="A174" s="30"/>
      <c r="B174" s="249"/>
      <c r="C174" s="30"/>
      <c r="D174" s="30"/>
      <c r="E174" s="84"/>
      <c r="F174" s="84"/>
      <c r="G174" s="231"/>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57"/>
      <c r="DS174" s="30"/>
      <c r="DT174" s="247"/>
      <c r="DU174" s="248"/>
      <c r="DV174" s="248"/>
      <c r="DW174" s="244"/>
      <c r="DX174" s="244"/>
      <c r="DY174" s="244"/>
      <c r="DZ174" s="70"/>
      <c r="EA174" s="246"/>
      <c r="EB174" s="244"/>
      <c r="EC174" s="244"/>
      <c r="ED174" s="244"/>
      <c r="EE174" s="244"/>
    </row>
    <row r="175" spans="1:135" ht="27.75" hidden="1" customHeight="1">
      <c r="A175" s="30"/>
      <c r="B175" s="32"/>
      <c r="C175" s="84"/>
      <c r="D175" s="84"/>
      <c r="E175" s="84"/>
      <c r="F175" s="84"/>
      <c r="G175" s="241"/>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74"/>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57"/>
      <c r="DS175" s="30"/>
      <c r="DT175" s="247"/>
      <c r="DU175" s="248"/>
      <c r="DV175" s="248"/>
      <c r="DW175" s="244"/>
      <c r="DX175" s="244"/>
      <c r="DY175" s="244"/>
      <c r="DZ175" s="70"/>
      <c r="EA175" s="246"/>
      <c r="EB175" s="244"/>
      <c r="EC175" s="244"/>
      <c r="ED175" s="244"/>
      <c r="EE175" s="244"/>
    </row>
    <row r="176" spans="1:135" ht="49.5" hidden="1" customHeight="1">
      <c r="A176" s="39"/>
      <c r="B176" s="90"/>
      <c r="C176" s="72"/>
      <c r="D176" s="89"/>
      <c r="E176" s="72"/>
      <c r="F176" s="72"/>
      <c r="G176" s="72"/>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280"/>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41"/>
      <c r="BV176" s="41"/>
      <c r="BW176" s="41"/>
      <c r="BX176" s="41"/>
      <c r="BY176" s="74"/>
      <c r="BZ176" s="74"/>
      <c r="CA176" s="77"/>
      <c r="CB176" s="77"/>
      <c r="CC176" s="77"/>
      <c r="CD176" s="77"/>
      <c r="CE176" s="77"/>
      <c r="CF176" s="77"/>
      <c r="CG176" s="77"/>
      <c r="CH176" s="77"/>
      <c r="CI176" s="77"/>
      <c r="CJ176" s="77"/>
      <c r="CK176" s="74"/>
      <c r="CL176" s="77"/>
      <c r="CM176" s="77"/>
      <c r="CN176" s="77"/>
      <c r="CO176" s="77"/>
      <c r="CP176" s="74"/>
      <c r="CQ176" s="77"/>
      <c r="CR176" s="77"/>
      <c r="CS176" s="77"/>
      <c r="CT176" s="77"/>
      <c r="CU176" s="74"/>
      <c r="CV176" s="74"/>
      <c r="CW176" s="74"/>
      <c r="CX176" s="74"/>
      <c r="CY176" s="77"/>
      <c r="CZ176" s="74"/>
      <c r="DA176" s="74"/>
      <c r="DB176" s="74"/>
      <c r="DC176" s="74"/>
      <c r="DD176" s="74"/>
      <c r="DE176" s="74"/>
      <c r="DF176" s="74"/>
      <c r="DG176" s="74"/>
      <c r="DH176" s="41"/>
      <c r="DI176" s="41"/>
      <c r="DJ176" s="41"/>
      <c r="DK176" s="77"/>
      <c r="DL176" s="74"/>
      <c r="DM176" s="74"/>
      <c r="DN176" s="74"/>
      <c r="DO176" s="74"/>
      <c r="DP176" s="74"/>
      <c r="DQ176" s="74"/>
      <c r="DR176" s="41"/>
      <c r="DS176" s="39"/>
      <c r="DT176" s="253"/>
      <c r="DU176" s="254"/>
      <c r="DV176" s="254"/>
      <c r="DW176" s="237"/>
      <c r="DX176" s="237"/>
      <c r="DY176" s="237"/>
      <c r="DZ176" s="70"/>
      <c r="EA176" s="246"/>
      <c r="EB176" s="237"/>
      <c r="EC176" s="237"/>
      <c r="ED176" s="237"/>
      <c r="EE176" s="237"/>
    </row>
    <row r="177" spans="1:135" ht="32.25" customHeight="1">
      <c r="A177" s="30" t="s">
        <v>279</v>
      </c>
      <c r="B177" s="249" t="s">
        <v>65</v>
      </c>
      <c r="C177" s="30"/>
      <c r="D177" s="30"/>
      <c r="E177" s="307"/>
      <c r="F177" s="307"/>
      <c r="G177" s="307"/>
      <c r="H177" s="40">
        <f t="shared" ref="H177:DP177" si="190">H178</f>
        <v>3000</v>
      </c>
      <c r="I177" s="40">
        <f t="shared" si="190"/>
        <v>3000</v>
      </c>
      <c r="J177" s="40">
        <f t="shared" si="190"/>
        <v>0</v>
      </c>
      <c r="K177" s="40">
        <f t="shared" si="190"/>
        <v>0</v>
      </c>
      <c r="L177" s="40">
        <f t="shared" si="190"/>
        <v>0</v>
      </c>
      <c r="M177" s="40">
        <f t="shared" si="190"/>
        <v>0</v>
      </c>
      <c r="N177" s="40">
        <f t="shared" si="190"/>
        <v>0</v>
      </c>
      <c r="O177" s="40">
        <f t="shared" si="190"/>
        <v>0</v>
      </c>
      <c r="P177" s="40">
        <f t="shared" si="190"/>
        <v>0</v>
      </c>
      <c r="Q177" s="40">
        <f t="shared" si="190"/>
        <v>0</v>
      </c>
      <c r="R177" s="40">
        <f t="shared" si="190"/>
        <v>0</v>
      </c>
      <c r="S177" s="40">
        <f t="shared" si="190"/>
        <v>0</v>
      </c>
      <c r="T177" s="40">
        <f t="shared" si="190"/>
        <v>0</v>
      </c>
      <c r="U177" s="40">
        <f t="shared" si="190"/>
        <v>0</v>
      </c>
      <c r="V177" s="40">
        <f t="shared" si="190"/>
        <v>171400</v>
      </c>
      <c r="W177" s="40">
        <f t="shared" si="190"/>
        <v>9260</v>
      </c>
      <c r="X177" s="40">
        <f t="shared" si="190"/>
        <v>180660</v>
      </c>
      <c r="Y177" s="40">
        <f t="shared" si="190"/>
        <v>0</v>
      </c>
      <c r="Z177" s="40">
        <f t="shared" si="190"/>
        <v>180660</v>
      </c>
      <c r="AA177" s="40">
        <f t="shared" si="190"/>
        <v>0</v>
      </c>
      <c r="AB177" s="40">
        <f t="shared" si="190"/>
        <v>180660</v>
      </c>
      <c r="AC177" s="40">
        <f t="shared" si="190"/>
        <v>0</v>
      </c>
      <c r="AD177" s="40">
        <f t="shared" si="190"/>
        <v>180660</v>
      </c>
      <c r="AE177" s="40">
        <f t="shared" si="190"/>
        <v>90000</v>
      </c>
      <c r="AF177" s="40">
        <f t="shared" si="190"/>
        <v>270660</v>
      </c>
      <c r="AG177" s="40">
        <f t="shared" si="190"/>
        <v>12905</v>
      </c>
      <c r="AH177" s="40">
        <f t="shared" si="190"/>
        <v>283565</v>
      </c>
      <c r="AI177" s="40">
        <f t="shared" si="190"/>
        <v>-280565</v>
      </c>
      <c r="AJ177" s="40">
        <f t="shared" si="190"/>
        <v>3000</v>
      </c>
      <c r="AK177" s="40">
        <f t="shared" si="190"/>
        <v>3000</v>
      </c>
      <c r="AL177" s="40">
        <f t="shared" si="190"/>
        <v>3000</v>
      </c>
      <c r="AM177" s="40">
        <f t="shared" si="190"/>
        <v>3000</v>
      </c>
      <c r="AN177" s="40">
        <f t="shared" si="190"/>
        <v>0</v>
      </c>
      <c r="AO177" s="40">
        <f t="shared" si="190"/>
        <v>3000</v>
      </c>
      <c r="AP177" s="40">
        <f t="shared" si="190"/>
        <v>0</v>
      </c>
      <c r="AQ177" s="40">
        <f t="shared" si="190"/>
        <v>0</v>
      </c>
      <c r="AR177" s="40">
        <f t="shared" si="190"/>
        <v>0</v>
      </c>
      <c r="AS177" s="40">
        <f t="shared" si="190"/>
        <v>0</v>
      </c>
      <c r="AT177" s="40">
        <f t="shared" si="190"/>
        <v>0</v>
      </c>
      <c r="AU177" s="40">
        <f t="shared" si="190"/>
        <v>0</v>
      </c>
      <c r="AV177" s="40">
        <f t="shared" si="190"/>
        <v>0</v>
      </c>
      <c r="AW177" s="40">
        <f t="shared" si="190"/>
        <v>0</v>
      </c>
      <c r="AX177" s="40">
        <f t="shared" si="190"/>
        <v>0</v>
      </c>
      <c r="AY177" s="40">
        <f t="shared" si="190"/>
        <v>0</v>
      </c>
      <c r="AZ177" s="40">
        <f t="shared" si="190"/>
        <v>0</v>
      </c>
      <c r="BA177" s="40">
        <f t="shared" si="190"/>
        <v>0</v>
      </c>
      <c r="BB177" s="40">
        <f t="shared" si="190"/>
        <v>0</v>
      </c>
      <c r="BC177" s="40">
        <f t="shared" si="190"/>
        <v>0</v>
      </c>
      <c r="BD177" s="40">
        <f t="shared" si="190"/>
        <v>0</v>
      </c>
      <c r="BE177" s="40">
        <f t="shared" si="190"/>
        <v>0</v>
      </c>
      <c r="BF177" s="40">
        <f t="shared" si="190"/>
        <v>0</v>
      </c>
      <c r="BG177" s="40">
        <f t="shared" si="190"/>
        <v>0</v>
      </c>
      <c r="BH177" s="40">
        <f t="shared" si="190"/>
        <v>0</v>
      </c>
      <c r="BI177" s="40">
        <f t="shared" si="190"/>
        <v>0</v>
      </c>
      <c r="BJ177" s="40">
        <f t="shared" si="190"/>
        <v>0</v>
      </c>
      <c r="BK177" s="40">
        <f t="shared" si="190"/>
        <v>0</v>
      </c>
      <c r="BL177" s="40">
        <f t="shared" si="190"/>
        <v>0</v>
      </c>
      <c r="BM177" s="40">
        <f t="shared" si="190"/>
        <v>0</v>
      </c>
      <c r="BN177" s="40">
        <f t="shared" si="190"/>
        <v>0</v>
      </c>
      <c r="BO177" s="40">
        <f t="shared" si="190"/>
        <v>0</v>
      </c>
      <c r="BP177" s="40">
        <f t="shared" si="190"/>
        <v>0</v>
      </c>
      <c r="BQ177" s="40">
        <f t="shared" si="190"/>
        <v>0</v>
      </c>
      <c r="BR177" s="40">
        <f t="shared" si="190"/>
        <v>0</v>
      </c>
      <c r="BS177" s="40">
        <f t="shared" si="190"/>
        <v>0</v>
      </c>
      <c r="BT177" s="40">
        <f t="shared" si="190"/>
        <v>0</v>
      </c>
      <c r="BU177" s="40">
        <f t="shared" si="190"/>
        <v>0</v>
      </c>
      <c r="BV177" s="40">
        <f t="shared" si="190"/>
        <v>0</v>
      </c>
      <c r="BW177" s="40">
        <f t="shared" si="190"/>
        <v>0</v>
      </c>
      <c r="BX177" s="40">
        <f t="shared" si="190"/>
        <v>0</v>
      </c>
      <c r="BY177" s="40">
        <f t="shared" si="190"/>
        <v>0</v>
      </c>
      <c r="BZ177" s="40">
        <f t="shared" si="190"/>
        <v>0</v>
      </c>
      <c r="CA177" s="40">
        <f t="shared" si="190"/>
        <v>0</v>
      </c>
      <c r="CB177" s="40">
        <f t="shared" si="190"/>
        <v>0</v>
      </c>
      <c r="CC177" s="40">
        <f t="shared" si="190"/>
        <v>0</v>
      </c>
      <c r="CD177" s="40">
        <f t="shared" si="190"/>
        <v>0</v>
      </c>
      <c r="CE177" s="40">
        <f t="shared" si="190"/>
        <v>0</v>
      </c>
      <c r="CF177" s="40">
        <f t="shared" si="190"/>
        <v>0</v>
      </c>
      <c r="CG177" s="40">
        <f t="shared" si="190"/>
        <v>0</v>
      </c>
      <c r="CH177" s="40">
        <f t="shared" si="190"/>
        <v>0</v>
      </c>
      <c r="CI177" s="40">
        <f t="shared" si="190"/>
        <v>0</v>
      </c>
      <c r="CJ177" s="40">
        <f t="shared" si="190"/>
        <v>0</v>
      </c>
      <c r="CK177" s="40">
        <f t="shared" si="190"/>
        <v>0</v>
      </c>
      <c r="CL177" s="40">
        <f t="shared" si="190"/>
        <v>0</v>
      </c>
      <c r="CM177" s="40">
        <f t="shared" si="190"/>
        <v>0</v>
      </c>
      <c r="CN177" s="40">
        <f t="shared" si="190"/>
        <v>0</v>
      </c>
      <c r="CO177" s="40">
        <f t="shared" si="190"/>
        <v>0</v>
      </c>
      <c r="CP177" s="40">
        <f t="shared" si="190"/>
        <v>0</v>
      </c>
      <c r="CQ177" s="40">
        <f t="shared" si="190"/>
        <v>0</v>
      </c>
      <c r="CR177" s="40">
        <f t="shared" si="190"/>
        <v>0</v>
      </c>
      <c r="CS177" s="40">
        <f t="shared" si="190"/>
        <v>0</v>
      </c>
      <c r="CT177" s="40">
        <f t="shared" si="190"/>
        <v>0</v>
      </c>
      <c r="CU177" s="40">
        <f t="shared" si="190"/>
        <v>0</v>
      </c>
      <c r="CV177" s="40">
        <f t="shared" si="190"/>
        <v>0</v>
      </c>
      <c r="CW177" s="40">
        <f t="shared" si="190"/>
        <v>0</v>
      </c>
      <c r="CX177" s="40">
        <f t="shared" si="190"/>
        <v>0</v>
      </c>
      <c r="CY177" s="40">
        <f t="shared" si="190"/>
        <v>0</v>
      </c>
      <c r="CZ177" s="40">
        <f t="shared" si="190"/>
        <v>0</v>
      </c>
      <c r="DA177" s="40">
        <f t="shared" si="190"/>
        <v>0</v>
      </c>
      <c r="DB177" s="40">
        <f t="shared" si="190"/>
        <v>0</v>
      </c>
      <c r="DC177" s="40">
        <f t="shared" si="190"/>
        <v>0</v>
      </c>
      <c r="DD177" s="40">
        <f t="shared" si="190"/>
        <v>0</v>
      </c>
      <c r="DE177" s="40">
        <f t="shared" si="190"/>
        <v>0</v>
      </c>
      <c r="DF177" s="40">
        <f t="shared" si="190"/>
        <v>0</v>
      </c>
      <c r="DG177" s="40">
        <f t="shared" si="190"/>
        <v>50</v>
      </c>
      <c r="DH177" s="40">
        <f t="shared" si="190"/>
        <v>0</v>
      </c>
      <c r="DI177" s="40">
        <f t="shared" si="190"/>
        <v>50</v>
      </c>
      <c r="DJ177" s="40">
        <f t="shared" si="190"/>
        <v>0</v>
      </c>
      <c r="DK177" s="40">
        <f t="shared" si="190"/>
        <v>0</v>
      </c>
      <c r="DL177" s="40">
        <f t="shared" si="190"/>
        <v>2950</v>
      </c>
      <c r="DM177" s="40">
        <f t="shared" si="190"/>
        <v>0</v>
      </c>
      <c r="DN177" s="40">
        <f t="shared" si="190"/>
        <v>2950</v>
      </c>
      <c r="DO177" s="40">
        <f t="shared" si="190"/>
        <v>0</v>
      </c>
      <c r="DP177" s="40">
        <f t="shared" si="190"/>
        <v>0</v>
      </c>
      <c r="DQ177" s="40"/>
      <c r="DR177" s="57"/>
      <c r="DS177" s="39"/>
      <c r="DT177" s="247"/>
      <c r="DU177" s="248"/>
      <c r="DV177" s="248"/>
      <c r="DW177" s="237"/>
      <c r="DX177" s="237"/>
      <c r="DY177" s="237"/>
      <c r="DZ177" s="70">
        <f t="shared" ref="DZ177:DZ179" si="191">DG177-DH177-DI177-DJ177-DK177</f>
        <v>0</v>
      </c>
      <c r="EA177" s="246">
        <f t="shared" ref="EA177:EA179" si="192">DL177-DM177-DN177-DO177-DP177</f>
        <v>0</v>
      </c>
      <c r="EB177" s="237"/>
      <c r="EC177" s="237"/>
      <c r="ED177" s="237"/>
      <c r="EE177" s="237"/>
    </row>
    <row r="178" spans="1:135" ht="26.25" customHeight="1">
      <c r="A178" s="30"/>
      <c r="B178" s="32" t="s">
        <v>186</v>
      </c>
      <c r="C178" s="30"/>
      <c r="D178" s="30"/>
      <c r="E178" s="84"/>
      <c r="F178" s="84"/>
      <c r="G178" s="231"/>
      <c r="H178" s="40">
        <f t="shared" ref="H178:U178" si="193">SUM(H179)</f>
        <v>3000</v>
      </c>
      <c r="I178" s="40">
        <f t="shared" si="193"/>
        <v>3000</v>
      </c>
      <c r="J178" s="40">
        <f t="shared" si="193"/>
        <v>0</v>
      </c>
      <c r="K178" s="40">
        <f t="shared" si="193"/>
        <v>0</v>
      </c>
      <c r="L178" s="40">
        <f t="shared" si="193"/>
        <v>0</v>
      </c>
      <c r="M178" s="40">
        <f t="shared" si="193"/>
        <v>0</v>
      </c>
      <c r="N178" s="40">
        <f t="shared" si="193"/>
        <v>0</v>
      </c>
      <c r="O178" s="40">
        <f t="shared" si="193"/>
        <v>0</v>
      </c>
      <c r="P178" s="40">
        <f t="shared" si="193"/>
        <v>0</v>
      </c>
      <c r="Q178" s="40">
        <f t="shared" si="193"/>
        <v>0</v>
      </c>
      <c r="R178" s="40">
        <f t="shared" si="193"/>
        <v>0</v>
      </c>
      <c r="S178" s="40">
        <f t="shared" si="193"/>
        <v>0</v>
      </c>
      <c r="T178" s="40">
        <f t="shared" si="193"/>
        <v>0</v>
      </c>
      <c r="U178" s="40">
        <f t="shared" si="193"/>
        <v>0</v>
      </c>
      <c r="V178" s="40">
        <v>171400</v>
      </c>
      <c r="W178" s="40">
        <v>9260</v>
      </c>
      <c r="X178" s="40">
        <v>180660</v>
      </c>
      <c r="Y178" s="40">
        <v>0</v>
      </c>
      <c r="Z178" s="40">
        <v>180660</v>
      </c>
      <c r="AA178" s="40">
        <v>0</v>
      </c>
      <c r="AB178" s="40">
        <v>180660</v>
      </c>
      <c r="AC178" s="40">
        <v>0</v>
      </c>
      <c r="AD178" s="40">
        <v>180660</v>
      </c>
      <c r="AE178" s="40">
        <v>90000</v>
      </c>
      <c r="AF178" s="40">
        <v>270660</v>
      </c>
      <c r="AG178" s="40">
        <v>12905</v>
      </c>
      <c r="AH178" s="40">
        <v>283565</v>
      </c>
      <c r="AI178" s="40">
        <f t="shared" ref="AI178:AI179" si="194">AJ178-AH178</f>
        <v>-280565</v>
      </c>
      <c r="AJ178" s="40">
        <f t="shared" ref="AJ178:AJ179" si="195">AK178</f>
        <v>3000</v>
      </c>
      <c r="AK178" s="40">
        <f t="shared" ref="AK178:AK179" si="196">AL178+BM178+BP178+BQ178</f>
        <v>3000</v>
      </c>
      <c r="AL178" s="40">
        <f t="shared" ref="AL178:AL179" si="197">AM178+AR178+AS178+AW178+BB178+BI178+BK178+BL178+BJ178+BH178</f>
        <v>3000</v>
      </c>
      <c r="AM178" s="40">
        <f t="shared" ref="AM178:AM179" si="198">SUM(AN178:AQ178)</f>
        <v>3000</v>
      </c>
      <c r="AN178" s="40">
        <f t="shared" ref="AN178:DO178" si="199">SUM(AN179)</f>
        <v>0</v>
      </c>
      <c r="AO178" s="40">
        <f t="shared" si="199"/>
        <v>3000</v>
      </c>
      <c r="AP178" s="40">
        <f t="shared" si="199"/>
        <v>0</v>
      </c>
      <c r="AQ178" s="40">
        <f t="shared" si="199"/>
        <v>0</v>
      </c>
      <c r="AR178" s="40">
        <f t="shared" si="199"/>
        <v>0</v>
      </c>
      <c r="AS178" s="40">
        <f t="shared" si="199"/>
        <v>0</v>
      </c>
      <c r="AT178" s="40">
        <f t="shared" si="199"/>
        <v>0</v>
      </c>
      <c r="AU178" s="40">
        <f t="shared" si="199"/>
        <v>0</v>
      </c>
      <c r="AV178" s="40">
        <f t="shared" si="199"/>
        <v>0</v>
      </c>
      <c r="AW178" s="40">
        <f t="shared" si="199"/>
        <v>0</v>
      </c>
      <c r="AX178" s="40">
        <f t="shared" si="199"/>
        <v>0</v>
      </c>
      <c r="AY178" s="40">
        <f t="shared" si="199"/>
        <v>0</v>
      </c>
      <c r="AZ178" s="40">
        <f t="shared" si="199"/>
        <v>0</v>
      </c>
      <c r="BA178" s="40">
        <f t="shared" si="199"/>
        <v>0</v>
      </c>
      <c r="BB178" s="40">
        <f t="shared" si="199"/>
        <v>0</v>
      </c>
      <c r="BC178" s="40">
        <f t="shared" si="199"/>
        <v>0</v>
      </c>
      <c r="BD178" s="40">
        <f t="shared" si="199"/>
        <v>0</v>
      </c>
      <c r="BE178" s="40">
        <f t="shared" si="199"/>
        <v>0</v>
      </c>
      <c r="BF178" s="40">
        <f t="shared" si="199"/>
        <v>0</v>
      </c>
      <c r="BG178" s="40">
        <f t="shared" si="199"/>
        <v>0</v>
      </c>
      <c r="BH178" s="40">
        <f t="shared" si="199"/>
        <v>0</v>
      </c>
      <c r="BI178" s="40">
        <f t="shared" si="199"/>
        <v>0</v>
      </c>
      <c r="BJ178" s="40">
        <f t="shared" si="199"/>
        <v>0</v>
      </c>
      <c r="BK178" s="40">
        <f t="shared" si="199"/>
        <v>0</v>
      </c>
      <c r="BL178" s="40">
        <f t="shared" si="199"/>
        <v>0</v>
      </c>
      <c r="BM178" s="40">
        <f t="shared" si="199"/>
        <v>0</v>
      </c>
      <c r="BN178" s="40">
        <f t="shared" si="199"/>
        <v>0</v>
      </c>
      <c r="BO178" s="40">
        <f t="shared" si="199"/>
        <v>0</v>
      </c>
      <c r="BP178" s="40">
        <f t="shared" si="199"/>
        <v>0</v>
      </c>
      <c r="BQ178" s="40">
        <f t="shared" si="199"/>
        <v>0</v>
      </c>
      <c r="BR178" s="40">
        <f t="shared" si="199"/>
        <v>0</v>
      </c>
      <c r="BS178" s="40">
        <f t="shared" si="199"/>
        <v>0</v>
      </c>
      <c r="BT178" s="40">
        <f t="shared" si="199"/>
        <v>0</v>
      </c>
      <c r="BU178" s="40">
        <f t="shared" si="199"/>
        <v>0</v>
      </c>
      <c r="BV178" s="40">
        <f t="shared" si="199"/>
        <v>0</v>
      </c>
      <c r="BW178" s="40">
        <f t="shared" si="199"/>
        <v>0</v>
      </c>
      <c r="BX178" s="40">
        <f t="shared" si="199"/>
        <v>0</v>
      </c>
      <c r="BY178" s="40">
        <f t="shared" si="199"/>
        <v>0</v>
      </c>
      <c r="BZ178" s="40">
        <f t="shared" si="199"/>
        <v>0</v>
      </c>
      <c r="CA178" s="40">
        <f t="shared" si="199"/>
        <v>0</v>
      </c>
      <c r="CB178" s="40">
        <f t="shared" si="199"/>
        <v>0</v>
      </c>
      <c r="CC178" s="40">
        <f t="shared" si="199"/>
        <v>0</v>
      </c>
      <c r="CD178" s="40">
        <f t="shared" si="199"/>
        <v>0</v>
      </c>
      <c r="CE178" s="40">
        <f t="shared" si="199"/>
        <v>0</v>
      </c>
      <c r="CF178" s="40">
        <f t="shared" si="199"/>
        <v>0</v>
      </c>
      <c r="CG178" s="40">
        <f t="shared" si="199"/>
        <v>0</v>
      </c>
      <c r="CH178" s="40">
        <f t="shared" si="199"/>
        <v>0</v>
      </c>
      <c r="CI178" s="40">
        <f t="shared" si="199"/>
        <v>0</v>
      </c>
      <c r="CJ178" s="40">
        <f t="shared" si="199"/>
        <v>0</v>
      </c>
      <c r="CK178" s="40">
        <f t="shared" si="199"/>
        <v>0</v>
      </c>
      <c r="CL178" s="40">
        <f t="shared" si="199"/>
        <v>0</v>
      </c>
      <c r="CM178" s="40">
        <f t="shared" si="199"/>
        <v>0</v>
      </c>
      <c r="CN178" s="40">
        <f t="shared" si="199"/>
        <v>0</v>
      </c>
      <c r="CO178" s="40">
        <f t="shared" si="199"/>
        <v>0</v>
      </c>
      <c r="CP178" s="40">
        <f t="shared" si="199"/>
        <v>0</v>
      </c>
      <c r="CQ178" s="40">
        <f t="shared" si="199"/>
        <v>0</v>
      </c>
      <c r="CR178" s="40">
        <f t="shared" si="199"/>
        <v>0</v>
      </c>
      <c r="CS178" s="40">
        <f t="shared" si="199"/>
        <v>0</v>
      </c>
      <c r="CT178" s="40">
        <f t="shared" si="199"/>
        <v>0</v>
      </c>
      <c r="CU178" s="40">
        <f t="shared" si="199"/>
        <v>0</v>
      </c>
      <c r="CV178" s="40">
        <f t="shared" si="199"/>
        <v>0</v>
      </c>
      <c r="CW178" s="40">
        <f t="shared" si="199"/>
        <v>0</v>
      </c>
      <c r="CX178" s="40">
        <f t="shared" si="199"/>
        <v>0</v>
      </c>
      <c r="CY178" s="40">
        <f t="shared" si="199"/>
        <v>0</v>
      </c>
      <c r="CZ178" s="40">
        <f t="shared" si="199"/>
        <v>0</v>
      </c>
      <c r="DA178" s="40">
        <f t="shared" si="199"/>
        <v>0</v>
      </c>
      <c r="DB178" s="40">
        <f t="shared" si="199"/>
        <v>0</v>
      </c>
      <c r="DC178" s="40">
        <f t="shared" si="199"/>
        <v>0</v>
      </c>
      <c r="DD178" s="40">
        <f t="shared" si="199"/>
        <v>0</v>
      </c>
      <c r="DE178" s="40">
        <f t="shared" si="199"/>
        <v>0</v>
      </c>
      <c r="DF178" s="40">
        <f t="shared" si="199"/>
        <v>0</v>
      </c>
      <c r="DG178" s="40">
        <f t="shared" si="199"/>
        <v>50</v>
      </c>
      <c r="DH178" s="40">
        <f t="shared" si="199"/>
        <v>0</v>
      </c>
      <c r="DI178" s="40">
        <f t="shared" si="199"/>
        <v>50</v>
      </c>
      <c r="DJ178" s="40">
        <f t="shared" si="199"/>
        <v>0</v>
      </c>
      <c r="DK178" s="40">
        <f t="shared" si="199"/>
        <v>0</v>
      </c>
      <c r="DL178" s="40">
        <f t="shared" si="199"/>
        <v>2950</v>
      </c>
      <c r="DM178" s="40">
        <f t="shared" si="199"/>
        <v>0</v>
      </c>
      <c r="DN178" s="40">
        <f t="shared" si="199"/>
        <v>2950</v>
      </c>
      <c r="DO178" s="40">
        <f t="shared" si="199"/>
        <v>0</v>
      </c>
      <c r="DP178" s="40"/>
      <c r="DQ178" s="40"/>
      <c r="DR178" s="57"/>
      <c r="DS178" s="59">
        <f>SUM(DS179)</f>
        <v>0</v>
      </c>
      <c r="DT178" s="247"/>
      <c r="DU178" s="248"/>
      <c r="DV178" s="248"/>
      <c r="DW178" s="244"/>
      <c r="DX178" s="277"/>
      <c r="DY178" s="277"/>
      <c r="DZ178" s="278">
        <f t="shared" si="191"/>
        <v>0</v>
      </c>
      <c r="EA178" s="279">
        <f t="shared" si="192"/>
        <v>0</v>
      </c>
      <c r="EB178" s="277"/>
      <c r="EC178" s="277"/>
      <c r="ED178" s="277"/>
      <c r="EE178" s="277"/>
    </row>
    <row r="179" spans="1:135" ht="39" customHeight="1">
      <c r="A179" s="39">
        <v>1</v>
      </c>
      <c r="B179" s="90" t="s">
        <v>350</v>
      </c>
      <c r="C179" s="72"/>
      <c r="D179" s="72" t="s">
        <v>166</v>
      </c>
      <c r="E179" s="72">
        <v>2024</v>
      </c>
      <c r="F179" s="72">
        <v>2026</v>
      </c>
      <c r="G179" s="72" t="s">
        <v>351</v>
      </c>
      <c r="H179" s="77">
        <f>I179</f>
        <v>3000</v>
      </c>
      <c r="I179" s="74">
        <v>3000</v>
      </c>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f t="shared" si="194"/>
        <v>3000</v>
      </c>
      <c r="AJ179" s="74">
        <f t="shared" si="195"/>
        <v>3000</v>
      </c>
      <c r="AK179" s="74">
        <f t="shared" si="196"/>
        <v>3000</v>
      </c>
      <c r="AL179" s="74">
        <f t="shared" si="197"/>
        <v>3000</v>
      </c>
      <c r="AM179" s="74">
        <f t="shared" si="198"/>
        <v>3000</v>
      </c>
      <c r="AN179" s="74"/>
      <c r="AO179" s="74">
        <v>3000</v>
      </c>
      <c r="AP179" s="280"/>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41"/>
      <c r="BV179" s="41"/>
      <c r="BW179" s="41"/>
      <c r="BX179" s="41"/>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4"/>
      <c r="DF179" s="74"/>
      <c r="DG179" s="74">
        <f>SUM(DH179:DK179)</f>
        <v>50</v>
      </c>
      <c r="DH179" s="41"/>
      <c r="DI179" s="41">
        <v>50</v>
      </c>
      <c r="DJ179" s="41"/>
      <c r="DK179" s="74"/>
      <c r="DL179" s="74">
        <f>SUM(DM179:DO179)</f>
        <v>2950</v>
      </c>
      <c r="DM179" s="74"/>
      <c r="DN179" s="74">
        <v>2950</v>
      </c>
      <c r="DO179" s="74"/>
      <c r="DP179" s="74"/>
      <c r="DQ179" s="74"/>
      <c r="DR179" s="41" t="s">
        <v>680</v>
      </c>
      <c r="DS179" s="39" t="s">
        <v>165</v>
      </c>
      <c r="DT179" s="253"/>
      <c r="DU179" s="254"/>
      <c r="DV179" s="254"/>
      <c r="DW179" s="237"/>
      <c r="DX179" s="281"/>
      <c r="DY179" s="281"/>
      <c r="DZ179" s="70">
        <f t="shared" si="191"/>
        <v>0</v>
      </c>
      <c r="EA179" s="256">
        <f t="shared" si="192"/>
        <v>0</v>
      </c>
      <c r="EB179" s="281"/>
      <c r="EC179" s="281"/>
      <c r="ED179" s="281"/>
      <c r="EE179" s="281"/>
    </row>
    <row r="180" spans="1:135" ht="54" hidden="1" customHeight="1">
      <c r="A180" s="30"/>
      <c r="B180" s="249"/>
      <c r="C180" s="57"/>
      <c r="D180" s="57"/>
      <c r="E180" s="231"/>
      <c r="F180" s="231"/>
      <c r="G180" s="231"/>
      <c r="H180" s="57"/>
      <c r="I180" s="57"/>
      <c r="J180" s="248"/>
      <c r="K180" s="248"/>
      <c r="L180" s="248"/>
      <c r="M180" s="248"/>
      <c r="N180" s="248"/>
      <c r="O180" s="248"/>
      <c r="P180" s="248"/>
      <c r="Q180" s="248"/>
      <c r="R180" s="248"/>
      <c r="S180" s="248"/>
      <c r="T180" s="248"/>
      <c r="U180" s="248"/>
      <c r="V180" s="248"/>
      <c r="W180" s="248"/>
      <c r="X180" s="248"/>
      <c r="Y180" s="248"/>
      <c r="Z180" s="248"/>
      <c r="AA180" s="248"/>
      <c r="AB180" s="248"/>
      <c r="AC180" s="248"/>
      <c r="AD180" s="248"/>
      <c r="AE180" s="248"/>
      <c r="AF180" s="248"/>
      <c r="AG180" s="40"/>
      <c r="AH180" s="40"/>
      <c r="AI180" s="40"/>
      <c r="AJ180" s="40"/>
      <c r="AK180" s="40"/>
      <c r="AL180" s="40"/>
      <c r="AM180" s="40"/>
      <c r="AN180" s="308"/>
      <c r="AO180" s="308"/>
      <c r="AP180" s="57"/>
      <c r="AQ180" s="308"/>
      <c r="AR180" s="308"/>
      <c r="AS180" s="308"/>
      <c r="AT180" s="308"/>
      <c r="AU180" s="308"/>
      <c r="AV180" s="308"/>
      <c r="AW180" s="308"/>
      <c r="AX180" s="308"/>
      <c r="AY180" s="308"/>
      <c r="AZ180" s="308"/>
      <c r="BA180" s="308"/>
      <c r="BB180" s="308"/>
      <c r="BC180" s="308"/>
      <c r="BD180" s="308"/>
      <c r="BE180" s="308"/>
      <c r="BF180" s="308"/>
      <c r="BG180" s="308"/>
      <c r="BH180" s="308"/>
      <c r="BI180" s="308"/>
      <c r="BJ180" s="308"/>
      <c r="BK180" s="308"/>
      <c r="BL180" s="308"/>
      <c r="BM180" s="308"/>
      <c r="BN180" s="308"/>
      <c r="BO180" s="308"/>
      <c r="BP180" s="308"/>
      <c r="BQ180" s="308"/>
      <c r="BR180" s="308"/>
      <c r="BS180" s="308"/>
      <c r="BT180" s="308"/>
      <c r="BU180" s="309"/>
      <c r="BV180" s="308"/>
      <c r="BW180" s="308"/>
      <c r="BX180" s="308"/>
      <c r="BY180" s="308"/>
      <c r="BZ180" s="308"/>
      <c r="CA180" s="308"/>
      <c r="CB180" s="308"/>
      <c r="CC180" s="308"/>
      <c r="CD180" s="308"/>
      <c r="CE180" s="308"/>
      <c r="CF180" s="308"/>
      <c r="CG180" s="308"/>
      <c r="CH180" s="308"/>
      <c r="CI180" s="308"/>
      <c r="CJ180" s="308"/>
      <c r="CK180" s="308"/>
      <c r="CL180" s="308"/>
      <c r="CM180" s="308"/>
      <c r="CN180" s="308"/>
      <c r="CO180" s="308"/>
      <c r="CP180" s="308"/>
      <c r="CQ180" s="308"/>
      <c r="CR180" s="308"/>
      <c r="CS180" s="308"/>
      <c r="CT180" s="308"/>
      <c r="CU180" s="308"/>
      <c r="CV180" s="308"/>
      <c r="CW180" s="308"/>
      <c r="CX180" s="308"/>
      <c r="CY180" s="308"/>
      <c r="CZ180" s="308"/>
      <c r="DA180" s="308"/>
      <c r="DB180" s="308"/>
      <c r="DC180" s="308"/>
      <c r="DD180" s="308"/>
      <c r="DE180" s="308"/>
      <c r="DF180" s="308"/>
      <c r="DG180" s="40"/>
      <c r="DH180" s="308"/>
      <c r="DI180" s="308"/>
      <c r="DJ180" s="57"/>
      <c r="DK180" s="57"/>
      <c r="DL180" s="40"/>
      <c r="DM180" s="40"/>
      <c r="DN180" s="40"/>
      <c r="DO180" s="40"/>
      <c r="DP180" s="40"/>
      <c r="DQ180" s="40"/>
      <c r="DR180" s="57"/>
      <c r="DS180" s="31"/>
      <c r="DT180" s="245"/>
      <c r="DU180" s="248"/>
      <c r="DV180" s="248"/>
      <c r="DW180" s="244"/>
      <c r="DX180" s="244"/>
      <c r="DY180" s="244"/>
      <c r="DZ180" s="70"/>
      <c r="EA180" s="246"/>
      <c r="EB180" s="244"/>
      <c r="EC180" s="244"/>
      <c r="ED180" s="244"/>
      <c r="EE180" s="244"/>
    </row>
    <row r="181" spans="1:135" ht="25.5" hidden="1" customHeight="1">
      <c r="A181" s="30"/>
      <c r="B181" s="249"/>
      <c r="C181" s="57"/>
      <c r="D181" s="57"/>
      <c r="E181" s="231"/>
      <c r="F181" s="231"/>
      <c r="G181" s="310"/>
      <c r="H181" s="57"/>
      <c r="I181" s="57"/>
      <c r="J181" s="254"/>
      <c r="K181" s="254"/>
      <c r="L181" s="254"/>
      <c r="M181" s="254"/>
      <c r="N181" s="254"/>
      <c r="O181" s="254"/>
      <c r="P181" s="254"/>
      <c r="Q181" s="254"/>
      <c r="R181" s="254"/>
      <c r="S181" s="254"/>
      <c r="T181" s="254"/>
      <c r="U181" s="254"/>
      <c r="V181" s="254"/>
      <c r="W181" s="254"/>
      <c r="X181" s="254"/>
      <c r="Y181" s="254"/>
      <c r="Z181" s="254"/>
      <c r="AA181" s="254"/>
      <c r="AB181" s="254"/>
      <c r="AC181" s="254"/>
      <c r="AD181" s="254"/>
      <c r="AE181" s="254"/>
      <c r="AF181" s="254"/>
      <c r="AG181" s="40"/>
      <c r="AH181" s="40"/>
      <c r="AI181" s="40"/>
      <c r="AJ181" s="40"/>
      <c r="AK181" s="40"/>
      <c r="AL181" s="40"/>
      <c r="AM181" s="74"/>
      <c r="AN181" s="311"/>
      <c r="AO181" s="311"/>
      <c r="AP181" s="57"/>
      <c r="AQ181" s="311"/>
      <c r="AR181" s="311"/>
      <c r="AS181" s="311"/>
      <c r="AT181" s="311"/>
      <c r="AU181" s="311"/>
      <c r="AV181" s="311"/>
      <c r="AW181" s="311"/>
      <c r="AX181" s="311"/>
      <c r="AY181" s="311"/>
      <c r="AZ181" s="311"/>
      <c r="BA181" s="311"/>
      <c r="BB181" s="311"/>
      <c r="BC181" s="311"/>
      <c r="BD181" s="311"/>
      <c r="BE181" s="311"/>
      <c r="BF181" s="311"/>
      <c r="BG181" s="311"/>
      <c r="BH181" s="311"/>
      <c r="BI181" s="311"/>
      <c r="BJ181" s="311"/>
      <c r="BK181" s="311"/>
      <c r="BL181" s="311"/>
      <c r="BM181" s="311"/>
      <c r="BN181" s="311"/>
      <c r="BO181" s="311"/>
      <c r="BP181" s="311"/>
      <c r="BQ181" s="311"/>
      <c r="BR181" s="311"/>
      <c r="BS181" s="311"/>
      <c r="BT181" s="311"/>
      <c r="BU181" s="312"/>
      <c r="BV181" s="311"/>
      <c r="BW181" s="311"/>
      <c r="BX181" s="311"/>
      <c r="BY181" s="311"/>
      <c r="BZ181" s="311"/>
      <c r="CA181" s="311"/>
      <c r="CB181" s="311"/>
      <c r="CC181" s="311"/>
      <c r="CD181" s="311"/>
      <c r="CE181" s="311"/>
      <c r="CF181" s="311"/>
      <c r="CG181" s="311"/>
      <c r="CH181" s="311"/>
      <c r="CI181" s="311"/>
      <c r="CJ181" s="311"/>
      <c r="CK181" s="311"/>
      <c r="CL181" s="311"/>
      <c r="CM181" s="311"/>
      <c r="CN181" s="311"/>
      <c r="CO181" s="311"/>
      <c r="CP181" s="311"/>
      <c r="CQ181" s="311"/>
      <c r="CR181" s="311"/>
      <c r="CS181" s="311"/>
      <c r="CT181" s="311"/>
      <c r="CU181" s="311"/>
      <c r="CV181" s="311"/>
      <c r="CW181" s="311"/>
      <c r="CX181" s="311"/>
      <c r="CY181" s="311"/>
      <c r="CZ181" s="311"/>
      <c r="DA181" s="311"/>
      <c r="DB181" s="311"/>
      <c r="DC181" s="311"/>
      <c r="DD181" s="311"/>
      <c r="DE181" s="311"/>
      <c r="DF181" s="311"/>
      <c r="DG181" s="40"/>
      <c r="DH181" s="311"/>
      <c r="DI181" s="311"/>
      <c r="DJ181" s="40"/>
      <c r="DK181" s="40"/>
      <c r="DL181" s="40"/>
      <c r="DM181" s="40"/>
      <c r="DN181" s="40"/>
      <c r="DO181" s="40"/>
      <c r="DP181" s="40"/>
      <c r="DQ181" s="40"/>
      <c r="DR181" s="57"/>
      <c r="DS181" s="58"/>
      <c r="DT181" s="236"/>
      <c r="DU181" s="248"/>
      <c r="DV181" s="248"/>
      <c r="DW181" s="237"/>
      <c r="DX181" s="237"/>
      <c r="DY181" s="237"/>
      <c r="DZ181" s="70"/>
      <c r="EA181" s="246"/>
      <c r="EB181" s="237"/>
      <c r="EC181" s="237"/>
      <c r="ED181" s="237"/>
      <c r="EE181" s="237"/>
    </row>
    <row r="182" spans="1:135" ht="25.5" hidden="1" customHeight="1">
      <c r="A182" s="30"/>
      <c r="B182" s="32"/>
      <c r="C182" s="57"/>
      <c r="D182" s="57"/>
      <c r="E182" s="231"/>
      <c r="F182" s="231"/>
      <c r="G182" s="310"/>
      <c r="H182" s="57"/>
      <c r="I182" s="57"/>
      <c r="J182" s="254"/>
      <c r="K182" s="254"/>
      <c r="L182" s="254"/>
      <c r="M182" s="254"/>
      <c r="N182" s="254"/>
      <c r="O182" s="254"/>
      <c r="P182" s="254"/>
      <c r="Q182" s="254"/>
      <c r="R182" s="254"/>
      <c r="S182" s="254"/>
      <c r="T182" s="254"/>
      <c r="U182" s="254"/>
      <c r="V182" s="254"/>
      <c r="W182" s="254"/>
      <c r="X182" s="254"/>
      <c r="Y182" s="254"/>
      <c r="Z182" s="254"/>
      <c r="AA182" s="254"/>
      <c r="AB182" s="254"/>
      <c r="AC182" s="254"/>
      <c r="AD182" s="254"/>
      <c r="AE182" s="254"/>
      <c r="AF182" s="254"/>
      <c r="AG182" s="40"/>
      <c r="AH182" s="40"/>
      <c r="AI182" s="40"/>
      <c r="AJ182" s="40"/>
      <c r="AK182" s="40"/>
      <c r="AL182" s="40"/>
      <c r="AM182" s="74"/>
      <c r="AN182" s="311"/>
      <c r="AO182" s="311"/>
      <c r="AP182" s="57"/>
      <c r="AQ182" s="311"/>
      <c r="AR182" s="311"/>
      <c r="AS182" s="311"/>
      <c r="AT182" s="311"/>
      <c r="AU182" s="311"/>
      <c r="AV182" s="311"/>
      <c r="AW182" s="311"/>
      <c r="AX182" s="311"/>
      <c r="AY182" s="311"/>
      <c r="AZ182" s="311"/>
      <c r="BA182" s="311"/>
      <c r="BB182" s="311"/>
      <c r="BC182" s="311"/>
      <c r="BD182" s="311"/>
      <c r="BE182" s="311"/>
      <c r="BF182" s="311"/>
      <c r="BG182" s="311"/>
      <c r="BH182" s="311"/>
      <c r="BI182" s="311"/>
      <c r="BJ182" s="311"/>
      <c r="BK182" s="311"/>
      <c r="BL182" s="311"/>
      <c r="BM182" s="311"/>
      <c r="BN182" s="311"/>
      <c r="BO182" s="311"/>
      <c r="BP182" s="311"/>
      <c r="BQ182" s="311"/>
      <c r="BR182" s="311"/>
      <c r="BS182" s="311"/>
      <c r="BT182" s="311"/>
      <c r="BU182" s="312"/>
      <c r="BV182" s="311"/>
      <c r="BW182" s="311"/>
      <c r="BX182" s="311"/>
      <c r="BY182" s="311"/>
      <c r="BZ182" s="311"/>
      <c r="CA182" s="311"/>
      <c r="CB182" s="311"/>
      <c r="CC182" s="311"/>
      <c r="CD182" s="311"/>
      <c r="CE182" s="311"/>
      <c r="CF182" s="311"/>
      <c r="CG182" s="311"/>
      <c r="CH182" s="311"/>
      <c r="CI182" s="311"/>
      <c r="CJ182" s="311"/>
      <c r="CK182" s="311"/>
      <c r="CL182" s="311"/>
      <c r="CM182" s="311"/>
      <c r="CN182" s="311"/>
      <c r="CO182" s="311"/>
      <c r="CP182" s="311"/>
      <c r="CQ182" s="311"/>
      <c r="CR182" s="311"/>
      <c r="CS182" s="311"/>
      <c r="CT182" s="311"/>
      <c r="CU182" s="311"/>
      <c r="CV182" s="311"/>
      <c r="CW182" s="311"/>
      <c r="CX182" s="311"/>
      <c r="CY182" s="311"/>
      <c r="CZ182" s="311"/>
      <c r="DA182" s="311"/>
      <c r="DB182" s="311"/>
      <c r="DC182" s="311"/>
      <c r="DD182" s="311"/>
      <c r="DE182" s="311"/>
      <c r="DF182" s="311"/>
      <c r="DG182" s="40"/>
      <c r="DH182" s="311"/>
      <c r="DI182" s="311"/>
      <c r="DJ182" s="40"/>
      <c r="DK182" s="40"/>
      <c r="DL182" s="40"/>
      <c r="DM182" s="40"/>
      <c r="DN182" s="40"/>
      <c r="DO182" s="40"/>
      <c r="DP182" s="40"/>
      <c r="DQ182" s="40"/>
      <c r="DR182" s="57"/>
      <c r="DS182" s="58"/>
      <c r="DT182" s="236"/>
      <c r="DU182" s="248"/>
      <c r="DV182" s="248"/>
      <c r="DW182" s="237"/>
      <c r="DX182" s="237"/>
      <c r="DY182" s="237"/>
      <c r="DZ182" s="70"/>
      <c r="EA182" s="246"/>
      <c r="EB182" s="237"/>
      <c r="EC182" s="237"/>
      <c r="ED182" s="237"/>
      <c r="EE182" s="237"/>
    </row>
    <row r="183" spans="1:135" ht="15.75" hidden="1" customHeight="1">
      <c r="A183" s="39"/>
      <c r="B183" s="264"/>
      <c r="C183" s="72"/>
      <c r="D183" s="41"/>
      <c r="E183" s="89"/>
      <c r="F183" s="89"/>
      <c r="G183" s="313"/>
      <c r="H183" s="258"/>
      <c r="I183" s="258"/>
      <c r="J183" s="254"/>
      <c r="K183" s="254"/>
      <c r="L183" s="254"/>
      <c r="M183" s="254"/>
      <c r="N183" s="254"/>
      <c r="O183" s="254"/>
      <c r="P183" s="254"/>
      <c r="Q183" s="254"/>
      <c r="R183" s="254"/>
      <c r="S183" s="254"/>
      <c r="T183" s="254"/>
      <c r="U183" s="254"/>
      <c r="V183" s="254"/>
      <c r="W183" s="254"/>
      <c r="X183" s="254"/>
      <c r="Y183" s="254"/>
      <c r="Z183" s="254"/>
      <c r="AA183" s="254"/>
      <c r="AB183" s="254"/>
      <c r="AC183" s="254"/>
      <c r="AD183" s="254"/>
      <c r="AE183" s="254"/>
      <c r="AF183" s="254"/>
      <c r="AG183" s="74"/>
      <c r="AH183" s="74"/>
      <c r="AI183" s="74"/>
      <c r="AJ183" s="74"/>
      <c r="AK183" s="74"/>
      <c r="AL183" s="74"/>
      <c r="AM183" s="74"/>
      <c r="AN183" s="311"/>
      <c r="AO183" s="311"/>
      <c r="AP183" s="258"/>
      <c r="AQ183" s="311"/>
      <c r="AR183" s="311"/>
      <c r="AS183" s="311"/>
      <c r="AT183" s="311"/>
      <c r="AU183" s="311"/>
      <c r="AV183" s="311"/>
      <c r="AW183" s="311"/>
      <c r="AX183" s="311"/>
      <c r="AY183" s="311"/>
      <c r="AZ183" s="311"/>
      <c r="BA183" s="311"/>
      <c r="BB183" s="311"/>
      <c r="BC183" s="311"/>
      <c r="BD183" s="311"/>
      <c r="BE183" s="311"/>
      <c r="BF183" s="311"/>
      <c r="BG183" s="311"/>
      <c r="BH183" s="311"/>
      <c r="BI183" s="311"/>
      <c r="BJ183" s="311"/>
      <c r="BK183" s="311"/>
      <c r="BL183" s="311"/>
      <c r="BM183" s="311"/>
      <c r="BN183" s="311"/>
      <c r="BO183" s="311"/>
      <c r="BP183" s="311"/>
      <c r="BQ183" s="311"/>
      <c r="BR183" s="311"/>
      <c r="BS183" s="311"/>
      <c r="BT183" s="311"/>
      <c r="BU183" s="312"/>
      <c r="BV183" s="311"/>
      <c r="BW183" s="311"/>
      <c r="BX183" s="311"/>
      <c r="BY183" s="311"/>
      <c r="BZ183" s="311"/>
      <c r="CA183" s="311"/>
      <c r="CB183" s="311"/>
      <c r="CC183" s="311"/>
      <c r="CD183" s="311"/>
      <c r="CE183" s="311"/>
      <c r="CF183" s="311"/>
      <c r="CG183" s="311"/>
      <c r="CH183" s="311"/>
      <c r="CI183" s="311"/>
      <c r="CJ183" s="311"/>
      <c r="CK183" s="311"/>
      <c r="CL183" s="311"/>
      <c r="CM183" s="311"/>
      <c r="CN183" s="311"/>
      <c r="CO183" s="311"/>
      <c r="CP183" s="311"/>
      <c r="CQ183" s="311"/>
      <c r="CR183" s="311"/>
      <c r="CS183" s="311"/>
      <c r="CT183" s="311"/>
      <c r="CU183" s="311"/>
      <c r="CV183" s="311"/>
      <c r="CW183" s="311"/>
      <c r="CX183" s="311"/>
      <c r="CY183" s="311"/>
      <c r="CZ183" s="311"/>
      <c r="DA183" s="311"/>
      <c r="DB183" s="311"/>
      <c r="DC183" s="311"/>
      <c r="DD183" s="311"/>
      <c r="DE183" s="311"/>
      <c r="DF183" s="311"/>
      <c r="DG183" s="74"/>
      <c r="DH183" s="311"/>
      <c r="DI183" s="311"/>
      <c r="DJ183" s="74"/>
      <c r="DK183" s="311"/>
      <c r="DL183" s="74"/>
      <c r="DM183" s="74"/>
      <c r="DN183" s="74"/>
      <c r="DO183" s="74"/>
      <c r="DP183" s="74"/>
      <c r="DQ183" s="74"/>
      <c r="DR183" s="41"/>
      <c r="DS183" s="39"/>
      <c r="DT183" s="236"/>
      <c r="DU183" s="254"/>
      <c r="DV183" s="254"/>
      <c r="DW183" s="237"/>
      <c r="DX183" s="237"/>
      <c r="DY183" s="237"/>
      <c r="DZ183" s="70"/>
      <c r="EA183" s="246"/>
      <c r="EB183" s="237"/>
      <c r="EC183" s="237"/>
      <c r="ED183" s="237"/>
      <c r="EE183" s="237"/>
    </row>
    <row r="184" spans="1:135" ht="15.75" hidden="1" customHeight="1">
      <c r="A184" s="39"/>
      <c r="B184" s="58"/>
      <c r="C184" s="72"/>
      <c r="D184" s="41"/>
      <c r="E184" s="89"/>
      <c r="F184" s="89"/>
      <c r="G184" s="313"/>
      <c r="H184" s="258"/>
      <c r="I184" s="258"/>
      <c r="J184" s="254"/>
      <c r="K184" s="254"/>
      <c r="L184" s="254"/>
      <c r="M184" s="254"/>
      <c r="N184" s="254"/>
      <c r="O184" s="254"/>
      <c r="P184" s="254"/>
      <c r="Q184" s="254"/>
      <c r="R184" s="254"/>
      <c r="S184" s="254"/>
      <c r="T184" s="254"/>
      <c r="U184" s="254"/>
      <c r="V184" s="254"/>
      <c r="W184" s="254"/>
      <c r="X184" s="254"/>
      <c r="Y184" s="254"/>
      <c r="Z184" s="254"/>
      <c r="AA184" s="254"/>
      <c r="AB184" s="254"/>
      <c r="AC184" s="254"/>
      <c r="AD184" s="254"/>
      <c r="AE184" s="254"/>
      <c r="AF184" s="254"/>
      <c r="AG184" s="74"/>
      <c r="AH184" s="74"/>
      <c r="AI184" s="74"/>
      <c r="AJ184" s="74"/>
      <c r="AK184" s="74"/>
      <c r="AL184" s="74"/>
      <c r="AM184" s="74"/>
      <c r="AN184" s="311"/>
      <c r="AO184" s="311"/>
      <c r="AP184" s="258"/>
      <c r="AQ184" s="311"/>
      <c r="AR184" s="311"/>
      <c r="AS184" s="311"/>
      <c r="AT184" s="311"/>
      <c r="AU184" s="311"/>
      <c r="AV184" s="311"/>
      <c r="AW184" s="311"/>
      <c r="AX184" s="311"/>
      <c r="AY184" s="311"/>
      <c r="AZ184" s="311"/>
      <c r="BA184" s="311"/>
      <c r="BB184" s="311"/>
      <c r="BC184" s="311"/>
      <c r="BD184" s="311"/>
      <c r="BE184" s="311"/>
      <c r="BF184" s="311"/>
      <c r="BG184" s="311"/>
      <c r="BH184" s="311"/>
      <c r="BI184" s="311"/>
      <c r="BJ184" s="311"/>
      <c r="BK184" s="311"/>
      <c r="BL184" s="311"/>
      <c r="BM184" s="311"/>
      <c r="BN184" s="311"/>
      <c r="BO184" s="311"/>
      <c r="BP184" s="311"/>
      <c r="BQ184" s="311"/>
      <c r="BR184" s="311"/>
      <c r="BS184" s="311"/>
      <c r="BT184" s="311"/>
      <c r="BU184" s="312"/>
      <c r="BV184" s="311"/>
      <c r="BW184" s="311"/>
      <c r="BX184" s="311"/>
      <c r="BY184" s="311"/>
      <c r="BZ184" s="311"/>
      <c r="CA184" s="311"/>
      <c r="CB184" s="311"/>
      <c r="CC184" s="311"/>
      <c r="CD184" s="311"/>
      <c r="CE184" s="311"/>
      <c r="CF184" s="311"/>
      <c r="CG184" s="311"/>
      <c r="CH184" s="311"/>
      <c r="CI184" s="311"/>
      <c r="CJ184" s="311"/>
      <c r="CK184" s="311"/>
      <c r="CL184" s="311"/>
      <c r="CM184" s="311"/>
      <c r="CN184" s="311"/>
      <c r="CO184" s="311"/>
      <c r="CP184" s="311"/>
      <c r="CQ184" s="311"/>
      <c r="CR184" s="311"/>
      <c r="CS184" s="311"/>
      <c r="CT184" s="311"/>
      <c r="CU184" s="311"/>
      <c r="CV184" s="311"/>
      <c r="CW184" s="311"/>
      <c r="CX184" s="311"/>
      <c r="CY184" s="311"/>
      <c r="CZ184" s="311"/>
      <c r="DA184" s="311"/>
      <c r="DB184" s="311"/>
      <c r="DC184" s="311"/>
      <c r="DD184" s="311"/>
      <c r="DE184" s="311"/>
      <c r="DF184" s="311"/>
      <c r="DG184" s="74"/>
      <c r="DH184" s="311"/>
      <c r="DI184" s="311"/>
      <c r="DJ184" s="74"/>
      <c r="DK184" s="311"/>
      <c r="DL184" s="74"/>
      <c r="DM184" s="74"/>
      <c r="DN184" s="74"/>
      <c r="DO184" s="74"/>
      <c r="DP184" s="74"/>
      <c r="DQ184" s="74"/>
      <c r="DR184" s="41"/>
      <c r="DS184" s="39"/>
      <c r="DT184" s="236"/>
      <c r="DU184" s="254"/>
      <c r="DV184" s="254"/>
      <c r="DW184" s="237"/>
      <c r="DX184" s="237"/>
      <c r="DY184" s="237"/>
      <c r="DZ184" s="70"/>
      <c r="EA184" s="246"/>
      <c r="EB184" s="237"/>
      <c r="EC184" s="237"/>
      <c r="ED184" s="237"/>
      <c r="EE184" s="237"/>
    </row>
    <row r="185" spans="1:135" ht="15.75" hidden="1" customHeight="1">
      <c r="A185" s="39"/>
      <c r="B185" s="58"/>
      <c r="C185" s="72"/>
      <c r="D185" s="41"/>
      <c r="E185" s="89"/>
      <c r="F185" s="89"/>
      <c r="G185" s="313"/>
      <c r="H185" s="258"/>
      <c r="I185" s="258"/>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F185" s="254"/>
      <c r="AG185" s="74"/>
      <c r="AH185" s="74"/>
      <c r="AI185" s="74"/>
      <c r="AJ185" s="74"/>
      <c r="AK185" s="74"/>
      <c r="AL185" s="74"/>
      <c r="AM185" s="74"/>
      <c r="AN185" s="311"/>
      <c r="AO185" s="311"/>
      <c r="AP185" s="258"/>
      <c r="AQ185" s="311"/>
      <c r="AR185" s="311"/>
      <c r="AS185" s="311"/>
      <c r="AT185" s="311"/>
      <c r="AU185" s="311"/>
      <c r="AV185" s="311"/>
      <c r="AW185" s="311"/>
      <c r="AX185" s="311"/>
      <c r="AY185" s="311"/>
      <c r="AZ185" s="311"/>
      <c r="BA185" s="311"/>
      <c r="BB185" s="311"/>
      <c r="BC185" s="311"/>
      <c r="BD185" s="311"/>
      <c r="BE185" s="311"/>
      <c r="BF185" s="311"/>
      <c r="BG185" s="311"/>
      <c r="BH185" s="311"/>
      <c r="BI185" s="311"/>
      <c r="BJ185" s="311"/>
      <c r="BK185" s="311"/>
      <c r="BL185" s="311"/>
      <c r="BM185" s="311"/>
      <c r="BN185" s="311"/>
      <c r="BO185" s="311"/>
      <c r="BP185" s="311"/>
      <c r="BQ185" s="311"/>
      <c r="BR185" s="311"/>
      <c r="BS185" s="311"/>
      <c r="BT185" s="311"/>
      <c r="BU185" s="312"/>
      <c r="BV185" s="311"/>
      <c r="BW185" s="311"/>
      <c r="BX185" s="311"/>
      <c r="BY185" s="311"/>
      <c r="BZ185" s="311"/>
      <c r="CA185" s="311"/>
      <c r="CB185" s="311"/>
      <c r="CC185" s="311"/>
      <c r="CD185" s="311"/>
      <c r="CE185" s="311"/>
      <c r="CF185" s="311"/>
      <c r="CG185" s="311"/>
      <c r="CH185" s="311"/>
      <c r="CI185" s="311"/>
      <c r="CJ185" s="311"/>
      <c r="CK185" s="311"/>
      <c r="CL185" s="311"/>
      <c r="CM185" s="311"/>
      <c r="CN185" s="311"/>
      <c r="CO185" s="311"/>
      <c r="CP185" s="311"/>
      <c r="CQ185" s="311"/>
      <c r="CR185" s="311"/>
      <c r="CS185" s="311"/>
      <c r="CT185" s="311"/>
      <c r="CU185" s="311"/>
      <c r="CV185" s="311"/>
      <c r="CW185" s="311"/>
      <c r="CX185" s="311"/>
      <c r="CY185" s="311"/>
      <c r="CZ185" s="311"/>
      <c r="DA185" s="311"/>
      <c r="DB185" s="311"/>
      <c r="DC185" s="311"/>
      <c r="DD185" s="311"/>
      <c r="DE185" s="311"/>
      <c r="DF185" s="311"/>
      <c r="DG185" s="74"/>
      <c r="DH185" s="311"/>
      <c r="DI185" s="311"/>
      <c r="DJ185" s="74"/>
      <c r="DK185" s="311"/>
      <c r="DL185" s="74"/>
      <c r="DM185" s="74"/>
      <c r="DN185" s="74"/>
      <c r="DO185" s="74"/>
      <c r="DP185" s="74"/>
      <c r="DQ185" s="74"/>
      <c r="DR185" s="41"/>
      <c r="DS185" s="39"/>
      <c r="DT185" s="236"/>
      <c r="DU185" s="254"/>
      <c r="DV185" s="254"/>
      <c r="DW185" s="237"/>
      <c r="DX185" s="237"/>
      <c r="DY185" s="237"/>
      <c r="DZ185" s="70"/>
      <c r="EA185" s="246"/>
      <c r="EB185" s="237"/>
      <c r="EC185" s="237"/>
      <c r="ED185" s="237"/>
      <c r="EE185" s="237"/>
    </row>
    <row r="186" spans="1:135" ht="15.75" hidden="1" customHeight="1">
      <c r="A186" s="39"/>
      <c r="B186" s="58"/>
      <c r="C186" s="72"/>
      <c r="D186" s="41"/>
      <c r="E186" s="89"/>
      <c r="F186" s="89"/>
      <c r="G186" s="313"/>
      <c r="H186" s="258"/>
      <c r="I186" s="258"/>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254"/>
      <c r="AF186" s="254"/>
      <c r="AG186" s="74"/>
      <c r="AH186" s="74"/>
      <c r="AI186" s="74"/>
      <c r="AJ186" s="74"/>
      <c r="AK186" s="74"/>
      <c r="AL186" s="74"/>
      <c r="AM186" s="74"/>
      <c r="AN186" s="311"/>
      <c r="AO186" s="311"/>
      <c r="AP186" s="258"/>
      <c r="AQ186" s="311"/>
      <c r="AR186" s="311"/>
      <c r="AS186" s="311"/>
      <c r="AT186" s="311"/>
      <c r="AU186" s="311"/>
      <c r="AV186" s="311"/>
      <c r="AW186" s="311"/>
      <c r="AX186" s="311"/>
      <c r="AY186" s="311"/>
      <c r="AZ186" s="311"/>
      <c r="BA186" s="311"/>
      <c r="BB186" s="311"/>
      <c r="BC186" s="311"/>
      <c r="BD186" s="311"/>
      <c r="BE186" s="311"/>
      <c r="BF186" s="311"/>
      <c r="BG186" s="311"/>
      <c r="BH186" s="311"/>
      <c r="BI186" s="311"/>
      <c r="BJ186" s="311"/>
      <c r="BK186" s="311"/>
      <c r="BL186" s="311"/>
      <c r="BM186" s="311"/>
      <c r="BN186" s="311"/>
      <c r="BO186" s="311"/>
      <c r="BP186" s="311"/>
      <c r="BQ186" s="311"/>
      <c r="BR186" s="311"/>
      <c r="BS186" s="311"/>
      <c r="BT186" s="311"/>
      <c r="BU186" s="312"/>
      <c r="BV186" s="311"/>
      <c r="BW186" s="311"/>
      <c r="BX186" s="311"/>
      <c r="BY186" s="311"/>
      <c r="BZ186" s="311"/>
      <c r="CA186" s="311"/>
      <c r="CB186" s="311"/>
      <c r="CC186" s="311"/>
      <c r="CD186" s="311"/>
      <c r="CE186" s="311"/>
      <c r="CF186" s="311"/>
      <c r="CG186" s="311"/>
      <c r="CH186" s="311"/>
      <c r="CI186" s="311"/>
      <c r="CJ186" s="311"/>
      <c r="CK186" s="311"/>
      <c r="CL186" s="311"/>
      <c r="CM186" s="311"/>
      <c r="CN186" s="311"/>
      <c r="CO186" s="311"/>
      <c r="CP186" s="311"/>
      <c r="CQ186" s="311"/>
      <c r="CR186" s="311"/>
      <c r="CS186" s="311"/>
      <c r="CT186" s="311"/>
      <c r="CU186" s="311"/>
      <c r="CV186" s="311"/>
      <c r="CW186" s="311"/>
      <c r="CX186" s="311"/>
      <c r="CY186" s="311"/>
      <c r="CZ186" s="311"/>
      <c r="DA186" s="311"/>
      <c r="DB186" s="311"/>
      <c r="DC186" s="311"/>
      <c r="DD186" s="311"/>
      <c r="DE186" s="311"/>
      <c r="DF186" s="311"/>
      <c r="DG186" s="74"/>
      <c r="DH186" s="311"/>
      <c r="DI186" s="311"/>
      <c r="DJ186" s="74"/>
      <c r="DK186" s="311"/>
      <c r="DL186" s="74"/>
      <c r="DM186" s="74"/>
      <c r="DN186" s="74"/>
      <c r="DO186" s="74"/>
      <c r="DP186" s="74"/>
      <c r="DQ186" s="74"/>
      <c r="DR186" s="41"/>
      <c r="DS186" s="39"/>
      <c r="DT186" s="236"/>
      <c r="DU186" s="254"/>
      <c r="DV186" s="254"/>
      <c r="DW186" s="237"/>
      <c r="DX186" s="237"/>
      <c r="DY186" s="237"/>
      <c r="DZ186" s="70"/>
      <c r="EA186" s="246"/>
      <c r="EB186" s="237"/>
      <c r="EC186" s="237"/>
      <c r="ED186" s="237"/>
      <c r="EE186" s="237"/>
    </row>
    <row r="187" spans="1:135" ht="15.75" hidden="1" customHeight="1">
      <c r="A187" s="39"/>
      <c r="B187" s="58"/>
      <c r="C187" s="72"/>
      <c r="D187" s="41"/>
      <c r="E187" s="89"/>
      <c r="F187" s="89"/>
      <c r="G187" s="313"/>
      <c r="H187" s="258"/>
      <c r="I187" s="258"/>
      <c r="J187" s="254"/>
      <c r="K187" s="254"/>
      <c r="L187" s="254"/>
      <c r="M187" s="254"/>
      <c r="N187" s="254"/>
      <c r="O187" s="254"/>
      <c r="P187" s="254"/>
      <c r="Q187" s="254"/>
      <c r="R187" s="254"/>
      <c r="S187" s="254"/>
      <c r="T187" s="254"/>
      <c r="U187" s="254"/>
      <c r="V187" s="254"/>
      <c r="W187" s="254"/>
      <c r="X187" s="254"/>
      <c r="Y187" s="254"/>
      <c r="Z187" s="254"/>
      <c r="AA187" s="254"/>
      <c r="AB187" s="254"/>
      <c r="AC187" s="254"/>
      <c r="AD187" s="254"/>
      <c r="AE187" s="254"/>
      <c r="AF187" s="254"/>
      <c r="AG187" s="74"/>
      <c r="AH187" s="74"/>
      <c r="AI187" s="74"/>
      <c r="AJ187" s="74"/>
      <c r="AK187" s="74"/>
      <c r="AL187" s="74"/>
      <c r="AM187" s="74"/>
      <c r="AN187" s="311"/>
      <c r="AO187" s="311"/>
      <c r="AP187" s="258"/>
      <c r="AQ187" s="311"/>
      <c r="AR187" s="311"/>
      <c r="AS187" s="311"/>
      <c r="AT187" s="311"/>
      <c r="AU187" s="311"/>
      <c r="AV187" s="311"/>
      <c r="AW187" s="311"/>
      <c r="AX187" s="311"/>
      <c r="AY187" s="311"/>
      <c r="AZ187" s="311"/>
      <c r="BA187" s="311"/>
      <c r="BB187" s="311"/>
      <c r="BC187" s="311"/>
      <c r="BD187" s="311"/>
      <c r="BE187" s="311"/>
      <c r="BF187" s="311"/>
      <c r="BG187" s="311"/>
      <c r="BH187" s="311"/>
      <c r="BI187" s="311"/>
      <c r="BJ187" s="311"/>
      <c r="BK187" s="311"/>
      <c r="BL187" s="311"/>
      <c r="BM187" s="311"/>
      <c r="BN187" s="311"/>
      <c r="BO187" s="311"/>
      <c r="BP187" s="311"/>
      <c r="BQ187" s="311"/>
      <c r="BR187" s="311"/>
      <c r="BS187" s="311"/>
      <c r="BT187" s="311"/>
      <c r="BU187" s="312"/>
      <c r="BV187" s="311"/>
      <c r="BW187" s="311"/>
      <c r="BX187" s="311"/>
      <c r="BY187" s="311"/>
      <c r="BZ187" s="311"/>
      <c r="CA187" s="311"/>
      <c r="CB187" s="311"/>
      <c r="CC187" s="311"/>
      <c r="CD187" s="311"/>
      <c r="CE187" s="311"/>
      <c r="CF187" s="311"/>
      <c r="CG187" s="311"/>
      <c r="CH187" s="311"/>
      <c r="CI187" s="311"/>
      <c r="CJ187" s="311"/>
      <c r="CK187" s="311"/>
      <c r="CL187" s="311"/>
      <c r="CM187" s="311"/>
      <c r="CN187" s="311"/>
      <c r="CO187" s="311"/>
      <c r="CP187" s="311"/>
      <c r="CQ187" s="311"/>
      <c r="CR187" s="311"/>
      <c r="CS187" s="311"/>
      <c r="CT187" s="311"/>
      <c r="CU187" s="311"/>
      <c r="CV187" s="311"/>
      <c r="CW187" s="311"/>
      <c r="CX187" s="311"/>
      <c r="CY187" s="311"/>
      <c r="CZ187" s="311"/>
      <c r="DA187" s="311"/>
      <c r="DB187" s="311"/>
      <c r="DC187" s="311"/>
      <c r="DD187" s="311"/>
      <c r="DE187" s="311"/>
      <c r="DF187" s="311"/>
      <c r="DG187" s="74"/>
      <c r="DH187" s="311"/>
      <c r="DI187" s="311"/>
      <c r="DJ187" s="74"/>
      <c r="DK187" s="311"/>
      <c r="DL187" s="74"/>
      <c r="DM187" s="74"/>
      <c r="DN187" s="74"/>
      <c r="DO187" s="74"/>
      <c r="DP187" s="74"/>
      <c r="DQ187" s="74"/>
      <c r="DR187" s="41"/>
      <c r="DS187" s="39"/>
      <c r="DT187" s="236"/>
      <c r="DU187" s="254"/>
      <c r="DV187" s="254"/>
      <c r="DW187" s="237"/>
      <c r="DX187" s="237"/>
      <c r="DY187" s="237"/>
      <c r="DZ187" s="70"/>
      <c r="EA187" s="246"/>
      <c r="EB187" s="237"/>
      <c r="EC187" s="237"/>
      <c r="ED187" s="237"/>
      <c r="EE187" s="237"/>
    </row>
    <row r="188" spans="1:135" ht="15.75" hidden="1" customHeight="1">
      <c r="A188" s="39"/>
      <c r="B188" s="58"/>
      <c r="C188" s="72"/>
      <c r="D188" s="41"/>
      <c r="E188" s="89"/>
      <c r="F188" s="89"/>
      <c r="G188" s="313"/>
      <c r="H188" s="258"/>
      <c r="I188" s="258"/>
      <c r="J188" s="254"/>
      <c r="K188" s="254"/>
      <c r="L188" s="254"/>
      <c r="M188" s="254"/>
      <c r="N188" s="254"/>
      <c r="O188" s="254"/>
      <c r="P188" s="254"/>
      <c r="Q188" s="254"/>
      <c r="R188" s="254"/>
      <c r="S188" s="254"/>
      <c r="T188" s="254"/>
      <c r="U188" s="254"/>
      <c r="V188" s="254"/>
      <c r="W188" s="254"/>
      <c r="X188" s="254"/>
      <c r="Y188" s="254"/>
      <c r="Z188" s="254"/>
      <c r="AA188" s="254"/>
      <c r="AB188" s="254"/>
      <c r="AC188" s="254"/>
      <c r="AD188" s="254"/>
      <c r="AE188" s="254"/>
      <c r="AF188" s="254"/>
      <c r="AG188" s="74"/>
      <c r="AH188" s="74"/>
      <c r="AI188" s="74"/>
      <c r="AJ188" s="74"/>
      <c r="AK188" s="74"/>
      <c r="AL188" s="74"/>
      <c r="AM188" s="74"/>
      <c r="AN188" s="311"/>
      <c r="AO188" s="311"/>
      <c r="AP188" s="258"/>
      <c r="AQ188" s="311"/>
      <c r="AR188" s="311"/>
      <c r="AS188" s="311"/>
      <c r="AT188" s="311"/>
      <c r="AU188" s="311"/>
      <c r="AV188" s="311"/>
      <c r="AW188" s="311"/>
      <c r="AX188" s="311"/>
      <c r="AY188" s="311"/>
      <c r="AZ188" s="311"/>
      <c r="BA188" s="311"/>
      <c r="BB188" s="311"/>
      <c r="BC188" s="311"/>
      <c r="BD188" s="311"/>
      <c r="BE188" s="311"/>
      <c r="BF188" s="311"/>
      <c r="BG188" s="311"/>
      <c r="BH188" s="311"/>
      <c r="BI188" s="311"/>
      <c r="BJ188" s="311"/>
      <c r="BK188" s="311"/>
      <c r="BL188" s="311"/>
      <c r="BM188" s="311"/>
      <c r="BN188" s="311"/>
      <c r="BO188" s="311"/>
      <c r="BP188" s="311"/>
      <c r="BQ188" s="311"/>
      <c r="BR188" s="311"/>
      <c r="BS188" s="311"/>
      <c r="BT188" s="311"/>
      <c r="BU188" s="312"/>
      <c r="BV188" s="311"/>
      <c r="BW188" s="311"/>
      <c r="BX188" s="311"/>
      <c r="BY188" s="311"/>
      <c r="BZ188" s="311"/>
      <c r="CA188" s="311"/>
      <c r="CB188" s="311"/>
      <c r="CC188" s="311"/>
      <c r="CD188" s="311"/>
      <c r="CE188" s="311"/>
      <c r="CF188" s="311"/>
      <c r="CG188" s="311"/>
      <c r="CH188" s="311"/>
      <c r="CI188" s="311"/>
      <c r="CJ188" s="311"/>
      <c r="CK188" s="311"/>
      <c r="CL188" s="311"/>
      <c r="CM188" s="311"/>
      <c r="CN188" s="311"/>
      <c r="CO188" s="311"/>
      <c r="CP188" s="311"/>
      <c r="CQ188" s="311"/>
      <c r="CR188" s="311"/>
      <c r="CS188" s="311"/>
      <c r="CT188" s="311"/>
      <c r="CU188" s="311"/>
      <c r="CV188" s="311"/>
      <c r="CW188" s="311"/>
      <c r="CX188" s="311"/>
      <c r="CY188" s="311"/>
      <c r="CZ188" s="311"/>
      <c r="DA188" s="311"/>
      <c r="DB188" s="311"/>
      <c r="DC188" s="311"/>
      <c r="DD188" s="311"/>
      <c r="DE188" s="311"/>
      <c r="DF188" s="311"/>
      <c r="DG188" s="74"/>
      <c r="DH188" s="311"/>
      <c r="DI188" s="311"/>
      <c r="DJ188" s="74"/>
      <c r="DK188" s="311"/>
      <c r="DL188" s="74"/>
      <c r="DM188" s="74"/>
      <c r="DN188" s="74"/>
      <c r="DO188" s="74"/>
      <c r="DP188" s="74"/>
      <c r="DQ188" s="74"/>
      <c r="DR188" s="41"/>
      <c r="DS188" s="39"/>
      <c r="DT188" s="236"/>
      <c r="DU188" s="254"/>
      <c r="DV188" s="254"/>
      <c r="DW188" s="237"/>
      <c r="DX188" s="237"/>
      <c r="DY188" s="237"/>
      <c r="DZ188" s="70"/>
      <c r="EA188" s="246"/>
      <c r="EB188" s="237"/>
      <c r="EC188" s="237"/>
      <c r="ED188" s="237"/>
      <c r="EE188" s="237"/>
    </row>
    <row r="189" spans="1:135" ht="15.75" hidden="1" customHeight="1">
      <c r="A189" s="39"/>
      <c r="B189" s="58"/>
      <c r="C189" s="72"/>
      <c r="D189" s="41"/>
      <c r="E189" s="89"/>
      <c r="F189" s="89"/>
      <c r="G189" s="313"/>
      <c r="H189" s="258"/>
      <c r="I189" s="258"/>
      <c r="J189" s="254"/>
      <c r="K189" s="254"/>
      <c r="L189" s="254"/>
      <c r="M189" s="254"/>
      <c r="N189" s="254"/>
      <c r="O189" s="254"/>
      <c r="P189" s="254"/>
      <c r="Q189" s="254"/>
      <c r="R189" s="254"/>
      <c r="S189" s="254"/>
      <c r="T189" s="254"/>
      <c r="U189" s="254"/>
      <c r="V189" s="254"/>
      <c r="W189" s="254"/>
      <c r="X189" s="254"/>
      <c r="Y189" s="254"/>
      <c r="Z189" s="254"/>
      <c r="AA189" s="254"/>
      <c r="AB189" s="254"/>
      <c r="AC189" s="254"/>
      <c r="AD189" s="254"/>
      <c r="AE189" s="254"/>
      <c r="AF189" s="254"/>
      <c r="AG189" s="74"/>
      <c r="AH189" s="74"/>
      <c r="AI189" s="74"/>
      <c r="AJ189" s="74"/>
      <c r="AK189" s="74"/>
      <c r="AL189" s="74"/>
      <c r="AM189" s="74"/>
      <c r="AN189" s="311"/>
      <c r="AO189" s="311"/>
      <c r="AP189" s="258"/>
      <c r="AQ189" s="311"/>
      <c r="AR189" s="311"/>
      <c r="AS189" s="311"/>
      <c r="AT189" s="311"/>
      <c r="AU189" s="311"/>
      <c r="AV189" s="311"/>
      <c r="AW189" s="311"/>
      <c r="AX189" s="311"/>
      <c r="AY189" s="311"/>
      <c r="AZ189" s="311"/>
      <c r="BA189" s="311"/>
      <c r="BB189" s="311"/>
      <c r="BC189" s="311"/>
      <c r="BD189" s="311"/>
      <c r="BE189" s="311"/>
      <c r="BF189" s="311"/>
      <c r="BG189" s="311"/>
      <c r="BH189" s="311"/>
      <c r="BI189" s="311"/>
      <c r="BJ189" s="311"/>
      <c r="BK189" s="311"/>
      <c r="BL189" s="311"/>
      <c r="BM189" s="311"/>
      <c r="BN189" s="311"/>
      <c r="BO189" s="311"/>
      <c r="BP189" s="311"/>
      <c r="BQ189" s="311"/>
      <c r="BR189" s="311"/>
      <c r="BS189" s="311"/>
      <c r="BT189" s="311"/>
      <c r="BU189" s="312"/>
      <c r="BV189" s="311"/>
      <c r="BW189" s="311"/>
      <c r="BX189" s="311"/>
      <c r="BY189" s="311"/>
      <c r="BZ189" s="311"/>
      <c r="CA189" s="311"/>
      <c r="CB189" s="311"/>
      <c r="CC189" s="311"/>
      <c r="CD189" s="311"/>
      <c r="CE189" s="311"/>
      <c r="CF189" s="311"/>
      <c r="CG189" s="311"/>
      <c r="CH189" s="311"/>
      <c r="CI189" s="311"/>
      <c r="CJ189" s="311"/>
      <c r="CK189" s="311"/>
      <c r="CL189" s="311"/>
      <c r="CM189" s="311"/>
      <c r="CN189" s="311"/>
      <c r="CO189" s="311"/>
      <c r="CP189" s="311"/>
      <c r="CQ189" s="311"/>
      <c r="CR189" s="311"/>
      <c r="CS189" s="311"/>
      <c r="CT189" s="311"/>
      <c r="CU189" s="311"/>
      <c r="CV189" s="311"/>
      <c r="CW189" s="311"/>
      <c r="CX189" s="311"/>
      <c r="CY189" s="311"/>
      <c r="CZ189" s="311"/>
      <c r="DA189" s="311"/>
      <c r="DB189" s="311"/>
      <c r="DC189" s="311"/>
      <c r="DD189" s="311"/>
      <c r="DE189" s="311"/>
      <c r="DF189" s="311"/>
      <c r="DG189" s="74"/>
      <c r="DH189" s="311"/>
      <c r="DI189" s="311"/>
      <c r="DJ189" s="74"/>
      <c r="DK189" s="311"/>
      <c r="DL189" s="74"/>
      <c r="DM189" s="74"/>
      <c r="DN189" s="74"/>
      <c r="DO189" s="74"/>
      <c r="DP189" s="74"/>
      <c r="DQ189" s="74"/>
      <c r="DR189" s="41"/>
      <c r="DS189" s="39"/>
      <c r="DT189" s="236"/>
      <c r="DU189" s="254"/>
      <c r="DV189" s="254"/>
      <c r="DW189" s="237"/>
      <c r="DX189" s="237"/>
      <c r="DY189" s="237"/>
      <c r="DZ189" s="70"/>
      <c r="EA189" s="246"/>
      <c r="EB189" s="237"/>
      <c r="EC189" s="237"/>
      <c r="ED189" s="237"/>
      <c r="EE189" s="237"/>
    </row>
    <row r="190" spans="1:135" ht="15.75" hidden="1" customHeight="1">
      <c r="A190" s="39"/>
      <c r="B190" s="58"/>
      <c r="C190" s="72"/>
      <c r="D190" s="41"/>
      <c r="E190" s="89"/>
      <c r="F190" s="89"/>
      <c r="G190" s="313"/>
      <c r="H190" s="258"/>
      <c r="I190" s="258"/>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254"/>
      <c r="AF190" s="254"/>
      <c r="AG190" s="74"/>
      <c r="AH190" s="74"/>
      <c r="AI190" s="74"/>
      <c r="AJ190" s="74"/>
      <c r="AK190" s="74"/>
      <c r="AL190" s="74"/>
      <c r="AM190" s="74"/>
      <c r="AN190" s="311"/>
      <c r="AO190" s="311"/>
      <c r="AP190" s="258"/>
      <c r="AQ190" s="311"/>
      <c r="AR190" s="311"/>
      <c r="AS190" s="311"/>
      <c r="AT190" s="311"/>
      <c r="AU190" s="311"/>
      <c r="AV190" s="311"/>
      <c r="AW190" s="311"/>
      <c r="AX190" s="311"/>
      <c r="AY190" s="311"/>
      <c r="AZ190" s="311"/>
      <c r="BA190" s="311"/>
      <c r="BB190" s="311"/>
      <c r="BC190" s="311"/>
      <c r="BD190" s="311"/>
      <c r="BE190" s="311"/>
      <c r="BF190" s="311"/>
      <c r="BG190" s="311"/>
      <c r="BH190" s="311"/>
      <c r="BI190" s="311"/>
      <c r="BJ190" s="311"/>
      <c r="BK190" s="311"/>
      <c r="BL190" s="311"/>
      <c r="BM190" s="311"/>
      <c r="BN190" s="311"/>
      <c r="BO190" s="311"/>
      <c r="BP190" s="311"/>
      <c r="BQ190" s="311"/>
      <c r="BR190" s="311"/>
      <c r="BS190" s="311"/>
      <c r="BT190" s="311"/>
      <c r="BU190" s="312"/>
      <c r="BV190" s="311"/>
      <c r="BW190" s="311"/>
      <c r="BX190" s="311"/>
      <c r="BY190" s="311"/>
      <c r="BZ190" s="311"/>
      <c r="CA190" s="311"/>
      <c r="CB190" s="311"/>
      <c r="CC190" s="311"/>
      <c r="CD190" s="311"/>
      <c r="CE190" s="311"/>
      <c r="CF190" s="311"/>
      <c r="CG190" s="311"/>
      <c r="CH190" s="311"/>
      <c r="CI190" s="311"/>
      <c r="CJ190" s="311"/>
      <c r="CK190" s="311"/>
      <c r="CL190" s="311"/>
      <c r="CM190" s="311"/>
      <c r="CN190" s="311"/>
      <c r="CO190" s="311"/>
      <c r="CP190" s="311"/>
      <c r="CQ190" s="311"/>
      <c r="CR190" s="311"/>
      <c r="CS190" s="311"/>
      <c r="CT190" s="311"/>
      <c r="CU190" s="311"/>
      <c r="CV190" s="311"/>
      <c r="CW190" s="311"/>
      <c r="CX190" s="311"/>
      <c r="CY190" s="311"/>
      <c r="CZ190" s="311"/>
      <c r="DA190" s="311"/>
      <c r="DB190" s="311"/>
      <c r="DC190" s="311"/>
      <c r="DD190" s="311"/>
      <c r="DE190" s="311"/>
      <c r="DF190" s="311"/>
      <c r="DG190" s="74"/>
      <c r="DH190" s="311"/>
      <c r="DI190" s="311"/>
      <c r="DJ190" s="74"/>
      <c r="DK190" s="311"/>
      <c r="DL190" s="74"/>
      <c r="DM190" s="74"/>
      <c r="DN190" s="74"/>
      <c r="DO190" s="74"/>
      <c r="DP190" s="74"/>
      <c r="DQ190" s="74"/>
      <c r="DR190" s="41"/>
      <c r="DS190" s="39"/>
      <c r="DT190" s="236"/>
      <c r="DU190" s="254"/>
      <c r="DV190" s="254"/>
      <c r="DW190" s="237"/>
      <c r="DX190" s="237"/>
      <c r="DY190" s="237"/>
      <c r="DZ190" s="70"/>
      <c r="EA190" s="246"/>
      <c r="EB190" s="237"/>
      <c r="EC190" s="237"/>
      <c r="ED190" s="237"/>
      <c r="EE190" s="237"/>
    </row>
    <row r="191" spans="1:135" ht="25.5" hidden="1" customHeight="1">
      <c r="A191" s="30"/>
      <c r="B191" s="249"/>
      <c r="C191" s="57"/>
      <c r="D191" s="57"/>
      <c r="E191" s="231"/>
      <c r="F191" s="231"/>
      <c r="G191" s="231"/>
      <c r="H191" s="57"/>
      <c r="I191" s="57"/>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c r="AF191" s="254"/>
      <c r="AG191" s="40"/>
      <c r="AH191" s="40"/>
      <c r="AI191" s="40"/>
      <c r="AJ191" s="40"/>
      <c r="AK191" s="40"/>
      <c r="AL191" s="40"/>
      <c r="AM191" s="74"/>
      <c r="AN191" s="311"/>
      <c r="AO191" s="311"/>
      <c r="AP191" s="57"/>
      <c r="AQ191" s="311"/>
      <c r="AR191" s="311"/>
      <c r="AS191" s="311"/>
      <c r="AT191" s="311"/>
      <c r="AU191" s="311"/>
      <c r="AV191" s="311"/>
      <c r="AW191" s="311"/>
      <c r="AX191" s="311"/>
      <c r="AY191" s="311"/>
      <c r="AZ191" s="311"/>
      <c r="BA191" s="311"/>
      <c r="BB191" s="311"/>
      <c r="BC191" s="311"/>
      <c r="BD191" s="311"/>
      <c r="BE191" s="311"/>
      <c r="BF191" s="311"/>
      <c r="BG191" s="311"/>
      <c r="BH191" s="311"/>
      <c r="BI191" s="311"/>
      <c r="BJ191" s="311"/>
      <c r="BK191" s="311"/>
      <c r="BL191" s="311"/>
      <c r="BM191" s="311"/>
      <c r="BN191" s="311"/>
      <c r="BO191" s="311"/>
      <c r="BP191" s="311"/>
      <c r="BQ191" s="311"/>
      <c r="BR191" s="311"/>
      <c r="BS191" s="311"/>
      <c r="BT191" s="311"/>
      <c r="BU191" s="312"/>
      <c r="BV191" s="311"/>
      <c r="BW191" s="311"/>
      <c r="BX191" s="311"/>
      <c r="BY191" s="311"/>
      <c r="BZ191" s="311"/>
      <c r="CA191" s="311"/>
      <c r="CB191" s="311"/>
      <c r="CC191" s="311"/>
      <c r="CD191" s="311"/>
      <c r="CE191" s="311"/>
      <c r="CF191" s="311"/>
      <c r="CG191" s="311"/>
      <c r="CH191" s="311"/>
      <c r="CI191" s="311"/>
      <c r="CJ191" s="311"/>
      <c r="CK191" s="311"/>
      <c r="CL191" s="311"/>
      <c r="CM191" s="311"/>
      <c r="CN191" s="311"/>
      <c r="CO191" s="311"/>
      <c r="CP191" s="311"/>
      <c r="CQ191" s="311"/>
      <c r="CR191" s="311"/>
      <c r="CS191" s="311"/>
      <c r="CT191" s="311"/>
      <c r="CU191" s="311"/>
      <c r="CV191" s="311"/>
      <c r="CW191" s="311"/>
      <c r="CX191" s="311"/>
      <c r="CY191" s="311"/>
      <c r="CZ191" s="311"/>
      <c r="DA191" s="311"/>
      <c r="DB191" s="311"/>
      <c r="DC191" s="311"/>
      <c r="DD191" s="311"/>
      <c r="DE191" s="311"/>
      <c r="DF191" s="311"/>
      <c r="DG191" s="40"/>
      <c r="DH191" s="311"/>
      <c r="DI191" s="311"/>
      <c r="DJ191" s="40"/>
      <c r="DK191" s="40"/>
      <c r="DL191" s="40"/>
      <c r="DM191" s="40"/>
      <c r="DN191" s="40"/>
      <c r="DO191" s="40"/>
      <c r="DP191" s="40"/>
      <c r="DQ191" s="40"/>
      <c r="DR191" s="57"/>
      <c r="DS191" s="58"/>
      <c r="DT191" s="236"/>
      <c r="DU191" s="248"/>
      <c r="DV191" s="248"/>
      <c r="DW191" s="237"/>
      <c r="DX191" s="237"/>
      <c r="DY191" s="237"/>
      <c r="DZ191" s="70"/>
      <c r="EA191" s="246"/>
      <c r="EB191" s="237"/>
      <c r="EC191" s="237"/>
      <c r="ED191" s="237"/>
      <c r="EE191" s="237"/>
    </row>
    <row r="192" spans="1:135" ht="30" hidden="1" customHeight="1">
      <c r="A192" s="30"/>
      <c r="B192" s="32"/>
      <c r="C192" s="57"/>
      <c r="D192" s="57"/>
      <c r="E192" s="231"/>
      <c r="F192" s="231"/>
      <c r="G192" s="231"/>
      <c r="H192" s="57"/>
      <c r="I192" s="57"/>
      <c r="J192" s="254"/>
      <c r="K192" s="254"/>
      <c r="L192" s="254"/>
      <c r="M192" s="254"/>
      <c r="N192" s="254"/>
      <c r="O192" s="254"/>
      <c r="P192" s="254"/>
      <c r="Q192" s="254"/>
      <c r="R192" s="254"/>
      <c r="S192" s="254"/>
      <c r="T192" s="254"/>
      <c r="U192" s="254"/>
      <c r="V192" s="254"/>
      <c r="W192" s="254"/>
      <c r="X192" s="254"/>
      <c r="Y192" s="254"/>
      <c r="Z192" s="254"/>
      <c r="AA192" s="254"/>
      <c r="AB192" s="254"/>
      <c r="AC192" s="254"/>
      <c r="AD192" s="254"/>
      <c r="AE192" s="254"/>
      <c r="AF192" s="254"/>
      <c r="AG192" s="40"/>
      <c r="AH192" s="40"/>
      <c r="AI192" s="40"/>
      <c r="AJ192" s="40"/>
      <c r="AK192" s="40"/>
      <c r="AL192" s="40"/>
      <c r="AM192" s="74"/>
      <c r="AN192" s="311"/>
      <c r="AO192" s="311"/>
      <c r="AP192" s="57"/>
      <c r="AQ192" s="311"/>
      <c r="AR192" s="311"/>
      <c r="AS192" s="311"/>
      <c r="AT192" s="311"/>
      <c r="AU192" s="311"/>
      <c r="AV192" s="311"/>
      <c r="AW192" s="311"/>
      <c r="AX192" s="311"/>
      <c r="AY192" s="311"/>
      <c r="AZ192" s="311"/>
      <c r="BA192" s="311"/>
      <c r="BB192" s="311"/>
      <c r="BC192" s="311"/>
      <c r="BD192" s="311"/>
      <c r="BE192" s="311"/>
      <c r="BF192" s="311"/>
      <c r="BG192" s="311"/>
      <c r="BH192" s="311"/>
      <c r="BI192" s="311"/>
      <c r="BJ192" s="311"/>
      <c r="BK192" s="311"/>
      <c r="BL192" s="311"/>
      <c r="BM192" s="311"/>
      <c r="BN192" s="311"/>
      <c r="BO192" s="311"/>
      <c r="BP192" s="311"/>
      <c r="BQ192" s="311"/>
      <c r="BR192" s="311"/>
      <c r="BS192" s="311"/>
      <c r="BT192" s="311"/>
      <c r="BU192" s="312"/>
      <c r="BV192" s="311"/>
      <c r="BW192" s="311"/>
      <c r="BX192" s="311"/>
      <c r="BY192" s="311"/>
      <c r="BZ192" s="311"/>
      <c r="CA192" s="311"/>
      <c r="CB192" s="311"/>
      <c r="CC192" s="311"/>
      <c r="CD192" s="311"/>
      <c r="CE192" s="311"/>
      <c r="CF192" s="311"/>
      <c r="CG192" s="311"/>
      <c r="CH192" s="311"/>
      <c r="CI192" s="311"/>
      <c r="CJ192" s="311"/>
      <c r="CK192" s="311"/>
      <c r="CL192" s="311"/>
      <c r="CM192" s="311"/>
      <c r="CN192" s="311"/>
      <c r="CO192" s="311"/>
      <c r="CP192" s="311"/>
      <c r="CQ192" s="311"/>
      <c r="CR192" s="311"/>
      <c r="CS192" s="311"/>
      <c r="CT192" s="311"/>
      <c r="CU192" s="311"/>
      <c r="CV192" s="311"/>
      <c r="CW192" s="311"/>
      <c r="CX192" s="311"/>
      <c r="CY192" s="311"/>
      <c r="CZ192" s="311"/>
      <c r="DA192" s="311"/>
      <c r="DB192" s="311"/>
      <c r="DC192" s="311"/>
      <c r="DD192" s="311"/>
      <c r="DE192" s="311"/>
      <c r="DF192" s="311"/>
      <c r="DG192" s="40"/>
      <c r="DH192" s="311"/>
      <c r="DI192" s="311"/>
      <c r="DJ192" s="40"/>
      <c r="DK192" s="40"/>
      <c r="DL192" s="40"/>
      <c r="DM192" s="40"/>
      <c r="DN192" s="40"/>
      <c r="DO192" s="40"/>
      <c r="DP192" s="40"/>
      <c r="DQ192" s="40"/>
      <c r="DR192" s="57"/>
      <c r="DS192" s="58"/>
      <c r="DT192" s="236"/>
      <c r="DU192" s="248"/>
      <c r="DV192" s="248"/>
      <c r="DW192" s="237"/>
      <c r="DX192" s="237"/>
      <c r="DY192" s="237"/>
      <c r="DZ192" s="70"/>
      <c r="EA192" s="246"/>
      <c r="EB192" s="237"/>
      <c r="EC192" s="237"/>
      <c r="ED192" s="237"/>
      <c r="EE192" s="237"/>
    </row>
    <row r="193" spans="1:135" ht="15.75" hidden="1" customHeight="1">
      <c r="A193" s="39"/>
      <c r="B193" s="58"/>
      <c r="C193" s="41"/>
      <c r="D193" s="41"/>
      <c r="E193" s="89"/>
      <c r="F193" s="89"/>
      <c r="G193" s="89"/>
      <c r="H193" s="258"/>
      <c r="I193" s="41"/>
      <c r="J193" s="254"/>
      <c r="K193" s="254"/>
      <c r="L193" s="254"/>
      <c r="M193" s="254"/>
      <c r="N193" s="254"/>
      <c r="O193" s="254"/>
      <c r="P193" s="254"/>
      <c r="Q193" s="254"/>
      <c r="R193" s="254"/>
      <c r="S193" s="254"/>
      <c r="T193" s="254"/>
      <c r="U193" s="254"/>
      <c r="V193" s="254"/>
      <c r="W193" s="254"/>
      <c r="X193" s="254"/>
      <c r="Y193" s="254"/>
      <c r="Z193" s="254"/>
      <c r="AA193" s="254"/>
      <c r="AB193" s="254"/>
      <c r="AC193" s="254"/>
      <c r="AD193" s="254"/>
      <c r="AE193" s="254"/>
      <c r="AF193" s="254"/>
      <c r="AG193" s="74"/>
      <c r="AH193" s="74"/>
      <c r="AI193" s="74"/>
      <c r="AJ193" s="74"/>
      <c r="AK193" s="74"/>
      <c r="AL193" s="74"/>
      <c r="AM193" s="74"/>
      <c r="AN193" s="311"/>
      <c r="AO193" s="311"/>
      <c r="AP193" s="41"/>
      <c r="AQ193" s="311"/>
      <c r="AR193" s="311"/>
      <c r="AS193" s="311"/>
      <c r="AT193" s="311"/>
      <c r="AU193" s="311"/>
      <c r="AV193" s="311"/>
      <c r="AW193" s="311"/>
      <c r="AX193" s="311"/>
      <c r="AY193" s="311"/>
      <c r="AZ193" s="311"/>
      <c r="BA193" s="311"/>
      <c r="BB193" s="311"/>
      <c r="BC193" s="311"/>
      <c r="BD193" s="311"/>
      <c r="BE193" s="311"/>
      <c r="BF193" s="311"/>
      <c r="BG193" s="311"/>
      <c r="BH193" s="311"/>
      <c r="BI193" s="311"/>
      <c r="BJ193" s="311"/>
      <c r="BK193" s="311"/>
      <c r="BL193" s="311"/>
      <c r="BM193" s="311"/>
      <c r="BN193" s="311"/>
      <c r="BO193" s="311"/>
      <c r="BP193" s="311"/>
      <c r="BQ193" s="311"/>
      <c r="BR193" s="311"/>
      <c r="BS193" s="311"/>
      <c r="BT193" s="311"/>
      <c r="BU193" s="312"/>
      <c r="BV193" s="311"/>
      <c r="BW193" s="311"/>
      <c r="BX193" s="311"/>
      <c r="BY193" s="311"/>
      <c r="BZ193" s="311"/>
      <c r="CA193" s="311"/>
      <c r="CB193" s="311"/>
      <c r="CC193" s="311"/>
      <c r="CD193" s="311"/>
      <c r="CE193" s="311"/>
      <c r="CF193" s="311"/>
      <c r="CG193" s="311"/>
      <c r="CH193" s="311"/>
      <c r="CI193" s="311"/>
      <c r="CJ193" s="311"/>
      <c r="CK193" s="311"/>
      <c r="CL193" s="311"/>
      <c r="CM193" s="311"/>
      <c r="CN193" s="311"/>
      <c r="CO193" s="311"/>
      <c r="CP193" s="311"/>
      <c r="CQ193" s="311"/>
      <c r="CR193" s="311"/>
      <c r="CS193" s="311"/>
      <c r="CT193" s="311"/>
      <c r="CU193" s="311"/>
      <c r="CV193" s="311"/>
      <c r="CW193" s="311"/>
      <c r="CX193" s="311"/>
      <c r="CY193" s="311"/>
      <c r="CZ193" s="311"/>
      <c r="DA193" s="311"/>
      <c r="DB193" s="311"/>
      <c r="DC193" s="311"/>
      <c r="DD193" s="311"/>
      <c r="DE193" s="311"/>
      <c r="DF193" s="311"/>
      <c r="DG193" s="74"/>
      <c r="DH193" s="311"/>
      <c r="DI193" s="311"/>
      <c r="DJ193" s="74"/>
      <c r="DK193" s="311"/>
      <c r="DL193" s="74"/>
      <c r="DM193" s="74"/>
      <c r="DN193" s="74"/>
      <c r="DO193" s="74"/>
      <c r="DP193" s="74"/>
      <c r="DQ193" s="74"/>
      <c r="DR193" s="41"/>
      <c r="DS193" s="39"/>
      <c r="DT193" s="236"/>
      <c r="DU193" s="254"/>
      <c r="DV193" s="254"/>
      <c r="DW193" s="237"/>
      <c r="DX193" s="237"/>
      <c r="DY193" s="237"/>
      <c r="DZ193" s="70"/>
      <c r="EA193" s="246"/>
      <c r="EB193" s="237"/>
      <c r="EC193" s="237"/>
      <c r="ED193" s="237"/>
      <c r="EE193" s="237"/>
    </row>
    <row r="194" spans="1:135" ht="15.75" hidden="1" customHeight="1">
      <c r="A194" s="39"/>
      <c r="B194" s="58"/>
      <c r="C194" s="41"/>
      <c r="D194" s="41"/>
      <c r="E194" s="89"/>
      <c r="F194" s="89"/>
      <c r="G194" s="89"/>
      <c r="H194" s="258"/>
      <c r="I194" s="41"/>
      <c r="J194" s="254"/>
      <c r="K194" s="254"/>
      <c r="L194" s="254"/>
      <c r="M194" s="254"/>
      <c r="N194" s="254"/>
      <c r="O194" s="254"/>
      <c r="P194" s="254"/>
      <c r="Q194" s="254"/>
      <c r="R194" s="254"/>
      <c r="S194" s="254"/>
      <c r="T194" s="254"/>
      <c r="U194" s="254"/>
      <c r="V194" s="254"/>
      <c r="W194" s="254"/>
      <c r="X194" s="254"/>
      <c r="Y194" s="254"/>
      <c r="Z194" s="254"/>
      <c r="AA194" s="254"/>
      <c r="AB194" s="254"/>
      <c r="AC194" s="254"/>
      <c r="AD194" s="254"/>
      <c r="AE194" s="254"/>
      <c r="AF194" s="254"/>
      <c r="AG194" s="74"/>
      <c r="AH194" s="74"/>
      <c r="AI194" s="74"/>
      <c r="AJ194" s="74"/>
      <c r="AK194" s="74"/>
      <c r="AL194" s="74"/>
      <c r="AM194" s="74"/>
      <c r="AN194" s="311"/>
      <c r="AO194" s="311"/>
      <c r="AP194" s="41"/>
      <c r="AQ194" s="311"/>
      <c r="AR194" s="311"/>
      <c r="AS194" s="311"/>
      <c r="AT194" s="311"/>
      <c r="AU194" s="311"/>
      <c r="AV194" s="311"/>
      <c r="AW194" s="311"/>
      <c r="AX194" s="311"/>
      <c r="AY194" s="311"/>
      <c r="AZ194" s="311"/>
      <c r="BA194" s="311"/>
      <c r="BB194" s="311"/>
      <c r="BC194" s="311"/>
      <c r="BD194" s="311"/>
      <c r="BE194" s="311"/>
      <c r="BF194" s="311"/>
      <c r="BG194" s="311"/>
      <c r="BH194" s="311"/>
      <c r="BI194" s="311"/>
      <c r="BJ194" s="311"/>
      <c r="BK194" s="311"/>
      <c r="BL194" s="311"/>
      <c r="BM194" s="311"/>
      <c r="BN194" s="311"/>
      <c r="BO194" s="311"/>
      <c r="BP194" s="311"/>
      <c r="BQ194" s="311"/>
      <c r="BR194" s="311"/>
      <c r="BS194" s="311"/>
      <c r="BT194" s="311"/>
      <c r="BU194" s="312"/>
      <c r="BV194" s="311"/>
      <c r="BW194" s="311"/>
      <c r="BX194" s="311"/>
      <c r="BY194" s="311"/>
      <c r="BZ194" s="311"/>
      <c r="CA194" s="311"/>
      <c r="CB194" s="311"/>
      <c r="CC194" s="311"/>
      <c r="CD194" s="311"/>
      <c r="CE194" s="311"/>
      <c r="CF194" s="311"/>
      <c r="CG194" s="311"/>
      <c r="CH194" s="311"/>
      <c r="CI194" s="311"/>
      <c r="CJ194" s="311"/>
      <c r="CK194" s="311"/>
      <c r="CL194" s="311"/>
      <c r="CM194" s="311"/>
      <c r="CN194" s="311"/>
      <c r="CO194" s="311"/>
      <c r="CP194" s="311"/>
      <c r="CQ194" s="311"/>
      <c r="CR194" s="311"/>
      <c r="CS194" s="311"/>
      <c r="CT194" s="311"/>
      <c r="CU194" s="311"/>
      <c r="CV194" s="311"/>
      <c r="CW194" s="311"/>
      <c r="CX194" s="311"/>
      <c r="CY194" s="311"/>
      <c r="CZ194" s="311"/>
      <c r="DA194" s="311"/>
      <c r="DB194" s="311"/>
      <c r="DC194" s="311"/>
      <c r="DD194" s="311"/>
      <c r="DE194" s="311"/>
      <c r="DF194" s="311"/>
      <c r="DG194" s="74"/>
      <c r="DH194" s="311"/>
      <c r="DI194" s="311"/>
      <c r="DJ194" s="74"/>
      <c r="DK194" s="311"/>
      <c r="DL194" s="74"/>
      <c r="DM194" s="74"/>
      <c r="DN194" s="74"/>
      <c r="DO194" s="74"/>
      <c r="DP194" s="74"/>
      <c r="DQ194" s="74"/>
      <c r="DR194" s="41"/>
      <c r="DS194" s="39"/>
      <c r="DT194" s="236"/>
      <c r="DU194" s="254"/>
      <c r="DV194" s="254"/>
      <c r="DW194" s="237"/>
      <c r="DX194" s="237"/>
      <c r="DY194" s="237"/>
      <c r="DZ194" s="70"/>
      <c r="EA194" s="246"/>
      <c r="EB194" s="237"/>
      <c r="EC194" s="237"/>
      <c r="ED194" s="237"/>
      <c r="EE194" s="237"/>
    </row>
    <row r="195" spans="1:135" ht="15.75" hidden="1" customHeight="1">
      <c r="A195" s="39"/>
      <c r="B195" s="58"/>
      <c r="C195" s="41"/>
      <c r="D195" s="41"/>
      <c r="E195" s="89"/>
      <c r="F195" s="89"/>
      <c r="G195" s="89"/>
      <c r="H195" s="258"/>
      <c r="I195" s="41"/>
      <c r="J195" s="254"/>
      <c r="K195" s="254"/>
      <c r="L195" s="254"/>
      <c r="M195" s="254"/>
      <c r="N195" s="254"/>
      <c r="O195" s="254"/>
      <c r="P195" s="254"/>
      <c r="Q195" s="254"/>
      <c r="R195" s="254"/>
      <c r="S195" s="254"/>
      <c r="T195" s="254"/>
      <c r="U195" s="254"/>
      <c r="V195" s="254"/>
      <c r="W195" s="254"/>
      <c r="X195" s="254"/>
      <c r="Y195" s="254"/>
      <c r="Z195" s="254"/>
      <c r="AA195" s="254"/>
      <c r="AB195" s="254"/>
      <c r="AC195" s="254"/>
      <c r="AD195" s="254"/>
      <c r="AE195" s="254"/>
      <c r="AF195" s="254"/>
      <c r="AG195" s="74"/>
      <c r="AH195" s="74"/>
      <c r="AI195" s="74"/>
      <c r="AJ195" s="74"/>
      <c r="AK195" s="74"/>
      <c r="AL195" s="74"/>
      <c r="AM195" s="74"/>
      <c r="AN195" s="311"/>
      <c r="AO195" s="311"/>
      <c r="AP195" s="41"/>
      <c r="AQ195" s="311"/>
      <c r="AR195" s="311"/>
      <c r="AS195" s="311"/>
      <c r="AT195" s="311"/>
      <c r="AU195" s="311"/>
      <c r="AV195" s="311"/>
      <c r="AW195" s="311"/>
      <c r="AX195" s="311"/>
      <c r="AY195" s="311"/>
      <c r="AZ195" s="311"/>
      <c r="BA195" s="311"/>
      <c r="BB195" s="311"/>
      <c r="BC195" s="311"/>
      <c r="BD195" s="311"/>
      <c r="BE195" s="311"/>
      <c r="BF195" s="311"/>
      <c r="BG195" s="311"/>
      <c r="BH195" s="311"/>
      <c r="BI195" s="311"/>
      <c r="BJ195" s="311"/>
      <c r="BK195" s="311"/>
      <c r="BL195" s="311"/>
      <c r="BM195" s="311"/>
      <c r="BN195" s="311"/>
      <c r="BO195" s="311"/>
      <c r="BP195" s="311"/>
      <c r="BQ195" s="311"/>
      <c r="BR195" s="311"/>
      <c r="BS195" s="311"/>
      <c r="BT195" s="311"/>
      <c r="BU195" s="312"/>
      <c r="BV195" s="311"/>
      <c r="BW195" s="311"/>
      <c r="BX195" s="311"/>
      <c r="BY195" s="311"/>
      <c r="BZ195" s="311"/>
      <c r="CA195" s="311"/>
      <c r="CB195" s="311"/>
      <c r="CC195" s="311"/>
      <c r="CD195" s="311"/>
      <c r="CE195" s="311"/>
      <c r="CF195" s="311"/>
      <c r="CG195" s="311"/>
      <c r="CH195" s="311"/>
      <c r="CI195" s="311"/>
      <c r="CJ195" s="311"/>
      <c r="CK195" s="311"/>
      <c r="CL195" s="311"/>
      <c r="CM195" s="311"/>
      <c r="CN195" s="311"/>
      <c r="CO195" s="311"/>
      <c r="CP195" s="311"/>
      <c r="CQ195" s="311"/>
      <c r="CR195" s="311"/>
      <c r="CS195" s="311"/>
      <c r="CT195" s="311"/>
      <c r="CU195" s="311"/>
      <c r="CV195" s="311"/>
      <c r="CW195" s="311"/>
      <c r="CX195" s="311"/>
      <c r="CY195" s="311"/>
      <c r="CZ195" s="311"/>
      <c r="DA195" s="311"/>
      <c r="DB195" s="311"/>
      <c r="DC195" s="311"/>
      <c r="DD195" s="311"/>
      <c r="DE195" s="311"/>
      <c r="DF195" s="311"/>
      <c r="DG195" s="74"/>
      <c r="DH195" s="311"/>
      <c r="DI195" s="311"/>
      <c r="DJ195" s="74"/>
      <c r="DK195" s="311"/>
      <c r="DL195" s="74"/>
      <c r="DM195" s="74"/>
      <c r="DN195" s="74"/>
      <c r="DO195" s="74"/>
      <c r="DP195" s="74"/>
      <c r="DQ195" s="74"/>
      <c r="DR195" s="41"/>
      <c r="DS195" s="39"/>
      <c r="DT195" s="236"/>
      <c r="DU195" s="254"/>
      <c r="DV195" s="254"/>
      <c r="DW195" s="237"/>
      <c r="DX195" s="237"/>
      <c r="DY195" s="237"/>
      <c r="DZ195" s="70"/>
      <c r="EA195" s="246"/>
      <c r="EB195" s="237"/>
      <c r="EC195" s="237"/>
      <c r="ED195" s="237"/>
      <c r="EE195" s="237"/>
    </row>
    <row r="196" spans="1:135" ht="15.75" hidden="1" customHeight="1">
      <c r="A196" s="39"/>
      <c r="B196" s="58"/>
      <c r="C196" s="41"/>
      <c r="D196" s="41"/>
      <c r="E196" s="89"/>
      <c r="F196" s="89"/>
      <c r="G196" s="89"/>
      <c r="H196" s="258"/>
      <c r="I196" s="41"/>
      <c r="J196" s="254"/>
      <c r="K196" s="254"/>
      <c r="L196" s="254"/>
      <c r="M196" s="254"/>
      <c r="N196" s="254"/>
      <c r="O196" s="254"/>
      <c r="P196" s="254"/>
      <c r="Q196" s="254"/>
      <c r="R196" s="254"/>
      <c r="S196" s="254"/>
      <c r="T196" s="254"/>
      <c r="U196" s="254"/>
      <c r="V196" s="254"/>
      <c r="W196" s="254"/>
      <c r="X196" s="254"/>
      <c r="Y196" s="254"/>
      <c r="Z196" s="254"/>
      <c r="AA196" s="254"/>
      <c r="AB196" s="254"/>
      <c r="AC196" s="254"/>
      <c r="AD196" s="254"/>
      <c r="AE196" s="254"/>
      <c r="AF196" s="254"/>
      <c r="AG196" s="74"/>
      <c r="AH196" s="74"/>
      <c r="AI196" s="74"/>
      <c r="AJ196" s="74"/>
      <c r="AK196" s="74"/>
      <c r="AL196" s="74"/>
      <c r="AM196" s="74"/>
      <c r="AN196" s="311"/>
      <c r="AO196" s="311"/>
      <c r="AP196" s="41"/>
      <c r="AQ196" s="311"/>
      <c r="AR196" s="311"/>
      <c r="AS196" s="311"/>
      <c r="AT196" s="311"/>
      <c r="AU196" s="311"/>
      <c r="AV196" s="311"/>
      <c r="AW196" s="311"/>
      <c r="AX196" s="311"/>
      <c r="AY196" s="311"/>
      <c r="AZ196" s="311"/>
      <c r="BA196" s="311"/>
      <c r="BB196" s="311"/>
      <c r="BC196" s="311"/>
      <c r="BD196" s="311"/>
      <c r="BE196" s="311"/>
      <c r="BF196" s="311"/>
      <c r="BG196" s="311"/>
      <c r="BH196" s="311"/>
      <c r="BI196" s="311"/>
      <c r="BJ196" s="311"/>
      <c r="BK196" s="311"/>
      <c r="BL196" s="311"/>
      <c r="BM196" s="311"/>
      <c r="BN196" s="311"/>
      <c r="BO196" s="311"/>
      <c r="BP196" s="311"/>
      <c r="BQ196" s="311"/>
      <c r="BR196" s="311"/>
      <c r="BS196" s="311"/>
      <c r="BT196" s="311"/>
      <c r="BU196" s="312"/>
      <c r="BV196" s="311"/>
      <c r="BW196" s="311"/>
      <c r="BX196" s="311"/>
      <c r="BY196" s="311"/>
      <c r="BZ196" s="311"/>
      <c r="CA196" s="311"/>
      <c r="CB196" s="311"/>
      <c r="CC196" s="311"/>
      <c r="CD196" s="311"/>
      <c r="CE196" s="311"/>
      <c r="CF196" s="311"/>
      <c r="CG196" s="311"/>
      <c r="CH196" s="311"/>
      <c r="CI196" s="311"/>
      <c r="CJ196" s="311"/>
      <c r="CK196" s="311"/>
      <c r="CL196" s="311"/>
      <c r="CM196" s="311"/>
      <c r="CN196" s="311"/>
      <c r="CO196" s="311"/>
      <c r="CP196" s="311"/>
      <c r="CQ196" s="311"/>
      <c r="CR196" s="311"/>
      <c r="CS196" s="311"/>
      <c r="CT196" s="311"/>
      <c r="CU196" s="311"/>
      <c r="CV196" s="311"/>
      <c r="CW196" s="311"/>
      <c r="CX196" s="311"/>
      <c r="CY196" s="311"/>
      <c r="CZ196" s="311"/>
      <c r="DA196" s="311"/>
      <c r="DB196" s="311"/>
      <c r="DC196" s="311"/>
      <c r="DD196" s="311"/>
      <c r="DE196" s="311"/>
      <c r="DF196" s="311"/>
      <c r="DG196" s="74"/>
      <c r="DH196" s="311"/>
      <c r="DI196" s="311"/>
      <c r="DJ196" s="74"/>
      <c r="DK196" s="311"/>
      <c r="DL196" s="74"/>
      <c r="DM196" s="74"/>
      <c r="DN196" s="74"/>
      <c r="DO196" s="74"/>
      <c r="DP196" s="74"/>
      <c r="DQ196" s="74"/>
      <c r="DR196" s="41"/>
      <c r="DS196" s="39"/>
      <c r="DT196" s="236"/>
      <c r="DU196" s="254"/>
      <c r="DV196" s="254"/>
      <c r="DW196" s="237"/>
      <c r="DX196" s="237"/>
      <c r="DY196" s="237"/>
      <c r="DZ196" s="70"/>
      <c r="EA196" s="246"/>
      <c r="EB196" s="237"/>
      <c r="EC196" s="237"/>
      <c r="ED196" s="237"/>
      <c r="EE196" s="237"/>
    </row>
    <row r="197" spans="1:135" ht="28.5" hidden="1" customHeight="1">
      <c r="A197" s="30"/>
      <c r="B197" s="249"/>
      <c r="C197" s="57"/>
      <c r="D197" s="57"/>
      <c r="E197" s="231"/>
      <c r="F197" s="231"/>
      <c r="G197" s="310"/>
      <c r="H197" s="57"/>
      <c r="I197" s="57"/>
      <c r="J197" s="254"/>
      <c r="K197" s="254"/>
      <c r="L197" s="254"/>
      <c r="M197" s="254"/>
      <c r="N197" s="254"/>
      <c r="O197" s="254"/>
      <c r="P197" s="254"/>
      <c r="Q197" s="254"/>
      <c r="R197" s="254"/>
      <c r="S197" s="254"/>
      <c r="T197" s="254"/>
      <c r="U197" s="254"/>
      <c r="V197" s="254"/>
      <c r="W197" s="254"/>
      <c r="X197" s="254"/>
      <c r="Y197" s="254"/>
      <c r="Z197" s="254"/>
      <c r="AA197" s="254"/>
      <c r="AB197" s="254"/>
      <c r="AC197" s="254"/>
      <c r="AD197" s="254"/>
      <c r="AE197" s="254"/>
      <c r="AF197" s="254"/>
      <c r="AG197" s="40"/>
      <c r="AH197" s="40"/>
      <c r="AI197" s="40"/>
      <c r="AJ197" s="40"/>
      <c r="AK197" s="40"/>
      <c r="AL197" s="40"/>
      <c r="AM197" s="74"/>
      <c r="AN197" s="311"/>
      <c r="AO197" s="311"/>
      <c r="AP197" s="57"/>
      <c r="AQ197" s="311"/>
      <c r="AR197" s="311"/>
      <c r="AS197" s="311"/>
      <c r="AT197" s="311"/>
      <c r="AU197" s="311"/>
      <c r="AV197" s="311"/>
      <c r="AW197" s="311"/>
      <c r="AX197" s="311"/>
      <c r="AY197" s="311"/>
      <c r="AZ197" s="311"/>
      <c r="BA197" s="311"/>
      <c r="BB197" s="311"/>
      <c r="BC197" s="311"/>
      <c r="BD197" s="311"/>
      <c r="BE197" s="311"/>
      <c r="BF197" s="311"/>
      <c r="BG197" s="311"/>
      <c r="BH197" s="311"/>
      <c r="BI197" s="311"/>
      <c r="BJ197" s="311"/>
      <c r="BK197" s="311"/>
      <c r="BL197" s="311"/>
      <c r="BM197" s="311"/>
      <c r="BN197" s="311"/>
      <c r="BO197" s="311"/>
      <c r="BP197" s="311"/>
      <c r="BQ197" s="311"/>
      <c r="BR197" s="311"/>
      <c r="BS197" s="311"/>
      <c r="BT197" s="311"/>
      <c r="BU197" s="312"/>
      <c r="BV197" s="311"/>
      <c r="BW197" s="311"/>
      <c r="BX197" s="311"/>
      <c r="BY197" s="311"/>
      <c r="BZ197" s="311"/>
      <c r="CA197" s="311"/>
      <c r="CB197" s="311"/>
      <c r="CC197" s="311"/>
      <c r="CD197" s="311"/>
      <c r="CE197" s="311"/>
      <c r="CF197" s="311"/>
      <c r="CG197" s="311"/>
      <c r="CH197" s="311"/>
      <c r="CI197" s="311"/>
      <c r="CJ197" s="311"/>
      <c r="CK197" s="311"/>
      <c r="CL197" s="311"/>
      <c r="CM197" s="311"/>
      <c r="CN197" s="311"/>
      <c r="CO197" s="311"/>
      <c r="CP197" s="311"/>
      <c r="CQ197" s="311"/>
      <c r="CR197" s="311"/>
      <c r="CS197" s="311"/>
      <c r="CT197" s="311"/>
      <c r="CU197" s="311"/>
      <c r="CV197" s="311"/>
      <c r="CW197" s="311"/>
      <c r="CX197" s="311"/>
      <c r="CY197" s="311"/>
      <c r="CZ197" s="311"/>
      <c r="DA197" s="311"/>
      <c r="DB197" s="311"/>
      <c r="DC197" s="311"/>
      <c r="DD197" s="311"/>
      <c r="DE197" s="311"/>
      <c r="DF197" s="311"/>
      <c r="DG197" s="40"/>
      <c r="DH197" s="311"/>
      <c r="DI197" s="311"/>
      <c r="DJ197" s="40"/>
      <c r="DK197" s="40"/>
      <c r="DL197" s="40"/>
      <c r="DM197" s="40"/>
      <c r="DN197" s="40"/>
      <c r="DO197" s="40"/>
      <c r="DP197" s="40"/>
      <c r="DQ197" s="40"/>
      <c r="DR197" s="57"/>
      <c r="DS197" s="58"/>
      <c r="DT197" s="236"/>
      <c r="DU197" s="248"/>
      <c r="DV197" s="248"/>
      <c r="DW197" s="237"/>
      <c r="DX197" s="237"/>
      <c r="DY197" s="237"/>
      <c r="DZ197" s="70"/>
      <c r="EA197" s="246"/>
      <c r="EB197" s="237"/>
      <c r="EC197" s="237"/>
      <c r="ED197" s="237"/>
      <c r="EE197" s="237"/>
    </row>
    <row r="198" spans="1:135" ht="26.25" hidden="1" customHeight="1">
      <c r="A198" s="30"/>
      <c r="B198" s="32"/>
      <c r="C198" s="57"/>
      <c r="D198" s="57"/>
      <c r="E198" s="231"/>
      <c r="F198" s="231"/>
      <c r="G198" s="310"/>
      <c r="H198" s="57"/>
      <c r="I198" s="57"/>
      <c r="J198" s="254"/>
      <c r="K198" s="254"/>
      <c r="L198" s="254"/>
      <c r="M198" s="254"/>
      <c r="N198" s="254"/>
      <c r="O198" s="254"/>
      <c r="P198" s="254"/>
      <c r="Q198" s="254"/>
      <c r="R198" s="254"/>
      <c r="S198" s="254"/>
      <c r="T198" s="254"/>
      <c r="U198" s="254"/>
      <c r="V198" s="254"/>
      <c r="W198" s="254"/>
      <c r="X198" s="254"/>
      <c r="Y198" s="254"/>
      <c r="Z198" s="254"/>
      <c r="AA198" s="254"/>
      <c r="AB198" s="254"/>
      <c r="AC198" s="254"/>
      <c r="AD198" s="254"/>
      <c r="AE198" s="254"/>
      <c r="AF198" s="254"/>
      <c r="AG198" s="40"/>
      <c r="AH198" s="40"/>
      <c r="AI198" s="40"/>
      <c r="AJ198" s="40"/>
      <c r="AK198" s="40"/>
      <c r="AL198" s="40"/>
      <c r="AM198" s="74"/>
      <c r="AN198" s="311"/>
      <c r="AO198" s="311"/>
      <c r="AP198" s="57"/>
      <c r="AQ198" s="311"/>
      <c r="AR198" s="311"/>
      <c r="AS198" s="311"/>
      <c r="AT198" s="311"/>
      <c r="AU198" s="311"/>
      <c r="AV198" s="311"/>
      <c r="AW198" s="311"/>
      <c r="AX198" s="311"/>
      <c r="AY198" s="311"/>
      <c r="AZ198" s="311"/>
      <c r="BA198" s="311"/>
      <c r="BB198" s="311"/>
      <c r="BC198" s="311"/>
      <c r="BD198" s="311"/>
      <c r="BE198" s="311"/>
      <c r="BF198" s="311"/>
      <c r="BG198" s="311"/>
      <c r="BH198" s="311"/>
      <c r="BI198" s="311"/>
      <c r="BJ198" s="311"/>
      <c r="BK198" s="311"/>
      <c r="BL198" s="311"/>
      <c r="BM198" s="311"/>
      <c r="BN198" s="311"/>
      <c r="BO198" s="311"/>
      <c r="BP198" s="311"/>
      <c r="BQ198" s="311"/>
      <c r="BR198" s="311"/>
      <c r="BS198" s="311"/>
      <c r="BT198" s="311"/>
      <c r="BU198" s="312"/>
      <c r="BV198" s="311"/>
      <c r="BW198" s="311"/>
      <c r="BX198" s="311"/>
      <c r="BY198" s="311"/>
      <c r="BZ198" s="311"/>
      <c r="CA198" s="311"/>
      <c r="CB198" s="311"/>
      <c r="CC198" s="311"/>
      <c r="CD198" s="311"/>
      <c r="CE198" s="311"/>
      <c r="CF198" s="311"/>
      <c r="CG198" s="311"/>
      <c r="CH198" s="311"/>
      <c r="CI198" s="311"/>
      <c r="CJ198" s="311"/>
      <c r="CK198" s="311"/>
      <c r="CL198" s="311"/>
      <c r="CM198" s="311"/>
      <c r="CN198" s="311"/>
      <c r="CO198" s="311"/>
      <c r="CP198" s="311"/>
      <c r="CQ198" s="311"/>
      <c r="CR198" s="311"/>
      <c r="CS198" s="311"/>
      <c r="CT198" s="311"/>
      <c r="CU198" s="311"/>
      <c r="CV198" s="311"/>
      <c r="CW198" s="311"/>
      <c r="CX198" s="311"/>
      <c r="CY198" s="311"/>
      <c r="CZ198" s="311"/>
      <c r="DA198" s="311"/>
      <c r="DB198" s="311"/>
      <c r="DC198" s="311"/>
      <c r="DD198" s="311"/>
      <c r="DE198" s="311"/>
      <c r="DF198" s="311"/>
      <c r="DG198" s="40"/>
      <c r="DH198" s="311"/>
      <c r="DI198" s="311"/>
      <c r="DJ198" s="40"/>
      <c r="DK198" s="40"/>
      <c r="DL198" s="40"/>
      <c r="DM198" s="40"/>
      <c r="DN198" s="40"/>
      <c r="DO198" s="40"/>
      <c r="DP198" s="40"/>
      <c r="DQ198" s="40"/>
      <c r="DR198" s="57"/>
      <c r="DS198" s="58"/>
      <c r="DT198" s="236"/>
      <c r="DU198" s="248"/>
      <c r="DV198" s="248"/>
      <c r="DW198" s="237"/>
      <c r="DX198" s="237"/>
      <c r="DY198" s="237"/>
      <c r="DZ198" s="70"/>
      <c r="EA198" s="246"/>
      <c r="EB198" s="237"/>
      <c r="EC198" s="237"/>
      <c r="ED198" s="237"/>
      <c r="EE198" s="237"/>
    </row>
    <row r="199" spans="1:135" ht="15.75" hidden="1" customHeight="1">
      <c r="A199" s="296"/>
      <c r="B199" s="58"/>
      <c r="C199" s="41"/>
      <c r="D199" s="41"/>
      <c r="E199" s="89"/>
      <c r="F199" s="89"/>
      <c r="G199" s="313"/>
      <c r="H199" s="280"/>
      <c r="I199" s="280"/>
      <c r="J199" s="254"/>
      <c r="K199" s="254"/>
      <c r="L199" s="254"/>
      <c r="M199" s="254"/>
      <c r="N199" s="254"/>
      <c r="O199" s="254"/>
      <c r="P199" s="254"/>
      <c r="Q199" s="254"/>
      <c r="R199" s="254"/>
      <c r="S199" s="254"/>
      <c r="T199" s="254"/>
      <c r="U199" s="254"/>
      <c r="V199" s="254"/>
      <c r="W199" s="254"/>
      <c r="X199" s="254"/>
      <c r="Y199" s="254"/>
      <c r="Z199" s="254"/>
      <c r="AA199" s="254"/>
      <c r="AB199" s="254"/>
      <c r="AC199" s="254"/>
      <c r="AD199" s="254"/>
      <c r="AE199" s="254"/>
      <c r="AF199" s="254"/>
      <c r="AG199" s="74"/>
      <c r="AH199" s="74"/>
      <c r="AI199" s="74"/>
      <c r="AJ199" s="74"/>
      <c r="AK199" s="74"/>
      <c r="AL199" s="74"/>
      <c r="AM199" s="74"/>
      <c r="AN199" s="311"/>
      <c r="AO199" s="311"/>
      <c r="AP199" s="280"/>
      <c r="AQ199" s="311"/>
      <c r="AR199" s="311"/>
      <c r="AS199" s="311"/>
      <c r="AT199" s="311"/>
      <c r="AU199" s="311"/>
      <c r="AV199" s="311"/>
      <c r="AW199" s="311"/>
      <c r="AX199" s="311"/>
      <c r="AY199" s="311"/>
      <c r="AZ199" s="311"/>
      <c r="BA199" s="311"/>
      <c r="BB199" s="311"/>
      <c r="BC199" s="311"/>
      <c r="BD199" s="311"/>
      <c r="BE199" s="311"/>
      <c r="BF199" s="311"/>
      <c r="BG199" s="311"/>
      <c r="BH199" s="311"/>
      <c r="BI199" s="311"/>
      <c r="BJ199" s="311"/>
      <c r="BK199" s="311"/>
      <c r="BL199" s="311"/>
      <c r="BM199" s="311"/>
      <c r="BN199" s="311"/>
      <c r="BO199" s="311"/>
      <c r="BP199" s="311"/>
      <c r="BQ199" s="311"/>
      <c r="BR199" s="311"/>
      <c r="BS199" s="311"/>
      <c r="BT199" s="311"/>
      <c r="BU199" s="312"/>
      <c r="BV199" s="311"/>
      <c r="BW199" s="311"/>
      <c r="BX199" s="311"/>
      <c r="BY199" s="311"/>
      <c r="BZ199" s="311"/>
      <c r="CA199" s="311"/>
      <c r="CB199" s="311"/>
      <c r="CC199" s="311"/>
      <c r="CD199" s="311"/>
      <c r="CE199" s="311"/>
      <c r="CF199" s="311"/>
      <c r="CG199" s="311"/>
      <c r="CH199" s="311"/>
      <c r="CI199" s="311"/>
      <c r="CJ199" s="311"/>
      <c r="CK199" s="311"/>
      <c r="CL199" s="311"/>
      <c r="CM199" s="311"/>
      <c r="CN199" s="311"/>
      <c r="CO199" s="311"/>
      <c r="CP199" s="311"/>
      <c r="CQ199" s="311"/>
      <c r="CR199" s="311"/>
      <c r="CS199" s="311"/>
      <c r="CT199" s="311"/>
      <c r="CU199" s="311"/>
      <c r="CV199" s="311"/>
      <c r="CW199" s="311"/>
      <c r="CX199" s="311"/>
      <c r="CY199" s="311"/>
      <c r="CZ199" s="311"/>
      <c r="DA199" s="311"/>
      <c r="DB199" s="311"/>
      <c r="DC199" s="311"/>
      <c r="DD199" s="311"/>
      <c r="DE199" s="311"/>
      <c r="DF199" s="311"/>
      <c r="DG199" s="74"/>
      <c r="DH199" s="311"/>
      <c r="DI199" s="311"/>
      <c r="DJ199" s="74"/>
      <c r="DK199" s="311"/>
      <c r="DL199" s="74"/>
      <c r="DM199" s="74"/>
      <c r="DN199" s="74"/>
      <c r="DO199" s="74"/>
      <c r="DP199" s="74"/>
      <c r="DQ199" s="74"/>
      <c r="DR199" s="41"/>
      <c r="DS199" s="39"/>
      <c r="DT199" s="236"/>
      <c r="DU199" s="254"/>
      <c r="DV199" s="254"/>
      <c r="DW199" s="237"/>
      <c r="DX199" s="237"/>
      <c r="DY199" s="237"/>
      <c r="DZ199" s="70"/>
      <c r="EA199" s="246"/>
      <c r="EB199" s="237"/>
      <c r="EC199" s="237"/>
      <c r="ED199" s="237"/>
      <c r="EE199" s="237"/>
    </row>
    <row r="200" spans="1:135" ht="15.75" hidden="1" customHeight="1">
      <c r="A200" s="296"/>
      <c r="B200" s="58"/>
      <c r="C200" s="41"/>
      <c r="D200" s="41"/>
      <c r="E200" s="89"/>
      <c r="F200" s="89"/>
      <c r="G200" s="313"/>
      <c r="H200" s="280"/>
      <c r="I200" s="280"/>
      <c r="J200" s="254"/>
      <c r="K200" s="254"/>
      <c r="L200" s="254"/>
      <c r="M200" s="254"/>
      <c r="N200" s="254"/>
      <c r="O200" s="254"/>
      <c r="P200" s="254"/>
      <c r="Q200" s="254"/>
      <c r="R200" s="254"/>
      <c r="S200" s="254"/>
      <c r="T200" s="254"/>
      <c r="U200" s="254"/>
      <c r="V200" s="254"/>
      <c r="W200" s="254"/>
      <c r="X200" s="254"/>
      <c r="Y200" s="254"/>
      <c r="Z200" s="254"/>
      <c r="AA200" s="254"/>
      <c r="AB200" s="254"/>
      <c r="AC200" s="254"/>
      <c r="AD200" s="254"/>
      <c r="AE200" s="254"/>
      <c r="AF200" s="254"/>
      <c r="AG200" s="74"/>
      <c r="AH200" s="74"/>
      <c r="AI200" s="74"/>
      <c r="AJ200" s="74"/>
      <c r="AK200" s="74"/>
      <c r="AL200" s="74"/>
      <c r="AM200" s="74"/>
      <c r="AN200" s="311"/>
      <c r="AO200" s="311"/>
      <c r="AP200" s="280"/>
      <c r="AQ200" s="311"/>
      <c r="AR200" s="311"/>
      <c r="AS200" s="311"/>
      <c r="AT200" s="311"/>
      <c r="AU200" s="311"/>
      <c r="AV200" s="311"/>
      <c r="AW200" s="311"/>
      <c r="AX200" s="311"/>
      <c r="AY200" s="311"/>
      <c r="AZ200" s="311"/>
      <c r="BA200" s="311"/>
      <c r="BB200" s="311"/>
      <c r="BC200" s="311"/>
      <c r="BD200" s="311"/>
      <c r="BE200" s="311"/>
      <c r="BF200" s="311"/>
      <c r="BG200" s="311"/>
      <c r="BH200" s="311"/>
      <c r="BI200" s="311"/>
      <c r="BJ200" s="311"/>
      <c r="BK200" s="311"/>
      <c r="BL200" s="311"/>
      <c r="BM200" s="311"/>
      <c r="BN200" s="311"/>
      <c r="BO200" s="311"/>
      <c r="BP200" s="311"/>
      <c r="BQ200" s="311"/>
      <c r="BR200" s="311"/>
      <c r="BS200" s="311"/>
      <c r="BT200" s="311"/>
      <c r="BU200" s="312"/>
      <c r="BV200" s="311"/>
      <c r="BW200" s="311"/>
      <c r="BX200" s="311"/>
      <c r="BY200" s="311"/>
      <c r="BZ200" s="311"/>
      <c r="CA200" s="311"/>
      <c r="CB200" s="311"/>
      <c r="CC200" s="311"/>
      <c r="CD200" s="311"/>
      <c r="CE200" s="311"/>
      <c r="CF200" s="311"/>
      <c r="CG200" s="311"/>
      <c r="CH200" s="311"/>
      <c r="CI200" s="311"/>
      <c r="CJ200" s="311"/>
      <c r="CK200" s="311"/>
      <c r="CL200" s="311"/>
      <c r="CM200" s="311"/>
      <c r="CN200" s="311"/>
      <c r="CO200" s="311"/>
      <c r="CP200" s="311"/>
      <c r="CQ200" s="311"/>
      <c r="CR200" s="311"/>
      <c r="CS200" s="311"/>
      <c r="CT200" s="311"/>
      <c r="CU200" s="311"/>
      <c r="CV200" s="311"/>
      <c r="CW200" s="311"/>
      <c r="CX200" s="311"/>
      <c r="CY200" s="311"/>
      <c r="CZ200" s="311"/>
      <c r="DA200" s="311"/>
      <c r="DB200" s="311"/>
      <c r="DC200" s="311"/>
      <c r="DD200" s="311"/>
      <c r="DE200" s="311"/>
      <c r="DF200" s="311"/>
      <c r="DG200" s="74"/>
      <c r="DH200" s="311"/>
      <c r="DI200" s="311"/>
      <c r="DJ200" s="74"/>
      <c r="DK200" s="311"/>
      <c r="DL200" s="74"/>
      <c r="DM200" s="74"/>
      <c r="DN200" s="74"/>
      <c r="DO200" s="74"/>
      <c r="DP200" s="74"/>
      <c r="DQ200" s="74"/>
      <c r="DR200" s="41"/>
      <c r="DS200" s="39"/>
      <c r="DT200" s="236"/>
      <c r="DU200" s="254"/>
      <c r="DV200" s="254"/>
      <c r="DW200" s="237"/>
      <c r="DX200" s="237"/>
      <c r="DY200" s="237"/>
      <c r="DZ200" s="70"/>
      <c r="EA200" s="246"/>
      <c r="EB200" s="237"/>
      <c r="EC200" s="237"/>
      <c r="ED200" s="237"/>
      <c r="EE200" s="237"/>
    </row>
    <row r="201" spans="1:135" ht="15.75" hidden="1" customHeight="1">
      <c r="A201" s="296"/>
      <c r="B201" s="58"/>
      <c r="C201" s="41"/>
      <c r="D201" s="41"/>
      <c r="E201" s="89"/>
      <c r="F201" s="89"/>
      <c r="G201" s="313"/>
      <c r="H201" s="266"/>
      <c r="I201" s="266"/>
      <c r="J201" s="254"/>
      <c r="K201" s="254"/>
      <c r="L201" s="254"/>
      <c r="M201" s="254"/>
      <c r="N201" s="254"/>
      <c r="O201" s="254"/>
      <c r="P201" s="254"/>
      <c r="Q201" s="254"/>
      <c r="R201" s="254"/>
      <c r="S201" s="254"/>
      <c r="T201" s="254"/>
      <c r="U201" s="254"/>
      <c r="V201" s="254"/>
      <c r="W201" s="254"/>
      <c r="X201" s="254"/>
      <c r="Y201" s="254"/>
      <c r="Z201" s="254"/>
      <c r="AA201" s="254"/>
      <c r="AB201" s="254"/>
      <c r="AC201" s="254"/>
      <c r="AD201" s="254"/>
      <c r="AE201" s="254"/>
      <c r="AF201" s="254"/>
      <c r="AG201" s="74"/>
      <c r="AH201" s="74"/>
      <c r="AI201" s="74"/>
      <c r="AJ201" s="74"/>
      <c r="AK201" s="74"/>
      <c r="AL201" s="74"/>
      <c r="AM201" s="74"/>
      <c r="AN201" s="311"/>
      <c r="AO201" s="311"/>
      <c r="AP201" s="266"/>
      <c r="AQ201" s="311"/>
      <c r="AR201" s="311"/>
      <c r="AS201" s="311"/>
      <c r="AT201" s="311"/>
      <c r="AU201" s="311"/>
      <c r="AV201" s="311"/>
      <c r="AW201" s="311"/>
      <c r="AX201" s="311"/>
      <c r="AY201" s="311"/>
      <c r="AZ201" s="311"/>
      <c r="BA201" s="311"/>
      <c r="BB201" s="311"/>
      <c r="BC201" s="311"/>
      <c r="BD201" s="311"/>
      <c r="BE201" s="311"/>
      <c r="BF201" s="311"/>
      <c r="BG201" s="311"/>
      <c r="BH201" s="311"/>
      <c r="BI201" s="311"/>
      <c r="BJ201" s="311"/>
      <c r="BK201" s="311"/>
      <c r="BL201" s="311"/>
      <c r="BM201" s="311"/>
      <c r="BN201" s="311"/>
      <c r="BO201" s="311"/>
      <c r="BP201" s="311"/>
      <c r="BQ201" s="311"/>
      <c r="BR201" s="311"/>
      <c r="BS201" s="311"/>
      <c r="BT201" s="311"/>
      <c r="BU201" s="312"/>
      <c r="BV201" s="311"/>
      <c r="BW201" s="311"/>
      <c r="BX201" s="311"/>
      <c r="BY201" s="311"/>
      <c r="BZ201" s="311"/>
      <c r="CA201" s="311"/>
      <c r="CB201" s="311"/>
      <c r="CC201" s="311"/>
      <c r="CD201" s="311"/>
      <c r="CE201" s="311"/>
      <c r="CF201" s="311"/>
      <c r="CG201" s="311"/>
      <c r="CH201" s="311"/>
      <c r="CI201" s="311"/>
      <c r="CJ201" s="311"/>
      <c r="CK201" s="311"/>
      <c r="CL201" s="311"/>
      <c r="CM201" s="311"/>
      <c r="CN201" s="311"/>
      <c r="CO201" s="311"/>
      <c r="CP201" s="311"/>
      <c r="CQ201" s="311"/>
      <c r="CR201" s="311"/>
      <c r="CS201" s="311"/>
      <c r="CT201" s="311"/>
      <c r="CU201" s="311"/>
      <c r="CV201" s="311"/>
      <c r="CW201" s="311"/>
      <c r="CX201" s="311"/>
      <c r="CY201" s="311"/>
      <c r="CZ201" s="311"/>
      <c r="DA201" s="311"/>
      <c r="DB201" s="311"/>
      <c r="DC201" s="311"/>
      <c r="DD201" s="311"/>
      <c r="DE201" s="311"/>
      <c r="DF201" s="311"/>
      <c r="DG201" s="74"/>
      <c r="DH201" s="311"/>
      <c r="DI201" s="311"/>
      <c r="DJ201" s="74"/>
      <c r="DK201" s="311"/>
      <c r="DL201" s="74"/>
      <c r="DM201" s="74"/>
      <c r="DN201" s="74"/>
      <c r="DO201" s="74"/>
      <c r="DP201" s="74"/>
      <c r="DQ201" s="74"/>
      <c r="DR201" s="41"/>
      <c r="DS201" s="39"/>
      <c r="DT201" s="236"/>
      <c r="DU201" s="254"/>
      <c r="DV201" s="254"/>
      <c r="DW201" s="237"/>
      <c r="DX201" s="237"/>
      <c r="DY201" s="237"/>
      <c r="DZ201" s="70"/>
      <c r="EA201" s="246"/>
      <c r="EB201" s="237"/>
      <c r="EC201" s="237"/>
      <c r="ED201" s="237"/>
      <c r="EE201" s="237"/>
    </row>
    <row r="202" spans="1:135" ht="25.5" hidden="1" customHeight="1">
      <c r="A202" s="30"/>
      <c r="B202" s="249"/>
      <c r="C202" s="57"/>
      <c r="D202" s="57"/>
      <c r="E202" s="231"/>
      <c r="F202" s="231"/>
      <c r="G202" s="310"/>
      <c r="H202" s="57"/>
      <c r="I202" s="57"/>
      <c r="J202" s="254"/>
      <c r="K202" s="254"/>
      <c r="L202" s="254"/>
      <c r="M202" s="254"/>
      <c r="N202" s="254"/>
      <c r="O202" s="254"/>
      <c r="P202" s="254"/>
      <c r="Q202" s="254"/>
      <c r="R202" s="254"/>
      <c r="S202" s="254"/>
      <c r="T202" s="254"/>
      <c r="U202" s="254"/>
      <c r="V202" s="254"/>
      <c r="W202" s="254"/>
      <c r="X202" s="254"/>
      <c r="Y202" s="254"/>
      <c r="Z202" s="254"/>
      <c r="AA202" s="254"/>
      <c r="AB202" s="254"/>
      <c r="AC202" s="254"/>
      <c r="AD202" s="254"/>
      <c r="AE202" s="254"/>
      <c r="AF202" s="254"/>
      <c r="AG202" s="40"/>
      <c r="AH202" s="40"/>
      <c r="AI202" s="40"/>
      <c r="AJ202" s="40"/>
      <c r="AK202" s="40"/>
      <c r="AL202" s="40"/>
      <c r="AM202" s="74"/>
      <c r="AN202" s="311"/>
      <c r="AO202" s="311"/>
      <c r="AP202" s="57"/>
      <c r="AQ202" s="311"/>
      <c r="AR202" s="311"/>
      <c r="AS202" s="311"/>
      <c r="AT202" s="311"/>
      <c r="AU202" s="311"/>
      <c r="AV202" s="311"/>
      <c r="AW202" s="311"/>
      <c r="AX202" s="311"/>
      <c r="AY202" s="311"/>
      <c r="AZ202" s="311"/>
      <c r="BA202" s="311"/>
      <c r="BB202" s="311"/>
      <c r="BC202" s="311"/>
      <c r="BD202" s="311"/>
      <c r="BE202" s="311"/>
      <c r="BF202" s="311"/>
      <c r="BG202" s="311"/>
      <c r="BH202" s="311"/>
      <c r="BI202" s="311"/>
      <c r="BJ202" s="311"/>
      <c r="BK202" s="311"/>
      <c r="BL202" s="311"/>
      <c r="BM202" s="311"/>
      <c r="BN202" s="311"/>
      <c r="BO202" s="311"/>
      <c r="BP202" s="311"/>
      <c r="BQ202" s="311"/>
      <c r="BR202" s="311"/>
      <c r="BS202" s="311"/>
      <c r="BT202" s="311"/>
      <c r="BU202" s="312"/>
      <c r="BV202" s="311"/>
      <c r="BW202" s="311"/>
      <c r="BX202" s="311"/>
      <c r="BY202" s="311"/>
      <c r="BZ202" s="311"/>
      <c r="CA202" s="311"/>
      <c r="CB202" s="311"/>
      <c r="CC202" s="311"/>
      <c r="CD202" s="311"/>
      <c r="CE202" s="311"/>
      <c r="CF202" s="311"/>
      <c r="CG202" s="311"/>
      <c r="CH202" s="311"/>
      <c r="CI202" s="311"/>
      <c r="CJ202" s="311"/>
      <c r="CK202" s="311"/>
      <c r="CL202" s="311"/>
      <c r="CM202" s="311"/>
      <c r="CN202" s="311"/>
      <c r="CO202" s="311"/>
      <c r="CP202" s="311"/>
      <c r="CQ202" s="311"/>
      <c r="CR202" s="311"/>
      <c r="CS202" s="311"/>
      <c r="CT202" s="311"/>
      <c r="CU202" s="311"/>
      <c r="CV202" s="311"/>
      <c r="CW202" s="311"/>
      <c r="CX202" s="311"/>
      <c r="CY202" s="311"/>
      <c r="CZ202" s="311"/>
      <c r="DA202" s="311"/>
      <c r="DB202" s="311"/>
      <c r="DC202" s="311"/>
      <c r="DD202" s="311"/>
      <c r="DE202" s="311"/>
      <c r="DF202" s="311"/>
      <c r="DG202" s="40"/>
      <c r="DH202" s="311"/>
      <c r="DI202" s="311"/>
      <c r="DJ202" s="40"/>
      <c r="DK202" s="40"/>
      <c r="DL202" s="40"/>
      <c r="DM202" s="40"/>
      <c r="DN202" s="40"/>
      <c r="DO202" s="40"/>
      <c r="DP202" s="40"/>
      <c r="DQ202" s="40"/>
      <c r="DR202" s="57"/>
      <c r="DS202" s="58"/>
      <c r="DT202" s="236"/>
      <c r="DU202" s="248"/>
      <c r="DV202" s="248"/>
      <c r="DW202" s="237"/>
      <c r="DX202" s="237"/>
      <c r="DY202" s="237"/>
      <c r="DZ202" s="70"/>
      <c r="EA202" s="246"/>
      <c r="EB202" s="237"/>
      <c r="EC202" s="237"/>
      <c r="ED202" s="237"/>
      <c r="EE202" s="237"/>
    </row>
    <row r="203" spans="1:135" ht="27.75" hidden="1" customHeight="1">
      <c r="A203" s="30"/>
      <c r="B203" s="32"/>
      <c r="C203" s="57"/>
      <c r="D203" s="57"/>
      <c r="E203" s="231"/>
      <c r="F203" s="231"/>
      <c r="G203" s="310"/>
      <c r="H203" s="57"/>
      <c r="I203" s="57"/>
      <c r="J203" s="254"/>
      <c r="K203" s="254"/>
      <c r="L203" s="254"/>
      <c r="M203" s="254"/>
      <c r="N203" s="254"/>
      <c r="O203" s="254"/>
      <c r="P203" s="254"/>
      <c r="Q203" s="254"/>
      <c r="R203" s="254"/>
      <c r="S203" s="254"/>
      <c r="T203" s="254"/>
      <c r="U203" s="254"/>
      <c r="V203" s="254"/>
      <c r="W203" s="254"/>
      <c r="X203" s="254"/>
      <c r="Y203" s="254"/>
      <c r="Z203" s="254"/>
      <c r="AA203" s="254"/>
      <c r="AB203" s="254"/>
      <c r="AC203" s="254"/>
      <c r="AD203" s="254"/>
      <c r="AE203" s="254"/>
      <c r="AF203" s="254"/>
      <c r="AG203" s="40"/>
      <c r="AH203" s="40"/>
      <c r="AI203" s="40"/>
      <c r="AJ203" s="40"/>
      <c r="AK203" s="40"/>
      <c r="AL203" s="40"/>
      <c r="AM203" s="74"/>
      <c r="AN203" s="311"/>
      <c r="AO203" s="311"/>
      <c r="AP203" s="57"/>
      <c r="AQ203" s="311"/>
      <c r="AR203" s="311"/>
      <c r="AS203" s="311"/>
      <c r="AT203" s="311"/>
      <c r="AU203" s="311"/>
      <c r="AV203" s="311"/>
      <c r="AW203" s="311"/>
      <c r="AX203" s="311"/>
      <c r="AY203" s="311"/>
      <c r="AZ203" s="311"/>
      <c r="BA203" s="311"/>
      <c r="BB203" s="311"/>
      <c r="BC203" s="311"/>
      <c r="BD203" s="311"/>
      <c r="BE203" s="311"/>
      <c r="BF203" s="311"/>
      <c r="BG203" s="311"/>
      <c r="BH203" s="311"/>
      <c r="BI203" s="311"/>
      <c r="BJ203" s="311"/>
      <c r="BK203" s="311"/>
      <c r="BL203" s="311"/>
      <c r="BM203" s="311"/>
      <c r="BN203" s="311"/>
      <c r="BO203" s="311"/>
      <c r="BP203" s="311"/>
      <c r="BQ203" s="311"/>
      <c r="BR203" s="311"/>
      <c r="BS203" s="311"/>
      <c r="BT203" s="311"/>
      <c r="BU203" s="312"/>
      <c r="BV203" s="311"/>
      <c r="BW203" s="311"/>
      <c r="BX203" s="311"/>
      <c r="BY203" s="311"/>
      <c r="BZ203" s="311"/>
      <c r="CA203" s="311"/>
      <c r="CB203" s="311"/>
      <c r="CC203" s="311"/>
      <c r="CD203" s="311"/>
      <c r="CE203" s="311"/>
      <c r="CF203" s="311"/>
      <c r="CG203" s="311"/>
      <c r="CH203" s="311"/>
      <c r="CI203" s="311"/>
      <c r="CJ203" s="311"/>
      <c r="CK203" s="311"/>
      <c r="CL203" s="311"/>
      <c r="CM203" s="311"/>
      <c r="CN203" s="311"/>
      <c r="CO203" s="311"/>
      <c r="CP203" s="311"/>
      <c r="CQ203" s="311"/>
      <c r="CR203" s="311"/>
      <c r="CS203" s="311"/>
      <c r="CT203" s="311"/>
      <c r="CU203" s="311"/>
      <c r="CV203" s="311"/>
      <c r="CW203" s="311"/>
      <c r="CX203" s="311"/>
      <c r="CY203" s="311"/>
      <c r="CZ203" s="311"/>
      <c r="DA203" s="311"/>
      <c r="DB203" s="311"/>
      <c r="DC203" s="311"/>
      <c r="DD203" s="311"/>
      <c r="DE203" s="311"/>
      <c r="DF203" s="311"/>
      <c r="DG203" s="40"/>
      <c r="DH203" s="311"/>
      <c r="DI203" s="311"/>
      <c r="DJ203" s="40"/>
      <c r="DK203" s="40"/>
      <c r="DL203" s="40"/>
      <c r="DM203" s="40"/>
      <c r="DN203" s="40"/>
      <c r="DO203" s="40"/>
      <c r="DP203" s="40"/>
      <c r="DQ203" s="40"/>
      <c r="DR203" s="57"/>
      <c r="DS203" s="58"/>
      <c r="DT203" s="236"/>
      <c r="DU203" s="248"/>
      <c r="DV203" s="248"/>
      <c r="DW203" s="237"/>
      <c r="DX203" s="237"/>
      <c r="DY203" s="237"/>
      <c r="DZ203" s="70"/>
      <c r="EA203" s="246"/>
      <c r="EB203" s="237"/>
      <c r="EC203" s="237"/>
      <c r="ED203" s="237"/>
      <c r="EE203" s="237"/>
    </row>
    <row r="204" spans="1:135" ht="15.75" hidden="1" customHeight="1">
      <c r="A204" s="39"/>
      <c r="B204" s="271"/>
      <c r="C204" s="41"/>
      <c r="D204" s="41"/>
      <c r="E204" s="89"/>
      <c r="F204" s="89"/>
      <c r="G204" s="313"/>
      <c r="H204" s="258"/>
      <c r="I204" s="258"/>
      <c r="J204" s="254"/>
      <c r="K204" s="254"/>
      <c r="L204" s="254"/>
      <c r="M204" s="254"/>
      <c r="N204" s="254"/>
      <c r="O204" s="254"/>
      <c r="P204" s="254"/>
      <c r="Q204" s="254"/>
      <c r="R204" s="254"/>
      <c r="S204" s="254"/>
      <c r="T204" s="254"/>
      <c r="U204" s="254"/>
      <c r="V204" s="254"/>
      <c r="W204" s="254"/>
      <c r="X204" s="254"/>
      <c r="Y204" s="254"/>
      <c r="Z204" s="254"/>
      <c r="AA204" s="254"/>
      <c r="AB204" s="254"/>
      <c r="AC204" s="254"/>
      <c r="AD204" s="254"/>
      <c r="AE204" s="254"/>
      <c r="AF204" s="254"/>
      <c r="AG204" s="74"/>
      <c r="AH204" s="74"/>
      <c r="AI204" s="74"/>
      <c r="AJ204" s="74"/>
      <c r="AK204" s="74"/>
      <c r="AL204" s="74"/>
      <c r="AM204" s="74"/>
      <c r="AN204" s="311"/>
      <c r="AO204" s="311"/>
      <c r="AP204" s="258"/>
      <c r="AQ204" s="311"/>
      <c r="AR204" s="311"/>
      <c r="AS204" s="311"/>
      <c r="AT204" s="311"/>
      <c r="AU204" s="311"/>
      <c r="AV204" s="311"/>
      <c r="AW204" s="311"/>
      <c r="AX204" s="311"/>
      <c r="AY204" s="311"/>
      <c r="AZ204" s="311"/>
      <c r="BA204" s="311"/>
      <c r="BB204" s="311"/>
      <c r="BC204" s="311"/>
      <c r="BD204" s="311"/>
      <c r="BE204" s="311"/>
      <c r="BF204" s="311"/>
      <c r="BG204" s="311"/>
      <c r="BH204" s="311"/>
      <c r="BI204" s="311"/>
      <c r="BJ204" s="311"/>
      <c r="BK204" s="311"/>
      <c r="BL204" s="311"/>
      <c r="BM204" s="311"/>
      <c r="BN204" s="311"/>
      <c r="BO204" s="311"/>
      <c r="BP204" s="311"/>
      <c r="BQ204" s="311"/>
      <c r="BR204" s="311"/>
      <c r="BS204" s="311"/>
      <c r="BT204" s="311"/>
      <c r="BU204" s="312"/>
      <c r="BV204" s="311"/>
      <c r="BW204" s="311"/>
      <c r="BX204" s="311"/>
      <c r="BY204" s="311"/>
      <c r="BZ204" s="311"/>
      <c r="CA204" s="311"/>
      <c r="CB204" s="311"/>
      <c r="CC204" s="311"/>
      <c r="CD204" s="311"/>
      <c r="CE204" s="311"/>
      <c r="CF204" s="311"/>
      <c r="CG204" s="311"/>
      <c r="CH204" s="311"/>
      <c r="CI204" s="311"/>
      <c r="CJ204" s="311"/>
      <c r="CK204" s="311"/>
      <c r="CL204" s="311"/>
      <c r="CM204" s="311"/>
      <c r="CN204" s="311"/>
      <c r="CO204" s="311"/>
      <c r="CP204" s="311"/>
      <c r="CQ204" s="311"/>
      <c r="CR204" s="311"/>
      <c r="CS204" s="311"/>
      <c r="CT204" s="311"/>
      <c r="CU204" s="311"/>
      <c r="CV204" s="311"/>
      <c r="CW204" s="311"/>
      <c r="CX204" s="311"/>
      <c r="CY204" s="311"/>
      <c r="CZ204" s="311"/>
      <c r="DA204" s="311"/>
      <c r="DB204" s="311"/>
      <c r="DC204" s="311"/>
      <c r="DD204" s="311"/>
      <c r="DE204" s="311"/>
      <c r="DF204" s="311"/>
      <c r="DG204" s="74"/>
      <c r="DH204" s="311"/>
      <c r="DI204" s="311"/>
      <c r="DJ204" s="74"/>
      <c r="DK204" s="311"/>
      <c r="DL204" s="74"/>
      <c r="DM204" s="74"/>
      <c r="DN204" s="74"/>
      <c r="DO204" s="74"/>
      <c r="DP204" s="74"/>
      <c r="DQ204" s="74"/>
      <c r="DR204" s="41"/>
      <c r="DS204" s="39"/>
      <c r="DT204" s="236"/>
      <c r="DU204" s="254"/>
      <c r="DV204" s="254"/>
      <c r="DW204" s="237"/>
      <c r="DX204" s="237"/>
      <c r="DY204" s="237"/>
      <c r="DZ204" s="70"/>
      <c r="EA204" s="246"/>
      <c r="EB204" s="237"/>
      <c r="EC204" s="237"/>
      <c r="ED204" s="237"/>
      <c r="EE204" s="237"/>
    </row>
    <row r="205" spans="1:135" ht="15.75" hidden="1" customHeight="1">
      <c r="A205" s="39"/>
      <c r="B205" s="271"/>
      <c r="C205" s="41"/>
      <c r="D205" s="41"/>
      <c r="E205" s="89"/>
      <c r="F205" s="89"/>
      <c r="G205" s="313"/>
      <c r="H205" s="258"/>
      <c r="I205" s="258"/>
      <c r="J205" s="254"/>
      <c r="K205" s="254"/>
      <c r="L205" s="254"/>
      <c r="M205" s="254"/>
      <c r="N205" s="254"/>
      <c r="O205" s="254"/>
      <c r="P205" s="254"/>
      <c r="Q205" s="254"/>
      <c r="R205" s="254"/>
      <c r="S205" s="254"/>
      <c r="T205" s="254"/>
      <c r="U205" s="254"/>
      <c r="V205" s="254"/>
      <c r="W205" s="254"/>
      <c r="X205" s="254"/>
      <c r="Y205" s="254"/>
      <c r="Z205" s="254"/>
      <c r="AA205" s="254"/>
      <c r="AB205" s="254"/>
      <c r="AC205" s="254"/>
      <c r="AD205" s="254"/>
      <c r="AE205" s="254"/>
      <c r="AF205" s="254"/>
      <c r="AG205" s="74"/>
      <c r="AH205" s="74"/>
      <c r="AI205" s="74"/>
      <c r="AJ205" s="74"/>
      <c r="AK205" s="74"/>
      <c r="AL205" s="74"/>
      <c r="AM205" s="74"/>
      <c r="AN205" s="311"/>
      <c r="AO205" s="311"/>
      <c r="AP205" s="258"/>
      <c r="AQ205" s="311"/>
      <c r="AR205" s="311"/>
      <c r="AS205" s="311"/>
      <c r="AT205" s="311"/>
      <c r="AU205" s="311"/>
      <c r="AV205" s="311"/>
      <c r="AW205" s="311"/>
      <c r="AX205" s="311"/>
      <c r="AY205" s="311"/>
      <c r="AZ205" s="311"/>
      <c r="BA205" s="311"/>
      <c r="BB205" s="311"/>
      <c r="BC205" s="311"/>
      <c r="BD205" s="311"/>
      <c r="BE205" s="311"/>
      <c r="BF205" s="311"/>
      <c r="BG205" s="311"/>
      <c r="BH205" s="311"/>
      <c r="BI205" s="311"/>
      <c r="BJ205" s="311"/>
      <c r="BK205" s="311"/>
      <c r="BL205" s="311"/>
      <c r="BM205" s="311"/>
      <c r="BN205" s="311"/>
      <c r="BO205" s="311"/>
      <c r="BP205" s="311"/>
      <c r="BQ205" s="311"/>
      <c r="BR205" s="311"/>
      <c r="BS205" s="311"/>
      <c r="BT205" s="311"/>
      <c r="BU205" s="312"/>
      <c r="BV205" s="311"/>
      <c r="BW205" s="311"/>
      <c r="BX205" s="311"/>
      <c r="BY205" s="311"/>
      <c r="BZ205" s="311"/>
      <c r="CA205" s="311"/>
      <c r="CB205" s="311"/>
      <c r="CC205" s="311"/>
      <c r="CD205" s="311"/>
      <c r="CE205" s="311"/>
      <c r="CF205" s="311"/>
      <c r="CG205" s="311"/>
      <c r="CH205" s="311"/>
      <c r="CI205" s="311"/>
      <c r="CJ205" s="311"/>
      <c r="CK205" s="311"/>
      <c r="CL205" s="311"/>
      <c r="CM205" s="311"/>
      <c r="CN205" s="311"/>
      <c r="CO205" s="311"/>
      <c r="CP205" s="311"/>
      <c r="CQ205" s="311"/>
      <c r="CR205" s="311"/>
      <c r="CS205" s="311"/>
      <c r="CT205" s="311"/>
      <c r="CU205" s="311"/>
      <c r="CV205" s="311"/>
      <c r="CW205" s="311"/>
      <c r="CX205" s="311"/>
      <c r="CY205" s="311"/>
      <c r="CZ205" s="311"/>
      <c r="DA205" s="311"/>
      <c r="DB205" s="311"/>
      <c r="DC205" s="311"/>
      <c r="DD205" s="311"/>
      <c r="DE205" s="311"/>
      <c r="DF205" s="311"/>
      <c r="DG205" s="74"/>
      <c r="DH205" s="311"/>
      <c r="DI205" s="311"/>
      <c r="DJ205" s="74"/>
      <c r="DK205" s="311"/>
      <c r="DL205" s="74"/>
      <c r="DM205" s="74"/>
      <c r="DN205" s="74"/>
      <c r="DO205" s="74"/>
      <c r="DP205" s="74"/>
      <c r="DQ205" s="74"/>
      <c r="DR205" s="41"/>
      <c r="DS205" s="39"/>
      <c r="DT205" s="236"/>
      <c r="DU205" s="254"/>
      <c r="DV205" s="254"/>
      <c r="DW205" s="237"/>
      <c r="DX205" s="237"/>
      <c r="DY205" s="237"/>
      <c r="DZ205" s="70"/>
      <c r="EA205" s="246"/>
      <c r="EB205" s="237"/>
      <c r="EC205" s="237"/>
      <c r="ED205" s="237"/>
      <c r="EE205" s="237"/>
    </row>
    <row r="206" spans="1:135" ht="15.75" hidden="1" customHeight="1">
      <c r="A206" s="39"/>
      <c r="B206" s="271"/>
      <c r="C206" s="41"/>
      <c r="D206" s="41"/>
      <c r="E206" s="89"/>
      <c r="F206" s="89"/>
      <c r="G206" s="313"/>
      <c r="H206" s="258"/>
      <c r="I206" s="258"/>
      <c r="J206" s="254"/>
      <c r="K206" s="254"/>
      <c r="L206" s="254"/>
      <c r="M206" s="254"/>
      <c r="N206" s="254"/>
      <c r="O206" s="254"/>
      <c r="P206" s="254"/>
      <c r="Q206" s="254"/>
      <c r="R206" s="254"/>
      <c r="S206" s="254"/>
      <c r="T206" s="254"/>
      <c r="U206" s="254"/>
      <c r="V206" s="254"/>
      <c r="W206" s="254"/>
      <c r="X206" s="254"/>
      <c r="Y206" s="254"/>
      <c r="Z206" s="254"/>
      <c r="AA206" s="254"/>
      <c r="AB206" s="254"/>
      <c r="AC206" s="254"/>
      <c r="AD206" s="254"/>
      <c r="AE206" s="254"/>
      <c r="AF206" s="254"/>
      <c r="AG206" s="74"/>
      <c r="AH206" s="74"/>
      <c r="AI206" s="74"/>
      <c r="AJ206" s="74"/>
      <c r="AK206" s="74"/>
      <c r="AL206" s="74"/>
      <c r="AM206" s="74"/>
      <c r="AN206" s="311"/>
      <c r="AO206" s="311"/>
      <c r="AP206" s="258"/>
      <c r="AQ206" s="311"/>
      <c r="AR206" s="311"/>
      <c r="AS206" s="311"/>
      <c r="AT206" s="311"/>
      <c r="AU206" s="311"/>
      <c r="AV206" s="311"/>
      <c r="AW206" s="311"/>
      <c r="AX206" s="311"/>
      <c r="AY206" s="311"/>
      <c r="AZ206" s="311"/>
      <c r="BA206" s="311"/>
      <c r="BB206" s="311"/>
      <c r="BC206" s="311"/>
      <c r="BD206" s="311"/>
      <c r="BE206" s="311"/>
      <c r="BF206" s="311"/>
      <c r="BG206" s="311"/>
      <c r="BH206" s="311"/>
      <c r="BI206" s="311"/>
      <c r="BJ206" s="311"/>
      <c r="BK206" s="311"/>
      <c r="BL206" s="311"/>
      <c r="BM206" s="311"/>
      <c r="BN206" s="311"/>
      <c r="BO206" s="311"/>
      <c r="BP206" s="311"/>
      <c r="BQ206" s="311"/>
      <c r="BR206" s="311"/>
      <c r="BS206" s="311"/>
      <c r="BT206" s="311"/>
      <c r="BU206" s="312"/>
      <c r="BV206" s="311"/>
      <c r="BW206" s="311"/>
      <c r="BX206" s="311"/>
      <c r="BY206" s="311"/>
      <c r="BZ206" s="311"/>
      <c r="CA206" s="311"/>
      <c r="CB206" s="311"/>
      <c r="CC206" s="311"/>
      <c r="CD206" s="311"/>
      <c r="CE206" s="311"/>
      <c r="CF206" s="311"/>
      <c r="CG206" s="311"/>
      <c r="CH206" s="311"/>
      <c r="CI206" s="311"/>
      <c r="CJ206" s="311"/>
      <c r="CK206" s="311"/>
      <c r="CL206" s="311"/>
      <c r="CM206" s="311"/>
      <c r="CN206" s="311"/>
      <c r="CO206" s="311"/>
      <c r="CP206" s="311"/>
      <c r="CQ206" s="311"/>
      <c r="CR206" s="311"/>
      <c r="CS206" s="311"/>
      <c r="CT206" s="311"/>
      <c r="CU206" s="311"/>
      <c r="CV206" s="311"/>
      <c r="CW206" s="311"/>
      <c r="CX206" s="311"/>
      <c r="CY206" s="311"/>
      <c r="CZ206" s="311"/>
      <c r="DA206" s="311"/>
      <c r="DB206" s="311"/>
      <c r="DC206" s="311"/>
      <c r="DD206" s="311"/>
      <c r="DE206" s="311"/>
      <c r="DF206" s="311"/>
      <c r="DG206" s="74"/>
      <c r="DH206" s="311"/>
      <c r="DI206" s="311"/>
      <c r="DJ206" s="74"/>
      <c r="DK206" s="311"/>
      <c r="DL206" s="74"/>
      <c r="DM206" s="74"/>
      <c r="DN206" s="74"/>
      <c r="DO206" s="74"/>
      <c r="DP206" s="74"/>
      <c r="DQ206" s="74"/>
      <c r="DR206" s="41"/>
      <c r="DS206" s="39"/>
      <c r="DT206" s="236"/>
      <c r="DU206" s="254"/>
      <c r="DV206" s="254"/>
      <c r="DW206" s="237"/>
      <c r="DX206" s="237"/>
      <c r="DY206" s="237"/>
      <c r="DZ206" s="70"/>
      <c r="EA206" s="246"/>
      <c r="EB206" s="237"/>
      <c r="EC206" s="237"/>
      <c r="ED206" s="237"/>
      <c r="EE206" s="237"/>
    </row>
    <row r="207" spans="1:135" ht="15.75" hidden="1" customHeight="1">
      <c r="A207" s="39"/>
      <c r="B207" s="271"/>
      <c r="C207" s="41"/>
      <c r="D207" s="41"/>
      <c r="E207" s="89"/>
      <c r="F207" s="89"/>
      <c r="G207" s="313"/>
      <c r="H207" s="258"/>
      <c r="I207" s="258"/>
      <c r="J207" s="254"/>
      <c r="K207" s="254"/>
      <c r="L207" s="254"/>
      <c r="M207" s="254"/>
      <c r="N207" s="254"/>
      <c r="O207" s="254"/>
      <c r="P207" s="254"/>
      <c r="Q207" s="254"/>
      <c r="R207" s="254"/>
      <c r="S207" s="254"/>
      <c r="T207" s="254"/>
      <c r="U207" s="254"/>
      <c r="V207" s="254"/>
      <c r="W207" s="254"/>
      <c r="X207" s="254"/>
      <c r="Y207" s="254"/>
      <c r="Z207" s="254"/>
      <c r="AA207" s="254"/>
      <c r="AB207" s="254"/>
      <c r="AC207" s="254"/>
      <c r="AD207" s="254"/>
      <c r="AE207" s="254"/>
      <c r="AF207" s="254"/>
      <c r="AG207" s="74"/>
      <c r="AH207" s="74"/>
      <c r="AI207" s="74"/>
      <c r="AJ207" s="74"/>
      <c r="AK207" s="74"/>
      <c r="AL207" s="74"/>
      <c r="AM207" s="74"/>
      <c r="AN207" s="311"/>
      <c r="AO207" s="311"/>
      <c r="AP207" s="258"/>
      <c r="AQ207" s="311"/>
      <c r="AR207" s="311"/>
      <c r="AS207" s="311"/>
      <c r="AT207" s="311"/>
      <c r="AU207" s="311"/>
      <c r="AV207" s="311"/>
      <c r="AW207" s="311"/>
      <c r="AX207" s="311"/>
      <c r="AY207" s="311"/>
      <c r="AZ207" s="311"/>
      <c r="BA207" s="311"/>
      <c r="BB207" s="311"/>
      <c r="BC207" s="311"/>
      <c r="BD207" s="311"/>
      <c r="BE207" s="311"/>
      <c r="BF207" s="311"/>
      <c r="BG207" s="311"/>
      <c r="BH207" s="311"/>
      <c r="BI207" s="311"/>
      <c r="BJ207" s="311"/>
      <c r="BK207" s="311"/>
      <c r="BL207" s="311"/>
      <c r="BM207" s="311"/>
      <c r="BN207" s="311"/>
      <c r="BO207" s="311"/>
      <c r="BP207" s="311"/>
      <c r="BQ207" s="311"/>
      <c r="BR207" s="311"/>
      <c r="BS207" s="311"/>
      <c r="BT207" s="311"/>
      <c r="BU207" s="312"/>
      <c r="BV207" s="311"/>
      <c r="BW207" s="311"/>
      <c r="BX207" s="311"/>
      <c r="BY207" s="311"/>
      <c r="BZ207" s="311"/>
      <c r="CA207" s="311"/>
      <c r="CB207" s="311"/>
      <c r="CC207" s="311"/>
      <c r="CD207" s="311"/>
      <c r="CE207" s="311"/>
      <c r="CF207" s="311"/>
      <c r="CG207" s="311"/>
      <c r="CH207" s="311"/>
      <c r="CI207" s="311"/>
      <c r="CJ207" s="311"/>
      <c r="CK207" s="311"/>
      <c r="CL207" s="311"/>
      <c r="CM207" s="311"/>
      <c r="CN207" s="311"/>
      <c r="CO207" s="311"/>
      <c r="CP207" s="311"/>
      <c r="CQ207" s="311"/>
      <c r="CR207" s="311"/>
      <c r="CS207" s="311"/>
      <c r="CT207" s="311"/>
      <c r="CU207" s="311"/>
      <c r="CV207" s="311"/>
      <c r="CW207" s="311"/>
      <c r="CX207" s="311"/>
      <c r="CY207" s="311"/>
      <c r="CZ207" s="311"/>
      <c r="DA207" s="311"/>
      <c r="DB207" s="311"/>
      <c r="DC207" s="311"/>
      <c r="DD207" s="311"/>
      <c r="DE207" s="311"/>
      <c r="DF207" s="311"/>
      <c r="DG207" s="74"/>
      <c r="DH207" s="311"/>
      <c r="DI207" s="311"/>
      <c r="DJ207" s="74"/>
      <c r="DK207" s="311"/>
      <c r="DL207" s="74"/>
      <c r="DM207" s="74"/>
      <c r="DN207" s="74"/>
      <c r="DO207" s="74"/>
      <c r="DP207" s="74"/>
      <c r="DQ207" s="74"/>
      <c r="DR207" s="41"/>
      <c r="DS207" s="39"/>
      <c r="DT207" s="236"/>
      <c r="DU207" s="254"/>
      <c r="DV207" s="254"/>
      <c r="DW207" s="237"/>
      <c r="DX207" s="237"/>
      <c r="DY207" s="237"/>
      <c r="DZ207" s="70"/>
      <c r="EA207" s="246"/>
      <c r="EB207" s="237"/>
      <c r="EC207" s="237"/>
      <c r="ED207" s="237"/>
      <c r="EE207" s="237"/>
    </row>
    <row r="208" spans="1:135" ht="36.75" hidden="1" customHeight="1">
      <c r="A208" s="39"/>
      <c r="B208" s="271"/>
      <c r="C208" s="41"/>
      <c r="D208" s="41"/>
      <c r="E208" s="89"/>
      <c r="F208" s="89"/>
      <c r="G208" s="313"/>
      <c r="H208" s="258"/>
      <c r="I208" s="258"/>
      <c r="J208" s="254"/>
      <c r="K208" s="254"/>
      <c r="L208" s="254"/>
      <c r="M208" s="254"/>
      <c r="N208" s="254"/>
      <c r="O208" s="254"/>
      <c r="P208" s="254"/>
      <c r="Q208" s="254"/>
      <c r="R208" s="254"/>
      <c r="S208" s="254"/>
      <c r="T208" s="254"/>
      <c r="U208" s="254"/>
      <c r="V208" s="254"/>
      <c r="W208" s="254"/>
      <c r="X208" s="254"/>
      <c r="Y208" s="254"/>
      <c r="Z208" s="254"/>
      <c r="AA208" s="254"/>
      <c r="AB208" s="254"/>
      <c r="AC208" s="254"/>
      <c r="AD208" s="254"/>
      <c r="AE208" s="254"/>
      <c r="AF208" s="254"/>
      <c r="AG208" s="74"/>
      <c r="AH208" s="74"/>
      <c r="AI208" s="74"/>
      <c r="AJ208" s="74"/>
      <c r="AK208" s="74"/>
      <c r="AL208" s="74"/>
      <c r="AM208" s="74"/>
      <c r="AN208" s="311"/>
      <c r="AO208" s="311"/>
      <c r="AP208" s="258"/>
      <c r="AQ208" s="311"/>
      <c r="AR208" s="311"/>
      <c r="AS208" s="311"/>
      <c r="AT208" s="311"/>
      <c r="AU208" s="311"/>
      <c r="AV208" s="311"/>
      <c r="AW208" s="311"/>
      <c r="AX208" s="311"/>
      <c r="AY208" s="311"/>
      <c r="AZ208" s="311"/>
      <c r="BA208" s="311"/>
      <c r="BB208" s="311"/>
      <c r="BC208" s="311"/>
      <c r="BD208" s="311"/>
      <c r="BE208" s="311"/>
      <c r="BF208" s="311"/>
      <c r="BG208" s="311"/>
      <c r="BH208" s="311"/>
      <c r="BI208" s="311"/>
      <c r="BJ208" s="311"/>
      <c r="BK208" s="311"/>
      <c r="BL208" s="311"/>
      <c r="BM208" s="311"/>
      <c r="BN208" s="311"/>
      <c r="BO208" s="311"/>
      <c r="BP208" s="311"/>
      <c r="BQ208" s="311"/>
      <c r="BR208" s="311"/>
      <c r="BS208" s="311"/>
      <c r="BT208" s="311"/>
      <c r="BU208" s="312"/>
      <c r="BV208" s="311"/>
      <c r="BW208" s="311"/>
      <c r="BX208" s="311"/>
      <c r="BY208" s="311"/>
      <c r="BZ208" s="311"/>
      <c r="CA208" s="311"/>
      <c r="CB208" s="311"/>
      <c r="CC208" s="311"/>
      <c r="CD208" s="311"/>
      <c r="CE208" s="311"/>
      <c r="CF208" s="311"/>
      <c r="CG208" s="311"/>
      <c r="CH208" s="311"/>
      <c r="CI208" s="311"/>
      <c r="CJ208" s="311"/>
      <c r="CK208" s="311"/>
      <c r="CL208" s="311"/>
      <c r="CM208" s="311"/>
      <c r="CN208" s="311"/>
      <c r="CO208" s="311"/>
      <c r="CP208" s="311"/>
      <c r="CQ208" s="311"/>
      <c r="CR208" s="311"/>
      <c r="CS208" s="311"/>
      <c r="CT208" s="311"/>
      <c r="CU208" s="311"/>
      <c r="CV208" s="311"/>
      <c r="CW208" s="311"/>
      <c r="CX208" s="311"/>
      <c r="CY208" s="311"/>
      <c r="CZ208" s="311"/>
      <c r="DA208" s="311"/>
      <c r="DB208" s="311"/>
      <c r="DC208" s="311"/>
      <c r="DD208" s="311"/>
      <c r="DE208" s="311"/>
      <c r="DF208" s="311"/>
      <c r="DG208" s="74"/>
      <c r="DH208" s="311"/>
      <c r="DI208" s="311"/>
      <c r="DJ208" s="74"/>
      <c r="DK208" s="311"/>
      <c r="DL208" s="74"/>
      <c r="DM208" s="74"/>
      <c r="DN208" s="74"/>
      <c r="DO208" s="74"/>
      <c r="DP208" s="74"/>
      <c r="DQ208" s="74"/>
      <c r="DR208" s="41"/>
      <c r="DS208" s="39"/>
      <c r="DT208" s="236"/>
      <c r="DU208" s="254"/>
      <c r="DV208" s="254"/>
      <c r="DW208" s="237"/>
      <c r="DX208" s="237"/>
      <c r="DY208" s="237"/>
      <c r="DZ208" s="70"/>
      <c r="EA208" s="246"/>
      <c r="EB208" s="237"/>
      <c r="EC208" s="237"/>
      <c r="ED208" s="237"/>
      <c r="EE208" s="237"/>
    </row>
    <row r="209" spans="1:135" ht="28.5" hidden="1" customHeight="1">
      <c r="A209" s="30"/>
      <c r="B209" s="249"/>
      <c r="C209" s="57"/>
      <c r="D209" s="57"/>
      <c r="E209" s="231"/>
      <c r="F209" s="231"/>
      <c r="G209" s="310"/>
      <c r="H209" s="57"/>
      <c r="I209" s="57"/>
      <c r="J209" s="248"/>
      <c r="K209" s="248"/>
      <c r="L209" s="248"/>
      <c r="M209" s="248"/>
      <c r="N209" s="248"/>
      <c r="O209" s="248"/>
      <c r="P209" s="248"/>
      <c r="Q209" s="248"/>
      <c r="R209" s="248"/>
      <c r="S209" s="248"/>
      <c r="T209" s="248"/>
      <c r="U209" s="248"/>
      <c r="V209" s="248"/>
      <c r="W209" s="248"/>
      <c r="X209" s="248"/>
      <c r="Y209" s="248"/>
      <c r="Z209" s="248"/>
      <c r="AA209" s="248"/>
      <c r="AB209" s="248"/>
      <c r="AC209" s="248"/>
      <c r="AD209" s="248"/>
      <c r="AE209" s="248"/>
      <c r="AF209" s="248"/>
      <c r="AG209" s="40"/>
      <c r="AH209" s="40"/>
      <c r="AI209" s="40"/>
      <c r="AJ209" s="40"/>
      <c r="AK209" s="40"/>
      <c r="AL209" s="40"/>
      <c r="AM209" s="40"/>
      <c r="AN209" s="308"/>
      <c r="AO209" s="308"/>
      <c r="AP209" s="57"/>
      <c r="AQ209" s="308"/>
      <c r="AR209" s="308"/>
      <c r="AS209" s="308"/>
      <c r="AT209" s="308"/>
      <c r="AU209" s="308"/>
      <c r="AV209" s="308"/>
      <c r="AW209" s="308"/>
      <c r="AX209" s="308"/>
      <c r="AY209" s="308"/>
      <c r="AZ209" s="308"/>
      <c r="BA209" s="308"/>
      <c r="BB209" s="308"/>
      <c r="BC209" s="308"/>
      <c r="BD209" s="308"/>
      <c r="BE209" s="308"/>
      <c r="BF209" s="308"/>
      <c r="BG209" s="308"/>
      <c r="BH209" s="308"/>
      <c r="BI209" s="308"/>
      <c r="BJ209" s="308"/>
      <c r="BK209" s="308"/>
      <c r="BL209" s="308"/>
      <c r="BM209" s="308"/>
      <c r="BN209" s="308"/>
      <c r="BO209" s="308"/>
      <c r="BP209" s="308"/>
      <c r="BQ209" s="308"/>
      <c r="BR209" s="308"/>
      <c r="BS209" s="308"/>
      <c r="BT209" s="308"/>
      <c r="BU209" s="309"/>
      <c r="BV209" s="308"/>
      <c r="BW209" s="308"/>
      <c r="BX209" s="308"/>
      <c r="BY209" s="308"/>
      <c r="BZ209" s="308"/>
      <c r="CA209" s="308"/>
      <c r="CB209" s="308"/>
      <c r="CC209" s="308"/>
      <c r="CD209" s="308"/>
      <c r="CE209" s="308"/>
      <c r="CF209" s="308"/>
      <c r="CG209" s="308"/>
      <c r="CH209" s="308"/>
      <c r="CI209" s="308"/>
      <c r="CJ209" s="308"/>
      <c r="CK209" s="308"/>
      <c r="CL209" s="308"/>
      <c r="CM209" s="308"/>
      <c r="CN209" s="308"/>
      <c r="CO209" s="308"/>
      <c r="CP209" s="308"/>
      <c r="CQ209" s="308"/>
      <c r="CR209" s="308"/>
      <c r="CS209" s="308"/>
      <c r="CT209" s="308"/>
      <c r="CU209" s="308"/>
      <c r="CV209" s="308"/>
      <c r="CW209" s="308"/>
      <c r="CX209" s="308"/>
      <c r="CY209" s="308"/>
      <c r="CZ209" s="308"/>
      <c r="DA209" s="308"/>
      <c r="DB209" s="308"/>
      <c r="DC209" s="308"/>
      <c r="DD209" s="308"/>
      <c r="DE209" s="308"/>
      <c r="DF209" s="308"/>
      <c r="DG209" s="40"/>
      <c r="DH209" s="308"/>
      <c r="DI209" s="308"/>
      <c r="DJ209" s="57"/>
      <c r="DK209" s="57"/>
      <c r="DL209" s="40"/>
      <c r="DM209" s="40"/>
      <c r="DN209" s="40"/>
      <c r="DO209" s="40"/>
      <c r="DP209" s="40"/>
      <c r="DQ209" s="40"/>
      <c r="DR209" s="57"/>
      <c r="DS209" s="57"/>
      <c r="DT209" s="245"/>
      <c r="DU209" s="248"/>
      <c r="DV209" s="248"/>
      <c r="DW209" s="244"/>
      <c r="DX209" s="244"/>
      <c r="DY209" s="244"/>
      <c r="DZ209" s="70"/>
      <c r="EA209" s="246"/>
      <c r="EB209" s="244"/>
      <c r="EC209" s="244"/>
      <c r="ED209" s="244"/>
      <c r="EE209" s="244"/>
    </row>
    <row r="210" spans="1:135" ht="26.25" hidden="1" customHeight="1">
      <c r="A210" s="30"/>
      <c r="B210" s="32"/>
      <c r="C210" s="57"/>
      <c r="D210" s="57"/>
      <c r="E210" s="231"/>
      <c r="F210" s="231"/>
      <c r="G210" s="310"/>
      <c r="H210" s="57"/>
      <c r="I210" s="57"/>
      <c r="J210" s="254"/>
      <c r="K210" s="254"/>
      <c r="L210" s="254"/>
      <c r="M210" s="254"/>
      <c r="N210" s="254"/>
      <c r="O210" s="254"/>
      <c r="P210" s="254"/>
      <c r="Q210" s="254"/>
      <c r="R210" s="254"/>
      <c r="S210" s="254"/>
      <c r="T210" s="254"/>
      <c r="U210" s="254"/>
      <c r="V210" s="254"/>
      <c r="W210" s="254"/>
      <c r="X210" s="254"/>
      <c r="Y210" s="254"/>
      <c r="Z210" s="254"/>
      <c r="AA210" s="254"/>
      <c r="AB210" s="254"/>
      <c r="AC210" s="254"/>
      <c r="AD210" s="254"/>
      <c r="AE210" s="254"/>
      <c r="AF210" s="254"/>
      <c r="AG210" s="40"/>
      <c r="AH210" s="40"/>
      <c r="AI210" s="40"/>
      <c r="AJ210" s="40"/>
      <c r="AK210" s="40"/>
      <c r="AL210" s="40"/>
      <c r="AM210" s="74"/>
      <c r="AN210" s="311"/>
      <c r="AO210" s="311"/>
      <c r="AP210" s="57"/>
      <c r="AQ210" s="311"/>
      <c r="AR210" s="311"/>
      <c r="AS210" s="311"/>
      <c r="AT210" s="311"/>
      <c r="AU210" s="311"/>
      <c r="AV210" s="311"/>
      <c r="AW210" s="311"/>
      <c r="AX210" s="311"/>
      <c r="AY210" s="311"/>
      <c r="AZ210" s="311"/>
      <c r="BA210" s="311"/>
      <c r="BB210" s="311"/>
      <c r="BC210" s="311"/>
      <c r="BD210" s="311"/>
      <c r="BE210" s="311"/>
      <c r="BF210" s="311"/>
      <c r="BG210" s="311"/>
      <c r="BH210" s="311"/>
      <c r="BI210" s="311"/>
      <c r="BJ210" s="311"/>
      <c r="BK210" s="311"/>
      <c r="BL210" s="311"/>
      <c r="BM210" s="311"/>
      <c r="BN210" s="311"/>
      <c r="BO210" s="311"/>
      <c r="BP210" s="311"/>
      <c r="BQ210" s="311"/>
      <c r="BR210" s="311"/>
      <c r="BS210" s="311"/>
      <c r="BT210" s="311"/>
      <c r="BU210" s="312"/>
      <c r="BV210" s="311"/>
      <c r="BW210" s="311"/>
      <c r="BX210" s="311"/>
      <c r="BY210" s="311"/>
      <c r="BZ210" s="311"/>
      <c r="CA210" s="311"/>
      <c r="CB210" s="311"/>
      <c r="CC210" s="311"/>
      <c r="CD210" s="311"/>
      <c r="CE210" s="311"/>
      <c r="CF210" s="311"/>
      <c r="CG210" s="311"/>
      <c r="CH210" s="311"/>
      <c r="CI210" s="311"/>
      <c r="CJ210" s="311"/>
      <c r="CK210" s="311"/>
      <c r="CL210" s="311"/>
      <c r="CM210" s="311"/>
      <c r="CN210" s="311"/>
      <c r="CO210" s="311"/>
      <c r="CP210" s="311"/>
      <c r="CQ210" s="311"/>
      <c r="CR210" s="311"/>
      <c r="CS210" s="311"/>
      <c r="CT210" s="311"/>
      <c r="CU210" s="311"/>
      <c r="CV210" s="311"/>
      <c r="CW210" s="311"/>
      <c r="CX210" s="311"/>
      <c r="CY210" s="311"/>
      <c r="CZ210" s="311"/>
      <c r="DA210" s="311"/>
      <c r="DB210" s="311"/>
      <c r="DC210" s="311"/>
      <c r="DD210" s="311"/>
      <c r="DE210" s="311"/>
      <c r="DF210" s="311"/>
      <c r="DG210" s="40"/>
      <c r="DH210" s="311"/>
      <c r="DI210" s="311"/>
      <c r="DJ210" s="57"/>
      <c r="DK210" s="57"/>
      <c r="DL210" s="40"/>
      <c r="DM210" s="40"/>
      <c r="DN210" s="40"/>
      <c r="DO210" s="40"/>
      <c r="DP210" s="40"/>
      <c r="DQ210" s="40"/>
      <c r="DR210" s="57"/>
      <c r="DS210" s="58"/>
      <c r="DT210" s="236"/>
      <c r="DU210" s="248"/>
      <c r="DV210" s="248"/>
      <c r="DW210" s="237"/>
      <c r="DX210" s="237"/>
      <c r="DY210" s="237"/>
      <c r="DZ210" s="70"/>
      <c r="EA210" s="246"/>
      <c r="EB210" s="237"/>
      <c r="EC210" s="237"/>
      <c r="ED210" s="237"/>
      <c r="EE210" s="237"/>
    </row>
    <row r="211" spans="1:135" ht="35.25" hidden="1" customHeight="1">
      <c r="A211" s="39"/>
      <c r="B211" s="271"/>
      <c r="C211" s="41"/>
      <c r="D211" s="41"/>
      <c r="E211" s="89"/>
      <c r="F211" s="89"/>
      <c r="G211" s="313"/>
      <c r="H211" s="258"/>
      <c r="I211" s="258"/>
      <c r="J211" s="254"/>
      <c r="K211" s="254"/>
      <c r="L211" s="254"/>
      <c r="M211" s="254"/>
      <c r="N211" s="254"/>
      <c r="O211" s="254"/>
      <c r="P211" s="254"/>
      <c r="Q211" s="254"/>
      <c r="R211" s="254"/>
      <c r="S211" s="254"/>
      <c r="T211" s="254"/>
      <c r="U211" s="254"/>
      <c r="V211" s="254"/>
      <c r="W211" s="254"/>
      <c r="X211" s="254"/>
      <c r="Y211" s="254"/>
      <c r="Z211" s="254"/>
      <c r="AA211" s="254"/>
      <c r="AB211" s="254"/>
      <c r="AC211" s="254"/>
      <c r="AD211" s="254"/>
      <c r="AE211" s="254"/>
      <c r="AF211" s="254"/>
      <c r="AG211" s="74"/>
      <c r="AH211" s="74"/>
      <c r="AI211" s="74"/>
      <c r="AJ211" s="74"/>
      <c r="AK211" s="74"/>
      <c r="AL211" s="74"/>
      <c r="AM211" s="74"/>
      <c r="AN211" s="311"/>
      <c r="AO211" s="311"/>
      <c r="AP211" s="258"/>
      <c r="AQ211" s="311"/>
      <c r="AR211" s="311"/>
      <c r="AS211" s="311"/>
      <c r="AT211" s="311"/>
      <c r="AU211" s="311"/>
      <c r="AV211" s="311"/>
      <c r="AW211" s="311"/>
      <c r="AX211" s="311"/>
      <c r="AY211" s="311"/>
      <c r="AZ211" s="311"/>
      <c r="BA211" s="311"/>
      <c r="BB211" s="311"/>
      <c r="BC211" s="311"/>
      <c r="BD211" s="311"/>
      <c r="BE211" s="311"/>
      <c r="BF211" s="311"/>
      <c r="BG211" s="311"/>
      <c r="BH211" s="311"/>
      <c r="BI211" s="311"/>
      <c r="BJ211" s="311"/>
      <c r="BK211" s="311"/>
      <c r="BL211" s="311"/>
      <c r="BM211" s="311"/>
      <c r="BN211" s="311"/>
      <c r="BO211" s="311"/>
      <c r="BP211" s="311"/>
      <c r="BQ211" s="311"/>
      <c r="BR211" s="311"/>
      <c r="BS211" s="311"/>
      <c r="BT211" s="311"/>
      <c r="BU211" s="312"/>
      <c r="BV211" s="311"/>
      <c r="BW211" s="311"/>
      <c r="BX211" s="311"/>
      <c r="BY211" s="311"/>
      <c r="BZ211" s="311"/>
      <c r="CA211" s="311"/>
      <c r="CB211" s="311"/>
      <c r="CC211" s="311"/>
      <c r="CD211" s="311"/>
      <c r="CE211" s="311"/>
      <c r="CF211" s="311"/>
      <c r="CG211" s="311"/>
      <c r="CH211" s="311"/>
      <c r="CI211" s="311"/>
      <c r="CJ211" s="311"/>
      <c r="CK211" s="311"/>
      <c r="CL211" s="311"/>
      <c r="CM211" s="311"/>
      <c r="CN211" s="311"/>
      <c r="CO211" s="311"/>
      <c r="CP211" s="311"/>
      <c r="CQ211" s="311"/>
      <c r="CR211" s="311"/>
      <c r="CS211" s="311"/>
      <c r="CT211" s="311"/>
      <c r="CU211" s="311"/>
      <c r="CV211" s="311"/>
      <c r="CW211" s="311"/>
      <c r="CX211" s="311"/>
      <c r="CY211" s="311"/>
      <c r="CZ211" s="311"/>
      <c r="DA211" s="311"/>
      <c r="DB211" s="311"/>
      <c r="DC211" s="311"/>
      <c r="DD211" s="311"/>
      <c r="DE211" s="311"/>
      <c r="DF211" s="311"/>
      <c r="DG211" s="74"/>
      <c r="DH211" s="311"/>
      <c r="DI211" s="311"/>
      <c r="DJ211" s="74"/>
      <c r="DK211" s="311"/>
      <c r="DL211" s="74"/>
      <c r="DM211" s="74"/>
      <c r="DN211" s="74"/>
      <c r="DO211" s="74"/>
      <c r="DP211" s="74"/>
      <c r="DQ211" s="74"/>
      <c r="DR211" s="41"/>
      <c r="DS211" s="39"/>
      <c r="DT211" s="236"/>
      <c r="DU211" s="254"/>
      <c r="DV211" s="254"/>
      <c r="DW211" s="237"/>
      <c r="DX211" s="237"/>
      <c r="DY211" s="237"/>
      <c r="DZ211" s="70"/>
      <c r="EA211" s="246"/>
      <c r="EB211" s="237"/>
      <c r="EC211" s="237"/>
      <c r="ED211" s="237"/>
      <c r="EE211" s="237"/>
    </row>
    <row r="212" spans="1:135" ht="15.75" hidden="1" customHeight="1">
      <c r="A212" s="39"/>
      <c r="B212" s="271"/>
      <c r="C212" s="41"/>
      <c r="D212" s="41"/>
      <c r="E212" s="89"/>
      <c r="F212" s="89"/>
      <c r="G212" s="313"/>
      <c r="H212" s="258"/>
      <c r="I212" s="258"/>
      <c r="J212" s="254"/>
      <c r="K212" s="254"/>
      <c r="L212" s="254"/>
      <c r="M212" s="254"/>
      <c r="N212" s="254"/>
      <c r="O212" s="254"/>
      <c r="P212" s="254"/>
      <c r="Q212" s="254"/>
      <c r="R212" s="254"/>
      <c r="S212" s="254"/>
      <c r="T212" s="254"/>
      <c r="U212" s="254"/>
      <c r="V212" s="254"/>
      <c r="W212" s="254"/>
      <c r="X212" s="254"/>
      <c r="Y212" s="254"/>
      <c r="Z212" s="254"/>
      <c r="AA212" s="254"/>
      <c r="AB212" s="254"/>
      <c r="AC212" s="254"/>
      <c r="AD212" s="254"/>
      <c r="AE212" s="254"/>
      <c r="AF212" s="254"/>
      <c r="AG212" s="74"/>
      <c r="AH212" s="74"/>
      <c r="AI212" s="74"/>
      <c r="AJ212" s="74"/>
      <c r="AK212" s="74"/>
      <c r="AL212" s="74"/>
      <c r="AM212" s="74"/>
      <c r="AN212" s="311"/>
      <c r="AO212" s="311"/>
      <c r="AP212" s="258"/>
      <c r="AQ212" s="311"/>
      <c r="AR212" s="311"/>
      <c r="AS212" s="311"/>
      <c r="AT212" s="311"/>
      <c r="AU212" s="311"/>
      <c r="AV212" s="311"/>
      <c r="AW212" s="311"/>
      <c r="AX212" s="311"/>
      <c r="AY212" s="311"/>
      <c r="AZ212" s="311"/>
      <c r="BA212" s="311"/>
      <c r="BB212" s="311"/>
      <c r="BC212" s="311"/>
      <c r="BD212" s="311"/>
      <c r="BE212" s="311"/>
      <c r="BF212" s="311"/>
      <c r="BG212" s="311"/>
      <c r="BH212" s="311"/>
      <c r="BI212" s="311"/>
      <c r="BJ212" s="311"/>
      <c r="BK212" s="311"/>
      <c r="BL212" s="311"/>
      <c r="BM212" s="311"/>
      <c r="BN212" s="311"/>
      <c r="BO212" s="311"/>
      <c r="BP212" s="311"/>
      <c r="BQ212" s="311"/>
      <c r="BR212" s="311"/>
      <c r="BS212" s="311"/>
      <c r="BT212" s="311"/>
      <c r="BU212" s="312"/>
      <c r="BV212" s="311"/>
      <c r="BW212" s="311"/>
      <c r="BX212" s="311"/>
      <c r="BY212" s="311"/>
      <c r="BZ212" s="311"/>
      <c r="CA212" s="311"/>
      <c r="CB212" s="311"/>
      <c r="CC212" s="311"/>
      <c r="CD212" s="311"/>
      <c r="CE212" s="311"/>
      <c r="CF212" s="311"/>
      <c r="CG212" s="311"/>
      <c r="CH212" s="311"/>
      <c r="CI212" s="311"/>
      <c r="CJ212" s="311"/>
      <c r="CK212" s="311"/>
      <c r="CL212" s="311"/>
      <c r="CM212" s="311"/>
      <c r="CN212" s="311"/>
      <c r="CO212" s="311"/>
      <c r="CP212" s="311"/>
      <c r="CQ212" s="311"/>
      <c r="CR212" s="311"/>
      <c r="CS212" s="311"/>
      <c r="CT212" s="311"/>
      <c r="CU212" s="311"/>
      <c r="CV212" s="311"/>
      <c r="CW212" s="311"/>
      <c r="CX212" s="311"/>
      <c r="CY212" s="311"/>
      <c r="CZ212" s="311"/>
      <c r="DA212" s="311"/>
      <c r="DB212" s="311"/>
      <c r="DC212" s="311"/>
      <c r="DD212" s="311"/>
      <c r="DE212" s="311"/>
      <c r="DF212" s="311"/>
      <c r="DG212" s="74"/>
      <c r="DH212" s="311"/>
      <c r="DI212" s="311"/>
      <c r="DJ212" s="74"/>
      <c r="DK212" s="311"/>
      <c r="DL212" s="74"/>
      <c r="DM212" s="74"/>
      <c r="DN212" s="74"/>
      <c r="DO212" s="74"/>
      <c r="DP212" s="74"/>
      <c r="DQ212" s="74"/>
      <c r="DR212" s="41"/>
      <c r="DS212" s="39"/>
      <c r="DT212" s="236"/>
      <c r="DU212" s="254"/>
      <c r="DV212" s="254"/>
      <c r="DW212" s="237"/>
      <c r="DX212" s="237"/>
      <c r="DY212" s="237"/>
      <c r="DZ212" s="70"/>
      <c r="EA212" s="246"/>
      <c r="EB212" s="237"/>
      <c r="EC212" s="237"/>
      <c r="ED212" s="237"/>
      <c r="EE212" s="237"/>
    </row>
    <row r="213" spans="1:135" ht="36" hidden="1" customHeight="1">
      <c r="A213" s="39"/>
      <c r="B213" s="271"/>
      <c r="C213" s="41"/>
      <c r="D213" s="41"/>
      <c r="E213" s="89"/>
      <c r="F213" s="89"/>
      <c r="G213" s="313"/>
      <c r="H213" s="258"/>
      <c r="I213" s="258"/>
      <c r="J213" s="254"/>
      <c r="K213" s="254"/>
      <c r="L213" s="254"/>
      <c r="M213" s="254"/>
      <c r="N213" s="254"/>
      <c r="O213" s="254"/>
      <c r="P213" s="254"/>
      <c r="Q213" s="254"/>
      <c r="R213" s="254"/>
      <c r="S213" s="254"/>
      <c r="T213" s="254"/>
      <c r="U213" s="254"/>
      <c r="V213" s="254"/>
      <c r="W213" s="254"/>
      <c r="X213" s="254"/>
      <c r="Y213" s="254"/>
      <c r="Z213" s="254"/>
      <c r="AA213" s="254"/>
      <c r="AB213" s="254"/>
      <c r="AC213" s="254"/>
      <c r="AD213" s="254"/>
      <c r="AE213" s="254"/>
      <c r="AF213" s="254"/>
      <c r="AG213" s="74"/>
      <c r="AH213" s="74"/>
      <c r="AI213" s="74"/>
      <c r="AJ213" s="74"/>
      <c r="AK213" s="74"/>
      <c r="AL213" s="74"/>
      <c r="AM213" s="74"/>
      <c r="AN213" s="311"/>
      <c r="AO213" s="311"/>
      <c r="AP213" s="258"/>
      <c r="AQ213" s="311"/>
      <c r="AR213" s="311"/>
      <c r="AS213" s="311"/>
      <c r="AT213" s="311"/>
      <c r="AU213" s="311"/>
      <c r="AV213" s="311"/>
      <c r="AW213" s="311"/>
      <c r="AX213" s="311"/>
      <c r="AY213" s="311"/>
      <c r="AZ213" s="311"/>
      <c r="BA213" s="311"/>
      <c r="BB213" s="311"/>
      <c r="BC213" s="311"/>
      <c r="BD213" s="311"/>
      <c r="BE213" s="311"/>
      <c r="BF213" s="311"/>
      <c r="BG213" s="311"/>
      <c r="BH213" s="311"/>
      <c r="BI213" s="311"/>
      <c r="BJ213" s="311"/>
      <c r="BK213" s="311"/>
      <c r="BL213" s="311"/>
      <c r="BM213" s="311"/>
      <c r="BN213" s="311"/>
      <c r="BO213" s="311"/>
      <c r="BP213" s="311"/>
      <c r="BQ213" s="311"/>
      <c r="BR213" s="311"/>
      <c r="BS213" s="311"/>
      <c r="BT213" s="311"/>
      <c r="BU213" s="312"/>
      <c r="BV213" s="311"/>
      <c r="BW213" s="311"/>
      <c r="BX213" s="311"/>
      <c r="BY213" s="311"/>
      <c r="BZ213" s="311"/>
      <c r="CA213" s="311"/>
      <c r="CB213" s="311"/>
      <c r="CC213" s="311"/>
      <c r="CD213" s="311"/>
      <c r="CE213" s="311"/>
      <c r="CF213" s="311"/>
      <c r="CG213" s="311"/>
      <c r="CH213" s="311"/>
      <c r="CI213" s="311"/>
      <c r="CJ213" s="311"/>
      <c r="CK213" s="311"/>
      <c r="CL213" s="311"/>
      <c r="CM213" s="311"/>
      <c r="CN213" s="311"/>
      <c r="CO213" s="311"/>
      <c r="CP213" s="311"/>
      <c r="CQ213" s="311"/>
      <c r="CR213" s="311"/>
      <c r="CS213" s="311"/>
      <c r="CT213" s="311"/>
      <c r="CU213" s="311"/>
      <c r="CV213" s="311"/>
      <c r="CW213" s="311"/>
      <c r="CX213" s="311"/>
      <c r="CY213" s="311"/>
      <c r="CZ213" s="311"/>
      <c r="DA213" s="311"/>
      <c r="DB213" s="311"/>
      <c r="DC213" s="311"/>
      <c r="DD213" s="311"/>
      <c r="DE213" s="311"/>
      <c r="DF213" s="311"/>
      <c r="DG213" s="74"/>
      <c r="DH213" s="311"/>
      <c r="DI213" s="311"/>
      <c r="DJ213" s="74"/>
      <c r="DK213" s="311"/>
      <c r="DL213" s="74"/>
      <c r="DM213" s="74"/>
      <c r="DN213" s="74"/>
      <c r="DO213" s="74"/>
      <c r="DP213" s="74"/>
      <c r="DQ213" s="74"/>
      <c r="DR213" s="41"/>
      <c r="DS213" s="39"/>
      <c r="DT213" s="236"/>
      <c r="DU213" s="254"/>
      <c r="DV213" s="254"/>
      <c r="DW213" s="237"/>
      <c r="DX213" s="237"/>
      <c r="DY213" s="237"/>
      <c r="DZ213" s="70"/>
      <c r="EA213" s="246"/>
      <c r="EB213" s="237"/>
      <c r="EC213" s="237"/>
      <c r="ED213" s="237"/>
      <c r="EE213" s="237"/>
    </row>
    <row r="214" spans="1:135" ht="38.25" hidden="1" customHeight="1">
      <c r="A214" s="39"/>
      <c r="B214" s="271"/>
      <c r="C214" s="41"/>
      <c r="D214" s="41"/>
      <c r="E214" s="89"/>
      <c r="F214" s="89"/>
      <c r="G214" s="313"/>
      <c r="H214" s="258"/>
      <c r="I214" s="258"/>
      <c r="J214" s="254"/>
      <c r="K214" s="254"/>
      <c r="L214" s="254"/>
      <c r="M214" s="254"/>
      <c r="N214" s="254"/>
      <c r="O214" s="254"/>
      <c r="P214" s="254"/>
      <c r="Q214" s="254"/>
      <c r="R214" s="254"/>
      <c r="S214" s="254"/>
      <c r="T214" s="254"/>
      <c r="U214" s="254"/>
      <c r="V214" s="254"/>
      <c r="W214" s="254"/>
      <c r="X214" s="254"/>
      <c r="Y214" s="254"/>
      <c r="Z214" s="254"/>
      <c r="AA214" s="254"/>
      <c r="AB214" s="254"/>
      <c r="AC214" s="254"/>
      <c r="AD214" s="254"/>
      <c r="AE214" s="254"/>
      <c r="AF214" s="254"/>
      <c r="AG214" s="74"/>
      <c r="AH214" s="74"/>
      <c r="AI214" s="74"/>
      <c r="AJ214" s="74"/>
      <c r="AK214" s="74"/>
      <c r="AL214" s="74"/>
      <c r="AM214" s="74"/>
      <c r="AN214" s="311"/>
      <c r="AO214" s="311"/>
      <c r="AP214" s="258"/>
      <c r="AQ214" s="311"/>
      <c r="AR214" s="311"/>
      <c r="AS214" s="311"/>
      <c r="AT214" s="311"/>
      <c r="AU214" s="311"/>
      <c r="AV214" s="311"/>
      <c r="AW214" s="311"/>
      <c r="AX214" s="311"/>
      <c r="AY214" s="311"/>
      <c r="AZ214" s="311"/>
      <c r="BA214" s="311"/>
      <c r="BB214" s="311"/>
      <c r="BC214" s="311"/>
      <c r="BD214" s="311"/>
      <c r="BE214" s="311"/>
      <c r="BF214" s="311"/>
      <c r="BG214" s="311"/>
      <c r="BH214" s="311"/>
      <c r="BI214" s="311"/>
      <c r="BJ214" s="311"/>
      <c r="BK214" s="311"/>
      <c r="BL214" s="311"/>
      <c r="BM214" s="311"/>
      <c r="BN214" s="311"/>
      <c r="BO214" s="311"/>
      <c r="BP214" s="311"/>
      <c r="BQ214" s="311"/>
      <c r="BR214" s="311"/>
      <c r="BS214" s="311"/>
      <c r="BT214" s="311"/>
      <c r="BU214" s="312"/>
      <c r="BV214" s="311"/>
      <c r="BW214" s="311"/>
      <c r="BX214" s="311"/>
      <c r="BY214" s="311"/>
      <c r="BZ214" s="311"/>
      <c r="CA214" s="311"/>
      <c r="CB214" s="311"/>
      <c r="CC214" s="311"/>
      <c r="CD214" s="311"/>
      <c r="CE214" s="311"/>
      <c r="CF214" s="311"/>
      <c r="CG214" s="311"/>
      <c r="CH214" s="311"/>
      <c r="CI214" s="311"/>
      <c r="CJ214" s="311"/>
      <c r="CK214" s="311"/>
      <c r="CL214" s="311"/>
      <c r="CM214" s="311"/>
      <c r="CN214" s="311"/>
      <c r="CO214" s="311"/>
      <c r="CP214" s="311"/>
      <c r="CQ214" s="311"/>
      <c r="CR214" s="311"/>
      <c r="CS214" s="311"/>
      <c r="CT214" s="311"/>
      <c r="CU214" s="311"/>
      <c r="CV214" s="311"/>
      <c r="CW214" s="311"/>
      <c r="CX214" s="311"/>
      <c r="CY214" s="311"/>
      <c r="CZ214" s="311"/>
      <c r="DA214" s="311"/>
      <c r="DB214" s="311"/>
      <c r="DC214" s="311"/>
      <c r="DD214" s="311"/>
      <c r="DE214" s="311"/>
      <c r="DF214" s="311"/>
      <c r="DG214" s="74"/>
      <c r="DH214" s="311"/>
      <c r="DI214" s="311"/>
      <c r="DJ214" s="74"/>
      <c r="DK214" s="311"/>
      <c r="DL214" s="74"/>
      <c r="DM214" s="74"/>
      <c r="DN214" s="74"/>
      <c r="DO214" s="74"/>
      <c r="DP214" s="74"/>
      <c r="DQ214" s="74"/>
      <c r="DR214" s="41"/>
      <c r="DS214" s="39"/>
      <c r="DT214" s="236"/>
      <c r="DU214" s="254"/>
      <c r="DV214" s="254"/>
      <c r="DW214" s="237"/>
      <c r="DX214" s="237"/>
      <c r="DY214" s="237"/>
      <c r="DZ214" s="70"/>
      <c r="EA214" s="246"/>
      <c r="EB214" s="237"/>
      <c r="EC214" s="237"/>
      <c r="ED214" s="237"/>
      <c r="EE214" s="237"/>
    </row>
    <row r="215" spans="1:135" ht="37.5" hidden="1" customHeight="1">
      <c r="A215" s="39"/>
      <c r="B215" s="271"/>
      <c r="C215" s="41"/>
      <c r="D215" s="41"/>
      <c r="E215" s="89"/>
      <c r="F215" s="89"/>
      <c r="G215" s="313"/>
      <c r="H215" s="258"/>
      <c r="I215" s="258"/>
      <c r="J215" s="254"/>
      <c r="K215" s="254"/>
      <c r="L215" s="254"/>
      <c r="M215" s="254"/>
      <c r="N215" s="254"/>
      <c r="O215" s="254"/>
      <c r="P215" s="254"/>
      <c r="Q215" s="254"/>
      <c r="R215" s="254"/>
      <c r="S215" s="254"/>
      <c r="T215" s="254"/>
      <c r="U215" s="254"/>
      <c r="V215" s="254"/>
      <c r="W215" s="254"/>
      <c r="X215" s="254"/>
      <c r="Y215" s="254"/>
      <c r="Z215" s="254"/>
      <c r="AA215" s="254"/>
      <c r="AB215" s="254"/>
      <c r="AC215" s="254"/>
      <c r="AD215" s="254"/>
      <c r="AE215" s="254"/>
      <c r="AF215" s="254"/>
      <c r="AG215" s="74"/>
      <c r="AH215" s="74"/>
      <c r="AI215" s="74"/>
      <c r="AJ215" s="74"/>
      <c r="AK215" s="74"/>
      <c r="AL215" s="74"/>
      <c r="AM215" s="74"/>
      <c r="AN215" s="311"/>
      <c r="AO215" s="311"/>
      <c r="AP215" s="258"/>
      <c r="AQ215" s="311"/>
      <c r="AR215" s="311"/>
      <c r="AS215" s="311"/>
      <c r="AT215" s="311"/>
      <c r="AU215" s="311"/>
      <c r="AV215" s="311"/>
      <c r="AW215" s="311"/>
      <c r="AX215" s="311"/>
      <c r="AY215" s="311"/>
      <c r="AZ215" s="311"/>
      <c r="BA215" s="311"/>
      <c r="BB215" s="311"/>
      <c r="BC215" s="311"/>
      <c r="BD215" s="311"/>
      <c r="BE215" s="311"/>
      <c r="BF215" s="311"/>
      <c r="BG215" s="311"/>
      <c r="BH215" s="311"/>
      <c r="BI215" s="311"/>
      <c r="BJ215" s="311"/>
      <c r="BK215" s="311"/>
      <c r="BL215" s="311"/>
      <c r="BM215" s="311"/>
      <c r="BN215" s="311"/>
      <c r="BO215" s="311"/>
      <c r="BP215" s="311"/>
      <c r="BQ215" s="311"/>
      <c r="BR215" s="311"/>
      <c r="BS215" s="311"/>
      <c r="BT215" s="311"/>
      <c r="BU215" s="312"/>
      <c r="BV215" s="311"/>
      <c r="BW215" s="311"/>
      <c r="BX215" s="311"/>
      <c r="BY215" s="311"/>
      <c r="BZ215" s="311"/>
      <c r="CA215" s="311"/>
      <c r="CB215" s="311"/>
      <c r="CC215" s="311"/>
      <c r="CD215" s="311"/>
      <c r="CE215" s="311"/>
      <c r="CF215" s="311"/>
      <c r="CG215" s="311"/>
      <c r="CH215" s="311"/>
      <c r="CI215" s="311"/>
      <c r="CJ215" s="311"/>
      <c r="CK215" s="311"/>
      <c r="CL215" s="311"/>
      <c r="CM215" s="311"/>
      <c r="CN215" s="311"/>
      <c r="CO215" s="311"/>
      <c r="CP215" s="311"/>
      <c r="CQ215" s="311"/>
      <c r="CR215" s="311"/>
      <c r="CS215" s="311"/>
      <c r="CT215" s="311"/>
      <c r="CU215" s="311"/>
      <c r="CV215" s="311"/>
      <c r="CW215" s="311"/>
      <c r="CX215" s="311"/>
      <c r="CY215" s="311"/>
      <c r="CZ215" s="311"/>
      <c r="DA215" s="311"/>
      <c r="DB215" s="311"/>
      <c r="DC215" s="311"/>
      <c r="DD215" s="311"/>
      <c r="DE215" s="311"/>
      <c r="DF215" s="311"/>
      <c r="DG215" s="74"/>
      <c r="DH215" s="311"/>
      <c r="DI215" s="311"/>
      <c r="DJ215" s="74"/>
      <c r="DK215" s="311"/>
      <c r="DL215" s="74"/>
      <c r="DM215" s="74"/>
      <c r="DN215" s="74"/>
      <c r="DO215" s="74"/>
      <c r="DP215" s="74"/>
      <c r="DQ215" s="74"/>
      <c r="DR215" s="41"/>
      <c r="DS215" s="39"/>
      <c r="DT215" s="236"/>
      <c r="DU215" s="254"/>
      <c r="DV215" s="254"/>
      <c r="DW215" s="237"/>
      <c r="DX215" s="237"/>
      <c r="DY215" s="237"/>
      <c r="DZ215" s="70"/>
      <c r="EA215" s="246"/>
      <c r="EB215" s="237"/>
      <c r="EC215" s="237"/>
      <c r="ED215" s="237"/>
      <c r="EE215" s="237"/>
    </row>
    <row r="216" spans="1:135" ht="38.25" hidden="1" customHeight="1">
      <c r="A216" s="39"/>
      <c r="B216" s="271"/>
      <c r="C216" s="41"/>
      <c r="D216" s="41"/>
      <c r="E216" s="89"/>
      <c r="F216" s="89"/>
      <c r="G216" s="313"/>
      <c r="H216" s="258"/>
      <c r="I216" s="258"/>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254"/>
      <c r="AF216" s="254"/>
      <c r="AG216" s="74"/>
      <c r="AH216" s="74"/>
      <c r="AI216" s="74"/>
      <c r="AJ216" s="74"/>
      <c r="AK216" s="74"/>
      <c r="AL216" s="74"/>
      <c r="AM216" s="74"/>
      <c r="AN216" s="311"/>
      <c r="AO216" s="311"/>
      <c r="AP216" s="258"/>
      <c r="AQ216" s="311"/>
      <c r="AR216" s="311"/>
      <c r="AS216" s="311"/>
      <c r="AT216" s="311"/>
      <c r="AU216" s="311"/>
      <c r="AV216" s="311"/>
      <c r="AW216" s="311"/>
      <c r="AX216" s="311"/>
      <c r="AY216" s="311"/>
      <c r="AZ216" s="311"/>
      <c r="BA216" s="311"/>
      <c r="BB216" s="311"/>
      <c r="BC216" s="311"/>
      <c r="BD216" s="311"/>
      <c r="BE216" s="311"/>
      <c r="BF216" s="311"/>
      <c r="BG216" s="311"/>
      <c r="BH216" s="311"/>
      <c r="BI216" s="311"/>
      <c r="BJ216" s="311"/>
      <c r="BK216" s="311"/>
      <c r="BL216" s="311"/>
      <c r="BM216" s="311"/>
      <c r="BN216" s="311"/>
      <c r="BO216" s="311"/>
      <c r="BP216" s="311"/>
      <c r="BQ216" s="311"/>
      <c r="BR216" s="311"/>
      <c r="BS216" s="311"/>
      <c r="BT216" s="311"/>
      <c r="BU216" s="312"/>
      <c r="BV216" s="311"/>
      <c r="BW216" s="311"/>
      <c r="BX216" s="311"/>
      <c r="BY216" s="311"/>
      <c r="BZ216" s="311"/>
      <c r="CA216" s="311"/>
      <c r="CB216" s="311"/>
      <c r="CC216" s="311"/>
      <c r="CD216" s="311"/>
      <c r="CE216" s="311"/>
      <c r="CF216" s="311"/>
      <c r="CG216" s="311"/>
      <c r="CH216" s="311"/>
      <c r="CI216" s="311"/>
      <c r="CJ216" s="311"/>
      <c r="CK216" s="311"/>
      <c r="CL216" s="311"/>
      <c r="CM216" s="311"/>
      <c r="CN216" s="311"/>
      <c r="CO216" s="311"/>
      <c r="CP216" s="311"/>
      <c r="CQ216" s="311"/>
      <c r="CR216" s="311"/>
      <c r="CS216" s="311"/>
      <c r="CT216" s="311"/>
      <c r="CU216" s="311"/>
      <c r="CV216" s="311"/>
      <c r="CW216" s="311"/>
      <c r="CX216" s="311"/>
      <c r="CY216" s="311"/>
      <c r="CZ216" s="311"/>
      <c r="DA216" s="311"/>
      <c r="DB216" s="311"/>
      <c r="DC216" s="311"/>
      <c r="DD216" s="311"/>
      <c r="DE216" s="311"/>
      <c r="DF216" s="311"/>
      <c r="DG216" s="74"/>
      <c r="DH216" s="311"/>
      <c r="DI216" s="311"/>
      <c r="DJ216" s="74"/>
      <c r="DK216" s="311"/>
      <c r="DL216" s="74"/>
      <c r="DM216" s="74"/>
      <c r="DN216" s="74"/>
      <c r="DO216" s="74"/>
      <c r="DP216" s="74"/>
      <c r="DQ216" s="74"/>
      <c r="DR216" s="41"/>
      <c r="DS216" s="39"/>
      <c r="DT216" s="236"/>
      <c r="DU216" s="254"/>
      <c r="DV216" s="254"/>
      <c r="DW216" s="237"/>
      <c r="DX216" s="237"/>
      <c r="DY216" s="237"/>
      <c r="DZ216" s="70"/>
      <c r="EA216" s="246"/>
      <c r="EB216" s="237"/>
      <c r="EC216" s="237"/>
      <c r="ED216" s="237"/>
      <c r="EE216" s="237"/>
    </row>
    <row r="217" spans="1:135" ht="15.75" hidden="1" customHeight="1">
      <c r="A217" s="39"/>
      <c r="B217" s="271"/>
      <c r="C217" s="41"/>
      <c r="D217" s="41"/>
      <c r="E217" s="89"/>
      <c r="F217" s="89"/>
      <c r="G217" s="313"/>
      <c r="H217" s="258"/>
      <c r="I217" s="258"/>
      <c r="J217" s="254"/>
      <c r="K217" s="254"/>
      <c r="L217" s="254"/>
      <c r="M217" s="254"/>
      <c r="N217" s="254"/>
      <c r="O217" s="254"/>
      <c r="P217" s="254"/>
      <c r="Q217" s="254"/>
      <c r="R217" s="254"/>
      <c r="S217" s="254"/>
      <c r="T217" s="254"/>
      <c r="U217" s="254"/>
      <c r="V217" s="254"/>
      <c r="W217" s="254"/>
      <c r="X217" s="254"/>
      <c r="Y217" s="254"/>
      <c r="Z217" s="254"/>
      <c r="AA217" s="254"/>
      <c r="AB217" s="254"/>
      <c r="AC217" s="254"/>
      <c r="AD217" s="254"/>
      <c r="AE217" s="254"/>
      <c r="AF217" s="254"/>
      <c r="AG217" s="74"/>
      <c r="AH217" s="74"/>
      <c r="AI217" s="74"/>
      <c r="AJ217" s="74"/>
      <c r="AK217" s="74"/>
      <c r="AL217" s="74"/>
      <c r="AM217" s="74"/>
      <c r="AN217" s="311"/>
      <c r="AO217" s="311"/>
      <c r="AP217" s="258"/>
      <c r="AQ217" s="311"/>
      <c r="AR217" s="311"/>
      <c r="AS217" s="311"/>
      <c r="AT217" s="311"/>
      <c r="AU217" s="311"/>
      <c r="AV217" s="311"/>
      <c r="AW217" s="311"/>
      <c r="AX217" s="311"/>
      <c r="AY217" s="311"/>
      <c r="AZ217" s="311"/>
      <c r="BA217" s="311"/>
      <c r="BB217" s="311"/>
      <c r="BC217" s="311"/>
      <c r="BD217" s="311"/>
      <c r="BE217" s="311"/>
      <c r="BF217" s="311"/>
      <c r="BG217" s="311"/>
      <c r="BH217" s="311"/>
      <c r="BI217" s="311"/>
      <c r="BJ217" s="311"/>
      <c r="BK217" s="311"/>
      <c r="BL217" s="311"/>
      <c r="BM217" s="311"/>
      <c r="BN217" s="311"/>
      <c r="BO217" s="311"/>
      <c r="BP217" s="311"/>
      <c r="BQ217" s="311"/>
      <c r="BR217" s="311"/>
      <c r="BS217" s="311"/>
      <c r="BT217" s="311"/>
      <c r="BU217" s="312"/>
      <c r="BV217" s="311"/>
      <c r="BW217" s="311"/>
      <c r="BX217" s="311"/>
      <c r="BY217" s="311"/>
      <c r="BZ217" s="311"/>
      <c r="CA217" s="311"/>
      <c r="CB217" s="311"/>
      <c r="CC217" s="311"/>
      <c r="CD217" s="311"/>
      <c r="CE217" s="311"/>
      <c r="CF217" s="311"/>
      <c r="CG217" s="311"/>
      <c r="CH217" s="311"/>
      <c r="CI217" s="311"/>
      <c r="CJ217" s="311"/>
      <c r="CK217" s="311"/>
      <c r="CL217" s="311"/>
      <c r="CM217" s="311"/>
      <c r="CN217" s="311"/>
      <c r="CO217" s="311"/>
      <c r="CP217" s="311"/>
      <c r="CQ217" s="311"/>
      <c r="CR217" s="311"/>
      <c r="CS217" s="311"/>
      <c r="CT217" s="311"/>
      <c r="CU217" s="311"/>
      <c r="CV217" s="311"/>
      <c r="CW217" s="311"/>
      <c r="CX217" s="311"/>
      <c r="CY217" s="311"/>
      <c r="CZ217" s="311"/>
      <c r="DA217" s="311"/>
      <c r="DB217" s="311"/>
      <c r="DC217" s="311"/>
      <c r="DD217" s="311"/>
      <c r="DE217" s="311"/>
      <c r="DF217" s="311"/>
      <c r="DG217" s="74"/>
      <c r="DH217" s="311"/>
      <c r="DI217" s="311"/>
      <c r="DJ217" s="74"/>
      <c r="DK217" s="311"/>
      <c r="DL217" s="74"/>
      <c r="DM217" s="74"/>
      <c r="DN217" s="74"/>
      <c r="DO217" s="74"/>
      <c r="DP217" s="74"/>
      <c r="DQ217" s="74"/>
      <c r="DR217" s="41"/>
      <c r="DS217" s="39"/>
      <c r="DT217" s="236"/>
      <c r="DU217" s="254"/>
      <c r="DV217" s="254"/>
      <c r="DW217" s="237"/>
      <c r="DX217" s="237"/>
      <c r="DY217" s="237"/>
      <c r="DZ217" s="70"/>
      <c r="EA217" s="246"/>
      <c r="EB217" s="237"/>
      <c r="EC217" s="237"/>
      <c r="ED217" s="237"/>
      <c r="EE217" s="237"/>
    </row>
    <row r="218" spans="1:135" ht="27.75" hidden="1" customHeight="1">
      <c r="A218" s="30"/>
      <c r="B218" s="249"/>
      <c r="C218" s="57"/>
      <c r="D218" s="57"/>
      <c r="E218" s="231"/>
      <c r="F218" s="231"/>
      <c r="G218" s="310"/>
      <c r="H218" s="57"/>
      <c r="I218" s="57"/>
      <c r="J218" s="248"/>
      <c r="K218" s="248"/>
      <c r="L218" s="248"/>
      <c r="M218" s="248"/>
      <c r="N218" s="248"/>
      <c r="O218" s="248"/>
      <c r="P218" s="248"/>
      <c r="Q218" s="248"/>
      <c r="R218" s="248"/>
      <c r="S218" s="248"/>
      <c r="T218" s="248"/>
      <c r="U218" s="248"/>
      <c r="V218" s="248"/>
      <c r="W218" s="248"/>
      <c r="X218" s="248"/>
      <c r="Y218" s="248"/>
      <c r="Z218" s="248"/>
      <c r="AA218" s="248"/>
      <c r="AB218" s="248"/>
      <c r="AC218" s="248"/>
      <c r="AD218" s="248"/>
      <c r="AE218" s="248"/>
      <c r="AF218" s="248"/>
      <c r="AG218" s="40"/>
      <c r="AH218" s="40"/>
      <c r="AI218" s="40"/>
      <c r="AJ218" s="40"/>
      <c r="AK218" s="40"/>
      <c r="AL218" s="40"/>
      <c r="AM218" s="40"/>
      <c r="AN218" s="308"/>
      <c r="AO218" s="308"/>
      <c r="AP218" s="57"/>
      <c r="AQ218" s="308"/>
      <c r="AR218" s="308"/>
      <c r="AS218" s="308"/>
      <c r="AT218" s="308"/>
      <c r="AU218" s="308"/>
      <c r="AV218" s="308"/>
      <c r="AW218" s="308"/>
      <c r="AX218" s="308"/>
      <c r="AY218" s="308"/>
      <c r="AZ218" s="308"/>
      <c r="BA218" s="308"/>
      <c r="BB218" s="308"/>
      <c r="BC218" s="308"/>
      <c r="BD218" s="308"/>
      <c r="BE218" s="308"/>
      <c r="BF218" s="308"/>
      <c r="BG218" s="308"/>
      <c r="BH218" s="308"/>
      <c r="BI218" s="308"/>
      <c r="BJ218" s="308"/>
      <c r="BK218" s="308"/>
      <c r="BL218" s="308"/>
      <c r="BM218" s="308"/>
      <c r="BN218" s="308"/>
      <c r="BO218" s="308"/>
      <c r="BP218" s="308"/>
      <c r="BQ218" s="308"/>
      <c r="BR218" s="308"/>
      <c r="BS218" s="308"/>
      <c r="BT218" s="308"/>
      <c r="BU218" s="309"/>
      <c r="BV218" s="308"/>
      <c r="BW218" s="308"/>
      <c r="BX218" s="308"/>
      <c r="BY218" s="308"/>
      <c r="BZ218" s="308"/>
      <c r="CA218" s="308"/>
      <c r="CB218" s="308"/>
      <c r="CC218" s="308"/>
      <c r="CD218" s="308"/>
      <c r="CE218" s="308"/>
      <c r="CF218" s="308"/>
      <c r="CG218" s="308"/>
      <c r="CH218" s="308"/>
      <c r="CI218" s="308"/>
      <c r="CJ218" s="308"/>
      <c r="CK218" s="308"/>
      <c r="CL218" s="308"/>
      <c r="CM218" s="308"/>
      <c r="CN218" s="308"/>
      <c r="CO218" s="308"/>
      <c r="CP218" s="308"/>
      <c r="CQ218" s="308"/>
      <c r="CR218" s="308"/>
      <c r="CS218" s="308"/>
      <c r="CT218" s="308"/>
      <c r="CU218" s="308"/>
      <c r="CV218" s="308"/>
      <c r="CW218" s="308"/>
      <c r="CX218" s="308"/>
      <c r="CY218" s="308"/>
      <c r="CZ218" s="308"/>
      <c r="DA218" s="308"/>
      <c r="DB218" s="308"/>
      <c r="DC218" s="308"/>
      <c r="DD218" s="308"/>
      <c r="DE218" s="308"/>
      <c r="DF218" s="308"/>
      <c r="DG218" s="40"/>
      <c r="DH218" s="308"/>
      <c r="DI218" s="308"/>
      <c r="DJ218" s="40"/>
      <c r="DK218" s="40"/>
      <c r="DL218" s="40"/>
      <c r="DM218" s="40"/>
      <c r="DN218" s="40"/>
      <c r="DO218" s="40"/>
      <c r="DP218" s="40"/>
      <c r="DQ218" s="40"/>
      <c r="DR218" s="57"/>
      <c r="DS218" s="31"/>
      <c r="DT218" s="245"/>
      <c r="DU218" s="248"/>
      <c r="DV218" s="248"/>
      <c r="DW218" s="244"/>
      <c r="DX218" s="244"/>
      <c r="DY218" s="244"/>
      <c r="DZ218" s="70"/>
      <c r="EA218" s="246"/>
      <c r="EB218" s="244"/>
      <c r="EC218" s="244"/>
      <c r="ED218" s="244"/>
      <c r="EE218" s="244"/>
    </row>
    <row r="219" spans="1:135" ht="33" hidden="1" customHeight="1">
      <c r="A219" s="30"/>
      <c r="B219" s="32"/>
      <c r="C219" s="57"/>
      <c r="D219" s="57"/>
      <c r="E219" s="231"/>
      <c r="F219" s="231"/>
      <c r="G219" s="310"/>
      <c r="H219" s="57"/>
      <c r="I219" s="57"/>
      <c r="J219" s="248"/>
      <c r="K219" s="248"/>
      <c r="L219" s="248"/>
      <c r="M219" s="248"/>
      <c r="N219" s="248"/>
      <c r="O219" s="248"/>
      <c r="P219" s="248"/>
      <c r="Q219" s="248"/>
      <c r="R219" s="248"/>
      <c r="S219" s="248"/>
      <c r="T219" s="248"/>
      <c r="U219" s="248"/>
      <c r="V219" s="248"/>
      <c r="W219" s="248"/>
      <c r="X219" s="248"/>
      <c r="Y219" s="248"/>
      <c r="Z219" s="248"/>
      <c r="AA219" s="248"/>
      <c r="AB219" s="248"/>
      <c r="AC219" s="248"/>
      <c r="AD219" s="248"/>
      <c r="AE219" s="248"/>
      <c r="AF219" s="248"/>
      <c r="AG219" s="40"/>
      <c r="AH219" s="40"/>
      <c r="AI219" s="40"/>
      <c r="AJ219" s="40"/>
      <c r="AK219" s="40"/>
      <c r="AL219" s="40"/>
      <c r="AM219" s="40"/>
      <c r="AN219" s="308"/>
      <c r="AO219" s="308"/>
      <c r="AP219" s="57"/>
      <c r="AQ219" s="308"/>
      <c r="AR219" s="308"/>
      <c r="AS219" s="308"/>
      <c r="AT219" s="308"/>
      <c r="AU219" s="308"/>
      <c r="AV219" s="308"/>
      <c r="AW219" s="308"/>
      <c r="AX219" s="308"/>
      <c r="AY219" s="308"/>
      <c r="AZ219" s="308"/>
      <c r="BA219" s="308"/>
      <c r="BB219" s="308"/>
      <c r="BC219" s="308"/>
      <c r="BD219" s="308"/>
      <c r="BE219" s="308"/>
      <c r="BF219" s="308"/>
      <c r="BG219" s="308"/>
      <c r="BH219" s="308"/>
      <c r="BI219" s="308"/>
      <c r="BJ219" s="308"/>
      <c r="BK219" s="308"/>
      <c r="BL219" s="308"/>
      <c r="BM219" s="308"/>
      <c r="BN219" s="308"/>
      <c r="BO219" s="308"/>
      <c r="BP219" s="308"/>
      <c r="BQ219" s="308"/>
      <c r="BR219" s="308"/>
      <c r="BS219" s="308"/>
      <c r="BT219" s="308"/>
      <c r="BU219" s="309"/>
      <c r="BV219" s="308"/>
      <c r="BW219" s="308"/>
      <c r="BX219" s="308"/>
      <c r="BY219" s="308"/>
      <c r="BZ219" s="308"/>
      <c r="CA219" s="308"/>
      <c r="CB219" s="308"/>
      <c r="CC219" s="308"/>
      <c r="CD219" s="308"/>
      <c r="CE219" s="308"/>
      <c r="CF219" s="308"/>
      <c r="CG219" s="308"/>
      <c r="CH219" s="308"/>
      <c r="CI219" s="308"/>
      <c r="CJ219" s="308"/>
      <c r="CK219" s="308"/>
      <c r="CL219" s="308"/>
      <c r="CM219" s="308"/>
      <c r="CN219" s="308"/>
      <c r="CO219" s="308"/>
      <c r="CP219" s="308"/>
      <c r="CQ219" s="308"/>
      <c r="CR219" s="308"/>
      <c r="CS219" s="308"/>
      <c r="CT219" s="308"/>
      <c r="CU219" s="308"/>
      <c r="CV219" s="308"/>
      <c r="CW219" s="308"/>
      <c r="CX219" s="308"/>
      <c r="CY219" s="308"/>
      <c r="CZ219" s="308"/>
      <c r="DA219" s="308"/>
      <c r="DB219" s="308"/>
      <c r="DC219" s="308"/>
      <c r="DD219" s="308"/>
      <c r="DE219" s="308"/>
      <c r="DF219" s="308"/>
      <c r="DG219" s="40"/>
      <c r="DH219" s="308"/>
      <c r="DI219" s="308"/>
      <c r="DJ219" s="40"/>
      <c r="DK219" s="40"/>
      <c r="DL219" s="40"/>
      <c r="DM219" s="40"/>
      <c r="DN219" s="40"/>
      <c r="DO219" s="40"/>
      <c r="DP219" s="40"/>
      <c r="DQ219" s="40"/>
      <c r="DR219" s="57"/>
      <c r="DS219" s="31"/>
      <c r="DT219" s="245"/>
      <c r="DU219" s="248"/>
      <c r="DV219" s="248"/>
      <c r="DW219" s="244"/>
      <c r="DX219" s="244"/>
      <c r="DY219" s="244"/>
      <c r="DZ219" s="70"/>
      <c r="EA219" s="246"/>
      <c r="EB219" s="244"/>
      <c r="EC219" s="244"/>
      <c r="ED219" s="244"/>
      <c r="EE219" s="244"/>
    </row>
    <row r="220" spans="1:135" ht="15.75" hidden="1" customHeight="1">
      <c r="A220" s="39"/>
      <c r="B220" s="271"/>
      <c r="C220" s="41"/>
      <c r="D220" s="41"/>
      <c r="E220" s="89"/>
      <c r="F220" s="89"/>
      <c r="G220" s="313"/>
      <c r="H220" s="258"/>
      <c r="I220" s="258"/>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54"/>
      <c r="AF220" s="254"/>
      <c r="AG220" s="74"/>
      <c r="AH220" s="74"/>
      <c r="AI220" s="74"/>
      <c r="AJ220" s="74"/>
      <c r="AK220" s="74"/>
      <c r="AL220" s="74"/>
      <c r="AM220" s="74"/>
      <c r="AN220" s="311"/>
      <c r="AO220" s="311"/>
      <c r="AP220" s="258"/>
      <c r="AQ220" s="311"/>
      <c r="AR220" s="311"/>
      <c r="AS220" s="311"/>
      <c r="AT220" s="311"/>
      <c r="AU220" s="311"/>
      <c r="AV220" s="311"/>
      <c r="AW220" s="311"/>
      <c r="AX220" s="311"/>
      <c r="AY220" s="311"/>
      <c r="AZ220" s="311"/>
      <c r="BA220" s="311"/>
      <c r="BB220" s="311"/>
      <c r="BC220" s="311"/>
      <c r="BD220" s="311"/>
      <c r="BE220" s="311"/>
      <c r="BF220" s="311"/>
      <c r="BG220" s="311"/>
      <c r="BH220" s="311"/>
      <c r="BI220" s="311"/>
      <c r="BJ220" s="311"/>
      <c r="BK220" s="311"/>
      <c r="BL220" s="311"/>
      <c r="BM220" s="311"/>
      <c r="BN220" s="311"/>
      <c r="BO220" s="311"/>
      <c r="BP220" s="311"/>
      <c r="BQ220" s="311"/>
      <c r="BR220" s="311"/>
      <c r="BS220" s="311"/>
      <c r="BT220" s="311"/>
      <c r="BU220" s="312"/>
      <c r="BV220" s="311"/>
      <c r="BW220" s="311"/>
      <c r="BX220" s="311"/>
      <c r="BY220" s="311"/>
      <c r="BZ220" s="311"/>
      <c r="CA220" s="311"/>
      <c r="CB220" s="311"/>
      <c r="CC220" s="311"/>
      <c r="CD220" s="311"/>
      <c r="CE220" s="311"/>
      <c r="CF220" s="311"/>
      <c r="CG220" s="311"/>
      <c r="CH220" s="311"/>
      <c r="CI220" s="311"/>
      <c r="CJ220" s="311"/>
      <c r="CK220" s="311"/>
      <c r="CL220" s="311"/>
      <c r="CM220" s="311"/>
      <c r="CN220" s="311"/>
      <c r="CO220" s="311"/>
      <c r="CP220" s="311"/>
      <c r="CQ220" s="311"/>
      <c r="CR220" s="311"/>
      <c r="CS220" s="311"/>
      <c r="CT220" s="311"/>
      <c r="CU220" s="311"/>
      <c r="CV220" s="311"/>
      <c r="CW220" s="311"/>
      <c r="CX220" s="311"/>
      <c r="CY220" s="311"/>
      <c r="CZ220" s="311"/>
      <c r="DA220" s="311"/>
      <c r="DB220" s="311"/>
      <c r="DC220" s="311"/>
      <c r="DD220" s="311"/>
      <c r="DE220" s="311"/>
      <c r="DF220" s="311"/>
      <c r="DG220" s="74"/>
      <c r="DH220" s="311"/>
      <c r="DI220" s="311"/>
      <c r="DJ220" s="74"/>
      <c r="DK220" s="311"/>
      <c r="DL220" s="74"/>
      <c r="DM220" s="74"/>
      <c r="DN220" s="74"/>
      <c r="DO220" s="74"/>
      <c r="DP220" s="74"/>
      <c r="DQ220" s="74"/>
      <c r="DR220" s="41"/>
      <c r="DS220" s="39"/>
      <c r="DT220" s="236"/>
      <c r="DU220" s="254"/>
      <c r="DV220" s="254"/>
      <c r="DW220" s="237"/>
      <c r="DX220" s="237"/>
      <c r="DY220" s="237"/>
      <c r="DZ220" s="70"/>
      <c r="EA220" s="246"/>
      <c r="EB220" s="237"/>
      <c r="EC220" s="237"/>
      <c r="ED220" s="237"/>
      <c r="EE220" s="237"/>
    </row>
    <row r="221" spans="1:135" ht="15.75" hidden="1" customHeight="1">
      <c r="A221" s="39"/>
      <c r="B221" s="91"/>
      <c r="C221" s="41"/>
      <c r="D221" s="41"/>
      <c r="E221" s="89"/>
      <c r="F221" s="89"/>
      <c r="G221" s="313"/>
      <c r="H221" s="258"/>
      <c r="I221" s="258"/>
      <c r="J221" s="254"/>
      <c r="K221" s="254"/>
      <c r="L221" s="254"/>
      <c r="M221" s="254"/>
      <c r="N221" s="254"/>
      <c r="O221" s="254"/>
      <c r="P221" s="254"/>
      <c r="Q221" s="254"/>
      <c r="R221" s="254"/>
      <c r="S221" s="254"/>
      <c r="T221" s="254"/>
      <c r="U221" s="254"/>
      <c r="V221" s="254"/>
      <c r="W221" s="254"/>
      <c r="X221" s="254"/>
      <c r="Y221" s="254"/>
      <c r="Z221" s="254"/>
      <c r="AA221" s="254"/>
      <c r="AB221" s="254"/>
      <c r="AC221" s="254"/>
      <c r="AD221" s="254"/>
      <c r="AE221" s="254"/>
      <c r="AF221" s="254"/>
      <c r="AG221" s="74"/>
      <c r="AH221" s="74"/>
      <c r="AI221" s="74"/>
      <c r="AJ221" s="74"/>
      <c r="AK221" s="74"/>
      <c r="AL221" s="74"/>
      <c r="AM221" s="74"/>
      <c r="AN221" s="311"/>
      <c r="AO221" s="311"/>
      <c r="AP221" s="258"/>
      <c r="AQ221" s="311"/>
      <c r="AR221" s="311"/>
      <c r="AS221" s="311"/>
      <c r="AT221" s="311"/>
      <c r="AU221" s="311"/>
      <c r="AV221" s="311"/>
      <c r="AW221" s="311"/>
      <c r="AX221" s="311"/>
      <c r="AY221" s="311"/>
      <c r="AZ221" s="311"/>
      <c r="BA221" s="311"/>
      <c r="BB221" s="311"/>
      <c r="BC221" s="311"/>
      <c r="BD221" s="311"/>
      <c r="BE221" s="311"/>
      <c r="BF221" s="311"/>
      <c r="BG221" s="311"/>
      <c r="BH221" s="311"/>
      <c r="BI221" s="311"/>
      <c r="BJ221" s="311"/>
      <c r="BK221" s="311"/>
      <c r="BL221" s="311"/>
      <c r="BM221" s="311"/>
      <c r="BN221" s="311"/>
      <c r="BO221" s="311"/>
      <c r="BP221" s="311"/>
      <c r="BQ221" s="311"/>
      <c r="BR221" s="311"/>
      <c r="BS221" s="311"/>
      <c r="BT221" s="311"/>
      <c r="BU221" s="312"/>
      <c r="BV221" s="311"/>
      <c r="BW221" s="311"/>
      <c r="BX221" s="311"/>
      <c r="BY221" s="311"/>
      <c r="BZ221" s="311"/>
      <c r="CA221" s="311"/>
      <c r="CB221" s="311"/>
      <c r="CC221" s="311"/>
      <c r="CD221" s="311"/>
      <c r="CE221" s="311"/>
      <c r="CF221" s="311"/>
      <c r="CG221" s="311"/>
      <c r="CH221" s="311"/>
      <c r="CI221" s="311"/>
      <c r="CJ221" s="311"/>
      <c r="CK221" s="311"/>
      <c r="CL221" s="311"/>
      <c r="CM221" s="311"/>
      <c r="CN221" s="311"/>
      <c r="CO221" s="311"/>
      <c r="CP221" s="311"/>
      <c r="CQ221" s="311"/>
      <c r="CR221" s="311"/>
      <c r="CS221" s="311"/>
      <c r="CT221" s="311"/>
      <c r="CU221" s="311"/>
      <c r="CV221" s="311"/>
      <c r="CW221" s="311"/>
      <c r="CX221" s="311"/>
      <c r="CY221" s="311"/>
      <c r="CZ221" s="311"/>
      <c r="DA221" s="311"/>
      <c r="DB221" s="311"/>
      <c r="DC221" s="311"/>
      <c r="DD221" s="311"/>
      <c r="DE221" s="311"/>
      <c r="DF221" s="311"/>
      <c r="DG221" s="74"/>
      <c r="DH221" s="311"/>
      <c r="DI221" s="311"/>
      <c r="DJ221" s="74"/>
      <c r="DK221" s="311"/>
      <c r="DL221" s="74"/>
      <c r="DM221" s="74"/>
      <c r="DN221" s="74"/>
      <c r="DO221" s="74"/>
      <c r="DP221" s="74"/>
      <c r="DQ221" s="74"/>
      <c r="DR221" s="41"/>
      <c r="DS221" s="39"/>
      <c r="DT221" s="236"/>
      <c r="DU221" s="254"/>
      <c r="DV221" s="254"/>
      <c r="DW221" s="237"/>
      <c r="DX221" s="237"/>
      <c r="DY221" s="237"/>
      <c r="DZ221" s="70"/>
      <c r="EA221" s="246"/>
      <c r="EB221" s="237"/>
      <c r="EC221" s="237"/>
      <c r="ED221" s="237"/>
      <c r="EE221" s="237"/>
    </row>
    <row r="222" spans="1:135" ht="15.75" hidden="1" customHeight="1">
      <c r="A222" s="39"/>
      <c r="B222" s="91"/>
      <c r="C222" s="41"/>
      <c r="D222" s="41"/>
      <c r="E222" s="89"/>
      <c r="F222" s="89"/>
      <c r="G222" s="313"/>
      <c r="H222" s="258"/>
      <c r="I222" s="258"/>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F222" s="254"/>
      <c r="AG222" s="74"/>
      <c r="AH222" s="74"/>
      <c r="AI222" s="74"/>
      <c r="AJ222" s="74"/>
      <c r="AK222" s="74"/>
      <c r="AL222" s="74"/>
      <c r="AM222" s="74"/>
      <c r="AN222" s="311"/>
      <c r="AO222" s="311"/>
      <c r="AP222" s="258"/>
      <c r="AQ222" s="311"/>
      <c r="AR222" s="311"/>
      <c r="AS222" s="311"/>
      <c r="AT222" s="311"/>
      <c r="AU222" s="311"/>
      <c r="AV222" s="311"/>
      <c r="AW222" s="311"/>
      <c r="AX222" s="311"/>
      <c r="AY222" s="311"/>
      <c r="AZ222" s="311"/>
      <c r="BA222" s="311"/>
      <c r="BB222" s="311"/>
      <c r="BC222" s="311"/>
      <c r="BD222" s="311"/>
      <c r="BE222" s="311"/>
      <c r="BF222" s="311"/>
      <c r="BG222" s="311"/>
      <c r="BH222" s="311"/>
      <c r="BI222" s="311"/>
      <c r="BJ222" s="311"/>
      <c r="BK222" s="311"/>
      <c r="BL222" s="311"/>
      <c r="BM222" s="311"/>
      <c r="BN222" s="311"/>
      <c r="BO222" s="311"/>
      <c r="BP222" s="311"/>
      <c r="BQ222" s="311"/>
      <c r="BR222" s="311"/>
      <c r="BS222" s="311"/>
      <c r="BT222" s="311"/>
      <c r="BU222" s="312"/>
      <c r="BV222" s="311"/>
      <c r="BW222" s="311"/>
      <c r="BX222" s="311"/>
      <c r="BY222" s="311"/>
      <c r="BZ222" s="311"/>
      <c r="CA222" s="311"/>
      <c r="CB222" s="311"/>
      <c r="CC222" s="311"/>
      <c r="CD222" s="311"/>
      <c r="CE222" s="311"/>
      <c r="CF222" s="311"/>
      <c r="CG222" s="311"/>
      <c r="CH222" s="311"/>
      <c r="CI222" s="311"/>
      <c r="CJ222" s="311"/>
      <c r="CK222" s="311"/>
      <c r="CL222" s="311"/>
      <c r="CM222" s="311"/>
      <c r="CN222" s="311"/>
      <c r="CO222" s="311"/>
      <c r="CP222" s="311"/>
      <c r="CQ222" s="311"/>
      <c r="CR222" s="311"/>
      <c r="CS222" s="311"/>
      <c r="CT222" s="311"/>
      <c r="CU222" s="311"/>
      <c r="CV222" s="311"/>
      <c r="CW222" s="311"/>
      <c r="CX222" s="311"/>
      <c r="CY222" s="311"/>
      <c r="CZ222" s="311"/>
      <c r="DA222" s="311"/>
      <c r="DB222" s="311"/>
      <c r="DC222" s="311"/>
      <c r="DD222" s="311"/>
      <c r="DE222" s="311"/>
      <c r="DF222" s="311"/>
      <c r="DG222" s="74"/>
      <c r="DH222" s="311"/>
      <c r="DI222" s="311"/>
      <c r="DJ222" s="74"/>
      <c r="DK222" s="311"/>
      <c r="DL222" s="74"/>
      <c r="DM222" s="74"/>
      <c r="DN222" s="74"/>
      <c r="DO222" s="74"/>
      <c r="DP222" s="74"/>
      <c r="DQ222" s="74"/>
      <c r="DR222" s="41"/>
      <c r="DS222" s="39"/>
      <c r="DT222" s="236"/>
      <c r="DU222" s="254"/>
      <c r="DV222" s="254"/>
      <c r="DW222" s="237"/>
      <c r="DX222" s="237"/>
      <c r="DY222" s="237"/>
      <c r="DZ222" s="70"/>
      <c r="EA222" s="246"/>
      <c r="EB222" s="237"/>
      <c r="EC222" s="237"/>
      <c r="ED222" s="237"/>
      <c r="EE222" s="237"/>
    </row>
    <row r="223" spans="1:135" ht="15.75" hidden="1" customHeight="1">
      <c r="A223" s="39"/>
      <c r="B223" s="91"/>
      <c r="C223" s="41"/>
      <c r="D223" s="41"/>
      <c r="E223" s="89"/>
      <c r="F223" s="89"/>
      <c r="G223" s="313"/>
      <c r="H223" s="258"/>
      <c r="I223" s="258"/>
      <c r="J223" s="254"/>
      <c r="K223" s="254"/>
      <c r="L223" s="254"/>
      <c r="M223" s="254"/>
      <c r="N223" s="254"/>
      <c r="O223" s="254"/>
      <c r="P223" s="254"/>
      <c r="Q223" s="254"/>
      <c r="R223" s="254"/>
      <c r="S223" s="254"/>
      <c r="T223" s="254"/>
      <c r="U223" s="254"/>
      <c r="V223" s="254"/>
      <c r="W223" s="254"/>
      <c r="X223" s="254"/>
      <c r="Y223" s="254"/>
      <c r="Z223" s="254"/>
      <c r="AA223" s="254"/>
      <c r="AB223" s="254"/>
      <c r="AC223" s="254"/>
      <c r="AD223" s="254"/>
      <c r="AE223" s="254"/>
      <c r="AF223" s="254"/>
      <c r="AG223" s="74"/>
      <c r="AH223" s="74"/>
      <c r="AI223" s="74"/>
      <c r="AJ223" s="74"/>
      <c r="AK223" s="74"/>
      <c r="AL223" s="74"/>
      <c r="AM223" s="74"/>
      <c r="AN223" s="311"/>
      <c r="AO223" s="311"/>
      <c r="AP223" s="258"/>
      <c r="AQ223" s="311"/>
      <c r="AR223" s="311"/>
      <c r="AS223" s="311"/>
      <c r="AT223" s="311"/>
      <c r="AU223" s="311"/>
      <c r="AV223" s="311"/>
      <c r="AW223" s="311"/>
      <c r="AX223" s="311"/>
      <c r="AY223" s="311"/>
      <c r="AZ223" s="311"/>
      <c r="BA223" s="311"/>
      <c r="BB223" s="311"/>
      <c r="BC223" s="311"/>
      <c r="BD223" s="311"/>
      <c r="BE223" s="311"/>
      <c r="BF223" s="311"/>
      <c r="BG223" s="311"/>
      <c r="BH223" s="311"/>
      <c r="BI223" s="311"/>
      <c r="BJ223" s="311"/>
      <c r="BK223" s="311"/>
      <c r="BL223" s="311"/>
      <c r="BM223" s="311"/>
      <c r="BN223" s="311"/>
      <c r="BO223" s="311"/>
      <c r="BP223" s="311"/>
      <c r="BQ223" s="311"/>
      <c r="BR223" s="311"/>
      <c r="BS223" s="311"/>
      <c r="BT223" s="311"/>
      <c r="BU223" s="312"/>
      <c r="BV223" s="311"/>
      <c r="BW223" s="311"/>
      <c r="BX223" s="311"/>
      <c r="BY223" s="311"/>
      <c r="BZ223" s="311"/>
      <c r="CA223" s="311"/>
      <c r="CB223" s="311"/>
      <c r="CC223" s="311"/>
      <c r="CD223" s="311"/>
      <c r="CE223" s="311"/>
      <c r="CF223" s="311"/>
      <c r="CG223" s="311"/>
      <c r="CH223" s="311"/>
      <c r="CI223" s="311"/>
      <c r="CJ223" s="311"/>
      <c r="CK223" s="311"/>
      <c r="CL223" s="311"/>
      <c r="CM223" s="311"/>
      <c r="CN223" s="311"/>
      <c r="CO223" s="311"/>
      <c r="CP223" s="311"/>
      <c r="CQ223" s="311"/>
      <c r="CR223" s="311"/>
      <c r="CS223" s="311"/>
      <c r="CT223" s="311"/>
      <c r="CU223" s="311"/>
      <c r="CV223" s="311"/>
      <c r="CW223" s="311"/>
      <c r="CX223" s="311"/>
      <c r="CY223" s="311"/>
      <c r="CZ223" s="311"/>
      <c r="DA223" s="311"/>
      <c r="DB223" s="311"/>
      <c r="DC223" s="311"/>
      <c r="DD223" s="311"/>
      <c r="DE223" s="311"/>
      <c r="DF223" s="311"/>
      <c r="DG223" s="74"/>
      <c r="DH223" s="311"/>
      <c r="DI223" s="311"/>
      <c r="DJ223" s="74"/>
      <c r="DK223" s="311"/>
      <c r="DL223" s="74"/>
      <c r="DM223" s="74"/>
      <c r="DN223" s="74"/>
      <c r="DO223" s="74"/>
      <c r="DP223" s="74"/>
      <c r="DQ223" s="74"/>
      <c r="DR223" s="41"/>
      <c r="DS223" s="39"/>
      <c r="DT223" s="236"/>
      <c r="DU223" s="254"/>
      <c r="DV223" s="254"/>
      <c r="DW223" s="237"/>
      <c r="DX223" s="237"/>
      <c r="DY223" s="237"/>
      <c r="DZ223" s="70"/>
      <c r="EA223" s="246"/>
      <c r="EB223" s="237"/>
      <c r="EC223" s="237"/>
      <c r="ED223" s="237"/>
      <c r="EE223" s="237"/>
    </row>
    <row r="224" spans="1:135" ht="15.75" hidden="1" customHeight="1">
      <c r="A224" s="39"/>
      <c r="B224" s="91"/>
      <c r="C224" s="41"/>
      <c r="D224" s="41"/>
      <c r="E224" s="89"/>
      <c r="F224" s="89"/>
      <c r="G224" s="313"/>
      <c r="H224" s="258"/>
      <c r="I224" s="258"/>
      <c r="J224" s="254"/>
      <c r="K224" s="254"/>
      <c r="L224" s="254"/>
      <c r="M224" s="254"/>
      <c r="N224" s="254"/>
      <c r="O224" s="254"/>
      <c r="P224" s="254"/>
      <c r="Q224" s="254"/>
      <c r="R224" s="254"/>
      <c r="S224" s="254"/>
      <c r="T224" s="254"/>
      <c r="U224" s="254"/>
      <c r="V224" s="254"/>
      <c r="W224" s="254"/>
      <c r="X224" s="254"/>
      <c r="Y224" s="254"/>
      <c r="Z224" s="254"/>
      <c r="AA224" s="254"/>
      <c r="AB224" s="254"/>
      <c r="AC224" s="254"/>
      <c r="AD224" s="254"/>
      <c r="AE224" s="254"/>
      <c r="AF224" s="254"/>
      <c r="AG224" s="74"/>
      <c r="AH224" s="74"/>
      <c r="AI224" s="74"/>
      <c r="AJ224" s="74"/>
      <c r="AK224" s="74"/>
      <c r="AL224" s="74"/>
      <c r="AM224" s="74"/>
      <c r="AN224" s="311"/>
      <c r="AO224" s="311"/>
      <c r="AP224" s="258"/>
      <c r="AQ224" s="311"/>
      <c r="AR224" s="311"/>
      <c r="AS224" s="311"/>
      <c r="AT224" s="311"/>
      <c r="AU224" s="311"/>
      <c r="AV224" s="311"/>
      <c r="AW224" s="311"/>
      <c r="AX224" s="311"/>
      <c r="AY224" s="311"/>
      <c r="AZ224" s="311"/>
      <c r="BA224" s="311"/>
      <c r="BB224" s="311"/>
      <c r="BC224" s="311"/>
      <c r="BD224" s="311"/>
      <c r="BE224" s="311"/>
      <c r="BF224" s="311"/>
      <c r="BG224" s="311"/>
      <c r="BH224" s="311"/>
      <c r="BI224" s="311"/>
      <c r="BJ224" s="311"/>
      <c r="BK224" s="311"/>
      <c r="BL224" s="311"/>
      <c r="BM224" s="311"/>
      <c r="BN224" s="311"/>
      <c r="BO224" s="311"/>
      <c r="BP224" s="311"/>
      <c r="BQ224" s="311"/>
      <c r="BR224" s="311"/>
      <c r="BS224" s="311"/>
      <c r="BT224" s="311"/>
      <c r="BU224" s="312"/>
      <c r="BV224" s="311"/>
      <c r="BW224" s="311"/>
      <c r="BX224" s="311"/>
      <c r="BY224" s="311"/>
      <c r="BZ224" s="311"/>
      <c r="CA224" s="311"/>
      <c r="CB224" s="311"/>
      <c r="CC224" s="311"/>
      <c r="CD224" s="311"/>
      <c r="CE224" s="311"/>
      <c r="CF224" s="311"/>
      <c r="CG224" s="311"/>
      <c r="CH224" s="311"/>
      <c r="CI224" s="311"/>
      <c r="CJ224" s="311"/>
      <c r="CK224" s="311"/>
      <c r="CL224" s="311"/>
      <c r="CM224" s="311"/>
      <c r="CN224" s="311"/>
      <c r="CO224" s="311"/>
      <c r="CP224" s="311"/>
      <c r="CQ224" s="311"/>
      <c r="CR224" s="311"/>
      <c r="CS224" s="311"/>
      <c r="CT224" s="311"/>
      <c r="CU224" s="311"/>
      <c r="CV224" s="311"/>
      <c r="CW224" s="311"/>
      <c r="CX224" s="311"/>
      <c r="CY224" s="311"/>
      <c r="CZ224" s="311"/>
      <c r="DA224" s="311"/>
      <c r="DB224" s="311"/>
      <c r="DC224" s="311"/>
      <c r="DD224" s="311"/>
      <c r="DE224" s="311"/>
      <c r="DF224" s="311"/>
      <c r="DG224" s="74"/>
      <c r="DH224" s="311"/>
      <c r="DI224" s="311"/>
      <c r="DJ224" s="74"/>
      <c r="DK224" s="311"/>
      <c r="DL224" s="74"/>
      <c r="DM224" s="74"/>
      <c r="DN224" s="74"/>
      <c r="DO224" s="74"/>
      <c r="DP224" s="74"/>
      <c r="DQ224" s="74"/>
      <c r="DR224" s="41"/>
      <c r="DS224" s="39"/>
      <c r="DT224" s="236"/>
      <c r="DU224" s="254"/>
      <c r="DV224" s="254"/>
      <c r="DW224" s="237"/>
      <c r="DX224" s="237"/>
      <c r="DY224" s="237"/>
      <c r="DZ224" s="70"/>
      <c r="EA224" s="246"/>
      <c r="EB224" s="237"/>
      <c r="EC224" s="237"/>
      <c r="ED224" s="237"/>
      <c r="EE224" s="237"/>
    </row>
    <row r="225" spans="1:135" ht="29.25" hidden="1" customHeight="1">
      <c r="A225" s="30"/>
      <c r="B225" s="249"/>
      <c r="C225" s="57"/>
      <c r="D225" s="57"/>
      <c r="E225" s="231"/>
      <c r="F225" s="231"/>
      <c r="G225" s="310"/>
      <c r="H225" s="57"/>
      <c r="I225" s="57"/>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254"/>
      <c r="AF225" s="254"/>
      <c r="AG225" s="40"/>
      <c r="AH225" s="40"/>
      <c r="AI225" s="40"/>
      <c r="AJ225" s="40"/>
      <c r="AK225" s="40"/>
      <c r="AL225" s="40"/>
      <c r="AM225" s="74"/>
      <c r="AN225" s="311"/>
      <c r="AO225" s="311"/>
      <c r="AP225" s="57"/>
      <c r="AQ225" s="311"/>
      <c r="AR225" s="311"/>
      <c r="AS225" s="311"/>
      <c r="AT225" s="311"/>
      <c r="AU225" s="311"/>
      <c r="AV225" s="311"/>
      <c r="AW225" s="311"/>
      <c r="AX225" s="311"/>
      <c r="AY225" s="311"/>
      <c r="AZ225" s="311"/>
      <c r="BA225" s="311"/>
      <c r="BB225" s="311"/>
      <c r="BC225" s="311"/>
      <c r="BD225" s="311"/>
      <c r="BE225" s="311"/>
      <c r="BF225" s="311"/>
      <c r="BG225" s="311"/>
      <c r="BH225" s="311"/>
      <c r="BI225" s="311"/>
      <c r="BJ225" s="311"/>
      <c r="BK225" s="311"/>
      <c r="BL225" s="311"/>
      <c r="BM225" s="311"/>
      <c r="BN225" s="311"/>
      <c r="BO225" s="311"/>
      <c r="BP225" s="311"/>
      <c r="BQ225" s="311"/>
      <c r="BR225" s="311"/>
      <c r="BS225" s="311"/>
      <c r="BT225" s="311"/>
      <c r="BU225" s="312"/>
      <c r="BV225" s="311"/>
      <c r="BW225" s="311"/>
      <c r="BX225" s="311"/>
      <c r="BY225" s="311"/>
      <c r="BZ225" s="311"/>
      <c r="CA225" s="311"/>
      <c r="CB225" s="311"/>
      <c r="CC225" s="311"/>
      <c r="CD225" s="311"/>
      <c r="CE225" s="311"/>
      <c r="CF225" s="311"/>
      <c r="CG225" s="311"/>
      <c r="CH225" s="311"/>
      <c r="CI225" s="311"/>
      <c r="CJ225" s="311"/>
      <c r="CK225" s="311"/>
      <c r="CL225" s="311"/>
      <c r="CM225" s="311"/>
      <c r="CN225" s="311"/>
      <c r="CO225" s="311"/>
      <c r="CP225" s="311"/>
      <c r="CQ225" s="311"/>
      <c r="CR225" s="311"/>
      <c r="CS225" s="311"/>
      <c r="CT225" s="311"/>
      <c r="CU225" s="311"/>
      <c r="CV225" s="311"/>
      <c r="CW225" s="311"/>
      <c r="CX225" s="311"/>
      <c r="CY225" s="311"/>
      <c r="CZ225" s="311"/>
      <c r="DA225" s="311"/>
      <c r="DB225" s="311"/>
      <c r="DC225" s="311"/>
      <c r="DD225" s="311"/>
      <c r="DE225" s="311"/>
      <c r="DF225" s="311"/>
      <c r="DG225" s="40"/>
      <c r="DH225" s="311"/>
      <c r="DI225" s="311"/>
      <c r="DJ225" s="40"/>
      <c r="DK225" s="40"/>
      <c r="DL225" s="40"/>
      <c r="DM225" s="40"/>
      <c r="DN225" s="40"/>
      <c r="DO225" s="40"/>
      <c r="DP225" s="40"/>
      <c r="DQ225" s="40"/>
      <c r="DR225" s="57"/>
      <c r="DS225" s="58"/>
      <c r="DT225" s="236"/>
      <c r="DU225" s="248"/>
      <c r="DV225" s="248"/>
      <c r="DW225" s="237"/>
      <c r="DX225" s="237"/>
      <c r="DY225" s="237"/>
      <c r="DZ225" s="70"/>
      <c r="EA225" s="246"/>
      <c r="EB225" s="237"/>
      <c r="EC225" s="237"/>
      <c r="ED225" s="237"/>
      <c r="EE225" s="237"/>
    </row>
    <row r="226" spans="1:135" ht="26.25" hidden="1" customHeight="1">
      <c r="A226" s="30"/>
      <c r="B226" s="32"/>
      <c r="C226" s="57"/>
      <c r="D226" s="57"/>
      <c r="E226" s="231"/>
      <c r="F226" s="231"/>
      <c r="G226" s="310"/>
      <c r="H226" s="57"/>
      <c r="I226" s="57"/>
      <c r="J226" s="254"/>
      <c r="K226" s="254"/>
      <c r="L226" s="254"/>
      <c r="M226" s="254"/>
      <c r="N226" s="254"/>
      <c r="O226" s="254"/>
      <c r="P226" s="254"/>
      <c r="Q226" s="254"/>
      <c r="R226" s="254"/>
      <c r="S226" s="254"/>
      <c r="T226" s="254"/>
      <c r="U226" s="254"/>
      <c r="V226" s="254"/>
      <c r="W226" s="254"/>
      <c r="X226" s="254"/>
      <c r="Y226" s="254"/>
      <c r="Z226" s="254"/>
      <c r="AA226" s="254"/>
      <c r="AB226" s="254"/>
      <c r="AC226" s="254"/>
      <c r="AD226" s="254"/>
      <c r="AE226" s="254"/>
      <c r="AF226" s="254"/>
      <c r="AG226" s="40"/>
      <c r="AH226" s="40"/>
      <c r="AI226" s="40"/>
      <c r="AJ226" s="40"/>
      <c r="AK226" s="40"/>
      <c r="AL226" s="40"/>
      <c r="AM226" s="74"/>
      <c r="AN226" s="311"/>
      <c r="AO226" s="311"/>
      <c r="AP226" s="57"/>
      <c r="AQ226" s="311"/>
      <c r="AR226" s="311"/>
      <c r="AS226" s="311"/>
      <c r="AT226" s="311"/>
      <c r="AU226" s="311"/>
      <c r="AV226" s="311"/>
      <c r="AW226" s="311"/>
      <c r="AX226" s="311"/>
      <c r="AY226" s="311"/>
      <c r="AZ226" s="311"/>
      <c r="BA226" s="311"/>
      <c r="BB226" s="311"/>
      <c r="BC226" s="311"/>
      <c r="BD226" s="311"/>
      <c r="BE226" s="311"/>
      <c r="BF226" s="311"/>
      <c r="BG226" s="311"/>
      <c r="BH226" s="311"/>
      <c r="BI226" s="311"/>
      <c r="BJ226" s="311"/>
      <c r="BK226" s="311"/>
      <c r="BL226" s="311"/>
      <c r="BM226" s="311"/>
      <c r="BN226" s="311"/>
      <c r="BO226" s="311"/>
      <c r="BP226" s="311"/>
      <c r="BQ226" s="311"/>
      <c r="BR226" s="311"/>
      <c r="BS226" s="311"/>
      <c r="BT226" s="311"/>
      <c r="BU226" s="312"/>
      <c r="BV226" s="311"/>
      <c r="BW226" s="311"/>
      <c r="BX226" s="311"/>
      <c r="BY226" s="311"/>
      <c r="BZ226" s="311"/>
      <c r="CA226" s="311"/>
      <c r="CB226" s="311"/>
      <c r="CC226" s="311"/>
      <c r="CD226" s="311"/>
      <c r="CE226" s="311"/>
      <c r="CF226" s="311"/>
      <c r="CG226" s="311"/>
      <c r="CH226" s="311"/>
      <c r="CI226" s="311"/>
      <c r="CJ226" s="311"/>
      <c r="CK226" s="311"/>
      <c r="CL226" s="311"/>
      <c r="CM226" s="311"/>
      <c r="CN226" s="311"/>
      <c r="CO226" s="311"/>
      <c r="CP226" s="311"/>
      <c r="CQ226" s="311"/>
      <c r="CR226" s="311"/>
      <c r="CS226" s="311"/>
      <c r="CT226" s="311"/>
      <c r="CU226" s="311"/>
      <c r="CV226" s="311"/>
      <c r="CW226" s="311"/>
      <c r="CX226" s="311"/>
      <c r="CY226" s="311"/>
      <c r="CZ226" s="311"/>
      <c r="DA226" s="311"/>
      <c r="DB226" s="311"/>
      <c r="DC226" s="311"/>
      <c r="DD226" s="311"/>
      <c r="DE226" s="311"/>
      <c r="DF226" s="311"/>
      <c r="DG226" s="40"/>
      <c r="DH226" s="311"/>
      <c r="DI226" s="311"/>
      <c r="DJ226" s="40"/>
      <c r="DK226" s="40"/>
      <c r="DL226" s="40"/>
      <c r="DM226" s="40"/>
      <c r="DN226" s="40"/>
      <c r="DO226" s="40"/>
      <c r="DP226" s="40"/>
      <c r="DQ226" s="40"/>
      <c r="DR226" s="57"/>
      <c r="DS226" s="58"/>
      <c r="DT226" s="236"/>
      <c r="DU226" s="248"/>
      <c r="DV226" s="248"/>
      <c r="DW226" s="237"/>
      <c r="DX226" s="237"/>
      <c r="DY226" s="237"/>
      <c r="DZ226" s="70"/>
      <c r="EA226" s="246"/>
      <c r="EB226" s="237"/>
      <c r="EC226" s="237"/>
      <c r="ED226" s="237"/>
      <c r="EE226" s="237"/>
    </row>
    <row r="227" spans="1:135" ht="15.75" hidden="1" customHeight="1">
      <c r="A227" s="39"/>
      <c r="B227" s="78"/>
      <c r="C227" s="41"/>
      <c r="D227" s="41"/>
      <c r="E227" s="89"/>
      <c r="F227" s="89"/>
      <c r="G227" s="313"/>
      <c r="H227" s="258"/>
      <c r="I227" s="258"/>
      <c r="J227" s="254"/>
      <c r="K227" s="254"/>
      <c r="L227" s="254"/>
      <c r="M227" s="254"/>
      <c r="N227" s="254"/>
      <c r="O227" s="254"/>
      <c r="P227" s="254"/>
      <c r="Q227" s="254"/>
      <c r="R227" s="254"/>
      <c r="S227" s="254"/>
      <c r="T227" s="254"/>
      <c r="U227" s="254"/>
      <c r="V227" s="254"/>
      <c r="W227" s="254"/>
      <c r="X227" s="254"/>
      <c r="Y227" s="254"/>
      <c r="Z227" s="254"/>
      <c r="AA227" s="254"/>
      <c r="AB227" s="254"/>
      <c r="AC227" s="254"/>
      <c r="AD227" s="254"/>
      <c r="AE227" s="254"/>
      <c r="AF227" s="254"/>
      <c r="AG227" s="74"/>
      <c r="AH227" s="74"/>
      <c r="AI227" s="74"/>
      <c r="AJ227" s="74"/>
      <c r="AK227" s="74"/>
      <c r="AL227" s="74"/>
      <c r="AM227" s="74"/>
      <c r="AN227" s="311"/>
      <c r="AO227" s="311"/>
      <c r="AP227" s="258"/>
      <c r="AQ227" s="311"/>
      <c r="AR227" s="311"/>
      <c r="AS227" s="311"/>
      <c r="AT227" s="311"/>
      <c r="AU227" s="311"/>
      <c r="AV227" s="311"/>
      <c r="AW227" s="311"/>
      <c r="AX227" s="311"/>
      <c r="AY227" s="311"/>
      <c r="AZ227" s="311"/>
      <c r="BA227" s="311"/>
      <c r="BB227" s="311"/>
      <c r="BC227" s="311"/>
      <c r="BD227" s="311"/>
      <c r="BE227" s="311"/>
      <c r="BF227" s="311"/>
      <c r="BG227" s="311"/>
      <c r="BH227" s="311"/>
      <c r="BI227" s="311"/>
      <c r="BJ227" s="311"/>
      <c r="BK227" s="311"/>
      <c r="BL227" s="311"/>
      <c r="BM227" s="311"/>
      <c r="BN227" s="311"/>
      <c r="BO227" s="311"/>
      <c r="BP227" s="311"/>
      <c r="BQ227" s="311"/>
      <c r="BR227" s="311"/>
      <c r="BS227" s="311"/>
      <c r="BT227" s="311"/>
      <c r="BU227" s="312"/>
      <c r="BV227" s="311"/>
      <c r="BW227" s="311"/>
      <c r="BX227" s="311"/>
      <c r="BY227" s="311"/>
      <c r="BZ227" s="311"/>
      <c r="CA227" s="311"/>
      <c r="CB227" s="311"/>
      <c r="CC227" s="311"/>
      <c r="CD227" s="311"/>
      <c r="CE227" s="311"/>
      <c r="CF227" s="311"/>
      <c r="CG227" s="311"/>
      <c r="CH227" s="311"/>
      <c r="CI227" s="311"/>
      <c r="CJ227" s="311"/>
      <c r="CK227" s="311"/>
      <c r="CL227" s="311"/>
      <c r="CM227" s="311"/>
      <c r="CN227" s="311"/>
      <c r="CO227" s="311"/>
      <c r="CP227" s="311"/>
      <c r="CQ227" s="311"/>
      <c r="CR227" s="311"/>
      <c r="CS227" s="311"/>
      <c r="CT227" s="311"/>
      <c r="CU227" s="311"/>
      <c r="CV227" s="311"/>
      <c r="CW227" s="311"/>
      <c r="CX227" s="311"/>
      <c r="CY227" s="311"/>
      <c r="CZ227" s="311"/>
      <c r="DA227" s="311"/>
      <c r="DB227" s="311"/>
      <c r="DC227" s="311"/>
      <c r="DD227" s="311"/>
      <c r="DE227" s="311"/>
      <c r="DF227" s="311"/>
      <c r="DG227" s="74"/>
      <c r="DH227" s="311"/>
      <c r="DI227" s="311"/>
      <c r="DJ227" s="74"/>
      <c r="DK227" s="311"/>
      <c r="DL227" s="74"/>
      <c r="DM227" s="74"/>
      <c r="DN227" s="74"/>
      <c r="DO227" s="74"/>
      <c r="DP227" s="74"/>
      <c r="DQ227" s="74"/>
      <c r="DR227" s="41"/>
      <c r="DS227" s="39"/>
      <c r="DT227" s="236"/>
      <c r="DU227" s="254"/>
      <c r="DV227" s="254"/>
      <c r="DW227" s="237"/>
      <c r="DX227" s="237"/>
      <c r="DY227" s="237"/>
      <c r="DZ227" s="70"/>
      <c r="EA227" s="246"/>
      <c r="EB227" s="237"/>
      <c r="EC227" s="237"/>
      <c r="ED227" s="237"/>
      <c r="EE227" s="237"/>
    </row>
    <row r="228" spans="1:135" ht="15.75" hidden="1" customHeight="1">
      <c r="A228" s="39"/>
      <c r="B228" s="78"/>
      <c r="C228" s="41"/>
      <c r="D228" s="41"/>
      <c r="E228" s="89"/>
      <c r="F228" s="89"/>
      <c r="G228" s="313"/>
      <c r="H228" s="258"/>
      <c r="I228" s="258"/>
      <c r="J228" s="254"/>
      <c r="K228" s="254"/>
      <c r="L228" s="254"/>
      <c r="M228" s="254"/>
      <c r="N228" s="254"/>
      <c r="O228" s="254"/>
      <c r="P228" s="254"/>
      <c r="Q228" s="254"/>
      <c r="R228" s="254"/>
      <c r="S228" s="254"/>
      <c r="T228" s="254"/>
      <c r="U228" s="254"/>
      <c r="V228" s="254"/>
      <c r="W228" s="254"/>
      <c r="X228" s="254"/>
      <c r="Y228" s="254"/>
      <c r="Z228" s="254"/>
      <c r="AA228" s="254"/>
      <c r="AB228" s="254"/>
      <c r="AC228" s="254"/>
      <c r="AD228" s="254"/>
      <c r="AE228" s="254"/>
      <c r="AF228" s="254"/>
      <c r="AG228" s="74"/>
      <c r="AH228" s="74"/>
      <c r="AI228" s="74"/>
      <c r="AJ228" s="74"/>
      <c r="AK228" s="74"/>
      <c r="AL228" s="74"/>
      <c r="AM228" s="74"/>
      <c r="AN228" s="311"/>
      <c r="AO228" s="311"/>
      <c r="AP228" s="258"/>
      <c r="AQ228" s="311"/>
      <c r="AR228" s="311"/>
      <c r="AS228" s="311"/>
      <c r="AT228" s="311"/>
      <c r="AU228" s="311"/>
      <c r="AV228" s="311"/>
      <c r="AW228" s="311"/>
      <c r="AX228" s="311"/>
      <c r="AY228" s="311"/>
      <c r="AZ228" s="311"/>
      <c r="BA228" s="311"/>
      <c r="BB228" s="311"/>
      <c r="BC228" s="311"/>
      <c r="BD228" s="311"/>
      <c r="BE228" s="311"/>
      <c r="BF228" s="311"/>
      <c r="BG228" s="311"/>
      <c r="BH228" s="311"/>
      <c r="BI228" s="311"/>
      <c r="BJ228" s="311"/>
      <c r="BK228" s="311"/>
      <c r="BL228" s="311"/>
      <c r="BM228" s="311"/>
      <c r="BN228" s="311"/>
      <c r="BO228" s="311"/>
      <c r="BP228" s="311"/>
      <c r="BQ228" s="311"/>
      <c r="BR228" s="311"/>
      <c r="BS228" s="311"/>
      <c r="BT228" s="311"/>
      <c r="BU228" s="312"/>
      <c r="BV228" s="311"/>
      <c r="BW228" s="311"/>
      <c r="BX228" s="311"/>
      <c r="BY228" s="311"/>
      <c r="BZ228" s="311"/>
      <c r="CA228" s="311"/>
      <c r="CB228" s="311"/>
      <c r="CC228" s="311"/>
      <c r="CD228" s="311"/>
      <c r="CE228" s="311"/>
      <c r="CF228" s="311"/>
      <c r="CG228" s="311"/>
      <c r="CH228" s="311"/>
      <c r="CI228" s="311"/>
      <c r="CJ228" s="311"/>
      <c r="CK228" s="311"/>
      <c r="CL228" s="311"/>
      <c r="CM228" s="311"/>
      <c r="CN228" s="311"/>
      <c r="CO228" s="311"/>
      <c r="CP228" s="311"/>
      <c r="CQ228" s="311"/>
      <c r="CR228" s="311"/>
      <c r="CS228" s="311"/>
      <c r="CT228" s="311"/>
      <c r="CU228" s="311"/>
      <c r="CV228" s="311"/>
      <c r="CW228" s="311"/>
      <c r="CX228" s="311"/>
      <c r="CY228" s="311"/>
      <c r="CZ228" s="311"/>
      <c r="DA228" s="311"/>
      <c r="DB228" s="311"/>
      <c r="DC228" s="311"/>
      <c r="DD228" s="311"/>
      <c r="DE228" s="311"/>
      <c r="DF228" s="311"/>
      <c r="DG228" s="74"/>
      <c r="DH228" s="311"/>
      <c r="DI228" s="311"/>
      <c r="DJ228" s="74"/>
      <c r="DK228" s="311"/>
      <c r="DL228" s="74"/>
      <c r="DM228" s="74"/>
      <c r="DN228" s="74"/>
      <c r="DO228" s="74"/>
      <c r="DP228" s="74"/>
      <c r="DQ228" s="74"/>
      <c r="DR228" s="41"/>
      <c r="DS228" s="39"/>
      <c r="DT228" s="236"/>
      <c r="DU228" s="254"/>
      <c r="DV228" s="254"/>
      <c r="DW228" s="237"/>
      <c r="DX228" s="237"/>
      <c r="DY228" s="237"/>
      <c r="DZ228" s="70"/>
      <c r="EA228" s="246"/>
      <c r="EB228" s="237"/>
      <c r="EC228" s="237"/>
      <c r="ED228" s="237"/>
      <c r="EE228" s="237"/>
    </row>
    <row r="229" spans="1:135" ht="33.75" hidden="1" customHeight="1">
      <c r="A229" s="39"/>
      <c r="B229" s="78"/>
      <c r="C229" s="41"/>
      <c r="D229" s="41"/>
      <c r="E229" s="89"/>
      <c r="F229" s="89"/>
      <c r="G229" s="313"/>
      <c r="H229" s="258"/>
      <c r="I229" s="258"/>
      <c r="J229" s="254"/>
      <c r="K229" s="254"/>
      <c r="L229" s="254"/>
      <c r="M229" s="254"/>
      <c r="N229" s="254"/>
      <c r="O229" s="254"/>
      <c r="P229" s="254"/>
      <c r="Q229" s="254"/>
      <c r="R229" s="254"/>
      <c r="S229" s="254"/>
      <c r="T229" s="254"/>
      <c r="U229" s="254"/>
      <c r="V229" s="254"/>
      <c r="W229" s="254"/>
      <c r="X229" s="254"/>
      <c r="Y229" s="254"/>
      <c r="Z229" s="254"/>
      <c r="AA229" s="254"/>
      <c r="AB229" s="254"/>
      <c r="AC229" s="254"/>
      <c r="AD229" s="254"/>
      <c r="AE229" s="254"/>
      <c r="AF229" s="254"/>
      <c r="AG229" s="74"/>
      <c r="AH229" s="74"/>
      <c r="AI229" s="74"/>
      <c r="AJ229" s="74"/>
      <c r="AK229" s="74"/>
      <c r="AL229" s="74"/>
      <c r="AM229" s="74"/>
      <c r="AN229" s="311"/>
      <c r="AO229" s="311"/>
      <c r="AP229" s="258"/>
      <c r="AQ229" s="311"/>
      <c r="AR229" s="311"/>
      <c r="AS229" s="311"/>
      <c r="AT229" s="311"/>
      <c r="AU229" s="311"/>
      <c r="AV229" s="311"/>
      <c r="AW229" s="311"/>
      <c r="AX229" s="311"/>
      <c r="AY229" s="311"/>
      <c r="AZ229" s="311"/>
      <c r="BA229" s="311"/>
      <c r="BB229" s="311"/>
      <c r="BC229" s="311"/>
      <c r="BD229" s="311"/>
      <c r="BE229" s="311"/>
      <c r="BF229" s="311"/>
      <c r="BG229" s="311"/>
      <c r="BH229" s="311"/>
      <c r="BI229" s="311"/>
      <c r="BJ229" s="311"/>
      <c r="BK229" s="311"/>
      <c r="BL229" s="311"/>
      <c r="BM229" s="311"/>
      <c r="BN229" s="311"/>
      <c r="BO229" s="311"/>
      <c r="BP229" s="311"/>
      <c r="BQ229" s="311"/>
      <c r="BR229" s="311"/>
      <c r="BS229" s="311"/>
      <c r="BT229" s="311"/>
      <c r="BU229" s="312"/>
      <c r="BV229" s="311"/>
      <c r="BW229" s="311"/>
      <c r="BX229" s="311"/>
      <c r="BY229" s="311"/>
      <c r="BZ229" s="311"/>
      <c r="CA229" s="311"/>
      <c r="CB229" s="311"/>
      <c r="CC229" s="311"/>
      <c r="CD229" s="311"/>
      <c r="CE229" s="311"/>
      <c r="CF229" s="311"/>
      <c r="CG229" s="311"/>
      <c r="CH229" s="311"/>
      <c r="CI229" s="311"/>
      <c r="CJ229" s="311"/>
      <c r="CK229" s="311"/>
      <c r="CL229" s="311"/>
      <c r="CM229" s="311"/>
      <c r="CN229" s="311"/>
      <c r="CO229" s="311"/>
      <c r="CP229" s="311"/>
      <c r="CQ229" s="311"/>
      <c r="CR229" s="311"/>
      <c r="CS229" s="311"/>
      <c r="CT229" s="311"/>
      <c r="CU229" s="311"/>
      <c r="CV229" s="311"/>
      <c r="CW229" s="311"/>
      <c r="CX229" s="311"/>
      <c r="CY229" s="311"/>
      <c r="CZ229" s="311"/>
      <c r="DA229" s="311"/>
      <c r="DB229" s="311"/>
      <c r="DC229" s="311"/>
      <c r="DD229" s="311"/>
      <c r="DE229" s="311"/>
      <c r="DF229" s="311"/>
      <c r="DG229" s="74"/>
      <c r="DH229" s="311"/>
      <c r="DI229" s="311"/>
      <c r="DJ229" s="74"/>
      <c r="DK229" s="311"/>
      <c r="DL229" s="74"/>
      <c r="DM229" s="74"/>
      <c r="DN229" s="74"/>
      <c r="DO229" s="74"/>
      <c r="DP229" s="74"/>
      <c r="DQ229" s="74"/>
      <c r="DR229" s="41"/>
      <c r="DS229" s="39"/>
      <c r="DT229" s="236"/>
      <c r="DU229" s="254"/>
      <c r="DV229" s="254"/>
      <c r="DW229" s="237"/>
      <c r="DX229" s="237"/>
      <c r="DY229" s="237"/>
      <c r="DZ229" s="70"/>
      <c r="EA229" s="246"/>
      <c r="EB229" s="237"/>
      <c r="EC229" s="237"/>
      <c r="ED229" s="237"/>
      <c r="EE229" s="237"/>
    </row>
    <row r="230" spans="1:135" ht="33.75" hidden="1" customHeight="1">
      <c r="A230" s="39"/>
      <c r="B230" s="78"/>
      <c r="C230" s="41"/>
      <c r="D230" s="41"/>
      <c r="E230" s="89"/>
      <c r="F230" s="89"/>
      <c r="G230" s="313"/>
      <c r="H230" s="258"/>
      <c r="I230" s="258"/>
      <c r="J230" s="254"/>
      <c r="K230" s="254"/>
      <c r="L230" s="254"/>
      <c r="M230" s="254"/>
      <c r="N230" s="254"/>
      <c r="O230" s="254"/>
      <c r="P230" s="254"/>
      <c r="Q230" s="254"/>
      <c r="R230" s="254"/>
      <c r="S230" s="254"/>
      <c r="T230" s="254"/>
      <c r="U230" s="254"/>
      <c r="V230" s="254"/>
      <c r="W230" s="254"/>
      <c r="X230" s="254"/>
      <c r="Y230" s="254"/>
      <c r="Z230" s="254"/>
      <c r="AA230" s="254"/>
      <c r="AB230" s="254"/>
      <c r="AC230" s="254"/>
      <c r="AD230" s="254"/>
      <c r="AE230" s="254"/>
      <c r="AF230" s="254"/>
      <c r="AG230" s="74"/>
      <c r="AH230" s="74"/>
      <c r="AI230" s="74"/>
      <c r="AJ230" s="74"/>
      <c r="AK230" s="74"/>
      <c r="AL230" s="74"/>
      <c r="AM230" s="74"/>
      <c r="AN230" s="311"/>
      <c r="AO230" s="311"/>
      <c r="AP230" s="258"/>
      <c r="AQ230" s="311"/>
      <c r="AR230" s="311"/>
      <c r="AS230" s="311"/>
      <c r="AT230" s="311"/>
      <c r="AU230" s="311"/>
      <c r="AV230" s="311"/>
      <c r="AW230" s="311"/>
      <c r="AX230" s="311"/>
      <c r="AY230" s="311"/>
      <c r="AZ230" s="311"/>
      <c r="BA230" s="311"/>
      <c r="BB230" s="311"/>
      <c r="BC230" s="311"/>
      <c r="BD230" s="311"/>
      <c r="BE230" s="311"/>
      <c r="BF230" s="311"/>
      <c r="BG230" s="311"/>
      <c r="BH230" s="311"/>
      <c r="BI230" s="311"/>
      <c r="BJ230" s="311"/>
      <c r="BK230" s="311"/>
      <c r="BL230" s="311"/>
      <c r="BM230" s="311"/>
      <c r="BN230" s="311"/>
      <c r="BO230" s="311"/>
      <c r="BP230" s="311"/>
      <c r="BQ230" s="311"/>
      <c r="BR230" s="311"/>
      <c r="BS230" s="311"/>
      <c r="BT230" s="311"/>
      <c r="BU230" s="312"/>
      <c r="BV230" s="311"/>
      <c r="BW230" s="311"/>
      <c r="BX230" s="311"/>
      <c r="BY230" s="311"/>
      <c r="BZ230" s="311"/>
      <c r="CA230" s="311"/>
      <c r="CB230" s="311"/>
      <c r="CC230" s="311"/>
      <c r="CD230" s="311"/>
      <c r="CE230" s="311"/>
      <c r="CF230" s="311"/>
      <c r="CG230" s="311"/>
      <c r="CH230" s="311"/>
      <c r="CI230" s="311"/>
      <c r="CJ230" s="311"/>
      <c r="CK230" s="311"/>
      <c r="CL230" s="311"/>
      <c r="CM230" s="311"/>
      <c r="CN230" s="311"/>
      <c r="CO230" s="311"/>
      <c r="CP230" s="311"/>
      <c r="CQ230" s="311"/>
      <c r="CR230" s="311"/>
      <c r="CS230" s="311"/>
      <c r="CT230" s="311"/>
      <c r="CU230" s="311"/>
      <c r="CV230" s="311"/>
      <c r="CW230" s="311"/>
      <c r="CX230" s="311"/>
      <c r="CY230" s="311"/>
      <c r="CZ230" s="311"/>
      <c r="DA230" s="311"/>
      <c r="DB230" s="311"/>
      <c r="DC230" s="311"/>
      <c r="DD230" s="311"/>
      <c r="DE230" s="311"/>
      <c r="DF230" s="311"/>
      <c r="DG230" s="74"/>
      <c r="DH230" s="311"/>
      <c r="DI230" s="311"/>
      <c r="DJ230" s="74"/>
      <c r="DK230" s="311"/>
      <c r="DL230" s="74"/>
      <c r="DM230" s="74"/>
      <c r="DN230" s="74"/>
      <c r="DO230" s="74"/>
      <c r="DP230" s="74"/>
      <c r="DQ230" s="74"/>
      <c r="DR230" s="41"/>
      <c r="DS230" s="39"/>
      <c r="DT230" s="236"/>
      <c r="DU230" s="254"/>
      <c r="DV230" s="254"/>
      <c r="DW230" s="237"/>
      <c r="DX230" s="237"/>
      <c r="DY230" s="237"/>
      <c r="DZ230" s="70"/>
      <c r="EA230" s="246"/>
      <c r="EB230" s="237"/>
      <c r="EC230" s="237"/>
      <c r="ED230" s="237"/>
      <c r="EE230" s="237"/>
    </row>
    <row r="231" spans="1:135" ht="25.5" hidden="1" customHeight="1">
      <c r="A231" s="30"/>
      <c r="B231" s="249"/>
      <c r="C231" s="57"/>
      <c r="D231" s="57"/>
      <c r="E231" s="231"/>
      <c r="F231" s="231"/>
      <c r="G231" s="310"/>
      <c r="H231" s="57"/>
      <c r="I231" s="57"/>
      <c r="J231" s="254"/>
      <c r="K231" s="254"/>
      <c r="L231" s="254"/>
      <c r="M231" s="254"/>
      <c r="N231" s="254"/>
      <c r="O231" s="254"/>
      <c r="P231" s="254"/>
      <c r="Q231" s="254"/>
      <c r="R231" s="254"/>
      <c r="S231" s="254"/>
      <c r="T231" s="254"/>
      <c r="U231" s="254"/>
      <c r="V231" s="254"/>
      <c r="W231" s="254"/>
      <c r="X231" s="254"/>
      <c r="Y231" s="254"/>
      <c r="Z231" s="254"/>
      <c r="AA231" s="254"/>
      <c r="AB231" s="254"/>
      <c r="AC231" s="254"/>
      <c r="AD231" s="254"/>
      <c r="AE231" s="254"/>
      <c r="AF231" s="254"/>
      <c r="AG231" s="40"/>
      <c r="AH231" s="40"/>
      <c r="AI231" s="40"/>
      <c r="AJ231" s="40"/>
      <c r="AK231" s="40"/>
      <c r="AL231" s="40"/>
      <c r="AM231" s="74"/>
      <c r="AN231" s="311"/>
      <c r="AO231" s="311"/>
      <c r="AP231" s="57"/>
      <c r="AQ231" s="311"/>
      <c r="AR231" s="311"/>
      <c r="AS231" s="311"/>
      <c r="AT231" s="311"/>
      <c r="AU231" s="311"/>
      <c r="AV231" s="311"/>
      <c r="AW231" s="311"/>
      <c r="AX231" s="311"/>
      <c r="AY231" s="311"/>
      <c r="AZ231" s="311"/>
      <c r="BA231" s="311"/>
      <c r="BB231" s="311"/>
      <c r="BC231" s="311"/>
      <c r="BD231" s="311"/>
      <c r="BE231" s="311"/>
      <c r="BF231" s="311"/>
      <c r="BG231" s="311"/>
      <c r="BH231" s="311"/>
      <c r="BI231" s="311"/>
      <c r="BJ231" s="311"/>
      <c r="BK231" s="311"/>
      <c r="BL231" s="311"/>
      <c r="BM231" s="311"/>
      <c r="BN231" s="311"/>
      <c r="BO231" s="311"/>
      <c r="BP231" s="311"/>
      <c r="BQ231" s="311"/>
      <c r="BR231" s="311"/>
      <c r="BS231" s="311"/>
      <c r="BT231" s="311"/>
      <c r="BU231" s="312"/>
      <c r="BV231" s="311"/>
      <c r="BW231" s="311"/>
      <c r="BX231" s="311"/>
      <c r="BY231" s="311"/>
      <c r="BZ231" s="311"/>
      <c r="CA231" s="311"/>
      <c r="CB231" s="311"/>
      <c r="CC231" s="311"/>
      <c r="CD231" s="311"/>
      <c r="CE231" s="311"/>
      <c r="CF231" s="311"/>
      <c r="CG231" s="311"/>
      <c r="CH231" s="311"/>
      <c r="CI231" s="311"/>
      <c r="CJ231" s="311"/>
      <c r="CK231" s="311"/>
      <c r="CL231" s="311"/>
      <c r="CM231" s="311"/>
      <c r="CN231" s="311"/>
      <c r="CO231" s="311"/>
      <c r="CP231" s="311"/>
      <c r="CQ231" s="311"/>
      <c r="CR231" s="311"/>
      <c r="CS231" s="311"/>
      <c r="CT231" s="311"/>
      <c r="CU231" s="311"/>
      <c r="CV231" s="311"/>
      <c r="CW231" s="311"/>
      <c r="CX231" s="311"/>
      <c r="CY231" s="311"/>
      <c r="CZ231" s="311"/>
      <c r="DA231" s="311"/>
      <c r="DB231" s="311"/>
      <c r="DC231" s="311"/>
      <c r="DD231" s="311"/>
      <c r="DE231" s="311"/>
      <c r="DF231" s="311"/>
      <c r="DG231" s="40"/>
      <c r="DH231" s="311"/>
      <c r="DI231" s="311"/>
      <c r="DJ231" s="40"/>
      <c r="DK231" s="40"/>
      <c r="DL231" s="40"/>
      <c r="DM231" s="40"/>
      <c r="DN231" s="40"/>
      <c r="DO231" s="40"/>
      <c r="DP231" s="40"/>
      <c r="DQ231" s="40"/>
      <c r="DR231" s="57"/>
      <c r="DS231" s="58"/>
      <c r="DT231" s="236"/>
      <c r="DU231" s="248"/>
      <c r="DV231" s="248"/>
      <c r="DW231" s="237"/>
      <c r="DX231" s="237"/>
      <c r="DY231" s="237"/>
      <c r="DZ231" s="70"/>
      <c r="EA231" s="246"/>
      <c r="EB231" s="237"/>
      <c r="EC231" s="237"/>
      <c r="ED231" s="237"/>
      <c r="EE231" s="237"/>
    </row>
    <row r="232" spans="1:135" ht="27" hidden="1" customHeight="1">
      <c r="A232" s="30"/>
      <c r="B232" s="32"/>
      <c r="C232" s="57"/>
      <c r="D232" s="57"/>
      <c r="E232" s="231"/>
      <c r="F232" s="231"/>
      <c r="G232" s="310"/>
      <c r="H232" s="57"/>
      <c r="I232" s="57"/>
      <c r="J232" s="254"/>
      <c r="K232" s="254"/>
      <c r="L232" s="254"/>
      <c r="M232" s="254"/>
      <c r="N232" s="254"/>
      <c r="O232" s="254"/>
      <c r="P232" s="254"/>
      <c r="Q232" s="254"/>
      <c r="R232" s="254"/>
      <c r="S232" s="254"/>
      <c r="T232" s="254"/>
      <c r="U232" s="254"/>
      <c r="V232" s="254"/>
      <c r="W232" s="254"/>
      <c r="X232" s="254"/>
      <c r="Y232" s="254"/>
      <c r="Z232" s="254"/>
      <c r="AA232" s="254"/>
      <c r="AB232" s="254"/>
      <c r="AC232" s="254"/>
      <c r="AD232" s="254"/>
      <c r="AE232" s="254"/>
      <c r="AF232" s="254"/>
      <c r="AG232" s="40"/>
      <c r="AH232" s="40"/>
      <c r="AI232" s="40"/>
      <c r="AJ232" s="40"/>
      <c r="AK232" s="40"/>
      <c r="AL232" s="40"/>
      <c r="AM232" s="74"/>
      <c r="AN232" s="311"/>
      <c r="AO232" s="311"/>
      <c r="AP232" s="57"/>
      <c r="AQ232" s="311"/>
      <c r="AR232" s="311"/>
      <c r="AS232" s="311"/>
      <c r="AT232" s="311"/>
      <c r="AU232" s="311"/>
      <c r="AV232" s="311"/>
      <c r="AW232" s="311"/>
      <c r="AX232" s="311"/>
      <c r="AY232" s="311"/>
      <c r="AZ232" s="311"/>
      <c r="BA232" s="311"/>
      <c r="BB232" s="311"/>
      <c r="BC232" s="311"/>
      <c r="BD232" s="311"/>
      <c r="BE232" s="311"/>
      <c r="BF232" s="311"/>
      <c r="BG232" s="311"/>
      <c r="BH232" s="311"/>
      <c r="BI232" s="311"/>
      <c r="BJ232" s="311"/>
      <c r="BK232" s="311"/>
      <c r="BL232" s="311"/>
      <c r="BM232" s="311"/>
      <c r="BN232" s="311"/>
      <c r="BO232" s="311"/>
      <c r="BP232" s="311"/>
      <c r="BQ232" s="311"/>
      <c r="BR232" s="311"/>
      <c r="BS232" s="311"/>
      <c r="BT232" s="311"/>
      <c r="BU232" s="312"/>
      <c r="BV232" s="311"/>
      <c r="BW232" s="311"/>
      <c r="BX232" s="311"/>
      <c r="BY232" s="311"/>
      <c r="BZ232" s="311"/>
      <c r="CA232" s="311"/>
      <c r="CB232" s="311"/>
      <c r="CC232" s="311"/>
      <c r="CD232" s="311"/>
      <c r="CE232" s="311"/>
      <c r="CF232" s="311"/>
      <c r="CG232" s="311"/>
      <c r="CH232" s="311"/>
      <c r="CI232" s="311"/>
      <c r="CJ232" s="311"/>
      <c r="CK232" s="311"/>
      <c r="CL232" s="311"/>
      <c r="CM232" s="311"/>
      <c r="CN232" s="311"/>
      <c r="CO232" s="311"/>
      <c r="CP232" s="311"/>
      <c r="CQ232" s="311"/>
      <c r="CR232" s="311"/>
      <c r="CS232" s="311"/>
      <c r="CT232" s="311"/>
      <c r="CU232" s="311"/>
      <c r="CV232" s="311"/>
      <c r="CW232" s="311"/>
      <c r="CX232" s="311"/>
      <c r="CY232" s="311"/>
      <c r="CZ232" s="311"/>
      <c r="DA232" s="311"/>
      <c r="DB232" s="311"/>
      <c r="DC232" s="311"/>
      <c r="DD232" s="311"/>
      <c r="DE232" s="311"/>
      <c r="DF232" s="311"/>
      <c r="DG232" s="40"/>
      <c r="DH232" s="311"/>
      <c r="DI232" s="311"/>
      <c r="DJ232" s="40"/>
      <c r="DK232" s="40"/>
      <c r="DL232" s="40"/>
      <c r="DM232" s="40"/>
      <c r="DN232" s="40"/>
      <c r="DO232" s="40"/>
      <c r="DP232" s="40"/>
      <c r="DQ232" s="40"/>
      <c r="DR232" s="57"/>
      <c r="DS232" s="58"/>
      <c r="DT232" s="236"/>
      <c r="DU232" s="248"/>
      <c r="DV232" s="248"/>
      <c r="DW232" s="237"/>
      <c r="DX232" s="237"/>
      <c r="DY232" s="237"/>
      <c r="DZ232" s="70"/>
      <c r="EA232" s="246"/>
      <c r="EB232" s="237"/>
      <c r="EC232" s="237"/>
      <c r="ED232" s="237"/>
      <c r="EE232" s="237"/>
    </row>
    <row r="233" spans="1:135" ht="15.75" hidden="1" customHeight="1">
      <c r="A233" s="39"/>
      <c r="B233" s="58"/>
      <c r="C233" s="41"/>
      <c r="D233" s="41"/>
      <c r="E233" s="89"/>
      <c r="F233" s="89"/>
      <c r="G233" s="89"/>
      <c r="H233" s="258"/>
      <c r="I233" s="41"/>
      <c r="J233" s="254"/>
      <c r="K233" s="254"/>
      <c r="L233" s="254"/>
      <c r="M233" s="254"/>
      <c r="N233" s="254"/>
      <c r="O233" s="254"/>
      <c r="P233" s="254"/>
      <c r="Q233" s="254"/>
      <c r="R233" s="254"/>
      <c r="S233" s="254"/>
      <c r="T233" s="254"/>
      <c r="U233" s="254"/>
      <c r="V233" s="254"/>
      <c r="W233" s="254"/>
      <c r="X233" s="254"/>
      <c r="Y233" s="254"/>
      <c r="Z233" s="254"/>
      <c r="AA233" s="254"/>
      <c r="AB233" s="254"/>
      <c r="AC233" s="254"/>
      <c r="AD233" s="254"/>
      <c r="AE233" s="254"/>
      <c r="AF233" s="254"/>
      <c r="AG233" s="74"/>
      <c r="AH233" s="74"/>
      <c r="AI233" s="74"/>
      <c r="AJ233" s="74"/>
      <c r="AK233" s="74"/>
      <c r="AL233" s="74"/>
      <c r="AM233" s="74"/>
      <c r="AN233" s="311"/>
      <c r="AO233" s="311"/>
      <c r="AP233" s="41"/>
      <c r="AQ233" s="311"/>
      <c r="AR233" s="311"/>
      <c r="AS233" s="311"/>
      <c r="AT233" s="311"/>
      <c r="AU233" s="311"/>
      <c r="AV233" s="311"/>
      <c r="AW233" s="311"/>
      <c r="AX233" s="311"/>
      <c r="AY233" s="311"/>
      <c r="AZ233" s="311"/>
      <c r="BA233" s="311"/>
      <c r="BB233" s="311"/>
      <c r="BC233" s="311"/>
      <c r="BD233" s="311"/>
      <c r="BE233" s="311"/>
      <c r="BF233" s="311"/>
      <c r="BG233" s="311"/>
      <c r="BH233" s="311"/>
      <c r="BI233" s="311"/>
      <c r="BJ233" s="311"/>
      <c r="BK233" s="311"/>
      <c r="BL233" s="311"/>
      <c r="BM233" s="311"/>
      <c r="BN233" s="311"/>
      <c r="BO233" s="311"/>
      <c r="BP233" s="311"/>
      <c r="BQ233" s="311"/>
      <c r="BR233" s="311"/>
      <c r="BS233" s="311"/>
      <c r="BT233" s="311"/>
      <c r="BU233" s="312"/>
      <c r="BV233" s="311"/>
      <c r="BW233" s="311"/>
      <c r="BX233" s="311"/>
      <c r="BY233" s="311"/>
      <c r="BZ233" s="311"/>
      <c r="CA233" s="311"/>
      <c r="CB233" s="311"/>
      <c r="CC233" s="311"/>
      <c r="CD233" s="311"/>
      <c r="CE233" s="311"/>
      <c r="CF233" s="311"/>
      <c r="CG233" s="311"/>
      <c r="CH233" s="311"/>
      <c r="CI233" s="311"/>
      <c r="CJ233" s="311"/>
      <c r="CK233" s="311"/>
      <c r="CL233" s="311"/>
      <c r="CM233" s="311"/>
      <c r="CN233" s="311"/>
      <c r="CO233" s="311"/>
      <c r="CP233" s="311"/>
      <c r="CQ233" s="311"/>
      <c r="CR233" s="311"/>
      <c r="CS233" s="311"/>
      <c r="CT233" s="311"/>
      <c r="CU233" s="311"/>
      <c r="CV233" s="311"/>
      <c r="CW233" s="311"/>
      <c r="CX233" s="311"/>
      <c r="CY233" s="311"/>
      <c r="CZ233" s="311"/>
      <c r="DA233" s="311"/>
      <c r="DB233" s="311"/>
      <c r="DC233" s="311"/>
      <c r="DD233" s="311"/>
      <c r="DE233" s="311"/>
      <c r="DF233" s="311"/>
      <c r="DG233" s="74"/>
      <c r="DH233" s="311"/>
      <c r="DI233" s="311"/>
      <c r="DJ233" s="74"/>
      <c r="DK233" s="311"/>
      <c r="DL233" s="74"/>
      <c r="DM233" s="74"/>
      <c r="DN233" s="74"/>
      <c r="DO233" s="74"/>
      <c r="DP233" s="74"/>
      <c r="DQ233" s="74"/>
      <c r="DR233" s="41"/>
      <c r="DS233" s="39"/>
      <c r="DT233" s="236"/>
      <c r="DU233" s="254"/>
      <c r="DV233" s="254"/>
      <c r="DW233" s="237"/>
      <c r="DX233" s="237"/>
      <c r="DY233" s="237"/>
      <c r="DZ233" s="70"/>
      <c r="EA233" s="246"/>
      <c r="EB233" s="237"/>
      <c r="EC233" s="237"/>
      <c r="ED233" s="237"/>
      <c r="EE233" s="237"/>
    </row>
    <row r="234" spans="1:135" ht="38.25" hidden="1" customHeight="1">
      <c r="A234" s="39"/>
      <c r="B234" s="58"/>
      <c r="C234" s="41"/>
      <c r="D234" s="41"/>
      <c r="E234" s="89"/>
      <c r="F234" s="89"/>
      <c r="G234" s="89"/>
      <c r="H234" s="258"/>
      <c r="I234" s="41"/>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54"/>
      <c r="AF234" s="254"/>
      <c r="AG234" s="74"/>
      <c r="AH234" s="74"/>
      <c r="AI234" s="74"/>
      <c r="AJ234" s="74"/>
      <c r="AK234" s="74"/>
      <c r="AL234" s="74"/>
      <c r="AM234" s="74"/>
      <c r="AN234" s="311"/>
      <c r="AO234" s="311"/>
      <c r="AP234" s="41"/>
      <c r="AQ234" s="311"/>
      <c r="AR234" s="311"/>
      <c r="AS234" s="311"/>
      <c r="AT234" s="311"/>
      <c r="AU234" s="311"/>
      <c r="AV234" s="311"/>
      <c r="AW234" s="311"/>
      <c r="AX234" s="311"/>
      <c r="AY234" s="311"/>
      <c r="AZ234" s="311"/>
      <c r="BA234" s="311"/>
      <c r="BB234" s="311"/>
      <c r="BC234" s="311"/>
      <c r="BD234" s="311"/>
      <c r="BE234" s="311"/>
      <c r="BF234" s="311"/>
      <c r="BG234" s="311"/>
      <c r="BH234" s="311"/>
      <c r="BI234" s="311"/>
      <c r="BJ234" s="311"/>
      <c r="BK234" s="311"/>
      <c r="BL234" s="311"/>
      <c r="BM234" s="311"/>
      <c r="BN234" s="311"/>
      <c r="BO234" s="311"/>
      <c r="BP234" s="311"/>
      <c r="BQ234" s="311"/>
      <c r="BR234" s="311"/>
      <c r="BS234" s="311"/>
      <c r="BT234" s="311"/>
      <c r="BU234" s="312"/>
      <c r="BV234" s="311"/>
      <c r="BW234" s="311"/>
      <c r="BX234" s="311"/>
      <c r="BY234" s="311"/>
      <c r="BZ234" s="311"/>
      <c r="CA234" s="311"/>
      <c r="CB234" s="311"/>
      <c r="CC234" s="311"/>
      <c r="CD234" s="311"/>
      <c r="CE234" s="311"/>
      <c r="CF234" s="311"/>
      <c r="CG234" s="311"/>
      <c r="CH234" s="311"/>
      <c r="CI234" s="311"/>
      <c r="CJ234" s="311"/>
      <c r="CK234" s="311"/>
      <c r="CL234" s="311"/>
      <c r="CM234" s="311"/>
      <c r="CN234" s="311"/>
      <c r="CO234" s="311"/>
      <c r="CP234" s="311"/>
      <c r="CQ234" s="311"/>
      <c r="CR234" s="311"/>
      <c r="CS234" s="311"/>
      <c r="CT234" s="311"/>
      <c r="CU234" s="311"/>
      <c r="CV234" s="311"/>
      <c r="CW234" s="311"/>
      <c r="CX234" s="311"/>
      <c r="CY234" s="311"/>
      <c r="CZ234" s="311"/>
      <c r="DA234" s="311"/>
      <c r="DB234" s="311"/>
      <c r="DC234" s="311"/>
      <c r="DD234" s="311"/>
      <c r="DE234" s="311"/>
      <c r="DF234" s="311"/>
      <c r="DG234" s="74"/>
      <c r="DH234" s="311"/>
      <c r="DI234" s="311"/>
      <c r="DJ234" s="74"/>
      <c r="DK234" s="311"/>
      <c r="DL234" s="74"/>
      <c r="DM234" s="74"/>
      <c r="DN234" s="74"/>
      <c r="DO234" s="74"/>
      <c r="DP234" s="74"/>
      <c r="DQ234" s="74"/>
      <c r="DR234" s="41"/>
      <c r="DS234" s="39"/>
      <c r="DT234" s="236"/>
      <c r="DU234" s="254"/>
      <c r="DV234" s="254"/>
      <c r="DW234" s="237"/>
      <c r="DX234" s="237"/>
      <c r="DY234" s="237"/>
      <c r="DZ234" s="70"/>
      <c r="EA234" s="246"/>
      <c r="EB234" s="237"/>
      <c r="EC234" s="237"/>
      <c r="ED234" s="237"/>
      <c r="EE234" s="237"/>
    </row>
    <row r="235" spans="1:135" ht="37.5" hidden="1" customHeight="1">
      <c r="A235" s="39"/>
      <c r="B235" s="58"/>
      <c r="C235" s="41"/>
      <c r="D235" s="41"/>
      <c r="E235" s="89"/>
      <c r="F235" s="89"/>
      <c r="G235" s="89"/>
      <c r="H235" s="258"/>
      <c r="I235" s="41"/>
      <c r="J235" s="254"/>
      <c r="K235" s="254"/>
      <c r="L235" s="254"/>
      <c r="M235" s="254"/>
      <c r="N235" s="254"/>
      <c r="O235" s="254"/>
      <c r="P235" s="254"/>
      <c r="Q235" s="254"/>
      <c r="R235" s="254"/>
      <c r="S235" s="254"/>
      <c r="T235" s="254"/>
      <c r="U235" s="254"/>
      <c r="V235" s="254"/>
      <c r="W235" s="254"/>
      <c r="X235" s="254"/>
      <c r="Y235" s="254"/>
      <c r="Z235" s="254"/>
      <c r="AA235" s="254"/>
      <c r="AB235" s="254"/>
      <c r="AC235" s="254"/>
      <c r="AD235" s="254"/>
      <c r="AE235" s="254"/>
      <c r="AF235" s="254"/>
      <c r="AG235" s="74"/>
      <c r="AH235" s="74"/>
      <c r="AI235" s="74"/>
      <c r="AJ235" s="74"/>
      <c r="AK235" s="74"/>
      <c r="AL235" s="74"/>
      <c r="AM235" s="74"/>
      <c r="AN235" s="311"/>
      <c r="AO235" s="311"/>
      <c r="AP235" s="41"/>
      <c r="AQ235" s="311"/>
      <c r="AR235" s="311"/>
      <c r="AS235" s="311"/>
      <c r="AT235" s="311"/>
      <c r="AU235" s="311"/>
      <c r="AV235" s="311"/>
      <c r="AW235" s="311"/>
      <c r="AX235" s="311"/>
      <c r="AY235" s="311"/>
      <c r="AZ235" s="311"/>
      <c r="BA235" s="311"/>
      <c r="BB235" s="311"/>
      <c r="BC235" s="311"/>
      <c r="BD235" s="311"/>
      <c r="BE235" s="311"/>
      <c r="BF235" s="311"/>
      <c r="BG235" s="311"/>
      <c r="BH235" s="311"/>
      <c r="BI235" s="311"/>
      <c r="BJ235" s="311"/>
      <c r="BK235" s="311"/>
      <c r="BL235" s="311"/>
      <c r="BM235" s="311"/>
      <c r="BN235" s="311"/>
      <c r="BO235" s="311"/>
      <c r="BP235" s="311"/>
      <c r="BQ235" s="311"/>
      <c r="BR235" s="311"/>
      <c r="BS235" s="311"/>
      <c r="BT235" s="311"/>
      <c r="BU235" s="312"/>
      <c r="BV235" s="311"/>
      <c r="BW235" s="311"/>
      <c r="BX235" s="311"/>
      <c r="BY235" s="311"/>
      <c r="BZ235" s="311"/>
      <c r="CA235" s="311"/>
      <c r="CB235" s="311"/>
      <c r="CC235" s="311"/>
      <c r="CD235" s="311"/>
      <c r="CE235" s="311"/>
      <c r="CF235" s="311"/>
      <c r="CG235" s="311"/>
      <c r="CH235" s="311"/>
      <c r="CI235" s="311"/>
      <c r="CJ235" s="311"/>
      <c r="CK235" s="311"/>
      <c r="CL235" s="311"/>
      <c r="CM235" s="311"/>
      <c r="CN235" s="311"/>
      <c r="CO235" s="311"/>
      <c r="CP235" s="311"/>
      <c r="CQ235" s="311"/>
      <c r="CR235" s="311"/>
      <c r="CS235" s="311"/>
      <c r="CT235" s="311"/>
      <c r="CU235" s="311"/>
      <c r="CV235" s="311"/>
      <c r="CW235" s="311"/>
      <c r="CX235" s="311"/>
      <c r="CY235" s="311"/>
      <c r="CZ235" s="311"/>
      <c r="DA235" s="311"/>
      <c r="DB235" s="311"/>
      <c r="DC235" s="311"/>
      <c r="DD235" s="311"/>
      <c r="DE235" s="311"/>
      <c r="DF235" s="311"/>
      <c r="DG235" s="74"/>
      <c r="DH235" s="311"/>
      <c r="DI235" s="311"/>
      <c r="DJ235" s="74"/>
      <c r="DK235" s="311"/>
      <c r="DL235" s="74"/>
      <c r="DM235" s="74"/>
      <c r="DN235" s="74"/>
      <c r="DO235" s="74"/>
      <c r="DP235" s="74"/>
      <c r="DQ235" s="74"/>
      <c r="DR235" s="41"/>
      <c r="DS235" s="39"/>
      <c r="DT235" s="236"/>
      <c r="DU235" s="254"/>
      <c r="DV235" s="254"/>
      <c r="DW235" s="237"/>
      <c r="DX235" s="237"/>
      <c r="DY235" s="237"/>
      <c r="DZ235" s="70"/>
      <c r="EA235" s="246"/>
      <c r="EB235" s="237"/>
      <c r="EC235" s="237"/>
      <c r="ED235" s="237"/>
      <c r="EE235" s="237"/>
    </row>
    <row r="236" spans="1:135" ht="15.75" hidden="1" customHeight="1">
      <c r="A236" s="39"/>
      <c r="B236" s="58"/>
      <c r="C236" s="41"/>
      <c r="D236" s="41"/>
      <c r="E236" s="89"/>
      <c r="F236" s="89"/>
      <c r="G236" s="89"/>
      <c r="H236" s="258"/>
      <c r="I236" s="41"/>
      <c r="J236" s="254"/>
      <c r="K236" s="254"/>
      <c r="L236" s="254"/>
      <c r="M236" s="254"/>
      <c r="N236" s="254"/>
      <c r="O236" s="254"/>
      <c r="P236" s="254"/>
      <c r="Q236" s="254"/>
      <c r="R236" s="254"/>
      <c r="S236" s="254"/>
      <c r="T236" s="254"/>
      <c r="U236" s="254"/>
      <c r="V236" s="254"/>
      <c r="W236" s="254"/>
      <c r="X236" s="254"/>
      <c r="Y236" s="254"/>
      <c r="Z236" s="254"/>
      <c r="AA236" s="254"/>
      <c r="AB236" s="254"/>
      <c r="AC236" s="254"/>
      <c r="AD236" s="254"/>
      <c r="AE236" s="254"/>
      <c r="AF236" s="254"/>
      <c r="AG236" s="74"/>
      <c r="AH236" s="74"/>
      <c r="AI236" s="74"/>
      <c r="AJ236" s="74"/>
      <c r="AK236" s="74"/>
      <c r="AL236" s="74"/>
      <c r="AM236" s="74"/>
      <c r="AN236" s="311"/>
      <c r="AO236" s="311"/>
      <c r="AP236" s="41"/>
      <c r="AQ236" s="311"/>
      <c r="AR236" s="311"/>
      <c r="AS236" s="311"/>
      <c r="AT236" s="311"/>
      <c r="AU236" s="311"/>
      <c r="AV236" s="311"/>
      <c r="AW236" s="311"/>
      <c r="AX236" s="311"/>
      <c r="AY236" s="311"/>
      <c r="AZ236" s="311"/>
      <c r="BA236" s="311"/>
      <c r="BB236" s="311"/>
      <c r="BC236" s="311"/>
      <c r="BD236" s="311"/>
      <c r="BE236" s="311"/>
      <c r="BF236" s="311"/>
      <c r="BG236" s="311"/>
      <c r="BH236" s="311"/>
      <c r="BI236" s="311"/>
      <c r="BJ236" s="311"/>
      <c r="BK236" s="311"/>
      <c r="BL236" s="311"/>
      <c r="BM236" s="311"/>
      <c r="BN236" s="311"/>
      <c r="BO236" s="311"/>
      <c r="BP236" s="311"/>
      <c r="BQ236" s="311"/>
      <c r="BR236" s="311"/>
      <c r="BS236" s="311"/>
      <c r="BT236" s="311"/>
      <c r="BU236" s="312"/>
      <c r="BV236" s="311"/>
      <c r="BW236" s="311"/>
      <c r="BX236" s="311"/>
      <c r="BY236" s="311"/>
      <c r="BZ236" s="311"/>
      <c r="CA236" s="311"/>
      <c r="CB236" s="311"/>
      <c r="CC236" s="311"/>
      <c r="CD236" s="311"/>
      <c r="CE236" s="311"/>
      <c r="CF236" s="311"/>
      <c r="CG236" s="311"/>
      <c r="CH236" s="311"/>
      <c r="CI236" s="311"/>
      <c r="CJ236" s="311"/>
      <c r="CK236" s="311"/>
      <c r="CL236" s="311"/>
      <c r="CM236" s="311"/>
      <c r="CN236" s="311"/>
      <c r="CO236" s="311"/>
      <c r="CP236" s="311"/>
      <c r="CQ236" s="311"/>
      <c r="CR236" s="311"/>
      <c r="CS236" s="311"/>
      <c r="CT236" s="311"/>
      <c r="CU236" s="311"/>
      <c r="CV236" s="311"/>
      <c r="CW236" s="311"/>
      <c r="CX236" s="311"/>
      <c r="CY236" s="311"/>
      <c r="CZ236" s="311"/>
      <c r="DA236" s="311"/>
      <c r="DB236" s="311"/>
      <c r="DC236" s="311"/>
      <c r="DD236" s="311"/>
      <c r="DE236" s="311"/>
      <c r="DF236" s="311"/>
      <c r="DG236" s="74"/>
      <c r="DH236" s="311"/>
      <c r="DI236" s="311"/>
      <c r="DJ236" s="74"/>
      <c r="DK236" s="311"/>
      <c r="DL236" s="74"/>
      <c r="DM236" s="74"/>
      <c r="DN236" s="74"/>
      <c r="DO236" s="74"/>
      <c r="DP236" s="74"/>
      <c r="DQ236" s="74"/>
      <c r="DR236" s="41"/>
      <c r="DS236" s="62"/>
      <c r="DT236" s="236"/>
      <c r="DU236" s="254"/>
      <c r="DV236" s="254"/>
      <c r="DW236" s="237"/>
      <c r="DX236" s="237"/>
      <c r="DY236" s="237"/>
      <c r="DZ236" s="70"/>
      <c r="EA236" s="246"/>
      <c r="EB236" s="237"/>
      <c r="EC236" s="237"/>
      <c r="ED236" s="237"/>
      <c r="EE236" s="237"/>
    </row>
    <row r="237" spans="1:135" ht="15.75" customHeight="1">
      <c r="A237" s="237"/>
      <c r="B237" s="237"/>
      <c r="C237" s="314"/>
      <c r="D237" s="314"/>
      <c r="E237" s="315"/>
      <c r="F237" s="315"/>
      <c r="G237" s="316"/>
      <c r="H237" s="317"/>
      <c r="I237" s="317"/>
      <c r="J237" s="317"/>
      <c r="K237" s="317"/>
      <c r="L237" s="317"/>
      <c r="M237" s="317"/>
      <c r="N237" s="318"/>
      <c r="O237" s="318"/>
      <c r="P237" s="318"/>
      <c r="Q237" s="317"/>
      <c r="R237" s="317"/>
      <c r="S237" s="317"/>
      <c r="T237" s="317"/>
      <c r="U237" s="317"/>
      <c r="V237" s="317"/>
      <c r="W237" s="317"/>
      <c r="X237" s="317"/>
      <c r="Y237" s="317"/>
      <c r="Z237" s="317"/>
      <c r="AA237" s="317"/>
      <c r="AB237" s="317"/>
      <c r="AC237" s="317"/>
      <c r="AD237" s="317"/>
      <c r="AE237" s="317"/>
      <c r="AF237" s="317"/>
      <c r="AG237" s="317"/>
      <c r="AH237" s="317"/>
      <c r="AI237" s="317"/>
      <c r="AJ237" s="317"/>
      <c r="AK237" s="317"/>
      <c r="AL237" s="317"/>
      <c r="AM237" s="254"/>
      <c r="AN237" s="254"/>
      <c r="AO237" s="254"/>
      <c r="AP237" s="254"/>
      <c r="AQ237" s="254"/>
      <c r="AR237" s="254"/>
      <c r="AS237" s="254"/>
      <c r="AT237" s="254"/>
      <c r="AU237" s="254"/>
      <c r="AV237" s="254"/>
      <c r="AW237" s="254"/>
      <c r="AX237" s="254"/>
      <c r="AY237" s="254"/>
      <c r="AZ237" s="254"/>
      <c r="BA237" s="254"/>
      <c r="BB237" s="254"/>
      <c r="BC237" s="254"/>
      <c r="BD237" s="254"/>
      <c r="BE237" s="254"/>
      <c r="BF237" s="254"/>
      <c r="BG237" s="254"/>
      <c r="BH237" s="254"/>
      <c r="BI237" s="254"/>
      <c r="BJ237" s="254"/>
      <c r="BK237" s="254"/>
      <c r="BL237" s="254"/>
      <c r="BM237" s="254"/>
      <c r="BN237" s="254"/>
      <c r="BO237" s="254"/>
      <c r="BP237" s="254"/>
      <c r="BQ237" s="254"/>
      <c r="BR237" s="254"/>
      <c r="BS237" s="254"/>
      <c r="BT237" s="254"/>
      <c r="BU237" s="319"/>
      <c r="BV237" s="316"/>
      <c r="BW237" s="316"/>
      <c r="BX237" s="316"/>
      <c r="BY237" s="317"/>
      <c r="BZ237" s="317"/>
      <c r="CA237" s="318"/>
      <c r="CB237" s="318"/>
      <c r="CC237" s="318"/>
      <c r="CD237" s="318"/>
      <c r="CE237" s="318"/>
      <c r="CF237" s="318"/>
      <c r="CG237" s="318"/>
      <c r="CH237" s="318"/>
      <c r="CI237" s="318"/>
      <c r="CJ237" s="318"/>
      <c r="CK237" s="317"/>
      <c r="CL237" s="317"/>
      <c r="CM237" s="317"/>
      <c r="CN237" s="317"/>
      <c r="CO237" s="317"/>
      <c r="CP237" s="317"/>
      <c r="CQ237" s="317"/>
      <c r="CR237" s="317"/>
      <c r="CS237" s="317"/>
      <c r="CT237" s="317"/>
      <c r="CU237" s="320"/>
      <c r="CV237" s="320"/>
      <c r="CW237" s="320"/>
      <c r="CX237" s="320"/>
      <c r="CY237" s="320"/>
      <c r="CZ237" s="254"/>
      <c r="DA237" s="254"/>
      <c r="DB237" s="254"/>
      <c r="DC237" s="254"/>
      <c r="DD237" s="254"/>
      <c r="DE237" s="254"/>
      <c r="DF237" s="254"/>
      <c r="DG237" s="317"/>
      <c r="DH237" s="317"/>
      <c r="DI237" s="317"/>
      <c r="DJ237" s="317"/>
      <c r="DK237" s="320"/>
      <c r="DL237" s="317"/>
      <c r="DM237" s="317"/>
      <c r="DN237" s="317"/>
      <c r="DO237" s="320"/>
      <c r="DP237" s="320"/>
      <c r="DQ237" s="320"/>
      <c r="DR237" s="321"/>
      <c r="DS237" s="237"/>
      <c r="DT237" s="236"/>
      <c r="DU237" s="237"/>
      <c r="DV237" s="248"/>
      <c r="DW237" s="237"/>
      <c r="DX237" s="237"/>
      <c r="DY237" s="237"/>
      <c r="DZ237" s="236"/>
      <c r="EA237" s="237"/>
      <c r="EB237" s="237"/>
      <c r="EC237" s="237"/>
      <c r="ED237" s="237"/>
      <c r="EE237" s="237"/>
    </row>
    <row r="238" spans="1:135" ht="15.75" customHeight="1">
      <c r="A238" s="237"/>
      <c r="B238" s="237"/>
      <c r="C238" s="314"/>
      <c r="D238" s="314"/>
      <c r="E238" s="315"/>
      <c r="F238" s="315"/>
      <c r="G238" s="316"/>
      <c r="H238" s="317"/>
      <c r="I238" s="317"/>
      <c r="J238" s="317"/>
      <c r="K238" s="317"/>
      <c r="L238" s="317"/>
      <c r="M238" s="317"/>
      <c r="N238" s="318"/>
      <c r="O238" s="318"/>
      <c r="P238" s="318"/>
      <c r="Q238" s="317"/>
      <c r="R238" s="317"/>
      <c r="S238" s="317"/>
      <c r="T238" s="317"/>
      <c r="U238" s="317"/>
      <c r="V238" s="317"/>
      <c r="W238" s="317"/>
      <c r="X238" s="317"/>
      <c r="Y238" s="317"/>
      <c r="Z238" s="317"/>
      <c r="AA238" s="317"/>
      <c r="AB238" s="317"/>
      <c r="AC238" s="317"/>
      <c r="AD238" s="317"/>
      <c r="AE238" s="317"/>
      <c r="AF238" s="317"/>
      <c r="AG238" s="317"/>
      <c r="AH238" s="317"/>
      <c r="AI238" s="317"/>
      <c r="AJ238" s="317"/>
      <c r="AK238" s="317"/>
      <c r="AL238" s="317"/>
      <c r="AM238" s="254"/>
      <c r="AN238" s="254"/>
      <c r="AO238" s="254"/>
      <c r="AP238" s="254"/>
      <c r="AQ238" s="254"/>
      <c r="AR238" s="254"/>
      <c r="AS238" s="254"/>
      <c r="AT238" s="254"/>
      <c r="AU238" s="254"/>
      <c r="AV238" s="254"/>
      <c r="AW238" s="254"/>
      <c r="AX238" s="254"/>
      <c r="AY238" s="254"/>
      <c r="AZ238" s="254"/>
      <c r="BA238" s="254"/>
      <c r="BB238" s="254"/>
      <c r="BC238" s="254"/>
      <c r="BD238" s="254"/>
      <c r="BE238" s="254"/>
      <c r="BF238" s="254"/>
      <c r="BG238" s="254"/>
      <c r="BH238" s="254"/>
      <c r="BI238" s="254"/>
      <c r="BJ238" s="254"/>
      <c r="BK238" s="254"/>
      <c r="BL238" s="254"/>
      <c r="BM238" s="254"/>
      <c r="BN238" s="254"/>
      <c r="BO238" s="254"/>
      <c r="BP238" s="254"/>
      <c r="BQ238" s="254"/>
      <c r="BR238" s="254"/>
      <c r="BS238" s="254"/>
      <c r="BT238" s="254"/>
      <c r="BU238" s="319"/>
      <c r="BV238" s="316"/>
      <c r="BW238" s="316"/>
      <c r="BX238" s="316"/>
      <c r="BY238" s="317"/>
      <c r="BZ238" s="317"/>
      <c r="CA238" s="318"/>
      <c r="CB238" s="318"/>
      <c r="CC238" s="318"/>
      <c r="CD238" s="318"/>
      <c r="CE238" s="318"/>
      <c r="CF238" s="318"/>
      <c r="CG238" s="318"/>
      <c r="CH238" s="318"/>
      <c r="CI238" s="318"/>
      <c r="CJ238" s="318"/>
      <c r="CK238" s="317"/>
      <c r="CL238" s="317"/>
      <c r="CM238" s="317"/>
      <c r="CN238" s="317"/>
      <c r="CO238" s="317"/>
      <c r="CP238" s="317"/>
      <c r="CQ238" s="317"/>
      <c r="CR238" s="317"/>
      <c r="CS238" s="317"/>
      <c r="CT238" s="317"/>
      <c r="CU238" s="320"/>
      <c r="CV238" s="320"/>
      <c r="CW238" s="320"/>
      <c r="CX238" s="320"/>
      <c r="CY238" s="320"/>
      <c r="CZ238" s="254"/>
      <c r="DA238" s="254"/>
      <c r="DB238" s="254"/>
      <c r="DC238" s="254"/>
      <c r="DD238" s="254"/>
      <c r="DE238" s="254"/>
      <c r="DF238" s="254"/>
      <c r="DG238" s="317"/>
      <c r="DH238" s="317"/>
      <c r="DI238" s="317"/>
      <c r="DJ238" s="317"/>
      <c r="DK238" s="320"/>
      <c r="DL238" s="317"/>
      <c r="DM238" s="317"/>
      <c r="DN238" s="317"/>
      <c r="DO238" s="320"/>
      <c r="DP238" s="320"/>
      <c r="DQ238" s="320"/>
      <c r="DR238" s="321"/>
      <c r="DS238" s="237"/>
      <c r="DT238" s="236"/>
      <c r="DU238" s="237"/>
      <c r="DV238" s="248"/>
      <c r="DW238" s="237"/>
      <c r="DX238" s="237"/>
      <c r="DY238" s="237"/>
      <c r="DZ238" s="236"/>
      <c r="EA238" s="237"/>
      <c r="EB238" s="237"/>
      <c r="EC238" s="237"/>
      <c r="ED238" s="237"/>
      <c r="EE238" s="237"/>
    </row>
    <row r="239" spans="1:135" ht="15.75" customHeight="1">
      <c r="A239" s="237"/>
      <c r="B239" s="237"/>
      <c r="C239" s="314"/>
      <c r="D239" s="314"/>
      <c r="E239" s="315"/>
      <c r="F239" s="315"/>
      <c r="G239" s="316"/>
      <c r="H239" s="317"/>
      <c r="I239" s="317"/>
      <c r="J239" s="317"/>
      <c r="K239" s="317"/>
      <c r="L239" s="317"/>
      <c r="M239" s="317"/>
      <c r="N239" s="318"/>
      <c r="O239" s="318"/>
      <c r="P239" s="318"/>
      <c r="Q239" s="317"/>
      <c r="R239" s="317"/>
      <c r="S239" s="317"/>
      <c r="T239" s="317"/>
      <c r="U239" s="317"/>
      <c r="V239" s="317"/>
      <c r="W239" s="317"/>
      <c r="X239" s="317"/>
      <c r="Y239" s="317"/>
      <c r="Z239" s="317"/>
      <c r="AA239" s="317"/>
      <c r="AB239" s="317"/>
      <c r="AC239" s="317"/>
      <c r="AD239" s="317"/>
      <c r="AE239" s="317"/>
      <c r="AF239" s="317"/>
      <c r="AG239" s="317"/>
      <c r="AH239" s="317"/>
      <c r="AI239" s="317"/>
      <c r="AJ239" s="317"/>
      <c r="AK239" s="317"/>
      <c r="AL239" s="317"/>
      <c r="AM239" s="254"/>
      <c r="AN239" s="254"/>
      <c r="AO239" s="254"/>
      <c r="AP239" s="254"/>
      <c r="AQ239" s="254"/>
      <c r="AR239" s="254"/>
      <c r="AS239" s="254"/>
      <c r="AT239" s="254"/>
      <c r="AU239" s="254"/>
      <c r="AV239" s="254"/>
      <c r="AW239" s="254"/>
      <c r="AX239" s="254"/>
      <c r="AY239" s="254"/>
      <c r="AZ239" s="254"/>
      <c r="BA239" s="254"/>
      <c r="BB239" s="254"/>
      <c r="BC239" s="254"/>
      <c r="BD239" s="254"/>
      <c r="BE239" s="254"/>
      <c r="BF239" s="254"/>
      <c r="BG239" s="254"/>
      <c r="BH239" s="254"/>
      <c r="BI239" s="254"/>
      <c r="BJ239" s="254"/>
      <c r="BK239" s="254"/>
      <c r="BL239" s="254"/>
      <c r="BM239" s="254"/>
      <c r="BN239" s="254"/>
      <c r="BO239" s="254"/>
      <c r="BP239" s="254"/>
      <c r="BQ239" s="254"/>
      <c r="BR239" s="254"/>
      <c r="BS239" s="254"/>
      <c r="BT239" s="254"/>
      <c r="BU239" s="319"/>
      <c r="BV239" s="316"/>
      <c r="BW239" s="316"/>
      <c r="BX239" s="316"/>
      <c r="BY239" s="317"/>
      <c r="BZ239" s="317"/>
      <c r="CA239" s="318"/>
      <c r="CB239" s="318"/>
      <c r="CC239" s="318"/>
      <c r="CD239" s="318"/>
      <c r="CE239" s="318"/>
      <c r="CF239" s="318"/>
      <c r="CG239" s="318"/>
      <c r="CH239" s="318"/>
      <c r="CI239" s="318"/>
      <c r="CJ239" s="318"/>
      <c r="CK239" s="317"/>
      <c r="CL239" s="317"/>
      <c r="CM239" s="317"/>
      <c r="CN239" s="317"/>
      <c r="CO239" s="317"/>
      <c r="CP239" s="317"/>
      <c r="CQ239" s="317"/>
      <c r="CR239" s="317"/>
      <c r="CS239" s="317"/>
      <c r="CT239" s="317"/>
      <c r="CU239" s="320"/>
      <c r="CV239" s="320"/>
      <c r="CW239" s="320"/>
      <c r="CX239" s="320"/>
      <c r="CY239" s="320"/>
      <c r="CZ239" s="254"/>
      <c r="DA239" s="254"/>
      <c r="DB239" s="254"/>
      <c r="DC239" s="254"/>
      <c r="DD239" s="254"/>
      <c r="DE239" s="254"/>
      <c r="DF239" s="254"/>
      <c r="DG239" s="317"/>
      <c r="DH239" s="317"/>
      <c r="DI239" s="317"/>
      <c r="DJ239" s="317"/>
      <c r="DK239" s="320"/>
      <c r="DL239" s="317"/>
      <c r="DM239" s="317"/>
      <c r="DN239" s="317"/>
      <c r="DO239" s="320"/>
      <c r="DP239" s="320"/>
      <c r="DQ239" s="320"/>
      <c r="DR239" s="321"/>
      <c r="DS239" s="237"/>
      <c r="DT239" s="236"/>
      <c r="DU239" s="237"/>
      <c r="DV239" s="248"/>
      <c r="DW239" s="237"/>
      <c r="DX239" s="237"/>
      <c r="DY239" s="237"/>
      <c r="DZ239" s="236"/>
      <c r="EA239" s="237"/>
      <c r="EB239" s="237"/>
      <c r="EC239" s="237"/>
      <c r="ED239" s="237"/>
      <c r="EE239" s="237"/>
    </row>
    <row r="240" spans="1:135" ht="15.75" customHeight="1">
      <c r="A240" s="237"/>
      <c r="B240" s="237"/>
      <c r="C240" s="314"/>
      <c r="D240" s="314"/>
      <c r="E240" s="315"/>
      <c r="F240" s="315"/>
      <c r="G240" s="316"/>
      <c r="H240" s="317"/>
      <c r="I240" s="317"/>
      <c r="J240" s="317"/>
      <c r="K240" s="317"/>
      <c r="L240" s="317"/>
      <c r="M240" s="317"/>
      <c r="N240" s="318"/>
      <c r="O240" s="318"/>
      <c r="P240" s="318"/>
      <c r="Q240" s="317"/>
      <c r="R240" s="317"/>
      <c r="S240" s="317"/>
      <c r="T240" s="317"/>
      <c r="U240" s="317"/>
      <c r="V240" s="317"/>
      <c r="W240" s="317"/>
      <c r="X240" s="317"/>
      <c r="Y240" s="317"/>
      <c r="Z240" s="317"/>
      <c r="AA240" s="317"/>
      <c r="AB240" s="317"/>
      <c r="AC240" s="317"/>
      <c r="AD240" s="317"/>
      <c r="AE240" s="317"/>
      <c r="AF240" s="317"/>
      <c r="AG240" s="317"/>
      <c r="AH240" s="317"/>
      <c r="AI240" s="317"/>
      <c r="AJ240" s="317"/>
      <c r="AK240" s="317"/>
      <c r="AL240" s="317"/>
      <c r="AM240" s="254"/>
      <c r="AN240" s="254"/>
      <c r="AO240" s="254"/>
      <c r="AP240" s="254"/>
      <c r="AQ240" s="254"/>
      <c r="AR240" s="254"/>
      <c r="AS240" s="254"/>
      <c r="AT240" s="254"/>
      <c r="AU240" s="254"/>
      <c r="AV240" s="254"/>
      <c r="AW240" s="254"/>
      <c r="AX240" s="254"/>
      <c r="AY240" s="254"/>
      <c r="AZ240" s="254"/>
      <c r="BA240" s="254"/>
      <c r="BB240" s="254"/>
      <c r="BC240" s="254"/>
      <c r="BD240" s="254"/>
      <c r="BE240" s="254"/>
      <c r="BF240" s="254"/>
      <c r="BG240" s="254"/>
      <c r="BH240" s="254"/>
      <c r="BI240" s="254"/>
      <c r="BJ240" s="254"/>
      <c r="BK240" s="254"/>
      <c r="BL240" s="254"/>
      <c r="BM240" s="254"/>
      <c r="BN240" s="254"/>
      <c r="BO240" s="254"/>
      <c r="BP240" s="254"/>
      <c r="BQ240" s="254"/>
      <c r="BR240" s="254"/>
      <c r="BS240" s="254"/>
      <c r="BT240" s="254"/>
      <c r="BU240" s="319"/>
      <c r="BV240" s="316"/>
      <c r="BW240" s="316"/>
      <c r="BX240" s="316"/>
      <c r="BY240" s="317"/>
      <c r="BZ240" s="317"/>
      <c r="CA240" s="318"/>
      <c r="CB240" s="318"/>
      <c r="CC240" s="318"/>
      <c r="CD240" s="318"/>
      <c r="CE240" s="318"/>
      <c r="CF240" s="318"/>
      <c r="CG240" s="318"/>
      <c r="CH240" s="318"/>
      <c r="CI240" s="318"/>
      <c r="CJ240" s="318"/>
      <c r="CK240" s="317"/>
      <c r="CL240" s="317"/>
      <c r="CM240" s="317"/>
      <c r="CN240" s="317"/>
      <c r="CO240" s="317"/>
      <c r="CP240" s="317"/>
      <c r="CQ240" s="317"/>
      <c r="CR240" s="317"/>
      <c r="CS240" s="317"/>
      <c r="CT240" s="317"/>
      <c r="CU240" s="320"/>
      <c r="CV240" s="320"/>
      <c r="CW240" s="320"/>
      <c r="CX240" s="320"/>
      <c r="CY240" s="320"/>
      <c r="CZ240" s="254"/>
      <c r="DA240" s="254"/>
      <c r="DB240" s="254"/>
      <c r="DC240" s="254"/>
      <c r="DD240" s="254"/>
      <c r="DE240" s="254"/>
      <c r="DF240" s="254"/>
      <c r="DG240" s="317"/>
      <c r="DH240" s="317"/>
      <c r="DI240" s="317"/>
      <c r="DJ240" s="317"/>
      <c r="DK240" s="320"/>
      <c r="DL240" s="317"/>
      <c r="DM240" s="317"/>
      <c r="DN240" s="317"/>
      <c r="DO240" s="320"/>
      <c r="DP240" s="320"/>
      <c r="DQ240" s="320"/>
      <c r="DR240" s="321"/>
      <c r="DS240" s="237"/>
      <c r="DT240" s="236"/>
      <c r="DU240" s="237"/>
      <c r="DV240" s="248"/>
      <c r="DW240" s="237"/>
      <c r="DX240" s="237"/>
      <c r="DY240" s="237"/>
      <c r="DZ240" s="236"/>
      <c r="EA240" s="237"/>
      <c r="EB240" s="237"/>
      <c r="EC240" s="237"/>
      <c r="ED240" s="237"/>
      <c r="EE240" s="237"/>
    </row>
    <row r="241" spans="1:135" ht="15.75" customHeight="1">
      <c r="A241" s="237"/>
      <c r="B241" s="237"/>
      <c r="C241" s="314"/>
      <c r="D241" s="314"/>
      <c r="E241" s="315"/>
      <c r="F241" s="315"/>
      <c r="G241" s="316"/>
      <c r="H241" s="317"/>
      <c r="I241" s="317"/>
      <c r="J241" s="317"/>
      <c r="K241" s="317"/>
      <c r="L241" s="317"/>
      <c r="M241" s="317"/>
      <c r="N241" s="318"/>
      <c r="O241" s="318"/>
      <c r="P241" s="318"/>
      <c r="Q241" s="317"/>
      <c r="R241" s="317"/>
      <c r="S241" s="317"/>
      <c r="T241" s="317"/>
      <c r="U241" s="317"/>
      <c r="V241" s="317"/>
      <c r="W241" s="317"/>
      <c r="X241" s="317"/>
      <c r="Y241" s="317"/>
      <c r="Z241" s="317"/>
      <c r="AA241" s="317"/>
      <c r="AB241" s="317"/>
      <c r="AC241" s="317"/>
      <c r="AD241" s="317"/>
      <c r="AE241" s="317"/>
      <c r="AF241" s="317"/>
      <c r="AG241" s="317"/>
      <c r="AH241" s="317"/>
      <c r="AI241" s="317"/>
      <c r="AJ241" s="317"/>
      <c r="AK241" s="317"/>
      <c r="AL241" s="317"/>
      <c r="AM241" s="254"/>
      <c r="AN241" s="254"/>
      <c r="AO241" s="254"/>
      <c r="AP241" s="254"/>
      <c r="AQ241" s="254"/>
      <c r="AR241" s="254"/>
      <c r="AS241" s="254"/>
      <c r="AT241" s="254"/>
      <c r="AU241" s="254"/>
      <c r="AV241" s="254"/>
      <c r="AW241" s="254"/>
      <c r="AX241" s="254"/>
      <c r="AY241" s="254"/>
      <c r="AZ241" s="254"/>
      <c r="BA241" s="254"/>
      <c r="BB241" s="254"/>
      <c r="BC241" s="254"/>
      <c r="BD241" s="254"/>
      <c r="BE241" s="254"/>
      <c r="BF241" s="254"/>
      <c r="BG241" s="254"/>
      <c r="BH241" s="254"/>
      <c r="BI241" s="254"/>
      <c r="BJ241" s="254"/>
      <c r="BK241" s="254"/>
      <c r="BL241" s="254"/>
      <c r="BM241" s="254"/>
      <c r="BN241" s="254"/>
      <c r="BO241" s="254"/>
      <c r="BP241" s="254"/>
      <c r="BQ241" s="254"/>
      <c r="BR241" s="254"/>
      <c r="BS241" s="254"/>
      <c r="BT241" s="254"/>
      <c r="BU241" s="319"/>
      <c r="BV241" s="316"/>
      <c r="BW241" s="316"/>
      <c r="BX241" s="316"/>
      <c r="BY241" s="317"/>
      <c r="BZ241" s="317"/>
      <c r="CA241" s="318"/>
      <c r="CB241" s="318"/>
      <c r="CC241" s="318"/>
      <c r="CD241" s="318"/>
      <c r="CE241" s="318"/>
      <c r="CF241" s="318"/>
      <c r="CG241" s="318"/>
      <c r="CH241" s="318"/>
      <c r="CI241" s="318"/>
      <c r="CJ241" s="318"/>
      <c r="CK241" s="317"/>
      <c r="CL241" s="317"/>
      <c r="CM241" s="317"/>
      <c r="CN241" s="317"/>
      <c r="CO241" s="317"/>
      <c r="CP241" s="317"/>
      <c r="CQ241" s="317"/>
      <c r="CR241" s="317"/>
      <c r="CS241" s="317"/>
      <c r="CT241" s="317"/>
      <c r="CU241" s="320"/>
      <c r="CV241" s="320"/>
      <c r="CW241" s="320"/>
      <c r="CX241" s="320"/>
      <c r="CY241" s="320"/>
      <c r="CZ241" s="254"/>
      <c r="DA241" s="254"/>
      <c r="DB241" s="254"/>
      <c r="DC241" s="254"/>
      <c r="DD241" s="254"/>
      <c r="DE241" s="254"/>
      <c r="DF241" s="254"/>
      <c r="DG241" s="317"/>
      <c r="DH241" s="317"/>
      <c r="DI241" s="317"/>
      <c r="DJ241" s="317"/>
      <c r="DK241" s="320"/>
      <c r="DL241" s="317"/>
      <c r="DM241" s="317"/>
      <c r="DN241" s="317"/>
      <c r="DO241" s="320"/>
      <c r="DP241" s="320"/>
      <c r="DQ241" s="320"/>
      <c r="DR241" s="321"/>
      <c r="DS241" s="237"/>
      <c r="DT241" s="236"/>
      <c r="DU241" s="237"/>
      <c r="DV241" s="248"/>
      <c r="DW241" s="237"/>
      <c r="DX241" s="237"/>
      <c r="DY241" s="237"/>
      <c r="DZ241" s="236"/>
      <c r="EA241" s="237"/>
      <c r="EB241" s="237"/>
      <c r="EC241" s="237"/>
      <c r="ED241" s="237"/>
      <c r="EE241" s="237"/>
    </row>
    <row r="242" spans="1:135" ht="15.75" customHeight="1">
      <c r="A242" s="237"/>
      <c r="B242" s="237"/>
      <c r="C242" s="314"/>
      <c r="D242" s="314"/>
      <c r="E242" s="315"/>
      <c r="F242" s="315"/>
      <c r="G242" s="316"/>
      <c r="H242" s="317"/>
      <c r="I242" s="317"/>
      <c r="J242" s="317"/>
      <c r="K242" s="317"/>
      <c r="L242" s="317"/>
      <c r="M242" s="317"/>
      <c r="N242" s="318"/>
      <c r="O242" s="318"/>
      <c r="P242" s="318"/>
      <c r="Q242" s="317"/>
      <c r="R242" s="317"/>
      <c r="S242" s="317"/>
      <c r="T242" s="317"/>
      <c r="U242" s="317"/>
      <c r="V242" s="317"/>
      <c r="W242" s="317"/>
      <c r="X242" s="317"/>
      <c r="Y242" s="317"/>
      <c r="Z242" s="317"/>
      <c r="AA242" s="317"/>
      <c r="AB242" s="317"/>
      <c r="AC242" s="317"/>
      <c r="AD242" s="317"/>
      <c r="AE242" s="317"/>
      <c r="AF242" s="317"/>
      <c r="AG242" s="317"/>
      <c r="AH242" s="317"/>
      <c r="AI242" s="317"/>
      <c r="AJ242" s="317"/>
      <c r="AK242" s="317"/>
      <c r="AL242" s="317"/>
      <c r="AM242" s="254"/>
      <c r="AN242" s="254"/>
      <c r="AO242" s="254"/>
      <c r="AP242" s="254"/>
      <c r="AQ242" s="254"/>
      <c r="AR242" s="254"/>
      <c r="AS242" s="254"/>
      <c r="AT242" s="254"/>
      <c r="AU242" s="254"/>
      <c r="AV242" s="254"/>
      <c r="AW242" s="254"/>
      <c r="AX242" s="254"/>
      <c r="AY242" s="254"/>
      <c r="AZ242" s="254"/>
      <c r="BA242" s="254"/>
      <c r="BB242" s="254"/>
      <c r="BC242" s="254"/>
      <c r="BD242" s="254"/>
      <c r="BE242" s="254"/>
      <c r="BF242" s="254"/>
      <c r="BG242" s="254"/>
      <c r="BH242" s="254"/>
      <c r="BI242" s="254"/>
      <c r="BJ242" s="254"/>
      <c r="BK242" s="254"/>
      <c r="BL242" s="254"/>
      <c r="BM242" s="254"/>
      <c r="BN242" s="254"/>
      <c r="BO242" s="254"/>
      <c r="BP242" s="254"/>
      <c r="BQ242" s="254"/>
      <c r="BR242" s="254"/>
      <c r="BS242" s="254"/>
      <c r="BT242" s="254"/>
      <c r="BU242" s="319"/>
      <c r="BV242" s="316"/>
      <c r="BW242" s="316"/>
      <c r="BX242" s="316"/>
      <c r="BY242" s="317"/>
      <c r="BZ242" s="317"/>
      <c r="CA242" s="318"/>
      <c r="CB242" s="318"/>
      <c r="CC242" s="318"/>
      <c r="CD242" s="318"/>
      <c r="CE242" s="318"/>
      <c r="CF242" s="318"/>
      <c r="CG242" s="318"/>
      <c r="CH242" s="318"/>
      <c r="CI242" s="318"/>
      <c r="CJ242" s="318"/>
      <c r="CK242" s="317"/>
      <c r="CL242" s="317"/>
      <c r="CM242" s="317"/>
      <c r="CN242" s="317"/>
      <c r="CO242" s="317"/>
      <c r="CP242" s="317"/>
      <c r="CQ242" s="317"/>
      <c r="CR242" s="317"/>
      <c r="CS242" s="317"/>
      <c r="CT242" s="317"/>
      <c r="CU242" s="320"/>
      <c r="CV242" s="320"/>
      <c r="CW242" s="320"/>
      <c r="CX242" s="320"/>
      <c r="CY242" s="320"/>
      <c r="CZ242" s="254"/>
      <c r="DA242" s="254"/>
      <c r="DB242" s="254"/>
      <c r="DC242" s="254"/>
      <c r="DD242" s="254"/>
      <c r="DE242" s="254"/>
      <c r="DF242" s="254"/>
      <c r="DG242" s="317"/>
      <c r="DH242" s="317"/>
      <c r="DI242" s="317"/>
      <c r="DJ242" s="317"/>
      <c r="DK242" s="320"/>
      <c r="DL242" s="317"/>
      <c r="DM242" s="317"/>
      <c r="DN242" s="317"/>
      <c r="DO242" s="320"/>
      <c r="DP242" s="320"/>
      <c r="DQ242" s="320"/>
      <c r="DR242" s="321"/>
      <c r="DS242" s="237"/>
      <c r="DT242" s="236"/>
      <c r="DU242" s="237"/>
      <c r="DV242" s="248"/>
      <c r="DW242" s="237"/>
      <c r="DX242" s="237"/>
      <c r="DY242" s="237"/>
      <c r="DZ242" s="236"/>
      <c r="EA242" s="237"/>
      <c r="EB242" s="237"/>
      <c r="EC242" s="237"/>
      <c r="ED242" s="237"/>
      <c r="EE242" s="237"/>
    </row>
    <row r="243" spans="1:135" ht="15.75" customHeight="1">
      <c r="A243" s="237"/>
      <c r="B243" s="237"/>
      <c r="C243" s="314"/>
      <c r="D243" s="314"/>
      <c r="E243" s="315"/>
      <c r="F243" s="315"/>
      <c r="G243" s="316"/>
      <c r="H243" s="317"/>
      <c r="I243" s="317"/>
      <c r="J243" s="317"/>
      <c r="K243" s="317"/>
      <c r="L243" s="317"/>
      <c r="M243" s="317"/>
      <c r="N243" s="318"/>
      <c r="O243" s="318"/>
      <c r="P243" s="318"/>
      <c r="Q243" s="317"/>
      <c r="R243" s="317"/>
      <c r="S243" s="317"/>
      <c r="T243" s="317"/>
      <c r="U243" s="317"/>
      <c r="V243" s="317"/>
      <c r="W243" s="317"/>
      <c r="X243" s="317"/>
      <c r="Y243" s="317"/>
      <c r="Z243" s="317"/>
      <c r="AA243" s="317"/>
      <c r="AB243" s="317"/>
      <c r="AC243" s="317"/>
      <c r="AD243" s="317"/>
      <c r="AE243" s="317"/>
      <c r="AF243" s="317"/>
      <c r="AG243" s="317"/>
      <c r="AH243" s="317"/>
      <c r="AI243" s="317"/>
      <c r="AJ243" s="317"/>
      <c r="AK243" s="317"/>
      <c r="AL243" s="317"/>
      <c r="AM243" s="254"/>
      <c r="AN243" s="254"/>
      <c r="AO243" s="254"/>
      <c r="AP243" s="254"/>
      <c r="AQ243" s="254"/>
      <c r="AR243" s="254"/>
      <c r="AS243" s="254"/>
      <c r="AT243" s="254"/>
      <c r="AU243" s="254"/>
      <c r="AV243" s="254"/>
      <c r="AW243" s="254"/>
      <c r="AX243" s="254"/>
      <c r="AY243" s="254"/>
      <c r="AZ243" s="254"/>
      <c r="BA243" s="254"/>
      <c r="BB243" s="254"/>
      <c r="BC243" s="254"/>
      <c r="BD243" s="254"/>
      <c r="BE243" s="254"/>
      <c r="BF243" s="254"/>
      <c r="BG243" s="254"/>
      <c r="BH243" s="254"/>
      <c r="BI243" s="254"/>
      <c r="BJ243" s="254"/>
      <c r="BK243" s="254"/>
      <c r="BL243" s="254"/>
      <c r="BM243" s="254"/>
      <c r="BN243" s="254"/>
      <c r="BO243" s="254"/>
      <c r="BP243" s="254"/>
      <c r="BQ243" s="254"/>
      <c r="BR243" s="254"/>
      <c r="BS243" s="254"/>
      <c r="BT243" s="254"/>
      <c r="BU243" s="319"/>
      <c r="BV243" s="316"/>
      <c r="BW243" s="316"/>
      <c r="BX243" s="316"/>
      <c r="BY243" s="317"/>
      <c r="BZ243" s="317"/>
      <c r="CA243" s="318"/>
      <c r="CB243" s="318"/>
      <c r="CC243" s="318"/>
      <c r="CD243" s="318"/>
      <c r="CE243" s="318"/>
      <c r="CF243" s="318"/>
      <c r="CG243" s="318"/>
      <c r="CH243" s="318"/>
      <c r="CI243" s="318"/>
      <c r="CJ243" s="318"/>
      <c r="CK243" s="317"/>
      <c r="CL243" s="317"/>
      <c r="CM243" s="317"/>
      <c r="CN243" s="317"/>
      <c r="CO243" s="317"/>
      <c r="CP243" s="317"/>
      <c r="CQ243" s="317"/>
      <c r="CR243" s="317"/>
      <c r="CS243" s="317"/>
      <c r="CT243" s="317"/>
      <c r="CU243" s="320"/>
      <c r="CV243" s="320"/>
      <c r="CW243" s="320"/>
      <c r="CX243" s="320"/>
      <c r="CY243" s="320"/>
      <c r="CZ243" s="254"/>
      <c r="DA243" s="254"/>
      <c r="DB243" s="254"/>
      <c r="DC243" s="254"/>
      <c r="DD243" s="254"/>
      <c r="DE243" s="254"/>
      <c r="DF243" s="254"/>
      <c r="DG243" s="317"/>
      <c r="DH243" s="317"/>
      <c r="DI243" s="317"/>
      <c r="DJ243" s="317"/>
      <c r="DK243" s="320"/>
      <c r="DL243" s="317"/>
      <c r="DM243" s="317"/>
      <c r="DN243" s="317"/>
      <c r="DO243" s="320"/>
      <c r="DP243" s="320"/>
      <c r="DQ243" s="320"/>
      <c r="DR243" s="321"/>
      <c r="DS243" s="237"/>
      <c r="DT243" s="236"/>
      <c r="DU243" s="237"/>
      <c r="DV243" s="248"/>
      <c r="DW243" s="237"/>
      <c r="DX243" s="237"/>
      <c r="DY243" s="237"/>
      <c r="DZ243" s="236"/>
      <c r="EA243" s="237"/>
      <c r="EB243" s="237"/>
      <c r="EC243" s="237"/>
      <c r="ED243" s="237"/>
      <c r="EE243" s="237"/>
    </row>
    <row r="244" spans="1:135" ht="15.75" customHeight="1">
      <c r="A244" s="237"/>
      <c r="B244" s="237"/>
      <c r="C244" s="314"/>
      <c r="D244" s="314"/>
      <c r="E244" s="315"/>
      <c r="F244" s="315"/>
      <c r="G244" s="316"/>
      <c r="H244" s="317"/>
      <c r="I244" s="317"/>
      <c r="J244" s="317"/>
      <c r="K244" s="317"/>
      <c r="L244" s="317"/>
      <c r="M244" s="317"/>
      <c r="N244" s="318"/>
      <c r="O244" s="318"/>
      <c r="P244" s="318"/>
      <c r="Q244" s="317"/>
      <c r="R244" s="317"/>
      <c r="S244" s="317"/>
      <c r="T244" s="317"/>
      <c r="U244" s="317"/>
      <c r="V244" s="317"/>
      <c r="W244" s="317"/>
      <c r="X244" s="317"/>
      <c r="Y244" s="317"/>
      <c r="Z244" s="317"/>
      <c r="AA244" s="317"/>
      <c r="AB244" s="317"/>
      <c r="AC244" s="317"/>
      <c r="AD244" s="317"/>
      <c r="AE244" s="317"/>
      <c r="AF244" s="317"/>
      <c r="AG244" s="317"/>
      <c r="AH244" s="317"/>
      <c r="AI244" s="317"/>
      <c r="AJ244" s="317"/>
      <c r="AK244" s="317"/>
      <c r="AL244" s="317"/>
      <c r="AM244" s="254"/>
      <c r="AN244" s="254"/>
      <c r="AO244" s="254"/>
      <c r="AP244" s="254"/>
      <c r="AQ244" s="254"/>
      <c r="AR244" s="254"/>
      <c r="AS244" s="254"/>
      <c r="AT244" s="254"/>
      <c r="AU244" s="254"/>
      <c r="AV244" s="254"/>
      <c r="AW244" s="254"/>
      <c r="AX244" s="254"/>
      <c r="AY244" s="254"/>
      <c r="AZ244" s="254"/>
      <c r="BA244" s="254"/>
      <c r="BB244" s="254"/>
      <c r="BC244" s="254"/>
      <c r="BD244" s="254"/>
      <c r="BE244" s="254"/>
      <c r="BF244" s="254"/>
      <c r="BG244" s="254"/>
      <c r="BH244" s="254"/>
      <c r="BI244" s="254"/>
      <c r="BJ244" s="254"/>
      <c r="BK244" s="254"/>
      <c r="BL244" s="254"/>
      <c r="BM244" s="254"/>
      <c r="BN244" s="254"/>
      <c r="BO244" s="254"/>
      <c r="BP244" s="254"/>
      <c r="BQ244" s="254"/>
      <c r="BR244" s="254"/>
      <c r="BS244" s="254"/>
      <c r="BT244" s="254"/>
      <c r="BU244" s="319"/>
      <c r="BV244" s="316"/>
      <c r="BW244" s="316"/>
      <c r="BX244" s="316"/>
      <c r="BY244" s="317"/>
      <c r="BZ244" s="317"/>
      <c r="CA244" s="318"/>
      <c r="CB244" s="318"/>
      <c r="CC244" s="318"/>
      <c r="CD244" s="318"/>
      <c r="CE244" s="318"/>
      <c r="CF244" s="318"/>
      <c r="CG244" s="318"/>
      <c r="CH244" s="318"/>
      <c r="CI244" s="318"/>
      <c r="CJ244" s="318"/>
      <c r="CK244" s="317"/>
      <c r="CL244" s="317"/>
      <c r="CM244" s="317"/>
      <c r="CN244" s="317"/>
      <c r="CO244" s="317"/>
      <c r="CP244" s="317"/>
      <c r="CQ244" s="317"/>
      <c r="CR244" s="317"/>
      <c r="CS244" s="317"/>
      <c r="CT244" s="317"/>
      <c r="CU244" s="320"/>
      <c r="CV244" s="320"/>
      <c r="CW244" s="320"/>
      <c r="CX244" s="320"/>
      <c r="CY244" s="320"/>
      <c r="CZ244" s="254"/>
      <c r="DA244" s="254"/>
      <c r="DB244" s="254"/>
      <c r="DC244" s="254"/>
      <c r="DD244" s="254"/>
      <c r="DE244" s="254"/>
      <c r="DF244" s="254"/>
      <c r="DG244" s="317"/>
      <c r="DH244" s="317"/>
      <c r="DI244" s="317"/>
      <c r="DJ244" s="317"/>
      <c r="DK244" s="320"/>
      <c r="DL244" s="317"/>
      <c r="DM244" s="317"/>
      <c r="DN244" s="317"/>
      <c r="DO244" s="320"/>
      <c r="DP244" s="320"/>
      <c r="DQ244" s="320"/>
      <c r="DR244" s="321"/>
      <c r="DS244" s="237"/>
      <c r="DT244" s="236"/>
      <c r="DU244" s="237"/>
      <c r="DV244" s="248"/>
      <c r="DW244" s="237"/>
      <c r="DX244" s="237"/>
      <c r="DY244" s="237"/>
      <c r="DZ244" s="236"/>
      <c r="EA244" s="237"/>
      <c r="EB244" s="237"/>
      <c r="EC244" s="237"/>
      <c r="ED244" s="237"/>
      <c r="EE244" s="237"/>
    </row>
    <row r="245" spans="1:135" ht="15.75" customHeight="1">
      <c r="A245" s="237"/>
      <c r="B245" s="237"/>
      <c r="C245" s="314"/>
      <c r="D245" s="314"/>
      <c r="E245" s="315"/>
      <c r="F245" s="315"/>
      <c r="G245" s="316"/>
      <c r="H245" s="317"/>
      <c r="I245" s="317"/>
      <c r="J245" s="317"/>
      <c r="K245" s="317"/>
      <c r="L245" s="317"/>
      <c r="M245" s="317"/>
      <c r="N245" s="318"/>
      <c r="O245" s="318"/>
      <c r="P245" s="318"/>
      <c r="Q245" s="317"/>
      <c r="R245" s="317"/>
      <c r="S245" s="317"/>
      <c r="T245" s="317"/>
      <c r="U245" s="317"/>
      <c r="V245" s="317"/>
      <c r="W245" s="317"/>
      <c r="X245" s="317"/>
      <c r="Y245" s="317"/>
      <c r="Z245" s="317"/>
      <c r="AA245" s="317"/>
      <c r="AB245" s="317"/>
      <c r="AC245" s="317"/>
      <c r="AD245" s="317"/>
      <c r="AE245" s="317"/>
      <c r="AF245" s="317"/>
      <c r="AG245" s="317"/>
      <c r="AH245" s="317"/>
      <c r="AI245" s="317"/>
      <c r="AJ245" s="317"/>
      <c r="AK245" s="317"/>
      <c r="AL245" s="317"/>
      <c r="AM245" s="254"/>
      <c r="AN245" s="254"/>
      <c r="AO245" s="254"/>
      <c r="AP245" s="254"/>
      <c r="AQ245" s="254"/>
      <c r="AR245" s="254"/>
      <c r="AS245" s="254"/>
      <c r="AT245" s="254"/>
      <c r="AU245" s="254"/>
      <c r="AV245" s="254"/>
      <c r="AW245" s="254"/>
      <c r="AX245" s="254"/>
      <c r="AY245" s="254"/>
      <c r="AZ245" s="254"/>
      <c r="BA245" s="254"/>
      <c r="BB245" s="254"/>
      <c r="BC245" s="254"/>
      <c r="BD245" s="254"/>
      <c r="BE245" s="254"/>
      <c r="BF245" s="254"/>
      <c r="BG245" s="254"/>
      <c r="BH245" s="254"/>
      <c r="BI245" s="254"/>
      <c r="BJ245" s="254"/>
      <c r="BK245" s="254"/>
      <c r="BL245" s="254"/>
      <c r="BM245" s="254"/>
      <c r="BN245" s="254"/>
      <c r="BO245" s="254"/>
      <c r="BP245" s="254"/>
      <c r="BQ245" s="254"/>
      <c r="BR245" s="254"/>
      <c r="BS245" s="254"/>
      <c r="BT245" s="254"/>
      <c r="BU245" s="319"/>
      <c r="BV245" s="316"/>
      <c r="BW245" s="316"/>
      <c r="BX245" s="316"/>
      <c r="BY245" s="317"/>
      <c r="BZ245" s="317"/>
      <c r="CA245" s="318"/>
      <c r="CB245" s="318"/>
      <c r="CC245" s="318"/>
      <c r="CD245" s="318"/>
      <c r="CE245" s="318"/>
      <c r="CF245" s="318"/>
      <c r="CG245" s="318"/>
      <c r="CH245" s="318"/>
      <c r="CI245" s="318"/>
      <c r="CJ245" s="318"/>
      <c r="CK245" s="317"/>
      <c r="CL245" s="317"/>
      <c r="CM245" s="317"/>
      <c r="CN245" s="317"/>
      <c r="CO245" s="317"/>
      <c r="CP245" s="317"/>
      <c r="CQ245" s="317"/>
      <c r="CR245" s="317"/>
      <c r="CS245" s="317"/>
      <c r="CT245" s="317"/>
      <c r="CU245" s="320"/>
      <c r="CV245" s="320"/>
      <c r="CW245" s="320"/>
      <c r="CX245" s="320"/>
      <c r="CY245" s="320"/>
      <c r="CZ245" s="254"/>
      <c r="DA245" s="254"/>
      <c r="DB245" s="254"/>
      <c r="DC245" s="254"/>
      <c r="DD245" s="254"/>
      <c r="DE245" s="254"/>
      <c r="DF245" s="254"/>
      <c r="DG245" s="317"/>
      <c r="DH245" s="317"/>
      <c r="DI245" s="317"/>
      <c r="DJ245" s="317"/>
      <c r="DK245" s="320"/>
      <c r="DL245" s="317"/>
      <c r="DM245" s="317"/>
      <c r="DN245" s="317"/>
      <c r="DO245" s="320"/>
      <c r="DP245" s="320"/>
      <c r="DQ245" s="320"/>
      <c r="DR245" s="321"/>
      <c r="DS245" s="237"/>
      <c r="DT245" s="236"/>
      <c r="DU245" s="237"/>
      <c r="DV245" s="248"/>
      <c r="DW245" s="237"/>
      <c r="DX245" s="237"/>
      <c r="DY245" s="237"/>
      <c r="DZ245" s="236"/>
      <c r="EA245" s="237"/>
      <c r="EB245" s="237"/>
      <c r="EC245" s="237"/>
      <c r="ED245" s="237"/>
      <c r="EE245" s="237"/>
    </row>
    <row r="246" spans="1:135" ht="15.75" customHeight="1">
      <c r="A246" s="237"/>
      <c r="B246" s="237"/>
      <c r="C246" s="314"/>
      <c r="D246" s="314"/>
      <c r="E246" s="315"/>
      <c r="F246" s="315"/>
      <c r="G246" s="316"/>
      <c r="H246" s="317"/>
      <c r="I246" s="317"/>
      <c r="J246" s="317"/>
      <c r="K246" s="317"/>
      <c r="L246" s="317"/>
      <c r="M246" s="317"/>
      <c r="N246" s="318"/>
      <c r="O246" s="318"/>
      <c r="P246" s="318"/>
      <c r="Q246" s="317"/>
      <c r="R246" s="317"/>
      <c r="S246" s="317"/>
      <c r="T246" s="317"/>
      <c r="U246" s="317"/>
      <c r="V246" s="317"/>
      <c r="W246" s="317"/>
      <c r="X246" s="317"/>
      <c r="Y246" s="317"/>
      <c r="Z246" s="317"/>
      <c r="AA246" s="317"/>
      <c r="AB246" s="317"/>
      <c r="AC246" s="317"/>
      <c r="AD246" s="317"/>
      <c r="AE246" s="317"/>
      <c r="AF246" s="317"/>
      <c r="AG246" s="317"/>
      <c r="AH246" s="317"/>
      <c r="AI246" s="317"/>
      <c r="AJ246" s="317"/>
      <c r="AK246" s="317"/>
      <c r="AL246" s="317"/>
      <c r="AM246" s="254"/>
      <c r="AN246" s="254"/>
      <c r="AO246" s="254"/>
      <c r="AP246" s="254"/>
      <c r="AQ246" s="254"/>
      <c r="AR246" s="254"/>
      <c r="AS246" s="254"/>
      <c r="AT246" s="254"/>
      <c r="AU246" s="254"/>
      <c r="AV246" s="254"/>
      <c r="AW246" s="254"/>
      <c r="AX246" s="254"/>
      <c r="AY246" s="254"/>
      <c r="AZ246" s="254"/>
      <c r="BA246" s="254"/>
      <c r="BB246" s="254"/>
      <c r="BC246" s="254"/>
      <c r="BD246" s="254"/>
      <c r="BE246" s="254"/>
      <c r="BF246" s="254"/>
      <c r="BG246" s="254"/>
      <c r="BH246" s="254"/>
      <c r="BI246" s="254"/>
      <c r="BJ246" s="254"/>
      <c r="BK246" s="254"/>
      <c r="BL246" s="254"/>
      <c r="BM246" s="254"/>
      <c r="BN246" s="254"/>
      <c r="BO246" s="254"/>
      <c r="BP246" s="254"/>
      <c r="BQ246" s="254"/>
      <c r="BR246" s="254"/>
      <c r="BS246" s="254"/>
      <c r="BT246" s="254"/>
      <c r="BU246" s="319"/>
      <c r="BV246" s="316"/>
      <c r="BW246" s="316"/>
      <c r="BX246" s="316"/>
      <c r="BY246" s="317"/>
      <c r="BZ246" s="317"/>
      <c r="CA246" s="318"/>
      <c r="CB246" s="318"/>
      <c r="CC246" s="318"/>
      <c r="CD246" s="318"/>
      <c r="CE246" s="318"/>
      <c r="CF246" s="318"/>
      <c r="CG246" s="318"/>
      <c r="CH246" s="318"/>
      <c r="CI246" s="318"/>
      <c r="CJ246" s="318"/>
      <c r="CK246" s="317"/>
      <c r="CL246" s="317"/>
      <c r="CM246" s="317"/>
      <c r="CN246" s="317"/>
      <c r="CO246" s="317"/>
      <c r="CP246" s="317"/>
      <c r="CQ246" s="317"/>
      <c r="CR246" s="317"/>
      <c r="CS246" s="317"/>
      <c r="CT246" s="317"/>
      <c r="CU246" s="320"/>
      <c r="CV246" s="320"/>
      <c r="CW246" s="320"/>
      <c r="CX246" s="320"/>
      <c r="CY246" s="320"/>
      <c r="CZ246" s="254"/>
      <c r="DA246" s="254"/>
      <c r="DB246" s="254"/>
      <c r="DC246" s="254"/>
      <c r="DD246" s="254"/>
      <c r="DE246" s="254"/>
      <c r="DF246" s="254"/>
      <c r="DG246" s="317"/>
      <c r="DH246" s="317"/>
      <c r="DI246" s="317"/>
      <c r="DJ246" s="317"/>
      <c r="DK246" s="320"/>
      <c r="DL246" s="317"/>
      <c r="DM246" s="317"/>
      <c r="DN246" s="317"/>
      <c r="DO246" s="320"/>
      <c r="DP246" s="320"/>
      <c r="DQ246" s="320"/>
      <c r="DR246" s="321"/>
      <c r="DS246" s="237"/>
      <c r="DT246" s="236"/>
      <c r="DU246" s="237"/>
      <c r="DV246" s="248"/>
      <c r="DW246" s="237"/>
      <c r="DX246" s="237"/>
      <c r="DY246" s="237"/>
      <c r="DZ246" s="236"/>
      <c r="EA246" s="237"/>
      <c r="EB246" s="237"/>
      <c r="EC246" s="237"/>
      <c r="ED246" s="237"/>
      <c r="EE246" s="237"/>
    </row>
    <row r="247" spans="1:135" ht="15.75" customHeight="1">
      <c r="A247" s="237"/>
      <c r="B247" s="237"/>
      <c r="C247" s="314"/>
      <c r="D247" s="314"/>
      <c r="E247" s="315"/>
      <c r="F247" s="315"/>
      <c r="G247" s="316"/>
      <c r="H247" s="317"/>
      <c r="I247" s="317"/>
      <c r="J247" s="317"/>
      <c r="K247" s="317"/>
      <c r="L247" s="317"/>
      <c r="M247" s="317"/>
      <c r="N247" s="318"/>
      <c r="O247" s="318"/>
      <c r="P247" s="318"/>
      <c r="Q247" s="317"/>
      <c r="R247" s="317"/>
      <c r="S247" s="317"/>
      <c r="T247" s="317"/>
      <c r="U247" s="317"/>
      <c r="V247" s="317"/>
      <c r="W247" s="317"/>
      <c r="X247" s="317"/>
      <c r="Y247" s="317"/>
      <c r="Z247" s="317"/>
      <c r="AA247" s="317"/>
      <c r="AB247" s="317"/>
      <c r="AC247" s="317"/>
      <c r="AD247" s="317"/>
      <c r="AE247" s="317"/>
      <c r="AF247" s="317"/>
      <c r="AG247" s="317"/>
      <c r="AH247" s="317"/>
      <c r="AI247" s="317"/>
      <c r="AJ247" s="317"/>
      <c r="AK247" s="317"/>
      <c r="AL247" s="317"/>
      <c r="AM247" s="254"/>
      <c r="AN247" s="254"/>
      <c r="AO247" s="254"/>
      <c r="AP247" s="254"/>
      <c r="AQ247" s="254"/>
      <c r="AR247" s="254"/>
      <c r="AS247" s="254"/>
      <c r="AT247" s="254"/>
      <c r="AU247" s="254"/>
      <c r="AV247" s="254"/>
      <c r="AW247" s="254"/>
      <c r="AX247" s="254"/>
      <c r="AY247" s="254"/>
      <c r="AZ247" s="254"/>
      <c r="BA247" s="254"/>
      <c r="BB247" s="254"/>
      <c r="BC247" s="254"/>
      <c r="BD247" s="254"/>
      <c r="BE247" s="254"/>
      <c r="BF247" s="254"/>
      <c r="BG247" s="254"/>
      <c r="BH247" s="254"/>
      <c r="BI247" s="254"/>
      <c r="BJ247" s="254"/>
      <c r="BK247" s="254"/>
      <c r="BL247" s="254"/>
      <c r="BM247" s="254"/>
      <c r="BN247" s="254"/>
      <c r="BO247" s="254"/>
      <c r="BP247" s="254"/>
      <c r="BQ247" s="254"/>
      <c r="BR247" s="254"/>
      <c r="BS247" s="254"/>
      <c r="BT247" s="254"/>
      <c r="BU247" s="319"/>
      <c r="BV247" s="316"/>
      <c r="BW247" s="316"/>
      <c r="BX247" s="316"/>
      <c r="BY247" s="317"/>
      <c r="BZ247" s="317"/>
      <c r="CA247" s="318"/>
      <c r="CB247" s="318"/>
      <c r="CC247" s="318"/>
      <c r="CD247" s="318"/>
      <c r="CE247" s="318"/>
      <c r="CF247" s="318"/>
      <c r="CG247" s="318"/>
      <c r="CH247" s="318"/>
      <c r="CI247" s="318"/>
      <c r="CJ247" s="318"/>
      <c r="CK247" s="317"/>
      <c r="CL247" s="317"/>
      <c r="CM247" s="317"/>
      <c r="CN247" s="317"/>
      <c r="CO247" s="317"/>
      <c r="CP247" s="317"/>
      <c r="CQ247" s="317"/>
      <c r="CR247" s="317"/>
      <c r="CS247" s="317"/>
      <c r="CT247" s="317"/>
      <c r="CU247" s="320"/>
      <c r="CV247" s="320"/>
      <c r="CW247" s="320"/>
      <c r="CX247" s="320"/>
      <c r="CY247" s="320"/>
      <c r="CZ247" s="254"/>
      <c r="DA247" s="254"/>
      <c r="DB247" s="254"/>
      <c r="DC247" s="254"/>
      <c r="DD247" s="254"/>
      <c r="DE247" s="254"/>
      <c r="DF247" s="254"/>
      <c r="DG247" s="317"/>
      <c r="DH247" s="317"/>
      <c r="DI247" s="317"/>
      <c r="DJ247" s="317"/>
      <c r="DK247" s="320"/>
      <c r="DL247" s="317"/>
      <c r="DM247" s="317"/>
      <c r="DN247" s="317"/>
      <c r="DO247" s="320"/>
      <c r="DP247" s="320"/>
      <c r="DQ247" s="320"/>
      <c r="DR247" s="321"/>
      <c r="DS247" s="237"/>
      <c r="DT247" s="236"/>
      <c r="DU247" s="237"/>
      <c r="DV247" s="248"/>
      <c r="DW247" s="237"/>
      <c r="DX247" s="237"/>
      <c r="DY247" s="237"/>
      <c r="DZ247" s="236"/>
      <c r="EA247" s="237"/>
      <c r="EB247" s="237"/>
      <c r="EC247" s="237"/>
      <c r="ED247" s="237"/>
      <c r="EE247" s="237"/>
    </row>
    <row r="248" spans="1:135" ht="15.75" customHeight="1">
      <c r="A248" s="237"/>
      <c r="B248" s="237"/>
      <c r="C248" s="314"/>
      <c r="D248" s="314"/>
      <c r="E248" s="315"/>
      <c r="F248" s="315"/>
      <c r="G248" s="316"/>
      <c r="H248" s="317"/>
      <c r="I248" s="317"/>
      <c r="J248" s="317"/>
      <c r="K248" s="317"/>
      <c r="L248" s="317"/>
      <c r="M248" s="317"/>
      <c r="N248" s="318"/>
      <c r="O248" s="318"/>
      <c r="P248" s="318"/>
      <c r="Q248" s="317"/>
      <c r="R248" s="317"/>
      <c r="S248" s="317"/>
      <c r="T248" s="317"/>
      <c r="U248" s="317"/>
      <c r="V248" s="317"/>
      <c r="W248" s="317"/>
      <c r="X248" s="317"/>
      <c r="Y248" s="317"/>
      <c r="Z248" s="317"/>
      <c r="AA248" s="317"/>
      <c r="AB248" s="317"/>
      <c r="AC248" s="317"/>
      <c r="AD248" s="317"/>
      <c r="AE248" s="317"/>
      <c r="AF248" s="317"/>
      <c r="AG248" s="317"/>
      <c r="AH248" s="317"/>
      <c r="AI248" s="317"/>
      <c r="AJ248" s="317"/>
      <c r="AK248" s="317"/>
      <c r="AL248" s="317"/>
      <c r="AM248" s="254"/>
      <c r="AN248" s="254"/>
      <c r="AO248" s="254"/>
      <c r="AP248" s="254"/>
      <c r="AQ248" s="254"/>
      <c r="AR248" s="254"/>
      <c r="AS248" s="254"/>
      <c r="AT248" s="254"/>
      <c r="AU248" s="254"/>
      <c r="AV248" s="254"/>
      <c r="AW248" s="254"/>
      <c r="AX248" s="254"/>
      <c r="AY248" s="254"/>
      <c r="AZ248" s="254"/>
      <c r="BA248" s="254"/>
      <c r="BB248" s="254"/>
      <c r="BC248" s="254"/>
      <c r="BD248" s="254"/>
      <c r="BE248" s="254"/>
      <c r="BF248" s="254"/>
      <c r="BG248" s="254"/>
      <c r="BH248" s="254"/>
      <c r="BI248" s="254"/>
      <c r="BJ248" s="254"/>
      <c r="BK248" s="254"/>
      <c r="BL248" s="254"/>
      <c r="BM248" s="254"/>
      <c r="BN248" s="254"/>
      <c r="BO248" s="254"/>
      <c r="BP248" s="254"/>
      <c r="BQ248" s="254"/>
      <c r="BR248" s="254"/>
      <c r="BS248" s="254"/>
      <c r="BT248" s="254"/>
      <c r="BU248" s="319"/>
      <c r="BV248" s="316"/>
      <c r="BW248" s="316"/>
      <c r="BX248" s="316"/>
      <c r="BY248" s="317"/>
      <c r="BZ248" s="317"/>
      <c r="CA248" s="318"/>
      <c r="CB248" s="318"/>
      <c r="CC248" s="318"/>
      <c r="CD248" s="318"/>
      <c r="CE248" s="318"/>
      <c r="CF248" s="318"/>
      <c r="CG248" s="318"/>
      <c r="CH248" s="318"/>
      <c r="CI248" s="318"/>
      <c r="CJ248" s="318"/>
      <c r="CK248" s="317"/>
      <c r="CL248" s="317"/>
      <c r="CM248" s="317"/>
      <c r="CN248" s="317"/>
      <c r="CO248" s="317"/>
      <c r="CP248" s="317"/>
      <c r="CQ248" s="317"/>
      <c r="CR248" s="317"/>
      <c r="CS248" s="317"/>
      <c r="CT248" s="317"/>
      <c r="CU248" s="320"/>
      <c r="CV248" s="320"/>
      <c r="CW248" s="320"/>
      <c r="CX248" s="320"/>
      <c r="CY248" s="320"/>
      <c r="CZ248" s="254"/>
      <c r="DA248" s="254"/>
      <c r="DB248" s="254"/>
      <c r="DC248" s="254"/>
      <c r="DD248" s="254"/>
      <c r="DE248" s="254"/>
      <c r="DF248" s="254"/>
      <c r="DG248" s="317"/>
      <c r="DH248" s="317"/>
      <c r="DI248" s="317"/>
      <c r="DJ248" s="317"/>
      <c r="DK248" s="320"/>
      <c r="DL248" s="317"/>
      <c r="DM248" s="317"/>
      <c r="DN248" s="317"/>
      <c r="DO248" s="320"/>
      <c r="DP248" s="320"/>
      <c r="DQ248" s="320"/>
      <c r="DR248" s="321"/>
      <c r="DS248" s="237"/>
      <c r="DT248" s="236"/>
      <c r="DU248" s="237"/>
      <c r="DV248" s="248"/>
      <c r="DW248" s="237"/>
      <c r="DX248" s="237"/>
      <c r="DY248" s="237"/>
      <c r="DZ248" s="236"/>
      <c r="EA248" s="237"/>
      <c r="EB248" s="237"/>
      <c r="EC248" s="237"/>
      <c r="ED248" s="237"/>
      <c r="EE248" s="237"/>
    </row>
    <row r="249" spans="1:135" ht="15.75" customHeight="1">
      <c r="A249" s="237"/>
      <c r="B249" s="237"/>
      <c r="C249" s="314"/>
      <c r="D249" s="314"/>
      <c r="E249" s="315"/>
      <c r="F249" s="315"/>
      <c r="G249" s="316"/>
      <c r="H249" s="317"/>
      <c r="I249" s="317"/>
      <c r="J249" s="317"/>
      <c r="K249" s="317"/>
      <c r="L249" s="317"/>
      <c r="M249" s="317"/>
      <c r="N249" s="318"/>
      <c r="O249" s="318"/>
      <c r="P249" s="318"/>
      <c r="Q249" s="317"/>
      <c r="R249" s="317"/>
      <c r="S249" s="317"/>
      <c r="T249" s="317"/>
      <c r="U249" s="317"/>
      <c r="V249" s="317"/>
      <c r="W249" s="317"/>
      <c r="X249" s="317"/>
      <c r="Y249" s="317"/>
      <c r="Z249" s="317"/>
      <c r="AA249" s="317"/>
      <c r="AB249" s="317"/>
      <c r="AC249" s="317"/>
      <c r="AD249" s="317"/>
      <c r="AE249" s="317"/>
      <c r="AF249" s="317"/>
      <c r="AG249" s="317"/>
      <c r="AH249" s="317"/>
      <c r="AI249" s="317"/>
      <c r="AJ249" s="317"/>
      <c r="AK249" s="317"/>
      <c r="AL249" s="317"/>
      <c r="AM249" s="254"/>
      <c r="AN249" s="254"/>
      <c r="AO249" s="254"/>
      <c r="AP249" s="254"/>
      <c r="AQ249" s="254"/>
      <c r="AR249" s="254"/>
      <c r="AS249" s="254"/>
      <c r="AT249" s="254"/>
      <c r="AU249" s="254"/>
      <c r="AV249" s="254"/>
      <c r="AW249" s="254"/>
      <c r="AX249" s="254"/>
      <c r="AY249" s="254"/>
      <c r="AZ249" s="254"/>
      <c r="BA249" s="254"/>
      <c r="BB249" s="254"/>
      <c r="BC249" s="254"/>
      <c r="BD249" s="254"/>
      <c r="BE249" s="254"/>
      <c r="BF249" s="254"/>
      <c r="BG249" s="254"/>
      <c r="BH249" s="254"/>
      <c r="BI249" s="254"/>
      <c r="BJ249" s="254"/>
      <c r="BK249" s="254"/>
      <c r="BL249" s="254"/>
      <c r="BM249" s="254"/>
      <c r="BN249" s="254"/>
      <c r="BO249" s="254"/>
      <c r="BP249" s="254"/>
      <c r="BQ249" s="254"/>
      <c r="BR249" s="254"/>
      <c r="BS249" s="254"/>
      <c r="BT249" s="254"/>
      <c r="BU249" s="319"/>
      <c r="BV249" s="316"/>
      <c r="BW249" s="316"/>
      <c r="BX249" s="316"/>
      <c r="BY249" s="317"/>
      <c r="BZ249" s="317"/>
      <c r="CA249" s="318"/>
      <c r="CB249" s="318"/>
      <c r="CC249" s="318"/>
      <c r="CD249" s="318"/>
      <c r="CE249" s="318"/>
      <c r="CF249" s="318"/>
      <c r="CG249" s="318"/>
      <c r="CH249" s="318"/>
      <c r="CI249" s="318"/>
      <c r="CJ249" s="318"/>
      <c r="CK249" s="317"/>
      <c r="CL249" s="317"/>
      <c r="CM249" s="317"/>
      <c r="CN249" s="317"/>
      <c r="CO249" s="317"/>
      <c r="CP249" s="317"/>
      <c r="CQ249" s="317"/>
      <c r="CR249" s="317"/>
      <c r="CS249" s="317"/>
      <c r="CT249" s="317"/>
      <c r="CU249" s="320"/>
      <c r="CV249" s="320"/>
      <c r="CW249" s="320"/>
      <c r="CX249" s="320"/>
      <c r="CY249" s="320"/>
      <c r="CZ249" s="254"/>
      <c r="DA249" s="254"/>
      <c r="DB249" s="254"/>
      <c r="DC249" s="254"/>
      <c r="DD249" s="254"/>
      <c r="DE249" s="254"/>
      <c r="DF249" s="254"/>
      <c r="DG249" s="317"/>
      <c r="DH249" s="317"/>
      <c r="DI249" s="317"/>
      <c r="DJ249" s="317"/>
      <c r="DK249" s="320"/>
      <c r="DL249" s="317"/>
      <c r="DM249" s="317"/>
      <c r="DN249" s="317"/>
      <c r="DO249" s="320"/>
      <c r="DP249" s="320"/>
      <c r="DQ249" s="320"/>
      <c r="DR249" s="321"/>
      <c r="DS249" s="237"/>
      <c r="DT249" s="236"/>
      <c r="DU249" s="237"/>
      <c r="DV249" s="248"/>
      <c r="DW249" s="237"/>
      <c r="DX249" s="237"/>
      <c r="DY249" s="237"/>
      <c r="DZ249" s="236"/>
      <c r="EA249" s="237"/>
      <c r="EB249" s="237"/>
      <c r="EC249" s="237"/>
      <c r="ED249" s="237"/>
      <c r="EE249" s="237"/>
    </row>
    <row r="250" spans="1:135" ht="15.75" customHeight="1">
      <c r="A250" s="237"/>
      <c r="B250" s="237"/>
      <c r="C250" s="314"/>
      <c r="D250" s="314"/>
      <c r="E250" s="315"/>
      <c r="F250" s="315"/>
      <c r="G250" s="316"/>
      <c r="H250" s="317"/>
      <c r="I250" s="317"/>
      <c r="J250" s="317"/>
      <c r="K250" s="317"/>
      <c r="L250" s="317"/>
      <c r="M250" s="317"/>
      <c r="N250" s="318"/>
      <c r="O250" s="318"/>
      <c r="P250" s="318"/>
      <c r="Q250" s="317"/>
      <c r="R250" s="317"/>
      <c r="S250" s="317"/>
      <c r="T250" s="317"/>
      <c r="U250" s="317"/>
      <c r="V250" s="317"/>
      <c r="W250" s="317"/>
      <c r="X250" s="317"/>
      <c r="Y250" s="317"/>
      <c r="Z250" s="317"/>
      <c r="AA250" s="317"/>
      <c r="AB250" s="317"/>
      <c r="AC250" s="317"/>
      <c r="AD250" s="317"/>
      <c r="AE250" s="317"/>
      <c r="AF250" s="317"/>
      <c r="AG250" s="317"/>
      <c r="AH250" s="317"/>
      <c r="AI250" s="317"/>
      <c r="AJ250" s="317"/>
      <c r="AK250" s="317"/>
      <c r="AL250" s="317"/>
      <c r="AM250" s="254"/>
      <c r="AN250" s="254"/>
      <c r="AO250" s="254"/>
      <c r="AP250" s="254"/>
      <c r="AQ250" s="254"/>
      <c r="AR250" s="254"/>
      <c r="AS250" s="254"/>
      <c r="AT250" s="254"/>
      <c r="AU250" s="254"/>
      <c r="AV250" s="254"/>
      <c r="AW250" s="254"/>
      <c r="AX250" s="254"/>
      <c r="AY250" s="254"/>
      <c r="AZ250" s="254"/>
      <c r="BA250" s="254"/>
      <c r="BB250" s="254"/>
      <c r="BC250" s="254"/>
      <c r="BD250" s="254"/>
      <c r="BE250" s="254"/>
      <c r="BF250" s="254"/>
      <c r="BG250" s="254"/>
      <c r="BH250" s="254"/>
      <c r="BI250" s="254"/>
      <c r="BJ250" s="254"/>
      <c r="BK250" s="254"/>
      <c r="BL250" s="254"/>
      <c r="BM250" s="254"/>
      <c r="BN250" s="254"/>
      <c r="BO250" s="254"/>
      <c r="BP250" s="254"/>
      <c r="BQ250" s="254"/>
      <c r="BR250" s="254"/>
      <c r="BS250" s="254"/>
      <c r="BT250" s="254"/>
      <c r="BU250" s="319"/>
      <c r="BV250" s="316"/>
      <c r="BW250" s="316"/>
      <c r="BX250" s="316"/>
      <c r="BY250" s="317"/>
      <c r="BZ250" s="317"/>
      <c r="CA250" s="318"/>
      <c r="CB250" s="318"/>
      <c r="CC250" s="318"/>
      <c r="CD250" s="318"/>
      <c r="CE250" s="318"/>
      <c r="CF250" s="318"/>
      <c r="CG250" s="318"/>
      <c r="CH250" s="318"/>
      <c r="CI250" s="318"/>
      <c r="CJ250" s="318"/>
      <c r="CK250" s="317"/>
      <c r="CL250" s="317"/>
      <c r="CM250" s="317"/>
      <c r="CN250" s="317"/>
      <c r="CO250" s="317"/>
      <c r="CP250" s="317"/>
      <c r="CQ250" s="317"/>
      <c r="CR250" s="317"/>
      <c r="CS250" s="317"/>
      <c r="CT250" s="317"/>
      <c r="CU250" s="320"/>
      <c r="CV250" s="320"/>
      <c r="CW250" s="320"/>
      <c r="CX250" s="320"/>
      <c r="CY250" s="320"/>
      <c r="CZ250" s="254"/>
      <c r="DA250" s="254"/>
      <c r="DB250" s="254"/>
      <c r="DC250" s="254"/>
      <c r="DD250" s="254"/>
      <c r="DE250" s="254"/>
      <c r="DF250" s="254"/>
      <c r="DG250" s="317"/>
      <c r="DH250" s="317"/>
      <c r="DI250" s="317"/>
      <c r="DJ250" s="317"/>
      <c r="DK250" s="320"/>
      <c r="DL250" s="317"/>
      <c r="DM250" s="317"/>
      <c r="DN250" s="317"/>
      <c r="DO250" s="320"/>
      <c r="DP250" s="320"/>
      <c r="DQ250" s="320"/>
      <c r="DR250" s="321"/>
      <c r="DS250" s="237"/>
      <c r="DT250" s="236"/>
      <c r="DU250" s="237"/>
      <c r="DV250" s="248"/>
      <c r="DW250" s="237"/>
      <c r="DX250" s="237"/>
      <c r="DY250" s="237"/>
      <c r="DZ250" s="236"/>
      <c r="EA250" s="237"/>
      <c r="EB250" s="237"/>
      <c r="EC250" s="237"/>
      <c r="ED250" s="237"/>
      <c r="EE250" s="237"/>
    </row>
    <row r="251" spans="1:135" ht="15.75" customHeight="1">
      <c r="A251" s="237"/>
      <c r="B251" s="237"/>
      <c r="C251" s="314"/>
      <c r="D251" s="314"/>
      <c r="E251" s="315"/>
      <c r="F251" s="315"/>
      <c r="G251" s="316"/>
      <c r="H251" s="317"/>
      <c r="I251" s="317"/>
      <c r="J251" s="317"/>
      <c r="K251" s="317"/>
      <c r="L251" s="317"/>
      <c r="M251" s="317"/>
      <c r="N251" s="318"/>
      <c r="O251" s="318"/>
      <c r="P251" s="318"/>
      <c r="Q251" s="317"/>
      <c r="R251" s="317"/>
      <c r="S251" s="317"/>
      <c r="T251" s="317"/>
      <c r="U251" s="317"/>
      <c r="V251" s="317"/>
      <c r="W251" s="317"/>
      <c r="X251" s="317"/>
      <c r="Y251" s="317"/>
      <c r="Z251" s="317"/>
      <c r="AA251" s="317"/>
      <c r="AB251" s="317"/>
      <c r="AC251" s="317"/>
      <c r="AD251" s="317"/>
      <c r="AE251" s="317"/>
      <c r="AF251" s="317"/>
      <c r="AG251" s="317"/>
      <c r="AH251" s="317"/>
      <c r="AI251" s="317"/>
      <c r="AJ251" s="317"/>
      <c r="AK251" s="317"/>
      <c r="AL251" s="317"/>
      <c r="AM251" s="254"/>
      <c r="AN251" s="254"/>
      <c r="AO251" s="254"/>
      <c r="AP251" s="254"/>
      <c r="AQ251" s="254"/>
      <c r="AR251" s="254"/>
      <c r="AS251" s="254"/>
      <c r="AT251" s="254"/>
      <c r="AU251" s="254"/>
      <c r="AV251" s="254"/>
      <c r="AW251" s="254"/>
      <c r="AX251" s="254"/>
      <c r="AY251" s="254"/>
      <c r="AZ251" s="254"/>
      <c r="BA251" s="254"/>
      <c r="BB251" s="254"/>
      <c r="BC251" s="254"/>
      <c r="BD251" s="254"/>
      <c r="BE251" s="254"/>
      <c r="BF251" s="254"/>
      <c r="BG251" s="254"/>
      <c r="BH251" s="254"/>
      <c r="BI251" s="254"/>
      <c r="BJ251" s="254"/>
      <c r="BK251" s="254"/>
      <c r="BL251" s="254"/>
      <c r="BM251" s="254"/>
      <c r="BN251" s="254"/>
      <c r="BO251" s="254"/>
      <c r="BP251" s="254"/>
      <c r="BQ251" s="254"/>
      <c r="BR251" s="254"/>
      <c r="BS251" s="254"/>
      <c r="BT251" s="254"/>
      <c r="BU251" s="319"/>
      <c r="BV251" s="316"/>
      <c r="BW251" s="316"/>
      <c r="BX251" s="316"/>
      <c r="BY251" s="317"/>
      <c r="BZ251" s="317"/>
      <c r="CA251" s="318"/>
      <c r="CB251" s="318"/>
      <c r="CC251" s="318"/>
      <c r="CD251" s="318"/>
      <c r="CE251" s="318"/>
      <c r="CF251" s="318"/>
      <c r="CG251" s="318"/>
      <c r="CH251" s="318"/>
      <c r="CI251" s="318"/>
      <c r="CJ251" s="318"/>
      <c r="CK251" s="317"/>
      <c r="CL251" s="317"/>
      <c r="CM251" s="317"/>
      <c r="CN251" s="317"/>
      <c r="CO251" s="317"/>
      <c r="CP251" s="317"/>
      <c r="CQ251" s="317"/>
      <c r="CR251" s="317"/>
      <c r="CS251" s="317"/>
      <c r="CT251" s="317"/>
      <c r="CU251" s="320"/>
      <c r="CV251" s="320"/>
      <c r="CW251" s="320"/>
      <c r="CX251" s="320"/>
      <c r="CY251" s="320"/>
      <c r="CZ251" s="254"/>
      <c r="DA251" s="254"/>
      <c r="DB251" s="254"/>
      <c r="DC251" s="254"/>
      <c r="DD251" s="254"/>
      <c r="DE251" s="254"/>
      <c r="DF251" s="254"/>
      <c r="DG251" s="317"/>
      <c r="DH251" s="317"/>
      <c r="DI251" s="317"/>
      <c r="DJ251" s="317"/>
      <c r="DK251" s="320"/>
      <c r="DL251" s="317"/>
      <c r="DM251" s="317"/>
      <c r="DN251" s="317"/>
      <c r="DO251" s="320"/>
      <c r="DP251" s="320"/>
      <c r="DQ251" s="320"/>
      <c r="DR251" s="321"/>
      <c r="DS251" s="237"/>
      <c r="DT251" s="236"/>
      <c r="DU251" s="237"/>
      <c r="DV251" s="248"/>
      <c r="DW251" s="237"/>
      <c r="DX251" s="237"/>
      <c r="DY251" s="237"/>
      <c r="DZ251" s="236"/>
      <c r="EA251" s="237"/>
      <c r="EB251" s="237"/>
      <c r="EC251" s="237"/>
      <c r="ED251" s="237"/>
      <c r="EE251" s="237"/>
    </row>
    <row r="252" spans="1:135" ht="15.75" customHeight="1">
      <c r="A252" s="237"/>
      <c r="B252" s="237"/>
      <c r="C252" s="314"/>
      <c r="D252" s="314"/>
      <c r="E252" s="315"/>
      <c r="F252" s="315"/>
      <c r="G252" s="316"/>
      <c r="H252" s="317"/>
      <c r="I252" s="317"/>
      <c r="J252" s="317"/>
      <c r="K252" s="317"/>
      <c r="L252" s="317"/>
      <c r="M252" s="317"/>
      <c r="N252" s="318"/>
      <c r="O252" s="318"/>
      <c r="P252" s="318"/>
      <c r="Q252" s="317"/>
      <c r="R252" s="317"/>
      <c r="S252" s="317"/>
      <c r="T252" s="317"/>
      <c r="U252" s="317"/>
      <c r="V252" s="317"/>
      <c r="W252" s="317"/>
      <c r="X252" s="317"/>
      <c r="Y252" s="317"/>
      <c r="Z252" s="317"/>
      <c r="AA252" s="317"/>
      <c r="AB252" s="317"/>
      <c r="AC252" s="317"/>
      <c r="AD252" s="317"/>
      <c r="AE252" s="317"/>
      <c r="AF252" s="317"/>
      <c r="AG252" s="317"/>
      <c r="AH252" s="317"/>
      <c r="AI252" s="317"/>
      <c r="AJ252" s="317"/>
      <c r="AK252" s="317"/>
      <c r="AL252" s="317"/>
      <c r="AM252" s="254"/>
      <c r="AN252" s="254"/>
      <c r="AO252" s="254"/>
      <c r="AP252" s="254"/>
      <c r="AQ252" s="254"/>
      <c r="AR252" s="254"/>
      <c r="AS252" s="254"/>
      <c r="AT252" s="254"/>
      <c r="AU252" s="254"/>
      <c r="AV252" s="254"/>
      <c r="AW252" s="254"/>
      <c r="AX252" s="254"/>
      <c r="AY252" s="254"/>
      <c r="AZ252" s="254"/>
      <c r="BA252" s="254"/>
      <c r="BB252" s="254"/>
      <c r="BC252" s="254"/>
      <c r="BD252" s="254"/>
      <c r="BE252" s="254"/>
      <c r="BF252" s="254"/>
      <c r="BG252" s="254"/>
      <c r="BH252" s="254"/>
      <c r="BI252" s="254"/>
      <c r="BJ252" s="254"/>
      <c r="BK252" s="254"/>
      <c r="BL252" s="254"/>
      <c r="BM252" s="254"/>
      <c r="BN252" s="254"/>
      <c r="BO252" s="254"/>
      <c r="BP252" s="254"/>
      <c r="BQ252" s="254"/>
      <c r="BR252" s="254"/>
      <c r="BS252" s="254"/>
      <c r="BT252" s="254"/>
      <c r="BU252" s="319"/>
      <c r="BV252" s="316"/>
      <c r="BW252" s="316"/>
      <c r="BX252" s="316"/>
      <c r="BY252" s="317"/>
      <c r="BZ252" s="317"/>
      <c r="CA252" s="318"/>
      <c r="CB252" s="318"/>
      <c r="CC252" s="318"/>
      <c r="CD252" s="318"/>
      <c r="CE252" s="318"/>
      <c r="CF252" s="318"/>
      <c r="CG252" s="318"/>
      <c r="CH252" s="318"/>
      <c r="CI252" s="318"/>
      <c r="CJ252" s="318"/>
      <c r="CK252" s="317"/>
      <c r="CL252" s="317"/>
      <c r="CM252" s="317"/>
      <c r="CN252" s="317"/>
      <c r="CO252" s="317"/>
      <c r="CP252" s="317"/>
      <c r="CQ252" s="317"/>
      <c r="CR252" s="317"/>
      <c r="CS252" s="317"/>
      <c r="CT252" s="317"/>
      <c r="CU252" s="320"/>
      <c r="CV252" s="320"/>
      <c r="CW252" s="320"/>
      <c r="CX252" s="320"/>
      <c r="CY252" s="320"/>
      <c r="CZ252" s="254"/>
      <c r="DA252" s="254"/>
      <c r="DB252" s="254"/>
      <c r="DC252" s="254"/>
      <c r="DD252" s="254"/>
      <c r="DE252" s="254"/>
      <c r="DF252" s="254"/>
      <c r="DG252" s="317"/>
      <c r="DH252" s="317"/>
      <c r="DI252" s="317"/>
      <c r="DJ252" s="317"/>
      <c r="DK252" s="320"/>
      <c r="DL252" s="317"/>
      <c r="DM252" s="317"/>
      <c r="DN252" s="317"/>
      <c r="DO252" s="320"/>
      <c r="DP252" s="320"/>
      <c r="DQ252" s="320"/>
      <c r="DR252" s="321"/>
      <c r="DS252" s="237"/>
      <c r="DT252" s="236"/>
      <c r="DU252" s="237"/>
      <c r="DV252" s="248"/>
      <c r="DW252" s="237"/>
      <c r="DX252" s="237"/>
      <c r="DY252" s="237"/>
      <c r="DZ252" s="236"/>
      <c r="EA252" s="237"/>
      <c r="EB252" s="237"/>
      <c r="EC252" s="237"/>
      <c r="ED252" s="237"/>
      <c r="EE252" s="237"/>
    </row>
    <row r="253" spans="1:135" ht="15.75" customHeight="1">
      <c r="A253" s="237"/>
      <c r="B253" s="237"/>
      <c r="C253" s="314"/>
      <c r="D253" s="314"/>
      <c r="E253" s="315"/>
      <c r="F253" s="315"/>
      <c r="G253" s="316"/>
      <c r="H253" s="317"/>
      <c r="I253" s="317"/>
      <c r="J253" s="317"/>
      <c r="K253" s="317"/>
      <c r="L253" s="317"/>
      <c r="M253" s="317"/>
      <c r="N253" s="318"/>
      <c r="O253" s="318"/>
      <c r="P253" s="318"/>
      <c r="Q253" s="317"/>
      <c r="R253" s="317"/>
      <c r="S253" s="317"/>
      <c r="T253" s="317"/>
      <c r="U253" s="317"/>
      <c r="V253" s="317"/>
      <c r="W253" s="317"/>
      <c r="X253" s="317"/>
      <c r="Y253" s="317"/>
      <c r="Z253" s="317"/>
      <c r="AA253" s="317"/>
      <c r="AB253" s="317"/>
      <c r="AC253" s="317"/>
      <c r="AD253" s="317"/>
      <c r="AE253" s="317"/>
      <c r="AF253" s="317"/>
      <c r="AG253" s="317"/>
      <c r="AH253" s="317"/>
      <c r="AI253" s="317"/>
      <c r="AJ253" s="317"/>
      <c r="AK253" s="317"/>
      <c r="AL253" s="317"/>
      <c r="AM253" s="254"/>
      <c r="AN253" s="254"/>
      <c r="AO253" s="254"/>
      <c r="AP253" s="254"/>
      <c r="AQ253" s="254"/>
      <c r="AR253" s="254"/>
      <c r="AS253" s="254"/>
      <c r="AT253" s="254"/>
      <c r="AU253" s="254"/>
      <c r="AV253" s="254"/>
      <c r="AW253" s="254"/>
      <c r="AX253" s="254"/>
      <c r="AY253" s="254"/>
      <c r="AZ253" s="254"/>
      <c r="BA253" s="254"/>
      <c r="BB253" s="254"/>
      <c r="BC253" s="254"/>
      <c r="BD253" s="254"/>
      <c r="BE253" s="254"/>
      <c r="BF253" s="254"/>
      <c r="BG253" s="254"/>
      <c r="BH253" s="254"/>
      <c r="BI253" s="254"/>
      <c r="BJ253" s="254"/>
      <c r="BK253" s="254"/>
      <c r="BL253" s="254"/>
      <c r="BM253" s="254"/>
      <c r="BN253" s="254"/>
      <c r="BO253" s="254"/>
      <c r="BP253" s="254"/>
      <c r="BQ253" s="254"/>
      <c r="BR253" s="254"/>
      <c r="BS253" s="254"/>
      <c r="BT253" s="254"/>
      <c r="BU253" s="319"/>
      <c r="BV253" s="316"/>
      <c r="BW253" s="316"/>
      <c r="BX253" s="316"/>
      <c r="BY253" s="317"/>
      <c r="BZ253" s="317"/>
      <c r="CA253" s="318"/>
      <c r="CB253" s="318"/>
      <c r="CC253" s="318"/>
      <c r="CD253" s="318"/>
      <c r="CE253" s="318"/>
      <c r="CF253" s="318"/>
      <c r="CG253" s="318"/>
      <c r="CH253" s="318"/>
      <c r="CI253" s="318"/>
      <c r="CJ253" s="318"/>
      <c r="CK253" s="317"/>
      <c r="CL253" s="317"/>
      <c r="CM253" s="317"/>
      <c r="CN253" s="317"/>
      <c r="CO253" s="317"/>
      <c r="CP253" s="317"/>
      <c r="CQ253" s="317"/>
      <c r="CR253" s="317"/>
      <c r="CS253" s="317"/>
      <c r="CT253" s="317"/>
      <c r="CU253" s="320"/>
      <c r="CV253" s="320"/>
      <c r="CW253" s="320"/>
      <c r="CX253" s="320"/>
      <c r="CY253" s="320"/>
      <c r="CZ253" s="254"/>
      <c r="DA253" s="254"/>
      <c r="DB253" s="254"/>
      <c r="DC253" s="254"/>
      <c r="DD253" s="254"/>
      <c r="DE253" s="254"/>
      <c r="DF253" s="254"/>
      <c r="DG253" s="317"/>
      <c r="DH253" s="317"/>
      <c r="DI253" s="317"/>
      <c r="DJ253" s="317"/>
      <c r="DK253" s="320"/>
      <c r="DL253" s="317"/>
      <c r="DM253" s="317"/>
      <c r="DN253" s="317"/>
      <c r="DO253" s="320"/>
      <c r="DP253" s="320"/>
      <c r="DQ253" s="320"/>
      <c r="DR253" s="321"/>
      <c r="DS253" s="237"/>
      <c r="DT253" s="236"/>
      <c r="DU253" s="237"/>
      <c r="DV253" s="248"/>
      <c r="DW253" s="237"/>
      <c r="DX253" s="237"/>
      <c r="DY253" s="237"/>
      <c r="DZ253" s="236"/>
      <c r="EA253" s="237"/>
      <c r="EB253" s="237"/>
      <c r="EC253" s="237"/>
      <c r="ED253" s="237"/>
      <c r="EE253" s="237"/>
    </row>
    <row r="254" spans="1:135" ht="15.75" customHeight="1">
      <c r="A254" s="237"/>
      <c r="B254" s="237"/>
      <c r="C254" s="314"/>
      <c r="D254" s="314"/>
      <c r="E254" s="315"/>
      <c r="F254" s="315"/>
      <c r="G254" s="316"/>
      <c r="H254" s="317"/>
      <c r="I254" s="317"/>
      <c r="J254" s="317"/>
      <c r="K254" s="317"/>
      <c r="L254" s="317"/>
      <c r="M254" s="317"/>
      <c r="N254" s="318"/>
      <c r="O254" s="318"/>
      <c r="P254" s="318"/>
      <c r="Q254" s="317"/>
      <c r="R254" s="317"/>
      <c r="S254" s="317"/>
      <c r="T254" s="317"/>
      <c r="U254" s="317"/>
      <c r="V254" s="317"/>
      <c r="W254" s="317"/>
      <c r="X254" s="317"/>
      <c r="Y254" s="317"/>
      <c r="Z254" s="317"/>
      <c r="AA254" s="317"/>
      <c r="AB254" s="317"/>
      <c r="AC254" s="317"/>
      <c r="AD254" s="317"/>
      <c r="AE254" s="317"/>
      <c r="AF254" s="317"/>
      <c r="AG254" s="317"/>
      <c r="AH254" s="317"/>
      <c r="AI254" s="317"/>
      <c r="AJ254" s="317"/>
      <c r="AK254" s="317"/>
      <c r="AL254" s="317"/>
      <c r="AM254" s="254"/>
      <c r="AN254" s="254"/>
      <c r="AO254" s="254"/>
      <c r="AP254" s="254"/>
      <c r="AQ254" s="254"/>
      <c r="AR254" s="254"/>
      <c r="AS254" s="254"/>
      <c r="AT254" s="254"/>
      <c r="AU254" s="254"/>
      <c r="AV254" s="254"/>
      <c r="AW254" s="254"/>
      <c r="AX254" s="254"/>
      <c r="AY254" s="254"/>
      <c r="AZ254" s="254"/>
      <c r="BA254" s="254"/>
      <c r="BB254" s="254"/>
      <c r="BC254" s="254"/>
      <c r="BD254" s="254"/>
      <c r="BE254" s="254"/>
      <c r="BF254" s="254"/>
      <c r="BG254" s="254"/>
      <c r="BH254" s="254"/>
      <c r="BI254" s="254"/>
      <c r="BJ254" s="254"/>
      <c r="BK254" s="254"/>
      <c r="BL254" s="254"/>
      <c r="BM254" s="254"/>
      <c r="BN254" s="254"/>
      <c r="BO254" s="254"/>
      <c r="BP254" s="254"/>
      <c r="BQ254" s="254"/>
      <c r="BR254" s="254"/>
      <c r="BS254" s="254"/>
      <c r="BT254" s="254"/>
      <c r="BU254" s="319"/>
      <c r="BV254" s="316"/>
      <c r="BW254" s="316"/>
      <c r="BX254" s="316"/>
      <c r="BY254" s="317"/>
      <c r="BZ254" s="317"/>
      <c r="CA254" s="318"/>
      <c r="CB254" s="318"/>
      <c r="CC254" s="318"/>
      <c r="CD254" s="318"/>
      <c r="CE254" s="318"/>
      <c r="CF254" s="318"/>
      <c r="CG254" s="318"/>
      <c r="CH254" s="318"/>
      <c r="CI254" s="318"/>
      <c r="CJ254" s="318"/>
      <c r="CK254" s="317"/>
      <c r="CL254" s="317"/>
      <c r="CM254" s="317"/>
      <c r="CN254" s="317"/>
      <c r="CO254" s="317"/>
      <c r="CP254" s="317"/>
      <c r="CQ254" s="317"/>
      <c r="CR254" s="317"/>
      <c r="CS254" s="317"/>
      <c r="CT254" s="317"/>
      <c r="CU254" s="320"/>
      <c r="CV254" s="320"/>
      <c r="CW254" s="320"/>
      <c r="CX254" s="320"/>
      <c r="CY254" s="320"/>
      <c r="CZ254" s="254"/>
      <c r="DA254" s="254"/>
      <c r="DB254" s="254"/>
      <c r="DC254" s="254"/>
      <c r="DD254" s="254"/>
      <c r="DE254" s="254"/>
      <c r="DF254" s="254"/>
      <c r="DG254" s="317"/>
      <c r="DH254" s="317"/>
      <c r="DI254" s="317"/>
      <c r="DJ254" s="317"/>
      <c r="DK254" s="320"/>
      <c r="DL254" s="317"/>
      <c r="DM254" s="317"/>
      <c r="DN254" s="317"/>
      <c r="DO254" s="320"/>
      <c r="DP254" s="320"/>
      <c r="DQ254" s="320"/>
      <c r="DR254" s="321"/>
      <c r="DS254" s="237"/>
      <c r="DT254" s="236"/>
      <c r="DU254" s="237"/>
      <c r="DV254" s="248"/>
      <c r="DW254" s="237"/>
      <c r="DX254" s="237"/>
      <c r="DY254" s="237"/>
      <c r="DZ254" s="236"/>
      <c r="EA254" s="237"/>
      <c r="EB254" s="237"/>
      <c r="EC254" s="237"/>
      <c r="ED254" s="237"/>
      <c r="EE254" s="237"/>
    </row>
    <row r="255" spans="1:135" ht="15.75" customHeight="1">
      <c r="A255" s="237"/>
      <c r="B255" s="237"/>
      <c r="C255" s="314"/>
      <c r="D255" s="314"/>
      <c r="E255" s="315"/>
      <c r="F255" s="315"/>
      <c r="G255" s="316"/>
      <c r="H255" s="317"/>
      <c r="I255" s="317"/>
      <c r="J255" s="317"/>
      <c r="K255" s="317"/>
      <c r="L255" s="317"/>
      <c r="M255" s="317"/>
      <c r="N255" s="318"/>
      <c r="O255" s="318"/>
      <c r="P255" s="318"/>
      <c r="Q255" s="317"/>
      <c r="R255" s="317"/>
      <c r="S255" s="317"/>
      <c r="T255" s="317"/>
      <c r="U255" s="317"/>
      <c r="V255" s="317"/>
      <c r="W255" s="317"/>
      <c r="X255" s="317"/>
      <c r="Y255" s="317"/>
      <c r="Z255" s="317"/>
      <c r="AA255" s="317"/>
      <c r="AB255" s="317"/>
      <c r="AC255" s="317"/>
      <c r="AD255" s="317"/>
      <c r="AE255" s="317"/>
      <c r="AF255" s="317"/>
      <c r="AG255" s="317"/>
      <c r="AH255" s="317"/>
      <c r="AI255" s="317"/>
      <c r="AJ255" s="317"/>
      <c r="AK255" s="317"/>
      <c r="AL255" s="317"/>
      <c r="AM255" s="254"/>
      <c r="AN255" s="254"/>
      <c r="AO255" s="254"/>
      <c r="AP255" s="254"/>
      <c r="AQ255" s="254"/>
      <c r="AR255" s="254"/>
      <c r="AS255" s="254"/>
      <c r="AT255" s="254"/>
      <c r="AU255" s="254"/>
      <c r="AV255" s="254"/>
      <c r="AW255" s="254"/>
      <c r="AX255" s="254"/>
      <c r="AY255" s="254"/>
      <c r="AZ255" s="254"/>
      <c r="BA255" s="254"/>
      <c r="BB255" s="254"/>
      <c r="BC255" s="254"/>
      <c r="BD255" s="254"/>
      <c r="BE255" s="254"/>
      <c r="BF255" s="254"/>
      <c r="BG255" s="254"/>
      <c r="BH255" s="254"/>
      <c r="BI255" s="254"/>
      <c r="BJ255" s="254"/>
      <c r="BK255" s="254"/>
      <c r="BL255" s="254"/>
      <c r="BM255" s="254"/>
      <c r="BN255" s="254"/>
      <c r="BO255" s="254"/>
      <c r="BP255" s="254"/>
      <c r="BQ255" s="254"/>
      <c r="BR255" s="254"/>
      <c r="BS255" s="254"/>
      <c r="BT255" s="254"/>
      <c r="BU255" s="319"/>
      <c r="BV255" s="316"/>
      <c r="BW255" s="316"/>
      <c r="BX255" s="316"/>
      <c r="BY255" s="317"/>
      <c r="BZ255" s="317"/>
      <c r="CA255" s="318"/>
      <c r="CB255" s="318"/>
      <c r="CC255" s="318"/>
      <c r="CD255" s="318"/>
      <c r="CE255" s="318"/>
      <c r="CF255" s="318"/>
      <c r="CG255" s="318"/>
      <c r="CH255" s="318"/>
      <c r="CI255" s="318"/>
      <c r="CJ255" s="318"/>
      <c r="CK255" s="317"/>
      <c r="CL255" s="317"/>
      <c r="CM255" s="317"/>
      <c r="CN255" s="317"/>
      <c r="CO255" s="317"/>
      <c r="CP255" s="317"/>
      <c r="CQ255" s="317"/>
      <c r="CR255" s="317"/>
      <c r="CS255" s="317"/>
      <c r="CT255" s="317"/>
      <c r="CU255" s="320"/>
      <c r="CV255" s="320"/>
      <c r="CW255" s="320"/>
      <c r="CX255" s="320"/>
      <c r="CY255" s="320"/>
      <c r="CZ255" s="254"/>
      <c r="DA255" s="254"/>
      <c r="DB255" s="254"/>
      <c r="DC255" s="254"/>
      <c r="DD255" s="254"/>
      <c r="DE255" s="254"/>
      <c r="DF255" s="254"/>
      <c r="DG255" s="317"/>
      <c r="DH255" s="317"/>
      <c r="DI255" s="317"/>
      <c r="DJ255" s="317"/>
      <c r="DK255" s="320"/>
      <c r="DL255" s="317"/>
      <c r="DM255" s="317"/>
      <c r="DN255" s="317"/>
      <c r="DO255" s="320"/>
      <c r="DP255" s="320"/>
      <c r="DQ255" s="320"/>
      <c r="DR255" s="321"/>
      <c r="DS255" s="237"/>
      <c r="DT255" s="236"/>
      <c r="DU255" s="237"/>
      <c r="DV255" s="248"/>
      <c r="DW255" s="237"/>
      <c r="DX255" s="237"/>
      <c r="DY255" s="237"/>
      <c r="DZ255" s="236"/>
      <c r="EA255" s="237"/>
      <c r="EB255" s="237"/>
      <c r="EC255" s="237"/>
      <c r="ED255" s="237"/>
      <c r="EE255" s="237"/>
    </row>
    <row r="256" spans="1:135" ht="15.75" customHeight="1">
      <c r="A256" s="237"/>
      <c r="B256" s="237"/>
      <c r="C256" s="314"/>
      <c r="D256" s="314"/>
      <c r="E256" s="315"/>
      <c r="F256" s="315"/>
      <c r="G256" s="316"/>
      <c r="H256" s="317"/>
      <c r="I256" s="317"/>
      <c r="J256" s="317"/>
      <c r="K256" s="317"/>
      <c r="L256" s="317"/>
      <c r="M256" s="317"/>
      <c r="N256" s="318"/>
      <c r="O256" s="318"/>
      <c r="P256" s="318"/>
      <c r="Q256" s="317"/>
      <c r="R256" s="317"/>
      <c r="S256" s="317"/>
      <c r="T256" s="317"/>
      <c r="U256" s="317"/>
      <c r="V256" s="317"/>
      <c r="W256" s="317"/>
      <c r="X256" s="317"/>
      <c r="Y256" s="317"/>
      <c r="Z256" s="317"/>
      <c r="AA256" s="317"/>
      <c r="AB256" s="317"/>
      <c r="AC256" s="317"/>
      <c r="AD256" s="317"/>
      <c r="AE256" s="317"/>
      <c r="AF256" s="317"/>
      <c r="AG256" s="317"/>
      <c r="AH256" s="317"/>
      <c r="AI256" s="317"/>
      <c r="AJ256" s="317"/>
      <c r="AK256" s="317"/>
      <c r="AL256" s="317"/>
      <c r="AM256" s="254"/>
      <c r="AN256" s="254"/>
      <c r="AO256" s="254"/>
      <c r="AP256" s="254"/>
      <c r="AQ256" s="254"/>
      <c r="AR256" s="254"/>
      <c r="AS256" s="254"/>
      <c r="AT256" s="254"/>
      <c r="AU256" s="254"/>
      <c r="AV256" s="254"/>
      <c r="AW256" s="254"/>
      <c r="AX256" s="254"/>
      <c r="AY256" s="254"/>
      <c r="AZ256" s="254"/>
      <c r="BA256" s="254"/>
      <c r="BB256" s="254"/>
      <c r="BC256" s="254"/>
      <c r="BD256" s="254"/>
      <c r="BE256" s="254"/>
      <c r="BF256" s="254"/>
      <c r="BG256" s="254"/>
      <c r="BH256" s="254"/>
      <c r="BI256" s="254"/>
      <c r="BJ256" s="254"/>
      <c r="BK256" s="254"/>
      <c r="BL256" s="254"/>
      <c r="BM256" s="254"/>
      <c r="BN256" s="254"/>
      <c r="BO256" s="254"/>
      <c r="BP256" s="254"/>
      <c r="BQ256" s="254"/>
      <c r="BR256" s="254"/>
      <c r="BS256" s="254"/>
      <c r="BT256" s="254"/>
      <c r="BU256" s="319"/>
      <c r="BV256" s="316"/>
      <c r="BW256" s="316"/>
      <c r="BX256" s="316"/>
      <c r="BY256" s="317"/>
      <c r="BZ256" s="317"/>
      <c r="CA256" s="318"/>
      <c r="CB256" s="318"/>
      <c r="CC256" s="318"/>
      <c r="CD256" s="318"/>
      <c r="CE256" s="318"/>
      <c r="CF256" s="318"/>
      <c r="CG256" s="318"/>
      <c r="CH256" s="318"/>
      <c r="CI256" s="318"/>
      <c r="CJ256" s="318"/>
      <c r="CK256" s="317"/>
      <c r="CL256" s="317"/>
      <c r="CM256" s="317"/>
      <c r="CN256" s="317"/>
      <c r="CO256" s="317"/>
      <c r="CP256" s="317"/>
      <c r="CQ256" s="317"/>
      <c r="CR256" s="317"/>
      <c r="CS256" s="317"/>
      <c r="CT256" s="317"/>
      <c r="CU256" s="320"/>
      <c r="CV256" s="320"/>
      <c r="CW256" s="320"/>
      <c r="CX256" s="320"/>
      <c r="CY256" s="320"/>
      <c r="CZ256" s="254"/>
      <c r="DA256" s="254"/>
      <c r="DB256" s="254"/>
      <c r="DC256" s="254"/>
      <c r="DD256" s="254"/>
      <c r="DE256" s="254"/>
      <c r="DF256" s="254"/>
      <c r="DG256" s="317"/>
      <c r="DH256" s="317"/>
      <c r="DI256" s="317"/>
      <c r="DJ256" s="317"/>
      <c r="DK256" s="320"/>
      <c r="DL256" s="317"/>
      <c r="DM256" s="317"/>
      <c r="DN256" s="317"/>
      <c r="DO256" s="320"/>
      <c r="DP256" s="320"/>
      <c r="DQ256" s="320"/>
      <c r="DR256" s="321"/>
      <c r="DS256" s="237"/>
      <c r="DT256" s="236"/>
      <c r="DU256" s="237"/>
      <c r="DV256" s="248"/>
      <c r="DW256" s="237"/>
      <c r="DX256" s="237"/>
      <c r="DY256" s="237"/>
      <c r="DZ256" s="236"/>
      <c r="EA256" s="237"/>
      <c r="EB256" s="237"/>
      <c r="EC256" s="237"/>
      <c r="ED256" s="237"/>
      <c r="EE256" s="237"/>
    </row>
    <row r="257" spans="1:135" ht="15.75" customHeight="1">
      <c r="A257" s="237"/>
      <c r="B257" s="237"/>
      <c r="C257" s="314"/>
      <c r="D257" s="314"/>
      <c r="E257" s="315"/>
      <c r="F257" s="315"/>
      <c r="G257" s="316"/>
      <c r="H257" s="317"/>
      <c r="I257" s="317"/>
      <c r="J257" s="317"/>
      <c r="K257" s="317"/>
      <c r="L257" s="317"/>
      <c r="M257" s="317"/>
      <c r="N257" s="318"/>
      <c r="O257" s="318"/>
      <c r="P257" s="318"/>
      <c r="Q257" s="317"/>
      <c r="R257" s="317"/>
      <c r="S257" s="317"/>
      <c r="T257" s="317"/>
      <c r="U257" s="317"/>
      <c r="V257" s="317"/>
      <c r="W257" s="317"/>
      <c r="X257" s="317"/>
      <c r="Y257" s="317"/>
      <c r="Z257" s="317"/>
      <c r="AA257" s="317"/>
      <c r="AB257" s="317"/>
      <c r="AC257" s="317"/>
      <c r="AD257" s="317"/>
      <c r="AE257" s="317"/>
      <c r="AF257" s="317"/>
      <c r="AG257" s="317"/>
      <c r="AH257" s="317"/>
      <c r="AI257" s="317"/>
      <c r="AJ257" s="317"/>
      <c r="AK257" s="317"/>
      <c r="AL257" s="317"/>
      <c r="AM257" s="254"/>
      <c r="AN257" s="254"/>
      <c r="AO257" s="254"/>
      <c r="AP257" s="254"/>
      <c r="AQ257" s="254"/>
      <c r="AR257" s="254"/>
      <c r="AS257" s="254"/>
      <c r="AT257" s="254"/>
      <c r="AU257" s="254"/>
      <c r="AV257" s="254"/>
      <c r="AW257" s="254"/>
      <c r="AX257" s="254"/>
      <c r="AY257" s="254"/>
      <c r="AZ257" s="254"/>
      <c r="BA257" s="254"/>
      <c r="BB257" s="254"/>
      <c r="BC257" s="254"/>
      <c r="BD257" s="254"/>
      <c r="BE257" s="254"/>
      <c r="BF257" s="254"/>
      <c r="BG257" s="254"/>
      <c r="BH257" s="254"/>
      <c r="BI257" s="254"/>
      <c r="BJ257" s="254"/>
      <c r="BK257" s="254"/>
      <c r="BL257" s="254"/>
      <c r="BM257" s="254"/>
      <c r="BN257" s="254"/>
      <c r="BO257" s="254"/>
      <c r="BP257" s="254"/>
      <c r="BQ257" s="254"/>
      <c r="BR257" s="254"/>
      <c r="BS257" s="254"/>
      <c r="BT257" s="254"/>
      <c r="BU257" s="319"/>
      <c r="BV257" s="316"/>
      <c r="BW257" s="316"/>
      <c r="BX257" s="316"/>
      <c r="BY257" s="317"/>
      <c r="BZ257" s="317"/>
      <c r="CA257" s="318"/>
      <c r="CB257" s="318"/>
      <c r="CC257" s="318"/>
      <c r="CD257" s="318"/>
      <c r="CE257" s="318"/>
      <c r="CF257" s="318"/>
      <c r="CG257" s="318"/>
      <c r="CH257" s="318"/>
      <c r="CI257" s="318"/>
      <c r="CJ257" s="318"/>
      <c r="CK257" s="317"/>
      <c r="CL257" s="317"/>
      <c r="CM257" s="317"/>
      <c r="CN257" s="317"/>
      <c r="CO257" s="317"/>
      <c r="CP257" s="317"/>
      <c r="CQ257" s="317"/>
      <c r="CR257" s="317"/>
      <c r="CS257" s="317"/>
      <c r="CT257" s="317"/>
      <c r="CU257" s="320"/>
      <c r="CV257" s="320"/>
      <c r="CW257" s="320"/>
      <c r="CX257" s="320"/>
      <c r="CY257" s="320"/>
      <c r="CZ257" s="254"/>
      <c r="DA257" s="254"/>
      <c r="DB257" s="254"/>
      <c r="DC257" s="254"/>
      <c r="DD257" s="254"/>
      <c r="DE257" s="254"/>
      <c r="DF257" s="254"/>
      <c r="DG257" s="317"/>
      <c r="DH257" s="317"/>
      <c r="DI257" s="317"/>
      <c r="DJ257" s="317"/>
      <c r="DK257" s="320"/>
      <c r="DL257" s="317"/>
      <c r="DM257" s="317"/>
      <c r="DN257" s="317"/>
      <c r="DO257" s="320"/>
      <c r="DP257" s="320"/>
      <c r="DQ257" s="320"/>
      <c r="DR257" s="321"/>
      <c r="DS257" s="237"/>
      <c r="DT257" s="236"/>
      <c r="DU257" s="237"/>
      <c r="DV257" s="248"/>
      <c r="DW257" s="237"/>
      <c r="DX257" s="237"/>
      <c r="DY257" s="237"/>
      <c r="DZ257" s="236"/>
      <c r="EA257" s="237"/>
      <c r="EB257" s="237"/>
      <c r="EC257" s="237"/>
      <c r="ED257" s="237"/>
      <c r="EE257" s="237"/>
    </row>
    <row r="258" spans="1:135" ht="15.75" customHeight="1">
      <c r="A258" s="237"/>
      <c r="B258" s="237"/>
      <c r="C258" s="314"/>
      <c r="D258" s="314"/>
      <c r="E258" s="315"/>
      <c r="F258" s="315"/>
      <c r="G258" s="316"/>
      <c r="H258" s="317"/>
      <c r="I258" s="317"/>
      <c r="J258" s="317"/>
      <c r="K258" s="317"/>
      <c r="L258" s="317"/>
      <c r="M258" s="317"/>
      <c r="N258" s="318"/>
      <c r="O258" s="318"/>
      <c r="P258" s="318"/>
      <c r="Q258" s="317"/>
      <c r="R258" s="317"/>
      <c r="S258" s="317"/>
      <c r="T258" s="317"/>
      <c r="U258" s="317"/>
      <c r="V258" s="317"/>
      <c r="W258" s="317"/>
      <c r="X258" s="317"/>
      <c r="Y258" s="317"/>
      <c r="Z258" s="317"/>
      <c r="AA258" s="317"/>
      <c r="AB258" s="317"/>
      <c r="AC258" s="317"/>
      <c r="AD258" s="317"/>
      <c r="AE258" s="317"/>
      <c r="AF258" s="317"/>
      <c r="AG258" s="317"/>
      <c r="AH258" s="317"/>
      <c r="AI258" s="317"/>
      <c r="AJ258" s="317"/>
      <c r="AK258" s="317"/>
      <c r="AL258" s="317"/>
      <c r="AM258" s="254"/>
      <c r="AN258" s="254"/>
      <c r="AO258" s="254"/>
      <c r="AP258" s="254"/>
      <c r="AQ258" s="254"/>
      <c r="AR258" s="254"/>
      <c r="AS258" s="254"/>
      <c r="AT258" s="254"/>
      <c r="AU258" s="254"/>
      <c r="AV258" s="254"/>
      <c r="AW258" s="254"/>
      <c r="AX258" s="254"/>
      <c r="AY258" s="254"/>
      <c r="AZ258" s="254"/>
      <c r="BA258" s="254"/>
      <c r="BB258" s="254"/>
      <c r="BC258" s="254"/>
      <c r="BD258" s="254"/>
      <c r="BE258" s="254"/>
      <c r="BF258" s="254"/>
      <c r="BG258" s="254"/>
      <c r="BH258" s="254"/>
      <c r="BI258" s="254"/>
      <c r="BJ258" s="254"/>
      <c r="BK258" s="254"/>
      <c r="BL258" s="254"/>
      <c r="BM258" s="254"/>
      <c r="BN258" s="254"/>
      <c r="BO258" s="254"/>
      <c r="BP258" s="254"/>
      <c r="BQ258" s="254"/>
      <c r="BR258" s="254"/>
      <c r="BS258" s="254"/>
      <c r="BT258" s="254"/>
      <c r="BU258" s="319"/>
      <c r="BV258" s="316"/>
      <c r="BW258" s="316"/>
      <c r="BX258" s="316"/>
      <c r="BY258" s="317"/>
      <c r="BZ258" s="317"/>
      <c r="CA258" s="318"/>
      <c r="CB258" s="318"/>
      <c r="CC258" s="318"/>
      <c r="CD258" s="318"/>
      <c r="CE258" s="318"/>
      <c r="CF258" s="318"/>
      <c r="CG258" s="318"/>
      <c r="CH258" s="318"/>
      <c r="CI258" s="318"/>
      <c r="CJ258" s="318"/>
      <c r="CK258" s="317"/>
      <c r="CL258" s="317"/>
      <c r="CM258" s="317"/>
      <c r="CN258" s="317"/>
      <c r="CO258" s="317"/>
      <c r="CP258" s="317"/>
      <c r="CQ258" s="317"/>
      <c r="CR258" s="317"/>
      <c r="CS258" s="317"/>
      <c r="CT258" s="317"/>
      <c r="CU258" s="320"/>
      <c r="CV258" s="320"/>
      <c r="CW258" s="320"/>
      <c r="CX258" s="320"/>
      <c r="CY258" s="320"/>
      <c r="CZ258" s="254"/>
      <c r="DA258" s="254"/>
      <c r="DB258" s="254"/>
      <c r="DC258" s="254"/>
      <c r="DD258" s="254"/>
      <c r="DE258" s="254"/>
      <c r="DF258" s="254"/>
      <c r="DG258" s="317"/>
      <c r="DH258" s="317"/>
      <c r="DI258" s="317"/>
      <c r="DJ258" s="317"/>
      <c r="DK258" s="320"/>
      <c r="DL258" s="317"/>
      <c r="DM258" s="317"/>
      <c r="DN258" s="317"/>
      <c r="DO258" s="320"/>
      <c r="DP258" s="320"/>
      <c r="DQ258" s="320"/>
      <c r="DR258" s="321"/>
      <c r="DS258" s="237"/>
      <c r="DT258" s="236"/>
      <c r="DU258" s="237"/>
      <c r="DV258" s="248"/>
      <c r="DW258" s="237"/>
      <c r="DX258" s="237"/>
      <c r="DY258" s="237"/>
      <c r="DZ258" s="236"/>
      <c r="EA258" s="237"/>
      <c r="EB258" s="237"/>
      <c r="EC258" s="237"/>
      <c r="ED258" s="237"/>
      <c r="EE258" s="237"/>
    </row>
    <row r="259" spans="1:135" ht="15.75" customHeight="1">
      <c r="A259" s="237"/>
      <c r="B259" s="237"/>
      <c r="C259" s="314"/>
      <c r="D259" s="314"/>
      <c r="E259" s="315"/>
      <c r="F259" s="315"/>
      <c r="G259" s="316"/>
      <c r="H259" s="317"/>
      <c r="I259" s="317"/>
      <c r="J259" s="317"/>
      <c r="K259" s="317"/>
      <c r="L259" s="317"/>
      <c r="M259" s="317"/>
      <c r="N259" s="318"/>
      <c r="O259" s="318"/>
      <c r="P259" s="318"/>
      <c r="Q259" s="317"/>
      <c r="R259" s="317"/>
      <c r="S259" s="317"/>
      <c r="T259" s="317"/>
      <c r="U259" s="317"/>
      <c r="V259" s="317"/>
      <c r="W259" s="317"/>
      <c r="X259" s="317"/>
      <c r="Y259" s="317"/>
      <c r="Z259" s="317"/>
      <c r="AA259" s="317"/>
      <c r="AB259" s="317"/>
      <c r="AC259" s="317"/>
      <c r="AD259" s="317"/>
      <c r="AE259" s="317"/>
      <c r="AF259" s="317"/>
      <c r="AG259" s="317"/>
      <c r="AH259" s="317"/>
      <c r="AI259" s="317"/>
      <c r="AJ259" s="317"/>
      <c r="AK259" s="317"/>
      <c r="AL259" s="317"/>
      <c r="AM259" s="254"/>
      <c r="AN259" s="254"/>
      <c r="AO259" s="254"/>
      <c r="AP259" s="254"/>
      <c r="AQ259" s="254"/>
      <c r="AR259" s="254"/>
      <c r="AS259" s="254"/>
      <c r="AT259" s="254"/>
      <c r="AU259" s="254"/>
      <c r="AV259" s="254"/>
      <c r="AW259" s="254"/>
      <c r="AX259" s="254"/>
      <c r="AY259" s="254"/>
      <c r="AZ259" s="254"/>
      <c r="BA259" s="254"/>
      <c r="BB259" s="254"/>
      <c r="BC259" s="254"/>
      <c r="BD259" s="254"/>
      <c r="BE259" s="254"/>
      <c r="BF259" s="254"/>
      <c r="BG259" s="254"/>
      <c r="BH259" s="254"/>
      <c r="BI259" s="254"/>
      <c r="BJ259" s="254"/>
      <c r="BK259" s="254"/>
      <c r="BL259" s="254"/>
      <c r="BM259" s="254"/>
      <c r="BN259" s="254"/>
      <c r="BO259" s="254"/>
      <c r="BP259" s="254"/>
      <c r="BQ259" s="254"/>
      <c r="BR259" s="254"/>
      <c r="BS259" s="254"/>
      <c r="BT259" s="254"/>
      <c r="BU259" s="319"/>
      <c r="BV259" s="316"/>
      <c r="BW259" s="316"/>
      <c r="BX259" s="316"/>
      <c r="BY259" s="317"/>
      <c r="BZ259" s="317"/>
      <c r="CA259" s="318"/>
      <c r="CB259" s="318"/>
      <c r="CC259" s="318"/>
      <c r="CD259" s="318"/>
      <c r="CE259" s="318"/>
      <c r="CF259" s="318"/>
      <c r="CG259" s="318"/>
      <c r="CH259" s="318"/>
      <c r="CI259" s="318"/>
      <c r="CJ259" s="318"/>
      <c r="CK259" s="317"/>
      <c r="CL259" s="317"/>
      <c r="CM259" s="317"/>
      <c r="CN259" s="317"/>
      <c r="CO259" s="317"/>
      <c r="CP259" s="317"/>
      <c r="CQ259" s="317"/>
      <c r="CR259" s="317"/>
      <c r="CS259" s="317"/>
      <c r="CT259" s="317"/>
      <c r="CU259" s="320"/>
      <c r="CV259" s="320"/>
      <c r="CW259" s="320"/>
      <c r="CX259" s="320"/>
      <c r="CY259" s="320"/>
      <c r="CZ259" s="254"/>
      <c r="DA259" s="254"/>
      <c r="DB259" s="254"/>
      <c r="DC259" s="254"/>
      <c r="DD259" s="254"/>
      <c r="DE259" s="254"/>
      <c r="DF259" s="254"/>
      <c r="DG259" s="317"/>
      <c r="DH259" s="317"/>
      <c r="DI259" s="317"/>
      <c r="DJ259" s="317"/>
      <c r="DK259" s="320"/>
      <c r="DL259" s="317"/>
      <c r="DM259" s="317"/>
      <c r="DN259" s="317"/>
      <c r="DO259" s="320"/>
      <c r="DP259" s="320"/>
      <c r="DQ259" s="320"/>
      <c r="DR259" s="321"/>
      <c r="DS259" s="237"/>
      <c r="DT259" s="236"/>
      <c r="DU259" s="237"/>
      <c r="DV259" s="248"/>
      <c r="DW259" s="237"/>
      <c r="DX259" s="237"/>
      <c r="DY259" s="237"/>
      <c r="DZ259" s="236"/>
      <c r="EA259" s="237"/>
      <c r="EB259" s="237"/>
      <c r="EC259" s="237"/>
      <c r="ED259" s="237"/>
      <c r="EE259" s="237"/>
    </row>
    <row r="260" spans="1:135" ht="15.75" customHeight="1">
      <c r="A260" s="237"/>
      <c r="B260" s="237"/>
      <c r="C260" s="314"/>
      <c r="D260" s="314"/>
      <c r="E260" s="315"/>
      <c r="F260" s="315"/>
      <c r="G260" s="316"/>
      <c r="H260" s="317"/>
      <c r="I260" s="317"/>
      <c r="J260" s="317"/>
      <c r="K260" s="317"/>
      <c r="L260" s="317"/>
      <c r="M260" s="317"/>
      <c r="N260" s="318"/>
      <c r="O260" s="318"/>
      <c r="P260" s="318"/>
      <c r="Q260" s="317"/>
      <c r="R260" s="317"/>
      <c r="S260" s="317"/>
      <c r="T260" s="317"/>
      <c r="U260" s="317"/>
      <c r="V260" s="317"/>
      <c r="W260" s="317"/>
      <c r="X260" s="317"/>
      <c r="Y260" s="317"/>
      <c r="Z260" s="317"/>
      <c r="AA260" s="317"/>
      <c r="AB260" s="317"/>
      <c r="AC260" s="317"/>
      <c r="AD260" s="317"/>
      <c r="AE260" s="317"/>
      <c r="AF260" s="317"/>
      <c r="AG260" s="317"/>
      <c r="AH260" s="317"/>
      <c r="AI260" s="317"/>
      <c r="AJ260" s="317"/>
      <c r="AK260" s="317"/>
      <c r="AL260" s="317"/>
      <c r="AM260" s="254"/>
      <c r="AN260" s="254"/>
      <c r="AO260" s="254"/>
      <c r="AP260" s="254"/>
      <c r="AQ260" s="254"/>
      <c r="AR260" s="254"/>
      <c r="AS260" s="254"/>
      <c r="AT260" s="254"/>
      <c r="AU260" s="254"/>
      <c r="AV260" s="254"/>
      <c r="AW260" s="254"/>
      <c r="AX260" s="254"/>
      <c r="AY260" s="254"/>
      <c r="AZ260" s="254"/>
      <c r="BA260" s="254"/>
      <c r="BB260" s="254"/>
      <c r="BC260" s="254"/>
      <c r="BD260" s="254"/>
      <c r="BE260" s="254"/>
      <c r="BF260" s="254"/>
      <c r="BG260" s="254"/>
      <c r="BH260" s="254"/>
      <c r="BI260" s="254"/>
      <c r="BJ260" s="254"/>
      <c r="BK260" s="254"/>
      <c r="BL260" s="254"/>
      <c r="BM260" s="254"/>
      <c r="BN260" s="254"/>
      <c r="BO260" s="254"/>
      <c r="BP260" s="254"/>
      <c r="BQ260" s="254"/>
      <c r="BR260" s="254"/>
      <c r="BS260" s="254"/>
      <c r="BT260" s="254"/>
      <c r="BU260" s="319"/>
      <c r="BV260" s="316"/>
      <c r="BW260" s="316"/>
      <c r="BX260" s="316"/>
      <c r="BY260" s="317"/>
      <c r="BZ260" s="317"/>
      <c r="CA260" s="318"/>
      <c r="CB260" s="318"/>
      <c r="CC260" s="318"/>
      <c r="CD260" s="318"/>
      <c r="CE260" s="318"/>
      <c r="CF260" s="318"/>
      <c r="CG260" s="318"/>
      <c r="CH260" s="318"/>
      <c r="CI260" s="318"/>
      <c r="CJ260" s="318"/>
      <c r="CK260" s="317"/>
      <c r="CL260" s="317"/>
      <c r="CM260" s="317"/>
      <c r="CN260" s="317"/>
      <c r="CO260" s="317"/>
      <c r="CP260" s="317"/>
      <c r="CQ260" s="317"/>
      <c r="CR260" s="317"/>
      <c r="CS260" s="317"/>
      <c r="CT260" s="317"/>
      <c r="CU260" s="320"/>
      <c r="CV260" s="320"/>
      <c r="CW260" s="320"/>
      <c r="CX260" s="320"/>
      <c r="CY260" s="320"/>
      <c r="CZ260" s="254"/>
      <c r="DA260" s="254"/>
      <c r="DB260" s="254"/>
      <c r="DC260" s="254"/>
      <c r="DD260" s="254"/>
      <c r="DE260" s="254"/>
      <c r="DF260" s="254"/>
      <c r="DG260" s="317"/>
      <c r="DH260" s="317"/>
      <c r="DI260" s="317"/>
      <c r="DJ260" s="317"/>
      <c r="DK260" s="320"/>
      <c r="DL260" s="317"/>
      <c r="DM260" s="317"/>
      <c r="DN260" s="317"/>
      <c r="DO260" s="320"/>
      <c r="DP260" s="320"/>
      <c r="DQ260" s="320"/>
      <c r="DR260" s="321"/>
      <c r="DS260" s="237"/>
      <c r="DT260" s="236"/>
      <c r="DU260" s="237"/>
      <c r="DV260" s="248"/>
      <c r="DW260" s="237"/>
      <c r="DX260" s="237"/>
      <c r="DY260" s="237"/>
      <c r="DZ260" s="236"/>
      <c r="EA260" s="237"/>
      <c r="EB260" s="237"/>
      <c r="EC260" s="237"/>
      <c r="ED260" s="237"/>
      <c r="EE260" s="237"/>
    </row>
    <row r="261" spans="1:135" ht="15.75" customHeight="1">
      <c r="A261" s="237"/>
      <c r="B261" s="237"/>
      <c r="C261" s="314"/>
      <c r="D261" s="314"/>
      <c r="E261" s="315"/>
      <c r="F261" s="315"/>
      <c r="G261" s="316"/>
      <c r="H261" s="317"/>
      <c r="I261" s="317"/>
      <c r="J261" s="317"/>
      <c r="K261" s="317"/>
      <c r="L261" s="317"/>
      <c r="M261" s="317"/>
      <c r="N261" s="318"/>
      <c r="O261" s="318"/>
      <c r="P261" s="318"/>
      <c r="Q261" s="317"/>
      <c r="R261" s="317"/>
      <c r="S261" s="317"/>
      <c r="T261" s="317"/>
      <c r="U261" s="317"/>
      <c r="V261" s="317"/>
      <c r="W261" s="317"/>
      <c r="X261" s="317"/>
      <c r="Y261" s="317"/>
      <c r="Z261" s="317"/>
      <c r="AA261" s="317"/>
      <c r="AB261" s="317"/>
      <c r="AC261" s="317"/>
      <c r="AD261" s="317"/>
      <c r="AE261" s="317"/>
      <c r="AF261" s="317"/>
      <c r="AG261" s="317"/>
      <c r="AH261" s="317"/>
      <c r="AI261" s="317"/>
      <c r="AJ261" s="317"/>
      <c r="AK261" s="317"/>
      <c r="AL261" s="317"/>
      <c r="AM261" s="254"/>
      <c r="AN261" s="254"/>
      <c r="AO261" s="254"/>
      <c r="AP261" s="254"/>
      <c r="AQ261" s="254"/>
      <c r="AR261" s="254"/>
      <c r="AS261" s="254"/>
      <c r="AT261" s="254"/>
      <c r="AU261" s="254"/>
      <c r="AV261" s="254"/>
      <c r="AW261" s="254"/>
      <c r="AX261" s="254"/>
      <c r="AY261" s="254"/>
      <c r="AZ261" s="254"/>
      <c r="BA261" s="254"/>
      <c r="BB261" s="254"/>
      <c r="BC261" s="254"/>
      <c r="BD261" s="254"/>
      <c r="BE261" s="254"/>
      <c r="BF261" s="254"/>
      <c r="BG261" s="254"/>
      <c r="BH261" s="254"/>
      <c r="BI261" s="254"/>
      <c r="BJ261" s="254"/>
      <c r="BK261" s="254"/>
      <c r="BL261" s="254"/>
      <c r="BM261" s="254"/>
      <c r="BN261" s="254"/>
      <c r="BO261" s="254"/>
      <c r="BP261" s="254"/>
      <c r="BQ261" s="254"/>
      <c r="BR261" s="254"/>
      <c r="BS261" s="254"/>
      <c r="BT261" s="254"/>
      <c r="BU261" s="319"/>
      <c r="BV261" s="316"/>
      <c r="BW261" s="316"/>
      <c r="BX261" s="316"/>
      <c r="BY261" s="317"/>
      <c r="BZ261" s="317"/>
      <c r="CA261" s="318"/>
      <c r="CB261" s="318"/>
      <c r="CC261" s="318"/>
      <c r="CD261" s="318"/>
      <c r="CE261" s="318"/>
      <c r="CF261" s="318"/>
      <c r="CG261" s="318"/>
      <c r="CH261" s="318"/>
      <c r="CI261" s="318"/>
      <c r="CJ261" s="318"/>
      <c r="CK261" s="317"/>
      <c r="CL261" s="317"/>
      <c r="CM261" s="317"/>
      <c r="CN261" s="317"/>
      <c r="CO261" s="317"/>
      <c r="CP261" s="317"/>
      <c r="CQ261" s="317"/>
      <c r="CR261" s="317"/>
      <c r="CS261" s="317"/>
      <c r="CT261" s="317"/>
      <c r="CU261" s="320"/>
      <c r="CV261" s="320"/>
      <c r="CW261" s="320"/>
      <c r="CX261" s="320"/>
      <c r="CY261" s="320"/>
      <c r="CZ261" s="254"/>
      <c r="DA261" s="254"/>
      <c r="DB261" s="254"/>
      <c r="DC261" s="254"/>
      <c r="DD261" s="254"/>
      <c r="DE261" s="254"/>
      <c r="DF261" s="254"/>
      <c r="DG261" s="317"/>
      <c r="DH261" s="317"/>
      <c r="DI261" s="317"/>
      <c r="DJ261" s="317"/>
      <c r="DK261" s="320"/>
      <c r="DL261" s="317"/>
      <c r="DM261" s="317"/>
      <c r="DN261" s="317"/>
      <c r="DO261" s="320"/>
      <c r="DP261" s="320"/>
      <c r="DQ261" s="320"/>
      <c r="DR261" s="321"/>
      <c r="DS261" s="237"/>
      <c r="DT261" s="236"/>
      <c r="DU261" s="237"/>
      <c r="DV261" s="248"/>
      <c r="DW261" s="237"/>
      <c r="DX261" s="237"/>
      <c r="DY261" s="237"/>
      <c r="DZ261" s="236"/>
      <c r="EA261" s="237"/>
      <c r="EB261" s="237"/>
      <c r="EC261" s="237"/>
      <c r="ED261" s="237"/>
      <c r="EE261" s="237"/>
    </row>
    <row r="262" spans="1:135" ht="15.75" customHeight="1">
      <c r="A262" s="237"/>
      <c r="B262" s="237"/>
      <c r="C262" s="314"/>
      <c r="D262" s="314"/>
      <c r="E262" s="315"/>
      <c r="F262" s="315"/>
      <c r="G262" s="316"/>
      <c r="H262" s="317"/>
      <c r="I262" s="317"/>
      <c r="J262" s="317"/>
      <c r="K262" s="317"/>
      <c r="L262" s="317"/>
      <c r="M262" s="317"/>
      <c r="N262" s="318"/>
      <c r="O262" s="318"/>
      <c r="P262" s="318"/>
      <c r="Q262" s="317"/>
      <c r="R262" s="317"/>
      <c r="S262" s="317"/>
      <c r="T262" s="317"/>
      <c r="U262" s="317"/>
      <c r="V262" s="317"/>
      <c r="W262" s="317"/>
      <c r="X262" s="317"/>
      <c r="Y262" s="317"/>
      <c r="Z262" s="317"/>
      <c r="AA262" s="317"/>
      <c r="AB262" s="317"/>
      <c r="AC262" s="317"/>
      <c r="AD262" s="317"/>
      <c r="AE262" s="317"/>
      <c r="AF262" s="317"/>
      <c r="AG262" s="317"/>
      <c r="AH262" s="317"/>
      <c r="AI262" s="317"/>
      <c r="AJ262" s="317"/>
      <c r="AK262" s="317"/>
      <c r="AL262" s="317"/>
      <c r="AM262" s="254"/>
      <c r="AN262" s="254"/>
      <c r="AO262" s="254"/>
      <c r="AP262" s="254"/>
      <c r="AQ262" s="254"/>
      <c r="AR262" s="254"/>
      <c r="AS262" s="254"/>
      <c r="AT262" s="254"/>
      <c r="AU262" s="254"/>
      <c r="AV262" s="254"/>
      <c r="AW262" s="254"/>
      <c r="AX262" s="254"/>
      <c r="AY262" s="254"/>
      <c r="AZ262" s="254"/>
      <c r="BA262" s="254"/>
      <c r="BB262" s="254"/>
      <c r="BC262" s="254"/>
      <c r="BD262" s="254"/>
      <c r="BE262" s="254"/>
      <c r="BF262" s="254"/>
      <c r="BG262" s="254"/>
      <c r="BH262" s="254"/>
      <c r="BI262" s="254"/>
      <c r="BJ262" s="254"/>
      <c r="BK262" s="254"/>
      <c r="BL262" s="254"/>
      <c r="BM262" s="254"/>
      <c r="BN262" s="254"/>
      <c r="BO262" s="254"/>
      <c r="BP262" s="254"/>
      <c r="BQ262" s="254"/>
      <c r="BR262" s="254"/>
      <c r="BS262" s="254"/>
      <c r="BT262" s="254"/>
      <c r="BU262" s="319"/>
      <c r="BV262" s="316"/>
      <c r="BW262" s="316"/>
      <c r="BX262" s="316"/>
      <c r="BY262" s="317"/>
      <c r="BZ262" s="317"/>
      <c r="CA262" s="318"/>
      <c r="CB262" s="318"/>
      <c r="CC262" s="318"/>
      <c r="CD262" s="318"/>
      <c r="CE262" s="318"/>
      <c r="CF262" s="318"/>
      <c r="CG262" s="318"/>
      <c r="CH262" s="318"/>
      <c r="CI262" s="318"/>
      <c r="CJ262" s="318"/>
      <c r="CK262" s="317"/>
      <c r="CL262" s="317"/>
      <c r="CM262" s="317"/>
      <c r="CN262" s="317"/>
      <c r="CO262" s="317"/>
      <c r="CP262" s="317"/>
      <c r="CQ262" s="317"/>
      <c r="CR262" s="317"/>
      <c r="CS262" s="317"/>
      <c r="CT262" s="317"/>
      <c r="CU262" s="320"/>
      <c r="CV262" s="320"/>
      <c r="CW262" s="320"/>
      <c r="CX262" s="320"/>
      <c r="CY262" s="320"/>
      <c r="CZ262" s="254"/>
      <c r="DA262" s="254"/>
      <c r="DB262" s="254"/>
      <c r="DC262" s="254"/>
      <c r="DD262" s="254"/>
      <c r="DE262" s="254"/>
      <c r="DF262" s="254"/>
      <c r="DG262" s="317"/>
      <c r="DH262" s="317"/>
      <c r="DI262" s="317"/>
      <c r="DJ262" s="317"/>
      <c r="DK262" s="320"/>
      <c r="DL262" s="317"/>
      <c r="DM262" s="317"/>
      <c r="DN262" s="317"/>
      <c r="DO262" s="320"/>
      <c r="DP262" s="320"/>
      <c r="DQ262" s="320"/>
      <c r="DR262" s="321"/>
      <c r="DS262" s="237"/>
      <c r="DT262" s="236"/>
      <c r="DU262" s="237"/>
      <c r="DV262" s="248"/>
      <c r="DW262" s="237"/>
      <c r="DX262" s="237"/>
      <c r="DY262" s="237"/>
      <c r="DZ262" s="236"/>
      <c r="EA262" s="237"/>
      <c r="EB262" s="237"/>
      <c r="EC262" s="237"/>
      <c r="ED262" s="237"/>
      <c r="EE262" s="237"/>
    </row>
    <row r="263" spans="1:135" ht="15.75" customHeight="1">
      <c r="A263" s="237"/>
      <c r="B263" s="237"/>
      <c r="C263" s="314"/>
      <c r="D263" s="314"/>
      <c r="E263" s="315"/>
      <c r="F263" s="315"/>
      <c r="G263" s="316"/>
      <c r="H263" s="317"/>
      <c r="I263" s="317"/>
      <c r="J263" s="317"/>
      <c r="K263" s="317"/>
      <c r="L263" s="317"/>
      <c r="M263" s="317"/>
      <c r="N263" s="318"/>
      <c r="O263" s="318"/>
      <c r="P263" s="318"/>
      <c r="Q263" s="317"/>
      <c r="R263" s="317"/>
      <c r="S263" s="317"/>
      <c r="T263" s="317"/>
      <c r="U263" s="317"/>
      <c r="V263" s="317"/>
      <c r="W263" s="317"/>
      <c r="X263" s="317"/>
      <c r="Y263" s="317"/>
      <c r="Z263" s="317"/>
      <c r="AA263" s="317"/>
      <c r="AB263" s="317"/>
      <c r="AC263" s="317"/>
      <c r="AD263" s="317"/>
      <c r="AE263" s="317"/>
      <c r="AF263" s="317"/>
      <c r="AG263" s="317"/>
      <c r="AH263" s="317"/>
      <c r="AI263" s="317"/>
      <c r="AJ263" s="317"/>
      <c r="AK263" s="317"/>
      <c r="AL263" s="317"/>
      <c r="AM263" s="254"/>
      <c r="AN263" s="254"/>
      <c r="AO263" s="254"/>
      <c r="AP263" s="254"/>
      <c r="AQ263" s="254"/>
      <c r="AR263" s="254"/>
      <c r="AS263" s="254"/>
      <c r="AT263" s="254"/>
      <c r="AU263" s="254"/>
      <c r="AV263" s="254"/>
      <c r="AW263" s="254"/>
      <c r="AX263" s="254"/>
      <c r="AY263" s="254"/>
      <c r="AZ263" s="254"/>
      <c r="BA263" s="254"/>
      <c r="BB263" s="254"/>
      <c r="BC263" s="254"/>
      <c r="BD263" s="254"/>
      <c r="BE263" s="254"/>
      <c r="BF263" s="254"/>
      <c r="BG263" s="254"/>
      <c r="BH263" s="254"/>
      <c r="BI263" s="254"/>
      <c r="BJ263" s="254"/>
      <c r="BK263" s="254"/>
      <c r="BL263" s="254"/>
      <c r="BM263" s="254"/>
      <c r="BN263" s="254"/>
      <c r="BO263" s="254"/>
      <c r="BP263" s="254"/>
      <c r="BQ263" s="254"/>
      <c r="BR263" s="254"/>
      <c r="BS263" s="254"/>
      <c r="BT263" s="254"/>
      <c r="BU263" s="319"/>
      <c r="BV263" s="316"/>
      <c r="BW263" s="316"/>
      <c r="BX263" s="316"/>
      <c r="BY263" s="317"/>
      <c r="BZ263" s="317"/>
      <c r="CA263" s="318"/>
      <c r="CB263" s="318"/>
      <c r="CC263" s="318"/>
      <c r="CD263" s="318"/>
      <c r="CE263" s="318"/>
      <c r="CF263" s="318"/>
      <c r="CG263" s="318"/>
      <c r="CH263" s="318"/>
      <c r="CI263" s="318"/>
      <c r="CJ263" s="318"/>
      <c r="CK263" s="317"/>
      <c r="CL263" s="317"/>
      <c r="CM263" s="317"/>
      <c r="CN263" s="317"/>
      <c r="CO263" s="317"/>
      <c r="CP263" s="317"/>
      <c r="CQ263" s="317"/>
      <c r="CR263" s="317"/>
      <c r="CS263" s="317"/>
      <c r="CT263" s="317"/>
      <c r="CU263" s="320"/>
      <c r="CV263" s="320"/>
      <c r="CW263" s="320"/>
      <c r="CX263" s="320"/>
      <c r="CY263" s="320"/>
      <c r="CZ263" s="254"/>
      <c r="DA263" s="254"/>
      <c r="DB263" s="254"/>
      <c r="DC263" s="254"/>
      <c r="DD263" s="254"/>
      <c r="DE263" s="254"/>
      <c r="DF263" s="254"/>
      <c r="DG263" s="317"/>
      <c r="DH263" s="317"/>
      <c r="DI263" s="317"/>
      <c r="DJ263" s="317"/>
      <c r="DK263" s="320"/>
      <c r="DL263" s="317"/>
      <c r="DM263" s="317"/>
      <c r="DN263" s="317"/>
      <c r="DO263" s="320"/>
      <c r="DP263" s="320"/>
      <c r="DQ263" s="320"/>
      <c r="DR263" s="321"/>
      <c r="DS263" s="237"/>
      <c r="DT263" s="236"/>
      <c r="DU263" s="237"/>
      <c r="DV263" s="248"/>
      <c r="DW263" s="237"/>
      <c r="DX263" s="237"/>
      <c r="DY263" s="237"/>
      <c r="DZ263" s="236"/>
      <c r="EA263" s="237"/>
      <c r="EB263" s="237"/>
      <c r="EC263" s="237"/>
      <c r="ED263" s="237"/>
      <c r="EE263" s="237"/>
    </row>
    <row r="264" spans="1:135" ht="15.75" customHeight="1">
      <c r="A264" s="237"/>
      <c r="B264" s="237"/>
      <c r="C264" s="314"/>
      <c r="D264" s="314"/>
      <c r="E264" s="315"/>
      <c r="F264" s="315"/>
      <c r="G264" s="316"/>
      <c r="H264" s="317"/>
      <c r="I264" s="317"/>
      <c r="J264" s="317"/>
      <c r="K264" s="317"/>
      <c r="L264" s="317"/>
      <c r="M264" s="317"/>
      <c r="N264" s="318"/>
      <c r="O264" s="318"/>
      <c r="P264" s="318"/>
      <c r="Q264" s="317"/>
      <c r="R264" s="317"/>
      <c r="S264" s="317"/>
      <c r="T264" s="317"/>
      <c r="U264" s="317"/>
      <c r="V264" s="317"/>
      <c r="W264" s="317"/>
      <c r="X264" s="317"/>
      <c r="Y264" s="317"/>
      <c r="Z264" s="317"/>
      <c r="AA264" s="317"/>
      <c r="AB264" s="317"/>
      <c r="AC264" s="317"/>
      <c r="AD264" s="317"/>
      <c r="AE264" s="317"/>
      <c r="AF264" s="317"/>
      <c r="AG264" s="317"/>
      <c r="AH264" s="317"/>
      <c r="AI264" s="317"/>
      <c r="AJ264" s="317"/>
      <c r="AK264" s="317"/>
      <c r="AL264" s="317"/>
      <c r="AM264" s="254"/>
      <c r="AN264" s="254"/>
      <c r="AO264" s="254"/>
      <c r="AP264" s="254"/>
      <c r="AQ264" s="254"/>
      <c r="AR264" s="254"/>
      <c r="AS264" s="254"/>
      <c r="AT264" s="254"/>
      <c r="AU264" s="254"/>
      <c r="AV264" s="254"/>
      <c r="AW264" s="254"/>
      <c r="AX264" s="254"/>
      <c r="AY264" s="254"/>
      <c r="AZ264" s="254"/>
      <c r="BA264" s="254"/>
      <c r="BB264" s="254"/>
      <c r="BC264" s="254"/>
      <c r="BD264" s="254"/>
      <c r="BE264" s="254"/>
      <c r="BF264" s="254"/>
      <c r="BG264" s="254"/>
      <c r="BH264" s="254"/>
      <c r="BI264" s="254"/>
      <c r="BJ264" s="254"/>
      <c r="BK264" s="254"/>
      <c r="BL264" s="254"/>
      <c r="BM264" s="254"/>
      <c r="BN264" s="254"/>
      <c r="BO264" s="254"/>
      <c r="BP264" s="254"/>
      <c r="BQ264" s="254"/>
      <c r="BR264" s="254"/>
      <c r="BS264" s="254"/>
      <c r="BT264" s="254"/>
      <c r="BU264" s="319"/>
      <c r="BV264" s="316"/>
      <c r="BW264" s="316"/>
      <c r="BX264" s="316"/>
      <c r="BY264" s="317"/>
      <c r="BZ264" s="317"/>
      <c r="CA264" s="318"/>
      <c r="CB264" s="318"/>
      <c r="CC264" s="318"/>
      <c r="CD264" s="318"/>
      <c r="CE264" s="318"/>
      <c r="CF264" s="318"/>
      <c r="CG264" s="318"/>
      <c r="CH264" s="318"/>
      <c r="CI264" s="318"/>
      <c r="CJ264" s="318"/>
      <c r="CK264" s="317"/>
      <c r="CL264" s="317"/>
      <c r="CM264" s="317"/>
      <c r="CN264" s="317"/>
      <c r="CO264" s="317"/>
      <c r="CP264" s="317"/>
      <c r="CQ264" s="317"/>
      <c r="CR264" s="317"/>
      <c r="CS264" s="317"/>
      <c r="CT264" s="317"/>
      <c r="CU264" s="320"/>
      <c r="CV264" s="320"/>
      <c r="CW264" s="320"/>
      <c r="CX264" s="320"/>
      <c r="CY264" s="320"/>
      <c r="CZ264" s="254"/>
      <c r="DA264" s="254"/>
      <c r="DB264" s="254"/>
      <c r="DC264" s="254"/>
      <c r="DD264" s="254"/>
      <c r="DE264" s="254"/>
      <c r="DF264" s="254"/>
      <c r="DG264" s="317"/>
      <c r="DH264" s="317"/>
      <c r="DI264" s="317"/>
      <c r="DJ264" s="317"/>
      <c r="DK264" s="320"/>
      <c r="DL264" s="317"/>
      <c r="DM264" s="317"/>
      <c r="DN264" s="317"/>
      <c r="DO264" s="320"/>
      <c r="DP264" s="320"/>
      <c r="DQ264" s="320"/>
      <c r="DR264" s="321"/>
      <c r="DS264" s="237"/>
      <c r="DT264" s="236"/>
      <c r="DU264" s="237"/>
      <c r="DV264" s="248"/>
      <c r="DW264" s="237"/>
      <c r="DX264" s="237"/>
      <c r="DY264" s="237"/>
      <c r="DZ264" s="236"/>
      <c r="EA264" s="237"/>
      <c r="EB264" s="237"/>
      <c r="EC264" s="237"/>
      <c r="ED264" s="237"/>
      <c r="EE264" s="237"/>
    </row>
    <row r="265" spans="1:135" ht="15.75" customHeight="1">
      <c r="A265" s="237"/>
      <c r="B265" s="237"/>
      <c r="C265" s="314"/>
      <c r="D265" s="314"/>
      <c r="E265" s="315"/>
      <c r="F265" s="315"/>
      <c r="G265" s="316"/>
      <c r="H265" s="317"/>
      <c r="I265" s="317"/>
      <c r="J265" s="317"/>
      <c r="K265" s="317"/>
      <c r="L265" s="317"/>
      <c r="M265" s="317"/>
      <c r="N265" s="318"/>
      <c r="O265" s="318"/>
      <c r="P265" s="318"/>
      <c r="Q265" s="317"/>
      <c r="R265" s="317"/>
      <c r="S265" s="317"/>
      <c r="T265" s="317"/>
      <c r="U265" s="317"/>
      <c r="V265" s="317"/>
      <c r="W265" s="317"/>
      <c r="X265" s="317"/>
      <c r="Y265" s="317"/>
      <c r="Z265" s="317"/>
      <c r="AA265" s="317"/>
      <c r="AB265" s="317"/>
      <c r="AC265" s="317"/>
      <c r="AD265" s="317"/>
      <c r="AE265" s="317"/>
      <c r="AF265" s="317"/>
      <c r="AG265" s="317"/>
      <c r="AH265" s="317"/>
      <c r="AI265" s="317"/>
      <c r="AJ265" s="317"/>
      <c r="AK265" s="317"/>
      <c r="AL265" s="317"/>
      <c r="AM265" s="254"/>
      <c r="AN265" s="254"/>
      <c r="AO265" s="254"/>
      <c r="AP265" s="254"/>
      <c r="AQ265" s="254"/>
      <c r="AR265" s="254"/>
      <c r="AS265" s="254"/>
      <c r="AT265" s="254"/>
      <c r="AU265" s="254"/>
      <c r="AV265" s="254"/>
      <c r="AW265" s="254"/>
      <c r="AX265" s="254"/>
      <c r="AY265" s="254"/>
      <c r="AZ265" s="254"/>
      <c r="BA265" s="254"/>
      <c r="BB265" s="254"/>
      <c r="BC265" s="254"/>
      <c r="BD265" s="254"/>
      <c r="BE265" s="254"/>
      <c r="BF265" s="254"/>
      <c r="BG265" s="254"/>
      <c r="BH265" s="254"/>
      <c r="BI265" s="254"/>
      <c r="BJ265" s="254"/>
      <c r="BK265" s="254"/>
      <c r="BL265" s="254"/>
      <c r="BM265" s="254"/>
      <c r="BN265" s="254"/>
      <c r="BO265" s="254"/>
      <c r="BP265" s="254"/>
      <c r="BQ265" s="254"/>
      <c r="BR265" s="254"/>
      <c r="BS265" s="254"/>
      <c r="BT265" s="254"/>
      <c r="BU265" s="319"/>
      <c r="BV265" s="316"/>
      <c r="BW265" s="316"/>
      <c r="BX265" s="316"/>
      <c r="BY265" s="317"/>
      <c r="BZ265" s="317"/>
      <c r="CA265" s="318"/>
      <c r="CB265" s="318"/>
      <c r="CC265" s="318"/>
      <c r="CD265" s="318"/>
      <c r="CE265" s="318"/>
      <c r="CF265" s="318"/>
      <c r="CG265" s="318"/>
      <c r="CH265" s="318"/>
      <c r="CI265" s="318"/>
      <c r="CJ265" s="318"/>
      <c r="CK265" s="317"/>
      <c r="CL265" s="317"/>
      <c r="CM265" s="317"/>
      <c r="CN265" s="317"/>
      <c r="CO265" s="317"/>
      <c r="CP265" s="317"/>
      <c r="CQ265" s="317"/>
      <c r="CR265" s="317"/>
      <c r="CS265" s="317"/>
      <c r="CT265" s="317"/>
      <c r="CU265" s="320"/>
      <c r="CV265" s="320"/>
      <c r="CW265" s="320"/>
      <c r="CX265" s="320"/>
      <c r="CY265" s="320"/>
      <c r="CZ265" s="254"/>
      <c r="DA265" s="254"/>
      <c r="DB265" s="254"/>
      <c r="DC265" s="254"/>
      <c r="DD265" s="254"/>
      <c r="DE265" s="254"/>
      <c r="DF265" s="254"/>
      <c r="DG265" s="317"/>
      <c r="DH265" s="317"/>
      <c r="DI265" s="317"/>
      <c r="DJ265" s="317"/>
      <c r="DK265" s="320"/>
      <c r="DL265" s="317"/>
      <c r="DM265" s="317"/>
      <c r="DN265" s="317"/>
      <c r="DO265" s="320"/>
      <c r="DP265" s="320"/>
      <c r="DQ265" s="320"/>
      <c r="DR265" s="321"/>
      <c r="DS265" s="237"/>
      <c r="DT265" s="236"/>
      <c r="DU265" s="237"/>
      <c r="DV265" s="248"/>
      <c r="DW265" s="237"/>
      <c r="DX265" s="237"/>
      <c r="DY265" s="237"/>
      <c r="DZ265" s="236"/>
      <c r="EA265" s="237"/>
      <c r="EB265" s="237"/>
      <c r="EC265" s="237"/>
      <c r="ED265" s="237"/>
      <c r="EE265" s="237"/>
    </row>
    <row r="266" spans="1:135" ht="15.75" customHeight="1">
      <c r="A266" s="237"/>
      <c r="B266" s="237"/>
      <c r="C266" s="314"/>
      <c r="D266" s="314"/>
      <c r="E266" s="315"/>
      <c r="F266" s="315"/>
      <c r="G266" s="316"/>
      <c r="H266" s="317"/>
      <c r="I266" s="317"/>
      <c r="J266" s="317"/>
      <c r="K266" s="317"/>
      <c r="L266" s="317"/>
      <c r="M266" s="317"/>
      <c r="N266" s="318"/>
      <c r="O266" s="318"/>
      <c r="P266" s="318"/>
      <c r="Q266" s="317"/>
      <c r="R266" s="317"/>
      <c r="S266" s="317"/>
      <c r="T266" s="317"/>
      <c r="U266" s="317"/>
      <c r="V266" s="317"/>
      <c r="W266" s="317"/>
      <c r="X266" s="317"/>
      <c r="Y266" s="317"/>
      <c r="Z266" s="317"/>
      <c r="AA266" s="317"/>
      <c r="AB266" s="317"/>
      <c r="AC266" s="317"/>
      <c r="AD266" s="317"/>
      <c r="AE266" s="317"/>
      <c r="AF266" s="317"/>
      <c r="AG266" s="317"/>
      <c r="AH266" s="317"/>
      <c r="AI266" s="317"/>
      <c r="AJ266" s="317"/>
      <c r="AK266" s="317"/>
      <c r="AL266" s="317"/>
      <c r="AM266" s="254"/>
      <c r="AN266" s="254"/>
      <c r="AO266" s="254"/>
      <c r="AP266" s="254"/>
      <c r="AQ266" s="254"/>
      <c r="AR266" s="254"/>
      <c r="AS266" s="254"/>
      <c r="AT266" s="254"/>
      <c r="AU266" s="254"/>
      <c r="AV266" s="254"/>
      <c r="AW266" s="254"/>
      <c r="AX266" s="254"/>
      <c r="AY266" s="254"/>
      <c r="AZ266" s="254"/>
      <c r="BA266" s="254"/>
      <c r="BB266" s="254"/>
      <c r="BC266" s="254"/>
      <c r="BD266" s="254"/>
      <c r="BE266" s="254"/>
      <c r="BF266" s="254"/>
      <c r="BG266" s="254"/>
      <c r="BH266" s="254"/>
      <c r="BI266" s="254"/>
      <c r="BJ266" s="254"/>
      <c r="BK266" s="254"/>
      <c r="BL266" s="254"/>
      <c r="BM266" s="254"/>
      <c r="BN266" s="254"/>
      <c r="BO266" s="254"/>
      <c r="BP266" s="254"/>
      <c r="BQ266" s="254"/>
      <c r="BR266" s="254"/>
      <c r="BS266" s="254"/>
      <c r="BT266" s="254"/>
      <c r="BU266" s="319"/>
      <c r="BV266" s="316"/>
      <c r="BW266" s="316"/>
      <c r="BX266" s="316"/>
      <c r="BY266" s="317"/>
      <c r="BZ266" s="317"/>
      <c r="CA266" s="318"/>
      <c r="CB266" s="318"/>
      <c r="CC266" s="318"/>
      <c r="CD266" s="318"/>
      <c r="CE266" s="318"/>
      <c r="CF266" s="318"/>
      <c r="CG266" s="318"/>
      <c r="CH266" s="318"/>
      <c r="CI266" s="318"/>
      <c r="CJ266" s="318"/>
      <c r="CK266" s="317"/>
      <c r="CL266" s="317"/>
      <c r="CM266" s="317"/>
      <c r="CN266" s="317"/>
      <c r="CO266" s="317"/>
      <c r="CP266" s="317"/>
      <c r="CQ266" s="317"/>
      <c r="CR266" s="317"/>
      <c r="CS266" s="317"/>
      <c r="CT266" s="317"/>
      <c r="CU266" s="320"/>
      <c r="CV266" s="320"/>
      <c r="CW266" s="320"/>
      <c r="CX266" s="320"/>
      <c r="CY266" s="320"/>
      <c r="CZ266" s="254"/>
      <c r="DA266" s="254"/>
      <c r="DB266" s="254"/>
      <c r="DC266" s="254"/>
      <c r="DD266" s="254"/>
      <c r="DE266" s="254"/>
      <c r="DF266" s="254"/>
      <c r="DG266" s="317"/>
      <c r="DH266" s="317"/>
      <c r="DI266" s="317"/>
      <c r="DJ266" s="317"/>
      <c r="DK266" s="320"/>
      <c r="DL266" s="317"/>
      <c r="DM266" s="317"/>
      <c r="DN266" s="317"/>
      <c r="DO266" s="320"/>
      <c r="DP266" s="320"/>
      <c r="DQ266" s="320"/>
      <c r="DR266" s="321"/>
      <c r="DS266" s="237"/>
      <c r="DT266" s="236"/>
      <c r="DU266" s="237"/>
      <c r="DV266" s="248"/>
      <c r="DW266" s="237"/>
      <c r="DX266" s="237"/>
      <c r="DY266" s="237"/>
      <c r="DZ266" s="236"/>
      <c r="EA266" s="237"/>
      <c r="EB266" s="237"/>
      <c r="EC266" s="237"/>
      <c r="ED266" s="237"/>
      <c r="EE266" s="237"/>
    </row>
    <row r="267" spans="1:135" ht="15.75" customHeight="1">
      <c r="A267" s="237"/>
      <c r="B267" s="237"/>
      <c r="C267" s="314"/>
      <c r="D267" s="314"/>
      <c r="E267" s="315"/>
      <c r="F267" s="315"/>
      <c r="G267" s="316"/>
      <c r="H267" s="317"/>
      <c r="I267" s="317"/>
      <c r="J267" s="317"/>
      <c r="K267" s="317"/>
      <c r="L267" s="317"/>
      <c r="M267" s="317"/>
      <c r="N267" s="318"/>
      <c r="O267" s="318"/>
      <c r="P267" s="318"/>
      <c r="Q267" s="317"/>
      <c r="R267" s="317"/>
      <c r="S267" s="317"/>
      <c r="T267" s="317"/>
      <c r="U267" s="317"/>
      <c r="V267" s="317"/>
      <c r="W267" s="317"/>
      <c r="X267" s="317"/>
      <c r="Y267" s="317"/>
      <c r="Z267" s="317"/>
      <c r="AA267" s="317"/>
      <c r="AB267" s="317"/>
      <c r="AC267" s="317"/>
      <c r="AD267" s="317"/>
      <c r="AE267" s="317"/>
      <c r="AF267" s="317"/>
      <c r="AG267" s="317"/>
      <c r="AH267" s="317"/>
      <c r="AI267" s="317"/>
      <c r="AJ267" s="317"/>
      <c r="AK267" s="317"/>
      <c r="AL267" s="317"/>
      <c r="AM267" s="254"/>
      <c r="AN267" s="254"/>
      <c r="AO267" s="254"/>
      <c r="AP267" s="254"/>
      <c r="AQ267" s="254"/>
      <c r="AR267" s="254"/>
      <c r="AS267" s="254"/>
      <c r="AT267" s="254"/>
      <c r="AU267" s="254"/>
      <c r="AV267" s="254"/>
      <c r="AW267" s="254"/>
      <c r="AX267" s="254"/>
      <c r="AY267" s="254"/>
      <c r="AZ267" s="254"/>
      <c r="BA267" s="254"/>
      <c r="BB267" s="254"/>
      <c r="BC267" s="254"/>
      <c r="BD267" s="254"/>
      <c r="BE267" s="254"/>
      <c r="BF267" s="254"/>
      <c r="BG267" s="254"/>
      <c r="BH267" s="254"/>
      <c r="BI267" s="254"/>
      <c r="BJ267" s="254"/>
      <c r="BK267" s="254"/>
      <c r="BL267" s="254"/>
      <c r="BM267" s="254"/>
      <c r="BN267" s="254"/>
      <c r="BO267" s="254"/>
      <c r="BP267" s="254"/>
      <c r="BQ267" s="254"/>
      <c r="BR267" s="254"/>
      <c r="BS267" s="254"/>
      <c r="BT267" s="254"/>
      <c r="BU267" s="319"/>
      <c r="BV267" s="316"/>
      <c r="BW267" s="316"/>
      <c r="BX267" s="316"/>
      <c r="BY267" s="317"/>
      <c r="BZ267" s="317"/>
      <c r="CA267" s="318"/>
      <c r="CB267" s="318"/>
      <c r="CC267" s="318"/>
      <c r="CD267" s="318"/>
      <c r="CE267" s="318"/>
      <c r="CF267" s="318"/>
      <c r="CG267" s="318"/>
      <c r="CH267" s="318"/>
      <c r="CI267" s="318"/>
      <c r="CJ267" s="318"/>
      <c r="CK267" s="317"/>
      <c r="CL267" s="317"/>
      <c r="CM267" s="317"/>
      <c r="CN267" s="317"/>
      <c r="CO267" s="317"/>
      <c r="CP267" s="317"/>
      <c r="CQ267" s="317"/>
      <c r="CR267" s="317"/>
      <c r="CS267" s="317"/>
      <c r="CT267" s="317"/>
      <c r="CU267" s="320"/>
      <c r="CV267" s="320"/>
      <c r="CW267" s="320"/>
      <c r="CX267" s="320"/>
      <c r="CY267" s="320"/>
      <c r="CZ267" s="254"/>
      <c r="DA267" s="254"/>
      <c r="DB267" s="254"/>
      <c r="DC267" s="254"/>
      <c r="DD267" s="254"/>
      <c r="DE267" s="254"/>
      <c r="DF267" s="254"/>
      <c r="DG267" s="317"/>
      <c r="DH267" s="317"/>
      <c r="DI267" s="317"/>
      <c r="DJ267" s="317"/>
      <c r="DK267" s="320"/>
      <c r="DL267" s="317"/>
      <c r="DM267" s="317"/>
      <c r="DN267" s="317"/>
      <c r="DO267" s="320"/>
      <c r="DP267" s="320"/>
      <c r="DQ267" s="320"/>
      <c r="DR267" s="321"/>
      <c r="DS267" s="237"/>
      <c r="DT267" s="236"/>
      <c r="DU267" s="237"/>
      <c r="DV267" s="248"/>
      <c r="DW267" s="237"/>
      <c r="DX267" s="237"/>
      <c r="DY267" s="237"/>
      <c r="DZ267" s="236"/>
      <c r="EA267" s="237"/>
      <c r="EB267" s="237"/>
      <c r="EC267" s="237"/>
      <c r="ED267" s="237"/>
      <c r="EE267" s="237"/>
    </row>
    <row r="268" spans="1:135" ht="15.75" customHeight="1">
      <c r="A268" s="237"/>
      <c r="B268" s="237"/>
      <c r="C268" s="314"/>
      <c r="D268" s="314"/>
      <c r="E268" s="315"/>
      <c r="F268" s="315"/>
      <c r="G268" s="316"/>
      <c r="H268" s="317"/>
      <c r="I268" s="317"/>
      <c r="J268" s="317"/>
      <c r="K268" s="317"/>
      <c r="L268" s="317"/>
      <c r="M268" s="317"/>
      <c r="N268" s="318"/>
      <c r="O268" s="318"/>
      <c r="P268" s="318"/>
      <c r="Q268" s="317"/>
      <c r="R268" s="317"/>
      <c r="S268" s="317"/>
      <c r="T268" s="317"/>
      <c r="U268" s="317"/>
      <c r="V268" s="317"/>
      <c r="W268" s="317"/>
      <c r="X268" s="317"/>
      <c r="Y268" s="317"/>
      <c r="Z268" s="317"/>
      <c r="AA268" s="317"/>
      <c r="AB268" s="317"/>
      <c r="AC268" s="317"/>
      <c r="AD268" s="317"/>
      <c r="AE268" s="317"/>
      <c r="AF268" s="317"/>
      <c r="AG268" s="317"/>
      <c r="AH268" s="317"/>
      <c r="AI268" s="317"/>
      <c r="AJ268" s="317"/>
      <c r="AK268" s="317"/>
      <c r="AL268" s="317"/>
      <c r="AM268" s="254"/>
      <c r="AN268" s="254"/>
      <c r="AO268" s="254"/>
      <c r="AP268" s="254"/>
      <c r="AQ268" s="254"/>
      <c r="AR268" s="254"/>
      <c r="AS268" s="254"/>
      <c r="AT268" s="254"/>
      <c r="AU268" s="254"/>
      <c r="AV268" s="254"/>
      <c r="AW268" s="254"/>
      <c r="AX268" s="254"/>
      <c r="AY268" s="254"/>
      <c r="AZ268" s="254"/>
      <c r="BA268" s="254"/>
      <c r="BB268" s="254"/>
      <c r="BC268" s="254"/>
      <c r="BD268" s="254"/>
      <c r="BE268" s="254"/>
      <c r="BF268" s="254"/>
      <c r="BG268" s="254"/>
      <c r="BH268" s="254"/>
      <c r="BI268" s="254"/>
      <c r="BJ268" s="254"/>
      <c r="BK268" s="254"/>
      <c r="BL268" s="254"/>
      <c r="BM268" s="254"/>
      <c r="BN268" s="254"/>
      <c r="BO268" s="254"/>
      <c r="BP268" s="254"/>
      <c r="BQ268" s="254"/>
      <c r="BR268" s="254"/>
      <c r="BS268" s="254"/>
      <c r="BT268" s="254"/>
      <c r="BU268" s="319"/>
      <c r="BV268" s="316"/>
      <c r="BW268" s="316"/>
      <c r="BX268" s="316"/>
      <c r="BY268" s="317"/>
      <c r="BZ268" s="317"/>
      <c r="CA268" s="318"/>
      <c r="CB268" s="318"/>
      <c r="CC268" s="318"/>
      <c r="CD268" s="318"/>
      <c r="CE268" s="318"/>
      <c r="CF268" s="318"/>
      <c r="CG268" s="318"/>
      <c r="CH268" s="318"/>
      <c r="CI268" s="318"/>
      <c r="CJ268" s="318"/>
      <c r="CK268" s="317"/>
      <c r="CL268" s="317"/>
      <c r="CM268" s="317"/>
      <c r="CN268" s="317"/>
      <c r="CO268" s="317"/>
      <c r="CP268" s="317"/>
      <c r="CQ268" s="317"/>
      <c r="CR268" s="317"/>
      <c r="CS268" s="317"/>
      <c r="CT268" s="317"/>
      <c r="CU268" s="320"/>
      <c r="CV268" s="320"/>
      <c r="CW268" s="320"/>
      <c r="CX268" s="320"/>
      <c r="CY268" s="320"/>
      <c r="CZ268" s="254"/>
      <c r="DA268" s="254"/>
      <c r="DB268" s="254"/>
      <c r="DC268" s="254"/>
      <c r="DD268" s="254"/>
      <c r="DE268" s="254"/>
      <c r="DF268" s="254"/>
      <c r="DG268" s="317"/>
      <c r="DH268" s="317"/>
      <c r="DI268" s="317"/>
      <c r="DJ268" s="317"/>
      <c r="DK268" s="320"/>
      <c r="DL268" s="317"/>
      <c r="DM268" s="317"/>
      <c r="DN268" s="317"/>
      <c r="DO268" s="320"/>
      <c r="DP268" s="320"/>
      <c r="DQ268" s="320"/>
      <c r="DR268" s="321"/>
      <c r="DS268" s="237"/>
      <c r="DT268" s="236"/>
      <c r="DU268" s="237"/>
      <c r="DV268" s="248"/>
      <c r="DW268" s="237"/>
      <c r="DX268" s="237"/>
      <c r="DY268" s="237"/>
      <c r="DZ268" s="236"/>
      <c r="EA268" s="237"/>
      <c r="EB268" s="237"/>
      <c r="EC268" s="237"/>
      <c r="ED268" s="237"/>
      <c r="EE268" s="237"/>
    </row>
    <row r="269" spans="1:135" ht="15.75" customHeight="1">
      <c r="A269" s="237"/>
      <c r="B269" s="237"/>
      <c r="C269" s="314"/>
      <c r="D269" s="314"/>
      <c r="E269" s="315"/>
      <c r="F269" s="315"/>
      <c r="G269" s="316"/>
      <c r="H269" s="317"/>
      <c r="I269" s="317"/>
      <c r="J269" s="317"/>
      <c r="K269" s="317"/>
      <c r="L269" s="317"/>
      <c r="M269" s="317"/>
      <c r="N269" s="318"/>
      <c r="O269" s="318"/>
      <c r="P269" s="318"/>
      <c r="Q269" s="317"/>
      <c r="R269" s="317"/>
      <c r="S269" s="317"/>
      <c r="T269" s="317"/>
      <c r="U269" s="317"/>
      <c r="V269" s="317"/>
      <c r="W269" s="317"/>
      <c r="X269" s="317"/>
      <c r="Y269" s="317"/>
      <c r="Z269" s="317"/>
      <c r="AA269" s="317"/>
      <c r="AB269" s="317"/>
      <c r="AC269" s="317"/>
      <c r="AD269" s="317"/>
      <c r="AE269" s="317"/>
      <c r="AF269" s="317"/>
      <c r="AG269" s="317"/>
      <c r="AH269" s="317"/>
      <c r="AI269" s="317"/>
      <c r="AJ269" s="317"/>
      <c r="AK269" s="317"/>
      <c r="AL269" s="317"/>
      <c r="AM269" s="254"/>
      <c r="AN269" s="254"/>
      <c r="AO269" s="254"/>
      <c r="AP269" s="254"/>
      <c r="AQ269" s="254"/>
      <c r="AR269" s="254"/>
      <c r="AS269" s="254"/>
      <c r="AT269" s="254"/>
      <c r="AU269" s="254"/>
      <c r="AV269" s="254"/>
      <c r="AW269" s="254"/>
      <c r="AX269" s="254"/>
      <c r="AY269" s="254"/>
      <c r="AZ269" s="254"/>
      <c r="BA269" s="254"/>
      <c r="BB269" s="254"/>
      <c r="BC269" s="254"/>
      <c r="BD269" s="254"/>
      <c r="BE269" s="254"/>
      <c r="BF269" s="254"/>
      <c r="BG269" s="254"/>
      <c r="BH269" s="254"/>
      <c r="BI269" s="254"/>
      <c r="BJ269" s="254"/>
      <c r="BK269" s="254"/>
      <c r="BL269" s="254"/>
      <c r="BM269" s="254"/>
      <c r="BN269" s="254"/>
      <c r="BO269" s="254"/>
      <c r="BP269" s="254"/>
      <c r="BQ269" s="254"/>
      <c r="BR269" s="254"/>
      <c r="BS269" s="254"/>
      <c r="BT269" s="254"/>
      <c r="BU269" s="319"/>
      <c r="BV269" s="316"/>
      <c r="BW269" s="316"/>
      <c r="BX269" s="316"/>
      <c r="BY269" s="317"/>
      <c r="BZ269" s="317"/>
      <c r="CA269" s="318"/>
      <c r="CB269" s="318"/>
      <c r="CC269" s="318"/>
      <c r="CD269" s="318"/>
      <c r="CE269" s="318"/>
      <c r="CF269" s="318"/>
      <c r="CG269" s="318"/>
      <c r="CH269" s="318"/>
      <c r="CI269" s="318"/>
      <c r="CJ269" s="318"/>
      <c r="CK269" s="317"/>
      <c r="CL269" s="317"/>
      <c r="CM269" s="317"/>
      <c r="CN269" s="317"/>
      <c r="CO269" s="317"/>
      <c r="CP269" s="317"/>
      <c r="CQ269" s="317"/>
      <c r="CR269" s="317"/>
      <c r="CS269" s="317"/>
      <c r="CT269" s="317"/>
      <c r="CU269" s="320"/>
      <c r="CV269" s="320"/>
      <c r="CW269" s="320"/>
      <c r="CX269" s="320"/>
      <c r="CY269" s="320"/>
      <c r="CZ269" s="254"/>
      <c r="DA269" s="254"/>
      <c r="DB269" s="254"/>
      <c r="DC269" s="254"/>
      <c r="DD269" s="254"/>
      <c r="DE269" s="254"/>
      <c r="DF269" s="254"/>
      <c r="DG269" s="317"/>
      <c r="DH269" s="317"/>
      <c r="DI269" s="317"/>
      <c r="DJ269" s="317"/>
      <c r="DK269" s="320"/>
      <c r="DL269" s="317"/>
      <c r="DM269" s="317"/>
      <c r="DN269" s="317"/>
      <c r="DO269" s="320"/>
      <c r="DP269" s="320"/>
      <c r="DQ269" s="320"/>
      <c r="DR269" s="321"/>
      <c r="DS269" s="237"/>
      <c r="DT269" s="236"/>
      <c r="DU269" s="237"/>
      <c r="DV269" s="248"/>
      <c r="DW269" s="237"/>
      <c r="DX269" s="237"/>
      <c r="DY269" s="237"/>
      <c r="DZ269" s="236"/>
      <c r="EA269" s="237"/>
      <c r="EB269" s="237"/>
      <c r="EC269" s="237"/>
      <c r="ED269" s="237"/>
      <c r="EE269" s="237"/>
    </row>
    <row r="270" spans="1:135" ht="15.75" customHeight="1">
      <c r="A270" s="237"/>
      <c r="B270" s="237"/>
      <c r="C270" s="314"/>
      <c r="D270" s="314"/>
      <c r="E270" s="315"/>
      <c r="F270" s="315"/>
      <c r="G270" s="316"/>
      <c r="H270" s="317"/>
      <c r="I270" s="317"/>
      <c r="J270" s="317"/>
      <c r="K270" s="317"/>
      <c r="L270" s="317"/>
      <c r="M270" s="317"/>
      <c r="N270" s="318"/>
      <c r="O270" s="318"/>
      <c r="P270" s="318"/>
      <c r="Q270" s="317"/>
      <c r="R270" s="317"/>
      <c r="S270" s="317"/>
      <c r="T270" s="317"/>
      <c r="U270" s="317"/>
      <c r="V270" s="317"/>
      <c r="W270" s="317"/>
      <c r="X270" s="317"/>
      <c r="Y270" s="317"/>
      <c r="Z270" s="317"/>
      <c r="AA270" s="317"/>
      <c r="AB270" s="317"/>
      <c r="AC270" s="317"/>
      <c r="AD270" s="317"/>
      <c r="AE270" s="317"/>
      <c r="AF270" s="317"/>
      <c r="AG270" s="317"/>
      <c r="AH270" s="317"/>
      <c r="AI270" s="317"/>
      <c r="AJ270" s="317"/>
      <c r="AK270" s="317"/>
      <c r="AL270" s="317"/>
      <c r="AM270" s="254"/>
      <c r="AN270" s="254"/>
      <c r="AO270" s="254"/>
      <c r="AP270" s="254"/>
      <c r="AQ270" s="254"/>
      <c r="AR270" s="254"/>
      <c r="AS270" s="254"/>
      <c r="AT270" s="254"/>
      <c r="AU270" s="254"/>
      <c r="AV270" s="254"/>
      <c r="AW270" s="254"/>
      <c r="AX270" s="254"/>
      <c r="AY270" s="254"/>
      <c r="AZ270" s="254"/>
      <c r="BA270" s="254"/>
      <c r="BB270" s="254"/>
      <c r="BC270" s="254"/>
      <c r="BD270" s="254"/>
      <c r="BE270" s="254"/>
      <c r="BF270" s="254"/>
      <c r="BG270" s="254"/>
      <c r="BH270" s="254"/>
      <c r="BI270" s="254"/>
      <c r="BJ270" s="254"/>
      <c r="BK270" s="254"/>
      <c r="BL270" s="254"/>
      <c r="BM270" s="254"/>
      <c r="BN270" s="254"/>
      <c r="BO270" s="254"/>
      <c r="BP270" s="254"/>
      <c r="BQ270" s="254"/>
      <c r="BR270" s="254"/>
      <c r="BS270" s="254"/>
      <c r="BT270" s="254"/>
      <c r="BU270" s="319"/>
      <c r="BV270" s="316"/>
      <c r="BW270" s="316"/>
      <c r="BX270" s="316"/>
      <c r="BY270" s="317"/>
      <c r="BZ270" s="317"/>
      <c r="CA270" s="318"/>
      <c r="CB270" s="318"/>
      <c r="CC270" s="318"/>
      <c r="CD270" s="318"/>
      <c r="CE270" s="318"/>
      <c r="CF270" s="318"/>
      <c r="CG270" s="318"/>
      <c r="CH270" s="318"/>
      <c r="CI270" s="318"/>
      <c r="CJ270" s="318"/>
      <c r="CK270" s="317"/>
      <c r="CL270" s="317"/>
      <c r="CM270" s="317"/>
      <c r="CN270" s="317"/>
      <c r="CO270" s="317"/>
      <c r="CP270" s="317"/>
      <c r="CQ270" s="317"/>
      <c r="CR270" s="317"/>
      <c r="CS270" s="317"/>
      <c r="CT270" s="317"/>
      <c r="CU270" s="320"/>
      <c r="CV270" s="320"/>
      <c r="CW270" s="320"/>
      <c r="CX270" s="320"/>
      <c r="CY270" s="320"/>
      <c r="CZ270" s="254"/>
      <c r="DA270" s="254"/>
      <c r="DB270" s="254"/>
      <c r="DC270" s="254"/>
      <c r="DD270" s="254"/>
      <c r="DE270" s="254"/>
      <c r="DF270" s="254"/>
      <c r="DG270" s="317"/>
      <c r="DH270" s="317"/>
      <c r="DI270" s="317"/>
      <c r="DJ270" s="317"/>
      <c r="DK270" s="320"/>
      <c r="DL270" s="317"/>
      <c r="DM270" s="317"/>
      <c r="DN270" s="317"/>
      <c r="DO270" s="320"/>
      <c r="DP270" s="320"/>
      <c r="DQ270" s="320"/>
      <c r="DR270" s="321"/>
      <c r="DS270" s="237"/>
      <c r="DT270" s="236"/>
      <c r="DU270" s="237"/>
      <c r="DV270" s="248"/>
      <c r="DW270" s="237"/>
      <c r="DX270" s="237"/>
      <c r="DY270" s="237"/>
      <c r="DZ270" s="236"/>
      <c r="EA270" s="237"/>
      <c r="EB270" s="237"/>
      <c r="EC270" s="237"/>
      <c r="ED270" s="237"/>
      <c r="EE270" s="237"/>
    </row>
    <row r="271" spans="1:135" ht="15.75" customHeight="1">
      <c r="A271" s="237"/>
      <c r="B271" s="237"/>
      <c r="C271" s="314"/>
      <c r="D271" s="314"/>
      <c r="E271" s="315"/>
      <c r="F271" s="315"/>
      <c r="G271" s="316"/>
      <c r="H271" s="317"/>
      <c r="I271" s="317"/>
      <c r="J271" s="317"/>
      <c r="K271" s="317"/>
      <c r="L271" s="317"/>
      <c r="M271" s="317"/>
      <c r="N271" s="318"/>
      <c r="O271" s="318"/>
      <c r="P271" s="318"/>
      <c r="Q271" s="317"/>
      <c r="R271" s="317"/>
      <c r="S271" s="317"/>
      <c r="T271" s="317"/>
      <c r="U271" s="317"/>
      <c r="V271" s="317"/>
      <c r="W271" s="317"/>
      <c r="X271" s="317"/>
      <c r="Y271" s="317"/>
      <c r="Z271" s="317"/>
      <c r="AA271" s="317"/>
      <c r="AB271" s="317"/>
      <c r="AC271" s="317"/>
      <c r="AD271" s="317"/>
      <c r="AE271" s="317"/>
      <c r="AF271" s="317"/>
      <c r="AG271" s="317"/>
      <c r="AH271" s="317"/>
      <c r="AI271" s="317"/>
      <c r="AJ271" s="317"/>
      <c r="AK271" s="317"/>
      <c r="AL271" s="317"/>
      <c r="AM271" s="254"/>
      <c r="AN271" s="254"/>
      <c r="AO271" s="254"/>
      <c r="AP271" s="254"/>
      <c r="AQ271" s="254"/>
      <c r="AR271" s="254"/>
      <c r="AS271" s="254"/>
      <c r="AT271" s="254"/>
      <c r="AU271" s="254"/>
      <c r="AV271" s="254"/>
      <c r="AW271" s="254"/>
      <c r="AX271" s="254"/>
      <c r="AY271" s="254"/>
      <c r="AZ271" s="254"/>
      <c r="BA271" s="254"/>
      <c r="BB271" s="254"/>
      <c r="BC271" s="254"/>
      <c r="BD271" s="254"/>
      <c r="BE271" s="254"/>
      <c r="BF271" s="254"/>
      <c r="BG271" s="254"/>
      <c r="BH271" s="254"/>
      <c r="BI271" s="254"/>
      <c r="BJ271" s="254"/>
      <c r="BK271" s="254"/>
      <c r="BL271" s="254"/>
      <c r="BM271" s="254"/>
      <c r="BN271" s="254"/>
      <c r="BO271" s="254"/>
      <c r="BP271" s="254"/>
      <c r="BQ271" s="254"/>
      <c r="BR271" s="254"/>
      <c r="BS271" s="254"/>
      <c r="BT271" s="254"/>
      <c r="BU271" s="319"/>
      <c r="BV271" s="316"/>
      <c r="BW271" s="316"/>
      <c r="BX271" s="316"/>
      <c r="BY271" s="317"/>
      <c r="BZ271" s="317"/>
      <c r="CA271" s="318"/>
      <c r="CB271" s="318"/>
      <c r="CC271" s="318"/>
      <c r="CD271" s="318"/>
      <c r="CE271" s="318"/>
      <c r="CF271" s="318"/>
      <c r="CG271" s="318"/>
      <c r="CH271" s="318"/>
      <c r="CI271" s="318"/>
      <c r="CJ271" s="318"/>
      <c r="CK271" s="317"/>
      <c r="CL271" s="317"/>
      <c r="CM271" s="317"/>
      <c r="CN271" s="317"/>
      <c r="CO271" s="317"/>
      <c r="CP271" s="317"/>
      <c r="CQ271" s="317"/>
      <c r="CR271" s="317"/>
      <c r="CS271" s="317"/>
      <c r="CT271" s="317"/>
      <c r="CU271" s="320"/>
      <c r="CV271" s="320"/>
      <c r="CW271" s="320"/>
      <c r="CX271" s="320"/>
      <c r="CY271" s="320"/>
      <c r="CZ271" s="254"/>
      <c r="DA271" s="254"/>
      <c r="DB271" s="254"/>
      <c r="DC271" s="254"/>
      <c r="DD271" s="254"/>
      <c r="DE271" s="254"/>
      <c r="DF271" s="254"/>
      <c r="DG271" s="317"/>
      <c r="DH271" s="317"/>
      <c r="DI271" s="317"/>
      <c r="DJ271" s="317"/>
      <c r="DK271" s="320"/>
      <c r="DL271" s="317"/>
      <c r="DM271" s="317"/>
      <c r="DN271" s="317"/>
      <c r="DO271" s="320"/>
      <c r="DP271" s="320"/>
      <c r="DQ271" s="320"/>
      <c r="DR271" s="321"/>
      <c r="DS271" s="237"/>
      <c r="DT271" s="236"/>
      <c r="DU271" s="237"/>
      <c r="DV271" s="248"/>
      <c r="DW271" s="237"/>
      <c r="DX271" s="237"/>
      <c r="DY271" s="237"/>
      <c r="DZ271" s="236"/>
      <c r="EA271" s="237"/>
      <c r="EB271" s="237"/>
      <c r="EC271" s="237"/>
      <c r="ED271" s="237"/>
      <c r="EE271" s="237"/>
    </row>
    <row r="272" spans="1:135" ht="15.75" customHeight="1">
      <c r="A272" s="237"/>
      <c r="B272" s="237"/>
      <c r="C272" s="314"/>
      <c r="D272" s="314"/>
      <c r="E272" s="315"/>
      <c r="F272" s="315"/>
      <c r="G272" s="316"/>
      <c r="H272" s="317"/>
      <c r="I272" s="317"/>
      <c r="J272" s="317"/>
      <c r="K272" s="317"/>
      <c r="L272" s="317"/>
      <c r="M272" s="317"/>
      <c r="N272" s="318"/>
      <c r="O272" s="318"/>
      <c r="P272" s="318"/>
      <c r="Q272" s="317"/>
      <c r="R272" s="317"/>
      <c r="S272" s="317"/>
      <c r="T272" s="317"/>
      <c r="U272" s="317"/>
      <c r="V272" s="317"/>
      <c r="W272" s="317"/>
      <c r="X272" s="317"/>
      <c r="Y272" s="317"/>
      <c r="Z272" s="317"/>
      <c r="AA272" s="317"/>
      <c r="AB272" s="317"/>
      <c r="AC272" s="317"/>
      <c r="AD272" s="317"/>
      <c r="AE272" s="317"/>
      <c r="AF272" s="317"/>
      <c r="AG272" s="317"/>
      <c r="AH272" s="317"/>
      <c r="AI272" s="317"/>
      <c r="AJ272" s="317"/>
      <c r="AK272" s="317"/>
      <c r="AL272" s="317"/>
      <c r="AM272" s="254"/>
      <c r="AN272" s="254"/>
      <c r="AO272" s="254"/>
      <c r="AP272" s="254"/>
      <c r="AQ272" s="254"/>
      <c r="AR272" s="254"/>
      <c r="AS272" s="254"/>
      <c r="AT272" s="254"/>
      <c r="AU272" s="254"/>
      <c r="AV272" s="254"/>
      <c r="AW272" s="254"/>
      <c r="AX272" s="254"/>
      <c r="AY272" s="254"/>
      <c r="AZ272" s="254"/>
      <c r="BA272" s="254"/>
      <c r="BB272" s="254"/>
      <c r="BC272" s="254"/>
      <c r="BD272" s="254"/>
      <c r="BE272" s="254"/>
      <c r="BF272" s="254"/>
      <c r="BG272" s="254"/>
      <c r="BH272" s="254"/>
      <c r="BI272" s="254"/>
      <c r="BJ272" s="254"/>
      <c r="BK272" s="254"/>
      <c r="BL272" s="254"/>
      <c r="BM272" s="254"/>
      <c r="BN272" s="254"/>
      <c r="BO272" s="254"/>
      <c r="BP272" s="254"/>
      <c r="BQ272" s="254"/>
      <c r="BR272" s="254"/>
      <c r="BS272" s="254"/>
      <c r="BT272" s="254"/>
      <c r="BU272" s="319"/>
      <c r="BV272" s="316"/>
      <c r="BW272" s="316"/>
      <c r="BX272" s="316"/>
      <c r="BY272" s="317"/>
      <c r="BZ272" s="317"/>
      <c r="CA272" s="318"/>
      <c r="CB272" s="318"/>
      <c r="CC272" s="318"/>
      <c r="CD272" s="318"/>
      <c r="CE272" s="318"/>
      <c r="CF272" s="318"/>
      <c r="CG272" s="318"/>
      <c r="CH272" s="318"/>
      <c r="CI272" s="318"/>
      <c r="CJ272" s="318"/>
      <c r="CK272" s="317"/>
      <c r="CL272" s="317"/>
      <c r="CM272" s="317"/>
      <c r="CN272" s="317"/>
      <c r="CO272" s="317"/>
      <c r="CP272" s="317"/>
      <c r="CQ272" s="317"/>
      <c r="CR272" s="317"/>
      <c r="CS272" s="317"/>
      <c r="CT272" s="317"/>
      <c r="CU272" s="320"/>
      <c r="CV272" s="320"/>
      <c r="CW272" s="320"/>
      <c r="CX272" s="320"/>
      <c r="CY272" s="320"/>
      <c r="CZ272" s="254"/>
      <c r="DA272" s="254"/>
      <c r="DB272" s="254"/>
      <c r="DC272" s="254"/>
      <c r="DD272" s="254"/>
      <c r="DE272" s="254"/>
      <c r="DF272" s="254"/>
      <c r="DG272" s="317"/>
      <c r="DH272" s="317"/>
      <c r="DI272" s="317"/>
      <c r="DJ272" s="317"/>
      <c r="DK272" s="320"/>
      <c r="DL272" s="317"/>
      <c r="DM272" s="317"/>
      <c r="DN272" s="317"/>
      <c r="DO272" s="320"/>
      <c r="DP272" s="320"/>
      <c r="DQ272" s="320"/>
      <c r="DR272" s="321"/>
      <c r="DS272" s="237"/>
      <c r="DT272" s="236"/>
      <c r="DU272" s="237"/>
      <c r="DV272" s="248"/>
      <c r="DW272" s="237"/>
      <c r="DX272" s="237"/>
      <c r="DY272" s="237"/>
      <c r="DZ272" s="236"/>
      <c r="EA272" s="237"/>
      <c r="EB272" s="237"/>
      <c r="EC272" s="237"/>
      <c r="ED272" s="237"/>
      <c r="EE272" s="237"/>
    </row>
  </sheetData>
  <mergeCells count="167">
    <mergeCell ref="DM8:DM10"/>
    <mergeCell ref="DN8:DN10"/>
    <mergeCell ref="DG5:DK6"/>
    <mergeCell ref="DL5:DQ6"/>
    <mergeCell ref="DH7:DK7"/>
    <mergeCell ref="DL7:DL10"/>
    <mergeCell ref="DM7:DQ7"/>
    <mergeCell ref="DH8:DH10"/>
    <mergeCell ref="DI8:DI10"/>
    <mergeCell ref="DO8:DO10"/>
    <mergeCell ref="DP8:DP10"/>
    <mergeCell ref="DE8:DE10"/>
    <mergeCell ref="DF8:DF10"/>
    <mergeCell ref="CZ7:DF7"/>
    <mergeCell ref="DG7:DG10"/>
    <mergeCell ref="CZ8:CZ10"/>
    <mergeCell ref="DA8:DA10"/>
    <mergeCell ref="DB8:DB10"/>
    <mergeCell ref="DC8:DC10"/>
    <mergeCell ref="DD8:DD10"/>
    <mergeCell ref="CF7:CF10"/>
    <mergeCell ref="CG7:CJ7"/>
    <mergeCell ref="CK7:CK10"/>
    <mergeCell ref="CL7:CO7"/>
    <mergeCell ref="CP7:CP10"/>
    <mergeCell ref="CQ7:CT7"/>
    <mergeCell ref="CU7:CU10"/>
    <mergeCell ref="CV7:CY7"/>
    <mergeCell ref="CY8:CY10"/>
    <mergeCell ref="CG8:CG10"/>
    <mergeCell ref="CH8:CH10"/>
    <mergeCell ref="CI8:CI10"/>
    <mergeCell ref="CJ8:CJ10"/>
    <mergeCell ref="CL8:CL10"/>
    <mergeCell ref="CM8:CM10"/>
    <mergeCell ref="CN8:CN10"/>
    <mergeCell ref="CO8:CO10"/>
    <mergeCell ref="CQ8:CQ10"/>
    <mergeCell ref="CR8:CR10"/>
    <mergeCell ref="CS8:CS10"/>
    <mergeCell ref="CT8:CT10"/>
    <mergeCell ref="CV8:CV10"/>
    <mergeCell ref="CW8:CW10"/>
    <mergeCell ref="CX8:CX10"/>
    <mergeCell ref="N7:N10"/>
    <mergeCell ref="O8:O10"/>
    <mergeCell ref="AK5:AK10"/>
    <mergeCell ref="AN8:AN10"/>
    <mergeCell ref="AO8:AO10"/>
    <mergeCell ref="AP8:AP10"/>
    <mergeCell ref="AQ8:AQ10"/>
    <mergeCell ref="BX5:BZ6"/>
    <mergeCell ref="CA5:CE6"/>
    <mergeCell ref="BN7:BO7"/>
    <mergeCell ref="BP7:BP10"/>
    <mergeCell ref="BX7:BX10"/>
    <mergeCell ref="BY7:BZ7"/>
    <mergeCell ref="CA7:CA10"/>
    <mergeCell ref="CB7:CE7"/>
    <mergeCell ref="CE8:CE10"/>
    <mergeCell ref="BN8:BO8"/>
    <mergeCell ref="BR8:BT8"/>
    <mergeCell ref="BY8:BY10"/>
    <mergeCell ref="BZ8:BZ10"/>
    <mergeCell ref="CB8:CB10"/>
    <mergeCell ref="CC8:CC10"/>
    <mergeCell ref="CD8:CD10"/>
    <mergeCell ref="BQ7:BQ10"/>
    <mergeCell ref="H7:I7"/>
    <mergeCell ref="H8:H10"/>
    <mergeCell ref="I8:I10"/>
    <mergeCell ref="J5:K6"/>
    <mergeCell ref="L5:M6"/>
    <mergeCell ref="J7:J10"/>
    <mergeCell ref="K7:K10"/>
    <mergeCell ref="L7:L10"/>
    <mergeCell ref="M7:M10"/>
    <mergeCell ref="BW5:BW10"/>
    <mergeCell ref="BI7:BI10"/>
    <mergeCell ref="BJ7:BJ10"/>
    <mergeCell ref="BK7:BK10"/>
    <mergeCell ref="BL7:BL10"/>
    <mergeCell ref="BM7:BM10"/>
    <mergeCell ref="AA5:AA10"/>
    <mergeCell ref="AB5:AB10"/>
    <mergeCell ref="AC5:AC10"/>
    <mergeCell ref="AD5:AD10"/>
    <mergeCell ref="AE5:AE10"/>
    <mergeCell ref="AF5:AF10"/>
    <mergeCell ref="AG5:AG10"/>
    <mergeCell ref="AH5:AH10"/>
    <mergeCell ref="AI5:AI10"/>
    <mergeCell ref="AJ5:AJ10"/>
    <mergeCell ref="BR7:BT7"/>
    <mergeCell ref="BV5:BV10"/>
    <mergeCell ref="DT7:DT9"/>
    <mergeCell ref="DU7:DU9"/>
    <mergeCell ref="DV7:DV9"/>
    <mergeCell ref="DW7:DW9"/>
    <mergeCell ref="AT7:AV7"/>
    <mergeCell ref="AW7:AW10"/>
    <mergeCell ref="AT8:AT10"/>
    <mergeCell ref="AU8:AU10"/>
    <mergeCell ref="AV8:AV10"/>
    <mergeCell ref="AX7:BA7"/>
    <mergeCell ref="BB7:BB10"/>
    <mergeCell ref="AX8:AX10"/>
    <mergeCell ref="AY8:AY10"/>
    <mergeCell ref="AZ8:AZ10"/>
    <mergeCell ref="BA8:BA10"/>
    <mergeCell ref="BC7:BG7"/>
    <mergeCell ref="BH7:BH10"/>
    <mergeCell ref="BC8:BC10"/>
    <mergeCell ref="BD8:BD10"/>
    <mergeCell ref="BE8:BE10"/>
    <mergeCell ref="BF8:BF10"/>
    <mergeCell ref="BG8:BG10"/>
    <mergeCell ref="DJ8:DJ10"/>
    <mergeCell ref="DK8:DK10"/>
    <mergeCell ref="A1:DS1"/>
    <mergeCell ref="A2:DS2"/>
    <mergeCell ref="A3:DS3"/>
    <mergeCell ref="A4:DS4"/>
    <mergeCell ref="A5:A10"/>
    <mergeCell ref="B5:B10"/>
    <mergeCell ref="DQ8:DQ10"/>
    <mergeCell ref="BS9:BS10"/>
    <mergeCell ref="BT9:BT10"/>
    <mergeCell ref="AL5:BT6"/>
    <mergeCell ref="BU5:BU10"/>
    <mergeCell ref="AL7:AL10"/>
    <mergeCell ref="AM7:AM10"/>
    <mergeCell ref="AN7:AQ7"/>
    <mergeCell ref="AR7:AR10"/>
    <mergeCell ref="AS7:AS10"/>
    <mergeCell ref="CF5:CJ6"/>
    <mergeCell ref="CK5:CO6"/>
    <mergeCell ref="CP5:CT6"/>
    <mergeCell ref="CU5:DF6"/>
    <mergeCell ref="DR5:DR10"/>
    <mergeCell ref="DS5:DS10"/>
    <mergeCell ref="D5:D10"/>
    <mergeCell ref="E5:E10"/>
    <mergeCell ref="C5:C10"/>
    <mergeCell ref="P9:P10"/>
    <mergeCell ref="Q9:Q10"/>
    <mergeCell ref="T9:T10"/>
    <mergeCell ref="BN9:BN10"/>
    <mergeCell ref="BO9:BO10"/>
    <mergeCell ref="U9:U10"/>
    <mergeCell ref="BR9:BR10"/>
    <mergeCell ref="G7:G10"/>
    <mergeCell ref="N5:Q6"/>
    <mergeCell ref="R5:U6"/>
    <mergeCell ref="O7:Q7"/>
    <mergeCell ref="S7:U7"/>
    <mergeCell ref="P8:Q8"/>
    <mergeCell ref="T8:U8"/>
    <mergeCell ref="V5:V10"/>
    <mergeCell ref="W5:W10"/>
    <mergeCell ref="R7:R10"/>
    <mergeCell ref="S8:S10"/>
    <mergeCell ref="X5:X10"/>
    <mergeCell ref="Y5:Y10"/>
    <mergeCell ref="Z5:Z10"/>
    <mergeCell ref="F5:F10"/>
    <mergeCell ref="G5:I6"/>
  </mergeCells>
  <dataValidations count="4">
    <dataValidation type="decimal" operator="greaterThanOrEqual" allowBlank="1" showInputMessage="1" showErrorMessage="1" prompt="Lỗi - Thời gian kết thúc không được nhỏ hơn thời gian bắt đầu" sqref="C183:C190" xr:uid="{00000000-0002-0000-2200-000000000000}">
      <formula1>XEE183</formula1>
    </dataValidation>
    <dataValidation type="decimal" operator="greaterThanOrEqual" allowBlank="1" showInputMessage="1" showErrorMessage="1" prompt="Lỗi - Thời gian kết thúc không được nhỏ hơn thời gian bắt đầu" sqref="F29 BW29:BW34 BW39:BW40 BW54 BW56 BW58 BW62 BW65 BW68:BW69 BW73 BW75:BW76 BW86 BW89:BW95 BW98:BW99 BW101 BW104 BW107 BW110 BW112 BW118 BW122 BW125 BW128 BW131:BW132 BW134 BW161" xr:uid="{00000000-0002-0000-2200-000001000000}">
      <formula1>E29</formula1>
    </dataValidation>
    <dataValidation type="decimal" operator="greaterThanOrEqual" allowBlank="1" showInputMessage="1" showErrorMessage="1" prompt="Lỗi - NSĐP không được lớn hơn tổng tất cả các nguồn vốn" sqref="H30 H31:I35 H37:I37 BY35:BZ37 BY41:BZ51" xr:uid="{00000000-0002-0000-2200-000002000000}">
      <formula1>I30</formula1>
    </dataValidation>
    <dataValidation type="decimal" operator="lessThanOrEqual" allowBlank="1" showInputMessage="1" showErrorMessage="1" prompt="Lỗi - Thời gian bắt đầu không được lớn hơn thời gian kết thúc" sqref="E29 BV29:BV34 BV39:BV40 BV54 BV56 BV58 BV62 BV65 BV68:BV69 BV73 BV75:BV76 BV86 BV89:BV95 BV98:BV99 BV101 BV104 BV107 BV110 BV112 BV118 BV122 BV125 BV128 BV131:BV132 BV134 BV161" xr:uid="{00000000-0002-0000-2200-000003000000}">
      <formula1>F29</formula1>
    </dataValidation>
  </dataValidations>
  <printOptions horizontalCentered="1"/>
  <pageMargins left="0.25" right="0.25" top="1" bottom="0.75" header="0" footer="0"/>
  <pageSetup paperSize="9" scale="60" orientation="landscape"/>
  <headerFooter>
    <oddHeader>&amp;C&amp;P/</oddHeader>
  </headerFooter>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filterMode="1">
    <tabColor rgb="FFFFFF00"/>
  </sheetPr>
  <dimension ref="A1:DR309"/>
  <sheetViews>
    <sheetView showGridLines="0" workbookViewId="0">
      <pane xSplit="2" ySplit="13" topLeftCell="C14" activePane="bottomRight" state="frozen"/>
      <selection pane="topRight" activeCell="C1" sqref="C1"/>
      <selection pane="bottomLeft" activeCell="A14" sqref="A14"/>
      <selection pane="bottomRight" activeCell="C14" sqref="C14"/>
    </sheetView>
  </sheetViews>
  <sheetFormatPr defaultColWidth="14.42578125" defaultRowHeight="15" customHeight="1"/>
  <cols>
    <col min="1" max="1" width="8.7109375" customWidth="1"/>
    <col min="2" max="2" width="48.28515625" customWidth="1"/>
    <col min="3" max="3" width="17.42578125" hidden="1" customWidth="1"/>
    <col min="4" max="4" width="17.5703125" hidden="1" customWidth="1"/>
    <col min="5" max="5" width="10.7109375" hidden="1" customWidth="1"/>
    <col min="6" max="6" width="10.5703125" hidden="1" customWidth="1"/>
    <col min="7" max="7" width="21" hidden="1" customWidth="1"/>
    <col min="8" max="8" width="14.28515625" hidden="1" customWidth="1"/>
    <col min="9" max="9" width="13.7109375" hidden="1" customWidth="1"/>
    <col min="10" max="10" width="13.28515625" hidden="1" customWidth="1"/>
    <col min="11" max="11" width="11.28515625" hidden="1" customWidth="1"/>
    <col min="12" max="12" width="12.7109375" hidden="1" customWidth="1"/>
    <col min="13" max="13" width="14.28515625" hidden="1" customWidth="1"/>
    <col min="14" max="14" width="15.28515625" hidden="1" customWidth="1"/>
    <col min="15" max="15" width="13.5703125" hidden="1" customWidth="1"/>
    <col min="16" max="16" width="15.5703125" hidden="1" customWidth="1"/>
    <col min="17" max="17" width="14.5703125" hidden="1" customWidth="1"/>
    <col min="18" max="18" width="12.28515625" hidden="1" customWidth="1"/>
    <col min="19" max="19" width="13.5703125" hidden="1" customWidth="1"/>
    <col min="20" max="20" width="12.28515625" hidden="1" customWidth="1"/>
    <col min="21" max="21" width="11.28515625" hidden="1" customWidth="1"/>
    <col min="22" max="22" width="15.28515625" hidden="1" customWidth="1"/>
    <col min="23" max="23" width="15" hidden="1" customWidth="1"/>
    <col min="24" max="24" width="14.7109375" hidden="1" customWidth="1"/>
    <col min="25" max="25" width="15.42578125" hidden="1" customWidth="1"/>
    <col min="26" max="26" width="14.7109375" hidden="1" customWidth="1"/>
    <col min="27" max="27" width="15.42578125" hidden="1" customWidth="1"/>
    <col min="28" max="28" width="14.7109375" hidden="1" customWidth="1"/>
    <col min="29" max="29" width="12.42578125" hidden="1" customWidth="1"/>
    <col min="30" max="30" width="13.7109375" hidden="1" customWidth="1"/>
    <col min="31" max="31" width="14.7109375" hidden="1" customWidth="1"/>
    <col min="32" max="32" width="13.42578125" hidden="1" customWidth="1"/>
    <col min="33" max="33" width="12.7109375" hidden="1" customWidth="1"/>
    <col min="34" max="34" width="12.28515625" hidden="1" customWidth="1"/>
    <col min="35" max="35" width="11.5703125" hidden="1" customWidth="1"/>
    <col min="36" max="36" width="12.42578125" hidden="1" customWidth="1"/>
    <col min="37" max="37" width="13.28515625" hidden="1" customWidth="1"/>
    <col min="38" max="38" width="13.5703125" hidden="1" customWidth="1"/>
    <col min="39" max="39" width="15.28515625" hidden="1" customWidth="1"/>
    <col min="40" max="40" width="13.42578125" hidden="1" customWidth="1"/>
    <col min="41" max="41" width="15.42578125" hidden="1" customWidth="1"/>
    <col min="42" max="42" width="13.28515625" hidden="1" customWidth="1"/>
    <col min="43" max="44" width="13.42578125" hidden="1" customWidth="1"/>
    <col min="45" max="45" width="12.7109375" hidden="1" customWidth="1"/>
    <col min="46" max="46" width="12" hidden="1" customWidth="1"/>
    <col min="47" max="47" width="12.7109375" hidden="1" customWidth="1"/>
    <col min="48" max="48" width="13.7109375" hidden="1" customWidth="1"/>
    <col min="49" max="49" width="14.28515625" hidden="1" customWidth="1"/>
    <col min="50" max="50" width="15.28515625" hidden="1" customWidth="1"/>
    <col min="51" max="51" width="14.7109375" hidden="1" customWidth="1"/>
    <col min="52" max="52" width="15.5703125" hidden="1" customWidth="1"/>
    <col min="53" max="53" width="18.42578125" hidden="1" customWidth="1"/>
    <col min="54" max="54" width="12.7109375" hidden="1" customWidth="1"/>
    <col min="55" max="55" width="13.42578125" hidden="1" customWidth="1"/>
    <col min="56" max="56" width="13.5703125" hidden="1" customWidth="1"/>
    <col min="57" max="57" width="15.28515625" hidden="1" customWidth="1"/>
    <col min="58" max="58" width="13.5703125" hidden="1" customWidth="1"/>
    <col min="59" max="59" width="16.42578125" hidden="1" customWidth="1"/>
    <col min="60" max="60" width="12.7109375" hidden="1" customWidth="1"/>
    <col min="61" max="61" width="14.28515625" hidden="1" customWidth="1"/>
    <col min="62" max="62" width="16.42578125" hidden="1" customWidth="1"/>
    <col min="63" max="64" width="9.28515625" hidden="1" customWidth="1"/>
    <col min="65" max="65" width="18.7109375" hidden="1" customWidth="1"/>
    <col min="66" max="66" width="13.28515625" hidden="1" customWidth="1"/>
    <col min="67" max="67" width="12.7109375" hidden="1" customWidth="1"/>
    <col min="68" max="68" width="12.28515625" hidden="1" customWidth="1"/>
    <col min="69" max="69" width="10.28515625" hidden="1" customWidth="1"/>
    <col min="70" max="71" width="10.5703125" hidden="1" customWidth="1"/>
    <col min="72" max="73" width="12.28515625" hidden="1" customWidth="1"/>
    <col min="74" max="74" width="10.28515625" hidden="1" customWidth="1"/>
    <col min="75" max="76" width="10.5703125" hidden="1" customWidth="1"/>
    <col min="77" max="77" width="12.28515625" hidden="1" customWidth="1"/>
    <col min="78" max="78" width="13.42578125" hidden="1" customWidth="1"/>
    <col min="79" max="80" width="10.7109375" hidden="1" customWidth="1"/>
    <col min="81" max="81" width="10.42578125" hidden="1" customWidth="1"/>
    <col min="82" max="82" width="12.28515625" hidden="1" customWidth="1"/>
    <col min="83" max="83" width="14.28515625" hidden="1" customWidth="1"/>
    <col min="84" max="84" width="11.5703125" hidden="1" customWidth="1"/>
    <col min="85" max="85" width="10.7109375" hidden="1" customWidth="1"/>
    <col min="86" max="86" width="10.42578125" hidden="1" customWidth="1"/>
    <col min="87" max="87" width="12.28515625" hidden="1" customWidth="1"/>
    <col min="88" max="88" width="12.5703125" hidden="1" customWidth="1"/>
    <col min="89" max="89" width="12.7109375" hidden="1" customWidth="1"/>
    <col min="90" max="90" width="12.5703125" hidden="1" customWidth="1"/>
    <col min="91" max="91" width="11.7109375" hidden="1" customWidth="1"/>
    <col min="92" max="92" width="12.28515625" hidden="1" customWidth="1"/>
    <col min="93" max="93" width="13.7109375" hidden="1" customWidth="1"/>
    <col min="94" max="94" width="12.42578125" hidden="1" customWidth="1"/>
    <col min="95" max="95" width="13.7109375" hidden="1" customWidth="1"/>
    <col min="96" max="96" width="13.5703125" hidden="1" customWidth="1"/>
    <col min="97" max="97" width="12.7109375" hidden="1" customWidth="1"/>
    <col min="98" max="98" width="12.28515625" customWidth="1"/>
    <col min="99" max="99" width="12" customWidth="1"/>
    <col min="100" max="100" width="11.7109375" customWidth="1"/>
    <col min="101" max="101" width="12.28515625" customWidth="1"/>
    <col min="102" max="102" width="12.7109375" customWidth="1"/>
    <col min="103" max="103" width="11.28515625" hidden="1" customWidth="1"/>
    <col min="104" max="104" width="19.28515625" customWidth="1"/>
    <col min="105" max="105" width="19.28515625" hidden="1" customWidth="1"/>
    <col min="106" max="106" width="13.28515625" hidden="1" customWidth="1"/>
    <col min="107" max="107" width="10.28515625" hidden="1" customWidth="1"/>
    <col min="108" max="108" width="9.5703125" hidden="1" customWidth="1"/>
    <col min="109" max="109" width="38.28515625" hidden="1" customWidth="1"/>
    <col min="110" max="110" width="22.42578125" hidden="1" customWidth="1"/>
    <col min="111" max="111" width="14.7109375" customWidth="1"/>
    <col min="112" max="112" width="15" customWidth="1"/>
    <col min="113" max="113" width="12.28515625" customWidth="1"/>
    <col min="114" max="114" width="11.42578125" customWidth="1"/>
    <col min="115" max="122" width="9.28515625" customWidth="1"/>
  </cols>
  <sheetData>
    <row r="1" spans="1:122" ht="15.75" customHeight="1">
      <c r="A1" s="513" t="s">
        <v>681</v>
      </c>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505"/>
      <c r="BG1" s="505"/>
      <c r="BH1" s="505"/>
      <c r="BI1" s="505"/>
      <c r="BJ1" s="505"/>
      <c r="BK1" s="505"/>
      <c r="BL1" s="505"/>
      <c r="BM1" s="505"/>
      <c r="BN1" s="505"/>
      <c r="BO1" s="505"/>
      <c r="BP1" s="505"/>
      <c r="BQ1" s="505"/>
      <c r="BR1" s="505"/>
      <c r="BS1" s="505"/>
      <c r="BT1" s="505"/>
      <c r="BU1" s="505"/>
      <c r="BV1" s="505"/>
      <c r="BW1" s="505"/>
      <c r="BX1" s="505"/>
      <c r="BY1" s="505"/>
      <c r="BZ1" s="505"/>
      <c r="CA1" s="505"/>
      <c r="CB1" s="505"/>
      <c r="CC1" s="505"/>
      <c r="CD1" s="505"/>
      <c r="CE1" s="505"/>
      <c r="CF1" s="505"/>
      <c r="CG1" s="505"/>
      <c r="CH1" s="505"/>
      <c r="CI1" s="505"/>
      <c r="CJ1" s="505"/>
      <c r="CK1" s="505"/>
      <c r="CL1" s="505"/>
      <c r="CM1" s="505"/>
      <c r="CN1" s="505"/>
      <c r="CO1" s="505"/>
      <c r="CP1" s="505"/>
      <c r="CQ1" s="505"/>
      <c r="CR1" s="505"/>
      <c r="CS1" s="505"/>
      <c r="CT1" s="505"/>
      <c r="CU1" s="505"/>
      <c r="CV1" s="505"/>
      <c r="CW1" s="505"/>
      <c r="CX1" s="505"/>
      <c r="CY1" s="505"/>
      <c r="CZ1" s="505"/>
      <c r="DA1" s="505"/>
      <c r="DB1" s="505"/>
      <c r="DC1" s="505"/>
      <c r="DD1" s="505"/>
      <c r="DE1" s="505"/>
      <c r="DF1" s="63"/>
      <c r="DG1" s="236"/>
      <c r="DH1" s="236"/>
      <c r="DI1" s="237"/>
      <c r="DJ1" s="237"/>
      <c r="DK1" s="237"/>
      <c r="DL1" s="237"/>
      <c r="DM1" s="237"/>
      <c r="DN1" s="237"/>
      <c r="DO1" s="237"/>
      <c r="DP1" s="237"/>
      <c r="DQ1" s="237"/>
      <c r="DR1" s="237"/>
    </row>
    <row r="2" spans="1:122" ht="15.75" customHeight="1">
      <c r="A2" s="513" t="s">
        <v>682</v>
      </c>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505"/>
      <c r="BG2" s="505"/>
      <c r="BH2" s="505"/>
      <c r="BI2" s="505"/>
      <c r="BJ2" s="505"/>
      <c r="BK2" s="505"/>
      <c r="BL2" s="505"/>
      <c r="BM2" s="505"/>
      <c r="BN2" s="505"/>
      <c r="BO2" s="505"/>
      <c r="BP2" s="505"/>
      <c r="BQ2" s="505"/>
      <c r="BR2" s="505"/>
      <c r="BS2" s="505"/>
      <c r="BT2" s="505"/>
      <c r="BU2" s="505"/>
      <c r="BV2" s="505"/>
      <c r="BW2" s="505"/>
      <c r="BX2" s="505"/>
      <c r="BY2" s="505"/>
      <c r="BZ2" s="505"/>
      <c r="CA2" s="505"/>
      <c r="CB2" s="505"/>
      <c r="CC2" s="505"/>
      <c r="CD2" s="505"/>
      <c r="CE2" s="505"/>
      <c r="CF2" s="505"/>
      <c r="CG2" s="505"/>
      <c r="CH2" s="505"/>
      <c r="CI2" s="505"/>
      <c r="CJ2" s="505"/>
      <c r="CK2" s="505"/>
      <c r="CL2" s="505"/>
      <c r="CM2" s="505"/>
      <c r="CN2" s="505"/>
      <c r="CO2" s="505"/>
      <c r="CP2" s="505"/>
      <c r="CQ2" s="505"/>
      <c r="CR2" s="505"/>
      <c r="CS2" s="505"/>
      <c r="CT2" s="505"/>
      <c r="CU2" s="505"/>
      <c r="CV2" s="505"/>
      <c r="CW2" s="505"/>
      <c r="CX2" s="505"/>
      <c r="CY2" s="505"/>
      <c r="CZ2" s="505"/>
      <c r="DA2" s="505"/>
      <c r="DB2" s="505"/>
      <c r="DC2" s="505"/>
      <c r="DD2" s="505"/>
      <c r="DE2" s="505"/>
      <c r="DF2" s="63"/>
      <c r="DG2" s="236"/>
      <c r="DH2" s="236"/>
      <c r="DI2" s="237"/>
      <c r="DJ2" s="237"/>
      <c r="DK2" s="237"/>
      <c r="DL2" s="237"/>
      <c r="DM2" s="237"/>
      <c r="DN2" s="237"/>
      <c r="DO2" s="237"/>
      <c r="DP2" s="237"/>
      <c r="DQ2" s="237"/>
      <c r="DR2" s="237"/>
    </row>
    <row r="3" spans="1:122" ht="15.75" customHeight="1">
      <c r="A3" s="515" t="str">
        <f>'PLI TH'!A3:D3</f>
        <v>(Kèm theo Báo cáo số                /BC-SKHĐT ngày         tháng     năm 2025 của Sở Kế hoạch và Đầu tư tỉnh Hậu Giang)</v>
      </c>
      <c r="B3" s="505"/>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c r="BO3" s="505"/>
      <c r="BP3" s="505"/>
      <c r="BQ3" s="505"/>
      <c r="BR3" s="505"/>
      <c r="BS3" s="505"/>
      <c r="BT3" s="505"/>
      <c r="BU3" s="505"/>
      <c r="BV3" s="505"/>
      <c r="BW3" s="505"/>
      <c r="BX3" s="505"/>
      <c r="BY3" s="505"/>
      <c r="BZ3" s="505"/>
      <c r="CA3" s="505"/>
      <c r="CB3" s="505"/>
      <c r="CC3" s="505"/>
      <c r="CD3" s="505"/>
      <c r="CE3" s="505"/>
      <c r="CF3" s="505"/>
      <c r="CG3" s="505"/>
      <c r="CH3" s="505"/>
      <c r="CI3" s="505"/>
      <c r="CJ3" s="505"/>
      <c r="CK3" s="505"/>
      <c r="CL3" s="505"/>
      <c r="CM3" s="505"/>
      <c r="CN3" s="505"/>
      <c r="CO3" s="505"/>
      <c r="CP3" s="505"/>
      <c r="CQ3" s="505"/>
      <c r="CR3" s="505"/>
      <c r="CS3" s="505"/>
      <c r="CT3" s="505"/>
      <c r="CU3" s="505"/>
      <c r="CV3" s="505"/>
      <c r="CW3" s="505"/>
      <c r="CX3" s="505"/>
      <c r="CY3" s="505"/>
      <c r="CZ3" s="505"/>
      <c r="DA3" s="505"/>
      <c r="DB3" s="505"/>
      <c r="DC3" s="505"/>
      <c r="DD3" s="505"/>
      <c r="DE3" s="505"/>
      <c r="DF3" s="63"/>
      <c r="DG3" s="236"/>
      <c r="DH3" s="236"/>
      <c r="DI3" s="237"/>
      <c r="DJ3" s="237"/>
      <c r="DK3" s="237"/>
      <c r="DL3" s="237"/>
      <c r="DM3" s="237"/>
      <c r="DN3" s="237"/>
      <c r="DO3" s="237"/>
      <c r="DP3" s="237"/>
      <c r="DQ3" s="237"/>
      <c r="DR3" s="237"/>
    </row>
    <row r="4" spans="1:122" ht="21.75" customHeight="1">
      <c r="A4" s="561" t="s">
        <v>3</v>
      </c>
      <c r="B4" s="510"/>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c r="AH4" s="510"/>
      <c r="AI4" s="510"/>
      <c r="AJ4" s="510"/>
      <c r="AK4" s="510"/>
      <c r="AL4" s="510"/>
      <c r="AM4" s="510"/>
      <c r="AN4" s="510"/>
      <c r="AO4" s="510"/>
      <c r="AP4" s="510"/>
      <c r="AQ4" s="510"/>
      <c r="AR4" s="510"/>
      <c r="AS4" s="510"/>
      <c r="AT4" s="510"/>
      <c r="AU4" s="510"/>
      <c r="AV4" s="510"/>
      <c r="AW4" s="510"/>
      <c r="AX4" s="510"/>
      <c r="AY4" s="510"/>
      <c r="AZ4" s="510"/>
      <c r="BA4" s="510"/>
      <c r="BB4" s="510"/>
      <c r="BC4" s="510"/>
      <c r="BD4" s="510"/>
      <c r="BE4" s="510"/>
      <c r="BF4" s="510"/>
      <c r="BG4" s="510"/>
      <c r="BH4" s="510"/>
      <c r="BI4" s="510"/>
      <c r="BJ4" s="510"/>
      <c r="BK4" s="510"/>
      <c r="BL4" s="510"/>
      <c r="BM4" s="510"/>
      <c r="BN4" s="510"/>
      <c r="BO4" s="510"/>
      <c r="BP4" s="510"/>
      <c r="BQ4" s="510"/>
      <c r="BR4" s="510"/>
      <c r="BS4" s="510"/>
      <c r="BT4" s="510"/>
      <c r="BU4" s="510"/>
      <c r="BV4" s="510"/>
      <c r="BW4" s="510"/>
      <c r="BX4" s="510"/>
      <c r="BY4" s="510"/>
      <c r="BZ4" s="510"/>
      <c r="CA4" s="510"/>
      <c r="CB4" s="510"/>
      <c r="CC4" s="510"/>
      <c r="CD4" s="510"/>
      <c r="CE4" s="510"/>
      <c r="CF4" s="510"/>
      <c r="CG4" s="510"/>
      <c r="CH4" s="510"/>
      <c r="CI4" s="510"/>
      <c r="CJ4" s="510"/>
      <c r="CK4" s="510"/>
      <c r="CL4" s="510"/>
      <c r="CM4" s="510"/>
      <c r="CN4" s="510"/>
      <c r="CO4" s="510"/>
      <c r="CP4" s="510"/>
      <c r="CQ4" s="510"/>
      <c r="CR4" s="510"/>
      <c r="CS4" s="510"/>
      <c r="CT4" s="510"/>
      <c r="CU4" s="510"/>
      <c r="CV4" s="510"/>
      <c r="CW4" s="510"/>
      <c r="CX4" s="510"/>
      <c r="CY4" s="510"/>
      <c r="CZ4" s="510"/>
      <c r="DA4" s="510"/>
      <c r="DB4" s="510"/>
      <c r="DC4" s="510"/>
      <c r="DD4" s="510"/>
      <c r="DE4" s="510"/>
      <c r="DF4" s="510"/>
      <c r="DG4" s="236"/>
      <c r="DH4" s="236"/>
      <c r="DI4" s="237"/>
      <c r="DJ4" s="237"/>
      <c r="DK4" s="237"/>
      <c r="DL4" s="237"/>
      <c r="DM4" s="237"/>
      <c r="DN4" s="237"/>
      <c r="DO4" s="237"/>
      <c r="DP4" s="237"/>
      <c r="DQ4" s="237"/>
      <c r="DR4" s="237"/>
    </row>
    <row r="5" spans="1:122" ht="15.75" customHeight="1">
      <c r="A5" s="517" t="s">
        <v>4</v>
      </c>
      <c r="B5" s="517" t="s">
        <v>69</v>
      </c>
      <c r="C5" s="556" t="s">
        <v>683</v>
      </c>
      <c r="D5" s="556" t="s">
        <v>485</v>
      </c>
      <c r="E5" s="560" t="s">
        <v>684</v>
      </c>
      <c r="F5" s="560" t="s">
        <v>685</v>
      </c>
      <c r="G5" s="573" t="s">
        <v>686</v>
      </c>
      <c r="H5" s="527"/>
      <c r="I5" s="523"/>
      <c r="J5" s="557" t="s">
        <v>75</v>
      </c>
      <c r="K5" s="523"/>
      <c r="L5" s="557" t="s">
        <v>76</v>
      </c>
      <c r="M5" s="523"/>
      <c r="N5" s="557" t="s">
        <v>77</v>
      </c>
      <c r="O5" s="527"/>
      <c r="P5" s="527"/>
      <c r="Q5" s="523"/>
      <c r="R5" s="557" t="s">
        <v>78</v>
      </c>
      <c r="S5" s="527"/>
      <c r="T5" s="527"/>
      <c r="U5" s="523"/>
      <c r="V5" s="554" t="s">
        <v>79</v>
      </c>
      <c r="W5" s="554" t="s">
        <v>80</v>
      </c>
      <c r="X5" s="554" t="s">
        <v>81</v>
      </c>
      <c r="Y5" s="554" t="s">
        <v>82</v>
      </c>
      <c r="Z5" s="554" t="s">
        <v>81</v>
      </c>
      <c r="AA5" s="554" t="s">
        <v>83</v>
      </c>
      <c r="AB5" s="554" t="s">
        <v>81</v>
      </c>
      <c r="AC5" s="554" t="s">
        <v>687</v>
      </c>
      <c r="AD5" s="554" t="s">
        <v>81</v>
      </c>
      <c r="AE5" s="554" t="s">
        <v>79</v>
      </c>
      <c r="AF5" s="557" t="s">
        <v>88</v>
      </c>
      <c r="AG5" s="527"/>
      <c r="AH5" s="527"/>
      <c r="AI5" s="527"/>
      <c r="AJ5" s="527"/>
      <c r="AK5" s="527"/>
      <c r="AL5" s="527"/>
      <c r="AM5" s="527"/>
      <c r="AN5" s="527"/>
      <c r="AO5" s="527"/>
      <c r="AP5" s="527"/>
      <c r="AQ5" s="527"/>
      <c r="AR5" s="527"/>
      <c r="AS5" s="527"/>
      <c r="AT5" s="527"/>
      <c r="AU5" s="527"/>
      <c r="AV5" s="527"/>
      <c r="AW5" s="527"/>
      <c r="AX5" s="527"/>
      <c r="AY5" s="527"/>
      <c r="AZ5" s="527"/>
      <c r="BA5" s="527"/>
      <c r="BB5" s="527"/>
      <c r="BC5" s="527"/>
      <c r="BD5" s="527"/>
      <c r="BE5" s="527"/>
      <c r="BF5" s="527"/>
      <c r="BG5" s="527"/>
      <c r="BH5" s="527"/>
      <c r="BI5" s="523"/>
      <c r="BJ5" s="554" t="s">
        <v>70</v>
      </c>
      <c r="BK5" s="556" t="s">
        <v>89</v>
      </c>
      <c r="BL5" s="556" t="s">
        <v>73</v>
      </c>
      <c r="BM5" s="522" t="s">
        <v>90</v>
      </c>
      <c r="BN5" s="527"/>
      <c r="BO5" s="523"/>
      <c r="BP5" s="557" t="s">
        <v>91</v>
      </c>
      <c r="BQ5" s="527"/>
      <c r="BR5" s="527"/>
      <c r="BS5" s="527"/>
      <c r="BT5" s="523"/>
      <c r="BU5" s="557" t="s">
        <v>92</v>
      </c>
      <c r="BV5" s="527"/>
      <c r="BW5" s="527"/>
      <c r="BX5" s="527"/>
      <c r="BY5" s="523"/>
      <c r="BZ5" s="557" t="s">
        <v>93</v>
      </c>
      <c r="CA5" s="527"/>
      <c r="CB5" s="527"/>
      <c r="CC5" s="527"/>
      <c r="CD5" s="523"/>
      <c r="CE5" s="557" t="s">
        <v>94</v>
      </c>
      <c r="CF5" s="527"/>
      <c r="CG5" s="527"/>
      <c r="CH5" s="527"/>
      <c r="CI5" s="523"/>
      <c r="CJ5" s="522" t="s">
        <v>95</v>
      </c>
      <c r="CK5" s="527"/>
      <c r="CL5" s="527"/>
      <c r="CM5" s="527"/>
      <c r="CN5" s="527"/>
      <c r="CO5" s="527"/>
      <c r="CP5" s="527"/>
      <c r="CQ5" s="527"/>
      <c r="CR5" s="527"/>
      <c r="CS5" s="523"/>
      <c r="CT5" s="557" t="s">
        <v>96</v>
      </c>
      <c r="CU5" s="527"/>
      <c r="CV5" s="527"/>
      <c r="CW5" s="527"/>
      <c r="CX5" s="523"/>
      <c r="CY5" s="554" t="s">
        <v>688</v>
      </c>
      <c r="CZ5" s="554" t="s">
        <v>7</v>
      </c>
      <c r="DA5" s="554" t="s">
        <v>7</v>
      </c>
      <c r="DB5" s="517" t="s">
        <v>689</v>
      </c>
      <c r="DC5" s="517" t="s">
        <v>690</v>
      </c>
      <c r="DD5" s="517" t="s">
        <v>648</v>
      </c>
      <c r="DE5" s="517" t="s">
        <v>98</v>
      </c>
      <c r="DF5" s="572" t="s">
        <v>691</v>
      </c>
      <c r="DG5" s="236"/>
      <c r="DH5" s="236"/>
      <c r="DI5" s="237"/>
      <c r="DJ5" s="237"/>
      <c r="DK5" s="237"/>
      <c r="DL5" s="237"/>
      <c r="DM5" s="237"/>
      <c r="DN5" s="237"/>
      <c r="DO5" s="237"/>
      <c r="DP5" s="237"/>
      <c r="DQ5" s="237"/>
      <c r="DR5" s="237"/>
    </row>
    <row r="6" spans="1:122" ht="15.75" customHeight="1">
      <c r="A6" s="518"/>
      <c r="B6" s="518"/>
      <c r="C6" s="518"/>
      <c r="D6" s="518"/>
      <c r="E6" s="518"/>
      <c r="F6" s="518"/>
      <c r="G6" s="524"/>
      <c r="H6" s="510"/>
      <c r="I6" s="525"/>
      <c r="J6" s="524"/>
      <c r="K6" s="525"/>
      <c r="L6" s="524"/>
      <c r="M6" s="525"/>
      <c r="N6" s="524"/>
      <c r="O6" s="510"/>
      <c r="P6" s="510"/>
      <c r="Q6" s="525"/>
      <c r="R6" s="524"/>
      <c r="S6" s="510"/>
      <c r="T6" s="510"/>
      <c r="U6" s="525"/>
      <c r="V6" s="518"/>
      <c r="W6" s="518"/>
      <c r="X6" s="518"/>
      <c r="Y6" s="518"/>
      <c r="Z6" s="518"/>
      <c r="AA6" s="518"/>
      <c r="AB6" s="518"/>
      <c r="AC6" s="518"/>
      <c r="AD6" s="518"/>
      <c r="AE6" s="518"/>
      <c r="AF6" s="524"/>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25"/>
      <c r="BJ6" s="518"/>
      <c r="BK6" s="518"/>
      <c r="BL6" s="518"/>
      <c r="BM6" s="524"/>
      <c r="BN6" s="510"/>
      <c r="BO6" s="525"/>
      <c r="BP6" s="524"/>
      <c r="BQ6" s="510"/>
      <c r="BR6" s="510"/>
      <c r="BS6" s="510"/>
      <c r="BT6" s="525"/>
      <c r="BU6" s="524"/>
      <c r="BV6" s="510"/>
      <c r="BW6" s="510"/>
      <c r="BX6" s="510"/>
      <c r="BY6" s="525"/>
      <c r="BZ6" s="524"/>
      <c r="CA6" s="510"/>
      <c r="CB6" s="510"/>
      <c r="CC6" s="510"/>
      <c r="CD6" s="525"/>
      <c r="CE6" s="524"/>
      <c r="CF6" s="510"/>
      <c r="CG6" s="510"/>
      <c r="CH6" s="510"/>
      <c r="CI6" s="525"/>
      <c r="CJ6" s="524"/>
      <c r="CK6" s="510"/>
      <c r="CL6" s="510"/>
      <c r="CM6" s="510"/>
      <c r="CN6" s="510"/>
      <c r="CO6" s="510"/>
      <c r="CP6" s="510"/>
      <c r="CQ6" s="510"/>
      <c r="CR6" s="510"/>
      <c r="CS6" s="525"/>
      <c r="CT6" s="524"/>
      <c r="CU6" s="510"/>
      <c r="CV6" s="510"/>
      <c r="CW6" s="510"/>
      <c r="CX6" s="525"/>
      <c r="CY6" s="518"/>
      <c r="CZ6" s="518"/>
      <c r="DA6" s="518"/>
      <c r="DB6" s="518"/>
      <c r="DC6" s="518"/>
      <c r="DD6" s="518"/>
      <c r="DE6" s="518"/>
      <c r="DF6" s="518"/>
      <c r="DG6" s="236"/>
      <c r="DH6" s="236"/>
      <c r="DI6" s="237"/>
      <c r="DJ6" s="237"/>
      <c r="DK6" s="237"/>
      <c r="DL6" s="237"/>
      <c r="DM6" s="237"/>
      <c r="DN6" s="237"/>
      <c r="DO6" s="237"/>
      <c r="DP6" s="237"/>
      <c r="DQ6" s="237"/>
      <c r="DR6" s="237"/>
    </row>
    <row r="7" spans="1:122" ht="31.5" customHeight="1">
      <c r="A7" s="518"/>
      <c r="B7" s="518"/>
      <c r="C7" s="518"/>
      <c r="D7" s="518"/>
      <c r="E7" s="518"/>
      <c r="F7" s="518"/>
      <c r="G7" s="556" t="s">
        <v>99</v>
      </c>
      <c r="H7" s="558" t="s">
        <v>100</v>
      </c>
      <c r="I7" s="521"/>
      <c r="J7" s="554" t="s">
        <v>31</v>
      </c>
      <c r="K7" s="554" t="s">
        <v>103</v>
      </c>
      <c r="L7" s="554" t="s">
        <v>31</v>
      </c>
      <c r="M7" s="554" t="s">
        <v>103</v>
      </c>
      <c r="N7" s="553" t="s">
        <v>104</v>
      </c>
      <c r="O7" s="558" t="s">
        <v>103</v>
      </c>
      <c r="P7" s="520"/>
      <c r="Q7" s="521"/>
      <c r="R7" s="554" t="s">
        <v>104</v>
      </c>
      <c r="S7" s="558" t="s">
        <v>105</v>
      </c>
      <c r="T7" s="520"/>
      <c r="U7" s="521"/>
      <c r="V7" s="518"/>
      <c r="W7" s="518"/>
      <c r="X7" s="518"/>
      <c r="Y7" s="518"/>
      <c r="Z7" s="518"/>
      <c r="AA7" s="518"/>
      <c r="AB7" s="518"/>
      <c r="AC7" s="518"/>
      <c r="AD7" s="518"/>
      <c r="AE7" s="518"/>
      <c r="AF7" s="554" t="s">
        <v>106</v>
      </c>
      <c r="AG7" s="555" t="s">
        <v>31</v>
      </c>
      <c r="AH7" s="558" t="s">
        <v>107</v>
      </c>
      <c r="AI7" s="520"/>
      <c r="AJ7" s="520"/>
      <c r="AK7" s="521"/>
      <c r="AL7" s="554" t="s">
        <v>31</v>
      </c>
      <c r="AM7" s="558" t="s">
        <v>109</v>
      </c>
      <c r="AN7" s="520"/>
      <c r="AO7" s="521"/>
      <c r="AP7" s="554" t="s">
        <v>31</v>
      </c>
      <c r="AQ7" s="558" t="s">
        <v>110</v>
      </c>
      <c r="AR7" s="520"/>
      <c r="AS7" s="520"/>
      <c r="AT7" s="521"/>
      <c r="AU7" s="554" t="s">
        <v>31</v>
      </c>
      <c r="AV7" s="558" t="s">
        <v>111</v>
      </c>
      <c r="AW7" s="520"/>
      <c r="AX7" s="520"/>
      <c r="AY7" s="520"/>
      <c r="AZ7" s="521"/>
      <c r="BA7" s="554" t="s">
        <v>115</v>
      </c>
      <c r="BB7" s="554" t="s">
        <v>31</v>
      </c>
      <c r="BC7" s="558" t="s">
        <v>102</v>
      </c>
      <c r="BD7" s="521"/>
      <c r="BE7" s="554" t="s">
        <v>117</v>
      </c>
      <c r="BF7" s="554" t="s">
        <v>31</v>
      </c>
      <c r="BG7" s="558" t="s">
        <v>118</v>
      </c>
      <c r="BH7" s="520"/>
      <c r="BI7" s="521"/>
      <c r="BJ7" s="518"/>
      <c r="BK7" s="518"/>
      <c r="BL7" s="518"/>
      <c r="BM7" s="556" t="s">
        <v>99</v>
      </c>
      <c r="BN7" s="558" t="s">
        <v>100</v>
      </c>
      <c r="BO7" s="521"/>
      <c r="BP7" s="555" t="s">
        <v>104</v>
      </c>
      <c r="BQ7" s="558" t="s">
        <v>107</v>
      </c>
      <c r="BR7" s="520"/>
      <c r="BS7" s="520"/>
      <c r="BT7" s="521"/>
      <c r="BU7" s="555" t="s">
        <v>104</v>
      </c>
      <c r="BV7" s="558" t="s">
        <v>107</v>
      </c>
      <c r="BW7" s="520"/>
      <c r="BX7" s="520"/>
      <c r="BY7" s="521"/>
      <c r="BZ7" s="555" t="s">
        <v>104</v>
      </c>
      <c r="CA7" s="558" t="s">
        <v>107</v>
      </c>
      <c r="CB7" s="520"/>
      <c r="CC7" s="520"/>
      <c r="CD7" s="521"/>
      <c r="CE7" s="555" t="s">
        <v>104</v>
      </c>
      <c r="CF7" s="558" t="s">
        <v>107</v>
      </c>
      <c r="CG7" s="520"/>
      <c r="CH7" s="520"/>
      <c r="CI7" s="521"/>
      <c r="CJ7" s="517" t="s">
        <v>104</v>
      </c>
      <c r="CK7" s="519" t="s">
        <v>107</v>
      </c>
      <c r="CL7" s="520"/>
      <c r="CM7" s="520"/>
      <c r="CN7" s="521"/>
      <c r="CO7" s="558" t="s">
        <v>111</v>
      </c>
      <c r="CP7" s="520"/>
      <c r="CQ7" s="520"/>
      <c r="CR7" s="520"/>
      <c r="CS7" s="521"/>
      <c r="CT7" s="555" t="s">
        <v>104</v>
      </c>
      <c r="CU7" s="570" t="s">
        <v>107</v>
      </c>
      <c r="CV7" s="520"/>
      <c r="CW7" s="520"/>
      <c r="CX7" s="521"/>
      <c r="CY7" s="518"/>
      <c r="CZ7" s="518"/>
      <c r="DA7" s="518"/>
      <c r="DB7" s="518"/>
      <c r="DC7" s="518"/>
      <c r="DD7" s="518"/>
      <c r="DE7" s="518"/>
      <c r="DF7" s="518"/>
      <c r="DG7" s="236"/>
      <c r="DH7" s="236"/>
      <c r="DI7" s="237"/>
      <c r="DJ7" s="237"/>
      <c r="DK7" s="237"/>
      <c r="DL7" s="237"/>
      <c r="DM7" s="237"/>
      <c r="DN7" s="237"/>
      <c r="DO7" s="237"/>
      <c r="DP7" s="237"/>
      <c r="DQ7" s="237"/>
      <c r="DR7" s="237"/>
    </row>
    <row r="8" spans="1:122" ht="15.75" customHeight="1">
      <c r="A8" s="518"/>
      <c r="B8" s="518"/>
      <c r="C8" s="518"/>
      <c r="D8" s="518"/>
      <c r="E8" s="518"/>
      <c r="F8" s="518"/>
      <c r="G8" s="518"/>
      <c r="H8" s="554" t="s">
        <v>31</v>
      </c>
      <c r="I8" s="554" t="s">
        <v>103</v>
      </c>
      <c r="J8" s="518"/>
      <c r="K8" s="518"/>
      <c r="L8" s="518"/>
      <c r="M8" s="518"/>
      <c r="N8" s="518"/>
      <c r="O8" s="553" t="s">
        <v>119</v>
      </c>
      <c r="P8" s="559" t="s">
        <v>107</v>
      </c>
      <c r="Q8" s="521"/>
      <c r="R8" s="518"/>
      <c r="S8" s="554" t="s">
        <v>119</v>
      </c>
      <c r="T8" s="559" t="s">
        <v>107</v>
      </c>
      <c r="U8" s="521"/>
      <c r="V8" s="518"/>
      <c r="W8" s="518"/>
      <c r="X8" s="518"/>
      <c r="Y8" s="518"/>
      <c r="Z8" s="518"/>
      <c r="AA8" s="518"/>
      <c r="AB8" s="518"/>
      <c r="AC8" s="518"/>
      <c r="AD8" s="518"/>
      <c r="AE8" s="518"/>
      <c r="AF8" s="518"/>
      <c r="AG8" s="518"/>
      <c r="AH8" s="555" t="s">
        <v>120</v>
      </c>
      <c r="AI8" s="555" t="s">
        <v>121</v>
      </c>
      <c r="AJ8" s="555" t="s">
        <v>122</v>
      </c>
      <c r="AK8" s="555" t="s">
        <v>123</v>
      </c>
      <c r="AL8" s="518"/>
      <c r="AM8" s="555" t="s">
        <v>124</v>
      </c>
      <c r="AN8" s="555" t="s">
        <v>125</v>
      </c>
      <c r="AO8" s="555" t="s">
        <v>126</v>
      </c>
      <c r="AP8" s="518"/>
      <c r="AQ8" s="554" t="s">
        <v>127</v>
      </c>
      <c r="AR8" s="555" t="s">
        <v>128</v>
      </c>
      <c r="AS8" s="555" t="s">
        <v>129</v>
      </c>
      <c r="AT8" s="555" t="s">
        <v>130</v>
      </c>
      <c r="AU8" s="518"/>
      <c r="AV8" s="554" t="s">
        <v>131</v>
      </c>
      <c r="AW8" s="554" t="s">
        <v>132</v>
      </c>
      <c r="AX8" s="555" t="s">
        <v>133</v>
      </c>
      <c r="AY8" s="555" t="s">
        <v>134</v>
      </c>
      <c r="AZ8" s="555" t="s">
        <v>135</v>
      </c>
      <c r="BA8" s="518"/>
      <c r="BB8" s="518"/>
      <c r="BC8" s="567" t="s">
        <v>11</v>
      </c>
      <c r="BD8" s="521"/>
      <c r="BE8" s="518"/>
      <c r="BF8" s="518"/>
      <c r="BG8" s="567" t="s">
        <v>11</v>
      </c>
      <c r="BH8" s="520"/>
      <c r="BI8" s="521"/>
      <c r="BJ8" s="518"/>
      <c r="BK8" s="518"/>
      <c r="BL8" s="518"/>
      <c r="BM8" s="518"/>
      <c r="BN8" s="554" t="s">
        <v>31</v>
      </c>
      <c r="BO8" s="554" t="s">
        <v>103</v>
      </c>
      <c r="BP8" s="518"/>
      <c r="BQ8" s="555" t="s">
        <v>120</v>
      </c>
      <c r="BR8" s="555" t="s">
        <v>121</v>
      </c>
      <c r="BS8" s="555" t="s">
        <v>122</v>
      </c>
      <c r="BT8" s="555" t="s">
        <v>123</v>
      </c>
      <c r="BU8" s="518"/>
      <c r="BV8" s="555" t="s">
        <v>120</v>
      </c>
      <c r="BW8" s="555" t="s">
        <v>121</v>
      </c>
      <c r="BX8" s="555" t="s">
        <v>122</v>
      </c>
      <c r="BY8" s="555" t="s">
        <v>123</v>
      </c>
      <c r="BZ8" s="518"/>
      <c r="CA8" s="555" t="s">
        <v>120</v>
      </c>
      <c r="CB8" s="555" t="s">
        <v>121</v>
      </c>
      <c r="CC8" s="555" t="s">
        <v>122</v>
      </c>
      <c r="CD8" s="555" t="s">
        <v>123</v>
      </c>
      <c r="CE8" s="518"/>
      <c r="CF8" s="555" t="s">
        <v>120</v>
      </c>
      <c r="CG8" s="555" t="s">
        <v>121</v>
      </c>
      <c r="CH8" s="555" t="s">
        <v>122</v>
      </c>
      <c r="CI8" s="555" t="s">
        <v>123</v>
      </c>
      <c r="CJ8" s="518"/>
      <c r="CK8" s="566" t="s">
        <v>120</v>
      </c>
      <c r="CL8" s="566" t="s">
        <v>121</v>
      </c>
      <c r="CM8" s="566" t="s">
        <v>122</v>
      </c>
      <c r="CN8" s="566" t="s">
        <v>123</v>
      </c>
      <c r="CO8" s="568" t="s">
        <v>131</v>
      </c>
      <c r="CP8" s="568" t="s">
        <v>132</v>
      </c>
      <c r="CQ8" s="565" t="s">
        <v>133</v>
      </c>
      <c r="CR8" s="565" t="s">
        <v>134</v>
      </c>
      <c r="CS8" s="565" t="s">
        <v>135</v>
      </c>
      <c r="CT8" s="518"/>
      <c r="CU8" s="565" t="s">
        <v>137</v>
      </c>
      <c r="CV8" s="565" t="s">
        <v>121</v>
      </c>
      <c r="CW8" s="565" t="s">
        <v>138</v>
      </c>
      <c r="CX8" s="566" t="s">
        <v>123</v>
      </c>
      <c r="CY8" s="518"/>
      <c r="CZ8" s="518"/>
      <c r="DA8" s="518"/>
      <c r="DB8" s="518"/>
      <c r="DC8" s="518"/>
      <c r="DD8" s="518"/>
      <c r="DE8" s="518"/>
      <c r="DF8" s="518"/>
      <c r="DG8" s="253"/>
      <c r="DH8" s="236"/>
      <c r="DI8" s="237"/>
      <c r="DJ8" s="237"/>
      <c r="DK8" s="237"/>
      <c r="DL8" s="237"/>
      <c r="DM8" s="237"/>
      <c r="DN8" s="237"/>
      <c r="DO8" s="237"/>
      <c r="DP8" s="237"/>
      <c r="DQ8" s="237"/>
      <c r="DR8" s="237"/>
    </row>
    <row r="9" spans="1:122" ht="15.75" customHeight="1">
      <c r="A9" s="518"/>
      <c r="B9" s="518"/>
      <c r="C9" s="518"/>
      <c r="D9" s="518"/>
      <c r="E9" s="518"/>
      <c r="F9" s="518"/>
      <c r="G9" s="518"/>
      <c r="H9" s="518"/>
      <c r="I9" s="518"/>
      <c r="J9" s="518"/>
      <c r="K9" s="518"/>
      <c r="L9" s="518"/>
      <c r="M9" s="518"/>
      <c r="N9" s="518"/>
      <c r="O9" s="518"/>
      <c r="P9" s="553" t="s">
        <v>672</v>
      </c>
      <c r="Q9" s="554" t="s">
        <v>673</v>
      </c>
      <c r="R9" s="518"/>
      <c r="S9" s="518"/>
      <c r="T9" s="554" t="s">
        <v>672</v>
      </c>
      <c r="U9" s="554" t="s">
        <v>673</v>
      </c>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c r="BC9" s="555" t="s">
        <v>674</v>
      </c>
      <c r="BD9" s="555" t="s">
        <v>675</v>
      </c>
      <c r="BE9" s="518"/>
      <c r="BF9" s="518"/>
      <c r="BG9" s="555" t="s">
        <v>676</v>
      </c>
      <c r="BH9" s="555" t="s">
        <v>677</v>
      </c>
      <c r="BI9" s="555" t="s">
        <v>678</v>
      </c>
      <c r="BJ9" s="518"/>
      <c r="BK9" s="518"/>
      <c r="BL9" s="518"/>
      <c r="BM9" s="518"/>
      <c r="BN9" s="518"/>
      <c r="BO9" s="518"/>
      <c r="BP9" s="518"/>
      <c r="BQ9" s="518"/>
      <c r="BR9" s="518"/>
      <c r="BS9" s="518"/>
      <c r="BT9" s="518"/>
      <c r="BU9" s="518"/>
      <c r="BV9" s="518"/>
      <c r="BW9" s="518"/>
      <c r="BX9" s="518"/>
      <c r="BY9" s="518"/>
      <c r="BZ9" s="518"/>
      <c r="CA9" s="518"/>
      <c r="CB9" s="518"/>
      <c r="CC9" s="518"/>
      <c r="CD9" s="518"/>
      <c r="CE9" s="518"/>
      <c r="CF9" s="518"/>
      <c r="CG9" s="518"/>
      <c r="CH9" s="518"/>
      <c r="CI9" s="518"/>
      <c r="CJ9" s="518"/>
      <c r="CK9" s="518"/>
      <c r="CL9" s="518"/>
      <c r="CM9" s="518"/>
      <c r="CN9" s="518"/>
      <c r="CO9" s="518"/>
      <c r="CP9" s="518"/>
      <c r="CQ9" s="518"/>
      <c r="CR9" s="518"/>
      <c r="CS9" s="518"/>
      <c r="CT9" s="518"/>
      <c r="CU9" s="518"/>
      <c r="CV9" s="518"/>
      <c r="CW9" s="518"/>
      <c r="CX9" s="518"/>
      <c r="CY9" s="518"/>
      <c r="CZ9" s="518"/>
      <c r="DA9" s="518"/>
      <c r="DB9" s="518"/>
      <c r="DC9" s="518"/>
      <c r="DD9" s="518"/>
      <c r="DE9" s="518"/>
      <c r="DF9" s="518"/>
      <c r="DG9" s="236"/>
      <c r="DH9" s="236"/>
      <c r="DI9" s="244"/>
      <c r="DJ9" s="254"/>
      <c r="DK9" s="237"/>
      <c r="DL9" s="237"/>
      <c r="DM9" s="237"/>
      <c r="DN9" s="237"/>
      <c r="DO9" s="237"/>
      <c r="DP9" s="237"/>
      <c r="DQ9" s="237"/>
      <c r="DR9" s="237"/>
    </row>
    <row r="10" spans="1:122" ht="22.5" customHeight="1">
      <c r="A10" s="503"/>
      <c r="B10" s="503"/>
      <c r="C10" s="503"/>
      <c r="D10" s="503"/>
      <c r="E10" s="503"/>
      <c r="F10" s="503"/>
      <c r="G10" s="503"/>
      <c r="H10" s="503"/>
      <c r="I10" s="503"/>
      <c r="J10" s="503"/>
      <c r="K10" s="503"/>
      <c r="L10" s="503"/>
      <c r="M10" s="503"/>
      <c r="N10" s="503"/>
      <c r="O10" s="503"/>
      <c r="P10" s="503"/>
      <c r="Q10" s="503"/>
      <c r="R10" s="503"/>
      <c r="S10" s="503"/>
      <c r="T10" s="503"/>
      <c r="U10" s="503"/>
      <c r="V10" s="503"/>
      <c r="W10" s="503"/>
      <c r="X10" s="503"/>
      <c r="Y10" s="503"/>
      <c r="Z10" s="503"/>
      <c r="AA10" s="503"/>
      <c r="AB10" s="503"/>
      <c r="AC10" s="503"/>
      <c r="AD10" s="503"/>
      <c r="AE10" s="503"/>
      <c r="AF10" s="503"/>
      <c r="AG10" s="503"/>
      <c r="AH10" s="503"/>
      <c r="AI10" s="503"/>
      <c r="AJ10" s="503"/>
      <c r="AK10" s="503"/>
      <c r="AL10" s="503"/>
      <c r="AM10" s="503"/>
      <c r="AN10" s="503"/>
      <c r="AO10" s="503"/>
      <c r="AP10" s="503"/>
      <c r="AQ10" s="503"/>
      <c r="AR10" s="503"/>
      <c r="AS10" s="503"/>
      <c r="AT10" s="503"/>
      <c r="AU10" s="503"/>
      <c r="AV10" s="503"/>
      <c r="AW10" s="503"/>
      <c r="AX10" s="503"/>
      <c r="AY10" s="503"/>
      <c r="AZ10" s="503"/>
      <c r="BA10" s="503"/>
      <c r="BB10" s="503"/>
      <c r="BC10" s="503"/>
      <c r="BD10" s="503"/>
      <c r="BE10" s="503"/>
      <c r="BF10" s="503"/>
      <c r="BG10" s="503"/>
      <c r="BH10" s="503"/>
      <c r="BI10" s="503"/>
      <c r="BJ10" s="503"/>
      <c r="BK10" s="503"/>
      <c r="BL10" s="503"/>
      <c r="BM10" s="503"/>
      <c r="BN10" s="503"/>
      <c r="BO10" s="503"/>
      <c r="BP10" s="503"/>
      <c r="BQ10" s="503"/>
      <c r="BR10" s="503"/>
      <c r="BS10" s="503"/>
      <c r="BT10" s="503"/>
      <c r="BU10" s="503"/>
      <c r="BV10" s="503"/>
      <c r="BW10" s="503"/>
      <c r="BX10" s="503"/>
      <c r="BY10" s="503"/>
      <c r="BZ10" s="503"/>
      <c r="CA10" s="503"/>
      <c r="CB10" s="503"/>
      <c r="CC10" s="503"/>
      <c r="CD10" s="503"/>
      <c r="CE10" s="503"/>
      <c r="CF10" s="503"/>
      <c r="CG10" s="503"/>
      <c r="CH10" s="503"/>
      <c r="CI10" s="503"/>
      <c r="CJ10" s="503"/>
      <c r="CK10" s="503"/>
      <c r="CL10" s="503"/>
      <c r="CM10" s="503"/>
      <c r="CN10" s="503"/>
      <c r="CO10" s="503"/>
      <c r="CP10" s="503"/>
      <c r="CQ10" s="503"/>
      <c r="CR10" s="503"/>
      <c r="CS10" s="503"/>
      <c r="CT10" s="503"/>
      <c r="CU10" s="503"/>
      <c r="CV10" s="503"/>
      <c r="CW10" s="503"/>
      <c r="CX10" s="503"/>
      <c r="CY10" s="503"/>
      <c r="CZ10" s="503"/>
      <c r="DA10" s="503"/>
      <c r="DB10" s="503"/>
      <c r="DC10" s="503"/>
      <c r="DD10" s="503"/>
      <c r="DE10" s="503"/>
      <c r="DF10" s="503"/>
      <c r="DG10" s="253"/>
      <c r="DH10" s="253"/>
      <c r="DI10" s="254"/>
      <c r="DJ10" s="254"/>
      <c r="DK10" s="237"/>
      <c r="DL10" s="237"/>
      <c r="DM10" s="237"/>
      <c r="DN10" s="237"/>
      <c r="DO10" s="237"/>
      <c r="DP10" s="237"/>
      <c r="DQ10" s="237"/>
      <c r="DR10" s="237"/>
    </row>
    <row r="11" spans="1:122" ht="28.5" hidden="1" customHeight="1">
      <c r="A11" s="322"/>
      <c r="B11" s="322"/>
      <c r="C11" s="323"/>
      <c r="D11" s="323"/>
      <c r="E11" s="324"/>
      <c r="F11" s="324"/>
      <c r="G11" s="323"/>
      <c r="H11" s="325"/>
      <c r="I11" s="325"/>
      <c r="J11" s="325"/>
      <c r="K11" s="325"/>
      <c r="L11" s="325"/>
      <c r="M11" s="325"/>
      <c r="N11" s="325"/>
      <c r="O11" s="325"/>
      <c r="P11" s="325"/>
      <c r="Q11" s="325"/>
      <c r="R11" s="325"/>
      <c r="S11" s="325"/>
      <c r="T11" s="325"/>
      <c r="U11" s="325"/>
      <c r="V11" s="325"/>
      <c r="W11" s="322">
        <v>0</v>
      </c>
      <c r="X11" s="322">
        <v>0</v>
      </c>
      <c r="Y11" s="322">
        <v>42872</v>
      </c>
      <c r="Z11" s="322">
        <v>42872</v>
      </c>
      <c r="AA11" s="322">
        <v>3466000</v>
      </c>
      <c r="AB11" s="322">
        <v>3508872</v>
      </c>
      <c r="AC11" s="322" t="e">
        <f t="shared" ref="AC11:AE11" si="0">AC13-AC12</f>
        <v>#REF!</v>
      </c>
      <c r="AD11" s="326" t="e">
        <f t="shared" si="0"/>
        <v>#REF!</v>
      </c>
      <c r="AE11" s="326" t="e">
        <f t="shared" si="0"/>
        <v>#REF!</v>
      </c>
      <c r="AF11" s="326"/>
      <c r="AG11" s="326" t="e">
        <f t="shared" ref="AG11:BI11" si="1">AG13-AG12</f>
        <v>#REF!</v>
      </c>
      <c r="AH11" s="326" t="e">
        <f t="shared" si="1"/>
        <v>#REF!</v>
      </c>
      <c r="AI11" s="326" t="e">
        <f t="shared" si="1"/>
        <v>#REF!</v>
      </c>
      <c r="AJ11" s="326" t="e">
        <f t="shared" si="1"/>
        <v>#REF!</v>
      </c>
      <c r="AK11" s="326" t="e">
        <f t="shared" si="1"/>
        <v>#REF!</v>
      </c>
      <c r="AL11" s="326" t="e">
        <f t="shared" si="1"/>
        <v>#REF!</v>
      </c>
      <c r="AM11" s="326" t="e">
        <f t="shared" si="1"/>
        <v>#REF!</v>
      </c>
      <c r="AN11" s="326" t="e">
        <f t="shared" si="1"/>
        <v>#REF!</v>
      </c>
      <c r="AO11" s="326" t="e">
        <f t="shared" si="1"/>
        <v>#REF!</v>
      </c>
      <c r="AP11" s="326" t="e">
        <f t="shared" si="1"/>
        <v>#REF!</v>
      </c>
      <c r="AQ11" s="326" t="e">
        <f t="shared" si="1"/>
        <v>#REF!</v>
      </c>
      <c r="AR11" s="326" t="e">
        <f t="shared" si="1"/>
        <v>#REF!</v>
      </c>
      <c r="AS11" s="326" t="e">
        <f t="shared" si="1"/>
        <v>#REF!</v>
      </c>
      <c r="AT11" s="326" t="e">
        <f t="shared" si="1"/>
        <v>#REF!</v>
      </c>
      <c r="AU11" s="326" t="e">
        <f t="shared" si="1"/>
        <v>#REF!</v>
      </c>
      <c r="AV11" s="326" t="e">
        <f t="shared" si="1"/>
        <v>#REF!</v>
      </c>
      <c r="AW11" s="326" t="e">
        <f t="shared" si="1"/>
        <v>#REF!</v>
      </c>
      <c r="AX11" s="326" t="e">
        <f t="shared" si="1"/>
        <v>#REF!</v>
      </c>
      <c r="AY11" s="326" t="e">
        <f t="shared" si="1"/>
        <v>#REF!</v>
      </c>
      <c r="AZ11" s="326" t="e">
        <f t="shared" si="1"/>
        <v>#REF!</v>
      </c>
      <c r="BA11" s="326" t="e">
        <f t="shared" si="1"/>
        <v>#REF!</v>
      </c>
      <c r="BB11" s="326" t="e">
        <f t="shared" si="1"/>
        <v>#REF!</v>
      </c>
      <c r="BC11" s="326" t="e">
        <f t="shared" si="1"/>
        <v>#REF!</v>
      </c>
      <c r="BD11" s="326" t="e">
        <f t="shared" si="1"/>
        <v>#REF!</v>
      </c>
      <c r="BE11" s="326" t="e">
        <f t="shared" si="1"/>
        <v>#REF!</v>
      </c>
      <c r="BF11" s="326" t="e">
        <f t="shared" si="1"/>
        <v>#REF!</v>
      </c>
      <c r="BG11" s="326" t="e">
        <f t="shared" si="1"/>
        <v>#REF!</v>
      </c>
      <c r="BH11" s="326" t="e">
        <f t="shared" si="1"/>
        <v>#REF!</v>
      </c>
      <c r="BI11" s="326" t="e">
        <f t="shared" si="1"/>
        <v>#REF!</v>
      </c>
      <c r="BJ11" s="322"/>
      <c r="BK11" s="323"/>
      <c r="BL11" s="323"/>
      <c r="BM11" s="323"/>
      <c r="BN11" s="322"/>
      <c r="BO11" s="322"/>
      <c r="BP11" s="322">
        <f t="shared" ref="BP11:CS11" si="2">BP13-BP12</f>
        <v>-1328625.8229999999</v>
      </c>
      <c r="BQ11" s="322">
        <f t="shared" si="2"/>
        <v>-448874.82299999997</v>
      </c>
      <c r="BR11" s="322">
        <f t="shared" si="2"/>
        <v>-22950</v>
      </c>
      <c r="BS11" s="322">
        <f t="shared" si="2"/>
        <v>-809801</v>
      </c>
      <c r="BT11" s="322">
        <f t="shared" si="2"/>
        <v>-47000</v>
      </c>
      <c r="BU11" s="322">
        <f t="shared" si="2"/>
        <v>-1306258.4003410002</v>
      </c>
      <c r="BV11" s="322">
        <f t="shared" si="2"/>
        <v>-443517.094163</v>
      </c>
      <c r="BW11" s="322">
        <f t="shared" si="2"/>
        <v>-22950</v>
      </c>
      <c r="BX11" s="322">
        <f t="shared" si="2"/>
        <v>-797898.75917800004</v>
      </c>
      <c r="BY11" s="322">
        <f t="shared" si="2"/>
        <v>-41890</v>
      </c>
      <c r="BZ11" s="322" t="e">
        <f t="shared" si="2"/>
        <v>#REF!</v>
      </c>
      <c r="CA11" s="322" t="e">
        <f t="shared" si="2"/>
        <v>#REF!</v>
      </c>
      <c r="CB11" s="322" t="e">
        <f t="shared" si="2"/>
        <v>#REF!</v>
      </c>
      <c r="CC11" s="322" t="e">
        <f t="shared" si="2"/>
        <v>#REF!</v>
      </c>
      <c r="CD11" s="322">
        <f t="shared" si="2"/>
        <v>-64700</v>
      </c>
      <c r="CE11" s="322" t="e">
        <f t="shared" si="2"/>
        <v>#REF!</v>
      </c>
      <c r="CF11" s="322" t="e">
        <f t="shared" si="2"/>
        <v>#REF!</v>
      </c>
      <c r="CG11" s="322" t="e">
        <f t="shared" si="2"/>
        <v>#REF!</v>
      </c>
      <c r="CH11" s="322" t="e">
        <f t="shared" si="2"/>
        <v>#REF!</v>
      </c>
      <c r="CI11" s="322">
        <f t="shared" si="2"/>
        <v>-63325</v>
      </c>
      <c r="CJ11" s="322">
        <f t="shared" si="2"/>
        <v>-473932.17700000014</v>
      </c>
      <c r="CK11" s="322">
        <f t="shared" si="2"/>
        <v>-338039.17700000003</v>
      </c>
      <c r="CL11" s="322">
        <f t="shared" si="2"/>
        <v>-15013</v>
      </c>
      <c r="CM11" s="322">
        <f t="shared" si="2"/>
        <v>-487652</v>
      </c>
      <c r="CN11" s="322">
        <f t="shared" si="2"/>
        <v>-90600</v>
      </c>
      <c r="CO11" s="322">
        <f t="shared" si="2"/>
        <v>-15708</v>
      </c>
      <c r="CP11" s="322">
        <f t="shared" si="2"/>
        <v>296</v>
      </c>
      <c r="CQ11" s="322">
        <f t="shared" si="2"/>
        <v>-439619</v>
      </c>
      <c r="CR11" s="322">
        <f t="shared" si="2"/>
        <v>-47795</v>
      </c>
      <c r="CS11" s="322">
        <f t="shared" si="2"/>
        <v>-500</v>
      </c>
      <c r="CT11" s="326">
        <f t="shared" ref="CT11:CT12" si="3">SUM(CU11:CX11)</f>
        <v>-279079</v>
      </c>
      <c r="CU11" s="326">
        <f t="shared" ref="CU11:CY11" si="4">CU13-CU12</f>
        <v>-195169</v>
      </c>
      <c r="CV11" s="326">
        <f t="shared" si="4"/>
        <v>0</v>
      </c>
      <c r="CW11" s="326">
        <f t="shared" si="4"/>
        <v>-74510</v>
      </c>
      <c r="CX11" s="326">
        <f t="shared" si="4"/>
        <v>-9400</v>
      </c>
      <c r="CY11" s="322" t="e">
        <f t="shared" si="4"/>
        <v>#REF!</v>
      </c>
      <c r="CZ11" s="325"/>
      <c r="DA11" s="325"/>
      <c r="DB11" s="322"/>
      <c r="DC11" s="322"/>
      <c r="DD11" s="322"/>
      <c r="DE11" s="322"/>
      <c r="DF11" s="327"/>
      <c r="DG11" s="328" t="s">
        <v>692</v>
      </c>
      <c r="DH11" s="328" t="s">
        <v>693</v>
      </c>
      <c r="DI11" s="329"/>
      <c r="DJ11" s="329"/>
      <c r="DK11" s="330"/>
      <c r="DL11" s="330"/>
      <c r="DM11" s="330"/>
      <c r="DN11" s="330"/>
      <c r="DO11" s="330"/>
      <c r="DP11" s="330"/>
      <c r="DQ11" s="330"/>
      <c r="DR11" s="330"/>
    </row>
    <row r="12" spans="1:122" ht="25.5" hidden="1" customHeight="1">
      <c r="A12" s="327"/>
      <c r="B12" s="327"/>
      <c r="C12" s="323"/>
      <c r="D12" s="323"/>
      <c r="E12" s="331"/>
      <c r="F12" s="331"/>
      <c r="G12" s="331"/>
      <c r="H12" s="332">
        <v>30657306.125344999</v>
      </c>
      <c r="I12" s="332">
        <v>10651692.326843999</v>
      </c>
      <c r="J12" s="332">
        <v>1090685.9576829998</v>
      </c>
      <c r="K12" s="332">
        <v>781934.02599999995</v>
      </c>
      <c r="L12" s="332">
        <v>954380.38020000001</v>
      </c>
      <c r="M12" s="332">
        <v>699321.13119999995</v>
      </c>
      <c r="N12" s="332">
        <v>1149976.5559999999</v>
      </c>
      <c r="O12" s="332">
        <v>1149976.8160000001</v>
      </c>
      <c r="P12" s="332">
        <v>13500</v>
      </c>
      <c r="Q12" s="332">
        <v>97725</v>
      </c>
      <c r="R12" s="332">
        <v>6553815.3420000002</v>
      </c>
      <c r="S12" s="332">
        <v>6598815.602</v>
      </c>
      <c r="T12" s="332">
        <v>31426</v>
      </c>
      <c r="U12" s="332">
        <v>212688.997</v>
      </c>
      <c r="V12" s="332">
        <v>17763946</v>
      </c>
      <c r="W12" s="332">
        <v>0</v>
      </c>
      <c r="X12" s="332">
        <v>17763946</v>
      </c>
      <c r="Y12" s="332">
        <v>0</v>
      </c>
      <c r="Z12" s="332">
        <v>17763946</v>
      </c>
      <c r="AA12" s="332">
        <v>0</v>
      </c>
      <c r="AB12" s="332">
        <v>17763946</v>
      </c>
      <c r="AC12" s="332">
        <v>0</v>
      </c>
      <c r="AD12" s="332">
        <v>17763946</v>
      </c>
      <c r="AE12" s="332">
        <v>17763946</v>
      </c>
      <c r="AF12" s="332">
        <f t="shared" ref="AF12:AF27" si="5">AG12+AL12+AP12+AU12+BA12</f>
        <v>10237877</v>
      </c>
      <c r="AG12" s="332">
        <v>8956300</v>
      </c>
      <c r="AH12" s="332">
        <v>3154957</v>
      </c>
      <c r="AI12" s="332">
        <v>250000</v>
      </c>
      <c r="AJ12" s="332">
        <v>5439643</v>
      </c>
      <c r="AK12" s="332">
        <v>111700</v>
      </c>
      <c r="AL12" s="332">
        <v>159144</v>
      </c>
      <c r="AM12" s="332">
        <v>109336</v>
      </c>
      <c r="AN12" s="332">
        <v>47863</v>
      </c>
      <c r="AO12" s="332">
        <v>1945</v>
      </c>
      <c r="AP12" s="332">
        <v>161735</v>
      </c>
      <c r="AQ12" s="332">
        <v>13762</v>
      </c>
      <c r="AR12" s="332">
        <v>132054</v>
      </c>
      <c r="AS12" s="332">
        <v>8273</v>
      </c>
      <c r="AT12" s="332">
        <v>7646</v>
      </c>
      <c r="AU12" s="332">
        <v>960698</v>
      </c>
      <c r="AV12" s="332">
        <v>26708</v>
      </c>
      <c r="AW12" s="332">
        <v>153349</v>
      </c>
      <c r="AX12" s="332">
        <v>480641</v>
      </c>
      <c r="AY12" s="332">
        <v>100000</v>
      </c>
      <c r="AZ12" s="332">
        <v>200000</v>
      </c>
      <c r="BA12" s="332"/>
      <c r="BB12" s="332">
        <v>5929147</v>
      </c>
      <c r="BC12" s="332">
        <v>5332147</v>
      </c>
      <c r="BD12" s="332">
        <v>597000</v>
      </c>
      <c r="BE12" s="332">
        <v>1217000</v>
      </c>
      <c r="BF12" s="332">
        <v>379922</v>
      </c>
      <c r="BG12" s="332">
        <v>49248</v>
      </c>
      <c r="BH12" s="332">
        <v>9754</v>
      </c>
      <c r="BI12" s="332">
        <v>320920</v>
      </c>
      <c r="BJ12" s="332"/>
      <c r="BK12" s="333"/>
      <c r="BL12" s="333"/>
      <c r="BM12" s="333"/>
      <c r="BN12" s="332">
        <v>22476271.751999997</v>
      </c>
      <c r="BO12" s="332">
        <v>9058123.2660000008</v>
      </c>
      <c r="BP12" s="332">
        <v>1686679.8229999999</v>
      </c>
      <c r="BQ12" s="332">
        <v>559679.82299999997</v>
      </c>
      <c r="BR12" s="332">
        <v>200000</v>
      </c>
      <c r="BS12" s="332">
        <v>880000</v>
      </c>
      <c r="BT12" s="332">
        <v>47000</v>
      </c>
      <c r="BU12" s="332">
        <v>1660689.1063410002</v>
      </c>
      <c r="BV12" s="332">
        <v>550698.80016300001</v>
      </c>
      <c r="BW12" s="332">
        <v>200000</v>
      </c>
      <c r="BX12" s="332">
        <v>868097.75917800004</v>
      </c>
      <c r="BY12" s="332">
        <v>41890</v>
      </c>
      <c r="BZ12" s="332">
        <v>1804380</v>
      </c>
      <c r="CA12" s="332">
        <v>559680</v>
      </c>
      <c r="CB12" s="332">
        <v>200000</v>
      </c>
      <c r="CC12" s="332">
        <v>980000</v>
      </c>
      <c r="CD12" s="332">
        <v>64700</v>
      </c>
      <c r="CE12" s="332">
        <v>1787568.2548329998</v>
      </c>
      <c r="CF12" s="332">
        <v>552830.3110799999</v>
      </c>
      <c r="CG12" s="332">
        <v>196255.99300000002</v>
      </c>
      <c r="CH12" s="332">
        <v>975156.9507530001</v>
      </c>
      <c r="CI12" s="332">
        <v>63325</v>
      </c>
      <c r="CJ12" s="326">
        <v>2128824.1770000001</v>
      </c>
      <c r="CK12" s="326">
        <v>588224.17700000003</v>
      </c>
      <c r="CL12" s="326">
        <v>350000</v>
      </c>
      <c r="CM12" s="326">
        <v>1100000</v>
      </c>
      <c r="CN12" s="326">
        <v>90600</v>
      </c>
      <c r="CO12" s="332">
        <v>26708</v>
      </c>
      <c r="CP12" s="332">
        <v>153349</v>
      </c>
      <c r="CQ12" s="332">
        <v>480641</v>
      </c>
      <c r="CR12" s="332">
        <v>100000</v>
      </c>
      <c r="CS12" s="332">
        <v>200000</v>
      </c>
      <c r="CT12" s="332">
        <f t="shared" si="3"/>
        <v>2750924</v>
      </c>
      <c r="CU12" s="332">
        <v>581524</v>
      </c>
      <c r="CV12" s="332">
        <v>730000</v>
      </c>
      <c r="CW12" s="332">
        <v>1430000</v>
      </c>
      <c r="CX12" s="326">
        <v>9400</v>
      </c>
      <c r="CY12" s="332">
        <v>524613</v>
      </c>
      <c r="CZ12" s="334"/>
      <c r="DA12" s="334"/>
      <c r="DB12" s="327"/>
      <c r="DC12" s="327"/>
      <c r="DD12" s="327"/>
      <c r="DE12" s="327"/>
      <c r="DF12" s="334"/>
      <c r="DG12" s="335"/>
      <c r="DH12" s="335">
        <f t="shared" ref="DH12:DH27" si="6">AE12-BP12-BZ12-CJ12-CT12</f>
        <v>9393138</v>
      </c>
      <c r="DI12" s="336"/>
      <c r="DJ12" s="337"/>
      <c r="DK12" s="337"/>
      <c r="DL12" s="337"/>
      <c r="DM12" s="337"/>
      <c r="DN12" s="337"/>
      <c r="DO12" s="337"/>
      <c r="DP12" s="337"/>
      <c r="DQ12" s="337"/>
      <c r="DR12" s="337"/>
    </row>
    <row r="13" spans="1:122" ht="30" hidden="1" customHeight="1">
      <c r="A13" s="30"/>
      <c r="B13" s="30"/>
      <c r="C13" s="231"/>
      <c r="D13" s="231"/>
      <c r="E13" s="242"/>
      <c r="F13" s="242"/>
      <c r="G13" s="242"/>
      <c r="H13" s="40" t="e">
        <f t="shared" ref="H13:U13" si="7">H14</f>
        <v>#REF!</v>
      </c>
      <c r="I13" s="40" t="e">
        <f t="shared" si="7"/>
        <v>#REF!</v>
      </c>
      <c r="J13" s="40" t="e">
        <f t="shared" si="7"/>
        <v>#REF!</v>
      </c>
      <c r="K13" s="40" t="e">
        <f t="shared" si="7"/>
        <v>#REF!</v>
      </c>
      <c r="L13" s="40" t="e">
        <f t="shared" si="7"/>
        <v>#REF!</v>
      </c>
      <c r="M13" s="40" t="e">
        <f t="shared" si="7"/>
        <v>#REF!</v>
      </c>
      <c r="N13" s="40" t="e">
        <f t="shared" si="7"/>
        <v>#REF!</v>
      </c>
      <c r="O13" s="40" t="e">
        <f t="shared" si="7"/>
        <v>#REF!</v>
      </c>
      <c r="P13" s="40" t="e">
        <f t="shared" si="7"/>
        <v>#REF!</v>
      </c>
      <c r="Q13" s="40" t="e">
        <f t="shared" si="7"/>
        <v>#REF!</v>
      </c>
      <c r="R13" s="40" t="e">
        <f t="shared" si="7"/>
        <v>#REF!</v>
      </c>
      <c r="S13" s="40" t="e">
        <f t="shared" si="7"/>
        <v>#REF!</v>
      </c>
      <c r="T13" s="40" t="e">
        <f t="shared" si="7"/>
        <v>#REF!</v>
      </c>
      <c r="U13" s="40" t="e">
        <f t="shared" si="7"/>
        <v>#REF!</v>
      </c>
      <c r="V13" s="40">
        <v>17763946</v>
      </c>
      <c r="W13" s="40">
        <v>0</v>
      </c>
      <c r="X13" s="40">
        <v>17763946</v>
      </c>
      <c r="Y13" s="40">
        <v>42872</v>
      </c>
      <c r="Z13" s="40">
        <v>17806818</v>
      </c>
      <c r="AA13" s="40">
        <v>3466000</v>
      </c>
      <c r="AB13" s="40">
        <v>21272818</v>
      </c>
      <c r="AC13" s="40" t="e">
        <f t="shared" ref="AC13:AC26" si="8">AD13-AB13</f>
        <v>#REF!</v>
      </c>
      <c r="AD13" s="40" t="e">
        <f t="shared" ref="AD13:AD27" si="9">AE13</f>
        <v>#REF!</v>
      </c>
      <c r="AE13" s="40" t="e">
        <f t="shared" ref="AE13:AE27" si="10">AG13+AL13+AP13+AU13+BA13+BB13+BE13+BF13</f>
        <v>#REF!</v>
      </c>
      <c r="AF13" s="40" t="e">
        <f t="shared" si="5"/>
        <v>#REF!</v>
      </c>
      <c r="AG13" s="40" t="e">
        <f t="shared" ref="AG13:BI13" si="11">AG14</f>
        <v>#REF!</v>
      </c>
      <c r="AH13" s="40" t="e">
        <f t="shared" si="11"/>
        <v>#REF!</v>
      </c>
      <c r="AI13" s="40" t="e">
        <f t="shared" si="11"/>
        <v>#REF!</v>
      </c>
      <c r="AJ13" s="40" t="e">
        <f t="shared" si="11"/>
        <v>#REF!</v>
      </c>
      <c r="AK13" s="40" t="e">
        <f t="shared" si="11"/>
        <v>#REF!</v>
      </c>
      <c r="AL13" s="40" t="e">
        <f t="shared" si="11"/>
        <v>#REF!</v>
      </c>
      <c r="AM13" s="40" t="e">
        <f t="shared" si="11"/>
        <v>#REF!</v>
      </c>
      <c r="AN13" s="40" t="e">
        <f t="shared" si="11"/>
        <v>#REF!</v>
      </c>
      <c r="AO13" s="40" t="e">
        <f t="shared" si="11"/>
        <v>#REF!</v>
      </c>
      <c r="AP13" s="40" t="e">
        <f t="shared" si="11"/>
        <v>#REF!</v>
      </c>
      <c r="AQ13" s="40" t="e">
        <f t="shared" si="11"/>
        <v>#REF!</v>
      </c>
      <c r="AR13" s="40" t="e">
        <f t="shared" si="11"/>
        <v>#REF!</v>
      </c>
      <c r="AS13" s="40" t="e">
        <f t="shared" si="11"/>
        <v>#REF!</v>
      </c>
      <c r="AT13" s="40" t="e">
        <f t="shared" si="11"/>
        <v>#REF!</v>
      </c>
      <c r="AU13" s="40" t="e">
        <f t="shared" si="11"/>
        <v>#REF!</v>
      </c>
      <c r="AV13" s="40" t="e">
        <f t="shared" si="11"/>
        <v>#REF!</v>
      </c>
      <c r="AW13" s="40" t="e">
        <f t="shared" si="11"/>
        <v>#REF!</v>
      </c>
      <c r="AX13" s="40" t="e">
        <f t="shared" si="11"/>
        <v>#REF!</v>
      </c>
      <c r="AY13" s="40" t="e">
        <f t="shared" si="11"/>
        <v>#REF!</v>
      </c>
      <c r="AZ13" s="40" t="e">
        <f t="shared" si="11"/>
        <v>#REF!</v>
      </c>
      <c r="BA13" s="40" t="e">
        <f t="shared" si="11"/>
        <v>#REF!</v>
      </c>
      <c r="BB13" s="40" t="e">
        <f t="shared" si="11"/>
        <v>#REF!</v>
      </c>
      <c r="BC13" s="40" t="e">
        <f t="shared" si="11"/>
        <v>#REF!</v>
      </c>
      <c r="BD13" s="40" t="e">
        <f t="shared" si="11"/>
        <v>#REF!</v>
      </c>
      <c r="BE13" s="40" t="e">
        <f t="shared" si="11"/>
        <v>#REF!</v>
      </c>
      <c r="BF13" s="40" t="e">
        <f t="shared" si="11"/>
        <v>#REF!</v>
      </c>
      <c r="BG13" s="40" t="e">
        <f t="shared" si="11"/>
        <v>#REF!</v>
      </c>
      <c r="BH13" s="40" t="e">
        <f t="shared" si="11"/>
        <v>#REF!</v>
      </c>
      <c r="BI13" s="40" t="e">
        <f t="shared" si="11"/>
        <v>#REF!</v>
      </c>
      <c r="BJ13" s="40"/>
      <c r="BK13" s="243"/>
      <c r="BL13" s="243"/>
      <c r="BM13" s="243"/>
      <c r="BN13" s="40">
        <f t="shared" ref="BN13:CY13" si="12">BN14</f>
        <v>15980435.51</v>
      </c>
      <c r="BO13" s="40">
        <f t="shared" si="12"/>
        <v>4915671.51</v>
      </c>
      <c r="BP13" s="40">
        <f t="shared" si="12"/>
        <v>358054</v>
      </c>
      <c r="BQ13" s="40">
        <f t="shared" si="12"/>
        <v>110805</v>
      </c>
      <c r="BR13" s="40">
        <f t="shared" si="12"/>
        <v>177050</v>
      </c>
      <c r="BS13" s="40">
        <f t="shared" si="12"/>
        <v>70199</v>
      </c>
      <c r="BT13" s="40">
        <f t="shared" si="12"/>
        <v>0</v>
      </c>
      <c r="BU13" s="40">
        <f t="shared" si="12"/>
        <v>354430.70600000001</v>
      </c>
      <c r="BV13" s="40">
        <f t="shared" si="12"/>
        <v>107181.70599999999</v>
      </c>
      <c r="BW13" s="40">
        <f t="shared" si="12"/>
        <v>177050</v>
      </c>
      <c r="BX13" s="40">
        <f t="shared" si="12"/>
        <v>70199</v>
      </c>
      <c r="BY13" s="40">
        <f t="shared" si="12"/>
        <v>0</v>
      </c>
      <c r="BZ13" s="40" t="e">
        <f t="shared" si="12"/>
        <v>#REF!</v>
      </c>
      <c r="CA13" s="40" t="e">
        <f t="shared" si="12"/>
        <v>#REF!</v>
      </c>
      <c r="CB13" s="40" t="e">
        <f t="shared" si="12"/>
        <v>#REF!</v>
      </c>
      <c r="CC13" s="40" t="e">
        <f t="shared" si="12"/>
        <v>#REF!</v>
      </c>
      <c r="CD13" s="40">
        <f t="shared" si="12"/>
        <v>0</v>
      </c>
      <c r="CE13" s="40" t="e">
        <f t="shared" si="12"/>
        <v>#REF!</v>
      </c>
      <c r="CF13" s="40" t="e">
        <f t="shared" si="12"/>
        <v>#REF!</v>
      </c>
      <c r="CG13" s="40" t="e">
        <f t="shared" si="12"/>
        <v>#REF!</v>
      </c>
      <c r="CH13" s="40" t="e">
        <f t="shared" si="12"/>
        <v>#REF!</v>
      </c>
      <c r="CI13" s="40">
        <f t="shared" si="12"/>
        <v>0</v>
      </c>
      <c r="CJ13" s="55">
        <f t="shared" si="12"/>
        <v>1654892</v>
      </c>
      <c r="CK13" s="55">
        <f t="shared" si="12"/>
        <v>250185</v>
      </c>
      <c r="CL13" s="55">
        <f t="shared" si="12"/>
        <v>334987</v>
      </c>
      <c r="CM13" s="55">
        <f t="shared" si="12"/>
        <v>612348</v>
      </c>
      <c r="CN13" s="55">
        <f t="shared" si="12"/>
        <v>0</v>
      </c>
      <c r="CO13" s="40">
        <f t="shared" si="12"/>
        <v>11000</v>
      </c>
      <c r="CP13" s="40">
        <f t="shared" si="12"/>
        <v>153645</v>
      </c>
      <c r="CQ13" s="40">
        <f t="shared" si="12"/>
        <v>41022</v>
      </c>
      <c r="CR13" s="40">
        <f t="shared" si="12"/>
        <v>52205</v>
      </c>
      <c r="CS13" s="40">
        <f t="shared" si="12"/>
        <v>199500</v>
      </c>
      <c r="CT13" s="40">
        <f t="shared" si="12"/>
        <v>2471845</v>
      </c>
      <c r="CU13" s="40">
        <f t="shared" si="12"/>
        <v>386355</v>
      </c>
      <c r="CV13" s="40">
        <f t="shared" si="12"/>
        <v>730000</v>
      </c>
      <c r="CW13" s="40">
        <f t="shared" si="12"/>
        <v>1355490</v>
      </c>
      <c r="CX13" s="55">
        <f t="shared" si="12"/>
        <v>0</v>
      </c>
      <c r="CY13" s="40" t="e">
        <f t="shared" si="12"/>
        <v>#REF!</v>
      </c>
      <c r="CZ13" s="57"/>
      <c r="DA13" s="57"/>
      <c r="DB13" s="30"/>
      <c r="DC13" s="30"/>
      <c r="DD13" s="30"/>
      <c r="DE13" s="30"/>
      <c r="DF13" s="57"/>
      <c r="DG13" s="247">
        <f>CT13-CU13-CV13-CW13-CX13</f>
        <v>0</v>
      </c>
      <c r="DH13" s="247" t="e">
        <f t="shared" si="6"/>
        <v>#REF!</v>
      </c>
      <c r="DI13" s="248"/>
      <c r="DJ13" s="244"/>
      <c r="DK13" s="244"/>
      <c r="DL13" s="244"/>
      <c r="DM13" s="244"/>
      <c r="DN13" s="244"/>
      <c r="DO13" s="244"/>
      <c r="DP13" s="244"/>
      <c r="DQ13" s="244"/>
      <c r="DR13" s="244"/>
    </row>
    <row r="14" spans="1:122" ht="28.5" customHeight="1">
      <c r="A14" s="30"/>
      <c r="B14" s="30" t="s">
        <v>119</v>
      </c>
      <c r="C14" s="40"/>
      <c r="D14" s="40"/>
      <c r="E14" s="40"/>
      <c r="F14" s="40"/>
      <c r="G14" s="40"/>
      <c r="H14" s="40" t="e">
        <f t="shared" ref="H14:U14" si="13">H15+H16+#REF!+H17+H18+H19+#REF!+#REF!+#REF!+#REF!+H21+H22+#REF!+#REF!+#REF!+H23+H24+H25+H26</f>
        <v>#REF!</v>
      </c>
      <c r="I14" s="40" t="e">
        <f t="shared" si="13"/>
        <v>#REF!</v>
      </c>
      <c r="J14" s="40" t="e">
        <f t="shared" si="13"/>
        <v>#REF!</v>
      </c>
      <c r="K14" s="40" t="e">
        <f t="shared" si="13"/>
        <v>#REF!</v>
      </c>
      <c r="L14" s="40" t="e">
        <f t="shared" si="13"/>
        <v>#REF!</v>
      </c>
      <c r="M14" s="40" t="e">
        <f t="shared" si="13"/>
        <v>#REF!</v>
      </c>
      <c r="N14" s="40" t="e">
        <f t="shared" si="13"/>
        <v>#REF!</v>
      </c>
      <c r="O14" s="40" t="e">
        <f t="shared" si="13"/>
        <v>#REF!</v>
      </c>
      <c r="P14" s="40" t="e">
        <f t="shared" si="13"/>
        <v>#REF!</v>
      </c>
      <c r="Q14" s="40" t="e">
        <f t="shared" si="13"/>
        <v>#REF!</v>
      </c>
      <c r="R14" s="40" t="e">
        <f t="shared" si="13"/>
        <v>#REF!</v>
      </c>
      <c r="S14" s="40" t="e">
        <f t="shared" si="13"/>
        <v>#REF!</v>
      </c>
      <c r="T14" s="40" t="e">
        <f t="shared" si="13"/>
        <v>#REF!</v>
      </c>
      <c r="U14" s="40" t="e">
        <f t="shared" si="13"/>
        <v>#REF!</v>
      </c>
      <c r="V14" s="40">
        <v>17763946</v>
      </c>
      <c r="W14" s="40">
        <v>0</v>
      </c>
      <c r="X14" s="40">
        <v>17763946</v>
      </c>
      <c r="Y14" s="40">
        <v>42872</v>
      </c>
      <c r="Z14" s="40">
        <v>17806818</v>
      </c>
      <c r="AA14" s="40">
        <v>3466000</v>
      </c>
      <c r="AB14" s="40">
        <v>21272818</v>
      </c>
      <c r="AC14" s="40" t="e">
        <f t="shared" si="8"/>
        <v>#REF!</v>
      </c>
      <c r="AD14" s="40" t="e">
        <f t="shared" si="9"/>
        <v>#REF!</v>
      </c>
      <c r="AE14" s="40" t="e">
        <f t="shared" si="10"/>
        <v>#REF!</v>
      </c>
      <c r="AF14" s="40" t="e">
        <f t="shared" si="5"/>
        <v>#REF!</v>
      </c>
      <c r="AG14" s="40" t="e">
        <f t="shared" ref="AG14:BI14" si="14">AG15+AG16+#REF!+AG17+AG18+AG19+#REF!+#REF!+#REF!+#REF!+AG21+AG22+#REF!+#REF!+#REF!+AG23+AG24+AG25+AG26</f>
        <v>#REF!</v>
      </c>
      <c r="AH14" s="40" t="e">
        <f t="shared" si="14"/>
        <v>#REF!</v>
      </c>
      <c r="AI14" s="40" t="e">
        <f t="shared" si="14"/>
        <v>#REF!</v>
      </c>
      <c r="AJ14" s="40" t="e">
        <f t="shared" si="14"/>
        <v>#REF!</v>
      </c>
      <c r="AK14" s="40" t="e">
        <f t="shared" si="14"/>
        <v>#REF!</v>
      </c>
      <c r="AL14" s="40" t="e">
        <f t="shared" si="14"/>
        <v>#REF!</v>
      </c>
      <c r="AM14" s="40" t="e">
        <f t="shared" si="14"/>
        <v>#REF!</v>
      </c>
      <c r="AN14" s="40" t="e">
        <f t="shared" si="14"/>
        <v>#REF!</v>
      </c>
      <c r="AO14" s="40" t="e">
        <f t="shared" si="14"/>
        <v>#REF!</v>
      </c>
      <c r="AP14" s="40" t="e">
        <f t="shared" si="14"/>
        <v>#REF!</v>
      </c>
      <c r="AQ14" s="40" t="e">
        <f t="shared" si="14"/>
        <v>#REF!</v>
      </c>
      <c r="AR14" s="40" t="e">
        <f t="shared" si="14"/>
        <v>#REF!</v>
      </c>
      <c r="AS14" s="40" t="e">
        <f t="shared" si="14"/>
        <v>#REF!</v>
      </c>
      <c r="AT14" s="40" t="e">
        <f t="shared" si="14"/>
        <v>#REF!</v>
      </c>
      <c r="AU14" s="40" t="e">
        <f t="shared" si="14"/>
        <v>#REF!</v>
      </c>
      <c r="AV14" s="40" t="e">
        <f t="shared" si="14"/>
        <v>#REF!</v>
      </c>
      <c r="AW14" s="40" t="e">
        <f t="shared" si="14"/>
        <v>#REF!</v>
      </c>
      <c r="AX14" s="40" t="e">
        <f t="shared" si="14"/>
        <v>#REF!</v>
      </c>
      <c r="AY14" s="40" t="e">
        <f t="shared" si="14"/>
        <v>#REF!</v>
      </c>
      <c r="AZ14" s="40" t="e">
        <f t="shared" si="14"/>
        <v>#REF!</v>
      </c>
      <c r="BA14" s="40" t="e">
        <f t="shared" si="14"/>
        <v>#REF!</v>
      </c>
      <c r="BB14" s="40" t="e">
        <f t="shared" si="14"/>
        <v>#REF!</v>
      </c>
      <c r="BC14" s="40" t="e">
        <f t="shared" si="14"/>
        <v>#REF!</v>
      </c>
      <c r="BD14" s="40" t="e">
        <f t="shared" si="14"/>
        <v>#REF!</v>
      </c>
      <c r="BE14" s="40" t="e">
        <f t="shared" si="14"/>
        <v>#REF!</v>
      </c>
      <c r="BF14" s="40" t="e">
        <f t="shared" si="14"/>
        <v>#REF!</v>
      </c>
      <c r="BG14" s="40" t="e">
        <f t="shared" si="14"/>
        <v>#REF!</v>
      </c>
      <c r="BH14" s="40" t="e">
        <f t="shared" si="14"/>
        <v>#REF!</v>
      </c>
      <c r="BI14" s="40" t="e">
        <f t="shared" si="14"/>
        <v>#REF!</v>
      </c>
      <c r="BJ14" s="40"/>
      <c r="BK14" s="243"/>
      <c r="BL14" s="243"/>
      <c r="BM14" s="243"/>
      <c r="BN14" s="40">
        <f t="shared" ref="BN14:CX14" si="15">BN15+BN16+BN17+BN18+BN19+BN20+BN21+BN22+BN23+BN24+BN25+BN26</f>
        <v>15980435.51</v>
      </c>
      <c r="BO14" s="40">
        <f t="shared" si="15"/>
        <v>4915671.51</v>
      </c>
      <c r="BP14" s="40">
        <f t="shared" si="15"/>
        <v>358054</v>
      </c>
      <c r="BQ14" s="40">
        <f t="shared" si="15"/>
        <v>110805</v>
      </c>
      <c r="BR14" s="40">
        <f t="shared" si="15"/>
        <v>177050</v>
      </c>
      <c r="BS14" s="40">
        <f t="shared" si="15"/>
        <v>70199</v>
      </c>
      <c r="BT14" s="40">
        <f t="shared" si="15"/>
        <v>0</v>
      </c>
      <c r="BU14" s="40">
        <f t="shared" si="15"/>
        <v>354430.70600000001</v>
      </c>
      <c r="BV14" s="40">
        <f t="shared" si="15"/>
        <v>107181.70599999999</v>
      </c>
      <c r="BW14" s="40">
        <f t="shared" si="15"/>
        <v>177050</v>
      </c>
      <c r="BX14" s="40">
        <f t="shared" si="15"/>
        <v>70199</v>
      </c>
      <c r="BY14" s="40">
        <f t="shared" si="15"/>
        <v>0</v>
      </c>
      <c r="BZ14" s="40" t="e">
        <f t="shared" si="15"/>
        <v>#REF!</v>
      </c>
      <c r="CA14" s="40" t="e">
        <f t="shared" si="15"/>
        <v>#REF!</v>
      </c>
      <c r="CB14" s="40" t="e">
        <f t="shared" si="15"/>
        <v>#REF!</v>
      </c>
      <c r="CC14" s="40" t="e">
        <f t="shared" si="15"/>
        <v>#REF!</v>
      </c>
      <c r="CD14" s="40">
        <f t="shared" si="15"/>
        <v>0</v>
      </c>
      <c r="CE14" s="40" t="e">
        <f t="shared" si="15"/>
        <v>#REF!</v>
      </c>
      <c r="CF14" s="40" t="e">
        <f t="shared" si="15"/>
        <v>#REF!</v>
      </c>
      <c r="CG14" s="40" t="e">
        <f t="shared" si="15"/>
        <v>#REF!</v>
      </c>
      <c r="CH14" s="40" t="e">
        <f t="shared" si="15"/>
        <v>#REF!</v>
      </c>
      <c r="CI14" s="40">
        <f t="shared" si="15"/>
        <v>0</v>
      </c>
      <c r="CJ14" s="40">
        <f t="shared" si="15"/>
        <v>1654892</v>
      </c>
      <c r="CK14" s="40">
        <f t="shared" si="15"/>
        <v>250185</v>
      </c>
      <c r="CL14" s="40">
        <f t="shared" si="15"/>
        <v>334987</v>
      </c>
      <c r="CM14" s="40">
        <f t="shared" si="15"/>
        <v>612348</v>
      </c>
      <c r="CN14" s="40">
        <f t="shared" si="15"/>
        <v>0</v>
      </c>
      <c r="CO14" s="40">
        <f t="shared" si="15"/>
        <v>11000</v>
      </c>
      <c r="CP14" s="40">
        <f t="shared" si="15"/>
        <v>153645</v>
      </c>
      <c r="CQ14" s="40">
        <f t="shared" si="15"/>
        <v>41022</v>
      </c>
      <c r="CR14" s="40">
        <f t="shared" si="15"/>
        <v>52205</v>
      </c>
      <c r="CS14" s="40">
        <f t="shared" si="15"/>
        <v>199500</v>
      </c>
      <c r="CT14" s="40">
        <f t="shared" si="15"/>
        <v>2471845</v>
      </c>
      <c r="CU14" s="40">
        <f t="shared" si="15"/>
        <v>386355</v>
      </c>
      <c r="CV14" s="40">
        <f t="shared" si="15"/>
        <v>730000</v>
      </c>
      <c r="CW14" s="40">
        <f t="shared" si="15"/>
        <v>1355490</v>
      </c>
      <c r="CX14" s="40">
        <f t="shared" si="15"/>
        <v>0</v>
      </c>
      <c r="CY14" s="40" t="e">
        <f>CY15+CY16+CY17+CY18+CY19+#REF!+#REF!+#REF!+#REF!+CY21+CY22+#REF!+#REF!+#REF!+CY23+CY24+CY25+CY26</f>
        <v>#REF!</v>
      </c>
      <c r="CZ14" s="40"/>
      <c r="DA14" s="40"/>
      <c r="DB14" s="30"/>
      <c r="DC14" s="30"/>
      <c r="DD14" s="30"/>
      <c r="DE14" s="30"/>
      <c r="DF14" s="66"/>
      <c r="DG14" s="268" t="e">
        <f t="shared" ref="DG14:DG27" si="16">AF14-BP14-BZ14-CJ14</f>
        <v>#REF!</v>
      </c>
      <c r="DH14" s="247" t="e">
        <f t="shared" si="6"/>
        <v>#REF!</v>
      </c>
      <c r="DI14" s="248"/>
      <c r="DJ14" s="244"/>
      <c r="DK14" s="244"/>
      <c r="DL14" s="244"/>
      <c r="DM14" s="244"/>
      <c r="DN14" s="244"/>
      <c r="DO14" s="244"/>
      <c r="DP14" s="244"/>
      <c r="DQ14" s="244"/>
      <c r="DR14" s="244"/>
    </row>
    <row r="15" spans="1:122" ht="41.25" customHeight="1">
      <c r="A15" s="30" t="s">
        <v>602</v>
      </c>
      <c r="B15" s="249" t="s">
        <v>34</v>
      </c>
      <c r="C15" s="40"/>
      <c r="D15" s="40"/>
      <c r="E15" s="40"/>
      <c r="F15" s="40"/>
      <c r="G15" s="40"/>
      <c r="H15" s="40"/>
      <c r="I15" s="40"/>
      <c r="J15" s="40"/>
      <c r="K15" s="40"/>
      <c r="L15" s="40"/>
      <c r="M15" s="40"/>
      <c r="N15" s="40"/>
      <c r="O15" s="40"/>
      <c r="P15" s="40"/>
      <c r="Q15" s="40"/>
      <c r="R15" s="40"/>
      <c r="S15" s="40"/>
      <c r="T15" s="40"/>
      <c r="U15" s="40"/>
      <c r="V15" s="40">
        <v>25613</v>
      </c>
      <c r="W15" s="40">
        <v>-8738</v>
      </c>
      <c r="X15" s="40">
        <v>16875</v>
      </c>
      <c r="Y15" s="40">
        <v>0</v>
      </c>
      <c r="Z15" s="40">
        <v>16875</v>
      </c>
      <c r="AA15" s="40">
        <v>0</v>
      </c>
      <c r="AB15" s="40">
        <v>16875</v>
      </c>
      <c r="AC15" s="40">
        <f t="shared" si="8"/>
        <v>-1123</v>
      </c>
      <c r="AD15" s="40">
        <f t="shared" si="9"/>
        <v>15752</v>
      </c>
      <c r="AE15" s="40">
        <f t="shared" si="10"/>
        <v>15752</v>
      </c>
      <c r="AF15" s="40">
        <f t="shared" si="5"/>
        <v>15752</v>
      </c>
      <c r="AG15" s="40">
        <f>SUM(AH15:AK15)</f>
        <v>15752</v>
      </c>
      <c r="AH15" s="40">
        <v>1070</v>
      </c>
      <c r="AI15" s="40"/>
      <c r="AJ15" s="40">
        <v>14682</v>
      </c>
      <c r="AK15" s="40"/>
      <c r="AL15" s="40"/>
      <c r="AM15" s="40"/>
      <c r="AN15" s="40"/>
      <c r="AO15" s="40"/>
      <c r="AP15" s="40"/>
      <c r="AQ15" s="40"/>
      <c r="AR15" s="40"/>
      <c r="AS15" s="40"/>
      <c r="AT15" s="40"/>
      <c r="AU15" s="40">
        <f t="shared" ref="AU15:AU25" si="17">SUM(AV15:AZ15)</f>
        <v>0</v>
      </c>
      <c r="AV15" s="40"/>
      <c r="AW15" s="40"/>
      <c r="AX15" s="40"/>
      <c r="AY15" s="40"/>
      <c r="AZ15" s="40"/>
      <c r="BA15" s="40"/>
      <c r="BB15" s="40"/>
      <c r="BC15" s="40"/>
      <c r="BD15" s="40"/>
      <c r="BE15" s="40"/>
      <c r="BF15" s="40">
        <f t="shared" ref="BF15:BF22" si="18">SUM(BG15:BI15)</f>
        <v>0</v>
      </c>
      <c r="BG15" s="40"/>
      <c r="BH15" s="40"/>
      <c r="BI15" s="40"/>
      <c r="BJ15" s="57"/>
      <c r="BK15" s="243"/>
      <c r="BL15" s="243"/>
      <c r="BM15" s="243"/>
      <c r="BN15" s="40"/>
      <c r="BO15" s="40"/>
      <c r="BP15" s="40"/>
      <c r="BQ15" s="40"/>
      <c r="BR15" s="40"/>
      <c r="BS15" s="40"/>
      <c r="BT15" s="40"/>
      <c r="BU15" s="40"/>
      <c r="BV15" s="40"/>
      <c r="BW15" s="40"/>
      <c r="BX15" s="40"/>
      <c r="BY15" s="40"/>
      <c r="BZ15" s="40"/>
      <c r="CA15" s="40"/>
      <c r="CB15" s="40"/>
      <c r="CC15" s="40"/>
      <c r="CD15" s="40"/>
      <c r="CE15" s="40"/>
      <c r="CF15" s="40"/>
      <c r="CG15" s="40"/>
      <c r="CH15" s="40"/>
      <c r="CI15" s="40"/>
      <c r="CJ15" s="55">
        <f t="shared" ref="CJ15:CJ26" si="19">SUM(CK15:CS15)</f>
        <v>0</v>
      </c>
      <c r="CK15" s="55"/>
      <c r="CL15" s="55"/>
      <c r="CM15" s="55"/>
      <c r="CN15" s="55"/>
      <c r="CO15" s="40"/>
      <c r="CP15" s="40"/>
      <c r="CQ15" s="40"/>
      <c r="CR15" s="40"/>
      <c r="CS15" s="40"/>
      <c r="CT15" s="40">
        <f>SUM(CU15:CX15)</f>
        <v>14682</v>
      </c>
      <c r="CU15" s="57"/>
      <c r="CV15" s="57">
        <f t="shared" ref="CV15:CW15" si="20">AI15-BR15-CB15-CL15</f>
        <v>0</v>
      </c>
      <c r="CW15" s="57">
        <f t="shared" si="20"/>
        <v>14682</v>
      </c>
      <c r="CX15" s="55"/>
      <c r="CY15" s="40"/>
      <c r="CZ15" s="40"/>
      <c r="DA15" s="40"/>
      <c r="DB15" s="30"/>
      <c r="DC15" s="30"/>
      <c r="DD15" s="30"/>
      <c r="DE15" s="30"/>
      <c r="DF15" s="66"/>
      <c r="DG15" s="268">
        <f t="shared" si="16"/>
        <v>15752</v>
      </c>
      <c r="DH15" s="247">
        <f t="shared" si="6"/>
        <v>1070</v>
      </c>
      <c r="DI15" s="248"/>
      <c r="DJ15" s="244"/>
      <c r="DK15" s="244"/>
      <c r="DL15" s="244"/>
      <c r="DM15" s="244"/>
      <c r="DN15" s="244"/>
      <c r="DO15" s="244"/>
      <c r="DP15" s="244"/>
      <c r="DQ15" s="244"/>
      <c r="DR15" s="244"/>
    </row>
    <row r="16" spans="1:122" ht="32.25" customHeight="1">
      <c r="A16" s="30" t="s">
        <v>615</v>
      </c>
      <c r="B16" s="249" t="s">
        <v>694</v>
      </c>
      <c r="C16" s="231"/>
      <c r="D16" s="231"/>
      <c r="E16" s="242"/>
      <c r="F16" s="242"/>
      <c r="G16" s="242"/>
      <c r="H16" s="40"/>
      <c r="I16" s="40"/>
      <c r="J16" s="40"/>
      <c r="K16" s="40"/>
      <c r="L16" s="40"/>
      <c r="M16" s="40"/>
      <c r="N16" s="40"/>
      <c r="O16" s="40"/>
      <c r="P16" s="40"/>
      <c r="Q16" s="40"/>
      <c r="R16" s="40"/>
      <c r="S16" s="40"/>
      <c r="T16" s="40"/>
      <c r="U16" s="40"/>
      <c r="V16" s="40">
        <v>0</v>
      </c>
      <c r="W16" s="40">
        <v>0</v>
      </c>
      <c r="X16" s="40">
        <v>0</v>
      </c>
      <c r="Y16" s="40">
        <v>0</v>
      </c>
      <c r="Z16" s="40">
        <v>0</v>
      </c>
      <c r="AA16" s="40">
        <v>0</v>
      </c>
      <c r="AB16" s="40">
        <v>0</v>
      </c>
      <c r="AC16" s="40">
        <f t="shared" si="8"/>
        <v>0</v>
      </c>
      <c r="AD16" s="40">
        <f t="shared" si="9"/>
        <v>0</v>
      </c>
      <c r="AE16" s="40">
        <f t="shared" si="10"/>
        <v>0</v>
      </c>
      <c r="AF16" s="40">
        <f t="shared" si="5"/>
        <v>0</v>
      </c>
      <c r="AG16" s="40"/>
      <c r="AH16" s="40"/>
      <c r="AI16" s="40"/>
      <c r="AJ16" s="40"/>
      <c r="AK16" s="40"/>
      <c r="AL16" s="40"/>
      <c r="AM16" s="40"/>
      <c r="AN16" s="40"/>
      <c r="AO16" s="40"/>
      <c r="AP16" s="40"/>
      <c r="AQ16" s="40"/>
      <c r="AR16" s="40"/>
      <c r="AS16" s="40"/>
      <c r="AT16" s="40"/>
      <c r="AU16" s="40">
        <f t="shared" si="17"/>
        <v>0</v>
      </c>
      <c r="AV16" s="40"/>
      <c r="AW16" s="40"/>
      <c r="AX16" s="40"/>
      <c r="AY16" s="40"/>
      <c r="AZ16" s="40"/>
      <c r="BA16" s="40"/>
      <c r="BB16" s="40"/>
      <c r="BC16" s="40"/>
      <c r="BD16" s="40"/>
      <c r="BE16" s="40"/>
      <c r="BF16" s="40">
        <f t="shared" si="18"/>
        <v>0</v>
      </c>
      <c r="BG16" s="40"/>
      <c r="BH16" s="40"/>
      <c r="BI16" s="40"/>
      <c r="BJ16" s="57"/>
      <c r="BK16" s="243"/>
      <c r="BL16" s="243"/>
      <c r="BM16" s="243"/>
      <c r="BN16" s="40"/>
      <c r="BO16" s="40"/>
      <c r="BP16" s="40">
        <f>SUM(BQ16:BS16)</f>
        <v>150000</v>
      </c>
      <c r="BQ16" s="40"/>
      <c r="BR16" s="40">
        <v>150000</v>
      </c>
      <c r="BS16" s="40"/>
      <c r="BT16" s="40"/>
      <c r="BU16" s="40">
        <f>SUM(BV16:BX16)</f>
        <v>150000</v>
      </c>
      <c r="BV16" s="40"/>
      <c r="BW16" s="40">
        <v>150000</v>
      </c>
      <c r="BX16" s="40"/>
      <c r="BY16" s="40"/>
      <c r="BZ16" s="40">
        <f t="shared" ref="BZ16:BZ17" si="21">SUM(CA16:CC16)</f>
        <v>150000</v>
      </c>
      <c r="CA16" s="40"/>
      <c r="CB16" s="40">
        <v>150000</v>
      </c>
      <c r="CC16" s="40"/>
      <c r="CD16" s="40"/>
      <c r="CE16" s="40">
        <f t="shared" ref="CE16:CE17" si="22">SUM(CF16:CH16)</f>
        <v>150000</v>
      </c>
      <c r="CF16" s="40"/>
      <c r="CG16" s="40">
        <v>150000</v>
      </c>
      <c r="CH16" s="40"/>
      <c r="CI16" s="40"/>
      <c r="CJ16" s="55">
        <f t="shared" si="19"/>
        <v>150000</v>
      </c>
      <c r="CK16" s="55"/>
      <c r="CL16" s="55">
        <v>150000</v>
      </c>
      <c r="CM16" s="55"/>
      <c r="CN16" s="55"/>
      <c r="CO16" s="40"/>
      <c r="CP16" s="40"/>
      <c r="CQ16" s="40"/>
      <c r="CR16" s="40"/>
      <c r="CS16" s="40"/>
      <c r="CT16" s="40">
        <f t="shared" ref="CT16:CT25" si="23">SUM(CU16:CW16)</f>
        <v>150000</v>
      </c>
      <c r="CU16" s="40"/>
      <c r="CV16" s="40">
        <v>150000</v>
      </c>
      <c r="CW16" s="40"/>
      <c r="CX16" s="55"/>
      <c r="CY16" s="40"/>
      <c r="CZ16" s="30"/>
      <c r="DA16" s="30"/>
      <c r="DB16" s="30"/>
      <c r="DC16" s="30"/>
      <c r="DD16" s="30"/>
      <c r="DE16" s="30"/>
      <c r="DF16" s="66"/>
      <c r="DG16" s="268">
        <f t="shared" si="16"/>
        <v>-450000</v>
      </c>
      <c r="DH16" s="247">
        <f t="shared" si="6"/>
        <v>-600000</v>
      </c>
      <c r="DI16" s="248"/>
      <c r="DJ16" s="244"/>
      <c r="DK16" s="244"/>
      <c r="DL16" s="244"/>
      <c r="DM16" s="244"/>
      <c r="DN16" s="244"/>
      <c r="DO16" s="244"/>
      <c r="DP16" s="244"/>
      <c r="DQ16" s="244"/>
      <c r="DR16" s="244"/>
    </row>
    <row r="17" spans="1:122" ht="30" customHeight="1">
      <c r="A17" s="30" t="s">
        <v>618</v>
      </c>
      <c r="B17" s="249" t="s">
        <v>695</v>
      </c>
      <c r="C17" s="231"/>
      <c r="D17" s="231"/>
      <c r="E17" s="84"/>
      <c r="F17" s="84"/>
      <c r="G17" s="231"/>
      <c r="H17" s="40"/>
      <c r="I17" s="40"/>
      <c r="J17" s="40"/>
      <c r="K17" s="40"/>
      <c r="L17" s="40"/>
      <c r="M17" s="40"/>
      <c r="N17" s="40"/>
      <c r="O17" s="40"/>
      <c r="P17" s="40"/>
      <c r="Q17" s="40"/>
      <c r="R17" s="40">
        <f t="shared" ref="R17:R22" si="24">S17</f>
        <v>543964</v>
      </c>
      <c r="S17" s="40">
        <v>543964</v>
      </c>
      <c r="T17" s="40"/>
      <c r="U17" s="40"/>
      <c r="V17" s="40">
        <v>886628</v>
      </c>
      <c r="W17" s="40">
        <v>0</v>
      </c>
      <c r="X17" s="40">
        <v>886628</v>
      </c>
      <c r="Y17" s="40">
        <v>0</v>
      </c>
      <c r="Z17" s="40">
        <v>886628</v>
      </c>
      <c r="AA17" s="40">
        <v>0</v>
      </c>
      <c r="AB17" s="40">
        <v>886628</v>
      </c>
      <c r="AC17" s="40">
        <f t="shared" si="8"/>
        <v>0</v>
      </c>
      <c r="AD17" s="40">
        <f t="shared" si="9"/>
        <v>886628</v>
      </c>
      <c r="AE17" s="40">
        <f t="shared" si="10"/>
        <v>886628</v>
      </c>
      <c r="AF17" s="40">
        <f t="shared" si="5"/>
        <v>886628</v>
      </c>
      <c r="AG17" s="40">
        <f>SUM(AH17:AJ17)</f>
        <v>884460</v>
      </c>
      <c r="AH17" s="40">
        <v>315496</v>
      </c>
      <c r="AI17" s="40">
        <v>25000</v>
      </c>
      <c r="AJ17" s="40">
        <v>543964</v>
      </c>
      <c r="AK17" s="40"/>
      <c r="AL17" s="40"/>
      <c r="AM17" s="40"/>
      <c r="AN17" s="40"/>
      <c r="AO17" s="40"/>
      <c r="AP17" s="40">
        <f>SUM(AQ17:AT17)</f>
        <v>1168</v>
      </c>
      <c r="AQ17" s="40"/>
      <c r="AR17" s="40"/>
      <c r="AS17" s="40"/>
      <c r="AT17" s="55">
        <v>1168</v>
      </c>
      <c r="AU17" s="40">
        <f t="shared" si="17"/>
        <v>1000</v>
      </c>
      <c r="AV17" s="40"/>
      <c r="AW17" s="40"/>
      <c r="AX17" s="40"/>
      <c r="AY17" s="40">
        <v>1000</v>
      </c>
      <c r="AZ17" s="40"/>
      <c r="BA17" s="40"/>
      <c r="BB17" s="40"/>
      <c r="BC17" s="40"/>
      <c r="BD17" s="40"/>
      <c r="BE17" s="40"/>
      <c r="BF17" s="40">
        <f t="shared" si="18"/>
        <v>0</v>
      </c>
      <c r="BG17" s="40"/>
      <c r="BH17" s="40"/>
      <c r="BI17" s="40"/>
      <c r="BJ17" s="57"/>
      <c r="BK17" s="231"/>
      <c r="BL17" s="231"/>
      <c r="BM17" s="231"/>
      <c r="BN17" s="40"/>
      <c r="BO17" s="40"/>
      <c r="BP17" s="40"/>
      <c r="BQ17" s="40"/>
      <c r="BR17" s="40"/>
      <c r="BS17" s="40"/>
      <c r="BT17" s="40"/>
      <c r="BU17" s="40"/>
      <c r="BV17" s="40"/>
      <c r="BW17" s="40"/>
      <c r="BX17" s="40"/>
      <c r="BY17" s="40"/>
      <c r="BZ17" s="40">
        <f t="shared" si="21"/>
        <v>0</v>
      </c>
      <c r="CA17" s="40"/>
      <c r="CB17" s="40"/>
      <c r="CC17" s="40"/>
      <c r="CD17" s="40"/>
      <c r="CE17" s="40">
        <f t="shared" si="22"/>
        <v>0</v>
      </c>
      <c r="CF17" s="40"/>
      <c r="CG17" s="40"/>
      <c r="CH17" s="40"/>
      <c r="CI17" s="40"/>
      <c r="CJ17" s="55">
        <f t="shared" si="19"/>
        <v>1000</v>
      </c>
      <c r="CK17" s="33"/>
      <c r="CL17" s="33"/>
      <c r="CM17" s="33"/>
      <c r="CN17" s="55"/>
      <c r="CO17" s="40"/>
      <c r="CP17" s="40"/>
      <c r="CQ17" s="40"/>
      <c r="CR17" s="40">
        <v>1000</v>
      </c>
      <c r="CS17" s="40"/>
      <c r="CT17" s="40">
        <f t="shared" si="23"/>
        <v>27100</v>
      </c>
      <c r="CU17" s="242">
        <v>5800</v>
      </c>
      <c r="CV17" s="242">
        <v>7000</v>
      </c>
      <c r="CW17" s="242">
        <v>14300</v>
      </c>
      <c r="CX17" s="55"/>
      <c r="CY17" s="242"/>
      <c r="CZ17" s="30"/>
      <c r="DA17" s="30"/>
      <c r="DB17" s="30"/>
      <c r="DC17" s="30"/>
      <c r="DD17" s="30"/>
      <c r="DE17" s="30"/>
      <c r="DF17" s="57"/>
      <c r="DG17" s="268">
        <f t="shared" si="16"/>
        <v>885628</v>
      </c>
      <c r="DH17" s="247">
        <f t="shared" si="6"/>
        <v>858528</v>
      </c>
      <c r="DI17" s="248"/>
      <c r="DJ17" s="244"/>
      <c r="DK17" s="244"/>
      <c r="DL17" s="244"/>
      <c r="DM17" s="244"/>
      <c r="DN17" s="244"/>
      <c r="DO17" s="244"/>
      <c r="DP17" s="244"/>
      <c r="DQ17" s="244"/>
      <c r="DR17" s="244"/>
    </row>
    <row r="18" spans="1:122" ht="36.75" customHeight="1">
      <c r="A18" s="30" t="s">
        <v>696</v>
      </c>
      <c r="B18" s="250" t="s">
        <v>36</v>
      </c>
      <c r="C18" s="231"/>
      <c r="D18" s="231"/>
      <c r="E18" s="84"/>
      <c r="F18" s="84"/>
      <c r="G18" s="231"/>
      <c r="H18" s="59"/>
      <c r="I18" s="59"/>
      <c r="J18" s="59"/>
      <c r="K18" s="59"/>
      <c r="L18" s="59"/>
      <c r="M18" s="59"/>
      <c r="N18" s="59"/>
      <c r="O18" s="59"/>
      <c r="P18" s="59"/>
      <c r="Q18" s="59"/>
      <c r="R18" s="59">
        <f t="shared" si="24"/>
        <v>157748</v>
      </c>
      <c r="S18" s="59">
        <v>157748</v>
      </c>
      <c r="T18" s="59"/>
      <c r="U18" s="59"/>
      <c r="V18" s="59">
        <v>157748</v>
      </c>
      <c r="W18" s="40">
        <v>0</v>
      </c>
      <c r="X18" s="40">
        <v>157748</v>
      </c>
      <c r="Y18" s="40">
        <v>0</v>
      </c>
      <c r="Z18" s="40">
        <v>157748</v>
      </c>
      <c r="AA18" s="40">
        <v>0</v>
      </c>
      <c r="AB18" s="40">
        <v>157748</v>
      </c>
      <c r="AC18" s="40">
        <f t="shared" si="8"/>
        <v>0</v>
      </c>
      <c r="AD18" s="40">
        <f t="shared" si="9"/>
        <v>157748</v>
      </c>
      <c r="AE18" s="40">
        <f t="shared" si="10"/>
        <v>157748</v>
      </c>
      <c r="AF18" s="40">
        <f t="shared" si="5"/>
        <v>157748</v>
      </c>
      <c r="AG18" s="40">
        <f t="shared" ref="AG18:AG20" si="25">AH18</f>
        <v>157748</v>
      </c>
      <c r="AH18" s="40">
        <v>157748</v>
      </c>
      <c r="AI18" s="40"/>
      <c r="AJ18" s="40"/>
      <c r="AK18" s="40"/>
      <c r="AL18" s="40"/>
      <c r="AM18" s="40"/>
      <c r="AN18" s="40"/>
      <c r="AO18" s="40"/>
      <c r="AP18" s="40"/>
      <c r="AQ18" s="40"/>
      <c r="AR18" s="40"/>
      <c r="AS18" s="40"/>
      <c r="AT18" s="40"/>
      <c r="AU18" s="40">
        <f t="shared" si="17"/>
        <v>0</v>
      </c>
      <c r="AV18" s="40"/>
      <c r="AW18" s="40"/>
      <c r="AX18" s="40"/>
      <c r="AY18" s="40"/>
      <c r="AZ18" s="40"/>
      <c r="BA18" s="40"/>
      <c r="BB18" s="40"/>
      <c r="BC18" s="40"/>
      <c r="BD18" s="40"/>
      <c r="BE18" s="40"/>
      <c r="BF18" s="40">
        <f t="shared" si="18"/>
        <v>0</v>
      </c>
      <c r="BG18" s="40"/>
      <c r="BH18" s="40"/>
      <c r="BI18" s="40"/>
      <c r="BJ18" s="57"/>
      <c r="BK18" s="231"/>
      <c r="BL18" s="231"/>
      <c r="BM18" s="231"/>
      <c r="BN18" s="59"/>
      <c r="BO18" s="59"/>
      <c r="BP18" s="59"/>
      <c r="BQ18" s="59"/>
      <c r="BR18" s="59"/>
      <c r="BS18" s="59"/>
      <c r="BT18" s="59"/>
      <c r="BU18" s="59"/>
      <c r="BV18" s="59"/>
      <c r="BW18" s="59"/>
      <c r="BX18" s="59"/>
      <c r="BY18" s="59"/>
      <c r="BZ18" s="59">
        <f>CA18</f>
        <v>9084</v>
      </c>
      <c r="CA18" s="59">
        <v>9084</v>
      </c>
      <c r="CB18" s="59"/>
      <c r="CC18" s="59"/>
      <c r="CD18" s="59"/>
      <c r="CE18" s="59">
        <f>CF18</f>
        <v>9084</v>
      </c>
      <c r="CF18" s="59">
        <v>9084</v>
      </c>
      <c r="CG18" s="59"/>
      <c r="CH18" s="59"/>
      <c r="CI18" s="59"/>
      <c r="CJ18" s="55">
        <f t="shared" si="19"/>
        <v>3044</v>
      </c>
      <c r="CK18" s="55">
        <v>3044</v>
      </c>
      <c r="CL18" s="55"/>
      <c r="CM18" s="55"/>
      <c r="CN18" s="55"/>
      <c r="CO18" s="40"/>
      <c r="CP18" s="40"/>
      <c r="CQ18" s="40"/>
      <c r="CR18" s="40"/>
      <c r="CS18" s="40"/>
      <c r="CT18" s="40">
        <f t="shared" si="23"/>
        <v>29076</v>
      </c>
      <c r="CU18" s="59">
        <v>29076</v>
      </c>
      <c r="CV18" s="59"/>
      <c r="CW18" s="59"/>
      <c r="CX18" s="55"/>
      <c r="CY18" s="55">
        <v>51780</v>
      </c>
      <c r="CZ18" s="84"/>
      <c r="DA18" s="84"/>
      <c r="DB18" s="30"/>
      <c r="DC18" s="30"/>
      <c r="DD18" s="30"/>
      <c r="DE18" s="30"/>
      <c r="DF18" s="30"/>
      <c r="DG18" s="268">
        <f t="shared" si="16"/>
        <v>145620</v>
      </c>
      <c r="DH18" s="247">
        <f t="shared" si="6"/>
        <v>116544</v>
      </c>
      <c r="DI18" s="248"/>
      <c r="DJ18" s="244"/>
      <c r="DK18" s="244"/>
      <c r="DL18" s="244"/>
      <c r="DM18" s="244"/>
      <c r="DN18" s="244"/>
      <c r="DO18" s="244"/>
      <c r="DP18" s="244"/>
      <c r="DQ18" s="244"/>
      <c r="DR18" s="244"/>
    </row>
    <row r="19" spans="1:122" ht="39" customHeight="1">
      <c r="A19" s="30" t="s">
        <v>697</v>
      </c>
      <c r="B19" s="250" t="s">
        <v>698</v>
      </c>
      <c r="C19" s="231"/>
      <c r="D19" s="231"/>
      <c r="E19" s="84"/>
      <c r="F19" s="84"/>
      <c r="G19" s="231"/>
      <c r="H19" s="59"/>
      <c r="I19" s="59"/>
      <c r="J19" s="59"/>
      <c r="K19" s="59"/>
      <c r="L19" s="59"/>
      <c r="M19" s="59"/>
      <c r="N19" s="59"/>
      <c r="O19" s="59"/>
      <c r="P19" s="59"/>
      <c r="Q19" s="59"/>
      <c r="R19" s="59">
        <f t="shared" si="24"/>
        <v>49667</v>
      </c>
      <c r="S19" s="338">
        <v>49667</v>
      </c>
      <c r="T19" s="59"/>
      <c r="U19" s="59"/>
      <c r="V19" s="59">
        <v>153700</v>
      </c>
      <c r="W19" s="40">
        <v>0</v>
      </c>
      <c r="X19" s="40">
        <v>153700</v>
      </c>
      <c r="Y19" s="40">
        <v>0</v>
      </c>
      <c r="Z19" s="40">
        <v>153700</v>
      </c>
      <c r="AA19" s="40">
        <v>0</v>
      </c>
      <c r="AB19" s="40">
        <v>153700</v>
      </c>
      <c r="AC19" s="40">
        <f t="shared" si="8"/>
        <v>0</v>
      </c>
      <c r="AD19" s="40">
        <f t="shared" si="9"/>
        <v>153700</v>
      </c>
      <c r="AE19" s="40">
        <f t="shared" si="10"/>
        <v>153700</v>
      </c>
      <c r="AF19" s="40">
        <f t="shared" si="5"/>
        <v>153700</v>
      </c>
      <c r="AG19" s="40">
        <f t="shared" si="25"/>
        <v>153700</v>
      </c>
      <c r="AH19" s="57">
        <v>153700</v>
      </c>
      <c r="AI19" s="57"/>
      <c r="AJ19" s="57"/>
      <c r="AK19" s="57"/>
      <c r="AL19" s="57"/>
      <c r="AM19" s="57"/>
      <c r="AN19" s="57"/>
      <c r="AO19" s="57"/>
      <c r="AP19" s="57"/>
      <c r="AQ19" s="57"/>
      <c r="AR19" s="57"/>
      <c r="AS19" s="57"/>
      <c r="AT19" s="57"/>
      <c r="AU19" s="40">
        <f t="shared" si="17"/>
        <v>0</v>
      </c>
      <c r="AV19" s="40"/>
      <c r="AW19" s="40"/>
      <c r="AX19" s="57"/>
      <c r="AY19" s="57"/>
      <c r="AZ19" s="57"/>
      <c r="BA19" s="57"/>
      <c r="BB19" s="57"/>
      <c r="BC19" s="57"/>
      <c r="BD19" s="57"/>
      <c r="BE19" s="57"/>
      <c r="BF19" s="40">
        <f t="shared" si="18"/>
        <v>0</v>
      </c>
      <c r="BG19" s="57"/>
      <c r="BH19" s="57"/>
      <c r="BI19" s="57"/>
      <c r="BJ19" s="57"/>
      <c r="BK19" s="231"/>
      <c r="BL19" s="231"/>
      <c r="BM19" s="231"/>
      <c r="BN19" s="59"/>
      <c r="BO19" s="59"/>
      <c r="BP19" s="59">
        <v>40321</v>
      </c>
      <c r="BQ19" s="59">
        <v>40321</v>
      </c>
      <c r="BR19" s="59"/>
      <c r="BS19" s="59"/>
      <c r="BT19" s="59"/>
      <c r="BU19" s="59">
        <v>40321</v>
      </c>
      <c r="BV19" s="59">
        <v>40321</v>
      </c>
      <c r="BW19" s="59"/>
      <c r="BX19" s="59"/>
      <c r="BY19" s="59"/>
      <c r="BZ19" s="59">
        <v>30700</v>
      </c>
      <c r="CA19" s="59">
        <v>30700</v>
      </c>
      <c r="CB19" s="59"/>
      <c r="CC19" s="59"/>
      <c r="CD19" s="59"/>
      <c r="CE19" s="59">
        <v>30700</v>
      </c>
      <c r="CF19" s="59">
        <v>30700</v>
      </c>
      <c r="CG19" s="59"/>
      <c r="CH19" s="59"/>
      <c r="CI19" s="59"/>
      <c r="CJ19" s="55">
        <f t="shared" si="19"/>
        <v>19700</v>
      </c>
      <c r="CK19" s="55">
        <v>19700</v>
      </c>
      <c r="CL19" s="55"/>
      <c r="CM19" s="55"/>
      <c r="CN19" s="55"/>
      <c r="CO19" s="40"/>
      <c r="CP19" s="40"/>
      <c r="CQ19" s="57"/>
      <c r="CR19" s="57"/>
      <c r="CS19" s="57"/>
      <c r="CT19" s="40">
        <f t="shared" si="23"/>
        <v>18700</v>
      </c>
      <c r="CU19" s="59">
        <v>18700</v>
      </c>
      <c r="CV19" s="59"/>
      <c r="CW19" s="59"/>
      <c r="CX19" s="55"/>
      <c r="CY19" s="55">
        <v>22679</v>
      </c>
      <c r="CZ19" s="84"/>
      <c r="DA19" s="84"/>
      <c r="DB19" s="30"/>
      <c r="DC19" s="30"/>
      <c r="DD19" s="30"/>
      <c r="DE19" s="30"/>
      <c r="DF19" s="30"/>
      <c r="DG19" s="268">
        <f t="shared" si="16"/>
        <v>62979</v>
      </c>
      <c r="DH19" s="247">
        <f t="shared" si="6"/>
        <v>44279</v>
      </c>
      <c r="DI19" s="248"/>
      <c r="DJ19" s="244"/>
      <c r="DK19" s="244"/>
      <c r="DL19" s="244"/>
      <c r="DM19" s="244"/>
      <c r="DN19" s="244"/>
      <c r="DO19" s="244"/>
      <c r="DP19" s="244"/>
      <c r="DQ19" s="244"/>
      <c r="DR19" s="244"/>
    </row>
    <row r="20" spans="1:122" ht="39.75" customHeight="1">
      <c r="A20" s="30" t="s">
        <v>699</v>
      </c>
      <c r="B20" s="250" t="s">
        <v>700</v>
      </c>
      <c r="C20" s="231"/>
      <c r="D20" s="231"/>
      <c r="E20" s="84"/>
      <c r="F20" s="84"/>
      <c r="G20" s="231"/>
      <c r="H20" s="59"/>
      <c r="I20" s="59"/>
      <c r="J20" s="59"/>
      <c r="K20" s="59"/>
      <c r="L20" s="59"/>
      <c r="M20" s="59"/>
      <c r="N20" s="59"/>
      <c r="O20" s="59"/>
      <c r="P20" s="59"/>
      <c r="Q20" s="59"/>
      <c r="R20" s="59">
        <f t="shared" si="24"/>
        <v>5000</v>
      </c>
      <c r="S20" s="338">
        <v>5000</v>
      </c>
      <c r="T20" s="59"/>
      <c r="U20" s="59"/>
      <c r="V20" s="59">
        <v>5200</v>
      </c>
      <c r="W20" s="40">
        <v>0</v>
      </c>
      <c r="X20" s="40">
        <v>5200</v>
      </c>
      <c r="Y20" s="40">
        <v>0</v>
      </c>
      <c r="Z20" s="40">
        <v>5200</v>
      </c>
      <c r="AA20" s="40">
        <v>0</v>
      </c>
      <c r="AB20" s="40">
        <v>5200</v>
      </c>
      <c r="AC20" s="40">
        <f t="shared" si="8"/>
        <v>0</v>
      </c>
      <c r="AD20" s="40">
        <f t="shared" si="9"/>
        <v>5200</v>
      </c>
      <c r="AE20" s="40">
        <f t="shared" si="10"/>
        <v>5200</v>
      </c>
      <c r="AF20" s="40">
        <f t="shared" si="5"/>
        <v>5200</v>
      </c>
      <c r="AG20" s="40">
        <f t="shared" si="25"/>
        <v>5000</v>
      </c>
      <c r="AH20" s="57">
        <v>5000</v>
      </c>
      <c r="AI20" s="57"/>
      <c r="AJ20" s="57"/>
      <c r="AK20" s="57"/>
      <c r="AL20" s="57"/>
      <c r="AM20" s="57"/>
      <c r="AN20" s="57"/>
      <c r="AO20" s="57"/>
      <c r="AP20" s="40">
        <f t="shared" ref="AP20:AP22" si="26">SUM(AQ20:AT20)</f>
        <v>0</v>
      </c>
      <c r="AQ20" s="57"/>
      <c r="AR20" s="57"/>
      <c r="AS20" s="57"/>
      <c r="AT20" s="57"/>
      <c r="AU20" s="40">
        <f t="shared" si="17"/>
        <v>200</v>
      </c>
      <c r="AV20" s="40">
        <v>200</v>
      </c>
      <c r="AW20" s="40"/>
      <c r="AX20" s="57"/>
      <c r="AY20" s="57"/>
      <c r="AZ20" s="57"/>
      <c r="BA20" s="57"/>
      <c r="BB20" s="57"/>
      <c r="BC20" s="57"/>
      <c r="BD20" s="57"/>
      <c r="BE20" s="57"/>
      <c r="BF20" s="40">
        <f t="shared" si="18"/>
        <v>0</v>
      </c>
      <c r="BG20" s="57"/>
      <c r="BH20" s="57"/>
      <c r="BI20" s="57"/>
      <c r="BJ20" s="57"/>
      <c r="BK20" s="231"/>
      <c r="BL20" s="231"/>
      <c r="BM20" s="231"/>
      <c r="BN20" s="59"/>
      <c r="BO20" s="59"/>
      <c r="BP20" s="59">
        <v>1000</v>
      </c>
      <c r="BQ20" s="59">
        <v>1000</v>
      </c>
      <c r="BR20" s="59"/>
      <c r="BS20" s="59"/>
      <c r="BT20" s="59"/>
      <c r="BU20" s="59">
        <v>1000</v>
      </c>
      <c r="BV20" s="59">
        <v>1000</v>
      </c>
      <c r="BW20" s="59"/>
      <c r="BX20" s="59"/>
      <c r="BY20" s="59"/>
      <c r="BZ20" s="59">
        <v>1000</v>
      </c>
      <c r="CA20" s="59">
        <v>1000</v>
      </c>
      <c r="CB20" s="59"/>
      <c r="CC20" s="59"/>
      <c r="CD20" s="59"/>
      <c r="CE20" s="59">
        <v>1000</v>
      </c>
      <c r="CF20" s="59">
        <v>1000</v>
      </c>
      <c r="CG20" s="59"/>
      <c r="CH20" s="59"/>
      <c r="CI20" s="59"/>
      <c r="CJ20" s="55">
        <f t="shared" si="19"/>
        <v>1200</v>
      </c>
      <c r="CK20" s="55">
        <v>1000</v>
      </c>
      <c r="CL20" s="55"/>
      <c r="CM20" s="55"/>
      <c r="CN20" s="55"/>
      <c r="CO20" s="40">
        <v>200</v>
      </c>
      <c r="CP20" s="40"/>
      <c r="CQ20" s="57"/>
      <c r="CR20" s="57"/>
      <c r="CS20" s="57"/>
      <c r="CT20" s="40">
        <f t="shared" si="23"/>
        <v>1000</v>
      </c>
      <c r="CU20" s="57">
        <v>1000</v>
      </c>
      <c r="CV20" s="57">
        <f t="shared" ref="CV20:CW20" si="27">AI20-BR20-CB20-CL20</f>
        <v>0</v>
      </c>
      <c r="CW20" s="57">
        <f t="shared" si="27"/>
        <v>0</v>
      </c>
      <c r="CX20" s="55"/>
      <c r="CY20" s="59">
        <v>1000</v>
      </c>
      <c r="CZ20" s="84"/>
      <c r="DA20" s="84"/>
      <c r="DB20" s="30"/>
      <c r="DC20" s="30"/>
      <c r="DD20" s="30"/>
      <c r="DE20" s="30"/>
      <c r="DF20" s="30"/>
      <c r="DG20" s="268">
        <f t="shared" si="16"/>
        <v>2000</v>
      </c>
      <c r="DH20" s="247">
        <f t="shared" si="6"/>
        <v>1000</v>
      </c>
      <c r="DI20" s="248"/>
      <c r="DJ20" s="244"/>
      <c r="DK20" s="244"/>
      <c r="DL20" s="244"/>
      <c r="DM20" s="244"/>
      <c r="DN20" s="244"/>
      <c r="DO20" s="244"/>
      <c r="DP20" s="244"/>
      <c r="DQ20" s="244"/>
      <c r="DR20" s="244"/>
    </row>
    <row r="21" spans="1:122" ht="36.75" customHeight="1">
      <c r="A21" s="30" t="s">
        <v>701</v>
      </c>
      <c r="B21" s="250" t="s">
        <v>702</v>
      </c>
      <c r="C21" s="231"/>
      <c r="D21" s="231"/>
      <c r="E21" s="84"/>
      <c r="F21" s="84"/>
      <c r="G21" s="231"/>
      <c r="H21" s="55"/>
      <c r="I21" s="55"/>
      <c r="J21" s="55"/>
      <c r="K21" s="55"/>
      <c r="L21" s="55"/>
      <c r="M21" s="55"/>
      <c r="N21" s="55"/>
      <c r="O21" s="55"/>
      <c r="P21" s="55"/>
      <c r="Q21" s="55"/>
      <c r="R21" s="55">
        <f t="shared" si="24"/>
        <v>37500</v>
      </c>
      <c r="S21" s="55">
        <v>37500</v>
      </c>
      <c r="T21" s="40"/>
      <c r="U21" s="55"/>
      <c r="V21" s="55">
        <v>47500</v>
      </c>
      <c r="W21" s="40">
        <v>0</v>
      </c>
      <c r="X21" s="40">
        <v>47500</v>
      </c>
      <c r="Y21" s="40">
        <v>0</v>
      </c>
      <c r="Z21" s="40">
        <v>47500</v>
      </c>
      <c r="AA21" s="40">
        <v>0</v>
      </c>
      <c r="AB21" s="40">
        <v>47500</v>
      </c>
      <c r="AC21" s="40">
        <f t="shared" si="8"/>
        <v>0</v>
      </c>
      <c r="AD21" s="40">
        <f t="shared" si="9"/>
        <v>47500</v>
      </c>
      <c r="AE21" s="40">
        <f t="shared" si="10"/>
        <v>47500</v>
      </c>
      <c r="AF21" s="40">
        <f t="shared" si="5"/>
        <v>47500</v>
      </c>
      <c r="AG21" s="40">
        <f>AI21</f>
        <v>27500</v>
      </c>
      <c r="AH21" s="40"/>
      <c r="AI21" s="40">
        <v>27500</v>
      </c>
      <c r="AJ21" s="40"/>
      <c r="AK21" s="40"/>
      <c r="AL21" s="40"/>
      <c r="AM21" s="40"/>
      <c r="AN21" s="40"/>
      <c r="AO21" s="40"/>
      <c r="AP21" s="40">
        <f t="shared" si="26"/>
        <v>0</v>
      </c>
      <c r="AQ21" s="40"/>
      <c r="AR21" s="40"/>
      <c r="AS21" s="40"/>
      <c r="AT21" s="40"/>
      <c r="AU21" s="40">
        <f t="shared" si="17"/>
        <v>20000</v>
      </c>
      <c r="AV21" s="40"/>
      <c r="AW21" s="40"/>
      <c r="AX21" s="40"/>
      <c r="AY21" s="40"/>
      <c r="AZ21" s="40">
        <v>20000</v>
      </c>
      <c r="BA21" s="40"/>
      <c r="BB21" s="40"/>
      <c r="BC21" s="40"/>
      <c r="BD21" s="40"/>
      <c r="BE21" s="40"/>
      <c r="BF21" s="40">
        <f t="shared" si="18"/>
        <v>0</v>
      </c>
      <c r="BG21" s="40"/>
      <c r="BH21" s="40"/>
      <c r="BI21" s="40"/>
      <c r="BJ21" s="57"/>
      <c r="BK21" s="231"/>
      <c r="BL21" s="231"/>
      <c r="BM21" s="231"/>
      <c r="BN21" s="55"/>
      <c r="BO21" s="55"/>
      <c r="BP21" s="55">
        <v>7500</v>
      </c>
      <c r="BQ21" s="55"/>
      <c r="BR21" s="55">
        <v>7500</v>
      </c>
      <c r="BS21" s="55"/>
      <c r="BT21" s="55"/>
      <c r="BU21" s="55">
        <v>7500</v>
      </c>
      <c r="BV21" s="55"/>
      <c r="BW21" s="55">
        <v>7500</v>
      </c>
      <c r="BX21" s="55"/>
      <c r="BY21" s="55"/>
      <c r="BZ21" s="59">
        <f t="shared" ref="BZ21:BZ22" si="28">SUM(CA21:CC21)</f>
        <v>5000</v>
      </c>
      <c r="CA21" s="66"/>
      <c r="CB21" s="59">
        <v>5000</v>
      </c>
      <c r="CC21" s="66"/>
      <c r="CD21" s="66"/>
      <c r="CE21" s="59">
        <f t="shared" ref="CE21:CE22" si="29">SUM(CF21:CH21)</f>
        <v>5000</v>
      </c>
      <c r="CF21" s="66"/>
      <c r="CG21" s="59">
        <v>5000</v>
      </c>
      <c r="CH21" s="66"/>
      <c r="CI21" s="66"/>
      <c r="CJ21" s="55">
        <f t="shared" si="19"/>
        <v>40000</v>
      </c>
      <c r="CK21" s="55"/>
      <c r="CL21" s="55">
        <v>20000</v>
      </c>
      <c r="CM21" s="55"/>
      <c r="CN21" s="66"/>
      <c r="CO21" s="40"/>
      <c r="CP21" s="40"/>
      <c r="CQ21" s="40"/>
      <c r="CR21" s="40"/>
      <c r="CS21" s="40">
        <v>20000</v>
      </c>
      <c r="CT21" s="40">
        <f t="shared" si="23"/>
        <v>58000</v>
      </c>
      <c r="CU21" s="59"/>
      <c r="CV21" s="59">
        <v>58000</v>
      </c>
      <c r="CW21" s="59"/>
      <c r="CX21" s="66"/>
      <c r="CY21" s="32">
        <v>5000</v>
      </c>
      <c r="CZ21" s="32"/>
      <c r="DA21" s="32"/>
      <c r="DB21" s="30"/>
      <c r="DC21" s="30"/>
      <c r="DD21" s="30"/>
      <c r="DE21" s="251"/>
      <c r="DF21" s="30"/>
      <c r="DG21" s="268">
        <f t="shared" si="16"/>
        <v>-5000</v>
      </c>
      <c r="DH21" s="247">
        <f t="shared" si="6"/>
        <v>-63000</v>
      </c>
      <c r="DI21" s="248"/>
      <c r="DJ21" s="244"/>
      <c r="DK21" s="244"/>
      <c r="DL21" s="244"/>
      <c r="DM21" s="244"/>
      <c r="DN21" s="244"/>
      <c r="DO21" s="244"/>
      <c r="DP21" s="244"/>
      <c r="DQ21" s="244"/>
      <c r="DR21" s="244"/>
    </row>
    <row r="22" spans="1:122" ht="99.75" customHeight="1">
      <c r="A22" s="30" t="s">
        <v>703</v>
      </c>
      <c r="B22" s="249" t="s">
        <v>704</v>
      </c>
      <c r="C22" s="231"/>
      <c r="D22" s="231"/>
      <c r="E22" s="84"/>
      <c r="F22" s="84"/>
      <c r="G22" s="231"/>
      <c r="H22" s="40"/>
      <c r="I22" s="40"/>
      <c r="J22" s="40"/>
      <c r="K22" s="40"/>
      <c r="L22" s="40"/>
      <c r="M22" s="40"/>
      <c r="N22" s="40"/>
      <c r="O22" s="40"/>
      <c r="P22" s="40"/>
      <c r="Q22" s="40"/>
      <c r="R22" s="40">
        <f t="shared" si="24"/>
        <v>40000</v>
      </c>
      <c r="S22" s="40">
        <v>40000</v>
      </c>
      <c r="T22" s="40"/>
      <c r="U22" s="40"/>
      <c r="V22" s="40">
        <v>40000</v>
      </c>
      <c r="W22" s="40">
        <v>0</v>
      </c>
      <c r="X22" s="40">
        <v>40000</v>
      </c>
      <c r="Y22" s="40">
        <v>0</v>
      </c>
      <c r="Z22" s="40">
        <v>40000</v>
      </c>
      <c r="AA22" s="40">
        <v>0</v>
      </c>
      <c r="AB22" s="40">
        <v>40000</v>
      </c>
      <c r="AC22" s="40">
        <f t="shared" si="8"/>
        <v>-10000</v>
      </c>
      <c r="AD22" s="40">
        <f t="shared" si="9"/>
        <v>30000</v>
      </c>
      <c r="AE22" s="40">
        <f t="shared" si="10"/>
        <v>30000</v>
      </c>
      <c r="AF22" s="40">
        <f t="shared" si="5"/>
        <v>30000</v>
      </c>
      <c r="AG22" s="40">
        <f t="shared" ref="AG22:AG23" si="30">SUM(AH22:AK22)</f>
        <v>30000</v>
      </c>
      <c r="AH22" s="40"/>
      <c r="AI22" s="40"/>
      <c r="AJ22" s="40">
        <v>30000</v>
      </c>
      <c r="AK22" s="40"/>
      <c r="AL22" s="40"/>
      <c r="AM22" s="40"/>
      <c r="AN22" s="40"/>
      <c r="AO22" s="40"/>
      <c r="AP22" s="40">
        <f t="shared" si="26"/>
        <v>0</v>
      </c>
      <c r="AQ22" s="40"/>
      <c r="AR22" s="40"/>
      <c r="AS22" s="40"/>
      <c r="AT22" s="40"/>
      <c r="AU22" s="40">
        <f t="shared" si="17"/>
        <v>0</v>
      </c>
      <c r="AV22" s="40"/>
      <c r="AW22" s="40"/>
      <c r="AX22" s="40"/>
      <c r="AY22" s="40"/>
      <c r="AZ22" s="40"/>
      <c r="BA22" s="40"/>
      <c r="BB22" s="40"/>
      <c r="BC22" s="40"/>
      <c r="BD22" s="40"/>
      <c r="BE22" s="40"/>
      <c r="BF22" s="40">
        <f t="shared" si="18"/>
        <v>0</v>
      </c>
      <c r="BG22" s="40"/>
      <c r="BH22" s="40"/>
      <c r="BI22" s="40"/>
      <c r="BJ22" s="57"/>
      <c r="BK22" s="231"/>
      <c r="BL22" s="231"/>
      <c r="BM22" s="231"/>
      <c r="BN22" s="40"/>
      <c r="BO22" s="40"/>
      <c r="BP22" s="40"/>
      <c r="BQ22" s="40"/>
      <c r="BR22" s="40"/>
      <c r="BS22" s="40"/>
      <c r="BT22" s="40"/>
      <c r="BU22" s="40"/>
      <c r="BV22" s="40"/>
      <c r="BW22" s="40"/>
      <c r="BX22" s="40"/>
      <c r="BY22" s="40"/>
      <c r="BZ22" s="59">
        <f t="shared" si="28"/>
        <v>0</v>
      </c>
      <c r="CA22" s="40"/>
      <c r="CB22" s="40"/>
      <c r="CC22" s="40"/>
      <c r="CD22" s="40"/>
      <c r="CE22" s="59">
        <f t="shared" si="29"/>
        <v>0</v>
      </c>
      <c r="CF22" s="40"/>
      <c r="CG22" s="40"/>
      <c r="CH22" s="40"/>
      <c r="CI22" s="40"/>
      <c r="CJ22" s="55">
        <f t="shared" si="19"/>
        <v>25000</v>
      </c>
      <c r="CK22" s="55"/>
      <c r="CL22" s="55"/>
      <c r="CM22" s="55">
        <v>25000</v>
      </c>
      <c r="CN22" s="55"/>
      <c r="CO22" s="40"/>
      <c r="CP22" s="40"/>
      <c r="CQ22" s="40"/>
      <c r="CR22" s="40"/>
      <c r="CS22" s="40"/>
      <c r="CT22" s="40">
        <f t="shared" si="23"/>
        <v>5000</v>
      </c>
      <c r="CU22" s="57">
        <f t="shared" ref="CU22:CV22" si="31">AH22-BQ22-CA22-CK22</f>
        <v>0</v>
      </c>
      <c r="CV22" s="57">
        <f t="shared" si="31"/>
        <v>0</v>
      </c>
      <c r="CW22" s="57">
        <v>5000</v>
      </c>
      <c r="CX22" s="55"/>
      <c r="CY22" s="242"/>
      <c r="CZ22" s="30"/>
      <c r="DA22" s="30"/>
      <c r="DB22" s="30"/>
      <c r="DC22" s="30"/>
      <c r="DD22" s="30"/>
      <c r="DE22" s="30"/>
      <c r="DF22" s="57"/>
      <c r="DG22" s="268">
        <f t="shared" si="16"/>
        <v>5000</v>
      </c>
      <c r="DH22" s="247">
        <f t="shared" si="6"/>
        <v>0</v>
      </c>
      <c r="DI22" s="248"/>
      <c r="DJ22" s="244"/>
      <c r="DK22" s="244"/>
      <c r="DL22" s="244"/>
      <c r="DM22" s="244"/>
      <c r="DN22" s="244"/>
      <c r="DO22" s="244"/>
      <c r="DP22" s="244"/>
      <c r="DQ22" s="244"/>
      <c r="DR22" s="244"/>
    </row>
    <row r="23" spans="1:122" ht="34.5" customHeight="1">
      <c r="A23" s="339" t="s">
        <v>705</v>
      </c>
      <c r="B23" s="340" t="s">
        <v>706</v>
      </c>
      <c r="C23" s="341"/>
      <c r="D23" s="341"/>
      <c r="E23" s="342"/>
      <c r="F23" s="342"/>
      <c r="G23" s="341"/>
      <c r="H23" s="48"/>
      <c r="I23" s="48"/>
      <c r="J23" s="48"/>
      <c r="K23" s="48"/>
      <c r="L23" s="48"/>
      <c r="M23" s="48"/>
      <c r="N23" s="48"/>
      <c r="O23" s="48"/>
      <c r="P23" s="48"/>
      <c r="Q23" s="48"/>
      <c r="R23" s="48"/>
      <c r="S23" s="48"/>
      <c r="T23" s="48"/>
      <c r="U23" s="48"/>
      <c r="V23" s="48">
        <v>141550</v>
      </c>
      <c r="W23" s="48">
        <v>0</v>
      </c>
      <c r="X23" s="48">
        <v>141550</v>
      </c>
      <c r="Y23" s="48">
        <v>0</v>
      </c>
      <c r="Z23" s="48">
        <v>141550</v>
      </c>
      <c r="AA23" s="48">
        <v>0</v>
      </c>
      <c r="AB23" s="48">
        <v>141550</v>
      </c>
      <c r="AC23" s="48">
        <f t="shared" si="8"/>
        <v>0</v>
      </c>
      <c r="AD23" s="48">
        <f t="shared" si="9"/>
        <v>141550</v>
      </c>
      <c r="AE23" s="48">
        <f t="shared" si="10"/>
        <v>141550</v>
      </c>
      <c r="AF23" s="48">
        <f t="shared" si="5"/>
        <v>141550</v>
      </c>
      <c r="AG23" s="48">
        <f t="shared" si="30"/>
        <v>141550</v>
      </c>
      <c r="AH23" s="48"/>
      <c r="AI23" s="48"/>
      <c r="AJ23" s="48">
        <v>141550</v>
      </c>
      <c r="AK23" s="48"/>
      <c r="AL23" s="48"/>
      <c r="AM23" s="48"/>
      <c r="AN23" s="48"/>
      <c r="AO23" s="48"/>
      <c r="AP23" s="48"/>
      <c r="AQ23" s="48"/>
      <c r="AR23" s="48"/>
      <c r="AS23" s="48"/>
      <c r="AT23" s="48"/>
      <c r="AU23" s="48">
        <f t="shared" si="17"/>
        <v>0</v>
      </c>
      <c r="AV23" s="48"/>
      <c r="AW23" s="48"/>
      <c r="AX23" s="48"/>
      <c r="AY23" s="48"/>
      <c r="AZ23" s="48"/>
      <c r="BA23" s="48"/>
      <c r="BB23" s="48"/>
      <c r="BC23" s="48"/>
      <c r="BD23" s="48"/>
      <c r="BE23" s="48"/>
      <c r="BF23" s="48"/>
      <c r="BG23" s="48"/>
      <c r="BH23" s="48"/>
      <c r="BI23" s="48"/>
      <c r="BJ23" s="343"/>
      <c r="BK23" s="341"/>
      <c r="BL23" s="341"/>
      <c r="BM23" s="341"/>
      <c r="BN23" s="48"/>
      <c r="BO23" s="48"/>
      <c r="BP23" s="48"/>
      <c r="BQ23" s="48"/>
      <c r="BR23" s="48"/>
      <c r="BS23" s="48"/>
      <c r="BT23" s="48"/>
      <c r="BU23" s="48"/>
      <c r="BV23" s="48"/>
      <c r="BW23" s="48"/>
      <c r="BX23" s="48"/>
      <c r="BY23" s="48"/>
      <c r="BZ23" s="344"/>
      <c r="CA23" s="48"/>
      <c r="CB23" s="48"/>
      <c r="CC23" s="48"/>
      <c r="CD23" s="48"/>
      <c r="CE23" s="344"/>
      <c r="CF23" s="48"/>
      <c r="CG23" s="48"/>
      <c r="CH23" s="48"/>
      <c r="CI23" s="48"/>
      <c r="CJ23" s="345">
        <f t="shared" si="19"/>
        <v>0</v>
      </c>
      <c r="CK23" s="345"/>
      <c r="CL23" s="345"/>
      <c r="CM23" s="345"/>
      <c r="CN23" s="345"/>
      <c r="CO23" s="48"/>
      <c r="CP23" s="48"/>
      <c r="CQ23" s="48"/>
      <c r="CR23" s="48"/>
      <c r="CS23" s="48"/>
      <c r="CT23" s="48">
        <f t="shared" si="23"/>
        <v>711950</v>
      </c>
      <c r="CU23" s="343">
        <f>AH23-BQ23-CA23-CK23</f>
        <v>0</v>
      </c>
      <c r="CV23" s="48">
        <v>514881</v>
      </c>
      <c r="CW23" s="343">
        <f>46508-25+13+573+150000</f>
        <v>197069</v>
      </c>
      <c r="CX23" s="345"/>
      <c r="CY23" s="346"/>
      <c r="CZ23" s="339"/>
      <c r="DA23" s="339"/>
      <c r="DB23" s="339"/>
      <c r="DC23" s="339"/>
      <c r="DD23" s="339"/>
      <c r="DE23" s="339"/>
      <c r="DF23" s="343"/>
      <c r="DG23" s="268">
        <f t="shared" si="16"/>
        <v>141550</v>
      </c>
      <c r="DH23" s="347">
        <f t="shared" si="6"/>
        <v>-570400</v>
      </c>
      <c r="DI23" s="348"/>
      <c r="DJ23" s="349"/>
      <c r="DK23" s="349"/>
      <c r="DL23" s="349"/>
      <c r="DM23" s="349"/>
      <c r="DN23" s="349"/>
      <c r="DO23" s="349"/>
      <c r="DP23" s="349"/>
      <c r="DQ23" s="349"/>
      <c r="DR23" s="349"/>
    </row>
    <row r="24" spans="1:122" ht="55.5" customHeight="1">
      <c r="A24" s="30" t="s">
        <v>707</v>
      </c>
      <c r="B24" s="249" t="s">
        <v>708</v>
      </c>
      <c r="C24" s="231"/>
      <c r="D24" s="231"/>
      <c r="E24" s="84"/>
      <c r="F24" s="84"/>
      <c r="G24" s="231"/>
      <c r="H24" s="40"/>
      <c r="I24" s="40"/>
      <c r="J24" s="40"/>
      <c r="K24" s="40"/>
      <c r="L24" s="40"/>
      <c r="M24" s="40"/>
      <c r="N24" s="40"/>
      <c r="O24" s="40"/>
      <c r="P24" s="40"/>
      <c r="Q24" s="40"/>
      <c r="R24" s="40">
        <f t="shared" ref="R24:R25" si="32">S24</f>
        <v>23000</v>
      </c>
      <c r="S24" s="40">
        <v>23000</v>
      </c>
      <c r="T24" s="40"/>
      <c r="U24" s="40"/>
      <c r="V24" s="40">
        <v>43000</v>
      </c>
      <c r="W24" s="40">
        <v>0</v>
      </c>
      <c r="X24" s="40">
        <v>43000</v>
      </c>
      <c r="Y24" s="40">
        <v>0</v>
      </c>
      <c r="Z24" s="40">
        <v>43000</v>
      </c>
      <c r="AA24" s="40">
        <v>0</v>
      </c>
      <c r="AB24" s="40">
        <v>43000</v>
      </c>
      <c r="AC24" s="40">
        <f t="shared" si="8"/>
        <v>0</v>
      </c>
      <c r="AD24" s="40">
        <f t="shared" si="9"/>
        <v>43000</v>
      </c>
      <c r="AE24" s="40">
        <f t="shared" si="10"/>
        <v>43000</v>
      </c>
      <c r="AF24" s="40">
        <f t="shared" si="5"/>
        <v>43000</v>
      </c>
      <c r="AG24" s="40">
        <f t="shared" ref="AG24:AG25" si="33">AJ24</f>
        <v>43000</v>
      </c>
      <c r="AH24" s="40"/>
      <c r="AI24" s="40"/>
      <c r="AJ24" s="40">
        <v>43000</v>
      </c>
      <c r="AK24" s="40"/>
      <c r="AL24" s="40"/>
      <c r="AM24" s="40"/>
      <c r="AN24" s="40"/>
      <c r="AO24" s="40"/>
      <c r="AP24" s="40">
        <f t="shared" ref="AP24:AP25" si="34">SUM(AQ24:AT24)</f>
        <v>0</v>
      </c>
      <c r="AQ24" s="40"/>
      <c r="AR24" s="40"/>
      <c r="AS24" s="40"/>
      <c r="AT24" s="40"/>
      <c r="AU24" s="40">
        <f t="shared" si="17"/>
        <v>0</v>
      </c>
      <c r="AV24" s="40"/>
      <c r="AW24" s="40"/>
      <c r="AX24" s="40"/>
      <c r="AY24" s="40"/>
      <c r="AZ24" s="40"/>
      <c r="BA24" s="40"/>
      <c r="BB24" s="40"/>
      <c r="BC24" s="40"/>
      <c r="BD24" s="40"/>
      <c r="BE24" s="40"/>
      <c r="BF24" s="40">
        <f t="shared" ref="BF24:BF25" si="35">SUM(BG24:BI24)</f>
        <v>0</v>
      </c>
      <c r="BG24" s="40"/>
      <c r="BH24" s="40"/>
      <c r="BI24" s="40"/>
      <c r="BJ24" s="57"/>
      <c r="BK24" s="231"/>
      <c r="BL24" s="231"/>
      <c r="BM24" s="231"/>
      <c r="BN24" s="40"/>
      <c r="BO24" s="40"/>
      <c r="BP24" s="40"/>
      <c r="BQ24" s="40"/>
      <c r="BR24" s="40"/>
      <c r="BS24" s="40"/>
      <c r="BT24" s="40"/>
      <c r="BU24" s="40"/>
      <c r="BV24" s="40"/>
      <c r="BW24" s="40"/>
      <c r="BX24" s="40"/>
      <c r="BY24" s="40"/>
      <c r="BZ24" s="59">
        <f>SUM(CA24:CC24)</f>
        <v>60</v>
      </c>
      <c r="CA24" s="40"/>
      <c r="CB24" s="40"/>
      <c r="CC24" s="40">
        <v>60</v>
      </c>
      <c r="CD24" s="40"/>
      <c r="CE24" s="59">
        <f>SUM(CF24:CH24)</f>
        <v>60</v>
      </c>
      <c r="CF24" s="40"/>
      <c r="CG24" s="40"/>
      <c r="CH24" s="40">
        <v>60</v>
      </c>
      <c r="CI24" s="40"/>
      <c r="CJ24" s="55">
        <f t="shared" si="19"/>
        <v>0</v>
      </c>
      <c r="CK24" s="33"/>
      <c r="CL24" s="33"/>
      <c r="CM24" s="33"/>
      <c r="CN24" s="55"/>
      <c r="CO24" s="40"/>
      <c r="CP24" s="40"/>
      <c r="CQ24" s="40"/>
      <c r="CR24" s="40"/>
      <c r="CS24" s="40"/>
      <c r="CT24" s="40">
        <f t="shared" si="23"/>
        <v>10000</v>
      </c>
      <c r="CU24" s="242"/>
      <c r="CV24" s="242"/>
      <c r="CW24" s="242">
        <v>10000</v>
      </c>
      <c r="CX24" s="55"/>
      <c r="CY24" s="242">
        <v>23000</v>
      </c>
      <c r="CZ24" s="57"/>
      <c r="DA24" s="57"/>
      <c r="DB24" s="30"/>
      <c r="DC24" s="30"/>
      <c r="DD24" s="30"/>
      <c r="DE24" s="30"/>
      <c r="DF24" s="57"/>
      <c r="DG24" s="268">
        <f t="shared" si="16"/>
        <v>42940</v>
      </c>
      <c r="DH24" s="247">
        <f t="shared" si="6"/>
        <v>32940</v>
      </c>
      <c r="DI24" s="248"/>
      <c r="DJ24" s="244"/>
      <c r="DK24" s="244"/>
      <c r="DL24" s="244"/>
      <c r="DM24" s="244"/>
      <c r="DN24" s="244"/>
      <c r="DO24" s="244"/>
      <c r="DP24" s="244"/>
      <c r="DQ24" s="244"/>
      <c r="DR24" s="244"/>
    </row>
    <row r="25" spans="1:122" ht="68.25" customHeight="1">
      <c r="A25" s="30" t="s">
        <v>709</v>
      </c>
      <c r="B25" s="249" t="s">
        <v>38</v>
      </c>
      <c r="C25" s="231" t="s">
        <v>710</v>
      </c>
      <c r="D25" s="231" t="s">
        <v>711</v>
      </c>
      <c r="E25" s="84"/>
      <c r="F25" s="84"/>
      <c r="G25" s="231"/>
      <c r="H25" s="40">
        <f>I25</f>
        <v>296126</v>
      </c>
      <c r="I25" s="40">
        <v>296126</v>
      </c>
      <c r="J25" s="40"/>
      <c r="K25" s="40"/>
      <c r="L25" s="40"/>
      <c r="M25" s="40"/>
      <c r="N25" s="40"/>
      <c r="O25" s="40"/>
      <c r="P25" s="40"/>
      <c r="Q25" s="40"/>
      <c r="R25" s="40">
        <f t="shared" si="32"/>
        <v>296126</v>
      </c>
      <c r="S25" s="40">
        <v>296126</v>
      </c>
      <c r="T25" s="40"/>
      <c r="U25" s="40"/>
      <c r="V25" s="40">
        <v>296126</v>
      </c>
      <c r="W25" s="40">
        <v>-146551</v>
      </c>
      <c r="X25" s="40">
        <v>149575</v>
      </c>
      <c r="Y25" s="40">
        <v>0</v>
      </c>
      <c r="Z25" s="40">
        <v>149575</v>
      </c>
      <c r="AA25" s="40">
        <v>0</v>
      </c>
      <c r="AB25" s="40">
        <v>149575</v>
      </c>
      <c r="AC25" s="40">
        <f t="shared" si="8"/>
        <v>0</v>
      </c>
      <c r="AD25" s="40">
        <f t="shared" si="9"/>
        <v>149575</v>
      </c>
      <c r="AE25" s="40">
        <f t="shared" si="10"/>
        <v>149575</v>
      </c>
      <c r="AF25" s="40">
        <f t="shared" si="5"/>
        <v>149575</v>
      </c>
      <c r="AG25" s="40">
        <f t="shared" si="33"/>
        <v>149575</v>
      </c>
      <c r="AH25" s="40"/>
      <c r="AI25" s="40"/>
      <c r="AJ25" s="40">
        <v>149575</v>
      </c>
      <c r="AK25" s="40"/>
      <c r="AL25" s="40"/>
      <c r="AM25" s="40"/>
      <c r="AN25" s="40"/>
      <c r="AO25" s="40"/>
      <c r="AP25" s="40">
        <f t="shared" si="34"/>
        <v>0</v>
      </c>
      <c r="AQ25" s="40"/>
      <c r="AR25" s="40"/>
      <c r="AS25" s="40"/>
      <c r="AT25" s="40"/>
      <c r="AU25" s="40">
        <f t="shared" si="17"/>
        <v>0</v>
      </c>
      <c r="AV25" s="40"/>
      <c r="AW25" s="40"/>
      <c r="AX25" s="40"/>
      <c r="AY25" s="40"/>
      <c r="AZ25" s="40"/>
      <c r="BA25" s="40"/>
      <c r="BB25" s="40"/>
      <c r="BC25" s="40"/>
      <c r="BD25" s="40"/>
      <c r="BE25" s="40"/>
      <c r="BF25" s="40">
        <f t="shared" si="35"/>
        <v>0</v>
      </c>
      <c r="BG25" s="40"/>
      <c r="BH25" s="40"/>
      <c r="BI25" s="40"/>
      <c r="BJ25" s="57"/>
      <c r="BK25" s="231"/>
      <c r="BL25" s="231"/>
      <c r="BM25" s="231"/>
      <c r="BN25" s="40">
        <f>BO25</f>
        <v>296126</v>
      </c>
      <c r="BO25" s="40">
        <v>296126</v>
      </c>
      <c r="BP25" s="40"/>
      <c r="BQ25" s="40"/>
      <c r="BR25" s="40"/>
      <c r="BS25" s="40"/>
      <c r="BT25" s="40"/>
      <c r="BU25" s="40"/>
      <c r="BV25" s="40"/>
      <c r="BW25" s="40"/>
      <c r="BX25" s="40"/>
      <c r="BY25" s="40"/>
      <c r="BZ25" s="40" t="e">
        <f t="shared" ref="BZ25:CC25" si="36">#REF!</f>
        <v>#REF!</v>
      </c>
      <c r="CA25" s="40" t="e">
        <f t="shared" si="36"/>
        <v>#REF!</v>
      </c>
      <c r="CB25" s="40" t="e">
        <f t="shared" si="36"/>
        <v>#REF!</v>
      </c>
      <c r="CC25" s="40" t="e">
        <f t="shared" si="36"/>
        <v>#REF!</v>
      </c>
      <c r="CD25" s="40"/>
      <c r="CE25" s="40" t="e">
        <f t="shared" ref="CE25:CH25" si="37">#REF!</f>
        <v>#REF!</v>
      </c>
      <c r="CF25" s="40" t="e">
        <f t="shared" si="37"/>
        <v>#REF!</v>
      </c>
      <c r="CG25" s="40" t="e">
        <f t="shared" si="37"/>
        <v>#REF!</v>
      </c>
      <c r="CH25" s="40" t="e">
        <f t="shared" si="37"/>
        <v>#REF!</v>
      </c>
      <c r="CI25" s="40"/>
      <c r="CJ25" s="55">
        <f t="shared" si="19"/>
        <v>0</v>
      </c>
      <c r="CK25" s="33"/>
      <c r="CL25" s="33"/>
      <c r="CM25" s="33"/>
      <c r="CN25" s="55"/>
      <c r="CO25" s="40"/>
      <c r="CP25" s="40"/>
      <c r="CQ25" s="40"/>
      <c r="CR25" s="40"/>
      <c r="CS25" s="40"/>
      <c r="CT25" s="40">
        <f t="shared" si="23"/>
        <v>20000</v>
      </c>
      <c r="CU25" s="242"/>
      <c r="CV25" s="242"/>
      <c r="CW25" s="242">
        <v>20000</v>
      </c>
      <c r="CX25" s="55"/>
      <c r="CY25" s="242">
        <v>100000</v>
      </c>
      <c r="CZ25" s="30"/>
      <c r="DA25" s="30"/>
      <c r="DB25" s="30"/>
      <c r="DC25" s="30"/>
      <c r="DD25" s="30"/>
      <c r="DE25" s="39" t="s">
        <v>140</v>
      </c>
      <c r="DF25" s="57"/>
      <c r="DG25" s="268" t="e">
        <f t="shared" si="16"/>
        <v>#REF!</v>
      </c>
      <c r="DH25" s="247" t="e">
        <f t="shared" si="6"/>
        <v>#REF!</v>
      </c>
      <c r="DI25" s="248"/>
      <c r="DJ25" s="244"/>
      <c r="DK25" s="244"/>
      <c r="DL25" s="244"/>
      <c r="DM25" s="244"/>
      <c r="DN25" s="244"/>
      <c r="DO25" s="244"/>
      <c r="DP25" s="244"/>
      <c r="DQ25" s="244"/>
      <c r="DR25" s="244"/>
    </row>
    <row r="26" spans="1:122" ht="30.75" customHeight="1">
      <c r="A26" s="30" t="s">
        <v>712</v>
      </c>
      <c r="B26" s="249" t="s">
        <v>141</v>
      </c>
      <c r="C26" s="231"/>
      <c r="D26" s="231"/>
      <c r="E26" s="84"/>
      <c r="F26" s="84"/>
      <c r="G26" s="231"/>
      <c r="H26" s="40" t="e">
        <f t="shared" ref="H26:U26" si="38">H27+H143</f>
        <v>#REF!</v>
      </c>
      <c r="I26" s="40" t="e">
        <f t="shared" si="38"/>
        <v>#REF!</v>
      </c>
      <c r="J26" s="40" t="e">
        <f t="shared" si="38"/>
        <v>#REF!</v>
      </c>
      <c r="K26" s="40" t="e">
        <f t="shared" si="38"/>
        <v>#REF!</v>
      </c>
      <c r="L26" s="40" t="e">
        <f t="shared" si="38"/>
        <v>#REF!</v>
      </c>
      <c r="M26" s="40" t="e">
        <f t="shared" si="38"/>
        <v>#REF!</v>
      </c>
      <c r="N26" s="40" t="e">
        <f t="shared" si="38"/>
        <v>#REF!</v>
      </c>
      <c r="O26" s="40" t="e">
        <f t="shared" si="38"/>
        <v>#REF!</v>
      </c>
      <c r="P26" s="40" t="e">
        <f t="shared" si="38"/>
        <v>#REF!</v>
      </c>
      <c r="Q26" s="40" t="e">
        <f t="shared" si="38"/>
        <v>#REF!</v>
      </c>
      <c r="R26" s="40" t="e">
        <f t="shared" si="38"/>
        <v>#REF!</v>
      </c>
      <c r="S26" s="40" t="e">
        <f t="shared" si="38"/>
        <v>#REF!</v>
      </c>
      <c r="T26" s="40" t="e">
        <f t="shared" si="38"/>
        <v>#REF!</v>
      </c>
      <c r="U26" s="40" t="e">
        <f t="shared" si="38"/>
        <v>#REF!</v>
      </c>
      <c r="V26" s="40">
        <v>15537373</v>
      </c>
      <c r="W26" s="40">
        <v>155289</v>
      </c>
      <c r="X26" s="40">
        <v>15692662</v>
      </c>
      <c r="Y26" s="40">
        <v>42872</v>
      </c>
      <c r="Z26" s="40">
        <v>15735534</v>
      </c>
      <c r="AA26" s="40">
        <v>3466000</v>
      </c>
      <c r="AB26" s="40">
        <v>19201534</v>
      </c>
      <c r="AC26" s="40" t="e">
        <f t="shared" si="8"/>
        <v>#REF!</v>
      </c>
      <c r="AD26" s="40" t="e">
        <f t="shared" si="9"/>
        <v>#REF!</v>
      </c>
      <c r="AE26" s="40" t="e">
        <f t="shared" si="10"/>
        <v>#REF!</v>
      </c>
      <c r="AF26" s="40" t="e">
        <f t="shared" si="5"/>
        <v>#REF!</v>
      </c>
      <c r="AG26" s="40" t="e">
        <f t="shared" ref="AG26:BI26" si="39">AG27+AG143</f>
        <v>#REF!</v>
      </c>
      <c r="AH26" s="40" t="e">
        <f t="shared" si="39"/>
        <v>#REF!</v>
      </c>
      <c r="AI26" s="40" t="e">
        <f t="shared" si="39"/>
        <v>#REF!</v>
      </c>
      <c r="AJ26" s="40" t="e">
        <f t="shared" si="39"/>
        <v>#REF!</v>
      </c>
      <c r="AK26" s="40" t="e">
        <f t="shared" si="39"/>
        <v>#REF!</v>
      </c>
      <c r="AL26" s="40" t="e">
        <f t="shared" si="39"/>
        <v>#REF!</v>
      </c>
      <c r="AM26" s="40" t="e">
        <f t="shared" si="39"/>
        <v>#REF!</v>
      </c>
      <c r="AN26" s="40" t="e">
        <f t="shared" si="39"/>
        <v>#REF!</v>
      </c>
      <c r="AO26" s="40" t="e">
        <f t="shared" si="39"/>
        <v>#REF!</v>
      </c>
      <c r="AP26" s="40" t="e">
        <f t="shared" si="39"/>
        <v>#REF!</v>
      </c>
      <c r="AQ26" s="40" t="e">
        <f t="shared" si="39"/>
        <v>#REF!</v>
      </c>
      <c r="AR26" s="40" t="e">
        <f t="shared" si="39"/>
        <v>#REF!</v>
      </c>
      <c r="AS26" s="40" t="e">
        <f t="shared" si="39"/>
        <v>#REF!</v>
      </c>
      <c r="AT26" s="40" t="e">
        <f t="shared" si="39"/>
        <v>#REF!</v>
      </c>
      <c r="AU26" s="40" t="e">
        <f t="shared" si="39"/>
        <v>#REF!</v>
      </c>
      <c r="AV26" s="40" t="e">
        <f t="shared" si="39"/>
        <v>#REF!</v>
      </c>
      <c r="AW26" s="40" t="e">
        <f t="shared" si="39"/>
        <v>#REF!</v>
      </c>
      <c r="AX26" s="40" t="e">
        <f t="shared" si="39"/>
        <v>#REF!</v>
      </c>
      <c r="AY26" s="40" t="e">
        <f t="shared" si="39"/>
        <v>#REF!</v>
      </c>
      <c r="AZ26" s="40" t="e">
        <f t="shared" si="39"/>
        <v>#REF!</v>
      </c>
      <c r="BA26" s="40" t="e">
        <f t="shared" si="39"/>
        <v>#REF!</v>
      </c>
      <c r="BB26" s="40" t="e">
        <f t="shared" si="39"/>
        <v>#REF!</v>
      </c>
      <c r="BC26" s="40" t="e">
        <f t="shared" si="39"/>
        <v>#REF!</v>
      </c>
      <c r="BD26" s="40" t="e">
        <f t="shared" si="39"/>
        <v>#REF!</v>
      </c>
      <c r="BE26" s="40" t="e">
        <f t="shared" si="39"/>
        <v>#REF!</v>
      </c>
      <c r="BF26" s="40" t="e">
        <f t="shared" si="39"/>
        <v>#REF!</v>
      </c>
      <c r="BG26" s="40" t="e">
        <f t="shared" si="39"/>
        <v>#REF!</v>
      </c>
      <c r="BH26" s="40" t="e">
        <f t="shared" si="39"/>
        <v>#REF!</v>
      </c>
      <c r="BI26" s="40" t="e">
        <f t="shared" si="39"/>
        <v>#REF!</v>
      </c>
      <c r="BJ26" s="40"/>
      <c r="BK26" s="243"/>
      <c r="BL26" s="243"/>
      <c r="BM26" s="243"/>
      <c r="BN26" s="40">
        <f t="shared" ref="BN26:CI26" si="40">BN27+BN143</f>
        <v>15684309.51</v>
      </c>
      <c r="BO26" s="40">
        <f t="shared" si="40"/>
        <v>4619545.51</v>
      </c>
      <c r="BP26" s="40">
        <f t="shared" si="40"/>
        <v>159233</v>
      </c>
      <c r="BQ26" s="40">
        <f t="shared" si="40"/>
        <v>69484</v>
      </c>
      <c r="BR26" s="40">
        <f t="shared" si="40"/>
        <v>19550</v>
      </c>
      <c r="BS26" s="40">
        <f t="shared" si="40"/>
        <v>70199</v>
      </c>
      <c r="BT26" s="40">
        <f t="shared" si="40"/>
        <v>0</v>
      </c>
      <c r="BU26" s="40">
        <f t="shared" si="40"/>
        <v>155609.70600000001</v>
      </c>
      <c r="BV26" s="40">
        <f t="shared" si="40"/>
        <v>65860.705999999991</v>
      </c>
      <c r="BW26" s="40">
        <f t="shared" si="40"/>
        <v>19550</v>
      </c>
      <c r="BX26" s="40">
        <f t="shared" si="40"/>
        <v>70199</v>
      </c>
      <c r="BY26" s="40">
        <f t="shared" si="40"/>
        <v>0</v>
      </c>
      <c r="BZ26" s="40">
        <f t="shared" si="40"/>
        <v>396533</v>
      </c>
      <c r="CA26" s="40">
        <f t="shared" si="40"/>
        <v>183074</v>
      </c>
      <c r="CB26" s="40">
        <f t="shared" si="40"/>
        <v>16990</v>
      </c>
      <c r="CC26" s="40">
        <f t="shared" si="40"/>
        <v>196469</v>
      </c>
      <c r="CD26" s="40">
        <f t="shared" si="40"/>
        <v>0</v>
      </c>
      <c r="CE26" s="40">
        <f t="shared" si="40"/>
        <v>396508.33199999999</v>
      </c>
      <c r="CF26" s="40">
        <f t="shared" si="40"/>
        <v>183074</v>
      </c>
      <c r="CG26" s="40">
        <f t="shared" si="40"/>
        <v>16990</v>
      </c>
      <c r="CH26" s="40">
        <f t="shared" si="40"/>
        <v>196444.33199999999</v>
      </c>
      <c r="CI26" s="40">
        <f t="shared" si="40"/>
        <v>0</v>
      </c>
      <c r="CJ26" s="55">
        <f t="shared" si="19"/>
        <v>1414948</v>
      </c>
      <c r="CK26" s="55">
        <f t="shared" ref="CK26:CS26" si="41">CK27+CK143</f>
        <v>226441</v>
      </c>
      <c r="CL26" s="55">
        <f t="shared" si="41"/>
        <v>164987</v>
      </c>
      <c r="CM26" s="55">
        <f t="shared" si="41"/>
        <v>587348</v>
      </c>
      <c r="CN26" s="55">
        <f t="shared" si="41"/>
        <v>0</v>
      </c>
      <c r="CO26" s="40">
        <f t="shared" si="41"/>
        <v>10800</v>
      </c>
      <c r="CP26" s="40">
        <f t="shared" si="41"/>
        <v>153645</v>
      </c>
      <c r="CQ26" s="40">
        <f t="shared" si="41"/>
        <v>41022</v>
      </c>
      <c r="CR26" s="40">
        <f t="shared" si="41"/>
        <v>51205</v>
      </c>
      <c r="CS26" s="40">
        <f t="shared" si="41"/>
        <v>179500</v>
      </c>
      <c r="CT26" s="40">
        <f>SUM(CU26:CX26)</f>
        <v>1426337</v>
      </c>
      <c r="CU26" s="40">
        <f t="shared" ref="CU26:CY26" si="42">CU27+CU143</f>
        <v>331779</v>
      </c>
      <c r="CV26" s="40">
        <f t="shared" si="42"/>
        <v>119</v>
      </c>
      <c r="CW26" s="40">
        <f t="shared" si="42"/>
        <v>1094439</v>
      </c>
      <c r="CX26" s="55">
        <f t="shared" si="42"/>
        <v>0</v>
      </c>
      <c r="CY26" s="40" t="e">
        <f t="shared" si="42"/>
        <v>#REF!</v>
      </c>
      <c r="CZ26" s="40"/>
      <c r="DA26" s="40"/>
      <c r="DB26" s="40" t="e">
        <f t="shared" ref="DB26:DF26" si="43">DB27+DB143</f>
        <v>#REF!</v>
      </c>
      <c r="DC26" s="40" t="e">
        <f t="shared" si="43"/>
        <v>#REF!</v>
      </c>
      <c r="DD26" s="40" t="e">
        <f t="shared" si="43"/>
        <v>#REF!</v>
      </c>
      <c r="DE26" s="40" t="e">
        <f t="shared" si="43"/>
        <v>#REF!</v>
      </c>
      <c r="DF26" s="40" t="e">
        <f t="shared" si="43"/>
        <v>#REF!</v>
      </c>
      <c r="DG26" s="268" t="e">
        <f t="shared" si="16"/>
        <v>#REF!</v>
      </c>
      <c r="DH26" s="247" t="e">
        <f t="shared" si="6"/>
        <v>#REF!</v>
      </c>
      <c r="DI26" s="248"/>
      <c r="DJ26" s="244"/>
      <c r="DK26" s="244"/>
      <c r="DL26" s="244"/>
      <c r="DM26" s="246">
        <f t="shared" ref="DM26:DM27" si="44">CT26-CU26-CV26-CW26-CX26</f>
        <v>0</v>
      </c>
      <c r="DN26" s="244"/>
      <c r="DO26" s="244"/>
      <c r="DP26" s="244"/>
      <c r="DQ26" s="244"/>
      <c r="DR26" s="244"/>
    </row>
    <row r="27" spans="1:122" ht="29.25" customHeight="1">
      <c r="A27" s="30"/>
      <c r="B27" s="249" t="s">
        <v>142</v>
      </c>
      <c r="C27" s="231"/>
      <c r="D27" s="231"/>
      <c r="E27" s="84"/>
      <c r="F27" s="84"/>
      <c r="G27" s="231"/>
      <c r="H27" s="40" t="e">
        <f t="shared" ref="H27:V27" si="45">H28+H30+H32+H39+#REF!+#REF!+H45+H51+#REF!+#REF!+H54+H57+#REF!+H66+H69+H76+H84+#REF!+#REF!+#REF!+H87+H92+H96+#REF!+#REF!+H110+#REF!+#REF!+H121+H133+H136+H139</f>
        <v>#REF!</v>
      </c>
      <c r="I27" s="40" t="e">
        <f t="shared" si="45"/>
        <v>#REF!</v>
      </c>
      <c r="J27" s="40" t="e">
        <f t="shared" si="45"/>
        <v>#REF!</v>
      </c>
      <c r="K27" s="40" t="e">
        <f t="shared" si="45"/>
        <v>#REF!</v>
      </c>
      <c r="L27" s="40" t="e">
        <f t="shared" si="45"/>
        <v>#REF!</v>
      </c>
      <c r="M27" s="40" t="e">
        <f t="shared" si="45"/>
        <v>#REF!</v>
      </c>
      <c r="N27" s="40" t="e">
        <f t="shared" si="45"/>
        <v>#REF!</v>
      </c>
      <c r="O27" s="40" t="e">
        <f t="shared" si="45"/>
        <v>#REF!</v>
      </c>
      <c r="P27" s="40" t="e">
        <f t="shared" si="45"/>
        <v>#REF!</v>
      </c>
      <c r="Q27" s="40" t="e">
        <f t="shared" si="45"/>
        <v>#REF!</v>
      </c>
      <c r="R27" s="40" t="e">
        <f t="shared" si="45"/>
        <v>#REF!</v>
      </c>
      <c r="S27" s="40" t="e">
        <f t="shared" si="45"/>
        <v>#REF!</v>
      </c>
      <c r="T27" s="40" t="e">
        <f t="shared" si="45"/>
        <v>#REF!</v>
      </c>
      <c r="U27" s="40" t="e">
        <f t="shared" si="45"/>
        <v>#REF!</v>
      </c>
      <c r="V27" s="40" t="e">
        <f t="shared" si="45"/>
        <v>#REF!</v>
      </c>
      <c r="W27" s="40">
        <v>22437</v>
      </c>
      <c r="X27" s="40">
        <v>11885010</v>
      </c>
      <c r="Y27" s="40">
        <v>42872</v>
      </c>
      <c r="Z27" s="40">
        <v>11927882</v>
      </c>
      <c r="AA27" s="40">
        <v>3466000</v>
      </c>
      <c r="AB27" s="40">
        <v>15393882</v>
      </c>
      <c r="AC27" s="40" t="e">
        <f>AC28+AC30+AC32+AC39+#REF!+#REF!+AC45+AC51+#REF!+#REF!+AC54+AC57+#REF!+AC66+AC69+AC76+AC84+#REF!+#REF!+#REF!+AC87+AC92+AC96+#REF!+#REF!+AC110+#REF!+#REF!+AC121+AC133+AC136+AC139</f>
        <v>#REF!</v>
      </c>
      <c r="AD27" s="40" t="e">
        <f t="shared" si="9"/>
        <v>#REF!</v>
      </c>
      <c r="AE27" s="40" t="e">
        <f t="shared" si="10"/>
        <v>#REF!</v>
      </c>
      <c r="AF27" s="40" t="e">
        <f t="shared" si="5"/>
        <v>#REF!</v>
      </c>
      <c r="AG27" s="40" t="e">
        <f t="shared" ref="AG27:BI27" si="46">AG28+AG30+AG32+AG39+#REF!+#REF!+AG45+AG51+#REF!+#REF!+AG54+AG57+#REF!+AG66+AG69+AG76+AG84+#REF!+#REF!+#REF!+AG87+AG92+AG96+#REF!+#REF!+AG110+#REF!+#REF!+AG121+AG133+AG136+AG139</f>
        <v>#REF!</v>
      </c>
      <c r="AH27" s="40" t="e">
        <f t="shared" si="46"/>
        <v>#REF!</v>
      </c>
      <c r="AI27" s="40" t="e">
        <f t="shared" si="46"/>
        <v>#REF!</v>
      </c>
      <c r="AJ27" s="40" t="e">
        <f t="shared" si="46"/>
        <v>#REF!</v>
      </c>
      <c r="AK27" s="40" t="e">
        <f t="shared" si="46"/>
        <v>#REF!</v>
      </c>
      <c r="AL27" s="40" t="e">
        <f t="shared" si="46"/>
        <v>#REF!</v>
      </c>
      <c r="AM27" s="40" t="e">
        <f t="shared" si="46"/>
        <v>#REF!</v>
      </c>
      <c r="AN27" s="40" t="e">
        <f t="shared" si="46"/>
        <v>#REF!</v>
      </c>
      <c r="AO27" s="40" t="e">
        <f t="shared" si="46"/>
        <v>#REF!</v>
      </c>
      <c r="AP27" s="40" t="e">
        <f t="shared" si="46"/>
        <v>#REF!</v>
      </c>
      <c r="AQ27" s="40" t="e">
        <f t="shared" si="46"/>
        <v>#REF!</v>
      </c>
      <c r="AR27" s="40" t="e">
        <f t="shared" si="46"/>
        <v>#REF!</v>
      </c>
      <c r="AS27" s="40" t="e">
        <f t="shared" si="46"/>
        <v>#REF!</v>
      </c>
      <c r="AT27" s="40" t="e">
        <f t="shared" si="46"/>
        <v>#REF!</v>
      </c>
      <c r="AU27" s="40" t="e">
        <f t="shared" si="46"/>
        <v>#REF!</v>
      </c>
      <c r="AV27" s="40" t="e">
        <f t="shared" si="46"/>
        <v>#REF!</v>
      </c>
      <c r="AW27" s="40" t="e">
        <f t="shared" si="46"/>
        <v>#REF!</v>
      </c>
      <c r="AX27" s="40" t="e">
        <f t="shared" si="46"/>
        <v>#REF!</v>
      </c>
      <c r="AY27" s="40" t="e">
        <f t="shared" si="46"/>
        <v>#REF!</v>
      </c>
      <c r="AZ27" s="40" t="e">
        <f t="shared" si="46"/>
        <v>#REF!</v>
      </c>
      <c r="BA27" s="40" t="e">
        <f t="shared" si="46"/>
        <v>#REF!</v>
      </c>
      <c r="BB27" s="40" t="e">
        <f t="shared" si="46"/>
        <v>#REF!</v>
      </c>
      <c r="BC27" s="40" t="e">
        <f t="shared" si="46"/>
        <v>#REF!</v>
      </c>
      <c r="BD27" s="40" t="e">
        <f t="shared" si="46"/>
        <v>#REF!</v>
      </c>
      <c r="BE27" s="40" t="e">
        <f t="shared" si="46"/>
        <v>#REF!</v>
      </c>
      <c r="BF27" s="40" t="e">
        <f t="shared" si="46"/>
        <v>#REF!</v>
      </c>
      <c r="BG27" s="40" t="e">
        <f t="shared" si="46"/>
        <v>#REF!</v>
      </c>
      <c r="BH27" s="40" t="e">
        <f t="shared" si="46"/>
        <v>#REF!</v>
      </c>
      <c r="BI27" s="40" t="e">
        <f t="shared" si="46"/>
        <v>#REF!</v>
      </c>
      <c r="BJ27" s="40"/>
      <c r="BK27" s="243"/>
      <c r="BL27" s="243"/>
      <c r="BM27" s="243"/>
      <c r="BN27" s="40">
        <f t="shared" ref="BN27:CX27" si="47">BN28+BN30+BN32+BN39+BN45+BN51+BN54+BN57+BN66+BN69+BN76+BN84+BN87+BN92+BN96+BN110+BN121+BN133+BN136+BN139</f>
        <v>14882321.51</v>
      </c>
      <c r="BO27" s="40">
        <f t="shared" si="47"/>
        <v>3826116.51</v>
      </c>
      <c r="BP27" s="40">
        <f t="shared" si="47"/>
        <v>129643</v>
      </c>
      <c r="BQ27" s="40">
        <f t="shared" si="47"/>
        <v>42894</v>
      </c>
      <c r="BR27" s="40">
        <f t="shared" si="47"/>
        <v>19550</v>
      </c>
      <c r="BS27" s="40">
        <f t="shared" si="47"/>
        <v>67199</v>
      </c>
      <c r="BT27" s="40">
        <f t="shared" si="47"/>
        <v>0</v>
      </c>
      <c r="BU27" s="40">
        <f t="shared" si="47"/>
        <v>126923.336</v>
      </c>
      <c r="BV27" s="40">
        <f t="shared" si="47"/>
        <v>40174.335999999996</v>
      </c>
      <c r="BW27" s="40">
        <f t="shared" si="47"/>
        <v>19550</v>
      </c>
      <c r="BX27" s="40">
        <f t="shared" si="47"/>
        <v>67199</v>
      </c>
      <c r="BY27" s="40">
        <f t="shared" si="47"/>
        <v>0</v>
      </c>
      <c r="BZ27" s="40">
        <f t="shared" si="47"/>
        <v>244919</v>
      </c>
      <c r="CA27" s="40">
        <f t="shared" si="47"/>
        <v>40900</v>
      </c>
      <c r="CB27" s="40">
        <f t="shared" si="47"/>
        <v>11200</v>
      </c>
      <c r="CC27" s="40">
        <f t="shared" si="47"/>
        <v>192819</v>
      </c>
      <c r="CD27" s="40">
        <f t="shared" si="47"/>
        <v>0</v>
      </c>
      <c r="CE27" s="40">
        <f t="shared" si="47"/>
        <v>244894.33199999999</v>
      </c>
      <c r="CF27" s="40">
        <f t="shared" si="47"/>
        <v>40900</v>
      </c>
      <c r="CG27" s="40">
        <f t="shared" si="47"/>
        <v>11200</v>
      </c>
      <c r="CH27" s="40">
        <f t="shared" si="47"/>
        <v>192794.33199999999</v>
      </c>
      <c r="CI27" s="40">
        <f t="shared" si="47"/>
        <v>0</v>
      </c>
      <c r="CJ27" s="40">
        <f t="shared" si="47"/>
        <v>1191408</v>
      </c>
      <c r="CK27" s="40">
        <f t="shared" si="47"/>
        <v>55445</v>
      </c>
      <c r="CL27" s="40">
        <f t="shared" si="47"/>
        <v>164987</v>
      </c>
      <c r="CM27" s="40">
        <f t="shared" si="47"/>
        <v>583037</v>
      </c>
      <c r="CN27" s="40">
        <f t="shared" si="47"/>
        <v>0</v>
      </c>
      <c r="CO27" s="40">
        <f t="shared" si="47"/>
        <v>10800</v>
      </c>
      <c r="CP27" s="40">
        <f t="shared" si="47"/>
        <v>138951</v>
      </c>
      <c r="CQ27" s="40">
        <f t="shared" si="47"/>
        <v>31022</v>
      </c>
      <c r="CR27" s="40">
        <f t="shared" si="47"/>
        <v>27666</v>
      </c>
      <c r="CS27" s="40">
        <f t="shared" si="47"/>
        <v>179500</v>
      </c>
      <c r="CT27" s="40">
        <f t="shared" si="47"/>
        <v>1066801</v>
      </c>
      <c r="CU27" s="40">
        <f t="shared" si="47"/>
        <v>127030</v>
      </c>
      <c r="CV27" s="40">
        <f t="shared" si="47"/>
        <v>0</v>
      </c>
      <c r="CW27" s="40">
        <f t="shared" si="47"/>
        <v>939771</v>
      </c>
      <c r="CX27" s="40">
        <f t="shared" si="47"/>
        <v>0</v>
      </c>
      <c r="CY27" s="40" t="e">
        <f>CY28+CY30+CY32+CY39+CY45+CY51+#REF!+#REF!+CY54+CY57+#REF!+CY66+CY69+CY76+CY84+#REF!+#REF!+#REF!+CY87+CY92+CY96+#REF!+#REF!+CY110+#REF!+#REF!+CY121+CY133+CY136+CY139</f>
        <v>#REF!</v>
      </c>
      <c r="CZ27" s="40"/>
      <c r="DA27" s="40"/>
      <c r="DB27" s="40" t="e">
        <f t="shared" ref="DB27:DF27" si="48">DB28+DB30+DB32+DB39+#REF!+#REF!+DB45+DB51+#REF!+#REF!+DB54+DB57+#REF!+DB66+DB69+DB76+DB84+#REF!+#REF!+#REF!+DB87+DB92+DB96+#REF!+#REF!+DB110+#REF!+#REF!</f>
        <v>#REF!</v>
      </c>
      <c r="DC27" s="40" t="e">
        <f t="shared" si="48"/>
        <v>#REF!</v>
      </c>
      <c r="DD27" s="40" t="e">
        <f t="shared" si="48"/>
        <v>#REF!</v>
      </c>
      <c r="DE27" s="40" t="e">
        <f t="shared" si="48"/>
        <v>#REF!</v>
      </c>
      <c r="DF27" s="40" t="e">
        <f t="shared" si="48"/>
        <v>#REF!</v>
      </c>
      <c r="DG27" s="268" t="e">
        <f t="shared" si="16"/>
        <v>#REF!</v>
      </c>
      <c r="DH27" s="247" t="e">
        <f t="shared" si="6"/>
        <v>#REF!</v>
      </c>
      <c r="DI27" s="248"/>
      <c r="DJ27" s="244"/>
      <c r="DK27" s="244"/>
      <c r="DL27" s="244"/>
      <c r="DM27" s="246">
        <f t="shared" si="44"/>
        <v>0</v>
      </c>
      <c r="DN27" s="244"/>
      <c r="DO27" s="244"/>
      <c r="DP27" s="244"/>
      <c r="DQ27" s="244"/>
      <c r="DR27" s="244"/>
    </row>
    <row r="28" spans="1:122" ht="36.75" customHeight="1">
      <c r="A28" s="30" t="s">
        <v>311</v>
      </c>
      <c r="B28" s="249" t="s">
        <v>143</v>
      </c>
      <c r="C28" s="231"/>
      <c r="D28" s="231"/>
      <c r="E28" s="84"/>
      <c r="F28" s="84"/>
      <c r="G28" s="231"/>
      <c r="H28" s="40" t="e">
        <v>#REF!</v>
      </c>
      <c r="I28" s="40" t="e">
        <v>#REF!</v>
      </c>
      <c r="J28" s="40" t="e">
        <v>#REF!</v>
      </c>
      <c r="K28" s="40" t="e">
        <v>#REF!</v>
      </c>
      <c r="L28" s="40" t="e">
        <v>#REF!</v>
      </c>
      <c r="M28" s="40" t="e">
        <v>#REF!</v>
      </c>
      <c r="N28" s="40" t="e">
        <v>#REF!</v>
      </c>
      <c r="O28" s="40" t="e">
        <v>#REF!</v>
      </c>
      <c r="P28" s="40" t="e">
        <v>#REF!</v>
      </c>
      <c r="Q28" s="40" t="e">
        <v>#REF!</v>
      </c>
      <c r="R28" s="40" t="e">
        <v>#REF!</v>
      </c>
      <c r="S28" s="40" t="e">
        <v>#REF!</v>
      </c>
      <c r="T28" s="40" t="e">
        <v>#REF!</v>
      </c>
      <c r="U28" s="40" t="e">
        <v>#REF!</v>
      </c>
      <c r="V28" s="40">
        <v>2183304</v>
      </c>
      <c r="W28" s="40">
        <v>-5012</v>
      </c>
      <c r="X28" s="40">
        <v>2178292</v>
      </c>
      <c r="Y28" s="40">
        <v>0</v>
      </c>
      <c r="Z28" s="40">
        <v>2178292</v>
      </c>
      <c r="AA28" s="40">
        <v>0</v>
      </c>
      <c r="AB28" s="40">
        <v>2178292</v>
      </c>
      <c r="AC28" s="40" t="e">
        <v>#REF!</v>
      </c>
      <c r="AD28" s="40" t="e">
        <v>#REF!</v>
      </c>
      <c r="AE28" s="40" t="e">
        <v>#REF!</v>
      </c>
      <c r="AF28" s="40" t="e">
        <v>#REF!</v>
      </c>
      <c r="AG28" s="40" t="e">
        <v>#REF!</v>
      </c>
      <c r="AH28" s="40" t="e">
        <v>#REF!</v>
      </c>
      <c r="AI28" s="40" t="e">
        <v>#REF!</v>
      </c>
      <c r="AJ28" s="40" t="e">
        <v>#REF!</v>
      </c>
      <c r="AK28" s="40" t="e">
        <v>#REF!</v>
      </c>
      <c r="AL28" s="40" t="e">
        <v>#REF!</v>
      </c>
      <c r="AM28" s="40" t="e">
        <v>#REF!</v>
      </c>
      <c r="AN28" s="40" t="e">
        <v>#REF!</v>
      </c>
      <c r="AO28" s="40" t="e">
        <v>#REF!</v>
      </c>
      <c r="AP28" s="40" t="e">
        <v>#REF!</v>
      </c>
      <c r="AQ28" s="40" t="e">
        <v>#REF!</v>
      </c>
      <c r="AR28" s="40" t="e">
        <v>#REF!</v>
      </c>
      <c r="AS28" s="40" t="e">
        <v>#REF!</v>
      </c>
      <c r="AT28" s="40" t="e">
        <v>#REF!</v>
      </c>
      <c r="AU28" s="40" t="e">
        <v>#REF!</v>
      </c>
      <c r="AV28" s="40" t="e">
        <v>#REF!</v>
      </c>
      <c r="AW28" s="40" t="e">
        <v>#REF!</v>
      </c>
      <c r="AX28" s="40" t="e">
        <v>#REF!</v>
      </c>
      <c r="AY28" s="40" t="e">
        <v>#REF!</v>
      </c>
      <c r="AZ28" s="40" t="e">
        <v>#REF!</v>
      </c>
      <c r="BA28" s="40"/>
      <c r="BB28" s="40" t="e">
        <v>#REF!</v>
      </c>
      <c r="BC28" s="40" t="e">
        <v>#REF!</v>
      </c>
      <c r="BD28" s="40" t="e">
        <v>#REF!</v>
      </c>
      <c r="BE28" s="40" t="e">
        <v>#REF!</v>
      </c>
      <c r="BF28" s="40" t="e">
        <v>#REF!</v>
      </c>
      <c r="BG28" s="40" t="e">
        <v>#REF!</v>
      </c>
      <c r="BH28" s="40" t="e">
        <v>#REF!</v>
      </c>
      <c r="BI28" s="40" t="e">
        <v>#REF!</v>
      </c>
      <c r="BJ28" s="40" t="e">
        <v>#REF!</v>
      </c>
      <c r="BK28" s="243"/>
      <c r="BL28" s="243"/>
      <c r="BM28" s="243"/>
      <c r="BN28" s="40">
        <v>1245850</v>
      </c>
      <c r="BO28" s="40">
        <v>1229476</v>
      </c>
      <c r="BP28" s="40">
        <v>67199</v>
      </c>
      <c r="BQ28" s="40">
        <v>0</v>
      </c>
      <c r="BR28" s="40">
        <v>0</v>
      </c>
      <c r="BS28" s="40">
        <v>67199</v>
      </c>
      <c r="BT28" s="40">
        <v>0</v>
      </c>
      <c r="BU28" s="40">
        <v>67199</v>
      </c>
      <c r="BV28" s="40">
        <v>0</v>
      </c>
      <c r="BW28" s="40">
        <v>0</v>
      </c>
      <c r="BX28" s="40">
        <v>67199</v>
      </c>
      <c r="BY28" s="40">
        <v>0</v>
      </c>
      <c r="BZ28" s="40">
        <v>48419</v>
      </c>
      <c r="CA28" s="40">
        <v>600</v>
      </c>
      <c r="CB28" s="40">
        <v>0</v>
      </c>
      <c r="CC28" s="40">
        <v>47819</v>
      </c>
      <c r="CD28" s="40">
        <v>0</v>
      </c>
      <c r="CE28" s="40">
        <v>48394.331999999995</v>
      </c>
      <c r="CF28" s="40">
        <v>600</v>
      </c>
      <c r="CG28" s="40">
        <v>0</v>
      </c>
      <c r="CH28" s="40">
        <v>47794.331999999995</v>
      </c>
      <c r="CI28" s="40">
        <v>0</v>
      </c>
      <c r="CJ28" s="40">
        <v>329067</v>
      </c>
      <c r="CK28" s="40">
        <v>4860</v>
      </c>
      <c r="CL28" s="40">
        <v>0</v>
      </c>
      <c r="CM28" s="40">
        <v>310865</v>
      </c>
      <c r="CN28" s="40">
        <v>0</v>
      </c>
      <c r="CO28" s="40">
        <v>0</v>
      </c>
      <c r="CP28" s="40">
        <v>1996</v>
      </c>
      <c r="CQ28" s="40">
        <v>0</v>
      </c>
      <c r="CR28" s="40">
        <v>11346</v>
      </c>
      <c r="CS28" s="40">
        <v>0</v>
      </c>
      <c r="CT28" s="40">
        <v>469112</v>
      </c>
      <c r="CU28" s="40">
        <v>33000</v>
      </c>
      <c r="CV28" s="40">
        <v>0</v>
      </c>
      <c r="CW28" s="40">
        <v>436112</v>
      </c>
      <c r="CX28" s="40">
        <v>0</v>
      </c>
      <c r="CY28" s="40" t="e">
        <v>#REF!</v>
      </c>
      <c r="CZ28" s="40"/>
      <c r="DA28" s="40"/>
      <c r="DB28" s="40" t="e">
        <v>#REF!</v>
      </c>
      <c r="DC28" s="40" t="e">
        <v>#REF!</v>
      </c>
      <c r="DD28" s="40" t="e">
        <v>#REF!</v>
      </c>
      <c r="DE28" s="40" t="e">
        <v>#REF!</v>
      </c>
      <c r="DF28" s="40" t="e">
        <v>#REF!</v>
      </c>
      <c r="DG28" s="268" t="e">
        <v>#REF!</v>
      </c>
      <c r="DH28" s="247" t="e">
        <v>#REF!</v>
      </c>
      <c r="DI28" s="248"/>
      <c r="DJ28" s="244"/>
      <c r="DK28" s="244"/>
      <c r="DL28" s="244"/>
      <c r="DM28" s="244"/>
      <c r="DN28" s="244"/>
      <c r="DO28" s="244"/>
      <c r="DP28" s="244"/>
      <c r="DQ28" s="244"/>
      <c r="DR28" s="244"/>
    </row>
    <row r="29" spans="1:122" ht="54" customHeight="1">
      <c r="A29" s="30" t="s">
        <v>255</v>
      </c>
      <c r="B29" s="250" t="s">
        <v>266</v>
      </c>
      <c r="C29" s="231"/>
      <c r="D29" s="231"/>
      <c r="E29" s="84"/>
      <c r="F29" s="84"/>
      <c r="G29" s="231"/>
      <c r="H29" s="40">
        <v>921725</v>
      </c>
      <c r="I29" s="40">
        <v>701725</v>
      </c>
      <c r="J29" s="40">
        <v>0</v>
      </c>
      <c r="K29" s="40">
        <v>0</v>
      </c>
      <c r="L29" s="40">
        <v>0</v>
      </c>
      <c r="M29" s="40">
        <v>0</v>
      </c>
      <c r="N29" s="40">
        <v>0</v>
      </c>
      <c r="O29" s="40">
        <v>0</v>
      </c>
      <c r="P29" s="40">
        <v>0</v>
      </c>
      <c r="Q29" s="40">
        <v>0</v>
      </c>
      <c r="R29" s="40">
        <v>118000</v>
      </c>
      <c r="S29" s="40">
        <v>118000</v>
      </c>
      <c r="T29" s="40">
        <v>0</v>
      </c>
      <c r="U29" s="40">
        <v>0</v>
      </c>
      <c r="V29" s="40">
        <v>1073846</v>
      </c>
      <c r="W29" s="40">
        <v>0</v>
      </c>
      <c r="X29" s="40">
        <v>1073846</v>
      </c>
      <c r="Y29" s="40">
        <v>0</v>
      </c>
      <c r="Z29" s="40">
        <v>1073846</v>
      </c>
      <c r="AA29" s="40">
        <v>0</v>
      </c>
      <c r="AB29" s="40">
        <v>1073846</v>
      </c>
      <c r="AC29" s="40">
        <v>-651032</v>
      </c>
      <c r="AD29" s="40">
        <v>422814</v>
      </c>
      <c r="AE29" s="40">
        <v>422814</v>
      </c>
      <c r="AF29" s="40">
        <v>272814</v>
      </c>
      <c r="AG29" s="40">
        <v>272574</v>
      </c>
      <c r="AH29" s="40">
        <v>45450</v>
      </c>
      <c r="AI29" s="40">
        <v>109124</v>
      </c>
      <c r="AJ29" s="40">
        <v>118000</v>
      </c>
      <c r="AK29" s="40">
        <v>0</v>
      </c>
      <c r="AL29" s="40">
        <v>0</v>
      </c>
      <c r="AM29" s="40">
        <v>0</v>
      </c>
      <c r="AN29" s="40">
        <v>0</v>
      </c>
      <c r="AO29" s="40">
        <v>0</v>
      </c>
      <c r="AP29" s="40">
        <v>240</v>
      </c>
      <c r="AQ29" s="40">
        <v>240</v>
      </c>
      <c r="AR29" s="40">
        <v>0</v>
      </c>
      <c r="AS29" s="40">
        <v>0</v>
      </c>
      <c r="AT29" s="40">
        <v>0</v>
      </c>
      <c r="AU29" s="40">
        <v>0</v>
      </c>
      <c r="AV29" s="40">
        <v>0</v>
      </c>
      <c r="AW29" s="40">
        <v>0</v>
      </c>
      <c r="AX29" s="40">
        <v>0</v>
      </c>
      <c r="AY29" s="40">
        <v>0</v>
      </c>
      <c r="AZ29" s="40">
        <v>0</v>
      </c>
      <c r="BA29" s="40"/>
      <c r="BB29" s="40">
        <v>150000</v>
      </c>
      <c r="BC29" s="40">
        <v>150000</v>
      </c>
      <c r="BD29" s="40">
        <v>0</v>
      </c>
      <c r="BE29" s="40">
        <v>0</v>
      </c>
      <c r="BF29" s="40">
        <v>0</v>
      </c>
      <c r="BG29" s="40">
        <v>0</v>
      </c>
      <c r="BH29" s="40">
        <v>0</v>
      </c>
      <c r="BI29" s="40">
        <v>0</v>
      </c>
      <c r="BJ29" s="40">
        <v>14911193</v>
      </c>
      <c r="BK29" s="243"/>
      <c r="BL29" s="243"/>
      <c r="BM29" s="243"/>
      <c r="BN29" s="40">
        <v>1319725</v>
      </c>
      <c r="BO29" s="40">
        <v>1099725</v>
      </c>
      <c r="BP29" s="40">
        <v>25550</v>
      </c>
      <c r="BQ29" s="40">
        <v>6000</v>
      </c>
      <c r="BR29" s="40">
        <v>19550</v>
      </c>
      <c r="BS29" s="40">
        <v>0</v>
      </c>
      <c r="BT29" s="40">
        <v>0</v>
      </c>
      <c r="BU29" s="40">
        <v>25550</v>
      </c>
      <c r="BV29" s="40">
        <v>6000</v>
      </c>
      <c r="BW29" s="40">
        <v>19550</v>
      </c>
      <c r="BX29" s="40">
        <v>0</v>
      </c>
      <c r="BY29" s="40">
        <v>0</v>
      </c>
      <c r="BZ29" s="40">
        <v>227200</v>
      </c>
      <c r="CA29" s="40">
        <v>10000</v>
      </c>
      <c r="CB29" s="40">
        <v>11200</v>
      </c>
      <c r="CC29" s="40">
        <v>206000</v>
      </c>
      <c r="CD29" s="40">
        <v>0</v>
      </c>
      <c r="CE29" s="40">
        <v>227200</v>
      </c>
      <c r="CF29" s="40">
        <v>10000</v>
      </c>
      <c r="CG29" s="40">
        <v>11200</v>
      </c>
      <c r="CH29" s="40">
        <v>206000</v>
      </c>
      <c r="CI29" s="40">
        <v>0</v>
      </c>
      <c r="CJ29" s="40">
        <v>167374</v>
      </c>
      <c r="CK29" s="40">
        <v>34327</v>
      </c>
      <c r="CL29" s="40">
        <v>78374</v>
      </c>
      <c r="CM29" s="40">
        <v>54673</v>
      </c>
      <c r="CN29" s="40">
        <v>0</v>
      </c>
      <c r="CO29" s="40">
        <v>0</v>
      </c>
      <c r="CP29" s="40">
        <v>0</v>
      </c>
      <c r="CQ29" s="40">
        <v>0</v>
      </c>
      <c r="CR29" s="40">
        <v>0</v>
      </c>
      <c r="CS29" s="40">
        <v>0</v>
      </c>
      <c r="CT29" s="40">
        <v>178700</v>
      </c>
      <c r="CU29" s="40">
        <v>22450</v>
      </c>
      <c r="CV29" s="40">
        <v>0</v>
      </c>
      <c r="CW29" s="40">
        <v>156250</v>
      </c>
      <c r="CX29" s="40">
        <v>0</v>
      </c>
      <c r="CY29" s="40">
        <v>0</v>
      </c>
      <c r="CZ29" s="40"/>
      <c r="DA29" s="40">
        <v>0</v>
      </c>
      <c r="DB29" s="40">
        <v>0</v>
      </c>
      <c r="DC29" s="40">
        <v>0</v>
      </c>
      <c r="DD29" s="40">
        <v>0</v>
      </c>
      <c r="DE29" s="40">
        <v>0</v>
      </c>
      <c r="DF29" s="40">
        <v>0</v>
      </c>
      <c r="DG29" s="268">
        <v>-147310</v>
      </c>
      <c r="DH29" s="247">
        <v>-176010</v>
      </c>
      <c r="DI29" s="248"/>
      <c r="DJ29" s="244"/>
      <c r="DK29" s="244"/>
      <c r="DL29" s="244"/>
      <c r="DM29" s="246">
        <v>0</v>
      </c>
      <c r="DN29" s="244"/>
      <c r="DO29" s="244"/>
      <c r="DP29" s="244"/>
      <c r="DQ29" s="244"/>
      <c r="DR29" s="244"/>
    </row>
    <row r="30" spans="1:122" ht="38.25" customHeight="1">
      <c r="A30" s="30" t="s">
        <v>237</v>
      </c>
      <c r="B30" s="249" t="s">
        <v>41</v>
      </c>
      <c r="C30" s="231"/>
      <c r="D30" s="231"/>
      <c r="E30" s="84"/>
      <c r="F30" s="84"/>
      <c r="G30" s="231"/>
      <c r="H30" s="40" t="e">
        <v>#REF!</v>
      </c>
      <c r="I30" s="40" t="e">
        <v>#REF!</v>
      </c>
      <c r="J30" s="40" t="e">
        <v>#REF!</v>
      </c>
      <c r="K30" s="40" t="e">
        <v>#REF!</v>
      </c>
      <c r="L30" s="40" t="e">
        <v>#REF!</v>
      </c>
      <c r="M30" s="40" t="e">
        <v>#REF!</v>
      </c>
      <c r="N30" s="40" t="e">
        <v>#REF!</v>
      </c>
      <c r="O30" s="40" t="e">
        <v>#REF!</v>
      </c>
      <c r="P30" s="40" t="e">
        <v>#REF!</v>
      </c>
      <c r="Q30" s="40" t="e">
        <v>#REF!</v>
      </c>
      <c r="R30" s="40" t="e">
        <v>#REF!</v>
      </c>
      <c r="S30" s="40" t="e">
        <v>#REF!</v>
      </c>
      <c r="T30" s="40" t="e">
        <v>#REF!</v>
      </c>
      <c r="U30" s="40" t="e">
        <v>#REF!</v>
      </c>
      <c r="V30" s="40">
        <v>4851972</v>
      </c>
      <c r="W30" s="40">
        <v>1256</v>
      </c>
      <c r="X30" s="40">
        <v>4853228</v>
      </c>
      <c r="Y30" s="40">
        <v>0</v>
      </c>
      <c r="Z30" s="40">
        <v>4853228</v>
      </c>
      <c r="AA30" s="40">
        <v>0</v>
      </c>
      <c r="AB30" s="40">
        <v>4853228</v>
      </c>
      <c r="AC30" s="40" t="e">
        <v>#REF!</v>
      </c>
      <c r="AD30" s="40" t="e">
        <v>#REF!</v>
      </c>
      <c r="AE30" s="40" t="e">
        <v>#REF!</v>
      </c>
      <c r="AF30" s="40" t="e">
        <v>#REF!</v>
      </c>
      <c r="AG30" s="40" t="e">
        <v>#REF!</v>
      </c>
      <c r="AH30" s="40" t="e">
        <v>#REF!</v>
      </c>
      <c r="AI30" s="40" t="e">
        <v>#REF!</v>
      </c>
      <c r="AJ30" s="40" t="e">
        <v>#REF!</v>
      </c>
      <c r="AK30" s="40" t="e">
        <v>#REF!</v>
      </c>
      <c r="AL30" s="40" t="e">
        <v>#REF!</v>
      </c>
      <c r="AM30" s="40" t="e">
        <v>#REF!</v>
      </c>
      <c r="AN30" s="40" t="e">
        <v>#REF!</v>
      </c>
      <c r="AO30" s="40" t="e">
        <v>#REF!</v>
      </c>
      <c r="AP30" s="40" t="e">
        <v>#REF!</v>
      </c>
      <c r="AQ30" s="40" t="e">
        <v>#REF!</v>
      </c>
      <c r="AR30" s="40" t="e">
        <v>#REF!</v>
      </c>
      <c r="AS30" s="40" t="e">
        <v>#REF!</v>
      </c>
      <c r="AT30" s="40" t="e">
        <v>#REF!</v>
      </c>
      <c r="AU30" s="40" t="e">
        <v>#REF!</v>
      </c>
      <c r="AV30" s="40"/>
      <c r="AW30" s="40"/>
      <c r="AX30" s="40" t="e">
        <v>#REF!</v>
      </c>
      <c r="AY30" s="40"/>
      <c r="AZ30" s="40"/>
      <c r="BA30" s="40"/>
      <c r="BB30" s="40" t="e">
        <v>#REF!</v>
      </c>
      <c r="BC30" s="40" t="e">
        <v>#REF!</v>
      </c>
      <c r="BD30" s="40" t="e">
        <v>#REF!</v>
      </c>
      <c r="BE30" s="40" t="e">
        <v>#REF!</v>
      </c>
      <c r="BF30" s="40" t="e">
        <v>#REF!</v>
      </c>
      <c r="BG30" s="40" t="e">
        <v>#REF!</v>
      </c>
      <c r="BH30" s="40" t="e">
        <v>#REF!</v>
      </c>
      <c r="BI30" s="40" t="e">
        <v>#REF!</v>
      </c>
      <c r="BJ30" s="40"/>
      <c r="BK30" s="243"/>
      <c r="BL30" s="243"/>
      <c r="BM30" s="243"/>
      <c r="BN30" s="40">
        <v>2288393</v>
      </c>
      <c r="BO30" s="40">
        <v>460794</v>
      </c>
      <c r="BP30" s="40">
        <v>10074</v>
      </c>
      <c r="BQ30" s="40">
        <v>10074</v>
      </c>
      <c r="BR30" s="40">
        <v>0</v>
      </c>
      <c r="BS30" s="40">
        <v>0</v>
      </c>
      <c r="BT30" s="40">
        <v>0</v>
      </c>
      <c r="BU30" s="40">
        <v>7354.3359999999993</v>
      </c>
      <c r="BV30" s="40">
        <v>7354.3359999999993</v>
      </c>
      <c r="BW30" s="40">
        <v>0</v>
      </c>
      <c r="BX30" s="40">
        <v>0</v>
      </c>
      <c r="BY30" s="40">
        <v>0</v>
      </c>
      <c r="BZ30" s="40">
        <v>100000</v>
      </c>
      <c r="CA30" s="40">
        <v>0</v>
      </c>
      <c r="CB30" s="40">
        <v>0</v>
      </c>
      <c r="CC30" s="40">
        <v>100000</v>
      </c>
      <c r="CD30" s="40">
        <v>0</v>
      </c>
      <c r="CE30" s="40">
        <v>100000</v>
      </c>
      <c r="CF30" s="40">
        <v>0</v>
      </c>
      <c r="CG30" s="40">
        <v>0</v>
      </c>
      <c r="CH30" s="40">
        <v>100000</v>
      </c>
      <c r="CI30" s="40">
        <v>0</v>
      </c>
      <c r="CJ30" s="40">
        <v>115000</v>
      </c>
      <c r="CK30" s="40">
        <v>0</v>
      </c>
      <c r="CL30" s="40">
        <v>0</v>
      </c>
      <c r="CM30" s="40">
        <v>115000</v>
      </c>
      <c r="CN30" s="40">
        <v>0</v>
      </c>
      <c r="CO30" s="40">
        <v>0</v>
      </c>
      <c r="CP30" s="40">
        <v>0</v>
      </c>
      <c r="CQ30" s="40">
        <v>0</v>
      </c>
      <c r="CR30" s="40">
        <v>0</v>
      </c>
      <c r="CS30" s="40">
        <v>0</v>
      </c>
      <c r="CT30" s="40">
        <v>166053</v>
      </c>
      <c r="CU30" s="40">
        <v>53</v>
      </c>
      <c r="CV30" s="40">
        <v>0</v>
      </c>
      <c r="CW30" s="40">
        <v>166000</v>
      </c>
      <c r="CX30" s="40">
        <v>0</v>
      </c>
      <c r="CY30" s="40" t="e">
        <v>#REF!</v>
      </c>
      <c r="CZ30" s="40"/>
      <c r="DA30" s="40"/>
      <c r="DB30" s="30"/>
      <c r="DC30" s="30"/>
      <c r="DD30" s="30"/>
      <c r="DE30" s="30"/>
      <c r="DF30" s="57"/>
      <c r="DG30" s="268" t="e">
        <v>#REF!</v>
      </c>
      <c r="DH30" s="247" t="e">
        <v>#REF!</v>
      </c>
      <c r="DI30" s="248"/>
      <c r="DJ30" s="244"/>
      <c r="DK30" s="244"/>
      <c r="DL30" s="244"/>
      <c r="DM30" s="246">
        <v>0</v>
      </c>
      <c r="DN30" s="244"/>
      <c r="DO30" s="244"/>
      <c r="DP30" s="244"/>
      <c r="DQ30" s="244"/>
      <c r="DR30" s="244"/>
    </row>
    <row r="31" spans="1:122" ht="49.5" customHeight="1">
      <c r="A31" s="30" t="s">
        <v>317</v>
      </c>
      <c r="B31" s="249" t="s">
        <v>275</v>
      </c>
      <c r="C31" s="231"/>
      <c r="D31" s="231"/>
      <c r="E31" s="84"/>
      <c r="F31" s="84"/>
      <c r="G31" s="231"/>
      <c r="H31" s="40" t="e">
        <v>#REF!</v>
      </c>
      <c r="I31" s="40" t="e">
        <v>#REF!</v>
      </c>
      <c r="J31" s="40" t="e">
        <v>#REF!</v>
      </c>
      <c r="K31" s="40" t="e">
        <v>#REF!</v>
      </c>
      <c r="L31" s="40" t="e">
        <v>#REF!</v>
      </c>
      <c r="M31" s="40" t="e">
        <v>#REF!</v>
      </c>
      <c r="N31" s="40" t="e">
        <v>#REF!</v>
      </c>
      <c r="O31" s="40" t="e">
        <v>#REF!</v>
      </c>
      <c r="P31" s="40" t="e">
        <v>#REF!</v>
      </c>
      <c r="Q31" s="40" t="e">
        <v>#REF!</v>
      </c>
      <c r="R31" s="40" t="e">
        <v>#REF!</v>
      </c>
      <c r="S31" s="40" t="e">
        <v>#REF!</v>
      </c>
      <c r="T31" s="40" t="e">
        <v>#REF!</v>
      </c>
      <c r="U31" s="40" t="e">
        <v>#REF!</v>
      </c>
      <c r="V31" s="40">
        <v>459706</v>
      </c>
      <c r="W31" s="40">
        <v>476</v>
      </c>
      <c r="X31" s="40">
        <v>460182</v>
      </c>
      <c r="Y31" s="40">
        <v>15000</v>
      </c>
      <c r="Z31" s="40">
        <v>475182</v>
      </c>
      <c r="AA31" s="40">
        <v>0</v>
      </c>
      <c r="AB31" s="40">
        <v>475182</v>
      </c>
      <c r="AC31" s="40" t="e">
        <v>#REF!</v>
      </c>
      <c r="AD31" s="40" t="e">
        <v>#REF!</v>
      </c>
      <c r="AE31" s="40" t="e">
        <v>#REF!</v>
      </c>
      <c r="AF31" s="40" t="e">
        <v>#REF!</v>
      </c>
      <c r="AG31" s="74" t="e">
        <v>#REF!</v>
      </c>
      <c r="AH31" s="40" t="e">
        <v>#REF!</v>
      </c>
      <c r="AI31" s="40" t="e">
        <v>#REF!</v>
      </c>
      <c r="AJ31" s="40" t="e">
        <v>#REF!</v>
      </c>
      <c r="AK31" s="40" t="e">
        <v>#REF!</v>
      </c>
      <c r="AL31" s="40">
        <v>0</v>
      </c>
      <c r="AM31" s="40"/>
      <c r="AN31" s="40"/>
      <c r="AO31" s="40"/>
      <c r="AP31" s="40">
        <v>0</v>
      </c>
      <c r="AQ31" s="40"/>
      <c r="AR31" s="40"/>
      <c r="AS31" s="40"/>
      <c r="AT31" s="40"/>
      <c r="AU31" s="40">
        <v>0</v>
      </c>
      <c r="AV31" s="40"/>
      <c r="AW31" s="40"/>
      <c r="AX31" s="40"/>
      <c r="AY31" s="40"/>
      <c r="AZ31" s="40"/>
      <c r="BA31" s="40"/>
      <c r="BB31" s="40"/>
      <c r="BC31" s="40"/>
      <c r="BD31" s="40"/>
      <c r="BE31" s="40"/>
      <c r="BF31" s="40">
        <v>0</v>
      </c>
      <c r="BG31" s="40"/>
      <c r="BH31" s="40"/>
      <c r="BI31" s="40"/>
      <c r="BJ31" s="57"/>
      <c r="BK31" s="231"/>
      <c r="BL31" s="231"/>
      <c r="BM31" s="231"/>
      <c r="BN31" s="40">
        <v>242119.136</v>
      </c>
      <c r="BO31" s="40">
        <v>231500</v>
      </c>
      <c r="BP31" s="40">
        <v>430</v>
      </c>
      <c r="BQ31" s="40">
        <v>0</v>
      </c>
      <c r="BR31" s="40">
        <v>0</v>
      </c>
      <c r="BS31" s="40">
        <v>430</v>
      </c>
      <c r="BT31" s="40">
        <v>0</v>
      </c>
      <c r="BU31" s="40">
        <v>430</v>
      </c>
      <c r="BV31" s="40">
        <v>0</v>
      </c>
      <c r="BW31" s="40">
        <v>0</v>
      </c>
      <c r="BX31" s="40">
        <v>430</v>
      </c>
      <c r="BY31" s="40">
        <v>0</v>
      </c>
      <c r="BZ31" s="40">
        <v>0</v>
      </c>
      <c r="CA31" s="40">
        <v>0</v>
      </c>
      <c r="CB31" s="40">
        <v>0</v>
      </c>
      <c r="CC31" s="40">
        <v>0</v>
      </c>
      <c r="CD31" s="40">
        <v>0</v>
      </c>
      <c r="CE31" s="40">
        <v>0</v>
      </c>
      <c r="CF31" s="40">
        <v>0</v>
      </c>
      <c r="CG31" s="40">
        <v>0</v>
      </c>
      <c r="CH31" s="40">
        <v>0</v>
      </c>
      <c r="CI31" s="40">
        <v>0</v>
      </c>
      <c r="CJ31" s="40">
        <v>114870</v>
      </c>
      <c r="CK31" s="40">
        <v>0</v>
      </c>
      <c r="CL31" s="40">
        <v>0</v>
      </c>
      <c r="CM31" s="40">
        <v>114870</v>
      </c>
      <c r="CN31" s="40">
        <v>0</v>
      </c>
      <c r="CO31" s="40">
        <v>0</v>
      </c>
      <c r="CP31" s="40">
        <v>0</v>
      </c>
      <c r="CQ31" s="40">
        <v>0</v>
      </c>
      <c r="CR31" s="40">
        <v>0</v>
      </c>
      <c r="CS31" s="40">
        <v>0</v>
      </c>
      <c r="CT31" s="40">
        <v>113220</v>
      </c>
      <c r="CU31" s="40">
        <v>12020</v>
      </c>
      <c r="CV31" s="40">
        <v>0</v>
      </c>
      <c r="CW31" s="40">
        <v>101200</v>
      </c>
      <c r="CX31" s="40">
        <v>0</v>
      </c>
      <c r="CY31" s="40" t="e">
        <v>#REF!</v>
      </c>
      <c r="CZ31" s="30"/>
      <c r="DA31" s="30"/>
      <c r="DB31" s="57"/>
      <c r="DC31" s="57"/>
      <c r="DD31" s="57"/>
      <c r="DE31" s="57"/>
      <c r="DF31" s="57"/>
      <c r="DG31" s="268" t="e">
        <v>#REF!</v>
      </c>
      <c r="DH31" s="247" t="e">
        <v>#REF!</v>
      </c>
      <c r="DI31" s="248"/>
      <c r="DJ31" s="244"/>
      <c r="DK31" s="244"/>
      <c r="DL31" s="244"/>
      <c r="DM31" s="244"/>
      <c r="DN31" s="244"/>
      <c r="DO31" s="244"/>
      <c r="DP31" s="244"/>
      <c r="DQ31" s="244"/>
      <c r="DR31" s="244"/>
    </row>
    <row r="32" spans="1:122" ht="36" customHeight="1">
      <c r="A32" s="30" t="s">
        <v>19</v>
      </c>
      <c r="B32" s="249" t="s">
        <v>238</v>
      </c>
      <c r="C32" s="231"/>
      <c r="D32" s="231"/>
      <c r="E32" s="84"/>
      <c r="F32" s="84"/>
      <c r="G32" s="231"/>
      <c r="H32" s="59">
        <v>9601980</v>
      </c>
      <c r="I32" s="59">
        <v>823500</v>
      </c>
      <c r="J32" s="59">
        <v>0</v>
      </c>
      <c r="K32" s="59">
        <v>0</v>
      </c>
      <c r="L32" s="59">
        <v>0</v>
      </c>
      <c r="M32" s="59">
        <v>0</v>
      </c>
      <c r="N32" s="59">
        <v>0</v>
      </c>
      <c r="O32" s="59">
        <v>0</v>
      </c>
      <c r="P32" s="59">
        <v>0</v>
      </c>
      <c r="Q32" s="59">
        <v>0</v>
      </c>
      <c r="R32" s="59">
        <v>4000</v>
      </c>
      <c r="S32" s="59">
        <v>4000</v>
      </c>
      <c r="T32" s="59">
        <v>0</v>
      </c>
      <c r="U32" s="59">
        <v>0</v>
      </c>
      <c r="V32" s="59">
        <v>1668600</v>
      </c>
      <c r="W32" s="40">
        <v>0</v>
      </c>
      <c r="X32" s="40">
        <v>1668600</v>
      </c>
      <c r="Y32" s="40">
        <v>0</v>
      </c>
      <c r="Z32" s="40">
        <v>1668600</v>
      </c>
      <c r="AA32" s="40">
        <v>3466000</v>
      </c>
      <c r="AB32" s="40">
        <v>5134600</v>
      </c>
      <c r="AC32" s="40">
        <v>-1100</v>
      </c>
      <c r="AD32" s="40">
        <v>5133500</v>
      </c>
      <c r="AE32" s="40">
        <v>5133500</v>
      </c>
      <c r="AF32" s="40">
        <v>823500</v>
      </c>
      <c r="AG32" s="59">
        <v>462399</v>
      </c>
      <c r="AH32" s="59">
        <v>234508</v>
      </c>
      <c r="AI32" s="59">
        <v>10000</v>
      </c>
      <c r="AJ32" s="59">
        <v>217891</v>
      </c>
      <c r="AK32" s="59">
        <v>0</v>
      </c>
      <c r="AL32" s="59">
        <v>0</v>
      </c>
      <c r="AM32" s="59">
        <v>0</v>
      </c>
      <c r="AN32" s="59">
        <v>0</v>
      </c>
      <c r="AO32" s="59">
        <v>0</v>
      </c>
      <c r="AP32" s="59">
        <v>0</v>
      </c>
      <c r="AQ32" s="59">
        <v>0</v>
      </c>
      <c r="AR32" s="59">
        <v>0</v>
      </c>
      <c r="AS32" s="59">
        <v>0</v>
      </c>
      <c r="AT32" s="59">
        <v>0</v>
      </c>
      <c r="AU32" s="40">
        <v>361101</v>
      </c>
      <c r="AV32" s="59">
        <v>0</v>
      </c>
      <c r="AW32" s="59">
        <v>136659</v>
      </c>
      <c r="AX32" s="59">
        <v>31022</v>
      </c>
      <c r="AY32" s="59">
        <v>13920</v>
      </c>
      <c r="AZ32" s="59">
        <v>179500</v>
      </c>
      <c r="BA32" s="59">
        <v>0</v>
      </c>
      <c r="BB32" s="59">
        <v>3466000</v>
      </c>
      <c r="BC32" s="59">
        <v>3466000</v>
      </c>
      <c r="BD32" s="59">
        <v>0</v>
      </c>
      <c r="BE32" s="59">
        <v>844000</v>
      </c>
      <c r="BF32" s="59">
        <v>0</v>
      </c>
      <c r="BG32" s="59">
        <v>0</v>
      </c>
      <c r="BH32" s="59">
        <v>0</v>
      </c>
      <c r="BI32" s="59">
        <v>0</v>
      </c>
      <c r="BJ32" s="59">
        <v>0</v>
      </c>
      <c r="BK32" s="243"/>
      <c r="BL32" s="243"/>
      <c r="BM32" s="243"/>
      <c r="BN32" s="59">
        <v>9601980</v>
      </c>
      <c r="BO32" s="59">
        <v>823500</v>
      </c>
      <c r="BP32" s="59">
        <v>0</v>
      </c>
      <c r="BQ32" s="59">
        <v>0</v>
      </c>
      <c r="BR32" s="59">
        <v>0</v>
      </c>
      <c r="BS32" s="59">
        <v>0</v>
      </c>
      <c r="BT32" s="59">
        <v>0</v>
      </c>
      <c r="BU32" s="59">
        <v>0</v>
      </c>
      <c r="BV32" s="59">
        <v>0</v>
      </c>
      <c r="BW32" s="59">
        <v>0</v>
      </c>
      <c r="BX32" s="59">
        <v>0</v>
      </c>
      <c r="BY32" s="59">
        <v>0</v>
      </c>
      <c r="BZ32" s="59">
        <v>0</v>
      </c>
      <c r="CA32" s="59">
        <v>0</v>
      </c>
      <c r="CB32" s="59">
        <v>0</v>
      </c>
      <c r="CC32" s="59">
        <v>0</v>
      </c>
      <c r="CD32" s="59">
        <v>0</v>
      </c>
      <c r="CE32" s="59">
        <v>0</v>
      </c>
      <c r="CF32" s="59">
        <v>0</v>
      </c>
      <c r="CG32" s="59">
        <v>0</v>
      </c>
      <c r="CH32" s="59">
        <v>0</v>
      </c>
      <c r="CI32" s="59">
        <v>0</v>
      </c>
      <c r="CJ32" s="55">
        <v>490478</v>
      </c>
      <c r="CK32" s="55">
        <v>0</v>
      </c>
      <c r="CL32" s="55">
        <v>86613</v>
      </c>
      <c r="CM32" s="55">
        <v>42764</v>
      </c>
      <c r="CN32" s="55">
        <v>0</v>
      </c>
      <c r="CO32" s="55">
        <v>0</v>
      </c>
      <c r="CP32" s="55">
        <v>136659</v>
      </c>
      <c r="CQ32" s="55">
        <v>31022</v>
      </c>
      <c r="CR32" s="55">
        <v>13920</v>
      </c>
      <c r="CS32" s="55">
        <v>179500</v>
      </c>
      <c r="CT32" s="40">
        <v>110000</v>
      </c>
      <c r="CU32" s="59">
        <v>0</v>
      </c>
      <c r="CV32" s="59">
        <v>0</v>
      </c>
      <c r="CW32" s="59">
        <v>110000</v>
      </c>
      <c r="CX32" s="59">
        <v>0</v>
      </c>
      <c r="CY32" s="59">
        <v>0</v>
      </c>
      <c r="CZ32" s="59"/>
      <c r="DA32" s="59"/>
      <c r="DB32" s="30"/>
      <c r="DC32" s="30"/>
      <c r="DD32" s="30"/>
      <c r="DE32" s="30"/>
      <c r="DF32" s="57"/>
      <c r="DG32" s="268">
        <v>333022</v>
      </c>
      <c r="DH32" s="247">
        <v>4533022</v>
      </c>
      <c r="DI32" s="248"/>
      <c r="DJ32" s="244"/>
      <c r="DK32" s="244"/>
      <c r="DL32" s="244"/>
      <c r="DM32" s="246">
        <v>0</v>
      </c>
      <c r="DN32" s="244"/>
      <c r="DO32" s="244"/>
      <c r="DP32" s="244"/>
      <c r="DQ32" s="244"/>
      <c r="DR32" s="244"/>
    </row>
    <row r="33" spans="1:122" ht="39" hidden="1" customHeight="1">
      <c r="A33" s="30"/>
      <c r="B33" s="249" t="s">
        <v>713</v>
      </c>
      <c r="C33" s="231"/>
      <c r="D33" s="231"/>
      <c r="E33" s="84"/>
      <c r="F33" s="84"/>
      <c r="G33" s="231"/>
      <c r="H33" s="59">
        <v>9601980</v>
      </c>
      <c r="I33" s="59">
        <v>823500</v>
      </c>
      <c r="J33" s="59">
        <v>0</v>
      </c>
      <c r="K33" s="59">
        <v>0</v>
      </c>
      <c r="L33" s="59">
        <v>0</v>
      </c>
      <c r="M33" s="59">
        <v>0</v>
      </c>
      <c r="N33" s="59">
        <v>0</v>
      </c>
      <c r="O33" s="59">
        <v>0</v>
      </c>
      <c r="P33" s="59">
        <v>0</v>
      </c>
      <c r="Q33" s="59">
        <v>0</v>
      </c>
      <c r="R33" s="59">
        <v>4000</v>
      </c>
      <c r="S33" s="59">
        <v>4000</v>
      </c>
      <c r="T33" s="59">
        <v>0</v>
      </c>
      <c r="U33" s="59">
        <v>0</v>
      </c>
      <c r="V33" s="59">
        <v>1668600</v>
      </c>
      <c r="W33" s="40">
        <v>0</v>
      </c>
      <c r="X33" s="40">
        <v>1668600</v>
      </c>
      <c r="Y33" s="40">
        <v>0</v>
      </c>
      <c r="Z33" s="40">
        <v>1668600</v>
      </c>
      <c r="AA33" s="40">
        <v>3466000</v>
      </c>
      <c r="AB33" s="40">
        <v>5134600</v>
      </c>
      <c r="AC33" s="40">
        <v>-1100</v>
      </c>
      <c r="AD33" s="40">
        <v>5133500</v>
      </c>
      <c r="AE33" s="40">
        <v>5133500</v>
      </c>
      <c r="AF33" s="40">
        <v>823500</v>
      </c>
      <c r="AG33" s="59">
        <v>462399</v>
      </c>
      <c r="AH33" s="59">
        <v>234508</v>
      </c>
      <c r="AI33" s="59">
        <v>10000</v>
      </c>
      <c r="AJ33" s="59">
        <v>217891</v>
      </c>
      <c r="AK33" s="59">
        <v>0</v>
      </c>
      <c r="AL33" s="59">
        <v>0</v>
      </c>
      <c r="AM33" s="59">
        <v>0</v>
      </c>
      <c r="AN33" s="59">
        <v>0</v>
      </c>
      <c r="AO33" s="59">
        <v>0</v>
      </c>
      <c r="AP33" s="59">
        <v>0</v>
      </c>
      <c r="AQ33" s="59">
        <v>0</v>
      </c>
      <c r="AR33" s="59">
        <v>0</v>
      </c>
      <c r="AS33" s="59">
        <v>0</v>
      </c>
      <c r="AT33" s="59">
        <v>0</v>
      </c>
      <c r="AU33" s="40">
        <v>361101</v>
      </c>
      <c r="AV33" s="59">
        <v>0</v>
      </c>
      <c r="AW33" s="59">
        <v>136659</v>
      </c>
      <c r="AX33" s="59">
        <v>31022</v>
      </c>
      <c r="AY33" s="59">
        <v>13920</v>
      </c>
      <c r="AZ33" s="59">
        <v>179500</v>
      </c>
      <c r="BA33" s="59">
        <v>0</v>
      </c>
      <c r="BB33" s="59">
        <v>3466000</v>
      </c>
      <c r="BC33" s="59">
        <v>3466000</v>
      </c>
      <c r="BD33" s="59">
        <v>0</v>
      </c>
      <c r="BE33" s="59">
        <v>844000</v>
      </c>
      <c r="BF33" s="40">
        <v>0</v>
      </c>
      <c r="BG33" s="59"/>
      <c r="BH33" s="59"/>
      <c r="BI33" s="59"/>
      <c r="BJ33" s="290"/>
      <c r="BK33" s="243"/>
      <c r="BL33" s="243"/>
      <c r="BM33" s="243"/>
      <c r="BN33" s="59">
        <v>9601980</v>
      </c>
      <c r="BO33" s="59">
        <v>823500</v>
      </c>
      <c r="BP33" s="59">
        <v>0</v>
      </c>
      <c r="BQ33" s="59">
        <v>0</v>
      </c>
      <c r="BR33" s="59">
        <v>0</v>
      </c>
      <c r="BS33" s="59">
        <v>0</v>
      </c>
      <c r="BT33" s="59">
        <v>0</v>
      </c>
      <c r="BU33" s="59">
        <v>0</v>
      </c>
      <c r="BV33" s="59">
        <v>0</v>
      </c>
      <c r="BW33" s="59">
        <v>0</v>
      </c>
      <c r="BX33" s="59">
        <v>0</v>
      </c>
      <c r="BY33" s="59">
        <v>0</v>
      </c>
      <c r="BZ33" s="59">
        <v>0</v>
      </c>
      <c r="CA33" s="59">
        <v>0</v>
      </c>
      <c r="CB33" s="59">
        <v>0</v>
      </c>
      <c r="CC33" s="59">
        <v>0</v>
      </c>
      <c r="CD33" s="59"/>
      <c r="CE33" s="59">
        <v>0</v>
      </c>
      <c r="CF33" s="59">
        <v>0</v>
      </c>
      <c r="CG33" s="59">
        <v>0</v>
      </c>
      <c r="CH33" s="59">
        <v>0</v>
      </c>
      <c r="CI33" s="59"/>
      <c r="CJ33" s="55">
        <v>490478</v>
      </c>
      <c r="CK33" s="55">
        <v>0</v>
      </c>
      <c r="CL33" s="55">
        <v>86613</v>
      </c>
      <c r="CM33" s="55">
        <v>42764</v>
      </c>
      <c r="CN33" s="55">
        <v>0</v>
      </c>
      <c r="CO33" s="55">
        <v>0</v>
      </c>
      <c r="CP33" s="55">
        <v>136659</v>
      </c>
      <c r="CQ33" s="55">
        <v>31022</v>
      </c>
      <c r="CR33" s="55">
        <v>13920</v>
      </c>
      <c r="CS33" s="55">
        <v>179500</v>
      </c>
      <c r="CT33" s="40">
        <v>110000</v>
      </c>
      <c r="CU33" s="59">
        <v>0</v>
      </c>
      <c r="CV33" s="59">
        <v>0</v>
      </c>
      <c r="CW33" s="59">
        <v>110000</v>
      </c>
      <c r="CX33" s="55"/>
      <c r="CY33" s="59">
        <v>0</v>
      </c>
      <c r="CZ33" s="30"/>
      <c r="DA33" s="30"/>
      <c r="DB33" s="30"/>
      <c r="DC33" s="30"/>
      <c r="DD33" s="30"/>
      <c r="DE33" s="30"/>
      <c r="DF33" s="57"/>
      <c r="DG33" s="268">
        <v>333022</v>
      </c>
      <c r="DH33" s="247">
        <v>4533022</v>
      </c>
      <c r="DI33" s="248"/>
      <c r="DJ33" s="244"/>
      <c r="DK33" s="244"/>
      <c r="DL33" s="244"/>
      <c r="DM33" s="246">
        <v>0</v>
      </c>
      <c r="DN33" s="244"/>
      <c r="DO33" s="244"/>
      <c r="DP33" s="244"/>
      <c r="DQ33" s="244"/>
      <c r="DR33" s="244"/>
    </row>
    <row r="34" spans="1:122" ht="15.75" hidden="1" customHeight="1">
      <c r="A34" s="39">
        <v>1</v>
      </c>
      <c r="B34" s="350" t="s">
        <v>239</v>
      </c>
      <c r="C34" s="89"/>
      <c r="D34" s="89"/>
      <c r="E34" s="72">
        <v>2023</v>
      </c>
      <c r="F34" s="72">
        <v>2026</v>
      </c>
      <c r="G34" s="89" t="s">
        <v>714</v>
      </c>
      <c r="H34" s="261">
        <v>9601980</v>
      </c>
      <c r="I34" s="261">
        <v>823500</v>
      </c>
      <c r="J34" s="261"/>
      <c r="K34" s="261"/>
      <c r="L34" s="261"/>
      <c r="M34" s="261"/>
      <c r="N34" s="261"/>
      <c r="O34" s="261"/>
      <c r="P34" s="261"/>
      <c r="Q34" s="261"/>
      <c r="R34" s="261">
        <v>4000</v>
      </c>
      <c r="S34" s="261">
        <v>4000</v>
      </c>
      <c r="T34" s="261"/>
      <c r="U34" s="261"/>
      <c r="V34" s="261">
        <v>1667500</v>
      </c>
      <c r="W34" s="74">
        <v>0</v>
      </c>
      <c r="X34" s="74">
        <v>1667500</v>
      </c>
      <c r="Y34" s="74">
        <v>0</v>
      </c>
      <c r="Z34" s="74">
        <v>1667500</v>
      </c>
      <c r="AA34" s="74">
        <v>3466000</v>
      </c>
      <c r="AB34" s="74">
        <v>5133500</v>
      </c>
      <c r="AC34" s="74">
        <v>0</v>
      </c>
      <c r="AD34" s="74">
        <v>5133500</v>
      </c>
      <c r="AE34" s="74">
        <v>5133500</v>
      </c>
      <c r="AF34" s="74">
        <v>823500</v>
      </c>
      <c r="AG34" s="74">
        <v>462399</v>
      </c>
      <c r="AH34" s="74">
        <v>234508</v>
      </c>
      <c r="AI34" s="74">
        <v>10000</v>
      </c>
      <c r="AJ34" s="74">
        <v>217891</v>
      </c>
      <c r="AK34" s="74"/>
      <c r="AL34" s="74"/>
      <c r="AM34" s="74"/>
      <c r="AN34" s="74"/>
      <c r="AO34" s="74"/>
      <c r="AP34" s="74">
        <v>0</v>
      </c>
      <c r="AQ34" s="74"/>
      <c r="AR34" s="74"/>
      <c r="AS34" s="74"/>
      <c r="AT34" s="74"/>
      <c r="AU34" s="74">
        <v>361101</v>
      </c>
      <c r="AV34" s="74"/>
      <c r="AW34" s="74">
        <v>136659</v>
      </c>
      <c r="AX34" s="74">
        <v>31022</v>
      </c>
      <c r="AY34" s="74">
        <v>13920</v>
      </c>
      <c r="AZ34" s="74">
        <v>179500</v>
      </c>
      <c r="BA34" s="74"/>
      <c r="BB34" s="74">
        <v>3466000</v>
      </c>
      <c r="BC34" s="74">
        <v>3466000</v>
      </c>
      <c r="BD34" s="74"/>
      <c r="BE34" s="74">
        <v>844000</v>
      </c>
      <c r="BF34" s="74">
        <v>0</v>
      </c>
      <c r="BG34" s="74"/>
      <c r="BH34" s="74"/>
      <c r="BI34" s="74"/>
      <c r="BJ34" s="89" t="s">
        <v>240</v>
      </c>
      <c r="BK34" s="89">
        <v>2023</v>
      </c>
      <c r="BL34" s="89">
        <v>2027</v>
      </c>
      <c r="BM34" s="89" t="s">
        <v>242</v>
      </c>
      <c r="BN34" s="261">
        <v>9601980</v>
      </c>
      <c r="BO34" s="261">
        <v>823500</v>
      </c>
      <c r="BP34" s="261"/>
      <c r="BQ34" s="261"/>
      <c r="BR34" s="261"/>
      <c r="BS34" s="261"/>
      <c r="BT34" s="261"/>
      <c r="BU34" s="261"/>
      <c r="BV34" s="261"/>
      <c r="BW34" s="261"/>
      <c r="BX34" s="261"/>
      <c r="BY34" s="261"/>
      <c r="BZ34" s="75"/>
      <c r="CA34" s="74"/>
      <c r="CB34" s="74"/>
      <c r="CC34" s="74"/>
      <c r="CD34" s="74"/>
      <c r="CE34" s="75"/>
      <c r="CF34" s="74"/>
      <c r="CG34" s="74"/>
      <c r="CH34" s="74"/>
      <c r="CI34" s="74"/>
      <c r="CJ34" s="75">
        <v>490478</v>
      </c>
      <c r="CK34" s="75"/>
      <c r="CL34" s="75">
        <v>86613</v>
      </c>
      <c r="CM34" s="75">
        <v>42764</v>
      </c>
      <c r="CN34" s="75"/>
      <c r="CO34" s="74"/>
      <c r="CP34" s="74">
        <v>136659</v>
      </c>
      <c r="CQ34" s="74">
        <v>31022</v>
      </c>
      <c r="CR34" s="74">
        <v>13920</v>
      </c>
      <c r="CS34" s="74">
        <v>179500</v>
      </c>
      <c r="CT34" s="74">
        <v>110000</v>
      </c>
      <c r="CU34" s="74"/>
      <c r="CV34" s="74"/>
      <c r="CW34" s="75">
        <v>110000</v>
      </c>
      <c r="CX34" s="75"/>
      <c r="CY34" s="258"/>
      <c r="CZ34" s="39"/>
      <c r="DA34" s="39"/>
      <c r="DB34" s="39"/>
      <c r="DC34" s="39"/>
      <c r="DD34" s="39" t="s">
        <v>9</v>
      </c>
      <c r="DE34" s="39" t="s">
        <v>226</v>
      </c>
      <c r="DF34" s="41"/>
      <c r="DG34" s="268">
        <v>333022</v>
      </c>
      <c r="DH34" s="253">
        <v>4533022</v>
      </c>
      <c r="DI34" s="254"/>
      <c r="DJ34" s="237"/>
      <c r="DK34" s="237"/>
      <c r="DL34" s="237"/>
      <c r="DM34" s="320">
        <v>0</v>
      </c>
      <c r="DN34" s="237"/>
      <c r="DO34" s="237"/>
      <c r="DP34" s="237"/>
      <c r="DQ34" s="237"/>
      <c r="DR34" s="237"/>
    </row>
    <row r="35" spans="1:122" ht="36.75" hidden="1" customHeight="1">
      <c r="A35" s="30"/>
      <c r="B35" s="249" t="s">
        <v>715</v>
      </c>
      <c r="C35" s="231"/>
      <c r="D35" s="231"/>
      <c r="E35" s="84"/>
      <c r="F35" s="84"/>
      <c r="G35" s="231"/>
      <c r="H35" s="40">
        <v>231500</v>
      </c>
      <c r="I35" s="40">
        <v>231500</v>
      </c>
      <c r="J35" s="40">
        <v>0</v>
      </c>
      <c r="K35" s="40">
        <v>0</v>
      </c>
      <c r="L35" s="40">
        <v>0</v>
      </c>
      <c r="M35" s="40">
        <v>0</v>
      </c>
      <c r="N35" s="40">
        <v>0</v>
      </c>
      <c r="O35" s="40">
        <v>0</v>
      </c>
      <c r="P35" s="40">
        <v>0</v>
      </c>
      <c r="Q35" s="40">
        <v>0</v>
      </c>
      <c r="R35" s="40">
        <v>206000</v>
      </c>
      <c r="S35" s="40">
        <v>206000</v>
      </c>
      <c r="T35" s="40">
        <v>0</v>
      </c>
      <c r="U35" s="40">
        <v>0</v>
      </c>
      <c r="V35" s="40">
        <v>459327</v>
      </c>
      <c r="W35" s="40">
        <v>0</v>
      </c>
      <c r="X35" s="40">
        <v>459327</v>
      </c>
      <c r="Y35" s="40">
        <v>15000</v>
      </c>
      <c r="Z35" s="40">
        <v>474327</v>
      </c>
      <c r="AA35" s="40">
        <v>0</v>
      </c>
      <c r="AB35" s="40">
        <v>474327</v>
      </c>
      <c r="AC35" s="40">
        <v>-242827</v>
      </c>
      <c r="AD35" s="40">
        <v>231500</v>
      </c>
      <c r="AE35" s="40">
        <v>231500</v>
      </c>
      <c r="AF35" s="40">
        <v>231500</v>
      </c>
      <c r="AG35" s="40">
        <v>231500</v>
      </c>
      <c r="AH35" s="40">
        <v>15000</v>
      </c>
      <c r="AI35" s="40">
        <v>0</v>
      </c>
      <c r="AJ35" s="40">
        <v>216500</v>
      </c>
      <c r="AK35" s="40">
        <v>0</v>
      </c>
      <c r="AL35" s="40">
        <v>0</v>
      </c>
      <c r="AM35" s="40"/>
      <c r="AN35" s="40"/>
      <c r="AO35" s="40"/>
      <c r="AP35" s="40">
        <v>0</v>
      </c>
      <c r="AQ35" s="40"/>
      <c r="AR35" s="40"/>
      <c r="AS35" s="40"/>
      <c r="AT35" s="40"/>
      <c r="AU35" s="40">
        <v>0</v>
      </c>
      <c r="AV35" s="40"/>
      <c r="AW35" s="40"/>
      <c r="AX35" s="40"/>
      <c r="AY35" s="40"/>
      <c r="AZ35" s="40"/>
      <c r="BA35" s="40"/>
      <c r="BB35" s="40"/>
      <c r="BC35" s="40"/>
      <c r="BD35" s="40"/>
      <c r="BE35" s="40"/>
      <c r="BF35" s="40">
        <v>0</v>
      </c>
      <c r="BG35" s="40"/>
      <c r="BH35" s="40"/>
      <c r="BI35" s="40"/>
      <c r="BJ35" s="57"/>
      <c r="BK35" s="231"/>
      <c r="BL35" s="231"/>
      <c r="BM35" s="231"/>
      <c r="BN35" s="40">
        <v>216500</v>
      </c>
      <c r="BO35" s="40">
        <v>216500</v>
      </c>
      <c r="BP35" s="40">
        <v>430</v>
      </c>
      <c r="BQ35" s="40">
        <v>0</v>
      </c>
      <c r="BR35" s="40">
        <v>0</v>
      </c>
      <c r="BS35" s="40">
        <v>430</v>
      </c>
      <c r="BT35" s="40">
        <v>0</v>
      </c>
      <c r="BU35" s="40">
        <v>430</v>
      </c>
      <c r="BV35" s="40">
        <v>0</v>
      </c>
      <c r="BW35" s="40">
        <v>0</v>
      </c>
      <c r="BX35" s="40">
        <v>430</v>
      </c>
      <c r="BY35" s="40">
        <v>0</v>
      </c>
      <c r="BZ35" s="40">
        <v>0</v>
      </c>
      <c r="CA35" s="40">
        <v>0</v>
      </c>
      <c r="CB35" s="40">
        <v>0</v>
      </c>
      <c r="CC35" s="40">
        <v>0</v>
      </c>
      <c r="CD35" s="40">
        <v>0</v>
      </c>
      <c r="CE35" s="40">
        <v>0</v>
      </c>
      <c r="CF35" s="40">
        <v>0</v>
      </c>
      <c r="CG35" s="40">
        <v>0</v>
      </c>
      <c r="CH35" s="40">
        <v>0</v>
      </c>
      <c r="CI35" s="40">
        <v>0</v>
      </c>
      <c r="CJ35" s="40">
        <v>114870</v>
      </c>
      <c r="CK35" s="40">
        <v>0</v>
      </c>
      <c r="CL35" s="40">
        <v>0</v>
      </c>
      <c r="CM35" s="40">
        <v>114870</v>
      </c>
      <c r="CN35" s="40">
        <v>0</v>
      </c>
      <c r="CO35" s="40">
        <v>0</v>
      </c>
      <c r="CP35" s="40">
        <v>0</v>
      </c>
      <c r="CQ35" s="40">
        <v>0</v>
      </c>
      <c r="CR35" s="40">
        <v>0</v>
      </c>
      <c r="CS35" s="40">
        <v>0</v>
      </c>
      <c r="CT35" s="40">
        <v>101200</v>
      </c>
      <c r="CU35" s="40">
        <v>0</v>
      </c>
      <c r="CV35" s="40">
        <v>0</v>
      </c>
      <c r="CW35" s="40">
        <v>101200</v>
      </c>
      <c r="CX35" s="40">
        <v>0</v>
      </c>
      <c r="CY35" s="40">
        <v>0</v>
      </c>
      <c r="CZ35" s="30"/>
      <c r="DA35" s="30"/>
      <c r="DB35" s="30"/>
      <c r="DC35" s="30"/>
      <c r="DD35" s="30"/>
      <c r="DE35" s="30"/>
      <c r="DF35" s="57"/>
      <c r="DG35" s="268">
        <v>116200</v>
      </c>
      <c r="DH35" s="247">
        <v>15000</v>
      </c>
      <c r="DI35" s="248"/>
      <c r="DJ35" s="244"/>
      <c r="DK35" s="244"/>
      <c r="DL35" s="244"/>
      <c r="DM35" s="244"/>
      <c r="DN35" s="244"/>
      <c r="DO35" s="244"/>
      <c r="DP35" s="244"/>
      <c r="DQ35" s="244"/>
      <c r="DR35" s="244"/>
    </row>
    <row r="36" spans="1:122" ht="15.75" hidden="1" customHeight="1">
      <c r="A36" s="30"/>
      <c r="B36" s="249" t="s">
        <v>715</v>
      </c>
      <c r="C36" s="231"/>
      <c r="D36" s="231"/>
      <c r="E36" s="84"/>
      <c r="F36" s="84"/>
      <c r="G36" s="231"/>
      <c r="H36" s="40">
        <v>706860</v>
      </c>
      <c r="I36" s="40">
        <v>690486</v>
      </c>
      <c r="J36" s="40">
        <v>2000</v>
      </c>
      <c r="K36" s="40">
        <v>2000</v>
      </c>
      <c r="L36" s="40">
        <v>284.07499999999999</v>
      </c>
      <c r="M36" s="40">
        <v>284.07499999999999</v>
      </c>
      <c r="N36" s="40">
        <v>66759</v>
      </c>
      <c r="O36" s="40">
        <v>66759</v>
      </c>
      <c r="P36" s="40">
        <v>0</v>
      </c>
      <c r="Q36" s="40">
        <v>0</v>
      </c>
      <c r="R36" s="40">
        <v>339860</v>
      </c>
      <c r="S36" s="40">
        <v>339860</v>
      </c>
      <c r="T36" s="40">
        <v>0</v>
      </c>
      <c r="U36" s="40">
        <v>0</v>
      </c>
      <c r="V36" s="40">
        <v>459327</v>
      </c>
      <c r="W36" s="40">
        <v>0</v>
      </c>
      <c r="X36" s="40">
        <v>459327</v>
      </c>
      <c r="Y36" s="40">
        <v>15000</v>
      </c>
      <c r="Z36" s="40">
        <v>474327</v>
      </c>
      <c r="AA36" s="40">
        <v>0</v>
      </c>
      <c r="AB36" s="40">
        <v>474327</v>
      </c>
      <c r="AC36" s="40">
        <v>203013</v>
      </c>
      <c r="AD36" s="40">
        <v>677340</v>
      </c>
      <c r="AE36" s="40">
        <v>677340</v>
      </c>
      <c r="AF36" s="40">
        <v>677340</v>
      </c>
      <c r="AG36" s="40">
        <v>677340</v>
      </c>
      <c r="AH36" s="40">
        <v>60000</v>
      </c>
      <c r="AI36" s="40">
        <v>0</v>
      </c>
      <c r="AJ36" s="40">
        <v>617340</v>
      </c>
      <c r="AK36" s="40">
        <v>0</v>
      </c>
      <c r="AL36" s="40">
        <v>0</v>
      </c>
      <c r="AM36" s="40"/>
      <c r="AN36" s="40"/>
      <c r="AO36" s="40"/>
      <c r="AP36" s="40">
        <v>0</v>
      </c>
      <c r="AQ36" s="40"/>
      <c r="AR36" s="40"/>
      <c r="AS36" s="40"/>
      <c r="AT36" s="40"/>
      <c r="AU36" s="40">
        <v>0</v>
      </c>
      <c r="AV36" s="40"/>
      <c r="AW36" s="40"/>
      <c r="AX36" s="40"/>
      <c r="AY36" s="40"/>
      <c r="AZ36" s="40"/>
      <c r="BA36" s="40"/>
      <c r="BB36" s="40"/>
      <c r="BC36" s="40"/>
      <c r="BD36" s="40"/>
      <c r="BE36" s="40"/>
      <c r="BF36" s="40">
        <v>0</v>
      </c>
      <c r="BG36" s="40"/>
      <c r="BH36" s="40"/>
      <c r="BI36" s="40"/>
      <c r="BJ36" s="57"/>
      <c r="BK36" s="231"/>
      <c r="BL36" s="231"/>
      <c r="BM36" s="231"/>
      <c r="BN36" s="40">
        <v>291860</v>
      </c>
      <c r="BO36" s="40">
        <v>275486</v>
      </c>
      <c r="BP36" s="40">
        <v>66999</v>
      </c>
      <c r="BQ36" s="40">
        <v>0</v>
      </c>
      <c r="BR36" s="40">
        <v>0</v>
      </c>
      <c r="BS36" s="40">
        <v>66999</v>
      </c>
      <c r="BT36" s="40">
        <v>0</v>
      </c>
      <c r="BU36" s="40">
        <v>66999</v>
      </c>
      <c r="BV36" s="40">
        <v>0</v>
      </c>
      <c r="BW36" s="40">
        <v>0</v>
      </c>
      <c r="BX36" s="40">
        <v>66999</v>
      </c>
      <c r="BY36" s="40">
        <v>0</v>
      </c>
      <c r="BZ36" s="40">
        <v>39669</v>
      </c>
      <c r="CA36" s="40">
        <v>0</v>
      </c>
      <c r="CB36" s="40">
        <v>0</v>
      </c>
      <c r="CC36" s="40">
        <v>39669</v>
      </c>
      <c r="CD36" s="40">
        <v>0</v>
      </c>
      <c r="CE36" s="40">
        <v>39644.331999999995</v>
      </c>
      <c r="CF36" s="40">
        <v>0</v>
      </c>
      <c r="CG36" s="40">
        <v>0</v>
      </c>
      <c r="CH36" s="40">
        <v>39644.331999999995</v>
      </c>
      <c r="CI36" s="40">
        <v>0</v>
      </c>
      <c r="CJ36" s="40">
        <v>62706</v>
      </c>
      <c r="CK36" s="40">
        <v>0</v>
      </c>
      <c r="CL36" s="40">
        <v>0</v>
      </c>
      <c r="CM36" s="40">
        <v>51560</v>
      </c>
      <c r="CN36" s="40">
        <v>0</v>
      </c>
      <c r="CO36" s="40">
        <v>0</v>
      </c>
      <c r="CP36" s="40">
        <v>0</v>
      </c>
      <c r="CQ36" s="40">
        <v>0</v>
      </c>
      <c r="CR36" s="40">
        <v>11146</v>
      </c>
      <c r="CS36" s="40">
        <v>0</v>
      </c>
      <c r="CT36" s="40">
        <v>94112</v>
      </c>
      <c r="CU36" s="40">
        <v>0</v>
      </c>
      <c r="CV36" s="40">
        <v>0</v>
      </c>
      <c r="CW36" s="40">
        <v>94112</v>
      </c>
      <c r="CX36" s="40">
        <v>0</v>
      </c>
      <c r="CY36" s="40">
        <v>0</v>
      </c>
      <c r="CZ36" s="30"/>
      <c r="DA36" s="30"/>
      <c r="DB36" s="30"/>
      <c r="DC36" s="30"/>
      <c r="DD36" s="30"/>
      <c r="DE36" s="30"/>
      <c r="DF36" s="57"/>
      <c r="DG36" s="268">
        <v>507966</v>
      </c>
      <c r="DH36" s="247">
        <v>413854</v>
      </c>
      <c r="DI36" s="248"/>
      <c r="DJ36" s="244"/>
      <c r="DK36" s="244"/>
      <c r="DL36" s="244"/>
      <c r="DM36" s="244"/>
      <c r="DN36" s="244"/>
      <c r="DO36" s="244"/>
      <c r="DP36" s="244"/>
      <c r="DQ36" s="244"/>
      <c r="DR36" s="244"/>
    </row>
    <row r="37" spans="1:122" ht="48" hidden="1" customHeight="1">
      <c r="A37" s="30"/>
      <c r="B37" s="249" t="s">
        <v>715</v>
      </c>
      <c r="C37" s="231"/>
      <c r="D37" s="231"/>
      <c r="E37" s="84"/>
      <c r="F37" s="84"/>
      <c r="G37" s="231"/>
      <c r="H37" s="40">
        <v>179450</v>
      </c>
      <c r="I37" s="40">
        <v>29450</v>
      </c>
      <c r="J37" s="40">
        <v>0</v>
      </c>
      <c r="K37" s="40">
        <v>0</v>
      </c>
      <c r="L37" s="40">
        <v>0</v>
      </c>
      <c r="M37" s="40">
        <v>0</v>
      </c>
      <c r="N37" s="40">
        <v>0</v>
      </c>
      <c r="O37" s="40">
        <v>0</v>
      </c>
      <c r="P37" s="40">
        <v>0</v>
      </c>
      <c r="Q37" s="40">
        <v>0</v>
      </c>
      <c r="R37" s="40">
        <v>0</v>
      </c>
      <c r="S37" s="40">
        <v>0</v>
      </c>
      <c r="T37" s="40">
        <v>0</v>
      </c>
      <c r="U37" s="40">
        <v>0</v>
      </c>
      <c r="V37" s="40">
        <v>432482</v>
      </c>
      <c r="W37" s="40">
        <v>0</v>
      </c>
      <c r="X37" s="40">
        <v>432482</v>
      </c>
      <c r="Y37" s="40">
        <v>0</v>
      </c>
      <c r="Z37" s="40">
        <v>432482</v>
      </c>
      <c r="AA37" s="40">
        <v>0</v>
      </c>
      <c r="AB37" s="40">
        <v>432482</v>
      </c>
      <c r="AC37" s="40">
        <v>-253032</v>
      </c>
      <c r="AD37" s="40">
        <v>179450</v>
      </c>
      <c r="AE37" s="40">
        <v>179450</v>
      </c>
      <c r="AF37" s="40">
        <v>29450</v>
      </c>
      <c r="AG37" s="40">
        <v>29450</v>
      </c>
      <c r="AH37" s="40">
        <v>29450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c r="BB37" s="40">
        <v>150000</v>
      </c>
      <c r="BC37" s="40">
        <v>150000</v>
      </c>
      <c r="BD37" s="40">
        <v>0</v>
      </c>
      <c r="BE37" s="40">
        <v>0</v>
      </c>
      <c r="BF37" s="40">
        <v>0</v>
      </c>
      <c r="BG37" s="40">
        <v>0</v>
      </c>
      <c r="BH37" s="40">
        <v>0</v>
      </c>
      <c r="BI37" s="40">
        <v>0</v>
      </c>
      <c r="BJ37" s="40">
        <v>7903977</v>
      </c>
      <c r="BK37" s="243"/>
      <c r="BL37" s="243"/>
      <c r="BM37" s="243"/>
      <c r="BN37" s="40">
        <v>398000</v>
      </c>
      <c r="BO37" s="40">
        <v>398000</v>
      </c>
      <c r="BP37" s="40">
        <v>0</v>
      </c>
      <c r="BQ37" s="40">
        <v>0</v>
      </c>
      <c r="BR37" s="40">
        <v>0</v>
      </c>
      <c r="BS37" s="40">
        <v>0</v>
      </c>
      <c r="BT37" s="40">
        <v>0</v>
      </c>
      <c r="BU37" s="40">
        <v>0</v>
      </c>
      <c r="BV37" s="40">
        <v>0</v>
      </c>
      <c r="BW37" s="40">
        <v>0</v>
      </c>
      <c r="BX37" s="40">
        <v>0</v>
      </c>
      <c r="BY37" s="40">
        <v>0</v>
      </c>
      <c r="BZ37" s="40">
        <v>176000</v>
      </c>
      <c r="CA37" s="40">
        <v>0</v>
      </c>
      <c r="CB37" s="40">
        <v>0</v>
      </c>
      <c r="CC37" s="40">
        <v>176000</v>
      </c>
      <c r="CD37" s="40">
        <v>0</v>
      </c>
      <c r="CE37" s="40">
        <v>176000</v>
      </c>
      <c r="CF37" s="40">
        <v>0</v>
      </c>
      <c r="CG37" s="40">
        <v>0</v>
      </c>
      <c r="CH37" s="40">
        <v>176000</v>
      </c>
      <c r="CI37" s="40">
        <v>0</v>
      </c>
      <c r="CJ37" s="40">
        <v>64000</v>
      </c>
      <c r="CK37" s="40">
        <v>34327</v>
      </c>
      <c r="CL37" s="40">
        <v>0</v>
      </c>
      <c r="CM37" s="40">
        <v>29673</v>
      </c>
      <c r="CN37" s="40">
        <v>0</v>
      </c>
      <c r="CO37" s="40">
        <v>0</v>
      </c>
      <c r="CP37" s="40">
        <v>0</v>
      </c>
      <c r="CQ37" s="40">
        <v>0</v>
      </c>
      <c r="CR37" s="40">
        <v>0</v>
      </c>
      <c r="CS37" s="40">
        <v>0</v>
      </c>
      <c r="CT37" s="40">
        <v>94000</v>
      </c>
      <c r="CU37" s="40">
        <v>0</v>
      </c>
      <c r="CV37" s="40">
        <v>0</v>
      </c>
      <c r="CW37" s="40">
        <v>94000</v>
      </c>
      <c r="CX37" s="40">
        <v>0</v>
      </c>
      <c r="CY37" s="84"/>
      <c r="CZ37" s="84"/>
      <c r="DA37" s="84"/>
      <c r="DB37" s="30"/>
      <c r="DC37" s="30"/>
      <c r="DD37" s="30"/>
      <c r="DE37" s="251"/>
      <c r="DF37" s="30"/>
      <c r="DG37" s="268">
        <v>-210550</v>
      </c>
      <c r="DH37" s="247">
        <v>-154550</v>
      </c>
      <c r="DI37" s="248"/>
      <c r="DJ37" s="244"/>
      <c r="DK37" s="244"/>
      <c r="DL37" s="244"/>
      <c r="DM37" s="246">
        <v>0</v>
      </c>
      <c r="DN37" s="244"/>
      <c r="DO37" s="244"/>
      <c r="DP37" s="244"/>
      <c r="DQ37" s="244"/>
      <c r="DR37" s="244"/>
    </row>
    <row r="38" spans="1:122" ht="15.75" hidden="1" customHeight="1">
      <c r="A38" s="52">
        <v>1</v>
      </c>
      <c r="B38" s="351" t="s">
        <v>716</v>
      </c>
      <c r="C38" s="51"/>
      <c r="D38" s="51"/>
      <c r="E38" s="46">
        <v>2022</v>
      </c>
      <c r="F38" s="46">
        <v>2023</v>
      </c>
      <c r="G38" s="51" t="s">
        <v>717</v>
      </c>
      <c r="H38" s="352">
        <v>480000</v>
      </c>
      <c r="I38" s="352">
        <v>480000</v>
      </c>
      <c r="J38" s="352"/>
      <c r="K38" s="352"/>
      <c r="L38" s="352"/>
      <c r="M38" s="352"/>
      <c r="N38" s="352"/>
      <c r="O38" s="352"/>
      <c r="P38" s="352"/>
      <c r="Q38" s="352"/>
      <c r="R38" s="352">
        <v>398000</v>
      </c>
      <c r="S38" s="352">
        <v>398000</v>
      </c>
      <c r="T38" s="352"/>
      <c r="U38" s="352"/>
      <c r="V38" s="352">
        <v>398000</v>
      </c>
      <c r="W38" s="49">
        <v>0</v>
      </c>
      <c r="X38" s="49">
        <v>398000</v>
      </c>
      <c r="Y38" s="49">
        <v>0</v>
      </c>
      <c r="Z38" s="49">
        <v>398000</v>
      </c>
      <c r="AA38" s="49">
        <v>0</v>
      </c>
      <c r="AB38" s="49">
        <v>398000</v>
      </c>
      <c r="AC38" s="49">
        <v>0</v>
      </c>
      <c r="AD38" s="49">
        <v>398000</v>
      </c>
      <c r="AE38" s="49">
        <v>398000</v>
      </c>
      <c r="AF38" s="49">
        <v>398000</v>
      </c>
      <c r="AG38" s="49">
        <v>398000</v>
      </c>
      <c r="AH38" s="49"/>
      <c r="AI38" s="49"/>
      <c r="AJ38" s="49">
        <v>398000</v>
      </c>
      <c r="AK38" s="49"/>
      <c r="AL38" s="49"/>
      <c r="AM38" s="49"/>
      <c r="AN38" s="49"/>
      <c r="AO38" s="49"/>
      <c r="AP38" s="49">
        <v>0</v>
      </c>
      <c r="AQ38" s="49"/>
      <c r="AR38" s="49"/>
      <c r="AS38" s="49"/>
      <c r="AT38" s="49"/>
      <c r="AU38" s="49">
        <v>0</v>
      </c>
      <c r="AV38" s="49"/>
      <c r="AW38" s="49"/>
      <c r="AX38" s="49"/>
      <c r="AY38" s="49"/>
      <c r="AZ38" s="49"/>
      <c r="BA38" s="49"/>
      <c r="BB38" s="49"/>
      <c r="BC38" s="49"/>
      <c r="BD38" s="49"/>
      <c r="BE38" s="49"/>
      <c r="BF38" s="49">
        <v>0</v>
      </c>
      <c r="BG38" s="49"/>
      <c r="BH38" s="49"/>
      <c r="BI38" s="49"/>
      <c r="BJ38" s="51" t="s">
        <v>718</v>
      </c>
      <c r="BK38" s="51">
        <v>2022</v>
      </c>
      <c r="BL38" s="51">
        <v>2023</v>
      </c>
      <c r="BM38" s="51" t="s">
        <v>719</v>
      </c>
      <c r="BN38" s="352">
        <v>398000</v>
      </c>
      <c r="BO38" s="352">
        <v>398000</v>
      </c>
      <c r="BP38" s="352"/>
      <c r="BQ38" s="352"/>
      <c r="BR38" s="352"/>
      <c r="BS38" s="352"/>
      <c r="BT38" s="352"/>
      <c r="BU38" s="352"/>
      <c r="BV38" s="352"/>
      <c r="BW38" s="352"/>
      <c r="BX38" s="352"/>
      <c r="BY38" s="352"/>
      <c r="BZ38" s="49">
        <v>176000</v>
      </c>
      <c r="CA38" s="49"/>
      <c r="CB38" s="49"/>
      <c r="CC38" s="49">
        <v>176000</v>
      </c>
      <c r="CD38" s="49"/>
      <c r="CE38" s="49">
        <v>176000</v>
      </c>
      <c r="CF38" s="49"/>
      <c r="CG38" s="49"/>
      <c r="CH38" s="49">
        <v>176000</v>
      </c>
      <c r="CI38" s="49"/>
      <c r="CJ38" s="76">
        <v>64000</v>
      </c>
      <c r="CK38" s="76">
        <v>34327</v>
      </c>
      <c r="CL38" s="76"/>
      <c r="CM38" s="76">
        <v>29673</v>
      </c>
      <c r="CN38" s="76"/>
      <c r="CO38" s="49"/>
      <c r="CP38" s="49"/>
      <c r="CQ38" s="49"/>
      <c r="CR38" s="49"/>
      <c r="CS38" s="49"/>
      <c r="CT38" s="49">
        <v>94000</v>
      </c>
      <c r="CU38" s="45"/>
      <c r="CV38" s="45"/>
      <c r="CW38" s="45">
        <v>94000</v>
      </c>
      <c r="CX38" s="76"/>
      <c r="CY38" s="45">
        <v>200000</v>
      </c>
      <c r="CZ38" s="52"/>
      <c r="DA38" s="52"/>
      <c r="DB38" s="52"/>
      <c r="DC38" s="52"/>
      <c r="DD38" s="52" t="s">
        <v>17</v>
      </c>
      <c r="DE38" s="52" t="s">
        <v>153</v>
      </c>
      <c r="DF38" s="45"/>
      <c r="DG38" s="268">
        <v>158000</v>
      </c>
      <c r="DH38" s="348">
        <v>0</v>
      </c>
      <c r="DI38" s="269"/>
      <c r="DJ38" s="281"/>
      <c r="DK38" s="281"/>
      <c r="DL38" s="281"/>
      <c r="DM38" s="256">
        <v>0</v>
      </c>
      <c r="DN38" s="281"/>
      <c r="DO38" s="281"/>
      <c r="DP38" s="281"/>
      <c r="DQ38" s="281"/>
      <c r="DR38" s="281"/>
    </row>
    <row r="39" spans="1:122" ht="32.25" hidden="1" customHeight="1">
      <c r="A39" s="39"/>
      <c r="B39" s="249" t="s">
        <v>713</v>
      </c>
      <c r="C39" s="89"/>
      <c r="D39" s="89"/>
      <c r="E39" s="72"/>
      <c r="F39" s="72"/>
      <c r="G39" s="54"/>
      <c r="H39" s="261"/>
      <c r="I39" s="261"/>
      <c r="J39" s="261"/>
      <c r="K39" s="261"/>
      <c r="L39" s="261"/>
      <c r="M39" s="261"/>
      <c r="N39" s="261"/>
      <c r="O39" s="261"/>
      <c r="P39" s="261"/>
      <c r="Q39" s="261"/>
      <c r="R39" s="261"/>
      <c r="S39" s="261"/>
      <c r="T39" s="261"/>
      <c r="U39" s="261"/>
      <c r="V39" s="261"/>
      <c r="W39" s="74"/>
      <c r="X39" s="74"/>
      <c r="Y39" s="74"/>
      <c r="Z39" s="74"/>
      <c r="AA39" s="74"/>
      <c r="AB39" s="74"/>
      <c r="AC39" s="74"/>
      <c r="AD39" s="74"/>
      <c r="AE39" s="74"/>
      <c r="AF39" s="74"/>
      <c r="AG39" s="74"/>
      <c r="AH39" s="74"/>
      <c r="AI39" s="74"/>
      <c r="AJ39" s="261"/>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89"/>
      <c r="BK39" s="89"/>
      <c r="BL39" s="89"/>
      <c r="BM39" s="89"/>
      <c r="BN39" s="59">
        <v>921725</v>
      </c>
      <c r="BO39" s="59">
        <v>701725</v>
      </c>
      <c r="BP39" s="59">
        <v>25550</v>
      </c>
      <c r="BQ39" s="59">
        <v>6000</v>
      </c>
      <c r="BR39" s="59">
        <v>19550</v>
      </c>
      <c r="BS39" s="59">
        <v>0</v>
      </c>
      <c r="BT39" s="59">
        <v>0</v>
      </c>
      <c r="BU39" s="59">
        <v>25550</v>
      </c>
      <c r="BV39" s="59">
        <v>6000</v>
      </c>
      <c r="BW39" s="59">
        <v>19550</v>
      </c>
      <c r="BX39" s="59">
        <v>0</v>
      </c>
      <c r="BY39" s="59">
        <v>0</v>
      </c>
      <c r="BZ39" s="59">
        <v>51200</v>
      </c>
      <c r="CA39" s="59">
        <v>10000</v>
      </c>
      <c r="CB39" s="59">
        <v>11200</v>
      </c>
      <c r="CC39" s="59">
        <v>30000</v>
      </c>
      <c r="CD39" s="59">
        <v>0</v>
      </c>
      <c r="CE39" s="59">
        <v>51200</v>
      </c>
      <c r="CF39" s="59">
        <v>10000</v>
      </c>
      <c r="CG39" s="59">
        <v>11200</v>
      </c>
      <c r="CH39" s="59">
        <v>30000</v>
      </c>
      <c r="CI39" s="59">
        <v>0</v>
      </c>
      <c r="CJ39" s="59">
        <v>103374</v>
      </c>
      <c r="CK39" s="59">
        <v>0</v>
      </c>
      <c r="CL39" s="59">
        <v>78374</v>
      </c>
      <c r="CM39" s="59">
        <v>25000</v>
      </c>
      <c r="CN39" s="59">
        <v>0</v>
      </c>
      <c r="CO39" s="59">
        <v>0</v>
      </c>
      <c r="CP39" s="59">
        <v>0</v>
      </c>
      <c r="CQ39" s="59">
        <v>0</v>
      </c>
      <c r="CR39" s="59">
        <v>0</v>
      </c>
      <c r="CS39" s="59">
        <v>0</v>
      </c>
      <c r="CT39" s="59">
        <v>84700</v>
      </c>
      <c r="CU39" s="59">
        <v>22450</v>
      </c>
      <c r="CV39" s="59">
        <v>0</v>
      </c>
      <c r="CW39" s="59">
        <v>62250</v>
      </c>
      <c r="CX39" s="59">
        <v>0</v>
      </c>
      <c r="CY39" s="258"/>
      <c r="CZ39" s="39"/>
      <c r="DA39" s="39"/>
      <c r="DB39" s="39"/>
      <c r="DC39" s="39"/>
      <c r="DD39" s="39"/>
      <c r="DE39" s="39"/>
      <c r="DF39" s="41"/>
      <c r="DG39" s="268"/>
      <c r="DH39" s="253"/>
      <c r="DI39" s="254"/>
      <c r="DJ39" s="237"/>
      <c r="DK39" s="237"/>
      <c r="DL39" s="237"/>
      <c r="DM39" s="320"/>
      <c r="DN39" s="237"/>
      <c r="DO39" s="237"/>
      <c r="DP39" s="237"/>
      <c r="DQ39" s="237"/>
      <c r="DR39" s="237"/>
    </row>
    <row r="40" spans="1:122" ht="34.5" customHeight="1">
      <c r="A40" s="30" t="s">
        <v>293</v>
      </c>
      <c r="B40" s="249" t="s">
        <v>256</v>
      </c>
      <c r="C40" s="89"/>
      <c r="D40" s="89"/>
      <c r="E40" s="72"/>
      <c r="F40" s="72"/>
      <c r="G40" s="89"/>
      <c r="H40" s="59" t="e">
        <v>#REF!</v>
      </c>
      <c r="I40" s="59" t="e">
        <v>#REF!</v>
      </c>
      <c r="J40" s="59" t="e">
        <v>#REF!</v>
      </c>
      <c r="K40" s="59" t="e">
        <v>#REF!</v>
      </c>
      <c r="L40" s="59" t="e">
        <v>#REF!</v>
      </c>
      <c r="M40" s="59" t="e">
        <v>#REF!</v>
      </c>
      <c r="N40" s="59" t="e">
        <v>#REF!</v>
      </c>
      <c r="O40" s="59" t="e">
        <v>#REF!</v>
      </c>
      <c r="P40" s="59" t="e">
        <v>#REF!</v>
      </c>
      <c r="Q40" s="59" t="e">
        <v>#REF!</v>
      </c>
      <c r="R40" s="59" t="e">
        <v>#REF!</v>
      </c>
      <c r="S40" s="59" t="e">
        <v>#REF!</v>
      </c>
      <c r="T40" s="59" t="e">
        <v>#REF!</v>
      </c>
      <c r="U40" s="59" t="e">
        <v>#REF!</v>
      </c>
      <c r="V40" s="59">
        <v>80030</v>
      </c>
      <c r="W40" s="40">
        <v>8500</v>
      </c>
      <c r="X40" s="40">
        <v>88530</v>
      </c>
      <c r="Y40" s="40">
        <v>0</v>
      </c>
      <c r="Z40" s="40">
        <v>88530</v>
      </c>
      <c r="AA40" s="40">
        <v>0</v>
      </c>
      <c r="AB40" s="40">
        <v>88530</v>
      </c>
      <c r="AC40" s="40" t="e">
        <v>#REF!</v>
      </c>
      <c r="AD40" s="40" t="e">
        <v>#REF!</v>
      </c>
      <c r="AE40" s="40" t="e">
        <v>#REF!</v>
      </c>
      <c r="AF40" s="40" t="e">
        <v>#REF!</v>
      </c>
      <c r="AG40" s="59" t="e">
        <v>#REF!</v>
      </c>
      <c r="AH40" s="59" t="e">
        <v>#REF!</v>
      </c>
      <c r="AI40" s="59" t="e">
        <v>#REF!</v>
      </c>
      <c r="AJ40" s="59" t="e">
        <v>#REF!</v>
      </c>
      <c r="AK40" s="59" t="e">
        <v>#REF!</v>
      </c>
      <c r="AL40" s="59" t="e">
        <v>#REF!</v>
      </c>
      <c r="AM40" s="59" t="e">
        <v>#REF!</v>
      </c>
      <c r="AN40" s="59" t="e">
        <v>#REF!</v>
      </c>
      <c r="AO40" s="59" t="e">
        <v>#REF!</v>
      </c>
      <c r="AP40" s="59" t="e">
        <v>#REF!</v>
      </c>
      <c r="AQ40" s="59" t="e">
        <v>#REF!</v>
      </c>
      <c r="AR40" s="59" t="e">
        <v>#REF!</v>
      </c>
      <c r="AS40" s="59" t="e">
        <v>#REF!</v>
      </c>
      <c r="AT40" s="59" t="e">
        <v>#REF!</v>
      </c>
      <c r="AU40" s="59" t="e">
        <v>#REF!</v>
      </c>
      <c r="AV40" s="59" t="e">
        <v>#REF!</v>
      </c>
      <c r="AW40" s="59" t="e">
        <v>#REF!</v>
      </c>
      <c r="AX40" s="59" t="e">
        <v>#REF!</v>
      </c>
      <c r="AY40" s="59" t="e">
        <v>#REF!</v>
      </c>
      <c r="AZ40" s="59" t="e">
        <v>#REF!</v>
      </c>
      <c r="BA40" s="59" t="e">
        <v>#REF!</v>
      </c>
      <c r="BB40" s="59" t="e">
        <v>#REF!</v>
      </c>
      <c r="BC40" s="59" t="e">
        <v>#REF!</v>
      </c>
      <c r="BD40" s="59" t="e">
        <v>#REF!</v>
      </c>
      <c r="BE40" s="59" t="e">
        <v>#REF!</v>
      </c>
      <c r="BF40" s="59" t="e">
        <v>#REF!</v>
      </c>
      <c r="BG40" s="59" t="e">
        <v>#REF!</v>
      </c>
      <c r="BH40" s="59" t="e">
        <v>#REF!</v>
      </c>
      <c r="BI40" s="59" t="e">
        <v>#REF!</v>
      </c>
      <c r="BJ40" s="290" t="e">
        <v>#REF!</v>
      </c>
      <c r="BK40" s="243"/>
      <c r="BL40" s="243"/>
      <c r="BM40" s="243"/>
      <c r="BN40" s="59">
        <v>219466</v>
      </c>
      <c r="BO40" s="59">
        <v>219466</v>
      </c>
      <c r="BP40" s="59">
        <v>30</v>
      </c>
      <c r="BQ40" s="59">
        <v>30</v>
      </c>
      <c r="BR40" s="59">
        <v>0</v>
      </c>
      <c r="BS40" s="59">
        <v>0</v>
      </c>
      <c r="BT40" s="59">
        <v>0</v>
      </c>
      <c r="BU40" s="59">
        <v>0</v>
      </c>
      <c r="BV40" s="59">
        <v>0</v>
      </c>
      <c r="BW40" s="59">
        <v>0</v>
      </c>
      <c r="BX40" s="59">
        <v>0</v>
      </c>
      <c r="BY40" s="59">
        <v>0</v>
      </c>
      <c r="BZ40" s="59">
        <v>4100</v>
      </c>
      <c r="CA40" s="59">
        <v>4100</v>
      </c>
      <c r="CB40" s="59">
        <v>0</v>
      </c>
      <c r="CC40" s="59">
        <v>0</v>
      </c>
      <c r="CD40" s="59">
        <v>0</v>
      </c>
      <c r="CE40" s="59">
        <v>4100</v>
      </c>
      <c r="CF40" s="59">
        <v>4100</v>
      </c>
      <c r="CG40" s="59">
        <v>0</v>
      </c>
      <c r="CH40" s="59">
        <v>0</v>
      </c>
      <c r="CI40" s="59">
        <v>0</v>
      </c>
      <c r="CJ40" s="59">
        <v>16400</v>
      </c>
      <c r="CK40" s="59">
        <v>15600</v>
      </c>
      <c r="CL40" s="59">
        <v>0</v>
      </c>
      <c r="CM40" s="59">
        <v>0</v>
      </c>
      <c r="CN40" s="59">
        <v>0</v>
      </c>
      <c r="CO40" s="59">
        <v>800</v>
      </c>
      <c r="CP40" s="59">
        <v>0</v>
      </c>
      <c r="CQ40" s="59">
        <v>0</v>
      </c>
      <c r="CR40" s="59">
        <v>0</v>
      </c>
      <c r="CS40" s="59">
        <v>0</v>
      </c>
      <c r="CT40" s="59">
        <v>69233</v>
      </c>
      <c r="CU40" s="59">
        <v>69233</v>
      </c>
      <c r="CV40" s="59">
        <v>0</v>
      </c>
      <c r="CW40" s="59">
        <v>0</v>
      </c>
      <c r="CX40" s="59">
        <v>0</v>
      </c>
      <c r="CY40" s="59" t="e">
        <v>#REF!</v>
      </c>
      <c r="CZ40" s="59"/>
      <c r="DA40" s="59"/>
      <c r="DB40" s="59" t="e">
        <v>#REF!</v>
      </c>
      <c r="DC40" s="59" t="e">
        <v>#REF!</v>
      </c>
      <c r="DD40" s="59" t="e">
        <v>#REF!</v>
      </c>
      <c r="DE40" s="59" t="e">
        <v>#REF!</v>
      </c>
      <c r="DF40" s="59" t="e">
        <v>#REF!</v>
      </c>
      <c r="DG40" s="268" t="e">
        <v>#REF!</v>
      </c>
      <c r="DH40" s="247" t="e">
        <v>#REF!</v>
      </c>
      <c r="DI40" s="248"/>
      <c r="DJ40" s="237"/>
      <c r="DK40" s="237"/>
      <c r="DL40" s="237"/>
      <c r="DM40" s="237"/>
      <c r="DN40" s="237"/>
      <c r="DO40" s="237"/>
      <c r="DP40" s="237"/>
      <c r="DQ40" s="237"/>
      <c r="DR40" s="237"/>
    </row>
    <row r="41" spans="1:122" ht="55.5" hidden="1" customHeight="1">
      <c r="A41" s="39"/>
      <c r="B41" s="249" t="s">
        <v>713</v>
      </c>
      <c r="C41" s="89"/>
      <c r="D41" s="89"/>
      <c r="E41" s="72"/>
      <c r="F41" s="72"/>
      <c r="G41" s="89"/>
      <c r="H41" s="261"/>
      <c r="I41" s="261"/>
      <c r="J41" s="261"/>
      <c r="K41" s="261"/>
      <c r="L41" s="261"/>
      <c r="M41" s="261"/>
      <c r="N41" s="261"/>
      <c r="O41" s="261"/>
      <c r="P41" s="261"/>
      <c r="Q41" s="261"/>
      <c r="R41" s="261"/>
      <c r="S41" s="261"/>
      <c r="T41" s="261"/>
      <c r="U41" s="261"/>
      <c r="V41" s="261"/>
      <c r="W41" s="40"/>
      <c r="X41" s="40"/>
      <c r="Y41" s="40"/>
      <c r="Z41" s="40"/>
      <c r="AA41" s="40"/>
      <c r="AB41" s="40"/>
      <c r="AC41" s="40"/>
      <c r="AD41" s="40"/>
      <c r="AE41" s="40"/>
      <c r="AF41" s="40"/>
      <c r="AG41" s="74"/>
      <c r="AH41" s="74"/>
      <c r="AI41" s="74"/>
      <c r="AJ41" s="74"/>
      <c r="AK41" s="74"/>
      <c r="AL41" s="74"/>
      <c r="AM41" s="74"/>
      <c r="AN41" s="74"/>
      <c r="AO41" s="74"/>
      <c r="AP41" s="40"/>
      <c r="AQ41" s="74"/>
      <c r="AR41" s="74"/>
      <c r="AS41" s="74"/>
      <c r="AT41" s="74"/>
      <c r="AU41" s="40"/>
      <c r="AV41" s="40"/>
      <c r="AW41" s="40"/>
      <c r="AX41" s="74"/>
      <c r="AY41" s="74"/>
      <c r="AZ41" s="74"/>
      <c r="BA41" s="74"/>
      <c r="BB41" s="74"/>
      <c r="BC41" s="74"/>
      <c r="BD41" s="74"/>
      <c r="BE41" s="74"/>
      <c r="BF41" s="40"/>
      <c r="BG41" s="74"/>
      <c r="BH41" s="74"/>
      <c r="BI41" s="74"/>
      <c r="BJ41" s="89"/>
      <c r="BK41" s="89"/>
      <c r="BL41" s="89"/>
      <c r="BM41" s="89"/>
      <c r="BN41" s="59">
        <v>207966</v>
      </c>
      <c r="BO41" s="59">
        <v>207966</v>
      </c>
      <c r="BP41" s="59">
        <v>0</v>
      </c>
      <c r="BQ41" s="59">
        <v>0</v>
      </c>
      <c r="BR41" s="59">
        <v>0</v>
      </c>
      <c r="BS41" s="59">
        <v>0</v>
      </c>
      <c r="BT41" s="59">
        <v>0</v>
      </c>
      <c r="BU41" s="59">
        <v>0</v>
      </c>
      <c r="BV41" s="59">
        <v>0</v>
      </c>
      <c r="BW41" s="59">
        <v>0</v>
      </c>
      <c r="BX41" s="59">
        <v>0</v>
      </c>
      <c r="BY41" s="59">
        <v>0</v>
      </c>
      <c r="BZ41" s="59">
        <v>100</v>
      </c>
      <c r="CA41" s="59">
        <v>100</v>
      </c>
      <c r="CB41" s="59">
        <v>0</v>
      </c>
      <c r="CC41" s="59">
        <v>0</v>
      </c>
      <c r="CD41" s="59">
        <v>0</v>
      </c>
      <c r="CE41" s="59">
        <v>100</v>
      </c>
      <c r="CF41" s="59">
        <v>100</v>
      </c>
      <c r="CG41" s="59">
        <v>0</v>
      </c>
      <c r="CH41" s="59">
        <v>0</v>
      </c>
      <c r="CI41" s="59">
        <v>0</v>
      </c>
      <c r="CJ41" s="59">
        <v>11800</v>
      </c>
      <c r="CK41" s="59">
        <v>11000</v>
      </c>
      <c r="CL41" s="59">
        <v>0</v>
      </c>
      <c r="CM41" s="59">
        <v>0</v>
      </c>
      <c r="CN41" s="59">
        <v>0</v>
      </c>
      <c r="CO41" s="59">
        <v>800</v>
      </c>
      <c r="CP41" s="59">
        <v>0</v>
      </c>
      <c r="CQ41" s="59">
        <v>0</v>
      </c>
      <c r="CR41" s="59">
        <v>0</v>
      </c>
      <c r="CS41" s="59">
        <v>0</v>
      </c>
      <c r="CT41" s="59">
        <v>66403</v>
      </c>
      <c r="CU41" s="59">
        <v>66403</v>
      </c>
      <c r="CV41" s="59">
        <v>0</v>
      </c>
      <c r="CW41" s="59">
        <v>0</v>
      </c>
      <c r="CX41" s="59">
        <v>0</v>
      </c>
      <c r="CY41" s="75"/>
      <c r="CZ41" s="39"/>
      <c r="DA41" s="39"/>
      <c r="DB41" s="39"/>
      <c r="DC41" s="39"/>
      <c r="DD41" s="39"/>
      <c r="DE41" s="39"/>
      <c r="DF41" s="39"/>
      <c r="DG41" s="268"/>
      <c r="DH41" s="247"/>
      <c r="DI41" s="248"/>
      <c r="DJ41" s="237"/>
      <c r="DK41" s="237"/>
      <c r="DL41" s="237"/>
      <c r="DM41" s="237"/>
      <c r="DN41" s="237"/>
      <c r="DO41" s="237"/>
      <c r="DP41" s="237"/>
      <c r="DQ41" s="237"/>
      <c r="DR41" s="237"/>
    </row>
    <row r="42" spans="1:122" ht="30" customHeight="1">
      <c r="A42" s="30" t="s">
        <v>279</v>
      </c>
      <c r="B42" s="249" t="s">
        <v>48</v>
      </c>
      <c r="C42" s="89" t="s">
        <v>720</v>
      </c>
      <c r="D42" s="231"/>
      <c r="E42" s="84"/>
      <c r="F42" s="84"/>
      <c r="G42" s="231"/>
      <c r="H42" s="59">
        <v>84000</v>
      </c>
      <c r="I42" s="59">
        <v>84000</v>
      </c>
      <c r="J42" s="59">
        <v>0</v>
      </c>
      <c r="K42" s="59">
        <v>0</v>
      </c>
      <c r="L42" s="59">
        <v>0</v>
      </c>
      <c r="M42" s="59">
        <v>0</v>
      </c>
      <c r="N42" s="59">
        <v>0</v>
      </c>
      <c r="O42" s="59">
        <v>0</v>
      </c>
      <c r="P42" s="59">
        <v>0</v>
      </c>
      <c r="Q42" s="59">
        <v>0</v>
      </c>
      <c r="R42" s="59">
        <v>0</v>
      </c>
      <c r="S42" s="59">
        <v>0</v>
      </c>
      <c r="T42" s="59">
        <v>0</v>
      </c>
      <c r="U42" s="59">
        <v>0</v>
      </c>
      <c r="V42" s="59">
        <v>283071</v>
      </c>
      <c r="W42" s="40">
        <v>-107839</v>
      </c>
      <c r="X42" s="40">
        <v>175232</v>
      </c>
      <c r="Y42" s="40">
        <v>-15000</v>
      </c>
      <c r="Z42" s="40">
        <v>160232</v>
      </c>
      <c r="AA42" s="40">
        <v>0</v>
      </c>
      <c r="AB42" s="40">
        <v>160232</v>
      </c>
      <c r="AC42" s="40">
        <v>-76232</v>
      </c>
      <c r="AD42" s="40">
        <v>84000</v>
      </c>
      <c r="AE42" s="40">
        <v>84000</v>
      </c>
      <c r="AF42" s="40">
        <v>84000</v>
      </c>
      <c r="AG42" s="59">
        <v>83350</v>
      </c>
      <c r="AH42" s="59">
        <v>83350</v>
      </c>
      <c r="AI42" s="59">
        <v>0</v>
      </c>
      <c r="AJ42" s="59">
        <v>0</v>
      </c>
      <c r="AK42" s="59">
        <v>0</v>
      </c>
      <c r="AL42" s="59">
        <v>0</v>
      </c>
      <c r="AM42" s="59">
        <v>0</v>
      </c>
      <c r="AN42" s="59">
        <v>0</v>
      </c>
      <c r="AO42" s="59">
        <v>0</v>
      </c>
      <c r="AP42" s="59">
        <v>0</v>
      </c>
      <c r="AQ42" s="59">
        <v>0</v>
      </c>
      <c r="AR42" s="59">
        <v>0</v>
      </c>
      <c r="AS42" s="59">
        <v>0</v>
      </c>
      <c r="AT42" s="59">
        <v>0</v>
      </c>
      <c r="AU42" s="59">
        <v>650</v>
      </c>
      <c r="AV42" s="59">
        <v>650</v>
      </c>
      <c r="AW42" s="59">
        <v>0</v>
      </c>
      <c r="AX42" s="59">
        <v>0</v>
      </c>
      <c r="AY42" s="59">
        <v>0</v>
      </c>
      <c r="AZ42" s="59">
        <v>0</v>
      </c>
      <c r="BA42" s="59">
        <v>0</v>
      </c>
      <c r="BB42" s="59">
        <v>0</v>
      </c>
      <c r="BC42" s="59">
        <v>0</v>
      </c>
      <c r="BD42" s="59">
        <v>0</v>
      </c>
      <c r="BE42" s="59">
        <v>0</v>
      </c>
      <c r="BF42" s="59">
        <v>0</v>
      </c>
      <c r="BG42" s="59">
        <v>0</v>
      </c>
      <c r="BH42" s="59">
        <v>0</v>
      </c>
      <c r="BI42" s="59">
        <v>0</v>
      </c>
      <c r="BJ42" s="290">
        <v>0</v>
      </c>
      <c r="BK42" s="243"/>
      <c r="BL42" s="243"/>
      <c r="BM42" s="243"/>
      <c r="BN42" s="59">
        <v>84000</v>
      </c>
      <c r="BO42" s="59">
        <v>84000</v>
      </c>
      <c r="BP42" s="59">
        <v>0</v>
      </c>
      <c r="BQ42" s="59">
        <v>0</v>
      </c>
      <c r="BR42" s="59">
        <v>0</v>
      </c>
      <c r="BS42" s="59">
        <v>0</v>
      </c>
      <c r="BT42" s="59">
        <v>0</v>
      </c>
      <c r="BU42" s="59">
        <v>0</v>
      </c>
      <c r="BV42" s="59">
        <v>0</v>
      </c>
      <c r="BW42" s="59">
        <v>0</v>
      </c>
      <c r="BX42" s="59">
        <v>0</v>
      </c>
      <c r="BY42" s="59">
        <v>0</v>
      </c>
      <c r="BZ42" s="59">
        <v>0</v>
      </c>
      <c r="CA42" s="59">
        <v>0</v>
      </c>
      <c r="CB42" s="59">
        <v>0</v>
      </c>
      <c r="CC42" s="59">
        <v>0</v>
      </c>
      <c r="CD42" s="59"/>
      <c r="CE42" s="59">
        <v>0</v>
      </c>
      <c r="CF42" s="59">
        <v>0</v>
      </c>
      <c r="CG42" s="59">
        <v>0</v>
      </c>
      <c r="CH42" s="59">
        <v>0</v>
      </c>
      <c r="CI42" s="59"/>
      <c r="CJ42" s="55">
        <v>650</v>
      </c>
      <c r="CK42" s="55">
        <v>0</v>
      </c>
      <c r="CL42" s="55">
        <v>0</v>
      </c>
      <c r="CM42" s="55">
        <v>0</v>
      </c>
      <c r="CN42" s="55">
        <v>0</v>
      </c>
      <c r="CO42" s="55">
        <v>650</v>
      </c>
      <c r="CP42" s="55">
        <v>0</v>
      </c>
      <c r="CQ42" s="55">
        <v>0</v>
      </c>
      <c r="CR42" s="55">
        <v>0</v>
      </c>
      <c r="CS42" s="55">
        <v>0</v>
      </c>
      <c r="CT42" s="40">
        <v>63368</v>
      </c>
      <c r="CU42" s="59">
        <v>63368</v>
      </c>
      <c r="CV42" s="59">
        <v>0</v>
      </c>
      <c r="CW42" s="59">
        <v>0</v>
      </c>
      <c r="CX42" s="55"/>
      <c r="CY42" s="59">
        <v>0</v>
      </c>
      <c r="CZ42" s="30"/>
      <c r="DA42" s="30"/>
      <c r="DB42" s="30"/>
      <c r="DC42" s="30"/>
      <c r="DD42" s="30"/>
      <c r="DE42" s="30"/>
      <c r="DF42" s="30"/>
      <c r="DG42" s="268">
        <v>83350</v>
      </c>
      <c r="DH42" s="247">
        <v>19982</v>
      </c>
      <c r="DI42" s="248"/>
      <c r="DJ42" s="244"/>
      <c r="DK42" s="244"/>
      <c r="DL42" s="244"/>
      <c r="DM42" s="244"/>
      <c r="DN42" s="244"/>
      <c r="DO42" s="244"/>
      <c r="DP42" s="244"/>
      <c r="DQ42" s="244"/>
      <c r="DR42" s="287">
        <v>650</v>
      </c>
    </row>
    <row r="43" spans="1:122" ht="50.25" hidden="1" customHeight="1">
      <c r="A43" s="30"/>
      <c r="B43" s="249" t="s">
        <v>713</v>
      </c>
      <c r="C43" s="231"/>
      <c r="D43" s="231"/>
      <c r="E43" s="84"/>
      <c r="F43" s="84"/>
      <c r="G43" s="231"/>
      <c r="H43" s="59">
        <v>84000</v>
      </c>
      <c r="I43" s="59">
        <v>84000</v>
      </c>
      <c r="J43" s="59">
        <v>0</v>
      </c>
      <c r="K43" s="59">
        <v>0</v>
      </c>
      <c r="L43" s="59">
        <v>0</v>
      </c>
      <c r="M43" s="59">
        <v>0</v>
      </c>
      <c r="N43" s="59">
        <v>0</v>
      </c>
      <c r="O43" s="59">
        <v>0</v>
      </c>
      <c r="P43" s="59">
        <v>0</v>
      </c>
      <c r="Q43" s="59">
        <v>0</v>
      </c>
      <c r="R43" s="59">
        <v>0</v>
      </c>
      <c r="S43" s="59">
        <v>0</v>
      </c>
      <c r="T43" s="59">
        <v>0</v>
      </c>
      <c r="U43" s="59">
        <v>0</v>
      </c>
      <c r="V43" s="59">
        <v>283071</v>
      </c>
      <c r="W43" s="40">
        <v>-107839</v>
      </c>
      <c r="X43" s="40">
        <v>175232</v>
      </c>
      <c r="Y43" s="40">
        <v>-15000</v>
      </c>
      <c r="Z43" s="40">
        <v>160232</v>
      </c>
      <c r="AA43" s="40">
        <v>0</v>
      </c>
      <c r="AB43" s="40">
        <v>160232</v>
      </c>
      <c r="AC43" s="40">
        <v>-76232</v>
      </c>
      <c r="AD43" s="40">
        <v>84000</v>
      </c>
      <c r="AE43" s="40">
        <v>84000</v>
      </c>
      <c r="AF43" s="40">
        <v>84000</v>
      </c>
      <c r="AG43" s="59">
        <v>83350</v>
      </c>
      <c r="AH43" s="59">
        <v>83350</v>
      </c>
      <c r="AI43" s="59">
        <v>0</v>
      </c>
      <c r="AJ43" s="59">
        <v>0</v>
      </c>
      <c r="AK43" s="59">
        <v>0</v>
      </c>
      <c r="AL43" s="59">
        <v>0</v>
      </c>
      <c r="AM43" s="59">
        <v>0</v>
      </c>
      <c r="AN43" s="59">
        <v>0</v>
      </c>
      <c r="AO43" s="59">
        <v>0</v>
      </c>
      <c r="AP43" s="59">
        <v>0</v>
      </c>
      <c r="AQ43" s="59">
        <v>0</v>
      </c>
      <c r="AR43" s="59">
        <v>0</v>
      </c>
      <c r="AS43" s="59">
        <v>0</v>
      </c>
      <c r="AT43" s="59">
        <v>0</v>
      </c>
      <c r="AU43" s="59">
        <v>650</v>
      </c>
      <c r="AV43" s="59">
        <v>650</v>
      </c>
      <c r="AW43" s="59">
        <v>0</v>
      </c>
      <c r="AX43" s="59">
        <v>0</v>
      </c>
      <c r="AY43" s="59">
        <v>0</v>
      </c>
      <c r="AZ43" s="59">
        <v>0</v>
      </c>
      <c r="BA43" s="59">
        <v>0</v>
      </c>
      <c r="BB43" s="59">
        <v>0</v>
      </c>
      <c r="BC43" s="59">
        <v>0</v>
      </c>
      <c r="BD43" s="59">
        <v>0</v>
      </c>
      <c r="BE43" s="59">
        <v>0</v>
      </c>
      <c r="BF43" s="59">
        <v>0</v>
      </c>
      <c r="BG43" s="59">
        <v>0</v>
      </c>
      <c r="BH43" s="59">
        <v>0</v>
      </c>
      <c r="BI43" s="59">
        <v>0</v>
      </c>
      <c r="BJ43" s="290">
        <v>0</v>
      </c>
      <c r="BK43" s="243"/>
      <c r="BL43" s="243"/>
      <c r="BM43" s="243"/>
      <c r="BN43" s="59">
        <v>84000</v>
      </c>
      <c r="BO43" s="59">
        <v>84000</v>
      </c>
      <c r="BP43" s="59">
        <v>0</v>
      </c>
      <c r="BQ43" s="59">
        <v>0</v>
      </c>
      <c r="BR43" s="59">
        <v>0</v>
      </c>
      <c r="BS43" s="59">
        <v>0</v>
      </c>
      <c r="BT43" s="59">
        <v>0</v>
      </c>
      <c r="BU43" s="59">
        <v>0</v>
      </c>
      <c r="BV43" s="59">
        <v>0</v>
      </c>
      <c r="BW43" s="59">
        <v>0</v>
      </c>
      <c r="BX43" s="59">
        <v>0</v>
      </c>
      <c r="BY43" s="59">
        <v>0</v>
      </c>
      <c r="BZ43" s="59">
        <v>0</v>
      </c>
      <c r="CA43" s="59">
        <v>0</v>
      </c>
      <c r="CB43" s="59">
        <v>0</v>
      </c>
      <c r="CC43" s="59">
        <v>0</v>
      </c>
      <c r="CD43" s="59"/>
      <c r="CE43" s="59">
        <v>0</v>
      </c>
      <c r="CF43" s="59">
        <v>0</v>
      </c>
      <c r="CG43" s="59">
        <v>0</v>
      </c>
      <c r="CH43" s="59">
        <v>0</v>
      </c>
      <c r="CI43" s="59"/>
      <c r="CJ43" s="55">
        <v>650</v>
      </c>
      <c r="CK43" s="55">
        <v>0</v>
      </c>
      <c r="CL43" s="55">
        <v>0</v>
      </c>
      <c r="CM43" s="55">
        <v>0</v>
      </c>
      <c r="CN43" s="55">
        <v>0</v>
      </c>
      <c r="CO43" s="55">
        <v>650</v>
      </c>
      <c r="CP43" s="55">
        <v>0</v>
      </c>
      <c r="CQ43" s="55">
        <v>0</v>
      </c>
      <c r="CR43" s="55">
        <v>0</v>
      </c>
      <c r="CS43" s="55">
        <v>0</v>
      </c>
      <c r="CT43" s="40">
        <v>63368</v>
      </c>
      <c r="CU43" s="59">
        <v>63368</v>
      </c>
      <c r="CV43" s="59">
        <v>0</v>
      </c>
      <c r="CW43" s="59">
        <v>0</v>
      </c>
      <c r="CX43" s="55"/>
      <c r="CY43" s="59">
        <v>0</v>
      </c>
      <c r="CZ43" s="30"/>
      <c r="DA43" s="30"/>
      <c r="DB43" s="241"/>
      <c r="DC43" s="241"/>
      <c r="DD43" s="241"/>
      <c r="DE43" s="30"/>
      <c r="DF43" s="30"/>
      <c r="DG43" s="268">
        <v>83350</v>
      </c>
      <c r="DH43" s="247">
        <v>19982</v>
      </c>
      <c r="DI43" s="248"/>
      <c r="DJ43" s="244"/>
      <c r="DK43" s="244"/>
      <c r="DL43" s="244"/>
      <c r="DM43" s="244"/>
      <c r="DN43" s="244"/>
      <c r="DO43" s="244"/>
      <c r="DP43" s="244"/>
      <c r="DQ43" s="244"/>
      <c r="DR43" s="244"/>
    </row>
    <row r="44" spans="1:122" ht="55.5" hidden="1" customHeight="1">
      <c r="A44" s="39">
        <v>1</v>
      </c>
      <c r="B44" s="350" t="s">
        <v>721</v>
      </c>
      <c r="C44" s="89"/>
      <c r="D44" s="89"/>
      <c r="E44" s="72">
        <v>2010</v>
      </c>
      <c r="F44" s="72">
        <v>2023</v>
      </c>
      <c r="G44" s="89" t="s">
        <v>722</v>
      </c>
      <c r="H44" s="261">
        <v>742275</v>
      </c>
      <c r="I44" s="261">
        <v>672275</v>
      </c>
      <c r="J44" s="261"/>
      <c r="K44" s="261"/>
      <c r="L44" s="261"/>
      <c r="M44" s="261"/>
      <c r="N44" s="261"/>
      <c r="O44" s="261"/>
      <c r="P44" s="261"/>
      <c r="Q44" s="261"/>
      <c r="R44" s="261">
        <v>118000</v>
      </c>
      <c r="S44" s="261">
        <v>118000</v>
      </c>
      <c r="T44" s="261"/>
      <c r="U44" s="261"/>
      <c r="V44" s="261">
        <v>243364</v>
      </c>
      <c r="W44" s="74">
        <v>0</v>
      </c>
      <c r="X44" s="74">
        <v>243364</v>
      </c>
      <c r="Y44" s="74">
        <v>0</v>
      </c>
      <c r="Z44" s="74">
        <v>243364</v>
      </c>
      <c r="AA44" s="74">
        <v>0</v>
      </c>
      <c r="AB44" s="74">
        <v>243364</v>
      </c>
      <c r="AC44" s="74">
        <v>0</v>
      </c>
      <c r="AD44" s="74">
        <v>243364</v>
      </c>
      <c r="AE44" s="74">
        <v>243364</v>
      </c>
      <c r="AF44" s="74">
        <v>243364</v>
      </c>
      <c r="AG44" s="74">
        <v>243124</v>
      </c>
      <c r="AH44" s="74">
        <v>16000</v>
      </c>
      <c r="AI44" s="74">
        <v>109124</v>
      </c>
      <c r="AJ44" s="74">
        <v>118000</v>
      </c>
      <c r="AK44" s="74"/>
      <c r="AL44" s="74"/>
      <c r="AM44" s="74"/>
      <c r="AN44" s="74"/>
      <c r="AO44" s="74"/>
      <c r="AP44" s="74">
        <v>240</v>
      </c>
      <c r="AQ44" s="74">
        <v>240</v>
      </c>
      <c r="AR44" s="74"/>
      <c r="AS44" s="74"/>
      <c r="AT44" s="74"/>
      <c r="AU44" s="74">
        <v>0</v>
      </c>
      <c r="AV44" s="74"/>
      <c r="AW44" s="74"/>
      <c r="AX44" s="74"/>
      <c r="AY44" s="74"/>
      <c r="AZ44" s="74"/>
      <c r="BA44" s="74"/>
      <c r="BB44" s="74"/>
      <c r="BC44" s="74"/>
      <c r="BD44" s="74"/>
      <c r="BE44" s="74"/>
      <c r="BF44" s="74">
        <v>0</v>
      </c>
      <c r="BG44" s="74"/>
      <c r="BH44" s="74"/>
      <c r="BI44" s="74"/>
      <c r="BJ44" s="89">
        <v>7007216</v>
      </c>
      <c r="BK44" s="89">
        <v>2022</v>
      </c>
      <c r="BL44" s="89">
        <v>2025</v>
      </c>
      <c r="BM44" s="89" t="s">
        <v>722</v>
      </c>
      <c r="BN44" s="261">
        <v>742275</v>
      </c>
      <c r="BO44" s="261">
        <v>672275</v>
      </c>
      <c r="BP44" s="261">
        <v>25550</v>
      </c>
      <c r="BQ44" s="261">
        <v>6000</v>
      </c>
      <c r="BR44" s="261">
        <v>19550</v>
      </c>
      <c r="BS44" s="261"/>
      <c r="BT44" s="261"/>
      <c r="BU44" s="261">
        <v>25550</v>
      </c>
      <c r="BV44" s="261">
        <v>6000</v>
      </c>
      <c r="BW44" s="261">
        <v>19550</v>
      </c>
      <c r="BX44" s="261"/>
      <c r="BY44" s="261"/>
      <c r="BZ44" s="74">
        <v>51200</v>
      </c>
      <c r="CA44" s="261">
        <v>10000</v>
      </c>
      <c r="CB44" s="261">
        <v>11200</v>
      </c>
      <c r="CC44" s="74">
        <v>30000</v>
      </c>
      <c r="CD44" s="74"/>
      <c r="CE44" s="74">
        <v>51200</v>
      </c>
      <c r="CF44" s="261">
        <v>10000</v>
      </c>
      <c r="CG44" s="261">
        <v>11200</v>
      </c>
      <c r="CH44" s="74">
        <v>30000</v>
      </c>
      <c r="CI44" s="74"/>
      <c r="CJ44" s="75">
        <v>103374</v>
      </c>
      <c r="CK44" s="75">
        <v>0</v>
      </c>
      <c r="CL44" s="75">
        <v>78374</v>
      </c>
      <c r="CM44" s="75">
        <v>25000</v>
      </c>
      <c r="CN44" s="75"/>
      <c r="CO44" s="74"/>
      <c r="CP44" s="74"/>
      <c r="CQ44" s="74"/>
      <c r="CR44" s="74"/>
      <c r="CS44" s="74"/>
      <c r="CT44" s="74">
        <v>62250</v>
      </c>
      <c r="CU44" s="41"/>
      <c r="CV44" s="41"/>
      <c r="CW44" s="41">
        <v>62250</v>
      </c>
      <c r="CX44" s="75"/>
      <c r="CY44" s="41"/>
      <c r="CZ44" s="39"/>
      <c r="DA44" s="39"/>
      <c r="DB44" s="39"/>
      <c r="DC44" s="39"/>
      <c r="DD44" s="39" t="s">
        <v>9</v>
      </c>
      <c r="DE44" s="39" t="s">
        <v>153</v>
      </c>
      <c r="DF44" s="41"/>
      <c r="DG44" s="268">
        <v>63240</v>
      </c>
      <c r="DH44" s="247">
        <v>990</v>
      </c>
      <c r="DI44" s="254"/>
      <c r="DJ44" s="237"/>
      <c r="DK44" s="237"/>
      <c r="DL44" s="237"/>
      <c r="DM44" s="246">
        <v>0</v>
      </c>
      <c r="DN44" s="237"/>
      <c r="DO44" s="237"/>
      <c r="DP44" s="237"/>
      <c r="DQ44" s="237"/>
      <c r="DR44" s="237"/>
    </row>
    <row r="45" spans="1:122" ht="36.75" hidden="1" customHeight="1">
      <c r="A45" s="43" t="s">
        <v>40</v>
      </c>
      <c r="B45" s="353" t="s">
        <v>151</v>
      </c>
      <c r="C45" s="52"/>
      <c r="D45" s="51"/>
      <c r="E45" s="46">
        <v>2023</v>
      </c>
      <c r="F45" s="46">
        <v>2026</v>
      </c>
      <c r="G45" s="51" t="s">
        <v>723</v>
      </c>
      <c r="H45" s="354">
        <v>200000</v>
      </c>
      <c r="I45" s="352">
        <v>200000</v>
      </c>
      <c r="J45" s="355"/>
      <c r="K45" s="355"/>
      <c r="L45" s="355"/>
      <c r="M45" s="355"/>
      <c r="N45" s="356"/>
      <c r="O45" s="356"/>
      <c r="P45" s="356"/>
      <c r="Q45" s="355"/>
      <c r="R45" s="76"/>
      <c r="S45" s="76"/>
      <c r="T45" s="355"/>
      <c r="U45" s="355"/>
      <c r="V45" s="355">
        <v>200000</v>
      </c>
      <c r="W45" s="49">
        <v>0</v>
      </c>
      <c r="X45" s="49">
        <v>200000</v>
      </c>
      <c r="Y45" s="49">
        <v>0</v>
      </c>
      <c r="Z45" s="49">
        <v>200000</v>
      </c>
      <c r="AA45" s="49">
        <v>0</v>
      </c>
      <c r="AB45" s="49">
        <v>200000</v>
      </c>
      <c r="AC45" s="49">
        <v>0</v>
      </c>
      <c r="AD45" s="49">
        <v>200000</v>
      </c>
      <c r="AE45" s="49">
        <v>200000</v>
      </c>
      <c r="AF45" s="49">
        <v>200000</v>
      </c>
      <c r="AG45" s="352">
        <v>200000</v>
      </c>
      <c r="AH45" s="49">
        <v>60000</v>
      </c>
      <c r="AI45" s="49"/>
      <c r="AJ45" s="49">
        <v>140000</v>
      </c>
      <c r="AK45" s="49"/>
      <c r="AL45" s="49">
        <v>0</v>
      </c>
      <c r="AM45" s="49"/>
      <c r="AN45" s="49"/>
      <c r="AO45" s="49"/>
      <c r="AP45" s="49">
        <v>0</v>
      </c>
      <c r="AQ45" s="49"/>
      <c r="AR45" s="49"/>
      <c r="AS45" s="49"/>
      <c r="AT45" s="49"/>
      <c r="AU45" s="49">
        <v>0</v>
      </c>
      <c r="AV45" s="49"/>
      <c r="AW45" s="49"/>
      <c r="AX45" s="49"/>
      <c r="AY45" s="49"/>
      <c r="AZ45" s="49"/>
      <c r="BA45" s="49"/>
      <c r="BB45" s="49"/>
      <c r="BC45" s="49"/>
      <c r="BD45" s="49"/>
      <c r="BE45" s="49"/>
      <c r="BF45" s="49">
        <v>0</v>
      </c>
      <c r="BG45" s="49"/>
      <c r="BH45" s="49"/>
      <c r="BI45" s="49"/>
      <c r="BJ45" s="51">
        <v>7961010</v>
      </c>
      <c r="BK45" s="51">
        <v>2023</v>
      </c>
      <c r="BL45" s="51">
        <v>2026</v>
      </c>
      <c r="BM45" s="51" t="s">
        <v>152</v>
      </c>
      <c r="BN45" s="357">
        <v>200000</v>
      </c>
      <c r="BO45" s="357">
        <v>200000</v>
      </c>
      <c r="BP45" s="358"/>
      <c r="BQ45" s="358"/>
      <c r="BR45" s="358"/>
      <c r="BS45" s="358"/>
      <c r="BT45" s="358"/>
      <c r="BU45" s="358"/>
      <c r="BV45" s="358"/>
      <c r="BW45" s="358"/>
      <c r="BX45" s="358"/>
      <c r="BY45" s="358"/>
      <c r="BZ45" s="76">
        <v>300</v>
      </c>
      <c r="CA45" s="76">
        <v>300</v>
      </c>
      <c r="CB45" s="76"/>
      <c r="CC45" s="76"/>
      <c r="CD45" s="76"/>
      <c r="CE45" s="76">
        <v>300</v>
      </c>
      <c r="CF45" s="76">
        <v>300</v>
      </c>
      <c r="CG45" s="76"/>
      <c r="CH45" s="76"/>
      <c r="CI45" s="76"/>
      <c r="CJ45" s="76">
        <v>75740</v>
      </c>
      <c r="CK45" s="76">
        <v>585</v>
      </c>
      <c r="CL45" s="76"/>
      <c r="CM45" s="76">
        <v>75155</v>
      </c>
      <c r="CN45" s="76"/>
      <c r="CO45" s="49"/>
      <c r="CP45" s="49"/>
      <c r="CQ45" s="49"/>
      <c r="CR45" s="49"/>
      <c r="CS45" s="49"/>
      <c r="CT45" s="49">
        <v>60000</v>
      </c>
      <c r="CU45" s="45"/>
      <c r="CV45" s="45">
        <v>0</v>
      </c>
      <c r="CW45" s="45">
        <v>60000</v>
      </c>
      <c r="CX45" s="76"/>
      <c r="CY45" s="49">
        <v>0</v>
      </c>
      <c r="CZ45" s="49"/>
      <c r="DA45" s="49"/>
      <c r="DB45" s="49">
        <v>0</v>
      </c>
      <c r="DC45" s="49">
        <v>0</v>
      </c>
      <c r="DD45" s="45" t="s">
        <v>17</v>
      </c>
      <c r="DE45" s="52" t="s">
        <v>153</v>
      </c>
      <c r="DF45" s="49">
        <v>0</v>
      </c>
      <c r="DG45" s="268">
        <v>123960</v>
      </c>
      <c r="DH45" s="268">
        <v>63960</v>
      </c>
      <c r="DI45" s="269">
        <v>0</v>
      </c>
      <c r="DJ45" s="269">
        <v>64845</v>
      </c>
      <c r="DK45" s="255"/>
      <c r="DL45" s="255"/>
      <c r="DM45" s="255"/>
      <c r="DN45" s="255"/>
      <c r="DO45" s="255"/>
      <c r="DP45" s="255"/>
      <c r="DQ45" s="255"/>
      <c r="DR45" s="255"/>
    </row>
    <row r="46" spans="1:122" ht="30.75" hidden="1" customHeight="1">
      <c r="A46" s="43" t="s">
        <v>42</v>
      </c>
      <c r="B46" s="353" t="s">
        <v>154</v>
      </c>
      <c r="C46" s="52"/>
      <c r="D46" s="51"/>
      <c r="E46" s="46">
        <v>2023</v>
      </c>
      <c r="F46" s="46">
        <v>2026</v>
      </c>
      <c r="G46" s="51" t="s">
        <v>724</v>
      </c>
      <c r="H46" s="354">
        <v>120000</v>
      </c>
      <c r="I46" s="354">
        <v>120000</v>
      </c>
      <c r="J46" s="355"/>
      <c r="K46" s="355"/>
      <c r="L46" s="355"/>
      <c r="M46" s="355"/>
      <c r="N46" s="356"/>
      <c r="O46" s="356"/>
      <c r="P46" s="356"/>
      <c r="Q46" s="355"/>
      <c r="R46" s="76"/>
      <c r="S46" s="76"/>
      <c r="T46" s="355"/>
      <c r="U46" s="355"/>
      <c r="V46" s="355">
        <v>120000</v>
      </c>
      <c r="W46" s="49">
        <v>0</v>
      </c>
      <c r="X46" s="49">
        <v>120000</v>
      </c>
      <c r="Y46" s="49">
        <v>0</v>
      </c>
      <c r="Z46" s="49">
        <v>120000</v>
      </c>
      <c r="AA46" s="49">
        <v>0</v>
      </c>
      <c r="AB46" s="49">
        <v>120000</v>
      </c>
      <c r="AC46" s="49">
        <v>0</v>
      </c>
      <c r="AD46" s="49">
        <v>120000</v>
      </c>
      <c r="AE46" s="49">
        <v>120000</v>
      </c>
      <c r="AF46" s="49">
        <v>120000</v>
      </c>
      <c r="AG46" s="352">
        <v>120000</v>
      </c>
      <c r="AH46" s="49"/>
      <c r="AI46" s="49"/>
      <c r="AJ46" s="49">
        <v>120000</v>
      </c>
      <c r="AK46" s="49"/>
      <c r="AL46" s="49">
        <v>0</v>
      </c>
      <c r="AM46" s="49"/>
      <c r="AN46" s="49"/>
      <c r="AO46" s="49"/>
      <c r="AP46" s="49">
        <v>0</v>
      </c>
      <c r="AQ46" s="49"/>
      <c r="AR46" s="49"/>
      <c r="AS46" s="49"/>
      <c r="AT46" s="49"/>
      <c r="AU46" s="49">
        <v>0</v>
      </c>
      <c r="AV46" s="49"/>
      <c r="AW46" s="49"/>
      <c r="AX46" s="49"/>
      <c r="AY46" s="49"/>
      <c r="AZ46" s="49"/>
      <c r="BA46" s="49"/>
      <c r="BB46" s="49"/>
      <c r="BC46" s="49"/>
      <c r="BD46" s="49"/>
      <c r="BE46" s="49"/>
      <c r="BF46" s="49">
        <v>0</v>
      </c>
      <c r="BG46" s="49"/>
      <c r="BH46" s="49"/>
      <c r="BI46" s="49"/>
      <c r="BJ46" s="51">
        <v>7961009</v>
      </c>
      <c r="BK46" s="51">
        <v>2023</v>
      </c>
      <c r="BL46" s="51">
        <v>2026</v>
      </c>
      <c r="BM46" s="51" t="s">
        <v>156</v>
      </c>
      <c r="BN46" s="357">
        <v>120000</v>
      </c>
      <c r="BO46" s="357">
        <v>120000</v>
      </c>
      <c r="BP46" s="358"/>
      <c r="BQ46" s="358"/>
      <c r="BR46" s="358"/>
      <c r="BS46" s="358"/>
      <c r="BT46" s="358"/>
      <c r="BU46" s="358"/>
      <c r="BV46" s="358"/>
      <c r="BW46" s="358"/>
      <c r="BX46" s="358"/>
      <c r="BY46" s="358"/>
      <c r="BZ46" s="76">
        <v>150</v>
      </c>
      <c r="CA46" s="76"/>
      <c r="CB46" s="76"/>
      <c r="CC46" s="76">
        <v>150</v>
      </c>
      <c r="CD46" s="76"/>
      <c r="CE46" s="76">
        <v>150</v>
      </c>
      <c r="CF46" s="76"/>
      <c r="CG46" s="76"/>
      <c r="CH46" s="76">
        <v>150</v>
      </c>
      <c r="CI46" s="76"/>
      <c r="CJ46" s="76">
        <v>23094</v>
      </c>
      <c r="CK46" s="76"/>
      <c r="CL46" s="76"/>
      <c r="CM46" s="76">
        <v>23094</v>
      </c>
      <c r="CN46" s="76"/>
      <c r="CO46" s="49"/>
      <c r="CP46" s="49"/>
      <c r="CQ46" s="49"/>
      <c r="CR46" s="49"/>
      <c r="CS46" s="49"/>
      <c r="CT46" s="49">
        <v>60000</v>
      </c>
      <c r="CU46" s="45">
        <v>0</v>
      </c>
      <c r="CV46" s="45">
        <v>0</v>
      </c>
      <c r="CW46" s="45">
        <v>60000</v>
      </c>
      <c r="CX46" s="76"/>
      <c r="CY46" s="76"/>
      <c r="CZ46" s="52"/>
      <c r="DA46" s="52"/>
      <c r="DB46" s="52"/>
      <c r="DC46" s="52"/>
      <c r="DD46" s="52" t="s">
        <v>17</v>
      </c>
      <c r="DE46" s="52" t="s">
        <v>153</v>
      </c>
      <c r="DF46" s="45"/>
      <c r="DG46" s="268">
        <v>96756</v>
      </c>
      <c r="DH46" s="268">
        <v>36756</v>
      </c>
      <c r="DI46" s="269">
        <v>0</v>
      </c>
      <c r="DJ46" s="269">
        <v>96756</v>
      </c>
      <c r="DK46" s="255"/>
      <c r="DL46" s="255"/>
      <c r="DM46" s="255"/>
      <c r="DN46" s="255"/>
      <c r="DO46" s="255"/>
      <c r="DP46" s="255"/>
      <c r="DQ46" s="255"/>
      <c r="DR46" s="255"/>
    </row>
    <row r="47" spans="1:122" ht="51.75" hidden="1" customHeight="1">
      <c r="A47" s="52">
        <v>2</v>
      </c>
      <c r="B47" s="359" t="s">
        <v>259</v>
      </c>
      <c r="C47" s="51"/>
      <c r="D47" s="51"/>
      <c r="E47" s="46">
        <v>2023</v>
      </c>
      <c r="F47" s="46">
        <v>2026</v>
      </c>
      <c r="G47" s="46" t="s">
        <v>725</v>
      </c>
      <c r="H47" s="352">
        <v>199466</v>
      </c>
      <c r="I47" s="352">
        <v>199466</v>
      </c>
      <c r="J47" s="352"/>
      <c r="K47" s="352"/>
      <c r="L47" s="352"/>
      <c r="M47" s="352"/>
      <c r="N47" s="352"/>
      <c r="O47" s="352"/>
      <c r="P47" s="352"/>
      <c r="Q47" s="352"/>
      <c r="R47" s="352"/>
      <c r="S47" s="352"/>
      <c r="T47" s="352"/>
      <c r="U47" s="352"/>
      <c r="V47" s="352">
        <v>42120</v>
      </c>
      <c r="W47" s="49">
        <v>0</v>
      </c>
      <c r="X47" s="49">
        <v>42120</v>
      </c>
      <c r="Y47" s="49">
        <v>0</v>
      </c>
      <c r="Z47" s="49">
        <v>42120</v>
      </c>
      <c r="AA47" s="49">
        <v>0</v>
      </c>
      <c r="AB47" s="49">
        <v>42120</v>
      </c>
      <c r="AC47" s="49">
        <v>27683</v>
      </c>
      <c r="AD47" s="49">
        <v>69803</v>
      </c>
      <c r="AE47" s="49">
        <v>69803</v>
      </c>
      <c r="AF47" s="49">
        <v>69803</v>
      </c>
      <c r="AG47" s="352">
        <v>69803</v>
      </c>
      <c r="AH47" s="352">
        <v>69803</v>
      </c>
      <c r="AI47" s="49"/>
      <c r="AJ47" s="49"/>
      <c r="AK47" s="49"/>
      <c r="AL47" s="49"/>
      <c r="AM47" s="49"/>
      <c r="AN47" s="49"/>
      <c r="AO47" s="49"/>
      <c r="AP47" s="49">
        <v>0</v>
      </c>
      <c r="AQ47" s="49"/>
      <c r="AR47" s="49"/>
      <c r="AS47" s="49"/>
      <c r="AT47" s="49"/>
      <c r="AU47" s="49">
        <v>0</v>
      </c>
      <c r="AV47" s="49"/>
      <c r="AW47" s="49"/>
      <c r="AX47" s="49"/>
      <c r="AY47" s="49"/>
      <c r="AZ47" s="49"/>
      <c r="BA47" s="49"/>
      <c r="BB47" s="49"/>
      <c r="BC47" s="49"/>
      <c r="BD47" s="49"/>
      <c r="BE47" s="49"/>
      <c r="BF47" s="49">
        <v>0</v>
      </c>
      <c r="BG47" s="49"/>
      <c r="BH47" s="49"/>
      <c r="BI47" s="49"/>
      <c r="BJ47" s="51"/>
      <c r="BK47" s="51">
        <v>2023</v>
      </c>
      <c r="BL47" s="51">
        <v>2026</v>
      </c>
      <c r="BM47" s="51" t="s">
        <v>260</v>
      </c>
      <c r="BN47" s="352">
        <v>199466</v>
      </c>
      <c r="BO47" s="352">
        <v>199466</v>
      </c>
      <c r="BP47" s="352"/>
      <c r="BQ47" s="352"/>
      <c r="BR47" s="352"/>
      <c r="BS47" s="352"/>
      <c r="BT47" s="352"/>
      <c r="BU47" s="352"/>
      <c r="BV47" s="352"/>
      <c r="BW47" s="352"/>
      <c r="BX47" s="352"/>
      <c r="BY47" s="352"/>
      <c r="BZ47" s="352">
        <v>100</v>
      </c>
      <c r="CA47" s="352">
        <v>100</v>
      </c>
      <c r="CB47" s="352"/>
      <c r="CC47" s="352"/>
      <c r="CD47" s="352"/>
      <c r="CE47" s="352">
        <v>100</v>
      </c>
      <c r="CF47" s="352">
        <v>100</v>
      </c>
      <c r="CG47" s="352"/>
      <c r="CH47" s="352"/>
      <c r="CI47" s="352"/>
      <c r="CJ47" s="76">
        <v>11000</v>
      </c>
      <c r="CK47" s="76">
        <v>11000</v>
      </c>
      <c r="CL47" s="76"/>
      <c r="CM47" s="76"/>
      <c r="CN47" s="76"/>
      <c r="CO47" s="49"/>
      <c r="CP47" s="49"/>
      <c r="CQ47" s="49"/>
      <c r="CR47" s="49"/>
      <c r="CS47" s="49"/>
      <c r="CT47" s="49">
        <v>58703</v>
      </c>
      <c r="CU47" s="45">
        <v>58703</v>
      </c>
      <c r="CV47" s="45"/>
      <c r="CW47" s="45"/>
      <c r="CX47" s="76"/>
      <c r="CY47" s="76"/>
      <c r="CZ47" s="52"/>
      <c r="DA47" s="52"/>
      <c r="DB47" s="52"/>
      <c r="DC47" s="52"/>
      <c r="DD47" s="52" t="s">
        <v>17</v>
      </c>
      <c r="DE47" s="52" t="s">
        <v>257</v>
      </c>
      <c r="DF47" s="52"/>
      <c r="DG47" s="268">
        <v>58703</v>
      </c>
      <c r="DH47" s="268">
        <v>0</v>
      </c>
      <c r="DI47" s="269"/>
      <c r="DJ47" s="281"/>
      <c r="DK47" s="281"/>
      <c r="DL47" s="281"/>
      <c r="DM47" s="281"/>
      <c r="DN47" s="281"/>
      <c r="DO47" s="281"/>
      <c r="DP47" s="281"/>
      <c r="DQ47" s="281"/>
      <c r="DR47" s="281"/>
    </row>
    <row r="48" spans="1:122" ht="30" hidden="1" customHeight="1">
      <c r="A48" s="360" t="s">
        <v>39</v>
      </c>
      <c r="B48" s="78" t="s">
        <v>726</v>
      </c>
      <c r="C48" s="89" t="s">
        <v>727</v>
      </c>
      <c r="D48" s="89" t="s">
        <v>728</v>
      </c>
      <c r="E48" s="72">
        <v>2021</v>
      </c>
      <c r="F48" s="72">
        <v>2024</v>
      </c>
      <c r="G48" s="89" t="s">
        <v>729</v>
      </c>
      <c r="H48" s="75">
        <v>190000</v>
      </c>
      <c r="I48" s="75">
        <v>190000</v>
      </c>
      <c r="J48" s="75">
        <v>2000</v>
      </c>
      <c r="K48" s="75">
        <v>2000</v>
      </c>
      <c r="L48" s="75">
        <v>284.07499999999999</v>
      </c>
      <c r="M48" s="75">
        <v>284.07499999999999</v>
      </c>
      <c r="N48" s="75">
        <v>66759</v>
      </c>
      <c r="O48" s="75">
        <v>66759</v>
      </c>
      <c r="P48" s="260"/>
      <c r="Q48" s="75"/>
      <c r="R48" s="75">
        <v>188000</v>
      </c>
      <c r="S48" s="75">
        <v>188000</v>
      </c>
      <c r="T48" s="75"/>
      <c r="U48" s="75"/>
      <c r="V48" s="75">
        <v>188000</v>
      </c>
      <c r="W48" s="74">
        <v>0</v>
      </c>
      <c r="X48" s="74">
        <v>188000</v>
      </c>
      <c r="Y48" s="74">
        <v>0</v>
      </c>
      <c r="Z48" s="74">
        <v>188000</v>
      </c>
      <c r="AA48" s="74">
        <v>0</v>
      </c>
      <c r="AB48" s="74">
        <v>188000</v>
      </c>
      <c r="AC48" s="74">
        <v>0</v>
      </c>
      <c r="AD48" s="74">
        <v>188000</v>
      </c>
      <c r="AE48" s="74">
        <v>188000</v>
      </c>
      <c r="AF48" s="74">
        <v>188000</v>
      </c>
      <c r="AG48" s="74">
        <v>188000</v>
      </c>
      <c r="AH48" s="74"/>
      <c r="AI48" s="74"/>
      <c r="AJ48" s="74">
        <v>188000</v>
      </c>
      <c r="AK48" s="74"/>
      <c r="AL48" s="74">
        <v>0</v>
      </c>
      <c r="AM48" s="74"/>
      <c r="AN48" s="74"/>
      <c r="AO48" s="74"/>
      <c r="AP48" s="74">
        <v>0</v>
      </c>
      <c r="AQ48" s="74"/>
      <c r="AR48" s="74"/>
      <c r="AS48" s="74"/>
      <c r="AT48" s="74"/>
      <c r="AU48" s="74">
        <v>0</v>
      </c>
      <c r="AV48" s="74"/>
      <c r="AW48" s="74"/>
      <c r="AX48" s="74"/>
      <c r="AY48" s="74"/>
      <c r="AZ48" s="74"/>
      <c r="BA48" s="74"/>
      <c r="BB48" s="74"/>
      <c r="BC48" s="74"/>
      <c r="BD48" s="74"/>
      <c r="BE48" s="74"/>
      <c r="BF48" s="74">
        <v>0</v>
      </c>
      <c r="BG48" s="74"/>
      <c r="BH48" s="74"/>
      <c r="BI48" s="74"/>
      <c r="BJ48" s="89" t="s">
        <v>730</v>
      </c>
      <c r="BK48" s="89">
        <v>2021</v>
      </c>
      <c r="BL48" s="89">
        <v>2024</v>
      </c>
      <c r="BM48" s="89" t="s">
        <v>729</v>
      </c>
      <c r="BN48" s="75">
        <v>190000</v>
      </c>
      <c r="BO48" s="75">
        <v>190000</v>
      </c>
      <c r="BP48" s="75">
        <v>66759</v>
      </c>
      <c r="BQ48" s="75"/>
      <c r="BR48" s="75"/>
      <c r="BS48" s="75">
        <v>66759</v>
      </c>
      <c r="BT48" s="75"/>
      <c r="BU48" s="75">
        <v>66759</v>
      </c>
      <c r="BV48" s="75"/>
      <c r="BW48" s="75"/>
      <c r="BX48" s="75">
        <v>66759</v>
      </c>
      <c r="BY48" s="75"/>
      <c r="BZ48" s="75">
        <v>30550</v>
      </c>
      <c r="CA48" s="75"/>
      <c r="CB48" s="75"/>
      <c r="CC48" s="75">
        <v>30550</v>
      </c>
      <c r="CD48" s="75"/>
      <c r="CE48" s="75">
        <v>30550</v>
      </c>
      <c r="CF48" s="75"/>
      <c r="CG48" s="75"/>
      <c r="CH48" s="75">
        <v>30550</v>
      </c>
      <c r="CI48" s="75"/>
      <c r="CJ48" s="75">
        <v>30389</v>
      </c>
      <c r="CK48" s="75">
        <v>0</v>
      </c>
      <c r="CL48" s="75">
        <v>0</v>
      </c>
      <c r="CM48" s="75">
        <v>30389</v>
      </c>
      <c r="CN48" s="75"/>
      <c r="CO48" s="74"/>
      <c r="CP48" s="74"/>
      <c r="CQ48" s="74"/>
      <c r="CR48" s="74"/>
      <c r="CS48" s="74"/>
      <c r="CT48" s="74">
        <v>50302</v>
      </c>
      <c r="CU48" s="41">
        <v>0</v>
      </c>
      <c r="CV48" s="41">
        <v>0</v>
      </c>
      <c r="CW48" s="41">
        <v>50302</v>
      </c>
      <c r="CX48" s="75"/>
      <c r="CY48" s="75"/>
      <c r="CZ48" s="39"/>
      <c r="DA48" s="39"/>
      <c r="DB48" s="39" t="s">
        <v>731</v>
      </c>
      <c r="DC48" s="39" t="s">
        <v>732</v>
      </c>
      <c r="DD48" s="39" t="s">
        <v>17</v>
      </c>
      <c r="DE48" s="39" t="s">
        <v>168</v>
      </c>
      <c r="DF48" s="41"/>
      <c r="DG48" s="253">
        <v>60302</v>
      </c>
      <c r="DH48" s="253">
        <v>10000</v>
      </c>
      <c r="DI48" s="254"/>
      <c r="DJ48" s="236"/>
      <c r="DK48" s="236"/>
      <c r="DL48" s="236"/>
      <c r="DM48" s="236"/>
      <c r="DN48" s="236"/>
      <c r="DO48" s="236"/>
      <c r="DP48" s="236"/>
      <c r="DQ48" s="236"/>
      <c r="DR48" s="236"/>
    </row>
    <row r="49" spans="1:122" ht="51" hidden="1" customHeight="1">
      <c r="A49" s="43" t="s">
        <v>39</v>
      </c>
      <c r="B49" s="361" t="s">
        <v>147</v>
      </c>
      <c r="C49" s="51"/>
      <c r="D49" s="51"/>
      <c r="E49" s="52">
        <v>2022</v>
      </c>
      <c r="F49" s="46">
        <v>2025</v>
      </c>
      <c r="G49" s="51" t="s">
        <v>733</v>
      </c>
      <c r="H49" s="352">
        <v>95000</v>
      </c>
      <c r="I49" s="352">
        <v>95000</v>
      </c>
      <c r="J49" s="76"/>
      <c r="K49" s="76"/>
      <c r="L49" s="76"/>
      <c r="M49" s="76"/>
      <c r="N49" s="76"/>
      <c r="O49" s="76"/>
      <c r="P49" s="76"/>
      <c r="Q49" s="76"/>
      <c r="R49" s="352">
        <v>95000</v>
      </c>
      <c r="S49" s="352">
        <v>95000</v>
      </c>
      <c r="T49" s="76"/>
      <c r="U49" s="76"/>
      <c r="V49" s="76">
        <v>95000</v>
      </c>
      <c r="W49" s="49">
        <v>0</v>
      </c>
      <c r="X49" s="49">
        <v>95000</v>
      </c>
      <c r="Y49" s="49">
        <v>0</v>
      </c>
      <c r="Z49" s="49">
        <v>95000</v>
      </c>
      <c r="AA49" s="49">
        <v>0</v>
      </c>
      <c r="AB49" s="49">
        <v>95000</v>
      </c>
      <c r="AC49" s="49">
        <v>0</v>
      </c>
      <c r="AD49" s="49">
        <v>95000</v>
      </c>
      <c r="AE49" s="49">
        <v>95000</v>
      </c>
      <c r="AF49" s="49">
        <v>95000</v>
      </c>
      <c r="AG49" s="49">
        <v>95000</v>
      </c>
      <c r="AH49" s="49"/>
      <c r="AI49" s="49"/>
      <c r="AJ49" s="49">
        <v>95000</v>
      </c>
      <c r="AK49" s="49"/>
      <c r="AL49" s="49">
        <v>0</v>
      </c>
      <c r="AM49" s="49"/>
      <c r="AN49" s="49"/>
      <c r="AO49" s="49"/>
      <c r="AP49" s="49">
        <v>0</v>
      </c>
      <c r="AQ49" s="49"/>
      <c r="AR49" s="49"/>
      <c r="AS49" s="49"/>
      <c r="AT49" s="49"/>
      <c r="AU49" s="49">
        <v>0</v>
      </c>
      <c r="AV49" s="49"/>
      <c r="AW49" s="49"/>
      <c r="AX49" s="49"/>
      <c r="AY49" s="49"/>
      <c r="AZ49" s="49"/>
      <c r="BA49" s="49"/>
      <c r="BB49" s="49"/>
      <c r="BC49" s="49"/>
      <c r="BD49" s="49"/>
      <c r="BE49" s="49"/>
      <c r="BF49" s="49">
        <v>0</v>
      </c>
      <c r="BG49" s="49"/>
      <c r="BH49" s="49"/>
      <c r="BI49" s="49"/>
      <c r="BJ49" s="51" t="s">
        <v>148</v>
      </c>
      <c r="BK49" s="51">
        <v>2022</v>
      </c>
      <c r="BL49" s="51">
        <v>2025</v>
      </c>
      <c r="BM49" s="51" t="s">
        <v>149</v>
      </c>
      <c r="BN49" s="352">
        <v>95000</v>
      </c>
      <c r="BO49" s="352">
        <v>95000</v>
      </c>
      <c r="BP49" s="358">
        <v>200</v>
      </c>
      <c r="BQ49" s="358"/>
      <c r="BR49" s="358"/>
      <c r="BS49" s="358">
        <v>200</v>
      </c>
      <c r="BT49" s="358"/>
      <c r="BU49" s="358">
        <v>200</v>
      </c>
      <c r="BV49" s="358"/>
      <c r="BW49" s="358"/>
      <c r="BX49" s="358">
        <v>200</v>
      </c>
      <c r="BY49" s="358"/>
      <c r="BZ49" s="76">
        <v>8000</v>
      </c>
      <c r="CA49" s="76"/>
      <c r="CB49" s="76"/>
      <c r="CC49" s="76">
        <v>8000</v>
      </c>
      <c r="CD49" s="76"/>
      <c r="CE49" s="76">
        <v>8000</v>
      </c>
      <c r="CF49" s="76"/>
      <c r="CG49" s="76"/>
      <c r="CH49" s="76">
        <v>8000</v>
      </c>
      <c r="CI49" s="76"/>
      <c r="CJ49" s="76">
        <v>22704</v>
      </c>
      <c r="CK49" s="76">
        <v>0</v>
      </c>
      <c r="CL49" s="76">
        <v>0</v>
      </c>
      <c r="CM49" s="76">
        <v>22704</v>
      </c>
      <c r="CN49" s="76"/>
      <c r="CO49" s="49"/>
      <c r="CP49" s="49"/>
      <c r="CQ49" s="49"/>
      <c r="CR49" s="49"/>
      <c r="CS49" s="49"/>
      <c r="CT49" s="49">
        <v>40000</v>
      </c>
      <c r="CU49" s="45">
        <v>0</v>
      </c>
      <c r="CV49" s="45">
        <v>0</v>
      </c>
      <c r="CW49" s="45">
        <v>40000</v>
      </c>
      <c r="CX49" s="76"/>
      <c r="CY49" s="76"/>
      <c r="CZ49" s="362"/>
      <c r="DA49" s="362"/>
      <c r="DB49" s="52"/>
      <c r="DC49" s="52"/>
      <c r="DD49" s="52" t="s">
        <v>17</v>
      </c>
      <c r="DE49" s="363" t="s">
        <v>150</v>
      </c>
      <c r="DF49" s="45" t="s">
        <v>734</v>
      </c>
      <c r="DG49" s="268">
        <v>64096</v>
      </c>
      <c r="DH49" s="268">
        <v>24096</v>
      </c>
      <c r="DI49" s="269"/>
      <c r="DJ49" s="281"/>
      <c r="DK49" s="281"/>
      <c r="DL49" s="281"/>
      <c r="DM49" s="281"/>
      <c r="DN49" s="281"/>
      <c r="DO49" s="281"/>
      <c r="DP49" s="281"/>
      <c r="DQ49" s="281"/>
      <c r="DR49" s="281"/>
    </row>
    <row r="50" spans="1:122" ht="34.5" customHeight="1">
      <c r="A50" s="30" t="s">
        <v>243</v>
      </c>
      <c r="B50" s="249" t="s">
        <v>59</v>
      </c>
      <c r="C50" s="231"/>
      <c r="D50" s="231"/>
      <c r="E50" s="59"/>
      <c r="F50" s="59"/>
      <c r="G50" s="231"/>
      <c r="H50" s="59" t="e">
        <v>#REF!</v>
      </c>
      <c r="I50" s="59" t="e">
        <v>#REF!</v>
      </c>
      <c r="J50" s="59" t="e">
        <v>#REF!</v>
      </c>
      <c r="K50" s="59" t="e">
        <v>#REF!</v>
      </c>
      <c r="L50" s="59" t="e">
        <v>#REF!</v>
      </c>
      <c r="M50" s="59" t="e">
        <v>#REF!</v>
      </c>
      <c r="N50" s="59" t="e">
        <v>#REF!</v>
      </c>
      <c r="O50" s="59" t="e">
        <v>#REF!</v>
      </c>
      <c r="P50" s="59" t="e">
        <v>#REF!</v>
      </c>
      <c r="Q50" s="59" t="e">
        <v>#REF!</v>
      </c>
      <c r="R50" s="59" t="e">
        <v>#REF!</v>
      </c>
      <c r="S50" s="59" t="e">
        <v>#REF!</v>
      </c>
      <c r="T50" s="59" t="e">
        <v>#REF!</v>
      </c>
      <c r="U50" s="59" t="e">
        <v>#REF!</v>
      </c>
      <c r="V50" s="59" t="e">
        <v>#REF!</v>
      </c>
      <c r="W50" s="40">
        <v>41628</v>
      </c>
      <c r="X50" s="59">
        <v>160303</v>
      </c>
      <c r="Y50" s="40">
        <v>0</v>
      </c>
      <c r="Z50" s="40">
        <v>160303</v>
      </c>
      <c r="AA50" s="40">
        <v>0</v>
      </c>
      <c r="AB50" s="40">
        <v>160303</v>
      </c>
      <c r="AC50" s="40" t="e">
        <v>#REF!</v>
      </c>
      <c r="AD50" s="40" t="e">
        <v>#REF!</v>
      </c>
      <c r="AE50" s="40" t="e">
        <v>#REF!</v>
      </c>
      <c r="AF50" s="40" t="e">
        <v>#REF!</v>
      </c>
      <c r="AG50" s="59" t="e">
        <v>#REF!</v>
      </c>
      <c r="AH50" s="59" t="e">
        <v>#REF!</v>
      </c>
      <c r="AI50" s="59" t="e">
        <v>#REF!</v>
      </c>
      <c r="AJ50" s="59" t="e">
        <v>#REF!</v>
      </c>
      <c r="AK50" s="59" t="e">
        <v>#REF!</v>
      </c>
      <c r="AL50" s="59" t="e">
        <v>#REF!</v>
      </c>
      <c r="AM50" s="59" t="e">
        <v>#REF!</v>
      </c>
      <c r="AN50" s="59" t="e">
        <v>#REF!</v>
      </c>
      <c r="AO50" s="59" t="e">
        <v>#REF!</v>
      </c>
      <c r="AP50" s="59" t="e">
        <v>#REF!</v>
      </c>
      <c r="AQ50" s="59" t="e">
        <v>#REF!</v>
      </c>
      <c r="AR50" s="59" t="e">
        <v>#REF!</v>
      </c>
      <c r="AS50" s="59" t="e">
        <v>#REF!</v>
      </c>
      <c r="AT50" s="59" t="e">
        <v>#REF!</v>
      </c>
      <c r="AU50" s="59" t="e">
        <v>#REF!</v>
      </c>
      <c r="AV50" s="59" t="e">
        <v>#REF!</v>
      </c>
      <c r="AW50" s="59" t="e">
        <v>#REF!</v>
      </c>
      <c r="AX50" s="59" t="e">
        <v>#REF!</v>
      </c>
      <c r="AY50" s="59" t="e">
        <v>#REF!</v>
      </c>
      <c r="AZ50" s="59" t="e">
        <v>#REF!</v>
      </c>
      <c r="BA50" s="59"/>
      <c r="BB50" s="59" t="e">
        <v>#REF!</v>
      </c>
      <c r="BC50" s="59" t="e">
        <v>#REF!</v>
      </c>
      <c r="BD50" s="59" t="e">
        <v>#REF!</v>
      </c>
      <c r="BE50" s="59" t="e">
        <v>#REF!</v>
      </c>
      <c r="BF50" s="59" t="e">
        <v>#REF!</v>
      </c>
      <c r="BG50" s="59" t="e">
        <v>#REF!</v>
      </c>
      <c r="BH50" s="59" t="e">
        <v>#REF!</v>
      </c>
      <c r="BI50" s="59" t="e">
        <v>#REF!</v>
      </c>
      <c r="BJ50" s="59"/>
      <c r="BK50" s="243"/>
      <c r="BL50" s="243"/>
      <c r="BM50" s="243"/>
      <c r="BN50" s="59">
        <v>46891</v>
      </c>
      <c r="BO50" s="59">
        <v>46891</v>
      </c>
      <c r="BP50" s="59">
        <v>0</v>
      </c>
      <c r="BQ50" s="59">
        <v>0</v>
      </c>
      <c r="BR50" s="59">
        <v>0</v>
      </c>
      <c r="BS50" s="59">
        <v>0</v>
      </c>
      <c r="BT50" s="59">
        <v>0</v>
      </c>
      <c r="BU50" s="59">
        <v>0</v>
      </c>
      <c r="BV50" s="59">
        <v>0</v>
      </c>
      <c r="BW50" s="59">
        <v>0</v>
      </c>
      <c r="BX50" s="59">
        <v>0</v>
      </c>
      <c r="BY50" s="59">
        <v>0</v>
      </c>
      <c r="BZ50" s="59">
        <v>50</v>
      </c>
      <c r="CA50" s="59">
        <v>0</v>
      </c>
      <c r="CB50" s="59">
        <v>0</v>
      </c>
      <c r="CC50" s="59">
        <v>50</v>
      </c>
      <c r="CD50" s="59">
        <v>0</v>
      </c>
      <c r="CE50" s="59">
        <v>50</v>
      </c>
      <c r="CF50" s="59">
        <v>0</v>
      </c>
      <c r="CG50" s="59">
        <v>0</v>
      </c>
      <c r="CH50" s="59">
        <v>50</v>
      </c>
      <c r="CI50" s="59">
        <v>0</v>
      </c>
      <c r="CJ50" s="59">
        <v>4850</v>
      </c>
      <c r="CK50" s="59">
        <v>0</v>
      </c>
      <c r="CL50" s="59">
        <v>0</v>
      </c>
      <c r="CM50" s="59">
        <v>1650</v>
      </c>
      <c r="CN50" s="59">
        <v>0</v>
      </c>
      <c r="CO50" s="59">
        <v>1000</v>
      </c>
      <c r="CP50" s="59">
        <v>0</v>
      </c>
      <c r="CQ50" s="59">
        <v>0</v>
      </c>
      <c r="CR50" s="59">
        <v>2200</v>
      </c>
      <c r="CS50" s="59">
        <v>0</v>
      </c>
      <c r="CT50" s="59">
        <v>39263</v>
      </c>
      <c r="CU50" s="59">
        <v>10000</v>
      </c>
      <c r="CV50" s="59">
        <v>0</v>
      </c>
      <c r="CW50" s="59">
        <v>29263</v>
      </c>
      <c r="CX50" s="59">
        <v>0</v>
      </c>
      <c r="CY50" s="59">
        <v>0</v>
      </c>
      <c r="CZ50" s="30"/>
      <c r="DA50" s="30"/>
      <c r="DB50" s="30"/>
      <c r="DC50" s="30"/>
      <c r="DD50" s="30"/>
      <c r="DE50" s="30"/>
      <c r="DF50" s="30"/>
      <c r="DG50" s="268" t="e">
        <v>#REF!</v>
      </c>
      <c r="DH50" s="247" t="e">
        <v>#REF!</v>
      </c>
      <c r="DI50" s="248"/>
      <c r="DJ50" s="244"/>
      <c r="DK50" s="244"/>
      <c r="DL50" s="244"/>
      <c r="DM50" s="246">
        <v>0</v>
      </c>
      <c r="DN50" s="244"/>
      <c r="DO50" s="244"/>
      <c r="DP50" s="244"/>
      <c r="DQ50" s="244"/>
      <c r="DR50" s="244"/>
    </row>
    <row r="51" spans="1:122" ht="28.5" hidden="1" customHeight="1">
      <c r="A51" s="39"/>
      <c r="B51" s="249" t="s">
        <v>713</v>
      </c>
      <c r="C51" s="89"/>
      <c r="D51" s="89"/>
      <c r="E51" s="72"/>
      <c r="F51" s="72"/>
      <c r="G51" s="54"/>
      <c r="H51" s="261"/>
      <c r="I51" s="261"/>
      <c r="J51" s="261"/>
      <c r="K51" s="261"/>
      <c r="L51" s="261"/>
      <c r="M51" s="261"/>
      <c r="N51" s="261"/>
      <c r="O51" s="261"/>
      <c r="P51" s="261"/>
      <c r="Q51" s="261"/>
      <c r="R51" s="261"/>
      <c r="S51" s="261"/>
      <c r="T51" s="261"/>
      <c r="U51" s="261"/>
      <c r="V51" s="261"/>
      <c r="W51" s="74"/>
      <c r="X51" s="74"/>
      <c r="Y51" s="74"/>
      <c r="Z51" s="74"/>
      <c r="AA51" s="74"/>
      <c r="AB51" s="74"/>
      <c r="AC51" s="74"/>
      <c r="AD51" s="74"/>
      <c r="AE51" s="74"/>
      <c r="AF51" s="74"/>
      <c r="AG51" s="74"/>
      <c r="AH51" s="74"/>
      <c r="AI51" s="74"/>
      <c r="AJ51" s="261"/>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89"/>
      <c r="BK51" s="89"/>
      <c r="BL51" s="89"/>
      <c r="BM51" s="89"/>
      <c r="BN51" s="59">
        <v>40927</v>
      </c>
      <c r="BO51" s="59">
        <v>40927</v>
      </c>
      <c r="BP51" s="59">
        <v>0</v>
      </c>
      <c r="BQ51" s="59">
        <v>0</v>
      </c>
      <c r="BR51" s="59">
        <v>0</v>
      </c>
      <c r="BS51" s="59">
        <v>0</v>
      </c>
      <c r="BT51" s="59">
        <v>0</v>
      </c>
      <c r="BU51" s="59">
        <v>0</v>
      </c>
      <c r="BV51" s="59">
        <v>0</v>
      </c>
      <c r="BW51" s="59">
        <v>0</v>
      </c>
      <c r="BX51" s="59">
        <v>0</v>
      </c>
      <c r="BY51" s="59">
        <v>0</v>
      </c>
      <c r="BZ51" s="59">
        <v>0</v>
      </c>
      <c r="CA51" s="59">
        <v>0</v>
      </c>
      <c r="CB51" s="59">
        <v>0</v>
      </c>
      <c r="CC51" s="59">
        <v>0</v>
      </c>
      <c r="CD51" s="59">
        <v>0</v>
      </c>
      <c r="CE51" s="59">
        <v>0</v>
      </c>
      <c r="CF51" s="59">
        <v>0</v>
      </c>
      <c r="CG51" s="59">
        <v>0</v>
      </c>
      <c r="CH51" s="59">
        <v>0</v>
      </c>
      <c r="CI51" s="59">
        <v>0</v>
      </c>
      <c r="CJ51" s="59">
        <v>3200</v>
      </c>
      <c r="CK51" s="59">
        <v>0</v>
      </c>
      <c r="CL51" s="59">
        <v>0</v>
      </c>
      <c r="CM51" s="59">
        <v>0</v>
      </c>
      <c r="CN51" s="59">
        <v>0</v>
      </c>
      <c r="CO51" s="59">
        <v>1000</v>
      </c>
      <c r="CP51" s="59">
        <v>0</v>
      </c>
      <c r="CQ51" s="59">
        <v>0</v>
      </c>
      <c r="CR51" s="59">
        <v>2200</v>
      </c>
      <c r="CS51" s="59">
        <v>0</v>
      </c>
      <c r="CT51" s="59">
        <v>35000</v>
      </c>
      <c r="CU51" s="59">
        <v>10000</v>
      </c>
      <c r="CV51" s="59">
        <v>0</v>
      </c>
      <c r="CW51" s="59">
        <v>25000</v>
      </c>
      <c r="CX51" s="59">
        <v>0</v>
      </c>
      <c r="CY51" s="258"/>
      <c r="CZ51" s="39"/>
      <c r="DA51" s="39"/>
      <c r="DB51" s="39"/>
      <c r="DC51" s="39"/>
      <c r="DD51" s="39"/>
      <c r="DE51" s="39"/>
      <c r="DF51" s="41"/>
      <c r="DG51" s="268"/>
      <c r="DH51" s="253"/>
      <c r="DI51" s="254"/>
      <c r="DJ51" s="237"/>
      <c r="DK51" s="237"/>
      <c r="DL51" s="237"/>
      <c r="DM51" s="320"/>
      <c r="DN51" s="237"/>
      <c r="DO51" s="237"/>
      <c r="DP51" s="237"/>
      <c r="DQ51" s="237"/>
      <c r="DR51" s="237"/>
    </row>
    <row r="52" spans="1:122" ht="31.5" hidden="1" customHeight="1">
      <c r="A52" s="276" t="s">
        <v>43</v>
      </c>
      <c r="B52" s="257" t="s">
        <v>735</v>
      </c>
      <c r="C52" s="89"/>
      <c r="D52" s="89"/>
      <c r="E52" s="39">
        <v>2022</v>
      </c>
      <c r="F52" s="72">
        <v>2025</v>
      </c>
      <c r="G52" s="89" t="s">
        <v>736</v>
      </c>
      <c r="H52" s="261">
        <v>102500</v>
      </c>
      <c r="I52" s="261">
        <v>102500</v>
      </c>
      <c r="J52" s="75"/>
      <c r="K52" s="75"/>
      <c r="L52" s="75"/>
      <c r="M52" s="75"/>
      <c r="N52" s="75"/>
      <c r="O52" s="75"/>
      <c r="P52" s="75"/>
      <c r="Q52" s="75"/>
      <c r="R52" s="261">
        <v>102500</v>
      </c>
      <c r="S52" s="261">
        <v>102500</v>
      </c>
      <c r="T52" s="75"/>
      <c r="U52" s="75"/>
      <c r="V52" s="75">
        <v>102500</v>
      </c>
      <c r="W52" s="74">
        <v>0</v>
      </c>
      <c r="X52" s="74">
        <v>102500</v>
      </c>
      <c r="Y52" s="74">
        <v>0</v>
      </c>
      <c r="Z52" s="74">
        <v>102500</v>
      </c>
      <c r="AA52" s="74">
        <v>0</v>
      </c>
      <c r="AB52" s="74">
        <v>102500</v>
      </c>
      <c r="AC52" s="74">
        <v>0</v>
      </c>
      <c r="AD52" s="74">
        <v>102500</v>
      </c>
      <c r="AE52" s="74">
        <v>102500</v>
      </c>
      <c r="AF52" s="74">
        <v>102500</v>
      </c>
      <c r="AG52" s="74">
        <v>102500</v>
      </c>
      <c r="AH52" s="74"/>
      <c r="AI52" s="74"/>
      <c r="AJ52" s="74">
        <v>102500</v>
      </c>
      <c r="AK52" s="74"/>
      <c r="AL52" s="74">
        <v>0</v>
      </c>
      <c r="AM52" s="74"/>
      <c r="AN52" s="74"/>
      <c r="AO52" s="74"/>
      <c r="AP52" s="74">
        <v>0</v>
      </c>
      <c r="AQ52" s="74"/>
      <c r="AR52" s="74"/>
      <c r="AS52" s="74"/>
      <c r="AT52" s="74"/>
      <c r="AU52" s="74">
        <v>0</v>
      </c>
      <c r="AV52" s="74"/>
      <c r="AW52" s="74"/>
      <c r="AX52" s="74"/>
      <c r="AY52" s="74"/>
      <c r="AZ52" s="74"/>
      <c r="BA52" s="74"/>
      <c r="BB52" s="74"/>
      <c r="BC52" s="74"/>
      <c r="BD52" s="74"/>
      <c r="BE52" s="74"/>
      <c r="BF52" s="74">
        <v>0</v>
      </c>
      <c r="BG52" s="74"/>
      <c r="BH52" s="74"/>
      <c r="BI52" s="74"/>
      <c r="BJ52" s="89" t="s">
        <v>737</v>
      </c>
      <c r="BK52" s="89">
        <v>2022</v>
      </c>
      <c r="BL52" s="89">
        <v>2025</v>
      </c>
      <c r="BM52" s="89" t="s">
        <v>738</v>
      </c>
      <c r="BN52" s="261">
        <v>102500</v>
      </c>
      <c r="BO52" s="261">
        <v>102500</v>
      </c>
      <c r="BP52" s="261">
        <v>150</v>
      </c>
      <c r="BQ52" s="261"/>
      <c r="BR52" s="261"/>
      <c r="BS52" s="261">
        <v>150</v>
      </c>
      <c r="BT52" s="261"/>
      <c r="BU52" s="261">
        <v>150</v>
      </c>
      <c r="BV52" s="261"/>
      <c r="BW52" s="261"/>
      <c r="BX52" s="261">
        <v>150</v>
      </c>
      <c r="BY52" s="261"/>
      <c r="BZ52" s="75">
        <v>0</v>
      </c>
      <c r="CA52" s="75"/>
      <c r="CB52" s="75"/>
      <c r="CC52" s="75"/>
      <c r="CD52" s="75"/>
      <c r="CE52" s="75">
        <v>0</v>
      </c>
      <c r="CF52" s="75"/>
      <c r="CG52" s="75"/>
      <c r="CH52" s="75"/>
      <c r="CI52" s="75"/>
      <c r="CJ52" s="75">
        <v>70520</v>
      </c>
      <c r="CK52" s="75">
        <v>0</v>
      </c>
      <c r="CL52" s="75">
        <v>0</v>
      </c>
      <c r="CM52" s="75">
        <v>70520</v>
      </c>
      <c r="CN52" s="75"/>
      <c r="CO52" s="74"/>
      <c r="CP52" s="74"/>
      <c r="CQ52" s="74"/>
      <c r="CR52" s="74"/>
      <c r="CS52" s="74"/>
      <c r="CT52" s="74">
        <v>31830</v>
      </c>
      <c r="CU52" s="41">
        <v>0</v>
      </c>
      <c r="CV52" s="41">
        <v>0</v>
      </c>
      <c r="CW52" s="41">
        <v>31830</v>
      </c>
      <c r="CX52" s="75"/>
      <c r="CY52" s="42"/>
      <c r="CZ52" s="364"/>
      <c r="DA52" s="364"/>
      <c r="DB52" s="39"/>
      <c r="DC52" s="39"/>
      <c r="DD52" s="39" t="s">
        <v>17</v>
      </c>
      <c r="DE52" s="42" t="s">
        <v>150</v>
      </c>
      <c r="DF52" s="41" t="s">
        <v>734</v>
      </c>
      <c r="DG52" s="268">
        <v>31830</v>
      </c>
      <c r="DH52" s="253">
        <v>0</v>
      </c>
      <c r="DI52" s="254"/>
      <c r="DJ52" s="237"/>
      <c r="DK52" s="237"/>
      <c r="DL52" s="237"/>
      <c r="DM52" s="237"/>
      <c r="DN52" s="237"/>
      <c r="DO52" s="237"/>
      <c r="DP52" s="237"/>
      <c r="DQ52" s="237"/>
      <c r="DR52" s="237"/>
    </row>
    <row r="53" spans="1:122" ht="85.5" hidden="1" customHeight="1">
      <c r="A53" s="276" t="s">
        <v>42</v>
      </c>
      <c r="B53" s="257" t="s">
        <v>739</v>
      </c>
      <c r="C53" s="89"/>
      <c r="D53" s="89"/>
      <c r="E53" s="39">
        <v>2022</v>
      </c>
      <c r="F53" s="72">
        <v>2024</v>
      </c>
      <c r="G53" s="89" t="s">
        <v>740</v>
      </c>
      <c r="H53" s="261">
        <v>44500</v>
      </c>
      <c r="I53" s="261">
        <v>44500</v>
      </c>
      <c r="J53" s="75"/>
      <c r="K53" s="75"/>
      <c r="L53" s="75"/>
      <c r="M53" s="75"/>
      <c r="N53" s="75"/>
      <c r="O53" s="75"/>
      <c r="P53" s="75"/>
      <c r="Q53" s="75"/>
      <c r="R53" s="261">
        <v>18000</v>
      </c>
      <c r="S53" s="261">
        <v>18000</v>
      </c>
      <c r="T53" s="75"/>
      <c r="U53" s="75"/>
      <c r="V53" s="75">
        <v>44500</v>
      </c>
      <c r="W53" s="74">
        <v>0</v>
      </c>
      <c r="X53" s="74">
        <v>44500</v>
      </c>
      <c r="Y53" s="74">
        <v>0</v>
      </c>
      <c r="Z53" s="74">
        <v>44500</v>
      </c>
      <c r="AA53" s="74">
        <v>0</v>
      </c>
      <c r="AB53" s="74">
        <v>44500</v>
      </c>
      <c r="AC53" s="74">
        <v>0</v>
      </c>
      <c r="AD53" s="74">
        <v>44500</v>
      </c>
      <c r="AE53" s="74">
        <v>44500</v>
      </c>
      <c r="AF53" s="74">
        <v>44500</v>
      </c>
      <c r="AG53" s="74">
        <v>44500</v>
      </c>
      <c r="AH53" s="74"/>
      <c r="AI53" s="74"/>
      <c r="AJ53" s="74">
        <v>44500</v>
      </c>
      <c r="AK53" s="74"/>
      <c r="AL53" s="74">
        <v>0</v>
      </c>
      <c r="AM53" s="74"/>
      <c r="AN53" s="74"/>
      <c r="AO53" s="74"/>
      <c r="AP53" s="74">
        <v>0</v>
      </c>
      <c r="AQ53" s="74"/>
      <c r="AR53" s="74"/>
      <c r="AS53" s="74"/>
      <c r="AT53" s="74"/>
      <c r="AU53" s="74">
        <v>0</v>
      </c>
      <c r="AV53" s="74"/>
      <c r="AW53" s="74"/>
      <c r="AX53" s="74"/>
      <c r="AY53" s="74"/>
      <c r="AZ53" s="74"/>
      <c r="BA53" s="74"/>
      <c r="BB53" s="74"/>
      <c r="BC53" s="74"/>
      <c r="BD53" s="74"/>
      <c r="BE53" s="74"/>
      <c r="BF53" s="74">
        <v>0</v>
      </c>
      <c r="BG53" s="74"/>
      <c r="BH53" s="74"/>
      <c r="BI53" s="74"/>
      <c r="BJ53" s="41"/>
      <c r="BK53" s="89">
        <v>2022</v>
      </c>
      <c r="BL53" s="89">
        <v>2024</v>
      </c>
      <c r="BM53" s="89" t="s">
        <v>741</v>
      </c>
      <c r="BN53" s="261">
        <v>44500</v>
      </c>
      <c r="BO53" s="261">
        <v>44500</v>
      </c>
      <c r="BP53" s="261">
        <v>100</v>
      </c>
      <c r="BQ53" s="261"/>
      <c r="BR53" s="261"/>
      <c r="BS53" s="261">
        <v>100</v>
      </c>
      <c r="BT53" s="261"/>
      <c r="BU53" s="261">
        <v>100</v>
      </c>
      <c r="BV53" s="261"/>
      <c r="BW53" s="261"/>
      <c r="BX53" s="261">
        <v>100</v>
      </c>
      <c r="BY53" s="261"/>
      <c r="BZ53" s="75">
        <v>0</v>
      </c>
      <c r="CA53" s="75"/>
      <c r="CB53" s="75"/>
      <c r="CC53" s="75"/>
      <c r="CD53" s="75"/>
      <c r="CE53" s="75">
        <v>0</v>
      </c>
      <c r="CF53" s="75"/>
      <c r="CG53" s="75"/>
      <c r="CH53" s="75"/>
      <c r="CI53" s="75"/>
      <c r="CJ53" s="75">
        <v>13700</v>
      </c>
      <c r="CK53" s="75">
        <v>0</v>
      </c>
      <c r="CL53" s="75">
        <v>0</v>
      </c>
      <c r="CM53" s="75">
        <v>13700</v>
      </c>
      <c r="CN53" s="75"/>
      <c r="CO53" s="74"/>
      <c r="CP53" s="74"/>
      <c r="CQ53" s="74"/>
      <c r="CR53" s="74"/>
      <c r="CS53" s="74"/>
      <c r="CT53" s="74">
        <v>30700</v>
      </c>
      <c r="CU53" s="41">
        <v>0</v>
      </c>
      <c r="CV53" s="41">
        <v>0</v>
      </c>
      <c r="CW53" s="41">
        <v>30700</v>
      </c>
      <c r="CX53" s="75"/>
      <c r="CY53" s="42"/>
      <c r="CZ53" s="364"/>
      <c r="DA53" s="364"/>
      <c r="DB53" s="39"/>
      <c r="DC53" s="39"/>
      <c r="DD53" s="39" t="s">
        <v>580</v>
      </c>
      <c r="DE53" s="42" t="s">
        <v>150</v>
      </c>
      <c r="DF53" s="41"/>
      <c r="DG53" s="268">
        <v>30700</v>
      </c>
      <c r="DH53" s="253">
        <v>0</v>
      </c>
      <c r="DI53" s="254"/>
      <c r="DJ53" s="237"/>
      <c r="DK53" s="237"/>
      <c r="DL53" s="237"/>
      <c r="DM53" s="237"/>
      <c r="DN53" s="237"/>
      <c r="DO53" s="237"/>
      <c r="DP53" s="237"/>
      <c r="DQ53" s="237"/>
      <c r="DR53" s="237"/>
    </row>
    <row r="54" spans="1:122" ht="27.75" hidden="1" customHeight="1">
      <c r="A54" s="43" t="s">
        <v>46</v>
      </c>
      <c r="B54" s="90" t="s">
        <v>167</v>
      </c>
      <c r="C54" s="39"/>
      <c r="D54" s="89"/>
      <c r="E54" s="72">
        <v>2023</v>
      </c>
      <c r="F54" s="265">
        <v>2025</v>
      </c>
      <c r="G54" s="72" t="s">
        <v>742</v>
      </c>
      <c r="H54" s="75">
        <v>44000</v>
      </c>
      <c r="I54" s="75">
        <v>44000</v>
      </c>
      <c r="J54" s="259"/>
      <c r="K54" s="259"/>
      <c r="L54" s="259"/>
      <c r="M54" s="259"/>
      <c r="N54" s="260"/>
      <c r="O54" s="260"/>
      <c r="P54" s="260"/>
      <c r="Q54" s="259"/>
      <c r="R54" s="75"/>
      <c r="S54" s="75"/>
      <c r="T54" s="259"/>
      <c r="U54" s="259"/>
      <c r="V54" s="259">
        <v>44000</v>
      </c>
      <c r="W54" s="74">
        <v>0</v>
      </c>
      <c r="X54" s="74">
        <v>44000</v>
      </c>
      <c r="Y54" s="74">
        <v>0</v>
      </c>
      <c r="Z54" s="74">
        <v>44000</v>
      </c>
      <c r="AA54" s="74">
        <v>0</v>
      </c>
      <c r="AB54" s="74">
        <v>44000</v>
      </c>
      <c r="AC54" s="74">
        <v>0</v>
      </c>
      <c r="AD54" s="74">
        <v>44000</v>
      </c>
      <c r="AE54" s="74">
        <v>44000</v>
      </c>
      <c r="AF54" s="74">
        <v>44000</v>
      </c>
      <c r="AG54" s="261">
        <v>43704</v>
      </c>
      <c r="AH54" s="74"/>
      <c r="AI54" s="74"/>
      <c r="AJ54" s="74">
        <v>43704</v>
      </c>
      <c r="AK54" s="74"/>
      <c r="AL54" s="74"/>
      <c r="AM54" s="74"/>
      <c r="AN54" s="263"/>
      <c r="AO54" s="74"/>
      <c r="AP54" s="74"/>
      <c r="AQ54" s="74"/>
      <c r="AR54" s="74"/>
      <c r="AS54" s="74"/>
      <c r="AT54" s="74"/>
      <c r="AU54" s="74">
        <v>296</v>
      </c>
      <c r="AV54" s="74"/>
      <c r="AW54" s="74">
        <v>296</v>
      </c>
      <c r="AX54" s="74"/>
      <c r="AY54" s="74"/>
      <c r="AZ54" s="74"/>
      <c r="BA54" s="74"/>
      <c r="BB54" s="74"/>
      <c r="BC54" s="74"/>
      <c r="BD54" s="74"/>
      <c r="BE54" s="74"/>
      <c r="BF54" s="74"/>
      <c r="BG54" s="74"/>
      <c r="BH54" s="74"/>
      <c r="BI54" s="74"/>
      <c r="BJ54" s="72"/>
      <c r="BK54" s="89" t="s">
        <v>162</v>
      </c>
      <c r="BL54" s="73" t="s">
        <v>163</v>
      </c>
      <c r="BM54" s="89"/>
      <c r="BN54" s="75">
        <v>44000</v>
      </c>
      <c r="BO54" s="75">
        <v>44000</v>
      </c>
      <c r="BP54" s="263"/>
      <c r="BQ54" s="263"/>
      <c r="BR54" s="263"/>
      <c r="BS54" s="263"/>
      <c r="BT54" s="263"/>
      <c r="BU54" s="263"/>
      <c r="BV54" s="263"/>
      <c r="BW54" s="263"/>
      <c r="BX54" s="263"/>
      <c r="BY54" s="263"/>
      <c r="BZ54" s="75"/>
      <c r="CA54" s="75"/>
      <c r="CB54" s="75"/>
      <c r="CC54" s="75"/>
      <c r="CD54" s="75"/>
      <c r="CE54" s="75"/>
      <c r="CF54" s="75"/>
      <c r="CG54" s="75"/>
      <c r="CH54" s="75"/>
      <c r="CI54" s="75"/>
      <c r="CJ54" s="75">
        <v>296</v>
      </c>
      <c r="CK54" s="75"/>
      <c r="CL54" s="75"/>
      <c r="CM54" s="75"/>
      <c r="CN54" s="75"/>
      <c r="CO54" s="74"/>
      <c r="CP54" s="263">
        <v>296</v>
      </c>
      <c r="CQ54" s="74"/>
      <c r="CR54" s="74"/>
      <c r="CS54" s="74"/>
      <c r="CT54" s="74">
        <v>30000</v>
      </c>
      <c r="CU54" s="41">
        <v>0</v>
      </c>
      <c r="CV54" s="41">
        <v>0</v>
      </c>
      <c r="CW54" s="41">
        <v>30000</v>
      </c>
      <c r="CX54" s="75"/>
      <c r="CY54" s="75"/>
      <c r="CZ54" s="39"/>
      <c r="DA54" s="39" t="s">
        <v>680</v>
      </c>
      <c r="DB54" s="39"/>
      <c r="DC54" s="39"/>
      <c r="DD54" s="39"/>
      <c r="DE54" s="39"/>
      <c r="DF54" s="41"/>
      <c r="DG54" s="268">
        <v>43704</v>
      </c>
      <c r="DH54" s="253">
        <v>13704</v>
      </c>
      <c r="DI54" s="254"/>
      <c r="DJ54" s="236"/>
      <c r="DK54" s="236"/>
      <c r="DL54" s="236"/>
      <c r="DM54" s="236"/>
      <c r="DN54" s="236"/>
      <c r="DO54" s="236"/>
      <c r="DP54" s="236"/>
      <c r="DQ54" s="236"/>
      <c r="DR54" s="236"/>
    </row>
    <row r="55" spans="1:122" ht="36.75" hidden="1" customHeight="1">
      <c r="A55" s="276" t="s">
        <v>40</v>
      </c>
      <c r="B55" s="257" t="s">
        <v>743</v>
      </c>
      <c r="C55" s="89"/>
      <c r="D55" s="89"/>
      <c r="E55" s="39">
        <v>2022</v>
      </c>
      <c r="F55" s="72">
        <v>2024</v>
      </c>
      <c r="G55" s="89" t="s">
        <v>744</v>
      </c>
      <c r="H55" s="261">
        <v>44500</v>
      </c>
      <c r="I55" s="261">
        <v>44500</v>
      </c>
      <c r="J55" s="75"/>
      <c r="K55" s="75"/>
      <c r="L55" s="75"/>
      <c r="M55" s="75"/>
      <c r="N55" s="75"/>
      <c r="O55" s="75"/>
      <c r="P55" s="75"/>
      <c r="Q55" s="75"/>
      <c r="R55" s="261">
        <v>44000</v>
      </c>
      <c r="S55" s="261">
        <v>44000</v>
      </c>
      <c r="T55" s="75"/>
      <c r="U55" s="75"/>
      <c r="V55" s="75">
        <v>44500</v>
      </c>
      <c r="W55" s="74">
        <v>0</v>
      </c>
      <c r="X55" s="74">
        <v>44500</v>
      </c>
      <c r="Y55" s="74">
        <v>0</v>
      </c>
      <c r="Z55" s="74">
        <v>44500</v>
      </c>
      <c r="AA55" s="74">
        <v>0</v>
      </c>
      <c r="AB55" s="74">
        <v>44500</v>
      </c>
      <c r="AC55" s="74">
        <v>0</v>
      </c>
      <c r="AD55" s="74">
        <v>44500</v>
      </c>
      <c r="AE55" s="74">
        <v>44500</v>
      </c>
      <c r="AF55" s="74">
        <v>44500</v>
      </c>
      <c r="AG55" s="74">
        <v>44500</v>
      </c>
      <c r="AH55" s="74"/>
      <c r="AI55" s="74"/>
      <c r="AJ55" s="74">
        <v>44500</v>
      </c>
      <c r="AK55" s="74"/>
      <c r="AL55" s="74">
        <v>0</v>
      </c>
      <c r="AM55" s="74"/>
      <c r="AN55" s="74"/>
      <c r="AO55" s="74"/>
      <c r="AP55" s="74">
        <v>0</v>
      </c>
      <c r="AQ55" s="74"/>
      <c r="AR55" s="74"/>
      <c r="AS55" s="74"/>
      <c r="AT55" s="74"/>
      <c r="AU55" s="74">
        <v>0</v>
      </c>
      <c r="AV55" s="74"/>
      <c r="AW55" s="74"/>
      <c r="AX55" s="74"/>
      <c r="AY55" s="74"/>
      <c r="AZ55" s="74"/>
      <c r="BA55" s="74"/>
      <c r="BB55" s="74"/>
      <c r="BC55" s="74"/>
      <c r="BD55" s="74"/>
      <c r="BE55" s="74"/>
      <c r="BF55" s="74">
        <v>0</v>
      </c>
      <c r="BG55" s="74"/>
      <c r="BH55" s="74"/>
      <c r="BI55" s="74"/>
      <c r="BJ55" s="41"/>
      <c r="BK55" s="89">
        <v>2022</v>
      </c>
      <c r="BL55" s="89">
        <v>2024</v>
      </c>
      <c r="BM55" s="89" t="s">
        <v>745</v>
      </c>
      <c r="BN55" s="261">
        <v>44500</v>
      </c>
      <c r="BO55" s="261">
        <v>44500</v>
      </c>
      <c r="BP55" s="261">
        <v>100</v>
      </c>
      <c r="BQ55" s="261"/>
      <c r="BR55" s="261"/>
      <c r="BS55" s="261">
        <v>100</v>
      </c>
      <c r="BT55" s="261"/>
      <c r="BU55" s="261">
        <v>100</v>
      </c>
      <c r="BV55" s="261"/>
      <c r="BW55" s="261"/>
      <c r="BX55" s="261">
        <v>100</v>
      </c>
      <c r="BY55" s="261"/>
      <c r="BZ55" s="75">
        <v>0</v>
      </c>
      <c r="CA55" s="75"/>
      <c r="CB55" s="75"/>
      <c r="CC55" s="75"/>
      <c r="CD55" s="75"/>
      <c r="CE55" s="75">
        <v>0</v>
      </c>
      <c r="CF55" s="75"/>
      <c r="CG55" s="75"/>
      <c r="CH55" s="75"/>
      <c r="CI55" s="75"/>
      <c r="CJ55" s="75">
        <v>15400</v>
      </c>
      <c r="CK55" s="75">
        <v>0</v>
      </c>
      <c r="CL55" s="75">
        <v>0</v>
      </c>
      <c r="CM55" s="75">
        <v>15400</v>
      </c>
      <c r="CN55" s="75"/>
      <c r="CO55" s="74"/>
      <c r="CP55" s="74"/>
      <c r="CQ55" s="74"/>
      <c r="CR55" s="74"/>
      <c r="CS55" s="74"/>
      <c r="CT55" s="74">
        <v>29000</v>
      </c>
      <c r="CU55" s="41">
        <v>0</v>
      </c>
      <c r="CV55" s="41">
        <v>0</v>
      </c>
      <c r="CW55" s="41">
        <v>29000</v>
      </c>
      <c r="CX55" s="75"/>
      <c r="CY55" s="42"/>
      <c r="CZ55" s="364"/>
      <c r="DA55" s="364"/>
      <c r="DB55" s="39"/>
      <c r="DC55" s="39"/>
      <c r="DD55" s="39" t="s">
        <v>580</v>
      </c>
      <c r="DE55" s="42" t="s">
        <v>150</v>
      </c>
      <c r="DF55" s="41"/>
      <c r="DG55" s="268">
        <v>29000</v>
      </c>
      <c r="DH55" s="253">
        <v>0</v>
      </c>
      <c r="DI55" s="254"/>
      <c r="DJ55" s="237"/>
      <c r="DK55" s="237"/>
      <c r="DL55" s="237"/>
      <c r="DM55" s="237"/>
      <c r="DN55" s="237"/>
      <c r="DO55" s="237"/>
      <c r="DP55" s="237"/>
      <c r="DQ55" s="237"/>
      <c r="DR55" s="237"/>
    </row>
    <row r="56" spans="1:122" ht="36" customHeight="1">
      <c r="A56" s="30" t="s">
        <v>28</v>
      </c>
      <c r="B56" s="249" t="s">
        <v>301</v>
      </c>
      <c r="C56" s="231"/>
      <c r="D56" s="231"/>
      <c r="E56" s="84"/>
      <c r="F56" s="84"/>
      <c r="G56" s="231"/>
      <c r="H56" s="40">
        <v>106829</v>
      </c>
      <c r="I56" s="40">
        <v>34547</v>
      </c>
      <c r="J56" s="40">
        <v>0</v>
      </c>
      <c r="K56" s="40">
        <v>0</v>
      </c>
      <c r="L56" s="40">
        <v>0</v>
      </c>
      <c r="M56" s="40">
        <v>0</v>
      </c>
      <c r="N56" s="40">
        <v>0</v>
      </c>
      <c r="O56" s="40">
        <v>0</v>
      </c>
      <c r="P56" s="40">
        <v>0</v>
      </c>
      <c r="Q56" s="40">
        <v>0</v>
      </c>
      <c r="R56" s="40">
        <v>17547</v>
      </c>
      <c r="S56" s="40">
        <v>17547</v>
      </c>
      <c r="T56" s="40">
        <v>0</v>
      </c>
      <c r="U56" s="40">
        <v>0</v>
      </c>
      <c r="V56" s="40">
        <v>70688</v>
      </c>
      <c r="W56" s="40">
        <v>15000</v>
      </c>
      <c r="X56" s="40">
        <v>85688</v>
      </c>
      <c r="Y56" s="40">
        <v>0</v>
      </c>
      <c r="Z56" s="40">
        <v>85688</v>
      </c>
      <c r="AA56" s="40">
        <v>0</v>
      </c>
      <c r="AB56" s="40">
        <v>85688</v>
      </c>
      <c r="AC56" s="40">
        <v>0</v>
      </c>
      <c r="AD56" s="40">
        <v>85688</v>
      </c>
      <c r="AE56" s="40">
        <v>85688</v>
      </c>
      <c r="AF56" s="40">
        <v>49547</v>
      </c>
      <c r="AG56" s="40">
        <v>48547</v>
      </c>
      <c r="AH56" s="40">
        <v>16000</v>
      </c>
      <c r="AI56" s="40">
        <v>0</v>
      </c>
      <c r="AJ56" s="40">
        <v>17547</v>
      </c>
      <c r="AK56" s="40">
        <v>15000</v>
      </c>
      <c r="AL56" s="40">
        <v>0</v>
      </c>
      <c r="AM56" s="40">
        <v>0</v>
      </c>
      <c r="AN56" s="40">
        <v>0</v>
      </c>
      <c r="AO56" s="40">
        <v>0</v>
      </c>
      <c r="AP56" s="40">
        <v>0</v>
      </c>
      <c r="AQ56" s="40">
        <v>0</v>
      </c>
      <c r="AR56" s="40">
        <v>0</v>
      </c>
      <c r="AS56" s="40">
        <v>0</v>
      </c>
      <c r="AT56" s="40">
        <v>0</v>
      </c>
      <c r="AU56" s="40">
        <v>1000</v>
      </c>
      <c r="AV56" s="40">
        <v>1000</v>
      </c>
      <c r="AW56" s="40">
        <v>0</v>
      </c>
      <c r="AX56" s="40">
        <v>0</v>
      </c>
      <c r="AY56" s="40">
        <v>0</v>
      </c>
      <c r="AZ56" s="40">
        <v>0</v>
      </c>
      <c r="BA56" s="40"/>
      <c r="BB56" s="40">
        <v>36141</v>
      </c>
      <c r="BC56" s="40">
        <v>0</v>
      </c>
      <c r="BD56" s="40">
        <v>36141</v>
      </c>
      <c r="BE56" s="40">
        <v>0</v>
      </c>
      <c r="BF56" s="40">
        <v>0</v>
      </c>
      <c r="BG56" s="40">
        <v>0</v>
      </c>
      <c r="BH56" s="40">
        <v>0</v>
      </c>
      <c r="BI56" s="40">
        <v>0</v>
      </c>
      <c r="BJ56" s="40">
        <v>0</v>
      </c>
      <c r="BK56" s="243"/>
      <c r="BL56" s="243"/>
      <c r="BM56" s="243"/>
      <c r="BN56" s="40">
        <v>93586</v>
      </c>
      <c r="BO56" s="40">
        <v>21304</v>
      </c>
      <c r="BP56" s="40">
        <v>7000</v>
      </c>
      <c r="BQ56" s="40">
        <v>2000</v>
      </c>
      <c r="BR56" s="40">
        <v>0</v>
      </c>
      <c r="BS56" s="40">
        <v>0</v>
      </c>
      <c r="BT56" s="40">
        <v>5000</v>
      </c>
      <c r="BU56" s="40">
        <v>1745.72145</v>
      </c>
      <c r="BV56" s="40">
        <v>1745.72145</v>
      </c>
      <c r="BW56" s="40">
        <v>0</v>
      </c>
      <c r="BX56" s="40">
        <v>0</v>
      </c>
      <c r="BY56" s="40">
        <v>0</v>
      </c>
      <c r="BZ56" s="40">
        <v>15000</v>
      </c>
      <c r="CA56" s="40">
        <v>0</v>
      </c>
      <c r="CB56" s="40">
        <v>0</v>
      </c>
      <c r="CC56" s="40">
        <v>5000</v>
      </c>
      <c r="CD56" s="40">
        <v>10000</v>
      </c>
      <c r="CE56" s="40">
        <v>14911.753444</v>
      </c>
      <c r="CF56" s="40">
        <v>0</v>
      </c>
      <c r="CG56" s="40">
        <v>0</v>
      </c>
      <c r="CH56" s="40">
        <v>4911.7534439999999</v>
      </c>
      <c r="CI56" s="40">
        <v>10000</v>
      </c>
      <c r="CJ56" s="40">
        <v>27500</v>
      </c>
      <c r="CK56" s="40">
        <v>0</v>
      </c>
      <c r="CL56" s="40">
        <v>0</v>
      </c>
      <c r="CM56" s="40">
        <v>6500</v>
      </c>
      <c r="CN56" s="40">
        <v>20000</v>
      </c>
      <c r="CO56" s="40">
        <v>1000</v>
      </c>
      <c r="CP56" s="40">
        <v>0</v>
      </c>
      <c r="CQ56" s="40">
        <v>0</v>
      </c>
      <c r="CR56" s="40">
        <v>0</v>
      </c>
      <c r="CS56" s="40">
        <v>0</v>
      </c>
      <c r="CT56" s="40">
        <v>27447</v>
      </c>
      <c r="CU56" s="40">
        <v>12000</v>
      </c>
      <c r="CV56" s="40">
        <v>0</v>
      </c>
      <c r="CW56" s="40">
        <v>6047</v>
      </c>
      <c r="CX56" s="40">
        <v>9400</v>
      </c>
      <c r="CY56" s="40">
        <v>0</v>
      </c>
      <c r="CZ56" s="30"/>
      <c r="DA56" s="30"/>
      <c r="DB56" s="30"/>
      <c r="DC56" s="30"/>
      <c r="DD56" s="30"/>
      <c r="DE56" s="30"/>
      <c r="DF56" s="57"/>
      <c r="DG56" s="268">
        <v>47</v>
      </c>
      <c r="DH56" s="247">
        <v>8741</v>
      </c>
      <c r="DI56" s="248"/>
      <c r="DJ56" s="244"/>
      <c r="DK56" s="244"/>
      <c r="DL56" s="244"/>
      <c r="DM56" s="246">
        <v>0</v>
      </c>
      <c r="DN56" s="244"/>
      <c r="DO56" s="244"/>
      <c r="DP56" s="244"/>
      <c r="DQ56" s="244"/>
      <c r="DR56" s="244"/>
    </row>
    <row r="57" spans="1:122" ht="30.75" hidden="1" customHeight="1">
      <c r="A57" s="276" t="s">
        <v>42</v>
      </c>
      <c r="B57" s="78" t="s">
        <v>314</v>
      </c>
      <c r="C57" s="89"/>
      <c r="D57" s="89"/>
      <c r="E57" s="72">
        <v>2023</v>
      </c>
      <c r="F57" s="72">
        <v>2025</v>
      </c>
      <c r="G57" s="89" t="s">
        <v>746</v>
      </c>
      <c r="H57" s="77">
        <v>26628</v>
      </c>
      <c r="I57" s="77">
        <v>26628</v>
      </c>
      <c r="J57" s="261"/>
      <c r="K57" s="261"/>
      <c r="L57" s="261"/>
      <c r="M57" s="261"/>
      <c r="N57" s="261"/>
      <c r="O57" s="261"/>
      <c r="P57" s="261"/>
      <c r="Q57" s="261"/>
      <c r="R57" s="261"/>
      <c r="S57" s="261"/>
      <c r="T57" s="261"/>
      <c r="U57" s="261"/>
      <c r="V57" s="261"/>
      <c r="W57" s="74">
        <v>26628</v>
      </c>
      <c r="X57" s="74">
        <v>26628</v>
      </c>
      <c r="Y57" s="74">
        <v>0</v>
      </c>
      <c r="Z57" s="74">
        <v>26628</v>
      </c>
      <c r="AA57" s="74">
        <v>0</v>
      </c>
      <c r="AB57" s="74">
        <v>26628</v>
      </c>
      <c r="AC57" s="74">
        <v>0</v>
      </c>
      <c r="AD57" s="74">
        <v>26628</v>
      </c>
      <c r="AE57" s="74">
        <v>26628</v>
      </c>
      <c r="AF57" s="74">
        <v>26628</v>
      </c>
      <c r="AG57" s="74">
        <v>26428</v>
      </c>
      <c r="AH57" s="74"/>
      <c r="AI57" s="74"/>
      <c r="AJ57" s="261">
        <v>26428</v>
      </c>
      <c r="AK57" s="74"/>
      <c r="AL57" s="74"/>
      <c r="AM57" s="74"/>
      <c r="AN57" s="74"/>
      <c r="AO57" s="74"/>
      <c r="AP57" s="74"/>
      <c r="AQ57" s="74"/>
      <c r="AR57" s="74"/>
      <c r="AS57" s="74"/>
      <c r="AT57" s="74"/>
      <c r="AU57" s="74">
        <v>200</v>
      </c>
      <c r="AV57" s="74"/>
      <c r="AW57" s="74"/>
      <c r="AX57" s="74"/>
      <c r="AY57" s="74">
        <v>200</v>
      </c>
      <c r="AZ57" s="74"/>
      <c r="BA57" s="74"/>
      <c r="BB57" s="74"/>
      <c r="BC57" s="74"/>
      <c r="BD57" s="74"/>
      <c r="BE57" s="74"/>
      <c r="BF57" s="74"/>
      <c r="BG57" s="74"/>
      <c r="BH57" s="74"/>
      <c r="BI57" s="74"/>
      <c r="BJ57" s="89"/>
      <c r="BK57" s="72">
        <v>2023</v>
      </c>
      <c r="BL57" s="72">
        <v>2025</v>
      </c>
      <c r="BM57" s="89"/>
      <c r="BN57" s="77">
        <v>25927</v>
      </c>
      <c r="BO57" s="77">
        <v>25927</v>
      </c>
      <c r="BP57" s="261"/>
      <c r="BQ57" s="261"/>
      <c r="BR57" s="261"/>
      <c r="BS57" s="261"/>
      <c r="BT57" s="261"/>
      <c r="BU57" s="261"/>
      <c r="BV57" s="261"/>
      <c r="BW57" s="261"/>
      <c r="BX57" s="261"/>
      <c r="BY57" s="261"/>
      <c r="BZ57" s="75"/>
      <c r="CA57" s="74"/>
      <c r="CB57" s="74"/>
      <c r="CC57" s="74"/>
      <c r="CD57" s="74"/>
      <c r="CE57" s="75"/>
      <c r="CF57" s="74"/>
      <c r="CG57" s="74"/>
      <c r="CH57" s="74"/>
      <c r="CI57" s="74"/>
      <c r="CJ57" s="75">
        <v>200</v>
      </c>
      <c r="CK57" s="75"/>
      <c r="CL57" s="75"/>
      <c r="CM57" s="75"/>
      <c r="CN57" s="75"/>
      <c r="CO57" s="74"/>
      <c r="CP57" s="74"/>
      <c r="CQ57" s="74"/>
      <c r="CR57" s="74">
        <v>200</v>
      </c>
      <c r="CS57" s="74"/>
      <c r="CT57" s="74">
        <v>25000</v>
      </c>
      <c r="CU57" s="41">
        <v>0</v>
      </c>
      <c r="CV57" s="41">
        <v>0</v>
      </c>
      <c r="CW57" s="41">
        <v>25000</v>
      </c>
      <c r="CX57" s="75"/>
      <c r="CY57" s="258"/>
      <c r="CZ57" s="39"/>
      <c r="DA57" s="39"/>
      <c r="DB57" s="39"/>
      <c r="DC57" s="39"/>
      <c r="DD57" s="39"/>
      <c r="DE57" s="39" t="s">
        <v>140</v>
      </c>
      <c r="DF57" s="41"/>
      <c r="DG57" s="268">
        <v>26428</v>
      </c>
      <c r="DH57" s="253">
        <v>1428</v>
      </c>
      <c r="DI57" s="254"/>
      <c r="DJ57" s="237"/>
      <c r="DK57" s="237"/>
      <c r="DL57" s="237"/>
      <c r="DM57" s="320">
        <v>0</v>
      </c>
      <c r="DN57" s="237"/>
      <c r="DO57" s="237"/>
      <c r="DP57" s="237"/>
      <c r="DQ57" s="237"/>
      <c r="DR57" s="237"/>
    </row>
    <row r="58" spans="1:122" ht="30.75" customHeight="1">
      <c r="A58" s="365" t="s">
        <v>308</v>
      </c>
      <c r="B58" s="249" t="s">
        <v>747</v>
      </c>
      <c r="C58" s="231"/>
      <c r="D58" s="231"/>
      <c r="E58" s="84"/>
      <c r="F58" s="84"/>
      <c r="G58" s="231"/>
      <c r="H58" s="55" t="e">
        <v>#REF!</v>
      </c>
      <c r="I58" s="55" t="e">
        <v>#REF!</v>
      </c>
      <c r="J58" s="55" t="e">
        <v>#REF!</v>
      </c>
      <c r="K58" s="55" t="e">
        <v>#REF!</v>
      </c>
      <c r="L58" s="55" t="e">
        <v>#REF!</v>
      </c>
      <c r="M58" s="55" t="e">
        <v>#REF!</v>
      </c>
      <c r="N58" s="55" t="e">
        <v>#REF!</v>
      </c>
      <c r="O58" s="55" t="e">
        <v>#REF!</v>
      </c>
      <c r="P58" s="55" t="e">
        <v>#REF!</v>
      </c>
      <c r="Q58" s="55" t="e">
        <v>#REF!</v>
      </c>
      <c r="R58" s="55" t="e">
        <v>#REF!</v>
      </c>
      <c r="S58" s="55" t="e">
        <v>#REF!</v>
      </c>
      <c r="T58" s="55" t="e">
        <v>#REF!</v>
      </c>
      <c r="U58" s="55" t="e">
        <v>#REF!</v>
      </c>
      <c r="V58" s="55">
        <v>73021</v>
      </c>
      <c r="W58" s="40">
        <v>100</v>
      </c>
      <c r="X58" s="40">
        <v>73121</v>
      </c>
      <c r="Y58" s="40">
        <v>0</v>
      </c>
      <c r="Z58" s="40">
        <v>73121</v>
      </c>
      <c r="AA58" s="40">
        <v>0</v>
      </c>
      <c r="AB58" s="40">
        <v>73121</v>
      </c>
      <c r="AC58" s="40" t="e">
        <v>#REF!</v>
      </c>
      <c r="AD58" s="40" t="e">
        <v>#REF!</v>
      </c>
      <c r="AE58" s="40" t="e">
        <v>#REF!</v>
      </c>
      <c r="AF58" s="40" t="e">
        <v>#REF!</v>
      </c>
      <c r="AG58" s="55" t="e">
        <v>#REF!</v>
      </c>
      <c r="AH58" s="55" t="e">
        <v>#REF!</v>
      </c>
      <c r="AI58" s="55" t="e">
        <v>#REF!</v>
      </c>
      <c r="AJ58" s="55" t="e">
        <v>#REF!</v>
      </c>
      <c r="AK58" s="55" t="e">
        <v>#REF!</v>
      </c>
      <c r="AL58" s="55" t="e">
        <v>#REF!</v>
      </c>
      <c r="AM58" s="55" t="e">
        <v>#REF!</v>
      </c>
      <c r="AN58" s="55" t="e">
        <v>#REF!</v>
      </c>
      <c r="AO58" s="55" t="e">
        <v>#REF!</v>
      </c>
      <c r="AP58" s="55" t="e">
        <v>#REF!</v>
      </c>
      <c r="AQ58" s="55" t="e">
        <v>#REF!</v>
      </c>
      <c r="AR58" s="55" t="e">
        <v>#REF!</v>
      </c>
      <c r="AS58" s="55" t="e">
        <v>#REF!</v>
      </c>
      <c r="AT58" s="55" t="e">
        <v>#REF!</v>
      </c>
      <c r="AU58" s="55" t="e">
        <v>#REF!</v>
      </c>
      <c r="AV58" s="55" t="e">
        <v>#REF!</v>
      </c>
      <c r="AW58" s="55" t="e">
        <v>#REF!</v>
      </c>
      <c r="AX58" s="55" t="e">
        <v>#REF!</v>
      </c>
      <c r="AY58" s="55" t="e">
        <v>#REF!</v>
      </c>
      <c r="AZ58" s="55" t="e">
        <v>#REF!</v>
      </c>
      <c r="BA58" s="55" t="e">
        <v>#REF!</v>
      </c>
      <c r="BB58" s="55" t="e">
        <v>#REF!</v>
      </c>
      <c r="BC58" s="55" t="e">
        <v>#REF!</v>
      </c>
      <c r="BD58" s="55" t="e">
        <v>#REF!</v>
      </c>
      <c r="BE58" s="55" t="e">
        <v>#REF!</v>
      </c>
      <c r="BF58" s="55" t="e">
        <v>#REF!</v>
      </c>
      <c r="BG58" s="55" t="e">
        <v>#REF!</v>
      </c>
      <c r="BH58" s="55" t="e">
        <v>#REF!</v>
      </c>
      <c r="BI58" s="55" t="e">
        <v>#REF!</v>
      </c>
      <c r="BJ58" s="66"/>
      <c r="BK58" s="243"/>
      <c r="BL58" s="243"/>
      <c r="BM58" s="243"/>
      <c r="BN58" s="55">
        <v>52834</v>
      </c>
      <c r="BO58" s="55">
        <v>52834</v>
      </c>
      <c r="BP58" s="55">
        <v>0</v>
      </c>
      <c r="BQ58" s="55">
        <v>0</v>
      </c>
      <c r="BR58" s="55">
        <v>0</v>
      </c>
      <c r="BS58" s="55">
        <v>0</v>
      </c>
      <c r="BT58" s="55">
        <v>0</v>
      </c>
      <c r="BU58" s="55">
        <v>0</v>
      </c>
      <c r="BV58" s="55">
        <v>0</v>
      </c>
      <c r="BW58" s="55">
        <v>0</v>
      </c>
      <c r="BX58" s="55">
        <v>0</v>
      </c>
      <c r="BY58" s="55">
        <v>0</v>
      </c>
      <c r="BZ58" s="55">
        <v>0</v>
      </c>
      <c r="CA58" s="55">
        <v>0</v>
      </c>
      <c r="CB58" s="55">
        <v>0</v>
      </c>
      <c r="CC58" s="55">
        <v>0</v>
      </c>
      <c r="CD58" s="55">
        <v>0</v>
      </c>
      <c r="CE58" s="55">
        <v>0</v>
      </c>
      <c r="CF58" s="55">
        <v>0</v>
      </c>
      <c r="CG58" s="55">
        <v>0</v>
      </c>
      <c r="CH58" s="55">
        <v>0</v>
      </c>
      <c r="CI58" s="55">
        <v>0</v>
      </c>
      <c r="CJ58" s="55">
        <v>27276</v>
      </c>
      <c r="CK58" s="55">
        <v>0</v>
      </c>
      <c r="CL58" s="55">
        <v>0</v>
      </c>
      <c r="CM58" s="55">
        <v>0</v>
      </c>
      <c r="CN58" s="55">
        <v>0</v>
      </c>
      <c r="CO58" s="55">
        <v>0</v>
      </c>
      <c r="CP58" s="55">
        <v>0</v>
      </c>
      <c r="CQ58" s="55">
        <v>17195</v>
      </c>
      <c r="CR58" s="55">
        <v>10081</v>
      </c>
      <c r="CS58" s="55">
        <v>0</v>
      </c>
      <c r="CT58" s="55">
        <v>24350</v>
      </c>
      <c r="CU58" s="55">
        <v>24350</v>
      </c>
      <c r="CV58" s="59">
        <v>0</v>
      </c>
      <c r="CW58" s="59">
        <v>0</v>
      </c>
      <c r="CX58" s="59">
        <v>0</v>
      </c>
      <c r="CY58" s="55" t="e">
        <v>#REF!</v>
      </c>
      <c r="CZ58" s="55"/>
      <c r="DA58" s="55"/>
      <c r="DB58" s="30"/>
      <c r="DC58" s="30"/>
      <c r="DD58" s="30"/>
      <c r="DE58" s="30"/>
      <c r="DF58" s="30"/>
      <c r="DG58" s="268" t="e">
        <v>#REF!</v>
      </c>
      <c r="DH58" s="247" t="e">
        <v>#REF!</v>
      </c>
      <c r="DI58" s="248"/>
      <c r="DJ58" s="244"/>
      <c r="DK58" s="244"/>
      <c r="DL58" s="244"/>
      <c r="DM58" s="244"/>
      <c r="DN58" s="244"/>
      <c r="DO58" s="244"/>
      <c r="DP58" s="244"/>
      <c r="DQ58" s="244"/>
      <c r="DR58" s="244"/>
    </row>
    <row r="59" spans="1:122" ht="36" hidden="1" customHeight="1">
      <c r="A59" s="71"/>
      <c r="B59" s="249" t="s">
        <v>715</v>
      </c>
      <c r="C59" s="89"/>
      <c r="D59" s="89"/>
      <c r="E59" s="72"/>
      <c r="F59" s="72"/>
      <c r="G59" s="89"/>
      <c r="H59" s="59">
        <v>52834</v>
      </c>
      <c r="I59" s="59">
        <v>52834</v>
      </c>
      <c r="J59" s="59">
        <v>0</v>
      </c>
      <c r="K59" s="59">
        <v>0</v>
      </c>
      <c r="L59" s="59">
        <v>0</v>
      </c>
      <c r="M59" s="59">
        <v>0</v>
      </c>
      <c r="N59" s="59">
        <v>0</v>
      </c>
      <c r="O59" s="59">
        <v>0</v>
      </c>
      <c r="P59" s="59">
        <v>0</v>
      </c>
      <c r="Q59" s="59">
        <v>0</v>
      </c>
      <c r="R59" s="59">
        <v>0</v>
      </c>
      <c r="S59" s="59">
        <v>0</v>
      </c>
      <c r="T59" s="59">
        <v>0</v>
      </c>
      <c r="U59" s="59">
        <v>0</v>
      </c>
      <c r="V59" s="59">
        <v>72834</v>
      </c>
      <c r="W59" s="40">
        <v>0</v>
      </c>
      <c r="X59" s="40">
        <v>72834</v>
      </c>
      <c r="Y59" s="40">
        <v>0</v>
      </c>
      <c r="Z59" s="40">
        <v>72834</v>
      </c>
      <c r="AA59" s="40">
        <v>0</v>
      </c>
      <c r="AB59" s="40">
        <v>72834</v>
      </c>
      <c r="AC59" s="40">
        <v>-20000</v>
      </c>
      <c r="AD59" s="40">
        <v>52834</v>
      </c>
      <c r="AE59" s="40">
        <v>52834</v>
      </c>
      <c r="AF59" s="40">
        <v>52834</v>
      </c>
      <c r="AG59" s="59">
        <v>24350</v>
      </c>
      <c r="AH59" s="59">
        <v>24350</v>
      </c>
      <c r="AI59" s="59">
        <v>0</v>
      </c>
      <c r="AJ59" s="59">
        <v>0</v>
      </c>
      <c r="AK59" s="59">
        <v>0</v>
      </c>
      <c r="AL59" s="59">
        <v>0</v>
      </c>
      <c r="AM59" s="59">
        <v>0</v>
      </c>
      <c r="AN59" s="59">
        <v>0</v>
      </c>
      <c r="AO59" s="59">
        <v>0</v>
      </c>
      <c r="AP59" s="59">
        <v>0</v>
      </c>
      <c r="AQ59" s="59">
        <v>0</v>
      </c>
      <c r="AR59" s="59">
        <v>0</v>
      </c>
      <c r="AS59" s="59">
        <v>0</v>
      </c>
      <c r="AT59" s="59">
        <v>0</v>
      </c>
      <c r="AU59" s="59">
        <v>28484</v>
      </c>
      <c r="AV59" s="59">
        <v>0</v>
      </c>
      <c r="AW59" s="59">
        <v>0</v>
      </c>
      <c r="AX59" s="59">
        <v>18403</v>
      </c>
      <c r="AY59" s="59">
        <v>10081</v>
      </c>
      <c r="AZ59" s="59">
        <v>0</v>
      </c>
      <c r="BA59" s="59">
        <v>0</v>
      </c>
      <c r="BB59" s="59">
        <v>0</v>
      </c>
      <c r="BC59" s="59">
        <v>0</v>
      </c>
      <c r="BD59" s="59">
        <v>0</v>
      </c>
      <c r="BE59" s="59">
        <v>0</v>
      </c>
      <c r="BF59" s="59">
        <v>0</v>
      </c>
      <c r="BG59" s="59">
        <v>0</v>
      </c>
      <c r="BH59" s="59">
        <v>0</v>
      </c>
      <c r="BI59" s="59">
        <v>0</v>
      </c>
      <c r="BJ59" s="290"/>
      <c r="BK59" s="243"/>
      <c r="BL59" s="243"/>
      <c r="BM59" s="243"/>
      <c r="BN59" s="59">
        <v>52834</v>
      </c>
      <c r="BO59" s="59">
        <v>52834</v>
      </c>
      <c r="BP59" s="59">
        <v>0</v>
      </c>
      <c r="BQ59" s="59">
        <v>0</v>
      </c>
      <c r="BR59" s="59">
        <v>0</v>
      </c>
      <c r="BS59" s="59">
        <v>0</v>
      </c>
      <c r="BT59" s="59">
        <v>0</v>
      </c>
      <c r="BU59" s="59">
        <v>0</v>
      </c>
      <c r="BV59" s="59">
        <v>0</v>
      </c>
      <c r="BW59" s="59">
        <v>0</v>
      </c>
      <c r="BX59" s="59">
        <v>0</v>
      </c>
      <c r="BY59" s="59">
        <v>0</v>
      </c>
      <c r="BZ59" s="59">
        <v>0</v>
      </c>
      <c r="CA59" s="59">
        <v>0</v>
      </c>
      <c r="CB59" s="59">
        <v>0</v>
      </c>
      <c r="CC59" s="59">
        <v>0</v>
      </c>
      <c r="CD59" s="59">
        <v>0</v>
      </c>
      <c r="CE59" s="59">
        <v>0</v>
      </c>
      <c r="CF59" s="59">
        <v>0</v>
      </c>
      <c r="CG59" s="59">
        <v>0</v>
      </c>
      <c r="CH59" s="59">
        <v>0</v>
      </c>
      <c r="CI59" s="59">
        <v>0</v>
      </c>
      <c r="CJ59" s="59">
        <v>27276</v>
      </c>
      <c r="CK59" s="59">
        <v>0</v>
      </c>
      <c r="CL59" s="59">
        <v>0</v>
      </c>
      <c r="CM59" s="59">
        <v>0</v>
      </c>
      <c r="CN59" s="59">
        <v>0</v>
      </c>
      <c r="CO59" s="59">
        <v>0</v>
      </c>
      <c r="CP59" s="59">
        <v>0</v>
      </c>
      <c r="CQ59" s="59">
        <v>17195</v>
      </c>
      <c r="CR59" s="59">
        <v>10081</v>
      </c>
      <c r="CS59" s="59">
        <v>0</v>
      </c>
      <c r="CT59" s="59">
        <v>24350</v>
      </c>
      <c r="CU59" s="59">
        <v>24350</v>
      </c>
      <c r="CV59" s="59">
        <v>0</v>
      </c>
      <c r="CW59" s="59">
        <v>0</v>
      </c>
      <c r="CX59" s="59">
        <v>0</v>
      </c>
      <c r="CY59" s="59">
        <v>0</v>
      </c>
      <c r="CZ59" s="84"/>
      <c r="DA59" s="84"/>
      <c r="DB59" s="39"/>
      <c r="DC59" s="39"/>
      <c r="DD59" s="39"/>
      <c r="DE59" s="39"/>
      <c r="DF59" s="39"/>
      <c r="DG59" s="268">
        <v>25558</v>
      </c>
      <c r="DH59" s="247">
        <v>1208</v>
      </c>
      <c r="DI59" s="248"/>
      <c r="DJ59" s="237"/>
      <c r="DK59" s="237"/>
      <c r="DL59" s="237"/>
      <c r="DM59" s="237"/>
      <c r="DN59" s="237"/>
      <c r="DO59" s="237"/>
      <c r="DP59" s="237"/>
      <c r="DQ59" s="237"/>
      <c r="DR59" s="237"/>
    </row>
    <row r="60" spans="1:122" ht="15.75" customHeight="1">
      <c r="A60" s="30" t="s">
        <v>328</v>
      </c>
      <c r="B60" s="249" t="s">
        <v>50</v>
      </c>
      <c r="C60" s="231"/>
      <c r="D60" s="231"/>
      <c r="E60" s="84"/>
      <c r="F60" s="84"/>
      <c r="G60" s="290"/>
      <c r="H60" s="40">
        <v>30000</v>
      </c>
      <c r="I60" s="40">
        <v>30000</v>
      </c>
      <c r="J60" s="59"/>
      <c r="K60" s="59"/>
      <c r="L60" s="59"/>
      <c r="M60" s="59"/>
      <c r="N60" s="59"/>
      <c r="O60" s="59"/>
      <c r="P60" s="59"/>
      <c r="Q60" s="59"/>
      <c r="R60" s="59"/>
      <c r="S60" s="59"/>
      <c r="T60" s="59"/>
      <c r="U60" s="59"/>
      <c r="V60" s="59"/>
      <c r="W60" s="40">
        <v>30000</v>
      </c>
      <c r="X60" s="40">
        <v>30000</v>
      </c>
      <c r="Y60" s="40">
        <v>0</v>
      </c>
      <c r="Z60" s="40">
        <v>30000</v>
      </c>
      <c r="AA60" s="40">
        <v>0</v>
      </c>
      <c r="AB60" s="40">
        <v>30000</v>
      </c>
      <c r="AC60" s="40">
        <v>3009</v>
      </c>
      <c r="AD60" s="40">
        <v>33009</v>
      </c>
      <c r="AE60" s="40">
        <v>33009</v>
      </c>
      <c r="AF60" s="40">
        <v>33009</v>
      </c>
      <c r="AG60" s="74">
        <v>26709</v>
      </c>
      <c r="AH60" s="40">
        <v>26709</v>
      </c>
      <c r="AI60" s="40"/>
      <c r="AJ60" s="40"/>
      <c r="AK60" s="40"/>
      <c r="AL60" s="40"/>
      <c r="AM60" s="40"/>
      <c r="AN60" s="40"/>
      <c r="AO60" s="40"/>
      <c r="AP60" s="40"/>
      <c r="AQ60" s="40"/>
      <c r="AR60" s="40"/>
      <c r="AS60" s="40"/>
      <c r="AT60" s="40"/>
      <c r="AU60" s="40">
        <v>6300</v>
      </c>
      <c r="AV60" s="40">
        <v>6300</v>
      </c>
      <c r="AW60" s="40"/>
      <c r="AX60" s="40"/>
      <c r="AY60" s="40"/>
      <c r="AZ60" s="40"/>
      <c r="BA60" s="40"/>
      <c r="BB60" s="40"/>
      <c r="BC60" s="40"/>
      <c r="BD60" s="40"/>
      <c r="BE60" s="40"/>
      <c r="BF60" s="40"/>
      <c r="BG60" s="40"/>
      <c r="BH60" s="40"/>
      <c r="BI60" s="40"/>
      <c r="BJ60" s="231"/>
      <c r="BK60" s="231"/>
      <c r="BL60" s="231"/>
      <c r="BM60" s="231"/>
      <c r="BN60" s="59"/>
      <c r="BO60" s="59"/>
      <c r="BP60" s="59"/>
      <c r="BQ60" s="59"/>
      <c r="BR60" s="59"/>
      <c r="BS60" s="59"/>
      <c r="BT60" s="59"/>
      <c r="BU60" s="59"/>
      <c r="BV60" s="59"/>
      <c r="BW60" s="59"/>
      <c r="BX60" s="59"/>
      <c r="BY60" s="59"/>
      <c r="BZ60" s="55"/>
      <c r="CA60" s="40"/>
      <c r="CB60" s="40"/>
      <c r="CC60" s="40"/>
      <c r="CD60" s="40"/>
      <c r="CE60" s="55"/>
      <c r="CF60" s="40"/>
      <c r="CG60" s="40"/>
      <c r="CH60" s="40"/>
      <c r="CI60" s="40"/>
      <c r="CJ60" s="55">
        <v>6490</v>
      </c>
      <c r="CK60" s="57">
        <v>190</v>
      </c>
      <c r="CL60" s="57">
        <v>0</v>
      </c>
      <c r="CM60" s="57">
        <v>0</v>
      </c>
      <c r="CN60" s="57">
        <v>0</v>
      </c>
      <c r="CO60" s="57">
        <v>6300</v>
      </c>
      <c r="CP60" s="57">
        <v>0</v>
      </c>
      <c r="CQ60" s="57">
        <v>0</v>
      </c>
      <c r="CR60" s="57">
        <v>0</v>
      </c>
      <c r="CS60" s="57">
        <v>0</v>
      </c>
      <c r="CT60" s="57">
        <v>22800</v>
      </c>
      <c r="CU60" s="57">
        <v>22800</v>
      </c>
      <c r="CV60" s="57">
        <v>0</v>
      </c>
      <c r="CW60" s="57">
        <v>0</v>
      </c>
      <c r="CX60" s="57">
        <v>0</v>
      </c>
      <c r="CY60" s="242"/>
      <c r="CZ60" s="30"/>
      <c r="DA60" s="30"/>
      <c r="DB60" s="30"/>
      <c r="DC60" s="30"/>
      <c r="DD60" s="30"/>
      <c r="DE60" s="30"/>
      <c r="DF60" s="57"/>
      <c r="DG60" s="268">
        <v>26519</v>
      </c>
      <c r="DH60" s="247">
        <v>3719</v>
      </c>
      <c r="DI60" s="248"/>
      <c r="DJ60" s="244"/>
      <c r="DK60" s="244"/>
      <c r="DL60" s="244"/>
      <c r="DM60" s="244"/>
      <c r="DN60" s="244"/>
      <c r="DO60" s="244"/>
      <c r="DP60" s="244"/>
      <c r="DQ60" s="244"/>
      <c r="DR60" s="244"/>
    </row>
    <row r="61" spans="1:122" ht="15.75" hidden="1" customHeight="1">
      <c r="A61" s="30"/>
      <c r="B61" s="366" t="s">
        <v>713</v>
      </c>
      <c r="C61" s="231"/>
      <c r="D61" s="231"/>
      <c r="E61" s="84"/>
      <c r="F61" s="84"/>
      <c r="G61" s="231"/>
      <c r="H61" s="59">
        <v>30000</v>
      </c>
      <c r="I61" s="59">
        <v>30000</v>
      </c>
      <c r="J61" s="59">
        <v>0</v>
      </c>
      <c r="K61" s="59">
        <v>0</v>
      </c>
      <c r="L61" s="59">
        <v>0</v>
      </c>
      <c r="M61" s="59">
        <v>0</v>
      </c>
      <c r="N61" s="59">
        <v>0</v>
      </c>
      <c r="O61" s="59">
        <v>0</v>
      </c>
      <c r="P61" s="59">
        <v>0</v>
      </c>
      <c r="Q61" s="59">
        <v>0</v>
      </c>
      <c r="R61" s="59">
        <v>0</v>
      </c>
      <c r="S61" s="59">
        <v>0</v>
      </c>
      <c r="T61" s="59">
        <v>0</v>
      </c>
      <c r="U61" s="59">
        <v>0</v>
      </c>
      <c r="V61" s="59">
        <v>0</v>
      </c>
      <c r="W61" s="59">
        <v>30000</v>
      </c>
      <c r="X61" s="59">
        <v>30000</v>
      </c>
      <c r="Y61" s="59">
        <v>0</v>
      </c>
      <c r="Z61" s="40">
        <v>30000</v>
      </c>
      <c r="AA61" s="59">
        <v>0</v>
      </c>
      <c r="AB61" s="40">
        <v>30000</v>
      </c>
      <c r="AC61" s="40">
        <v>3009</v>
      </c>
      <c r="AD61" s="40">
        <v>33009</v>
      </c>
      <c r="AE61" s="40">
        <v>33009</v>
      </c>
      <c r="AF61" s="40">
        <v>33009</v>
      </c>
      <c r="AG61" s="74">
        <v>26709</v>
      </c>
      <c r="AH61" s="59">
        <v>26709</v>
      </c>
      <c r="AI61" s="59">
        <v>0</v>
      </c>
      <c r="AJ61" s="59">
        <v>0</v>
      </c>
      <c r="AK61" s="59">
        <v>0</v>
      </c>
      <c r="AL61" s="59">
        <v>0</v>
      </c>
      <c r="AM61" s="59">
        <v>0</v>
      </c>
      <c r="AN61" s="59">
        <v>0</v>
      </c>
      <c r="AO61" s="59">
        <v>0</v>
      </c>
      <c r="AP61" s="59">
        <v>0</v>
      </c>
      <c r="AQ61" s="59">
        <v>0</v>
      </c>
      <c r="AR61" s="59">
        <v>0</v>
      </c>
      <c r="AS61" s="59">
        <v>0</v>
      </c>
      <c r="AT61" s="59">
        <v>0</v>
      </c>
      <c r="AU61" s="59">
        <v>6300</v>
      </c>
      <c r="AV61" s="59">
        <v>6300</v>
      </c>
      <c r="AW61" s="59">
        <v>0</v>
      </c>
      <c r="AX61" s="59">
        <v>0</v>
      </c>
      <c r="AY61" s="59">
        <v>0</v>
      </c>
      <c r="AZ61" s="59">
        <v>0</v>
      </c>
      <c r="BA61" s="59">
        <v>0</v>
      </c>
      <c r="BB61" s="59">
        <v>0</v>
      </c>
      <c r="BC61" s="59">
        <v>0</v>
      </c>
      <c r="BD61" s="59">
        <v>0</v>
      </c>
      <c r="BE61" s="59">
        <v>0</v>
      </c>
      <c r="BF61" s="59">
        <v>0</v>
      </c>
      <c r="BG61" s="59">
        <v>0</v>
      </c>
      <c r="BH61" s="59">
        <v>0</v>
      </c>
      <c r="BI61" s="59">
        <v>0</v>
      </c>
      <c r="BJ61" s="59">
        <v>0</v>
      </c>
      <c r="BK61" s="243"/>
      <c r="BL61" s="243"/>
      <c r="BM61" s="243"/>
      <c r="BN61" s="59">
        <v>33009</v>
      </c>
      <c r="BO61" s="59">
        <v>33009</v>
      </c>
      <c r="BP61" s="59">
        <v>0</v>
      </c>
      <c r="BQ61" s="59">
        <v>0</v>
      </c>
      <c r="BR61" s="59">
        <v>0</v>
      </c>
      <c r="BS61" s="59">
        <v>0</v>
      </c>
      <c r="BT61" s="59">
        <v>0</v>
      </c>
      <c r="BU61" s="59">
        <v>0</v>
      </c>
      <c r="BV61" s="59">
        <v>0</v>
      </c>
      <c r="BW61" s="59">
        <v>0</v>
      </c>
      <c r="BX61" s="59">
        <v>0</v>
      </c>
      <c r="BY61" s="59">
        <v>0</v>
      </c>
      <c r="BZ61" s="59">
        <v>0</v>
      </c>
      <c r="CA61" s="59">
        <v>0</v>
      </c>
      <c r="CB61" s="59">
        <v>0</v>
      </c>
      <c r="CC61" s="59">
        <v>0</v>
      </c>
      <c r="CD61" s="59">
        <v>0</v>
      </c>
      <c r="CE61" s="59">
        <v>0</v>
      </c>
      <c r="CF61" s="59">
        <v>0</v>
      </c>
      <c r="CG61" s="59">
        <v>0</v>
      </c>
      <c r="CH61" s="59">
        <v>0</v>
      </c>
      <c r="CI61" s="59">
        <v>0</v>
      </c>
      <c r="CJ61" s="59">
        <v>6490</v>
      </c>
      <c r="CK61" s="59">
        <v>190</v>
      </c>
      <c r="CL61" s="59">
        <v>0</v>
      </c>
      <c r="CM61" s="59">
        <v>0</v>
      </c>
      <c r="CN61" s="59">
        <v>0</v>
      </c>
      <c r="CO61" s="59">
        <v>6300</v>
      </c>
      <c r="CP61" s="59">
        <v>0</v>
      </c>
      <c r="CQ61" s="59">
        <v>0</v>
      </c>
      <c r="CR61" s="59">
        <v>0</v>
      </c>
      <c r="CS61" s="59">
        <v>0</v>
      </c>
      <c r="CT61" s="59">
        <v>22800</v>
      </c>
      <c r="CU61" s="59">
        <v>22800</v>
      </c>
      <c r="CV61" s="59">
        <v>0</v>
      </c>
      <c r="CW61" s="59">
        <v>0</v>
      </c>
      <c r="CX61" s="59">
        <v>0</v>
      </c>
      <c r="CY61" s="59">
        <v>0</v>
      </c>
      <c r="CZ61" s="30"/>
      <c r="DA61" s="30"/>
      <c r="DB61" s="30"/>
      <c r="DC61" s="30"/>
      <c r="DD61" s="30"/>
      <c r="DE61" s="30"/>
      <c r="DF61" s="57"/>
      <c r="DG61" s="268">
        <v>26519</v>
      </c>
      <c r="DH61" s="247">
        <v>3719</v>
      </c>
      <c r="DI61" s="248"/>
      <c r="DJ61" s="244"/>
      <c r="DK61" s="244"/>
      <c r="DL61" s="244"/>
      <c r="DM61" s="244"/>
      <c r="DN61" s="244"/>
      <c r="DO61" s="244"/>
      <c r="DP61" s="244"/>
      <c r="DQ61" s="244"/>
      <c r="DR61" s="244"/>
    </row>
    <row r="62" spans="1:122" ht="15.75" hidden="1" customHeight="1">
      <c r="A62" s="39">
        <v>2</v>
      </c>
      <c r="B62" s="78" t="s">
        <v>267</v>
      </c>
      <c r="C62" s="89"/>
      <c r="D62" s="89"/>
      <c r="E62" s="72">
        <v>2022</v>
      </c>
      <c r="F62" s="72">
        <v>2025</v>
      </c>
      <c r="G62" s="89" t="s">
        <v>269</v>
      </c>
      <c r="H62" s="75">
        <v>179450</v>
      </c>
      <c r="I62" s="75">
        <v>29450</v>
      </c>
      <c r="J62" s="75"/>
      <c r="K62" s="75"/>
      <c r="L62" s="75"/>
      <c r="M62" s="75"/>
      <c r="N62" s="75"/>
      <c r="O62" s="75"/>
      <c r="P62" s="75"/>
      <c r="Q62" s="75"/>
      <c r="R62" s="75"/>
      <c r="S62" s="75"/>
      <c r="T62" s="75"/>
      <c r="U62" s="75"/>
      <c r="V62" s="75">
        <v>179450</v>
      </c>
      <c r="W62" s="74">
        <v>0</v>
      </c>
      <c r="X62" s="74">
        <v>179450</v>
      </c>
      <c r="Y62" s="74">
        <v>0</v>
      </c>
      <c r="Z62" s="74">
        <v>179450</v>
      </c>
      <c r="AA62" s="74">
        <v>0</v>
      </c>
      <c r="AB62" s="74">
        <v>179450</v>
      </c>
      <c r="AC62" s="74">
        <v>0</v>
      </c>
      <c r="AD62" s="74">
        <v>179450</v>
      </c>
      <c r="AE62" s="74">
        <v>179450</v>
      </c>
      <c r="AF62" s="74">
        <v>29450</v>
      </c>
      <c r="AG62" s="74">
        <v>29450</v>
      </c>
      <c r="AH62" s="74">
        <v>29450</v>
      </c>
      <c r="AI62" s="74"/>
      <c r="AJ62" s="74"/>
      <c r="AK62" s="74"/>
      <c r="AL62" s="74"/>
      <c r="AM62" s="74"/>
      <c r="AN62" s="74"/>
      <c r="AO62" s="74"/>
      <c r="AP62" s="74"/>
      <c r="AQ62" s="74"/>
      <c r="AR62" s="74"/>
      <c r="AS62" s="74"/>
      <c r="AT62" s="74"/>
      <c r="AU62" s="74"/>
      <c r="AV62" s="74"/>
      <c r="AW62" s="74"/>
      <c r="AX62" s="74"/>
      <c r="AY62" s="74"/>
      <c r="AZ62" s="74"/>
      <c r="BA62" s="74"/>
      <c r="BB62" s="74">
        <v>150000</v>
      </c>
      <c r="BC62" s="74">
        <v>150000</v>
      </c>
      <c r="BD62" s="74"/>
      <c r="BE62" s="74"/>
      <c r="BF62" s="74"/>
      <c r="BG62" s="74"/>
      <c r="BH62" s="74"/>
      <c r="BI62" s="74"/>
      <c r="BJ62" s="89">
        <v>7903977</v>
      </c>
      <c r="BK62" s="89">
        <v>2022</v>
      </c>
      <c r="BL62" s="89">
        <v>2025</v>
      </c>
      <c r="BM62" s="89" t="s">
        <v>269</v>
      </c>
      <c r="BN62" s="75">
        <v>179450</v>
      </c>
      <c r="BO62" s="75">
        <v>29450</v>
      </c>
      <c r="BP62" s="75"/>
      <c r="BQ62" s="75"/>
      <c r="BR62" s="75"/>
      <c r="BS62" s="75"/>
      <c r="BT62" s="75"/>
      <c r="BU62" s="75"/>
      <c r="BV62" s="75"/>
      <c r="BW62" s="75"/>
      <c r="BX62" s="75"/>
      <c r="BY62" s="75"/>
      <c r="BZ62" s="42"/>
      <c r="CA62" s="42"/>
      <c r="CB62" s="42"/>
      <c r="CC62" s="42"/>
      <c r="CD62" s="42"/>
      <c r="CE62" s="42"/>
      <c r="CF62" s="42"/>
      <c r="CG62" s="42"/>
      <c r="CH62" s="42"/>
      <c r="CI62" s="42"/>
      <c r="CJ62" s="75">
        <v>0</v>
      </c>
      <c r="CK62" s="75"/>
      <c r="CL62" s="75"/>
      <c r="CM62" s="75"/>
      <c r="CN62" s="42"/>
      <c r="CO62" s="74"/>
      <c r="CP62" s="74"/>
      <c r="CQ62" s="74"/>
      <c r="CR62" s="74"/>
      <c r="CS62" s="74"/>
      <c r="CT62" s="74">
        <v>22450</v>
      </c>
      <c r="CU62" s="41">
        <v>22450</v>
      </c>
      <c r="CV62" s="41"/>
      <c r="CW62" s="41"/>
      <c r="CX62" s="42"/>
      <c r="CY62" s="39"/>
      <c r="CZ62" s="39"/>
      <c r="DA62" s="39"/>
      <c r="DB62" s="39"/>
      <c r="DC62" s="367"/>
      <c r="DD62" s="39" t="s">
        <v>17</v>
      </c>
      <c r="DE62" s="39" t="s">
        <v>140</v>
      </c>
      <c r="DF62" s="39"/>
      <c r="DG62" s="268">
        <v>29450</v>
      </c>
      <c r="DH62" s="247">
        <v>157000</v>
      </c>
      <c r="DI62" s="254"/>
      <c r="DJ62" s="237"/>
      <c r="DK62" s="237"/>
      <c r="DL62" s="237"/>
      <c r="DM62" s="246">
        <v>0</v>
      </c>
      <c r="DN62" s="237"/>
      <c r="DO62" s="237"/>
      <c r="DP62" s="237"/>
      <c r="DQ62" s="237"/>
      <c r="DR62" s="237"/>
    </row>
    <row r="63" spans="1:122" ht="15.75" hidden="1" customHeight="1">
      <c r="A63" s="276" t="s">
        <v>39</v>
      </c>
      <c r="B63" s="78" t="s">
        <v>280</v>
      </c>
      <c r="C63" s="89"/>
      <c r="D63" s="89"/>
      <c r="E63" s="72">
        <v>2023</v>
      </c>
      <c r="F63" s="72">
        <v>2025</v>
      </c>
      <c r="G63" s="54" t="s">
        <v>748</v>
      </c>
      <c r="H63" s="74">
        <v>30000</v>
      </c>
      <c r="I63" s="74">
        <v>30000</v>
      </c>
      <c r="J63" s="261"/>
      <c r="K63" s="261"/>
      <c r="L63" s="261"/>
      <c r="M63" s="261"/>
      <c r="N63" s="261"/>
      <c r="O63" s="261"/>
      <c r="P63" s="261"/>
      <c r="Q63" s="261"/>
      <c r="R63" s="261"/>
      <c r="S63" s="261"/>
      <c r="T63" s="261"/>
      <c r="U63" s="261"/>
      <c r="V63" s="261"/>
      <c r="W63" s="40">
        <v>30000</v>
      </c>
      <c r="X63" s="40">
        <v>30000</v>
      </c>
      <c r="Y63" s="40">
        <v>0</v>
      </c>
      <c r="Z63" s="40">
        <v>30000</v>
      </c>
      <c r="AA63" s="40">
        <v>0</v>
      </c>
      <c r="AB63" s="40">
        <v>30000</v>
      </c>
      <c r="AC63" s="40">
        <v>0</v>
      </c>
      <c r="AD63" s="40">
        <v>30000</v>
      </c>
      <c r="AE63" s="40">
        <v>30000</v>
      </c>
      <c r="AF63" s="40">
        <v>30000</v>
      </c>
      <c r="AG63" s="74">
        <v>29850</v>
      </c>
      <c r="AH63" s="74">
        <v>29850</v>
      </c>
      <c r="AI63" s="74"/>
      <c r="AJ63" s="74"/>
      <c r="AK63" s="74"/>
      <c r="AL63" s="74"/>
      <c r="AM63" s="74"/>
      <c r="AN63" s="74"/>
      <c r="AO63" s="74"/>
      <c r="AP63" s="40"/>
      <c r="AQ63" s="74"/>
      <c r="AR63" s="74"/>
      <c r="AS63" s="74"/>
      <c r="AT63" s="74"/>
      <c r="AU63" s="40">
        <v>150</v>
      </c>
      <c r="AV63" s="40">
        <v>150</v>
      </c>
      <c r="AW63" s="40"/>
      <c r="AX63" s="74"/>
      <c r="AY63" s="74"/>
      <c r="AZ63" s="74"/>
      <c r="BA63" s="74"/>
      <c r="BB63" s="74"/>
      <c r="BC63" s="74"/>
      <c r="BD63" s="74"/>
      <c r="BE63" s="74"/>
      <c r="BF63" s="40"/>
      <c r="BG63" s="74"/>
      <c r="BH63" s="74"/>
      <c r="BI63" s="74"/>
      <c r="BJ63" s="89"/>
      <c r="BK63" s="72">
        <v>2023</v>
      </c>
      <c r="BL63" s="72">
        <v>2025</v>
      </c>
      <c r="BM63" s="89"/>
      <c r="BN63" s="261">
        <v>30000</v>
      </c>
      <c r="BO63" s="261">
        <v>30000</v>
      </c>
      <c r="BP63" s="261"/>
      <c r="BQ63" s="261"/>
      <c r="BR63" s="261"/>
      <c r="BS63" s="261"/>
      <c r="BT63" s="261"/>
      <c r="BU63" s="261"/>
      <c r="BV63" s="261"/>
      <c r="BW63" s="261"/>
      <c r="BX63" s="261"/>
      <c r="BY63" s="261"/>
      <c r="BZ63" s="261"/>
      <c r="CA63" s="261"/>
      <c r="CB63" s="261"/>
      <c r="CC63" s="261"/>
      <c r="CD63" s="261"/>
      <c r="CE63" s="261"/>
      <c r="CF63" s="261"/>
      <c r="CG63" s="261"/>
      <c r="CH63" s="261"/>
      <c r="CI63" s="261"/>
      <c r="CJ63" s="55">
        <v>150</v>
      </c>
      <c r="CK63" s="55"/>
      <c r="CL63" s="55"/>
      <c r="CM63" s="55"/>
      <c r="CN63" s="75"/>
      <c r="CO63" s="74">
        <v>150</v>
      </c>
      <c r="CP63" s="40"/>
      <c r="CQ63" s="74"/>
      <c r="CR63" s="74"/>
      <c r="CS63" s="74"/>
      <c r="CT63" s="74">
        <v>22000</v>
      </c>
      <c r="CU63" s="41">
        <v>22000</v>
      </c>
      <c r="CV63" s="41">
        <v>0</v>
      </c>
      <c r="CW63" s="41">
        <v>0</v>
      </c>
      <c r="CX63" s="75"/>
      <c r="CY63" s="75"/>
      <c r="CZ63" s="72"/>
      <c r="DA63" s="72" t="s">
        <v>680</v>
      </c>
      <c r="DB63" s="39"/>
      <c r="DC63" s="39"/>
      <c r="DD63" s="39"/>
      <c r="DE63" s="39"/>
      <c r="DF63" s="39"/>
      <c r="DG63" s="268">
        <v>29850</v>
      </c>
      <c r="DH63" s="247">
        <v>7850</v>
      </c>
      <c r="DI63" s="248"/>
      <c r="DJ63" s="237"/>
      <c r="DK63" s="237"/>
      <c r="DL63" s="237"/>
      <c r="DM63" s="237"/>
      <c r="DN63" s="237"/>
      <c r="DO63" s="237"/>
      <c r="DP63" s="237"/>
      <c r="DQ63" s="237"/>
      <c r="DR63" s="289"/>
    </row>
    <row r="64" spans="1:122" ht="15.75" hidden="1" customHeight="1">
      <c r="A64" s="360" t="s">
        <v>40</v>
      </c>
      <c r="B64" s="78" t="s">
        <v>749</v>
      </c>
      <c r="C64" s="72" t="s">
        <v>727</v>
      </c>
      <c r="D64" s="89" t="s">
        <v>728</v>
      </c>
      <c r="E64" s="39">
        <v>2022</v>
      </c>
      <c r="F64" s="72">
        <v>2024</v>
      </c>
      <c r="G64" s="89" t="s">
        <v>750</v>
      </c>
      <c r="H64" s="368">
        <v>31860</v>
      </c>
      <c r="I64" s="368">
        <v>31860</v>
      </c>
      <c r="J64" s="259"/>
      <c r="K64" s="259"/>
      <c r="L64" s="259"/>
      <c r="M64" s="259"/>
      <c r="N64" s="260"/>
      <c r="O64" s="260"/>
      <c r="P64" s="260"/>
      <c r="Q64" s="259"/>
      <c r="R64" s="75">
        <v>31860</v>
      </c>
      <c r="S64" s="75">
        <v>31860</v>
      </c>
      <c r="T64" s="259"/>
      <c r="U64" s="259"/>
      <c r="V64" s="259">
        <v>31860</v>
      </c>
      <c r="W64" s="74">
        <v>0</v>
      </c>
      <c r="X64" s="74">
        <v>31860</v>
      </c>
      <c r="Y64" s="74">
        <v>0</v>
      </c>
      <c r="Z64" s="74">
        <v>31860</v>
      </c>
      <c r="AA64" s="74">
        <v>0</v>
      </c>
      <c r="AB64" s="74">
        <v>31860</v>
      </c>
      <c r="AC64" s="74">
        <v>0</v>
      </c>
      <c r="AD64" s="74">
        <v>31860</v>
      </c>
      <c r="AE64" s="74">
        <v>31860</v>
      </c>
      <c r="AF64" s="74">
        <v>31860</v>
      </c>
      <c r="AG64" s="74">
        <v>31860</v>
      </c>
      <c r="AH64" s="74"/>
      <c r="AI64" s="74"/>
      <c r="AJ64" s="74">
        <v>31860</v>
      </c>
      <c r="AK64" s="74"/>
      <c r="AL64" s="74">
        <v>0</v>
      </c>
      <c r="AM64" s="74"/>
      <c r="AN64" s="74"/>
      <c r="AO64" s="74"/>
      <c r="AP64" s="74">
        <v>0</v>
      </c>
      <c r="AQ64" s="74"/>
      <c r="AR64" s="74"/>
      <c r="AS64" s="74"/>
      <c r="AT64" s="74"/>
      <c r="AU64" s="74">
        <v>0</v>
      </c>
      <c r="AV64" s="74"/>
      <c r="AW64" s="74"/>
      <c r="AX64" s="74"/>
      <c r="AY64" s="74"/>
      <c r="AZ64" s="74"/>
      <c r="BA64" s="74"/>
      <c r="BB64" s="74"/>
      <c r="BC64" s="74"/>
      <c r="BD64" s="74"/>
      <c r="BE64" s="74"/>
      <c r="BF64" s="74">
        <v>0</v>
      </c>
      <c r="BG64" s="74"/>
      <c r="BH64" s="74"/>
      <c r="BI64" s="74"/>
      <c r="BJ64" s="41">
        <v>7932320</v>
      </c>
      <c r="BK64" s="89">
        <v>2022</v>
      </c>
      <c r="BL64" s="89">
        <v>2024</v>
      </c>
      <c r="BM64" s="89" t="s">
        <v>145</v>
      </c>
      <c r="BN64" s="368">
        <v>31860</v>
      </c>
      <c r="BO64" s="368">
        <v>31860</v>
      </c>
      <c r="BP64" s="263">
        <v>140</v>
      </c>
      <c r="BQ64" s="263"/>
      <c r="BR64" s="263"/>
      <c r="BS64" s="263">
        <v>140</v>
      </c>
      <c r="BT64" s="263"/>
      <c r="BU64" s="263">
        <v>140</v>
      </c>
      <c r="BV64" s="263"/>
      <c r="BW64" s="263"/>
      <c r="BX64" s="263">
        <v>140</v>
      </c>
      <c r="BY64" s="263"/>
      <c r="BZ64" s="75">
        <v>1800</v>
      </c>
      <c r="CA64" s="75"/>
      <c r="CB64" s="75"/>
      <c r="CC64" s="75">
        <v>1800</v>
      </c>
      <c r="CD64" s="75"/>
      <c r="CE64" s="75">
        <v>1775.3320000000001</v>
      </c>
      <c r="CF64" s="75"/>
      <c r="CG64" s="75"/>
      <c r="CH64" s="75">
        <v>1775.3320000000001</v>
      </c>
      <c r="CI64" s="75"/>
      <c r="CJ64" s="75">
        <v>8087</v>
      </c>
      <c r="CK64" s="75">
        <v>0</v>
      </c>
      <c r="CL64" s="75">
        <v>0</v>
      </c>
      <c r="CM64" s="75">
        <v>8087</v>
      </c>
      <c r="CN64" s="75"/>
      <c r="CO64" s="74"/>
      <c r="CP64" s="74"/>
      <c r="CQ64" s="74"/>
      <c r="CR64" s="74"/>
      <c r="CS64" s="74"/>
      <c r="CT64" s="74">
        <v>21833</v>
      </c>
      <c r="CU64" s="41">
        <v>0</v>
      </c>
      <c r="CV64" s="41">
        <v>0</v>
      </c>
      <c r="CW64" s="41">
        <v>21833</v>
      </c>
      <c r="CX64" s="75"/>
      <c r="CY64" s="75"/>
      <c r="CZ64" s="39"/>
      <c r="DA64" s="39"/>
      <c r="DB64" s="39" t="s">
        <v>731</v>
      </c>
      <c r="DC64" s="39" t="s">
        <v>751</v>
      </c>
      <c r="DD64" s="39" t="s">
        <v>580</v>
      </c>
      <c r="DE64" s="39" t="s">
        <v>146</v>
      </c>
      <c r="DF64" s="41" t="s">
        <v>734</v>
      </c>
      <c r="DG64" s="268">
        <v>21833</v>
      </c>
      <c r="DH64" s="253">
        <v>0</v>
      </c>
      <c r="DI64" s="254"/>
      <c r="DJ64" s="236"/>
      <c r="DK64" s="236"/>
      <c r="DL64" s="236"/>
      <c r="DM64" s="236"/>
      <c r="DN64" s="236"/>
      <c r="DO64" s="236"/>
      <c r="DP64" s="236"/>
      <c r="DQ64" s="236"/>
      <c r="DR64" s="236"/>
    </row>
    <row r="65" spans="1:122" ht="35.25" hidden="1" customHeight="1">
      <c r="A65" s="43" t="s">
        <v>45</v>
      </c>
      <c r="B65" s="257" t="s">
        <v>161</v>
      </c>
      <c r="C65" s="39"/>
      <c r="D65" s="89"/>
      <c r="E65" s="72">
        <v>2023</v>
      </c>
      <c r="F65" s="265">
        <v>2025</v>
      </c>
      <c r="G65" s="72" t="s">
        <v>752</v>
      </c>
      <c r="H65" s="75">
        <v>44990</v>
      </c>
      <c r="I65" s="75">
        <v>44990</v>
      </c>
      <c r="J65" s="259"/>
      <c r="K65" s="259"/>
      <c r="L65" s="259"/>
      <c r="M65" s="259"/>
      <c r="N65" s="260"/>
      <c r="O65" s="260"/>
      <c r="P65" s="260"/>
      <c r="Q65" s="259"/>
      <c r="R65" s="75"/>
      <c r="S65" s="75"/>
      <c r="T65" s="259"/>
      <c r="U65" s="259"/>
      <c r="V65" s="259">
        <v>44990</v>
      </c>
      <c r="W65" s="74">
        <v>0</v>
      </c>
      <c r="X65" s="74">
        <v>44990</v>
      </c>
      <c r="Y65" s="74">
        <v>0</v>
      </c>
      <c r="Z65" s="74">
        <v>44990</v>
      </c>
      <c r="AA65" s="74">
        <v>0</v>
      </c>
      <c r="AB65" s="74">
        <v>44990</v>
      </c>
      <c r="AC65" s="74">
        <v>0</v>
      </c>
      <c r="AD65" s="74">
        <v>44990</v>
      </c>
      <c r="AE65" s="74">
        <v>44990</v>
      </c>
      <c r="AF65" s="74">
        <v>44990</v>
      </c>
      <c r="AG65" s="261">
        <v>43290</v>
      </c>
      <c r="AH65" s="74">
        <v>43290</v>
      </c>
      <c r="AI65" s="74"/>
      <c r="AJ65" s="74"/>
      <c r="AK65" s="74"/>
      <c r="AL65" s="74"/>
      <c r="AM65" s="74"/>
      <c r="AN65" s="263"/>
      <c r="AO65" s="74"/>
      <c r="AP65" s="74"/>
      <c r="AQ65" s="74"/>
      <c r="AR65" s="74"/>
      <c r="AS65" s="74"/>
      <c r="AT65" s="74"/>
      <c r="AU65" s="74">
        <v>1700</v>
      </c>
      <c r="AV65" s="74"/>
      <c r="AW65" s="74">
        <v>1700</v>
      </c>
      <c r="AX65" s="74"/>
      <c r="AY65" s="74"/>
      <c r="AZ65" s="74"/>
      <c r="BA65" s="74"/>
      <c r="BB65" s="74"/>
      <c r="BC65" s="74"/>
      <c r="BD65" s="74"/>
      <c r="BE65" s="74"/>
      <c r="BF65" s="74"/>
      <c r="BG65" s="74"/>
      <c r="BH65" s="74"/>
      <c r="BI65" s="74"/>
      <c r="BJ65" s="72"/>
      <c r="BK65" s="51" t="s">
        <v>162</v>
      </c>
      <c r="BL65" s="369" t="s">
        <v>163</v>
      </c>
      <c r="BM65" s="51" t="s">
        <v>164</v>
      </c>
      <c r="BN65" s="76">
        <v>44990</v>
      </c>
      <c r="BO65" s="75">
        <v>44990</v>
      </c>
      <c r="BP65" s="263"/>
      <c r="BQ65" s="263"/>
      <c r="BR65" s="263"/>
      <c r="BS65" s="263"/>
      <c r="BT65" s="263"/>
      <c r="BU65" s="263"/>
      <c r="BV65" s="263"/>
      <c r="BW65" s="263"/>
      <c r="BX65" s="263"/>
      <c r="BY65" s="263"/>
      <c r="BZ65" s="75"/>
      <c r="CA65" s="75"/>
      <c r="CB65" s="75"/>
      <c r="CC65" s="75"/>
      <c r="CD65" s="75"/>
      <c r="CE65" s="75"/>
      <c r="CF65" s="75"/>
      <c r="CG65" s="75"/>
      <c r="CH65" s="75"/>
      <c r="CI65" s="75"/>
      <c r="CJ65" s="75">
        <v>1700</v>
      </c>
      <c r="CK65" s="75"/>
      <c r="CL65" s="75"/>
      <c r="CM65" s="75"/>
      <c r="CN65" s="75"/>
      <c r="CO65" s="74"/>
      <c r="CP65" s="263">
        <v>1700</v>
      </c>
      <c r="CQ65" s="74"/>
      <c r="CR65" s="74"/>
      <c r="CS65" s="74"/>
      <c r="CT65" s="74">
        <v>20000</v>
      </c>
      <c r="CU65" s="41">
        <v>20000</v>
      </c>
      <c r="CV65" s="41">
        <v>0</v>
      </c>
      <c r="CW65" s="41">
        <v>0</v>
      </c>
      <c r="CX65" s="75"/>
      <c r="CY65" s="75"/>
      <c r="CZ65" s="39"/>
      <c r="DA65" s="39" t="s">
        <v>680</v>
      </c>
      <c r="DB65" s="39"/>
      <c r="DC65" s="39"/>
      <c r="DD65" s="39"/>
      <c r="DE65" s="39"/>
      <c r="DF65" s="41"/>
      <c r="DG65" s="268">
        <v>43290</v>
      </c>
      <c r="DH65" s="253">
        <v>23290</v>
      </c>
      <c r="DI65" s="254"/>
      <c r="DJ65" s="236"/>
      <c r="DK65" s="236"/>
      <c r="DL65" s="236"/>
      <c r="DM65" s="236"/>
      <c r="DN65" s="236"/>
      <c r="DO65" s="236"/>
      <c r="DP65" s="236"/>
      <c r="DQ65" s="236"/>
      <c r="DR65" s="236"/>
    </row>
    <row r="66" spans="1:122" ht="39" hidden="1" customHeight="1">
      <c r="A66" s="39">
        <v>1</v>
      </c>
      <c r="B66" s="78" t="s">
        <v>288</v>
      </c>
      <c r="C66" s="89"/>
      <c r="D66" s="89"/>
      <c r="E66" s="72">
        <v>2023</v>
      </c>
      <c r="F66" s="72">
        <v>2025</v>
      </c>
      <c r="G66" s="54" t="s">
        <v>753</v>
      </c>
      <c r="H66" s="74">
        <v>30000</v>
      </c>
      <c r="I66" s="74">
        <v>30000</v>
      </c>
      <c r="J66" s="261"/>
      <c r="K66" s="261"/>
      <c r="L66" s="261"/>
      <c r="M66" s="261"/>
      <c r="N66" s="261"/>
      <c r="O66" s="261"/>
      <c r="P66" s="261"/>
      <c r="Q66" s="261"/>
      <c r="R66" s="261"/>
      <c r="S66" s="261"/>
      <c r="T66" s="261"/>
      <c r="U66" s="261"/>
      <c r="V66" s="261"/>
      <c r="W66" s="74">
        <v>30000</v>
      </c>
      <c r="X66" s="74">
        <v>30000</v>
      </c>
      <c r="Y66" s="74">
        <v>0</v>
      </c>
      <c r="Z66" s="74">
        <v>30000</v>
      </c>
      <c r="AA66" s="74">
        <v>0</v>
      </c>
      <c r="AB66" s="74">
        <v>30000</v>
      </c>
      <c r="AC66" s="74">
        <v>0</v>
      </c>
      <c r="AD66" s="40">
        <v>30000</v>
      </c>
      <c r="AE66" s="74">
        <v>30000</v>
      </c>
      <c r="AF66" s="74">
        <v>30000</v>
      </c>
      <c r="AG66" s="74">
        <v>23700</v>
      </c>
      <c r="AH66" s="74">
        <v>23700</v>
      </c>
      <c r="AI66" s="74"/>
      <c r="AJ66" s="74"/>
      <c r="AK66" s="74"/>
      <c r="AL66" s="74"/>
      <c r="AM66" s="74"/>
      <c r="AN66" s="74"/>
      <c r="AO66" s="74"/>
      <c r="AP66" s="74"/>
      <c r="AQ66" s="74"/>
      <c r="AR66" s="74"/>
      <c r="AS66" s="74"/>
      <c r="AT66" s="74"/>
      <c r="AU66" s="74">
        <v>6300</v>
      </c>
      <c r="AV66" s="74">
        <v>6300</v>
      </c>
      <c r="AW66" s="74"/>
      <c r="AX66" s="74"/>
      <c r="AY66" s="74"/>
      <c r="AZ66" s="74"/>
      <c r="BA66" s="74"/>
      <c r="BB66" s="74"/>
      <c r="BC66" s="74"/>
      <c r="BD66" s="74"/>
      <c r="BE66" s="74"/>
      <c r="BF66" s="74"/>
      <c r="BG66" s="74"/>
      <c r="BH66" s="74"/>
      <c r="BI66" s="74"/>
      <c r="BJ66" s="89"/>
      <c r="BK66" s="89">
        <v>2023</v>
      </c>
      <c r="BL66" s="89">
        <v>2025</v>
      </c>
      <c r="BM66" s="89" t="s">
        <v>289</v>
      </c>
      <c r="BN66" s="74">
        <v>30000</v>
      </c>
      <c r="BO66" s="74">
        <v>30000</v>
      </c>
      <c r="BP66" s="261"/>
      <c r="BQ66" s="261"/>
      <c r="BR66" s="261"/>
      <c r="BS66" s="261"/>
      <c r="BT66" s="261"/>
      <c r="BU66" s="261"/>
      <c r="BV66" s="261"/>
      <c r="BW66" s="261"/>
      <c r="BX66" s="261"/>
      <c r="BY66" s="261"/>
      <c r="BZ66" s="75"/>
      <c r="CA66" s="74"/>
      <c r="CB66" s="74"/>
      <c r="CC66" s="74"/>
      <c r="CD66" s="74"/>
      <c r="CE66" s="75"/>
      <c r="CF66" s="74"/>
      <c r="CG66" s="74"/>
      <c r="CH66" s="74"/>
      <c r="CI66" s="74"/>
      <c r="CJ66" s="55">
        <v>6300</v>
      </c>
      <c r="CK66" s="75"/>
      <c r="CL66" s="75"/>
      <c r="CM66" s="75"/>
      <c r="CN66" s="75"/>
      <c r="CO66" s="74">
        <v>6300</v>
      </c>
      <c r="CP66" s="74"/>
      <c r="CQ66" s="74"/>
      <c r="CR66" s="74"/>
      <c r="CS66" s="74"/>
      <c r="CT66" s="74">
        <v>20000</v>
      </c>
      <c r="CU66" s="41">
        <v>20000</v>
      </c>
      <c r="CV66" s="41"/>
      <c r="CW66" s="41"/>
      <c r="CX66" s="75"/>
      <c r="CY66" s="258"/>
      <c r="CZ66" s="39"/>
      <c r="DA66" s="39"/>
      <c r="DB66" s="39"/>
      <c r="DC66" s="39"/>
      <c r="DD66" s="39"/>
      <c r="DE66" s="39"/>
      <c r="DF66" s="41"/>
      <c r="DG66" s="268">
        <v>23700</v>
      </c>
      <c r="DH66" s="247">
        <v>3700</v>
      </c>
      <c r="DI66" s="254"/>
      <c r="DJ66" s="237"/>
      <c r="DK66" s="237"/>
      <c r="DL66" s="237"/>
      <c r="DM66" s="237"/>
      <c r="DN66" s="237"/>
      <c r="DO66" s="237"/>
      <c r="DP66" s="237"/>
      <c r="DQ66" s="237"/>
      <c r="DR66" s="237"/>
    </row>
    <row r="67" spans="1:122" ht="27.75" customHeight="1">
      <c r="A67" s="71" t="s">
        <v>305</v>
      </c>
      <c r="B67" s="250" t="s">
        <v>244</v>
      </c>
      <c r="C67" s="89"/>
      <c r="D67" s="89"/>
      <c r="E67" s="59"/>
      <c r="F67" s="59"/>
      <c r="G67" s="59"/>
      <c r="H67" s="59" t="e">
        <v>#REF!</v>
      </c>
      <c r="I67" s="59" t="e">
        <v>#REF!</v>
      </c>
      <c r="J67" s="59" t="e">
        <v>#REF!</v>
      </c>
      <c r="K67" s="59" t="e">
        <v>#REF!</v>
      </c>
      <c r="L67" s="59" t="e">
        <v>#REF!</v>
      </c>
      <c r="M67" s="59" t="e">
        <v>#REF!</v>
      </c>
      <c r="N67" s="59" t="e">
        <v>#REF!</v>
      </c>
      <c r="O67" s="59" t="e">
        <v>#REF!</v>
      </c>
      <c r="P67" s="59" t="e">
        <v>#REF!</v>
      </c>
      <c r="Q67" s="59" t="e">
        <v>#REF!</v>
      </c>
      <c r="R67" s="59" t="e">
        <v>#REF!</v>
      </c>
      <c r="S67" s="59" t="e">
        <v>#REF!</v>
      </c>
      <c r="T67" s="59" t="e">
        <v>#REF!</v>
      </c>
      <c r="U67" s="59" t="e">
        <v>#REF!</v>
      </c>
      <c r="V67" s="59">
        <v>101781</v>
      </c>
      <c r="W67" s="40">
        <v>15000</v>
      </c>
      <c r="X67" s="40">
        <v>116781</v>
      </c>
      <c r="Y67" s="40">
        <v>42872</v>
      </c>
      <c r="Z67" s="40">
        <v>159653</v>
      </c>
      <c r="AA67" s="40">
        <v>0</v>
      </c>
      <c r="AB67" s="40">
        <v>159653</v>
      </c>
      <c r="AC67" s="40" t="e">
        <v>#REF!</v>
      </c>
      <c r="AD67" s="40" t="e">
        <v>#REF!</v>
      </c>
      <c r="AE67" s="40" t="e">
        <v>#REF!</v>
      </c>
      <c r="AF67" s="40" t="e">
        <v>#REF!</v>
      </c>
      <c r="AG67" s="40" t="e">
        <v>#REF!</v>
      </c>
      <c r="AH67" s="40" t="e">
        <v>#REF!</v>
      </c>
      <c r="AI67" s="40" t="e">
        <v>#REF!</v>
      </c>
      <c r="AJ67" s="40" t="e">
        <v>#REF!</v>
      </c>
      <c r="AK67" s="40" t="e">
        <v>#REF!</v>
      </c>
      <c r="AL67" s="40" t="e">
        <v>#REF!</v>
      </c>
      <c r="AM67" s="40" t="e">
        <v>#REF!</v>
      </c>
      <c r="AN67" s="40" t="e">
        <v>#REF!</v>
      </c>
      <c r="AO67" s="40" t="e">
        <v>#REF!</v>
      </c>
      <c r="AP67" s="40" t="e">
        <v>#REF!</v>
      </c>
      <c r="AQ67" s="40" t="e">
        <v>#REF!</v>
      </c>
      <c r="AR67" s="40" t="e">
        <v>#REF!</v>
      </c>
      <c r="AS67" s="40" t="e">
        <v>#REF!</v>
      </c>
      <c r="AT67" s="40" t="e">
        <v>#REF!</v>
      </c>
      <c r="AU67" s="40" t="e">
        <v>#REF!</v>
      </c>
      <c r="AV67" s="40" t="e">
        <v>#REF!</v>
      </c>
      <c r="AW67" s="40" t="e">
        <v>#REF!</v>
      </c>
      <c r="AX67" s="40" t="e">
        <v>#REF!</v>
      </c>
      <c r="AY67" s="40" t="e">
        <v>#REF!</v>
      </c>
      <c r="AZ67" s="40" t="e">
        <v>#REF!</v>
      </c>
      <c r="BA67" s="40" t="e">
        <v>#REF!</v>
      </c>
      <c r="BB67" s="40" t="e">
        <v>#REF!</v>
      </c>
      <c r="BC67" s="40" t="e">
        <v>#REF!</v>
      </c>
      <c r="BD67" s="40" t="e">
        <v>#REF!</v>
      </c>
      <c r="BE67" s="40" t="e">
        <v>#REF!</v>
      </c>
      <c r="BF67" s="40" t="e">
        <v>#REF!</v>
      </c>
      <c r="BG67" s="40" t="e">
        <v>#REF!</v>
      </c>
      <c r="BH67" s="40" t="e">
        <v>#REF!</v>
      </c>
      <c r="BI67" s="40" t="e">
        <v>#REF!</v>
      </c>
      <c r="BJ67" s="57"/>
      <c r="BK67" s="243"/>
      <c r="BL67" s="243"/>
      <c r="BM67" s="243"/>
      <c r="BN67" s="59">
        <v>62209</v>
      </c>
      <c r="BO67" s="59">
        <v>62209</v>
      </c>
      <c r="BP67" s="59">
        <v>10000</v>
      </c>
      <c r="BQ67" s="59">
        <v>10000</v>
      </c>
      <c r="BR67" s="59">
        <v>0</v>
      </c>
      <c r="BS67" s="59">
        <v>0</v>
      </c>
      <c r="BT67" s="59">
        <v>0</v>
      </c>
      <c r="BU67" s="59">
        <v>10000</v>
      </c>
      <c r="BV67" s="59">
        <v>10000</v>
      </c>
      <c r="BW67" s="59">
        <v>0</v>
      </c>
      <c r="BX67" s="59">
        <v>0</v>
      </c>
      <c r="BY67" s="59">
        <v>0</v>
      </c>
      <c r="BZ67" s="59">
        <v>15000</v>
      </c>
      <c r="CA67" s="59">
        <v>0</v>
      </c>
      <c r="CB67" s="59">
        <v>0</v>
      </c>
      <c r="CC67" s="59">
        <v>15000</v>
      </c>
      <c r="CD67" s="59">
        <v>0</v>
      </c>
      <c r="CE67" s="59">
        <v>15000</v>
      </c>
      <c r="CF67" s="59">
        <v>0</v>
      </c>
      <c r="CG67" s="59">
        <v>0</v>
      </c>
      <c r="CH67" s="59">
        <v>15000</v>
      </c>
      <c r="CI67" s="59">
        <v>0</v>
      </c>
      <c r="CJ67" s="59">
        <v>16751</v>
      </c>
      <c r="CK67" s="59">
        <v>1498</v>
      </c>
      <c r="CL67" s="59">
        <v>0</v>
      </c>
      <c r="CM67" s="59">
        <v>14253</v>
      </c>
      <c r="CN67" s="59">
        <v>0</v>
      </c>
      <c r="CO67" s="59">
        <v>1000</v>
      </c>
      <c r="CP67" s="59">
        <v>0</v>
      </c>
      <c r="CQ67" s="59">
        <v>0</v>
      </c>
      <c r="CR67" s="59">
        <v>0</v>
      </c>
      <c r="CS67" s="59">
        <v>0</v>
      </c>
      <c r="CT67" s="59">
        <v>18509</v>
      </c>
      <c r="CU67" s="59">
        <v>10700</v>
      </c>
      <c r="CV67" s="59">
        <v>0</v>
      </c>
      <c r="CW67" s="59">
        <v>7809</v>
      </c>
      <c r="CX67" s="59">
        <v>0</v>
      </c>
      <c r="CY67" s="59" t="e">
        <v>#REF!</v>
      </c>
      <c r="CZ67" s="84"/>
      <c r="DA67" s="84"/>
      <c r="DB67" s="39"/>
      <c r="DC67" s="39"/>
      <c r="DD67" s="39"/>
      <c r="DE67" s="39"/>
      <c r="DF67" s="39"/>
      <c r="DG67" s="268" t="e">
        <v>#REF!</v>
      </c>
      <c r="DH67" s="247" t="e">
        <v>#REF!</v>
      </c>
      <c r="DI67" s="248"/>
      <c r="DJ67" s="237"/>
      <c r="DK67" s="237"/>
      <c r="DL67" s="237"/>
      <c r="DM67" s="237"/>
      <c r="DN67" s="237"/>
      <c r="DO67" s="237"/>
      <c r="DP67" s="237"/>
      <c r="DQ67" s="237"/>
      <c r="DR67" s="237"/>
    </row>
    <row r="68" spans="1:122" ht="90.75" hidden="1" customHeight="1">
      <c r="A68" s="360" t="s">
        <v>43</v>
      </c>
      <c r="B68" s="257" t="s">
        <v>754</v>
      </c>
      <c r="C68" s="39"/>
      <c r="D68" s="89"/>
      <c r="E68" s="265">
        <v>2021</v>
      </c>
      <c r="F68" s="265">
        <v>2023</v>
      </c>
      <c r="G68" s="72" t="s">
        <v>755</v>
      </c>
      <c r="H68" s="75">
        <v>45000</v>
      </c>
      <c r="I68" s="75">
        <v>28626</v>
      </c>
      <c r="J68" s="259"/>
      <c r="K68" s="259"/>
      <c r="L68" s="259"/>
      <c r="M68" s="259"/>
      <c r="N68" s="260"/>
      <c r="O68" s="260"/>
      <c r="P68" s="260"/>
      <c r="Q68" s="259"/>
      <c r="R68" s="75"/>
      <c r="S68" s="75"/>
      <c r="T68" s="259"/>
      <c r="U68" s="259"/>
      <c r="V68" s="259">
        <v>28626</v>
      </c>
      <c r="W68" s="74">
        <v>0</v>
      </c>
      <c r="X68" s="74">
        <v>28626</v>
      </c>
      <c r="Y68" s="74">
        <v>0</v>
      </c>
      <c r="Z68" s="74">
        <v>28626</v>
      </c>
      <c r="AA68" s="74">
        <v>0</v>
      </c>
      <c r="AB68" s="74">
        <v>28626</v>
      </c>
      <c r="AC68" s="74">
        <v>0</v>
      </c>
      <c r="AD68" s="74">
        <v>28626</v>
      </c>
      <c r="AE68" s="74">
        <v>28626</v>
      </c>
      <c r="AF68" s="74">
        <v>28626</v>
      </c>
      <c r="AG68" s="261">
        <v>17480</v>
      </c>
      <c r="AH68" s="74"/>
      <c r="AI68" s="74"/>
      <c r="AJ68" s="74">
        <v>17480</v>
      </c>
      <c r="AK68" s="74"/>
      <c r="AL68" s="74"/>
      <c r="AM68" s="74"/>
      <c r="AN68" s="263"/>
      <c r="AO68" s="74"/>
      <c r="AP68" s="74"/>
      <c r="AQ68" s="74"/>
      <c r="AR68" s="74"/>
      <c r="AS68" s="74"/>
      <c r="AT68" s="74"/>
      <c r="AU68" s="74">
        <v>11146</v>
      </c>
      <c r="AV68" s="74"/>
      <c r="AW68" s="74"/>
      <c r="AX68" s="74"/>
      <c r="AY68" s="74">
        <v>11146</v>
      </c>
      <c r="AZ68" s="74"/>
      <c r="BA68" s="74"/>
      <c r="BB68" s="74"/>
      <c r="BC68" s="74"/>
      <c r="BD68" s="74"/>
      <c r="BE68" s="74"/>
      <c r="BF68" s="74"/>
      <c r="BG68" s="74"/>
      <c r="BH68" s="74"/>
      <c r="BI68" s="74"/>
      <c r="BJ68" s="72"/>
      <c r="BK68" s="73">
        <v>2021</v>
      </c>
      <c r="BL68" s="73">
        <v>2023</v>
      </c>
      <c r="BM68" s="89"/>
      <c r="BN68" s="75">
        <v>45000</v>
      </c>
      <c r="BO68" s="75">
        <v>28626</v>
      </c>
      <c r="BP68" s="263"/>
      <c r="BQ68" s="263"/>
      <c r="BR68" s="263"/>
      <c r="BS68" s="263"/>
      <c r="BT68" s="263"/>
      <c r="BU68" s="263"/>
      <c r="BV68" s="263"/>
      <c r="BW68" s="263"/>
      <c r="BX68" s="263"/>
      <c r="BY68" s="263"/>
      <c r="BZ68" s="75"/>
      <c r="CA68" s="75"/>
      <c r="CB68" s="75"/>
      <c r="CC68" s="75"/>
      <c r="CD68" s="75"/>
      <c r="CE68" s="75"/>
      <c r="CF68" s="75"/>
      <c r="CG68" s="75"/>
      <c r="CH68" s="75"/>
      <c r="CI68" s="75"/>
      <c r="CJ68" s="75">
        <v>11146</v>
      </c>
      <c r="CK68" s="75"/>
      <c r="CL68" s="75"/>
      <c r="CM68" s="75"/>
      <c r="CN68" s="75"/>
      <c r="CO68" s="74"/>
      <c r="CP68" s="74"/>
      <c r="CQ68" s="74"/>
      <c r="CR68" s="74">
        <v>11146</v>
      </c>
      <c r="CS68" s="74"/>
      <c r="CT68" s="74">
        <v>17480</v>
      </c>
      <c r="CU68" s="41">
        <v>0</v>
      </c>
      <c r="CV68" s="41">
        <v>0</v>
      </c>
      <c r="CW68" s="41">
        <v>17480</v>
      </c>
      <c r="CX68" s="75"/>
      <c r="CY68" s="75"/>
      <c r="CZ68" s="39"/>
      <c r="DA68" s="39"/>
      <c r="DB68" s="39"/>
      <c r="DC68" s="39"/>
      <c r="DD68" s="39"/>
      <c r="DE68" s="39"/>
      <c r="DF68" s="41"/>
      <c r="DG68" s="268">
        <v>17480</v>
      </c>
      <c r="DH68" s="253">
        <v>0</v>
      </c>
      <c r="DI68" s="254"/>
      <c r="DJ68" s="236"/>
      <c r="DK68" s="236"/>
      <c r="DL68" s="236"/>
      <c r="DM68" s="236"/>
      <c r="DN68" s="236"/>
      <c r="DO68" s="236"/>
      <c r="DP68" s="236"/>
      <c r="DQ68" s="236"/>
      <c r="DR68" s="236"/>
    </row>
    <row r="69" spans="1:122" ht="33.75" hidden="1" customHeight="1">
      <c r="A69" s="276" t="s">
        <v>40</v>
      </c>
      <c r="B69" s="78" t="s">
        <v>212</v>
      </c>
      <c r="C69" s="89"/>
      <c r="D69" s="89"/>
      <c r="E69" s="72">
        <v>2022</v>
      </c>
      <c r="F69" s="72">
        <v>2025</v>
      </c>
      <c r="G69" s="89" t="s">
        <v>215</v>
      </c>
      <c r="H69" s="74">
        <v>216000</v>
      </c>
      <c r="I69" s="74">
        <v>16000</v>
      </c>
      <c r="J69" s="75"/>
      <c r="K69" s="75"/>
      <c r="L69" s="75"/>
      <c r="M69" s="75"/>
      <c r="N69" s="75"/>
      <c r="O69" s="75"/>
      <c r="P69" s="75"/>
      <c r="Q69" s="75"/>
      <c r="R69" s="75">
        <v>16000</v>
      </c>
      <c r="S69" s="74">
        <v>16000</v>
      </c>
      <c r="T69" s="75"/>
      <c r="U69" s="75"/>
      <c r="V69" s="75">
        <v>16000</v>
      </c>
      <c r="W69" s="40">
        <v>0</v>
      </c>
      <c r="X69" s="40">
        <v>16000</v>
      </c>
      <c r="Y69" s="40">
        <v>0</v>
      </c>
      <c r="Z69" s="40">
        <v>16000</v>
      </c>
      <c r="AA69" s="40">
        <v>0</v>
      </c>
      <c r="AB69" s="40">
        <v>16000</v>
      </c>
      <c r="AC69" s="40">
        <v>0</v>
      </c>
      <c r="AD69" s="40">
        <v>16000</v>
      </c>
      <c r="AE69" s="40">
        <v>16000</v>
      </c>
      <c r="AF69" s="40">
        <v>16000</v>
      </c>
      <c r="AG69" s="74">
        <v>16000</v>
      </c>
      <c r="AH69" s="74"/>
      <c r="AI69" s="74"/>
      <c r="AJ69" s="74">
        <v>16000</v>
      </c>
      <c r="AK69" s="74"/>
      <c r="AL69" s="40">
        <v>0</v>
      </c>
      <c r="AM69" s="74"/>
      <c r="AN69" s="74"/>
      <c r="AO69" s="74"/>
      <c r="AP69" s="40">
        <v>0</v>
      </c>
      <c r="AQ69" s="74"/>
      <c r="AR69" s="74"/>
      <c r="AS69" s="74"/>
      <c r="AT69" s="74"/>
      <c r="AU69" s="40">
        <v>0</v>
      </c>
      <c r="AV69" s="40"/>
      <c r="AW69" s="40"/>
      <c r="AX69" s="74"/>
      <c r="AY69" s="74"/>
      <c r="AZ69" s="74"/>
      <c r="BA69" s="74"/>
      <c r="BB69" s="74"/>
      <c r="BC69" s="74"/>
      <c r="BD69" s="74"/>
      <c r="BE69" s="74"/>
      <c r="BF69" s="40">
        <v>0</v>
      </c>
      <c r="BG69" s="74"/>
      <c r="BH69" s="74"/>
      <c r="BI69" s="74"/>
      <c r="BJ69" s="89" t="s">
        <v>213</v>
      </c>
      <c r="BK69" s="89">
        <v>2022</v>
      </c>
      <c r="BL69" s="89">
        <v>2025</v>
      </c>
      <c r="BM69" s="89" t="s">
        <v>215</v>
      </c>
      <c r="BN69" s="74">
        <v>216000</v>
      </c>
      <c r="BO69" s="74">
        <v>16000</v>
      </c>
      <c r="BP69" s="74"/>
      <c r="BQ69" s="74"/>
      <c r="BR69" s="74"/>
      <c r="BS69" s="74"/>
      <c r="BT69" s="74"/>
      <c r="BU69" s="74"/>
      <c r="BV69" s="74"/>
      <c r="BW69" s="74"/>
      <c r="BX69" s="74"/>
      <c r="BY69" s="74"/>
      <c r="BZ69" s="74"/>
      <c r="CA69" s="74"/>
      <c r="CB69" s="74"/>
      <c r="CC69" s="74"/>
      <c r="CD69" s="74"/>
      <c r="CE69" s="74"/>
      <c r="CF69" s="74"/>
      <c r="CG69" s="74"/>
      <c r="CH69" s="74"/>
      <c r="CI69" s="74"/>
      <c r="CJ69" s="55">
        <v>0</v>
      </c>
      <c r="CK69" s="80"/>
      <c r="CL69" s="80"/>
      <c r="CM69" s="80"/>
      <c r="CN69" s="75"/>
      <c r="CO69" s="40"/>
      <c r="CP69" s="40"/>
      <c r="CQ69" s="74"/>
      <c r="CR69" s="74"/>
      <c r="CS69" s="74"/>
      <c r="CT69" s="40">
        <v>16000</v>
      </c>
      <c r="CU69" s="41">
        <v>0</v>
      </c>
      <c r="CV69" s="41">
        <v>0</v>
      </c>
      <c r="CW69" s="41">
        <v>16000</v>
      </c>
      <c r="CX69" s="75"/>
      <c r="CY69" s="258"/>
      <c r="CZ69" s="39"/>
      <c r="DA69" s="39"/>
      <c r="DB69" s="39"/>
      <c r="DC69" s="39"/>
      <c r="DD69" s="39" t="s">
        <v>17</v>
      </c>
      <c r="DE69" s="39" t="s">
        <v>140</v>
      </c>
      <c r="DF69" s="41" t="s">
        <v>734</v>
      </c>
      <c r="DG69" s="268">
        <v>16000</v>
      </c>
      <c r="DH69" s="247">
        <v>0</v>
      </c>
      <c r="DI69" s="248"/>
      <c r="DJ69" s="237"/>
      <c r="DK69" s="237"/>
      <c r="DL69" s="237"/>
      <c r="DM69" s="246">
        <v>0</v>
      </c>
      <c r="DN69" s="237"/>
      <c r="DO69" s="237"/>
      <c r="DP69" s="237"/>
      <c r="DQ69" s="237"/>
      <c r="DR69" s="237"/>
    </row>
    <row r="70" spans="1:122" ht="30.75" hidden="1" customHeight="1">
      <c r="A70" s="30"/>
      <c r="B70" s="249" t="s">
        <v>715</v>
      </c>
      <c r="C70" s="231"/>
      <c r="D70" s="231"/>
      <c r="E70" s="84"/>
      <c r="F70" s="84"/>
      <c r="G70" s="231"/>
      <c r="H70" s="59">
        <v>106829</v>
      </c>
      <c r="I70" s="59">
        <v>34547</v>
      </c>
      <c r="J70" s="59">
        <v>0</v>
      </c>
      <c r="K70" s="59">
        <v>0</v>
      </c>
      <c r="L70" s="59">
        <v>0</v>
      </c>
      <c r="M70" s="59">
        <v>0</v>
      </c>
      <c r="N70" s="59">
        <v>0</v>
      </c>
      <c r="O70" s="59">
        <v>0</v>
      </c>
      <c r="P70" s="59">
        <v>0</v>
      </c>
      <c r="Q70" s="59">
        <v>0</v>
      </c>
      <c r="R70" s="59">
        <v>17547</v>
      </c>
      <c r="S70" s="59">
        <v>17547</v>
      </c>
      <c r="T70" s="59">
        <v>0</v>
      </c>
      <c r="U70" s="59">
        <v>0</v>
      </c>
      <c r="V70" s="59">
        <v>70688</v>
      </c>
      <c r="W70" s="59">
        <v>15000</v>
      </c>
      <c r="X70" s="59">
        <v>85688</v>
      </c>
      <c r="Y70" s="59">
        <v>0</v>
      </c>
      <c r="Z70" s="40">
        <v>85688</v>
      </c>
      <c r="AA70" s="59">
        <v>0</v>
      </c>
      <c r="AB70" s="40">
        <v>85688</v>
      </c>
      <c r="AC70" s="59">
        <v>0</v>
      </c>
      <c r="AD70" s="40">
        <v>85688</v>
      </c>
      <c r="AE70" s="40">
        <v>85688</v>
      </c>
      <c r="AF70" s="40">
        <v>49547</v>
      </c>
      <c r="AG70" s="59">
        <v>48547</v>
      </c>
      <c r="AH70" s="59">
        <v>16000</v>
      </c>
      <c r="AI70" s="59">
        <v>0</v>
      </c>
      <c r="AJ70" s="59">
        <v>17547</v>
      </c>
      <c r="AK70" s="59">
        <v>15000</v>
      </c>
      <c r="AL70" s="59">
        <v>0</v>
      </c>
      <c r="AM70" s="59">
        <v>0</v>
      </c>
      <c r="AN70" s="59">
        <v>0</v>
      </c>
      <c r="AO70" s="59">
        <v>0</v>
      </c>
      <c r="AP70" s="59">
        <v>0</v>
      </c>
      <c r="AQ70" s="59">
        <v>0</v>
      </c>
      <c r="AR70" s="59">
        <v>0</v>
      </c>
      <c r="AS70" s="59">
        <v>0</v>
      </c>
      <c r="AT70" s="59">
        <v>0</v>
      </c>
      <c r="AU70" s="59">
        <v>1000</v>
      </c>
      <c r="AV70" s="59">
        <v>1000</v>
      </c>
      <c r="AW70" s="59">
        <v>0</v>
      </c>
      <c r="AX70" s="59">
        <v>0</v>
      </c>
      <c r="AY70" s="59">
        <v>0</v>
      </c>
      <c r="AZ70" s="59">
        <v>0</v>
      </c>
      <c r="BA70" s="59"/>
      <c r="BB70" s="59">
        <v>36141</v>
      </c>
      <c r="BC70" s="59">
        <v>0</v>
      </c>
      <c r="BD70" s="59">
        <v>36141</v>
      </c>
      <c r="BE70" s="59">
        <v>0</v>
      </c>
      <c r="BF70" s="59">
        <v>0</v>
      </c>
      <c r="BG70" s="59">
        <v>0</v>
      </c>
      <c r="BH70" s="59">
        <v>0</v>
      </c>
      <c r="BI70" s="59">
        <v>0</v>
      </c>
      <c r="BJ70" s="59">
        <v>0</v>
      </c>
      <c r="BK70" s="243"/>
      <c r="BL70" s="243"/>
      <c r="BM70" s="243"/>
      <c r="BN70" s="59">
        <v>91829</v>
      </c>
      <c r="BO70" s="59">
        <v>19547</v>
      </c>
      <c r="BP70" s="59">
        <v>7000</v>
      </c>
      <c r="BQ70" s="59">
        <v>2000</v>
      </c>
      <c r="BR70" s="59">
        <v>0</v>
      </c>
      <c r="BS70" s="59">
        <v>0</v>
      </c>
      <c r="BT70" s="59">
        <v>5000</v>
      </c>
      <c r="BU70" s="59">
        <v>1745.72145</v>
      </c>
      <c r="BV70" s="59">
        <v>1745.72145</v>
      </c>
      <c r="BW70" s="59">
        <v>0</v>
      </c>
      <c r="BX70" s="59">
        <v>0</v>
      </c>
      <c r="BY70" s="59">
        <v>0</v>
      </c>
      <c r="BZ70" s="59">
        <v>15000</v>
      </c>
      <c r="CA70" s="59">
        <v>0</v>
      </c>
      <c r="CB70" s="59">
        <v>0</v>
      </c>
      <c r="CC70" s="59">
        <v>5000</v>
      </c>
      <c r="CD70" s="59">
        <v>10000</v>
      </c>
      <c r="CE70" s="59">
        <v>14911.753444</v>
      </c>
      <c r="CF70" s="59">
        <v>0</v>
      </c>
      <c r="CG70" s="59">
        <v>0</v>
      </c>
      <c r="CH70" s="59">
        <v>4911.7534439999999</v>
      </c>
      <c r="CI70" s="59">
        <v>10000</v>
      </c>
      <c r="CJ70" s="59">
        <v>26500</v>
      </c>
      <c r="CK70" s="59">
        <v>0</v>
      </c>
      <c r="CL70" s="59">
        <v>0</v>
      </c>
      <c r="CM70" s="59">
        <v>6500</v>
      </c>
      <c r="CN70" s="59">
        <v>20000</v>
      </c>
      <c r="CO70" s="59">
        <v>0</v>
      </c>
      <c r="CP70" s="59">
        <v>0</v>
      </c>
      <c r="CQ70" s="59">
        <v>0</v>
      </c>
      <c r="CR70" s="59">
        <v>0</v>
      </c>
      <c r="CS70" s="59">
        <v>0</v>
      </c>
      <c r="CT70" s="59">
        <v>15447</v>
      </c>
      <c r="CU70" s="59">
        <v>0</v>
      </c>
      <c r="CV70" s="59">
        <v>0</v>
      </c>
      <c r="CW70" s="59">
        <v>6047</v>
      </c>
      <c r="CX70" s="59">
        <v>9400</v>
      </c>
      <c r="CY70" s="59">
        <v>0</v>
      </c>
      <c r="CZ70" s="59"/>
      <c r="DA70" s="59"/>
      <c r="DB70" s="59">
        <v>0</v>
      </c>
      <c r="DC70" s="59">
        <v>0</v>
      </c>
      <c r="DD70" s="59"/>
      <c r="DE70" s="54" t="s">
        <v>168</v>
      </c>
      <c r="DF70" s="59">
        <v>0</v>
      </c>
      <c r="DG70" s="268">
        <v>1047</v>
      </c>
      <c r="DH70" s="247">
        <v>21741</v>
      </c>
      <c r="DI70" s="248"/>
      <c r="DJ70" s="244"/>
      <c r="DK70" s="244"/>
      <c r="DL70" s="244"/>
      <c r="DM70" s="246">
        <v>0</v>
      </c>
      <c r="DN70" s="244"/>
      <c r="DO70" s="244"/>
      <c r="DP70" s="244"/>
      <c r="DQ70" s="244"/>
      <c r="DR70" s="244"/>
    </row>
    <row r="71" spans="1:122" ht="41.25" hidden="1" customHeight="1">
      <c r="A71" s="39">
        <v>1</v>
      </c>
      <c r="B71" s="78" t="s">
        <v>756</v>
      </c>
      <c r="C71" s="89"/>
      <c r="D71" s="89"/>
      <c r="E71" s="72">
        <v>2021</v>
      </c>
      <c r="F71" s="72">
        <v>2024</v>
      </c>
      <c r="G71" s="89" t="s">
        <v>757</v>
      </c>
      <c r="H71" s="74">
        <v>91829</v>
      </c>
      <c r="I71" s="74">
        <v>19547</v>
      </c>
      <c r="J71" s="75"/>
      <c r="K71" s="75"/>
      <c r="L71" s="75"/>
      <c r="M71" s="75"/>
      <c r="N71" s="75"/>
      <c r="O71" s="75"/>
      <c r="P71" s="75"/>
      <c r="Q71" s="75"/>
      <c r="R71" s="75">
        <v>17547</v>
      </c>
      <c r="S71" s="74">
        <v>17547</v>
      </c>
      <c r="T71" s="75"/>
      <c r="U71" s="75"/>
      <c r="V71" s="75">
        <v>70688</v>
      </c>
      <c r="W71" s="74">
        <v>0</v>
      </c>
      <c r="X71" s="74">
        <v>70688</v>
      </c>
      <c r="Y71" s="74">
        <v>0</v>
      </c>
      <c r="Z71" s="74">
        <v>70688</v>
      </c>
      <c r="AA71" s="74">
        <v>0</v>
      </c>
      <c r="AB71" s="74">
        <v>70688</v>
      </c>
      <c r="AC71" s="74">
        <v>0</v>
      </c>
      <c r="AD71" s="74">
        <v>70688</v>
      </c>
      <c r="AE71" s="74">
        <v>70688</v>
      </c>
      <c r="AF71" s="74">
        <v>34547</v>
      </c>
      <c r="AG71" s="74">
        <v>34547</v>
      </c>
      <c r="AH71" s="74">
        <v>2000</v>
      </c>
      <c r="AI71" s="74"/>
      <c r="AJ71" s="74">
        <v>17547</v>
      </c>
      <c r="AK71" s="74">
        <v>15000</v>
      </c>
      <c r="AL71" s="74"/>
      <c r="AM71" s="74"/>
      <c r="AN71" s="74"/>
      <c r="AO71" s="74"/>
      <c r="AP71" s="74">
        <v>0</v>
      </c>
      <c r="AQ71" s="74"/>
      <c r="AR71" s="74"/>
      <c r="AS71" s="74"/>
      <c r="AT71" s="74"/>
      <c r="AU71" s="74">
        <v>0</v>
      </c>
      <c r="AV71" s="74"/>
      <c r="AW71" s="74"/>
      <c r="AX71" s="74"/>
      <c r="AY71" s="74"/>
      <c r="AZ71" s="74"/>
      <c r="BA71" s="74"/>
      <c r="BB71" s="74">
        <v>36141</v>
      </c>
      <c r="BC71" s="74"/>
      <c r="BD71" s="74">
        <v>36141</v>
      </c>
      <c r="BE71" s="74"/>
      <c r="BF71" s="74">
        <v>0</v>
      </c>
      <c r="BG71" s="74"/>
      <c r="BH71" s="74"/>
      <c r="BI71" s="74"/>
      <c r="BJ71" s="89" t="s">
        <v>758</v>
      </c>
      <c r="BK71" s="89">
        <v>2021</v>
      </c>
      <c r="BL71" s="89">
        <v>2024</v>
      </c>
      <c r="BM71" s="89" t="s">
        <v>759</v>
      </c>
      <c r="BN71" s="74">
        <v>91829</v>
      </c>
      <c r="BO71" s="74">
        <v>19547</v>
      </c>
      <c r="BP71" s="74">
        <v>7000</v>
      </c>
      <c r="BQ71" s="74">
        <v>2000</v>
      </c>
      <c r="BR71" s="74"/>
      <c r="BS71" s="74"/>
      <c r="BT71" s="74">
        <v>5000</v>
      </c>
      <c r="BU71" s="74">
        <v>1745.72145</v>
      </c>
      <c r="BV71" s="74">
        <v>1745.72145</v>
      </c>
      <c r="BW71" s="74"/>
      <c r="BX71" s="74"/>
      <c r="BY71" s="74"/>
      <c r="BZ71" s="74">
        <v>15000</v>
      </c>
      <c r="CA71" s="74"/>
      <c r="CB71" s="74"/>
      <c r="CC71" s="74">
        <v>5000</v>
      </c>
      <c r="CD71" s="74">
        <v>10000</v>
      </c>
      <c r="CE71" s="74">
        <v>14911.753444</v>
      </c>
      <c r="CF71" s="74"/>
      <c r="CG71" s="74"/>
      <c r="CH71" s="74">
        <v>4911.7534439999999</v>
      </c>
      <c r="CI71" s="74">
        <v>10000</v>
      </c>
      <c r="CJ71" s="75">
        <v>26500</v>
      </c>
      <c r="CK71" s="75">
        <v>0</v>
      </c>
      <c r="CL71" s="75">
        <v>0</v>
      </c>
      <c r="CM71" s="75">
        <v>6500</v>
      </c>
      <c r="CN71" s="75">
        <v>20000</v>
      </c>
      <c r="CO71" s="74"/>
      <c r="CP71" s="74"/>
      <c r="CQ71" s="74"/>
      <c r="CR71" s="74"/>
      <c r="CS71" s="74"/>
      <c r="CT71" s="74">
        <v>15447</v>
      </c>
      <c r="CU71" s="41">
        <v>0</v>
      </c>
      <c r="CV71" s="41">
        <v>0</v>
      </c>
      <c r="CW71" s="41">
        <v>6047</v>
      </c>
      <c r="CX71" s="75">
        <v>9400</v>
      </c>
      <c r="CY71" s="258"/>
      <c r="CZ71" s="39"/>
      <c r="DA71" s="39"/>
      <c r="DB71" s="39"/>
      <c r="DC71" s="39"/>
      <c r="DD71" s="39" t="s">
        <v>17</v>
      </c>
      <c r="DE71" s="39" t="s">
        <v>168</v>
      </c>
      <c r="DF71" s="41"/>
      <c r="DG71" s="268">
        <v>-13953</v>
      </c>
      <c r="DH71" s="253">
        <v>6741</v>
      </c>
      <c r="DI71" s="254"/>
      <c r="DJ71" s="237"/>
      <c r="DK71" s="237"/>
      <c r="DL71" s="237"/>
      <c r="DM71" s="320">
        <v>0</v>
      </c>
      <c r="DN71" s="237"/>
      <c r="DO71" s="237"/>
      <c r="DP71" s="237"/>
      <c r="DQ71" s="237"/>
      <c r="DR71" s="237"/>
    </row>
    <row r="72" spans="1:122" ht="15.75" hidden="1" customHeight="1">
      <c r="A72" s="276" t="s">
        <v>45</v>
      </c>
      <c r="B72" s="78" t="s">
        <v>285</v>
      </c>
      <c r="C72" s="89"/>
      <c r="D72" s="89"/>
      <c r="E72" s="72">
        <v>2024</v>
      </c>
      <c r="F72" s="72">
        <v>2025</v>
      </c>
      <c r="G72" s="54" t="s">
        <v>760</v>
      </c>
      <c r="H72" s="74">
        <v>20000</v>
      </c>
      <c r="I72" s="74">
        <v>20000</v>
      </c>
      <c r="J72" s="261"/>
      <c r="K72" s="261"/>
      <c r="L72" s="261"/>
      <c r="M72" s="261"/>
      <c r="N72" s="261"/>
      <c r="O72" s="261"/>
      <c r="P72" s="261"/>
      <c r="Q72" s="261"/>
      <c r="R72" s="261"/>
      <c r="S72" s="261"/>
      <c r="T72" s="261"/>
      <c r="U72" s="261"/>
      <c r="V72" s="261"/>
      <c r="W72" s="40"/>
      <c r="X72" s="40"/>
      <c r="Y72" s="40">
        <v>20000</v>
      </c>
      <c r="Z72" s="40">
        <v>20000</v>
      </c>
      <c r="AA72" s="40">
        <v>0</v>
      </c>
      <c r="AB72" s="40">
        <v>20000</v>
      </c>
      <c r="AC72" s="40">
        <v>0</v>
      </c>
      <c r="AD72" s="40">
        <v>20000</v>
      </c>
      <c r="AE72" s="40">
        <v>20000</v>
      </c>
      <c r="AF72" s="40">
        <v>20000</v>
      </c>
      <c r="AG72" s="74">
        <v>20000</v>
      </c>
      <c r="AH72" s="74">
        <v>20000</v>
      </c>
      <c r="AI72" s="74"/>
      <c r="AJ72" s="74"/>
      <c r="AK72" s="74"/>
      <c r="AL72" s="74"/>
      <c r="AM72" s="74"/>
      <c r="AN72" s="74"/>
      <c r="AO72" s="74"/>
      <c r="AP72" s="40"/>
      <c r="AQ72" s="74"/>
      <c r="AR72" s="74"/>
      <c r="AS72" s="74"/>
      <c r="AT72" s="74"/>
      <c r="AU72" s="40">
        <v>0</v>
      </c>
      <c r="AV72" s="40"/>
      <c r="AW72" s="40"/>
      <c r="AX72" s="74"/>
      <c r="AY72" s="74"/>
      <c r="AZ72" s="74"/>
      <c r="BA72" s="74"/>
      <c r="BB72" s="74"/>
      <c r="BC72" s="74"/>
      <c r="BD72" s="74"/>
      <c r="BE72" s="74"/>
      <c r="BF72" s="40"/>
      <c r="BG72" s="74"/>
      <c r="BH72" s="74"/>
      <c r="BI72" s="74"/>
      <c r="BJ72" s="89"/>
      <c r="BK72" s="72">
        <v>2024</v>
      </c>
      <c r="BL72" s="72">
        <v>2025</v>
      </c>
      <c r="BM72" s="89"/>
      <c r="BN72" s="261">
        <v>20000</v>
      </c>
      <c r="BO72" s="261">
        <v>20000</v>
      </c>
      <c r="BP72" s="261"/>
      <c r="BQ72" s="261"/>
      <c r="BR72" s="261"/>
      <c r="BS72" s="261"/>
      <c r="BT72" s="261"/>
      <c r="BU72" s="261"/>
      <c r="BV72" s="261"/>
      <c r="BW72" s="261"/>
      <c r="BX72" s="261"/>
      <c r="BY72" s="261"/>
      <c r="BZ72" s="261"/>
      <c r="CA72" s="261"/>
      <c r="CB72" s="261"/>
      <c r="CC72" s="261"/>
      <c r="CD72" s="261"/>
      <c r="CE72" s="261"/>
      <c r="CF72" s="261"/>
      <c r="CG72" s="261"/>
      <c r="CH72" s="261"/>
      <c r="CI72" s="261"/>
      <c r="CJ72" s="55">
        <v>0</v>
      </c>
      <c r="CK72" s="55"/>
      <c r="CL72" s="55"/>
      <c r="CM72" s="55"/>
      <c r="CN72" s="75"/>
      <c r="CO72" s="40"/>
      <c r="CP72" s="40"/>
      <c r="CQ72" s="74"/>
      <c r="CR72" s="74"/>
      <c r="CS72" s="74"/>
      <c r="CT72" s="74">
        <v>15000</v>
      </c>
      <c r="CU72" s="41">
        <v>15000</v>
      </c>
      <c r="CV72" s="41">
        <v>0</v>
      </c>
      <c r="CW72" s="41">
        <v>0</v>
      </c>
      <c r="CX72" s="75"/>
      <c r="CY72" s="75"/>
      <c r="CZ72" s="72"/>
      <c r="DA72" s="72" t="s">
        <v>680</v>
      </c>
      <c r="DB72" s="39"/>
      <c r="DC72" s="39"/>
      <c r="DD72" s="39"/>
      <c r="DE72" s="39"/>
      <c r="DF72" s="39"/>
      <c r="DG72" s="268">
        <v>20000</v>
      </c>
      <c r="DH72" s="247">
        <v>5000</v>
      </c>
      <c r="DI72" s="248"/>
      <c r="DJ72" s="237"/>
      <c r="DK72" s="237"/>
      <c r="DL72" s="237"/>
      <c r="DM72" s="237"/>
      <c r="DN72" s="237"/>
      <c r="DO72" s="237"/>
      <c r="DP72" s="237"/>
      <c r="DQ72" s="237"/>
      <c r="DR72" s="289"/>
    </row>
    <row r="73" spans="1:122" ht="27.75" hidden="1" customHeight="1">
      <c r="A73" s="43" t="s">
        <v>44</v>
      </c>
      <c r="B73" s="351" t="s">
        <v>761</v>
      </c>
      <c r="C73" s="52"/>
      <c r="D73" s="51"/>
      <c r="E73" s="46">
        <v>2023</v>
      </c>
      <c r="F73" s="370">
        <v>2025</v>
      </c>
      <c r="G73" s="46" t="s">
        <v>762</v>
      </c>
      <c r="H73" s="76">
        <v>50000</v>
      </c>
      <c r="I73" s="76">
        <v>50000</v>
      </c>
      <c r="J73" s="355"/>
      <c r="K73" s="355"/>
      <c r="L73" s="355"/>
      <c r="M73" s="355"/>
      <c r="N73" s="356"/>
      <c r="O73" s="356"/>
      <c r="P73" s="356"/>
      <c r="Q73" s="355"/>
      <c r="R73" s="76"/>
      <c r="S73" s="76"/>
      <c r="T73" s="355"/>
      <c r="U73" s="355"/>
      <c r="V73" s="355">
        <v>50000</v>
      </c>
      <c r="W73" s="49">
        <v>0</v>
      </c>
      <c r="X73" s="49">
        <v>50000</v>
      </c>
      <c r="Y73" s="49">
        <v>0</v>
      </c>
      <c r="Z73" s="49">
        <v>50000</v>
      </c>
      <c r="AA73" s="49">
        <v>0</v>
      </c>
      <c r="AB73" s="49">
        <v>50000</v>
      </c>
      <c r="AC73" s="49">
        <v>0</v>
      </c>
      <c r="AD73" s="49">
        <v>50000</v>
      </c>
      <c r="AE73" s="49">
        <v>50000</v>
      </c>
      <c r="AF73" s="49">
        <v>50000</v>
      </c>
      <c r="AG73" s="352">
        <v>49800</v>
      </c>
      <c r="AH73" s="49"/>
      <c r="AI73" s="49"/>
      <c r="AJ73" s="49">
        <v>49800</v>
      </c>
      <c r="AK73" s="49"/>
      <c r="AL73" s="49"/>
      <c r="AM73" s="49"/>
      <c r="AN73" s="358"/>
      <c r="AO73" s="49"/>
      <c r="AP73" s="49"/>
      <c r="AQ73" s="49"/>
      <c r="AR73" s="49"/>
      <c r="AS73" s="49"/>
      <c r="AT73" s="49"/>
      <c r="AU73" s="49">
        <v>200</v>
      </c>
      <c r="AV73" s="49"/>
      <c r="AW73" s="49"/>
      <c r="AX73" s="49"/>
      <c r="AY73" s="49">
        <v>200</v>
      </c>
      <c r="AZ73" s="49"/>
      <c r="BA73" s="49"/>
      <c r="BB73" s="49"/>
      <c r="BC73" s="49"/>
      <c r="BD73" s="49"/>
      <c r="BE73" s="49"/>
      <c r="BF73" s="49"/>
      <c r="BG73" s="49"/>
      <c r="BH73" s="49"/>
      <c r="BI73" s="49"/>
      <c r="BJ73" s="46"/>
      <c r="BK73" s="51">
        <v>2023</v>
      </c>
      <c r="BL73" s="369">
        <v>2025</v>
      </c>
      <c r="BM73" s="51"/>
      <c r="BN73" s="76">
        <v>50000</v>
      </c>
      <c r="BO73" s="76">
        <v>50000</v>
      </c>
      <c r="BP73" s="358"/>
      <c r="BQ73" s="358"/>
      <c r="BR73" s="358"/>
      <c r="BS73" s="358"/>
      <c r="BT73" s="358"/>
      <c r="BU73" s="358"/>
      <c r="BV73" s="358"/>
      <c r="BW73" s="358"/>
      <c r="BX73" s="358"/>
      <c r="BY73" s="358"/>
      <c r="BZ73" s="76"/>
      <c r="CA73" s="76"/>
      <c r="CB73" s="76"/>
      <c r="CC73" s="76"/>
      <c r="CD73" s="76"/>
      <c r="CE73" s="76"/>
      <c r="CF73" s="76"/>
      <c r="CG73" s="76"/>
      <c r="CH73" s="76"/>
      <c r="CI73" s="76"/>
      <c r="CJ73" s="76">
        <v>200</v>
      </c>
      <c r="CK73" s="76"/>
      <c r="CL73" s="76"/>
      <c r="CM73" s="76"/>
      <c r="CN73" s="76"/>
      <c r="CO73" s="49"/>
      <c r="CP73" s="53"/>
      <c r="CQ73" s="49"/>
      <c r="CR73" s="49">
        <v>200</v>
      </c>
      <c r="CS73" s="49"/>
      <c r="CT73" s="49">
        <v>15000</v>
      </c>
      <c r="CU73" s="45">
        <v>0</v>
      </c>
      <c r="CV73" s="45">
        <v>0</v>
      </c>
      <c r="CW73" s="45">
        <v>15000</v>
      </c>
      <c r="CX73" s="76"/>
      <c r="CY73" s="76"/>
      <c r="CZ73" s="52"/>
      <c r="DA73" s="52" t="s">
        <v>680</v>
      </c>
      <c r="DB73" s="52"/>
      <c r="DC73" s="52"/>
      <c r="DD73" s="52"/>
      <c r="DE73" s="52"/>
      <c r="DF73" s="45"/>
      <c r="DG73" s="268">
        <v>49800</v>
      </c>
      <c r="DH73" s="268">
        <v>34800</v>
      </c>
      <c r="DI73" s="269"/>
      <c r="DJ73" s="255"/>
      <c r="DK73" s="255"/>
      <c r="DL73" s="255"/>
      <c r="DM73" s="255"/>
      <c r="DN73" s="255"/>
      <c r="DO73" s="255"/>
      <c r="DP73" s="255"/>
      <c r="DQ73" s="255"/>
      <c r="DR73" s="255"/>
    </row>
    <row r="74" spans="1:122" ht="69.75" hidden="1" customHeight="1">
      <c r="A74" s="39">
        <v>2</v>
      </c>
      <c r="B74" s="350" t="s">
        <v>763</v>
      </c>
      <c r="C74" s="39"/>
      <c r="D74" s="371"/>
      <c r="E74" s="265">
        <v>2022</v>
      </c>
      <c r="F74" s="265">
        <v>2024</v>
      </c>
      <c r="G74" s="89" t="s">
        <v>764</v>
      </c>
      <c r="H74" s="37">
        <v>39284</v>
      </c>
      <c r="I74" s="37">
        <v>39284</v>
      </c>
      <c r="J74" s="37"/>
      <c r="K74" s="37"/>
      <c r="L74" s="37"/>
      <c r="M74" s="37"/>
      <c r="N74" s="37"/>
      <c r="O74" s="37"/>
      <c r="P74" s="37"/>
      <c r="Q74" s="37"/>
      <c r="R74" s="37"/>
      <c r="S74" s="37"/>
      <c r="T74" s="37"/>
      <c r="U74" s="37"/>
      <c r="V74" s="37">
        <v>39284</v>
      </c>
      <c r="W74" s="74">
        <v>0</v>
      </c>
      <c r="X74" s="74">
        <v>39284</v>
      </c>
      <c r="Y74" s="74">
        <v>0</v>
      </c>
      <c r="Z74" s="74">
        <v>39284</v>
      </c>
      <c r="AA74" s="74">
        <v>0</v>
      </c>
      <c r="AB74" s="74">
        <v>39284</v>
      </c>
      <c r="AC74" s="74">
        <v>0</v>
      </c>
      <c r="AD74" s="74">
        <v>39284</v>
      </c>
      <c r="AE74" s="74">
        <v>39284</v>
      </c>
      <c r="AF74" s="74">
        <v>39284</v>
      </c>
      <c r="AG74" s="77">
        <v>14580</v>
      </c>
      <c r="AH74" s="77">
        <v>14580</v>
      </c>
      <c r="AI74" s="77"/>
      <c r="AJ74" s="77"/>
      <c r="AK74" s="77"/>
      <c r="AL74" s="77"/>
      <c r="AM74" s="77"/>
      <c r="AN74" s="77"/>
      <c r="AO74" s="77"/>
      <c r="AP74" s="74"/>
      <c r="AQ74" s="77"/>
      <c r="AR74" s="77"/>
      <c r="AS74" s="77"/>
      <c r="AT74" s="77"/>
      <c r="AU74" s="74">
        <v>24704</v>
      </c>
      <c r="AV74" s="74"/>
      <c r="AW74" s="74"/>
      <c r="AX74" s="77">
        <v>14623</v>
      </c>
      <c r="AY74" s="77">
        <v>10081</v>
      </c>
      <c r="AZ74" s="77"/>
      <c r="BA74" s="77"/>
      <c r="BB74" s="77"/>
      <c r="BC74" s="77"/>
      <c r="BD74" s="77"/>
      <c r="BE74" s="77"/>
      <c r="BF74" s="74"/>
      <c r="BG74" s="77"/>
      <c r="BH74" s="77"/>
      <c r="BI74" s="77"/>
      <c r="BJ74" s="89"/>
      <c r="BK74" s="372" t="s">
        <v>765</v>
      </c>
      <c r="BL74" s="372" t="s">
        <v>195</v>
      </c>
      <c r="BM74" s="89" t="s">
        <v>764</v>
      </c>
      <c r="BN74" s="258">
        <v>39284</v>
      </c>
      <c r="BO74" s="258">
        <v>39284</v>
      </c>
      <c r="BP74" s="282"/>
      <c r="BQ74" s="282"/>
      <c r="BR74" s="282"/>
      <c r="BS74" s="282"/>
      <c r="BT74" s="282"/>
      <c r="BU74" s="282"/>
      <c r="BV74" s="282"/>
      <c r="BW74" s="282"/>
      <c r="BX74" s="282"/>
      <c r="BY74" s="282"/>
      <c r="BZ74" s="282"/>
      <c r="CA74" s="282"/>
      <c r="CB74" s="282"/>
      <c r="CC74" s="282"/>
      <c r="CD74" s="282"/>
      <c r="CE74" s="282"/>
      <c r="CF74" s="282"/>
      <c r="CG74" s="282"/>
      <c r="CH74" s="282"/>
      <c r="CI74" s="282"/>
      <c r="CJ74" s="75">
        <v>23931</v>
      </c>
      <c r="CK74" s="75"/>
      <c r="CL74" s="75"/>
      <c r="CM74" s="75"/>
      <c r="CN74" s="75"/>
      <c r="CO74" s="74"/>
      <c r="CP74" s="74"/>
      <c r="CQ74" s="77">
        <v>13850</v>
      </c>
      <c r="CR74" s="77">
        <v>10081</v>
      </c>
      <c r="CS74" s="77"/>
      <c r="CT74" s="74">
        <v>14580</v>
      </c>
      <c r="CU74" s="41">
        <v>14580</v>
      </c>
      <c r="CV74" s="41">
        <v>0</v>
      </c>
      <c r="CW74" s="41">
        <v>0</v>
      </c>
      <c r="CX74" s="75"/>
      <c r="CY74" s="75"/>
      <c r="CZ74" s="39"/>
      <c r="DA74" s="39"/>
      <c r="DB74" s="296"/>
      <c r="DC74" s="296"/>
      <c r="DD74" s="39" t="s">
        <v>580</v>
      </c>
      <c r="DE74" s="296" t="s">
        <v>341</v>
      </c>
      <c r="DF74" s="39"/>
      <c r="DG74" s="268">
        <v>15353</v>
      </c>
      <c r="DH74" s="247">
        <v>773</v>
      </c>
      <c r="DI74" s="254"/>
      <c r="DJ74" s="237"/>
      <c r="DK74" s="237"/>
      <c r="DL74" s="237"/>
      <c r="DM74" s="237"/>
      <c r="DN74" s="237"/>
      <c r="DO74" s="237"/>
      <c r="DP74" s="237"/>
      <c r="DQ74" s="237"/>
      <c r="DR74" s="237"/>
    </row>
    <row r="75" spans="1:122" ht="36.75" hidden="1" customHeight="1">
      <c r="A75" s="39"/>
      <c r="B75" s="249" t="s">
        <v>713</v>
      </c>
      <c r="C75" s="89"/>
      <c r="D75" s="89"/>
      <c r="E75" s="72"/>
      <c r="F75" s="72"/>
      <c r="G75" s="89"/>
      <c r="H75" s="74"/>
      <c r="I75" s="74"/>
      <c r="J75" s="75"/>
      <c r="K75" s="75"/>
      <c r="L75" s="75"/>
      <c r="M75" s="75"/>
      <c r="N75" s="75"/>
      <c r="O75" s="75"/>
      <c r="P75" s="75"/>
      <c r="Q75" s="75"/>
      <c r="R75" s="75"/>
      <c r="S75" s="74"/>
      <c r="T75" s="75"/>
      <c r="U75" s="75"/>
      <c r="V75" s="75"/>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89"/>
      <c r="BK75" s="89"/>
      <c r="BL75" s="89"/>
      <c r="BM75" s="89"/>
      <c r="BN75" s="40">
        <v>1757</v>
      </c>
      <c r="BO75" s="40">
        <v>1757</v>
      </c>
      <c r="BP75" s="40">
        <v>0</v>
      </c>
      <c r="BQ75" s="40">
        <v>0</v>
      </c>
      <c r="BR75" s="40">
        <v>0</v>
      </c>
      <c r="BS75" s="40">
        <v>0</v>
      </c>
      <c r="BT75" s="40">
        <v>0</v>
      </c>
      <c r="BU75" s="40">
        <v>0</v>
      </c>
      <c r="BV75" s="40">
        <v>0</v>
      </c>
      <c r="BW75" s="40">
        <v>0</v>
      </c>
      <c r="BX75" s="40">
        <v>0</v>
      </c>
      <c r="BY75" s="40">
        <v>0</v>
      </c>
      <c r="BZ75" s="40">
        <v>0</v>
      </c>
      <c r="CA75" s="40">
        <v>0</v>
      </c>
      <c r="CB75" s="40">
        <v>0</v>
      </c>
      <c r="CC75" s="40">
        <v>0</v>
      </c>
      <c r="CD75" s="40">
        <v>0</v>
      </c>
      <c r="CE75" s="40">
        <v>0</v>
      </c>
      <c r="CF75" s="40">
        <v>0</v>
      </c>
      <c r="CG75" s="40">
        <v>0</v>
      </c>
      <c r="CH75" s="40">
        <v>0</v>
      </c>
      <c r="CI75" s="40">
        <v>0</v>
      </c>
      <c r="CJ75" s="40">
        <v>1000</v>
      </c>
      <c r="CK75" s="40">
        <v>0</v>
      </c>
      <c r="CL75" s="40">
        <v>0</v>
      </c>
      <c r="CM75" s="40">
        <v>0</v>
      </c>
      <c r="CN75" s="40">
        <v>0</v>
      </c>
      <c r="CO75" s="40">
        <v>1000</v>
      </c>
      <c r="CP75" s="40">
        <v>0</v>
      </c>
      <c r="CQ75" s="40">
        <v>0</v>
      </c>
      <c r="CR75" s="40">
        <v>0</v>
      </c>
      <c r="CS75" s="40">
        <v>0</v>
      </c>
      <c r="CT75" s="40">
        <v>12000</v>
      </c>
      <c r="CU75" s="40">
        <v>12000</v>
      </c>
      <c r="CV75" s="40">
        <v>0</v>
      </c>
      <c r="CW75" s="40">
        <v>0</v>
      </c>
      <c r="CX75" s="40">
        <v>0</v>
      </c>
      <c r="CY75" s="258"/>
      <c r="CZ75" s="39"/>
      <c r="DA75" s="39"/>
      <c r="DB75" s="39"/>
      <c r="DC75" s="39"/>
      <c r="DD75" s="39"/>
      <c r="DE75" s="39"/>
      <c r="DF75" s="41"/>
      <c r="DG75" s="268"/>
      <c r="DH75" s="253"/>
      <c r="DI75" s="254"/>
      <c r="DJ75" s="237"/>
      <c r="DK75" s="237"/>
      <c r="DL75" s="237"/>
      <c r="DM75" s="320"/>
      <c r="DN75" s="237"/>
      <c r="DO75" s="237"/>
      <c r="DP75" s="237"/>
      <c r="DQ75" s="237"/>
      <c r="DR75" s="237"/>
    </row>
    <row r="76" spans="1:122" ht="30.75" hidden="1" customHeight="1">
      <c r="A76" s="39">
        <v>1</v>
      </c>
      <c r="B76" s="78" t="s">
        <v>302</v>
      </c>
      <c r="C76" s="89"/>
      <c r="D76" s="89"/>
      <c r="E76" s="72">
        <v>2023</v>
      </c>
      <c r="F76" s="72">
        <v>2025</v>
      </c>
      <c r="G76" s="54" t="s">
        <v>766</v>
      </c>
      <c r="H76" s="74">
        <v>15000</v>
      </c>
      <c r="I76" s="74">
        <v>15000</v>
      </c>
      <c r="J76" s="75"/>
      <c r="K76" s="75"/>
      <c r="L76" s="75"/>
      <c r="M76" s="75"/>
      <c r="N76" s="75"/>
      <c r="O76" s="75"/>
      <c r="P76" s="75"/>
      <c r="Q76" s="75"/>
      <c r="R76" s="75"/>
      <c r="S76" s="74"/>
      <c r="T76" s="75"/>
      <c r="U76" s="75"/>
      <c r="V76" s="75"/>
      <c r="W76" s="74">
        <v>15000</v>
      </c>
      <c r="X76" s="74">
        <v>15000</v>
      </c>
      <c r="Y76" s="74">
        <v>0</v>
      </c>
      <c r="Z76" s="74">
        <v>15000</v>
      </c>
      <c r="AA76" s="74">
        <v>0</v>
      </c>
      <c r="AB76" s="74">
        <v>15000</v>
      </c>
      <c r="AC76" s="74">
        <v>0</v>
      </c>
      <c r="AD76" s="74">
        <v>15000</v>
      </c>
      <c r="AE76" s="74">
        <v>15000</v>
      </c>
      <c r="AF76" s="74">
        <v>15000</v>
      </c>
      <c r="AG76" s="74">
        <v>14000</v>
      </c>
      <c r="AH76" s="74">
        <v>14000</v>
      </c>
      <c r="AI76" s="74"/>
      <c r="AJ76" s="74"/>
      <c r="AK76" s="74"/>
      <c r="AL76" s="74"/>
      <c r="AM76" s="74"/>
      <c r="AN76" s="74"/>
      <c r="AO76" s="74"/>
      <c r="AP76" s="74"/>
      <c r="AQ76" s="74"/>
      <c r="AR76" s="74"/>
      <c r="AS76" s="74"/>
      <c r="AT76" s="74"/>
      <c r="AU76" s="74">
        <v>1000</v>
      </c>
      <c r="AV76" s="74">
        <v>1000</v>
      </c>
      <c r="AW76" s="74"/>
      <c r="AX76" s="74"/>
      <c r="AY76" s="74"/>
      <c r="AZ76" s="74"/>
      <c r="BA76" s="74"/>
      <c r="BB76" s="74"/>
      <c r="BC76" s="74"/>
      <c r="BD76" s="74"/>
      <c r="BE76" s="74"/>
      <c r="BF76" s="74"/>
      <c r="BG76" s="74"/>
      <c r="BH76" s="74"/>
      <c r="BI76" s="74"/>
      <c r="BJ76" s="89"/>
      <c r="BK76" s="373" t="s">
        <v>162</v>
      </c>
      <c r="BL76" s="373" t="s">
        <v>163</v>
      </c>
      <c r="BM76" s="374" t="s">
        <v>767</v>
      </c>
      <c r="BN76" s="47">
        <v>1757</v>
      </c>
      <c r="BO76" s="47">
        <v>1757</v>
      </c>
      <c r="BP76" s="74"/>
      <c r="BQ76" s="74"/>
      <c r="BR76" s="74"/>
      <c r="BS76" s="74"/>
      <c r="BT76" s="74"/>
      <c r="BU76" s="74"/>
      <c r="BV76" s="74"/>
      <c r="BW76" s="74"/>
      <c r="BX76" s="74"/>
      <c r="BY76" s="74"/>
      <c r="BZ76" s="74"/>
      <c r="CA76" s="74"/>
      <c r="CB76" s="74"/>
      <c r="CC76" s="74"/>
      <c r="CD76" s="74"/>
      <c r="CE76" s="74"/>
      <c r="CF76" s="74"/>
      <c r="CG76" s="74"/>
      <c r="CH76" s="74"/>
      <c r="CI76" s="74"/>
      <c r="CJ76" s="75">
        <v>1000</v>
      </c>
      <c r="CK76" s="75"/>
      <c r="CL76" s="75"/>
      <c r="CM76" s="75"/>
      <c r="CN76" s="75"/>
      <c r="CO76" s="74">
        <v>1000</v>
      </c>
      <c r="CP76" s="74"/>
      <c r="CQ76" s="74"/>
      <c r="CR76" s="74"/>
      <c r="CS76" s="74"/>
      <c r="CT76" s="74">
        <v>12000</v>
      </c>
      <c r="CU76" s="41">
        <v>12000</v>
      </c>
      <c r="CV76" s="41">
        <v>0</v>
      </c>
      <c r="CW76" s="41">
        <v>0</v>
      </c>
      <c r="CX76" s="75"/>
      <c r="CY76" s="258"/>
      <c r="CZ76" s="39"/>
      <c r="DA76" s="39"/>
      <c r="DB76" s="39"/>
      <c r="DC76" s="39"/>
      <c r="DD76" s="39"/>
      <c r="DE76" s="39"/>
      <c r="DF76" s="41"/>
      <c r="DG76" s="268">
        <v>14000</v>
      </c>
      <c r="DH76" s="253">
        <v>2000</v>
      </c>
      <c r="DI76" s="254"/>
      <c r="DJ76" s="237"/>
      <c r="DK76" s="237"/>
      <c r="DL76" s="237"/>
      <c r="DM76" s="320">
        <v>0</v>
      </c>
      <c r="DN76" s="237"/>
      <c r="DO76" s="237"/>
      <c r="DP76" s="237"/>
      <c r="DQ76" s="237"/>
      <c r="DR76" s="237"/>
    </row>
    <row r="77" spans="1:122" ht="39" hidden="1" customHeight="1">
      <c r="A77" s="30"/>
      <c r="B77" s="366" t="s">
        <v>713</v>
      </c>
      <c r="C77" s="231"/>
      <c r="D77" s="231"/>
      <c r="E77" s="30"/>
      <c r="F77" s="84"/>
      <c r="G77" s="231"/>
      <c r="H77" s="59"/>
      <c r="I77" s="59"/>
      <c r="J77" s="55"/>
      <c r="K77" s="55"/>
      <c r="L77" s="55"/>
      <c r="M77" s="55"/>
      <c r="N77" s="55"/>
      <c r="O77" s="55"/>
      <c r="P77" s="55"/>
      <c r="Q77" s="55"/>
      <c r="R77" s="59"/>
      <c r="S77" s="59"/>
      <c r="T77" s="55"/>
      <c r="U77" s="55"/>
      <c r="V77" s="55"/>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231"/>
      <c r="BK77" s="231"/>
      <c r="BL77" s="231"/>
      <c r="BM77" s="231"/>
      <c r="BN77" s="59">
        <v>15000</v>
      </c>
      <c r="BO77" s="59">
        <v>15000</v>
      </c>
      <c r="BP77" s="59">
        <v>0</v>
      </c>
      <c r="BQ77" s="59">
        <v>0</v>
      </c>
      <c r="BR77" s="59">
        <v>0</v>
      </c>
      <c r="BS77" s="59">
        <v>0</v>
      </c>
      <c r="BT77" s="59">
        <v>0</v>
      </c>
      <c r="BU77" s="59">
        <v>0</v>
      </c>
      <c r="BV77" s="59">
        <v>0</v>
      </c>
      <c r="BW77" s="59">
        <v>0</v>
      </c>
      <c r="BX77" s="59">
        <v>0</v>
      </c>
      <c r="BY77" s="59">
        <v>0</v>
      </c>
      <c r="BZ77" s="59">
        <v>0</v>
      </c>
      <c r="CA77" s="59">
        <v>0</v>
      </c>
      <c r="CB77" s="59">
        <v>0</v>
      </c>
      <c r="CC77" s="59">
        <v>0</v>
      </c>
      <c r="CD77" s="59">
        <v>0</v>
      </c>
      <c r="CE77" s="59">
        <v>0</v>
      </c>
      <c r="CF77" s="59">
        <v>0</v>
      </c>
      <c r="CG77" s="59">
        <v>0</v>
      </c>
      <c r="CH77" s="59">
        <v>0</v>
      </c>
      <c r="CI77" s="59">
        <v>0</v>
      </c>
      <c r="CJ77" s="59">
        <v>0</v>
      </c>
      <c r="CK77" s="59">
        <v>0</v>
      </c>
      <c r="CL77" s="59">
        <v>0</v>
      </c>
      <c r="CM77" s="59">
        <v>0</v>
      </c>
      <c r="CN77" s="59">
        <v>0</v>
      </c>
      <c r="CO77" s="59">
        <v>0</v>
      </c>
      <c r="CP77" s="59">
        <v>0</v>
      </c>
      <c r="CQ77" s="59">
        <v>0</v>
      </c>
      <c r="CR77" s="59">
        <v>0</v>
      </c>
      <c r="CS77" s="59">
        <v>0</v>
      </c>
      <c r="CT77" s="59">
        <v>12000</v>
      </c>
      <c r="CU77" s="59">
        <v>12000</v>
      </c>
      <c r="CV77" s="59">
        <v>0</v>
      </c>
      <c r="CW77" s="59">
        <v>0</v>
      </c>
      <c r="CX77" s="59">
        <v>0</v>
      </c>
      <c r="CY77" s="66"/>
      <c r="CZ77" s="375"/>
      <c r="DA77" s="375"/>
      <c r="DB77" s="30"/>
      <c r="DC77" s="30"/>
      <c r="DD77" s="30"/>
      <c r="DE77" s="66"/>
      <c r="DF77" s="57"/>
      <c r="DG77" s="347"/>
      <c r="DH77" s="247"/>
      <c r="DI77" s="248"/>
      <c r="DJ77" s="244"/>
      <c r="DK77" s="244"/>
      <c r="DL77" s="244"/>
      <c r="DM77" s="244"/>
      <c r="DN77" s="244"/>
      <c r="DO77" s="244"/>
      <c r="DP77" s="244"/>
      <c r="DQ77" s="244"/>
      <c r="DR77" s="244"/>
    </row>
    <row r="78" spans="1:122" ht="38.25" hidden="1" customHeight="1">
      <c r="A78" s="39">
        <v>1</v>
      </c>
      <c r="B78" s="78" t="s">
        <v>276</v>
      </c>
      <c r="C78" s="89"/>
      <c r="D78" s="89"/>
      <c r="E78" s="72">
        <v>2023</v>
      </c>
      <c r="F78" s="72">
        <v>2025</v>
      </c>
      <c r="G78" s="54" t="s">
        <v>768</v>
      </c>
      <c r="H78" s="74">
        <v>15000</v>
      </c>
      <c r="I78" s="74">
        <v>15000</v>
      </c>
      <c r="J78" s="75"/>
      <c r="K78" s="75"/>
      <c r="L78" s="75"/>
      <c r="M78" s="75"/>
      <c r="N78" s="75"/>
      <c r="O78" s="75"/>
      <c r="P78" s="75"/>
      <c r="Q78" s="75"/>
      <c r="R78" s="261"/>
      <c r="S78" s="261"/>
      <c r="T78" s="75"/>
      <c r="U78" s="75"/>
      <c r="V78" s="75"/>
      <c r="W78" s="74"/>
      <c r="X78" s="74"/>
      <c r="Y78" s="74">
        <v>15000</v>
      </c>
      <c r="Z78" s="74">
        <v>15000</v>
      </c>
      <c r="AA78" s="74">
        <v>0</v>
      </c>
      <c r="AB78" s="74">
        <v>15000</v>
      </c>
      <c r="AC78" s="74">
        <v>0</v>
      </c>
      <c r="AD78" s="74">
        <v>15000</v>
      </c>
      <c r="AE78" s="74">
        <v>15000</v>
      </c>
      <c r="AF78" s="74">
        <v>15000</v>
      </c>
      <c r="AG78" s="74">
        <v>15000</v>
      </c>
      <c r="AH78" s="74">
        <v>15000</v>
      </c>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41"/>
      <c r="BK78" s="89" t="s">
        <v>162</v>
      </c>
      <c r="BL78" s="89" t="s">
        <v>163</v>
      </c>
      <c r="BM78" s="89"/>
      <c r="BN78" s="74">
        <v>15000</v>
      </c>
      <c r="BO78" s="74">
        <v>15000</v>
      </c>
      <c r="BP78" s="261"/>
      <c r="BQ78" s="261"/>
      <c r="BR78" s="261"/>
      <c r="BS78" s="261"/>
      <c r="BT78" s="261"/>
      <c r="BU78" s="261"/>
      <c r="BV78" s="261"/>
      <c r="BW78" s="261"/>
      <c r="BX78" s="261"/>
      <c r="BY78" s="261"/>
      <c r="BZ78" s="75"/>
      <c r="CA78" s="75"/>
      <c r="CB78" s="75"/>
      <c r="CC78" s="75"/>
      <c r="CD78" s="75"/>
      <c r="CE78" s="75"/>
      <c r="CF78" s="75"/>
      <c r="CG78" s="75"/>
      <c r="CH78" s="75"/>
      <c r="CI78" s="75"/>
      <c r="CJ78" s="75">
        <v>0</v>
      </c>
      <c r="CK78" s="75"/>
      <c r="CL78" s="75"/>
      <c r="CM78" s="75"/>
      <c r="CN78" s="75"/>
      <c r="CO78" s="74"/>
      <c r="CP78" s="74"/>
      <c r="CQ78" s="74"/>
      <c r="CR78" s="74"/>
      <c r="CS78" s="74"/>
      <c r="CT78" s="74">
        <v>12000</v>
      </c>
      <c r="CU78" s="41">
        <v>12000</v>
      </c>
      <c r="CV78" s="41">
        <v>0</v>
      </c>
      <c r="CW78" s="41">
        <v>0</v>
      </c>
      <c r="CX78" s="75"/>
      <c r="CY78" s="42"/>
      <c r="CZ78" s="54"/>
      <c r="DA78" s="54" t="s">
        <v>680</v>
      </c>
      <c r="DB78" s="39"/>
      <c r="DC78" s="39"/>
      <c r="DD78" s="39"/>
      <c r="DE78" s="42"/>
      <c r="DF78" s="41"/>
      <c r="DG78" s="268">
        <v>15000</v>
      </c>
      <c r="DH78" s="253">
        <v>3000</v>
      </c>
      <c r="DI78" s="254"/>
      <c r="DJ78" s="237"/>
      <c r="DK78" s="237"/>
      <c r="DL78" s="237"/>
      <c r="DM78" s="237"/>
      <c r="DN78" s="237"/>
      <c r="DO78" s="237"/>
      <c r="DP78" s="237"/>
      <c r="DQ78" s="237"/>
      <c r="DR78" s="237"/>
    </row>
    <row r="79" spans="1:122" ht="15.75" hidden="1" customHeight="1">
      <c r="A79" s="30"/>
      <c r="B79" s="249" t="s">
        <v>713</v>
      </c>
      <c r="C79" s="231"/>
      <c r="D79" s="231"/>
      <c r="E79" s="84"/>
      <c r="F79" s="84"/>
      <c r="G79" s="231"/>
      <c r="H79" s="59">
        <v>15000</v>
      </c>
      <c r="I79" s="59">
        <v>15000</v>
      </c>
      <c r="J79" s="59">
        <v>0</v>
      </c>
      <c r="K79" s="59">
        <v>0</v>
      </c>
      <c r="L79" s="59">
        <v>0</v>
      </c>
      <c r="M79" s="59">
        <v>0</v>
      </c>
      <c r="N79" s="59">
        <v>0</v>
      </c>
      <c r="O79" s="59">
        <v>0</v>
      </c>
      <c r="P79" s="59">
        <v>0</v>
      </c>
      <c r="Q79" s="59">
        <v>0</v>
      </c>
      <c r="R79" s="59">
        <v>0</v>
      </c>
      <c r="S79" s="59">
        <v>0</v>
      </c>
      <c r="T79" s="59">
        <v>0</v>
      </c>
      <c r="U79" s="59">
        <v>0</v>
      </c>
      <c r="V79" s="59">
        <v>18000</v>
      </c>
      <c r="W79" s="40">
        <v>0</v>
      </c>
      <c r="X79" s="40">
        <v>18000</v>
      </c>
      <c r="Y79" s="40">
        <v>0</v>
      </c>
      <c r="Z79" s="40">
        <v>18000</v>
      </c>
      <c r="AA79" s="40">
        <v>0</v>
      </c>
      <c r="AB79" s="40">
        <v>18000</v>
      </c>
      <c r="AC79" s="40">
        <v>-3000</v>
      </c>
      <c r="AD79" s="40">
        <v>15000</v>
      </c>
      <c r="AE79" s="40">
        <v>15000</v>
      </c>
      <c r="AF79" s="40">
        <v>15000</v>
      </c>
      <c r="AG79" s="59">
        <v>14000</v>
      </c>
      <c r="AH79" s="59">
        <v>14000</v>
      </c>
      <c r="AI79" s="59">
        <v>0</v>
      </c>
      <c r="AJ79" s="59">
        <v>0</v>
      </c>
      <c r="AK79" s="59">
        <v>0</v>
      </c>
      <c r="AL79" s="59">
        <v>0</v>
      </c>
      <c r="AM79" s="59">
        <v>0</v>
      </c>
      <c r="AN79" s="59">
        <v>0</v>
      </c>
      <c r="AO79" s="59">
        <v>0</v>
      </c>
      <c r="AP79" s="59">
        <v>0</v>
      </c>
      <c r="AQ79" s="59">
        <v>0</v>
      </c>
      <c r="AR79" s="59">
        <v>0</v>
      </c>
      <c r="AS79" s="59">
        <v>0</v>
      </c>
      <c r="AT79" s="59">
        <v>0</v>
      </c>
      <c r="AU79" s="59">
        <v>1000</v>
      </c>
      <c r="AV79" s="59">
        <v>1000</v>
      </c>
      <c r="AW79" s="59">
        <v>0</v>
      </c>
      <c r="AX79" s="59">
        <v>0</v>
      </c>
      <c r="AY79" s="59">
        <v>0</v>
      </c>
      <c r="AZ79" s="59">
        <v>0</v>
      </c>
      <c r="BA79" s="59"/>
      <c r="BB79" s="59">
        <v>0</v>
      </c>
      <c r="BC79" s="59">
        <v>0</v>
      </c>
      <c r="BD79" s="59">
        <v>0</v>
      </c>
      <c r="BE79" s="59">
        <v>0</v>
      </c>
      <c r="BF79" s="59">
        <v>0</v>
      </c>
      <c r="BG79" s="59">
        <v>0</v>
      </c>
      <c r="BH79" s="59">
        <v>0</v>
      </c>
      <c r="BI79" s="59">
        <v>0</v>
      </c>
      <c r="BJ79" s="59">
        <v>0</v>
      </c>
      <c r="BK79" s="231"/>
      <c r="BL79" s="231"/>
      <c r="BM79" s="231"/>
      <c r="BN79" s="59">
        <v>14647</v>
      </c>
      <c r="BO79" s="59">
        <v>14647</v>
      </c>
      <c r="BP79" s="59">
        <v>0</v>
      </c>
      <c r="BQ79" s="59">
        <v>0</v>
      </c>
      <c r="BR79" s="59">
        <v>0</v>
      </c>
      <c r="BS79" s="59">
        <v>0</v>
      </c>
      <c r="BT79" s="59">
        <v>0</v>
      </c>
      <c r="BU79" s="59">
        <v>0</v>
      </c>
      <c r="BV79" s="59">
        <v>0</v>
      </c>
      <c r="BW79" s="59">
        <v>0</v>
      </c>
      <c r="BX79" s="59">
        <v>0</v>
      </c>
      <c r="BY79" s="59">
        <v>0</v>
      </c>
      <c r="BZ79" s="59">
        <v>0</v>
      </c>
      <c r="CA79" s="59">
        <v>0</v>
      </c>
      <c r="CB79" s="59">
        <v>0</v>
      </c>
      <c r="CC79" s="59">
        <v>0</v>
      </c>
      <c r="CD79" s="59">
        <v>0</v>
      </c>
      <c r="CE79" s="59">
        <v>0</v>
      </c>
      <c r="CF79" s="59">
        <v>0</v>
      </c>
      <c r="CG79" s="59">
        <v>0</v>
      </c>
      <c r="CH79" s="59">
        <v>0</v>
      </c>
      <c r="CI79" s="59">
        <v>0</v>
      </c>
      <c r="CJ79" s="59">
        <v>2498</v>
      </c>
      <c r="CK79" s="59">
        <v>1498</v>
      </c>
      <c r="CL79" s="59">
        <v>0</v>
      </c>
      <c r="CM79" s="59">
        <v>0</v>
      </c>
      <c r="CN79" s="59">
        <v>0</v>
      </c>
      <c r="CO79" s="59">
        <v>1000</v>
      </c>
      <c r="CP79" s="59">
        <v>0</v>
      </c>
      <c r="CQ79" s="59">
        <v>0</v>
      </c>
      <c r="CR79" s="59">
        <v>0</v>
      </c>
      <c r="CS79" s="59">
        <v>0</v>
      </c>
      <c r="CT79" s="59">
        <v>10700</v>
      </c>
      <c r="CU79" s="59">
        <v>10700</v>
      </c>
      <c r="CV79" s="59">
        <v>0</v>
      </c>
      <c r="CW79" s="59">
        <v>0</v>
      </c>
      <c r="CX79" s="59">
        <v>0</v>
      </c>
      <c r="CY79" s="59">
        <v>0</v>
      </c>
      <c r="CZ79" s="84"/>
      <c r="DA79" s="84"/>
      <c r="DB79" s="30"/>
      <c r="DC79" s="30"/>
      <c r="DD79" s="30"/>
      <c r="DE79" s="30"/>
      <c r="DF79" s="30"/>
      <c r="DG79" s="347">
        <v>12502</v>
      </c>
      <c r="DH79" s="247">
        <v>1802</v>
      </c>
      <c r="DI79" s="248"/>
      <c r="DJ79" s="244"/>
      <c r="DK79" s="244"/>
      <c r="DL79" s="244"/>
      <c r="DM79" s="244"/>
      <c r="DN79" s="244"/>
      <c r="DO79" s="244"/>
      <c r="DP79" s="244"/>
      <c r="DQ79" s="244"/>
      <c r="DR79" s="244"/>
    </row>
    <row r="80" spans="1:122" ht="29.25" hidden="1" customHeight="1">
      <c r="A80" s="39">
        <v>1</v>
      </c>
      <c r="B80" s="78" t="s">
        <v>246</v>
      </c>
      <c r="C80" s="39"/>
      <c r="D80" s="89"/>
      <c r="E80" s="72">
        <v>2023</v>
      </c>
      <c r="F80" s="72">
        <v>2025</v>
      </c>
      <c r="G80" s="54" t="s">
        <v>769</v>
      </c>
      <c r="H80" s="74">
        <v>15000</v>
      </c>
      <c r="I80" s="74">
        <v>15000</v>
      </c>
      <c r="J80" s="42"/>
      <c r="K80" s="42"/>
      <c r="L80" s="42"/>
      <c r="M80" s="42"/>
      <c r="N80" s="42"/>
      <c r="O80" s="42"/>
      <c r="P80" s="42"/>
      <c r="Q80" s="42"/>
      <c r="R80" s="42"/>
      <c r="S80" s="42"/>
      <c r="T80" s="42"/>
      <c r="U80" s="62"/>
      <c r="V80" s="62"/>
      <c r="W80" s="74">
        <v>15000</v>
      </c>
      <c r="X80" s="74">
        <v>15000</v>
      </c>
      <c r="Y80" s="74">
        <v>0</v>
      </c>
      <c r="Z80" s="74">
        <v>15000</v>
      </c>
      <c r="AA80" s="74">
        <v>0</v>
      </c>
      <c r="AB80" s="74">
        <v>15000</v>
      </c>
      <c r="AC80" s="74">
        <v>0</v>
      </c>
      <c r="AD80" s="74">
        <v>15000</v>
      </c>
      <c r="AE80" s="74">
        <v>15000</v>
      </c>
      <c r="AF80" s="74">
        <v>15000</v>
      </c>
      <c r="AG80" s="41">
        <v>14000</v>
      </c>
      <c r="AH80" s="74">
        <v>14000</v>
      </c>
      <c r="AI80" s="41"/>
      <c r="AJ80" s="74"/>
      <c r="AK80" s="74"/>
      <c r="AL80" s="74"/>
      <c r="AM80" s="74"/>
      <c r="AN80" s="74"/>
      <c r="AO80" s="74"/>
      <c r="AP80" s="74"/>
      <c r="AQ80" s="74"/>
      <c r="AR80" s="74"/>
      <c r="AS80" s="74"/>
      <c r="AT80" s="74"/>
      <c r="AU80" s="74">
        <v>1000</v>
      </c>
      <c r="AV80" s="74">
        <v>1000</v>
      </c>
      <c r="AW80" s="74"/>
      <c r="AX80" s="74"/>
      <c r="AY80" s="74"/>
      <c r="AZ80" s="74"/>
      <c r="BA80" s="74"/>
      <c r="BB80" s="74"/>
      <c r="BC80" s="74"/>
      <c r="BD80" s="74"/>
      <c r="BE80" s="74"/>
      <c r="BF80" s="74"/>
      <c r="BG80" s="74"/>
      <c r="BH80" s="74"/>
      <c r="BI80" s="74"/>
      <c r="BJ80" s="89"/>
      <c r="BK80" s="89" t="s">
        <v>162</v>
      </c>
      <c r="BL80" s="89" t="s">
        <v>163</v>
      </c>
      <c r="BM80" s="89" t="s">
        <v>247</v>
      </c>
      <c r="BN80" s="74">
        <v>14647</v>
      </c>
      <c r="BO80" s="74">
        <v>14647</v>
      </c>
      <c r="BP80" s="282"/>
      <c r="BQ80" s="282"/>
      <c r="BR80" s="282"/>
      <c r="BS80" s="282"/>
      <c r="BT80" s="282"/>
      <c r="BU80" s="282"/>
      <c r="BV80" s="282"/>
      <c r="BW80" s="282"/>
      <c r="BX80" s="282"/>
      <c r="BY80" s="282"/>
      <c r="BZ80" s="282"/>
      <c r="CA80" s="282"/>
      <c r="CB80" s="282"/>
      <c r="CC80" s="74"/>
      <c r="CD80" s="74"/>
      <c r="CE80" s="282"/>
      <c r="CF80" s="282"/>
      <c r="CG80" s="282"/>
      <c r="CH80" s="74"/>
      <c r="CI80" s="74"/>
      <c r="CJ80" s="75">
        <v>2498</v>
      </c>
      <c r="CK80" s="75">
        <v>1498</v>
      </c>
      <c r="CL80" s="75"/>
      <c r="CM80" s="75"/>
      <c r="CN80" s="75"/>
      <c r="CO80" s="74">
        <v>1000</v>
      </c>
      <c r="CP80" s="74"/>
      <c r="CQ80" s="74"/>
      <c r="CR80" s="74"/>
      <c r="CS80" s="74"/>
      <c r="CT80" s="74">
        <v>10700</v>
      </c>
      <c r="CU80" s="41">
        <v>10700</v>
      </c>
      <c r="CV80" s="41">
        <v>0</v>
      </c>
      <c r="CW80" s="41">
        <v>0</v>
      </c>
      <c r="CX80" s="75"/>
      <c r="CY80" s="75"/>
      <c r="CZ80" s="39"/>
      <c r="DA80" s="39"/>
      <c r="DB80" s="39"/>
      <c r="DC80" s="39"/>
      <c r="DD80" s="39"/>
      <c r="DE80" s="39"/>
      <c r="DF80" s="39"/>
      <c r="DG80" s="268">
        <v>12502</v>
      </c>
      <c r="DH80" s="253">
        <v>1802</v>
      </c>
      <c r="DI80" s="254"/>
      <c r="DJ80" s="237"/>
      <c r="DK80" s="237"/>
      <c r="DL80" s="237"/>
      <c r="DM80" s="237"/>
      <c r="DN80" s="237"/>
      <c r="DO80" s="237"/>
      <c r="DP80" s="237"/>
      <c r="DQ80" s="237"/>
      <c r="DR80" s="237"/>
    </row>
    <row r="81" spans="1:122" ht="50.25" hidden="1" customHeight="1">
      <c r="A81" s="276" t="s">
        <v>40</v>
      </c>
      <c r="B81" s="78" t="s">
        <v>312</v>
      </c>
      <c r="C81" s="89"/>
      <c r="D81" s="89"/>
      <c r="E81" s="72">
        <v>2023</v>
      </c>
      <c r="F81" s="72">
        <v>2025</v>
      </c>
      <c r="G81" s="54" t="s">
        <v>770</v>
      </c>
      <c r="H81" s="74">
        <v>15000</v>
      </c>
      <c r="I81" s="74">
        <v>15000</v>
      </c>
      <c r="J81" s="261"/>
      <c r="K81" s="261"/>
      <c r="L81" s="261"/>
      <c r="M81" s="261"/>
      <c r="N81" s="261"/>
      <c r="O81" s="261"/>
      <c r="P81" s="261"/>
      <c r="Q81" s="261"/>
      <c r="R81" s="261"/>
      <c r="S81" s="261"/>
      <c r="T81" s="261"/>
      <c r="U81" s="261"/>
      <c r="V81" s="261"/>
      <c r="W81" s="74">
        <v>15000</v>
      </c>
      <c r="X81" s="74">
        <v>15000</v>
      </c>
      <c r="Y81" s="74">
        <v>0</v>
      </c>
      <c r="Z81" s="74">
        <v>15000</v>
      </c>
      <c r="AA81" s="74">
        <v>0</v>
      </c>
      <c r="AB81" s="74">
        <v>15000</v>
      </c>
      <c r="AC81" s="74">
        <v>0</v>
      </c>
      <c r="AD81" s="74">
        <v>15000</v>
      </c>
      <c r="AE81" s="74">
        <v>15000</v>
      </c>
      <c r="AF81" s="74">
        <v>15000</v>
      </c>
      <c r="AG81" s="74">
        <v>12000</v>
      </c>
      <c r="AH81" s="74">
        <v>12000</v>
      </c>
      <c r="AI81" s="74"/>
      <c r="AJ81" s="261"/>
      <c r="AK81" s="74"/>
      <c r="AL81" s="74"/>
      <c r="AM81" s="74"/>
      <c r="AN81" s="74"/>
      <c r="AO81" s="74"/>
      <c r="AP81" s="74"/>
      <c r="AQ81" s="74"/>
      <c r="AR81" s="74"/>
      <c r="AS81" s="74"/>
      <c r="AT81" s="74"/>
      <c r="AU81" s="74">
        <v>3000</v>
      </c>
      <c r="AV81" s="74">
        <v>1000</v>
      </c>
      <c r="AW81" s="74"/>
      <c r="AX81" s="74"/>
      <c r="AY81" s="74">
        <v>2000</v>
      </c>
      <c r="AZ81" s="74"/>
      <c r="BA81" s="74"/>
      <c r="BB81" s="74"/>
      <c r="BC81" s="74"/>
      <c r="BD81" s="74"/>
      <c r="BE81" s="74"/>
      <c r="BF81" s="74"/>
      <c r="BG81" s="74"/>
      <c r="BH81" s="74"/>
      <c r="BI81" s="74"/>
      <c r="BJ81" s="89"/>
      <c r="BK81" s="89">
        <v>2023</v>
      </c>
      <c r="BL81" s="89">
        <v>2025</v>
      </c>
      <c r="BM81" s="89" t="s">
        <v>313</v>
      </c>
      <c r="BN81" s="74">
        <v>15000</v>
      </c>
      <c r="BO81" s="74">
        <v>15000</v>
      </c>
      <c r="BP81" s="261"/>
      <c r="BQ81" s="261"/>
      <c r="BR81" s="261"/>
      <c r="BS81" s="261"/>
      <c r="BT81" s="261"/>
      <c r="BU81" s="261"/>
      <c r="BV81" s="261"/>
      <c r="BW81" s="261"/>
      <c r="BX81" s="261"/>
      <c r="BY81" s="261"/>
      <c r="BZ81" s="75"/>
      <c r="CA81" s="74"/>
      <c r="CB81" s="74"/>
      <c r="CC81" s="74"/>
      <c r="CD81" s="74"/>
      <c r="CE81" s="75"/>
      <c r="CF81" s="74"/>
      <c r="CG81" s="74"/>
      <c r="CH81" s="74"/>
      <c r="CI81" s="74"/>
      <c r="CJ81" s="75">
        <v>3000</v>
      </c>
      <c r="CK81" s="75"/>
      <c r="CL81" s="75"/>
      <c r="CM81" s="75"/>
      <c r="CN81" s="75"/>
      <c r="CO81" s="74">
        <v>1000</v>
      </c>
      <c r="CP81" s="74"/>
      <c r="CQ81" s="74"/>
      <c r="CR81" s="74">
        <v>2000</v>
      </c>
      <c r="CS81" s="74"/>
      <c r="CT81" s="74">
        <v>10000</v>
      </c>
      <c r="CU81" s="41">
        <v>10000</v>
      </c>
      <c r="CV81" s="41">
        <v>0</v>
      </c>
      <c r="CW81" s="41">
        <v>0</v>
      </c>
      <c r="CX81" s="75"/>
      <c r="CY81" s="258"/>
      <c r="CZ81" s="39"/>
      <c r="DA81" s="39"/>
      <c r="DB81" s="39"/>
      <c r="DC81" s="39"/>
      <c r="DD81" s="39"/>
      <c r="DE81" s="39"/>
      <c r="DF81" s="41"/>
      <c r="DG81" s="268">
        <v>12000</v>
      </c>
      <c r="DH81" s="253">
        <v>2000</v>
      </c>
      <c r="DI81" s="254"/>
      <c r="DJ81" s="237"/>
      <c r="DK81" s="237"/>
      <c r="DL81" s="237"/>
      <c r="DM81" s="320">
        <v>0</v>
      </c>
      <c r="DN81" s="237"/>
      <c r="DO81" s="237"/>
      <c r="DP81" s="237"/>
      <c r="DQ81" s="237"/>
      <c r="DR81" s="237"/>
    </row>
    <row r="82" spans="1:122" ht="70.5" hidden="1" customHeight="1">
      <c r="A82" s="39">
        <v>1</v>
      </c>
      <c r="B82" s="350" t="s">
        <v>771</v>
      </c>
      <c r="C82" s="39"/>
      <c r="D82" s="371"/>
      <c r="E82" s="265">
        <v>2022</v>
      </c>
      <c r="F82" s="265">
        <v>2024</v>
      </c>
      <c r="G82" s="89" t="s">
        <v>772</v>
      </c>
      <c r="H82" s="37">
        <v>13550</v>
      </c>
      <c r="I82" s="37">
        <v>13550</v>
      </c>
      <c r="J82" s="37"/>
      <c r="K82" s="37"/>
      <c r="L82" s="37"/>
      <c r="M82" s="37"/>
      <c r="N82" s="37"/>
      <c r="O82" s="37"/>
      <c r="P82" s="37"/>
      <c r="Q82" s="37"/>
      <c r="R82" s="37"/>
      <c r="S82" s="37"/>
      <c r="T82" s="37"/>
      <c r="U82" s="37"/>
      <c r="V82" s="37">
        <v>13550</v>
      </c>
      <c r="W82" s="74">
        <v>0</v>
      </c>
      <c r="X82" s="74">
        <v>13550</v>
      </c>
      <c r="Y82" s="74">
        <v>0</v>
      </c>
      <c r="Z82" s="74">
        <v>13550</v>
      </c>
      <c r="AA82" s="74">
        <v>0</v>
      </c>
      <c r="AB82" s="74">
        <v>13550</v>
      </c>
      <c r="AC82" s="74">
        <v>0</v>
      </c>
      <c r="AD82" s="74">
        <v>13550</v>
      </c>
      <c r="AE82" s="74">
        <v>13550</v>
      </c>
      <c r="AF82" s="74">
        <v>13550</v>
      </c>
      <c r="AG82" s="77">
        <v>9770</v>
      </c>
      <c r="AH82" s="77">
        <v>9770</v>
      </c>
      <c r="AI82" s="77"/>
      <c r="AJ82" s="77"/>
      <c r="AK82" s="77"/>
      <c r="AL82" s="77"/>
      <c r="AM82" s="77"/>
      <c r="AN82" s="77"/>
      <c r="AO82" s="77"/>
      <c r="AP82" s="74"/>
      <c r="AQ82" s="77"/>
      <c r="AR82" s="77"/>
      <c r="AS82" s="77"/>
      <c r="AT82" s="77"/>
      <c r="AU82" s="74">
        <v>3780</v>
      </c>
      <c r="AV82" s="74"/>
      <c r="AW82" s="74"/>
      <c r="AX82" s="77">
        <v>3780</v>
      </c>
      <c r="AY82" s="77"/>
      <c r="AZ82" s="77"/>
      <c r="BA82" s="77"/>
      <c r="BB82" s="77"/>
      <c r="BC82" s="77"/>
      <c r="BD82" s="77"/>
      <c r="BE82" s="77"/>
      <c r="BF82" s="74"/>
      <c r="BG82" s="77"/>
      <c r="BH82" s="77"/>
      <c r="BI82" s="77"/>
      <c r="BJ82" s="89"/>
      <c r="BK82" s="372" t="s">
        <v>765</v>
      </c>
      <c r="BL82" s="372" t="s">
        <v>195</v>
      </c>
      <c r="BM82" s="89" t="s">
        <v>772</v>
      </c>
      <c r="BN82" s="258">
        <v>13550</v>
      </c>
      <c r="BO82" s="74">
        <v>13550</v>
      </c>
      <c r="BP82" s="282"/>
      <c r="BQ82" s="282"/>
      <c r="BR82" s="282"/>
      <c r="BS82" s="282"/>
      <c r="BT82" s="282"/>
      <c r="BU82" s="282"/>
      <c r="BV82" s="282"/>
      <c r="BW82" s="282"/>
      <c r="BX82" s="282"/>
      <c r="BY82" s="282"/>
      <c r="BZ82" s="282"/>
      <c r="CA82" s="282"/>
      <c r="CB82" s="282"/>
      <c r="CC82" s="282"/>
      <c r="CD82" s="282"/>
      <c r="CE82" s="282"/>
      <c r="CF82" s="282"/>
      <c r="CG82" s="282"/>
      <c r="CH82" s="282"/>
      <c r="CI82" s="282"/>
      <c r="CJ82" s="75">
        <v>3345</v>
      </c>
      <c r="CK82" s="75"/>
      <c r="CL82" s="75"/>
      <c r="CM82" s="75"/>
      <c r="CN82" s="75"/>
      <c r="CO82" s="74"/>
      <c r="CP82" s="74"/>
      <c r="CQ82" s="77">
        <v>3345</v>
      </c>
      <c r="CR82" s="367"/>
      <c r="CS82" s="77"/>
      <c r="CT82" s="74">
        <v>9770</v>
      </c>
      <c r="CU82" s="41">
        <v>9770</v>
      </c>
      <c r="CV82" s="41">
        <v>0</v>
      </c>
      <c r="CW82" s="41">
        <v>0</v>
      </c>
      <c r="CX82" s="75"/>
      <c r="CY82" s="75"/>
      <c r="CZ82" s="39"/>
      <c r="DA82" s="39"/>
      <c r="DB82" s="296"/>
      <c r="DC82" s="296"/>
      <c r="DD82" s="39" t="s">
        <v>580</v>
      </c>
      <c r="DE82" s="296" t="s">
        <v>341</v>
      </c>
      <c r="DF82" s="39"/>
      <c r="DG82" s="268">
        <v>10205</v>
      </c>
      <c r="DH82" s="247">
        <v>435</v>
      </c>
      <c r="DI82" s="254"/>
      <c r="DJ82" s="237"/>
      <c r="DK82" s="237"/>
      <c r="DL82" s="237"/>
      <c r="DM82" s="237"/>
      <c r="DN82" s="237"/>
      <c r="DO82" s="237"/>
      <c r="DP82" s="237"/>
      <c r="DQ82" s="237"/>
      <c r="DR82" s="237"/>
    </row>
    <row r="83" spans="1:122" ht="42" hidden="1" customHeight="1">
      <c r="A83" s="276" t="s">
        <v>39</v>
      </c>
      <c r="B83" s="257" t="s">
        <v>773</v>
      </c>
      <c r="C83" s="89"/>
      <c r="D83" s="89"/>
      <c r="E83" s="39">
        <v>2022</v>
      </c>
      <c r="F83" s="72">
        <v>2024</v>
      </c>
      <c r="G83" s="89" t="s">
        <v>774</v>
      </c>
      <c r="H83" s="261">
        <v>25000</v>
      </c>
      <c r="I83" s="261">
        <v>25000</v>
      </c>
      <c r="J83" s="75"/>
      <c r="K83" s="75"/>
      <c r="L83" s="75"/>
      <c r="M83" s="75"/>
      <c r="N83" s="75"/>
      <c r="O83" s="75"/>
      <c r="P83" s="75"/>
      <c r="Q83" s="75"/>
      <c r="R83" s="261">
        <v>41500</v>
      </c>
      <c r="S83" s="261">
        <v>41500</v>
      </c>
      <c r="T83" s="75"/>
      <c r="U83" s="75"/>
      <c r="V83" s="75">
        <v>25000</v>
      </c>
      <c r="W83" s="74">
        <v>0</v>
      </c>
      <c r="X83" s="74">
        <v>25000</v>
      </c>
      <c r="Y83" s="74">
        <v>0</v>
      </c>
      <c r="Z83" s="74">
        <v>25000</v>
      </c>
      <c r="AA83" s="74">
        <v>0</v>
      </c>
      <c r="AB83" s="74">
        <v>25000</v>
      </c>
      <c r="AC83" s="74">
        <v>0</v>
      </c>
      <c r="AD83" s="74">
        <v>25000</v>
      </c>
      <c r="AE83" s="74">
        <v>25000</v>
      </c>
      <c r="AF83" s="74">
        <v>25000</v>
      </c>
      <c r="AG83" s="74">
        <v>25000</v>
      </c>
      <c r="AH83" s="74"/>
      <c r="AI83" s="74"/>
      <c r="AJ83" s="74">
        <v>25000</v>
      </c>
      <c r="AK83" s="74"/>
      <c r="AL83" s="74">
        <v>0</v>
      </c>
      <c r="AM83" s="74"/>
      <c r="AN83" s="74"/>
      <c r="AO83" s="74"/>
      <c r="AP83" s="74">
        <v>0</v>
      </c>
      <c r="AQ83" s="74"/>
      <c r="AR83" s="74"/>
      <c r="AS83" s="74"/>
      <c r="AT83" s="74"/>
      <c r="AU83" s="74">
        <v>0</v>
      </c>
      <c r="AV83" s="74"/>
      <c r="AW83" s="74"/>
      <c r="AX83" s="74"/>
      <c r="AY83" s="74"/>
      <c r="AZ83" s="74"/>
      <c r="BA83" s="74"/>
      <c r="BB83" s="74"/>
      <c r="BC83" s="74"/>
      <c r="BD83" s="74"/>
      <c r="BE83" s="74"/>
      <c r="BF83" s="74">
        <v>0</v>
      </c>
      <c r="BG83" s="74"/>
      <c r="BH83" s="74"/>
      <c r="BI83" s="74"/>
      <c r="BJ83" s="41"/>
      <c r="BK83" s="89">
        <v>2022</v>
      </c>
      <c r="BL83" s="89">
        <v>2024</v>
      </c>
      <c r="BM83" s="89" t="s">
        <v>775</v>
      </c>
      <c r="BN83" s="261">
        <v>25000</v>
      </c>
      <c r="BO83" s="261">
        <v>25000</v>
      </c>
      <c r="BP83" s="261">
        <v>80</v>
      </c>
      <c r="BQ83" s="261"/>
      <c r="BR83" s="261"/>
      <c r="BS83" s="261">
        <v>80</v>
      </c>
      <c r="BT83" s="261"/>
      <c r="BU83" s="261">
        <v>80</v>
      </c>
      <c r="BV83" s="261"/>
      <c r="BW83" s="261"/>
      <c r="BX83" s="261">
        <v>80</v>
      </c>
      <c r="BY83" s="261"/>
      <c r="BZ83" s="75">
        <v>0</v>
      </c>
      <c r="CA83" s="75"/>
      <c r="CB83" s="75"/>
      <c r="CC83" s="75"/>
      <c r="CD83" s="75"/>
      <c r="CE83" s="75">
        <v>0</v>
      </c>
      <c r="CF83" s="75"/>
      <c r="CG83" s="75"/>
      <c r="CH83" s="75"/>
      <c r="CI83" s="75"/>
      <c r="CJ83" s="75">
        <v>15250</v>
      </c>
      <c r="CK83" s="75">
        <v>0</v>
      </c>
      <c r="CL83" s="75">
        <v>0</v>
      </c>
      <c r="CM83" s="75">
        <v>15250</v>
      </c>
      <c r="CN83" s="75"/>
      <c r="CO83" s="74"/>
      <c r="CP83" s="74"/>
      <c r="CQ83" s="74"/>
      <c r="CR83" s="74"/>
      <c r="CS83" s="74"/>
      <c r="CT83" s="74">
        <v>9670</v>
      </c>
      <c r="CU83" s="41">
        <v>0</v>
      </c>
      <c r="CV83" s="41">
        <v>0</v>
      </c>
      <c r="CW83" s="41">
        <v>9670</v>
      </c>
      <c r="CX83" s="75"/>
      <c r="CY83" s="42"/>
      <c r="CZ83" s="364"/>
      <c r="DA83" s="364"/>
      <c r="DB83" s="39"/>
      <c r="DC83" s="39"/>
      <c r="DD83" s="39" t="s">
        <v>580</v>
      </c>
      <c r="DE83" s="42" t="s">
        <v>150</v>
      </c>
      <c r="DF83" s="41"/>
      <c r="DG83" s="268">
        <v>9670</v>
      </c>
      <c r="DH83" s="253">
        <v>0</v>
      </c>
      <c r="DI83" s="254"/>
      <c r="DJ83" s="237"/>
      <c r="DK83" s="237"/>
      <c r="DL83" s="237"/>
      <c r="DM83" s="237"/>
      <c r="DN83" s="237"/>
      <c r="DO83" s="237"/>
      <c r="DP83" s="237"/>
      <c r="DQ83" s="237"/>
      <c r="DR83" s="237"/>
    </row>
    <row r="84" spans="1:122" ht="26.25" customHeight="1">
      <c r="A84" s="30" t="s">
        <v>323</v>
      </c>
      <c r="B84" s="249" t="s">
        <v>58</v>
      </c>
      <c r="C84" s="231"/>
      <c r="D84" s="231"/>
      <c r="E84" s="84"/>
      <c r="F84" s="84"/>
      <c r="G84" s="231"/>
      <c r="H84" s="59">
        <v>10000</v>
      </c>
      <c r="I84" s="59">
        <v>10000</v>
      </c>
      <c r="J84" s="59">
        <v>0</v>
      </c>
      <c r="K84" s="59">
        <v>0</v>
      </c>
      <c r="L84" s="59">
        <v>0</v>
      </c>
      <c r="M84" s="59">
        <v>0</v>
      </c>
      <c r="N84" s="59">
        <v>0</v>
      </c>
      <c r="O84" s="59">
        <v>0</v>
      </c>
      <c r="P84" s="59">
        <v>0</v>
      </c>
      <c r="Q84" s="59">
        <v>0</v>
      </c>
      <c r="R84" s="59">
        <v>0</v>
      </c>
      <c r="S84" s="59">
        <v>0</v>
      </c>
      <c r="T84" s="59">
        <v>0</v>
      </c>
      <c r="U84" s="59">
        <v>0</v>
      </c>
      <c r="V84" s="59">
        <v>0</v>
      </c>
      <c r="W84" s="59">
        <v>10000</v>
      </c>
      <c r="X84" s="59">
        <v>10000</v>
      </c>
      <c r="Y84" s="59">
        <v>0</v>
      </c>
      <c r="Z84" s="40">
        <v>10000</v>
      </c>
      <c r="AA84" s="59">
        <v>0</v>
      </c>
      <c r="AB84" s="40">
        <v>10000</v>
      </c>
      <c r="AC84" s="40">
        <v>321</v>
      </c>
      <c r="AD84" s="59">
        <v>10321</v>
      </c>
      <c r="AE84" s="59">
        <v>10321</v>
      </c>
      <c r="AF84" s="59">
        <v>10321</v>
      </c>
      <c r="AG84" s="40">
        <v>9521</v>
      </c>
      <c r="AH84" s="59">
        <v>9521</v>
      </c>
      <c r="AI84" s="59">
        <v>0</v>
      </c>
      <c r="AJ84" s="59">
        <v>0</v>
      </c>
      <c r="AK84" s="59">
        <v>0</v>
      </c>
      <c r="AL84" s="59">
        <v>0</v>
      </c>
      <c r="AM84" s="59">
        <v>0</v>
      </c>
      <c r="AN84" s="59">
        <v>0</v>
      </c>
      <c r="AO84" s="59">
        <v>0</v>
      </c>
      <c r="AP84" s="59">
        <v>0</v>
      </c>
      <c r="AQ84" s="59">
        <v>0</v>
      </c>
      <c r="AR84" s="59">
        <v>0</v>
      </c>
      <c r="AS84" s="59">
        <v>0</v>
      </c>
      <c r="AT84" s="59">
        <v>0</v>
      </c>
      <c r="AU84" s="59">
        <v>800</v>
      </c>
      <c r="AV84" s="59">
        <v>800</v>
      </c>
      <c r="AW84" s="59">
        <v>0</v>
      </c>
      <c r="AX84" s="59">
        <v>0</v>
      </c>
      <c r="AY84" s="59">
        <v>0</v>
      </c>
      <c r="AZ84" s="59">
        <v>0</v>
      </c>
      <c r="BA84" s="59">
        <v>0</v>
      </c>
      <c r="BB84" s="59">
        <v>0</v>
      </c>
      <c r="BC84" s="59">
        <v>0</v>
      </c>
      <c r="BD84" s="59">
        <v>0</v>
      </c>
      <c r="BE84" s="59">
        <v>0</v>
      </c>
      <c r="BF84" s="59">
        <v>0</v>
      </c>
      <c r="BG84" s="59">
        <v>0</v>
      </c>
      <c r="BH84" s="59">
        <v>0</v>
      </c>
      <c r="BI84" s="59">
        <v>0</v>
      </c>
      <c r="BJ84" s="59">
        <v>0</v>
      </c>
      <c r="BK84" s="243"/>
      <c r="BL84" s="243"/>
      <c r="BM84" s="243"/>
      <c r="BN84" s="59">
        <v>85733.51</v>
      </c>
      <c r="BO84" s="59">
        <v>82733.509999999995</v>
      </c>
      <c r="BP84" s="59">
        <v>0</v>
      </c>
      <c r="BQ84" s="59">
        <v>0</v>
      </c>
      <c r="BR84" s="59">
        <v>0</v>
      </c>
      <c r="BS84" s="59">
        <v>0</v>
      </c>
      <c r="BT84" s="59">
        <v>0</v>
      </c>
      <c r="BU84" s="59">
        <v>0</v>
      </c>
      <c r="BV84" s="59">
        <v>0</v>
      </c>
      <c r="BW84" s="59">
        <v>0</v>
      </c>
      <c r="BX84" s="59">
        <v>0</v>
      </c>
      <c r="BY84" s="59">
        <v>0</v>
      </c>
      <c r="BZ84" s="59">
        <v>0</v>
      </c>
      <c r="CA84" s="59">
        <v>0</v>
      </c>
      <c r="CB84" s="59">
        <v>0</v>
      </c>
      <c r="CC84" s="59">
        <v>0</v>
      </c>
      <c r="CD84" s="59">
        <v>0</v>
      </c>
      <c r="CE84" s="59">
        <v>0</v>
      </c>
      <c r="CF84" s="59">
        <v>0</v>
      </c>
      <c r="CG84" s="59">
        <v>0</v>
      </c>
      <c r="CH84" s="59">
        <v>0</v>
      </c>
      <c r="CI84" s="59">
        <v>0</v>
      </c>
      <c r="CJ84" s="59">
        <v>800</v>
      </c>
      <c r="CK84" s="59">
        <v>0</v>
      </c>
      <c r="CL84" s="59">
        <v>0</v>
      </c>
      <c r="CM84" s="59">
        <v>0</v>
      </c>
      <c r="CN84" s="59">
        <v>0</v>
      </c>
      <c r="CO84" s="59">
        <v>800</v>
      </c>
      <c r="CP84" s="59">
        <v>0</v>
      </c>
      <c r="CQ84" s="59">
        <v>0</v>
      </c>
      <c r="CR84" s="59">
        <v>0</v>
      </c>
      <c r="CS84" s="59">
        <v>0</v>
      </c>
      <c r="CT84" s="59">
        <v>9321</v>
      </c>
      <c r="CU84" s="59">
        <v>9321</v>
      </c>
      <c r="CV84" s="59">
        <v>0</v>
      </c>
      <c r="CW84" s="59">
        <v>0</v>
      </c>
      <c r="CX84" s="59">
        <v>0</v>
      </c>
      <c r="CY84" s="59">
        <v>0</v>
      </c>
      <c r="CZ84" s="30"/>
      <c r="DA84" s="30"/>
      <c r="DB84" s="30"/>
      <c r="DC84" s="30"/>
      <c r="DD84" s="30"/>
      <c r="DE84" s="30"/>
      <c r="DF84" s="57"/>
      <c r="DG84" s="268">
        <v>9521</v>
      </c>
      <c r="DH84" s="247">
        <v>200</v>
      </c>
      <c r="DI84" s="248"/>
      <c r="DJ84" s="244"/>
      <c r="DK84" s="244"/>
      <c r="DL84" s="244"/>
      <c r="DM84" s="244"/>
      <c r="DN84" s="244"/>
      <c r="DO84" s="244"/>
      <c r="DP84" s="244"/>
      <c r="DQ84" s="244"/>
      <c r="DR84" s="244"/>
    </row>
    <row r="85" spans="1:122" ht="33" hidden="1" customHeight="1">
      <c r="A85" s="276" t="s">
        <v>44</v>
      </c>
      <c r="B85" s="78" t="s">
        <v>284</v>
      </c>
      <c r="C85" s="89"/>
      <c r="D85" s="89"/>
      <c r="E85" s="72">
        <v>2024</v>
      </c>
      <c r="F85" s="72">
        <v>2025</v>
      </c>
      <c r="G85" s="54" t="s">
        <v>776</v>
      </c>
      <c r="H85" s="74">
        <v>10000</v>
      </c>
      <c r="I85" s="74">
        <v>10000</v>
      </c>
      <c r="J85" s="261"/>
      <c r="K85" s="261"/>
      <c r="L85" s="261"/>
      <c r="M85" s="261"/>
      <c r="N85" s="261"/>
      <c r="O85" s="261"/>
      <c r="P85" s="261"/>
      <c r="Q85" s="261"/>
      <c r="R85" s="261"/>
      <c r="S85" s="261"/>
      <c r="T85" s="261"/>
      <c r="U85" s="261"/>
      <c r="V85" s="261"/>
      <c r="W85" s="40"/>
      <c r="X85" s="40"/>
      <c r="Y85" s="40">
        <v>10000</v>
      </c>
      <c r="Z85" s="40">
        <v>10000</v>
      </c>
      <c r="AA85" s="40">
        <v>0</v>
      </c>
      <c r="AB85" s="40">
        <v>10000</v>
      </c>
      <c r="AC85" s="40">
        <v>0</v>
      </c>
      <c r="AD85" s="40">
        <v>10000</v>
      </c>
      <c r="AE85" s="40">
        <v>10000</v>
      </c>
      <c r="AF85" s="40">
        <v>10000</v>
      </c>
      <c r="AG85" s="74">
        <v>10000</v>
      </c>
      <c r="AH85" s="74">
        <v>10000</v>
      </c>
      <c r="AI85" s="74"/>
      <c r="AJ85" s="74"/>
      <c r="AK85" s="74"/>
      <c r="AL85" s="74"/>
      <c r="AM85" s="74"/>
      <c r="AN85" s="74"/>
      <c r="AO85" s="74"/>
      <c r="AP85" s="40"/>
      <c r="AQ85" s="74"/>
      <c r="AR85" s="74"/>
      <c r="AS85" s="74"/>
      <c r="AT85" s="74"/>
      <c r="AU85" s="40">
        <v>0</v>
      </c>
      <c r="AV85" s="40"/>
      <c r="AW85" s="40"/>
      <c r="AX85" s="74"/>
      <c r="AY85" s="74"/>
      <c r="AZ85" s="74"/>
      <c r="BA85" s="74"/>
      <c r="BB85" s="74"/>
      <c r="BC85" s="74"/>
      <c r="BD85" s="74"/>
      <c r="BE85" s="74"/>
      <c r="BF85" s="40"/>
      <c r="BG85" s="74"/>
      <c r="BH85" s="74"/>
      <c r="BI85" s="74"/>
      <c r="BJ85" s="89"/>
      <c r="BK85" s="72">
        <v>2024</v>
      </c>
      <c r="BL85" s="72">
        <v>2025</v>
      </c>
      <c r="BM85" s="89"/>
      <c r="BN85" s="261">
        <v>10000</v>
      </c>
      <c r="BO85" s="261">
        <v>10000</v>
      </c>
      <c r="BP85" s="261"/>
      <c r="BQ85" s="261"/>
      <c r="BR85" s="261"/>
      <c r="BS85" s="261"/>
      <c r="BT85" s="261"/>
      <c r="BU85" s="261"/>
      <c r="BV85" s="261"/>
      <c r="BW85" s="261"/>
      <c r="BX85" s="261"/>
      <c r="BY85" s="261"/>
      <c r="BZ85" s="261"/>
      <c r="CA85" s="261"/>
      <c r="CB85" s="261"/>
      <c r="CC85" s="261"/>
      <c r="CD85" s="261"/>
      <c r="CE85" s="261"/>
      <c r="CF85" s="261"/>
      <c r="CG85" s="261"/>
      <c r="CH85" s="261"/>
      <c r="CI85" s="261"/>
      <c r="CJ85" s="55">
        <v>0</v>
      </c>
      <c r="CK85" s="55"/>
      <c r="CL85" s="55"/>
      <c r="CM85" s="55"/>
      <c r="CN85" s="75"/>
      <c r="CO85" s="40"/>
      <c r="CP85" s="40"/>
      <c r="CQ85" s="74"/>
      <c r="CR85" s="74"/>
      <c r="CS85" s="74"/>
      <c r="CT85" s="74">
        <v>9000</v>
      </c>
      <c r="CU85" s="41">
        <v>9000</v>
      </c>
      <c r="CV85" s="41">
        <v>0</v>
      </c>
      <c r="CW85" s="41">
        <v>0</v>
      </c>
      <c r="CX85" s="75"/>
      <c r="CY85" s="75"/>
      <c r="CZ85" s="72"/>
      <c r="DA85" s="72" t="s">
        <v>680</v>
      </c>
      <c r="DB85" s="39"/>
      <c r="DC85" s="39"/>
      <c r="DD85" s="39"/>
      <c r="DE85" s="39"/>
      <c r="DF85" s="39"/>
      <c r="DG85" s="268">
        <v>10000</v>
      </c>
      <c r="DH85" s="247">
        <v>1000</v>
      </c>
      <c r="DI85" s="248"/>
      <c r="DJ85" s="237"/>
      <c r="DK85" s="237"/>
      <c r="DL85" s="237"/>
      <c r="DM85" s="237"/>
      <c r="DN85" s="237"/>
      <c r="DO85" s="237"/>
      <c r="DP85" s="237"/>
      <c r="DQ85" s="237"/>
      <c r="DR85" s="289"/>
    </row>
    <row r="86" spans="1:122" ht="36" hidden="1" customHeight="1">
      <c r="A86" s="30"/>
      <c r="B86" s="366" t="s">
        <v>713</v>
      </c>
      <c r="C86" s="231"/>
      <c r="D86" s="231"/>
      <c r="E86" s="84"/>
      <c r="F86" s="84"/>
      <c r="G86" s="231"/>
      <c r="H86" s="59">
        <v>10000</v>
      </c>
      <c r="I86" s="59">
        <v>10000</v>
      </c>
      <c r="J86" s="59">
        <v>0</v>
      </c>
      <c r="K86" s="59">
        <v>0</v>
      </c>
      <c r="L86" s="59">
        <v>0</v>
      </c>
      <c r="M86" s="59">
        <v>0</v>
      </c>
      <c r="N86" s="59">
        <v>0</v>
      </c>
      <c r="O86" s="59">
        <v>0</v>
      </c>
      <c r="P86" s="59">
        <v>0</v>
      </c>
      <c r="Q86" s="59">
        <v>0</v>
      </c>
      <c r="R86" s="59">
        <v>0</v>
      </c>
      <c r="S86" s="59">
        <v>0</v>
      </c>
      <c r="T86" s="59">
        <v>0</v>
      </c>
      <c r="U86" s="59">
        <v>0</v>
      </c>
      <c r="V86" s="59">
        <v>0</v>
      </c>
      <c r="W86" s="59">
        <v>10000</v>
      </c>
      <c r="X86" s="59">
        <v>10000</v>
      </c>
      <c r="Y86" s="59">
        <v>0</v>
      </c>
      <c r="Z86" s="40">
        <v>10000</v>
      </c>
      <c r="AA86" s="59">
        <v>0</v>
      </c>
      <c r="AB86" s="40">
        <v>10000</v>
      </c>
      <c r="AC86" s="59">
        <v>0</v>
      </c>
      <c r="AD86" s="40">
        <v>10000</v>
      </c>
      <c r="AE86" s="40">
        <v>10000</v>
      </c>
      <c r="AF86" s="40">
        <v>10000</v>
      </c>
      <c r="AG86" s="40">
        <v>9200</v>
      </c>
      <c r="AH86" s="59">
        <v>9200</v>
      </c>
      <c r="AI86" s="59">
        <v>0</v>
      </c>
      <c r="AJ86" s="59">
        <v>0</v>
      </c>
      <c r="AK86" s="59">
        <v>0</v>
      </c>
      <c r="AL86" s="59">
        <v>0</v>
      </c>
      <c r="AM86" s="59">
        <v>0</v>
      </c>
      <c r="AN86" s="59">
        <v>0</v>
      </c>
      <c r="AO86" s="59">
        <v>0</v>
      </c>
      <c r="AP86" s="59">
        <v>0</v>
      </c>
      <c r="AQ86" s="59">
        <v>0</v>
      </c>
      <c r="AR86" s="59">
        <v>0</v>
      </c>
      <c r="AS86" s="59">
        <v>0</v>
      </c>
      <c r="AT86" s="59">
        <v>0</v>
      </c>
      <c r="AU86" s="59">
        <v>800</v>
      </c>
      <c r="AV86" s="59">
        <v>800</v>
      </c>
      <c r="AW86" s="59">
        <v>0</v>
      </c>
      <c r="AX86" s="59">
        <v>0</v>
      </c>
      <c r="AY86" s="59">
        <v>0</v>
      </c>
      <c r="AZ86" s="59">
        <v>0</v>
      </c>
      <c r="BA86" s="59"/>
      <c r="BB86" s="59">
        <v>0</v>
      </c>
      <c r="BC86" s="59">
        <v>0</v>
      </c>
      <c r="BD86" s="59">
        <v>0</v>
      </c>
      <c r="BE86" s="59">
        <v>0</v>
      </c>
      <c r="BF86" s="59">
        <v>0</v>
      </c>
      <c r="BG86" s="59">
        <v>0</v>
      </c>
      <c r="BH86" s="59">
        <v>0</v>
      </c>
      <c r="BI86" s="59">
        <v>0</v>
      </c>
      <c r="BJ86" s="59">
        <v>0</v>
      </c>
      <c r="BK86" s="243"/>
      <c r="BL86" s="243"/>
      <c r="BM86" s="243"/>
      <c r="BN86" s="59">
        <v>10000</v>
      </c>
      <c r="BO86" s="59">
        <v>10000</v>
      </c>
      <c r="BP86" s="59">
        <v>0</v>
      </c>
      <c r="BQ86" s="59">
        <v>0</v>
      </c>
      <c r="BR86" s="59">
        <v>0</v>
      </c>
      <c r="BS86" s="59">
        <v>0</v>
      </c>
      <c r="BT86" s="59">
        <v>0</v>
      </c>
      <c r="BU86" s="59">
        <v>0</v>
      </c>
      <c r="BV86" s="59">
        <v>0</v>
      </c>
      <c r="BW86" s="59">
        <v>0</v>
      </c>
      <c r="BX86" s="59">
        <v>0</v>
      </c>
      <c r="BY86" s="59">
        <v>0</v>
      </c>
      <c r="BZ86" s="59">
        <v>0</v>
      </c>
      <c r="CA86" s="59">
        <v>0</v>
      </c>
      <c r="CB86" s="59">
        <v>0</v>
      </c>
      <c r="CC86" s="59">
        <v>0</v>
      </c>
      <c r="CD86" s="59">
        <v>0</v>
      </c>
      <c r="CE86" s="59">
        <v>0</v>
      </c>
      <c r="CF86" s="59">
        <v>0</v>
      </c>
      <c r="CG86" s="59">
        <v>0</v>
      </c>
      <c r="CH86" s="59">
        <v>0</v>
      </c>
      <c r="CI86" s="59">
        <v>0</v>
      </c>
      <c r="CJ86" s="55">
        <v>800</v>
      </c>
      <c r="CK86" s="55">
        <v>0</v>
      </c>
      <c r="CL86" s="55">
        <v>0</v>
      </c>
      <c r="CM86" s="55">
        <v>0</v>
      </c>
      <c r="CN86" s="55">
        <v>0</v>
      </c>
      <c r="CO86" s="59">
        <v>800</v>
      </c>
      <c r="CP86" s="59">
        <v>0</v>
      </c>
      <c r="CQ86" s="59">
        <v>0</v>
      </c>
      <c r="CR86" s="59">
        <v>0</v>
      </c>
      <c r="CS86" s="59">
        <v>0</v>
      </c>
      <c r="CT86" s="59">
        <v>9000</v>
      </c>
      <c r="CU86" s="59">
        <v>9000</v>
      </c>
      <c r="CV86" s="59">
        <v>0</v>
      </c>
      <c r="CW86" s="59">
        <v>0</v>
      </c>
      <c r="CX86" s="59">
        <v>0</v>
      </c>
      <c r="CY86" s="59">
        <v>0</v>
      </c>
      <c r="CZ86" s="30"/>
      <c r="DA86" s="30"/>
      <c r="DB86" s="30"/>
      <c r="DC86" s="30"/>
      <c r="DD86" s="30"/>
      <c r="DE86" s="30"/>
      <c r="DF86" s="57"/>
      <c r="DG86" s="268">
        <v>9200</v>
      </c>
      <c r="DH86" s="247">
        <v>200</v>
      </c>
      <c r="DI86" s="248"/>
      <c r="DJ86" s="244"/>
      <c r="DK86" s="244"/>
      <c r="DL86" s="244"/>
      <c r="DM86" s="244"/>
      <c r="DN86" s="244"/>
      <c r="DO86" s="244"/>
      <c r="DP86" s="244"/>
      <c r="DQ86" s="244"/>
      <c r="DR86" s="244"/>
    </row>
    <row r="87" spans="1:122" ht="30" hidden="1" customHeight="1">
      <c r="A87" s="39">
        <v>1</v>
      </c>
      <c r="B87" s="78" t="s">
        <v>309</v>
      </c>
      <c r="C87" s="89"/>
      <c r="D87" s="89"/>
      <c r="E87" s="72">
        <v>2023</v>
      </c>
      <c r="F87" s="72">
        <v>2025</v>
      </c>
      <c r="G87" s="54" t="s">
        <v>777</v>
      </c>
      <c r="H87" s="74">
        <v>10000</v>
      </c>
      <c r="I87" s="74">
        <v>10000</v>
      </c>
      <c r="J87" s="261"/>
      <c r="K87" s="261"/>
      <c r="L87" s="261"/>
      <c r="M87" s="261"/>
      <c r="N87" s="261"/>
      <c r="O87" s="261"/>
      <c r="P87" s="261"/>
      <c r="Q87" s="261"/>
      <c r="R87" s="261"/>
      <c r="S87" s="261"/>
      <c r="T87" s="261"/>
      <c r="U87" s="261"/>
      <c r="V87" s="261"/>
      <c r="W87" s="40">
        <v>10000</v>
      </c>
      <c r="X87" s="40">
        <v>10000</v>
      </c>
      <c r="Y87" s="40">
        <v>0</v>
      </c>
      <c r="Z87" s="40">
        <v>10000</v>
      </c>
      <c r="AA87" s="40">
        <v>0</v>
      </c>
      <c r="AB87" s="40">
        <v>10000</v>
      </c>
      <c r="AC87" s="40">
        <v>0</v>
      </c>
      <c r="AD87" s="40">
        <v>10000</v>
      </c>
      <c r="AE87" s="40">
        <v>10000</v>
      </c>
      <c r="AF87" s="40">
        <v>10000</v>
      </c>
      <c r="AG87" s="74">
        <v>9200</v>
      </c>
      <c r="AH87" s="74">
        <v>9200</v>
      </c>
      <c r="AI87" s="74"/>
      <c r="AJ87" s="74"/>
      <c r="AK87" s="74"/>
      <c r="AL87" s="74"/>
      <c r="AM87" s="74"/>
      <c r="AN87" s="74"/>
      <c r="AO87" s="74"/>
      <c r="AP87" s="74"/>
      <c r="AQ87" s="74"/>
      <c r="AR87" s="74"/>
      <c r="AS87" s="74"/>
      <c r="AT87" s="74"/>
      <c r="AU87" s="40">
        <v>800</v>
      </c>
      <c r="AV87" s="40">
        <v>800</v>
      </c>
      <c r="AW87" s="40"/>
      <c r="AX87" s="74"/>
      <c r="AY87" s="74"/>
      <c r="AZ87" s="74"/>
      <c r="BA87" s="74"/>
      <c r="BB87" s="74"/>
      <c r="BC87" s="74"/>
      <c r="BD87" s="74"/>
      <c r="BE87" s="74"/>
      <c r="BF87" s="74"/>
      <c r="BG87" s="74"/>
      <c r="BH87" s="74"/>
      <c r="BI87" s="74"/>
      <c r="BJ87" s="89"/>
      <c r="BK87" s="89">
        <v>2023</v>
      </c>
      <c r="BL87" s="89">
        <v>2025</v>
      </c>
      <c r="BM87" s="89" t="s">
        <v>310</v>
      </c>
      <c r="BN87" s="74">
        <v>10000</v>
      </c>
      <c r="BO87" s="74">
        <v>10000</v>
      </c>
      <c r="BP87" s="261"/>
      <c r="BQ87" s="261"/>
      <c r="BR87" s="261"/>
      <c r="BS87" s="261"/>
      <c r="BT87" s="261"/>
      <c r="BU87" s="261"/>
      <c r="BV87" s="261"/>
      <c r="BW87" s="261"/>
      <c r="BX87" s="261"/>
      <c r="BY87" s="261"/>
      <c r="BZ87" s="75"/>
      <c r="CA87" s="74"/>
      <c r="CB87" s="74"/>
      <c r="CC87" s="74"/>
      <c r="CD87" s="74"/>
      <c r="CE87" s="75"/>
      <c r="CF87" s="74"/>
      <c r="CG87" s="74"/>
      <c r="CH87" s="74"/>
      <c r="CI87" s="74"/>
      <c r="CJ87" s="55">
        <v>800</v>
      </c>
      <c r="CK87" s="75"/>
      <c r="CL87" s="75"/>
      <c r="CM87" s="75"/>
      <c r="CN87" s="75"/>
      <c r="CO87" s="40">
        <v>800</v>
      </c>
      <c r="CP87" s="40"/>
      <c r="CQ87" s="74"/>
      <c r="CR87" s="74"/>
      <c r="CS87" s="74"/>
      <c r="CT87" s="40">
        <v>9000</v>
      </c>
      <c r="CU87" s="41">
        <v>9000</v>
      </c>
      <c r="CV87" s="41">
        <v>0</v>
      </c>
      <c r="CW87" s="41">
        <v>0</v>
      </c>
      <c r="CX87" s="75"/>
      <c r="CY87" s="258"/>
      <c r="CZ87" s="39"/>
      <c r="DA87" s="39"/>
      <c r="DB87" s="39"/>
      <c r="DC87" s="39"/>
      <c r="DD87" s="39"/>
      <c r="DE87" s="39"/>
      <c r="DF87" s="41"/>
      <c r="DG87" s="268">
        <v>9200</v>
      </c>
      <c r="DH87" s="247">
        <v>200</v>
      </c>
      <c r="DI87" s="248"/>
      <c r="DJ87" s="237"/>
      <c r="DK87" s="237"/>
      <c r="DL87" s="237"/>
      <c r="DM87" s="237"/>
      <c r="DN87" s="237"/>
      <c r="DO87" s="237"/>
      <c r="DP87" s="237"/>
      <c r="DQ87" s="237"/>
      <c r="DR87" s="237"/>
    </row>
    <row r="88" spans="1:122" ht="28.5" customHeight="1">
      <c r="A88" s="30" t="s">
        <v>324</v>
      </c>
      <c r="B88" s="249" t="s">
        <v>778</v>
      </c>
      <c r="C88" s="231"/>
      <c r="D88" s="231"/>
      <c r="E88" s="84"/>
      <c r="F88" s="84"/>
      <c r="G88" s="290"/>
      <c r="H88" s="40">
        <v>10000</v>
      </c>
      <c r="I88" s="40">
        <v>10000</v>
      </c>
      <c r="J88" s="59"/>
      <c r="K88" s="59"/>
      <c r="L88" s="59"/>
      <c r="M88" s="59"/>
      <c r="N88" s="59"/>
      <c r="O88" s="59"/>
      <c r="P88" s="59"/>
      <c r="Q88" s="59"/>
      <c r="R88" s="59"/>
      <c r="S88" s="59"/>
      <c r="T88" s="59"/>
      <c r="U88" s="59"/>
      <c r="V88" s="59"/>
      <c r="W88" s="40">
        <v>10000</v>
      </c>
      <c r="X88" s="40">
        <v>10000</v>
      </c>
      <c r="Y88" s="40">
        <v>0</v>
      </c>
      <c r="Z88" s="40">
        <v>10000</v>
      </c>
      <c r="AA88" s="40">
        <v>0</v>
      </c>
      <c r="AB88" s="40">
        <v>10000</v>
      </c>
      <c r="AC88" s="40">
        <v>0</v>
      </c>
      <c r="AD88" s="40">
        <v>10000</v>
      </c>
      <c r="AE88" s="40">
        <v>10000</v>
      </c>
      <c r="AF88" s="40">
        <v>10000</v>
      </c>
      <c r="AG88" s="74">
        <v>9200</v>
      </c>
      <c r="AH88" s="40">
        <v>9200</v>
      </c>
      <c r="AI88" s="40"/>
      <c r="AJ88" s="40"/>
      <c r="AK88" s="40"/>
      <c r="AL88" s="40"/>
      <c r="AM88" s="40"/>
      <c r="AN88" s="40"/>
      <c r="AO88" s="40"/>
      <c r="AP88" s="40"/>
      <c r="AQ88" s="40"/>
      <c r="AR88" s="40"/>
      <c r="AS88" s="40"/>
      <c r="AT88" s="40"/>
      <c r="AU88" s="40">
        <v>800</v>
      </c>
      <c r="AV88" s="40">
        <v>800</v>
      </c>
      <c r="AW88" s="40"/>
      <c r="AX88" s="40"/>
      <c r="AY88" s="40"/>
      <c r="AZ88" s="40"/>
      <c r="BA88" s="40"/>
      <c r="BB88" s="40"/>
      <c r="BC88" s="40"/>
      <c r="BD88" s="40"/>
      <c r="BE88" s="40"/>
      <c r="BF88" s="40"/>
      <c r="BG88" s="40"/>
      <c r="BH88" s="40"/>
      <c r="BI88" s="40"/>
      <c r="BJ88" s="231"/>
      <c r="BK88" s="231"/>
      <c r="BL88" s="231"/>
      <c r="BM88" s="231"/>
      <c r="BN88" s="59"/>
      <c r="BO88" s="59"/>
      <c r="BP88" s="59"/>
      <c r="BQ88" s="59"/>
      <c r="BR88" s="59"/>
      <c r="BS88" s="59"/>
      <c r="BT88" s="59"/>
      <c r="BU88" s="59"/>
      <c r="BV88" s="59"/>
      <c r="BW88" s="59"/>
      <c r="BX88" s="59"/>
      <c r="BY88" s="59"/>
      <c r="BZ88" s="55"/>
      <c r="CA88" s="40"/>
      <c r="CB88" s="40"/>
      <c r="CC88" s="40"/>
      <c r="CD88" s="40"/>
      <c r="CE88" s="55"/>
      <c r="CF88" s="40"/>
      <c r="CG88" s="40"/>
      <c r="CH88" s="40"/>
      <c r="CI88" s="40"/>
      <c r="CJ88" s="55">
        <v>800</v>
      </c>
      <c r="CK88" s="57">
        <v>0</v>
      </c>
      <c r="CL88" s="57">
        <v>0</v>
      </c>
      <c r="CM88" s="57">
        <v>0</v>
      </c>
      <c r="CN88" s="57">
        <v>0</v>
      </c>
      <c r="CO88" s="57">
        <v>800</v>
      </c>
      <c r="CP88" s="57">
        <v>0</v>
      </c>
      <c r="CQ88" s="57">
        <v>0</v>
      </c>
      <c r="CR88" s="57">
        <v>0</v>
      </c>
      <c r="CS88" s="57">
        <v>0</v>
      </c>
      <c r="CT88" s="57">
        <v>9000</v>
      </c>
      <c r="CU88" s="57">
        <v>9000</v>
      </c>
      <c r="CV88" s="57">
        <v>0</v>
      </c>
      <c r="CW88" s="57">
        <v>0</v>
      </c>
      <c r="CX88" s="57">
        <v>0</v>
      </c>
      <c r="CY88" s="242"/>
      <c r="CZ88" s="30"/>
      <c r="DA88" s="30"/>
      <c r="DB88" s="30"/>
      <c r="DC88" s="30"/>
      <c r="DD88" s="30"/>
      <c r="DE88" s="30"/>
      <c r="DF88" s="57"/>
      <c r="DG88" s="268">
        <v>9200</v>
      </c>
      <c r="DH88" s="247">
        <v>200</v>
      </c>
      <c r="DI88" s="248"/>
      <c r="DJ88" s="244"/>
      <c r="DK88" s="244"/>
      <c r="DL88" s="244"/>
      <c r="DM88" s="244"/>
      <c r="DN88" s="244"/>
      <c r="DO88" s="244"/>
      <c r="DP88" s="244"/>
      <c r="DQ88" s="244"/>
      <c r="DR88" s="244"/>
    </row>
    <row r="89" spans="1:122" ht="81.75" hidden="1" customHeight="1">
      <c r="A89" s="30"/>
      <c r="B89" s="366" t="s">
        <v>713</v>
      </c>
      <c r="C89" s="231"/>
      <c r="D89" s="231"/>
      <c r="E89" s="84"/>
      <c r="F89" s="84"/>
      <c r="G89" s="231"/>
      <c r="H89" s="59">
        <v>10000</v>
      </c>
      <c r="I89" s="59">
        <v>10000</v>
      </c>
      <c r="J89" s="59">
        <v>0</v>
      </c>
      <c r="K89" s="59">
        <v>0</v>
      </c>
      <c r="L89" s="59">
        <v>0</v>
      </c>
      <c r="M89" s="59">
        <v>0</v>
      </c>
      <c r="N89" s="59">
        <v>0</v>
      </c>
      <c r="O89" s="59">
        <v>0</v>
      </c>
      <c r="P89" s="59">
        <v>0</v>
      </c>
      <c r="Q89" s="59">
        <v>0</v>
      </c>
      <c r="R89" s="59">
        <v>0</v>
      </c>
      <c r="S89" s="59">
        <v>0</v>
      </c>
      <c r="T89" s="59">
        <v>0</v>
      </c>
      <c r="U89" s="59">
        <v>0</v>
      </c>
      <c r="V89" s="59">
        <v>0</v>
      </c>
      <c r="W89" s="59">
        <v>10000</v>
      </c>
      <c r="X89" s="59">
        <v>10000</v>
      </c>
      <c r="Y89" s="59">
        <v>0</v>
      </c>
      <c r="Z89" s="40">
        <v>10000</v>
      </c>
      <c r="AA89" s="59">
        <v>0</v>
      </c>
      <c r="AB89" s="40">
        <v>10000</v>
      </c>
      <c r="AC89" s="59">
        <v>0</v>
      </c>
      <c r="AD89" s="40">
        <v>10000</v>
      </c>
      <c r="AE89" s="40">
        <v>10000</v>
      </c>
      <c r="AF89" s="40">
        <v>10000</v>
      </c>
      <c r="AG89" s="40">
        <v>9200</v>
      </c>
      <c r="AH89" s="59">
        <v>9200</v>
      </c>
      <c r="AI89" s="59">
        <v>0</v>
      </c>
      <c r="AJ89" s="59">
        <v>0</v>
      </c>
      <c r="AK89" s="59">
        <v>0</v>
      </c>
      <c r="AL89" s="59">
        <v>0</v>
      </c>
      <c r="AM89" s="59">
        <v>0</v>
      </c>
      <c r="AN89" s="59">
        <v>0</v>
      </c>
      <c r="AO89" s="59">
        <v>0</v>
      </c>
      <c r="AP89" s="59">
        <v>0</v>
      </c>
      <c r="AQ89" s="59">
        <v>0</v>
      </c>
      <c r="AR89" s="59">
        <v>0</v>
      </c>
      <c r="AS89" s="59">
        <v>0</v>
      </c>
      <c r="AT89" s="59">
        <v>0</v>
      </c>
      <c r="AU89" s="59">
        <v>800</v>
      </c>
      <c r="AV89" s="59">
        <v>800</v>
      </c>
      <c r="AW89" s="59">
        <v>0</v>
      </c>
      <c r="AX89" s="59">
        <v>0</v>
      </c>
      <c r="AY89" s="59">
        <v>0</v>
      </c>
      <c r="AZ89" s="59">
        <v>0</v>
      </c>
      <c r="BA89" s="59"/>
      <c r="BB89" s="59">
        <v>0</v>
      </c>
      <c r="BC89" s="59">
        <v>0</v>
      </c>
      <c r="BD89" s="59">
        <v>0</v>
      </c>
      <c r="BE89" s="59">
        <v>0</v>
      </c>
      <c r="BF89" s="59">
        <v>0</v>
      </c>
      <c r="BG89" s="59">
        <v>0</v>
      </c>
      <c r="BH89" s="59">
        <v>0</v>
      </c>
      <c r="BI89" s="59">
        <v>0</v>
      </c>
      <c r="BJ89" s="59">
        <v>0</v>
      </c>
      <c r="BK89" s="243"/>
      <c r="BL89" s="243"/>
      <c r="BM89" s="243"/>
      <c r="BN89" s="59">
        <v>10000</v>
      </c>
      <c r="BO89" s="59">
        <v>10000</v>
      </c>
      <c r="BP89" s="59">
        <v>0</v>
      </c>
      <c r="BQ89" s="59">
        <v>0</v>
      </c>
      <c r="BR89" s="59">
        <v>0</v>
      </c>
      <c r="BS89" s="59">
        <v>0</v>
      </c>
      <c r="BT89" s="59">
        <v>0</v>
      </c>
      <c r="BU89" s="59">
        <v>0</v>
      </c>
      <c r="BV89" s="59">
        <v>0</v>
      </c>
      <c r="BW89" s="59">
        <v>0</v>
      </c>
      <c r="BX89" s="59">
        <v>0</v>
      </c>
      <c r="BY89" s="59">
        <v>0</v>
      </c>
      <c r="BZ89" s="59">
        <v>0</v>
      </c>
      <c r="CA89" s="59">
        <v>0</v>
      </c>
      <c r="CB89" s="59">
        <v>0</v>
      </c>
      <c r="CC89" s="59">
        <v>0</v>
      </c>
      <c r="CD89" s="59">
        <v>0</v>
      </c>
      <c r="CE89" s="59">
        <v>0</v>
      </c>
      <c r="CF89" s="59">
        <v>0</v>
      </c>
      <c r="CG89" s="59">
        <v>0</v>
      </c>
      <c r="CH89" s="59">
        <v>0</v>
      </c>
      <c r="CI89" s="59">
        <v>0</v>
      </c>
      <c r="CJ89" s="55">
        <v>800</v>
      </c>
      <c r="CK89" s="55">
        <v>0</v>
      </c>
      <c r="CL89" s="55">
        <v>0</v>
      </c>
      <c r="CM89" s="55">
        <v>0</v>
      </c>
      <c r="CN89" s="55">
        <v>0</v>
      </c>
      <c r="CO89" s="55">
        <v>800</v>
      </c>
      <c r="CP89" s="55">
        <v>0</v>
      </c>
      <c r="CQ89" s="55">
        <v>0</v>
      </c>
      <c r="CR89" s="55">
        <v>0</v>
      </c>
      <c r="CS89" s="55">
        <v>0</v>
      </c>
      <c r="CT89" s="59">
        <v>9000</v>
      </c>
      <c r="CU89" s="59">
        <v>9000</v>
      </c>
      <c r="CV89" s="59">
        <v>0</v>
      </c>
      <c r="CW89" s="59">
        <v>0</v>
      </c>
      <c r="CX89" s="57">
        <v>0</v>
      </c>
      <c r="CY89" s="59">
        <v>0</v>
      </c>
      <c r="CZ89" s="30"/>
      <c r="DA89" s="30"/>
      <c r="DB89" s="30"/>
      <c r="DC89" s="30"/>
      <c r="DD89" s="30"/>
      <c r="DE89" s="30"/>
      <c r="DF89" s="57"/>
      <c r="DG89" s="268">
        <v>9200</v>
      </c>
      <c r="DH89" s="247">
        <v>200</v>
      </c>
      <c r="DI89" s="248"/>
      <c r="DJ89" s="244"/>
      <c r="DK89" s="244"/>
      <c r="DL89" s="244"/>
      <c r="DM89" s="244"/>
      <c r="DN89" s="244"/>
      <c r="DO89" s="244"/>
      <c r="DP89" s="244"/>
      <c r="DQ89" s="244"/>
      <c r="DR89" s="244"/>
    </row>
    <row r="90" spans="1:122" ht="33" hidden="1" customHeight="1">
      <c r="A90" s="39">
        <v>1</v>
      </c>
      <c r="B90" s="78" t="s">
        <v>779</v>
      </c>
      <c r="C90" s="89"/>
      <c r="D90" s="89"/>
      <c r="E90" s="72">
        <v>2023</v>
      </c>
      <c r="F90" s="72">
        <v>2025</v>
      </c>
      <c r="G90" s="54" t="s">
        <v>780</v>
      </c>
      <c r="H90" s="74">
        <v>10000</v>
      </c>
      <c r="I90" s="74">
        <v>10000</v>
      </c>
      <c r="J90" s="261"/>
      <c r="K90" s="261"/>
      <c r="L90" s="261"/>
      <c r="M90" s="261"/>
      <c r="N90" s="261"/>
      <c r="O90" s="261"/>
      <c r="P90" s="261"/>
      <c r="Q90" s="261"/>
      <c r="R90" s="261"/>
      <c r="S90" s="261"/>
      <c r="T90" s="261"/>
      <c r="U90" s="261"/>
      <c r="V90" s="261"/>
      <c r="W90" s="74">
        <v>10000</v>
      </c>
      <c r="X90" s="74">
        <v>10000</v>
      </c>
      <c r="Y90" s="74">
        <v>0</v>
      </c>
      <c r="Z90" s="74">
        <v>10000</v>
      </c>
      <c r="AA90" s="74">
        <v>0</v>
      </c>
      <c r="AB90" s="74">
        <v>10000</v>
      </c>
      <c r="AC90" s="74">
        <v>0</v>
      </c>
      <c r="AD90" s="74">
        <v>10000</v>
      </c>
      <c r="AE90" s="74">
        <v>10000</v>
      </c>
      <c r="AF90" s="74">
        <v>10000</v>
      </c>
      <c r="AG90" s="74">
        <v>9200</v>
      </c>
      <c r="AH90" s="74">
        <v>9200</v>
      </c>
      <c r="AI90" s="74"/>
      <c r="AJ90" s="74"/>
      <c r="AK90" s="74"/>
      <c r="AL90" s="74"/>
      <c r="AM90" s="74"/>
      <c r="AN90" s="74"/>
      <c r="AO90" s="74"/>
      <c r="AP90" s="74"/>
      <c r="AQ90" s="74"/>
      <c r="AR90" s="74"/>
      <c r="AS90" s="74"/>
      <c r="AT90" s="74"/>
      <c r="AU90" s="74">
        <v>800</v>
      </c>
      <c r="AV90" s="74">
        <v>800</v>
      </c>
      <c r="AW90" s="74"/>
      <c r="AX90" s="74"/>
      <c r="AY90" s="74"/>
      <c r="AZ90" s="74"/>
      <c r="BA90" s="74"/>
      <c r="BB90" s="74"/>
      <c r="BC90" s="74"/>
      <c r="BD90" s="74"/>
      <c r="BE90" s="74"/>
      <c r="BF90" s="74"/>
      <c r="BG90" s="74"/>
      <c r="BH90" s="74"/>
      <c r="BI90" s="74"/>
      <c r="BJ90" s="89"/>
      <c r="BK90" s="89">
        <v>2023</v>
      </c>
      <c r="BL90" s="89">
        <v>2025</v>
      </c>
      <c r="BM90" s="89" t="s">
        <v>781</v>
      </c>
      <c r="BN90" s="74">
        <v>10000</v>
      </c>
      <c r="BO90" s="74">
        <v>10000</v>
      </c>
      <c r="BP90" s="261"/>
      <c r="BQ90" s="261"/>
      <c r="BR90" s="261"/>
      <c r="BS90" s="261"/>
      <c r="BT90" s="261"/>
      <c r="BU90" s="261"/>
      <c r="BV90" s="261"/>
      <c r="BW90" s="261"/>
      <c r="BX90" s="261"/>
      <c r="BY90" s="261"/>
      <c r="BZ90" s="75"/>
      <c r="CA90" s="74"/>
      <c r="CB90" s="74"/>
      <c r="CC90" s="74"/>
      <c r="CD90" s="74"/>
      <c r="CE90" s="75"/>
      <c r="CF90" s="74"/>
      <c r="CG90" s="74"/>
      <c r="CH90" s="74"/>
      <c r="CI90" s="74"/>
      <c r="CJ90" s="75">
        <v>800</v>
      </c>
      <c r="CK90" s="75"/>
      <c r="CL90" s="75"/>
      <c r="CM90" s="75"/>
      <c r="CN90" s="75"/>
      <c r="CO90" s="74">
        <v>800</v>
      </c>
      <c r="CP90" s="74"/>
      <c r="CQ90" s="74"/>
      <c r="CR90" s="74"/>
      <c r="CS90" s="74"/>
      <c r="CT90" s="74">
        <v>9000</v>
      </c>
      <c r="CU90" s="41">
        <v>9000</v>
      </c>
      <c r="CV90" s="41">
        <v>0</v>
      </c>
      <c r="CW90" s="41">
        <v>0</v>
      </c>
      <c r="CX90" s="75"/>
      <c r="CY90" s="258"/>
      <c r="CZ90" s="39"/>
      <c r="DA90" s="39"/>
      <c r="DB90" s="39"/>
      <c r="DC90" s="39"/>
      <c r="DD90" s="39"/>
      <c r="DE90" s="39"/>
      <c r="DF90" s="41"/>
      <c r="DG90" s="268">
        <v>9200</v>
      </c>
      <c r="DH90" s="247">
        <v>200</v>
      </c>
      <c r="DI90" s="254"/>
      <c r="DJ90" s="237"/>
      <c r="DK90" s="237"/>
      <c r="DL90" s="237"/>
      <c r="DM90" s="237"/>
      <c r="DN90" s="237"/>
      <c r="DO90" s="237"/>
      <c r="DP90" s="237"/>
      <c r="DQ90" s="237"/>
      <c r="DR90" s="237"/>
    </row>
    <row r="91" spans="1:122" ht="36" hidden="1" customHeight="1">
      <c r="A91" s="276" t="s">
        <v>42</v>
      </c>
      <c r="B91" s="78" t="s">
        <v>282</v>
      </c>
      <c r="C91" s="89"/>
      <c r="D91" s="89"/>
      <c r="E91" s="72">
        <v>2023</v>
      </c>
      <c r="F91" s="72">
        <v>2025</v>
      </c>
      <c r="G91" s="54" t="s">
        <v>782</v>
      </c>
      <c r="H91" s="74">
        <v>10000</v>
      </c>
      <c r="I91" s="74">
        <v>10000</v>
      </c>
      <c r="J91" s="261"/>
      <c r="K91" s="261"/>
      <c r="L91" s="261"/>
      <c r="M91" s="261"/>
      <c r="N91" s="261"/>
      <c r="O91" s="261"/>
      <c r="P91" s="261"/>
      <c r="Q91" s="261"/>
      <c r="R91" s="261"/>
      <c r="S91" s="261"/>
      <c r="T91" s="261"/>
      <c r="U91" s="261"/>
      <c r="V91" s="261"/>
      <c r="W91" s="40">
        <v>10000</v>
      </c>
      <c r="X91" s="40">
        <v>10000</v>
      </c>
      <c r="Y91" s="40">
        <v>0</v>
      </c>
      <c r="Z91" s="40">
        <v>10000</v>
      </c>
      <c r="AA91" s="40">
        <v>0</v>
      </c>
      <c r="AB91" s="40">
        <v>10000</v>
      </c>
      <c r="AC91" s="40">
        <v>0</v>
      </c>
      <c r="AD91" s="40">
        <v>10000</v>
      </c>
      <c r="AE91" s="40">
        <v>10000</v>
      </c>
      <c r="AF91" s="40">
        <v>10000</v>
      </c>
      <c r="AG91" s="74">
        <v>9800</v>
      </c>
      <c r="AH91" s="74">
        <v>9800</v>
      </c>
      <c r="AI91" s="74"/>
      <c r="AJ91" s="74"/>
      <c r="AK91" s="74"/>
      <c r="AL91" s="74"/>
      <c r="AM91" s="74"/>
      <c r="AN91" s="74"/>
      <c r="AO91" s="74"/>
      <c r="AP91" s="40"/>
      <c r="AQ91" s="74"/>
      <c r="AR91" s="74"/>
      <c r="AS91" s="74"/>
      <c r="AT91" s="74"/>
      <c r="AU91" s="40">
        <v>200</v>
      </c>
      <c r="AV91" s="40">
        <v>200</v>
      </c>
      <c r="AW91" s="40"/>
      <c r="AX91" s="74"/>
      <c r="AY91" s="74"/>
      <c r="AZ91" s="74"/>
      <c r="BA91" s="74"/>
      <c r="BB91" s="74"/>
      <c r="BC91" s="74"/>
      <c r="BD91" s="74"/>
      <c r="BE91" s="74"/>
      <c r="BF91" s="40"/>
      <c r="BG91" s="74"/>
      <c r="BH91" s="74"/>
      <c r="BI91" s="74"/>
      <c r="BJ91" s="89"/>
      <c r="BK91" s="72">
        <v>2023</v>
      </c>
      <c r="BL91" s="72">
        <v>2025</v>
      </c>
      <c r="BM91" s="89"/>
      <c r="BN91" s="261">
        <v>10000</v>
      </c>
      <c r="BO91" s="261">
        <v>10000</v>
      </c>
      <c r="BP91" s="261"/>
      <c r="BQ91" s="261"/>
      <c r="BR91" s="261"/>
      <c r="BS91" s="261"/>
      <c r="BT91" s="261"/>
      <c r="BU91" s="261"/>
      <c r="BV91" s="261"/>
      <c r="BW91" s="261"/>
      <c r="BX91" s="261"/>
      <c r="BY91" s="261"/>
      <c r="BZ91" s="261"/>
      <c r="CA91" s="261"/>
      <c r="CB91" s="261"/>
      <c r="CC91" s="261"/>
      <c r="CD91" s="261"/>
      <c r="CE91" s="261"/>
      <c r="CF91" s="261"/>
      <c r="CG91" s="261"/>
      <c r="CH91" s="261"/>
      <c r="CI91" s="261"/>
      <c r="CJ91" s="55">
        <v>200</v>
      </c>
      <c r="CK91" s="55"/>
      <c r="CL91" s="55"/>
      <c r="CM91" s="55"/>
      <c r="CN91" s="75"/>
      <c r="CO91" s="74">
        <v>200</v>
      </c>
      <c r="CP91" s="40"/>
      <c r="CQ91" s="74"/>
      <c r="CR91" s="74"/>
      <c r="CS91" s="74"/>
      <c r="CT91" s="74">
        <v>8000</v>
      </c>
      <c r="CU91" s="41">
        <v>8000</v>
      </c>
      <c r="CV91" s="41">
        <v>0</v>
      </c>
      <c r="CW91" s="41">
        <v>0</v>
      </c>
      <c r="CX91" s="75"/>
      <c r="CY91" s="75"/>
      <c r="CZ91" s="72"/>
      <c r="DA91" s="72" t="s">
        <v>680</v>
      </c>
      <c r="DB91" s="39"/>
      <c r="DC91" s="39"/>
      <c r="DD91" s="39"/>
      <c r="DE91" s="39"/>
      <c r="DF91" s="39"/>
      <c r="DG91" s="268">
        <v>9800</v>
      </c>
      <c r="DH91" s="247">
        <v>1800</v>
      </c>
      <c r="DI91" s="248"/>
      <c r="DJ91" s="237"/>
      <c r="DK91" s="237"/>
      <c r="DL91" s="237"/>
      <c r="DM91" s="237"/>
      <c r="DN91" s="237"/>
      <c r="DO91" s="237"/>
      <c r="DP91" s="237"/>
      <c r="DQ91" s="237"/>
      <c r="DR91" s="289"/>
    </row>
    <row r="92" spans="1:122" ht="33" hidden="1" customHeight="1">
      <c r="A92" s="71"/>
      <c r="B92" s="249" t="s">
        <v>715</v>
      </c>
      <c r="C92" s="89"/>
      <c r="D92" s="89"/>
      <c r="E92" s="72"/>
      <c r="F92" s="72"/>
      <c r="G92" s="89"/>
      <c r="H92" s="59">
        <v>77562</v>
      </c>
      <c r="I92" s="59">
        <v>77562</v>
      </c>
      <c r="J92" s="59">
        <v>500</v>
      </c>
      <c r="K92" s="59">
        <v>500</v>
      </c>
      <c r="L92" s="59">
        <v>0</v>
      </c>
      <c r="M92" s="59">
        <v>0</v>
      </c>
      <c r="N92" s="59">
        <v>10000</v>
      </c>
      <c r="O92" s="59">
        <v>10000</v>
      </c>
      <c r="P92" s="59">
        <v>0</v>
      </c>
      <c r="Q92" s="59">
        <v>0</v>
      </c>
      <c r="R92" s="59">
        <v>10000</v>
      </c>
      <c r="S92" s="59">
        <v>10000</v>
      </c>
      <c r="T92" s="59">
        <v>0</v>
      </c>
      <c r="U92" s="59">
        <v>0</v>
      </c>
      <c r="V92" s="59">
        <v>99876</v>
      </c>
      <c r="W92" s="40">
        <v>15000</v>
      </c>
      <c r="X92" s="40">
        <v>114876</v>
      </c>
      <c r="Y92" s="40">
        <v>42872</v>
      </c>
      <c r="Z92" s="40">
        <v>157748</v>
      </c>
      <c r="AA92" s="40">
        <v>0</v>
      </c>
      <c r="AB92" s="40">
        <v>157748</v>
      </c>
      <c r="AC92" s="40">
        <v>-80186</v>
      </c>
      <c r="AD92" s="40">
        <v>77562</v>
      </c>
      <c r="AE92" s="40">
        <v>77562</v>
      </c>
      <c r="AF92" s="40">
        <v>77562</v>
      </c>
      <c r="AG92" s="40">
        <v>75562</v>
      </c>
      <c r="AH92" s="40">
        <v>38000</v>
      </c>
      <c r="AI92" s="40">
        <v>0</v>
      </c>
      <c r="AJ92" s="40">
        <v>37562</v>
      </c>
      <c r="AK92" s="40">
        <v>0</v>
      </c>
      <c r="AL92" s="40">
        <v>0</v>
      </c>
      <c r="AM92" s="40">
        <v>0</v>
      </c>
      <c r="AN92" s="40">
        <v>0</v>
      </c>
      <c r="AO92" s="40">
        <v>0</v>
      </c>
      <c r="AP92" s="40">
        <v>0</v>
      </c>
      <c r="AQ92" s="40">
        <v>0</v>
      </c>
      <c r="AR92" s="40">
        <v>0</v>
      </c>
      <c r="AS92" s="40">
        <v>0</v>
      </c>
      <c r="AT92" s="40">
        <v>0</v>
      </c>
      <c r="AU92" s="40">
        <v>2000</v>
      </c>
      <c r="AV92" s="40">
        <v>2000</v>
      </c>
      <c r="AW92" s="40">
        <v>0</v>
      </c>
      <c r="AX92" s="40">
        <v>0</v>
      </c>
      <c r="AY92" s="40">
        <v>0</v>
      </c>
      <c r="AZ92" s="40">
        <v>0</v>
      </c>
      <c r="BA92" s="40">
        <v>0</v>
      </c>
      <c r="BB92" s="40">
        <v>0</v>
      </c>
      <c r="BC92" s="40">
        <v>0</v>
      </c>
      <c r="BD92" s="40">
        <v>0</v>
      </c>
      <c r="BE92" s="40">
        <v>0</v>
      </c>
      <c r="BF92" s="40">
        <v>0</v>
      </c>
      <c r="BG92" s="40">
        <v>0</v>
      </c>
      <c r="BH92" s="40">
        <v>0</v>
      </c>
      <c r="BI92" s="40">
        <v>0</v>
      </c>
      <c r="BJ92" s="57"/>
      <c r="BK92" s="89"/>
      <c r="BL92" s="89"/>
      <c r="BM92" s="89"/>
      <c r="BN92" s="59">
        <v>47562</v>
      </c>
      <c r="BO92" s="59">
        <v>47562</v>
      </c>
      <c r="BP92" s="59">
        <v>10000</v>
      </c>
      <c r="BQ92" s="59">
        <v>10000</v>
      </c>
      <c r="BR92" s="59">
        <v>0</v>
      </c>
      <c r="BS92" s="59">
        <v>0</v>
      </c>
      <c r="BT92" s="59">
        <v>0</v>
      </c>
      <c r="BU92" s="59">
        <v>10000</v>
      </c>
      <c r="BV92" s="59">
        <v>10000</v>
      </c>
      <c r="BW92" s="59">
        <v>0</v>
      </c>
      <c r="BX92" s="59">
        <v>0</v>
      </c>
      <c r="BY92" s="59">
        <v>0</v>
      </c>
      <c r="BZ92" s="59">
        <v>15000</v>
      </c>
      <c r="CA92" s="59">
        <v>0</v>
      </c>
      <c r="CB92" s="59">
        <v>0</v>
      </c>
      <c r="CC92" s="59">
        <v>15000</v>
      </c>
      <c r="CD92" s="59">
        <v>0</v>
      </c>
      <c r="CE92" s="59">
        <v>15000</v>
      </c>
      <c r="CF92" s="59">
        <v>0</v>
      </c>
      <c r="CG92" s="59">
        <v>0</v>
      </c>
      <c r="CH92" s="59">
        <v>15000</v>
      </c>
      <c r="CI92" s="59">
        <v>0</v>
      </c>
      <c r="CJ92" s="59">
        <v>14253</v>
      </c>
      <c r="CK92" s="59">
        <v>0</v>
      </c>
      <c r="CL92" s="59">
        <v>0</v>
      </c>
      <c r="CM92" s="59">
        <v>14253</v>
      </c>
      <c r="CN92" s="59">
        <v>0</v>
      </c>
      <c r="CO92" s="59">
        <v>0</v>
      </c>
      <c r="CP92" s="59">
        <v>0</v>
      </c>
      <c r="CQ92" s="59">
        <v>0</v>
      </c>
      <c r="CR92" s="59">
        <v>0</v>
      </c>
      <c r="CS92" s="59">
        <v>0</v>
      </c>
      <c r="CT92" s="59">
        <v>7809</v>
      </c>
      <c r="CU92" s="59">
        <v>0</v>
      </c>
      <c r="CV92" s="59">
        <v>0</v>
      </c>
      <c r="CW92" s="59">
        <v>7809</v>
      </c>
      <c r="CX92" s="59">
        <v>0</v>
      </c>
      <c r="CY92" s="55">
        <v>0</v>
      </c>
      <c r="CZ92" s="84"/>
      <c r="DA92" s="84"/>
      <c r="DB92" s="39"/>
      <c r="DC92" s="39"/>
      <c r="DD92" s="39"/>
      <c r="DE92" s="39"/>
      <c r="DF92" s="39"/>
      <c r="DG92" s="268">
        <v>38309</v>
      </c>
      <c r="DH92" s="247">
        <v>30500</v>
      </c>
      <c r="DI92" s="248"/>
      <c r="DJ92" s="237"/>
      <c r="DK92" s="237"/>
      <c r="DL92" s="237"/>
      <c r="DM92" s="237"/>
      <c r="DN92" s="237"/>
      <c r="DO92" s="237"/>
      <c r="DP92" s="237"/>
      <c r="DQ92" s="237"/>
      <c r="DR92" s="237"/>
    </row>
    <row r="93" spans="1:122" ht="26.25" hidden="1" customHeight="1">
      <c r="A93" s="276" t="s">
        <v>39</v>
      </c>
      <c r="B93" s="78" t="s">
        <v>783</v>
      </c>
      <c r="C93" s="39" t="s">
        <v>784</v>
      </c>
      <c r="D93" s="89" t="s">
        <v>785</v>
      </c>
      <c r="E93" s="72">
        <v>2021</v>
      </c>
      <c r="F93" s="72">
        <v>2024</v>
      </c>
      <c r="G93" s="89" t="s">
        <v>786</v>
      </c>
      <c r="H93" s="42">
        <v>47562</v>
      </c>
      <c r="I93" s="42">
        <v>47562</v>
      </c>
      <c r="J93" s="42">
        <v>500</v>
      </c>
      <c r="K93" s="42">
        <v>500</v>
      </c>
      <c r="L93" s="42"/>
      <c r="M93" s="42"/>
      <c r="N93" s="42">
        <v>10000</v>
      </c>
      <c r="O93" s="42">
        <v>10000</v>
      </c>
      <c r="P93" s="42"/>
      <c r="Q93" s="42"/>
      <c r="R93" s="42">
        <v>10000</v>
      </c>
      <c r="S93" s="42">
        <v>10000</v>
      </c>
      <c r="T93" s="42"/>
      <c r="U93" s="62"/>
      <c r="V93" s="62">
        <v>47562</v>
      </c>
      <c r="W93" s="74">
        <v>0</v>
      </c>
      <c r="X93" s="74">
        <v>47562</v>
      </c>
      <c r="Y93" s="74">
        <v>0</v>
      </c>
      <c r="Z93" s="74">
        <v>47562</v>
      </c>
      <c r="AA93" s="74">
        <v>0</v>
      </c>
      <c r="AB93" s="74">
        <v>47562</v>
      </c>
      <c r="AC93" s="74">
        <v>0</v>
      </c>
      <c r="AD93" s="74">
        <v>47562</v>
      </c>
      <c r="AE93" s="74">
        <v>47562</v>
      </c>
      <c r="AF93" s="74">
        <v>47562</v>
      </c>
      <c r="AG93" s="41">
        <v>47562</v>
      </c>
      <c r="AH93" s="41">
        <v>10000</v>
      </c>
      <c r="AI93" s="41"/>
      <c r="AJ93" s="74">
        <v>37562</v>
      </c>
      <c r="AK93" s="74"/>
      <c r="AL93" s="74"/>
      <c r="AM93" s="74"/>
      <c r="AN93" s="74"/>
      <c r="AO93" s="74"/>
      <c r="AP93" s="74">
        <v>0</v>
      </c>
      <c r="AQ93" s="74"/>
      <c r="AR93" s="74"/>
      <c r="AS93" s="74"/>
      <c r="AT93" s="74"/>
      <c r="AU93" s="74">
        <v>0</v>
      </c>
      <c r="AV93" s="74"/>
      <c r="AW93" s="74"/>
      <c r="AX93" s="74"/>
      <c r="AY93" s="74"/>
      <c r="AZ93" s="74"/>
      <c r="BA93" s="74"/>
      <c r="BB93" s="74"/>
      <c r="BC93" s="74"/>
      <c r="BD93" s="74"/>
      <c r="BE93" s="74"/>
      <c r="BF93" s="74">
        <v>0</v>
      </c>
      <c r="BG93" s="74"/>
      <c r="BH93" s="74"/>
      <c r="BI93" s="74"/>
      <c r="BJ93" s="89" t="s">
        <v>787</v>
      </c>
      <c r="BK93" s="89">
        <v>2021</v>
      </c>
      <c r="BL93" s="89">
        <v>2024</v>
      </c>
      <c r="BM93" s="89" t="s">
        <v>788</v>
      </c>
      <c r="BN93" s="74">
        <v>47562</v>
      </c>
      <c r="BO93" s="74">
        <v>47562</v>
      </c>
      <c r="BP93" s="282">
        <v>10000</v>
      </c>
      <c r="BQ93" s="282">
        <v>10000</v>
      </c>
      <c r="BR93" s="282"/>
      <c r="BS93" s="282"/>
      <c r="BT93" s="282"/>
      <c r="BU93" s="282">
        <v>10000</v>
      </c>
      <c r="BV93" s="282">
        <v>10000</v>
      </c>
      <c r="BW93" s="282"/>
      <c r="BX93" s="282"/>
      <c r="BY93" s="282"/>
      <c r="BZ93" s="282">
        <v>15000</v>
      </c>
      <c r="CA93" s="282"/>
      <c r="CB93" s="282"/>
      <c r="CC93" s="74">
        <v>15000</v>
      </c>
      <c r="CD93" s="74"/>
      <c r="CE93" s="282">
        <v>15000</v>
      </c>
      <c r="CF93" s="282"/>
      <c r="CG93" s="282"/>
      <c r="CH93" s="74">
        <v>15000</v>
      </c>
      <c r="CI93" s="74"/>
      <c r="CJ93" s="75">
        <v>14253</v>
      </c>
      <c r="CK93" s="75">
        <v>0</v>
      </c>
      <c r="CL93" s="75">
        <v>0</v>
      </c>
      <c r="CM93" s="75">
        <v>14253</v>
      </c>
      <c r="CN93" s="75"/>
      <c r="CO93" s="74"/>
      <c r="CP93" s="74"/>
      <c r="CQ93" s="74"/>
      <c r="CR93" s="74"/>
      <c r="CS93" s="74"/>
      <c r="CT93" s="74">
        <v>7809</v>
      </c>
      <c r="CU93" s="41">
        <v>0</v>
      </c>
      <c r="CV93" s="41">
        <v>0</v>
      </c>
      <c r="CW93" s="41">
        <v>7809</v>
      </c>
      <c r="CX93" s="75"/>
      <c r="CY93" s="75"/>
      <c r="CZ93" s="39"/>
      <c r="DA93" s="39"/>
      <c r="DB93" s="39"/>
      <c r="DC93" s="39"/>
      <c r="DD93" s="39" t="s">
        <v>17</v>
      </c>
      <c r="DE93" s="39" t="s">
        <v>245</v>
      </c>
      <c r="DF93" s="39"/>
      <c r="DG93" s="268">
        <v>8309</v>
      </c>
      <c r="DH93" s="253">
        <v>500</v>
      </c>
      <c r="DI93" s="254"/>
      <c r="DJ93" s="237"/>
      <c r="DK93" s="237"/>
      <c r="DL93" s="237"/>
      <c r="DM93" s="237"/>
      <c r="DN93" s="237"/>
      <c r="DO93" s="237"/>
      <c r="DP93" s="237"/>
      <c r="DQ93" s="237"/>
      <c r="DR93" s="237"/>
    </row>
    <row r="94" spans="1:122" ht="51" hidden="1" customHeight="1">
      <c r="A94" s="39">
        <v>1</v>
      </c>
      <c r="B94" s="78" t="s">
        <v>789</v>
      </c>
      <c r="C94" s="89"/>
      <c r="D94" s="89"/>
      <c r="E94" s="72">
        <v>2023</v>
      </c>
      <c r="F94" s="72">
        <v>2025</v>
      </c>
      <c r="G94" s="54" t="s">
        <v>790</v>
      </c>
      <c r="H94" s="74">
        <v>8500</v>
      </c>
      <c r="I94" s="74">
        <v>8500</v>
      </c>
      <c r="J94" s="261"/>
      <c r="K94" s="261"/>
      <c r="L94" s="261"/>
      <c r="M94" s="261"/>
      <c r="N94" s="261"/>
      <c r="O94" s="261"/>
      <c r="P94" s="261"/>
      <c r="Q94" s="261"/>
      <c r="R94" s="261"/>
      <c r="S94" s="261"/>
      <c r="T94" s="261"/>
      <c r="U94" s="261"/>
      <c r="V94" s="261"/>
      <c r="W94" s="74">
        <v>8500</v>
      </c>
      <c r="X94" s="74">
        <v>8500</v>
      </c>
      <c r="Y94" s="74">
        <v>0</v>
      </c>
      <c r="Z94" s="74">
        <v>8500</v>
      </c>
      <c r="AA94" s="74">
        <v>0</v>
      </c>
      <c r="AB94" s="74">
        <v>8500</v>
      </c>
      <c r="AC94" s="74">
        <v>0</v>
      </c>
      <c r="AD94" s="74">
        <v>8500</v>
      </c>
      <c r="AE94" s="74">
        <v>8500</v>
      </c>
      <c r="AF94" s="74">
        <v>8500</v>
      </c>
      <c r="AG94" s="74">
        <v>7700</v>
      </c>
      <c r="AH94" s="74">
        <v>7700</v>
      </c>
      <c r="AI94" s="74"/>
      <c r="AJ94" s="74"/>
      <c r="AK94" s="74"/>
      <c r="AL94" s="74"/>
      <c r="AM94" s="74"/>
      <c r="AN94" s="74"/>
      <c r="AO94" s="74"/>
      <c r="AP94" s="74"/>
      <c r="AQ94" s="74"/>
      <c r="AR94" s="74"/>
      <c r="AS94" s="74"/>
      <c r="AT94" s="74"/>
      <c r="AU94" s="74">
        <v>800</v>
      </c>
      <c r="AV94" s="74">
        <v>800</v>
      </c>
      <c r="AW94" s="74"/>
      <c r="AX94" s="74"/>
      <c r="AY94" s="74"/>
      <c r="AZ94" s="74"/>
      <c r="BA94" s="74"/>
      <c r="BB94" s="74"/>
      <c r="BC94" s="74"/>
      <c r="BD94" s="74"/>
      <c r="BE94" s="74"/>
      <c r="BF94" s="74"/>
      <c r="BG94" s="74"/>
      <c r="BH94" s="74"/>
      <c r="BI94" s="74"/>
      <c r="BJ94" s="89"/>
      <c r="BK94" s="89">
        <v>2023</v>
      </c>
      <c r="BL94" s="89">
        <v>2025</v>
      </c>
      <c r="BM94" s="89" t="s">
        <v>791</v>
      </c>
      <c r="BN94" s="261">
        <v>8500</v>
      </c>
      <c r="BO94" s="261">
        <v>8500</v>
      </c>
      <c r="BP94" s="261"/>
      <c r="BQ94" s="261"/>
      <c r="BR94" s="261"/>
      <c r="BS94" s="261"/>
      <c r="BT94" s="261"/>
      <c r="BU94" s="261"/>
      <c r="BV94" s="261"/>
      <c r="BW94" s="261"/>
      <c r="BX94" s="261"/>
      <c r="BY94" s="261"/>
      <c r="BZ94" s="261"/>
      <c r="CA94" s="261"/>
      <c r="CB94" s="261"/>
      <c r="CC94" s="261"/>
      <c r="CD94" s="261"/>
      <c r="CE94" s="261"/>
      <c r="CF94" s="261"/>
      <c r="CG94" s="261"/>
      <c r="CH94" s="261"/>
      <c r="CI94" s="261"/>
      <c r="CJ94" s="75">
        <v>800</v>
      </c>
      <c r="CK94" s="75"/>
      <c r="CL94" s="75"/>
      <c r="CM94" s="75"/>
      <c r="CN94" s="75"/>
      <c r="CO94" s="74">
        <v>800</v>
      </c>
      <c r="CP94" s="74"/>
      <c r="CQ94" s="74"/>
      <c r="CR94" s="376"/>
      <c r="CS94" s="74"/>
      <c r="CT94" s="74">
        <v>7700</v>
      </c>
      <c r="CU94" s="41">
        <v>7700</v>
      </c>
      <c r="CV94" s="41">
        <v>0</v>
      </c>
      <c r="CW94" s="41">
        <v>0</v>
      </c>
      <c r="CX94" s="75"/>
      <c r="CY94" s="75"/>
      <c r="CZ94" s="39"/>
      <c r="DA94" s="39"/>
      <c r="DB94" s="39"/>
      <c r="DC94" s="39"/>
      <c r="DD94" s="39"/>
      <c r="DE94" s="39"/>
      <c r="DF94" s="39"/>
      <c r="DG94" s="268">
        <v>7700</v>
      </c>
      <c r="DH94" s="253">
        <v>0</v>
      </c>
      <c r="DI94" s="254">
        <v>129663</v>
      </c>
      <c r="DJ94" s="254">
        <v>70960</v>
      </c>
      <c r="DK94" s="237"/>
      <c r="DL94" s="237"/>
      <c r="DM94" s="237"/>
      <c r="DN94" s="237"/>
      <c r="DO94" s="237"/>
      <c r="DP94" s="237"/>
      <c r="DQ94" s="237"/>
      <c r="DR94" s="237"/>
    </row>
    <row r="95" spans="1:122" ht="50.25" customHeight="1">
      <c r="A95" s="30" t="s">
        <v>287</v>
      </c>
      <c r="B95" s="249" t="s">
        <v>792</v>
      </c>
      <c r="C95" s="231"/>
      <c r="D95" s="231"/>
      <c r="E95" s="59"/>
      <c r="F95" s="59"/>
      <c r="G95" s="59"/>
      <c r="H95" s="59">
        <v>104000</v>
      </c>
      <c r="I95" s="59">
        <v>104000</v>
      </c>
      <c r="J95" s="59">
        <v>0</v>
      </c>
      <c r="K95" s="59">
        <v>0</v>
      </c>
      <c r="L95" s="59">
        <v>0</v>
      </c>
      <c r="M95" s="59">
        <v>0</v>
      </c>
      <c r="N95" s="59">
        <v>24820</v>
      </c>
      <c r="O95" s="59">
        <v>24820</v>
      </c>
      <c r="P95" s="59">
        <v>0</v>
      </c>
      <c r="Q95" s="59">
        <v>0</v>
      </c>
      <c r="R95" s="59">
        <v>104000</v>
      </c>
      <c r="S95" s="59">
        <v>104000</v>
      </c>
      <c r="T95" s="59">
        <v>0</v>
      </c>
      <c r="U95" s="59">
        <v>0</v>
      </c>
      <c r="V95" s="59">
        <v>333850</v>
      </c>
      <c r="W95" s="40">
        <v>0</v>
      </c>
      <c r="X95" s="40">
        <v>333850</v>
      </c>
      <c r="Y95" s="40">
        <v>0</v>
      </c>
      <c r="Z95" s="40">
        <v>333850</v>
      </c>
      <c r="AA95" s="40">
        <v>0</v>
      </c>
      <c r="AB95" s="40">
        <v>333850</v>
      </c>
      <c r="AC95" s="40">
        <v>-229850</v>
      </c>
      <c r="AD95" s="40">
        <v>104000</v>
      </c>
      <c r="AE95" s="40">
        <v>104000</v>
      </c>
      <c r="AF95" s="40">
        <v>104000</v>
      </c>
      <c r="AG95" s="59">
        <v>104000</v>
      </c>
      <c r="AH95" s="59">
        <v>104000</v>
      </c>
      <c r="AI95" s="59">
        <v>0</v>
      </c>
      <c r="AJ95" s="59">
        <v>0</v>
      </c>
      <c r="AK95" s="59">
        <v>0</v>
      </c>
      <c r="AL95" s="59">
        <v>0</v>
      </c>
      <c r="AM95" s="59">
        <v>0</v>
      </c>
      <c r="AN95" s="59">
        <v>0</v>
      </c>
      <c r="AO95" s="59">
        <v>0</v>
      </c>
      <c r="AP95" s="59">
        <v>0</v>
      </c>
      <c r="AQ95" s="59">
        <v>0</v>
      </c>
      <c r="AR95" s="59">
        <v>0</v>
      </c>
      <c r="AS95" s="59">
        <v>0</v>
      </c>
      <c r="AT95" s="59">
        <v>0</v>
      </c>
      <c r="AU95" s="40">
        <v>0</v>
      </c>
      <c r="AV95" s="40"/>
      <c r="AW95" s="40"/>
      <c r="AX95" s="59">
        <v>0</v>
      </c>
      <c r="AY95" s="59"/>
      <c r="AZ95" s="59"/>
      <c r="BA95" s="59"/>
      <c r="BB95" s="59">
        <v>0</v>
      </c>
      <c r="BC95" s="59">
        <v>0</v>
      </c>
      <c r="BD95" s="59">
        <v>0</v>
      </c>
      <c r="BE95" s="59"/>
      <c r="BF95" s="40">
        <v>0</v>
      </c>
      <c r="BG95" s="40"/>
      <c r="BH95" s="40"/>
      <c r="BI95" s="40"/>
      <c r="BJ95" s="57"/>
      <c r="BK95" s="243"/>
      <c r="BL95" s="243"/>
      <c r="BM95" s="243"/>
      <c r="BN95" s="59">
        <v>104000</v>
      </c>
      <c r="BO95" s="59">
        <v>104000</v>
      </c>
      <c r="BP95" s="59">
        <v>16820</v>
      </c>
      <c r="BQ95" s="59">
        <v>16820</v>
      </c>
      <c r="BR95" s="59">
        <v>0</v>
      </c>
      <c r="BS95" s="59">
        <v>0</v>
      </c>
      <c r="BT95" s="59"/>
      <c r="BU95" s="59">
        <v>16820</v>
      </c>
      <c r="BV95" s="59">
        <v>16820</v>
      </c>
      <c r="BW95" s="59">
        <v>0</v>
      </c>
      <c r="BX95" s="59">
        <v>0</v>
      </c>
      <c r="BY95" s="59"/>
      <c r="BZ95" s="59">
        <v>30000</v>
      </c>
      <c r="CA95" s="59">
        <v>30000</v>
      </c>
      <c r="CB95" s="59">
        <v>0</v>
      </c>
      <c r="CC95" s="59">
        <v>0</v>
      </c>
      <c r="CD95" s="59"/>
      <c r="CE95" s="59">
        <v>30000</v>
      </c>
      <c r="CF95" s="59">
        <v>30000</v>
      </c>
      <c r="CG95" s="59">
        <v>0</v>
      </c>
      <c r="CH95" s="59">
        <v>0</v>
      </c>
      <c r="CI95" s="59"/>
      <c r="CJ95" s="55">
        <v>50000</v>
      </c>
      <c r="CK95" s="55">
        <v>50000</v>
      </c>
      <c r="CL95" s="55">
        <v>0</v>
      </c>
      <c r="CM95" s="55">
        <v>0</v>
      </c>
      <c r="CN95" s="55"/>
      <c r="CO95" s="40"/>
      <c r="CP95" s="40"/>
      <c r="CQ95" s="59">
        <v>0</v>
      </c>
      <c r="CR95" s="59"/>
      <c r="CS95" s="59"/>
      <c r="CT95" s="40">
        <v>7180</v>
      </c>
      <c r="CU95" s="57">
        <v>7180</v>
      </c>
      <c r="CV95" s="57">
        <v>0</v>
      </c>
      <c r="CW95" s="57">
        <v>0</v>
      </c>
      <c r="CX95" s="55"/>
      <c r="CY95" s="59">
        <v>0</v>
      </c>
      <c r="CZ95" s="30"/>
      <c r="DA95" s="30"/>
      <c r="DB95" s="30"/>
      <c r="DC95" s="30"/>
      <c r="DD95" s="30"/>
      <c r="DE95" s="30"/>
      <c r="DF95" s="30"/>
      <c r="DG95" s="268">
        <v>7180</v>
      </c>
      <c r="DH95" s="247">
        <v>0</v>
      </c>
      <c r="DI95" s="248"/>
      <c r="DJ95" s="244"/>
      <c r="DK95" s="244"/>
      <c r="DL95" s="244"/>
      <c r="DM95" s="244"/>
      <c r="DN95" s="244"/>
      <c r="DO95" s="244"/>
      <c r="DP95" s="244"/>
      <c r="DQ95" s="244"/>
      <c r="DR95" s="244"/>
    </row>
    <row r="96" spans="1:122" ht="38.25" hidden="1" customHeight="1">
      <c r="A96" s="30"/>
      <c r="B96" s="249" t="s">
        <v>715</v>
      </c>
      <c r="C96" s="231"/>
      <c r="D96" s="231"/>
      <c r="E96" s="84"/>
      <c r="F96" s="84"/>
      <c r="G96" s="231"/>
      <c r="H96" s="59">
        <v>104000</v>
      </c>
      <c r="I96" s="59">
        <v>104000</v>
      </c>
      <c r="J96" s="59">
        <v>0</v>
      </c>
      <c r="K96" s="59">
        <v>0</v>
      </c>
      <c r="L96" s="59">
        <v>0</v>
      </c>
      <c r="M96" s="59">
        <v>0</v>
      </c>
      <c r="N96" s="59">
        <v>24820</v>
      </c>
      <c r="O96" s="59">
        <v>24820</v>
      </c>
      <c r="P96" s="59">
        <v>0</v>
      </c>
      <c r="Q96" s="59">
        <v>0</v>
      </c>
      <c r="R96" s="59">
        <v>104000</v>
      </c>
      <c r="S96" s="59">
        <v>104000</v>
      </c>
      <c r="T96" s="59">
        <v>0</v>
      </c>
      <c r="U96" s="59">
        <v>0</v>
      </c>
      <c r="V96" s="59">
        <v>333850</v>
      </c>
      <c r="W96" s="40">
        <v>0</v>
      </c>
      <c r="X96" s="40">
        <v>333850</v>
      </c>
      <c r="Y96" s="40">
        <v>0</v>
      </c>
      <c r="Z96" s="40">
        <v>333850</v>
      </c>
      <c r="AA96" s="40">
        <v>0</v>
      </c>
      <c r="AB96" s="40">
        <v>333850</v>
      </c>
      <c r="AC96" s="40">
        <v>-229850</v>
      </c>
      <c r="AD96" s="40">
        <v>104000</v>
      </c>
      <c r="AE96" s="40">
        <v>104000</v>
      </c>
      <c r="AF96" s="40">
        <v>104000</v>
      </c>
      <c r="AG96" s="59">
        <v>104000</v>
      </c>
      <c r="AH96" s="59">
        <v>104000</v>
      </c>
      <c r="AI96" s="59">
        <v>0</v>
      </c>
      <c r="AJ96" s="59">
        <v>0</v>
      </c>
      <c r="AK96" s="59">
        <v>0</v>
      </c>
      <c r="AL96" s="59">
        <v>0</v>
      </c>
      <c r="AM96" s="59">
        <v>0</v>
      </c>
      <c r="AN96" s="59">
        <v>0</v>
      </c>
      <c r="AO96" s="59">
        <v>0</v>
      </c>
      <c r="AP96" s="59">
        <v>0</v>
      </c>
      <c r="AQ96" s="59">
        <v>0</v>
      </c>
      <c r="AR96" s="59">
        <v>0</v>
      </c>
      <c r="AS96" s="59">
        <v>0</v>
      </c>
      <c r="AT96" s="59">
        <v>0</v>
      </c>
      <c r="AU96" s="40">
        <v>0</v>
      </c>
      <c r="AV96" s="40"/>
      <c r="AW96" s="40"/>
      <c r="AX96" s="59">
        <v>0</v>
      </c>
      <c r="AY96" s="59"/>
      <c r="AZ96" s="59"/>
      <c r="BA96" s="59"/>
      <c r="BB96" s="59">
        <v>0</v>
      </c>
      <c r="BC96" s="59">
        <v>0</v>
      </c>
      <c r="BD96" s="59">
        <v>0</v>
      </c>
      <c r="BE96" s="59"/>
      <c r="BF96" s="40">
        <v>0</v>
      </c>
      <c r="BG96" s="40"/>
      <c r="BH96" s="40"/>
      <c r="BI96" s="40"/>
      <c r="BJ96" s="57"/>
      <c r="BK96" s="231"/>
      <c r="BL96" s="231"/>
      <c r="BM96" s="231"/>
      <c r="BN96" s="59">
        <v>104000</v>
      </c>
      <c r="BO96" s="59">
        <v>104000</v>
      </c>
      <c r="BP96" s="59">
        <v>16820</v>
      </c>
      <c r="BQ96" s="59">
        <v>16820</v>
      </c>
      <c r="BR96" s="59">
        <v>0</v>
      </c>
      <c r="BS96" s="59">
        <v>0</v>
      </c>
      <c r="BT96" s="59"/>
      <c r="BU96" s="59">
        <v>16820</v>
      </c>
      <c r="BV96" s="59">
        <v>16820</v>
      </c>
      <c r="BW96" s="59">
        <v>0</v>
      </c>
      <c r="BX96" s="59">
        <v>0</v>
      </c>
      <c r="BY96" s="59"/>
      <c r="BZ96" s="59">
        <v>30000</v>
      </c>
      <c r="CA96" s="59">
        <v>30000</v>
      </c>
      <c r="CB96" s="59">
        <v>0</v>
      </c>
      <c r="CC96" s="59">
        <v>0</v>
      </c>
      <c r="CD96" s="59"/>
      <c r="CE96" s="59">
        <v>30000</v>
      </c>
      <c r="CF96" s="59">
        <v>30000</v>
      </c>
      <c r="CG96" s="59">
        <v>0</v>
      </c>
      <c r="CH96" s="59">
        <v>0</v>
      </c>
      <c r="CI96" s="59"/>
      <c r="CJ96" s="55">
        <v>50000</v>
      </c>
      <c r="CK96" s="55">
        <v>50000</v>
      </c>
      <c r="CL96" s="55">
        <v>0</v>
      </c>
      <c r="CM96" s="55">
        <v>0</v>
      </c>
      <c r="CN96" s="55"/>
      <c r="CO96" s="40"/>
      <c r="CP96" s="40"/>
      <c r="CQ96" s="59">
        <v>0</v>
      </c>
      <c r="CR96" s="59"/>
      <c r="CS96" s="59"/>
      <c r="CT96" s="40">
        <v>7180</v>
      </c>
      <c r="CU96" s="41">
        <v>7180</v>
      </c>
      <c r="CV96" s="41">
        <v>0</v>
      </c>
      <c r="CW96" s="41">
        <v>0</v>
      </c>
      <c r="CX96" s="55"/>
      <c r="CY96" s="55">
        <v>0</v>
      </c>
      <c r="CZ96" s="30"/>
      <c r="DA96" s="30"/>
      <c r="DB96" s="30"/>
      <c r="DC96" s="30"/>
      <c r="DD96" s="30"/>
      <c r="DE96" s="30"/>
      <c r="DF96" s="30"/>
      <c r="DG96" s="268">
        <v>7180</v>
      </c>
      <c r="DH96" s="247">
        <v>0</v>
      </c>
      <c r="DI96" s="248"/>
      <c r="DJ96" s="244"/>
      <c r="DK96" s="244"/>
      <c r="DL96" s="244"/>
      <c r="DM96" s="244"/>
      <c r="DN96" s="244"/>
      <c r="DO96" s="244"/>
      <c r="DP96" s="244"/>
      <c r="DQ96" s="244"/>
      <c r="DR96" s="244"/>
    </row>
    <row r="97" spans="1:122" ht="31.5" hidden="1" customHeight="1">
      <c r="A97" s="39">
        <v>1</v>
      </c>
      <c r="B97" s="78" t="s">
        <v>793</v>
      </c>
      <c r="C97" s="89" t="s">
        <v>794</v>
      </c>
      <c r="D97" s="89"/>
      <c r="E97" s="72">
        <v>2021</v>
      </c>
      <c r="F97" s="72">
        <v>2024</v>
      </c>
      <c r="G97" s="42" t="s">
        <v>795</v>
      </c>
      <c r="H97" s="261">
        <v>104000</v>
      </c>
      <c r="I97" s="261">
        <v>104000</v>
      </c>
      <c r="J97" s="261"/>
      <c r="K97" s="261"/>
      <c r="L97" s="261"/>
      <c r="M97" s="261"/>
      <c r="N97" s="261">
        <v>24820</v>
      </c>
      <c r="O97" s="261">
        <v>24820</v>
      </c>
      <c r="P97" s="261"/>
      <c r="Q97" s="261"/>
      <c r="R97" s="261">
        <v>104000</v>
      </c>
      <c r="S97" s="261">
        <v>104000</v>
      </c>
      <c r="T97" s="261"/>
      <c r="U97" s="261"/>
      <c r="V97" s="261">
        <v>104000</v>
      </c>
      <c r="W97" s="74">
        <v>0</v>
      </c>
      <c r="X97" s="74">
        <v>104000</v>
      </c>
      <c r="Y97" s="74">
        <v>0</v>
      </c>
      <c r="Z97" s="74">
        <v>104000</v>
      </c>
      <c r="AA97" s="74">
        <v>0</v>
      </c>
      <c r="AB97" s="74">
        <v>104000</v>
      </c>
      <c r="AC97" s="74">
        <v>0</v>
      </c>
      <c r="AD97" s="74">
        <v>104000</v>
      </c>
      <c r="AE97" s="74">
        <v>104000</v>
      </c>
      <c r="AF97" s="74">
        <v>104000</v>
      </c>
      <c r="AG97" s="74">
        <v>104000</v>
      </c>
      <c r="AH97" s="74">
        <v>104000</v>
      </c>
      <c r="AI97" s="74"/>
      <c r="AJ97" s="74"/>
      <c r="AK97" s="74"/>
      <c r="AL97" s="74"/>
      <c r="AM97" s="74"/>
      <c r="AN97" s="74"/>
      <c r="AO97" s="74"/>
      <c r="AP97" s="74">
        <v>0</v>
      </c>
      <c r="AQ97" s="74"/>
      <c r="AR97" s="74"/>
      <c r="AS97" s="74"/>
      <c r="AT97" s="74"/>
      <c r="AU97" s="74">
        <v>0</v>
      </c>
      <c r="AV97" s="74"/>
      <c r="AW97" s="74"/>
      <c r="AX97" s="74"/>
      <c r="AY97" s="74"/>
      <c r="AZ97" s="74"/>
      <c r="BA97" s="74"/>
      <c r="BB97" s="74"/>
      <c r="BC97" s="74"/>
      <c r="BD97" s="74"/>
      <c r="BE97" s="74"/>
      <c r="BF97" s="74">
        <v>0</v>
      </c>
      <c r="BG97" s="74"/>
      <c r="BH97" s="74"/>
      <c r="BI97" s="74"/>
      <c r="BJ97" s="89" t="s">
        <v>796</v>
      </c>
      <c r="BK97" s="89">
        <v>2021</v>
      </c>
      <c r="BL97" s="89">
        <v>2024</v>
      </c>
      <c r="BM97" s="89" t="s">
        <v>797</v>
      </c>
      <c r="BN97" s="261">
        <v>104000</v>
      </c>
      <c r="BO97" s="261">
        <v>104000</v>
      </c>
      <c r="BP97" s="261">
        <v>16820</v>
      </c>
      <c r="BQ97" s="261">
        <v>16820</v>
      </c>
      <c r="BR97" s="261"/>
      <c r="BS97" s="261"/>
      <c r="BT97" s="261"/>
      <c r="BU97" s="261">
        <v>16820</v>
      </c>
      <c r="BV97" s="261">
        <v>16820</v>
      </c>
      <c r="BW97" s="261"/>
      <c r="BX97" s="261"/>
      <c r="BY97" s="261"/>
      <c r="BZ97" s="261">
        <v>30000</v>
      </c>
      <c r="CA97" s="261">
        <v>30000</v>
      </c>
      <c r="CB97" s="261"/>
      <c r="CC97" s="261"/>
      <c r="CD97" s="261"/>
      <c r="CE97" s="261">
        <v>30000</v>
      </c>
      <c r="CF97" s="261">
        <v>30000</v>
      </c>
      <c r="CG97" s="261"/>
      <c r="CH97" s="261"/>
      <c r="CI97" s="261"/>
      <c r="CJ97" s="75">
        <v>50000</v>
      </c>
      <c r="CK97" s="75">
        <v>50000</v>
      </c>
      <c r="CL97" s="75">
        <v>0</v>
      </c>
      <c r="CM97" s="75">
        <v>0</v>
      </c>
      <c r="CN97" s="75"/>
      <c r="CO97" s="74"/>
      <c r="CP97" s="74"/>
      <c r="CQ97" s="74"/>
      <c r="CR97" s="74"/>
      <c r="CS97" s="74"/>
      <c r="CT97" s="74">
        <v>7180</v>
      </c>
      <c r="CU97" s="41">
        <v>7180</v>
      </c>
      <c r="CV97" s="41">
        <v>0</v>
      </c>
      <c r="CW97" s="41">
        <v>0</v>
      </c>
      <c r="CX97" s="75"/>
      <c r="CY97" s="75"/>
      <c r="CZ97" s="39"/>
      <c r="DA97" s="39"/>
      <c r="DB97" s="39" t="s">
        <v>731</v>
      </c>
      <c r="DC97" s="39" t="s">
        <v>798</v>
      </c>
      <c r="DD97" s="39" t="s">
        <v>17</v>
      </c>
      <c r="DE97" s="39" t="s">
        <v>153</v>
      </c>
      <c r="DF97" s="39"/>
      <c r="DG97" s="268">
        <v>7180</v>
      </c>
      <c r="DH97" s="253">
        <v>0</v>
      </c>
      <c r="DI97" s="254"/>
      <c r="DJ97" s="237"/>
      <c r="DK97" s="237"/>
      <c r="DL97" s="237"/>
      <c r="DM97" s="237"/>
      <c r="DN97" s="237"/>
      <c r="DO97" s="237"/>
      <c r="DP97" s="237"/>
      <c r="DQ97" s="237"/>
      <c r="DR97" s="237"/>
    </row>
    <row r="98" spans="1:122" ht="71.25" customHeight="1">
      <c r="A98" s="30" t="s">
        <v>296</v>
      </c>
      <c r="B98" s="249" t="s">
        <v>799</v>
      </c>
      <c r="C98" s="231"/>
      <c r="D98" s="231"/>
      <c r="E98" s="84"/>
      <c r="F98" s="84"/>
      <c r="G98" s="231"/>
      <c r="H98" s="59">
        <v>24484</v>
      </c>
      <c r="I98" s="59">
        <v>24484</v>
      </c>
      <c r="J98" s="59">
        <v>4321</v>
      </c>
      <c r="K98" s="59">
        <v>4321</v>
      </c>
      <c r="L98" s="59">
        <v>4317</v>
      </c>
      <c r="M98" s="59">
        <v>4317</v>
      </c>
      <c r="N98" s="59">
        <v>0</v>
      </c>
      <c r="O98" s="59">
        <v>0</v>
      </c>
      <c r="P98" s="59">
        <v>0</v>
      </c>
      <c r="Q98" s="59">
        <v>0</v>
      </c>
      <c r="R98" s="59">
        <v>69</v>
      </c>
      <c r="S98" s="59">
        <v>69</v>
      </c>
      <c r="T98" s="59">
        <v>0</v>
      </c>
      <c r="U98" s="59">
        <v>0</v>
      </c>
      <c r="V98" s="59">
        <v>80024</v>
      </c>
      <c r="W98" s="40">
        <v>251</v>
      </c>
      <c r="X98" s="40">
        <v>80275</v>
      </c>
      <c r="Y98" s="40">
        <v>0</v>
      </c>
      <c r="Z98" s="40">
        <v>80275</v>
      </c>
      <c r="AA98" s="40">
        <v>0</v>
      </c>
      <c r="AB98" s="40">
        <v>80275</v>
      </c>
      <c r="AC98" s="40">
        <v>-60673</v>
      </c>
      <c r="AD98" s="40">
        <v>19602</v>
      </c>
      <c r="AE98" s="40">
        <v>19602</v>
      </c>
      <c r="AF98" s="40">
        <v>19602</v>
      </c>
      <c r="AG98" s="59">
        <v>6832</v>
      </c>
      <c r="AH98" s="59">
        <v>6832</v>
      </c>
      <c r="AI98" s="59">
        <v>0</v>
      </c>
      <c r="AJ98" s="59">
        <v>0</v>
      </c>
      <c r="AK98" s="59">
        <v>0</v>
      </c>
      <c r="AL98" s="59">
        <v>0</v>
      </c>
      <c r="AM98" s="59">
        <v>0</v>
      </c>
      <c r="AN98" s="59">
        <v>0</v>
      </c>
      <c r="AO98" s="59">
        <v>0</v>
      </c>
      <c r="AP98" s="59">
        <v>0</v>
      </c>
      <c r="AQ98" s="59">
        <v>0</v>
      </c>
      <c r="AR98" s="59">
        <v>0</v>
      </c>
      <c r="AS98" s="59">
        <v>0</v>
      </c>
      <c r="AT98" s="59">
        <v>0</v>
      </c>
      <c r="AU98" s="59">
        <v>12770</v>
      </c>
      <c r="AV98" s="59">
        <v>3886</v>
      </c>
      <c r="AW98" s="59">
        <v>0</v>
      </c>
      <c r="AX98" s="59">
        <v>0</v>
      </c>
      <c r="AY98" s="59">
        <v>8384</v>
      </c>
      <c r="AZ98" s="59">
        <v>500</v>
      </c>
      <c r="BA98" s="59"/>
      <c r="BB98" s="59">
        <v>0</v>
      </c>
      <c r="BC98" s="59">
        <v>0</v>
      </c>
      <c r="BD98" s="59">
        <v>0</v>
      </c>
      <c r="BE98" s="59">
        <v>0</v>
      </c>
      <c r="BF98" s="59">
        <v>0</v>
      </c>
      <c r="BG98" s="59">
        <v>0</v>
      </c>
      <c r="BH98" s="59">
        <v>0</v>
      </c>
      <c r="BI98" s="59">
        <v>0</v>
      </c>
      <c r="BJ98" s="59">
        <v>0</v>
      </c>
      <c r="BK98" s="243"/>
      <c r="BL98" s="243"/>
      <c r="BM98" s="243"/>
      <c r="BN98" s="59">
        <v>24484</v>
      </c>
      <c r="BO98" s="59">
        <v>24484</v>
      </c>
      <c r="BP98" s="59">
        <v>69</v>
      </c>
      <c r="BQ98" s="59">
        <v>69</v>
      </c>
      <c r="BR98" s="59">
        <v>0</v>
      </c>
      <c r="BS98" s="59">
        <v>0</v>
      </c>
      <c r="BT98" s="59">
        <v>0</v>
      </c>
      <c r="BU98" s="59">
        <v>50.004999999999995</v>
      </c>
      <c r="BV98" s="59">
        <v>50.004999999999995</v>
      </c>
      <c r="BW98" s="59">
        <v>0</v>
      </c>
      <c r="BX98" s="59">
        <v>0</v>
      </c>
      <c r="BY98" s="59">
        <v>0</v>
      </c>
      <c r="BZ98" s="59">
        <v>0</v>
      </c>
      <c r="CA98" s="59">
        <v>0</v>
      </c>
      <c r="CB98" s="59">
        <v>0</v>
      </c>
      <c r="CC98" s="59">
        <v>0</v>
      </c>
      <c r="CD98" s="59"/>
      <c r="CE98" s="59">
        <v>0</v>
      </c>
      <c r="CF98" s="59">
        <v>0</v>
      </c>
      <c r="CG98" s="59">
        <v>0</v>
      </c>
      <c r="CH98" s="59">
        <v>0</v>
      </c>
      <c r="CI98" s="59"/>
      <c r="CJ98" s="55">
        <v>12770</v>
      </c>
      <c r="CK98" s="55">
        <v>0</v>
      </c>
      <c r="CL98" s="55">
        <v>0</v>
      </c>
      <c r="CM98" s="55">
        <v>0</v>
      </c>
      <c r="CN98" s="55">
        <v>0</v>
      </c>
      <c r="CO98" s="55">
        <v>3886</v>
      </c>
      <c r="CP98" s="55">
        <v>0</v>
      </c>
      <c r="CQ98" s="55">
        <v>0</v>
      </c>
      <c r="CR98" s="55">
        <v>8384</v>
      </c>
      <c r="CS98" s="55">
        <v>500</v>
      </c>
      <c r="CT98" s="55">
        <v>6644</v>
      </c>
      <c r="CU98" s="55">
        <v>6644</v>
      </c>
      <c r="CV98" s="57">
        <v>0</v>
      </c>
      <c r="CW98" s="57">
        <v>0</v>
      </c>
      <c r="CX98" s="57">
        <v>0</v>
      </c>
      <c r="CY98" s="59">
        <v>0</v>
      </c>
      <c r="CZ98" s="30"/>
      <c r="DA98" s="30"/>
      <c r="DB98" s="30"/>
      <c r="DC98" s="30"/>
      <c r="DD98" s="30"/>
      <c r="DE98" s="30"/>
      <c r="DF98" s="30"/>
      <c r="DG98" s="268">
        <v>6763</v>
      </c>
      <c r="DH98" s="247">
        <v>119</v>
      </c>
      <c r="DI98" s="248"/>
      <c r="DJ98" s="244"/>
      <c r="DK98" s="244"/>
      <c r="DL98" s="244"/>
      <c r="DM98" s="244"/>
      <c r="DN98" s="244"/>
      <c r="DO98" s="244"/>
      <c r="DP98" s="244"/>
      <c r="DQ98" s="244"/>
      <c r="DR98" s="244"/>
    </row>
    <row r="99" spans="1:122" ht="39.75" hidden="1" customHeight="1">
      <c r="A99" s="30"/>
      <c r="B99" s="249" t="s">
        <v>713</v>
      </c>
      <c r="C99" s="231"/>
      <c r="D99" s="231"/>
      <c r="E99" s="84"/>
      <c r="F99" s="84"/>
      <c r="G99" s="231"/>
      <c r="H99" s="59">
        <v>19500</v>
      </c>
      <c r="I99" s="59">
        <v>19500</v>
      </c>
      <c r="J99" s="59">
        <v>0</v>
      </c>
      <c r="K99" s="59">
        <v>0</v>
      </c>
      <c r="L99" s="59">
        <v>0</v>
      </c>
      <c r="M99" s="59">
        <v>0</v>
      </c>
      <c r="N99" s="59">
        <v>0</v>
      </c>
      <c r="O99" s="59">
        <v>0</v>
      </c>
      <c r="P99" s="59">
        <v>0</v>
      </c>
      <c r="Q99" s="59">
        <v>0</v>
      </c>
      <c r="R99" s="59">
        <v>0</v>
      </c>
      <c r="S99" s="59">
        <v>0</v>
      </c>
      <c r="T99" s="59">
        <v>0</v>
      </c>
      <c r="U99" s="59">
        <v>0</v>
      </c>
      <c r="V99" s="59">
        <v>77029</v>
      </c>
      <c r="W99" s="40">
        <v>226</v>
      </c>
      <c r="X99" s="40">
        <v>77255</v>
      </c>
      <c r="Y99" s="40">
        <v>0</v>
      </c>
      <c r="Z99" s="40">
        <v>77255</v>
      </c>
      <c r="AA99" s="40">
        <v>0</v>
      </c>
      <c r="AB99" s="40">
        <v>77255</v>
      </c>
      <c r="AC99" s="40">
        <v>-57755</v>
      </c>
      <c r="AD99" s="40">
        <v>19500</v>
      </c>
      <c r="AE99" s="40">
        <v>19500</v>
      </c>
      <c r="AF99" s="40">
        <v>19500</v>
      </c>
      <c r="AG99" s="59">
        <v>6730</v>
      </c>
      <c r="AH99" s="59">
        <v>6730</v>
      </c>
      <c r="AI99" s="59">
        <v>0</v>
      </c>
      <c r="AJ99" s="59">
        <v>0</v>
      </c>
      <c r="AK99" s="59">
        <v>0</v>
      </c>
      <c r="AL99" s="59">
        <v>0</v>
      </c>
      <c r="AM99" s="59">
        <v>0</v>
      </c>
      <c r="AN99" s="59">
        <v>0</v>
      </c>
      <c r="AO99" s="59">
        <v>0</v>
      </c>
      <c r="AP99" s="59">
        <v>0</v>
      </c>
      <c r="AQ99" s="59">
        <v>0</v>
      </c>
      <c r="AR99" s="59">
        <v>0</v>
      </c>
      <c r="AS99" s="59">
        <v>0</v>
      </c>
      <c r="AT99" s="59">
        <v>0</v>
      </c>
      <c r="AU99" s="59">
        <v>12770</v>
      </c>
      <c r="AV99" s="59">
        <v>3886</v>
      </c>
      <c r="AW99" s="59">
        <v>0</v>
      </c>
      <c r="AX99" s="59">
        <v>0</v>
      </c>
      <c r="AY99" s="59">
        <v>8384</v>
      </c>
      <c r="AZ99" s="59">
        <v>500</v>
      </c>
      <c r="BA99" s="59"/>
      <c r="BB99" s="59">
        <v>0</v>
      </c>
      <c r="BC99" s="59">
        <v>0</v>
      </c>
      <c r="BD99" s="59">
        <v>0</v>
      </c>
      <c r="BE99" s="59"/>
      <c r="BF99" s="59">
        <v>0</v>
      </c>
      <c r="BG99" s="59">
        <v>0</v>
      </c>
      <c r="BH99" s="59">
        <v>0</v>
      </c>
      <c r="BI99" s="59">
        <v>0</v>
      </c>
      <c r="BJ99" s="59">
        <v>0</v>
      </c>
      <c r="BK99" s="243"/>
      <c r="BL99" s="243"/>
      <c r="BM99" s="243"/>
      <c r="BN99" s="59">
        <v>19500</v>
      </c>
      <c r="BO99" s="59">
        <v>19500</v>
      </c>
      <c r="BP99" s="59">
        <v>0</v>
      </c>
      <c r="BQ99" s="59">
        <v>0</v>
      </c>
      <c r="BR99" s="59">
        <v>0</v>
      </c>
      <c r="BS99" s="59">
        <v>0</v>
      </c>
      <c r="BT99" s="59">
        <v>0</v>
      </c>
      <c r="BU99" s="59">
        <v>0</v>
      </c>
      <c r="BV99" s="59">
        <v>0</v>
      </c>
      <c r="BW99" s="59">
        <v>0</v>
      </c>
      <c r="BX99" s="59">
        <v>0</v>
      </c>
      <c r="BY99" s="59">
        <v>0</v>
      </c>
      <c r="BZ99" s="59">
        <v>0</v>
      </c>
      <c r="CA99" s="59">
        <v>0</v>
      </c>
      <c r="CB99" s="59">
        <v>0</v>
      </c>
      <c r="CC99" s="59">
        <v>0</v>
      </c>
      <c r="CD99" s="59">
        <v>0</v>
      </c>
      <c r="CE99" s="59">
        <v>0</v>
      </c>
      <c r="CF99" s="59">
        <v>0</v>
      </c>
      <c r="CG99" s="59">
        <v>0</v>
      </c>
      <c r="CH99" s="59">
        <v>0</v>
      </c>
      <c r="CI99" s="59">
        <v>0</v>
      </c>
      <c r="CJ99" s="59">
        <v>12770</v>
      </c>
      <c r="CK99" s="59">
        <v>0</v>
      </c>
      <c r="CL99" s="59">
        <v>0</v>
      </c>
      <c r="CM99" s="59">
        <v>0</v>
      </c>
      <c r="CN99" s="59">
        <v>0</v>
      </c>
      <c r="CO99" s="59">
        <v>3886</v>
      </c>
      <c r="CP99" s="59">
        <v>0</v>
      </c>
      <c r="CQ99" s="59">
        <v>0</v>
      </c>
      <c r="CR99" s="59">
        <v>8384</v>
      </c>
      <c r="CS99" s="59">
        <v>500</v>
      </c>
      <c r="CT99" s="59">
        <v>6611</v>
      </c>
      <c r="CU99" s="59">
        <v>6611</v>
      </c>
      <c r="CV99" s="59">
        <v>0</v>
      </c>
      <c r="CW99" s="59">
        <v>0</v>
      </c>
      <c r="CX99" s="59">
        <v>0</v>
      </c>
      <c r="CY99" s="55">
        <v>0</v>
      </c>
      <c r="CZ99" s="30"/>
      <c r="DA99" s="30"/>
      <c r="DB99" s="30"/>
      <c r="DC99" s="30"/>
      <c r="DD99" s="30"/>
      <c r="DE99" s="30"/>
      <c r="DF99" s="30"/>
      <c r="DG99" s="268">
        <v>6730</v>
      </c>
      <c r="DH99" s="247">
        <v>119</v>
      </c>
      <c r="DI99" s="248"/>
      <c r="DJ99" s="244"/>
      <c r="DK99" s="244"/>
      <c r="DL99" s="244"/>
      <c r="DM99" s="244"/>
      <c r="DN99" s="244"/>
      <c r="DO99" s="244"/>
      <c r="DP99" s="244"/>
      <c r="DQ99" s="244"/>
      <c r="DR99" s="244"/>
    </row>
    <row r="100" spans="1:122" ht="15.75" hidden="1" customHeight="1">
      <c r="A100" s="276" t="s">
        <v>40</v>
      </c>
      <c r="B100" s="78" t="s">
        <v>281</v>
      </c>
      <c r="C100" s="89"/>
      <c r="D100" s="89"/>
      <c r="E100" s="72">
        <v>2023</v>
      </c>
      <c r="F100" s="72">
        <v>2025</v>
      </c>
      <c r="G100" s="54" t="s">
        <v>800</v>
      </c>
      <c r="H100" s="74">
        <v>8000</v>
      </c>
      <c r="I100" s="74">
        <v>8000</v>
      </c>
      <c r="J100" s="261"/>
      <c r="K100" s="261"/>
      <c r="L100" s="261"/>
      <c r="M100" s="261"/>
      <c r="N100" s="261"/>
      <c r="O100" s="261"/>
      <c r="P100" s="261"/>
      <c r="Q100" s="261"/>
      <c r="R100" s="261"/>
      <c r="S100" s="261"/>
      <c r="T100" s="261"/>
      <c r="U100" s="261"/>
      <c r="V100" s="261"/>
      <c r="W100" s="40">
        <v>8000</v>
      </c>
      <c r="X100" s="40">
        <v>8000</v>
      </c>
      <c r="Y100" s="40">
        <v>0</v>
      </c>
      <c r="Z100" s="40">
        <v>8000</v>
      </c>
      <c r="AA100" s="40">
        <v>0</v>
      </c>
      <c r="AB100" s="40">
        <v>8000</v>
      </c>
      <c r="AC100" s="40">
        <v>0</v>
      </c>
      <c r="AD100" s="40">
        <v>8000</v>
      </c>
      <c r="AE100" s="40">
        <v>8000</v>
      </c>
      <c r="AF100" s="40">
        <v>8000</v>
      </c>
      <c r="AG100" s="74">
        <v>7800</v>
      </c>
      <c r="AH100" s="74">
        <v>7800</v>
      </c>
      <c r="AI100" s="74"/>
      <c r="AJ100" s="74"/>
      <c r="AK100" s="74"/>
      <c r="AL100" s="74"/>
      <c r="AM100" s="74"/>
      <c r="AN100" s="74"/>
      <c r="AO100" s="74"/>
      <c r="AP100" s="40"/>
      <c r="AQ100" s="74"/>
      <c r="AR100" s="74"/>
      <c r="AS100" s="74"/>
      <c r="AT100" s="74"/>
      <c r="AU100" s="40">
        <v>200</v>
      </c>
      <c r="AV100" s="40">
        <v>200</v>
      </c>
      <c r="AW100" s="40"/>
      <c r="AX100" s="74"/>
      <c r="AY100" s="74"/>
      <c r="AZ100" s="74"/>
      <c r="BA100" s="74"/>
      <c r="BB100" s="74"/>
      <c r="BC100" s="74"/>
      <c r="BD100" s="74"/>
      <c r="BE100" s="74"/>
      <c r="BF100" s="40"/>
      <c r="BG100" s="74"/>
      <c r="BH100" s="74"/>
      <c r="BI100" s="74"/>
      <c r="BJ100" s="89"/>
      <c r="BK100" s="72">
        <v>2023</v>
      </c>
      <c r="BL100" s="72">
        <v>2025</v>
      </c>
      <c r="BM100" s="89"/>
      <c r="BN100" s="261">
        <v>8000</v>
      </c>
      <c r="BO100" s="261">
        <v>8000</v>
      </c>
      <c r="BP100" s="261"/>
      <c r="BQ100" s="261"/>
      <c r="BR100" s="261"/>
      <c r="BS100" s="261"/>
      <c r="BT100" s="261"/>
      <c r="BU100" s="261"/>
      <c r="BV100" s="261"/>
      <c r="BW100" s="261"/>
      <c r="BX100" s="261"/>
      <c r="BY100" s="261"/>
      <c r="BZ100" s="261"/>
      <c r="CA100" s="261"/>
      <c r="CB100" s="261"/>
      <c r="CC100" s="261"/>
      <c r="CD100" s="261"/>
      <c r="CE100" s="261"/>
      <c r="CF100" s="261"/>
      <c r="CG100" s="261"/>
      <c r="CH100" s="261"/>
      <c r="CI100" s="261"/>
      <c r="CJ100" s="55">
        <v>200</v>
      </c>
      <c r="CK100" s="55"/>
      <c r="CL100" s="55"/>
      <c r="CM100" s="55"/>
      <c r="CN100" s="75"/>
      <c r="CO100" s="74">
        <v>200</v>
      </c>
      <c r="CP100" s="40"/>
      <c r="CQ100" s="74"/>
      <c r="CR100" s="74"/>
      <c r="CS100" s="74"/>
      <c r="CT100" s="74">
        <v>5368</v>
      </c>
      <c r="CU100" s="41">
        <v>5368</v>
      </c>
      <c r="CV100" s="41">
        <v>0</v>
      </c>
      <c r="CW100" s="41">
        <v>0</v>
      </c>
      <c r="CX100" s="75"/>
      <c r="CY100" s="75"/>
      <c r="CZ100" s="72"/>
      <c r="DA100" s="72" t="s">
        <v>680</v>
      </c>
      <c r="DB100" s="39"/>
      <c r="DC100" s="39"/>
      <c r="DD100" s="39"/>
      <c r="DE100" s="39"/>
      <c r="DF100" s="39"/>
      <c r="DG100" s="268">
        <v>7800</v>
      </c>
      <c r="DH100" s="247">
        <v>2432</v>
      </c>
      <c r="DI100" s="248"/>
      <c r="DJ100" s="237"/>
      <c r="DK100" s="237"/>
      <c r="DL100" s="237"/>
      <c r="DM100" s="237"/>
      <c r="DN100" s="237"/>
      <c r="DO100" s="237"/>
      <c r="DP100" s="237"/>
      <c r="DQ100" s="237"/>
      <c r="DR100" s="289"/>
    </row>
    <row r="101" spans="1:122" ht="51" hidden="1" customHeight="1">
      <c r="A101" s="276" t="s">
        <v>42</v>
      </c>
      <c r="B101" s="78" t="s">
        <v>801</v>
      </c>
      <c r="C101" s="89"/>
      <c r="D101" s="89"/>
      <c r="E101" s="72">
        <v>2022</v>
      </c>
      <c r="F101" s="72">
        <v>2025</v>
      </c>
      <c r="G101" s="89" t="s">
        <v>802</v>
      </c>
      <c r="H101" s="74">
        <v>320000</v>
      </c>
      <c r="I101" s="74">
        <v>20000</v>
      </c>
      <c r="J101" s="75"/>
      <c r="K101" s="75"/>
      <c r="L101" s="75"/>
      <c r="M101" s="75"/>
      <c r="N101" s="75"/>
      <c r="O101" s="75"/>
      <c r="P101" s="75"/>
      <c r="Q101" s="75"/>
      <c r="R101" s="75">
        <v>20000</v>
      </c>
      <c r="S101" s="74">
        <v>20000</v>
      </c>
      <c r="T101" s="75"/>
      <c r="U101" s="75"/>
      <c r="V101" s="75">
        <v>20000</v>
      </c>
      <c r="W101" s="40">
        <v>0</v>
      </c>
      <c r="X101" s="40">
        <v>20000</v>
      </c>
      <c r="Y101" s="40">
        <v>0</v>
      </c>
      <c r="Z101" s="40">
        <v>20000</v>
      </c>
      <c r="AA101" s="40">
        <v>0</v>
      </c>
      <c r="AB101" s="40">
        <v>20000</v>
      </c>
      <c r="AC101" s="40">
        <v>0</v>
      </c>
      <c r="AD101" s="40">
        <v>20000</v>
      </c>
      <c r="AE101" s="40">
        <v>20000</v>
      </c>
      <c r="AF101" s="40">
        <v>20000</v>
      </c>
      <c r="AG101" s="74">
        <v>20000</v>
      </c>
      <c r="AH101" s="74"/>
      <c r="AI101" s="74"/>
      <c r="AJ101" s="74">
        <v>20000</v>
      </c>
      <c r="AK101" s="74"/>
      <c r="AL101" s="74">
        <v>0</v>
      </c>
      <c r="AM101" s="74"/>
      <c r="AN101" s="74"/>
      <c r="AO101" s="74"/>
      <c r="AP101" s="74">
        <v>0</v>
      </c>
      <c r="AQ101" s="74"/>
      <c r="AR101" s="74"/>
      <c r="AS101" s="74"/>
      <c r="AT101" s="74"/>
      <c r="AU101" s="40">
        <v>0</v>
      </c>
      <c r="AV101" s="40"/>
      <c r="AW101" s="40"/>
      <c r="AX101" s="74"/>
      <c r="AY101" s="74"/>
      <c r="AZ101" s="74"/>
      <c r="BA101" s="74"/>
      <c r="BB101" s="74"/>
      <c r="BC101" s="74"/>
      <c r="BD101" s="74"/>
      <c r="BE101" s="74"/>
      <c r="BF101" s="74">
        <v>0</v>
      </c>
      <c r="BG101" s="74"/>
      <c r="BH101" s="74"/>
      <c r="BI101" s="74"/>
      <c r="BJ101" s="89" t="s">
        <v>803</v>
      </c>
      <c r="BK101" s="89">
        <v>2022</v>
      </c>
      <c r="BL101" s="89">
        <v>2025</v>
      </c>
      <c r="BM101" s="89" t="s">
        <v>802</v>
      </c>
      <c r="BN101" s="74">
        <v>320000</v>
      </c>
      <c r="BO101" s="74">
        <v>20000</v>
      </c>
      <c r="BP101" s="74"/>
      <c r="BQ101" s="74"/>
      <c r="BR101" s="74"/>
      <c r="BS101" s="74"/>
      <c r="BT101" s="74"/>
      <c r="BU101" s="74"/>
      <c r="BV101" s="74"/>
      <c r="BW101" s="74"/>
      <c r="BX101" s="74"/>
      <c r="BY101" s="74"/>
      <c r="BZ101" s="74"/>
      <c r="CA101" s="74"/>
      <c r="CB101" s="74"/>
      <c r="CC101" s="74"/>
      <c r="CD101" s="74"/>
      <c r="CE101" s="74"/>
      <c r="CF101" s="74"/>
      <c r="CG101" s="74"/>
      <c r="CH101" s="74"/>
      <c r="CI101" s="74"/>
      <c r="CJ101" s="55">
        <v>15000</v>
      </c>
      <c r="CK101" s="80"/>
      <c r="CL101" s="80"/>
      <c r="CM101" s="80">
        <v>15000</v>
      </c>
      <c r="CN101" s="75"/>
      <c r="CO101" s="40"/>
      <c r="CP101" s="40"/>
      <c r="CQ101" s="74"/>
      <c r="CR101" s="74"/>
      <c r="CS101" s="74"/>
      <c r="CT101" s="40">
        <v>5000</v>
      </c>
      <c r="CU101" s="41">
        <v>0</v>
      </c>
      <c r="CV101" s="41">
        <v>0</v>
      </c>
      <c r="CW101" s="41">
        <v>5000</v>
      </c>
      <c r="CX101" s="75"/>
      <c r="CY101" s="258"/>
      <c r="CZ101" s="39"/>
      <c r="DA101" s="39"/>
      <c r="DB101" s="39"/>
      <c r="DC101" s="39"/>
      <c r="DD101" s="39" t="s">
        <v>17</v>
      </c>
      <c r="DE101" s="39" t="s">
        <v>140</v>
      </c>
      <c r="DF101" s="41" t="s">
        <v>734</v>
      </c>
      <c r="DG101" s="268">
        <v>5000</v>
      </c>
      <c r="DH101" s="247">
        <v>0</v>
      </c>
      <c r="DI101" s="248"/>
      <c r="DJ101" s="237"/>
      <c r="DK101" s="237"/>
      <c r="DL101" s="237"/>
      <c r="DM101" s="246">
        <v>0</v>
      </c>
      <c r="DN101" s="237"/>
      <c r="DO101" s="237"/>
      <c r="DP101" s="237"/>
      <c r="DQ101" s="237"/>
      <c r="DR101" s="237"/>
    </row>
    <row r="102" spans="1:122" ht="30.75" hidden="1" customHeight="1">
      <c r="A102" s="276" t="s">
        <v>40</v>
      </c>
      <c r="B102" s="90" t="s">
        <v>804</v>
      </c>
      <c r="C102" s="89"/>
      <c r="D102" s="89"/>
      <c r="E102" s="72">
        <v>2023</v>
      </c>
      <c r="F102" s="72">
        <v>2025</v>
      </c>
      <c r="G102" s="72" t="s">
        <v>805</v>
      </c>
      <c r="H102" s="261">
        <v>9000</v>
      </c>
      <c r="I102" s="261">
        <v>9000</v>
      </c>
      <c r="J102" s="261"/>
      <c r="K102" s="261"/>
      <c r="L102" s="261"/>
      <c r="M102" s="261"/>
      <c r="N102" s="261"/>
      <c r="O102" s="261"/>
      <c r="P102" s="261"/>
      <c r="Q102" s="261"/>
      <c r="R102" s="261"/>
      <c r="S102" s="261"/>
      <c r="T102" s="261"/>
      <c r="U102" s="261"/>
      <c r="V102" s="261">
        <v>9000</v>
      </c>
      <c r="W102" s="74">
        <v>0</v>
      </c>
      <c r="X102" s="74">
        <v>9000</v>
      </c>
      <c r="Y102" s="74">
        <v>0</v>
      </c>
      <c r="Z102" s="74">
        <v>9000</v>
      </c>
      <c r="AA102" s="74">
        <v>0</v>
      </c>
      <c r="AB102" s="74">
        <v>9000</v>
      </c>
      <c r="AC102" s="74">
        <v>0</v>
      </c>
      <c r="AD102" s="74">
        <v>9000</v>
      </c>
      <c r="AE102" s="74">
        <v>9000</v>
      </c>
      <c r="AF102" s="74">
        <v>9000</v>
      </c>
      <c r="AG102" s="74">
        <v>4614</v>
      </c>
      <c r="AH102" s="74">
        <v>4614</v>
      </c>
      <c r="AI102" s="74"/>
      <c r="AJ102" s="74"/>
      <c r="AK102" s="74"/>
      <c r="AL102" s="74"/>
      <c r="AM102" s="74"/>
      <c r="AN102" s="74"/>
      <c r="AO102" s="74"/>
      <c r="AP102" s="74">
        <v>0</v>
      </c>
      <c r="AQ102" s="74"/>
      <c r="AR102" s="74"/>
      <c r="AS102" s="74"/>
      <c r="AT102" s="74"/>
      <c r="AU102" s="74">
        <v>4386</v>
      </c>
      <c r="AV102" s="74">
        <v>3886</v>
      </c>
      <c r="AW102" s="74"/>
      <c r="AX102" s="74"/>
      <c r="AY102" s="74"/>
      <c r="AZ102" s="74">
        <v>500</v>
      </c>
      <c r="BA102" s="74"/>
      <c r="BB102" s="74"/>
      <c r="BC102" s="74"/>
      <c r="BD102" s="74"/>
      <c r="BE102" s="74"/>
      <c r="BF102" s="74"/>
      <c r="BG102" s="74"/>
      <c r="BH102" s="74"/>
      <c r="BI102" s="74"/>
      <c r="BJ102" s="89"/>
      <c r="BK102" s="372" t="s">
        <v>162</v>
      </c>
      <c r="BL102" s="372" t="s">
        <v>163</v>
      </c>
      <c r="BM102" s="54" t="s">
        <v>806</v>
      </c>
      <c r="BN102" s="263">
        <v>9000</v>
      </c>
      <c r="BO102" s="263">
        <v>9000</v>
      </c>
      <c r="BP102" s="75"/>
      <c r="BQ102" s="75"/>
      <c r="BR102" s="75"/>
      <c r="BS102" s="75"/>
      <c r="BT102" s="75"/>
      <c r="BU102" s="75"/>
      <c r="BV102" s="75"/>
      <c r="BW102" s="75"/>
      <c r="BX102" s="75"/>
      <c r="BY102" s="75"/>
      <c r="BZ102" s="75"/>
      <c r="CA102" s="75"/>
      <c r="CB102" s="75"/>
      <c r="CC102" s="75"/>
      <c r="CD102" s="75"/>
      <c r="CE102" s="75"/>
      <c r="CF102" s="75"/>
      <c r="CG102" s="75"/>
      <c r="CH102" s="75"/>
      <c r="CI102" s="75"/>
      <c r="CJ102" s="75">
        <v>4386</v>
      </c>
      <c r="CK102" s="75"/>
      <c r="CL102" s="75"/>
      <c r="CM102" s="75"/>
      <c r="CN102" s="75"/>
      <c r="CO102" s="263">
        <v>3886</v>
      </c>
      <c r="CP102" s="263"/>
      <c r="CQ102" s="263"/>
      <c r="CR102" s="263"/>
      <c r="CS102" s="263">
        <v>500</v>
      </c>
      <c r="CT102" s="74">
        <v>4500</v>
      </c>
      <c r="CU102" s="41">
        <v>4500</v>
      </c>
      <c r="CV102" s="41"/>
      <c r="CW102" s="41"/>
      <c r="CX102" s="75"/>
      <c r="CY102" s="75"/>
      <c r="CZ102" s="39"/>
      <c r="DA102" s="39"/>
      <c r="DB102" s="39"/>
      <c r="DC102" s="39"/>
      <c r="DD102" s="39"/>
      <c r="DE102" s="39"/>
      <c r="DF102" s="39"/>
      <c r="DG102" s="268">
        <v>4614</v>
      </c>
      <c r="DH102" s="253">
        <v>114</v>
      </c>
      <c r="DI102" s="254"/>
      <c r="DJ102" s="237"/>
      <c r="DK102" s="237"/>
      <c r="DL102" s="237"/>
      <c r="DM102" s="237"/>
      <c r="DN102" s="237"/>
      <c r="DO102" s="237"/>
      <c r="DP102" s="237"/>
      <c r="DQ102" s="237"/>
      <c r="DR102" s="237"/>
    </row>
    <row r="103" spans="1:122" ht="36.75" hidden="1" customHeight="1">
      <c r="A103" s="360" t="s">
        <v>42</v>
      </c>
      <c r="B103" s="78" t="s">
        <v>807</v>
      </c>
      <c r="C103" s="89"/>
      <c r="D103" s="89"/>
      <c r="E103" s="72">
        <v>2022</v>
      </c>
      <c r="F103" s="72">
        <v>2024</v>
      </c>
      <c r="G103" s="89" t="s">
        <v>808</v>
      </c>
      <c r="H103" s="75">
        <v>25000</v>
      </c>
      <c r="I103" s="75">
        <v>25000</v>
      </c>
      <c r="J103" s="75"/>
      <c r="K103" s="75"/>
      <c r="L103" s="75"/>
      <c r="M103" s="75"/>
      <c r="N103" s="75"/>
      <c r="O103" s="75"/>
      <c r="P103" s="75"/>
      <c r="Q103" s="75"/>
      <c r="R103" s="75">
        <v>25000</v>
      </c>
      <c r="S103" s="75">
        <v>25000</v>
      </c>
      <c r="T103" s="75"/>
      <c r="U103" s="75"/>
      <c r="V103" s="75">
        <v>25000</v>
      </c>
      <c r="W103" s="74">
        <v>0</v>
      </c>
      <c r="X103" s="74">
        <v>25000</v>
      </c>
      <c r="Y103" s="74">
        <v>0</v>
      </c>
      <c r="Z103" s="74">
        <v>25000</v>
      </c>
      <c r="AA103" s="74">
        <v>0</v>
      </c>
      <c r="AB103" s="74">
        <v>25000</v>
      </c>
      <c r="AC103" s="74">
        <v>0</v>
      </c>
      <c r="AD103" s="74">
        <v>25000</v>
      </c>
      <c r="AE103" s="74">
        <v>25000</v>
      </c>
      <c r="AF103" s="74">
        <v>25000</v>
      </c>
      <c r="AG103" s="74">
        <v>25000</v>
      </c>
      <c r="AH103" s="74"/>
      <c r="AI103" s="74"/>
      <c r="AJ103" s="74">
        <v>25000</v>
      </c>
      <c r="AK103" s="74"/>
      <c r="AL103" s="74">
        <v>0</v>
      </c>
      <c r="AM103" s="74"/>
      <c r="AN103" s="74"/>
      <c r="AO103" s="74"/>
      <c r="AP103" s="74">
        <v>0</v>
      </c>
      <c r="AQ103" s="74"/>
      <c r="AR103" s="74"/>
      <c r="AS103" s="74"/>
      <c r="AT103" s="74"/>
      <c r="AU103" s="74">
        <v>0</v>
      </c>
      <c r="AV103" s="74"/>
      <c r="AW103" s="74"/>
      <c r="AX103" s="74"/>
      <c r="AY103" s="74"/>
      <c r="AZ103" s="74"/>
      <c r="BA103" s="74"/>
      <c r="BB103" s="74"/>
      <c r="BC103" s="74"/>
      <c r="BD103" s="74"/>
      <c r="BE103" s="74"/>
      <c r="BF103" s="74">
        <v>0</v>
      </c>
      <c r="BG103" s="74"/>
      <c r="BH103" s="74"/>
      <c r="BI103" s="74"/>
      <c r="BJ103" s="89" t="s">
        <v>809</v>
      </c>
      <c r="BK103" s="89">
        <v>2022</v>
      </c>
      <c r="BL103" s="89">
        <v>2024</v>
      </c>
      <c r="BM103" s="89" t="s">
        <v>810</v>
      </c>
      <c r="BN103" s="75">
        <v>25000</v>
      </c>
      <c r="BO103" s="75">
        <v>25000</v>
      </c>
      <c r="BP103" s="263">
        <v>100</v>
      </c>
      <c r="BQ103" s="263"/>
      <c r="BR103" s="263"/>
      <c r="BS103" s="263">
        <v>100</v>
      </c>
      <c r="BT103" s="263"/>
      <c r="BU103" s="263">
        <v>100</v>
      </c>
      <c r="BV103" s="263"/>
      <c r="BW103" s="263"/>
      <c r="BX103" s="263">
        <v>100</v>
      </c>
      <c r="BY103" s="263"/>
      <c r="BZ103" s="75">
        <v>7319</v>
      </c>
      <c r="CA103" s="75"/>
      <c r="CB103" s="75"/>
      <c r="CC103" s="75">
        <v>7319</v>
      </c>
      <c r="CD103" s="75"/>
      <c r="CE103" s="75">
        <v>7319</v>
      </c>
      <c r="CF103" s="75"/>
      <c r="CG103" s="75"/>
      <c r="CH103" s="75">
        <v>7319</v>
      </c>
      <c r="CI103" s="75"/>
      <c r="CJ103" s="75">
        <v>13084</v>
      </c>
      <c r="CK103" s="75">
        <v>0</v>
      </c>
      <c r="CL103" s="75">
        <v>0</v>
      </c>
      <c r="CM103" s="75">
        <v>13084</v>
      </c>
      <c r="CN103" s="75"/>
      <c r="CO103" s="74"/>
      <c r="CP103" s="74"/>
      <c r="CQ103" s="74"/>
      <c r="CR103" s="74"/>
      <c r="CS103" s="74"/>
      <c r="CT103" s="74">
        <v>4497</v>
      </c>
      <c r="CU103" s="41">
        <v>0</v>
      </c>
      <c r="CV103" s="41">
        <v>0</v>
      </c>
      <c r="CW103" s="41">
        <v>4497</v>
      </c>
      <c r="CX103" s="75"/>
      <c r="CY103" s="75"/>
      <c r="CZ103" s="39"/>
      <c r="DA103" s="39"/>
      <c r="DB103" s="39"/>
      <c r="DC103" s="39"/>
      <c r="DD103" s="39" t="s">
        <v>580</v>
      </c>
      <c r="DE103" s="39" t="s">
        <v>158</v>
      </c>
      <c r="DF103" s="41" t="s">
        <v>734</v>
      </c>
      <c r="DG103" s="268">
        <v>4497</v>
      </c>
      <c r="DH103" s="253">
        <v>0</v>
      </c>
      <c r="DI103" s="254"/>
      <c r="DJ103" s="237"/>
      <c r="DK103" s="237"/>
      <c r="DL103" s="237"/>
      <c r="DM103" s="237"/>
      <c r="DN103" s="237"/>
      <c r="DO103" s="237"/>
      <c r="DP103" s="237"/>
      <c r="DQ103" s="237"/>
      <c r="DR103" s="237"/>
    </row>
    <row r="104" spans="1:122" ht="15.75" customHeight="1">
      <c r="A104" s="30" t="s">
        <v>265</v>
      </c>
      <c r="B104" s="249" t="s">
        <v>318</v>
      </c>
      <c r="C104" s="231"/>
      <c r="D104" s="231"/>
      <c r="E104" s="84"/>
      <c r="F104" s="84"/>
      <c r="G104" s="231"/>
      <c r="H104" s="59" t="e">
        <v>#REF!</v>
      </c>
      <c r="I104" s="59" t="e">
        <v>#REF!</v>
      </c>
      <c r="J104" s="59" t="e">
        <v>#REF!</v>
      </c>
      <c r="K104" s="59" t="e">
        <v>#REF!</v>
      </c>
      <c r="L104" s="59" t="e">
        <v>#REF!</v>
      </c>
      <c r="M104" s="59" t="e">
        <v>#REF!</v>
      </c>
      <c r="N104" s="59" t="e">
        <v>#REF!</v>
      </c>
      <c r="O104" s="59" t="e">
        <v>#REF!</v>
      </c>
      <c r="P104" s="59" t="e">
        <v>#REF!</v>
      </c>
      <c r="Q104" s="59" t="e">
        <v>#REF!</v>
      </c>
      <c r="R104" s="59" t="e">
        <v>#REF!</v>
      </c>
      <c r="S104" s="59" t="e">
        <v>#REF!</v>
      </c>
      <c r="T104" s="59" t="e">
        <v>#REF!</v>
      </c>
      <c r="U104" s="59" t="e">
        <v>#REF!</v>
      </c>
      <c r="V104" s="59">
        <v>25455</v>
      </c>
      <c r="W104" s="40">
        <v>0</v>
      </c>
      <c r="X104" s="40">
        <v>25455</v>
      </c>
      <c r="Y104" s="40">
        <v>0</v>
      </c>
      <c r="Z104" s="40">
        <v>25455</v>
      </c>
      <c r="AA104" s="40">
        <v>0</v>
      </c>
      <c r="AB104" s="40">
        <v>25455</v>
      </c>
      <c r="AC104" s="40" t="e">
        <v>#REF!</v>
      </c>
      <c r="AD104" s="40" t="e">
        <v>#REF!</v>
      </c>
      <c r="AE104" s="40" t="e">
        <v>#REF!</v>
      </c>
      <c r="AF104" s="40" t="e">
        <v>#REF!</v>
      </c>
      <c r="AG104" s="74" t="e">
        <v>#REF!</v>
      </c>
      <c r="AH104" s="40" t="e">
        <v>#REF!</v>
      </c>
      <c r="AI104" s="40" t="e">
        <v>#REF!</v>
      </c>
      <c r="AJ104" s="40" t="e">
        <v>#REF!</v>
      </c>
      <c r="AK104" s="40" t="e">
        <v>#REF!</v>
      </c>
      <c r="AL104" s="40" t="e">
        <v>#REF!</v>
      </c>
      <c r="AM104" s="40" t="e">
        <v>#REF!</v>
      </c>
      <c r="AN104" s="40" t="e">
        <v>#REF!</v>
      </c>
      <c r="AO104" s="40" t="e">
        <v>#REF!</v>
      </c>
      <c r="AP104" s="40" t="e">
        <v>#REF!</v>
      </c>
      <c r="AQ104" s="40" t="e">
        <v>#REF!</v>
      </c>
      <c r="AR104" s="40" t="e">
        <v>#REF!</v>
      </c>
      <c r="AS104" s="40" t="e">
        <v>#REF!</v>
      </c>
      <c r="AT104" s="40" t="e">
        <v>#REF!</v>
      </c>
      <c r="AU104" s="40" t="e">
        <v>#REF!</v>
      </c>
      <c r="AV104" s="40"/>
      <c r="AW104" s="40"/>
      <c r="AX104" s="40" t="e">
        <v>#REF!</v>
      </c>
      <c r="AY104" s="40"/>
      <c r="AZ104" s="40"/>
      <c r="BA104" s="40"/>
      <c r="BB104" s="40" t="e">
        <v>#REF!</v>
      </c>
      <c r="BC104" s="40" t="e">
        <v>#REF!</v>
      </c>
      <c r="BD104" s="40" t="e">
        <v>#REF!</v>
      </c>
      <c r="BE104" s="40" t="e">
        <v>#REF!</v>
      </c>
      <c r="BF104" s="40" t="e">
        <v>#REF!</v>
      </c>
      <c r="BG104" s="40" t="e">
        <v>#REF!</v>
      </c>
      <c r="BH104" s="40" t="e">
        <v>#REF!</v>
      </c>
      <c r="BI104" s="40" t="e">
        <v>#REF!</v>
      </c>
      <c r="BJ104" s="40" t="e">
        <v>#REF!</v>
      </c>
      <c r="BK104" s="243"/>
      <c r="BL104" s="243"/>
      <c r="BM104" s="243"/>
      <c r="BN104" s="40">
        <v>12840</v>
      </c>
      <c r="BO104" s="40">
        <v>12840</v>
      </c>
      <c r="BP104" s="40">
        <v>0</v>
      </c>
      <c r="BQ104" s="40">
        <v>0</v>
      </c>
      <c r="BR104" s="40">
        <v>0</v>
      </c>
      <c r="BS104" s="40">
        <v>0</v>
      </c>
      <c r="BT104" s="40">
        <v>0</v>
      </c>
      <c r="BU104" s="40">
        <v>0</v>
      </c>
      <c r="BV104" s="40">
        <v>0</v>
      </c>
      <c r="BW104" s="40">
        <v>0</v>
      </c>
      <c r="BX104" s="40">
        <v>0</v>
      </c>
      <c r="BY104" s="40">
        <v>0</v>
      </c>
      <c r="BZ104" s="40">
        <v>4000</v>
      </c>
      <c r="CA104" s="40">
        <v>4000</v>
      </c>
      <c r="CB104" s="40">
        <v>0</v>
      </c>
      <c r="CC104" s="40">
        <v>0</v>
      </c>
      <c r="CD104" s="40">
        <v>0</v>
      </c>
      <c r="CE104" s="40">
        <v>3927.3719999999998</v>
      </c>
      <c r="CF104" s="40">
        <v>3927.3719999999998</v>
      </c>
      <c r="CG104" s="40">
        <v>0</v>
      </c>
      <c r="CH104" s="40">
        <v>0</v>
      </c>
      <c r="CI104" s="40">
        <v>0</v>
      </c>
      <c r="CJ104" s="40">
        <v>4450</v>
      </c>
      <c r="CK104" s="40">
        <v>4450</v>
      </c>
      <c r="CL104" s="40">
        <v>0</v>
      </c>
      <c r="CM104" s="40">
        <v>0</v>
      </c>
      <c r="CN104" s="40">
        <v>0</v>
      </c>
      <c r="CO104" s="40">
        <v>0</v>
      </c>
      <c r="CP104" s="40">
        <v>0</v>
      </c>
      <c r="CQ104" s="40">
        <v>0</v>
      </c>
      <c r="CR104" s="40">
        <v>0</v>
      </c>
      <c r="CS104" s="40">
        <v>0</v>
      </c>
      <c r="CT104" s="40">
        <v>4280</v>
      </c>
      <c r="CU104" s="40">
        <v>4280</v>
      </c>
      <c r="CV104" s="40">
        <v>0</v>
      </c>
      <c r="CW104" s="40">
        <v>0</v>
      </c>
      <c r="CX104" s="40">
        <v>0</v>
      </c>
      <c r="CY104" s="59" t="e">
        <v>#REF!</v>
      </c>
      <c r="CZ104" s="30"/>
      <c r="DA104" s="30"/>
      <c r="DB104" s="30"/>
      <c r="DC104" s="30"/>
      <c r="DD104" s="30"/>
      <c r="DE104" s="30"/>
      <c r="DF104" s="30"/>
      <c r="DG104" s="268" t="e">
        <v>#REF!</v>
      </c>
      <c r="DH104" s="247" t="e">
        <v>#REF!</v>
      </c>
      <c r="DI104" s="248"/>
      <c r="DJ104" s="244"/>
      <c r="DK104" s="244"/>
      <c r="DL104" s="244"/>
      <c r="DM104" s="244"/>
      <c r="DN104" s="244"/>
      <c r="DO104" s="244"/>
      <c r="DP104" s="244"/>
      <c r="DQ104" s="244"/>
      <c r="DR104" s="244"/>
    </row>
    <row r="105" spans="1:122" ht="15.75" hidden="1" customHeight="1">
      <c r="A105" s="30"/>
      <c r="B105" s="249" t="s">
        <v>715</v>
      </c>
      <c r="C105" s="231"/>
      <c r="D105" s="231"/>
      <c r="E105" s="59"/>
      <c r="F105" s="59"/>
      <c r="G105" s="59"/>
      <c r="H105" s="59">
        <v>12840</v>
      </c>
      <c r="I105" s="59">
        <v>12840</v>
      </c>
      <c r="J105" s="59">
        <v>110</v>
      </c>
      <c r="K105" s="59">
        <v>110</v>
      </c>
      <c r="L105" s="59">
        <v>0</v>
      </c>
      <c r="M105" s="59">
        <v>0</v>
      </c>
      <c r="N105" s="59">
        <v>0</v>
      </c>
      <c r="O105" s="59">
        <v>0</v>
      </c>
      <c r="P105" s="59">
        <v>0</v>
      </c>
      <c r="Q105" s="59">
        <v>0</v>
      </c>
      <c r="R105" s="59">
        <v>12740</v>
      </c>
      <c r="S105" s="59">
        <v>12740</v>
      </c>
      <c r="T105" s="59">
        <v>0</v>
      </c>
      <c r="U105" s="59">
        <v>0</v>
      </c>
      <c r="V105" s="59">
        <v>25330</v>
      </c>
      <c r="W105" s="40">
        <v>0</v>
      </c>
      <c r="X105" s="40">
        <v>25330</v>
      </c>
      <c r="Y105" s="40">
        <v>0</v>
      </c>
      <c r="Z105" s="40">
        <v>25330</v>
      </c>
      <c r="AA105" s="40">
        <v>0</v>
      </c>
      <c r="AB105" s="40">
        <v>25330</v>
      </c>
      <c r="AC105" s="40">
        <v>-12590</v>
      </c>
      <c r="AD105" s="40">
        <v>12740</v>
      </c>
      <c r="AE105" s="40">
        <v>12740</v>
      </c>
      <c r="AF105" s="40">
        <v>12740</v>
      </c>
      <c r="AG105" s="74">
        <v>12740</v>
      </c>
      <c r="AH105" s="40">
        <v>12740</v>
      </c>
      <c r="AI105" s="40">
        <v>0</v>
      </c>
      <c r="AJ105" s="40">
        <v>0</v>
      </c>
      <c r="AK105" s="40">
        <v>0</v>
      </c>
      <c r="AL105" s="40">
        <v>0</v>
      </c>
      <c r="AM105" s="40">
        <v>0</v>
      </c>
      <c r="AN105" s="40">
        <v>0</v>
      </c>
      <c r="AO105" s="40">
        <v>0</v>
      </c>
      <c r="AP105" s="40">
        <v>0</v>
      </c>
      <c r="AQ105" s="40">
        <v>0</v>
      </c>
      <c r="AR105" s="40">
        <v>0</v>
      </c>
      <c r="AS105" s="40">
        <v>0</v>
      </c>
      <c r="AT105" s="40">
        <v>0</v>
      </c>
      <c r="AU105" s="40">
        <v>0</v>
      </c>
      <c r="AV105" s="40"/>
      <c r="AW105" s="40"/>
      <c r="AX105" s="40">
        <v>0</v>
      </c>
      <c r="AY105" s="40"/>
      <c r="AZ105" s="40"/>
      <c r="BA105" s="40"/>
      <c r="BB105" s="40">
        <v>0</v>
      </c>
      <c r="BC105" s="40">
        <v>0</v>
      </c>
      <c r="BD105" s="40">
        <v>0</v>
      </c>
      <c r="BE105" s="40">
        <v>0</v>
      </c>
      <c r="BF105" s="40">
        <v>0</v>
      </c>
      <c r="BG105" s="40">
        <v>0</v>
      </c>
      <c r="BH105" s="40">
        <v>0</v>
      </c>
      <c r="BI105" s="40">
        <v>0</v>
      </c>
      <c r="BJ105" s="40">
        <v>0</v>
      </c>
      <c r="BK105" s="243"/>
      <c r="BL105" s="243"/>
      <c r="BM105" s="243"/>
      <c r="BN105" s="40">
        <v>12840</v>
      </c>
      <c r="BO105" s="40">
        <v>12840</v>
      </c>
      <c r="BP105" s="40">
        <v>0</v>
      </c>
      <c r="BQ105" s="40">
        <v>0</v>
      </c>
      <c r="BR105" s="40">
        <v>0</v>
      </c>
      <c r="BS105" s="40">
        <v>0</v>
      </c>
      <c r="BT105" s="40">
        <v>0</v>
      </c>
      <c r="BU105" s="40">
        <v>0</v>
      </c>
      <c r="BV105" s="40">
        <v>0</v>
      </c>
      <c r="BW105" s="40">
        <v>0</v>
      </c>
      <c r="BX105" s="40">
        <v>0</v>
      </c>
      <c r="BY105" s="40">
        <v>0</v>
      </c>
      <c r="BZ105" s="40">
        <v>4000</v>
      </c>
      <c r="CA105" s="40">
        <v>4000</v>
      </c>
      <c r="CB105" s="40">
        <v>0</v>
      </c>
      <c r="CC105" s="40">
        <v>0</v>
      </c>
      <c r="CD105" s="40">
        <v>0</v>
      </c>
      <c r="CE105" s="40">
        <v>3927.3719999999998</v>
      </c>
      <c r="CF105" s="40">
        <v>3927.3719999999998</v>
      </c>
      <c r="CG105" s="40">
        <v>0</v>
      </c>
      <c r="CH105" s="40">
        <v>0</v>
      </c>
      <c r="CI105" s="40">
        <v>0</v>
      </c>
      <c r="CJ105" s="55">
        <v>4450</v>
      </c>
      <c r="CK105" s="55">
        <v>4450</v>
      </c>
      <c r="CL105" s="55">
        <v>0</v>
      </c>
      <c r="CM105" s="55">
        <v>0</v>
      </c>
      <c r="CN105" s="55">
        <v>0</v>
      </c>
      <c r="CO105" s="40"/>
      <c r="CP105" s="40"/>
      <c r="CQ105" s="40">
        <v>0</v>
      </c>
      <c r="CR105" s="40"/>
      <c r="CS105" s="40"/>
      <c r="CT105" s="40">
        <v>4280</v>
      </c>
      <c r="CU105" s="55">
        <v>4280</v>
      </c>
      <c r="CV105" s="41">
        <v>0</v>
      </c>
      <c r="CW105" s="41">
        <v>0</v>
      </c>
      <c r="CX105" s="41">
        <v>0</v>
      </c>
      <c r="CY105" s="55">
        <v>0</v>
      </c>
      <c r="CZ105" s="30"/>
      <c r="DA105" s="30"/>
      <c r="DB105" s="30"/>
      <c r="DC105" s="30"/>
      <c r="DD105" s="30"/>
      <c r="DE105" s="30"/>
      <c r="DF105" s="30"/>
      <c r="DG105" s="268">
        <v>4290</v>
      </c>
      <c r="DH105" s="247">
        <v>10</v>
      </c>
      <c r="DI105" s="248"/>
      <c r="DJ105" s="244"/>
      <c r="DK105" s="244"/>
      <c r="DL105" s="244"/>
      <c r="DM105" s="244"/>
      <c r="DN105" s="244"/>
      <c r="DO105" s="244"/>
      <c r="DP105" s="244"/>
      <c r="DQ105" s="244"/>
      <c r="DR105" s="244"/>
    </row>
    <row r="106" spans="1:122" ht="33.75" hidden="1" customHeight="1">
      <c r="A106" s="39">
        <v>1</v>
      </c>
      <c r="B106" s="295" t="s">
        <v>811</v>
      </c>
      <c r="C106" s="89" t="s">
        <v>812</v>
      </c>
      <c r="D106" s="89"/>
      <c r="E106" s="72">
        <v>2022</v>
      </c>
      <c r="F106" s="72">
        <v>2024</v>
      </c>
      <c r="G106" s="89" t="s">
        <v>813</v>
      </c>
      <c r="H106" s="261">
        <v>12840</v>
      </c>
      <c r="I106" s="261">
        <v>12840</v>
      </c>
      <c r="J106" s="261">
        <v>110</v>
      </c>
      <c r="K106" s="261">
        <v>110</v>
      </c>
      <c r="L106" s="261"/>
      <c r="M106" s="261"/>
      <c r="N106" s="261">
        <v>0</v>
      </c>
      <c r="O106" s="261"/>
      <c r="P106" s="261"/>
      <c r="Q106" s="261"/>
      <c r="R106" s="261">
        <v>12740</v>
      </c>
      <c r="S106" s="261">
        <v>12740</v>
      </c>
      <c r="T106" s="261"/>
      <c r="U106" s="261"/>
      <c r="V106" s="261">
        <v>12740</v>
      </c>
      <c r="W106" s="74">
        <v>0</v>
      </c>
      <c r="X106" s="74">
        <v>12740</v>
      </c>
      <c r="Y106" s="74">
        <v>0</v>
      </c>
      <c r="Z106" s="74">
        <v>12740</v>
      </c>
      <c r="AA106" s="74">
        <v>0</v>
      </c>
      <c r="AB106" s="74">
        <v>12740</v>
      </c>
      <c r="AC106" s="74">
        <v>0</v>
      </c>
      <c r="AD106" s="74">
        <v>12740</v>
      </c>
      <c r="AE106" s="74">
        <v>12740</v>
      </c>
      <c r="AF106" s="74">
        <v>12740</v>
      </c>
      <c r="AG106" s="74">
        <v>12740</v>
      </c>
      <c r="AH106" s="74">
        <v>12740</v>
      </c>
      <c r="AI106" s="74"/>
      <c r="AJ106" s="74"/>
      <c r="AK106" s="74"/>
      <c r="AL106" s="74"/>
      <c r="AM106" s="74"/>
      <c r="AN106" s="74"/>
      <c r="AO106" s="74"/>
      <c r="AP106" s="74">
        <v>0</v>
      </c>
      <c r="AQ106" s="74"/>
      <c r="AR106" s="74"/>
      <c r="AS106" s="74"/>
      <c r="AT106" s="74"/>
      <c r="AU106" s="74">
        <v>0</v>
      </c>
      <c r="AV106" s="74"/>
      <c r="AW106" s="74"/>
      <c r="AX106" s="74"/>
      <c r="AY106" s="74"/>
      <c r="AZ106" s="74"/>
      <c r="BA106" s="74"/>
      <c r="BB106" s="74"/>
      <c r="BC106" s="74"/>
      <c r="BD106" s="74"/>
      <c r="BE106" s="74"/>
      <c r="BF106" s="74">
        <v>0</v>
      </c>
      <c r="BG106" s="74"/>
      <c r="BH106" s="74"/>
      <c r="BI106" s="74"/>
      <c r="BJ106" s="89" t="s">
        <v>814</v>
      </c>
      <c r="BK106" s="89">
        <v>2022</v>
      </c>
      <c r="BL106" s="89">
        <v>2024</v>
      </c>
      <c r="BM106" s="89" t="s">
        <v>815</v>
      </c>
      <c r="BN106" s="261">
        <v>12840</v>
      </c>
      <c r="BO106" s="261">
        <v>12840</v>
      </c>
      <c r="BP106" s="261"/>
      <c r="BQ106" s="261"/>
      <c r="BR106" s="261"/>
      <c r="BS106" s="261"/>
      <c r="BT106" s="261"/>
      <c r="BU106" s="261"/>
      <c r="BV106" s="261"/>
      <c r="BW106" s="261"/>
      <c r="BX106" s="261"/>
      <c r="BY106" s="261"/>
      <c r="BZ106" s="261">
        <v>4000</v>
      </c>
      <c r="CA106" s="261">
        <v>4000</v>
      </c>
      <c r="CB106" s="261"/>
      <c r="CC106" s="261"/>
      <c r="CD106" s="261"/>
      <c r="CE106" s="261">
        <v>3927.3719999999998</v>
      </c>
      <c r="CF106" s="261">
        <v>3927.3719999999998</v>
      </c>
      <c r="CG106" s="261"/>
      <c r="CH106" s="261"/>
      <c r="CI106" s="261"/>
      <c r="CJ106" s="75">
        <v>4450</v>
      </c>
      <c r="CK106" s="75">
        <v>4450</v>
      </c>
      <c r="CL106" s="75">
        <v>0</v>
      </c>
      <c r="CM106" s="75">
        <v>0</v>
      </c>
      <c r="CN106" s="75"/>
      <c r="CO106" s="74"/>
      <c r="CP106" s="74"/>
      <c r="CQ106" s="74"/>
      <c r="CR106" s="74"/>
      <c r="CS106" s="74"/>
      <c r="CT106" s="74">
        <v>4280</v>
      </c>
      <c r="CU106" s="41">
        <v>4280</v>
      </c>
      <c r="CV106" s="41">
        <v>0</v>
      </c>
      <c r="CW106" s="41">
        <v>0</v>
      </c>
      <c r="CX106" s="75"/>
      <c r="CY106" s="75"/>
      <c r="CZ106" s="54"/>
      <c r="DA106" s="54"/>
      <c r="DB106" s="39"/>
      <c r="DC106" s="39"/>
      <c r="DD106" s="39" t="s">
        <v>580</v>
      </c>
      <c r="DE106" s="39" t="s">
        <v>816</v>
      </c>
      <c r="DF106" s="39"/>
      <c r="DG106" s="268">
        <v>4290</v>
      </c>
      <c r="DH106" s="247">
        <v>10</v>
      </c>
      <c r="DI106" s="254"/>
      <c r="DJ106" s="237"/>
      <c r="DK106" s="237"/>
      <c r="DL106" s="237"/>
      <c r="DM106" s="237"/>
      <c r="DN106" s="237"/>
      <c r="DO106" s="237"/>
      <c r="DP106" s="237"/>
      <c r="DQ106" s="237"/>
      <c r="DR106" s="237"/>
    </row>
    <row r="107" spans="1:122" ht="15.75" hidden="1" customHeight="1">
      <c r="A107" s="30"/>
      <c r="B107" s="249" t="s">
        <v>715</v>
      </c>
      <c r="C107" s="231"/>
      <c r="D107" s="231"/>
      <c r="E107" s="84"/>
      <c r="F107" s="84"/>
      <c r="G107" s="231"/>
      <c r="H107" s="59">
        <v>47592</v>
      </c>
      <c r="I107" s="59">
        <v>47592</v>
      </c>
      <c r="J107" s="59">
        <v>0</v>
      </c>
      <c r="K107" s="59">
        <v>0</v>
      </c>
      <c r="L107" s="59">
        <v>0</v>
      </c>
      <c r="M107" s="59">
        <v>0</v>
      </c>
      <c r="N107" s="59">
        <v>0</v>
      </c>
      <c r="O107" s="59">
        <v>0</v>
      </c>
      <c r="P107" s="59">
        <v>0</v>
      </c>
      <c r="Q107" s="59">
        <v>0</v>
      </c>
      <c r="R107" s="59">
        <v>4000</v>
      </c>
      <c r="S107" s="59">
        <v>4000</v>
      </c>
      <c r="T107" s="59">
        <v>0</v>
      </c>
      <c r="U107" s="59">
        <v>0</v>
      </c>
      <c r="V107" s="59">
        <v>5964</v>
      </c>
      <c r="W107" s="40">
        <v>41628</v>
      </c>
      <c r="X107" s="59">
        <v>47592</v>
      </c>
      <c r="Y107" s="40">
        <v>0</v>
      </c>
      <c r="Z107" s="40">
        <v>47592</v>
      </c>
      <c r="AA107" s="40">
        <v>0</v>
      </c>
      <c r="AB107" s="40">
        <v>47592</v>
      </c>
      <c r="AC107" s="40">
        <v>0</v>
      </c>
      <c r="AD107" s="40">
        <v>47592</v>
      </c>
      <c r="AE107" s="40">
        <v>47592</v>
      </c>
      <c r="AF107" s="40">
        <v>47592</v>
      </c>
      <c r="AG107" s="59">
        <v>44392</v>
      </c>
      <c r="AH107" s="59">
        <v>12000</v>
      </c>
      <c r="AI107" s="59">
        <v>0</v>
      </c>
      <c r="AJ107" s="59">
        <v>32392</v>
      </c>
      <c r="AK107" s="59">
        <v>0</v>
      </c>
      <c r="AL107" s="59">
        <v>0</v>
      </c>
      <c r="AM107" s="59">
        <v>0</v>
      </c>
      <c r="AN107" s="59">
        <v>0</v>
      </c>
      <c r="AO107" s="59">
        <v>0</v>
      </c>
      <c r="AP107" s="59">
        <v>0</v>
      </c>
      <c r="AQ107" s="59">
        <v>0</v>
      </c>
      <c r="AR107" s="59">
        <v>0</v>
      </c>
      <c r="AS107" s="59">
        <v>0</v>
      </c>
      <c r="AT107" s="59">
        <v>0</v>
      </c>
      <c r="AU107" s="59">
        <v>3200</v>
      </c>
      <c r="AV107" s="59">
        <v>1000</v>
      </c>
      <c r="AW107" s="59">
        <v>0</v>
      </c>
      <c r="AX107" s="59">
        <v>0</v>
      </c>
      <c r="AY107" s="59">
        <v>2200</v>
      </c>
      <c r="AZ107" s="59">
        <v>0</v>
      </c>
      <c r="BA107" s="59"/>
      <c r="BB107" s="59">
        <v>0</v>
      </c>
      <c r="BC107" s="59">
        <v>0</v>
      </c>
      <c r="BD107" s="59">
        <v>0</v>
      </c>
      <c r="BE107" s="59">
        <v>0</v>
      </c>
      <c r="BF107" s="59">
        <v>0</v>
      </c>
      <c r="BG107" s="59">
        <v>0</v>
      </c>
      <c r="BH107" s="59">
        <v>0</v>
      </c>
      <c r="BI107" s="59">
        <v>0</v>
      </c>
      <c r="BJ107" s="59">
        <v>0</v>
      </c>
      <c r="BK107" s="243"/>
      <c r="BL107" s="243"/>
      <c r="BM107" s="243"/>
      <c r="BN107" s="59">
        <v>5964</v>
      </c>
      <c r="BO107" s="59">
        <v>5964</v>
      </c>
      <c r="BP107" s="59">
        <v>0</v>
      </c>
      <c r="BQ107" s="59">
        <v>0</v>
      </c>
      <c r="BR107" s="59">
        <v>0</v>
      </c>
      <c r="BS107" s="59">
        <v>0</v>
      </c>
      <c r="BT107" s="59">
        <v>0</v>
      </c>
      <c r="BU107" s="59">
        <v>0</v>
      </c>
      <c r="BV107" s="59">
        <v>0</v>
      </c>
      <c r="BW107" s="59">
        <v>0</v>
      </c>
      <c r="BX107" s="59">
        <v>0</v>
      </c>
      <c r="BY107" s="59">
        <v>0</v>
      </c>
      <c r="BZ107" s="59">
        <v>50</v>
      </c>
      <c r="CA107" s="59">
        <v>0</v>
      </c>
      <c r="CB107" s="59">
        <v>0</v>
      </c>
      <c r="CC107" s="59">
        <v>50</v>
      </c>
      <c r="CD107" s="59">
        <v>0</v>
      </c>
      <c r="CE107" s="59">
        <v>50</v>
      </c>
      <c r="CF107" s="59">
        <v>0</v>
      </c>
      <c r="CG107" s="59">
        <v>0</v>
      </c>
      <c r="CH107" s="59">
        <v>50</v>
      </c>
      <c r="CI107" s="59">
        <v>0</v>
      </c>
      <c r="CJ107" s="59">
        <v>1650</v>
      </c>
      <c r="CK107" s="59">
        <v>0</v>
      </c>
      <c r="CL107" s="59">
        <v>0</v>
      </c>
      <c r="CM107" s="59">
        <v>1650</v>
      </c>
      <c r="CN107" s="59">
        <v>0</v>
      </c>
      <c r="CO107" s="59">
        <v>0</v>
      </c>
      <c r="CP107" s="377">
        <v>0</v>
      </c>
      <c r="CQ107" s="59">
        <v>0</v>
      </c>
      <c r="CR107" s="59">
        <v>0</v>
      </c>
      <c r="CS107" s="59">
        <v>0</v>
      </c>
      <c r="CT107" s="59">
        <v>4263</v>
      </c>
      <c r="CU107" s="59">
        <v>0</v>
      </c>
      <c r="CV107" s="59">
        <v>0</v>
      </c>
      <c r="CW107" s="59">
        <v>4263</v>
      </c>
      <c r="CX107" s="59">
        <v>0</v>
      </c>
      <c r="CY107" s="59">
        <v>0</v>
      </c>
      <c r="CZ107" s="30"/>
      <c r="DA107" s="30"/>
      <c r="DB107" s="30"/>
      <c r="DC107" s="30"/>
      <c r="DD107" s="30"/>
      <c r="DE107" s="30"/>
      <c r="DF107" s="57"/>
      <c r="DG107" s="268">
        <v>45892</v>
      </c>
      <c r="DH107" s="247">
        <v>41629</v>
      </c>
      <c r="DI107" s="248"/>
      <c r="DJ107" s="244"/>
      <c r="DK107" s="244"/>
      <c r="DL107" s="244"/>
      <c r="DM107" s="246">
        <v>0</v>
      </c>
      <c r="DN107" s="244"/>
      <c r="DO107" s="244"/>
      <c r="DP107" s="244"/>
      <c r="DQ107" s="244"/>
      <c r="DR107" s="244"/>
    </row>
    <row r="108" spans="1:122" ht="34.5" hidden="1" customHeight="1">
      <c r="A108" s="276" t="s">
        <v>39</v>
      </c>
      <c r="B108" s="257" t="s">
        <v>817</v>
      </c>
      <c r="C108" s="89"/>
      <c r="D108" s="89"/>
      <c r="E108" s="72">
        <v>2022</v>
      </c>
      <c r="F108" s="72">
        <v>2024</v>
      </c>
      <c r="G108" s="54" t="s">
        <v>818</v>
      </c>
      <c r="H108" s="261">
        <v>5964</v>
      </c>
      <c r="I108" s="261">
        <v>5964</v>
      </c>
      <c r="J108" s="261"/>
      <c r="K108" s="261"/>
      <c r="L108" s="261"/>
      <c r="M108" s="261"/>
      <c r="N108" s="261"/>
      <c r="O108" s="261"/>
      <c r="P108" s="261"/>
      <c r="Q108" s="261"/>
      <c r="R108" s="261">
        <v>4000</v>
      </c>
      <c r="S108" s="261">
        <v>4000</v>
      </c>
      <c r="T108" s="261"/>
      <c r="U108" s="261"/>
      <c r="V108" s="261">
        <v>5964</v>
      </c>
      <c r="W108" s="74">
        <v>0</v>
      </c>
      <c r="X108" s="74">
        <v>5964</v>
      </c>
      <c r="Y108" s="74">
        <v>0</v>
      </c>
      <c r="Z108" s="74">
        <v>5964</v>
      </c>
      <c r="AA108" s="74">
        <v>0</v>
      </c>
      <c r="AB108" s="74">
        <v>5964</v>
      </c>
      <c r="AC108" s="74">
        <v>0</v>
      </c>
      <c r="AD108" s="74">
        <v>5964</v>
      </c>
      <c r="AE108" s="74">
        <v>5964</v>
      </c>
      <c r="AF108" s="74">
        <v>5964</v>
      </c>
      <c r="AG108" s="74">
        <v>5964</v>
      </c>
      <c r="AH108" s="74"/>
      <c r="AI108" s="74"/>
      <c r="AJ108" s="261">
        <v>5964</v>
      </c>
      <c r="AK108" s="74"/>
      <c r="AL108" s="74"/>
      <c r="AM108" s="74"/>
      <c r="AN108" s="74"/>
      <c r="AO108" s="74"/>
      <c r="AP108" s="74">
        <v>0</v>
      </c>
      <c r="AQ108" s="74"/>
      <c r="AR108" s="74"/>
      <c r="AS108" s="74"/>
      <c r="AT108" s="74"/>
      <c r="AU108" s="74">
        <v>0</v>
      </c>
      <c r="AV108" s="74"/>
      <c r="AW108" s="74"/>
      <c r="AX108" s="74"/>
      <c r="AY108" s="74"/>
      <c r="AZ108" s="74"/>
      <c r="BA108" s="74"/>
      <c r="BB108" s="74"/>
      <c r="BC108" s="74"/>
      <c r="BD108" s="74"/>
      <c r="BE108" s="74"/>
      <c r="BF108" s="74">
        <v>0</v>
      </c>
      <c r="BG108" s="74"/>
      <c r="BH108" s="74"/>
      <c r="BI108" s="74"/>
      <c r="BJ108" s="89" t="s">
        <v>819</v>
      </c>
      <c r="BK108" s="89">
        <v>2022</v>
      </c>
      <c r="BL108" s="89">
        <v>2024</v>
      </c>
      <c r="BM108" s="89" t="s">
        <v>818</v>
      </c>
      <c r="BN108" s="261">
        <v>5964</v>
      </c>
      <c r="BO108" s="261">
        <v>5964</v>
      </c>
      <c r="BP108" s="261"/>
      <c r="BQ108" s="261"/>
      <c r="BR108" s="261"/>
      <c r="BS108" s="261"/>
      <c r="BT108" s="261"/>
      <c r="BU108" s="261"/>
      <c r="BV108" s="261"/>
      <c r="BW108" s="261"/>
      <c r="BX108" s="261"/>
      <c r="BY108" s="261"/>
      <c r="BZ108" s="75">
        <v>50</v>
      </c>
      <c r="CA108" s="74"/>
      <c r="CB108" s="74"/>
      <c r="CC108" s="74">
        <v>50</v>
      </c>
      <c r="CD108" s="74"/>
      <c r="CE108" s="75">
        <v>50</v>
      </c>
      <c r="CF108" s="74"/>
      <c r="CG108" s="74"/>
      <c r="CH108" s="74">
        <v>50</v>
      </c>
      <c r="CI108" s="74"/>
      <c r="CJ108" s="75">
        <v>1650</v>
      </c>
      <c r="CK108" s="75">
        <v>0</v>
      </c>
      <c r="CL108" s="75">
        <v>0</v>
      </c>
      <c r="CM108" s="75">
        <v>1650</v>
      </c>
      <c r="CN108" s="75"/>
      <c r="CO108" s="74"/>
      <c r="CP108" s="74"/>
      <c r="CQ108" s="74"/>
      <c r="CR108" s="74"/>
      <c r="CS108" s="74"/>
      <c r="CT108" s="74">
        <v>4263</v>
      </c>
      <c r="CU108" s="74"/>
      <c r="CV108" s="74">
        <v>0</v>
      </c>
      <c r="CW108" s="41">
        <v>4263</v>
      </c>
      <c r="CX108" s="75"/>
      <c r="CY108" s="258"/>
      <c r="CZ108" s="39"/>
      <c r="DA108" s="39"/>
      <c r="DB108" s="39"/>
      <c r="DC108" s="39"/>
      <c r="DD108" s="39" t="s">
        <v>580</v>
      </c>
      <c r="DE108" s="39" t="s">
        <v>140</v>
      </c>
      <c r="DF108" s="41"/>
      <c r="DG108" s="268">
        <v>4264</v>
      </c>
      <c r="DH108" s="253">
        <v>1</v>
      </c>
      <c r="DI108" s="254"/>
      <c r="DJ108" s="237"/>
      <c r="DK108" s="237"/>
      <c r="DL108" s="237"/>
      <c r="DM108" s="320">
        <v>0</v>
      </c>
      <c r="DN108" s="237"/>
      <c r="DO108" s="237"/>
      <c r="DP108" s="237"/>
      <c r="DQ108" s="237"/>
      <c r="DR108" s="237"/>
    </row>
    <row r="109" spans="1:122" ht="41.25" customHeight="1">
      <c r="A109" s="30" t="s">
        <v>325</v>
      </c>
      <c r="B109" s="249" t="s">
        <v>60</v>
      </c>
      <c r="C109" s="231"/>
      <c r="D109" s="231"/>
      <c r="E109" s="84"/>
      <c r="F109" s="84"/>
      <c r="G109" s="290"/>
      <c r="H109" s="40">
        <v>5000</v>
      </c>
      <c r="I109" s="40">
        <v>5000</v>
      </c>
      <c r="J109" s="59"/>
      <c r="K109" s="59"/>
      <c r="L109" s="59"/>
      <c r="M109" s="59"/>
      <c r="N109" s="59"/>
      <c r="O109" s="59"/>
      <c r="P109" s="59"/>
      <c r="Q109" s="59"/>
      <c r="R109" s="59"/>
      <c r="S109" s="59"/>
      <c r="T109" s="59"/>
      <c r="U109" s="59"/>
      <c r="V109" s="59"/>
      <c r="W109" s="40">
        <v>5000</v>
      </c>
      <c r="X109" s="40">
        <v>5000</v>
      </c>
      <c r="Y109" s="40">
        <v>0</v>
      </c>
      <c r="Z109" s="40">
        <v>5000</v>
      </c>
      <c r="AA109" s="40">
        <v>0</v>
      </c>
      <c r="AB109" s="40">
        <v>5000</v>
      </c>
      <c r="AC109" s="40">
        <v>0</v>
      </c>
      <c r="AD109" s="40">
        <v>5000</v>
      </c>
      <c r="AE109" s="40">
        <v>5000</v>
      </c>
      <c r="AF109" s="40">
        <v>5000</v>
      </c>
      <c r="AG109" s="74">
        <v>4500</v>
      </c>
      <c r="AH109" s="40">
        <v>4500</v>
      </c>
      <c r="AI109" s="40"/>
      <c r="AJ109" s="40"/>
      <c r="AK109" s="40"/>
      <c r="AL109" s="40"/>
      <c r="AM109" s="40"/>
      <c r="AN109" s="40"/>
      <c r="AO109" s="40"/>
      <c r="AP109" s="40"/>
      <c r="AQ109" s="40"/>
      <c r="AR109" s="40"/>
      <c r="AS109" s="40"/>
      <c r="AT109" s="40"/>
      <c r="AU109" s="40">
        <v>500</v>
      </c>
      <c r="AV109" s="40">
        <v>500</v>
      </c>
      <c r="AW109" s="40"/>
      <c r="AX109" s="40"/>
      <c r="AY109" s="40"/>
      <c r="AZ109" s="40"/>
      <c r="BA109" s="40"/>
      <c r="BB109" s="40"/>
      <c r="BC109" s="40"/>
      <c r="BD109" s="40"/>
      <c r="BE109" s="40"/>
      <c r="BF109" s="40"/>
      <c r="BG109" s="40"/>
      <c r="BH109" s="40"/>
      <c r="BI109" s="40"/>
      <c r="BJ109" s="231"/>
      <c r="BK109" s="231"/>
      <c r="BL109" s="231"/>
      <c r="BM109" s="231"/>
      <c r="BN109" s="59"/>
      <c r="BO109" s="59"/>
      <c r="BP109" s="59"/>
      <c r="BQ109" s="59"/>
      <c r="BR109" s="59"/>
      <c r="BS109" s="59"/>
      <c r="BT109" s="59"/>
      <c r="BU109" s="59"/>
      <c r="BV109" s="59"/>
      <c r="BW109" s="59"/>
      <c r="BX109" s="59"/>
      <c r="BY109" s="59"/>
      <c r="BZ109" s="55"/>
      <c r="CA109" s="40"/>
      <c r="CB109" s="40"/>
      <c r="CC109" s="40"/>
      <c r="CD109" s="40"/>
      <c r="CE109" s="55"/>
      <c r="CF109" s="40"/>
      <c r="CG109" s="40"/>
      <c r="CH109" s="40"/>
      <c r="CI109" s="40"/>
      <c r="CJ109" s="55">
        <v>500</v>
      </c>
      <c r="CK109" s="57">
        <v>0</v>
      </c>
      <c r="CL109" s="57">
        <v>0</v>
      </c>
      <c r="CM109" s="57">
        <v>0</v>
      </c>
      <c r="CN109" s="57">
        <v>0</v>
      </c>
      <c r="CO109" s="57">
        <v>500</v>
      </c>
      <c r="CP109" s="57">
        <v>0</v>
      </c>
      <c r="CQ109" s="57">
        <v>0</v>
      </c>
      <c r="CR109" s="57">
        <v>0</v>
      </c>
      <c r="CS109" s="57">
        <v>0</v>
      </c>
      <c r="CT109" s="57">
        <v>4000</v>
      </c>
      <c r="CU109" s="57">
        <v>4000</v>
      </c>
      <c r="CV109" s="57">
        <v>0</v>
      </c>
      <c r="CW109" s="57">
        <v>0</v>
      </c>
      <c r="CX109" s="57">
        <v>0</v>
      </c>
      <c r="CY109" s="242"/>
      <c r="CZ109" s="30"/>
      <c r="DA109" s="30"/>
      <c r="DB109" s="30"/>
      <c r="DC109" s="30"/>
      <c r="DD109" s="30"/>
      <c r="DE109" s="30"/>
      <c r="DF109" s="57"/>
      <c r="DG109" s="268">
        <v>4500</v>
      </c>
      <c r="DH109" s="247">
        <v>500</v>
      </c>
      <c r="DI109" s="248"/>
      <c r="DJ109" s="244"/>
      <c r="DK109" s="244"/>
      <c r="DL109" s="244"/>
      <c r="DM109" s="244"/>
      <c r="DN109" s="244"/>
      <c r="DO109" s="244"/>
      <c r="DP109" s="244"/>
      <c r="DQ109" s="244"/>
      <c r="DR109" s="244"/>
    </row>
    <row r="110" spans="1:122" ht="31.5" hidden="1" customHeight="1">
      <c r="A110" s="30"/>
      <c r="B110" s="366" t="s">
        <v>713</v>
      </c>
      <c r="C110" s="231"/>
      <c r="D110" s="231"/>
      <c r="E110" s="84"/>
      <c r="F110" s="84"/>
      <c r="G110" s="231"/>
      <c r="H110" s="59">
        <v>5000</v>
      </c>
      <c r="I110" s="59">
        <v>5000</v>
      </c>
      <c r="J110" s="59">
        <v>0</v>
      </c>
      <c r="K110" s="59">
        <v>0</v>
      </c>
      <c r="L110" s="59">
        <v>0</v>
      </c>
      <c r="M110" s="59">
        <v>0</v>
      </c>
      <c r="N110" s="59">
        <v>0</v>
      </c>
      <c r="O110" s="59">
        <v>0</v>
      </c>
      <c r="P110" s="59">
        <v>0</v>
      </c>
      <c r="Q110" s="59">
        <v>0</v>
      </c>
      <c r="R110" s="59">
        <v>0</v>
      </c>
      <c r="S110" s="59">
        <v>0</v>
      </c>
      <c r="T110" s="59">
        <v>0</v>
      </c>
      <c r="U110" s="59">
        <v>0</v>
      </c>
      <c r="V110" s="59">
        <v>0</v>
      </c>
      <c r="W110" s="59">
        <v>5000</v>
      </c>
      <c r="X110" s="59">
        <v>5000</v>
      </c>
      <c r="Y110" s="59">
        <v>0</v>
      </c>
      <c r="Z110" s="40">
        <v>5000</v>
      </c>
      <c r="AA110" s="59">
        <v>0</v>
      </c>
      <c r="AB110" s="40">
        <v>5000</v>
      </c>
      <c r="AC110" s="59">
        <v>0</v>
      </c>
      <c r="AD110" s="40">
        <v>5000</v>
      </c>
      <c r="AE110" s="40">
        <v>5000</v>
      </c>
      <c r="AF110" s="40">
        <v>5000</v>
      </c>
      <c r="AG110" s="40">
        <v>4500</v>
      </c>
      <c r="AH110" s="59">
        <v>4500</v>
      </c>
      <c r="AI110" s="59">
        <v>0</v>
      </c>
      <c r="AJ110" s="59">
        <v>0</v>
      </c>
      <c r="AK110" s="59">
        <v>0</v>
      </c>
      <c r="AL110" s="59">
        <v>0</v>
      </c>
      <c r="AM110" s="59">
        <v>0</v>
      </c>
      <c r="AN110" s="59">
        <v>0</v>
      </c>
      <c r="AO110" s="59">
        <v>0</v>
      </c>
      <c r="AP110" s="59">
        <v>0</v>
      </c>
      <c r="AQ110" s="59">
        <v>0</v>
      </c>
      <c r="AR110" s="59">
        <v>0</v>
      </c>
      <c r="AS110" s="59">
        <v>0</v>
      </c>
      <c r="AT110" s="59">
        <v>0</v>
      </c>
      <c r="AU110" s="59">
        <v>500</v>
      </c>
      <c r="AV110" s="59">
        <v>500</v>
      </c>
      <c r="AW110" s="59">
        <v>0</v>
      </c>
      <c r="AX110" s="59">
        <v>0</v>
      </c>
      <c r="AY110" s="59">
        <v>0</v>
      </c>
      <c r="AZ110" s="59">
        <v>0</v>
      </c>
      <c r="BA110" s="59"/>
      <c r="BB110" s="59">
        <v>0</v>
      </c>
      <c r="BC110" s="59">
        <v>0</v>
      </c>
      <c r="BD110" s="59">
        <v>0</v>
      </c>
      <c r="BE110" s="59">
        <v>0</v>
      </c>
      <c r="BF110" s="59">
        <v>0</v>
      </c>
      <c r="BG110" s="59">
        <v>0</v>
      </c>
      <c r="BH110" s="59">
        <v>0</v>
      </c>
      <c r="BI110" s="59">
        <v>0</v>
      </c>
      <c r="BJ110" s="59">
        <v>0</v>
      </c>
      <c r="BK110" s="243"/>
      <c r="BL110" s="243"/>
      <c r="BM110" s="243"/>
      <c r="BN110" s="59">
        <v>5000</v>
      </c>
      <c r="BO110" s="59">
        <v>5000</v>
      </c>
      <c r="BP110" s="59">
        <v>0</v>
      </c>
      <c r="BQ110" s="59">
        <v>0</v>
      </c>
      <c r="BR110" s="59">
        <v>0</v>
      </c>
      <c r="BS110" s="59">
        <v>0</v>
      </c>
      <c r="BT110" s="59">
        <v>0</v>
      </c>
      <c r="BU110" s="59">
        <v>0</v>
      </c>
      <c r="BV110" s="59">
        <v>0</v>
      </c>
      <c r="BW110" s="59">
        <v>0</v>
      </c>
      <c r="BX110" s="59">
        <v>0</v>
      </c>
      <c r="BY110" s="59">
        <v>0</v>
      </c>
      <c r="BZ110" s="59">
        <v>0</v>
      </c>
      <c r="CA110" s="59">
        <v>0</v>
      </c>
      <c r="CB110" s="59">
        <v>0</v>
      </c>
      <c r="CC110" s="59">
        <v>0</v>
      </c>
      <c r="CD110" s="59">
        <v>0</v>
      </c>
      <c r="CE110" s="59">
        <v>0</v>
      </c>
      <c r="CF110" s="59">
        <v>0</v>
      </c>
      <c r="CG110" s="59">
        <v>0</v>
      </c>
      <c r="CH110" s="59">
        <v>0</v>
      </c>
      <c r="CI110" s="59">
        <v>0</v>
      </c>
      <c r="CJ110" s="55">
        <v>500</v>
      </c>
      <c r="CK110" s="55">
        <v>0</v>
      </c>
      <c r="CL110" s="55">
        <v>0</v>
      </c>
      <c r="CM110" s="55">
        <v>0</v>
      </c>
      <c r="CN110" s="55">
        <v>0</v>
      </c>
      <c r="CO110" s="55">
        <v>500</v>
      </c>
      <c r="CP110" s="55">
        <v>0</v>
      </c>
      <c r="CQ110" s="55">
        <v>0</v>
      </c>
      <c r="CR110" s="55">
        <v>0</v>
      </c>
      <c r="CS110" s="55">
        <v>0</v>
      </c>
      <c r="CT110" s="59">
        <v>4000</v>
      </c>
      <c r="CU110" s="59">
        <v>4000</v>
      </c>
      <c r="CV110" s="59">
        <v>0</v>
      </c>
      <c r="CW110" s="59">
        <v>0</v>
      </c>
      <c r="CX110" s="59">
        <v>0</v>
      </c>
      <c r="CY110" s="59">
        <v>0</v>
      </c>
      <c r="CZ110" s="30"/>
      <c r="DA110" s="30"/>
      <c r="DB110" s="30"/>
      <c r="DC110" s="30"/>
      <c r="DD110" s="30"/>
      <c r="DE110" s="30"/>
      <c r="DF110" s="57"/>
      <c r="DG110" s="268">
        <v>4500</v>
      </c>
      <c r="DH110" s="247">
        <v>500</v>
      </c>
      <c r="DI110" s="248"/>
      <c r="DJ110" s="244"/>
      <c r="DK110" s="244"/>
      <c r="DL110" s="244"/>
      <c r="DM110" s="244"/>
      <c r="DN110" s="244"/>
      <c r="DO110" s="244"/>
      <c r="DP110" s="244"/>
      <c r="DQ110" s="244"/>
      <c r="DR110" s="244"/>
    </row>
    <row r="111" spans="1:122" ht="36" hidden="1" customHeight="1">
      <c r="A111" s="39">
        <v>1</v>
      </c>
      <c r="B111" s="78" t="s">
        <v>326</v>
      </c>
      <c r="C111" s="89"/>
      <c r="D111" s="89"/>
      <c r="E111" s="72">
        <v>2023</v>
      </c>
      <c r="F111" s="72">
        <v>2025</v>
      </c>
      <c r="G111" s="54" t="s">
        <v>820</v>
      </c>
      <c r="H111" s="74">
        <v>5000</v>
      </c>
      <c r="I111" s="74">
        <v>5000</v>
      </c>
      <c r="J111" s="261"/>
      <c r="K111" s="261"/>
      <c r="L111" s="261"/>
      <c r="M111" s="261"/>
      <c r="N111" s="261"/>
      <c r="O111" s="261"/>
      <c r="P111" s="261"/>
      <c r="Q111" s="261"/>
      <c r="R111" s="261"/>
      <c r="S111" s="261"/>
      <c r="T111" s="261"/>
      <c r="U111" s="261"/>
      <c r="V111" s="261"/>
      <c r="W111" s="40">
        <v>5000</v>
      </c>
      <c r="X111" s="40">
        <v>5000</v>
      </c>
      <c r="Y111" s="40">
        <v>0</v>
      </c>
      <c r="Z111" s="40">
        <v>5000</v>
      </c>
      <c r="AA111" s="40">
        <v>0</v>
      </c>
      <c r="AB111" s="40">
        <v>5000</v>
      </c>
      <c r="AC111" s="40">
        <v>0</v>
      </c>
      <c r="AD111" s="40">
        <v>5000</v>
      </c>
      <c r="AE111" s="40">
        <v>5000</v>
      </c>
      <c r="AF111" s="40">
        <v>5000</v>
      </c>
      <c r="AG111" s="74">
        <v>4500</v>
      </c>
      <c r="AH111" s="74">
        <v>4500</v>
      </c>
      <c r="AI111" s="74"/>
      <c r="AJ111" s="74"/>
      <c r="AK111" s="74"/>
      <c r="AL111" s="74"/>
      <c r="AM111" s="74"/>
      <c r="AN111" s="74"/>
      <c r="AO111" s="74"/>
      <c r="AP111" s="74"/>
      <c r="AQ111" s="74"/>
      <c r="AR111" s="74"/>
      <c r="AS111" s="74"/>
      <c r="AT111" s="74"/>
      <c r="AU111" s="40">
        <v>500</v>
      </c>
      <c r="AV111" s="40">
        <v>500</v>
      </c>
      <c r="AW111" s="40"/>
      <c r="AX111" s="74"/>
      <c r="AY111" s="74"/>
      <c r="AZ111" s="74"/>
      <c r="BA111" s="74"/>
      <c r="BB111" s="74"/>
      <c r="BC111" s="74"/>
      <c r="BD111" s="74"/>
      <c r="BE111" s="74"/>
      <c r="BF111" s="74"/>
      <c r="BG111" s="74"/>
      <c r="BH111" s="74"/>
      <c r="BI111" s="74"/>
      <c r="BJ111" s="89"/>
      <c r="BK111" s="89">
        <v>2023</v>
      </c>
      <c r="BL111" s="89">
        <v>2025</v>
      </c>
      <c r="BM111" s="89" t="s">
        <v>327</v>
      </c>
      <c r="BN111" s="261">
        <v>5000</v>
      </c>
      <c r="BO111" s="261">
        <v>5000</v>
      </c>
      <c r="BP111" s="261"/>
      <c r="BQ111" s="261"/>
      <c r="BR111" s="261"/>
      <c r="BS111" s="261"/>
      <c r="BT111" s="261"/>
      <c r="BU111" s="261"/>
      <c r="BV111" s="261"/>
      <c r="BW111" s="261"/>
      <c r="BX111" s="261"/>
      <c r="BY111" s="261"/>
      <c r="BZ111" s="75"/>
      <c r="CA111" s="74"/>
      <c r="CB111" s="74"/>
      <c r="CC111" s="74"/>
      <c r="CD111" s="74"/>
      <c r="CE111" s="75"/>
      <c r="CF111" s="74"/>
      <c r="CG111" s="74"/>
      <c r="CH111" s="74"/>
      <c r="CI111" s="74"/>
      <c r="CJ111" s="55">
        <v>500</v>
      </c>
      <c r="CK111" s="75"/>
      <c r="CL111" s="75"/>
      <c r="CM111" s="75"/>
      <c r="CN111" s="75"/>
      <c r="CO111" s="40">
        <v>500</v>
      </c>
      <c r="CP111" s="40"/>
      <c r="CQ111" s="74"/>
      <c r="CR111" s="74"/>
      <c r="CS111" s="74"/>
      <c r="CT111" s="40">
        <v>4000</v>
      </c>
      <c r="CU111" s="41">
        <v>4000</v>
      </c>
      <c r="CV111" s="41"/>
      <c r="CW111" s="41"/>
      <c r="CX111" s="75"/>
      <c r="CY111" s="258"/>
      <c r="CZ111" s="39"/>
      <c r="DA111" s="39"/>
      <c r="DB111" s="39"/>
      <c r="DC111" s="39"/>
      <c r="DD111" s="39"/>
      <c r="DE111" s="39"/>
      <c r="DF111" s="41"/>
      <c r="DG111" s="268">
        <v>4500</v>
      </c>
      <c r="DH111" s="247">
        <v>500</v>
      </c>
      <c r="DI111" s="248"/>
      <c r="DJ111" s="237"/>
      <c r="DK111" s="237"/>
      <c r="DL111" s="237"/>
      <c r="DM111" s="237"/>
      <c r="DN111" s="237"/>
      <c r="DO111" s="237"/>
      <c r="DP111" s="237"/>
      <c r="DQ111" s="237"/>
      <c r="DR111" s="237"/>
    </row>
    <row r="112" spans="1:122" ht="72" hidden="1" customHeight="1">
      <c r="A112" s="30"/>
      <c r="B112" s="249" t="s">
        <v>715</v>
      </c>
      <c r="C112" s="231"/>
      <c r="D112" s="231"/>
      <c r="E112" s="84"/>
      <c r="F112" s="84"/>
      <c r="G112" s="231"/>
      <c r="H112" s="59">
        <v>11500</v>
      </c>
      <c r="I112" s="59">
        <v>11500</v>
      </c>
      <c r="J112" s="59">
        <v>40</v>
      </c>
      <c r="K112" s="59">
        <v>40</v>
      </c>
      <c r="L112" s="59">
        <v>0</v>
      </c>
      <c r="M112" s="59">
        <v>0</v>
      </c>
      <c r="N112" s="59">
        <v>0</v>
      </c>
      <c r="O112" s="59">
        <v>0</v>
      </c>
      <c r="P112" s="59">
        <v>0</v>
      </c>
      <c r="Q112" s="59">
        <v>0</v>
      </c>
      <c r="R112" s="59">
        <v>11460</v>
      </c>
      <c r="S112" s="59">
        <v>11460</v>
      </c>
      <c r="T112" s="59">
        <v>0</v>
      </c>
      <c r="U112" s="59">
        <v>0</v>
      </c>
      <c r="V112" s="59">
        <v>76840</v>
      </c>
      <c r="W112" s="40">
        <v>8500</v>
      </c>
      <c r="X112" s="40">
        <v>85340</v>
      </c>
      <c r="Y112" s="40">
        <v>0</v>
      </c>
      <c r="Z112" s="40">
        <v>85340</v>
      </c>
      <c r="AA112" s="40">
        <v>0</v>
      </c>
      <c r="AB112" s="40">
        <v>85340</v>
      </c>
      <c r="AC112" s="40">
        <v>4423</v>
      </c>
      <c r="AD112" s="40">
        <v>89763</v>
      </c>
      <c r="AE112" s="40">
        <v>89763</v>
      </c>
      <c r="AF112" s="40">
        <v>89763</v>
      </c>
      <c r="AG112" s="40">
        <v>88963</v>
      </c>
      <c r="AH112" s="40">
        <v>88963</v>
      </c>
      <c r="AI112" s="40">
        <v>0</v>
      </c>
      <c r="AJ112" s="40">
        <v>0</v>
      </c>
      <c r="AK112" s="40">
        <v>0</v>
      </c>
      <c r="AL112" s="40">
        <v>0</v>
      </c>
      <c r="AM112" s="40">
        <v>0</v>
      </c>
      <c r="AN112" s="40">
        <v>0</v>
      </c>
      <c r="AO112" s="40">
        <v>0</v>
      </c>
      <c r="AP112" s="40">
        <v>0</v>
      </c>
      <c r="AQ112" s="40">
        <v>0</v>
      </c>
      <c r="AR112" s="40">
        <v>0</v>
      </c>
      <c r="AS112" s="40">
        <v>0</v>
      </c>
      <c r="AT112" s="40">
        <v>0</v>
      </c>
      <c r="AU112" s="40">
        <v>800</v>
      </c>
      <c r="AV112" s="40">
        <v>800</v>
      </c>
      <c r="AW112" s="40">
        <v>0</v>
      </c>
      <c r="AX112" s="40">
        <v>0</v>
      </c>
      <c r="AY112" s="40">
        <v>0</v>
      </c>
      <c r="AZ112" s="40">
        <v>0</v>
      </c>
      <c r="BA112" s="40">
        <v>0</v>
      </c>
      <c r="BB112" s="40">
        <v>0</v>
      </c>
      <c r="BC112" s="40">
        <v>0</v>
      </c>
      <c r="BD112" s="40">
        <v>0</v>
      </c>
      <c r="BE112" s="40">
        <v>0</v>
      </c>
      <c r="BF112" s="40">
        <v>0</v>
      </c>
      <c r="BG112" s="40">
        <v>0</v>
      </c>
      <c r="BH112" s="40">
        <v>0</v>
      </c>
      <c r="BI112" s="40">
        <v>0</v>
      </c>
      <c r="BJ112" s="40">
        <v>0</v>
      </c>
      <c r="BK112" s="243"/>
      <c r="BL112" s="243"/>
      <c r="BM112" s="243"/>
      <c r="BN112" s="40">
        <v>11500</v>
      </c>
      <c r="BO112" s="40">
        <v>11500</v>
      </c>
      <c r="BP112" s="40">
        <v>30</v>
      </c>
      <c r="BQ112" s="40">
        <v>30</v>
      </c>
      <c r="BR112" s="40">
        <v>0</v>
      </c>
      <c r="BS112" s="40">
        <v>0</v>
      </c>
      <c r="BT112" s="40">
        <v>0</v>
      </c>
      <c r="BU112" s="40">
        <v>0</v>
      </c>
      <c r="BV112" s="40">
        <v>0</v>
      </c>
      <c r="BW112" s="40">
        <v>0</v>
      </c>
      <c r="BX112" s="40">
        <v>0</v>
      </c>
      <c r="BY112" s="40">
        <v>0</v>
      </c>
      <c r="BZ112" s="40">
        <v>4000</v>
      </c>
      <c r="CA112" s="40">
        <v>4000</v>
      </c>
      <c r="CB112" s="40">
        <v>0</v>
      </c>
      <c r="CC112" s="40">
        <v>0</v>
      </c>
      <c r="CD112" s="40">
        <v>0</v>
      </c>
      <c r="CE112" s="40">
        <v>4000</v>
      </c>
      <c r="CF112" s="40">
        <v>4000</v>
      </c>
      <c r="CG112" s="40">
        <v>0</v>
      </c>
      <c r="CH112" s="40">
        <v>0</v>
      </c>
      <c r="CI112" s="40">
        <v>0</v>
      </c>
      <c r="CJ112" s="40">
        <v>4600</v>
      </c>
      <c r="CK112" s="40">
        <v>4600</v>
      </c>
      <c r="CL112" s="40">
        <v>0</v>
      </c>
      <c r="CM112" s="40">
        <v>0</v>
      </c>
      <c r="CN112" s="40">
        <v>0</v>
      </c>
      <c r="CO112" s="40">
        <v>0</v>
      </c>
      <c r="CP112" s="40">
        <v>0</v>
      </c>
      <c r="CQ112" s="40">
        <v>0</v>
      </c>
      <c r="CR112" s="40">
        <v>0</v>
      </c>
      <c r="CS112" s="40">
        <v>0</v>
      </c>
      <c r="CT112" s="40">
        <v>2830</v>
      </c>
      <c r="CU112" s="40">
        <v>2830</v>
      </c>
      <c r="CV112" s="40">
        <v>0</v>
      </c>
      <c r="CW112" s="40">
        <v>0</v>
      </c>
      <c r="CX112" s="40">
        <v>0</v>
      </c>
      <c r="CY112" s="40">
        <v>0</v>
      </c>
      <c r="CZ112" s="40"/>
      <c r="DA112" s="40"/>
      <c r="DB112" s="30"/>
      <c r="DC112" s="30"/>
      <c r="DD112" s="30"/>
      <c r="DE112" s="30"/>
      <c r="DF112" s="30"/>
      <c r="DG112" s="268">
        <v>81133</v>
      </c>
      <c r="DH112" s="247">
        <v>78303</v>
      </c>
      <c r="DI112" s="248"/>
      <c r="DJ112" s="244"/>
      <c r="DK112" s="244"/>
      <c r="DL112" s="244"/>
      <c r="DM112" s="244"/>
      <c r="DN112" s="244"/>
      <c r="DO112" s="244"/>
      <c r="DP112" s="244"/>
      <c r="DQ112" s="244"/>
      <c r="DR112" s="244"/>
    </row>
    <row r="113" spans="1:122" ht="82.5" hidden="1" customHeight="1">
      <c r="A113" s="39">
        <v>2</v>
      </c>
      <c r="B113" s="378" t="s">
        <v>290</v>
      </c>
      <c r="C113" s="89"/>
      <c r="D113" s="89"/>
      <c r="E113" s="72">
        <v>2023</v>
      </c>
      <c r="F113" s="72">
        <v>2025</v>
      </c>
      <c r="G113" s="42" t="s">
        <v>821</v>
      </c>
      <c r="H113" s="77">
        <v>3009</v>
      </c>
      <c r="I113" s="77">
        <v>3009</v>
      </c>
      <c r="J113" s="261"/>
      <c r="K113" s="261"/>
      <c r="L113" s="261"/>
      <c r="M113" s="261"/>
      <c r="N113" s="261"/>
      <c r="O113" s="261"/>
      <c r="P113" s="261"/>
      <c r="Q113" s="261"/>
      <c r="R113" s="261"/>
      <c r="S113" s="261"/>
      <c r="T113" s="261"/>
      <c r="U113" s="261"/>
      <c r="V113" s="261"/>
      <c r="W113" s="74"/>
      <c r="X113" s="74"/>
      <c r="Y113" s="74"/>
      <c r="Z113" s="74"/>
      <c r="AA113" s="74"/>
      <c r="AB113" s="74"/>
      <c r="AC113" s="74">
        <v>3009</v>
      </c>
      <c r="AD113" s="40">
        <v>3009</v>
      </c>
      <c r="AE113" s="74">
        <v>3009</v>
      </c>
      <c r="AF113" s="74">
        <v>3009</v>
      </c>
      <c r="AG113" s="74">
        <v>3009</v>
      </c>
      <c r="AH113" s="74">
        <v>3009</v>
      </c>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89"/>
      <c r="BK113" s="89">
        <v>2023</v>
      </c>
      <c r="BL113" s="89">
        <v>2025</v>
      </c>
      <c r="BM113" s="89"/>
      <c r="BN113" s="261">
        <v>3009</v>
      </c>
      <c r="BO113" s="261">
        <v>3009</v>
      </c>
      <c r="BP113" s="261"/>
      <c r="BQ113" s="261"/>
      <c r="BR113" s="261"/>
      <c r="BS113" s="261"/>
      <c r="BT113" s="261"/>
      <c r="BU113" s="261"/>
      <c r="BV113" s="261"/>
      <c r="BW113" s="261"/>
      <c r="BX113" s="261"/>
      <c r="BY113" s="261"/>
      <c r="BZ113" s="75"/>
      <c r="CA113" s="74"/>
      <c r="CB113" s="74"/>
      <c r="CC113" s="74"/>
      <c r="CD113" s="74"/>
      <c r="CE113" s="75"/>
      <c r="CF113" s="74"/>
      <c r="CG113" s="74"/>
      <c r="CH113" s="74"/>
      <c r="CI113" s="74"/>
      <c r="CJ113" s="55">
        <v>190</v>
      </c>
      <c r="CK113" s="75">
        <v>190</v>
      </c>
      <c r="CL113" s="75"/>
      <c r="CM113" s="75"/>
      <c r="CN113" s="75"/>
      <c r="CO113" s="74"/>
      <c r="CP113" s="74"/>
      <c r="CQ113" s="74"/>
      <c r="CR113" s="74"/>
      <c r="CS113" s="74"/>
      <c r="CT113" s="74">
        <v>2800</v>
      </c>
      <c r="CU113" s="41">
        <v>2800</v>
      </c>
      <c r="CV113" s="41"/>
      <c r="CW113" s="41"/>
      <c r="CX113" s="75"/>
      <c r="CY113" s="258"/>
      <c r="CZ113" s="39"/>
      <c r="DA113" s="39" t="s">
        <v>680</v>
      </c>
      <c r="DB113" s="39"/>
      <c r="DC113" s="39"/>
      <c r="DD113" s="39"/>
      <c r="DE113" s="39"/>
      <c r="DF113" s="41"/>
      <c r="DG113" s="268">
        <v>2819</v>
      </c>
      <c r="DH113" s="247">
        <v>19</v>
      </c>
      <c r="DI113" s="254"/>
      <c r="DJ113" s="237"/>
      <c r="DK113" s="237"/>
      <c r="DL113" s="237"/>
      <c r="DM113" s="237"/>
      <c r="DN113" s="237"/>
      <c r="DO113" s="237"/>
      <c r="DP113" s="237"/>
      <c r="DQ113" s="237"/>
      <c r="DR113" s="237"/>
    </row>
    <row r="114" spans="1:122" ht="31.5" hidden="1" customHeight="1">
      <c r="A114" s="276" t="s">
        <v>43</v>
      </c>
      <c r="B114" s="78" t="s">
        <v>283</v>
      </c>
      <c r="C114" s="89"/>
      <c r="D114" s="89"/>
      <c r="E114" s="72">
        <v>2024</v>
      </c>
      <c r="F114" s="72">
        <v>2025</v>
      </c>
      <c r="G114" s="54" t="s">
        <v>822</v>
      </c>
      <c r="H114" s="74">
        <v>3000</v>
      </c>
      <c r="I114" s="74">
        <v>3000</v>
      </c>
      <c r="J114" s="261"/>
      <c r="K114" s="261"/>
      <c r="L114" s="261"/>
      <c r="M114" s="261"/>
      <c r="N114" s="261"/>
      <c r="O114" s="261"/>
      <c r="P114" s="261"/>
      <c r="Q114" s="261"/>
      <c r="R114" s="261"/>
      <c r="S114" s="261"/>
      <c r="T114" s="261"/>
      <c r="U114" s="261"/>
      <c r="V114" s="261"/>
      <c r="W114" s="40">
        <v>3000</v>
      </c>
      <c r="X114" s="40">
        <v>3000</v>
      </c>
      <c r="Y114" s="40">
        <v>0</v>
      </c>
      <c r="Z114" s="40">
        <v>3000</v>
      </c>
      <c r="AA114" s="40">
        <v>0</v>
      </c>
      <c r="AB114" s="40">
        <v>3000</v>
      </c>
      <c r="AC114" s="40">
        <v>0</v>
      </c>
      <c r="AD114" s="40">
        <v>3000</v>
      </c>
      <c r="AE114" s="40">
        <v>3000</v>
      </c>
      <c r="AF114" s="40">
        <v>3000</v>
      </c>
      <c r="AG114" s="74">
        <v>2900</v>
      </c>
      <c r="AH114" s="74">
        <v>2900</v>
      </c>
      <c r="AI114" s="74"/>
      <c r="AJ114" s="74"/>
      <c r="AK114" s="74"/>
      <c r="AL114" s="74"/>
      <c r="AM114" s="74"/>
      <c r="AN114" s="74"/>
      <c r="AO114" s="74"/>
      <c r="AP114" s="40"/>
      <c r="AQ114" s="74"/>
      <c r="AR114" s="74"/>
      <c r="AS114" s="74"/>
      <c r="AT114" s="74"/>
      <c r="AU114" s="40">
        <v>100</v>
      </c>
      <c r="AV114" s="40">
        <v>100</v>
      </c>
      <c r="AW114" s="40"/>
      <c r="AX114" s="74"/>
      <c r="AY114" s="74"/>
      <c r="AZ114" s="74"/>
      <c r="BA114" s="74"/>
      <c r="BB114" s="74"/>
      <c r="BC114" s="74"/>
      <c r="BD114" s="74"/>
      <c r="BE114" s="74"/>
      <c r="BF114" s="40"/>
      <c r="BG114" s="74"/>
      <c r="BH114" s="74"/>
      <c r="BI114" s="74"/>
      <c r="BJ114" s="89"/>
      <c r="BK114" s="72">
        <v>2024</v>
      </c>
      <c r="BL114" s="72">
        <v>2025</v>
      </c>
      <c r="BM114" s="89"/>
      <c r="BN114" s="261">
        <v>3000</v>
      </c>
      <c r="BO114" s="261">
        <v>3000</v>
      </c>
      <c r="BP114" s="261"/>
      <c r="BQ114" s="261"/>
      <c r="BR114" s="261"/>
      <c r="BS114" s="261"/>
      <c r="BT114" s="261"/>
      <c r="BU114" s="261"/>
      <c r="BV114" s="261"/>
      <c r="BW114" s="261"/>
      <c r="BX114" s="261"/>
      <c r="BY114" s="261"/>
      <c r="BZ114" s="261"/>
      <c r="CA114" s="261"/>
      <c r="CB114" s="261"/>
      <c r="CC114" s="261"/>
      <c r="CD114" s="261"/>
      <c r="CE114" s="261"/>
      <c r="CF114" s="261"/>
      <c r="CG114" s="261"/>
      <c r="CH114" s="261"/>
      <c r="CI114" s="261"/>
      <c r="CJ114" s="55">
        <v>100</v>
      </c>
      <c r="CK114" s="55"/>
      <c r="CL114" s="55"/>
      <c r="CM114" s="55"/>
      <c r="CN114" s="75"/>
      <c r="CO114" s="74">
        <v>100</v>
      </c>
      <c r="CP114" s="40"/>
      <c r="CQ114" s="74"/>
      <c r="CR114" s="74"/>
      <c r="CS114" s="74"/>
      <c r="CT114" s="74">
        <v>2000</v>
      </c>
      <c r="CU114" s="41">
        <v>2000</v>
      </c>
      <c r="CV114" s="41">
        <v>0</v>
      </c>
      <c r="CW114" s="41">
        <v>0</v>
      </c>
      <c r="CX114" s="75"/>
      <c r="CY114" s="75"/>
      <c r="CZ114" s="72"/>
      <c r="DA114" s="72" t="s">
        <v>680</v>
      </c>
      <c r="DB114" s="39"/>
      <c r="DC114" s="39"/>
      <c r="DD114" s="39"/>
      <c r="DE114" s="39"/>
      <c r="DF114" s="39"/>
      <c r="DG114" s="268">
        <v>2900</v>
      </c>
      <c r="DH114" s="247">
        <v>900</v>
      </c>
      <c r="DI114" s="248"/>
      <c r="DJ114" s="237"/>
      <c r="DK114" s="237"/>
      <c r="DL114" s="237"/>
      <c r="DM114" s="237"/>
      <c r="DN114" s="237"/>
      <c r="DO114" s="237"/>
      <c r="DP114" s="237"/>
      <c r="DQ114" s="237"/>
      <c r="DR114" s="289"/>
    </row>
    <row r="115" spans="1:122" ht="15.75" hidden="1" customHeight="1">
      <c r="A115" s="276" t="s">
        <v>46</v>
      </c>
      <c r="B115" s="78" t="s">
        <v>286</v>
      </c>
      <c r="C115" s="89"/>
      <c r="D115" s="89"/>
      <c r="E115" s="72">
        <v>2024</v>
      </c>
      <c r="F115" s="72">
        <v>2025</v>
      </c>
      <c r="G115" s="54" t="s">
        <v>823</v>
      </c>
      <c r="H115" s="74">
        <v>3000</v>
      </c>
      <c r="I115" s="74">
        <v>3000</v>
      </c>
      <c r="J115" s="261"/>
      <c r="K115" s="261"/>
      <c r="L115" s="261"/>
      <c r="M115" s="261"/>
      <c r="N115" s="261"/>
      <c r="O115" s="261"/>
      <c r="P115" s="261"/>
      <c r="Q115" s="261"/>
      <c r="R115" s="261"/>
      <c r="S115" s="261"/>
      <c r="T115" s="261"/>
      <c r="U115" s="261"/>
      <c r="V115" s="261"/>
      <c r="W115" s="40"/>
      <c r="X115" s="40"/>
      <c r="Y115" s="40">
        <v>3000</v>
      </c>
      <c r="Z115" s="40">
        <v>3000</v>
      </c>
      <c r="AA115" s="40">
        <v>0</v>
      </c>
      <c r="AB115" s="40">
        <v>3000</v>
      </c>
      <c r="AC115" s="40">
        <v>0</v>
      </c>
      <c r="AD115" s="40">
        <v>3000</v>
      </c>
      <c r="AE115" s="40">
        <v>3000</v>
      </c>
      <c r="AF115" s="40">
        <v>3000</v>
      </c>
      <c r="AG115" s="74">
        <v>3000</v>
      </c>
      <c r="AH115" s="74">
        <v>3000</v>
      </c>
      <c r="AI115" s="74"/>
      <c r="AJ115" s="74"/>
      <c r="AK115" s="74"/>
      <c r="AL115" s="74"/>
      <c r="AM115" s="74"/>
      <c r="AN115" s="74"/>
      <c r="AO115" s="74"/>
      <c r="AP115" s="40"/>
      <c r="AQ115" s="74"/>
      <c r="AR115" s="74"/>
      <c r="AS115" s="74"/>
      <c r="AT115" s="74"/>
      <c r="AU115" s="40"/>
      <c r="AV115" s="40"/>
      <c r="AW115" s="40"/>
      <c r="AX115" s="74"/>
      <c r="AY115" s="74"/>
      <c r="AZ115" s="74"/>
      <c r="BA115" s="74"/>
      <c r="BB115" s="74"/>
      <c r="BC115" s="74"/>
      <c r="BD115" s="74"/>
      <c r="BE115" s="74"/>
      <c r="BF115" s="40"/>
      <c r="BG115" s="74"/>
      <c r="BH115" s="74"/>
      <c r="BI115" s="74"/>
      <c r="BJ115" s="89"/>
      <c r="BK115" s="72">
        <v>2024</v>
      </c>
      <c r="BL115" s="72">
        <v>2025</v>
      </c>
      <c r="BM115" s="89"/>
      <c r="BN115" s="261">
        <v>3000</v>
      </c>
      <c r="BO115" s="261">
        <v>3000</v>
      </c>
      <c r="BP115" s="261"/>
      <c r="BQ115" s="261"/>
      <c r="BR115" s="261"/>
      <c r="BS115" s="261"/>
      <c r="BT115" s="261"/>
      <c r="BU115" s="261"/>
      <c r="BV115" s="261"/>
      <c r="BW115" s="261"/>
      <c r="BX115" s="261"/>
      <c r="BY115" s="261"/>
      <c r="BZ115" s="261"/>
      <c r="CA115" s="261"/>
      <c r="CB115" s="261"/>
      <c r="CC115" s="261"/>
      <c r="CD115" s="261"/>
      <c r="CE115" s="261"/>
      <c r="CF115" s="261"/>
      <c r="CG115" s="261"/>
      <c r="CH115" s="261"/>
      <c r="CI115" s="261"/>
      <c r="CJ115" s="55">
        <v>0</v>
      </c>
      <c r="CK115" s="55"/>
      <c r="CL115" s="55"/>
      <c r="CM115" s="55"/>
      <c r="CN115" s="75"/>
      <c r="CO115" s="40"/>
      <c r="CP115" s="40"/>
      <c r="CQ115" s="74"/>
      <c r="CR115" s="74"/>
      <c r="CS115" s="74"/>
      <c r="CT115" s="74">
        <v>2000</v>
      </c>
      <c r="CU115" s="41">
        <v>2000</v>
      </c>
      <c r="CV115" s="41">
        <v>0</v>
      </c>
      <c r="CW115" s="41">
        <v>0</v>
      </c>
      <c r="CX115" s="75"/>
      <c r="CY115" s="75"/>
      <c r="CZ115" s="72"/>
      <c r="DA115" s="72" t="s">
        <v>680</v>
      </c>
      <c r="DB115" s="39"/>
      <c r="DC115" s="39"/>
      <c r="DD115" s="39"/>
      <c r="DE115" s="39"/>
      <c r="DF115" s="39"/>
      <c r="DG115" s="268">
        <v>3000</v>
      </c>
      <c r="DH115" s="247">
        <v>1000</v>
      </c>
      <c r="DI115" s="248"/>
      <c r="DJ115" s="237"/>
      <c r="DK115" s="237"/>
      <c r="DL115" s="237"/>
      <c r="DM115" s="237"/>
      <c r="DN115" s="237"/>
      <c r="DO115" s="237"/>
      <c r="DP115" s="237"/>
      <c r="DQ115" s="237"/>
      <c r="DR115" s="289"/>
    </row>
    <row r="116" spans="1:122" ht="15.75" hidden="1" customHeight="1">
      <c r="A116" s="39">
        <v>1</v>
      </c>
      <c r="B116" s="78" t="s">
        <v>824</v>
      </c>
      <c r="C116" s="39" t="s">
        <v>825</v>
      </c>
      <c r="D116" s="89"/>
      <c r="E116" s="72">
        <v>2022</v>
      </c>
      <c r="F116" s="72">
        <v>2024</v>
      </c>
      <c r="G116" s="89" t="s">
        <v>826</v>
      </c>
      <c r="H116" s="80">
        <v>3500</v>
      </c>
      <c r="I116" s="80">
        <v>3500</v>
      </c>
      <c r="J116" s="261">
        <v>40</v>
      </c>
      <c r="K116" s="261">
        <v>40</v>
      </c>
      <c r="L116" s="261"/>
      <c r="M116" s="261"/>
      <c r="N116" s="261"/>
      <c r="O116" s="261"/>
      <c r="P116" s="261"/>
      <c r="Q116" s="261"/>
      <c r="R116" s="261">
        <v>3460</v>
      </c>
      <c r="S116" s="261">
        <v>3460</v>
      </c>
      <c r="T116" s="261"/>
      <c r="U116" s="261"/>
      <c r="V116" s="261">
        <v>3460</v>
      </c>
      <c r="W116" s="74">
        <v>0</v>
      </c>
      <c r="X116" s="74">
        <v>3460</v>
      </c>
      <c r="Y116" s="74">
        <v>0</v>
      </c>
      <c r="Z116" s="74">
        <v>3460</v>
      </c>
      <c r="AA116" s="74">
        <v>0</v>
      </c>
      <c r="AB116" s="74">
        <v>3460</v>
      </c>
      <c r="AC116" s="74">
        <v>0</v>
      </c>
      <c r="AD116" s="74">
        <v>3460</v>
      </c>
      <c r="AE116" s="74">
        <v>3460</v>
      </c>
      <c r="AF116" s="74">
        <v>3460</v>
      </c>
      <c r="AG116" s="74">
        <v>3460</v>
      </c>
      <c r="AH116" s="74">
        <v>3460</v>
      </c>
      <c r="AI116" s="74"/>
      <c r="AJ116" s="74"/>
      <c r="AK116" s="74"/>
      <c r="AL116" s="74"/>
      <c r="AM116" s="74"/>
      <c r="AN116" s="74"/>
      <c r="AO116" s="74"/>
      <c r="AP116" s="74">
        <v>0</v>
      </c>
      <c r="AQ116" s="74"/>
      <c r="AR116" s="74"/>
      <c r="AS116" s="74"/>
      <c r="AT116" s="74"/>
      <c r="AU116" s="74">
        <v>0</v>
      </c>
      <c r="AV116" s="74"/>
      <c r="AW116" s="74"/>
      <c r="AX116" s="74"/>
      <c r="AY116" s="74"/>
      <c r="AZ116" s="74"/>
      <c r="BA116" s="74"/>
      <c r="BB116" s="74"/>
      <c r="BC116" s="74"/>
      <c r="BD116" s="74"/>
      <c r="BE116" s="74"/>
      <c r="BF116" s="74">
        <v>0</v>
      </c>
      <c r="BG116" s="74"/>
      <c r="BH116" s="74"/>
      <c r="BI116" s="74"/>
      <c r="BJ116" s="89" t="s">
        <v>262</v>
      </c>
      <c r="BK116" s="89">
        <v>2022</v>
      </c>
      <c r="BL116" s="89">
        <v>2024</v>
      </c>
      <c r="BM116" s="89" t="s">
        <v>827</v>
      </c>
      <c r="BN116" s="80">
        <v>3500</v>
      </c>
      <c r="BO116" s="80">
        <v>3500</v>
      </c>
      <c r="BP116" s="261"/>
      <c r="BQ116" s="261"/>
      <c r="BR116" s="261"/>
      <c r="BS116" s="261"/>
      <c r="BT116" s="261"/>
      <c r="BU116" s="261"/>
      <c r="BV116" s="261"/>
      <c r="BW116" s="261"/>
      <c r="BX116" s="261"/>
      <c r="BY116" s="261"/>
      <c r="BZ116" s="261"/>
      <c r="CA116" s="261"/>
      <c r="CB116" s="261"/>
      <c r="CC116" s="261"/>
      <c r="CD116" s="261"/>
      <c r="CE116" s="261"/>
      <c r="CF116" s="261"/>
      <c r="CG116" s="261"/>
      <c r="CH116" s="261"/>
      <c r="CI116" s="261"/>
      <c r="CJ116" s="75">
        <v>1500</v>
      </c>
      <c r="CK116" s="75">
        <v>1500</v>
      </c>
      <c r="CL116" s="75">
        <v>0</v>
      </c>
      <c r="CM116" s="75">
        <v>0</v>
      </c>
      <c r="CN116" s="75"/>
      <c r="CO116" s="74"/>
      <c r="CP116" s="74"/>
      <c r="CQ116" s="74"/>
      <c r="CR116" s="74"/>
      <c r="CS116" s="74"/>
      <c r="CT116" s="74">
        <v>1960</v>
      </c>
      <c r="CU116" s="41">
        <v>1960</v>
      </c>
      <c r="CV116" s="41">
        <v>0</v>
      </c>
      <c r="CW116" s="41">
        <v>0</v>
      </c>
      <c r="CX116" s="75"/>
      <c r="CY116" s="75"/>
      <c r="CZ116" s="39"/>
      <c r="DA116" s="39"/>
      <c r="DB116" s="39"/>
      <c r="DC116" s="39"/>
      <c r="DD116" s="39" t="s">
        <v>580</v>
      </c>
      <c r="DE116" s="39" t="s">
        <v>257</v>
      </c>
      <c r="DF116" s="39" t="s">
        <v>734</v>
      </c>
      <c r="DG116" s="268">
        <v>1960</v>
      </c>
      <c r="DH116" s="253">
        <v>0</v>
      </c>
      <c r="DI116" s="254"/>
      <c r="DJ116" s="237"/>
      <c r="DK116" s="237"/>
      <c r="DL116" s="237"/>
      <c r="DM116" s="237"/>
      <c r="DN116" s="237"/>
      <c r="DO116" s="237"/>
      <c r="DP116" s="237"/>
      <c r="DQ116" s="237"/>
      <c r="DR116" s="237"/>
    </row>
    <row r="117" spans="1:122" ht="15.75" customHeight="1">
      <c r="A117" s="30" t="s">
        <v>274</v>
      </c>
      <c r="B117" s="249" t="s">
        <v>828</v>
      </c>
      <c r="C117" s="379"/>
      <c r="D117" s="379"/>
      <c r="E117" s="250"/>
      <c r="F117" s="250"/>
      <c r="G117" s="379"/>
      <c r="H117" s="59" t="e">
        <v>#REF!</v>
      </c>
      <c r="I117" s="59" t="e">
        <v>#REF!</v>
      </c>
      <c r="J117" s="59" t="e">
        <v>#REF!</v>
      </c>
      <c r="K117" s="59" t="e">
        <v>#REF!</v>
      </c>
      <c r="L117" s="59" t="e">
        <v>#REF!</v>
      </c>
      <c r="M117" s="59" t="e">
        <v>#REF!</v>
      </c>
      <c r="N117" s="59" t="e">
        <v>#REF!</v>
      </c>
      <c r="O117" s="59" t="e">
        <v>#REF!</v>
      </c>
      <c r="P117" s="59" t="e">
        <v>#REF!</v>
      </c>
      <c r="Q117" s="59" t="e">
        <v>#REF!</v>
      </c>
      <c r="R117" s="59" t="e">
        <v>#REF!</v>
      </c>
      <c r="S117" s="59" t="e">
        <v>#REF!</v>
      </c>
      <c r="T117" s="59" t="e">
        <v>#REF!</v>
      </c>
      <c r="U117" s="59" t="e">
        <v>#REF!</v>
      </c>
      <c r="V117" s="59">
        <v>1223</v>
      </c>
      <c r="W117" s="40">
        <v>2000</v>
      </c>
      <c r="X117" s="40">
        <v>3223</v>
      </c>
      <c r="Y117" s="40">
        <v>0</v>
      </c>
      <c r="Z117" s="40">
        <v>3223</v>
      </c>
      <c r="AA117" s="40">
        <v>0</v>
      </c>
      <c r="AB117" s="40">
        <v>3223</v>
      </c>
      <c r="AC117" s="40" t="e">
        <v>#REF!</v>
      </c>
      <c r="AD117" s="40" t="e">
        <v>#REF!</v>
      </c>
      <c r="AE117" s="40" t="e">
        <v>#REF!</v>
      </c>
      <c r="AF117" s="40" t="e">
        <v>#REF!</v>
      </c>
      <c r="AG117" s="59" t="e">
        <v>#REF!</v>
      </c>
      <c r="AH117" s="59" t="e">
        <v>#REF!</v>
      </c>
      <c r="AI117" s="59" t="e">
        <v>#REF!</v>
      </c>
      <c r="AJ117" s="59" t="e">
        <v>#REF!</v>
      </c>
      <c r="AK117" s="59" t="e">
        <v>#REF!</v>
      </c>
      <c r="AL117" s="59" t="e">
        <v>#REF!</v>
      </c>
      <c r="AM117" s="59" t="e">
        <v>#REF!</v>
      </c>
      <c r="AN117" s="59" t="e">
        <v>#REF!</v>
      </c>
      <c r="AO117" s="59" t="e">
        <v>#REF!</v>
      </c>
      <c r="AP117" s="40" t="e">
        <v>#REF!</v>
      </c>
      <c r="AQ117" s="59" t="e">
        <v>#REF!</v>
      </c>
      <c r="AR117" s="59" t="e">
        <v>#REF!</v>
      </c>
      <c r="AS117" s="59" t="e">
        <v>#REF!</v>
      </c>
      <c r="AT117" s="59" t="e">
        <v>#REF!</v>
      </c>
      <c r="AU117" s="59" t="e">
        <v>#REF!</v>
      </c>
      <c r="AV117" s="59" t="e">
        <v>#REF!</v>
      </c>
      <c r="AW117" s="59" t="e">
        <v>#REF!</v>
      </c>
      <c r="AX117" s="59" t="e">
        <v>#REF!</v>
      </c>
      <c r="AY117" s="59" t="e">
        <v>#REF!</v>
      </c>
      <c r="AZ117" s="59" t="e">
        <v>#REF!</v>
      </c>
      <c r="BA117" s="59"/>
      <c r="BB117" s="59"/>
      <c r="BC117" s="59"/>
      <c r="BD117" s="59"/>
      <c r="BE117" s="59"/>
      <c r="BF117" s="40">
        <v>0</v>
      </c>
      <c r="BG117" s="59"/>
      <c r="BH117" s="59"/>
      <c r="BI117" s="59"/>
      <c r="BJ117" s="290" t="e">
        <v>#REF!</v>
      </c>
      <c r="BK117" s="243"/>
      <c r="BL117" s="243"/>
      <c r="BM117" s="243"/>
      <c r="BN117" s="59">
        <v>2000</v>
      </c>
      <c r="BO117" s="59">
        <v>2000</v>
      </c>
      <c r="BP117" s="59">
        <v>0</v>
      </c>
      <c r="BQ117" s="59">
        <v>0</v>
      </c>
      <c r="BR117" s="59">
        <v>0</v>
      </c>
      <c r="BS117" s="59">
        <v>0</v>
      </c>
      <c r="BT117" s="59">
        <v>0</v>
      </c>
      <c r="BU117" s="59">
        <v>0</v>
      </c>
      <c r="BV117" s="59">
        <v>0</v>
      </c>
      <c r="BW117" s="59">
        <v>0</v>
      </c>
      <c r="BX117" s="59">
        <v>0</v>
      </c>
      <c r="BY117" s="59">
        <v>0</v>
      </c>
      <c r="BZ117" s="59">
        <v>0</v>
      </c>
      <c r="CA117" s="59">
        <v>0</v>
      </c>
      <c r="CB117" s="59">
        <v>0</v>
      </c>
      <c r="CC117" s="59">
        <v>0</v>
      </c>
      <c r="CD117" s="59">
        <v>0</v>
      </c>
      <c r="CE117" s="59">
        <v>0</v>
      </c>
      <c r="CF117" s="59">
        <v>0</v>
      </c>
      <c r="CG117" s="59">
        <v>0</v>
      </c>
      <c r="CH117" s="59">
        <v>0</v>
      </c>
      <c r="CI117" s="59">
        <v>0</v>
      </c>
      <c r="CJ117" s="59">
        <v>200</v>
      </c>
      <c r="CK117" s="59">
        <v>0</v>
      </c>
      <c r="CL117" s="59">
        <v>0</v>
      </c>
      <c r="CM117" s="59">
        <v>0</v>
      </c>
      <c r="CN117" s="59">
        <v>0</v>
      </c>
      <c r="CO117" s="59">
        <v>200</v>
      </c>
      <c r="CP117" s="59">
        <v>0</v>
      </c>
      <c r="CQ117" s="59">
        <v>0</v>
      </c>
      <c r="CR117" s="59">
        <v>0</v>
      </c>
      <c r="CS117" s="59">
        <v>0</v>
      </c>
      <c r="CT117" s="59">
        <v>1800</v>
      </c>
      <c r="CU117" s="59">
        <v>1800</v>
      </c>
      <c r="CV117" s="59">
        <v>0</v>
      </c>
      <c r="CW117" s="59">
        <v>0</v>
      </c>
      <c r="CX117" s="59">
        <v>0</v>
      </c>
      <c r="CY117" s="59" t="e">
        <v>#REF!</v>
      </c>
      <c r="CZ117" s="30"/>
      <c r="DA117" s="30"/>
      <c r="DB117" s="249"/>
      <c r="DC117" s="249"/>
      <c r="DD117" s="249"/>
      <c r="DE117" s="249"/>
      <c r="DF117" s="30"/>
      <c r="DG117" s="268" t="e">
        <v>#REF!</v>
      </c>
      <c r="DH117" s="247" t="e">
        <v>#REF!</v>
      </c>
      <c r="DI117" s="248"/>
      <c r="DJ117" s="380"/>
      <c r="DK117" s="380"/>
      <c r="DL117" s="380"/>
      <c r="DM117" s="380"/>
      <c r="DN117" s="380"/>
      <c r="DO117" s="380"/>
      <c r="DP117" s="380"/>
      <c r="DQ117" s="380"/>
      <c r="DR117" s="380"/>
    </row>
    <row r="118" spans="1:122" ht="15.75" hidden="1" customHeight="1">
      <c r="A118" s="30"/>
      <c r="B118" s="249" t="s">
        <v>713</v>
      </c>
      <c r="C118" s="30"/>
      <c r="D118" s="381"/>
      <c r="E118" s="84"/>
      <c r="F118" s="84"/>
      <c r="G118" s="290"/>
      <c r="H118" s="59">
        <v>2000</v>
      </c>
      <c r="I118" s="59">
        <v>2000</v>
      </c>
      <c r="J118" s="59">
        <v>0</v>
      </c>
      <c r="K118" s="59">
        <v>0</v>
      </c>
      <c r="L118" s="59">
        <v>0</v>
      </c>
      <c r="M118" s="59">
        <v>0</v>
      </c>
      <c r="N118" s="59">
        <v>0</v>
      </c>
      <c r="O118" s="59">
        <v>0</v>
      </c>
      <c r="P118" s="59">
        <v>0</v>
      </c>
      <c r="Q118" s="59">
        <v>0</v>
      </c>
      <c r="R118" s="59">
        <v>0</v>
      </c>
      <c r="S118" s="59">
        <v>0</v>
      </c>
      <c r="T118" s="59">
        <v>0</v>
      </c>
      <c r="U118" s="59">
        <v>0</v>
      </c>
      <c r="V118" s="59">
        <v>0</v>
      </c>
      <c r="W118" s="59">
        <v>2000</v>
      </c>
      <c r="X118" s="59">
        <v>3214</v>
      </c>
      <c r="Y118" s="59">
        <v>0</v>
      </c>
      <c r="Z118" s="40">
        <v>3214</v>
      </c>
      <c r="AA118" s="59">
        <v>0</v>
      </c>
      <c r="AB118" s="40">
        <v>3214</v>
      </c>
      <c r="AC118" s="59">
        <v>0</v>
      </c>
      <c r="AD118" s="40">
        <v>2000</v>
      </c>
      <c r="AE118" s="40">
        <v>2000</v>
      </c>
      <c r="AF118" s="40">
        <v>2000</v>
      </c>
      <c r="AG118" s="59">
        <v>1800</v>
      </c>
      <c r="AH118" s="59">
        <v>1800</v>
      </c>
      <c r="AI118" s="59">
        <v>0</v>
      </c>
      <c r="AJ118" s="59">
        <v>0</v>
      </c>
      <c r="AK118" s="59">
        <v>0</v>
      </c>
      <c r="AL118" s="59">
        <v>0</v>
      </c>
      <c r="AM118" s="59">
        <v>0</v>
      </c>
      <c r="AN118" s="59">
        <v>0</v>
      </c>
      <c r="AO118" s="59">
        <v>0</v>
      </c>
      <c r="AP118" s="59">
        <v>0</v>
      </c>
      <c r="AQ118" s="59">
        <v>0</v>
      </c>
      <c r="AR118" s="59">
        <v>0</v>
      </c>
      <c r="AS118" s="59">
        <v>0</v>
      </c>
      <c r="AT118" s="59">
        <v>0</v>
      </c>
      <c r="AU118" s="59">
        <v>200</v>
      </c>
      <c r="AV118" s="59">
        <v>200</v>
      </c>
      <c r="AW118" s="59">
        <v>0</v>
      </c>
      <c r="AX118" s="59">
        <v>0</v>
      </c>
      <c r="AY118" s="59">
        <v>0</v>
      </c>
      <c r="AZ118" s="59">
        <v>0</v>
      </c>
      <c r="BA118" s="59"/>
      <c r="BB118" s="59">
        <v>0</v>
      </c>
      <c r="BC118" s="59">
        <v>0</v>
      </c>
      <c r="BD118" s="59">
        <v>0</v>
      </c>
      <c r="BE118" s="59">
        <v>0</v>
      </c>
      <c r="BF118" s="59">
        <v>0</v>
      </c>
      <c r="BG118" s="59">
        <v>0</v>
      </c>
      <c r="BH118" s="59">
        <v>0</v>
      </c>
      <c r="BI118" s="59">
        <v>0</v>
      </c>
      <c r="BJ118" s="59">
        <v>0</v>
      </c>
      <c r="BK118" s="243"/>
      <c r="BL118" s="243"/>
      <c r="BM118" s="243"/>
      <c r="BN118" s="59">
        <v>2000</v>
      </c>
      <c r="BO118" s="59">
        <v>2000</v>
      </c>
      <c r="BP118" s="59">
        <v>0</v>
      </c>
      <c r="BQ118" s="59">
        <v>0</v>
      </c>
      <c r="BR118" s="59">
        <v>0</v>
      </c>
      <c r="BS118" s="59">
        <v>0</v>
      </c>
      <c r="BT118" s="59">
        <v>0</v>
      </c>
      <c r="BU118" s="59">
        <v>0</v>
      </c>
      <c r="BV118" s="59">
        <v>0</v>
      </c>
      <c r="BW118" s="59">
        <v>0</v>
      </c>
      <c r="BX118" s="59">
        <v>0</v>
      </c>
      <c r="BY118" s="59">
        <v>0</v>
      </c>
      <c r="BZ118" s="59">
        <v>0</v>
      </c>
      <c r="CA118" s="59">
        <v>0</v>
      </c>
      <c r="CB118" s="59">
        <v>0</v>
      </c>
      <c r="CC118" s="59">
        <v>0</v>
      </c>
      <c r="CD118" s="59">
        <v>0</v>
      </c>
      <c r="CE118" s="59">
        <v>0</v>
      </c>
      <c r="CF118" s="59">
        <v>0</v>
      </c>
      <c r="CG118" s="59">
        <v>0</v>
      </c>
      <c r="CH118" s="59">
        <v>0</v>
      </c>
      <c r="CI118" s="59">
        <v>0</v>
      </c>
      <c r="CJ118" s="59">
        <v>200</v>
      </c>
      <c r="CK118" s="59">
        <v>0</v>
      </c>
      <c r="CL118" s="59">
        <v>0</v>
      </c>
      <c r="CM118" s="59">
        <v>0</v>
      </c>
      <c r="CN118" s="59">
        <v>0</v>
      </c>
      <c r="CO118" s="59">
        <v>200</v>
      </c>
      <c r="CP118" s="59">
        <v>0</v>
      </c>
      <c r="CQ118" s="59">
        <v>0</v>
      </c>
      <c r="CR118" s="59">
        <v>0</v>
      </c>
      <c r="CS118" s="59">
        <v>0</v>
      </c>
      <c r="CT118" s="59">
        <v>1800</v>
      </c>
      <c r="CU118" s="59">
        <v>1800</v>
      </c>
      <c r="CV118" s="59">
        <v>0</v>
      </c>
      <c r="CW118" s="59">
        <v>0</v>
      </c>
      <c r="CX118" s="59">
        <v>0</v>
      </c>
      <c r="CY118" s="59">
        <v>0</v>
      </c>
      <c r="CZ118" s="290"/>
      <c r="DA118" s="290"/>
      <c r="DB118" s="30"/>
      <c r="DC118" s="66"/>
      <c r="DD118" s="66"/>
      <c r="DE118" s="30"/>
      <c r="DF118" s="30"/>
      <c r="DG118" s="268">
        <v>1800</v>
      </c>
      <c r="DH118" s="247">
        <v>0</v>
      </c>
      <c r="DI118" s="248"/>
      <c r="DJ118" s="244"/>
      <c r="DK118" s="244"/>
      <c r="DL118" s="244"/>
      <c r="DM118" s="244"/>
      <c r="DN118" s="244"/>
      <c r="DO118" s="244"/>
      <c r="DP118" s="244"/>
      <c r="DQ118" s="244"/>
      <c r="DR118" s="244"/>
    </row>
    <row r="119" spans="1:122" ht="27.75" hidden="1" customHeight="1">
      <c r="A119" s="39">
        <v>1</v>
      </c>
      <c r="B119" s="78" t="s">
        <v>829</v>
      </c>
      <c r="C119" s="39"/>
      <c r="D119" s="296"/>
      <c r="E119" s="72">
        <v>2023</v>
      </c>
      <c r="F119" s="72">
        <v>2025</v>
      </c>
      <c r="G119" s="54" t="s">
        <v>830</v>
      </c>
      <c r="H119" s="74">
        <v>2000</v>
      </c>
      <c r="I119" s="74">
        <v>2000</v>
      </c>
      <c r="J119" s="261"/>
      <c r="K119" s="261"/>
      <c r="L119" s="261"/>
      <c r="M119" s="261"/>
      <c r="N119" s="261"/>
      <c r="O119" s="261"/>
      <c r="P119" s="261"/>
      <c r="Q119" s="261"/>
      <c r="R119" s="261"/>
      <c r="S119" s="261"/>
      <c r="T119" s="261"/>
      <c r="U119" s="261"/>
      <c r="V119" s="261"/>
      <c r="W119" s="40">
        <v>2000</v>
      </c>
      <c r="X119" s="40">
        <v>2000</v>
      </c>
      <c r="Y119" s="40">
        <v>0</v>
      </c>
      <c r="Z119" s="40">
        <v>2000</v>
      </c>
      <c r="AA119" s="40">
        <v>0</v>
      </c>
      <c r="AB119" s="40">
        <v>2000</v>
      </c>
      <c r="AC119" s="40">
        <v>0</v>
      </c>
      <c r="AD119" s="40">
        <v>2000</v>
      </c>
      <c r="AE119" s="40">
        <v>2000</v>
      </c>
      <c r="AF119" s="40">
        <v>2000</v>
      </c>
      <c r="AG119" s="74">
        <v>1800</v>
      </c>
      <c r="AH119" s="74">
        <v>1800</v>
      </c>
      <c r="AI119" s="74"/>
      <c r="AJ119" s="74"/>
      <c r="AK119" s="74"/>
      <c r="AL119" s="74"/>
      <c r="AM119" s="74"/>
      <c r="AN119" s="74"/>
      <c r="AO119" s="74"/>
      <c r="AP119" s="40"/>
      <c r="AQ119" s="74"/>
      <c r="AR119" s="74"/>
      <c r="AS119" s="74"/>
      <c r="AT119" s="74"/>
      <c r="AU119" s="40">
        <v>200</v>
      </c>
      <c r="AV119" s="40">
        <v>200</v>
      </c>
      <c r="AW119" s="40"/>
      <c r="AX119" s="74"/>
      <c r="AY119" s="74"/>
      <c r="AZ119" s="74"/>
      <c r="BA119" s="74"/>
      <c r="BB119" s="74"/>
      <c r="BC119" s="74"/>
      <c r="BD119" s="74"/>
      <c r="BE119" s="74"/>
      <c r="BF119" s="40"/>
      <c r="BG119" s="74"/>
      <c r="BH119" s="74"/>
      <c r="BI119" s="74"/>
      <c r="BJ119" s="41"/>
      <c r="BK119" s="89">
        <v>2023</v>
      </c>
      <c r="BL119" s="89">
        <v>2025</v>
      </c>
      <c r="BM119" s="89" t="s">
        <v>831</v>
      </c>
      <c r="BN119" s="74">
        <v>2000</v>
      </c>
      <c r="BO119" s="74">
        <v>2000</v>
      </c>
      <c r="BP119" s="261"/>
      <c r="BQ119" s="261"/>
      <c r="BR119" s="261"/>
      <c r="BS119" s="261"/>
      <c r="BT119" s="261"/>
      <c r="BU119" s="261"/>
      <c r="BV119" s="261"/>
      <c r="BW119" s="261"/>
      <c r="BX119" s="261"/>
      <c r="BY119" s="261"/>
      <c r="BZ119" s="259"/>
      <c r="CA119" s="259"/>
      <c r="CB119" s="259"/>
      <c r="CC119" s="259"/>
      <c r="CD119" s="259"/>
      <c r="CE119" s="259"/>
      <c r="CF119" s="259"/>
      <c r="CG119" s="259"/>
      <c r="CH119" s="259"/>
      <c r="CI119" s="259"/>
      <c r="CJ119" s="55">
        <v>200</v>
      </c>
      <c r="CK119" s="55"/>
      <c r="CL119" s="55"/>
      <c r="CM119" s="55"/>
      <c r="CN119" s="75"/>
      <c r="CO119" s="40">
        <v>200</v>
      </c>
      <c r="CP119" s="40"/>
      <c r="CQ119" s="74"/>
      <c r="CR119" s="74"/>
      <c r="CS119" s="74"/>
      <c r="CT119" s="74">
        <v>1800</v>
      </c>
      <c r="CU119" s="41">
        <v>1800</v>
      </c>
      <c r="CV119" s="41">
        <v>0</v>
      </c>
      <c r="CW119" s="41">
        <v>0</v>
      </c>
      <c r="CX119" s="75"/>
      <c r="CY119" s="75"/>
      <c r="CZ119" s="54"/>
      <c r="DA119" s="54"/>
      <c r="DB119" s="39"/>
      <c r="DC119" s="42"/>
      <c r="DD119" s="42"/>
      <c r="DE119" s="39"/>
      <c r="DF119" s="39"/>
      <c r="DG119" s="268">
        <v>1800</v>
      </c>
      <c r="DH119" s="247">
        <v>0</v>
      </c>
      <c r="DI119" s="248"/>
      <c r="DJ119" s="237"/>
      <c r="DK119" s="237"/>
      <c r="DL119" s="237"/>
      <c r="DM119" s="237"/>
      <c r="DN119" s="237"/>
      <c r="DO119" s="237"/>
      <c r="DP119" s="237"/>
      <c r="DQ119" s="237"/>
      <c r="DR119" s="237"/>
    </row>
    <row r="120" spans="1:122" ht="39" customHeight="1">
      <c r="A120" s="30" t="s">
        <v>300</v>
      </c>
      <c r="B120" s="249" t="s">
        <v>832</v>
      </c>
      <c r="C120" s="231"/>
      <c r="D120" s="231"/>
      <c r="E120" s="84"/>
      <c r="F120" s="84"/>
      <c r="G120" s="231"/>
      <c r="H120" s="59" t="e">
        <v>#REF!</v>
      </c>
      <c r="I120" s="59" t="e">
        <v>#REF!</v>
      </c>
      <c r="J120" s="59" t="e">
        <v>#REF!</v>
      </c>
      <c r="K120" s="59" t="e">
        <v>#REF!</v>
      </c>
      <c r="L120" s="59" t="e">
        <v>#REF!</v>
      </c>
      <c r="M120" s="59" t="e">
        <v>#REF!</v>
      </c>
      <c r="N120" s="59" t="e">
        <v>#REF!</v>
      </c>
      <c r="O120" s="59" t="e">
        <v>#REF!</v>
      </c>
      <c r="P120" s="59" t="e">
        <v>#REF!</v>
      </c>
      <c r="Q120" s="59" t="e">
        <v>#REF!</v>
      </c>
      <c r="R120" s="59" t="e">
        <v>#REF!</v>
      </c>
      <c r="S120" s="59" t="e">
        <v>#REF!</v>
      </c>
      <c r="T120" s="59" t="e">
        <v>#REF!</v>
      </c>
      <c r="U120" s="59" t="e">
        <v>#REF!</v>
      </c>
      <c r="V120" s="59">
        <v>19602</v>
      </c>
      <c r="W120" s="40">
        <v>80</v>
      </c>
      <c r="X120" s="40">
        <v>19682</v>
      </c>
      <c r="Y120" s="40">
        <v>0</v>
      </c>
      <c r="Z120" s="40">
        <v>19682</v>
      </c>
      <c r="AA120" s="40">
        <v>0</v>
      </c>
      <c r="AB120" s="40">
        <v>19682</v>
      </c>
      <c r="AC120" s="40" t="e">
        <v>#REF!</v>
      </c>
      <c r="AD120" s="40" t="e">
        <v>#REF!</v>
      </c>
      <c r="AE120" s="40" t="e">
        <v>#REF!</v>
      </c>
      <c r="AF120" s="40" t="e">
        <v>#REF!</v>
      </c>
      <c r="AG120" s="59" t="e">
        <v>#REF!</v>
      </c>
      <c r="AH120" s="59" t="e">
        <v>#REF!</v>
      </c>
      <c r="AI120" s="59" t="e">
        <v>#REF!</v>
      </c>
      <c r="AJ120" s="59" t="e">
        <v>#REF!</v>
      </c>
      <c r="AK120" s="59" t="e">
        <v>#REF!</v>
      </c>
      <c r="AL120" s="59" t="e">
        <v>#REF!</v>
      </c>
      <c r="AM120" s="59" t="e">
        <v>#REF!</v>
      </c>
      <c r="AN120" s="59" t="e">
        <v>#REF!</v>
      </c>
      <c r="AO120" s="59" t="e">
        <v>#REF!</v>
      </c>
      <c r="AP120" s="59" t="e">
        <v>#REF!</v>
      </c>
      <c r="AQ120" s="59" t="e">
        <v>#REF!</v>
      </c>
      <c r="AR120" s="59" t="e">
        <v>#REF!</v>
      </c>
      <c r="AS120" s="59" t="e">
        <v>#REF!</v>
      </c>
      <c r="AT120" s="59" t="e">
        <v>#REF!</v>
      </c>
      <c r="AU120" s="59" t="e">
        <v>#REF!</v>
      </c>
      <c r="AV120" s="59" t="e">
        <v>#REF!</v>
      </c>
      <c r="AW120" s="59" t="e">
        <v>#REF!</v>
      </c>
      <c r="AX120" s="59" t="e">
        <v>#REF!</v>
      </c>
      <c r="AY120" s="59" t="e">
        <v>#REF!</v>
      </c>
      <c r="AZ120" s="59" t="e">
        <v>#REF!</v>
      </c>
      <c r="BA120" s="59"/>
      <c r="BB120" s="59" t="e">
        <v>#REF!</v>
      </c>
      <c r="BC120" s="59" t="e">
        <v>#REF!</v>
      </c>
      <c r="BD120" s="59" t="e">
        <v>#REF!</v>
      </c>
      <c r="BE120" s="59" t="e">
        <v>#REF!</v>
      </c>
      <c r="BF120" s="59" t="e">
        <v>#REF!</v>
      </c>
      <c r="BG120" s="59" t="e">
        <v>#REF!</v>
      </c>
      <c r="BH120" s="59" t="e">
        <v>#REF!</v>
      </c>
      <c r="BI120" s="59" t="e">
        <v>#REF!</v>
      </c>
      <c r="BJ120" s="59" t="e">
        <v>#REF!</v>
      </c>
      <c r="BK120" s="59"/>
      <c r="BL120" s="59"/>
      <c r="BM120" s="59"/>
      <c r="BN120" s="59">
        <v>1757</v>
      </c>
      <c r="BO120" s="59">
        <v>1757</v>
      </c>
      <c r="BP120" s="59">
        <v>0</v>
      </c>
      <c r="BQ120" s="59">
        <v>0</v>
      </c>
      <c r="BR120" s="59">
        <v>0</v>
      </c>
      <c r="BS120" s="59">
        <v>0</v>
      </c>
      <c r="BT120" s="59">
        <v>0</v>
      </c>
      <c r="BU120" s="59">
        <v>0</v>
      </c>
      <c r="BV120" s="59">
        <v>0</v>
      </c>
      <c r="BW120" s="59">
        <v>0</v>
      </c>
      <c r="BX120" s="59">
        <v>0</v>
      </c>
      <c r="BY120" s="59">
        <v>0</v>
      </c>
      <c r="BZ120" s="59">
        <v>0</v>
      </c>
      <c r="CA120" s="59">
        <v>0</v>
      </c>
      <c r="CB120" s="59">
        <v>0</v>
      </c>
      <c r="CC120" s="59">
        <v>0</v>
      </c>
      <c r="CD120" s="59">
        <v>0</v>
      </c>
      <c r="CE120" s="59">
        <v>0</v>
      </c>
      <c r="CF120" s="59">
        <v>0</v>
      </c>
      <c r="CG120" s="59">
        <v>0</v>
      </c>
      <c r="CH120" s="59">
        <v>0</v>
      </c>
      <c r="CI120" s="59">
        <v>0</v>
      </c>
      <c r="CJ120" s="59">
        <v>400</v>
      </c>
      <c r="CK120" s="59">
        <v>0</v>
      </c>
      <c r="CL120" s="59">
        <v>0</v>
      </c>
      <c r="CM120" s="59">
        <v>0</v>
      </c>
      <c r="CN120" s="59">
        <v>0</v>
      </c>
      <c r="CO120" s="59">
        <v>400</v>
      </c>
      <c r="CP120" s="59">
        <v>0</v>
      </c>
      <c r="CQ120" s="59">
        <v>0</v>
      </c>
      <c r="CR120" s="59">
        <v>0</v>
      </c>
      <c r="CS120" s="59">
        <v>0</v>
      </c>
      <c r="CT120" s="59">
        <v>1600</v>
      </c>
      <c r="CU120" s="59">
        <v>0</v>
      </c>
      <c r="CV120" s="59">
        <v>0</v>
      </c>
      <c r="CW120" s="59">
        <v>1600</v>
      </c>
      <c r="CX120" s="59">
        <v>0</v>
      </c>
      <c r="CY120" s="59" t="e">
        <v>#REF!</v>
      </c>
      <c r="CZ120" s="30"/>
      <c r="DA120" s="30"/>
      <c r="DB120" s="30"/>
      <c r="DC120" s="30"/>
      <c r="DD120" s="30"/>
      <c r="DE120" s="30"/>
      <c r="DF120" s="30"/>
      <c r="DG120" s="268" t="e">
        <v>#REF!</v>
      </c>
      <c r="DH120" s="247" t="e">
        <v>#REF!</v>
      </c>
      <c r="DI120" s="248"/>
      <c r="DJ120" s="244"/>
      <c r="DK120" s="244"/>
      <c r="DL120" s="244"/>
      <c r="DM120" s="244"/>
      <c r="DN120" s="244"/>
      <c r="DO120" s="244"/>
      <c r="DP120" s="244"/>
      <c r="DQ120" s="244"/>
      <c r="DR120" s="244"/>
    </row>
    <row r="121" spans="1:122" ht="39" hidden="1" customHeight="1">
      <c r="A121" s="30"/>
      <c r="B121" s="249" t="s">
        <v>713</v>
      </c>
      <c r="C121" s="231"/>
      <c r="D121" s="231"/>
      <c r="E121" s="84"/>
      <c r="F121" s="84"/>
      <c r="G121" s="231"/>
      <c r="H121" s="59">
        <v>2000</v>
      </c>
      <c r="I121" s="59">
        <v>2000</v>
      </c>
      <c r="J121" s="59">
        <v>0</v>
      </c>
      <c r="K121" s="59">
        <v>0</v>
      </c>
      <c r="L121" s="59">
        <v>0</v>
      </c>
      <c r="M121" s="59">
        <v>0</v>
      </c>
      <c r="N121" s="59">
        <v>0</v>
      </c>
      <c r="O121" s="59">
        <v>0</v>
      </c>
      <c r="P121" s="59">
        <v>0</v>
      </c>
      <c r="Q121" s="59">
        <v>0</v>
      </c>
      <c r="R121" s="59">
        <v>0</v>
      </c>
      <c r="S121" s="59">
        <v>0</v>
      </c>
      <c r="T121" s="59">
        <v>0</v>
      </c>
      <c r="U121" s="59">
        <v>0</v>
      </c>
      <c r="V121" s="59">
        <v>18000</v>
      </c>
      <c r="W121" s="40">
        <v>0</v>
      </c>
      <c r="X121" s="40">
        <v>18000</v>
      </c>
      <c r="Y121" s="40">
        <v>0</v>
      </c>
      <c r="Z121" s="40">
        <v>18000</v>
      </c>
      <c r="AA121" s="40">
        <v>0</v>
      </c>
      <c r="AB121" s="40">
        <v>18000</v>
      </c>
      <c r="AC121" s="40">
        <v>-16000</v>
      </c>
      <c r="AD121" s="40">
        <v>2000</v>
      </c>
      <c r="AE121" s="40">
        <v>2000</v>
      </c>
      <c r="AF121" s="40">
        <v>2000</v>
      </c>
      <c r="AG121" s="59">
        <v>1600</v>
      </c>
      <c r="AH121" s="59">
        <v>0</v>
      </c>
      <c r="AI121" s="59">
        <v>0</v>
      </c>
      <c r="AJ121" s="59">
        <v>1600</v>
      </c>
      <c r="AK121" s="59">
        <v>0</v>
      </c>
      <c r="AL121" s="59">
        <v>0</v>
      </c>
      <c r="AM121" s="59">
        <v>0</v>
      </c>
      <c r="AN121" s="59">
        <v>0</v>
      </c>
      <c r="AO121" s="59">
        <v>0</v>
      </c>
      <c r="AP121" s="59">
        <v>0</v>
      </c>
      <c r="AQ121" s="59">
        <v>0</v>
      </c>
      <c r="AR121" s="59">
        <v>0</v>
      </c>
      <c r="AS121" s="59">
        <v>0</v>
      </c>
      <c r="AT121" s="59">
        <v>0</v>
      </c>
      <c r="AU121" s="59">
        <v>400</v>
      </c>
      <c r="AV121" s="59">
        <v>400</v>
      </c>
      <c r="AW121" s="59">
        <v>0</v>
      </c>
      <c r="AX121" s="59">
        <v>0</v>
      </c>
      <c r="AY121" s="59">
        <v>0</v>
      </c>
      <c r="AZ121" s="59">
        <v>0</v>
      </c>
      <c r="BA121" s="59"/>
      <c r="BB121" s="59">
        <v>0</v>
      </c>
      <c r="BC121" s="59">
        <v>0</v>
      </c>
      <c r="BD121" s="59">
        <v>0</v>
      </c>
      <c r="BE121" s="59">
        <v>0</v>
      </c>
      <c r="BF121" s="59">
        <v>0</v>
      </c>
      <c r="BG121" s="59">
        <v>0</v>
      </c>
      <c r="BH121" s="59">
        <v>0</v>
      </c>
      <c r="BI121" s="59">
        <v>0</v>
      </c>
      <c r="BJ121" s="59">
        <v>0</v>
      </c>
      <c r="BK121" s="231"/>
      <c r="BL121" s="231"/>
      <c r="BM121" s="231"/>
      <c r="BN121" s="59">
        <v>1757</v>
      </c>
      <c r="BO121" s="59">
        <v>1757</v>
      </c>
      <c r="BP121" s="59">
        <v>0</v>
      </c>
      <c r="BQ121" s="59">
        <v>0</v>
      </c>
      <c r="BR121" s="59">
        <v>0</v>
      </c>
      <c r="BS121" s="59">
        <v>0</v>
      </c>
      <c r="BT121" s="59"/>
      <c r="BU121" s="59">
        <v>0</v>
      </c>
      <c r="BV121" s="59">
        <v>0</v>
      </c>
      <c r="BW121" s="59">
        <v>0</v>
      </c>
      <c r="BX121" s="59">
        <v>0</v>
      </c>
      <c r="BY121" s="59"/>
      <c r="BZ121" s="59">
        <v>0</v>
      </c>
      <c r="CA121" s="59">
        <v>0</v>
      </c>
      <c r="CB121" s="59">
        <v>0</v>
      </c>
      <c r="CC121" s="59">
        <v>0</v>
      </c>
      <c r="CD121" s="59"/>
      <c r="CE121" s="59">
        <v>0</v>
      </c>
      <c r="CF121" s="59">
        <v>0</v>
      </c>
      <c r="CG121" s="59">
        <v>0</v>
      </c>
      <c r="CH121" s="59">
        <v>0</v>
      </c>
      <c r="CI121" s="59"/>
      <c r="CJ121" s="55">
        <v>400</v>
      </c>
      <c r="CK121" s="59">
        <v>0</v>
      </c>
      <c r="CL121" s="59">
        <v>0</v>
      </c>
      <c r="CM121" s="59">
        <v>0</v>
      </c>
      <c r="CN121" s="59">
        <v>0</v>
      </c>
      <c r="CO121" s="59">
        <v>400</v>
      </c>
      <c r="CP121" s="59">
        <v>0</v>
      </c>
      <c r="CQ121" s="59">
        <v>0</v>
      </c>
      <c r="CR121" s="59">
        <v>0</v>
      </c>
      <c r="CS121" s="59">
        <v>0</v>
      </c>
      <c r="CT121" s="55">
        <v>1600</v>
      </c>
      <c r="CU121" s="41">
        <v>0</v>
      </c>
      <c r="CV121" s="41">
        <v>0</v>
      </c>
      <c r="CW121" s="55">
        <v>1600</v>
      </c>
      <c r="CX121" s="55"/>
      <c r="CY121" s="55">
        <v>0</v>
      </c>
      <c r="CZ121" s="84"/>
      <c r="DA121" s="84"/>
      <c r="DB121" s="30"/>
      <c r="DC121" s="30"/>
      <c r="DD121" s="30"/>
      <c r="DE121" s="30"/>
      <c r="DF121" s="30"/>
      <c r="DG121" s="268">
        <v>1600</v>
      </c>
      <c r="DH121" s="247">
        <v>0</v>
      </c>
      <c r="DI121" s="248"/>
      <c r="DJ121" s="244"/>
      <c r="DK121" s="244"/>
      <c r="DL121" s="244"/>
      <c r="DM121" s="244"/>
      <c r="DN121" s="244"/>
      <c r="DO121" s="244"/>
      <c r="DP121" s="244"/>
      <c r="DQ121" s="244"/>
      <c r="DR121" s="244"/>
    </row>
    <row r="122" spans="1:122" ht="39" hidden="1" customHeight="1">
      <c r="A122" s="39">
        <v>1</v>
      </c>
      <c r="B122" s="78" t="s">
        <v>833</v>
      </c>
      <c r="C122" s="89"/>
      <c r="D122" s="89"/>
      <c r="E122" s="72">
        <v>2023</v>
      </c>
      <c r="F122" s="72">
        <v>2025</v>
      </c>
      <c r="G122" s="39" t="s">
        <v>834</v>
      </c>
      <c r="H122" s="261">
        <v>2000</v>
      </c>
      <c r="I122" s="261">
        <v>2000</v>
      </c>
      <c r="J122" s="261"/>
      <c r="K122" s="261"/>
      <c r="L122" s="261"/>
      <c r="M122" s="261"/>
      <c r="N122" s="261"/>
      <c r="O122" s="261"/>
      <c r="P122" s="261"/>
      <c r="Q122" s="261"/>
      <c r="R122" s="261"/>
      <c r="S122" s="261"/>
      <c r="T122" s="261"/>
      <c r="U122" s="261"/>
      <c r="V122" s="261">
        <v>2000</v>
      </c>
      <c r="W122" s="74">
        <v>0</v>
      </c>
      <c r="X122" s="74">
        <v>2000</v>
      </c>
      <c r="Y122" s="74">
        <v>0</v>
      </c>
      <c r="Z122" s="74">
        <v>2000</v>
      </c>
      <c r="AA122" s="74">
        <v>0</v>
      </c>
      <c r="AB122" s="74">
        <v>2000</v>
      </c>
      <c r="AC122" s="74">
        <v>0</v>
      </c>
      <c r="AD122" s="74">
        <v>2000</v>
      </c>
      <c r="AE122" s="74">
        <v>2000</v>
      </c>
      <c r="AF122" s="74">
        <v>2000</v>
      </c>
      <c r="AG122" s="74">
        <v>1600</v>
      </c>
      <c r="AH122" s="74"/>
      <c r="AI122" s="74"/>
      <c r="AJ122" s="74">
        <v>1600</v>
      </c>
      <c r="AK122" s="74"/>
      <c r="AL122" s="74"/>
      <c r="AM122" s="74"/>
      <c r="AN122" s="74"/>
      <c r="AO122" s="74"/>
      <c r="AP122" s="74">
        <v>0</v>
      </c>
      <c r="AQ122" s="74"/>
      <c r="AR122" s="74"/>
      <c r="AS122" s="74"/>
      <c r="AT122" s="74"/>
      <c r="AU122" s="74">
        <v>400</v>
      </c>
      <c r="AV122" s="74">
        <v>400</v>
      </c>
      <c r="AW122" s="74"/>
      <c r="AX122" s="74"/>
      <c r="AY122" s="74"/>
      <c r="AZ122" s="74"/>
      <c r="BA122" s="74"/>
      <c r="BB122" s="74"/>
      <c r="BC122" s="74"/>
      <c r="BD122" s="74"/>
      <c r="BE122" s="74"/>
      <c r="BF122" s="74"/>
      <c r="BG122" s="74"/>
      <c r="BH122" s="74"/>
      <c r="BI122" s="74"/>
      <c r="BJ122" s="89"/>
      <c r="BK122" s="372" t="s">
        <v>162</v>
      </c>
      <c r="BL122" s="372" t="s">
        <v>163</v>
      </c>
      <c r="BM122" s="374" t="s">
        <v>767</v>
      </c>
      <c r="BN122" s="77">
        <v>1757</v>
      </c>
      <c r="BO122" s="77">
        <v>1757</v>
      </c>
      <c r="BP122" s="261"/>
      <c r="BQ122" s="261"/>
      <c r="BR122" s="261"/>
      <c r="BS122" s="261"/>
      <c r="BT122" s="261"/>
      <c r="BU122" s="261"/>
      <c r="BV122" s="261"/>
      <c r="BW122" s="261"/>
      <c r="BX122" s="261"/>
      <c r="BY122" s="261"/>
      <c r="BZ122" s="258"/>
      <c r="CA122" s="258"/>
      <c r="CB122" s="258"/>
      <c r="CC122" s="258"/>
      <c r="CD122" s="258"/>
      <c r="CE122" s="258"/>
      <c r="CF122" s="258"/>
      <c r="CG122" s="258"/>
      <c r="CH122" s="258"/>
      <c r="CI122" s="258"/>
      <c r="CJ122" s="75">
        <v>400</v>
      </c>
      <c r="CK122" s="75"/>
      <c r="CL122" s="75"/>
      <c r="CM122" s="75"/>
      <c r="CN122" s="80"/>
      <c r="CO122" s="74">
        <v>400</v>
      </c>
      <c r="CP122" s="74"/>
      <c r="CQ122" s="74"/>
      <c r="CR122" s="74"/>
      <c r="CS122" s="74"/>
      <c r="CT122" s="74">
        <v>1600</v>
      </c>
      <c r="CU122" s="41"/>
      <c r="CV122" s="41"/>
      <c r="CW122" s="41">
        <v>1600</v>
      </c>
      <c r="CX122" s="80"/>
      <c r="CY122" s="80"/>
      <c r="CZ122" s="72"/>
      <c r="DA122" s="72"/>
      <c r="DB122" s="39"/>
      <c r="DC122" s="39"/>
      <c r="DD122" s="39"/>
      <c r="DE122" s="39"/>
      <c r="DF122" s="39"/>
      <c r="DG122" s="268">
        <v>1600</v>
      </c>
      <c r="DH122" s="253">
        <v>0</v>
      </c>
      <c r="DI122" s="254"/>
      <c r="DJ122" s="237"/>
      <c r="DK122" s="237"/>
      <c r="DL122" s="237"/>
      <c r="DM122" s="237"/>
      <c r="DN122" s="237"/>
      <c r="DO122" s="237"/>
      <c r="DP122" s="237"/>
      <c r="DQ122" s="237"/>
      <c r="DR122" s="237"/>
    </row>
    <row r="123" spans="1:122" ht="48.75" hidden="1" customHeight="1">
      <c r="A123" s="276" t="s">
        <v>39</v>
      </c>
      <c r="B123" s="90" t="s">
        <v>835</v>
      </c>
      <c r="C123" s="89"/>
      <c r="D123" s="89"/>
      <c r="E123" s="72">
        <v>2023</v>
      </c>
      <c r="F123" s="72">
        <v>2025</v>
      </c>
      <c r="G123" s="72" t="s">
        <v>836</v>
      </c>
      <c r="H123" s="261">
        <v>8000</v>
      </c>
      <c r="I123" s="261">
        <v>8000</v>
      </c>
      <c r="J123" s="261"/>
      <c r="K123" s="261"/>
      <c r="L123" s="261"/>
      <c r="M123" s="261"/>
      <c r="N123" s="261"/>
      <c r="O123" s="261"/>
      <c r="P123" s="261"/>
      <c r="Q123" s="261"/>
      <c r="R123" s="261"/>
      <c r="S123" s="261"/>
      <c r="T123" s="261"/>
      <c r="U123" s="261"/>
      <c r="V123" s="261">
        <v>8000</v>
      </c>
      <c r="W123" s="74">
        <v>0</v>
      </c>
      <c r="X123" s="74">
        <v>8000</v>
      </c>
      <c r="Y123" s="74">
        <v>0</v>
      </c>
      <c r="Z123" s="74">
        <v>8000</v>
      </c>
      <c r="AA123" s="74">
        <v>0</v>
      </c>
      <c r="AB123" s="74">
        <v>8000</v>
      </c>
      <c r="AC123" s="74">
        <v>0</v>
      </c>
      <c r="AD123" s="74">
        <v>8000</v>
      </c>
      <c r="AE123" s="74">
        <v>8000</v>
      </c>
      <c r="AF123" s="74">
        <v>8000</v>
      </c>
      <c r="AG123" s="74">
        <v>1500</v>
      </c>
      <c r="AH123" s="74">
        <v>1500</v>
      </c>
      <c r="AI123" s="74"/>
      <c r="AJ123" s="74"/>
      <c r="AK123" s="74"/>
      <c r="AL123" s="74"/>
      <c r="AM123" s="74"/>
      <c r="AN123" s="74"/>
      <c r="AO123" s="74"/>
      <c r="AP123" s="74">
        <v>0</v>
      </c>
      <c r="AQ123" s="74"/>
      <c r="AR123" s="74"/>
      <c r="AS123" s="74"/>
      <c r="AT123" s="74"/>
      <c r="AU123" s="74">
        <v>6500</v>
      </c>
      <c r="AV123" s="74"/>
      <c r="AW123" s="74"/>
      <c r="AX123" s="74"/>
      <c r="AY123" s="74">
        <v>6500</v>
      </c>
      <c r="AZ123" s="74"/>
      <c r="BA123" s="74"/>
      <c r="BB123" s="74"/>
      <c r="BC123" s="74"/>
      <c r="BD123" s="74"/>
      <c r="BE123" s="74"/>
      <c r="BF123" s="74"/>
      <c r="BG123" s="74"/>
      <c r="BH123" s="74"/>
      <c r="BI123" s="74"/>
      <c r="BJ123" s="89"/>
      <c r="BK123" s="372" t="s">
        <v>162</v>
      </c>
      <c r="BL123" s="372" t="s">
        <v>163</v>
      </c>
      <c r="BM123" s="54" t="s">
        <v>837</v>
      </c>
      <c r="BN123" s="77">
        <v>8000</v>
      </c>
      <c r="BO123" s="77">
        <v>8000</v>
      </c>
      <c r="BP123" s="75"/>
      <c r="BQ123" s="75"/>
      <c r="BR123" s="75"/>
      <c r="BS123" s="75"/>
      <c r="BT123" s="75"/>
      <c r="BU123" s="75"/>
      <c r="BV123" s="75"/>
      <c r="BW123" s="75"/>
      <c r="BX123" s="75"/>
      <c r="BY123" s="75"/>
      <c r="BZ123" s="75"/>
      <c r="CA123" s="75"/>
      <c r="CB123" s="75"/>
      <c r="CC123" s="75"/>
      <c r="CD123" s="75"/>
      <c r="CE123" s="75"/>
      <c r="CF123" s="75"/>
      <c r="CG123" s="75"/>
      <c r="CH123" s="75"/>
      <c r="CI123" s="75"/>
      <c r="CJ123" s="75">
        <v>6500</v>
      </c>
      <c r="CK123" s="75"/>
      <c r="CL123" s="75"/>
      <c r="CM123" s="75"/>
      <c r="CN123" s="75"/>
      <c r="CO123" s="74"/>
      <c r="CP123" s="74"/>
      <c r="CQ123" s="74"/>
      <c r="CR123" s="74">
        <v>6500</v>
      </c>
      <c r="CS123" s="74"/>
      <c r="CT123" s="74">
        <v>1500</v>
      </c>
      <c r="CU123" s="41">
        <v>1500</v>
      </c>
      <c r="CV123" s="41"/>
      <c r="CW123" s="41"/>
      <c r="CX123" s="75"/>
      <c r="CY123" s="75"/>
      <c r="CZ123" s="39"/>
      <c r="DA123" s="39"/>
      <c r="DB123" s="39"/>
      <c r="DC123" s="39"/>
      <c r="DD123" s="39"/>
      <c r="DE123" s="39"/>
      <c r="DF123" s="39"/>
      <c r="DG123" s="268">
        <v>1500</v>
      </c>
      <c r="DH123" s="253">
        <v>0</v>
      </c>
      <c r="DI123" s="254"/>
      <c r="DJ123" s="237"/>
      <c r="DK123" s="237"/>
      <c r="DL123" s="237"/>
      <c r="DM123" s="237"/>
      <c r="DN123" s="237"/>
      <c r="DO123" s="237"/>
      <c r="DP123" s="237"/>
      <c r="DQ123" s="237"/>
      <c r="DR123" s="237"/>
    </row>
    <row r="124" spans="1:122" ht="39" hidden="1" customHeight="1">
      <c r="A124" s="39">
        <v>2</v>
      </c>
      <c r="B124" s="78" t="s">
        <v>838</v>
      </c>
      <c r="C124" s="89" t="s">
        <v>839</v>
      </c>
      <c r="D124" s="89"/>
      <c r="E124" s="72">
        <v>2022</v>
      </c>
      <c r="F124" s="72">
        <v>2024</v>
      </c>
      <c r="G124" s="89" t="s">
        <v>840</v>
      </c>
      <c r="H124" s="261">
        <v>8000</v>
      </c>
      <c r="I124" s="261">
        <v>8000</v>
      </c>
      <c r="J124" s="261"/>
      <c r="K124" s="261"/>
      <c r="L124" s="261"/>
      <c r="M124" s="261"/>
      <c r="N124" s="261"/>
      <c r="O124" s="261"/>
      <c r="P124" s="261"/>
      <c r="Q124" s="261"/>
      <c r="R124" s="261">
        <v>8000</v>
      </c>
      <c r="S124" s="261">
        <v>8000</v>
      </c>
      <c r="T124" s="261"/>
      <c r="U124" s="261"/>
      <c r="V124" s="261">
        <v>8000</v>
      </c>
      <c r="W124" s="74">
        <v>0</v>
      </c>
      <c r="X124" s="74">
        <v>8000</v>
      </c>
      <c r="Y124" s="74">
        <v>0</v>
      </c>
      <c r="Z124" s="74">
        <v>8000</v>
      </c>
      <c r="AA124" s="74">
        <v>0</v>
      </c>
      <c r="AB124" s="74">
        <v>8000</v>
      </c>
      <c r="AC124" s="74">
        <v>0</v>
      </c>
      <c r="AD124" s="74">
        <v>8000</v>
      </c>
      <c r="AE124" s="74">
        <v>8000</v>
      </c>
      <c r="AF124" s="74">
        <v>8000</v>
      </c>
      <c r="AG124" s="74">
        <v>8000</v>
      </c>
      <c r="AH124" s="74">
        <v>8000</v>
      </c>
      <c r="AI124" s="74"/>
      <c r="AJ124" s="74"/>
      <c r="AK124" s="74"/>
      <c r="AL124" s="74"/>
      <c r="AM124" s="74"/>
      <c r="AN124" s="74"/>
      <c r="AO124" s="74"/>
      <c r="AP124" s="74">
        <v>0</v>
      </c>
      <c r="AQ124" s="74"/>
      <c r="AR124" s="74"/>
      <c r="AS124" s="74"/>
      <c r="AT124" s="74"/>
      <c r="AU124" s="74">
        <v>0</v>
      </c>
      <c r="AV124" s="74"/>
      <c r="AW124" s="74"/>
      <c r="AX124" s="74"/>
      <c r="AY124" s="74"/>
      <c r="AZ124" s="74"/>
      <c r="BA124" s="74"/>
      <c r="BB124" s="74"/>
      <c r="BC124" s="74"/>
      <c r="BD124" s="74"/>
      <c r="BE124" s="74"/>
      <c r="BF124" s="74">
        <v>0</v>
      </c>
      <c r="BG124" s="74"/>
      <c r="BH124" s="74"/>
      <c r="BI124" s="74"/>
      <c r="BJ124" s="89" t="s">
        <v>262</v>
      </c>
      <c r="BK124" s="89">
        <v>2022</v>
      </c>
      <c r="BL124" s="89">
        <v>2024</v>
      </c>
      <c r="BM124" s="89" t="s">
        <v>841</v>
      </c>
      <c r="BN124" s="261">
        <v>8000</v>
      </c>
      <c r="BO124" s="261">
        <v>8000</v>
      </c>
      <c r="BP124" s="261">
        <v>30</v>
      </c>
      <c r="BQ124" s="261">
        <v>30</v>
      </c>
      <c r="BR124" s="261"/>
      <c r="BS124" s="261"/>
      <c r="BT124" s="261"/>
      <c r="BU124" s="261"/>
      <c r="BV124" s="261"/>
      <c r="BW124" s="261"/>
      <c r="BX124" s="261"/>
      <c r="BY124" s="261"/>
      <c r="BZ124" s="261">
        <v>4000</v>
      </c>
      <c r="CA124" s="261">
        <v>4000</v>
      </c>
      <c r="CB124" s="261"/>
      <c r="CC124" s="261"/>
      <c r="CD124" s="261"/>
      <c r="CE124" s="261">
        <v>4000</v>
      </c>
      <c r="CF124" s="261">
        <v>4000</v>
      </c>
      <c r="CG124" s="261"/>
      <c r="CH124" s="261"/>
      <c r="CI124" s="261"/>
      <c r="CJ124" s="75">
        <v>3100</v>
      </c>
      <c r="CK124" s="75">
        <v>3100</v>
      </c>
      <c r="CL124" s="75">
        <v>0</v>
      </c>
      <c r="CM124" s="75">
        <v>0</v>
      </c>
      <c r="CN124" s="75"/>
      <c r="CO124" s="74"/>
      <c r="CP124" s="74"/>
      <c r="CQ124" s="74"/>
      <c r="CR124" s="74"/>
      <c r="CS124" s="74"/>
      <c r="CT124" s="74">
        <v>870</v>
      </c>
      <c r="CU124" s="41">
        <v>870</v>
      </c>
      <c r="CV124" s="41">
        <v>0</v>
      </c>
      <c r="CW124" s="41">
        <v>0</v>
      </c>
      <c r="CX124" s="75"/>
      <c r="CY124" s="75"/>
      <c r="CZ124" s="39"/>
      <c r="DA124" s="39"/>
      <c r="DB124" s="39"/>
      <c r="DC124" s="39"/>
      <c r="DD124" s="39" t="s">
        <v>580</v>
      </c>
      <c r="DE124" s="39" t="s">
        <v>257</v>
      </c>
      <c r="DF124" s="39"/>
      <c r="DG124" s="268">
        <v>870</v>
      </c>
      <c r="DH124" s="253">
        <v>0</v>
      </c>
      <c r="DI124" s="254">
        <v>41297</v>
      </c>
      <c r="DJ124" s="237"/>
      <c r="DK124" s="237"/>
      <c r="DL124" s="237"/>
      <c r="DM124" s="237"/>
      <c r="DN124" s="237"/>
      <c r="DO124" s="237"/>
      <c r="DP124" s="237"/>
      <c r="DQ124" s="237"/>
      <c r="DR124" s="237"/>
    </row>
    <row r="125" spans="1:122" ht="39" hidden="1" customHeight="1">
      <c r="A125" s="276" t="s">
        <v>42</v>
      </c>
      <c r="B125" s="90" t="s">
        <v>842</v>
      </c>
      <c r="C125" s="89"/>
      <c r="D125" s="89"/>
      <c r="E125" s="72">
        <v>2023</v>
      </c>
      <c r="F125" s="72">
        <v>2025</v>
      </c>
      <c r="G125" s="72" t="s">
        <v>843</v>
      </c>
      <c r="H125" s="261">
        <v>2500</v>
      </c>
      <c r="I125" s="261">
        <v>2500</v>
      </c>
      <c r="J125" s="261"/>
      <c r="K125" s="261"/>
      <c r="L125" s="261"/>
      <c r="M125" s="261"/>
      <c r="N125" s="261"/>
      <c r="O125" s="261"/>
      <c r="P125" s="261"/>
      <c r="Q125" s="261"/>
      <c r="R125" s="261"/>
      <c r="S125" s="261"/>
      <c r="T125" s="261"/>
      <c r="U125" s="261"/>
      <c r="V125" s="261">
        <v>2500</v>
      </c>
      <c r="W125" s="74">
        <v>0</v>
      </c>
      <c r="X125" s="74">
        <v>2500</v>
      </c>
      <c r="Y125" s="74">
        <v>0</v>
      </c>
      <c r="Z125" s="74">
        <v>2500</v>
      </c>
      <c r="AA125" s="74">
        <v>0</v>
      </c>
      <c r="AB125" s="74">
        <v>2500</v>
      </c>
      <c r="AC125" s="74">
        <v>0</v>
      </c>
      <c r="AD125" s="74">
        <v>2500</v>
      </c>
      <c r="AE125" s="74">
        <v>2500</v>
      </c>
      <c r="AF125" s="74">
        <v>2500</v>
      </c>
      <c r="AG125" s="74">
        <v>616</v>
      </c>
      <c r="AH125" s="74">
        <v>616</v>
      </c>
      <c r="AI125" s="74"/>
      <c r="AJ125" s="74"/>
      <c r="AK125" s="74"/>
      <c r="AL125" s="74"/>
      <c r="AM125" s="74"/>
      <c r="AN125" s="74"/>
      <c r="AO125" s="74"/>
      <c r="AP125" s="74">
        <v>0</v>
      </c>
      <c r="AQ125" s="74"/>
      <c r="AR125" s="74"/>
      <c r="AS125" s="74"/>
      <c r="AT125" s="74"/>
      <c r="AU125" s="74">
        <v>1884</v>
      </c>
      <c r="AV125" s="74"/>
      <c r="AW125" s="74"/>
      <c r="AX125" s="74"/>
      <c r="AY125" s="74">
        <v>1884</v>
      </c>
      <c r="AZ125" s="74"/>
      <c r="BA125" s="74"/>
      <c r="BB125" s="74"/>
      <c r="BC125" s="74"/>
      <c r="BD125" s="74"/>
      <c r="BE125" s="74"/>
      <c r="BF125" s="74"/>
      <c r="BG125" s="74"/>
      <c r="BH125" s="74"/>
      <c r="BI125" s="74"/>
      <c r="BJ125" s="89"/>
      <c r="BK125" s="372" t="s">
        <v>162</v>
      </c>
      <c r="BL125" s="372" t="s">
        <v>163</v>
      </c>
      <c r="BM125" s="54" t="s">
        <v>844</v>
      </c>
      <c r="BN125" s="77">
        <v>2500</v>
      </c>
      <c r="BO125" s="77">
        <v>2500</v>
      </c>
      <c r="BP125" s="75"/>
      <c r="BQ125" s="75"/>
      <c r="BR125" s="75"/>
      <c r="BS125" s="75"/>
      <c r="BT125" s="75"/>
      <c r="BU125" s="75"/>
      <c r="BV125" s="75"/>
      <c r="BW125" s="75"/>
      <c r="BX125" s="75"/>
      <c r="BY125" s="75"/>
      <c r="BZ125" s="75"/>
      <c r="CA125" s="75"/>
      <c r="CB125" s="75"/>
      <c r="CC125" s="75"/>
      <c r="CD125" s="75"/>
      <c r="CE125" s="75"/>
      <c r="CF125" s="75"/>
      <c r="CG125" s="75"/>
      <c r="CH125" s="75"/>
      <c r="CI125" s="75"/>
      <c r="CJ125" s="75">
        <v>1884</v>
      </c>
      <c r="CK125" s="75"/>
      <c r="CL125" s="75"/>
      <c r="CM125" s="75"/>
      <c r="CN125" s="75"/>
      <c r="CO125" s="74"/>
      <c r="CP125" s="74"/>
      <c r="CQ125" s="74"/>
      <c r="CR125" s="74">
        <v>1884</v>
      </c>
      <c r="CS125" s="74"/>
      <c r="CT125" s="74">
        <v>611</v>
      </c>
      <c r="CU125" s="41">
        <v>611</v>
      </c>
      <c r="CV125" s="41"/>
      <c r="CW125" s="41"/>
      <c r="CX125" s="75"/>
      <c r="CY125" s="75"/>
      <c r="CZ125" s="39"/>
      <c r="DA125" s="39"/>
      <c r="DB125" s="39"/>
      <c r="DC125" s="39"/>
      <c r="DD125" s="39"/>
      <c r="DE125" s="39"/>
      <c r="DF125" s="39"/>
      <c r="DG125" s="268">
        <v>616</v>
      </c>
      <c r="DH125" s="253">
        <v>5</v>
      </c>
      <c r="DI125" s="254"/>
      <c r="DJ125" s="237"/>
      <c r="DK125" s="237"/>
      <c r="DL125" s="237"/>
      <c r="DM125" s="237"/>
      <c r="DN125" s="237"/>
      <c r="DO125" s="237"/>
      <c r="DP125" s="237"/>
      <c r="DQ125" s="237"/>
      <c r="DR125" s="237"/>
    </row>
    <row r="126" spans="1:122" ht="39" hidden="1" customHeight="1">
      <c r="A126" s="30"/>
      <c r="B126" s="249" t="s">
        <v>845</v>
      </c>
      <c r="C126" s="231"/>
      <c r="D126" s="231"/>
      <c r="E126" s="84"/>
      <c r="F126" s="84"/>
      <c r="G126" s="231"/>
      <c r="H126" s="59"/>
      <c r="I126" s="59"/>
      <c r="J126" s="59"/>
      <c r="K126" s="59"/>
      <c r="L126" s="59"/>
      <c r="M126" s="59"/>
      <c r="N126" s="59"/>
      <c r="O126" s="59"/>
      <c r="P126" s="59"/>
      <c r="Q126" s="59"/>
      <c r="R126" s="59"/>
      <c r="S126" s="59"/>
      <c r="T126" s="59"/>
      <c r="U126" s="59"/>
      <c r="V126" s="59"/>
      <c r="W126" s="59"/>
      <c r="X126" s="59"/>
      <c r="Y126" s="59"/>
      <c r="Z126" s="40"/>
      <c r="AA126" s="59"/>
      <c r="AB126" s="40"/>
      <c r="AC126" s="40">
        <v>321</v>
      </c>
      <c r="AD126" s="40">
        <v>321</v>
      </c>
      <c r="AE126" s="40">
        <v>321</v>
      </c>
      <c r="AF126" s="40">
        <v>321</v>
      </c>
      <c r="AG126" s="74">
        <v>321</v>
      </c>
      <c r="AH126" s="40">
        <v>321</v>
      </c>
      <c r="AI126" s="40">
        <v>0</v>
      </c>
      <c r="AJ126" s="40">
        <v>0</v>
      </c>
      <c r="AK126" s="40">
        <v>0</v>
      </c>
      <c r="AL126" s="40">
        <v>0</v>
      </c>
      <c r="AM126" s="40">
        <v>0</v>
      </c>
      <c r="AN126" s="40">
        <v>0</v>
      </c>
      <c r="AO126" s="40">
        <v>0</v>
      </c>
      <c r="AP126" s="40">
        <v>0</v>
      </c>
      <c r="AQ126" s="40">
        <v>0</v>
      </c>
      <c r="AR126" s="40">
        <v>0</v>
      </c>
      <c r="AS126" s="40">
        <v>0</v>
      </c>
      <c r="AT126" s="40">
        <v>0</v>
      </c>
      <c r="AU126" s="40">
        <v>0</v>
      </c>
      <c r="AV126" s="40">
        <v>0</v>
      </c>
      <c r="AW126" s="40">
        <v>0</v>
      </c>
      <c r="AX126" s="40">
        <v>0</v>
      </c>
      <c r="AY126" s="40">
        <v>0</v>
      </c>
      <c r="AZ126" s="40">
        <v>0</v>
      </c>
      <c r="BA126" s="40">
        <v>0</v>
      </c>
      <c r="BB126" s="40">
        <v>0</v>
      </c>
      <c r="BC126" s="40">
        <v>0</v>
      </c>
      <c r="BD126" s="40">
        <v>0</v>
      </c>
      <c r="BE126" s="40">
        <v>0</v>
      </c>
      <c r="BF126" s="40">
        <v>0</v>
      </c>
      <c r="BG126" s="40">
        <v>0</v>
      </c>
      <c r="BH126" s="40">
        <v>0</v>
      </c>
      <c r="BI126" s="40">
        <v>0</v>
      </c>
      <c r="BJ126" s="40">
        <v>0</v>
      </c>
      <c r="BK126" s="243"/>
      <c r="BL126" s="243"/>
      <c r="BM126" s="243"/>
      <c r="BN126" s="40">
        <v>75733.509999999995</v>
      </c>
      <c r="BO126" s="40">
        <v>72733.509999999995</v>
      </c>
      <c r="BP126" s="40">
        <v>0</v>
      </c>
      <c r="BQ126" s="40">
        <v>0</v>
      </c>
      <c r="BR126" s="40">
        <v>0</v>
      </c>
      <c r="BS126" s="40">
        <v>0</v>
      </c>
      <c r="BT126" s="40">
        <v>0</v>
      </c>
      <c r="BU126" s="40">
        <v>0</v>
      </c>
      <c r="BV126" s="40">
        <v>0</v>
      </c>
      <c r="BW126" s="40">
        <v>0</v>
      </c>
      <c r="BX126" s="40">
        <v>0</v>
      </c>
      <c r="BY126" s="40">
        <v>0</v>
      </c>
      <c r="BZ126" s="40">
        <v>0</v>
      </c>
      <c r="CA126" s="40">
        <v>0</v>
      </c>
      <c r="CB126" s="40">
        <v>0</v>
      </c>
      <c r="CC126" s="40">
        <v>0</v>
      </c>
      <c r="CD126" s="40">
        <v>0</v>
      </c>
      <c r="CE126" s="40">
        <v>0</v>
      </c>
      <c r="CF126" s="40">
        <v>0</v>
      </c>
      <c r="CG126" s="40">
        <v>0</v>
      </c>
      <c r="CH126" s="40">
        <v>0</v>
      </c>
      <c r="CI126" s="40">
        <v>0</v>
      </c>
      <c r="CJ126" s="40">
        <v>0</v>
      </c>
      <c r="CK126" s="40">
        <v>0</v>
      </c>
      <c r="CL126" s="40">
        <v>0</v>
      </c>
      <c r="CM126" s="40">
        <v>0</v>
      </c>
      <c r="CN126" s="40">
        <v>0</v>
      </c>
      <c r="CO126" s="40">
        <v>0</v>
      </c>
      <c r="CP126" s="40">
        <v>0</v>
      </c>
      <c r="CQ126" s="40">
        <v>0</v>
      </c>
      <c r="CR126" s="40">
        <v>0</v>
      </c>
      <c r="CS126" s="40">
        <v>0</v>
      </c>
      <c r="CT126" s="40">
        <v>321</v>
      </c>
      <c r="CU126" s="40">
        <v>321</v>
      </c>
      <c r="CV126" s="40">
        <v>0</v>
      </c>
      <c r="CW126" s="40">
        <v>0</v>
      </c>
      <c r="CX126" s="40">
        <v>0</v>
      </c>
      <c r="CY126" s="59"/>
      <c r="CZ126" s="30"/>
      <c r="DA126" s="30"/>
      <c r="DB126" s="30"/>
      <c r="DC126" s="30"/>
      <c r="DD126" s="30"/>
      <c r="DE126" s="30"/>
      <c r="DF126" s="57"/>
      <c r="DG126" s="268">
        <v>321</v>
      </c>
      <c r="DH126" s="247">
        <v>0</v>
      </c>
      <c r="DI126" s="248"/>
      <c r="DJ126" s="244"/>
      <c r="DK126" s="244"/>
      <c r="DL126" s="244"/>
      <c r="DM126" s="244"/>
      <c r="DN126" s="244"/>
      <c r="DO126" s="244"/>
      <c r="DP126" s="244"/>
      <c r="DQ126" s="244"/>
      <c r="DR126" s="244"/>
    </row>
    <row r="127" spans="1:122" ht="39" hidden="1" customHeight="1">
      <c r="A127" s="276" t="s">
        <v>47</v>
      </c>
      <c r="B127" s="382" t="s">
        <v>846</v>
      </c>
      <c r="C127" s="231"/>
      <c r="D127" s="231"/>
      <c r="E127" s="296" t="s">
        <v>847</v>
      </c>
      <c r="F127" s="296">
        <v>2013</v>
      </c>
      <c r="G127" s="42" t="s">
        <v>848</v>
      </c>
      <c r="H127" s="77">
        <v>69620.509999999995</v>
      </c>
      <c r="I127" s="77">
        <v>69620.509999999995</v>
      </c>
      <c r="J127" s="59"/>
      <c r="K127" s="59"/>
      <c r="L127" s="59"/>
      <c r="M127" s="59"/>
      <c r="N127" s="59"/>
      <c r="O127" s="59"/>
      <c r="P127" s="59"/>
      <c r="Q127" s="59"/>
      <c r="R127" s="59"/>
      <c r="S127" s="59"/>
      <c r="T127" s="59"/>
      <c r="U127" s="59"/>
      <c r="V127" s="59"/>
      <c r="W127" s="59"/>
      <c r="X127" s="59"/>
      <c r="Y127" s="59"/>
      <c r="Z127" s="40"/>
      <c r="AA127" s="59"/>
      <c r="AB127" s="40"/>
      <c r="AC127" s="40">
        <v>284</v>
      </c>
      <c r="AD127" s="40">
        <v>284</v>
      </c>
      <c r="AE127" s="40">
        <v>284</v>
      </c>
      <c r="AF127" s="40">
        <v>284</v>
      </c>
      <c r="AG127" s="74">
        <v>284</v>
      </c>
      <c r="AH127" s="74">
        <v>284</v>
      </c>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296">
        <v>2005</v>
      </c>
      <c r="BL127" s="296">
        <v>2013</v>
      </c>
      <c r="BM127" s="42" t="s">
        <v>849</v>
      </c>
      <c r="BN127" s="77">
        <v>69620.509999999995</v>
      </c>
      <c r="BO127" s="77">
        <v>69620.509999999995</v>
      </c>
      <c r="BP127" s="59"/>
      <c r="BQ127" s="59"/>
      <c r="BR127" s="59"/>
      <c r="BS127" s="59"/>
      <c r="BT127" s="59"/>
      <c r="BU127" s="59"/>
      <c r="BV127" s="59"/>
      <c r="BW127" s="59"/>
      <c r="BX127" s="59"/>
      <c r="BY127" s="59"/>
      <c r="BZ127" s="59"/>
      <c r="CA127" s="59"/>
      <c r="CB127" s="59"/>
      <c r="CC127" s="59"/>
      <c r="CD127" s="59"/>
      <c r="CE127" s="59"/>
      <c r="CF127" s="59"/>
      <c r="CG127" s="59"/>
      <c r="CH127" s="59"/>
      <c r="CI127" s="59"/>
      <c r="CJ127" s="55"/>
      <c r="CK127" s="55"/>
      <c r="CL127" s="55"/>
      <c r="CM127" s="55"/>
      <c r="CN127" s="55"/>
      <c r="CO127" s="59"/>
      <c r="CP127" s="59"/>
      <c r="CQ127" s="59"/>
      <c r="CR127" s="59"/>
      <c r="CS127" s="59"/>
      <c r="CT127" s="261">
        <v>284</v>
      </c>
      <c r="CU127" s="74">
        <v>284</v>
      </c>
      <c r="CV127" s="59"/>
      <c r="CW127" s="59"/>
      <c r="CX127" s="55"/>
      <c r="CY127" s="59"/>
      <c r="CZ127" s="78" t="s">
        <v>850</v>
      </c>
      <c r="DA127" s="30"/>
      <c r="DB127" s="30"/>
      <c r="DC127" s="30"/>
      <c r="DD127" s="30"/>
      <c r="DE127" s="30"/>
      <c r="DF127" s="57"/>
      <c r="DG127" s="268">
        <v>284</v>
      </c>
      <c r="DH127" s="247">
        <v>0</v>
      </c>
      <c r="DI127" s="248"/>
      <c r="DJ127" s="244"/>
      <c r="DK127" s="244"/>
      <c r="DL127" s="244"/>
      <c r="DM127" s="244"/>
      <c r="DN127" s="244"/>
      <c r="DO127" s="244"/>
      <c r="DP127" s="244"/>
      <c r="DQ127" s="244"/>
      <c r="DR127" s="244"/>
    </row>
    <row r="128" spans="1:122" ht="39" hidden="1" customHeight="1">
      <c r="A128" s="30"/>
      <c r="B128" s="32" t="s">
        <v>845</v>
      </c>
      <c r="C128" s="231"/>
      <c r="D128" s="231"/>
      <c r="E128" s="84"/>
      <c r="F128" s="84"/>
      <c r="G128" s="231"/>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243"/>
      <c r="BL128" s="243"/>
      <c r="BM128" s="243"/>
      <c r="BN128" s="40">
        <v>183193</v>
      </c>
      <c r="BO128" s="40">
        <v>74794</v>
      </c>
      <c r="BP128" s="40">
        <v>7074</v>
      </c>
      <c r="BQ128" s="40">
        <v>7074</v>
      </c>
      <c r="BR128" s="40">
        <v>0</v>
      </c>
      <c r="BS128" s="40">
        <v>0</v>
      </c>
      <c r="BT128" s="40">
        <v>0</v>
      </c>
      <c r="BU128" s="40">
        <v>4354.3359999999993</v>
      </c>
      <c r="BV128" s="40">
        <v>4354.3359999999993</v>
      </c>
      <c r="BW128" s="40">
        <v>0</v>
      </c>
      <c r="BX128" s="40">
        <v>0</v>
      </c>
      <c r="BY128" s="40">
        <v>0</v>
      </c>
      <c r="BZ128" s="40">
        <v>0</v>
      </c>
      <c r="CA128" s="40">
        <v>0</v>
      </c>
      <c r="CB128" s="40">
        <v>0</v>
      </c>
      <c r="CC128" s="40">
        <v>0</v>
      </c>
      <c r="CD128" s="40">
        <v>0</v>
      </c>
      <c r="CE128" s="40">
        <v>0</v>
      </c>
      <c r="CF128" s="40">
        <v>0</v>
      </c>
      <c r="CG128" s="40">
        <v>0</v>
      </c>
      <c r="CH128" s="40">
        <v>0</v>
      </c>
      <c r="CI128" s="40">
        <v>0</v>
      </c>
      <c r="CJ128" s="40">
        <v>0</v>
      </c>
      <c r="CK128" s="40">
        <v>0</v>
      </c>
      <c r="CL128" s="40">
        <v>0</v>
      </c>
      <c r="CM128" s="40">
        <v>0</v>
      </c>
      <c r="CN128" s="40">
        <v>0</v>
      </c>
      <c r="CO128" s="40">
        <v>0</v>
      </c>
      <c r="CP128" s="40">
        <v>0</v>
      </c>
      <c r="CQ128" s="40">
        <v>0</v>
      </c>
      <c r="CR128" s="40">
        <v>0</v>
      </c>
      <c r="CS128" s="40">
        <v>0</v>
      </c>
      <c r="CT128" s="40">
        <v>53</v>
      </c>
      <c r="CU128" s="40">
        <v>53</v>
      </c>
      <c r="CV128" s="40">
        <v>0</v>
      </c>
      <c r="CW128" s="40">
        <v>0</v>
      </c>
      <c r="CX128" s="40">
        <v>0</v>
      </c>
      <c r="CY128" s="40"/>
      <c r="CZ128" s="40"/>
      <c r="DA128" s="40"/>
      <c r="DB128" s="30"/>
      <c r="DC128" s="30"/>
      <c r="DD128" s="30"/>
      <c r="DE128" s="30"/>
      <c r="DF128" s="57"/>
      <c r="DG128" s="268"/>
      <c r="DH128" s="247"/>
      <c r="DI128" s="248"/>
      <c r="DJ128" s="244"/>
      <c r="DK128" s="244"/>
      <c r="DL128" s="244"/>
      <c r="DM128" s="246"/>
      <c r="DN128" s="244"/>
      <c r="DO128" s="244"/>
      <c r="DP128" s="244"/>
      <c r="DQ128" s="244"/>
      <c r="DR128" s="244"/>
    </row>
    <row r="129" spans="1:122" ht="39" hidden="1" customHeight="1">
      <c r="A129" s="39">
        <v>1</v>
      </c>
      <c r="B129" s="78" t="s">
        <v>851</v>
      </c>
      <c r="C129" s="383"/>
      <c r="D129" s="383" t="s">
        <v>852</v>
      </c>
      <c r="E129" s="72">
        <v>2018</v>
      </c>
      <c r="F129" s="72">
        <v>2020</v>
      </c>
      <c r="G129" s="39" t="s">
        <v>853</v>
      </c>
      <c r="H129" s="261">
        <v>183193</v>
      </c>
      <c r="I129" s="261">
        <v>74794</v>
      </c>
      <c r="J129" s="261">
        <v>175692</v>
      </c>
      <c r="K129" s="261">
        <v>67293</v>
      </c>
      <c r="L129" s="261">
        <v>145174</v>
      </c>
      <c r="M129" s="261">
        <v>61436</v>
      </c>
      <c r="N129" s="261">
        <v>7074</v>
      </c>
      <c r="O129" s="261">
        <v>7074</v>
      </c>
      <c r="P129" s="261"/>
      <c r="Q129" s="261"/>
      <c r="R129" s="261">
        <v>7074</v>
      </c>
      <c r="S129" s="261">
        <v>7074</v>
      </c>
      <c r="T129" s="261"/>
      <c r="U129" s="261"/>
      <c r="V129" s="261">
        <v>7074</v>
      </c>
      <c r="W129" s="40">
        <v>53</v>
      </c>
      <c r="X129" s="40">
        <v>7127</v>
      </c>
      <c r="Y129" s="40">
        <v>0</v>
      </c>
      <c r="Z129" s="40">
        <v>7127</v>
      </c>
      <c r="AA129" s="40">
        <v>0</v>
      </c>
      <c r="AB129" s="40">
        <v>7127</v>
      </c>
      <c r="AC129" s="40">
        <v>0</v>
      </c>
      <c r="AD129" s="40">
        <v>7127</v>
      </c>
      <c r="AE129" s="40">
        <v>7127</v>
      </c>
      <c r="AF129" s="40">
        <v>7127</v>
      </c>
      <c r="AG129" s="74">
        <v>7127</v>
      </c>
      <c r="AH129" s="74">
        <v>7127</v>
      </c>
      <c r="AI129" s="74"/>
      <c r="AJ129" s="74"/>
      <c r="AK129" s="74"/>
      <c r="AL129" s="40">
        <v>0</v>
      </c>
      <c r="AM129" s="74"/>
      <c r="AN129" s="74"/>
      <c r="AO129" s="74"/>
      <c r="AP129" s="40">
        <v>0</v>
      </c>
      <c r="AQ129" s="74"/>
      <c r="AR129" s="74"/>
      <c r="AS129" s="74"/>
      <c r="AT129" s="74"/>
      <c r="AU129" s="40">
        <v>0</v>
      </c>
      <c r="AV129" s="40"/>
      <c r="AW129" s="40"/>
      <c r="AX129" s="74"/>
      <c r="AY129" s="74"/>
      <c r="AZ129" s="74"/>
      <c r="BA129" s="74"/>
      <c r="BB129" s="74"/>
      <c r="BC129" s="74"/>
      <c r="BD129" s="74"/>
      <c r="BE129" s="74"/>
      <c r="BF129" s="40">
        <v>0</v>
      </c>
      <c r="BG129" s="74"/>
      <c r="BH129" s="74"/>
      <c r="BI129" s="74"/>
      <c r="BJ129" s="41"/>
      <c r="BK129" s="89">
        <v>2018</v>
      </c>
      <c r="BL129" s="89">
        <v>2020</v>
      </c>
      <c r="BM129" s="89" t="s">
        <v>853</v>
      </c>
      <c r="BN129" s="261">
        <v>183193</v>
      </c>
      <c r="BO129" s="261">
        <v>74794</v>
      </c>
      <c r="BP129" s="261">
        <v>7074</v>
      </c>
      <c r="BQ129" s="261">
        <v>7074</v>
      </c>
      <c r="BR129" s="261"/>
      <c r="BS129" s="261"/>
      <c r="BT129" s="261"/>
      <c r="BU129" s="261">
        <v>4354.3359999999993</v>
      </c>
      <c r="BV129" s="261">
        <v>4354.3359999999993</v>
      </c>
      <c r="BW129" s="261"/>
      <c r="BX129" s="261"/>
      <c r="BY129" s="261"/>
      <c r="BZ129" s="62"/>
      <c r="CA129" s="62"/>
      <c r="CB129" s="62"/>
      <c r="CC129" s="62"/>
      <c r="CD129" s="62"/>
      <c r="CE129" s="62"/>
      <c r="CF129" s="62"/>
      <c r="CG129" s="62"/>
      <c r="CH129" s="62"/>
      <c r="CI129" s="62"/>
      <c r="CJ129" s="55">
        <v>0</v>
      </c>
      <c r="CK129" s="55"/>
      <c r="CL129" s="55">
        <v>0</v>
      </c>
      <c r="CM129" s="55">
        <v>0</v>
      </c>
      <c r="CN129" s="42"/>
      <c r="CO129" s="40"/>
      <c r="CP129" s="40"/>
      <c r="CQ129" s="74"/>
      <c r="CR129" s="74"/>
      <c r="CS129" s="74"/>
      <c r="CT129" s="40">
        <v>53</v>
      </c>
      <c r="CU129" s="41">
        <v>53</v>
      </c>
      <c r="CV129" s="41">
        <v>0</v>
      </c>
      <c r="CW129" s="41">
        <v>0</v>
      </c>
      <c r="CX129" s="42"/>
      <c r="CY129" s="42"/>
      <c r="CZ129" s="39" t="s">
        <v>850</v>
      </c>
      <c r="DA129" s="39"/>
      <c r="DB129" s="39" t="s">
        <v>854</v>
      </c>
      <c r="DC129" s="39" t="s">
        <v>855</v>
      </c>
      <c r="DD129" s="39" t="s">
        <v>17</v>
      </c>
      <c r="DE129" s="39" t="s">
        <v>140</v>
      </c>
      <c r="DF129" s="39"/>
      <c r="DG129" s="268">
        <v>53</v>
      </c>
      <c r="DH129" s="247">
        <v>0</v>
      </c>
      <c r="DI129" s="248"/>
      <c r="DJ129" s="237"/>
      <c r="DK129" s="237"/>
      <c r="DL129" s="237"/>
      <c r="DM129" s="246">
        <v>0</v>
      </c>
      <c r="DN129" s="237"/>
      <c r="DO129" s="237"/>
      <c r="DP129" s="237"/>
      <c r="DQ129" s="237"/>
      <c r="DR129" s="237"/>
    </row>
    <row r="130" spans="1:122" ht="55.5" hidden="1" customHeight="1">
      <c r="A130" s="30"/>
      <c r="B130" s="249" t="s">
        <v>845</v>
      </c>
      <c r="C130" s="231"/>
      <c r="D130" s="231"/>
      <c r="E130" s="84"/>
      <c r="F130" s="84"/>
      <c r="G130" s="231"/>
      <c r="H130" s="59">
        <v>4984</v>
      </c>
      <c r="I130" s="59">
        <v>4984</v>
      </c>
      <c r="J130" s="59">
        <v>4321</v>
      </c>
      <c r="K130" s="59">
        <v>4321</v>
      </c>
      <c r="L130" s="59">
        <v>4317</v>
      </c>
      <c r="M130" s="59">
        <v>4317</v>
      </c>
      <c r="N130" s="59">
        <v>0</v>
      </c>
      <c r="O130" s="59">
        <v>0</v>
      </c>
      <c r="P130" s="59">
        <v>0</v>
      </c>
      <c r="Q130" s="59">
        <v>0</v>
      </c>
      <c r="R130" s="59">
        <v>69</v>
      </c>
      <c r="S130" s="59">
        <v>69</v>
      </c>
      <c r="T130" s="59">
        <v>0</v>
      </c>
      <c r="U130" s="59">
        <v>0</v>
      </c>
      <c r="V130" s="59">
        <v>2995</v>
      </c>
      <c r="W130" s="40">
        <v>25</v>
      </c>
      <c r="X130" s="40">
        <v>3020</v>
      </c>
      <c r="Y130" s="40">
        <v>0</v>
      </c>
      <c r="Z130" s="40">
        <v>3020</v>
      </c>
      <c r="AA130" s="40">
        <v>0</v>
      </c>
      <c r="AB130" s="40">
        <v>3020</v>
      </c>
      <c r="AC130" s="40">
        <v>-2918</v>
      </c>
      <c r="AD130" s="40">
        <v>102</v>
      </c>
      <c r="AE130" s="40">
        <v>102</v>
      </c>
      <c r="AF130" s="40">
        <v>102</v>
      </c>
      <c r="AG130" s="59">
        <v>102</v>
      </c>
      <c r="AH130" s="59">
        <v>102</v>
      </c>
      <c r="AI130" s="59">
        <v>0</v>
      </c>
      <c r="AJ130" s="59">
        <v>0</v>
      </c>
      <c r="AK130" s="59">
        <v>0</v>
      </c>
      <c r="AL130" s="59">
        <v>0</v>
      </c>
      <c r="AM130" s="59">
        <v>0</v>
      </c>
      <c r="AN130" s="59">
        <v>0</v>
      </c>
      <c r="AO130" s="59">
        <v>0</v>
      </c>
      <c r="AP130" s="59">
        <v>0</v>
      </c>
      <c r="AQ130" s="59">
        <v>0</v>
      </c>
      <c r="AR130" s="59">
        <v>0</v>
      </c>
      <c r="AS130" s="59">
        <v>0</v>
      </c>
      <c r="AT130" s="59">
        <v>0</v>
      </c>
      <c r="AU130" s="40">
        <v>0</v>
      </c>
      <c r="AV130" s="40"/>
      <c r="AW130" s="40"/>
      <c r="AX130" s="59">
        <v>0</v>
      </c>
      <c r="AY130" s="59"/>
      <c r="AZ130" s="59"/>
      <c r="BA130" s="59"/>
      <c r="BB130" s="59"/>
      <c r="BC130" s="59"/>
      <c r="BD130" s="59"/>
      <c r="BE130" s="59"/>
      <c r="BF130" s="40">
        <v>0</v>
      </c>
      <c r="BG130" s="59"/>
      <c r="BH130" s="59"/>
      <c r="BI130" s="59"/>
      <c r="BJ130" s="290">
        <v>0</v>
      </c>
      <c r="BK130" s="243"/>
      <c r="BL130" s="243"/>
      <c r="BM130" s="243"/>
      <c r="BN130" s="59">
        <v>4984</v>
      </c>
      <c r="BO130" s="59">
        <v>4984</v>
      </c>
      <c r="BP130" s="59">
        <v>69</v>
      </c>
      <c r="BQ130" s="59">
        <v>69</v>
      </c>
      <c r="BR130" s="59">
        <v>0</v>
      </c>
      <c r="BS130" s="59">
        <v>0</v>
      </c>
      <c r="BT130" s="59">
        <v>0</v>
      </c>
      <c r="BU130" s="59">
        <v>50.004999999999995</v>
      </c>
      <c r="BV130" s="59">
        <v>50.004999999999995</v>
      </c>
      <c r="BW130" s="59">
        <v>0</v>
      </c>
      <c r="BX130" s="59">
        <v>0</v>
      </c>
      <c r="BY130" s="59">
        <v>0</v>
      </c>
      <c r="BZ130" s="59">
        <v>0</v>
      </c>
      <c r="CA130" s="59">
        <v>0</v>
      </c>
      <c r="CB130" s="59">
        <v>0</v>
      </c>
      <c r="CC130" s="59">
        <v>0</v>
      </c>
      <c r="CD130" s="59"/>
      <c r="CE130" s="59">
        <v>0</v>
      </c>
      <c r="CF130" s="59">
        <v>0</v>
      </c>
      <c r="CG130" s="59">
        <v>0</v>
      </c>
      <c r="CH130" s="59">
        <v>0</v>
      </c>
      <c r="CI130" s="59"/>
      <c r="CJ130" s="55">
        <v>0</v>
      </c>
      <c r="CK130" s="55">
        <v>0</v>
      </c>
      <c r="CL130" s="55">
        <v>0</v>
      </c>
      <c r="CM130" s="55">
        <v>0</v>
      </c>
      <c r="CN130" s="55"/>
      <c r="CO130" s="40"/>
      <c r="CP130" s="40"/>
      <c r="CQ130" s="59">
        <v>0</v>
      </c>
      <c r="CR130" s="59"/>
      <c r="CS130" s="59"/>
      <c r="CT130" s="40">
        <v>33</v>
      </c>
      <c r="CU130" s="57">
        <v>33</v>
      </c>
      <c r="CV130" s="57">
        <v>0</v>
      </c>
      <c r="CW130" s="57">
        <v>0</v>
      </c>
      <c r="CX130" s="55"/>
      <c r="CY130" s="59">
        <v>0</v>
      </c>
      <c r="CZ130" s="30"/>
      <c r="DA130" s="30"/>
      <c r="DB130" s="30"/>
      <c r="DC130" s="30"/>
      <c r="DD130" s="30"/>
      <c r="DE130" s="30"/>
      <c r="DF130" s="30"/>
      <c r="DG130" s="268">
        <v>33</v>
      </c>
      <c r="DH130" s="247">
        <v>0</v>
      </c>
      <c r="DI130" s="248"/>
      <c r="DJ130" s="244"/>
      <c r="DK130" s="244"/>
      <c r="DL130" s="244"/>
      <c r="DM130" s="244"/>
      <c r="DN130" s="244"/>
      <c r="DO130" s="244"/>
      <c r="DP130" s="244"/>
      <c r="DQ130" s="244"/>
      <c r="DR130" s="244"/>
    </row>
    <row r="131" spans="1:122" ht="32.25" hidden="1" customHeight="1">
      <c r="A131" s="30"/>
      <c r="B131" s="249" t="s">
        <v>845</v>
      </c>
      <c r="C131" s="231"/>
      <c r="D131" s="231"/>
      <c r="E131" s="84"/>
      <c r="F131" s="84"/>
      <c r="G131" s="231"/>
      <c r="H131" s="40"/>
      <c r="I131" s="40"/>
      <c r="J131" s="40"/>
      <c r="K131" s="40"/>
      <c r="L131" s="40"/>
      <c r="M131" s="40"/>
      <c r="N131" s="40"/>
      <c r="O131" s="40"/>
      <c r="P131" s="40"/>
      <c r="Q131" s="40"/>
      <c r="R131" s="40"/>
      <c r="S131" s="40"/>
      <c r="T131" s="40"/>
      <c r="U131" s="40"/>
      <c r="V131" s="40"/>
      <c r="W131" s="40"/>
      <c r="X131" s="40"/>
      <c r="Y131" s="40"/>
      <c r="Z131" s="40"/>
      <c r="AA131" s="40"/>
      <c r="AB131" s="40"/>
      <c r="AC131" s="40">
        <v>20</v>
      </c>
      <c r="AD131" s="40">
        <v>20</v>
      </c>
      <c r="AE131" s="40">
        <v>20</v>
      </c>
      <c r="AF131" s="40">
        <v>20</v>
      </c>
      <c r="AG131" s="74">
        <v>20</v>
      </c>
      <c r="AH131" s="40">
        <v>20</v>
      </c>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57"/>
      <c r="BK131" s="231"/>
      <c r="BL131" s="231"/>
      <c r="BM131" s="231"/>
      <c r="BN131" s="40">
        <v>10619.136</v>
      </c>
      <c r="BO131" s="40">
        <v>0</v>
      </c>
      <c r="BP131" s="40">
        <v>0</v>
      </c>
      <c r="BQ131" s="40">
        <v>0</v>
      </c>
      <c r="BR131" s="40">
        <v>0</v>
      </c>
      <c r="BS131" s="40">
        <v>0</v>
      </c>
      <c r="BT131" s="40">
        <v>0</v>
      </c>
      <c r="BU131" s="40">
        <v>0</v>
      </c>
      <c r="BV131" s="40">
        <v>0</v>
      </c>
      <c r="BW131" s="40">
        <v>0</v>
      </c>
      <c r="BX131" s="40">
        <v>0</v>
      </c>
      <c r="BY131" s="40">
        <v>0</v>
      </c>
      <c r="BZ131" s="40">
        <v>0</v>
      </c>
      <c r="CA131" s="40">
        <v>0</v>
      </c>
      <c r="CB131" s="40">
        <v>0</v>
      </c>
      <c r="CC131" s="40">
        <v>0</v>
      </c>
      <c r="CD131" s="40">
        <v>0</v>
      </c>
      <c r="CE131" s="40">
        <v>0</v>
      </c>
      <c r="CF131" s="40">
        <v>0</v>
      </c>
      <c r="CG131" s="40">
        <v>0</v>
      </c>
      <c r="CH131" s="40">
        <v>0</v>
      </c>
      <c r="CI131" s="40">
        <v>0</v>
      </c>
      <c r="CJ131" s="40">
        <v>0</v>
      </c>
      <c r="CK131" s="40">
        <v>0</v>
      </c>
      <c r="CL131" s="40">
        <v>0</v>
      </c>
      <c r="CM131" s="40">
        <v>0</v>
      </c>
      <c r="CN131" s="40">
        <v>0</v>
      </c>
      <c r="CO131" s="40">
        <v>0</v>
      </c>
      <c r="CP131" s="40">
        <v>0</v>
      </c>
      <c r="CQ131" s="40">
        <v>0</v>
      </c>
      <c r="CR131" s="40">
        <v>0</v>
      </c>
      <c r="CS131" s="40">
        <v>0</v>
      </c>
      <c r="CT131" s="40">
        <v>20</v>
      </c>
      <c r="CU131" s="40">
        <v>20</v>
      </c>
      <c r="CV131" s="40">
        <v>0</v>
      </c>
      <c r="CW131" s="40">
        <v>0</v>
      </c>
      <c r="CX131" s="40">
        <v>0</v>
      </c>
      <c r="CY131" s="40"/>
      <c r="CZ131" s="30"/>
      <c r="DA131" s="30"/>
      <c r="DB131" s="57"/>
      <c r="DC131" s="57"/>
      <c r="DD131" s="57"/>
      <c r="DE131" s="57"/>
      <c r="DF131" s="57"/>
      <c r="DG131" s="268">
        <v>20</v>
      </c>
      <c r="DH131" s="247">
        <v>0</v>
      </c>
      <c r="DI131" s="248"/>
      <c r="DJ131" s="244"/>
      <c r="DK131" s="244"/>
      <c r="DL131" s="244"/>
      <c r="DM131" s="244"/>
      <c r="DN131" s="244"/>
      <c r="DO131" s="244"/>
      <c r="DP131" s="244"/>
      <c r="DQ131" s="244"/>
      <c r="DR131" s="244"/>
    </row>
    <row r="132" spans="1:122" ht="39" hidden="1" customHeight="1">
      <c r="A132" s="39">
        <v>1</v>
      </c>
      <c r="B132" s="384" t="s">
        <v>856</v>
      </c>
      <c r="C132" s="89"/>
      <c r="D132" s="89"/>
      <c r="E132" s="72">
        <v>2016</v>
      </c>
      <c r="F132" s="72">
        <v>2018</v>
      </c>
      <c r="G132" s="39" t="s">
        <v>857</v>
      </c>
      <c r="H132" s="261">
        <v>1984</v>
      </c>
      <c r="I132" s="261">
        <v>1984</v>
      </c>
      <c r="J132" s="261">
        <v>1444</v>
      </c>
      <c r="K132" s="261">
        <v>1444</v>
      </c>
      <c r="L132" s="261">
        <v>1441</v>
      </c>
      <c r="M132" s="261">
        <v>1441</v>
      </c>
      <c r="N132" s="261">
        <v>0</v>
      </c>
      <c r="O132" s="261">
        <v>0</v>
      </c>
      <c r="P132" s="261">
        <v>0</v>
      </c>
      <c r="Q132" s="261">
        <v>0</v>
      </c>
      <c r="R132" s="261">
        <v>43</v>
      </c>
      <c r="S132" s="75">
        <v>43</v>
      </c>
      <c r="T132" s="261"/>
      <c r="U132" s="261"/>
      <c r="V132" s="261">
        <v>43</v>
      </c>
      <c r="W132" s="74">
        <v>0</v>
      </c>
      <c r="X132" s="74">
        <v>43</v>
      </c>
      <c r="Y132" s="74">
        <v>0</v>
      </c>
      <c r="Z132" s="74">
        <v>43</v>
      </c>
      <c r="AA132" s="74">
        <v>0</v>
      </c>
      <c r="AB132" s="74">
        <v>43</v>
      </c>
      <c r="AC132" s="74">
        <v>19</v>
      </c>
      <c r="AD132" s="74">
        <v>62</v>
      </c>
      <c r="AE132" s="74">
        <v>62</v>
      </c>
      <c r="AF132" s="74">
        <v>62</v>
      </c>
      <c r="AG132" s="74">
        <v>62</v>
      </c>
      <c r="AH132" s="74">
        <v>62</v>
      </c>
      <c r="AI132" s="74"/>
      <c r="AJ132" s="74"/>
      <c r="AK132" s="74"/>
      <c r="AL132" s="74"/>
      <c r="AM132" s="74"/>
      <c r="AN132" s="74"/>
      <c r="AO132" s="74"/>
      <c r="AP132" s="74">
        <v>0</v>
      </c>
      <c r="AQ132" s="74"/>
      <c r="AR132" s="74"/>
      <c r="AS132" s="74"/>
      <c r="AT132" s="74"/>
      <c r="AU132" s="74">
        <v>0</v>
      </c>
      <c r="AV132" s="74"/>
      <c r="AW132" s="74"/>
      <c r="AX132" s="74"/>
      <c r="AY132" s="74"/>
      <c r="AZ132" s="74"/>
      <c r="BA132" s="74"/>
      <c r="BB132" s="74"/>
      <c r="BC132" s="74"/>
      <c r="BD132" s="74"/>
      <c r="BE132" s="74"/>
      <c r="BF132" s="74">
        <v>0</v>
      </c>
      <c r="BG132" s="74"/>
      <c r="BH132" s="74"/>
      <c r="BI132" s="74"/>
      <c r="BJ132" s="41"/>
      <c r="BK132" s="89">
        <v>2016</v>
      </c>
      <c r="BL132" s="89">
        <v>2018</v>
      </c>
      <c r="BM132" s="89" t="s">
        <v>857</v>
      </c>
      <c r="BN132" s="261">
        <v>1984</v>
      </c>
      <c r="BO132" s="261">
        <v>1984</v>
      </c>
      <c r="BP132" s="75">
        <v>43</v>
      </c>
      <c r="BQ132" s="75">
        <v>43</v>
      </c>
      <c r="BR132" s="75"/>
      <c r="BS132" s="75"/>
      <c r="BT132" s="75"/>
      <c r="BU132" s="75">
        <v>24.004999999999999</v>
      </c>
      <c r="BV132" s="75">
        <v>24.004999999999999</v>
      </c>
      <c r="BW132" s="75"/>
      <c r="BX132" s="75"/>
      <c r="BY132" s="75"/>
      <c r="BZ132" s="75"/>
      <c r="CA132" s="75"/>
      <c r="CB132" s="75"/>
      <c r="CC132" s="75"/>
      <c r="CD132" s="75"/>
      <c r="CE132" s="75"/>
      <c r="CF132" s="75"/>
      <c r="CG132" s="75"/>
      <c r="CH132" s="75"/>
      <c r="CI132" s="75"/>
      <c r="CJ132" s="75">
        <v>0</v>
      </c>
      <c r="CK132" s="75"/>
      <c r="CL132" s="75">
        <v>0</v>
      </c>
      <c r="CM132" s="75">
        <v>0</v>
      </c>
      <c r="CN132" s="75"/>
      <c r="CO132" s="74"/>
      <c r="CP132" s="74"/>
      <c r="CQ132" s="74"/>
      <c r="CR132" s="74"/>
      <c r="CS132" s="74"/>
      <c r="CT132" s="74">
        <v>19</v>
      </c>
      <c r="CU132" s="41">
        <v>19</v>
      </c>
      <c r="CV132" s="41">
        <v>0</v>
      </c>
      <c r="CW132" s="41">
        <v>0</v>
      </c>
      <c r="CX132" s="75"/>
      <c r="CY132" s="75"/>
      <c r="CZ132" s="42" t="s">
        <v>850</v>
      </c>
      <c r="DA132" s="42"/>
      <c r="DB132" s="39"/>
      <c r="DC132" s="39"/>
      <c r="DD132" s="39" t="s">
        <v>580</v>
      </c>
      <c r="DE132" s="39" t="s">
        <v>858</v>
      </c>
      <c r="DF132" s="39"/>
      <c r="DG132" s="268">
        <v>19</v>
      </c>
      <c r="DH132" s="253">
        <v>0</v>
      </c>
      <c r="DI132" s="254"/>
      <c r="DJ132" s="237"/>
      <c r="DK132" s="237"/>
      <c r="DL132" s="237"/>
      <c r="DM132" s="237"/>
      <c r="DN132" s="237"/>
      <c r="DO132" s="237"/>
      <c r="DP132" s="237"/>
      <c r="DQ132" s="237"/>
      <c r="DR132" s="237"/>
    </row>
    <row r="133" spans="1:122" ht="30" hidden="1" customHeight="1">
      <c r="A133" s="39">
        <v>2</v>
      </c>
      <c r="B133" s="385" t="s">
        <v>859</v>
      </c>
      <c r="C133" s="89"/>
      <c r="D133" s="89"/>
      <c r="E133" s="72">
        <v>2010</v>
      </c>
      <c r="F133" s="72">
        <v>2011</v>
      </c>
      <c r="G133" s="39" t="s">
        <v>860</v>
      </c>
      <c r="H133" s="74">
        <v>9752</v>
      </c>
      <c r="I133" s="74"/>
      <c r="J133" s="74"/>
      <c r="K133" s="74"/>
      <c r="L133" s="74"/>
      <c r="M133" s="74"/>
      <c r="N133" s="74"/>
      <c r="O133" s="74"/>
      <c r="P133" s="74"/>
      <c r="Q133" s="74"/>
      <c r="R133" s="74"/>
      <c r="S133" s="74"/>
      <c r="T133" s="74"/>
      <c r="U133" s="74"/>
      <c r="V133" s="74"/>
      <c r="W133" s="74"/>
      <c r="X133" s="74"/>
      <c r="Y133" s="74"/>
      <c r="Z133" s="74"/>
      <c r="AA133" s="74"/>
      <c r="AB133" s="74"/>
      <c r="AC133" s="74">
        <v>16</v>
      </c>
      <c r="AD133" s="74">
        <v>16</v>
      </c>
      <c r="AE133" s="74">
        <v>16</v>
      </c>
      <c r="AF133" s="74">
        <v>16</v>
      </c>
      <c r="AG133" s="74">
        <v>16</v>
      </c>
      <c r="AH133" s="280">
        <v>16</v>
      </c>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41"/>
      <c r="BK133" s="72">
        <v>2010</v>
      </c>
      <c r="BL133" s="72">
        <v>2011</v>
      </c>
      <c r="BM133" s="39" t="s">
        <v>861</v>
      </c>
      <c r="BN133" s="74">
        <v>9752</v>
      </c>
      <c r="BO133" s="74"/>
      <c r="BP133" s="74"/>
      <c r="BQ133" s="74"/>
      <c r="BR133" s="74"/>
      <c r="BS133" s="74"/>
      <c r="BT133" s="74"/>
      <c r="BU133" s="74"/>
      <c r="BV133" s="74"/>
      <c r="BW133" s="74"/>
      <c r="BX133" s="74"/>
      <c r="BY133" s="74"/>
      <c r="BZ133" s="75"/>
      <c r="CA133" s="74"/>
      <c r="CB133" s="74"/>
      <c r="CC133" s="74"/>
      <c r="CD133" s="74"/>
      <c r="CE133" s="75"/>
      <c r="CF133" s="74"/>
      <c r="CG133" s="74"/>
      <c r="CH133" s="74"/>
      <c r="CI133" s="74"/>
      <c r="CJ133" s="75"/>
      <c r="CK133" s="75"/>
      <c r="CL133" s="75"/>
      <c r="CM133" s="75"/>
      <c r="CN133" s="75"/>
      <c r="CO133" s="74"/>
      <c r="CP133" s="74"/>
      <c r="CQ133" s="74"/>
      <c r="CR133" s="74"/>
      <c r="CS133" s="74"/>
      <c r="CT133" s="74">
        <v>16</v>
      </c>
      <c r="CU133" s="41">
        <v>16</v>
      </c>
      <c r="CV133" s="41"/>
      <c r="CW133" s="41"/>
      <c r="CX133" s="75"/>
      <c r="CY133" s="74"/>
      <c r="CZ133" s="78" t="s">
        <v>850</v>
      </c>
      <c r="DA133" s="39"/>
      <c r="DB133" s="41"/>
      <c r="DC133" s="41"/>
      <c r="DD133" s="41"/>
      <c r="DE133" s="41"/>
      <c r="DF133" s="41"/>
      <c r="DG133" s="268">
        <v>16</v>
      </c>
      <c r="DH133" s="253">
        <v>0</v>
      </c>
      <c r="DI133" s="254"/>
      <c r="DJ133" s="237"/>
      <c r="DK133" s="237"/>
      <c r="DL133" s="237"/>
      <c r="DM133" s="237"/>
      <c r="DN133" s="237"/>
      <c r="DO133" s="237"/>
      <c r="DP133" s="237"/>
      <c r="DQ133" s="237"/>
      <c r="DR133" s="237"/>
    </row>
    <row r="134" spans="1:122" ht="32.25" hidden="1" customHeight="1">
      <c r="A134" s="39">
        <v>2</v>
      </c>
      <c r="B134" s="384" t="s">
        <v>862</v>
      </c>
      <c r="C134" s="89"/>
      <c r="D134" s="89"/>
      <c r="E134" s="72">
        <v>2017</v>
      </c>
      <c r="F134" s="72">
        <v>2019</v>
      </c>
      <c r="G134" s="42" t="s">
        <v>863</v>
      </c>
      <c r="H134" s="261">
        <v>3000</v>
      </c>
      <c r="I134" s="261">
        <v>3000</v>
      </c>
      <c r="J134" s="261">
        <v>2877</v>
      </c>
      <c r="K134" s="261">
        <v>2877</v>
      </c>
      <c r="L134" s="261">
        <v>2876</v>
      </c>
      <c r="M134" s="261">
        <v>2876</v>
      </c>
      <c r="N134" s="261">
        <v>0</v>
      </c>
      <c r="O134" s="261">
        <v>0</v>
      </c>
      <c r="P134" s="261">
        <v>0</v>
      </c>
      <c r="Q134" s="261">
        <v>0</v>
      </c>
      <c r="R134" s="261">
        <v>26</v>
      </c>
      <c r="S134" s="75">
        <v>26</v>
      </c>
      <c r="T134" s="261"/>
      <c r="U134" s="261"/>
      <c r="V134" s="261">
        <v>26</v>
      </c>
      <c r="W134" s="74">
        <v>0</v>
      </c>
      <c r="X134" s="74">
        <v>26</v>
      </c>
      <c r="Y134" s="74">
        <v>0</v>
      </c>
      <c r="Z134" s="74">
        <v>26</v>
      </c>
      <c r="AA134" s="74">
        <v>0</v>
      </c>
      <c r="AB134" s="74">
        <v>26</v>
      </c>
      <c r="AC134" s="74">
        <v>14</v>
      </c>
      <c r="AD134" s="74">
        <v>40</v>
      </c>
      <c r="AE134" s="74">
        <v>40</v>
      </c>
      <c r="AF134" s="74">
        <v>40</v>
      </c>
      <c r="AG134" s="74">
        <v>40</v>
      </c>
      <c r="AH134" s="74">
        <v>40</v>
      </c>
      <c r="AI134" s="74"/>
      <c r="AJ134" s="74"/>
      <c r="AK134" s="74"/>
      <c r="AL134" s="74"/>
      <c r="AM134" s="74"/>
      <c r="AN134" s="74"/>
      <c r="AO134" s="74"/>
      <c r="AP134" s="74">
        <v>0</v>
      </c>
      <c r="AQ134" s="74"/>
      <c r="AR134" s="74"/>
      <c r="AS134" s="74"/>
      <c r="AT134" s="74"/>
      <c r="AU134" s="74">
        <v>0</v>
      </c>
      <c r="AV134" s="74"/>
      <c r="AW134" s="74"/>
      <c r="AX134" s="74"/>
      <c r="AY134" s="74"/>
      <c r="AZ134" s="74"/>
      <c r="BA134" s="74"/>
      <c r="BB134" s="74"/>
      <c r="BC134" s="74"/>
      <c r="BD134" s="74"/>
      <c r="BE134" s="74"/>
      <c r="BF134" s="74">
        <v>0</v>
      </c>
      <c r="BG134" s="74"/>
      <c r="BH134" s="74"/>
      <c r="BI134" s="74"/>
      <c r="BJ134" s="41"/>
      <c r="BK134" s="89">
        <v>2017</v>
      </c>
      <c r="BL134" s="89">
        <v>2019</v>
      </c>
      <c r="BM134" s="89" t="s">
        <v>863</v>
      </c>
      <c r="BN134" s="261">
        <v>3000</v>
      </c>
      <c r="BO134" s="261">
        <v>3000</v>
      </c>
      <c r="BP134" s="75">
        <v>26</v>
      </c>
      <c r="BQ134" s="75">
        <v>26</v>
      </c>
      <c r="BR134" s="75"/>
      <c r="BS134" s="75"/>
      <c r="BT134" s="75"/>
      <c r="BU134" s="75">
        <v>26</v>
      </c>
      <c r="BV134" s="75">
        <v>26</v>
      </c>
      <c r="BW134" s="75"/>
      <c r="BX134" s="75"/>
      <c r="BY134" s="75"/>
      <c r="BZ134" s="75"/>
      <c r="CA134" s="75"/>
      <c r="CB134" s="75"/>
      <c r="CC134" s="75"/>
      <c r="CD134" s="75"/>
      <c r="CE134" s="75"/>
      <c r="CF134" s="75"/>
      <c r="CG134" s="75"/>
      <c r="CH134" s="75"/>
      <c r="CI134" s="75"/>
      <c r="CJ134" s="75">
        <v>0</v>
      </c>
      <c r="CK134" s="75"/>
      <c r="CL134" s="75">
        <v>0</v>
      </c>
      <c r="CM134" s="75">
        <v>0</v>
      </c>
      <c r="CN134" s="75"/>
      <c r="CO134" s="74"/>
      <c r="CP134" s="74"/>
      <c r="CQ134" s="74"/>
      <c r="CR134" s="74"/>
      <c r="CS134" s="74"/>
      <c r="CT134" s="74">
        <v>14</v>
      </c>
      <c r="CU134" s="41">
        <v>14</v>
      </c>
      <c r="CV134" s="41">
        <v>0</v>
      </c>
      <c r="CW134" s="41">
        <v>0</v>
      </c>
      <c r="CX134" s="75"/>
      <c r="CY134" s="75"/>
      <c r="CZ134" s="42" t="s">
        <v>850</v>
      </c>
      <c r="DA134" s="42"/>
      <c r="DB134" s="39"/>
      <c r="DC134" s="39"/>
      <c r="DD134" s="39" t="s">
        <v>580</v>
      </c>
      <c r="DE134" s="39" t="s">
        <v>858</v>
      </c>
      <c r="DF134" s="39"/>
      <c r="DG134" s="268">
        <v>14</v>
      </c>
      <c r="DH134" s="253">
        <v>0</v>
      </c>
      <c r="DI134" s="254"/>
      <c r="DJ134" s="237"/>
      <c r="DK134" s="237"/>
      <c r="DL134" s="237"/>
      <c r="DM134" s="237"/>
      <c r="DN134" s="237"/>
      <c r="DO134" s="237"/>
      <c r="DP134" s="237"/>
      <c r="DQ134" s="237"/>
      <c r="DR134" s="237"/>
    </row>
    <row r="135" spans="1:122" ht="39" hidden="1" customHeight="1">
      <c r="A135" s="276" t="s">
        <v>39</v>
      </c>
      <c r="B135" s="384" t="s">
        <v>864</v>
      </c>
      <c r="C135" s="231"/>
      <c r="D135" s="231"/>
      <c r="E135" s="296">
        <v>2015</v>
      </c>
      <c r="F135" s="296">
        <v>2015</v>
      </c>
      <c r="G135" s="42" t="s">
        <v>865</v>
      </c>
      <c r="H135" s="386">
        <v>245</v>
      </c>
      <c r="I135" s="263">
        <v>245</v>
      </c>
      <c r="J135" s="59"/>
      <c r="K135" s="59"/>
      <c r="L135" s="59"/>
      <c r="M135" s="59"/>
      <c r="N135" s="59"/>
      <c r="O135" s="59"/>
      <c r="P135" s="59"/>
      <c r="Q135" s="59"/>
      <c r="R135" s="59"/>
      <c r="S135" s="59"/>
      <c r="T135" s="59"/>
      <c r="U135" s="59"/>
      <c r="V135" s="59"/>
      <c r="W135" s="59"/>
      <c r="X135" s="59"/>
      <c r="Y135" s="59"/>
      <c r="Z135" s="40"/>
      <c r="AA135" s="59"/>
      <c r="AB135" s="40"/>
      <c r="AC135" s="40">
        <v>7</v>
      </c>
      <c r="AD135" s="40">
        <v>7</v>
      </c>
      <c r="AE135" s="40">
        <v>7</v>
      </c>
      <c r="AF135" s="40">
        <v>7</v>
      </c>
      <c r="AG135" s="74">
        <v>7</v>
      </c>
      <c r="AH135" s="74">
        <v>7</v>
      </c>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296">
        <v>2015</v>
      </c>
      <c r="BL135" s="296">
        <v>2015</v>
      </c>
      <c r="BM135" s="42" t="s">
        <v>866</v>
      </c>
      <c r="BN135" s="386">
        <v>245</v>
      </c>
      <c r="BO135" s="263">
        <v>245</v>
      </c>
      <c r="BP135" s="59"/>
      <c r="BQ135" s="59"/>
      <c r="BR135" s="59"/>
      <c r="BS135" s="59"/>
      <c r="BT135" s="59"/>
      <c r="BU135" s="59"/>
      <c r="BV135" s="59"/>
      <c r="BW135" s="59"/>
      <c r="BX135" s="59"/>
      <c r="BY135" s="59"/>
      <c r="BZ135" s="59"/>
      <c r="CA135" s="59"/>
      <c r="CB135" s="59"/>
      <c r="CC135" s="59"/>
      <c r="CD135" s="59"/>
      <c r="CE135" s="59"/>
      <c r="CF135" s="59"/>
      <c r="CG135" s="59"/>
      <c r="CH135" s="59"/>
      <c r="CI135" s="59"/>
      <c r="CJ135" s="55"/>
      <c r="CK135" s="55"/>
      <c r="CL135" s="55"/>
      <c r="CM135" s="55"/>
      <c r="CN135" s="55"/>
      <c r="CO135" s="59"/>
      <c r="CP135" s="59"/>
      <c r="CQ135" s="59"/>
      <c r="CR135" s="59"/>
      <c r="CS135" s="59"/>
      <c r="CT135" s="261">
        <v>7</v>
      </c>
      <c r="CU135" s="74">
        <v>7</v>
      </c>
      <c r="CV135" s="59"/>
      <c r="CW135" s="59"/>
      <c r="CX135" s="55"/>
      <c r="CY135" s="59"/>
      <c r="CZ135" s="78" t="s">
        <v>850</v>
      </c>
      <c r="DA135" s="30"/>
      <c r="DB135" s="30"/>
      <c r="DC135" s="30"/>
      <c r="DD135" s="30"/>
      <c r="DE135" s="30"/>
      <c r="DF135" s="57"/>
      <c r="DG135" s="268">
        <v>7</v>
      </c>
      <c r="DH135" s="247">
        <v>0</v>
      </c>
      <c r="DI135" s="248"/>
      <c r="DJ135" s="244"/>
      <c r="DK135" s="244"/>
      <c r="DL135" s="244"/>
      <c r="DM135" s="244"/>
      <c r="DN135" s="244"/>
      <c r="DO135" s="244"/>
      <c r="DP135" s="244"/>
      <c r="DQ135" s="244"/>
      <c r="DR135" s="244"/>
    </row>
    <row r="136" spans="1:122" ht="31.5" hidden="1" customHeight="1">
      <c r="A136" s="276" t="s">
        <v>40</v>
      </c>
      <c r="B136" s="384" t="s">
        <v>867</v>
      </c>
      <c r="C136" s="231"/>
      <c r="D136" s="231"/>
      <c r="E136" s="296">
        <v>2015</v>
      </c>
      <c r="F136" s="296">
        <v>2015</v>
      </c>
      <c r="G136" s="42" t="s">
        <v>868</v>
      </c>
      <c r="H136" s="386">
        <v>980</v>
      </c>
      <c r="I136" s="386">
        <v>480</v>
      </c>
      <c r="J136" s="59"/>
      <c r="K136" s="59"/>
      <c r="L136" s="59"/>
      <c r="M136" s="59"/>
      <c r="N136" s="59"/>
      <c r="O136" s="59"/>
      <c r="P136" s="59"/>
      <c r="Q136" s="59"/>
      <c r="R136" s="59"/>
      <c r="S136" s="59"/>
      <c r="T136" s="59"/>
      <c r="U136" s="59"/>
      <c r="V136" s="59"/>
      <c r="W136" s="59"/>
      <c r="X136" s="59"/>
      <c r="Y136" s="59"/>
      <c r="Z136" s="40"/>
      <c r="AA136" s="59"/>
      <c r="AB136" s="40"/>
      <c r="AC136" s="40">
        <v>5</v>
      </c>
      <c r="AD136" s="40">
        <v>5</v>
      </c>
      <c r="AE136" s="40">
        <v>5</v>
      </c>
      <c r="AF136" s="40">
        <v>5</v>
      </c>
      <c r="AG136" s="74">
        <v>5</v>
      </c>
      <c r="AH136" s="74">
        <v>5</v>
      </c>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296">
        <v>2015</v>
      </c>
      <c r="BL136" s="296">
        <v>2015</v>
      </c>
      <c r="BM136" s="42" t="s">
        <v>869</v>
      </c>
      <c r="BN136" s="386">
        <v>980</v>
      </c>
      <c r="BO136" s="386">
        <v>480</v>
      </c>
      <c r="BP136" s="59"/>
      <c r="BQ136" s="59"/>
      <c r="BR136" s="59"/>
      <c r="BS136" s="59"/>
      <c r="BT136" s="59"/>
      <c r="BU136" s="59"/>
      <c r="BV136" s="59"/>
      <c r="BW136" s="59"/>
      <c r="BX136" s="59"/>
      <c r="BY136" s="59"/>
      <c r="BZ136" s="59"/>
      <c r="CA136" s="59"/>
      <c r="CB136" s="59"/>
      <c r="CC136" s="59"/>
      <c r="CD136" s="59"/>
      <c r="CE136" s="59"/>
      <c r="CF136" s="59"/>
      <c r="CG136" s="59"/>
      <c r="CH136" s="59"/>
      <c r="CI136" s="59"/>
      <c r="CJ136" s="55"/>
      <c r="CK136" s="55"/>
      <c r="CL136" s="55"/>
      <c r="CM136" s="55"/>
      <c r="CN136" s="55"/>
      <c r="CO136" s="59"/>
      <c r="CP136" s="59"/>
      <c r="CQ136" s="59"/>
      <c r="CR136" s="59"/>
      <c r="CS136" s="59"/>
      <c r="CT136" s="261">
        <v>5</v>
      </c>
      <c r="CU136" s="74">
        <v>5</v>
      </c>
      <c r="CV136" s="59"/>
      <c r="CW136" s="59"/>
      <c r="CX136" s="55"/>
      <c r="CY136" s="59"/>
      <c r="CZ136" s="78" t="s">
        <v>850</v>
      </c>
      <c r="DA136" s="30"/>
      <c r="DB136" s="30"/>
      <c r="DC136" s="30"/>
      <c r="DD136" s="30"/>
      <c r="DE136" s="30"/>
      <c r="DF136" s="57"/>
      <c r="DG136" s="268">
        <v>5</v>
      </c>
      <c r="DH136" s="247">
        <v>0</v>
      </c>
      <c r="DI136" s="248"/>
      <c r="DJ136" s="244"/>
      <c r="DK136" s="244"/>
      <c r="DL136" s="244"/>
      <c r="DM136" s="244"/>
      <c r="DN136" s="244"/>
      <c r="DO136" s="244"/>
      <c r="DP136" s="244"/>
      <c r="DQ136" s="244"/>
      <c r="DR136" s="244"/>
    </row>
    <row r="137" spans="1:122" ht="39" hidden="1" customHeight="1">
      <c r="A137" s="276" t="s">
        <v>42</v>
      </c>
      <c r="B137" s="384" t="s">
        <v>870</v>
      </c>
      <c r="C137" s="231"/>
      <c r="D137" s="231"/>
      <c r="E137" s="296">
        <v>2015</v>
      </c>
      <c r="F137" s="296">
        <v>2015</v>
      </c>
      <c r="G137" s="42" t="s">
        <v>871</v>
      </c>
      <c r="H137" s="386">
        <v>975</v>
      </c>
      <c r="I137" s="386">
        <v>475</v>
      </c>
      <c r="J137" s="59"/>
      <c r="K137" s="59"/>
      <c r="L137" s="59"/>
      <c r="M137" s="59"/>
      <c r="N137" s="59"/>
      <c r="O137" s="59"/>
      <c r="P137" s="59"/>
      <c r="Q137" s="59"/>
      <c r="R137" s="59"/>
      <c r="S137" s="59"/>
      <c r="T137" s="59"/>
      <c r="U137" s="59"/>
      <c r="V137" s="59"/>
      <c r="W137" s="59"/>
      <c r="X137" s="59"/>
      <c r="Y137" s="59"/>
      <c r="Z137" s="40"/>
      <c r="AA137" s="59"/>
      <c r="AB137" s="40"/>
      <c r="AC137" s="40">
        <v>5</v>
      </c>
      <c r="AD137" s="40">
        <v>5</v>
      </c>
      <c r="AE137" s="40">
        <v>5</v>
      </c>
      <c r="AF137" s="40">
        <v>5</v>
      </c>
      <c r="AG137" s="74">
        <v>5</v>
      </c>
      <c r="AH137" s="74">
        <v>5</v>
      </c>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c r="BH137" s="59"/>
      <c r="BI137" s="59"/>
      <c r="BJ137" s="59"/>
      <c r="BK137" s="296">
        <v>2015</v>
      </c>
      <c r="BL137" s="296">
        <v>2015</v>
      </c>
      <c r="BM137" s="42" t="s">
        <v>872</v>
      </c>
      <c r="BN137" s="386">
        <v>975</v>
      </c>
      <c r="BO137" s="386">
        <v>475</v>
      </c>
      <c r="BP137" s="59"/>
      <c r="BQ137" s="59"/>
      <c r="BR137" s="59"/>
      <c r="BS137" s="59"/>
      <c r="BT137" s="59"/>
      <c r="BU137" s="59"/>
      <c r="BV137" s="59"/>
      <c r="BW137" s="59"/>
      <c r="BX137" s="59"/>
      <c r="BY137" s="59"/>
      <c r="BZ137" s="59"/>
      <c r="CA137" s="59"/>
      <c r="CB137" s="59"/>
      <c r="CC137" s="59"/>
      <c r="CD137" s="59"/>
      <c r="CE137" s="59"/>
      <c r="CF137" s="59"/>
      <c r="CG137" s="59"/>
      <c r="CH137" s="59"/>
      <c r="CI137" s="59"/>
      <c r="CJ137" s="55"/>
      <c r="CK137" s="55"/>
      <c r="CL137" s="55"/>
      <c r="CM137" s="55"/>
      <c r="CN137" s="55"/>
      <c r="CO137" s="59"/>
      <c r="CP137" s="59"/>
      <c r="CQ137" s="59"/>
      <c r="CR137" s="59"/>
      <c r="CS137" s="59"/>
      <c r="CT137" s="261">
        <v>5</v>
      </c>
      <c r="CU137" s="74">
        <v>5</v>
      </c>
      <c r="CV137" s="59"/>
      <c r="CW137" s="59"/>
      <c r="CX137" s="55"/>
      <c r="CY137" s="59"/>
      <c r="CZ137" s="78" t="s">
        <v>850</v>
      </c>
      <c r="DA137" s="30"/>
      <c r="DB137" s="30"/>
      <c r="DC137" s="30"/>
      <c r="DD137" s="30"/>
      <c r="DE137" s="30"/>
      <c r="DF137" s="57"/>
      <c r="DG137" s="268">
        <v>5</v>
      </c>
      <c r="DH137" s="247">
        <v>0</v>
      </c>
      <c r="DI137" s="248"/>
      <c r="DJ137" s="244"/>
      <c r="DK137" s="244"/>
      <c r="DL137" s="244"/>
      <c r="DM137" s="244"/>
      <c r="DN137" s="244"/>
      <c r="DO137" s="244"/>
      <c r="DP137" s="244"/>
      <c r="DQ137" s="244"/>
      <c r="DR137" s="244"/>
    </row>
    <row r="138" spans="1:122" ht="39" hidden="1" customHeight="1">
      <c r="A138" s="276" t="s">
        <v>43</v>
      </c>
      <c r="B138" s="384" t="s">
        <v>873</v>
      </c>
      <c r="C138" s="231"/>
      <c r="D138" s="231"/>
      <c r="E138" s="296">
        <v>2015</v>
      </c>
      <c r="F138" s="296">
        <v>2015</v>
      </c>
      <c r="G138" s="42" t="s">
        <v>874</v>
      </c>
      <c r="H138" s="386">
        <v>975</v>
      </c>
      <c r="I138" s="386">
        <v>475</v>
      </c>
      <c r="J138" s="59"/>
      <c r="K138" s="59"/>
      <c r="L138" s="59"/>
      <c r="M138" s="59"/>
      <c r="N138" s="59"/>
      <c r="O138" s="59"/>
      <c r="P138" s="59"/>
      <c r="Q138" s="59"/>
      <c r="R138" s="59"/>
      <c r="S138" s="59"/>
      <c r="T138" s="59"/>
      <c r="U138" s="59"/>
      <c r="V138" s="59"/>
      <c r="W138" s="59"/>
      <c r="X138" s="59"/>
      <c r="Y138" s="59"/>
      <c r="Z138" s="40"/>
      <c r="AA138" s="59"/>
      <c r="AB138" s="40"/>
      <c r="AC138" s="40">
        <v>5</v>
      </c>
      <c r="AD138" s="40">
        <v>5</v>
      </c>
      <c r="AE138" s="40">
        <v>5</v>
      </c>
      <c r="AF138" s="40">
        <v>5</v>
      </c>
      <c r="AG138" s="74">
        <v>5</v>
      </c>
      <c r="AH138" s="74">
        <v>5</v>
      </c>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c r="BH138" s="59"/>
      <c r="BI138" s="59"/>
      <c r="BJ138" s="59"/>
      <c r="BK138" s="296">
        <v>2015</v>
      </c>
      <c r="BL138" s="296">
        <v>2015</v>
      </c>
      <c r="BM138" s="42" t="s">
        <v>875</v>
      </c>
      <c r="BN138" s="386">
        <v>975</v>
      </c>
      <c r="BO138" s="386">
        <v>475</v>
      </c>
      <c r="BP138" s="59"/>
      <c r="BQ138" s="59"/>
      <c r="BR138" s="59"/>
      <c r="BS138" s="59"/>
      <c r="BT138" s="59"/>
      <c r="BU138" s="59"/>
      <c r="BV138" s="59"/>
      <c r="BW138" s="59"/>
      <c r="BX138" s="59"/>
      <c r="BY138" s="59"/>
      <c r="BZ138" s="59"/>
      <c r="CA138" s="59"/>
      <c r="CB138" s="59"/>
      <c r="CC138" s="59"/>
      <c r="CD138" s="59"/>
      <c r="CE138" s="59"/>
      <c r="CF138" s="59"/>
      <c r="CG138" s="59"/>
      <c r="CH138" s="59"/>
      <c r="CI138" s="59"/>
      <c r="CJ138" s="55"/>
      <c r="CK138" s="55"/>
      <c r="CL138" s="55"/>
      <c r="CM138" s="55"/>
      <c r="CN138" s="55"/>
      <c r="CO138" s="59"/>
      <c r="CP138" s="59"/>
      <c r="CQ138" s="59"/>
      <c r="CR138" s="59"/>
      <c r="CS138" s="59"/>
      <c r="CT138" s="261">
        <v>5</v>
      </c>
      <c r="CU138" s="74">
        <v>5</v>
      </c>
      <c r="CV138" s="59"/>
      <c r="CW138" s="59"/>
      <c r="CX138" s="55"/>
      <c r="CY138" s="59"/>
      <c r="CZ138" s="78" t="s">
        <v>850</v>
      </c>
      <c r="DA138" s="30"/>
      <c r="DB138" s="30"/>
      <c r="DC138" s="30"/>
      <c r="DD138" s="30"/>
      <c r="DE138" s="30"/>
      <c r="DF138" s="57"/>
      <c r="DG138" s="268">
        <v>5</v>
      </c>
      <c r="DH138" s="247">
        <v>0</v>
      </c>
      <c r="DI138" s="248"/>
      <c r="DJ138" s="244"/>
      <c r="DK138" s="244"/>
      <c r="DL138" s="244"/>
      <c r="DM138" s="244"/>
      <c r="DN138" s="244"/>
      <c r="DO138" s="244"/>
      <c r="DP138" s="244"/>
      <c r="DQ138" s="244"/>
      <c r="DR138" s="244"/>
    </row>
    <row r="139" spans="1:122" ht="32.25" hidden="1" customHeight="1">
      <c r="A139" s="276" t="s">
        <v>44</v>
      </c>
      <c r="B139" s="384" t="s">
        <v>876</v>
      </c>
      <c r="C139" s="231"/>
      <c r="D139" s="231"/>
      <c r="E139" s="296">
        <v>2015</v>
      </c>
      <c r="F139" s="296">
        <v>2015</v>
      </c>
      <c r="G139" s="42" t="s">
        <v>877</v>
      </c>
      <c r="H139" s="386">
        <v>978</v>
      </c>
      <c r="I139" s="386">
        <v>478</v>
      </c>
      <c r="J139" s="59"/>
      <c r="K139" s="59"/>
      <c r="L139" s="59"/>
      <c r="M139" s="59"/>
      <c r="N139" s="59"/>
      <c r="O139" s="59"/>
      <c r="P139" s="59"/>
      <c r="Q139" s="59"/>
      <c r="R139" s="59"/>
      <c r="S139" s="59"/>
      <c r="T139" s="59"/>
      <c r="U139" s="59"/>
      <c r="V139" s="59"/>
      <c r="W139" s="59"/>
      <c r="X139" s="59"/>
      <c r="Y139" s="59"/>
      <c r="Z139" s="40"/>
      <c r="AA139" s="59"/>
      <c r="AB139" s="40"/>
      <c r="AC139" s="40">
        <v>5</v>
      </c>
      <c r="AD139" s="40">
        <v>5</v>
      </c>
      <c r="AE139" s="40">
        <v>5</v>
      </c>
      <c r="AF139" s="40">
        <v>5</v>
      </c>
      <c r="AG139" s="74">
        <v>5</v>
      </c>
      <c r="AH139" s="74">
        <v>5</v>
      </c>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296">
        <v>2015</v>
      </c>
      <c r="BL139" s="296">
        <v>2015</v>
      </c>
      <c r="BM139" s="42" t="s">
        <v>878</v>
      </c>
      <c r="BN139" s="386">
        <v>978</v>
      </c>
      <c r="BO139" s="386">
        <v>478</v>
      </c>
      <c r="BP139" s="59"/>
      <c r="BQ139" s="59"/>
      <c r="BR139" s="59"/>
      <c r="BS139" s="59"/>
      <c r="BT139" s="59"/>
      <c r="BU139" s="59"/>
      <c r="BV139" s="59"/>
      <c r="BW139" s="59"/>
      <c r="BX139" s="59"/>
      <c r="BY139" s="59"/>
      <c r="BZ139" s="59"/>
      <c r="CA139" s="59"/>
      <c r="CB139" s="59"/>
      <c r="CC139" s="59"/>
      <c r="CD139" s="59"/>
      <c r="CE139" s="59"/>
      <c r="CF139" s="59"/>
      <c r="CG139" s="59"/>
      <c r="CH139" s="59"/>
      <c r="CI139" s="59"/>
      <c r="CJ139" s="55"/>
      <c r="CK139" s="55"/>
      <c r="CL139" s="55"/>
      <c r="CM139" s="55"/>
      <c r="CN139" s="55"/>
      <c r="CO139" s="59"/>
      <c r="CP139" s="59"/>
      <c r="CQ139" s="59"/>
      <c r="CR139" s="59"/>
      <c r="CS139" s="59"/>
      <c r="CT139" s="261">
        <v>5</v>
      </c>
      <c r="CU139" s="74">
        <v>5</v>
      </c>
      <c r="CV139" s="59"/>
      <c r="CW139" s="59"/>
      <c r="CX139" s="55"/>
      <c r="CY139" s="59"/>
      <c r="CZ139" s="78" t="s">
        <v>850</v>
      </c>
      <c r="DA139" s="30"/>
      <c r="DB139" s="30"/>
      <c r="DC139" s="30"/>
      <c r="DD139" s="30"/>
      <c r="DE139" s="30"/>
      <c r="DF139" s="57"/>
      <c r="DG139" s="268">
        <v>5</v>
      </c>
      <c r="DH139" s="247">
        <v>0</v>
      </c>
      <c r="DI139" s="248"/>
      <c r="DJ139" s="244"/>
      <c r="DK139" s="244"/>
      <c r="DL139" s="244"/>
      <c r="DM139" s="244"/>
      <c r="DN139" s="244"/>
      <c r="DO139" s="244"/>
      <c r="DP139" s="244"/>
      <c r="DQ139" s="244"/>
      <c r="DR139" s="244"/>
    </row>
    <row r="140" spans="1:122" ht="39" hidden="1" customHeight="1">
      <c r="A140" s="276" t="s">
        <v>45</v>
      </c>
      <c r="B140" s="384" t="s">
        <v>879</v>
      </c>
      <c r="C140" s="231"/>
      <c r="D140" s="231"/>
      <c r="E140" s="296">
        <v>2015</v>
      </c>
      <c r="F140" s="296">
        <v>2015</v>
      </c>
      <c r="G140" s="42" t="s">
        <v>880</v>
      </c>
      <c r="H140" s="386">
        <v>978</v>
      </c>
      <c r="I140" s="263">
        <v>478</v>
      </c>
      <c r="J140" s="59"/>
      <c r="K140" s="59"/>
      <c r="L140" s="59"/>
      <c r="M140" s="59"/>
      <c r="N140" s="59"/>
      <c r="O140" s="59"/>
      <c r="P140" s="59"/>
      <c r="Q140" s="59"/>
      <c r="R140" s="59"/>
      <c r="S140" s="59"/>
      <c r="T140" s="59"/>
      <c r="U140" s="59"/>
      <c r="V140" s="59"/>
      <c r="W140" s="59"/>
      <c r="X140" s="59"/>
      <c r="Y140" s="59"/>
      <c r="Z140" s="40"/>
      <c r="AA140" s="59"/>
      <c r="AB140" s="40"/>
      <c r="AC140" s="40">
        <v>5</v>
      </c>
      <c r="AD140" s="40">
        <v>5</v>
      </c>
      <c r="AE140" s="40">
        <v>5</v>
      </c>
      <c r="AF140" s="40">
        <v>5</v>
      </c>
      <c r="AG140" s="74">
        <v>5</v>
      </c>
      <c r="AH140" s="74">
        <v>5</v>
      </c>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296">
        <v>2015</v>
      </c>
      <c r="BL140" s="296">
        <v>2015</v>
      </c>
      <c r="BM140" s="42" t="s">
        <v>881</v>
      </c>
      <c r="BN140" s="386">
        <v>978</v>
      </c>
      <c r="BO140" s="263">
        <v>478</v>
      </c>
      <c r="BP140" s="59"/>
      <c r="BQ140" s="59"/>
      <c r="BR140" s="59"/>
      <c r="BS140" s="59"/>
      <c r="BT140" s="59"/>
      <c r="BU140" s="59"/>
      <c r="BV140" s="59"/>
      <c r="BW140" s="59"/>
      <c r="BX140" s="59"/>
      <c r="BY140" s="59"/>
      <c r="BZ140" s="59"/>
      <c r="CA140" s="59"/>
      <c r="CB140" s="59"/>
      <c r="CC140" s="59"/>
      <c r="CD140" s="59"/>
      <c r="CE140" s="59"/>
      <c r="CF140" s="59"/>
      <c r="CG140" s="59"/>
      <c r="CH140" s="59"/>
      <c r="CI140" s="59"/>
      <c r="CJ140" s="55"/>
      <c r="CK140" s="55"/>
      <c r="CL140" s="55"/>
      <c r="CM140" s="55"/>
      <c r="CN140" s="55"/>
      <c r="CO140" s="59"/>
      <c r="CP140" s="59"/>
      <c r="CQ140" s="59"/>
      <c r="CR140" s="59"/>
      <c r="CS140" s="59"/>
      <c r="CT140" s="261">
        <v>5</v>
      </c>
      <c r="CU140" s="74">
        <v>5</v>
      </c>
      <c r="CV140" s="59"/>
      <c r="CW140" s="59"/>
      <c r="CX140" s="55"/>
      <c r="CY140" s="59"/>
      <c r="CZ140" s="78" t="s">
        <v>850</v>
      </c>
      <c r="DA140" s="30"/>
      <c r="DB140" s="30"/>
      <c r="DC140" s="30"/>
      <c r="DD140" s="30"/>
      <c r="DE140" s="30"/>
      <c r="DF140" s="57"/>
      <c r="DG140" s="268">
        <v>5</v>
      </c>
      <c r="DH140" s="247">
        <v>0</v>
      </c>
      <c r="DI140" s="248"/>
      <c r="DJ140" s="244"/>
      <c r="DK140" s="244"/>
      <c r="DL140" s="244"/>
      <c r="DM140" s="244"/>
      <c r="DN140" s="244"/>
      <c r="DO140" s="244"/>
      <c r="DP140" s="244"/>
      <c r="DQ140" s="244"/>
      <c r="DR140" s="244"/>
    </row>
    <row r="141" spans="1:122" ht="39" hidden="1" customHeight="1">
      <c r="A141" s="276" t="s">
        <v>46</v>
      </c>
      <c r="B141" s="384" t="s">
        <v>882</v>
      </c>
      <c r="C141" s="231"/>
      <c r="D141" s="231"/>
      <c r="E141" s="296">
        <v>2015</v>
      </c>
      <c r="F141" s="296">
        <v>2015</v>
      </c>
      <c r="G141" s="42" t="s">
        <v>883</v>
      </c>
      <c r="H141" s="386">
        <v>982</v>
      </c>
      <c r="I141" s="386">
        <v>482</v>
      </c>
      <c r="J141" s="59"/>
      <c r="K141" s="59"/>
      <c r="L141" s="59"/>
      <c r="M141" s="59"/>
      <c r="N141" s="59"/>
      <c r="O141" s="59"/>
      <c r="P141" s="59"/>
      <c r="Q141" s="59"/>
      <c r="R141" s="59"/>
      <c r="S141" s="59"/>
      <c r="T141" s="59"/>
      <c r="U141" s="59"/>
      <c r="V141" s="59"/>
      <c r="W141" s="59"/>
      <c r="X141" s="59"/>
      <c r="Y141" s="59"/>
      <c r="Z141" s="40"/>
      <c r="AA141" s="59"/>
      <c r="AB141" s="40"/>
      <c r="AC141" s="40">
        <v>5</v>
      </c>
      <c r="AD141" s="40">
        <v>5</v>
      </c>
      <c r="AE141" s="40">
        <v>5</v>
      </c>
      <c r="AF141" s="40">
        <v>5</v>
      </c>
      <c r="AG141" s="74">
        <v>5</v>
      </c>
      <c r="AH141" s="74">
        <v>5</v>
      </c>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296">
        <v>2015</v>
      </c>
      <c r="BL141" s="296">
        <v>2015</v>
      </c>
      <c r="BM141" s="42" t="s">
        <v>884</v>
      </c>
      <c r="BN141" s="386">
        <v>982</v>
      </c>
      <c r="BO141" s="386">
        <v>482</v>
      </c>
      <c r="BP141" s="59"/>
      <c r="BQ141" s="59"/>
      <c r="BR141" s="59"/>
      <c r="BS141" s="59"/>
      <c r="BT141" s="59"/>
      <c r="BU141" s="59"/>
      <c r="BV141" s="59"/>
      <c r="BW141" s="59"/>
      <c r="BX141" s="59"/>
      <c r="BY141" s="59"/>
      <c r="BZ141" s="59"/>
      <c r="CA141" s="59"/>
      <c r="CB141" s="59"/>
      <c r="CC141" s="59"/>
      <c r="CD141" s="59"/>
      <c r="CE141" s="59"/>
      <c r="CF141" s="59"/>
      <c r="CG141" s="59"/>
      <c r="CH141" s="59"/>
      <c r="CI141" s="59"/>
      <c r="CJ141" s="55"/>
      <c r="CK141" s="55"/>
      <c r="CL141" s="55"/>
      <c r="CM141" s="55"/>
      <c r="CN141" s="55"/>
      <c r="CO141" s="59"/>
      <c r="CP141" s="59"/>
      <c r="CQ141" s="59"/>
      <c r="CR141" s="59"/>
      <c r="CS141" s="59"/>
      <c r="CT141" s="261">
        <v>5</v>
      </c>
      <c r="CU141" s="74">
        <v>5</v>
      </c>
      <c r="CV141" s="59"/>
      <c r="CW141" s="59"/>
      <c r="CX141" s="55"/>
      <c r="CY141" s="59"/>
      <c r="CZ141" s="78" t="s">
        <v>850</v>
      </c>
      <c r="DA141" s="30"/>
      <c r="DB141" s="30"/>
      <c r="DC141" s="30"/>
      <c r="DD141" s="30"/>
      <c r="DE141" s="30"/>
      <c r="DF141" s="57"/>
      <c r="DG141" s="268">
        <v>5</v>
      </c>
      <c r="DH141" s="247">
        <v>0</v>
      </c>
      <c r="DI141" s="248"/>
      <c r="DJ141" s="244"/>
      <c r="DK141" s="244"/>
      <c r="DL141" s="244"/>
      <c r="DM141" s="244"/>
      <c r="DN141" s="244"/>
      <c r="DO141" s="244"/>
      <c r="DP141" s="244"/>
      <c r="DQ141" s="244"/>
      <c r="DR141" s="244"/>
    </row>
    <row r="142" spans="1:122" ht="39" hidden="1" customHeight="1">
      <c r="A142" s="39">
        <v>1</v>
      </c>
      <c r="B142" s="385" t="s">
        <v>885</v>
      </c>
      <c r="C142" s="89"/>
      <c r="D142" s="89"/>
      <c r="E142" s="72">
        <v>2013</v>
      </c>
      <c r="F142" s="72">
        <v>2014</v>
      </c>
      <c r="G142" s="39" t="s">
        <v>886</v>
      </c>
      <c r="H142" s="74">
        <v>867.13599999999997</v>
      </c>
      <c r="I142" s="74"/>
      <c r="J142" s="74"/>
      <c r="K142" s="74"/>
      <c r="L142" s="74"/>
      <c r="M142" s="74"/>
      <c r="N142" s="74"/>
      <c r="O142" s="74"/>
      <c r="P142" s="74"/>
      <c r="Q142" s="74"/>
      <c r="R142" s="74"/>
      <c r="S142" s="74"/>
      <c r="T142" s="74"/>
      <c r="U142" s="74"/>
      <c r="V142" s="74"/>
      <c r="W142" s="74"/>
      <c r="X142" s="74"/>
      <c r="Y142" s="74"/>
      <c r="Z142" s="74"/>
      <c r="AA142" s="74"/>
      <c r="AB142" s="74"/>
      <c r="AC142" s="74">
        <v>4</v>
      </c>
      <c r="AD142" s="74">
        <v>4</v>
      </c>
      <c r="AE142" s="74">
        <v>4</v>
      </c>
      <c r="AF142" s="74">
        <v>4</v>
      </c>
      <c r="AG142" s="74">
        <v>4</v>
      </c>
      <c r="AH142" s="280">
        <v>4</v>
      </c>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41"/>
      <c r="BK142" s="72">
        <v>2013</v>
      </c>
      <c r="BL142" s="72">
        <v>2014</v>
      </c>
      <c r="BM142" s="39" t="s">
        <v>887</v>
      </c>
      <c r="BN142" s="74">
        <v>867.13599999999997</v>
      </c>
      <c r="BO142" s="74"/>
      <c r="BP142" s="74"/>
      <c r="BQ142" s="74"/>
      <c r="BR142" s="74"/>
      <c r="BS142" s="74"/>
      <c r="BT142" s="74"/>
      <c r="BU142" s="74"/>
      <c r="BV142" s="74"/>
      <c r="BW142" s="74"/>
      <c r="BX142" s="74"/>
      <c r="BY142" s="74"/>
      <c r="BZ142" s="75"/>
      <c r="CA142" s="74"/>
      <c r="CB142" s="74"/>
      <c r="CC142" s="74"/>
      <c r="CD142" s="74"/>
      <c r="CE142" s="75"/>
      <c r="CF142" s="74"/>
      <c r="CG142" s="74"/>
      <c r="CH142" s="74"/>
      <c r="CI142" s="74"/>
      <c r="CJ142" s="75"/>
      <c r="CK142" s="75"/>
      <c r="CL142" s="75"/>
      <c r="CM142" s="75"/>
      <c r="CN142" s="75"/>
      <c r="CO142" s="74"/>
      <c r="CP142" s="74"/>
      <c r="CQ142" s="74"/>
      <c r="CR142" s="74"/>
      <c r="CS142" s="74"/>
      <c r="CT142" s="74">
        <v>4</v>
      </c>
      <c r="CU142" s="41">
        <v>4</v>
      </c>
      <c r="CV142" s="41"/>
      <c r="CW142" s="41"/>
      <c r="CX142" s="75"/>
      <c r="CY142" s="74"/>
      <c r="CZ142" s="78" t="s">
        <v>850</v>
      </c>
      <c r="DA142" s="39"/>
      <c r="DB142" s="41"/>
      <c r="DC142" s="41"/>
      <c r="DD142" s="41"/>
      <c r="DE142" s="41"/>
      <c r="DF142" s="41"/>
      <c r="DG142" s="268">
        <v>4</v>
      </c>
      <c r="DH142" s="253">
        <v>0</v>
      </c>
      <c r="DI142" s="254"/>
      <c r="DJ142" s="237"/>
      <c r="DK142" s="237"/>
      <c r="DL142" s="237"/>
      <c r="DM142" s="237"/>
      <c r="DN142" s="237"/>
      <c r="DO142" s="237"/>
      <c r="DP142" s="237"/>
      <c r="DQ142" s="237"/>
      <c r="DR142" s="237"/>
    </row>
    <row r="143" spans="1:122" ht="34.5" hidden="1" customHeight="1">
      <c r="A143" s="30" t="s">
        <v>17</v>
      </c>
      <c r="B143" s="249" t="s">
        <v>331</v>
      </c>
      <c r="C143" s="231"/>
      <c r="D143" s="231"/>
      <c r="E143" s="84"/>
      <c r="F143" s="84"/>
      <c r="G143" s="231"/>
      <c r="H143" s="55" t="e">
        <f t="shared" ref="H143:U143" si="49">H144+H147+H159+H166+H174+H180+H192+H202</f>
        <v>#REF!</v>
      </c>
      <c r="I143" s="55" t="e">
        <f t="shared" si="49"/>
        <v>#REF!</v>
      </c>
      <c r="J143" s="55" t="e">
        <f t="shared" si="49"/>
        <v>#REF!</v>
      </c>
      <c r="K143" s="55" t="e">
        <f t="shared" si="49"/>
        <v>#REF!</v>
      </c>
      <c r="L143" s="55" t="e">
        <f t="shared" si="49"/>
        <v>#REF!</v>
      </c>
      <c r="M143" s="55" t="e">
        <f t="shared" si="49"/>
        <v>#REF!</v>
      </c>
      <c r="N143" s="55" t="e">
        <f t="shared" si="49"/>
        <v>#REF!</v>
      </c>
      <c r="O143" s="55" t="e">
        <f t="shared" si="49"/>
        <v>#REF!</v>
      </c>
      <c r="P143" s="55" t="e">
        <f t="shared" si="49"/>
        <v>#REF!</v>
      </c>
      <c r="Q143" s="55" t="e">
        <f t="shared" si="49"/>
        <v>#REF!</v>
      </c>
      <c r="R143" s="55" t="e">
        <f t="shared" si="49"/>
        <v>#REF!</v>
      </c>
      <c r="S143" s="55" t="e">
        <f t="shared" si="49"/>
        <v>#REF!</v>
      </c>
      <c r="T143" s="55" t="e">
        <f t="shared" si="49"/>
        <v>#REF!</v>
      </c>
      <c r="U143" s="55" t="e">
        <f t="shared" si="49"/>
        <v>#REF!</v>
      </c>
      <c r="V143" s="55">
        <v>3680764</v>
      </c>
      <c r="W143" s="40">
        <v>126888</v>
      </c>
      <c r="X143" s="40">
        <v>3807652</v>
      </c>
      <c r="Y143" s="40">
        <v>0</v>
      </c>
      <c r="Z143" s="40">
        <v>3807652</v>
      </c>
      <c r="AA143" s="40">
        <v>0</v>
      </c>
      <c r="AB143" s="40">
        <v>3807652</v>
      </c>
      <c r="AC143" s="40" t="e">
        <f t="shared" ref="AC143:AC149" si="50">AD143-AB143</f>
        <v>#REF!</v>
      </c>
      <c r="AD143" s="40" t="e">
        <f t="shared" ref="AD143:AD149" si="51">AE143</f>
        <v>#REF!</v>
      </c>
      <c r="AE143" s="40" t="e">
        <f t="shared" ref="AE143:AE149" si="52">AG143+AL143+AP143+AU143+BA143+BB143+BE143+BF143</f>
        <v>#REF!</v>
      </c>
      <c r="AF143" s="40" t="e">
        <f t="shared" ref="AF143:AF149" si="53">AG143+AL143+AP143+AU143+BA143</f>
        <v>#REF!</v>
      </c>
      <c r="AG143" s="74" t="e">
        <f t="shared" ref="AG143:AG149" si="54">SUM(AH143:AK143)</f>
        <v>#REF!</v>
      </c>
      <c r="AH143" s="55" t="e">
        <f t="shared" ref="AH143:AZ143" si="55">AH144+AH147+AH159+AH166+AH174+AH180+AH192+AH202</f>
        <v>#REF!</v>
      </c>
      <c r="AI143" s="55" t="e">
        <f t="shared" si="55"/>
        <v>#REF!</v>
      </c>
      <c r="AJ143" s="55" t="e">
        <f t="shared" si="55"/>
        <v>#REF!</v>
      </c>
      <c r="AK143" s="55" t="e">
        <f t="shared" si="55"/>
        <v>#REF!</v>
      </c>
      <c r="AL143" s="55" t="e">
        <f t="shared" si="55"/>
        <v>#REF!</v>
      </c>
      <c r="AM143" s="55" t="e">
        <f t="shared" si="55"/>
        <v>#REF!</v>
      </c>
      <c r="AN143" s="55" t="e">
        <f t="shared" si="55"/>
        <v>#REF!</v>
      </c>
      <c r="AO143" s="55" t="e">
        <f t="shared" si="55"/>
        <v>#REF!</v>
      </c>
      <c r="AP143" s="55" t="e">
        <f t="shared" si="55"/>
        <v>#REF!</v>
      </c>
      <c r="AQ143" s="55" t="e">
        <f t="shared" si="55"/>
        <v>#REF!</v>
      </c>
      <c r="AR143" s="55" t="e">
        <f t="shared" si="55"/>
        <v>#REF!</v>
      </c>
      <c r="AS143" s="55" t="e">
        <f t="shared" si="55"/>
        <v>#REF!</v>
      </c>
      <c r="AT143" s="55" t="e">
        <f t="shared" si="55"/>
        <v>#REF!</v>
      </c>
      <c r="AU143" s="55" t="e">
        <f t="shared" si="55"/>
        <v>#REF!</v>
      </c>
      <c r="AV143" s="55" t="e">
        <f t="shared" si="55"/>
        <v>#REF!</v>
      </c>
      <c r="AW143" s="55" t="e">
        <f t="shared" si="55"/>
        <v>#REF!</v>
      </c>
      <c r="AX143" s="55" t="e">
        <f t="shared" si="55"/>
        <v>#REF!</v>
      </c>
      <c r="AY143" s="55" t="e">
        <f t="shared" si="55"/>
        <v>#REF!</v>
      </c>
      <c r="AZ143" s="55" t="e">
        <f t="shared" si="55"/>
        <v>#REF!</v>
      </c>
      <c r="BA143" s="55"/>
      <c r="BB143" s="55" t="e">
        <f t="shared" ref="BB143:BJ143" si="56">BB144+BB147+BB159+BB166+BB174+BB180+BB192+BB202</f>
        <v>#REF!</v>
      </c>
      <c r="BC143" s="55" t="e">
        <f t="shared" si="56"/>
        <v>#REF!</v>
      </c>
      <c r="BD143" s="55" t="e">
        <f t="shared" si="56"/>
        <v>#REF!</v>
      </c>
      <c r="BE143" s="55" t="e">
        <f t="shared" si="56"/>
        <v>#REF!</v>
      </c>
      <c r="BF143" s="55" t="e">
        <f t="shared" si="56"/>
        <v>#REF!</v>
      </c>
      <c r="BG143" s="55" t="e">
        <f t="shared" si="56"/>
        <v>#REF!</v>
      </c>
      <c r="BH143" s="55" t="e">
        <f t="shared" si="56"/>
        <v>#REF!</v>
      </c>
      <c r="BI143" s="55" t="e">
        <f t="shared" si="56"/>
        <v>#REF!</v>
      </c>
      <c r="BJ143" s="55" t="e">
        <f t="shared" si="56"/>
        <v>#REF!</v>
      </c>
      <c r="BK143" s="243"/>
      <c r="BL143" s="243"/>
      <c r="BM143" s="243"/>
      <c r="BN143" s="55">
        <f t="shared" ref="BN143:CI143" si="57">BN144+BN147+BN159+BN166+BN174+BN180+BN192+BN202</f>
        <v>801988</v>
      </c>
      <c r="BO143" s="55">
        <f t="shared" si="57"/>
        <v>793429</v>
      </c>
      <c r="BP143" s="55">
        <f t="shared" si="57"/>
        <v>29590</v>
      </c>
      <c r="BQ143" s="55">
        <f t="shared" si="57"/>
        <v>26590</v>
      </c>
      <c r="BR143" s="55">
        <f t="shared" si="57"/>
        <v>0</v>
      </c>
      <c r="BS143" s="55">
        <f t="shared" si="57"/>
        <v>3000</v>
      </c>
      <c r="BT143" s="55">
        <f t="shared" si="57"/>
        <v>0</v>
      </c>
      <c r="BU143" s="55">
        <f t="shared" si="57"/>
        <v>28686.37</v>
      </c>
      <c r="BV143" s="55">
        <f t="shared" si="57"/>
        <v>25686.37</v>
      </c>
      <c r="BW143" s="55">
        <f t="shared" si="57"/>
        <v>0</v>
      </c>
      <c r="BX143" s="55">
        <f t="shared" si="57"/>
        <v>3000</v>
      </c>
      <c r="BY143" s="55">
        <f t="shared" si="57"/>
        <v>0</v>
      </c>
      <c r="BZ143" s="55">
        <f t="shared" si="57"/>
        <v>151614</v>
      </c>
      <c r="CA143" s="55">
        <f t="shared" si="57"/>
        <v>142174</v>
      </c>
      <c r="CB143" s="55">
        <f t="shared" si="57"/>
        <v>5790</v>
      </c>
      <c r="CC143" s="55">
        <f t="shared" si="57"/>
        <v>3650</v>
      </c>
      <c r="CD143" s="55">
        <f t="shared" si="57"/>
        <v>0</v>
      </c>
      <c r="CE143" s="55">
        <f t="shared" si="57"/>
        <v>151614</v>
      </c>
      <c r="CF143" s="55">
        <f t="shared" si="57"/>
        <v>142174</v>
      </c>
      <c r="CG143" s="55">
        <f t="shared" si="57"/>
        <v>5790</v>
      </c>
      <c r="CH143" s="55">
        <f t="shared" si="57"/>
        <v>3650</v>
      </c>
      <c r="CI143" s="55">
        <f t="shared" si="57"/>
        <v>0</v>
      </c>
      <c r="CJ143" s="55">
        <f>SUM(CK143:CS143)</f>
        <v>223540</v>
      </c>
      <c r="CK143" s="55">
        <f t="shared" ref="CK143:CY143" si="58">CK144+CK147+CK159+CK166+CK174+CK180+CK192+CK202</f>
        <v>170996</v>
      </c>
      <c r="CL143" s="55">
        <f t="shared" si="58"/>
        <v>0</v>
      </c>
      <c r="CM143" s="55">
        <f t="shared" si="58"/>
        <v>4311</v>
      </c>
      <c r="CN143" s="55">
        <f t="shared" si="58"/>
        <v>0</v>
      </c>
      <c r="CO143" s="55">
        <f t="shared" si="58"/>
        <v>0</v>
      </c>
      <c r="CP143" s="55">
        <f t="shared" si="58"/>
        <v>14694</v>
      </c>
      <c r="CQ143" s="55">
        <f t="shared" si="58"/>
        <v>10000</v>
      </c>
      <c r="CR143" s="55">
        <f t="shared" si="58"/>
        <v>23539</v>
      </c>
      <c r="CS143" s="55">
        <f t="shared" si="58"/>
        <v>0</v>
      </c>
      <c r="CT143" s="55">
        <f t="shared" si="58"/>
        <v>359536</v>
      </c>
      <c r="CU143" s="55">
        <f t="shared" si="58"/>
        <v>204749</v>
      </c>
      <c r="CV143" s="56">
        <f t="shared" si="58"/>
        <v>119</v>
      </c>
      <c r="CW143" s="56">
        <f t="shared" si="58"/>
        <v>154668</v>
      </c>
      <c r="CX143" s="56">
        <f t="shared" si="58"/>
        <v>0</v>
      </c>
      <c r="CY143" s="55" t="e">
        <f t="shared" si="58"/>
        <v>#REF!</v>
      </c>
      <c r="CZ143" s="55"/>
      <c r="DA143" s="55"/>
      <c r="DB143" s="55" t="e">
        <f t="shared" ref="DB143:DC143" si="59">DB144+DB147+DB159+DB166+DB174+DB180+DB192+DB202</f>
        <v>#REF!</v>
      </c>
      <c r="DC143" s="55" t="e">
        <f t="shared" si="59"/>
        <v>#REF!</v>
      </c>
      <c r="DD143" s="55"/>
      <c r="DE143" s="55" t="e">
        <f t="shared" ref="DE143:DF143" si="60">DE144+DE147+DE159+DE166+DE174+DE180+DE192+DE202</f>
        <v>#REF!</v>
      </c>
      <c r="DF143" s="55" t="e">
        <f t="shared" si="60"/>
        <v>#REF!</v>
      </c>
      <c r="DG143" s="268" t="e">
        <f t="shared" ref="DG143:DG149" si="61">AF143-BP143-BZ143-CJ143</f>
        <v>#REF!</v>
      </c>
      <c r="DH143" s="247" t="e">
        <f t="shared" ref="DH143:DH149" si="62">AE143-BP143-BZ143-CJ143-CT143</f>
        <v>#REF!</v>
      </c>
      <c r="DI143" s="248"/>
      <c r="DJ143" s="244"/>
      <c r="DK143" s="244"/>
      <c r="DL143" s="244"/>
      <c r="DM143" s="244"/>
      <c r="DN143" s="244"/>
      <c r="DO143" s="244"/>
      <c r="DP143" s="244"/>
      <c r="DQ143" s="244"/>
      <c r="DR143" s="244"/>
    </row>
    <row r="144" spans="1:122" ht="36" customHeight="1">
      <c r="A144" s="30" t="s">
        <v>19</v>
      </c>
      <c r="B144" s="249" t="s">
        <v>68</v>
      </c>
      <c r="C144" s="231"/>
      <c r="D144" s="231"/>
      <c r="E144" s="57"/>
      <c r="F144" s="57"/>
      <c r="G144" s="231"/>
      <c r="H144" s="56" t="e">
        <f t="shared" ref="H144:U144" si="63">#REF!+H145</f>
        <v>#REF!</v>
      </c>
      <c r="I144" s="56" t="e">
        <f t="shared" si="63"/>
        <v>#REF!</v>
      </c>
      <c r="J144" s="56" t="e">
        <f t="shared" si="63"/>
        <v>#REF!</v>
      </c>
      <c r="K144" s="56" t="e">
        <f t="shared" si="63"/>
        <v>#REF!</v>
      </c>
      <c r="L144" s="56" t="e">
        <f t="shared" si="63"/>
        <v>#REF!</v>
      </c>
      <c r="M144" s="56" t="e">
        <f t="shared" si="63"/>
        <v>#REF!</v>
      </c>
      <c r="N144" s="56" t="e">
        <f t="shared" si="63"/>
        <v>#REF!</v>
      </c>
      <c r="O144" s="56" t="e">
        <f t="shared" si="63"/>
        <v>#REF!</v>
      </c>
      <c r="P144" s="56" t="e">
        <f t="shared" si="63"/>
        <v>#REF!</v>
      </c>
      <c r="Q144" s="56" t="e">
        <f t="shared" si="63"/>
        <v>#REF!</v>
      </c>
      <c r="R144" s="56" t="e">
        <f t="shared" si="63"/>
        <v>#REF!</v>
      </c>
      <c r="S144" s="56" t="e">
        <f t="shared" si="63"/>
        <v>#REF!</v>
      </c>
      <c r="T144" s="56" t="e">
        <f t="shared" si="63"/>
        <v>#REF!</v>
      </c>
      <c r="U144" s="56" t="e">
        <f t="shared" si="63"/>
        <v>#REF!</v>
      </c>
      <c r="V144" s="56">
        <v>1044942</v>
      </c>
      <c r="W144" s="40">
        <v>-10006</v>
      </c>
      <c r="X144" s="40">
        <v>1034936</v>
      </c>
      <c r="Y144" s="40">
        <v>0</v>
      </c>
      <c r="Z144" s="40">
        <v>1034936</v>
      </c>
      <c r="AA144" s="40">
        <v>0</v>
      </c>
      <c r="AB144" s="40">
        <v>1034936</v>
      </c>
      <c r="AC144" s="40" t="e">
        <f t="shared" si="50"/>
        <v>#REF!</v>
      </c>
      <c r="AD144" s="40" t="e">
        <f t="shared" si="51"/>
        <v>#REF!</v>
      </c>
      <c r="AE144" s="40" t="e">
        <f t="shared" si="52"/>
        <v>#REF!</v>
      </c>
      <c r="AF144" s="40" t="e">
        <f t="shared" si="53"/>
        <v>#REF!</v>
      </c>
      <c r="AG144" s="74" t="e">
        <f t="shared" si="54"/>
        <v>#REF!</v>
      </c>
      <c r="AH144" s="56" t="e">
        <f t="shared" ref="AH144:AZ144" si="64">#REF!+AH145</f>
        <v>#REF!</v>
      </c>
      <c r="AI144" s="56" t="e">
        <f t="shared" si="64"/>
        <v>#REF!</v>
      </c>
      <c r="AJ144" s="56" t="e">
        <f t="shared" si="64"/>
        <v>#REF!</v>
      </c>
      <c r="AK144" s="56" t="e">
        <f t="shared" si="64"/>
        <v>#REF!</v>
      </c>
      <c r="AL144" s="56" t="e">
        <f t="shared" si="64"/>
        <v>#REF!</v>
      </c>
      <c r="AM144" s="56" t="e">
        <f t="shared" si="64"/>
        <v>#REF!</v>
      </c>
      <c r="AN144" s="56" t="e">
        <f t="shared" si="64"/>
        <v>#REF!</v>
      </c>
      <c r="AO144" s="56" t="e">
        <f t="shared" si="64"/>
        <v>#REF!</v>
      </c>
      <c r="AP144" s="56" t="e">
        <f t="shared" si="64"/>
        <v>#REF!</v>
      </c>
      <c r="AQ144" s="56" t="e">
        <f t="shared" si="64"/>
        <v>#REF!</v>
      </c>
      <c r="AR144" s="56" t="e">
        <f t="shared" si="64"/>
        <v>#REF!</v>
      </c>
      <c r="AS144" s="56" t="e">
        <f t="shared" si="64"/>
        <v>#REF!</v>
      </c>
      <c r="AT144" s="56" t="e">
        <f t="shared" si="64"/>
        <v>#REF!</v>
      </c>
      <c r="AU144" s="56" t="e">
        <f t="shared" si="64"/>
        <v>#REF!</v>
      </c>
      <c r="AV144" s="56" t="e">
        <f t="shared" si="64"/>
        <v>#REF!</v>
      </c>
      <c r="AW144" s="56" t="e">
        <f t="shared" si="64"/>
        <v>#REF!</v>
      </c>
      <c r="AX144" s="56" t="e">
        <f t="shared" si="64"/>
        <v>#REF!</v>
      </c>
      <c r="AY144" s="56" t="e">
        <f t="shared" si="64"/>
        <v>#REF!</v>
      </c>
      <c r="AZ144" s="56" t="e">
        <f t="shared" si="64"/>
        <v>#REF!</v>
      </c>
      <c r="BA144" s="56"/>
      <c r="BB144" s="56" t="e">
        <f t="shared" ref="BB144:BJ144" si="65">#REF!+BB145</f>
        <v>#REF!</v>
      </c>
      <c r="BC144" s="56" t="e">
        <f t="shared" si="65"/>
        <v>#REF!</v>
      </c>
      <c r="BD144" s="56" t="e">
        <f t="shared" si="65"/>
        <v>#REF!</v>
      </c>
      <c r="BE144" s="56" t="e">
        <f t="shared" si="65"/>
        <v>#REF!</v>
      </c>
      <c r="BF144" s="56" t="e">
        <f t="shared" si="65"/>
        <v>#REF!</v>
      </c>
      <c r="BG144" s="56" t="e">
        <f t="shared" si="65"/>
        <v>#REF!</v>
      </c>
      <c r="BH144" s="56" t="e">
        <f t="shared" si="65"/>
        <v>#REF!</v>
      </c>
      <c r="BI144" s="56" t="e">
        <f t="shared" si="65"/>
        <v>#REF!</v>
      </c>
      <c r="BJ144" s="56" t="e">
        <f t="shared" si="65"/>
        <v>#REF!</v>
      </c>
      <c r="BK144" s="243"/>
      <c r="BL144" s="243"/>
      <c r="BM144" s="243"/>
      <c r="BN144" s="56">
        <f t="shared" ref="BN144:CX144" si="66">BN145</f>
        <v>6000</v>
      </c>
      <c r="BO144" s="56">
        <f t="shared" si="66"/>
        <v>6000</v>
      </c>
      <c r="BP144" s="56">
        <f t="shared" si="66"/>
        <v>0</v>
      </c>
      <c r="BQ144" s="56">
        <f t="shared" si="66"/>
        <v>0</v>
      </c>
      <c r="BR144" s="56">
        <f t="shared" si="66"/>
        <v>0</v>
      </c>
      <c r="BS144" s="56">
        <f t="shared" si="66"/>
        <v>0</v>
      </c>
      <c r="BT144" s="56">
        <f t="shared" si="66"/>
        <v>0</v>
      </c>
      <c r="BU144" s="56">
        <f t="shared" si="66"/>
        <v>0</v>
      </c>
      <c r="BV144" s="56">
        <f t="shared" si="66"/>
        <v>0</v>
      </c>
      <c r="BW144" s="56">
        <f t="shared" si="66"/>
        <v>0</v>
      </c>
      <c r="BX144" s="56">
        <f t="shared" si="66"/>
        <v>0</v>
      </c>
      <c r="BY144" s="56">
        <f t="shared" si="66"/>
        <v>0</v>
      </c>
      <c r="BZ144" s="56">
        <f t="shared" si="66"/>
        <v>0</v>
      </c>
      <c r="CA144" s="56">
        <f t="shared" si="66"/>
        <v>0</v>
      </c>
      <c r="CB144" s="56">
        <f t="shared" si="66"/>
        <v>0</v>
      </c>
      <c r="CC144" s="56">
        <f t="shared" si="66"/>
        <v>0</v>
      </c>
      <c r="CD144" s="56">
        <f t="shared" si="66"/>
        <v>0</v>
      </c>
      <c r="CE144" s="56">
        <f t="shared" si="66"/>
        <v>0</v>
      </c>
      <c r="CF144" s="56">
        <f t="shared" si="66"/>
        <v>0</v>
      </c>
      <c r="CG144" s="56">
        <f t="shared" si="66"/>
        <v>0</v>
      </c>
      <c r="CH144" s="56">
        <f t="shared" si="66"/>
        <v>0</v>
      </c>
      <c r="CI144" s="56">
        <f t="shared" si="66"/>
        <v>0</v>
      </c>
      <c r="CJ144" s="56">
        <f t="shared" si="66"/>
        <v>1353</v>
      </c>
      <c r="CK144" s="56">
        <f t="shared" si="66"/>
        <v>0</v>
      </c>
      <c r="CL144" s="56">
        <f t="shared" si="66"/>
        <v>0</v>
      </c>
      <c r="CM144" s="56">
        <f t="shared" si="66"/>
        <v>753</v>
      </c>
      <c r="CN144" s="56">
        <f t="shared" si="66"/>
        <v>0</v>
      </c>
      <c r="CO144" s="56">
        <f t="shared" si="66"/>
        <v>0</v>
      </c>
      <c r="CP144" s="56">
        <f t="shared" si="66"/>
        <v>600</v>
      </c>
      <c r="CQ144" s="56">
        <f t="shared" si="66"/>
        <v>0</v>
      </c>
      <c r="CR144" s="56">
        <f t="shared" si="66"/>
        <v>0</v>
      </c>
      <c r="CS144" s="56">
        <f t="shared" si="66"/>
        <v>0</v>
      </c>
      <c r="CT144" s="56">
        <f t="shared" si="66"/>
        <v>4647</v>
      </c>
      <c r="CU144" s="56">
        <f t="shared" si="66"/>
        <v>0</v>
      </c>
      <c r="CV144" s="56">
        <f t="shared" si="66"/>
        <v>0</v>
      </c>
      <c r="CW144" s="56">
        <f t="shared" si="66"/>
        <v>4647</v>
      </c>
      <c r="CX144" s="56">
        <f t="shared" si="66"/>
        <v>0</v>
      </c>
      <c r="CY144" s="56" t="e">
        <f>#REF!+CY145</f>
        <v>#REF!</v>
      </c>
      <c r="CZ144" s="56"/>
      <c r="DA144" s="56"/>
      <c r="DB144" s="56" t="e">
        <f t="shared" ref="DB144:DC144" si="67">#REF!+DB145</f>
        <v>#REF!</v>
      </c>
      <c r="DC144" s="56" t="e">
        <f t="shared" si="67"/>
        <v>#REF!</v>
      </c>
      <c r="DD144" s="56"/>
      <c r="DE144" s="56" t="e">
        <f t="shared" ref="DE144:DF144" si="68">#REF!+DE145</f>
        <v>#REF!</v>
      </c>
      <c r="DF144" s="56" t="e">
        <f t="shared" si="68"/>
        <v>#REF!</v>
      </c>
      <c r="DG144" s="268" t="e">
        <f t="shared" si="61"/>
        <v>#REF!</v>
      </c>
      <c r="DH144" s="247" t="e">
        <f t="shared" si="62"/>
        <v>#REF!</v>
      </c>
      <c r="DI144" s="248"/>
      <c r="DJ144" s="244"/>
      <c r="DK144" s="244"/>
      <c r="DL144" s="244"/>
      <c r="DM144" s="244"/>
      <c r="DN144" s="244"/>
      <c r="DO144" s="244"/>
      <c r="DP144" s="244"/>
      <c r="DQ144" s="244"/>
      <c r="DR144" s="244"/>
    </row>
    <row r="145" spans="1:122" ht="30" hidden="1" customHeight="1">
      <c r="A145" s="30"/>
      <c r="B145" s="366" t="s">
        <v>713</v>
      </c>
      <c r="C145" s="231"/>
      <c r="D145" s="231"/>
      <c r="E145" s="84"/>
      <c r="F145" s="84"/>
      <c r="G145" s="231"/>
      <c r="H145" s="56">
        <f t="shared" ref="H145:U145" si="69">SUM(H146)</f>
        <v>6000</v>
      </c>
      <c r="I145" s="56">
        <f t="shared" si="69"/>
        <v>0</v>
      </c>
      <c r="J145" s="56">
        <f t="shared" si="69"/>
        <v>0</v>
      </c>
      <c r="K145" s="56">
        <f t="shared" si="69"/>
        <v>0</v>
      </c>
      <c r="L145" s="56">
        <f t="shared" si="69"/>
        <v>0</v>
      </c>
      <c r="M145" s="56">
        <f t="shared" si="69"/>
        <v>0</v>
      </c>
      <c r="N145" s="56">
        <f t="shared" si="69"/>
        <v>0</v>
      </c>
      <c r="O145" s="56">
        <f t="shared" si="69"/>
        <v>0</v>
      </c>
      <c r="P145" s="56">
        <f t="shared" si="69"/>
        <v>0</v>
      </c>
      <c r="Q145" s="56">
        <f t="shared" si="69"/>
        <v>0</v>
      </c>
      <c r="R145" s="56">
        <f t="shared" si="69"/>
        <v>0</v>
      </c>
      <c r="S145" s="56">
        <f t="shared" si="69"/>
        <v>0</v>
      </c>
      <c r="T145" s="56">
        <f t="shared" si="69"/>
        <v>0</v>
      </c>
      <c r="U145" s="56">
        <f t="shared" si="69"/>
        <v>0</v>
      </c>
      <c r="V145" s="56">
        <v>342677</v>
      </c>
      <c r="W145" s="40">
        <v>-10071</v>
      </c>
      <c r="X145" s="40">
        <v>332606</v>
      </c>
      <c r="Y145" s="40">
        <v>0</v>
      </c>
      <c r="Z145" s="40">
        <v>332606</v>
      </c>
      <c r="AA145" s="40">
        <v>0</v>
      </c>
      <c r="AB145" s="40">
        <v>332606</v>
      </c>
      <c r="AC145" s="40">
        <f t="shared" si="50"/>
        <v>-326606</v>
      </c>
      <c r="AD145" s="40">
        <f t="shared" si="51"/>
        <v>6000</v>
      </c>
      <c r="AE145" s="40">
        <f t="shared" si="52"/>
        <v>6000</v>
      </c>
      <c r="AF145" s="40">
        <f t="shared" si="53"/>
        <v>6000</v>
      </c>
      <c r="AG145" s="74">
        <f t="shared" si="54"/>
        <v>5400</v>
      </c>
      <c r="AH145" s="56">
        <f t="shared" ref="AH145:AZ145" si="70">SUM(AH146)</f>
        <v>0</v>
      </c>
      <c r="AI145" s="56">
        <f t="shared" si="70"/>
        <v>0</v>
      </c>
      <c r="AJ145" s="56">
        <f t="shared" si="70"/>
        <v>5400</v>
      </c>
      <c r="AK145" s="56">
        <f t="shared" si="70"/>
        <v>0</v>
      </c>
      <c r="AL145" s="56">
        <f t="shared" si="70"/>
        <v>0</v>
      </c>
      <c r="AM145" s="56">
        <f t="shared" si="70"/>
        <v>0</v>
      </c>
      <c r="AN145" s="56">
        <f t="shared" si="70"/>
        <v>0</v>
      </c>
      <c r="AO145" s="56">
        <f t="shared" si="70"/>
        <v>0</v>
      </c>
      <c r="AP145" s="56">
        <f t="shared" si="70"/>
        <v>0</v>
      </c>
      <c r="AQ145" s="56">
        <f t="shared" si="70"/>
        <v>0</v>
      </c>
      <c r="AR145" s="56">
        <f t="shared" si="70"/>
        <v>0</v>
      </c>
      <c r="AS145" s="56">
        <f t="shared" si="70"/>
        <v>0</v>
      </c>
      <c r="AT145" s="56">
        <f t="shared" si="70"/>
        <v>0</v>
      </c>
      <c r="AU145" s="56">
        <f t="shared" si="70"/>
        <v>600</v>
      </c>
      <c r="AV145" s="56">
        <f t="shared" si="70"/>
        <v>0</v>
      </c>
      <c r="AW145" s="56">
        <f t="shared" si="70"/>
        <v>600</v>
      </c>
      <c r="AX145" s="56">
        <f t="shared" si="70"/>
        <v>0</v>
      </c>
      <c r="AY145" s="56">
        <f t="shared" si="70"/>
        <v>0</v>
      </c>
      <c r="AZ145" s="56">
        <f t="shared" si="70"/>
        <v>0</v>
      </c>
      <c r="BA145" s="56"/>
      <c r="BB145" s="56">
        <f t="shared" ref="BB145:BJ145" si="71">SUM(BB146)</f>
        <v>0</v>
      </c>
      <c r="BC145" s="56">
        <f t="shared" si="71"/>
        <v>0</v>
      </c>
      <c r="BD145" s="56">
        <f t="shared" si="71"/>
        <v>0</v>
      </c>
      <c r="BE145" s="56">
        <f t="shared" si="71"/>
        <v>0</v>
      </c>
      <c r="BF145" s="56">
        <f t="shared" si="71"/>
        <v>0</v>
      </c>
      <c r="BG145" s="56">
        <f t="shared" si="71"/>
        <v>0</v>
      </c>
      <c r="BH145" s="56">
        <f t="shared" si="71"/>
        <v>0</v>
      </c>
      <c r="BI145" s="56">
        <f t="shared" si="71"/>
        <v>0</v>
      </c>
      <c r="BJ145" s="56">
        <f t="shared" si="71"/>
        <v>0</v>
      </c>
      <c r="BK145" s="243"/>
      <c r="BL145" s="243"/>
      <c r="BM145" s="243"/>
      <c r="BN145" s="56">
        <f t="shared" ref="BN145:CI145" si="72">SUM(BN146)</f>
        <v>6000</v>
      </c>
      <c r="BO145" s="56">
        <f t="shared" si="72"/>
        <v>6000</v>
      </c>
      <c r="BP145" s="56">
        <f t="shared" si="72"/>
        <v>0</v>
      </c>
      <c r="BQ145" s="56">
        <f t="shared" si="72"/>
        <v>0</v>
      </c>
      <c r="BR145" s="56">
        <f t="shared" si="72"/>
        <v>0</v>
      </c>
      <c r="BS145" s="56">
        <f t="shared" si="72"/>
        <v>0</v>
      </c>
      <c r="BT145" s="56">
        <f t="shared" si="72"/>
        <v>0</v>
      </c>
      <c r="BU145" s="56">
        <f t="shared" si="72"/>
        <v>0</v>
      </c>
      <c r="BV145" s="56">
        <f t="shared" si="72"/>
        <v>0</v>
      </c>
      <c r="BW145" s="56">
        <f t="shared" si="72"/>
        <v>0</v>
      </c>
      <c r="BX145" s="56">
        <f t="shared" si="72"/>
        <v>0</v>
      </c>
      <c r="BY145" s="56">
        <f t="shared" si="72"/>
        <v>0</v>
      </c>
      <c r="BZ145" s="56">
        <f t="shared" si="72"/>
        <v>0</v>
      </c>
      <c r="CA145" s="56">
        <f t="shared" si="72"/>
        <v>0</v>
      </c>
      <c r="CB145" s="56">
        <f t="shared" si="72"/>
        <v>0</v>
      </c>
      <c r="CC145" s="56">
        <f t="shared" si="72"/>
        <v>0</v>
      </c>
      <c r="CD145" s="56">
        <f t="shared" si="72"/>
        <v>0</v>
      </c>
      <c r="CE145" s="56">
        <f t="shared" si="72"/>
        <v>0</v>
      </c>
      <c r="CF145" s="56">
        <f t="shared" si="72"/>
        <v>0</v>
      </c>
      <c r="CG145" s="56">
        <f t="shared" si="72"/>
        <v>0</v>
      </c>
      <c r="CH145" s="56">
        <f t="shared" si="72"/>
        <v>0</v>
      </c>
      <c r="CI145" s="56">
        <f t="shared" si="72"/>
        <v>0</v>
      </c>
      <c r="CJ145" s="55">
        <f t="shared" ref="CJ145:CJ146" si="73">SUM(CK145:CS145)</f>
        <v>1353</v>
      </c>
      <c r="CK145" s="55">
        <f t="shared" ref="CK145:CY145" si="74">SUM(CK146)</f>
        <v>0</v>
      </c>
      <c r="CL145" s="55">
        <f t="shared" si="74"/>
        <v>0</v>
      </c>
      <c r="CM145" s="55">
        <f t="shared" si="74"/>
        <v>753</v>
      </c>
      <c r="CN145" s="55">
        <f t="shared" si="74"/>
        <v>0</v>
      </c>
      <c r="CO145" s="56">
        <f t="shared" si="74"/>
        <v>0</v>
      </c>
      <c r="CP145" s="56">
        <f t="shared" si="74"/>
        <v>600</v>
      </c>
      <c r="CQ145" s="56">
        <f t="shared" si="74"/>
        <v>0</v>
      </c>
      <c r="CR145" s="56">
        <f t="shared" si="74"/>
        <v>0</v>
      </c>
      <c r="CS145" s="56">
        <f t="shared" si="74"/>
        <v>0</v>
      </c>
      <c r="CT145" s="56">
        <f t="shared" si="74"/>
        <v>4647</v>
      </c>
      <c r="CU145" s="56">
        <f t="shared" si="74"/>
        <v>0</v>
      </c>
      <c r="CV145" s="56">
        <f t="shared" si="74"/>
        <v>0</v>
      </c>
      <c r="CW145" s="56">
        <f t="shared" si="74"/>
        <v>4647</v>
      </c>
      <c r="CX145" s="55">
        <f t="shared" si="74"/>
        <v>0</v>
      </c>
      <c r="CY145" s="56">
        <f t="shared" si="74"/>
        <v>0</v>
      </c>
      <c r="CZ145" s="56"/>
      <c r="DA145" s="56"/>
      <c r="DB145" s="30"/>
      <c r="DC145" s="30"/>
      <c r="DD145" s="30"/>
      <c r="DE145" s="30"/>
      <c r="DF145" s="57"/>
      <c r="DG145" s="268">
        <f t="shared" si="61"/>
        <v>4647</v>
      </c>
      <c r="DH145" s="247">
        <f t="shared" si="62"/>
        <v>0</v>
      </c>
      <c r="DI145" s="248"/>
      <c r="DJ145" s="244"/>
      <c r="DK145" s="244"/>
      <c r="DL145" s="244"/>
      <c r="DM145" s="244"/>
      <c r="DN145" s="244"/>
      <c r="DO145" s="244"/>
      <c r="DP145" s="244"/>
      <c r="DQ145" s="244"/>
      <c r="DR145" s="244"/>
    </row>
    <row r="146" spans="1:122" ht="51.75" hidden="1" customHeight="1">
      <c r="A146" s="39">
        <v>1</v>
      </c>
      <c r="B146" s="78" t="s">
        <v>888</v>
      </c>
      <c r="C146" s="89"/>
      <c r="D146" s="89"/>
      <c r="E146" s="72"/>
      <c r="F146" s="72" t="s">
        <v>889</v>
      </c>
      <c r="G146" s="39" t="s">
        <v>890</v>
      </c>
      <c r="H146" s="386">
        <v>6000</v>
      </c>
      <c r="I146" s="75"/>
      <c r="J146" s="387"/>
      <c r="K146" s="259"/>
      <c r="L146" s="387"/>
      <c r="M146" s="387"/>
      <c r="N146" s="260"/>
      <c r="O146" s="260"/>
      <c r="P146" s="260"/>
      <c r="Q146" s="387"/>
      <c r="R146" s="74"/>
      <c r="S146" s="74"/>
      <c r="T146" s="74"/>
      <c r="U146" s="74"/>
      <c r="V146" s="74">
        <v>6000</v>
      </c>
      <c r="W146" s="74">
        <v>0</v>
      </c>
      <c r="X146" s="74">
        <v>6000</v>
      </c>
      <c r="Y146" s="74">
        <v>0</v>
      </c>
      <c r="Z146" s="74">
        <v>6000</v>
      </c>
      <c r="AA146" s="74">
        <v>0</v>
      </c>
      <c r="AB146" s="74">
        <v>6000</v>
      </c>
      <c r="AC146" s="74">
        <f t="shared" si="50"/>
        <v>0</v>
      </c>
      <c r="AD146" s="74">
        <f t="shared" si="51"/>
        <v>6000</v>
      </c>
      <c r="AE146" s="74">
        <f t="shared" si="52"/>
        <v>6000</v>
      </c>
      <c r="AF146" s="74">
        <f t="shared" si="53"/>
        <v>6000</v>
      </c>
      <c r="AG146" s="74">
        <f t="shared" si="54"/>
        <v>5400</v>
      </c>
      <c r="AH146" s="74"/>
      <c r="AI146" s="74"/>
      <c r="AJ146" s="74">
        <v>5400</v>
      </c>
      <c r="AK146" s="74"/>
      <c r="AL146" s="74"/>
      <c r="AM146" s="75"/>
      <c r="AN146" s="75"/>
      <c r="AO146" s="74"/>
      <c r="AP146" s="74"/>
      <c r="AQ146" s="74"/>
      <c r="AR146" s="74"/>
      <c r="AS146" s="74"/>
      <c r="AT146" s="75"/>
      <c r="AU146" s="74">
        <f>SUM(AV146:AZ146)</f>
        <v>600</v>
      </c>
      <c r="AV146" s="74"/>
      <c r="AW146" s="74">
        <v>600</v>
      </c>
      <c r="AX146" s="74"/>
      <c r="AY146" s="74"/>
      <c r="AZ146" s="74"/>
      <c r="BA146" s="74"/>
      <c r="BB146" s="74"/>
      <c r="BC146" s="74"/>
      <c r="BD146" s="74"/>
      <c r="BE146" s="74"/>
      <c r="BF146" s="74"/>
      <c r="BG146" s="74"/>
      <c r="BH146" s="74"/>
      <c r="BI146" s="386"/>
      <c r="BJ146" s="41"/>
      <c r="BK146" s="89">
        <v>2023</v>
      </c>
      <c r="BL146" s="89">
        <v>2025</v>
      </c>
      <c r="BM146" s="89" t="s">
        <v>891</v>
      </c>
      <c r="BN146" s="386">
        <v>6000</v>
      </c>
      <c r="BO146" s="386">
        <v>6000</v>
      </c>
      <c r="BP146" s="388"/>
      <c r="BQ146" s="388"/>
      <c r="BR146" s="388"/>
      <c r="BS146" s="388"/>
      <c r="BT146" s="388"/>
      <c r="BU146" s="388"/>
      <c r="BV146" s="388"/>
      <c r="BW146" s="388"/>
      <c r="BX146" s="388"/>
      <c r="BY146" s="388"/>
      <c r="BZ146" s="75"/>
      <c r="CA146" s="282"/>
      <c r="CB146" s="282"/>
      <c r="CC146" s="282"/>
      <c r="CD146" s="282"/>
      <c r="CE146" s="75"/>
      <c r="CF146" s="282"/>
      <c r="CG146" s="282"/>
      <c r="CH146" s="282"/>
      <c r="CI146" s="282"/>
      <c r="CJ146" s="75">
        <f t="shared" si="73"/>
        <v>1353</v>
      </c>
      <c r="CK146" s="75"/>
      <c r="CL146" s="75"/>
      <c r="CM146" s="75">
        <v>753</v>
      </c>
      <c r="CN146" s="75"/>
      <c r="CO146" s="74"/>
      <c r="CP146" s="74">
        <v>600</v>
      </c>
      <c r="CQ146" s="74"/>
      <c r="CR146" s="74"/>
      <c r="CS146" s="74"/>
      <c r="CT146" s="74">
        <f>SUM(CU146:CX146)</f>
        <v>4647</v>
      </c>
      <c r="CU146" s="41">
        <f t="shared" ref="CU146:CW146" si="75">AH146-BQ146-CA146-CK146</f>
        <v>0</v>
      </c>
      <c r="CV146" s="41">
        <f t="shared" si="75"/>
        <v>0</v>
      </c>
      <c r="CW146" s="41">
        <f t="shared" si="75"/>
        <v>4647</v>
      </c>
      <c r="CX146" s="75"/>
      <c r="CY146" s="389"/>
      <c r="CZ146" s="39"/>
      <c r="DA146" s="39"/>
      <c r="DB146" s="78"/>
      <c r="DC146" s="78"/>
      <c r="DD146" s="39"/>
      <c r="DE146" s="39"/>
      <c r="DF146" s="41"/>
      <c r="DG146" s="268">
        <f t="shared" si="61"/>
        <v>4647</v>
      </c>
      <c r="DH146" s="253">
        <f t="shared" si="62"/>
        <v>0</v>
      </c>
      <c r="DI146" s="254"/>
      <c r="DJ146" s="298"/>
      <c r="DK146" s="298"/>
      <c r="DL146" s="298"/>
      <c r="DM146" s="298"/>
      <c r="DN146" s="298"/>
      <c r="DO146" s="298"/>
      <c r="DP146" s="298"/>
      <c r="DQ146" s="298"/>
      <c r="DR146" s="298"/>
    </row>
    <row r="147" spans="1:122" ht="32.25" customHeight="1">
      <c r="A147" s="30" t="s">
        <v>28</v>
      </c>
      <c r="B147" s="249" t="s">
        <v>65</v>
      </c>
      <c r="C147" s="231"/>
      <c r="D147" s="231"/>
      <c r="E147" s="307"/>
      <c r="F147" s="307"/>
      <c r="G147" s="307"/>
      <c r="H147" s="40" t="e">
        <f t="shared" ref="H147:U147" si="76">#REF!+H148</f>
        <v>#REF!</v>
      </c>
      <c r="I147" s="40" t="e">
        <f t="shared" si="76"/>
        <v>#REF!</v>
      </c>
      <c r="J147" s="40" t="e">
        <f t="shared" si="76"/>
        <v>#REF!</v>
      </c>
      <c r="K147" s="40" t="e">
        <f t="shared" si="76"/>
        <v>#REF!</v>
      </c>
      <c r="L147" s="40" t="e">
        <f t="shared" si="76"/>
        <v>#REF!</v>
      </c>
      <c r="M147" s="40" t="e">
        <f t="shared" si="76"/>
        <v>#REF!</v>
      </c>
      <c r="N147" s="40" t="e">
        <f t="shared" si="76"/>
        <v>#REF!</v>
      </c>
      <c r="O147" s="40" t="e">
        <f t="shared" si="76"/>
        <v>#REF!</v>
      </c>
      <c r="P147" s="40" t="e">
        <f t="shared" si="76"/>
        <v>#REF!</v>
      </c>
      <c r="Q147" s="40" t="e">
        <f t="shared" si="76"/>
        <v>#REF!</v>
      </c>
      <c r="R147" s="40" t="e">
        <f t="shared" si="76"/>
        <v>#REF!</v>
      </c>
      <c r="S147" s="40" t="e">
        <f t="shared" si="76"/>
        <v>#REF!</v>
      </c>
      <c r="T147" s="40" t="e">
        <f t="shared" si="76"/>
        <v>#REF!</v>
      </c>
      <c r="U147" s="40" t="e">
        <f t="shared" si="76"/>
        <v>#REF!</v>
      </c>
      <c r="V147" s="40">
        <v>196156</v>
      </c>
      <c r="W147" s="40">
        <v>14402</v>
      </c>
      <c r="X147" s="40">
        <v>210558</v>
      </c>
      <c r="Y147" s="40">
        <v>0</v>
      </c>
      <c r="Z147" s="40">
        <v>210558</v>
      </c>
      <c r="AA147" s="40">
        <v>0</v>
      </c>
      <c r="AB147" s="40">
        <v>210558</v>
      </c>
      <c r="AC147" s="40" t="e">
        <f t="shared" si="50"/>
        <v>#REF!</v>
      </c>
      <c r="AD147" s="40" t="e">
        <f t="shared" si="51"/>
        <v>#REF!</v>
      </c>
      <c r="AE147" s="40" t="e">
        <f t="shared" si="52"/>
        <v>#REF!</v>
      </c>
      <c r="AF147" s="40" t="e">
        <f t="shared" si="53"/>
        <v>#REF!</v>
      </c>
      <c r="AG147" s="74" t="e">
        <f t="shared" si="54"/>
        <v>#REF!</v>
      </c>
      <c r="AH147" s="40" t="e">
        <f t="shared" ref="AH147:AZ147" si="77">#REF!+AH148</f>
        <v>#REF!</v>
      </c>
      <c r="AI147" s="40" t="e">
        <f t="shared" si="77"/>
        <v>#REF!</v>
      </c>
      <c r="AJ147" s="40" t="e">
        <f t="shared" si="77"/>
        <v>#REF!</v>
      </c>
      <c r="AK147" s="40" t="e">
        <f t="shared" si="77"/>
        <v>#REF!</v>
      </c>
      <c r="AL147" s="40" t="e">
        <f t="shared" si="77"/>
        <v>#REF!</v>
      </c>
      <c r="AM147" s="40" t="e">
        <f t="shared" si="77"/>
        <v>#REF!</v>
      </c>
      <c r="AN147" s="40" t="e">
        <f t="shared" si="77"/>
        <v>#REF!</v>
      </c>
      <c r="AO147" s="40" t="e">
        <f t="shared" si="77"/>
        <v>#REF!</v>
      </c>
      <c r="AP147" s="40" t="e">
        <f t="shared" si="77"/>
        <v>#REF!</v>
      </c>
      <c r="AQ147" s="40" t="e">
        <f t="shared" si="77"/>
        <v>#REF!</v>
      </c>
      <c r="AR147" s="40" t="e">
        <f t="shared" si="77"/>
        <v>#REF!</v>
      </c>
      <c r="AS147" s="40" t="e">
        <f t="shared" si="77"/>
        <v>#REF!</v>
      </c>
      <c r="AT147" s="40" t="e">
        <f t="shared" si="77"/>
        <v>#REF!</v>
      </c>
      <c r="AU147" s="40" t="e">
        <f t="shared" si="77"/>
        <v>#REF!</v>
      </c>
      <c r="AV147" s="40" t="e">
        <f t="shared" si="77"/>
        <v>#REF!</v>
      </c>
      <c r="AW147" s="40" t="e">
        <f t="shared" si="77"/>
        <v>#REF!</v>
      </c>
      <c r="AX147" s="40" t="e">
        <f t="shared" si="77"/>
        <v>#REF!</v>
      </c>
      <c r="AY147" s="40" t="e">
        <f t="shared" si="77"/>
        <v>#REF!</v>
      </c>
      <c r="AZ147" s="40" t="e">
        <f t="shared" si="77"/>
        <v>#REF!</v>
      </c>
      <c r="BA147" s="40"/>
      <c r="BB147" s="40" t="e">
        <f t="shared" ref="BB147:BJ147" si="78">#REF!+BB148</f>
        <v>#REF!</v>
      </c>
      <c r="BC147" s="40" t="e">
        <f t="shared" si="78"/>
        <v>#REF!</v>
      </c>
      <c r="BD147" s="40" t="e">
        <f t="shared" si="78"/>
        <v>#REF!</v>
      </c>
      <c r="BE147" s="40" t="e">
        <f t="shared" si="78"/>
        <v>#REF!</v>
      </c>
      <c r="BF147" s="40" t="e">
        <f t="shared" si="78"/>
        <v>#REF!</v>
      </c>
      <c r="BG147" s="40" t="e">
        <f t="shared" si="78"/>
        <v>#REF!</v>
      </c>
      <c r="BH147" s="40" t="e">
        <f t="shared" si="78"/>
        <v>#REF!</v>
      </c>
      <c r="BI147" s="40" t="e">
        <f t="shared" si="78"/>
        <v>#REF!</v>
      </c>
      <c r="BJ147" s="40" t="e">
        <f t="shared" si="78"/>
        <v>#REF!</v>
      </c>
      <c r="BK147" s="243"/>
      <c r="BL147" s="243"/>
      <c r="BM147" s="243"/>
      <c r="BN147" s="40">
        <f t="shared" ref="BN147:CX147" si="79">BN148+BN150</f>
        <v>42994</v>
      </c>
      <c r="BO147" s="40">
        <f t="shared" si="79"/>
        <v>42234</v>
      </c>
      <c r="BP147" s="40">
        <f t="shared" si="79"/>
        <v>1000</v>
      </c>
      <c r="BQ147" s="40">
        <f t="shared" si="79"/>
        <v>1000</v>
      </c>
      <c r="BR147" s="40">
        <f t="shared" si="79"/>
        <v>0</v>
      </c>
      <c r="BS147" s="40">
        <f t="shared" si="79"/>
        <v>0</v>
      </c>
      <c r="BT147" s="40">
        <f t="shared" si="79"/>
        <v>0</v>
      </c>
      <c r="BU147" s="40">
        <f t="shared" si="79"/>
        <v>590.37</v>
      </c>
      <c r="BV147" s="40">
        <f t="shared" si="79"/>
        <v>590.37</v>
      </c>
      <c r="BW147" s="40">
        <f t="shared" si="79"/>
        <v>0</v>
      </c>
      <c r="BX147" s="40">
        <f t="shared" si="79"/>
        <v>0</v>
      </c>
      <c r="BY147" s="40">
        <f t="shared" si="79"/>
        <v>0</v>
      </c>
      <c r="BZ147" s="40">
        <f t="shared" si="79"/>
        <v>10790</v>
      </c>
      <c r="CA147" s="40">
        <f t="shared" si="79"/>
        <v>8500</v>
      </c>
      <c r="CB147" s="40">
        <f t="shared" si="79"/>
        <v>2290</v>
      </c>
      <c r="CC147" s="40">
        <f t="shared" si="79"/>
        <v>0</v>
      </c>
      <c r="CD147" s="40">
        <f t="shared" si="79"/>
        <v>0</v>
      </c>
      <c r="CE147" s="40">
        <f t="shared" si="79"/>
        <v>10790</v>
      </c>
      <c r="CF147" s="40">
        <f t="shared" si="79"/>
        <v>8500</v>
      </c>
      <c r="CG147" s="40">
        <f t="shared" si="79"/>
        <v>2290</v>
      </c>
      <c r="CH147" s="40">
        <f t="shared" si="79"/>
        <v>0</v>
      </c>
      <c r="CI147" s="40">
        <f t="shared" si="79"/>
        <v>0</v>
      </c>
      <c r="CJ147" s="40">
        <f t="shared" si="79"/>
        <v>19762</v>
      </c>
      <c r="CK147" s="40">
        <f t="shared" si="79"/>
        <v>7138</v>
      </c>
      <c r="CL147" s="40">
        <f t="shared" si="79"/>
        <v>0</v>
      </c>
      <c r="CM147" s="40">
        <f t="shared" si="79"/>
        <v>0</v>
      </c>
      <c r="CN147" s="40">
        <f t="shared" si="79"/>
        <v>0</v>
      </c>
      <c r="CO147" s="40">
        <f t="shared" si="79"/>
        <v>0</v>
      </c>
      <c r="CP147" s="40">
        <f t="shared" si="79"/>
        <v>6150</v>
      </c>
      <c r="CQ147" s="40">
        <f t="shared" si="79"/>
        <v>0</v>
      </c>
      <c r="CR147" s="40">
        <f t="shared" si="79"/>
        <v>6474</v>
      </c>
      <c r="CS147" s="40">
        <f t="shared" si="79"/>
        <v>0</v>
      </c>
      <c r="CT147" s="40">
        <f t="shared" si="79"/>
        <v>9678</v>
      </c>
      <c r="CU147" s="40">
        <f t="shared" si="79"/>
        <v>3828</v>
      </c>
      <c r="CV147" s="40">
        <f t="shared" si="79"/>
        <v>0</v>
      </c>
      <c r="CW147" s="40">
        <f t="shared" si="79"/>
        <v>5850</v>
      </c>
      <c r="CX147" s="40">
        <f t="shared" si="79"/>
        <v>0</v>
      </c>
      <c r="CY147" s="40" t="e">
        <f>#REF!+CY148</f>
        <v>#REF!</v>
      </c>
      <c r="CZ147" s="307"/>
      <c r="DA147" s="307"/>
      <c r="DB147" s="39"/>
      <c r="DC147" s="39"/>
      <c r="DD147" s="39"/>
      <c r="DE147" s="39"/>
      <c r="DF147" s="57"/>
      <c r="DG147" s="268" t="e">
        <f t="shared" si="61"/>
        <v>#REF!</v>
      </c>
      <c r="DH147" s="247" t="e">
        <f t="shared" si="62"/>
        <v>#REF!</v>
      </c>
      <c r="DI147" s="248"/>
      <c r="DJ147" s="237"/>
      <c r="DK147" s="237"/>
      <c r="DL147" s="237"/>
      <c r="DM147" s="237"/>
      <c r="DN147" s="237"/>
      <c r="DO147" s="237"/>
      <c r="DP147" s="237"/>
      <c r="DQ147" s="237"/>
      <c r="DR147" s="237"/>
    </row>
    <row r="148" spans="1:122" ht="36.75" hidden="1" customHeight="1">
      <c r="A148" s="30"/>
      <c r="B148" s="249" t="s">
        <v>845</v>
      </c>
      <c r="C148" s="231"/>
      <c r="D148" s="231"/>
      <c r="E148" s="84"/>
      <c r="F148" s="84"/>
      <c r="G148" s="231"/>
      <c r="H148" s="59">
        <f t="shared" ref="H148:U148" si="80">SUM(H149:H158)</f>
        <v>42994</v>
      </c>
      <c r="I148" s="59">
        <f t="shared" si="80"/>
        <v>42234</v>
      </c>
      <c r="J148" s="59">
        <f t="shared" si="80"/>
        <v>244</v>
      </c>
      <c r="K148" s="59">
        <f t="shared" si="80"/>
        <v>244</v>
      </c>
      <c r="L148" s="59">
        <f t="shared" si="80"/>
        <v>0</v>
      </c>
      <c r="M148" s="59">
        <f t="shared" si="80"/>
        <v>0</v>
      </c>
      <c r="N148" s="59">
        <f t="shared" si="80"/>
        <v>1000</v>
      </c>
      <c r="O148" s="59">
        <f t="shared" si="80"/>
        <v>1000</v>
      </c>
      <c r="P148" s="59">
        <f t="shared" si="80"/>
        <v>0</v>
      </c>
      <c r="Q148" s="59">
        <f t="shared" si="80"/>
        <v>0</v>
      </c>
      <c r="R148" s="59">
        <f t="shared" si="80"/>
        <v>21756</v>
      </c>
      <c r="S148" s="59">
        <f t="shared" si="80"/>
        <v>21756</v>
      </c>
      <c r="T148" s="59">
        <f t="shared" si="80"/>
        <v>0</v>
      </c>
      <c r="U148" s="59">
        <f t="shared" si="80"/>
        <v>0</v>
      </c>
      <c r="V148" s="59">
        <v>171400</v>
      </c>
      <c r="W148" s="40">
        <v>9260</v>
      </c>
      <c r="X148" s="40">
        <v>180660</v>
      </c>
      <c r="Y148" s="40">
        <v>0</v>
      </c>
      <c r="Z148" s="40">
        <v>180660</v>
      </c>
      <c r="AA148" s="40">
        <v>0</v>
      </c>
      <c r="AB148" s="40">
        <v>180660</v>
      </c>
      <c r="AC148" s="40">
        <f t="shared" si="50"/>
        <v>-138670</v>
      </c>
      <c r="AD148" s="40">
        <f t="shared" si="51"/>
        <v>41990</v>
      </c>
      <c r="AE148" s="40">
        <f t="shared" si="52"/>
        <v>41990</v>
      </c>
      <c r="AF148" s="40">
        <f t="shared" si="53"/>
        <v>41990</v>
      </c>
      <c r="AG148" s="74">
        <f t="shared" si="54"/>
        <v>29366</v>
      </c>
      <c r="AH148" s="59">
        <f t="shared" ref="AH148:AZ148" si="81">SUM(AH149:AH158)</f>
        <v>20466</v>
      </c>
      <c r="AI148" s="59">
        <f t="shared" si="81"/>
        <v>2290</v>
      </c>
      <c r="AJ148" s="59">
        <f t="shared" si="81"/>
        <v>6610</v>
      </c>
      <c r="AK148" s="59">
        <f t="shared" si="81"/>
        <v>0</v>
      </c>
      <c r="AL148" s="59">
        <f t="shared" si="81"/>
        <v>0</v>
      </c>
      <c r="AM148" s="59">
        <f t="shared" si="81"/>
        <v>0</v>
      </c>
      <c r="AN148" s="59">
        <f t="shared" si="81"/>
        <v>0</v>
      </c>
      <c r="AO148" s="59">
        <f t="shared" si="81"/>
        <v>0</v>
      </c>
      <c r="AP148" s="59">
        <f t="shared" si="81"/>
        <v>0</v>
      </c>
      <c r="AQ148" s="59">
        <f t="shared" si="81"/>
        <v>0</v>
      </c>
      <c r="AR148" s="59">
        <f t="shared" si="81"/>
        <v>0</v>
      </c>
      <c r="AS148" s="59">
        <f t="shared" si="81"/>
        <v>0</v>
      </c>
      <c r="AT148" s="59">
        <f t="shared" si="81"/>
        <v>0</v>
      </c>
      <c r="AU148" s="59">
        <f t="shared" si="81"/>
        <v>12624</v>
      </c>
      <c r="AV148" s="59">
        <f t="shared" si="81"/>
        <v>0</v>
      </c>
      <c r="AW148" s="59">
        <f t="shared" si="81"/>
        <v>6150</v>
      </c>
      <c r="AX148" s="59">
        <f t="shared" si="81"/>
        <v>0</v>
      </c>
      <c r="AY148" s="59">
        <f t="shared" si="81"/>
        <v>6474</v>
      </c>
      <c r="AZ148" s="59">
        <f t="shared" si="81"/>
        <v>0</v>
      </c>
      <c r="BA148" s="59"/>
      <c r="BB148" s="59">
        <f t="shared" ref="BB148:BJ148" si="82">SUM(BB149:BB158)</f>
        <v>0</v>
      </c>
      <c r="BC148" s="59">
        <f t="shared" si="82"/>
        <v>0</v>
      </c>
      <c r="BD148" s="59">
        <f t="shared" si="82"/>
        <v>0</v>
      </c>
      <c r="BE148" s="59">
        <f t="shared" si="82"/>
        <v>0</v>
      </c>
      <c r="BF148" s="59">
        <f t="shared" si="82"/>
        <v>0</v>
      </c>
      <c r="BG148" s="59">
        <f t="shared" si="82"/>
        <v>0</v>
      </c>
      <c r="BH148" s="59">
        <f t="shared" si="82"/>
        <v>0</v>
      </c>
      <c r="BI148" s="59">
        <f t="shared" si="82"/>
        <v>0</v>
      </c>
      <c r="BJ148" s="59">
        <f t="shared" si="82"/>
        <v>0</v>
      </c>
      <c r="BK148" s="243"/>
      <c r="BL148" s="243"/>
      <c r="BM148" s="243"/>
      <c r="BN148" s="59">
        <f t="shared" ref="BN148:CX148" si="83">BN149</f>
        <v>22000</v>
      </c>
      <c r="BO148" s="59">
        <f t="shared" si="83"/>
        <v>22000</v>
      </c>
      <c r="BP148" s="59">
        <f t="shared" si="83"/>
        <v>1000</v>
      </c>
      <c r="BQ148" s="59">
        <f t="shared" si="83"/>
        <v>1000</v>
      </c>
      <c r="BR148" s="59">
        <f t="shared" si="83"/>
        <v>0</v>
      </c>
      <c r="BS148" s="59">
        <f t="shared" si="83"/>
        <v>0</v>
      </c>
      <c r="BT148" s="59">
        <f t="shared" si="83"/>
        <v>0</v>
      </c>
      <c r="BU148" s="59">
        <f t="shared" si="83"/>
        <v>590.37</v>
      </c>
      <c r="BV148" s="59">
        <f t="shared" si="83"/>
        <v>590.37</v>
      </c>
      <c r="BW148" s="59">
        <f t="shared" si="83"/>
        <v>0</v>
      </c>
      <c r="BX148" s="59">
        <f t="shared" si="83"/>
        <v>0</v>
      </c>
      <c r="BY148" s="59">
        <f t="shared" si="83"/>
        <v>0</v>
      </c>
      <c r="BZ148" s="59">
        <f t="shared" si="83"/>
        <v>10790</v>
      </c>
      <c r="CA148" s="59">
        <f t="shared" si="83"/>
        <v>8500</v>
      </c>
      <c r="CB148" s="59">
        <f t="shared" si="83"/>
        <v>2290</v>
      </c>
      <c r="CC148" s="59">
        <f t="shared" si="83"/>
        <v>0</v>
      </c>
      <c r="CD148" s="59">
        <f t="shared" si="83"/>
        <v>0</v>
      </c>
      <c r="CE148" s="59">
        <f t="shared" si="83"/>
        <v>10790</v>
      </c>
      <c r="CF148" s="59">
        <f t="shared" si="83"/>
        <v>8500</v>
      </c>
      <c r="CG148" s="59">
        <f t="shared" si="83"/>
        <v>2290</v>
      </c>
      <c r="CH148" s="59">
        <f t="shared" si="83"/>
        <v>0</v>
      </c>
      <c r="CI148" s="59">
        <f t="shared" si="83"/>
        <v>0</v>
      </c>
      <c r="CJ148" s="59">
        <f t="shared" si="83"/>
        <v>7138</v>
      </c>
      <c r="CK148" s="59">
        <f t="shared" si="83"/>
        <v>7138</v>
      </c>
      <c r="CL148" s="59">
        <f t="shared" si="83"/>
        <v>0</v>
      </c>
      <c r="CM148" s="59">
        <f t="shared" si="83"/>
        <v>0</v>
      </c>
      <c r="CN148" s="59">
        <f t="shared" si="83"/>
        <v>0</v>
      </c>
      <c r="CO148" s="59">
        <f t="shared" si="83"/>
        <v>0</v>
      </c>
      <c r="CP148" s="59">
        <f t="shared" si="83"/>
        <v>0</v>
      </c>
      <c r="CQ148" s="59">
        <f t="shared" si="83"/>
        <v>0</v>
      </c>
      <c r="CR148" s="59">
        <f t="shared" si="83"/>
        <v>0</v>
      </c>
      <c r="CS148" s="59">
        <f t="shared" si="83"/>
        <v>0</v>
      </c>
      <c r="CT148" s="59">
        <f t="shared" si="83"/>
        <v>2828</v>
      </c>
      <c r="CU148" s="59">
        <f t="shared" si="83"/>
        <v>2828</v>
      </c>
      <c r="CV148" s="59">
        <f t="shared" si="83"/>
        <v>0</v>
      </c>
      <c r="CW148" s="59">
        <f t="shared" si="83"/>
        <v>0</v>
      </c>
      <c r="CX148" s="59">
        <f t="shared" si="83"/>
        <v>0</v>
      </c>
      <c r="CY148" s="59">
        <f>SUM(CY149:CY158)</f>
        <v>0</v>
      </c>
      <c r="CZ148" s="59"/>
      <c r="DA148" s="59"/>
      <c r="DB148" s="59">
        <f t="shared" ref="DB148:DF148" si="84">SUM(DB149:DB158)</f>
        <v>0</v>
      </c>
      <c r="DC148" s="59">
        <f t="shared" si="84"/>
        <v>0</v>
      </c>
      <c r="DD148" s="59">
        <f t="shared" si="84"/>
        <v>0</v>
      </c>
      <c r="DE148" s="59">
        <f t="shared" si="84"/>
        <v>0</v>
      </c>
      <c r="DF148" s="59">
        <f t="shared" si="84"/>
        <v>0</v>
      </c>
      <c r="DG148" s="268">
        <f t="shared" si="61"/>
        <v>23062</v>
      </c>
      <c r="DH148" s="247">
        <f t="shared" si="62"/>
        <v>20234</v>
      </c>
      <c r="DI148" s="248"/>
      <c r="DJ148" s="244"/>
      <c r="DK148" s="244"/>
      <c r="DL148" s="244"/>
      <c r="DM148" s="244"/>
      <c r="DN148" s="244"/>
      <c r="DO148" s="244"/>
      <c r="DP148" s="244"/>
      <c r="DQ148" s="244"/>
      <c r="DR148" s="244"/>
    </row>
    <row r="149" spans="1:122" ht="36" hidden="1" customHeight="1">
      <c r="A149" s="276" t="s">
        <v>39</v>
      </c>
      <c r="B149" s="90" t="s">
        <v>892</v>
      </c>
      <c r="C149" s="89" t="s">
        <v>893</v>
      </c>
      <c r="D149" s="89"/>
      <c r="E149" s="72">
        <v>2021</v>
      </c>
      <c r="F149" s="72">
        <v>2024</v>
      </c>
      <c r="G149" s="89" t="s">
        <v>894</v>
      </c>
      <c r="H149" s="261">
        <f>I149</f>
        <v>22000</v>
      </c>
      <c r="I149" s="261">
        <v>22000</v>
      </c>
      <c r="J149" s="261">
        <f>K149</f>
        <v>244</v>
      </c>
      <c r="K149" s="261">
        <v>244</v>
      </c>
      <c r="L149" s="261"/>
      <c r="M149" s="261"/>
      <c r="N149" s="261">
        <f>O149</f>
        <v>1000</v>
      </c>
      <c r="O149" s="261">
        <v>1000</v>
      </c>
      <c r="P149" s="261"/>
      <c r="Q149" s="261"/>
      <c r="R149" s="261">
        <f>S149</f>
        <v>21756</v>
      </c>
      <c r="S149" s="261">
        <v>21756</v>
      </c>
      <c r="T149" s="261"/>
      <c r="U149" s="261">
        <v>0</v>
      </c>
      <c r="V149" s="261">
        <v>21756</v>
      </c>
      <c r="W149" s="74">
        <v>0</v>
      </c>
      <c r="X149" s="74">
        <v>21756</v>
      </c>
      <c r="Y149" s="74">
        <v>0</v>
      </c>
      <c r="Z149" s="74">
        <v>21756</v>
      </c>
      <c r="AA149" s="74">
        <v>0</v>
      </c>
      <c r="AB149" s="74">
        <v>21756</v>
      </c>
      <c r="AC149" s="74">
        <f t="shared" si="50"/>
        <v>0</v>
      </c>
      <c r="AD149" s="74">
        <f t="shared" si="51"/>
        <v>21756</v>
      </c>
      <c r="AE149" s="74">
        <f t="shared" si="52"/>
        <v>21756</v>
      </c>
      <c r="AF149" s="74">
        <f t="shared" si="53"/>
        <v>21756</v>
      </c>
      <c r="AG149" s="74">
        <f t="shared" si="54"/>
        <v>21756</v>
      </c>
      <c r="AH149" s="74">
        <f>21756-2290</f>
        <v>19466</v>
      </c>
      <c r="AI149" s="74">
        <v>2290</v>
      </c>
      <c r="AJ149" s="74"/>
      <c r="AK149" s="74"/>
      <c r="AL149" s="74"/>
      <c r="AM149" s="74"/>
      <c r="AN149" s="74"/>
      <c r="AO149" s="74"/>
      <c r="AP149" s="74">
        <f>SUM(AQ149:AT149)</f>
        <v>0</v>
      </c>
      <c r="AQ149" s="74"/>
      <c r="AR149" s="74"/>
      <c r="AS149" s="74"/>
      <c r="AT149" s="74"/>
      <c r="AU149" s="74">
        <f>SUM(AV149:AZ149)</f>
        <v>0</v>
      </c>
      <c r="AV149" s="74"/>
      <c r="AW149" s="74"/>
      <c r="AX149" s="74"/>
      <c r="AY149" s="74"/>
      <c r="AZ149" s="74"/>
      <c r="BA149" s="74"/>
      <c r="BB149" s="74"/>
      <c r="BC149" s="74"/>
      <c r="BD149" s="74"/>
      <c r="BE149" s="74"/>
      <c r="BF149" s="74">
        <f>SUM(BG149:BI149)</f>
        <v>0</v>
      </c>
      <c r="BG149" s="74"/>
      <c r="BH149" s="74"/>
      <c r="BI149" s="74"/>
      <c r="BJ149" s="89" t="s">
        <v>895</v>
      </c>
      <c r="BK149" s="89">
        <v>2021</v>
      </c>
      <c r="BL149" s="89">
        <v>2024</v>
      </c>
      <c r="BM149" s="89" t="s">
        <v>894</v>
      </c>
      <c r="BN149" s="261">
        <f>BO149</f>
        <v>22000</v>
      </c>
      <c r="BO149" s="261">
        <v>22000</v>
      </c>
      <c r="BP149" s="261">
        <v>1000</v>
      </c>
      <c r="BQ149" s="261">
        <v>1000</v>
      </c>
      <c r="BR149" s="261"/>
      <c r="BS149" s="261"/>
      <c r="BT149" s="261"/>
      <c r="BU149" s="261">
        <v>590.37</v>
      </c>
      <c r="BV149" s="261">
        <v>590.37</v>
      </c>
      <c r="BW149" s="261"/>
      <c r="BX149" s="261"/>
      <c r="BY149" s="261"/>
      <c r="BZ149" s="80">
        <f>CA149+CB149</f>
        <v>10790</v>
      </c>
      <c r="CA149" s="80">
        <v>8500</v>
      </c>
      <c r="CB149" s="80">
        <v>2290</v>
      </c>
      <c r="CC149" s="80"/>
      <c r="CD149" s="80"/>
      <c r="CE149" s="80">
        <f>CF149+CG149</f>
        <v>10790</v>
      </c>
      <c r="CF149" s="80">
        <v>8500</v>
      </c>
      <c r="CG149" s="80">
        <v>2290</v>
      </c>
      <c r="CH149" s="80"/>
      <c r="CI149" s="80"/>
      <c r="CJ149" s="75">
        <f>SUM(CK149:CS149)</f>
        <v>7138</v>
      </c>
      <c r="CK149" s="75">
        <v>7138</v>
      </c>
      <c r="CL149" s="75">
        <f t="shared" ref="CL149:CM149" si="85">AI149-BR149-CB149</f>
        <v>0</v>
      </c>
      <c r="CM149" s="75">
        <f t="shared" si="85"/>
        <v>0</v>
      </c>
      <c r="CN149" s="80"/>
      <c r="CO149" s="74"/>
      <c r="CP149" s="74"/>
      <c r="CQ149" s="74"/>
      <c r="CR149" s="74"/>
      <c r="CS149" s="74"/>
      <c r="CT149" s="74">
        <f>SUM(CU149:CW149)</f>
        <v>2828</v>
      </c>
      <c r="CU149" s="41">
        <f t="shared" ref="CU149:CW149" si="86">AH149-BQ149-CA149-CK149</f>
        <v>2828</v>
      </c>
      <c r="CV149" s="41">
        <f t="shared" si="86"/>
        <v>0</v>
      </c>
      <c r="CW149" s="41">
        <f t="shared" si="86"/>
        <v>0</v>
      </c>
      <c r="CX149" s="80"/>
      <c r="CY149" s="80"/>
      <c r="CZ149" s="72" t="s">
        <v>850</v>
      </c>
      <c r="DA149" s="72" t="s">
        <v>850</v>
      </c>
      <c r="DB149" s="39" t="s">
        <v>731</v>
      </c>
      <c r="DC149" s="39" t="s">
        <v>896</v>
      </c>
      <c r="DD149" s="39" t="s">
        <v>580</v>
      </c>
      <c r="DE149" s="39" t="s">
        <v>341</v>
      </c>
      <c r="DF149" s="39" t="s">
        <v>734</v>
      </c>
      <c r="DG149" s="268">
        <f t="shared" si="61"/>
        <v>2828</v>
      </c>
      <c r="DH149" s="253">
        <f t="shared" si="62"/>
        <v>0</v>
      </c>
      <c r="DI149" s="254"/>
      <c r="DJ149" s="237"/>
      <c r="DK149" s="237"/>
      <c r="DL149" s="237"/>
      <c r="DM149" s="237"/>
      <c r="DN149" s="237"/>
      <c r="DO149" s="237"/>
      <c r="DP149" s="237"/>
      <c r="DQ149" s="237"/>
      <c r="DR149" s="237"/>
    </row>
    <row r="150" spans="1:122" ht="36" hidden="1" customHeight="1">
      <c r="A150" s="39"/>
      <c r="B150" s="366" t="s">
        <v>713</v>
      </c>
      <c r="C150" s="89"/>
      <c r="D150" s="89"/>
      <c r="E150" s="72"/>
      <c r="F150" s="72"/>
      <c r="G150" s="89"/>
      <c r="H150" s="261"/>
      <c r="I150" s="261"/>
      <c r="J150" s="261"/>
      <c r="K150" s="261"/>
      <c r="L150" s="261"/>
      <c r="M150" s="261"/>
      <c r="N150" s="261"/>
      <c r="O150" s="261"/>
      <c r="P150" s="261"/>
      <c r="Q150" s="261"/>
      <c r="R150" s="261"/>
      <c r="S150" s="261"/>
      <c r="T150" s="261"/>
      <c r="U150" s="261"/>
      <c r="V150" s="261"/>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89"/>
      <c r="BK150" s="89"/>
      <c r="BL150" s="89"/>
      <c r="BM150" s="89"/>
      <c r="BN150" s="59">
        <f t="shared" ref="BN150:CX150" si="87">SUM(BN151:BN158)</f>
        <v>20994</v>
      </c>
      <c r="BO150" s="59">
        <f t="shared" si="87"/>
        <v>20234</v>
      </c>
      <c r="BP150" s="59">
        <f t="shared" si="87"/>
        <v>0</v>
      </c>
      <c r="BQ150" s="59">
        <f t="shared" si="87"/>
        <v>0</v>
      </c>
      <c r="BR150" s="59">
        <f t="shared" si="87"/>
        <v>0</v>
      </c>
      <c r="BS150" s="59">
        <f t="shared" si="87"/>
        <v>0</v>
      </c>
      <c r="BT150" s="59">
        <f t="shared" si="87"/>
        <v>0</v>
      </c>
      <c r="BU150" s="59">
        <f t="shared" si="87"/>
        <v>0</v>
      </c>
      <c r="BV150" s="59">
        <f t="shared" si="87"/>
        <v>0</v>
      </c>
      <c r="BW150" s="59">
        <f t="shared" si="87"/>
        <v>0</v>
      </c>
      <c r="BX150" s="59">
        <f t="shared" si="87"/>
        <v>0</v>
      </c>
      <c r="BY150" s="59">
        <f t="shared" si="87"/>
        <v>0</v>
      </c>
      <c r="BZ150" s="59">
        <f t="shared" si="87"/>
        <v>0</v>
      </c>
      <c r="CA150" s="59">
        <f t="shared" si="87"/>
        <v>0</v>
      </c>
      <c r="CB150" s="59">
        <f t="shared" si="87"/>
        <v>0</v>
      </c>
      <c r="CC150" s="59">
        <f t="shared" si="87"/>
        <v>0</v>
      </c>
      <c r="CD150" s="59">
        <f t="shared" si="87"/>
        <v>0</v>
      </c>
      <c r="CE150" s="59">
        <f t="shared" si="87"/>
        <v>0</v>
      </c>
      <c r="CF150" s="59">
        <f t="shared" si="87"/>
        <v>0</v>
      </c>
      <c r="CG150" s="59">
        <f t="shared" si="87"/>
        <v>0</v>
      </c>
      <c r="CH150" s="59">
        <f t="shared" si="87"/>
        <v>0</v>
      </c>
      <c r="CI150" s="59">
        <f t="shared" si="87"/>
        <v>0</v>
      </c>
      <c r="CJ150" s="59">
        <f t="shared" si="87"/>
        <v>12624</v>
      </c>
      <c r="CK150" s="59">
        <f t="shared" si="87"/>
        <v>0</v>
      </c>
      <c r="CL150" s="59">
        <f t="shared" si="87"/>
        <v>0</v>
      </c>
      <c r="CM150" s="59">
        <f t="shared" si="87"/>
        <v>0</v>
      </c>
      <c r="CN150" s="59">
        <f t="shared" si="87"/>
        <v>0</v>
      </c>
      <c r="CO150" s="59">
        <f t="shared" si="87"/>
        <v>0</v>
      </c>
      <c r="CP150" s="59">
        <f t="shared" si="87"/>
        <v>6150</v>
      </c>
      <c r="CQ150" s="59">
        <f t="shared" si="87"/>
        <v>0</v>
      </c>
      <c r="CR150" s="59">
        <f t="shared" si="87"/>
        <v>6474</v>
      </c>
      <c r="CS150" s="59">
        <f t="shared" si="87"/>
        <v>0</v>
      </c>
      <c r="CT150" s="59">
        <f t="shared" si="87"/>
        <v>6850</v>
      </c>
      <c r="CU150" s="59">
        <f t="shared" si="87"/>
        <v>1000</v>
      </c>
      <c r="CV150" s="59">
        <f t="shared" si="87"/>
        <v>0</v>
      </c>
      <c r="CW150" s="59">
        <f t="shared" si="87"/>
        <v>5850</v>
      </c>
      <c r="CX150" s="59">
        <f t="shared" si="87"/>
        <v>0</v>
      </c>
      <c r="CY150" s="80"/>
      <c r="CZ150" s="72"/>
      <c r="DA150" s="72"/>
      <c r="DB150" s="39"/>
      <c r="DC150" s="39"/>
      <c r="DD150" s="39"/>
      <c r="DE150" s="39"/>
      <c r="DF150" s="39"/>
      <c r="DG150" s="268"/>
      <c r="DH150" s="253"/>
      <c r="DI150" s="254"/>
      <c r="DJ150" s="237"/>
      <c r="DK150" s="237"/>
      <c r="DL150" s="237"/>
      <c r="DM150" s="237"/>
      <c r="DN150" s="237"/>
      <c r="DO150" s="237"/>
      <c r="DP150" s="237"/>
      <c r="DQ150" s="237"/>
      <c r="DR150" s="237"/>
    </row>
    <row r="151" spans="1:122" ht="39" hidden="1" customHeight="1">
      <c r="A151" s="276" t="s">
        <v>39</v>
      </c>
      <c r="B151" s="78" t="s">
        <v>897</v>
      </c>
      <c r="C151" s="89"/>
      <c r="D151" s="89"/>
      <c r="E151" s="89">
        <v>2023</v>
      </c>
      <c r="F151" s="89">
        <v>2025</v>
      </c>
      <c r="G151" s="89" t="s">
        <v>898</v>
      </c>
      <c r="H151" s="199">
        <v>9520</v>
      </c>
      <c r="I151" s="199">
        <v>8760</v>
      </c>
      <c r="J151" s="75"/>
      <c r="K151" s="75"/>
      <c r="L151" s="75"/>
      <c r="M151" s="75"/>
      <c r="N151" s="75"/>
      <c r="O151" s="75"/>
      <c r="P151" s="75"/>
      <c r="Q151" s="75"/>
      <c r="R151" s="75"/>
      <c r="S151" s="75"/>
      <c r="T151" s="75"/>
      <c r="U151" s="75"/>
      <c r="V151" s="75"/>
      <c r="W151" s="74">
        <v>8760</v>
      </c>
      <c r="X151" s="74">
        <v>8760</v>
      </c>
      <c r="Y151" s="74">
        <v>0</v>
      </c>
      <c r="Z151" s="74">
        <v>8760</v>
      </c>
      <c r="AA151" s="74">
        <v>0</v>
      </c>
      <c r="AB151" s="74">
        <v>8760</v>
      </c>
      <c r="AC151" s="74">
        <f t="shared" ref="AC151:AC161" si="88">AD151-AB151</f>
        <v>0</v>
      </c>
      <c r="AD151" s="74">
        <f t="shared" ref="AD151:AD161" si="89">AE151</f>
        <v>8760</v>
      </c>
      <c r="AE151" s="74">
        <f t="shared" ref="AE151:AE161" si="90">AG151+AL151+AP151+AU151+BA151+BB151+BE151+BF151</f>
        <v>8760</v>
      </c>
      <c r="AF151" s="74">
        <f t="shared" ref="AF151:AF161" si="91">AG151+AL151+AP151+AU151+BA151</f>
        <v>8760</v>
      </c>
      <c r="AG151" s="74">
        <f t="shared" ref="AG151:AG161" si="92">SUM(AH151:AK151)</f>
        <v>5760</v>
      </c>
      <c r="AH151" s="74"/>
      <c r="AI151" s="74"/>
      <c r="AJ151" s="199">
        <v>5760</v>
      </c>
      <c r="AK151" s="74"/>
      <c r="AL151" s="74"/>
      <c r="AM151" s="74"/>
      <c r="AN151" s="74"/>
      <c r="AO151" s="74"/>
      <c r="AP151" s="74"/>
      <c r="AQ151" s="74"/>
      <c r="AR151" s="74"/>
      <c r="AS151" s="74"/>
      <c r="AT151" s="74"/>
      <c r="AU151" s="74">
        <f t="shared" ref="AU151:AU158" si="93">SUM(AV151:AZ151)</f>
        <v>3000</v>
      </c>
      <c r="AV151" s="74"/>
      <c r="AW151" s="74"/>
      <c r="AX151" s="74"/>
      <c r="AY151" s="74">
        <v>3000</v>
      </c>
      <c r="AZ151" s="74"/>
      <c r="BA151" s="74"/>
      <c r="BB151" s="74"/>
      <c r="BC151" s="74"/>
      <c r="BD151" s="74"/>
      <c r="BE151" s="74"/>
      <c r="BF151" s="74"/>
      <c r="BG151" s="74"/>
      <c r="BH151" s="74"/>
      <c r="BI151" s="74"/>
      <c r="BJ151" s="89"/>
      <c r="BK151" s="89">
        <v>2023</v>
      </c>
      <c r="BL151" s="89">
        <v>2025</v>
      </c>
      <c r="BM151" s="89" t="s">
        <v>898</v>
      </c>
      <c r="BN151" s="75">
        <v>9520</v>
      </c>
      <c r="BO151" s="75">
        <v>8760</v>
      </c>
      <c r="BP151" s="260"/>
      <c r="BQ151" s="260"/>
      <c r="BR151" s="260"/>
      <c r="BS151" s="260"/>
      <c r="BT151" s="260"/>
      <c r="BU151" s="260"/>
      <c r="BV151" s="260"/>
      <c r="BW151" s="260"/>
      <c r="BX151" s="260"/>
      <c r="BY151" s="260"/>
      <c r="BZ151" s="75"/>
      <c r="CA151" s="74"/>
      <c r="CB151" s="74"/>
      <c r="CC151" s="74"/>
      <c r="CD151" s="74"/>
      <c r="CE151" s="75"/>
      <c r="CF151" s="74"/>
      <c r="CG151" s="74"/>
      <c r="CH151" s="74"/>
      <c r="CI151" s="74"/>
      <c r="CJ151" s="75">
        <f t="shared" ref="CJ151:CJ158" si="94">SUM(CK151:CS151)</f>
        <v>3000</v>
      </c>
      <c r="CK151" s="75"/>
      <c r="CL151" s="75"/>
      <c r="CM151" s="75"/>
      <c r="CN151" s="75"/>
      <c r="CO151" s="74"/>
      <c r="CP151" s="74"/>
      <c r="CQ151" s="74"/>
      <c r="CR151" s="74">
        <v>3000</v>
      </c>
      <c r="CS151" s="74"/>
      <c r="CT151" s="74">
        <f>SUM(CU151:CW151)</f>
        <v>5000</v>
      </c>
      <c r="CU151" s="41">
        <f t="shared" ref="CU151:CV151" si="95">AH151-BQ151-CA151-CK151</f>
        <v>0</v>
      </c>
      <c r="CV151" s="41">
        <f t="shared" si="95"/>
        <v>0</v>
      </c>
      <c r="CW151" s="41">
        <v>5000</v>
      </c>
      <c r="CX151" s="75"/>
      <c r="CY151" s="42"/>
      <c r="CZ151" s="39"/>
      <c r="DA151" s="39"/>
      <c r="DB151" s="39"/>
      <c r="DC151" s="39"/>
      <c r="DD151" s="39"/>
      <c r="DE151" s="39"/>
      <c r="DF151" s="41"/>
      <c r="DG151" s="268">
        <f t="shared" ref="DG151:DG161" si="96">AF151-BP151-BZ151-CJ151</f>
        <v>5760</v>
      </c>
      <c r="DH151" s="253">
        <f t="shared" ref="DH151:DH161" si="97">AE151-BP151-BZ151-CJ151-CT151</f>
        <v>760</v>
      </c>
      <c r="DI151" s="254"/>
      <c r="DJ151" s="237"/>
      <c r="DK151" s="237"/>
      <c r="DL151" s="237"/>
      <c r="DM151" s="237"/>
      <c r="DN151" s="237"/>
      <c r="DO151" s="237"/>
      <c r="DP151" s="237"/>
      <c r="DQ151" s="237"/>
      <c r="DR151" s="237"/>
    </row>
    <row r="152" spans="1:122" ht="15.75" hidden="1" customHeight="1">
      <c r="A152" s="276" t="s">
        <v>40</v>
      </c>
      <c r="B152" s="78" t="s">
        <v>899</v>
      </c>
      <c r="C152" s="89"/>
      <c r="D152" s="89"/>
      <c r="E152" s="72">
        <v>2023</v>
      </c>
      <c r="F152" s="72">
        <v>2025</v>
      </c>
      <c r="G152" s="54" t="s">
        <v>900</v>
      </c>
      <c r="H152" s="263">
        <f t="shared" ref="H152:H158" si="98">I152</f>
        <v>4474</v>
      </c>
      <c r="I152" s="74">
        <v>4474</v>
      </c>
      <c r="J152" s="75"/>
      <c r="K152" s="75"/>
      <c r="L152" s="75"/>
      <c r="M152" s="75"/>
      <c r="N152" s="75"/>
      <c r="O152" s="75"/>
      <c r="P152" s="75"/>
      <c r="Q152" s="75"/>
      <c r="R152" s="75"/>
      <c r="S152" s="75"/>
      <c r="T152" s="75"/>
      <c r="U152" s="75"/>
      <c r="V152" s="75">
        <v>4474</v>
      </c>
      <c r="W152" s="74">
        <v>0</v>
      </c>
      <c r="X152" s="74">
        <v>4474</v>
      </c>
      <c r="Y152" s="74">
        <v>0</v>
      </c>
      <c r="Z152" s="74">
        <v>4474</v>
      </c>
      <c r="AA152" s="74">
        <v>0</v>
      </c>
      <c r="AB152" s="74">
        <v>4474</v>
      </c>
      <c r="AC152" s="74">
        <f t="shared" si="88"/>
        <v>0</v>
      </c>
      <c r="AD152" s="74">
        <f t="shared" si="89"/>
        <v>4474</v>
      </c>
      <c r="AE152" s="74">
        <f t="shared" si="90"/>
        <v>4474</v>
      </c>
      <c r="AF152" s="74">
        <f t="shared" si="91"/>
        <v>4474</v>
      </c>
      <c r="AG152" s="74">
        <f t="shared" si="92"/>
        <v>1000</v>
      </c>
      <c r="AH152" s="74">
        <v>1000</v>
      </c>
      <c r="AI152" s="74"/>
      <c r="AJ152" s="74"/>
      <c r="AK152" s="74"/>
      <c r="AL152" s="74"/>
      <c r="AM152" s="74"/>
      <c r="AN152" s="74"/>
      <c r="AO152" s="74"/>
      <c r="AP152" s="74"/>
      <c r="AQ152" s="74"/>
      <c r="AR152" s="74"/>
      <c r="AS152" s="74"/>
      <c r="AT152" s="74"/>
      <c r="AU152" s="74">
        <f t="shared" si="93"/>
        <v>3474</v>
      </c>
      <c r="AV152" s="74"/>
      <c r="AW152" s="74"/>
      <c r="AX152" s="74"/>
      <c r="AY152" s="74">
        <v>3474</v>
      </c>
      <c r="AZ152" s="74"/>
      <c r="BA152" s="74"/>
      <c r="BB152" s="74"/>
      <c r="BC152" s="74"/>
      <c r="BD152" s="74"/>
      <c r="BE152" s="74"/>
      <c r="BF152" s="74"/>
      <c r="BG152" s="74"/>
      <c r="BH152" s="74"/>
      <c r="BI152" s="386"/>
      <c r="BJ152" s="89"/>
      <c r="BK152" s="89" t="s">
        <v>162</v>
      </c>
      <c r="BL152" s="89" t="s">
        <v>163</v>
      </c>
      <c r="BM152" s="89" t="s">
        <v>901</v>
      </c>
      <c r="BN152" s="263">
        <v>4474</v>
      </c>
      <c r="BO152" s="74">
        <v>4474</v>
      </c>
      <c r="BP152" s="260"/>
      <c r="BQ152" s="260"/>
      <c r="BR152" s="260"/>
      <c r="BS152" s="260"/>
      <c r="BT152" s="260"/>
      <c r="BU152" s="260"/>
      <c r="BV152" s="260"/>
      <c r="BW152" s="260"/>
      <c r="BX152" s="260"/>
      <c r="BY152" s="260"/>
      <c r="BZ152" s="75"/>
      <c r="CA152" s="74"/>
      <c r="CB152" s="74"/>
      <c r="CC152" s="74"/>
      <c r="CD152" s="74"/>
      <c r="CE152" s="75"/>
      <c r="CF152" s="74"/>
      <c r="CG152" s="74"/>
      <c r="CH152" s="74"/>
      <c r="CI152" s="74"/>
      <c r="CJ152" s="75">
        <f t="shared" si="94"/>
        <v>3474</v>
      </c>
      <c r="CK152" s="75"/>
      <c r="CL152" s="75"/>
      <c r="CM152" s="75"/>
      <c r="CN152" s="75"/>
      <c r="CO152" s="74"/>
      <c r="CP152" s="74"/>
      <c r="CQ152" s="74"/>
      <c r="CR152" s="74">
        <v>3474</v>
      </c>
      <c r="CS152" s="74"/>
      <c r="CT152" s="74">
        <f t="shared" ref="CT152:CT158" si="99">SUM(CU152:CX152)</f>
        <v>1000</v>
      </c>
      <c r="CU152" s="41">
        <f t="shared" ref="CU152:CW152" si="100">AH152-BQ152-CA152-CK152</f>
        <v>1000</v>
      </c>
      <c r="CV152" s="41">
        <f t="shared" si="100"/>
        <v>0</v>
      </c>
      <c r="CW152" s="41">
        <f t="shared" si="100"/>
        <v>0</v>
      </c>
      <c r="CX152" s="75"/>
      <c r="CY152" s="42"/>
      <c r="CZ152" s="39"/>
      <c r="DA152" s="39"/>
      <c r="DB152" s="39"/>
      <c r="DC152" s="39"/>
      <c r="DD152" s="39"/>
      <c r="DE152" s="389" t="s">
        <v>226</v>
      </c>
      <c r="DF152" s="41"/>
      <c r="DG152" s="268">
        <f t="shared" si="96"/>
        <v>1000</v>
      </c>
      <c r="DH152" s="253">
        <f t="shared" si="97"/>
        <v>0</v>
      </c>
      <c r="DI152" s="254"/>
      <c r="DJ152" s="237"/>
      <c r="DK152" s="237"/>
      <c r="DL152" s="237"/>
      <c r="DM152" s="237"/>
      <c r="DN152" s="237"/>
      <c r="DO152" s="237"/>
      <c r="DP152" s="237"/>
      <c r="DQ152" s="237"/>
      <c r="DR152" s="237"/>
    </row>
    <row r="153" spans="1:122" ht="15.75" hidden="1" customHeight="1">
      <c r="A153" s="276" t="s">
        <v>42</v>
      </c>
      <c r="B153" s="78" t="s">
        <v>902</v>
      </c>
      <c r="C153" s="89"/>
      <c r="D153" s="89"/>
      <c r="E153" s="72">
        <v>2023</v>
      </c>
      <c r="F153" s="72">
        <v>2025</v>
      </c>
      <c r="G153" s="54" t="s">
        <v>903</v>
      </c>
      <c r="H153" s="263">
        <f t="shared" si="98"/>
        <v>1000</v>
      </c>
      <c r="I153" s="74">
        <v>1000</v>
      </c>
      <c r="J153" s="75"/>
      <c r="K153" s="75"/>
      <c r="L153" s="75"/>
      <c r="M153" s="75"/>
      <c r="N153" s="75"/>
      <c r="O153" s="75"/>
      <c r="P153" s="75"/>
      <c r="Q153" s="75"/>
      <c r="R153" s="75"/>
      <c r="S153" s="75"/>
      <c r="T153" s="75"/>
      <c r="U153" s="75"/>
      <c r="V153" s="75">
        <v>1000</v>
      </c>
      <c r="W153" s="74">
        <v>0</v>
      </c>
      <c r="X153" s="74">
        <v>1000</v>
      </c>
      <c r="Y153" s="74">
        <v>0</v>
      </c>
      <c r="Z153" s="74">
        <v>1000</v>
      </c>
      <c r="AA153" s="74">
        <v>0</v>
      </c>
      <c r="AB153" s="74">
        <v>1000</v>
      </c>
      <c r="AC153" s="74">
        <f t="shared" si="88"/>
        <v>0</v>
      </c>
      <c r="AD153" s="74">
        <f t="shared" si="89"/>
        <v>1000</v>
      </c>
      <c r="AE153" s="74">
        <f t="shared" si="90"/>
        <v>1000</v>
      </c>
      <c r="AF153" s="74">
        <f t="shared" si="91"/>
        <v>1000</v>
      </c>
      <c r="AG153" s="74">
        <f t="shared" si="92"/>
        <v>200</v>
      </c>
      <c r="AH153" s="74"/>
      <c r="AI153" s="74"/>
      <c r="AJ153" s="77">
        <v>200</v>
      </c>
      <c r="AK153" s="74"/>
      <c r="AL153" s="74"/>
      <c r="AM153" s="74"/>
      <c r="AN153" s="74"/>
      <c r="AO153" s="74"/>
      <c r="AP153" s="74"/>
      <c r="AQ153" s="74"/>
      <c r="AR153" s="74"/>
      <c r="AS153" s="74"/>
      <c r="AT153" s="74"/>
      <c r="AU153" s="74">
        <f t="shared" si="93"/>
        <v>800</v>
      </c>
      <c r="AV153" s="74"/>
      <c r="AW153" s="74">
        <v>800</v>
      </c>
      <c r="AX153" s="74"/>
      <c r="AY153" s="74"/>
      <c r="AZ153" s="74"/>
      <c r="BA153" s="74"/>
      <c r="BB153" s="74"/>
      <c r="BC153" s="74"/>
      <c r="BD153" s="74"/>
      <c r="BE153" s="74"/>
      <c r="BF153" s="74"/>
      <c r="BG153" s="74"/>
      <c r="BH153" s="74"/>
      <c r="BI153" s="386"/>
      <c r="BJ153" s="89"/>
      <c r="BK153" s="89" t="s">
        <v>162</v>
      </c>
      <c r="BL153" s="89" t="s">
        <v>163</v>
      </c>
      <c r="BM153" s="89" t="s">
        <v>904</v>
      </c>
      <c r="BN153" s="263">
        <v>1000</v>
      </c>
      <c r="BO153" s="74">
        <v>1000</v>
      </c>
      <c r="BP153" s="260"/>
      <c r="BQ153" s="260"/>
      <c r="BR153" s="260"/>
      <c r="BS153" s="260"/>
      <c r="BT153" s="260"/>
      <c r="BU153" s="260"/>
      <c r="BV153" s="260"/>
      <c r="BW153" s="260"/>
      <c r="BX153" s="260"/>
      <c r="BY153" s="260"/>
      <c r="BZ153" s="75"/>
      <c r="CA153" s="74"/>
      <c r="CB153" s="74"/>
      <c r="CC153" s="74"/>
      <c r="CD153" s="74"/>
      <c r="CE153" s="75"/>
      <c r="CF153" s="74"/>
      <c r="CG153" s="74"/>
      <c r="CH153" s="74"/>
      <c r="CI153" s="74"/>
      <c r="CJ153" s="75">
        <f t="shared" si="94"/>
        <v>800</v>
      </c>
      <c r="CK153" s="75"/>
      <c r="CL153" s="75"/>
      <c r="CM153" s="75"/>
      <c r="CN153" s="75"/>
      <c r="CO153" s="74"/>
      <c r="CP153" s="74">
        <v>800</v>
      </c>
      <c r="CQ153" s="74"/>
      <c r="CR153" s="74"/>
      <c r="CS153" s="74"/>
      <c r="CT153" s="74">
        <f t="shared" si="99"/>
        <v>200</v>
      </c>
      <c r="CU153" s="41">
        <f t="shared" ref="CU153:CW153" si="101">AH153-BQ153-CA153-CK153</f>
        <v>0</v>
      </c>
      <c r="CV153" s="41">
        <f t="shared" si="101"/>
        <v>0</v>
      </c>
      <c r="CW153" s="41">
        <f t="shared" si="101"/>
        <v>200</v>
      </c>
      <c r="CX153" s="75"/>
      <c r="CY153" s="42"/>
      <c r="CZ153" s="39"/>
      <c r="DA153" s="39"/>
      <c r="DB153" s="39"/>
      <c r="DC153" s="39"/>
      <c r="DD153" s="39"/>
      <c r="DE153" s="389" t="s">
        <v>226</v>
      </c>
      <c r="DF153" s="41"/>
      <c r="DG153" s="268">
        <f t="shared" si="96"/>
        <v>200</v>
      </c>
      <c r="DH153" s="253">
        <f t="shared" si="97"/>
        <v>0</v>
      </c>
      <c r="DI153" s="254"/>
      <c r="DJ153" s="237"/>
      <c r="DK153" s="237"/>
      <c r="DL153" s="237"/>
      <c r="DM153" s="237"/>
      <c r="DN153" s="237"/>
      <c r="DO153" s="237"/>
      <c r="DP153" s="237"/>
      <c r="DQ153" s="237"/>
      <c r="DR153" s="237"/>
    </row>
    <row r="154" spans="1:122" ht="34.5" hidden="1" customHeight="1">
      <c r="A154" s="276" t="s">
        <v>43</v>
      </c>
      <c r="B154" s="78" t="s">
        <v>905</v>
      </c>
      <c r="C154" s="89"/>
      <c r="D154" s="89"/>
      <c r="E154" s="72">
        <v>2023</v>
      </c>
      <c r="F154" s="72">
        <v>2025</v>
      </c>
      <c r="G154" s="54" t="s">
        <v>906</v>
      </c>
      <c r="H154" s="263">
        <f t="shared" si="98"/>
        <v>1150</v>
      </c>
      <c r="I154" s="74">
        <v>1150</v>
      </c>
      <c r="J154" s="75"/>
      <c r="K154" s="75"/>
      <c r="L154" s="75"/>
      <c r="M154" s="75"/>
      <c r="N154" s="75"/>
      <c r="O154" s="75"/>
      <c r="P154" s="75"/>
      <c r="Q154" s="75"/>
      <c r="R154" s="75"/>
      <c r="S154" s="75"/>
      <c r="T154" s="75"/>
      <c r="U154" s="75"/>
      <c r="V154" s="75">
        <v>1150</v>
      </c>
      <c r="W154" s="74">
        <v>0</v>
      </c>
      <c r="X154" s="74">
        <v>1150</v>
      </c>
      <c r="Y154" s="74">
        <v>0</v>
      </c>
      <c r="Z154" s="74">
        <v>1150</v>
      </c>
      <c r="AA154" s="74">
        <v>0</v>
      </c>
      <c r="AB154" s="74">
        <v>1150</v>
      </c>
      <c r="AC154" s="74">
        <f t="shared" si="88"/>
        <v>0</v>
      </c>
      <c r="AD154" s="74">
        <f t="shared" si="89"/>
        <v>1150</v>
      </c>
      <c r="AE154" s="74">
        <f t="shared" si="90"/>
        <v>1150</v>
      </c>
      <c r="AF154" s="74">
        <f t="shared" si="91"/>
        <v>1150</v>
      </c>
      <c r="AG154" s="74">
        <f t="shared" si="92"/>
        <v>200</v>
      </c>
      <c r="AH154" s="74"/>
      <c r="AI154" s="74"/>
      <c r="AJ154" s="77">
        <v>200</v>
      </c>
      <c r="AK154" s="74"/>
      <c r="AL154" s="74"/>
      <c r="AM154" s="74"/>
      <c r="AN154" s="74"/>
      <c r="AO154" s="74"/>
      <c r="AP154" s="74"/>
      <c r="AQ154" s="74"/>
      <c r="AR154" s="74"/>
      <c r="AS154" s="74"/>
      <c r="AT154" s="74"/>
      <c r="AU154" s="74">
        <f t="shared" si="93"/>
        <v>950</v>
      </c>
      <c r="AV154" s="74"/>
      <c r="AW154" s="74">
        <v>950</v>
      </c>
      <c r="AX154" s="74"/>
      <c r="AY154" s="74"/>
      <c r="AZ154" s="74"/>
      <c r="BA154" s="74"/>
      <c r="BB154" s="74"/>
      <c r="BC154" s="74"/>
      <c r="BD154" s="74"/>
      <c r="BE154" s="74"/>
      <c r="BF154" s="74"/>
      <c r="BG154" s="74"/>
      <c r="BH154" s="74"/>
      <c r="BI154" s="386"/>
      <c r="BJ154" s="89"/>
      <c r="BK154" s="89" t="s">
        <v>162</v>
      </c>
      <c r="BL154" s="89" t="s">
        <v>163</v>
      </c>
      <c r="BM154" s="89" t="s">
        <v>907</v>
      </c>
      <c r="BN154" s="263">
        <v>1150</v>
      </c>
      <c r="BO154" s="74">
        <v>1150</v>
      </c>
      <c r="BP154" s="260"/>
      <c r="BQ154" s="260"/>
      <c r="BR154" s="260"/>
      <c r="BS154" s="260"/>
      <c r="BT154" s="260"/>
      <c r="BU154" s="260"/>
      <c r="BV154" s="260"/>
      <c r="BW154" s="260"/>
      <c r="BX154" s="260"/>
      <c r="BY154" s="260"/>
      <c r="BZ154" s="75"/>
      <c r="CA154" s="74"/>
      <c r="CB154" s="74"/>
      <c r="CC154" s="74"/>
      <c r="CD154" s="74"/>
      <c r="CE154" s="75"/>
      <c r="CF154" s="74"/>
      <c r="CG154" s="74"/>
      <c r="CH154" s="74"/>
      <c r="CI154" s="74"/>
      <c r="CJ154" s="75">
        <f t="shared" si="94"/>
        <v>950</v>
      </c>
      <c r="CK154" s="75"/>
      <c r="CL154" s="75"/>
      <c r="CM154" s="75"/>
      <c r="CN154" s="75"/>
      <c r="CO154" s="74"/>
      <c r="CP154" s="74">
        <v>950</v>
      </c>
      <c r="CQ154" s="74"/>
      <c r="CR154" s="74"/>
      <c r="CS154" s="74"/>
      <c r="CT154" s="74">
        <f t="shared" si="99"/>
        <v>200</v>
      </c>
      <c r="CU154" s="41">
        <f t="shared" ref="CU154:CW154" si="102">AH154-BQ154-CA154-CK154</f>
        <v>0</v>
      </c>
      <c r="CV154" s="41">
        <f t="shared" si="102"/>
        <v>0</v>
      </c>
      <c r="CW154" s="41">
        <f t="shared" si="102"/>
        <v>200</v>
      </c>
      <c r="CX154" s="75"/>
      <c r="CY154" s="42"/>
      <c r="CZ154" s="39"/>
      <c r="DA154" s="39"/>
      <c r="DB154" s="39"/>
      <c r="DC154" s="39"/>
      <c r="DD154" s="39"/>
      <c r="DE154" s="389" t="s">
        <v>226</v>
      </c>
      <c r="DF154" s="41"/>
      <c r="DG154" s="268">
        <f t="shared" si="96"/>
        <v>200</v>
      </c>
      <c r="DH154" s="253">
        <f t="shared" si="97"/>
        <v>0</v>
      </c>
      <c r="DI154" s="254"/>
      <c r="DJ154" s="237"/>
      <c r="DK154" s="237"/>
      <c r="DL154" s="237"/>
      <c r="DM154" s="237"/>
      <c r="DN154" s="237"/>
      <c r="DO154" s="237"/>
      <c r="DP154" s="237"/>
      <c r="DQ154" s="237"/>
      <c r="DR154" s="237"/>
    </row>
    <row r="155" spans="1:122" ht="15.75" hidden="1" customHeight="1">
      <c r="A155" s="276" t="s">
        <v>44</v>
      </c>
      <c r="B155" s="78" t="s">
        <v>908</v>
      </c>
      <c r="C155" s="89"/>
      <c r="D155" s="89"/>
      <c r="E155" s="72">
        <v>2023</v>
      </c>
      <c r="F155" s="72">
        <v>2025</v>
      </c>
      <c r="G155" s="54" t="s">
        <v>909</v>
      </c>
      <c r="H155" s="263">
        <f t="shared" si="98"/>
        <v>1126</v>
      </c>
      <c r="I155" s="74">
        <v>1126</v>
      </c>
      <c r="J155" s="75"/>
      <c r="K155" s="75"/>
      <c r="L155" s="75"/>
      <c r="M155" s="75"/>
      <c r="N155" s="75"/>
      <c r="O155" s="75"/>
      <c r="P155" s="75"/>
      <c r="Q155" s="75"/>
      <c r="R155" s="75"/>
      <c r="S155" s="75"/>
      <c r="T155" s="75"/>
      <c r="U155" s="75"/>
      <c r="V155" s="75">
        <v>1126</v>
      </c>
      <c r="W155" s="74">
        <v>0</v>
      </c>
      <c r="X155" s="74">
        <v>1126</v>
      </c>
      <c r="Y155" s="74">
        <v>0</v>
      </c>
      <c r="Z155" s="74">
        <v>1126</v>
      </c>
      <c r="AA155" s="74">
        <v>0</v>
      </c>
      <c r="AB155" s="74">
        <v>1126</v>
      </c>
      <c r="AC155" s="74">
        <f t="shared" si="88"/>
        <v>0</v>
      </c>
      <c r="AD155" s="74">
        <f t="shared" si="89"/>
        <v>1126</v>
      </c>
      <c r="AE155" s="74">
        <f t="shared" si="90"/>
        <v>1126</v>
      </c>
      <c r="AF155" s="74">
        <f t="shared" si="91"/>
        <v>1126</v>
      </c>
      <c r="AG155" s="74">
        <f t="shared" si="92"/>
        <v>126</v>
      </c>
      <c r="AH155" s="74"/>
      <c r="AI155" s="74"/>
      <c r="AJ155" s="77">
        <v>126</v>
      </c>
      <c r="AK155" s="74"/>
      <c r="AL155" s="74"/>
      <c r="AM155" s="74"/>
      <c r="AN155" s="74"/>
      <c r="AO155" s="74"/>
      <c r="AP155" s="74"/>
      <c r="AQ155" s="74"/>
      <c r="AR155" s="74"/>
      <c r="AS155" s="74"/>
      <c r="AT155" s="74"/>
      <c r="AU155" s="74">
        <f t="shared" si="93"/>
        <v>1000</v>
      </c>
      <c r="AV155" s="74"/>
      <c r="AW155" s="74">
        <v>1000</v>
      </c>
      <c r="AX155" s="74"/>
      <c r="AY155" s="74"/>
      <c r="AZ155" s="74"/>
      <c r="BA155" s="74"/>
      <c r="BB155" s="74"/>
      <c r="BC155" s="74"/>
      <c r="BD155" s="74"/>
      <c r="BE155" s="74"/>
      <c r="BF155" s="74"/>
      <c r="BG155" s="74"/>
      <c r="BH155" s="74"/>
      <c r="BI155" s="386"/>
      <c r="BJ155" s="89"/>
      <c r="BK155" s="89" t="s">
        <v>162</v>
      </c>
      <c r="BL155" s="89" t="s">
        <v>163</v>
      </c>
      <c r="BM155" s="89" t="s">
        <v>910</v>
      </c>
      <c r="BN155" s="263">
        <v>1126</v>
      </c>
      <c r="BO155" s="74">
        <v>1126</v>
      </c>
      <c r="BP155" s="260"/>
      <c r="BQ155" s="260"/>
      <c r="BR155" s="260"/>
      <c r="BS155" s="260"/>
      <c r="BT155" s="260"/>
      <c r="BU155" s="260"/>
      <c r="BV155" s="260"/>
      <c r="BW155" s="260"/>
      <c r="BX155" s="260"/>
      <c r="BY155" s="260"/>
      <c r="BZ155" s="75"/>
      <c r="CA155" s="74"/>
      <c r="CB155" s="74"/>
      <c r="CC155" s="74"/>
      <c r="CD155" s="74"/>
      <c r="CE155" s="75"/>
      <c r="CF155" s="74"/>
      <c r="CG155" s="74"/>
      <c r="CH155" s="74"/>
      <c r="CI155" s="74"/>
      <c r="CJ155" s="75">
        <f t="shared" si="94"/>
        <v>1000</v>
      </c>
      <c r="CK155" s="75"/>
      <c r="CL155" s="75"/>
      <c r="CM155" s="75"/>
      <c r="CN155" s="75"/>
      <c r="CO155" s="74"/>
      <c r="CP155" s="74">
        <v>1000</v>
      </c>
      <c r="CQ155" s="74"/>
      <c r="CR155" s="74"/>
      <c r="CS155" s="74"/>
      <c r="CT155" s="74">
        <f t="shared" si="99"/>
        <v>126</v>
      </c>
      <c r="CU155" s="41">
        <f t="shared" ref="CU155:CW155" si="103">AH155-BQ155-CA155-CK155</f>
        <v>0</v>
      </c>
      <c r="CV155" s="41">
        <f t="shared" si="103"/>
        <v>0</v>
      </c>
      <c r="CW155" s="41">
        <f t="shared" si="103"/>
        <v>126</v>
      </c>
      <c r="CX155" s="75"/>
      <c r="CY155" s="42"/>
      <c r="CZ155" s="39"/>
      <c r="DA155" s="39"/>
      <c r="DB155" s="39"/>
      <c r="DC155" s="39"/>
      <c r="DD155" s="39"/>
      <c r="DE155" s="389"/>
      <c r="DF155" s="41"/>
      <c r="DG155" s="268">
        <f t="shared" si="96"/>
        <v>126</v>
      </c>
      <c r="DH155" s="253">
        <f t="shared" si="97"/>
        <v>0</v>
      </c>
      <c r="DI155" s="254"/>
      <c r="DJ155" s="237"/>
      <c r="DK155" s="237"/>
      <c r="DL155" s="237"/>
      <c r="DM155" s="237"/>
      <c r="DN155" s="237"/>
      <c r="DO155" s="237"/>
      <c r="DP155" s="237"/>
      <c r="DQ155" s="237"/>
      <c r="DR155" s="237"/>
    </row>
    <row r="156" spans="1:122" ht="15.75" hidden="1" customHeight="1">
      <c r="A156" s="276" t="s">
        <v>45</v>
      </c>
      <c r="B156" s="384" t="s">
        <v>911</v>
      </c>
      <c r="C156" s="89"/>
      <c r="D156" s="89"/>
      <c r="E156" s="72">
        <v>2023</v>
      </c>
      <c r="F156" s="72">
        <v>2025</v>
      </c>
      <c r="G156" s="54" t="s">
        <v>912</v>
      </c>
      <c r="H156" s="263">
        <f t="shared" si="98"/>
        <v>1400</v>
      </c>
      <c r="I156" s="74">
        <v>1400</v>
      </c>
      <c r="J156" s="75"/>
      <c r="K156" s="75"/>
      <c r="L156" s="75"/>
      <c r="M156" s="75"/>
      <c r="N156" s="75"/>
      <c r="O156" s="75"/>
      <c r="P156" s="75"/>
      <c r="Q156" s="75"/>
      <c r="R156" s="75"/>
      <c r="S156" s="75"/>
      <c r="T156" s="75"/>
      <c r="U156" s="75"/>
      <c r="V156" s="75">
        <v>1400</v>
      </c>
      <c r="W156" s="74">
        <v>0</v>
      </c>
      <c r="X156" s="74">
        <v>1400</v>
      </c>
      <c r="Y156" s="74">
        <v>0</v>
      </c>
      <c r="Z156" s="74">
        <v>1400</v>
      </c>
      <c r="AA156" s="74">
        <v>0</v>
      </c>
      <c r="AB156" s="74">
        <v>1400</v>
      </c>
      <c r="AC156" s="74">
        <f t="shared" si="88"/>
        <v>0</v>
      </c>
      <c r="AD156" s="74">
        <f t="shared" si="89"/>
        <v>1400</v>
      </c>
      <c r="AE156" s="74">
        <f t="shared" si="90"/>
        <v>1400</v>
      </c>
      <c r="AF156" s="74">
        <f t="shared" si="91"/>
        <v>1400</v>
      </c>
      <c r="AG156" s="74">
        <f t="shared" si="92"/>
        <v>100</v>
      </c>
      <c r="AH156" s="74"/>
      <c r="AI156" s="74"/>
      <c r="AJ156" s="77">
        <v>100</v>
      </c>
      <c r="AK156" s="74"/>
      <c r="AL156" s="74"/>
      <c r="AM156" s="74"/>
      <c r="AN156" s="74"/>
      <c r="AO156" s="74"/>
      <c r="AP156" s="74"/>
      <c r="AQ156" s="74"/>
      <c r="AR156" s="74"/>
      <c r="AS156" s="74"/>
      <c r="AT156" s="74"/>
      <c r="AU156" s="74">
        <f t="shared" si="93"/>
        <v>1300</v>
      </c>
      <c r="AV156" s="74"/>
      <c r="AW156" s="74">
        <v>1300</v>
      </c>
      <c r="AX156" s="74"/>
      <c r="AY156" s="74"/>
      <c r="AZ156" s="74"/>
      <c r="BA156" s="74"/>
      <c r="BB156" s="74"/>
      <c r="BC156" s="74"/>
      <c r="BD156" s="74"/>
      <c r="BE156" s="74"/>
      <c r="BF156" s="74"/>
      <c r="BG156" s="74"/>
      <c r="BH156" s="74"/>
      <c r="BI156" s="386"/>
      <c r="BJ156" s="89"/>
      <c r="BK156" s="89" t="s">
        <v>162</v>
      </c>
      <c r="BL156" s="89" t="s">
        <v>163</v>
      </c>
      <c r="BM156" s="89" t="s">
        <v>913</v>
      </c>
      <c r="BN156" s="263">
        <v>1400</v>
      </c>
      <c r="BO156" s="74">
        <v>1400</v>
      </c>
      <c r="BP156" s="260"/>
      <c r="BQ156" s="260"/>
      <c r="BR156" s="260"/>
      <c r="BS156" s="260"/>
      <c r="BT156" s="260"/>
      <c r="BU156" s="260"/>
      <c r="BV156" s="260"/>
      <c r="BW156" s="260"/>
      <c r="BX156" s="260"/>
      <c r="BY156" s="260"/>
      <c r="BZ156" s="75"/>
      <c r="CA156" s="74"/>
      <c r="CB156" s="74"/>
      <c r="CC156" s="74"/>
      <c r="CD156" s="74"/>
      <c r="CE156" s="75"/>
      <c r="CF156" s="74"/>
      <c r="CG156" s="74"/>
      <c r="CH156" s="74"/>
      <c r="CI156" s="74"/>
      <c r="CJ156" s="75">
        <f t="shared" si="94"/>
        <v>1300</v>
      </c>
      <c r="CK156" s="75"/>
      <c r="CL156" s="75"/>
      <c r="CM156" s="75"/>
      <c r="CN156" s="75"/>
      <c r="CO156" s="74"/>
      <c r="CP156" s="74">
        <v>1300</v>
      </c>
      <c r="CQ156" s="74"/>
      <c r="CR156" s="74"/>
      <c r="CS156" s="74"/>
      <c r="CT156" s="74">
        <f t="shared" si="99"/>
        <v>100</v>
      </c>
      <c r="CU156" s="41">
        <f t="shared" ref="CU156:CW156" si="104">AH156-BQ156-CA156-CK156</f>
        <v>0</v>
      </c>
      <c r="CV156" s="41">
        <f t="shared" si="104"/>
        <v>0</v>
      </c>
      <c r="CW156" s="41">
        <f t="shared" si="104"/>
        <v>100</v>
      </c>
      <c r="CX156" s="75"/>
      <c r="CY156" s="42"/>
      <c r="CZ156" s="39"/>
      <c r="DA156" s="39"/>
      <c r="DB156" s="39"/>
      <c r="DC156" s="39"/>
      <c r="DD156" s="39"/>
      <c r="DE156" s="389"/>
      <c r="DF156" s="41"/>
      <c r="DG156" s="268">
        <f t="shared" si="96"/>
        <v>100</v>
      </c>
      <c r="DH156" s="253">
        <f t="shared" si="97"/>
        <v>0</v>
      </c>
      <c r="DI156" s="254"/>
      <c r="DJ156" s="237"/>
      <c r="DK156" s="237"/>
      <c r="DL156" s="237"/>
      <c r="DM156" s="237"/>
      <c r="DN156" s="237"/>
      <c r="DO156" s="237"/>
      <c r="DP156" s="237"/>
      <c r="DQ156" s="237"/>
      <c r="DR156" s="237"/>
    </row>
    <row r="157" spans="1:122" ht="15.75" hidden="1" customHeight="1">
      <c r="A157" s="276" t="s">
        <v>46</v>
      </c>
      <c r="B157" s="78" t="s">
        <v>914</v>
      </c>
      <c r="C157" s="89"/>
      <c r="D157" s="89"/>
      <c r="E157" s="72">
        <v>2023</v>
      </c>
      <c r="F157" s="72">
        <v>2025</v>
      </c>
      <c r="G157" s="54" t="s">
        <v>915</v>
      </c>
      <c r="H157" s="263">
        <f t="shared" si="98"/>
        <v>1100</v>
      </c>
      <c r="I157" s="74">
        <v>1100</v>
      </c>
      <c r="J157" s="75"/>
      <c r="K157" s="75"/>
      <c r="L157" s="75"/>
      <c r="M157" s="75"/>
      <c r="N157" s="75"/>
      <c r="O157" s="75"/>
      <c r="P157" s="75"/>
      <c r="Q157" s="75"/>
      <c r="R157" s="75"/>
      <c r="S157" s="75"/>
      <c r="T157" s="75"/>
      <c r="U157" s="75"/>
      <c r="V157" s="75">
        <v>1100</v>
      </c>
      <c r="W157" s="74">
        <v>0</v>
      </c>
      <c r="X157" s="74">
        <v>1100</v>
      </c>
      <c r="Y157" s="74">
        <v>0</v>
      </c>
      <c r="Z157" s="74">
        <v>1100</v>
      </c>
      <c r="AA157" s="74">
        <v>0</v>
      </c>
      <c r="AB157" s="74">
        <v>1100</v>
      </c>
      <c r="AC157" s="74">
        <f t="shared" si="88"/>
        <v>0</v>
      </c>
      <c r="AD157" s="74">
        <f t="shared" si="89"/>
        <v>1100</v>
      </c>
      <c r="AE157" s="74">
        <f t="shared" si="90"/>
        <v>1100</v>
      </c>
      <c r="AF157" s="74">
        <f t="shared" si="91"/>
        <v>1100</v>
      </c>
      <c r="AG157" s="74">
        <f t="shared" si="92"/>
        <v>100</v>
      </c>
      <c r="AH157" s="74"/>
      <c r="AI157" s="74"/>
      <c r="AJ157" s="77">
        <v>100</v>
      </c>
      <c r="AK157" s="74"/>
      <c r="AL157" s="74"/>
      <c r="AM157" s="74"/>
      <c r="AN157" s="74"/>
      <c r="AO157" s="74"/>
      <c r="AP157" s="74"/>
      <c r="AQ157" s="74"/>
      <c r="AR157" s="74"/>
      <c r="AS157" s="74"/>
      <c r="AT157" s="74"/>
      <c r="AU157" s="74">
        <f t="shared" si="93"/>
        <v>1000</v>
      </c>
      <c r="AV157" s="74"/>
      <c r="AW157" s="74">
        <v>1000</v>
      </c>
      <c r="AX157" s="74"/>
      <c r="AY157" s="74"/>
      <c r="AZ157" s="74"/>
      <c r="BA157" s="74"/>
      <c r="BB157" s="74"/>
      <c r="BC157" s="74"/>
      <c r="BD157" s="74"/>
      <c r="BE157" s="74"/>
      <c r="BF157" s="74"/>
      <c r="BG157" s="74"/>
      <c r="BH157" s="74"/>
      <c r="BI157" s="386"/>
      <c r="BJ157" s="89"/>
      <c r="BK157" s="89" t="s">
        <v>162</v>
      </c>
      <c r="BL157" s="89" t="s">
        <v>163</v>
      </c>
      <c r="BM157" s="89" t="s">
        <v>916</v>
      </c>
      <c r="BN157" s="263">
        <v>1100</v>
      </c>
      <c r="BO157" s="74">
        <v>1100</v>
      </c>
      <c r="BP157" s="260"/>
      <c r="BQ157" s="260"/>
      <c r="BR157" s="260"/>
      <c r="BS157" s="260"/>
      <c r="BT157" s="260"/>
      <c r="BU157" s="260"/>
      <c r="BV157" s="260"/>
      <c r="BW157" s="260"/>
      <c r="BX157" s="260"/>
      <c r="BY157" s="260"/>
      <c r="BZ157" s="75"/>
      <c r="CA157" s="74"/>
      <c r="CB157" s="74"/>
      <c r="CC157" s="74"/>
      <c r="CD157" s="74"/>
      <c r="CE157" s="75"/>
      <c r="CF157" s="74"/>
      <c r="CG157" s="74"/>
      <c r="CH157" s="74"/>
      <c r="CI157" s="74"/>
      <c r="CJ157" s="75">
        <f t="shared" si="94"/>
        <v>1000</v>
      </c>
      <c r="CK157" s="75"/>
      <c r="CL157" s="75"/>
      <c r="CM157" s="75"/>
      <c r="CN157" s="75"/>
      <c r="CO157" s="74"/>
      <c r="CP157" s="74">
        <v>1000</v>
      </c>
      <c r="CQ157" s="74"/>
      <c r="CR157" s="74"/>
      <c r="CS157" s="74"/>
      <c r="CT157" s="74">
        <f t="shared" si="99"/>
        <v>100</v>
      </c>
      <c r="CU157" s="41">
        <f t="shared" ref="CU157:CW157" si="105">AH157-BQ157-CA157-CK157</f>
        <v>0</v>
      </c>
      <c r="CV157" s="41">
        <f t="shared" si="105"/>
        <v>0</v>
      </c>
      <c r="CW157" s="41">
        <f t="shared" si="105"/>
        <v>100</v>
      </c>
      <c r="CX157" s="75"/>
      <c r="CY157" s="42"/>
      <c r="CZ157" s="39"/>
      <c r="DA157" s="39"/>
      <c r="DB157" s="39"/>
      <c r="DC157" s="39"/>
      <c r="DD157" s="39"/>
      <c r="DE157" s="389"/>
      <c r="DF157" s="41"/>
      <c r="DG157" s="268">
        <f t="shared" si="96"/>
        <v>100</v>
      </c>
      <c r="DH157" s="253">
        <f t="shared" si="97"/>
        <v>0</v>
      </c>
      <c r="DI157" s="254"/>
      <c r="DJ157" s="237"/>
      <c r="DK157" s="237"/>
      <c r="DL157" s="237"/>
      <c r="DM157" s="237"/>
      <c r="DN157" s="237"/>
      <c r="DO157" s="237"/>
      <c r="DP157" s="237"/>
      <c r="DQ157" s="237"/>
      <c r="DR157" s="237"/>
    </row>
    <row r="158" spans="1:122" ht="30.75" hidden="1" customHeight="1">
      <c r="A158" s="276" t="s">
        <v>47</v>
      </c>
      <c r="B158" s="78" t="s">
        <v>917</v>
      </c>
      <c r="C158" s="89"/>
      <c r="D158" s="89"/>
      <c r="E158" s="72">
        <v>2023</v>
      </c>
      <c r="F158" s="72">
        <v>2025</v>
      </c>
      <c r="G158" s="54" t="s">
        <v>918</v>
      </c>
      <c r="H158" s="263">
        <f t="shared" si="98"/>
        <v>1224</v>
      </c>
      <c r="I158" s="74">
        <v>1224</v>
      </c>
      <c r="J158" s="75"/>
      <c r="K158" s="75"/>
      <c r="L158" s="75"/>
      <c r="M158" s="75"/>
      <c r="N158" s="75"/>
      <c r="O158" s="75"/>
      <c r="P158" s="75"/>
      <c r="Q158" s="75"/>
      <c r="R158" s="75"/>
      <c r="S158" s="75"/>
      <c r="T158" s="75"/>
      <c r="U158" s="75"/>
      <c r="V158" s="75">
        <v>1224</v>
      </c>
      <c r="W158" s="74">
        <v>0</v>
      </c>
      <c r="X158" s="74">
        <v>1224</v>
      </c>
      <c r="Y158" s="74">
        <v>0</v>
      </c>
      <c r="Z158" s="74">
        <v>1224</v>
      </c>
      <c r="AA158" s="74">
        <v>0</v>
      </c>
      <c r="AB158" s="74">
        <v>1224</v>
      </c>
      <c r="AC158" s="74">
        <f t="shared" si="88"/>
        <v>0</v>
      </c>
      <c r="AD158" s="74">
        <f t="shared" si="89"/>
        <v>1224</v>
      </c>
      <c r="AE158" s="74">
        <f t="shared" si="90"/>
        <v>1224</v>
      </c>
      <c r="AF158" s="74">
        <f t="shared" si="91"/>
        <v>1224</v>
      </c>
      <c r="AG158" s="74">
        <f t="shared" si="92"/>
        <v>124</v>
      </c>
      <c r="AH158" s="74"/>
      <c r="AI158" s="74"/>
      <c r="AJ158" s="77">
        <v>124</v>
      </c>
      <c r="AK158" s="74"/>
      <c r="AL158" s="74"/>
      <c r="AM158" s="74"/>
      <c r="AN158" s="74"/>
      <c r="AO158" s="74"/>
      <c r="AP158" s="74"/>
      <c r="AQ158" s="74"/>
      <c r="AR158" s="74"/>
      <c r="AS158" s="74"/>
      <c r="AT158" s="74"/>
      <c r="AU158" s="74">
        <f t="shared" si="93"/>
        <v>1100</v>
      </c>
      <c r="AV158" s="74"/>
      <c r="AW158" s="74">
        <v>1100</v>
      </c>
      <c r="AX158" s="74"/>
      <c r="AY158" s="74"/>
      <c r="AZ158" s="74"/>
      <c r="BA158" s="74"/>
      <c r="BB158" s="74"/>
      <c r="BC158" s="74"/>
      <c r="BD158" s="74"/>
      <c r="BE158" s="74"/>
      <c r="BF158" s="74"/>
      <c r="BG158" s="74"/>
      <c r="BH158" s="74"/>
      <c r="BI158" s="386"/>
      <c r="BJ158" s="89"/>
      <c r="BK158" s="89" t="s">
        <v>162</v>
      </c>
      <c r="BL158" s="89" t="s">
        <v>163</v>
      </c>
      <c r="BM158" s="89" t="s">
        <v>919</v>
      </c>
      <c r="BN158" s="263">
        <v>1224</v>
      </c>
      <c r="BO158" s="74">
        <v>1224</v>
      </c>
      <c r="BP158" s="260"/>
      <c r="BQ158" s="260"/>
      <c r="BR158" s="260"/>
      <c r="BS158" s="260"/>
      <c r="BT158" s="260"/>
      <c r="BU158" s="260"/>
      <c r="BV158" s="260"/>
      <c r="BW158" s="260"/>
      <c r="BX158" s="260"/>
      <c r="BY158" s="260"/>
      <c r="BZ158" s="75"/>
      <c r="CA158" s="74"/>
      <c r="CB158" s="74"/>
      <c r="CC158" s="74"/>
      <c r="CD158" s="74"/>
      <c r="CE158" s="75"/>
      <c r="CF158" s="74"/>
      <c r="CG158" s="74"/>
      <c r="CH158" s="74"/>
      <c r="CI158" s="74"/>
      <c r="CJ158" s="75">
        <f t="shared" si="94"/>
        <v>1100</v>
      </c>
      <c r="CK158" s="75"/>
      <c r="CL158" s="75"/>
      <c r="CM158" s="75"/>
      <c r="CN158" s="75"/>
      <c r="CO158" s="74"/>
      <c r="CP158" s="74">
        <v>1100</v>
      </c>
      <c r="CQ158" s="74"/>
      <c r="CR158" s="74"/>
      <c r="CS158" s="74"/>
      <c r="CT158" s="74">
        <f t="shared" si="99"/>
        <v>124</v>
      </c>
      <c r="CU158" s="41">
        <f t="shared" ref="CU158:CW158" si="106">AH158-BQ158-CA158-CK158</f>
        <v>0</v>
      </c>
      <c r="CV158" s="41">
        <f t="shared" si="106"/>
        <v>0</v>
      </c>
      <c r="CW158" s="41">
        <f t="shared" si="106"/>
        <v>124</v>
      </c>
      <c r="CX158" s="75"/>
      <c r="CY158" s="42"/>
      <c r="CZ158" s="39"/>
      <c r="DA158" s="39"/>
      <c r="DB158" s="39"/>
      <c r="DC158" s="39"/>
      <c r="DD158" s="39"/>
      <c r="DE158" s="389"/>
      <c r="DF158" s="41"/>
      <c r="DG158" s="268">
        <f t="shared" si="96"/>
        <v>124</v>
      </c>
      <c r="DH158" s="253">
        <f t="shared" si="97"/>
        <v>0</v>
      </c>
      <c r="DI158" s="254"/>
      <c r="DJ158" s="237"/>
      <c r="DK158" s="237"/>
      <c r="DL158" s="237"/>
      <c r="DM158" s="237"/>
      <c r="DN158" s="237"/>
      <c r="DO158" s="237"/>
      <c r="DP158" s="237"/>
      <c r="DQ158" s="237"/>
      <c r="DR158" s="237"/>
    </row>
    <row r="159" spans="1:122" ht="28.5" customHeight="1">
      <c r="A159" s="30" t="s">
        <v>237</v>
      </c>
      <c r="B159" s="302" t="s">
        <v>352</v>
      </c>
      <c r="C159" s="89"/>
      <c r="D159" s="89"/>
      <c r="E159" s="72"/>
      <c r="F159" s="72"/>
      <c r="G159" s="89"/>
      <c r="H159" s="59" t="e">
        <f t="shared" ref="H159:U159" si="107">#REF!+H160</f>
        <v>#REF!</v>
      </c>
      <c r="I159" s="59" t="e">
        <f t="shared" si="107"/>
        <v>#REF!</v>
      </c>
      <c r="J159" s="59" t="e">
        <f t="shared" si="107"/>
        <v>#REF!</v>
      </c>
      <c r="K159" s="59" t="e">
        <f t="shared" si="107"/>
        <v>#REF!</v>
      </c>
      <c r="L159" s="59" t="e">
        <f t="shared" si="107"/>
        <v>#REF!</v>
      </c>
      <c r="M159" s="59" t="e">
        <f t="shared" si="107"/>
        <v>#REF!</v>
      </c>
      <c r="N159" s="59" t="e">
        <f t="shared" si="107"/>
        <v>#REF!</v>
      </c>
      <c r="O159" s="59" t="e">
        <f t="shared" si="107"/>
        <v>#REF!</v>
      </c>
      <c r="P159" s="59" t="e">
        <f t="shared" si="107"/>
        <v>#REF!</v>
      </c>
      <c r="Q159" s="59" t="e">
        <f t="shared" si="107"/>
        <v>#REF!</v>
      </c>
      <c r="R159" s="59" t="e">
        <f t="shared" si="107"/>
        <v>#REF!</v>
      </c>
      <c r="S159" s="59" t="e">
        <f t="shared" si="107"/>
        <v>#REF!</v>
      </c>
      <c r="T159" s="59" t="e">
        <f t="shared" si="107"/>
        <v>#REF!</v>
      </c>
      <c r="U159" s="59" t="e">
        <f t="shared" si="107"/>
        <v>#REF!</v>
      </c>
      <c r="V159" s="59">
        <v>331256</v>
      </c>
      <c r="W159" s="40">
        <v>14080</v>
      </c>
      <c r="X159" s="40">
        <v>345336</v>
      </c>
      <c r="Y159" s="40">
        <v>0</v>
      </c>
      <c r="Z159" s="40">
        <v>345336</v>
      </c>
      <c r="AA159" s="40">
        <v>0</v>
      </c>
      <c r="AB159" s="40">
        <v>345336</v>
      </c>
      <c r="AC159" s="40" t="e">
        <f t="shared" si="88"/>
        <v>#REF!</v>
      </c>
      <c r="AD159" s="40" t="e">
        <f t="shared" si="89"/>
        <v>#REF!</v>
      </c>
      <c r="AE159" s="40" t="e">
        <f t="shared" si="90"/>
        <v>#REF!</v>
      </c>
      <c r="AF159" s="40" t="e">
        <f t="shared" si="91"/>
        <v>#REF!</v>
      </c>
      <c r="AG159" s="74" t="e">
        <f t="shared" si="92"/>
        <v>#REF!</v>
      </c>
      <c r="AH159" s="59" t="e">
        <f t="shared" ref="AH159:AZ159" si="108">#REF!+AH160</f>
        <v>#REF!</v>
      </c>
      <c r="AI159" s="59" t="e">
        <f t="shared" si="108"/>
        <v>#REF!</v>
      </c>
      <c r="AJ159" s="59" t="e">
        <f t="shared" si="108"/>
        <v>#REF!</v>
      </c>
      <c r="AK159" s="59" t="e">
        <f t="shared" si="108"/>
        <v>#REF!</v>
      </c>
      <c r="AL159" s="59" t="e">
        <f t="shared" si="108"/>
        <v>#REF!</v>
      </c>
      <c r="AM159" s="59" t="e">
        <f t="shared" si="108"/>
        <v>#REF!</v>
      </c>
      <c r="AN159" s="59" t="e">
        <f t="shared" si="108"/>
        <v>#REF!</v>
      </c>
      <c r="AO159" s="59" t="e">
        <f t="shared" si="108"/>
        <v>#REF!</v>
      </c>
      <c r="AP159" s="59" t="e">
        <f t="shared" si="108"/>
        <v>#REF!</v>
      </c>
      <c r="AQ159" s="59" t="e">
        <f t="shared" si="108"/>
        <v>#REF!</v>
      </c>
      <c r="AR159" s="59" t="e">
        <f t="shared" si="108"/>
        <v>#REF!</v>
      </c>
      <c r="AS159" s="59" t="e">
        <f t="shared" si="108"/>
        <v>#REF!</v>
      </c>
      <c r="AT159" s="59" t="e">
        <f t="shared" si="108"/>
        <v>#REF!</v>
      </c>
      <c r="AU159" s="59" t="e">
        <f t="shared" si="108"/>
        <v>#REF!</v>
      </c>
      <c r="AV159" s="59" t="e">
        <f t="shared" si="108"/>
        <v>#REF!</v>
      </c>
      <c r="AW159" s="59" t="e">
        <f t="shared" si="108"/>
        <v>#REF!</v>
      </c>
      <c r="AX159" s="59" t="e">
        <f t="shared" si="108"/>
        <v>#REF!</v>
      </c>
      <c r="AY159" s="59" t="e">
        <f t="shared" si="108"/>
        <v>#REF!</v>
      </c>
      <c r="AZ159" s="59" t="e">
        <f t="shared" si="108"/>
        <v>#REF!</v>
      </c>
      <c r="BA159" s="59"/>
      <c r="BB159" s="59" t="e">
        <f t="shared" ref="BB159:BJ159" si="109">#REF!+BB160</f>
        <v>#REF!</v>
      </c>
      <c r="BC159" s="59" t="e">
        <f t="shared" si="109"/>
        <v>#REF!</v>
      </c>
      <c r="BD159" s="59" t="e">
        <f t="shared" si="109"/>
        <v>#REF!</v>
      </c>
      <c r="BE159" s="59" t="e">
        <f t="shared" si="109"/>
        <v>#REF!</v>
      </c>
      <c r="BF159" s="59" t="e">
        <f t="shared" si="109"/>
        <v>#REF!</v>
      </c>
      <c r="BG159" s="59" t="e">
        <f t="shared" si="109"/>
        <v>#REF!</v>
      </c>
      <c r="BH159" s="59" t="e">
        <f t="shared" si="109"/>
        <v>#REF!</v>
      </c>
      <c r="BI159" s="59" t="e">
        <f t="shared" si="109"/>
        <v>#REF!</v>
      </c>
      <c r="BJ159" s="59" t="e">
        <f t="shared" si="109"/>
        <v>#REF!</v>
      </c>
      <c r="BK159" s="243"/>
      <c r="BL159" s="243"/>
      <c r="BM159" s="243"/>
      <c r="BN159" s="59">
        <f t="shared" ref="BN159:CY159" si="110">BN160+BN162</f>
        <v>80650</v>
      </c>
      <c r="BO159" s="59">
        <f t="shared" si="110"/>
        <v>79275</v>
      </c>
      <c r="BP159" s="59">
        <f t="shared" si="110"/>
        <v>500</v>
      </c>
      <c r="BQ159" s="59">
        <f t="shared" si="110"/>
        <v>500</v>
      </c>
      <c r="BR159" s="59">
        <f t="shared" si="110"/>
        <v>0</v>
      </c>
      <c r="BS159" s="59">
        <f t="shared" si="110"/>
        <v>0</v>
      </c>
      <c r="BT159" s="59">
        <f t="shared" si="110"/>
        <v>0</v>
      </c>
      <c r="BU159" s="59">
        <f t="shared" si="110"/>
        <v>6</v>
      </c>
      <c r="BV159" s="59">
        <f t="shared" si="110"/>
        <v>6</v>
      </c>
      <c r="BW159" s="59">
        <f t="shared" si="110"/>
        <v>0</v>
      </c>
      <c r="BX159" s="59">
        <f t="shared" si="110"/>
        <v>0</v>
      </c>
      <c r="BY159" s="59">
        <f t="shared" si="110"/>
        <v>0</v>
      </c>
      <c r="BZ159" s="59">
        <f t="shared" si="110"/>
        <v>21500</v>
      </c>
      <c r="CA159" s="59">
        <f t="shared" si="110"/>
        <v>20000</v>
      </c>
      <c r="CB159" s="59">
        <f t="shared" si="110"/>
        <v>1500</v>
      </c>
      <c r="CC159" s="59">
        <f t="shared" si="110"/>
        <v>0</v>
      </c>
      <c r="CD159" s="59">
        <f t="shared" si="110"/>
        <v>0</v>
      </c>
      <c r="CE159" s="59">
        <f t="shared" si="110"/>
        <v>21500</v>
      </c>
      <c r="CF159" s="59">
        <f t="shared" si="110"/>
        <v>20000</v>
      </c>
      <c r="CG159" s="59">
        <f t="shared" si="110"/>
        <v>1500</v>
      </c>
      <c r="CH159" s="59">
        <f t="shared" si="110"/>
        <v>0</v>
      </c>
      <c r="CI159" s="59">
        <f t="shared" si="110"/>
        <v>0</v>
      </c>
      <c r="CJ159" s="59">
        <f t="shared" si="110"/>
        <v>27373</v>
      </c>
      <c r="CK159" s="59">
        <f t="shared" si="110"/>
        <v>25873</v>
      </c>
      <c r="CL159" s="59">
        <f t="shared" si="110"/>
        <v>0</v>
      </c>
      <c r="CM159" s="59">
        <f t="shared" si="110"/>
        <v>0</v>
      </c>
      <c r="CN159" s="59">
        <f t="shared" si="110"/>
        <v>0</v>
      </c>
      <c r="CO159" s="59">
        <f t="shared" si="110"/>
        <v>0</v>
      </c>
      <c r="CP159" s="59">
        <f t="shared" si="110"/>
        <v>1000</v>
      </c>
      <c r="CQ159" s="59">
        <f t="shared" si="110"/>
        <v>0</v>
      </c>
      <c r="CR159" s="59">
        <f t="shared" si="110"/>
        <v>500</v>
      </c>
      <c r="CS159" s="59">
        <f t="shared" si="110"/>
        <v>0</v>
      </c>
      <c r="CT159" s="59">
        <f t="shared" si="110"/>
        <v>29302</v>
      </c>
      <c r="CU159" s="59">
        <f t="shared" si="110"/>
        <v>11527</v>
      </c>
      <c r="CV159" s="59">
        <f t="shared" si="110"/>
        <v>0</v>
      </c>
      <c r="CW159" s="59">
        <f t="shared" si="110"/>
        <v>17775</v>
      </c>
      <c r="CX159" s="59">
        <f t="shared" si="110"/>
        <v>0</v>
      </c>
      <c r="CY159" s="59">
        <f t="shared" si="110"/>
        <v>0</v>
      </c>
      <c r="CZ159" s="60"/>
      <c r="DA159" s="60"/>
      <c r="DB159" s="39"/>
      <c r="DC159" s="39"/>
      <c r="DD159" s="39"/>
      <c r="DE159" s="39"/>
      <c r="DF159" s="57"/>
      <c r="DG159" s="268" t="e">
        <f t="shared" si="96"/>
        <v>#REF!</v>
      </c>
      <c r="DH159" s="247" t="e">
        <f t="shared" si="97"/>
        <v>#REF!</v>
      </c>
      <c r="DI159" s="248"/>
      <c r="DJ159" s="237"/>
      <c r="DK159" s="237"/>
      <c r="DL159" s="237"/>
      <c r="DM159" s="237"/>
      <c r="DN159" s="237"/>
      <c r="DO159" s="237"/>
      <c r="DP159" s="237"/>
      <c r="DQ159" s="237"/>
      <c r="DR159" s="237"/>
    </row>
    <row r="160" spans="1:122" ht="32.25" hidden="1" customHeight="1">
      <c r="A160" s="60"/>
      <c r="B160" s="302" t="s">
        <v>715</v>
      </c>
      <c r="C160" s="60"/>
      <c r="D160" s="60"/>
      <c r="E160" s="60"/>
      <c r="F160" s="60"/>
      <c r="G160" s="60"/>
      <c r="H160" s="306">
        <f t="shared" ref="H160:U160" si="111">SUM(H161:H165)</f>
        <v>80650</v>
      </c>
      <c r="I160" s="306">
        <f t="shared" si="111"/>
        <v>79275</v>
      </c>
      <c r="J160" s="306">
        <f t="shared" si="111"/>
        <v>600</v>
      </c>
      <c r="K160" s="306">
        <f t="shared" si="111"/>
        <v>600</v>
      </c>
      <c r="L160" s="306">
        <f t="shared" si="111"/>
        <v>0</v>
      </c>
      <c r="M160" s="306">
        <f t="shared" si="111"/>
        <v>0</v>
      </c>
      <c r="N160" s="306">
        <f t="shared" si="111"/>
        <v>2000</v>
      </c>
      <c r="O160" s="306">
        <f t="shared" si="111"/>
        <v>2000</v>
      </c>
      <c r="P160" s="306">
        <f t="shared" si="111"/>
        <v>0</v>
      </c>
      <c r="Q160" s="306">
        <f t="shared" si="111"/>
        <v>0</v>
      </c>
      <c r="R160" s="306">
        <f t="shared" si="111"/>
        <v>59400</v>
      </c>
      <c r="S160" s="306">
        <f t="shared" si="111"/>
        <v>59400</v>
      </c>
      <c r="T160" s="306">
        <f t="shared" si="111"/>
        <v>0</v>
      </c>
      <c r="U160" s="306">
        <f t="shared" si="111"/>
        <v>0</v>
      </c>
      <c r="V160" s="306">
        <v>320042</v>
      </c>
      <c r="W160" s="40">
        <v>9214</v>
      </c>
      <c r="X160" s="40">
        <v>329256</v>
      </c>
      <c r="Y160" s="40">
        <v>0</v>
      </c>
      <c r="Z160" s="40">
        <v>329256</v>
      </c>
      <c r="AA160" s="40">
        <v>0</v>
      </c>
      <c r="AB160" s="40">
        <v>329256</v>
      </c>
      <c r="AC160" s="40">
        <f t="shared" si="88"/>
        <v>-250581</v>
      </c>
      <c r="AD160" s="40">
        <f t="shared" si="89"/>
        <v>78675</v>
      </c>
      <c r="AE160" s="40">
        <f t="shared" si="90"/>
        <v>78675</v>
      </c>
      <c r="AF160" s="40">
        <f t="shared" si="91"/>
        <v>78675</v>
      </c>
      <c r="AG160" s="74">
        <f t="shared" si="92"/>
        <v>77175</v>
      </c>
      <c r="AH160" s="306">
        <f t="shared" ref="AH160:AZ160" si="112">SUM(AH161:AH165)</f>
        <v>57900</v>
      </c>
      <c r="AI160" s="306">
        <f t="shared" si="112"/>
        <v>1500</v>
      </c>
      <c r="AJ160" s="306">
        <f t="shared" si="112"/>
        <v>17775</v>
      </c>
      <c r="AK160" s="306">
        <f t="shared" si="112"/>
        <v>0</v>
      </c>
      <c r="AL160" s="306">
        <f t="shared" si="112"/>
        <v>0</v>
      </c>
      <c r="AM160" s="306">
        <f t="shared" si="112"/>
        <v>0</v>
      </c>
      <c r="AN160" s="306">
        <f t="shared" si="112"/>
        <v>0</v>
      </c>
      <c r="AO160" s="306">
        <f t="shared" si="112"/>
        <v>0</v>
      </c>
      <c r="AP160" s="306">
        <f t="shared" si="112"/>
        <v>0</v>
      </c>
      <c r="AQ160" s="306">
        <f t="shared" si="112"/>
        <v>0</v>
      </c>
      <c r="AR160" s="306">
        <f t="shared" si="112"/>
        <v>0</v>
      </c>
      <c r="AS160" s="306">
        <f t="shared" si="112"/>
        <v>0</v>
      </c>
      <c r="AT160" s="306">
        <f t="shared" si="112"/>
        <v>0</v>
      </c>
      <c r="AU160" s="306">
        <f t="shared" si="112"/>
        <v>1500</v>
      </c>
      <c r="AV160" s="306">
        <f t="shared" si="112"/>
        <v>0</v>
      </c>
      <c r="AW160" s="306">
        <f t="shared" si="112"/>
        <v>1000</v>
      </c>
      <c r="AX160" s="306">
        <f t="shared" si="112"/>
        <v>0</v>
      </c>
      <c r="AY160" s="306">
        <f t="shared" si="112"/>
        <v>500</v>
      </c>
      <c r="AZ160" s="306">
        <f t="shared" si="112"/>
        <v>0</v>
      </c>
      <c r="BA160" s="306"/>
      <c r="BB160" s="306"/>
      <c r="BC160" s="306"/>
      <c r="BD160" s="306"/>
      <c r="BE160" s="306"/>
      <c r="BF160" s="306">
        <f t="shared" ref="BF160:BI160" si="113">SUM(BF161:BF165)</f>
        <v>0</v>
      </c>
      <c r="BG160" s="306">
        <f t="shared" si="113"/>
        <v>0</v>
      </c>
      <c r="BH160" s="306">
        <f t="shared" si="113"/>
        <v>0</v>
      </c>
      <c r="BI160" s="306">
        <f t="shared" si="113"/>
        <v>0</v>
      </c>
      <c r="BJ160" s="60"/>
      <c r="BK160" s="243"/>
      <c r="BL160" s="243"/>
      <c r="BM160" s="243"/>
      <c r="BN160" s="306">
        <f t="shared" ref="BN160:CX160" si="114">BN161</f>
        <v>60000</v>
      </c>
      <c r="BO160" s="306">
        <f t="shared" si="114"/>
        <v>60000</v>
      </c>
      <c r="BP160" s="306">
        <f t="shared" si="114"/>
        <v>500</v>
      </c>
      <c r="BQ160" s="306">
        <f t="shared" si="114"/>
        <v>500</v>
      </c>
      <c r="BR160" s="306">
        <f t="shared" si="114"/>
        <v>0</v>
      </c>
      <c r="BS160" s="306">
        <f t="shared" si="114"/>
        <v>0</v>
      </c>
      <c r="BT160" s="306">
        <f t="shared" si="114"/>
        <v>0</v>
      </c>
      <c r="BU160" s="306">
        <f t="shared" si="114"/>
        <v>6</v>
      </c>
      <c r="BV160" s="306">
        <f t="shared" si="114"/>
        <v>6</v>
      </c>
      <c r="BW160" s="306">
        <f t="shared" si="114"/>
        <v>0</v>
      </c>
      <c r="BX160" s="306">
        <f t="shared" si="114"/>
        <v>0</v>
      </c>
      <c r="BY160" s="306">
        <f t="shared" si="114"/>
        <v>0</v>
      </c>
      <c r="BZ160" s="306">
        <f t="shared" si="114"/>
        <v>21500</v>
      </c>
      <c r="CA160" s="306">
        <f t="shared" si="114"/>
        <v>20000</v>
      </c>
      <c r="CB160" s="306">
        <f t="shared" si="114"/>
        <v>1500</v>
      </c>
      <c r="CC160" s="306">
        <f t="shared" si="114"/>
        <v>0</v>
      </c>
      <c r="CD160" s="306">
        <f t="shared" si="114"/>
        <v>0</v>
      </c>
      <c r="CE160" s="306">
        <f t="shared" si="114"/>
        <v>21500</v>
      </c>
      <c r="CF160" s="306">
        <f t="shared" si="114"/>
        <v>20000</v>
      </c>
      <c r="CG160" s="306">
        <f t="shared" si="114"/>
        <v>1500</v>
      </c>
      <c r="CH160" s="306">
        <f t="shared" si="114"/>
        <v>0</v>
      </c>
      <c r="CI160" s="306">
        <f t="shared" si="114"/>
        <v>0</v>
      </c>
      <c r="CJ160" s="306">
        <f t="shared" si="114"/>
        <v>25873</v>
      </c>
      <c r="CK160" s="306">
        <f t="shared" si="114"/>
        <v>25873</v>
      </c>
      <c r="CL160" s="306">
        <f t="shared" si="114"/>
        <v>0</v>
      </c>
      <c r="CM160" s="306">
        <f t="shared" si="114"/>
        <v>0</v>
      </c>
      <c r="CN160" s="306">
        <f t="shared" si="114"/>
        <v>0</v>
      </c>
      <c r="CO160" s="306">
        <f t="shared" si="114"/>
        <v>0</v>
      </c>
      <c r="CP160" s="306">
        <f t="shared" si="114"/>
        <v>0</v>
      </c>
      <c r="CQ160" s="306">
        <f t="shared" si="114"/>
        <v>0</v>
      </c>
      <c r="CR160" s="306">
        <f t="shared" si="114"/>
        <v>0</v>
      </c>
      <c r="CS160" s="306">
        <f t="shared" si="114"/>
        <v>0</v>
      </c>
      <c r="CT160" s="306">
        <f t="shared" si="114"/>
        <v>11527</v>
      </c>
      <c r="CU160" s="306">
        <f t="shared" si="114"/>
        <v>11527</v>
      </c>
      <c r="CV160" s="306">
        <f t="shared" si="114"/>
        <v>0</v>
      </c>
      <c r="CW160" s="306">
        <f t="shared" si="114"/>
        <v>0</v>
      </c>
      <c r="CX160" s="306">
        <f t="shared" si="114"/>
        <v>0</v>
      </c>
      <c r="CY160" s="306">
        <f>SUM(CY161:CY165)</f>
        <v>0</v>
      </c>
      <c r="CZ160" s="60"/>
      <c r="DA160" s="60"/>
      <c r="DB160" s="60"/>
      <c r="DC160" s="60"/>
      <c r="DD160" s="60"/>
      <c r="DE160" s="60"/>
      <c r="DF160" s="57"/>
      <c r="DG160" s="268">
        <f t="shared" si="96"/>
        <v>30802</v>
      </c>
      <c r="DH160" s="247">
        <f t="shared" si="97"/>
        <v>19275</v>
      </c>
      <c r="DI160" s="248"/>
      <c r="DJ160" s="303"/>
      <c r="DK160" s="303"/>
      <c r="DL160" s="303"/>
      <c r="DM160" s="303"/>
      <c r="DN160" s="303"/>
      <c r="DO160" s="303"/>
      <c r="DP160" s="303"/>
      <c r="DQ160" s="303"/>
      <c r="DR160" s="303"/>
    </row>
    <row r="161" spans="1:122" ht="38.25" hidden="1" customHeight="1">
      <c r="A161" s="390" t="s">
        <v>39</v>
      </c>
      <c r="B161" s="90" t="s">
        <v>920</v>
      </c>
      <c r="C161" s="89" t="s">
        <v>921</v>
      </c>
      <c r="D161" s="89" t="s">
        <v>922</v>
      </c>
      <c r="E161" s="72">
        <v>2021</v>
      </c>
      <c r="F161" s="72">
        <v>2024</v>
      </c>
      <c r="G161" s="89" t="s">
        <v>923</v>
      </c>
      <c r="H161" s="261">
        <v>60000</v>
      </c>
      <c r="I161" s="261">
        <v>60000</v>
      </c>
      <c r="J161" s="261">
        <v>600</v>
      </c>
      <c r="K161" s="261">
        <v>600</v>
      </c>
      <c r="L161" s="261"/>
      <c r="M161" s="261"/>
      <c r="N161" s="261">
        <f>O161</f>
        <v>2000</v>
      </c>
      <c r="O161" s="261">
        <v>2000</v>
      </c>
      <c r="P161" s="261"/>
      <c r="Q161" s="261"/>
      <c r="R161" s="261">
        <f>S161</f>
        <v>59400</v>
      </c>
      <c r="S161" s="261">
        <v>59400</v>
      </c>
      <c r="T161" s="261"/>
      <c r="U161" s="261"/>
      <c r="V161" s="261">
        <v>59400</v>
      </c>
      <c r="W161" s="74">
        <v>0</v>
      </c>
      <c r="X161" s="74">
        <v>59400</v>
      </c>
      <c r="Y161" s="74">
        <v>0</v>
      </c>
      <c r="Z161" s="74">
        <v>59400</v>
      </c>
      <c r="AA161" s="74">
        <v>0</v>
      </c>
      <c r="AB161" s="74">
        <v>59400</v>
      </c>
      <c r="AC161" s="74">
        <f t="shared" si="88"/>
        <v>0</v>
      </c>
      <c r="AD161" s="74">
        <f t="shared" si="89"/>
        <v>59400</v>
      </c>
      <c r="AE161" s="74">
        <f t="shared" si="90"/>
        <v>59400</v>
      </c>
      <c r="AF161" s="74">
        <f t="shared" si="91"/>
        <v>59400</v>
      </c>
      <c r="AG161" s="74">
        <f t="shared" si="92"/>
        <v>59400</v>
      </c>
      <c r="AH161" s="74">
        <f>59400-1500</f>
        <v>57900</v>
      </c>
      <c r="AI161" s="74">
        <v>1500</v>
      </c>
      <c r="AJ161" s="74"/>
      <c r="AK161" s="74"/>
      <c r="AL161" s="74"/>
      <c r="AM161" s="74"/>
      <c r="AN161" s="74"/>
      <c r="AO161" s="74"/>
      <c r="AP161" s="74">
        <f>SUM(AQ161:AT161)</f>
        <v>0</v>
      </c>
      <c r="AQ161" s="74"/>
      <c r="AR161" s="74"/>
      <c r="AS161" s="74"/>
      <c r="AT161" s="74"/>
      <c r="AU161" s="74">
        <f>SUM(AV161:AZ161)</f>
        <v>0</v>
      </c>
      <c r="AV161" s="74"/>
      <c r="AW161" s="74"/>
      <c r="AX161" s="74"/>
      <c r="AY161" s="74"/>
      <c r="AZ161" s="74"/>
      <c r="BA161" s="74"/>
      <c r="BB161" s="74"/>
      <c r="BC161" s="74"/>
      <c r="BD161" s="74"/>
      <c r="BE161" s="74"/>
      <c r="BF161" s="74">
        <f>SUM(BG161:BI161)</f>
        <v>0</v>
      </c>
      <c r="BG161" s="74"/>
      <c r="BH161" s="74"/>
      <c r="BI161" s="74"/>
      <c r="BJ161" s="89" t="s">
        <v>924</v>
      </c>
      <c r="BK161" s="89">
        <v>2021</v>
      </c>
      <c r="BL161" s="89">
        <v>2024</v>
      </c>
      <c r="BM161" s="89" t="s">
        <v>923</v>
      </c>
      <c r="BN161" s="261">
        <v>60000</v>
      </c>
      <c r="BO161" s="261">
        <v>60000</v>
      </c>
      <c r="BP161" s="261">
        <v>500</v>
      </c>
      <c r="BQ161" s="261">
        <v>500</v>
      </c>
      <c r="BR161" s="261"/>
      <c r="BS161" s="261"/>
      <c r="BT161" s="261"/>
      <c r="BU161" s="261">
        <f>BV161</f>
        <v>6</v>
      </c>
      <c r="BV161" s="261">
        <v>6</v>
      </c>
      <c r="BW161" s="261"/>
      <c r="BX161" s="261"/>
      <c r="BY161" s="261"/>
      <c r="BZ161" s="80">
        <f>CA161+CB161</f>
        <v>21500</v>
      </c>
      <c r="CA161" s="80">
        <v>20000</v>
      </c>
      <c r="CB161" s="80">
        <v>1500</v>
      </c>
      <c r="CC161" s="80"/>
      <c r="CD161" s="80"/>
      <c r="CE161" s="80">
        <f>CF161+CG161</f>
        <v>21500</v>
      </c>
      <c r="CF161" s="80">
        <v>20000</v>
      </c>
      <c r="CG161" s="80">
        <v>1500</v>
      </c>
      <c r="CH161" s="80"/>
      <c r="CI161" s="80"/>
      <c r="CJ161" s="75">
        <f>SUM(CK161:CS161)</f>
        <v>25873</v>
      </c>
      <c r="CK161" s="75">
        <v>25873</v>
      </c>
      <c r="CL161" s="75">
        <f t="shared" ref="CL161:CM161" si="115">AI161-BR161-CB161</f>
        <v>0</v>
      </c>
      <c r="CM161" s="75">
        <f t="shared" si="115"/>
        <v>0</v>
      </c>
      <c r="CN161" s="80"/>
      <c r="CO161" s="74"/>
      <c r="CP161" s="74"/>
      <c r="CQ161" s="74"/>
      <c r="CR161" s="74"/>
      <c r="CS161" s="74"/>
      <c r="CT161" s="74">
        <f>SUM(CU161:CW161)</f>
        <v>11527</v>
      </c>
      <c r="CU161" s="41">
        <f t="shared" ref="CU161:CW161" si="116">AH161-BQ161-CA161-CK161</f>
        <v>11527</v>
      </c>
      <c r="CV161" s="41">
        <f t="shared" si="116"/>
        <v>0</v>
      </c>
      <c r="CW161" s="41">
        <f t="shared" si="116"/>
        <v>0</v>
      </c>
      <c r="CX161" s="80"/>
      <c r="CY161" s="80"/>
      <c r="CZ161" s="72"/>
      <c r="DA161" s="72"/>
      <c r="DB161" s="39" t="s">
        <v>731</v>
      </c>
      <c r="DC161" s="39" t="s">
        <v>896</v>
      </c>
      <c r="DD161" s="39" t="s">
        <v>17</v>
      </c>
      <c r="DE161" s="39" t="s">
        <v>341</v>
      </c>
      <c r="DF161" s="39" t="s">
        <v>734</v>
      </c>
      <c r="DG161" s="268">
        <f t="shared" si="96"/>
        <v>11527</v>
      </c>
      <c r="DH161" s="253">
        <f t="shared" si="97"/>
        <v>0</v>
      </c>
      <c r="DI161" s="254"/>
      <c r="DJ161" s="237"/>
      <c r="DK161" s="237"/>
      <c r="DL161" s="237"/>
      <c r="DM161" s="237"/>
      <c r="DN161" s="237"/>
      <c r="DO161" s="237"/>
      <c r="DP161" s="237"/>
      <c r="DQ161" s="237"/>
      <c r="DR161" s="237"/>
    </row>
    <row r="162" spans="1:122" ht="36" hidden="1" customHeight="1">
      <c r="A162" s="39"/>
      <c r="B162" s="366" t="s">
        <v>713</v>
      </c>
      <c r="C162" s="89"/>
      <c r="D162" s="89"/>
      <c r="E162" s="72"/>
      <c r="F162" s="72"/>
      <c r="G162" s="89"/>
      <c r="H162" s="261"/>
      <c r="I162" s="261"/>
      <c r="J162" s="261"/>
      <c r="K162" s="261"/>
      <c r="L162" s="261"/>
      <c r="M162" s="261"/>
      <c r="N162" s="261"/>
      <c r="O162" s="261"/>
      <c r="P162" s="261"/>
      <c r="Q162" s="261"/>
      <c r="R162" s="261"/>
      <c r="S162" s="261"/>
      <c r="T162" s="261"/>
      <c r="U162" s="261"/>
      <c r="V162" s="261"/>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89"/>
      <c r="BK162" s="89"/>
      <c r="BL162" s="89"/>
      <c r="BM162" s="89"/>
      <c r="BN162" s="59">
        <f t="shared" ref="BN162:CX162" si="117">SUM(BN163:BN165)</f>
        <v>20650</v>
      </c>
      <c r="BO162" s="59">
        <f t="shared" si="117"/>
        <v>19275</v>
      </c>
      <c r="BP162" s="59">
        <f t="shared" si="117"/>
        <v>0</v>
      </c>
      <c r="BQ162" s="59">
        <f t="shared" si="117"/>
        <v>0</v>
      </c>
      <c r="BR162" s="59">
        <f t="shared" si="117"/>
        <v>0</v>
      </c>
      <c r="BS162" s="59">
        <f t="shared" si="117"/>
        <v>0</v>
      </c>
      <c r="BT162" s="59">
        <f t="shared" si="117"/>
        <v>0</v>
      </c>
      <c r="BU162" s="59">
        <f t="shared" si="117"/>
        <v>0</v>
      </c>
      <c r="BV162" s="59">
        <f t="shared" si="117"/>
        <v>0</v>
      </c>
      <c r="BW162" s="59">
        <f t="shared" si="117"/>
        <v>0</v>
      </c>
      <c r="BX162" s="59">
        <f t="shared" si="117"/>
        <v>0</v>
      </c>
      <c r="BY162" s="59">
        <f t="shared" si="117"/>
        <v>0</v>
      </c>
      <c r="BZ162" s="59">
        <f t="shared" si="117"/>
        <v>0</v>
      </c>
      <c r="CA162" s="59">
        <f t="shared" si="117"/>
        <v>0</v>
      </c>
      <c r="CB162" s="59">
        <f t="shared" si="117"/>
        <v>0</v>
      </c>
      <c r="CC162" s="59">
        <f t="shared" si="117"/>
        <v>0</v>
      </c>
      <c r="CD162" s="59">
        <f t="shared" si="117"/>
        <v>0</v>
      </c>
      <c r="CE162" s="59">
        <f t="shared" si="117"/>
        <v>0</v>
      </c>
      <c r="CF162" s="59">
        <f t="shared" si="117"/>
        <v>0</v>
      </c>
      <c r="CG162" s="59">
        <f t="shared" si="117"/>
        <v>0</v>
      </c>
      <c r="CH162" s="59">
        <f t="shared" si="117"/>
        <v>0</v>
      </c>
      <c r="CI162" s="59">
        <f t="shared" si="117"/>
        <v>0</v>
      </c>
      <c r="CJ162" s="59">
        <f t="shared" si="117"/>
        <v>1500</v>
      </c>
      <c r="CK162" s="59">
        <f t="shared" si="117"/>
        <v>0</v>
      </c>
      <c r="CL162" s="59">
        <f t="shared" si="117"/>
        <v>0</v>
      </c>
      <c r="CM162" s="59">
        <f t="shared" si="117"/>
        <v>0</v>
      </c>
      <c r="CN162" s="59">
        <f t="shared" si="117"/>
        <v>0</v>
      </c>
      <c r="CO162" s="59">
        <f t="shared" si="117"/>
        <v>0</v>
      </c>
      <c r="CP162" s="59">
        <f t="shared" si="117"/>
        <v>1000</v>
      </c>
      <c r="CQ162" s="59">
        <f t="shared" si="117"/>
        <v>0</v>
      </c>
      <c r="CR162" s="59">
        <f t="shared" si="117"/>
        <v>500</v>
      </c>
      <c r="CS162" s="59">
        <f t="shared" si="117"/>
        <v>0</v>
      </c>
      <c r="CT162" s="59">
        <f t="shared" si="117"/>
        <v>17775</v>
      </c>
      <c r="CU162" s="59">
        <f t="shared" si="117"/>
        <v>0</v>
      </c>
      <c r="CV162" s="59">
        <f t="shared" si="117"/>
        <v>0</v>
      </c>
      <c r="CW162" s="59">
        <f t="shared" si="117"/>
        <v>17775</v>
      </c>
      <c r="CX162" s="59">
        <f t="shared" si="117"/>
        <v>0</v>
      </c>
      <c r="CY162" s="80"/>
      <c r="CZ162" s="72"/>
      <c r="DA162" s="72"/>
      <c r="DB162" s="39"/>
      <c r="DC162" s="39"/>
      <c r="DD162" s="39"/>
      <c r="DE162" s="39"/>
      <c r="DF162" s="39"/>
      <c r="DG162" s="268"/>
      <c r="DH162" s="253"/>
      <c r="DI162" s="254"/>
      <c r="DJ162" s="237"/>
      <c r="DK162" s="237"/>
      <c r="DL162" s="237"/>
      <c r="DM162" s="237"/>
      <c r="DN162" s="237"/>
      <c r="DO162" s="237"/>
      <c r="DP162" s="237"/>
      <c r="DQ162" s="237"/>
      <c r="DR162" s="237"/>
    </row>
    <row r="163" spans="1:122" ht="39.75" hidden="1" customHeight="1">
      <c r="A163" s="390" t="s">
        <v>39</v>
      </c>
      <c r="B163" s="78" t="s">
        <v>353</v>
      </c>
      <c r="C163" s="72"/>
      <c r="D163" s="391"/>
      <c r="E163" s="72">
        <v>2023</v>
      </c>
      <c r="F163" s="72">
        <v>2025</v>
      </c>
      <c r="G163" s="89" t="s">
        <v>925</v>
      </c>
      <c r="H163" s="392">
        <v>10650</v>
      </c>
      <c r="I163" s="392">
        <v>9275</v>
      </c>
      <c r="J163" s="75"/>
      <c r="K163" s="259"/>
      <c r="L163" s="259"/>
      <c r="M163" s="259"/>
      <c r="N163" s="260"/>
      <c r="O163" s="260"/>
      <c r="P163" s="260"/>
      <c r="Q163" s="259"/>
      <c r="R163" s="304"/>
      <c r="S163" s="304"/>
      <c r="T163" s="259"/>
      <c r="U163" s="259"/>
      <c r="V163" s="259"/>
      <c r="W163" s="74">
        <v>9275</v>
      </c>
      <c r="X163" s="74">
        <v>9275</v>
      </c>
      <c r="Y163" s="74">
        <v>0</v>
      </c>
      <c r="Z163" s="74">
        <v>9275</v>
      </c>
      <c r="AA163" s="74">
        <v>0</v>
      </c>
      <c r="AB163" s="74">
        <v>9275</v>
      </c>
      <c r="AC163" s="74">
        <f t="shared" ref="AC163:AC176" si="118">AD163-AB163</f>
        <v>0</v>
      </c>
      <c r="AD163" s="74">
        <f t="shared" ref="AD163:AD176" si="119">AE163</f>
        <v>9275</v>
      </c>
      <c r="AE163" s="74">
        <f t="shared" ref="AE163:AE176" si="120">AG163+AL163+AP163+AU163+BA163+BB163+BE163+BF163</f>
        <v>9275</v>
      </c>
      <c r="AF163" s="74">
        <f t="shared" ref="AF163:AF176" si="121">AG163+AL163+AP163+AU163+BA163</f>
        <v>9275</v>
      </c>
      <c r="AG163" s="74">
        <f t="shared" ref="AG163:AG176" si="122">SUM(AH163:AK163)</f>
        <v>8775</v>
      </c>
      <c r="AH163" s="77"/>
      <c r="AI163" s="77"/>
      <c r="AJ163" s="392">
        <v>8775</v>
      </c>
      <c r="AK163" s="77"/>
      <c r="AL163" s="74"/>
      <c r="AM163" s="77"/>
      <c r="AN163" s="77"/>
      <c r="AO163" s="77"/>
      <c r="AP163" s="74"/>
      <c r="AQ163" s="77"/>
      <c r="AR163" s="77"/>
      <c r="AS163" s="77"/>
      <c r="AT163" s="77"/>
      <c r="AU163" s="74">
        <f t="shared" ref="AU163:AU165" si="123">SUM(AV163:AZ163)</f>
        <v>500</v>
      </c>
      <c r="AV163" s="74"/>
      <c r="AW163" s="74"/>
      <c r="AX163" s="77"/>
      <c r="AY163" s="77">
        <v>500</v>
      </c>
      <c r="AZ163" s="77"/>
      <c r="BA163" s="77"/>
      <c r="BB163" s="77"/>
      <c r="BC163" s="77"/>
      <c r="BD163" s="77"/>
      <c r="BE163" s="77"/>
      <c r="BF163" s="74"/>
      <c r="BG163" s="77"/>
      <c r="BH163" s="77"/>
      <c r="BI163" s="77"/>
      <c r="BJ163" s="89"/>
      <c r="BK163" s="85" t="s">
        <v>162</v>
      </c>
      <c r="BL163" s="85" t="s">
        <v>163</v>
      </c>
      <c r="BM163" s="89" t="s">
        <v>354</v>
      </c>
      <c r="BN163" s="280">
        <v>10650</v>
      </c>
      <c r="BO163" s="280">
        <v>9275</v>
      </c>
      <c r="BP163" s="282"/>
      <c r="BQ163" s="282"/>
      <c r="BR163" s="282"/>
      <c r="BS163" s="282"/>
      <c r="BT163" s="282"/>
      <c r="BU163" s="282"/>
      <c r="BV163" s="282"/>
      <c r="BW163" s="282"/>
      <c r="BX163" s="282"/>
      <c r="BY163" s="282"/>
      <c r="BZ163" s="75"/>
      <c r="CA163" s="282"/>
      <c r="CB163" s="282"/>
      <c r="CC163" s="282"/>
      <c r="CD163" s="282"/>
      <c r="CE163" s="75"/>
      <c r="CF163" s="282"/>
      <c r="CG163" s="282"/>
      <c r="CH163" s="282"/>
      <c r="CI163" s="282"/>
      <c r="CJ163" s="75">
        <f t="shared" ref="CJ163:CJ165" si="124">SUM(CK163:CS163)</f>
        <v>500</v>
      </c>
      <c r="CK163" s="75"/>
      <c r="CL163" s="75"/>
      <c r="CM163" s="75"/>
      <c r="CN163" s="75"/>
      <c r="CO163" s="74"/>
      <c r="CP163" s="74"/>
      <c r="CQ163" s="77"/>
      <c r="CR163" s="77">
        <v>500</v>
      </c>
      <c r="CS163" s="77"/>
      <c r="CT163" s="74">
        <f t="shared" ref="CT163:CT165" si="125">SUM(CU163:CW163)</f>
        <v>8775</v>
      </c>
      <c r="CU163" s="41">
        <f t="shared" ref="CU163:CW163" si="126">AH163-BQ163-CA163-CK163</f>
        <v>0</v>
      </c>
      <c r="CV163" s="41">
        <f t="shared" si="126"/>
        <v>0</v>
      </c>
      <c r="CW163" s="41">
        <f t="shared" si="126"/>
        <v>8775</v>
      </c>
      <c r="CX163" s="75"/>
      <c r="CY163" s="389"/>
      <c r="CZ163" s="72"/>
      <c r="DA163" s="72"/>
      <c r="DB163" s="39"/>
      <c r="DC163" s="39"/>
      <c r="DD163" s="39"/>
      <c r="DE163" s="389"/>
      <c r="DF163" s="41"/>
      <c r="DG163" s="268">
        <f t="shared" ref="DG163:DG176" si="127">AF163-BP163-BZ163-CJ163</f>
        <v>8775</v>
      </c>
      <c r="DH163" s="253">
        <f t="shared" ref="DH163:DH176" si="128">AE163-BP163-BZ163-CJ163-CT163</f>
        <v>0</v>
      </c>
      <c r="DI163" s="254"/>
      <c r="DJ163" s="237"/>
      <c r="DK163" s="237"/>
      <c r="DL163" s="237"/>
      <c r="DM163" s="237"/>
      <c r="DN163" s="237"/>
      <c r="DO163" s="237"/>
      <c r="DP163" s="237"/>
      <c r="DQ163" s="237"/>
      <c r="DR163" s="237"/>
    </row>
    <row r="164" spans="1:122" ht="39.75" hidden="1" customHeight="1">
      <c r="A164" s="390" t="s">
        <v>40</v>
      </c>
      <c r="B164" s="78" t="s">
        <v>926</v>
      </c>
      <c r="C164" s="72"/>
      <c r="D164" s="391"/>
      <c r="E164" s="72">
        <v>2023</v>
      </c>
      <c r="F164" s="72">
        <v>2025</v>
      </c>
      <c r="G164" s="72" t="s">
        <v>927</v>
      </c>
      <c r="H164" s="386">
        <v>7000</v>
      </c>
      <c r="I164" s="77">
        <v>7000</v>
      </c>
      <c r="J164" s="75"/>
      <c r="K164" s="259"/>
      <c r="L164" s="259"/>
      <c r="M164" s="259"/>
      <c r="N164" s="260"/>
      <c r="O164" s="260"/>
      <c r="P164" s="260"/>
      <c r="Q164" s="259"/>
      <c r="R164" s="304"/>
      <c r="S164" s="304"/>
      <c r="T164" s="259"/>
      <c r="U164" s="259"/>
      <c r="V164" s="259">
        <v>7000</v>
      </c>
      <c r="W164" s="74">
        <v>0</v>
      </c>
      <c r="X164" s="74">
        <v>7000</v>
      </c>
      <c r="Y164" s="74">
        <v>0</v>
      </c>
      <c r="Z164" s="74">
        <v>7000</v>
      </c>
      <c r="AA164" s="74">
        <v>0</v>
      </c>
      <c r="AB164" s="74">
        <v>7000</v>
      </c>
      <c r="AC164" s="74">
        <f t="shared" si="118"/>
        <v>0</v>
      </c>
      <c r="AD164" s="74">
        <f t="shared" si="119"/>
        <v>7000</v>
      </c>
      <c r="AE164" s="74">
        <f t="shared" si="120"/>
        <v>7000</v>
      </c>
      <c r="AF164" s="74">
        <f t="shared" si="121"/>
        <v>7000</v>
      </c>
      <c r="AG164" s="74">
        <f t="shared" si="122"/>
        <v>6300</v>
      </c>
      <c r="AH164" s="77"/>
      <c r="AI164" s="77"/>
      <c r="AJ164" s="77">
        <v>6300</v>
      </c>
      <c r="AK164" s="77"/>
      <c r="AL164" s="74"/>
      <c r="AM164" s="77"/>
      <c r="AN164" s="77"/>
      <c r="AO164" s="77"/>
      <c r="AP164" s="74"/>
      <c r="AQ164" s="77"/>
      <c r="AR164" s="77"/>
      <c r="AS164" s="77"/>
      <c r="AT164" s="77"/>
      <c r="AU164" s="74">
        <f t="shared" si="123"/>
        <v>700</v>
      </c>
      <c r="AV164" s="74"/>
      <c r="AW164" s="74">
        <v>700</v>
      </c>
      <c r="AX164" s="77"/>
      <c r="AY164" s="77"/>
      <c r="AZ164" s="77"/>
      <c r="BA164" s="77"/>
      <c r="BB164" s="77"/>
      <c r="BC164" s="77"/>
      <c r="BD164" s="77"/>
      <c r="BE164" s="77"/>
      <c r="BF164" s="74">
        <f t="shared" ref="BF164:BF165" si="129">SUM(BG164:BI164)</f>
        <v>0</v>
      </c>
      <c r="BG164" s="77"/>
      <c r="BH164" s="77"/>
      <c r="BI164" s="386"/>
      <c r="BJ164" s="89"/>
      <c r="BK164" s="89">
        <v>2023</v>
      </c>
      <c r="BL164" s="89">
        <v>2025</v>
      </c>
      <c r="BM164" s="89" t="s">
        <v>927</v>
      </c>
      <c r="BN164" s="74">
        <v>7000</v>
      </c>
      <c r="BO164" s="74">
        <v>7000</v>
      </c>
      <c r="BP164" s="282"/>
      <c r="BQ164" s="282"/>
      <c r="BR164" s="282"/>
      <c r="BS164" s="282"/>
      <c r="BT164" s="282"/>
      <c r="BU164" s="282"/>
      <c r="BV164" s="282"/>
      <c r="BW164" s="282"/>
      <c r="BX164" s="282"/>
      <c r="BY164" s="282"/>
      <c r="BZ164" s="75"/>
      <c r="CA164" s="282"/>
      <c r="CB164" s="282"/>
      <c r="CC164" s="282"/>
      <c r="CD164" s="282"/>
      <c r="CE164" s="75"/>
      <c r="CF164" s="282"/>
      <c r="CG164" s="282"/>
      <c r="CH164" s="282"/>
      <c r="CI164" s="282"/>
      <c r="CJ164" s="75">
        <f t="shared" si="124"/>
        <v>700</v>
      </c>
      <c r="CK164" s="75"/>
      <c r="CL164" s="75"/>
      <c r="CM164" s="75"/>
      <c r="CN164" s="75"/>
      <c r="CO164" s="74"/>
      <c r="CP164" s="74">
        <v>700</v>
      </c>
      <c r="CQ164" s="77"/>
      <c r="CR164" s="77"/>
      <c r="CS164" s="77"/>
      <c r="CT164" s="74">
        <f t="shared" si="125"/>
        <v>6300</v>
      </c>
      <c r="CU164" s="41">
        <f t="shared" ref="CU164:CW164" si="130">AH164-BQ164-CA164-CK164</f>
        <v>0</v>
      </c>
      <c r="CV164" s="41">
        <f t="shared" si="130"/>
        <v>0</v>
      </c>
      <c r="CW164" s="41">
        <f t="shared" si="130"/>
        <v>6300</v>
      </c>
      <c r="CX164" s="75"/>
      <c r="CY164" s="389"/>
      <c r="CZ164" s="72"/>
      <c r="DA164" s="72"/>
      <c r="DB164" s="39"/>
      <c r="DC164" s="39"/>
      <c r="DD164" s="39"/>
      <c r="DE164" s="39" t="s">
        <v>226</v>
      </c>
      <c r="DF164" s="41"/>
      <c r="DG164" s="268">
        <f t="shared" si="127"/>
        <v>6300</v>
      </c>
      <c r="DH164" s="253">
        <f t="shared" si="128"/>
        <v>0</v>
      </c>
      <c r="DI164" s="254"/>
      <c r="DJ164" s="237"/>
      <c r="DK164" s="237"/>
      <c r="DL164" s="237"/>
      <c r="DM164" s="237"/>
      <c r="DN164" s="237"/>
      <c r="DO164" s="237"/>
      <c r="DP164" s="237"/>
      <c r="DQ164" s="237"/>
      <c r="DR164" s="237"/>
    </row>
    <row r="165" spans="1:122" ht="39.75" hidden="1" customHeight="1">
      <c r="A165" s="390" t="s">
        <v>42</v>
      </c>
      <c r="B165" s="90" t="s">
        <v>928</v>
      </c>
      <c r="C165" s="72"/>
      <c r="D165" s="391"/>
      <c r="E165" s="72">
        <v>2023</v>
      </c>
      <c r="F165" s="72">
        <v>2025</v>
      </c>
      <c r="G165" s="72" t="s">
        <v>929</v>
      </c>
      <c r="H165" s="386">
        <v>3000</v>
      </c>
      <c r="I165" s="77">
        <v>3000</v>
      </c>
      <c r="J165" s="75"/>
      <c r="K165" s="259"/>
      <c r="L165" s="259"/>
      <c r="M165" s="259"/>
      <c r="N165" s="260"/>
      <c r="O165" s="260"/>
      <c r="P165" s="260"/>
      <c r="Q165" s="259"/>
      <c r="R165" s="304"/>
      <c r="S165" s="304"/>
      <c r="T165" s="259"/>
      <c r="U165" s="259"/>
      <c r="V165" s="259">
        <v>3000</v>
      </c>
      <c r="W165" s="74">
        <v>0</v>
      </c>
      <c r="X165" s="74">
        <v>3000</v>
      </c>
      <c r="Y165" s="74">
        <v>0</v>
      </c>
      <c r="Z165" s="74">
        <v>3000</v>
      </c>
      <c r="AA165" s="74">
        <v>0</v>
      </c>
      <c r="AB165" s="74">
        <v>3000</v>
      </c>
      <c r="AC165" s="74">
        <f t="shared" si="118"/>
        <v>0</v>
      </c>
      <c r="AD165" s="74">
        <f t="shared" si="119"/>
        <v>3000</v>
      </c>
      <c r="AE165" s="74">
        <f t="shared" si="120"/>
        <v>3000</v>
      </c>
      <c r="AF165" s="74">
        <f t="shared" si="121"/>
        <v>3000</v>
      </c>
      <c r="AG165" s="74">
        <f t="shared" si="122"/>
        <v>2700</v>
      </c>
      <c r="AH165" s="77"/>
      <c r="AI165" s="77"/>
      <c r="AJ165" s="77">
        <v>2700</v>
      </c>
      <c r="AK165" s="77"/>
      <c r="AL165" s="74"/>
      <c r="AM165" s="77"/>
      <c r="AN165" s="77"/>
      <c r="AO165" s="77"/>
      <c r="AP165" s="74"/>
      <c r="AQ165" s="77"/>
      <c r="AR165" s="77"/>
      <c r="AS165" s="77"/>
      <c r="AT165" s="77"/>
      <c r="AU165" s="74">
        <f t="shared" si="123"/>
        <v>300</v>
      </c>
      <c r="AV165" s="74"/>
      <c r="AW165" s="74">
        <v>300</v>
      </c>
      <c r="AX165" s="77"/>
      <c r="AY165" s="77"/>
      <c r="AZ165" s="77"/>
      <c r="BA165" s="77"/>
      <c r="BB165" s="77"/>
      <c r="BC165" s="77"/>
      <c r="BD165" s="77"/>
      <c r="BE165" s="77"/>
      <c r="BF165" s="74">
        <f t="shared" si="129"/>
        <v>0</v>
      </c>
      <c r="BG165" s="77"/>
      <c r="BH165" s="77"/>
      <c r="BI165" s="386"/>
      <c r="BJ165" s="89"/>
      <c r="BK165" s="89">
        <v>2023</v>
      </c>
      <c r="BL165" s="89">
        <v>2025</v>
      </c>
      <c r="BM165" s="89" t="s">
        <v>929</v>
      </c>
      <c r="BN165" s="74">
        <v>3000</v>
      </c>
      <c r="BO165" s="74">
        <v>3000</v>
      </c>
      <c r="BP165" s="282"/>
      <c r="BQ165" s="282"/>
      <c r="BR165" s="282"/>
      <c r="BS165" s="282"/>
      <c r="BT165" s="282"/>
      <c r="BU165" s="282"/>
      <c r="BV165" s="282"/>
      <c r="BW165" s="282"/>
      <c r="BX165" s="282"/>
      <c r="BY165" s="282"/>
      <c r="BZ165" s="75"/>
      <c r="CA165" s="282"/>
      <c r="CB165" s="282"/>
      <c r="CC165" s="282"/>
      <c r="CD165" s="282"/>
      <c r="CE165" s="75"/>
      <c r="CF165" s="282"/>
      <c r="CG165" s="282"/>
      <c r="CH165" s="282"/>
      <c r="CI165" s="282"/>
      <c r="CJ165" s="75">
        <f t="shared" si="124"/>
        <v>300</v>
      </c>
      <c r="CK165" s="75"/>
      <c r="CL165" s="75"/>
      <c r="CM165" s="75"/>
      <c r="CN165" s="75"/>
      <c r="CO165" s="74"/>
      <c r="CP165" s="74">
        <v>300</v>
      </c>
      <c r="CQ165" s="77"/>
      <c r="CR165" s="77"/>
      <c r="CS165" s="77"/>
      <c r="CT165" s="74">
        <f t="shared" si="125"/>
        <v>2700</v>
      </c>
      <c r="CU165" s="41">
        <f t="shared" ref="CU165:CW165" si="131">AH165-BQ165-CA165-CK165</f>
        <v>0</v>
      </c>
      <c r="CV165" s="41">
        <f t="shared" si="131"/>
        <v>0</v>
      </c>
      <c r="CW165" s="41">
        <f t="shared" si="131"/>
        <v>2700</v>
      </c>
      <c r="CX165" s="75"/>
      <c r="CY165" s="389"/>
      <c r="CZ165" s="72"/>
      <c r="DA165" s="72"/>
      <c r="DB165" s="39"/>
      <c r="DC165" s="39"/>
      <c r="DD165" s="39"/>
      <c r="DE165" s="39" t="s">
        <v>226</v>
      </c>
      <c r="DF165" s="41"/>
      <c r="DG165" s="268">
        <f t="shared" si="127"/>
        <v>2700</v>
      </c>
      <c r="DH165" s="253">
        <f t="shared" si="128"/>
        <v>0</v>
      </c>
      <c r="DI165" s="254"/>
      <c r="DJ165" s="237"/>
      <c r="DK165" s="237"/>
      <c r="DL165" s="237"/>
      <c r="DM165" s="237"/>
      <c r="DN165" s="237"/>
      <c r="DO165" s="237"/>
      <c r="DP165" s="237"/>
      <c r="DQ165" s="237"/>
      <c r="DR165" s="237"/>
    </row>
    <row r="166" spans="1:122" ht="30" customHeight="1">
      <c r="A166" s="30" t="s">
        <v>243</v>
      </c>
      <c r="B166" s="249" t="s">
        <v>62</v>
      </c>
      <c r="C166" s="231"/>
      <c r="D166" s="231"/>
      <c r="E166" s="84"/>
      <c r="F166" s="84"/>
      <c r="G166" s="231"/>
      <c r="H166" s="306" t="e">
        <f t="shared" ref="H166:U166" si="132">#REF!+H167</f>
        <v>#REF!</v>
      </c>
      <c r="I166" s="306" t="e">
        <f t="shared" si="132"/>
        <v>#REF!</v>
      </c>
      <c r="J166" s="306" t="e">
        <f t="shared" si="132"/>
        <v>#REF!</v>
      </c>
      <c r="K166" s="306" t="e">
        <f t="shared" si="132"/>
        <v>#REF!</v>
      </c>
      <c r="L166" s="306" t="e">
        <f t="shared" si="132"/>
        <v>#REF!</v>
      </c>
      <c r="M166" s="306" t="e">
        <f t="shared" si="132"/>
        <v>#REF!</v>
      </c>
      <c r="N166" s="306" t="e">
        <f t="shared" si="132"/>
        <v>#REF!</v>
      </c>
      <c r="O166" s="306" t="e">
        <f t="shared" si="132"/>
        <v>#REF!</v>
      </c>
      <c r="P166" s="306" t="e">
        <f t="shared" si="132"/>
        <v>#REF!</v>
      </c>
      <c r="Q166" s="306" t="e">
        <f t="shared" si="132"/>
        <v>#REF!</v>
      </c>
      <c r="R166" s="306" t="e">
        <f t="shared" si="132"/>
        <v>#REF!</v>
      </c>
      <c r="S166" s="306" t="e">
        <f t="shared" si="132"/>
        <v>#REF!</v>
      </c>
      <c r="T166" s="306" t="e">
        <f t="shared" si="132"/>
        <v>#REF!</v>
      </c>
      <c r="U166" s="306" t="e">
        <f t="shared" si="132"/>
        <v>#REF!</v>
      </c>
      <c r="V166" s="306">
        <v>497583</v>
      </c>
      <c r="W166" s="40">
        <v>29119</v>
      </c>
      <c r="X166" s="40">
        <v>526702</v>
      </c>
      <c r="Y166" s="40">
        <v>0</v>
      </c>
      <c r="Z166" s="40">
        <v>526702</v>
      </c>
      <c r="AA166" s="40">
        <v>0</v>
      </c>
      <c r="AB166" s="40">
        <v>526702</v>
      </c>
      <c r="AC166" s="40" t="e">
        <f t="shared" si="118"/>
        <v>#REF!</v>
      </c>
      <c r="AD166" s="40" t="e">
        <f t="shared" si="119"/>
        <v>#REF!</v>
      </c>
      <c r="AE166" s="40" t="e">
        <f t="shared" si="120"/>
        <v>#REF!</v>
      </c>
      <c r="AF166" s="40" t="e">
        <f t="shared" si="121"/>
        <v>#REF!</v>
      </c>
      <c r="AG166" s="74" t="e">
        <f t="shared" si="122"/>
        <v>#REF!</v>
      </c>
      <c r="AH166" s="306" t="e">
        <f t="shared" ref="AH166:AZ166" si="133">#REF!+AH167</f>
        <v>#REF!</v>
      </c>
      <c r="AI166" s="306" t="e">
        <f t="shared" si="133"/>
        <v>#REF!</v>
      </c>
      <c r="AJ166" s="306" t="e">
        <f t="shared" si="133"/>
        <v>#REF!</v>
      </c>
      <c r="AK166" s="306" t="e">
        <f t="shared" si="133"/>
        <v>#REF!</v>
      </c>
      <c r="AL166" s="306" t="e">
        <f t="shared" si="133"/>
        <v>#REF!</v>
      </c>
      <c r="AM166" s="306" t="e">
        <f t="shared" si="133"/>
        <v>#REF!</v>
      </c>
      <c r="AN166" s="306" t="e">
        <f t="shared" si="133"/>
        <v>#REF!</v>
      </c>
      <c r="AO166" s="306" t="e">
        <f t="shared" si="133"/>
        <v>#REF!</v>
      </c>
      <c r="AP166" s="306" t="e">
        <f t="shared" si="133"/>
        <v>#REF!</v>
      </c>
      <c r="AQ166" s="306" t="e">
        <f t="shared" si="133"/>
        <v>#REF!</v>
      </c>
      <c r="AR166" s="306" t="e">
        <f t="shared" si="133"/>
        <v>#REF!</v>
      </c>
      <c r="AS166" s="306" t="e">
        <f t="shared" si="133"/>
        <v>#REF!</v>
      </c>
      <c r="AT166" s="306" t="e">
        <f t="shared" si="133"/>
        <v>#REF!</v>
      </c>
      <c r="AU166" s="306" t="e">
        <f t="shared" si="133"/>
        <v>#REF!</v>
      </c>
      <c r="AV166" s="306" t="e">
        <f t="shared" si="133"/>
        <v>#REF!</v>
      </c>
      <c r="AW166" s="306" t="e">
        <f t="shared" si="133"/>
        <v>#REF!</v>
      </c>
      <c r="AX166" s="306" t="e">
        <f t="shared" si="133"/>
        <v>#REF!</v>
      </c>
      <c r="AY166" s="306" t="e">
        <f t="shared" si="133"/>
        <v>#REF!</v>
      </c>
      <c r="AZ166" s="306" t="e">
        <f t="shared" si="133"/>
        <v>#REF!</v>
      </c>
      <c r="BA166" s="306"/>
      <c r="BB166" s="306" t="e">
        <f t="shared" ref="BB166:BJ166" si="134">#REF!+BB167</f>
        <v>#REF!</v>
      </c>
      <c r="BC166" s="306" t="e">
        <f t="shared" si="134"/>
        <v>#REF!</v>
      </c>
      <c r="BD166" s="306" t="e">
        <f t="shared" si="134"/>
        <v>#REF!</v>
      </c>
      <c r="BE166" s="306" t="e">
        <f t="shared" si="134"/>
        <v>#REF!</v>
      </c>
      <c r="BF166" s="306" t="e">
        <f t="shared" si="134"/>
        <v>#REF!</v>
      </c>
      <c r="BG166" s="306" t="e">
        <f t="shared" si="134"/>
        <v>#REF!</v>
      </c>
      <c r="BH166" s="306" t="e">
        <f t="shared" si="134"/>
        <v>#REF!</v>
      </c>
      <c r="BI166" s="306" t="e">
        <f t="shared" si="134"/>
        <v>#REF!</v>
      </c>
      <c r="BJ166" s="306" t="e">
        <f t="shared" si="134"/>
        <v>#REF!</v>
      </c>
      <c r="BK166" s="243"/>
      <c r="BL166" s="243"/>
      <c r="BM166" s="243"/>
      <c r="BN166" s="306">
        <f t="shared" ref="BN166:CX166" si="135">BN167</f>
        <v>54544</v>
      </c>
      <c r="BO166" s="306">
        <f t="shared" si="135"/>
        <v>51325</v>
      </c>
      <c r="BP166" s="306">
        <f t="shared" si="135"/>
        <v>0</v>
      </c>
      <c r="BQ166" s="306">
        <f t="shared" si="135"/>
        <v>0</v>
      </c>
      <c r="BR166" s="306">
        <f t="shared" si="135"/>
        <v>0</v>
      </c>
      <c r="BS166" s="306">
        <f t="shared" si="135"/>
        <v>0</v>
      </c>
      <c r="BT166" s="306">
        <f t="shared" si="135"/>
        <v>0</v>
      </c>
      <c r="BU166" s="306">
        <f t="shared" si="135"/>
        <v>0</v>
      </c>
      <c r="BV166" s="306">
        <f t="shared" si="135"/>
        <v>0</v>
      </c>
      <c r="BW166" s="306">
        <f t="shared" si="135"/>
        <v>0</v>
      </c>
      <c r="BX166" s="306">
        <f t="shared" si="135"/>
        <v>0</v>
      </c>
      <c r="BY166" s="306">
        <f t="shared" si="135"/>
        <v>0</v>
      </c>
      <c r="BZ166" s="306">
        <f t="shared" si="135"/>
        <v>0</v>
      </c>
      <c r="CA166" s="306">
        <f t="shared" si="135"/>
        <v>0</v>
      </c>
      <c r="CB166" s="306">
        <f t="shared" si="135"/>
        <v>0</v>
      </c>
      <c r="CC166" s="306">
        <f t="shared" si="135"/>
        <v>0</v>
      </c>
      <c r="CD166" s="306">
        <f t="shared" si="135"/>
        <v>0</v>
      </c>
      <c r="CE166" s="306">
        <f t="shared" si="135"/>
        <v>0</v>
      </c>
      <c r="CF166" s="306">
        <f t="shared" si="135"/>
        <v>0</v>
      </c>
      <c r="CG166" s="306">
        <f t="shared" si="135"/>
        <v>0</v>
      </c>
      <c r="CH166" s="306">
        <f t="shared" si="135"/>
        <v>0</v>
      </c>
      <c r="CI166" s="306">
        <f t="shared" si="135"/>
        <v>0</v>
      </c>
      <c r="CJ166" s="306">
        <f t="shared" si="135"/>
        <v>2557</v>
      </c>
      <c r="CK166" s="306">
        <f t="shared" si="135"/>
        <v>0</v>
      </c>
      <c r="CL166" s="306">
        <f t="shared" si="135"/>
        <v>0</v>
      </c>
      <c r="CM166" s="306">
        <f t="shared" si="135"/>
        <v>457</v>
      </c>
      <c r="CN166" s="306">
        <f t="shared" si="135"/>
        <v>0</v>
      </c>
      <c r="CO166" s="306">
        <f t="shared" si="135"/>
        <v>0</v>
      </c>
      <c r="CP166" s="306">
        <f t="shared" si="135"/>
        <v>600</v>
      </c>
      <c r="CQ166" s="306">
        <f t="shared" si="135"/>
        <v>0</v>
      </c>
      <c r="CR166" s="306">
        <f t="shared" si="135"/>
        <v>1500</v>
      </c>
      <c r="CS166" s="306">
        <f t="shared" si="135"/>
        <v>0</v>
      </c>
      <c r="CT166" s="306">
        <f t="shared" si="135"/>
        <v>48768</v>
      </c>
      <c r="CU166" s="306">
        <f t="shared" si="135"/>
        <v>11699</v>
      </c>
      <c r="CV166" s="306">
        <f t="shared" si="135"/>
        <v>119</v>
      </c>
      <c r="CW166" s="306">
        <f t="shared" si="135"/>
        <v>36950</v>
      </c>
      <c r="CX166" s="306">
        <f t="shared" si="135"/>
        <v>0</v>
      </c>
      <c r="CY166" s="306" t="e">
        <f>#REF!+CY167</f>
        <v>#REF!</v>
      </c>
      <c r="CZ166" s="30"/>
      <c r="DA166" s="30"/>
      <c r="DB166" s="30"/>
      <c r="DC166" s="30"/>
      <c r="DD166" s="30"/>
      <c r="DE166" s="30"/>
      <c r="DF166" s="57"/>
      <c r="DG166" s="268" t="e">
        <f t="shared" si="127"/>
        <v>#REF!</v>
      </c>
      <c r="DH166" s="247" t="e">
        <f t="shared" si="128"/>
        <v>#REF!</v>
      </c>
      <c r="DI166" s="248"/>
      <c r="DJ166" s="244"/>
      <c r="DK166" s="244"/>
      <c r="DL166" s="244"/>
      <c r="DM166" s="244"/>
      <c r="DN166" s="244"/>
      <c r="DO166" s="244"/>
      <c r="DP166" s="244"/>
      <c r="DQ166" s="244"/>
      <c r="DR166" s="244"/>
    </row>
    <row r="167" spans="1:122" ht="33" hidden="1" customHeight="1">
      <c r="A167" s="30"/>
      <c r="B167" s="366" t="s">
        <v>713</v>
      </c>
      <c r="C167" s="231"/>
      <c r="D167" s="231"/>
      <c r="E167" s="84"/>
      <c r="F167" s="84"/>
      <c r="G167" s="241"/>
      <c r="H167" s="306">
        <f t="shared" ref="H167:U167" si="136">SUM(H168:H173)</f>
        <v>54544</v>
      </c>
      <c r="I167" s="306">
        <f t="shared" si="136"/>
        <v>51325</v>
      </c>
      <c r="J167" s="306">
        <f t="shared" si="136"/>
        <v>0</v>
      </c>
      <c r="K167" s="306">
        <f t="shared" si="136"/>
        <v>0</v>
      </c>
      <c r="L167" s="306">
        <f t="shared" si="136"/>
        <v>0</v>
      </c>
      <c r="M167" s="306">
        <f t="shared" si="136"/>
        <v>0</v>
      </c>
      <c r="N167" s="306">
        <f t="shared" si="136"/>
        <v>0</v>
      </c>
      <c r="O167" s="306">
        <f t="shared" si="136"/>
        <v>0</v>
      </c>
      <c r="P167" s="306">
        <f t="shared" si="136"/>
        <v>0</v>
      </c>
      <c r="Q167" s="306">
        <f t="shared" si="136"/>
        <v>0</v>
      </c>
      <c r="R167" s="306">
        <f t="shared" si="136"/>
        <v>0</v>
      </c>
      <c r="S167" s="306">
        <f t="shared" si="136"/>
        <v>0</v>
      </c>
      <c r="T167" s="306">
        <f t="shared" si="136"/>
        <v>0</v>
      </c>
      <c r="U167" s="306">
        <f t="shared" si="136"/>
        <v>0</v>
      </c>
      <c r="V167" s="306">
        <v>252179</v>
      </c>
      <c r="W167" s="40">
        <v>29119</v>
      </c>
      <c r="X167" s="40">
        <v>281298</v>
      </c>
      <c r="Y167" s="40">
        <v>0</v>
      </c>
      <c r="Z167" s="40">
        <v>281298</v>
      </c>
      <c r="AA167" s="40">
        <v>0</v>
      </c>
      <c r="AB167" s="40">
        <v>281298</v>
      </c>
      <c r="AC167" s="40">
        <f t="shared" si="118"/>
        <v>-229973</v>
      </c>
      <c r="AD167" s="40">
        <f t="shared" si="119"/>
        <v>51325</v>
      </c>
      <c r="AE167" s="40">
        <f t="shared" si="120"/>
        <v>51325</v>
      </c>
      <c r="AF167" s="40">
        <f t="shared" si="121"/>
        <v>51325</v>
      </c>
      <c r="AG167" s="74">
        <f t="shared" si="122"/>
        <v>49225</v>
      </c>
      <c r="AH167" s="306">
        <f t="shared" ref="AH167:AZ167" si="137">SUM(AH168:AH173)</f>
        <v>11699</v>
      </c>
      <c r="AI167" s="306">
        <f t="shared" si="137"/>
        <v>119</v>
      </c>
      <c r="AJ167" s="306">
        <f t="shared" si="137"/>
        <v>37407</v>
      </c>
      <c r="AK167" s="306">
        <f t="shared" si="137"/>
        <v>0</v>
      </c>
      <c r="AL167" s="306">
        <f t="shared" si="137"/>
        <v>0</v>
      </c>
      <c r="AM167" s="306">
        <f t="shared" si="137"/>
        <v>0</v>
      </c>
      <c r="AN167" s="306">
        <f t="shared" si="137"/>
        <v>0</v>
      </c>
      <c r="AO167" s="306">
        <f t="shared" si="137"/>
        <v>0</v>
      </c>
      <c r="AP167" s="306">
        <f t="shared" si="137"/>
        <v>0</v>
      </c>
      <c r="AQ167" s="306">
        <f t="shared" si="137"/>
        <v>0</v>
      </c>
      <c r="AR167" s="306">
        <f t="shared" si="137"/>
        <v>0</v>
      </c>
      <c r="AS167" s="306">
        <f t="shared" si="137"/>
        <v>0</v>
      </c>
      <c r="AT167" s="306">
        <f t="shared" si="137"/>
        <v>0</v>
      </c>
      <c r="AU167" s="306">
        <f t="shared" si="137"/>
        <v>2100</v>
      </c>
      <c r="AV167" s="306">
        <f t="shared" si="137"/>
        <v>0</v>
      </c>
      <c r="AW167" s="306">
        <f t="shared" si="137"/>
        <v>600</v>
      </c>
      <c r="AX167" s="306">
        <f t="shared" si="137"/>
        <v>0</v>
      </c>
      <c r="AY167" s="306">
        <f t="shared" si="137"/>
        <v>1500</v>
      </c>
      <c r="AZ167" s="306">
        <f t="shared" si="137"/>
        <v>0</v>
      </c>
      <c r="BA167" s="306"/>
      <c r="BB167" s="306"/>
      <c r="BC167" s="306"/>
      <c r="BD167" s="306"/>
      <c r="BE167" s="306"/>
      <c r="BF167" s="40">
        <f>SUM(BG167:BI167)</f>
        <v>0</v>
      </c>
      <c r="BG167" s="306">
        <f t="shared" ref="BG167:BJ167" si="138">SUM(BG168:BG173)</f>
        <v>0</v>
      </c>
      <c r="BH167" s="306">
        <f t="shared" si="138"/>
        <v>0</v>
      </c>
      <c r="BI167" s="306">
        <f t="shared" si="138"/>
        <v>0</v>
      </c>
      <c r="BJ167" s="60">
        <f t="shared" si="138"/>
        <v>0</v>
      </c>
      <c r="BK167" s="243"/>
      <c r="BL167" s="243"/>
      <c r="BM167" s="243"/>
      <c r="BN167" s="306">
        <f t="shared" ref="BN167:CC167" si="139">SUM(BN168:BN173)</f>
        <v>54544</v>
      </c>
      <c r="BO167" s="306">
        <f t="shared" si="139"/>
        <v>51325</v>
      </c>
      <c r="BP167" s="306">
        <f t="shared" si="139"/>
        <v>0</v>
      </c>
      <c r="BQ167" s="306">
        <f t="shared" si="139"/>
        <v>0</v>
      </c>
      <c r="BR167" s="306">
        <f t="shared" si="139"/>
        <v>0</v>
      </c>
      <c r="BS167" s="306">
        <f t="shared" si="139"/>
        <v>0</v>
      </c>
      <c r="BT167" s="306">
        <f t="shared" si="139"/>
        <v>0</v>
      </c>
      <c r="BU167" s="306">
        <f t="shared" si="139"/>
        <v>0</v>
      </c>
      <c r="BV167" s="306">
        <f t="shared" si="139"/>
        <v>0</v>
      </c>
      <c r="BW167" s="306">
        <f t="shared" si="139"/>
        <v>0</v>
      </c>
      <c r="BX167" s="306">
        <f t="shared" si="139"/>
        <v>0</v>
      </c>
      <c r="BY167" s="306">
        <f t="shared" si="139"/>
        <v>0</v>
      </c>
      <c r="BZ167" s="306">
        <f t="shared" si="139"/>
        <v>0</v>
      </c>
      <c r="CA167" s="306">
        <f t="shared" si="139"/>
        <v>0</v>
      </c>
      <c r="CB167" s="306">
        <f t="shared" si="139"/>
        <v>0</v>
      </c>
      <c r="CC167" s="306">
        <f t="shared" si="139"/>
        <v>0</v>
      </c>
      <c r="CD167" s="306"/>
      <c r="CE167" s="306">
        <f t="shared" ref="CE167:CH167" si="140">SUM(CE168:CE173)</f>
        <v>0</v>
      </c>
      <c r="CF167" s="306">
        <f t="shared" si="140"/>
        <v>0</v>
      </c>
      <c r="CG167" s="306">
        <f t="shared" si="140"/>
        <v>0</v>
      </c>
      <c r="CH167" s="306">
        <f t="shared" si="140"/>
        <v>0</v>
      </c>
      <c r="CI167" s="306"/>
      <c r="CJ167" s="55">
        <f t="shared" ref="CJ167:CJ173" si="141">SUM(CK167:CS167)</f>
        <v>2557</v>
      </c>
      <c r="CK167" s="55">
        <f t="shared" ref="CK167:CM167" si="142">SUM(CK168:CK173)</f>
        <v>0</v>
      </c>
      <c r="CL167" s="55">
        <f t="shared" si="142"/>
        <v>0</v>
      </c>
      <c r="CM167" s="55">
        <f t="shared" si="142"/>
        <v>457</v>
      </c>
      <c r="CN167" s="55"/>
      <c r="CO167" s="306">
        <f t="shared" ref="CO167:CS167" si="143">SUM(CO168:CO173)</f>
        <v>0</v>
      </c>
      <c r="CP167" s="306">
        <f t="shared" si="143"/>
        <v>600</v>
      </c>
      <c r="CQ167" s="306">
        <f t="shared" si="143"/>
        <v>0</v>
      </c>
      <c r="CR167" s="306">
        <f t="shared" si="143"/>
        <v>1500</v>
      </c>
      <c r="CS167" s="306">
        <f t="shared" si="143"/>
        <v>0</v>
      </c>
      <c r="CT167" s="40">
        <f t="shared" ref="CT167:CT173" si="144">SUM(CU167:CW167)</f>
        <v>48768</v>
      </c>
      <c r="CU167" s="306">
        <f t="shared" ref="CU167:CW167" si="145">SUM(CU168:CU173)</f>
        <v>11699</v>
      </c>
      <c r="CV167" s="306">
        <f t="shared" si="145"/>
        <v>119</v>
      </c>
      <c r="CW167" s="306">
        <f t="shared" si="145"/>
        <v>36950</v>
      </c>
      <c r="CX167" s="55"/>
      <c r="CY167" s="306">
        <f>SUM(CY168:CY173)</f>
        <v>0</v>
      </c>
      <c r="CZ167" s="84"/>
      <c r="DA167" s="84"/>
      <c r="DB167" s="30"/>
      <c r="DC167" s="30"/>
      <c r="DD167" s="30"/>
      <c r="DE167" s="30"/>
      <c r="DF167" s="57"/>
      <c r="DG167" s="268">
        <f t="shared" si="127"/>
        <v>48768</v>
      </c>
      <c r="DH167" s="247">
        <f t="shared" si="128"/>
        <v>0</v>
      </c>
      <c r="DI167" s="248"/>
      <c r="DJ167" s="244"/>
      <c r="DK167" s="244"/>
      <c r="DL167" s="244"/>
      <c r="DM167" s="244"/>
      <c r="DN167" s="244"/>
      <c r="DO167" s="244"/>
      <c r="DP167" s="244"/>
      <c r="DQ167" s="244"/>
      <c r="DR167" s="244"/>
    </row>
    <row r="168" spans="1:122" ht="36.75" hidden="1" customHeight="1">
      <c r="A168" s="276" t="s">
        <v>39</v>
      </c>
      <c r="B168" s="78" t="s">
        <v>930</v>
      </c>
      <c r="C168" s="89"/>
      <c r="D168" s="89"/>
      <c r="E168" s="89">
        <v>2023</v>
      </c>
      <c r="F168" s="89">
        <v>2025</v>
      </c>
      <c r="G168" s="89" t="s">
        <v>931</v>
      </c>
      <c r="H168" s="392">
        <v>9593</v>
      </c>
      <c r="I168" s="392">
        <v>9373</v>
      </c>
      <c r="J168" s="259"/>
      <c r="K168" s="259"/>
      <c r="L168" s="259"/>
      <c r="M168" s="259"/>
      <c r="N168" s="260"/>
      <c r="O168" s="260"/>
      <c r="P168" s="260"/>
      <c r="Q168" s="259"/>
      <c r="R168" s="74"/>
      <c r="S168" s="74"/>
      <c r="T168" s="259"/>
      <c r="U168" s="259"/>
      <c r="V168" s="259"/>
      <c r="W168" s="74">
        <v>9373</v>
      </c>
      <c r="X168" s="74">
        <v>9373</v>
      </c>
      <c r="Y168" s="74">
        <v>0</v>
      </c>
      <c r="Z168" s="74">
        <v>9373</v>
      </c>
      <c r="AA168" s="74">
        <v>0</v>
      </c>
      <c r="AB168" s="74">
        <v>9373</v>
      </c>
      <c r="AC168" s="74">
        <f t="shared" si="118"/>
        <v>0</v>
      </c>
      <c r="AD168" s="74">
        <f t="shared" si="119"/>
        <v>9373</v>
      </c>
      <c r="AE168" s="74">
        <f t="shared" si="120"/>
        <v>9373</v>
      </c>
      <c r="AF168" s="74">
        <f t="shared" si="121"/>
        <v>9373</v>
      </c>
      <c r="AG168" s="74">
        <f t="shared" si="122"/>
        <v>8873</v>
      </c>
      <c r="AH168" s="74"/>
      <c r="AI168" s="74"/>
      <c r="AJ168" s="392">
        <v>8873</v>
      </c>
      <c r="AK168" s="74"/>
      <c r="AL168" s="74"/>
      <c r="AM168" s="74"/>
      <c r="AN168" s="74"/>
      <c r="AO168" s="74"/>
      <c r="AP168" s="74"/>
      <c r="AQ168" s="74"/>
      <c r="AR168" s="74"/>
      <c r="AS168" s="74"/>
      <c r="AT168" s="74"/>
      <c r="AU168" s="74">
        <f t="shared" ref="AU168:AU173" si="146">SUM(AV168:AZ168)</f>
        <v>500</v>
      </c>
      <c r="AV168" s="74"/>
      <c r="AW168" s="74"/>
      <c r="AX168" s="74"/>
      <c r="AY168" s="74">
        <v>500</v>
      </c>
      <c r="AZ168" s="74"/>
      <c r="BA168" s="74"/>
      <c r="BB168" s="74"/>
      <c r="BC168" s="74"/>
      <c r="BD168" s="74"/>
      <c r="BE168" s="74"/>
      <c r="BF168" s="74"/>
      <c r="BG168" s="74"/>
      <c r="BH168" s="74"/>
      <c r="BI168" s="74"/>
      <c r="BJ168" s="41"/>
      <c r="BK168" s="373" t="s">
        <v>162</v>
      </c>
      <c r="BL168" s="373" t="s">
        <v>163</v>
      </c>
      <c r="BM168" s="52" t="s">
        <v>932</v>
      </c>
      <c r="BN168" s="50">
        <v>9593</v>
      </c>
      <c r="BO168" s="50">
        <v>9373</v>
      </c>
      <c r="BP168" s="393"/>
      <c r="BQ168" s="393"/>
      <c r="BR168" s="393"/>
      <c r="BS168" s="393"/>
      <c r="BT168" s="393"/>
      <c r="BU168" s="393"/>
      <c r="BV168" s="393"/>
      <c r="BW168" s="393"/>
      <c r="BX168" s="393"/>
      <c r="BY168" s="393"/>
      <c r="BZ168" s="75"/>
      <c r="CA168" s="393"/>
      <c r="CB168" s="393"/>
      <c r="CC168" s="393"/>
      <c r="CD168" s="393"/>
      <c r="CE168" s="75"/>
      <c r="CF168" s="393"/>
      <c r="CG168" s="393"/>
      <c r="CH168" s="393"/>
      <c r="CI168" s="393"/>
      <c r="CJ168" s="75">
        <f t="shared" si="141"/>
        <v>500</v>
      </c>
      <c r="CK168" s="75"/>
      <c r="CL168" s="75"/>
      <c r="CM168" s="75"/>
      <c r="CN168" s="263"/>
      <c r="CO168" s="74"/>
      <c r="CP168" s="74"/>
      <c r="CQ168" s="74"/>
      <c r="CR168" s="77">
        <v>500</v>
      </c>
      <c r="CS168" s="74"/>
      <c r="CT168" s="74">
        <f t="shared" si="144"/>
        <v>8873</v>
      </c>
      <c r="CU168" s="41">
        <f t="shared" ref="CU168:CW168" si="147">AH168-BQ168-CA168-CK168</f>
        <v>0</v>
      </c>
      <c r="CV168" s="41">
        <f t="shared" si="147"/>
        <v>0</v>
      </c>
      <c r="CW168" s="41">
        <f t="shared" si="147"/>
        <v>8873</v>
      </c>
      <c r="CX168" s="263"/>
      <c r="CY168" s="62"/>
      <c r="CZ168" s="72"/>
      <c r="DA168" s="72"/>
      <c r="DB168" s="39"/>
      <c r="DC168" s="39"/>
      <c r="DD168" s="389"/>
      <c r="DE168" s="389"/>
      <c r="DF168" s="41"/>
      <c r="DG168" s="268">
        <f t="shared" si="127"/>
        <v>8873</v>
      </c>
      <c r="DH168" s="253">
        <f t="shared" si="128"/>
        <v>0</v>
      </c>
      <c r="DI168" s="254"/>
      <c r="DJ168" s="237"/>
      <c r="DK168" s="237"/>
      <c r="DL168" s="237"/>
      <c r="DM168" s="237"/>
      <c r="DN168" s="237"/>
      <c r="DO168" s="237"/>
      <c r="DP168" s="237"/>
      <c r="DQ168" s="237"/>
      <c r="DR168" s="237"/>
    </row>
    <row r="169" spans="1:122" ht="36.75" hidden="1" customHeight="1">
      <c r="A169" s="276" t="s">
        <v>40</v>
      </c>
      <c r="B169" s="78" t="s">
        <v>933</v>
      </c>
      <c r="C169" s="89"/>
      <c r="D169" s="89"/>
      <c r="E169" s="89">
        <v>2023</v>
      </c>
      <c r="F169" s="89">
        <v>2025</v>
      </c>
      <c r="G169" s="89" t="s">
        <v>934</v>
      </c>
      <c r="H169" s="392">
        <v>11873</v>
      </c>
      <c r="I169" s="392">
        <v>9373</v>
      </c>
      <c r="J169" s="259"/>
      <c r="K169" s="259"/>
      <c r="L169" s="259"/>
      <c r="M169" s="259"/>
      <c r="N169" s="260"/>
      <c r="O169" s="260"/>
      <c r="P169" s="260"/>
      <c r="Q169" s="259"/>
      <c r="R169" s="74"/>
      <c r="S169" s="74"/>
      <c r="T169" s="259"/>
      <c r="U169" s="259"/>
      <c r="V169" s="259"/>
      <c r="W169" s="74">
        <v>9373</v>
      </c>
      <c r="X169" s="74">
        <v>9373</v>
      </c>
      <c r="Y169" s="74">
        <v>0</v>
      </c>
      <c r="Z169" s="74">
        <v>9373</v>
      </c>
      <c r="AA169" s="74">
        <v>0</v>
      </c>
      <c r="AB169" s="74">
        <v>9373</v>
      </c>
      <c r="AC169" s="74">
        <f t="shared" si="118"/>
        <v>0</v>
      </c>
      <c r="AD169" s="74">
        <f t="shared" si="119"/>
        <v>9373</v>
      </c>
      <c r="AE169" s="74">
        <f t="shared" si="120"/>
        <v>9373</v>
      </c>
      <c r="AF169" s="74">
        <f t="shared" si="121"/>
        <v>9373</v>
      </c>
      <c r="AG169" s="74">
        <f t="shared" si="122"/>
        <v>8873</v>
      </c>
      <c r="AH169" s="74"/>
      <c r="AI169" s="74"/>
      <c r="AJ169" s="392">
        <v>8873</v>
      </c>
      <c r="AK169" s="74"/>
      <c r="AL169" s="74"/>
      <c r="AM169" s="74"/>
      <c r="AN169" s="74"/>
      <c r="AO169" s="74"/>
      <c r="AP169" s="74"/>
      <c r="AQ169" s="74"/>
      <c r="AR169" s="74"/>
      <c r="AS169" s="74"/>
      <c r="AT169" s="74"/>
      <c r="AU169" s="74">
        <f t="shared" si="146"/>
        <v>500</v>
      </c>
      <c r="AV169" s="74"/>
      <c r="AW169" s="74"/>
      <c r="AX169" s="74"/>
      <c r="AY169" s="74">
        <v>500</v>
      </c>
      <c r="AZ169" s="74"/>
      <c r="BA169" s="74"/>
      <c r="BB169" s="74"/>
      <c r="BC169" s="74"/>
      <c r="BD169" s="74"/>
      <c r="BE169" s="74"/>
      <c r="BF169" s="74"/>
      <c r="BG169" s="74"/>
      <c r="BH169" s="74"/>
      <c r="BI169" s="74"/>
      <c r="BJ169" s="41"/>
      <c r="BK169" s="373" t="s">
        <v>162</v>
      </c>
      <c r="BL169" s="373" t="s">
        <v>163</v>
      </c>
      <c r="BM169" s="52" t="s">
        <v>935</v>
      </c>
      <c r="BN169" s="50">
        <v>11873</v>
      </c>
      <c r="BO169" s="50">
        <v>9373</v>
      </c>
      <c r="BP169" s="393"/>
      <c r="BQ169" s="393"/>
      <c r="BR169" s="393"/>
      <c r="BS169" s="393"/>
      <c r="BT169" s="393"/>
      <c r="BU169" s="393"/>
      <c r="BV169" s="393"/>
      <c r="BW169" s="393"/>
      <c r="BX169" s="393"/>
      <c r="BY169" s="393"/>
      <c r="BZ169" s="75"/>
      <c r="CA169" s="393"/>
      <c r="CB169" s="393"/>
      <c r="CC169" s="393"/>
      <c r="CD169" s="393"/>
      <c r="CE169" s="75"/>
      <c r="CF169" s="393"/>
      <c r="CG169" s="393"/>
      <c r="CH169" s="393"/>
      <c r="CI169" s="393"/>
      <c r="CJ169" s="75">
        <f t="shared" si="141"/>
        <v>500</v>
      </c>
      <c r="CK169" s="75"/>
      <c r="CL169" s="75"/>
      <c r="CM169" s="75"/>
      <c r="CN169" s="263"/>
      <c r="CO169" s="74"/>
      <c r="CP169" s="74"/>
      <c r="CQ169" s="74"/>
      <c r="CR169" s="74">
        <v>500</v>
      </c>
      <c r="CS169" s="74"/>
      <c r="CT169" s="74">
        <f t="shared" si="144"/>
        <v>8873</v>
      </c>
      <c r="CU169" s="41">
        <f t="shared" ref="CU169:CW169" si="148">AH169-BQ169-CA169-CK169</f>
        <v>0</v>
      </c>
      <c r="CV169" s="41">
        <f t="shared" si="148"/>
        <v>0</v>
      </c>
      <c r="CW169" s="41">
        <f t="shared" si="148"/>
        <v>8873</v>
      </c>
      <c r="CX169" s="263"/>
      <c r="CY169" s="62"/>
      <c r="CZ169" s="72"/>
      <c r="DA169" s="72"/>
      <c r="DB169" s="39"/>
      <c r="DC169" s="39"/>
      <c r="DD169" s="389"/>
      <c r="DE169" s="389"/>
      <c r="DF169" s="41"/>
      <c r="DG169" s="268">
        <f t="shared" si="127"/>
        <v>8873</v>
      </c>
      <c r="DH169" s="253">
        <f t="shared" si="128"/>
        <v>0</v>
      </c>
      <c r="DI169" s="254"/>
      <c r="DJ169" s="237"/>
      <c r="DK169" s="237"/>
      <c r="DL169" s="237"/>
      <c r="DM169" s="237"/>
      <c r="DN169" s="237"/>
      <c r="DO169" s="237"/>
      <c r="DP169" s="237"/>
      <c r="DQ169" s="237"/>
      <c r="DR169" s="237"/>
    </row>
    <row r="170" spans="1:122" ht="49.5" hidden="1" customHeight="1">
      <c r="A170" s="276" t="s">
        <v>42</v>
      </c>
      <c r="B170" s="78" t="s">
        <v>936</v>
      </c>
      <c r="C170" s="89"/>
      <c r="D170" s="89"/>
      <c r="E170" s="89">
        <v>2023</v>
      </c>
      <c r="F170" s="89">
        <v>2025</v>
      </c>
      <c r="G170" s="89" t="s">
        <v>937</v>
      </c>
      <c r="H170" s="392">
        <v>9872</v>
      </c>
      <c r="I170" s="392">
        <v>9373</v>
      </c>
      <c r="J170" s="259"/>
      <c r="K170" s="259"/>
      <c r="L170" s="259"/>
      <c r="M170" s="259"/>
      <c r="N170" s="260"/>
      <c r="O170" s="260"/>
      <c r="P170" s="260"/>
      <c r="Q170" s="259"/>
      <c r="R170" s="74"/>
      <c r="S170" s="74"/>
      <c r="T170" s="259"/>
      <c r="U170" s="259"/>
      <c r="V170" s="259"/>
      <c r="W170" s="74">
        <v>9373</v>
      </c>
      <c r="X170" s="74">
        <v>9373</v>
      </c>
      <c r="Y170" s="74">
        <v>0</v>
      </c>
      <c r="Z170" s="74">
        <v>9373</v>
      </c>
      <c r="AA170" s="74">
        <v>0</v>
      </c>
      <c r="AB170" s="74">
        <v>9373</v>
      </c>
      <c r="AC170" s="74">
        <f t="shared" si="118"/>
        <v>0</v>
      </c>
      <c r="AD170" s="74">
        <f t="shared" si="119"/>
        <v>9373</v>
      </c>
      <c r="AE170" s="74">
        <f t="shared" si="120"/>
        <v>9373</v>
      </c>
      <c r="AF170" s="74">
        <f t="shared" si="121"/>
        <v>9373</v>
      </c>
      <c r="AG170" s="74">
        <f t="shared" si="122"/>
        <v>8873</v>
      </c>
      <c r="AH170" s="74"/>
      <c r="AI170" s="74"/>
      <c r="AJ170" s="392">
        <v>8873</v>
      </c>
      <c r="AK170" s="74"/>
      <c r="AL170" s="74"/>
      <c r="AM170" s="74"/>
      <c r="AN170" s="74"/>
      <c r="AO170" s="74"/>
      <c r="AP170" s="74"/>
      <c r="AQ170" s="74"/>
      <c r="AR170" s="74"/>
      <c r="AS170" s="74"/>
      <c r="AT170" s="74"/>
      <c r="AU170" s="74">
        <f t="shared" si="146"/>
        <v>500</v>
      </c>
      <c r="AV170" s="74"/>
      <c r="AW170" s="74"/>
      <c r="AX170" s="74"/>
      <c r="AY170" s="74">
        <v>500</v>
      </c>
      <c r="AZ170" s="74"/>
      <c r="BA170" s="74"/>
      <c r="BB170" s="74"/>
      <c r="BC170" s="74"/>
      <c r="BD170" s="74"/>
      <c r="BE170" s="74"/>
      <c r="BF170" s="74"/>
      <c r="BG170" s="74"/>
      <c r="BH170" s="74"/>
      <c r="BI170" s="74"/>
      <c r="BJ170" s="41"/>
      <c r="BK170" s="373" t="s">
        <v>162</v>
      </c>
      <c r="BL170" s="373" t="s">
        <v>163</v>
      </c>
      <c r="BM170" s="52" t="s">
        <v>938</v>
      </c>
      <c r="BN170" s="50">
        <v>9872</v>
      </c>
      <c r="BO170" s="50">
        <v>9373</v>
      </c>
      <c r="BP170" s="393"/>
      <c r="BQ170" s="393"/>
      <c r="BR170" s="393"/>
      <c r="BS170" s="393"/>
      <c r="BT170" s="393"/>
      <c r="BU170" s="393"/>
      <c r="BV170" s="393"/>
      <c r="BW170" s="393"/>
      <c r="BX170" s="393"/>
      <c r="BY170" s="393"/>
      <c r="BZ170" s="75"/>
      <c r="CA170" s="393"/>
      <c r="CB170" s="393"/>
      <c r="CC170" s="393"/>
      <c r="CD170" s="393"/>
      <c r="CE170" s="75"/>
      <c r="CF170" s="393"/>
      <c r="CG170" s="393"/>
      <c r="CH170" s="393"/>
      <c r="CI170" s="393"/>
      <c r="CJ170" s="75">
        <f t="shared" si="141"/>
        <v>500</v>
      </c>
      <c r="CK170" s="75"/>
      <c r="CL170" s="75"/>
      <c r="CM170" s="75"/>
      <c r="CN170" s="263"/>
      <c r="CO170" s="74"/>
      <c r="CP170" s="74"/>
      <c r="CQ170" s="74"/>
      <c r="CR170" s="74">
        <v>500</v>
      </c>
      <c r="CS170" s="74"/>
      <c r="CT170" s="74">
        <f t="shared" si="144"/>
        <v>8873</v>
      </c>
      <c r="CU170" s="41">
        <f t="shared" ref="CU170:CW170" si="149">AH170-BQ170-CA170-CK170</f>
        <v>0</v>
      </c>
      <c r="CV170" s="41">
        <f t="shared" si="149"/>
        <v>0</v>
      </c>
      <c r="CW170" s="41">
        <f t="shared" si="149"/>
        <v>8873</v>
      </c>
      <c r="CX170" s="263"/>
      <c r="CY170" s="62"/>
      <c r="CZ170" s="72"/>
      <c r="DA170" s="72"/>
      <c r="DB170" s="39"/>
      <c r="DC170" s="39"/>
      <c r="DD170" s="389"/>
      <c r="DE170" s="389"/>
      <c r="DF170" s="41"/>
      <c r="DG170" s="268">
        <f t="shared" si="127"/>
        <v>8873</v>
      </c>
      <c r="DH170" s="253">
        <f t="shared" si="128"/>
        <v>0</v>
      </c>
      <c r="DI170" s="254"/>
      <c r="DJ170" s="237"/>
      <c r="DK170" s="237"/>
      <c r="DL170" s="237"/>
      <c r="DM170" s="237"/>
      <c r="DN170" s="237"/>
      <c r="DO170" s="237"/>
      <c r="DP170" s="237"/>
      <c r="DQ170" s="237"/>
      <c r="DR170" s="237"/>
    </row>
    <row r="171" spans="1:122" ht="49.5" hidden="1" customHeight="1">
      <c r="A171" s="276" t="s">
        <v>43</v>
      </c>
      <c r="B171" s="274" t="s">
        <v>939</v>
      </c>
      <c r="C171" s="89"/>
      <c r="D171" s="89"/>
      <c r="E171" s="72">
        <v>2023</v>
      </c>
      <c r="F171" s="72">
        <v>2025</v>
      </c>
      <c r="G171" s="41" t="s">
        <v>940</v>
      </c>
      <c r="H171" s="74">
        <v>11000</v>
      </c>
      <c r="I171" s="74">
        <v>11000</v>
      </c>
      <c r="J171" s="259"/>
      <c r="K171" s="259"/>
      <c r="L171" s="259"/>
      <c r="M171" s="259"/>
      <c r="N171" s="260"/>
      <c r="O171" s="260"/>
      <c r="P171" s="260"/>
      <c r="Q171" s="259"/>
      <c r="R171" s="74"/>
      <c r="S171" s="74"/>
      <c r="T171" s="259"/>
      <c r="U171" s="259"/>
      <c r="V171" s="259"/>
      <c r="W171" s="74">
        <v>11000</v>
      </c>
      <c r="X171" s="74">
        <v>11000</v>
      </c>
      <c r="Y171" s="74">
        <v>0</v>
      </c>
      <c r="Z171" s="74">
        <v>11000</v>
      </c>
      <c r="AA171" s="74">
        <v>0</v>
      </c>
      <c r="AB171" s="74">
        <v>11000</v>
      </c>
      <c r="AC171" s="74">
        <f t="shared" si="118"/>
        <v>0</v>
      </c>
      <c r="AD171" s="74">
        <f t="shared" si="119"/>
        <v>11000</v>
      </c>
      <c r="AE171" s="74">
        <f t="shared" si="120"/>
        <v>11000</v>
      </c>
      <c r="AF171" s="74">
        <f t="shared" si="121"/>
        <v>11000</v>
      </c>
      <c r="AG171" s="74">
        <f t="shared" si="122"/>
        <v>11000</v>
      </c>
      <c r="AH171" s="77">
        <v>10881</v>
      </c>
      <c r="AI171" s="77">
        <v>119</v>
      </c>
      <c r="AJ171" s="77"/>
      <c r="AK171" s="74"/>
      <c r="AL171" s="74"/>
      <c r="AM171" s="74"/>
      <c r="AN171" s="74"/>
      <c r="AO171" s="74"/>
      <c r="AP171" s="74"/>
      <c r="AQ171" s="74"/>
      <c r="AR171" s="74"/>
      <c r="AS171" s="74"/>
      <c r="AT171" s="74"/>
      <c r="AU171" s="74">
        <f t="shared" si="146"/>
        <v>0</v>
      </c>
      <c r="AV171" s="74"/>
      <c r="AW171" s="74"/>
      <c r="AX171" s="74"/>
      <c r="AY171" s="74"/>
      <c r="AZ171" s="74"/>
      <c r="BA171" s="74"/>
      <c r="BB171" s="74"/>
      <c r="BC171" s="74"/>
      <c r="BD171" s="74"/>
      <c r="BE171" s="74"/>
      <c r="BF171" s="74"/>
      <c r="BG171" s="74"/>
      <c r="BH171" s="74"/>
      <c r="BI171" s="74"/>
      <c r="BJ171" s="41"/>
      <c r="BK171" s="89" t="s">
        <v>162</v>
      </c>
      <c r="BL171" s="89" t="s">
        <v>163</v>
      </c>
      <c r="BM171" s="89"/>
      <c r="BN171" s="74">
        <f t="shared" ref="BN171:BN173" si="150">BO171</f>
        <v>11000</v>
      </c>
      <c r="BO171" s="74">
        <v>11000</v>
      </c>
      <c r="BP171" s="393"/>
      <c r="BQ171" s="393"/>
      <c r="BR171" s="393"/>
      <c r="BS171" s="393"/>
      <c r="BT171" s="393"/>
      <c r="BU171" s="393"/>
      <c r="BV171" s="393"/>
      <c r="BW171" s="393"/>
      <c r="BX171" s="393"/>
      <c r="BY171" s="393"/>
      <c r="BZ171" s="75"/>
      <c r="CA171" s="393"/>
      <c r="CB171" s="393"/>
      <c r="CC171" s="393"/>
      <c r="CD171" s="393"/>
      <c r="CE171" s="75"/>
      <c r="CF171" s="393"/>
      <c r="CG171" s="393"/>
      <c r="CH171" s="393"/>
      <c r="CI171" s="393"/>
      <c r="CJ171" s="75">
        <f t="shared" si="141"/>
        <v>0</v>
      </c>
      <c r="CK171" s="75"/>
      <c r="CL171" s="75"/>
      <c r="CM171" s="75"/>
      <c r="CN171" s="263"/>
      <c r="CO171" s="74"/>
      <c r="CP171" s="74"/>
      <c r="CQ171" s="74"/>
      <c r="CR171" s="74"/>
      <c r="CS171" s="74"/>
      <c r="CT171" s="74">
        <f t="shared" si="144"/>
        <v>11000</v>
      </c>
      <c r="CU171" s="41">
        <f t="shared" ref="CU171:CW171" si="151">AH171-BQ171-CA171-CK171</f>
        <v>10881</v>
      </c>
      <c r="CV171" s="41">
        <f t="shared" si="151"/>
        <v>119</v>
      </c>
      <c r="CW171" s="41">
        <f t="shared" si="151"/>
        <v>0</v>
      </c>
      <c r="CX171" s="263"/>
      <c r="CY171" s="62"/>
      <c r="CZ171" s="72"/>
      <c r="DA171" s="72"/>
      <c r="DB171" s="39"/>
      <c r="DC171" s="39"/>
      <c r="DD171" s="389"/>
      <c r="DE171" s="39" t="s">
        <v>226</v>
      </c>
      <c r="DF171" s="41"/>
      <c r="DG171" s="268">
        <f t="shared" si="127"/>
        <v>11000</v>
      </c>
      <c r="DH171" s="253">
        <f t="shared" si="128"/>
        <v>0</v>
      </c>
      <c r="DI171" s="254"/>
      <c r="DJ171" s="237"/>
      <c r="DK171" s="237"/>
      <c r="DL171" s="237"/>
      <c r="DM171" s="237"/>
      <c r="DN171" s="237"/>
      <c r="DO171" s="237"/>
      <c r="DP171" s="237"/>
      <c r="DQ171" s="237"/>
      <c r="DR171" s="237"/>
    </row>
    <row r="172" spans="1:122" ht="49.5" hidden="1" customHeight="1">
      <c r="A172" s="276" t="s">
        <v>44</v>
      </c>
      <c r="B172" s="78" t="s">
        <v>941</v>
      </c>
      <c r="C172" s="89"/>
      <c r="D172" s="89"/>
      <c r="E172" s="72">
        <v>2023</v>
      </c>
      <c r="F172" s="72">
        <v>2025</v>
      </c>
      <c r="G172" s="41" t="s">
        <v>942</v>
      </c>
      <c r="H172" s="74">
        <v>6206</v>
      </c>
      <c r="I172" s="74">
        <v>6206</v>
      </c>
      <c r="J172" s="259"/>
      <c r="K172" s="259"/>
      <c r="L172" s="259"/>
      <c r="M172" s="259"/>
      <c r="N172" s="260"/>
      <c r="O172" s="260"/>
      <c r="P172" s="260"/>
      <c r="Q172" s="259"/>
      <c r="R172" s="74"/>
      <c r="S172" s="74"/>
      <c r="T172" s="259"/>
      <c r="U172" s="259"/>
      <c r="V172" s="259"/>
      <c r="W172" s="74">
        <v>6206</v>
      </c>
      <c r="X172" s="74">
        <v>6206</v>
      </c>
      <c r="Y172" s="74">
        <v>0</v>
      </c>
      <c r="Z172" s="74">
        <v>6206</v>
      </c>
      <c r="AA172" s="74">
        <v>0</v>
      </c>
      <c r="AB172" s="74">
        <v>6206</v>
      </c>
      <c r="AC172" s="74">
        <f t="shared" si="118"/>
        <v>0</v>
      </c>
      <c r="AD172" s="74">
        <f t="shared" si="119"/>
        <v>6206</v>
      </c>
      <c r="AE172" s="74">
        <f t="shared" si="120"/>
        <v>6206</v>
      </c>
      <c r="AF172" s="74">
        <f t="shared" si="121"/>
        <v>6206</v>
      </c>
      <c r="AG172" s="74">
        <f t="shared" si="122"/>
        <v>6206</v>
      </c>
      <c r="AH172" s="77">
        <v>818</v>
      </c>
      <c r="AI172" s="77"/>
      <c r="AJ172" s="77">
        <v>5388</v>
      </c>
      <c r="AK172" s="74"/>
      <c r="AL172" s="74"/>
      <c r="AM172" s="74"/>
      <c r="AN172" s="74"/>
      <c r="AO172" s="74"/>
      <c r="AP172" s="74"/>
      <c r="AQ172" s="74"/>
      <c r="AR172" s="74"/>
      <c r="AS172" s="74"/>
      <c r="AT172" s="74"/>
      <c r="AU172" s="74">
        <f t="shared" si="146"/>
        <v>0</v>
      </c>
      <c r="AV172" s="74"/>
      <c r="AW172" s="74"/>
      <c r="AX172" s="74"/>
      <c r="AY172" s="74"/>
      <c r="AZ172" s="74"/>
      <c r="BA172" s="74"/>
      <c r="BB172" s="74"/>
      <c r="BC172" s="74"/>
      <c r="BD172" s="74"/>
      <c r="BE172" s="74"/>
      <c r="BF172" s="74"/>
      <c r="BG172" s="74"/>
      <c r="BH172" s="74"/>
      <c r="BI172" s="74"/>
      <c r="BJ172" s="41"/>
      <c r="BK172" s="89" t="s">
        <v>162</v>
      </c>
      <c r="BL172" s="89" t="s">
        <v>163</v>
      </c>
      <c r="BM172" s="89"/>
      <c r="BN172" s="74">
        <f t="shared" si="150"/>
        <v>6206</v>
      </c>
      <c r="BO172" s="74">
        <v>6206</v>
      </c>
      <c r="BP172" s="393"/>
      <c r="BQ172" s="393"/>
      <c r="BR172" s="393"/>
      <c r="BS172" s="393"/>
      <c r="BT172" s="393"/>
      <c r="BU172" s="393"/>
      <c r="BV172" s="393"/>
      <c r="BW172" s="393"/>
      <c r="BX172" s="393"/>
      <c r="BY172" s="393"/>
      <c r="BZ172" s="75"/>
      <c r="CA172" s="393"/>
      <c r="CB172" s="393"/>
      <c r="CC172" s="393"/>
      <c r="CD172" s="393"/>
      <c r="CE172" s="75"/>
      <c r="CF172" s="393"/>
      <c r="CG172" s="393"/>
      <c r="CH172" s="393"/>
      <c r="CI172" s="393"/>
      <c r="CJ172" s="75">
        <f t="shared" si="141"/>
        <v>0</v>
      </c>
      <c r="CK172" s="75"/>
      <c r="CL172" s="75"/>
      <c r="CM172" s="75"/>
      <c r="CN172" s="263"/>
      <c r="CO172" s="74"/>
      <c r="CP172" s="74"/>
      <c r="CQ172" s="74"/>
      <c r="CR172" s="74"/>
      <c r="CS172" s="74"/>
      <c r="CT172" s="74">
        <f t="shared" si="144"/>
        <v>6206</v>
      </c>
      <c r="CU172" s="41">
        <f t="shared" ref="CU172:CW172" si="152">AH172-BQ172-CA172-CK172</f>
        <v>818</v>
      </c>
      <c r="CV172" s="41">
        <f t="shared" si="152"/>
        <v>0</v>
      </c>
      <c r="CW172" s="41">
        <f t="shared" si="152"/>
        <v>5388</v>
      </c>
      <c r="CX172" s="263"/>
      <c r="CY172" s="62"/>
      <c r="CZ172" s="72"/>
      <c r="DA172" s="72"/>
      <c r="DB172" s="39"/>
      <c r="DC172" s="39"/>
      <c r="DD172" s="389"/>
      <c r="DE172" s="39" t="s">
        <v>226</v>
      </c>
      <c r="DF172" s="41"/>
      <c r="DG172" s="268">
        <f t="shared" si="127"/>
        <v>6206</v>
      </c>
      <c r="DH172" s="253">
        <f t="shared" si="128"/>
        <v>0</v>
      </c>
      <c r="DI172" s="254"/>
      <c r="DJ172" s="237"/>
      <c r="DK172" s="237"/>
      <c r="DL172" s="237"/>
      <c r="DM172" s="237"/>
      <c r="DN172" s="237"/>
      <c r="DO172" s="237"/>
      <c r="DP172" s="237"/>
      <c r="DQ172" s="237"/>
      <c r="DR172" s="237"/>
    </row>
    <row r="173" spans="1:122" ht="41.25" hidden="1" customHeight="1">
      <c r="A173" s="276" t="s">
        <v>45</v>
      </c>
      <c r="B173" s="78" t="s">
        <v>943</v>
      </c>
      <c r="C173" s="89"/>
      <c r="D173" s="89"/>
      <c r="E173" s="72">
        <v>2023</v>
      </c>
      <c r="F173" s="72">
        <v>2025</v>
      </c>
      <c r="G173" s="54" t="s">
        <v>944</v>
      </c>
      <c r="H173" s="263">
        <f>I173</f>
        <v>6000</v>
      </c>
      <c r="I173" s="74">
        <v>6000</v>
      </c>
      <c r="J173" s="387"/>
      <c r="K173" s="259"/>
      <c r="L173" s="387"/>
      <c r="M173" s="387"/>
      <c r="N173" s="260"/>
      <c r="O173" s="260"/>
      <c r="P173" s="260"/>
      <c r="Q173" s="387"/>
      <c r="R173" s="74"/>
      <c r="S173" s="74"/>
      <c r="T173" s="74"/>
      <c r="U173" s="74"/>
      <c r="V173" s="74">
        <v>6000</v>
      </c>
      <c r="W173" s="74">
        <v>0</v>
      </c>
      <c r="X173" s="74">
        <v>6000</v>
      </c>
      <c r="Y173" s="74">
        <v>0</v>
      </c>
      <c r="Z173" s="74">
        <v>6000</v>
      </c>
      <c r="AA173" s="74">
        <v>0</v>
      </c>
      <c r="AB173" s="74">
        <v>6000</v>
      </c>
      <c r="AC173" s="74">
        <f t="shared" si="118"/>
        <v>0</v>
      </c>
      <c r="AD173" s="74">
        <f t="shared" si="119"/>
        <v>6000</v>
      </c>
      <c r="AE173" s="74">
        <f t="shared" si="120"/>
        <v>6000</v>
      </c>
      <c r="AF173" s="74">
        <f t="shared" si="121"/>
        <v>6000</v>
      </c>
      <c r="AG173" s="74">
        <f t="shared" si="122"/>
        <v>5400</v>
      </c>
      <c r="AH173" s="74"/>
      <c r="AI173" s="74"/>
      <c r="AJ173" s="74">
        <v>5400</v>
      </c>
      <c r="AK173" s="74"/>
      <c r="AL173" s="74"/>
      <c r="AM173" s="74"/>
      <c r="AN173" s="74"/>
      <c r="AO173" s="74"/>
      <c r="AP173" s="74"/>
      <c r="AQ173" s="74"/>
      <c r="AR173" s="74"/>
      <c r="AS173" s="74"/>
      <c r="AT173" s="74"/>
      <c r="AU173" s="74">
        <f t="shared" si="146"/>
        <v>600</v>
      </c>
      <c r="AV173" s="74"/>
      <c r="AW173" s="74">
        <v>600</v>
      </c>
      <c r="AX173" s="74"/>
      <c r="AY173" s="74"/>
      <c r="AZ173" s="74"/>
      <c r="BA173" s="74"/>
      <c r="BB173" s="74"/>
      <c r="BC173" s="74"/>
      <c r="BD173" s="74"/>
      <c r="BE173" s="74"/>
      <c r="BF173" s="74"/>
      <c r="BG173" s="74"/>
      <c r="BH173" s="74"/>
      <c r="BI173" s="74"/>
      <c r="BJ173" s="89"/>
      <c r="BK173" s="373" t="s">
        <v>162</v>
      </c>
      <c r="BL173" s="373" t="s">
        <v>163</v>
      </c>
      <c r="BM173" s="374" t="s">
        <v>945</v>
      </c>
      <c r="BN173" s="263">
        <f t="shared" si="150"/>
        <v>6000</v>
      </c>
      <c r="BO173" s="74">
        <v>6000</v>
      </c>
      <c r="BP173" s="74"/>
      <c r="BQ173" s="74"/>
      <c r="BR173" s="74"/>
      <c r="BS173" s="74"/>
      <c r="BT173" s="74"/>
      <c r="BU173" s="74"/>
      <c r="BV173" s="74"/>
      <c r="BW173" s="74"/>
      <c r="BX173" s="74"/>
      <c r="BY173" s="74"/>
      <c r="BZ173" s="75"/>
      <c r="CA173" s="74"/>
      <c r="CB173" s="74"/>
      <c r="CC173" s="74"/>
      <c r="CD173" s="74"/>
      <c r="CE173" s="75"/>
      <c r="CF173" s="74"/>
      <c r="CG173" s="74"/>
      <c r="CH173" s="74"/>
      <c r="CI173" s="74"/>
      <c r="CJ173" s="75">
        <f t="shared" si="141"/>
        <v>1057</v>
      </c>
      <c r="CK173" s="75"/>
      <c r="CL173" s="75"/>
      <c r="CM173" s="75">
        <v>457</v>
      </c>
      <c r="CN173" s="75"/>
      <c r="CO173" s="74"/>
      <c r="CP173" s="74">
        <v>600</v>
      </c>
      <c r="CQ173" s="74"/>
      <c r="CR173" s="74"/>
      <c r="CS173" s="74"/>
      <c r="CT173" s="74">
        <f t="shared" si="144"/>
        <v>4943</v>
      </c>
      <c r="CU173" s="41">
        <f t="shared" ref="CU173:CW173" si="153">AH173-BQ173-CA173-CK173</f>
        <v>0</v>
      </c>
      <c r="CV173" s="41">
        <f t="shared" si="153"/>
        <v>0</v>
      </c>
      <c r="CW173" s="41">
        <f t="shared" si="153"/>
        <v>4943</v>
      </c>
      <c r="CX173" s="75"/>
      <c r="CY173" s="41"/>
      <c r="CZ173" s="39"/>
      <c r="DA173" s="39"/>
      <c r="DB173" s="78"/>
      <c r="DC173" s="78"/>
      <c r="DD173" s="39"/>
      <c r="DE173" s="39" t="s">
        <v>226</v>
      </c>
      <c r="DF173" s="41"/>
      <c r="DG173" s="268">
        <f t="shared" si="127"/>
        <v>4943</v>
      </c>
      <c r="DH173" s="253">
        <f t="shared" si="128"/>
        <v>0</v>
      </c>
      <c r="DI173" s="254"/>
      <c r="DJ173" s="298"/>
      <c r="DK173" s="298"/>
      <c r="DL173" s="298"/>
      <c r="DM173" s="298"/>
      <c r="DN173" s="298"/>
      <c r="DO173" s="298"/>
      <c r="DP173" s="298"/>
      <c r="DQ173" s="298"/>
      <c r="DR173" s="298"/>
    </row>
    <row r="174" spans="1:122" ht="27.75" customHeight="1">
      <c r="A174" s="30" t="s">
        <v>255</v>
      </c>
      <c r="B174" s="305" t="s">
        <v>63</v>
      </c>
      <c r="C174" s="231"/>
      <c r="D174" s="231"/>
      <c r="E174" s="84"/>
      <c r="F174" s="84"/>
      <c r="G174" s="241"/>
      <c r="H174" s="306" t="e">
        <f t="shared" ref="H174:U174" si="154">#REF!+H175</f>
        <v>#REF!</v>
      </c>
      <c r="I174" s="306" t="e">
        <f t="shared" si="154"/>
        <v>#REF!</v>
      </c>
      <c r="J174" s="306" t="e">
        <f t="shared" si="154"/>
        <v>#REF!</v>
      </c>
      <c r="K174" s="306" t="e">
        <f t="shared" si="154"/>
        <v>#REF!</v>
      </c>
      <c r="L174" s="306" t="e">
        <f t="shared" si="154"/>
        <v>#REF!</v>
      </c>
      <c r="M174" s="306" t="e">
        <f t="shared" si="154"/>
        <v>#REF!</v>
      </c>
      <c r="N174" s="306" t="e">
        <f t="shared" si="154"/>
        <v>#REF!</v>
      </c>
      <c r="O174" s="306" t="e">
        <f t="shared" si="154"/>
        <v>#REF!</v>
      </c>
      <c r="P174" s="306" t="e">
        <f t="shared" si="154"/>
        <v>#REF!</v>
      </c>
      <c r="Q174" s="306" t="e">
        <f t="shared" si="154"/>
        <v>#REF!</v>
      </c>
      <c r="R174" s="306" t="e">
        <f t="shared" si="154"/>
        <v>#REF!</v>
      </c>
      <c r="S174" s="306" t="e">
        <f t="shared" si="154"/>
        <v>#REF!</v>
      </c>
      <c r="T174" s="306" t="e">
        <f t="shared" si="154"/>
        <v>#REF!</v>
      </c>
      <c r="U174" s="306" t="e">
        <f t="shared" si="154"/>
        <v>#REF!</v>
      </c>
      <c r="V174" s="306">
        <v>380000</v>
      </c>
      <c r="W174" s="40">
        <v>9355</v>
      </c>
      <c r="X174" s="40">
        <v>389355</v>
      </c>
      <c r="Y174" s="40">
        <v>0</v>
      </c>
      <c r="Z174" s="40">
        <v>389355</v>
      </c>
      <c r="AA174" s="40">
        <v>0</v>
      </c>
      <c r="AB174" s="40">
        <v>389355</v>
      </c>
      <c r="AC174" s="40" t="e">
        <f t="shared" si="118"/>
        <v>#REF!</v>
      </c>
      <c r="AD174" s="40" t="e">
        <f t="shared" si="119"/>
        <v>#REF!</v>
      </c>
      <c r="AE174" s="40" t="e">
        <f t="shared" si="120"/>
        <v>#REF!</v>
      </c>
      <c r="AF174" s="40" t="e">
        <f t="shared" si="121"/>
        <v>#REF!</v>
      </c>
      <c r="AG174" s="74" t="e">
        <f t="shared" si="122"/>
        <v>#REF!</v>
      </c>
      <c r="AH174" s="306" t="e">
        <f t="shared" ref="AH174:AZ174" si="155">#REF!+AH175</f>
        <v>#REF!</v>
      </c>
      <c r="AI174" s="306" t="e">
        <f t="shared" si="155"/>
        <v>#REF!</v>
      </c>
      <c r="AJ174" s="306" t="e">
        <f t="shared" si="155"/>
        <v>#REF!</v>
      </c>
      <c r="AK174" s="306" t="e">
        <f t="shared" si="155"/>
        <v>#REF!</v>
      </c>
      <c r="AL174" s="306" t="e">
        <f t="shared" si="155"/>
        <v>#REF!</v>
      </c>
      <c r="AM174" s="306" t="e">
        <f t="shared" si="155"/>
        <v>#REF!</v>
      </c>
      <c r="AN174" s="306" t="e">
        <f t="shared" si="155"/>
        <v>#REF!</v>
      </c>
      <c r="AO174" s="306" t="e">
        <f t="shared" si="155"/>
        <v>#REF!</v>
      </c>
      <c r="AP174" s="306" t="e">
        <f t="shared" si="155"/>
        <v>#REF!</v>
      </c>
      <c r="AQ174" s="306" t="e">
        <f t="shared" si="155"/>
        <v>#REF!</v>
      </c>
      <c r="AR174" s="306" t="e">
        <f t="shared" si="155"/>
        <v>#REF!</v>
      </c>
      <c r="AS174" s="306" t="e">
        <f t="shared" si="155"/>
        <v>#REF!</v>
      </c>
      <c r="AT174" s="306" t="e">
        <f t="shared" si="155"/>
        <v>#REF!</v>
      </c>
      <c r="AU174" s="306" t="e">
        <f t="shared" si="155"/>
        <v>#REF!</v>
      </c>
      <c r="AV174" s="306" t="e">
        <f t="shared" si="155"/>
        <v>#REF!</v>
      </c>
      <c r="AW174" s="306" t="e">
        <f t="shared" si="155"/>
        <v>#REF!</v>
      </c>
      <c r="AX174" s="306" t="e">
        <f t="shared" si="155"/>
        <v>#REF!</v>
      </c>
      <c r="AY174" s="306" t="e">
        <f t="shared" si="155"/>
        <v>#REF!</v>
      </c>
      <c r="AZ174" s="306" t="e">
        <f t="shared" si="155"/>
        <v>#REF!</v>
      </c>
      <c r="BA174" s="306"/>
      <c r="BB174" s="306" t="e">
        <f t="shared" ref="BB174:BJ174" si="156">#REF!+BB175</f>
        <v>#REF!</v>
      </c>
      <c r="BC174" s="306" t="e">
        <f t="shared" si="156"/>
        <v>#REF!</v>
      </c>
      <c r="BD174" s="306" t="e">
        <f t="shared" si="156"/>
        <v>#REF!</v>
      </c>
      <c r="BE174" s="306" t="e">
        <f t="shared" si="156"/>
        <v>#REF!</v>
      </c>
      <c r="BF174" s="306" t="e">
        <f t="shared" si="156"/>
        <v>#REF!</v>
      </c>
      <c r="BG174" s="306" t="e">
        <f t="shared" si="156"/>
        <v>#REF!</v>
      </c>
      <c r="BH174" s="306" t="e">
        <f t="shared" si="156"/>
        <v>#REF!</v>
      </c>
      <c r="BI174" s="306" t="e">
        <f t="shared" si="156"/>
        <v>#REF!</v>
      </c>
      <c r="BJ174" s="306" t="e">
        <f t="shared" si="156"/>
        <v>#REF!</v>
      </c>
      <c r="BK174" s="243"/>
      <c r="BL174" s="243"/>
      <c r="BM174" s="243"/>
      <c r="BN174" s="306">
        <f t="shared" ref="BN174:CX174" si="157">BN175+BN177</f>
        <v>75373</v>
      </c>
      <c r="BO174" s="306">
        <f t="shared" si="157"/>
        <v>75373</v>
      </c>
      <c r="BP174" s="306">
        <f t="shared" si="157"/>
        <v>2000</v>
      </c>
      <c r="BQ174" s="306">
        <f t="shared" si="157"/>
        <v>2000</v>
      </c>
      <c r="BR174" s="306">
        <f t="shared" si="157"/>
        <v>0</v>
      </c>
      <c r="BS174" s="306">
        <f t="shared" si="157"/>
        <v>0</v>
      </c>
      <c r="BT174" s="306">
        <f t="shared" si="157"/>
        <v>0</v>
      </c>
      <c r="BU174" s="306">
        <f t="shared" si="157"/>
        <v>2000</v>
      </c>
      <c r="BV174" s="306">
        <f t="shared" si="157"/>
        <v>2000</v>
      </c>
      <c r="BW174" s="306">
        <f t="shared" si="157"/>
        <v>0</v>
      </c>
      <c r="BX174" s="306">
        <f t="shared" si="157"/>
        <v>0</v>
      </c>
      <c r="BY174" s="306">
        <f t="shared" si="157"/>
        <v>0</v>
      </c>
      <c r="BZ174" s="306">
        <f t="shared" si="157"/>
        <v>28946</v>
      </c>
      <c r="CA174" s="306">
        <f t="shared" si="157"/>
        <v>28946</v>
      </c>
      <c r="CB174" s="306">
        <f t="shared" si="157"/>
        <v>0</v>
      </c>
      <c r="CC174" s="306">
        <f t="shared" si="157"/>
        <v>0</v>
      </c>
      <c r="CD174" s="306">
        <f t="shared" si="157"/>
        <v>0</v>
      </c>
      <c r="CE174" s="306">
        <f t="shared" si="157"/>
        <v>28946</v>
      </c>
      <c r="CF174" s="306">
        <f t="shared" si="157"/>
        <v>28946</v>
      </c>
      <c r="CG174" s="306">
        <f t="shared" si="157"/>
        <v>0</v>
      </c>
      <c r="CH174" s="306">
        <f t="shared" si="157"/>
        <v>0</v>
      </c>
      <c r="CI174" s="306">
        <f t="shared" si="157"/>
        <v>0</v>
      </c>
      <c r="CJ174" s="306">
        <f t="shared" si="157"/>
        <v>15184</v>
      </c>
      <c r="CK174" s="306">
        <f t="shared" si="157"/>
        <v>14083</v>
      </c>
      <c r="CL174" s="306">
        <f t="shared" si="157"/>
        <v>0</v>
      </c>
      <c r="CM174" s="306">
        <f t="shared" si="157"/>
        <v>1</v>
      </c>
      <c r="CN174" s="306">
        <f t="shared" si="157"/>
        <v>0</v>
      </c>
      <c r="CO174" s="306">
        <f t="shared" si="157"/>
        <v>0</v>
      </c>
      <c r="CP174" s="306">
        <f t="shared" si="157"/>
        <v>600</v>
      </c>
      <c r="CQ174" s="306">
        <f t="shared" si="157"/>
        <v>0</v>
      </c>
      <c r="CR174" s="306">
        <f t="shared" si="157"/>
        <v>500</v>
      </c>
      <c r="CS174" s="306">
        <f t="shared" si="157"/>
        <v>0</v>
      </c>
      <c r="CT174" s="306">
        <f t="shared" si="157"/>
        <v>24793</v>
      </c>
      <c r="CU174" s="306">
        <f t="shared" si="157"/>
        <v>18921</v>
      </c>
      <c r="CV174" s="306">
        <f t="shared" si="157"/>
        <v>0</v>
      </c>
      <c r="CW174" s="306">
        <f t="shared" si="157"/>
        <v>5872</v>
      </c>
      <c r="CX174" s="306">
        <f t="shared" si="157"/>
        <v>0</v>
      </c>
      <c r="CY174" s="306" t="e">
        <f>#REF!+CY175</f>
        <v>#REF!</v>
      </c>
      <c r="CZ174" s="306"/>
      <c r="DA174" s="306"/>
      <c r="DB174" s="306" t="e">
        <f t="shared" ref="DB174:DD174" si="158">#REF!+DB175</f>
        <v>#REF!</v>
      </c>
      <c r="DC174" s="306" t="e">
        <f t="shared" si="158"/>
        <v>#REF!</v>
      </c>
      <c r="DD174" s="306" t="e">
        <f t="shared" si="158"/>
        <v>#REF!</v>
      </c>
      <c r="DE174" s="306"/>
      <c r="DF174" s="57"/>
      <c r="DG174" s="268" t="e">
        <f t="shared" si="127"/>
        <v>#REF!</v>
      </c>
      <c r="DH174" s="247" t="e">
        <f t="shared" si="128"/>
        <v>#REF!</v>
      </c>
      <c r="DI174" s="248"/>
      <c r="DJ174" s="244"/>
      <c r="DK174" s="244"/>
      <c r="DL174" s="244"/>
      <c r="DM174" s="244"/>
      <c r="DN174" s="244"/>
      <c r="DO174" s="244"/>
      <c r="DP174" s="244"/>
      <c r="DQ174" s="244"/>
      <c r="DR174" s="244"/>
    </row>
    <row r="175" spans="1:122" ht="26.25" hidden="1" customHeight="1">
      <c r="A175" s="30"/>
      <c r="B175" s="249" t="s">
        <v>715</v>
      </c>
      <c r="C175" s="231"/>
      <c r="D175" s="231"/>
      <c r="E175" s="84"/>
      <c r="F175" s="84"/>
      <c r="G175" s="231"/>
      <c r="H175" s="40">
        <f t="shared" ref="H175:U175" si="159">SUM(H176:H179)</f>
        <v>75373</v>
      </c>
      <c r="I175" s="40">
        <f t="shared" si="159"/>
        <v>75373</v>
      </c>
      <c r="J175" s="40">
        <f t="shared" si="159"/>
        <v>0</v>
      </c>
      <c r="K175" s="40">
        <f t="shared" si="159"/>
        <v>0</v>
      </c>
      <c r="L175" s="40">
        <f t="shared" si="159"/>
        <v>0</v>
      </c>
      <c r="M175" s="40">
        <f t="shared" si="159"/>
        <v>0</v>
      </c>
      <c r="N175" s="40">
        <f t="shared" si="159"/>
        <v>0</v>
      </c>
      <c r="O175" s="40">
        <f t="shared" si="159"/>
        <v>0</v>
      </c>
      <c r="P175" s="40">
        <f t="shared" si="159"/>
        <v>0</v>
      </c>
      <c r="Q175" s="40">
        <f t="shared" si="159"/>
        <v>0</v>
      </c>
      <c r="R175" s="40">
        <f t="shared" si="159"/>
        <v>59550</v>
      </c>
      <c r="S175" s="40">
        <f t="shared" si="159"/>
        <v>59550</v>
      </c>
      <c r="T175" s="40">
        <f t="shared" si="159"/>
        <v>0</v>
      </c>
      <c r="U175" s="40">
        <f t="shared" si="159"/>
        <v>0</v>
      </c>
      <c r="V175" s="40">
        <v>379654</v>
      </c>
      <c r="W175" s="40">
        <v>8191</v>
      </c>
      <c r="X175" s="40">
        <v>387845</v>
      </c>
      <c r="Y175" s="40">
        <v>0</v>
      </c>
      <c r="Z175" s="40">
        <v>387845</v>
      </c>
      <c r="AA175" s="40">
        <v>0</v>
      </c>
      <c r="AB175" s="40">
        <v>387845</v>
      </c>
      <c r="AC175" s="40">
        <f t="shared" si="118"/>
        <v>-312922</v>
      </c>
      <c r="AD175" s="40">
        <f t="shared" si="119"/>
        <v>74923</v>
      </c>
      <c r="AE175" s="40">
        <f t="shared" si="120"/>
        <v>74923</v>
      </c>
      <c r="AF175" s="40">
        <f t="shared" si="121"/>
        <v>74923</v>
      </c>
      <c r="AG175" s="74">
        <f t="shared" si="122"/>
        <v>73823</v>
      </c>
      <c r="AH175" s="40">
        <f t="shared" ref="AH175:AZ175" si="160">SUM(AH176:AH179)</f>
        <v>64950</v>
      </c>
      <c r="AI175" s="40">
        <f t="shared" si="160"/>
        <v>0</v>
      </c>
      <c r="AJ175" s="40">
        <f t="shared" si="160"/>
        <v>8873</v>
      </c>
      <c r="AK175" s="40">
        <f t="shared" si="160"/>
        <v>0</v>
      </c>
      <c r="AL175" s="40">
        <f t="shared" si="160"/>
        <v>0</v>
      </c>
      <c r="AM175" s="40">
        <f t="shared" si="160"/>
        <v>0</v>
      </c>
      <c r="AN175" s="40">
        <f t="shared" si="160"/>
        <v>0</v>
      </c>
      <c r="AO175" s="40">
        <f t="shared" si="160"/>
        <v>0</v>
      </c>
      <c r="AP175" s="40">
        <f t="shared" si="160"/>
        <v>0</v>
      </c>
      <c r="AQ175" s="40">
        <f t="shared" si="160"/>
        <v>0</v>
      </c>
      <c r="AR175" s="40">
        <f t="shared" si="160"/>
        <v>0</v>
      </c>
      <c r="AS175" s="40">
        <f t="shared" si="160"/>
        <v>0</v>
      </c>
      <c r="AT175" s="40">
        <f t="shared" si="160"/>
        <v>0</v>
      </c>
      <c r="AU175" s="40">
        <f t="shared" si="160"/>
        <v>1100</v>
      </c>
      <c r="AV175" s="40">
        <f t="shared" si="160"/>
        <v>0</v>
      </c>
      <c r="AW175" s="40">
        <f t="shared" si="160"/>
        <v>600</v>
      </c>
      <c r="AX175" s="40">
        <f t="shared" si="160"/>
        <v>0</v>
      </c>
      <c r="AY175" s="40">
        <f t="shared" si="160"/>
        <v>500</v>
      </c>
      <c r="AZ175" s="40">
        <f t="shared" si="160"/>
        <v>0</v>
      </c>
      <c r="BA175" s="40"/>
      <c r="BB175" s="40"/>
      <c r="BC175" s="40"/>
      <c r="BD175" s="40"/>
      <c r="BE175" s="40"/>
      <c r="BF175" s="40">
        <f t="shared" ref="BF175:BJ175" si="161">SUM(BF176:BF179)</f>
        <v>0</v>
      </c>
      <c r="BG175" s="40">
        <f t="shared" si="161"/>
        <v>0</v>
      </c>
      <c r="BH175" s="40">
        <f t="shared" si="161"/>
        <v>0</v>
      </c>
      <c r="BI175" s="40">
        <f t="shared" si="161"/>
        <v>0</v>
      </c>
      <c r="BJ175" s="57">
        <f t="shared" si="161"/>
        <v>0</v>
      </c>
      <c r="BK175" s="243"/>
      <c r="BL175" s="243"/>
      <c r="BM175" s="243"/>
      <c r="BN175" s="40">
        <f t="shared" ref="BN175:CX175" si="162">BN176</f>
        <v>60000</v>
      </c>
      <c r="BO175" s="40">
        <f t="shared" si="162"/>
        <v>60000</v>
      </c>
      <c r="BP175" s="40">
        <f t="shared" si="162"/>
        <v>2000</v>
      </c>
      <c r="BQ175" s="40">
        <f t="shared" si="162"/>
        <v>2000</v>
      </c>
      <c r="BR175" s="40">
        <f t="shared" si="162"/>
        <v>0</v>
      </c>
      <c r="BS175" s="40">
        <f t="shared" si="162"/>
        <v>0</v>
      </c>
      <c r="BT175" s="40">
        <f t="shared" si="162"/>
        <v>0</v>
      </c>
      <c r="BU175" s="40">
        <f t="shared" si="162"/>
        <v>2000</v>
      </c>
      <c r="BV175" s="40">
        <f t="shared" si="162"/>
        <v>2000</v>
      </c>
      <c r="BW175" s="40">
        <f t="shared" si="162"/>
        <v>0</v>
      </c>
      <c r="BX175" s="40">
        <f t="shared" si="162"/>
        <v>0</v>
      </c>
      <c r="BY175" s="40">
        <f t="shared" si="162"/>
        <v>0</v>
      </c>
      <c r="BZ175" s="40">
        <f t="shared" si="162"/>
        <v>28946</v>
      </c>
      <c r="CA175" s="40">
        <f t="shared" si="162"/>
        <v>28946</v>
      </c>
      <c r="CB175" s="40">
        <f t="shared" si="162"/>
        <v>0</v>
      </c>
      <c r="CC175" s="40">
        <f t="shared" si="162"/>
        <v>0</v>
      </c>
      <c r="CD175" s="40">
        <f t="shared" si="162"/>
        <v>0</v>
      </c>
      <c r="CE175" s="40">
        <f t="shared" si="162"/>
        <v>28946</v>
      </c>
      <c r="CF175" s="40">
        <f t="shared" si="162"/>
        <v>28946</v>
      </c>
      <c r="CG175" s="40">
        <f t="shared" si="162"/>
        <v>0</v>
      </c>
      <c r="CH175" s="40">
        <f t="shared" si="162"/>
        <v>0</v>
      </c>
      <c r="CI175" s="40">
        <f t="shared" si="162"/>
        <v>0</v>
      </c>
      <c r="CJ175" s="40">
        <f t="shared" si="162"/>
        <v>14083</v>
      </c>
      <c r="CK175" s="40">
        <f t="shared" si="162"/>
        <v>14083</v>
      </c>
      <c r="CL175" s="40">
        <f t="shared" si="162"/>
        <v>0</v>
      </c>
      <c r="CM175" s="40">
        <f t="shared" si="162"/>
        <v>0</v>
      </c>
      <c r="CN175" s="40">
        <f t="shared" si="162"/>
        <v>0</v>
      </c>
      <c r="CO175" s="40">
        <f t="shared" si="162"/>
        <v>0</v>
      </c>
      <c r="CP175" s="40">
        <f t="shared" si="162"/>
        <v>0</v>
      </c>
      <c r="CQ175" s="40">
        <f t="shared" si="162"/>
        <v>0</v>
      </c>
      <c r="CR175" s="40">
        <f t="shared" si="162"/>
        <v>0</v>
      </c>
      <c r="CS175" s="40">
        <f t="shared" si="162"/>
        <v>0</v>
      </c>
      <c r="CT175" s="40">
        <f t="shared" si="162"/>
        <v>14521</v>
      </c>
      <c r="CU175" s="40">
        <f t="shared" si="162"/>
        <v>14521</v>
      </c>
      <c r="CV175" s="40">
        <f t="shared" si="162"/>
        <v>0</v>
      </c>
      <c r="CW175" s="40">
        <f t="shared" si="162"/>
        <v>0</v>
      </c>
      <c r="CX175" s="40">
        <f t="shared" si="162"/>
        <v>0</v>
      </c>
      <c r="CY175" s="40" t="e">
        <f>SUM(CY176:CY179)</f>
        <v>#REF!</v>
      </c>
      <c r="CZ175" s="40"/>
      <c r="DA175" s="40"/>
      <c r="DB175" s="40">
        <f t="shared" ref="DB175:DC175" si="163">SUM(DB176:DB179)</f>
        <v>0</v>
      </c>
      <c r="DC175" s="40">
        <f t="shared" si="163"/>
        <v>0</v>
      </c>
      <c r="DD175" s="40"/>
      <c r="DE175" s="40"/>
      <c r="DF175" s="40">
        <f>SUM(DF176:DF179)</f>
        <v>0</v>
      </c>
      <c r="DG175" s="268">
        <f t="shared" si="127"/>
        <v>29894</v>
      </c>
      <c r="DH175" s="247">
        <f t="shared" si="128"/>
        <v>15373</v>
      </c>
      <c r="DI175" s="248"/>
      <c r="DJ175" s="107"/>
      <c r="DK175" s="107"/>
      <c r="DL175" s="244"/>
      <c r="DM175" s="244"/>
      <c r="DN175" s="244"/>
      <c r="DO175" s="244"/>
      <c r="DP175" s="244"/>
      <c r="DQ175" s="244"/>
      <c r="DR175" s="244"/>
    </row>
    <row r="176" spans="1:122" ht="15.75" hidden="1" customHeight="1">
      <c r="A176" s="39">
        <v>1</v>
      </c>
      <c r="B176" s="78" t="s">
        <v>946</v>
      </c>
      <c r="C176" s="89" t="s">
        <v>947</v>
      </c>
      <c r="D176" s="89" t="s">
        <v>948</v>
      </c>
      <c r="E176" s="72">
        <v>2021</v>
      </c>
      <c r="F176" s="72">
        <v>2024</v>
      </c>
      <c r="G176" s="89" t="s">
        <v>949</v>
      </c>
      <c r="H176" s="261">
        <v>60000</v>
      </c>
      <c r="I176" s="261">
        <v>60000</v>
      </c>
      <c r="J176" s="261"/>
      <c r="K176" s="261"/>
      <c r="L176" s="261"/>
      <c r="M176" s="261"/>
      <c r="N176" s="261"/>
      <c r="O176" s="261"/>
      <c r="P176" s="261"/>
      <c r="Q176" s="261"/>
      <c r="R176" s="77">
        <f>S176</f>
        <v>59550</v>
      </c>
      <c r="S176" s="77">
        <v>59550</v>
      </c>
      <c r="T176" s="261"/>
      <c r="U176" s="261"/>
      <c r="V176" s="261">
        <v>59550</v>
      </c>
      <c r="W176" s="74">
        <v>0</v>
      </c>
      <c r="X176" s="74">
        <v>59550</v>
      </c>
      <c r="Y176" s="74">
        <v>0</v>
      </c>
      <c r="Z176" s="74">
        <v>59550</v>
      </c>
      <c r="AA176" s="74">
        <v>0</v>
      </c>
      <c r="AB176" s="74">
        <v>59550</v>
      </c>
      <c r="AC176" s="74">
        <f t="shared" si="118"/>
        <v>0</v>
      </c>
      <c r="AD176" s="74">
        <f t="shared" si="119"/>
        <v>59550</v>
      </c>
      <c r="AE176" s="74">
        <f t="shared" si="120"/>
        <v>59550</v>
      </c>
      <c r="AF176" s="74">
        <f t="shared" si="121"/>
        <v>59550</v>
      </c>
      <c r="AG176" s="74">
        <f t="shared" si="122"/>
        <v>59550</v>
      </c>
      <c r="AH176" s="77">
        <v>59550</v>
      </c>
      <c r="AI176" s="77"/>
      <c r="AJ176" s="77"/>
      <c r="AK176" s="77"/>
      <c r="AL176" s="77"/>
      <c r="AM176" s="77"/>
      <c r="AN176" s="77"/>
      <c r="AO176" s="77"/>
      <c r="AP176" s="74">
        <f>SUM(AQ176:AT176)</f>
        <v>0</v>
      </c>
      <c r="AQ176" s="77"/>
      <c r="AR176" s="77"/>
      <c r="AS176" s="77"/>
      <c r="AT176" s="77"/>
      <c r="AU176" s="74">
        <f>SUM(AV176:AZ176)</f>
        <v>0</v>
      </c>
      <c r="AV176" s="74"/>
      <c r="AW176" s="74"/>
      <c r="AX176" s="77"/>
      <c r="AY176" s="77"/>
      <c r="AZ176" s="77"/>
      <c r="BA176" s="77"/>
      <c r="BB176" s="77"/>
      <c r="BC176" s="77"/>
      <c r="BD176" s="77"/>
      <c r="BE176" s="77"/>
      <c r="BF176" s="74">
        <f>SUM(BG176:BI176)</f>
        <v>0</v>
      </c>
      <c r="BG176" s="77"/>
      <c r="BH176" s="77"/>
      <c r="BI176" s="77"/>
      <c r="BJ176" s="89" t="s">
        <v>950</v>
      </c>
      <c r="BK176" s="89">
        <v>2021</v>
      </c>
      <c r="BL176" s="89">
        <v>2024</v>
      </c>
      <c r="BM176" s="89" t="s">
        <v>951</v>
      </c>
      <c r="BN176" s="261">
        <v>60000</v>
      </c>
      <c r="BO176" s="261">
        <v>60000</v>
      </c>
      <c r="BP176" s="261">
        <v>2000</v>
      </c>
      <c r="BQ176" s="261">
        <v>2000</v>
      </c>
      <c r="BR176" s="261"/>
      <c r="BS176" s="261"/>
      <c r="BT176" s="261"/>
      <c r="BU176" s="261">
        <v>2000</v>
      </c>
      <c r="BV176" s="261">
        <v>2000</v>
      </c>
      <c r="BW176" s="261"/>
      <c r="BX176" s="261"/>
      <c r="BY176" s="261"/>
      <c r="BZ176" s="80">
        <f>SUM(CA176:CC176)</f>
        <v>28946</v>
      </c>
      <c r="CA176" s="80">
        <v>28946</v>
      </c>
      <c r="CB176" s="80"/>
      <c r="CC176" s="80"/>
      <c r="CD176" s="80"/>
      <c r="CE176" s="80">
        <f>SUM(CF176:CH176)</f>
        <v>28946</v>
      </c>
      <c r="CF176" s="80">
        <v>28946</v>
      </c>
      <c r="CG176" s="80"/>
      <c r="CH176" s="80"/>
      <c r="CI176" s="80"/>
      <c r="CJ176" s="75">
        <f>SUM(CK176:CS176)</f>
        <v>14083</v>
      </c>
      <c r="CK176" s="75">
        <v>14083</v>
      </c>
      <c r="CL176" s="75"/>
      <c r="CM176" s="75">
        <f>AJ176-BS176-CC176</f>
        <v>0</v>
      </c>
      <c r="CN176" s="80"/>
      <c r="CO176" s="74"/>
      <c r="CP176" s="74"/>
      <c r="CQ176" s="77"/>
      <c r="CR176" s="77"/>
      <c r="CS176" s="77"/>
      <c r="CT176" s="74">
        <f>SUM(CU176:CW176)</f>
        <v>14521</v>
      </c>
      <c r="CU176" s="41">
        <f t="shared" ref="CU176:CW176" si="164">AH176-BQ176-CA176-CK176</f>
        <v>14521</v>
      </c>
      <c r="CV176" s="41">
        <f t="shared" si="164"/>
        <v>0</v>
      </c>
      <c r="CW176" s="41">
        <f t="shared" si="164"/>
        <v>0</v>
      </c>
      <c r="CX176" s="80"/>
      <c r="CY176" s="42"/>
      <c r="CZ176" s="72"/>
      <c r="DA176" s="72"/>
      <c r="DB176" s="39"/>
      <c r="DC176" s="39"/>
      <c r="DD176" s="39" t="s">
        <v>17</v>
      </c>
      <c r="DE176" s="39" t="s">
        <v>341</v>
      </c>
      <c r="DF176" s="39" t="s">
        <v>734</v>
      </c>
      <c r="DG176" s="268">
        <f t="shared" si="127"/>
        <v>14521</v>
      </c>
      <c r="DH176" s="253">
        <f t="shared" si="128"/>
        <v>0</v>
      </c>
      <c r="DI176" s="254"/>
      <c r="DJ176" s="237"/>
      <c r="DK176" s="237"/>
      <c r="DL176" s="237"/>
      <c r="DM176" s="237"/>
      <c r="DN176" s="237"/>
      <c r="DO176" s="237"/>
      <c r="DP176" s="237"/>
      <c r="DQ176" s="237"/>
      <c r="DR176" s="237"/>
    </row>
    <row r="177" spans="1:122" ht="33" hidden="1" customHeight="1">
      <c r="A177" s="30"/>
      <c r="B177" s="250" t="s">
        <v>713</v>
      </c>
      <c r="C177" s="231"/>
      <c r="D177" s="231"/>
      <c r="E177" s="84"/>
      <c r="F177" s="84"/>
      <c r="G177" s="394"/>
      <c r="H177" s="291"/>
      <c r="I177" s="40"/>
      <c r="J177" s="40"/>
      <c r="K177" s="40"/>
      <c r="L177" s="395"/>
      <c r="M177" s="395"/>
      <c r="N177" s="396"/>
      <c r="O177" s="396"/>
      <c r="P177" s="396"/>
      <c r="Q177" s="55"/>
      <c r="R177" s="40"/>
      <c r="S177" s="40"/>
      <c r="T177" s="397"/>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84"/>
      <c r="BK177" s="231"/>
      <c r="BL177" s="231"/>
      <c r="BM177" s="231"/>
      <c r="BN177" s="291">
        <f t="shared" ref="BN177:CX177" si="165">SUM(BN178:BN179)</f>
        <v>15373</v>
      </c>
      <c r="BO177" s="291">
        <f t="shared" si="165"/>
        <v>15373</v>
      </c>
      <c r="BP177" s="291">
        <f t="shared" si="165"/>
        <v>0</v>
      </c>
      <c r="BQ177" s="291">
        <f t="shared" si="165"/>
        <v>0</v>
      </c>
      <c r="BR177" s="291">
        <f t="shared" si="165"/>
        <v>0</v>
      </c>
      <c r="BS177" s="291">
        <f t="shared" si="165"/>
        <v>0</v>
      </c>
      <c r="BT177" s="291">
        <f t="shared" si="165"/>
        <v>0</v>
      </c>
      <c r="BU177" s="291">
        <f t="shared" si="165"/>
        <v>0</v>
      </c>
      <c r="BV177" s="291">
        <f t="shared" si="165"/>
        <v>0</v>
      </c>
      <c r="BW177" s="291">
        <f t="shared" si="165"/>
        <v>0</v>
      </c>
      <c r="BX177" s="291">
        <f t="shared" si="165"/>
        <v>0</v>
      </c>
      <c r="BY177" s="291">
        <f t="shared" si="165"/>
        <v>0</v>
      </c>
      <c r="BZ177" s="291">
        <f t="shared" si="165"/>
        <v>0</v>
      </c>
      <c r="CA177" s="291">
        <f t="shared" si="165"/>
        <v>0</v>
      </c>
      <c r="CB177" s="291">
        <f t="shared" si="165"/>
        <v>0</v>
      </c>
      <c r="CC177" s="291">
        <f t="shared" si="165"/>
        <v>0</v>
      </c>
      <c r="CD177" s="291">
        <f t="shared" si="165"/>
        <v>0</v>
      </c>
      <c r="CE177" s="291">
        <f t="shared" si="165"/>
        <v>0</v>
      </c>
      <c r="CF177" s="291">
        <f t="shared" si="165"/>
        <v>0</v>
      </c>
      <c r="CG177" s="291">
        <f t="shared" si="165"/>
        <v>0</v>
      </c>
      <c r="CH177" s="291">
        <f t="shared" si="165"/>
        <v>0</v>
      </c>
      <c r="CI177" s="291">
        <f t="shared" si="165"/>
        <v>0</v>
      </c>
      <c r="CJ177" s="291">
        <f t="shared" si="165"/>
        <v>1101</v>
      </c>
      <c r="CK177" s="291">
        <f t="shared" si="165"/>
        <v>0</v>
      </c>
      <c r="CL177" s="291">
        <f t="shared" si="165"/>
        <v>0</v>
      </c>
      <c r="CM177" s="291">
        <f t="shared" si="165"/>
        <v>1</v>
      </c>
      <c r="CN177" s="291">
        <f t="shared" si="165"/>
        <v>0</v>
      </c>
      <c r="CO177" s="291">
        <f t="shared" si="165"/>
        <v>0</v>
      </c>
      <c r="CP177" s="291">
        <f t="shared" si="165"/>
        <v>600</v>
      </c>
      <c r="CQ177" s="291">
        <f t="shared" si="165"/>
        <v>0</v>
      </c>
      <c r="CR177" s="291">
        <f t="shared" si="165"/>
        <v>500</v>
      </c>
      <c r="CS177" s="291">
        <f t="shared" si="165"/>
        <v>0</v>
      </c>
      <c r="CT177" s="291">
        <f t="shared" si="165"/>
        <v>10272</v>
      </c>
      <c r="CU177" s="291">
        <f t="shared" si="165"/>
        <v>4400</v>
      </c>
      <c r="CV177" s="291">
        <f t="shared" si="165"/>
        <v>0</v>
      </c>
      <c r="CW177" s="291">
        <f t="shared" si="165"/>
        <v>5872</v>
      </c>
      <c r="CX177" s="291">
        <f t="shared" si="165"/>
        <v>0</v>
      </c>
      <c r="CY177" s="291" t="e">
        <f>SUM(CY178:CY184)</f>
        <v>#REF!</v>
      </c>
      <c r="CZ177" s="84"/>
      <c r="DA177" s="84"/>
      <c r="DB177" s="30"/>
      <c r="DC177" s="30"/>
      <c r="DD177" s="241"/>
      <c r="DE177" s="30"/>
      <c r="DF177" s="57"/>
      <c r="DG177" s="347"/>
      <c r="DH177" s="247"/>
      <c r="DI177" s="248"/>
      <c r="DJ177" s="244"/>
      <c r="DK177" s="244"/>
      <c r="DL177" s="244"/>
      <c r="DM177" s="244"/>
      <c r="DN177" s="244"/>
      <c r="DO177" s="244"/>
      <c r="DP177" s="244"/>
      <c r="DQ177" s="244"/>
      <c r="DR177" s="244"/>
    </row>
    <row r="178" spans="1:122" ht="48.75" hidden="1" customHeight="1">
      <c r="A178" s="39">
        <v>2</v>
      </c>
      <c r="B178" s="78" t="s">
        <v>397</v>
      </c>
      <c r="C178" s="89"/>
      <c r="D178" s="89"/>
      <c r="E178" s="89">
        <v>2023</v>
      </c>
      <c r="F178" s="89">
        <v>2025</v>
      </c>
      <c r="G178" s="89" t="s">
        <v>952</v>
      </c>
      <c r="H178" s="392">
        <f>I178</f>
        <v>9373</v>
      </c>
      <c r="I178" s="392">
        <v>9373</v>
      </c>
      <c r="J178" s="387"/>
      <c r="K178" s="259"/>
      <c r="L178" s="387"/>
      <c r="M178" s="387"/>
      <c r="N178" s="260"/>
      <c r="O178" s="260"/>
      <c r="P178" s="260"/>
      <c r="Q178" s="387"/>
      <c r="R178" s="74"/>
      <c r="S178" s="74"/>
      <c r="T178" s="74"/>
      <c r="U178" s="74"/>
      <c r="V178" s="74"/>
      <c r="W178" s="74">
        <v>9373</v>
      </c>
      <c r="X178" s="74">
        <v>9373</v>
      </c>
      <c r="Y178" s="74">
        <v>0</v>
      </c>
      <c r="Z178" s="74">
        <v>9373</v>
      </c>
      <c r="AA178" s="74">
        <v>0</v>
      </c>
      <c r="AB178" s="74">
        <v>9373</v>
      </c>
      <c r="AC178" s="74">
        <f t="shared" ref="AC178:AC183" si="166">AD178-AB178</f>
        <v>0</v>
      </c>
      <c r="AD178" s="74">
        <f t="shared" ref="AD178:AD183" si="167">AE178</f>
        <v>9373</v>
      </c>
      <c r="AE178" s="74">
        <f t="shared" ref="AE178:AE183" si="168">AG178+AL178+AP178+AU178+BA178+BB178+BE178+BF178</f>
        <v>9373</v>
      </c>
      <c r="AF178" s="74">
        <f t="shared" ref="AF178:AF183" si="169">AG178+AL178+AP178+AU178+BA178</f>
        <v>9373</v>
      </c>
      <c r="AG178" s="74">
        <f t="shared" ref="AG178:AG179" si="170">SUM(AH178:AK178)</f>
        <v>8873</v>
      </c>
      <c r="AH178" s="74"/>
      <c r="AI178" s="74"/>
      <c r="AJ178" s="398">
        <v>8873</v>
      </c>
      <c r="AK178" s="74"/>
      <c r="AL178" s="74"/>
      <c r="AM178" s="74"/>
      <c r="AN178" s="74"/>
      <c r="AO178" s="74"/>
      <c r="AP178" s="74"/>
      <c r="AQ178" s="74"/>
      <c r="AR178" s="74"/>
      <c r="AS178" s="74"/>
      <c r="AT178" s="74"/>
      <c r="AU178" s="74">
        <f t="shared" ref="AU178:AU179" si="171">SUM(AV178:AZ178)</f>
        <v>500</v>
      </c>
      <c r="AV178" s="74"/>
      <c r="AW178" s="74"/>
      <c r="AX178" s="74"/>
      <c r="AY178" s="74">
        <v>500</v>
      </c>
      <c r="AZ178" s="74"/>
      <c r="BA178" s="74"/>
      <c r="BB178" s="74"/>
      <c r="BC178" s="74"/>
      <c r="BD178" s="74"/>
      <c r="BE178" s="74"/>
      <c r="BF178" s="74"/>
      <c r="BG178" s="74"/>
      <c r="BH178" s="74"/>
      <c r="BI178" s="74"/>
      <c r="BJ178" s="89"/>
      <c r="BK178" s="373" t="s">
        <v>162</v>
      </c>
      <c r="BL178" s="373" t="s">
        <v>163</v>
      </c>
      <c r="BM178" s="374" t="s">
        <v>399</v>
      </c>
      <c r="BN178" s="50">
        <f>BO178</f>
        <v>9373</v>
      </c>
      <c r="BO178" s="50">
        <v>9373</v>
      </c>
      <c r="BP178" s="74"/>
      <c r="BQ178" s="74"/>
      <c r="BR178" s="74"/>
      <c r="BS178" s="74"/>
      <c r="BT178" s="74"/>
      <c r="BU178" s="74"/>
      <c r="BV178" s="74"/>
      <c r="BW178" s="74"/>
      <c r="BX178" s="74"/>
      <c r="BY178" s="74"/>
      <c r="BZ178" s="75"/>
      <c r="CA178" s="74"/>
      <c r="CB178" s="74"/>
      <c r="CC178" s="74"/>
      <c r="CD178" s="74"/>
      <c r="CE178" s="75"/>
      <c r="CF178" s="74"/>
      <c r="CG178" s="74"/>
      <c r="CH178" s="74"/>
      <c r="CI178" s="74"/>
      <c r="CJ178" s="75">
        <f t="shared" ref="CJ178:CJ179" si="172">SUM(CK178:CS178)</f>
        <v>501</v>
      </c>
      <c r="CK178" s="75"/>
      <c r="CL178" s="75"/>
      <c r="CM178" s="75">
        <v>1</v>
      </c>
      <c r="CN178" s="75"/>
      <c r="CO178" s="74"/>
      <c r="CP178" s="74"/>
      <c r="CQ178" s="74"/>
      <c r="CR178" s="74">
        <v>500</v>
      </c>
      <c r="CS178" s="74"/>
      <c r="CT178" s="74">
        <f t="shared" ref="CT178:CT179" si="173">SUM(CU178:CW178)</f>
        <v>5872</v>
      </c>
      <c r="CU178" s="41">
        <f t="shared" ref="CU178:CV178" si="174">AH178-BQ178-CA178-CK178</f>
        <v>0</v>
      </c>
      <c r="CV178" s="41">
        <f t="shared" si="174"/>
        <v>0</v>
      </c>
      <c r="CW178" s="41">
        <v>5872</v>
      </c>
      <c r="CX178" s="75"/>
      <c r="CY178" s="41"/>
      <c r="CZ178" s="39"/>
      <c r="DA178" s="39"/>
      <c r="DB178" s="78"/>
      <c r="DC178" s="78"/>
      <c r="DD178" s="39"/>
      <c r="DE178" s="39"/>
      <c r="DF178" s="41"/>
      <c r="DG178" s="268">
        <f t="shared" ref="DG178:DG183" si="175">AF178-BP178-BZ178-CJ178</f>
        <v>8872</v>
      </c>
      <c r="DH178" s="253">
        <f t="shared" ref="DH178:DH183" si="176">AE178-BP178-BZ178-CJ178-CT178</f>
        <v>3000</v>
      </c>
      <c r="DI178" s="254"/>
      <c r="DJ178" s="298"/>
      <c r="DK178" s="298"/>
      <c r="DL178" s="298"/>
      <c r="DM178" s="298"/>
      <c r="DN178" s="298"/>
      <c r="DO178" s="298"/>
      <c r="DP178" s="298"/>
      <c r="DQ178" s="298"/>
      <c r="DR178" s="298"/>
    </row>
    <row r="179" spans="1:122" ht="45.75" hidden="1" customHeight="1">
      <c r="A179" s="39">
        <v>3</v>
      </c>
      <c r="B179" s="78" t="s">
        <v>953</v>
      </c>
      <c r="C179" s="89"/>
      <c r="D179" s="89"/>
      <c r="E179" s="72">
        <v>2023</v>
      </c>
      <c r="F179" s="72">
        <v>2025</v>
      </c>
      <c r="G179" s="39" t="s">
        <v>954</v>
      </c>
      <c r="H179" s="399">
        <v>6000</v>
      </c>
      <c r="I179" s="74">
        <v>6000</v>
      </c>
      <c r="J179" s="387"/>
      <c r="K179" s="259"/>
      <c r="L179" s="387"/>
      <c r="M179" s="387"/>
      <c r="N179" s="260"/>
      <c r="O179" s="260"/>
      <c r="P179" s="260"/>
      <c r="Q179" s="387"/>
      <c r="R179" s="74"/>
      <c r="S179" s="74"/>
      <c r="T179" s="74"/>
      <c r="U179" s="74"/>
      <c r="V179" s="74">
        <v>6000</v>
      </c>
      <c r="W179" s="74">
        <v>0</v>
      </c>
      <c r="X179" s="74">
        <v>6000</v>
      </c>
      <c r="Y179" s="74">
        <v>0</v>
      </c>
      <c r="Z179" s="74">
        <v>6000</v>
      </c>
      <c r="AA179" s="74">
        <v>0</v>
      </c>
      <c r="AB179" s="74">
        <v>6000</v>
      </c>
      <c r="AC179" s="74">
        <f t="shared" si="166"/>
        <v>0</v>
      </c>
      <c r="AD179" s="74">
        <f t="shared" si="167"/>
        <v>6000</v>
      </c>
      <c r="AE179" s="74">
        <f t="shared" si="168"/>
        <v>6000</v>
      </c>
      <c r="AF179" s="74">
        <f t="shared" si="169"/>
        <v>6000</v>
      </c>
      <c r="AG179" s="74">
        <f t="shared" si="170"/>
        <v>5400</v>
      </c>
      <c r="AH179" s="74">
        <v>5400</v>
      </c>
      <c r="AI179" s="74"/>
      <c r="AJ179" s="74"/>
      <c r="AK179" s="74"/>
      <c r="AL179" s="74"/>
      <c r="AM179" s="74"/>
      <c r="AN179" s="74"/>
      <c r="AO179" s="74"/>
      <c r="AP179" s="74"/>
      <c r="AQ179" s="74"/>
      <c r="AR179" s="74"/>
      <c r="AS179" s="74"/>
      <c r="AT179" s="74"/>
      <c r="AU179" s="74">
        <f t="shared" si="171"/>
        <v>600</v>
      </c>
      <c r="AV179" s="74"/>
      <c r="AW179" s="74">
        <v>600</v>
      </c>
      <c r="AX179" s="74"/>
      <c r="AY179" s="74"/>
      <c r="AZ179" s="74"/>
      <c r="BA179" s="74"/>
      <c r="BB179" s="74"/>
      <c r="BC179" s="74"/>
      <c r="BD179" s="74"/>
      <c r="BE179" s="74"/>
      <c r="BF179" s="74"/>
      <c r="BG179" s="74"/>
      <c r="BH179" s="74"/>
      <c r="BI179" s="399"/>
      <c r="BJ179" s="89"/>
      <c r="BK179" s="89">
        <v>2023</v>
      </c>
      <c r="BL179" s="89">
        <v>2025</v>
      </c>
      <c r="BM179" s="89"/>
      <c r="BN179" s="386">
        <v>6000</v>
      </c>
      <c r="BO179" s="74">
        <v>6000</v>
      </c>
      <c r="BP179" s="74"/>
      <c r="BQ179" s="74"/>
      <c r="BR179" s="74"/>
      <c r="BS179" s="74"/>
      <c r="BT179" s="74"/>
      <c r="BU179" s="74"/>
      <c r="BV179" s="74"/>
      <c r="BW179" s="74"/>
      <c r="BX179" s="74"/>
      <c r="BY179" s="74"/>
      <c r="BZ179" s="75"/>
      <c r="CA179" s="74"/>
      <c r="CB179" s="74"/>
      <c r="CC179" s="266"/>
      <c r="CD179" s="266"/>
      <c r="CE179" s="75"/>
      <c r="CF179" s="74"/>
      <c r="CG179" s="74"/>
      <c r="CH179" s="266"/>
      <c r="CI179" s="266"/>
      <c r="CJ179" s="75">
        <f t="shared" si="172"/>
        <v>600</v>
      </c>
      <c r="CK179" s="75"/>
      <c r="CL179" s="75"/>
      <c r="CM179" s="75"/>
      <c r="CN179" s="400"/>
      <c r="CO179" s="74"/>
      <c r="CP179" s="74">
        <v>600</v>
      </c>
      <c r="CQ179" s="74"/>
      <c r="CR179" s="74"/>
      <c r="CS179" s="74"/>
      <c r="CT179" s="74">
        <f t="shared" si="173"/>
        <v>4400</v>
      </c>
      <c r="CU179" s="41">
        <v>4400</v>
      </c>
      <c r="CV179" s="41">
        <f t="shared" ref="CV179:CW179" si="177">AI179-BR179-CB179-CL179</f>
        <v>0</v>
      </c>
      <c r="CW179" s="41">
        <f t="shared" si="177"/>
        <v>0</v>
      </c>
      <c r="CX179" s="75"/>
      <c r="CY179" s="41"/>
      <c r="CZ179" s="39"/>
      <c r="DA179" s="39"/>
      <c r="DB179" s="78"/>
      <c r="DC179" s="78"/>
      <c r="DD179" s="39"/>
      <c r="DE179" s="39" t="s">
        <v>226</v>
      </c>
      <c r="DF179" s="41"/>
      <c r="DG179" s="268">
        <f t="shared" si="175"/>
        <v>5400</v>
      </c>
      <c r="DH179" s="253">
        <f t="shared" si="176"/>
        <v>1000</v>
      </c>
      <c r="DI179" s="254"/>
      <c r="DJ179" s="298"/>
      <c r="DK179" s="298"/>
      <c r="DL179" s="298"/>
      <c r="DM179" s="298"/>
      <c r="DN179" s="298"/>
      <c r="DO179" s="298"/>
      <c r="DP179" s="298"/>
      <c r="DQ179" s="298"/>
      <c r="DR179" s="298"/>
    </row>
    <row r="180" spans="1:122" ht="32.25" customHeight="1">
      <c r="A180" s="30" t="s">
        <v>265</v>
      </c>
      <c r="B180" s="249" t="s">
        <v>67</v>
      </c>
      <c r="C180" s="231"/>
      <c r="D180" s="231"/>
      <c r="E180" s="57"/>
      <c r="F180" s="57"/>
      <c r="G180" s="41"/>
      <c r="H180" s="40" t="e">
        <f t="shared" ref="H180:U180" si="178">#REF!+H181</f>
        <v>#REF!</v>
      </c>
      <c r="I180" s="40" t="e">
        <f t="shared" si="178"/>
        <v>#REF!</v>
      </c>
      <c r="J180" s="40" t="e">
        <f t="shared" si="178"/>
        <v>#REF!</v>
      </c>
      <c r="K180" s="40" t="e">
        <f t="shared" si="178"/>
        <v>#REF!</v>
      </c>
      <c r="L180" s="40" t="e">
        <f t="shared" si="178"/>
        <v>#REF!</v>
      </c>
      <c r="M180" s="40" t="e">
        <f t="shared" si="178"/>
        <v>#REF!</v>
      </c>
      <c r="N180" s="40" t="e">
        <f t="shared" si="178"/>
        <v>#REF!</v>
      </c>
      <c r="O180" s="40" t="e">
        <f t="shared" si="178"/>
        <v>#REF!</v>
      </c>
      <c r="P180" s="40" t="e">
        <f t="shared" si="178"/>
        <v>#REF!</v>
      </c>
      <c r="Q180" s="40" t="e">
        <f t="shared" si="178"/>
        <v>#REF!</v>
      </c>
      <c r="R180" s="40" t="e">
        <f t="shared" si="178"/>
        <v>#REF!</v>
      </c>
      <c r="S180" s="40" t="e">
        <f t="shared" si="178"/>
        <v>#REF!</v>
      </c>
      <c r="T180" s="40" t="e">
        <f t="shared" si="178"/>
        <v>#REF!</v>
      </c>
      <c r="U180" s="40" t="e">
        <f t="shared" si="178"/>
        <v>#REF!</v>
      </c>
      <c r="V180" s="40">
        <v>448241</v>
      </c>
      <c r="W180" s="40">
        <v>14506</v>
      </c>
      <c r="X180" s="40">
        <v>462747</v>
      </c>
      <c r="Y180" s="40">
        <v>0</v>
      </c>
      <c r="Z180" s="40">
        <v>462747</v>
      </c>
      <c r="AA180" s="40">
        <v>0</v>
      </c>
      <c r="AB180" s="40">
        <v>462747</v>
      </c>
      <c r="AC180" s="40" t="e">
        <f t="shared" si="166"/>
        <v>#REF!</v>
      </c>
      <c r="AD180" s="40" t="e">
        <f t="shared" si="167"/>
        <v>#REF!</v>
      </c>
      <c r="AE180" s="40" t="e">
        <f t="shared" si="168"/>
        <v>#REF!</v>
      </c>
      <c r="AF180" s="40" t="e">
        <f t="shared" si="169"/>
        <v>#REF!</v>
      </c>
      <c r="AG180" s="40" t="e">
        <f t="shared" ref="AG180:AH180" si="179">#REF!+#REF!+AG181</f>
        <v>#REF!</v>
      </c>
      <c r="AH180" s="40" t="e">
        <f t="shared" si="179"/>
        <v>#REF!</v>
      </c>
      <c r="AI180" s="40" t="e">
        <f t="shared" ref="AI180:AZ180" si="180">#REF!+AI181</f>
        <v>#REF!</v>
      </c>
      <c r="AJ180" s="40" t="e">
        <f t="shared" si="180"/>
        <v>#REF!</v>
      </c>
      <c r="AK180" s="40" t="e">
        <f t="shared" si="180"/>
        <v>#REF!</v>
      </c>
      <c r="AL180" s="40" t="e">
        <f t="shared" si="180"/>
        <v>#REF!</v>
      </c>
      <c r="AM180" s="40" t="e">
        <f t="shared" si="180"/>
        <v>#REF!</v>
      </c>
      <c r="AN180" s="40" t="e">
        <f t="shared" si="180"/>
        <v>#REF!</v>
      </c>
      <c r="AO180" s="40" t="e">
        <f t="shared" si="180"/>
        <v>#REF!</v>
      </c>
      <c r="AP180" s="40" t="e">
        <f t="shared" si="180"/>
        <v>#REF!</v>
      </c>
      <c r="AQ180" s="40" t="e">
        <f t="shared" si="180"/>
        <v>#REF!</v>
      </c>
      <c r="AR180" s="40" t="e">
        <f t="shared" si="180"/>
        <v>#REF!</v>
      </c>
      <c r="AS180" s="40" t="e">
        <f t="shared" si="180"/>
        <v>#REF!</v>
      </c>
      <c r="AT180" s="40" t="e">
        <f t="shared" si="180"/>
        <v>#REF!</v>
      </c>
      <c r="AU180" s="40" t="e">
        <f t="shared" si="180"/>
        <v>#REF!</v>
      </c>
      <c r="AV180" s="40" t="e">
        <f t="shared" si="180"/>
        <v>#REF!</v>
      </c>
      <c r="AW180" s="40" t="e">
        <f t="shared" si="180"/>
        <v>#REF!</v>
      </c>
      <c r="AX180" s="40" t="e">
        <f t="shared" si="180"/>
        <v>#REF!</v>
      </c>
      <c r="AY180" s="40" t="e">
        <f t="shared" si="180"/>
        <v>#REF!</v>
      </c>
      <c r="AZ180" s="40" t="e">
        <f t="shared" si="180"/>
        <v>#REF!</v>
      </c>
      <c r="BA180" s="40"/>
      <c r="BB180" s="40" t="e">
        <f t="shared" ref="BB180:BJ180" si="181">#REF!+BB181</f>
        <v>#REF!</v>
      </c>
      <c r="BC180" s="40" t="e">
        <f t="shared" si="181"/>
        <v>#REF!</v>
      </c>
      <c r="BD180" s="40" t="e">
        <f t="shared" si="181"/>
        <v>#REF!</v>
      </c>
      <c r="BE180" s="40" t="e">
        <f t="shared" si="181"/>
        <v>#REF!</v>
      </c>
      <c r="BF180" s="40" t="e">
        <f t="shared" si="181"/>
        <v>#REF!</v>
      </c>
      <c r="BG180" s="40" t="e">
        <f t="shared" si="181"/>
        <v>#REF!</v>
      </c>
      <c r="BH180" s="40" t="e">
        <f t="shared" si="181"/>
        <v>#REF!</v>
      </c>
      <c r="BI180" s="40" t="e">
        <f t="shared" si="181"/>
        <v>#REF!</v>
      </c>
      <c r="BJ180" s="40" t="e">
        <f t="shared" si="181"/>
        <v>#REF!</v>
      </c>
      <c r="BK180" s="243"/>
      <c r="BL180" s="243"/>
      <c r="BM180" s="243"/>
      <c r="BN180" s="40">
        <f t="shared" ref="BN180:CX180" si="182">BN181+BN184</f>
        <v>114384</v>
      </c>
      <c r="BO180" s="40">
        <f t="shared" si="182"/>
        <v>112719</v>
      </c>
      <c r="BP180" s="40">
        <f t="shared" si="182"/>
        <v>2000</v>
      </c>
      <c r="BQ180" s="40">
        <f t="shared" si="182"/>
        <v>2000</v>
      </c>
      <c r="BR180" s="40">
        <f t="shared" si="182"/>
        <v>0</v>
      </c>
      <c r="BS180" s="40">
        <f t="shared" si="182"/>
        <v>0</v>
      </c>
      <c r="BT180" s="40">
        <f t="shared" si="182"/>
        <v>0</v>
      </c>
      <c r="BU180" s="40">
        <f t="shared" si="182"/>
        <v>2000</v>
      </c>
      <c r="BV180" s="40">
        <f t="shared" si="182"/>
        <v>2000</v>
      </c>
      <c r="BW180" s="40">
        <f t="shared" si="182"/>
        <v>0</v>
      </c>
      <c r="BX180" s="40">
        <f t="shared" si="182"/>
        <v>0</v>
      </c>
      <c r="BY180" s="40">
        <f t="shared" si="182"/>
        <v>0</v>
      </c>
      <c r="BZ180" s="40">
        <f t="shared" si="182"/>
        <v>21962</v>
      </c>
      <c r="CA180" s="40">
        <f t="shared" si="182"/>
        <v>21962</v>
      </c>
      <c r="CB180" s="40">
        <f t="shared" si="182"/>
        <v>0</v>
      </c>
      <c r="CC180" s="40">
        <f t="shared" si="182"/>
        <v>0</v>
      </c>
      <c r="CD180" s="40">
        <f t="shared" si="182"/>
        <v>0</v>
      </c>
      <c r="CE180" s="40">
        <f t="shared" si="182"/>
        <v>21962</v>
      </c>
      <c r="CF180" s="40">
        <f t="shared" si="182"/>
        <v>21962</v>
      </c>
      <c r="CG180" s="40">
        <f t="shared" si="182"/>
        <v>0</v>
      </c>
      <c r="CH180" s="40">
        <f t="shared" si="182"/>
        <v>0</v>
      </c>
      <c r="CI180" s="40">
        <f t="shared" si="182"/>
        <v>0</v>
      </c>
      <c r="CJ180" s="40">
        <f t="shared" si="182"/>
        <v>30530</v>
      </c>
      <c r="CK180" s="40">
        <f t="shared" si="182"/>
        <v>22640</v>
      </c>
      <c r="CL180" s="40">
        <f t="shared" si="182"/>
        <v>0</v>
      </c>
      <c r="CM180" s="40">
        <f t="shared" si="182"/>
        <v>100</v>
      </c>
      <c r="CN180" s="40">
        <f t="shared" si="182"/>
        <v>0</v>
      </c>
      <c r="CO180" s="40">
        <f t="shared" si="182"/>
        <v>0</v>
      </c>
      <c r="CP180" s="40">
        <f t="shared" si="182"/>
        <v>790</v>
      </c>
      <c r="CQ180" s="40">
        <f t="shared" si="182"/>
        <v>0</v>
      </c>
      <c r="CR180" s="40">
        <f t="shared" si="182"/>
        <v>7000</v>
      </c>
      <c r="CS180" s="40">
        <f t="shared" si="182"/>
        <v>0</v>
      </c>
      <c r="CT180" s="40">
        <f t="shared" si="182"/>
        <v>43388</v>
      </c>
      <c r="CU180" s="40">
        <f t="shared" si="182"/>
        <v>23245</v>
      </c>
      <c r="CV180" s="40">
        <f t="shared" si="182"/>
        <v>0</v>
      </c>
      <c r="CW180" s="40">
        <f t="shared" si="182"/>
        <v>20143</v>
      </c>
      <c r="CX180" s="40">
        <f t="shared" si="182"/>
        <v>0</v>
      </c>
      <c r="CY180" s="40" t="e">
        <f>#REF!+CY181</f>
        <v>#REF!</v>
      </c>
      <c r="CZ180" s="40"/>
      <c r="DA180" s="40"/>
      <c r="DB180" s="40" t="e">
        <f t="shared" ref="DB180:DF180" si="183">#REF!+DB181</f>
        <v>#REF!</v>
      </c>
      <c r="DC180" s="40" t="e">
        <f t="shared" si="183"/>
        <v>#REF!</v>
      </c>
      <c r="DD180" s="40" t="e">
        <f t="shared" si="183"/>
        <v>#REF!</v>
      </c>
      <c r="DE180" s="40" t="e">
        <f t="shared" si="183"/>
        <v>#REF!</v>
      </c>
      <c r="DF180" s="40" t="e">
        <f t="shared" si="183"/>
        <v>#REF!</v>
      </c>
      <c r="DG180" s="268" t="e">
        <f t="shared" si="175"/>
        <v>#REF!</v>
      </c>
      <c r="DH180" s="247" t="e">
        <f t="shared" si="176"/>
        <v>#REF!</v>
      </c>
      <c r="DI180" s="248"/>
      <c r="DJ180" s="244"/>
      <c r="DK180" s="244"/>
      <c r="DL180" s="244"/>
      <c r="DM180" s="244"/>
      <c r="DN180" s="244"/>
      <c r="DO180" s="244"/>
      <c r="DP180" s="244"/>
      <c r="DQ180" s="244"/>
      <c r="DR180" s="244"/>
    </row>
    <row r="181" spans="1:122" ht="30" hidden="1" customHeight="1">
      <c r="A181" s="30"/>
      <c r="B181" s="249" t="s">
        <v>715</v>
      </c>
      <c r="C181" s="231"/>
      <c r="D181" s="231"/>
      <c r="E181" s="84"/>
      <c r="F181" s="84"/>
      <c r="G181" s="231"/>
      <c r="H181" s="40">
        <f t="shared" ref="H181:U181" si="184">SUM(H182:H191)</f>
        <v>114384</v>
      </c>
      <c r="I181" s="40">
        <f t="shared" si="184"/>
        <v>112719</v>
      </c>
      <c r="J181" s="40">
        <f t="shared" si="184"/>
        <v>150</v>
      </c>
      <c r="K181" s="40">
        <f t="shared" si="184"/>
        <v>150</v>
      </c>
      <c r="L181" s="40">
        <f t="shared" si="184"/>
        <v>0</v>
      </c>
      <c r="M181" s="40">
        <f t="shared" si="184"/>
        <v>0</v>
      </c>
      <c r="N181" s="40">
        <f t="shared" si="184"/>
        <v>0</v>
      </c>
      <c r="O181" s="40">
        <f t="shared" si="184"/>
        <v>0</v>
      </c>
      <c r="P181" s="40">
        <f t="shared" si="184"/>
        <v>0</v>
      </c>
      <c r="Q181" s="40">
        <f t="shared" si="184"/>
        <v>0</v>
      </c>
      <c r="R181" s="40">
        <f t="shared" si="184"/>
        <v>69850</v>
      </c>
      <c r="S181" s="40">
        <f t="shared" si="184"/>
        <v>69850</v>
      </c>
      <c r="T181" s="40">
        <f t="shared" si="184"/>
        <v>0</v>
      </c>
      <c r="U181" s="40">
        <f t="shared" si="184"/>
        <v>0</v>
      </c>
      <c r="V181" s="40">
        <v>432479</v>
      </c>
      <c r="W181" s="40">
        <v>12813</v>
      </c>
      <c r="X181" s="40">
        <v>445292</v>
      </c>
      <c r="Y181" s="40">
        <v>0</v>
      </c>
      <c r="Z181" s="40">
        <v>445292</v>
      </c>
      <c r="AA181" s="40">
        <v>0</v>
      </c>
      <c r="AB181" s="40">
        <v>445292</v>
      </c>
      <c r="AC181" s="40">
        <f t="shared" si="166"/>
        <v>-333326</v>
      </c>
      <c r="AD181" s="40">
        <f t="shared" si="167"/>
        <v>111966</v>
      </c>
      <c r="AE181" s="40">
        <f t="shared" si="168"/>
        <v>111966</v>
      </c>
      <c r="AF181" s="40">
        <f t="shared" si="169"/>
        <v>111966</v>
      </c>
      <c r="AG181" s="74">
        <f t="shared" ref="AG181:AG183" si="185">SUM(AH181:AK181)</f>
        <v>104176</v>
      </c>
      <c r="AH181" s="40">
        <f t="shared" ref="AH181:AZ181" si="186">SUM(AH182:AH191)</f>
        <v>69847</v>
      </c>
      <c r="AI181" s="40">
        <f t="shared" si="186"/>
        <v>0</v>
      </c>
      <c r="AJ181" s="40">
        <f t="shared" si="186"/>
        <v>34329</v>
      </c>
      <c r="AK181" s="40">
        <f t="shared" si="186"/>
        <v>0</v>
      </c>
      <c r="AL181" s="40">
        <f t="shared" si="186"/>
        <v>0</v>
      </c>
      <c r="AM181" s="40">
        <f t="shared" si="186"/>
        <v>0</v>
      </c>
      <c r="AN181" s="40">
        <f t="shared" si="186"/>
        <v>0</v>
      </c>
      <c r="AO181" s="40">
        <f t="shared" si="186"/>
        <v>0</v>
      </c>
      <c r="AP181" s="40">
        <f t="shared" si="186"/>
        <v>0</v>
      </c>
      <c r="AQ181" s="40">
        <f t="shared" si="186"/>
        <v>0</v>
      </c>
      <c r="AR181" s="40">
        <f t="shared" si="186"/>
        <v>0</v>
      </c>
      <c r="AS181" s="40">
        <f t="shared" si="186"/>
        <v>0</v>
      </c>
      <c r="AT181" s="40">
        <f t="shared" si="186"/>
        <v>0</v>
      </c>
      <c r="AU181" s="40">
        <f t="shared" si="186"/>
        <v>7790</v>
      </c>
      <c r="AV181" s="40">
        <f t="shared" si="186"/>
        <v>0</v>
      </c>
      <c r="AW181" s="40">
        <f t="shared" si="186"/>
        <v>790</v>
      </c>
      <c r="AX181" s="40">
        <f t="shared" si="186"/>
        <v>0</v>
      </c>
      <c r="AY181" s="40">
        <f t="shared" si="186"/>
        <v>7000</v>
      </c>
      <c r="AZ181" s="40">
        <f t="shared" si="186"/>
        <v>0</v>
      </c>
      <c r="BA181" s="40"/>
      <c r="BB181" s="40">
        <f t="shared" ref="BB181:BD181" si="187">SUM(BB182:BB191)</f>
        <v>0</v>
      </c>
      <c r="BC181" s="40">
        <f t="shared" si="187"/>
        <v>0</v>
      </c>
      <c r="BD181" s="40">
        <f t="shared" si="187"/>
        <v>0</v>
      </c>
      <c r="BE181" s="40"/>
      <c r="BF181" s="40">
        <f t="shared" ref="BF181:BJ181" si="188">SUM(BF182:BF191)</f>
        <v>0</v>
      </c>
      <c r="BG181" s="40">
        <f t="shared" si="188"/>
        <v>0</v>
      </c>
      <c r="BH181" s="40">
        <f t="shared" si="188"/>
        <v>0</v>
      </c>
      <c r="BI181" s="40">
        <f t="shared" si="188"/>
        <v>0</v>
      </c>
      <c r="BJ181" s="40">
        <f t="shared" si="188"/>
        <v>15767089</v>
      </c>
      <c r="BK181" s="243"/>
      <c r="BL181" s="243"/>
      <c r="BM181" s="243"/>
      <c r="BN181" s="40">
        <f t="shared" ref="BN181:CX181" si="189">SUM(BN182:BN183)</f>
        <v>70600</v>
      </c>
      <c r="BO181" s="40">
        <f t="shared" si="189"/>
        <v>70600</v>
      </c>
      <c r="BP181" s="40">
        <f t="shared" si="189"/>
        <v>2000</v>
      </c>
      <c r="BQ181" s="40">
        <f t="shared" si="189"/>
        <v>2000</v>
      </c>
      <c r="BR181" s="40">
        <f t="shared" si="189"/>
        <v>0</v>
      </c>
      <c r="BS181" s="40">
        <f t="shared" si="189"/>
        <v>0</v>
      </c>
      <c r="BT181" s="40">
        <f t="shared" si="189"/>
        <v>0</v>
      </c>
      <c r="BU181" s="40">
        <f t="shared" si="189"/>
        <v>2000</v>
      </c>
      <c r="BV181" s="40">
        <f t="shared" si="189"/>
        <v>2000</v>
      </c>
      <c r="BW181" s="40">
        <f t="shared" si="189"/>
        <v>0</v>
      </c>
      <c r="BX181" s="40">
        <f t="shared" si="189"/>
        <v>0</v>
      </c>
      <c r="BY181" s="40">
        <f t="shared" si="189"/>
        <v>0</v>
      </c>
      <c r="BZ181" s="40">
        <f t="shared" si="189"/>
        <v>21962</v>
      </c>
      <c r="CA181" s="40">
        <f t="shared" si="189"/>
        <v>21962</v>
      </c>
      <c r="CB181" s="40">
        <f t="shared" si="189"/>
        <v>0</v>
      </c>
      <c r="CC181" s="40">
        <f t="shared" si="189"/>
        <v>0</v>
      </c>
      <c r="CD181" s="40">
        <f t="shared" si="189"/>
        <v>0</v>
      </c>
      <c r="CE181" s="40">
        <f t="shared" si="189"/>
        <v>21962</v>
      </c>
      <c r="CF181" s="40">
        <f t="shared" si="189"/>
        <v>21962</v>
      </c>
      <c r="CG181" s="40">
        <f t="shared" si="189"/>
        <v>0</v>
      </c>
      <c r="CH181" s="40">
        <f t="shared" si="189"/>
        <v>0</v>
      </c>
      <c r="CI181" s="40">
        <f t="shared" si="189"/>
        <v>0</v>
      </c>
      <c r="CJ181" s="40">
        <f t="shared" si="189"/>
        <v>22640</v>
      </c>
      <c r="CK181" s="40">
        <f t="shared" si="189"/>
        <v>22640</v>
      </c>
      <c r="CL181" s="40">
        <f t="shared" si="189"/>
        <v>0</v>
      </c>
      <c r="CM181" s="40">
        <f t="shared" si="189"/>
        <v>0</v>
      </c>
      <c r="CN181" s="40">
        <f t="shared" si="189"/>
        <v>0</v>
      </c>
      <c r="CO181" s="40">
        <f t="shared" si="189"/>
        <v>0</v>
      </c>
      <c r="CP181" s="40">
        <f t="shared" si="189"/>
        <v>0</v>
      </c>
      <c r="CQ181" s="40">
        <f t="shared" si="189"/>
        <v>0</v>
      </c>
      <c r="CR181" s="40">
        <f t="shared" si="189"/>
        <v>0</v>
      </c>
      <c r="CS181" s="40">
        <f t="shared" si="189"/>
        <v>0</v>
      </c>
      <c r="CT181" s="40">
        <f t="shared" si="189"/>
        <v>23245</v>
      </c>
      <c r="CU181" s="40">
        <f t="shared" si="189"/>
        <v>23245</v>
      </c>
      <c r="CV181" s="40">
        <f t="shared" si="189"/>
        <v>0</v>
      </c>
      <c r="CW181" s="40">
        <f t="shared" si="189"/>
        <v>0</v>
      </c>
      <c r="CX181" s="40">
        <f t="shared" si="189"/>
        <v>0</v>
      </c>
      <c r="CY181" s="40">
        <f>SUM(CY182:CY191)</f>
        <v>0</v>
      </c>
      <c r="CZ181" s="40"/>
      <c r="DA181" s="40">
        <f t="shared" ref="DA181:DF181" si="190">SUM(DA182:DA191)</f>
        <v>0</v>
      </c>
      <c r="DB181" s="40">
        <f t="shared" si="190"/>
        <v>0</v>
      </c>
      <c r="DC181" s="40">
        <f t="shared" si="190"/>
        <v>0</v>
      </c>
      <c r="DD181" s="40">
        <f t="shared" si="190"/>
        <v>0</v>
      </c>
      <c r="DE181" s="40">
        <f t="shared" si="190"/>
        <v>0</v>
      </c>
      <c r="DF181" s="40">
        <f t="shared" si="190"/>
        <v>0</v>
      </c>
      <c r="DG181" s="268">
        <f t="shared" si="175"/>
        <v>65364</v>
      </c>
      <c r="DH181" s="247">
        <f t="shared" si="176"/>
        <v>42119</v>
      </c>
      <c r="DI181" s="248"/>
      <c r="DJ181" s="244"/>
      <c r="DK181" s="244"/>
      <c r="DL181" s="244"/>
      <c r="DM181" s="244"/>
      <c r="DN181" s="244"/>
      <c r="DO181" s="244"/>
      <c r="DP181" s="244"/>
      <c r="DQ181" s="244"/>
      <c r="DR181" s="244"/>
    </row>
    <row r="182" spans="1:122" ht="44.25" hidden="1" customHeight="1">
      <c r="A182" s="276" t="s">
        <v>39</v>
      </c>
      <c r="B182" s="90" t="s">
        <v>955</v>
      </c>
      <c r="C182" s="89" t="s">
        <v>956</v>
      </c>
      <c r="D182" s="272" t="s">
        <v>957</v>
      </c>
      <c r="E182" s="72">
        <v>2021</v>
      </c>
      <c r="F182" s="72">
        <v>2024</v>
      </c>
      <c r="G182" s="72" t="s">
        <v>958</v>
      </c>
      <c r="H182" s="37">
        <v>58600</v>
      </c>
      <c r="I182" s="37">
        <v>58600</v>
      </c>
      <c r="J182" s="261"/>
      <c r="K182" s="261"/>
      <c r="L182" s="261"/>
      <c r="M182" s="261"/>
      <c r="N182" s="261"/>
      <c r="O182" s="261"/>
      <c r="P182" s="261"/>
      <c r="Q182" s="261"/>
      <c r="R182" s="77">
        <f>S182</f>
        <v>58000</v>
      </c>
      <c r="S182" s="77">
        <v>58000</v>
      </c>
      <c r="T182" s="261"/>
      <c r="U182" s="261"/>
      <c r="V182" s="261">
        <v>58000</v>
      </c>
      <c r="W182" s="74">
        <v>0</v>
      </c>
      <c r="X182" s="74">
        <v>58000</v>
      </c>
      <c r="Y182" s="74">
        <v>0</v>
      </c>
      <c r="Z182" s="74">
        <v>58000</v>
      </c>
      <c r="AA182" s="74">
        <v>0</v>
      </c>
      <c r="AB182" s="74">
        <v>58000</v>
      </c>
      <c r="AC182" s="74">
        <f t="shared" si="166"/>
        <v>0</v>
      </c>
      <c r="AD182" s="74">
        <f t="shared" si="167"/>
        <v>58000</v>
      </c>
      <c r="AE182" s="74">
        <f t="shared" si="168"/>
        <v>58000</v>
      </c>
      <c r="AF182" s="74">
        <f t="shared" si="169"/>
        <v>58000</v>
      </c>
      <c r="AG182" s="74">
        <f t="shared" si="185"/>
        <v>58000</v>
      </c>
      <c r="AH182" s="77">
        <v>58000</v>
      </c>
      <c r="AI182" s="77"/>
      <c r="AJ182" s="77"/>
      <c r="AK182" s="77"/>
      <c r="AL182" s="77"/>
      <c r="AM182" s="77"/>
      <c r="AN182" s="77"/>
      <c r="AO182" s="77"/>
      <c r="AP182" s="74">
        <f t="shared" ref="AP182:AP183" si="191">SUM(AQ182:AT182)</f>
        <v>0</v>
      </c>
      <c r="AQ182" s="77"/>
      <c r="AR182" s="77"/>
      <c r="AS182" s="77"/>
      <c r="AT182" s="77"/>
      <c r="AU182" s="74">
        <f t="shared" ref="AU182:AU183" si="192">SUM(AV182:AZ182)</f>
        <v>0</v>
      </c>
      <c r="AV182" s="74"/>
      <c r="AW182" s="74"/>
      <c r="AX182" s="77"/>
      <c r="AY182" s="77"/>
      <c r="AZ182" s="77"/>
      <c r="BA182" s="77"/>
      <c r="BB182" s="77"/>
      <c r="BC182" s="77"/>
      <c r="BD182" s="77"/>
      <c r="BE182" s="77"/>
      <c r="BF182" s="74">
        <f t="shared" ref="BF182:BF183" si="193">SUM(BG182:BI182)</f>
        <v>0</v>
      </c>
      <c r="BG182" s="77"/>
      <c r="BH182" s="77"/>
      <c r="BI182" s="77"/>
      <c r="BJ182" s="72">
        <v>7883543</v>
      </c>
      <c r="BK182" s="89">
        <v>2021</v>
      </c>
      <c r="BL182" s="89">
        <v>2024</v>
      </c>
      <c r="BM182" s="89" t="s">
        <v>958</v>
      </c>
      <c r="BN182" s="37">
        <v>58600</v>
      </c>
      <c r="BO182" s="37">
        <v>58600</v>
      </c>
      <c r="BP182" s="261">
        <v>2000</v>
      </c>
      <c r="BQ182" s="261">
        <v>2000</v>
      </c>
      <c r="BR182" s="261"/>
      <c r="BS182" s="261"/>
      <c r="BT182" s="261"/>
      <c r="BU182" s="261">
        <v>2000</v>
      </c>
      <c r="BV182" s="261">
        <v>2000</v>
      </c>
      <c r="BW182" s="261"/>
      <c r="BX182" s="261"/>
      <c r="BY182" s="261"/>
      <c r="BZ182" s="80">
        <f>CA182</f>
        <v>19000</v>
      </c>
      <c r="CA182" s="80">
        <v>19000</v>
      </c>
      <c r="CB182" s="80"/>
      <c r="CC182" s="80"/>
      <c r="CD182" s="80"/>
      <c r="CE182" s="80">
        <f>CF182</f>
        <v>19000</v>
      </c>
      <c r="CF182" s="80">
        <v>19000</v>
      </c>
      <c r="CG182" s="80"/>
      <c r="CH182" s="80"/>
      <c r="CI182" s="80"/>
      <c r="CJ182" s="75">
        <f t="shared" ref="CJ182:CJ183" si="194">SUM(CK182:CS182)</f>
        <v>15615</v>
      </c>
      <c r="CK182" s="75">
        <v>15615</v>
      </c>
      <c r="CL182" s="75">
        <f t="shared" ref="CL182:CM182" si="195">AI182-BR182-CB182</f>
        <v>0</v>
      </c>
      <c r="CM182" s="75">
        <f t="shared" si="195"/>
        <v>0</v>
      </c>
      <c r="CN182" s="80"/>
      <c r="CO182" s="74"/>
      <c r="CP182" s="74"/>
      <c r="CQ182" s="77"/>
      <c r="CR182" s="77"/>
      <c r="CS182" s="77"/>
      <c r="CT182" s="74">
        <f t="shared" ref="CT182:CT183" si="196">SUM(CU182:CW182)</f>
        <v>21385</v>
      </c>
      <c r="CU182" s="41">
        <f t="shared" ref="CU182:CW182" si="197">AH182-BQ182-CA182-CK182</f>
        <v>21385</v>
      </c>
      <c r="CV182" s="41">
        <f t="shared" si="197"/>
        <v>0</v>
      </c>
      <c r="CW182" s="41">
        <f t="shared" si="197"/>
        <v>0</v>
      </c>
      <c r="CX182" s="80"/>
      <c r="CY182" s="42"/>
      <c r="CZ182" s="72"/>
      <c r="DA182" s="72"/>
      <c r="DB182" s="39"/>
      <c r="DC182" s="39"/>
      <c r="DD182" s="39" t="s">
        <v>17</v>
      </c>
      <c r="DE182" s="39" t="s">
        <v>341</v>
      </c>
      <c r="DF182" s="39"/>
      <c r="DG182" s="268">
        <f t="shared" si="175"/>
        <v>21385</v>
      </c>
      <c r="DH182" s="253">
        <f t="shared" si="176"/>
        <v>0</v>
      </c>
      <c r="DI182" s="254"/>
      <c r="DJ182" s="237"/>
      <c r="DK182" s="237"/>
      <c r="DL182" s="237"/>
      <c r="DM182" s="237"/>
      <c r="DN182" s="237"/>
      <c r="DO182" s="237"/>
      <c r="DP182" s="237"/>
      <c r="DQ182" s="237"/>
      <c r="DR182" s="237"/>
    </row>
    <row r="183" spans="1:122" ht="43.5" hidden="1" customHeight="1">
      <c r="A183" s="276" t="s">
        <v>40</v>
      </c>
      <c r="B183" s="78" t="s">
        <v>959</v>
      </c>
      <c r="C183" s="89" t="s">
        <v>956</v>
      </c>
      <c r="D183" s="272" t="s">
        <v>960</v>
      </c>
      <c r="E183" s="72">
        <v>2022</v>
      </c>
      <c r="F183" s="72">
        <v>2024</v>
      </c>
      <c r="G183" s="89" t="s">
        <v>961</v>
      </c>
      <c r="H183" s="37">
        <v>12000</v>
      </c>
      <c r="I183" s="37">
        <v>12000</v>
      </c>
      <c r="J183" s="261">
        <v>150</v>
      </c>
      <c r="K183" s="261">
        <v>150</v>
      </c>
      <c r="L183" s="261"/>
      <c r="M183" s="261"/>
      <c r="N183" s="261">
        <v>0</v>
      </c>
      <c r="O183" s="261"/>
      <c r="P183" s="261"/>
      <c r="Q183" s="261"/>
      <c r="R183" s="261">
        <v>11850</v>
      </c>
      <c r="S183" s="261">
        <v>11850</v>
      </c>
      <c r="T183" s="261"/>
      <c r="U183" s="261"/>
      <c r="V183" s="261">
        <v>11850</v>
      </c>
      <c r="W183" s="74">
        <v>0</v>
      </c>
      <c r="X183" s="74">
        <v>11850</v>
      </c>
      <c r="Y183" s="74">
        <v>0</v>
      </c>
      <c r="Z183" s="74">
        <v>11850</v>
      </c>
      <c r="AA183" s="74">
        <v>0</v>
      </c>
      <c r="AB183" s="74">
        <v>11850</v>
      </c>
      <c r="AC183" s="74">
        <f t="shared" si="166"/>
        <v>-3</v>
      </c>
      <c r="AD183" s="74">
        <f t="shared" si="167"/>
        <v>11847</v>
      </c>
      <c r="AE183" s="74">
        <f t="shared" si="168"/>
        <v>11847</v>
      </c>
      <c r="AF183" s="74">
        <f t="shared" si="169"/>
        <v>11847</v>
      </c>
      <c r="AG183" s="74">
        <f t="shared" si="185"/>
        <v>11847</v>
      </c>
      <c r="AH183" s="74">
        <v>11847</v>
      </c>
      <c r="AI183" s="74"/>
      <c r="AJ183" s="74"/>
      <c r="AK183" s="74"/>
      <c r="AL183" s="74">
        <f>SUM(AM183:AO183)</f>
        <v>0</v>
      </c>
      <c r="AM183" s="74"/>
      <c r="AN183" s="74"/>
      <c r="AO183" s="74"/>
      <c r="AP183" s="74">
        <f t="shared" si="191"/>
        <v>0</v>
      </c>
      <c r="AQ183" s="74"/>
      <c r="AR183" s="74"/>
      <c r="AS183" s="74"/>
      <c r="AT183" s="74"/>
      <c r="AU183" s="74">
        <f t="shared" si="192"/>
        <v>0</v>
      </c>
      <c r="AV183" s="74"/>
      <c r="AW183" s="74"/>
      <c r="AX183" s="74"/>
      <c r="AY183" s="74"/>
      <c r="AZ183" s="74"/>
      <c r="BA183" s="74"/>
      <c r="BB183" s="74"/>
      <c r="BC183" s="74"/>
      <c r="BD183" s="74"/>
      <c r="BE183" s="74"/>
      <c r="BF183" s="74">
        <f t="shared" si="193"/>
        <v>0</v>
      </c>
      <c r="BG183" s="74"/>
      <c r="BH183" s="74"/>
      <c r="BI183" s="74"/>
      <c r="BJ183" s="89">
        <v>7883546</v>
      </c>
      <c r="BK183" s="89">
        <v>2022</v>
      </c>
      <c r="BL183" s="89">
        <v>2024</v>
      </c>
      <c r="BM183" s="89" t="s">
        <v>962</v>
      </c>
      <c r="BN183" s="37">
        <v>12000</v>
      </c>
      <c r="BO183" s="37">
        <v>12000</v>
      </c>
      <c r="BP183" s="261"/>
      <c r="BQ183" s="261"/>
      <c r="BR183" s="261"/>
      <c r="BS183" s="261"/>
      <c r="BT183" s="261"/>
      <c r="BU183" s="261"/>
      <c r="BV183" s="261"/>
      <c r="BW183" s="261"/>
      <c r="BX183" s="261"/>
      <c r="BY183" s="261"/>
      <c r="BZ183" s="75">
        <f>SUM(CA183:CC183)</f>
        <v>2962</v>
      </c>
      <c r="CA183" s="261">
        <v>2962</v>
      </c>
      <c r="CB183" s="261"/>
      <c r="CC183" s="261"/>
      <c r="CD183" s="261"/>
      <c r="CE183" s="75">
        <f>SUM(CF183:CH183)</f>
        <v>2962</v>
      </c>
      <c r="CF183" s="261">
        <v>2962</v>
      </c>
      <c r="CG183" s="261"/>
      <c r="CH183" s="261"/>
      <c r="CI183" s="261"/>
      <c r="CJ183" s="75">
        <f t="shared" si="194"/>
        <v>7025</v>
      </c>
      <c r="CK183" s="75">
        <v>7025</v>
      </c>
      <c r="CL183" s="75">
        <f t="shared" ref="CL183:CM183" si="198">AI183-BR183-CB183</f>
        <v>0</v>
      </c>
      <c r="CM183" s="75">
        <f t="shared" si="198"/>
        <v>0</v>
      </c>
      <c r="CN183" s="75"/>
      <c r="CO183" s="74"/>
      <c r="CP183" s="74"/>
      <c r="CQ183" s="74"/>
      <c r="CR183" s="74"/>
      <c r="CS183" s="74"/>
      <c r="CT183" s="74">
        <f t="shared" si="196"/>
        <v>1860</v>
      </c>
      <c r="CU183" s="41">
        <f t="shared" ref="CU183:CW183" si="199">AH183-BQ183-CA183-CK183</f>
        <v>1860</v>
      </c>
      <c r="CV183" s="41">
        <f t="shared" si="199"/>
        <v>0</v>
      </c>
      <c r="CW183" s="41">
        <f t="shared" si="199"/>
        <v>0</v>
      </c>
      <c r="CX183" s="75"/>
      <c r="CY183" s="75"/>
      <c r="CZ183" s="39"/>
      <c r="DA183" s="39"/>
      <c r="DB183" s="39" t="s">
        <v>963</v>
      </c>
      <c r="DC183" s="39" t="s">
        <v>896</v>
      </c>
      <c r="DD183" s="39" t="s">
        <v>580</v>
      </c>
      <c r="DE183" s="39" t="s">
        <v>165</v>
      </c>
      <c r="DF183" s="39"/>
      <c r="DG183" s="268">
        <f t="shared" si="175"/>
        <v>1860</v>
      </c>
      <c r="DH183" s="253">
        <f t="shared" si="176"/>
        <v>0</v>
      </c>
      <c r="DI183" s="254"/>
      <c r="DJ183" s="237"/>
      <c r="DK183" s="237"/>
      <c r="DL183" s="237"/>
      <c r="DM183" s="237"/>
      <c r="DN183" s="237"/>
      <c r="DO183" s="237"/>
      <c r="DP183" s="237"/>
      <c r="DQ183" s="237"/>
      <c r="DR183" s="237"/>
    </row>
    <row r="184" spans="1:122" ht="33" hidden="1" customHeight="1">
      <c r="A184" s="30"/>
      <c r="B184" s="250" t="s">
        <v>713</v>
      </c>
      <c r="C184" s="231"/>
      <c r="D184" s="231"/>
      <c r="E184" s="84"/>
      <c r="F184" s="84"/>
      <c r="G184" s="394"/>
      <c r="H184" s="291"/>
      <c r="I184" s="40"/>
      <c r="J184" s="40"/>
      <c r="K184" s="40"/>
      <c r="L184" s="395"/>
      <c r="M184" s="395"/>
      <c r="N184" s="396"/>
      <c r="O184" s="396"/>
      <c r="P184" s="396"/>
      <c r="Q184" s="55"/>
      <c r="R184" s="40"/>
      <c r="S184" s="40"/>
      <c r="T184" s="397"/>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84"/>
      <c r="BK184" s="231"/>
      <c r="BL184" s="231"/>
      <c r="BM184" s="231"/>
      <c r="BN184" s="291">
        <f t="shared" ref="BN184:CY184" si="200">SUM(BN185:BN191)</f>
        <v>43784</v>
      </c>
      <c r="BO184" s="291">
        <f t="shared" si="200"/>
        <v>42119</v>
      </c>
      <c r="BP184" s="291">
        <f t="shared" si="200"/>
        <v>0</v>
      </c>
      <c r="BQ184" s="291">
        <f t="shared" si="200"/>
        <v>0</v>
      </c>
      <c r="BR184" s="291">
        <f t="shared" si="200"/>
        <v>0</v>
      </c>
      <c r="BS184" s="291">
        <f t="shared" si="200"/>
        <v>0</v>
      </c>
      <c r="BT184" s="291">
        <f t="shared" si="200"/>
        <v>0</v>
      </c>
      <c r="BU184" s="291">
        <f t="shared" si="200"/>
        <v>0</v>
      </c>
      <c r="BV184" s="291">
        <f t="shared" si="200"/>
        <v>0</v>
      </c>
      <c r="BW184" s="291">
        <f t="shared" si="200"/>
        <v>0</v>
      </c>
      <c r="BX184" s="291">
        <f t="shared" si="200"/>
        <v>0</v>
      </c>
      <c r="BY184" s="291">
        <f t="shared" si="200"/>
        <v>0</v>
      </c>
      <c r="BZ184" s="291">
        <f t="shared" si="200"/>
        <v>0</v>
      </c>
      <c r="CA184" s="291">
        <f t="shared" si="200"/>
        <v>0</v>
      </c>
      <c r="CB184" s="291">
        <f t="shared" si="200"/>
        <v>0</v>
      </c>
      <c r="CC184" s="291">
        <f t="shared" si="200"/>
        <v>0</v>
      </c>
      <c r="CD184" s="291">
        <f t="shared" si="200"/>
        <v>0</v>
      </c>
      <c r="CE184" s="291">
        <f t="shared" si="200"/>
        <v>0</v>
      </c>
      <c r="CF184" s="291">
        <f t="shared" si="200"/>
        <v>0</v>
      </c>
      <c r="CG184" s="291">
        <f t="shared" si="200"/>
        <v>0</v>
      </c>
      <c r="CH184" s="291">
        <f t="shared" si="200"/>
        <v>0</v>
      </c>
      <c r="CI184" s="291">
        <f t="shared" si="200"/>
        <v>0</v>
      </c>
      <c r="CJ184" s="291">
        <f t="shared" si="200"/>
        <v>7890</v>
      </c>
      <c r="CK184" s="291">
        <f t="shared" si="200"/>
        <v>0</v>
      </c>
      <c r="CL184" s="291">
        <f t="shared" si="200"/>
        <v>0</v>
      </c>
      <c r="CM184" s="291">
        <f t="shared" si="200"/>
        <v>100</v>
      </c>
      <c r="CN184" s="291">
        <f t="shared" si="200"/>
        <v>0</v>
      </c>
      <c r="CO184" s="291">
        <f t="shared" si="200"/>
        <v>0</v>
      </c>
      <c r="CP184" s="291">
        <f t="shared" si="200"/>
        <v>790</v>
      </c>
      <c r="CQ184" s="291">
        <f t="shared" si="200"/>
        <v>0</v>
      </c>
      <c r="CR184" s="291">
        <f t="shared" si="200"/>
        <v>7000</v>
      </c>
      <c r="CS184" s="291">
        <f t="shared" si="200"/>
        <v>0</v>
      </c>
      <c r="CT184" s="291">
        <f t="shared" si="200"/>
        <v>20143</v>
      </c>
      <c r="CU184" s="291">
        <f t="shared" si="200"/>
        <v>0</v>
      </c>
      <c r="CV184" s="291">
        <f t="shared" si="200"/>
        <v>0</v>
      </c>
      <c r="CW184" s="291">
        <f t="shared" si="200"/>
        <v>20143</v>
      </c>
      <c r="CX184" s="291">
        <f t="shared" si="200"/>
        <v>0</v>
      </c>
      <c r="CY184" s="291">
        <f t="shared" si="200"/>
        <v>0</v>
      </c>
      <c r="CZ184" s="84"/>
      <c r="DA184" s="84"/>
      <c r="DB184" s="30"/>
      <c r="DC184" s="30"/>
      <c r="DD184" s="241"/>
      <c r="DE184" s="30"/>
      <c r="DF184" s="57"/>
      <c r="DG184" s="347"/>
      <c r="DH184" s="247"/>
      <c r="DI184" s="248"/>
      <c r="DJ184" s="244"/>
      <c r="DK184" s="244"/>
      <c r="DL184" s="244"/>
      <c r="DM184" s="244"/>
      <c r="DN184" s="244"/>
      <c r="DO184" s="244"/>
      <c r="DP184" s="244"/>
      <c r="DQ184" s="244"/>
      <c r="DR184" s="244"/>
    </row>
    <row r="185" spans="1:122" ht="33.75" hidden="1" customHeight="1">
      <c r="A185" s="276" t="s">
        <v>39</v>
      </c>
      <c r="B185" s="78" t="s">
        <v>434</v>
      </c>
      <c r="C185" s="89"/>
      <c r="D185" s="89"/>
      <c r="E185" s="89">
        <v>2023</v>
      </c>
      <c r="F185" s="89">
        <v>2025</v>
      </c>
      <c r="G185" s="89" t="s">
        <v>964</v>
      </c>
      <c r="H185" s="392">
        <v>10431</v>
      </c>
      <c r="I185" s="392">
        <v>9373</v>
      </c>
      <c r="J185" s="75"/>
      <c r="K185" s="75"/>
      <c r="L185" s="75"/>
      <c r="M185" s="75"/>
      <c r="N185" s="260"/>
      <c r="O185" s="260"/>
      <c r="P185" s="260"/>
      <c r="Q185" s="75"/>
      <c r="R185" s="75"/>
      <c r="S185" s="75"/>
      <c r="T185" s="75"/>
      <c r="U185" s="75"/>
      <c r="V185" s="75"/>
      <c r="W185" s="74">
        <v>9373</v>
      </c>
      <c r="X185" s="74">
        <v>9373</v>
      </c>
      <c r="Y185" s="74">
        <v>0</v>
      </c>
      <c r="Z185" s="74">
        <v>9373</v>
      </c>
      <c r="AA185" s="74">
        <v>0</v>
      </c>
      <c r="AB185" s="74">
        <v>9373</v>
      </c>
      <c r="AC185" s="74">
        <f t="shared" ref="AC185:AC195" si="201">AD185-AB185</f>
        <v>0</v>
      </c>
      <c r="AD185" s="74">
        <f t="shared" ref="AD185:AD195" si="202">AE185</f>
        <v>9373</v>
      </c>
      <c r="AE185" s="74">
        <f t="shared" ref="AE185:AE195" si="203">AG185+AL185+AP185+AU185+BA185+BB185+BE185+BF185</f>
        <v>9373</v>
      </c>
      <c r="AF185" s="74">
        <f t="shared" ref="AF185:AF195" si="204">AG185+AL185+AP185+AU185+BA185</f>
        <v>9373</v>
      </c>
      <c r="AG185" s="74">
        <f t="shared" ref="AG185:AG188" si="205">AJ185</f>
        <v>7673</v>
      </c>
      <c r="AH185" s="74"/>
      <c r="AI185" s="74"/>
      <c r="AJ185" s="392">
        <v>7673</v>
      </c>
      <c r="AK185" s="74"/>
      <c r="AL185" s="74"/>
      <c r="AM185" s="74"/>
      <c r="AN185" s="74"/>
      <c r="AO185" s="74"/>
      <c r="AP185" s="74"/>
      <c r="AQ185" s="74"/>
      <c r="AR185" s="74"/>
      <c r="AS185" s="74"/>
      <c r="AT185" s="74"/>
      <c r="AU185" s="74">
        <f t="shared" ref="AU185:AU191" si="206">SUM(AV185:AZ185)</f>
        <v>1700</v>
      </c>
      <c r="AV185" s="74"/>
      <c r="AW185" s="74"/>
      <c r="AX185" s="74"/>
      <c r="AY185" s="74">
        <v>1700</v>
      </c>
      <c r="AZ185" s="74"/>
      <c r="BA185" s="74"/>
      <c r="BB185" s="74"/>
      <c r="BC185" s="74"/>
      <c r="BD185" s="74"/>
      <c r="BE185" s="74"/>
      <c r="BF185" s="74"/>
      <c r="BG185" s="74"/>
      <c r="BH185" s="74"/>
      <c r="BI185" s="74"/>
      <c r="BJ185" s="39"/>
      <c r="BK185" s="85" t="s">
        <v>162</v>
      </c>
      <c r="BL185" s="85" t="s">
        <v>163</v>
      </c>
      <c r="BM185" s="89" t="s">
        <v>435</v>
      </c>
      <c r="BN185" s="280">
        <v>10431</v>
      </c>
      <c r="BO185" s="280">
        <v>9373</v>
      </c>
      <c r="BP185" s="74"/>
      <c r="BQ185" s="74"/>
      <c r="BR185" s="74"/>
      <c r="BS185" s="74"/>
      <c r="BT185" s="74"/>
      <c r="BU185" s="74"/>
      <c r="BV185" s="74"/>
      <c r="BW185" s="74"/>
      <c r="BX185" s="74"/>
      <c r="BY185" s="74"/>
      <c r="BZ185" s="75"/>
      <c r="CA185" s="74"/>
      <c r="CB185" s="74"/>
      <c r="CC185" s="74"/>
      <c r="CD185" s="74"/>
      <c r="CE185" s="75"/>
      <c r="CF185" s="74"/>
      <c r="CG185" s="74"/>
      <c r="CH185" s="74"/>
      <c r="CI185" s="74"/>
      <c r="CJ185" s="75">
        <f t="shared" ref="CJ185:CJ191" si="207">SUM(CK185:CS185)</f>
        <v>1800</v>
      </c>
      <c r="CK185" s="75"/>
      <c r="CL185" s="75"/>
      <c r="CM185" s="75">
        <v>100</v>
      </c>
      <c r="CN185" s="75"/>
      <c r="CO185" s="74"/>
      <c r="CP185" s="74"/>
      <c r="CQ185" s="74"/>
      <c r="CR185" s="75">
        <v>1700</v>
      </c>
      <c r="CS185" s="74"/>
      <c r="CT185" s="74">
        <f t="shared" ref="CT185:CT191" si="208">SUM(CU185:CW185)</f>
        <v>3800</v>
      </c>
      <c r="CU185" s="41">
        <f t="shared" ref="CU185:CV185" si="209">AH185-BQ185-CA185-CK185</f>
        <v>0</v>
      </c>
      <c r="CV185" s="41">
        <f t="shared" si="209"/>
        <v>0</v>
      </c>
      <c r="CW185" s="41">
        <v>3800</v>
      </c>
      <c r="CX185" s="75"/>
      <c r="CY185" s="41"/>
      <c r="CZ185" s="72"/>
      <c r="DA185" s="72"/>
      <c r="DB185" s="39"/>
      <c r="DC185" s="39"/>
      <c r="DD185" s="42"/>
      <c r="DE185" s="39"/>
      <c r="DF185" s="41"/>
      <c r="DG185" s="268">
        <f t="shared" ref="DG185:DG195" si="210">AF185-BP185-BZ185-CJ185</f>
        <v>7573</v>
      </c>
      <c r="DH185" s="253">
        <f t="shared" ref="DH185:DH195" si="211">AE185-BP185-BZ185-CJ185-CT185</f>
        <v>3773</v>
      </c>
      <c r="DI185" s="254"/>
      <c r="DJ185" s="237"/>
      <c r="DK185" s="237"/>
      <c r="DL185" s="237"/>
      <c r="DM185" s="237"/>
      <c r="DN185" s="237"/>
      <c r="DO185" s="237"/>
      <c r="DP185" s="237"/>
      <c r="DQ185" s="237"/>
      <c r="DR185" s="237"/>
    </row>
    <row r="186" spans="1:122" ht="39" hidden="1" customHeight="1">
      <c r="A186" s="276" t="s">
        <v>40</v>
      </c>
      <c r="B186" s="78" t="s">
        <v>436</v>
      </c>
      <c r="C186" s="89"/>
      <c r="D186" s="89"/>
      <c r="E186" s="89">
        <v>2023</v>
      </c>
      <c r="F186" s="89">
        <v>2025</v>
      </c>
      <c r="G186" s="89" t="s">
        <v>965</v>
      </c>
      <c r="H186" s="392">
        <v>9980</v>
      </c>
      <c r="I186" s="392">
        <v>9373</v>
      </c>
      <c r="J186" s="75"/>
      <c r="K186" s="75"/>
      <c r="L186" s="75"/>
      <c r="M186" s="75"/>
      <c r="N186" s="260"/>
      <c r="O186" s="260"/>
      <c r="P186" s="260"/>
      <c r="Q186" s="75"/>
      <c r="R186" s="75"/>
      <c r="S186" s="75"/>
      <c r="T186" s="75"/>
      <c r="U186" s="75"/>
      <c r="V186" s="75"/>
      <c r="W186" s="74">
        <v>9373</v>
      </c>
      <c r="X186" s="74">
        <v>9373</v>
      </c>
      <c r="Y186" s="74">
        <v>0</v>
      </c>
      <c r="Z186" s="74">
        <v>9373</v>
      </c>
      <c r="AA186" s="74">
        <v>0</v>
      </c>
      <c r="AB186" s="74">
        <v>9373</v>
      </c>
      <c r="AC186" s="74">
        <f t="shared" si="201"/>
        <v>0</v>
      </c>
      <c r="AD186" s="74">
        <f t="shared" si="202"/>
        <v>9373</v>
      </c>
      <c r="AE186" s="74">
        <f t="shared" si="203"/>
        <v>9373</v>
      </c>
      <c r="AF186" s="74">
        <f t="shared" si="204"/>
        <v>9373</v>
      </c>
      <c r="AG186" s="74">
        <f t="shared" si="205"/>
        <v>7473</v>
      </c>
      <c r="AH186" s="74"/>
      <c r="AI186" s="74"/>
      <c r="AJ186" s="392">
        <v>7473</v>
      </c>
      <c r="AK186" s="74"/>
      <c r="AL186" s="74"/>
      <c r="AM186" s="74"/>
      <c r="AN186" s="74"/>
      <c r="AO186" s="74"/>
      <c r="AP186" s="74"/>
      <c r="AQ186" s="74"/>
      <c r="AR186" s="74"/>
      <c r="AS186" s="74"/>
      <c r="AT186" s="74"/>
      <c r="AU186" s="74">
        <f t="shared" si="206"/>
        <v>1900</v>
      </c>
      <c r="AV186" s="74"/>
      <c r="AW186" s="74"/>
      <c r="AX186" s="74"/>
      <c r="AY186" s="74">
        <v>1900</v>
      </c>
      <c r="AZ186" s="74"/>
      <c r="BA186" s="74"/>
      <c r="BB186" s="74"/>
      <c r="BC186" s="74"/>
      <c r="BD186" s="74"/>
      <c r="BE186" s="74"/>
      <c r="BF186" s="74"/>
      <c r="BG186" s="74"/>
      <c r="BH186" s="74"/>
      <c r="BI186" s="74"/>
      <c r="BJ186" s="39"/>
      <c r="BK186" s="85" t="s">
        <v>162</v>
      </c>
      <c r="BL186" s="85" t="s">
        <v>163</v>
      </c>
      <c r="BM186" s="89" t="s">
        <v>437</v>
      </c>
      <c r="BN186" s="280">
        <v>9980</v>
      </c>
      <c r="BO186" s="280">
        <v>9373</v>
      </c>
      <c r="BP186" s="74"/>
      <c r="BQ186" s="74"/>
      <c r="BR186" s="74"/>
      <c r="BS186" s="74"/>
      <c r="BT186" s="74"/>
      <c r="BU186" s="74"/>
      <c r="BV186" s="74"/>
      <c r="BW186" s="74"/>
      <c r="BX186" s="74"/>
      <c r="BY186" s="74"/>
      <c r="BZ186" s="75"/>
      <c r="CA186" s="74"/>
      <c r="CB186" s="74"/>
      <c r="CC186" s="74"/>
      <c r="CD186" s="74"/>
      <c r="CE186" s="75"/>
      <c r="CF186" s="74"/>
      <c r="CG186" s="74"/>
      <c r="CH186" s="74"/>
      <c r="CI186" s="74"/>
      <c r="CJ186" s="75">
        <f t="shared" si="207"/>
        <v>1900</v>
      </c>
      <c r="CK186" s="75"/>
      <c r="CL186" s="75"/>
      <c r="CM186" s="75"/>
      <c r="CN186" s="75"/>
      <c r="CO186" s="74"/>
      <c r="CP186" s="74"/>
      <c r="CQ186" s="74"/>
      <c r="CR186" s="75">
        <v>1900</v>
      </c>
      <c r="CS186" s="74"/>
      <c r="CT186" s="74">
        <f t="shared" si="208"/>
        <v>3700</v>
      </c>
      <c r="CU186" s="41">
        <f t="shared" ref="CU186:CV186" si="212">AH186-BQ186-CA186-CK186</f>
        <v>0</v>
      </c>
      <c r="CV186" s="41">
        <f t="shared" si="212"/>
        <v>0</v>
      </c>
      <c r="CW186" s="41">
        <v>3700</v>
      </c>
      <c r="CX186" s="75"/>
      <c r="CY186" s="41"/>
      <c r="CZ186" s="72"/>
      <c r="DA186" s="72"/>
      <c r="DB186" s="39"/>
      <c r="DC186" s="39"/>
      <c r="DD186" s="42"/>
      <c r="DE186" s="39"/>
      <c r="DF186" s="41"/>
      <c r="DG186" s="268">
        <f t="shared" si="210"/>
        <v>7473</v>
      </c>
      <c r="DH186" s="253">
        <f t="shared" si="211"/>
        <v>3773</v>
      </c>
      <c r="DI186" s="254"/>
      <c r="DJ186" s="237"/>
      <c r="DK186" s="237"/>
      <c r="DL186" s="237"/>
      <c r="DM186" s="237"/>
      <c r="DN186" s="237"/>
      <c r="DO186" s="237"/>
      <c r="DP186" s="237"/>
      <c r="DQ186" s="237"/>
      <c r="DR186" s="237"/>
    </row>
    <row r="187" spans="1:122" ht="33.75" hidden="1" customHeight="1">
      <c r="A187" s="276" t="s">
        <v>42</v>
      </c>
      <c r="B187" s="78" t="s">
        <v>438</v>
      </c>
      <c r="C187" s="89"/>
      <c r="D187" s="89"/>
      <c r="E187" s="89">
        <v>2023</v>
      </c>
      <c r="F187" s="89">
        <v>2025</v>
      </c>
      <c r="G187" s="89" t="s">
        <v>966</v>
      </c>
      <c r="H187" s="392">
        <f t="shared" ref="H187:H188" si="213">I187</f>
        <v>6000</v>
      </c>
      <c r="I187" s="392">
        <v>6000</v>
      </c>
      <c r="J187" s="75"/>
      <c r="K187" s="75"/>
      <c r="L187" s="75"/>
      <c r="M187" s="75"/>
      <c r="N187" s="260"/>
      <c r="O187" s="260"/>
      <c r="P187" s="260"/>
      <c r="Q187" s="75"/>
      <c r="R187" s="75"/>
      <c r="S187" s="75"/>
      <c r="T187" s="75"/>
      <c r="U187" s="75"/>
      <c r="V187" s="75"/>
      <c r="W187" s="74">
        <v>6000</v>
      </c>
      <c r="X187" s="74">
        <v>6000</v>
      </c>
      <c r="Y187" s="74">
        <v>0</v>
      </c>
      <c r="Z187" s="74">
        <v>6000</v>
      </c>
      <c r="AA187" s="74">
        <v>0</v>
      </c>
      <c r="AB187" s="74">
        <v>6000</v>
      </c>
      <c r="AC187" s="74">
        <f t="shared" si="201"/>
        <v>0</v>
      </c>
      <c r="AD187" s="74">
        <f t="shared" si="202"/>
        <v>6000</v>
      </c>
      <c r="AE187" s="74">
        <f t="shared" si="203"/>
        <v>6000</v>
      </c>
      <c r="AF187" s="74">
        <f t="shared" si="204"/>
        <v>6000</v>
      </c>
      <c r="AG187" s="74">
        <f t="shared" si="205"/>
        <v>4800</v>
      </c>
      <c r="AH187" s="74"/>
      <c r="AI187" s="74"/>
      <c r="AJ187" s="392">
        <v>4800</v>
      </c>
      <c r="AK187" s="74"/>
      <c r="AL187" s="74"/>
      <c r="AM187" s="74"/>
      <c r="AN187" s="74"/>
      <c r="AO187" s="74"/>
      <c r="AP187" s="74"/>
      <c r="AQ187" s="74"/>
      <c r="AR187" s="74"/>
      <c r="AS187" s="74"/>
      <c r="AT187" s="74"/>
      <c r="AU187" s="74">
        <f t="shared" si="206"/>
        <v>1200</v>
      </c>
      <c r="AV187" s="74"/>
      <c r="AW187" s="74"/>
      <c r="AX187" s="74"/>
      <c r="AY187" s="74">
        <v>1200</v>
      </c>
      <c r="AZ187" s="74"/>
      <c r="BA187" s="74"/>
      <c r="BB187" s="74"/>
      <c r="BC187" s="74"/>
      <c r="BD187" s="74"/>
      <c r="BE187" s="74"/>
      <c r="BF187" s="74"/>
      <c r="BG187" s="74"/>
      <c r="BH187" s="74"/>
      <c r="BI187" s="74"/>
      <c r="BJ187" s="39"/>
      <c r="BK187" s="85" t="s">
        <v>162</v>
      </c>
      <c r="BL187" s="85" t="s">
        <v>163</v>
      </c>
      <c r="BM187" s="89" t="s">
        <v>439</v>
      </c>
      <c r="BN187" s="280">
        <f t="shared" ref="BN187:BN188" si="214">BO187</f>
        <v>6000</v>
      </c>
      <c r="BO187" s="280">
        <v>6000</v>
      </c>
      <c r="BP187" s="74"/>
      <c r="BQ187" s="74"/>
      <c r="BR187" s="74"/>
      <c r="BS187" s="74"/>
      <c r="BT187" s="74"/>
      <c r="BU187" s="74"/>
      <c r="BV187" s="74"/>
      <c r="BW187" s="74"/>
      <c r="BX187" s="74"/>
      <c r="BY187" s="74"/>
      <c r="BZ187" s="75"/>
      <c r="CA187" s="74"/>
      <c r="CB187" s="74"/>
      <c r="CC187" s="74"/>
      <c r="CD187" s="74"/>
      <c r="CE187" s="75"/>
      <c r="CF187" s="74"/>
      <c r="CG187" s="74"/>
      <c r="CH187" s="74"/>
      <c r="CI187" s="74"/>
      <c r="CJ187" s="75">
        <f t="shared" si="207"/>
        <v>1200</v>
      </c>
      <c r="CK187" s="75"/>
      <c r="CL187" s="75"/>
      <c r="CM187" s="75"/>
      <c r="CN187" s="75"/>
      <c r="CO187" s="74"/>
      <c r="CP187" s="74"/>
      <c r="CQ187" s="74"/>
      <c r="CR187" s="77">
        <v>1200</v>
      </c>
      <c r="CS187" s="74"/>
      <c r="CT187" s="74">
        <f t="shared" si="208"/>
        <v>2400</v>
      </c>
      <c r="CU187" s="41">
        <f t="shared" ref="CU187:CV187" si="215">AH187-BQ187-CA187-CK187</f>
        <v>0</v>
      </c>
      <c r="CV187" s="41">
        <f t="shared" si="215"/>
        <v>0</v>
      </c>
      <c r="CW187" s="41">
        <v>2400</v>
      </c>
      <c r="CX187" s="75"/>
      <c r="CY187" s="41"/>
      <c r="CZ187" s="72"/>
      <c r="DA187" s="72"/>
      <c r="DB187" s="39"/>
      <c r="DC187" s="39"/>
      <c r="DD187" s="42"/>
      <c r="DE187" s="39"/>
      <c r="DF187" s="41"/>
      <c r="DG187" s="268">
        <f t="shared" si="210"/>
        <v>4800</v>
      </c>
      <c r="DH187" s="253">
        <f t="shared" si="211"/>
        <v>2400</v>
      </c>
      <c r="DI187" s="254"/>
      <c r="DJ187" s="237"/>
      <c r="DK187" s="237"/>
      <c r="DL187" s="237"/>
      <c r="DM187" s="237"/>
      <c r="DN187" s="237"/>
      <c r="DO187" s="237"/>
      <c r="DP187" s="237"/>
      <c r="DQ187" s="237"/>
      <c r="DR187" s="237"/>
    </row>
    <row r="188" spans="1:122" ht="36" hidden="1" customHeight="1">
      <c r="A188" s="276" t="s">
        <v>43</v>
      </c>
      <c r="B188" s="78" t="s">
        <v>440</v>
      </c>
      <c r="C188" s="89"/>
      <c r="D188" s="89"/>
      <c r="E188" s="89">
        <v>2023</v>
      </c>
      <c r="F188" s="89">
        <v>2025</v>
      </c>
      <c r="G188" s="89" t="s">
        <v>967</v>
      </c>
      <c r="H188" s="392">
        <f t="shared" si="213"/>
        <v>9373</v>
      </c>
      <c r="I188" s="392">
        <v>9373</v>
      </c>
      <c r="J188" s="75"/>
      <c r="K188" s="75"/>
      <c r="L188" s="75"/>
      <c r="M188" s="75"/>
      <c r="N188" s="260"/>
      <c r="O188" s="260"/>
      <c r="P188" s="260"/>
      <c r="Q188" s="75"/>
      <c r="R188" s="75"/>
      <c r="S188" s="75"/>
      <c r="T188" s="75"/>
      <c r="U188" s="75"/>
      <c r="V188" s="75"/>
      <c r="W188" s="74">
        <v>9373</v>
      </c>
      <c r="X188" s="74">
        <v>9373</v>
      </c>
      <c r="Y188" s="74">
        <v>0</v>
      </c>
      <c r="Z188" s="74">
        <v>9373</v>
      </c>
      <c r="AA188" s="74">
        <v>0</v>
      </c>
      <c r="AB188" s="74">
        <v>9373</v>
      </c>
      <c r="AC188" s="74">
        <f t="shared" si="201"/>
        <v>0</v>
      </c>
      <c r="AD188" s="74">
        <f t="shared" si="202"/>
        <v>9373</v>
      </c>
      <c r="AE188" s="74">
        <f t="shared" si="203"/>
        <v>9373</v>
      </c>
      <c r="AF188" s="74">
        <f t="shared" si="204"/>
        <v>9373</v>
      </c>
      <c r="AG188" s="74">
        <f t="shared" si="205"/>
        <v>7173</v>
      </c>
      <c r="AH188" s="74"/>
      <c r="AI188" s="74"/>
      <c r="AJ188" s="392">
        <v>7173</v>
      </c>
      <c r="AK188" s="74"/>
      <c r="AL188" s="74"/>
      <c r="AM188" s="74"/>
      <c r="AN188" s="74"/>
      <c r="AO188" s="74"/>
      <c r="AP188" s="74"/>
      <c r="AQ188" s="74"/>
      <c r="AR188" s="74"/>
      <c r="AS188" s="74"/>
      <c r="AT188" s="74"/>
      <c r="AU188" s="74">
        <f t="shared" si="206"/>
        <v>2200</v>
      </c>
      <c r="AV188" s="74"/>
      <c r="AW188" s="74"/>
      <c r="AX188" s="74"/>
      <c r="AY188" s="74">
        <v>2200</v>
      </c>
      <c r="AZ188" s="74"/>
      <c r="BA188" s="74"/>
      <c r="BB188" s="74"/>
      <c r="BC188" s="74"/>
      <c r="BD188" s="74"/>
      <c r="BE188" s="74"/>
      <c r="BF188" s="74"/>
      <c r="BG188" s="74"/>
      <c r="BH188" s="74"/>
      <c r="BI188" s="74"/>
      <c r="BJ188" s="39"/>
      <c r="BK188" s="85" t="s">
        <v>162</v>
      </c>
      <c r="BL188" s="85" t="s">
        <v>163</v>
      </c>
      <c r="BM188" s="89" t="s">
        <v>441</v>
      </c>
      <c r="BN188" s="280">
        <f t="shared" si="214"/>
        <v>9373</v>
      </c>
      <c r="BO188" s="280">
        <v>9373</v>
      </c>
      <c r="BP188" s="74"/>
      <c r="BQ188" s="74"/>
      <c r="BR188" s="74"/>
      <c r="BS188" s="74"/>
      <c r="BT188" s="74"/>
      <c r="BU188" s="74"/>
      <c r="BV188" s="74"/>
      <c r="BW188" s="74"/>
      <c r="BX188" s="74"/>
      <c r="BY188" s="74"/>
      <c r="BZ188" s="75"/>
      <c r="CA188" s="74"/>
      <c r="CB188" s="74"/>
      <c r="CC188" s="74"/>
      <c r="CD188" s="74"/>
      <c r="CE188" s="75"/>
      <c r="CF188" s="74"/>
      <c r="CG188" s="74"/>
      <c r="CH188" s="74"/>
      <c r="CI188" s="74"/>
      <c r="CJ188" s="75">
        <f t="shared" si="207"/>
        <v>2200</v>
      </c>
      <c r="CK188" s="75"/>
      <c r="CL188" s="75"/>
      <c r="CM188" s="75"/>
      <c r="CN188" s="75"/>
      <c r="CO188" s="74"/>
      <c r="CP188" s="74"/>
      <c r="CQ188" s="74"/>
      <c r="CR188" s="392">
        <v>2200</v>
      </c>
      <c r="CS188" s="74"/>
      <c r="CT188" s="74">
        <f t="shared" si="208"/>
        <v>3400</v>
      </c>
      <c r="CU188" s="41">
        <f t="shared" ref="CU188:CV188" si="216">AH188-BQ188-CA188-CK188</f>
        <v>0</v>
      </c>
      <c r="CV188" s="41">
        <f t="shared" si="216"/>
        <v>0</v>
      </c>
      <c r="CW188" s="41">
        <v>3400</v>
      </c>
      <c r="CX188" s="75"/>
      <c r="CY188" s="41"/>
      <c r="CZ188" s="72"/>
      <c r="DA188" s="72"/>
      <c r="DB188" s="39"/>
      <c r="DC188" s="39"/>
      <c r="DD188" s="42"/>
      <c r="DE188" s="39"/>
      <c r="DF188" s="41"/>
      <c r="DG188" s="268">
        <f t="shared" si="210"/>
        <v>7173</v>
      </c>
      <c r="DH188" s="253">
        <f t="shared" si="211"/>
        <v>3773</v>
      </c>
      <c r="DI188" s="254"/>
      <c r="DJ188" s="237"/>
      <c r="DK188" s="237"/>
      <c r="DL188" s="237"/>
      <c r="DM188" s="237"/>
      <c r="DN188" s="237"/>
      <c r="DO188" s="237"/>
      <c r="DP188" s="237"/>
      <c r="DQ188" s="237"/>
      <c r="DR188" s="237"/>
    </row>
    <row r="189" spans="1:122" ht="41.25" hidden="1" customHeight="1">
      <c r="A189" s="276" t="s">
        <v>44</v>
      </c>
      <c r="B189" s="90" t="s">
        <v>968</v>
      </c>
      <c r="C189" s="39"/>
      <c r="D189" s="39"/>
      <c r="E189" s="72">
        <v>2023</v>
      </c>
      <c r="F189" s="72">
        <v>2025</v>
      </c>
      <c r="G189" s="39" t="s">
        <v>969</v>
      </c>
      <c r="H189" s="386">
        <v>1400</v>
      </c>
      <c r="I189" s="74">
        <v>1400</v>
      </c>
      <c r="J189" s="75"/>
      <c r="K189" s="75"/>
      <c r="L189" s="75"/>
      <c r="M189" s="75"/>
      <c r="N189" s="260"/>
      <c r="O189" s="260"/>
      <c r="P189" s="260"/>
      <c r="Q189" s="75"/>
      <c r="R189" s="75"/>
      <c r="S189" s="75"/>
      <c r="T189" s="75"/>
      <c r="U189" s="75"/>
      <c r="V189" s="75">
        <v>1400</v>
      </c>
      <c r="W189" s="74">
        <v>0</v>
      </c>
      <c r="X189" s="74">
        <v>1400</v>
      </c>
      <c r="Y189" s="74">
        <v>0</v>
      </c>
      <c r="Z189" s="74">
        <v>1400</v>
      </c>
      <c r="AA189" s="74">
        <v>0</v>
      </c>
      <c r="AB189" s="74">
        <v>1400</v>
      </c>
      <c r="AC189" s="74">
        <f t="shared" si="201"/>
        <v>0</v>
      </c>
      <c r="AD189" s="74">
        <f t="shared" si="202"/>
        <v>1400</v>
      </c>
      <c r="AE189" s="74">
        <f t="shared" si="203"/>
        <v>1400</v>
      </c>
      <c r="AF189" s="74">
        <f t="shared" si="204"/>
        <v>1400</v>
      </c>
      <c r="AG189" s="74">
        <f t="shared" ref="AG189:AG191" si="217">SUM(AH189:AK189)</f>
        <v>1260</v>
      </c>
      <c r="AH189" s="74"/>
      <c r="AI189" s="74"/>
      <c r="AJ189" s="77">
        <v>1260</v>
      </c>
      <c r="AK189" s="74"/>
      <c r="AL189" s="74"/>
      <c r="AM189" s="74"/>
      <c r="AN189" s="74"/>
      <c r="AO189" s="74"/>
      <c r="AP189" s="74"/>
      <c r="AQ189" s="74"/>
      <c r="AR189" s="74"/>
      <c r="AS189" s="74"/>
      <c r="AT189" s="74"/>
      <c r="AU189" s="74">
        <f t="shared" si="206"/>
        <v>140</v>
      </c>
      <c r="AV189" s="74"/>
      <c r="AW189" s="74">
        <v>140</v>
      </c>
      <c r="AX189" s="74"/>
      <c r="AY189" s="74"/>
      <c r="AZ189" s="74"/>
      <c r="BA189" s="74"/>
      <c r="BB189" s="74"/>
      <c r="BC189" s="74"/>
      <c r="BD189" s="74"/>
      <c r="BE189" s="74"/>
      <c r="BF189" s="74"/>
      <c r="BG189" s="74"/>
      <c r="BH189" s="74"/>
      <c r="BI189" s="399"/>
      <c r="BJ189" s="39"/>
      <c r="BK189" s="89">
        <v>2023</v>
      </c>
      <c r="BL189" s="89">
        <v>2025</v>
      </c>
      <c r="BM189" s="89" t="s">
        <v>970</v>
      </c>
      <c r="BN189" s="386">
        <v>1400</v>
      </c>
      <c r="BO189" s="74">
        <v>1400</v>
      </c>
      <c r="BP189" s="74"/>
      <c r="BQ189" s="74"/>
      <c r="BR189" s="74"/>
      <c r="BS189" s="74"/>
      <c r="BT189" s="74"/>
      <c r="BU189" s="74"/>
      <c r="BV189" s="74"/>
      <c r="BW189" s="74"/>
      <c r="BX189" s="74"/>
      <c r="BY189" s="74"/>
      <c r="BZ189" s="75"/>
      <c r="CA189" s="74"/>
      <c r="CB189" s="74"/>
      <c r="CC189" s="74"/>
      <c r="CD189" s="74"/>
      <c r="CE189" s="75"/>
      <c r="CF189" s="74"/>
      <c r="CG189" s="74"/>
      <c r="CH189" s="74"/>
      <c r="CI189" s="74"/>
      <c r="CJ189" s="75">
        <f t="shared" si="207"/>
        <v>140</v>
      </c>
      <c r="CK189" s="75"/>
      <c r="CL189" s="75"/>
      <c r="CM189" s="75"/>
      <c r="CN189" s="75"/>
      <c r="CO189" s="74"/>
      <c r="CP189" s="74">
        <v>140</v>
      </c>
      <c r="CQ189" s="74"/>
      <c r="CR189" s="74"/>
      <c r="CS189" s="74"/>
      <c r="CT189" s="74">
        <f t="shared" si="208"/>
        <v>1240</v>
      </c>
      <c r="CU189" s="41">
        <f t="shared" ref="CU189:CV189" si="218">AH189-BQ189-CA189-CK189</f>
        <v>0</v>
      </c>
      <c r="CV189" s="41">
        <f t="shared" si="218"/>
        <v>0</v>
      </c>
      <c r="CW189" s="41">
        <v>1240</v>
      </c>
      <c r="CX189" s="75"/>
      <c r="CY189" s="41"/>
      <c r="CZ189" s="39"/>
      <c r="DA189" s="39"/>
      <c r="DB189" s="39"/>
      <c r="DC189" s="39"/>
      <c r="DD189" s="42"/>
      <c r="DE189" s="42"/>
      <c r="DF189" s="41"/>
      <c r="DG189" s="268">
        <f t="shared" si="210"/>
        <v>1260</v>
      </c>
      <c r="DH189" s="253">
        <f t="shared" si="211"/>
        <v>20</v>
      </c>
      <c r="DI189" s="254"/>
      <c r="DJ189" s="237"/>
      <c r="DK189" s="237"/>
      <c r="DL189" s="237"/>
      <c r="DM189" s="237"/>
      <c r="DN189" s="237"/>
      <c r="DO189" s="237"/>
      <c r="DP189" s="237"/>
      <c r="DQ189" s="237"/>
      <c r="DR189" s="237"/>
    </row>
    <row r="190" spans="1:122" ht="34.5" hidden="1" customHeight="1">
      <c r="A190" s="276" t="s">
        <v>45</v>
      </c>
      <c r="B190" s="90" t="s">
        <v>971</v>
      </c>
      <c r="C190" s="39"/>
      <c r="D190" s="39"/>
      <c r="E190" s="72">
        <v>2023</v>
      </c>
      <c r="F190" s="72">
        <v>2025</v>
      </c>
      <c r="G190" s="39" t="s">
        <v>972</v>
      </c>
      <c r="H190" s="386">
        <v>1600</v>
      </c>
      <c r="I190" s="74">
        <v>1600</v>
      </c>
      <c r="J190" s="75"/>
      <c r="K190" s="75"/>
      <c r="L190" s="75"/>
      <c r="M190" s="75"/>
      <c r="N190" s="260"/>
      <c r="O190" s="260"/>
      <c r="P190" s="260"/>
      <c r="Q190" s="75"/>
      <c r="R190" s="75"/>
      <c r="S190" s="75"/>
      <c r="T190" s="75"/>
      <c r="U190" s="75"/>
      <c r="V190" s="75">
        <v>1600</v>
      </c>
      <c r="W190" s="74">
        <v>0</v>
      </c>
      <c r="X190" s="74">
        <v>1600</v>
      </c>
      <c r="Y190" s="74">
        <v>0</v>
      </c>
      <c r="Z190" s="74">
        <v>1600</v>
      </c>
      <c r="AA190" s="74">
        <v>0</v>
      </c>
      <c r="AB190" s="74">
        <v>1600</v>
      </c>
      <c r="AC190" s="74">
        <f t="shared" si="201"/>
        <v>0</v>
      </c>
      <c r="AD190" s="74">
        <f t="shared" si="202"/>
        <v>1600</v>
      </c>
      <c r="AE190" s="74">
        <f t="shared" si="203"/>
        <v>1600</v>
      </c>
      <c r="AF190" s="74">
        <f t="shared" si="204"/>
        <v>1600</v>
      </c>
      <c r="AG190" s="74">
        <f t="shared" si="217"/>
        <v>1450</v>
      </c>
      <c r="AH190" s="74"/>
      <c r="AI190" s="74"/>
      <c r="AJ190" s="77">
        <v>1450</v>
      </c>
      <c r="AK190" s="74"/>
      <c r="AL190" s="74"/>
      <c r="AM190" s="74"/>
      <c r="AN190" s="74"/>
      <c r="AO190" s="74"/>
      <c r="AP190" s="74"/>
      <c r="AQ190" s="74"/>
      <c r="AR190" s="74"/>
      <c r="AS190" s="74"/>
      <c r="AT190" s="74"/>
      <c r="AU190" s="74">
        <f t="shared" si="206"/>
        <v>150</v>
      </c>
      <c r="AV190" s="74"/>
      <c r="AW190" s="74">
        <v>150</v>
      </c>
      <c r="AX190" s="74"/>
      <c r="AY190" s="74"/>
      <c r="AZ190" s="74"/>
      <c r="BA190" s="74"/>
      <c r="BB190" s="74"/>
      <c r="BC190" s="74"/>
      <c r="BD190" s="74"/>
      <c r="BE190" s="74"/>
      <c r="BF190" s="74"/>
      <c r="BG190" s="74"/>
      <c r="BH190" s="74"/>
      <c r="BI190" s="399"/>
      <c r="BJ190" s="39"/>
      <c r="BK190" s="89">
        <v>2023</v>
      </c>
      <c r="BL190" s="89">
        <v>2025</v>
      </c>
      <c r="BM190" s="89" t="s">
        <v>973</v>
      </c>
      <c r="BN190" s="386">
        <v>1600</v>
      </c>
      <c r="BO190" s="74">
        <v>1600</v>
      </c>
      <c r="BP190" s="74"/>
      <c r="BQ190" s="74"/>
      <c r="BR190" s="74"/>
      <c r="BS190" s="74"/>
      <c r="BT190" s="74"/>
      <c r="BU190" s="74"/>
      <c r="BV190" s="74"/>
      <c r="BW190" s="74"/>
      <c r="BX190" s="74"/>
      <c r="BY190" s="74"/>
      <c r="BZ190" s="75"/>
      <c r="CA190" s="74"/>
      <c r="CB190" s="74"/>
      <c r="CC190" s="74"/>
      <c r="CD190" s="74"/>
      <c r="CE190" s="75"/>
      <c r="CF190" s="74"/>
      <c r="CG190" s="74"/>
      <c r="CH190" s="74"/>
      <c r="CI190" s="74"/>
      <c r="CJ190" s="75">
        <f t="shared" si="207"/>
        <v>150</v>
      </c>
      <c r="CK190" s="75"/>
      <c r="CL190" s="75"/>
      <c r="CM190" s="75"/>
      <c r="CN190" s="75"/>
      <c r="CO190" s="74"/>
      <c r="CP190" s="74">
        <v>150</v>
      </c>
      <c r="CQ190" s="74"/>
      <c r="CR190" s="74"/>
      <c r="CS190" s="74"/>
      <c r="CT190" s="74">
        <f t="shared" si="208"/>
        <v>1260</v>
      </c>
      <c r="CU190" s="41">
        <f t="shared" ref="CU190:CV190" si="219">AH190-BQ190-CA190-CK190</f>
        <v>0</v>
      </c>
      <c r="CV190" s="41">
        <f t="shared" si="219"/>
        <v>0</v>
      </c>
      <c r="CW190" s="41">
        <v>1260</v>
      </c>
      <c r="CX190" s="75"/>
      <c r="CY190" s="41"/>
      <c r="CZ190" s="39"/>
      <c r="DA190" s="39"/>
      <c r="DB190" s="39"/>
      <c r="DC190" s="39"/>
      <c r="DD190" s="42"/>
      <c r="DE190" s="42"/>
      <c r="DF190" s="41"/>
      <c r="DG190" s="268">
        <f t="shared" si="210"/>
        <v>1450</v>
      </c>
      <c r="DH190" s="253">
        <f t="shared" si="211"/>
        <v>190</v>
      </c>
      <c r="DI190" s="254"/>
      <c r="DJ190" s="237"/>
      <c r="DK190" s="237"/>
      <c r="DL190" s="237"/>
      <c r="DM190" s="237"/>
      <c r="DN190" s="237"/>
      <c r="DO190" s="237"/>
      <c r="DP190" s="237"/>
      <c r="DQ190" s="237"/>
      <c r="DR190" s="237"/>
    </row>
    <row r="191" spans="1:122" ht="37.5" hidden="1" customHeight="1">
      <c r="A191" s="276" t="s">
        <v>46</v>
      </c>
      <c r="B191" s="90" t="s">
        <v>974</v>
      </c>
      <c r="C191" s="39"/>
      <c r="D191" s="39"/>
      <c r="E191" s="72">
        <v>2023</v>
      </c>
      <c r="F191" s="72">
        <v>2025</v>
      </c>
      <c r="G191" s="39" t="s">
        <v>975</v>
      </c>
      <c r="H191" s="386">
        <v>5000</v>
      </c>
      <c r="I191" s="74">
        <v>5000</v>
      </c>
      <c r="J191" s="75"/>
      <c r="K191" s="75"/>
      <c r="L191" s="75"/>
      <c r="M191" s="75"/>
      <c r="N191" s="260"/>
      <c r="O191" s="260"/>
      <c r="P191" s="260"/>
      <c r="Q191" s="75"/>
      <c r="R191" s="75"/>
      <c r="S191" s="75"/>
      <c r="T191" s="75"/>
      <c r="U191" s="75"/>
      <c r="V191" s="75">
        <v>5000</v>
      </c>
      <c r="W191" s="74">
        <v>0</v>
      </c>
      <c r="X191" s="74">
        <v>5000</v>
      </c>
      <c r="Y191" s="74">
        <v>0</v>
      </c>
      <c r="Z191" s="74">
        <v>5000</v>
      </c>
      <c r="AA191" s="74">
        <v>0</v>
      </c>
      <c r="AB191" s="74">
        <v>5000</v>
      </c>
      <c r="AC191" s="74">
        <f t="shared" si="201"/>
        <v>0</v>
      </c>
      <c r="AD191" s="74">
        <f t="shared" si="202"/>
        <v>5000</v>
      </c>
      <c r="AE191" s="74">
        <f t="shared" si="203"/>
        <v>5000</v>
      </c>
      <c r="AF191" s="74">
        <f t="shared" si="204"/>
        <v>5000</v>
      </c>
      <c r="AG191" s="74">
        <f t="shared" si="217"/>
        <v>4500</v>
      </c>
      <c r="AH191" s="74"/>
      <c r="AI191" s="74"/>
      <c r="AJ191" s="77">
        <v>4500</v>
      </c>
      <c r="AK191" s="74"/>
      <c r="AL191" s="74"/>
      <c r="AM191" s="74"/>
      <c r="AN191" s="74"/>
      <c r="AO191" s="74"/>
      <c r="AP191" s="74"/>
      <c r="AQ191" s="74"/>
      <c r="AR191" s="74"/>
      <c r="AS191" s="74"/>
      <c r="AT191" s="74"/>
      <c r="AU191" s="74">
        <f t="shared" si="206"/>
        <v>500</v>
      </c>
      <c r="AV191" s="74"/>
      <c r="AW191" s="74">
        <v>500</v>
      </c>
      <c r="AX191" s="74"/>
      <c r="AY191" s="74"/>
      <c r="AZ191" s="74"/>
      <c r="BA191" s="74"/>
      <c r="BB191" s="74"/>
      <c r="BC191" s="74"/>
      <c r="BD191" s="74"/>
      <c r="BE191" s="74"/>
      <c r="BF191" s="74"/>
      <c r="BG191" s="74"/>
      <c r="BH191" s="74"/>
      <c r="BI191" s="399"/>
      <c r="BJ191" s="39"/>
      <c r="BK191" s="89">
        <v>2023</v>
      </c>
      <c r="BL191" s="89">
        <v>2025</v>
      </c>
      <c r="BM191" s="89" t="s">
        <v>976</v>
      </c>
      <c r="BN191" s="386">
        <v>5000</v>
      </c>
      <c r="BO191" s="74">
        <v>5000</v>
      </c>
      <c r="BP191" s="74"/>
      <c r="BQ191" s="74"/>
      <c r="BR191" s="74"/>
      <c r="BS191" s="74"/>
      <c r="BT191" s="74"/>
      <c r="BU191" s="74"/>
      <c r="BV191" s="74"/>
      <c r="BW191" s="74"/>
      <c r="BX191" s="74"/>
      <c r="BY191" s="74"/>
      <c r="BZ191" s="75"/>
      <c r="CA191" s="74"/>
      <c r="CB191" s="74"/>
      <c r="CC191" s="74"/>
      <c r="CD191" s="74"/>
      <c r="CE191" s="75"/>
      <c r="CF191" s="74"/>
      <c r="CG191" s="74"/>
      <c r="CH191" s="74"/>
      <c r="CI191" s="74"/>
      <c r="CJ191" s="75">
        <f t="shared" si="207"/>
        <v>500</v>
      </c>
      <c r="CK191" s="75"/>
      <c r="CL191" s="75"/>
      <c r="CM191" s="75"/>
      <c r="CN191" s="75"/>
      <c r="CO191" s="74"/>
      <c r="CP191" s="74">
        <v>500</v>
      </c>
      <c r="CQ191" s="74"/>
      <c r="CR191" s="74"/>
      <c r="CS191" s="74"/>
      <c r="CT191" s="74">
        <f t="shared" si="208"/>
        <v>4343</v>
      </c>
      <c r="CU191" s="41">
        <f t="shared" ref="CU191:CV191" si="220">AH191-BQ191-CA191-CK191</f>
        <v>0</v>
      </c>
      <c r="CV191" s="41">
        <f t="shared" si="220"/>
        <v>0</v>
      </c>
      <c r="CW191" s="41">
        <v>4343</v>
      </c>
      <c r="CX191" s="75"/>
      <c r="CY191" s="41"/>
      <c r="CZ191" s="39"/>
      <c r="DA191" s="39"/>
      <c r="DB191" s="39"/>
      <c r="DC191" s="39"/>
      <c r="DD191" s="42"/>
      <c r="DE191" s="42" t="s">
        <v>226</v>
      </c>
      <c r="DF191" s="41"/>
      <c r="DG191" s="268">
        <f t="shared" si="210"/>
        <v>4500</v>
      </c>
      <c r="DH191" s="253">
        <f t="shared" si="211"/>
        <v>157</v>
      </c>
      <c r="DI191" s="254"/>
      <c r="DJ191" s="237"/>
      <c r="DK191" s="237"/>
      <c r="DL191" s="237"/>
      <c r="DM191" s="237"/>
      <c r="DN191" s="237"/>
      <c r="DO191" s="237"/>
      <c r="DP191" s="237"/>
      <c r="DQ191" s="237"/>
      <c r="DR191" s="237"/>
    </row>
    <row r="192" spans="1:122" ht="33" customHeight="1">
      <c r="A192" s="30" t="s">
        <v>274</v>
      </c>
      <c r="B192" s="249" t="s">
        <v>66</v>
      </c>
      <c r="C192" s="231"/>
      <c r="D192" s="231"/>
      <c r="E192" s="84"/>
      <c r="F192" s="84"/>
      <c r="G192" s="231"/>
      <c r="H192" s="83" t="e">
        <f t="shared" ref="H192:U192" si="221">#REF!+H193</f>
        <v>#REF!</v>
      </c>
      <c r="I192" s="83" t="e">
        <f t="shared" si="221"/>
        <v>#REF!</v>
      </c>
      <c r="J192" s="83" t="e">
        <f t="shared" si="221"/>
        <v>#REF!</v>
      </c>
      <c r="K192" s="83" t="e">
        <f t="shared" si="221"/>
        <v>#REF!</v>
      </c>
      <c r="L192" s="83" t="e">
        <f t="shared" si="221"/>
        <v>#REF!</v>
      </c>
      <c r="M192" s="83" t="e">
        <f t="shared" si="221"/>
        <v>#REF!</v>
      </c>
      <c r="N192" s="83" t="e">
        <f t="shared" si="221"/>
        <v>#REF!</v>
      </c>
      <c r="O192" s="83" t="e">
        <f t="shared" si="221"/>
        <v>#REF!</v>
      </c>
      <c r="P192" s="83" t="e">
        <f t="shared" si="221"/>
        <v>#REF!</v>
      </c>
      <c r="Q192" s="83" t="e">
        <f t="shared" si="221"/>
        <v>#REF!</v>
      </c>
      <c r="R192" s="83" t="e">
        <f t="shared" si="221"/>
        <v>#REF!</v>
      </c>
      <c r="S192" s="83" t="e">
        <f t="shared" si="221"/>
        <v>#REF!</v>
      </c>
      <c r="T192" s="83" t="e">
        <f t="shared" si="221"/>
        <v>#REF!</v>
      </c>
      <c r="U192" s="83" t="e">
        <f t="shared" si="221"/>
        <v>#REF!</v>
      </c>
      <c r="V192" s="83">
        <v>475398</v>
      </c>
      <c r="W192" s="40">
        <v>45992</v>
      </c>
      <c r="X192" s="40">
        <v>521390</v>
      </c>
      <c r="Y192" s="40">
        <v>0</v>
      </c>
      <c r="Z192" s="40">
        <v>521390</v>
      </c>
      <c r="AA192" s="40">
        <v>0</v>
      </c>
      <c r="AB192" s="40">
        <v>521390</v>
      </c>
      <c r="AC192" s="40" t="e">
        <f t="shared" si="201"/>
        <v>#REF!</v>
      </c>
      <c r="AD192" s="40" t="e">
        <f t="shared" si="202"/>
        <v>#REF!</v>
      </c>
      <c r="AE192" s="40" t="e">
        <f t="shared" si="203"/>
        <v>#REF!</v>
      </c>
      <c r="AF192" s="40" t="e">
        <f t="shared" si="204"/>
        <v>#REF!</v>
      </c>
      <c r="AG192" s="83" t="e">
        <f t="shared" ref="AG192:AZ192" si="222">#REF!+AG193</f>
        <v>#REF!</v>
      </c>
      <c r="AH192" s="83" t="e">
        <f t="shared" si="222"/>
        <v>#REF!</v>
      </c>
      <c r="AI192" s="83" t="e">
        <f t="shared" si="222"/>
        <v>#REF!</v>
      </c>
      <c r="AJ192" s="83" t="e">
        <f t="shared" si="222"/>
        <v>#REF!</v>
      </c>
      <c r="AK192" s="83" t="e">
        <f t="shared" si="222"/>
        <v>#REF!</v>
      </c>
      <c r="AL192" s="83" t="e">
        <f t="shared" si="222"/>
        <v>#REF!</v>
      </c>
      <c r="AM192" s="83" t="e">
        <f t="shared" si="222"/>
        <v>#REF!</v>
      </c>
      <c r="AN192" s="83" t="e">
        <f t="shared" si="222"/>
        <v>#REF!</v>
      </c>
      <c r="AO192" s="83" t="e">
        <f t="shared" si="222"/>
        <v>#REF!</v>
      </c>
      <c r="AP192" s="83" t="e">
        <f t="shared" si="222"/>
        <v>#REF!</v>
      </c>
      <c r="AQ192" s="83" t="e">
        <f t="shared" si="222"/>
        <v>#REF!</v>
      </c>
      <c r="AR192" s="83" t="e">
        <f t="shared" si="222"/>
        <v>#REF!</v>
      </c>
      <c r="AS192" s="83" t="e">
        <f t="shared" si="222"/>
        <v>#REF!</v>
      </c>
      <c r="AT192" s="83" t="e">
        <f t="shared" si="222"/>
        <v>#REF!</v>
      </c>
      <c r="AU192" s="83" t="e">
        <f t="shared" si="222"/>
        <v>#REF!</v>
      </c>
      <c r="AV192" s="83" t="e">
        <f t="shared" si="222"/>
        <v>#REF!</v>
      </c>
      <c r="AW192" s="83" t="e">
        <f t="shared" si="222"/>
        <v>#REF!</v>
      </c>
      <c r="AX192" s="83" t="e">
        <f t="shared" si="222"/>
        <v>#REF!</v>
      </c>
      <c r="AY192" s="83" t="e">
        <f t="shared" si="222"/>
        <v>#REF!</v>
      </c>
      <c r="AZ192" s="83" t="e">
        <f t="shared" si="222"/>
        <v>#REF!</v>
      </c>
      <c r="BA192" s="83"/>
      <c r="BB192" s="83" t="e">
        <f t="shared" ref="BB192:BJ192" si="223">#REF!+BB193</f>
        <v>#REF!</v>
      </c>
      <c r="BC192" s="83" t="e">
        <f t="shared" si="223"/>
        <v>#REF!</v>
      </c>
      <c r="BD192" s="83" t="e">
        <f t="shared" si="223"/>
        <v>#REF!</v>
      </c>
      <c r="BE192" s="83" t="e">
        <f t="shared" si="223"/>
        <v>#REF!</v>
      </c>
      <c r="BF192" s="83" t="e">
        <f t="shared" si="223"/>
        <v>#REF!</v>
      </c>
      <c r="BG192" s="83" t="e">
        <f t="shared" si="223"/>
        <v>#REF!</v>
      </c>
      <c r="BH192" s="83" t="e">
        <f t="shared" si="223"/>
        <v>#REF!</v>
      </c>
      <c r="BI192" s="83" t="e">
        <f t="shared" si="223"/>
        <v>#REF!</v>
      </c>
      <c r="BJ192" s="83" t="e">
        <f t="shared" si="223"/>
        <v>#REF!</v>
      </c>
      <c r="BK192" s="401"/>
      <c r="BL192" s="401"/>
      <c r="BM192" s="401"/>
      <c r="BN192" s="83">
        <f t="shared" ref="BN192:CX192" si="224">BN193+BN196</f>
        <v>326689</v>
      </c>
      <c r="BO192" s="83">
        <f t="shared" si="224"/>
        <v>326689</v>
      </c>
      <c r="BP192" s="83">
        <f t="shared" si="224"/>
        <v>21000</v>
      </c>
      <c r="BQ192" s="83">
        <f t="shared" si="224"/>
        <v>21000</v>
      </c>
      <c r="BR192" s="83">
        <f t="shared" si="224"/>
        <v>0</v>
      </c>
      <c r="BS192" s="83">
        <f t="shared" si="224"/>
        <v>0</v>
      </c>
      <c r="BT192" s="83">
        <f t="shared" si="224"/>
        <v>0</v>
      </c>
      <c r="BU192" s="83">
        <f t="shared" si="224"/>
        <v>21000</v>
      </c>
      <c r="BV192" s="83">
        <f t="shared" si="224"/>
        <v>21000</v>
      </c>
      <c r="BW192" s="83">
        <f t="shared" si="224"/>
        <v>0</v>
      </c>
      <c r="BX192" s="83">
        <f t="shared" si="224"/>
        <v>0</v>
      </c>
      <c r="BY192" s="83">
        <f t="shared" si="224"/>
        <v>0</v>
      </c>
      <c r="BZ192" s="83">
        <f t="shared" si="224"/>
        <v>41766</v>
      </c>
      <c r="CA192" s="83">
        <f t="shared" si="224"/>
        <v>39766</v>
      </c>
      <c r="CB192" s="83">
        <f t="shared" si="224"/>
        <v>2000</v>
      </c>
      <c r="CC192" s="83">
        <f t="shared" si="224"/>
        <v>0</v>
      </c>
      <c r="CD192" s="83">
        <f t="shared" si="224"/>
        <v>0</v>
      </c>
      <c r="CE192" s="83">
        <f t="shared" si="224"/>
        <v>41766</v>
      </c>
      <c r="CF192" s="83">
        <f t="shared" si="224"/>
        <v>39766</v>
      </c>
      <c r="CG192" s="83">
        <f t="shared" si="224"/>
        <v>2000</v>
      </c>
      <c r="CH192" s="83">
        <f t="shared" si="224"/>
        <v>0</v>
      </c>
      <c r="CI192" s="83">
        <f t="shared" si="224"/>
        <v>0</v>
      </c>
      <c r="CJ192" s="83">
        <f t="shared" si="224"/>
        <v>102326</v>
      </c>
      <c r="CK192" s="83">
        <f t="shared" si="224"/>
        <v>85826</v>
      </c>
      <c r="CL192" s="83">
        <f t="shared" si="224"/>
        <v>0</v>
      </c>
      <c r="CM192" s="83">
        <f t="shared" si="224"/>
        <v>0</v>
      </c>
      <c r="CN192" s="83">
        <f t="shared" si="224"/>
        <v>0</v>
      </c>
      <c r="CO192" s="83">
        <f t="shared" si="224"/>
        <v>0</v>
      </c>
      <c r="CP192" s="83">
        <f t="shared" si="224"/>
        <v>1100</v>
      </c>
      <c r="CQ192" s="83">
        <f t="shared" si="224"/>
        <v>10000</v>
      </c>
      <c r="CR192" s="83">
        <f t="shared" si="224"/>
        <v>5400</v>
      </c>
      <c r="CS192" s="83">
        <f t="shared" si="224"/>
        <v>0</v>
      </c>
      <c r="CT192" s="83">
        <f t="shared" si="224"/>
        <v>154221</v>
      </c>
      <c r="CU192" s="83">
        <f t="shared" si="224"/>
        <v>114655</v>
      </c>
      <c r="CV192" s="83">
        <f t="shared" si="224"/>
        <v>0</v>
      </c>
      <c r="CW192" s="83">
        <f t="shared" si="224"/>
        <v>39566</v>
      </c>
      <c r="CX192" s="83">
        <f t="shared" si="224"/>
        <v>0</v>
      </c>
      <c r="CY192" s="83" t="e">
        <f>#REF!+CY193</f>
        <v>#REF!</v>
      </c>
      <c r="CZ192" s="291"/>
      <c r="DA192" s="291"/>
      <c r="DB192" s="61"/>
      <c r="DC192" s="61"/>
      <c r="DD192" s="61"/>
      <c r="DE192" s="61"/>
      <c r="DF192" s="57"/>
      <c r="DG192" s="268" t="e">
        <f t="shared" si="210"/>
        <v>#REF!</v>
      </c>
      <c r="DH192" s="247" t="e">
        <f t="shared" si="211"/>
        <v>#REF!</v>
      </c>
      <c r="DI192" s="248"/>
      <c r="DJ192" s="244"/>
      <c r="DK192" s="244"/>
      <c r="DL192" s="244"/>
      <c r="DM192" s="244"/>
      <c r="DN192" s="244"/>
      <c r="DO192" s="244"/>
      <c r="DP192" s="244"/>
      <c r="DQ192" s="244"/>
      <c r="DR192" s="244"/>
    </row>
    <row r="193" spans="1:122" ht="29.25" hidden="1" customHeight="1">
      <c r="A193" s="30"/>
      <c r="B193" s="249" t="s">
        <v>715</v>
      </c>
      <c r="C193" s="231"/>
      <c r="D193" s="231"/>
      <c r="E193" s="84"/>
      <c r="F193" s="84"/>
      <c r="G193" s="231"/>
      <c r="H193" s="83">
        <f t="shared" ref="H193:U193" si="225">SUM(H194:H201)</f>
        <v>326689</v>
      </c>
      <c r="I193" s="83">
        <f t="shared" si="225"/>
        <v>326689</v>
      </c>
      <c r="J193" s="83">
        <f t="shared" si="225"/>
        <v>0</v>
      </c>
      <c r="K193" s="83">
        <f t="shared" si="225"/>
        <v>0</v>
      </c>
      <c r="L193" s="83">
        <f t="shared" si="225"/>
        <v>0</v>
      </c>
      <c r="M193" s="83">
        <f t="shared" si="225"/>
        <v>0</v>
      </c>
      <c r="N193" s="83">
        <f t="shared" si="225"/>
        <v>0</v>
      </c>
      <c r="O193" s="83">
        <f t="shared" si="225"/>
        <v>0</v>
      </c>
      <c r="P193" s="83">
        <f t="shared" si="225"/>
        <v>0</v>
      </c>
      <c r="Q193" s="83">
        <f t="shared" si="225"/>
        <v>0</v>
      </c>
      <c r="R193" s="83">
        <f t="shared" si="225"/>
        <v>237600</v>
      </c>
      <c r="S193" s="83">
        <f t="shared" si="225"/>
        <v>237600</v>
      </c>
      <c r="T193" s="83">
        <f t="shared" si="225"/>
        <v>0</v>
      </c>
      <c r="U193" s="83">
        <f t="shared" si="225"/>
        <v>0</v>
      </c>
      <c r="V193" s="83">
        <v>470425</v>
      </c>
      <c r="W193" s="40">
        <v>45992</v>
      </c>
      <c r="X193" s="40">
        <v>516417</v>
      </c>
      <c r="Y193" s="40">
        <v>0</v>
      </c>
      <c r="Z193" s="40">
        <v>516417</v>
      </c>
      <c r="AA193" s="40">
        <v>0</v>
      </c>
      <c r="AB193" s="40">
        <v>516417</v>
      </c>
      <c r="AC193" s="40">
        <f t="shared" si="201"/>
        <v>-192128</v>
      </c>
      <c r="AD193" s="40">
        <f t="shared" si="202"/>
        <v>324289</v>
      </c>
      <c r="AE193" s="40">
        <f t="shared" si="203"/>
        <v>324289</v>
      </c>
      <c r="AF193" s="40">
        <f t="shared" si="204"/>
        <v>324289</v>
      </c>
      <c r="AG193" s="83">
        <f t="shared" ref="AG193:AZ193" si="226">SUM(AG194:AG201)</f>
        <v>307789</v>
      </c>
      <c r="AH193" s="83">
        <f t="shared" si="226"/>
        <v>261247</v>
      </c>
      <c r="AI193" s="83">
        <f t="shared" si="226"/>
        <v>2000</v>
      </c>
      <c r="AJ193" s="83">
        <f t="shared" si="226"/>
        <v>44542</v>
      </c>
      <c r="AK193" s="83">
        <f t="shared" si="226"/>
        <v>0</v>
      </c>
      <c r="AL193" s="83">
        <f t="shared" si="226"/>
        <v>0</v>
      </c>
      <c r="AM193" s="83">
        <f t="shared" si="226"/>
        <v>0</v>
      </c>
      <c r="AN193" s="83">
        <f t="shared" si="226"/>
        <v>0</v>
      </c>
      <c r="AO193" s="83">
        <f t="shared" si="226"/>
        <v>0</v>
      </c>
      <c r="AP193" s="83">
        <f t="shared" si="226"/>
        <v>0</v>
      </c>
      <c r="AQ193" s="83">
        <f t="shared" si="226"/>
        <v>0</v>
      </c>
      <c r="AR193" s="83">
        <f t="shared" si="226"/>
        <v>0</v>
      </c>
      <c r="AS193" s="83">
        <f t="shared" si="226"/>
        <v>0</v>
      </c>
      <c r="AT193" s="83">
        <f t="shared" si="226"/>
        <v>0</v>
      </c>
      <c r="AU193" s="83">
        <f t="shared" si="226"/>
        <v>16500</v>
      </c>
      <c r="AV193" s="83">
        <f t="shared" si="226"/>
        <v>0</v>
      </c>
      <c r="AW193" s="83">
        <f t="shared" si="226"/>
        <v>1100</v>
      </c>
      <c r="AX193" s="83">
        <f t="shared" si="226"/>
        <v>10000</v>
      </c>
      <c r="AY193" s="83">
        <f t="shared" si="226"/>
        <v>5400</v>
      </c>
      <c r="AZ193" s="83">
        <f t="shared" si="226"/>
        <v>0</v>
      </c>
      <c r="BA193" s="83"/>
      <c r="BB193" s="83"/>
      <c r="BC193" s="83"/>
      <c r="BD193" s="83"/>
      <c r="BE193" s="83"/>
      <c r="BF193" s="83">
        <f t="shared" ref="BF193:BI193" si="227">SUM(BF194:BF201)</f>
        <v>0</v>
      </c>
      <c r="BG193" s="83">
        <f t="shared" si="227"/>
        <v>0</v>
      </c>
      <c r="BH193" s="83">
        <f t="shared" si="227"/>
        <v>0</v>
      </c>
      <c r="BI193" s="83">
        <f t="shared" si="227"/>
        <v>0</v>
      </c>
      <c r="BJ193" s="402"/>
      <c r="BK193" s="401"/>
      <c r="BL193" s="401"/>
      <c r="BM193" s="401"/>
      <c r="BN193" s="83">
        <f t="shared" ref="BN193:CX193" si="228">SUM(BN194:BN195)</f>
        <v>294913</v>
      </c>
      <c r="BO193" s="83">
        <f t="shared" si="228"/>
        <v>294913</v>
      </c>
      <c r="BP193" s="83">
        <f t="shared" si="228"/>
        <v>21000</v>
      </c>
      <c r="BQ193" s="83">
        <f t="shared" si="228"/>
        <v>21000</v>
      </c>
      <c r="BR193" s="83">
        <f t="shared" si="228"/>
        <v>0</v>
      </c>
      <c r="BS193" s="83">
        <f t="shared" si="228"/>
        <v>0</v>
      </c>
      <c r="BT193" s="83">
        <f t="shared" si="228"/>
        <v>0</v>
      </c>
      <c r="BU193" s="83">
        <f t="shared" si="228"/>
        <v>21000</v>
      </c>
      <c r="BV193" s="83">
        <f t="shared" si="228"/>
        <v>21000</v>
      </c>
      <c r="BW193" s="83">
        <f t="shared" si="228"/>
        <v>0</v>
      </c>
      <c r="BX193" s="83">
        <f t="shared" si="228"/>
        <v>0</v>
      </c>
      <c r="BY193" s="83">
        <f t="shared" si="228"/>
        <v>0</v>
      </c>
      <c r="BZ193" s="83">
        <f t="shared" si="228"/>
        <v>41766</v>
      </c>
      <c r="CA193" s="83">
        <f t="shared" si="228"/>
        <v>39766</v>
      </c>
      <c r="CB193" s="83">
        <f t="shared" si="228"/>
        <v>2000</v>
      </c>
      <c r="CC193" s="83">
        <f t="shared" si="228"/>
        <v>0</v>
      </c>
      <c r="CD193" s="83">
        <f t="shared" si="228"/>
        <v>0</v>
      </c>
      <c r="CE193" s="83">
        <f t="shared" si="228"/>
        <v>41766</v>
      </c>
      <c r="CF193" s="83">
        <f t="shared" si="228"/>
        <v>39766</v>
      </c>
      <c r="CG193" s="83">
        <f t="shared" si="228"/>
        <v>2000</v>
      </c>
      <c r="CH193" s="83">
        <f t="shared" si="228"/>
        <v>0</v>
      </c>
      <c r="CI193" s="83">
        <f t="shared" si="228"/>
        <v>0</v>
      </c>
      <c r="CJ193" s="83">
        <f t="shared" si="228"/>
        <v>100526</v>
      </c>
      <c r="CK193" s="83">
        <f t="shared" si="228"/>
        <v>85826</v>
      </c>
      <c r="CL193" s="83">
        <f t="shared" si="228"/>
        <v>0</v>
      </c>
      <c r="CM193" s="83">
        <f t="shared" si="228"/>
        <v>0</v>
      </c>
      <c r="CN193" s="83">
        <f t="shared" si="228"/>
        <v>0</v>
      </c>
      <c r="CO193" s="83">
        <f t="shared" si="228"/>
        <v>0</v>
      </c>
      <c r="CP193" s="83">
        <f t="shared" si="228"/>
        <v>0</v>
      </c>
      <c r="CQ193" s="83">
        <f t="shared" si="228"/>
        <v>10000</v>
      </c>
      <c r="CR193" s="83">
        <f t="shared" si="228"/>
        <v>4700</v>
      </c>
      <c r="CS193" s="83">
        <f t="shared" si="228"/>
        <v>0</v>
      </c>
      <c r="CT193" s="83">
        <f t="shared" si="228"/>
        <v>129221</v>
      </c>
      <c r="CU193" s="83">
        <f t="shared" si="228"/>
        <v>114655</v>
      </c>
      <c r="CV193" s="83">
        <f t="shared" si="228"/>
        <v>0</v>
      </c>
      <c r="CW193" s="83">
        <f t="shared" si="228"/>
        <v>14566</v>
      </c>
      <c r="CX193" s="83">
        <f t="shared" si="228"/>
        <v>0</v>
      </c>
      <c r="CY193" s="83">
        <f>SUM(CY194:CY201)</f>
        <v>0</v>
      </c>
      <c r="CZ193" s="291"/>
      <c r="DA193" s="291"/>
      <c r="DB193" s="61"/>
      <c r="DC193" s="61"/>
      <c r="DD193" s="61"/>
      <c r="DE193" s="61"/>
      <c r="DF193" s="57"/>
      <c r="DG193" s="268">
        <f t="shared" si="210"/>
        <v>160997</v>
      </c>
      <c r="DH193" s="247">
        <f t="shared" si="211"/>
        <v>31776</v>
      </c>
      <c r="DI193" s="248"/>
      <c r="DJ193" s="244"/>
      <c r="DK193" s="244"/>
      <c r="DL193" s="244"/>
      <c r="DM193" s="244"/>
      <c r="DN193" s="244"/>
      <c r="DO193" s="244"/>
      <c r="DP193" s="244"/>
      <c r="DQ193" s="244"/>
      <c r="DR193" s="244"/>
    </row>
    <row r="194" spans="1:122" ht="15.75" hidden="1" customHeight="1">
      <c r="A194" s="276" t="s">
        <v>39</v>
      </c>
      <c r="B194" s="90" t="s">
        <v>977</v>
      </c>
      <c r="C194" s="89"/>
      <c r="D194" s="89"/>
      <c r="E194" s="72">
        <v>2021</v>
      </c>
      <c r="F194" s="72">
        <v>2024</v>
      </c>
      <c r="G194" s="72" t="s">
        <v>978</v>
      </c>
      <c r="H194" s="77">
        <f>I194</f>
        <v>60000</v>
      </c>
      <c r="I194" s="77">
        <v>60000</v>
      </c>
      <c r="J194" s="261"/>
      <c r="K194" s="261"/>
      <c r="L194" s="261"/>
      <c r="M194" s="261"/>
      <c r="N194" s="261"/>
      <c r="O194" s="261"/>
      <c r="P194" s="261"/>
      <c r="Q194" s="261"/>
      <c r="R194" s="77">
        <f t="shared" ref="R194:R195" si="229">S194</f>
        <v>59400</v>
      </c>
      <c r="S194" s="77">
        <v>59400</v>
      </c>
      <c r="T194" s="261"/>
      <c r="U194" s="261"/>
      <c r="V194" s="261">
        <v>59400</v>
      </c>
      <c r="W194" s="74">
        <v>0</v>
      </c>
      <c r="X194" s="74">
        <v>59400</v>
      </c>
      <c r="Y194" s="74">
        <v>0</v>
      </c>
      <c r="Z194" s="74">
        <v>59400</v>
      </c>
      <c r="AA194" s="74">
        <v>0</v>
      </c>
      <c r="AB194" s="74">
        <v>59400</v>
      </c>
      <c r="AC194" s="74">
        <f t="shared" si="201"/>
        <v>0</v>
      </c>
      <c r="AD194" s="74">
        <f t="shared" si="202"/>
        <v>59400</v>
      </c>
      <c r="AE194" s="74">
        <f t="shared" si="203"/>
        <v>59400</v>
      </c>
      <c r="AF194" s="74">
        <f t="shared" si="204"/>
        <v>59400</v>
      </c>
      <c r="AG194" s="77">
        <f>SUM(AH194:AJ194)</f>
        <v>54700</v>
      </c>
      <c r="AH194" s="77">
        <v>52700</v>
      </c>
      <c r="AI194" s="77">
        <v>2000</v>
      </c>
      <c r="AJ194" s="77"/>
      <c r="AK194" s="77"/>
      <c r="AL194" s="77"/>
      <c r="AM194" s="77"/>
      <c r="AN194" s="77"/>
      <c r="AO194" s="77"/>
      <c r="AP194" s="74">
        <f t="shared" ref="AP194:AP195" si="230">SUM(AQ194:AT194)</f>
        <v>0</v>
      </c>
      <c r="AQ194" s="77"/>
      <c r="AR194" s="77"/>
      <c r="AS194" s="77"/>
      <c r="AT194" s="77"/>
      <c r="AU194" s="74">
        <f t="shared" ref="AU194:AU195" si="231">SUM(AV194:AZ194)</f>
        <v>4700</v>
      </c>
      <c r="AV194" s="74"/>
      <c r="AW194" s="74"/>
      <c r="AX194" s="77"/>
      <c r="AY194" s="77">
        <v>4700</v>
      </c>
      <c r="AZ194" s="77"/>
      <c r="BA194" s="77"/>
      <c r="BB194" s="77"/>
      <c r="BC194" s="77"/>
      <c r="BD194" s="77"/>
      <c r="BE194" s="77"/>
      <c r="BF194" s="74">
        <f t="shared" ref="BF194:BF195" si="232">SUM(BG194:BI194)</f>
        <v>0</v>
      </c>
      <c r="BG194" s="77"/>
      <c r="BH194" s="77"/>
      <c r="BI194" s="77"/>
      <c r="BJ194" s="72">
        <v>7883261</v>
      </c>
      <c r="BK194" s="89">
        <v>2021</v>
      </c>
      <c r="BL194" s="89">
        <v>2024</v>
      </c>
      <c r="BM194" s="89" t="s">
        <v>978</v>
      </c>
      <c r="BN194" s="77">
        <f t="shared" ref="BN194:BN195" si="233">BO194</f>
        <v>60000</v>
      </c>
      <c r="BO194" s="77">
        <v>60000</v>
      </c>
      <c r="BP194" s="261">
        <v>1000</v>
      </c>
      <c r="BQ194" s="261">
        <v>1000</v>
      </c>
      <c r="BR194" s="261"/>
      <c r="BS194" s="261"/>
      <c r="BT194" s="261"/>
      <c r="BU194" s="261">
        <v>1000</v>
      </c>
      <c r="BV194" s="261">
        <v>1000</v>
      </c>
      <c r="BW194" s="261"/>
      <c r="BX194" s="261"/>
      <c r="BY194" s="261"/>
      <c r="BZ194" s="80">
        <f t="shared" ref="BZ194:BZ195" si="234">SUM(CA194:CC194)</f>
        <v>30184</v>
      </c>
      <c r="CA194" s="80">
        <v>28184</v>
      </c>
      <c r="CB194" s="80">
        <v>2000</v>
      </c>
      <c r="CC194" s="80"/>
      <c r="CD194" s="80"/>
      <c r="CE194" s="80">
        <f t="shared" ref="CE194:CE195" si="235">SUM(CF194:CH194)</f>
        <v>30184</v>
      </c>
      <c r="CF194" s="80">
        <v>28184</v>
      </c>
      <c r="CG194" s="80">
        <v>2000</v>
      </c>
      <c r="CH194" s="80"/>
      <c r="CI194" s="80"/>
      <c r="CJ194" s="75">
        <f t="shared" ref="CJ194:CJ195" si="236">SUM(CK194:CS194)</f>
        <v>19700</v>
      </c>
      <c r="CK194" s="75">
        <v>15000</v>
      </c>
      <c r="CL194" s="75">
        <f t="shared" ref="CL194:CM194" si="237">AI194-BR194-CB194</f>
        <v>0</v>
      </c>
      <c r="CM194" s="75">
        <f t="shared" si="237"/>
        <v>0</v>
      </c>
      <c r="CN194" s="80"/>
      <c r="CO194" s="74"/>
      <c r="CP194" s="74"/>
      <c r="CQ194" s="77"/>
      <c r="CR194" s="77">
        <v>4700</v>
      </c>
      <c r="CS194" s="77"/>
      <c r="CT194" s="74">
        <f t="shared" ref="CT194:CT195" si="238">SUM(CU194:CW194)</f>
        <v>8516</v>
      </c>
      <c r="CU194" s="41">
        <f t="shared" ref="CU194:CW194" si="239">AH194-BQ194-CA194-CK194</f>
        <v>8516</v>
      </c>
      <c r="CV194" s="41">
        <f t="shared" si="239"/>
        <v>0</v>
      </c>
      <c r="CW194" s="41">
        <f t="shared" si="239"/>
        <v>0</v>
      </c>
      <c r="CX194" s="80"/>
      <c r="CY194" s="42"/>
      <c r="CZ194" s="72"/>
      <c r="DA194" s="72"/>
      <c r="DB194" s="39"/>
      <c r="DC194" s="39"/>
      <c r="DD194" s="39" t="s">
        <v>17</v>
      </c>
      <c r="DE194" s="39" t="s">
        <v>341</v>
      </c>
      <c r="DF194" s="39" t="s">
        <v>734</v>
      </c>
      <c r="DG194" s="268">
        <f t="shared" si="210"/>
        <v>8516</v>
      </c>
      <c r="DH194" s="253">
        <f t="shared" si="211"/>
        <v>0</v>
      </c>
      <c r="DI194" s="254"/>
      <c r="DJ194" s="237"/>
      <c r="DK194" s="237"/>
      <c r="DL194" s="237"/>
      <c r="DM194" s="237"/>
      <c r="DN194" s="237"/>
      <c r="DO194" s="237"/>
      <c r="DP194" s="237"/>
      <c r="DQ194" s="237"/>
      <c r="DR194" s="237"/>
    </row>
    <row r="195" spans="1:122" ht="15.75" hidden="1" customHeight="1">
      <c r="A195" s="276" t="s">
        <v>40</v>
      </c>
      <c r="B195" s="78" t="s">
        <v>979</v>
      </c>
      <c r="C195" s="89" t="s">
        <v>980</v>
      </c>
      <c r="D195" s="89"/>
      <c r="E195" s="72">
        <v>2021</v>
      </c>
      <c r="F195" s="72">
        <v>2024</v>
      </c>
      <c r="G195" s="72" t="s">
        <v>981</v>
      </c>
      <c r="H195" s="37">
        <v>234913</v>
      </c>
      <c r="I195" s="37">
        <v>234913</v>
      </c>
      <c r="J195" s="261"/>
      <c r="K195" s="261"/>
      <c r="L195" s="261"/>
      <c r="M195" s="261"/>
      <c r="N195" s="261"/>
      <c r="O195" s="261"/>
      <c r="P195" s="261"/>
      <c r="Q195" s="261"/>
      <c r="R195" s="74">
        <f t="shared" si="229"/>
        <v>178200</v>
      </c>
      <c r="S195" s="74">
        <v>178200</v>
      </c>
      <c r="T195" s="261"/>
      <c r="U195" s="261"/>
      <c r="V195" s="261">
        <v>203593</v>
      </c>
      <c r="W195" s="74">
        <v>29520</v>
      </c>
      <c r="X195" s="74">
        <v>233113</v>
      </c>
      <c r="Y195" s="74">
        <v>0</v>
      </c>
      <c r="Z195" s="74">
        <v>233113</v>
      </c>
      <c r="AA195" s="74">
        <v>0</v>
      </c>
      <c r="AB195" s="74">
        <v>233113</v>
      </c>
      <c r="AC195" s="74">
        <f t="shared" si="201"/>
        <v>0</v>
      </c>
      <c r="AD195" s="74">
        <f t="shared" si="202"/>
        <v>233113</v>
      </c>
      <c r="AE195" s="74">
        <f t="shared" si="203"/>
        <v>233113</v>
      </c>
      <c r="AF195" s="74">
        <f t="shared" si="204"/>
        <v>233113</v>
      </c>
      <c r="AG195" s="74">
        <f>SUM(AH195:AK195)</f>
        <v>223113</v>
      </c>
      <c r="AH195" s="74">
        <v>208547</v>
      </c>
      <c r="AI195" s="74"/>
      <c r="AJ195" s="74">
        <v>14566</v>
      </c>
      <c r="AK195" s="74"/>
      <c r="AL195" s="74"/>
      <c r="AM195" s="74"/>
      <c r="AN195" s="74"/>
      <c r="AO195" s="74"/>
      <c r="AP195" s="74">
        <f t="shared" si="230"/>
        <v>0</v>
      </c>
      <c r="AQ195" s="74"/>
      <c r="AR195" s="74"/>
      <c r="AS195" s="74"/>
      <c r="AT195" s="74"/>
      <c r="AU195" s="74">
        <f t="shared" si="231"/>
        <v>10000</v>
      </c>
      <c r="AV195" s="74"/>
      <c r="AW195" s="74"/>
      <c r="AX195" s="74">
        <v>10000</v>
      </c>
      <c r="AY195" s="74"/>
      <c r="AZ195" s="74"/>
      <c r="BA195" s="74"/>
      <c r="BB195" s="74"/>
      <c r="BC195" s="74"/>
      <c r="BD195" s="74"/>
      <c r="BE195" s="74"/>
      <c r="BF195" s="74">
        <f t="shared" si="232"/>
        <v>0</v>
      </c>
      <c r="BG195" s="74"/>
      <c r="BH195" s="74"/>
      <c r="BI195" s="74"/>
      <c r="BJ195" s="72">
        <v>7880396</v>
      </c>
      <c r="BK195" s="89">
        <v>2021</v>
      </c>
      <c r="BL195" s="89">
        <v>2024</v>
      </c>
      <c r="BM195" s="89" t="s">
        <v>982</v>
      </c>
      <c r="BN195" s="37">
        <f t="shared" si="233"/>
        <v>234913</v>
      </c>
      <c r="BO195" s="37">
        <v>234913</v>
      </c>
      <c r="BP195" s="80">
        <v>20000</v>
      </c>
      <c r="BQ195" s="80">
        <v>20000</v>
      </c>
      <c r="BR195" s="80"/>
      <c r="BS195" s="80"/>
      <c r="BT195" s="80"/>
      <c r="BU195" s="80">
        <v>20000</v>
      </c>
      <c r="BV195" s="80">
        <v>20000</v>
      </c>
      <c r="BW195" s="80"/>
      <c r="BX195" s="80"/>
      <c r="BY195" s="80"/>
      <c r="BZ195" s="80">
        <f t="shared" si="234"/>
        <v>11582</v>
      </c>
      <c r="CA195" s="80">
        <v>11582</v>
      </c>
      <c r="CB195" s="80"/>
      <c r="CC195" s="80"/>
      <c r="CD195" s="80"/>
      <c r="CE195" s="80">
        <f t="shared" si="235"/>
        <v>11582</v>
      </c>
      <c r="CF195" s="80">
        <v>11582</v>
      </c>
      <c r="CG195" s="80"/>
      <c r="CH195" s="80"/>
      <c r="CI195" s="80"/>
      <c r="CJ195" s="75">
        <f t="shared" si="236"/>
        <v>80826</v>
      </c>
      <c r="CK195" s="75">
        <v>70826</v>
      </c>
      <c r="CL195" s="75">
        <f>AI195-BR195-CB195</f>
        <v>0</v>
      </c>
      <c r="CM195" s="75"/>
      <c r="CN195" s="80"/>
      <c r="CO195" s="74"/>
      <c r="CP195" s="74"/>
      <c r="CQ195" s="74">
        <v>10000</v>
      </c>
      <c r="CR195" s="74"/>
      <c r="CS195" s="74"/>
      <c r="CT195" s="74">
        <f t="shared" si="238"/>
        <v>120705</v>
      </c>
      <c r="CU195" s="41">
        <f t="shared" ref="CU195:CW195" si="240">AH195-BQ195-CA195-CK195</f>
        <v>106139</v>
      </c>
      <c r="CV195" s="41">
        <f t="shared" si="240"/>
        <v>0</v>
      </c>
      <c r="CW195" s="41">
        <f t="shared" si="240"/>
        <v>14566</v>
      </c>
      <c r="CX195" s="80"/>
      <c r="CY195" s="42"/>
      <c r="CZ195" s="39"/>
      <c r="DA195" s="39"/>
      <c r="DB195" s="39"/>
      <c r="DC195" s="39"/>
      <c r="DD195" s="39" t="s">
        <v>17</v>
      </c>
      <c r="DE195" s="39" t="s">
        <v>226</v>
      </c>
      <c r="DF195" s="39" t="s">
        <v>734</v>
      </c>
      <c r="DG195" s="268">
        <f t="shared" si="210"/>
        <v>120705</v>
      </c>
      <c r="DH195" s="253">
        <f t="shared" si="211"/>
        <v>0</v>
      </c>
      <c r="DI195" s="254"/>
      <c r="DJ195" s="237"/>
      <c r="DK195" s="237"/>
      <c r="DL195" s="237"/>
      <c r="DM195" s="237"/>
      <c r="DN195" s="237"/>
      <c r="DO195" s="237"/>
      <c r="DP195" s="237"/>
      <c r="DQ195" s="237"/>
      <c r="DR195" s="237"/>
    </row>
    <row r="196" spans="1:122" ht="33" hidden="1" customHeight="1">
      <c r="A196" s="30"/>
      <c r="B196" s="250" t="s">
        <v>713</v>
      </c>
      <c r="C196" s="231"/>
      <c r="D196" s="231"/>
      <c r="E196" s="84"/>
      <c r="F196" s="84"/>
      <c r="G196" s="394"/>
      <c r="H196" s="291"/>
      <c r="I196" s="40"/>
      <c r="J196" s="40"/>
      <c r="K196" s="40"/>
      <c r="L196" s="395"/>
      <c r="M196" s="395"/>
      <c r="N196" s="396"/>
      <c r="O196" s="396"/>
      <c r="P196" s="396"/>
      <c r="Q196" s="55"/>
      <c r="R196" s="40"/>
      <c r="S196" s="40"/>
      <c r="T196" s="397"/>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84"/>
      <c r="BK196" s="231"/>
      <c r="BL196" s="231"/>
      <c r="BM196" s="231"/>
      <c r="BN196" s="291">
        <f t="shared" ref="BN196:CX196" si="241">SUM(BN197:BN201)</f>
        <v>31776</v>
      </c>
      <c r="BO196" s="291">
        <f t="shared" si="241"/>
        <v>31776</v>
      </c>
      <c r="BP196" s="291">
        <f t="shared" si="241"/>
        <v>0</v>
      </c>
      <c r="BQ196" s="291">
        <f t="shared" si="241"/>
        <v>0</v>
      </c>
      <c r="BR196" s="291">
        <f t="shared" si="241"/>
        <v>0</v>
      </c>
      <c r="BS196" s="291">
        <f t="shared" si="241"/>
        <v>0</v>
      </c>
      <c r="BT196" s="291">
        <f t="shared" si="241"/>
        <v>0</v>
      </c>
      <c r="BU196" s="291">
        <f t="shared" si="241"/>
        <v>0</v>
      </c>
      <c r="BV196" s="291">
        <f t="shared" si="241"/>
        <v>0</v>
      </c>
      <c r="BW196" s="291">
        <f t="shared" si="241"/>
        <v>0</v>
      </c>
      <c r="BX196" s="291">
        <f t="shared" si="241"/>
        <v>0</v>
      </c>
      <c r="BY196" s="291">
        <f t="shared" si="241"/>
        <v>0</v>
      </c>
      <c r="BZ196" s="291">
        <f t="shared" si="241"/>
        <v>0</v>
      </c>
      <c r="CA196" s="291">
        <f t="shared" si="241"/>
        <v>0</v>
      </c>
      <c r="CB196" s="291">
        <f t="shared" si="241"/>
        <v>0</v>
      </c>
      <c r="CC196" s="291">
        <f t="shared" si="241"/>
        <v>0</v>
      </c>
      <c r="CD196" s="291">
        <f t="shared" si="241"/>
        <v>0</v>
      </c>
      <c r="CE196" s="291">
        <f t="shared" si="241"/>
        <v>0</v>
      </c>
      <c r="CF196" s="291">
        <f t="shared" si="241"/>
        <v>0</v>
      </c>
      <c r="CG196" s="291">
        <f t="shared" si="241"/>
        <v>0</v>
      </c>
      <c r="CH196" s="291">
        <f t="shared" si="241"/>
        <v>0</v>
      </c>
      <c r="CI196" s="291">
        <f t="shared" si="241"/>
        <v>0</v>
      </c>
      <c r="CJ196" s="291">
        <f t="shared" si="241"/>
        <v>1800</v>
      </c>
      <c r="CK196" s="291">
        <f t="shared" si="241"/>
        <v>0</v>
      </c>
      <c r="CL196" s="291">
        <f t="shared" si="241"/>
        <v>0</v>
      </c>
      <c r="CM196" s="291">
        <f t="shared" si="241"/>
        <v>0</v>
      </c>
      <c r="CN196" s="291">
        <f t="shared" si="241"/>
        <v>0</v>
      </c>
      <c r="CO196" s="291">
        <f t="shared" si="241"/>
        <v>0</v>
      </c>
      <c r="CP196" s="291">
        <f t="shared" si="241"/>
        <v>1100</v>
      </c>
      <c r="CQ196" s="291">
        <f t="shared" si="241"/>
        <v>0</v>
      </c>
      <c r="CR196" s="291">
        <f t="shared" si="241"/>
        <v>700</v>
      </c>
      <c r="CS196" s="291">
        <f t="shared" si="241"/>
        <v>0</v>
      </c>
      <c r="CT196" s="291">
        <f t="shared" si="241"/>
        <v>25000</v>
      </c>
      <c r="CU196" s="291">
        <f t="shared" si="241"/>
        <v>0</v>
      </c>
      <c r="CV196" s="291">
        <f t="shared" si="241"/>
        <v>0</v>
      </c>
      <c r="CW196" s="291">
        <f t="shared" si="241"/>
        <v>25000</v>
      </c>
      <c r="CX196" s="291">
        <f t="shared" si="241"/>
        <v>0</v>
      </c>
      <c r="CY196" s="57"/>
      <c r="CZ196" s="84"/>
      <c r="DA196" s="84"/>
      <c r="DB196" s="30"/>
      <c r="DC196" s="30"/>
      <c r="DD196" s="241"/>
      <c r="DE196" s="30"/>
      <c r="DF196" s="57"/>
      <c r="DG196" s="347"/>
      <c r="DH196" s="247"/>
      <c r="DI196" s="248"/>
      <c r="DJ196" s="244"/>
      <c r="DK196" s="244"/>
      <c r="DL196" s="244"/>
      <c r="DM196" s="244"/>
      <c r="DN196" s="244"/>
      <c r="DO196" s="244"/>
      <c r="DP196" s="244"/>
      <c r="DQ196" s="244"/>
      <c r="DR196" s="244"/>
    </row>
    <row r="197" spans="1:122" ht="48.75" hidden="1" customHeight="1">
      <c r="A197" s="276" t="s">
        <v>39</v>
      </c>
      <c r="B197" s="78" t="s">
        <v>454</v>
      </c>
      <c r="C197" s="72"/>
      <c r="D197" s="89"/>
      <c r="E197" s="89">
        <v>2023</v>
      </c>
      <c r="F197" s="89">
        <v>2025</v>
      </c>
      <c r="G197" s="89" t="s">
        <v>456</v>
      </c>
      <c r="H197" s="392">
        <f t="shared" ref="H197:H198" si="242">I197</f>
        <v>9373</v>
      </c>
      <c r="I197" s="392">
        <v>9373</v>
      </c>
      <c r="J197" s="259"/>
      <c r="K197" s="259"/>
      <c r="L197" s="259"/>
      <c r="M197" s="259"/>
      <c r="N197" s="260"/>
      <c r="O197" s="260"/>
      <c r="P197" s="260"/>
      <c r="Q197" s="259"/>
      <c r="R197" s="263"/>
      <c r="S197" s="263"/>
      <c r="T197" s="259"/>
      <c r="U197" s="259"/>
      <c r="V197" s="259"/>
      <c r="W197" s="74">
        <v>9373</v>
      </c>
      <c r="X197" s="74">
        <v>9373</v>
      </c>
      <c r="Y197" s="74">
        <v>0</v>
      </c>
      <c r="Z197" s="74">
        <v>9373</v>
      </c>
      <c r="AA197" s="74">
        <v>0</v>
      </c>
      <c r="AB197" s="74">
        <v>9373</v>
      </c>
      <c r="AC197" s="74">
        <f t="shared" ref="AC197:AC205" si="243">AD197-AB197</f>
        <v>0</v>
      </c>
      <c r="AD197" s="74">
        <f t="shared" ref="AD197:AD205" si="244">AE197</f>
        <v>9373</v>
      </c>
      <c r="AE197" s="74">
        <f t="shared" ref="AE197:AE205" si="245">AG197+AL197+AP197+AU197+BA197+BB197+BE197+BF197</f>
        <v>9373</v>
      </c>
      <c r="AF197" s="74">
        <f t="shared" ref="AF197:AF205" si="246">AG197+AL197+AP197+AU197+BA197</f>
        <v>9373</v>
      </c>
      <c r="AG197" s="74">
        <f t="shared" ref="AG197:AG199" si="247">AJ197</f>
        <v>8873</v>
      </c>
      <c r="AH197" s="77"/>
      <c r="AI197" s="77"/>
      <c r="AJ197" s="392">
        <v>8873</v>
      </c>
      <c r="AK197" s="77"/>
      <c r="AL197" s="74"/>
      <c r="AM197" s="77"/>
      <c r="AN197" s="77"/>
      <c r="AO197" s="77"/>
      <c r="AP197" s="74"/>
      <c r="AQ197" s="77"/>
      <c r="AR197" s="77"/>
      <c r="AS197" s="77"/>
      <c r="AT197" s="77"/>
      <c r="AU197" s="74">
        <f t="shared" ref="AU197:AU201" si="248">SUM(AV197:AZ197)</f>
        <v>500</v>
      </c>
      <c r="AV197" s="74"/>
      <c r="AW197" s="74"/>
      <c r="AX197" s="77"/>
      <c r="AY197" s="77">
        <v>500</v>
      </c>
      <c r="AZ197" s="77"/>
      <c r="BA197" s="77"/>
      <c r="BB197" s="77"/>
      <c r="BC197" s="77"/>
      <c r="BD197" s="77"/>
      <c r="BE197" s="77"/>
      <c r="BF197" s="74"/>
      <c r="BG197" s="77"/>
      <c r="BH197" s="77"/>
      <c r="BI197" s="77"/>
      <c r="BJ197" s="72"/>
      <c r="BK197" s="85" t="s">
        <v>162</v>
      </c>
      <c r="BL197" s="85" t="s">
        <v>163</v>
      </c>
      <c r="BM197" s="51" t="s">
        <v>455</v>
      </c>
      <c r="BN197" s="280">
        <v>9373</v>
      </c>
      <c r="BO197" s="280">
        <v>9373</v>
      </c>
      <c r="BP197" s="74"/>
      <c r="BQ197" s="74"/>
      <c r="BR197" s="74"/>
      <c r="BS197" s="74"/>
      <c r="BT197" s="74"/>
      <c r="BU197" s="74"/>
      <c r="BV197" s="74"/>
      <c r="BW197" s="74"/>
      <c r="BX197" s="74"/>
      <c r="BY197" s="74"/>
      <c r="BZ197" s="75"/>
      <c r="CA197" s="74"/>
      <c r="CB197" s="74"/>
      <c r="CC197" s="74"/>
      <c r="CD197" s="74"/>
      <c r="CE197" s="75"/>
      <c r="CF197" s="74"/>
      <c r="CG197" s="74"/>
      <c r="CH197" s="74"/>
      <c r="CI197" s="74"/>
      <c r="CJ197" s="75">
        <f t="shared" ref="CJ197:CJ201" si="249">SUM(CK197:CS197)</f>
        <v>500</v>
      </c>
      <c r="CK197" s="75"/>
      <c r="CL197" s="75"/>
      <c r="CM197" s="75"/>
      <c r="CN197" s="75"/>
      <c r="CO197" s="74"/>
      <c r="CP197" s="74"/>
      <c r="CQ197" s="77"/>
      <c r="CR197" s="77">
        <v>500</v>
      </c>
      <c r="CS197" s="77"/>
      <c r="CT197" s="74">
        <f t="shared" ref="CT197:CT201" si="250">SUM(CU197:CW197)</f>
        <v>7000</v>
      </c>
      <c r="CU197" s="41">
        <f t="shared" ref="CU197:CV197" si="251">AH197-BQ197-CA197-CK197</f>
        <v>0</v>
      </c>
      <c r="CV197" s="41">
        <f t="shared" si="251"/>
        <v>0</v>
      </c>
      <c r="CW197" s="41">
        <v>7000</v>
      </c>
      <c r="CX197" s="75"/>
      <c r="CY197" s="41"/>
      <c r="CZ197" s="72"/>
      <c r="DA197" s="72"/>
      <c r="DB197" s="400"/>
      <c r="DC197" s="42"/>
      <c r="DD197" s="39"/>
      <c r="DE197" s="39"/>
      <c r="DF197" s="41"/>
      <c r="DG197" s="268">
        <f t="shared" ref="DG197:DG205" si="252">AF197-BP197-BZ197-CJ197</f>
        <v>8873</v>
      </c>
      <c r="DH197" s="253">
        <f t="shared" ref="DH197:DH205" si="253">AE197-BP197-BZ197-CJ197-CT197</f>
        <v>1873</v>
      </c>
      <c r="DI197" s="254"/>
      <c r="DJ197" s="237"/>
      <c r="DK197" s="237"/>
      <c r="DL197" s="237"/>
      <c r="DM197" s="237"/>
      <c r="DN197" s="237"/>
      <c r="DO197" s="237"/>
      <c r="DP197" s="237"/>
      <c r="DQ197" s="237"/>
      <c r="DR197" s="237"/>
    </row>
    <row r="198" spans="1:122" ht="63.75" hidden="1" customHeight="1">
      <c r="A198" s="276" t="s">
        <v>40</v>
      </c>
      <c r="B198" s="78" t="s">
        <v>457</v>
      </c>
      <c r="C198" s="72"/>
      <c r="D198" s="89"/>
      <c r="E198" s="89">
        <v>2023</v>
      </c>
      <c r="F198" s="89">
        <v>2025</v>
      </c>
      <c r="G198" s="89" t="s">
        <v>459</v>
      </c>
      <c r="H198" s="392">
        <f t="shared" si="242"/>
        <v>6000</v>
      </c>
      <c r="I198" s="392">
        <v>6000</v>
      </c>
      <c r="J198" s="259"/>
      <c r="K198" s="259"/>
      <c r="L198" s="259"/>
      <c r="M198" s="259"/>
      <c r="N198" s="260"/>
      <c r="O198" s="260"/>
      <c r="P198" s="260"/>
      <c r="Q198" s="259"/>
      <c r="R198" s="263"/>
      <c r="S198" s="263"/>
      <c r="T198" s="259"/>
      <c r="U198" s="259"/>
      <c r="V198" s="259"/>
      <c r="W198" s="74">
        <v>6000</v>
      </c>
      <c r="X198" s="74">
        <v>6000</v>
      </c>
      <c r="Y198" s="74">
        <v>0</v>
      </c>
      <c r="Z198" s="74">
        <v>6000</v>
      </c>
      <c r="AA198" s="74">
        <v>0</v>
      </c>
      <c r="AB198" s="74">
        <v>6000</v>
      </c>
      <c r="AC198" s="74">
        <f t="shared" si="243"/>
        <v>0</v>
      </c>
      <c r="AD198" s="74">
        <f t="shared" si="244"/>
        <v>6000</v>
      </c>
      <c r="AE198" s="74">
        <f t="shared" si="245"/>
        <v>6000</v>
      </c>
      <c r="AF198" s="74">
        <f t="shared" si="246"/>
        <v>6000</v>
      </c>
      <c r="AG198" s="74">
        <f t="shared" si="247"/>
        <v>5800</v>
      </c>
      <c r="AH198" s="77"/>
      <c r="AI198" s="77"/>
      <c r="AJ198" s="392">
        <v>5800</v>
      </c>
      <c r="AK198" s="77"/>
      <c r="AL198" s="74"/>
      <c r="AM198" s="77"/>
      <c r="AN198" s="77"/>
      <c r="AO198" s="77"/>
      <c r="AP198" s="74"/>
      <c r="AQ198" s="77"/>
      <c r="AR198" s="77"/>
      <c r="AS198" s="77"/>
      <c r="AT198" s="77"/>
      <c r="AU198" s="74">
        <f t="shared" si="248"/>
        <v>200</v>
      </c>
      <c r="AV198" s="74"/>
      <c r="AW198" s="74"/>
      <c r="AX198" s="77"/>
      <c r="AY198" s="77">
        <v>200</v>
      </c>
      <c r="AZ198" s="77"/>
      <c r="BA198" s="77"/>
      <c r="BB198" s="77"/>
      <c r="BC198" s="77"/>
      <c r="BD198" s="77"/>
      <c r="BE198" s="77"/>
      <c r="BF198" s="74"/>
      <c r="BG198" s="77"/>
      <c r="BH198" s="77"/>
      <c r="BI198" s="77"/>
      <c r="BJ198" s="72"/>
      <c r="BK198" s="85" t="s">
        <v>162</v>
      </c>
      <c r="BL198" s="85" t="s">
        <v>163</v>
      </c>
      <c r="BM198" s="51" t="s">
        <v>458</v>
      </c>
      <c r="BN198" s="280">
        <v>6000</v>
      </c>
      <c r="BO198" s="280">
        <v>6000</v>
      </c>
      <c r="BP198" s="74"/>
      <c r="BQ198" s="74"/>
      <c r="BR198" s="74"/>
      <c r="BS198" s="74"/>
      <c r="BT198" s="74"/>
      <c r="BU198" s="74"/>
      <c r="BV198" s="74"/>
      <c r="BW198" s="74"/>
      <c r="BX198" s="74"/>
      <c r="BY198" s="74"/>
      <c r="BZ198" s="75"/>
      <c r="CA198" s="74"/>
      <c r="CB198" s="74"/>
      <c r="CC198" s="74"/>
      <c r="CD198" s="74"/>
      <c r="CE198" s="75"/>
      <c r="CF198" s="74"/>
      <c r="CG198" s="74"/>
      <c r="CH198" s="74"/>
      <c r="CI198" s="74"/>
      <c r="CJ198" s="75">
        <f t="shared" si="249"/>
        <v>200</v>
      </c>
      <c r="CK198" s="75"/>
      <c r="CL198" s="75"/>
      <c r="CM198" s="75"/>
      <c r="CN198" s="75"/>
      <c r="CO198" s="74"/>
      <c r="CP198" s="74"/>
      <c r="CQ198" s="77"/>
      <c r="CR198" s="77">
        <v>200</v>
      </c>
      <c r="CS198" s="77"/>
      <c r="CT198" s="74">
        <f t="shared" si="250"/>
        <v>5000</v>
      </c>
      <c r="CU198" s="41">
        <f t="shared" ref="CU198:CV198" si="254">AH198-BQ198-CA198-CK198</f>
        <v>0</v>
      </c>
      <c r="CV198" s="41">
        <f t="shared" si="254"/>
        <v>0</v>
      </c>
      <c r="CW198" s="41">
        <v>5000</v>
      </c>
      <c r="CX198" s="75"/>
      <c r="CY198" s="41"/>
      <c r="CZ198" s="72"/>
      <c r="DA198" s="72"/>
      <c r="DB198" s="400"/>
      <c r="DC198" s="42"/>
      <c r="DD198" s="39"/>
      <c r="DE198" s="39"/>
      <c r="DF198" s="41"/>
      <c r="DG198" s="268">
        <f t="shared" si="252"/>
        <v>5800</v>
      </c>
      <c r="DH198" s="253">
        <f t="shared" si="253"/>
        <v>800</v>
      </c>
      <c r="DI198" s="254"/>
      <c r="DJ198" s="237"/>
      <c r="DK198" s="237"/>
      <c r="DL198" s="237"/>
      <c r="DM198" s="237"/>
      <c r="DN198" s="237"/>
      <c r="DO198" s="237"/>
      <c r="DP198" s="237"/>
      <c r="DQ198" s="237"/>
      <c r="DR198" s="237"/>
    </row>
    <row r="199" spans="1:122" ht="36" hidden="1" customHeight="1">
      <c r="A199" s="276" t="s">
        <v>42</v>
      </c>
      <c r="B199" s="78" t="s">
        <v>460</v>
      </c>
      <c r="C199" s="72"/>
      <c r="D199" s="89"/>
      <c r="E199" s="72">
        <v>2023</v>
      </c>
      <c r="F199" s="72">
        <v>2025</v>
      </c>
      <c r="G199" s="39" t="s">
        <v>983</v>
      </c>
      <c r="H199" s="74">
        <v>5044</v>
      </c>
      <c r="I199" s="74">
        <v>5044</v>
      </c>
      <c r="J199" s="259"/>
      <c r="K199" s="259"/>
      <c r="L199" s="259"/>
      <c r="M199" s="259"/>
      <c r="N199" s="260"/>
      <c r="O199" s="260"/>
      <c r="P199" s="260"/>
      <c r="Q199" s="259"/>
      <c r="R199" s="263"/>
      <c r="S199" s="263"/>
      <c r="T199" s="259"/>
      <c r="U199" s="259"/>
      <c r="V199" s="259"/>
      <c r="W199" s="74">
        <v>5044</v>
      </c>
      <c r="X199" s="74">
        <v>5044</v>
      </c>
      <c r="Y199" s="74">
        <v>0</v>
      </c>
      <c r="Z199" s="74">
        <v>5044</v>
      </c>
      <c r="AA199" s="74">
        <v>0</v>
      </c>
      <c r="AB199" s="74">
        <v>5044</v>
      </c>
      <c r="AC199" s="74">
        <f t="shared" si="243"/>
        <v>0</v>
      </c>
      <c r="AD199" s="74">
        <f t="shared" si="244"/>
        <v>5044</v>
      </c>
      <c r="AE199" s="74">
        <f t="shared" si="245"/>
        <v>5044</v>
      </c>
      <c r="AF199" s="74">
        <f t="shared" si="246"/>
        <v>5044</v>
      </c>
      <c r="AG199" s="74">
        <f t="shared" si="247"/>
        <v>5044</v>
      </c>
      <c r="AH199" s="77"/>
      <c r="AI199" s="77"/>
      <c r="AJ199" s="74">
        <v>5044</v>
      </c>
      <c r="AK199" s="77"/>
      <c r="AL199" s="74"/>
      <c r="AM199" s="77"/>
      <c r="AN199" s="77"/>
      <c r="AO199" s="77"/>
      <c r="AP199" s="74"/>
      <c r="AQ199" s="77"/>
      <c r="AR199" s="77"/>
      <c r="AS199" s="77"/>
      <c r="AT199" s="77"/>
      <c r="AU199" s="74">
        <f t="shared" si="248"/>
        <v>0</v>
      </c>
      <c r="AV199" s="74"/>
      <c r="AW199" s="74"/>
      <c r="AX199" s="77"/>
      <c r="AY199" s="77"/>
      <c r="AZ199" s="77"/>
      <c r="BA199" s="77"/>
      <c r="BB199" s="77"/>
      <c r="BC199" s="77"/>
      <c r="BD199" s="77"/>
      <c r="BE199" s="77"/>
      <c r="BF199" s="74"/>
      <c r="BG199" s="77"/>
      <c r="BH199" s="77"/>
      <c r="BI199" s="77"/>
      <c r="BJ199" s="72"/>
      <c r="BK199" s="85" t="s">
        <v>162</v>
      </c>
      <c r="BL199" s="85" t="s">
        <v>163</v>
      </c>
      <c r="BM199" s="89"/>
      <c r="BN199" s="263">
        <f>BO199</f>
        <v>5044</v>
      </c>
      <c r="BO199" s="263">
        <v>5044</v>
      </c>
      <c r="BP199" s="74"/>
      <c r="BQ199" s="74"/>
      <c r="BR199" s="74"/>
      <c r="BS199" s="74"/>
      <c r="BT199" s="74"/>
      <c r="BU199" s="74"/>
      <c r="BV199" s="74"/>
      <c r="BW199" s="74"/>
      <c r="BX199" s="74"/>
      <c r="BY199" s="74"/>
      <c r="BZ199" s="75"/>
      <c r="CA199" s="74"/>
      <c r="CB199" s="74"/>
      <c r="CC199" s="74"/>
      <c r="CD199" s="74"/>
      <c r="CE199" s="75"/>
      <c r="CF199" s="74"/>
      <c r="CG199" s="74"/>
      <c r="CH199" s="74"/>
      <c r="CI199" s="74"/>
      <c r="CJ199" s="75">
        <f t="shared" si="249"/>
        <v>0</v>
      </c>
      <c r="CK199" s="75"/>
      <c r="CL199" s="75"/>
      <c r="CM199" s="75"/>
      <c r="CN199" s="75"/>
      <c r="CO199" s="74"/>
      <c r="CP199" s="74"/>
      <c r="CQ199" s="77"/>
      <c r="CR199" s="77"/>
      <c r="CS199" s="77"/>
      <c r="CT199" s="74">
        <f t="shared" si="250"/>
        <v>5000</v>
      </c>
      <c r="CU199" s="41">
        <f t="shared" ref="CU199:CV199" si="255">AH199-BQ199-CA199-CK199</f>
        <v>0</v>
      </c>
      <c r="CV199" s="41">
        <f t="shared" si="255"/>
        <v>0</v>
      </c>
      <c r="CW199" s="41">
        <v>5000</v>
      </c>
      <c r="CX199" s="75"/>
      <c r="CY199" s="41"/>
      <c r="CZ199" s="72"/>
      <c r="DA199" s="72"/>
      <c r="DB199" s="400"/>
      <c r="DC199" s="42"/>
      <c r="DD199" s="39"/>
      <c r="DE199" s="39" t="s">
        <v>150</v>
      </c>
      <c r="DF199" s="41"/>
      <c r="DG199" s="268">
        <f t="shared" si="252"/>
        <v>5044</v>
      </c>
      <c r="DH199" s="253">
        <f t="shared" si="253"/>
        <v>44</v>
      </c>
      <c r="DI199" s="254"/>
      <c r="DJ199" s="237"/>
      <c r="DK199" s="237"/>
      <c r="DL199" s="237"/>
      <c r="DM199" s="237"/>
      <c r="DN199" s="237"/>
      <c r="DO199" s="237"/>
      <c r="DP199" s="237"/>
      <c r="DQ199" s="237"/>
      <c r="DR199" s="237"/>
    </row>
    <row r="200" spans="1:122" ht="15.75" hidden="1" customHeight="1">
      <c r="A200" s="276" t="s">
        <v>43</v>
      </c>
      <c r="B200" s="90" t="s">
        <v>461</v>
      </c>
      <c r="C200" s="72"/>
      <c r="D200" s="89"/>
      <c r="E200" s="72">
        <v>2023</v>
      </c>
      <c r="F200" s="72">
        <v>2025</v>
      </c>
      <c r="G200" s="89" t="s">
        <v>463</v>
      </c>
      <c r="H200" s="263">
        <v>3000</v>
      </c>
      <c r="I200" s="263">
        <v>3000</v>
      </c>
      <c r="J200" s="259"/>
      <c r="K200" s="259"/>
      <c r="L200" s="259"/>
      <c r="M200" s="259"/>
      <c r="N200" s="260"/>
      <c r="O200" s="260"/>
      <c r="P200" s="260"/>
      <c r="Q200" s="259"/>
      <c r="R200" s="263"/>
      <c r="S200" s="263"/>
      <c r="T200" s="259"/>
      <c r="U200" s="259"/>
      <c r="V200" s="259">
        <v>3000</v>
      </c>
      <c r="W200" s="74">
        <v>0</v>
      </c>
      <c r="X200" s="74">
        <v>3000</v>
      </c>
      <c r="Y200" s="74">
        <v>0</v>
      </c>
      <c r="Z200" s="74">
        <v>3000</v>
      </c>
      <c r="AA200" s="74">
        <v>0</v>
      </c>
      <c r="AB200" s="74">
        <v>3000</v>
      </c>
      <c r="AC200" s="74">
        <f t="shared" si="243"/>
        <v>0</v>
      </c>
      <c r="AD200" s="74">
        <f t="shared" si="244"/>
        <v>3000</v>
      </c>
      <c r="AE200" s="74">
        <f t="shared" si="245"/>
        <v>3000</v>
      </c>
      <c r="AF200" s="74">
        <f t="shared" si="246"/>
        <v>3000</v>
      </c>
      <c r="AG200" s="77">
        <f t="shared" ref="AG200:AG201" si="256">SUM(AH200:AJ200)</f>
        <v>2700</v>
      </c>
      <c r="AH200" s="77"/>
      <c r="AI200" s="77"/>
      <c r="AJ200" s="77">
        <v>2700</v>
      </c>
      <c r="AK200" s="77"/>
      <c r="AL200" s="74"/>
      <c r="AM200" s="77"/>
      <c r="AN200" s="77"/>
      <c r="AO200" s="77"/>
      <c r="AP200" s="74"/>
      <c r="AQ200" s="77"/>
      <c r="AR200" s="77"/>
      <c r="AS200" s="77"/>
      <c r="AT200" s="77"/>
      <c r="AU200" s="74">
        <f t="shared" si="248"/>
        <v>300</v>
      </c>
      <c r="AV200" s="74"/>
      <c r="AW200" s="74">
        <v>300</v>
      </c>
      <c r="AX200" s="77"/>
      <c r="AY200" s="77"/>
      <c r="AZ200" s="77"/>
      <c r="BA200" s="77"/>
      <c r="BB200" s="77"/>
      <c r="BC200" s="77"/>
      <c r="BD200" s="77"/>
      <c r="BE200" s="77"/>
      <c r="BF200" s="74"/>
      <c r="BG200" s="77"/>
      <c r="BH200" s="77"/>
      <c r="BI200" s="399"/>
      <c r="BJ200" s="72"/>
      <c r="BK200" s="89">
        <v>2023</v>
      </c>
      <c r="BL200" s="89">
        <v>2025</v>
      </c>
      <c r="BM200" s="51" t="s">
        <v>462</v>
      </c>
      <c r="BN200" s="263">
        <v>3000</v>
      </c>
      <c r="BO200" s="263">
        <v>3000</v>
      </c>
      <c r="BP200" s="74"/>
      <c r="BQ200" s="74"/>
      <c r="BR200" s="74"/>
      <c r="BS200" s="74"/>
      <c r="BT200" s="74"/>
      <c r="BU200" s="74"/>
      <c r="BV200" s="74"/>
      <c r="BW200" s="74"/>
      <c r="BX200" s="74"/>
      <c r="BY200" s="74"/>
      <c r="BZ200" s="75"/>
      <c r="CA200" s="74"/>
      <c r="CB200" s="74"/>
      <c r="CC200" s="74"/>
      <c r="CD200" s="74"/>
      <c r="CE200" s="75"/>
      <c r="CF200" s="74"/>
      <c r="CG200" s="74"/>
      <c r="CH200" s="74"/>
      <c r="CI200" s="74"/>
      <c r="CJ200" s="75">
        <f t="shared" si="249"/>
        <v>300</v>
      </c>
      <c r="CK200" s="75"/>
      <c r="CL200" s="75"/>
      <c r="CM200" s="75"/>
      <c r="CN200" s="75"/>
      <c r="CO200" s="74"/>
      <c r="CP200" s="74">
        <v>300</v>
      </c>
      <c r="CQ200" s="77"/>
      <c r="CR200" s="77"/>
      <c r="CS200" s="77"/>
      <c r="CT200" s="74">
        <f t="shared" si="250"/>
        <v>2000</v>
      </c>
      <c r="CU200" s="41">
        <f t="shared" ref="CU200:CV200" si="257">AH200-BQ200-CA200-CK200</f>
        <v>0</v>
      </c>
      <c r="CV200" s="41">
        <f t="shared" si="257"/>
        <v>0</v>
      </c>
      <c r="CW200" s="41">
        <v>2000</v>
      </c>
      <c r="CX200" s="75"/>
      <c r="CY200" s="41"/>
      <c r="CZ200" s="72"/>
      <c r="DA200" s="72"/>
      <c r="DB200" s="400"/>
      <c r="DC200" s="42"/>
      <c r="DD200" s="39"/>
      <c r="DE200" s="39" t="s">
        <v>226</v>
      </c>
      <c r="DF200" s="41"/>
      <c r="DG200" s="268">
        <f t="shared" si="252"/>
        <v>2700</v>
      </c>
      <c r="DH200" s="253">
        <f t="shared" si="253"/>
        <v>700</v>
      </c>
      <c r="DI200" s="254"/>
      <c r="DJ200" s="237"/>
      <c r="DK200" s="237"/>
      <c r="DL200" s="237"/>
      <c r="DM200" s="237"/>
      <c r="DN200" s="237"/>
      <c r="DO200" s="237"/>
      <c r="DP200" s="237"/>
      <c r="DQ200" s="237"/>
      <c r="DR200" s="237"/>
    </row>
    <row r="201" spans="1:122" ht="39.75" hidden="1" customHeight="1">
      <c r="A201" s="276" t="s">
        <v>44</v>
      </c>
      <c r="B201" s="90" t="s">
        <v>464</v>
      </c>
      <c r="C201" s="72"/>
      <c r="D201" s="89"/>
      <c r="E201" s="72">
        <v>2023</v>
      </c>
      <c r="F201" s="72">
        <v>2025</v>
      </c>
      <c r="G201" s="89" t="s">
        <v>466</v>
      </c>
      <c r="H201" s="263">
        <v>8359</v>
      </c>
      <c r="I201" s="263">
        <v>8359</v>
      </c>
      <c r="J201" s="259"/>
      <c r="K201" s="259"/>
      <c r="L201" s="259"/>
      <c r="M201" s="259"/>
      <c r="N201" s="260"/>
      <c r="O201" s="260"/>
      <c r="P201" s="260"/>
      <c r="Q201" s="259"/>
      <c r="R201" s="263"/>
      <c r="S201" s="263"/>
      <c r="T201" s="259"/>
      <c r="U201" s="259"/>
      <c r="V201" s="259">
        <v>8359</v>
      </c>
      <c r="W201" s="74">
        <v>0</v>
      </c>
      <c r="X201" s="74">
        <v>8359</v>
      </c>
      <c r="Y201" s="74">
        <v>0</v>
      </c>
      <c r="Z201" s="74">
        <v>8359</v>
      </c>
      <c r="AA201" s="74">
        <v>0</v>
      </c>
      <c r="AB201" s="74">
        <v>8359</v>
      </c>
      <c r="AC201" s="74">
        <f t="shared" si="243"/>
        <v>0</v>
      </c>
      <c r="AD201" s="74">
        <f t="shared" si="244"/>
        <v>8359</v>
      </c>
      <c r="AE201" s="74">
        <f t="shared" si="245"/>
        <v>8359</v>
      </c>
      <c r="AF201" s="74">
        <f t="shared" si="246"/>
        <v>8359</v>
      </c>
      <c r="AG201" s="77">
        <f t="shared" si="256"/>
        <v>7559</v>
      </c>
      <c r="AH201" s="77"/>
      <c r="AI201" s="77"/>
      <c r="AJ201" s="77">
        <v>7559</v>
      </c>
      <c r="AK201" s="77"/>
      <c r="AL201" s="74"/>
      <c r="AM201" s="77"/>
      <c r="AN201" s="77"/>
      <c r="AO201" s="77"/>
      <c r="AP201" s="74"/>
      <c r="AQ201" s="77"/>
      <c r="AR201" s="77"/>
      <c r="AS201" s="77"/>
      <c r="AT201" s="77"/>
      <c r="AU201" s="74">
        <f t="shared" si="248"/>
        <v>800</v>
      </c>
      <c r="AV201" s="74"/>
      <c r="AW201" s="74">
        <v>800</v>
      </c>
      <c r="AX201" s="77"/>
      <c r="AY201" s="77"/>
      <c r="AZ201" s="77"/>
      <c r="BA201" s="77"/>
      <c r="BB201" s="77"/>
      <c r="BC201" s="77"/>
      <c r="BD201" s="77"/>
      <c r="BE201" s="77"/>
      <c r="BF201" s="74"/>
      <c r="BG201" s="77"/>
      <c r="BH201" s="77"/>
      <c r="BI201" s="399"/>
      <c r="BJ201" s="72"/>
      <c r="BK201" s="89">
        <v>2023</v>
      </c>
      <c r="BL201" s="89">
        <v>2025</v>
      </c>
      <c r="BM201" s="51" t="s">
        <v>465</v>
      </c>
      <c r="BN201" s="263">
        <v>8359</v>
      </c>
      <c r="BO201" s="263">
        <v>8359</v>
      </c>
      <c r="BP201" s="74"/>
      <c r="BQ201" s="74"/>
      <c r="BR201" s="74"/>
      <c r="BS201" s="74"/>
      <c r="BT201" s="74"/>
      <c r="BU201" s="74"/>
      <c r="BV201" s="74"/>
      <c r="BW201" s="74"/>
      <c r="BX201" s="74"/>
      <c r="BY201" s="74"/>
      <c r="BZ201" s="75"/>
      <c r="CA201" s="74"/>
      <c r="CB201" s="74"/>
      <c r="CC201" s="74"/>
      <c r="CD201" s="74"/>
      <c r="CE201" s="75"/>
      <c r="CF201" s="74"/>
      <c r="CG201" s="74"/>
      <c r="CH201" s="74"/>
      <c r="CI201" s="74"/>
      <c r="CJ201" s="75">
        <f t="shared" si="249"/>
        <v>800</v>
      </c>
      <c r="CK201" s="75"/>
      <c r="CL201" s="75"/>
      <c r="CM201" s="75"/>
      <c r="CN201" s="75"/>
      <c r="CO201" s="74"/>
      <c r="CP201" s="74">
        <v>800</v>
      </c>
      <c r="CQ201" s="77"/>
      <c r="CR201" s="77"/>
      <c r="CS201" s="77"/>
      <c r="CT201" s="74">
        <f t="shared" si="250"/>
        <v>6000</v>
      </c>
      <c r="CU201" s="41">
        <f t="shared" ref="CU201:CV201" si="258">AH201-BQ201-CA201-CK201</f>
        <v>0</v>
      </c>
      <c r="CV201" s="41">
        <f t="shared" si="258"/>
        <v>0</v>
      </c>
      <c r="CW201" s="41">
        <v>6000</v>
      </c>
      <c r="CX201" s="75"/>
      <c r="CY201" s="41"/>
      <c r="CZ201" s="72"/>
      <c r="DA201" s="72"/>
      <c r="DB201" s="400"/>
      <c r="DC201" s="42"/>
      <c r="DD201" s="39"/>
      <c r="DE201" s="39" t="s">
        <v>226</v>
      </c>
      <c r="DF201" s="41"/>
      <c r="DG201" s="268">
        <f t="shared" si="252"/>
        <v>7559</v>
      </c>
      <c r="DH201" s="253">
        <f t="shared" si="253"/>
        <v>1559</v>
      </c>
      <c r="DI201" s="254"/>
      <c r="DJ201" s="237"/>
      <c r="DK201" s="237"/>
      <c r="DL201" s="237"/>
      <c r="DM201" s="237"/>
      <c r="DN201" s="237"/>
      <c r="DO201" s="237"/>
      <c r="DP201" s="237"/>
      <c r="DQ201" s="237"/>
      <c r="DR201" s="237"/>
    </row>
    <row r="202" spans="1:122" ht="28.5" customHeight="1">
      <c r="A202" s="30" t="s">
        <v>279</v>
      </c>
      <c r="B202" s="249" t="s">
        <v>64</v>
      </c>
      <c r="C202" s="231"/>
      <c r="D202" s="231"/>
      <c r="E202" s="57"/>
      <c r="F202" s="57"/>
      <c r="G202" s="231"/>
      <c r="H202" s="40" t="e">
        <f t="shared" ref="H202:U202" si="259">#REF!+H203</f>
        <v>#REF!</v>
      </c>
      <c r="I202" s="40" t="e">
        <f t="shared" si="259"/>
        <v>#REF!</v>
      </c>
      <c r="J202" s="40" t="e">
        <f t="shared" si="259"/>
        <v>#REF!</v>
      </c>
      <c r="K202" s="40" t="e">
        <f t="shared" si="259"/>
        <v>#REF!</v>
      </c>
      <c r="L202" s="40" t="e">
        <f t="shared" si="259"/>
        <v>#REF!</v>
      </c>
      <c r="M202" s="40" t="e">
        <f t="shared" si="259"/>
        <v>#REF!</v>
      </c>
      <c r="N202" s="40" t="e">
        <f t="shared" si="259"/>
        <v>#REF!</v>
      </c>
      <c r="O202" s="40" t="e">
        <f t="shared" si="259"/>
        <v>#REF!</v>
      </c>
      <c r="P202" s="40" t="e">
        <f t="shared" si="259"/>
        <v>#REF!</v>
      </c>
      <c r="Q202" s="40" t="e">
        <f t="shared" si="259"/>
        <v>#REF!</v>
      </c>
      <c r="R202" s="40" t="e">
        <f t="shared" si="259"/>
        <v>#REF!</v>
      </c>
      <c r="S202" s="40" t="e">
        <f t="shared" si="259"/>
        <v>#REF!</v>
      </c>
      <c r="T202" s="40" t="e">
        <f t="shared" si="259"/>
        <v>#REF!</v>
      </c>
      <c r="U202" s="40" t="e">
        <f t="shared" si="259"/>
        <v>#REF!</v>
      </c>
      <c r="V202" s="40">
        <v>307188</v>
      </c>
      <c r="W202" s="40">
        <v>9440</v>
      </c>
      <c r="X202" s="40">
        <v>316628</v>
      </c>
      <c r="Y202" s="40">
        <v>0</v>
      </c>
      <c r="Z202" s="40">
        <v>316628</v>
      </c>
      <c r="AA202" s="40">
        <v>0</v>
      </c>
      <c r="AB202" s="40">
        <v>316628</v>
      </c>
      <c r="AC202" s="40" t="e">
        <f t="shared" si="243"/>
        <v>#REF!</v>
      </c>
      <c r="AD202" s="40" t="e">
        <f t="shared" si="244"/>
        <v>#REF!</v>
      </c>
      <c r="AE202" s="40" t="e">
        <f t="shared" si="245"/>
        <v>#REF!</v>
      </c>
      <c r="AF202" s="40" t="e">
        <f t="shared" si="246"/>
        <v>#REF!</v>
      </c>
      <c r="AG202" s="40" t="e">
        <f t="shared" ref="AG202:AZ202" si="260">#REF!+AG203</f>
        <v>#REF!</v>
      </c>
      <c r="AH202" s="40" t="e">
        <f t="shared" si="260"/>
        <v>#REF!</v>
      </c>
      <c r="AI202" s="40" t="e">
        <f t="shared" si="260"/>
        <v>#REF!</v>
      </c>
      <c r="AJ202" s="40" t="e">
        <f t="shared" si="260"/>
        <v>#REF!</v>
      </c>
      <c r="AK202" s="40" t="e">
        <f t="shared" si="260"/>
        <v>#REF!</v>
      </c>
      <c r="AL202" s="40" t="e">
        <f t="shared" si="260"/>
        <v>#REF!</v>
      </c>
      <c r="AM202" s="40" t="e">
        <f t="shared" si="260"/>
        <v>#REF!</v>
      </c>
      <c r="AN202" s="40" t="e">
        <f t="shared" si="260"/>
        <v>#REF!</v>
      </c>
      <c r="AO202" s="40" t="e">
        <f t="shared" si="260"/>
        <v>#REF!</v>
      </c>
      <c r="AP202" s="40" t="e">
        <f t="shared" si="260"/>
        <v>#REF!</v>
      </c>
      <c r="AQ202" s="40" t="e">
        <f t="shared" si="260"/>
        <v>#REF!</v>
      </c>
      <c r="AR202" s="40" t="e">
        <f t="shared" si="260"/>
        <v>#REF!</v>
      </c>
      <c r="AS202" s="40" t="e">
        <f t="shared" si="260"/>
        <v>#REF!</v>
      </c>
      <c r="AT202" s="40" t="e">
        <f t="shared" si="260"/>
        <v>#REF!</v>
      </c>
      <c r="AU202" s="40" t="e">
        <f t="shared" si="260"/>
        <v>#REF!</v>
      </c>
      <c r="AV202" s="40" t="e">
        <f t="shared" si="260"/>
        <v>#REF!</v>
      </c>
      <c r="AW202" s="40" t="e">
        <f t="shared" si="260"/>
        <v>#REF!</v>
      </c>
      <c r="AX202" s="40" t="e">
        <f t="shared" si="260"/>
        <v>#REF!</v>
      </c>
      <c r="AY202" s="40" t="e">
        <f t="shared" si="260"/>
        <v>#REF!</v>
      </c>
      <c r="AZ202" s="40" t="e">
        <f t="shared" si="260"/>
        <v>#REF!</v>
      </c>
      <c r="BA202" s="40"/>
      <c r="BB202" s="40" t="e">
        <f t="shared" ref="BB202:BJ202" si="261">#REF!+BB203</f>
        <v>#REF!</v>
      </c>
      <c r="BC202" s="40" t="e">
        <f t="shared" si="261"/>
        <v>#REF!</v>
      </c>
      <c r="BD202" s="40" t="e">
        <f t="shared" si="261"/>
        <v>#REF!</v>
      </c>
      <c r="BE202" s="40" t="e">
        <f t="shared" si="261"/>
        <v>#REF!</v>
      </c>
      <c r="BF202" s="40" t="e">
        <f t="shared" si="261"/>
        <v>#REF!</v>
      </c>
      <c r="BG202" s="40" t="e">
        <f t="shared" si="261"/>
        <v>#REF!</v>
      </c>
      <c r="BH202" s="40" t="e">
        <f t="shared" si="261"/>
        <v>#REF!</v>
      </c>
      <c r="BI202" s="40" t="e">
        <f t="shared" si="261"/>
        <v>#REF!</v>
      </c>
      <c r="BJ202" s="40" t="e">
        <f t="shared" si="261"/>
        <v>#REF!</v>
      </c>
      <c r="BK202" s="243"/>
      <c r="BL202" s="243"/>
      <c r="BM202" s="243"/>
      <c r="BN202" s="40">
        <f t="shared" ref="BN202:CX202" si="262">BN203+BN206</f>
        <v>101354</v>
      </c>
      <c r="BO202" s="40">
        <f t="shared" si="262"/>
        <v>99814</v>
      </c>
      <c r="BP202" s="40">
        <f t="shared" si="262"/>
        <v>3090</v>
      </c>
      <c r="BQ202" s="40">
        <f t="shared" si="262"/>
        <v>90</v>
      </c>
      <c r="BR202" s="40">
        <f t="shared" si="262"/>
        <v>0</v>
      </c>
      <c r="BS202" s="40">
        <f t="shared" si="262"/>
        <v>3000</v>
      </c>
      <c r="BT202" s="40">
        <f t="shared" si="262"/>
        <v>0</v>
      </c>
      <c r="BU202" s="40">
        <f t="shared" si="262"/>
        <v>3090</v>
      </c>
      <c r="BV202" s="40">
        <f t="shared" si="262"/>
        <v>90</v>
      </c>
      <c r="BW202" s="40">
        <f t="shared" si="262"/>
        <v>0</v>
      </c>
      <c r="BX202" s="40">
        <f t="shared" si="262"/>
        <v>3000</v>
      </c>
      <c r="BY202" s="40">
        <f t="shared" si="262"/>
        <v>0</v>
      </c>
      <c r="BZ202" s="40">
        <f t="shared" si="262"/>
        <v>26650</v>
      </c>
      <c r="CA202" s="40">
        <f t="shared" si="262"/>
        <v>23000</v>
      </c>
      <c r="CB202" s="40">
        <f t="shared" si="262"/>
        <v>0</v>
      </c>
      <c r="CC202" s="40">
        <f t="shared" si="262"/>
        <v>3650</v>
      </c>
      <c r="CD202" s="40">
        <f t="shared" si="262"/>
        <v>0</v>
      </c>
      <c r="CE202" s="40">
        <f t="shared" si="262"/>
        <v>26650</v>
      </c>
      <c r="CF202" s="40">
        <f t="shared" si="262"/>
        <v>23000</v>
      </c>
      <c r="CG202" s="40">
        <f t="shared" si="262"/>
        <v>0</v>
      </c>
      <c r="CH202" s="40">
        <f t="shared" si="262"/>
        <v>3650</v>
      </c>
      <c r="CI202" s="40">
        <f t="shared" si="262"/>
        <v>0</v>
      </c>
      <c r="CJ202" s="40">
        <f t="shared" si="262"/>
        <v>24455</v>
      </c>
      <c r="CK202" s="40">
        <f t="shared" si="262"/>
        <v>15436</v>
      </c>
      <c r="CL202" s="40">
        <f t="shared" si="262"/>
        <v>0</v>
      </c>
      <c r="CM202" s="40">
        <f t="shared" si="262"/>
        <v>3000</v>
      </c>
      <c r="CN202" s="40">
        <f t="shared" si="262"/>
        <v>0</v>
      </c>
      <c r="CO202" s="40">
        <f t="shared" si="262"/>
        <v>0</v>
      </c>
      <c r="CP202" s="40">
        <f t="shared" si="262"/>
        <v>3854</v>
      </c>
      <c r="CQ202" s="40">
        <f t="shared" si="262"/>
        <v>0</v>
      </c>
      <c r="CR202" s="40">
        <f t="shared" si="262"/>
        <v>2165</v>
      </c>
      <c r="CS202" s="40">
        <f t="shared" si="262"/>
        <v>0</v>
      </c>
      <c r="CT202" s="40">
        <f t="shared" si="262"/>
        <v>44739</v>
      </c>
      <c r="CU202" s="40">
        <f t="shared" si="262"/>
        <v>20874</v>
      </c>
      <c r="CV202" s="40">
        <f t="shared" si="262"/>
        <v>0</v>
      </c>
      <c r="CW202" s="40">
        <f t="shared" si="262"/>
        <v>23865</v>
      </c>
      <c r="CX202" s="40">
        <f t="shared" si="262"/>
        <v>0</v>
      </c>
      <c r="CY202" s="40">
        <f>+CY203</f>
        <v>0</v>
      </c>
      <c r="CZ202" s="40"/>
      <c r="DA202" s="40"/>
      <c r="DB202" s="40" t="e">
        <f t="shared" ref="DB202:DF202" si="263">#REF!+DB203</f>
        <v>#REF!</v>
      </c>
      <c r="DC202" s="40" t="e">
        <f t="shared" si="263"/>
        <v>#REF!</v>
      </c>
      <c r="DD202" s="40" t="e">
        <f t="shared" si="263"/>
        <v>#REF!</v>
      </c>
      <c r="DE202" s="40" t="e">
        <f t="shared" si="263"/>
        <v>#REF!</v>
      </c>
      <c r="DF202" s="40" t="e">
        <f t="shared" si="263"/>
        <v>#REF!</v>
      </c>
      <c r="DG202" s="268" t="e">
        <f t="shared" si="252"/>
        <v>#REF!</v>
      </c>
      <c r="DH202" s="247" t="e">
        <f t="shared" si="253"/>
        <v>#REF!</v>
      </c>
      <c r="DI202" s="248"/>
      <c r="DJ202" s="244"/>
      <c r="DK202" s="244"/>
      <c r="DL202" s="244"/>
      <c r="DM202" s="244"/>
      <c r="DN202" s="244"/>
      <c r="DO202" s="244"/>
      <c r="DP202" s="244"/>
      <c r="DQ202" s="244"/>
      <c r="DR202" s="244"/>
    </row>
    <row r="203" spans="1:122" ht="34.5" hidden="1" customHeight="1">
      <c r="A203" s="30"/>
      <c r="B203" s="249" t="s">
        <v>715</v>
      </c>
      <c r="C203" s="231"/>
      <c r="D203" s="231"/>
      <c r="E203" s="84"/>
      <c r="F203" s="84"/>
      <c r="G203" s="231"/>
      <c r="H203" s="40">
        <f t="shared" ref="H203:U203" si="264">SUM(H204:H210)</f>
        <v>106030</v>
      </c>
      <c r="I203" s="40">
        <f t="shared" si="264"/>
        <v>104490</v>
      </c>
      <c r="J203" s="40">
        <f t="shared" si="264"/>
        <v>12400</v>
      </c>
      <c r="K203" s="40">
        <f t="shared" si="264"/>
        <v>12400</v>
      </c>
      <c r="L203" s="40">
        <f t="shared" si="264"/>
        <v>0</v>
      </c>
      <c r="M203" s="40">
        <f t="shared" si="264"/>
        <v>0</v>
      </c>
      <c r="N203" s="40">
        <f t="shared" si="264"/>
        <v>12000</v>
      </c>
      <c r="O203" s="40">
        <f t="shared" si="264"/>
        <v>12000</v>
      </c>
      <c r="P203" s="40">
        <f t="shared" si="264"/>
        <v>0</v>
      </c>
      <c r="Q203" s="40">
        <f t="shared" si="264"/>
        <v>12000</v>
      </c>
      <c r="R203" s="40">
        <f t="shared" si="264"/>
        <v>84550</v>
      </c>
      <c r="S203" s="40">
        <f t="shared" si="264"/>
        <v>84550</v>
      </c>
      <c r="T203" s="40">
        <f t="shared" si="264"/>
        <v>0</v>
      </c>
      <c r="U203" s="40">
        <f t="shared" si="264"/>
        <v>20874</v>
      </c>
      <c r="V203" s="40">
        <v>301054</v>
      </c>
      <c r="W203" s="40">
        <v>9440</v>
      </c>
      <c r="X203" s="40">
        <v>310494</v>
      </c>
      <c r="Y203" s="40">
        <v>0</v>
      </c>
      <c r="Z203" s="40">
        <v>310494</v>
      </c>
      <c r="AA203" s="40">
        <v>0</v>
      </c>
      <c r="AB203" s="40">
        <v>310494</v>
      </c>
      <c r="AC203" s="40">
        <f t="shared" si="243"/>
        <v>-207004</v>
      </c>
      <c r="AD203" s="40">
        <f t="shared" si="244"/>
        <v>103490</v>
      </c>
      <c r="AE203" s="40">
        <f t="shared" si="245"/>
        <v>103490</v>
      </c>
      <c r="AF203" s="40">
        <f t="shared" si="246"/>
        <v>103490</v>
      </c>
      <c r="AG203" s="40">
        <f t="shared" ref="AG203:AZ203" si="265">SUM(AG204:AG210)</f>
        <v>97471</v>
      </c>
      <c r="AH203" s="40">
        <f t="shared" si="265"/>
        <v>59400</v>
      </c>
      <c r="AI203" s="40">
        <f t="shared" si="265"/>
        <v>0</v>
      </c>
      <c r="AJ203" s="40">
        <f t="shared" si="265"/>
        <v>38071</v>
      </c>
      <c r="AK203" s="40">
        <f t="shared" si="265"/>
        <v>0</v>
      </c>
      <c r="AL203" s="40">
        <f t="shared" si="265"/>
        <v>0</v>
      </c>
      <c r="AM203" s="40">
        <f t="shared" si="265"/>
        <v>0</v>
      </c>
      <c r="AN203" s="40">
        <f t="shared" si="265"/>
        <v>0</v>
      </c>
      <c r="AO203" s="40">
        <f t="shared" si="265"/>
        <v>0</v>
      </c>
      <c r="AP203" s="40">
        <f t="shared" si="265"/>
        <v>0</v>
      </c>
      <c r="AQ203" s="40">
        <f t="shared" si="265"/>
        <v>0</v>
      </c>
      <c r="AR203" s="40">
        <f t="shared" si="265"/>
        <v>0</v>
      </c>
      <c r="AS203" s="40">
        <f t="shared" si="265"/>
        <v>0</v>
      </c>
      <c r="AT203" s="40">
        <f t="shared" si="265"/>
        <v>0</v>
      </c>
      <c r="AU203" s="40">
        <f t="shared" si="265"/>
        <v>6019</v>
      </c>
      <c r="AV203" s="40">
        <f t="shared" si="265"/>
        <v>0</v>
      </c>
      <c r="AW203" s="40">
        <f t="shared" si="265"/>
        <v>3854</v>
      </c>
      <c r="AX203" s="40">
        <f t="shared" si="265"/>
        <v>0</v>
      </c>
      <c r="AY203" s="40">
        <f t="shared" si="265"/>
        <v>2165</v>
      </c>
      <c r="AZ203" s="40">
        <f t="shared" si="265"/>
        <v>0</v>
      </c>
      <c r="BA203" s="40"/>
      <c r="BB203" s="40"/>
      <c r="BC203" s="40"/>
      <c r="BD203" s="40"/>
      <c r="BE203" s="40"/>
      <c r="BF203" s="40">
        <f t="shared" ref="BF203:BI203" si="266">SUM(BF204:BF210)</f>
        <v>0</v>
      </c>
      <c r="BG203" s="40">
        <f t="shared" si="266"/>
        <v>0</v>
      </c>
      <c r="BH203" s="40">
        <f t="shared" si="266"/>
        <v>0</v>
      </c>
      <c r="BI203" s="40">
        <f t="shared" si="266"/>
        <v>0</v>
      </c>
      <c r="BJ203" s="57">
        <f>SUM(BJ204:BJ207)</f>
        <v>15761522</v>
      </c>
      <c r="BK203" s="243"/>
      <c r="BL203" s="243"/>
      <c r="BM203" s="243"/>
      <c r="BN203" s="40">
        <f t="shared" ref="BN203:CW203" si="267">SUM(BN204:BN205)</f>
        <v>80874</v>
      </c>
      <c r="BO203" s="40">
        <f t="shared" si="267"/>
        <v>80874</v>
      </c>
      <c r="BP203" s="40">
        <f t="shared" si="267"/>
        <v>3090</v>
      </c>
      <c r="BQ203" s="40">
        <f t="shared" si="267"/>
        <v>90</v>
      </c>
      <c r="BR203" s="40">
        <f t="shared" si="267"/>
        <v>0</v>
      </c>
      <c r="BS203" s="40">
        <f t="shared" si="267"/>
        <v>3000</v>
      </c>
      <c r="BT203" s="40">
        <f t="shared" si="267"/>
        <v>0</v>
      </c>
      <c r="BU203" s="40">
        <f t="shared" si="267"/>
        <v>3090</v>
      </c>
      <c r="BV203" s="40">
        <f t="shared" si="267"/>
        <v>90</v>
      </c>
      <c r="BW203" s="40">
        <f t="shared" si="267"/>
        <v>0</v>
      </c>
      <c r="BX203" s="40">
        <f t="shared" si="267"/>
        <v>3000</v>
      </c>
      <c r="BY203" s="40">
        <f t="shared" si="267"/>
        <v>0</v>
      </c>
      <c r="BZ203" s="40">
        <f t="shared" si="267"/>
        <v>26650</v>
      </c>
      <c r="CA203" s="40">
        <f t="shared" si="267"/>
        <v>23000</v>
      </c>
      <c r="CB203" s="40">
        <f t="shared" si="267"/>
        <v>0</v>
      </c>
      <c r="CC203" s="40">
        <f t="shared" si="267"/>
        <v>3650</v>
      </c>
      <c r="CD203" s="40">
        <f t="shared" si="267"/>
        <v>0</v>
      </c>
      <c r="CE203" s="40">
        <f t="shared" si="267"/>
        <v>26650</v>
      </c>
      <c r="CF203" s="40">
        <f t="shared" si="267"/>
        <v>23000</v>
      </c>
      <c r="CG203" s="40">
        <f t="shared" si="267"/>
        <v>0</v>
      </c>
      <c r="CH203" s="40">
        <f t="shared" si="267"/>
        <v>3650</v>
      </c>
      <c r="CI203" s="40">
        <f t="shared" si="267"/>
        <v>0</v>
      </c>
      <c r="CJ203" s="40">
        <f t="shared" si="267"/>
        <v>18436</v>
      </c>
      <c r="CK203" s="40">
        <f t="shared" si="267"/>
        <v>15436</v>
      </c>
      <c r="CL203" s="40">
        <f t="shared" si="267"/>
        <v>0</v>
      </c>
      <c r="CM203" s="40">
        <f t="shared" si="267"/>
        <v>3000</v>
      </c>
      <c r="CN203" s="40">
        <f t="shared" si="267"/>
        <v>0</v>
      </c>
      <c r="CO203" s="40">
        <f t="shared" si="267"/>
        <v>0</v>
      </c>
      <c r="CP203" s="40">
        <f t="shared" si="267"/>
        <v>0</v>
      </c>
      <c r="CQ203" s="40">
        <f t="shared" si="267"/>
        <v>0</v>
      </c>
      <c r="CR203" s="40">
        <f t="shared" si="267"/>
        <v>0</v>
      </c>
      <c r="CS203" s="40">
        <f t="shared" si="267"/>
        <v>0</v>
      </c>
      <c r="CT203" s="40">
        <f t="shared" si="267"/>
        <v>31899</v>
      </c>
      <c r="CU203" s="40">
        <f t="shared" si="267"/>
        <v>20874</v>
      </c>
      <c r="CV203" s="40">
        <f t="shared" si="267"/>
        <v>0</v>
      </c>
      <c r="CW203" s="40">
        <f t="shared" si="267"/>
        <v>11025</v>
      </c>
      <c r="CX203" s="40">
        <f t="shared" ref="CX203:CY203" si="268">SUM(CX204:CX210)</f>
        <v>0</v>
      </c>
      <c r="CY203" s="40">
        <f t="shared" si="268"/>
        <v>0</v>
      </c>
      <c r="CZ203" s="40"/>
      <c r="DA203" s="40"/>
      <c r="DB203" s="30"/>
      <c r="DC203" s="30"/>
      <c r="DD203" s="30"/>
      <c r="DE203" s="30"/>
      <c r="DF203" s="57"/>
      <c r="DG203" s="268">
        <f t="shared" si="252"/>
        <v>55314</v>
      </c>
      <c r="DH203" s="247">
        <f t="shared" si="253"/>
        <v>23415</v>
      </c>
      <c r="DI203" s="248"/>
      <c r="DJ203" s="244"/>
      <c r="DK203" s="244"/>
      <c r="DL203" s="244"/>
      <c r="DM203" s="244"/>
      <c r="DN203" s="244"/>
      <c r="DO203" s="244"/>
      <c r="DP203" s="244"/>
      <c r="DQ203" s="244"/>
      <c r="DR203" s="244"/>
    </row>
    <row r="204" spans="1:122" ht="15.75" hidden="1" customHeight="1">
      <c r="A204" s="276" t="s">
        <v>39</v>
      </c>
      <c r="B204" s="90" t="s">
        <v>984</v>
      </c>
      <c r="C204" s="89" t="s">
        <v>985</v>
      </c>
      <c r="D204" s="89"/>
      <c r="E204" s="72">
        <v>2021</v>
      </c>
      <c r="F204" s="72">
        <v>2024</v>
      </c>
      <c r="G204" s="403" t="s">
        <v>986</v>
      </c>
      <c r="H204" s="77">
        <v>60000</v>
      </c>
      <c r="I204" s="77">
        <v>60000</v>
      </c>
      <c r="J204" s="261"/>
      <c r="K204" s="261"/>
      <c r="L204" s="261"/>
      <c r="M204" s="261"/>
      <c r="N204" s="261"/>
      <c r="O204" s="261"/>
      <c r="P204" s="261"/>
      <c r="Q204" s="261"/>
      <c r="R204" s="77">
        <f t="shared" ref="R204:R205" si="269">S204</f>
        <v>59400</v>
      </c>
      <c r="S204" s="77">
        <v>59400</v>
      </c>
      <c r="T204" s="261"/>
      <c r="U204" s="261"/>
      <c r="V204" s="261">
        <v>59400</v>
      </c>
      <c r="W204" s="74">
        <v>0</v>
      </c>
      <c r="X204" s="74">
        <v>59400</v>
      </c>
      <c r="Y204" s="74">
        <v>0</v>
      </c>
      <c r="Z204" s="74">
        <v>59400</v>
      </c>
      <c r="AA204" s="74">
        <v>0</v>
      </c>
      <c r="AB204" s="74">
        <v>59400</v>
      </c>
      <c r="AC204" s="74">
        <f t="shared" si="243"/>
        <v>0</v>
      </c>
      <c r="AD204" s="74">
        <f t="shared" si="244"/>
        <v>59400</v>
      </c>
      <c r="AE204" s="74">
        <f t="shared" si="245"/>
        <v>59400</v>
      </c>
      <c r="AF204" s="74">
        <f t="shared" si="246"/>
        <v>59400</v>
      </c>
      <c r="AG204" s="77">
        <f>AH204</f>
        <v>59400</v>
      </c>
      <c r="AH204" s="77">
        <v>59400</v>
      </c>
      <c r="AI204" s="77"/>
      <c r="AJ204" s="77"/>
      <c r="AK204" s="77"/>
      <c r="AL204" s="77"/>
      <c r="AM204" s="77"/>
      <c r="AN204" s="77"/>
      <c r="AO204" s="77"/>
      <c r="AP204" s="74">
        <f t="shared" ref="AP204:AP205" si="270">SUM(AQ204:AT204)</f>
        <v>0</v>
      </c>
      <c r="AQ204" s="77"/>
      <c r="AR204" s="77"/>
      <c r="AS204" s="77"/>
      <c r="AT204" s="77"/>
      <c r="AU204" s="74">
        <f t="shared" ref="AU204:AU205" si="271">SUM(AV204:AZ204)</f>
        <v>0</v>
      </c>
      <c r="AV204" s="74"/>
      <c r="AW204" s="74"/>
      <c r="AX204" s="77"/>
      <c r="AY204" s="77"/>
      <c r="AZ204" s="77"/>
      <c r="BA204" s="77"/>
      <c r="BB204" s="77"/>
      <c r="BC204" s="77"/>
      <c r="BD204" s="77"/>
      <c r="BE204" s="77"/>
      <c r="BF204" s="74">
        <f t="shared" ref="BF204:BF205" si="272">SUM(BG204:BI204)</f>
        <v>0</v>
      </c>
      <c r="BG204" s="77"/>
      <c r="BH204" s="77"/>
      <c r="BI204" s="77"/>
      <c r="BJ204" s="72">
        <v>7883876</v>
      </c>
      <c r="BK204" s="89">
        <v>2021</v>
      </c>
      <c r="BL204" s="89">
        <v>2024</v>
      </c>
      <c r="BM204" s="89" t="s">
        <v>986</v>
      </c>
      <c r="BN204" s="77">
        <v>60000</v>
      </c>
      <c r="BO204" s="77">
        <v>60000</v>
      </c>
      <c r="BP204" s="261">
        <v>90</v>
      </c>
      <c r="BQ204" s="261">
        <v>90</v>
      </c>
      <c r="BR204" s="261"/>
      <c r="BS204" s="261"/>
      <c r="BT204" s="261"/>
      <c r="BU204" s="261">
        <v>90</v>
      </c>
      <c r="BV204" s="261">
        <v>90</v>
      </c>
      <c r="BW204" s="261"/>
      <c r="BX204" s="261"/>
      <c r="BY204" s="261"/>
      <c r="BZ204" s="80">
        <f>CA204</f>
        <v>23000</v>
      </c>
      <c r="CA204" s="80">
        <v>23000</v>
      </c>
      <c r="CB204" s="80"/>
      <c r="CC204" s="80"/>
      <c r="CD204" s="80"/>
      <c r="CE204" s="80">
        <f>CF204</f>
        <v>23000</v>
      </c>
      <c r="CF204" s="80">
        <v>23000</v>
      </c>
      <c r="CG204" s="80"/>
      <c r="CH204" s="80"/>
      <c r="CI204" s="80"/>
      <c r="CJ204" s="75">
        <f t="shared" ref="CJ204:CJ205" si="273">SUM(CK204:CS204)</f>
        <v>15436</v>
      </c>
      <c r="CK204" s="75">
        <v>15436</v>
      </c>
      <c r="CL204" s="75">
        <f t="shared" ref="CL204:CM204" si="274">AI204-BR204-CB204</f>
        <v>0</v>
      </c>
      <c r="CM204" s="75">
        <f t="shared" si="274"/>
        <v>0</v>
      </c>
      <c r="CN204" s="80"/>
      <c r="CO204" s="74"/>
      <c r="CP204" s="74"/>
      <c r="CQ204" s="77"/>
      <c r="CR204" s="77"/>
      <c r="CS204" s="77"/>
      <c r="CT204" s="74">
        <f t="shared" ref="CT204:CT205" si="275">SUM(CU204:CW204)</f>
        <v>20874</v>
      </c>
      <c r="CU204" s="41">
        <f t="shared" ref="CU204:CW204" si="276">AH204-BQ204-CA204-CK204</f>
        <v>20874</v>
      </c>
      <c r="CV204" s="41">
        <f t="shared" si="276"/>
        <v>0</v>
      </c>
      <c r="CW204" s="41">
        <f t="shared" si="276"/>
        <v>0</v>
      </c>
      <c r="CX204" s="80"/>
      <c r="CY204" s="42"/>
      <c r="CZ204" s="72"/>
      <c r="DA204" s="72"/>
      <c r="DB204" s="39"/>
      <c r="DC204" s="39"/>
      <c r="DD204" s="39" t="s">
        <v>17</v>
      </c>
      <c r="DE204" s="39" t="s">
        <v>341</v>
      </c>
      <c r="DF204" s="39" t="s">
        <v>734</v>
      </c>
      <c r="DG204" s="268">
        <f t="shared" si="252"/>
        <v>20874</v>
      </c>
      <c r="DH204" s="253">
        <f t="shared" si="253"/>
        <v>0</v>
      </c>
      <c r="DI204" s="254"/>
      <c r="DJ204" s="237"/>
      <c r="DK204" s="237"/>
      <c r="DL204" s="237"/>
      <c r="DM204" s="237"/>
      <c r="DN204" s="237"/>
      <c r="DO204" s="237"/>
      <c r="DP204" s="237"/>
      <c r="DQ204" s="237"/>
      <c r="DR204" s="237"/>
    </row>
    <row r="205" spans="1:122" ht="38.25" hidden="1" customHeight="1">
      <c r="A205" s="276" t="s">
        <v>40</v>
      </c>
      <c r="B205" s="90" t="s">
        <v>987</v>
      </c>
      <c r="C205" s="89" t="s">
        <v>988</v>
      </c>
      <c r="D205" s="89"/>
      <c r="E205" s="72">
        <v>2021</v>
      </c>
      <c r="F205" s="72">
        <v>2023</v>
      </c>
      <c r="G205" s="403" t="s">
        <v>989</v>
      </c>
      <c r="H205" s="77">
        <f>I205</f>
        <v>25550</v>
      </c>
      <c r="I205" s="74">
        <v>25550</v>
      </c>
      <c r="J205" s="74">
        <v>12400</v>
      </c>
      <c r="K205" s="74">
        <v>12400</v>
      </c>
      <c r="L205" s="259"/>
      <c r="M205" s="259"/>
      <c r="N205" s="260">
        <f>O205</f>
        <v>12000</v>
      </c>
      <c r="O205" s="260">
        <f>P205+Q205</f>
        <v>12000</v>
      </c>
      <c r="P205" s="260"/>
      <c r="Q205" s="75">
        <v>12000</v>
      </c>
      <c r="R205" s="74">
        <f t="shared" si="269"/>
        <v>25150</v>
      </c>
      <c r="S205" s="74">
        <v>25150</v>
      </c>
      <c r="T205" s="404">
        <v>0</v>
      </c>
      <c r="U205" s="74">
        <v>20874</v>
      </c>
      <c r="V205" s="74">
        <v>25150</v>
      </c>
      <c r="W205" s="74">
        <v>0</v>
      </c>
      <c r="X205" s="74">
        <v>25150</v>
      </c>
      <c r="Y205" s="74">
        <v>0</v>
      </c>
      <c r="Z205" s="74">
        <v>25150</v>
      </c>
      <c r="AA205" s="74">
        <v>0</v>
      </c>
      <c r="AB205" s="74">
        <v>25150</v>
      </c>
      <c r="AC205" s="74">
        <f t="shared" si="243"/>
        <v>0</v>
      </c>
      <c r="AD205" s="74">
        <f t="shared" si="244"/>
        <v>25150</v>
      </c>
      <c r="AE205" s="74">
        <f t="shared" si="245"/>
        <v>25150</v>
      </c>
      <c r="AF205" s="74">
        <f t="shared" si="246"/>
        <v>25150</v>
      </c>
      <c r="AG205" s="74">
        <f>AJ205</f>
        <v>25150</v>
      </c>
      <c r="AH205" s="74"/>
      <c r="AI205" s="74"/>
      <c r="AJ205" s="74">
        <v>25150</v>
      </c>
      <c r="AK205" s="74"/>
      <c r="AL205" s="74">
        <f>SUM(AM205:AO205)</f>
        <v>0</v>
      </c>
      <c r="AM205" s="74"/>
      <c r="AN205" s="74"/>
      <c r="AO205" s="74"/>
      <c r="AP205" s="74">
        <f t="shared" si="270"/>
        <v>0</v>
      </c>
      <c r="AQ205" s="74"/>
      <c r="AR205" s="74"/>
      <c r="AS205" s="74"/>
      <c r="AT205" s="74"/>
      <c r="AU205" s="74">
        <f t="shared" si="271"/>
        <v>0</v>
      </c>
      <c r="AV205" s="74"/>
      <c r="AW205" s="74"/>
      <c r="AX205" s="74"/>
      <c r="AY205" s="74"/>
      <c r="AZ205" s="74"/>
      <c r="BA205" s="74"/>
      <c r="BB205" s="74"/>
      <c r="BC205" s="74"/>
      <c r="BD205" s="74"/>
      <c r="BE205" s="74"/>
      <c r="BF205" s="74">
        <f t="shared" si="272"/>
        <v>0</v>
      </c>
      <c r="BG205" s="74"/>
      <c r="BH205" s="74"/>
      <c r="BI205" s="74"/>
      <c r="BJ205" s="72">
        <v>7877646</v>
      </c>
      <c r="BK205" s="89">
        <v>2021</v>
      </c>
      <c r="BL205" s="89" t="s">
        <v>195</v>
      </c>
      <c r="BM205" s="89" t="s">
        <v>989</v>
      </c>
      <c r="BN205" s="77">
        <f>BO205</f>
        <v>20874</v>
      </c>
      <c r="BO205" s="74">
        <v>20874</v>
      </c>
      <c r="BP205" s="74">
        <v>3000</v>
      </c>
      <c r="BQ205" s="74"/>
      <c r="BR205" s="74"/>
      <c r="BS205" s="74">
        <v>3000</v>
      </c>
      <c r="BT205" s="74"/>
      <c r="BU205" s="74">
        <v>3000</v>
      </c>
      <c r="BV205" s="74"/>
      <c r="BW205" s="74"/>
      <c r="BX205" s="74">
        <v>3000</v>
      </c>
      <c r="BY205" s="74"/>
      <c r="BZ205" s="75">
        <f>SUM(CA205:CC205)</f>
        <v>3650</v>
      </c>
      <c r="CA205" s="74"/>
      <c r="CB205" s="74"/>
      <c r="CC205" s="74">
        <v>3650</v>
      </c>
      <c r="CD205" s="74"/>
      <c r="CE205" s="75">
        <f>SUM(CF205:CH205)</f>
        <v>3650</v>
      </c>
      <c r="CF205" s="74"/>
      <c r="CG205" s="74"/>
      <c r="CH205" s="74">
        <v>3650</v>
      </c>
      <c r="CI205" s="74"/>
      <c r="CJ205" s="75">
        <f t="shared" si="273"/>
        <v>3000</v>
      </c>
      <c r="CK205" s="75">
        <f t="shared" ref="CK205:CL205" si="277">AH205-BQ205-CA205</f>
        <v>0</v>
      </c>
      <c r="CL205" s="75">
        <f t="shared" si="277"/>
        <v>0</v>
      </c>
      <c r="CM205" s="75">
        <v>3000</v>
      </c>
      <c r="CN205" s="75"/>
      <c r="CO205" s="74"/>
      <c r="CP205" s="74"/>
      <c r="CQ205" s="74"/>
      <c r="CR205" s="74"/>
      <c r="CS205" s="74"/>
      <c r="CT205" s="74">
        <f t="shared" si="275"/>
        <v>11025</v>
      </c>
      <c r="CU205" s="41">
        <f t="shared" ref="CU205:CV205" si="278">AH205-BQ205-CA205-CK205</f>
        <v>0</v>
      </c>
      <c r="CV205" s="41">
        <f t="shared" si="278"/>
        <v>0</v>
      </c>
      <c r="CW205" s="41">
        <v>11025</v>
      </c>
      <c r="CX205" s="75"/>
      <c r="CY205" s="41"/>
      <c r="CZ205" s="72"/>
      <c r="DA205" s="72"/>
      <c r="DB205" s="39"/>
      <c r="DC205" s="39"/>
      <c r="DD205" s="62" t="s">
        <v>580</v>
      </c>
      <c r="DE205" s="39" t="s">
        <v>150</v>
      </c>
      <c r="DF205" s="41" t="s">
        <v>734</v>
      </c>
      <c r="DG205" s="268">
        <f t="shared" si="252"/>
        <v>15500</v>
      </c>
      <c r="DH205" s="253">
        <f t="shared" si="253"/>
        <v>4475</v>
      </c>
      <c r="DI205" s="254"/>
      <c r="DJ205" s="237"/>
      <c r="DK205" s="237"/>
      <c r="DL205" s="237"/>
      <c r="DM205" s="237"/>
      <c r="DN205" s="237"/>
      <c r="DO205" s="237"/>
      <c r="DP205" s="237"/>
      <c r="DQ205" s="237"/>
      <c r="DR205" s="237"/>
    </row>
    <row r="206" spans="1:122" ht="33" hidden="1" customHeight="1">
      <c r="A206" s="30"/>
      <c r="B206" s="250" t="s">
        <v>713</v>
      </c>
      <c r="C206" s="231"/>
      <c r="D206" s="231"/>
      <c r="E206" s="84"/>
      <c r="F206" s="84"/>
      <c r="G206" s="394"/>
      <c r="H206" s="291"/>
      <c r="I206" s="40"/>
      <c r="J206" s="40"/>
      <c r="K206" s="40"/>
      <c r="L206" s="395"/>
      <c r="M206" s="395"/>
      <c r="N206" s="396"/>
      <c r="O206" s="396"/>
      <c r="P206" s="396"/>
      <c r="Q206" s="55"/>
      <c r="R206" s="40"/>
      <c r="S206" s="40"/>
      <c r="T206" s="397"/>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84"/>
      <c r="BK206" s="231"/>
      <c r="BL206" s="231"/>
      <c r="BM206" s="231"/>
      <c r="BN206" s="291">
        <f t="shared" ref="BN206:CX206" si="279">SUM(BN207:BN210)</f>
        <v>20480</v>
      </c>
      <c r="BO206" s="291">
        <f t="shared" si="279"/>
        <v>18940</v>
      </c>
      <c r="BP206" s="291">
        <f t="shared" si="279"/>
        <v>0</v>
      </c>
      <c r="BQ206" s="291">
        <f t="shared" si="279"/>
        <v>0</v>
      </c>
      <c r="BR206" s="291">
        <f t="shared" si="279"/>
        <v>0</v>
      </c>
      <c r="BS206" s="291">
        <f t="shared" si="279"/>
        <v>0</v>
      </c>
      <c r="BT206" s="291">
        <f t="shared" si="279"/>
        <v>0</v>
      </c>
      <c r="BU206" s="291">
        <f t="shared" si="279"/>
        <v>0</v>
      </c>
      <c r="BV206" s="291">
        <f t="shared" si="279"/>
        <v>0</v>
      </c>
      <c r="BW206" s="291">
        <f t="shared" si="279"/>
        <v>0</v>
      </c>
      <c r="BX206" s="291">
        <f t="shared" si="279"/>
        <v>0</v>
      </c>
      <c r="BY206" s="291">
        <f t="shared" si="279"/>
        <v>0</v>
      </c>
      <c r="BZ206" s="291">
        <f t="shared" si="279"/>
        <v>0</v>
      </c>
      <c r="CA206" s="291">
        <f t="shared" si="279"/>
        <v>0</v>
      </c>
      <c r="CB206" s="291">
        <f t="shared" si="279"/>
        <v>0</v>
      </c>
      <c r="CC206" s="291">
        <f t="shared" si="279"/>
        <v>0</v>
      </c>
      <c r="CD206" s="291">
        <f t="shared" si="279"/>
        <v>0</v>
      </c>
      <c r="CE206" s="291">
        <f t="shared" si="279"/>
        <v>0</v>
      </c>
      <c r="CF206" s="291">
        <f t="shared" si="279"/>
        <v>0</v>
      </c>
      <c r="CG206" s="291">
        <f t="shared" si="279"/>
        <v>0</v>
      </c>
      <c r="CH206" s="291">
        <f t="shared" si="279"/>
        <v>0</v>
      </c>
      <c r="CI206" s="291">
        <f t="shared" si="279"/>
        <v>0</v>
      </c>
      <c r="CJ206" s="291">
        <f t="shared" si="279"/>
        <v>6019</v>
      </c>
      <c r="CK206" s="291">
        <f t="shared" si="279"/>
        <v>0</v>
      </c>
      <c r="CL206" s="291">
        <f t="shared" si="279"/>
        <v>0</v>
      </c>
      <c r="CM206" s="291">
        <f t="shared" si="279"/>
        <v>0</v>
      </c>
      <c r="CN206" s="291">
        <f t="shared" si="279"/>
        <v>0</v>
      </c>
      <c r="CO206" s="291">
        <f t="shared" si="279"/>
        <v>0</v>
      </c>
      <c r="CP206" s="291">
        <f t="shared" si="279"/>
        <v>3854</v>
      </c>
      <c r="CQ206" s="291">
        <f t="shared" si="279"/>
        <v>0</v>
      </c>
      <c r="CR206" s="291">
        <f t="shared" si="279"/>
        <v>2165</v>
      </c>
      <c r="CS206" s="291">
        <f t="shared" si="279"/>
        <v>0</v>
      </c>
      <c r="CT206" s="291">
        <f t="shared" si="279"/>
        <v>12840</v>
      </c>
      <c r="CU206" s="291">
        <f t="shared" si="279"/>
        <v>0</v>
      </c>
      <c r="CV206" s="291">
        <f t="shared" si="279"/>
        <v>0</v>
      </c>
      <c r="CW206" s="291">
        <f t="shared" si="279"/>
        <v>12840</v>
      </c>
      <c r="CX206" s="291">
        <f t="shared" si="279"/>
        <v>0</v>
      </c>
      <c r="CY206" s="57"/>
      <c r="CZ206" s="84"/>
      <c r="DA206" s="84"/>
      <c r="DB206" s="30"/>
      <c r="DC206" s="30"/>
      <c r="DD206" s="241"/>
      <c r="DE206" s="30"/>
      <c r="DF206" s="57"/>
      <c r="DG206" s="347"/>
      <c r="DH206" s="247"/>
      <c r="DI206" s="248"/>
      <c r="DJ206" s="244"/>
      <c r="DK206" s="244"/>
      <c r="DL206" s="244"/>
      <c r="DM206" s="244"/>
      <c r="DN206" s="244"/>
      <c r="DO206" s="244"/>
      <c r="DP206" s="244"/>
      <c r="DQ206" s="244"/>
      <c r="DR206" s="244"/>
    </row>
    <row r="207" spans="1:122" ht="36.75" hidden="1" customHeight="1">
      <c r="A207" s="276" t="s">
        <v>39</v>
      </c>
      <c r="B207" s="78" t="s">
        <v>476</v>
      </c>
      <c r="C207" s="89"/>
      <c r="D207" s="89"/>
      <c r="E207" s="89">
        <v>2023</v>
      </c>
      <c r="F207" s="89">
        <v>2025</v>
      </c>
      <c r="G207" s="89" t="s">
        <v>477</v>
      </c>
      <c r="H207" s="392">
        <v>10480</v>
      </c>
      <c r="I207" s="392">
        <v>8940</v>
      </c>
      <c r="J207" s="259"/>
      <c r="K207" s="259"/>
      <c r="L207" s="259"/>
      <c r="M207" s="259"/>
      <c r="N207" s="260"/>
      <c r="O207" s="260"/>
      <c r="P207" s="260"/>
      <c r="Q207" s="259"/>
      <c r="R207" s="77"/>
      <c r="S207" s="75"/>
      <c r="T207" s="74"/>
      <c r="U207" s="77"/>
      <c r="V207" s="77"/>
      <c r="W207" s="74">
        <v>8940</v>
      </c>
      <c r="X207" s="74">
        <v>8940</v>
      </c>
      <c r="Y207" s="74">
        <v>0</v>
      </c>
      <c r="Z207" s="74">
        <v>8940</v>
      </c>
      <c r="AA207" s="74">
        <v>0</v>
      </c>
      <c r="AB207" s="74">
        <v>8940</v>
      </c>
      <c r="AC207" s="74">
        <f t="shared" ref="AC207:AC210" si="280">AD207-AB207</f>
        <v>0</v>
      </c>
      <c r="AD207" s="74">
        <f t="shared" ref="AD207:AD210" si="281">AE207</f>
        <v>8940</v>
      </c>
      <c r="AE207" s="74">
        <f t="shared" ref="AE207:AE210" si="282">AG207+AL207+AP207+AU207+BA207+BB207+BE207+BF207</f>
        <v>8940</v>
      </c>
      <c r="AF207" s="74">
        <f t="shared" ref="AF207:AF210" si="283">AG207+AL207+AP207+AU207+BA207</f>
        <v>8940</v>
      </c>
      <c r="AG207" s="74">
        <f>AJ207</f>
        <v>8440</v>
      </c>
      <c r="AH207" s="74"/>
      <c r="AI207" s="74"/>
      <c r="AJ207" s="392">
        <v>8440</v>
      </c>
      <c r="AK207" s="74"/>
      <c r="AL207" s="74"/>
      <c r="AM207" s="74"/>
      <c r="AN207" s="74"/>
      <c r="AO207" s="74"/>
      <c r="AP207" s="74"/>
      <c r="AQ207" s="74"/>
      <c r="AR207" s="74"/>
      <c r="AS207" s="74"/>
      <c r="AT207" s="74"/>
      <c r="AU207" s="74">
        <f t="shared" ref="AU207:AU210" si="284">SUM(AV207:AZ207)</f>
        <v>500</v>
      </c>
      <c r="AV207" s="74"/>
      <c r="AW207" s="74"/>
      <c r="AX207" s="74"/>
      <c r="AY207" s="74">
        <v>500</v>
      </c>
      <c r="AZ207" s="74"/>
      <c r="BA207" s="74"/>
      <c r="BB207" s="74"/>
      <c r="BC207" s="74"/>
      <c r="BD207" s="74"/>
      <c r="BE207" s="74"/>
      <c r="BF207" s="74"/>
      <c r="BG207" s="74"/>
      <c r="BH207" s="74"/>
      <c r="BI207" s="74"/>
      <c r="BJ207" s="89"/>
      <c r="BK207" s="89" t="s">
        <v>162</v>
      </c>
      <c r="BL207" s="89" t="s">
        <v>163</v>
      </c>
      <c r="BM207" s="89" t="s">
        <v>990</v>
      </c>
      <c r="BN207" s="77">
        <v>10480</v>
      </c>
      <c r="BO207" s="77">
        <v>8940</v>
      </c>
      <c r="BP207" s="74"/>
      <c r="BQ207" s="74"/>
      <c r="BR207" s="74"/>
      <c r="BS207" s="74"/>
      <c r="BT207" s="74"/>
      <c r="BU207" s="74"/>
      <c r="BV207" s="74"/>
      <c r="BW207" s="74"/>
      <c r="BX207" s="74"/>
      <c r="BY207" s="74"/>
      <c r="BZ207" s="75"/>
      <c r="CA207" s="74"/>
      <c r="CB207" s="74"/>
      <c r="CC207" s="74"/>
      <c r="CD207" s="74"/>
      <c r="CE207" s="75"/>
      <c r="CF207" s="74"/>
      <c r="CG207" s="74"/>
      <c r="CH207" s="74"/>
      <c r="CI207" s="74"/>
      <c r="CJ207" s="75">
        <f t="shared" ref="CJ207:CJ210" si="285">SUM(CK207:CS207)</f>
        <v>500</v>
      </c>
      <c r="CK207" s="75"/>
      <c r="CL207" s="75"/>
      <c r="CM207" s="75"/>
      <c r="CN207" s="75"/>
      <c r="CO207" s="74"/>
      <c r="CP207" s="74"/>
      <c r="CQ207" s="74"/>
      <c r="CR207" s="74">
        <v>500</v>
      </c>
      <c r="CS207" s="74"/>
      <c r="CT207" s="74">
        <f t="shared" ref="CT207:CT210" si="286">SUM(CU207:CW207)</f>
        <v>8440</v>
      </c>
      <c r="CU207" s="41">
        <f t="shared" ref="CU207:CW207" si="287">AH207-BQ207-CA207-CK207</f>
        <v>0</v>
      </c>
      <c r="CV207" s="41">
        <f t="shared" si="287"/>
        <v>0</v>
      </c>
      <c r="CW207" s="41">
        <f t="shared" si="287"/>
        <v>8440</v>
      </c>
      <c r="CX207" s="75"/>
      <c r="CY207" s="41"/>
      <c r="CZ207" s="72"/>
      <c r="DA207" s="72"/>
      <c r="DB207" s="39"/>
      <c r="DC207" s="39"/>
      <c r="DD207" s="62"/>
      <c r="DE207" s="39"/>
      <c r="DF207" s="41"/>
      <c r="DG207" s="268">
        <f t="shared" ref="DG207:DG210" si="288">AF207-BP207-BZ207-CJ207</f>
        <v>8440</v>
      </c>
      <c r="DH207" s="253">
        <f t="shared" ref="DH207:DH210" si="289">AE207-BP207-BZ207-CJ207-CT207</f>
        <v>0</v>
      </c>
      <c r="DI207" s="254"/>
      <c r="DJ207" s="237"/>
      <c r="DK207" s="237"/>
      <c r="DL207" s="237"/>
      <c r="DM207" s="237"/>
      <c r="DN207" s="237"/>
      <c r="DO207" s="237"/>
      <c r="DP207" s="237"/>
      <c r="DQ207" s="237"/>
      <c r="DR207" s="237"/>
    </row>
    <row r="208" spans="1:122" ht="38.25" hidden="1" customHeight="1">
      <c r="A208" s="276" t="s">
        <v>40</v>
      </c>
      <c r="B208" s="90" t="s">
        <v>991</v>
      </c>
      <c r="C208" s="405"/>
      <c r="D208" s="313"/>
      <c r="E208" s="72">
        <v>2023</v>
      </c>
      <c r="F208" s="72">
        <v>2025</v>
      </c>
      <c r="G208" s="313" t="s">
        <v>992</v>
      </c>
      <c r="H208" s="406">
        <v>3000</v>
      </c>
      <c r="I208" s="406">
        <v>3000</v>
      </c>
      <c r="J208" s="407"/>
      <c r="K208" s="407"/>
      <c r="L208" s="407"/>
      <c r="M208" s="407"/>
      <c r="N208" s="408"/>
      <c r="O208" s="408"/>
      <c r="P208" s="408"/>
      <c r="Q208" s="407"/>
      <c r="R208" s="407"/>
      <c r="S208" s="407"/>
      <c r="T208" s="407"/>
      <c r="U208" s="407"/>
      <c r="V208" s="407">
        <v>3000</v>
      </c>
      <c r="W208" s="74">
        <v>0</v>
      </c>
      <c r="X208" s="74">
        <v>3000</v>
      </c>
      <c r="Y208" s="74">
        <v>0</v>
      </c>
      <c r="Z208" s="74">
        <v>3000</v>
      </c>
      <c r="AA208" s="74">
        <v>0</v>
      </c>
      <c r="AB208" s="74">
        <v>3000</v>
      </c>
      <c r="AC208" s="74">
        <f t="shared" si="280"/>
        <v>0</v>
      </c>
      <c r="AD208" s="74">
        <f t="shared" si="281"/>
        <v>3000</v>
      </c>
      <c r="AE208" s="74">
        <f t="shared" si="282"/>
        <v>3000</v>
      </c>
      <c r="AF208" s="74">
        <f t="shared" si="283"/>
        <v>3000</v>
      </c>
      <c r="AG208" s="74">
        <f t="shared" ref="AG208:AG210" si="290">SUM(AH208:AK208)</f>
        <v>1000</v>
      </c>
      <c r="AH208" s="74"/>
      <c r="AI208" s="74"/>
      <c r="AJ208" s="77">
        <v>1000</v>
      </c>
      <c r="AK208" s="409"/>
      <c r="AL208" s="410"/>
      <c r="AM208" s="409"/>
      <c r="AN208" s="409"/>
      <c r="AO208" s="409"/>
      <c r="AP208" s="410"/>
      <c r="AQ208" s="409"/>
      <c r="AR208" s="411"/>
      <c r="AS208" s="409"/>
      <c r="AT208" s="409"/>
      <c r="AU208" s="74">
        <f t="shared" si="284"/>
        <v>2000</v>
      </c>
      <c r="AV208" s="311"/>
      <c r="AW208" s="311">
        <v>2000</v>
      </c>
      <c r="AX208" s="311"/>
      <c r="AY208" s="311"/>
      <c r="AZ208" s="311"/>
      <c r="BA208" s="311"/>
      <c r="BB208" s="311"/>
      <c r="BC208" s="311"/>
      <c r="BD208" s="311"/>
      <c r="BE208" s="311"/>
      <c r="BF208" s="311"/>
      <c r="BG208" s="311"/>
      <c r="BH208" s="311"/>
      <c r="BI208" s="311"/>
      <c r="BJ208" s="312"/>
      <c r="BK208" s="85" t="s">
        <v>162</v>
      </c>
      <c r="BL208" s="85" t="s">
        <v>163</v>
      </c>
      <c r="BM208" s="89" t="s">
        <v>993</v>
      </c>
      <c r="BN208" s="77">
        <f t="shared" ref="BN208:BN210" si="291">BO208</f>
        <v>3000</v>
      </c>
      <c r="BO208" s="74">
        <v>3000</v>
      </c>
      <c r="BP208" s="271"/>
      <c r="BQ208" s="271"/>
      <c r="BR208" s="271"/>
      <c r="BS208" s="271"/>
      <c r="BT208" s="271"/>
      <c r="BU208" s="271"/>
      <c r="BV208" s="271"/>
      <c r="BW208" s="271"/>
      <c r="BX208" s="271"/>
      <c r="BY208" s="271"/>
      <c r="BZ208" s="412"/>
      <c r="CA208" s="412"/>
      <c r="CB208" s="412"/>
      <c r="CC208" s="412"/>
      <c r="CD208" s="412"/>
      <c r="CE208" s="412"/>
      <c r="CF208" s="412"/>
      <c r="CG208" s="412"/>
      <c r="CH208" s="412"/>
      <c r="CI208" s="412"/>
      <c r="CJ208" s="75">
        <f t="shared" si="285"/>
        <v>2000</v>
      </c>
      <c r="CK208" s="80"/>
      <c r="CL208" s="80"/>
      <c r="CM208" s="80"/>
      <c r="CN208" s="80"/>
      <c r="CO208" s="258"/>
      <c r="CP208" s="75">
        <v>2000</v>
      </c>
      <c r="CQ208" s="258"/>
      <c r="CR208" s="75"/>
      <c r="CS208" s="258"/>
      <c r="CT208" s="74">
        <f t="shared" si="286"/>
        <v>1000</v>
      </c>
      <c r="CU208" s="41">
        <f t="shared" ref="CU208:CW208" si="292">AH208-BQ208-CA208-CK208</f>
        <v>0</v>
      </c>
      <c r="CV208" s="41">
        <f t="shared" si="292"/>
        <v>0</v>
      </c>
      <c r="CW208" s="41">
        <f t="shared" si="292"/>
        <v>1000</v>
      </c>
      <c r="CX208" s="413"/>
      <c r="CY208" s="407"/>
      <c r="CZ208" s="414"/>
      <c r="DA208" s="414"/>
      <c r="DB208" s="367"/>
      <c r="DC208" s="367"/>
      <c r="DD208" s="367"/>
      <c r="DE208" s="39" t="s">
        <v>226</v>
      </c>
      <c r="DF208" s="39"/>
      <c r="DG208" s="268">
        <f t="shared" si="288"/>
        <v>1000</v>
      </c>
      <c r="DH208" s="253">
        <f t="shared" si="289"/>
        <v>0</v>
      </c>
      <c r="DI208" s="254"/>
      <c r="DJ208" s="237"/>
      <c r="DK208" s="237"/>
      <c r="DL208" s="237"/>
      <c r="DM208" s="237"/>
      <c r="DN208" s="237"/>
      <c r="DO208" s="237"/>
      <c r="DP208" s="237"/>
      <c r="DQ208" s="237"/>
      <c r="DR208" s="237"/>
    </row>
    <row r="209" spans="1:122" ht="66" hidden="1" customHeight="1">
      <c r="A209" s="276" t="s">
        <v>42</v>
      </c>
      <c r="B209" s="90" t="s">
        <v>994</v>
      </c>
      <c r="C209" s="405"/>
      <c r="D209" s="313"/>
      <c r="E209" s="72">
        <v>2023</v>
      </c>
      <c r="F209" s="72">
        <v>2025</v>
      </c>
      <c r="G209" s="313" t="s">
        <v>995</v>
      </c>
      <c r="H209" s="406">
        <v>3000</v>
      </c>
      <c r="I209" s="406">
        <v>3000</v>
      </c>
      <c r="J209" s="407"/>
      <c r="K209" s="407"/>
      <c r="L209" s="407"/>
      <c r="M209" s="407"/>
      <c r="N209" s="408"/>
      <c r="O209" s="408"/>
      <c r="P209" s="408"/>
      <c r="Q209" s="407"/>
      <c r="R209" s="407"/>
      <c r="S209" s="407"/>
      <c r="T209" s="407"/>
      <c r="U209" s="407"/>
      <c r="V209" s="407">
        <v>3000</v>
      </c>
      <c r="W209" s="74">
        <v>0</v>
      </c>
      <c r="X209" s="74">
        <v>3000</v>
      </c>
      <c r="Y209" s="74">
        <v>0</v>
      </c>
      <c r="Z209" s="74">
        <v>3000</v>
      </c>
      <c r="AA209" s="74">
        <v>0</v>
      </c>
      <c r="AB209" s="74">
        <v>3000</v>
      </c>
      <c r="AC209" s="74">
        <f t="shared" si="280"/>
        <v>0</v>
      </c>
      <c r="AD209" s="74">
        <f t="shared" si="281"/>
        <v>3000</v>
      </c>
      <c r="AE209" s="74">
        <f t="shared" si="282"/>
        <v>3000</v>
      </c>
      <c r="AF209" s="74">
        <f t="shared" si="283"/>
        <v>3000</v>
      </c>
      <c r="AG209" s="74">
        <f t="shared" si="290"/>
        <v>1700</v>
      </c>
      <c r="AH209" s="74"/>
      <c r="AI209" s="74"/>
      <c r="AJ209" s="77">
        <v>1700</v>
      </c>
      <c r="AK209" s="409"/>
      <c r="AL209" s="410"/>
      <c r="AM209" s="409"/>
      <c r="AN209" s="409"/>
      <c r="AO209" s="409"/>
      <c r="AP209" s="410"/>
      <c r="AQ209" s="409"/>
      <c r="AR209" s="411"/>
      <c r="AS209" s="409"/>
      <c r="AT209" s="409"/>
      <c r="AU209" s="74">
        <f t="shared" si="284"/>
        <v>1300</v>
      </c>
      <c r="AV209" s="311"/>
      <c r="AW209" s="311">
        <v>300</v>
      </c>
      <c r="AX209" s="311"/>
      <c r="AY209" s="311">
        <v>1000</v>
      </c>
      <c r="AZ209" s="311"/>
      <c r="BA209" s="311"/>
      <c r="BB209" s="311"/>
      <c r="BC209" s="311"/>
      <c r="BD209" s="311"/>
      <c r="BE209" s="311"/>
      <c r="BF209" s="311"/>
      <c r="BG209" s="311"/>
      <c r="BH209" s="311"/>
      <c r="BI209" s="311"/>
      <c r="BJ209" s="312"/>
      <c r="BK209" s="85" t="s">
        <v>162</v>
      </c>
      <c r="BL209" s="85" t="s">
        <v>163</v>
      </c>
      <c r="BM209" s="89" t="s">
        <v>996</v>
      </c>
      <c r="BN209" s="77">
        <f t="shared" si="291"/>
        <v>3000</v>
      </c>
      <c r="BO209" s="74">
        <v>3000</v>
      </c>
      <c r="BP209" s="271"/>
      <c r="BQ209" s="271"/>
      <c r="BR209" s="271"/>
      <c r="BS209" s="271"/>
      <c r="BT209" s="271"/>
      <c r="BU209" s="271"/>
      <c r="BV209" s="271"/>
      <c r="BW209" s="271"/>
      <c r="BX209" s="271"/>
      <c r="BY209" s="271"/>
      <c r="BZ209" s="412"/>
      <c r="CA209" s="412"/>
      <c r="CB209" s="412"/>
      <c r="CC209" s="412"/>
      <c r="CD209" s="412"/>
      <c r="CE209" s="412"/>
      <c r="CF209" s="412"/>
      <c r="CG209" s="412"/>
      <c r="CH209" s="412"/>
      <c r="CI209" s="412"/>
      <c r="CJ209" s="75">
        <f t="shared" si="285"/>
        <v>1300</v>
      </c>
      <c r="CK209" s="80"/>
      <c r="CL209" s="80"/>
      <c r="CM209" s="80"/>
      <c r="CN209" s="80"/>
      <c r="CO209" s="258"/>
      <c r="CP209" s="75">
        <v>300</v>
      </c>
      <c r="CQ209" s="258"/>
      <c r="CR209" s="75">
        <v>1000</v>
      </c>
      <c r="CS209" s="258"/>
      <c r="CT209" s="74">
        <f t="shared" si="286"/>
        <v>1700</v>
      </c>
      <c r="CU209" s="41">
        <f t="shared" ref="CU209:CW209" si="293">AH209-BQ209-CA209-CK209</f>
        <v>0</v>
      </c>
      <c r="CV209" s="41">
        <f t="shared" si="293"/>
        <v>0</v>
      </c>
      <c r="CW209" s="41">
        <f t="shared" si="293"/>
        <v>1700</v>
      </c>
      <c r="CX209" s="413"/>
      <c r="CY209" s="407"/>
      <c r="CZ209" s="414"/>
      <c r="DA209" s="414"/>
      <c r="DB209" s="367"/>
      <c r="DC209" s="367"/>
      <c r="DD209" s="367"/>
      <c r="DE209" s="39" t="s">
        <v>226</v>
      </c>
      <c r="DF209" s="39"/>
      <c r="DG209" s="268">
        <f t="shared" si="288"/>
        <v>1700</v>
      </c>
      <c r="DH209" s="253">
        <f t="shared" si="289"/>
        <v>0</v>
      </c>
      <c r="DI209" s="254"/>
      <c r="DJ209" s="237"/>
      <c r="DK209" s="237"/>
      <c r="DL209" s="237"/>
      <c r="DM209" s="237"/>
      <c r="DN209" s="237"/>
      <c r="DO209" s="237"/>
      <c r="DP209" s="237"/>
      <c r="DQ209" s="237"/>
      <c r="DR209" s="237"/>
    </row>
    <row r="210" spans="1:122" ht="15.75" hidden="1" customHeight="1">
      <c r="A210" s="276" t="s">
        <v>43</v>
      </c>
      <c r="B210" s="90" t="s">
        <v>997</v>
      </c>
      <c r="C210" s="405"/>
      <c r="D210" s="313"/>
      <c r="E210" s="72">
        <v>2023</v>
      </c>
      <c r="F210" s="72">
        <v>2025</v>
      </c>
      <c r="G210" s="313" t="s">
        <v>998</v>
      </c>
      <c r="H210" s="406">
        <v>4000</v>
      </c>
      <c r="I210" s="406">
        <v>4000</v>
      </c>
      <c r="J210" s="407"/>
      <c r="K210" s="407"/>
      <c r="L210" s="407"/>
      <c r="M210" s="407"/>
      <c r="N210" s="408"/>
      <c r="O210" s="408"/>
      <c r="P210" s="408"/>
      <c r="Q210" s="407"/>
      <c r="R210" s="407"/>
      <c r="S210" s="407"/>
      <c r="T210" s="407"/>
      <c r="U210" s="407"/>
      <c r="V210" s="407">
        <v>4000</v>
      </c>
      <c r="W210" s="74">
        <v>0</v>
      </c>
      <c r="X210" s="74">
        <v>4000</v>
      </c>
      <c r="Y210" s="74">
        <v>0</v>
      </c>
      <c r="Z210" s="74">
        <v>4000</v>
      </c>
      <c r="AA210" s="74">
        <v>0</v>
      </c>
      <c r="AB210" s="74">
        <v>4000</v>
      </c>
      <c r="AC210" s="74">
        <f t="shared" si="280"/>
        <v>0</v>
      </c>
      <c r="AD210" s="74">
        <f t="shared" si="281"/>
        <v>4000</v>
      </c>
      <c r="AE210" s="74">
        <f t="shared" si="282"/>
        <v>4000</v>
      </c>
      <c r="AF210" s="74">
        <f t="shared" si="283"/>
        <v>4000</v>
      </c>
      <c r="AG210" s="74">
        <f t="shared" si="290"/>
        <v>1781</v>
      </c>
      <c r="AH210" s="74"/>
      <c r="AI210" s="74"/>
      <c r="AJ210" s="77">
        <v>1781</v>
      </c>
      <c r="AK210" s="409"/>
      <c r="AL210" s="410"/>
      <c r="AM210" s="409"/>
      <c r="AN210" s="409"/>
      <c r="AO210" s="409"/>
      <c r="AP210" s="410"/>
      <c r="AQ210" s="409"/>
      <c r="AR210" s="411"/>
      <c r="AS210" s="409"/>
      <c r="AT210" s="409"/>
      <c r="AU210" s="74">
        <f t="shared" si="284"/>
        <v>2219</v>
      </c>
      <c r="AV210" s="311"/>
      <c r="AW210" s="311">
        <v>1554</v>
      </c>
      <c r="AX210" s="311"/>
      <c r="AY210" s="311">
        <v>665</v>
      </c>
      <c r="AZ210" s="311"/>
      <c r="BA210" s="311"/>
      <c r="BB210" s="311"/>
      <c r="BC210" s="311"/>
      <c r="BD210" s="311"/>
      <c r="BE210" s="311"/>
      <c r="BF210" s="311"/>
      <c r="BG210" s="311"/>
      <c r="BH210" s="311"/>
      <c r="BI210" s="311"/>
      <c r="BJ210" s="312"/>
      <c r="BK210" s="85" t="s">
        <v>162</v>
      </c>
      <c r="BL210" s="85" t="s">
        <v>163</v>
      </c>
      <c r="BM210" s="89" t="s">
        <v>999</v>
      </c>
      <c r="BN210" s="77">
        <f t="shared" si="291"/>
        <v>4000</v>
      </c>
      <c r="BO210" s="74">
        <v>4000</v>
      </c>
      <c r="BP210" s="271"/>
      <c r="BQ210" s="271"/>
      <c r="BR210" s="271"/>
      <c r="BS210" s="271"/>
      <c r="BT210" s="271"/>
      <c r="BU210" s="271"/>
      <c r="BV210" s="271"/>
      <c r="BW210" s="271"/>
      <c r="BX210" s="271"/>
      <c r="BY210" s="271"/>
      <c r="BZ210" s="412"/>
      <c r="CA210" s="412"/>
      <c r="CB210" s="412"/>
      <c r="CC210" s="412"/>
      <c r="CD210" s="412"/>
      <c r="CE210" s="412"/>
      <c r="CF210" s="412"/>
      <c r="CG210" s="412"/>
      <c r="CH210" s="412"/>
      <c r="CI210" s="412"/>
      <c r="CJ210" s="75">
        <f t="shared" si="285"/>
        <v>2219</v>
      </c>
      <c r="CK210" s="80"/>
      <c r="CL210" s="80"/>
      <c r="CM210" s="80"/>
      <c r="CN210" s="80"/>
      <c r="CO210" s="258"/>
      <c r="CP210" s="75">
        <v>1554</v>
      </c>
      <c r="CQ210" s="258"/>
      <c r="CR210" s="75">
        <v>665</v>
      </c>
      <c r="CS210" s="258"/>
      <c r="CT210" s="74">
        <f t="shared" si="286"/>
        <v>1700</v>
      </c>
      <c r="CU210" s="41">
        <f t="shared" ref="CU210:CV210" si="294">AH210-BQ210-CA210-CK210</f>
        <v>0</v>
      </c>
      <c r="CV210" s="41">
        <f t="shared" si="294"/>
        <v>0</v>
      </c>
      <c r="CW210" s="41">
        <v>1700</v>
      </c>
      <c r="CX210" s="413"/>
      <c r="CY210" s="407"/>
      <c r="CZ210" s="414"/>
      <c r="DA210" s="414"/>
      <c r="DB210" s="367"/>
      <c r="DC210" s="367"/>
      <c r="DD210" s="367"/>
      <c r="DE210" s="39" t="s">
        <v>226</v>
      </c>
      <c r="DF210" s="39"/>
      <c r="DG210" s="268">
        <f t="shared" si="288"/>
        <v>1781</v>
      </c>
      <c r="DH210" s="253">
        <f t="shared" si="289"/>
        <v>81</v>
      </c>
      <c r="DI210" s="254"/>
      <c r="DJ210" s="237"/>
      <c r="DK210" s="237"/>
      <c r="DL210" s="237"/>
      <c r="DM210" s="237"/>
      <c r="DN210" s="237"/>
      <c r="DO210" s="237"/>
      <c r="DP210" s="237"/>
      <c r="DQ210" s="237"/>
      <c r="DR210" s="237"/>
    </row>
    <row r="211" spans="1:122" ht="15.75" customHeight="1">
      <c r="A211" s="237"/>
      <c r="B211" s="237"/>
      <c r="C211" s="316"/>
      <c r="D211" s="415"/>
      <c r="E211" s="315"/>
      <c r="F211" s="315"/>
      <c r="G211" s="316"/>
      <c r="H211" s="317"/>
      <c r="I211" s="317"/>
      <c r="J211" s="317"/>
      <c r="K211" s="317"/>
      <c r="L211" s="317"/>
      <c r="M211" s="317"/>
      <c r="N211" s="318"/>
      <c r="O211" s="318"/>
      <c r="P211" s="318"/>
      <c r="Q211" s="317"/>
      <c r="R211" s="317"/>
      <c r="S211" s="317"/>
      <c r="T211" s="317"/>
      <c r="U211" s="317"/>
      <c r="V211" s="317"/>
      <c r="W211" s="317"/>
      <c r="X211" s="317"/>
      <c r="Y211" s="317"/>
      <c r="Z211" s="317"/>
      <c r="AA211" s="317"/>
      <c r="AB211" s="317"/>
      <c r="AC211" s="317"/>
      <c r="AD211" s="317"/>
      <c r="AE211" s="317"/>
      <c r="AF211" s="317"/>
      <c r="AG211" s="254"/>
      <c r="AH211" s="254"/>
      <c r="AI211" s="254"/>
      <c r="AJ211" s="254"/>
      <c r="AK211" s="254"/>
      <c r="AL211" s="254"/>
      <c r="AM211" s="254"/>
      <c r="AN211" s="254"/>
      <c r="AO211" s="254"/>
      <c r="AP211" s="254"/>
      <c r="AQ211" s="254"/>
      <c r="AR211" s="254"/>
      <c r="AS211" s="254"/>
      <c r="AT211" s="254"/>
      <c r="AU211" s="254"/>
      <c r="AV211" s="254"/>
      <c r="AW211" s="254"/>
      <c r="AX211" s="254"/>
      <c r="AY211" s="254"/>
      <c r="AZ211" s="254"/>
      <c r="BA211" s="254"/>
      <c r="BB211" s="254"/>
      <c r="BC211" s="254"/>
      <c r="BD211" s="254"/>
      <c r="BE211" s="254"/>
      <c r="BF211" s="254"/>
      <c r="BG211" s="254"/>
      <c r="BH211" s="254"/>
      <c r="BI211" s="254"/>
      <c r="BJ211" s="319"/>
      <c r="BK211" s="316"/>
      <c r="BL211" s="316"/>
      <c r="BM211" s="316"/>
      <c r="BN211" s="317"/>
      <c r="BO211" s="317"/>
      <c r="BP211" s="318"/>
      <c r="BQ211" s="318"/>
      <c r="BR211" s="318"/>
      <c r="BS211" s="318"/>
      <c r="BT211" s="318"/>
      <c r="BU211" s="318"/>
      <c r="BV211" s="318"/>
      <c r="BW211" s="318"/>
      <c r="BX211" s="318"/>
      <c r="BY211" s="318"/>
      <c r="BZ211" s="317"/>
      <c r="CA211" s="317"/>
      <c r="CB211" s="317"/>
      <c r="CC211" s="317"/>
      <c r="CD211" s="317"/>
      <c r="CE211" s="317"/>
      <c r="CF211" s="317"/>
      <c r="CG211" s="317"/>
      <c r="CH211" s="317"/>
      <c r="CI211" s="317"/>
      <c r="CJ211" s="320"/>
      <c r="CK211" s="320"/>
      <c r="CL211" s="320"/>
      <c r="CM211" s="320"/>
      <c r="CN211" s="320"/>
      <c r="CO211" s="254"/>
      <c r="CP211" s="254"/>
      <c r="CQ211" s="254"/>
      <c r="CR211" s="254"/>
      <c r="CS211" s="254"/>
      <c r="CT211" s="317"/>
      <c r="CU211" s="317"/>
      <c r="CV211" s="317"/>
      <c r="CW211" s="317"/>
      <c r="CX211" s="320"/>
      <c r="CY211" s="317"/>
      <c r="CZ211" s="314"/>
      <c r="DA211" s="314"/>
      <c r="DB211" s="237"/>
      <c r="DC211" s="237"/>
      <c r="DD211" s="237"/>
      <c r="DE211" s="237"/>
      <c r="DF211" s="63"/>
      <c r="DG211" s="236"/>
      <c r="DH211" s="236"/>
      <c r="DI211" s="248"/>
      <c r="DJ211" s="237"/>
      <c r="DK211" s="237"/>
      <c r="DL211" s="237"/>
      <c r="DM211" s="237"/>
      <c r="DN211" s="237"/>
      <c r="DO211" s="237"/>
      <c r="DP211" s="237"/>
      <c r="DQ211" s="237"/>
      <c r="DR211" s="237"/>
    </row>
    <row r="212" spans="1:122" ht="15.75" customHeight="1">
      <c r="A212" s="237"/>
      <c r="B212" s="237"/>
      <c r="C212" s="316"/>
      <c r="D212" s="415"/>
      <c r="E212" s="315"/>
      <c r="F212" s="315"/>
      <c r="G212" s="316"/>
      <c r="H212" s="317"/>
      <c r="I212" s="317"/>
      <c r="J212" s="317"/>
      <c r="K212" s="317"/>
      <c r="L212" s="317"/>
      <c r="M212" s="317"/>
      <c r="N212" s="318"/>
      <c r="O212" s="318"/>
      <c r="P212" s="318"/>
      <c r="Q212" s="317"/>
      <c r="R212" s="317"/>
      <c r="S212" s="317"/>
      <c r="T212" s="317"/>
      <c r="U212" s="317"/>
      <c r="V212" s="317"/>
      <c r="W212" s="317"/>
      <c r="X212" s="317"/>
      <c r="Y212" s="317"/>
      <c r="Z212" s="317"/>
      <c r="AA212" s="317"/>
      <c r="AB212" s="317"/>
      <c r="AC212" s="317"/>
      <c r="AD212" s="317"/>
      <c r="AE212" s="317"/>
      <c r="AF212" s="317"/>
      <c r="AG212" s="254"/>
      <c r="AH212" s="254"/>
      <c r="AI212" s="254"/>
      <c r="AJ212" s="254"/>
      <c r="AK212" s="254"/>
      <c r="AL212" s="254"/>
      <c r="AM212" s="254"/>
      <c r="AN212" s="254"/>
      <c r="AO212" s="254"/>
      <c r="AP212" s="254"/>
      <c r="AQ212" s="254"/>
      <c r="AR212" s="254"/>
      <c r="AS212" s="254"/>
      <c r="AT212" s="254"/>
      <c r="AU212" s="254"/>
      <c r="AV212" s="254"/>
      <c r="AW212" s="254"/>
      <c r="AX212" s="254"/>
      <c r="AY212" s="254"/>
      <c r="AZ212" s="254"/>
      <c r="BA212" s="254"/>
      <c r="BB212" s="254"/>
      <c r="BC212" s="254"/>
      <c r="BD212" s="254"/>
      <c r="BE212" s="254"/>
      <c r="BF212" s="254"/>
      <c r="BG212" s="254"/>
      <c r="BH212" s="254"/>
      <c r="BI212" s="254"/>
      <c r="BJ212" s="319"/>
      <c r="BK212" s="316"/>
      <c r="BL212" s="316"/>
      <c r="BM212" s="316"/>
      <c r="BN212" s="317"/>
      <c r="BO212" s="317"/>
      <c r="BP212" s="318"/>
      <c r="BQ212" s="318"/>
      <c r="BR212" s="318"/>
      <c r="BS212" s="318"/>
      <c r="BT212" s="318"/>
      <c r="BU212" s="318"/>
      <c r="BV212" s="318"/>
      <c r="BW212" s="318"/>
      <c r="BX212" s="318"/>
      <c r="BY212" s="318"/>
      <c r="BZ212" s="317"/>
      <c r="CA212" s="317"/>
      <c r="CB212" s="317"/>
      <c r="CC212" s="317"/>
      <c r="CD212" s="317"/>
      <c r="CE212" s="317"/>
      <c r="CF212" s="317"/>
      <c r="CG212" s="317"/>
      <c r="CH212" s="317"/>
      <c r="CI212" s="317"/>
      <c r="CJ212" s="320"/>
      <c r="CK212" s="320"/>
      <c r="CL212" s="320"/>
      <c r="CM212" s="320"/>
      <c r="CN212" s="320"/>
      <c r="CO212" s="254"/>
      <c r="CP212" s="254"/>
      <c r="CQ212" s="254"/>
      <c r="CR212" s="254"/>
      <c r="CS212" s="254"/>
      <c r="CT212" s="317"/>
      <c r="CU212" s="317"/>
      <c r="CV212" s="317"/>
      <c r="CW212" s="317"/>
      <c r="CX212" s="320"/>
      <c r="CY212" s="317"/>
      <c r="CZ212" s="314"/>
      <c r="DA212" s="314"/>
      <c r="DB212" s="237"/>
      <c r="DC212" s="237"/>
      <c r="DD212" s="237"/>
      <c r="DE212" s="237"/>
      <c r="DF212" s="63"/>
      <c r="DG212" s="236"/>
      <c r="DH212" s="236"/>
      <c r="DI212" s="248"/>
      <c r="DJ212" s="237"/>
      <c r="DK212" s="237"/>
      <c r="DL212" s="237"/>
      <c r="DM212" s="237"/>
      <c r="DN212" s="237"/>
      <c r="DO212" s="237"/>
      <c r="DP212" s="237"/>
      <c r="DQ212" s="237"/>
      <c r="DR212" s="237"/>
    </row>
    <row r="213" spans="1:122" ht="15.75" customHeight="1">
      <c r="A213" s="237"/>
      <c r="B213" s="237"/>
      <c r="C213" s="316"/>
      <c r="D213" s="415"/>
      <c r="E213" s="315"/>
      <c r="F213" s="315"/>
      <c r="G213" s="316"/>
      <c r="H213" s="317"/>
      <c r="I213" s="317"/>
      <c r="J213" s="317"/>
      <c r="K213" s="317"/>
      <c r="L213" s="317"/>
      <c r="M213" s="317"/>
      <c r="N213" s="318"/>
      <c r="O213" s="318"/>
      <c r="P213" s="318"/>
      <c r="Q213" s="317"/>
      <c r="R213" s="317"/>
      <c r="S213" s="317"/>
      <c r="T213" s="317"/>
      <c r="U213" s="317"/>
      <c r="V213" s="317"/>
      <c r="W213" s="317"/>
      <c r="X213" s="317"/>
      <c r="Y213" s="317"/>
      <c r="Z213" s="317"/>
      <c r="AA213" s="317"/>
      <c r="AB213" s="317"/>
      <c r="AC213" s="317"/>
      <c r="AD213" s="317"/>
      <c r="AE213" s="317"/>
      <c r="AF213" s="317"/>
      <c r="AG213" s="254"/>
      <c r="AH213" s="254"/>
      <c r="AI213" s="254"/>
      <c r="AJ213" s="254"/>
      <c r="AK213" s="254"/>
      <c r="AL213" s="254"/>
      <c r="AM213" s="254"/>
      <c r="AN213" s="254"/>
      <c r="AO213" s="254"/>
      <c r="AP213" s="254"/>
      <c r="AQ213" s="254"/>
      <c r="AR213" s="254"/>
      <c r="AS213" s="254"/>
      <c r="AT213" s="254"/>
      <c r="AU213" s="254"/>
      <c r="AV213" s="254"/>
      <c r="AW213" s="254"/>
      <c r="AX213" s="254"/>
      <c r="AY213" s="254"/>
      <c r="AZ213" s="254"/>
      <c r="BA213" s="254"/>
      <c r="BB213" s="254"/>
      <c r="BC213" s="254"/>
      <c r="BD213" s="254"/>
      <c r="BE213" s="254"/>
      <c r="BF213" s="254"/>
      <c r="BG213" s="254"/>
      <c r="BH213" s="254"/>
      <c r="BI213" s="254"/>
      <c r="BJ213" s="319"/>
      <c r="BK213" s="316"/>
      <c r="BL213" s="316"/>
      <c r="BM213" s="316"/>
      <c r="BN213" s="317"/>
      <c r="BO213" s="317"/>
      <c r="BP213" s="318"/>
      <c r="BQ213" s="318"/>
      <c r="BR213" s="318"/>
      <c r="BS213" s="318"/>
      <c r="BT213" s="318"/>
      <c r="BU213" s="318"/>
      <c r="BV213" s="318"/>
      <c r="BW213" s="318"/>
      <c r="BX213" s="318"/>
      <c r="BY213" s="318"/>
      <c r="BZ213" s="317"/>
      <c r="CA213" s="317"/>
      <c r="CB213" s="317"/>
      <c r="CC213" s="317"/>
      <c r="CD213" s="317"/>
      <c r="CE213" s="317"/>
      <c r="CF213" s="317"/>
      <c r="CG213" s="317"/>
      <c r="CH213" s="317"/>
      <c r="CI213" s="317"/>
      <c r="CJ213" s="320"/>
      <c r="CK213" s="320"/>
      <c r="CL213" s="320"/>
      <c r="CM213" s="320"/>
      <c r="CN213" s="320"/>
      <c r="CO213" s="254"/>
      <c r="CP213" s="254"/>
      <c r="CQ213" s="254"/>
      <c r="CR213" s="254"/>
      <c r="CS213" s="254"/>
      <c r="CT213" s="317"/>
      <c r="CU213" s="317"/>
      <c r="CV213" s="317"/>
      <c r="CW213" s="317"/>
      <c r="CX213" s="320"/>
      <c r="CY213" s="317"/>
      <c r="CZ213" s="314"/>
      <c r="DA213" s="314"/>
      <c r="DB213" s="237"/>
      <c r="DC213" s="237"/>
      <c r="DD213" s="237"/>
      <c r="DE213" s="237"/>
      <c r="DF213" s="63"/>
      <c r="DG213" s="236"/>
      <c r="DH213" s="236"/>
      <c r="DI213" s="248"/>
      <c r="DJ213" s="237"/>
      <c r="DK213" s="237"/>
      <c r="DL213" s="237"/>
      <c r="DM213" s="237"/>
      <c r="DN213" s="237"/>
      <c r="DO213" s="237"/>
      <c r="DP213" s="237"/>
      <c r="DQ213" s="237"/>
      <c r="DR213" s="237"/>
    </row>
    <row r="214" spans="1:122" ht="15.75" customHeight="1">
      <c r="A214" s="237"/>
      <c r="B214" s="237"/>
      <c r="C214" s="316"/>
      <c r="D214" s="415"/>
      <c r="E214" s="315"/>
      <c r="F214" s="315"/>
      <c r="G214" s="316"/>
      <c r="H214" s="317"/>
      <c r="I214" s="317"/>
      <c r="J214" s="317"/>
      <c r="K214" s="317"/>
      <c r="L214" s="317"/>
      <c r="M214" s="317"/>
      <c r="N214" s="318"/>
      <c r="O214" s="318"/>
      <c r="P214" s="318"/>
      <c r="Q214" s="317"/>
      <c r="R214" s="317"/>
      <c r="S214" s="317"/>
      <c r="T214" s="317"/>
      <c r="U214" s="317"/>
      <c r="V214" s="317"/>
      <c r="W214" s="317"/>
      <c r="X214" s="317"/>
      <c r="Y214" s="317"/>
      <c r="Z214" s="317"/>
      <c r="AA214" s="317"/>
      <c r="AB214" s="317"/>
      <c r="AC214" s="317"/>
      <c r="AD214" s="317"/>
      <c r="AE214" s="317"/>
      <c r="AF214" s="317"/>
      <c r="AG214" s="254"/>
      <c r="AH214" s="254"/>
      <c r="AI214" s="254"/>
      <c r="AJ214" s="254"/>
      <c r="AK214" s="254"/>
      <c r="AL214" s="254"/>
      <c r="AM214" s="254"/>
      <c r="AN214" s="254"/>
      <c r="AO214" s="254"/>
      <c r="AP214" s="254"/>
      <c r="AQ214" s="254"/>
      <c r="AR214" s="254"/>
      <c r="AS214" s="254"/>
      <c r="AT214" s="254"/>
      <c r="AU214" s="254"/>
      <c r="AV214" s="254"/>
      <c r="AW214" s="254"/>
      <c r="AX214" s="254"/>
      <c r="AY214" s="254"/>
      <c r="AZ214" s="254"/>
      <c r="BA214" s="254"/>
      <c r="BB214" s="254"/>
      <c r="BC214" s="254"/>
      <c r="BD214" s="254"/>
      <c r="BE214" s="254"/>
      <c r="BF214" s="254"/>
      <c r="BG214" s="254"/>
      <c r="BH214" s="254"/>
      <c r="BI214" s="254"/>
      <c r="BJ214" s="319"/>
      <c r="BK214" s="316"/>
      <c r="BL214" s="316"/>
      <c r="BM214" s="316"/>
      <c r="BN214" s="317"/>
      <c r="BO214" s="317"/>
      <c r="BP214" s="318"/>
      <c r="BQ214" s="318"/>
      <c r="BR214" s="318"/>
      <c r="BS214" s="318"/>
      <c r="BT214" s="318"/>
      <c r="BU214" s="318"/>
      <c r="BV214" s="318"/>
      <c r="BW214" s="318"/>
      <c r="BX214" s="318"/>
      <c r="BY214" s="318"/>
      <c r="BZ214" s="317"/>
      <c r="CA214" s="317"/>
      <c r="CB214" s="317"/>
      <c r="CC214" s="317"/>
      <c r="CD214" s="317"/>
      <c r="CE214" s="317"/>
      <c r="CF214" s="317"/>
      <c r="CG214" s="317"/>
      <c r="CH214" s="317"/>
      <c r="CI214" s="317"/>
      <c r="CJ214" s="320"/>
      <c r="CK214" s="320"/>
      <c r="CL214" s="320"/>
      <c r="CM214" s="320"/>
      <c r="CN214" s="320"/>
      <c r="CO214" s="254"/>
      <c r="CP214" s="254"/>
      <c r="CQ214" s="254"/>
      <c r="CR214" s="254"/>
      <c r="CS214" s="254"/>
      <c r="CT214" s="317"/>
      <c r="CU214" s="317"/>
      <c r="CV214" s="317"/>
      <c r="CW214" s="317"/>
      <c r="CX214" s="320"/>
      <c r="CY214" s="317"/>
      <c r="CZ214" s="314"/>
      <c r="DA214" s="314"/>
      <c r="DB214" s="237"/>
      <c r="DC214" s="237"/>
      <c r="DD214" s="237"/>
      <c r="DE214" s="237"/>
      <c r="DF214" s="63"/>
      <c r="DG214" s="236"/>
      <c r="DH214" s="236"/>
      <c r="DI214" s="248"/>
      <c r="DJ214" s="237"/>
      <c r="DK214" s="237"/>
      <c r="DL214" s="237"/>
      <c r="DM214" s="237"/>
      <c r="DN214" s="237"/>
      <c r="DO214" s="237"/>
      <c r="DP214" s="237"/>
      <c r="DQ214" s="237"/>
      <c r="DR214" s="237"/>
    </row>
    <row r="215" spans="1:122" ht="15.75" customHeight="1">
      <c r="A215" s="237"/>
      <c r="B215" s="237"/>
      <c r="C215" s="316"/>
      <c r="D215" s="415"/>
      <c r="E215" s="315"/>
      <c r="F215" s="315"/>
      <c r="G215" s="316"/>
      <c r="H215" s="317"/>
      <c r="I215" s="317"/>
      <c r="J215" s="317"/>
      <c r="K215" s="317"/>
      <c r="L215" s="317"/>
      <c r="M215" s="317"/>
      <c r="N215" s="318"/>
      <c r="O215" s="318"/>
      <c r="P215" s="318"/>
      <c r="Q215" s="317"/>
      <c r="R215" s="317"/>
      <c r="S215" s="317"/>
      <c r="T215" s="317"/>
      <c r="U215" s="317"/>
      <c r="V215" s="317"/>
      <c r="W215" s="317"/>
      <c r="X215" s="317"/>
      <c r="Y215" s="317"/>
      <c r="Z215" s="317"/>
      <c r="AA215" s="317"/>
      <c r="AB215" s="317"/>
      <c r="AC215" s="317"/>
      <c r="AD215" s="317"/>
      <c r="AE215" s="317"/>
      <c r="AF215" s="317"/>
      <c r="AG215" s="254"/>
      <c r="AH215" s="254"/>
      <c r="AI215" s="254"/>
      <c r="AJ215" s="254"/>
      <c r="AK215" s="254"/>
      <c r="AL215" s="254"/>
      <c r="AM215" s="254"/>
      <c r="AN215" s="254"/>
      <c r="AO215" s="254"/>
      <c r="AP215" s="254"/>
      <c r="AQ215" s="254"/>
      <c r="AR215" s="254"/>
      <c r="AS215" s="254"/>
      <c r="AT215" s="254"/>
      <c r="AU215" s="254"/>
      <c r="AV215" s="254"/>
      <c r="AW215" s="254"/>
      <c r="AX215" s="254"/>
      <c r="AY215" s="254"/>
      <c r="AZ215" s="254"/>
      <c r="BA215" s="254"/>
      <c r="BB215" s="254"/>
      <c r="BC215" s="254"/>
      <c r="BD215" s="254"/>
      <c r="BE215" s="254"/>
      <c r="BF215" s="254"/>
      <c r="BG215" s="254"/>
      <c r="BH215" s="254"/>
      <c r="BI215" s="254"/>
      <c r="BJ215" s="319"/>
      <c r="BK215" s="316"/>
      <c r="BL215" s="316"/>
      <c r="BM215" s="316"/>
      <c r="BN215" s="317"/>
      <c r="BO215" s="317"/>
      <c r="BP215" s="318"/>
      <c r="BQ215" s="318"/>
      <c r="BR215" s="318"/>
      <c r="BS215" s="318"/>
      <c r="BT215" s="318"/>
      <c r="BU215" s="318"/>
      <c r="BV215" s="318"/>
      <c r="BW215" s="318"/>
      <c r="BX215" s="318"/>
      <c r="BY215" s="318"/>
      <c r="BZ215" s="317"/>
      <c r="CA215" s="317"/>
      <c r="CB215" s="317"/>
      <c r="CC215" s="317"/>
      <c r="CD215" s="317"/>
      <c r="CE215" s="317"/>
      <c r="CF215" s="317"/>
      <c r="CG215" s="317"/>
      <c r="CH215" s="317"/>
      <c r="CI215" s="317"/>
      <c r="CJ215" s="320"/>
      <c r="CK215" s="320"/>
      <c r="CL215" s="320"/>
      <c r="CM215" s="320"/>
      <c r="CN215" s="320"/>
      <c r="CO215" s="254"/>
      <c r="CP215" s="254"/>
      <c r="CQ215" s="254"/>
      <c r="CR215" s="254"/>
      <c r="CS215" s="254"/>
      <c r="CT215" s="317"/>
      <c r="CU215" s="317"/>
      <c r="CV215" s="317"/>
      <c r="CW215" s="317"/>
      <c r="CX215" s="320"/>
      <c r="CY215" s="317"/>
      <c r="CZ215" s="314"/>
      <c r="DA215" s="314"/>
      <c r="DB215" s="237"/>
      <c r="DC215" s="237"/>
      <c r="DD215" s="237"/>
      <c r="DE215" s="237"/>
      <c r="DF215" s="63"/>
      <c r="DG215" s="236"/>
      <c r="DH215" s="236"/>
      <c r="DI215" s="248"/>
      <c r="DJ215" s="237"/>
      <c r="DK215" s="237"/>
      <c r="DL215" s="237"/>
      <c r="DM215" s="237"/>
      <c r="DN215" s="237"/>
      <c r="DO215" s="237"/>
      <c r="DP215" s="237"/>
      <c r="DQ215" s="237"/>
      <c r="DR215" s="237"/>
    </row>
    <row r="216" spans="1:122" ht="15.75" customHeight="1">
      <c r="A216" s="237"/>
      <c r="B216" s="237"/>
      <c r="C216" s="316"/>
      <c r="D216" s="415"/>
      <c r="E216" s="315"/>
      <c r="F216" s="315"/>
      <c r="G216" s="316"/>
      <c r="H216" s="317"/>
      <c r="I216" s="317"/>
      <c r="J216" s="317"/>
      <c r="K216" s="317"/>
      <c r="L216" s="317"/>
      <c r="M216" s="317"/>
      <c r="N216" s="318"/>
      <c r="O216" s="318"/>
      <c r="P216" s="318"/>
      <c r="Q216" s="317"/>
      <c r="R216" s="317"/>
      <c r="S216" s="317"/>
      <c r="T216" s="317"/>
      <c r="U216" s="317"/>
      <c r="V216" s="317"/>
      <c r="W216" s="317"/>
      <c r="X216" s="317"/>
      <c r="Y216" s="317"/>
      <c r="Z216" s="317"/>
      <c r="AA216" s="317"/>
      <c r="AB216" s="317"/>
      <c r="AC216" s="317"/>
      <c r="AD216" s="317"/>
      <c r="AE216" s="317"/>
      <c r="AF216" s="317"/>
      <c r="AG216" s="254"/>
      <c r="AH216" s="254"/>
      <c r="AI216" s="254"/>
      <c r="AJ216" s="254"/>
      <c r="AK216" s="254"/>
      <c r="AL216" s="254"/>
      <c r="AM216" s="254"/>
      <c r="AN216" s="254"/>
      <c r="AO216" s="254"/>
      <c r="AP216" s="254"/>
      <c r="AQ216" s="254"/>
      <c r="AR216" s="254"/>
      <c r="AS216" s="254"/>
      <c r="AT216" s="254"/>
      <c r="AU216" s="254"/>
      <c r="AV216" s="254"/>
      <c r="AW216" s="254"/>
      <c r="AX216" s="254"/>
      <c r="AY216" s="254"/>
      <c r="AZ216" s="254"/>
      <c r="BA216" s="254"/>
      <c r="BB216" s="254"/>
      <c r="BC216" s="254"/>
      <c r="BD216" s="254"/>
      <c r="BE216" s="254"/>
      <c r="BF216" s="254"/>
      <c r="BG216" s="254"/>
      <c r="BH216" s="254"/>
      <c r="BI216" s="254"/>
      <c r="BJ216" s="319"/>
      <c r="BK216" s="316"/>
      <c r="BL216" s="316"/>
      <c r="BM216" s="316"/>
      <c r="BN216" s="317"/>
      <c r="BO216" s="317"/>
      <c r="BP216" s="318"/>
      <c r="BQ216" s="318"/>
      <c r="BR216" s="318"/>
      <c r="BS216" s="318"/>
      <c r="BT216" s="318"/>
      <c r="BU216" s="318"/>
      <c r="BV216" s="318"/>
      <c r="BW216" s="318"/>
      <c r="BX216" s="318"/>
      <c r="BY216" s="318"/>
      <c r="BZ216" s="317"/>
      <c r="CA216" s="317"/>
      <c r="CB216" s="317"/>
      <c r="CC216" s="317"/>
      <c r="CD216" s="317"/>
      <c r="CE216" s="317"/>
      <c r="CF216" s="317"/>
      <c r="CG216" s="317"/>
      <c r="CH216" s="317"/>
      <c r="CI216" s="317"/>
      <c r="CJ216" s="320"/>
      <c r="CK216" s="320"/>
      <c r="CL216" s="320"/>
      <c r="CM216" s="320"/>
      <c r="CN216" s="320"/>
      <c r="CO216" s="254"/>
      <c r="CP216" s="254"/>
      <c r="CQ216" s="254"/>
      <c r="CR216" s="254"/>
      <c r="CS216" s="254"/>
      <c r="CT216" s="317"/>
      <c r="CU216" s="317"/>
      <c r="CV216" s="317"/>
      <c r="CW216" s="317"/>
      <c r="CX216" s="320"/>
      <c r="CY216" s="317"/>
      <c r="CZ216" s="314"/>
      <c r="DA216" s="314"/>
      <c r="DB216" s="237"/>
      <c r="DC216" s="237"/>
      <c r="DD216" s="237"/>
      <c r="DE216" s="237"/>
      <c r="DF216" s="63"/>
      <c r="DG216" s="236"/>
      <c r="DH216" s="236"/>
      <c r="DI216" s="248"/>
      <c r="DJ216" s="237"/>
      <c r="DK216" s="237"/>
      <c r="DL216" s="237"/>
      <c r="DM216" s="237"/>
      <c r="DN216" s="237"/>
      <c r="DO216" s="237"/>
      <c r="DP216" s="237"/>
      <c r="DQ216" s="237"/>
      <c r="DR216" s="237"/>
    </row>
    <row r="217" spans="1:122" ht="15.75" customHeight="1">
      <c r="A217" s="237"/>
      <c r="B217" s="237"/>
      <c r="C217" s="316"/>
      <c r="D217" s="415"/>
      <c r="E217" s="315"/>
      <c r="F217" s="315"/>
      <c r="G217" s="316"/>
      <c r="H217" s="317"/>
      <c r="I217" s="317"/>
      <c r="J217" s="317"/>
      <c r="K217" s="317"/>
      <c r="L217" s="317"/>
      <c r="M217" s="317"/>
      <c r="N217" s="318"/>
      <c r="O217" s="318"/>
      <c r="P217" s="318"/>
      <c r="Q217" s="317"/>
      <c r="R217" s="317"/>
      <c r="S217" s="317"/>
      <c r="T217" s="317"/>
      <c r="U217" s="317"/>
      <c r="V217" s="317"/>
      <c r="W217" s="317"/>
      <c r="X217" s="317"/>
      <c r="Y217" s="317"/>
      <c r="Z217" s="317"/>
      <c r="AA217" s="317"/>
      <c r="AB217" s="317"/>
      <c r="AC217" s="317"/>
      <c r="AD217" s="317"/>
      <c r="AE217" s="317"/>
      <c r="AF217" s="317"/>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c r="BC217" s="254"/>
      <c r="BD217" s="254"/>
      <c r="BE217" s="254"/>
      <c r="BF217" s="254"/>
      <c r="BG217" s="254"/>
      <c r="BH217" s="254"/>
      <c r="BI217" s="254"/>
      <c r="BJ217" s="319"/>
      <c r="BK217" s="316"/>
      <c r="BL217" s="316"/>
      <c r="BM217" s="316"/>
      <c r="BN217" s="317"/>
      <c r="BO217" s="317"/>
      <c r="BP217" s="318"/>
      <c r="BQ217" s="318"/>
      <c r="BR217" s="318"/>
      <c r="BS217" s="318"/>
      <c r="BT217" s="318"/>
      <c r="BU217" s="318"/>
      <c r="BV217" s="318"/>
      <c r="BW217" s="318"/>
      <c r="BX217" s="318"/>
      <c r="BY217" s="318"/>
      <c r="BZ217" s="317"/>
      <c r="CA217" s="317"/>
      <c r="CB217" s="317"/>
      <c r="CC217" s="317"/>
      <c r="CD217" s="317"/>
      <c r="CE217" s="317"/>
      <c r="CF217" s="317"/>
      <c r="CG217" s="317"/>
      <c r="CH217" s="317"/>
      <c r="CI217" s="317"/>
      <c r="CJ217" s="320"/>
      <c r="CK217" s="320"/>
      <c r="CL217" s="320"/>
      <c r="CM217" s="320"/>
      <c r="CN217" s="320"/>
      <c r="CO217" s="254"/>
      <c r="CP217" s="254"/>
      <c r="CQ217" s="254"/>
      <c r="CR217" s="254"/>
      <c r="CS217" s="254"/>
      <c r="CT217" s="317"/>
      <c r="CU217" s="317"/>
      <c r="CV217" s="317"/>
      <c r="CW217" s="317"/>
      <c r="CX217" s="320"/>
      <c r="CY217" s="317"/>
      <c r="CZ217" s="314"/>
      <c r="DA217" s="314"/>
      <c r="DB217" s="237"/>
      <c r="DC217" s="237"/>
      <c r="DD217" s="237"/>
      <c r="DE217" s="237"/>
      <c r="DF217" s="63"/>
      <c r="DG217" s="236"/>
      <c r="DH217" s="236"/>
      <c r="DI217" s="248"/>
      <c r="DJ217" s="237"/>
      <c r="DK217" s="237"/>
      <c r="DL217" s="237"/>
      <c r="DM217" s="237"/>
      <c r="DN217" s="237"/>
      <c r="DO217" s="237"/>
      <c r="DP217" s="237"/>
      <c r="DQ217" s="237"/>
      <c r="DR217" s="237"/>
    </row>
    <row r="218" spans="1:122" ht="15.75" customHeight="1">
      <c r="A218" s="237"/>
      <c r="B218" s="237"/>
      <c r="C218" s="316"/>
      <c r="D218" s="415"/>
      <c r="E218" s="315"/>
      <c r="F218" s="315"/>
      <c r="G218" s="316"/>
      <c r="H218" s="317"/>
      <c r="I218" s="317"/>
      <c r="J218" s="317"/>
      <c r="K218" s="317"/>
      <c r="L218" s="317"/>
      <c r="M218" s="317"/>
      <c r="N218" s="318"/>
      <c r="O218" s="318"/>
      <c r="P218" s="318"/>
      <c r="Q218" s="317"/>
      <c r="R218" s="317"/>
      <c r="S218" s="317"/>
      <c r="T218" s="317"/>
      <c r="U218" s="317"/>
      <c r="V218" s="317"/>
      <c r="W218" s="317"/>
      <c r="X218" s="317"/>
      <c r="Y218" s="317"/>
      <c r="Z218" s="317"/>
      <c r="AA218" s="317"/>
      <c r="AB218" s="317"/>
      <c r="AC218" s="317"/>
      <c r="AD218" s="317"/>
      <c r="AE218" s="317"/>
      <c r="AF218" s="317"/>
      <c r="AG218" s="254"/>
      <c r="AH218" s="254"/>
      <c r="AI218" s="254"/>
      <c r="AJ218" s="254"/>
      <c r="AK218" s="254"/>
      <c r="AL218" s="254"/>
      <c r="AM218" s="254"/>
      <c r="AN218" s="254"/>
      <c r="AO218" s="254"/>
      <c r="AP218" s="254"/>
      <c r="AQ218" s="254"/>
      <c r="AR218" s="254"/>
      <c r="AS218" s="254"/>
      <c r="AT218" s="254"/>
      <c r="AU218" s="254"/>
      <c r="AV218" s="254"/>
      <c r="AW218" s="254"/>
      <c r="AX218" s="254"/>
      <c r="AY218" s="254"/>
      <c r="AZ218" s="254"/>
      <c r="BA218" s="254"/>
      <c r="BB218" s="254"/>
      <c r="BC218" s="254"/>
      <c r="BD218" s="254"/>
      <c r="BE218" s="254"/>
      <c r="BF218" s="254"/>
      <c r="BG218" s="254"/>
      <c r="BH218" s="254"/>
      <c r="BI218" s="254"/>
      <c r="BJ218" s="319"/>
      <c r="BK218" s="316"/>
      <c r="BL218" s="316"/>
      <c r="BM218" s="316"/>
      <c r="BN218" s="317"/>
      <c r="BO218" s="317"/>
      <c r="BP218" s="318"/>
      <c r="BQ218" s="318"/>
      <c r="BR218" s="318"/>
      <c r="BS218" s="318"/>
      <c r="BT218" s="318"/>
      <c r="BU218" s="318"/>
      <c r="BV218" s="318"/>
      <c r="BW218" s="318"/>
      <c r="BX218" s="318"/>
      <c r="BY218" s="318"/>
      <c r="BZ218" s="317"/>
      <c r="CA218" s="317"/>
      <c r="CB218" s="317"/>
      <c r="CC218" s="317"/>
      <c r="CD218" s="317"/>
      <c r="CE218" s="317"/>
      <c r="CF218" s="317"/>
      <c r="CG218" s="317"/>
      <c r="CH218" s="317"/>
      <c r="CI218" s="317"/>
      <c r="CJ218" s="320"/>
      <c r="CK218" s="320"/>
      <c r="CL218" s="320"/>
      <c r="CM218" s="320"/>
      <c r="CN218" s="320"/>
      <c r="CO218" s="254"/>
      <c r="CP218" s="254"/>
      <c r="CQ218" s="254"/>
      <c r="CR218" s="254"/>
      <c r="CS218" s="254"/>
      <c r="CT218" s="317"/>
      <c r="CU218" s="317"/>
      <c r="CV218" s="317"/>
      <c r="CW218" s="317"/>
      <c r="CX218" s="320"/>
      <c r="CY218" s="317"/>
      <c r="CZ218" s="314"/>
      <c r="DA218" s="314"/>
      <c r="DB218" s="237"/>
      <c r="DC218" s="237"/>
      <c r="DD218" s="237"/>
      <c r="DE218" s="237"/>
      <c r="DF218" s="63"/>
      <c r="DG218" s="236"/>
      <c r="DH218" s="236"/>
      <c r="DI218" s="248"/>
      <c r="DJ218" s="237"/>
      <c r="DK218" s="237"/>
      <c r="DL218" s="237"/>
      <c r="DM218" s="237"/>
      <c r="DN218" s="237"/>
      <c r="DO218" s="237"/>
      <c r="DP218" s="237"/>
      <c r="DQ218" s="237"/>
      <c r="DR218" s="237"/>
    </row>
    <row r="219" spans="1:122" ht="15.75" customHeight="1">
      <c r="A219" s="237"/>
      <c r="B219" s="237"/>
      <c r="C219" s="316"/>
      <c r="D219" s="415"/>
      <c r="E219" s="315"/>
      <c r="F219" s="315"/>
      <c r="G219" s="316"/>
      <c r="H219" s="317"/>
      <c r="I219" s="317"/>
      <c r="J219" s="317"/>
      <c r="K219" s="317"/>
      <c r="L219" s="317"/>
      <c r="M219" s="317"/>
      <c r="N219" s="318"/>
      <c r="O219" s="318"/>
      <c r="P219" s="318"/>
      <c r="Q219" s="317"/>
      <c r="R219" s="317"/>
      <c r="S219" s="317"/>
      <c r="T219" s="317"/>
      <c r="U219" s="317"/>
      <c r="V219" s="317"/>
      <c r="W219" s="317"/>
      <c r="X219" s="317"/>
      <c r="Y219" s="317"/>
      <c r="Z219" s="317"/>
      <c r="AA219" s="317"/>
      <c r="AB219" s="317"/>
      <c r="AC219" s="317"/>
      <c r="AD219" s="317"/>
      <c r="AE219" s="317"/>
      <c r="AF219" s="317"/>
      <c r="AG219" s="254"/>
      <c r="AH219" s="254"/>
      <c r="AI219" s="254"/>
      <c r="AJ219" s="254"/>
      <c r="AK219" s="254"/>
      <c r="AL219" s="254"/>
      <c r="AM219" s="254"/>
      <c r="AN219" s="254"/>
      <c r="AO219" s="254"/>
      <c r="AP219" s="254"/>
      <c r="AQ219" s="254"/>
      <c r="AR219" s="254"/>
      <c r="AS219" s="254"/>
      <c r="AT219" s="254"/>
      <c r="AU219" s="254"/>
      <c r="AV219" s="254"/>
      <c r="AW219" s="254"/>
      <c r="AX219" s="254"/>
      <c r="AY219" s="254"/>
      <c r="AZ219" s="254"/>
      <c r="BA219" s="254"/>
      <c r="BB219" s="254"/>
      <c r="BC219" s="254"/>
      <c r="BD219" s="254"/>
      <c r="BE219" s="254"/>
      <c r="BF219" s="254"/>
      <c r="BG219" s="254"/>
      <c r="BH219" s="254"/>
      <c r="BI219" s="254"/>
      <c r="BJ219" s="319"/>
      <c r="BK219" s="316"/>
      <c r="BL219" s="316"/>
      <c r="BM219" s="316"/>
      <c r="BN219" s="317"/>
      <c r="BO219" s="317"/>
      <c r="BP219" s="318"/>
      <c r="BQ219" s="318"/>
      <c r="BR219" s="318"/>
      <c r="BS219" s="318"/>
      <c r="BT219" s="318"/>
      <c r="BU219" s="318"/>
      <c r="BV219" s="318"/>
      <c r="BW219" s="318"/>
      <c r="BX219" s="318"/>
      <c r="BY219" s="318"/>
      <c r="BZ219" s="317"/>
      <c r="CA219" s="317"/>
      <c r="CB219" s="317"/>
      <c r="CC219" s="317"/>
      <c r="CD219" s="317"/>
      <c r="CE219" s="317"/>
      <c r="CF219" s="317"/>
      <c r="CG219" s="317"/>
      <c r="CH219" s="317"/>
      <c r="CI219" s="317"/>
      <c r="CJ219" s="320"/>
      <c r="CK219" s="320"/>
      <c r="CL219" s="320"/>
      <c r="CM219" s="320"/>
      <c r="CN219" s="320"/>
      <c r="CO219" s="254"/>
      <c r="CP219" s="254"/>
      <c r="CQ219" s="254"/>
      <c r="CR219" s="254"/>
      <c r="CS219" s="254"/>
      <c r="CT219" s="317"/>
      <c r="CU219" s="317"/>
      <c r="CV219" s="317"/>
      <c r="CW219" s="317"/>
      <c r="CX219" s="320"/>
      <c r="CY219" s="317"/>
      <c r="CZ219" s="314"/>
      <c r="DA219" s="314"/>
      <c r="DB219" s="237"/>
      <c r="DC219" s="237"/>
      <c r="DD219" s="237"/>
      <c r="DE219" s="237"/>
      <c r="DF219" s="63"/>
      <c r="DG219" s="236"/>
      <c r="DH219" s="236"/>
      <c r="DI219" s="248"/>
      <c r="DJ219" s="237"/>
      <c r="DK219" s="237"/>
      <c r="DL219" s="237"/>
      <c r="DM219" s="237"/>
      <c r="DN219" s="237"/>
      <c r="DO219" s="237"/>
      <c r="DP219" s="237"/>
      <c r="DQ219" s="237"/>
      <c r="DR219" s="237"/>
    </row>
    <row r="220" spans="1:122" ht="15.75" customHeight="1">
      <c r="A220" s="237"/>
      <c r="B220" s="237"/>
      <c r="C220" s="316"/>
      <c r="D220" s="415"/>
      <c r="E220" s="315"/>
      <c r="F220" s="315"/>
      <c r="G220" s="316"/>
      <c r="H220" s="317"/>
      <c r="I220" s="317"/>
      <c r="J220" s="317"/>
      <c r="K220" s="317"/>
      <c r="L220" s="317"/>
      <c r="M220" s="317"/>
      <c r="N220" s="318"/>
      <c r="O220" s="318"/>
      <c r="P220" s="318"/>
      <c r="Q220" s="317"/>
      <c r="R220" s="317"/>
      <c r="S220" s="317"/>
      <c r="T220" s="317"/>
      <c r="U220" s="317"/>
      <c r="V220" s="317"/>
      <c r="W220" s="317"/>
      <c r="X220" s="317"/>
      <c r="Y220" s="317"/>
      <c r="Z220" s="317"/>
      <c r="AA220" s="317"/>
      <c r="AB220" s="317"/>
      <c r="AC220" s="317"/>
      <c r="AD220" s="317"/>
      <c r="AE220" s="317"/>
      <c r="AF220" s="317"/>
      <c r="AG220" s="254"/>
      <c r="AH220" s="254"/>
      <c r="AI220" s="254"/>
      <c r="AJ220" s="254"/>
      <c r="AK220" s="254"/>
      <c r="AL220" s="254"/>
      <c r="AM220" s="254"/>
      <c r="AN220" s="254"/>
      <c r="AO220" s="254"/>
      <c r="AP220" s="254"/>
      <c r="AQ220" s="254"/>
      <c r="AR220" s="254"/>
      <c r="AS220" s="254"/>
      <c r="AT220" s="254"/>
      <c r="AU220" s="254"/>
      <c r="AV220" s="254"/>
      <c r="AW220" s="254"/>
      <c r="AX220" s="254"/>
      <c r="AY220" s="254"/>
      <c r="AZ220" s="254"/>
      <c r="BA220" s="254"/>
      <c r="BB220" s="254"/>
      <c r="BC220" s="254"/>
      <c r="BD220" s="254"/>
      <c r="BE220" s="254"/>
      <c r="BF220" s="254"/>
      <c r="BG220" s="254"/>
      <c r="BH220" s="254"/>
      <c r="BI220" s="254"/>
      <c r="BJ220" s="319"/>
      <c r="BK220" s="316"/>
      <c r="BL220" s="316"/>
      <c r="BM220" s="316"/>
      <c r="BN220" s="317"/>
      <c r="BO220" s="317"/>
      <c r="BP220" s="318"/>
      <c r="BQ220" s="318"/>
      <c r="BR220" s="318"/>
      <c r="BS220" s="318"/>
      <c r="BT220" s="318"/>
      <c r="BU220" s="318"/>
      <c r="BV220" s="318"/>
      <c r="BW220" s="318"/>
      <c r="BX220" s="318"/>
      <c r="BY220" s="318"/>
      <c r="BZ220" s="317"/>
      <c r="CA220" s="317"/>
      <c r="CB220" s="317"/>
      <c r="CC220" s="317"/>
      <c r="CD220" s="317"/>
      <c r="CE220" s="317"/>
      <c r="CF220" s="317"/>
      <c r="CG220" s="317"/>
      <c r="CH220" s="317"/>
      <c r="CI220" s="317"/>
      <c r="CJ220" s="320"/>
      <c r="CK220" s="320"/>
      <c r="CL220" s="320"/>
      <c r="CM220" s="320"/>
      <c r="CN220" s="320"/>
      <c r="CO220" s="254"/>
      <c r="CP220" s="254"/>
      <c r="CQ220" s="254"/>
      <c r="CR220" s="254"/>
      <c r="CS220" s="254"/>
      <c r="CT220" s="317"/>
      <c r="CU220" s="317"/>
      <c r="CV220" s="317"/>
      <c r="CW220" s="317"/>
      <c r="CX220" s="320"/>
      <c r="CY220" s="317"/>
      <c r="CZ220" s="314"/>
      <c r="DA220" s="314"/>
      <c r="DB220" s="237"/>
      <c r="DC220" s="237"/>
      <c r="DD220" s="237"/>
      <c r="DE220" s="237"/>
      <c r="DF220" s="63"/>
      <c r="DG220" s="236"/>
      <c r="DH220" s="236"/>
      <c r="DI220" s="248"/>
      <c r="DJ220" s="237"/>
      <c r="DK220" s="237"/>
      <c r="DL220" s="237"/>
      <c r="DM220" s="237"/>
      <c r="DN220" s="237"/>
      <c r="DO220" s="237"/>
      <c r="DP220" s="237"/>
      <c r="DQ220" s="237"/>
      <c r="DR220" s="237"/>
    </row>
    <row r="221" spans="1:122" ht="15.75" customHeight="1">
      <c r="A221" s="237"/>
      <c r="B221" s="237"/>
      <c r="C221" s="316"/>
      <c r="D221" s="415"/>
      <c r="E221" s="315"/>
      <c r="F221" s="315"/>
      <c r="G221" s="316"/>
      <c r="H221" s="317"/>
      <c r="I221" s="317"/>
      <c r="J221" s="317"/>
      <c r="K221" s="317"/>
      <c r="L221" s="317"/>
      <c r="M221" s="317"/>
      <c r="N221" s="318"/>
      <c r="O221" s="318"/>
      <c r="P221" s="318"/>
      <c r="Q221" s="317"/>
      <c r="R221" s="317"/>
      <c r="S221" s="317"/>
      <c r="T221" s="317"/>
      <c r="U221" s="317"/>
      <c r="V221" s="317"/>
      <c r="W221" s="317"/>
      <c r="X221" s="317"/>
      <c r="Y221" s="317"/>
      <c r="Z221" s="317"/>
      <c r="AA221" s="317"/>
      <c r="AB221" s="317"/>
      <c r="AC221" s="317"/>
      <c r="AD221" s="317"/>
      <c r="AE221" s="317"/>
      <c r="AF221" s="317"/>
      <c r="AG221" s="254"/>
      <c r="AH221" s="254"/>
      <c r="AI221" s="254"/>
      <c r="AJ221" s="254"/>
      <c r="AK221" s="254"/>
      <c r="AL221" s="254"/>
      <c r="AM221" s="254"/>
      <c r="AN221" s="254"/>
      <c r="AO221" s="254"/>
      <c r="AP221" s="254"/>
      <c r="AQ221" s="254"/>
      <c r="AR221" s="254"/>
      <c r="AS221" s="254"/>
      <c r="AT221" s="254"/>
      <c r="AU221" s="254"/>
      <c r="AV221" s="254"/>
      <c r="AW221" s="254"/>
      <c r="AX221" s="254"/>
      <c r="AY221" s="254"/>
      <c r="AZ221" s="254"/>
      <c r="BA221" s="254"/>
      <c r="BB221" s="254"/>
      <c r="BC221" s="254"/>
      <c r="BD221" s="254"/>
      <c r="BE221" s="254"/>
      <c r="BF221" s="254"/>
      <c r="BG221" s="254"/>
      <c r="BH221" s="254"/>
      <c r="BI221" s="254"/>
      <c r="BJ221" s="319"/>
      <c r="BK221" s="316"/>
      <c r="BL221" s="316"/>
      <c r="BM221" s="316"/>
      <c r="BN221" s="317"/>
      <c r="BO221" s="317"/>
      <c r="BP221" s="318"/>
      <c r="BQ221" s="318"/>
      <c r="BR221" s="318"/>
      <c r="BS221" s="318"/>
      <c r="BT221" s="318"/>
      <c r="BU221" s="318"/>
      <c r="BV221" s="318"/>
      <c r="BW221" s="318"/>
      <c r="BX221" s="318"/>
      <c r="BY221" s="318"/>
      <c r="BZ221" s="317"/>
      <c r="CA221" s="317"/>
      <c r="CB221" s="317"/>
      <c r="CC221" s="317"/>
      <c r="CD221" s="317"/>
      <c r="CE221" s="317"/>
      <c r="CF221" s="317"/>
      <c r="CG221" s="317"/>
      <c r="CH221" s="317"/>
      <c r="CI221" s="317"/>
      <c r="CJ221" s="320"/>
      <c r="CK221" s="320"/>
      <c r="CL221" s="320"/>
      <c r="CM221" s="320"/>
      <c r="CN221" s="320"/>
      <c r="CO221" s="254"/>
      <c r="CP221" s="254"/>
      <c r="CQ221" s="254"/>
      <c r="CR221" s="254"/>
      <c r="CS221" s="254"/>
      <c r="CT221" s="317"/>
      <c r="CU221" s="317"/>
      <c r="CV221" s="317"/>
      <c r="CW221" s="317"/>
      <c r="CX221" s="320"/>
      <c r="CY221" s="317"/>
      <c r="CZ221" s="314"/>
      <c r="DA221" s="314"/>
      <c r="DB221" s="237"/>
      <c r="DC221" s="237"/>
      <c r="DD221" s="237"/>
      <c r="DE221" s="237"/>
      <c r="DF221" s="63"/>
      <c r="DG221" s="236"/>
      <c r="DH221" s="236"/>
      <c r="DI221" s="248"/>
      <c r="DJ221" s="237"/>
      <c r="DK221" s="237"/>
      <c r="DL221" s="237"/>
      <c r="DM221" s="237"/>
      <c r="DN221" s="237"/>
      <c r="DO221" s="237"/>
      <c r="DP221" s="237"/>
      <c r="DQ221" s="237"/>
      <c r="DR221" s="237"/>
    </row>
    <row r="222" spans="1:122" ht="15.75" customHeight="1">
      <c r="A222" s="237"/>
      <c r="B222" s="237"/>
      <c r="C222" s="316"/>
      <c r="D222" s="415"/>
      <c r="E222" s="315"/>
      <c r="F222" s="315"/>
      <c r="G222" s="316"/>
      <c r="H222" s="317"/>
      <c r="I222" s="317"/>
      <c r="J222" s="317"/>
      <c r="K222" s="317"/>
      <c r="L222" s="317"/>
      <c r="M222" s="317"/>
      <c r="N222" s="318"/>
      <c r="O222" s="318"/>
      <c r="P222" s="318"/>
      <c r="Q222" s="317"/>
      <c r="R222" s="317"/>
      <c r="S222" s="317"/>
      <c r="T222" s="317"/>
      <c r="U222" s="317"/>
      <c r="V222" s="317"/>
      <c r="W222" s="317"/>
      <c r="X222" s="317"/>
      <c r="Y222" s="317"/>
      <c r="Z222" s="317"/>
      <c r="AA222" s="317"/>
      <c r="AB222" s="317"/>
      <c r="AC222" s="317"/>
      <c r="AD222" s="317"/>
      <c r="AE222" s="317"/>
      <c r="AF222" s="317"/>
      <c r="AG222" s="254"/>
      <c r="AH222" s="254"/>
      <c r="AI222" s="254"/>
      <c r="AJ222" s="254"/>
      <c r="AK222" s="254"/>
      <c r="AL222" s="254"/>
      <c r="AM222" s="254"/>
      <c r="AN222" s="254"/>
      <c r="AO222" s="254"/>
      <c r="AP222" s="254"/>
      <c r="AQ222" s="254"/>
      <c r="AR222" s="254"/>
      <c r="AS222" s="254"/>
      <c r="AT222" s="254"/>
      <c r="AU222" s="254"/>
      <c r="AV222" s="254"/>
      <c r="AW222" s="254"/>
      <c r="AX222" s="254"/>
      <c r="AY222" s="254"/>
      <c r="AZ222" s="254"/>
      <c r="BA222" s="254"/>
      <c r="BB222" s="254"/>
      <c r="BC222" s="254"/>
      <c r="BD222" s="254"/>
      <c r="BE222" s="254"/>
      <c r="BF222" s="254"/>
      <c r="BG222" s="254"/>
      <c r="BH222" s="254"/>
      <c r="BI222" s="254"/>
      <c r="BJ222" s="319"/>
      <c r="BK222" s="316"/>
      <c r="BL222" s="316"/>
      <c r="BM222" s="316"/>
      <c r="BN222" s="317"/>
      <c r="BO222" s="317"/>
      <c r="BP222" s="318"/>
      <c r="BQ222" s="318"/>
      <c r="BR222" s="318"/>
      <c r="BS222" s="318"/>
      <c r="BT222" s="318"/>
      <c r="BU222" s="318"/>
      <c r="BV222" s="318"/>
      <c r="BW222" s="318"/>
      <c r="BX222" s="318"/>
      <c r="BY222" s="318"/>
      <c r="BZ222" s="317"/>
      <c r="CA222" s="317"/>
      <c r="CB222" s="317"/>
      <c r="CC222" s="317"/>
      <c r="CD222" s="317"/>
      <c r="CE222" s="317"/>
      <c r="CF222" s="317"/>
      <c r="CG222" s="317"/>
      <c r="CH222" s="317"/>
      <c r="CI222" s="317"/>
      <c r="CJ222" s="320"/>
      <c r="CK222" s="320"/>
      <c r="CL222" s="320"/>
      <c r="CM222" s="320"/>
      <c r="CN222" s="320"/>
      <c r="CO222" s="254"/>
      <c r="CP222" s="254"/>
      <c r="CQ222" s="254"/>
      <c r="CR222" s="254"/>
      <c r="CS222" s="254"/>
      <c r="CT222" s="317"/>
      <c r="CU222" s="317"/>
      <c r="CV222" s="317"/>
      <c r="CW222" s="317"/>
      <c r="CX222" s="320"/>
      <c r="CY222" s="317"/>
      <c r="CZ222" s="314"/>
      <c r="DA222" s="314"/>
      <c r="DB222" s="237"/>
      <c r="DC222" s="237"/>
      <c r="DD222" s="237"/>
      <c r="DE222" s="237"/>
      <c r="DF222" s="63"/>
      <c r="DG222" s="236"/>
      <c r="DH222" s="236"/>
      <c r="DI222" s="248"/>
      <c r="DJ222" s="237"/>
      <c r="DK222" s="237"/>
      <c r="DL222" s="237"/>
      <c r="DM222" s="237"/>
      <c r="DN222" s="237"/>
      <c r="DO222" s="237"/>
      <c r="DP222" s="237"/>
      <c r="DQ222" s="237"/>
      <c r="DR222" s="237"/>
    </row>
    <row r="223" spans="1:122" ht="15.75" customHeight="1">
      <c r="A223" s="237"/>
      <c r="B223" s="237"/>
      <c r="C223" s="316"/>
      <c r="D223" s="415"/>
      <c r="E223" s="315"/>
      <c r="F223" s="315"/>
      <c r="G223" s="316"/>
      <c r="H223" s="317"/>
      <c r="I223" s="317"/>
      <c r="J223" s="317"/>
      <c r="K223" s="317"/>
      <c r="L223" s="317"/>
      <c r="M223" s="317"/>
      <c r="N223" s="318"/>
      <c r="O223" s="318"/>
      <c r="P223" s="318"/>
      <c r="Q223" s="317"/>
      <c r="R223" s="317"/>
      <c r="S223" s="317"/>
      <c r="T223" s="317"/>
      <c r="U223" s="317"/>
      <c r="V223" s="317"/>
      <c r="W223" s="317"/>
      <c r="X223" s="317"/>
      <c r="Y223" s="317"/>
      <c r="Z223" s="317"/>
      <c r="AA223" s="317"/>
      <c r="AB223" s="317"/>
      <c r="AC223" s="317"/>
      <c r="AD223" s="317"/>
      <c r="AE223" s="317"/>
      <c r="AF223" s="317"/>
      <c r="AG223" s="254"/>
      <c r="AH223" s="254"/>
      <c r="AI223" s="254"/>
      <c r="AJ223" s="254"/>
      <c r="AK223" s="254"/>
      <c r="AL223" s="254"/>
      <c r="AM223" s="254"/>
      <c r="AN223" s="254"/>
      <c r="AO223" s="254"/>
      <c r="AP223" s="254"/>
      <c r="AQ223" s="254"/>
      <c r="AR223" s="254"/>
      <c r="AS223" s="254"/>
      <c r="AT223" s="254"/>
      <c r="AU223" s="254"/>
      <c r="AV223" s="254"/>
      <c r="AW223" s="254"/>
      <c r="AX223" s="254"/>
      <c r="AY223" s="254"/>
      <c r="AZ223" s="254"/>
      <c r="BA223" s="254"/>
      <c r="BB223" s="254"/>
      <c r="BC223" s="254"/>
      <c r="BD223" s="254"/>
      <c r="BE223" s="254"/>
      <c r="BF223" s="254"/>
      <c r="BG223" s="254"/>
      <c r="BH223" s="254"/>
      <c r="BI223" s="254"/>
      <c r="BJ223" s="319"/>
      <c r="BK223" s="316"/>
      <c r="BL223" s="316"/>
      <c r="BM223" s="316"/>
      <c r="BN223" s="317"/>
      <c r="BO223" s="317"/>
      <c r="BP223" s="318"/>
      <c r="BQ223" s="318"/>
      <c r="BR223" s="318"/>
      <c r="BS223" s="318"/>
      <c r="BT223" s="318"/>
      <c r="BU223" s="318"/>
      <c r="BV223" s="318"/>
      <c r="BW223" s="318"/>
      <c r="BX223" s="318"/>
      <c r="BY223" s="318"/>
      <c r="BZ223" s="317"/>
      <c r="CA223" s="317"/>
      <c r="CB223" s="317"/>
      <c r="CC223" s="317"/>
      <c r="CD223" s="317"/>
      <c r="CE223" s="317"/>
      <c r="CF223" s="317"/>
      <c r="CG223" s="317"/>
      <c r="CH223" s="317"/>
      <c r="CI223" s="317"/>
      <c r="CJ223" s="320"/>
      <c r="CK223" s="320"/>
      <c r="CL223" s="320"/>
      <c r="CM223" s="320"/>
      <c r="CN223" s="320"/>
      <c r="CO223" s="254"/>
      <c r="CP223" s="254"/>
      <c r="CQ223" s="254"/>
      <c r="CR223" s="254"/>
      <c r="CS223" s="254"/>
      <c r="CT223" s="317"/>
      <c r="CU223" s="317"/>
      <c r="CV223" s="317"/>
      <c r="CW223" s="317"/>
      <c r="CX223" s="320"/>
      <c r="CY223" s="317"/>
      <c r="CZ223" s="314"/>
      <c r="DA223" s="314"/>
      <c r="DB223" s="237"/>
      <c r="DC223" s="237"/>
      <c r="DD223" s="237"/>
      <c r="DE223" s="237"/>
      <c r="DF223" s="63"/>
      <c r="DG223" s="236"/>
      <c r="DH223" s="236"/>
      <c r="DI223" s="248"/>
      <c r="DJ223" s="237"/>
      <c r="DK223" s="237"/>
      <c r="DL223" s="237"/>
      <c r="DM223" s="237"/>
      <c r="DN223" s="237"/>
      <c r="DO223" s="237"/>
      <c r="DP223" s="237"/>
      <c r="DQ223" s="237"/>
      <c r="DR223" s="237"/>
    </row>
    <row r="224" spans="1:122" ht="15.75" customHeight="1">
      <c r="A224" s="237"/>
      <c r="B224" s="237"/>
      <c r="C224" s="316"/>
      <c r="D224" s="415"/>
      <c r="E224" s="315"/>
      <c r="F224" s="315"/>
      <c r="G224" s="316"/>
      <c r="H224" s="317"/>
      <c r="I224" s="317"/>
      <c r="J224" s="317"/>
      <c r="K224" s="317"/>
      <c r="L224" s="317"/>
      <c r="M224" s="317"/>
      <c r="N224" s="318"/>
      <c r="O224" s="318"/>
      <c r="P224" s="318"/>
      <c r="Q224" s="317"/>
      <c r="R224" s="317"/>
      <c r="S224" s="317"/>
      <c r="T224" s="317"/>
      <c r="U224" s="317"/>
      <c r="V224" s="317"/>
      <c r="W224" s="317"/>
      <c r="X224" s="317"/>
      <c r="Y224" s="317"/>
      <c r="Z224" s="317"/>
      <c r="AA224" s="317"/>
      <c r="AB224" s="317"/>
      <c r="AC224" s="317"/>
      <c r="AD224" s="317"/>
      <c r="AE224" s="317"/>
      <c r="AF224" s="317"/>
      <c r="AG224" s="254"/>
      <c r="AH224" s="254"/>
      <c r="AI224" s="254"/>
      <c r="AJ224" s="254"/>
      <c r="AK224" s="254"/>
      <c r="AL224" s="254"/>
      <c r="AM224" s="254"/>
      <c r="AN224" s="254"/>
      <c r="AO224" s="254"/>
      <c r="AP224" s="254"/>
      <c r="AQ224" s="254"/>
      <c r="AR224" s="254"/>
      <c r="AS224" s="254"/>
      <c r="AT224" s="254"/>
      <c r="AU224" s="254"/>
      <c r="AV224" s="254"/>
      <c r="AW224" s="254"/>
      <c r="AX224" s="254"/>
      <c r="AY224" s="254"/>
      <c r="AZ224" s="254"/>
      <c r="BA224" s="254"/>
      <c r="BB224" s="254"/>
      <c r="BC224" s="254"/>
      <c r="BD224" s="254"/>
      <c r="BE224" s="254"/>
      <c r="BF224" s="254"/>
      <c r="BG224" s="254"/>
      <c r="BH224" s="254"/>
      <c r="BI224" s="254"/>
      <c r="BJ224" s="319"/>
      <c r="BK224" s="316"/>
      <c r="BL224" s="316"/>
      <c r="BM224" s="316"/>
      <c r="BN224" s="317"/>
      <c r="BO224" s="317"/>
      <c r="BP224" s="318"/>
      <c r="BQ224" s="318"/>
      <c r="BR224" s="318"/>
      <c r="BS224" s="318"/>
      <c r="BT224" s="318"/>
      <c r="BU224" s="318"/>
      <c r="BV224" s="318"/>
      <c r="BW224" s="318"/>
      <c r="BX224" s="318"/>
      <c r="BY224" s="318"/>
      <c r="BZ224" s="317"/>
      <c r="CA224" s="317"/>
      <c r="CB224" s="317"/>
      <c r="CC224" s="317"/>
      <c r="CD224" s="317"/>
      <c r="CE224" s="317"/>
      <c r="CF224" s="317"/>
      <c r="CG224" s="317"/>
      <c r="CH224" s="317"/>
      <c r="CI224" s="317"/>
      <c r="CJ224" s="320"/>
      <c r="CK224" s="320"/>
      <c r="CL224" s="320"/>
      <c r="CM224" s="320"/>
      <c r="CN224" s="320"/>
      <c r="CO224" s="254"/>
      <c r="CP224" s="254"/>
      <c r="CQ224" s="254"/>
      <c r="CR224" s="254"/>
      <c r="CS224" s="254"/>
      <c r="CT224" s="317"/>
      <c r="CU224" s="317"/>
      <c r="CV224" s="317"/>
      <c r="CW224" s="317"/>
      <c r="CX224" s="320"/>
      <c r="CY224" s="317"/>
      <c r="CZ224" s="314"/>
      <c r="DA224" s="314"/>
      <c r="DB224" s="237"/>
      <c r="DC224" s="237"/>
      <c r="DD224" s="237"/>
      <c r="DE224" s="237"/>
      <c r="DF224" s="63"/>
      <c r="DG224" s="236"/>
      <c r="DH224" s="236"/>
      <c r="DI224" s="248"/>
      <c r="DJ224" s="237"/>
      <c r="DK224" s="237"/>
      <c r="DL224" s="237"/>
      <c r="DM224" s="237"/>
      <c r="DN224" s="237"/>
      <c r="DO224" s="237"/>
      <c r="DP224" s="237"/>
      <c r="DQ224" s="237"/>
      <c r="DR224" s="237"/>
    </row>
    <row r="225" spans="1:122" ht="15.75" customHeight="1">
      <c r="A225" s="237"/>
      <c r="B225" s="237"/>
      <c r="C225" s="316"/>
      <c r="D225" s="415"/>
      <c r="E225" s="315"/>
      <c r="F225" s="315"/>
      <c r="G225" s="316"/>
      <c r="H225" s="317"/>
      <c r="I225" s="317"/>
      <c r="J225" s="317"/>
      <c r="K225" s="317"/>
      <c r="L225" s="317"/>
      <c r="M225" s="317"/>
      <c r="N225" s="318"/>
      <c r="O225" s="318"/>
      <c r="P225" s="318"/>
      <c r="Q225" s="317"/>
      <c r="R225" s="317"/>
      <c r="S225" s="317"/>
      <c r="T225" s="317"/>
      <c r="U225" s="317"/>
      <c r="V225" s="317"/>
      <c r="W225" s="317"/>
      <c r="X225" s="317"/>
      <c r="Y225" s="317"/>
      <c r="Z225" s="317"/>
      <c r="AA225" s="317"/>
      <c r="AB225" s="317"/>
      <c r="AC225" s="317"/>
      <c r="AD225" s="317"/>
      <c r="AE225" s="317"/>
      <c r="AF225" s="317"/>
      <c r="AG225" s="254"/>
      <c r="AH225" s="254"/>
      <c r="AI225" s="254"/>
      <c r="AJ225" s="254"/>
      <c r="AK225" s="254"/>
      <c r="AL225" s="254"/>
      <c r="AM225" s="254"/>
      <c r="AN225" s="254"/>
      <c r="AO225" s="254"/>
      <c r="AP225" s="254"/>
      <c r="AQ225" s="254"/>
      <c r="AR225" s="254"/>
      <c r="AS225" s="254"/>
      <c r="AT225" s="254"/>
      <c r="AU225" s="254"/>
      <c r="AV225" s="254"/>
      <c r="AW225" s="254"/>
      <c r="AX225" s="254"/>
      <c r="AY225" s="254"/>
      <c r="AZ225" s="254"/>
      <c r="BA225" s="254"/>
      <c r="BB225" s="254"/>
      <c r="BC225" s="254"/>
      <c r="BD225" s="254"/>
      <c r="BE225" s="254"/>
      <c r="BF225" s="254"/>
      <c r="BG225" s="254"/>
      <c r="BH225" s="254"/>
      <c r="BI225" s="254"/>
      <c r="BJ225" s="319"/>
      <c r="BK225" s="316"/>
      <c r="BL225" s="316"/>
      <c r="BM225" s="316"/>
      <c r="BN225" s="317"/>
      <c r="BO225" s="317"/>
      <c r="BP225" s="318"/>
      <c r="BQ225" s="318"/>
      <c r="BR225" s="318"/>
      <c r="BS225" s="318"/>
      <c r="BT225" s="318"/>
      <c r="BU225" s="318"/>
      <c r="BV225" s="318"/>
      <c r="BW225" s="318"/>
      <c r="BX225" s="318"/>
      <c r="BY225" s="318"/>
      <c r="BZ225" s="317"/>
      <c r="CA225" s="317"/>
      <c r="CB225" s="317"/>
      <c r="CC225" s="317"/>
      <c r="CD225" s="317"/>
      <c r="CE225" s="317"/>
      <c r="CF225" s="317"/>
      <c r="CG225" s="317"/>
      <c r="CH225" s="317"/>
      <c r="CI225" s="317"/>
      <c r="CJ225" s="320"/>
      <c r="CK225" s="320"/>
      <c r="CL225" s="320"/>
      <c r="CM225" s="320"/>
      <c r="CN225" s="320"/>
      <c r="CO225" s="254"/>
      <c r="CP225" s="254"/>
      <c r="CQ225" s="254"/>
      <c r="CR225" s="254"/>
      <c r="CS225" s="254"/>
      <c r="CT225" s="317"/>
      <c r="CU225" s="317"/>
      <c r="CV225" s="317"/>
      <c r="CW225" s="317"/>
      <c r="CX225" s="320"/>
      <c r="CY225" s="317"/>
      <c r="CZ225" s="314"/>
      <c r="DA225" s="314"/>
      <c r="DB225" s="237"/>
      <c r="DC225" s="237"/>
      <c r="DD225" s="237"/>
      <c r="DE225" s="237"/>
      <c r="DF225" s="63"/>
      <c r="DG225" s="236"/>
      <c r="DH225" s="236"/>
      <c r="DI225" s="248"/>
      <c r="DJ225" s="237"/>
      <c r="DK225" s="237"/>
      <c r="DL225" s="237"/>
      <c r="DM225" s="237"/>
      <c r="DN225" s="237"/>
      <c r="DO225" s="237"/>
      <c r="DP225" s="237"/>
      <c r="DQ225" s="237"/>
      <c r="DR225" s="237"/>
    </row>
    <row r="226" spans="1:122" ht="15.75" customHeight="1">
      <c r="A226" s="237"/>
      <c r="B226" s="237"/>
      <c r="C226" s="316"/>
      <c r="D226" s="415"/>
      <c r="E226" s="315"/>
      <c r="F226" s="315"/>
      <c r="G226" s="316"/>
      <c r="H226" s="317"/>
      <c r="I226" s="317"/>
      <c r="J226" s="317"/>
      <c r="K226" s="317"/>
      <c r="L226" s="317"/>
      <c r="M226" s="317"/>
      <c r="N226" s="318"/>
      <c r="O226" s="318"/>
      <c r="P226" s="318"/>
      <c r="Q226" s="317"/>
      <c r="R226" s="317"/>
      <c r="S226" s="317"/>
      <c r="T226" s="317"/>
      <c r="U226" s="317"/>
      <c r="V226" s="317"/>
      <c r="W226" s="317"/>
      <c r="X226" s="317"/>
      <c r="Y226" s="317"/>
      <c r="Z226" s="317"/>
      <c r="AA226" s="317"/>
      <c r="AB226" s="317"/>
      <c r="AC226" s="317"/>
      <c r="AD226" s="317"/>
      <c r="AE226" s="317"/>
      <c r="AF226" s="317"/>
      <c r="AG226" s="254"/>
      <c r="AH226" s="254"/>
      <c r="AI226" s="254"/>
      <c r="AJ226" s="254"/>
      <c r="AK226" s="254"/>
      <c r="AL226" s="254"/>
      <c r="AM226" s="254"/>
      <c r="AN226" s="254"/>
      <c r="AO226" s="254"/>
      <c r="AP226" s="254"/>
      <c r="AQ226" s="254"/>
      <c r="AR226" s="254"/>
      <c r="AS226" s="254"/>
      <c r="AT226" s="254"/>
      <c r="AU226" s="254"/>
      <c r="AV226" s="254"/>
      <c r="AW226" s="254"/>
      <c r="AX226" s="254"/>
      <c r="AY226" s="254"/>
      <c r="AZ226" s="254"/>
      <c r="BA226" s="254"/>
      <c r="BB226" s="254"/>
      <c r="BC226" s="254"/>
      <c r="BD226" s="254"/>
      <c r="BE226" s="254"/>
      <c r="BF226" s="254"/>
      <c r="BG226" s="254"/>
      <c r="BH226" s="254"/>
      <c r="BI226" s="254"/>
      <c r="BJ226" s="319"/>
      <c r="BK226" s="316"/>
      <c r="BL226" s="316"/>
      <c r="BM226" s="316"/>
      <c r="BN226" s="317"/>
      <c r="BO226" s="317"/>
      <c r="BP226" s="318"/>
      <c r="BQ226" s="318"/>
      <c r="BR226" s="318"/>
      <c r="BS226" s="318"/>
      <c r="BT226" s="318"/>
      <c r="BU226" s="318"/>
      <c r="BV226" s="318"/>
      <c r="BW226" s="318"/>
      <c r="BX226" s="318"/>
      <c r="BY226" s="318"/>
      <c r="BZ226" s="317"/>
      <c r="CA226" s="317"/>
      <c r="CB226" s="317"/>
      <c r="CC226" s="317"/>
      <c r="CD226" s="317"/>
      <c r="CE226" s="317"/>
      <c r="CF226" s="317"/>
      <c r="CG226" s="317"/>
      <c r="CH226" s="317"/>
      <c r="CI226" s="317"/>
      <c r="CJ226" s="320"/>
      <c r="CK226" s="320"/>
      <c r="CL226" s="320"/>
      <c r="CM226" s="320"/>
      <c r="CN226" s="320"/>
      <c r="CO226" s="254"/>
      <c r="CP226" s="254"/>
      <c r="CQ226" s="254"/>
      <c r="CR226" s="254"/>
      <c r="CS226" s="254"/>
      <c r="CT226" s="317"/>
      <c r="CU226" s="317"/>
      <c r="CV226" s="317"/>
      <c r="CW226" s="317"/>
      <c r="CX226" s="320"/>
      <c r="CY226" s="317"/>
      <c r="CZ226" s="314"/>
      <c r="DA226" s="314"/>
      <c r="DB226" s="237"/>
      <c r="DC226" s="237"/>
      <c r="DD226" s="237"/>
      <c r="DE226" s="237"/>
      <c r="DF226" s="63"/>
      <c r="DG226" s="236"/>
      <c r="DH226" s="236"/>
      <c r="DI226" s="248"/>
      <c r="DJ226" s="237"/>
      <c r="DK226" s="237"/>
      <c r="DL226" s="237"/>
      <c r="DM226" s="237"/>
      <c r="DN226" s="237"/>
      <c r="DO226" s="237"/>
      <c r="DP226" s="237"/>
      <c r="DQ226" s="237"/>
      <c r="DR226" s="237"/>
    </row>
    <row r="227" spans="1:122" ht="15.75" customHeight="1">
      <c r="A227" s="237"/>
      <c r="B227" s="237"/>
      <c r="C227" s="316"/>
      <c r="D227" s="415"/>
      <c r="E227" s="315"/>
      <c r="F227" s="315"/>
      <c r="G227" s="316"/>
      <c r="H227" s="317"/>
      <c r="I227" s="317"/>
      <c r="J227" s="317"/>
      <c r="K227" s="317"/>
      <c r="L227" s="317"/>
      <c r="M227" s="317"/>
      <c r="N227" s="318"/>
      <c r="O227" s="318"/>
      <c r="P227" s="318"/>
      <c r="Q227" s="317"/>
      <c r="R227" s="317"/>
      <c r="S227" s="317"/>
      <c r="T227" s="317"/>
      <c r="U227" s="317"/>
      <c r="V227" s="317"/>
      <c r="W227" s="317"/>
      <c r="X227" s="317"/>
      <c r="Y227" s="317"/>
      <c r="Z227" s="317"/>
      <c r="AA227" s="317"/>
      <c r="AB227" s="317"/>
      <c r="AC227" s="317"/>
      <c r="AD227" s="317"/>
      <c r="AE227" s="317"/>
      <c r="AF227" s="317"/>
      <c r="AG227" s="254"/>
      <c r="AH227" s="254"/>
      <c r="AI227" s="254"/>
      <c r="AJ227" s="254"/>
      <c r="AK227" s="254"/>
      <c r="AL227" s="254"/>
      <c r="AM227" s="254"/>
      <c r="AN227" s="254"/>
      <c r="AO227" s="254"/>
      <c r="AP227" s="254"/>
      <c r="AQ227" s="254"/>
      <c r="AR227" s="254"/>
      <c r="AS227" s="254"/>
      <c r="AT227" s="254"/>
      <c r="AU227" s="254"/>
      <c r="AV227" s="254"/>
      <c r="AW227" s="254"/>
      <c r="AX227" s="254"/>
      <c r="AY227" s="254"/>
      <c r="AZ227" s="254"/>
      <c r="BA227" s="254"/>
      <c r="BB227" s="254"/>
      <c r="BC227" s="254"/>
      <c r="BD227" s="254"/>
      <c r="BE227" s="254"/>
      <c r="BF227" s="254"/>
      <c r="BG227" s="254"/>
      <c r="BH227" s="254"/>
      <c r="BI227" s="254"/>
      <c r="BJ227" s="319"/>
      <c r="BK227" s="316"/>
      <c r="BL227" s="316"/>
      <c r="BM227" s="316"/>
      <c r="BN227" s="317"/>
      <c r="BO227" s="317"/>
      <c r="BP227" s="318"/>
      <c r="BQ227" s="318"/>
      <c r="BR227" s="318"/>
      <c r="BS227" s="318"/>
      <c r="BT227" s="318"/>
      <c r="BU227" s="318"/>
      <c r="BV227" s="318"/>
      <c r="BW227" s="318"/>
      <c r="BX227" s="318"/>
      <c r="BY227" s="318"/>
      <c r="BZ227" s="317"/>
      <c r="CA227" s="317"/>
      <c r="CB227" s="317"/>
      <c r="CC227" s="317"/>
      <c r="CD227" s="317"/>
      <c r="CE227" s="317"/>
      <c r="CF227" s="317"/>
      <c r="CG227" s="317"/>
      <c r="CH227" s="317"/>
      <c r="CI227" s="317"/>
      <c r="CJ227" s="320"/>
      <c r="CK227" s="320"/>
      <c r="CL227" s="320"/>
      <c r="CM227" s="320"/>
      <c r="CN227" s="320"/>
      <c r="CO227" s="254"/>
      <c r="CP227" s="254"/>
      <c r="CQ227" s="254"/>
      <c r="CR227" s="254"/>
      <c r="CS227" s="254"/>
      <c r="CT227" s="317"/>
      <c r="CU227" s="317"/>
      <c r="CV227" s="317"/>
      <c r="CW227" s="317"/>
      <c r="CX227" s="320"/>
      <c r="CY227" s="317"/>
      <c r="CZ227" s="314"/>
      <c r="DA227" s="314"/>
      <c r="DB227" s="237"/>
      <c r="DC227" s="237"/>
      <c r="DD227" s="237"/>
      <c r="DE227" s="237"/>
      <c r="DF227" s="63"/>
      <c r="DG227" s="236"/>
      <c r="DH227" s="236"/>
      <c r="DI227" s="248"/>
      <c r="DJ227" s="237"/>
      <c r="DK227" s="237"/>
      <c r="DL227" s="237"/>
      <c r="DM227" s="237"/>
      <c r="DN227" s="237"/>
      <c r="DO227" s="237"/>
      <c r="DP227" s="237"/>
      <c r="DQ227" s="237"/>
      <c r="DR227" s="237"/>
    </row>
    <row r="228" spans="1:122" ht="15.75" customHeight="1">
      <c r="A228" s="237"/>
      <c r="B228" s="237"/>
      <c r="C228" s="316"/>
      <c r="D228" s="415"/>
      <c r="E228" s="315"/>
      <c r="F228" s="315"/>
      <c r="G228" s="316"/>
      <c r="H228" s="317"/>
      <c r="I228" s="317"/>
      <c r="J228" s="317"/>
      <c r="K228" s="317"/>
      <c r="L228" s="317"/>
      <c r="M228" s="317"/>
      <c r="N228" s="318"/>
      <c r="O228" s="318"/>
      <c r="P228" s="318"/>
      <c r="Q228" s="317"/>
      <c r="R228" s="317"/>
      <c r="S228" s="317"/>
      <c r="T228" s="317"/>
      <c r="U228" s="317"/>
      <c r="V228" s="317"/>
      <c r="W228" s="317"/>
      <c r="X228" s="317"/>
      <c r="Y228" s="317"/>
      <c r="Z228" s="317"/>
      <c r="AA228" s="317"/>
      <c r="AB228" s="317"/>
      <c r="AC228" s="317"/>
      <c r="AD228" s="317"/>
      <c r="AE228" s="317"/>
      <c r="AF228" s="317"/>
      <c r="AG228" s="254"/>
      <c r="AH228" s="254"/>
      <c r="AI228" s="254"/>
      <c r="AJ228" s="254"/>
      <c r="AK228" s="254"/>
      <c r="AL228" s="254"/>
      <c r="AM228" s="254"/>
      <c r="AN228" s="254"/>
      <c r="AO228" s="254"/>
      <c r="AP228" s="254"/>
      <c r="AQ228" s="254"/>
      <c r="AR228" s="254"/>
      <c r="AS228" s="254"/>
      <c r="AT228" s="254"/>
      <c r="AU228" s="254"/>
      <c r="AV228" s="254"/>
      <c r="AW228" s="254"/>
      <c r="AX228" s="254"/>
      <c r="AY228" s="254"/>
      <c r="AZ228" s="254"/>
      <c r="BA228" s="254"/>
      <c r="BB228" s="254"/>
      <c r="BC228" s="254"/>
      <c r="BD228" s="254"/>
      <c r="BE228" s="254"/>
      <c r="BF228" s="254"/>
      <c r="BG228" s="254"/>
      <c r="BH228" s="254"/>
      <c r="BI228" s="254"/>
      <c r="BJ228" s="319"/>
      <c r="BK228" s="316"/>
      <c r="BL228" s="316"/>
      <c r="BM228" s="316"/>
      <c r="BN228" s="317"/>
      <c r="BO228" s="317"/>
      <c r="BP228" s="318"/>
      <c r="BQ228" s="318"/>
      <c r="BR228" s="318"/>
      <c r="BS228" s="318"/>
      <c r="BT228" s="318"/>
      <c r="BU228" s="318"/>
      <c r="BV228" s="318"/>
      <c r="BW228" s="318"/>
      <c r="BX228" s="318"/>
      <c r="BY228" s="318"/>
      <c r="BZ228" s="317"/>
      <c r="CA228" s="317"/>
      <c r="CB228" s="317"/>
      <c r="CC228" s="317"/>
      <c r="CD228" s="317"/>
      <c r="CE228" s="317"/>
      <c r="CF228" s="317"/>
      <c r="CG228" s="317"/>
      <c r="CH228" s="317"/>
      <c r="CI228" s="317"/>
      <c r="CJ228" s="320"/>
      <c r="CK228" s="320"/>
      <c r="CL228" s="320"/>
      <c r="CM228" s="320"/>
      <c r="CN228" s="320"/>
      <c r="CO228" s="254"/>
      <c r="CP228" s="254"/>
      <c r="CQ228" s="254"/>
      <c r="CR228" s="254"/>
      <c r="CS228" s="254"/>
      <c r="CT228" s="317"/>
      <c r="CU228" s="317"/>
      <c r="CV228" s="317"/>
      <c r="CW228" s="317"/>
      <c r="CX228" s="320"/>
      <c r="CY228" s="317"/>
      <c r="CZ228" s="314"/>
      <c r="DA228" s="314"/>
      <c r="DB228" s="237"/>
      <c r="DC228" s="237"/>
      <c r="DD228" s="237"/>
      <c r="DE228" s="237"/>
      <c r="DF228" s="63"/>
      <c r="DG228" s="236"/>
      <c r="DH228" s="236"/>
      <c r="DI228" s="248"/>
      <c r="DJ228" s="237"/>
      <c r="DK228" s="237"/>
      <c r="DL228" s="237"/>
      <c r="DM228" s="237"/>
      <c r="DN228" s="237"/>
      <c r="DO228" s="237"/>
      <c r="DP228" s="237"/>
      <c r="DQ228" s="237"/>
      <c r="DR228" s="237"/>
    </row>
    <row r="229" spans="1:122" ht="15.75" customHeight="1">
      <c r="A229" s="237"/>
      <c r="B229" s="237"/>
      <c r="C229" s="316"/>
      <c r="D229" s="415"/>
      <c r="E229" s="315"/>
      <c r="F229" s="315"/>
      <c r="G229" s="316"/>
      <c r="H229" s="317"/>
      <c r="I229" s="317"/>
      <c r="J229" s="317"/>
      <c r="K229" s="317"/>
      <c r="L229" s="317"/>
      <c r="M229" s="317"/>
      <c r="N229" s="318"/>
      <c r="O229" s="318"/>
      <c r="P229" s="318"/>
      <c r="Q229" s="317"/>
      <c r="R229" s="317"/>
      <c r="S229" s="317"/>
      <c r="T229" s="317"/>
      <c r="U229" s="317"/>
      <c r="V229" s="317"/>
      <c r="W229" s="317"/>
      <c r="X229" s="317"/>
      <c r="Y229" s="317"/>
      <c r="Z229" s="317"/>
      <c r="AA229" s="317"/>
      <c r="AB229" s="317"/>
      <c r="AC229" s="317"/>
      <c r="AD229" s="317"/>
      <c r="AE229" s="317"/>
      <c r="AF229" s="317"/>
      <c r="AG229" s="254"/>
      <c r="AH229" s="254"/>
      <c r="AI229" s="254"/>
      <c r="AJ229" s="254"/>
      <c r="AK229" s="254"/>
      <c r="AL229" s="254"/>
      <c r="AM229" s="254"/>
      <c r="AN229" s="254"/>
      <c r="AO229" s="254"/>
      <c r="AP229" s="254"/>
      <c r="AQ229" s="254"/>
      <c r="AR229" s="254"/>
      <c r="AS229" s="254"/>
      <c r="AT229" s="254"/>
      <c r="AU229" s="254"/>
      <c r="AV229" s="254"/>
      <c r="AW229" s="254"/>
      <c r="AX229" s="254"/>
      <c r="AY229" s="254"/>
      <c r="AZ229" s="254"/>
      <c r="BA229" s="254"/>
      <c r="BB229" s="254"/>
      <c r="BC229" s="254"/>
      <c r="BD229" s="254"/>
      <c r="BE229" s="254"/>
      <c r="BF229" s="254"/>
      <c r="BG229" s="254"/>
      <c r="BH229" s="254"/>
      <c r="BI229" s="254"/>
      <c r="BJ229" s="319"/>
      <c r="BK229" s="316"/>
      <c r="BL229" s="316"/>
      <c r="BM229" s="316"/>
      <c r="BN229" s="317"/>
      <c r="BO229" s="317"/>
      <c r="BP229" s="318"/>
      <c r="BQ229" s="318"/>
      <c r="BR229" s="318"/>
      <c r="BS229" s="318"/>
      <c r="BT229" s="318"/>
      <c r="BU229" s="318"/>
      <c r="BV229" s="318"/>
      <c r="BW229" s="318"/>
      <c r="BX229" s="318"/>
      <c r="BY229" s="318"/>
      <c r="BZ229" s="317"/>
      <c r="CA229" s="317"/>
      <c r="CB229" s="317"/>
      <c r="CC229" s="317"/>
      <c r="CD229" s="317"/>
      <c r="CE229" s="317"/>
      <c r="CF229" s="317"/>
      <c r="CG229" s="317"/>
      <c r="CH229" s="317"/>
      <c r="CI229" s="317"/>
      <c r="CJ229" s="320"/>
      <c r="CK229" s="320"/>
      <c r="CL229" s="320"/>
      <c r="CM229" s="320"/>
      <c r="CN229" s="320"/>
      <c r="CO229" s="254"/>
      <c r="CP229" s="254"/>
      <c r="CQ229" s="254"/>
      <c r="CR229" s="254"/>
      <c r="CS229" s="254"/>
      <c r="CT229" s="317"/>
      <c r="CU229" s="317"/>
      <c r="CV229" s="317"/>
      <c r="CW229" s="317"/>
      <c r="CX229" s="320"/>
      <c r="CY229" s="317"/>
      <c r="CZ229" s="314"/>
      <c r="DA229" s="314"/>
      <c r="DB229" s="237"/>
      <c r="DC229" s="237"/>
      <c r="DD229" s="237"/>
      <c r="DE229" s="237"/>
      <c r="DF229" s="63"/>
      <c r="DG229" s="236"/>
      <c r="DH229" s="236"/>
      <c r="DI229" s="248"/>
      <c r="DJ229" s="237"/>
      <c r="DK229" s="237"/>
      <c r="DL229" s="237"/>
      <c r="DM229" s="237"/>
      <c r="DN229" s="237"/>
      <c r="DO229" s="237"/>
      <c r="DP229" s="237"/>
      <c r="DQ229" s="237"/>
      <c r="DR229" s="237"/>
    </row>
    <row r="230" spans="1:122" ht="15.75" customHeight="1">
      <c r="A230" s="237"/>
      <c r="B230" s="237"/>
      <c r="C230" s="316"/>
      <c r="D230" s="415"/>
      <c r="E230" s="315"/>
      <c r="F230" s="315"/>
      <c r="G230" s="316"/>
      <c r="H230" s="317"/>
      <c r="I230" s="317"/>
      <c r="J230" s="317"/>
      <c r="K230" s="317"/>
      <c r="L230" s="317"/>
      <c r="M230" s="317"/>
      <c r="N230" s="318"/>
      <c r="O230" s="318"/>
      <c r="P230" s="318"/>
      <c r="Q230" s="317"/>
      <c r="R230" s="317"/>
      <c r="S230" s="317"/>
      <c r="T230" s="317"/>
      <c r="U230" s="317"/>
      <c r="V230" s="317"/>
      <c r="W230" s="317"/>
      <c r="X230" s="317"/>
      <c r="Y230" s="317"/>
      <c r="Z230" s="317"/>
      <c r="AA230" s="317"/>
      <c r="AB230" s="317"/>
      <c r="AC230" s="317"/>
      <c r="AD230" s="317"/>
      <c r="AE230" s="317"/>
      <c r="AF230" s="317"/>
      <c r="AG230" s="254"/>
      <c r="AH230" s="254"/>
      <c r="AI230" s="254"/>
      <c r="AJ230" s="254"/>
      <c r="AK230" s="254"/>
      <c r="AL230" s="254"/>
      <c r="AM230" s="254"/>
      <c r="AN230" s="254"/>
      <c r="AO230" s="254"/>
      <c r="AP230" s="254"/>
      <c r="AQ230" s="254"/>
      <c r="AR230" s="254"/>
      <c r="AS230" s="254"/>
      <c r="AT230" s="254"/>
      <c r="AU230" s="254"/>
      <c r="AV230" s="254"/>
      <c r="AW230" s="254"/>
      <c r="AX230" s="254"/>
      <c r="AY230" s="254"/>
      <c r="AZ230" s="254"/>
      <c r="BA230" s="254"/>
      <c r="BB230" s="254"/>
      <c r="BC230" s="254"/>
      <c r="BD230" s="254"/>
      <c r="BE230" s="254"/>
      <c r="BF230" s="254"/>
      <c r="BG230" s="254"/>
      <c r="BH230" s="254"/>
      <c r="BI230" s="254"/>
      <c r="BJ230" s="319"/>
      <c r="BK230" s="316"/>
      <c r="BL230" s="316"/>
      <c r="BM230" s="316"/>
      <c r="BN230" s="317"/>
      <c r="BO230" s="317"/>
      <c r="BP230" s="318"/>
      <c r="BQ230" s="318"/>
      <c r="BR230" s="318"/>
      <c r="BS230" s="318"/>
      <c r="BT230" s="318"/>
      <c r="BU230" s="318"/>
      <c r="BV230" s="318"/>
      <c r="BW230" s="318"/>
      <c r="BX230" s="318"/>
      <c r="BY230" s="318"/>
      <c r="BZ230" s="317"/>
      <c r="CA230" s="317"/>
      <c r="CB230" s="317"/>
      <c r="CC230" s="317"/>
      <c r="CD230" s="317"/>
      <c r="CE230" s="317"/>
      <c r="CF230" s="317"/>
      <c r="CG230" s="317"/>
      <c r="CH230" s="317"/>
      <c r="CI230" s="317"/>
      <c r="CJ230" s="320"/>
      <c r="CK230" s="320"/>
      <c r="CL230" s="320"/>
      <c r="CM230" s="320"/>
      <c r="CN230" s="320"/>
      <c r="CO230" s="254"/>
      <c r="CP230" s="254"/>
      <c r="CQ230" s="254"/>
      <c r="CR230" s="254"/>
      <c r="CS230" s="254"/>
      <c r="CT230" s="317"/>
      <c r="CU230" s="317"/>
      <c r="CV230" s="317"/>
      <c r="CW230" s="317"/>
      <c r="CX230" s="320"/>
      <c r="CY230" s="317"/>
      <c r="CZ230" s="314"/>
      <c r="DA230" s="314"/>
      <c r="DB230" s="237"/>
      <c r="DC230" s="237"/>
      <c r="DD230" s="237"/>
      <c r="DE230" s="237"/>
      <c r="DF230" s="63"/>
      <c r="DG230" s="236"/>
      <c r="DH230" s="236"/>
      <c r="DI230" s="248"/>
      <c r="DJ230" s="237"/>
      <c r="DK230" s="237"/>
      <c r="DL230" s="237"/>
      <c r="DM230" s="237"/>
      <c r="DN230" s="237"/>
      <c r="DO230" s="237"/>
      <c r="DP230" s="237"/>
      <c r="DQ230" s="237"/>
      <c r="DR230" s="237"/>
    </row>
    <row r="231" spans="1:122" ht="15.75" customHeight="1">
      <c r="A231" s="237"/>
      <c r="B231" s="237"/>
      <c r="C231" s="316"/>
      <c r="D231" s="415"/>
      <c r="E231" s="315"/>
      <c r="F231" s="315"/>
      <c r="G231" s="316"/>
      <c r="H231" s="317"/>
      <c r="I231" s="317"/>
      <c r="J231" s="317"/>
      <c r="K231" s="317"/>
      <c r="L231" s="317"/>
      <c r="M231" s="317"/>
      <c r="N231" s="318"/>
      <c r="O231" s="318"/>
      <c r="P231" s="318"/>
      <c r="Q231" s="317"/>
      <c r="R231" s="317"/>
      <c r="S231" s="317"/>
      <c r="T231" s="317"/>
      <c r="U231" s="317"/>
      <c r="V231" s="317"/>
      <c r="W231" s="317"/>
      <c r="X231" s="317"/>
      <c r="Y231" s="317"/>
      <c r="Z231" s="317"/>
      <c r="AA231" s="317"/>
      <c r="AB231" s="317"/>
      <c r="AC231" s="317"/>
      <c r="AD231" s="317"/>
      <c r="AE231" s="317"/>
      <c r="AF231" s="317"/>
      <c r="AG231" s="254"/>
      <c r="AH231" s="254"/>
      <c r="AI231" s="254"/>
      <c r="AJ231" s="254"/>
      <c r="AK231" s="254"/>
      <c r="AL231" s="254"/>
      <c r="AM231" s="254"/>
      <c r="AN231" s="254"/>
      <c r="AO231" s="254"/>
      <c r="AP231" s="254"/>
      <c r="AQ231" s="254"/>
      <c r="AR231" s="254"/>
      <c r="AS231" s="254"/>
      <c r="AT231" s="254"/>
      <c r="AU231" s="254"/>
      <c r="AV231" s="254"/>
      <c r="AW231" s="254"/>
      <c r="AX231" s="254"/>
      <c r="AY231" s="254"/>
      <c r="AZ231" s="254"/>
      <c r="BA231" s="254"/>
      <c r="BB231" s="254"/>
      <c r="BC231" s="254"/>
      <c r="BD231" s="254"/>
      <c r="BE231" s="254"/>
      <c r="BF231" s="254"/>
      <c r="BG231" s="254"/>
      <c r="BH231" s="254"/>
      <c r="BI231" s="254"/>
      <c r="BJ231" s="319"/>
      <c r="BK231" s="316"/>
      <c r="BL231" s="316"/>
      <c r="BM231" s="316"/>
      <c r="BN231" s="317"/>
      <c r="BO231" s="317"/>
      <c r="BP231" s="318"/>
      <c r="BQ231" s="318"/>
      <c r="BR231" s="318"/>
      <c r="BS231" s="318"/>
      <c r="BT231" s="318"/>
      <c r="BU231" s="318"/>
      <c r="BV231" s="318"/>
      <c r="BW231" s="318"/>
      <c r="BX231" s="318"/>
      <c r="BY231" s="318"/>
      <c r="BZ231" s="317"/>
      <c r="CA231" s="317"/>
      <c r="CB231" s="317"/>
      <c r="CC231" s="317"/>
      <c r="CD231" s="317"/>
      <c r="CE231" s="317"/>
      <c r="CF231" s="317"/>
      <c r="CG231" s="317"/>
      <c r="CH231" s="317"/>
      <c r="CI231" s="317"/>
      <c r="CJ231" s="320"/>
      <c r="CK231" s="320"/>
      <c r="CL231" s="320"/>
      <c r="CM231" s="320"/>
      <c r="CN231" s="320"/>
      <c r="CO231" s="254"/>
      <c r="CP231" s="254"/>
      <c r="CQ231" s="254"/>
      <c r="CR231" s="254"/>
      <c r="CS231" s="254"/>
      <c r="CT231" s="317"/>
      <c r="CU231" s="317"/>
      <c r="CV231" s="317"/>
      <c r="CW231" s="317"/>
      <c r="CX231" s="320"/>
      <c r="CY231" s="317"/>
      <c r="CZ231" s="314"/>
      <c r="DA231" s="314"/>
      <c r="DB231" s="237"/>
      <c r="DC231" s="237"/>
      <c r="DD231" s="237"/>
      <c r="DE231" s="237"/>
      <c r="DF231" s="63"/>
      <c r="DG231" s="236"/>
      <c r="DH231" s="236"/>
      <c r="DI231" s="248"/>
      <c r="DJ231" s="237"/>
      <c r="DK231" s="237"/>
      <c r="DL231" s="237"/>
      <c r="DM231" s="237"/>
      <c r="DN231" s="237"/>
      <c r="DO231" s="237"/>
      <c r="DP231" s="237"/>
      <c r="DQ231" s="237"/>
      <c r="DR231" s="237"/>
    </row>
    <row r="232" spans="1:122" ht="15.75" customHeight="1">
      <c r="A232" s="237"/>
      <c r="B232" s="237"/>
      <c r="C232" s="316"/>
      <c r="D232" s="415"/>
      <c r="E232" s="315"/>
      <c r="F232" s="315"/>
      <c r="G232" s="316"/>
      <c r="H232" s="317"/>
      <c r="I232" s="317"/>
      <c r="J232" s="317"/>
      <c r="K232" s="317"/>
      <c r="L232" s="317"/>
      <c r="M232" s="317"/>
      <c r="N232" s="318"/>
      <c r="O232" s="318"/>
      <c r="P232" s="318"/>
      <c r="Q232" s="317"/>
      <c r="R232" s="317"/>
      <c r="S232" s="317"/>
      <c r="T232" s="317"/>
      <c r="U232" s="317"/>
      <c r="V232" s="317"/>
      <c r="W232" s="317"/>
      <c r="X232" s="317"/>
      <c r="Y232" s="317"/>
      <c r="Z232" s="317"/>
      <c r="AA232" s="317"/>
      <c r="AB232" s="317"/>
      <c r="AC232" s="317"/>
      <c r="AD232" s="317"/>
      <c r="AE232" s="317"/>
      <c r="AF232" s="317"/>
      <c r="AG232" s="254"/>
      <c r="AH232" s="254"/>
      <c r="AI232" s="254"/>
      <c r="AJ232" s="254"/>
      <c r="AK232" s="254"/>
      <c r="AL232" s="254"/>
      <c r="AM232" s="254"/>
      <c r="AN232" s="254"/>
      <c r="AO232" s="254"/>
      <c r="AP232" s="254"/>
      <c r="AQ232" s="254"/>
      <c r="AR232" s="254"/>
      <c r="AS232" s="254"/>
      <c r="AT232" s="254"/>
      <c r="AU232" s="254"/>
      <c r="AV232" s="254"/>
      <c r="AW232" s="254"/>
      <c r="AX232" s="254"/>
      <c r="AY232" s="254"/>
      <c r="AZ232" s="254"/>
      <c r="BA232" s="254"/>
      <c r="BB232" s="254"/>
      <c r="BC232" s="254"/>
      <c r="BD232" s="254"/>
      <c r="BE232" s="254"/>
      <c r="BF232" s="254"/>
      <c r="BG232" s="254"/>
      <c r="BH232" s="254"/>
      <c r="BI232" s="254"/>
      <c r="BJ232" s="319"/>
      <c r="BK232" s="316"/>
      <c r="BL232" s="316"/>
      <c r="BM232" s="316"/>
      <c r="BN232" s="317"/>
      <c r="BO232" s="317"/>
      <c r="BP232" s="318"/>
      <c r="BQ232" s="318"/>
      <c r="BR232" s="318"/>
      <c r="BS232" s="318"/>
      <c r="BT232" s="318"/>
      <c r="BU232" s="318"/>
      <c r="BV232" s="318"/>
      <c r="BW232" s="318"/>
      <c r="BX232" s="318"/>
      <c r="BY232" s="318"/>
      <c r="BZ232" s="317"/>
      <c r="CA232" s="317"/>
      <c r="CB232" s="317"/>
      <c r="CC232" s="317"/>
      <c r="CD232" s="317"/>
      <c r="CE232" s="317"/>
      <c r="CF232" s="317"/>
      <c r="CG232" s="317"/>
      <c r="CH232" s="317"/>
      <c r="CI232" s="317"/>
      <c r="CJ232" s="320"/>
      <c r="CK232" s="320"/>
      <c r="CL232" s="320"/>
      <c r="CM232" s="320"/>
      <c r="CN232" s="320"/>
      <c r="CO232" s="254"/>
      <c r="CP232" s="254"/>
      <c r="CQ232" s="254"/>
      <c r="CR232" s="254"/>
      <c r="CS232" s="254"/>
      <c r="CT232" s="317"/>
      <c r="CU232" s="317"/>
      <c r="CV232" s="317"/>
      <c r="CW232" s="317"/>
      <c r="CX232" s="320"/>
      <c r="CY232" s="317"/>
      <c r="CZ232" s="314"/>
      <c r="DA232" s="314"/>
      <c r="DB232" s="237"/>
      <c r="DC232" s="237"/>
      <c r="DD232" s="237"/>
      <c r="DE232" s="237"/>
      <c r="DF232" s="63"/>
      <c r="DG232" s="236"/>
      <c r="DH232" s="236"/>
      <c r="DI232" s="248"/>
      <c r="DJ232" s="237"/>
      <c r="DK232" s="237"/>
      <c r="DL232" s="237"/>
      <c r="DM232" s="237"/>
      <c r="DN232" s="237"/>
      <c r="DO232" s="237"/>
      <c r="DP232" s="237"/>
      <c r="DQ232" s="237"/>
      <c r="DR232" s="237"/>
    </row>
    <row r="233" spans="1:122" ht="15.75" customHeight="1">
      <c r="A233" s="237"/>
      <c r="B233" s="237"/>
      <c r="C233" s="316"/>
      <c r="D233" s="415"/>
      <c r="E233" s="315"/>
      <c r="F233" s="315"/>
      <c r="G233" s="316"/>
      <c r="H233" s="317"/>
      <c r="I233" s="317"/>
      <c r="J233" s="317"/>
      <c r="K233" s="317"/>
      <c r="L233" s="317"/>
      <c r="M233" s="317"/>
      <c r="N233" s="318"/>
      <c r="O233" s="318"/>
      <c r="P233" s="318"/>
      <c r="Q233" s="317"/>
      <c r="R233" s="317"/>
      <c r="S233" s="317"/>
      <c r="T233" s="317"/>
      <c r="U233" s="317"/>
      <c r="V233" s="317"/>
      <c r="W233" s="317"/>
      <c r="X233" s="317"/>
      <c r="Y233" s="317"/>
      <c r="Z233" s="317"/>
      <c r="AA233" s="317"/>
      <c r="AB233" s="317"/>
      <c r="AC233" s="317"/>
      <c r="AD233" s="317"/>
      <c r="AE233" s="317"/>
      <c r="AF233" s="317"/>
      <c r="AG233" s="254"/>
      <c r="AH233" s="254"/>
      <c r="AI233" s="254"/>
      <c r="AJ233" s="254"/>
      <c r="AK233" s="254"/>
      <c r="AL233" s="254"/>
      <c r="AM233" s="254"/>
      <c r="AN233" s="254"/>
      <c r="AO233" s="254"/>
      <c r="AP233" s="254"/>
      <c r="AQ233" s="254"/>
      <c r="AR233" s="254"/>
      <c r="AS233" s="254"/>
      <c r="AT233" s="254"/>
      <c r="AU233" s="254"/>
      <c r="AV233" s="254"/>
      <c r="AW233" s="254"/>
      <c r="AX233" s="254"/>
      <c r="AY233" s="254"/>
      <c r="AZ233" s="254"/>
      <c r="BA233" s="254"/>
      <c r="BB233" s="254"/>
      <c r="BC233" s="254"/>
      <c r="BD233" s="254"/>
      <c r="BE233" s="254"/>
      <c r="BF233" s="254"/>
      <c r="BG233" s="254"/>
      <c r="BH233" s="254"/>
      <c r="BI233" s="254"/>
      <c r="BJ233" s="319"/>
      <c r="BK233" s="316"/>
      <c r="BL233" s="316"/>
      <c r="BM233" s="316"/>
      <c r="BN233" s="317"/>
      <c r="BO233" s="317"/>
      <c r="BP233" s="318"/>
      <c r="BQ233" s="318"/>
      <c r="BR233" s="318"/>
      <c r="BS233" s="318"/>
      <c r="BT233" s="318"/>
      <c r="BU233" s="318"/>
      <c r="BV233" s="318"/>
      <c r="BW233" s="318"/>
      <c r="BX233" s="318"/>
      <c r="BY233" s="318"/>
      <c r="BZ233" s="317"/>
      <c r="CA233" s="317"/>
      <c r="CB233" s="317"/>
      <c r="CC233" s="317"/>
      <c r="CD233" s="317"/>
      <c r="CE233" s="317"/>
      <c r="CF233" s="317"/>
      <c r="CG233" s="317"/>
      <c r="CH233" s="317"/>
      <c r="CI233" s="317"/>
      <c r="CJ233" s="320"/>
      <c r="CK233" s="320"/>
      <c r="CL233" s="320"/>
      <c r="CM233" s="320"/>
      <c r="CN233" s="320"/>
      <c r="CO233" s="254"/>
      <c r="CP233" s="254"/>
      <c r="CQ233" s="254"/>
      <c r="CR233" s="254"/>
      <c r="CS233" s="254"/>
      <c r="CT233" s="317"/>
      <c r="CU233" s="317"/>
      <c r="CV233" s="317"/>
      <c r="CW233" s="317"/>
      <c r="CX233" s="320"/>
      <c r="CY233" s="317"/>
      <c r="CZ233" s="314"/>
      <c r="DA233" s="314"/>
      <c r="DB233" s="237"/>
      <c r="DC233" s="237"/>
      <c r="DD233" s="237"/>
      <c r="DE233" s="237"/>
      <c r="DF233" s="63"/>
      <c r="DG233" s="236"/>
      <c r="DH233" s="236"/>
      <c r="DI233" s="248"/>
      <c r="DJ233" s="237"/>
      <c r="DK233" s="237"/>
      <c r="DL233" s="237"/>
      <c r="DM233" s="237"/>
      <c r="DN233" s="237"/>
      <c r="DO233" s="237"/>
      <c r="DP233" s="237"/>
      <c r="DQ233" s="237"/>
      <c r="DR233" s="237"/>
    </row>
    <row r="234" spans="1:122" ht="15.75" customHeight="1">
      <c r="A234" s="237"/>
      <c r="B234" s="237"/>
      <c r="C234" s="316"/>
      <c r="D234" s="415"/>
      <c r="E234" s="315"/>
      <c r="F234" s="315"/>
      <c r="G234" s="316"/>
      <c r="H234" s="317"/>
      <c r="I234" s="317"/>
      <c r="J234" s="317"/>
      <c r="K234" s="317"/>
      <c r="L234" s="317"/>
      <c r="M234" s="317"/>
      <c r="N234" s="318"/>
      <c r="O234" s="318"/>
      <c r="P234" s="318"/>
      <c r="Q234" s="317"/>
      <c r="R234" s="317"/>
      <c r="S234" s="317"/>
      <c r="T234" s="317"/>
      <c r="U234" s="317"/>
      <c r="V234" s="317"/>
      <c r="W234" s="317"/>
      <c r="X234" s="317"/>
      <c r="Y234" s="317"/>
      <c r="Z234" s="317"/>
      <c r="AA234" s="317"/>
      <c r="AB234" s="317"/>
      <c r="AC234" s="317"/>
      <c r="AD234" s="317"/>
      <c r="AE234" s="317"/>
      <c r="AF234" s="317"/>
      <c r="AG234" s="254"/>
      <c r="AH234" s="254"/>
      <c r="AI234" s="254"/>
      <c r="AJ234" s="254"/>
      <c r="AK234" s="254"/>
      <c r="AL234" s="254"/>
      <c r="AM234" s="254"/>
      <c r="AN234" s="254"/>
      <c r="AO234" s="254"/>
      <c r="AP234" s="254"/>
      <c r="AQ234" s="254"/>
      <c r="AR234" s="254"/>
      <c r="AS234" s="254"/>
      <c r="AT234" s="254"/>
      <c r="AU234" s="254"/>
      <c r="AV234" s="254"/>
      <c r="AW234" s="254"/>
      <c r="AX234" s="254"/>
      <c r="AY234" s="254"/>
      <c r="AZ234" s="254"/>
      <c r="BA234" s="254"/>
      <c r="BB234" s="254"/>
      <c r="BC234" s="254"/>
      <c r="BD234" s="254"/>
      <c r="BE234" s="254"/>
      <c r="BF234" s="254"/>
      <c r="BG234" s="254"/>
      <c r="BH234" s="254"/>
      <c r="BI234" s="254"/>
      <c r="BJ234" s="319"/>
      <c r="BK234" s="316"/>
      <c r="BL234" s="316"/>
      <c r="BM234" s="316"/>
      <c r="BN234" s="317"/>
      <c r="BO234" s="317"/>
      <c r="BP234" s="318"/>
      <c r="BQ234" s="318"/>
      <c r="BR234" s="318"/>
      <c r="BS234" s="318"/>
      <c r="BT234" s="318"/>
      <c r="BU234" s="318"/>
      <c r="BV234" s="318"/>
      <c r="BW234" s="318"/>
      <c r="BX234" s="318"/>
      <c r="BY234" s="318"/>
      <c r="BZ234" s="317"/>
      <c r="CA234" s="317"/>
      <c r="CB234" s="317"/>
      <c r="CC234" s="317"/>
      <c r="CD234" s="317"/>
      <c r="CE234" s="317"/>
      <c r="CF234" s="317"/>
      <c r="CG234" s="317"/>
      <c r="CH234" s="317"/>
      <c r="CI234" s="317"/>
      <c r="CJ234" s="320"/>
      <c r="CK234" s="320"/>
      <c r="CL234" s="320"/>
      <c r="CM234" s="320"/>
      <c r="CN234" s="320"/>
      <c r="CO234" s="254"/>
      <c r="CP234" s="254"/>
      <c r="CQ234" s="254"/>
      <c r="CR234" s="254"/>
      <c r="CS234" s="254"/>
      <c r="CT234" s="317"/>
      <c r="CU234" s="317"/>
      <c r="CV234" s="317"/>
      <c r="CW234" s="317"/>
      <c r="CX234" s="320"/>
      <c r="CY234" s="317"/>
      <c r="CZ234" s="314"/>
      <c r="DA234" s="314"/>
      <c r="DB234" s="237"/>
      <c r="DC234" s="237"/>
      <c r="DD234" s="237"/>
      <c r="DE234" s="237"/>
      <c r="DF234" s="63"/>
      <c r="DG234" s="236"/>
      <c r="DH234" s="236"/>
      <c r="DI234" s="248"/>
      <c r="DJ234" s="237"/>
      <c r="DK234" s="237"/>
      <c r="DL234" s="237"/>
      <c r="DM234" s="237"/>
      <c r="DN234" s="237"/>
      <c r="DO234" s="237"/>
      <c r="DP234" s="237"/>
      <c r="DQ234" s="237"/>
      <c r="DR234" s="237"/>
    </row>
    <row r="235" spans="1:122" ht="15.75" customHeight="1">
      <c r="A235" s="237"/>
      <c r="B235" s="237"/>
      <c r="C235" s="316"/>
      <c r="D235" s="415"/>
      <c r="E235" s="315"/>
      <c r="F235" s="315"/>
      <c r="G235" s="316"/>
      <c r="H235" s="317"/>
      <c r="I235" s="317"/>
      <c r="J235" s="317"/>
      <c r="K235" s="317"/>
      <c r="L235" s="317"/>
      <c r="M235" s="317"/>
      <c r="N235" s="318"/>
      <c r="O235" s="318"/>
      <c r="P235" s="318"/>
      <c r="Q235" s="317"/>
      <c r="R235" s="317"/>
      <c r="S235" s="317"/>
      <c r="T235" s="317"/>
      <c r="U235" s="317"/>
      <c r="V235" s="317"/>
      <c r="W235" s="317"/>
      <c r="X235" s="317"/>
      <c r="Y235" s="317"/>
      <c r="Z235" s="317"/>
      <c r="AA235" s="317"/>
      <c r="AB235" s="317"/>
      <c r="AC235" s="317"/>
      <c r="AD235" s="317"/>
      <c r="AE235" s="317"/>
      <c r="AF235" s="317"/>
      <c r="AG235" s="254"/>
      <c r="AH235" s="254"/>
      <c r="AI235" s="254"/>
      <c r="AJ235" s="254"/>
      <c r="AK235" s="254"/>
      <c r="AL235" s="254"/>
      <c r="AM235" s="254"/>
      <c r="AN235" s="254"/>
      <c r="AO235" s="254"/>
      <c r="AP235" s="254"/>
      <c r="AQ235" s="254"/>
      <c r="AR235" s="254"/>
      <c r="AS235" s="254"/>
      <c r="AT235" s="254"/>
      <c r="AU235" s="254"/>
      <c r="AV235" s="254"/>
      <c r="AW235" s="254"/>
      <c r="AX235" s="254"/>
      <c r="AY235" s="254"/>
      <c r="AZ235" s="254"/>
      <c r="BA235" s="254"/>
      <c r="BB235" s="254"/>
      <c r="BC235" s="254"/>
      <c r="BD235" s="254"/>
      <c r="BE235" s="254"/>
      <c r="BF235" s="254"/>
      <c r="BG235" s="254"/>
      <c r="BH235" s="254"/>
      <c r="BI235" s="254"/>
      <c r="BJ235" s="319"/>
      <c r="BK235" s="316"/>
      <c r="BL235" s="316"/>
      <c r="BM235" s="316"/>
      <c r="BN235" s="317"/>
      <c r="BO235" s="317"/>
      <c r="BP235" s="318"/>
      <c r="BQ235" s="318"/>
      <c r="BR235" s="318"/>
      <c r="BS235" s="318"/>
      <c r="BT235" s="318"/>
      <c r="BU235" s="318"/>
      <c r="BV235" s="318"/>
      <c r="BW235" s="318"/>
      <c r="BX235" s="318"/>
      <c r="BY235" s="318"/>
      <c r="BZ235" s="317"/>
      <c r="CA235" s="317"/>
      <c r="CB235" s="317"/>
      <c r="CC235" s="317"/>
      <c r="CD235" s="317"/>
      <c r="CE235" s="317"/>
      <c r="CF235" s="317"/>
      <c r="CG235" s="317"/>
      <c r="CH235" s="317"/>
      <c r="CI235" s="317"/>
      <c r="CJ235" s="320"/>
      <c r="CK235" s="320"/>
      <c r="CL235" s="320"/>
      <c r="CM235" s="320"/>
      <c r="CN235" s="320"/>
      <c r="CO235" s="254"/>
      <c r="CP235" s="254"/>
      <c r="CQ235" s="254"/>
      <c r="CR235" s="254"/>
      <c r="CS235" s="254"/>
      <c r="CT235" s="317"/>
      <c r="CU235" s="317"/>
      <c r="CV235" s="317"/>
      <c r="CW235" s="317"/>
      <c r="CX235" s="320"/>
      <c r="CY235" s="317"/>
      <c r="CZ235" s="314"/>
      <c r="DA235" s="314"/>
      <c r="DB235" s="237"/>
      <c r="DC235" s="237"/>
      <c r="DD235" s="237"/>
      <c r="DE235" s="237"/>
      <c r="DF235" s="63"/>
      <c r="DG235" s="236"/>
      <c r="DH235" s="236"/>
      <c r="DI235" s="248"/>
      <c r="DJ235" s="237"/>
      <c r="DK235" s="237"/>
      <c r="DL235" s="237"/>
      <c r="DM235" s="237"/>
      <c r="DN235" s="237"/>
      <c r="DO235" s="237"/>
      <c r="DP235" s="237"/>
      <c r="DQ235" s="237"/>
      <c r="DR235" s="237"/>
    </row>
    <row r="236" spans="1:122" ht="15.75" customHeight="1">
      <c r="A236" s="237"/>
      <c r="B236" s="237"/>
      <c r="C236" s="316"/>
      <c r="D236" s="415"/>
      <c r="E236" s="315"/>
      <c r="F236" s="315"/>
      <c r="G236" s="316"/>
      <c r="H236" s="317"/>
      <c r="I236" s="317"/>
      <c r="J236" s="317"/>
      <c r="K236" s="317"/>
      <c r="L236" s="317"/>
      <c r="M236" s="317"/>
      <c r="N236" s="318"/>
      <c r="O236" s="318"/>
      <c r="P236" s="318"/>
      <c r="Q236" s="317"/>
      <c r="R236" s="317"/>
      <c r="S236" s="317"/>
      <c r="T236" s="317"/>
      <c r="U236" s="317"/>
      <c r="V236" s="317"/>
      <c r="W236" s="317"/>
      <c r="X236" s="317"/>
      <c r="Y236" s="317"/>
      <c r="Z236" s="317"/>
      <c r="AA236" s="317"/>
      <c r="AB236" s="317"/>
      <c r="AC236" s="317"/>
      <c r="AD236" s="317"/>
      <c r="AE236" s="317"/>
      <c r="AF236" s="317"/>
      <c r="AG236" s="254"/>
      <c r="AH236" s="254"/>
      <c r="AI236" s="254"/>
      <c r="AJ236" s="254"/>
      <c r="AK236" s="254"/>
      <c r="AL236" s="254"/>
      <c r="AM236" s="254"/>
      <c r="AN236" s="254"/>
      <c r="AO236" s="254"/>
      <c r="AP236" s="254"/>
      <c r="AQ236" s="254"/>
      <c r="AR236" s="254"/>
      <c r="AS236" s="254"/>
      <c r="AT236" s="254"/>
      <c r="AU236" s="254"/>
      <c r="AV236" s="254"/>
      <c r="AW236" s="254"/>
      <c r="AX236" s="254"/>
      <c r="AY236" s="254"/>
      <c r="AZ236" s="254"/>
      <c r="BA236" s="254"/>
      <c r="BB236" s="254"/>
      <c r="BC236" s="254"/>
      <c r="BD236" s="254"/>
      <c r="BE236" s="254"/>
      <c r="BF236" s="254"/>
      <c r="BG236" s="254"/>
      <c r="BH236" s="254"/>
      <c r="BI236" s="254"/>
      <c r="BJ236" s="319"/>
      <c r="BK236" s="316"/>
      <c r="BL236" s="316"/>
      <c r="BM236" s="316"/>
      <c r="BN236" s="317"/>
      <c r="BO236" s="317"/>
      <c r="BP236" s="318"/>
      <c r="BQ236" s="318"/>
      <c r="BR236" s="318"/>
      <c r="BS236" s="318"/>
      <c r="BT236" s="318"/>
      <c r="BU236" s="318"/>
      <c r="BV236" s="318"/>
      <c r="BW236" s="318"/>
      <c r="BX236" s="318"/>
      <c r="BY236" s="318"/>
      <c r="BZ236" s="317"/>
      <c r="CA236" s="317"/>
      <c r="CB236" s="317"/>
      <c r="CC236" s="317"/>
      <c r="CD236" s="317"/>
      <c r="CE236" s="317"/>
      <c r="CF236" s="317"/>
      <c r="CG236" s="317"/>
      <c r="CH236" s="317"/>
      <c r="CI236" s="317"/>
      <c r="CJ236" s="320"/>
      <c r="CK236" s="320"/>
      <c r="CL236" s="320"/>
      <c r="CM236" s="320"/>
      <c r="CN236" s="320"/>
      <c r="CO236" s="254"/>
      <c r="CP236" s="254"/>
      <c r="CQ236" s="254"/>
      <c r="CR236" s="254"/>
      <c r="CS236" s="254"/>
      <c r="CT236" s="317"/>
      <c r="CU236" s="317"/>
      <c r="CV236" s="317"/>
      <c r="CW236" s="317"/>
      <c r="CX236" s="320"/>
      <c r="CY236" s="317"/>
      <c r="CZ236" s="314"/>
      <c r="DA236" s="314"/>
      <c r="DB236" s="237"/>
      <c r="DC236" s="237"/>
      <c r="DD236" s="237"/>
      <c r="DE236" s="237"/>
      <c r="DF236" s="63"/>
      <c r="DG236" s="236"/>
      <c r="DH236" s="236"/>
      <c r="DI236" s="248"/>
      <c r="DJ236" s="237"/>
      <c r="DK236" s="237"/>
      <c r="DL236" s="237"/>
      <c r="DM236" s="237"/>
      <c r="DN236" s="237"/>
      <c r="DO236" s="237"/>
      <c r="DP236" s="237"/>
      <c r="DQ236" s="237"/>
      <c r="DR236" s="237"/>
    </row>
    <row r="237" spans="1:122" ht="15.75" customHeight="1">
      <c r="A237" s="237"/>
      <c r="B237" s="237"/>
      <c r="C237" s="316"/>
      <c r="D237" s="415"/>
      <c r="E237" s="315"/>
      <c r="F237" s="315"/>
      <c r="G237" s="316"/>
      <c r="H237" s="317"/>
      <c r="I237" s="317"/>
      <c r="J237" s="317"/>
      <c r="K237" s="317"/>
      <c r="L237" s="317"/>
      <c r="M237" s="317"/>
      <c r="N237" s="318"/>
      <c r="O237" s="318"/>
      <c r="P237" s="318"/>
      <c r="Q237" s="317"/>
      <c r="R237" s="317"/>
      <c r="S237" s="317"/>
      <c r="T237" s="317"/>
      <c r="U237" s="317"/>
      <c r="V237" s="317"/>
      <c r="W237" s="317"/>
      <c r="X237" s="317"/>
      <c r="Y237" s="317"/>
      <c r="Z237" s="317"/>
      <c r="AA237" s="317"/>
      <c r="AB237" s="317"/>
      <c r="AC237" s="317"/>
      <c r="AD237" s="317"/>
      <c r="AE237" s="317"/>
      <c r="AF237" s="317"/>
      <c r="AG237" s="254"/>
      <c r="AH237" s="254"/>
      <c r="AI237" s="254"/>
      <c r="AJ237" s="254"/>
      <c r="AK237" s="254"/>
      <c r="AL237" s="254"/>
      <c r="AM237" s="254"/>
      <c r="AN237" s="254"/>
      <c r="AO237" s="254"/>
      <c r="AP237" s="254"/>
      <c r="AQ237" s="254"/>
      <c r="AR237" s="254"/>
      <c r="AS237" s="254"/>
      <c r="AT237" s="254"/>
      <c r="AU237" s="254"/>
      <c r="AV237" s="254"/>
      <c r="AW237" s="254"/>
      <c r="AX237" s="254"/>
      <c r="AY237" s="254"/>
      <c r="AZ237" s="254"/>
      <c r="BA237" s="254"/>
      <c r="BB237" s="254"/>
      <c r="BC237" s="254"/>
      <c r="BD237" s="254"/>
      <c r="BE237" s="254"/>
      <c r="BF237" s="254"/>
      <c r="BG237" s="254"/>
      <c r="BH237" s="254"/>
      <c r="BI237" s="254"/>
      <c r="BJ237" s="319"/>
      <c r="BK237" s="316"/>
      <c r="BL237" s="316"/>
      <c r="BM237" s="316"/>
      <c r="BN237" s="317"/>
      <c r="BO237" s="317"/>
      <c r="BP237" s="318"/>
      <c r="BQ237" s="318"/>
      <c r="BR237" s="318"/>
      <c r="BS237" s="318"/>
      <c r="BT237" s="318"/>
      <c r="BU237" s="318"/>
      <c r="BV237" s="318"/>
      <c r="BW237" s="318"/>
      <c r="BX237" s="318"/>
      <c r="BY237" s="318"/>
      <c r="BZ237" s="317"/>
      <c r="CA237" s="317"/>
      <c r="CB237" s="317"/>
      <c r="CC237" s="317"/>
      <c r="CD237" s="317"/>
      <c r="CE237" s="317"/>
      <c r="CF237" s="317"/>
      <c r="CG237" s="317"/>
      <c r="CH237" s="317"/>
      <c r="CI237" s="317"/>
      <c r="CJ237" s="320"/>
      <c r="CK237" s="320"/>
      <c r="CL237" s="320"/>
      <c r="CM237" s="320"/>
      <c r="CN237" s="320"/>
      <c r="CO237" s="254"/>
      <c r="CP237" s="254"/>
      <c r="CQ237" s="254"/>
      <c r="CR237" s="254"/>
      <c r="CS237" s="254"/>
      <c r="CT237" s="317"/>
      <c r="CU237" s="317"/>
      <c r="CV237" s="317"/>
      <c r="CW237" s="317"/>
      <c r="CX237" s="320"/>
      <c r="CY237" s="317"/>
      <c r="CZ237" s="314"/>
      <c r="DA237" s="314"/>
      <c r="DB237" s="237"/>
      <c r="DC237" s="237"/>
      <c r="DD237" s="237"/>
      <c r="DE237" s="237"/>
      <c r="DF237" s="63"/>
      <c r="DG237" s="236"/>
      <c r="DH237" s="236"/>
      <c r="DI237" s="248"/>
      <c r="DJ237" s="237"/>
      <c r="DK237" s="237"/>
      <c r="DL237" s="237"/>
      <c r="DM237" s="237"/>
      <c r="DN237" s="237"/>
      <c r="DO237" s="237"/>
      <c r="DP237" s="237"/>
      <c r="DQ237" s="237"/>
      <c r="DR237" s="237"/>
    </row>
    <row r="238" spans="1:122" ht="15.75" customHeight="1">
      <c r="A238" s="237"/>
      <c r="B238" s="237"/>
      <c r="C238" s="316"/>
      <c r="D238" s="415"/>
      <c r="E238" s="315"/>
      <c r="F238" s="315"/>
      <c r="G238" s="316"/>
      <c r="H238" s="317"/>
      <c r="I238" s="317"/>
      <c r="J238" s="317"/>
      <c r="K238" s="317"/>
      <c r="L238" s="317"/>
      <c r="M238" s="317"/>
      <c r="N238" s="318"/>
      <c r="O238" s="318"/>
      <c r="P238" s="318"/>
      <c r="Q238" s="317"/>
      <c r="R238" s="317"/>
      <c r="S238" s="317"/>
      <c r="T238" s="317"/>
      <c r="U238" s="317"/>
      <c r="V238" s="317"/>
      <c r="W238" s="317"/>
      <c r="X238" s="317"/>
      <c r="Y238" s="317"/>
      <c r="Z238" s="317"/>
      <c r="AA238" s="317"/>
      <c r="AB238" s="317"/>
      <c r="AC238" s="317"/>
      <c r="AD238" s="317"/>
      <c r="AE238" s="317"/>
      <c r="AF238" s="317"/>
      <c r="AG238" s="254"/>
      <c r="AH238" s="254"/>
      <c r="AI238" s="254"/>
      <c r="AJ238" s="254"/>
      <c r="AK238" s="254"/>
      <c r="AL238" s="254"/>
      <c r="AM238" s="254"/>
      <c r="AN238" s="254"/>
      <c r="AO238" s="254"/>
      <c r="AP238" s="254"/>
      <c r="AQ238" s="254"/>
      <c r="AR238" s="254"/>
      <c r="AS238" s="254"/>
      <c r="AT238" s="254"/>
      <c r="AU238" s="254"/>
      <c r="AV238" s="254"/>
      <c r="AW238" s="254"/>
      <c r="AX238" s="254"/>
      <c r="AY238" s="254"/>
      <c r="AZ238" s="254"/>
      <c r="BA238" s="254"/>
      <c r="BB238" s="254"/>
      <c r="BC238" s="254"/>
      <c r="BD238" s="254"/>
      <c r="BE238" s="254"/>
      <c r="BF238" s="254"/>
      <c r="BG238" s="254"/>
      <c r="BH238" s="254"/>
      <c r="BI238" s="254"/>
      <c r="BJ238" s="319"/>
      <c r="BK238" s="316"/>
      <c r="BL238" s="316"/>
      <c r="BM238" s="316"/>
      <c r="BN238" s="317"/>
      <c r="BO238" s="317"/>
      <c r="BP238" s="318"/>
      <c r="BQ238" s="318"/>
      <c r="BR238" s="318"/>
      <c r="BS238" s="318"/>
      <c r="BT238" s="318"/>
      <c r="BU238" s="318"/>
      <c r="BV238" s="318"/>
      <c r="BW238" s="318"/>
      <c r="BX238" s="318"/>
      <c r="BY238" s="318"/>
      <c r="BZ238" s="317"/>
      <c r="CA238" s="317"/>
      <c r="CB238" s="317"/>
      <c r="CC238" s="317"/>
      <c r="CD238" s="317"/>
      <c r="CE238" s="317"/>
      <c r="CF238" s="317"/>
      <c r="CG238" s="317"/>
      <c r="CH238" s="317"/>
      <c r="CI238" s="317"/>
      <c r="CJ238" s="320"/>
      <c r="CK238" s="320"/>
      <c r="CL238" s="320"/>
      <c r="CM238" s="320"/>
      <c r="CN238" s="320"/>
      <c r="CO238" s="254"/>
      <c r="CP238" s="254"/>
      <c r="CQ238" s="254"/>
      <c r="CR238" s="254"/>
      <c r="CS238" s="254"/>
      <c r="CT238" s="317"/>
      <c r="CU238" s="317"/>
      <c r="CV238" s="317"/>
      <c r="CW238" s="317"/>
      <c r="CX238" s="320"/>
      <c r="CY238" s="317"/>
      <c r="CZ238" s="314"/>
      <c r="DA238" s="314"/>
      <c r="DB238" s="237"/>
      <c r="DC238" s="237"/>
      <c r="DD238" s="237"/>
      <c r="DE238" s="237"/>
      <c r="DF238" s="63"/>
      <c r="DG238" s="236"/>
      <c r="DH238" s="236"/>
      <c r="DI238" s="248"/>
      <c r="DJ238" s="237"/>
      <c r="DK238" s="237"/>
      <c r="DL238" s="237"/>
      <c r="DM238" s="237"/>
      <c r="DN238" s="237"/>
      <c r="DO238" s="237"/>
      <c r="DP238" s="237"/>
      <c r="DQ238" s="237"/>
      <c r="DR238" s="237"/>
    </row>
    <row r="239" spans="1:122" ht="15.75" customHeight="1">
      <c r="A239" s="237"/>
      <c r="B239" s="237"/>
      <c r="C239" s="316"/>
      <c r="D239" s="415"/>
      <c r="E239" s="315"/>
      <c r="F239" s="315"/>
      <c r="G239" s="316"/>
      <c r="H239" s="317"/>
      <c r="I239" s="317"/>
      <c r="J239" s="317"/>
      <c r="K239" s="317"/>
      <c r="L239" s="317"/>
      <c r="M239" s="317"/>
      <c r="N239" s="318"/>
      <c r="O239" s="318"/>
      <c r="P239" s="318"/>
      <c r="Q239" s="317"/>
      <c r="R239" s="317"/>
      <c r="S239" s="317"/>
      <c r="T239" s="317"/>
      <c r="U239" s="317"/>
      <c r="V239" s="317"/>
      <c r="W239" s="317"/>
      <c r="X239" s="317"/>
      <c r="Y239" s="317"/>
      <c r="Z239" s="317"/>
      <c r="AA239" s="317"/>
      <c r="AB239" s="317"/>
      <c r="AC239" s="317"/>
      <c r="AD239" s="317"/>
      <c r="AE239" s="317"/>
      <c r="AF239" s="317"/>
      <c r="AG239" s="254"/>
      <c r="AH239" s="254"/>
      <c r="AI239" s="254"/>
      <c r="AJ239" s="254"/>
      <c r="AK239" s="254"/>
      <c r="AL239" s="254"/>
      <c r="AM239" s="254"/>
      <c r="AN239" s="254"/>
      <c r="AO239" s="254"/>
      <c r="AP239" s="254"/>
      <c r="AQ239" s="254"/>
      <c r="AR239" s="254"/>
      <c r="AS239" s="254"/>
      <c r="AT239" s="254"/>
      <c r="AU239" s="254"/>
      <c r="AV239" s="254"/>
      <c r="AW239" s="254"/>
      <c r="AX239" s="254"/>
      <c r="AY239" s="254"/>
      <c r="AZ239" s="254"/>
      <c r="BA239" s="254"/>
      <c r="BB239" s="254"/>
      <c r="BC239" s="254"/>
      <c r="BD239" s="254"/>
      <c r="BE239" s="254"/>
      <c r="BF239" s="254"/>
      <c r="BG239" s="254"/>
      <c r="BH239" s="254"/>
      <c r="BI239" s="254"/>
      <c r="BJ239" s="319"/>
      <c r="BK239" s="316"/>
      <c r="BL239" s="316"/>
      <c r="BM239" s="316"/>
      <c r="BN239" s="317"/>
      <c r="BO239" s="317"/>
      <c r="BP239" s="318"/>
      <c r="BQ239" s="318"/>
      <c r="BR239" s="318"/>
      <c r="BS239" s="318"/>
      <c r="BT239" s="318"/>
      <c r="BU239" s="318"/>
      <c r="BV239" s="318"/>
      <c r="BW239" s="318"/>
      <c r="BX239" s="318"/>
      <c r="BY239" s="318"/>
      <c r="BZ239" s="317"/>
      <c r="CA239" s="317"/>
      <c r="CB239" s="317"/>
      <c r="CC239" s="317"/>
      <c r="CD239" s="317"/>
      <c r="CE239" s="317"/>
      <c r="CF239" s="317"/>
      <c r="CG239" s="317"/>
      <c r="CH239" s="317"/>
      <c r="CI239" s="317"/>
      <c r="CJ239" s="320"/>
      <c r="CK239" s="320"/>
      <c r="CL239" s="320"/>
      <c r="CM239" s="320"/>
      <c r="CN239" s="320"/>
      <c r="CO239" s="254"/>
      <c r="CP239" s="254"/>
      <c r="CQ239" s="254"/>
      <c r="CR239" s="254"/>
      <c r="CS239" s="254"/>
      <c r="CT239" s="317"/>
      <c r="CU239" s="317"/>
      <c r="CV239" s="317"/>
      <c r="CW239" s="317"/>
      <c r="CX239" s="320"/>
      <c r="CY239" s="317"/>
      <c r="CZ239" s="314"/>
      <c r="DA239" s="314"/>
      <c r="DB239" s="237"/>
      <c r="DC239" s="237"/>
      <c r="DD239" s="237"/>
      <c r="DE239" s="237"/>
      <c r="DF239" s="63"/>
      <c r="DG239" s="236"/>
      <c r="DH239" s="236"/>
      <c r="DI239" s="248"/>
      <c r="DJ239" s="237"/>
      <c r="DK239" s="237"/>
      <c r="DL239" s="237"/>
      <c r="DM239" s="237"/>
      <c r="DN239" s="237"/>
      <c r="DO239" s="237"/>
      <c r="DP239" s="237"/>
      <c r="DQ239" s="237"/>
      <c r="DR239" s="237"/>
    </row>
    <row r="240" spans="1:122" ht="15.75" customHeight="1">
      <c r="A240" s="237"/>
      <c r="B240" s="237"/>
      <c r="C240" s="316"/>
      <c r="D240" s="415"/>
      <c r="E240" s="315"/>
      <c r="F240" s="315"/>
      <c r="G240" s="316"/>
      <c r="H240" s="317"/>
      <c r="I240" s="317"/>
      <c r="J240" s="317"/>
      <c r="K240" s="317"/>
      <c r="L240" s="317"/>
      <c r="M240" s="317"/>
      <c r="N240" s="318"/>
      <c r="O240" s="318"/>
      <c r="P240" s="318"/>
      <c r="Q240" s="317"/>
      <c r="R240" s="317"/>
      <c r="S240" s="317"/>
      <c r="T240" s="317"/>
      <c r="U240" s="317"/>
      <c r="V240" s="317"/>
      <c r="W240" s="317"/>
      <c r="X240" s="317"/>
      <c r="Y240" s="317"/>
      <c r="Z240" s="317"/>
      <c r="AA240" s="317"/>
      <c r="AB240" s="317"/>
      <c r="AC240" s="317"/>
      <c r="AD240" s="317"/>
      <c r="AE240" s="317"/>
      <c r="AF240" s="317"/>
      <c r="AG240" s="254"/>
      <c r="AH240" s="254"/>
      <c r="AI240" s="254"/>
      <c r="AJ240" s="254"/>
      <c r="AK240" s="254"/>
      <c r="AL240" s="254"/>
      <c r="AM240" s="254"/>
      <c r="AN240" s="254"/>
      <c r="AO240" s="254"/>
      <c r="AP240" s="254"/>
      <c r="AQ240" s="254"/>
      <c r="AR240" s="254"/>
      <c r="AS240" s="254"/>
      <c r="AT240" s="254"/>
      <c r="AU240" s="254"/>
      <c r="AV240" s="254"/>
      <c r="AW240" s="254"/>
      <c r="AX240" s="254"/>
      <c r="AY240" s="254"/>
      <c r="AZ240" s="254"/>
      <c r="BA240" s="254"/>
      <c r="BB240" s="254"/>
      <c r="BC240" s="254"/>
      <c r="BD240" s="254"/>
      <c r="BE240" s="254"/>
      <c r="BF240" s="254"/>
      <c r="BG240" s="254"/>
      <c r="BH240" s="254"/>
      <c r="BI240" s="254"/>
      <c r="BJ240" s="319"/>
      <c r="BK240" s="316"/>
      <c r="BL240" s="316"/>
      <c r="BM240" s="316"/>
      <c r="BN240" s="317"/>
      <c r="BO240" s="317"/>
      <c r="BP240" s="318"/>
      <c r="BQ240" s="318"/>
      <c r="BR240" s="318"/>
      <c r="BS240" s="318"/>
      <c r="BT240" s="318"/>
      <c r="BU240" s="318"/>
      <c r="BV240" s="318"/>
      <c r="BW240" s="318"/>
      <c r="BX240" s="318"/>
      <c r="BY240" s="318"/>
      <c r="BZ240" s="317"/>
      <c r="CA240" s="317"/>
      <c r="CB240" s="317"/>
      <c r="CC240" s="317"/>
      <c r="CD240" s="317"/>
      <c r="CE240" s="317"/>
      <c r="CF240" s="317"/>
      <c r="CG240" s="317"/>
      <c r="CH240" s="317"/>
      <c r="CI240" s="317"/>
      <c r="CJ240" s="320"/>
      <c r="CK240" s="320"/>
      <c r="CL240" s="320"/>
      <c r="CM240" s="320"/>
      <c r="CN240" s="320"/>
      <c r="CO240" s="254"/>
      <c r="CP240" s="254"/>
      <c r="CQ240" s="254"/>
      <c r="CR240" s="254"/>
      <c r="CS240" s="254"/>
      <c r="CT240" s="317"/>
      <c r="CU240" s="317"/>
      <c r="CV240" s="317"/>
      <c r="CW240" s="317"/>
      <c r="CX240" s="320"/>
      <c r="CY240" s="317"/>
      <c r="CZ240" s="314"/>
      <c r="DA240" s="314"/>
      <c r="DB240" s="237"/>
      <c r="DC240" s="237"/>
      <c r="DD240" s="237"/>
      <c r="DE240" s="237"/>
      <c r="DF240" s="63"/>
      <c r="DG240" s="236"/>
      <c r="DH240" s="236"/>
      <c r="DI240" s="248"/>
      <c r="DJ240" s="237"/>
      <c r="DK240" s="237"/>
      <c r="DL240" s="237"/>
      <c r="DM240" s="237"/>
      <c r="DN240" s="237"/>
      <c r="DO240" s="237"/>
      <c r="DP240" s="237"/>
      <c r="DQ240" s="237"/>
      <c r="DR240" s="237"/>
    </row>
    <row r="241" spans="1:122" ht="15.75" customHeight="1">
      <c r="A241" s="237"/>
      <c r="B241" s="237"/>
      <c r="C241" s="316"/>
      <c r="D241" s="415"/>
      <c r="E241" s="315"/>
      <c r="F241" s="315"/>
      <c r="G241" s="316"/>
      <c r="H241" s="317"/>
      <c r="I241" s="317"/>
      <c r="J241" s="317"/>
      <c r="K241" s="317"/>
      <c r="L241" s="317"/>
      <c r="M241" s="317"/>
      <c r="N241" s="318"/>
      <c r="O241" s="318"/>
      <c r="P241" s="318"/>
      <c r="Q241" s="317"/>
      <c r="R241" s="317"/>
      <c r="S241" s="317"/>
      <c r="T241" s="317"/>
      <c r="U241" s="317"/>
      <c r="V241" s="317"/>
      <c r="W241" s="317"/>
      <c r="X241" s="317"/>
      <c r="Y241" s="317"/>
      <c r="Z241" s="317"/>
      <c r="AA241" s="317"/>
      <c r="AB241" s="317"/>
      <c r="AC241" s="317"/>
      <c r="AD241" s="317"/>
      <c r="AE241" s="317"/>
      <c r="AF241" s="317"/>
      <c r="AG241" s="254"/>
      <c r="AH241" s="254"/>
      <c r="AI241" s="254"/>
      <c r="AJ241" s="254"/>
      <c r="AK241" s="254"/>
      <c r="AL241" s="254"/>
      <c r="AM241" s="254"/>
      <c r="AN241" s="254"/>
      <c r="AO241" s="254"/>
      <c r="AP241" s="254"/>
      <c r="AQ241" s="254"/>
      <c r="AR241" s="254"/>
      <c r="AS241" s="254"/>
      <c r="AT241" s="254"/>
      <c r="AU241" s="254"/>
      <c r="AV241" s="254"/>
      <c r="AW241" s="254"/>
      <c r="AX241" s="254"/>
      <c r="AY241" s="254"/>
      <c r="AZ241" s="254"/>
      <c r="BA241" s="254"/>
      <c r="BB241" s="254"/>
      <c r="BC241" s="254"/>
      <c r="BD241" s="254"/>
      <c r="BE241" s="254"/>
      <c r="BF241" s="254"/>
      <c r="BG241" s="254"/>
      <c r="BH241" s="254"/>
      <c r="BI241" s="254"/>
      <c r="BJ241" s="319"/>
      <c r="BK241" s="316"/>
      <c r="BL241" s="316"/>
      <c r="BM241" s="316"/>
      <c r="BN241" s="317"/>
      <c r="BO241" s="317"/>
      <c r="BP241" s="318"/>
      <c r="BQ241" s="318"/>
      <c r="BR241" s="318"/>
      <c r="BS241" s="318"/>
      <c r="BT241" s="318"/>
      <c r="BU241" s="318"/>
      <c r="BV241" s="318"/>
      <c r="BW241" s="318"/>
      <c r="BX241" s="318"/>
      <c r="BY241" s="318"/>
      <c r="BZ241" s="317"/>
      <c r="CA241" s="317"/>
      <c r="CB241" s="317"/>
      <c r="CC241" s="317"/>
      <c r="CD241" s="317"/>
      <c r="CE241" s="317"/>
      <c r="CF241" s="317"/>
      <c r="CG241" s="317"/>
      <c r="CH241" s="317"/>
      <c r="CI241" s="317"/>
      <c r="CJ241" s="320"/>
      <c r="CK241" s="320"/>
      <c r="CL241" s="320"/>
      <c r="CM241" s="320"/>
      <c r="CN241" s="320"/>
      <c r="CO241" s="254"/>
      <c r="CP241" s="254"/>
      <c r="CQ241" s="254"/>
      <c r="CR241" s="254"/>
      <c r="CS241" s="254"/>
      <c r="CT241" s="317"/>
      <c r="CU241" s="317"/>
      <c r="CV241" s="317"/>
      <c r="CW241" s="317"/>
      <c r="CX241" s="320"/>
      <c r="CY241" s="317"/>
      <c r="CZ241" s="314"/>
      <c r="DA241" s="314"/>
      <c r="DB241" s="237"/>
      <c r="DC241" s="237"/>
      <c r="DD241" s="237"/>
      <c r="DE241" s="237"/>
      <c r="DF241" s="63"/>
      <c r="DG241" s="236"/>
      <c r="DH241" s="236"/>
      <c r="DI241" s="248"/>
      <c r="DJ241" s="237"/>
      <c r="DK241" s="237"/>
      <c r="DL241" s="237"/>
      <c r="DM241" s="237"/>
      <c r="DN241" s="237"/>
      <c r="DO241" s="237"/>
      <c r="DP241" s="237"/>
      <c r="DQ241" s="237"/>
      <c r="DR241" s="237"/>
    </row>
    <row r="242" spans="1:122" ht="15.75" customHeight="1">
      <c r="A242" s="237"/>
      <c r="B242" s="237"/>
      <c r="C242" s="316"/>
      <c r="D242" s="415"/>
      <c r="E242" s="315"/>
      <c r="F242" s="315"/>
      <c r="G242" s="316"/>
      <c r="H242" s="317"/>
      <c r="I242" s="317"/>
      <c r="J242" s="317"/>
      <c r="K242" s="317"/>
      <c r="L242" s="317"/>
      <c r="M242" s="317"/>
      <c r="N242" s="318"/>
      <c r="O242" s="318"/>
      <c r="P242" s="318"/>
      <c r="Q242" s="317"/>
      <c r="R242" s="317"/>
      <c r="S242" s="317"/>
      <c r="T242" s="317"/>
      <c r="U242" s="317"/>
      <c r="V242" s="317"/>
      <c r="W242" s="317"/>
      <c r="X242" s="317"/>
      <c r="Y242" s="317"/>
      <c r="Z242" s="317"/>
      <c r="AA242" s="317"/>
      <c r="AB242" s="317"/>
      <c r="AC242" s="317"/>
      <c r="AD242" s="317"/>
      <c r="AE242" s="317"/>
      <c r="AF242" s="317"/>
      <c r="AG242" s="254"/>
      <c r="AH242" s="254"/>
      <c r="AI242" s="254"/>
      <c r="AJ242" s="254"/>
      <c r="AK242" s="254"/>
      <c r="AL242" s="254"/>
      <c r="AM242" s="254"/>
      <c r="AN242" s="254"/>
      <c r="AO242" s="254"/>
      <c r="AP242" s="254"/>
      <c r="AQ242" s="254"/>
      <c r="AR242" s="254"/>
      <c r="AS242" s="254"/>
      <c r="AT242" s="254"/>
      <c r="AU242" s="254"/>
      <c r="AV242" s="254"/>
      <c r="AW242" s="254"/>
      <c r="AX242" s="254"/>
      <c r="AY242" s="254"/>
      <c r="AZ242" s="254"/>
      <c r="BA242" s="254"/>
      <c r="BB242" s="254"/>
      <c r="BC242" s="254"/>
      <c r="BD242" s="254"/>
      <c r="BE242" s="254"/>
      <c r="BF242" s="254"/>
      <c r="BG242" s="254"/>
      <c r="BH242" s="254"/>
      <c r="BI242" s="254"/>
      <c r="BJ242" s="319"/>
      <c r="BK242" s="316"/>
      <c r="BL242" s="316"/>
      <c r="BM242" s="316"/>
      <c r="BN242" s="317"/>
      <c r="BO242" s="317"/>
      <c r="BP242" s="318"/>
      <c r="BQ242" s="318"/>
      <c r="BR242" s="318"/>
      <c r="BS242" s="318"/>
      <c r="BT242" s="318"/>
      <c r="BU242" s="318"/>
      <c r="BV242" s="318"/>
      <c r="BW242" s="318"/>
      <c r="BX242" s="318"/>
      <c r="BY242" s="318"/>
      <c r="BZ242" s="317"/>
      <c r="CA242" s="317"/>
      <c r="CB242" s="317"/>
      <c r="CC242" s="317"/>
      <c r="CD242" s="317"/>
      <c r="CE242" s="317"/>
      <c r="CF242" s="317"/>
      <c r="CG242" s="317"/>
      <c r="CH242" s="317"/>
      <c r="CI242" s="317"/>
      <c r="CJ242" s="320"/>
      <c r="CK242" s="320"/>
      <c r="CL242" s="320"/>
      <c r="CM242" s="320"/>
      <c r="CN242" s="320"/>
      <c r="CO242" s="254"/>
      <c r="CP242" s="254"/>
      <c r="CQ242" s="254"/>
      <c r="CR242" s="254"/>
      <c r="CS242" s="254"/>
      <c r="CT242" s="317"/>
      <c r="CU242" s="317"/>
      <c r="CV242" s="317"/>
      <c r="CW242" s="317"/>
      <c r="CX242" s="320"/>
      <c r="CY242" s="317"/>
      <c r="CZ242" s="314"/>
      <c r="DA242" s="314"/>
      <c r="DB242" s="237"/>
      <c r="DC242" s="237"/>
      <c r="DD242" s="237"/>
      <c r="DE242" s="237"/>
      <c r="DF242" s="63"/>
      <c r="DG242" s="236"/>
      <c r="DH242" s="236"/>
      <c r="DI242" s="248"/>
      <c r="DJ242" s="237"/>
      <c r="DK242" s="237"/>
      <c r="DL242" s="237"/>
      <c r="DM242" s="237"/>
      <c r="DN242" s="237"/>
      <c r="DO242" s="237"/>
      <c r="DP242" s="237"/>
      <c r="DQ242" s="237"/>
      <c r="DR242" s="237"/>
    </row>
    <row r="243" spans="1:122" ht="15.75" customHeight="1">
      <c r="A243" s="237"/>
      <c r="B243" s="237"/>
      <c r="C243" s="316"/>
      <c r="D243" s="415"/>
      <c r="E243" s="315"/>
      <c r="F243" s="315"/>
      <c r="G243" s="316"/>
      <c r="H243" s="317"/>
      <c r="I243" s="317"/>
      <c r="J243" s="317"/>
      <c r="K243" s="317"/>
      <c r="L243" s="317"/>
      <c r="M243" s="317"/>
      <c r="N243" s="318"/>
      <c r="O243" s="318"/>
      <c r="P243" s="318"/>
      <c r="Q243" s="317"/>
      <c r="R243" s="317"/>
      <c r="S243" s="317"/>
      <c r="T243" s="317"/>
      <c r="U243" s="317"/>
      <c r="V243" s="317"/>
      <c r="W243" s="317"/>
      <c r="X243" s="317"/>
      <c r="Y243" s="317"/>
      <c r="Z243" s="317"/>
      <c r="AA243" s="317"/>
      <c r="AB243" s="317"/>
      <c r="AC243" s="317"/>
      <c r="AD243" s="317"/>
      <c r="AE243" s="317"/>
      <c r="AF243" s="317"/>
      <c r="AG243" s="254"/>
      <c r="AH243" s="254"/>
      <c r="AI243" s="254"/>
      <c r="AJ243" s="254"/>
      <c r="AK243" s="254"/>
      <c r="AL243" s="254"/>
      <c r="AM243" s="254"/>
      <c r="AN243" s="254"/>
      <c r="AO243" s="254"/>
      <c r="AP243" s="254"/>
      <c r="AQ243" s="254"/>
      <c r="AR243" s="254"/>
      <c r="AS243" s="254"/>
      <c r="AT243" s="254"/>
      <c r="AU243" s="254"/>
      <c r="AV243" s="254"/>
      <c r="AW243" s="254"/>
      <c r="AX243" s="254"/>
      <c r="AY243" s="254"/>
      <c r="AZ243" s="254"/>
      <c r="BA243" s="254"/>
      <c r="BB243" s="254"/>
      <c r="BC243" s="254"/>
      <c r="BD243" s="254"/>
      <c r="BE243" s="254"/>
      <c r="BF243" s="254"/>
      <c r="BG243" s="254"/>
      <c r="BH243" s="254"/>
      <c r="BI243" s="254"/>
      <c r="BJ243" s="319"/>
      <c r="BK243" s="316"/>
      <c r="BL243" s="316"/>
      <c r="BM243" s="316"/>
      <c r="BN243" s="317"/>
      <c r="BO243" s="317"/>
      <c r="BP243" s="318"/>
      <c r="BQ243" s="318"/>
      <c r="BR243" s="318"/>
      <c r="BS243" s="318"/>
      <c r="BT243" s="318"/>
      <c r="BU243" s="318"/>
      <c r="BV243" s="318"/>
      <c r="BW243" s="318"/>
      <c r="BX243" s="318"/>
      <c r="BY243" s="318"/>
      <c r="BZ243" s="317"/>
      <c r="CA243" s="317"/>
      <c r="CB243" s="317"/>
      <c r="CC243" s="317"/>
      <c r="CD243" s="317"/>
      <c r="CE243" s="317"/>
      <c r="CF243" s="317"/>
      <c r="CG243" s="317"/>
      <c r="CH243" s="317"/>
      <c r="CI243" s="317"/>
      <c r="CJ243" s="320"/>
      <c r="CK243" s="320"/>
      <c r="CL243" s="320"/>
      <c r="CM243" s="320"/>
      <c r="CN243" s="320"/>
      <c r="CO243" s="254"/>
      <c r="CP243" s="254"/>
      <c r="CQ243" s="254"/>
      <c r="CR243" s="254"/>
      <c r="CS243" s="254"/>
      <c r="CT243" s="317"/>
      <c r="CU243" s="317"/>
      <c r="CV243" s="317"/>
      <c r="CW243" s="317"/>
      <c r="CX243" s="320"/>
      <c r="CY243" s="317"/>
      <c r="CZ243" s="314"/>
      <c r="DA243" s="314"/>
      <c r="DB243" s="237"/>
      <c r="DC243" s="237"/>
      <c r="DD243" s="237"/>
      <c r="DE243" s="237"/>
      <c r="DF243" s="63"/>
      <c r="DG243" s="236"/>
      <c r="DH243" s="236"/>
      <c r="DI243" s="248"/>
      <c r="DJ243" s="237"/>
      <c r="DK243" s="237"/>
      <c r="DL243" s="237"/>
      <c r="DM243" s="237"/>
      <c r="DN243" s="237"/>
      <c r="DO243" s="237"/>
      <c r="DP243" s="237"/>
      <c r="DQ243" s="237"/>
      <c r="DR243" s="237"/>
    </row>
    <row r="244" spans="1:122" ht="15.75" customHeight="1">
      <c r="A244" s="237"/>
      <c r="B244" s="237"/>
      <c r="C244" s="316"/>
      <c r="D244" s="415"/>
      <c r="E244" s="315"/>
      <c r="F244" s="315"/>
      <c r="G244" s="316"/>
      <c r="H244" s="317"/>
      <c r="I244" s="317"/>
      <c r="J244" s="317"/>
      <c r="K244" s="317"/>
      <c r="L244" s="317"/>
      <c r="M244" s="317"/>
      <c r="N244" s="318"/>
      <c r="O244" s="318"/>
      <c r="P244" s="318"/>
      <c r="Q244" s="317"/>
      <c r="R244" s="317"/>
      <c r="S244" s="317"/>
      <c r="T244" s="317"/>
      <c r="U244" s="317"/>
      <c r="V244" s="317"/>
      <c r="W244" s="317"/>
      <c r="X244" s="317"/>
      <c r="Y244" s="317"/>
      <c r="Z244" s="317"/>
      <c r="AA244" s="317"/>
      <c r="AB244" s="317"/>
      <c r="AC244" s="317"/>
      <c r="AD244" s="317"/>
      <c r="AE244" s="317"/>
      <c r="AF244" s="317"/>
      <c r="AG244" s="254"/>
      <c r="AH244" s="254"/>
      <c r="AI244" s="254"/>
      <c r="AJ244" s="254"/>
      <c r="AK244" s="254"/>
      <c r="AL244" s="254"/>
      <c r="AM244" s="254"/>
      <c r="AN244" s="254"/>
      <c r="AO244" s="254"/>
      <c r="AP244" s="254"/>
      <c r="AQ244" s="254"/>
      <c r="AR244" s="254"/>
      <c r="AS244" s="254"/>
      <c r="AT244" s="254"/>
      <c r="AU244" s="254"/>
      <c r="AV244" s="254"/>
      <c r="AW244" s="254"/>
      <c r="AX244" s="254"/>
      <c r="AY244" s="254"/>
      <c r="AZ244" s="254"/>
      <c r="BA244" s="254"/>
      <c r="BB244" s="254"/>
      <c r="BC244" s="254"/>
      <c r="BD244" s="254"/>
      <c r="BE244" s="254"/>
      <c r="BF244" s="254"/>
      <c r="BG244" s="254"/>
      <c r="BH244" s="254"/>
      <c r="BI244" s="254"/>
      <c r="BJ244" s="319"/>
      <c r="BK244" s="316"/>
      <c r="BL244" s="316"/>
      <c r="BM244" s="316"/>
      <c r="BN244" s="317"/>
      <c r="BO244" s="317"/>
      <c r="BP244" s="318"/>
      <c r="BQ244" s="318"/>
      <c r="BR244" s="318"/>
      <c r="BS244" s="318"/>
      <c r="BT244" s="318"/>
      <c r="BU244" s="318"/>
      <c r="BV244" s="318"/>
      <c r="BW244" s="318"/>
      <c r="BX244" s="318"/>
      <c r="BY244" s="318"/>
      <c r="BZ244" s="317"/>
      <c r="CA244" s="317"/>
      <c r="CB244" s="317"/>
      <c r="CC244" s="317"/>
      <c r="CD244" s="317"/>
      <c r="CE244" s="317"/>
      <c r="CF244" s="317"/>
      <c r="CG244" s="317"/>
      <c r="CH244" s="317"/>
      <c r="CI244" s="317"/>
      <c r="CJ244" s="320"/>
      <c r="CK244" s="320"/>
      <c r="CL244" s="320"/>
      <c r="CM244" s="320"/>
      <c r="CN244" s="320"/>
      <c r="CO244" s="254"/>
      <c r="CP244" s="254"/>
      <c r="CQ244" s="254"/>
      <c r="CR244" s="254"/>
      <c r="CS244" s="254"/>
      <c r="CT244" s="317"/>
      <c r="CU244" s="317"/>
      <c r="CV244" s="317"/>
      <c r="CW244" s="317"/>
      <c r="CX244" s="320"/>
      <c r="CY244" s="317"/>
      <c r="CZ244" s="314"/>
      <c r="DA244" s="314"/>
      <c r="DB244" s="237"/>
      <c r="DC244" s="237"/>
      <c r="DD244" s="237"/>
      <c r="DE244" s="237"/>
      <c r="DF244" s="63"/>
      <c r="DG244" s="236"/>
      <c r="DH244" s="236"/>
      <c r="DI244" s="248"/>
      <c r="DJ244" s="237"/>
      <c r="DK244" s="237"/>
      <c r="DL244" s="237"/>
      <c r="DM244" s="237"/>
      <c r="DN244" s="237"/>
      <c r="DO244" s="237"/>
      <c r="DP244" s="237"/>
      <c r="DQ244" s="237"/>
      <c r="DR244" s="237"/>
    </row>
    <row r="245" spans="1:122" ht="15.75" customHeight="1">
      <c r="A245" s="237"/>
      <c r="B245" s="237"/>
      <c r="C245" s="316"/>
      <c r="D245" s="415"/>
      <c r="E245" s="315"/>
      <c r="F245" s="315"/>
      <c r="G245" s="316"/>
      <c r="H245" s="317"/>
      <c r="I245" s="317"/>
      <c r="J245" s="317"/>
      <c r="K245" s="317"/>
      <c r="L245" s="317"/>
      <c r="M245" s="317"/>
      <c r="N245" s="318"/>
      <c r="O245" s="318"/>
      <c r="P245" s="318"/>
      <c r="Q245" s="317"/>
      <c r="R245" s="317"/>
      <c r="S245" s="317"/>
      <c r="T245" s="317"/>
      <c r="U245" s="317"/>
      <c r="V245" s="317"/>
      <c r="W245" s="317"/>
      <c r="X245" s="317"/>
      <c r="Y245" s="317"/>
      <c r="Z245" s="317"/>
      <c r="AA245" s="317"/>
      <c r="AB245" s="317"/>
      <c r="AC245" s="317"/>
      <c r="AD245" s="317"/>
      <c r="AE245" s="317"/>
      <c r="AF245" s="317"/>
      <c r="AG245" s="254"/>
      <c r="AH245" s="254"/>
      <c r="AI245" s="254"/>
      <c r="AJ245" s="254"/>
      <c r="AK245" s="254"/>
      <c r="AL245" s="254"/>
      <c r="AM245" s="254"/>
      <c r="AN245" s="254"/>
      <c r="AO245" s="254"/>
      <c r="AP245" s="254"/>
      <c r="AQ245" s="254"/>
      <c r="AR245" s="254"/>
      <c r="AS245" s="254"/>
      <c r="AT245" s="254"/>
      <c r="AU245" s="254"/>
      <c r="AV245" s="254"/>
      <c r="AW245" s="254"/>
      <c r="AX245" s="254"/>
      <c r="AY245" s="254"/>
      <c r="AZ245" s="254"/>
      <c r="BA245" s="254"/>
      <c r="BB245" s="254"/>
      <c r="BC245" s="254"/>
      <c r="BD245" s="254"/>
      <c r="BE245" s="254"/>
      <c r="BF245" s="254"/>
      <c r="BG245" s="254"/>
      <c r="BH245" s="254"/>
      <c r="BI245" s="254"/>
      <c r="BJ245" s="319"/>
      <c r="BK245" s="316"/>
      <c r="BL245" s="316"/>
      <c r="BM245" s="316"/>
      <c r="BN245" s="317"/>
      <c r="BO245" s="317"/>
      <c r="BP245" s="318"/>
      <c r="BQ245" s="318"/>
      <c r="BR245" s="318"/>
      <c r="BS245" s="318"/>
      <c r="BT245" s="318"/>
      <c r="BU245" s="318"/>
      <c r="BV245" s="318"/>
      <c r="BW245" s="318"/>
      <c r="BX245" s="318"/>
      <c r="BY245" s="318"/>
      <c r="BZ245" s="317"/>
      <c r="CA245" s="317"/>
      <c r="CB245" s="317"/>
      <c r="CC245" s="317"/>
      <c r="CD245" s="317"/>
      <c r="CE245" s="317"/>
      <c r="CF245" s="317"/>
      <c r="CG245" s="317"/>
      <c r="CH245" s="317"/>
      <c r="CI245" s="317"/>
      <c r="CJ245" s="320"/>
      <c r="CK245" s="320"/>
      <c r="CL245" s="320"/>
      <c r="CM245" s="320"/>
      <c r="CN245" s="320"/>
      <c r="CO245" s="254"/>
      <c r="CP245" s="254"/>
      <c r="CQ245" s="254"/>
      <c r="CR245" s="254"/>
      <c r="CS245" s="254"/>
      <c r="CT245" s="317"/>
      <c r="CU245" s="317"/>
      <c r="CV245" s="317"/>
      <c r="CW245" s="317"/>
      <c r="CX245" s="320"/>
      <c r="CY245" s="317"/>
      <c r="CZ245" s="314"/>
      <c r="DA245" s="314"/>
      <c r="DB245" s="237"/>
      <c r="DC245" s="237"/>
      <c r="DD245" s="237"/>
      <c r="DE245" s="237"/>
      <c r="DF245" s="63"/>
      <c r="DG245" s="236"/>
      <c r="DH245" s="236"/>
      <c r="DI245" s="248"/>
      <c r="DJ245" s="237"/>
      <c r="DK245" s="237"/>
      <c r="DL245" s="237"/>
      <c r="DM245" s="237"/>
      <c r="DN245" s="237"/>
      <c r="DO245" s="237"/>
      <c r="DP245" s="237"/>
      <c r="DQ245" s="237"/>
      <c r="DR245" s="237"/>
    </row>
    <row r="246" spans="1:122" ht="15.75" customHeight="1">
      <c r="A246" s="237"/>
      <c r="B246" s="237"/>
      <c r="C246" s="316"/>
      <c r="D246" s="415"/>
      <c r="E246" s="315"/>
      <c r="F246" s="315"/>
      <c r="G246" s="316"/>
      <c r="H246" s="317"/>
      <c r="I246" s="317"/>
      <c r="J246" s="317"/>
      <c r="K246" s="317"/>
      <c r="L246" s="317"/>
      <c r="M246" s="317"/>
      <c r="N246" s="318"/>
      <c r="O246" s="318"/>
      <c r="P246" s="318"/>
      <c r="Q246" s="317"/>
      <c r="R246" s="317"/>
      <c r="S246" s="317"/>
      <c r="T246" s="317"/>
      <c r="U246" s="317"/>
      <c r="V246" s="317"/>
      <c r="W246" s="317"/>
      <c r="X246" s="317"/>
      <c r="Y246" s="317"/>
      <c r="Z246" s="317"/>
      <c r="AA246" s="317"/>
      <c r="AB246" s="317"/>
      <c r="AC246" s="317"/>
      <c r="AD246" s="317"/>
      <c r="AE246" s="317"/>
      <c r="AF246" s="317"/>
      <c r="AG246" s="254"/>
      <c r="AH246" s="254"/>
      <c r="AI246" s="254"/>
      <c r="AJ246" s="254"/>
      <c r="AK246" s="254"/>
      <c r="AL246" s="254"/>
      <c r="AM246" s="254"/>
      <c r="AN246" s="254"/>
      <c r="AO246" s="254"/>
      <c r="AP246" s="254"/>
      <c r="AQ246" s="254"/>
      <c r="AR246" s="254"/>
      <c r="AS246" s="254"/>
      <c r="AT246" s="254"/>
      <c r="AU246" s="254"/>
      <c r="AV246" s="254"/>
      <c r="AW246" s="254"/>
      <c r="AX246" s="254"/>
      <c r="AY246" s="254"/>
      <c r="AZ246" s="254"/>
      <c r="BA246" s="254"/>
      <c r="BB246" s="254"/>
      <c r="BC246" s="254"/>
      <c r="BD246" s="254"/>
      <c r="BE246" s="254"/>
      <c r="BF246" s="254"/>
      <c r="BG246" s="254"/>
      <c r="BH246" s="254"/>
      <c r="BI246" s="254"/>
      <c r="BJ246" s="319"/>
      <c r="BK246" s="316"/>
      <c r="BL246" s="316"/>
      <c r="BM246" s="316"/>
      <c r="BN246" s="317"/>
      <c r="BO246" s="317"/>
      <c r="BP246" s="318"/>
      <c r="BQ246" s="318"/>
      <c r="BR246" s="318"/>
      <c r="BS246" s="318"/>
      <c r="BT246" s="318"/>
      <c r="BU246" s="318"/>
      <c r="BV246" s="318"/>
      <c r="BW246" s="318"/>
      <c r="BX246" s="318"/>
      <c r="BY246" s="318"/>
      <c r="BZ246" s="317"/>
      <c r="CA246" s="317"/>
      <c r="CB246" s="317"/>
      <c r="CC246" s="317"/>
      <c r="CD246" s="317"/>
      <c r="CE246" s="317"/>
      <c r="CF246" s="317"/>
      <c r="CG246" s="317"/>
      <c r="CH246" s="317"/>
      <c r="CI246" s="317"/>
      <c r="CJ246" s="320"/>
      <c r="CK246" s="320"/>
      <c r="CL246" s="320"/>
      <c r="CM246" s="320"/>
      <c r="CN246" s="320"/>
      <c r="CO246" s="254"/>
      <c r="CP246" s="254"/>
      <c r="CQ246" s="254"/>
      <c r="CR246" s="254"/>
      <c r="CS246" s="254"/>
      <c r="CT246" s="317"/>
      <c r="CU246" s="317"/>
      <c r="CV246" s="317"/>
      <c r="CW246" s="317"/>
      <c r="CX246" s="320"/>
      <c r="CY246" s="317"/>
      <c r="CZ246" s="314"/>
      <c r="DA246" s="314"/>
      <c r="DB246" s="237"/>
      <c r="DC246" s="237"/>
      <c r="DD246" s="237"/>
      <c r="DE246" s="237"/>
      <c r="DF246" s="63"/>
      <c r="DG246" s="236"/>
      <c r="DH246" s="236"/>
      <c r="DI246" s="248"/>
      <c r="DJ246" s="237"/>
      <c r="DK246" s="237"/>
      <c r="DL246" s="237"/>
      <c r="DM246" s="237"/>
      <c r="DN246" s="237"/>
      <c r="DO246" s="237"/>
      <c r="DP246" s="237"/>
      <c r="DQ246" s="237"/>
      <c r="DR246" s="237"/>
    </row>
    <row r="247" spans="1:122" ht="15.75" customHeight="1">
      <c r="A247" s="237"/>
      <c r="B247" s="237"/>
      <c r="C247" s="316"/>
      <c r="D247" s="415"/>
      <c r="E247" s="315"/>
      <c r="F247" s="315"/>
      <c r="G247" s="316"/>
      <c r="H247" s="317"/>
      <c r="I247" s="317"/>
      <c r="J247" s="317"/>
      <c r="K247" s="317"/>
      <c r="L247" s="317"/>
      <c r="M247" s="317"/>
      <c r="N247" s="318"/>
      <c r="O247" s="318"/>
      <c r="P247" s="318"/>
      <c r="Q247" s="317"/>
      <c r="R247" s="317"/>
      <c r="S247" s="317"/>
      <c r="T247" s="317"/>
      <c r="U247" s="317"/>
      <c r="V247" s="317"/>
      <c r="W247" s="317"/>
      <c r="X247" s="317"/>
      <c r="Y247" s="317"/>
      <c r="Z247" s="317"/>
      <c r="AA247" s="317"/>
      <c r="AB247" s="317"/>
      <c r="AC247" s="317"/>
      <c r="AD247" s="317"/>
      <c r="AE247" s="317"/>
      <c r="AF247" s="317"/>
      <c r="AG247" s="254"/>
      <c r="AH247" s="254"/>
      <c r="AI247" s="254"/>
      <c r="AJ247" s="254"/>
      <c r="AK247" s="254"/>
      <c r="AL247" s="254"/>
      <c r="AM247" s="254"/>
      <c r="AN247" s="254"/>
      <c r="AO247" s="254"/>
      <c r="AP247" s="254"/>
      <c r="AQ247" s="254"/>
      <c r="AR247" s="254"/>
      <c r="AS247" s="254"/>
      <c r="AT247" s="254"/>
      <c r="AU247" s="254"/>
      <c r="AV247" s="254"/>
      <c r="AW247" s="254"/>
      <c r="AX247" s="254"/>
      <c r="AY247" s="254"/>
      <c r="AZ247" s="254"/>
      <c r="BA247" s="254"/>
      <c r="BB247" s="254"/>
      <c r="BC247" s="254"/>
      <c r="BD247" s="254"/>
      <c r="BE247" s="254"/>
      <c r="BF247" s="254"/>
      <c r="BG247" s="254"/>
      <c r="BH247" s="254"/>
      <c r="BI247" s="254"/>
      <c r="BJ247" s="319"/>
      <c r="BK247" s="316"/>
      <c r="BL247" s="316"/>
      <c r="BM247" s="316"/>
      <c r="BN247" s="317"/>
      <c r="BO247" s="317"/>
      <c r="BP247" s="318"/>
      <c r="BQ247" s="318"/>
      <c r="BR247" s="318"/>
      <c r="BS247" s="318"/>
      <c r="BT247" s="318"/>
      <c r="BU247" s="318"/>
      <c r="BV247" s="318"/>
      <c r="BW247" s="318"/>
      <c r="BX247" s="318"/>
      <c r="BY247" s="318"/>
      <c r="BZ247" s="317"/>
      <c r="CA247" s="317"/>
      <c r="CB247" s="317"/>
      <c r="CC247" s="317"/>
      <c r="CD247" s="317"/>
      <c r="CE247" s="317"/>
      <c r="CF247" s="317"/>
      <c r="CG247" s="317"/>
      <c r="CH247" s="317"/>
      <c r="CI247" s="317"/>
      <c r="CJ247" s="320"/>
      <c r="CK247" s="320"/>
      <c r="CL247" s="320"/>
      <c r="CM247" s="320"/>
      <c r="CN247" s="320"/>
      <c r="CO247" s="254"/>
      <c r="CP247" s="254"/>
      <c r="CQ247" s="254"/>
      <c r="CR247" s="254"/>
      <c r="CS247" s="254"/>
      <c r="CT247" s="317"/>
      <c r="CU247" s="317"/>
      <c r="CV247" s="317"/>
      <c r="CW247" s="317"/>
      <c r="CX247" s="320"/>
      <c r="CY247" s="317"/>
      <c r="CZ247" s="314"/>
      <c r="DA247" s="314"/>
      <c r="DB247" s="237"/>
      <c r="DC247" s="237"/>
      <c r="DD247" s="237"/>
      <c r="DE247" s="237"/>
      <c r="DF247" s="63"/>
      <c r="DG247" s="236"/>
      <c r="DH247" s="236"/>
      <c r="DI247" s="248"/>
      <c r="DJ247" s="237"/>
      <c r="DK247" s="237"/>
      <c r="DL247" s="237"/>
      <c r="DM247" s="237"/>
      <c r="DN247" s="237"/>
      <c r="DO247" s="237"/>
      <c r="DP247" s="237"/>
      <c r="DQ247" s="237"/>
      <c r="DR247" s="237"/>
    </row>
    <row r="248" spans="1:122" ht="15.75" customHeight="1">
      <c r="A248" s="237"/>
      <c r="B248" s="237"/>
      <c r="C248" s="316"/>
      <c r="D248" s="415"/>
      <c r="E248" s="315"/>
      <c r="F248" s="315"/>
      <c r="G248" s="316"/>
      <c r="H248" s="317"/>
      <c r="I248" s="317"/>
      <c r="J248" s="317"/>
      <c r="K248" s="317"/>
      <c r="L248" s="317"/>
      <c r="M248" s="317"/>
      <c r="N248" s="318"/>
      <c r="O248" s="318"/>
      <c r="P248" s="318"/>
      <c r="Q248" s="317"/>
      <c r="R248" s="317"/>
      <c r="S248" s="317"/>
      <c r="T248" s="317"/>
      <c r="U248" s="317"/>
      <c r="V248" s="317"/>
      <c r="W248" s="317"/>
      <c r="X248" s="317"/>
      <c r="Y248" s="317"/>
      <c r="Z248" s="317"/>
      <c r="AA248" s="317"/>
      <c r="AB248" s="317"/>
      <c r="AC248" s="317"/>
      <c r="AD248" s="317"/>
      <c r="AE248" s="317"/>
      <c r="AF248" s="317"/>
      <c r="AG248" s="254"/>
      <c r="AH248" s="254"/>
      <c r="AI248" s="254"/>
      <c r="AJ248" s="254"/>
      <c r="AK248" s="254"/>
      <c r="AL248" s="254"/>
      <c r="AM248" s="254"/>
      <c r="AN248" s="254"/>
      <c r="AO248" s="254"/>
      <c r="AP248" s="254"/>
      <c r="AQ248" s="254"/>
      <c r="AR248" s="254"/>
      <c r="AS248" s="254"/>
      <c r="AT248" s="254"/>
      <c r="AU248" s="254"/>
      <c r="AV248" s="254"/>
      <c r="AW248" s="254"/>
      <c r="AX248" s="254"/>
      <c r="AY248" s="254"/>
      <c r="AZ248" s="254"/>
      <c r="BA248" s="254"/>
      <c r="BB248" s="254"/>
      <c r="BC248" s="254"/>
      <c r="BD248" s="254"/>
      <c r="BE248" s="254"/>
      <c r="BF248" s="254"/>
      <c r="BG248" s="254"/>
      <c r="BH248" s="254"/>
      <c r="BI248" s="254"/>
      <c r="BJ248" s="319"/>
      <c r="BK248" s="316"/>
      <c r="BL248" s="316"/>
      <c r="BM248" s="316"/>
      <c r="BN248" s="317"/>
      <c r="BO248" s="317"/>
      <c r="BP248" s="318"/>
      <c r="BQ248" s="318"/>
      <c r="BR248" s="318"/>
      <c r="BS248" s="318"/>
      <c r="BT248" s="318"/>
      <c r="BU248" s="318"/>
      <c r="BV248" s="318"/>
      <c r="BW248" s="318"/>
      <c r="BX248" s="318"/>
      <c r="BY248" s="318"/>
      <c r="BZ248" s="317"/>
      <c r="CA248" s="317"/>
      <c r="CB248" s="317"/>
      <c r="CC248" s="317"/>
      <c r="CD248" s="317"/>
      <c r="CE248" s="317"/>
      <c r="CF248" s="317"/>
      <c r="CG248" s="317"/>
      <c r="CH248" s="317"/>
      <c r="CI248" s="317"/>
      <c r="CJ248" s="320"/>
      <c r="CK248" s="320"/>
      <c r="CL248" s="320"/>
      <c r="CM248" s="320"/>
      <c r="CN248" s="320"/>
      <c r="CO248" s="254"/>
      <c r="CP248" s="254"/>
      <c r="CQ248" s="254"/>
      <c r="CR248" s="254"/>
      <c r="CS248" s="254"/>
      <c r="CT248" s="317"/>
      <c r="CU248" s="317"/>
      <c r="CV248" s="317"/>
      <c r="CW248" s="317"/>
      <c r="CX248" s="320"/>
      <c r="CY248" s="317"/>
      <c r="CZ248" s="314"/>
      <c r="DA248" s="314"/>
      <c r="DB248" s="237"/>
      <c r="DC248" s="237"/>
      <c r="DD248" s="237"/>
      <c r="DE248" s="237"/>
      <c r="DF248" s="63"/>
      <c r="DG248" s="236"/>
      <c r="DH248" s="236"/>
      <c r="DI248" s="248"/>
      <c r="DJ248" s="237"/>
      <c r="DK248" s="237"/>
      <c r="DL248" s="237"/>
      <c r="DM248" s="237"/>
      <c r="DN248" s="237"/>
      <c r="DO248" s="237"/>
      <c r="DP248" s="237"/>
      <c r="DQ248" s="237"/>
      <c r="DR248" s="237"/>
    </row>
    <row r="249" spans="1:122" ht="15.75" customHeight="1">
      <c r="A249" s="237"/>
      <c r="B249" s="237"/>
      <c r="C249" s="316"/>
      <c r="D249" s="415"/>
      <c r="E249" s="315"/>
      <c r="F249" s="315"/>
      <c r="G249" s="316"/>
      <c r="H249" s="317"/>
      <c r="I249" s="317"/>
      <c r="J249" s="317"/>
      <c r="K249" s="317"/>
      <c r="L249" s="317"/>
      <c r="M249" s="317"/>
      <c r="N249" s="318"/>
      <c r="O249" s="318"/>
      <c r="P249" s="318"/>
      <c r="Q249" s="317"/>
      <c r="R249" s="317"/>
      <c r="S249" s="317"/>
      <c r="T249" s="317"/>
      <c r="U249" s="317"/>
      <c r="V249" s="317"/>
      <c r="W249" s="317"/>
      <c r="X249" s="317"/>
      <c r="Y249" s="317"/>
      <c r="Z249" s="317"/>
      <c r="AA249" s="317"/>
      <c r="AB249" s="317"/>
      <c r="AC249" s="317"/>
      <c r="AD249" s="317"/>
      <c r="AE249" s="317"/>
      <c r="AF249" s="317"/>
      <c r="AG249" s="254"/>
      <c r="AH249" s="254"/>
      <c r="AI249" s="254"/>
      <c r="AJ249" s="254"/>
      <c r="AK249" s="254"/>
      <c r="AL249" s="254"/>
      <c r="AM249" s="254"/>
      <c r="AN249" s="254"/>
      <c r="AO249" s="254"/>
      <c r="AP249" s="254"/>
      <c r="AQ249" s="254"/>
      <c r="AR249" s="254"/>
      <c r="AS249" s="254"/>
      <c r="AT249" s="254"/>
      <c r="AU249" s="254"/>
      <c r="AV249" s="254"/>
      <c r="AW249" s="254"/>
      <c r="AX249" s="254"/>
      <c r="AY249" s="254"/>
      <c r="AZ249" s="254"/>
      <c r="BA249" s="254"/>
      <c r="BB249" s="254"/>
      <c r="BC249" s="254"/>
      <c r="BD249" s="254"/>
      <c r="BE249" s="254"/>
      <c r="BF249" s="254"/>
      <c r="BG249" s="254"/>
      <c r="BH249" s="254"/>
      <c r="BI249" s="254"/>
      <c r="BJ249" s="319"/>
      <c r="BK249" s="316"/>
      <c r="BL249" s="316"/>
      <c r="BM249" s="316"/>
      <c r="BN249" s="317"/>
      <c r="BO249" s="317"/>
      <c r="BP249" s="318"/>
      <c r="BQ249" s="318"/>
      <c r="BR249" s="318"/>
      <c r="BS249" s="318"/>
      <c r="BT249" s="318"/>
      <c r="BU249" s="318"/>
      <c r="BV249" s="318"/>
      <c r="BW249" s="318"/>
      <c r="BX249" s="318"/>
      <c r="BY249" s="318"/>
      <c r="BZ249" s="317"/>
      <c r="CA249" s="317"/>
      <c r="CB249" s="317"/>
      <c r="CC249" s="317"/>
      <c r="CD249" s="317"/>
      <c r="CE249" s="317"/>
      <c r="CF249" s="317"/>
      <c r="CG249" s="317"/>
      <c r="CH249" s="317"/>
      <c r="CI249" s="317"/>
      <c r="CJ249" s="320"/>
      <c r="CK249" s="320"/>
      <c r="CL249" s="320"/>
      <c r="CM249" s="320"/>
      <c r="CN249" s="320"/>
      <c r="CO249" s="254"/>
      <c r="CP249" s="254"/>
      <c r="CQ249" s="254"/>
      <c r="CR249" s="254"/>
      <c r="CS249" s="254"/>
      <c r="CT249" s="317"/>
      <c r="CU249" s="317"/>
      <c r="CV249" s="317"/>
      <c r="CW249" s="317"/>
      <c r="CX249" s="320"/>
      <c r="CY249" s="317"/>
      <c r="CZ249" s="314"/>
      <c r="DA249" s="314"/>
      <c r="DB249" s="237"/>
      <c r="DC249" s="237"/>
      <c r="DD249" s="237"/>
      <c r="DE249" s="237"/>
      <c r="DF249" s="63"/>
      <c r="DG249" s="236"/>
      <c r="DH249" s="236"/>
      <c r="DI249" s="248"/>
      <c r="DJ249" s="237"/>
      <c r="DK249" s="237"/>
      <c r="DL249" s="237"/>
      <c r="DM249" s="237"/>
      <c r="DN249" s="237"/>
      <c r="DO249" s="237"/>
      <c r="DP249" s="237"/>
      <c r="DQ249" s="237"/>
      <c r="DR249" s="237"/>
    </row>
    <row r="250" spans="1:122" ht="15.75" customHeight="1">
      <c r="A250" s="237"/>
      <c r="B250" s="237"/>
      <c r="C250" s="316"/>
      <c r="D250" s="415"/>
      <c r="E250" s="315"/>
      <c r="F250" s="315"/>
      <c r="G250" s="316"/>
      <c r="H250" s="317"/>
      <c r="I250" s="317"/>
      <c r="J250" s="317"/>
      <c r="K250" s="317"/>
      <c r="L250" s="317"/>
      <c r="M250" s="317"/>
      <c r="N250" s="318"/>
      <c r="O250" s="318"/>
      <c r="P250" s="318"/>
      <c r="Q250" s="317"/>
      <c r="R250" s="317"/>
      <c r="S250" s="317"/>
      <c r="T250" s="317"/>
      <c r="U250" s="317"/>
      <c r="V250" s="317"/>
      <c r="W250" s="317"/>
      <c r="X250" s="317"/>
      <c r="Y250" s="317"/>
      <c r="Z250" s="317"/>
      <c r="AA250" s="317"/>
      <c r="AB250" s="317"/>
      <c r="AC250" s="317"/>
      <c r="AD250" s="317"/>
      <c r="AE250" s="317"/>
      <c r="AF250" s="317"/>
      <c r="AG250" s="254"/>
      <c r="AH250" s="254"/>
      <c r="AI250" s="254"/>
      <c r="AJ250" s="254"/>
      <c r="AK250" s="254"/>
      <c r="AL250" s="254"/>
      <c r="AM250" s="254"/>
      <c r="AN250" s="254"/>
      <c r="AO250" s="254"/>
      <c r="AP250" s="254"/>
      <c r="AQ250" s="254"/>
      <c r="AR250" s="254"/>
      <c r="AS250" s="254"/>
      <c r="AT250" s="254"/>
      <c r="AU250" s="254"/>
      <c r="AV250" s="254"/>
      <c r="AW250" s="254"/>
      <c r="AX250" s="254"/>
      <c r="AY250" s="254"/>
      <c r="AZ250" s="254"/>
      <c r="BA250" s="254"/>
      <c r="BB250" s="254"/>
      <c r="BC250" s="254"/>
      <c r="BD250" s="254"/>
      <c r="BE250" s="254"/>
      <c r="BF250" s="254"/>
      <c r="BG250" s="254"/>
      <c r="BH250" s="254"/>
      <c r="BI250" s="254"/>
      <c r="BJ250" s="319"/>
      <c r="BK250" s="316"/>
      <c r="BL250" s="316"/>
      <c r="BM250" s="316"/>
      <c r="BN250" s="317"/>
      <c r="BO250" s="317"/>
      <c r="BP250" s="318"/>
      <c r="BQ250" s="318"/>
      <c r="BR250" s="318"/>
      <c r="BS250" s="318"/>
      <c r="BT250" s="318"/>
      <c r="BU250" s="318"/>
      <c r="BV250" s="318"/>
      <c r="BW250" s="318"/>
      <c r="BX250" s="318"/>
      <c r="BY250" s="318"/>
      <c r="BZ250" s="317"/>
      <c r="CA250" s="317"/>
      <c r="CB250" s="317"/>
      <c r="CC250" s="317"/>
      <c r="CD250" s="317"/>
      <c r="CE250" s="317"/>
      <c r="CF250" s="317"/>
      <c r="CG250" s="317"/>
      <c r="CH250" s="317"/>
      <c r="CI250" s="317"/>
      <c r="CJ250" s="320"/>
      <c r="CK250" s="320"/>
      <c r="CL250" s="320"/>
      <c r="CM250" s="320"/>
      <c r="CN250" s="320"/>
      <c r="CO250" s="254"/>
      <c r="CP250" s="254"/>
      <c r="CQ250" s="254"/>
      <c r="CR250" s="254"/>
      <c r="CS250" s="254"/>
      <c r="CT250" s="317"/>
      <c r="CU250" s="317"/>
      <c r="CV250" s="317"/>
      <c r="CW250" s="317"/>
      <c r="CX250" s="320"/>
      <c r="CY250" s="317"/>
      <c r="CZ250" s="314"/>
      <c r="DA250" s="314"/>
      <c r="DB250" s="237"/>
      <c r="DC250" s="237"/>
      <c r="DD250" s="237"/>
      <c r="DE250" s="237"/>
      <c r="DF250" s="63"/>
      <c r="DG250" s="236"/>
      <c r="DH250" s="236"/>
      <c r="DI250" s="248"/>
      <c r="DJ250" s="237"/>
      <c r="DK250" s="237"/>
      <c r="DL250" s="237"/>
      <c r="DM250" s="237"/>
      <c r="DN250" s="237"/>
      <c r="DO250" s="237"/>
      <c r="DP250" s="237"/>
      <c r="DQ250" s="237"/>
      <c r="DR250" s="237"/>
    </row>
    <row r="251" spans="1:122" ht="15.75" customHeight="1">
      <c r="A251" s="237"/>
      <c r="B251" s="237"/>
      <c r="C251" s="316"/>
      <c r="D251" s="415"/>
      <c r="E251" s="315"/>
      <c r="F251" s="315"/>
      <c r="G251" s="316"/>
      <c r="H251" s="317"/>
      <c r="I251" s="317"/>
      <c r="J251" s="317"/>
      <c r="K251" s="317"/>
      <c r="L251" s="317"/>
      <c r="M251" s="317"/>
      <c r="N251" s="318"/>
      <c r="O251" s="318"/>
      <c r="P251" s="318"/>
      <c r="Q251" s="317"/>
      <c r="R251" s="317"/>
      <c r="S251" s="317"/>
      <c r="T251" s="317"/>
      <c r="U251" s="317"/>
      <c r="V251" s="317"/>
      <c r="W251" s="317"/>
      <c r="X251" s="317"/>
      <c r="Y251" s="317"/>
      <c r="Z251" s="317"/>
      <c r="AA251" s="317"/>
      <c r="AB251" s="317"/>
      <c r="AC251" s="317"/>
      <c r="AD251" s="317"/>
      <c r="AE251" s="317"/>
      <c r="AF251" s="317"/>
      <c r="AG251" s="254"/>
      <c r="AH251" s="254"/>
      <c r="AI251" s="254"/>
      <c r="AJ251" s="254"/>
      <c r="AK251" s="254"/>
      <c r="AL251" s="254"/>
      <c r="AM251" s="254"/>
      <c r="AN251" s="254"/>
      <c r="AO251" s="254"/>
      <c r="AP251" s="254"/>
      <c r="AQ251" s="254"/>
      <c r="AR251" s="254"/>
      <c r="AS251" s="254"/>
      <c r="AT251" s="254"/>
      <c r="AU251" s="254"/>
      <c r="AV251" s="254"/>
      <c r="AW251" s="254"/>
      <c r="AX251" s="254"/>
      <c r="AY251" s="254"/>
      <c r="AZ251" s="254"/>
      <c r="BA251" s="254"/>
      <c r="BB251" s="254"/>
      <c r="BC251" s="254"/>
      <c r="BD251" s="254"/>
      <c r="BE251" s="254"/>
      <c r="BF251" s="254"/>
      <c r="BG251" s="254"/>
      <c r="BH251" s="254"/>
      <c r="BI251" s="254"/>
      <c r="BJ251" s="319"/>
      <c r="BK251" s="316"/>
      <c r="BL251" s="316"/>
      <c r="BM251" s="316"/>
      <c r="BN251" s="317"/>
      <c r="BO251" s="317"/>
      <c r="BP251" s="318"/>
      <c r="BQ251" s="318"/>
      <c r="BR251" s="318"/>
      <c r="BS251" s="318"/>
      <c r="BT251" s="318"/>
      <c r="BU251" s="318"/>
      <c r="BV251" s="318"/>
      <c r="BW251" s="318"/>
      <c r="BX251" s="318"/>
      <c r="BY251" s="318"/>
      <c r="BZ251" s="317"/>
      <c r="CA251" s="317"/>
      <c r="CB251" s="317"/>
      <c r="CC251" s="317"/>
      <c r="CD251" s="317"/>
      <c r="CE251" s="317"/>
      <c r="CF251" s="317"/>
      <c r="CG251" s="317"/>
      <c r="CH251" s="317"/>
      <c r="CI251" s="317"/>
      <c r="CJ251" s="320"/>
      <c r="CK251" s="320"/>
      <c r="CL251" s="320"/>
      <c r="CM251" s="320"/>
      <c r="CN251" s="320"/>
      <c r="CO251" s="254"/>
      <c r="CP251" s="254"/>
      <c r="CQ251" s="254"/>
      <c r="CR251" s="254"/>
      <c r="CS251" s="254"/>
      <c r="CT251" s="317"/>
      <c r="CU251" s="317"/>
      <c r="CV251" s="317"/>
      <c r="CW251" s="317"/>
      <c r="CX251" s="320"/>
      <c r="CY251" s="317"/>
      <c r="CZ251" s="314"/>
      <c r="DA251" s="314"/>
      <c r="DB251" s="237"/>
      <c r="DC251" s="237"/>
      <c r="DD251" s="237"/>
      <c r="DE251" s="237"/>
      <c r="DF251" s="63"/>
      <c r="DG251" s="236"/>
      <c r="DH251" s="236"/>
      <c r="DI251" s="248"/>
      <c r="DJ251" s="237"/>
      <c r="DK251" s="237"/>
      <c r="DL251" s="237"/>
      <c r="DM251" s="237"/>
      <c r="DN251" s="237"/>
      <c r="DO251" s="237"/>
      <c r="DP251" s="237"/>
      <c r="DQ251" s="237"/>
      <c r="DR251" s="237"/>
    </row>
    <row r="252" spans="1:122" ht="15.75" customHeight="1">
      <c r="A252" s="237"/>
      <c r="B252" s="237"/>
      <c r="C252" s="316"/>
      <c r="D252" s="415"/>
      <c r="E252" s="315"/>
      <c r="F252" s="315"/>
      <c r="G252" s="316"/>
      <c r="H252" s="317"/>
      <c r="I252" s="317"/>
      <c r="J252" s="317"/>
      <c r="K252" s="317"/>
      <c r="L252" s="317"/>
      <c r="M252" s="317"/>
      <c r="N252" s="318"/>
      <c r="O252" s="318"/>
      <c r="P252" s="318"/>
      <c r="Q252" s="317"/>
      <c r="R252" s="317"/>
      <c r="S252" s="317"/>
      <c r="T252" s="317"/>
      <c r="U252" s="317"/>
      <c r="V252" s="317"/>
      <c r="W252" s="317"/>
      <c r="X252" s="317"/>
      <c r="Y252" s="317"/>
      <c r="Z252" s="317"/>
      <c r="AA252" s="317"/>
      <c r="AB252" s="317"/>
      <c r="AC252" s="317"/>
      <c r="AD252" s="317"/>
      <c r="AE252" s="317"/>
      <c r="AF252" s="317"/>
      <c r="AG252" s="254"/>
      <c r="AH252" s="254"/>
      <c r="AI252" s="254"/>
      <c r="AJ252" s="254"/>
      <c r="AK252" s="254"/>
      <c r="AL252" s="254"/>
      <c r="AM252" s="254"/>
      <c r="AN252" s="254"/>
      <c r="AO252" s="254"/>
      <c r="AP252" s="254"/>
      <c r="AQ252" s="254"/>
      <c r="AR252" s="254"/>
      <c r="AS252" s="254"/>
      <c r="AT252" s="254"/>
      <c r="AU252" s="254"/>
      <c r="AV252" s="254"/>
      <c r="AW252" s="254"/>
      <c r="AX252" s="254"/>
      <c r="AY252" s="254"/>
      <c r="AZ252" s="254"/>
      <c r="BA252" s="254"/>
      <c r="BB252" s="254"/>
      <c r="BC252" s="254"/>
      <c r="BD252" s="254"/>
      <c r="BE252" s="254"/>
      <c r="BF252" s="254"/>
      <c r="BG252" s="254"/>
      <c r="BH252" s="254"/>
      <c r="BI252" s="254"/>
      <c r="BJ252" s="319"/>
      <c r="BK252" s="316"/>
      <c r="BL252" s="316"/>
      <c r="BM252" s="316"/>
      <c r="BN252" s="317"/>
      <c r="BO252" s="317"/>
      <c r="BP252" s="318"/>
      <c r="BQ252" s="318"/>
      <c r="BR252" s="318"/>
      <c r="BS252" s="318"/>
      <c r="BT252" s="318"/>
      <c r="BU252" s="318"/>
      <c r="BV252" s="318"/>
      <c r="BW252" s="318"/>
      <c r="BX252" s="318"/>
      <c r="BY252" s="318"/>
      <c r="BZ252" s="317"/>
      <c r="CA252" s="317"/>
      <c r="CB252" s="317"/>
      <c r="CC252" s="317"/>
      <c r="CD252" s="317"/>
      <c r="CE252" s="317"/>
      <c r="CF252" s="317"/>
      <c r="CG252" s="317"/>
      <c r="CH252" s="317"/>
      <c r="CI252" s="317"/>
      <c r="CJ252" s="320"/>
      <c r="CK252" s="320"/>
      <c r="CL252" s="320"/>
      <c r="CM252" s="320"/>
      <c r="CN252" s="320"/>
      <c r="CO252" s="254"/>
      <c r="CP252" s="254"/>
      <c r="CQ252" s="254"/>
      <c r="CR252" s="254"/>
      <c r="CS252" s="254"/>
      <c r="CT252" s="317"/>
      <c r="CU252" s="317"/>
      <c r="CV252" s="317"/>
      <c r="CW252" s="317"/>
      <c r="CX252" s="320"/>
      <c r="CY252" s="317"/>
      <c r="CZ252" s="314"/>
      <c r="DA252" s="314"/>
      <c r="DB252" s="237"/>
      <c r="DC252" s="237"/>
      <c r="DD252" s="237"/>
      <c r="DE252" s="237"/>
      <c r="DF252" s="63"/>
      <c r="DG252" s="236"/>
      <c r="DH252" s="236"/>
      <c r="DI252" s="248"/>
      <c r="DJ252" s="237"/>
      <c r="DK252" s="237"/>
      <c r="DL252" s="237"/>
      <c r="DM252" s="237"/>
      <c r="DN252" s="237"/>
      <c r="DO252" s="237"/>
      <c r="DP252" s="237"/>
      <c r="DQ252" s="237"/>
      <c r="DR252" s="237"/>
    </row>
    <row r="253" spans="1:122" ht="15.75" customHeight="1">
      <c r="A253" s="237"/>
      <c r="B253" s="237"/>
      <c r="C253" s="316"/>
      <c r="D253" s="415"/>
      <c r="E253" s="315"/>
      <c r="F253" s="315"/>
      <c r="G253" s="316"/>
      <c r="H253" s="317"/>
      <c r="I253" s="317"/>
      <c r="J253" s="317"/>
      <c r="K253" s="317"/>
      <c r="L253" s="317"/>
      <c r="M253" s="317"/>
      <c r="N253" s="318"/>
      <c r="O253" s="318"/>
      <c r="P253" s="318"/>
      <c r="Q253" s="317"/>
      <c r="R253" s="317"/>
      <c r="S253" s="317"/>
      <c r="T253" s="317"/>
      <c r="U253" s="317"/>
      <c r="V253" s="317"/>
      <c r="W253" s="317"/>
      <c r="X253" s="317"/>
      <c r="Y253" s="317"/>
      <c r="Z253" s="317"/>
      <c r="AA253" s="317"/>
      <c r="AB253" s="317"/>
      <c r="AC253" s="317"/>
      <c r="AD253" s="317"/>
      <c r="AE253" s="317"/>
      <c r="AF253" s="317"/>
      <c r="AG253" s="254"/>
      <c r="AH253" s="254"/>
      <c r="AI253" s="254"/>
      <c r="AJ253" s="254"/>
      <c r="AK253" s="254"/>
      <c r="AL253" s="254"/>
      <c r="AM253" s="254"/>
      <c r="AN253" s="254"/>
      <c r="AO253" s="254"/>
      <c r="AP253" s="254"/>
      <c r="AQ253" s="254"/>
      <c r="AR253" s="254"/>
      <c r="AS253" s="254"/>
      <c r="AT253" s="254"/>
      <c r="AU253" s="254"/>
      <c r="AV253" s="254"/>
      <c r="AW253" s="254"/>
      <c r="AX253" s="254"/>
      <c r="AY253" s="254"/>
      <c r="AZ253" s="254"/>
      <c r="BA253" s="254"/>
      <c r="BB253" s="254"/>
      <c r="BC253" s="254"/>
      <c r="BD253" s="254"/>
      <c r="BE253" s="254"/>
      <c r="BF253" s="254"/>
      <c r="BG253" s="254"/>
      <c r="BH253" s="254"/>
      <c r="BI253" s="254"/>
      <c r="BJ253" s="319"/>
      <c r="BK253" s="316"/>
      <c r="BL253" s="316"/>
      <c r="BM253" s="316"/>
      <c r="BN253" s="317"/>
      <c r="BO253" s="317"/>
      <c r="BP253" s="318"/>
      <c r="BQ253" s="318"/>
      <c r="BR253" s="318"/>
      <c r="BS253" s="318"/>
      <c r="BT253" s="318"/>
      <c r="BU253" s="318"/>
      <c r="BV253" s="318"/>
      <c r="BW253" s="318"/>
      <c r="BX253" s="318"/>
      <c r="BY253" s="318"/>
      <c r="BZ253" s="317"/>
      <c r="CA253" s="317"/>
      <c r="CB253" s="317"/>
      <c r="CC253" s="317"/>
      <c r="CD253" s="317"/>
      <c r="CE253" s="317"/>
      <c r="CF253" s="317"/>
      <c r="CG253" s="317"/>
      <c r="CH253" s="317"/>
      <c r="CI253" s="317"/>
      <c r="CJ253" s="320"/>
      <c r="CK253" s="320"/>
      <c r="CL253" s="320"/>
      <c r="CM253" s="320"/>
      <c r="CN253" s="320"/>
      <c r="CO253" s="254"/>
      <c r="CP253" s="254"/>
      <c r="CQ253" s="254"/>
      <c r="CR253" s="254"/>
      <c r="CS253" s="254"/>
      <c r="CT253" s="317"/>
      <c r="CU253" s="317"/>
      <c r="CV253" s="317"/>
      <c r="CW253" s="317"/>
      <c r="CX253" s="320"/>
      <c r="CY253" s="317"/>
      <c r="CZ253" s="314"/>
      <c r="DA253" s="314"/>
      <c r="DB253" s="237"/>
      <c r="DC253" s="237"/>
      <c r="DD253" s="237"/>
      <c r="DE253" s="237"/>
      <c r="DF253" s="63"/>
      <c r="DG253" s="236"/>
      <c r="DH253" s="236"/>
      <c r="DI253" s="248"/>
      <c r="DJ253" s="237"/>
      <c r="DK253" s="237"/>
      <c r="DL253" s="237"/>
      <c r="DM253" s="237"/>
      <c r="DN253" s="237"/>
      <c r="DO253" s="237"/>
      <c r="DP253" s="237"/>
      <c r="DQ253" s="237"/>
      <c r="DR253" s="237"/>
    </row>
    <row r="254" spans="1:122" ht="15.75" customHeight="1">
      <c r="A254" s="237"/>
      <c r="B254" s="237"/>
      <c r="C254" s="316"/>
      <c r="D254" s="415"/>
      <c r="E254" s="315"/>
      <c r="F254" s="315"/>
      <c r="G254" s="316"/>
      <c r="H254" s="317"/>
      <c r="I254" s="317"/>
      <c r="J254" s="317"/>
      <c r="K254" s="317"/>
      <c r="L254" s="317"/>
      <c r="M254" s="317"/>
      <c r="N254" s="318"/>
      <c r="O254" s="318"/>
      <c r="P254" s="318"/>
      <c r="Q254" s="317"/>
      <c r="R254" s="317"/>
      <c r="S254" s="317"/>
      <c r="T254" s="317"/>
      <c r="U254" s="317"/>
      <c r="V254" s="317"/>
      <c r="W254" s="317"/>
      <c r="X254" s="317"/>
      <c r="Y254" s="317"/>
      <c r="Z254" s="317"/>
      <c r="AA254" s="317"/>
      <c r="AB254" s="317"/>
      <c r="AC254" s="317"/>
      <c r="AD254" s="317"/>
      <c r="AE254" s="317"/>
      <c r="AF254" s="317"/>
      <c r="AG254" s="254"/>
      <c r="AH254" s="254"/>
      <c r="AI254" s="254"/>
      <c r="AJ254" s="254"/>
      <c r="AK254" s="254"/>
      <c r="AL254" s="254"/>
      <c r="AM254" s="254"/>
      <c r="AN254" s="254"/>
      <c r="AO254" s="254"/>
      <c r="AP254" s="254"/>
      <c r="AQ254" s="254"/>
      <c r="AR254" s="254"/>
      <c r="AS254" s="254"/>
      <c r="AT254" s="254"/>
      <c r="AU254" s="254"/>
      <c r="AV254" s="254"/>
      <c r="AW254" s="254"/>
      <c r="AX254" s="254"/>
      <c r="AY254" s="254"/>
      <c r="AZ254" s="254"/>
      <c r="BA254" s="254"/>
      <c r="BB254" s="254"/>
      <c r="BC254" s="254"/>
      <c r="BD254" s="254"/>
      <c r="BE254" s="254"/>
      <c r="BF254" s="254"/>
      <c r="BG254" s="254"/>
      <c r="BH254" s="254"/>
      <c r="BI254" s="254"/>
      <c r="BJ254" s="319"/>
      <c r="BK254" s="316"/>
      <c r="BL254" s="316"/>
      <c r="BM254" s="316"/>
      <c r="BN254" s="317"/>
      <c r="BO254" s="317"/>
      <c r="BP254" s="318"/>
      <c r="BQ254" s="318"/>
      <c r="BR254" s="318"/>
      <c r="BS254" s="318"/>
      <c r="BT254" s="318"/>
      <c r="BU254" s="318"/>
      <c r="BV254" s="318"/>
      <c r="BW254" s="318"/>
      <c r="BX254" s="318"/>
      <c r="BY254" s="318"/>
      <c r="BZ254" s="317"/>
      <c r="CA254" s="317"/>
      <c r="CB254" s="317"/>
      <c r="CC254" s="317"/>
      <c r="CD254" s="317"/>
      <c r="CE254" s="317"/>
      <c r="CF254" s="317"/>
      <c r="CG254" s="317"/>
      <c r="CH254" s="317"/>
      <c r="CI254" s="317"/>
      <c r="CJ254" s="320"/>
      <c r="CK254" s="320"/>
      <c r="CL254" s="320"/>
      <c r="CM254" s="320"/>
      <c r="CN254" s="320"/>
      <c r="CO254" s="254"/>
      <c r="CP254" s="254"/>
      <c r="CQ254" s="254"/>
      <c r="CR254" s="254"/>
      <c r="CS254" s="254"/>
      <c r="CT254" s="317"/>
      <c r="CU254" s="317"/>
      <c r="CV254" s="317"/>
      <c r="CW254" s="317"/>
      <c r="CX254" s="320"/>
      <c r="CY254" s="317"/>
      <c r="CZ254" s="314"/>
      <c r="DA254" s="314"/>
      <c r="DB254" s="237"/>
      <c r="DC254" s="237"/>
      <c r="DD254" s="237"/>
      <c r="DE254" s="237"/>
      <c r="DF254" s="63"/>
      <c r="DG254" s="236"/>
      <c r="DH254" s="236"/>
      <c r="DI254" s="248"/>
      <c r="DJ254" s="237"/>
      <c r="DK254" s="237"/>
      <c r="DL254" s="237"/>
      <c r="DM254" s="237"/>
      <c r="DN254" s="237"/>
      <c r="DO254" s="237"/>
      <c r="DP254" s="237"/>
      <c r="DQ254" s="237"/>
      <c r="DR254" s="237"/>
    </row>
    <row r="255" spans="1:122" ht="15.75" customHeight="1">
      <c r="A255" s="237"/>
      <c r="B255" s="237"/>
      <c r="C255" s="316"/>
      <c r="D255" s="415"/>
      <c r="E255" s="315"/>
      <c r="F255" s="315"/>
      <c r="G255" s="316"/>
      <c r="H255" s="317"/>
      <c r="I255" s="317"/>
      <c r="J255" s="317"/>
      <c r="K255" s="317"/>
      <c r="L255" s="317"/>
      <c r="M255" s="317"/>
      <c r="N255" s="318"/>
      <c r="O255" s="318"/>
      <c r="P255" s="318"/>
      <c r="Q255" s="317"/>
      <c r="R255" s="317"/>
      <c r="S255" s="317"/>
      <c r="T255" s="317"/>
      <c r="U255" s="317"/>
      <c r="V255" s="317"/>
      <c r="W255" s="317"/>
      <c r="X255" s="317"/>
      <c r="Y255" s="317"/>
      <c r="Z255" s="317"/>
      <c r="AA255" s="317"/>
      <c r="AB255" s="317"/>
      <c r="AC255" s="317"/>
      <c r="AD255" s="317"/>
      <c r="AE255" s="317"/>
      <c r="AF255" s="317"/>
      <c r="AG255" s="254"/>
      <c r="AH255" s="254"/>
      <c r="AI255" s="254"/>
      <c r="AJ255" s="254"/>
      <c r="AK255" s="254"/>
      <c r="AL255" s="254"/>
      <c r="AM255" s="254"/>
      <c r="AN255" s="254"/>
      <c r="AO255" s="254"/>
      <c r="AP255" s="254"/>
      <c r="AQ255" s="254"/>
      <c r="AR255" s="254"/>
      <c r="AS255" s="254"/>
      <c r="AT255" s="254"/>
      <c r="AU255" s="254"/>
      <c r="AV255" s="254"/>
      <c r="AW255" s="254"/>
      <c r="AX255" s="254"/>
      <c r="AY255" s="254"/>
      <c r="AZ255" s="254"/>
      <c r="BA255" s="254"/>
      <c r="BB255" s="254"/>
      <c r="BC255" s="254"/>
      <c r="BD255" s="254"/>
      <c r="BE255" s="254"/>
      <c r="BF255" s="254"/>
      <c r="BG255" s="254"/>
      <c r="BH255" s="254"/>
      <c r="BI255" s="254"/>
      <c r="BJ255" s="319"/>
      <c r="BK255" s="316"/>
      <c r="BL255" s="316"/>
      <c r="BM255" s="316"/>
      <c r="BN255" s="317"/>
      <c r="BO255" s="317"/>
      <c r="BP255" s="318"/>
      <c r="BQ255" s="318"/>
      <c r="BR255" s="318"/>
      <c r="BS255" s="318"/>
      <c r="BT255" s="318"/>
      <c r="BU255" s="318"/>
      <c r="BV255" s="318"/>
      <c r="BW255" s="318"/>
      <c r="BX255" s="318"/>
      <c r="BY255" s="318"/>
      <c r="BZ255" s="317"/>
      <c r="CA255" s="317"/>
      <c r="CB255" s="317"/>
      <c r="CC255" s="317"/>
      <c r="CD255" s="317"/>
      <c r="CE255" s="317"/>
      <c r="CF255" s="317"/>
      <c r="CG255" s="317"/>
      <c r="CH255" s="317"/>
      <c r="CI255" s="317"/>
      <c r="CJ255" s="320"/>
      <c r="CK255" s="320"/>
      <c r="CL255" s="320"/>
      <c r="CM255" s="320"/>
      <c r="CN255" s="320"/>
      <c r="CO255" s="254"/>
      <c r="CP255" s="254"/>
      <c r="CQ255" s="254"/>
      <c r="CR255" s="254"/>
      <c r="CS255" s="254"/>
      <c r="CT255" s="317"/>
      <c r="CU255" s="317"/>
      <c r="CV255" s="317"/>
      <c r="CW255" s="317"/>
      <c r="CX255" s="320"/>
      <c r="CY255" s="317"/>
      <c r="CZ255" s="314"/>
      <c r="DA255" s="314"/>
      <c r="DB255" s="237"/>
      <c r="DC255" s="237"/>
      <c r="DD255" s="237"/>
      <c r="DE255" s="237"/>
      <c r="DF255" s="63"/>
      <c r="DG255" s="236"/>
      <c r="DH255" s="236"/>
      <c r="DI255" s="248"/>
      <c r="DJ255" s="237"/>
      <c r="DK255" s="237"/>
      <c r="DL255" s="237"/>
      <c r="DM255" s="237"/>
      <c r="DN255" s="237"/>
      <c r="DO255" s="237"/>
      <c r="DP255" s="237"/>
      <c r="DQ255" s="237"/>
      <c r="DR255" s="237"/>
    </row>
    <row r="256" spans="1:122" ht="15.75" customHeight="1">
      <c r="A256" s="237"/>
      <c r="B256" s="237"/>
      <c r="C256" s="316"/>
      <c r="D256" s="415"/>
      <c r="E256" s="315"/>
      <c r="F256" s="315"/>
      <c r="G256" s="316"/>
      <c r="H256" s="317"/>
      <c r="I256" s="317"/>
      <c r="J256" s="317"/>
      <c r="K256" s="317"/>
      <c r="L256" s="317"/>
      <c r="M256" s="317"/>
      <c r="N256" s="318"/>
      <c r="O256" s="318"/>
      <c r="P256" s="318"/>
      <c r="Q256" s="317"/>
      <c r="R256" s="317"/>
      <c r="S256" s="317"/>
      <c r="T256" s="317"/>
      <c r="U256" s="317"/>
      <c r="V256" s="317"/>
      <c r="W256" s="317"/>
      <c r="X256" s="317"/>
      <c r="Y256" s="317"/>
      <c r="Z256" s="317"/>
      <c r="AA256" s="317"/>
      <c r="AB256" s="317"/>
      <c r="AC256" s="317"/>
      <c r="AD256" s="317"/>
      <c r="AE256" s="317"/>
      <c r="AF256" s="317"/>
      <c r="AG256" s="254"/>
      <c r="AH256" s="254"/>
      <c r="AI256" s="254"/>
      <c r="AJ256" s="254"/>
      <c r="AK256" s="254"/>
      <c r="AL256" s="254"/>
      <c r="AM256" s="254"/>
      <c r="AN256" s="254"/>
      <c r="AO256" s="254"/>
      <c r="AP256" s="254"/>
      <c r="AQ256" s="254"/>
      <c r="AR256" s="254"/>
      <c r="AS256" s="254"/>
      <c r="AT256" s="254"/>
      <c r="AU256" s="254"/>
      <c r="AV256" s="254"/>
      <c r="AW256" s="254"/>
      <c r="AX256" s="254"/>
      <c r="AY256" s="254"/>
      <c r="AZ256" s="254"/>
      <c r="BA256" s="254"/>
      <c r="BB256" s="254"/>
      <c r="BC256" s="254"/>
      <c r="BD256" s="254"/>
      <c r="BE256" s="254"/>
      <c r="BF256" s="254"/>
      <c r="BG256" s="254"/>
      <c r="BH256" s="254"/>
      <c r="BI256" s="254"/>
      <c r="BJ256" s="319"/>
      <c r="BK256" s="316"/>
      <c r="BL256" s="316"/>
      <c r="BM256" s="316"/>
      <c r="BN256" s="317"/>
      <c r="BO256" s="317"/>
      <c r="BP256" s="318"/>
      <c r="BQ256" s="318"/>
      <c r="BR256" s="318"/>
      <c r="BS256" s="318"/>
      <c r="BT256" s="318"/>
      <c r="BU256" s="318"/>
      <c r="BV256" s="318"/>
      <c r="BW256" s="318"/>
      <c r="BX256" s="318"/>
      <c r="BY256" s="318"/>
      <c r="BZ256" s="317"/>
      <c r="CA256" s="317"/>
      <c r="CB256" s="317"/>
      <c r="CC256" s="317"/>
      <c r="CD256" s="317"/>
      <c r="CE256" s="317"/>
      <c r="CF256" s="317"/>
      <c r="CG256" s="317"/>
      <c r="CH256" s="317"/>
      <c r="CI256" s="317"/>
      <c r="CJ256" s="320"/>
      <c r="CK256" s="320"/>
      <c r="CL256" s="320"/>
      <c r="CM256" s="320"/>
      <c r="CN256" s="320"/>
      <c r="CO256" s="254"/>
      <c r="CP256" s="254"/>
      <c r="CQ256" s="254"/>
      <c r="CR256" s="254"/>
      <c r="CS256" s="254"/>
      <c r="CT256" s="317"/>
      <c r="CU256" s="317"/>
      <c r="CV256" s="317"/>
      <c r="CW256" s="317"/>
      <c r="CX256" s="320"/>
      <c r="CY256" s="317"/>
      <c r="CZ256" s="314"/>
      <c r="DA256" s="314"/>
      <c r="DB256" s="237"/>
      <c r="DC256" s="237"/>
      <c r="DD256" s="237"/>
      <c r="DE256" s="237"/>
      <c r="DF256" s="63"/>
      <c r="DG256" s="236"/>
      <c r="DH256" s="236"/>
      <c r="DI256" s="248"/>
      <c r="DJ256" s="237"/>
      <c r="DK256" s="237"/>
      <c r="DL256" s="237"/>
      <c r="DM256" s="237"/>
      <c r="DN256" s="237"/>
      <c r="DO256" s="237"/>
      <c r="DP256" s="237"/>
      <c r="DQ256" s="237"/>
      <c r="DR256" s="237"/>
    </row>
    <row r="257" spans="1:122" ht="15.75" customHeight="1">
      <c r="A257" s="237"/>
      <c r="B257" s="237"/>
      <c r="C257" s="316"/>
      <c r="D257" s="415"/>
      <c r="E257" s="315"/>
      <c r="F257" s="315"/>
      <c r="G257" s="316"/>
      <c r="H257" s="317"/>
      <c r="I257" s="317"/>
      <c r="J257" s="317"/>
      <c r="K257" s="317"/>
      <c r="L257" s="317"/>
      <c r="M257" s="317"/>
      <c r="N257" s="318"/>
      <c r="O257" s="318"/>
      <c r="P257" s="318"/>
      <c r="Q257" s="317"/>
      <c r="R257" s="317"/>
      <c r="S257" s="317"/>
      <c r="T257" s="317"/>
      <c r="U257" s="317"/>
      <c r="V257" s="317"/>
      <c r="W257" s="317"/>
      <c r="X257" s="317"/>
      <c r="Y257" s="317"/>
      <c r="Z257" s="317"/>
      <c r="AA257" s="317"/>
      <c r="AB257" s="317"/>
      <c r="AC257" s="317"/>
      <c r="AD257" s="317"/>
      <c r="AE257" s="317"/>
      <c r="AF257" s="317"/>
      <c r="AG257" s="254"/>
      <c r="AH257" s="254"/>
      <c r="AI257" s="254"/>
      <c r="AJ257" s="254"/>
      <c r="AK257" s="254"/>
      <c r="AL257" s="254"/>
      <c r="AM257" s="254"/>
      <c r="AN257" s="254"/>
      <c r="AO257" s="254"/>
      <c r="AP257" s="254"/>
      <c r="AQ257" s="254"/>
      <c r="AR257" s="254"/>
      <c r="AS257" s="254"/>
      <c r="AT257" s="254"/>
      <c r="AU257" s="254"/>
      <c r="AV257" s="254"/>
      <c r="AW257" s="254"/>
      <c r="AX257" s="254"/>
      <c r="AY257" s="254"/>
      <c r="AZ257" s="254"/>
      <c r="BA257" s="254"/>
      <c r="BB257" s="254"/>
      <c r="BC257" s="254"/>
      <c r="BD257" s="254"/>
      <c r="BE257" s="254"/>
      <c r="BF257" s="254"/>
      <c r="BG257" s="254"/>
      <c r="BH257" s="254"/>
      <c r="BI257" s="254"/>
      <c r="BJ257" s="319"/>
      <c r="BK257" s="316"/>
      <c r="BL257" s="316"/>
      <c r="BM257" s="316"/>
      <c r="BN257" s="317"/>
      <c r="BO257" s="317"/>
      <c r="BP257" s="318"/>
      <c r="BQ257" s="318"/>
      <c r="BR257" s="318"/>
      <c r="BS257" s="318"/>
      <c r="BT257" s="318"/>
      <c r="BU257" s="318"/>
      <c r="BV257" s="318"/>
      <c r="BW257" s="318"/>
      <c r="BX257" s="318"/>
      <c r="BY257" s="318"/>
      <c r="BZ257" s="317"/>
      <c r="CA257" s="317"/>
      <c r="CB257" s="317"/>
      <c r="CC257" s="317"/>
      <c r="CD257" s="317"/>
      <c r="CE257" s="317"/>
      <c r="CF257" s="317"/>
      <c r="CG257" s="317"/>
      <c r="CH257" s="317"/>
      <c r="CI257" s="317"/>
      <c r="CJ257" s="320"/>
      <c r="CK257" s="320"/>
      <c r="CL257" s="320"/>
      <c r="CM257" s="320"/>
      <c r="CN257" s="320"/>
      <c r="CO257" s="254"/>
      <c r="CP257" s="254"/>
      <c r="CQ257" s="254"/>
      <c r="CR257" s="254"/>
      <c r="CS257" s="254"/>
      <c r="CT257" s="317"/>
      <c r="CU257" s="317"/>
      <c r="CV257" s="317"/>
      <c r="CW257" s="317"/>
      <c r="CX257" s="320"/>
      <c r="CY257" s="317"/>
      <c r="CZ257" s="314"/>
      <c r="DA257" s="314"/>
      <c r="DB257" s="237"/>
      <c r="DC257" s="237"/>
      <c r="DD257" s="237"/>
      <c r="DE257" s="237"/>
      <c r="DF257" s="63"/>
      <c r="DG257" s="236"/>
      <c r="DH257" s="236"/>
      <c r="DI257" s="248"/>
      <c r="DJ257" s="237"/>
      <c r="DK257" s="237"/>
      <c r="DL257" s="237"/>
      <c r="DM257" s="237"/>
      <c r="DN257" s="237"/>
      <c r="DO257" s="237"/>
      <c r="DP257" s="237"/>
      <c r="DQ257" s="237"/>
      <c r="DR257" s="237"/>
    </row>
    <row r="258" spans="1:122" ht="15.75" customHeight="1">
      <c r="A258" s="237"/>
      <c r="B258" s="237"/>
      <c r="C258" s="316"/>
      <c r="D258" s="415"/>
      <c r="E258" s="315"/>
      <c r="F258" s="315"/>
      <c r="G258" s="316"/>
      <c r="H258" s="317"/>
      <c r="I258" s="317"/>
      <c r="J258" s="317"/>
      <c r="K258" s="317"/>
      <c r="L258" s="317"/>
      <c r="M258" s="317"/>
      <c r="N258" s="318"/>
      <c r="O258" s="318"/>
      <c r="P258" s="318"/>
      <c r="Q258" s="317"/>
      <c r="R258" s="317"/>
      <c r="S258" s="317"/>
      <c r="T258" s="317"/>
      <c r="U258" s="317"/>
      <c r="V258" s="317"/>
      <c r="W258" s="317"/>
      <c r="X258" s="317"/>
      <c r="Y258" s="317"/>
      <c r="Z258" s="317"/>
      <c r="AA258" s="317"/>
      <c r="AB258" s="317"/>
      <c r="AC258" s="317"/>
      <c r="AD258" s="317"/>
      <c r="AE258" s="317"/>
      <c r="AF258" s="317"/>
      <c r="AG258" s="254"/>
      <c r="AH258" s="254"/>
      <c r="AI258" s="254"/>
      <c r="AJ258" s="254"/>
      <c r="AK258" s="254"/>
      <c r="AL258" s="254"/>
      <c r="AM258" s="254"/>
      <c r="AN258" s="254"/>
      <c r="AO258" s="254"/>
      <c r="AP258" s="254"/>
      <c r="AQ258" s="254"/>
      <c r="AR258" s="254"/>
      <c r="AS258" s="254"/>
      <c r="AT258" s="254"/>
      <c r="AU258" s="254"/>
      <c r="AV258" s="254"/>
      <c r="AW258" s="254"/>
      <c r="AX258" s="254"/>
      <c r="AY258" s="254"/>
      <c r="AZ258" s="254"/>
      <c r="BA258" s="254"/>
      <c r="BB258" s="254"/>
      <c r="BC258" s="254"/>
      <c r="BD258" s="254"/>
      <c r="BE258" s="254"/>
      <c r="BF258" s="254"/>
      <c r="BG258" s="254"/>
      <c r="BH258" s="254"/>
      <c r="BI258" s="254"/>
      <c r="BJ258" s="319"/>
      <c r="BK258" s="316"/>
      <c r="BL258" s="316"/>
      <c r="BM258" s="316"/>
      <c r="BN258" s="317"/>
      <c r="BO258" s="317"/>
      <c r="BP258" s="318"/>
      <c r="BQ258" s="318"/>
      <c r="BR258" s="318"/>
      <c r="BS258" s="318"/>
      <c r="BT258" s="318"/>
      <c r="BU258" s="318"/>
      <c r="BV258" s="318"/>
      <c r="BW258" s="318"/>
      <c r="BX258" s="318"/>
      <c r="BY258" s="318"/>
      <c r="BZ258" s="317"/>
      <c r="CA258" s="317"/>
      <c r="CB258" s="317"/>
      <c r="CC258" s="317"/>
      <c r="CD258" s="317"/>
      <c r="CE258" s="317"/>
      <c r="CF258" s="317"/>
      <c r="CG258" s="317"/>
      <c r="CH258" s="317"/>
      <c r="CI258" s="317"/>
      <c r="CJ258" s="320"/>
      <c r="CK258" s="320"/>
      <c r="CL258" s="320"/>
      <c r="CM258" s="320"/>
      <c r="CN258" s="320"/>
      <c r="CO258" s="254"/>
      <c r="CP258" s="254"/>
      <c r="CQ258" s="254"/>
      <c r="CR258" s="254"/>
      <c r="CS258" s="254"/>
      <c r="CT258" s="317"/>
      <c r="CU258" s="317"/>
      <c r="CV258" s="317"/>
      <c r="CW258" s="317"/>
      <c r="CX258" s="320"/>
      <c r="CY258" s="317"/>
      <c r="CZ258" s="314"/>
      <c r="DA258" s="314"/>
      <c r="DB258" s="237"/>
      <c r="DC258" s="237"/>
      <c r="DD258" s="237"/>
      <c r="DE258" s="237"/>
      <c r="DF258" s="63"/>
      <c r="DG258" s="236"/>
      <c r="DH258" s="236"/>
      <c r="DI258" s="248"/>
      <c r="DJ258" s="237"/>
      <c r="DK258" s="237"/>
      <c r="DL258" s="237"/>
      <c r="DM258" s="237"/>
      <c r="DN258" s="237"/>
      <c r="DO258" s="237"/>
      <c r="DP258" s="237"/>
      <c r="DQ258" s="237"/>
      <c r="DR258" s="237"/>
    </row>
    <row r="259" spans="1:122" ht="15.75" customHeight="1">
      <c r="A259" s="237"/>
      <c r="B259" s="237"/>
      <c r="C259" s="316"/>
      <c r="D259" s="415"/>
      <c r="E259" s="315"/>
      <c r="F259" s="315"/>
      <c r="G259" s="316"/>
      <c r="H259" s="317"/>
      <c r="I259" s="317"/>
      <c r="J259" s="317"/>
      <c r="K259" s="317"/>
      <c r="L259" s="317"/>
      <c r="M259" s="317"/>
      <c r="N259" s="318"/>
      <c r="O259" s="318"/>
      <c r="P259" s="318"/>
      <c r="Q259" s="317"/>
      <c r="R259" s="317"/>
      <c r="S259" s="317"/>
      <c r="T259" s="317"/>
      <c r="U259" s="317"/>
      <c r="V259" s="317"/>
      <c r="W259" s="317"/>
      <c r="X259" s="317"/>
      <c r="Y259" s="317"/>
      <c r="Z259" s="317"/>
      <c r="AA259" s="317"/>
      <c r="AB259" s="317"/>
      <c r="AC259" s="317"/>
      <c r="AD259" s="317"/>
      <c r="AE259" s="317"/>
      <c r="AF259" s="317"/>
      <c r="AG259" s="254"/>
      <c r="AH259" s="254"/>
      <c r="AI259" s="254"/>
      <c r="AJ259" s="254"/>
      <c r="AK259" s="254"/>
      <c r="AL259" s="254"/>
      <c r="AM259" s="254"/>
      <c r="AN259" s="254"/>
      <c r="AO259" s="254"/>
      <c r="AP259" s="254"/>
      <c r="AQ259" s="254"/>
      <c r="AR259" s="254"/>
      <c r="AS259" s="254"/>
      <c r="AT259" s="254"/>
      <c r="AU259" s="254"/>
      <c r="AV259" s="254"/>
      <c r="AW259" s="254"/>
      <c r="AX259" s="254"/>
      <c r="AY259" s="254"/>
      <c r="AZ259" s="254"/>
      <c r="BA259" s="254"/>
      <c r="BB259" s="254"/>
      <c r="BC259" s="254"/>
      <c r="BD259" s="254"/>
      <c r="BE259" s="254"/>
      <c r="BF259" s="254"/>
      <c r="BG259" s="254"/>
      <c r="BH259" s="254"/>
      <c r="BI259" s="254"/>
      <c r="BJ259" s="319"/>
      <c r="BK259" s="316"/>
      <c r="BL259" s="316"/>
      <c r="BM259" s="316"/>
      <c r="BN259" s="317"/>
      <c r="BO259" s="317"/>
      <c r="BP259" s="318"/>
      <c r="BQ259" s="318"/>
      <c r="BR259" s="318"/>
      <c r="BS259" s="318"/>
      <c r="BT259" s="318"/>
      <c r="BU259" s="318"/>
      <c r="BV259" s="318"/>
      <c r="BW259" s="318"/>
      <c r="BX259" s="318"/>
      <c r="BY259" s="318"/>
      <c r="BZ259" s="317"/>
      <c r="CA259" s="317"/>
      <c r="CB259" s="317"/>
      <c r="CC259" s="317"/>
      <c r="CD259" s="317"/>
      <c r="CE259" s="317"/>
      <c r="CF259" s="317"/>
      <c r="CG259" s="317"/>
      <c r="CH259" s="317"/>
      <c r="CI259" s="317"/>
      <c r="CJ259" s="320"/>
      <c r="CK259" s="320"/>
      <c r="CL259" s="320"/>
      <c r="CM259" s="320"/>
      <c r="CN259" s="320"/>
      <c r="CO259" s="254"/>
      <c r="CP259" s="254"/>
      <c r="CQ259" s="254"/>
      <c r="CR259" s="254"/>
      <c r="CS259" s="254"/>
      <c r="CT259" s="317"/>
      <c r="CU259" s="317"/>
      <c r="CV259" s="317"/>
      <c r="CW259" s="317"/>
      <c r="CX259" s="320"/>
      <c r="CY259" s="317"/>
      <c r="CZ259" s="314"/>
      <c r="DA259" s="314"/>
      <c r="DB259" s="237"/>
      <c r="DC259" s="237"/>
      <c r="DD259" s="237"/>
      <c r="DE259" s="237"/>
      <c r="DF259" s="63"/>
      <c r="DG259" s="236"/>
      <c r="DH259" s="236"/>
      <c r="DI259" s="248"/>
      <c r="DJ259" s="237"/>
      <c r="DK259" s="237"/>
      <c r="DL259" s="237"/>
      <c r="DM259" s="237"/>
      <c r="DN259" s="237"/>
      <c r="DO259" s="237"/>
      <c r="DP259" s="237"/>
      <c r="DQ259" s="237"/>
      <c r="DR259" s="237"/>
    </row>
    <row r="260" spans="1:122" ht="15.75" customHeight="1">
      <c r="A260" s="237"/>
      <c r="B260" s="237"/>
      <c r="C260" s="316"/>
      <c r="D260" s="415"/>
      <c r="E260" s="315"/>
      <c r="F260" s="315"/>
      <c r="G260" s="316"/>
      <c r="H260" s="317"/>
      <c r="I260" s="317"/>
      <c r="J260" s="317"/>
      <c r="K260" s="317"/>
      <c r="L260" s="317"/>
      <c r="M260" s="317"/>
      <c r="N260" s="318"/>
      <c r="O260" s="318"/>
      <c r="P260" s="318"/>
      <c r="Q260" s="317"/>
      <c r="R260" s="317"/>
      <c r="S260" s="317"/>
      <c r="T260" s="317"/>
      <c r="U260" s="317"/>
      <c r="V260" s="317"/>
      <c r="W260" s="317"/>
      <c r="X260" s="317"/>
      <c r="Y260" s="317"/>
      <c r="Z260" s="317"/>
      <c r="AA260" s="317"/>
      <c r="AB260" s="317"/>
      <c r="AC260" s="317"/>
      <c r="AD260" s="317"/>
      <c r="AE260" s="317"/>
      <c r="AF260" s="317"/>
      <c r="AG260" s="254"/>
      <c r="AH260" s="254"/>
      <c r="AI260" s="254"/>
      <c r="AJ260" s="254"/>
      <c r="AK260" s="254"/>
      <c r="AL260" s="254"/>
      <c r="AM260" s="254"/>
      <c r="AN260" s="254"/>
      <c r="AO260" s="254"/>
      <c r="AP260" s="254"/>
      <c r="AQ260" s="254"/>
      <c r="AR260" s="254"/>
      <c r="AS260" s="254"/>
      <c r="AT260" s="254"/>
      <c r="AU260" s="254"/>
      <c r="AV260" s="254"/>
      <c r="AW260" s="254"/>
      <c r="AX260" s="254"/>
      <c r="AY260" s="254"/>
      <c r="AZ260" s="254"/>
      <c r="BA260" s="254"/>
      <c r="BB260" s="254"/>
      <c r="BC260" s="254"/>
      <c r="BD260" s="254"/>
      <c r="BE260" s="254"/>
      <c r="BF260" s="254"/>
      <c r="BG260" s="254"/>
      <c r="BH260" s="254"/>
      <c r="BI260" s="254"/>
      <c r="BJ260" s="319"/>
      <c r="BK260" s="316"/>
      <c r="BL260" s="316"/>
      <c r="BM260" s="316"/>
      <c r="BN260" s="317"/>
      <c r="BO260" s="317"/>
      <c r="BP260" s="318"/>
      <c r="BQ260" s="318"/>
      <c r="BR260" s="318"/>
      <c r="BS260" s="318"/>
      <c r="BT260" s="318"/>
      <c r="BU260" s="318"/>
      <c r="BV260" s="318"/>
      <c r="BW260" s="318"/>
      <c r="BX260" s="318"/>
      <c r="BY260" s="318"/>
      <c r="BZ260" s="317"/>
      <c r="CA260" s="317"/>
      <c r="CB260" s="317"/>
      <c r="CC260" s="317"/>
      <c r="CD260" s="317"/>
      <c r="CE260" s="317"/>
      <c r="CF260" s="317"/>
      <c r="CG260" s="317"/>
      <c r="CH260" s="317"/>
      <c r="CI260" s="317"/>
      <c r="CJ260" s="320"/>
      <c r="CK260" s="320"/>
      <c r="CL260" s="320"/>
      <c r="CM260" s="320"/>
      <c r="CN260" s="320"/>
      <c r="CO260" s="254"/>
      <c r="CP260" s="254"/>
      <c r="CQ260" s="254"/>
      <c r="CR260" s="254"/>
      <c r="CS260" s="254"/>
      <c r="CT260" s="317"/>
      <c r="CU260" s="317"/>
      <c r="CV260" s="317"/>
      <c r="CW260" s="317"/>
      <c r="CX260" s="320"/>
      <c r="CY260" s="317"/>
      <c r="CZ260" s="314"/>
      <c r="DA260" s="314"/>
      <c r="DB260" s="237"/>
      <c r="DC260" s="237"/>
      <c r="DD260" s="237"/>
      <c r="DE260" s="237"/>
      <c r="DF260" s="63"/>
      <c r="DG260" s="236"/>
      <c r="DH260" s="236"/>
      <c r="DI260" s="248"/>
      <c r="DJ260" s="237"/>
      <c r="DK260" s="237"/>
      <c r="DL260" s="237"/>
      <c r="DM260" s="237"/>
      <c r="DN260" s="237"/>
      <c r="DO260" s="237"/>
      <c r="DP260" s="237"/>
      <c r="DQ260" s="237"/>
      <c r="DR260" s="237"/>
    </row>
    <row r="261" spans="1:122" ht="15.75" customHeight="1">
      <c r="A261" s="237"/>
      <c r="B261" s="237"/>
      <c r="C261" s="316"/>
      <c r="D261" s="415"/>
      <c r="E261" s="315"/>
      <c r="F261" s="315"/>
      <c r="G261" s="316"/>
      <c r="H261" s="317"/>
      <c r="I261" s="317"/>
      <c r="J261" s="317"/>
      <c r="K261" s="317"/>
      <c r="L261" s="317"/>
      <c r="M261" s="317"/>
      <c r="N261" s="318"/>
      <c r="O261" s="318"/>
      <c r="P261" s="318"/>
      <c r="Q261" s="317"/>
      <c r="R261" s="317"/>
      <c r="S261" s="317"/>
      <c r="T261" s="317"/>
      <c r="U261" s="317"/>
      <c r="V261" s="317"/>
      <c r="W261" s="317"/>
      <c r="X261" s="317"/>
      <c r="Y261" s="317"/>
      <c r="Z261" s="317"/>
      <c r="AA261" s="317"/>
      <c r="AB261" s="317"/>
      <c r="AC261" s="317"/>
      <c r="AD261" s="317"/>
      <c r="AE261" s="317"/>
      <c r="AF261" s="317"/>
      <c r="AG261" s="254"/>
      <c r="AH261" s="254"/>
      <c r="AI261" s="254"/>
      <c r="AJ261" s="254"/>
      <c r="AK261" s="254"/>
      <c r="AL261" s="254"/>
      <c r="AM261" s="254"/>
      <c r="AN261" s="254"/>
      <c r="AO261" s="254"/>
      <c r="AP261" s="254"/>
      <c r="AQ261" s="254"/>
      <c r="AR261" s="254"/>
      <c r="AS261" s="254"/>
      <c r="AT261" s="254"/>
      <c r="AU261" s="254"/>
      <c r="AV261" s="254"/>
      <c r="AW261" s="254"/>
      <c r="AX261" s="254"/>
      <c r="AY261" s="254"/>
      <c r="AZ261" s="254"/>
      <c r="BA261" s="254"/>
      <c r="BB261" s="254"/>
      <c r="BC261" s="254"/>
      <c r="BD261" s="254"/>
      <c r="BE261" s="254"/>
      <c r="BF261" s="254"/>
      <c r="BG261" s="254"/>
      <c r="BH261" s="254"/>
      <c r="BI261" s="254"/>
      <c r="BJ261" s="319"/>
      <c r="BK261" s="316"/>
      <c r="BL261" s="316"/>
      <c r="BM261" s="316"/>
      <c r="BN261" s="317"/>
      <c r="BO261" s="317"/>
      <c r="BP261" s="318"/>
      <c r="BQ261" s="318"/>
      <c r="BR261" s="318"/>
      <c r="BS261" s="318"/>
      <c r="BT261" s="318"/>
      <c r="BU261" s="318"/>
      <c r="BV261" s="318"/>
      <c r="BW261" s="318"/>
      <c r="BX261" s="318"/>
      <c r="BY261" s="318"/>
      <c r="BZ261" s="317"/>
      <c r="CA261" s="317"/>
      <c r="CB261" s="317"/>
      <c r="CC261" s="317"/>
      <c r="CD261" s="317"/>
      <c r="CE261" s="317"/>
      <c r="CF261" s="317"/>
      <c r="CG261" s="317"/>
      <c r="CH261" s="317"/>
      <c r="CI261" s="317"/>
      <c r="CJ261" s="320"/>
      <c r="CK261" s="320"/>
      <c r="CL261" s="320"/>
      <c r="CM261" s="320"/>
      <c r="CN261" s="320"/>
      <c r="CO261" s="254"/>
      <c r="CP261" s="254"/>
      <c r="CQ261" s="254"/>
      <c r="CR261" s="254"/>
      <c r="CS261" s="254"/>
      <c r="CT261" s="317"/>
      <c r="CU261" s="317"/>
      <c r="CV261" s="317"/>
      <c r="CW261" s="317"/>
      <c r="CX261" s="320"/>
      <c r="CY261" s="317"/>
      <c r="CZ261" s="314"/>
      <c r="DA261" s="314"/>
      <c r="DB261" s="237"/>
      <c r="DC261" s="237"/>
      <c r="DD261" s="237"/>
      <c r="DE261" s="237"/>
      <c r="DF261" s="63"/>
      <c r="DG261" s="236"/>
      <c r="DH261" s="236"/>
      <c r="DI261" s="248"/>
      <c r="DJ261" s="237"/>
      <c r="DK261" s="237"/>
      <c r="DL261" s="237"/>
      <c r="DM261" s="237"/>
      <c r="DN261" s="237"/>
      <c r="DO261" s="237"/>
      <c r="DP261" s="237"/>
      <c r="DQ261" s="237"/>
      <c r="DR261" s="237"/>
    </row>
    <row r="262" spans="1:122" ht="15.75" customHeight="1">
      <c r="A262" s="237"/>
      <c r="B262" s="237"/>
      <c r="C262" s="316"/>
      <c r="D262" s="415"/>
      <c r="E262" s="315"/>
      <c r="F262" s="315"/>
      <c r="G262" s="316"/>
      <c r="H262" s="317"/>
      <c r="I262" s="317"/>
      <c r="J262" s="317"/>
      <c r="K262" s="317"/>
      <c r="L262" s="317"/>
      <c r="M262" s="317"/>
      <c r="N262" s="318"/>
      <c r="O262" s="318"/>
      <c r="P262" s="318"/>
      <c r="Q262" s="317"/>
      <c r="R262" s="317"/>
      <c r="S262" s="317"/>
      <c r="T262" s="317"/>
      <c r="U262" s="317"/>
      <c r="V262" s="317"/>
      <c r="W262" s="317"/>
      <c r="X262" s="317"/>
      <c r="Y262" s="317"/>
      <c r="Z262" s="317"/>
      <c r="AA262" s="317"/>
      <c r="AB262" s="317"/>
      <c r="AC262" s="317"/>
      <c r="AD262" s="317"/>
      <c r="AE262" s="317"/>
      <c r="AF262" s="317"/>
      <c r="AG262" s="254"/>
      <c r="AH262" s="254"/>
      <c r="AI262" s="254"/>
      <c r="AJ262" s="254"/>
      <c r="AK262" s="254"/>
      <c r="AL262" s="254"/>
      <c r="AM262" s="254"/>
      <c r="AN262" s="254"/>
      <c r="AO262" s="254"/>
      <c r="AP262" s="254"/>
      <c r="AQ262" s="254"/>
      <c r="AR262" s="254"/>
      <c r="AS262" s="254"/>
      <c r="AT262" s="254"/>
      <c r="AU262" s="254"/>
      <c r="AV262" s="254"/>
      <c r="AW262" s="254"/>
      <c r="AX262" s="254"/>
      <c r="AY262" s="254"/>
      <c r="AZ262" s="254"/>
      <c r="BA262" s="254"/>
      <c r="BB262" s="254"/>
      <c r="BC262" s="254"/>
      <c r="BD262" s="254"/>
      <c r="BE262" s="254"/>
      <c r="BF262" s="254"/>
      <c r="BG262" s="254"/>
      <c r="BH262" s="254"/>
      <c r="BI262" s="254"/>
      <c r="BJ262" s="319"/>
      <c r="BK262" s="316"/>
      <c r="BL262" s="316"/>
      <c r="BM262" s="316"/>
      <c r="BN262" s="317"/>
      <c r="BO262" s="317"/>
      <c r="BP262" s="318"/>
      <c r="BQ262" s="318"/>
      <c r="BR262" s="318"/>
      <c r="BS262" s="318"/>
      <c r="BT262" s="318"/>
      <c r="BU262" s="318"/>
      <c r="BV262" s="318"/>
      <c r="BW262" s="318"/>
      <c r="BX262" s="318"/>
      <c r="BY262" s="318"/>
      <c r="BZ262" s="317"/>
      <c r="CA262" s="317"/>
      <c r="CB262" s="317"/>
      <c r="CC262" s="317"/>
      <c r="CD262" s="317"/>
      <c r="CE262" s="317"/>
      <c r="CF262" s="317"/>
      <c r="CG262" s="317"/>
      <c r="CH262" s="317"/>
      <c r="CI262" s="317"/>
      <c r="CJ262" s="320"/>
      <c r="CK262" s="320"/>
      <c r="CL262" s="320"/>
      <c r="CM262" s="320"/>
      <c r="CN262" s="320"/>
      <c r="CO262" s="254"/>
      <c r="CP262" s="254"/>
      <c r="CQ262" s="254"/>
      <c r="CR262" s="254"/>
      <c r="CS262" s="254"/>
      <c r="CT262" s="317"/>
      <c r="CU262" s="317"/>
      <c r="CV262" s="317"/>
      <c r="CW262" s="317"/>
      <c r="CX262" s="320"/>
      <c r="CY262" s="317"/>
      <c r="CZ262" s="314"/>
      <c r="DA262" s="314"/>
      <c r="DB262" s="237"/>
      <c r="DC262" s="237"/>
      <c r="DD262" s="237"/>
      <c r="DE262" s="237"/>
      <c r="DF262" s="63"/>
      <c r="DG262" s="236"/>
      <c r="DH262" s="236"/>
      <c r="DI262" s="248"/>
      <c r="DJ262" s="237"/>
      <c r="DK262" s="237"/>
      <c r="DL262" s="237"/>
      <c r="DM262" s="237"/>
      <c r="DN262" s="237"/>
      <c r="DO262" s="237"/>
      <c r="DP262" s="237"/>
      <c r="DQ262" s="237"/>
      <c r="DR262" s="237"/>
    </row>
    <row r="263" spans="1:122" ht="15.75" customHeight="1">
      <c r="A263" s="237"/>
      <c r="B263" s="237"/>
      <c r="C263" s="316"/>
      <c r="D263" s="415"/>
      <c r="E263" s="315"/>
      <c r="F263" s="315"/>
      <c r="G263" s="316"/>
      <c r="H263" s="317"/>
      <c r="I263" s="317"/>
      <c r="J263" s="317"/>
      <c r="K263" s="317"/>
      <c r="L263" s="317"/>
      <c r="M263" s="317"/>
      <c r="N263" s="318"/>
      <c r="O263" s="318"/>
      <c r="P263" s="318"/>
      <c r="Q263" s="317"/>
      <c r="R263" s="317"/>
      <c r="S263" s="317"/>
      <c r="T263" s="317"/>
      <c r="U263" s="317"/>
      <c r="V263" s="317"/>
      <c r="W263" s="317"/>
      <c r="X263" s="317"/>
      <c r="Y263" s="317"/>
      <c r="Z263" s="317"/>
      <c r="AA263" s="317"/>
      <c r="AB263" s="317"/>
      <c r="AC263" s="317"/>
      <c r="AD263" s="317"/>
      <c r="AE263" s="317"/>
      <c r="AF263" s="317"/>
      <c r="AG263" s="254"/>
      <c r="AH263" s="254"/>
      <c r="AI263" s="254"/>
      <c r="AJ263" s="254"/>
      <c r="AK263" s="254"/>
      <c r="AL263" s="254"/>
      <c r="AM263" s="254"/>
      <c r="AN263" s="254"/>
      <c r="AO263" s="254"/>
      <c r="AP263" s="254"/>
      <c r="AQ263" s="254"/>
      <c r="AR263" s="254"/>
      <c r="AS263" s="254"/>
      <c r="AT263" s="254"/>
      <c r="AU263" s="254"/>
      <c r="AV263" s="254"/>
      <c r="AW263" s="254"/>
      <c r="AX263" s="254"/>
      <c r="AY263" s="254"/>
      <c r="AZ263" s="254"/>
      <c r="BA263" s="254"/>
      <c r="BB263" s="254"/>
      <c r="BC263" s="254"/>
      <c r="BD263" s="254"/>
      <c r="BE263" s="254"/>
      <c r="BF263" s="254"/>
      <c r="BG263" s="254"/>
      <c r="BH263" s="254"/>
      <c r="BI263" s="254"/>
      <c r="BJ263" s="319"/>
      <c r="BK263" s="316"/>
      <c r="BL263" s="316"/>
      <c r="BM263" s="316"/>
      <c r="BN263" s="317"/>
      <c r="BO263" s="317"/>
      <c r="BP263" s="318"/>
      <c r="BQ263" s="318"/>
      <c r="BR263" s="318"/>
      <c r="BS263" s="318"/>
      <c r="BT263" s="318"/>
      <c r="BU263" s="318"/>
      <c r="BV263" s="318"/>
      <c r="BW263" s="318"/>
      <c r="BX263" s="318"/>
      <c r="BY263" s="318"/>
      <c r="BZ263" s="317"/>
      <c r="CA263" s="317"/>
      <c r="CB263" s="317"/>
      <c r="CC263" s="317"/>
      <c r="CD263" s="317"/>
      <c r="CE263" s="317"/>
      <c r="CF263" s="317"/>
      <c r="CG263" s="317"/>
      <c r="CH263" s="317"/>
      <c r="CI263" s="317"/>
      <c r="CJ263" s="320"/>
      <c r="CK263" s="320"/>
      <c r="CL263" s="320"/>
      <c r="CM263" s="320"/>
      <c r="CN263" s="320"/>
      <c r="CO263" s="254"/>
      <c r="CP263" s="254"/>
      <c r="CQ263" s="254"/>
      <c r="CR263" s="254"/>
      <c r="CS263" s="254"/>
      <c r="CT263" s="317"/>
      <c r="CU263" s="317"/>
      <c r="CV263" s="317"/>
      <c r="CW263" s="317"/>
      <c r="CX263" s="320"/>
      <c r="CY263" s="317"/>
      <c r="CZ263" s="314"/>
      <c r="DA263" s="314"/>
      <c r="DB263" s="237"/>
      <c r="DC263" s="237"/>
      <c r="DD263" s="237"/>
      <c r="DE263" s="237"/>
      <c r="DF263" s="63"/>
      <c r="DG263" s="236"/>
      <c r="DH263" s="236"/>
      <c r="DI263" s="248"/>
      <c r="DJ263" s="237"/>
      <c r="DK263" s="237"/>
      <c r="DL263" s="237"/>
      <c r="DM263" s="237"/>
      <c r="DN263" s="237"/>
      <c r="DO263" s="237"/>
      <c r="DP263" s="237"/>
      <c r="DQ263" s="237"/>
      <c r="DR263" s="237"/>
    </row>
    <row r="264" spans="1:122" ht="15.75" customHeight="1">
      <c r="A264" s="237"/>
      <c r="B264" s="237"/>
      <c r="C264" s="316"/>
      <c r="D264" s="415"/>
      <c r="E264" s="315"/>
      <c r="F264" s="315"/>
      <c r="G264" s="316"/>
      <c r="H264" s="317"/>
      <c r="I264" s="317"/>
      <c r="J264" s="317"/>
      <c r="K264" s="317"/>
      <c r="L264" s="317"/>
      <c r="M264" s="317"/>
      <c r="N264" s="318"/>
      <c r="O264" s="318"/>
      <c r="P264" s="318"/>
      <c r="Q264" s="317"/>
      <c r="R264" s="317"/>
      <c r="S264" s="317"/>
      <c r="T264" s="317"/>
      <c r="U264" s="317"/>
      <c r="V264" s="317"/>
      <c r="W264" s="317"/>
      <c r="X264" s="317"/>
      <c r="Y264" s="317"/>
      <c r="Z264" s="317"/>
      <c r="AA264" s="317"/>
      <c r="AB264" s="317"/>
      <c r="AC264" s="317"/>
      <c r="AD264" s="317"/>
      <c r="AE264" s="317"/>
      <c r="AF264" s="317"/>
      <c r="AG264" s="254"/>
      <c r="AH264" s="254"/>
      <c r="AI264" s="254"/>
      <c r="AJ264" s="254"/>
      <c r="AK264" s="254"/>
      <c r="AL264" s="254"/>
      <c r="AM264" s="254"/>
      <c r="AN264" s="254"/>
      <c r="AO264" s="254"/>
      <c r="AP264" s="254"/>
      <c r="AQ264" s="254"/>
      <c r="AR264" s="254"/>
      <c r="AS264" s="254"/>
      <c r="AT264" s="254"/>
      <c r="AU264" s="254"/>
      <c r="AV264" s="254"/>
      <c r="AW264" s="254"/>
      <c r="AX264" s="254"/>
      <c r="AY264" s="254"/>
      <c r="AZ264" s="254"/>
      <c r="BA264" s="254"/>
      <c r="BB264" s="254"/>
      <c r="BC264" s="254"/>
      <c r="BD264" s="254"/>
      <c r="BE264" s="254"/>
      <c r="BF264" s="254"/>
      <c r="BG264" s="254"/>
      <c r="BH264" s="254"/>
      <c r="BI264" s="254"/>
      <c r="BJ264" s="319"/>
      <c r="BK264" s="316"/>
      <c r="BL264" s="316"/>
      <c r="BM264" s="316"/>
      <c r="BN264" s="317"/>
      <c r="BO264" s="317"/>
      <c r="BP264" s="318"/>
      <c r="BQ264" s="318"/>
      <c r="BR264" s="318"/>
      <c r="BS264" s="318"/>
      <c r="BT264" s="318"/>
      <c r="BU264" s="318"/>
      <c r="BV264" s="318"/>
      <c r="BW264" s="318"/>
      <c r="BX264" s="318"/>
      <c r="BY264" s="318"/>
      <c r="BZ264" s="317"/>
      <c r="CA264" s="317"/>
      <c r="CB264" s="317"/>
      <c r="CC264" s="317"/>
      <c r="CD264" s="317"/>
      <c r="CE264" s="317"/>
      <c r="CF264" s="317"/>
      <c r="CG264" s="317"/>
      <c r="CH264" s="317"/>
      <c r="CI264" s="317"/>
      <c r="CJ264" s="320"/>
      <c r="CK264" s="320"/>
      <c r="CL264" s="320"/>
      <c r="CM264" s="320"/>
      <c r="CN264" s="320"/>
      <c r="CO264" s="254"/>
      <c r="CP264" s="254"/>
      <c r="CQ264" s="254"/>
      <c r="CR264" s="254"/>
      <c r="CS264" s="254"/>
      <c r="CT264" s="317"/>
      <c r="CU264" s="317"/>
      <c r="CV264" s="317"/>
      <c r="CW264" s="317"/>
      <c r="CX264" s="320"/>
      <c r="CY264" s="317"/>
      <c r="CZ264" s="314"/>
      <c r="DA264" s="314"/>
      <c r="DB264" s="237"/>
      <c r="DC264" s="237"/>
      <c r="DD264" s="237"/>
      <c r="DE264" s="237"/>
      <c r="DF264" s="63"/>
      <c r="DG264" s="236"/>
      <c r="DH264" s="236"/>
      <c r="DI264" s="248"/>
      <c r="DJ264" s="237"/>
      <c r="DK264" s="237"/>
      <c r="DL264" s="237"/>
      <c r="DM264" s="237"/>
      <c r="DN264" s="237"/>
      <c r="DO264" s="237"/>
      <c r="DP264" s="237"/>
      <c r="DQ264" s="237"/>
      <c r="DR264" s="237"/>
    </row>
    <row r="265" spans="1:122" ht="15.75" customHeight="1">
      <c r="A265" s="237"/>
      <c r="B265" s="237"/>
      <c r="C265" s="316"/>
      <c r="D265" s="415"/>
      <c r="E265" s="315"/>
      <c r="F265" s="315"/>
      <c r="G265" s="316"/>
      <c r="H265" s="317"/>
      <c r="I265" s="317"/>
      <c r="J265" s="317"/>
      <c r="K265" s="317"/>
      <c r="L265" s="317"/>
      <c r="M265" s="317"/>
      <c r="N265" s="318"/>
      <c r="O265" s="318"/>
      <c r="P265" s="318"/>
      <c r="Q265" s="317"/>
      <c r="R265" s="317"/>
      <c r="S265" s="317"/>
      <c r="T265" s="317"/>
      <c r="U265" s="317"/>
      <c r="V265" s="317"/>
      <c r="W265" s="317"/>
      <c r="X265" s="317"/>
      <c r="Y265" s="317"/>
      <c r="Z265" s="317"/>
      <c r="AA265" s="317"/>
      <c r="AB265" s="317"/>
      <c r="AC265" s="317"/>
      <c r="AD265" s="317"/>
      <c r="AE265" s="317"/>
      <c r="AF265" s="317"/>
      <c r="AG265" s="254"/>
      <c r="AH265" s="254"/>
      <c r="AI265" s="254"/>
      <c r="AJ265" s="254"/>
      <c r="AK265" s="254"/>
      <c r="AL265" s="254"/>
      <c r="AM265" s="254"/>
      <c r="AN265" s="254"/>
      <c r="AO265" s="254"/>
      <c r="AP265" s="254"/>
      <c r="AQ265" s="254"/>
      <c r="AR265" s="254"/>
      <c r="AS265" s="254"/>
      <c r="AT265" s="254"/>
      <c r="AU265" s="254"/>
      <c r="AV265" s="254"/>
      <c r="AW265" s="254"/>
      <c r="AX265" s="254"/>
      <c r="AY265" s="254"/>
      <c r="AZ265" s="254"/>
      <c r="BA265" s="254"/>
      <c r="BB265" s="254"/>
      <c r="BC265" s="254"/>
      <c r="BD265" s="254"/>
      <c r="BE265" s="254"/>
      <c r="BF265" s="254"/>
      <c r="BG265" s="254"/>
      <c r="BH265" s="254"/>
      <c r="BI265" s="254"/>
      <c r="BJ265" s="319"/>
      <c r="BK265" s="316"/>
      <c r="BL265" s="316"/>
      <c r="BM265" s="316"/>
      <c r="BN265" s="317"/>
      <c r="BO265" s="317"/>
      <c r="BP265" s="318"/>
      <c r="BQ265" s="318"/>
      <c r="BR265" s="318"/>
      <c r="BS265" s="318"/>
      <c r="BT265" s="318"/>
      <c r="BU265" s="318"/>
      <c r="BV265" s="318"/>
      <c r="BW265" s="318"/>
      <c r="BX265" s="318"/>
      <c r="BY265" s="318"/>
      <c r="BZ265" s="317"/>
      <c r="CA265" s="317"/>
      <c r="CB265" s="317"/>
      <c r="CC265" s="317"/>
      <c r="CD265" s="317"/>
      <c r="CE265" s="317"/>
      <c r="CF265" s="317"/>
      <c r="CG265" s="317"/>
      <c r="CH265" s="317"/>
      <c r="CI265" s="317"/>
      <c r="CJ265" s="320"/>
      <c r="CK265" s="320"/>
      <c r="CL265" s="320"/>
      <c r="CM265" s="320"/>
      <c r="CN265" s="320"/>
      <c r="CO265" s="254"/>
      <c r="CP265" s="254"/>
      <c r="CQ265" s="254"/>
      <c r="CR265" s="254"/>
      <c r="CS265" s="254"/>
      <c r="CT265" s="317"/>
      <c r="CU265" s="317"/>
      <c r="CV265" s="317"/>
      <c r="CW265" s="317"/>
      <c r="CX265" s="320"/>
      <c r="CY265" s="317"/>
      <c r="CZ265" s="314"/>
      <c r="DA265" s="314"/>
      <c r="DB265" s="237"/>
      <c r="DC265" s="237"/>
      <c r="DD265" s="237"/>
      <c r="DE265" s="237"/>
      <c r="DF265" s="63"/>
      <c r="DG265" s="236"/>
      <c r="DH265" s="236"/>
      <c r="DI265" s="248"/>
      <c r="DJ265" s="237"/>
      <c r="DK265" s="237"/>
      <c r="DL265" s="237"/>
      <c r="DM265" s="237"/>
      <c r="DN265" s="237"/>
      <c r="DO265" s="237"/>
      <c r="DP265" s="237"/>
      <c r="DQ265" s="237"/>
      <c r="DR265" s="237"/>
    </row>
    <row r="266" spans="1:122" ht="15.75" customHeight="1">
      <c r="A266" s="237"/>
      <c r="B266" s="237"/>
      <c r="C266" s="316"/>
      <c r="D266" s="415"/>
      <c r="E266" s="315"/>
      <c r="F266" s="315"/>
      <c r="G266" s="316"/>
      <c r="H266" s="317"/>
      <c r="I266" s="317"/>
      <c r="J266" s="317"/>
      <c r="K266" s="317"/>
      <c r="L266" s="317"/>
      <c r="M266" s="317"/>
      <c r="N266" s="318"/>
      <c r="O266" s="318"/>
      <c r="P266" s="318"/>
      <c r="Q266" s="317"/>
      <c r="R266" s="317"/>
      <c r="S266" s="317"/>
      <c r="T266" s="317"/>
      <c r="U266" s="317"/>
      <c r="V266" s="317"/>
      <c r="W266" s="317"/>
      <c r="X266" s="317"/>
      <c r="Y266" s="317"/>
      <c r="Z266" s="317"/>
      <c r="AA266" s="317"/>
      <c r="AB266" s="317"/>
      <c r="AC266" s="317"/>
      <c r="AD266" s="317"/>
      <c r="AE266" s="317"/>
      <c r="AF266" s="317"/>
      <c r="AG266" s="254"/>
      <c r="AH266" s="254"/>
      <c r="AI266" s="254"/>
      <c r="AJ266" s="254"/>
      <c r="AK266" s="254"/>
      <c r="AL266" s="254"/>
      <c r="AM266" s="254"/>
      <c r="AN266" s="254"/>
      <c r="AO266" s="254"/>
      <c r="AP266" s="254"/>
      <c r="AQ266" s="254"/>
      <c r="AR266" s="254"/>
      <c r="AS266" s="254"/>
      <c r="AT266" s="254"/>
      <c r="AU266" s="254"/>
      <c r="AV266" s="254"/>
      <c r="AW266" s="254"/>
      <c r="AX266" s="254"/>
      <c r="AY266" s="254"/>
      <c r="AZ266" s="254"/>
      <c r="BA266" s="254"/>
      <c r="BB266" s="254"/>
      <c r="BC266" s="254"/>
      <c r="BD266" s="254"/>
      <c r="BE266" s="254"/>
      <c r="BF266" s="254"/>
      <c r="BG266" s="254"/>
      <c r="BH266" s="254"/>
      <c r="BI266" s="254"/>
      <c r="BJ266" s="319"/>
      <c r="BK266" s="316"/>
      <c r="BL266" s="316"/>
      <c r="BM266" s="316"/>
      <c r="BN266" s="317"/>
      <c r="BO266" s="317"/>
      <c r="BP266" s="318"/>
      <c r="BQ266" s="318"/>
      <c r="BR266" s="318"/>
      <c r="BS266" s="318"/>
      <c r="BT266" s="318"/>
      <c r="BU266" s="318"/>
      <c r="BV266" s="318"/>
      <c r="BW266" s="318"/>
      <c r="BX266" s="318"/>
      <c r="BY266" s="318"/>
      <c r="BZ266" s="317"/>
      <c r="CA266" s="317"/>
      <c r="CB266" s="317"/>
      <c r="CC266" s="317"/>
      <c r="CD266" s="317"/>
      <c r="CE266" s="317"/>
      <c r="CF266" s="317"/>
      <c r="CG266" s="317"/>
      <c r="CH266" s="317"/>
      <c r="CI266" s="317"/>
      <c r="CJ266" s="320"/>
      <c r="CK266" s="320"/>
      <c r="CL266" s="320"/>
      <c r="CM266" s="320"/>
      <c r="CN266" s="320"/>
      <c r="CO266" s="254"/>
      <c r="CP266" s="254"/>
      <c r="CQ266" s="254"/>
      <c r="CR266" s="254"/>
      <c r="CS266" s="254"/>
      <c r="CT266" s="317"/>
      <c r="CU266" s="317"/>
      <c r="CV266" s="317"/>
      <c r="CW266" s="317"/>
      <c r="CX266" s="320"/>
      <c r="CY266" s="317"/>
      <c r="CZ266" s="314"/>
      <c r="DA266" s="314"/>
      <c r="DB266" s="237"/>
      <c r="DC266" s="237"/>
      <c r="DD266" s="237"/>
      <c r="DE266" s="237"/>
      <c r="DF266" s="63"/>
      <c r="DG266" s="236"/>
      <c r="DH266" s="236"/>
      <c r="DI266" s="248"/>
      <c r="DJ266" s="237"/>
      <c r="DK266" s="237"/>
      <c r="DL266" s="237"/>
      <c r="DM266" s="237"/>
      <c r="DN266" s="237"/>
      <c r="DO266" s="237"/>
      <c r="DP266" s="237"/>
      <c r="DQ266" s="237"/>
      <c r="DR266" s="237"/>
    </row>
    <row r="267" spans="1:122" ht="15.75" customHeight="1">
      <c r="A267" s="237"/>
      <c r="B267" s="237"/>
      <c r="C267" s="316"/>
      <c r="D267" s="415"/>
      <c r="E267" s="315"/>
      <c r="F267" s="315"/>
      <c r="G267" s="316"/>
      <c r="H267" s="317"/>
      <c r="I267" s="317"/>
      <c r="J267" s="317"/>
      <c r="K267" s="317"/>
      <c r="L267" s="317"/>
      <c r="M267" s="317"/>
      <c r="N267" s="318"/>
      <c r="O267" s="318"/>
      <c r="P267" s="318"/>
      <c r="Q267" s="317"/>
      <c r="R267" s="317"/>
      <c r="S267" s="317"/>
      <c r="T267" s="317"/>
      <c r="U267" s="317"/>
      <c r="V267" s="317"/>
      <c r="W267" s="317"/>
      <c r="X267" s="317"/>
      <c r="Y267" s="317"/>
      <c r="Z267" s="317"/>
      <c r="AA267" s="317"/>
      <c r="AB267" s="317"/>
      <c r="AC267" s="317"/>
      <c r="AD267" s="317"/>
      <c r="AE267" s="317"/>
      <c r="AF267" s="317"/>
      <c r="AG267" s="254"/>
      <c r="AH267" s="254"/>
      <c r="AI267" s="254"/>
      <c r="AJ267" s="254"/>
      <c r="AK267" s="254"/>
      <c r="AL267" s="254"/>
      <c r="AM267" s="254"/>
      <c r="AN267" s="254"/>
      <c r="AO267" s="254"/>
      <c r="AP267" s="254"/>
      <c r="AQ267" s="254"/>
      <c r="AR267" s="254"/>
      <c r="AS267" s="254"/>
      <c r="AT267" s="254"/>
      <c r="AU267" s="254"/>
      <c r="AV267" s="254"/>
      <c r="AW267" s="254"/>
      <c r="AX267" s="254"/>
      <c r="AY267" s="254"/>
      <c r="AZ267" s="254"/>
      <c r="BA267" s="254"/>
      <c r="BB267" s="254"/>
      <c r="BC267" s="254"/>
      <c r="BD267" s="254"/>
      <c r="BE267" s="254"/>
      <c r="BF267" s="254"/>
      <c r="BG267" s="254"/>
      <c r="BH267" s="254"/>
      <c r="BI267" s="254"/>
      <c r="BJ267" s="319"/>
      <c r="BK267" s="316"/>
      <c r="BL267" s="316"/>
      <c r="BM267" s="316"/>
      <c r="BN267" s="317"/>
      <c r="BO267" s="317"/>
      <c r="BP267" s="318"/>
      <c r="BQ267" s="318"/>
      <c r="BR267" s="318"/>
      <c r="BS267" s="318"/>
      <c r="BT267" s="318"/>
      <c r="BU267" s="318"/>
      <c r="BV267" s="318"/>
      <c r="BW267" s="318"/>
      <c r="BX267" s="318"/>
      <c r="BY267" s="318"/>
      <c r="BZ267" s="317"/>
      <c r="CA267" s="317"/>
      <c r="CB267" s="317"/>
      <c r="CC267" s="317"/>
      <c r="CD267" s="317"/>
      <c r="CE267" s="317"/>
      <c r="CF267" s="317"/>
      <c r="CG267" s="317"/>
      <c r="CH267" s="317"/>
      <c r="CI267" s="317"/>
      <c r="CJ267" s="320"/>
      <c r="CK267" s="320"/>
      <c r="CL267" s="320"/>
      <c r="CM267" s="320"/>
      <c r="CN267" s="320"/>
      <c r="CO267" s="254"/>
      <c r="CP267" s="254"/>
      <c r="CQ267" s="254"/>
      <c r="CR267" s="254"/>
      <c r="CS267" s="254"/>
      <c r="CT267" s="317"/>
      <c r="CU267" s="317"/>
      <c r="CV267" s="317"/>
      <c r="CW267" s="317"/>
      <c r="CX267" s="320"/>
      <c r="CY267" s="317"/>
      <c r="CZ267" s="314"/>
      <c r="DA267" s="314"/>
      <c r="DB267" s="237"/>
      <c r="DC267" s="237"/>
      <c r="DD267" s="237"/>
      <c r="DE267" s="237"/>
      <c r="DF267" s="63"/>
      <c r="DG267" s="236"/>
      <c r="DH267" s="236"/>
      <c r="DI267" s="248"/>
      <c r="DJ267" s="237"/>
      <c r="DK267" s="237"/>
      <c r="DL267" s="237"/>
      <c r="DM267" s="237"/>
      <c r="DN267" s="237"/>
      <c r="DO267" s="237"/>
      <c r="DP267" s="237"/>
      <c r="DQ267" s="237"/>
      <c r="DR267" s="237"/>
    </row>
    <row r="268" spans="1:122" ht="15.75" customHeight="1">
      <c r="A268" s="237"/>
      <c r="B268" s="237"/>
      <c r="C268" s="316"/>
      <c r="D268" s="415"/>
      <c r="E268" s="315"/>
      <c r="F268" s="315"/>
      <c r="G268" s="316"/>
      <c r="H268" s="317"/>
      <c r="I268" s="317"/>
      <c r="J268" s="317"/>
      <c r="K268" s="317"/>
      <c r="L268" s="317"/>
      <c r="M268" s="317"/>
      <c r="N268" s="318"/>
      <c r="O268" s="318"/>
      <c r="P268" s="318"/>
      <c r="Q268" s="317"/>
      <c r="R268" s="317"/>
      <c r="S268" s="317"/>
      <c r="T268" s="317"/>
      <c r="U268" s="317"/>
      <c r="V268" s="317"/>
      <c r="W268" s="317"/>
      <c r="X268" s="317"/>
      <c r="Y268" s="317"/>
      <c r="Z268" s="317"/>
      <c r="AA268" s="317"/>
      <c r="AB268" s="317"/>
      <c r="AC268" s="317"/>
      <c r="AD268" s="317"/>
      <c r="AE268" s="317"/>
      <c r="AF268" s="317"/>
      <c r="AG268" s="254"/>
      <c r="AH268" s="254"/>
      <c r="AI268" s="254"/>
      <c r="AJ268" s="254"/>
      <c r="AK268" s="254"/>
      <c r="AL268" s="254"/>
      <c r="AM268" s="254"/>
      <c r="AN268" s="254"/>
      <c r="AO268" s="254"/>
      <c r="AP268" s="254"/>
      <c r="AQ268" s="254"/>
      <c r="AR268" s="254"/>
      <c r="AS268" s="254"/>
      <c r="AT268" s="254"/>
      <c r="AU268" s="254"/>
      <c r="AV268" s="254"/>
      <c r="AW268" s="254"/>
      <c r="AX268" s="254"/>
      <c r="AY268" s="254"/>
      <c r="AZ268" s="254"/>
      <c r="BA268" s="254"/>
      <c r="BB268" s="254"/>
      <c r="BC268" s="254"/>
      <c r="BD268" s="254"/>
      <c r="BE268" s="254"/>
      <c r="BF268" s="254"/>
      <c r="BG268" s="254"/>
      <c r="BH268" s="254"/>
      <c r="BI268" s="254"/>
      <c r="BJ268" s="319"/>
      <c r="BK268" s="316"/>
      <c r="BL268" s="316"/>
      <c r="BM268" s="316"/>
      <c r="BN268" s="317"/>
      <c r="BO268" s="317"/>
      <c r="BP268" s="318"/>
      <c r="BQ268" s="318"/>
      <c r="BR268" s="318"/>
      <c r="BS268" s="318"/>
      <c r="BT268" s="318"/>
      <c r="BU268" s="318"/>
      <c r="BV268" s="318"/>
      <c r="BW268" s="318"/>
      <c r="BX268" s="318"/>
      <c r="BY268" s="318"/>
      <c r="BZ268" s="317"/>
      <c r="CA268" s="317"/>
      <c r="CB268" s="317"/>
      <c r="CC268" s="317"/>
      <c r="CD268" s="317"/>
      <c r="CE268" s="317"/>
      <c r="CF268" s="317"/>
      <c r="CG268" s="317"/>
      <c r="CH268" s="317"/>
      <c r="CI268" s="317"/>
      <c r="CJ268" s="320"/>
      <c r="CK268" s="320"/>
      <c r="CL268" s="320"/>
      <c r="CM268" s="320"/>
      <c r="CN268" s="320"/>
      <c r="CO268" s="254"/>
      <c r="CP268" s="254"/>
      <c r="CQ268" s="254"/>
      <c r="CR268" s="254"/>
      <c r="CS268" s="254"/>
      <c r="CT268" s="317"/>
      <c r="CU268" s="317"/>
      <c r="CV268" s="317"/>
      <c r="CW268" s="317"/>
      <c r="CX268" s="320"/>
      <c r="CY268" s="317"/>
      <c r="CZ268" s="314"/>
      <c r="DA268" s="314"/>
      <c r="DB268" s="237"/>
      <c r="DC268" s="237"/>
      <c r="DD268" s="237"/>
      <c r="DE268" s="237"/>
      <c r="DF268" s="63"/>
      <c r="DG268" s="236"/>
      <c r="DH268" s="236"/>
      <c r="DI268" s="248"/>
      <c r="DJ268" s="237"/>
      <c r="DK268" s="237"/>
      <c r="DL268" s="237"/>
      <c r="DM268" s="237"/>
      <c r="DN268" s="237"/>
      <c r="DO268" s="237"/>
      <c r="DP268" s="237"/>
      <c r="DQ268" s="237"/>
      <c r="DR268" s="237"/>
    </row>
    <row r="269" spans="1:122" ht="15.75" customHeight="1">
      <c r="A269" s="237"/>
      <c r="B269" s="237"/>
      <c r="C269" s="316"/>
      <c r="D269" s="415"/>
      <c r="E269" s="315"/>
      <c r="F269" s="315"/>
      <c r="G269" s="316"/>
      <c r="H269" s="317"/>
      <c r="I269" s="317"/>
      <c r="J269" s="317"/>
      <c r="K269" s="317"/>
      <c r="L269" s="317"/>
      <c r="M269" s="317"/>
      <c r="N269" s="318"/>
      <c r="O269" s="318"/>
      <c r="P269" s="318"/>
      <c r="Q269" s="317"/>
      <c r="R269" s="317"/>
      <c r="S269" s="317"/>
      <c r="T269" s="317"/>
      <c r="U269" s="317"/>
      <c r="V269" s="317"/>
      <c r="W269" s="317"/>
      <c r="X269" s="317"/>
      <c r="Y269" s="317"/>
      <c r="Z269" s="317"/>
      <c r="AA269" s="317"/>
      <c r="AB269" s="317"/>
      <c r="AC269" s="317"/>
      <c r="AD269" s="317"/>
      <c r="AE269" s="317"/>
      <c r="AF269" s="317"/>
      <c r="AG269" s="254"/>
      <c r="AH269" s="254"/>
      <c r="AI269" s="254"/>
      <c r="AJ269" s="254"/>
      <c r="AK269" s="254"/>
      <c r="AL269" s="254"/>
      <c r="AM269" s="254"/>
      <c r="AN269" s="254"/>
      <c r="AO269" s="254"/>
      <c r="AP269" s="254"/>
      <c r="AQ269" s="254"/>
      <c r="AR269" s="254"/>
      <c r="AS269" s="254"/>
      <c r="AT269" s="254"/>
      <c r="AU269" s="254"/>
      <c r="AV269" s="254"/>
      <c r="AW269" s="254"/>
      <c r="AX269" s="254"/>
      <c r="AY269" s="254"/>
      <c r="AZ269" s="254"/>
      <c r="BA269" s="254"/>
      <c r="BB269" s="254"/>
      <c r="BC269" s="254"/>
      <c r="BD269" s="254"/>
      <c r="BE269" s="254"/>
      <c r="BF269" s="254"/>
      <c r="BG269" s="254"/>
      <c r="BH269" s="254"/>
      <c r="BI269" s="254"/>
      <c r="BJ269" s="319"/>
      <c r="BK269" s="316"/>
      <c r="BL269" s="316"/>
      <c r="BM269" s="316"/>
      <c r="BN269" s="317"/>
      <c r="BO269" s="317"/>
      <c r="BP269" s="318"/>
      <c r="BQ269" s="318"/>
      <c r="BR269" s="318"/>
      <c r="BS269" s="318"/>
      <c r="BT269" s="318"/>
      <c r="BU269" s="318"/>
      <c r="BV269" s="318"/>
      <c r="BW269" s="318"/>
      <c r="BX269" s="318"/>
      <c r="BY269" s="318"/>
      <c r="BZ269" s="317"/>
      <c r="CA269" s="317"/>
      <c r="CB269" s="317"/>
      <c r="CC269" s="317"/>
      <c r="CD269" s="317"/>
      <c r="CE269" s="317"/>
      <c r="CF269" s="317"/>
      <c r="CG269" s="317"/>
      <c r="CH269" s="317"/>
      <c r="CI269" s="317"/>
      <c r="CJ269" s="320"/>
      <c r="CK269" s="320"/>
      <c r="CL269" s="320"/>
      <c r="CM269" s="320"/>
      <c r="CN269" s="320"/>
      <c r="CO269" s="254"/>
      <c r="CP269" s="254"/>
      <c r="CQ269" s="254"/>
      <c r="CR269" s="254"/>
      <c r="CS269" s="254"/>
      <c r="CT269" s="317"/>
      <c r="CU269" s="317"/>
      <c r="CV269" s="317"/>
      <c r="CW269" s="317"/>
      <c r="CX269" s="320"/>
      <c r="CY269" s="317"/>
      <c r="CZ269" s="314"/>
      <c r="DA269" s="314"/>
      <c r="DB269" s="237"/>
      <c r="DC269" s="237"/>
      <c r="DD269" s="237"/>
      <c r="DE269" s="237"/>
      <c r="DF269" s="63"/>
      <c r="DG269" s="236"/>
      <c r="DH269" s="236"/>
      <c r="DI269" s="248"/>
      <c r="DJ269" s="237"/>
      <c r="DK269" s="237"/>
      <c r="DL269" s="237"/>
      <c r="DM269" s="237"/>
      <c r="DN269" s="237"/>
      <c r="DO269" s="237"/>
      <c r="DP269" s="237"/>
      <c r="DQ269" s="237"/>
      <c r="DR269" s="237"/>
    </row>
    <row r="270" spans="1:122" ht="15.75" customHeight="1">
      <c r="A270" s="237"/>
      <c r="B270" s="237"/>
      <c r="C270" s="316"/>
      <c r="D270" s="415"/>
      <c r="E270" s="315"/>
      <c r="F270" s="315"/>
      <c r="G270" s="316"/>
      <c r="H270" s="317"/>
      <c r="I270" s="317"/>
      <c r="J270" s="317"/>
      <c r="K270" s="317"/>
      <c r="L270" s="317"/>
      <c r="M270" s="317"/>
      <c r="N270" s="318"/>
      <c r="O270" s="318"/>
      <c r="P270" s="318"/>
      <c r="Q270" s="317"/>
      <c r="R270" s="317"/>
      <c r="S270" s="317"/>
      <c r="T270" s="317"/>
      <c r="U270" s="317"/>
      <c r="V270" s="317"/>
      <c r="W270" s="317"/>
      <c r="X270" s="317"/>
      <c r="Y270" s="317"/>
      <c r="Z270" s="317"/>
      <c r="AA270" s="317"/>
      <c r="AB270" s="317"/>
      <c r="AC270" s="317"/>
      <c r="AD270" s="317"/>
      <c r="AE270" s="317"/>
      <c r="AF270" s="317"/>
      <c r="AG270" s="254"/>
      <c r="AH270" s="254"/>
      <c r="AI270" s="254"/>
      <c r="AJ270" s="254"/>
      <c r="AK270" s="254"/>
      <c r="AL270" s="254"/>
      <c r="AM270" s="254"/>
      <c r="AN270" s="254"/>
      <c r="AO270" s="254"/>
      <c r="AP270" s="254"/>
      <c r="AQ270" s="254"/>
      <c r="AR270" s="254"/>
      <c r="AS270" s="254"/>
      <c r="AT270" s="254"/>
      <c r="AU270" s="254"/>
      <c r="AV270" s="254"/>
      <c r="AW270" s="254"/>
      <c r="AX270" s="254"/>
      <c r="AY270" s="254"/>
      <c r="AZ270" s="254"/>
      <c r="BA270" s="254"/>
      <c r="BB270" s="254"/>
      <c r="BC270" s="254"/>
      <c r="BD270" s="254"/>
      <c r="BE270" s="254"/>
      <c r="BF270" s="254"/>
      <c r="BG270" s="254"/>
      <c r="BH270" s="254"/>
      <c r="BI270" s="254"/>
      <c r="BJ270" s="319"/>
      <c r="BK270" s="316"/>
      <c r="BL270" s="316"/>
      <c r="BM270" s="316"/>
      <c r="BN270" s="317"/>
      <c r="BO270" s="317"/>
      <c r="BP270" s="318"/>
      <c r="BQ270" s="318"/>
      <c r="BR270" s="318"/>
      <c r="BS270" s="318"/>
      <c r="BT270" s="318"/>
      <c r="BU270" s="318"/>
      <c r="BV270" s="318"/>
      <c r="BW270" s="318"/>
      <c r="BX270" s="318"/>
      <c r="BY270" s="318"/>
      <c r="BZ270" s="317"/>
      <c r="CA270" s="317"/>
      <c r="CB270" s="317"/>
      <c r="CC270" s="317"/>
      <c r="CD270" s="317"/>
      <c r="CE270" s="317"/>
      <c r="CF270" s="317"/>
      <c r="CG270" s="317"/>
      <c r="CH270" s="317"/>
      <c r="CI270" s="317"/>
      <c r="CJ270" s="320"/>
      <c r="CK270" s="320"/>
      <c r="CL270" s="320"/>
      <c r="CM270" s="320"/>
      <c r="CN270" s="320"/>
      <c r="CO270" s="254"/>
      <c r="CP270" s="254"/>
      <c r="CQ270" s="254"/>
      <c r="CR270" s="254"/>
      <c r="CS270" s="254"/>
      <c r="CT270" s="317"/>
      <c r="CU270" s="317"/>
      <c r="CV270" s="317"/>
      <c r="CW270" s="317"/>
      <c r="CX270" s="320"/>
      <c r="CY270" s="317"/>
      <c r="CZ270" s="314"/>
      <c r="DA270" s="314"/>
      <c r="DB270" s="237"/>
      <c r="DC270" s="237"/>
      <c r="DD270" s="237"/>
      <c r="DE270" s="237"/>
      <c r="DF270" s="63"/>
      <c r="DG270" s="236"/>
      <c r="DH270" s="236"/>
      <c r="DI270" s="248"/>
      <c r="DJ270" s="237"/>
      <c r="DK270" s="237"/>
      <c r="DL270" s="237"/>
      <c r="DM270" s="237"/>
      <c r="DN270" s="237"/>
      <c r="DO270" s="237"/>
      <c r="DP270" s="237"/>
      <c r="DQ270" s="237"/>
      <c r="DR270" s="237"/>
    </row>
    <row r="271" spans="1:122" ht="15.75" customHeight="1">
      <c r="A271" s="237"/>
      <c r="B271" s="237"/>
      <c r="C271" s="316"/>
      <c r="D271" s="415"/>
      <c r="E271" s="315"/>
      <c r="F271" s="315"/>
      <c r="G271" s="316"/>
      <c r="H271" s="317"/>
      <c r="I271" s="317"/>
      <c r="J271" s="317"/>
      <c r="K271" s="317"/>
      <c r="L271" s="317"/>
      <c r="M271" s="317"/>
      <c r="N271" s="318"/>
      <c r="O271" s="318"/>
      <c r="P271" s="318"/>
      <c r="Q271" s="317"/>
      <c r="R271" s="317"/>
      <c r="S271" s="317"/>
      <c r="T271" s="317"/>
      <c r="U271" s="317"/>
      <c r="V271" s="317"/>
      <c r="W271" s="317"/>
      <c r="X271" s="317"/>
      <c r="Y271" s="317"/>
      <c r="Z271" s="317"/>
      <c r="AA271" s="317"/>
      <c r="AB271" s="317"/>
      <c r="AC271" s="317"/>
      <c r="AD271" s="317"/>
      <c r="AE271" s="317"/>
      <c r="AF271" s="317"/>
      <c r="AG271" s="254"/>
      <c r="AH271" s="254"/>
      <c r="AI271" s="254"/>
      <c r="AJ271" s="254"/>
      <c r="AK271" s="254"/>
      <c r="AL271" s="254"/>
      <c r="AM271" s="254"/>
      <c r="AN271" s="254"/>
      <c r="AO271" s="254"/>
      <c r="AP271" s="254"/>
      <c r="AQ271" s="254"/>
      <c r="AR271" s="254"/>
      <c r="AS271" s="254"/>
      <c r="AT271" s="254"/>
      <c r="AU271" s="254"/>
      <c r="AV271" s="254"/>
      <c r="AW271" s="254"/>
      <c r="AX271" s="254"/>
      <c r="AY271" s="254"/>
      <c r="AZ271" s="254"/>
      <c r="BA271" s="254"/>
      <c r="BB271" s="254"/>
      <c r="BC271" s="254"/>
      <c r="BD271" s="254"/>
      <c r="BE271" s="254"/>
      <c r="BF271" s="254"/>
      <c r="BG271" s="254"/>
      <c r="BH271" s="254"/>
      <c r="BI271" s="254"/>
      <c r="BJ271" s="319"/>
      <c r="BK271" s="316"/>
      <c r="BL271" s="316"/>
      <c r="BM271" s="316"/>
      <c r="BN271" s="317"/>
      <c r="BO271" s="317"/>
      <c r="BP271" s="318"/>
      <c r="BQ271" s="318"/>
      <c r="BR271" s="318"/>
      <c r="BS271" s="318"/>
      <c r="BT271" s="318"/>
      <c r="BU271" s="318"/>
      <c r="BV271" s="318"/>
      <c r="BW271" s="318"/>
      <c r="BX271" s="318"/>
      <c r="BY271" s="318"/>
      <c r="BZ271" s="317"/>
      <c r="CA271" s="317"/>
      <c r="CB271" s="317"/>
      <c r="CC271" s="317"/>
      <c r="CD271" s="317"/>
      <c r="CE271" s="317"/>
      <c r="CF271" s="317"/>
      <c r="CG271" s="317"/>
      <c r="CH271" s="317"/>
      <c r="CI271" s="317"/>
      <c r="CJ271" s="320"/>
      <c r="CK271" s="320"/>
      <c r="CL271" s="320"/>
      <c r="CM271" s="320"/>
      <c r="CN271" s="320"/>
      <c r="CO271" s="254"/>
      <c r="CP271" s="254"/>
      <c r="CQ271" s="254"/>
      <c r="CR271" s="254"/>
      <c r="CS271" s="254"/>
      <c r="CT271" s="317"/>
      <c r="CU271" s="317"/>
      <c r="CV271" s="317"/>
      <c r="CW271" s="317"/>
      <c r="CX271" s="320"/>
      <c r="CY271" s="317"/>
      <c r="CZ271" s="314"/>
      <c r="DA271" s="314"/>
      <c r="DB271" s="237"/>
      <c r="DC271" s="237"/>
      <c r="DD271" s="237"/>
      <c r="DE271" s="237"/>
      <c r="DF271" s="63"/>
      <c r="DG271" s="236"/>
      <c r="DH271" s="236"/>
      <c r="DI271" s="248"/>
      <c r="DJ271" s="237"/>
      <c r="DK271" s="237"/>
      <c r="DL271" s="237"/>
      <c r="DM271" s="237"/>
      <c r="DN271" s="237"/>
      <c r="DO271" s="237"/>
      <c r="DP271" s="237"/>
      <c r="DQ271" s="237"/>
      <c r="DR271" s="237"/>
    </row>
    <row r="272" spans="1:122" ht="15.75" customHeight="1">
      <c r="A272" s="237"/>
      <c r="B272" s="237"/>
      <c r="C272" s="316"/>
      <c r="D272" s="415"/>
      <c r="E272" s="315"/>
      <c r="F272" s="315"/>
      <c r="G272" s="316"/>
      <c r="H272" s="317"/>
      <c r="I272" s="317"/>
      <c r="J272" s="317"/>
      <c r="K272" s="317"/>
      <c r="L272" s="317"/>
      <c r="M272" s="317"/>
      <c r="N272" s="318"/>
      <c r="O272" s="318"/>
      <c r="P272" s="318"/>
      <c r="Q272" s="317"/>
      <c r="R272" s="317"/>
      <c r="S272" s="317"/>
      <c r="T272" s="317"/>
      <c r="U272" s="317"/>
      <c r="V272" s="317"/>
      <c r="W272" s="317"/>
      <c r="X272" s="317"/>
      <c r="Y272" s="317"/>
      <c r="Z272" s="317"/>
      <c r="AA272" s="317"/>
      <c r="AB272" s="317"/>
      <c r="AC272" s="317"/>
      <c r="AD272" s="317"/>
      <c r="AE272" s="317"/>
      <c r="AF272" s="317"/>
      <c r="AG272" s="254"/>
      <c r="AH272" s="254"/>
      <c r="AI272" s="254"/>
      <c r="AJ272" s="254"/>
      <c r="AK272" s="254"/>
      <c r="AL272" s="254"/>
      <c r="AM272" s="254"/>
      <c r="AN272" s="254"/>
      <c r="AO272" s="254"/>
      <c r="AP272" s="254"/>
      <c r="AQ272" s="254"/>
      <c r="AR272" s="254"/>
      <c r="AS272" s="254"/>
      <c r="AT272" s="254"/>
      <c r="AU272" s="254"/>
      <c r="AV272" s="254"/>
      <c r="AW272" s="254"/>
      <c r="AX272" s="254"/>
      <c r="AY272" s="254"/>
      <c r="AZ272" s="254"/>
      <c r="BA272" s="254"/>
      <c r="BB272" s="254"/>
      <c r="BC272" s="254"/>
      <c r="BD272" s="254"/>
      <c r="BE272" s="254"/>
      <c r="BF272" s="254"/>
      <c r="BG272" s="254"/>
      <c r="BH272" s="254"/>
      <c r="BI272" s="254"/>
      <c r="BJ272" s="319"/>
      <c r="BK272" s="316"/>
      <c r="BL272" s="316"/>
      <c r="BM272" s="316"/>
      <c r="BN272" s="317"/>
      <c r="BO272" s="317"/>
      <c r="BP272" s="318"/>
      <c r="BQ272" s="318"/>
      <c r="BR272" s="318"/>
      <c r="BS272" s="318"/>
      <c r="BT272" s="318"/>
      <c r="BU272" s="318"/>
      <c r="BV272" s="318"/>
      <c r="BW272" s="318"/>
      <c r="BX272" s="318"/>
      <c r="BY272" s="318"/>
      <c r="BZ272" s="317"/>
      <c r="CA272" s="317"/>
      <c r="CB272" s="317"/>
      <c r="CC272" s="317"/>
      <c r="CD272" s="317"/>
      <c r="CE272" s="317"/>
      <c r="CF272" s="317"/>
      <c r="CG272" s="317"/>
      <c r="CH272" s="317"/>
      <c r="CI272" s="317"/>
      <c r="CJ272" s="320"/>
      <c r="CK272" s="320"/>
      <c r="CL272" s="320"/>
      <c r="CM272" s="320"/>
      <c r="CN272" s="320"/>
      <c r="CO272" s="254"/>
      <c r="CP272" s="254"/>
      <c r="CQ272" s="254"/>
      <c r="CR272" s="254"/>
      <c r="CS272" s="254"/>
      <c r="CT272" s="317"/>
      <c r="CU272" s="317"/>
      <c r="CV272" s="317"/>
      <c r="CW272" s="317"/>
      <c r="CX272" s="320"/>
      <c r="CY272" s="317"/>
      <c r="CZ272" s="314"/>
      <c r="DA272" s="314"/>
      <c r="DB272" s="237"/>
      <c r="DC272" s="237"/>
      <c r="DD272" s="237"/>
      <c r="DE272" s="237"/>
      <c r="DF272" s="63"/>
      <c r="DG272" s="236"/>
      <c r="DH272" s="236"/>
      <c r="DI272" s="248"/>
      <c r="DJ272" s="237"/>
      <c r="DK272" s="237"/>
      <c r="DL272" s="237"/>
      <c r="DM272" s="237"/>
      <c r="DN272" s="237"/>
      <c r="DO272" s="237"/>
      <c r="DP272" s="237"/>
      <c r="DQ272" s="237"/>
      <c r="DR272" s="237"/>
    </row>
    <row r="273" spans="1:122" ht="15.75" customHeight="1">
      <c r="A273" s="237"/>
      <c r="B273" s="237"/>
      <c r="C273" s="316"/>
      <c r="D273" s="415"/>
      <c r="E273" s="315"/>
      <c r="F273" s="315"/>
      <c r="G273" s="316"/>
      <c r="H273" s="317"/>
      <c r="I273" s="317"/>
      <c r="J273" s="317"/>
      <c r="K273" s="317"/>
      <c r="L273" s="317"/>
      <c r="M273" s="317"/>
      <c r="N273" s="318"/>
      <c r="O273" s="318"/>
      <c r="P273" s="318"/>
      <c r="Q273" s="317"/>
      <c r="R273" s="317"/>
      <c r="S273" s="317"/>
      <c r="T273" s="317"/>
      <c r="U273" s="317"/>
      <c r="V273" s="317"/>
      <c r="W273" s="317"/>
      <c r="X273" s="317"/>
      <c r="Y273" s="317"/>
      <c r="Z273" s="317"/>
      <c r="AA273" s="317"/>
      <c r="AB273" s="317"/>
      <c r="AC273" s="317"/>
      <c r="AD273" s="317"/>
      <c r="AE273" s="317"/>
      <c r="AF273" s="317"/>
      <c r="AG273" s="254"/>
      <c r="AH273" s="254"/>
      <c r="AI273" s="254"/>
      <c r="AJ273" s="254"/>
      <c r="AK273" s="254"/>
      <c r="AL273" s="254"/>
      <c r="AM273" s="254"/>
      <c r="AN273" s="254"/>
      <c r="AO273" s="254"/>
      <c r="AP273" s="254"/>
      <c r="AQ273" s="254"/>
      <c r="AR273" s="254"/>
      <c r="AS273" s="254"/>
      <c r="AT273" s="254"/>
      <c r="AU273" s="254"/>
      <c r="AV273" s="254"/>
      <c r="AW273" s="254"/>
      <c r="AX273" s="254"/>
      <c r="AY273" s="254"/>
      <c r="AZ273" s="254"/>
      <c r="BA273" s="254"/>
      <c r="BB273" s="254"/>
      <c r="BC273" s="254"/>
      <c r="BD273" s="254"/>
      <c r="BE273" s="254"/>
      <c r="BF273" s="254"/>
      <c r="BG273" s="254"/>
      <c r="BH273" s="254"/>
      <c r="BI273" s="254"/>
      <c r="BJ273" s="319"/>
      <c r="BK273" s="316"/>
      <c r="BL273" s="316"/>
      <c r="BM273" s="316"/>
      <c r="BN273" s="317"/>
      <c r="BO273" s="317"/>
      <c r="BP273" s="318"/>
      <c r="BQ273" s="318"/>
      <c r="BR273" s="318"/>
      <c r="BS273" s="318"/>
      <c r="BT273" s="318"/>
      <c r="BU273" s="318"/>
      <c r="BV273" s="318"/>
      <c r="BW273" s="318"/>
      <c r="BX273" s="318"/>
      <c r="BY273" s="318"/>
      <c r="BZ273" s="317"/>
      <c r="CA273" s="317"/>
      <c r="CB273" s="317"/>
      <c r="CC273" s="317"/>
      <c r="CD273" s="317"/>
      <c r="CE273" s="317"/>
      <c r="CF273" s="317"/>
      <c r="CG273" s="317"/>
      <c r="CH273" s="317"/>
      <c r="CI273" s="317"/>
      <c r="CJ273" s="320"/>
      <c r="CK273" s="320"/>
      <c r="CL273" s="320"/>
      <c r="CM273" s="320"/>
      <c r="CN273" s="320"/>
      <c r="CO273" s="254"/>
      <c r="CP273" s="254"/>
      <c r="CQ273" s="254"/>
      <c r="CR273" s="254"/>
      <c r="CS273" s="254"/>
      <c r="CT273" s="317"/>
      <c r="CU273" s="317"/>
      <c r="CV273" s="317"/>
      <c r="CW273" s="317"/>
      <c r="CX273" s="320"/>
      <c r="CY273" s="317"/>
      <c r="CZ273" s="314"/>
      <c r="DA273" s="314"/>
      <c r="DB273" s="237"/>
      <c r="DC273" s="237"/>
      <c r="DD273" s="237"/>
      <c r="DE273" s="237"/>
      <c r="DF273" s="63"/>
      <c r="DG273" s="236"/>
      <c r="DH273" s="236"/>
      <c r="DI273" s="248"/>
      <c r="DJ273" s="237"/>
      <c r="DK273" s="237"/>
      <c r="DL273" s="237"/>
      <c r="DM273" s="237"/>
      <c r="DN273" s="237"/>
      <c r="DO273" s="237"/>
      <c r="DP273" s="237"/>
      <c r="DQ273" s="237"/>
      <c r="DR273" s="237"/>
    </row>
    <row r="274" spans="1:122" ht="15.75" customHeight="1">
      <c r="A274" s="237"/>
      <c r="B274" s="237"/>
      <c r="C274" s="316"/>
      <c r="D274" s="415"/>
      <c r="E274" s="315"/>
      <c r="F274" s="315"/>
      <c r="G274" s="316"/>
      <c r="H274" s="317"/>
      <c r="I274" s="317"/>
      <c r="J274" s="317"/>
      <c r="K274" s="317"/>
      <c r="L274" s="317"/>
      <c r="M274" s="317"/>
      <c r="N274" s="318"/>
      <c r="O274" s="318"/>
      <c r="P274" s="318"/>
      <c r="Q274" s="317"/>
      <c r="R274" s="317"/>
      <c r="S274" s="317"/>
      <c r="T274" s="317"/>
      <c r="U274" s="317"/>
      <c r="V274" s="317"/>
      <c r="W274" s="317"/>
      <c r="X274" s="317"/>
      <c r="Y274" s="317"/>
      <c r="Z274" s="317"/>
      <c r="AA274" s="317"/>
      <c r="AB274" s="317"/>
      <c r="AC274" s="317"/>
      <c r="AD274" s="317"/>
      <c r="AE274" s="317"/>
      <c r="AF274" s="317"/>
      <c r="AG274" s="254"/>
      <c r="AH274" s="254"/>
      <c r="AI274" s="254"/>
      <c r="AJ274" s="254"/>
      <c r="AK274" s="254"/>
      <c r="AL274" s="254"/>
      <c r="AM274" s="254"/>
      <c r="AN274" s="254"/>
      <c r="AO274" s="254"/>
      <c r="AP274" s="254"/>
      <c r="AQ274" s="254"/>
      <c r="AR274" s="254"/>
      <c r="AS274" s="254"/>
      <c r="AT274" s="254"/>
      <c r="AU274" s="254"/>
      <c r="AV274" s="254"/>
      <c r="AW274" s="254"/>
      <c r="AX274" s="254"/>
      <c r="AY274" s="254"/>
      <c r="AZ274" s="254"/>
      <c r="BA274" s="254"/>
      <c r="BB274" s="254"/>
      <c r="BC274" s="254"/>
      <c r="BD274" s="254"/>
      <c r="BE274" s="254"/>
      <c r="BF274" s="254"/>
      <c r="BG274" s="254"/>
      <c r="BH274" s="254"/>
      <c r="BI274" s="254"/>
      <c r="BJ274" s="319"/>
      <c r="BK274" s="316"/>
      <c r="BL274" s="316"/>
      <c r="BM274" s="316"/>
      <c r="BN274" s="317"/>
      <c r="BO274" s="317"/>
      <c r="BP274" s="318"/>
      <c r="BQ274" s="318"/>
      <c r="BR274" s="318"/>
      <c r="BS274" s="318"/>
      <c r="BT274" s="318"/>
      <c r="BU274" s="318"/>
      <c r="BV274" s="318"/>
      <c r="BW274" s="318"/>
      <c r="BX274" s="318"/>
      <c r="BY274" s="318"/>
      <c r="BZ274" s="317"/>
      <c r="CA274" s="317"/>
      <c r="CB274" s="317"/>
      <c r="CC274" s="317"/>
      <c r="CD274" s="317"/>
      <c r="CE274" s="317"/>
      <c r="CF274" s="317"/>
      <c r="CG274" s="317"/>
      <c r="CH274" s="317"/>
      <c r="CI274" s="317"/>
      <c r="CJ274" s="320"/>
      <c r="CK274" s="320"/>
      <c r="CL274" s="320"/>
      <c r="CM274" s="320"/>
      <c r="CN274" s="320"/>
      <c r="CO274" s="254"/>
      <c r="CP274" s="254"/>
      <c r="CQ274" s="254"/>
      <c r="CR274" s="254"/>
      <c r="CS274" s="254"/>
      <c r="CT274" s="317"/>
      <c r="CU274" s="317"/>
      <c r="CV274" s="317"/>
      <c r="CW274" s="317"/>
      <c r="CX274" s="320"/>
      <c r="CY274" s="317"/>
      <c r="CZ274" s="314"/>
      <c r="DA274" s="314"/>
      <c r="DB274" s="237"/>
      <c r="DC274" s="237"/>
      <c r="DD274" s="237"/>
      <c r="DE274" s="237"/>
      <c r="DF274" s="63"/>
      <c r="DG274" s="236"/>
      <c r="DH274" s="236"/>
      <c r="DI274" s="248"/>
      <c r="DJ274" s="237"/>
      <c r="DK274" s="237"/>
      <c r="DL274" s="237"/>
      <c r="DM274" s="237"/>
      <c r="DN274" s="237"/>
      <c r="DO274" s="237"/>
      <c r="DP274" s="237"/>
      <c r="DQ274" s="237"/>
      <c r="DR274" s="237"/>
    </row>
    <row r="275" spans="1:122" ht="15.75" customHeight="1">
      <c r="A275" s="237"/>
      <c r="B275" s="237"/>
      <c r="C275" s="316"/>
      <c r="D275" s="415"/>
      <c r="E275" s="315"/>
      <c r="F275" s="315"/>
      <c r="G275" s="316"/>
      <c r="H275" s="317"/>
      <c r="I275" s="317"/>
      <c r="J275" s="317"/>
      <c r="K275" s="317"/>
      <c r="L275" s="317"/>
      <c r="M275" s="317"/>
      <c r="N275" s="318"/>
      <c r="O275" s="318"/>
      <c r="P275" s="318"/>
      <c r="Q275" s="317"/>
      <c r="R275" s="317"/>
      <c r="S275" s="317"/>
      <c r="T275" s="317"/>
      <c r="U275" s="317"/>
      <c r="V275" s="317"/>
      <c r="W275" s="317"/>
      <c r="X275" s="317"/>
      <c r="Y275" s="317"/>
      <c r="Z275" s="317"/>
      <c r="AA275" s="317"/>
      <c r="AB275" s="317"/>
      <c r="AC275" s="317"/>
      <c r="AD275" s="317"/>
      <c r="AE275" s="317"/>
      <c r="AF275" s="317"/>
      <c r="AG275" s="254"/>
      <c r="AH275" s="254"/>
      <c r="AI275" s="254"/>
      <c r="AJ275" s="254"/>
      <c r="AK275" s="254"/>
      <c r="AL275" s="254"/>
      <c r="AM275" s="254"/>
      <c r="AN275" s="254"/>
      <c r="AO275" s="254"/>
      <c r="AP275" s="254"/>
      <c r="AQ275" s="254"/>
      <c r="AR275" s="254"/>
      <c r="AS275" s="254"/>
      <c r="AT275" s="254"/>
      <c r="AU275" s="254"/>
      <c r="AV275" s="254"/>
      <c r="AW275" s="254"/>
      <c r="AX275" s="254"/>
      <c r="AY275" s="254"/>
      <c r="AZ275" s="254"/>
      <c r="BA275" s="254"/>
      <c r="BB275" s="254"/>
      <c r="BC275" s="254"/>
      <c r="BD275" s="254"/>
      <c r="BE275" s="254"/>
      <c r="BF275" s="254"/>
      <c r="BG275" s="254"/>
      <c r="BH275" s="254"/>
      <c r="BI275" s="254"/>
      <c r="BJ275" s="319"/>
      <c r="BK275" s="316"/>
      <c r="BL275" s="316"/>
      <c r="BM275" s="316"/>
      <c r="BN275" s="317"/>
      <c r="BO275" s="317"/>
      <c r="BP275" s="318"/>
      <c r="BQ275" s="318"/>
      <c r="BR275" s="318"/>
      <c r="BS275" s="318"/>
      <c r="BT275" s="318"/>
      <c r="BU275" s="318"/>
      <c r="BV275" s="318"/>
      <c r="BW275" s="318"/>
      <c r="BX275" s="318"/>
      <c r="BY275" s="318"/>
      <c r="BZ275" s="317"/>
      <c r="CA275" s="317"/>
      <c r="CB275" s="317"/>
      <c r="CC275" s="317"/>
      <c r="CD275" s="317"/>
      <c r="CE275" s="317"/>
      <c r="CF275" s="317"/>
      <c r="CG275" s="317"/>
      <c r="CH275" s="317"/>
      <c r="CI275" s="317"/>
      <c r="CJ275" s="320"/>
      <c r="CK275" s="320"/>
      <c r="CL275" s="320"/>
      <c r="CM275" s="320"/>
      <c r="CN275" s="320"/>
      <c r="CO275" s="254"/>
      <c r="CP275" s="254"/>
      <c r="CQ275" s="254"/>
      <c r="CR275" s="254"/>
      <c r="CS275" s="254"/>
      <c r="CT275" s="317"/>
      <c r="CU275" s="317"/>
      <c r="CV275" s="317"/>
      <c r="CW275" s="317"/>
      <c r="CX275" s="320"/>
      <c r="CY275" s="317"/>
      <c r="CZ275" s="314"/>
      <c r="DA275" s="314"/>
      <c r="DB275" s="237"/>
      <c r="DC275" s="237"/>
      <c r="DD275" s="237"/>
      <c r="DE275" s="237"/>
      <c r="DF275" s="63"/>
      <c r="DG275" s="236"/>
      <c r="DH275" s="236"/>
      <c r="DI275" s="248"/>
      <c r="DJ275" s="237"/>
      <c r="DK275" s="237"/>
      <c r="DL275" s="237"/>
      <c r="DM275" s="237"/>
      <c r="DN275" s="237"/>
      <c r="DO275" s="237"/>
      <c r="DP275" s="237"/>
      <c r="DQ275" s="237"/>
      <c r="DR275" s="237"/>
    </row>
    <row r="276" spans="1:122" ht="15.75" customHeight="1">
      <c r="A276" s="237"/>
      <c r="B276" s="237"/>
      <c r="C276" s="316"/>
      <c r="D276" s="415"/>
      <c r="E276" s="315"/>
      <c r="F276" s="315"/>
      <c r="G276" s="316"/>
      <c r="H276" s="317"/>
      <c r="I276" s="317"/>
      <c r="J276" s="317"/>
      <c r="K276" s="317"/>
      <c r="L276" s="317"/>
      <c r="M276" s="317"/>
      <c r="N276" s="318"/>
      <c r="O276" s="318"/>
      <c r="P276" s="318"/>
      <c r="Q276" s="317"/>
      <c r="R276" s="317"/>
      <c r="S276" s="317"/>
      <c r="T276" s="317"/>
      <c r="U276" s="317"/>
      <c r="V276" s="317"/>
      <c r="W276" s="317"/>
      <c r="X276" s="317"/>
      <c r="Y276" s="317"/>
      <c r="Z276" s="317"/>
      <c r="AA276" s="317"/>
      <c r="AB276" s="317"/>
      <c r="AC276" s="317"/>
      <c r="AD276" s="317"/>
      <c r="AE276" s="317"/>
      <c r="AF276" s="317"/>
      <c r="AG276" s="254"/>
      <c r="AH276" s="254"/>
      <c r="AI276" s="254"/>
      <c r="AJ276" s="254"/>
      <c r="AK276" s="254"/>
      <c r="AL276" s="254"/>
      <c r="AM276" s="254"/>
      <c r="AN276" s="254"/>
      <c r="AO276" s="254"/>
      <c r="AP276" s="254"/>
      <c r="AQ276" s="254"/>
      <c r="AR276" s="254"/>
      <c r="AS276" s="254"/>
      <c r="AT276" s="254"/>
      <c r="AU276" s="254"/>
      <c r="AV276" s="254"/>
      <c r="AW276" s="254"/>
      <c r="AX276" s="254"/>
      <c r="AY276" s="254"/>
      <c r="AZ276" s="254"/>
      <c r="BA276" s="254"/>
      <c r="BB276" s="254"/>
      <c r="BC276" s="254"/>
      <c r="BD276" s="254"/>
      <c r="BE276" s="254"/>
      <c r="BF276" s="254"/>
      <c r="BG276" s="254"/>
      <c r="BH276" s="254"/>
      <c r="BI276" s="254"/>
      <c r="BJ276" s="319"/>
      <c r="BK276" s="316"/>
      <c r="BL276" s="316"/>
      <c r="BM276" s="316"/>
      <c r="BN276" s="317"/>
      <c r="BO276" s="317"/>
      <c r="BP276" s="318"/>
      <c r="BQ276" s="318"/>
      <c r="BR276" s="318"/>
      <c r="BS276" s="318"/>
      <c r="BT276" s="318"/>
      <c r="BU276" s="318"/>
      <c r="BV276" s="318"/>
      <c r="BW276" s="318"/>
      <c r="BX276" s="318"/>
      <c r="BY276" s="318"/>
      <c r="BZ276" s="317"/>
      <c r="CA276" s="317"/>
      <c r="CB276" s="317"/>
      <c r="CC276" s="317"/>
      <c r="CD276" s="317"/>
      <c r="CE276" s="317"/>
      <c r="CF276" s="317"/>
      <c r="CG276" s="317"/>
      <c r="CH276" s="317"/>
      <c r="CI276" s="317"/>
      <c r="CJ276" s="320"/>
      <c r="CK276" s="320"/>
      <c r="CL276" s="320"/>
      <c r="CM276" s="320"/>
      <c r="CN276" s="320"/>
      <c r="CO276" s="254"/>
      <c r="CP276" s="254"/>
      <c r="CQ276" s="254"/>
      <c r="CR276" s="254"/>
      <c r="CS276" s="254"/>
      <c r="CT276" s="317"/>
      <c r="CU276" s="317"/>
      <c r="CV276" s="317"/>
      <c r="CW276" s="317"/>
      <c r="CX276" s="320"/>
      <c r="CY276" s="317"/>
      <c r="CZ276" s="314"/>
      <c r="DA276" s="314"/>
      <c r="DB276" s="237"/>
      <c r="DC276" s="237"/>
      <c r="DD276" s="237"/>
      <c r="DE276" s="237"/>
      <c r="DF276" s="63"/>
      <c r="DG276" s="236"/>
      <c r="DH276" s="236"/>
      <c r="DI276" s="248"/>
      <c r="DJ276" s="237"/>
      <c r="DK276" s="237"/>
      <c r="DL276" s="237"/>
      <c r="DM276" s="237"/>
      <c r="DN276" s="237"/>
      <c r="DO276" s="237"/>
      <c r="DP276" s="237"/>
      <c r="DQ276" s="237"/>
      <c r="DR276" s="237"/>
    </row>
    <row r="277" spans="1:122" ht="15.75" customHeight="1">
      <c r="A277" s="237"/>
      <c r="B277" s="237"/>
      <c r="C277" s="316"/>
      <c r="D277" s="415"/>
      <c r="E277" s="315"/>
      <c r="F277" s="315"/>
      <c r="G277" s="316"/>
      <c r="H277" s="317"/>
      <c r="I277" s="317"/>
      <c r="J277" s="317"/>
      <c r="K277" s="317"/>
      <c r="L277" s="317"/>
      <c r="M277" s="317"/>
      <c r="N277" s="318"/>
      <c r="O277" s="318"/>
      <c r="P277" s="318"/>
      <c r="Q277" s="317"/>
      <c r="R277" s="317"/>
      <c r="S277" s="317"/>
      <c r="T277" s="317"/>
      <c r="U277" s="317"/>
      <c r="V277" s="317"/>
      <c r="W277" s="317"/>
      <c r="X277" s="317"/>
      <c r="Y277" s="317"/>
      <c r="Z277" s="317"/>
      <c r="AA277" s="317"/>
      <c r="AB277" s="317"/>
      <c r="AC277" s="317"/>
      <c r="AD277" s="317"/>
      <c r="AE277" s="317"/>
      <c r="AF277" s="317"/>
      <c r="AG277" s="254"/>
      <c r="AH277" s="254"/>
      <c r="AI277" s="254"/>
      <c r="AJ277" s="254"/>
      <c r="AK277" s="254"/>
      <c r="AL277" s="254"/>
      <c r="AM277" s="254"/>
      <c r="AN277" s="254"/>
      <c r="AO277" s="254"/>
      <c r="AP277" s="254"/>
      <c r="AQ277" s="254"/>
      <c r="AR277" s="254"/>
      <c r="AS277" s="254"/>
      <c r="AT277" s="254"/>
      <c r="AU277" s="254"/>
      <c r="AV277" s="254"/>
      <c r="AW277" s="254"/>
      <c r="AX277" s="254"/>
      <c r="AY277" s="254"/>
      <c r="AZ277" s="254"/>
      <c r="BA277" s="254"/>
      <c r="BB277" s="254"/>
      <c r="BC277" s="254"/>
      <c r="BD277" s="254"/>
      <c r="BE277" s="254"/>
      <c r="BF277" s="254"/>
      <c r="BG277" s="254"/>
      <c r="BH277" s="254"/>
      <c r="BI277" s="254"/>
      <c r="BJ277" s="319"/>
      <c r="BK277" s="316"/>
      <c r="BL277" s="316"/>
      <c r="BM277" s="316"/>
      <c r="BN277" s="317"/>
      <c r="BO277" s="317"/>
      <c r="BP277" s="318"/>
      <c r="BQ277" s="318"/>
      <c r="BR277" s="318"/>
      <c r="BS277" s="318"/>
      <c r="BT277" s="318"/>
      <c r="BU277" s="318"/>
      <c r="BV277" s="318"/>
      <c r="BW277" s="318"/>
      <c r="BX277" s="318"/>
      <c r="BY277" s="318"/>
      <c r="BZ277" s="317"/>
      <c r="CA277" s="317"/>
      <c r="CB277" s="317"/>
      <c r="CC277" s="317"/>
      <c r="CD277" s="317"/>
      <c r="CE277" s="317"/>
      <c r="CF277" s="317"/>
      <c r="CG277" s="317"/>
      <c r="CH277" s="317"/>
      <c r="CI277" s="317"/>
      <c r="CJ277" s="320"/>
      <c r="CK277" s="320"/>
      <c r="CL277" s="320"/>
      <c r="CM277" s="320"/>
      <c r="CN277" s="320"/>
      <c r="CO277" s="254"/>
      <c r="CP277" s="254"/>
      <c r="CQ277" s="254"/>
      <c r="CR277" s="254"/>
      <c r="CS277" s="254"/>
      <c r="CT277" s="317"/>
      <c r="CU277" s="317"/>
      <c r="CV277" s="317"/>
      <c r="CW277" s="317"/>
      <c r="CX277" s="320"/>
      <c r="CY277" s="317"/>
      <c r="CZ277" s="314"/>
      <c r="DA277" s="314"/>
      <c r="DB277" s="237"/>
      <c r="DC277" s="237"/>
      <c r="DD277" s="237"/>
      <c r="DE277" s="237"/>
      <c r="DF277" s="63"/>
      <c r="DG277" s="236"/>
      <c r="DH277" s="236"/>
      <c r="DI277" s="248"/>
      <c r="DJ277" s="237"/>
      <c r="DK277" s="237"/>
      <c r="DL277" s="237"/>
      <c r="DM277" s="237"/>
      <c r="DN277" s="237"/>
      <c r="DO277" s="237"/>
      <c r="DP277" s="237"/>
      <c r="DQ277" s="237"/>
      <c r="DR277" s="237"/>
    </row>
    <row r="278" spans="1:122" ht="15.75" customHeight="1">
      <c r="A278" s="237"/>
      <c r="B278" s="237"/>
      <c r="C278" s="316"/>
      <c r="D278" s="415"/>
      <c r="E278" s="315"/>
      <c r="F278" s="315"/>
      <c r="G278" s="316"/>
      <c r="H278" s="317"/>
      <c r="I278" s="317"/>
      <c r="J278" s="317"/>
      <c r="K278" s="317"/>
      <c r="L278" s="317"/>
      <c r="M278" s="317"/>
      <c r="N278" s="318"/>
      <c r="O278" s="318"/>
      <c r="P278" s="318"/>
      <c r="Q278" s="317"/>
      <c r="R278" s="317"/>
      <c r="S278" s="317"/>
      <c r="T278" s="317"/>
      <c r="U278" s="317"/>
      <c r="V278" s="317"/>
      <c r="W278" s="317"/>
      <c r="X278" s="317"/>
      <c r="Y278" s="317"/>
      <c r="Z278" s="317"/>
      <c r="AA278" s="317"/>
      <c r="AB278" s="317"/>
      <c r="AC278" s="317"/>
      <c r="AD278" s="317"/>
      <c r="AE278" s="317"/>
      <c r="AF278" s="317"/>
      <c r="AG278" s="254"/>
      <c r="AH278" s="254"/>
      <c r="AI278" s="254"/>
      <c r="AJ278" s="254"/>
      <c r="AK278" s="254"/>
      <c r="AL278" s="254"/>
      <c r="AM278" s="254"/>
      <c r="AN278" s="254"/>
      <c r="AO278" s="254"/>
      <c r="AP278" s="254"/>
      <c r="AQ278" s="254"/>
      <c r="AR278" s="254"/>
      <c r="AS278" s="254"/>
      <c r="AT278" s="254"/>
      <c r="AU278" s="254"/>
      <c r="AV278" s="254"/>
      <c r="AW278" s="254"/>
      <c r="AX278" s="254"/>
      <c r="AY278" s="254"/>
      <c r="AZ278" s="254"/>
      <c r="BA278" s="254"/>
      <c r="BB278" s="254"/>
      <c r="BC278" s="254"/>
      <c r="BD278" s="254"/>
      <c r="BE278" s="254"/>
      <c r="BF278" s="254"/>
      <c r="BG278" s="254"/>
      <c r="BH278" s="254"/>
      <c r="BI278" s="254"/>
      <c r="BJ278" s="319"/>
      <c r="BK278" s="316"/>
      <c r="BL278" s="316"/>
      <c r="BM278" s="316"/>
      <c r="BN278" s="317"/>
      <c r="BO278" s="317"/>
      <c r="BP278" s="318"/>
      <c r="BQ278" s="318"/>
      <c r="BR278" s="318"/>
      <c r="BS278" s="318"/>
      <c r="BT278" s="318"/>
      <c r="BU278" s="318"/>
      <c r="BV278" s="318"/>
      <c r="BW278" s="318"/>
      <c r="BX278" s="318"/>
      <c r="BY278" s="318"/>
      <c r="BZ278" s="317"/>
      <c r="CA278" s="317"/>
      <c r="CB278" s="317"/>
      <c r="CC278" s="317"/>
      <c r="CD278" s="317"/>
      <c r="CE278" s="317"/>
      <c r="CF278" s="317"/>
      <c r="CG278" s="317"/>
      <c r="CH278" s="317"/>
      <c r="CI278" s="317"/>
      <c r="CJ278" s="320"/>
      <c r="CK278" s="320"/>
      <c r="CL278" s="320"/>
      <c r="CM278" s="320"/>
      <c r="CN278" s="320"/>
      <c r="CO278" s="254"/>
      <c r="CP278" s="254"/>
      <c r="CQ278" s="254"/>
      <c r="CR278" s="254"/>
      <c r="CS278" s="254"/>
      <c r="CT278" s="317"/>
      <c r="CU278" s="317"/>
      <c r="CV278" s="317"/>
      <c r="CW278" s="317"/>
      <c r="CX278" s="320"/>
      <c r="CY278" s="317"/>
      <c r="CZ278" s="314"/>
      <c r="DA278" s="314"/>
      <c r="DB278" s="237"/>
      <c r="DC278" s="237"/>
      <c r="DD278" s="237"/>
      <c r="DE278" s="237"/>
      <c r="DF278" s="63"/>
      <c r="DG278" s="236"/>
      <c r="DH278" s="236"/>
      <c r="DI278" s="248"/>
      <c r="DJ278" s="237"/>
      <c r="DK278" s="237"/>
      <c r="DL278" s="237"/>
      <c r="DM278" s="237"/>
      <c r="DN278" s="237"/>
      <c r="DO278" s="237"/>
      <c r="DP278" s="237"/>
      <c r="DQ278" s="237"/>
      <c r="DR278" s="237"/>
    </row>
    <row r="279" spans="1:122" ht="15.75" customHeight="1">
      <c r="A279" s="237"/>
      <c r="B279" s="237"/>
      <c r="C279" s="316"/>
      <c r="D279" s="415"/>
      <c r="E279" s="315"/>
      <c r="F279" s="315"/>
      <c r="G279" s="316"/>
      <c r="H279" s="317"/>
      <c r="I279" s="317"/>
      <c r="J279" s="317"/>
      <c r="K279" s="317"/>
      <c r="L279" s="317"/>
      <c r="M279" s="317"/>
      <c r="N279" s="318"/>
      <c r="O279" s="318"/>
      <c r="P279" s="318"/>
      <c r="Q279" s="317"/>
      <c r="R279" s="317"/>
      <c r="S279" s="317"/>
      <c r="T279" s="317"/>
      <c r="U279" s="317"/>
      <c r="V279" s="317"/>
      <c r="W279" s="317"/>
      <c r="X279" s="317"/>
      <c r="Y279" s="317"/>
      <c r="Z279" s="317"/>
      <c r="AA279" s="317"/>
      <c r="AB279" s="317"/>
      <c r="AC279" s="317"/>
      <c r="AD279" s="317"/>
      <c r="AE279" s="317"/>
      <c r="AF279" s="317"/>
      <c r="AG279" s="254"/>
      <c r="AH279" s="254"/>
      <c r="AI279" s="254"/>
      <c r="AJ279" s="254"/>
      <c r="AK279" s="254"/>
      <c r="AL279" s="254"/>
      <c r="AM279" s="254"/>
      <c r="AN279" s="254"/>
      <c r="AO279" s="254"/>
      <c r="AP279" s="254"/>
      <c r="AQ279" s="254"/>
      <c r="AR279" s="254"/>
      <c r="AS279" s="254"/>
      <c r="AT279" s="254"/>
      <c r="AU279" s="254"/>
      <c r="AV279" s="254"/>
      <c r="AW279" s="254"/>
      <c r="AX279" s="254"/>
      <c r="AY279" s="254"/>
      <c r="AZ279" s="254"/>
      <c r="BA279" s="254"/>
      <c r="BB279" s="254"/>
      <c r="BC279" s="254"/>
      <c r="BD279" s="254"/>
      <c r="BE279" s="254"/>
      <c r="BF279" s="254"/>
      <c r="BG279" s="254"/>
      <c r="BH279" s="254"/>
      <c r="BI279" s="254"/>
      <c r="BJ279" s="319"/>
      <c r="BK279" s="316"/>
      <c r="BL279" s="316"/>
      <c r="BM279" s="316"/>
      <c r="BN279" s="317"/>
      <c r="BO279" s="317"/>
      <c r="BP279" s="318"/>
      <c r="BQ279" s="318"/>
      <c r="BR279" s="318"/>
      <c r="BS279" s="318"/>
      <c r="BT279" s="318"/>
      <c r="BU279" s="318"/>
      <c r="BV279" s="318"/>
      <c r="BW279" s="318"/>
      <c r="BX279" s="318"/>
      <c r="BY279" s="318"/>
      <c r="BZ279" s="317"/>
      <c r="CA279" s="317"/>
      <c r="CB279" s="317"/>
      <c r="CC279" s="317"/>
      <c r="CD279" s="317"/>
      <c r="CE279" s="317"/>
      <c r="CF279" s="317"/>
      <c r="CG279" s="317"/>
      <c r="CH279" s="317"/>
      <c r="CI279" s="317"/>
      <c r="CJ279" s="320"/>
      <c r="CK279" s="320"/>
      <c r="CL279" s="320"/>
      <c r="CM279" s="320"/>
      <c r="CN279" s="320"/>
      <c r="CO279" s="254"/>
      <c r="CP279" s="254"/>
      <c r="CQ279" s="254"/>
      <c r="CR279" s="254"/>
      <c r="CS279" s="254"/>
      <c r="CT279" s="317"/>
      <c r="CU279" s="317"/>
      <c r="CV279" s="317"/>
      <c r="CW279" s="317"/>
      <c r="CX279" s="320"/>
      <c r="CY279" s="317"/>
      <c r="CZ279" s="314"/>
      <c r="DA279" s="314"/>
      <c r="DB279" s="237"/>
      <c r="DC279" s="237"/>
      <c r="DD279" s="237"/>
      <c r="DE279" s="237"/>
      <c r="DF279" s="63"/>
      <c r="DG279" s="236"/>
      <c r="DH279" s="236"/>
      <c r="DI279" s="248"/>
      <c r="DJ279" s="237"/>
      <c r="DK279" s="237"/>
      <c r="DL279" s="237"/>
      <c r="DM279" s="237"/>
      <c r="DN279" s="237"/>
      <c r="DO279" s="237"/>
      <c r="DP279" s="237"/>
      <c r="DQ279" s="237"/>
      <c r="DR279" s="237"/>
    </row>
    <row r="280" spans="1:122" ht="15.75" customHeight="1">
      <c r="A280" s="237"/>
      <c r="B280" s="237"/>
      <c r="C280" s="316"/>
      <c r="D280" s="415"/>
      <c r="E280" s="315"/>
      <c r="F280" s="315"/>
      <c r="G280" s="316"/>
      <c r="H280" s="317"/>
      <c r="I280" s="317"/>
      <c r="J280" s="317"/>
      <c r="K280" s="317"/>
      <c r="L280" s="317"/>
      <c r="M280" s="317"/>
      <c r="N280" s="318"/>
      <c r="O280" s="318"/>
      <c r="P280" s="318"/>
      <c r="Q280" s="317"/>
      <c r="R280" s="317"/>
      <c r="S280" s="317"/>
      <c r="T280" s="317"/>
      <c r="U280" s="317"/>
      <c r="V280" s="317"/>
      <c r="W280" s="317"/>
      <c r="X280" s="317"/>
      <c r="Y280" s="317"/>
      <c r="Z280" s="317"/>
      <c r="AA280" s="317"/>
      <c r="AB280" s="317"/>
      <c r="AC280" s="317"/>
      <c r="AD280" s="317"/>
      <c r="AE280" s="317"/>
      <c r="AF280" s="317"/>
      <c r="AG280" s="254"/>
      <c r="AH280" s="254"/>
      <c r="AI280" s="254"/>
      <c r="AJ280" s="254"/>
      <c r="AK280" s="254"/>
      <c r="AL280" s="254"/>
      <c r="AM280" s="254"/>
      <c r="AN280" s="254"/>
      <c r="AO280" s="254"/>
      <c r="AP280" s="254"/>
      <c r="AQ280" s="254"/>
      <c r="AR280" s="254"/>
      <c r="AS280" s="254"/>
      <c r="AT280" s="254"/>
      <c r="AU280" s="254"/>
      <c r="AV280" s="254"/>
      <c r="AW280" s="254"/>
      <c r="AX280" s="254"/>
      <c r="AY280" s="254"/>
      <c r="AZ280" s="254"/>
      <c r="BA280" s="254"/>
      <c r="BB280" s="254"/>
      <c r="BC280" s="254"/>
      <c r="BD280" s="254"/>
      <c r="BE280" s="254"/>
      <c r="BF280" s="254"/>
      <c r="BG280" s="254"/>
      <c r="BH280" s="254"/>
      <c r="BI280" s="254"/>
      <c r="BJ280" s="319"/>
      <c r="BK280" s="316"/>
      <c r="BL280" s="316"/>
      <c r="BM280" s="316"/>
      <c r="BN280" s="317"/>
      <c r="BO280" s="317"/>
      <c r="BP280" s="318"/>
      <c r="BQ280" s="318"/>
      <c r="BR280" s="318"/>
      <c r="BS280" s="318"/>
      <c r="BT280" s="318"/>
      <c r="BU280" s="318"/>
      <c r="BV280" s="318"/>
      <c r="BW280" s="318"/>
      <c r="BX280" s="318"/>
      <c r="BY280" s="318"/>
      <c r="BZ280" s="317"/>
      <c r="CA280" s="317"/>
      <c r="CB280" s="317"/>
      <c r="CC280" s="317"/>
      <c r="CD280" s="317"/>
      <c r="CE280" s="317"/>
      <c r="CF280" s="317"/>
      <c r="CG280" s="317"/>
      <c r="CH280" s="317"/>
      <c r="CI280" s="317"/>
      <c r="CJ280" s="320"/>
      <c r="CK280" s="320"/>
      <c r="CL280" s="320"/>
      <c r="CM280" s="320"/>
      <c r="CN280" s="320"/>
      <c r="CO280" s="254"/>
      <c r="CP280" s="254"/>
      <c r="CQ280" s="254"/>
      <c r="CR280" s="254"/>
      <c r="CS280" s="254"/>
      <c r="CT280" s="317"/>
      <c r="CU280" s="317"/>
      <c r="CV280" s="317"/>
      <c r="CW280" s="317"/>
      <c r="CX280" s="320"/>
      <c r="CY280" s="317"/>
      <c r="CZ280" s="314"/>
      <c r="DA280" s="314"/>
      <c r="DB280" s="237"/>
      <c r="DC280" s="237"/>
      <c r="DD280" s="237"/>
      <c r="DE280" s="237"/>
      <c r="DF280" s="63"/>
      <c r="DG280" s="236"/>
      <c r="DH280" s="236"/>
      <c r="DI280" s="248"/>
      <c r="DJ280" s="237"/>
      <c r="DK280" s="237"/>
      <c r="DL280" s="237"/>
      <c r="DM280" s="237"/>
      <c r="DN280" s="237"/>
      <c r="DO280" s="237"/>
      <c r="DP280" s="237"/>
      <c r="DQ280" s="237"/>
      <c r="DR280" s="237"/>
    </row>
    <row r="281" spans="1:122" ht="15.75" customHeight="1">
      <c r="A281" s="237"/>
      <c r="B281" s="237"/>
      <c r="C281" s="316"/>
      <c r="D281" s="415"/>
      <c r="E281" s="315"/>
      <c r="F281" s="315"/>
      <c r="G281" s="316"/>
      <c r="H281" s="317"/>
      <c r="I281" s="317"/>
      <c r="J281" s="317"/>
      <c r="K281" s="317"/>
      <c r="L281" s="317"/>
      <c r="M281" s="317"/>
      <c r="N281" s="318"/>
      <c r="O281" s="318"/>
      <c r="P281" s="318"/>
      <c r="Q281" s="317"/>
      <c r="R281" s="317"/>
      <c r="S281" s="317"/>
      <c r="T281" s="317"/>
      <c r="U281" s="317"/>
      <c r="V281" s="317"/>
      <c r="W281" s="317"/>
      <c r="X281" s="317"/>
      <c r="Y281" s="317"/>
      <c r="Z281" s="317"/>
      <c r="AA281" s="317"/>
      <c r="AB281" s="317"/>
      <c r="AC281" s="317"/>
      <c r="AD281" s="317"/>
      <c r="AE281" s="317"/>
      <c r="AF281" s="317"/>
      <c r="AG281" s="254"/>
      <c r="AH281" s="254"/>
      <c r="AI281" s="254"/>
      <c r="AJ281" s="254"/>
      <c r="AK281" s="254"/>
      <c r="AL281" s="254"/>
      <c r="AM281" s="254"/>
      <c r="AN281" s="254"/>
      <c r="AO281" s="254"/>
      <c r="AP281" s="254"/>
      <c r="AQ281" s="254"/>
      <c r="AR281" s="254"/>
      <c r="AS281" s="254"/>
      <c r="AT281" s="254"/>
      <c r="AU281" s="254"/>
      <c r="AV281" s="254"/>
      <c r="AW281" s="254"/>
      <c r="AX281" s="254"/>
      <c r="AY281" s="254"/>
      <c r="AZ281" s="254"/>
      <c r="BA281" s="254"/>
      <c r="BB281" s="254"/>
      <c r="BC281" s="254"/>
      <c r="BD281" s="254"/>
      <c r="BE281" s="254"/>
      <c r="BF281" s="254"/>
      <c r="BG281" s="254"/>
      <c r="BH281" s="254"/>
      <c r="BI281" s="254"/>
      <c r="BJ281" s="319"/>
      <c r="BK281" s="316"/>
      <c r="BL281" s="316"/>
      <c r="BM281" s="316"/>
      <c r="BN281" s="317"/>
      <c r="BO281" s="317"/>
      <c r="BP281" s="318"/>
      <c r="BQ281" s="318"/>
      <c r="BR281" s="318"/>
      <c r="BS281" s="318"/>
      <c r="BT281" s="318"/>
      <c r="BU281" s="318"/>
      <c r="BV281" s="318"/>
      <c r="BW281" s="318"/>
      <c r="BX281" s="318"/>
      <c r="BY281" s="318"/>
      <c r="BZ281" s="317"/>
      <c r="CA281" s="317"/>
      <c r="CB281" s="317"/>
      <c r="CC281" s="317"/>
      <c r="CD281" s="317"/>
      <c r="CE281" s="317"/>
      <c r="CF281" s="317"/>
      <c r="CG281" s="317"/>
      <c r="CH281" s="317"/>
      <c r="CI281" s="317"/>
      <c r="CJ281" s="320"/>
      <c r="CK281" s="320"/>
      <c r="CL281" s="320"/>
      <c r="CM281" s="320"/>
      <c r="CN281" s="320"/>
      <c r="CO281" s="254"/>
      <c r="CP281" s="254"/>
      <c r="CQ281" s="254"/>
      <c r="CR281" s="254"/>
      <c r="CS281" s="254"/>
      <c r="CT281" s="317"/>
      <c r="CU281" s="317"/>
      <c r="CV281" s="317"/>
      <c r="CW281" s="317"/>
      <c r="CX281" s="320"/>
      <c r="CY281" s="317"/>
      <c r="CZ281" s="314"/>
      <c r="DA281" s="314"/>
      <c r="DB281" s="237"/>
      <c r="DC281" s="237"/>
      <c r="DD281" s="237"/>
      <c r="DE281" s="237"/>
      <c r="DF281" s="63"/>
      <c r="DG281" s="236"/>
      <c r="DH281" s="236"/>
      <c r="DI281" s="248"/>
      <c r="DJ281" s="237"/>
      <c r="DK281" s="237"/>
      <c r="DL281" s="237"/>
      <c r="DM281" s="237"/>
      <c r="DN281" s="237"/>
      <c r="DO281" s="237"/>
      <c r="DP281" s="237"/>
      <c r="DQ281" s="237"/>
      <c r="DR281" s="237"/>
    </row>
    <row r="282" spans="1:122" ht="15.75" customHeight="1">
      <c r="A282" s="237"/>
      <c r="B282" s="237"/>
      <c r="C282" s="316"/>
      <c r="D282" s="415"/>
      <c r="E282" s="315"/>
      <c r="F282" s="315"/>
      <c r="G282" s="316"/>
      <c r="H282" s="317"/>
      <c r="I282" s="317"/>
      <c r="J282" s="317"/>
      <c r="K282" s="317"/>
      <c r="L282" s="317"/>
      <c r="M282" s="317"/>
      <c r="N282" s="318"/>
      <c r="O282" s="318"/>
      <c r="P282" s="318"/>
      <c r="Q282" s="317"/>
      <c r="R282" s="317"/>
      <c r="S282" s="317"/>
      <c r="T282" s="317"/>
      <c r="U282" s="317"/>
      <c r="V282" s="317"/>
      <c r="W282" s="317"/>
      <c r="X282" s="317"/>
      <c r="Y282" s="317"/>
      <c r="Z282" s="317"/>
      <c r="AA282" s="317"/>
      <c r="AB282" s="317"/>
      <c r="AC282" s="317"/>
      <c r="AD282" s="317"/>
      <c r="AE282" s="317"/>
      <c r="AF282" s="317"/>
      <c r="AG282" s="254"/>
      <c r="AH282" s="254"/>
      <c r="AI282" s="254"/>
      <c r="AJ282" s="254"/>
      <c r="AK282" s="254"/>
      <c r="AL282" s="254"/>
      <c r="AM282" s="254"/>
      <c r="AN282" s="254"/>
      <c r="AO282" s="254"/>
      <c r="AP282" s="254"/>
      <c r="AQ282" s="254"/>
      <c r="AR282" s="254"/>
      <c r="AS282" s="254"/>
      <c r="AT282" s="254"/>
      <c r="AU282" s="254"/>
      <c r="AV282" s="254"/>
      <c r="AW282" s="254"/>
      <c r="AX282" s="254"/>
      <c r="AY282" s="254"/>
      <c r="AZ282" s="254"/>
      <c r="BA282" s="254"/>
      <c r="BB282" s="254"/>
      <c r="BC282" s="254"/>
      <c r="BD282" s="254"/>
      <c r="BE282" s="254"/>
      <c r="BF282" s="254"/>
      <c r="BG282" s="254"/>
      <c r="BH282" s="254"/>
      <c r="BI282" s="254"/>
      <c r="BJ282" s="319"/>
      <c r="BK282" s="316"/>
      <c r="BL282" s="316"/>
      <c r="BM282" s="316"/>
      <c r="BN282" s="317"/>
      <c r="BO282" s="317"/>
      <c r="BP282" s="318"/>
      <c r="BQ282" s="318"/>
      <c r="BR282" s="318"/>
      <c r="BS282" s="318"/>
      <c r="BT282" s="318"/>
      <c r="BU282" s="318"/>
      <c r="BV282" s="318"/>
      <c r="BW282" s="318"/>
      <c r="BX282" s="318"/>
      <c r="BY282" s="318"/>
      <c r="BZ282" s="317"/>
      <c r="CA282" s="317"/>
      <c r="CB282" s="317"/>
      <c r="CC282" s="317"/>
      <c r="CD282" s="317"/>
      <c r="CE282" s="317"/>
      <c r="CF282" s="317"/>
      <c r="CG282" s="317"/>
      <c r="CH282" s="317"/>
      <c r="CI282" s="317"/>
      <c r="CJ282" s="320"/>
      <c r="CK282" s="320"/>
      <c r="CL282" s="320"/>
      <c r="CM282" s="320"/>
      <c r="CN282" s="320"/>
      <c r="CO282" s="254"/>
      <c r="CP282" s="254"/>
      <c r="CQ282" s="254"/>
      <c r="CR282" s="254"/>
      <c r="CS282" s="254"/>
      <c r="CT282" s="317"/>
      <c r="CU282" s="317"/>
      <c r="CV282" s="317"/>
      <c r="CW282" s="317"/>
      <c r="CX282" s="320"/>
      <c r="CY282" s="317"/>
      <c r="CZ282" s="314"/>
      <c r="DA282" s="314"/>
      <c r="DB282" s="237"/>
      <c r="DC282" s="237"/>
      <c r="DD282" s="237"/>
      <c r="DE282" s="237"/>
      <c r="DF282" s="63"/>
      <c r="DG282" s="236"/>
      <c r="DH282" s="236"/>
      <c r="DI282" s="248"/>
      <c r="DJ282" s="237"/>
      <c r="DK282" s="237"/>
      <c r="DL282" s="237"/>
      <c r="DM282" s="237"/>
      <c r="DN282" s="237"/>
      <c r="DO282" s="237"/>
      <c r="DP282" s="237"/>
      <c r="DQ282" s="237"/>
      <c r="DR282" s="237"/>
    </row>
    <row r="283" spans="1:122" ht="15.75" customHeight="1">
      <c r="A283" s="237"/>
      <c r="B283" s="237"/>
      <c r="C283" s="316"/>
      <c r="D283" s="415"/>
      <c r="E283" s="315"/>
      <c r="F283" s="315"/>
      <c r="G283" s="316"/>
      <c r="H283" s="317"/>
      <c r="I283" s="317"/>
      <c r="J283" s="317"/>
      <c r="K283" s="317"/>
      <c r="L283" s="317"/>
      <c r="M283" s="317"/>
      <c r="N283" s="318"/>
      <c r="O283" s="318"/>
      <c r="P283" s="318"/>
      <c r="Q283" s="317"/>
      <c r="R283" s="317"/>
      <c r="S283" s="317"/>
      <c r="T283" s="317"/>
      <c r="U283" s="317"/>
      <c r="V283" s="317"/>
      <c r="W283" s="317"/>
      <c r="X283" s="317"/>
      <c r="Y283" s="317"/>
      <c r="Z283" s="317"/>
      <c r="AA283" s="317"/>
      <c r="AB283" s="317"/>
      <c r="AC283" s="317"/>
      <c r="AD283" s="317"/>
      <c r="AE283" s="317"/>
      <c r="AF283" s="317"/>
      <c r="AG283" s="254"/>
      <c r="AH283" s="254"/>
      <c r="AI283" s="254"/>
      <c r="AJ283" s="254"/>
      <c r="AK283" s="254"/>
      <c r="AL283" s="254"/>
      <c r="AM283" s="254"/>
      <c r="AN283" s="254"/>
      <c r="AO283" s="254"/>
      <c r="AP283" s="254"/>
      <c r="AQ283" s="254"/>
      <c r="AR283" s="254"/>
      <c r="AS283" s="254"/>
      <c r="AT283" s="254"/>
      <c r="AU283" s="254"/>
      <c r="AV283" s="254"/>
      <c r="AW283" s="254"/>
      <c r="AX283" s="254"/>
      <c r="AY283" s="254"/>
      <c r="AZ283" s="254"/>
      <c r="BA283" s="254"/>
      <c r="BB283" s="254"/>
      <c r="BC283" s="254"/>
      <c r="BD283" s="254"/>
      <c r="BE283" s="254"/>
      <c r="BF283" s="254"/>
      <c r="BG283" s="254"/>
      <c r="BH283" s="254"/>
      <c r="BI283" s="254"/>
      <c r="BJ283" s="319"/>
      <c r="BK283" s="316"/>
      <c r="BL283" s="316"/>
      <c r="BM283" s="316"/>
      <c r="BN283" s="317"/>
      <c r="BO283" s="317"/>
      <c r="BP283" s="318"/>
      <c r="BQ283" s="318"/>
      <c r="BR283" s="318"/>
      <c r="BS283" s="318"/>
      <c r="BT283" s="318"/>
      <c r="BU283" s="318"/>
      <c r="BV283" s="318"/>
      <c r="BW283" s="318"/>
      <c r="BX283" s="318"/>
      <c r="BY283" s="318"/>
      <c r="BZ283" s="317"/>
      <c r="CA283" s="317"/>
      <c r="CB283" s="317"/>
      <c r="CC283" s="317"/>
      <c r="CD283" s="317"/>
      <c r="CE283" s="317"/>
      <c r="CF283" s="317"/>
      <c r="CG283" s="317"/>
      <c r="CH283" s="317"/>
      <c r="CI283" s="317"/>
      <c r="CJ283" s="320"/>
      <c r="CK283" s="320"/>
      <c r="CL283" s="320"/>
      <c r="CM283" s="320"/>
      <c r="CN283" s="320"/>
      <c r="CO283" s="254"/>
      <c r="CP283" s="254"/>
      <c r="CQ283" s="254"/>
      <c r="CR283" s="254"/>
      <c r="CS283" s="254"/>
      <c r="CT283" s="317"/>
      <c r="CU283" s="317"/>
      <c r="CV283" s="317"/>
      <c r="CW283" s="317"/>
      <c r="CX283" s="320"/>
      <c r="CY283" s="317"/>
      <c r="CZ283" s="314"/>
      <c r="DA283" s="314"/>
      <c r="DB283" s="237"/>
      <c r="DC283" s="237"/>
      <c r="DD283" s="237"/>
      <c r="DE283" s="237"/>
      <c r="DF283" s="63"/>
      <c r="DG283" s="236"/>
      <c r="DH283" s="236"/>
      <c r="DI283" s="248"/>
      <c r="DJ283" s="237"/>
      <c r="DK283" s="237"/>
      <c r="DL283" s="237"/>
      <c r="DM283" s="237"/>
      <c r="DN283" s="237"/>
      <c r="DO283" s="237"/>
      <c r="DP283" s="237"/>
      <c r="DQ283" s="237"/>
      <c r="DR283" s="237"/>
    </row>
    <row r="284" spans="1:122" ht="15.75" customHeight="1">
      <c r="A284" s="237"/>
      <c r="B284" s="237"/>
      <c r="C284" s="316"/>
      <c r="D284" s="415"/>
      <c r="E284" s="315"/>
      <c r="F284" s="315"/>
      <c r="G284" s="316"/>
      <c r="H284" s="317"/>
      <c r="I284" s="317"/>
      <c r="J284" s="317"/>
      <c r="K284" s="317"/>
      <c r="L284" s="317"/>
      <c r="M284" s="317"/>
      <c r="N284" s="318"/>
      <c r="O284" s="318"/>
      <c r="P284" s="318"/>
      <c r="Q284" s="317"/>
      <c r="R284" s="317"/>
      <c r="S284" s="317"/>
      <c r="T284" s="317"/>
      <c r="U284" s="317"/>
      <c r="V284" s="317"/>
      <c r="W284" s="317"/>
      <c r="X284" s="317"/>
      <c r="Y284" s="317"/>
      <c r="Z284" s="317"/>
      <c r="AA284" s="317"/>
      <c r="AB284" s="317"/>
      <c r="AC284" s="317"/>
      <c r="AD284" s="317"/>
      <c r="AE284" s="317"/>
      <c r="AF284" s="317"/>
      <c r="AG284" s="254"/>
      <c r="AH284" s="254"/>
      <c r="AI284" s="254"/>
      <c r="AJ284" s="254"/>
      <c r="AK284" s="254"/>
      <c r="AL284" s="254"/>
      <c r="AM284" s="254"/>
      <c r="AN284" s="254"/>
      <c r="AO284" s="254"/>
      <c r="AP284" s="254"/>
      <c r="AQ284" s="254"/>
      <c r="AR284" s="254"/>
      <c r="AS284" s="254"/>
      <c r="AT284" s="254"/>
      <c r="AU284" s="254"/>
      <c r="AV284" s="254"/>
      <c r="AW284" s="254"/>
      <c r="AX284" s="254"/>
      <c r="AY284" s="254"/>
      <c r="AZ284" s="254"/>
      <c r="BA284" s="254"/>
      <c r="BB284" s="254"/>
      <c r="BC284" s="254"/>
      <c r="BD284" s="254"/>
      <c r="BE284" s="254"/>
      <c r="BF284" s="254"/>
      <c r="BG284" s="254"/>
      <c r="BH284" s="254"/>
      <c r="BI284" s="254"/>
      <c r="BJ284" s="319"/>
      <c r="BK284" s="316"/>
      <c r="BL284" s="316"/>
      <c r="BM284" s="316"/>
      <c r="BN284" s="317"/>
      <c r="BO284" s="317"/>
      <c r="BP284" s="318"/>
      <c r="BQ284" s="318"/>
      <c r="BR284" s="318"/>
      <c r="BS284" s="318"/>
      <c r="BT284" s="318"/>
      <c r="BU284" s="318"/>
      <c r="BV284" s="318"/>
      <c r="BW284" s="318"/>
      <c r="BX284" s="318"/>
      <c r="BY284" s="318"/>
      <c r="BZ284" s="317"/>
      <c r="CA284" s="317"/>
      <c r="CB284" s="317"/>
      <c r="CC284" s="317"/>
      <c r="CD284" s="317"/>
      <c r="CE284" s="317"/>
      <c r="CF284" s="317"/>
      <c r="CG284" s="317"/>
      <c r="CH284" s="317"/>
      <c r="CI284" s="317"/>
      <c r="CJ284" s="320"/>
      <c r="CK284" s="320"/>
      <c r="CL284" s="320"/>
      <c r="CM284" s="320"/>
      <c r="CN284" s="320"/>
      <c r="CO284" s="254"/>
      <c r="CP284" s="254"/>
      <c r="CQ284" s="254"/>
      <c r="CR284" s="254"/>
      <c r="CS284" s="254"/>
      <c r="CT284" s="317"/>
      <c r="CU284" s="317"/>
      <c r="CV284" s="317"/>
      <c r="CW284" s="317"/>
      <c r="CX284" s="320"/>
      <c r="CY284" s="317"/>
      <c r="CZ284" s="314"/>
      <c r="DA284" s="314"/>
      <c r="DB284" s="237"/>
      <c r="DC284" s="237"/>
      <c r="DD284" s="237"/>
      <c r="DE284" s="237"/>
      <c r="DF284" s="63"/>
      <c r="DG284" s="236"/>
      <c r="DH284" s="236"/>
      <c r="DI284" s="248"/>
      <c r="DJ284" s="237"/>
      <c r="DK284" s="237"/>
      <c r="DL284" s="237"/>
      <c r="DM284" s="237"/>
      <c r="DN284" s="237"/>
      <c r="DO284" s="237"/>
      <c r="DP284" s="237"/>
      <c r="DQ284" s="237"/>
      <c r="DR284" s="237"/>
    </row>
    <row r="285" spans="1:122" ht="15.75" customHeight="1">
      <c r="A285" s="237"/>
      <c r="B285" s="237"/>
      <c r="C285" s="316"/>
      <c r="D285" s="415"/>
      <c r="E285" s="315"/>
      <c r="F285" s="315"/>
      <c r="G285" s="316"/>
      <c r="H285" s="317"/>
      <c r="I285" s="317"/>
      <c r="J285" s="317"/>
      <c r="K285" s="317"/>
      <c r="L285" s="317"/>
      <c r="M285" s="317"/>
      <c r="N285" s="318"/>
      <c r="O285" s="318"/>
      <c r="P285" s="318"/>
      <c r="Q285" s="317"/>
      <c r="R285" s="317"/>
      <c r="S285" s="317"/>
      <c r="T285" s="317"/>
      <c r="U285" s="317"/>
      <c r="V285" s="317"/>
      <c r="W285" s="317"/>
      <c r="X285" s="317"/>
      <c r="Y285" s="317"/>
      <c r="Z285" s="317"/>
      <c r="AA285" s="317"/>
      <c r="AB285" s="317"/>
      <c r="AC285" s="317"/>
      <c r="AD285" s="317"/>
      <c r="AE285" s="317"/>
      <c r="AF285" s="317"/>
      <c r="AG285" s="254"/>
      <c r="AH285" s="254"/>
      <c r="AI285" s="254"/>
      <c r="AJ285" s="254"/>
      <c r="AK285" s="254"/>
      <c r="AL285" s="254"/>
      <c r="AM285" s="254"/>
      <c r="AN285" s="254"/>
      <c r="AO285" s="254"/>
      <c r="AP285" s="254"/>
      <c r="AQ285" s="254"/>
      <c r="AR285" s="254"/>
      <c r="AS285" s="254"/>
      <c r="AT285" s="254"/>
      <c r="AU285" s="254"/>
      <c r="AV285" s="254"/>
      <c r="AW285" s="254"/>
      <c r="AX285" s="254"/>
      <c r="AY285" s="254"/>
      <c r="AZ285" s="254"/>
      <c r="BA285" s="254"/>
      <c r="BB285" s="254"/>
      <c r="BC285" s="254"/>
      <c r="BD285" s="254"/>
      <c r="BE285" s="254"/>
      <c r="BF285" s="254"/>
      <c r="BG285" s="254"/>
      <c r="BH285" s="254"/>
      <c r="BI285" s="254"/>
      <c r="BJ285" s="319"/>
      <c r="BK285" s="316"/>
      <c r="BL285" s="316"/>
      <c r="BM285" s="316"/>
      <c r="BN285" s="317"/>
      <c r="BO285" s="317"/>
      <c r="BP285" s="318"/>
      <c r="BQ285" s="318"/>
      <c r="BR285" s="318"/>
      <c r="BS285" s="318"/>
      <c r="BT285" s="318"/>
      <c r="BU285" s="318"/>
      <c r="BV285" s="318"/>
      <c r="BW285" s="318"/>
      <c r="BX285" s="318"/>
      <c r="BY285" s="318"/>
      <c r="BZ285" s="317"/>
      <c r="CA285" s="317"/>
      <c r="CB285" s="317"/>
      <c r="CC285" s="317"/>
      <c r="CD285" s="317"/>
      <c r="CE285" s="317"/>
      <c r="CF285" s="317"/>
      <c r="CG285" s="317"/>
      <c r="CH285" s="317"/>
      <c r="CI285" s="317"/>
      <c r="CJ285" s="320"/>
      <c r="CK285" s="320"/>
      <c r="CL285" s="320"/>
      <c r="CM285" s="320"/>
      <c r="CN285" s="320"/>
      <c r="CO285" s="254"/>
      <c r="CP285" s="254"/>
      <c r="CQ285" s="254"/>
      <c r="CR285" s="254"/>
      <c r="CS285" s="254"/>
      <c r="CT285" s="317"/>
      <c r="CU285" s="317"/>
      <c r="CV285" s="317"/>
      <c r="CW285" s="317"/>
      <c r="CX285" s="320"/>
      <c r="CY285" s="317"/>
      <c r="CZ285" s="314"/>
      <c r="DA285" s="314"/>
      <c r="DB285" s="237"/>
      <c r="DC285" s="237"/>
      <c r="DD285" s="237"/>
      <c r="DE285" s="237"/>
      <c r="DF285" s="63"/>
      <c r="DG285" s="236"/>
      <c r="DH285" s="236"/>
      <c r="DI285" s="248"/>
      <c r="DJ285" s="237"/>
      <c r="DK285" s="237"/>
      <c r="DL285" s="237"/>
      <c r="DM285" s="237"/>
      <c r="DN285" s="237"/>
      <c r="DO285" s="237"/>
      <c r="DP285" s="237"/>
      <c r="DQ285" s="237"/>
      <c r="DR285" s="237"/>
    </row>
    <row r="286" spans="1:122" ht="15.75" customHeight="1">
      <c r="A286" s="237"/>
      <c r="B286" s="237"/>
      <c r="C286" s="316"/>
      <c r="D286" s="415"/>
      <c r="E286" s="315"/>
      <c r="F286" s="315"/>
      <c r="G286" s="316"/>
      <c r="H286" s="317"/>
      <c r="I286" s="317"/>
      <c r="J286" s="317"/>
      <c r="K286" s="317"/>
      <c r="L286" s="317"/>
      <c r="M286" s="317"/>
      <c r="N286" s="318"/>
      <c r="O286" s="318"/>
      <c r="P286" s="318"/>
      <c r="Q286" s="317"/>
      <c r="R286" s="317"/>
      <c r="S286" s="317"/>
      <c r="T286" s="317"/>
      <c r="U286" s="317"/>
      <c r="V286" s="317"/>
      <c r="W286" s="317"/>
      <c r="X286" s="317"/>
      <c r="Y286" s="317"/>
      <c r="Z286" s="317"/>
      <c r="AA286" s="317"/>
      <c r="AB286" s="317"/>
      <c r="AC286" s="317"/>
      <c r="AD286" s="317"/>
      <c r="AE286" s="317"/>
      <c r="AF286" s="317"/>
      <c r="AG286" s="254"/>
      <c r="AH286" s="254"/>
      <c r="AI286" s="254"/>
      <c r="AJ286" s="254"/>
      <c r="AK286" s="254"/>
      <c r="AL286" s="254"/>
      <c r="AM286" s="254"/>
      <c r="AN286" s="254"/>
      <c r="AO286" s="254"/>
      <c r="AP286" s="254"/>
      <c r="AQ286" s="254"/>
      <c r="AR286" s="254"/>
      <c r="AS286" s="254"/>
      <c r="AT286" s="254"/>
      <c r="AU286" s="254"/>
      <c r="AV286" s="254"/>
      <c r="AW286" s="254"/>
      <c r="AX286" s="254"/>
      <c r="AY286" s="254"/>
      <c r="AZ286" s="254"/>
      <c r="BA286" s="254"/>
      <c r="BB286" s="254"/>
      <c r="BC286" s="254"/>
      <c r="BD286" s="254"/>
      <c r="BE286" s="254"/>
      <c r="BF286" s="254"/>
      <c r="BG286" s="254"/>
      <c r="BH286" s="254"/>
      <c r="BI286" s="254"/>
      <c r="BJ286" s="319"/>
      <c r="BK286" s="316"/>
      <c r="BL286" s="316"/>
      <c r="BM286" s="316"/>
      <c r="BN286" s="317"/>
      <c r="BO286" s="317"/>
      <c r="BP286" s="318"/>
      <c r="BQ286" s="318"/>
      <c r="BR286" s="318"/>
      <c r="BS286" s="318"/>
      <c r="BT286" s="318"/>
      <c r="BU286" s="318"/>
      <c r="BV286" s="318"/>
      <c r="BW286" s="318"/>
      <c r="BX286" s="318"/>
      <c r="BY286" s="318"/>
      <c r="BZ286" s="317"/>
      <c r="CA286" s="317"/>
      <c r="CB286" s="317"/>
      <c r="CC286" s="317"/>
      <c r="CD286" s="317"/>
      <c r="CE286" s="317"/>
      <c r="CF286" s="317"/>
      <c r="CG286" s="317"/>
      <c r="CH286" s="317"/>
      <c r="CI286" s="317"/>
      <c r="CJ286" s="320"/>
      <c r="CK286" s="320"/>
      <c r="CL286" s="320"/>
      <c r="CM286" s="320"/>
      <c r="CN286" s="320"/>
      <c r="CO286" s="254"/>
      <c r="CP286" s="254"/>
      <c r="CQ286" s="254"/>
      <c r="CR286" s="254"/>
      <c r="CS286" s="254"/>
      <c r="CT286" s="317"/>
      <c r="CU286" s="317"/>
      <c r="CV286" s="317"/>
      <c r="CW286" s="317"/>
      <c r="CX286" s="320"/>
      <c r="CY286" s="317"/>
      <c r="CZ286" s="314"/>
      <c r="DA286" s="314"/>
      <c r="DB286" s="237"/>
      <c r="DC286" s="237"/>
      <c r="DD286" s="237"/>
      <c r="DE286" s="237"/>
      <c r="DF286" s="63"/>
      <c r="DG286" s="236"/>
      <c r="DH286" s="236"/>
      <c r="DI286" s="248"/>
      <c r="DJ286" s="237"/>
      <c r="DK286" s="237"/>
      <c r="DL286" s="237"/>
      <c r="DM286" s="237"/>
      <c r="DN286" s="237"/>
      <c r="DO286" s="237"/>
      <c r="DP286" s="237"/>
      <c r="DQ286" s="237"/>
      <c r="DR286" s="237"/>
    </row>
    <row r="287" spans="1:122" ht="15.75" customHeight="1">
      <c r="A287" s="237"/>
      <c r="B287" s="237"/>
      <c r="C287" s="316"/>
      <c r="D287" s="415"/>
      <c r="E287" s="315"/>
      <c r="F287" s="315"/>
      <c r="G287" s="316"/>
      <c r="H287" s="317"/>
      <c r="I287" s="317"/>
      <c r="J287" s="317"/>
      <c r="K287" s="317"/>
      <c r="L287" s="317"/>
      <c r="M287" s="317"/>
      <c r="N287" s="318"/>
      <c r="O287" s="318"/>
      <c r="P287" s="318"/>
      <c r="Q287" s="317"/>
      <c r="R287" s="317"/>
      <c r="S287" s="317"/>
      <c r="T287" s="317"/>
      <c r="U287" s="317"/>
      <c r="V287" s="317"/>
      <c r="W287" s="317"/>
      <c r="X287" s="317"/>
      <c r="Y287" s="317"/>
      <c r="Z287" s="317"/>
      <c r="AA287" s="317"/>
      <c r="AB287" s="317"/>
      <c r="AC287" s="317"/>
      <c r="AD287" s="317"/>
      <c r="AE287" s="317"/>
      <c r="AF287" s="317"/>
      <c r="AG287" s="254"/>
      <c r="AH287" s="254"/>
      <c r="AI287" s="254"/>
      <c r="AJ287" s="254"/>
      <c r="AK287" s="254"/>
      <c r="AL287" s="254"/>
      <c r="AM287" s="254"/>
      <c r="AN287" s="254"/>
      <c r="AO287" s="254"/>
      <c r="AP287" s="254"/>
      <c r="AQ287" s="254"/>
      <c r="AR287" s="254"/>
      <c r="AS287" s="254"/>
      <c r="AT287" s="254"/>
      <c r="AU287" s="254"/>
      <c r="AV287" s="254"/>
      <c r="AW287" s="254"/>
      <c r="AX287" s="254"/>
      <c r="AY287" s="254"/>
      <c r="AZ287" s="254"/>
      <c r="BA287" s="254"/>
      <c r="BB287" s="254"/>
      <c r="BC287" s="254"/>
      <c r="BD287" s="254"/>
      <c r="BE287" s="254"/>
      <c r="BF287" s="254"/>
      <c r="BG287" s="254"/>
      <c r="BH287" s="254"/>
      <c r="BI287" s="254"/>
      <c r="BJ287" s="319"/>
      <c r="BK287" s="316"/>
      <c r="BL287" s="316"/>
      <c r="BM287" s="316"/>
      <c r="BN287" s="317"/>
      <c r="BO287" s="317"/>
      <c r="BP287" s="318"/>
      <c r="BQ287" s="318"/>
      <c r="BR287" s="318"/>
      <c r="BS287" s="318"/>
      <c r="BT287" s="318"/>
      <c r="BU287" s="318"/>
      <c r="BV287" s="318"/>
      <c r="BW287" s="318"/>
      <c r="BX287" s="318"/>
      <c r="BY287" s="318"/>
      <c r="BZ287" s="317"/>
      <c r="CA287" s="317"/>
      <c r="CB287" s="317"/>
      <c r="CC287" s="317"/>
      <c r="CD287" s="317"/>
      <c r="CE287" s="317"/>
      <c r="CF287" s="317"/>
      <c r="CG287" s="317"/>
      <c r="CH287" s="317"/>
      <c r="CI287" s="317"/>
      <c r="CJ287" s="320"/>
      <c r="CK287" s="320"/>
      <c r="CL287" s="320"/>
      <c r="CM287" s="320"/>
      <c r="CN287" s="320"/>
      <c r="CO287" s="254"/>
      <c r="CP287" s="254"/>
      <c r="CQ287" s="254"/>
      <c r="CR287" s="254"/>
      <c r="CS287" s="254"/>
      <c r="CT287" s="317"/>
      <c r="CU287" s="317"/>
      <c r="CV287" s="317"/>
      <c r="CW287" s="317"/>
      <c r="CX287" s="320"/>
      <c r="CY287" s="317"/>
      <c r="CZ287" s="314"/>
      <c r="DA287" s="314"/>
      <c r="DB287" s="237"/>
      <c r="DC287" s="237"/>
      <c r="DD287" s="237"/>
      <c r="DE287" s="237"/>
      <c r="DF287" s="63"/>
      <c r="DG287" s="236"/>
      <c r="DH287" s="236"/>
      <c r="DI287" s="248"/>
      <c r="DJ287" s="237"/>
      <c r="DK287" s="237"/>
      <c r="DL287" s="237"/>
      <c r="DM287" s="237"/>
      <c r="DN287" s="237"/>
      <c r="DO287" s="237"/>
      <c r="DP287" s="237"/>
      <c r="DQ287" s="237"/>
      <c r="DR287" s="237"/>
    </row>
    <row r="288" spans="1:122" ht="15.75" customHeight="1">
      <c r="A288" s="237"/>
      <c r="B288" s="237"/>
      <c r="C288" s="316"/>
      <c r="D288" s="415"/>
      <c r="E288" s="315"/>
      <c r="F288" s="315"/>
      <c r="G288" s="316"/>
      <c r="H288" s="317"/>
      <c r="I288" s="317"/>
      <c r="J288" s="317"/>
      <c r="K288" s="317"/>
      <c r="L288" s="317"/>
      <c r="M288" s="317"/>
      <c r="N288" s="318"/>
      <c r="O288" s="318"/>
      <c r="P288" s="318"/>
      <c r="Q288" s="317"/>
      <c r="R288" s="317"/>
      <c r="S288" s="317"/>
      <c r="T288" s="317"/>
      <c r="U288" s="317"/>
      <c r="V288" s="317"/>
      <c r="W288" s="317"/>
      <c r="X288" s="317"/>
      <c r="Y288" s="317"/>
      <c r="Z288" s="317"/>
      <c r="AA288" s="317"/>
      <c r="AB288" s="317"/>
      <c r="AC288" s="317"/>
      <c r="AD288" s="317"/>
      <c r="AE288" s="317"/>
      <c r="AF288" s="317"/>
      <c r="AG288" s="254"/>
      <c r="AH288" s="254"/>
      <c r="AI288" s="254"/>
      <c r="AJ288" s="254"/>
      <c r="AK288" s="254"/>
      <c r="AL288" s="254"/>
      <c r="AM288" s="254"/>
      <c r="AN288" s="254"/>
      <c r="AO288" s="254"/>
      <c r="AP288" s="254"/>
      <c r="AQ288" s="254"/>
      <c r="AR288" s="254"/>
      <c r="AS288" s="254"/>
      <c r="AT288" s="254"/>
      <c r="AU288" s="254"/>
      <c r="AV288" s="254"/>
      <c r="AW288" s="254"/>
      <c r="AX288" s="254"/>
      <c r="AY288" s="254"/>
      <c r="AZ288" s="254"/>
      <c r="BA288" s="254"/>
      <c r="BB288" s="254"/>
      <c r="BC288" s="254"/>
      <c r="BD288" s="254"/>
      <c r="BE288" s="254"/>
      <c r="BF288" s="254"/>
      <c r="BG288" s="254"/>
      <c r="BH288" s="254"/>
      <c r="BI288" s="254"/>
      <c r="BJ288" s="319"/>
      <c r="BK288" s="316"/>
      <c r="BL288" s="316"/>
      <c r="BM288" s="316"/>
      <c r="BN288" s="317"/>
      <c r="BO288" s="317"/>
      <c r="BP288" s="318"/>
      <c r="BQ288" s="318"/>
      <c r="BR288" s="318"/>
      <c r="BS288" s="318"/>
      <c r="BT288" s="318"/>
      <c r="BU288" s="318"/>
      <c r="BV288" s="318"/>
      <c r="BW288" s="318"/>
      <c r="BX288" s="318"/>
      <c r="BY288" s="318"/>
      <c r="BZ288" s="317"/>
      <c r="CA288" s="317"/>
      <c r="CB288" s="317"/>
      <c r="CC288" s="317"/>
      <c r="CD288" s="317"/>
      <c r="CE288" s="317"/>
      <c r="CF288" s="317"/>
      <c r="CG288" s="317"/>
      <c r="CH288" s="317"/>
      <c r="CI288" s="317"/>
      <c r="CJ288" s="320"/>
      <c r="CK288" s="320"/>
      <c r="CL288" s="320"/>
      <c r="CM288" s="320"/>
      <c r="CN288" s="320"/>
      <c r="CO288" s="254"/>
      <c r="CP288" s="254"/>
      <c r="CQ288" s="254"/>
      <c r="CR288" s="254"/>
      <c r="CS288" s="254"/>
      <c r="CT288" s="317"/>
      <c r="CU288" s="317"/>
      <c r="CV288" s="317"/>
      <c r="CW288" s="317"/>
      <c r="CX288" s="320"/>
      <c r="CY288" s="317"/>
      <c r="CZ288" s="314"/>
      <c r="DA288" s="314"/>
      <c r="DB288" s="237"/>
      <c r="DC288" s="237"/>
      <c r="DD288" s="237"/>
      <c r="DE288" s="237"/>
      <c r="DF288" s="63"/>
      <c r="DG288" s="236"/>
      <c r="DH288" s="236"/>
      <c r="DI288" s="248"/>
      <c r="DJ288" s="237"/>
      <c r="DK288" s="237"/>
      <c r="DL288" s="237"/>
      <c r="DM288" s="237"/>
      <c r="DN288" s="237"/>
      <c r="DO288" s="237"/>
      <c r="DP288" s="237"/>
      <c r="DQ288" s="237"/>
      <c r="DR288" s="237"/>
    </row>
    <row r="289" spans="1:122" ht="15.75" customHeight="1">
      <c r="A289" s="237"/>
      <c r="B289" s="237"/>
      <c r="C289" s="316"/>
      <c r="D289" s="415"/>
      <c r="E289" s="315"/>
      <c r="F289" s="315"/>
      <c r="G289" s="316"/>
      <c r="H289" s="317"/>
      <c r="I289" s="317"/>
      <c r="J289" s="317"/>
      <c r="K289" s="317"/>
      <c r="L289" s="317"/>
      <c r="M289" s="317"/>
      <c r="N289" s="318"/>
      <c r="O289" s="318"/>
      <c r="P289" s="318"/>
      <c r="Q289" s="317"/>
      <c r="R289" s="317"/>
      <c r="S289" s="317"/>
      <c r="T289" s="317"/>
      <c r="U289" s="317"/>
      <c r="V289" s="317"/>
      <c r="W289" s="317"/>
      <c r="X289" s="317"/>
      <c r="Y289" s="317"/>
      <c r="Z289" s="317"/>
      <c r="AA289" s="317"/>
      <c r="AB289" s="317"/>
      <c r="AC289" s="317"/>
      <c r="AD289" s="317"/>
      <c r="AE289" s="317"/>
      <c r="AF289" s="317"/>
      <c r="AG289" s="254"/>
      <c r="AH289" s="254"/>
      <c r="AI289" s="254"/>
      <c r="AJ289" s="254"/>
      <c r="AK289" s="254"/>
      <c r="AL289" s="254"/>
      <c r="AM289" s="254"/>
      <c r="AN289" s="254"/>
      <c r="AO289" s="254"/>
      <c r="AP289" s="254"/>
      <c r="AQ289" s="254"/>
      <c r="AR289" s="254"/>
      <c r="AS289" s="254"/>
      <c r="AT289" s="254"/>
      <c r="AU289" s="254"/>
      <c r="AV289" s="254"/>
      <c r="AW289" s="254"/>
      <c r="AX289" s="254"/>
      <c r="AY289" s="254"/>
      <c r="AZ289" s="254"/>
      <c r="BA289" s="254"/>
      <c r="BB289" s="254"/>
      <c r="BC289" s="254"/>
      <c r="BD289" s="254"/>
      <c r="BE289" s="254"/>
      <c r="BF289" s="254"/>
      <c r="BG289" s="254"/>
      <c r="BH289" s="254"/>
      <c r="BI289" s="254"/>
      <c r="BJ289" s="319"/>
      <c r="BK289" s="316"/>
      <c r="BL289" s="316"/>
      <c r="BM289" s="316"/>
      <c r="BN289" s="317"/>
      <c r="BO289" s="317"/>
      <c r="BP289" s="318"/>
      <c r="BQ289" s="318"/>
      <c r="BR289" s="318"/>
      <c r="BS289" s="318"/>
      <c r="BT289" s="318"/>
      <c r="BU289" s="318"/>
      <c r="BV289" s="318"/>
      <c r="BW289" s="318"/>
      <c r="BX289" s="318"/>
      <c r="BY289" s="318"/>
      <c r="BZ289" s="317"/>
      <c r="CA289" s="317"/>
      <c r="CB289" s="317"/>
      <c r="CC289" s="317"/>
      <c r="CD289" s="317"/>
      <c r="CE289" s="317"/>
      <c r="CF289" s="317"/>
      <c r="CG289" s="317"/>
      <c r="CH289" s="317"/>
      <c r="CI289" s="317"/>
      <c r="CJ289" s="320"/>
      <c r="CK289" s="320"/>
      <c r="CL289" s="320"/>
      <c r="CM289" s="320"/>
      <c r="CN289" s="320"/>
      <c r="CO289" s="254"/>
      <c r="CP289" s="254"/>
      <c r="CQ289" s="254"/>
      <c r="CR289" s="254"/>
      <c r="CS289" s="254"/>
      <c r="CT289" s="317"/>
      <c r="CU289" s="317"/>
      <c r="CV289" s="317"/>
      <c r="CW289" s="317"/>
      <c r="CX289" s="320"/>
      <c r="CY289" s="317"/>
      <c r="CZ289" s="314"/>
      <c r="DA289" s="314"/>
      <c r="DB289" s="237"/>
      <c r="DC289" s="237"/>
      <c r="DD289" s="237"/>
      <c r="DE289" s="237"/>
      <c r="DF289" s="63"/>
      <c r="DG289" s="236"/>
      <c r="DH289" s="236"/>
      <c r="DI289" s="248"/>
      <c r="DJ289" s="237"/>
      <c r="DK289" s="237"/>
      <c r="DL289" s="237"/>
      <c r="DM289" s="237"/>
      <c r="DN289" s="237"/>
      <c r="DO289" s="237"/>
      <c r="DP289" s="237"/>
      <c r="DQ289" s="237"/>
      <c r="DR289" s="237"/>
    </row>
    <row r="290" spans="1:122" ht="15.75" customHeight="1">
      <c r="A290" s="237"/>
      <c r="B290" s="237"/>
      <c r="C290" s="316"/>
      <c r="D290" s="415"/>
      <c r="E290" s="315"/>
      <c r="F290" s="315"/>
      <c r="G290" s="316"/>
      <c r="H290" s="317"/>
      <c r="I290" s="317"/>
      <c r="J290" s="317"/>
      <c r="K290" s="317"/>
      <c r="L290" s="317"/>
      <c r="M290" s="317"/>
      <c r="N290" s="318"/>
      <c r="O290" s="318"/>
      <c r="P290" s="318"/>
      <c r="Q290" s="317"/>
      <c r="R290" s="317"/>
      <c r="S290" s="317"/>
      <c r="T290" s="317"/>
      <c r="U290" s="317"/>
      <c r="V290" s="317"/>
      <c r="W290" s="317"/>
      <c r="X290" s="317"/>
      <c r="Y290" s="317"/>
      <c r="Z290" s="317"/>
      <c r="AA290" s="317"/>
      <c r="AB290" s="317"/>
      <c r="AC290" s="317"/>
      <c r="AD290" s="317"/>
      <c r="AE290" s="317"/>
      <c r="AF290" s="317"/>
      <c r="AG290" s="254"/>
      <c r="AH290" s="254"/>
      <c r="AI290" s="254"/>
      <c r="AJ290" s="254"/>
      <c r="AK290" s="254"/>
      <c r="AL290" s="254"/>
      <c r="AM290" s="254"/>
      <c r="AN290" s="254"/>
      <c r="AO290" s="254"/>
      <c r="AP290" s="254"/>
      <c r="AQ290" s="254"/>
      <c r="AR290" s="254"/>
      <c r="AS290" s="254"/>
      <c r="AT290" s="254"/>
      <c r="AU290" s="254"/>
      <c r="AV290" s="254"/>
      <c r="AW290" s="254"/>
      <c r="AX290" s="254"/>
      <c r="AY290" s="254"/>
      <c r="AZ290" s="254"/>
      <c r="BA290" s="254"/>
      <c r="BB290" s="254"/>
      <c r="BC290" s="254"/>
      <c r="BD290" s="254"/>
      <c r="BE290" s="254"/>
      <c r="BF290" s="254"/>
      <c r="BG290" s="254"/>
      <c r="BH290" s="254"/>
      <c r="BI290" s="254"/>
      <c r="BJ290" s="319"/>
      <c r="BK290" s="316"/>
      <c r="BL290" s="316"/>
      <c r="BM290" s="316"/>
      <c r="BN290" s="317"/>
      <c r="BO290" s="317"/>
      <c r="BP290" s="318"/>
      <c r="BQ290" s="318"/>
      <c r="BR290" s="318"/>
      <c r="BS290" s="318"/>
      <c r="BT290" s="318"/>
      <c r="BU290" s="318"/>
      <c r="BV290" s="318"/>
      <c r="BW290" s="318"/>
      <c r="BX290" s="318"/>
      <c r="BY290" s="318"/>
      <c r="BZ290" s="317"/>
      <c r="CA290" s="317"/>
      <c r="CB290" s="317"/>
      <c r="CC290" s="317"/>
      <c r="CD290" s="317"/>
      <c r="CE290" s="317"/>
      <c r="CF290" s="317"/>
      <c r="CG290" s="317"/>
      <c r="CH290" s="317"/>
      <c r="CI290" s="317"/>
      <c r="CJ290" s="320"/>
      <c r="CK290" s="320"/>
      <c r="CL290" s="320"/>
      <c r="CM290" s="320"/>
      <c r="CN290" s="320"/>
      <c r="CO290" s="254"/>
      <c r="CP290" s="254"/>
      <c r="CQ290" s="254"/>
      <c r="CR290" s="254"/>
      <c r="CS290" s="254"/>
      <c r="CT290" s="317"/>
      <c r="CU290" s="317"/>
      <c r="CV290" s="317"/>
      <c r="CW290" s="317"/>
      <c r="CX290" s="320"/>
      <c r="CY290" s="317"/>
      <c r="CZ290" s="314"/>
      <c r="DA290" s="314"/>
      <c r="DB290" s="237"/>
      <c r="DC290" s="237"/>
      <c r="DD290" s="237"/>
      <c r="DE290" s="237"/>
      <c r="DF290" s="63"/>
      <c r="DG290" s="236"/>
      <c r="DH290" s="236"/>
      <c r="DI290" s="248"/>
      <c r="DJ290" s="237"/>
      <c r="DK290" s="237"/>
      <c r="DL290" s="237"/>
      <c r="DM290" s="237"/>
      <c r="DN290" s="237"/>
      <c r="DO290" s="237"/>
      <c r="DP290" s="237"/>
      <c r="DQ290" s="237"/>
      <c r="DR290" s="237"/>
    </row>
    <row r="291" spans="1:122" ht="15.75" customHeight="1">
      <c r="A291" s="237"/>
      <c r="B291" s="237"/>
      <c r="C291" s="316"/>
      <c r="D291" s="415"/>
      <c r="E291" s="315"/>
      <c r="F291" s="315"/>
      <c r="G291" s="316"/>
      <c r="H291" s="317"/>
      <c r="I291" s="317"/>
      <c r="J291" s="317"/>
      <c r="K291" s="317"/>
      <c r="L291" s="317"/>
      <c r="M291" s="317"/>
      <c r="N291" s="318"/>
      <c r="O291" s="318"/>
      <c r="P291" s="318"/>
      <c r="Q291" s="317"/>
      <c r="R291" s="317"/>
      <c r="S291" s="317"/>
      <c r="T291" s="317"/>
      <c r="U291" s="317"/>
      <c r="V291" s="317"/>
      <c r="W291" s="317"/>
      <c r="X291" s="317"/>
      <c r="Y291" s="317"/>
      <c r="Z291" s="317"/>
      <c r="AA291" s="317"/>
      <c r="AB291" s="317"/>
      <c r="AC291" s="317"/>
      <c r="AD291" s="317"/>
      <c r="AE291" s="317"/>
      <c r="AF291" s="317"/>
      <c r="AG291" s="254"/>
      <c r="AH291" s="254"/>
      <c r="AI291" s="254"/>
      <c r="AJ291" s="254"/>
      <c r="AK291" s="254"/>
      <c r="AL291" s="254"/>
      <c r="AM291" s="254"/>
      <c r="AN291" s="254"/>
      <c r="AO291" s="254"/>
      <c r="AP291" s="254"/>
      <c r="AQ291" s="254"/>
      <c r="AR291" s="254"/>
      <c r="AS291" s="254"/>
      <c r="AT291" s="254"/>
      <c r="AU291" s="254"/>
      <c r="AV291" s="254"/>
      <c r="AW291" s="254"/>
      <c r="AX291" s="254"/>
      <c r="AY291" s="254"/>
      <c r="AZ291" s="254"/>
      <c r="BA291" s="254"/>
      <c r="BB291" s="254"/>
      <c r="BC291" s="254"/>
      <c r="BD291" s="254"/>
      <c r="BE291" s="254"/>
      <c r="BF291" s="254"/>
      <c r="BG291" s="254"/>
      <c r="BH291" s="254"/>
      <c r="BI291" s="254"/>
      <c r="BJ291" s="319"/>
      <c r="BK291" s="316"/>
      <c r="BL291" s="316"/>
      <c r="BM291" s="316"/>
      <c r="BN291" s="317"/>
      <c r="BO291" s="317"/>
      <c r="BP291" s="318"/>
      <c r="BQ291" s="318"/>
      <c r="BR291" s="318"/>
      <c r="BS291" s="318"/>
      <c r="BT291" s="318"/>
      <c r="BU291" s="318"/>
      <c r="BV291" s="318"/>
      <c r="BW291" s="318"/>
      <c r="BX291" s="318"/>
      <c r="BY291" s="318"/>
      <c r="BZ291" s="317"/>
      <c r="CA291" s="317"/>
      <c r="CB291" s="317"/>
      <c r="CC291" s="317"/>
      <c r="CD291" s="317"/>
      <c r="CE291" s="317"/>
      <c r="CF291" s="317"/>
      <c r="CG291" s="317"/>
      <c r="CH291" s="317"/>
      <c r="CI291" s="317"/>
      <c r="CJ291" s="320"/>
      <c r="CK291" s="320"/>
      <c r="CL291" s="320"/>
      <c r="CM291" s="320"/>
      <c r="CN291" s="320"/>
      <c r="CO291" s="254"/>
      <c r="CP291" s="254"/>
      <c r="CQ291" s="254"/>
      <c r="CR291" s="254"/>
      <c r="CS291" s="254"/>
      <c r="CT291" s="317"/>
      <c r="CU291" s="317"/>
      <c r="CV291" s="317"/>
      <c r="CW291" s="317"/>
      <c r="CX291" s="320"/>
      <c r="CY291" s="317"/>
      <c r="CZ291" s="314"/>
      <c r="DA291" s="314"/>
      <c r="DB291" s="237"/>
      <c r="DC291" s="237"/>
      <c r="DD291" s="237"/>
      <c r="DE291" s="237"/>
      <c r="DF291" s="63"/>
      <c r="DG291" s="236"/>
      <c r="DH291" s="236"/>
      <c r="DI291" s="248"/>
      <c r="DJ291" s="237"/>
      <c r="DK291" s="237"/>
      <c r="DL291" s="237"/>
      <c r="DM291" s="237"/>
      <c r="DN291" s="237"/>
      <c r="DO291" s="237"/>
      <c r="DP291" s="237"/>
      <c r="DQ291" s="237"/>
      <c r="DR291" s="237"/>
    </row>
    <row r="292" spans="1:122" ht="15.75" customHeight="1">
      <c r="A292" s="237"/>
      <c r="B292" s="237"/>
      <c r="C292" s="316"/>
      <c r="D292" s="415"/>
      <c r="E292" s="315"/>
      <c r="F292" s="315"/>
      <c r="G292" s="316"/>
      <c r="H292" s="317"/>
      <c r="I292" s="317"/>
      <c r="J292" s="317"/>
      <c r="K292" s="317"/>
      <c r="L292" s="317"/>
      <c r="M292" s="317"/>
      <c r="N292" s="318"/>
      <c r="O292" s="318"/>
      <c r="P292" s="318"/>
      <c r="Q292" s="317"/>
      <c r="R292" s="317"/>
      <c r="S292" s="317"/>
      <c r="T292" s="317"/>
      <c r="U292" s="317"/>
      <c r="V292" s="317"/>
      <c r="W292" s="317"/>
      <c r="X292" s="317"/>
      <c r="Y292" s="317"/>
      <c r="Z292" s="317"/>
      <c r="AA292" s="317"/>
      <c r="AB292" s="317"/>
      <c r="AC292" s="317"/>
      <c r="AD292" s="317"/>
      <c r="AE292" s="317"/>
      <c r="AF292" s="317"/>
      <c r="AG292" s="254"/>
      <c r="AH292" s="254"/>
      <c r="AI292" s="254"/>
      <c r="AJ292" s="254"/>
      <c r="AK292" s="254"/>
      <c r="AL292" s="254"/>
      <c r="AM292" s="254"/>
      <c r="AN292" s="254"/>
      <c r="AO292" s="254"/>
      <c r="AP292" s="254"/>
      <c r="AQ292" s="254"/>
      <c r="AR292" s="254"/>
      <c r="AS292" s="254"/>
      <c r="AT292" s="254"/>
      <c r="AU292" s="254"/>
      <c r="AV292" s="254"/>
      <c r="AW292" s="254"/>
      <c r="AX292" s="254"/>
      <c r="AY292" s="254"/>
      <c r="AZ292" s="254"/>
      <c r="BA292" s="254"/>
      <c r="BB292" s="254"/>
      <c r="BC292" s="254"/>
      <c r="BD292" s="254"/>
      <c r="BE292" s="254"/>
      <c r="BF292" s="254"/>
      <c r="BG292" s="254"/>
      <c r="BH292" s="254"/>
      <c r="BI292" s="254"/>
      <c r="BJ292" s="319"/>
      <c r="BK292" s="316"/>
      <c r="BL292" s="316"/>
      <c r="BM292" s="316"/>
      <c r="BN292" s="317"/>
      <c r="BO292" s="317"/>
      <c r="BP292" s="318"/>
      <c r="BQ292" s="318"/>
      <c r="BR292" s="318"/>
      <c r="BS292" s="318"/>
      <c r="BT292" s="318"/>
      <c r="BU292" s="318"/>
      <c r="BV292" s="318"/>
      <c r="BW292" s="318"/>
      <c r="BX292" s="318"/>
      <c r="BY292" s="318"/>
      <c r="BZ292" s="317"/>
      <c r="CA292" s="317"/>
      <c r="CB292" s="317"/>
      <c r="CC292" s="317"/>
      <c r="CD292" s="317"/>
      <c r="CE292" s="317"/>
      <c r="CF292" s="317"/>
      <c r="CG292" s="317"/>
      <c r="CH292" s="317"/>
      <c r="CI292" s="317"/>
      <c r="CJ292" s="320"/>
      <c r="CK292" s="320"/>
      <c r="CL292" s="320"/>
      <c r="CM292" s="320"/>
      <c r="CN292" s="320"/>
      <c r="CO292" s="254"/>
      <c r="CP292" s="254"/>
      <c r="CQ292" s="254"/>
      <c r="CR292" s="254"/>
      <c r="CS292" s="254"/>
      <c r="CT292" s="317"/>
      <c r="CU292" s="317"/>
      <c r="CV292" s="317"/>
      <c r="CW292" s="317"/>
      <c r="CX292" s="320"/>
      <c r="CY292" s="317"/>
      <c r="CZ292" s="314"/>
      <c r="DA292" s="314"/>
      <c r="DB292" s="237"/>
      <c r="DC292" s="237"/>
      <c r="DD292" s="237"/>
      <c r="DE292" s="237"/>
      <c r="DF292" s="63"/>
      <c r="DG292" s="236"/>
      <c r="DH292" s="236"/>
      <c r="DI292" s="248"/>
      <c r="DJ292" s="237"/>
      <c r="DK292" s="237"/>
      <c r="DL292" s="237"/>
      <c r="DM292" s="237"/>
      <c r="DN292" s="237"/>
      <c r="DO292" s="237"/>
      <c r="DP292" s="237"/>
      <c r="DQ292" s="237"/>
      <c r="DR292" s="237"/>
    </row>
    <row r="293" spans="1:122" ht="15.75" customHeight="1">
      <c r="A293" s="237"/>
      <c r="B293" s="237"/>
      <c r="C293" s="316"/>
      <c r="D293" s="415"/>
      <c r="E293" s="315"/>
      <c r="F293" s="315"/>
      <c r="G293" s="316"/>
      <c r="H293" s="317"/>
      <c r="I293" s="317"/>
      <c r="J293" s="317"/>
      <c r="K293" s="317"/>
      <c r="L293" s="317"/>
      <c r="M293" s="317"/>
      <c r="N293" s="318"/>
      <c r="O293" s="318"/>
      <c r="P293" s="318"/>
      <c r="Q293" s="317"/>
      <c r="R293" s="317"/>
      <c r="S293" s="317"/>
      <c r="T293" s="317"/>
      <c r="U293" s="317"/>
      <c r="V293" s="317"/>
      <c r="W293" s="317"/>
      <c r="X293" s="317"/>
      <c r="Y293" s="317"/>
      <c r="Z293" s="317"/>
      <c r="AA293" s="317"/>
      <c r="AB293" s="317"/>
      <c r="AC293" s="317"/>
      <c r="AD293" s="317"/>
      <c r="AE293" s="317"/>
      <c r="AF293" s="317"/>
      <c r="AG293" s="254"/>
      <c r="AH293" s="254"/>
      <c r="AI293" s="254"/>
      <c r="AJ293" s="254"/>
      <c r="AK293" s="254"/>
      <c r="AL293" s="254"/>
      <c r="AM293" s="254"/>
      <c r="AN293" s="254"/>
      <c r="AO293" s="254"/>
      <c r="AP293" s="254"/>
      <c r="AQ293" s="254"/>
      <c r="AR293" s="254"/>
      <c r="AS293" s="254"/>
      <c r="AT293" s="254"/>
      <c r="AU293" s="254"/>
      <c r="AV293" s="254"/>
      <c r="AW293" s="254"/>
      <c r="AX293" s="254"/>
      <c r="AY293" s="254"/>
      <c r="AZ293" s="254"/>
      <c r="BA293" s="254"/>
      <c r="BB293" s="254"/>
      <c r="BC293" s="254"/>
      <c r="BD293" s="254"/>
      <c r="BE293" s="254"/>
      <c r="BF293" s="254"/>
      <c r="BG293" s="254"/>
      <c r="BH293" s="254"/>
      <c r="BI293" s="254"/>
      <c r="BJ293" s="319"/>
      <c r="BK293" s="316"/>
      <c r="BL293" s="316"/>
      <c r="BM293" s="316"/>
      <c r="BN293" s="317"/>
      <c r="BO293" s="317"/>
      <c r="BP293" s="318"/>
      <c r="BQ293" s="318"/>
      <c r="BR293" s="318"/>
      <c r="BS293" s="318"/>
      <c r="BT293" s="318"/>
      <c r="BU293" s="318"/>
      <c r="BV293" s="318"/>
      <c r="BW293" s="318"/>
      <c r="BX293" s="318"/>
      <c r="BY293" s="318"/>
      <c r="BZ293" s="317"/>
      <c r="CA293" s="317"/>
      <c r="CB293" s="317"/>
      <c r="CC293" s="317"/>
      <c r="CD293" s="317"/>
      <c r="CE293" s="317"/>
      <c r="CF293" s="317"/>
      <c r="CG293" s="317"/>
      <c r="CH293" s="317"/>
      <c r="CI293" s="317"/>
      <c r="CJ293" s="320"/>
      <c r="CK293" s="320"/>
      <c r="CL293" s="320"/>
      <c r="CM293" s="320"/>
      <c r="CN293" s="320"/>
      <c r="CO293" s="254"/>
      <c r="CP293" s="254"/>
      <c r="CQ293" s="254"/>
      <c r="CR293" s="254"/>
      <c r="CS293" s="254"/>
      <c r="CT293" s="317"/>
      <c r="CU293" s="317"/>
      <c r="CV293" s="317"/>
      <c r="CW293" s="317"/>
      <c r="CX293" s="320"/>
      <c r="CY293" s="317"/>
      <c r="CZ293" s="314"/>
      <c r="DA293" s="314"/>
      <c r="DB293" s="237"/>
      <c r="DC293" s="237"/>
      <c r="DD293" s="237"/>
      <c r="DE293" s="237"/>
      <c r="DF293" s="63"/>
      <c r="DG293" s="236"/>
      <c r="DH293" s="236"/>
      <c r="DI293" s="248"/>
      <c r="DJ293" s="237"/>
      <c r="DK293" s="237"/>
      <c r="DL293" s="237"/>
      <c r="DM293" s="237"/>
      <c r="DN293" s="237"/>
      <c r="DO293" s="237"/>
      <c r="DP293" s="237"/>
      <c r="DQ293" s="237"/>
      <c r="DR293" s="237"/>
    </row>
    <row r="294" spans="1:122" ht="15.75" customHeight="1">
      <c r="A294" s="237"/>
      <c r="B294" s="237"/>
      <c r="C294" s="316"/>
      <c r="D294" s="415"/>
      <c r="E294" s="315"/>
      <c r="F294" s="315"/>
      <c r="G294" s="316"/>
      <c r="H294" s="317"/>
      <c r="I294" s="317"/>
      <c r="J294" s="317"/>
      <c r="K294" s="317"/>
      <c r="L294" s="317"/>
      <c r="M294" s="317"/>
      <c r="N294" s="318"/>
      <c r="O294" s="318"/>
      <c r="P294" s="318"/>
      <c r="Q294" s="317"/>
      <c r="R294" s="317"/>
      <c r="S294" s="317"/>
      <c r="T294" s="317"/>
      <c r="U294" s="317"/>
      <c r="V294" s="317"/>
      <c r="W294" s="317"/>
      <c r="X294" s="317"/>
      <c r="Y294" s="317"/>
      <c r="Z294" s="317"/>
      <c r="AA294" s="317"/>
      <c r="AB294" s="317"/>
      <c r="AC294" s="317"/>
      <c r="AD294" s="317"/>
      <c r="AE294" s="317"/>
      <c r="AF294" s="317"/>
      <c r="AG294" s="254"/>
      <c r="AH294" s="254"/>
      <c r="AI294" s="254"/>
      <c r="AJ294" s="254"/>
      <c r="AK294" s="254"/>
      <c r="AL294" s="254"/>
      <c r="AM294" s="254"/>
      <c r="AN294" s="254"/>
      <c r="AO294" s="254"/>
      <c r="AP294" s="254"/>
      <c r="AQ294" s="254"/>
      <c r="AR294" s="254"/>
      <c r="AS294" s="254"/>
      <c r="AT294" s="254"/>
      <c r="AU294" s="254"/>
      <c r="AV294" s="254"/>
      <c r="AW294" s="254"/>
      <c r="AX294" s="254"/>
      <c r="AY294" s="254"/>
      <c r="AZ294" s="254"/>
      <c r="BA294" s="254"/>
      <c r="BB294" s="254"/>
      <c r="BC294" s="254"/>
      <c r="BD294" s="254"/>
      <c r="BE294" s="254"/>
      <c r="BF294" s="254"/>
      <c r="BG294" s="254"/>
      <c r="BH294" s="254"/>
      <c r="BI294" s="254"/>
      <c r="BJ294" s="319"/>
      <c r="BK294" s="316"/>
      <c r="BL294" s="316"/>
      <c r="BM294" s="316"/>
      <c r="BN294" s="317"/>
      <c r="BO294" s="317"/>
      <c r="BP294" s="318"/>
      <c r="BQ294" s="318"/>
      <c r="BR294" s="318"/>
      <c r="BS294" s="318"/>
      <c r="BT294" s="318"/>
      <c r="BU294" s="318"/>
      <c r="BV294" s="318"/>
      <c r="BW294" s="318"/>
      <c r="BX294" s="318"/>
      <c r="BY294" s="318"/>
      <c r="BZ294" s="317"/>
      <c r="CA294" s="317"/>
      <c r="CB294" s="317"/>
      <c r="CC294" s="317"/>
      <c r="CD294" s="317"/>
      <c r="CE294" s="317"/>
      <c r="CF294" s="317"/>
      <c r="CG294" s="317"/>
      <c r="CH294" s="317"/>
      <c r="CI294" s="317"/>
      <c r="CJ294" s="320"/>
      <c r="CK294" s="320"/>
      <c r="CL294" s="320"/>
      <c r="CM294" s="320"/>
      <c r="CN294" s="320"/>
      <c r="CO294" s="254"/>
      <c r="CP294" s="254"/>
      <c r="CQ294" s="254"/>
      <c r="CR294" s="254"/>
      <c r="CS294" s="254"/>
      <c r="CT294" s="317"/>
      <c r="CU294" s="317"/>
      <c r="CV294" s="317"/>
      <c r="CW294" s="317"/>
      <c r="CX294" s="320"/>
      <c r="CY294" s="317"/>
      <c r="CZ294" s="314"/>
      <c r="DA294" s="314"/>
      <c r="DB294" s="237"/>
      <c r="DC294" s="237"/>
      <c r="DD294" s="237"/>
      <c r="DE294" s="237"/>
      <c r="DF294" s="63"/>
      <c r="DG294" s="236"/>
      <c r="DH294" s="236"/>
      <c r="DI294" s="248"/>
      <c r="DJ294" s="237"/>
      <c r="DK294" s="237"/>
      <c r="DL294" s="237"/>
      <c r="DM294" s="237"/>
      <c r="DN294" s="237"/>
      <c r="DO294" s="237"/>
      <c r="DP294" s="237"/>
      <c r="DQ294" s="237"/>
      <c r="DR294" s="237"/>
    </row>
    <row r="295" spans="1:122" ht="15.75" customHeight="1">
      <c r="A295" s="237"/>
      <c r="B295" s="237"/>
      <c r="C295" s="316"/>
      <c r="D295" s="415"/>
      <c r="E295" s="315"/>
      <c r="F295" s="315"/>
      <c r="G295" s="316"/>
      <c r="H295" s="317"/>
      <c r="I295" s="317"/>
      <c r="J295" s="317"/>
      <c r="K295" s="317"/>
      <c r="L295" s="317"/>
      <c r="M295" s="317"/>
      <c r="N295" s="318"/>
      <c r="O295" s="318"/>
      <c r="P295" s="318"/>
      <c r="Q295" s="317"/>
      <c r="R295" s="317"/>
      <c r="S295" s="317"/>
      <c r="T295" s="317"/>
      <c r="U295" s="317"/>
      <c r="V295" s="317"/>
      <c r="W295" s="317"/>
      <c r="X295" s="317"/>
      <c r="Y295" s="317"/>
      <c r="Z295" s="317"/>
      <c r="AA295" s="317"/>
      <c r="AB295" s="317"/>
      <c r="AC295" s="317"/>
      <c r="AD295" s="317"/>
      <c r="AE295" s="317"/>
      <c r="AF295" s="317"/>
      <c r="AG295" s="254"/>
      <c r="AH295" s="254"/>
      <c r="AI295" s="254"/>
      <c r="AJ295" s="254"/>
      <c r="AK295" s="254"/>
      <c r="AL295" s="254"/>
      <c r="AM295" s="254"/>
      <c r="AN295" s="254"/>
      <c r="AO295" s="254"/>
      <c r="AP295" s="254"/>
      <c r="AQ295" s="254"/>
      <c r="AR295" s="254"/>
      <c r="AS295" s="254"/>
      <c r="AT295" s="254"/>
      <c r="AU295" s="254"/>
      <c r="AV295" s="254"/>
      <c r="AW295" s="254"/>
      <c r="AX295" s="254"/>
      <c r="AY295" s="254"/>
      <c r="AZ295" s="254"/>
      <c r="BA295" s="254"/>
      <c r="BB295" s="254"/>
      <c r="BC295" s="254"/>
      <c r="BD295" s="254"/>
      <c r="BE295" s="254"/>
      <c r="BF295" s="254"/>
      <c r="BG295" s="254"/>
      <c r="BH295" s="254"/>
      <c r="BI295" s="254"/>
      <c r="BJ295" s="319"/>
      <c r="BK295" s="316"/>
      <c r="BL295" s="316"/>
      <c r="BM295" s="316"/>
      <c r="BN295" s="317"/>
      <c r="BO295" s="317"/>
      <c r="BP295" s="318"/>
      <c r="BQ295" s="318"/>
      <c r="BR295" s="318"/>
      <c r="BS295" s="318"/>
      <c r="BT295" s="318"/>
      <c r="BU295" s="318"/>
      <c r="BV295" s="318"/>
      <c r="BW295" s="318"/>
      <c r="BX295" s="318"/>
      <c r="BY295" s="318"/>
      <c r="BZ295" s="317"/>
      <c r="CA295" s="317"/>
      <c r="CB295" s="317"/>
      <c r="CC295" s="317"/>
      <c r="CD295" s="317"/>
      <c r="CE295" s="317"/>
      <c r="CF295" s="317"/>
      <c r="CG295" s="317"/>
      <c r="CH295" s="317"/>
      <c r="CI295" s="317"/>
      <c r="CJ295" s="320"/>
      <c r="CK295" s="320"/>
      <c r="CL295" s="320"/>
      <c r="CM295" s="320"/>
      <c r="CN295" s="320"/>
      <c r="CO295" s="254"/>
      <c r="CP295" s="254"/>
      <c r="CQ295" s="254"/>
      <c r="CR295" s="254"/>
      <c r="CS295" s="254"/>
      <c r="CT295" s="317"/>
      <c r="CU295" s="317"/>
      <c r="CV295" s="317"/>
      <c r="CW295" s="317"/>
      <c r="CX295" s="320"/>
      <c r="CY295" s="317"/>
      <c r="CZ295" s="314"/>
      <c r="DA295" s="314"/>
      <c r="DB295" s="237"/>
      <c r="DC295" s="237"/>
      <c r="DD295" s="237"/>
      <c r="DE295" s="237"/>
      <c r="DF295" s="63"/>
      <c r="DG295" s="236"/>
      <c r="DH295" s="236"/>
      <c r="DI295" s="248"/>
      <c r="DJ295" s="237"/>
      <c r="DK295" s="237"/>
      <c r="DL295" s="237"/>
      <c r="DM295" s="237"/>
      <c r="DN295" s="237"/>
      <c r="DO295" s="237"/>
      <c r="DP295" s="237"/>
      <c r="DQ295" s="237"/>
      <c r="DR295" s="237"/>
    </row>
    <row r="296" spans="1:122" ht="15.75" customHeight="1">
      <c r="A296" s="237"/>
      <c r="B296" s="237"/>
      <c r="C296" s="316"/>
      <c r="D296" s="415"/>
      <c r="E296" s="315"/>
      <c r="F296" s="315"/>
      <c r="G296" s="316"/>
      <c r="H296" s="317"/>
      <c r="I296" s="317"/>
      <c r="J296" s="317"/>
      <c r="K296" s="317"/>
      <c r="L296" s="317"/>
      <c r="M296" s="317"/>
      <c r="N296" s="318"/>
      <c r="O296" s="318"/>
      <c r="P296" s="318"/>
      <c r="Q296" s="317"/>
      <c r="R296" s="317"/>
      <c r="S296" s="317"/>
      <c r="T296" s="317"/>
      <c r="U296" s="317"/>
      <c r="V296" s="317"/>
      <c r="W296" s="317"/>
      <c r="X296" s="317"/>
      <c r="Y296" s="317"/>
      <c r="Z296" s="317"/>
      <c r="AA296" s="317"/>
      <c r="AB296" s="317"/>
      <c r="AC296" s="317"/>
      <c r="AD296" s="317"/>
      <c r="AE296" s="317"/>
      <c r="AF296" s="317"/>
      <c r="AG296" s="254"/>
      <c r="AH296" s="254"/>
      <c r="AI296" s="254"/>
      <c r="AJ296" s="254"/>
      <c r="AK296" s="254"/>
      <c r="AL296" s="254"/>
      <c r="AM296" s="254"/>
      <c r="AN296" s="254"/>
      <c r="AO296" s="254"/>
      <c r="AP296" s="254"/>
      <c r="AQ296" s="254"/>
      <c r="AR296" s="254"/>
      <c r="AS296" s="254"/>
      <c r="AT296" s="254"/>
      <c r="AU296" s="254"/>
      <c r="AV296" s="254"/>
      <c r="AW296" s="254"/>
      <c r="AX296" s="254"/>
      <c r="AY296" s="254"/>
      <c r="AZ296" s="254"/>
      <c r="BA296" s="254"/>
      <c r="BB296" s="254"/>
      <c r="BC296" s="254"/>
      <c r="BD296" s="254"/>
      <c r="BE296" s="254"/>
      <c r="BF296" s="254"/>
      <c r="BG296" s="254"/>
      <c r="BH296" s="254"/>
      <c r="BI296" s="254"/>
      <c r="BJ296" s="319"/>
      <c r="BK296" s="316"/>
      <c r="BL296" s="316"/>
      <c r="BM296" s="316"/>
      <c r="BN296" s="317"/>
      <c r="BO296" s="317"/>
      <c r="BP296" s="318"/>
      <c r="BQ296" s="318"/>
      <c r="BR296" s="318"/>
      <c r="BS296" s="318"/>
      <c r="BT296" s="318"/>
      <c r="BU296" s="318"/>
      <c r="BV296" s="318"/>
      <c r="BW296" s="318"/>
      <c r="BX296" s="318"/>
      <c r="BY296" s="318"/>
      <c r="BZ296" s="317"/>
      <c r="CA296" s="317"/>
      <c r="CB296" s="317"/>
      <c r="CC296" s="317"/>
      <c r="CD296" s="317"/>
      <c r="CE296" s="317"/>
      <c r="CF296" s="317"/>
      <c r="CG296" s="317"/>
      <c r="CH296" s="317"/>
      <c r="CI296" s="317"/>
      <c r="CJ296" s="320"/>
      <c r="CK296" s="320"/>
      <c r="CL296" s="320"/>
      <c r="CM296" s="320"/>
      <c r="CN296" s="320"/>
      <c r="CO296" s="254"/>
      <c r="CP296" s="254"/>
      <c r="CQ296" s="254"/>
      <c r="CR296" s="254"/>
      <c r="CS296" s="254"/>
      <c r="CT296" s="317"/>
      <c r="CU296" s="317"/>
      <c r="CV296" s="317"/>
      <c r="CW296" s="317"/>
      <c r="CX296" s="320"/>
      <c r="CY296" s="317"/>
      <c r="CZ296" s="314"/>
      <c r="DA296" s="314"/>
      <c r="DB296" s="237"/>
      <c r="DC296" s="237"/>
      <c r="DD296" s="237"/>
      <c r="DE296" s="237"/>
      <c r="DF296" s="63"/>
      <c r="DG296" s="236"/>
      <c r="DH296" s="236"/>
      <c r="DI296" s="248"/>
      <c r="DJ296" s="237"/>
      <c r="DK296" s="237"/>
      <c r="DL296" s="237"/>
      <c r="DM296" s="237"/>
      <c r="DN296" s="237"/>
      <c r="DO296" s="237"/>
      <c r="DP296" s="237"/>
      <c r="DQ296" s="237"/>
      <c r="DR296" s="237"/>
    </row>
    <row r="297" spans="1:122" ht="15.75" customHeight="1">
      <c r="A297" s="237"/>
      <c r="B297" s="237"/>
      <c r="C297" s="316"/>
      <c r="D297" s="415"/>
      <c r="E297" s="315"/>
      <c r="F297" s="315"/>
      <c r="G297" s="316"/>
      <c r="H297" s="317"/>
      <c r="I297" s="317"/>
      <c r="J297" s="317"/>
      <c r="K297" s="317"/>
      <c r="L297" s="317"/>
      <c r="M297" s="317"/>
      <c r="N297" s="318"/>
      <c r="O297" s="318"/>
      <c r="P297" s="318"/>
      <c r="Q297" s="317"/>
      <c r="R297" s="317"/>
      <c r="S297" s="317"/>
      <c r="T297" s="317"/>
      <c r="U297" s="317"/>
      <c r="V297" s="317"/>
      <c r="W297" s="317"/>
      <c r="X297" s="317"/>
      <c r="Y297" s="317"/>
      <c r="Z297" s="317"/>
      <c r="AA297" s="317"/>
      <c r="AB297" s="317"/>
      <c r="AC297" s="317"/>
      <c r="AD297" s="317"/>
      <c r="AE297" s="317"/>
      <c r="AF297" s="317"/>
      <c r="AG297" s="254"/>
      <c r="AH297" s="254"/>
      <c r="AI297" s="254"/>
      <c r="AJ297" s="254"/>
      <c r="AK297" s="254"/>
      <c r="AL297" s="254"/>
      <c r="AM297" s="254"/>
      <c r="AN297" s="254"/>
      <c r="AO297" s="254"/>
      <c r="AP297" s="254"/>
      <c r="AQ297" s="254"/>
      <c r="AR297" s="254"/>
      <c r="AS297" s="254"/>
      <c r="AT297" s="254"/>
      <c r="AU297" s="254"/>
      <c r="AV297" s="254"/>
      <c r="AW297" s="254"/>
      <c r="AX297" s="254"/>
      <c r="AY297" s="254"/>
      <c r="AZ297" s="254"/>
      <c r="BA297" s="254"/>
      <c r="BB297" s="254"/>
      <c r="BC297" s="254"/>
      <c r="BD297" s="254"/>
      <c r="BE297" s="254"/>
      <c r="BF297" s="254"/>
      <c r="BG297" s="254"/>
      <c r="BH297" s="254"/>
      <c r="BI297" s="254"/>
      <c r="BJ297" s="319"/>
      <c r="BK297" s="316"/>
      <c r="BL297" s="316"/>
      <c r="BM297" s="316"/>
      <c r="BN297" s="317"/>
      <c r="BO297" s="317"/>
      <c r="BP297" s="318"/>
      <c r="BQ297" s="318"/>
      <c r="BR297" s="318"/>
      <c r="BS297" s="318"/>
      <c r="BT297" s="318"/>
      <c r="BU297" s="318"/>
      <c r="BV297" s="318"/>
      <c r="BW297" s="318"/>
      <c r="BX297" s="318"/>
      <c r="BY297" s="318"/>
      <c r="BZ297" s="317"/>
      <c r="CA297" s="317"/>
      <c r="CB297" s="317"/>
      <c r="CC297" s="317"/>
      <c r="CD297" s="317"/>
      <c r="CE297" s="317"/>
      <c r="CF297" s="317"/>
      <c r="CG297" s="317"/>
      <c r="CH297" s="317"/>
      <c r="CI297" s="317"/>
      <c r="CJ297" s="320"/>
      <c r="CK297" s="320"/>
      <c r="CL297" s="320"/>
      <c r="CM297" s="320"/>
      <c r="CN297" s="320"/>
      <c r="CO297" s="254"/>
      <c r="CP297" s="254"/>
      <c r="CQ297" s="254"/>
      <c r="CR297" s="254"/>
      <c r="CS297" s="254"/>
      <c r="CT297" s="317"/>
      <c r="CU297" s="317"/>
      <c r="CV297" s="317"/>
      <c r="CW297" s="317"/>
      <c r="CX297" s="320"/>
      <c r="CY297" s="317"/>
      <c r="CZ297" s="314"/>
      <c r="DA297" s="314"/>
      <c r="DB297" s="237"/>
      <c r="DC297" s="237"/>
      <c r="DD297" s="237"/>
      <c r="DE297" s="237"/>
      <c r="DF297" s="63"/>
      <c r="DG297" s="236"/>
      <c r="DH297" s="236"/>
      <c r="DI297" s="248"/>
      <c r="DJ297" s="237"/>
      <c r="DK297" s="237"/>
      <c r="DL297" s="237"/>
      <c r="DM297" s="237"/>
      <c r="DN297" s="237"/>
      <c r="DO297" s="237"/>
      <c r="DP297" s="237"/>
      <c r="DQ297" s="237"/>
      <c r="DR297" s="237"/>
    </row>
    <row r="298" spans="1:122" ht="15.75" customHeight="1">
      <c r="A298" s="237"/>
      <c r="B298" s="237"/>
      <c r="C298" s="316"/>
      <c r="D298" s="415"/>
      <c r="E298" s="315"/>
      <c r="F298" s="315"/>
      <c r="G298" s="316"/>
      <c r="H298" s="317"/>
      <c r="I298" s="317"/>
      <c r="J298" s="317"/>
      <c r="K298" s="317"/>
      <c r="L298" s="317"/>
      <c r="M298" s="317"/>
      <c r="N298" s="318"/>
      <c r="O298" s="318"/>
      <c r="P298" s="318"/>
      <c r="Q298" s="317"/>
      <c r="R298" s="317"/>
      <c r="S298" s="317"/>
      <c r="T298" s="317"/>
      <c r="U298" s="317"/>
      <c r="V298" s="317"/>
      <c r="W298" s="317"/>
      <c r="X298" s="317"/>
      <c r="Y298" s="317"/>
      <c r="Z298" s="317"/>
      <c r="AA298" s="317"/>
      <c r="AB298" s="317"/>
      <c r="AC298" s="317"/>
      <c r="AD298" s="317"/>
      <c r="AE298" s="317"/>
      <c r="AF298" s="317"/>
      <c r="AG298" s="254"/>
      <c r="AH298" s="254"/>
      <c r="AI298" s="254"/>
      <c r="AJ298" s="254"/>
      <c r="AK298" s="254"/>
      <c r="AL298" s="254"/>
      <c r="AM298" s="254"/>
      <c r="AN298" s="254"/>
      <c r="AO298" s="254"/>
      <c r="AP298" s="254"/>
      <c r="AQ298" s="254"/>
      <c r="AR298" s="254"/>
      <c r="AS298" s="254"/>
      <c r="AT298" s="254"/>
      <c r="AU298" s="254"/>
      <c r="AV298" s="254"/>
      <c r="AW298" s="254"/>
      <c r="AX298" s="254"/>
      <c r="AY298" s="254"/>
      <c r="AZ298" s="254"/>
      <c r="BA298" s="254"/>
      <c r="BB298" s="254"/>
      <c r="BC298" s="254"/>
      <c r="BD298" s="254"/>
      <c r="BE298" s="254"/>
      <c r="BF298" s="254"/>
      <c r="BG298" s="254"/>
      <c r="BH298" s="254"/>
      <c r="BI298" s="254"/>
      <c r="BJ298" s="319"/>
      <c r="BK298" s="316"/>
      <c r="BL298" s="316"/>
      <c r="BM298" s="316"/>
      <c r="BN298" s="317"/>
      <c r="BO298" s="317"/>
      <c r="BP298" s="318"/>
      <c r="BQ298" s="318"/>
      <c r="BR298" s="318"/>
      <c r="BS298" s="318"/>
      <c r="BT298" s="318"/>
      <c r="BU298" s="318"/>
      <c r="BV298" s="318"/>
      <c r="BW298" s="318"/>
      <c r="BX298" s="318"/>
      <c r="BY298" s="318"/>
      <c r="BZ298" s="317"/>
      <c r="CA298" s="317"/>
      <c r="CB298" s="317"/>
      <c r="CC298" s="317"/>
      <c r="CD298" s="317"/>
      <c r="CE298" s="317"/>
      <c r="CF298" s="317"/>
      <c r="CG298" s="317"/>
      <c r="CH298" s="317"/>
      <c r="CI298" s="317"/>
      <c r="CJ298" s="320"/>
      <c r="CK298" s="320"/>
      <c r="CL298" s="320"/>
      <c r="CM298" s="320"/>
      <c r="CN298" s="320"/>
      <c r="CO298" s="254"/>
      <c r="CP298" s="254"/>
      <c r="CQ298" s="254"/>
      <c r="CR298" s="254"/>
      <c r="CS298" s="254"/>
      <c r="CT298" s="317"/>
      <c r="CU298" s="317"/>
      <c r="CV298" s="317"/>
      <c r="CW298" s="317"/>
      <c r="CX298" s="320"/>
      <c r="CY298" s="317"/>
      <c r="CZ298" s="314"/>
      <c r="DA298" s="314"/>
      <c r="DB298" s="237"/>
      <c r="DC298" s="237"/>
      <c r="DD298" s="237"/>
      <c r="DE298" s="237"/>
      <c r="DF298" s="63"/>
      <c r="DG298" s="236"/>
      <c r="DH298" s="236"/>
      <c r="DI298" s="248"/>
      <c r="DJ298" s="237"/>
      <c r="DK298" s="237"/>
      <c r="DL298" s="237"/>
      <c r="DM298" s="237"/>
      <c r="DN298" s="237"/>
      <c r="DO298" s="237"/>
      <c r="DP298" s="237"/>
      <c r="DQ298" s="237"/>
      <c r="DR298" s="237"/>
    </row>
    <row r="299" spans="1:122" ht="15.75" customHeight="1">
      <c r="A299" s="237"/>
      <c r="B299" s="237"/>
      <c r="C299" s="316"/>
      <c r="D299" s="415"/>
      <c r="E299" s="315"/>
      <c r="F299" s="315"/>
      <c r="G299" s="316"/>
      <c r="H299" s="317"/>
      <c r="I299" s="317"/>
      <c r="J299" s="317"/>
      <c r="K299" s="317"/>
      <c r="L299" s="317"/>
      <c r="M299" s="317"/>
      <c r="N299" s="318"/>
      <c r="O299" s="318"/>
      <c r="P299" s="318"/>
      <c r="Q299" s="317"/>
      <c r="R299" s="317"/>
      <c r="S299" s="317"/>
      <c r="T299" s="317"/>
      <c r="U299" s="317"/>
      <c r="V299" s="317"/>
      <c r="W299" s="317"/>
      <c r="X299" s="317"/>
      <c r="Y299" s="317"/>
      <c r="Z299" s="317"/>
      <c r="AA299" s="317"/>
      <c r="AB299" s="317"/>
      <c r="AC299" s="317"/>
      <c r="AD299" s="317"/>
      <c r="AE299" s="317"/>
      <c r="AF299" s="317"/>
      <c r="AG299" s="254"/>
      <c r="AH299" s="254"/>
      <c r="AI299" s="254"/>
      <c r="AJ299" s="254"/>
      <c r="AK299" s="254"/>
      <c r="AL299" s="254"/>
      <c r="AM299" s="254"/>
      <c r="AN299" s="254"/>
      <c r="AO299" s="254"/>
      <c r="AP299" s="254"/>
      <c r="AQ299" s="254"/>
      <c r="AR299" s="254"/>
      <c r="AS299" s="254"/>
      <c r="AT299" s="254"/>
      <c r="AU299" s="254"/>
      <c r="AV299" s="254"/>
      <c r="AW299" s="254"/>
      <c r="AX299" s="254"/>
      <c r="AY299" s="254"/>
      <c r="AZ299" s="254"/>
      <c r="BA299" s="254"/>
      <c r="BB299" s="254"/>
      <c r="BC299" s="254"/>
      <c r="BD299" s="254"/>
      <c r="BE299" s="254"/>
      <c r="BF299" s="254"/>
      <c r="BG299" s="254"/>
      <c r="BH299" s="254"/>
      <c r="BI299" s="254"/>
      <c r="BJ299" s="319"/>
      <c r="BK299" s="316"/>
      <c r="BL299" s="316"/>
      <c r="BM299" s="316"/>
      <c r="BN299" s="317"/>
      <c r="BO299" s="317"/>
      <c r="BP299" s="318"/>
      <c r="BQ299" s="318"/>
      <c r="BR299" s="318"/>
      <c r="BS299" s="318"/>
      <c r="BT299" s="318"/>
      <c r="BU299" s="318"/>
      <c r="BV299" s="318"/>
      <c r="BW299" s="318"/>
      <c r="BX299" s="318"/>
      <c r="BY299" s="318"/>
      <c r="BZ299" s="317"/>
      <c r="CA299" s="317"/>
      <c r="CB299" s="317"/>
      <c r="CC299" s="317"/>
      <c r="CD299" s="317"/>
      <c r="CE299" s="317"/>
      <c r="CF299" s="317"/>
      <c r="CG299" s="317"/>
      <c r="CH299" s="317"/>
      <c r="CI299" s="317"/>
      <c r="CJ299" s="320"/>
      <c r="CK299" s="320"/>
      <c r="CL299" s="320"/>
      <c r="CM299" s="320"/>
      <c r="CN299" s="320"/>
      <c r="CO299" s="254"/>
      <c r="CP299" s="254"/>
      <c r="CQ299" s="254"/>
      <c r="CR299" s="254"/>
      <c r="CS299" s="254"/>
      <c r="CT299" s="317"/>
      <c r="CU299" s="317"/>
      <c r="CV299" s="317"/>
      <c r="CW299" s="317"/>
      <c r="CX299" s="320"/>
      <c r="CY299" s="317"/>
      <c r="CZ299" s="314"/>
      <c r="DA299" s="314"/>
      <c r="DB299" s="237"/>
      <c r="DC299" s="237"/>
      <c r="DD299" s="237"/>
      <c r="DE299" s="237"/>
      <c r="DF299" s="63"/>
      <c r="DG299" s="236"/>
      <c r="DH299" s="236"/>
      <c r="DI299" s="248"/>
      <c r="DJ299" s="237"/>
      <c r="DK299" s="237"/>
      <c r="DL299" s="237"/>
      <c r="DM299" s="237"/>
      <c r="DN299" s="237"/>
      <c r="DO299" s="237"/>
      <c r="DP299" s="237"/>
      <c r="DQ299" s="237"/>
      <c r="DR299" s="237"/>
    </row>
    <row r="300" spans="1:122" ht="15.75" customHeight="1">
      <c r="A300" s="237"/>
      <c r="B300" s="237"/>
      <c r="C300" s="316"/>
      <c r="D300" s="415"/>
      <c r="E300" s="315"/>
      <c r="F300" s="315"/>
      <c r="G300" s="316"/>
      <c r="H300" s="317"/>
      <c r="I300" s="317"/>
      <c r="J300" s="317"/>
      <c r="K300" s="317"/>
      <c r="L300" s="317"/>
      <c r="M300" s="317"/>
      <c r="N300" s="318"/>
      <c r="O300" s="318"/>
      <c r="P300" s="318"/>
      <c r="Q300" s="317"/>
      <c r="R300" s="317"/>
      <c r="S300" s="317"/>
      <c r="T300" s="317"/>
      <c r="U300" s="317"/>
      <c r="V300" s="317"/>
      <c r="W300" s="317"/>
      <c r="X300" s="317"/>
      <c r="Y300" s="317"/>
      <c r="Z300" s="317"/>
      <c r="AA300" s="317"/>
      <c r="AB300" s="317"/>
      <c r="AC300" s="317"/>
      <c r="AD300" s="317"/>
      <c r="AE300" s="317"/>
      <c r="AF300" s="317"/>
      <c r="AG300" s="254"/>
      <c r="AH300" s="254"/>
      <c r="AI300" s="254"/>
      <c r="AJ300" s="254"/>
      <c r="AK300" s="254"/>
      <c r="AL300" s="254"/>
      <c r="AM300" s="254"/>
      <c r="AN300" s="254"/>
      <c r="AO300" s="254"/>
      <c r="AP300" s="254"/>
      <c r="AQ300" s="254"/>
      <c r="AR300" s="254"/>
      <c r="AS300" s="254"/>
      <c r="AT300" s="254"/>
      <c r="AU300" s="254"/>
      <c r="AV300" s="254"/>
      <c r="AW300" s="254"/>
      <c r="AX300" s="254"/>
      <c r="AY300" s="254"/>
      <c r="AZ300" s="254"/>
      <c r="BA300" s="254"/>
      <c r="BB300" s="254"/>
      <c r="BC300" s="254"/>
      <c r="BD300" s="254"/>
      <c r="BE300" s="254"/>
      <c r="BF300" s="254"/>
      <c r="BG300" s="254"/>
      <c r="BH300" s="254"/>
      <c r="BI300" s="254"/>
      <c r="BJ300" s="319"/>
      <c r="BK300" s="316"/>
      <c r="BL300" s="316"/>
      <c r="BM300" s="316"/>
      <c r="BN300" s="317"/>
      <c r="BO300" s="317"/>
      <c r="BP300" s="318"/>
      <c r="BQ300" s="318"/>
      <c r="BR300" s="318"/>
      <c r="BS300" s="318"/>
      <c r="BT300" s="318"/>
      <c r="BU300" s="318"/>
      <c r="BV300" s="318"/>
      <c r="BW300" s="318"/>
      <c r="BX300" s="318"/>
      <c r="BY300" s="318"/>
      <c r="BZ300" s="317"/>
      <c r="CA300" s="317"/>
      <c r="CB300" s="317"/>
      <c r="CC300" s="317"/>
      <c r="CD300" s="317"/>
      <c r="CE300" s="317"/>
      <c r="CF300" s="317"/>
      <c r="CG300" s="317"/>
      <c r="CH300" s="317"/>
      <c r="CI300" s="317"/>
      <c r="CJ300" s="320"/>
      <c r="CK300" s="320"/>
      <c r="CL300" s="320"/>
      <c r="CM300" s="320"/>
      <c r="CN300" s="320"/>
      <c r="CO300" s="254"/>
      <c r="CP300" s="254"/>
      <c r="CQ300" s="254"/>
      <c r="CR300" s="254"/>
      <c r="CS300" s="254"/>
      <c r="CT300" s="317"/>
      <c r="CU300" s="317"/>
      <c r="CV300" s="317"/>
      <c r="CW300" s="317"/>
      <c r="CX300" s="320"/>
      <c r="CY300" s="317"/>
      <c r="CZ300" s="314"/>
      <c r="DA300" s="314"/>
      <c r="DB300" s="237"/>
      <c r="DC300" s="237"/>
      <c r="DD300" s="237"/>
      <c r="DE300" s="237"/>
      <c r="DF300" s="63"/>
      <c r="DG300" s="236"/>
      <c r="DH300" s="236"/>
      <c r="DI300" s="248"/>
      <c r="DJ300" s="237"/>
      <c r="DK300" s="237"/>
      <c r="DL300" s="237"/>
      <c r="DM300" s="237"/>
      <c r="DN300" s="237"/>
      <c r="DO300" s="237"/>
      <c r="DP300" s="237"/>
      <c r="DQ300" s="237"/>
      <c r="DR300" s="237"/>
    </row>
    <row r="301" spans="1:122" ht="15.75" customHeight="1">
      <c r="A301" s="237"/>
      <c r="B301" s="237"/>
      <c r="C301" s="316"/>
      <c r="D301" s="415"/>
      <c r="E301" s="315"/>
      <c r="F301" s="315"/>
      <c r="G301" s="316"/>
      <c r="H301" s="317"/>
      <c r="I301" s="317"/>
      <c r="J301" s="317"/>
      <c r="K301" s="317"/>
      <c r="L301" s="317"/>
      <c r="M301" s="317"/>
      <c r="N301" s="318"/>
      <c r="O301" s="318"/>
      <c r="P301" s="318"/>
      <c r="Q301" s="317"/>
      <c r="R301" s="317"/>
      <c r="S301" s="317"/>
      <c r="T301" s="317"/>
      <c r="U301" s="317"/>
      <c r="V301" s="317"/>
      <c r="W301" s="317"/>
      <c r="X301" s="317"/>
      <c r="Y301" s="317"/>
      <c r="Z301" s="317"/>
      <c r="AA301" s="317"/>
      <c r="AB301" s="317"/>
      <c r="AC301" s="317"/>
      <c r="AD301" s="317"/>
      <c r="AE301" s="317"/>
      <c r="AF301" s="317"/>
      <c r="AG301" s="254"/>
      <c r="AH301" s="254"/>
      <c r="AI301" s="254"/>
      <c r="AJ301" s="254"/>
      <c r="AK301" s="254"/>
      <c r="AL301" s="254"/>
      <c r="AM301" s="254"/>
      <c r="AN301" s="254"/>
      <c r="AO301" s="254"/>
      <c r="AP301" s="254"/>
      <c r="AQ301" s="254"/>
      <c r="AR301" s="254"/>
      <c r="AS301" s="254"/>
      <c r="AT301" s="254"/>
      <c r="AU301" s="254"/>
      <c r="AV301" s="254"/>
      <c r="AW301" s="254"/>
      <c r="AX301" s="254"/>
      <c r="AY301" s="254"/>
      <c r="AZ301" s="254"/>
      <c r="BA301" s="254"/>
      <c r="BB301" s="254"/>
      <c r="BC301" s="254"/>
      <c r="BD301" s="254"/>
      <c r="BE301" s="254"/>
      <c r="BF301" s="254"/>
      <c r="BG301" s="254"/>
      <c r="BH301" s="254"/>
      <c r="BI301" s="254"/>
      <c r="BJ301" s="319"/>
      <c r="BK301" s="316"/>
      <c r="BL301" s="316"/>
      <c r="BM301" s="316"/>
      <c r="BN301" s="317"/>
      <c r="BO301" s="317"/>
      <c r="BP301" s="318"/>
      <c r="BQ301" s="318"/>
      <c r="BR301" s="318"/>
      <c r="BS301" s="318"/>
      <c r="BT301" s="318"/>
      <c r="BU301" s="318"/>
      <c r="BV301" s="318"/>
      <c r="BW301" s="318"/>
      <c r="BX301" s="318"/>
      <c r="BY301" s="318"/>
      <c r="BZ301" s="317"/>
      <c r="CA301" s="317"/>
      <c r="CB301" s="317"/>
      <c r="CC301" s="317"/>
      <c r="CD301" s="317"/>
      <c r="CE301" s="317"/>
      <c r="CF301" s="317"/>
      <c r="CG301" s="317"/>
      <c r="CH301" s="317"/>
      <c r="CI301" s="317"/>
      <c r="CJ301" s="320"/>
      <c r="CK301" s="320"/>
      <c r="CL301" s="320"/>
      <c r="CM301" s="320"/>
      <c r="CN301" s="320"/>
      <c r="CO301" s="254"/>
      <c r="CP301" s="254"/>
      <c r="CQ301" s="254"/>
      <c r="CR301" s="254"/>
      <c r="CS301" s="254"/>
      <c r="CT301" s="317"/>
      <c r="CU301" s="317"/>
      <c r="CV301" s="317"/>
      <c r="CW301" s="317"/>
      <c r="CX301" s="320"/>
      <c r="CY301" s="317"/>
      <c r="CZ301" s="314"/>
      <c r="DA301" s="314"/>
      <c r="DB301" s="237"/>
      <c r="DC301" s="237"/>
      <c r="DD301" s="237"/>
      <c r="DE301" s="237"/>
      <c r="DF301" s="63"/>
      <c r="DG301" s="236"/>
      <c r="DH301" s="236"/>
      <c r="DI301" s="248"/>
      <c r="DJ301" s="237"/>
      <c r="DK301" s="237"/>
      <c r="DL301" s="237"/>
      <c r="DM301" s="237"/>
      <c r="DN301" s="237"/>
      <c r="DO301" s="237"/>
      <c r="DP301" s="237"/>
      <c r="DQ301" s="237"/>
      <c r="DR301" s="237"/>
    </row>
    <row r="302" spans="1:122" ht="15.75" customHeight="1">
      <c r="A302" s="237"/>
      <c r="B302" s="237"/>
      <c r="C302" s="316"/>
      <c r="D302" s="415"/>
      <c r="E302" s="315"/>
      <c r="F302" s="315"/>
      <c r="G302" s="316"/>
      <c r="H302" s="317"/>
      <c r="I302" s="317"/>
      <c r="J302" s="317"/>
      <c r="K302" s="317"/>
      <c r="L302" s="317"/>
      <c r="M302" s="317"/>
      <c r="N302" s="318"/>
      <c r="O302" s="318"/>
      <c r="P302" s="318"/>
      <c r="Q302" s="317"/>
      <c r="R302" s="317"/>
      <c r="S302" s="317"/>
      <c r="T302" s="317"/>
      <c r="U302" s="317"/>
      <c r="V302" s="317"/>
      <c r="W302" s="317"/>
      <c r="X302" s="317"/>
      <c r="Y302" s="317"/>
      <c r="Z302" s="317"/>
      <c r="AA302" s="317"/>
      <c r="AB302" s="317"/>
      <c r="AC302" s="317"/>
      <c r="AD302" s="317"/>
      <c r="AE302" s="317"/>
      <c r="AF302" s="317"/>
      <c r="AG302" s="254"/>
      <c r="AH302" s="254"/>
      <c r="AI302" s="254"/>
      <c r="AJ302" s="254"/>
      <c r="AK302" s="254"/>
      <c r="AL302" s="254"/>
      <c r="AM302" s="254"/>
      <c r="AN302" s="254"/>
      <c r="AO302" s="254"/>
      <c r="AP302" s="254"/>
      <c r="AQ302" s="254"/>
      <c r="AR302" s="254"/>
      <c r="AS302" s="254"/>
      <c r="AT302" s="254"/>
      <c r="AU302" s="254"/>
      <c r="AV302" s="254"/>
      <c r="AW302" s="254"/>
      <c r="AX302" s="254"/>
      <c r="AY302" s="254"/>
      <c r="AZ302" s="254"/>
      <c r="BA302" s="254"/>
      <c r="BB302" s="254"/>
      <c r="BC302" s="254"/>
      <c r="BD302" s="254"/>
      <c r="BE302" s="254"/>
      <c r="BF302" s="254"/>
      <c r="BG302" s="254"/>
      <c r="BH302" s="254"/>
      <c r="BI302" s="254"/>
      <c r="BJ302" s="319"/>
      <c r="BK302" s="316"/>
      <c r="BL302" s="316"/>
      <c r="BM302" s="316"/>
      <c r="BN302" s="317"/>
      <c r="BO302" s="317"/>
      <c r="BP302" s="318"/>
      <c r="BQ302" s="318"/>
      <c r="BR302" s="318"/>
      <c r="BS302" s="318"/>
      <c r="BT302" s="318"/>
      <c r="BU302" s="318"/>
      <c r="BV302" s="318"/>
      <c r="BW302" s="318"/>
      <c r="BX302" s="318"/>
      <c r="BY302" s="318"/>
      <c r="BZ302" s="317"/>
      <c r="CA302" s="317"/>
      <c r="CB302" s="317"/>
      <c r="CC302" s="317"/>
      <c r="CD302" s="317"/>
      <c r="CE302" s="317"/>
      <c r="CF302" s="317"/>
      <c r="CG302" s="317"/>
      <c r="CH302" s="317"/>
      <c r="CI302" s="317"/>
      <c r="CJ302" s="320"/>
      <c r="CK302" s="320"/>
      <c r="CL302" s="320"/>
      <c r="CM302" s="320"/>
      <c r="CN302" s="320"/>
      <c r="CO302" s="254"/>
      <c r="CP302" s="254"/>
      <c r="CQ302" s="254"/>
      <c r="CR302" s="254"/>
      <c r="CS302" s="254"/>
      <c r="CT302" s="317"/>
      <c r="CU302" s="317"/>
      <c r="CV302" s="317"/>
      <c r="CW302" s="317"/>
      <c r="CX302" s="320"/>
      <c r="CY302" s="317"/>
      <c r="CZ302" s="314"/>
      <c r="DA302" s="314"/>
      <c r="DB302" s="237"/>
      <c r="DC302" s="237"/>
      <c r="DD302" s="237"/>
      <c r="DE302" s="237"/>
      <c r="DF302" s="63"/>
      <c r="DG302" s="236"/>
      <c r="DH302" s="236"/>
      <c r="DI302" s="248"/>
      <c r="DJ302" s="237"/>
      <c r="DK302" s="237"/>
      <c r="DL302" s="237"/>
      <c r="DM302" s="237"/>
      <c r="DN302" s="237"/>
      <c r="DO302" s="237"/>
      <c r="DP302" s="237"/>
      <c r="DQ302" s="237"/>
      <c r="DR302" s="237"/>
    </row>
    <row r="303" spans="1:122" ht="15.75" customHeight="1">
      <c r="A303" s="237"/>
      <c r="B303" s="237"/>
      <c r="C303" s="316"/>
      <c r="D303" s="415"/>
      <c r="E303" s="315"/>
      <c r="F303" s="315"/>
      <c r="G303" s="316"/>
      <c r="H303" s="317"/>
      <c r="I303" s="317"/>
      <c r="J303" s="317"/>
      <c r="K303" s="317"/>
      <c r="L303" s="317"/>
      <c r="M303" s="317"/>
      <c r="N303" s="318"/>
      <c r="O303" s="318"/>
      <c r="P303" s="318"/>
      <c r="Q303" s="317"/>
      <c r="R303" s="317"/>
      <c r="S303" s="317"/>
      <c r="T303" s="317"/>
      <c r="U303" s="317"/>
      <c r="V303" s="317"/>
      <c r="W303" s="317"/>
      <c r="X303" s="317"/>
      <c r="Y303" s="317"/>
      <c r="Z303" s="317"/>
      <c r="AA303" s="317"/>
      <c r="AB303" s="317"/>
      <c r="AC303" s="317"/>
      <c r="AD303" s="317"/>
      <c r="AE303" s="317"/>
      <c r="AF303" s="317"/>
      <c r="AG303" s="254"/>
      <c r="AH303" s="254"/>
      <c r="AI303" s="254"/>
      <c r="AJ303" s="254"/>
      <c r="AK303" s="254"/>
      <c r="AL303" s="254"/>
      <c r="AM303" s="254"/>
      <c r="AN303" s="254"/>
      <c r="AO303" s="254"/>
      <c r="AP303" s="254"/>
      <c r="AQ303" s="254"/>
      <c r="AR303" s="254"/>
      <c r="AS303" s="254"/>
      <c r="AT303" s="254"/>
      <c r="AU303" s="254"/>
      <c r="AV303" s="254"/>
      <c r="AW303" s="254"/>
      <c r="AX303" s="254"/>
      <c r="AY303" s="254"/>
      <c r="AZ303" s="254"/>
      <c r="BA303" s="254"/>
      <c r="BB303" s="254"/>
      <c r="BC303" s="254"/>
      <c r="BD303" s="254"/>
      <c r="BE303" s="254"/>
      <c r="BF303" s="254"/>
      <c r="BG303" s="254"/>
      <c r="BH303" s="254"/>
      <c r="BI303" s="254"/>
      <c r="BJ303" s="319"/>
      <c r="BK303" s="316"/>
      <c r="BL303" s="316"/>
      <c r="BM303" s="316"/>
      <c r="BN303" s="317"/>
      <c r="BO303" s="317"/>
      <c r="BP303" s="318"/>
      <c r="BQ303" s="318"/>
      <c r="BR303" s="318"/>
      <c r="BS303" s="318"/>
      <c r="BT303" s="318"/>
      <c r="BU303" s="318"/>
      <c r="BV303" s="318"/>
      <c r="BW303" s="318"/>
      <c r="BX303" s="318"/>
      <c r="BY303" s="318"/>
      <c r="BZ303" s="317"/>
      <c r="CA303" s="317"/>
      <c r="CB303" s="317"/>
      <c r="CC303" s="317"/>
      <c r="CD303" s="317"/>
      <c r="CE303" s="317"/>
      <c r="CF303" s="317"/>
      <c r="CG303" s="317"/>
      <c r="CH303" s="317"/>
      <c r="CI303" s="317"/>
      <c r="CJ303" s="320"/>
      <c r="CK303" s="320"/>
      <c r="CL303" s="320"/>
      <c r="CM303" s="320"/>
      <c r="CN303" s="320"/>
      <c r="CO303" s="254"/>
      <c r="CP303" s="254"/>
      <c r="CQ303" s="254"/>
      <c r="CR303" s="254"/>
      <c r="CS303" s="254"/>
      <c r="CT303" s="317"/>
      <c r="CU303" s="317"/>
      <c r="CV303" s="317"/>
      <c r="CW303" s="317"/>
      <c r="CX303" s="320"/>
      <c r="CY303" s="317"/>
      <c r="CZ303" s="314"/>
      <c r="DA303" s="314"/>
      <c r="DB303" s="237"/>
      <c r="DC303" s="237"/>
      <c r="DD303" s="237"/>
      <c r="DE303" s="237"/>
      <c r="DF303" s="63"/>
      <c r="DG303" s="236"/>
      <c r="DH303" s="236"/>
      <c r="DI303" s="248"/>
      <c r="DJ303" s="237"/>
      <c r="DK303" s="237"/>
      <c r="DL303" s="237"/>
      <c r="DM303" s="237"/>
      <c r="DN303" s="237"/>
      <c r="DO303" s="237"/>
      <c r="DP303" s="237"/>
      <c r="DQ303" s="237"/>
      <c r="DR303" s="237"/>
    </row>
    <row r="304" spans="1:122" ht="15.75" customHeight="1">
      <c r="A304" s="237"/>
      <c r="B304" s="237"/>
      <c r="C304" s="316"/>
      <c r="D304" s="415"/>
      <c r="E304" s="315"/>
      <c r="F304" s="315"/>
      <c r="G304" s="316"/>
      <c r="H304" s="317"/>
      <c r="I304" s="317"/>
      <c r="J304" s="317"/>
      <c r="K304" s="317"/>
      <c r="L304" s="317"/>
      <c r="M304" s="317"/>
      <c r="N304" s="318"/>
      <c r="O304" s="318"/>
      <c r="P304" s="318"/>
      <c r="Q304" s="317"/>
      <c r="R304" s="317"/>
      <c r="S304" s="317"/>
      <c r="T304" s="317"/>
      <c r="U304" s="317"/>
      <c r="V304" s="317"/>
      <c r="W304" s="317"/>
      <c r="X304" s="317"/>
      <c r="Y304" s="317"/>
      <c r="Z304" s="317"/>
      <c r="AA304" s="317"/>
      <c r="AB304" s="317"/>
      <c r="AC304" s="317"/>
      <c r="AD304" s="317"/>
      <c r="AE304" s="317"/>
      <c r="AF304" s="317"/>
      <c r="AG304" s="254"/>
      <c r="AH304" s="254"/>
      <c r="AI304" s="254"/>
      <c r="AJ304" s="254"/>
      <c r="AK304" s="254"/>
      <c r="AL304" s="254"/>
      <c r="AM304" s="254"/>
      <c r="AN304" s="254"/>
      <c r="AO304" s="254"/>
      <c r="AP304" s="254"/>
      <c r="AQ304" s="254"/>
      <c r="AR304" s="254"/>
      <c r="AS304" s="254"/>
      <c r="AT304" s="254"/>
      <c r="AU304" s="254"/>
      <c r="AV304" s="254"/>
      <c r="AW304" s="254"/>
      <c r="AX304" s="254"/>
      <c r="AY304" s="254"/>
      <c r="AZ304" s="254"/>
      <c r="BA304" s="254"/>
      <c r="BB304" s="254"/>
      <c r="BC304" s="254"/>
      <c r="BD304" s="254"/>
      <c r="BE304" s="254"/>
      <c r="BF304" s="254"/>
      <c r="BG304" s="254"/>
      <c r="BH304" s="254"/>
      <c r="BI304" s="254"/>
      <c r="BJ304" s="319"/>
      <c r="BK304" s="316"/>
      <c r="BL304" s="316"/>
      <c r="BM304" s="316"/>
      <c r="BN304" s="317"/>
      <c r="BO304" s="317"/>
      <c r="BP304" s="318"/>
      <c r="BQ304" s="318"/>
      <c r="BR304" s="318"/>
      <c r="BS304" s="318"/>
      <c r="BT304" s="318"/>
      <c r="BU304" s="318"/>
      <c r="BV304" s="318"/>
      <c r="BW304" s="318"/>
      <c r="BX304" s="318"/>
      <c r="BY304" s="318"/>
      <c r="BZ304" s="317"/>
      <c r="CA304" s="317"/>
      <c r="CB304" s="317"/>
      <c r="CC304" s="317"/>
      <c r="CD304" s="317"/>
      <c r="CE304" s="317"/>
      <c r="CF304" s="317"/>
      <c r="CG304" s="317"/>
      <c r="CH304" s="317"/>
      <c r="CI304" s="317"/>
      <c r="CJ304" s="320"/>
      <c r="CK304" s="320"/>
      <c r="CL304" s="320"/>
      <c r="CM304" s="320"/>
      <c r="CN304" s="320"/>
      <c r="CO304" s="254"/>
      <c r="CP304" s="254"/>
      <c r="CQ304" s="254"/>
      <c r="CR304" s="254"/>
      <c r="CS304" s="254"/>
      <c r="CT304" s="317"/>
      <c r="CU304" s="317"/>
      <c r="CV304" s="317"/>
      <c r="CW304" s="317"/>
      <c r="CX304" s="320"/>
      <c r="CY304" s="317"/>
      <c r="CZ304" s="314"/>
      <c r="DA304" s="314"/>
      <c r="DB304" s="237"/>
      <c r="DC304" s="237"/>
      <c r="DD304" s="237"/>
      <c r="DE304" s="237"/>
      <c r="DF304" s="63"/>
      <c r="DG304" s="236"/>
      <c r="DH304" s="236"/>
      <c r="DI304" s="237"/>
      <c r="DJ304" s="237"/>
      <c r="DK304" s="237"/>
      <c r="DL304" s="237"/>
      <c r="DM304" s="237"/>
      <c r="DN304" s="237"/>
      <c r="DO304" s="237"/>
      <c r="DP304" s="237"/>
      <c r="DQ304" s="237"/>
      <c r="DR304" s="237"/>
    </row>
    <row r="305" spans="1:122" ht="15.75" customHeight="1">
      <c r="A305" s="237"/>
      <c r="B305" s="237"/>
      <c r="C305" s="316"/>
      <c r="D305" s="415"/>
      <c r="E305" s="315"/>
      <c r="F305" s="315"/>
      <c r="G305" s="316"/>
      <c r="H305" s="317"/>
      <c r="I305" s="317"/>
      <c r="J305" s="317"/>
      <c r="K305" s="317"/>
      <c r="L305" s="317"/>
      <c r="M305" s="317"/>
      <c r="N305" s="318"/>
      <c r="O305" s="318"/>
      <c r="P305" s="318"/>
      <c r="Q305" s="317"/>
      <c r="R305" s="317"/>
      <c r="S305" s="317"/>
      <c r="T305" s="317"/>
      <c r="U305" s="317"/>
      <c r="V305" s="317"/>
      <c r="W305" s="317"/>
      <c r="X305" s="317"/>
      <c r="Y305" s="317"/>
      <c r="Z305" s="317"/>
      <c r="AA305" s="317"/>
      <c r="AB305" s="317"/>
      <c r="AC305" s="317"/>
      <c r="AD305" s="317"/>
      <c r="AE305" s="317"/>
      <c r="AF305" s="317"/>
      <c r="AG305" s="254"/>
      <c r="AH305" s="254"/>
      <c r="AI305" s="254"/>
      <c r="AJ305" s="254"/>
      <c r="AK305" s="254"/>
      <c r="AL305" s="254"/>
      <c r="AM305" s="254"/>
      <c r="AN305" s="254"/>
      <c r="AO305" s="254"/>
      <c r="AP305" s="254"/>
      <c r="AQ305" s="254"/>
      <c r="AR305" s="254"/>
      <c r="AS305" s="254"/>
      <c r="AT305" s="254"/>
      <c r="AU305" s="254"/>
      <c r="AV305" s="254"/>
      <c r="AW305" s="254"/>
      <c r="AX305" s="254"/>
      <c r="AY305" s="254"/>
      <c r="AZ305" s="254"/>
      <c r="BA305" s="254"/>
      <c r="BB305" s="254"/>
      <c r="BC305" s="254"/>
      <c r="BD305" s="254"/>
      <c r="BE305" s="254"/>
      <c r="BF305" s="254"/>
      <c r="BG305" s="254"/>
      <c r="BH305" s="254"/>
      <c r="BI305" s="254"/>
      <c r="BJ305" s="319"/>
      <c r="BK305" s="316"/>
      <c r="BL305" s="316"/>
      <c r="BM305" s="316"/>
      <c r="BN305" s="317"/>
      <c r="BO305" s="317"/>
      <c r="BP305" s="318"/>
      <c r="BQ305" s="318"/>
      <c r="BR305" s="318"/>
      <c r="BS305" s="318"/>
      <c r="BT305" s="318"/>
      <c r="BU305" s="237"/>
      <c r="BV305" s="237"/>
      <c r="BW305" s="237"/>
      <c r="BX305" s="237"/>
      <c r="BY305" s="237"/>
      <c r="BZ305" s="237"/>
      <c r="CA305" s="237"/>
      <c r="CB305" s="237"/>
      <c r="CC305" s="237"/>
      <c r="CD305" s="237"/>
      <c r="CE305" s="237"/>
      <c r="CF305" s="237"/>
      <c r="CG305" s="237"/>
      <c r="CH305" s="237"/>
      <c r="CI305" s="237"/>
      <c r="CJ305" s="237"/>
      <c r="CK305" s="237"/>
      <c r="CL305" s="237"/>
      <c r="CM305" s="237"/>
      <c r="CN305" s="237"/>
      <c r="CO305" s="237"/>
      <c r="CP305" s="237"/>
      <c r="CQ305" s="237"/>
      <c r="CR305" s="237"/>
      <c r="CS305" s="237"/>
      <c r="CT305" s="237"/>
      <c r="CU305" s="237"/>
      <c r="CV305" s="237"/>
      <c r="CW305" s="237"/>
      <c r="CX305" s="237"/>
      <c r="CY305" s="237"/>
      <c r="CZ305" s="237"/>
      <c r="DA305" s="237"/>
      <c r="DB305" s="237"/>
      <c r="DC305" s="237"/>
      <c r="DD305" s="237"/>
      <c r="DE305" s="237"/>
      <c r="DF305" s="237"/>
      <c r="DG305" s="237"/>
      <c r="DH305" s="236"/>
      <c r="DI305" s="237"/>
      <c r="DJ305" s="237"/>
      <c r="DK305" s="237"/>
      <c r="DL305" s="237"/>
      <c r="DM305" s="237"/>
      <c r="DN305" s="237"/>
      <c r="DO305" s="237"/>
      <c r="DP305" s="237"/>
      <c r="DQ305" s="237"/>
      <c r="DR305" s="237"/>
    </row>
    <row r="306" spans="1:122" ht="15.75" customHeight="1">
      <c r="A306" s="237"/>
      <c r="B306" s="237"/>
      <c r="C306" s="316"/>
      <c r="D306" s="415"/>
      <c r="E306" s="315"/>
      <c r="F306" s="315"/>
      <c r="G306" s="316"/>
      <c r="H306" s="317"/>
      <c r="I306" s="317"/>
      <c r="J306" s="317"/>
      <c r="K306" s="317"/>
      <c r="L306" s="317"/>
      <c r="M306" s="317"/>
      <c r="N306" s="318"/>
      <c r="O306" s="318"/>
      <c r="P306" s="318"/>
      <c r="Q306" s="317"/>
      <c r="R306" s="317"/>
      <c r="S306" s="317"/>
      <c r="T306" s="317"/>
      <c r="U306" s="317"/>
      <c r="V306" s="317"/>
      <c r="W306" s="317"/>
      <c r="X306" s="317"/>
      <c r="Y306" s="317"/>
      <c r="Z306" s="317"/>
      <c r="AA306" s="317"/>
      <c r="AB306" s="317"/>
      <c r="AC306" s="317"/>
      <c r="AD306" s="317"/>
      <c r="AE306" s="317"/>
      <c r="AF306" s="317"/>
      <c r="AG306" s="254"/>
      <c r="AH306" s="254"/>
      <c r="AI306" s="254"/>
      <c r="AJ306" s="254"/>
      <c r="AK306" s="254"/>
      <c r="AL306" s="254"/>
      <c r="AM306" s="254"/>
      <c r="AN306" s="254"/>
      <c r="AO306" s="254"/>
      <c r="AP306" s="254"/>
      <c r="AQ306" s="254"/>
      <c r="AR306" s="254"/>
      <c r="AS306" s="254"/>
      <c r="AT306" s="254"/>
      <c r="AU306" s="254"/>
      <c r="AV306" s="254"/>
      <c r="AW306" s="254"/>
      <c r="AX306" s="254"/>
      <c r="AY306" s="254"/>
      <c r="AZ306" s="254"/>
      <c r="BA306" s="254"/>
      <c r="BB306" s="254"/>
      <c r="BC306" s="254"/>
      <c r="BD306" s="254"/>
      <c r="BE306" s="254"/>
      <c r="BF306" s="254"/>
      <c r="BG306" s="254"/>
      <c r="BH306" s="254"/>
      <c r="BI306" s="254"/>
      <c r="BJ306" s="319"/>
      <c r="BK306" s="316"/>
      <c r="BL306" s="316"/>
      <c r="BM306" s="316"/>
      <c r="BN306" s="317"/>
      <c r="BO306" s="317"/>
      <c r="BP306" s="318"/>
      <c r="BQ306" s="318"/>
      <c r="BR306" s="318"/>
      <c r="BS306" s="318"/>
      <c r="BT306" s="318"/>
      <c r="BU306" s="237"/>
      <c r="BV306" s="237"/>
      <c r="BW306" s="237"/>
      <c r="BX306" s="237"/>
      <c r="BY306" s="237"/>
      <c r="BZ306" s="237"/>
      <c r="CA306" s="237"/>
      <c r="CB306" s="237"/>
      <c r="CC306" s="237"/>
      <c r="CD306" s="237"/>
      <c r="CE306" s="237"/>
      <c r="CF306" s="237"/>
      <c r="CG306" s="237"/>
      <c r="CH306" s="237"/>
      <c r="CI306" s="237"/>
      <c r="CJ306" s="237"/>
      <c r="CK306" s="237"/>
      <c r="CL306" s="237"/>
      <c r="CM306" s="237"/>
      <c r="CN306" s="237"/>
      <c r="CO306" s="237"/>
      <c r="CP306" s="237"/>
      <c r="CQ306" s="237"/>
      <c r="CR306" s="237"/>
      <c r="CS306" s="237"/>
      <c r="CT306" s="237"/>
      <c r="CU306" s="237"/>
      <c r="CV306" s="237"/>
      <c r="CW306" s="237"/>
      <c r="CX306" s="237"/>
      <c r="CY306" s="237"/>
      <c r="CZ306" s="237"/>
      <c r="DA306" s="237"/>
      <c r="DB306" s="237"/>
      <c r="DC306" s="237"/>
      <c r="DD306" s="237"/>
      <c r="DE306" s="237"/>
      <c r="DF306" s="237"/>
      <c r="DG306" s="237"/>
      <c r="DH306" s="236"/>
      <c r="DI306" s="237"/>
      <c r="DJ306" s="237"/>
      <c r="DK306" s="237"/>
      <c r="DL306" s="237"/>
      <c r="DM306" s="237"/>
      <c r="DN306" s="237"/>
      <c r="DO306" s="237"/>
      <c r="DP306" s="237"/>
      <c r="DQ306" s="237"/>
      <c r="DR306" s="237"/>
    </row>
    <row r="307" spans="1:122" ht="15.75" customHeight="1">
      <c r="A307" s="237"/>
      <c r="B307" s="237"/>
      <c r="C307" s="316"/>
      <c r="D307" s="415"/>
      <c r="E307" s="315"/>
      <c r="F307" s="315"/>
      <c r="G307" s="316"/>
      <c r="H307" s="317"/>
      <c r="I307" s="317"/>
      <c r="J307" s="317"/>
      <c r="K307" s="317"/>
      <c r="L307" s="317"/>
      <c r="M307" s="317"/>
      <c r="N307" s="318"/>
      <c r="O307" s="318"/>
      <c r="P307" s="318"/>
      <c r="Q307" s="317"/>
      <c r="R307" s="317"/>
      <c r="S307" s="317"/>
      <c r="T307" s="317"/>
      <c r="U307" s="317"/>
      <c r="V307" s="317"/>
      <c r="W307" s="317"/>
      <c r="X307" s="317"/>
      <c r="Y307" s="317"/>
      <c r="Z307" s="317"/>
      <c r="AA307" s="317"/>
      <c r="AB307" s="317"/>
      <c r="AC307" s="317"/>
      <c r="AD307" s="317"/>
      <c r="AE307" s="317"/>
      <c r="AF307" s="317"/>
      <c r="AG307" s="254"/>
      <c r="AH307" s="254"/>
      <c r="AI307" s="254"/>
      <c r="AJ307" s="254"/>
      <c r="AK307" s="254"/>
      <c r="AL307" s="254"/>
      <c r="AM307" s="254"/>
      <c r="AN307" s="254"/>
      <c r="AO307" s="254"/>
      <c r="AP307" s="254"/>
      <c r="AQ307" s="254"/>
      <c r="AR307" s="254"/>
      <c r="AS307" s="254"/>
      <c r="AT307" s="254"/>
      <c r="AU307" s="254"/>
      <c r="AV307" s="254"/>
      <c r="AW307" s="254"/>
      <c r="AX307" s="254"/>
      <c r="AY307" s="254"/>
      <c r="AZ307" s="254"/>
      <c r="BA307" s="254"/>
      <c r="BB307" s="254"/>
      <c r="BC307" s="254"/>
      <c r="BD307" s="254"/>
      <c r="BE307" s="254"/>
      <c r="BF307" s="254"/>
      <c r="BG307" s="254"/>
      <c r="BH307" s="254"/>
      <c r="BI307" s="254"/>
      <c r="BJ307" s="319"/>
      <c r="BK307" s="316"/>
      <c r="BL307" s="316"/>
      <c r="BM307" s="316"/>
      <c r="BN307" s="317"/>
      <c r="BO307" s="317"/>
      <c r="BP307" s="318"/>
      <c r="BQ307" s="318"/>
      <c r="BR307" s="318"/>
      <c r="BS307" s="318"/>
      <c r="BT307" s="318"/>
      <c r="BU307" s="237"/>
      <c r="BV307" s="237"/>
      <c r="BW307" s="237"/>
      <c r="BX307" s="237"/>
      <c r="BY307" s="237"/>
      <c r="BZ307" s="237"/>
      <c r="CA307" s="237"/>
      <c r="CB307" s="237"/>
      <c r="CC307" s="237"/>
      <c r="CD307" s="237"/>
      <c r="CE307" s="237"/>
      <c r="CF307" s="237"/>
      <c r="CG307" s="237"/>
      <c r="CH307" s="237"/>
      <c r="CI307" s="237"/>
      <c r="CJ307" s="237"/>
      <c r="CK307" s="237"/>
      <c r="CL307" s="237"/>
      <c r="CM307" s="237"/>
      <c r="CN307" s="237"/>
      <c r="CO307" s="237"/>
      <c r="CP307" s="237"/>
      <c r="CQ307" s="237"/>
      <c r="CR307" s="237"/>
      <c r="CS307" s="237"/>
      <c r="CT307" s="237"/>
      <c r="CU307" s="237"/>
      <c r="CV307" s="237"/>
      <c r="CW307" s="237"/>
      <c r="CX307" s="237"/>
      <c r="CY307" s="237"/>
      <c r="CZ307" s="237"/>
      <c r="DA307" s="237"/>
      <c r="DB307" s="237"/>
      <c r="DC307" s="237"/>
      <c r="DD307" s="237"/>
      <c r="DE307" s="237"/>
      <c r="DF307" s="237"/>
      <c r="DG307" s="237"/>
      <c r="DH307" s="236"/>
      <c r="DI307" s="237"/>
      <c r="DJ307" s="237"/>
      <c r="DK307" s="237"/>
      <c r="DL307" s="237"/>
      <c r="DM307" s="237"/>
      <c r="DN307" s="237"/>
      <c r="DO307" s="237"/>
      <c r="DP307" s="237"/>
      <c r="DQ307" s="237"/>
      <c r="DR307" s="237"/>
    </row>
    <row r="308" spans="1:122" ht="15.75" customHeight="1">
      <c r="A308" s="237"/>
      <c r="B308" s="237"/>
      <c r="C308" s="316"/>
      <c r="D308" s="415"/>
      <c r="E308" s="315"/>
      <c r="F308" s="315"/>
      <c r="G308" s="316"/>
      <c r="H308" s="317"/>
      <c r="I308" s="317"/>
      <c r="J308" s="317"/>
      <c r="K308" s="317"/>
      <c r="L308" s="317"/>
      <c r="M308" s="317"/>
      <c r="N308" s="318"/>
      <c r="O308" s="318"/>
      <c r="P308" s="318"/>
      <c r="Q308" s="317"/>
      <c r="R308" s="317"/>
      <c r="S308" s="317"/>
      <c r="T308" s="317"/>
      <c r="U308" s="317"/>
      <c r="V308" s="317"/>
      <c r="W308" s="317"/>
      <c r="X308" s="317"/>
      <c r="Y308" s="317"/>
      <c r="Z308" s="317"/>
      <c r="AA308" s="317"/>
      <c r="AB308" s="317"/>
      <c r="AC308" s="317"/>
      <c r="AD308" s="317"/>
      <c r="AE308" s="317"/>
      <c r="AF308" s="317"/>
      <c r="AG308" s="254"/>
      <c r="AH308" s="254"/>
      <c r="AI308" s="254"/>
      <c r="AJ308" s="254"/>
      <c r="AK308" s="254"/>
      <c r="AL308" s="254"/>
      <c r="AM308" s="254"/>
      <c r="AN308" s="254"/>
      <c r="AO308" s="254"/>
      <c r="AP308" s="254"/>
      <c r="AQ308" s="254"/>
      <c r="AR308" s="254"/>
      <c r="AS308" s="254"/>
      <c r="AT308" s="254"/>
      <c r="AU308" s="254"/>
      <c r="AV308" s="254"/>
      <c r="AW308" s="254"/>
      <c r="AX308" s="254"/>
      <c r="AY308" s="254"/>
      <c r="AZ308" s="254"/>
      <c r="BA308" s="254"/>
      <c r="BB308" s="254"/>
      <c r="BC308" s="254"/>
      <c r="BD308" s="254"/>
      <c r="BE308" s="254"/>
      <c r="BF308" s="254"/>
      <c r="BG308" s="254"/>
      <c r="BH308" s="254"/>
      <c r="BI308" s="254"/>
      <c r="BJ308" s="319"/>
      <c r="BK308" s="316"/>
      <c r="BL308" s="316"/>
      <c r="BM308" s="316"/>
      <c r="BN308" s="317"/>
      <c r="BO308" s="317"/>
      <c r="BP308" s="318"/>
      <c r="BQ308" s="318"/>
      <c r="BR308" s="318"/>
      <c r="BS308" s="318"/>
      <c r="BT308" s="318"/>
      <c r="BU308" s="237"/>
      <c r="BV308" s="237"/>
      <c r="BW308" s="237"/>
      <c r="BX308" s="237"/>
      <c r="BY308" s="237"/>
      <c r="BZ308" s="237"/>
      <c r="CA308" s="237"/>
      <c r="CB308" s="237"/>
      <c r="CC308" s="237"/>
      <c r="CD308" s="237"/>
      <c r="CE308" s="237"/>
      <c r="CF308" s="237"/>
      <c r="CG308" s="237"/>
      <c r="CH308" s="237"/>
      <c r="CI308" s="237"/>
      <c r="CJ308" s="237"/>
      <c r="CK308" s="237"/>
      <c r="CL308" s="237"/>
      <c r="CM308" s="237"/>
      <c r="CN308" s="237"/>
      <c r="CO308" s="237"/>
      <c r="CP308" s="237"/>
      <c r="CQ308" s="237"/>
      <c r="CR308" s="237"/>
      <c r="CS308" s="237"/>
      <c r="CT308" s="237"/>
      <c r="CU308" s="237"/>
      <c r="CV308" s="237"/>
      <c r="CW308" s="237"/>
      <c r="CX308" s="237"/>
      <c r="CY308" s="237"/>
      <c r="CZ308" s="237"/>
      <c r="DA308" s="237"/>
      <c r="DB308" s="237"/>
      <c r="DC308" s="237"/>
      <c r="DD308" s="237"/>
      <c r="DE308" s="237"/>
      <c r="DF308" s="237"/>
      <c r="DG308" s="237"/>
      <c r="DH308" s="236"/>
      <c r="DI308" s="237"/>
      <c r="DJ308" s="237"/>
      <c r="DK308" s="237"/>
      <c r="DL308" s="237"/>
      <c r="DM308" s="237"/>
      <c r="DN308" s="237"/>
      <c r="DO308" s="237"/>
      <c r="DP308" s="237"/>
      <c r="DQ308" s="237"/>
      <c r="DR308" s="237"/>
    </row>
    <row r="309" spans="1:122" ht="15.75" customHeight="1">
      <c r="A309" s="237"/>
      <c r="B309" s="237"/>
      <c r="C309" s="316"/>
      <c r="D309" s="415"/>
      <c r="E309" s="315"/>
      <c r="F309" s="315"/>
      <c r="G309" s="316"/>
      <c r="H309" s="317"/>
      <c r="I309" s="317"/>
      <c r="J309" s="317"/>
      <c r="K309" s="317"/>
      <c r="L309" s="317"/>
      <c r="M309" s="317"/>
      <c r="N309" s="318"/>
      <c r="O309" s="318"/>
      <c r="P309" s="318"/>
      <c r="Q309" s="317"/>
      <c r="R309" s="317"/>
      <c r="S309" s="317"/>
      <c r="T309" s="317"/>
      <c r="U309" s="317"/>
      <c r="V309" s="317"/>
      <c r="W309" s="317"/>
      <c r="X309" s="317"/>
      <c r="Y309" s="317"/>
      <c r="Z309" s="317"/>
      <c r="AA309" s="317"/>
      <c r="AB309" s="317"/>
      <c r="AC309" s="317"/>
      <c r="AD309" s="317"/>
      <c r="AE309" s="317"/>
      <c r="AF309" s="317"/>
      <c r="AG309" s="254"/>
      <c r="AH309" s="254"/>
      <c r="AI309" s="254"/>
      <c r="AJ309" s="254"/>
      <c r="AK309" s="254"/>
      <c r="AL309" s="254"/>
      <c r="AM309" s="254"/>
      <c r="AN309" s="254"/>
      <c r="AO309" s="254"/>
      <c r="AP309" s="254"/>
      <c r="AQ309" s="254"/>
      <c r="AR309" s="254"/>
      <c r="AS309" s="254"/>
      <c r="AT309" s="254"/>
      <c r="AU309" s="254"/>
      <c r="AV309" s="254"/>
      <c r="AW309" s="254"/>
      <c r="AX309" s="254"/>
      <c r="AY309" s="254"/>
      <c r="AZ309" s="254"/>
      <c r="BA309" s="254"/>
      <c r="BB309" s="254"/>
      <c r="BC309" s="254"/>
      <c r="BD309" s="254"/>
      <c r="BE309" s="254"/>
      <c r="BF309" s="254"/>
      <c r="BG309" s="254"/>
      <c r="BH309" s="254"/>
      <c r="BI309" s="254"/>
      <c r="BJ309" s="319"/>
      <c r="BK309" s="316"/>
      <c r="BL309" s="316"/>
      <c r="BM309" s="316"/>
      <c r="BN309" s="317"/>
      <c r="BO309" s="317"/>
      <c r="BP309" s="318"/>
      <c r="BQ309" s="318"/>
      <c r="BR309" s="318"/>
      <c r="BS309" s="318"/>
      <c r="BT309" s="318"/>
      <c r="BU309" s="237"/>
      <c r="BV309" s="237"/>
      <c r="BW309" s="237"/>
      <c r="BX309" s="237"/>
      <c r="BY309" s="237"/>
      <c r="BZ309" s="237"/>
      <c r="CA309" s="237"/>
      <c r="CB309" s="237"/>
      <c r="CC309" s="237"/>
      <c r="CD309" s="237"/>
      <c r="CE309" s="237"/>
      <c r="CF309" s="237"/>
      <c r="CG309" s="237"/>
      <c r="CH309" s="237"/>
      <c r="CI309" s="237"/>
      <c r="CJ309" s="237"/>
      <c r="CK309" s="237"/>
      <c r="CL309" s="237"/>
      <c r="CM309" s="237"/>
      <c r="CN309" s="237"/>
      <c r="CO309" s="237"/>
      <c r="CP309" s="237"/>
      <c r="CQ309" s="237"/>
      <c r="CR309" s="237"/>
      <c r="CS309" s="237"/>
      <c r="CT309" s="237"/>
      <c r="CU309" s="237"/>
      <c r="CV309" s="237"/>
      <c r="CW309" s="237"/>
      <c r="CX309" s="237"/>
      <c r="CY309" s="237"/>
      <c r="CZ309" s="237"/>
      <c r="DA309" s="237"/>
      <c r="DB309" s="237"/>
      <c r="DC309" s="237"/>
      <c r="DD309" s="237"/>
      <c r="DE309" s="237"/>
      <c r="DF309" s="237"/>
      <c r="DG309" s="237"/>
      <c r="DH309" s="236"/>
      <c r="DI309" s="237"/>
      <c r="DJ309" s="237"/>
      <c r="DK309" s="237"/>
      <c r="DL309" s="237"/>
      <c r="DM309" s="237"/>
      <c r="DN309" s="237"/>
      <c r="DO309" s="237"/>
      <c r="DP309" s="237"/>
      <c r="DQ309" s="237"/>
      <c r="DR309" s="237"/>
    </row>
  </sheetData>
  <autoFilter ref="A28:DR210" xr:uid="{00000000-0009-0000-0000-000023000000}">
    <filterColumn colId="0">
      <filters>
        <filter val="I"/>
        <filter val="II"/>
        <filter val="III"/>
        <filter val="IV"/>
        <filter val="IX"/>
        <filter val="V"/>
        <filter val="VI"/>
        <filter val="VII"/>
        <filter val="VIII"/>
        <filter val="X"/>
        <filter val="XI"/>
        <filter val="XII"/>
        <filter val="XIII"/>
        <filter val="XIV"/>
        <filter val="XIX"/>
        <filter val="XVI"/>
        <filter val="XVII"/>
        <filter val="XVIII"/>
        <filter val="XX"/>
      </filters>
    </filterColumn>
  </autoFilter>
  <mergeCells count="148">
    <mergeCell ref="K7:K10"/>
    <mergeCell ref="L7:L10"/>
    <mergeCell ref="M7:M10"/>
    <mergeCell ref="N7:N10"/>
    <mergeCell ref="BU7:BU10"/>
    <mergeCell ref="BU5:BY6"/>
    <mergeCell ref="BZ5:CD6"/>
    <mergeCell ref="BV7:BY7"/>
    <mergeCell ref="BZ7:BZ10"/>
    <mergeCell ref="CA7:CD7"/>
    <mergeCell ref="AJ8:AJ10"/>
    <mergeCell ref="AK8:AK10"/>
    <mergeCell ref="AM8:AM10"/>
    <mergeCell ref="CE5:CI6"/>
    <mergeCell ref="CJ5:CS6"/>
    <mergeCell ref="CF7:CI7"/>
    <mergeCell ref="CK7:CN7"/>
    <mergeCell ref="CO7:CS7"/>
    <mergeCell ref="F5:F10"/>
    <mergeCell ref="G5:I6"/>
    <mergeCell ref="BK5:BK10"/>
    <mergeCell ref="BL5:BL10"/>
    <mergeCell ref="BE7:BE10"/>
    <mergeCell ref="BF7:BF10"/>
    <mergeCell ref="BG7:BI7"/>
    <mergeCell ref="BM7:BM10"/>
    <mergeCell ref="BP7:BP10"/>
    <mergeCell ref="BM5:BO6"/>
    <mergeCell ref="BP5:BT6"/>
    <mergeCell ref="BN7:BO7"/>
    <mergeCell ref="BQ7:BT7"/>
    <mergeCell ref="AD5:AD10"/>
    <mergeCell ref="AE5:AE10"/>
    <mergeCell ref="AH8:AH10"/>
    <mergeCell ref="AI8:AI10"/>
    <mergeCell ref="L5:M6"/>
    <mergeCell ref="J7:J10"/>
    <mergeCell ref="H7:I7"/>
    <mergeCell ref="H8:H10"/>
    <mergeCell ref="I8:I10"/>
    <mergeCell ref="J5:K6"/>
    <mergeCell ref="CW8:CW10"/>
    <mergeCell ref="CX8:CX10"/>
    <mergeCell ref="CT5:CX6"/>
    <mergeCell ref="CY5:CY10"/>
    <mergeCell ref="CT7:CT10"/>
    <mergeCell ref="CU7:CX7"/>
    <mergeCell ref="CQ8:CQ10"/>
    <mergeCell ref="CR8:CR10"/>
    <mergeCell ref="CS8:CS10"/>
    <mergeCell ref="CU8:CU10"/>
    <mergeCell ref="CV8:CV10"/>
    <mergeCell ref="BV8:BV10"/>
    <mergeCell ref="BW8:BW10"/>
    <mergeCell ref="BX8:BX10"/>
    <mergeCell ref="BY8:BY10"/>
    <mergeCell ref="CO8:CO10"/>
    <mergeCell ref="CP8:CP10"/>
    <mergeCell ref="CG8:CG10"/>
    <mergeCell ref="CH8:CH10"/>
    <mergeCell ref="CI8:CI10"/>
    <mergeCell ref="CZ5:CZ10"/>
    <mergeCell ref="DA5:DA10"/>
    <mergeCell ref="DB5:DB10"/>
    <mergeCell ref="DC5:DC10"/>
    <mergeCell ref="DD5:DD10"/>
    <mergeCell ref="DE5:DE10"/>
    <mergeCell ref="AM7:AO7"/>
    <mergeCell ref="AQ7:AT7"/>
    <mergeCell ref="AV7:AZ7"/>
    <mergeCell ref="BA7:BA10"/>
    <mergeCell ref="AF5:BI6"/>
    <mergeCell ref="BJ5:BJ10"/>
    <mergeCell ref="AF7:AF10"/>
    <mergeCell ref="AG7:AG10"/>
    <mergeCell ref="AH7:AK7"/>
    <mergeCell ref="AL7:AL10"/>
    <mergeCell ref="AP7:AP10"/>
    <mergeCell ref="BB7:BB10"/>
    <mergeCell ref="BC7:BD7"/>
    <mergeCell ref="CA8:CA10"/>
    <mergeCell ref="CB8:CB10"/>
    <mergeCell ref="CC8:CC10"/>
    <mergeCell ref="CD8:CD10"/>
    <mergeCell ref="CF8:CF10"/>
    <mergeCell ref="CK8:CK10"/>
    <mergeCell ref="CL8:CL10"/>
    <mergeCell ref="CM8:CM10"/>
    <mergeCell ref="CN8:CN10"/>
    <mergeCell ref="AZ8:AZ10"/>
    <mergeCell ref="BC8:BD8"/>
    <mergeCell ref="BG8:BI8"/>
    <mergeCell ref="BN8:BN10"/>
    <mergeCell ref="BO8:BO10"/>
    <mergeCell ref="BQ8:BQ10"/>
    <mergeCell ref="BR8:BR10"/>
    <mergeCell ref="BS8:BS10"/>
    <mergeCell ref="BT8:BT10"/>
    <mergeCell ref="CE7:CE10"/>
    <mergeCell ref="CJ7:CJ10"/>
    <mergeCell ref="A1:DE1"/>
    <mergeCell ref="A2:DE2"/>
    <mergeCell ref="A3:DE3"/>
    <mergeCell ref="A4:DF4"/>
    <mergeCell ref="A5:A10"/>
    <mergeCell ref="B5:B10"/>
    <mergeCell ref="DF5:DF10"/>
    <mergeCell ref="BI9:BI10"/>
    <mergeCell ref="D5:D10"/>
    <mergeCell ref="E5:E10"/>
    <mergeCell ref="G7:G10"/>
    <mergeCell ref="N5:Q6"/>
    <mergeCell ref="R5:U6"/>
    <mergeCell ref="O7:Q7"/>
    <mergeCell ref="S7:U7"/>
    <mergeCell ref="P8:Q8"/>
    <mergeCell ref="T8:U8"/>
    <mergeCell ref="V5:V10"/>
    <mergeCell ref="W5:W10"/>
    <mergeCell ref="R7:R10"/>
    <mergeCell ref="S8:S10"/>
    <mergeCell ref="X5:X10"/>
    <mergeCell ref="Y5:Y10"/>
    <mergeCell ref="Z5:Z10"/>
    <mergeCell ref="C5:C10"/>
    <mergeCell ref="AU7:AU10"/>
    <mergeCell ref="Q9:Q10"/>
    <mergeCell ref="T9:T10"/>
    <mergeCell ref="U9:U10"/>
    <mergeCell ref="BC9:BC10"/>
    <mergeCell ref="BD9:BD10"/>
    <mergeCell ref="BG9:BG10"/>
    <mergeCell ref="BH9:BH10"/>
    <mergeCell ref="AA5:AA10"/>
    <mergeCell ref="AB5:AB10"/>
    <mergeCell ref="AC5:AC10"/>
    <mergeCell ref="O8:O10"/>
    <mergeCell ref="P9:P10"/>
    <mergeCell ref="AW8:AW10"/>
    <mergeCell ref="AX8:AX10"/>
    <mergeCell ref="AN8:AN10"/>
    <mergeCell ref="AO8:AO10"/>
    <mergeCell ref="AQ8:AQ10"/>
    <mergeCell ref="AR8:AR10"/>
    <mergeCell ref="AS8:AS10"/>
    <mergeCell ref="AT8:AT10"/>
    <mergeCell ref="AV8:AV10"/>
    <mergeCell ref="AY8:AY10"/>
  </mergeCells>
  <dataValidations count="4">
    <dataValidation type="decimal" operator="greaterThanOrEqual" allowBlank="1" showInputMessage="1" showErrorMessage="1" prompt="Lỗi - Thời gian kết thúc không được nhỏ hơn thời gian bắt đầu" sqref="BL29 BL36:BL38 BL41:BL42 BL47:BL49 BL53 BL68 BL71:BL75 BL81:BL83 BL89 BL98 BL100 BL103:BL106 BL118:BL119 BL132:BL133 BL135:BL136 BL138:BL139 BL141:BL142 BL176 BL182:BL183 BL194 BL204 BL207" xr:uid="{00000000-0002-0000-2300-000000000000}">
      <formula1>BK29</formula1>
    </dataValidation>
    <dataValidation type="decimal" operator="greaterThanOrEqual" allowBlank="1" showInputMessage="1" showErrorMessage="1" prompt="Lỗi - NSĐP không được lớn hơn tổng tất cả các nguồn vốn" sqref="BN94:BN95 BN101:BO101 H101:I102 BN102:CX102 H104 H105:I109 BN107:BO109" xr:uid="{00000000-0002-0000-2300-000001000000}">
      <formula1>I94</formula1>
    </dataValidation>
    <dataValidation type="decimal" operator="greaterThanOrEqual" allowBlank="1" showInputMessage="1" showErrorMessage="1" prompt="Lỗi - Thời gian kết thúc không được nhỏ hơn thời gian bắt đầu" sqref="BJ194" xr:uid="{00000000-0002-0000-2300-000002000000}">
      <formula1>AJ194</formula1>
    </dataValidation>
    <dataValidation type="decimal" operator="lessThanOrEqual" allowBlank="1" showInputMessage="1" showErrorMessage="1" prompt="Lỗi - Thời gian bắt đầu không được lớn hơn thời gian kết thúc" sqref="BK29 BK36:BK38 BK41:BK42 BK48 BK53 BK68 BK71:BK75 BK81:BK83 BK89 BK98 BK100 BK103:BK106 BK118:BK119 BK132:BK133 BK135:BK136 BK138:BK139 BK141:BK142 BK149:BK150 BK162 BK176:BK177 BK182:BK184 BK194 BK196 BK204:BK207" xr:uid="{00000000-0002-0000-2300-000003000000}">
      <formula1>BL29</formula1>
    </dataValidation>
  </dataValidations>
  <printOptions horizontalCentered="1"/>
  <pageMargins left="0.25" right="0.25" top="1" bottom="0.5" header="0" footer="0"/>
  <pageSetup paperSize="9" scale="70" orientation="landscape"/>
  <headerFooter>
    <oddHeader>&amp;C&amp;P/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WSZ311"/>
  <sheetViews>
    <sheetView tabSelected="1" topLeftCell="A47" zoomScale="80" zoomScaleNormal="80" workbookViewId="0">
      <selection activeCell="B56" sqref="B56"/>
    </sheetView>
  </sheetViews>
  <sheetFormatPr defaultColWidth="9.140625" defaultRowHeight="15.75"/>
  <cols>
    <col min="1" max="1" width="8.28515625" style="433" customWidth="1"/>
    <col min="2" max="2" width="51.7109375" style="433" customWidth="1"/>
    <col min="3" max="3" width="17.42578125" style="454" hidden="1" customWidth="1"/>
    <col min="4" max="4" width="17.5703125" style="455" hidden="1" customWidth="1"/>
    <col min="5" max="5" width="9.140625" style="471" customWidth="1"/>
    <col min="6" max="6" width="8.28515625" style="471" customWidth="1"/>
    <col min="7" max="7" width="19.5703125" style="454" customWidth="1"/>
    <col min="8" max="8" width="16.5703125" style="488" customWidth="1"/>
    <col min="9" max="9" width="14.140625" style="488" customWidth="1"/>
    <col min="10" max="10" width="13.140625" style="488" hidden="1" customWidth="1"/>
    <col min="11" max="11" width="11.28515625" style="488" hidden="1" customWidth="1"/>
    <col min="12" max="12" width="12.7109375" style="488" hidden="1" customWidth="1"/>
    <col min="13" max="13" width="14.28515625" style="488" hidden="1" customWidth="1"/>
    <col min="14" max="14" width="15.140625" style="489" hidden="1" customWidth="1"/>
    <col min="15" max="15" width="13.5703125" style="489" hidden="1" customWidth="1"/>
    <col min="16" max="16" width="15.5703125" style="489" hidden="1" customWidth="1"/>
    <col min="17" max="17" width="14.5703125" style="488" hidden="1" customWidth="1"/>
    <col min="18" max="18" width="12.28515625" style="488" hidden="1" customWidth="1"/>
    <col min="19" max="19" width="13.5703125" style="488" hidden="1" customWidth="1"/>
    <col min="20" max="20" width="12.140625" style="488" hidden="1" customWidth="1"/>
    <col min="21" max="21" width="11.28515625" style="488" hidden="1" customWidth="1"/>
    <col min="22" max="22" width="15.28515625" style="488" hidden="1" customWidth="1"/>
    <col min="23" max="23" width="15" style="488" hidden="1" customWidth="1"/>
    <col min="24" max="24" width="14.7109375" style="488" hidden="1" customWidth="1"/>
    <col min="25" max="25" width="15.42578125" style="488" hidden="1" customWidth="1"/>
    <col min="26" max="26" width="14.7109375" style="488" hidden="1" customWidth="1"/>
    <col min="27" max="27" width="15.42578125" style="488" hidden="1" customWidth="1"/>
    <col min="28" max="28" width="14.7109375" style="488" hidden="1" customWidth="1"/>
    <col min="29" max="29" width="12.42578125" style="488" hidden="1" customWidth="1"/>
    <col min="30" max="30" width="13.85546875" style="488" hidden="1" customWidth="1"/>
    <col min="31" max="31" width="16.140625" style="488" hidden="1" customWidth="1"/>
    <col min="32" max="32" width="13.85546875" style="488" hidden="1" customWidth="1"/>
    <col min="33" max="33" width="13.28515625" style="490" hidden="1" customWidth="1"/>
    <col min="34" max="34" width="12" style="490" hidden="1" customWidth="1"/>
    <col min="35" max="35" width="12.28515625" style="490" hidden="1" customWidth="1"/>
    <col min="36" max="37" width="12.5703125" style="490" hidden="1" customWidth="1"/>
    <col min="38" max="38" width="13.140625" style="490" hidden="1" customWidth="1"/>
    <col min="39" max="39" width="13.42578125" style="490" hidden="1" customWidth="1"/>
    <col min="40" max="41" width="13.85546875" style="490" hidden="1" customWidth="1"/>
    <col min="42" max="42" width="12.85546875" style="490" customWidth="1"/>
    <col min="43" max="43" width="12.140625" style="490" customWidth="1"/>
    <col min="44" max="44" width="12.7109375" style="490" customWidth="1"/>
    <col min="45" max="45" width="11.85546875" style="490" customWidth="1"/>
    <col min="46" max="46" width="13" style="490" hidden="1" customWidth="1"/>
    <col min="47" max="48" width="13.42578125" style="490" hidden="1" customWidth="1"/>
    <col min="49" max="49" width="13.140625" style="490" customWidth="1"/>
    <col min="50" max="50" width="12" style="490" customWidth="1"/>
    <col min="51" max="51" width="10" style="490" customWidth="1"/>
    <col min="52" max="52" width="11.140625" style="490" customWidth="1"/>
    <col min="53" max="53" width="12.5703125" style="490" customWidth="1"/>
    <col min="54" max="54" width="13" style="490" hidden="1" customWidth="1"/>
    <col min="55" max="56" width="13.42578125" style="490" hidden="1" customWidth="1"/>
    <col min="57" max="57" width="12.28515625" style="490" customWidth="1"/>
    <col min="58" max="58" width="10.85546875" style="490" customWidth="1"/>
    <col min="59" max="59" width="11.42578125" style="490" customWidth="1"/>
    <col min="60" max="60" width="16" style="491" customWidth="1"/>
    <col min="61" max="61" width="15.7109375" style="480" customWidth="1"/>
    <col min="62" max="62" width="14.28515625" style="426" bestFit="1" customWidth="1"/>
    <col min="63" max="63" width="13.140625" style="426" customWidth="1"/>
    <col min="64" max="64" width="18.42578125" style="426" customWidth="1"/>
    <col min="65" max="65" width="14.85546875" style="426" customWidth="1"/>
    <col min="66" max="67" width="9.140625" style="426"/>
    <col min="68" max="68" width="11.85546875" style="426" customWidth="1"/>
    <col min="69" max="69" width="14.42578125" style="426" customWidth="1"/>
    <col min="70" max="100" width="9.140625" style="426"/>
    <col min="101" max="101" width="9.140625" style="427"/>
    <col min="102" max="16384" width="9.140625" style="428"/>
  </cols>
  <sheetData>
    <row r="1" spans="1:16068" ht="24.95" customHeight="1">
      <c r="A1" s="592" t="s">
        <v>0</v>
      </c>
      <c r="B1" s="592"/>
      <c r="C1" s="592"/>
      <c r="D1" s="592"/>
      <c r="E1" s="592"/>
      <c r="F1" s="592"/>
      <c r="G1" s="592"/>
      <c r="H1" s="592"/>
      <c r="I1" s="592"/>
      <c r="J1" s="592"/>
      <c r="K1" s="592"/>
      <c r="L1" s="592"/>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592"/>
      <c r="AO1" s="592"/>
      <c r="AP1" s="592"/>
      <c r="AQ1" s="592"/>
      <c r="AR1" s="592"/>
      <c r="AS1" s="592"/>
      <c r="AT1" s="592"/>
      <c r="AU1" s="592"/>
      <c r="AV1" s="592"/>
      <c r="AW1" s="592"/>
      <c r="AX1" s="592"/>
      <c r="AY1" s="592"/>
      <c r="AZ1" s="592"/>
      <c r="BA1" s="592"/>
      <c r="BB1" s="592"/>
      <c r="BC1" s="592"/>
      <c r="BD1" s="592"/>
      <c r="BE1" s="592"/>
      <c r="BF1" s="592"/>
      <c r="BG1" s="592"/>
      <c r="BH1" s="592"/>
      <c r="BI1" s="425"/>
    </row>
    <row r="2" spans="1:16068" ht="27" customHeight="1">
      <c r="A2" s="592" t="s">
        <v>1061</v>
      </c>
      <c r="B2" s="592"/>
      <c r="C2" s="592"/>
      <c r="D2" s="592"/>
      <c r="E2" s="592"/>
      <c r="F2" s="592"/>
      <c r="G2" s="592"/>
      <c r="H2" s="592"/>
      <c r="I2" s="592"/>
      <c r="J2" s="592"/>
      <c r="K2" s="592"/>
      <c r="L2" s="592"/>
      <c r="M2" s="592"/>
      <c r="N2" s="592"/>
      <c r="O2" s="592"/>
      <c r="P2" s="592"/>
      <c r="Q2" s="592"/>
      <c r="R2" s="592"/>
      <c r="S2" s="592"/>
      <c r="T2" s="592"/>
      <c r="U2" s="592"/>
      <c r="V2" s="592"/>
      <c r="W2" s="592"/>
      <c r="X2" s="592"/>
      <c r="Y2" s="592"/>
      <c r="Z2" s="592"/>
      <c r="AA2" s="592"/>
      <c r="AB2" s="592"/>
      <c r="AC2" s="592"/>
      <c r="AD2" s="592"/>
      <c r="AE2" s="592"/>
      <c r="AF2" s="592"/>
      <c r="AG2" s="592"/>
      <c r="AH2" s="592"/>
      <c r="AI2" s="592"/>
      <c r="AJ2" s="592"/>
      <c r="AK2" s="592"/>
      <c r="AL2" s="592"/>
      <c r="AM2" s="592"/>
      <c r="AN2" s="592"/>
      <c r="AO2" s="592"/>
      <c r="AP2" s="592"/>
      <c r="AQ2" s="592"/>
      <c r="AR2" s="592"/>
      <c r="AS2" s="592"/>
      <c r="AT2" s="592"/>
      <c r="AU2" s="592"/>
      <c r="AV2" s="592"/>
      <c r="AW2" s="592"/>
      <c r="AX2" s="592"/>
      <c r="AY2" s="592"/>
      <c r="AZ2" s="592"/>
      <c r="BA2" s="592"/>
      <c r="BB2" s="592"/>
      <c r="BC2" s="592"/>
      <c r="BD2" s="592"/>
      <c r="BE2" s="592"/>
      <c r="BF2" s="592"/>
      <c r="BG2" s="592"/>
      <c r="BH2" s="592"/>
      <c r="BI2" s="425"/>
    </row>
    <row r="3" spans="1:16068" ht="28.5" customHeight="1">
      <c r="A3" s="593" t="s">
        <v>1071</v>
      </c>
      <c r="B3" s="593"/>
      <c r="C3" s="593"/>
      <c r="D3" s="593"/>
      <c r="E3" s="593"/>
      <c r="F3" s="593"/>
      <c r="G3" s="593"/>
      <c r="H3" s="593"/>
      <c r="I3" s="593"/>
      <c r="J3" s="593"/>
      <c r="K3" s="593"/>
      <c r="L3" s="593"/>
      <c r="M3" s="593"/>
      <c r="N3" s="593"/>
      <c r="O3" s="593"/>
      <c r="P3" s="593"/>
      <c r="Q3" s="593"/>
      <c r="R3" s="593"/>
      <c r="S3" s="593"/>
      <c r="T3" s="593"/>
      <c r="U3" s="593"/>
      <c r="V3" s="593"/>
      <c r="W3" s="593"/>
      <c r="X3" s="593"/>
      <c r="Y3" s="593"/>
      <c r="Z3" s="593"/>
      <c r="AA3" s="593"/>
      <c r="AB3" s="593"/>
      <c r="AC3" s="593"/>
      <c r="AD3" s="593"/>
      <c r="AE3" s="593"/>
      <c r="AF3" s="593"/>
      <c r="AG3" s="593"/>
      <c r="AH3" s="593"/>
      <c r="AI3" s="593"/>
      <c r="AJ3" s="593"/>
      <c r="AK3" s="593"/>
      <c r="AL3" s="593"/>
      <c r="AM3" s="593"/>
      <c r="AN3" s="593"/>
      <c r="AO3" s="593"/>
      <c r="AP3" s="593"/>
      <c r="AQ3" s="593"/>
      <c r="AR3" s="593"/>
      <c r="AS3" s="593"/>
      <c r="AT3" s="593"/>
      <c r="AU3" s="593"/>
      <c r="AV3" s="593"/>
      <c r="AW3" s="593"/>
      <c r="AX3" s="593"/>
      <c r="AY3" s="593"/>
      <c r="AZ3" s="593"/>
      <c r="BA3" s="593"/>
      <c r="BB3" s="593"/>
      <c r="BC3" s="593"/>
      <c r="BD3" s="593"/>
      <c r="BE3" s="593"/>
      <c r="BF3" s="593"/>
      <c r="BG3" s="593"/>
      <c r="BH3" s="593"/>
      <c r="BI3" s="429"/>
    </row>
    <row r="4" spans="1:16068" ht="30" customHeight="1">
      <c r="A4" s="594" t="s">
        <v>3</v>
      </c>
      <c r="B4" s="594"/>
      <c r="C4" s="594"/>
      <c r="D4" s="594"/>
      <c r="E4" s="594"/>
      <c r="F4" s="594"/>
      <c r="G4" s="594"/>
      <c r="H4" s="594"/>
      <c r="I4" s="594"/>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c r="AQ4" s="594"/>
      <c r="AR4" s="594"/>
      <c r="AS4" s="594"/>
      <c r="AT4" s="594"/>
      <c r="AU4" s="594"/>
      <c r="AV4" s="594"/>
      <c r="AW4" s="594"/>
      <c r="AX4" s="594"/>
      <c r="AY4" s="594"/>
      <c r="AZ4" s="594"/>
      <c r="BA4" s="594"/>
      <c r="BB4" s="594"/>
      <c r="BC4" s="594"/>
      <c r="BD4" s="594"/>
      <c r="BE4" s="594"/>
      <c r="BF4" s="594"/>
      <c r="BG4" s="594"/>
      <c r="BH4" s="594"/>
      <c r="BI4" s="430"/>
    </row>
    <row r="5" spans="1:16068" ht="18.75" customHeight="1">
      <c r="A5" s="591" t="s">
        <v>4</v>
      </c>
      <c r="B5" s="591" t="s">
        <v>69</v>
      </c>
      <c r="C5" s="584" t="s">
        <v>683</v>
      </c>
      <c r="D5" s="584" t="s">
        <v>485</v>
      </c>
      <c r="E5" s="595" t="s">
        <v>72</v>
      </c>
      <c r="F5" s="595" t="s">
        <v>73</v>
      </c>
      <c r="G5" s="591" t="s">
        <v>686</v>
      </c>
      <c r="H5" s="591"/>
      <c r="I5" s="591"/>
      <c r="J5" s="574" t="s">
        <v>75</v>
      </c>
      <c r="K5" s="574"/>
      <c r="L5" s="574" t="s">
        <v>76</v>
      </c>
      <c r="M5" s="574"/>
      <c r="N5" s="574" t="s">
        <v>77</v>
      </c>
      <c r="O5" s="574"/>
      <c r="P5" s="574"/>
      <c r="Q5" s="574"/>
      <c r="R5" s="574" t="s">
        <v>78</v>
      </c>
      <c r="S5" s="574"/>
      <c r="T5" s="574"/>
      <c r="U5" s="574"/>
      <c r="V5" s="574" t="s">
        <v>79</v>
      </c>
      <c r="W5" s="574" t="s">
        <v>80</v>
      </c>
      <c r="X5" s="574" t="s">
        <v>81</v>
      </c>
      <c r="Y5" s="574" t="s">
        <v>82</v>
      </c>
      <c r="Z5" s="574" t="s">
        <v>81</v>
      </c>
      <c r="AA5" s="574" t="s">
        <v>83</v>
      </c>
      <c r="AB5" s="574" t="s">
        <v>81</v>
      </c>
      <c r="AC5" s="574" t="s">
        <v>84</v>
      </c>
      <c r="AD5" s="574" t="s">
        <v>81</v>
      </c>
      <c r="AE5" s="574" t="s">
        <v>85</v>
      </c>
      <c r="AF5" s="574" t="s">
        <v>81</v>
      </c>
      <c r="AG5" s="574" t="s">
        <v>1000</v>
      </c>
      <c r="AH5" s="574"/>
      <c r="AI5" s="574"/>
      <c r="AJ5" s="574"/>
      <c r="AK5" s="574"/>
      <c r="AL5" s="574"/>
      <c r="AM5" s="574"/>
      <c r="AN5" s="574"/>
      <c r="AO5" s="574"/>
      <c r="AP5" s="585" t="s">
        <v>1019</v>
      </c>
      <c r="AQ5" s="586"/>
      <c r="AR5" s="586"/>
      <c r="AS5" s="586"/>
      <c r="AT5" s="586"/>
      <c r="AU5" s="586"/>
      <c r="AV5" s="586"/>
      <c r="AW5" s="587"/>
      <c r="AX5" s="585" t="s">
        <v>1018</v>
      </c>
      <c r="AY5" s="586"/>
      <c r="AZ5" s="586"/>
      <c r="BA5" s="586"/>
      <c r="BB5" s="586"/>
      <c r="BC5" s="586"/>
      <c r="BD5" s="586"/>
      <c r="BE5" s="587"/>
      <c r="BF5" s="581" t="s">
        <v>1001</v>
      </c>
      <c r="BG5" s="581" t="s">
        <v>1002</v>
      </c>
      <c r="BH5" s="581" t="s">
        <v>7</v>
      </c>
      <c r="BI5" s="431"/>
      <c r="BJ5" s="432"/>
    </row>
    <row r="6" spans="1:16068" s="433" customFormat="1">
      <c r="A6" s="591"/>
      <c r="B6" s="591"/>
      <c r="C6" s="584"/>
      <c r="D6" s="584"/>
      <c r="E6" s="595"/>
      <c r="F6" s="595"/>
      <c r="G6" s="591"/>
      <c r="H6" s="591"/>
      <c r="I6" s="591"/>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4"/>
      <c r="AN6" s="574"/>
      <c r="AO6" s="574"/>
      <c r="AP6" s="588"/>
      <c r="AQ6" s="589"/>
      <c r="AR6" s="589"/>
      <c r="AS6" s="589"/>
      <c r="AT6" s="589"/>
      <c r="AU6" s="589"/>
      <c r="AV6" s="589"/>
      <c r="AW6" s="590"/>
      <c r="AX6" s="588"/>
      <c r="AY6" s="589"/>
      <c r="AZ6" s="589"/>
      <c r="BA6" s="589"/>
      <c r="BB6" s="589"/>
      <c r="BC6" s="589"/>
      <c r="BD6" s="589"/>
      <c r="BE6" s="590"/>
      <c r="BF6" s="582"/>
      <c r="BG6" s="582"/>
      <c r="BH6" s="582"/>
      <c r="BI6" s="431"/>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7"/>
      <c r="CX6" s="428"/>
      <c r="CY6" s="428"/>
      <c r="CZ6" s="428"/>
      <c r="DA6" s="428"/>
      <c r="DB6" s="428"/>
      <c r="DC6" s="428"/>
      <c r="DD6" s="428"/>
      <c r="DE6" s="428"/>
      <c r="DF6" s="428"/>
      <c r="DG6" s="428"/>
      <c r="DH6" s="428"/>
      <c r="DI6" s="428"/>
      <c r="DJ6" s="428"/>
      <c r="DK6" s="428"/>
      <c r="DL6" s="428"/>
      <c r="DM6" s="428"/>
      <c r="DN6" s="428"/>
      <c r="DO6" s="428"/>
      <c r="DP6" s="428"/>
      <c r="DQ6" s="428"/>
      <c r="DR6" s="428"/>
      <c r="DS6" s="428"/>
      <c r="DT6" s="428"/>
      <c r="DU6" s="428"/>
      <c r="DV6" s="428"/>
      <c r="DW6" s="428"/>
      <c r="DX6" s="428"/>
      <c r="DY6" s="428"/>
      <c r="DZ6" s="428"/>
      <c r="EA6" s="428"/>
      <c r="EB6" s="428"/>
      <c r="EC6" s="428"/>
      <c r="ED6" s="428"/>
      <c r="EE6" s="428"/>
      <c r="EF6" s="428"/>
      <c r="EG6" s="428"/>
      <c r="EH6" s="428"/>
      <c r="EI6" s="428"/>
      <c r="EJ6" s="428"/>
      <c r="EK6" s="428"/>
      <c r="EL6" s="428"/>
      <c r="EM6" s="428"/>
      <c r="EN6" s="428"/>
      <c r="EO6" s="428"/>
      <c r="EP6" s="428"/>
      <c r="EQ6" s="428"/>
      <c r="ER6" s="428"/>
      <c r="ES6" s="428"/>
      <c r="ET6" s="428"/>
      <c r="EU6" s="428"/>
      <c r="EV6" s="428"/>
      <c r="EW6" s="428"/>
      <c r="EX6" s="428"/>
      <c r="EY6" s="428"/>
      <c r="EZ6" s="428"/>
      <c r="FA6" s="428"/>
      <c r="FB6" s="428"/>
      <c r="FC6" s="428"/>
      <c r="FD6" s="428"/>
      <c r="FE6" s="428"/>
      <c r="FF6" s="428"/>
      <c r="FG6" s="428"/>
      <c r="FH6" s="428"/>
      <c r="FI6" s="428"/>
      <c r="FJ6" s="428"/>
      <c r="FK6" s="428"/>
      <c r="FL6" s="428"/>
      <c r="FM6" s="428"/>
      <c r="FN6" s="428"/>
      <c r="FO6" s="428"/>
      <c r="FP6" s="428"/>
      <c r="FQ6" s="428"/>
      <c r="FR6" s="428"/>
      <c r="FS6" s="428"/>
      <c r="FT6" s="428"/>
      <c r="FU6" s="428"/>
      <c r="FV6" s="428"/>
      <c r="FW6" s="428"/>
      <c r="FX6" s="428"/>
      <c r="FY6" s="428"/>
      <c r="FZ6" s="428"/>
      <c r="GA6" s="428"/>
      <c r="GB6" s="428"/>
      <c r="GC6" s="428"/>
      <c r="GD6" s="428"/>
      <c r="GE6" s="428"/>
      <c r="GF6" s="428"/>
      <c r="GG6" s="428"/>
      <c r="GH6" s="428"/>
      <c r="GI6" s="428"/>
      <c r="GJ6" s="428"/>
      <c r="GK6" s="428"/>
      <c r="GL6" s="428"/>
      <c r="GM6" s="428"/>
      <c r="GN6" s="428"/>
      <c r="GO6" s="428"/>
      <c r="GP6" s="428"/>
      <c r="GQ6" s="428"/>
      <c r="GR6" s="428"/>
      <c r="GS6" s="428"/>
      <c r="GT6" s="428"/>
      <c r="GU6" s="428"/>
      <c r="GV6" s="428"/>
      <c r="GW6" s="428"/>
      <c r="GX6" s="428"/>
      <c r="GY6" s="428"/>
      <c r="GZ6" s="428"/>
      <c r="HA6" s="428"/>
      <c r="HB6" s="428"/>
      <c r="HC6" s="428"/>
      <c r="HD6" s="428"/>
      <c r="HE6" s="428"/>
      <c r="HF6" s="428"/>
      <c r="HG6" s="428"/>
      <c r="HH6" s="428"/>
      <c r="HI6" s="428"/>
      <c r="HJ6" s="428"/>
      <c r="HK6" s="428"/>
      <c r="HL6" s="428"/>
      <c r="HM6" s="428"/>
      <c r="HN6" s="428"/>
      <c r="HO6" s="428"/>
      <c r="HP6" s="428"/>
      <c r="HQ6" s="428"/>
      <c r="HR6" s="428"/>
      <c r="HS6" s="428"/>
      <c r="HT6" s="428"/>
      <c r="HU6" s="428"/>
      <c r="HV6" s="428"/>
      <c r="HW6" s="428"/>
      <c r="HX6" s="428"/>
      <c r="HY6" s="428"/>
      <c r="HZ6" s="428"/>
      <c r="IA6" s="428"/>
      <c r="IB6" s="428"/>
      <c r="IC6" s="428"/>
      <c r="ID6" s="428"/>
      <c r="IE6" s="428"/>
      <c r="IF6" s="428"/>
      <c r="IG6" s="428"/>
      <c r="IH6" s="428"/>
      <c r="II6" s="428"/>
      <c r="IJ6" s="428"/>
      <c r="IK6" s="428"/>
      <c r="IL6" s="428"/>
      <c r="IM6" s="428"/>
      <c r="IN6" s="428"/>
      <c r="IO6" s="428"/>
      <c r="IP6" s="428"/>
      <c r="IQ6" s="428"/>
      <c r="IR6" s="428"/>
      <c r="IS6" s="428"/>
      <c r="IT6" s="428"/>
      <c r="IU6" s="428"/>
      <c r="IV6" s="428"/>
      <c r="IW6" s="428"/>
      <c r="IX6" s="428"/>
      <c r="IY6" s="428"/>
      <c r="IZ6" s="428"/>
      <c r="JA6" s="428"/>
      <c r="JB6" s="428"/>
      <c r="JC6" s="428"/>
      <c r="JD6" s="428"/>
      <c r="JE6" s="428"/>
      <c r="JF6" s="428"/>
      <c r="JG6" s="428"/>
      <c r="JH6" s="428"/>
      <c r="JI6" s="428"/>
      <c r="JJ6" s="428"/>
      <c r="JK6" s="428"/>
      <c r="JL6" s="428"/>
      <c r="JM6" s="428"/>
      <c r="JN6" s="428"/>
      <c r="JO6" s="428"/>
      <c r="JP6" s="428"/>
      <c r="JQ6" s="428"/>
      <c r="JR6" s="428"/>
      <c r="JS6" s="428"/>
      <c r="JT6" s="428"/>
      <c r="JU6" s="428"/>
      <c r="JV6" s="428"/>
      <c r="JW6" s="428"/>
      <c r="JX6" s="428"/>
      <c r="JY6" s="428"/>
      <c r="JZ6" s="428"/>
      <c r="KA6" s="428"/>
      <c r="KB6" s="428"/>
      <c r="KC6" s="428"/>
      <c r="KD6" s="428"/>
      <c r="KE6" s="428"/>
      <c r="KF6" s="428"/>
      <c r="KG6" s="428"/>
      <c r="KH6" s="428"/>
      <c r="KI6" s="428"/>
      <c r="KJ6" s="428"/>
      <c r="KK6" s="428"/>
      <c r="KL6" s="428"/>
      <c r="KM6" s="428"/>
      <c r="KN6" s="428"/>
      <c r="KO6" s="428"/>
      <c r="KP6" s="428"/>
      <c r="KQ6" s="428"/>
      <c r="KR6" s="428"/>
      <c r="KS6" s="428"/>
      <c r="KT6" s="428"/>
      <c r="KU6" s="428"/>
      <c r="KV6" s="428"/>
      <c r="KW6" s="428"/>
      <c r="KX6" s="428"/>
      <c r="KY6" s="428"/>
      <c r="KZ6" s="428"/>
      <c r="LA6" s="428"/>
      <c r="LB6" s="428"/>
      <c r="LC6" s="428"/>
      <c r="LD6" s="428"/>
      <c r="LE6" s="428"/>
      <c r="LF6" s="428"/>
      <c r="LG6" s="428"/>
      <c r="LH6" s="428"/>
      <c r="LI6" s="428"/>
      <c r="LJ6" s="428"/>
      <c r="LK6" s="428"/>
      <c r="LL6" s="428"/>
      <c r="LM6" s="428"/>
      <c r="LN6" s="428"/>
      <c r="LO6" s="428"/>
      <c r="LP6" s="428"/>
      <c r="LQ6" s="428"/>
      <c r="LR6" s="428"/>
      <c r="LS6" s="428"/>
      <c r="LT6" s="428"/>
      <c r="LU6" s="428"/>
      <c r="LV6" s="428"/>
      <c r="LW6" s="428"/>
      <c r="LX6" s="428"/>
      <c r="LY6" s="428"/>
      <c r="LZ6" s="428"/>
      <c r="MA6" s="428"/>
      <c r="MB6" s="428"/>
      <c r="MC6" s="428"/>
      <c r="MD6" s="428"/>
      <c r="ME6" s="428"/>
      <c r="MF6" s="428"/>
      <c r="MG6" s="428"/>
      <c r="MH6" s="428"/>
      <c r="MI6" s="428"/>
      <c r="MJ6" s="428"/>
      <c r="MK6" s="428"/>
      <c r="ML6" s="428"/>
      <c r="MM6" s="428"/>
      <c r="MN6" s="428"/>
      <c r="MO6" s="428"/>
      <c r="MP6" s="428"/>
      <c r="MQ6" s="428"/>
      <c r="MR6" s="428"/>
      <c r="MS6" s="428"/>
      <c r="MT6" s="428"/>
      <c r="MU6" s="428"/>
      <c r="MV6" s="428"/>
      <c r="MW6" s="428"/>
      <c r="MX6" s="428"/>
      <c r="MY6" s="428"/>
      <c r="MZ6" s="428"/>
      <c r="NA6" s="428"/>
      <c r="NB6" s="428"/>
      <c r="NC6" s="428"/>
      <c r="ND6" s="428"/>
      <c r="NE6" s="428"/>
      <c r="NF6" s="428"/>
      <c r="NG6" s="428"/>
      <c r="NH6" s="428"/>
      <c r="NI6" s="428"/>
      <c r="NJ6" s="428"/>
      <c r="NK6" s="428"/>
      <c r="NL6" s="428"/>
      <c r="NM6" s="428"/>
      <c r="NN6" s="428"/>
      <c r="NO6" s="428"/>
      <c r="NP6" s="428"/>
      <c r="NQ6" s="428"/>
      <c r="NR6" s="428"/>
      <c r="NS6" s="428"/>
      <c r="NT6" s="428"/>
      <c r="NU6" s="428"/>
      <c r="NV6" s="428"/>
      <c r="NW6" s="428"/>
      <c r="NX6" s="428"/>
      <c r="NY6" s="428"/>
      <c r="NZ6" s="428"/>
      <c r="OA6" s="428"/>
      <c r="OB6" s="428"/>
      <c r="OC6" s="428"/>
      <c r="OD6" s="428"/>
      <c r="OE6" s="428"/>
      <c r="OF6" s="428"/>
      <c r="OG6" s="428"/>
      <c r="OH6" s="428"/>
      <c r="OI6" s="428"/>
      <c r="OJ6" s="428"/>
      <c r="OK6" s="428"/>
      <c r="OL6" s="428"/>
      <c r="OM6" s="428"/>
      <c r="ON6" s="428"/>
      <c r="OO6" s="428"/>
      <c r="OP6" s="428"/>
      <c r="OQ6" s="428"/>
      <c r="OR6" s="428"/>
      <c r="OS6" s="428"/>
      <c r="OT6" s="428"/>
      <c r="OU6" s="428"/>
      <c r="OV6" s="428"/>
      <c r="OW6" s="428"/>
      <c r="OX6" s="428"/>
      <c r="OY6" s="428"/>
      <c r="OZ6" s="428"/>
      <c r="PA6" s="428"/>
      <c r="PB6" s="428"/>
      <c r="PC6" s="428"/>
      <c r="PD6" s="428"/>
      <c r="PE6" s="428"/>
      <c r="PF6" s="428"/>
      <c r="PG6" s="428"/>
      <c r="PH6" s="428"/>
      <c r="PI6" s="428"/>
      <c r="PJ6" s="428"/>
      <c r="PK6" s="428"/>
      <c r="PL6" s="428"/>
      <c r="PM6" s="428"/>
      <c r="PN6" s="428"/>
      <c r="PO6" s="428"/>
      <c r="PP6" s="428"/>
      <c r="PQ6" s="428"/>
      <c r="PR6" s="428"/>
      <c r="PS6" s="428"/>
      <c r="PT6" s="428"/>
      <c r="PU6" s="428"/>
      <c r="PV6" s="428"/>
      <c r="PW6" s="428"/>
      <c r="PX6" s="428"/>
      <c r="PY6" s="428"/>
      <c r="PZ6" s="428"/>
      <c r="QA6" s="428"/>
      <c r="QB6" s="428"/>
      <c r="QC6" s="428"/>
      <c r="QD6" s="428"/>
      <c r="QE6" s="428"/>
      <c r="QF6" s="428"/>
      <c r="QG6" s="428"/>
      <c r="QH6" s="428"/>
      <c r="QI6" s="428"/>
      <c r="QJ6" s="428"/>
      <c r="QK6" s="428"/>
      <c r="QL6" s="428"/>
      <c r="QM6" s="428"/>
      <c r="QN6" s="428"/>
      <c r="QO6" s="428"/>
      <c r="QP6" s="428"/>
      <c r="QQ6" s="428"/>
      <c r="QR6" s="428"/>
      <c r="QS6" s="428"/>
      <c r="QT6" s="428"/>
      <c r="QU6" s="428"/>
      <c r="QV6" s="428"/>
      <c r="QW6" s="428"/>
      <c r="QX6" s="428"/>
      <c r="QY6" s="428"/>
      <c r="QZ6" s="428"/>
      <c r="RA6" s="428"/>
      <c r="RB6" s="428"/>
      <c r="RC6" s="428"/>
      <c r="RD6" s="428"/>
      <c r="RE6" s="428"/>
      <c r="RF6" s="428"/>
      <c r="RG6" s="428"/>
      <c r="RH6" s="428"/>
      <c r="RI6" s="428"/>
      <c r="RJ6" s="428"/>
      <c r="RK6" s="428"/>
      <c r="RL6" s="428"/>
      <c r="RM6" s="428"/>
      <c r="RN6" s="428"/>
      <c r="RO6" s="428"/>
      <c r="RP6" s="428"/>
      <c r="RQ6" s="428"/>
      <c r="RR6" s="428"/>
      <c r="RS6" s="428"/>
      <c r="RT6" s="428"/>
      <c r="RU6" s="428"/>
      <c r="RV6" s="428"/>
      <c r="RW6" s="428"/>
      <c r="RX6" s="428"/>
      <c r="RY6" s="428"/>
      <c r="RZ6" s="428"/>
      <c r="SA6" s="428"/>
      <c r="SB6" s="428"/>
      <c r="SC6" s="428"/>
      <c r="SD6" s="428"/>
      <c r="SE6" s="428"/>
      <c r="SF6" s="428"/>
      <c r="SG6" s="428"/>
      <c r="SH6" s="428"/>
      <c r="SI6" s="428"/>
      <c r="SJ6" s="428"/>
      <c r="SK6" s="428"/>
      <c r="SL6" s="428"/>
      <c r="SM6" s="428"/>
      <c r="SN6" s="428"/>
      <c r="SO6" s="428"/>
      <c r="SP6" s="428"/>
      <c r="SQ6" s="428"/>
      <c r="SR6" s="428"/>
      <c r="SS6" s="428"/>
      <c r="ST6" s="428"/>
      <c r="SU6" s="428"/>
      <c r="SV6" s="428"/>
      <c r="SW6" s="428"/>
      <c r="SX6" s="428"/>
      <c r="SY6" s="428"/>
      <c r="SZ6" s="428"/>
      <c r="TA6" s="428"/>
      <c r="TB6" s="428"/>
      <c r="TC6" s="428"/>
      <c r="TD6" s="428"/>
      <c r="TE6" s="428"/>
      <c r="TF6" s="428"/>
      <c r="TG6" s="428"/>
      <c r="TH6" s="428"/>
      <c r="TI6" s="428"/>
      <c r="TJ6" s="428"/>
      <c r="TK6" s="428"/>
      <c r="TL6" s="428"/>
      <c r="TM6" s="428"/>
      <c r="TN6" s="428"/>
      <c r="TO6" s="428"/>
      <c r="TP6" s="428"/>
      <c r="TQ6" s="428"/>
      <c r="TR6" s="428"/>
      <c r="TS6" s="428"/>
      <c r="TT6" s="428"/>
      <c r="TU6" s="428"/>
      <c r="TV6" s="428"/>
      <c r="TW6" s="428"/>
      <c r="TX6" s="428"/>
      <c r="TY6" s="428"/>
      <c r="TZ6" s="428"/>
      <c r="UA6" s="428"/>
      <c r="UB6" s="428"/>
      <c r="UC6" s="428"/>
      <c r="UD6" s="428"/>
      <c r="UE6" s="428"/>
      <c r="UF6" s="428"/>
      <c r="UG6" s="428"/>
      <c r="UH6" s="428"/>
      <c r="UI6" s="428"/>
      <c r="UJ6" s="428"/>
      <c r="UK6" s="428"/>
      <c r="UL6" s="428"/>
      <c r="UM6" s="428"/>
      <c r="UN6" s="428"/>
      <c r="UO6" s="428"/>
      <c r="UP6" s="428"/>
      <c r="UQ6" s="428"/>
      <c r="UR6" s="428"/>
      <c r="US6" s="428"/>
      <c r="UT6" s="428"/>
      <c r="UU6" s="428"/>
      <c r="UV6" s="428"/>
      <c r="UW6" s="428"/>
      <c r="UX6" s="428"/>
      <c r="UY6" s="428"/>
      <c r="UZ6" s="428"/>
      <c r="VA6" s="428"/>
      <c r="VB6" s="428"/>
      <c r="VC6" s="428"/>
      <c r="VD6" s="428"/>
      <c r="VE6" s="428"/>
      <c r="VF6" s="428"/>
      <c r="VG6" s="428"/>
      <c r="VH6" s="428"/>
      <c r="VI6" s="428"/>
      <c r="VJ6" s="428"/>
      <c r="VK6" s="428"/>
      <c r="VL6" s="428"/>
      <c r="VM6" s="428"/>
      <c r="VN6" s="428"/>
      <c r="VO6" s="428"/>
      <c r="VP6" s="428"/>
      <c r="VQ6" s="428"/>
      <c r="VR6" s="428"/>
      <c r="VS6" s="428"/>
      <c r="VT6" s="428"/>
      <c r="VU6" s="428"/>
      <c r="VV6" s="428"/>
      <c r="VW6" s="428"/>
      <c r="VX6" s="428"/>
      <c r="VY6" s="428"/>
      <c r="VZ6" s="428"/>
      <c r="WA6" s="428"/>
      <c r="WB6" s="428"/>
      <c r="WC6" s="428"/>
      <c r="WD6" s="428"/>
      <c r="WE6" s="428"/>
      <c r="WF6" s="428"/>
      <c r="WG6" s="428"/>
      <c r="WH6" s="428"/>
      <c r="WI6" s="428"/>
      <c r="WJ6" s="428"/>
      <c r="WK6" s="428"/>
      <c r="WL6" s="428"/>
      <c r="WM6" s="428"/>
      <c r="WN6" s="428"/>
      <c r="WO6" s="428"/>
      <c r="WP6" s="428"/>
      <c r="WQ6" s="428"/>
      <c r="WR6" s="428"/>
      <c r="WS6" s="428"/>
      <c r="WT6" s="428"/>
      <c r="WU6" s="428"/>
      <c r="WV6" s="428"/>
      <c r="WW6" s="428"/>
      <c r="WX6" s="428"/>
      <c r="WY6" s="428"/>
      <c r="WZ6" s="428"/>
      <c r="XA6" s="428"/>
      <c r="XB6" s="428"/>
      <c r="XC6" s="428"/>
      <c r="XD6" s="428"/>
      <c r="XE6" s="428"/>
      <c r="XF6" s="428"/>
      <c r="XG6" s="428"/>
      <c r="XH6" s="428"/>
      <c r="XI6" s="428"/>
      <c r="XJ6" s="428"/>
      <c r="XK6" s="428"/>
      <c r="XL6" s="428"/>
      <c r="XM6" s="428"/>
      <c r="XN6" s="428"/>
      <c r="XO6" s="428"/>
      <c r="XP6" s="428"/>
      <c r="XQ6" s="428"/>
      <c r="XR6" s="428"/>
      <c r="XS6" s="428"/>
      <c r="XT6" s="428"/>
      <c r="XU6" s="428"/>
      <c r="XV6" s="428"/>
      <c r="XW6" s="428"/>
      <c r="XX6" s="428"/>
      <c r="XY6" s="428"/>
      <c r="XZ6" s="428"/>
      <c r="YA6" s="428"/>
      <c r="YB6" s="428"/>
      <c r="YC6" s="428"/>
      <c r="YD6" s="428"/>
      <c r="YE6" s="428"/>
      <c r="YF6" s="428"/>
      <c r="YG6" s="428"/>
      <c r="YH6" s="428"/>
      <c r="YI6" s="428"/>
      <c r="YJ6" s="428"/>
      <c r="YK6" s="428"/>
      <c r="YL6" s="428"/>
      <c r="YM6" s="428"/>
      <c r="YN6" s="428"/>
      <c r="YO6" s="428"/>
      <c r="YP6" s="428"/>
      <c r="YQ6" s="428"/>
      <c r="YR6" s="428"/>
      <c r="YS6" s="428"/>
      <c r="YT6" s="428"/>
      <c r="YU6" s="428"/>
      <c r="YV6" s="428"/>
      <c r="YW6" s="428"/>
      <c r="YX6" s="428"/>
      <c r="YY6" s="428"/>
      <c r="YZ6" s="428"/>
      <c r="ZA6" s="428"/>
      <c r="ZB6" s="428"/>
      <c r="ZC6" s="428"/>
      <c r="ZD6" s="428"/>
      <c r="ZE6" s="428"/>
      <c r="ZF6" s="428"/>
      <c r="ZG6" s="428"/>
      <c r="ZH6" s="428"/>
      <c r="ZI6" s="428"/>
      <c r="ZJ6" s="428"/>
      <c r="ZK6" s="428"/>
      <c r="ZL6" s="428"/>
      <c r="ZM6" s="428"/>
      <c r="ZN6" s="428"/>
      <c r="ZO6" s="428"/>
      <c r="ZP6" s="428"/>
      <c r="ZQ6" s="428"/>
      <c r="ZR6" s="428"/>
      <c r="ZS6" s="428"/>
      <c r="ZT6" s="428"/>
      <c r="ZU6" s="428"/>
      <c r="ZV6" s="428"/>
      <c r="ZW6" s="428"/>
      <c r="ZX6" s="428"/>
      <c r="ZY6" s="428"/>
      <c r="ZZ6" s="428"/>
      <c r="AAA6" s="428"/>
      <c r="AAB6" s="428"/>
      <c r="AAC6" s="428"/>
      <c r="AAD6" s="428"/>
      <c r="AAE6" s="428"/>
      <c r="AAF6" s="428"/>
      <c r="AAG6" s="428"/>
      <c r="AAH6" s="428"/>
      <c r="AAI6" s="428"/>
      <c r="AAJ6" s="428"/>
      <c r="AAK6" s="428"/>
      <c r="AAL6" s="428"/>
      <c r="AAM6" s="428"/>
      <c r="AAN6" s="428"/>
      <c r="AAO6" s="428"/>
      <c r="AAP6" s="428"/>
      <c r="AAQ6" s="428"/>
      <c r="AAR6" s="428"/>
      <c r="AAS6" s="428"/>
      <c r="AAT6" s="428"/>
      <c r="AAU6" s="428"/>
      <c r="AAV6" s="428"/>
      <c r="AAW6" s="428"/>
      <c r="AAX6" s="428"/>
      <c r="AAY6" s="428"/>
      <c r="AAZ6" s="428"/>
      <c r="ABA6" s="428"/>
      <c r="ABB6" s="428"/>
      <c r="ABC6" s="428"/>
      <c r="ABD6" s="428"/>
      <c r="ABE6" s="428"/>
      <c r="ABF6" s="428"/>
      <c r="ABG6" s="428"/>
      <c r="ABH6" s="428"/>
      <c r="ABI6" s="428"/>
      <c r="ABJ6" s="428"/>
      <c r="ABK6" s="428"/>
      <c r="ABL6" s="428"/>
      <c r="ABM6" s="428"/>
      <c r="ABN6" s="428"/>
      <c r="ABO6" s="428"/>
      <c r="ABP6" s="428"/>
      <c r="ABQ6" s="428"/>
      <c r="ABR6" s="428"/>
      <c r="ABS6" s="428"/>
      <c r="ABT6" s="428"/>
      <c r="ABU6" s="428"/>
      <c r="ABV6" s="428"/>
      <c r="ABW6" s="428"/>
      <c r="ABX6" s="428"/>
      <c r="ABY6" s="428"/>
      <c r="ABZ6" s="428"/>
      <c r="ACA6" s="428"/>
      <c r="ACB6" s="428"/>
      <c r="ACC6" s="428"/>
      <c r="ACD6" s="428"/>
      <c r="ACE6" s="428"/>
      <c r="ACF6" s="428"/>
      <c r="ACG6" s="428"/>
      <c r="ACH6" s="428"/>
      <c r="ACI6" s="428"/>
      <c r="ACJ6" s="428"/>
      <c r="ACK6" s="428"/>
      <c r="ACL6" s="428"/>
      <c r="ACM6" s="428"/>
      <c r="ACN6" s="428"/>
      <c r="ACO6" s="428"/>
      <c r="ACP6" s="428"/>
      <c r="ACQ6" s="428"/>
      <c r="ACR6" s="428"/>
      <c r="ACS6" s="428"/>
      <c r="ACT6" s="428"/>
      <c r="ACU6" s="428"/>
      <c r="ACV6" s="428"/>
      <c r="ACW6" s="428"/>
      <c r="ACX6" s="428"/>
      <c r="ACY6" s="428"/>
      <c r="ACZ6" s="428"/>
      <c r="ADA6" s="428"/>
      <c r="ADB6" s="428"/>
      <c r="ADC6" s="428"/>
      <c r="ADD6" s="428"/>
      <c r="ADE6" s="428"/>
      <c r="ADF6" s="428"/>
      <c r="ADG6" s="428"/>
      <c r="ADH6" s="428"/>
      <c r="ADI6" s="428"/>
      <c r="ADJ6" s="428"/>
      <c r="ADK6" s="428"/>
      <c r="ADL6" s="428"/>
      <c r="ADM6" s="428"/>
      <c r="ADN6" s="428"/>
      <c r="ADO6" s="428"/>
      <c r="ADP6" s="428"/>
      <c r="ADQ6" s="428"/>
      <c r="ADR6" s="428"/>
      <c r="ADS6" s="428"/>
      <c r="ADT6" s="428"/>
      <c r="ADU6" s="428"/>
      <c r="ADV6" s="428"/>
      <c r="ADW6" s="428"/>
      <c r="ADX6" s="428"/>
      <c r="ADY6" s="428"/>
      <c r="ADZ6" s="428"/>
      <c r="AEA6" s="428"/>
      <c r="AEB6" s="428"/>
      <c r="AEC6" s="428"/>
      <c r="AED6" s="428"/>
      <c r="AEE6" s="428"/>
      <c r="AEF6" s="428"/>
      <c r="AEG6" s="428"/>
      <c r="AEH6" s="428"/>
      <c r="AEI6" s="428"/>
      <c r="AEJ6" s="428"/>
      <c r="AEK6" s="428"/>
      <c r="AEL6" s="428"/>
      <c r="AEM6" s="428"/>
      <c r="AEN6" s="428"/>
      <c r="AEO6" s="428"/>
      <c r="AEP6" s="428"/>
      <c r="AEQ6" s="428"/>
      <c r="AER6" s="428"/>
      <c r="AES6" s="428"/>
      <c r="AET6" s="428"/>
      <c r="AEU6" s="428"/>
      <c r="AEV6" s="428"/>
      <c r="AEW6" s="428"/>
      <c r="AEX6" s="428"/>
      <c r="AEY6" s="428"/>
      <c r="AEZ6" s="428"/>
      <c r="AFA6" s="428"/>
      <c r="AFB6" s="428"/>
      <c r="AFC6" s="428"/>
      <c r="AFD6" s="428"/>
      <c r="AFE6" s="428"/>
      <c r="AFF6" s="428"/>
      <c r="AFG6" s="428"/>
      <c r="AFH6" s="428"/>
      <c r="AFI6" s="428"/>
      <c r="AFJ6" s="428"/>
      <c r="AFK6" s="428"/>
      <c r="AFL6" s="428"/>
      <c r="AFM6" s="428"/>
      <c r="AFN6" s="428"/>
      <c r="AFO6" s="428"/>
      <c r="AFP6" s="428"/>
      <c r="AFQ6" s="428"/>
      <c r="AFR6" s="428"/>
      <c r="AFS6" s="428"/>
      <c r="AFT6" s="428"/>
      <c r="AFU6" s="428"/>
      <c r="AFV6" s="428"/>
      <c r="AFW6" s="428"/>
      <c r="AFX6" s="428"/>
      <c r="AFY6" s="428"/>
      <c r="AFZ6" s="428"/>
      <c r="AGA6" s="428"/>
      <c r="AGB6" s="428"/>
      <c r="AGC6" s="428"/>
      <c r="AGD6" s="428"/>
      <c r="AGE6" s="428"/>
      <c r="AGF6" s="428"/>
      <c r="AGG6" s="428"/>
      <c r="AGH6" s="428"/>
      <c r="AGI6" s="428"/>
      <c r="AGJ6" s="428"/>
      <c r="AGK6" s="428"/>
      <c r="AGL6" s="428"/>
      <c r="AGM6" s="428"/>
      <c r="AGN6" s="428"/>
      <c r="AGO6" s="428"/>
      <c r="AGP6" s="428"/>
      <c r="AGQ6" s="428"/>
      <c r="AGR6" s="428"/>
      <c r="AGS6" s="428"/>
      <c r="AGT6" s="428"/>
      <c r="AGU6" s="428"/>
      <c r="AGV6" s="428"/>
      <c r="AGW6" s="428"/>
      <c r="AGX6" s="428"/>
      <c r="AGY6" s="428"/>
      <c r="AGZ6" s="428"/>
      <c r="AHA6" s="428"/>
      <c r="AHB6" s="428"/>
      <c r="AHC6" s="428"/>
      <c r="AHD6" s="428"/>
      <c r="AHE6" s="428"/>
      <c r="AHF6" s="428"/>
      <c r="AHG6" s="428"/>
      <c r="AHH6" s="428"/>
      <c r="AHI6" s="428"/>
      <c r="AHJ6" s="428"/>
      <c r="AHK6" s="428"/>
      <c r="AHL6" s="428"/>
      <c r="AHM6" s="428"/>
      <c r="AHN6" s="428"/>
      <c r="AHO6" s="428"/>
      <c r="AHP6" s="428"/>
      <c r="AHQ6" s="428"/>
      <c r="AHR6" s="428"/>
      <c r="AHS6" s="428"/>
      <c r="AHT6" s="428"/>
      <c r="AHU6" s="428"/>
      <c r="AHV6" s="428"/>
      <c r="AHW6" s="428"/>
      <c r="AHX6" s="428"/>
      <c r="AHY6" s="428"/>
      <c r="AHZ6" s="428"/>
      <c r="AIA6" s="428"/>
      <c r="AIB6" s="428"/>
      <c r="AIC6" s="428"/>
      <c r="AID6" s="428"/>
      <c r="AIE6" s="428"/>
      <c r="AIF6" s="428"/>
      <c r="AIG6" s="428"/>
      <c r="AIH6" s="428"/>
      <c r="AII6" s="428"/>
      <c r="AIJ6" s="428"/>
      <c r="AIK6" s="428"/>
      <c r="AIL6" s="428"/>
      <c r="AIM6" s="428"/>
      <c r="AIN6" s="428"/>
      <c r="AIO6" s="428"/>
      <c r="AIP6" s="428"/>
      <c r="AIQ6" s="428"/>
      <c r="AIR6" s="428"/>
      <c r="AIS6" s="428"/>
      <c r="AIT6" s="428"/>
      <c r="AIU6" s="428"/>
      <c r="AIV6" s="428"/>
      <c r="AIW6" s="428"/>
      <c r="AIX6" s="428"/>
      <c r="AIY6" s="428"/>
      <c r="AIZ6" s="428"/>
      <c r="AJA6" s="428"/>
      <c r="AJB6" s="428"/>
      <c r="AJC6" s="428"/>
      <c r="AJD6" s="428"/>
      <c r="AJE6" s="428"/>
      <c r="AJF6" s="428"/>
      <c r="AJG6" s="428"/>
      <c r="AJH6" s="428"/>
      <c r="AJI6" s="428"/>
      <c r="AJJ6" s="428"/>
      <c r="AJK6" s="428"/>
      <c r="AJL6" s="428"/>
      <c r="AJM6" s="428"/>
      <c r="AJN6" s="428"/>
      <c r="AJO6" s="428"/>
      <c r="AJP6" s="428"/>
      <c r="AJQ6" s="428"/>
      <c r="AJR6" s="428"/>
      <c r="AJS6" s="428"/>
      <c r="AJT6" s="428"/>
      <c r="AJU6" s="428"/>
      <c r="AJV6" s="428"/>
      <c r="AJW6" s="428"/>
      <c r="AJX6" s="428"/>
      <c r="AJY6" s="428"/>
      <c r="AJZ6" s="428"/>
      <c r="AKA6" s="428"/>
      <c r="AKB6" s="428"/>
      <c r="AKC6" s="428"/>
      <c r="AKD6" s="428"/>
      <c r="AKE6" s="428"/>
      <c r="AKF6" s="428"/>
      <c r="AKG6" s="428"/>
      <c r="AKH6" s="428"/>
      <c r="AKI6" s="428"/>
      <c r="AKJ6" s="428"/>
      <c r="AKK6" s="428"/>
      <c r="AKL6" s="428"/>
      <c r="AKM6" s="428"/>
      <c r="AKN6" s="428"/>
      <c r="AKO6" s="428"/>
      <c r="AKP6" s="428"/>
      <c r="AKQ6" s="428"/>
      <c r="AKR6" s="428"/>
      <c r="AKS6" s="428"/>
      <c r="AKT6" s="428"/>
      <c r="AKU6" s="428"/>
      <c r="AKV6" s="428"/>
      <c r="AKW6" s="428"/>
      <c r="AKX6" s="428"/>
      <c r="AKY6" s="428"/>
      <c r="AKZ6" s="428"/>
      <c r="ALA6" s="428"/>
      <c r="ALB6" s="428"/>
      <c r="ALC6" s="428"/>
      <c r="ALD6" s="428"/>
      <c r="ALE6" s="428"/>
      <c r="ALF6" s="428"/>
      <c r="ALG6" s="428"/>
      <c r="ALH6" s="428"/>
      <c r="ALI6" s="428"/>
      <c r="ALJ6" s="428"/>
      <c r="ALK6" s="428"/>
      <c r="ALL6" s="428"/>
      <c r="ALM6" s="428"/>
      <c r="ALN6" s="428"/>
      <c r="ALO6" s="428"/>
      <c r="ALP6" s="428"/>
      <c r="ALQ6" s="428"/>
      <c r="ALR6" s="428"/>
      <c r="ALS6" s="428"/>
      <c r="ALT6" s="428"/>
      <c r="ALU6" s="428"/>
      <c r="ALV6" s="428"/>
      <c r="ALW6" s="428"/>
      <c r="ALX6" s="428"/>
      <c r="ALY6" s="428"/>
      <c r="ALZ6" s="428"/>
      <c r="AMA6" s="428"/>
      <c r="AMB6" s="428"/>
      <c r="AMC6" s="428"/>
      <c r="AMD6" s="428"/>
      <c r="AME6" s="428"/>
      <c r="AMF6" s="428"/>
      <c r="AMG6" s="428"/>
      <c r="AMH6" s="428"/>
      <c r="AMI6" s="428"/>
      <c r="AMJ6" s="428"/>
      <c r="AMK6" s="428"/>
      <c r="AML6" s="428"/>
      <c r="AMM6" s="428"/>
      <c r="AMN6" s="428"/>
      <c r="AMO6" s="428"/>
      <c r="AMP6" s="428"/>
      <c r="AMQ6" s="428"/>
      <c r="AMR6" s="428"/>
      <c r="AMS6" s="428"/>
      <c r="AMT6" s="428"/>
      <c r="AMU6" s="428"/>
      <c r="AMV6" s="428"/>
      <c r="AMW6" s="428"/>
      <c r="AMX6" s="428"/>
      <c r="AMY6" s="428"/>
      <c r="AMZ6" s="428"/>
      <c r="ANA6" s="428"/>
      <c r="ANB6" s="428"/>
      <c r="ANC6" s="428"/>
      <c r="AND6" s="428"/>
      <c r="ANE6" s="428"/>
      <c r="ANF6" s="428"/>
      <c r="ANG6" s="428"/>
      <c r="ANH6" s="428"/>
      <c r="ANI6" s="428"/>
      <c r="ANJ6" s="428"/>
      <c r="ANK6" s="428"/>
      <c r="ANL6" s="428"/>
      <c r="ANM6" s="428"/>
      <c r="ANN6" s="428"/>
      <c r="ANO6" s="428"/>
      <c r="ANP6" s="428"/>
      <c r="ANQ6" s="428"/>
      <c r="ANR6" s="428"/>
      <c r="ANS6" s="428"/>
      <c r="ANT6" s="428"/>
      <c r="ANU6" s="428"/>
      <c r="ANV6" s="428"/>
      <c r="ANW6" s="428"/>
      <c r="ANX6" s="428"/>
      <c r="ANY6" s="428"/>
      <c r="ANZ6" s="428"/>
      <c r="AOA6" s="428"/>
      <c r="AOB6" s="428"/>
      <c r="AOC6" s="428"/>
      <c r="AOD6" s="428"/>
      <c r="AOE6" s="428"/>
      <c r="AOF6" s="428"/>
      <c r="AOG6" s="428"/>
      <c r="AOH6" s="428"/>
      <c r="AOI6" s="428"/>
      <c r="AOJ6" s="428"/>
      <c r="AOK6" s="428"/>
      <c r="AOL6" s="428"/>
      <c r="AOM6" s="428"/>
      <c r="AON6" s="428"/>
      <c r="AOO6" s="428"/>
      <c r="AOP6" s="428"/>
      <c r="AOQ6" s="428"/>
      <c r="AOR6" s="428"/>
      <c r="AOS6" s="428"/>
      <c r="AOT6" s="428"/>
      <c r="AOU6" s="428"/>
      <c r="AOV6" s="428"/>
      <c r="AOW6" s="428"/>
      <c r="AOX6" s="428"/>
      <c r="AOY6" s="428"/>
      <c r="AOZ6" s="428"/>
      <c r="APA6" s="428"/>
      <c r="APB6" s="428"/>
      <c r="APC6" s="428"/>
      <c r="APD6" s="428"/>
      <c r="APE6" s="428"/>
      <c r="APF6" s="428"/>
      <c r="APG6" s="428"/>
      <c r="APH6" s="428"/>
      <c r="API6" s="428"/>
      <c r="APJ6" s="428"/>
      <c r="APK6" s="428"/>
      <c r="APL6" s="428"/>
      <c r="APM6" s="428"/>
      <c r="APN6" s="428"/>
      <c r="APO6" s="428"/>
      <c r="APP6" s="428"/>
      <c r="APQ6" s="428"/>
      <c r="APR6" s="428"/>
      <c r="APS6" s="428"/>
      <c r="APT6" s="428"/>
      <c r="APU6" s="428"/>
      <c r="APV6" s="428"/>
      <c r="APW6" s="428"/>
      <c r="APX6" s="428"/>
      <c r="APY6" s="428"/>
      <c r="APZ6" s="428"/>
      <c r="AQA6" s="428"/>
      <c r="AQB6" s="428"/>
      <c r="AQC6" s="428"/>
      <c r="AQD6" s="428"/>
      <c r="AQE6" s="428"/>
      <c r="AQF6" s="428"/>
      <c r="AQG6" s="428"/>
      <c r="AQH6" s="428"/>
      <c r="AQI6" s="428"/>
      <c r="AQJ6" s="428"/>
      <c r="AQK6" s="428"/>
      <c r="AQL6" s="428"/>
      <c r="AQM6" s="428"/>
      <c r="AQN6" s="428"/>
      <c r="AQO6" s="428"/>
      <c r="AQP6" s="428"/>
      <c r="AQQ6" s="428"/>
      <c r="AQR6" s="428"/>
      <c r="AQS6" s="428"/>
      <c r="AQT6" s="428"/>
      <c r="AQU6" s="428"/>
      <c r="AQV6" s="428"/>
      <c r="AQW6" s="428"/>
      <c r="AQX6" s="428"/>
      <c r="AQY6" s="428"/>
      <c r="AQZ6" s="428"/>
      <c r="ARA6" s="428"/>
      <c r="ARB6" s="428"/>
      <c r="ARC6" s="428"/>
      <c r="ARD6" s="428"/>
      <c r="ARE6" s="428"/>
      <c r="ARF6" s="428"/>
      <c r="ARG6" s="428"/>
      <c r="ARH6" s="428"/>
      <c r="ARI6" s="428"/>
      <c r="ARJ6" s="428"/>
      <c r="ARK6" s="428"/>
      <c r="ARL6" s="428"/>
      <c r="ARM6" s="428"/>
      <c r="ARN6" s="428"/>
      <c r="ARO6" s="428"/>
      <c r="ARP6" s="428"/>
      <c r="ARQ6" s="428"/>
      <c r="ARR6" s="428"/>
      <c r="ARS6" s="428"/>
      <c r="ART6" s="428"/>
      <c r="ARU6" s="428"/>
      <c r="ARV6" s="428"/>
      <c r="ARW6" s="428"/>
      <c r="ARX6" s="428"/>
      <c r="ARY6" s="428"/>
      <c r="ARZ6" s="428"/>
      <c r="ASA6" s="428"/>
      <c r="ASB6" s="428"/>
      <c r="ASC6" s="428"/>
      <c r="ASD6" s="428"/>
      <c r="ASE6" s="428"/>
      <c r="ASF6" s="428"/>
      <c r="ASG6" s="428"/>
      <c r="ASH6" s="428"/>
      <c r="ASI6" s="428"/>
      <c r="ASJ6" s="428"/>
      <c r="ASK6" s="428"/>
      <c r="ASL6" s="428"/>
      <c r="ASM6" s="428"/>
      <c r="ASN6" s="428"/>
      <c r="ASO6" s="428"/>
      <c r="ASP6" s="428"/>
      <c r="ASQ6" s="428"/>
      <c r="ASR6" s="428"/>
      <c r="ASS6" s="428"/>
      <c r="AST6" s="428"/>
      <c r="ASU6" s="428"/>
      <c r="ASV6" s="428"/>
      <c r="ASW6" s="428"/>
      <c r="ASX6" s="428"/>
      <c r="ASY6" s="428"/>
      <c r="ASZ6" s="428"/>
      <c r="ATA6" s="428"/>
      <c r="ATB6" s="428"/>
      <c r="ATC6" s="428"/>
      <c r="ATD6" s="428"/>
      <c r="ATE6" s="428"/>
      <c r="ATF6" s="428"/>
      <c r="ATG6" s="428"/>
      <c r="ATH6" s="428"/>
      <c r="ATI6" s="428"/>
      <c r="ATJ6" s="428"/>
      <c r="ATK6" s="428"/>
      <c r="ATL6" s="428"/>
      <c r="ATM6" s="428"/>
      <c r="ATN6" s="428"/>
      <c r="ATO6" s="428"/>
      <c r="ATP6" s="428"/>
      <c r="ATQ6" s="428"/>
      <c r="ATR6" s="428"/>
      <c r="ATS6" s="428"/>
      <c r="ATT6" s="428"/>
      <c r="ATU6" s="428"/>
      <c r="ATV6" s="428"/>
      <c r="ATW6" s="428"/>
      <c r="ATX6" s="428"/>
      <c r="ATY6" s="428"/>
      <c r="ATZ6" s="428"/>
      <c r="AUA6" s="428"/>
      <c r="AUB6" s="428"/>
      <c r="AUC6" s="428"/>
      <c r="AUD6" s="428"/>
      <c r="AUE6" s="428"/>
      <c r="AUF6" s="428"/>
      <c r="AUG6" s="428"/>
      <c r="AUH6" s="428"/>
      <c r="AUI6" s="428"/>
      <c r="AUJ6" s="428"/>
      <c r="AUK6" s="428"/>
      <c r="AUL6" s="428"/>
      <c r="AUM6" s="428"/>
      <c r="AUN6" s="428"/>
      <c r="AUO6" s="428"/>
      <c r="AUP6" s="428"/>
      <c r="AUQ6" s="428"/>
      <c r="AUR6" s="428"/>
      <c r="AUS6" s="428"/>
      <c r="AUT6" s="428"/>
      <c r="AUU6" s="428"/>
      <c r="AUV6" s="428"/>
      <c r="AUW6" s="428"/>
      <c r="AUX6" s="428"/>
      <c r="AUY6" s="428"/>
      <c r="AUZ6" s="428"/>
      <c r="AVA6" s="428"/>
      <c r="AVB6" s="428"/>
      <c r="AVC6" s="428"/>
      <c r="AVD6" s="428"/>
      <c r="AVE6" s="428"/>
      <c r="AVF6" s="428"/>
      <c r="AVG6" s="428"/>
      <c r="AVH6" s="428"/>
      <c r="AVI6" s="428"/>
      <c r="AVJ6" s="428"/>
      <c r="AVK6" s="428"/>
      <c r="AVL6" s="428"/>
      <c r="AVM6" s="428"/>
      <c r="AVN6" s="428"/>
      <c r="AVO6" s="428"/>
      <c r="AVP6" s="428"/>
      <c r="AVQ6" s="428"/>
      <c r="AVR6" s="428"/>
      <c r="AVS6" s="428"/>
      <c r="AVT6" s="428"/>
      <c r="AVU6" s="428"/>
      <c r="AVV6" s="428"/>
      <c r="AVW6" s="428"/>
      <c r="AVX6" s="428"/>
      <c r="AVY6" s="428"/>
      <c r="AVZ6" s="428"/>
      <c r="AWA6" s="428"/>
      <c r="AWB6" s="428"/>
      <c r="AWC6" s="428"/>
      <c r="AWD6" s="428"/>
      <c r="AWE6" s="428"/>
      <c r="AWF6" s="428"/>
      <c r="AWG6" s="428"/>
      <c r="AWH6" s="428"/>
      <c r="AWI6" s="428"/>
      <c r="AWJ6" s="428"/>
      <c r="AWK6" s="428"/>
      <c r="AWL6" s="428"/>
      <c r="AWM6" s="428"/>
      <c r="AWN6" s="428"/>
      <c r="AWO6" s="428"/>
      <c r="AWP6" s="428"/>
      <c r="AWQ6" s="428"/>
      <c r="AWR6" s="428"/>
      <c r="AWS6" s="428"/>
      <c r="AWT6" s="428"/>
      <c r="AWU6" s="428"/>
      <c r="AWV6" s="428"/>
      <c r="AWW6" s="428"/>
      <c r="AWX6" s="428"/>
      <c r="AWY6" s="428"/>
      <c r="AWZ6" s="428"/>
      <c r="AXA6" s="428"/>
      <c r="AXB6" s="428"/>
      <c r="AXC6" s="428"/>
      <c r="AXD6" s="428"/>
      <c r="AXE6" s="428"/>
      <c r="AXF6" s="428"/>
      <c r="AXG6" s="428"/>
      <c r="AXH6" s="428"/>
      <c r="AXI6" s="428"/>
      <c r="AXJ6" s="428"/>
      <c r="AXK6" s="428"/>
      <c r="AXL6" s="428"/>
      <c r="AXM6" s="428"/>
      <c r="AXN6" s="428"/>
      <c r="AXO6" s="428"/>
      <c r="AXP6" s="428"/>
      <c r="AXQ6" s="428"/>
      <c r="AXR6" s="428"/>
      <c r="AXS6" s="428"/>
      <c r="AXT6" s="428"/>
      <c r="AXU6" s="428"/>
      <c r="AXV6" s="428"/>
      <c r="AXW6" s="428"/>
      <c r="AXX6" s="428"/>
      <c r="AXY6" s="428"/>
      <c r="AXZ6" s="428"/>
      <c r="AYA6" s="428"/>
      <c r="AYB6" s="428"/>
      <c r="AYC6" s="428"/>
      <c r="AYD6" s="428"/>
      <c r="AYE6" s="428"/>
      <c r="AYF6" s="428"/>
      <c r="AYG6" s="428"/>
      <c r="AYH6" s="428"/>
      <c r="AYI6" s="428"/>
      <c r="AYJ6" s="428"/>
      <c r="AYK6" s="428"/>
      <c r="AYL6" s="428"/>
      <c r="AYM6" s="428"/>
      <c r="AYN6" s="428"/>
      <c r="AYO6" s="428"/>
      <c r="AYP6" s="428"/>
      <c r="AYQ6" s="428"/>
      <c r="AYR6" s="428"/>
      <c r="AYS6" s="428"/>
      <c r="AYT6" s="428"/>
      <c r="AYU6" s="428"/>
      <c r="AYV6" s="428"/>
      <c r="AYW6" s="428"/>
      <c r="AYX6" s="428"/>
      <c r="AYY6" s="428"/>
      <c r="AYZ6" s="428"/>
      <c r="AZA6" s="428"/>
      <c r="AZB6" s="428"/>
      <c r="AZC6" s="428"/>
      <c r="AZD6" s="428"/>
      <c r="AZE6" s="428"/>
      <c r="AZF6" s="428"/>
      <c r="AZG6" s="428"/>
      <c r="AZH6" s="428"/>
      <c r="AZI6" s="428"/>
      <c r="AZJ6" s="428"/>
      <c r="AZK6" s="428"/>
      <c r="AZL6" s="428"/>
      <c r="AZM6" s="428"/>
      <c r="AZN6" s="428"/>
      <c r="AZO6" s="428"/>
      <c r="AZP6" s="428"/>
      <c r="AZQ6" s="428"/>
      <c r="AZR6" s="428"/>
      <c r="AZS6" s="428"/>
      <c r="AZT6" s="428"/>
      <c r="AZU6" s="428"/>
      <c r="AZV6" s="428"/>
      <c r="AZW6" s="428"/>
      <c r="AZX6" s="428"/>
      <c r="AZY6" s="428"/>
      <c r="AZZ6" s="428"/>
      <c r="BAA6" s="428"/>
      <c r="BAB6" s="428"/>
      <c r="BAC6" s="428"/>
      <c r="BAD6" s="428"/>
      <c r="BAE6" s="428"/>
      <c r="BAF6" s="428"/>
      <c r="BAG6" s="428"/>
      <c r="BAH6" s="428"/>
      <c r="BAI6" s="428"/>
      <c r="BAJ6" s="428"/>
      <c r="BAK6" s="428"/>
      <c r="BAL6" s="428"/>
      <c r="BAM6" s="428"/>
      <c r="BAN6" s="428"/>
      <c r="BAO6" s="428"/>
      <c r="BAP6" s="428"/>
      <c r="BAQ6" s="428"/>
      <c r="BAR6" s="428"/>
      <c r="BAS6" s="428"/>
      <c r="BAT6" s="428"/>
      <c r="BAU6" s="428"/>
      <c r="BAV6" s="428"/>
      <c r="BAW6" s="428"/>
      <c r="BAX6" s="428"/>
      <c r="BAY6" s="428"/>
      <c r="BAZ6" s="428"/>
      <c r="BBA6" s="428"/>
      <c r="BBB6" s="428"/>
      <c r="BBC6" s="428"/>
      <c r="BBD6" s="428"/>
      <c r="BBE6" s="428"/>
      <c r="BBF6" s="428"/>
      <c r="BBG6" s="428"/>
      <c r="BBH6" s="428"/>
      <c r="BBI6" s="428"/>
      <c r="BBJ6" s="428"/>
      <c r="BBK6" s="428"/>
      <c r="BBL6" s="428"/>
      <c r="BBM6" s="428"/>
      <c r="BBN6" s="428"/>
      <c r="BBO6" s="428"/>
      <c r="BBP6" s="428"/>
      <c r="BBQ6" s="428"/>
      <c r="BBR6" s="428"/>
      <c r="BBS6" s="428"/>
      <c r="BBT6" s="428"/>
      <c r="BBU6" s="428"/>
      <c r="BBV6" s="428"/>
      <c r="BBW6" s="428"/>
      <c r="BBX6" s="428"/>
      <c r="BBY6" s="428"/>
      <c r="BBZ6" s="428"/>
      <c r="BCA6" s="428"/>
      <c r="BCB6" s="428"/>
      <c r="BCC6" s="428"/>
      <c r="BCD6" s="428"/>
      <c r="BCE6" s="428"/>
      <c r="BCF6" s="428"/>
      <c r="BCG6" s="428"/>
      <c r="BCH6" s="428"/>
      <c r="BCI6" s="428"/>
      <c r="BCJ6" s="428"/>
      <c r="BCK6" s="428"/>
      <c r="BCL6" s="428"/>
      <c r="BCM6" s="428"/>
      <c r="BCN6" s="428"/>
      <c r="BCO6" s="428"/>
      <c r="BCP6" s="428"/>
      <c r="BCQ6" s="428"/>
      <c r="BCR6" s="428"/>
      <c r="BCS6" s="428"/>
      <c r="BCT6" s="428"/>
      <c r="BCU6" s="428"/>
      <c r="BCV6" s="428"/>
      <c r="BCW6" s="428"/>
      <c r="BCX6" s="428"/>
      <c r="BCY6" s="428"/>
      <c r="BCZ6" s="428"/>
      <c r="BDA6" s="428"/>
      <c r="BDB6" s="428"/>
      <c r="BDC6" s="428"/>
      <c r="BDD6" s="428"/>
      <c r="BDE6" s="428"/>
      <c r="BDF6" s="428"/>
      <c r="BDG6" s="428"/>
      <c r="BDH6" s="428"/>
      <c r="BDI6" s="428"/>
      <c r="BDJ6" s="428"/>
      <c r="BDK6" s="428"/>
      <c r="BDL6" s="428"/>
      <c r="BDM6" s="428"/>
      <c r="BDN6" s="428"/>
      <c r="BDO6" s="428"/>
      <c r="BDP6" s="428"/>
      <c r="BDQ6" s="428"/>
      <c r="BDR6" s="428"/>
      <c r="BDS6" s="428"/>
      <c r="BDT6" s="428"/>
      <c r="BDU6" s="428"/>
      <c r="BDV6" s="428"/>
      <c r="BDW6" s="428"/>
      <c r="BDX6" s="428"/>
      <c r="BDY6" s="428"/>
      <c r="BDZ6" s="428"/>
      <c r="BEA6" s="428"/>
      <c r="BEB6" s="428"/>
      <c r="BEC6" s="428"/>
      <c r="BED6" s="428"/>
      <c r="BEE6" s="428"/>
      <c r="BEF6" s="428"/>
      <c r="BEG6" s="428"/>
      <c r="BEH6" s="428"/>
      <c r="BEI6" s="428"/>
      <c r="BEJ6" s="428"/>
      <c r="BEK6" s="428"/>
      <c r="BEL6" s="428"/>
      <c r="BEM6" s="428"/>
      <c r="BEN6" s="428"/>
      <c r="BEO6" s="428"/>
      <c r="BEP6" s="428"/>
      <c r="BEQ6" s="428"/>
      <c r="BER6" s="428"/>
      <c r="BES6" s="428"/>
      <c r="BET6" s="428"/>
      <c r="BEU6" s="428"/>
      <c r="BEV6" s="428"/>
      <c r="BEW6" s="428"/>
      <c r="BEX6" s="428"/>
      <c r="BEY6" s="428"/>
      <c r="BEZ6" s="428"/>
      <c r="BFA6" s="428"/>
      <c r="BFB6" s="428"/>
      <c r="BFC6" s="428"/>
      <c r="BFD6" s="428"/>
      <c r="BFE6" s="428"/>
      <c r="BFF6" s="428"/>
      <c r="BFG6" s="428"/>
      <c r="BFH6" s="428"/>
      <c r="BFI6" s="428"/>
      <c r="BFJ6" s="428"/>
      <c r="BFK6" s="428"/>
      <c r="BFL6" s="428"/>
      <c r="BFM6" s="428"/>
      <c r="BFN6" s="428"/>
      <c r="BFO6" s="428"/>
      <c r="BFP6" s="428"/>
      <c r="BFQ6" s="428"/>
      <c r="BFR6" s="428"/>
      <c r="BFS6" s="428"/>
      <c r="BFT6" s="428"/>
      <c r="BFU6" s="428"/>
      <c r="BFV6" s="428"/>
      <c r="BFW6" s="428"/>
      <c r="BFX6" s="428"/>
      <c r="BFY6" s="428"/>
      <c r="BFZ6" s="428"/>
      <c r="BGA6" s="428"/>
      <c r="BGB6" s="428"/>
      <c r="BGC6" s="428"/>
      <c r="BGD6" s="428"/>
      <c r="BGE6" s="428"/>
      <c r="BGF6" s="428"/>
      <c r="BGG6" s="428"/>
      <c r="BGH6" s="428"/>
      <c r="BGI6" s="428"/>
      <c r="BGJ6" s="428"/>
      <c r="BGK6" s="428"/>
      <c r="BGL6" s="428"/>
      <c r="BGM6" s="428"/>
      <c r="BGN6" s="428"/>
      <c r="BGO6" s="428"/>
      <c r="BGP6" s="428"/>
      <c r="BGQ6" s="428"/>
      <c r="BGR6" s="428"/>
      <c r="BGS6" s="428"/>
      <c r="BGT6" s="428"/>
      <c r="BGU6" s="428"/>
      <c r="BGV6" s="428"/>
      <c r="BGW6" s="428"/>
      <c r="BGX6" s="428"/>
      <c r="BGY6" s="428"/>
      <c r="BGZ6" s="428"/>
      <c r="BHA6" s="428"/>
      <c r="BHB6" s="428"/>
      <c r="BHC6" s="428"/>
      <c r="BHD6" s="428"/>
      <c r="BHE6" s="428"/>
      <c r="BHF6" s="428"/>
      <c r="BHG6" s="428"/>
      <c r="BHH6" s="428"/>
      <c r="BHI6" s="428"/>
      <c r="BHJ6" s="428"/>
      <c r="BHK6" s="428"/>
      <c r="BHL6" s="428"/>
      <c r="BHM6" s="428"/>
      <c r="BHN6" s="428"/>
      <c r="BHO6" s="428"/>
      <c r="BHP6" s="428"/>
      <c r="BHQ6" s="428"/>
      <c r="BHR6" s="428"/>
      <c r="BHS6" s="428"/>
      <c r="BHT6" s="428"/>
      <c r="BHU6" s="428"/>
      <c r="BHV6" s="428"/>
      <c r="BHW6" s="428"/>
      <c r="BHX6" s="428"/>
      <c r="BHY6" s="428"/>
      <c r="BHZ6" s="428"/>
      <c r="BIA6" s="428"/>
      <c r="BIB6" s="428"/>
      <c r="BIC6" s="428"/>
      <c r="BID6" s="428"/>
      <c r="BIE6" s="428"/>
      <c r="BIF6" s="428"/>
      <c r="BIG6" s="428"/>
      <c r="BIH6" s="428"/>
      <c r="BII6" s="428"/>
      <c r="BIJ6" s="428"/>
      <c r="BIK6" s="428"/>
      <c r="BIL6" s="428"/>
      <c r="BIM6" s="428"/>
      <c r="BIN6" s="428"/>
      <c r="BIO6" s="428"/>
      <c r="BIP6" s="428"/>
      <c r="BIQ6" s="428"/>
      <c r="BIR6" s="428"/>
      <c r="BIS6" s="428"/>
      <c r="BIT6" s="428"/>
      <c r="BIU6" s="428"/>
      <c r="BIV6" s="428"/>
      <c r="BIW6" s="428"/>
      <c r="BIX6" s="428"/>
      <c r="BIY6" s="428"/>
      <c r="BIZ6" s="428"/>
      <c r="BJA6" s="428"/>
      <c r="BJB6" s="428"/>
      <c r="BJC6" s="428"/>
      <c r="BJD6" s="428"/>
      <c r="BJE6" s="428"/>
      <c r="BJF6" s="428"/>
      <c r="BJG6" s="428"/>
      <c r="BJH6" s="428"/>
      <c r="BJI6" s="428"/>
      <c r="BJJ6" s="428"/>
      <c r="BJK6" s="428"/>
      <c r="BJL6" s="428"/>
      <c r="BJM6" s="428"/>
      <c r="BJN6" s="428"/>
      <c r="BJO6" s="428"/>
      <c r="BJP6" s="428"/>
      <c r="BJQ6" s="428"/>
      <c r="BJR6" s="428"/>
      <c r="BJS6" s="428"/>
      <c r="BJT6" s="428"/>
      <c r="BJU6" s="428"/>
      <c r="BJV6" s="428"/>
      <c r="BJW6" s="428"/>
      <c r="BJX6" s="428"/>
      <c r="BJY6" s="428"/>
      <c r="BJZ6" s="428"/>
      <c r="BKA6" s="428"/>
      <c r="BKB6" s="428"/>
      <c r="BKC6" s="428"/>
      <c r="BKD6" s="428"/>
      <c r="BKE6" s="428"/>
      <c r="BKF6" s="428"/>
      <c r="BKG6" s="428"/>
      <c r="BKH6" s="428"/>
      <c r="BKI6" s="428"/>
      <c r="BKJ6" s="428"/>
      <c r="BKK6" s="428"/>
      <c r="BKL6" s="428"/>
      <c r="BKM6" s="428"/>
      <c r="BKN6" s="428"/>
      <c r="BKO6" s="428"/>
      <c r="BKP6" s="428"/>
      <c r="BKQ6" s="428"/>
      <c r="BKR6" s="428"/>
      <c r="BKS6" s="428"/>
      <c r="BKT6" s="428"/>
      <c r="BKU6" s="428"/>
      <c r="BKV6" s="428"/>
      <c r="BKW6" s="428"/>
      <c r="BKX6" s="428"/>
      <c r="BKY6" s="428"/>
      <c r="BKZ6" s="428"/>
      <c r="BLA6" s="428"/>
      <c r="BLB6" s="428"/>
      <c r="BLC6" s="428"/>
      <c r="BLD6" s="428"/>
      <c r="BLE6" s="428"/>
      <c r="BLF6" s="428"/>
      <c r="BLG6" s="428"/>
      <c r="BLH6" s="428"/>
      <c r="BLI6" s="428"/>
      <c r="BLJ6" s="428"/>
      <c r="BLK6" s="428"/>
      <c r="BLL6" s="428"/>
      <c r="BLM6" s="428"/>
      <c r="BLN6" s="428"/>
      <c r="BLO6" s="428"/>
      <c r="BLP6" s="428"/>
      <c r="BLQ6" s="428"/>
      <c r="BLR6" s="428"/>
      <c r="BLS6" s="428"/>
      <c r="BLT6" s="428"/>
      <c r="BLU6" s="428"/>
      <c r="BLV6" s="428"/>
      <c r="BLW6" s="428"/>
      <c r="BLX6" s="428"/>
      <c r="BLY6" s="428"/>
      <c r="BLZ6" s="428"/>
      <c r="BMA6" s="428"/>
      <c r="BMB6" s="428"/>
      <c r="BMC6" s="428"/>
      <c r="BMD6" s="428"/>
      <c r="BME6" s="428"/>
      <c r="BMF6" s="428"/>
      <c r="BMG6" s="428"/>
      <c r="BMH6" s="428"/>
      <c r="BMI6" s="428"/>
      <c r="BMJ6" s="428"/>
      <c r="BMK6" s="428"/>
      <c r="BML6" s="428"/>
      <c r="BMM6" s="428"/>
      <c r="BMN6" s="428"/>
      <c r="BMO6" s="428"/>
      <c r="BMP6" s="428"/>
      <c r="BMQ6" s="428"/>
      <c r="BMR6" s="428"/>
      <c r="BMS6" s="428"/>
      <c r="BMT6" s="428"/>
      <c r="BMU6" s="428"/>
      <c r="BMV6" s="428"/>
      <c r="BMW6" s="428"/>
      <c r="BMX6" s="428"/>
      <c r="BMY6" s="428"/>
      <c r="BMZ6" s="428"/>
      <c r="BNA6" s="428"/>
      <c r="BNB6" s="428"/>
      <c r="BNC6" s="428"/>
      <c r="BND6" s="428"/>
      <c r="BNE6" s="428"/>
      <c r="BNF6" s="428"/>
      <c r="BNG6" s="428"/>
      <c r="BNH6" s="428"/>
      <c r="BNI6" s="428"/>
      <c r="BNJ6" s="428"/>
      <c r="BNK6" s="428"/>
      <c r="BNL6" s="428"/>
      <c r="BNM6" s="428"/>
      <c r="BNN6" s="428"/>
      <c r="BNO6" s="428"/>
      <c r="BNP6" s="428"/>
      <c r="BNQ6" s="428"/>
      <c r="BNR6" s="428"/>
      <c r="BNS6" s="428"/>
      <c r="BNT6" s="428"/>
      <c r="BNU6" s="428"/>
      <c r="BNV6" s="428"/>
      <c r="BNW6" s="428"/>
      <c r="BNX6" s="428"/>
      <c r="BNY6" s="428"/>
      <c r="BNZ6" s="428"/>
      <c r="BOA6" s="428"/>
      <c r="BOB6" s="428"/>
      <c r="BOC6" s="428"/>
      <c r="BOD6" s="428"/>
      <c r="BOE6" s="428"/>
      <c r="BOF6" s="428"/>
      <c r="BOG6" s="428"/>
      <c r="BOH6" s="428"/>
      <c r="BOI6" s="428"/>
      <c r="BOJ6" s="428"/>
      <c r="BOK6" s="428"/>
      <c r="BOL6" s="428"/>
      <c r="BOM6" s="428"/>
      <c r="BON6" s="428"/>
      <c r="BOO6" s="428"/>
      <c r="BOP6" s="428"/>
      <c r="BOQ6" s="428"/>
      <c r="BOR6" s="428"/>
      <c r="BOS6" s="428"/>
      <c r="BOT6" s="428"/>
      <c r="BOU6" s="428"/>
      <c r="BOV6" s="428"/>
      <c r="BOW6" s="428"/>
      <c r="BOX6" s="428"/>
      <c r="BOY6" s="428"/>
      <c r="BOZ6" s="428"/>
      <c r="BPA6" s="428"/>
      <c r="BPB6" s="428"/>
      <c r="BPC6" s="428"/>
      <c r="BPD6" s="428"/>
      <c r="BPE6" s="428"/>
      <c r="BPF6" s="428"/>
      <c r="BPG6" s="428"/>
      <c r="BPH6" s="428"/>
      <c r="BPI6" s="428"/>
      <c r="BPJ6" s="428"/>
      <c r="BPK6" s="428"/>
      <c r="BPL6" s="428"/>
      <c r="BPM6" s="428"/>
      <c r="BPN6" s="428"/>
      <c r="BPO6" s="428"/>
      <c r="BPP6" s="428"/>
      <c r="BPQ6" s="428"/>
      <c r="BPR6" s="428"/>
      <c r="BPS6" s="428"/>
      <c r="BPT6" s="428"/>
      <c r="BPU6" s="428"/>
      <c r="BPV6" s="428"/>
      <c r="BPW6" s="428"/>
      <c r="BPX6" s="428"/>
      <c r="BPY6" s="428"/>
      <c r="BPZ6" s="428"/>
      <c r="BQA6" s="428"/>
      <c r="BQB6" s="428"/>
      <c r="BQC6" s="428"/>
      <c r="BQD6" s="428"/>
      <c r="BQE6" s="428"/>
      <c r="BQF6" s="428"/>
      <c r="BQG6" s="428"/>
      <c r="BQH6" s="428"/>
      <c r="BQI6" s="428"/>
      <c r="BQJ6" s="428"/>
      <c r="BQK6" s="428"/>
      <c r="BQL6" s="428"/>
      <c r="BQM6" s="428"/>
      <c r="BQN6" s="428"/>
      <c r="BQO6" s="428"/>
      <c r="BQP6" s="428"/>
      <c r="BQQ6" s="428"/>
      <c r="BQR6" s="428"/>
      <c r="BQS6" s="428"/>
      <c r="BQT6" s="428"/>
      <c r="BQU6" s="428"/>
      <c r="BQV6" s="428"/>
      <c r="BQW6" s="428"/>
      <c r="BQX6" s="428"/>
      <c r="BQY6" s="428"/>
      <c r="BQZ6" s="428"/>
      <c r="BRA6" s="428"/>
      <c r="BRB6" s="428"/>
      <c r="BRC6" s="428"/>
      <c r="BRD6" s="428"/>
      <c r="BRE6" s="428"/>
      <c r="BRF6" s="428"/>
      <c r="BRG6" s="428"/>
      <c r="BRH6" s="428"/>
      <c r="BRI6" s="428"/>
      <c r="BRJ6" s="428"/>
      <c r="BRK6" s="428"/>
      <c r="BRL6" s="428"/>
      <c r="BRM6" s="428"/>
      <c r="BRN6" s="428"/>
      <c r="BRO6" s="428"/>
      <c r="BRP6" s="428"/>
      <c r="BRQ6" s="428"/>
      <c r="BRR6" s="428"/>
      <c r="BRS6" s="428"/>
      <c r="BRT6" s="428"/>
      <c r="BRU6" s="428"/>
      <c r="BRV6" s="428"/>
      <c r="BRW6" s="428"/>
      <c r="BRX6" s="428"/>
      <c r="BRY6" s="428"/>
      <c r="BRZ6" s="428"/>
      <c r="BSA6" s="428"/>
      <c r="BSB6" s="428"/>
      <c r="BSC6" s="428"/>
      <c r="BSD6" s="428"/>
      <c r="BSE6" s="428"/>
      <c r="BSF6" s="428"/>
      <c r="BSG6" s="428"/>
      <c r="BSH6" s="428"/>
      <c r="BSI6" s="428"/>
      <c r="BSJ6" s="428"/>
      <c r="BSK6" s="428"/>
      <c r="BSL6" s="428"/>
      <c r="BSM6" s="428"/>
      <c r="BSN6" s="428"/>
      <c r="BSO6" s="428"/>
      <c r="BSP6" s="428"/>
      <c r="BSQ6" s="428"/>
      <c r="BSR6" s="428"/>
      <c r="BSS6" s="428"/>
      <c r="BST6" s="428"/>
      <c r="BSU6" s="428"/>
      <c r="BSV6" s="428"/>
      <c r="BSW6" s="428"/>
      <c r="BSX6" s="428"/>
      <c r="BSY6" s="428"/>
      <c r="BSZ6" s="428"/>
      <c r="BTA6" s="428"/>
      <c r="BTB6" s="428"/>
      <c r="BTC6" s="428"/>
      <c r="BTD6" s="428"/>
      <c r="BTE6" s="428"/>
      <c r="BTF6" s="428"/>
      <c r="BTG6" s="428"/>
      <c r="BTH6" s="428"/>
      <c r="BTI6" s="428"/>
      <c r="BTJ6" s="428"/>
      <c r="BTK6" s="428"/>
      <c r="BTL6" s="428"/>
      <c r="BTM6" s="428"/>
      <c r="BTN6" s="428"/>
      <c r="BTO6" s="428"/>
      <c r="BTP6" s="428"/>
      <c r="BTQ6" s="428"/>
      <c r="BTR6" s="428"/>
      <c r="BTS6" s="428"/>
      <c r="BTT6" s="428"/>
      <c r="BTU6" s="428"/>
      <c r="BTV6" s="428"/>
      <c r="BTW6" s="428"/>
      <c r="BTX6" s="428"/>
      <c r="BTY6" s="428"/>
      <c r="BTZ6" s="428"/>
      <c r="BUA6" s="428"/>
      <c r="BUB6" s="428"/>
      <c r="BUC6" s="428"/>
      <c r="BUD6" s="428"/>
      <c r="BUE6" s="428"/>
      <c r="BUF6" s="428"/>
      <c r="BUG6" s="428"/>
      <c r="BUH6" s="428"/>
      <c r="BUI6" s="428"/>
      <c r="BUJ6" s="428"/>
      <c r="BUK6" s="428"/>
      <c r="BUL6" s="428"/>
      <c r="BUM6" s="428"/>
      <c r="BUN6" s="428"/>
      <c r="BUO6" s="428"/>
      <c r="BUP6" s="428"/>
      <c r="BUQ6" s="428"/>
      <c r="BUR6" s="428"/>
      <c r="BUS6" s="428"/>
      <c r="BUT6" s="428"/>
      <c r="BUU6" s="428"/>
      <c r="BUV6" s="428"/>
      <c r="BUW6" s="428"/>
      <c r="BUX6" s="428"/>
      <c r="BUY6" s="428"/>
      <c r="BUZ6" s="428"/>
      <c r="BVA6" s="428"/>
      <c r="BVB6" s="428"/>
      <c r="BVC6" s="428"/>
      <c r="BVD6" s="428"/>
      <c r="BVE6" s="428"/>
      <c r="BVF6" s="428"/>
      <c r="BVG6" s="428"/>
      <c r="BVH6" s="428"/>
      <c r="BVI6" s="428"/>
      <c r="BVJ6" s="428"/>
      <c r="BVK6" s="428"/>
      <c r="BVL6" s="428"/>
      <c r="BVM6" s="428"/>
      <c r="BVN6" s="428"/>
      <c r="BVO6" s="428"/>
      <c r="BVP6" s="428"/>
      <c r="BVQ6" s="428"/>
      <c r="BVR6" s="428"/>
      <c r="BVS6" s="428"/>
      <c r="BVT6" s="428"/>
      <c r="BVU6" s="428"/>
      <c r="BVV6" s="428"/>
      <c r="BVW6" s="428"/>
      <c r="BVX6" s="428"/>
      <c r="BVY6" s="428"/>
      <c r="BVZ6" s="428"/>
      <c r="BWA6" s="428"/>
      <c r="BWB6" s="428"/>
      <c r="BWC6" s="428"/>
      <c r="BWD6" s="428"/>
      <c r="BWE6" s="428"/>
      <c r="BWF6" s="428"/>
      <c r="BWG6" s="428"/>
      <c r="BWH6" s="428"/>
      <c r="BWI6" s="428"/>
      <c r="BWJ6" s="428"/>
      <c r="BWK6" s="428"/>
      <c r="BWL6" s="428"/>
      <c r="BWM6" s="428"/>
      <c r="BWN6" s="428"/>
      <c r="BWO6" s="428"/>
      <c r="BWP6" s="428"/>
      <c r="BWQ6" s="428"/>
      <c r="BWR6" s="428"/>
      <c r="BWS6" s="428"/>
      <c r="BWT6" s="428"/>
      <c r="BWU6" s="428"/>
      <c r="BWV6" s="428"/>
      <c r="BWW6" s="428"/>
      <c r="BWX6" s="428"/>
      <c r="BWY6" s="428"/>
      <c r="BWZ6" s="428"/>
      <c r="BXA6" s="428"/>
      <c r="BXB6" s="428"/>
      <c r="BXC6" s="428"/>
      <c r="BXD6" s="428"/>
      <c r="BXE6" s="428"/>
      <c r="BXF6" s="428"/>
      <c r="BXG6" s="428"/>
      <c r="BXH6" s="428"/>
      <c r="BXI6" s="428"/>
      <c r="BXJ6" s="428"/>
      <c r="BXK6" s="428"/>
      <c r="BXL6" s="428"/>
      <c r="BXM6" s="428"/>
      <c r="BXN6" s="428"/>
      <c r="BXO6" s="428"/>
      <c r="BXP6" s="428"/>
      <c r="BXQ6" s="428"/>
      <c r="BXR6" s="428"/>
      <c r="BXS6" s="428"/>
      <c r="BXT6" s="428"/>
      <c r="BXU6" s="428"/>
      <c r="BXV6" s="428"/>
      <c r="BXW6" s="428"/>
      <c r="BXX6" s="428"/>
      <c r="BXY6" s="428"/>
      <c r="BXZ6" s="428"/>
      <c r="BYA6" s="428"/>
      <c r="BYB6" s="428"/>
      <c r="BYC6" s="428"/>
      <c r="BYD6" s="428"/>
      <c r="BYE6" s="428"/>
      <c r="BYF6" s="428"/>
      <c r="BYG6" s="428"/>
      <c r="BYH6" s="428"/>
      <c r="BYI6" s="428"/>
      <c r="BYJ6" s="428"/>
      <c r="BYK6" s="428"/>
      <c r="BYL6" s="428"/>
      <c r="BYM6" s="428"/>
      <c r="BYN6" s="428"/>
      <c r="BYO6" s="428"/>
      <c r="BYP6" s="428"/>
      <c r="BYQ6" s="428"/>
      <c r="BYR6" s="428"/>
      <c r="BYS6" s="428"/>
      <c r="BYT6" s="428"/>
      <c r="BYU6" s="428"/>
      <c r="BYV6" s="428"/>
      <c r="BYW6" s="428"/>
      <c r="BYX6" s="428"/>
      <c r="BYY6" s="428"/>
      <c r="BYZ6" s="428"/>
      <c r="BZA6" s="428"/>
      <c r="BZB6" s="428"/>
      <c r="BZC6" s="428"/>
      <c r="BZD6" s="428"/>
      <c r="BZE6" s="428"/>
      <c r="BZF6" s="428"/>
      <c r="BZG6" s="428"/>
      <c r="BZH6" s="428"/>
      <c r="BZI6" s="428"/>
      <c r="BZJ6" s="428"/>
      <c r="BZK6" s="428"/>
      <c r="BZL6" s="428"/>
      <c r="BZM6" s="428"/>
      <c r="BZN6" s="428"/>
      <c r="BZO6" s="428"/>
      <c r="BZP6" s="428"/>
      <c r="BZQ6" s="428"/>
      <c r="BZR6" s="428"/>
      <c r="BZS6" s="428"/>
      <c r="BZT6" s="428"/>
      <c r="BZU6" s="428"/>
      <c r="BZV6" s="428"/>
      <c r="BZW6" s="428"/>
      <c r="BZX6" s="428"/>
      <c r="BZY6" s="428"/>
      <c r="BZZ6" s="428"/>
      <c r="CAA6" s="428"/>
      <c r="CAB6" s="428"/>
      <c r="CAC6" s="428"/>
      <c r="CAD6" s="428"/>
      <c r="CAE6" s="428"/>
      <c r="CAF6" s="428"/>
      <c r="CAG6" s="428"/>
      <c r="CAH6" s="428"/>
      <c r="CAI6" s="428"/>
      <c r="CAJ6" s="428"/>
      <c r="CAK6" s="428"/>
      <c r="CAL6" s="428"/>
      <c r="CAM6" s="428"/>
      <c r="CAN6" s="428"/>
      <c r="CAO6" s="428"/>
      <c r="CAP6" s="428"/>
      <c r="CAQ6" s="428"/>
      <c r="CAR6" s="428"/>
      <c r="CAS6" s="428"/>
      <c r="CAT6" s="428"/>
      <c r="CAU6" s="428"/>
      <c r="CAV6" s="428"/>
      <c r="CAW6" s="428"/>
      <c r="CAX6" s="428"/>
      <c r="CAY6" s="428"/>
      <c r="CAZ6" s="428"/>
      <c r="CBA6" s="428"/>
      <c r="CBB6" s="428"/>
      <c r="CBC6" s="428"/>
      <c r="CBD6" s="428"/>
      <c r="CBE6" s="428"/>
      <c r="CBF6" s="428"/>
      <c r="CBG6" s="428"/>
      <c r="CBH6" s="428"/>
      <c r="CBI6" s="428"/>
      <c r="CBJ6" s="428"/>
      <c r="CBK6" s="428"/>
      <c r="CBL6" s="428"/>
      <c r="CBM6" s="428"/>
      <c r="CBN6" s="428"/>
      <c r="CBO6" s="428"/>
      <c r="CBP6" s="428"/>
      <c r="CBQ6" s="428"/>
      <c r="CBR6" s="428"/>
      <c r="CBS6" s="428"/>
      <c r="CBT6" s="428"/>
      <c r="CBU6" s="428"/>
      <c r="CBV6" s="428"/>
      <c r="CBW6" s="428"/>
      <c r="CBX6" s="428"/>
      <c r="CBY6" s="428"/>
      <c r="CBZ6" s="428"/>
      <c r="CCA6" s="428"/>
      <c r="CCB6" s="428"/>
      <c r="CCC6" s="428"/>
      <c r="CCD6" s="428"/>
      <c r="CCE6" s="428"/>
      <c r="CCF6" s="428"/>
      <c r="CCG6" s="428"/>
      <c r="CCH6" s="428"/>
      <c r="CCI6" s="428"/>
      <c r="CCJ6" s="428"/>
      <c r="CCK6" s="428"/>
      <c r="CCL6" s="428"/>
      <c r="CCM6" s="428"/>
      <c r="CCN6" s="428"/>
      <c r="CCO6" s="428"/>
      <c r="CCP6" s="428"/>
      <c r="CCQ6" s="428"/>
      <c r="CCR6" s="428"/>
      <c r="CCS6" s="428"/>
      <c r="CCT6" s="428"/>
      <c r="CCU6" s="428"/>
      <c r="CCV6" s="428"/>
      <c r="CCW6" s="428"/>
      <c r="CCX6" s="428"/>
      <c r="CCY6" s="428"/>
      <c r="CCZ6" s="428"/>
      <c r="CDA6" s="428"/>
      <c r="CDB6" s="428"/>
      <c r="CDC6" s="428"/>
      <c r="CDD6" s="428"/>
      <c r="CDE6" s="428"/>
      <c r="CDF6" s="428"/>
      <c r="CDG6" s="428"/>
      <c r="CDH6" s="428"/>
      <c r="CDI6" s="428"/>
      <c r="CDJ6" s="428"/>
      <c r="CDK6" s="428"/>
      <c r="CDL6" s="428"/>
      <c r="CDM6" s="428"/>
      <c r="CDN6" s="428"/>
      <c r="CDO6" s="428"/>
      <c r="CDP6" s="428"/>
      <c r="CDQ6" s="428"/>
      <c r="CDR6" s="428"/>
      <c r="CDS6" s="428"/>
      <c r="CDT6" s="428"/>
      <c r="CDU6" s="428"/>
      <c r="CDV6" s="428"/>
      <c r="CDW6" s="428"/>
      <c r="CDX6" s="428"/>
      <c r="CDY6" s="428"/>
      <c r="CDZ6" s="428"/>
      <c r="CEA6" s="428"/>
      <c r="CEB6" s="428"/>
      <c r="CEC6" s="428"/>
      <c r="CED6" s="428"/>
      <c r="CEE6" s="428"/>
      <c r="CEF6" s="428"/>
      <c r="CEG6" s="428"/>
      <c r="CEH6" s="428"/>
      <c r="CEI6" s="428"/>
      <c r="CEJ6" s="428"/>
      <c r="CEK6" s="428"/>
      <c r="CEL6" s="428"/>
      <c r="CEM6" s="428"/>
      <c r="CEN6" s="428"/>
      <c r="CEO6" s="428"/>
      <c r="CEP6" s="428"/>
      <c r="CEQ6" s="428"/>
      <c r="CER6" s="428"/>
      <c r="CES6" s="428"/>
      <c r="CET6" s="428"/>
      <c r="CEU6" s="428"/>
      <c r="CEV6" s="428"/>
      <c r="CEW6" s="428"/>
      <c r="CEX6" s="428"/>
      <c r="CEY6" s="428"/>
      <c r="CEZ6" s="428"/>
      <c r="CFA6" s="428"/>
      <c r="CFB6" s="428"/>
      <c r="CFC6" s="428"/>
      <c r="CFD6" s="428"/>
      <c r="CFE6" s="428"/>
      <c r="CFF6" s="428"/>
      <c r="CFG6" s="428"/>
      <c r="CFH6" s="428"/>
      <c r="CFI6" s="428"/>
      <c r="CFJ6" s="428"/>
      <c r="CFK6" s="428"/>
      <c r="CFL6" s="428"/>
      <c r="CFM6" s="428"/>
      <c r="CFN6" s="428"/>
      <c r="CFO6" s="428"/>
      <c r="CFP6" s="428"/>
      <c r="CFQ6" s="428"/>
      <c r="CFR6" s="428"/>
      <c r="CFS6" s="428"/>
      <c r="CFT6" s="428"/>
      <c r="CFU6" s="428"/>
      <c r="CFV6" s="428"/>
      <c r="CFW6" s="428"/>
      <c r="CFX6" s="428"/>
      <c r="CFY6" s="428"/>
      <c r="CFZ6" s="428"/>
      <c r="CGA6" s="428"/>
      <c r="CGB6" s="428"/>
      <c r="CGC6" s="428"/>
      <c r="CGD6" s="428"/>
      <c r="CGE6" s="428"/>
      <c r="CGF6" s="428"/>
      <c r="CGG6" s="428"/>
      <c r="CGH6" s="428"/>
      <c r="CGI6" s="428"/>
      <c r="CGJ6" s="428"/>
      <c r="CGK6" s="428"/>
      <c r="CGL6" s="428"/>
      <c r="CGM6" s="428"/>
      <c r="CGN6" s="428"/>
      <c r="CGO6" s="428"/>
      <c r="CGP6" s="428"/>
      <c r="CGQ6" s="428"/>
      <c r="CGR6" s="428"/>
      <c r="CGS6" s="428"/>
      <c r="CGT6" s="428"/>
      <c r="CGU6" s="428"/>
      <c r="CGV6" s="428"/>
      <c r="CGW6" s="428"/>
      <c r="CGX6" s="428"/>
      <c r="CGY6" s="428"/>
      <c r="CGZ6" s="428"/>
      <c r="CHA6" s="428"/>
      <c r="CHB6" s="428"/>
      <c r="CHC6" s="428"/>
      <c r="CHD6" s="428"/>
      <c r="CHE6" s="428"/>
      <c r="CHF6" s="428"/>
      <c r="CHG6" s="428"/>
      <c r="CHH6" s="428"/>
      <c r="CHI6" s="428"/>
      <c r="CHJ6" s="428"/>
      <c r="CHK6" s="428"/>
      <c r="CHL6" s="428"/>
      <c r="CHM6" s="428"/>
      <c r="CHN6" s="428"/>
      <c r="CHO6" s="428"/>
      <c r="CHP6" s="428"/>
      <c r="CHQ6" s="428"/>
      <c r="CHR6" s="428"/>
      <c r="CHS6" s="428"/>
      <c r="CHT6" s="428"/>
      <c r="CHU6" s="428"/>
      <c r="CHV6" s="428"/>
      <c r="CHW6" s="428"/>
      <c r="CHX6" s="428"/>
      <c r="CHY6" s="428"/>
      <c r="CHZ6" s="428"/>
      <c r="CIA6" s="428"/>
      <c r="CIB6" s="428"/>
      <c r="CIC6" s="428"/>
      <c r="CID6" s="428"/>
      <c r="CIE6" s="428"/>
      <c r="CIF6" s="428"/>
      <c r="CIG6" s="428"/>
      <c r="CIH6" s="428"/>
      <c r="CII6" s="428"/>
      <c r="CIJ6" s="428"/>
      <c r="CIK6" s="428"/>
      <c r="CIL6" s="428"/>
      <c r="CIM6" s="428"/>
      <c r="CIN6" s="428"/>
      <c r="CIO6" s="428"/>
      <c r="CIP6" s="428"/>
      <c r="CIQ6" s="428"/>
      <c r="CIR6" s="428"/>
      <c r="CIS6" s="428"/>
      <c r="CIT6" s="428"/>
      <c r="CIU6" s="428"/>
      <c r="CIV6" s="428"/>
      <c r="CIW6" s="428"/>
      <c r="CIX6" s="428"/>
      <c r="CIY6" s="428"/>
      <c r="CIZ6" s="428"/>
      <c r="CJA6" s="428"/>
      <c r="CJB6" s="428"/>
      <c r="CJC6" s="428"/>
      <c r="CJD6" s="428"/>
      <c r="CJE6" s="428"/>
      <c r="CJF6" s="428"/>
      <c r="CJG6" s="428"/>
      <c r="CJH6" s="428"/>
      <c r="CJI6" s="428"/>
      <c r="CJJ6" s="428"/>
      <c r="CJK6" s="428"/>
      <c r="CJL6" s="428"/>
      <c r="CJM6" s="428"/>
      <c r="CJN6" s="428"/>
      <c r="CJO6" s="428"/>
      <c r="CJP6" s="428"/>
      <c r="CJQ6" s="428"/>
      <c r="CJR6" s="428"/>
      <c r="CJS6" s="428"/>
      <c r="CJT6" s="428"/>
      <c r="CJU6" s="428"/>
      <c r="CJV6" s="428"/>
      <c r="CJW6" s="428"/>
      <c r="CJX6" s="428"/>
      <c r="CJY6" s="428"/>
      <c r="CJZ6" s="428"/>
      <c r="CKA6" s="428"/>
      <c r="CKB6" s="428"/>
      <c r="CKC6" s="428"/>
      <c r="CKD6" s="428"/>
      <c r="CKE6" s="428"/>
      <c r="CKF6" s="428"/>
      <c r="CKG6" s="428"/>
      <c r="CKH6" s="428"/>
      <c r="CKI6" s="428"/>
      <c r="CKJ6" s="428"/>
      <c r="CKK6" s="428"/>
      <c r="CKL6" s="428"/>
      <c r="CKM6" s="428"/>
      <c r="CKN6" s="428"/>
      <c r="CKO6" s="428"/>
      <c r="CKP6" s="428"/>
      <c r="CKQ6" s="428"/>
      <c r="CKR6" s="428"/>
      <c r="CKS6" s="428"/>
      <c r="CKT6" s="428"/>
      <c r="CKU6" s="428"/>
      <c r="CKV6" s="428"/>
      <c r="CKW6" s="428"/>
      <c r="CKX6" s="428"/>
      <c r="CKY6" s="428"/>
      <c r="CKZ6" s="428"/>
      <c r="CLA6" s="428"/>
      <c r="CLB6" s="428"/>
      <c r="CLC6" s="428"/>
      <c r="CLD6" s="428"/>
      <c r="CLE6" s="428"/>
      <c r="CLF6" s="428"/>
      <c r="CLG6" s="428"/>
      <c r="CLH6" s="428"/>
      <c r="CLI6" s="428"/>
      <c r="CLJ6" s="428"/>
      <c r="CLK6" s="428"/>
      <c r="CLL6" s="428"/>
      <c r="CLM6" s="428"/>
      <c r="CLN6" s="428"/>
      <c r="CLO6" s="428"/>
      <c r="CLP6" s="428"/>
      <c r="CLQ6" s="428"/>
      <c r="CLR6" s="428"/>
      <c r="CLS6" s="428"/>
      <c r="CLT6" s="428"/>
      <c r="CLU6" s="428"/>
      <c r="CLV6" s="428"/>
      <c r="CLW6" s="428"/>
      <c r="CLX6" s="428"/>
      <c r="CLY6" s="428"/>
      <c r="CLZ6" s="428"/>
      <c r="CMA6" s="428"/>
      <c r="CMB6" s="428"/>
      <c r="CMC6" s="428"/>
      <c r="CMD6" s="428"/>
      <c r="CME6" s="428"/>
      <c r="CMF6" s="428"/>
      <c r="CMG6" s="428"/>
      <c r="CMH6" s="428"/>
      <c r="CMI6" s="428"/>
      <c r="CMJ6" s="428"/>
      <c r="CMK6" s="428"/>
      <c r="CML6" s="428"/>
      <c r="CMM6" s="428"/>
      <c r="CMN6" s="428"/>
      <c r="CMO6" s="428"/>
      <c r="CMP6" s="428"/>
      <c r="CMQ6" s="428"/>
      <c r="CMR6" s="428"/>
      <c r="CMS6" s="428"/>
      <c r="CMT6" s="428"/>
      <c r="CMU6" s="428"/>
      <c r="CMV6" s="428"/>
      <c r="CMW6" s="428"/>
      <c r="CMX6" s="428"/>
      <c r="CMY6" s="428"/>
      <c r="CMZ6" s="428"/>
      <c r="CNA6" s="428"/>
      <c r="CNB6" s="428"/>
      <c r="CNC6" s="428"/>
      <c r="CND6" s="428"/>
      <c r="CNE6" s="428"/>
      <c r="CNF6" s="428"/>
      <c r="CNG6" s="428"/>
      <c r="CNH6" s="428"/>
      <c r="CNI6" s="428"/>
      <c r="CNJ6" s="428"/>
      <c r="CNK6" s="428"/>
      <c r="CNL6" s="428"/>
      <c r="CNM6" s="428"/>
      <c r="CNN6" s="428"/>
      <c r="CNO6" s="428"/>
      <c r="CNP6" s="428"/>
      <c r="CNQ6" s="428"/>
      <c r="CNR6" s="428"/>
      <c r="CNS6" s="428"/>
      <c r="CNT6" s="428"/>
      <c r="CNU6" s="428"/>
      <c r="CNV6" s="428"/>
      <c r="CNW6" s="428"/>
      <c r="CNX6" s="428"/>
      <c r="CNY6" s="428"/>
      <c r="CNZ6" s="428"/>
      <c r="COA6" s="428"/>
      <c r="COB6" s="428"/>
      <c r="COC6" s="428"/>
      <c r="COD6" s="428"/>
      <c r="COE6" s="428"/>
      <c r="COF6" s="428"/>
      <c r="COG6" s="428"/>
      <c r="COH6" s="428"/>
      <c r="COI6" s="428"/>
      <c r="COJ6" s="428"/>
      <c r="COK6" s="428"/>
      <c r="COL6" s="428"/>
      <c r="COM6" s="428"/>
      <c r="CON6" s="428"/>
      <c r="COO6" s="428"/>
      <c r="COP6" s="428"/>
      <c r="COQ6" s="428"/>
      <c r="COR6" s="428"/>
      <c r="COS6" s="428"/>
      <c r="COT6" s="428"/>
      <c r="COU6" s="428"/>
      <c r="COV6" s="428"/>
      <c r="COW6" s="428"/>
      <c r="COX6" s="428"/>
      <c r="COY6" s="428"/>
      <c r="COZ6" s="428"/>
      <c r="CPA6" s="428"/>
      <c r="CPB6" s="428"/>
      <c r="CPC6" s="428"/>
      <c r="CPD6" s="428"/>
      <c r="CPE6" s="428"/>
      <c r="CPF6" s="428"/>
      <c r="CPG6" s="428"/>
      <c r="CPH6" s="428"/>
      <c r="CPI6" s="428"/>
      <c r="CPJ6" s="428"/>
      <c r="CPK6" s="428"/>
      <c r="CPL6" s="428"/>
      <c r="CPM6" s="428"/>
      <c r="CPN6" s="428"/>
      <c r="CPO6" s="428"/>
      <c r="CPP6" s="428"/>
      <c r="CPQ6" s="428"/>
      <c r="CPR6" s="428"/>
      <c r="CPS6" s="428"/>
      <c r="CPT6" s="428"/>
      <c r="CPU6" s="428"/>
      <c r="CPV6" s="428"/>
      <c r="CPW6" s="428"/>
      <c r="CPX6" s="428"/>
      <c r="CPY6" s="428"/>
      <c r="CPZ6" s="428"/>
      <c r="CQA6" s="428"/>
      <c r="CQB6" s="428"/>
      <c r="CQC6" s="428"/>
      <c r="CQD6" s="428"/>
      <c r="CQE6" s="428"/>
      <c r="CQF6" s="428"/>
      <c r="CQG6" s="428"/>
      <c r="CQH6" s="428"/>
      <c r="CQI6" s="428"/>
      <c r="CQJ6" s="428"/>
      <c r="CQK6" s="428"/>
      <c r="CQL6" s="428"/>
      <c r="CQM6" s="428"/>
      <c r="CQN6" s="428"/>
      <c r="CQO6" s="428"/>
      <c r="CQP6" s="428"/>
      <c r="CQQ6" s="428"/>
      <c r="CQR6" s="428"/>
      <c r="CQS6" s="428"/>
      <c r="CQT6" s="428"/>
      <c r="CQU6" s="428"/>
      <c r="CQV6" s="428"/>
      <c r="CQW6" s="428"/>
      <c r="CQX6" s="428"/>
      <c r="CQY6" s="428"/>
      <c r="CQZ6" s="428"/>
      <c r="CRA6" s="428"/>
      <c r="CRB6" s="428"/>
      <c r="CRC6" s="428"/>
      <c r="CRD6" s="428"/>
      <c r="CRE6" s="428"/>
      <c r="CRF6" s="428"/>
      <c r="CRG6" s="428"/>
      <c r="CRH6" s="428"/>
      <c r="CRI6" s="428"/>
      <c r="CRJ6" s="428"/>
      <c r="CRK6" s="428"/>
      <c r="CRL6" s="428"/>
      <c r="CRM6" s="428"/>
      <c r="CRN6" s="428"/>
      <c r="CRO6" s="428"/>
      <c r="CRP6" s="428"/>
      <c r="CRQ6" s="428"/>
      <c r="CRR6" s="428"/>
      <c r="CRS6" s="428"/>
      <c r="CRT6" s="428"/>
      <c r="CRU6" s="428"/>
      <c r="CRV6" s="428"/>
      <c r="CRW6" s="428"/>
      <c r="CRX6" s="428"/>
      <c r="CRY6" s="428"/>
      <c r="CRZ6" s="428"/>
      <c r="CSA6" s="428"/>
      <c r="CSB6" s="428"/>
      <c r="CSC6" s="428"/>
      <c r="CSD6" s="428"/>
      <c r="CSE6" s="428"/>
      <c r="CSF6" s="428"/>
      <c r="CSG6" s="428"/>
      <c r="CSH6" s="428"/>
      <c r="CSI6" s="428"/>
      <c r="CSJ6" s="428"/>
      <c r="CSK6" s="428"/>
      <c r="CSL6" s="428"/>
      <c r="CSM6" s="428"/>
      <c r="CSN6" s="428"/>
      <c r="CSO6" s="428"/>
      <c r="CSP6" s="428"/>
      <c r="CSQ6" s="428"/>
      <c r="CSR6" s="428"/>
      <c r="CSS6" s="428"/>
      <c r="CST6" s="428"/>
      <c r="CSU6" s="428"/>
      <c r="CSV6" s="428"/>
      <c r="CSW6" s="428"/>
      <c r="CSX6" s="428"/>
      <c r="CSY6" s="428"/>
      <c r="CSZ6" s="428"/>
      <c r="CTA6" s="428"/>
      <c r="CTB6" s="428"/>
      <c r="CTC6" s="428"/>
      <c r="CTD6" s="428"/>
      <c r="CTE6" s="428"/>
      <c r="CTF6" s="428"/>
      <c r="CTG6" s="428"/>
      <c r="CTH6" s="428"/>
      <c r="CTI6" s="428"/>
      <c r="CTJ6" s="428"/>
      <c r="CTK6" s="428"/>
      <c r="CTL6" s="428"/>
      <c r="CTM6" s="428"/>
      <c r="CTN6" s="428"/>
      <c r="CTO6" s="428"/>
      <c r="CTP6" s="428"/>
      <c r="CTQ6" s="428"/>
      <c r="CTR6" s="428"/>
      <c r="CTS6" s="428"/>
      <c r="CTT6" s="428"/>
      <c r="CTU6" s="428"/>
      <c r="CTV6" s="428"/>
      <c r="CTW6" s="428"/>
      <c r="CTX6" s="428"/>
      <c r="CTY6" s="428"/>
      <c r="CTZ6" s="428"/>
      <c r="CUA6" s="428"/>
      <c r="CUB6" s="428"/>
      <c r="CUC6" s="428"/>
      <c r="CUD6" s="428"/>
      <c r="CUE6" s="428"/>
      <c r="CUF6" s="428"/>
      <c r="CUG6" s="428"/>
      <c r="CUH6" s="428"/>
      <c r="CUI6" s="428"/>
      <c r="CUJ6" s="428"/>
      <c r="CUK6" s="428"/>
      <c r="CUL6" s="428"/>
      <c r="CUM6" s="428"/>
      <c r="CUN6" s="428"/>
      <c r="CUO6" s="428"/>
      <c r="CUP6" s="428"/>
      <c r="CUQ6" s="428"/>
      <c r="CUR6" s="428"/>
      <c r="CUS6" s="428"/>
      <c r="CUT6" s="428"/>
      <c r="CUU6" s="428"/>
      <c r="CUV6" s="428"/>
      <c r="CUW6" s="428"/>
      <c r="CUX6" s="428"/>
      <c r="CUY6" s="428"/>
      <c r="CUZ6" s="428"/>
      <c r="CVA6" s="428"/>
      <c r="CVB6" s="428"/>
      <c r="CVC6" s="428"/>
      <c r="CVD6" s="428"/>
      <c r="CVE6" s="428"/>
      <c r="CVF6" s="428"/>
      <c r="CVG6" s="428"/>
      <c r="CVH6" s="428"/>
      <c r="CVI6" s="428"/>
      <c r="CVJ6" s="428"/>
      <c r="CVK6" s="428"/>
      <c r="CVL6" s="428"/>
      <c r="CVM6" s="428"/>
      <c r="CVN6" s="428"/>
      <c r="CVO6" s="428"/>
      <c r="CVP6" s="428"/>
      <c r="CVQ6" s="428"/>
      <c r="CVR6" s="428"/>
      <c r="CVS6" s="428"/>
      <c r="CVT6" s="428"/>
      <c r="CVU6" s="428"/>
      <c r="CVV6" s="428"/>
      <c r="CVW6" s="428"/>
      <c r="CVX6" s="428"/>
      <c r="CVY6" s="428"/>
      <c r="CVZ6" s="428"/>
      <c r="CWA6" s="428"/>
      <c r="CWB6" s="428"/>
      <c r="CWC6" s="428"/>
      <c r="CWD6" s="428"/>
      <c r="CWE6" s="428"/>
      <c r="CWF6" s="428"/>
      <c r="CWG6" s="428"/>
      <c r="CWH6" s="428"/>
      <c r="CWI6" s="428"/>
      <c r="CWJ6" s="428"/>
      <c r="CWK6" s="428"/>
      <c r="CWL6" s="428"/>
      <c r="CWM6" s="428"/>
      <c r="CWN6" s="428"/>
      <c r="CWO6" s="428"/>
      <c r="CWP6" s="428"/>
      <c r="CWQ6" s="428"/>
      <c r="CWR6" s="428"/>
      <c r="CWS6" s="428"/>
      <c r="CWT6" s="428"/>
      <c r="CWU6" s="428"/>
      <c r="CWV6" s="428"/>
      <c r="CWW6" s="428"/>
      <c r="CWX6" s="428"/>
      <c r="CWY6" s="428"/>
      <c r="CWZ6" s="428"/>
      <c r="CXA6" s="428"/>
      <c r="CXB6" s="428"/>
      <c r="CXC6" s="428"/>
      <c r="CXD6" s="428"/>
      <c r="CXE6" s="428"/>
      <c r="CXF6" s="428"/>
      <c r="CXG6" s="428"/>
      <c r="CXH6" s="428"/>
      <c r="CXI6" s="428"/>
      <c r="CXJ6" s="428"/>
      <c r="CXK6" s="428"/>
      <c r="CXL6" s="428"/>
      <c r="CXM6" s="428"/>
      <c r="CXN6" s="428"/>
      <c r="CXO6" s="428"/>
      <c r="CXP6" s="428"/>
      <c r="CXQ6" s="428"/>
      <c r="CXR6" s="428"/>
      <c r="CXS6" s="428"/>
      <c r="CXT6" s="428"/>
      <c r="CXU6" s="428"/>
      <c r="CXV6" s="428"/>
      <c r="CXW6" s="428"/>
      <c r="CXX6" s="428"/>
      <c r="CXY6" s="428"/>
      <c r="CXZ6" s="428"/>
      <c r="CYA6" s="428"/>
      <c r="CYB6" s="428"/>
      <c r="CYC6" s="428"/>
      <c r="CYD6" s="428"/>
      <c r="CYE6" s="428"/>
      <c r="CYF6" s="428"/>
      <c r="CYG6" s="428"/>
      <c r="CYH6" s="428"/>
      <c r="CYI6" s="428"/>
      <c r="CYJ6" s="428"/>
      <c r="CYK6" s="428"/>
      <c r="CYL6" s="428"/>
      <c r="CYM6" s="428"/>
      <c r="CYN6" s="428"/>
      <c r="CYO6" s="428"/>
      <c r="CYP6" s="428"/>
      <c r="CYQ6" s="428"/>
      <c r="CYR6" s="428"/>
      <c r="CYS6" s="428"/>
      <c r="CYT6" s="428"/>
      <c r="CYU6" s="428"/>
      <c r="CYV6" s="428"/>
      <c r="CYW6" s="428"/>
      <c r="CYX6" s="428"/>
      <c r="CYY6" s="428"/>
      <c r="CYZ6" s="428"/>
      <c r="CZA6" s="428"/>
      <c r="CZB6" s="428"/>
      <c r="CZC6" s="428"/>
      <c r="CZD6" s="428"/>
      <c r="CZE6" s="428"/>
      <c r="CZF6" s="428"/>
      <c r="CZG6" s="428"/>
      <c r="CZH6" s="428"/>
      <c r="CZI6" s="428"/>
      <c r="CZJ6" s="428"/>
      <c r="CZK6" s="428"/>
      <c r="CZL6" s="428"/>
      <c r="CZM6" s="428"/>
      <c r="CZN6" s="428"/>
      <c r="CZO6" s="428"/>
      <c r="CZP6" s="428"/>
      <c r="CZQ6" s="428"/>
      <c r="CZR6" s="428"/>
      <c r="CZS6" s="428"/>
      <c r="CZT6" s="428"/>
      <c r="CZU6" s="428"/>
      <c r="CZV6" s="428"/>
      <c r="CZW6" s="428"/>
      <c r="CZX6" s="428"/>
      <c r="CZY6" s="428"/>
      <c r="CZZ6" s="428"/>
      <c r="DAA6" s="428"/>
      <c r="DAB6" s="428"/>
      <c r="DAC6" s="428"/>
      <c r="DAD6" s="428"/>
      <c r="DAE6" s="428"/>
      <c r="DAF6" s="428"/>
      <c r="DAG6" s="428"/>
      <c r="DAH6" s="428"/>
      <c r="DAI6" s="428"/>
      <c r="DAJ6" s="428"/>
      <c r="DAK6" s="428"/>
      <c r="DAL6" s="428"/>
      <c r="DAM6" s="428"/>
      <c r="DAN6" s="428"/>
      <c r="DAO6" s="428"/>
      <c r="DAP6" s="428"/>
      <c r="DAQ6" s="428"/>
      <c r="DAR6" s="428"/>
      <c r="DAS6" s="428"/>
      <c r="DAT6" s="428"/>
      <c r="DAU6" s="428"/>
      <c r="DAV6" s="428"/>
      <c r="DAW6" s="428"/>
      <c r="DAX6" s="428"/>
      <c r="DAY6" s="428"/>
      <c r="DAZ6" s="428"/>
      <c r="DBA6" s="428"/>
      <c r="DBB6" s="428"/>
      <c r="DBC6" s="428"/>
      <c r="DBD6" s="428"/>
      <c r="DBE6" s="428"/>
      <c r="DBF6" s="428"/>
      <c r="DBG6" s="428"/>
      <c r="DBH6" s="428"/>
      <c r="DBI6" s="428"/>
      <c r="DBJ6" s="428"/>
      <c r="DBK6" s="428"/>
      <c r="DBL6" s="428"/>
      <c r="DBM6" s="428"/>
      <c r="DBN6" s="428"/>
      <c r="DBO6" s="428"/>
      <c r="DBP6" s="428"/>
      <c r="DBQ6" s="428"/>
      <c r="DBR6" s="428"/>
      <c r="DBS6" s="428"/>
      <c r="DBT6" s="428"/>
      <c r="DBU6" s="428"/>
      <c r="DBV6" s="428"/>
      <c r="DBW6" s="428"/>
      <c r="DBX6" s="428"/>
      <c r="DBY6" s="428"/>
      <c r="DBZ6" s="428"/>
      <c r="DCA6" s="428"/>
      <c r="DCB6" s="428"/>
      <c r="DCC6" s="428"/>
      <c r="DCD6" s="428"/>
      <c r="DCE6" s="428"/>
      <c r="DCF6" s="428"/>
      <c r="DCG6" s="428"/>
      <c r="DCH6" s="428"/>
      <c r="DCI6" s="428"/>
      <c r="DCJ6" s="428"/>
      <c r="DCK6" s="428"/>
      <c r="DCL6" s="428"/>
      <c r="DCM6" s="428"/>
      <c r="DCN6" s="428"/>
      <c r="DCO6" s="428"/>
      <c r="DCP6" s="428"/>
      <c r="DCQ6" s="428"/>
      <c r="DCR6" s="428"/>
      <c r="DCS6" s="428"/>
      <c r="DCT6" s="428"/>
      <c r="DCU6" s="428"/>
      <c r="DCV6" s="428"/>
      <c r="DCW6" s="428"/>
      <c r="DCX6" s="428"/>
      <c r="DCY6" s="428"/>
      <c r="DCZ6" s="428"/>
      <c r="DDA6" s="428"/>
      <c r="DDB6" s="428"/>
      <c r="DDC6" s="428"/>
      <c r="DDD6" s="428"/>
      <c r="DDE6" s="428"/>
      <c r="DDF6" s="428"/>
      <c r="DDG6" s="428"/>
      <c r="DDH6" s="428"/>
      <c r="DDI6" s="428"/>
      <c r="DDJ6" s="428"/>
      <c r="DDK6" s="428"/>
      <c r="DDL6" s="428"/>
      <c r="DDM6" s="428"/>
      <c r="DDN6" s="428"/>
      <c r="DDO6" s="428"/>
      <c r="DDP6" s="428"/>
      <c r="DDQ6" s="428"/>
      <c r="DDR6" s="428"/>
      <c r="DDS6" s="428"/>
      <c r="DDT6" s="428"/>
      <c r="DDU6" s="428"/>
      <c r="DDV6" s="428"/>
      <c r="DDW6" s="428"/>
      <c r="DDX6" s="428"/>
      <c r="DDY6" s="428"/>
      <c r="DDZ6" s="428"/>
      <c r="DEA6" s="428"/>
      <c r="DEB6" s="428"/>
      <c r="DEC6" s="428"/>
      <c r="DED6" s="428"/>
      <c r="DEE6" s="428"/>
      <c r="DEF6" s="428"/>
      <c r="DEG6" s="428"/>
      <c r="DEH6" s="428"/>
      <c r="DEI6" s="428"/>
      <c r="DEJ6" s="428"/>
      <c r="DEK6" s="428"/>
      <c r="DEL6" s="428"/>
      <c r="DEM6" s="428"/>
      <c r="DEN6" s="428"/>
      <c r="DEO6" s="428"/>
      <c r="DEP6" s="428"/>
      <c r="DEQ6" s="428"/>
      <c r="DER6" s="428"/>
      <c r="DES6" s="428"/>
      <c r="DET6" s="428"/>
      <c r="DEU6" s="428"/>
      <c r="DEV6" s="428"/>
      <c r="DEW6" s="428"/>
      <c r="DEX6" s="428"/>
      <c r="DEY6" s="428"/>
      <c r="DEZ6" s="428"/>
      <c r="DFA6" s="428"/>
      <c r="DFB6" s="428"/>
      <c r="DFC6" s="428"/>
      <c r="DFD6" s="428"/>
      <c r="DFE6" s="428"/>
      <c r="DFF6" s="428"/>
      <c r="DFG6" s="428"/>
      <c r="DFH6" s="428"/>
      <c r="DFI6" s="428"/>
      <c r="DFJ6" s="428"/>
      <c r="DFK6" s="428"/>
      <c r="DFL6" s="428"/>
      <c r="DFM6" s="428"/>
      <c r="DFN6" s="428"/>
      <c r="DFO6" s="428"/>
      <c r="DFP6" s="428"/>
      <c r="DFQ6" s="428"/>
      <c r="DFR6" s="428"/>
      <c r="DFS6" s="428"/>
      <c r="DFT6" s="428"/>
      <c r="DFU6" s="428"/>
      <c r="DFV6" s="428"/>
      <c r="DFW6" s="428"/>
      <c r="DFX6" s="428"/>
      <c r="DFY6" s="428"/>
      <c r="DFZ6" s="428"/>
      <c r="DGA6" s="428"/>
      <c r="DGB6" s="428"/>
      <c r="DGC6" s="428"/>
      <c r="DGD6" s="428"/>
      <c r="DGE6" s="428"/>
      <c r="DGF6" s="428"/>
      <c r="DGG6" s="428"/>
      <c r="DGH6" s="428"/>
      <c r="DGI6" s="428"/>
      <c r="DGJ6" s="428"/>
      <c r="DGK6" s="428"/>
      <c r="DGL6" s="428"/>
      <c r="DGM6" s="428"/>
      <c r="DGN6" s="428"/>
      <c r="DGO6" s="428"/>
      <c r="DGP6" s="428"/>
      <c r="DGQ6" s="428"/>
      <c r="DGR6" s="428"/>
      <c r="DGS6" s="428"/>
      <c r="DGT6" s="428"/>
      <c r="DGU6" s="428"/>
      <c r="DGV6" s="428"/>
      <c r="DGW6" s="428"/>
      <c r="DGX6" s="428"/>
      <c r="DGY6" s="428"/>
      <c r="DGZ6" s="428"/>
      <c r="DHA6" s="428"/>
      <c r="DHB6" s="428"/>
      <c r="DHC6" s="428"/>
      <c r="DHD6" s="428"/>
      <c r="DHE6" s="428"/>
      <c r="DHF6" s="428"/>
      <c r="DHG6" s="428"/>
      <c r="DHH6" s="428"/>
      <c r="DHI6" s="428"/>
      <c r="DHJ6" s="428"/>
      <c r="DHK6" s="428"/>
      <c r="DHL6" s="428"/>
      <c r="DHM6" s="428"/>
      <c r="DHN6" s="428"/>
      <c r="DHO6" s="428"/>
      <c r="DHP6" s="428"/>
      <c r="DHQ6" s="428"/>
      <c r="DHR6" s="428"/>
      <c r="DHS6" s="428"/>
      <c r="DHT6" s="428"/>
      <c r="DHU6" s="428"/>
      <c r="DHV6" s="428"/>
      <c r="DHW6" s="428"/>
      <c r="DHX6" s="428"/>
      <c r="DHY6" s="428"/>
      <c r="DHZ6" s="428"/>
      <c r="DIA6" s="428"/>
      <c r="DIB6" s="428"/>
      <c r="DIC6" s="428"/>
      <c r="DID6" s="428"/>
      <c r="DIE6" s="428"/>
      <c r="DIF6" s="428"/>
      <c r="DIG6" s="428"/>
      <c r="DIH6" s="428"/>
      <c r="DII6" s="428"/>
      <c r="DIJ6" s="428"/>
      <c r="DIK6" s="428"/>
      <c r="DIL6" s="428"/>
      <c r="DIM6" s="428"/>
      <c r="DIN6" s="428"/>
      <c r="DIO6" s="428"/>
      <c r="DIP6" s="428"/>
      <c r="DIQ6" s="428"/>
      <c r="DIR6" s="428"/>
      <c r="DIS6" s="428"/>
      <c r="DIT6" s="428"/>
      <c r="DIU6" s="428"/>
      <c r="DIV6" s="428"/>
      <c r="DIW6" s="428"/>
      <c r="DIX6" s="428"/>
      <c r="DIY6" s="428"/>
      <c r="DIZ6" s="428"/>
      <c r="DJA6" s="428"/>
      <c r="DJB6" s="428"/>
      <c r="DJC6" s="428"/>
      <c r="DJD6" s="428"/>
      <c r="DJE6" s="428"/>
      <c r="DJF6" s="428"/>
      <c r="DJG6" s="428"/>
      <c r="DJH6" s="428"/>
      <c r="DJI6" s="428"/>
      <c r="DJJ6" s="428"/>
      <c r="DJK6" s="428"/>
      <c r="DJL6" s="428"/>
      <c r="DJM6" s="428"/>
      <c r="DJN6" s="428"/>
      <c r="DJO6" s="428"/>
      <c r="DJP6" s="428"/>
      <c r="DJQ6" s="428"/>
      <c r="DJR6" s="428"/>
      <c r="DJS6" s="428"/>
      <c r="DJT6" s="428"/>
      <c r="DJU6" s="428"/>
      <c r="DJV6" s="428"/>
      <c r="DJW6" s="428"/>
      <c r="DJX6" s="428"/>
      <c r="DJY6" s="428"/>
      <c r="DJZ6" s="428"/>
      <c r="DKA6" s="428"/>
      <c r="DKB6" s="428"/>
      <c r="DKC6" s="428"/>
      <c r="DKD6" s="428"/>
      <c r="DKE6" s="428"/>
      <c r="DKF6" s="428"/>
      <c r="DKG6" s="428"/>
      <c r="DKH6" s="428"/>
      <c r="DKI6" s="428"/>
      <c r="DKJ6" s="428"/>
      <c r="DKK6" s="428"/>
      <c r="DKL6" s="428"/>
      <c r="DKM6" s="428"/>
      <c r="DKN6" s="428"/>
      <c r="DKO6" s="428"/>
      <c r="DKP6" s="428"/>
      <c r="DKQ6" s="428"/>
      <c r="DKR6" s="428"/>
      <c r="DKS6" s="428"/>
      <c r="DKT6" s="428"/>
      <c r="DKU6" s="428"/>
      <c r="DKV6" s="428"/>
      <c r="DKW6" s="428"/>
      <c r="DKX6" s="428"/>
      <c r="DKY6" s="428"/>
      <c r="DKZ6" s="428"/>
      <c r="DLA6" s="428"/>
      <c r="DLB6" s="428"/>
      <c r="DLC6" s="428"/>
      <c r="DLD6" s="428"/>
      <c r="DLE6" s="428"/>
      <c r="DLF6" s="428"/>
      <c r="DLG6" s="428"/>
      <c r="DLH6" s="428"/>
      <c r="DLI6" s="428"/>
      <c r="DLJ6" s="428"/>
      <c r="DLK6" s="428"/>
      <c r="DLL6" s="428"/>
      <c r="DLM6" s="428"/>
      <c r="DLN6" s="428"/>
      <c r="DLO6" s="428"/>
      <c r="DLP6" s="428"/>
      <c r="DLQ6" s="428"/>
      <c r="DLR6" s="428"/>
      <c r="DLS6" s="428"/>
      <c r="DLT6" s="428"/>
      <c r="DLU6" s="428"/>
      <c r="DLV6" s="428"/>
      <c r="DLW6" s="428"/>
      <c r="DLX6" s="428"/>
      <c r="DLY6" s="428"/>
      <c r="DLZ6" s="428"/>
      <c r="DMA6" s="428"/>
      <c r="DMB6" s="428"/>
      <c r="DMC6" s="428"/>
      <c r="DMD6" s="428"/>
      <c r="DME6" s="428"/>
      <c r="DMF6" s="428"/>
      <c r="DMG6" s="428"/>
      <c r="DMH6" s="428"/>
      <c r="DMI6" s="428"/>
      <c r="DMJ6" s="428"/>
      <c r="DMK6" s="428"/>
      <c r="DML6" s="428"/>
      <c r="DMM6" s="428"/>
      <c r="DMN6" s="428"/>
      <c r="DMO6" s="428"/>
      <c r="DMP6" s="428"/>
      <c r="DMQ6" s="428"/>
      <c r="DMR6" s="428"/>
      <c r="DMS6" s="428"/>
      <c r="DMT6" s="428"/>
      <c r="DMU6" s="428"/>
      <c r="DMV6" s="428"/>
      <c r="DMW6" s="428"/>
      <c r="DMX6" s="428"/>
      <c r="DMY6" s="428"/>
      <c r="DMZ6" s="428"/>
      <c r="DNA6" s="428"/>
      <c r="DNB6" s="428"/>
      <c r="DNC6" s="428"/>
      <c r="DND6" s="428"/>
      <c r="DNE6" s="428"/>
      <c r="DNF6" s="428"/>
      <c r="DNG6" s="428"/>
      <c r="DNH6" s="428"/>
      <c r="DNI6" s="428"/>
      <c r="DNJ6" s="428"/>
      <c r="DNK6" s="428"/>
      <c r="DNL6" s="428"/>
      <c r="DNM6" s="428"/>
      <c r="DNN6" s="428"/>
      <c r="DNO6" s="428"/>
      <c r="DNP6" s="428"/>
      <c r="DNQ6" s="428"/>
      <c r="DNR6" s="428"/>
      <c r="DNS6" s="428"/>
      <c r="DNT6" s="428"/>
      <c r="DNU6" s="428"/>
      <c r="DNV6" s="428"/>
      <c r="DNW6" s="428"/>
      <c r="DNX6" s="428"/>
      <c r="DNY6" s="428"/>
      <c r="DNZ6" s="428"/>
      <c r="DOA6" s="428"/>
      <c r="DOB6" s="428"/>
      <c r="DOC6" s="428"/>
      <c r="DOD6" s="428"/>
      <c r="DOE6" s="428"/>
      <c r="DOF6" s="428"/>
      <c r="DOG6" s="428"/>
      <c r="DOH6" s="428"/>
      <c r="DOI6" s="428"/>
      <c r="DOJ6" s="428"/>
      <c r="DOK6" s="428"/>
      <c r="DOL6" s="428"/>
      <c r="DOM6" s="428"/>
      <c r="DON6" s="428"/>
      <c r="DOO6" s="428"/>
      <c r="DOP6" s="428"/>
      <c r="DOQ6" s="428"/>
      <c r="DOR6" s="428"/>
      <c r="DOS6" s="428"/>
      <c r="DOT6" s="428"/>
      <c r="DOU6" s="428"/>
      <c r="DOV6" s="428"/>
      <c r="DOW6" s="428"/>
      <c r="DOX6" s="428"/>
      <c r="DOY6" s="428"/>
      <c r="DOZ6" s="428"/>
      <c r="DPA6" s="428"/>
      <c r="DPB6" s="428"/>
      <c r="DPC6" s="428"/>
      <c r="DPD6" s="428"/>
      <c r="DPE6" s="428"/>
      <c r="DPF6" s="428"/>
      <c r="DPG6" s="428"/>
      <c r="DPH6" s="428"/>
      <c r="DPI6" s="428"/>
      <c r="DPJ6" s="428"/>
      <c r="DPK6" s="428"/>
      <c r="DPL6" s="428"/>
      <c r="DPM6" s="428"/>
      <c r="DPN6" s="428"/>
      <c r="DPO6" s="428"/>
      <c r="DPP6" s="428"/>
      <c r="DPQ6" s="428"/>
      <c r="DPR6" s="428"/>
      <c r="DPS6" s="428"/>
      <c r="DPT6" s="428"/>
      <c r="DPU6" s="428"/>
      <c r="DPV6" s="428"/>
      <c r="DPW6" s="428"/>
      <c r="DPX6" s="428"/>
      <c r="DPY6" s="428"/>
      <c r="DPZ6" s="428"/>
      <c r="DQA6" s="428"/>
      <c r="DQB6" s="428"/>
      <c r="DQC6" s="428"/>
      <c r="DQD6" s="428"/>
      <c r="DQE6" s="428"/>
      <c r="DQF6" s="428"/>
      <c r="DQG6" s="428"/>
      <c r="DQH6" s="428"/>
      <c r="DQI6" s="428"/>
      <c r="DQJ6" s="428"/>
      <c r="DQK6" s="428"/>
      <c r="DQL6" s="428"/>
      <c r="DQM6" s="428"/>
      <c r="DQN6" s="428"/>
      <c r="DQO6" s="428"/>
      <c r="DQP6" s="428"/>
      <c r="DQQ6" s="428"/>
      <c r="DQR6" s="428"/>
      <c r="DQS6" s="428"/>
      <c r="DQT6" s="428"/>
      <c r="DQU6" s="428"/>
      <c r="DQV6" s="428"/>
      <c r="DQW6" s="428"/>
      <c r="DQX6" s="428"/>
      <c r="DQY6" s="428"/>
      <c r="DQZ6" s="428"/>
      <c r="DRA6" s="428"/>
      <c r="DRB6" s="428"/>
      <c r="DRC6" s="428"/>
      <c r="DRD6" s="428"/>
      <c r="DRE6" s="428"/>
      <c r="DRF6" s="428"/>
      <c r="DRG6" s="428"/>
      <c r="DRH6" s="428"/>
      <c r="DRI6" s="428"/>
      <c r="DRJ6" s="428"/>
      <c r="DRK6" s="428"/>
      <c r="DRL6" s="428"/>
      <c r="DRM6" s="428"/>
      <c r="DRN6" s="428"/>
      <c r="DRO6" s="428"/>
      <c r="DRP6" s="428"/>
      <c r="DRQ6" s="428"/>
      <c r="DRR6" s="428"/>
      <c r="DRS6" s="428"/>
      <c r="DRT6" s="428"/>
      <c r="DRU6" s="428"/>
      <c r="DRV6" s="428"/>
      <c r="DRW6" s="428"/>
      <c r="DRX6" s="428"/>
      <c r="DRY6" s="428"/>
      <c r="DRZ6" s="428"/>
      <c r="DSA6" s="428"/>
      <c r="DSB6" s="428"/>
      <c r="DSC6" s="428"/>
      <c r="DSD6" s="428"/>
      <c r="DSE6" s="428"/>
      <c r="DSF6" s="428"/>
      <c r="DSG6" s="428"/>
      <c r="DSH6" s="428"/>
      <c r="DSI6" s="428"/>
      <c r="DSJ6" s="428"/>
      <c r="DSK6" s="428"/>
      <c r="DSL6" s="428"/>
      <c r="DSM6" s="428"/>
      <c r="DSN6" s="428"/>
      <c r="DSO6" s="428"/>
      <c r="DSP6" s="428"/>
      <c r="DSQ6" s="428"/>
      <c r="DSR6" s="428"/>
      <c r="DSS6" s="428"/>
      <c r="DST6" s="428"/>
      <c r="DSU6" s="428"/>
      <c r="DSV6" s="428"/>
      <c r="DSW6" s="428"/>
      <c r="DSX6" s="428"/>
      <c r="DSY6" s="428"/>
      <c r="DSZ6" s="428"/>
      <c r="DTA6" s="428"/>
      <c r="DTB6" s="428"/>
      <c r="DTC6" s="428"/>
      <c r="DTD6" s="428"/>
      <c r="DTE6" s="428"/>
      <c r="DTF6" s="428"/>
      <c r="DTG6" s="428"/>
      <c r="DTH6" s="428"/>
      <c r="DTI6" s="428"/>
      <c r="DTJ6" s="428"/>
      <c r="DTK6" s="428"/>
      <c r="DTL6" s="428"/>
      <c r="DTM6" s="428"/>
      <c r="DTN6" s="428"/>
      <c r="DTO6" s="428"/>
      <c r="DTP6" s="428"/>
      <c r="DTQ6" s="428"/>
      <c r="DTR6" s="428"/>
      <c r="DTS6" s="428"/>
      <c r="DTT6" s="428"/>
      <c r="DTU6" s="428"/>
      <c r="DTV6" s="428"/>
      <c r="DTW6" s="428"/>
      <c r="DTX6" s="428"/>
      <c r="DTY6" s="428"/>
      <c r="DTZ6" s="428"/>
      <c r="DUA6" s="428"/>
      <c r="DUB6" s="428"/>
      <c r="DUC6" s="428"/>
      <c r="DUD6" s="428"/>
      <c r="DUE6" s="428"/>
      <c r="DUF6" s="428"/>
      <c r="DUG6" s="428"/>
      <c r="DUH6" s="428"/>
      <c r="DUI6" s="428"/>
      <c r="DUJ6" s="428"/>
      <c r="DUK6" s="428"/>
      <c r="DUL6" s="428"/>
      <c r="DUM6" s="428"/>
      <c r="DUN6" s="428"/>
      <c r="DUO6" s="428"/>
      <c r="DUP6" s="428"/>
      <c r="DUQ6" s="428"/>
      <c r="DUR6" s="428"/>
      <c r="DUS6" s="428"/>
      <c r="DUT6" s="428"/>
      <c r="DUU6" s="428"/>
      <c r="DUV6" s="428"/>
      <c r="DUW6" s="428"/>
      <c r="DUX6" s="428"/>
      <c r="DUY6" s="428"/>
      <c r="DUZ6" s="428"/>
      <c r="DVA6" s="428"/>
      <c r="DVB6" s="428"/>
      <c r="DVC6" s="428"/>
      <c r="DVD6" s="428"/>
      <c r="DVE6" s="428"/>
      <c r="DVF6" s="428"/>
      <c r="DVG6" s="428"/>
      <c r="DVH6" s="428"/>
      <c r="DVI6" s="428"/>
      <c r="DVJ6" s="428"/>
      <c r="DVK6" s="428"/>
      <c r="DVL6" s="428"/>
      <c r="DVM6" s="428"/>
      <c r="DVN6" s="428"/>
      <c r="DVO6" s="428"/>
      <c r="DVP6" s="428"/>
      <c r="DVQ6" s="428"/>
      <c r="DVR6" s="428"/>
      <c r="DVS6" s="428"/>
      <c r="DVT6" s="428"/>
      <c r="DVU6" s="428"/>
      <c r="DVV6" s="428"/>
      <c r="DVW6" s="428"/>
      <c r="DVX6" s="428"/>
      <c r="DVY6" s="428"/>
      <c r="DVZ6" s="428"/>
      <c r="DWA6" s="428"/>
      <c r="DWB6" s="428"/>
      <c r="DWC6" s="428"/>
      <c r="DWD6" s="428"/>
      <c r="DWE6" s="428"/>
      <c r="DWF6" s="428"/>
      <c r="DWG6" s="428"/>
      <c r="DWH6" s="428"/>
      <c r="DWI6" s="428"/>
      <c r="DWJ6" s="428"/>
      <c r="DWK6" s="428"/>
      <c r="DWL6" s="428"/>
      <c r="DWM6" s="428"/>
      <c r="DWN6" s="428"/>
      <c r="DWO6" s="428"/>
      <c r="DWP6" s="428"/>
      <c r="DWQ6" s="428"/>
      <c r="DWR6" s="428"/>
      <c r="DWS6" s="428"/>
      <c r="DWT6" s="428"/>
      <c r="DWU6" s="428"/>
      <c r="DWV6" s="428"/>
      <c r="DWW6" s="428"/>
      <c r="DWX6" s="428"/>
      <c r="DWY6" s="428"/>
      <c r="DWZ6" s="428"/>
      <c r="DXA6" s="428"/>
      <c r="DXB6" s="428"/>
      <c r="DXC6" s="428"/>
      <c r="DXD6" s="428"/>
      <c r="DXE6" s="428"/>
      <c r="DXF6" s="428"/>
      <c r="DXG6" s="428"/>
      <c r="DXH6" s="428"/>
      <c r="DXI6" s="428"/>
      <c r="DXJ6" s="428"/>
      <c r="DXK6" s="428"/>
      <c r="DXL6" s="428"/>
      <c r="DXM6" s="428"/>
      <c r="DXN6" s="428"/>
      <c r="DXO6" s="428"/>
      <c r="DXP6" s="428"/>
      <c r="DXQ6" s="428"/>
      <c r="DXR6" s="428"/>
      <c r="DXS6" s="428"/>
      <c r="DXT6" s="428"/>
      <c r="DXU6" s="428"/>
      <c r="DXV6" s="428"/>
      <c r="DXW6" s="428"/>
      <c r="DXX6" s="428"/>
      <c r="DXY6" s="428"/>
      <c r="DXZ6" s="428"/>
      <c r="DYA6" s="428"/>
      <c r="DYB6" s="428"/>
      <c r="DYC6" s="428"/>
      <c r="DYD6" s="428"/>
      <c r="DYE6" s="428"/>
      <c r="DYF6" s="428"/>
      <c r="DYG6" s="428"/>
      <c r="DYH6" s="428"/>
      <c r="DYI6" s="428"/>
      <c r="DYJ6" s="428"/>
      <c r="DYK6" s="428"/>
      <c r="DYL6" s="428"/>
      <c r="DYM6" s="428"/>
      <c r="DYN6" s="428"/>
      <c r="DYO6" s="428"/>
      <c r="DYP6" s="428"/>
      <c r="DYQ6" s="428"/>
      <c r="DYR6" s="428"/>
      <c r="DYS6" s="428"/>
      <c r="DYT6" s="428"/>
      <c r="DYU6" s="428"/>
      <c r="DYV6" s="428"/>
      <c r="DYW6" s="428"/>
      <c r="DYX6" s="428"/>
      <c r="DYY6" s="428"/>
      <c r="DYZ6" s="428"/>
      <c r="DZA6" s="428"/>
      <c r="DZB6" s="428"/>
      <c r="DZC6" s="428"/>
      <c r="DZD6" s="428"/>
      <c r="DZE6" s="428"/>
      <c r="DZF6" s="428"/>
      <c r="DZG6" s="428"/>
      <c r="DZH6" s="428"/>
      <c r="DZI6" s="428"/>
      <c r="DZJ6" s="428"/>
      <c r="DZK6" s="428"/>
      <c r="DZL6" s="428"/>
      <c r="DZM6" s="428"/>
      <c r="DZN6" s="428"/>
      <c r="DZO6" s="428"/>
      <c r="DZP6" s="428"/>
      <c r="DZQ6" s="428"/>
      <c r="DZR6" s="428"/>
      <c r="DZS6" s="428"/>
      <c r="DZT6" s="428"/>
      <c r="DZU6" s="428"/>
      <c r="DZV6" s="428"/>
      <c r="DZW6" s="428"/>
      <c r="DZX6" s="428"/>
      <c r="DZY6" s="428"/>
      <c r="DZZ6" s="428"/>
      <c r="EAA6" s="428"/>
      <c r="EAB6" s="428"/>
      <c r="EAC6" s="428"/>
      <c r="EAD6" s="428"/>
      <c r="EAE6" s="428"/>
      <c r="EAF6" s="428"/>
      <c r="EAG6" s="428"/>
      <c r="EAH6" s="428"/>
      <c r="EAI6" s="428"/>
      <c r="EAJ6" s="428"/>
      <c r="EAK6" s="428"/>
      <c r="EAL6" s="428"/>
      <c r="EAM6" s="428"/>
      <c r="EAN6" s="428"/>
      <c r="EAO6" s="428"/>
      <c r="EAP6" s="428"/>
      <c r="EAQ6" s="428"/>
      <c r="EAR6" s="428"/>
      <c r="EAS6" s="428"/>
      <c r="EAT6" s="428"/>
      <c r="EAU6" s="428"/>
      <c r="EAV6" s="428"/>
      <c r="EAW6" s="428"/>
      <c r="EAX6" s="428"/>
      <c r="EAY6" s="428"/>
      <c r="EAZ6" s="428"/>
      <c r="EBA6" s="428"/>
      <c r="EBB6" s="428"/>
      <c r="EBC6" s="428"/>
      <c r="EBD6" s="428"/>
      <c r="EBE6" s="428"/>
      <c r="EBF6" s="428"/>
      <c r="EBG6" s="428"/>
      <c r="EBH6" s="428"/>
      <c r="EBI6" s="428"/>
      <c r="EBJ6" s="428"/>
      <c r="EBK6" s="428"/>
      <c r="EBL6" s="428"/>
      <c r="EBM6" s="428"/>
      <c r="EBN6" s="428"/>
      <c r="EBO6" s="428"/>
      <c r="EBP6" s="428"/>
      <c r="EBQ6" s="428"/>
      <c r="EBR6" s="428"/>
      <c r="EBS6" s="428"/>
      <c r="EBT6" s="428"/>
      <c r="EBU6" s="428"/>
      <c r="EBV6" s="428"/>
      <c r="EBW6" s="428"/>
      <c r="EBX6" s="428"/>
      <c r="EBY6" s="428"/>
      <c r="EBZ6" s="428"/>
      <c r="ECA6" s="428"/>
      <c r="ECB6" s="428"/>
      <c r="ECC6" s="428"/>
      <c r="ECD6" s="428"/>
      <c r="ECE6" s="428"/>
      <c r="ECF6" s="428"/>
      <c r="ECG6" s="428"/>
      <c r="ECH6" s="428"/>
      <c r="ECI6" s="428"/>
      <c r="ECJ6" s="428"/>
      <c r="ECK6" s="428"/>
      <c r="ECL6" s="428"/>
      <c r="ECM6" s="428"/>
      <c r="ECN6" s="428"/>
      <c r="ECO6" s="428"/>
      <c r="ECP6" s="428"/>
      <c r="ECQ6" s="428"/>
      <c r="ECR6" s="428"/>
      <c r="ECS6" s="428"/>
      <c r="ECT6" s="428"/>
      <c r="ECU6" s="428"/>
      <c r="ECV6" s="428"/>
      <c r="ECW6" s="428"/>
      <c r="ECX6" s="428"/>
      <c r="ECY6" s="428"/>
      <c r="ECZ6" s="428"/>
      <c r="EDA6" s="428"/>
      <c r="EDB6" s="428"/>
      <c r="EDC6" s="428"/>
      <c r="EDD6" s="428"/>
      <c r="EDE6" s="428"/>
      <c r="EDF6" s="428"/>
      <c r="EDG6" s="428"/>
      <c r="EDH6" s="428"/>
      <c r="EDI6" s="428"/>
      <c r="EDJ6" s="428"/>
      <c r="EDK6" s="428"/>
      <c r="EDL6" s="428"/>
      <c r="EDM6" s="428"/>
      <c r="EDN6" s="428"/>
      <c r="EDO6" s="428"/>
      <c r="EDP6" s="428"/>
      <c r="EDQ6" s="428"/>
      <c r="EDR6" s="428"/>
      <c r="EDS6" s="428"/>
      <c r="EDT6" s="428"/>
      <c r="EDU6" s="428"/>
      <c r="EDV6" s="428"/>
      <c r="EDW6" s="428"/>
      <c r="EDX6" s="428"/>
      <c r="EDY6" s="428"/>
      <c r="EDZ6" s="428"/>
      <c r="EEA6" s="428"/>
      <c r="EEB6" s="428"/>
      <c r="EEC6" s="428"/>
      <c r="EED6" s="428"/>
      <c r="EEE6" s="428"/>
      <c r="EEF6" s="428"/>
      <c r="EEG6" s="428"/>
      <c r="EEH6" s="428"/>
      <c r="EEI6" s="428"/>
      <c r="EEJ6" s="428"/>
      <c r="EEK6" s="428"/>
      <c r="EEL6" s="428"/>
      <c r="EEM6" s="428"/>
      <c r="EEN6" s="428"/>
      <c r="EEO6" s="428"/>
      <c r="EEP6" s="428"/>
      <c r="EEQ6" s="428"/>
      <c r="EER6" s="428"/>
      <c r="EES6" s="428"/>
      <c r="EET6" s="428"/>
      <c r="EEU6" s="428"/>
      <c r="EEV6" s="428"/>
      <c r="EEW6" s="428"/>
      <c r="EEX6" s="428"/>
      <c r="EEY6" s="428"/>
      <c r="EEZ6" s="428"/>
      <c r="EFA6" s="428"/>
      <c r="EFB6" s="428"/>
      <c r="EFC6" s="428"/>
      <c r="EFD6" s="428"/>
      <c r="EFE6" s="428"/>
      <c r="EFF6" s="428"/>
      <c r="EFG6" s="428"/>
      <c r="EFH6" s="428"/>
      <c r="EFI6" s="428"/>
      <c r="EFJ6" s="428"/>
      <c r="EFK6" s="428"/>
      <c r="EFL6" s="428"/>
      <c r="EFM6" s="428"/>
      <c r="EFN6" s="428"/>
      <c r="EFO6" s="428"/>
      <c r="EFP6" s="428"/>
      <c r="EFQ6" s="428"/>
      <c r="EFR6" s="428"/>
      <c r="EFS6" s="428"/>
      <c r="EFT6" s="428"/>
      <c r="EFU6" s="428"/>
      <c r="EFV6" s="428"/>
      <c r="EFW6" s="428"/>
      <c r="EFX6" s="428"/>
      <c r="EFY6" s="428"/>
      <c r="EFZ6" s="428"/>
      <c r="EGA6" s="428"/>
      <c r="EGB6" s="428"/>
      <c r="EGC6" s="428"/>
      <c r="EGD6" s="428"/>
      <c r="EGE6" s="428"/>
      <c r="EGF6" s="428"/>
      <c r="EGG6" s="428"/>
      <c r="EGH6" s="428"/>
      <c r="EGI6" s="428"/>
      <c r="EGJ6" s="428"/>
      <c r="EGK6" s="428"/>
      <c r="EGL6" s="428"/>
      <c r="EGM6" s="428"/>
      <c r="EGN6" s="428"/>
      <c r="EGO6" s="428"/>
      <c r="EGP6" s="428"/>
      <c r="EGQ6" s="428"/>
      <c r="EGR6" s="428"/>
      <c r="EGS6" s="428"/>
      <c r="EGT6" s="428"/>
      <c r="EGU6" s="428"/>
      <c r="EGV6" s="428"/>
      <c r="EGW6" s="428"/>
      <c r="EGX6" s="428"/>
      <c r="EGY6" s="428"/>
      <c r="EGZ6" s="428"/>
      <c r="EHA6" s="428"/>
      <c r="EHB6" s="428"/>
      <c r="EHC6" s="428"/>
      <c r="EHD6" s="428"/>
      <c r="EHE6" s="428"/>
      <c r="EHF6" s="428"/>
      <c r="EHG6" s="428"/>
      <c r="EHH6" s="428"/>
      <c r="EHI6" s="428"/>
      <c r="EHJ6" s="428"/>
      <c r="EHK6" s="428"/>
      <c r="EHL6" s="428"/>
      <c r="EHM6" s="428"/>
      <c r="EHN6" s="428"/>
      <c r="EHO6" s="428"/>
      <c r="EHP6" s="428"/>
      <c r="EHQ6" s="428"/>
      <c r="EHR6" s="428"/>
      <c r="EHS6" s="428"/>
      <c r="EHT6" s="428"/>
      <c r="EHU6" s="428"/>
      <c r="EHV6" s="428"/>
      <c r="EHW6" s="428"/>
      <c r="EHX6" s="428"/>
      <c r="EHY6" s="428"/>
      <c r="EHZ6" s="428"/>
      <c r="EIA6" s="428"/>
      <c r="EIB6" s="428"/>
      <c r="EIC6" s="428"/>
      <c r="EID6" s="428"/>
      <c r="EIE6" s="428"/>
      <c r="EIF6" s="428"/>
      <c r="EIG6" s="428"/>
      <c r="EIH6" s="428"/>
      <c r="EII6" s="428"/>
      <c r="EIJ6" s="428"/>
      <c r="EIK6" s="428"/>
      <c r="EIL6" s="428"/>
      <c r="EIM6" s="428"/>
      <c r="EIN6" s="428"/>
      <c r="EIO6" s="428"/>
      <c r="EIP6" s="428"/>
      <c r="EIQ6" s="428"/>
      <c r="EIR6" s="428"/>
      <c r="EIS6" s="428"/>
      <c r="EIT6" s="428"/>
      <c r="EIU6" s="428"/>
      <c r="EIV6" s="428"/>
      <c r="EIW6" s="428"/>
      <c r="EIX6" s="428"/>
      <c r="EIY6" s="428"/>
      <c r="EIZ6" s="428"/>
      <c r="EJA6" s="428"/>
      <c r="EJB6" s="428"/>
      <c r="EJC6" s="428"/>
      <c r="EJD6" s="428"/>
      <c r="EJE6" s="428"/>
      <c r="EJF6" s="428"/>
      <c r="EJG6" s="428"/>
      <c r="EJH6" s="428"/>
      <c r="EJI6" s="428"/>
      <c r="EJJ6" s="428"/>
      <c r="EJK6" s="428"/>
      <c r="EJL6" s="428"/>
      <c r="EJM6" s="428"/>
      <c r="EJN6" s="428"/>
      <c r="EJO6" s="428"/>
      <c r="EJP6" s="428"/>
      <c r="EJQ6" s="428"/>
      <c r="EJR6" s="428"/>
      <c r="EJS6" s="428"/>
      <c r="EJT6" s="428"/>
      <c r="EJU6" s="428"/>
      <c r="EJV6" s="428"/>
      <c r="EJW6" s="428"/>
      <c r="EJX6" s="428"/>
      <c r="EJY6" s="428"/>
      <c r="EJZ6" s="428"/>
      <c r="EKA6" s="428"/>
      <c r="EKB6" s="428"/>
      <c r="EKC6" s="428"/>
      <c r="EKD6" s="428"/>
      <c r="EKE6" s="428"/>
      <c r="EKF6" s="428"/>
      <c r="EKG6" s="428"/>
      <c r="EKH6" s="428"/>
      <c r="EKI6" s="428"/>
      <c r="EKJ6" s="428"/>
      <c r="EKK6" s="428"/>
      <c r="EKL6" s="428"/>
      <c r="EKM6" s="428"/>
      <c r="EKN6" s="428"/>
      <c r="EKO6" s="428"/>
      <c r="EKP6" s="428"/>
      <c r="EKQ6" s="428"/>
      <c r="EKR6" s="428"/>
      <c r="EKS6" s="428"/>
      <c r="EKT6" s="428"/>
      <c r="EKU6" s="428"/>
      <c r="EKV6" s="428"/>
      <c r="EKW6" s="428"/>
      <c r="EKX6" s="428"/>
      <c r="EKY6" s="428"/>
      <c r="EKZ6" s="428"/>
      <c r="ELA6" s="428"/>
      <c r="ELB6" s="428"/>
      <c r="ELC6" s="428"/>
      <c r="ELD6" s="428"/>
      <c r="ELE6" s="428"/>
      <c r="ELF6" s="428"/>
      <c r="ELG6" s="428"/>
      <c r="ELH6" s="428"/>
      <c r="ELI6" s="428"/>
      <c r="ELJ6" s="428"/>
      <c r="ELK6" s="428"/>
      <c r="ELL6" s="428"/>
      <c r="ELM6" s="428"/>
      <c r="ELN6" s="428"/>
      <c r="ELO6" s="428"/>
      <c r="ELP6" s="428"/>
      <c r="ELQ6" s="428"/>
      <c r="ELR6" s="428"/>
      <c r="ELS6" s="428"/>
      <c r="ELT6" s="428"/>
      <c r="ELU6" s="428"/>
      <c r="ELV6" s="428"/>
      <c r="ELW6" s="428"/>
      <c r="ELX6" s="428"/>
      <c r="ELY6" s="428"/>
      <c r="ELZ6" s="428"/>
      <c r="EMA6" s="428"/>
      <c r="EMB6" s="428"/>
      <c r="EMC6" s="428"/>
      <c r="EMD6" s="428"/>
      <c r="EME6" s="428"/>
      <c r="EMF6" s="428"/>
      <c r="EMG6" s="428"/>
      <c r="EMH6" s="428"/>
      <c r="EMI6" s="428"/>
      <c r="EMJ6" s="428"/>
      <c r="EMK6" s="428"/>
      <c r="EML6" s="428"/>
      <c r="EMM6" s="428"/>
      <c r="EMN6" s="428"/>
      <c r="EMO6" s="428"/>
      <c r="EMP6" s="428"/>
      <c r="EMQ6" s="428"/>
      <c r="EMR6" s="428"/>
      <c r="EMS6" s="428"/>
      <c r="EMT6" s="428"/>
      <c r="EMU6" s="428"/>
      <c r="EMV6" s="428"/>
      <c r="EMW6" s="428"/>
      <c r="EMX6" s="428"/>
      <c r="EMY6" s="428"/>
      <c r="EMZ6" s="428"/>
      <c r="ENA6" s="428"/>
      <c r="ENB6" s="428"/>
      <c r="ENC6" s="428"/>
      <c r="END6" s="428"/>
      <c r="ENE6" s="428"/>
      <c r="ENF6" s="428"/>
      <c r="ENG6" s="428"/>
      <c r="ENH6" s="428"/>
      <c r="ENI6" s="428"/>
      <c r="ENJ6" s="428"/>
      <c r="ENK6" s="428"/>
      <c r="ENL6" s="428"/>
      <c r="ENM6" s="428"/>
      <c r="ENN6" s="428"/>
      <c r="ENO6" s="428"/>
      <c r="ENP6" s="428"/>
      <c r="ENQ6" s="428"/>
      <c r="ENR6" s="428"/>
      <c r="ENS6" s="428"/>
      <c r="ENT6" s="428"/>
      <c r="ENU6" s="428"/>
      <c r="ENV6" s="428"/>
      <c r="ENW6" s="428"/>
      <c r="ENX6" s="428"/>
      <c r="ENY6" s="428"/>
      <c r="ENZ6" s="428"/>
      <c r="EOA6" s="428"/>
      <c r="EOB6" s="428"/>
      <c r="EOC6" s="428"/>
      <c r="EOD6" s="428"/>
      <c r="EOE6" s="428"/>
      <c r="EOF6" s="428"/>
      <c r="EOG6" s="428"/>
      <c r="EOH6" s="428"/>
      <c r="EOI6" s="428"/>
      <c r="EOJ6" s="428"/>
      <c r="EOK6" s="428"/>
      <c r="EOL6" s="428"/>
      <c r="EOM6" s="428"/>
      <c r="EON6" s="428"/>
      <c r="EOO6" s="428"/>
      <c r="EOP6" s="428"/>
      <c r="EOQ6" s="428"/>
      <c r="EOR6" s="428"/>
      <c r="EOS6" s="428"/>
      <c r="EOT6" s="428"/>
      <c r="EOU6" s="428"/>
      <c r="EOV6" s="428"/>
      <c r="EOW6" s="428"/>
      <c r="EOX6" s="428"/>
      <c r="EOY6" s="428"/>
      <c r="EOZ6" s="428"/>
      <c r="EPA6" s="428"/>
      <c r="EPB6" s="428"/>
      <c r="EPC6" s="428"/>
      <c r="EPD6" s="428"/>
      <c r="EPE6" s="428"/>
      <c r="EPF6" s="428"/>
      <c r="EPG6" s="428"/>
      <c r="EPH6" s="428"/>
      <c r="EPI6" s="428"/>
      <c r="EPJ6" s="428"/>
      <c r="EPK6" s="428"/>
      <c r="EPL6" s="428"/>
      <c r="EPM6" s="428"/>
      <c r="EPN6" s="428"/>
      <c r="EPO6" s="428"/>
      <c r="EPP6" s="428"/>
      <c r="EPQ6" s="428"/>
      <c r="EPR6" s="428"/>
      <c r="EPS6" s="428"/>
      <c r="EPT6" s="428"/>
      <c r="EPU6" s="428"/>
      <c r="EPV6" s="428"/>
      <c r="EPW6" s="428"/>
      <c r="EPX6" s="428"/>
      <c r="EPY6" s="428"/>
      <c r="EPZ6" s="428"/>
      <c r="EQA6" s="428"/>
      <c r="EQB6" s="428"/>
      <c r="EQC6" s="428"/>
      <c r="EQD6" s="428"/>
      <c r="EQE6" s="428"/>
      <c r="EQF6" s="428"/>
      <c r="EQG6" s="428"/>
      <c r="EQH6" s="428"/>
      <c r="EQI6" s="428"/>
      <c r="EQJ6" s="428"/>
      <c r="EQK6" s="428"/>
      <c r="EQL6" s="428"/>
      <c r="EQM6" s="428"/>
      <c r="EQN6" s="428"/>
      <c r="EQO6" s="428"/>
      <c r="EQP6" s="428"/>
      <c r="EQQ6" s="428"/>
      <c r="EQR6" s="428"/>
      <c r="EQS6" s="428"/>
      <c r="EQT6" s="428"/>
      <c r="EQU6" s="428"/>
      <c r="EQV6" s="428"/>
      <c r="EQW6" s="428"/>
      <c r="EQX6" s="428"/>
      <c r="EQY6" s="428"/>
      <c r="EQZ6" s="428"/>
      <c r="ERA6" s="428"/>
      <c r="ERB6" s="428"/>
      <c r="ERC6" s="428"/>
      <c r="ERD6" s="428"/>
      <c r="ERE6" s="428"/>
      <c r="ERF6" s="428"/>
      <c r="ERG6" s="428"/>
      <c r="ERH6" s="428"/>
      <c r="ERI6" s="428"/>
      <c r="ERJ6" s="428"/>
      <c r="ERK6" s="428"/>
      <c r="ERL6" s="428"/>
      <c r="ERM6" s="428"/>
      <c r="ERN6" s="428"/>
      <c r="ERO6" s="428"/>
      <c r="ERP6" s="428"/>
      <c r="ERQ6" s="428"/>
      <c r="ERR6" s="428"/>
      <c r="ERS6" s="428"/>
      <c r="ERT6" s="428"/>
      <c r="ERU6" s="428"/>
      <c r="ERV6" s="428"/>
      <c r="ERW6" s="428"/>
      <c r="ERX6" s="428"/>
      <c r="ERY6" s="428"/>
      <c r="ERZ6" s="428"/>
      <c r="ESA6" s="428"/>
      <c r="ESB6" s="428"/>
      <c r="ESC6" s="428"/>
      <c r="ESD6" s="428"/>
      <c r="ESE6" s="428"/>
      <c r="ESF6" s="428"/>
      <c r="ESG6" s="428"/>
      <c r="ESH6" s="428"/>
      <c r="ESI6" s="428"/>
      <c r="ESJ6" s="428"/>
      <c r="ESK6" s="428"/>
      <c r="ESL6" s="428"/>
      <c r="ESM6" s="428"/>
      <c r="ESN6" s="428"/>
      <c r="ESO6" s="428"/>
      <c r="ESP6" s="428"/>
      <c r="ESQ6" s="428"/>
      <c r="ESR6" s="428"/>
      <c r="ESS6" s="428"/>
      <c r="EST6" s="428"/>
      <c r="ESU6" s="428"/>
      <c r="ESV6" s="428"/>
      <c r="ESW6" s="428"/>
      <c r="ESX6" s="428"/>
      <c r="ESY6" s="428"/>
      <c r="ESZ6" s="428"/>
      <c r="ETA6" s="428"/>
      <c r="ETB6" s="428"/>
      <c r="ETC6" s="428"/>
      <c r="ETD6" s="428"/>
      <c r="ETE6" s="428"/>
      <c r="ETF6" s="428"/>
      <c r="ETG6" s="428"/>
      <c r="ETH6" s="428"/>
      <c r="ETI6" s="428"/>
      <c r="ETJ6" s="428"/>
      <c r="ETK6" s="428"/>
      <c r="ETL6" s="428"/>
      <c r="ETM6" s="428"/>
      <c r="ETN6" s="428"/>
      <c r="ETO6" s="428"/>
      <c r="ETP6" s="428"/>
      <c r="ETQ6" s="428"/>
      <c r="ETR6" s="428"/>
      <c r="ETS6" s="428"/>
      <c r="ETT6" s="428"/>
      <c r="ETU6" s="428"/>
      <c r="ETV6" s="428"/>
      <c r="ETW6" s="428"/>
      <c r="ETX6" s="428"/>
      <c r="ETY6" s="428"/>
      <c r="ETZ6" s="428"/>
      <c r="EUA6" s="428"/>
      <c r="EUB6" s="428"/>
      <c r="EUC6" s="428"/>
      <c r="EUD6" s="428"/>
      <c r="EUE6" s="428"/>
      <c r="EUF6" s="428"/>
      <c r="EUG6" s="428"/>
      <c r="EUH6" s="428"/>
      <c r="EUI6" s="428"/>
      <c r="EUJ6" s="428"/>
      <c r="EUK6" s="428"/>
      <c r="EUL6" s="428"/>
      <c r="EUM6" s="428"/>
      <c r="EUN6" s="428"/>
      <c r="EUO6" s="428"/>
      <c r="EUP6" s="428"/>
      <c r="EUQ6" s="428"/>
      <c r="EUR6" s="428"/>
      <c r="EUS6" s="428"/>
      <c r="EUT6" s="428"/>
      <c r="EUU6" s="428"/>
      <c r="EUV6" s="428"/>
      <c r="EUW6" s="428"/>
      <c r="EUX6" s="428"/>
      <c r="EUY6" s="428"/>
      <c r="EUZ6" s="428"/>
      <c r="EVA6" s="428"/>
      <c r="EVB6" s="428"/>
      <c r="EVC6" s="428"/>
      <c r="EVD6" s="428"/>
      <c r="EVE6" s="428"/>
      <c r="EVF6" s="428"/>
      <c r="EVG6" s="428"/>
      <c r="EVH6" s="428"/>
      <c r="EVI6" s="428"/>
      <c r="EVJ6" s="428"/>
      <c r="EVK6" s="428"/>
      <c r="EVL6" s="428"/>
      <c r="EVM6" s="428"/>
      <c r="EVN6" s="428"/>
      <c r="EVO6" s="428"/>
      <c r="EVP6" s="428"/>
      <c r="EVQ6" s="428"/>
      <c r="EVR6" s="428"/>
      <c r="EVS6" s="428"/>
      <c r="EVT6" s="428"/>
      <c r="EVU6" s="428"/>
      <c r="EVV6" s="428"/>
      <c r="EVW6" s="428"/>
      <c r="EVX6" s="428"/>
      <c r="EVY6" s="428"/>
      <c r="EVZ6" s="428"/>
      <c r="EWA6" s="428"/>
      <c r="EWB6" s="428"/>
      <c r="EWC6" s="428"/>
      <c r="EWD6" s="428"/>
      <c r="EWE6" s="428"/>
      <c r="EWF6" s="428"/>
      <c r="EWG6" s="428"/>
      <c r="EWH6" s="428"/>
      <c r="EWI6" s="428"/>
      <c r="EWJ6" s="428"/>
      <c r="EWK6" s="428"/>
      <c r="EWL6" s="428"/>
      <c r="EWM6" s="428"/>
      <c r="EWN6" s="428"/>
      <c r="EWO6" s="428"/>
      <c r="EWP6" s="428"/>
      <c r="EWQ6" s="428"/>
      <c r="EWR6" s="428"/>
      <c r="EWS6" s="428"/>
      <c r="EWT6" s="428"/>
      <c r="EWU6" s="428"/>
      <c r="EWV6" s="428"/>
      <c r="EWW6" s="428"/>
      <c r="EWX6" s="428"/>
      <c r="EWY6" s="428"/>
      <c r="EWZ6" s="428"/>
      <c r="EXA6" s="428"/>
      <c r="EXB6" s="428"/>
      <c r="EXC6" s="428"/>
      <c r="EXD6" s="428"/>
      <c r="EXE6" s="428"/>
      <c r="EXF6" s="428"/>
      <c r="EXG6" s="428"/>
      <c r="EXH6" s="428"/>
      <c r="EXI6" s="428"/>
      <c r="EXJ6" s="428"/>
      <c r="EXK6" s="428"/>
      <c r="EXL6" s="428"/>
      <c r="EXM6" s="428"/>
      <c r="EXN6" s="428"/>
      <c r="EXO6" s="428"/>
      <c r="EXP6" s="428"/>
      <c r="EXQ6" s="428"/>
      <c r="EXR6" s="428"/>
      <c r="EXS6" s="428"/>
      <c r="EXT6" s="428"/>
      <c r="EXU6" s="428"/>
      <c r="EXV6" s="428"/>
      <c r="EXW6" s="428"/>
      <c r="EXX6" s="428"/>
      <c r="EXY6" s="428"/>
      <c r="EXZ6" s="428"/>
      <c r="EYA6" s="428"/>
      <c r="EYB6" s="428"/>
      <c r="EYC6" s="428"/>
      <c r="EYD6" s="428"/>
      <c r="EYE6" s="428"/>
      <c r="EYF6" s="428"/>
      <c r="EYG6" s="428"/>
      <c r="EYH6" s="428"/>
      <c r="EYI6" s="428"/>
      <c r="EYJ6" s="428"/>
      <c r="EYK6" s="428"/>
      <c r="EYL6" s="428"/>
      <c r="EYM6" s="428"/>
      <c r="EYN6" s="428"/>
      <c r="EYO6" s="428"/>
      <c r="EYP6" s="428"/>
      <c r="EYQ6" s="428"/>
      <c r="EYR6" s="428"/>
      <c r="EYS6" s="428"/>
      <c r="EYT6" s="428"/>
      <c r="EYU6" s="428"/>
      <c r="EYV6" s="428"/>
      <c r="EYW6" s="428"/>
      <c r="EYX6" s="428"/>
      <c r="EYY6" s="428"/>
      <c r="EYZ6" s="428"/>
      <c r="EZA6" s="428"/>
      <c r="EZB6" s="428"/>
      <c r="EZC6" s="428"/>
      <c r="EZD6" s="428"/>
      <c r="EZE6" s="428"/>
      <c r="EZF6" s="428"/>
      <c r="EZG6" s="428"/>
      <c r="EZH6" s="428"/>
      <c r="EZI6" s="428"/>
      <c r="EZJ6" s="428"/>
      <c r="EZK6" s="428"/>
      <c r="EZL6" s="428"/>
      <c r="EZM6" s="428"/>
      <c r="EZN6" s="428"/>
      <c r="EZO6" s="428"/>
      <c r="EZP6" s="428"/>
      <c r="EZQ6" s="428"/>
      <c r="EZR6" s="428"/>
      <c r="EZS6" s="428"/>
      <c r="EZT6" s="428"/>
      <c r="EZU6" s="428"/>
      <c r="EZV6" s="428"/>
      <c r="EZW6" s="428"/>
      <c r="EZX6" s="428"/>
      <c r="EZY6" s="428"/>
      <c r="EZZ6" s="428"/>
      <c r="FAA6" s="428"/>
      <c r="FAB6" s="428"/>
      <c r="FAC6" s="428"/>
      <c r="FAD6" s="428"/>
      <c r="FAE6" s="428"/>
      <c r="FAF6" s="428"/>
      <c r="FAG6" s="428"/>
      <c r="FAH6" s="428"/>
      <c r="FAI6" s="428"/>
      <c r="FAJ6" s="428"/>
      <c r="FAK6" s="428"/>
      <c r="FAL6" s="428"/>
      <c r="FAM6" s="428"/>
      <c r="FAN6" s="428"/>
      <c r="FAO6" s="428"/>
      <c r="FAP6" s="428"/>
      <c r="FAQ6" s="428"/>
      <c r="FAR6" s="428"/>
      <c r="FAS6" s="428"/>
      <c r="FAT6" s="428"/>
      <c r="FAU6" s="428"/>
      <c r="FAV6" s="428"/>
      <c r="FAW6" s="428"/>
      <c r="FAX6" s="428"/>
      <c r="FAY6" s="428"/>
      <c r="FAZ6" s="428"/>
      <c r="FBA6" s="428"/>
      <c r="FBB6" s="428"/>
      <c r="FBC6" s="428"/>
      <c r="FBD6" s="428"/>
      <c r="FBE6" s="428"/>
      <c r="FBF6" s="428"/>
      <c r="FBG6" s="428"/>
      <c r="FBH6" s="428"/>
      <c r="FBI6" s="428"/>
      <c r="FBJ6" s="428"/>
      <c r="FBK6" s="428"/>
      <c r="FBL6" s="428"/>
      <c r="FBM6" s="428"/>
      <c r="FBN6" s="428"/>
      <c r="FBO6" s="428"/>
      <c r="FBP6" s="428"/>
      <c r="FBQ6" s="428"/>
      <c r="FBR6" s="428"/>
      <c r="FBS6" s="428"/>
      <c r="FBT6" s="428"/>
      <c r="FBU6" s="428"/>
      <c r="FBV6" s="428"/>
      <c r="FBW6" s="428"/>
      <c r="FBX6" s="428"/>
      <c r="FBY6" s="428"/>
      <c r="FBZ6" s="428"/>
      <c r="FCA6" s="428"/>
      <c r="FCB6" s="428"/>
      <c r="FCC6" s="428"/>
      <c r="FCD6" s="428"/>
      <c r="FCE6" s="428"/>
      <c r="FCF6" s="428"/>
      <c r="FCG6" s="428"/>
      <c r="FCH6" s="428"/>
      <c r="FCI6" s="428"/>
      <c r="FCJ6" s="428"/>
      <c r="FCK6" s="428"/>
      <c r="FCL6" s="428"/>
      <c r="FCM6" s="428"/>
      <c r="FCN6" s="428"/>
      <c r="FCO6" s="428"/>
      <c r="FCP6" s="428"/>
      <c r="FCQ6" s="428"/>
      <c r="FCR6" s="428"/>
      <c r="FCS6" s="428"/>
      <c r="FCT6" s="428"/>
      <c r="FCU6" s="428"/>
      <c r="FCV6" s="428"/>
      <c r="FCW6" s="428"/>
      <c r="FCX6" s="428"/>
      <c r="FCY6" s="428"/>
      <c r="FCZ6" s="428"/>
      <c r="FDA6" s="428"/>
      <c r="FDB6" s="428"/>
      <c r="FDC6" s="428"/>
      <c r="FDD6" s="428"/>
      <c r="FDE6" s="428"/>
      <c r="FDF6" s="428"/>
      <c r="FDG6" s="428"/>
      <c r="FDH6" s="428"/>
      <c r="FDI6" s="428"/>
      <c r="FDJ6" s="428"/>
      <c r="FDK6" s="428"/>
      <c r="FDL6" s="428"/>
      <c r="FDM6" s="428"/>
      <c r="FDN6" s="428"/>
      <c r="FDO6" s="428"/>
      <c r="FDP6" s="428"/>
      <c r="FDQ6" s="428"/>
      <c r="FDR6" s="428"/>
      <c r="FDS6" s="428"/>
      <c r="FDT6" s="428"/>
      <c r="FDU6" s="428"/>
      <c r="FDV6" s="428"/>
      <c r="FDW6" s="428"/>
      <c r="FDX6" s="428"/>
      <c r="FDY6" s="428"/>
      <c r="FDZ6" s="428"/>
      <c r="FEA6" s="428"/>
      <c r="FEB6" s="428"/>
      <c r="FEC6" s="428"/>
      <c r="FED6" s="428"/>
      <c r="FEE6" s="428"/>
      <c r="FEF6" s="428"/>
      <c r="FEG6" s="428"/>
      <c r="FEH6" s="428"/>
      <c r="FEI6" s="428"/>
      <c r="FEJ6" s="428"/>
      <c r="FEK6" s="428"/>
      <c r="FEL6" s="428"/>
      <c r="FEM6" s="428"/>
      <c r="FEN6" s="428"/>
      <c r="FEO6" s="428"/>
      <c r="FEP6" s="428"/>
      <c r="FEQ6" s="428"/>
      <c r="FER6" s="428"/>
      <c r="FES6" s="428"/>
      <c r="FET6" s="428"/>
      <c r="FEU6" s="428"/>
      <c r="FEV6" s="428"/>
      <c r="FEW6" s="428"/>
      <c r="FEX6" s="428"/>
      <c r="FEY6" s="428"/>
      <c r="FEZ6" s="428"/>
      <c r="FFA6" s="428"/>
      <c r="FFB6" s="428"/>
      <c r="FFC6" s="428"/>
      <c r="FFD6" s="428"/>
      <c r="FFE6" s="428"/>
      <c r="FFF6" s="428"/>
      <c r="FFG6" s="428"/>
      <c r="FFH6" s="428"/>
      <c r="FFI6" s="428"/>
      <c r="FFJ6" s="428"/>
      <c r="FFK6" s="428"/>
      <c r="FFL6" s="428"/>
      <c r="FFM6" s="428"/>
      <c r="FFN6" s="428"/>
      <c r="FFO6" s="428"/>
      <c r="FFP6" s="428"/>
      <c r="FFQ6" s="428"/>
      <c r="FFR6" s="428"/>
      <c r="FFS6" s="428"/>
      <c r="FFT6" s="428"/>
      <c r="FFU6" s="428"/>
      <c r="FFV6" s="428"/>
      <c r="FFW6" s="428"/>
      <c r="FFX6" s="428"/>
      <c r="FFY6" s="428"/>
      <c r="FFZ6" s="428"/>
      <c r="FGA6" s="428"/>
      <c r="FGB6" s="428"/>
      <c r="FGC6" s="428"/>
      <c r="FGD6" s="428"/>
      <c r="FGE6" s="428"/>
      <c r="FGF6" s="428"/>
      <c r="FGG6" s="428"/>
      <c r="FGH6" s="428"/>
      <c r="FGI6" s="428"/>
      <c r="FGJ6" s="428"/>
      <c r="FGK6" s="428"/>
      <c r="FGL6" s="428"/>
      <c r="FGM6" s="428"/>
      <c r="FGN6" s="428"/>
      <c r="FGO6" s="428"/>
      <c r="FGP6" s="428"/>
      <c r="FGQ6" s="428"/>
      <c r="FGR6" s="428"/>
      <c r="FGS6" s="428"/>
      <c r="FGT6" s="428"/>
      <c r="FGU6" s="428"/>
      <c r="FGV6" s="428"/>
      <c r="FGW6" s="428"/>
      <c r="FGX6" s="428"/>
      <c r="FGY6" s="428"/>
      <c r="FGZ6" s="428"/>
      <c r="FHA6" s="428"/>
      <c r="FHB6" s="428"/>
      <c r="FHC6" s="428"/>
      <c r="FHD6" s="428"/>
      <c r="FHE6" s="428"/>
      <c r="FHF6" s="428"/>
      <c r="FHG6" s="428"/>
      <c r="FHH6" s="428"/>
      <c r="FHI6" s="428"/>
      <c r="FHJ6" s="428"/>
      <c r="FHK6" s="428"/>
      <c r="FHL6" s="428"/>
      <c r="FHM6" s="428"/>
      <c r="FHN6" s="428"/>
      <c r="FHO6" s="428"/>
      <c r="FHP6" s="428"/>
      <c r="FHQ6" s="428"/>
      <c r="FHR6" s="428"/>
      <c r="FHS6" s="428"/>
      <c r="FHT6" s="428"/>
      <c r="FHU6" s="428"/>
      <c r="FHV6" s="428"/>
      <c r="FHW6" s="428"/>
      <c r="FHX6" s="428"/>
      <c r="FHY6" s="428"/>
      <c r="FHZ6" s="428"/>
      <c r="FIA6" s="428"/>
      <c r="FIB6" s="428"/>
      <c r="FIC6" s="428"/>
      <c r="FID6" s="428"/>
      <c r="FIE6" s="428"/>
      <c r="FIF6" s="428"/>
      <c r="FIG6" s="428"/>
      <c r="FIH6" s="428"/>
      <c r="FII6" s="428"/>
      <c r="FIJ6" s="428"/>
      <c r="FIK6" s="428"/>
      <c r="FIL6" s="428"/>
      <c r="FIM6" s="428"/>
      <c r="FIN6" s="428"/>
      <c r="FIO6" s="428"/>
      <c r="FIP6" s="428"/>
      <c r="FIQ6" s="428"/>
      <c r="FIR6" s="428"/>
      <c r="FIS6" s="428"/>
      <c r="FIT6" s="428"/>
      <c r="FIU6" s="428"/>
      <c r="FIV6" s="428"/>
      <c r="FIW6" s="428"/>
      <c r="FIX6" s="428"/>
      <c r="FIY6" s="428"/>
      <c r="FIZ6" s="428"/>
      <c r="FJA6" s="428"/>
      <c r="FJB6" s="428"/>
      <c r="FJC6" s="428"/>
      <c r="FJD6" s="428"/>
      <c r="FJE6" s="428"/>
      <c r="FJF6" s="428"/>
      <c r="FJG6" s="428"/>
      <c r="FJH6" s="428"/>
      <c r="FJI6" s="428"/>
      <c r="FJJ6" s="428"/>
      <c r="FJK6" s="428"/>
      <c r="FJL6" s="428"/>
      <c r="FJM6" s="428"/>
      <c r="FJN6" s="428"/>
      <c r="FJO6" s="428"/>
      <c r="FJP6" s="428"/>
      <c r="FJQ6" s="428"/>
      <c r="FJR6" s="428"/>
      <c r="FJS6" s="428"/>
      <c r="FJT6" s="428"/>
      <c r="FJU6" s="428"/>
      <c r="FJV6" s="428"/>
      <c r="FJW6" s="428"/>
      <c r="FJX6" s="428"/>
      <c r="FJY6" s="428"/>
      <c r="FJZ6" s="428"/>
      <c r="FKA6" s="428"/>
      <c r="FKB6" s="428"/>
      <c r="FKC6" s="428"/>
      <c r="FKD6" s="428"/>
      <c r="FKE6" s="428"/>
      <c r="FKF6" s="428"/>
      <c r="FKG6" s="428"/>
      <c r="FKH6" s="428"/>
      <c r="FKI6" s="428"/>
      <c r="FKJ6" s="428"/>
      <c r="FKK6" s="428"/>
      <c r="FKL6" s="428"/>
      <c r="FKM6" s="428"/>
      <c r="FKN6" s="428"/>
      <c r="FKO6" s="428"/>
      <c r="FKP6" s="428"/>
      <c r="FKQ6" s="428"/>
      <c r="FKR6" s="428"/>
      <c r="FKS6" s="428"/>
      <c r="FKT6" s="428"/>
      <c r="FKU6" s="428"/>
      <c r="FKV6" s="428"/>
      <c r="FKW6" s="428"/>
      <c r="FKX6" s="428"/>
      <c r="FKY6" s="428"/>
      <c r="FKZ6" s="428"/>
      <c r="FLA6" s="428"/>
      <c r="FLB6" s="428"/>
      <c r="FLC6" s="428"/>
      <c r="FLD6" s="428"/>
      <c r="FLE6" s="428"/>
      <c r="FLF6" s="428"/>
      <c r="FLG6" s="428"/>
      <c r="FLH6" s="428"/>
      <c r="FLI6" s="428"/>
      <c r="FLJ6" s="428"/>
      <c r="FLK6" s="428"/>
      <c r="FLL6" s="428"/>
      <c r="FLM6" s="428"/>
      <c r="FLN6" s="428"/>
      <c r="FLO6" s="428"/>
      <c r="FLP6" s="428"/>
      <c r="FLQ6" s="428"/>
      <c r="FLR6" s="428"/>
      <c r="FLS6" s="428"/>
      <c r="FLT6" s="428"/>
      <c r="FLU6" s="428"/>
      <c r="FLV6" s="428"/>
      <c r="FLW6" s="428"/>
      <c r="FLX6" s="428"/>
      <c r="FLY6" s="428"/>
      <c r="FLZ6" s="428"/>
      <c r="FMA6" s="428"/>
      <c r="FMB6" s="428"/>
      <c r="FMC6" s="428"/>
      <c r="FMD6" s="428"/>
      <c r="FME6" s="428"/>
      <c r="FMF6" s="428"/>
      <c r="FMG6" s="428"/>
      <c r="FMH6" s="428"/>
      <c r="FMI6" s="428"/>
      <c r="FMJ6" s="428"/>
      <c r="FMK6" s="428"/>
      <c r="FML6" s="428"/>
      <c r="FMM6" s="428"/>
      <c r="FMN6" s="428"/>
      <c r="FMO6" s="428"/>
      <c r="FMP6" s="428"/>
      <c r="FMQ6" s="428"/>
      <c r="FMR6" s="428"/>
      <c r="FMS6" s="428"/>
      <c r="FMT6" s="428"/>
      <c r="FMU6" s="428"/>
      <c r="FMV6" s="428"/>
      <c r="FMW6" s="428"/>
      <c r="FMX6" s="428"/>
      <c r="FMY6" s="428"/>
      <c r="FMZ6" s="428"/>
      <c r="FNA6" s="428"/>
      <c r="FNB6" s="428"/>
      <c r="FNC6" s="428"/>
      <c r="FND6" s="428"/>
      <c r="FNE6" s="428"/>
      <c r="FNF6" s="428"/>
      <c r="FNG6" s="428"/>
      <c r="FNH6" s="428"/>
      <c r="FNI6" s="428"/>
      <c r="FNJ6" s="428"/>
      <c r="FNK6" s="428"/>
      <c r="FNL6" s="428"/>
      <c r="FNM6" s="428"/>
      <c r="FNN6" s="428"/>
      <c r="FNO6" s="428"/>
      <c r="FNP6" s="428"/>
      <c r="FNQ6" s="428"/>
      <c r="FNR6" s="428"/>
      <c r="FNS6" s="428"/>
      <c r="FNT6" s="428"/>
      <c r="FNU6" s="428"/>
      <c r="FNV6" s="428"/>
      <c r="FNW6" s="428"/>
      <c r="FNX6" s="428"/>
      <c r="FNY6" s="428"/>
      <c r="FNZ6" s="428"/>
      <c r="FOA6" s="428"/>
      <c r="FOB6" s="428"/>
      <c r="FOC6" s="428"/>
      <c r="FOD6" s="428"/>
      <c r="FOE6" s="428"/>
      <c r="FOF6" s="428"/>
      <c r="FOG6" s="428"/>
      <c r="FOH6" s="428"/>
      <c r="FOI6" s="428"/>
      <c r="FOJ6" s="428"/>
      <c r="FOK6" s="428"/>
      <c r="FOL6" s="428"/>
      <c r="FOM6" s="428"/>
      <c r="FON6" s="428"/>
      <c r="FOO6" s="428"/>
      <c r="FOP6" s="428"/>
      <c r="FOQ6" s="428"/>
      <c r="FOR6" s="428"/>
      <c r="FOS6" s="428"/>
      <c r="FOT6" s="428"/>
      <c r="FOU6" s="428"/>
      <c r="FOV6" s="428"/>
      <c r="FOW6" s="428"/>
      <c r="FOX6" s="428"/>
      <c r="FOY6" s="428"/>
      <c r="FOZ6" s="428"/>
      <c r="FPA6" s="428"/>
      <c r="FPB6" s="428"/>
      <c r="FPC6" s="428"/>
      <c r="FPD6" s="428"/>
      <c r="FPE6" s="428"/>
      <c r="FPF6" s="428"/>
      <c r="FPG6" s="428"/>
      <c r="FPH6" s="428"/>
      <c r="FPI6" s="428"/>
      <c r="FPJ6" s="428"/>
      <c r="FPK6" s="428"/>
      <c r="FPL6" s="428"/>
      <c r="FPM6" s="428"/>
      <c r="FPN6" s="428"/>
      <c r="FPO6" s="428"/>
      <c r="FPP6" s="428"/>
      <c r="FPQ6" s="428"/>
      <c r="FPR6" s="428"/>
      <c r="FPS6" s="428"/>
      <c r="FPT6" s="428"/>
      <c r="FPU6" s="428"/>
      <c r="FPV6" s="428"/>
      <c r="FPW6" s="428"/>
      <c r="FPX6" s="428"/>
      <c r="FPY6" s="428"/>
      <c r="FPZ6" s="428"/>
      <c r="FQA6" s="428"/>
      <c r="FQB6" s="428"/>
      <c r="FQC6" s="428"/>
      <c r="FQD6" s="428"/>
      <c r="FQE6" s="428"/>
      <c r="FQF6" s="428"/>
      <c r="FQG6" s="428"/>
      <c r="FQH6" s="428"/>
      <c r="FQI6" s="428"/>
      <c r="FQJ6" s="428"/>
      <c r="FQK6" s="428"/>
      <c r="FQL6" s="428"/>
      <c r="FQM6" s="428"/>
      <c r="FQN6" s="428"/>
      <c r="FQO6" s="428"/>
      <c r="FQP6" s="428"/>
      <c r="FQQ6" s="428"/>
      <c r="FQR6" s="428"/>
      <c r="FQS6" s="428"/>
      <c r="FQT6" s="428"/>
      <c r="FQU6" s="428"/>
      <c r="FQV6" s="428"/>
      <c r="FQW6" s="428"/>
      <c r="FQX6" s="428"/>
      <c r="FQY6" s="428"/>
      <c r="FQZ6" s="428"/>
      <c r="FRA6" s="428"/>
      <c r="FRB6" s="428"/>
      <c r="FRC6" s="428"/>
      <c r="FRD6" s="428"/>
      <c r="FRE6" s="428"/>
      <c r="FRF6" s="428"/>
      <c r="FRG6" s="428"/>
      <c r="FRH6" s="428"/>
      <c r="FRI6" s="428"/>
      <c r="FRJ6" s="428"/>
      <c r="FRK6" s="428"/>
      <c r="FRL6" s="428"/>
      <c r="FRM6" s="428"/>
      <c r="FRN6" s="428"/>
      <c r="FRO6" s="428"/>
      <c r="FRP6" s="428"/>
      <c r="FRQ6" s="428"/>
      <c r="FRR6" s="428"/>
      <c r="FRS6" s="428"/>
      <c r="FRT6" s="428"/>
      <c r="FRU6" s="428"/>
      <c r="FRV6" s="428"/>
      <c r="FRW6" s="428"/>
      <c r="FRX6" s="428"/>
      <c r="FRY6" s="428"/>
      <c r="FRZ6" s="428"/>
      <c r="FSA6" s="428"/>
      <c r="FSB6" s="428"/>
      <c r="FSC6" s="428"/>
      <c r="FSD6" s="428"/>
      <c r="FSE6" s="428"/>
      <c r="FSF6" s="428"/>
      <c r="FSG6" s="428"/>
      <c r="FSH6" s="428"/>
      <c r="FSI6" s="428"/>
      <c r="FSJ6" s="428"/>
      <c r="FSK6" s="428"/>
      <c r="FSL6" s="428"/>
      <c r="FSM6" s="428"/>
      <c r="FSN6" s="428"/>
      <c r="FSO6" s="428"/>
      <c r="FSP6" s="428"/>
      <c r="FSQ6" s="428"/>
      <c r="FSR6" s="428"/>
      <c r="FSS6" s="428"/>
      <c r="FST6" s="428"/>
      <c r="FSU6" s="428"/>
      <c r="FSV6" s="428"/>
      <c r="FSW6" s="428"/>
      <c r="FSX6" s="428"/>
      <c r="FSY6" s="428"/>
      <c r="FSZ6" s="428"/>
      <c r="FTA6" s="428"/>
      <c r="FTB6" s="428"/>
      <c r="FTC6" s="428"/>
      <c r="FTD6" s="428"/>
      <c r="FTE6" s="428"/>
      <c r="FTF6" s="428"/>
      <c r="FTG6" s="428"/>
      <c r="FTH6" s="428"/>
      <c r="FTI6" s="428"/>
      <c r="FTJ6" s="428"/>
      <c r="FTK6" s="428"/>
      <c r="FTL6" s="428"/>
      <c r="FTM6" s="428"/>
      <c r="FTN6" s="428"/>
      <c r="FTO6" s="428"/>
      <c r="FTP6" s="428"/>
      <c r="FTQ6" s="428"/>
      <c r="FTR6" s="428"/>
      <c r="FTS6" s="428"/>
      <c r="FTT6" s="428"/>
      <c r="FTU6" s="428"/>
      <c r="FTV6" s="428"/>
      <c r="FTW6" s="428"/>
      <c r="FTX6" s="428"/>
      <c r="FTY6" s="428"/>
      <c r="FTZ6" s="428"/>
      <c r="FUA6" s="428"/>
      <c r="FUB6" s="428"/>
      <c r="FUC6" s="428"/>
      <c r="FUD6" s="428"/>
      <c r="FUE6" s="428"/>
      <c r="FUF6" s="428"/>
      <c r="FUG6" s="428"/>
      <c r="FUH6" s="428"/>
      <c r="FUI6" s="428"/>
      <c r="FUJ6" s="428"/>
      <c r="FUK6" s="428"/>
      <c r="FUL6" s="428"/>
      <c r="FUM6" s="428"/>
      <c r="FUN6" s="428"/>
      <c r="FUO6" s="428"/>
      <c r="FUP6" s="428"/>
      <c r="FUQ6" s="428"/>
      <c r="FUR6" s="428"/>
      <c r="FUS6" s="428"/>
      <c r="FUT6" s="428"/>
      <c r="FUU6" s="428"/>
      <c r="FUV6" s="428"/>
      <c r="FUW6" s="428"/>
      <c r="FUX6" s="428"/>
      <c r="FUY6" s="428"/>
      <c r="FUZ6" s="428"/>
      <c r="FVA6" s="428"/>
      <c r="FVB6" s="428"/>
      <c r="FVC6" s="428"/>
      <c r="FVD6" s="428"/>
      <c r="FVE6" s="428"/>
      <c r="FVF6" s="428"/>
      <c r="FVG6" s="428"/>
      <c r="FVH6" s="428"/>
      <c r="FVI6" s="428"/>
      <c r="FVJ6" s="428"/>
      <c r="FVK6" s="428"/>
      <c r="FVL6" s="428"/>
      <c r="FVM6" s="428"/>
      <c r="FVN6" s="428"/>
      <c r="FVO6" s="428"/>
      <c r="FVP6" s="428"/>
      <c r="FVQ6" s="428"/>
      <c r="FVR6" s="428"/>
      <c r="FVS6" s="428"/>
      <c r="FVT6" s="428"/>
      <c r="FVU6" s="428"/>
      <c r="FVV6" s="428"/>
      <c r="FVW6" s="428"/>
      <c r="FVX6" s="428"/>
      <c r="FVY6" s="428"/>
      <c r="FVZ6" s="428"/>
      <c r="FWA6" s="428"/>
      <c r="FWB6" s="428"/>
      <c r="FWC6" s="428"/>
      <c r="FWD6" s="428"/>
      <c r="FWE6" s="428"/>
      <c r="FWF6" s="428"/>
      <c r="FWG6" s="428"/>
      <c r="FWH6" s="428"/>
      <c r="FWI6" s="428"/>
      <c r="FWJ6" s="428"/>
      <c r="FWK6" s="428"/>
      <c r="FWL6" s="428"/>
      <c r="FWM6" s="428"/>
      <c r="FWN6" s="428"/>
      <c r="FWO6" s="428"/>
      <c r="FWP6" s="428"/>
      <c r="FWQ6" s="428"/>
      <c r="FWR6" s="428"/>
      <c r="FWS6" s="428"/>
      <c r="FWT6" s="428"/>
      <c r="FWU6" s="428"/>
      <c r="FWV6" s="428"/>
      <c r="FWW6" s="428"/>
      <c r="FWX6" s="428"/>
      <c r="FWY6" s="428"/>
      <c r="FWZ6" s="428"/>
      <c r="FXA6" s="428"/>
      <c r="FXB6" s="428"/>
      <c r="FXC6" s="428"/>
      <c r="FXD6" s="428"/>
      <c r="FXE6" s="428"/>
      <c r="FXF6" s="428"/>
      <c r="FXG6" s="428"/>
      <c r="FXH6" s="428"/>
      <c r="FXI6" s="428"/>
      <c r="FXJ6" s="428"/>
      <c r="FXK6" s="428"/>
      <c r="FXL6" s="428"/>
      <c r="FXM6" s="428"/>
      <c r="FXN6" s="428"/>
      <c r="FXO6" s="428"/>
      <c r="FXP6" s="428"/>
      <c r="FXQ6" s="428"/>
      <c r="FXR6" s="428"/>
      <c r="FXS6" s="428"/>
      <c r="FXT6" s="428"/>
      <c r="FXU6" s="428"/>
      <c r="FXV6" s="428"/>
      <c r="FXW6" s="428"/>
      <c r="FXX6" s="428"/>
      <c r="FXY6" s="428"/>
      <c r="FXZ6" s="428"/>
      <c r="FYA6" s="428"/>
      <c r="FYB6" s="428"/>
      <c r="FYC6" s="428"/>
      <c r="FYD6" s="428"/>
      <c r="FYE6" s="428"/>
      <c r="FYF6" s="428"/>
      <c r="FYG6" s="428"/>
      <c r="FYH6" s="428"/>
      <c r="FYI6" s="428"/>
      <c r="FYJ6" s="428"/>
      <c r="FYK6" s="428"/>
      <c r="FYL6" s="428"/>
      <c r="FYM6" s="428"/>
      <c r="FYN6" s="428"/>
      <c r="FYO6" s="428"/>
      <c r="FYP6" s="428"/>
      <c r="FYQ6" s="428"/>
      <c r="FYR6" s="428"/>
      <c r="FYS6" s="428"/>
      <c r="FYT6" s="428"/>
      <c r="FYU6" s="428"/>
      <c r="FYV6" s="428"/>
      <c r="FYW6" s="428"/>
      <c r="FYX6" s="428"/>
      <c r="FYY6" s="428"/>
      <c r="FYZ6" s="428"/>
      <c r="FZA6" s="428"/>
      <c r="FZB6" s="428"/>
      <c r="FZC6" s="428"/>
      <c r="FZD6" s="428"/>
      <c r="FZE6" s="428"/>
      <c r="FZF6" s="428"/>
      <c r="FZG6" s="428"/>
      <c r="FZH6" s="428"/>
      <c r="FZI6" s="428"/>
      <c r="FZJ6" s="428"/>
      <c r="FZK6" s="428"/>
      <c r="FZL6" s="428"/>
      <c r="FZM6" s="428"/>
      <c r="FZN6" s="428"/>
      <c r="FZO6" s="428"/>
      <c r="FZP6" s="428"/>
      <c r="FZQ6" s="428"/>
      <c r="FZR6" s="428"/>
      <c r="FZS6" s="428"/>
      <c r="FZT6" s="428"/>
      <c r="FZU6" s="428"/>
      <c r="FZV6" s="428"/>
      <c r="FZW6" s="428"/>
      <c r="FZX6" s="428"/>
      <c r="FZY6" s="428"/>
      <c r="FZZ6" s="428"/>
      <c r="GAA6" s="428"/>
      <c r="GAB6" s="428"/>
      <c r="GAC6" s="428"/>
      <c r="GAD6" s="428"/>
      <c r="GAE6" s="428"/>
      <c r="GAF6" s="428"/>
      <c r="GAG6" s="428"/>
      <c r="GAH6" s="428"/>
      <c r="GAI6" s="428"/>
      <c r="GAJ6" s="428"/>
      <c r="GAK6" s="428"/>
      <c r="GAL6" s="428"/>
      <c r="GAM6" s="428"/>
      <c r="GAN6" s="428"/>
      <c r="GAO6" s="428"/>
      <c r="GAP6" s="428"/>
      <c r="GAQ6" s="428"/>
      <c r="GAR6" s="428"/>
      <c r="GAS6" s="428"/>
      <c r="GAT6" s="428"/>
      <c r="GAU6" s="428"/>
      <c r="GAV6" s="428"/>
      <c r="GAW6" s="428"/>
      <c r="GAX6" s="428"/>
      <c r="GAY6" s="428"/>
      <c r="GAZ6" s="428"/>
      <c r="GBA6" s="428"/>
      <c r="GBB6" s="428"/>
      <c r="GBC6" s="428"/>
      <c r="GBD6" s="428"/>
      <c r="GBE6" s="428"/>
      <c r="GBF6" s="428"/>
      <c r="GBG6" s="428"/>
      <c r="GBH6" s="428"/>
      <c r="GBI6" s="428"/>
      <c r="GBJ6" s="428"/>
      <c r="GBK6" s="428"/>
      <c r="GBL6" s="428"/>
      <c r="GBM6" s="428"/>
      <c r="GBN6" s="428"/>
      <c r="GBO6" s="428"/>
      <c r="GBP6" s="428"/>
      <c r="GBQ6" s="428"/>
      <c r="GBR6" s="428"/>
      <c r="GBS6" s="428"/>
      <c r="GBT6" s="428"/>
      <c r="GBU6" s="428"/>
      <c r="GBV6" s="428"/>
      <c r="GBW6" s="428"/>
      <c r="GBX6" s="428"/>
      <c r="GBY6" s="428"/>
      <c r="GBZ6" s="428"/>
      <c r="GCA6" s="428"/>
      <c r="GCB6" s="428"/>
      <c r="GCC6" s="428"/>
      <c r="GCD6" s="428"/>
      <c r="GCE6" s="428"/>
      <c r="GCF6" s="428"/>
      <c r="GCG6" s="428"/>
      <c r="GCH6" s="428"/>
      <c r="GCI6" s="428"/>
      <c r="GCJ6" s="428"/>
      <c r="GCK6" s="428"/>
      <c r="GCL6" s="428"/>
      <c r="GCM6" s="428"/>
      <c r="GCN6" s="428"/>
      <c r="GCO6" s="428"/>
      <c r="GCP6" s="428"/>
      <c r="GCQ6" s="428"/>
      <c r="GCR6" s="428"/>
      <c r="GCS6" s="428"/>
      <c r="GCT6" s="428"/>
      <c r="GCU6" s="428"/>
      <c r="GCV6" s="428"/>
      <c r="GCW6" s="428"/>
      <c r="GCX6" s="428"/>
      <c r="GCY6" s="428"/>
      <c r="GCZ6" s="428"/>
      <c r="GDA6" s="428"/>
      <c r="GDB6" s="428"/>
      <c r="GDC6" s="428"/>
      <c r="GDD6" s="428"/>
      <c r="GDE6" s="428"/>
      <c r="GDF6" s="428"/>
      <c r="GDG6" s="428"/>
      <c r="GDH6" s="428"/>
      <c r="GDI6" s="428"/>
      <c r="GDJ6" s="428"/>
      <c r="GDK6" s="428"/>
      <c r="GDL6" s="428"/>
      <c r="GDM6" s="428"/>
      <c r="GDN6" s="428"/>
      <c r="GDO6" s="428"/>
      <c r="GDP6" s="428"/>
      <c r="GDQ6" s="428"/>
      <c r="GDR6" s="428"/>
      <c r="GDS6" s="428"/>
      <c r="GDT6" s="428"/>
      <c r="GDU6" s="428"/>
      <c r="GDV6" s="428"/>
      <c r="GDW6" s="428"/>
      <c r="GDX6" s="428"/>
      <c r="GDY6" s="428"/>
      <c r="GDZ6" s="428"/>
      <c r="GEA6" s="428"/>
      <c r="GEB6" s="428"/>
      <c r="GEC6" s="428"/>
      <c r="GED6" s="428"/>
      <c r="GEE6" s="428"/>
      <c r="GEF6" s="428"/>
      <c r="GEG6" s="428"/>
      <c r="GEH6" s="428"/>
      <c r="GEI6" s="428"/>
      <c r="GEJ6" s="428"/>
      <c r="GEK6" s="428"/>
      <c r="GEL6" s="428"/>
      <c r="GEM6" s="428"/>
      <c r="GEN6" s="428"/>
      <c r="GEO6" s="428"/>
      <c r="GEP6" s="428"/>
      <c r="GEQ6" s="428"/>
      <c r="GER6" s="428"/>
      <c r="GES6" s="428"/>
      <c r="GET6" s="428"/>
      <c r="GEU6" s="428"/>
      <c r="GEV6" s="428"/>
      <c r="GEW6" s="428"/>
      <c r="GEX6" s="428"/>
      <c r="GEY6" s="428"/>
      <c r="GEZ6" s="428"/>
      <c r="GFA6" s="428"/>
      <c r="GFB6" s="428"/>
      <c r="GFC6" s="428"/>
      <c r="GFD6" s="428"/>
      <c r="GFE6" s="428"/>
      <c r="GFF6" s="428"/>
      <c r="GFG6" s="428"/>
      <c r="GFH6" s="428"/>
      <c r="GFI6" s="428"/>
      <c r="GFJ6" s="428"/>
      <c r="GFK6" s="428"/>
      <c r="GFL6" s="428"/>
      <c r="GFM6" s="428"/>
      <c r="GFN6" s="428"/>
      <c r="GFO6" s="428"/>
      <c r="GFP6" s="428"/>
      <c r="GFQ6" s="428"/>
      <c r="GFR6" s="428"/>
      <c r="GFS6" s="428"/>
      <c r="GFT6" s="428"/>
      <c r="GFU6" s="428"/>
      <c r="GFV6" s="428"/>
      <c r="GFW6" s="428"/>
      <c r="GFX6" s="428"/>
      <c r="GFY6" s="428"/>
      <c r="GFZ6" s="428"/>
      <c r="GGA6" s="428"/>
      <c r="GGB6" s="428"/>
      <c r="GGC6" s="428"/>
      <c r="GGD6" s="428"/>
      <c r="GGE6" s="428"/>
      <c r="GGF6" s="428"/>
      <c r="GGG6" s="428"/>
      <c r="GGH6" s="428"/>
      <c r="GGI6" s="428"/>
      <c r="GGJ6" s="428"/>
      <c r="GGK6" s="428"/>
      <c r="GGL6" s="428"/>
      <c r="GGM6" s="428"/>
      <c r="GGN6" s="428"/>
      <c r="GGO6" s="428"/>
      <c r="GGP6" s="428"/>
      <c r="GGQ6" s="428"/>
      <c r="GGR6" s="428"/>
      <c r="GGS6" s="428"/>
      <c r="GGT6" s="428"/>
      <c r="GGU6" s="428"/>
      <c r="GGV6" s="428"/>
      <c r="GGW6" s="428"/>
      <c r="GGX6" s="428"/>
      <c r="GGY6" s="428"/>
      <c r="GGZ6" s="428"/>
      <c r="GHA6" s="428"/>
      <c r="GHB6" s="428"/>
      <c r="GHC6" s="428"/>
      <c r="GHD6" s="428"/>
      <c r="GHE6" s="428"/>
      <c r="GHF6" s="428"/>
      <c r="GHG6" s="428"/>
      <c r="GHH6" s="428"/>
      <c r="GHI6" s="428"/>
      <c r="GHJ6" s="428"/>
      <c r="GHK6" s="428"/>
      <c r="GHL6" s="428"/>
      <c r="GHM6" s="428"/>
      <c r="GHN6" s="428"/>
      <c r="GHO6" s="428"/>
      <c r="GHP6" s="428"/>
      <c r="GHQ6" s="428"/>
      <c r="GHR6" s="428"/>
      <c r="GHS6" s="428"/>
      <c r="GHT6" s="428"/>
      <c r="GHU6" s="428"/>
      <c r="GHV6" s="428"/>
      <c r="GHW6" s="428"/>
      <c r="GHX6" s="428"/>
      <c r="GHY6" s="428"/>
      <c r="GHZ6" s="428"/>
      <c r="GIA6" s="428"/>
      <c r="GIB6" s="428"/>
      <c r="GIC6" s="428"/>
      <c r="GID6" s="428"/>
      <c r="GIE6" s="428"/>
      <c r="GIF6" s="428"/>
      <c r="GIG6" s="428"/>
      <c r="GIH6" s="428"/>
      <c r="GII6" s="428"/>
      <c r="GIJ6" s="428"/>
      <c r="GIK6" s="428"/>
      <c r="GIL6" s="428"/>
      <c r="GIM6" s="428"/>
      <c r="GIN6" s="428"/>
      <c r="GIO6" s="428"/>
      <c r="GIP6" s="428"/>
      <c r="GIQ6" s="428"/>
      <c r="GIR6" s="428"/>
      <c r="GIS6" s="428"/>
      <c r="GIT6" s="428"/>
      <c r="GIU6" s="428"/>
      <c r="GIV6" s="428"/>
      <c r="GIW6" s="428"/>
      <c r="GIX6" s="428"/>
      <c r="GIY6" s="428"/>
      <c r="GIZ6" s="428"/>
      <c r="GJA6" s="428"/>
      <c r="GJB6" s="428"/>
      <c r="GJC6" s="428"/>
      <c r="GJD6" s="428"/>
      <c r="GJE6" s="428"/>
      <c r="GJF6" s="428"/>
      <c r="GJG6" s="428"/>
      <c r="GJH6" s="428"/>
      <c r="GJI6" s="428"/>
      <c r="GJJ6" s="428"/>
      <c r="GJK6" s="428"/>
      <c r="GJL6" s="428"/>
      <c r="GJM6" s="428"/>
      <c r="GJN6" s="428"/>
      <c r="GJO6" s="428"/>
      <c r="GJP6" s="428"/>
      <c r="GJQ6" s="428"/>
      <c r="GJR6" s="428"/>
      <c r="GJS6" s="428"/>
      <c r="GJT6" s="428"/>
      <c r="GJU6" s="428"/>
      <c r="GJV6" s="428"/>
      <c r="GJW6" s="428"/>
      <c r="GJX6" s="428"/>
      <c r="GJY6" s="428"/>
      <c r="GJZ6" s="428"/>
      <c r="GKA6" s="428"/>
      <c r="GKB6" s="428"/>
      <c r="GKC6" s="428"/>
      <c r="GKD6" s="428"/>
      <c r="GKE6" s="428"/>
      <c r="GKF6" s="428"/>
      <c r="GKG6" s="428"/>
      <c r="GKH6" s="428"/>
      <c r="GKI6" s="428"/>
      <c r="GKJ6" s="428"/>
      <c r="GKK6" s="428"/>
      <c r="GKL6" s="428"/>
      <c r="GKM6" s="428"/>
      <c r="GKN6" s="428"/>
      <c r="GKO6" s="428"/>
      <c r="GKP6" s="428"/>
      <c r="GKQ6" s="428"/>
      <c r="GKR6" s="428"/>
      <c r="GKS6" s="428"/>
      <c r="GKT6" s="428"/>
      <c r="GKU6" s="428"/>
      <c r="GKV6" s="428"/>
      <c r="GKW6" s="428"/>
      <c r="GKX6" s="428"/>
      <c r="GKY6" s="428"/>
      <c r="GKZ6" s="428"/>
      <c r="GLA6" s="428"/>
      <c r="GLB6" s="428"/>
      <c r="GLC6" s="428"/>
      <c r="GLD6" s="428"/>
      <c r="GLE6" s="428"/>
      <c r="GLF6" s="428"/>
      <c r="GLG6" s="428"/>
      <c r="GLH6" s="428"/>
      <c r="GLI6" s="428"/>
      <c r="GLJ6" s="428"/>
      <c r="GLK6" s="428"/>
      <c r="GLL6" s="428"/>
      <c r="GLM6" s="428"/>
      <c r="GLN6" s="428"/>
      <c r="GLO6" s="428"/>
      <c r="GLP6" s="428"/>
      <c r="GLQ6" s="428"/>
      <c r="GLR6" s="428"/>
      <c r="GLS6" s="428"/>
      <c r="GLT6" s="428"/>
      <c r="GLU6" s="428"/>
      <c r="GLV6" s="428"/>
      <c r="GLW6" s="428"/>
      <c r="GLX6" s="428"/>
      <c r="GLY6" s="428"/>
      <c r="GLZ6" s="428"/>
      <c r="GMA6" s="428"/>
      <c r="GMB6" s="428"/>
      <c r="GMC6" s="428"/>
      <c r="GMD6" s="428"/>
      <c r="GME6" s="428"/>
      <c r="GMF6" s="428"/>
      <c r="GMG6" s="428"/>
      <c r="GMH6" s="428"/>
      <c r="GMI6" s="428"/>
      <c r="GMJ6" s="428"/>
      <c r="GMK6" s="428"/>
      <c r="GML6" s="428"/>
      <c r="GMM6" s="428"/>
      <c r="GMN6" s="428"/>
      <c r="GMO6" s="428"/>
      <c r="GMP6" s="428"/>
      <c r="GMQ6" s="428"/>
      <c r="GMR6" s="428"/>
      <c r="GMS6" s="428"/>
      <c r="GMT6" s="428"/>
      <c r="GMU6" s="428"/>
      <c r="GMV6" s="428"/>
      <c r="GMW6" s="428"/>
      <c r="GMX6" s="428"/>
      <c r="GMY6" s="428"/>
      <c r="GMZ6" s="428"/>
      <c r="GNA6" s="428"/>
      <c r="GNB6" s="428"/>
      <c r="GNC6" s="428"/>
      <c r="GND6" s="428"/>
      <c r="GNE6" s="428"/>
      <c r="GNF6" s="428"/>
      <c r="GNG6" s="428"/>
      <c r="GNH6" s="428"/>
      <c r="GNI6" s="428"/>
      <c r="GNJ6" s="428"/>
      <c r="GNK6" s="428"/>
      <c r="GNL6" s="428"/>
      <c r="GNM6" s="428"/>
      <c r="GNN6" s="428"/>
      <c r="GNO6" s="428"/>
      <c r="GNP6" s="428"/>
      <c r="GNQ6" s="428"/>
      <c r="GNR6" s="428"/>
      <c r="GNS6" s="428"/>
      <c r="GNT6" s="428"/>
      <c r="GNU6" s="428"/>
      <c r="GNV6" s="428"/>
      <c r="GNW6" s="428"/>
      <c r="GNX6" s="428"/>
      <c r="GNY6" s="428"/>
      <c r="GNZ6" s="428"/>
      <c r="GOA6" s="428"/>
      <c r="GOB6" s="428"/>
      <c r="GOC6" s="428"/>
      <c r="GOD6" s="428"/>
      <c r="GOE6" s="428"/>
      <c r="GOF6" s="428"/>
      <c r="GOG6" s="428"/>
      <c r="GOH6" s="428"/>
      <c r="GOI6" s="428"/>
      <c r="GOJ6" s="428"/>
      <c r="GOK6" s="428"/>
      <c r="GOL6" s="428"/>
      <c r="GOM6" s="428"/>
      <c r="GON6" s="428"/>
      <c r="GOO6" s="428"/>
      <c r="GOP6" s="428"/>
      <c r="GOQ6" s="428"/>
      <c r="GOR6" s="428"/>
      <c r="GOS6" s="428"/>
      <c r="GOT6" s="428"/>
      <c r="GOU6" s="428"/>
      <c r="GOV6" s="428"/>
      <c r="GOW6" s="428"/>
      <c r="GOX6" s="428"/>
      <c r="GOY6" s="428"/>
      <c r="GOZ6" s="428"/>
      <c r="GPA6" s="428"/>
      <c r="GPB6" s="428"/>
      <c r="GPC6" s="428"/>
      <c r="GPD6" s="428"/>
      <c r="GPE6" s="428"/>
      <c r="GPF6" s="428"/>
      <c r="GPG6" s="428"/>
      <c r="GPH6" s="428"/>
      <c r="GPI6" s="428"/>
      <c r="GPJ6" s="428"/>
      <c r="GPK6" s="428"/>
      <c r="GPL6" s="428"/>
      <c r="GPM6" s="428"/>
      <c r="GPN6" s="428"/>
      <c r="GPO6" s="428"/>
      <c r="GPP6" s="428"/>
      <c r="GPQ6" s="428"/>
      <c r="GPR6" s="428"/>
      <c r="GPS6" s="428"/>
      <c r="GPT6" s="428"/>
      <c r="GPU6" s="428"/>
      <c r="GPV6" s="428"/>
      <c r="GPW6" s="428"/>
      <c r="GPX6" s="428"/>
      <c r="GPY6" s="428"/>
      <c r="GPZ6" s="428"/>
      <c r="GQA6" s="428"/>
      <c r="GQB6" s="428"/>
      <c r="GQC6" s="428"/>
      <c r="GQD6" s="428"/>
      <c r="GQE6" s="428"/>
      <c r="GQF6" s="428"/>
      <c r="GQG6" s="428"/>
      <c r="GQH6" s="428"/>
      <c r="GQI6" s="428"/>
      <c r="GQJ6" s="428"/>
      <c r="GQK6" s="428"/>
      <c r="GQL6" s="428"/>
      <c r="GQM6" s="428"/>
      <c r="GQN6" s="428"/>
      <c r="GQO6" s="428"/>
      <c r="GQP6" s="428"/>
      <c r="GQQ6" s="428"/>
      <c r="GQR6" s="428"/>
      <c r="GQS6" s="428"/>
      <c r="GQT6" s="428"/>
      <c r="GQU6" s="428"/>
      <c r="GQV6" s="428"/>
      <c r="GQW6" s="428"/>
      <c r="GQX6" s="428"/>
      <c r="GQY6" s="428"/>
      <c r="GQZ6" s="428"/>
      <c r="GRA6" s="428"/>
      <c r="GRB6" s="428"/>
      <c r="GRC6" s="428"/>
      <c r="GRD6" s="428"/>
      <c r="GRE6" s="428"/>
      <c r="GRF6" s="428"/>
      <c r="GRG6" s="428"/>
      <c r="GRH6" s="428"/>
      <c r="GRI6" s="428"/>
      <c r="GRJ6" s="428"/>
      <c r="GRK6" s="428"/>
      <c r="GRL6" s="428"/>
      <c r="GRM6" s="428"/>
      <c r="GRN6" s="428"/>
      <c r="GRO6" s="428"/>
      <c r="GRP6" s="428"/>
      <c r="GRQ6" s="428"/>
      <c r="GRR6" s="428"/>
      <c r="GRS6" s="428"/>
      <c r="GRT6" s="428"/>
      <c r="GRU6" s="428"/>
      <c r="GRV6" s="428"/>
      <c r="GRW6" s="428"/>
      <c r="GRX6" s="428"/>
      <c r="GRY6" s="428"/>
      <c r="GRZ6" s="428"/>
      <c r="GSA6" s="428"/>
      <c r="GSB6" s="428"/>
      <c r="GSC6" s="428"/>
      <c r="GSD6" s="428"/>
      <c r="GSE6" s="428"/>
      <c r="GSF6" s="428"/>
      <c r="GSG6" s="428"/>
      <c r="GSH6" s="428"/>
      <c r="GSI6" s="428"/>
      <c r="GSJ6" s="428"/>
      <c r="GSK6" s="428"/>
      <c r="GSL6" s="428"/>
      <c r="GSM6" s="428"/>
      <c r="GSN6" s="428"/>
      <c r="GSO6" s="428"/>
      <c r="GSP6" s="428"/>
      <c r="GSQ6" s="428"/>
      <c r="GSR6" s="428"/>
      <c r="GSS6" s="428"/>
      <c r="GST6" s="428"/>
      <c r="GSU6" s="428"/>
      <c r="GSV6" s="428"/>
      <c r="GSW6" s="428"/>
      <c r="GSX6" s="428"/>
      <c r="GSY6" s="428"/>
      <c r="GSZ6" s="428"/>
      <c r="GTA6" s="428"/>
      <c r="GTB6" s="428"/>
      <c r="GTC6" s="428"/>
      <c r="GTD6" s="428"/>
      <c r="GTE6" s="428"/>
      <c r="GTF6" s="428"/>
      <c r="GTG6" s="428"/>
      <c r="GTH6" s="428"/>
      <c r="GTI6" s="428"/>
      <c r="GTJ6" s="428"/>
      <c r="GTK6" s="428"/>
      <c r="GTL6" s="428"/>
      <c r="GTM6" s="428"/>
      <c r="GTN6" s="428"/>
      <c r="GTO6" s="428"/>
      <c r="GTP6" s="428"/>
      <c r="GTQ6" s="428"/>
      <c r="GTR6" s="428"/>
      <c r="GTS6" s="428"/>
      <c r="GTT6" s="428"/>
      <c r="GTU6" s="428"/>
      <c r="GTV6" s="428"/>
      <c r="GTW6" s="428"/>
      <c r="GTX6" s="428"/>
      <c r="GTY6" s="428"/>
      <c r="GTZ6" s="428"/>
      <c r="GUA6" s="428"/>
      <c r="GUB6" s="428"/>
      <c r="GUC6" s="428"/>
      <c r="GUD6" s="428"/>
      <c r="GUE6" s="428"/>
      <c r="GUF6" s="428"/>
      <c r="GUG6" s="428"/>
      <c r="GUH6" s="428"/>
      <c r="GUI6" s="428"/>
      <c r="GUJ6" s="428"/>
      <c r="GUK6" s="428"/>
      <c r="GUL6" s="428"/>
      <c r="GUM6" s="428"/>
      <c r="GUN6" s="428"/>
      <c r="GUO6" s="428"/>
      <c r="GUP6" s="428"/>
      <c r="GUQ6" s="428"/>
      <c r="GUR6" s="428"/>
      <c r="GUS6" s="428"/>
      <c r="GUT6" s="428"/>
      <c r="GUU6" s="428"/>
      <c r="GUV6" s="428"/>
      <c r="GUW6" s="428"/>
      <c r="GUX6" s="428"/>
      <c r="GUY6" s="428"/>
      <c r="GUZ6" s="428"/>
      <c r="GVA6" s="428"/>
      <c r="GVB6" s="428"/>
      <c r="GVC6" s="428"/>
      <c r="GVD6" s="428"/>
      <c r="GVE6" s="428"/>
      <c r="GVF6" s="428"/>
      <c r="GVG6" s="428"/>
      <c r="GVH6" s="428"/>
      <c r="GVI6" s="428"/>
      <c r="GVJ6" s="428"/>
      <c r="GVK6" s="428"/>
      <c r="GVL6" s="428"/>
      <c r="GVM6" s="428"/>
      <c r="GVN6" s="428"/>
      <c r="GVO6" s="428"/>
      <c r="GVP6" s="428"/>
      <c r="GVQ6" s="428"/>
      <c r="GVR6" s="428"/>
      <c r="GVS6" s="428"/>
      <c r="GVT6" s="428"/>
      <c r="GVU6" s="428"/>
      <c r="GVV6" s="428"/>
      <c r="GVW6" s="428"/>
      <c r="GVX6" s="428"/>
      <c r="GVY6" s="428"/>
      <c r="GVZ6" s="428"/>
      <c r="GWA6" s="428"/>
      <c r="GWB6" s="428"/>
      <c r="GWC6" s="428"/>
      <c r="GWD6" s="428"/>
      <c r="GWE6" s="428"/>
      <c r="GWF6" s="428"/>
      <c r="GWG6" s="428"/>
      <c r="GWH6" s="428"/>
      <c r="GWI6" s="428"/>
      <c r="GWJ6" s="428"/>
      <c r="GWK6" s="428"/>
      <c r="GWL6" s="428"/>
      <c r="GWM6" s="428"/>
      <c r="GWN6" s="428"/>
      <c r="GWO6" s="428"/>
      <c r="GWP6" s="428"/>
      <c r="GWQ6" s="428"/>
      <c r="GWR6" s="428"/>
      <c r="GWS6" s="428"/>
      <c r="GWT6" s="428"/>
      <c r="GWU6" s="428"/>
      <c r="GWV6" s="428"/>
      <c r="GWW6" s="428"/>
      <c r="GWX6" s="428"/>
      <c r="GWY6" s="428"/>
      <c r="GWZ6" s="428"/>
      <c r="GXA6" s="428"/>
      <c r="GXB6" s="428"/>
      <c r="GXC6" s="428"/>
      <c r="GXD6" s="428"/>
      <c r="GXE6" s="428"/>
      <c r="GXF6" s="428"/>
      <c r="GXG6" s="428"/>
      <c r="GXH6" s="428"/>
      <c r="GXI6" s="428"/>
      <c r="GXJ6" s="428"/>
      <c r="GXK6" s="428"/>
      <c r="GXL6" s="428"/>
      <c r="GXM6" s="428"/>
      <c r="GXN6" s="428"/>
      <c r="GXO6" s="428"/>
      <c r="GXP6" s="428"/>
      <c r="GXQ6" s="428"/>
      <c r="GXR6" s="428"/>
      <c r="GXS6" s="428"/>
      <c r="GXT6" s="428"/>
      <c r="GXU6" s="428"/>
      <c r="GXV6" s="428"/>
      <c r="GXW6" s="428"/>
      <c r="GXX6" s="428"/>
      <c r="GXY6" s="428"/>
      <c r="GXZ6" s="428"/>
      <c r="GYA6" s="428"/>
      <c r="GYB6" s="428"/>
      <c r="GYC6" s="428"/>
      <c r="GYD6" s="428"/>
      <c r="GYE6" s="428"/>
      <c r="GYF6" s="428"/>
      <c r="GYG6" s="428"/>
      <c r="GYH6" s="428"/>
      <c r="GYI6" s="428"/>
      <c r="GYJ6" s="428"/>
      <c r="GYK6" s="428"/>
      <c r="GYL6" s="428"/>
      <c r="GYM6" s="428"/>
      <c r="GYN6" s="428"/>
      <c r="GYO6" s="428"/>
      <c r="GYP6" s="428"/>
      <c r="GYQ6" s="428"/>
      <c r="GYR6" s="428"/>
      <c r="GYS6" s="428"/>
      <c r="GYT6" s="428"/>
      <c r="GYU6" s="428"/>
      <c r="GYV6" s="428"/>
      <c r="GYW6" s="428"/>
      <c r="GYX6" s="428"/>
      <c r="GYY6" s="428"/>
      <c r="GYZ6" s="428"/>
      <c r="GZA6" s="428"/>
      <c r="GZB6" s="428"/>
      <c r="GZC6" s="428"/>
      <c r="GZD6" s="428"/>
      <c r="GZE6" s="428"/>
      <c r="GZF6" s="428"/>
      <c r="GZG6" s="428"/>
      <c r="GZH6" s="428"/>
      <c r="GZI6" s="428"/>
      <c r="GZJ6" s="428"/>
      <c r="GZK6" s="428"/>
      <c r="GZL6" s="428"/>
      <c r="GZM6" s="428"/>
      <c r="GZN6" s="428"/>
      <c r="GZO6" s="428"/>
      <c r="GZP6" s="428"/>
      <c r="GZQ6" s="428"/>
      <c r="GZR6" s="428"/>
      <c r="GZS6" s="428"/>
      <c r="GZT6" s="428"/>
      <c r="GZU6" s="428"/>
      <c r="GZV6" s="428"/>
      <c r="GZW6" s="428"/>
      <c r="GZX6" s="428"/>
      <c r="GZY6" s="428"/>
      <c r="GZZ6" s="428"/>
      <c r="HAA6" s="428"/>
      <c r="HAB6" s="428"/>
      <c r="HAC6" s="428"/>
      <c r="HAD6" s="428"/>
      <c r="HAE6" s="428"/>
      <c r="HAF6" s="428"/>
      <c r="HAG6" s="428"/>
      <c r="HAH6" s="428"/>
      <c r="HAI6" s="428"/>
      <c r="HAJ6" s="428"/>
      <c r="HAK6" s="428"/>
      <c r="HAL6" s="428"/>
      <c r="HAM6" s="428"/>
      <c r="HAN6" s="428"/>
      <c r="HAO6" s="428"/>
      <c r="HAP6" s="428"/>
      <c r="HAQ6" s="428"/>
      <c r="HAR6" s="428"/>
      <c r="HAS6" s="428"/>
      <c r="HAT6" s="428"/>
      <c r="HAU6" s="428"/>
      <c r="HAV6" s="428"/>
      <c r="HAW6" s="428"/>
      <c r="HAX6" s="428"/>
      <c r="HAY6" s="428"/>
      <c r="HAZ6" s="428"/>
      <c r="HBA6" s="428"/>
      <c r="HBB6" s="428"/>
      <c r="HBC6" s="428"/>
      <c r="HBD6" s="428"/>
      <c r="HBE6" s="428"/>
      <c r="HBF6" s="428"/>
      <c r="HBG6" s="428"/>
      <c r="HBH6" s="428"/>
      <c r="HBI6" s="428"/>
      <c r="HBJ6" s="428"/>
      <c r="HBK6" s="428"/>
      <c r="HBL6" s="428"/>
      <c r="HBM6" s="428"/>
      <c r="HBN6" s="428"/>
      <c r="HBO6" s="428"/>
      <c r="HBP6" s="428"/>
      <c r="HBQ6" s="428"/>
      <c r="HBR6" s="428"/>
      <c r="HBS6" s="428"/>
      <c r="HBT6" s="428"/>
      <c r="HBU6" s="428"/>
      <c r="HBV6" s="428"/>
      <c r="HBW6" s="428"/>
      <c r="HBX6" s="428"/>
      <c r="HBY6" s="428"/>
      <c r="HBZ6" s="428"/>
      <c r="HCA6" s="428"/>
      <c r="HCB6" s="428"/>
      <c r="HCC6" s="428"/>
      <c r="HCD6" s="428"/>
      <c r="HCE6" s="428"/>
      <c r="HCF6" s="428"/>
      <c r="HCG6" s="428"/>
      <c r="HCH6" s="428"/>
      <c r="HCI6" s="428"/>
      <c r="HCJ6" s="428"/>
      <c r="HCK6" s="428"/>
      <c r="HCL6" s="428"/>
      <c r="HCM6" s="428"/>
      <c r="HCN6" s="428"/>
      <c r="HCO6" s="428"/>
      <c r="HCP6" s="428"/>
      <c r="HCQ6" s="428"/>
      <c r="HCR6" s="428"/>
      <c r="HCS6" s="428"/>
      <c r="HCT6" s="428"/>
      <c r="HCU6" s="428"/>
      <c r="HCV6" s="428"/>
      <c r="HCW6" s="428"/>
      <c r="HCX6" s="428"/>
      <c r="HCY6" s="428"/>
      <c r="HCZ6" s="428"/>
      <c r="HDA6" s="428"/>
      <c r="HDB6" s="428"/>
      <c r="HDC6" s="428"/>
      <c r="HDD6" s="428"/>
      <c r="HDE6" s="428"/>
      <c r="HDF6" s="428"/>
      <c r="HDG6" s="428"/>
      <c r="HDH6" s="428"/>
      <c r="HDI6" s="428"/>
      <c r="HDJ6" s="428"/>
      <c r="HDK6" s="428"/>
      <c r="HDL6" s="428"/>
      <c r="HDM6" s="428"/>
      <c r="HDN6" s="428"/>
      <c r="HDO6" s="428"/>
      <c r="HDP6" s="428"/>
      <c r="HDQ6" s="428"/>
      <c r="HDR6" s="428"/>
      <c r="HDS6" s="428"/>
      <c r="HDT6" s="428"/>
      <c r="HDU6" s="428"/>
      <c r="HDV6" s="428"/>
      <c r="HDW6" s="428"/>
      <c r="HDX6" s="428"/>
      <c r="HDY6" s="428"/>
      <c r="HDZ6" s="428"/>
      <c r="HEA6" s="428"/>
      <c r="HEB6" s="428"/>
      <c r="HEC6" s="428"/>
      <c r="HED6" s="428"/>
      <c r="HEE6" s="428"/>
      <c r="HEF6" s="428"/>
      <c r="HEG6" s="428"/>
      <c r="HEH6" s="428"/>
      <c r="HEI6" s="428"/>
      <c r="HEJ6" s="428"/>
      <c r="HEK6" s="428"/>
      <c r="HEL6" s="428"/>
      <c r="HEM6" s="428"/>
      <c r="HEN6" s="428"/>
      <c r="HEO6" s="428"/>
      <c r="HEP6" s="428"/>
      <c r="HEQ6" s="428"/>
      <c r="HER6" s="428"/>
      <c r="HES6" s="428"/>
      <c r="HET6" s="428"/>
      <c r="HEU6" s="428"/>
      <c r="HEV6" s="428"/>
      <c r="HEW6" s="428"/>
      <c r="HEX6" s="428"/>
      <c r="HEY6" s="428"/>
      <c r="HEZ6" s="428"/>
      <c r="HFA6" s="428"/>
      <c r="HFB6" s="428"/>
      <c r="HFC6" s="428"/>
      <c r="HFD6" s="428"/>
      <c r="HFE6" s="428"/>
      <c r="HFF6" s="428"/>
      <c r="HFG6" s="428"/>
      <c r="HFH6" s="428"/>
      <c r="HFI6" s="428"/>
      <c r="HFJ6" s="428"/>
      <c r="HFK6" s="428"/>
      <c r="HFL6" s="428"/>
      <c r="HFM6" s="428"/>
      <c r="HFN6" s="428"/>
      <c r="HFO6" s="428"/>
      <c r="HFP6" s="428"/>
      <c r="HFQ6" s="428"/>
      <c r="HFR6" s="428"/>
      <c r="HFS6" s="428"/>
      <c r="HFT6" s="428"/>
      <c r="HFU6" s="428"/>
      <c r="HFV6" s="428"/>
      <c r="HFW6" s="428"/>
      <c r="HFX6" s="428"/>
      <c r="HFY6" s="428"/>
      <c r="HFZ6" s="428"/>
      <c r="HGA6" s="428"/>
      <c r="HGB6" s="428"/>
      <c r="HGC6" s="428"/>
      <c r="HGD6" s="428"/>
      <c r="HGE6" s="428"/>
      <c r="HGF6" s="428"/>
      <c r="HGG6" s="428"/>
      <c r="HGH6" s="428"/>
      <c r="HGI6" s="428"/>
      <c r="HGJ6" s="428"/>
      <c r="HGK6" s="428"/>
      <c r="HGL6" s="428"/>
      <c r="HGM6" s="428"/>
      <c r="HGN6" s="428"/>
      <c r="HGO6" s="428"/>
      <c r="HGP6" s="428"/>
      <c r="HGQ6" s="428"/>
      <c r="HGR6" s="428"/>
      <c r="HGS6" s="428"/>
      <c r="HGT6" s="428"/>
      <c r="HGU6" s="428"/>
      <c r="HGV6" s="428"/>
      <c r="HGW6" s="428"/>
      <c r="HGX6" s="428"/>
      <c r="HGY6" s="428"/>
      <c r="HGZ6" s="428"/>
      <c r="HHA6" s="428"/>
      <c r="HHB6" s="428"/>
      <c r="HHC6" s="428"/>
      <c r="HHD6" s="428"/>
      <c r="HHE6" s="428"/>
      <c r="HHF6" s="428"/>
      <c r="HHG6" s="428"/>
      <c r="HHH6" s="428"/>
      <c r="HHI6" s="428"/>
      <c r="HHJ6" s="428"/>
      <c r="HHK6" s="428"/>
      <c r="HHL6" s="428"/>
      <c r="HHM6" s="428"/>
      <c r="HHN6" s="428"/>
      <c r="HHO6" s="428"/>
      <c r="HHP6" s="428"/>
      <c r="HHQ6" s="428"/>
      <c r="HHR6" s="428"/>
      <c r="HHS6" s="428"/>
      <c r="HHT6" s="428"/>
      <c r="HHU6" s="428"/>
      <c r="HHV6" s="428"/>
      <c r="HHW6" s="428"/>
      <c r="HHX6" s="428"/>
      <c r="HHY6" s="428"/>
      <c r="HHZ6" s="428"/>
      <c r="HIA6" s="428"/>
      <c r="HIB6" s="428"/>
      <c r="HIC6" s="428"/>
      <c r="HID6" s="428"/>
      <c r="HIE6" s="428"/>
      <c r="HIF6" s="428"/>
      <c r="HIG6" s="428"/>
      <c r="HIH6" s="428"/>
      <c r="HII6" s="428"/>
      <c r="HIJ6" s="428"/>
      <c r="HIK6" s="428"/>
      <c r="HIL6" s="428"/>
      <c r="HIM6" s="428"/>
      <c r="HIN6" s="428"/>
      <c r="HIO6" s="428"/>
      <c r="HIP6" s="428"/>
      <c r="HIQ6" s="428"/>
      <c r="HIR6" s="428"/>
      <c r="HIS6" s="428"/>
      <c r="HIT6" s="428"/>
      <c r="HIU6" s="428"/>
      <c r="HIV6" s="428"/>
      <c r="HIW6" s="428"/>
      <c r="HIX6" s="428"/>
      <c r="HIY6" s="428"/>
      <c r="HIZ6" s="428"/>
      <c r="HJA6" s="428"/>
      <c r="HJB6" s="428"/>
      <c r="HJC6" s="428"/>
      <c r="HJD6" s="428"/>
      <c r="HJE6" s="428"/>
      <c r="HJF6" s="428"/>
      <c r="HJG6" s="428"/>
      <c r="HJH6" s="428"/>
      <c r="HJI6" s="428"/>
      <c r="HJJ6" s="428"/>
      <c r="HJK6" s="428"/>
      <c r="HJL6" s="428"/>
      <c r="HJM6" s="428"/>
      <c r="HJN6" s="428"/>
      <c r="HJO6" s="428"/>
      <c r="HJP6" s="428"/>
      <c r="HJQ6" s="428"/>
      <c r="HJR6" s="428"/>
      <c r="HJS6" s="428"/>
      <c r="HJT6" s="428"/>
      <c r="HJU6" s="428"/>
      <c r="HJV6" s="428"/>
      <c r="HJW6" s="428"/>
      <c r="HJX6" s="428"/>
      <c r="HJY6" s="428"/>
      <c r="HJZ6" s="428"/>
      <c r="HKA6" s="428"/>
      <c r="HKB6" s="428"/>
      <c r="HKC6" s="428"/>
      <c r="HKD6" s="428"/>
      <c r="HKE6" s="428"/>
      <c r="HKF6" s="428"/>
      <c r="HKG6" s="428"/>
      <c r="HKH6" s="428"/>
      <c r="HKI6" s="428"/>
      <c r="HKJ6" s="428"/>
      <c r="HKK6" s="428"/>
      <c r="HKL6" s="428"/>
      <c r="HKM6" s="428"/>
      <c r="HKN6" s="428"/>
      <c r="HKO6" s="428"/>
      <c r="HKP6" s="428"/>
      <c r="HKQ6" s="428"/>
      <c r="HKR6" s="428"/>
      <c r="HKS6" s="428"/>
      <c r="HKT6" s="428"/>
      <c r="HKU6" s="428"/>
      <c r="HKV6" s="428"/>
      <c r="HKW6" s="428"/>
      <c r="HKX6" s="428"/>
      <c r="HKY6" s="428"/>
      <c r="HKZ6" s="428"/>
      <c r="HLA6" s="428"/>
      <c r="HLB6" s="428"/>
      <c r="HLC6" s="428"/>
      <c r="HLD6" s="428"/>
      <c r="HLE6" s="428"/>
      <c r="HLF6" s="428"/>
      <c r="HLG6" s="428"/>
      <c r="HLH6" s="428"/>
      <c r="HLI6" s="428"/>
      <c r="HLJ6" s="428"/>
      <c r="HLK6" s="428"/>
      <c r="HLL6" s="428"/>
      <c r="HLM6" s="428"/>
      <c r="HLN6" s="428"/>
      <c r="HLO6" s="428"/>
      <c r="HLP6" s="428"/>
      <c r="HLQ6" s="428"/>
      <c r="HLR6" s="428"/>
      <c r="HLS6" s="428"/>
      <c r="HLT6" s="428"/>
      <c r="HLU6" s="428"/>
      <c r="HLV6" s="428"/>
      <c r="HLW6" s="428"/>
      <c r="HLX6" s="428"/>
      <c r="HLY6" s="428"/>
      <c r="HLZ6" s="428"/>
      <c r="HMA6" s="428"/>
      <c r="HMB6" s="428"/>
      <c r="HMC6" s="428"/>
      <c r="HMD6" s="428"/>
      <c r="HME6" s="428"/>
      <c r="HMF6" s="428"/>
      <c r="HMG6" s="428"/>
      <c r="HMH6" s="428"/>
      <c r="HMI6" s="428"/>
      <c r="HMJ6" s="428"/>
      <c r="HMK6" s="428"/>
      <c r="HML6" s="428"/>
      <c r="HMM6" s="428"/>
      <c r="HMN6" s="428"/>
      <c r="HMO6" s="428"/>
      <c r="HMP6" s="428"/>
      <c r="HMQ6" s="428"/>
      <c r="HMR6" s="428"/>
      <c r="HMS6" s="428"/>
      <c r="HMT6" s="428"/>
      <c r="HMU6" s="428"/>
      <c r="HMV6" s="428"/>
      <c r="HMW6" s="428"/>
      <c r="HMX6" s="428"/>
      <c r="HMY6" s="428"/>
      <c r="HMZ6" s="428"/>
      <c r="HNA6" s="428"/>
      <c r="HNB6" s="428"/>
      <c r="HNC6" s="428"/>
      <c r="HND6" s="428"/>
      <c r="HNE6" s="428"/>
      <c r="HNF6" s="428"/>
      <c r="HNG6" s="428"/>
      <c r="HNH6" s="428"/>
      <c r="HNI6" s="428"/>
      <c r="HNJ6" s="428"/>
      <c r="HNK6" s="428"/>
      <c r="HNL6" s="428"/>
      <c r="HNM6" s="428"/>
      <c r="HNN6" s="428"/>
      <c r="HNO6" s="428"/>
      <c r="HNP6" s="428"/>
      <c r="HNQ6" s="428"/>
      <c r="HNR6" s="428"/>
      <c r="HNS6" s="428"/>
      <c r="HNT6" s="428"/>
      <c r="HNU6" s="428"/>
      <c r="HNV6" s="428"/>
      <c r="HNW6" s="428"/>
      <c r="HNX6" s="428"/>
      <c r="HNY6" s="428"/>
      <c r="HNZ6" s="428"/>
      <c r="HOA6" s="428"/>
      <c r="HOB6" s="428"/>
      <c r="HOC6" s="428"/>
      <c r="HOD6" s="428"/>
      <c r="HOE6" s="428"/>
      <c r="HOF6" s="428"/>
      <c r="HOG6" s="428"/>
      <c r="HOH6" s="428"/>
      <c r="HOI6" s="428"/>
      <c r="HOJ6" s="428"/>
      <c r="HOK6" s="428"/>
      <c r="HOL6" s="428"/>
      <c r="HOM6" s="428"/>
      <c r="HON6" s="428"/>
      <c r="HOO6" s="428"/>
      <c r="HOP6" s="428"/>
      <c r="HOQ6" s="428"/>
      <c r="HOR6" s="428"/>
      <c r="HOS6" s="428"/>
      <c r="HOT6" s="428"/>
      <c r="HOU6" s="428"/>
      <c r="HOV6" s="428"/>
      <c r="HOW6" s="428"/>
      <c r="HOX6" s="428"/>
      <c r="HOY6" s="428"/>
      <c r="HOZ6" s="428"/>
      <c r="HPA6" s="428"/>
      <c r="HPB6" s="428"/>
      <c r="HPC6" s="428"/>
      <c r="HPD6" s="428"/>
      <c r="HPE6" s="428"/>
      <c r="HPF6" s="428"/>
      <c r="HPG6" s="428"/>
      <c r="HPH6" s="428"/>
      <c r="HPI6" s="428"/>
      <c r="HPJ6" s="428"/>
      <c r="HPK6" s="428"/>
      <c r="HPL6" s="428"/>
      <c r="HPM6" s="428"/>
      <c r="HPN6" s="428"/>
      <c r="HPO6" s="428"/>
      <c r="HPP6" s="428"/>
      <c r="HPQ6" s="428"/>
      <c r="HPR6" s="428"/>
      <c r="HPS6" s="428"/>
      <c r="HPT6" s="428"/>
      <c r="HPU6" s="428"/>
      <c r="HPV6" s="428"/>
      <c r="HPW6" s="428"/>
      <c r="HPX6" s="428"/>
      <c r="HPY6" s="428"/>
      <c r="HPZ6" s="428"/>
      <c r="HQA6" s="428"/>
      <c r="HQB6" s="428"/>
      <c r="HQC6" s="428"/>
      <c r="HQD6" s="428"/>
      <c r="HQE6" s="428"/>
      <c r="HQF6" s="428"/>
      <c r="HQG6" s="428"/>
      <c r="HQH6" s="428"/>
      <c r="HQI6" s="428"/>
      <c r="HQJ6" s="428"/>
      <c r="HQK6" s="428"/>
      <c r="HQL6" s="428"/>
      <c r="HQM6" s="428"/>
      <c r="HQN6" s="428"/>
      <c r="HQO6" s="428"/>
      <c r="HQP6" s="428"/>
      <c r="HQQ6" s="428"/>
      <c r="HQR6" s="428"/>
      <c r="HQS6" s="428"/>
      <c r="HQT6" s="428"/>
      <c r="HQU6" s="428"/>
      <c r="HQV6" s="428"/>
      <c r="HQW6" s="428"/>
      <c r="HQX6" s="428"/>
      <c r="HQY6" s="428"/>
      <c r="HQZ6" s="428"/>
      <c r="HRA6" s="428"/>
      <c r="HRB6" s="428"/>
      <c r="HRC6" s="428"/>
      <c r="HRD6" s="428"/>
      <c r="HRE6" s="428"/>
      <c r="HRF6" s="428"/>
      <c r="HRG6" s="428"/>
      <c r="HRH6" s="428"/>
      <c r="HRI6" s="428"/>
      <c r="HRJ6" s="428"/>
      <c r="HRK6" s="428"/>
      <c r="HRL6" s="428"/>
      <c r="HRM6" s="428"/>
      <c r="HRN6" s="428"/>
      <c r="HRO6" s="428"/>
      <c r="HRP6" s="428"/>
      <c r="HRQ6" s="428"/>
      <c r="HRR6" s="428"/>
      <c r="HRS6" s="428"/>
      <c r="HRT6" s="428"/>
      <c r="HRU6" s="428"/>
      <c r="HRV6" s="428"/>
      <c r="HRW6" s="428"/>
      <c r="HRX6" s="428"/>
      <c r="HRY6" s="428"/>
      <c r="HRZ6" s="428"/>
      <c r="HSA6" s="428"/>
      <c r="HSB6" s="428"/>
      <c r="HSC6" s="428"/>
      <c r="HSD6" s="428"/>
      <c r="HSE6" s="428"/>
      <c r="HSF6" s="428"/>
      <c r="HSG6" s="428"/>
      <c r="HSH6" s="428"/>
      <c r="HSI6" s="428"/>
      <c r="HSJ6" s="428"/>
      <c r="HSK6" s="428"/>
      <c r="HSL6" s="428"/>
      <c r="HSM6" s="428"/>
      <c r="HSN6" s="428"/>
      <c r="HSO6" s="428"/>
      <c r="HSP6" s="428"/>
      <c r="HSQ6" s="428"/>
      <c r="HSR6" s="428"/>
      <c r="HSS6" s="428"/>
      <c r="HST6" s="428"/>
      <c r="HSU6" s="428"/>
      <c r="HSV6" s="428"/>
      <c r="HSW6" s="428"/>
      <c r="HSX6" s="428"/>
      <c r="HSY6" s="428"/>
      <c r="HSZ6" s="428"/>
      <c r="HTA6" s="428"/>
      <c r="HTB6" s="428"/>
      <c r="HTC6" s="428"/>
      <c r="HTD6" s="428"/>
      <c r="HTE6" s="428"/>
      <c r="HTF6" s="428"/>
      <c r="HTG6" s="428"/>
      <c r="HTH6" s="428"/>
      <c r="HTI6" s="428"/>
      <c r="HTJ6" s="428"/>
      <c r="HTK6" s="428"/>
      <c r="HTL6" s="428"/>
      <c r="HTM6" s="428"/>
      <c r="HTN6" s="428"/>
      <c r="HTO6" s="428"/>
      <c r="HTP6" s="428"/>
      <c r="HTQ6" s="428"/>
      <c r="HTR6" s="428"/>
      <c r="HTS6" s="428"/>
      <c r="HTT6" s="428"/>
      <c r="HTU6" s="428"/>
      <c r="HTV6" s="428"/>
      <c r="HTW6" s="428"/>
      <c r="HTX6" s="428"/>
      <c r="HTY6" s="428"/>
      <c r="HTZ6" s="428"/>
      <c r="HUA6" s="428"/>
      <c r="HUB6" s="428"/>
      <c r="HUC6" s="428"/>
      <c r="HUD6" s="428"/>
      <c r="HUE6" s="428"/>
      <c r="HUF6" s="428"/>
      <c r="HUG6" s="428"/>
      <c r="HUH6" s="428"/>
      <c r="HUI6" s="428"/>
      <c r="HUJ6" s="428"/>
      <c r="HUK6" s="428"/>
      <c r="HUL6" s="428"/>
      <c r="HUM6" s="428"/>
      <c r="HUN6" s="428"/>
      <c r="HUO6" s="428"/>
      <c r="HUP6" s="428"/>
      <c r="HUQ6" s="428"/>
      <c r="HUR6" s="428"/>
      <c r="HUS6" s="428"/>
      <c r="HUT6" s="428"/>
      <c r="HUU6" s="428"/>
      <c r="HUV6" s="428"/>
      <c r="HUW6" s="428"/>
      <c r="HUX6" s="428"/>
      <c r="HUY6" s="428"/>
      <c r="HUZ6" s="428"/>
      <c r="HVA6" s="428"/>
      <c r="HVB6" s="428"/>
      <c r="HVC6" s="428"/>
      <c r="HVD6" s="428"/>
      <c r="HVE6" s="428"/>
      <c r="HVF6" s="428"/>
      <c r="HVG6" s="428"/>
      <c r="HVH6" s="428"/>
      <c r="HVI6" s="428"/>
      <c r="HVJ6" s="428"/>
      <c r="HVK6" s="428"/>
      <c r="HVL6" s="428"/>
      <c r="HVM6" s="428"/>
      <c r="HVN6" s="428"/>
      <c r="HVO6" s="428"/>
      <c r="HVP6" s="428"/>
      <c r="HVQ6" s="428"/>
      <c r="HVR6" s="428"/>
      <c r="HVS6" s="428"/>
      <c r="HVT6" s="428"/>
      <c r="HVU6" s="428"/>
      <c r="HVV6" s="428"/>
      <c r="HVW6" s="428"/>
      <c r="HVX6" s="428"/>
      <c r="HVY6" s="428"/>
      <c r="HVZ6" s="428"/>
      <c r="HWA6" s="428"/>
      <c r="HWB6" s="428"/>
      <c r="HWC6" s="428"/>
      <c r="HWD6" s="428"/>
      <c r="HWE6" s="428"/>
      <c r="HWF6" s="428"/>
      <c r="HWG6" s="428"/>
      <c r="HWH6" s="428"/>
      <c r="HWI6" s="428"/>
      <c r="HWJ6" s="428"/>
      <c r="HWK6" s="428"/>
      <c r="HWL6" s="428"/>
      <c r="HWM6" s="428"/>
      <c r="HWN6" s="428"/>
      <c r="HWO6" s="428"/>
      <c r="HWP6" s="428"/>
      <c r="HWQ6" s="428"/>
      <c r="HWR6" s="428"/>
      <c r="HWS6" s="428"/>
      <c r="HWT6" s="428"/>
      <c r="HWU6" s="428"/>
      <c r="HWV6" s="428"/>
      <c r="HWW6" s="428"/>
      <c r="HWX6" s="428"/>
      <c r="HWY6" s="428"/>
      <c r="HWZ6" s="428"/>
      <c r="HXA6" s="428"/>
      <c r="HXB6" s="428"/>
      <c r="HXC6" s="428"/>
      <c r="HXD6" s="428"/>
      <c r="HXE6" s="428"/>
      <c r="HXF6" s="428"/>
      <c r="HXG6" s="428"/>
      <c r="HXH6" s="428"/>
      <c r="HXI6" s="428"/>
      <c r="HXJ6" s="428"/>
      <c r="HXK6" s="428"/>
      <c r="HXL6" s="428"/>
      <c r="HXM6" s="428"/>
      <c r="HXN6" s="428"/>
      <c r="HXO6" s="428"/>
      <c r="HXP6" s="428"/>
      <c r="HXQ6" s="428"/>
      <c r="HXR6" s="428"/>
      <c r="HXS6" s="428"/>
      <c r="HXT6" s="428"/>
      <c r="HXU6" s="428"/>
      <c r="HXV6" s="428"/>
      <c r="HXW6" s="428"/>
      <c r="HXX6" s="428"/>
      <c r="HXY6" s="428"/>
      <c r="HXZ6" s="428"/>
      <c r="HYA6" s="428"/>
      <c r="HYB6" s="428"/>
      <c r="HYC6" s="428"/>
      <c r="HYD6" s="428"/>
      <c r="HYE6" s="428"/>
      <c r="HYF6" s="428"/>
      <c r="HYG6" s="428"/>
      <c r="HYH6" s="428"/>
      <c r="HYI6" s="428"/>
      <c r="HYJ6" s="428"/>
      <c r="HYK6" s="428"/>
      <c r="HYL6" s="428"/>
      <c r="HYM6" s="428"/>
      <c r="HYN6" s="428"/>
      <c r="HYO6" s="428"/>
      <c r="HYP6" s="428"/>
      <c r="HYQ6" s="428"/>
      <c r="HYR6" s="428"/>
      <c r="HYS6" s="428"/>
      <c r="HYT6" s="428"/>
      <c r="HYU6" s="428"/>
      <c r="HYV6" s="428"/>
      <c r="HYW6" s="428"/>
      <c r="HYX6" s="428"/>
      <c r="HYY6" s="428"/>
      <c r="HYZ6" s="428"/>
      <c r="HZA6" s="428"/>
      <c r="HZB6" s="428"/>
      <c r="HZC6" s="428"/>
      <c r="HZD6" s="428"/>
      <c r="HZE6" s="428"/>
      <c r="HZF6" s="428"/>
      <c r="HZG6" s="428"/>
      <c r="HZH6" s="428"/>
      <c r="HZI6" s="428"/>
      <c r="HZJ6" s="428"/>
      <c r="HZK6" s="428"/>
      <c r="HZL6" s="428"/>
      <c r="HZM6" s="428"/>
      <c r="HZN6" s="428"/>
      <c r="HZO6" s="428"/>
      <c r="HZP6" s="428"/>
      <c r="HZQ6" s="428"/>
      <c r="HZR6" s="428"/>
      <c r="HZS6" s="428"/>
      <c r="HZT6" s="428"/>
      <c r="HZU6" s="428"/>
      <c r="HZV6" s="428"/>
      <c r="HZW6" s="428"/>
      <c r="HZX6" s="428"/>
      <c r="HZY6" s="428"/>
      <c r="HZZ6" s="428"/>
      <c r="IAA6" s="428"/>
      <c r="IAB6" s="428"/>
      <c r="IAC6" s="428"/>
      <c r="IAD6" s="428"/>
      <c r="IAE6" s="428"/>
      <c r="IAF6" s="428"/>
      <c r="IAG6" s="428"/>
      <c r="IAH6" s="428"/>
      <c r="IAI6" s="428"/>
      <c r="IAJ6" s="428"/>
      <c r="IAK6" s="428"/>
      <c r="IAL6" s="428"/>
      <c r="IAM6" s="428"/>
      <c r="IAN6" s="428"/>
      <c r="IAO6" s="428"/>
      <c r="IAP6" s="428"/>
      <c r="IAQ6" s="428"/>
      <c r="IAR6" s="428"/>
      <c r="IAS6" s="428"/>
      <c r="IAT6" s="428"/>
      <c r="IAU6" s="428"/>
      <c r="IAV6" s="428"/>
      <c r="IAW6" s="428"/>
      <c r="IAX6" s="428"/>
      <c r="IAY6" s="428"/>
      <c r="IAZ6" s="428"/>
      <c r="IBA6" s="428"/>
      <c r="IBB6" s="428"/>
      <c r="IBC6" s="428"/>
      <c r="IBD6" s="428"/>
      <c r="IBE6" s="428"/>
      <c r="IBF6" s="428"/>
      <c r="IBG6" s="428"/>
      <c r="IBH6" s="428"/>
      <c r="IBI6" s="428"/>
      <c r="IBJ6" s="428"/>
      <c r="IBK6" s="428"/>
      <c r="IBL6" s="428"/>
      <c r="IBM6" s="428"/>
      <c r="IBN6" s="428"/>
      <c r="IBO6" s="428"/>
      <c r="IBP6" s="428"/>
      <c r="IBQ6" s="428"/>
      <c r="IBR6" s="428"/>
      <c r="IBS6" s="428"/>
      <c r="IBT6" s="428"/>
      <c r="IBU6" s="428"/>
      <c r="IBV6" s="428"/>
      <c r="IBW6" s="428"/>
      <c r="IBX6" s="428"/>
      <c r="IBY6" s="428"/>
      <c r="IBZ6" s="428"/>
      <c r="ICA6" s="428"/>
      <c r="ICB6" s="428"/>
      <c r="ICC6" s="428"/>
      <c r="ICD6" s="428"/>
      <c r="ICE6" s="428"/>
      <c r="ICF6" s="428"/>
      <c r="ICG6" s="428"/>
      <c r="ICH6" s="428"/>
      <c r="ICI6" s="428"/>
      <c r="ICJ6" s="428"/>
      <c r="ICK6" s="428"/>
      <c r="ICL6" s="428"/>
      <c r="ICM6" s="428"/>
      <c r="ICN6" s="428"/>
      <c r="ICO6" s="428"/>
      <c r="ICP6" s="428"/>
      <c r="ICQ6" s="428"/>
      <c r="ICR6" s="428"/>
      <c r="ICS6" s="428"/>
      <c r="ICT6" s="428"/>
      <c r="ICU6" s="428"/>
      <c r="ICV6" s="428"/>
      <c r="ICW6" s="428"/>
      <c r="ICX6" s="428"/>
      <c r="ICY6" s="428"/>
      <c r="ICZ6" s="428"/>
      <c r="IDA6" s="428"/>
      <c r="IDB6" s="428"/>
      <c r="IDC6" s="428"/>
      <c r="IDD6" s="428"/>
      <c r="IDE6" s="428"/>
      <c r="IDF6" s="428"/>
      <c r="IDG6" s="428"/>
      <c r="IDH6" s="428"/>
      <c r="IDI6" s="428"/>
      <c r="IDJ6" s="428"/>
      <c r="IDK6" s="428"/>
      <c r="IDL6" s="428"/>
      <c r="IDM6" s="428"/>
      <c r="IDN6" s="428"/>
      <c r="IDO6" s="428"/>
      <c r="IDP6" s="428"/>
      <c r="IDQ6" s="428"/>
      <c r="IDR6" s="428"/>
      <c r="IDS6" s="428"/>
      <c r="IDT6" s="428"/>
      <c r="IDU6" s="428"/>
      <c r="IDV6" s="428"/>
      <c r="IDW6" s="428"/>
      <c r="IDX6" s="428"/>
      <c r="IDY6" s="428"/>
      <c r="IDZ6" s="428"/>
      <c r="IEA6" s="428"/>
      <c r="IEB6" s="428"/>
      <c r="IEC6" s="428"/>
      <c r="IED6" s="428"/>
      <c r="IEE6" s="428"/>
      <c r="IEF6" s="428"/>
      <c r="IEG6" s="428"/>
      <c r="IEH6" s="428"/>
      <c r="IEI6" s="428"/>
      <c r="IEJ6" s="428"/>
      <c r="IEK6" s="428"/>
      <c r="IEL6" s="428"/>
      <c r="IEM6" s="428"/>
      <c r="IEN6" s="428"/>
      <c r="IEO6" s="428"/>
      <c r="IEP6" s="428"/>
      <c r="IEQ6" s="428"/>
      <c r="IER6" s="428"/>
      <c r="IES6" s="428"/>
      <c r="IET6" s="428"/>
      <c r="IEU6" s="428"/>
      <c r="IEV6" s="428"/>
      <c r="IEW6" s="428"/>
      <c r="IEX6" s="428"/>
      <c r="IEY6" s="428"/>
      <c r="IEZ6" s="428"/>
      <c r="IFA6" s="428"/>
      <c r="IFB6" s="428"/>
      <c r="IFC6" s="428"/>
      <c r="IFD6" s="428"/>
      <c r="IFE6" s="428"/>
      <c r="IFF6" s="428"/>
      <c r="IFG6" s="428"/>
      <c r="IFH6" s="428"/>
      <c r="IFI6" s="428"/>
      <c r="IFJ6" s="428"/>
      <c r="IFK6" s="428"/>
      <c r="IFL6" s="428"/>
      <c r="IFM6" s="428"/>
      <c r="IFN6" s="428"/>
      <c r="IFO6" s="428"/>
      <c r="IFP6" s="428"/>
      <c r="IFQ6" s="428"/>
      <c r="IFR6" s="428"/>
      <c r="IFS6" s="428"/>
      <c r="IFT6" s="428"/>
      <c r="IFU6" s="428"/>
      <c r="IFV6" s="428"/>
      <c r="IFW6" s="428"/>
      <c r="IFX6" s="428"/>
      <c r="IFY6" s="428"/>
      <c r="IFZ6" s="428"/>
      <c r="IGA6" s="428"/>
      <c r="IGB6" s="428"/>
      <c r="IGC6" s="428"/>
      <c r="IGD6" s="428"/>
      <c r="IGE6" s="428"/>
      <c r="IGF6" s="428"/>
      <c r="IGG6" s="428"/>
      <c r="IGH6" s="428"/>
      <c r="IGI6" s="428"/>
      <c r="IGJ6" s="428"/>
      <c r="IGK6" s="428"/>
      <c r="IGL6" s="428"/>
      <c r="IGM6" s="428"/>
      <c r="IGN6" s="428"/>
      <c r="IGO6" s="428"/>
      <c r="IGP6" s="428"/>
      <c r="IGQ6" s="428"/>
      <c r="IGR6" s="428"/>
      <c r="IGS6" s="428"/>
      <c r="IGT6" s="428"/>
      <c r="IGU6" s="428"/>
      <c r="IGV6" s="428"/>
      <c r="IGW6" s="428"/>
      <c r="IGX6" s="428"/>
      <c r="IGY6" s="428"/>
      <c r="IGZ6" s="428"/>
      <c r="IHA6" s="428"/>
      <c r="IHB6" s="428"/>
      <c r="IHC6" s="428"/>
      <c r="IHD6" s="428"/>
      <c r="IHE6" s="428"/>
      <c r="IHF6" s="428"/>
      <c r="IHG6" s="428"/>
      <c r="IHH6" s="428"/>
      <c r="IHI6" s="428"/>
      <c r="IHJ6" s="428"/>
      <c r="IHK6" s="428"/>
      <c r="IHL6" s="428"/>
      <c r="IHM6" s="428"/>
      <c r="IHN6" s="428"/>
      <c r="IHO6" s="428"/>
      <c r="IHP6" s="428"/>
      <c r="IHQ6" s="428"/>
      <c r="IHR6" s="428"/>
      <c r="IHS6" s="428"/>
      <c r="IHT6" s="428"/>
      <c r="IHU6" s="428"/>
      <c r="IHV6" s="428"/>
      <c r="IHW6" s="428"/>
      <c r="IHX6" s="428"/>
      <c r="IHY6" s="428"/>
      <c r="IHZ6" s="428"/>
      <c r="IIA6" s="428"/>
      <c r="IIB6" s="428"/>
      <c r="IIC6" s="428"/>
      <c r="IID6" s="428"/>
      <c r="IIE6" s="428"/>
      <c r="IIF6" s="428"/>
      <c r="IIG6" s="428"/>
      <c r="IIH6" s="428"/>
      <c r="III6" s="428"/>
      <c r="IIJ6" s="428"/>
      <c r="IIK6" s="428"/>
      <c r="IIL6" s="428"/>
      <c r="IIM6" s="428"/>
      <c r="IIN6" s="428"/>
      <c r="IIO6" s="428"/>
      <c r="IIP6" s="428"/>
      <c r="IIQ6" s="428"/>
      <c r="IIR6" s="428"/>
      <c r="IIS6" s="428"/>
      <c r="IIT6" s="428"/>
      <c r="IIU6" s="428"/>
      <c r="IIV6" s="428"/>
      <c r="IIW6" s="428"/>
      <c r="IIX6" s="428"/>
      <c r="IIY6" s="428"/>
      <c r="IIZ6" s="428"/>
      <c r="IJA6" s="428"/>
      <c r="IJB6" s="428"/>
      <c r="IJC6" s="428"/>
      <c r="IJD6" s="428"/>
      <c r="IJE6" s="428"/>
      <c r="IJF6" s="428"/>
      <c r="IJG6" s="428"/>
      <c r="IJH6" s="428"/>
      <c r="IJI6" s="428"/>
      <c r="IJJ6" s="428"/>
      <c r="IJK6" s="428"/>
      <c r="IJL6" s="428"/>
      <c r="IJM6" s="428"/>
      <c r="IJN6" s="428"/>
      <c r="IJO6" s="428"/>
      <c r="IJP6" s="428"/>
      <c r="IJQ6" s="428"/>
      <c r="IJR6" s="428"/>
      <c r="IJS6" s="428"/>
      <c r="IJT6" s="428"/>
      <c r="IJU6" s="428"/>
      <c r="IJV6" s="428"/>
      <c r="IJW6" s="428"/>
      <c r="IJX6" s="428"/>
      <c r="IJY6" s="428"/>
      <c r="IJZ6" s="428"/>
      <c r="IKA6" s="428"/>
      <c r="IKB6" s="428"/>
      <c r="IKC6" s="428"/>
      <c r="IKD6" s="428"/>
      <c r="IKE6" s="428"/>
      <c r="IKF6" s="428"/>
      <c r="IKG6" s="428"/>
      <c r="IKH6" s="428"/>
      <c r="IKI6" s="428"/>
      <c r="IKJ6" s="428"/>
      <c r="IKK6" s="428"/>
      <c r="IKL6" s="428"/>
      <c r="IKM6" s="428"/>
      <c r="IKN6" s="428"/>
      <c r="IKO6" s="428"/>
      <c r="IKP6" s="428"/>
      <c r="IKQ6" s="428"/>
      <c r="IKR6" s="428"/>
      <c r="IKS6" s="428"/>
      <c r="IKT6" s="428"/>
      <c r="IKU6" s="428"/>
      <c r="IKV6" s="428"/>
      <c r="IKW6" s="428"/>
      <c r="IKX6" s="428"/>
      <c r="IKY6" s="428"/>
      <c r="IKZ6" s="428"/>
      <c r="ILA6" s="428"/>
      <c r="ILB6" s="428"/>
      <c r="ILC6" s="428"/>
      <c r="ILD6" s="428"/>
      <c r="ILE6" s="428"/>
      <c r="ILF6" s="428"/>
      <c r="ILG6" s="428"/>
      <c r="ILH6" s="428"/>
      <c r="ILI6" s="428"/>
      <c r="ILJ6" s="428"/>
      <c r="ILK6" s="428"/>
      <c r="ILL6" s="428"/>
      <c r="ILM6" s="428"/>
      <c r="ILN6" s="428"/>
      <c r="ILO6" s="428"/>
      <c r="ILP6" s="428"/>
      <c r="ILQ6" s="428"/>
      <c r="ILR6" s="428"/>
      <c r="ILS6" s="428"/>
      <c r="ILT6" s="428"/>
      <c r="ILU6" s="428"/>
      <c r="ILV6" s="428"/>
      <c r="ILW6" s="428"/>
      <c r="ILX6" s="428"/>
      <c r="ILY6" s="428"/>
      <c r="ILZ6" s="428"/>
      <c r="IMA6" s="428"/>
      <c r="IMB6" s="428"/>
      <c r="IMC6" s="428"/>
      <c r="IMD6" s="428"/>
      <c r="IME6" s="428"/>
      <c r="IMF6" s="428"/>
      <c r="IMG6" s="428"/>
      <c r="IMH6" s="428"/>
      <c r="IMI6" s="428"/>
      <c r="IMJ6" s="428"/>
      <c r="IMK6" s="428"/>
      <c r="IML6" s="428"/>
      <c r="IMM6" s="428"/>
      <c r="IMN6" s="428"/>
      <c r="IMO6" s="428"/>
      <c r="IMP6" s="428"/>
      <c r="IMQ6" s="428"/>
      <c r="IMR6" s="428"/>
      <c r="IMS6" s="428"/>
      <c r="IMT6" s="428"/>
      <c r="IMU6" s="428"/>
      <c r="IMV6" s="428"/>
      <c r="IMW6" s="428"/>
      <c r="IMX6" s="428"/>
      <c r="IMY6" s="428"/>
      <c r="IMZ6" s="428"/>
      <c r="INA6" s="428"/>
      <c r="INB6" s="428"/>
      <c r="INC6" s="428"/>
      <c r="IND6" s="428"/>
      <c r="INE6" s="428"/>
      <c r="INF6" s="428"/>
      <c r="ING6" s="428"/>
      <c r="INH6" s="428"/>
      <c r="INI6" s="428"/>
      <c r="INJ6" s="428"/>
      <c r="INK6" s="428"/>
      <c r="INL6" s="428"/>
      <c r="INM6" s="428"/>
      <c r="INN6" s="428"/>
      <c r="INO6" s="428"/>
      <c r="INP6" s="428"/>
      <c r="INQ6" s="428"/>
      <c r="INR6" s="428"/>
      <c r="INS6" s="428"/>
      <c r="INT6" s="428"/>
      <c r="INU6" s="428"/>
      <c r="INV6" s="428"/>
      <c r="INW6" s="428"/>
      <c r="INX6" s="428"/>
      <c r="INY6" s="428"/>
      <c r="INZ6" s="428"/>
      <c r="IOA6" s="428"/>
      <c r="IOB6" s="428"/>
      <c r="IOC6" s="428"/>
      <c r="IOD6" s="428"/>
      <c r="IOE6" s="428"/>
      <c r="IOF6" s="428"/>
      <c r="IOG6" s="428"/>
      <c r="IOH6" s="428"/>
      <c r="IOI6" s="428"/>
      <c r="IOJ6" s="428"/>
      <c r="IOK6" s="428"/>
      <c r="IOL6" s="428"/>
      <c r="IOM6" s="428"/>
      <c r="ION6" s="428"/>
      <c r="IOO6" s="428"/>
      <c r="IOP6" s="428"/>
      <c r="IOQ6" s="428"/>
      <c r="IOR6" s="428"/>
      <c r="IOS6" s="428"/>
      <c r="IOT6" s="428"/>
      <c r="IOU6" s="428"/>
      <c r="IOV6" s="428"/>
      <c r="IOW6" s="428"/>
      <c r="IOX6" s="428"/>
      <c r="IOY6" s="428"/>
      <c r="IOZ6" s="428"/>
      <c r="IPA6" s="428"/>
      <c r="IPB6" s="428"/>
      <c r="IPC6" s="428"/>
      <c r="IPD6" s="428"/>
      <c r="IPE6" s="428"/>
      <c r="IPF6" s="428"/>
      <c r="IPG6" s="428"/>
      <c r="IPH6" s="428"/>
      <c r="IPI6" s="428"/>
      <c r="IPJ6" s="428"/>
      <c r="IPK6" s="428"/>
      <c r="IPL6" s="428"/>
      <c r="IPM6" s="428"/>
      <c r="IPN6" s="428"/>
      <c r="IPO6" s="428"/>
      <c r="IPP6" s="428"/>
      <c r="IPQ6" s="428"/>
      <c r="IPR6" s="428"/>
      <c r="IPS6" s="428"/>
      <c r="IPT6" s="428"/>
      <c r="IPU6" s="428"/>
      <c r="IPV6" s="428"/>
      <c r="IPW6" s="428"/>
      <c r="IPX6" s="428"/>
      <c r="IPY6" s="428"/>
      <c r="IPZ6" s="428"/>
      <c r="IQA6" s="428"/>
      <c r="IQB6" s="428"/>
      <c r="IQC6" s="428"/>
      <c r="IQD6" s="428"/>
      <c r="IQE6" s="428"/>
      <c r="IQF6" s="428"/>
      <c r="IQG6" s="428"/>
      <c r="IQH6" s="428"/>
      <c r="IQI6" s="428"/>
      <c r="IQJ6" s="428"/>
      <c r="IQK6" s="428"/>
      <c r="IQL6" s="428"/>
      <c r="IQM6" s="428"/>
      <c r="IQN6" s="428"/>
      <c r="IQO6" s="428"/>
      <c r="IQP6" s="428"/>
      <c r="IQQ6" s="428"/>
      <c r="IQR6" s="428"/>
      <c r="IQS6" s="428"/>
      <c r="IQT6" s="428"/>
      <c r="IQU6" s="428"/>
      <c r="IQV6" s="428"/>
      <c r="IQW6" s="428"/>
      <c r="IQX6" s="428"/>
      <c r="IQY6" s="428"/>
      <c r="IQZ6" s="428"/>
      <c r="IRA6" s="428"/>
      <c r="IRB6" s="428"/>
      <c r="IRC6" s="428"/>
      <c r="IRD6" s="428"/>
      <c r="IRE6" s="428"/>
      <c r="IRF6" s="428"/>
      <c r="IRG6" s="428"/>
      <c r="IRH6" s="428"/>
      <c r="IRI6" s="428"/>
      <c r="IRJ6" s="428"/>
      <c r="IRK6" s="428"/>
      <c r="IRL6" s="428"/>
      <c r="IRM6" s="428"/>
      <c r="IRN6" s="428"/>
      <c r="IRO6" s="428"/>
      <c r="IRP6" s="428"/>
      <c r="IRQ6" s="428"/>
      <c r="IRR6" s="428"/>
      <c r="IRS6" s="428"/>
      <c r="IRT6" s="428"/>
      <c r="IRU6" s="428"/>
      <c r="IRV6" s="428"/>
      <c r="IRW6" s="428"/>
      <c r="IRX6" s="428"/>
      <c r="IRY6" s="428"/>
      <c r="IRZ6" s="428"/>
      <c r="ISA6" s="428"/>
      <c r="ISB6" s="428"/>
      <c r="ISC6" s="428"/>
      <c r="ISD6" s="428"/>
      <c r="ISE6" s="428"/>
      <c r="ISF6" s="428"/>
      <c r="ISG6" s="428"/>
      <c r="ISH6" s="428"/>
      <c r="ISI6" s="428"/>
      <c r="ISJ6" s="428"/>
      <c r="ISK6" s="428"/>
      <c r="ISL6" s="428"/>
      <c r="ISM6" s="428"/>
      <c r="ISN6" s="428"/>
      <c r="ISO6" s="428"/>
      <c r="ISP6" s="428"/>
      <c r="ISQ6" s="428"/>
      <c r="ISR6" s="428"/>
      <c r="ISS6" s="428"/>
      <c r="IST6" s="428"/>
      <c r="ISU6" s="428"/>
      <c r="ISV6" s="428"/>
      <c r="ISW6" s="428"/>
      <c r="ISX6" s="428"/>
      <c r="ISY6" s="428"/>
      <c r="ISZ6" s="428"/>
      <c r="ITA6" s="428"/>
      <c r="ITB6" s="428"/>
      <c r="ITC6" s="428"/>
      <c r="ITD6" s="428"/>
      <c r="ITE6" s="428"/>
      <c r="ITF6" s="428"/>
      <c r="ITG6" s="428"/>
      <c r="ITH6" s="428"/>
      <c r="ITI6" s="428"/>
      <c r="ITJ6" s="428"/>
      <c r="ITK6" s="428"/>
      <c r="ITL6" s="428"/>
      <c r="ITM6" s="428"/>
      <c r="ITN6" s="428"/>
      <c r="ITO6" s="428"/>
      <c r="ITP6" s="428"/>
      <c r="ITQ6" s="428"/>
      <c r="ITR6" s="428"/>
      <c r="ITS6" s="428"/>
      <c r="ITT6" s="428"/>
      <c r="ITU6" s="428"/>
      <c r="ITV6" s="428"/>
      <c r="ITW6" s="428"/>
      <c r="ITX6" s="428"/>
      <c r="ITY6" s="428"/>
      <c r="ITZ6" s="428"/>
      <c r="IUA6" s="428"/>
      <c r="IUB6" s="428"/>
      <c r="IUC6" s="428"/>
      <c r="IUD6" s="428"/>
      <c r="IUE6" s="428"/>
      <c r="IUF6" s="428"/>
      <c r="IUG6" s="428"/>
      <c r="IUH6" s="428"/>
      <c r="IUI6" s="428"/>
      <c r="IUJ6" s="428"/>
      <c r="IUK6" s="428"/>
      <c r="IUL6" s="428"/>
      <c r="IUM6" s="428"/>
      <c r="IUN6" s="428"/>
      <c r="IUO6" s="428"/>
      <c r="IUP6" s="428"/>
      <c r="IUQ6" s="428"/>
      <c r="IUR6" s="428"/>
      <c r="IUS6" s="428"/>
      <c r="IUT6" s="428"/>
      <c r="IUU6" s="428"/>
      <c r="IUV6" s="428"/>
      <c r="IUW6" s="428"/>
      <c r="IUX6" s="428"/>
      <c r="IUY6" s="428"/>
      <c r="IUZ6" s="428"/>
      <c r="IVA6" s="428"/>
      <c r="IVB6" s="428"/>
      <c r="IVC6" s="428"/>
      <c r="IVD6" s="428"/>
      <c r="IVE6" s="428"/>
      <c r="IVF6" s="428"/>
      <c r="IVG6" s="428"/>
      <c r="IVH6" s="428"/>
      <c r="IVI6" s="428"/>
      <c r="IVJ6" s="428"/>
      <c r="IVK6" s="428"/>
      <c r="IVL6" s="428"/>
      <c r="IVM6" s="428"/>
      <c r="IVN6" s="428"/>
      <c r="IVO6" s="428"/>
      <c r="IVP6" s="428"/>
      <c r="IVQ6" s="428"/>
      <c r="IVR6" s="428"/>
      <c r="IVS6" s="428"/>
      <c r="IVT6" s="428"/>
      <c r="IVU6" s="428"/>
      <c r="IVV6" s="428"/>
      <c r="IVW6" s="428"/>
      <c r="IVX6" s="428"/>
      <c r="IVY6" s="428"/>
      <c r="IVZ6" s="428"/>
      <c r="IWA6" s="428"/>
      <c r="IWB6" s="428"/>
      <c r="IWC6" s="428"/>
      <c r="IWD6" s="428"/>
      <c r="IWE6" s="428"/>
      <c r="IWF6" s="428"/>
      <c r="IWG6" s="428"/>
      <c r="IWH6" s="428"/>
      <c r="IWI6" s="428"/>
      <c r="IWJ6" s="428"/>
      <c r="IWK6" s="428"/>
      <c r="IWL6" s="428"/>
      <c r="IWM6" s="428"/>
      <c r="IWN6" s="428"/>
      <c r="IWO6" s="428"/>
      <c r="IWP6" s="428"/>
      <c r="IWQ6" s="428"/>
      <c r="IWR6" s="428"/>
      <c r="IWS6" s="428"/>
      <c r="IWT6" s="428"/>
      <c r="IWU6" s="428"/>
      <c r="IWV6" s="428"/>
      <c r="IWW6" s="428"/>
      <c r="IWX6" s="428"/>
      <c r="IWY6" s="428"/>
      <c r="IWZ6" s="428"/>
      <c r="IXA6" s="428"/>
      <c r="IXB6" s="428"/>
      <c r="IXC6" s="428"/>
      <c r="IXD6" s="428"/>
      <c r="IXE6" s="428"/>
      <c r="IXF6" s="428"/>
      <c r="IXG6" s="428"/>
      <c r="IXH6" s="428"/>
      <c r="IXI6" s="428"/>
      <c r="IXJ6" s="428"/>
      <c r="IXK6" s="428"/>
      <c r="IXL6" s="428"/>
      <c r="IXM6" s="428"/>
      <c r="IXN6" s="428"/>
      <c r="IXO6" s="428"/>
      <c r="IXP6" s="428"/>
      <c r="IXQ6" s="428"/>
      <c r="IXR6" s="428"/>
      <c r="IXS6" s="428"/>
      <c r="IXT6" s="428"/>
      <c r="IXU6" s="428"/>
      <c r="IXV6" s="428"/>
      <c r="IXW6" s="428"/>
      <c r="IXX6" s="428"/>
      <c r="IXY6" s="428"/>
      <c r="IXZ6" s="428"/>
      <c r="IYA6" s="428"/>
      <c r="IYB6" s="428"/>
      <c r="IYC6" s="428"/>
      <c r="IYD6" s="428"/>
      <c r="IYE6" s="428"/>
      <c r="IYF6" s="428"/>
      <c r="IYG6" s="428"/>
      <c r="IYH6" s="428"/>
      <c r="IYI6" s="428"/>
      <c r="IYJ6" s="428"/>
      <c r="IYK6" s="428"/>
      <c r="IYL6" s="428"/>
      <c r="IYM6" s="428"/>
      <c r="IYN6" s="428"/>
      <c r="IYO6" s="428"/>
      <c r="IYP6" s="428"/>
      <c r="IYQ6" s="428"/>
      <c r="IYR6" s="428"/>
      <c r="IYS6" s="428"/>
      <c r="IYT6" s="428"/>
      <c r="IYU6" s="428"/>
      <c r="IYV6" s="428"/>
      <c r="IYW6" s="428"/>
      <c r="IYX6" s="428"/>
      <c r="IYY6" s="428"/>
      <c r="IYZ6" s="428"/>
      <c r="IZA6" s="428"/>
      <c r="IZB6" s="428"/>
      <c r="IZC6" s="428"/>
      <c r="IZD6" s="428"/>
      <c r="IZE6" s="428"/>
      <c r="IZF6" s="428"/>
      <c r="IZG6" s="428"/>
      <c r="IZH6" s="428"/>
      <c r="IZI6" s="428"/>
      <c r="IZJ6" s="428"/>
      <c r="IZK6" s="428"/>
      <c r="IZL6" s="428"/>
      <c r="IZM6" s="428"/>
      <c r="IZN6" s="428"/>
      <c r="IZO6" s="428"/>
      <c r="IZP6" s="428"/>
      <c r="IZQ6" s="428"/>
      <c r="IZR6" s="428"/>
      <c r="IZS6" s="428"/>
      <c r="IZT6" s="428"/>
      <c r="IZU6" s="428"/>
      <c r="IZV6" s="428"/>
      <c r="IZW6" s="428"/>
      <c r="IZX6" s="428"/>
      <c r="IZY6" s="428"/>
      <c r="IZZ6" s="428"/>
      <c r="JAA6" s="428"/>
      <c r="JAB6" s="428"/>
      <c r="JAC6" s="428"/>
      <c r="JAD6" s="428"/>
      <c r="JAE6" s="428"/>
      <c r="JAF6" s="428"/>
      <c r="JAG6" s="428"/>
      <c r="JAH6" s="428"/>
      <c r="JAI6" s="428"/>
      <c r="JAJ6" s="428"/>
      <c r="JAK6" s="428"/>
      <c r="JAL6" s="428"/>
      <c r="JAM6" s="428"/>
      <c r="JAN6" s="428"/>
      <c r="JAO6" s="428"/>
      <c r="JAP6" s="428"/>
      <c r="JAQ6" s="428"/>
      <c r="JAR6" s="428"/>
      <c r="JAS6" s="428"/>
      <c r="JAT6" s="428"/>
      <c r="JAU6" s="428"/>
      <c r="JAV6" s="428"/>
      <c r="JAW6" s="428"/>
      <c r="JAX6" s="428"/>
      <c r="JAY6" s="428"/>
      <c r="JAZ6" s="428"/>
      <c r="JBA6" s="428"/>
      <c r="JBB6" s="428"/>
      <c r="JBC6" s="428"/>
      <c r="JBD6" s="428"/>
      <c r="JBE6" s="428"/>
      <c r="JBF6" s="428"/>
      <c r="JBG6" s="428"/>
      <c r="JBH6" s="428"/>
      <c r="JBI6" s="428"/>
      <c r="JBJ6" s="428"/>
      <c r="JBK6" s="428"/>
      <c r="JBL6" s="428"/>
      <c r="JBM6" s="428"/>
      <c r="JBN6" s="428"/>
      <c r="JBO6" s="428"/>
      <c r="JBP6" s="428"/>
      <c r="JBQ6" s="428"/>
      <c r="JBR6" s="428"/>
      <c r="JBS6" s="428"/>
      <c r="JBT6" s="428"/>
      <c r="JBU6" s="428"/>
      <c r="JBV6" s="428"/>
      <c r="JBW6" s="428"/>
      <c r="JBX6" s="428"/>
      <c r="JBY6" s="428"/>
      <c r="JBZ6" s="428"/>
      <c r="JCA6" s="428"/>
      <c r="JCB6" s="428"/>
      <c r="JCC6" s="428"/>
      <c r="JCD6" s="428"/>
      <c r="JCE6" s="428"/>
      <c r="JCF6" s="428"/>
      <c r="JCG6" s="428"/>
      <c r="JCH6" s="428"/>
      <c r="JCI6" s="428"/>
      <c r="JCJ6" s="428"/>
      <c r="JCK6" s="428"/>
      <c r="JCL6" s="428"/>
      <c r="JCM6" s="428"/>
      <c r="JCN6" s="428"/>
      <c r="JCO6" s="428"/>
      <c r="JCP6" s="428"/>
      <c r="JCQ6" s="428"/>
      <c r="JCR6" s="428"/>
      <c r="JCS6" s="428"/>
      <c r="JCT6" s="428"/>
      <c r="JCU6" s="428"/>
      <c r="JCV6" s="428"/>
      <c r="JCW6" s="428"/>
      <c r="JCX6" s="428"/>
      <c r="JCY6" s="428"/>
      <c r="JCZ6" s="428"/>
      <c r="JDA6" s="428"/>
      <c r="JDB6" s="428"/>
      <c r="JDC6" s="428"/>
      <c r="JDD6" s="428"/>
      <c r="JDE6" s="428"/>
      <c r="JDF6" s="428"/>
      <c r="JDG6" s="428"/>
      <c r="JDH6" s="428"/>
      <c r="JDI6" s="428"/>
      <c r="JDJ6" s="428"/>
      <c r="JDK6" s="428"/>
      <c r="JDL6" s="428"/>
      <c r="JDM6" s="428"/>
      <c r="JDN6" s="428"/>
      <c r="JDO6" s="428"/>
      <c r="JDP6" s="428"/>
      <c r="JDQ6" s="428"/>
      <c r="JDR6" s="428"/>
      <c r="JDS6" s="428"/>
      <c r="JDT6" s="428"/>
      <c r="JDU6" s="428"/>
      <c r="JDV6" s="428"/>
      <c r="JDW6" s="428"/>
      <c r="JDX6" s="428"/>
      <c r="JDY6" s="428"/>
      <c r="JDZ6" s="428"/>
      <c r="JEA6" s="428"/>
      <c r="JEB6" s="428"/>
      <c r="JEC6" s="428"/>
      <c r="JED6" s="428"/>
      <c r="JEE6" s="428"/>
      <c r="JEF6" s="428"/>
      <c r="JEG6" s="428"/>
      <c r="JEH6" s="428"/>
      <c r="JEI6" s="428"/>
      <c r="JEJ6" s="428"/>
      <c r="JEK6" s="428"/>
      <c r="JEL6" s="428"/>
      <c r="JEM6" s="428"/>
      <c r="JEN6" s="428"/>
      <c r="JEO6" s="428"/>
      <c r="JEP6" s="428"/>
      <c r="JEQ6" s="428"/>
      <c r="JER6" s="428"/>
      <c r="JES6" s="428"/>
      <c r="JET6" s="428"/>
      <c r="JEU6" s="428"/>
      <c r="JEV6" s="428"/>
      <c r="JEW6" s="428"/>
      <c r="JEX6" s="428"/>
      <c r="JEY6" s="428"/>
      <c r="JEZ6" s="428"/>
      <c r="JFA6" s="428"/>
      <c r="JFB6" s="428"/>
      <c r="JFC6" s="428"/>
      <c r="JFD6" s="428"/>
      <c r="JFE6" s="428"/>
      <c r="JFF6" s="428"/>
      <c r="JFG6" s="428"/>
      <c r="JFH6" s="428"/>
      <c r="JFI6" s="428"/>
      <c r="JFJ6" s="428"/>
      <c r="JFK6" s="428"/>
      <c r="JFL6" s="428"/>
      <c r="JFM6" s="428"/>
      <c r="JFN6" s="428"/>
      <c r="JFO6" s="428"/>
      <c r="JFP6" s="428"/>
      <c r="JFQ6" s="428"/>
      <c r="JFR6" s="428"/>
      <c r="JFS6" s="428"/>
      <c r="JFT6" s="428"/>
      <c r="JFU6" s="428"/>
      <c r="JFV6" s="428"/>
      <c r="JFW6" s="428"/>
      <c r="JFX6" s="428"/>
      <c r="JFY6" s="428"/>
      <c r="JFZ6" s="428"/>
      <c r="JGA6" s="428"/>
      <c r="JGB6" s="428"/>
      <c r="JGC6" s="428"/>
      <c r="JGD6" s="428"/>
      <c r="JGE6" s="428"/>
      <c r="JGF6" s="428"/>
      <c r="JGG6" s="428"/>
      <c r="JGH6" s="428"/>
      <c r="JGI6" s="428"/>
      <c r="JGJ6" s="428"/>
      <c r="JGK6" s="428"/>
      <c r="JGL6" s="428"/>
      <c r="JGM6" s="428"/>
      <c r="JGN6" s="428"/>
      <c r="JGO6" s="428"/>
      <c r="JGP6" s="428"/>
      <c r="JGQ6" s="428"/>
      <c r="JGR6" s="428"/>
      <c r="JGS6" s="428"/>
      <c r="JGT6" s="428"/>
      <c r="JGU6" s="428"/>
      <c r="JGV6" s="428"/>
      <c r="JGW6" s="428"/>
      <c r="JGX6" s="428"/>
      <c r="JGY6" s="428"/>
      <c r="JGZ6" s="428"/>
      <c r="JHA6" s="428"/>
      <c r="JHB6" s="428"/>
      <c r="JHC6" s="428"/>
      <c r="JHD6" s="428"/>
      <c r="JHE6" s="428"/>
      <c r="JHF6" s="428"/>
      <c r="JHG6" s="428"/>
      <c r="JHH6" s="428"/>
      <c r="JHI6" s="428"/>
      <c r="JHJ6" s="428"/>
      <c r="JHK6" s="428"/>
      <c r="JHL6" s="428"/>
      <c r="JHM6" s="428"/>
      <c r="JHN6" s="428"/>
      <c r="JHO6" s="428"/>
      <c r="JHP6" s="428"/>
      <c r="JHQ6" s="428"/>
      <c r="JHR6" s="428"/>
      <c r="JHS6" s="428"/>
      <c r="JHT6" s="428"/>
      <c r="JHU6" s="428"/>
      <c r="JHV6" s="428"/>
      <c r="JHW6" s="428"/>
      <c r="JHX6" s="428"/>
      <c r="JHY6" s="428"/>
      <c r="JHZ6" s="428"/>
      <c r="JIA6" s="428"/>
      <c r="JIB6" s="428"/>
      <c r="JIC6" s="428"/>
      <c r="JID6" s="428"/>
      <c r="JIE6" s="428"/>
      <c r="JIF6" s="428"/>
      <c r="JIG6" s="428"/>
      <c r="JIH6" s="428"/>
      <c r="JII6" s="428"/>
      <c r="JIJ6" s="428"/>
      <c r="JIK6" s="428"/>
      <c r="JIL6" s="428"/>
      <c r="JIM6" s="428"/>
      <c r="JIN6" s="428"/>
      <c r="JIO6" s="428"/>
      <c r="JIP6" s="428"/>
      <c r="JIQ6" s="428"/>
      <c r="JIR6" s="428"/>
      <c r="JIS6" s="428"/>
      <c r="JIT6" s="428"/>
      <c r="JIU6" s="428"/>
      <c r="JIV6" s="428"/>
      <c r="JIW6" s="428"/>
      <c r="JIX6" s="428"/>
      <c r="JIY6" s="428"/>
      <c r="JIZ6" s="428"/>
      <c r="JJA6" s="428"/>
      <c r="JJB6" s="428"/>
      <c r="JJC6" s="428"/>
      <c r="JJD6" s="428"/>
      <c r="JJE6" s="428"/>
      <c r="JJF6" s="428"/>
      <c r="JJG6" s="428"/>
      <c r="JJH6" s="428"/>
      <c r="JJI6" s="428"/>
      <c r="JJJ6" s="428"/>
      <c r="JJK6" s="428"/>
      <c r="JJL6" s="428"/>
      <c r="JJM6" s="428"/>
      <c r="JJN6" s="428"/>
      <c r="JJO6" s="428"/>
      <c r="JJP6" s="428"/>
      <c r="JJQ6" s="428"/>
      <c r="JJR6" s="428"/>
      <c r="JJS6" s="428"/>
      <c r="JJT6" s="428"/>
      <c r="JJU6" s="428"/>
      <c r="JJV6" s="428"/>
      <c r="JJW6" s="428"/>
      <c r="JJX6" s="428"/>
      <c r="JJY6" s="428"/>
      <c r="JJZ6" s="428"/>
      <c r="JKA6" s="428"/>
      <c r="JKB6" s="428"/>
      <c r="JKC6" s="428"/>
      <c r="JKD6" s="428"/>
      <c r="JKE6" s="428"/>
      <c r="JKF6" s="428"/>
      <c r="JKG6" s="428"/>
      <c r="JKH6" s="428"/>
      <c r="JKI6" s="428"/>
      <c r="JKJ6" s="428"/>
      <c r="JKK6" s="428"/>
      <c r="JKL6" s="428"/>
      <c r="JKM6" s="428"/>
      <c r="JKN6" s="428"/>
      <c r="JKO6" s="428"/>
      <c r="JKP6" s="428"/>
      <c r="JKQ6" s="428"/>
      <c r="JKR6" s="428"/>
      <c r="JKS6" s="428"/>
      <c r="JKT6" s="428"/>
      <c r="JKU6" s="428"/>
      <c r="JKV6" s="428"/>
      <c r="JKW6" s="428"/>
      <c r="JKX6" s="428"/>
      <c r="JKY6" s="428"/>
      <c r="JKZ6" s="428"/>
      <c r="JLA6" s="428"/>
      <c r="JLB6" s="428"/>
      <c r="JLC6" s="428"/>
      <c r="JLD6" s="428"/>
      <c r="JLE6" s="428"/>
      <c r="JLF6" s="428"/>
      <c r="JLG6" s="428"/>
      <c r="JLH6" s="428"/>
      <c r="JLI6" s="428"/>
      <c r="JLJ6" s="428"/>
      <c r="JLK6" s="428"/>
      <c r="JLL6" s="428"/>
      <c r="JLM6" s="428"/>
      <c r="JLN6" s="428"/>
      <c r="JLO6" s="428"/>
      <c r="JLP6" s="428"/>
      <c r="JLQ6" s="428"/>
      <c r="JLR6" s="428"/>
      <c r="JLS6" s="428"/>
      <c r="JLT6" s="428"/>
      <c r="JLU6" s="428"/>
      <c r="JLV6" s="428"/>
      <c r="JLW6" s="428"/>
      <c r="JLX6" s="428"/>
      <c r="JLY6" s="428"/>
      <c r="JLZ6" s="428"/>
      <c r="JMA6" s="428"/>
      <c r="JMB6" s="428"/>
      <c r="JMC6" s="428"/>
      <c r="JMD6" s="428"/>
      <c r="JME6" s="428"/>
      <c r="JMF6" s="428"/>
      <c r="JMG6" s="428"/>
      <c r="JMH6" s="428"/>
      <c r="JMI6" s="428"/>
      <c r="JMJ6" s="428"/>
      <c r="JMK6" s="428"/>
      <c r="JML6" s="428"/>
      <c r="JMM6" s="428"/>
      <c r="JMN6" s="428"/>
      <c r="JMO6" s="428"/>
      <c r="JMP6" s="428"/>
      <c r="JMQ6" s="428"/>
      <c r="JMR6" s="428"/>
      <c r="JMS6" s="428"/>
      <c r="JMT6" s="428"/>
      <c r="JMU6" s="428"/>
      <c r="JMV6" s="428"/>
      <c r="JMW6" s="428"/>
      <c r="JMX6" s="428"/>
      <c r="JMY6" s="428"/>
      <c r="JMZ6" s="428"/>
      <c r="JNA6" s="428"/>
      <c r="JNB6" s="428"/>
      <c r="JNC6" s="428"/>
      <c r="JND6" s="428"/>
      <c r="JNE6" s="428"/>
      <c r="JNF6" s="428"/>
      <c r="JNG6" s="428"/>
      <c r="JNH6" s="428"/>
      <c r="JNI6" s="428"/>
      <c r="JNJ6" s="428"/>
      <c r="JNK6" s="428"/>
      <c r="JNL6" s="428"/>
      <c r="JNM6" s="428"/>
      <c r="JNN6" s="428"/>
      <c r="JNO6" s="428"/>
      <c r="JNP6" s="428"/>
      <c r="JNQ6" s="428"/>
      <c r="JNR6" s="428"/>
      <c r="JNS6" s="428"/>
      <c r="JNT6" s="428"/>
      <c r="JNU6" s="428"/>
      <c r="JNV6" s="428"/>
      <c r="JNW6" s="428"/>
      <c r="JNX6" s="428"/>
      <c r="JNY6" s="428"/>
      <c r="JNZ6" s="428"/>
      <c r="JOA6" s="428"/>
      <c r="JOB6" s="428"/>
      <c r="JOC6" s="428"/>
      <c r="JOD6" s="428"/>
      <c r="JOE6" s="428"/>
      <c r="JOF6" s="428"/>
      <c r="JOG6" s="428"/>
      <c r="JOH6" s="428"/>
      <c r="JOI6" s="428"/>
      <c r="JOJ6" s="428"/>
      <c r="JOK6" s="428"/>
      <c r="JOL6" s="428"/>
      <c r="JOM6" s="428"/>
      <c r="JON6" s="428"/>
      <c r="JOO6" s="428"/>
      <c r="JOP6" s="428"/>
      <c r="JOQ6" s="428"/>
      <c r="JOR6" s="428"/>
      <c r="JOS6" s="428"/>
      <c r="JOT6" s="428"/>
      <c r="JOU6" s="428"/>
      <c r="JOV6" s="428"/>
      <c r="JOW6" s="428"/>
      <c r="JOX6" s="428"/>
      <c r="JOY6" s="428"/>
      <c r="JOZ6" s="428"/>
      <c r="JPA6" s="428"/>
      <c r="JPB6" s="428"/>
      <c r="JPC6" s="428"/>
      <c r="JPD6" s="428"/>
      <c r="JPE6" s="428"/>
      <c r="JPF6" s="428"/>
      <c r="JPG6" s="428"/>
      <c r="JPH6" s="428"/>
      <c r="JPI6" s="428"/>
      <c r="JPJ6" s="428"/>
      <c r="JPK6" s="428"/>
      <c r="JPL6" s="428"/>
      <c r="JPM6" s="428"/>
      <c r="JPN6" s="428"/>
      <c r="JPO6" s="428"/>
      <c r="JPP6" s="428"/>
      <c r="JPQ6" s="428"/>
      <c r="JPR6" s="428"/>
      <c r="JPS6" s="428"/>
      <c r="JPT6" s="428"/>
      <c r="JPU6" s="428"/>
      <c r="JPV6" s="428"/>
      <c r="JPW6" s="428"/>
      <c r="JPX6" s="428"/>
      <c r="JPY6" s="428"/>
      <c r="JPZ6" s="428"/>
      <c r="JQA6" s="428"/>
      <c r="JQB6" s="428"/>
      <c r="JQC6" s="428"/>
      <c r="JQD6" s="428"/>
      <c r="JQE6" s="428"/>
      <c r="JQF6" s="428"/>
      <c r="JQG6" s="428"/>
      <c r="JQH6" s="428"/>
      <c r="JQI6" s="428"/>
      <c r="JQJ6" s="428"/>
      <c r="JQK6" s="428"/>
      <c r="JQL6" s="428"/>
      <c r="JQM6" s="428"/>
      <c r="JQN6" s="428"/>
      <c r="JQO6" s="428"/>
      <c r="JQP6" s="428"/>
      <c r="JQQ6" s="428"/>
      <c r="JQR6" s="428"/>
      <c r="JQS6" s="428"/>
      <c r="JQT6" s="428"/>
      <c r="JQU6" s="428"/>
      <c r="JQV6" s="428"/>
      <c r="JQW6" s="428"/>
      <c r="JQX6" s="428"/>
      <c r="JQY6" s="428"/>
      <c r="JQZ6" s="428"/>
      <c r="JRA6" s="428"/>
      <c r="JRB6" s="428"/>
      <c r="JRC6" s="428"/>
      <c r="JRD6" s="428"/>
      <c r="JRE6" s="428"/>
      <c r="JRF6" s="428"/>
      <c r="JRG6" s="428"/>
      <c r="JRH6" s="428"/>
      <c r="JRI6" s="428"/>
      <c r="JRJ6" s="428"/>
      <c r="JRK6" s="428"/>
      <c r="JRL6" s="428"/>
      <c r="JRM6" s="428"/>
      <c r="JRN6" s="428"/>
      <c r="JRO6" s="428"/>
      <c r="JRP6" s="428"/>
      <c r="JRQ6" s="428"/>
      <c r="JRR6" s="428"/>
      <c r="JRS6" s="428"/>
      <c r="JRT6" s="428"/>
      <c r="JRU6" s="428"/>
      <c r="JRV6" s="428"/>
      <c r="JRW6" s="428"/>
      <c r="JRX6" s="428"/>
      <c r="JRY6" s="428"/>
      <c r="JRZ6" s="428"/>
      <c r="JSA6" s="428"/>
      <c r="JSB6" s="428"/>
      <c r="JSC6" s="428"/>
      <c r="JSD6" s="428"/>
      <c r="JSE6" s="428"/>
      <c r="JSF6" s="428"/>
      <c r="JSG6" s="428"/>
      <c r="JSH6" s="428"/>
      <c r="JSI6" s="428"/>
      <c r="JSJ6" s="428"/>
      <c r="JSK6" s="428"/>
      <c r="JSL6" s="428"/>
      <c r="JSM6" s="428"/>
      <c r="JSN6" s="428"/>
      <c r="JSO6" s="428"/>
      <c r="JSP6" s="428"/>
      <c r="JSQ6" s="428"/>
      <c r="JSR6" s="428"/>
      <c r="JSS6" s="428"/>
      <c r="JST6" s="428"/>
      <c r="JSU6" s="428"/>
      <c r="JSV6" s="428"/>
      <c r="JSW6" s="428"/>
      <c r="JSX6" s="428"/>
      <c r="JSY6" s="428"/>
      <c r="JSZ6" s="428"/>
      <c r="JTA6" s="428"/>
      <c r="JTB6" s="428"/>
      <c r="JTC6" s="428"/>
      <c r="JTD6" s="428"/>
      <c r="JTE6" s="428"/>
      <c r="JTF6" s="428"/>
      <c r="JTG6" s="428"/>
      <c r="JTH6" s="428"/>
      <c r="JTI6" s="428"/>
      <c r="JTJ6" s="428"/>
      <c r="JTK6" s="428"/>
      <c r="JTL6" s="428"/>
      <c r="JTM6" s="428"/>
      <c r="JTN6" s="428"/>
      <c r="JTO6" s="428"/>
      <c r="JTP6" s="428"/>
      <c r="JTQ6" s="428"/>
      <c r="JTR6" s="428"/>
      <c r="JTS6" s="428"/>
      <c r="JTT6" s="428"/>
      <c r="JTU6" s="428"/>
      <c r="JTV6" s="428"/>
      <c r="JTW6" s="428"/>
      <c r="JTX6" s="428"/>
      <c r="JTY6" s="428"/>
      <c r="JTZ6" s="428"/>
      <c r="JUA6" s="428"/>
      <c r="JUB6" s="428"/>
      <c r="JUC6" s="428"/>
      <c r="JUD6" s="428"/>
      <c r="JUE6" s="428"/>
      <c r="JUF6" s="428"/>
      <c r="JUG6" s="428"/>
      <c r="JUH6" s="428"/>
      <c r="JUI6" s="428"/>
      <c r="JUJ6" s="428"/>
      <c r="JUK6" s="428"/>
      <c r="JUL6" s="428"/>
      <c r="JUM6" s="428"/>
      <c r="JUN6" s="428"/>
      <c r="JUO6" s="428"/>
      <c r="JUP6" s="428"/>
      <c r="JUQ6" s="428"/>
      <c r="JUR6" s="428"/>
      <c r="JUS6" s="428"/>
      <c r="JUT6" s="428"/>
      <c r="JUU6" s="428"/>
      <c r="JUV6" s="428"/>
      <c r="JUW6" s="428"/>
      <c r="JUX6" s="428"/>
      <c r="JUY6" s="428"/>
      <c r="JUZ6" s="428"/>
      <c r="JVA6" s="428"/>
      <c r="JVB6" s="428"/>
      <c r="JVC6" s="428"/>
      <c r="JVD6" s="428"/>
      <c r="JVE6" s="428"/>
      <c r="JVF6" s="428"/>
      <c r="JVG6" s="428"/>
      <c r="JVH6" s="428"/>
      <c r="JVI6" s="428"/>
      <c r="JVJ6" s="428"/>
      <c r="JVK6" s="428"/>
      <c r="JVL6" s="428"/>
      <c r="JVM6" s="428"/>
      <c r="JVN6" s="428"/>
      <c r="JVO6" s="428"/>
      <c r="JVP6" s="428"/>
      <c r="JVQ6" s="428"/>
      <c r="JVR6" s="428"/>
      <c r="JVS6" s="428"/>
      <c r="JVT6" s="428"/>
      <c r="JVU6" s="428"/>
      <c r="JVV6" s="428"/>
      <c r="JVW6" s="428"/>
      <c r="JVX6" s="428"/>
      <c r="JVY6" s="428"/>
      <c r="JVZ6" s="428"/>
      <c r="JWA6" s="428"/>
      <c r="JWB6" s="428"/>
      <c r="JWC6" s="428"/>
      <c r="JWD6" s="428"/>
      <c r="JWE6" s="428"/>
      <c r="JWF6" s="428"/>
      <c r="JWG6" s="428"/>
      <c r="JWH6" s="428"/>
      <c r="JWI6" s="428"/>
      <c r="JWJ6" s="428"/>
      <c r="JWK6" s="428"/>
      <c r="JWL6" s="428"/>
      <c r="JWM6" s="428"/>
      <c r="JWN6" s="428"/>
      <c r="JWO6" s="428"/>
      <c r="JWP6" s="428"/>
      <c r="JWQ6" s="428"/>
      <c r="JWR6" s="428"/>
      <c r="JWS6" s="428"/>
      <c r="JWT6" s="428"/>
      <c r="JWU6" s="428"/>
      <c r="JWV6" s="428"/>
      <c r="JWW6" s="428"/>
      <c r="JWX6" s="428"/>
      <c r="JWY6" s="428"/>
      <c r="JWZ6" s="428"/>
      <c r="JXA6" s="428"/>
      <c r="JXB6" s="428"/>
      <c r="JXC6" s="428"/>
      <c r="JXD6" s="428"/>
      <c r="JXE6" s="428"/>
      <c r="JXF6" s="428"/>
      <c r="JXG6" s="428"/>
      <c r="JXH6" s="428"/>
      <c r="JXI6" s="428"/>
      <c r="JXJ6" s="428"/>
      <c r="JXK6" s="428"/>
      <c r="JXL6" s="428"/>
      <c r="JXM6" s="428"/>
      <c r="JXN6" s="428"/>
      <c r="JXO6" s="428"/>
      <c r="JXP6" s="428"/>
      <c r="JXQ6" s="428"/>
      <c r="JXR6" s="428"/>
      <c r="JXS6" s="428"/>
      <c r="JXT6" s="428"/>
      <c r="JXU6" s="428"/>
      <c r="JXV6" s="428"/>
      <c r="JXW6" s="428"/>
      <c r="JXX6" s="428"/>
      <c r="JXY6" s="428"/>
      <c r="JXZ6" s="428"/>
      <c r="JYA6" s="428"/>
      <c r="JYB6" s="428"/>
      <c r="JYC6" s="428"/>
      <c r="JYD6" s="428"/>
      <c r="JYE6" s="428"/>
      <c r="JYF6" s="428"/>
      <c r="JYG6" s="428"/>
      <c r="JYH6" s="428"/>
      <c r="JYI6" s="428"/>
      <c r="JYJ6" s="428"/>
      <c r="JYK6" s="428"/>
      <c r="JYL6" s="428"/>
      <c r="JYM6" s="428"/>
      <c r="JYN6" s="428"/>
      <c r="JYO6" s="428"/>
      <c r="JYP6" s="428"/>
      <c r="JYQ6" s="428"/>
      <c r="JYR6" s="428"/>
      <c r="JYS6" s="428"/>
      <c r="JYT6" s="428"/>
      <c r="JYU6" s="428"/>
      <c r="JYV6" s="428"/>
      <c r="JYW6" s="428"/>
      <c r="JYX6" s="428"/>
      <c r="JYY6" s="428"/>
      <c r="JYZ6" s="428"/>
      <c r="JZA6" s="428"/>
      <c r="JZB6" s="428"/>
      <c r="JZC6" s="428"/>
      <c r="JZD6" s="428"/>
      <c r="JZE6" s="428"/>
      <c r="JZF6" s="428"/>
      <c r="JZG6" s="428"/>
      <c r="JZH6" s="428"/>
      <c r="JZI6" s="428"/>
      <c r="JZJ6" s="428"/>
      <c r="JZK6" s="428"/>
      <c r="JZL6" s="428"/>
      <c r="JZM6" s="428"/>
      <c r="JZN6" s="428"/>
      <c r="JZO6" s="428"/>
      <c r="JZP6" s="428"/>
      <c r="JZQ6" s="428"/>
      <c r="JZR6" s="428"/>
      <c r="JZS6" s="428"/>
      <c r="JZT6" s="428"/>
      <c r="JZU6" s="428"/>
      <c r="JZV6" s="428"/>
      <c r="JZW6" s="428"/>
      <c r="JZX6" s="428"/>
      <c r="JZY6" s="428"/>
      <c r="JZZ6" s="428"/>
      <c r="KAA6" s="428"/>
      <c r="KAB6" s="428"/>
      <c r="KAC6" s="428"/>
      <c r="KAD6" s="428"/>
      <c r="KAE6" s="428"/>
      <c r="KAF6" s="428"/>
      <c r="KAG6" s="428"/>
      <c r="KAH6" s="428"/>
      <c r="KAI6" s="428"/>
      <c r="KAJ6" s="428"/>
      <c r="KAK6" s="428"/>
      <c r="KAL6" s="428"/>
      <c r="KAM6" s="428"/>
      <c r="KAN6" s="428"/>
      <c r="KAO6" s="428"/>
      <c r="KAP6" s="428"/>
      <c r="KAQ6" s="428"/>
      <c r="KAR6" s="428"/>
      <c r="KAS6" s="428"/>
      <c r="KAT6" s="428"/>
      <c r="KAU6" s="428"/>
      <c r="KAV6" s="428"/>
      <c r="KAW6" s="428"/>
      <c r="KAX6" s="428"/>
      <c r="KAY6" s="428"/>
      <c r="KAZ6" s="428"/>
      <c r="KBA6" s="428"/>
      <c r="KBB6" s="428"/>
      <c r="KBC6" s="428"/>
      <c r="KBD6" s="428"/>
      <c r="KBE6" s="428"/>
      <c r="KBF6" s="428"/>
      <c r="KBG6" s="428"/>
      <c r="KBH6" s="428"/>
      <c r="KBI6" s="428"/>
      <c r="KBJ6" s="428"/>
      <c r="KBK6" s="428"/>
      <c r="KBL6" s="428"/>
      <c r="KBM6" s="428"/>
      <c r="KBN6" s="428"/>
      <c r="KBO6" s="428"/>
      <c r="KBP6" s="428"/>
      <c r="KBQ6" s="428"/>
      <c r="KBR6" s="428"/>
      <c r="KBS6" s="428"/>
      <c r="KBT6" s="428"/>
      <c r="KBU6" s="428"/>
      <c r="KBV6" s="428"/>
      <c r="KBW6" s="428"/>
      <c r="KBX6" s="428"/>
      <c r="KBY6" s="428"/>
      <c r="KBZ6" s="428"/>
      <c r="KCA6" s="428"/>
      <c r="KCB6" s="428"/>
      <c r="KCC6" s="428"/>
      <c r="KCD6" s="428"/>
      <c r="KCE6" s="428"/>
      <c r="KCF6" s="428"/>
      <c r="KCG6" s="428"/>
      <c r="KCH6" s="428"/>
      <c r="KCI6" s="428"/>
      <c r="KCJ6" s="428"/>
      <c r="KCK6" s="428"/>
      <c r="KCL6" s="428"/>
      <c r="KCM6" s="428"/>
      <c r="KCN6" s="428"/>
      <c r="KCO6" s="428"/>
      <c r="KCP6" s="428"/>
      <c r="KCQ6" s="428"/>
      <c r="KCR6" s="428"/>
      <c r="KCS6" s="428"/>
      <c r="KCT6" s="428"/>
      <c r="KCU6" s="428"/>
      <c r="KCV6" s="428"/>
      <c r="KCW6" s="428"/>
      <c r="KCX6" s="428"/>
      <c r="KCY6" s="428"/>
      <c r="KCZ6" s="428"/>
      <c r="KDA6" s="428"/>
      <c r="KDB6" s="428"/>
      <c r="KDC6" s="428"/>
      <c r="KDD6" s="428"/>
      <c r="KDE6" s="428"/>
      <c r="KDF6" s="428"/>
      <c r="KDG6" s="428"/>
      <c r="KDH6" s="428"/>
      <c r="KDI6" s="428"/>
      <c r="KDJ6" s="428"/>
      <c r="KDK6" s="428"/>
      <c r="KDL6" s="428"/>
      <c r="KDM6" s="428"/>
      <c r="KDN6" s="428"/>
      <c r="KDO6" s="428"/>
      <c r="KDP6" s="428"/>
      <c r="KDQ6" s="428"/>
      <c r="KDR6" s="428"/>
      <c r="KDS6" s="428"/>
      <c r="KDT6" s="428"/>
      <c r="KDU6" s="428"/>
      <c r="KDV6" s="428"/>
      <c r="KDW6" s="428"/>
      <c r="KDX6" s="428"/>
      <c r="KDY6" s="428"/>
      <c r="KDZ6" s="428"/>
      <c r="KEA6" s="428"/>
      <c r="KEB6" s="428"/>
      <c r="KEC6" s="428"/>
      <c r="KED6" s="428"/>
      <c r="KEE6" s="428"/>
      <c r="KEF6" s="428"/>
      <c r="KEG6" s="428"/>
      <c r="KEH6" s="428"/>
      <c r="KEI6" s="428"/>
      <c r="KEJ6" s="428"/>
      <c r="KEK6" s="428"/>
      <c r="KEL6" s="428"/>
      <c r="KEM6" s="428"/>
      <c r="KEN6" s="428"/>
      <c r="KEO6" s="428"/>
      <c r="KEP6" s="428"/>
      <c r="KEQ6" s="428"/>
      <c r="KER6" s="428"/>
      <c r="KES6" s="428"/>
      <c r="KET6" s="428"/>
      <c r="KEU6" s="428"/>
      <c r="KEV6" s="428"/>
      <c r="KEW6" s="428"/>
      <c r="KEX6" s="428"/>
      <c r="KEY6" s="428"/>
      <c r="KEZ6" s="428"/>
      <c r="KFA6" s="428"/>
      <c r="KFB6" s="428"/>
      <c r="KFC6" s="428"/>
      <c r="KFD6" s="428"/>
      <c r="KFE6" s="428"/>
      <c r="KFF6" s="428"/>
      <c r="KFG6" s="428"/>
      <c r="KFH6" s="428"/>
      <c r="KFI6" s="428"/>
      <c r="KFJ6" s="428"/>
      <c r="KFK6" s="428"/>
      <c r="KFL6" s="428"/>
      <c r="KFM6" s="428"/>
      <c r="KFN6" s="428"/>
      <c r="KFO6" s="428"/>
      <c r="KFP6" s="428"/>
      <c r="KFQ6" s="428"/>
      <c r="KFR6" s="428"/>
      <c r="KFS6" s="428"/>
      <c r="KFT6" s="428"/>
      <c r="KFU6" s="428"/>
      <c r="KFV6" s="428"/>
      <c r="KFW6" s="428"/>
      <c r="KFX6" s="428"/>
      <c r="KFY6" s="428"/>
      <c r="KFZ6" s="428"/>
      <c r="KGA6" s="428"/>
      <c r="KGB6" s="428"/>
      <c r="KGC6" s="428"/>
      <c r="KGD6" s="428"/>
      <c r="KGE6" s="428"/>
      <c r="KGF6" s="428"/>
      <c r="KGG6" s="428"/>
      <c r="KGH6" s="428"/>
      <c r="KGI6" s="428"/>
      <c r="KGJ6" s="428"/>
      <c r="KGK6" s="428"/>
      <c r="KGL6" s="428"/>
      <c r="KGM6" s="428"/>
      <c r="KGN6" s="428"/>
      <c r="KGO6" s="428"/>
      <c r="KGP6" s="428"/>
      <c r="KGQ6" s="428"/>
      <c r="KGR6" s="428"/>
      <c r="KGS6" s="428"/>
      <c r="KGT6" s="428"/>
      <c r="KGU6" s="428"/>
      <c r="KGV6" s="428"/>
      <c r="KGW6" s="428"/>
      <c r="KGX6" s="428"/>
      <c r="KGY6" s="428"/>
      <c r="KGZ6" s="428"/>
      <c r="KHA6" s="428"/>
      <c r="KHB6" s="428"/>
      <c r="KHC6" s="428"/>
      <c r="KHD6" s="428"/>
      <c r="KHE6" s="428"/>
      <c r="KHF6" s="428"/>
      <c r="KHG6" s="428"/>
      <c r="KHH6" s="428"/>
      <c r="KHI6" s="428"/>
      <c r="KHJ6" s="428"/>
      <c r="KHK6" s="428"/>
      <c r="KHL6" s="428"/>
      <c r="KHM6" s="428"/>
      <c r="KHN6" s="428"/>
      <c r="KHO6" s="428"/>
      <c r="KHP6" s="428"/>
      <c r="KHQ6" s="428"/>
      <c r="KHR6" s="428"/>
      <c r="KHS6" s="428"/>
      <c r="KHT6" s="428"/>
      <c r="KHU6" s="428"/>
      <c r="KHV6" s="428"/>
      <c r="KHW6" s="428"/>
      <c r="KHX6" s="428"/>
      <c r="KHY6" s="428"/>
      <c r="KHZ6" s="428"/>
      <c r="KIA6" s="428"/>
      <c r="KIB6" s="428"/>
      <c r="KIC6" s="428"/>
      <c r="KID6" s="428"/>
      <c r="KIE6" s="428"/>
      <c r="KIF6" s="428"/>
      <c r="KIG6" s="428"/>
      <c r="KIH6" s="428"/>
      <c r="KII6" s="428"/>
      <c r="KIJ6" s="428"/>
      <c r="KIK6" s="428"/>
      <c r="KIL6" s="428"/>
      <c r="KIM6" s="428"/>
      <c r="KIN6" s="428"/>
      <c r="KIO6" s="428"/>
      <c r="KIP6" s="428"/>
      <c r="KIQ6" s="428"/>
      <c r="KIR6" s="428"/>
      <c r="KIS6" s="428"/>
      <c r="KIT6" s="428"/>
      <c r="KIU6" s="428"/>
      <c r="KIV6" s="428"/>
      <c r="KIW6" s="428"/>
      <c r="KIX6" s="428"/>
      <c r="KIY6" s="428"/>
      <c r="KIZ6" s="428"/>
      <c r="KJA6" s="428"/>
      <c r="KJB6" s="428"/>
      <c r="KJC6" s="428"/>
      <c r="KJD6" s="428"/>
      <c r="KJE6" s="428"/>
      <c r="KJF6" s="428"/>
      <c r="KJG6" s="428"/>
      <c r="KJH6" s="428"/>
      <c r="KJI6" s="428"/>
      <c r="KJJ6" s="428"/>
      <c r="KJK6" s="428"/>
      <c r="KJL6" s="428"/>
      <c r="KJM6" s="428"/>
      <c r="KJN6" s="428"/>
      <c r="KJO6" s="428"/>
      <c r="KJP6" s="428"/>
      <c r="KJQ6" s="428"/>
      <c r="KJR6" s="428"/>
      <c r="KJS6" s="428"/>
      <c r="KJT6" s="428"/>
      <c r="KJU6" s="428"/>
      <c r="KJV6" s="428"/>
      <c r="KJW6" s="428"/>
      <c r="KJX6" s="428"/>
      <c r="KJY6" s="428"/>
      <c r="KJZ6" s="428"/>
      <c r="KKA6" s="428"/>
      <c r="KKB6" s="428"/>
      <c r="KKC6" s="428"/>
      <c r="KKD6" s="428"/>
      <c r="KKE6" s="428"/>
      <c r="KKF6" s="428"/>
      <c r="KKG6" s="428"/>
      <c r="KKH6" s="428"/>
      <c r="KKI6" s="428"/>
      <c r="KKJ6" s="428"/>
      <c r="KKK6" s="428"/>
      <c r="KKL6" s="428"/>
      <c r="KKM6" s="428"/>
      <c r="KKN6" s="428"/>
      <c r="KKO6" s="428"/>
      <c r="KKP6" s="428"/>
      <c r="KKQ6" s="428"/>
      <c r="KKR6" s="428"/>
      <c r="KKS6" s="428"/>
      <c r="KKT6" s="428"/>
      <c r="KKU6" s="428"/>
      <c r="KKV6" s="428"/>
      <c r="KKW6" s="428"/>
      <c r="KKX6" s="428"/>
      <c r="KKY6" s="428"/>
      <c r="KKZ6" s="428"/>
      <c r="KLA6" s="428"/>
      <c r="KLB6" s="428"/>
      <c r="KLC6" s="428"/>
      <c r="KLD6" s="428"/>
      <c r="KLE6" s="428"/>
      <c r="KLF6" s="428"/>
      <c r="KLG6" s="428"/>
      <c r="KLH6" s="428"/>
      <c r="KLI6" s="428"/>
      <c r="KLJ6" s="428"/>
      <c r="KLK6" s="428"/>
      <c r="KLL6" s="428"/>
      <c r="KLM6" s="428"/>
      <c r="KLN6" s="428"/>
      <c r="KLO6" s="428"/>
      <c r="KLP6" s="428"/>
      <c r="KLQ6" s="428"/>
      <c r="KLR6" s="428"/>
      <c r="KLS6" s="428"/>
      <c r="KLT6" s="428"/>
      <c r="KLU6" s="428"/>
      <c r="KLV6" s="428"/>
      <c r="KLW6" s="428"/>
      <c r="KLX6" s="428"/>
      <c r="KLY6" s="428"/>
      <c r="KLZ6" s="428"/>
      <c r="KMA6" s="428"/>
      <c r="KMB6" s="428"/>
      <c r="KMC6" s="428"/>
      <c r="KMD6" s="428"/>
      <c r="KME6" s="428"/>
      <c r="KMF6" s="428"/>
      <c r="KMG6" s="428"/>
      <c r="KMH6" s="428"/>
      <c r="KMI6" s="428"/>
      <c r="KMJ6" s="428"/>
      <c r="KMK6" s="428"/>
      <c r="KML6" s="428"/>
      <c r="KMM6" s="428"/>
      <c r="KMN6" s="428"/>
      <c r="KMO6" s="428"/>
      <c r="KMP6" s="428"/>
      <c r="KMQ6" s="428"/>
      <c r="KMR6" s="428"/>
      <c r="KMS6" s="428"/>
      <c r="KMT6" s="428"/>
      <c r="KMU6" s="428"/>
      <c r="KMV6" s="428"/>
      <c r="KMW6" s="428"/>
      <c r="KMX6" s="428"/>
      <c r="KMY6" s="428"/>
      <c r="KMZ6" s="428"/>
      <c r="KNA6" s="428"/>
      <c r="KNB6" s="428"/>
      <c r="KNC6" s="428"/>
      <c r="KND6" s="428"/>
      <c r="KNE6" s="428"/>
      <c r="KNF6" s="428"/>
      <c r="KNG6" s="428"/>
      <c r="KNH6" s="428"/>
      <c r="KNI6" s="428"/>
      <c r="KNJ6" s="428"/>
      <c r="KNK6" s="428"/>
      <c r="KNL6" s="428"/>
      <c r="KNM6" s="428"/>
      <c r="KNN6" s="428"/>
      <c r="KNO6" s="428"/>
      <c r="KNP6" s="428"/>
      <c r="KNQ6" s="428"/>
      <c r="KNR6" s="428"/>
      <c r="KNS6" s="428"/>
      <c r="KNT6" s="428"/>
      <c r="KNU6" s="428"/>
      <c r="KNV6" s="428"/>
      <c r="KNW6" s="428"/>
      <c r="KNX6" s="428"/>
      <c r="KNY6" s="428"/>
      <c r="KNZ6" s="428"/>
      <c r="KOA6" s="428"/>
      <c r="KOB6" s="428"/>
      <c r="KOC6" s="428"/>
      <c r="KOD6" s="428"/>
      <c r="KOE6" s="428"/>
      <c r="KOF6" s="428"/>
      <c r="KOG6" s="428"/>
      <c r="KOH6" s="428"/>
      <c r="KOI6" s="428"/>
      <c r="KOJ6" s="428"/>
      <c r="KOK6" s="428"/>
      <c r="KOL6" s="428"/>
      <c r="KOM6" s="428"/>
      <c r="KON6" s="428"/>
      <c r="KOO6" s="428"/>
      <c r="KOP6" s="428"/>
      <c r="KOQ6" s="428"/>
      <c r="KOR6" s="428"/>
      <c r="KOS6" s="428"/>
      <c r="KOT6" s="428"/>
      <c r="KOU6" s="428"/>
      <c r="KOV6" s="428"/>
      <c r="KOW6" s="428"/>
      <c r="KOX6" s="428"/>
      <c r="KOY6" s="428"/>
      <c r="KOZ6" s="428"/>
      <c r="KPA6" s="428"/>
      <c r="KPB6" s="428"/>
      <c r="KPC6" s="428"/>
      <c r="KPD6" s="428"/>
      <c r="KPE6" s="428"/>
      <c r="KPF6" s="428"/>
      <c r="KPG6" s="428"/>
      <c r="KPH6" s="428"/>
      <c r="KPI6" s="428"/>
      <c r="KPJ6" s="428"/>
      <c r="KPK6" s="428"/>
      <c r="KPL6" s="428"/>
      <c r="KPM6" s="428"/>
      <c r="KPN6" s="428"/>
      <c r="KPO6" s="428"/>
      <c r="KPP6" s="428"/>
      <c r="KPQ6" s="428"/>
      <c r="KPR6" s="428"/>
      <c r="KPS6" s="428"/>
      <c r="KPT6" s="428"/>
      <c r="KPU6" s="428"/>
      <c r="KPV6" s="428"/>
      <c r="KPW6" s="428"/>
      <c r="KPX6" s="428"/>
      <c r="KPY6" s="428"/>
      <c r="KPZ6" s="428"/>
      <c r="KQA6" s="428"/>
      <c r="KQB6" s="428"/>
      <c r="KQC6" s="428"/>
      <c r="KQD6" s="428"/>
      <c r="KQE6" s="428"/>
      <c r="KQF6" s="428"/>
      <c r="KQG6" s="428"/>
      <c r="KQH6" s="428"/>
      <c r="KQI6" s="428"/>
      <c r="KQJ6" s="428"/>
      <c r="KQK6" s="428"/>
      <c r="KQL6" s="428"/>
      <c r="KQM6" s="428"/>
      <c r="KQN6" s="428"/>
      <c r="KQO6" s="428"/>
      <c r="KQP6" s="428"/>
      <c r="KQQ6" s="428"/>
      <c r="KQR6" s="428"/>
      <c r="KQS6" s="428"/>
      <c r="KQT6" s="428"/>
      <c r="KQU6" s="428"/>
      <c r="KQV6" s="428"/>
      <c r="KQW6" s="428"/>
      <c r="KQX6" s="428"/>
      <c r="KQY6" s="428"/>
      <c r="KQZ6" s="428"/>
      <c r="KRA6" s="428"/>
      <c r="KRB6" s="428"/>
      <c r="KRC6" s="428"/>
      <c r="KRD6" s="428"/>
      <c r="KRE6" s="428"/>
      <c r="KRF6" s="428"/>
      <c r="KRG6" s="428"/>
      <c r="KRH6" s="428"/>
      <c r="KRI6" s="428"/>
      <c r="KRJ6" s="428"/>
      <c r="KRK6" s="428"/>
      <c r="KRL6" s="428"/>
      <c r="KRM6" s="428"/>
      <c r="KRN6" s="428"/>
      <c r="KRO6" s="428"/>
      <c r="KRP6" s="428"/>
      <c r="KRQ6" s="428"/>
      <c r="KRR6" s="428"/>
      <c r="KRS6" s="428"/>
      <c r="KRT6" s="428"/>
      <c r="KRU6" s="428"/>
      <c r="KRV6" s="428"/>
      <c r="KRW6" s="428"/>
      <c r="KRX6" s="428"/>
      <c r="KRY6" s="428"/>
      <c r="KRZ6" s="428"/>
      <c r="KSA6" s="428"/>
      <c r="KSB6" s="428"/>
      <c r="KSC6" s="428"/>
      <c r="KSD6" s="428"/>
      <c r="KSE6" s="428"/>
      <c r="KSF6" s="428"/>
      <c r="KSG6" s="428"/>
      <c r="KSH6" s="428"/>
      <c r="KSI6" s="428"/>
      <c r="KSJ6" s="428"/>
      <c r="KSK6" s="428"/>
      <c r="KSL6" s="428"/>
      <c r="KSM6" s="428"/>
      <c r="KSN6" s="428"/>
      <c r="KSO6" s="428"/>
      <c r="KSP6" s="428"/>
      <c r="KSQ6" s="428"/>
      <c r="KSR6" s="428"/>
      <c r="KSS6" s="428"/>
      <c r="KST6" s="428"/>
      <c r="KSU6" s="428"/>
      <c r="KSV6" s="428"/>
      <c r="KSW6" s="428"/>
      <c r="KSX6" s="428"/>
      <c r="KSY6" s="428"/>
      <c r="KSZ6" s="428"/>
      <c r="KTA6" s="428"/>
      <c r="KTB6" s="428"/>
      <c r="KTC6" s="428"/>
      <c r="KTD6" s="428"/>
      <c r="KTE6" s="428"/>
      <c r="KTF6" s="428"/>
      <c r="KTG6" s="428"/>
      <c r="KTH6" s="428"/>
      <c r="KTI6" s="428"/>
      <c r="KTJ6" s="428"/>
      <c r="KTK6" s="428"/>
      <c r="KTL6" s="428"/>
      <c r="KTM6" s="428"/>
      <c r="KTN6" s="428"/>
      <c r="KTO6" s="428"/>
      <c r="KTP6" s="428"/>
      <c r="KTQ6" s="428"/>
      <c r="KTR6" s="428"/>
      <c r="KTS6" s="428"/>
      <c r="KTT6" s="428"/>
      <c r="KTU6" s="428"/>
      <c r="KTV6" s="428"/>
      <c r="KTW6" s="428"/>
      <c r="KTX6" s="428"/>
      <c r="KTY6" s="428"/>
      <c r="KTZ6" s="428"/>
      <c r="KUA6" s="428"/>
      <c r="KUB6" s="428"/>
      <c r="KUC6" s="428"/>
      <c r="KUD6" s="428"/>
      <c r="KUE6" s="428"/>
      <c r="KUF6" s="428"/>
      <c r="KUG6" s="428"/>
      <c r="KUH6" s="428"/>
      <c r="KUI6" s="428"/>
      <c r="KUJ6" s="428"/>
      <c r="KUK6" s="428"/>
      <c r="KUL6" s="428"/>
      <c r="KUM6" s="428"/>
      <c r="KUN6" s="428"/>
      <c r="KUO6" s="428"/>
      <c r="KUP6" s="428"/>
      <c r="KUQ6" s="428"/>
      <c r="KUR6" s="428"/>
      <c r="KUS6" s="428"/>
      <c r="KUT6" s="428"/>
      <c r="KUU6" s="428"/>
      <c r="KUV6" s="428"/>
      <c r="KUW6" s="428"/>
      <c r="KUX6" s="428"/>
      <c r="KUY6" s="428"/>
      <c r="KUZ6" s="428"/>
      <c r="KVA6" s="428"/>
      <c r="KVB6" s="428"/>
      <c r="KVC6" s="428"/>
      <c r="KVD6" s="428"/>
      <c r="KVE6" s="428"/>
      <c r="KVF6" s="428"/>
      <c r="KVG6" s="428"/>
      <c r="KVH6" s="428"/>
      <c r="KVI6" s="428"/>
      <c r="KVJ6" s="428"/>
      <c r="KVK6" s="428"/>
      <c r="KVL6" s="428"/>
      <c r="KVM6" s="428"/>
      <c r="KVN6" s="428"/>
      <c r="KVO6" s="428"/>
      <c r="KVP6" s="428"/>
      <c r="KVQ6" s="428"/>
      <c r="KVR6" s="428"/>
      <c r="KVS6" s="428"/>
      <c r="KVT6" s="428"/>
      <c r="KVU6" s="428"/>
      <c r="KVV6" s="428"/>
      <c r="KVW6" s="428"/>
      <c r="KVX6" s="428"/>
      <c r="KVY6" s="428"/>
      <c r="KVZ6" s="428"/>
      <c r="KWA6" s="428"/>
      <c r="KWB6" s="428"/>
      <c r="KWC6" s="428"/>
      <c r="KWD6" s="428"/>
      <c r="KWE6" s="428"/>
      <c r="KWF6" s="428"/>
      <c r="KWG6" s="428"/>
      <c r="KWH6" s="428"/>
      <c r="KWI6" s="428"/>
      <c r="KWJ6" s="428"/>
      <c r="KWK6" s="428"/>
      <c r="KWL6" s="428"/>
      <c r="KWM6" s="428"/>
      <c r="KWN6" s="428"/>
      <c r="KWO6" s="428"/>
      <c r="KWP6" s="428"/>
      <c r="KWQ6" s="428"/>
      <c r="KWR6" s="428"/>
      <c r="KWS6" s="428"/>
      <c r="KWT6" s="428"/>
      <c r="KWU6" s="428"/>
      <c r="KWV6" s="428"/>
      <c r="KWW6" s="428"/>
      <c r="KWX6" s="428"/>
      <c r="KWY6" s="428"/>
      <c r="KWZ6" s="428"/>
      <c r="KXA6" s="428"/>
      <c r="KXB6" s="428"/>
      <c r="KXC6" s="428"/>
      <c r="KXD6" s="428"/>
      <c r="KXE6" s="428"/>
      <c r="KXF6" s="428"/>
      <c r="KXG6" s="428"/>
      <c r="KXH6" s="428"/>
      <c r="KXI6" s="428"/>
      <c r="KXJ6" s="428"/>
      <c r="KXK6" s="428"/>
      <c r="KXL6" s="428"/>
      <c r="KXM6" s="428"/>
      <c r="KXN6" s="428"/>
      <c r="KXO6" s="428"/>
      <c r="KXP6" s="428"/>
      <c r="KXQ6" s="428"/>
      <c r="KXR6" s="428"/>
      <c r="KXS6" s="428"/>
      <c r="KXT6" s="428"/>
      <c r="KXU6" s="428"/>
      <c r="KXV6" s="428"/>
      <c r="KXW6" s="428"/>
      <c r="KXX6" s="428"/>
      <c r="KXY6" s="428"/>
      <c r="KXZ6" s="428"/>
      <c r="KYA6" s="428"/>
      <c r="KYB6" s="428"/>
      <c r="KYC6" s="428"/>
      <c r="KYD6" s="428"/>
      <c r="KYE6" s="428"/>
      <c r="KYF6" s="428"/>
      <c r="KYG6" s="428"/>
      <c r="KYH6" s="428"/>
      <c r="KYI6" s="428"/>
      <c r="KYJ6" s="428"/>
      <c r="KYK6" s="428"/>
      <c r="KYL6" s="428"/>
      <c r="KYM6" s="428"/>
      <c r="KYN6" s="428"/>
      <c r="KYO6" s="428"/>
      <c r="KYP6" s="428"/>
      <c r="KYQ6" s="428"/>
      <c r="KYR6" s="428"/>
      <c r="KYS6" s="428"/>
      <c r="KYT6" s="428"/>
      <c r="KYU6" s="428"/>
      <c r="KYV6" s="428"/>
      <c r="KYW6" s="428"/>
      <c r="KYX6" s="428"/>
      <c r="KYY6" s="428"/>
      <c r="KYZ6" s="428"/>
      <c r="KZA6" s="428"/>
      <c r="KZB6" s="428"/>
      <c r="KZC6" s="428"/>
      <c r="KZD6" s="428"/>
      <c r="KZE6" s="428"/>
      <c r="KZF6" s="428"/>
      <c r="KZG6" s="428"/>
      <c r="KZH6" s="428"/>
      <c r="KZI6" s="428"/>
      <c r="KZJ6" s="428"/>
      <c r="KZK6" s="428"/>
      <c r="KZL6" s="428"/>
      <c r="KZM6" s="428"/>
      <c r="KZN6" s="428"/>
      <c r="KZO6" s="428"/>
      <c r="KZP6" s="428"/>
      <c r="KZQ6" s="428"/>
      <c r="KZR6" s="428"/>
      <c r="KZS6" s="428"/>
      <c r="KZT6" s="428"/>
      <c r="KZU6" s="428"/>
      <c r="KZV6" s="428"/>
      <c r="KZW6" s="428"/>
      <c r="KZX6" s="428"/>
      <c r="KZY6" s="428"/>
      <c r="KZZ6" s="428"/>
      <c r="LAA6" s="428"/>
      <c r="LAB6" s="428"/>
      <c r="LAC6" s="428"/>
      <c r="LAD6" s="428"/>
      <c r="LAE6" s="428"/>
      <c r="LAF6" s="428"/>
      <c r="LAG6" s="428"/>
      <c r="LAH6" s="428"/>
      <c r="LAI6" s="428"/>
      <c r="LAJ6" s="428"/>
      <c r="LAK6" s="428"/>
      <c r="LAL6" s="428"/>
      <c r="LAM6" s="428"/>
      <c r="LAN6" s="428"/>
      <c r="LAO6" s="428"/>
      <c r="LAP6" s="428"/>
      <c r="LAQ6" s="428"/>
      <c r="LAR6" s="428"/>
      <c r="LAS6" s="428"/>
      <c r="LAT6" s="428"/>
      <c r="LAU6" s="428"/>
      <c r="LAV6" s="428"/>
      <c r="LAW6" s="428"/>
      <c r="LAX6" s="428"/>
      <c r="LAY6" s="428"/>
      <c r="LAZ6" s="428"/>
      <c r="LBA6" s="428"/>
      <c r="LBB6" s="428"/>
      <c r="LBC6" s="428"/>
      <c r="LBD6" s="428"/>
      <c r="LBE6" s="428"/>
      <c r="LBF6" s="428"/>
      <c r="LBG6" s="428"/>
      <c r="LBH6" s="428"/>
      <c r="LBI6" s="428"/>
      <c r="LBJ6" s="428"/>
      <c r="LBK6" s="428"/>
      <c r="LBL6" s="428"/>
      <c r="LBM6" s="428"/>
      <c r="LBN6" s="428"/>
      <c r="LBO6" s="428"/>
      <c r="LBP6" s="428"/>
      <c r="LBQ6" s="428"/>
      <c r="LBR6" s="428"/>
      <c r="LBS6" s="428"/>
      <c r="LBT6" s="428"/>
      <c r="LBU6" s="428"/>
      <c r="LBV6" s="428"/>
      <c r="LBW6" s="428"/>
      <c r="LBX6" s="428"/>
      <c r="LBY6" s="428"/>
      <c r="LBZ6" s="428"/>
      <c r="LCA6" s="428"/>
      <c r="LCB6" s="428"/>
      <c r="LCC6" s="428"/>
      <c r="LCD6" s="428"/>
      <c r="LCE6" s="428"/>
      <c r="LCF6" s="428"/>
      <c r="LCG6" s="428"/>
      <c r="LCH6" s="428"/>
      <c r="LCI6" s="428"/>
      <c r="LCJ6" s="428"/>
      <c r="LCK6" s="428"/>
      <c r="LCL6" s="428"/>
      <c r="LCM6" s="428"/>
      <c r="LCN6" s="428"/>
      <c r="LCO6" s="428"/>
      <c r="LCP6" s="428"/>
      <c r="LCQ6" s="428"/>
      <c r="LCR6" s="428"/>
      <c r="LCS6" s="428"/>
      <c r="LCT6" s="428"/>
      <c r="LCU6" s="428"/>
      <c r="LCV6" s="428"/>
      <c r="LCW6" s="428"/>
      <c r="LCX6" s="428"/>
      <c r="LCY6" s="428"/>
      <c r="LCZ6" s="428"/>
      <c r="LDA6" s="428"/>
      <c r="LDB6" s="428"/>
      <c r="LDC6" s="428"/>
      <c r="LDD6" s="428"/>
      <c r="LDE6" s="428"/>
      <c r="LDF6" s="428"/>
      <c r="LDG6" s="428"/>
      <c r="LDH6" s="428"/>
      <c r="LDI6" s="428"/>
      <c r="LDJ6" s="428"/>
      <c r="LDK6" s="428"/>
      <c r="LDL6" s="428"/>
      <c r="LDM6" s="428"/>
      <c r="LDN6" s="428"/>
      <c r="LDO6" s="428"/>
      <c r="LDP6" s="428"/>
      <c r="LDQ6" s="428"/>
      <c r="LDR6" s="428"/>
      <c r="LDS6" s="428"/>
      <c r="LDT6" s="428"/>
      <c r="LDU6" s="428"/>
      <c r="LDV6" s="428"/>
      <c r="LDW6" s="428"/>
      <c r="LDX6" s="428"/>
      <c r="LDY6" s="428"/>
      <c r="LDZ6" s="428"/>
      <c r="LEA6" s="428"/>
      <c r="LEB6" s="428"/>
      <c r="LEC6" s="428"/>
      <c r="LED6" s="428"/>
      <c r="LEE6" s="428"/>
      <c r="LEF6" s="428"/>
      <c r="LEG6" s="428"/>
      <c r="LEH6" s="428"/>
      <c r="LEI6" s="428"/>
      <c r="LEJ6" s="428"/>
      <c r="LEK6" s="428"/>
      <c r="LEL6" s="428"/>
      <c r="LEM6" s="428"/>
      <c r="LEN6" s="428"/>
      <c r="LEO6" s="428"/>
      <c r="LEP6" s="428"/>
      <c r="LEQ6" s="428"/>
      <c r="LER6" s="428"/>
      <c r="LES6" s="428"/>
      <c r="LET6" s="428"/>
      <c r="LEU6" s="428"/>
      <c r="LEV6" s="428"/>
      <c r="LEW6" s="428"/>
      <c r="LEX6" s="428"/>
      <c r="LEY6" s="428"/>
      <c r="LEZ6" s="428"/>
      <c r="LFA6" s="428"/>
      <c r="LFB6" s="428"/>
      <c r="LFC6" s="428"/>
      <c r="LFD6" s="428"/>
      <c r="LFE6" s="428"/>
      <c r="LFF6" s="428"/>
      <c r="LFG6" s="428"/>
      <c r="LFH6" s="428"/>
      <c r="LFI6" s="428"/>
      <c r="LFJ6" s="428"/>
      <c r="LFK6" s="428"/>
      <c r="LFL6" s="428"/>
      <c r="LFM6" s="428"/>
      <c r="LFN6" s="428"/>
      <c r="LFO6" s="428"/>
      <c r="LFP6" s="428"/>
      <c r="LFQ6" s="428"/>
      <c r="LFR6" s="428"/>
      <c r="LFS6" s="428"/>
      <c r="LFT6" s="428"/>
      <c r="LFU6" s="428"/>
      <c r="LFV6" s="428"/>
      <c r="LFW6" s="428"/>
      <c r="LFX6" s="428"/>
      <c r="LFY6" s="428"/>
      <c r="LFZ6" s="428"/>
      <c r="LGA6" s="428"/>
      <c r="LGB6" s="428"/>
      <c r="LGC6" s="428"/>
      <c r="LGD6" s="428"/>
      <c r="LGE6" s="428"/>
      <c r="LGF6" s="428"/>
      <c r="LGG6" s="428"/>
      <c r="LGH6" s="428"/>
      <c r="LGI6" s="428"/>
      <c r="LGJ6" s="428"/>
      <c r="LGK6" s="428"/>
      <c r="LGL6" s="428"/>
      <c r="LGM6" s="428"/>
      <c r="LGN6" s="428"/>
      <c r="LGO6" s="428"/>
      <c r="LGP6" s="428"/>
      <c r="LGQ6" s="428"/>
      <c r="LGR6" s="428"/>
      <c r="LGS6" s="428"/>
      <c r="LGT6" s="428"/>
      <c r="LGU6" s="428"/>
      <c r="LGV6" s="428"/>
      <c r="LGW6" s="428"/>
      <c r="LGX6" s="428"/>
      <c r="LGY6" s="428"/>
      <c r="LGZ6" s="428"/>
      <c r="LHA6" s="428"/>
      <c r="LHB6" s="428"/>
      <c r="LHC6" s="428"/>
      <c r="LHD6" s="428"/>
      <c r="LHE6" s="428"/>
      <c r="LHF6" s="428"/>
      <c r="LHG6" s="428"/>
      <c r="LHH6" s="428"/>
      <c r="LHI6" s="428"/>
      <c r="LHJ6" s="428"/>
      <c r="LHK6" s="428"/>
      <c r="LHL6" s="428"/>
      <c r="LHM6" s="428"/>
      <c r="LHN6" s="428"/>
      <c r="LHO6" s="428"/>
      <c r="LHP6" s="428"/>
      <c r="LHQ6" s="428"/>
      <c r="LHR6" s="428"/>
      <c r="LHS6" s="428"/>
      <c r="LHT6" s="428"/>
      <c r="LHU6" s="428"/>
      <c r="LHV6" s="428"/>
      <c r="LHW6" s="428"/>
      <c r="LHX6" s="428"/>
      <c r="LHY6" s="428"/>
      <c r="LHZ6" s="428"/>
      <c r="LIA6" s="428"/>
      <c r="LIB6" s="428"/>
      <c r="LIC6" s="428"/>
      <c r="LID6" s="428"/>
      <c r="LIE6" s="428"/>
      <c r="LIF6" s="428"/>
      <c r="LIG6" s="428"/>
      <c r="LIH6" s="428"/>
      <c r="LII6" s="428"/>
      <c r="LIJ6" s="428"/>
      <c r="LIK6" s="428"/>
      <c r="LIL6" s="428"/>
      <c r="LIM6" s="428"/>
      <c r="LIN6" s="428"/>
      <c r="LIO6" s="428"/>
      <c r="LIP6" s="428"/>
      <c r="LIQ6" s="428"/>
      <c r="LIR6" s="428"/>
      <c r="LIS6" s="428"/>
      <c r="LIT6" s="428"/>
      <c r="LIU6" s="428"/>
      <c r="LIV6" s="428"/>
      <c r="LIW6" s="428"/>
      <c r="LIX6" s="428"/>
      <c r="LIY6" s="428"/>
      <c r="LIZ6" s="428"/>
      <c r="LJA6" s="428"/>
      <c r="LJB6" s="428"/>
      <c r="LJC6" s="428"/>
      <c r="LJD6" s="428"/>
      <c r="LJE6" s="428"/>
      <c r="LJF6" s="428"/>
      <c r="LJG6" s="428"/>
      <c r="LJH6" s="428"/>
      <c r="LJI6" s="428"/>
      <c r="LJJ6" s="428"/>
      <c r="LJK6" s="428"/>
      <c r="LJL6" s="428"/>
      <c r="LJM6" s="428"/>
      <c r="LJN6" s="428"/>
      <c r="LJO6" s="428"/>
      <c r="LJP6" s="428"/>
      <c r="LJQ6" s="428"/>
      <c r="LJR6" s="428"/>
      <c r="LJS6" s="428"/>
      <c r="LJT6" s="428"/>
      <c r="LJU6" s="428"/>
      <c r="LJV6" s="428"/>
      <c r="LJW6" s="428"/>
      <c r="LJX6" s="428"/>
      <c r="LJY6" s="428"/>
      <c r="LJZ6" s="428"/>
      <c r="LKA6" s="428"/>
      <c r="LKB6" s="428"/>
      <c r="LKC6" s="428"/>
      <c r="LKD6" s="428"/>
      <c r="LKE6" s="428"/>
      <c r="LKF6" s="428"/>
      <c r="LKG6" s="428"/>
      <c r="LKH6" s="428"/>
      <c r="LKI6" s="428"/>
      <c r="LKJ6" s="428"/>
      <c r="LKK6" s="428"/>
      <c r="LKL6" s="428"/>
      <c r="LKM6" s="428"/>
      <c r="LKN6" s="428"/>
      <c r="LKO6" s="428"/>
      <c r="LKP6" s="428"/>
      <c r="LKQ6" s="428"/>
      <c r="LKR6" s="428"/>
      <c r="LKS6" s="428"/>
      <c r="LKT6" s="428"/>
      <c r="LKU6" s="428"/>
      <c r="LKV6" s="428"/>
      <c r="LKW6" s="428"/>
      <c r="LKX6" s="428"/>
      <c r="LKY6" s="428"/>
      <c r="LKZ6" s="428"/>
      <c r="LLA6" s="428"/>
      <c r="LLB6" s="428"/>
      <c r="LLC6" s="428"/>
      <c r="LLD6" s="428"/>
      <c r="LLE6" s="428"/>
      <c r="LLF6" s="428"/>
      <c r="LLG6" s="428"/>
      <c r="LLH6" s="428"/>
      <c r="LLI6" s="428"/>
      <c r="LLJ6" s="428"/>
      <c r="LLK6" s="428"/>
      <c r="LLL6" s="428"/>
      <c r="LLM6" s="428"/>
      <c r="LLN6" s="428"/>
      <c r="LLO6" s="428"/>
      <c r="LLP6" s="428"/>
      <c r="LLQ6" s="428"/>
      <c r="LLR6" s="428"/>
      <c r="LLS6" s="428"/>
      <c r="LLT6" s="428"/>
      <c r="LLU6" s="428"/>
      <c r="LLV6" s="428"/>
      <c r="LLW6" s="428"/>
      <c r="LLX6" s="428"/>
      <c r="LLY6" s="428"/>
      <c r="LLZ6" s="428"/>
      <c r="LMA6" s="428"/>
      <c r="LMB6" s="428"/>
      <c r="LMC6" s="428"/>
      <c r="LMD6" s="428"/>
      <c r="LME6" s="428"/>
      <c r="LMF6" s="428"/>
      <c r="LMG6" s="428"/>
      <c r="LMH6" s="428"/>
      <c r="LMI6" s="428"/>
      <c r="LMJ6" s="428"/>
      <c r="LMK6" s="428"/>
      <c r="LML6" s="428"/>
      <c r="LMM6" s="428"/>
      <c r="LMN6" s="428"/>
      <c r="LMO6" s="428"/>
      <c r="LMP6" s="428"/>
      <c r="LMQ6" s="428"/>
      <c r="LMR6" s="428"/>
      <c r="LMS6" s="428"/>
      <c r="LMT6" s="428"/>
      <c r="LMU6" s="428"/>
      <c r="LMV6" s="428"/>
      <c r="LMW6" s="428"/>
      <c r="LMX6" s="428"/>
      <c r="LMY6" s="428"/>
      <c r="LMZ6" s="428"/>
      <c r="LNA6" s="428"/>
      <c r="LNB6" s="428"/>
      <c r="LNC6" s="428"/>
      <c r="LND6" s="428"/>
      <c r="LNE6" s="428"/>
      <c r="LNF6" s="428"/>
      <c r="LNG6" s="428"/>
      <c r="LNH6" s="428"/>
      <c r="LNI6" s="428"/>
      <c r="LNJ6" s="428"/>
      <c r="LNK6" s="428"/>
      <c r="LNL6" s="428"/>
      <c r="LNM6" s="428"/>
      <c r="LNN6" s="428"/>
      <c r="LNO6" s="428"/>
      <c r="LNP6" s="428"/>
      <c r="LNQ6" s="428"/>
      <c r="LNR6" s="428"/>
      <c r="LNS6" s="428"/>
      <c r="LNT6" s="428"/>
      <c r="LNU6" s="428"/>
      <c r="LNV6" s="428"/>
      <c r="LNW6" s="428"/>
      <c r="LNX6" s="428"/>
      <c r="LNY6" s="428"/>
      <c r="LNZ6" s="428"/>
      <c r="LOA6" s="428"/>
      <c r="LOB6" s="428"/>
      <c r="LOC6" s="428"/>
      <c r="LOD6" s="428"/>
      <c r="LOE6" s="428"/>
      <c r="LOF6" s="428"/>
      <c r="LOG6" s="428"/>
      <c r="LOH6" s="428"/>
      <c r="LOI6" s="428"/>
      <c r="LOJ6" s="428"/>
      <c r="LOK6" s="428"/>
      <c r="LOL6" s="428"/>
      <c r="LOM6" s="428"/>
      <c r="LON6" s="428"/>
      <c r="LOO6" s="428"/>
      <c r="LOP6" s="428"/>
      <c r="LOQ6" s="428"/>
      <c r="LOR6" s="428"/>
      <c r="LOS6" s="428"/>
      <c r="LOT6" s="428"/>
      <c r="LOU6" s="428"/>
      <c r="LOV6" s="428"/>
      <c r="LOW6" s="428"/>
      <c r="LOX6" s="428"/>
      <c r="LOY6" s="428"/>
      <c r="LOZ6" s="428"/>
      <c r="LPA6" s="428"/>
      <c r="LPB6" s="428"/>
      <c r="LPC6" s="428"/>
      <c r="LPD6" s="428"/>
      <c r="LPE6" s="428"/>
      <c r="LPF6" s="428"/>
      <c r="LPG6" s="428"/>
      <c r="LPH6" s="428"/>
      <c r="LPI6" s="428"/>
      <c r="LPJ6" s="428"/>
      <c r="LPK6" s="428"/>
      <c r="LPL6" s="428"/>
      <c r="LPM6" s="428"/>
      <c r="LPN6" s="428"/>
      <c r="LPO6" s="428"/>
      <c r="LPP6" s="428"/>
      <c r="LPQ6" s="428"/>
      <c r="LPR6" s="428"/>
      <c r="LPS6" s="428"/>
      <c r="LPT6" s="428"/>
      <c r="LPU6" s="428"/>
      <c r="LPV6" s="428"/>
      <c r="LPW6" s="428"/>
      <c r="LPX6" s="428"/>
      <c r="LPY6" s="428"/>
      <c r="LPZ6" s="428"/>
      <c r="LQA6" s="428"/>
      <c r="LQB6" s="428"/>
      <c r="LQC6" s="428"/>
      <c r="LQD6" s="428"/>
      <c r="LQE6" s="428"/>
      <c r="LQF6" s="428"/>
      <c r="LQG6" s="428"/>
      <c r="LQH6" s="428"/>
      <c r="LQI6" s="428"/>
      <c r="LQJ6" s="428"/>
      <c r="LQK6" s="428"/>
      <c r="LQL6" s="428"/>
      <c r="LQM6" s="428"/>
      <c r="LQN6" s="428"/>
      <c r="LQO6" s="428"/>
      <c r="LQP6" s="428"/>
      <c r="LQQ6" s="428"/>
      <c r="LQR6" s="428"/>
      <c r="LQS6" s="428"/>
      <c r="LQT6" s="428"/>
      <c r="LQU6" s="428"/>
      <c r="LQV6" s="428"/>
      <c r="LQW6" s="428"/>
      <c r="LQX6" s="428"/>
      <c r="LQY6" s="428"/>
      <c r="LQZ6" s="428"/>
      <c r="LRA6" s="428"/>
      <c r="LRB6" s="428"/>
      <c r="LRC6" s="428"/>
      <c r="LRD6" s="428"/>
      <c r="LRE6" s="428"/>
      <c r="LRF6" s="428"/>
      <c r="LRG6" s="428"/>
      <c r="LRH6" s="428"/>
      <c r="LRI6" s="428"/>
      <c r="LRJ6" s="428"/>
      <c r="LRK6" s="428"/>
      <c r="LRL6" s="428"/>
      <c r="LRM6" s="428"/>
      <c r="LRN6" s="428"/>
      <c r="LRO6" s="428"/>
      <c r="LRP6" s="428"/>
      <c r="LRQ6" s="428"/>
      <c r="LRR6" s="428"/>
      <c r="LRS6" s="428"/>
      <c r="LRT6" s="428"/>
      <c r="LRU6" s="428"/>
      <c r="LRV6" s="428"/>
      <c r="LRW6" s="428"/>
      <c r="LRX6" s="428"/>
      <c r="LRY6" s="428"/>
      <c r="LRZ6" s="428"/>
      <c r="LSA6" s="428"/>
      <c r="LSB6" s="428"/>
      <c r="LSC6" s="428"/>
      <c r="LSD6" s="428"/>
      <c r="LSE6" s="428"/>
      <c r="LSF6" s="428"/>
      <c r="LSG6" s="428"/>
      <c r="LSH6" s="428"/>
      <c r="LSI6" s="428"/>
      <c r="LSJ6" s="428"/>
      <c r="LSK6" s="428"/>
      <c r="LSL6" s="428"/>
      <c r="LSM6" s="428"/>
      <c r="LSN6" s="428"/>
      <c r="LSO6" s="428"/>
      <c r="LSP6" s="428"/>
      <c r="LSQ6" s="428"/>
      <c r="LSR6" s="428"/>
      <c r="LSS6" s="428"/>
      <c r="LST6" s="428"/>
      <c r="LSU6" s="428"/>
      <c r="LSV6" s="428"/>
      <c r="LSW6" s="428"/>
      <c r="LSX6" s="428"/>
      <c r="LSY6" s="428"/>
      <c r="LSZ6" s="428"/>
      <c r="LTA6" s="428"/>
      <c r="LTB6" s="428"/>
      <c r="LTC6" s="428"/>
      <c r="LTD6" s="428"/>
      <c r="LTE6" s="428"/>
      <c r="LTF6" s="428"/>
      <c r="LTG6" s="428"/>
      <c r="LTH6" s="428"/>
      <c r="LTI6" s="428"/>
      <c r="LTJ6" s="428"/>
      <c r="LTK6" s="428"/>
      <c r="LTL6" s="428"/>
      <c r="LTM6" s="428"/>
      <c r="LTN6" s="428"/>
      <c r="LTO6" s="428"/>
      <c r="LTP6" s="428"/>
      <c r="LTQ6" s="428"/>
      <c r="LTR6" s="428"/>
      <c r="LTS6" s="428"/>
      <c r="LTT6" s="428"/>
      <c r="LTU6" s="428"/>
      <c r="LTV6" s="428"/>
      <c r="LTW6" s="428"/>
      <c r="LTX6" s="428"/>
      <c r="LTY6" s="428"/>
      <c r="LTZ6" s="428"/>
      <c r="LUA6" s="428"/>
      <c r="LUB6" s="428"/>
      <c r="LUC6" s="428"/>
      <c r="LUD6" s="428"/>
      <c r="LUE6" s="428"/>
      <c r="LUF6" s="428"/>
      <c r="LUG6" s="428"/>
      <c r="LUH6" s="428"/>
      <c r="LUI6" s="428"/>
      <c r="LUJ6" s="428"/>
      <c r="LUK6" s="428"/>
      <c r="LUL6" s="428"/>
      <c r="LUM6" s="428"/>
      <c r="LUN6" s="428"/>
      <c r="LUO6" s="428"/>
      <c r="LUP6" s="428"/>
      <c r="LUQ6" s="428"/>
      <c r="LUR6" s="428"/>
      <c r="LUS6" s="428"/>
      <c r="LUT6" s="428"/>
      <c r="LUU6" s="428"/>
      <c r="LUV6" s="428"/>
      <c r="LUW6" s="428"/>
      <c r="LUX6" s="428"/>
      <c r="LUY6" s="428"/>
      <c r="LUZ6" s="428"/>
      <c r="LVA6" s="428"/>
      <c r="LVB6" s="428"/>
      <c r="LVC6" s="428"/>
      <c r="LVD6" s="428"/>
      <c r="LVE6" s="428"/>
      <c r="LVF6" s="428"/>
      <c r="LVG6" s="428"/>
      <c r="LVH6" s="428"/>
      <c r="LVI6" s="428"/>
      <c r="LVJ6" s="428"/>
      <c r="LVK6" s="428"/>
      <c r="LVL6" s="428"/>
      <c r="LVM6" s="428"/>
      <c r="LVN6" s="428"/>
      <c r="LVO6" s="428"/>
      <c r="LVP6" s="428"/>
      <c r="LVQ6" s="428"/>
      <c r="LVR6" s="428"/>
      <c r="LVS6" s="428"/>
      <c r="LVT6" s="428"/>
      <c r="LVU6" s="428"/>
      <c r="LVV6" s="428"/>
      <c r="LVW6" s="428"/>
      <c r="LVX6" s="428"/>
      <c r="LVY6" s="428"/>
      <c r="LVZ6" s="428"/>
      <c r="LWA6" s="428"/>
      <c r="LWB6" s="428"/>
      <c r="LWC6" s="428"/>
      <c r="LWD6" s="428"/>
      <c r="LWE6" s="428"/>
      <c r="LWF6" s="428"/>
      <c r="LWG6" s="428"/>
      <c r="LWH6" s="428"/>
      <c r="LWI6" s="428"/>
      <c r="LWJ6" s="428"/>
      <c r="LWK6" s="428"/>
      <c r="LWL6" s="428"/>
      <c r="LWM6" s="428"/>
      <c r="LWN6" s="428"/>
      <c r="LWO6" s="428"/>
      <c r="LWP6" s="428"/>
      <c r="LWQ6" s="428"/>
      <c r="LWR6" s="428"/>
      <c r="LWS6" s="428"/>
      <c r="LWT6" s="428"/>
      <c r="LWU6" s="428"/>
      <c r="LWV6" s="428"/>
      <c r="LWW6" s="428"/>
      <c r="LWX6" s="428"/>
      <c r="LWY6" s="428"/>
      <c r="LWZ6" s="428"/>
      <c r="LXA6" s="428"/>
      <c r="LXB6" s="428"/>
      <c r="LXC6" s="428"/>
      <c r="LXD6" s="428"/>
      <c r="LXE6" s="428"/>
      <c r="LXF6" s="428"/>
      <c r="LXG6" s="428"/>
      <c r="LXH6" s="428"/>
      <c r="LXI6" s="428"/>
      <c r="LXJ6" s="428"/>
      <c r="LXK6" s="428"/>
      <c r="LXL6" s="428"/>
      <c r="LXM6" s="428"/>
      <c r="LXN6" s="428"/>
      <c r="LXO6" s="428"/>
      <c r="LXP6" s="428"/>
      <c r="LXQ6" s="428"/>
      <c r="LXR6" s="428"/>
      <c r="LXS6" s="428"/>
      <c r="LXT6" s="428"/>
      <c r="LXU6" s="428"/>
      <c r="LXV6" s="428"/>
      <c r="LXW6" s="428"/>
      <c r="LXX6" s="428"/>
      <c r="LXY6" s="428"/>
      <c r="LXZ6" s="428"/>
      <c r="LYA6" s="428"/>
      <c r="LYB6" s="428"/>
      <c r="LYC6" s="428"/>
      <c r="LYD6" s="428"/>
      <c r="LYE6" s="428"/>
      <c r="LYF6" s="428"/>
      <c r="LYG6" s="428"/>
      <c r="LYH6" s="428"/>
      <c r="LYI6" s="428"/>
      <c r="LYJ6" s="428"/>
      <c r="LYK6" s="428"/>
      <c r="LYL6" s="428"/>
      <c r="LYM6" s="428"/>
      <c r="LYN6" s="428"/>
      <c r="LYO6" s="428"/>
      <c r="LYP6" s="428"/>
      <c r="LYQ6" s="428"/>
      <c r="LYR6" s="428"/>
      <c r="LYS6" s="428"/>
      <c r="LYT6" s="428"/>
      <c r="LYU6" s="428"/>
      <c r="LYV6" s="428"/>
      <c r="LYW6" s="428"/>
      <c r="LYX6" s="428"/>
      <c r="LYY6" s="428"/>
      <c r="LYZ6" s="428"/>
      <c r="LZA6" s="428"/>
      <c r="LZB6" s="428"/>
      <c r="LZC6" s="428"/>
      <c r="LZD6" s="428"/>
      <c r="LZE6" s="428"/>
      <c r="LZF6" s="428"/>
      <c r="LZG6" s="428"/>
      <c r="LZH6" s="428"/>
      <c r="LZI6" s="428"/>
      <c r="LZJ6" s="428"/>
      <c r="LZK6" s="428"/>
      <c r="LZL6" s="428"/>
      <c r="LZM6" s="428"/>
      <c r="LZN6" s="428"/>
      <c r="LZO6" s="428"/>
      <c r="LZP6" s="428"/>
      <c r="LZQ6" s="428"/>
      <c r="LZR6" s="428"/>
      <c r="LZS6" s="428"/>
      <c r="LZT6" s="428"/>
      <c r="LZU6" s="428"/>
      <c r="LZV6" s="428"/>
      <c r="LZW6" s="428"/>
      <c r="LZX6" s="428"/>
      <c r="LZY6" s="428"/>
      <c r="LZZ6" s="428"/>
      <c r="MAA6" s="428"/>
      <c r="MAB6" s="428"/>
      <c r="MAC6" s="428"/>
      <c r="MAD6" s="428"/>
      <c r="MAE6" s="428"/>
      <c r="MAF6" s="428"/>
      <c r="MAG6" s="428"/>
      <c r="MAH6" s="428"/>
      <c r="MAI6" s="428"/>
      <c r="MAJ6" s="428"/>
      <c r="MAK6" s="428"/>
      <c r="MAL6" s="428"/>
      <c r="MAM6" s="428"/>
      <c r="MAN6" s="428"/>
      <c r="MAO6" s="428"/>
      <c r="MAP6" s="428"/>
      <c r="MAQ6" s="428"/>
      <c r="MAR6" s="428"/>
      <c r="MAS6" s="428"/>
      <c r="MAT6" s="428"/>
      <c r="MAU6" s="428"/>
      <c r="MAV6" s="428"/>
      <c r="MAW6" s="428"/>
      <c r="MAX6" s="428"/>
      <c r="MAY6" s="428"/>
      <c r="MAZ6" s="428"/>
      <c r="MBA6" s="428"/>
      <c r="MBB6" s="428"/>
      <c r="MBC6" s="428"/>
      <c r="MBD6" s="428"/>
      <c r="MBE6" s="428"/>
      <c r="MBF6" s="428"/>
      <c r="MBG6" s="428"/>
      <c r="MBH6" s="428"/>
      <c r="MBI6" s="428"/>
      <c r="MBJ6" s="428"/>
      <c r="MBK6" s="428"/>
      <c r="MBL6" s="428"/>
      <c r="MBM6" s="428"/>
      <c r="MBN6" s="428"/>
      <c r="MBO6" s="428"/>
      <c r="MBP6" s="428"/>
      <c r="MBQ6" s="428"/>
      <c r="MBR6" s="428"/>
      <c r="MBS6" s="428"/>
      <c r="MBT6" s="428"/>
      <c r="MBU6" s="428"/>
      <c r="MBV6" s="428"/>
      <c r="MBW6" s="428"/>
      <c r="MBX6" s="428"/>
      <c r="MBY6" s="428"/>
      <c r="MBZ6" s="428"/>
      <c r="MCA6" s="428"/>
      <c r="MCB6" s="428"/>
      <c r="MCC6" s="428"/>
      <c r="MCD6" s="428"/>
      <c r="MCE6" s="428"/>
      <c r="MCF6" s="428"/>
      <c r="MCG6" s="428"/>
      <c r="MCH6" s="428"/>
      <c r="MCI6" s="428"/>
      <c r="MCJ6" s="428"/>
      <c r="MCK6" s="428"/>
      <c r="MCL6" s="428"/>
      <c r="MCM6" s="428"/>
      <c r="MCN6" s="428"/>
      <c r="MCO6" s="428"/>
      <c r="MCP6" s="428"/>
      <c r="MCQ6" s="428"/>
      <c r="MCR6" s="428"/>
      <c r="MCS6" s="428"/>
      <c r="MCT6" s="428"/>
      <c r="MCU6" s="428"/>
      <c r="MCV6" s="428"/>
      <c r="MCW6" s="428"/>
      <c r="MCX6" s="428"/>
      <c r="MCY6" s="428"/>
      <c r="MCZ6" s="428"/>
      <c r="MDA6" s="428"/>
      <c r="MDB6" s="428"/>
      <c r="MDC6" s="428"/>
      <c r="MDD6" s="428"/>
      <c r="MDE6" s="428"/>
      <c r="MDF6" s="428"/>
      <c r="MDG6" s="428"/>
      <c r="MDH6" s="428"/>
      <c r="MDI6" s="428"/>
      <c r="MDJ6" s="428"/>
      <c r="MDK6" s="428"/>
      <c r="MDL6" s="428"/>
      <c r="MDM6" s="428"/>
      <c r="MDN6" s="428"/>
      <c r="MDO6" s="428"/>
      <c r="MDP6" s="428"/>
      <c r="MDQ6" s="428"/>
      <c r="MDR6" s="428"/>
      <c r="MDS6" s="428"/>
      <c r="MDT6" s="428"/>
      <c r="MDU6" s="428"/>
      <c r="MDV6" s="428"/>
      <c r="MDW6" s="428"/>
      <c r="MDX6" s="428"/>
      <c r="MDY6" s="428"/>
      <c r="MDZ6" s="428"/>
      <c r="MEA6" s="428"/>
      <c r="MEB6" s="428"/>
      <c r="MEC6" s="428"/>
      <c r="MED6" s="428"/>
      <c r="MEE6" s="428"/>
      <c r="MEF6" s="428"/>
      <c r="MEG6" s="428"/>
      <c r="MEH6" s="428"/>
      <c r="MEI6" s="428"/>
      <c r="MEJ6" s="428"/>
      <c r="MEK6" s="428"/>
      <c r="MEL6" s="428"/>
      <c r="MEM6" s="428"/>
      <c r="MEN6" s="428"/>
      <c r="MEO6" s="428"/>
      <c r="MEP6" s="428"/>
      <c r="MEQ6" s="428"/>
      <c r="MER6" s="428"/>
      <c r="MES6" s="428"/>
      <c r="MET6" s="428"/>
      <c r="MEU6" s="428"/>
      <c r="MEV6" s="428"/>
      <c r="MEW6" s="428"/>
      <c r="MEX6" s="428"/>
      <c r="MEY6" s="428"/>
      <c r="MEZ6" s="428"/>
      <c r="MFA6" s="428"/>
      <c r="MFB6" s="428"/>
      <c r="MFC6" s="428"/>
      <c r="MFD6" s="428"/>
      <c r="MFE6" s="428"/>
      <c r="MFF6" s="428"/>
      <c r="MFG6" s="428"/>
      <c r="MFH6" s="428"/>
      <c r="MFI6" s="428"/>
      <c r="MFJ6" s="428"/>
      <c r="MFK6" s="428"/>
      <c r="MFL6" s="428"/>
      <c r="MFM6" s="428"/>
      <c r="MFN6" s="428"/>
      <c r="MFO6" s="428"/>
      <c r="MFP6" s="428"/>
      <c r="MFQ6" s="428"/>
      <c r="MFR6" s="428"/>
      <c r="MFS6" s="428"/>
      <c r="MFT6" s="428"/>
      <c r="MFU6" s="428"/>
      <c r="MFV6" s="428"/>
      <c r="MFW6" s="428"/>
      <c r="MFX6" s="428"/>
      <c r="MFY6" s="428"/>
      <c r="MFZ6" s="428"/>
      <c r="MGA6" s="428"/>
      <c r="MGB6" s="428"/>
      <c r="MGC6" s="428"/>
      <c r="MGD6" s="428"/>
      <c r="MGE6" s="428"/>
      <c r="MGF6" s="428"/>
      <c r="MGG6" s="428"/>
      <c r="MGH6" s="428"/>
      <c r="MGI6" s="428"/>
      <c r="MGJ6" s="428"/>
      <c r="MGK6" s="428"/>
      <c r="MGL6" s="428"/>
      <c r="MGM6" s="428"/>
      <c r="MGN6" s="428"/>
      <c r="MGO6" s="428"/>
      <c r="MGP6" s="428"/>
      <c r="MGQ6" s="428"/>
      <c r="MGR6" s="428"/>
      <c r="MGS6" s="428"/>
      <c r="MGT6" s="428"/>
      <c r="MGU6" s="428"/>
      <c r="MGV6" s="428"/>
      <c r="MGW6" s="428"/>
      <c r="MGX6" s="428"/>
      <c r="MGY6" s="428"/>
      <c r="MGZ6" s="428"/>
      <c r="MHA6" s="428"/>
      <c r="MHB6" s="428"/>
      <c r="MHC6" s="428"/>
      <c r="MHD6" s="428"/>
      <c r="MHE6" s="428"/>
      <c r="MHF6" s="428"/>
      <c r="MHG6" s="428"/>
      <c r="MHH6" s="428"/>
      <c r="MHI6" s="428"/>
      <c r="MHJ6" s="428"/>
      <c r="MHK6" s="428"/>
      <c r="MHL6" s="428"/>
      <c r="MHM6" s="428"/>
      <c r="MHN6" s="428"/>
      <c r="MHO6" s="428"/>
      <c r="MHP6" s="428"/>
      <c r="MHQ6" s="428"/>
      <c r="MHR6" s="428"/>
      <c r="MHS6" s="428"/>
      <c r="MHT6" s="428"/>
      <c r="MHU6" s="428"/>
      <c r="MHV6" s="428"/>
      <c r="MHW6" s="428"/>
      <c r="MHX6" s="428"/>
      <c r="MHY6" s="428"/>
      <c r="MHZ6" s="428"/>
      <c r="MIA6" s="428"/>
      <c r="MIB6" s="428"/>
      <c r="MIC6" s="428"/>
      <c r="MID6" s="428"/>
      <c r="MIE6" s="428"/>
      <c r="MIF6" s="428"/>
      <c r="MIG6" s="428"/>
      <c r="MIH6" s="428"/>
      <c r="MII6" s="428"/>
      <c r="MIJ6" s="428"/>
      <c r="MIK6" s="428"/>
      <c r="MIL6" s="428"/>
      <c r="MIM6" s="428"/>
      <c r="MIN6" s="428"/>
      <c r="MIO6" s="428"/>
      <c r="MIP6" s="428"/>
      <c r="MIQ6" s="428"/>
      <c r="MIR6" s="428"/>
      <c r="MIS6" s="428"/>
      <c r="MIT6" s="428"/>
      <c r="MIU6" s="428"/>
      <c r="MIV6" s="428"/>
      <c r="MIW6" s="428"/>
      <c r="MIX6" s="428"/>
      <c r="MIY6" s="428"/>
      <c r="MIZ6" s="428"/>
      <c r="MJA6" s="428"/>
      <c r="MJB6" s="428"/>
      <c r="MJC6" s="428"/>
      <c r="MJD6" s="428"/>
      <c r="MJE6" s="428"/>
      <c r="MJF6" s="428"/>
      <c r="MJG6" s="428"/>
      <c r="MJH6" s="428"/>
      <c r="MJI6" s="428"/>
      <c r="MJJ6" s="428"/>
      <c r="MJK6" s="428"/>
      <c r="MJL6" s="428"/>
      <c r="MJM6" s="428"/>
      <c r="MJN6" s="428"/>
      <c r="MJO6" s="428"/>
      <c r="MJP6" s="428"/>
      <c r="MJQ6" s="428"/>
      <c r="MJR6" s="428"/>
      <c r="MJS6" s="428"/>
      <c r="MJT6" s="428"/>
      <c r="MJU6" s="428"/>
      <c r="MJV6" s="428"/>
      <c r="MJW6" s="428"/>
      <c r="MJX6" s="428"/>
      <c r="MJY6" s="428"/>
      <c r="MJZ6" s="428"/>
      <c r="MKA6" s="428"/>
      <c r="MKB6" s="428"/>
      <c r="MKC6" s="428"/>
      <c r="MKD6" s="428"/>
      <c r="MKE6" s="428"/>
      <c r="MKF6" s="428"/>
      <c r="MKG6" s="428"/>
      <c r="MKH6" s="428"/>
      <c r="MKI6" s="428"/>
      <c r="MKJ6" s="428"/>
      <c r="MKK6" s="428"/>
      <c r="MKL6" s="428"/>
      <c r="MKM6" s="428"/>
      <c r="MKN6" s="428"/>
      <c r="MKO6" s="428"/>
      <c r="MKP6" s="428"/>
      <c r="MKQ6" s="428"/>
      <c r="MKR6" s="428"/>
      <c r="MKS6" s="428"/>
      <c r="MKT6" s="428"/>
      <c r="MKU6" s="428"/>
      <c r="MKV6" s="428"/>
      <c r="MKW6" s="428"/>
      <c r="MKX6" s="428"/>
      <c r="MKY6" s="428"/>
      <c r="MKZ6" s="428"/>
      <c r="MLA6" s="428"/>
      <c r="MLB6" s="428"/>
      <c r="MLC6" s="428"/>
      <c r="MLD6" s="428"/>
      <c r="MLE6" s="428"/>
      <c r="MLF6" s="428"/>
      <c r="MLG6" s="428"/>
      <c r="MLH6" s="428"/>
      <c r="MLI6" s="428"/>
      <c r="MLJ6" s="428"/>
      <c r="MLK6" s="428"/>
      <c r="MLL6" s="428"/>
      <c r="MLM6" s="428"/>
      <c r="MLN6" s="428"/>
      <c r="MLO6" s="428"/>
      <c r="MLP6" s="428"/>
      <c r="MLQ6" s="428"/>
      <c r="MLR6" s="428"/>
      <c r="MLS6" s="428"/>
      <c r="MLT6" s="428"/>
      <c r="MLU6" s="428"/>
      <c r="MLV6" s="428"/>
      <c r="MLW6" s="428"/>
      <c r="MLX6" s="428"/>
      <c r="MLY6" s="428"/>
      <c r="MLZ6" s="428"/>
      <c r="MMA6" s="428"/>
      <c r="MMB6" s="428"/>
      <c r="MMC6" s="428"/>
      <c r="MMD6" s="428"/>
      <c r="MME6" s="428"/>
      <c r="MMF6" s="428"/>
      <c r="MMG6" s="428"/>
      <c r="MMH6" s="428"/>
      <c r="MMI6" s="428"/>
      <c r="MMJ6" s="428"/>
      <c r="MMK6" s="428"/>
      <c r="MML6" s="428"/>
      <c r="MMM6" s="428"/>
      <c r="MMN6" s="428"/>
      <c r="MMO6" s="428"/>
      <c r="MMP6" s="428"/>
      <c r="MMQ6" s="428"/>
      <c r="MMR6" s="428"/>
      <c r="MMS6" s="428"/>
      <c r="MMT6" s="428"/>
      <c r="MMU6" s="428"/>
      <c r="MMV6" s="428"/>
      <c r="MMW6" s="428"/>
      <c r="MMX6" s="428"/>
      <c r="MMY6" s="428"/>
      <c r="MMZ6" s="428"/>
      <c r="MNA6" s="428"/>
      <c r="MNB6" s="428"/>
      <c r="MNC6" s="428"/>
      <c r="MND6" s="428"/>
      <c r="MNE6" s="428"/>
      <c r="MNF6" s="428"/>
      <c r="MNG6" s="428"/>
      <c r="MNH6" s="428"/>
      <c r="MNI6" s="428"/>
      <c r="MNJ6" s="428"/>
      <c r="MNK6" s="428"/>
      <c r="MNL6" s="428"/>
      <c r="MNM6" s="428"/>
      <c r="MNN6" s="428"/>
      <c r="MNO6" s="428"/>
      <c r="MNP6" s="428"/>
      <c r="MNQ6" s="428"/>
      <c r="MNR6" s="428"/>
      <c r="MNS6" s="428"/>
      <c r="MNT6" s="428"/>
      <c r="MNU6" s="428"/>
      <c r="MNV6" s="428"/>
      <c r="MNW6" s="428"/>
      <c r="MNX6" s="428"/>
      <c r="MNY6" s="428"/>
      <c r="MNZ6" s="428"/>
      <c r="MOA6" s="428"/>
      <c r="MOB6" s="428"/>
      <c r="MOC6" s="428"/>
      <c r="MOD6" s="428"/>
      <c r="MOE6" s="428"/>
      <c r="MOF6" s="428"/>
      <c r="MOG6" s="428"/>
      <c r="MOH6" s="428"/>
      <c r="MOI6" s="428"/>
      <c r="MOJ6" s="428"/>
      <c r="MOK6" s="428"/>
      <c r="MOL6" s="428"/>
      <c r="MOM6" s="428"/>
      <c r="MON6" s="428"/>
      <c r="MOO6" s="428"/>
      <c r="MOP6" s="428"/>
      <c r="MOQ6" s="428"/>
      <c r="MOR6" s="428"/>
      <c r="MOS6" s="428"/>
      <c r="MOT6" s="428"/>
      <c r="MOU6" s="428"/>
      <c r="MOV6" s="428"/>
      <c r="MOW6" s="428"/>
      <c r="MOX6" s="428"/>
      <c r="MOY6" s="428"/>
      <c r="MOZ6" s="428"/>
      <c r="MPA6" s="428"/>
      <c r="MPB6" s="428"/>
      <c r="MPC6" s="428"/>
      <c r="MPD6" s="428"/>
      <c r="MPE6" s="428"/>
      <c r="MPF6" s="428"/>
      <c r="MPG6" s="428"/>
      <c r="MPH6" s="428"/>
      <c r="MPI6" s="428"/>
      <c r="MPJ6" s="428"/>
      <c r="MPK6" s="428"/>
      <c r="MPL6" s="428"/>
      <c r="MPM6" s="428"/>
      <c r="MPN6" s="428"/>
      <c r="MPO6" s="428"/>
      <c r="MPP6" s="428"/>
      <c r="MPQ6" s="428"/>
      <c r="MPR6" s="428"/>
      <c r="MPS6" s="428"/>
      <c r="MPT6" s="428"/>
      <c r="MPU6" s="428"/>
      <c r="MPV6" s="428"/>
      <c r="MPW6" s="428"/>
      <c r="MPX6" s="428"/>
      <c r="MPY6" s="428"/>
      <c r="MPZ6" s="428"/>
      <c r="MQA6" s="428"/>
      <c r="MQB6" s="428"/>
      <c r="MQC6" s="428"/>
      <c r="MQD6" s="428"/>
      <c r="MQE6" s="428"/>
      <c r="MQF6" s="428"/>
      <c r="MQG6" s="428"/>
      <c r="MQH6" s="428"/>
      <c r="MQI6" s="428"/>
      <c r="MQJ6" s="428"/>
      <c r="MQK6" s="428"/>
      <c r="MQL6" s="428"/>
      <c r="MQM6" s="428"/>
      <c r="MQN6" s="428"/>
      <c r="MQO6" s="428"/>
      <c r="MQP6" s="428"/>
      <c r="MQQ6" s="428"/>
      <c r="MQR6" s="428"/>
      <c r="MQS6" s="428"/>
      <c r="MQT6" s="428"/>
      <c r="MQU6" s="428"/>
      <c r="MQV6" s="428"/>
      <c r="MQW6" s="428"/>
      <c r="MQX6" s="428"/>
      <c r="MQY6" s="428"/>
      <c r="MQZ6" s="428"/>
      <c r="MRA6" s="428"/>
      <c r="MRB6" s="428"/>
      <c r="MRC6" s="428"/>
      <c r="MRD6" s="428"/>
      <c r="MRE6" s="428"/>
      <c r="MRF6" s="428"/>
      <c r="MRG6" s="428"/>
      <c r="MRH6" s="428"/>
      <c r="MRI6" s="428"/>
      <c r="MRJ6" s="428"/>
      <c r="MRK6" s="428"/>
      <c r="MRL6" s="428"/>
      <c r="MRM6" s="428"/>
      <c r="MRN6" s="428"/>
      <c r="MRO6" s="428"/>
      <c r="MRP6" s="428"/>
      <c r="MRQ6" s="428"/>
      <c r="MRR6" s="428"/>
      <c r="MRS6" s="428"/>
      <c r="MRT6" s="428"/>
      <c r="MRU6" s="428"/>
      <c r="MRV6" s="428"/>
      <c r="MRW6" s="428"/>
      <c r="MRX6" s="428"/>
      <c r="MRY6" s="428"/>
      <c r="MRZ6" s="428"/>
      <c r="MSA6" s="428"/>
      <c r="MSB6" s="428"/>
      <c r="MSC6" s="428"/>
      <c r="MSD6" s="428"/>
      <c r="MSE6" s="428"/>
      <c r="MSF6" s="428"/>
      <c r="MSG6" s="428"/>
      <c r="MSH6" s="428"/>
      <c r="MSI6" s="428"/>
      <c r="MSJ6" s="428"/>
      <c r="MSK6" s="428"/>
      <c r="MSL6" s="428"/>
      <c r="MSM6" s="428"/>
      <c r="MSN6" s="428"/>
      <c r="MSO6" s="428"/>
      <c r="MSP6" s="428"/>
      <c r="MSQ6" s="428"/>
      <c r="MSR6" s="428"/>
      <c r="MSS6" s="428"/>
      <c r="MST6" s="428"/>
      <c r="MSU6" s="428"/>
      <c r="MSV6" s="428"/>
      <c r="MSW6" s="428"/>
      <c r="MSX6" s="428"/>
      <c r="MSY6" s="428"/>
      <c r="MSZ6" s="428"/>
      <c r="MTA6" s="428"/>
      <c r="MTB6" s="428"/>
      <c r="MTC6" s="428"/>
      <c r="MTD6" s="428"/>
      <c r="MTE6" s="428"/>
      <c r="MTF6" s="428"/>
      <c r="MTG6" s="428"/>
      <c r="MTH6" s="428"/>
      <c r="MTI6" s="428"/>
      <c r="MTJ6" s="428"/>
      <c r="MTK6" s="428"/>
      <c r="MTL6" s="428"/>
      <c r="MTM6" s="428"/>
      <c r="MTN6" s="428"/>
      <c r="MTO6" s="428"/>
      <c r="MTP6" s="428"/>
      <c r="MTQ6" s="428"/>
      <c r="MTR6" s="428"/>
      <c r="MTS6" s="428"/>
      <c r="MTT6" s="428"/>
      <c r="MTU6" s="428"/>
      <c r="MTV6" s="428"/>
      <c r="MTW6" s="428"/>
      <c r="MTX6" s="428"/>
      <c r="MTY6" s="428"/>
      <c r="MTZ6" s="428"/>
      <c r="MUA6" s="428"/>
      <c r="MUB6" s="428"/>
      <c r="MUC6" s="428"/>
      <c r="MUD6" s="428"/>
      <c r="MUE6" s="428"/>
      <c r="MUF6" s="428"/>
      <c r="MUG6" s="428"/>
      <c r="MUH6" s="428"/>
      <c r="MUI6" s="428"/>
      <c r="MUJ6" s="428"/>
      <c r="MUK6" s="428"/>
      <c r="MUL6" s="428"/>
      <c r="MUM6" s="428"/>
      <c r="MUN6" s="428"/>
      <c r="MUO6" s="428"/>
      <c r="MUP6" s="428"/>
      <c r="MUQ6" s="428"/>
      <c r="MUR6" s="428"/>
      <c r="MUS6" s="428"/>
      <c r="MUT6" s="428"/>
      <c r="MUU6" s="428"/>
      <c r="MUV6" s="428"/>
      <c r="MUW6" s="428"/>
      <c r="MUX6" s="428"/>
      <c r="MUY6" s="428"/>
      <c r="MUZ6" s="428"/>
      <c r="MVA6" s="428"/>
      <c r="MVB6" s="428"/>
      <c r="MVC6" s="428"/>
      <c r="MVD6" s="428"/>
      <c r="MVE6" s="428"/>
      <c r="MVF6" s="428"/>
      <c r="MVG6" s="428"/>
      <c r="MVH6" s="428"/>
      <c r="MVI6" s="428"/>
      <c r="MVJ6" s="428"/>
      <c r="MVK6" s="428"/>
      <c r="MVL6" s="428"/>
      <c r="MVM6" s="428"/>
      <c r="MVN6" s="428"/>
      <c r="MVO6" s="428"/>
      <c r="MVP6" s="428"/>
      <c r="MVQ6" s="428"/>
      <c r="MVR6" s="428"/>
      <c r="MVS6" s="428"/>
      <c r="MVT6" s="428"/>
      <c r="MVU6" s="428"/>
      <c r="MVV6" s="428"/>
      <c r="MVW6" s="428"/>
      <c r="MVX6" s="428"/>
      <c r="MVY6" s="428"/>
      <c r="MVZ6" s="428"/>
      <c r="MWA6" s="428"/>
      <c r="MWB6" s="428"/>
      <c r="MWC6" s="428"/>
      <c r="MWD6" s="428"/>
      <c r="MWE6" s="428"/>
      <c r="MWF6" s="428"/>
      <c r="MWG6" s="428"/>
      <c r="MWH6" s="428"/>
      <c r="MWI6" s="428"/>
      <c r="MWJ6" s="428"/>
      <c r="MWK6" s="428"/>
      <c r="MWL6" s="428"/>
      <c r="MWM6" s="428"/>
      <c r="MWN6" s="428"/>
      <c r="MWO6" s="428"/>
      <c r="MWP6" s="428"/>
      <c r="MWQ6" s="428"/>
      <c r="MWR6" s="428"/>
      <c r="MWS6" s="428"/>
      <c r="MWT6" s="428"/>
      <c r="MWU6" s="428"/>
      <c r="MWV6" s="428"/>
      <c r="MWW6" s="428"/>
      <c r="MWX6" s="428"/>
      <c r="MWY6" s="428"/>
      <c r="MWZ6" s="428"/>
      <c r="MXA6" s="428"/>
      <c r="MXB6" s="428"/>
      <c r="MXC6" s="428"/>
      <c r="MXD6" s="428"/>
      <c r="MXE6" s="428"/>
      <c r="MXF6" s="428"/>
      <c r="MXG6" s="428"/>
      <c r="MXH6" s="428"/>
      <c r="MXI6" s="428"/>
      <c r="MXJ6" s="428"/>
      <c r="MXK6" s="428"/>
      <c r="MXL6" s="428"/>
      <c r="MXM6" s="428"/>
      <c r="MXN6" s="428"/>
      <c r="MXO6" s="428"/>
      <c r="MXP6" s="428"/>
      <c r="MXQ6" s="428"/>
      <c r="MXR6" s="428"/>
      <c r="MXS6" s="428"/>
      <c r="MXT6" s="428"/>
      <c r="MXU6" s="428"/>
      <c r="MXV6" s="428"/>
      <c r="MXW6" s="428"/>
      <c r="MXX6" s="428"/>
      <c r="MXY6" s="428"/>
      <c r="MXZ6" s="428"/>
      <c r="MYA6" s="428"/>
      <c r="MYB6" s="428"/>
      <c r="MYC6" s="428"/>
      <c r="MYD6" s="428"/>
      <c r="MYE6" s="428"/>
      <c r="MYF6" s="428"/>
      <c r="MYG6" s="428"/>
      <c r="MYH6" s="428"/>
      <c r="MYI6" s="428"/>
      <c r="MYJ6" s="428"/>
      <c r="MYK6" s="428"/>
      <c r="MYL6" s="428"/>
      <c r="MYM6" s="428"/>
      <c r="MYN6" s="428"/>
      <c r="MYO6" s="428"/>
      <c r="MYP6" s="428"/>
      <c r="MYQ6" s="428"/>
      <c r="MYR6" s="428"/>
      <c r="MYS6" s="428"/>
      <c r="MYT6" s="428"/>
      <c r="MYU6" s="428"/>
      <c r="MYV6" s="428"/>
      <c r="MYW6" s="428"/>
      <c r="MYX6" s="428"/>
      <c r="MYY6" s="428"/>
      <c r="MYZ6" s="428"/>
      <c r="MZA6" s="428"/>
      <c r="MZB6" s="428"/>
      <c r="MZC6" s="428"/>
      <c r="MZD6" s="428"/>
      <c r="MZE6" s="428"/>
      <c r="MZF6" s="428"/>
      <c r="MZG6" s="428"/>
      <c r="MZH6" s="428"/>
      <c r="MZI6" s="428"/>
      <c r="MZJ6" s="428"/>
      <c r="MZK6" s="428"/>
      <c r="MZL6" s="428"/>
      <c r="MZM6" s="428"/>
      <c r="MZN6" s="428"/>
      <c r="MZO6" s="428"/>
      <c r="MZP6" s="428"/>
      <c r="MZQ6" s="428"/>
      <c r="MZR6" s="428"/>
      <c r="MZS6" s="428"/>
      <c r="MZT6" s="428"/>
      <c r="MZU6" s="428"/>
      <c r="MZV6" s="428"/>
      <c r="MZW6" s="428"/>
      <c r="MZX6" s="428"/>
      <c r="MZY6" s="428"/>
      <c r="MZZ6" s="428"/>
      <c r="NAA6" s="428"/>
      <c r="NAB6" s="428"/>
      <c r="NAC6" s="428"/>
      <c r="NAD6" s="428"/>
      <c r="NAE6" s="428"/>
      <c r="NAF6" s="428"/>
      <c r="NAG6" s="428"/>
      <c r="NAH6" s="428"/>
      <c r="NAI6" s="428"/>
      <c r="NAJ6" s="428"/>
      <c r="NAK6" s="428"/>
      <c r="NAL6" s="428"/>
      <c r="NAM6" s="428"/>
      <c r="NAN6" s="428"/>
      <c r="NAO6" s="428"/>
      <c r="NAP6" s="428"/>
      <c r="NAQ6" s="428"/>
      <c r="NAR6" s="428"/>
      <c r="NAS6" s="428"/>
      <c r="NAT6" s="428"/>
      <c r="NAU6" s="428"/>
      <c r="NAV6" s="428"/>
      <c r="NAW6" s="428"/>
      <c r="NAX6" s="428"/>
      <c r="NAY6" s="428"/>
      <c r="NAZ6" s="428"/>
      <c r="NBA6" s="428"/>
      <c r="NBB6" s="428"/>
      <c r="NBC6" s="428"/>
      <c r="NBD6" s="428"/>
      <c r="NBE6" s="428"/>
      <c r="NBF6" s="428"/>
      <c r="NBG6" s="428"/>
      <c r="NBH6" s="428"/>
      <c r="NBI6" s="428"/>
      <c r="NBJ6" s="428"/>
      <c r="NBK6" s="428"/>
      <c r="NBL6" s="428"/>
      <c r="NBM6" s="428"/>
      <c r="NBN6" s="428"/>
      <c r="NBO6" s="428"/>
      <c r="NBP6" s="428"/>
      <c r="NBQ6" s="428"/>
      <c r="NBR6" s="428"/>
      <c r="NBS6" s="428"/>
      <c r="NBT6" s="428"/>
      <c r="NBU6" s="428"/>
      <c r="NBV6" s="428"/>
      <c r="NBW6" s="428"/>
      <c r="NBX6" s="428"/>
      <c r="NBY6" s="428"/>
      <c r="NBZ6" s="428"/>
      <c r="NCA6" s="428"/>
      <c r="NCB6" s="428"/>
      <c r="NCC6" s="428"/>
      <c r="NCD6" s="428"/>
      <c r="NCE6" s="428"/>
      <c r="NCF6" s="428"/>
      <c r="NCG6" s="428"/>
      <c r="NCH6" s="428"/>
      <c r="NCI6" s="428"/>
      <c r="NCJ6" s="428"/>
      <c r="NCK6" s="428"/>
      <c r="NCL6" s="428"/>
      <c r="NCM6" s="428"/>
      <c r="NCN6" s="428"/>
      <c r="NCO6" s="428"/>
      <c r="NCP6" s="428"/>
      <c r="NCQ6" s="428"/>
      <c r="NCR6" s="428"/>
      <c r="NCS6" s="428"/>
      <c r="NCT6" s="428"/>
      <c r="NCU6" s="428"/>
      <c r="NCV6" s="428"/>
      <c r="NCW6" s="428"/>
      <c r="NCX6" s="428"/>
      <c r="NCY6" s="428"/>
      <c r="NCZ6" s="428"/>
      <c r="NDA6" s="428"/>
      <c r="NDB6" s="428"/>
      <c r="NDC6" s="428"/>
      <c r="NDD6" s="428"/>
      <c r="NDE6" s="428"/>
      <c r="NDF6" s="428"/>
      <c r="NDG6" s="428"/>
      <c r="NDH6" s="428"/>
      <c r="NDI6" s="428"/>
      <c r="NDJ6" s="428"/>
      <c r="NDK6" s="428"/>
      <c r="NDL6" s="428"/>
      <c r="NDM6" s="428"/>
      <c r="NDN6" s="428"/>
      <c r="NDO6" s="428"/>
      <c r="NDP6" s="428"/>
      <c r="NDQ6" s="428"/>
      <c r="NDR6" s="428"/>
      <c r="NDS6" s="428"/>
      <c r="NDT6" s="428"/>
      <c r="NDU6" s="428"/>
      <c r="NDV6" s="428"/>
      <c r="NDW6" s="428"/>
      <c r="NDX6" s="428"/>
      <c r="NDY6" s="428"/>
      <c r="NDZ6" s="428"/>
      <c r="NEA6" s="428"/>
      <c r="NEB6" s="428"/>
      <c r="NEC6" s="428"/>
      <c r="NED6" s="428"/>
      <c r="NEE6" s="428"/>
      <c r="NEF6" s="428"/>
      <c r="NEG6" s="428"/>
      <c r="NEH6" s="428"/>
      <c r="NEI6" s="428"/>
      <c r="NEJ6" s="428"/>
      <c r="NEK6" s="428"/>
      <c r="NEL6" s="428"/>
      <c r="NEM6" s="428"/>
      <c r="NEN6" s="428"/>
      <c r="NEO6" s="428"/>
      <c r="NEP6" s="428"/>
      <c r="NEQ6" s="428"/>
      <c r="NER6" s="428"/>
      <c r="NES6" s="428"/>
      <c r="NET6" s="428"/>
      <c r="NEU6" s="428"/>
      <c r="NEV6" s="428"/>
      <c r="NEW6" s="428"/>
      <c r="NEX6" s="428"/>
      <c r="NEY6" s="428"/>
      <c r="NEZ6" s="428"/>
      <c r="NFA6" s="428"/>
      <c r="NFB6" s="428"/>
      <c r="NFC6" s="428"/>
      <c r="NFD6" s="428"/>
      <c r="NFE6" s="428"/>
      <c r="NFF6" s="428"/>
      <c r="NFG6" s="428"/>
      <c r="NFH6" s="428"/>
      <c r="NFI6" s="428"/>
      <c r="NFJ6" s="428"/>
      <c r="NFK6" s="428"/>
      <c r="NFL6" s="428"/>
      <c r="NFM6" s="428"/>
      <c r="NFN6" s="428"/>
      <c r="NFO6" s="428"/>
      <c r="NFP6" s="428"/>
      <c r="NFQ6" s="428"/>
      <c r="NFR6" s="428"/>
      <c r="NFS6" s="428"/>
      <c r="NFT6" s="428"/>
      <c r="NFU6" s="428"/>
      <c r="NFV6" s="428"/>
      <c r="NFW6" s="428"/>
      <c r="NFX6" s="428"/>
      <c r="NFY6" s="428"/>
      <c r="NFZ6" s="428"/>
      <c r="NGA6" s="428"/>
      <c r="NGB6" s="428"/>
      <c r="NGC6" s="428"/>
      <c r="NGD6" s="428"/>
      <c r="NGE6" s="428"/>
      <c r="NGF6" s="428"/>
      <c r="NGG6" s="428"/>
      <c r="NGH6" s="428"/>
      <c r="NGI6" s="428"/>
      <c r="NGJ6" s="428"/>
      <c r="NGK6" s="428"/>
      <c r="NGL6" s="428"/>
      <c r="NGM6" s="428"/>
      <c r="NGN6" s="428"/>
      <c r="NGO6" s="428"/>
      <c r="NGP6" s="428"/>
      <c r="NGQ6" s="428"/>
      <c r="NGR6" s="428"/>
      <c r="NGS6" s="428"/>
      <c r="NGT6" s="428"/>
      <c r="NGU6" s="428"/>
      <c r="NGV6" s="428"/>
      <c r="NGW6" s="428"/>
      <c r="NGX6" s="428"/>
      <c r="NGY6" s="428"/>
      <c r="NGZ6" s="428"/>
      <c r="NHA6" s="428"/>
      <c r="NHB6" s="428"/>
      <c r="NHC6" s="428"/>
      <c r="NHD6" s="428"/>
      <c r="NHE6" s="428"/>
      <c r="NHF6" s="428"/>
      <c r="NHG6" s="428"/>
      <c r="NHH6" s="428"/>
      <c r="NHI6" s="428"/>
      <c r="NHJ6" s="428"/>
      <c r="NHK6" s="428"/>
      <c r="NHL6" s="428"/>
      <c r="NHM6" s="428"/>
      <c r="NHN6" s="428"/>
      <c r="NHO6" s="428"/>
      <c r="NHP6" s="428"/>
      <c r="NHQ6" s="428"/>
      <c r="NHR6" s="428"/>
      <c r="NHS6" s="428"/>
      <c r="NHT6" s="428"/>
      <c r="NHU6" s="428"/>
      <c r="NHV6" s="428"/>
      <c r="NHW6" s="428"/>
      <c r="NHX6" s="428"/>
      <c r="NHY6" s="428"/>
      <c r="NHZ6" s="428"/>
      <c r="NIA6" s="428"/>
      <c r="NIB6" s="428"/>
      <c r="NIC6" s="428"/>
      <c r="NID6" s="428"/>
      <c r="NIE6" s="428"/>
      <c r="NIF6" s="428"/>
      <c r="NIG6" s="428"/>
      <c r="NIH6" s="428"/>
      <c r="NII6" s="428"/>
      <c r="NIJ6" s="428"/>
      <c r="NIK6" s="428"/>
      <c r="NIL6" s="428"/>
      <c r="NIM6" s="428"/>
      <c r="NIN6" s="428"/>
      <c r="NIO6" s="428"/>
      <c r="NIP6" s="428"/>
      <c r="NIQ6" s="428"/>
      <c r="NIR6" s="428"/>
      <c r="NIS6" s="428"/>
      <c r="NIT6" s="428"/>
      <c r="NIU6" s="428"/>
      <c r="NIV6" s="428"/>
      <c r="NIW6" s="428"/>
      <c r="NIX6" s="428"/>
      <c r="NIY6" s="428"/>
      <c r="NIZ6" s="428"/>
      <c r="NJA6" s="428"/>
      <c r="NJB6" s="428"/>
      <c r="NJC6" s="428"/>
      <c r="NJD6" s="428"/>
      <c r="NJE6" s="428"/>
      <c r="NJF6" s="428"/>
      <c r="NJG6" s="428"/>
      <c r="NJH6" s="428"/>
      <c r="NJI6" s="428"/>
      <c r="NJJ6" s="428"/>
      <c r="NJK6" s="428"/>
      <c r="NJL6" s="428"/>
      <c r="NJM6" s="428"/>
      <c r="NJN6" s="428"/>
      <c r="NJO6" s="428"/>
      <c r="NJP6" s="428"/>
      <c r="NJQ6" s="428"/>
      <c r="NJR6" s="428"/>
      <c r="NJS6" s="428"/>
      <c r="NJT6" s="428"/>
      <c r="NJU6" s="428"/>
      <c r="NJV6" s="428"/>
      <c r="NJW6" s="428"/>
      <c r="NJX6" s="428"/>
      <c r="NJY6" s="428"/>
      <c r="NJZ6" s="428"/>
      <c r="NKA6" s="428"/>
      <c r="NKB6" s="428"/>
      <c r="NKC6" s="428"/>
      <c r="NKD6" s="428"/>
      <c r="NKE6" s="428"/>
      <c r="NKF6" s="428"/>
      <c r="NKG6" s="428"/>
      <c r="NKH6" s="428"/>
      <c r="NKI6" s="428"/>
      <c r="NKJ6" s="428"/>
      <c r="NKK6" s="428"/>
      <c r="NKL6" s="428"/>
      <c r="NKM6" s="428"/>
      <c r="NKN6" s="428"/>
      <c r="NKO6" s="428"/>
      <c r="NKP6" s="428"/>
      <c r="NKQ6" s="428"/>
      <c r="NKR6" s="428"/>
      <c r="NKS6" s="428"/>
      <c r="NKT6" s="428"/>
      <c r="NKU6" s="428"/>
      <c r="NKV6" s="428"/>
      <c r="NKW6" s="428"/>
      <c r="NKX6" s="428"/>
      <c r="NKY6" s="428"/>
      <c r="NKZ6" s="428"/>
      <c r="NLA6" s="428"/>
      <c r="NLB6" s="428"/>
      <c r="NLC6" s="428"/>
      <c r="NLD6" s="428"/>
      <c r="NLE6" s="428"/>
      <c r="NLF6" s="428"/>
      <c r="NLG6" s="428"/>
      <c r="NLH6" s="428"/>
      <c r="NLI6" s="428"/>
      <c r="NLJ6" s="428"/>
      <c r="NLK6" s="428"/>
      <c r="NLL6" s="428"/>
      <c r="NLM6" s="428"/>
      <c r="NLN6" s="428"/>
      <c r="NLO6" s="428"/>
      <c r="NLP6" s="428"/>
      <c r="NLQ6" s="428"/>
      <c r="NLR6" s="428"/>
      <c r="NLS6" s="428"/>
      <c r="NLT6" s="428"/>
      <c r="NLU6" s="428"/>
      <c r="NLV6" s="428"/>
      <c r="NLW6" s="428"/>
      <c r="NLX6" s="428"/>
      <c r="NLY6" s="428"/>
      <c r="NLZ6" s="428"/>
      <c r="NMA6" s="428"/>
      <c r="NMB6" s="428"/>
      <c r="NMC6" s="428"/>
      <c r="NMD6" s="428"/>
      <c r="NME6" s="428"/>
      <c r="NMF6" s="428"/>
      <c r="NMG6" s="428"/>
      <c r="NMH6" s="428"/>
      <c r="NMI6" s="428"/>
      <c r="NMJ6" s="428"/>
      <c r="NMK6" s="428"/>
      <c r="NML6" s="428"/>
      <c r="NMM6" s="428"/>
      <c r="NMN6" s="428"/>
      <c r="NMO6" s="428"/>
      <c r="NMP6" s="428"/>
      <c r="NMQ6" s="428"/>
      <c r="NMR6" s="428"/>
      <c r="NMS6" s="428"/>
      <c r="NMT6" s="428"/>
      <c r="NMU6" s="428"/>
      <c r="NMV6" s="428"/>
      <c r="NMW6" s="428"/>
      <c r="NMX6" s="428"/>
      <c r="NMY6" s="428"/>
      <c r="NMZ6" s="428"/>
      <c r="NNA6" s="428"/>
      <c r="NNB6" s="428"/>
      <c r="NNC6" s="428"/>
      <c r="NND6" s="428"/>
      <c r="NNE6" s="428"/>
      <c r="NNF6" s="428"/>
      <c r="NNG6" s="428"/>
      <c r="NNH6" s="428"/>
      <c r="NNI6" s="428"/>
      <c r="NNJ6" s="428"/>
      <c r="NNK6" s="428"/>
      <c r="NNL6" s="428"/>
      <c r="NNM6" s="428"/>
      <c r="NNN6" s="428"/>
      <c r="NNO6" s="428"/>
      <c r="NNP6" s="428"/>
      <c r="NNQ6" s="428"/>
      <c r="NNR6" s="428"/>
      <c r="NNS6" s="428"/>
      <c r="NNT6" s="428"/>
      <c r="NNU6" s="428"/>
      <c r="NNV6" s="428"/>
      <c r="NNW6" s="428"/>
      <c r="NNX6" s="428"/>
      <c r="NNY6" s="428"/>
      <c r="NNZ6" s="428"/>
      <c r="NOA6" s="428"/>
      <c r="NOB6" s="428"/>
      <c r="NOC6" s="428"/>
      <c r="NOD6" s="428"/>
      <c r="NOE6" s="428"/>
      <c r="NOF6" s="428"/>
      <c r="NOG6" s="428"/>
      <c r="NOH6" s="428"/>
      <c r="NOI6" s="428"/>
      <c r="NOJ6" s="428"/>
      <c r="NOK6" s="428"/>
      <c r="NOL6" s="428"/>
      <c r="NOM6" s="428"/>
      <c r="NON6" s="428"/>
      <c r="NOO6" s="428"/>
      <c r="NOP6" s="428"/>
      <c r="NOQ6" s="428"/>
      <c r="NOR6" s="428"/>
      <c r="NOS6" s="428"/>
      <c r="NOT6" s="428"/>
      <c r="NOU6" s="428"/>
      <c r="NOV6" s="428"/>
      <c r="NOW6" s="428"/>
      <c r="NOX6" s="428"/>
      <c r="NOY6" s="428"/>
      <c r="NOZ6" s="428"/>
      <c r="NPA6" s="428"/>
      <c r="NPB6" s="428"/>
      <c r="NPC6" s="428"/>
      <c r="NPD6" s="428"/>
      <c r="NPE6" s="428"/>
      <c r="NPF6" s="428"/>
      <c r="NPG6" s="428"/>
      <c r="NPH6" s="428"/>
      <c r="NPI6" s="428"/>
      <c r="NPJ6" s="428"/>
      <c r="NPK6" s="428"/>
      <c r="NPL6" s="428"/>
      <c r="NPM6" s="428"/>
      <c r="NPN6" s="428"/>
      <c r="NPO6" s="428"/>
      <c r="NPP6" s="428"/>
      <c r="NPQ6" s="428"/>
      <c r="NPR6" s="428"/>
      <c r="NPS6" s="428"/>
      <c r="NPT6" s="428"/>
      <c r="NPU6" s="428"/>
      <c r="NPV6" s="428"/>
      <c r="NPW6" s="428"/>
      <c r="NPX6" s="428"/>
      <c r="NPY6" s="428"/>
      <c r="NPZ6" s="428"/>
      <c r="NQA6" s="428"/>
      <c r="NQB6" s="428"/>
      <c r="NQC6" s="428"/>
      <c r="NQD6" s="428"/>
      <c r="NQE6" s="428"/>
      <c r="NQF6" s="428"/>
      <c r="NQG6" s="428"/>
      <c r="NQH6" s="428"/>
      <c r="NQI6" s="428"/>
      <c r="NQJ6" s="428"/>
      <c r="NQK6" s="428"/>
      <c r="NQL6" s="428"/>
      <c r="NQM6" s="428"/>
      <c r="NQN6" s="428"/>
      <c r="NQO6" s="428"/>
      <c r="NQP6" s="428"/>
      <c r="NQQ6" s="428"/>
      <c r="NQR6" s="428"/>
      <c r="NQS6" s="428"/>
      <c r="NQT6" s="428"/>
      <c r="NQU6" s="428"/>
      <c r="NQV6" s="428"/>
      <c r="NQW6" s="428"/>
      <c r="NQX6" s="428"/>
      <c r="NQY6" s="428"/>
      <c r="NQZ6" s="428"/>
      <c r="NRA6" s="428"/>
      <c r="NRB6" s="428"/>
      <c r="NRC6" s="428"/>
      <c r="NRD6" s="428"/>
      <c r="NRE6" s="428"/>
      <c r="NRF6" s="428"/>
      <c r="NRG6" s="428"/>
      <c r="NRH6" s="428"/>
      <c r="NRI6" s="428"/>
      <c r="NRJ6" s="428"/>
      <c r="NRK6" s="428"/>
      <c r="NRL6" s="428"/>
      <c r="NRM6" s="428"/>
      <c r="NRN6" s="428"/>
      <c r="NRO6" s="428"/>
      <c r="NRP6" s="428"/>
      <c r="NRQ6" s="428"/>
      <c r="NRR6" s="428"/>
      <c r="NRS6" s="428"/>
      <c r="NRT6" s="428"/>
      <c r="NRU6" s="428"/>
      <c r="NRV6" s="428"/>
      <c r="NRW6" s="428"/>
      <c r="NRX6" s="428"/>
      <c r="NRY6" s="428"/>
      <c r="NRZ6" s="428"/>
      <c r="NSA6" s="428"/>
      <c r="NSB6" s="428"/>
      <c r="NSC6" s="428"/>
      <c r="NSD6" s="428"/>
      <c r="NSE6" s="428"/>
      <c r="NSF6" s="428"/>
      <c r="NSG6" s="428"/>
      <c r="NSH6" s="428"/>
      <c r="NSI6" s="428"/>
      <c r="NSJ6" s="428"/>
      <c r="NSK6" s="428"/>
      <c r="NSL6" s="428"/>
      <c r="NSM6" s="428"/>
      <c r="NSN6" s="428"/>
      <c r="NSO6" s="428"/>
      <c r="NSP6" s="428"/>
      <c r="NSQ6" s="428"/>
      <c r="NSR6" s="428"/>
      <c r="NSS6" s="428"/>
      <c r="NST6" s="428"/>
      <c r="NSU6" s="428"/>
      <c r="NSV6" s="428"/>
      <c r="NSW6" s="428"/>
      <c r="NSX6" s="428"/>
      <c r="NSY6" s="428"/>
      <c r="NSZ6" s="428"/>
      <c r="NTA6" s="428"/>
      <c r="NTB6" s="428"/>
      <c r="NTC6" s="428"/>
      <c r="NTD6" s="428"/>
      <c r="NTE6" s="428"/>
      <c r="NTF6" s="428"/>
      <c r="NTG6" s="428"/>
      <c r="NTH6" s="428"/>
      <c r="NTI6" s="428"/>
      <c r="NTJ6" s="428"/>
      <c r="NTK6" s="428"/>
      <c r="NTL6" s="428"/>
      <c r="NTM6" s="428"/>
      <c r="NTN6" s="428"/>
      <c r="NTO6" s="428"/>
      <c r="NTP6" s="428"/>
      <c r="NTQ6" s="428"/>
      <c r="NTR6" s="428"/>
      <c r="NTS6" s="428"/>
      <c r="NTT6" s="428"/>
      <c r="NTU6" s="428"/>
      <c r="NTV6" s="428"/>
      <c r="NTW6" s="428"/>
      <c r="NTX6" s="428"/>
      <c r="NTY6" s="428"/>
      <c r="NTZ6" s="428"/>
      <c r="NUA6" s="428"/>
      <c r="NUB6" s="428"/>
      <c r="NUC6" s="428"/>
      <c r="NUD6" s="428"/>
      <c r="NUE6" s="428"/>
      <c r="NUF6" s="428"/>
      <c r="NUG6" s="428"/>
      <c r="NUH6" s="428"/>
      <c r="NUI6" s="428"/>
      <c r="NUJ6" s="428"/>
      <c r="NUK6" s="428"/>
      <c r="NUL6" s="428"/>
      <c r="NUM6" s="428"/>
      <c r="NUN6" s="428"/>
      <c r="NUO6" s="428"/>
      <c r="NUP6" s="428"/>
      <c r="NUQ6" s="428"/>
      <c r="NUR6" s="428"/>
      <c r="NUS6" s="428"/>
      <c r="NUT6" s="428"/>
      <c r="NUU6" s="428"/>
      <c r="NUV6" s="428"/>
      <c r="NUW6" s="428"/>
      <c r="NUX6" s="428"/>
      <c r="NUY6" s="428"/>
      <c r="NUZ6" s="428"/>
      <c r="NVA6" s="428"/>
      <c r="NVB6" s="428"/>
      <c r="NVC6" s="428"/>
      <c r="NVD6" s="428"/>
      <c r="NVE6" s="428"/>
      <c r="NVF6" s="428"/>
      <c r="NVG6" s="428"/>
      <c r="NVH6" s="428"/>
      <c r="NVI6" s="428"/>
      <c r="NVJ6" s="428"/>
      <c r="NVK6" s="428"/>
      <c r="NVL6" s="428"/>
      <c r="NVM6" s="428"/>
      <c r="NVN6" s="428"/>
      <c r="NVO6" s="428"/>
      <c r="NVP6" s="428"/>
      <c r="NVQ6" s="428"/>
      <c r="NVR6" s="428"/>
      <c r="NVS6" s="428"/>
      <c r="NVT6" s="428"/>
      <c r="NVU6" s="428"/>
      <c r="NVV6" s="428"/>
      <c r="NVW6" s="428"/>
      <c r="NVX6" s="428"/>
      <c r="NVY6" s="428"/>
      <c r="NVZ6" s="428"/>
      <c r="NWA6" s="428"/>
      <c r="NWB6" s="428"/>
      <c r="NWC6" s="428"/>
      <c r="NWD6" s="428"/>
      <c r="NWE6" s="428"/>
      <c r="NWF6" s="428"/>
      <c r="NWG6" s="428"/>
      <c r="NWH6" s="428"/>
      <c r="NWI6" s="428"/>
      <c r="NWJ6" s="428"/>
      <c r="NWK6" s="428"/>
      <c r="NWL6" s="428"/>
      <c r="NWM6" s="428"/>
      <c r="NWN6" s="428"/>
      <c r="NWO6" s="428"/>
      <c r="NWP6" s="428"/>
      <c r="NWQ6" s="428"/>
      <c r="NWR6" s="428"/>
      <c r="NWS6" s="428"/>
      <c r="NWT6" s="428"/>
      <c r="NWU6" s="428"/>
      <c r="NWV6" s="428"/>
      <c r="NWW6" s="428"/>
      <c r="NWX6" s="428"/>
      <c r="NWY6" s="428"/>
      <c r="NWZ6" s="428"/>
      <c r="NXA6" s="428"/>
      <c r="NXB6" s="428"/>
      <c r="NXC6" s="428"/>
      <c r="NXD6" s="428"/>
      <c r="NXE6" s="428"/>
      <c r="NXF6" s="428"/>
      <c r="NXG6" s="428"/>
      <c r="NXH6" s="428"/>
      <c r="NXI6" s="428"/>
      <c r="NXJ6" s="428"/>
      <c r="NXK6" s="428"/>
      <c r="NXL6" s="428"/>
      <c r="NXM6" s="428"/>
      <c r="NXN6" s="428"/>
      <c r="NXO6" s="428"/>
      <c r="NXP6" s="428"/>
      <c r="NXQ6" s="428"/>
      <c r="NXR6" s="428"/>
      <c r="NXS6" s="428"/>
      <c r="NXT6" s="428"/>
      <c r="NXU6" s="428"/>
      <c r="NXV6" s="428"/>
      <c r="NXW6" s="428"/>
      <c r="NXX6" s="428"/>
      <c r="NXY6" s="428"/>
      <c r="NXZ6" s="428"/>
      <c r="NYA6" s="428"/>
      <c r="NYB6" s="428"/>
      <c r="NYC6" s="428"/>
      <c r="NYD6" s="428"/>
      <c r="NYE6" s="428"/>
      <c r="NYF6" s="428"/>
      <c r="NYG6" s="428"/>
      <c r="NYH6" s="428"/>
      <c r="NYI6" s="428"/>
      <c r="NYJ6" s="428"/>
      <c r="NYK6" s="428"/>
      <c r="NYL6" s="428"/>
      <c r="NYM6" s="428"/>
      <c r="NYN6" s="428"/>
      <c r="NYO6" s="428"/>
      <c r="NYP6" s="428"/>
      <c r="NYQ6" s="428"/>
      <c r="NYR6" s="428"/>
      <c r="NYS6" s="428"/>
      <c r="NYT6" s="428"/>
      <c r="NYU6" s="428"/>
      <c r="NYV6" s="428"/>
      <c r="NYW6" s="428"/>
      <c r="NYX6" s="428"/>
      <c r="NYY6" s="428"/>
      <c r="NYZ6" s="428"/>
      <c r="NZA6" s="428"/>
      <c r="NZB6" s="428"/>
      <c r="NZC6" s="428"/>
      <c r="NZD6" s="428"/>
      <c r="NZE6" s="428"/>
      <c r="NZF6" s="428"/>
      <c r="NZG6" s="428"/>
      <c r="NZH6" s="428"/>
      <c r="NZI6" s="428"/>
      <c r="NZJ6" s="428"/>
      <c r="NZK6" s="428"/>
      <c r="NZL6" s="428"/>
      <c r="NZM6" s="428"/>
      <c r="NZN6" s="428"/>
      <c r="NZO6" s="428"/>
      <c r="NZP6" s="428"/>
      <c r="NZQ6" s="428"/>
      <c r="NZR6" s="428"/>
      <c r="NZS6" s="428"/>
      <c r="NZT6" s="428"/>
      <c r="NZU6" s="428"/>
      <c r="NZV6" s="428"/>
      <c r="NZW6" s="428"/>
      <c r="NZX6" s="428"/>
      <c r="NZY6" s="428"/>
      <c r="NZZ6" s="428"/>
      <c r="OAA6" s="428"/>
      <c r="OAB6" s="428"/>
      <c r="OAC6" s="428"/>
      <c r="OAD6" s="428"/>
      <c r="OAE6" s="428"/>
      <c r="OAF6" s="428"/>
      <c r="OAG6" s="428"/>
      <c r="OAH6" s="428"/>
      <c r="OAI6" s="428"/>
      <c r="OAJ6" s="428"/>
      <c r="OAK6" s="428"/>
      <c r="OAL6" s="428"/>
      <c r="OAM6" s="428"/>
      <c r="OAN6" s="428"/>
      <c r="OAO6" s="428"/>
      <c r="OAP6" s="428"/>
      <c r="OAQ6" s="428"/>
      <c r="OAR6" s="428"/>
      <c r="OAS6" s="428"/>
      <c r="OAT6" s="428"/>
      <c r="OAU6" s="428"/>
      <c r="OAV6" s="428"/>
      <c r="OAW6" s="428"/>
      <c r="OAX6" s="428"/>
      <c r="OAY6" s="428"/>
      <c r="OAZ6" s="428"/>
      <c r="OBA6" s="428"/>
      <c r="OBB6" s="428"/>
      <c r="OBC6" s="428"/>
      <c r="OBD6" s="428"/>
      <c r="OBE6" s="428"/>
      <c r="OBF6" s="428"/>
      <c r="OBG6" s="428"/>
      <c r="OBH6" s="428"/>
      <c r="OBI6" s="428"/>
      <c r="OBJ6" s="428"/>
      <c r="OBK6" s="428"/>
      <c r="OBL6" s="428"/>
      <c r="OBM6" s="428"/>
      <c r="OBN6" s="428"/>
      <c r="OBO6" s="428"/>
      <c r="OBP6" s="428"/>
      <c r="OBQ6" s="428"/>
      <c r="OBR6" s="428"/>
      <c r="OBS6" s="428"/>
      <c r="OBT6" s="428"/>
      <c r="OBU6" s="428"/>
      <c r="OBV6" s="428"/>
      <c r="OBW6" s="428"/>
      <c r="OBX6" s="428"/>
      <c r="OBY6" s="428"/>
      <c r="OBZ6" s="428"/>
      <c r="OCA6" s="428"/>
      <c r="OCB6" s="428"/>
      <c r="OCC6" s="428"/>
      <c r="OCD6" s="428"/>
      <c r="OCE6" s="428"/>
      <c r="OCF6" s="428"/>
      <c r="OCG6" s="428"/>
      <c r="OCH6" s="428"/>
      <c r="OCI6" s="428"/>
      <c r="OCJ6" s="428"/>
      <c r="OCK6" s="428"/>
      <c r="OCL6" s="428"/>
      <c r="OCM6" s="428"/>
      <c r="OCN6" s="428"/>
      <c r="OCO6" s="428"/>
      <c r="OCP6" s="428"/>
      <c r="OCQ6" s="428"/>
      <c r="OCR6" s="428"/>
      <c r="OCS6" s="428"/>
      <c r="OCT6" s="428"/>
      <c r="OCU6" s="428"/>
      <c r="OCV6" s="428"/>
      <c r="OCW6" s="428"/>
      <c r="OCX6" s="428"/>
      <c r="OCY6" s="428"/>
      <c r="OCZ6" s="428"/>
      <c r="ODA6" s="428"/>
      <c r="ODB6" s="428"/>
      <c r="ODC6" s="428"/>
      <c r="ODD6" s="428"/>
      <c r="ODE6" s="428"/>
      <c r="ODF6" s="428"/>
      <c r="ODG6" s="428"/>
      <c r="ODH6" s="428"/>
      <c r="ODI6" s="428"/>
      <c r="ODJ6" s="428"/>
      <c r="ODK6" s="428"/>
      <c r="ODL6" s="428"/>
      <c r="ODM6" s="428"/>
      <c r="ODN6" s="428"/>
      <c r="ODO6" s="428"/>
      <c r="ODP6" s="428"/>
      <c r="ODQ6" s="428"/>
      <c r="ODR6" s="428"/>
      <c r="ODS6" s="428"/>
      <c r="ODT6" s="428"/>
      <c r="ODU6" s="428"/>
      <c r="ODV6" s="428"/>
      <c r="ODW6" s="428"/>
      <c r="ODX6" s="428"/>
      <c r="ODY6" s="428"/>
      <c r="ODZ6" s="428"/>
      <c r="OEA6" s="428"/>
      <c r="OEB6" s="428"/>
      <c r="OEC6" s="428"/>
      <c r="OED6" s="428"/>
      <c r="OEE6" s="428"/>
      <c r="OEF6" s="428"/>
      <c r="OEG6" s="428"/>
      <c r="OEH6" s="428"/>
      <c r="OEI6" s="428"/>
      <c r="OEJ6" s="428"/>
      <c r="OEK6" s="428"/>
      <c r="OEL6" s="428"/>
      <c r="OEM6" s="428"/>
      <c r="OEN6" s="428"/>
      <c r="OEO6" s="428"/>
      <c r="OEP6" s="428"/>
      <c r="OEQ6" s="428"/>
      <c r="OER6" s="428"/>
      <c r="OES6" s="428"/>
      <c r="OET6" s="428"/>
      <c r="OEU6" s="428"/>
      <c r="OEV6" s="428"/>
      <c r="OEW6" s="428"/>
      <c r="OEX6" s="428"/>
      <c r="OEY6" s="428"/>
      <c r="OEZ6" s="428"/>
      <c r="OFA6" s="428"/>
      <c r="OFB6" s="428"/>
      <c r="OFC6" s="428"/>
      <c r="OFD6" s="428"/>
      <c r="OFE6" s="428"/>
      <c r="OFF6" s="428"/>
      <c r="OFG6" s="428"/>
      <c r="OFH6" s="428"/>
      <c r="OFI6" s="428"/>
      <c r="OFJ6" s="428"/>
      <c r="OFK6" s="428"/>
      <c r="OFL6" s="428"/>
      <c r="OFM6" s="428"/>
      <c r="OFN6" s="428"/>
      <c r="OFO6" s="428"/>
      <c r="OFP6" s="428"/>
      <c r="OFQ6" s="428"/>
      <c r="OFR6" s="428"/>
      <c r="OFS6" s="428"/>
      <c r="OFT6" s="428"/>
      <c r="OFU6" s="428"/>
      <c r="OFV6" s="428"/>
      <c r="OFW6" s="428"/>
      <c r="OFX6" s="428"/>
      <c r="OFY6" s="428"/>
      <c r="OFZ6" s="428"/>
      <c r="OGA6" s="428"/>
      <c r="OGB6" s="428"/>
      <c r="OGC6" s="428"/>
      <c r="OGD6" s="428"/>
      <c r="OGE6" s="428"/>
      <c r="OGF6" s="428"/>
      <c r="OGG6" s="428"/>
      <c r="OGH6" s="428"/>
      <c r="OGI6" s="428"/>
      <c r="OGJ6" s="428"/>
      <c r="OGK6" s="428"/>
      <c r="OGL6" s="428"/>
      <c r="OGM6" s="428"/>
      <c r="OGN6" s="428"/>
      <c r="OGO6" s="428"/>
      <c r="OGP6" s="428"/>
      <c r="OGQ6" s="428"/>
      <c r="OGR6" s="428"/>
      <c r="OGS6" s="428"/>
      <c r="OGT6" s="428"/>
      <c r="OGU6" s="428"/>
      <c r="OGV6" s="428"/>
      <c r="OGW6" s="428"/>
      <c r="OGX6" s="428"/>
      <c r="OGY6" s="428"/>
      <c r="OGZ6" s="428"/>
      <c r="OHA6" s="428"/>
      <c r="OHB6" s="428"/>
      <c r="OHC6" s="428"/>
      <c r="OHD6" s="428"/>
      <c r="OHE6" s="428"/>
      <c r="OHF6" s="428"/>
      <c r="OHG6" s="428"/>
      <c r="OHH6" s="428"/>
      <c r="OHI6" s="428"/>
      <c r="OHJ6" s="428"/>
      <c r="OHK6" s="428"/>
      <c r="OHL6" s="428"/>
      <c r="OHM6" s="428"/>
      <c r="OHN6" s="428"/>
      <c r="OHO6" s="428"/>
      <c r="OHP6" s="428"/>
      <c r="OHQ6" s="428"/>
      <c r="OHR6" s="428"/>
      <c r="OHS6" s="428"/>
      <c r="OHT6" s="428"/>
      <c r="OHU6" s="428"/>
      <c r="OHV6" s="428"/>
      <c r="OHW6" s="428"/>
      <c r="OHX6" s="428"/>
      <c r="OHY6" s="428"/>
      <c r="OHZ6" s="428"/>
      <c r="OIA6" s="428"/>
      <c r="OIB6" s="428"/>
      <c r="OIC6" s="428"/>
      <c r="OID6" s="428"/>
      <c r="OIE6" s="428"/>
      <c r="OIF6" s="428"/>
      <c r="OIG6" s="428"/>
      <c r="OIH6" s="428"/>
      <c r="OII6" s="428"/>
      <c r="OIJ6" s="428"/>
      <c r="OIK6" s="428"/>
      <c r="OIL6" s="428"/>
      <c r="OIM6" s="428"/>
      <c r="OIN6" s="428"/>
      <c r="OIO6" s="428"/>
      <c r="OIP6" s="428"/>
      <c r="OIQ6" s="428"/>
      <c r="OIR6" s="428"/>
      <c r="OIS6" s="428"/>
      <c r="OIT6" s="428"/>
      <c r="OIU6" s="428"/>
      <c r="OIV6" s="428"/>
      <c r="OIW6" s="428"/>
      <c r="OIX6" s="428"/>
      <c r="OIY6" s="428"/>
      <c r="OIZ6" s="428"/>
      <c r="OJA6" s="428"/>
      <c r="OJB6" s="428"/>
      <c r="OJC6" s="428"/>
      <c r="OJD6" s="428"/>
      <c r="OJE6" s="428"/>
      <c r="OJF6" s="428"/>
      <c r="OJG6" s="428"/>
      <c r="OJH6" s="428"/>
      <c r="OJI6" s="428"/>
      <c r="OJJ6" s="428"/>
      <c r="OJK6" s="428"/>
      <c r="OJL6" s="428"/>
      <c r="OJM6" s="428"/>
      <c r="OJN6" s="428"/>
      <c r="OJO6" s="428"/>
      <c r="OJP6" s="428"/>
      <c r="OJQ6" s="428"/>
      <c r="OJR6" s="428"/>
      <c r="OJS6" s="428"/>
      <c r="OJT6" s="428"/>
      <c r="OJU6" s="428"/>
      <c r="OJV6" s="428"/>
      <c r="OJW6" s="428"/>
      <c r="OJX6" s="428"/>
      <c r="OJY6" s="428"/>
      <c r="OJZ6" s="428"/>
      <c r="OKA6" s="428"/>
      <c r="OKB6" s="428"/>
      <c r="OKC6" s="428"/>
      <c r="OKD6" s="428"/>
      <c r="OKE6" s="428"/>
      <c r="OKF6" s="428"/>
      <c r="OKG6" s="428"/>
      <c r="OKH6" s="428"/>
      <c r="OKI6" s="428"/>
      <c r="OKJ6" s="428"/>
      <c r="OKK6" s="428"/>
      <c r="OKL6" s="428"/>
      <c r="OKM6" s="428"/>
      <c r="OKN6" s="428"/>
      <c r="OKO6" s="428"/>
      <c r="OKP6" s="428"/>
      <c r="OKQ6" s="428"/>
      <c r="OKR6" s="428"/>
      <c r="OKS6" s="428"/>
      <c r="OKT6" s="428"/>
      <c r="OKU6" s="428"/>
      <c r="OKV6" s="428"/>
      <c r="OKW6" s="428"/>
      <c r="OKX6" s="428"/>
      <c r="OKY6" s="428"/>
      <c r="OKZ6" s="428"/>
      <c r="OLA6" s="428"/>
      <c r="OLB6" s="428"/>
      <c r="OLC6" s="428"/>
      <c r="OLD6" s="428"/>
      <c r="OLE6" s="428"/>
      <c r="OLF6" s="428"/>
      <c r="OLG6" s="428"/>
      <c r="OLH6" s="428"/>
      <c r="OLI6" s="428"/>
      <c r="OLJ6" s="428"/>
      <c r="OLK6" s="428"/>
      <c r="OLL6" s="428"/>
      <c r="OLM6" s="428"/>
      <c r="OLN6" s="428"/>
      <c r="OLO6" s="428"/>
      <c r="OLP6" s="428"/>
      <c r="OLQ6" s="428"/>
      <c r="OLR6" s="428"/>
      <c r="OLS6" s="428"/>
      <c r="OLT6" s="428"/>
      <c r="OLU6" s="428"/>
      <c r="OLV6" s="428"/>
      <c r="OLW6" s="428"/>
      <c r="OLX6" s="428"/>
      <c r="OLY6" s="428"/>
      <c r="OLZ6" s="428"/>
      <c r="OMA6" s="428"/>
      <c r="OMB6" s="428"/>
      <c r="OMC6" s="428"/>
      <c r="OMD6" s="428"/>
      <c r="OME6" s="428"/>
      <c r="OMF6" s="428"/>
      <c r="OMG6" s="428"/>
      <c r="OMH6" s="428"/>
      <c r="OMI6" s="428"/>
      <c r="OMJ6" s="428"/>
      <c r="OMK6" s="428"/>
      <c r="OML6" s="428"/>
      <c r="OMM6" s="428"/>
      <c r="OMN6" s="428"/>
      <c r="OMO6" s="428"/>
      <c r="OMP6" s="428"/>
      <c r="OMQ6" s="428"/>
      <c r="OMR6" s="428"/>
      <c r="OMS6" s="428"/>
      <c r="OMT6" s="428"/>
      <c r="OMU6" s="428"/>
      <c r="OMV6" s="428"/>
      <c r="OMW6" s="428"/>
      <c r="OMX6" s="428"/>
      <c r="OMY6" s="428"/>
      <c r="OMZ6" s="428"/>
      <c r="ONA6" s="428"/>
      <c r="ONB6" s="428"/>
      <c r="ONC6" s="428"/>
      <c r="OND6" s="428"/>
      <c r="ONE6" s="428"/>
      <c r="ONF6" s="428"/>
      <c r="ONG6" s="428"/>
      <c r="ONH6" s="428"/>
      <c r="ONI6" s="428"/>
      <c r="ONJ6" s="428"/>
      <c r="ONK6" s="428"/>
      <c r="ONL6" s="428"/>
      <c r="ONM6" s="428"/>
      <c r="ONN6" s="428"/>
      <c r="ONO6" s="428"/>
      <c r="ONP6" s="428"/>
      <c r="ONQ6" s="428"/>
      <c r="ONR6" s="428"/>
      <c r="ONS6" s="428"/>
      <c r="ONT6" s="428"/>
      <c r="ONU6" s="428"/>
      <c r="ONV6" s="428"/>
      <c r="ONW6" s="428"/>
      <c r="ONX6" s="428"/>
      <c r="ONY6" s="428"/>
      <c r="ONZ6" s="428"/>
      <c r="OOA6" s="428"/>
      <c r="OOB6" s="428"/>
      <c r="OOC6" s="428"/>
      <c r="OOD6" s="428"/>
      <c r="OOE6" s="428"/>
      <c r="OOF6" s="428"/>
      <c r="OOG6" s="428"/>
      <c r="OOH6" s="428"/>
      <c r="OOI6" s="428"/>
      <c r="OOJ6" s="428"/>
      <c r="OOK6" s="428"/>
      <c r="OOL6" s="428"/>
      <c r="OOM6" s="428"/>
      <c r="OON6" s="428"/>
      <c r="OOO6" s="428"/>
      <c r="OOP6" s="428"/>
      <c r="OOQ6" s="428"/>
      <c r="OOR6" s="428"/>
      <c r="OOS6" s="428"/>
      <c r="OOT6" s="428"/>
      <c r="OOU6" s="428"/>
      <c r="OOV6" s="428"/>
      <c r="OOW6" s="428"/>
      <c r="OOX6" s="428"/>
      <c r="OOY6" s="428"/>
      <c r="OOZ6" s="428"/>
      <c r="OPA6" s="428"/>
      <c r="OPB6" s="428"/>
      <c r="OPC6" s="428"/>
      <c r="OPD6" s="428"/>
      <c r="OPE6" s="428"/>
      <c r="OPF6" s="428"/>
      <c r="OPG6" s="428"/>
      <c r="OPH6" s="428"/>
      <c r="OPI6" s="428"/>
      <c r="OPJ6" s="428"/>
      <c r="OPK6" s="428"/>
      <c r="OPL6" s="428"/>
      <c r="OPM6" s="428"/>
      <c r="OPN6" s="428"/>
      <c r="OPO6" s="428"/>
      <c r="OPP6" s="428"/>
      <c r="OPQ6" s="428"/>
      <c r="OPR6" s="428"/>
      <c r="OPS6" s="428"/>
      <c r="OPT6" s="428"/>
      <c r="OPU6" s="428"/>
      <c r="OPV6" s="428"/>
      <c r="OPW6" s="428"/>
      <c r="OPX6" s="428"/>
      <c r="OPY6" s="428"/>
      <c r="OPZ6" s="428"/>
      <c r="OQA6" s="428"/>
      <c r="OQB6" s="428"/>
      <c r="OQC6" s="428"/>
      <c r="OQD6" s="428"/>
      <c r="OQE6" s="428"/>
      <c r="OQF6" s="428"/>
      <c r="OQG6" s="428"/>
      <c r="OQH6" s="428"/>
      <c r="OQI6" s="428"/>
      <c r="OQJ6" s="428"/>
      <c r="OQK6" s="428"/>
      <c r="OQL6" s="428"/>
      <c r="OQM6" s="428"/>
      <c r="OQN6" s="428"/>
      <c r="OQO6" s="428"/>
      <c r="OQP6" s="428"/>
      <c r="OQQ6" s="428"/>
      <c r="OQR6" s="428"/>
      <c r="OQS6" s="428"/>
      <c r="OQT6" s="428"/>
      <c r="OQU6" s="428"/>
      <c r="OQV6" s="428"/>
      <c r="OQW6" s="428"/>
      <c r="OQX6" s="428"/>
      <c r="OQY6" s="428"/>
      <c r="OQZ6" s="428"/>
      <c r="ORA6" s="428"/>
      <c r="ORB6" s="428"/>
      <c r="ORC6" s="428"/>
      <c r="ORD6" s="428"/>
      <c r="ORE6" s="428"/>
      <c r="ORF6" s="428"/>
      <c r="ORG6" s="428"/>
      <c r="ORH6" s="428"/>
      <c r="ORI6" s="428"/>
      <c r="ORJ6" s="428"/>
      <c r="ORK6" s="428"/>
      <c r="ORL6" s="428"/>
      <c r="ORM6" s="428"/>
      <c r="ORN6" s="428"/>
      <c r="ORO6" s="428"/>
      <c r="ORP6" s="428"/>
      <c r="ORQ6" s="428"/>
      <c r="ORR6" s="428"/>
      <c r="ORS6" s="428"/>
      <c r="ORT6" s="428"/>
      <c r="ORU6" s="428"/>
      <c r="ORV6" s="428"/>
      <c r="ORW6" s="428"/>
      <c r="ORX6" s="428"/>
      <c r="ORY6" s="428"/>
      <c r="ORZ6" s="428"/>
      <c r="OSA6" s="428"/>
      <c r="OSB6" s="428"/>
      <c r="OSC6" s="428"/>
      <c r="OSD6" s="428"/>
      <c r="OSE6" s="428"/>
      <c r="OSF6" s="428"/>
      <c r="OSG6" s="428"/>
      <c r="OSH6" s="428"/>
      <c r="OSI6" s="428"/>
      <c r="OSJ6" s="428"/>
      <c r="OSK6" s="428"/>
      <c r="OSL6" s="428"/>
      <c r="OSM6" s="428"/>
      <c r="OSN6" s="428"/>
      <c r="OSO6" s="428"/>
      <c r="OSP6" s="428"/>
      <c r="OSQ6" s="428"/>
      <c r="OSR6" s="428"/>
      <c r="OSS6" s="428"/>
      <c r="OST6" s="428"/>
      <c r="OSU6" s="428"/>
      <c r="OSV6" s="428"/>
      <c r="OSW6" s="428"/>
      <c r="OSX6" s="428"/>
      <c r="OSY6" s="428"/>
      <c r="OSZ6" s="428"/>
      <c r="OTA6" s="428"/>
      <c r="OTB6" s="428"/>
      <c r="OTC6" s="428"/>
      <c r="OTD6" s="428"/>
      <c r="OTE6" s="428"/>
      <c r="OTF6" s="428"/>
      <c r="OTG6" s="428"/>
      <c r="OTH6" s="428"/>
      <c r="OTI6" s="428"/>
      <c r="OTJ6" s="428"/>
      <c r="OTK6" s="428"/>
      <c r="OTL6" s="428"/>
      <c r="OTM6" s="428"/>
      <c r="OTN6" s="428"/>
      <c r="OTO6" s="428"/>
      <c r="OTP6" s="428"/>
      <c r="OTQ6" s="428"/>
      <c r="OTR6" s="428"/>
      <c r="OTS6" s="428"/>
      <c r="OTT6" s="428"/>
      <c r="OTU6" s="428"/>
      <c r="OTV6" s="428"/>
      <c r="OTW6" s="428"/>
      <c r="OTX6" s="428"/>
      <c r="OTY6" s="428"/>
      <c r="OTZ6" s="428"/>
      <c r="OUA6" s="428"/>
      <c r="OUB6" s="428"/>
      <c r="OUC6" s="428"/>
      <c r="OUD6" s="428"/>
      <c r="OUE6" s="428"/>
      <c r="OUF6" s="428"/>
      <c r="OUG6" s="428"/>
      <c r="OUH6" s="428"/>
      <c r="OUI6" s="428"/>
      <c r="OUJ6" s="428"/>
      <c r="OUK6" s="428"/>
      <c r="OUL6" s="428"/>
      <c r="OUM6" s="428"/>
      <c r="OUN6" s="428"/>
      <c r="OUO6" s="428"/>
      <c r="OUP6" s="428"/>
      <c r="OUQ6" s="428"/>
      <c r="OUR6" s="428"/>
      <c r="OUS6" s="428"/>
      <c r="OUT6" s="428"/>
      <c r="OUU6" s="428"/>
      <c r="OUV6" s="428"/>
      <c r="OUW6" s="428"/>
      <c r="OUX6" s="428"/>
      <c r="OUY6" s="428"/>
      <c r="OUZ6" s="428"/>
      <c r="OVA6" s="428"/>
      <c r="OVB6" s="428"/>
      <c r="OVC6" s="428"/>
      <c r="OVD6" s="428"/>
      <c r="OVE6" s="428"/>
      <c r="OVF6" s="428"/>
      <c r="OVG6" s="428"/>
      <c r="OVH6" s="428"/>
      <c r="OVI6" s="428"/>
      <c r="OVJ6" s="428"/>
      <c r="OVK6" s="428"/>
      <c r="OVL6" s="428"/>
      <c r="OVM6" s="428"/>
      <c r="OVN6" s="428"/>
      <c r="OVO6" s="428"/>
      <c r="OVP6" s="428"/>
      <c r="OVQ6" s="428"/>
      <c r="OVR6" s="428"/>
      <c r="OVS6" s="428"/>
      <c r="OVT6" s="428"/>
      <c r="OVU6" s="428"/>
      <c r="OVV6" s="428"/>
      <c r="OVW6" s="428"/>
      <c r="OVX6" s="428"/>
      <c r="OVY6" s="428"/>
      <c r="OVZ6" s="428"/>
      <c r="OWA6" s="428"/>
      <c r="OWB6" s="428"/>
      <c r="OWC6" s="428"/>
      <c r="OWD6" s="428"/>
      <c r="OWE6" s="428"/>
      <c r="OWF6" s="428"/>
      <c r="OWG6" s="428"/>
      <c r="OWH6" s="428"/>
      <c r="OWI6" s="428"/>
      <c r="OWJ6" s="428"/>
      <c r="OWK6" s="428"/>
      <c r="OWL6" s="428"/>
      <c r="OWM6" s="428"/>
      <c r="OWN6" s="428"/>
      <c r="OWO6" s="428"/>
      <c r="OWP6" s="428"/>
      <c r="OWQ6" s="428"/>
      <c r="OWR6" s="428"/>
      <c r="OWS6" s="428"/>
      <c r="OWT6" s="428"/>
      <c r="OWU6" s="428"/>
      <c r="OWV6" s="428"/>
      <c r="OWW6" s="428"/>
      <c r="OWX6" s="428"/>
      <c r="OWY6" s="428"/>
      <c r="OWZ6" s="428"/>
      <c r="OXA6" s="428"/>
      <c r="OXB6" s="428"/>
      <c r="OXC6" s="428"/>
      <c r="OXD6" s="428"/>
      <c r="OXE6" s="428"/>
      <c r="OXF6" s="428"/>
      <c r="OXG6" s="428"/>
      <c r="OXH6" s="428"/>
      <c r="OXI6" s="428"/>
      <c r="OXJ6" s="428"/>
      <c r="OXK6" s="428"/>
      <c r="OXL6" s="428"/>
      <c r="OXM6" s="428"/>
      <c r="OXN6" s="428"/>
      <c r="OXO6" s="428"/>
      <c r="OXP6" s="428"/>
      <c r="OXQ6" s="428"/>
      <c r="OXR6" s="428"/>
      <c r="OXS6" s="428"/>
      <c r="OXT6" s="428"/>
      <c r="OXU6" s="428"/>
      <c r="OXV6" s="428"/>
      <c r="OXW6" s="428"/>
      <c r="OXX6" s="428"/>
      <c r="OXY6" s="428"/>
      <c r="OXZ6" s="428"/>
      <c r="OYA6" s="428"/>
      <c r="OYB6" s="428"/>
      <c r="OYC6" s="428"/>
      <c r="OYD6" s="428"/>
      <c r="OYE6" s="428"/>
      <c r="OYF6" s="428"/>
      <c r="OYG6" s="428"/>
      <c r="OYH6" s="428"/>
      <c r="OYI6" s="428"/>
      <c r="OYJ6" s="428"/>
      <c r="OYK6" s="428"/>
      <c r="OYL6" s="428"/>
      <c r="OYM6" s="428"/>
      <c r="OYN6" s="428"/>
      <c r="OYO6" s="428"/>
      <c r="OYP6" s="428"/>
      <c r="OYQ6" s="428"/>
      <c r="OYR6" s="428"/>
      <c r="OYS6" s="428"/>
      <c r="OYT6" s="428"/>
      <c r="OYU6" s="428"/>
      <c r="OYV6" s="428"/>
      <c r="OYW6" s="428"/>
      <c r="OYX6" s="428"/>
      <c r="OYY6" s="428"/>
      <c r="OYZ6" s="428"/>
      <c r="OZA6" s="428"/>
      <c r="OZB6" s="428"/>
      <c r="OZC6" s="428"/>
      <c r="OZD6" s="428"/>
      <c r="OZE6" s="428"/>
      <c r="OZF6" s="428"/>
      <c r="OZG6" s="428"/>
      <c r="OZH6" s="428"/>
      <c r="OZI6" s="428"/>
      <c r="OZJ6" s="428"/>
      <c r="OZK6" s="428"/>
      <c r="OZL6" s="428"/>
      <c r="OZM6" s="428"/>
      <c r="OZN6" s="428"/>
      <c r="OZO6" s="428"/>
      <c r="OZP6" s="428"/>
      <c r="OZQ6" s="428"/>
      <c r="OZR6" s="428"/>
      <c r="OZS6" s="428"/>
      <c r="OZT6" s="428"/>
      <c r="OZU6" s="428"/>
      <c r="OZV6" s="428"/>
      <c r="OZW6" s="428"/>
      <c r="OZX6" s="428"/>
      <c r="OZY6" s="428"/>
      <c r="OZZ6" s="428"/>
      <c r="PAA6" s="428"/>
      <c r="PAB6" s="428"/>
      <c r="PAC6" s="428"/>
      <c r="PAD6" s="428"/>
      <c r="PAE6" s="428"/>
      <c r="PAF6" s="428"/>
      <c r="PAG6" s="428"/>
      <c r="PAH6" s="428"/>
      <c r="PAI6" s="428"/>
      <c r="PAJ6" s="428"/>
      <c r="PAK6" s="428"/>
      <c r="PAL6" s="428"/>
      <c r="PAM6" s="428"/>
      <c r="PAN6" s="428"/>
      <c r="PAO6" s="428"/>
      <c r="PAP6" s="428"/>
      <c r="PAQ6" s="428"/>
      <c r="PAR6" s="428"/>
      <c r="PAS6" s="428"/>
      <c r="PAT6" s="428"/>
      <c r="PAU6" s="428"/>
      <c r="PAV6" s="428"/>
      <c r="PAW6" s="428"/>
      <c r="PAX6" s="428"/>
      <c r="PAY6" s="428"/>
      <c r="PAZ6" s="428"/>
      <c r="PBA6" s="428"/>
      <c r="PBB6" s="428"/>
      <c r="PBC6" s="428"/>
      <c r="PBD6" s="428"/>
      <c r="PBE6" s="428"/>
      <c r="PBF6" s="428"/>
      <c r="PBG6" s="428"/>
      <c r="PBH6" s="428"/>
      <c r="PBI6" s="428"/>
      <c r="PBJ6" s="428"/>
      <c r="PBK6" s="428"/>
      <c r="PBL6" s="428"/>
      <c r="PBM6" s="428"/>
      <c r="PBN6" s="428"/>
      <c r="PBO6" s="428"/>
      <c r="PBP6" s="428"/>
      <c r="PBQ6" s="428"/>
      <c r="PBR6" s="428"/>
      <c r="PBS6" s="428"/>
      <c r="PBT6" s="428"/>
      <c r="PBU6" s="428"/>
      <c r="PBV6" s="428"/>
      <c r="PBW6" s="428"/>
      <c r="PBX6" s="428"/>
      <c r="PBY6" s="428"/>
      <c r="PBZ6" s="428"/>
      <c r="PCA6" s="428"/>
      <c r="PCB6" s="428"/>
      <c r="PCC6" s="428"/>
      <c r="PCD6" s="428"/>
      <c r="PCE6" s="428"/>
      <c r="PCF6" s="428"/>
      <c r="PCG6" s="428"/>
      <c r="PCH6" s="428"/>
      <c r="PCI6" s="428"/>
      <c r="PCJ6" s="428"/>
      <c r="PCK6" s="428"/>
      <c r="PCL6" s="428"/>
      <c r="PCM6" s="428"/>
      <c r="PCN6" s="428"/>
      <c r="PCO6" s="428"/>
      <c r="PCP6" s="428"/>
      <c r="PCQ6" s="428"/>
      <c r="PCR6" s="428"/>
      <c r="PCS6" s="428"/>
      <c r="PCT6" s="428"/>
      <c r="PCU6" s="428"/>
      <c r="PCV6" s="428"/>
      <c r="PCW6" s="428"/>
      <c r="PCX6" s="428"/>
      <c r="PCY6" s="428"/>
      <c r="PCZ6" s="428"/>
      <c r="PDA6" s="428"/>
      <c r="PDB6" s="428"/>
      <c r="PDC6" s="428"/>
      <c r="PDD6" s="428"/>
      <c r="PDE6" s="428"/>
      <c r="PDF6" s="428"/>
      <c r="PDG6" s="428"/>
      <c r="PDH6" s="428"/>
      <c r="PDI6" s="428"/>
      <c r="PDJ6" s="428"/>
      <c r="PDK6" s="428"/>
      <c r="PDL6" s="428"/>
      <c r="PDM6" s="428"/>
      <c r="PDN6" s="428"/>
      <c r="PDO6" s="428"/>
      <c r="PDP6" s="428"/>
      <c r="PDQ6" s="428"/>
      <c r="PDR6" s="428"/>
      <c r="PDS6" s="428"/>
      <c r="PDT6" s="428"/>
      <c r="PDU6" s="428"/>
      <c r="PDV6" s="428"/>
      <c r="PDW6" s="428"/>
      <c r="PDX6" s="428"/>
      <c r="PDY6" s="428"/>
      <c r="PDZ6" s="428"/>
      <c r="PEA6" s="428"/>
      <c r="PEB6" s="428"/>
      <c r="PEC6" s="428"/>
      <c r="PED6" s="428"/>
      <c r="PEE6" s="428"/>
      <c r="PEF6" s="428"/>
      <c r="PEG6" s="428"/>
      <c r="PEH6" s="428"/>
      <c r="PEI6" s="428"/>
      <c r="PEJ6" s="428"/>
      <c r="PEK6" s="428"/>
      <c r="PEL6" s="428"/>
      <c r="PEM6" s="428"/>
      <c r="PEN6" s="428"/>
      <c r="PEO6" s="428"/>
      <c r="PEP6" s="428"/>
      <c r="PEQ6" s="428"/>
      <c r="PER6" s="428"/>
      <c r="PES6" s="428"/>
      <c r="PET6" s="428"/>
      <c r="PEU6" s="428"/>
      <c r="PEV6" s="428"/>
      <c r="PEW6" s="428"/>
      <c r="PEX6" s="428"/>
      <c r="PEY6" s="428"/>
      <c r="PEZ6" s="428"/>
      <c r="PFA6" s="428"/>
      <c r="PFB6" s="428"/>
      <c r="PFC6" s="428"/>
      <c r="PFD6" s="428"/>
      <c r="PFE6" s="428"/>
      <c r="PFF6" s="428"/>
      <c r="PFG6" s="428"/>
      <c r="PFH6" s="428"/>
      <c r="PFI6" s="428"/>
      <c r="PFJ6" s="428"/>
      <c r="PFK6" s="428"/>
      <c r="PFL6" s="428"/>
      <c r="PFM6" s="428"/>
      <c r="PFN6" s="428"/>
      <c r="PFO6" s="428"/>
      <c r="PFP6" s="428"/>
      <c r="PFQ6" s="428"/>
      <c r="PFR6" s="428"/>
      <c r="PFS6" s="428"/>
      <c r="PFT6" s="428"/>
      <c r="PFU6" s="428"/>
      <c r="PFV6" s="428"/>
      <c r="PFW6" s="428"/>
      <c r="PFX6" s="428"/>
      <c r="PFY6" s="428"/>
      <c r="PFZ6" s="428"/>
      <c r="PGA6" s="428"/>
      <c r="PGB6" s="428"/>
      <c r="PGC6" s="428"/>
      <c r="PGD6" s="428"/>
      <c r="PGE6" s="428"/>
      <c r="PGF6" s="428"/>
      <c r="PGG6" s="428"/>
      <c r="PGH6" s="428"/>
      <c r="PGI6" s="428"/>
      <c r="PGJ6" s="428"/>
      <c r="PGK6" s="428"/>
      <c r="PGL6" s="428"/>
      <c r="PGM6" s="428"/>
      <c r="PGN6" s="428"/>
      <c r="PGO6" s="428"/>
      <c r="PGP6" s="428"/>
      <c r="PGQ6" s="428"/>
      <c r="PGR6" s="428"/>
      <c r="PGS6" s="428"/>
      <c r="PGT6" s="428"/>
      <c r="PGU6" s="428"/>
      <c r="PGV6" s="428"/>
      <c r="PGW6" s="428"/>
      <c r="PGX6" s="428"/>
      <c r="PGY6" s="428"/>
      <c r="PGZ6" s="428"/>
      <c r="PHA6" s="428"/>
      <c r="PHB6" s="428"/>
      <c r="PHC6" s="428"/>
      <c r="PHD6" s="428"/>
      <c r="PHE6" s="428"/>
      <c r="PHF6" s="428"/>
      <c r="PHG6" s="428"/>
      <c r="PHH6" s="428"/>
      <c r="PHI6" s="428"/>
      <c r="PHJ6" s="428"/>
      <c r="PHK6" s="428"/>
      <c r="PHL6" s="428"/>
      <c r="PHM6" s="428"/>
      <c r="PHN6" s="428"/>
      <c r="PHO6" s="428"/>
      <c r="PHP6" s="428"/>
      <c r="PHQ6" s="428"/>
      <c r="PHR6" s="428"/>
      <c r="PHS6" s="428"/>
      <c r="PHT6" s="428"/>
      <c r="PHU6" s="428"/>
      <c r="PHV6" s="428"/>
      <c r="PHW6" s="428"/>
      <c r="PHX6" s="428"/>
      <c r="PHY6" s="428"/>
      <c r="PHZ6" s="428"/>
      <c r="PIA6" s="428"/>
      <c r="PIB6" s="428"/>
      <c r="PIC6" s="428"/>
      <c r="PID6" s="428"/>
      <c r="PIE6" s="428"/>
      <c r="PIF6" s="428"/>
      <c r="PIG6" s="428"/>
      <c r="PIH6" s="428"/>
      <c r="PII6" s="428"/>
      <c r="PIJ6" s="428"/>
      <c r="PIK6" s="428"/>
      <c r="PIL6" s="428"/>
      <c r="PIM6" s="428"/>
      <c r="PIN6" s="428"/>
      <c r="PIO6" s="428"/>
      <c r="PIP6" s="428"/>
      <c r="PIQ6" s="428"/>
      <c r="PIR6" s="428"/>
      <c r="PIS6" s="428"/>
      <c r="PIT6" s="428"/>
      <c r="PIU6" s="428"/>
      <c r="PIV6" s="428"/>
      <c r="PIW6" s="428"/>
      <c r="PIX6" s="428"/>
      <c r="PIY6" s="428"/>
      <c r="PIZ6" s="428"/>
      <c r="PJA6" s="428"/>
      <c r="PJB6" s="428"/>
      <c r="PJC6" s="428"/>
      <c r="PJD6" s="428"/>
      <c r="PJE6" s="428"/>
      <c r="PJF6" s="428"/>
      <c r="PJG6" s="428"/>
      <c r="PJH6" s="428"/>
      <c r="PJI6" s="428"/>
      <c r="PJJ6" s="428"/>
      <c r="PJK6" s="428"/>
      <c r="PJL6" s="428"/>
      <c r="PJM6" s="428"/>
      <c r="PJN6" s="428"/>
      <c r="PJO6" s="428"/>
      <c r="PJP6" s="428"/>
      <c r="PJQ6" s="428"/>
      <c r="PJR6" s="428"/>
      <c r="PJS6" s="428"/>
      <c r="PJT6" s="428"/>
      <c r="PJU6" s="428"/>
      <c r="PJV6" s="428"/>
      <c r="PJW6" s="428"/>
      <c r="PJX6" s="428"/>
      <c r="PJY6" s="428"/>
      <c r="PJZ6" s="428"/>
      <c r="PKA6" s="428"/>
      <c r="PKB6" s="428"/>
      <c r="PKC6" s="428"/>
      <c r="PKD6" s="428"/>
      <c r="PKE6" s="428"/>
      <c r="PKF6" s="428"/>
      <c r="PKG6" s="428"/>
      <c r="PKH6" s="428"/>
      <c r="PKI6" s="428"/>
      <c r="PKJ6" s="428"/>
      <c r="PKK6" s="428"/>
      <c r="PKL6" s="428"/>
      <c r="PKM6" s="428"/>
      <c r="PKN6" s="428"/>
      <c r="PKO6" s="428"/>
      <c r="PKP6" s="428"/>
      <c r="PKQ6" s="428"/>
      <c r="PKR6" s="428"/>
      <c r="PKS6" s="428"/>
      <c r="PKT6" s="428"/>
      <c r="PKU6" s="428"/>
      <c r="PKV6" s="428"/>
      <c r="PKW6" s="428"/>
      <c r="PKX6" s="428"/>
      <c r="PKY6" s="428"/>
      <c r="PKZ6" s="428"/>
      <c r="PLA6" s="428"/>
      <c r="PLB6" s="428"/>
      <c r="PLC6" s="428"/>
      <c r="PLD6" s="428"/>
      <c r="PLE6" s="428"/>
      <c r="PLF6" s="428"/>
      <c r="PLG6" s="428"/>
      <c r="PLH6" s="428"/>
      <c r="PLI6" s="428"/>
      <c r="PLJ6" s="428"/>
      <c r="PLK6" s="428"/>
      <c r="PLL6" s="428"/>
      <c r="PLM6" s="428"/>
      <c r="PLN6" s="428"/>
      <c r="PLO6" s="428"/>
      <c r="PLP6" s="428"/>
      <c r="PLQ6" s="428"/>
      <c r="PLR6" s="428"/>
      <c r="PLS6" s="428"/>
      <c r="PLT6" s="428"/>
      <c r="PLU6" s="428"/>
      <c r="PLV6" s="428"/>
      <c r="PLW6" s="428"/>
      <c r="PLX6" s="428"/>
      <c r="PLY6" s="428"/>
      <c r="PLZ6" s="428"/>
      <c r="PMA6" s="428"/>
      <c r="PMB6" s="428"/>
      <c r="PMC6" s="428"/>
      <c r="PMD6" s="428"/>
      <c r="PME6" s="428"/>
      <c r="PMF6" s="428"/>
      <c r="PMG6" s="428"/>
      <c r="PMH6" s="428"/>
      <c r="PMI6" s="428"/>
      <c r="PMJ6" s="428"/>
      <c r="PMK6" s="428"/>
      <c r="PML6" s="428"/>
      <c r="PMM6" s="428"/>
      <c r="PMN6" s="428"/>
      <c r="PMO6" s="428"/>
      <c r="PMP6" s="428"/>
      <c r="PMQ6" s="428"/>
      <c r="PMR6" s="428"/>
      <c r="PMS6" s="428"/>
      <c r="PMT6" s="428"/>
      <c r="PMU6" s="428"/>
      <c r="PMV6" s="428"/>
      <c r="PMW6" s="428"/>
      <c r="PMX6" s="428"/>
      <c r="PMY6" s="428"/>
      <c r="PMZ6" s="428"/>
      <c r="PNA6" s="428"/>
      <c r="PNB6" s="428"/>
      <c r="PNC6" s="428"/>
      <c r="PND6" s="428"/>
      <c r="PNE6" s="428"/>
      <c r="PNF6" s="428"/>
      <c r="PNG6" s="428"/>
      <c r="PNH6" s="428"/>
      <c r="PNI6" s="428"/>
      <c r="PNJ6" s="428"/>
      <c r="PNK6" s="428"/>
      <c r="PNL6" s="428"/>
      <c r="PNM6" s="428"/>
      <c r="PNN6" s="428"/>
      <c r="PNO6" s="428"/>
      <c r="PNP6" s="428"/>
      <c r="PNQ6" s="428"/>
      <c r="PNR6" s="428"/>
      <c r="PNS6" s="428"/>
      <c r="PNT6" s="428"/>
      <c r="PNU6" s="428"/>
      <c r="PNV6" s="428"/>
      <c r="PNW6" s="428"/>
      <c r="PNX6" s="428"/>
      <c r="PNY6" s="428"/>
      <c r="PNZ6" s="428"/>
      <c r="POA6" s="428"/>
      <c r="POB6" s="428"/>
      <c r="POC6" s="428"/>
      <c r="POD6" s="428"/>
      <c r="POE6" s="428"/>
      <c r="POF6" s="428"/>
      <c r="POG6" s="428"/>
      <c r="POH6" s="428"/>
      <c r="POI6" s="428"/>
      <c r="POJ6" s="428"/>
      <c r="POK6" s="428"/>
      <c r="POL6" s="428"/>
      <c r="POM6" s="428"/>
      <c r="PON6" s="428"/>
      <c r="POO6" s="428"/>
      <c r="POP6" s="428"/>
      <c r="POQ6" s="428"/>
      <c r="POR6" s="428"/>
      <c r="POS6" s="428"/>
      <c r="POT6" s="428"/>
      <c r="POU6" s="428"/>
      <c r="POV6" s="428"/>
      <c r="POW6" s="428"/>
      <c r="POX6" s="428"/>
      <c r="POY6" s="428"/>
      <c r="POZ6" s="428"/>
      <c r="PPA6" s="428"/>
      <c r="PPB6" s="428"/>
      <c r="PPC6" s="428"/>
      <c r="PPD6" s="428"/>
      <c r="PPE6" s="428"/>
      <c r="PPF6" s="428"/>
      <c r="PPG6" s="428"/>
      <c r="PPH6" s="428"/>
      <c r="PPI6" s="428"/>
      <c r="PPJ6" s="428"/>
      <c r="PPK6" s="428"/>
      <c r="PPL6" s="428"/>
      <c r="PPM6" s="428"/>
      <c r="PPN6" s="428"/>
      <c r="PPO6" s="428"/>
      <c r="PPP6" s="428"/>
      <c r="PPQ6" s="428"/>
      <c r="PPR6" s="428"/>
      <c r="PPS6" s="428"/>
      <c r="PPT6" s="428"/>
      <c r="PPU6" s="428"/>
      <c r="PPV6" s="428"/>
      <c r="PPW6" s="428"/>
      <c r="PPX6" s="428"/>
      <c r="PPY6" s="428"/>
      <c r="PPZ6" s="428"/>
      <c r="PQA6" s="428"/>
      <c r="PQB6" s="428"/>
      <c r="PQC6" s="428"/>
      <c r="PQD6" s="428"/>
      <c r="PQE6" s="428"/>
      <c r="PQF6" s="428"/>
      <c r="PQG6" s="428"/>
      <c r="PQH6" s="428"/>
      <c r="PQI6" s="428"/>
      <c r="PQJ6" s="428"/>
      <c r="PQK6" s="428"/>
      <c r="PQL6" s="428"/>
      <c r="PQM6" s="428"/>
      <c r="PQN6" s="428"/>
      <c r="PQO6" s="428"/>
      <c r="PQP6" s="428"/>
      <c r="PQQ6" s="428"/>
      <c r="PQR6" s="428"/>
      <c r="PQS6" s="428"/>
      <c r="PQT6" s="428"/>
      <c r="PQU6" s="428"/>
      <c r="PQV6" s="428"/>
      <c r="PQW6" s="428"/>
      <c r="PQX6" s="428"/>
      <c r="PQY6" s="428"/>
      <c r="PQZ6" s="428"/>
      <c r="PRA6" s="428"/>
      <c r="PRB6" s="428"/>
      <c r="PRC6" s="428"/>
      <c r="PRD6" s="428"/>
      <c r="PRE6" s="428"/>
      <c r="PRF6" s="428"/>
      <c r="PRG6" s="428"/>
      <c r="PRH6" s="428"/>
      <c r="PRI6" s="428"/>
      <c r="PRJ6" s="428"/>
      <c r="PRK6" s="428"/>
      <c r="PRL6" s="428"/>
      <c r="PRM6" s="428"/>
      <c r="PRN6" s="428"/>
      <c r="PRO6" s="428"/>
      <c r="PRP6" s="428"/>
      <c r="PRQ6" s="428"/>
      <c r="PRR6" s="428"/>
      <c r="PRS6" s="428"/>
      <c r="PRT6" s="428"/>
      <c r="PRU6" s="428"/>
      <c r="PRV6" s="428"/>
      <c r="PRW6" s="428"/>
      <c r="PRX6" s="428"/>
      <c r="PRY6" s="428"/>
      <c r="PRZ6" s="428"/>
      <c r="PSA6" s="428"/>
      <c r="PSB6" s="428"/>
      <c r="PSC6" s="428"/>
      <c r="PSD6" s="428"/>
      <c r="PSE6" s="428"/>
      <c r="PSF6" s="428"/>
      <c r="PSG6" s="428"/>
      <c r="PSH6" s="428"/>
      <c r="PSI6" s="428"/>
      <c r="PSJ6" s="428"/>
      <c r="PSK6" s="428"/>
      <c r="PSL6" s="428"/>
      <c r="PSM6" s="428"/>
      <c r="PSN6" s="428"/>
      <c r="PSO6" s="428"/>
      <c r="PSP6" s="428"/>
      <c r="PSQ6" s="428"/>
      <c r="PSR6" s="428"/>
      <c r="PSS6" s="428"/>
      <c r="PST6" s="428"/>
      <c r="PSU6" s="428"/>
      <c r="PSV6" s="428"/>
      <c r="PSW6" s="428"/>
      <c r="PSX6" s="428"/>
      <c r="PSY6" s="428"/>
      <c r="PSZ6" s="428"/>
      <c r="PTA6" s="428"/>
      <c r="PTB6" s="428"/>
      <c r="PTC6" s="428"/>
      <c r="PTD6" s="428"/>
      <c r="PTE6" s="428"/>
      <c r="PTF6" s="428"/>
      <c r="PTG6" s="428"/>
      <c r="PTH6" s="428"/>
      <c r="PTI6" s="428"/>
      <c r="PTJ6" s="428"/>
      <c r="PTK6" s="428"/>
      <c r="PTL6" s="428"/>
      <c r="PTM6" s="428"/>
      <c r="PTN6" s="428"/>
      <c r="PTO6" s="428"/>
      <c r="PTP6" s="428"/>
      <c r="PTQ6" s="428"/>
      <c r="PTR6" s="428"/>
      <c r="PTS6" s="428"/>
      <c r="PTT6" s="428"/>
      <c r="PTU6" s="428"/>
      <c r="PTV6" s="428"/>
      <c r="PTW6" s="428"/>
      <c r="PTX6" s="428"/>
      <c r="PTY6" s="428"/>
      <c r="PTZ6" s="428"/>
      <c r="PUA6" s="428"/>
      <c r="PUB6" s="428"/>
      <c r="PUC6" s="428"/>
      <c r="PUD6" s="428"/>
      <c r="PUE6" s="428"/>
      <c r="PUF6" s="428"/>
      <c r="PUG6" s="428"/>
      <c r="PUH6" s="428"/>
      <c r="PUI6" s="428"/>
      <c r="PUJ6" s="428"/>
      <c r="PUK6" s="428"/>
      <c r="PUL6" s="428"/>
      <c r="PUM6" s="428"/>
      <c r="PUN6" s="428"/>
      <c r="PUO6" s="428"/>
      <c r="PUP6" s="428"/>
      <c r="PUQ6" s="428"/>
      <c r="PUR6" s="428"/>
      <c r="PUS6" s="428"/>
      <c r="PUT6" s="428"/>
      <c r="PUU6" s="428"/>
      <c r="PUV6" s="428"/>
      <c r="PUW6" s="428"/>
      <c r="PUX6" s="428"/>
      <c r="PUY6" s="428"/>
      <c r="PUZ6" s="428"/>
      <c r="PVA6" s="428"/>
      <c r="PVB6" s="428"/>
      <c r="PVC6" s="428"/>
      <c r="PVD6" s="428"/>
      <c r="PVE6" s="428"/>
      <c r="PVF6" s="428"/>
      <c r="PVG6" s="428"/>
      <c r="PVH6" s="428"/>
      <c r="PVI6" s="428"/>
      <c r="PVJ6" s="428"/>
      <c r="PVK6" s="428"/>
      <c r="PVL6" s="428"/>
      <c r="PVM6" s="428"/>
      <c r="PVN6" s="428"/>
      <c r="PVO6" s="428"/>
      <c r="PVP6" s="428"/>
      <c r="PVQ6" s="428"/>
      <c r="PVR6" s="428"/>
      <c r="PVS6" s="428"/>
      <c r="PVT6" s="428"/>
      <c r="PVU6" s="428"/>
      <c r="PVV6" s="428"/>
      <c r="PVW6" s="428"/>
      <c r="PVX6" s="428"/>
      <c r="PVY6" s="428"/>
      <c r="PVZ6" s="428"/>
      <c r="PWA6" s="428"/>
      <c r="PWB6" s="428"/>
      <c r="PWC6" s="428"/>
      <c r="PWD6" s="428"/>
      <c r="PWE6" s="428"/>
      <c r="PWF6" s="428"/>
      <c r="PWG6" s="428"/>
      <c r="PWH6" s="428"/>
      <c r="PWI6" s="428"/>
      <c r="PWJ6" s="428"/>
      <c r="PWK6" s="428"/>
      <c r="PWL6" s="428"/>
      <c r="PWM6" s="428"/>
      <c r="PWN6" s="428"/>
      <c r="PWO6" s="428"/>
      <c r="PWP6" s="428"/>
      <c r="PWQ6" s="428"/>
      <c r="PWR6" s="428"/>
      <c r="PWS6" s="428"/>
      <c r="PWT6" s="428"/>
      <c r="PWU6" s="428"/>
      <c r="PWV6" s="428"/>
      <c r="PWW6" s="428"/>
      <c r="PWX6" s="428"/>
      <c r="PWY6" s="428"/>
      <c r="PWZ6" s="428"/>
      <c r="PXA6" s="428"/>
      <c r="PXB6" s="428"/>
      <c r="PXC6" s="428"/>
      <c r="PXD6" s="428"/>
      <c r="PXE6" s="428"/>
      <c r="PXF6" s="428"/>
      <c r="PXG6" s="428"/>
      <c r="PXH6" s="428"/>
      <c r="PXI6" s="428"/>
      <c r="PXJ6" s="428"/>
      <c r="PXK6" s="428"/>
      <c r="PXL6" s="428"/>
      <c r="PXM6" s="428"/>
      <c r="PXN6" s="428"/>
      <c r="PXO6" s="428"/>
      <c r="PXP6" s="428"/>
      <c r="PXQ6" s="428"/>
      <c r="PXR6" s="428"/>
      <c r="PXS6" s="428"/>
      <c r="PXT6" s="428"/>
      <c r="PXU6" s="428"/>
      <c r="PXV6" s="428"/>
      <c r="PXW6" s="428"/>
      <c r="PXX6" s="428"/>
      <c r="PXY6" s="428"/>
      <c r="PXZ6" s="428"/>
      <c r="PYA6" s="428"/>
      <c r="PYB6" s="428"/>
      <c r="PYC6" s="428"/>
      <c r="PYD6" s="428"/>
      <c r="PYE6" s="428"/>
      <c r="PYF6" s="428"/>
      <c r="PYG6" s="428"/>
      <c r="PYH6" s="428"/>
      <c r="PYI6" s="428"/>
      <c r="PYJ6" s="428"/>
      <c r="PYK6" s="428"/>
      <c r="PYL6" s="428"/>
      <c r="PYM6" s="428"/>
      <c r="PYN6" s="428"/>
      <c r="PYO6" s="428"/>
      <c r="PYP6" s="428"/>
      <c r="PYQ6" s="428"/>
      <c r="PYR6" s="428"/>
      <c r="PYS6" s="428"/>
      <c r="PYT6" s="428"/>
      <c r="PYU6" s="428"/>
      <c r="PYV6" s="428"/>
      <c r="PYW6" s="428"/>
      <c r="PYX6" s="428"/>
      <c r="PYY6" s="428"/>
      <c r="PYZ6" s="428"/>
      <c r="PZA6" s="428"/>
      <c r="PZB6" s="428"/>
      <c r="PZC6" s="428"/>
      <c r="PZD6" s="428"/>
      <c r="PZE6" s="428"/>
      <c r="PZF6" s="428"/>
      <c r="PZG6" s="428"/>
      <c r="PZH6" s="428"/>
      <c r="PZI6" s="428"/>
      <c r="PZJ6" s="428"/>
      <c r="PZK6" s="428"/>
      <c r="PZL6" s="428"/>
      <c r="PZM6" s="428"/>
      <c r="PZN6" s="428"/>
      <c r="PZO6" s="428"/>
      <c r="PZP6" s="428"/>
      <c r="PZQ6" s="428"/>
      <c r="PZR6" s="428"/>
      <c r="PZS6" s="428"/>
      <c r="PZT6" s="428"/>
      <c r="PZU6" s="428"/>
      <c r="PZV6" s="428"/>
      <c r="PZW6" s="428"/>
      <c r="PZX6" s="428"/>
      <c r="PZY6" s="428"/>
      <c r="PZZ6" s="428"/>
      <c r="QAA6" s="428"/>
      <c r="QAB6" s="428"/>
      <c r="QAC6" s="428"/>
      <c r="QAD6" s="428"/>
      <c r="QAE6" s="428"/>
      <c r="QAF6" s="428"/>
      <c r="QAG6" s="428"/>
      <c r="QAH6" s="428"/>
      <c r="QAI6" s="428"/>
      <c r="QAJ6" s="428"/>
      <c r="QAK6" s="428"/>
      <c r="QAL6" s="428"/>
      <c r="QAM6" s="428"/>
      <c r="QAN6" s="428"/>
      <c r="QAO6" s="428"/>
      <c r="QAP6" s="428"/>
      <c r="QAQ6" s="428"/>
      <c r="QAR6" s="428"/>
      <c r="QAS6" s="428"/>
      <c r="QAT6" s="428"/>
      <c r="QAU6" s="428"/>
      <c r="QAV6" s="428"/>
      <c r="QAW6" s="428"/>
      <c r="QAX6" s="428"/>
      <c r="QAY6" s="428"/>
      <c r="QAZ6" s="428"/>
      <c r="QBA6" s="428"/>
      <c r="QBB6" s="428"/>
      <c r="QBC6" s="428"/>
      <c r="QBD6" s="428"/>
      <c r="QBE6" s="428"/>
      <c r="QBF6" s="428"/>
      <c r="QBG6" s="428"/>
      <c r="QBH6" s="428"/>
      <c r="QBI6" s="428"/>
      <c r="QBJ6" s="428"/>
      <c r="QBK6" s="428"/>
      <c r="QBL6" s="428"/>
      <c r="QBM6" s="428"/>
      <c r="QBN6" s="428"/>
      <c r="QBO6" s="428"/>
      <c r="QBP6" s="428"/>
      <c r="QBQ6" s="428"/>
      <c r="QBR6" s="428"/>
      <c r="QBS6" s="428"/>
      <c r="QBT6" s="428"/>
      <c r="QBU6" s="428"/>
      <c r="QBV6" s="428"/>
      <c r="QBW6" s="428"/>
      <c r="QBX6" s="428"/>
      <c r="QBY6" s="428"/>
      <c r="QBZ6" s="428"/>
      <c r="QCA6" s="428"/>
      <c r="QCB6" s="428"/>
      <c r="QCC6" s="428"/>
      <c r="QCD6" s="428"/>
      <c r="QCE6" s="428"/>
      <c r="QCF6" s="428"/>
      <c r="QCG6" s="428"/>
      <c r="QCH6" s="428"/>
      <c r="QCI6" s="428"/>
      <c r="QCJ6" s="428"/>
      <c r="QCK6" s="428"/>
      <c r="QCL6" s="428"/>
      <c r="QCM6" s="428"/>
      <c r="QCN6" s="428"/>
      <c r="QCO6" s="428"/>
      <c r="QCP6" s="428"/>
      <c r="QCQ6" s="428"/>
      <c r="QCR6" s="428"/>
      <c r="QCS6" s="428"/>
      <c r="QCT6" s="428"/>
      <c r="QCU6" s="428"/>
      <c r="QCV6" s="428"/>
      <c r="QCW6" s="428"/>
      <c r="QCX6" s="428"/>
      <c r="QCY6" s="428"/>
      <c r="QCZ6" s="428"/>
      <c r="QDA6" s="428"/>
      <c r="QDB6" s="428"/>
      <c r="QDC6" s="428"/>
      <c r="QDD6" s="428"/>
      <c r="QDE6" s="428"/>
      <c r="QDF6" s="428"/>
      <c r="QDG6" s="428"/>
      <c r="QDH6" s="428"/>
      <c r="QDI6" s="428"/>
      <c r="QDJ6" s="428"/>
      <c r="QDK6" s="428"/>
      <c r="QDL6" s="428"/>
      <c r="QDM6" s="428"/>
      <c r="QDN6" s="428"/>
      <c r="QDO6" s="428"/>
      <c r="QDP6" s="428"/>
      <c r="QDQ6" s="428"/>
      <c r="QDR6" s="428"/>
      <c r="QDS6" s="428"/>
      <c r="QDT6" s="428"/>
      <c r="QDU6" s="428"/>
      <c r="QDV6" s="428"/>
      <c r="QDW6" s="428"/>
      <c r="QDX6" s="428"/>
      <c r="QDY6" s="428"/>
      <c r="QDZ6" s="428"/>
      <c r="QEA6" s="428"/>
      <c r="QEB6" s="428"/>
      <c r="QEC6" s="428"/>
      <c r="QED6" s="428"/>
      <c r="QEE6" s="428"/>
      <c r="QEF6" s="428"/>
      <c r="QEG6" s="428"/>
      <c r="QEH6" s="428"/>
      <c r="QEI6" s="428"/>
      <c r="QEJ6" s="428"/>
      <c r="QEK6" s="428"/>
      <c r="QEL6" s="428"/>
      <c r="QEM6" s="428"/>
      <c r="QEN6" s="428"/>
      <c r="QEO6" s="428"/>
      <c r="QEP6" s="428"/>
      <c r="QEQ6" s="428"/>
      <c r="QER6" s="428"/>
      <c r="QES6" s="428"/>
      <c r="QET6" s="428"/>
      <c r="QEU6" s="428"/>
      <c r="QEV6" s="428"/>
      <c r="QEW6" s="428"/>
      <c r="QEX6" s="428"/>
      <c r="QEY6" s="428"/>
      <c r="QEZ6" s="428"/>
      <c r="QFA6" s="428"/>
      <c r="QFB6" s="428"/>
      <c r="QFC6" s="428"/>
      <c r="QFD6" s="428"/>
      <c r="QFE6" s="428"/>
      <c r="QFF6" s="428"/>
      <c r="QFG6" s="428"/>
      <c r="QFH6" s="428"/>
      <c r="QFI6" s="428"/>
      <c r="QFJ6" s="428"/>
      <c r="QFK6" s="428"/>
      <c r="QFL6" s="428"/>
      <c r="QFM6" s="428"/>
      <c r="QFN6" s="428"/>
      <c r="QFO6" s="428"/>
      <c r="QFP6" s="428"/>
      <c r="QFQ6" s="428"/>
      <c r="QFR6" s="428"/>
      <c r="QFS6" s="428"/>
      <c r="QFT6" s="428"/>
      <c r="QFU6" s="428"/>
      <c r="QFV6" s="428"/>
      <c r="QFW6" s="428"/>
      <c r="QFX6" s="428"/>
      <c r="QFY6" s="428"/>
      <c r="QFZ6" s="428"/>
      <c r="QGA6" s="428"/>
      <c r="QGB6" s="428"/>
      <c r="QGC6" s="428"/>
      <c r="QGD6" s="428"/>
      <c r="QGE6" s="428"/>
      <c r="QGF6" s="428"/>
      <c r="QGG6" s="428"/>
      <c r="QGH6" s="428"/>
      <c r="QGI6" s="428"/>
      <c r="QGJ6" s="428"/>
      <c r="QGK6" s="428"/>
      <c r="QGL6" s="428"/>
      <c r="QGM6" s="428"/>
      <c r="QGN6" s="428"/>
      <c r="QGO6" s="428"/>
      <c r="QGP6" s="428"/>
      <c r="QGQ6" s="428"/>
      <c r="QGR6" s="428"/>
      <c r="QGS6" s="428"/>
      <c r="QGT6" s="428"/>
      <c r="QGU6" s="428"/>
      <c r="QGV6" s="428"/>
      <c r="QGW6" s="428"/>
      <c r="QGX6" s="428"/>
      <c r="QGY6" s="428"/>
      <c r="QGZ6" s="428"/>
      <c r="QHA6" s="428"/>
      <c r="QHB6" s="428"/>
      <c r="QHC6" s="428"/>
      <c r="QHD6" s="428"/>
      <c r="QHE6" s="428"/>
      <c r="QHF6" s="428"/>
      <c r="QHG6" s="428"/>
      <c r="QHH6" s="428"/>
      <c r="QHI6" s="428"/>
      <c r="QHJ6" s="428"/>
      <c r="QHK6" s="428"/>
      <c r="QHL6" s="428"/>
      <c r="QHM6" s="428"/>
      <c r="QHN6" s="428"/>
      <c r="QHO6" s="428"/>
      <c r="QHP6" s="428"/>
      <c r="QHQ6" s="428"/>
      <c r="QHR6" s="428"/>
      <c r="QHS6" s="428"/>
      <c r="QHT6" s="428"/>
      <c r="QHU6" s="428"/>
      <c r="QHV6" s="428"/>
      <c r="QHW6" s="428"/>
      <c r="QHX6" s="428"/>
      <c r="QHY6" s="428"/>
      <c r="QHZ6" s="428"/>
      <c r="QIA6" s="428"/>
      <c r="QIB6" s="428"/>
      <c r="QIC6" s="428"/>
      <c r="QID6" s="428"/>
      <c r="QIE6" s="428"/>
      <c r="QIF6" s="428"/>
      <c r="QIG6" s="428"/>
      <c r="QIH6" s="428"/>
      <c r="QII6" s="428"/>
      <c r="QIJ6" s="428"/>
      <c r="QIK6" s="428"/>
      <c r="QIL6" s="428"/>
      <c r="QIM6" s="428"/>
      <c r="QIN6" s="428"/>
      <c r="QIO6" s="428"/>
      <c r="QIP6" s="428"/>
      <c r="QIQ6" s="428"/>
      <c r="QIR6" s="428"/>
      <c r="QIS6" s="428"/>
      <c r="QIT6" s="428"/>
      <c r="QIU6" s="428"/>
      <c r="QIV6" s="428"/>
      <c r="QIW6" s="428"/>
      <c r="QIX6" s="428"/>
      <c r="QIY6" s="428"/>
      <c r="QIZ6" s="428"/>
      <c r="QJA6" s="428"/>
      <c r="QJB6" s="428"/>
      <c r="QJC6" s="428"/>
      <c r="QJD6" s="428"/>
      <c r="QJE6" s="428"/>
      <c r="QJF6" s="428"/>
      <c r="QJG6" s="428"/>
      <c r="QJH6" s="428"/>
      <c r="QJI6" s="428"/>
      <c r="QJJ6" s="428"/>
      <c r="QJK6" s="428"/>
      <c r="QJL6" s="428"/>
      <c r="QJM6" s="428"/>
      <c r="QJN6" s="428"/>
      <c r="QJO6" s="428"/>
      <c r="QJP6" s="428"/>
      <c r="QJQ6" s="428"/>
      <c r="QJR6" s="428"/>
      <c r="QJS6" s="428"/>
      <c r="QJT6" s="428"/>
      <c r="QJU6" s="428"/>
      <c r="QJV6" s="428"/>
      <c r="QJW6" s="428"/>
      <c r="QJX6" s="428"/>
      <c r="QJY6" s="428"/>
      <c r="QJZ6" s="428"/>
      <c r="QKA6" s="428"/>
      <c r="QKB6" s="428"/>
      <c r="QKC6" s="428"/>
      <c r="QKD6" s="428"/>
      <c r="QKE6" s="428"/>
      <c r="QKF6" s="428"/>
      <c r="QKG6" s="428"/>
      <c r="QKH6" s="428"/>
      <c r="QKI6" s="428"/>
      <c r="QKJ6" s="428"/>
      <c r="QKK6" s="428"/>
      <c r="QKL6" s="428"/>
      <c r="QKM6" s="428"/>
      <c r="QKN6" s="428"/>
      <c r="QKO6" s="428"/>
      <c r="QKP6" s="428"/>
      <c r="QKQ6" s="428"/>
      <c r="QKR6" s="428"/>
      <c r="QKS6" s="428"/>
      <c r="QKT6" s="428"/>
      <c r="QKU6" s="428"/>
      <c r="QKV6" s="428"/>
      <c r="QKW6" s="428"/>
      <c r="QKX6" s="428"/>
      <c r="QKY6" s="428"/>
      <c r="QKZ6" s="428"/>
      <c r="QLA6" s="428"/>
      <c r="QLB6" s="428"/>
      <c r="QLC6" s="428"/>
      <c r="QLD6" s="428"/>
      <c r="QLE6" s="428"/>
      <c r="QLF6" s="428"/>
      <c r="QLG6" s="428"/>
      <c r="QLH6" s="428"/>
      <c r="QLI6" s="428"/>
      <c r="QLJ6" s="428"/>
      <c r="QLK6" s="428"/>
      <c r="QLL6" s="428"/>
      <c r="QLM6" s="428"/>
      <c r="QLN6" s="428"/>
      <c r="QLO6" s="428"/>
      <c r="QLP6" s="428"/>
      <c r="QLQ6" s="428"/>
      <c r="QLR6" s="428"/>
      <c r="QLS6" s="428"/>
      <c r="QLT6" s="428"/>
      <c r="QLU6" s="428"/>
      <c r="QLV6" s="428"/>
      <c r="QLW6" s="428"/>
      <c r="QLX6" s="428"/>
      <c r="QLY6" s="428"/>
      <c r="QLZ6" s="428"/>
      <c r="QMA6" s="428"/>
      <c r="QMB6" s="428"/>
      <c r="QMC6" s="428"/>
      <c r="QMD6" s="428"/>
      <c r="QME6" s="428"/>
      <c r="QMF6" s="428"/>
      <c r="QMG6" s="428"/>
      <c r="QMH6" s="428"/>
      <c r="QMI6" s="428"/>
      <c r="QMJ6" s="428"/>
      <c r="QMK6" s="428"/>
      <c r="QML6" s="428"/>
      <c r="QMM6" s="428"/>
      <c r="QMN6" s="428"/>
      <c r="QMO6" s="428"/>
      <c r="QMP6" s="428"/>
      <c r="QMQ6" s="428"/>
      <c r="QMR6" s="428"/>
      <c r="QMS6" s="428"/>
      <c r="QMT6" s="428"/>
      <c r="QMU6" s="428"/>
      <c r="QMV6" s="428"/>
      <c r="QMW6" s="428"/>
      <c r="QMX6" s="428"/>
      <c r="QMY6" s="428"/>
      <c r="QMZ6" s="428"/>
      <c r="QNA6" s="428"/>
      <c r="QNB6" s="428"/>
      <c r="QNC6" s="428"/>
      <c r="QND6" s="428"/>
      <c r="QNE6" s="428"/>
      <c r="QNF6" s="428"/>
      <c r="QNG6" s="428"/>
      <c r="QNH6" s="428"/>
      <c r="QNI6" s="428"/>
      <c r="QNJ6" s="428"/>
      <c r="QNK6" s="428"/>
      <c r="QNL6" s="428"/>
      <c r="QNM6" s="428"/>
      <c r="QNN6" s="428"/>
      <c r="QNO6" s="428"/>
      <c r="QNP6" s="428"/>
      <c r="QNQ6" s="428"/>
      <c r="QNR6" s="428"/>
      <c r="QNS6" s="428"/>
      <c r="QNT6" s="428"/>
      <c r="QNU6" s="428"/>
      <c r="QNV6" s="428"/>
      <c r="QNW6" s="428"/>
      <c r="QNX6" s="428"/>
      <c r="QNY6" s="428"/>
      <c r="QNZ6" s="428"/>
      <c r="QOA6" s="428"/>
      <c r="QOB6" s="428"/>
      <c r="QOC6" s="428"/>
      <c r="QOD6" s="428"/>
      <c r="QOE6" s="428"/>
      <c r="QOF6" s="428"/>
      <c r="QOG6" s="428"/>
      <c r="QOH6" s="428"/>
      <c r="QOI6" s="428"/>
      <c r="QOJ6" s="428"/>
      <c r="QOK6" s="428"/>
      <c r="QOL6" s="428"/>
      <c r="QOM6" s="428"/>
      <c r="QON6" s="428"/>
      <c r="QOO6" s="428"/>
      <c r="QOP6" s="428"/>
      <c r="QOQ6" s="428"/>
      <c r="QOR6" s="428"/>
      <c r="QOS6" s="428"/>
      <c r="QOT6" s="428"/>
      <c r="QOU6" s="428"/>
      <c r="QOV6" s="428"/>
      <c r="QOW6" s="428"/>
      <c r="QOX6" s="428"/>
      <c r="QOY6" s="428"/>
      <c r="QOZ6" s="428"/>
      <c r="QPA6" s="428"/>
      <c r="QPB6" s="428"/>
      <c r="QPC6" s="428"/>
      <c r="QPD6" s="428"/>
      <c r="QPE6" s="428"/>
      <c r="QPF6" s="428"/>
      <c r="QPG6" s="428"/>
      <c r="QPH6" s="428"/>
      <c r="QPI6" s="428"/>
      <c r="QPJ6" s="428"/>
      <c r="QPK6" s="428"/>
      <c r="QPL6" s="428"/>
      <c r="QPM6" s="428"/>
      <c r="QPN6" s="428"/>
      <c r="QPO6" s="428"/>
      <c r="QPP6" s="428"/>
      <c r="QPQ6" s="428"/>
      <c r="QPR6" s="428"/>
      <c r="QPS6" s="428"/>
      <c r="QPT6" s="428"/>
      <c r="QPU6" s="428"/>
      <c r="QPV6" s="428"/>
      <c r="QPW6" s="428"/>
      <c r="QPX6" s="428"/>
      <c r="QPY6" s="428"/>
      <c r="QPZ6" s="428"/>
      <c r="QQA6" s="428"/>
      <c r="QQB6" s="428"/>
      <c r="QQC6" s="428"/>
      <c r="QQD6" s="428"/>
      <c r="QQE6" s="428"/>
      <c r="QQF6" s="428"/>
      <c r="QQG6" s="428"/>
      <c r="QQH6" s="428"/>
      <c r="QQI6" s="428"/>
      <c r="QQJ6" s="428"/>
      <c r="QQK6" s="428"/>
      <c r="QQL6" s="428"/>
      <c r="QQM6" s="428"/>
      <c r="QQN6" s="428"/>
      <c r="QQO6" s="428"/>
      <c r="QQP6" s="428"/>
      <c r="QQQ6" s="428"/>
      <c r="QQR6" s="428"/>
      <c r="QQS6" s="428"/>
      <c r="QQT6" s="428"/>
      <c r="QQU6" s="428"/>
      <c r="QQV6" s="428"/>
      <c r="QQW6" s="428"/>
      <c r="QQX6" s="428"/>
      <c r="QQY6" s="428"/>
      <c r="QQZ6" s="428"/>
      <c r="QRA6" s="428"/>
      <c r="QRB6" s="428"/>
      <c r="QRC6" s="428"/>
      <c r="QRD6" s="428"/>
      <c r="QRE6" s="428"/>
      <c r="QRF6" s="428"/>
      <c r="QRG6" s="428"/>
      <c r="QRH6" s="428"/>
      <c r="QRI6" s="428"/>
      <c r="QRJ6" s="428"/>
      <c r="QRK6" s="428"/>
      <c r="QRL6" s="428"/>
      <c r="QRM6" s="428"/>
      <c r="QRN6" s="428"/>
      <c r="QRO6" s="428"/>
      <c r="QRP6" s="428"/>
      <c r="QRQ6" s="428"/>
      <c r="QRR6" s="428"/>
      <c r="QRS6" s="428"/>
      <c r="QRT6" s="428"/>
      <c r="QRU6" s="428"/>
      <c r="QRV6" s="428"/>
      <c r="QRW6" s="428"/>
      <c r="QRX6" s="428"/>
      <c r="QRY6" s="428"/>
      <c r="QRZ6" s="428"/>
      <c r="QSA6" s="428"/>
      <c r="QSB6" s="428"/>
      <c r="QSC6" s="428"/>
      <c r="QSD6" s="428"/>
      <c r="QSE6" s="428"/>
      <c r="QSF6" s="428"/>
      <c r="QSG6" s="428"/>
      <c r="QSH6" s="428"/>
      <c r="QSI6" s="428"/>
      <c r="QSJ6" s="428"/>
      <c r="QSK6" s="428"/>
      <c r="QSL6" s="428"/>
      <c r="QSM6" s="428"/>
      <c r="QSN6" s="428"/>
      <c r="QSO6" s="428"/>
      <c r="QSP6" s="428"/>
      <c r="QSQ6" s="428"/>
      <c r="QSR6" s="428"/>
      <c r="QSS6" s="428"/>
      <c r="QST6" s="428"/>
      <c r="QSU6" s="428"/>
      <c r="QSV6" s="428"/>
      <c r="QSW6" s="428"/>
      <c r="QSX6" s="428"/>
      <c r="QSY6" s="428"/>
      <c r="QSZ6" s="428"/>
      <c r="QTA6" s="428"/>
      <c r="QTB6" s="428"/>
      <c r="QTC6" s="428"/>
      <c r="QTD6" s="428"/>
      <c r="QTE6" s="428"/>
      <c r="QTF6" s="428"/>
      <c r="QTG6" s="428"/>
      <c r="QTH6" s="428"/>
      <c r="QTI6" s="428"/>
      <c r="QTJ6" s="428"/>
      <c r="QTK6" s="428"/>
      <c r="QTL6" s="428"/>
      <c r="QTM6" s="428"/>
      <c r="QTN6" s="428"/>
      <c r="QTO6" s="428"/>
      <c r="QTP6" s="428"/>
      <c r="QTQ6" s="428"/>
      <c r="QTR6" s="428"/>
      <c r="QTS6" s="428"/>
      <c r="QTT6" s="428"/>
      <c r="QTU6" s="428"/>
      <c r="QTV6" s="428"/>
      <c r="QTW6" s="428"/>
      <c r="QTX6" s="428"/>
      <c r="QTY6" s="428"/>
      <c r="QTZ6" s="428"/>
      <c r="QUA6" s="428"/>
      <c r="QUB6" s="428"/>
      <c r="QUC6" s="428"/>
      <c r="QUD6" s="428"/>
      <c r="QUE6" s="428"/>
      <c r="QUF6" s="428"/>
      <c r="QUG6" s="428"/>
      <c r="QUH6" s="428"/>
      <c r="QUI6" s="428"/>
      <c r="QUJ6" s="428"/>
      <c r="QUK6" s="428"/>
      <c r="QUL6" s="428"/>
      <c r="QUM6" s="428"/>
      <c r="QUN6" s="428"/>
      <c r="QUO6" s="428"/>
      <c r="QUP6" s="428"/>
      <c r="QUQ6" s="428"/>
      <c r="QUR6" s="428"/>
      <c r="QUS6" s="428"/>
      <c r="QUT6" s="428"/>
      <c r="QUU6" s="428"/>
      <c r="QUV6" s="428"/>
      <c r="QUW6" s="428"/>
      <c r="QUX6" s="428"/>
      <c r="QUY6" s="428"/>
      <c r="QUZ6" s="428"/>
      <c r="QVA6" s="428"/>
      <c r="QVB6" s="428"/>
      <c r="QVC6" s="428"/>
      <c r="QVD6" s="428"/>
      <c r="QVE6" s="428"/>
      <c r="QVF6" s="428"/>
      <c r="QVG6" s="428"/>
      <c r="QVH6" s="428"/>
      <c r="QVI6" s="428"/>
      <c r="QVJ6" s="428"/>
      <c r="QVK6" s="428"/>
      <c r="QVL6" s="428"/>
      <c r="QVM6" s="428"/>
      <c r="QVN6" s="428"/>
      <c r="QVO6" s="428"/>
      <c r="QVP6" s="428"/>
      <c r="QVQ6" s="428"/>
      <c r="QVR6" s="428"/>
      <c r="QVS6" s="428"/>
      <c r="QVT6" s="428"/>
      <c r="QVU6" s="428"/>
      <c r="QVV6" s="428"/>
      <c r="QVW6" s="428"/>
      <c r="QVX6" s="428"/>
      <c r="QVY6" s="428"/>
      <c r="QVZ6" s="428"/>
      <c r="QWA6" s="428"/>
      <c r="QWB6" s="428"/>
      <c r="QWC6" s="428"/>
      <c r="QWD6" s="428"/>
      <c r="QWE6" s="428"/>
      <c r="QWF6" s="428"/>
      <c r="QWG6" s="428"/>
      <c r="QWH6" s="428"/>
      <c r="QWI6" s="428"/>
      <c r="QWJ6" s="428"/>
      <c r="QWK6" s="428"/>
      <c r="QWL6" s="428"/>
      <c r="QWM6" s="428"/>
      <c r="QWN6" s="428"/>
      <c r="QWO6" s="428"/>
      <c r="QWP6" s="428"/>
      <c r="QWQ6" s="428"/>
      <c r="QWR6" s="428"/>
      <c r="QWS6" s="428"/>
      <c r="QWT6" s="428"/>
      <c r="QWU6" s="428"/>
      <c r="QWV6" s="428"/>
      <c r="QWW6" s="428"/>
      <c r="QWX6" s="428"/>
      <c r="QWY6" s="428"/>
      <c r="QWZ6" s="428"/>
      <c r="QXA6" s="428"/>
      <c r="QXB6" s="428"/>
      <c r="QXC6" s="428"/>
      <c r="QXD6" s="428"/>
      <c r="QXE6" s="428"/>
      <c r="QXF6" s="428"/>
      <c r="QXG6" s="428"/>
      <c r="QXH6" s="428"/>
      <c r="QXI6" s="428"/>
      <c r="QXJ6" s="428"/>
      <c r="QXK6" s="428"/>
      <c r="QXL6" s="428"/>
      <c r="QXM6" s="428"/>
      <c r="QXN6" s="428"/>
      <c r="QXO6" s="428"/>
      <c r="QXP6" s="428"/>
      <c r="QXQ6" s="428"/>
      <c r="QXR6" s="428"/>
      <c r="QXS6" s="428"/>
      <c r="QXT6" s="428"/>
      <c r="QXU6" s="428"/>
      <c r="QXV6" s="428"/>
      <c r="QXW6" s="428"/>
      <c r="QXX6" s="428"/>
      <c r="QXY6" s="428"/>
      <c r="QXZ6" s="428"/>
      <c r="QYA6" s="428"/>
      <c r="QYB6" s="428"/>
      <c r="QYC6" s="428"/>
      <c r="QYD6" s="428"/>
      <c r="QYE6" s="428"/>
      <c r="QYF6" s="428"/>
      <c r="QYG6" s="428"/>
      <c r="QYH6" s="428"/>
      <c r="QYI6" s="428"/>
      <c r="QYJ6" s="428"/>
      <c r="QYK6" s="428"/>
      <c r="QYL6" s="428"/>
      <c r="QYM6" s="428"/>
      <c r="QYN6" s="428"/>
      <c r="QYO6" s="428"/>
      <c r="QYP6" s="428"/>
      <c r="QYQ6" s="428"/>
      <c r="QYR6" s="428"/>
      <c r="QYS6" s="428"/>
      <c r="QYT6" s="428"/>
      <c r="QYU6" s="428"/>
      <c r="QYV6" s="428"/>
      <c r="QYW6" s="428"/>
      <c r="QYX6" s="428"/>
      <c r="QYY6" s="428"/>
      <c r="QYZ6" s="428"/>
      <c r="QZA6" s="428"/>
      <c r="QZB6" s="428"/>
      <c r="QZC6" s="428"/>
      <c r="QZD6" s="428"/>
      <c r="QZE6" s="428"/>
      <c r="QZF6" s="428"/>
      <c r="QZG6" s="428"/>
      <c r="QZH6" s="428"/>
      <c r="QZI6" s="428"/>
      <c r="QZJ6" s="428"/>
      <c r="QZK6" s="428"/>
      <c r="QZL6" s="428"/>
      <c r="QZM6" s="428"/>
      <c r="QZN6" s="428"/>
      <c r="QZO6" s="428"/>
      <c r="QZP6" s="428"/>
      <c r="QZQ6" s="428"/>
      <c r="QZR6" s="428"/>
      <c r="QZS6" s="428"/>
      <c r="QZT6" s="428"/>
      <c r="QZU6" s="428"/>
      <c r="QZV6" s="428"/>
      <c r="QZW6" s="428"/>
      <c r="QZX6" s="428"/>
      <c r="QZY6" s="428"/>
      <c r="QZZ6" s="428"/>
      <c r="RAA6" s="428"/>
      <c r="RAB6" s="428"/>
      <c r="RAC6" s="428"/>
      <c r="RAD6" s="428"/>
      <c r="RAE6" s="428"/>
      <c r="RAF6" s="428"/>
      <c r="RAG6" s="428"/>
      <c r="RAH6" s="428"/>
      <c r="RAI6" s="428"/>
      <c r="RAJ6" s="428"/>
      <c r="RAK6" s="428"/>
      <c r="RAL6" s="428"/>
      <c r="RAM6" s="428"/>
      <c r="RAN6" s="428"/>
      <c r="RAO6" s="428"/>
      <c r="RAP6" s="428"/>
      <c r="RAQ6" s="428"/>
      <c r="RAR6" s="428"/>
      <c r="RAS6" s="428"/>
      <c r="RAT6" s="428"/>
      <c r="RAU6" s="428"/>
      <c r="RAV6" s="428"/>
      <c r="RAW6" s="428"/>
      <c r="RAX6" s="428"/>
      <c r="RAY6" s="428"/>
      <c r="RAZ6" s="428"/>
      <c r="RBA6" s="428"/>
      <c r="RBB6" s="428"/>
      <c r="RBC6" s="428"/>
      <c r="RBD6" s="428"/>
      <c r="RBE6" s="428"/>
      <c r="RBF6" s="428"/>
      <c r="RBG6" s="428"/>
      <c r="RBH6" s="428"/>
      <c r="RBI6" s="428"/>
      <c r="RBJ6" s="428"/>
      <c r="RBK6" s="428"/>
      <c r="RBL6" s="428"/>
      <c r="RBM6" s="428"/>
      <c r="RBN6" s="428"/>
      <c r="RBO6" s="428"/>
      <c r="RBP6" s="428"/>
      <c r="RBQ6" s="428"/>
      <c r="RBR6" s="428"/>
      <c r="RBS6" s="428"/>
      <c r="RBT6" s="428"/>
      <c r="RBU6" s="428"/>
      <c r="RBV6" s="428"/>
      <c r="RBW6" s="428"/>
      <c r="RBX6" s="428"/>
      <c r="RBY6" s="428"/>
      <c r="RBZ6" s="428"/>
      <c r="RCA6" s="428"/>
      <c r="RCB6" s="428"/>
      <c r="RCC6" s="428"/>
      <c r="RCD6" s="428"/>
      <c r="RCE6" s="428"/>
      <c r="RCF6" s="428"/>
      <c r="RCG6" s="428"/>
      <c r="RCH6" s="428"/>
      <c r="RCI6" s="428"/>
      <c r="RCJ6" s="428"/>
      <c r="RCK6" s="428"/>
      <c r="RCL6" s="428"/>
      <c r="RCM6" s="428"/>
      <c r="RCN6" s="428"/>
      <c r="RCO6" s="428"/>
      <c r="RCP6" s="428"/>
      <c r="RCQ6" s="428"/>
      <c r="RCR6" s="428"/>
      <c r="RCS6" s="428"/>
      <c r="RCT6" s="428"/>
      <c r="RCU6" s="428"/>
      <c r="RCV6" s="428"/>
      <c r="RCW6" s="428"/>
      <c r="RCX6" s="428"/>
      <c r="RCY6" s="428"/>
      <c r="RCZ6" s="428"/>
      <c r="RDA6" s="428"/>
      <c r="RDB6" s="428"/>
      <c r="RDC6" s="428"/>
      <c r="RDD6" s="428"/>
      <c r="RDE6" s="428"/>
      <c r="RDF6" s="428"/>
      <c r="RDG6" s="428"/>
      <c r="RDH6" s="428"/>
      <c r="RDI6" s="428"/>
      <c r="RDJ6" s="428"/>
      <c r="RDK6" s="428"/>
      <c r="RDL6" s="428"/>
      <c r="RDM6" s="428"/>
      <c r="RDN6" s="428"/>
      <c r="RDO6" s="428"/>
      <c r="RDP6" s="428"/>
      <c r="RDQ6" s="428"/>
      <c r="RDR6" s="428"/>
      <c r="RDS6" s="428"/>
      <c r="RDT6" s="428"/>
      <c r="RDU6" s="428"/>
      <c r="RDV6" s="428"/>
      <c r="RDW6" s="428"/>
      <c r="RDX6" s="428"/>
      <c r="RDY6" s="428"/>
      <c r="RDZ6" s="428"/>
      <c r="REA6" s="428"/>
      <c r="REB6" s="428"/>
      <c r="REC6" s="428"/>
      <c r="RED6" s="428"/>
      <c r="REE6" s="428"/>
      <c r="REF6" s="428"/>
      <c r="REG6" s="428"/>
      <c r="REH6" s="428"/>
      <c r="REI6" s="428"/>
      <c r="REJ6" s="428"/>
      <c r="REK6" s="428"/>
      <c r="REL6" s="428"/>
      <c r="REM6" s="428"/>
      <c r="REN6" s="428"/>
      <c r="REO6" s="428"/>
      <c r="REP6" s="428"/>
      <c r="REQ6" s="428"/>
      <c r="RER6" s="428"/>
      <c r="RES6" s="428"/>
      <c r="RET6" s="428"/>
      <c r="REU6" s="428"/>
      <c r="REV6" s="428"/>
      <c r="REW6" s="428"/>
      <c r="REX6" s="428"/>
      <c r="REY6" s="428"/>
      <c r="REZ6" s="428"/>
      <c r="RFA6" s="428"/>
      <c r="RFB6" s="428"/>
      <c r="RFC6" s="428"/>
      <c r="RFD6" s="428"/>
      <c r="RFE6" s="428"/>
      <c r="RFF6" s="428"/>
      <c r="RFG6" s="428"/>
      <c r="RFH6" s="428"/>
      <c r="RFI6" s="428"/>
      <c r="RFJ6" s="428"/>
      <c r="RFK6" s="428"/>
      <c r="RFL6" s="428"/>
      <c r="RFM6" s="428"/>
      <c r="RFN6" s="428"/>
      <c r="RFO6" s="428"/>
      <c r="RFP6" s="428"/>
      <c r="RFQ6" s="428"/>
      <c r="RFR6" s="428"/>
      <c r="RFS6" s="428"/>
      <c r="RFT6" s="428"/>
      <c r="RFU6" s="428"/>
      <c r="RFV6" s="428"/>
      <c r="RFW6" s="428"/>
      <c r="RFX6" s="428"/>
      <c r="RFY6" s="428"/>
      <c r="RFZ6" s="428"/>
      <c r="RGA6" s="428"/>
      <c r="RGB6" s="428"/>
      <c r="RGC6" s="428"/>
      <c r="RGD6" s="428"/>
      <c r="RGE6" s="428"/>
      <c r="RGF6" s="428"/>
      <c r="RGG6" s="428"/>
      <c r="RGH6" s="428"/>
      <c r="RGI6" s="428"/>
      <c r="RGJ6" s="428"/>
      <c r="RGK6" s="428"/>
      <c r="RGL6" s="428"/>
      <c r="RGM6" s="428"/>
      <c r="RGN6" s="428"/>
      <c r="RGO6" s="428"/>
      <c r="RGP6" s="428"/>
      <c r="RGQ6" s="428"/>
      <c r="RGR6" s="428"/>
      <c r="RGS6" s="428"/>
      <c r="RGT6" s="428"/>
      <c r="RGU6" s="428"/>
      <c r="RGV6" s="428"/>
      <c r="RGW6" s="428"/>
      <c r="RGX6" s="428"/>
      <c r="RGY6" s="428"/>
      <c r="RGZ6" s="428"/>
      <c r="RHA6" s="428"/>
      <c r="RHB6" s="428"/>
      <c r="RHC6" s="428"/>
      <c r="RHD6" s="428"/>
      <c r="RHE6" s="428"/>
      <c r="RHF6" s="428"/>
      <c r="RHG6" s="428"/>
      <c r="RHH6" s="428"/>
      <c r="RHI6" s="428"/>
      <c r="RHJ6" s="428"/>
      <c r="RHK6" s="428"/>
      <c r="RHL6" s="428"/>
      <c r="RHM6" s="428"/>
      <c r="RHN6" s="428"/>
      <c r="RHO6" s="428"/>
      <c r="RHP6" s="428"/>
      <c r="RHQ6" s="428"/>
      <c r="RHR6" s="428"/>
      <c r="RHS6" s="428"/>
      <c r="RHT6" s="428"/>
      <c r="RHU6" s="428"/>
      <c r="RHV6" s="428"/>
      <c r="RHW6" s="428"/>
      <c r="RHX6" s="428"/>
      <c r="RHY6" s="428"/>
      <c r="RHZ6" s="428"/>
      <c r="RIA6" s="428"/>
      <c r="RIB6" s="428"/>
      <c r="RIC6" s="428"/>
      <c r="RID6" s="428"/>
      <c r="RIE6" s="428"/>
      <c r="RIF6" s="428"/>
      <c r="RIG6" s="428"/>
      <c r="RIH6" s="428"/>
      <c r="RII6" s="428"/>
      <c r="RIJ6" s="428"/>
      <c r="RIK6" s="428"/>
      <c r="RIL6" s="428"/>
      <c r="RIM6" s="428"/>
      <c r="RIN6" s="428"/>
      <c r="RIO6" s="428"/>
      <c r="RIP6" s="428"/>
      <c r="RIQ6" s="428"/>
      <c r="RIR6" s="428"/>
      <c r="RIS6" s="428"/>
      <c r="RIT6" s="428"/>
      <c r="RIU6" s="428"/>
      <c r="RIV6" s="428"/>
      <c r="RIW6" s="428"/>
      <c r="RIX6" s="428"/>
      <c r="RIY6" s="428"/>
      <c r="RIZ6" s="428"/>
      <c r="RJA6" s="428"/>
      <c r="RJB6" s="428"/>
      <c r="RJC6" s="428"/>
      <c r="RJD6" s="428"/>
      <c r="RJE6" s="428"/>
      <c r="RJF6" s="428"/>
      <c r="RJG6" s="428"/>
      <c r="RJH6" s="428"/>
      <c r="RJI6" s="428"/>
      <c r="RJJ6" s="428"/>
      <c r="RJK6" s="428"/>
      <c r="RJL6" s="428"/>
      <c r="RJM6" s="428"/>
      <c r="RJN6" s="428"/>
      <c r="RJO6" s="428"/>
      <c r="RJP6" s="428"/>
      <c r="RJQ6" s="428"/>
      <c r="RJR6" s="428"/>
      <c r="RJS6" s="428"/>
      <c r="RJT6" s="428"/>
      <c r="RJU6" s="428"/>
      <c r="RJV6" s="428"/>
      <c r="RJW6" s="428"/>
      <c r="RJX6" s="428"/>
      <c r="RJY6" s="428"/>
      <c r="RJZ6" s="428"/>
      <c r="RKA6" s="428"/>
      <c r="RKB6" s="428"/>
      <c r="RKC6" s="428"/>
      <c r="RKD6" s="428"/>
      <c r="RKE6" s="428"/>
      <c r="RKF6" s="428"/>
      <c r="RKG6" s="428"/>
      <c r="RKH6" s="428"/>
      <c r="RKI6" s="428"/>
      <c r="RKJ6" s="428"/>
      <c r="RKK6" s="428"/>
      <c r="RKL6" s="428"/>
      <c r="RKM6" s="428"/>
      <c r="RKN6" s="428"/>
      <c r="RKO6" s="428"/>
      <c r="RKP6" s="428"/>
      <c r="RKQ6" s="428"/>
      <c r="RKR6" s="428"/>
      <c r="RKS6" s="428"/>
      <c r="RKT6" s="428"/>
      <c r="RKU6" s="428"/>
      <c r="RKV6" s="428"/>
      <c r="RKW6" s="428"/>
      <c r="RKX6" s="428"/>
      <c r="RKY6" s="428"/>
      <c r="RKZ6" s="428"/>
      <c r="RLA6" s="428"/>
      <c r="RLB6" s="428"/>
      <c r="RLC6" s="428"/>
      <c r="RLD6" s="428"/>
      <c r="RLE6" s="428"/>
      <c r="RLF6" s="428"/>
      <c r="RLG6" s="428"/>
      <c r="RLH6" s="428"/>
      <c r="RLI6" s="428"/>
      <c r="RLJ6" s="428"/>
      <c r="RLK6" s="428"/>
      <c r="RLL6" s="428"/>
      <c r="RLM6" s="428"/>
      <c r="RLN6" s="428"/>
      <c r="RLO6" s="428"/>
      <c r="RLP6" s="428"/>
      <c r="RLQ6" s="428"/>
      <c r="RLR6" s="428"/>
      <c r="RLS6" s="428"/>
      <c r="RLT6" s="428"/>
      <c r="RLU6" s="428"/>
      <c r="RLV6" s="428"/>
      <c r="RLW6" s="428"/>
      <c r="RLX6" s="428"/>
      <c r="RLY6" s="428"/>
      <c r="RLZ6" s="428"/>
      <c r="RMA6" s="428"/>
      <c r="RMB6" s="428"/>
      <c r="RMC6" s="428"/>
      <c r="RMD6" s="428"/>
      <c r="RME6" s="428"/>
      <c r="RMF6" s="428"/>
      <c r="RMG6" s="428"/>
      <c r="RMH6" s="428"/>
      <c r="RMI6" s="428"/>
      <c r="RMJ6" s="428"/>
      <c r="RMK6" s="428"/>
      <c r="RML6" s="428"/>
      <c r="RMM6" s="428"/>
      <c r="RMN6" s="428"/>
      <c r="RMO6" s="428"/>
      <c r="RMP6" s="428"/>
      <c r="RMQ6" s="428"/>
      <c r="RMR6" s="428"/>
      <c r="RMS6" s="428"/>
      <c r="RMT6" s="428"/>
      <c r="RMU6" s="428"/>
      <c r="RMV6" s="428"/>
      <c r="RMW6" s="428"/>
      <c r="RMX6" s="428"/>
      <c r="RMY6" s="428"/>
      <c r="RMZ6" s="428"/>
      <c r="RNA6" s="428"/>
      <c r="RNB6" s="428"/>
      <c r="RNC6" s="428"/>
      <c r="RND6" s="428"/>
      <c r="RNE6" s="428"/>
      <c r="RNF6" s="428"/>
      <c r="RNG6" s="428"/>
      <c r="RNH6" s="428"/>
      <c r="RNI6" s="428"/>
      <c r="RNJ6" s="428"/>
      <c r="RNK6" s="428"/>
      <c r="RNL6" s="428"/>
      <c r="RNM6" s="428"/>
      <c r="RNN6" s="428"/>
      <c r="RNO6" s="428"/>
      <c r="RNP6" s="428"/>
      <c r="RNQ6" s="428"/>
      <c r="RNR6" s="428"/>
      <c r="RNS6" s="428"/>
      <c r="RNT6" s="428"/>
      <c r="RNU6" s="428"/>
      <c r="RNV6" s="428"/>
      <c r="RNW6" s="428"/>
      <c r="RNX6" s="428"/>
      <c r="RNY6" s="428"/>
      <c r="RNZ6" s="428"/>
      <c r="ROA6" s="428"/>
      <c r="ROB6" s="428"/>
      <c r="ROC6" s="428"/>
      <c r="ROD6" s="428"/>
      <c r="ROE6" s="428"/>
      <c r="ROF6" s="428"/>
      <c r="ROG6" s="428"/>
      <c r="ROH6" s="428"/>
      <c r="ROI6" s="428"/>
      <c r="ROJ6" s="428"/>
      <c r="ROK6" s="428"/>
      <c r="ROL6" s="428"/>
      <c r="ROM6" s="428"/>
      <c r="RON6" s="428"/>
      <c r="ROO6" s="428"/>
      <c r="ROP6" s="428"/>
      <c r="ROQ6" s="428"/>
      <c r="ROR6" s="428"/>
      <c r="ROS6" s="428"/>
      <c r="ROT6" s="428"/>
      <c r="ROU6" s="428"/>
      <c r="ROV6" s="428"/>
      <c r="ROW6" s="428"/>
      <c r="ROX6" s="428"/>
      <c r="ROY6" s="428"/>
      <c r="ROZ6" s="428"/>
      <c r="RPA6" s="428"/>
      <c r="RPB6" s="428"/>
      <c r="RPC6" s="428"/>
      <c r="RPD6" s="428"/>
      <c r="RPE6" s="428"/>
      <c r="RPF6" s="428"/>
      <c r="RPG6" s="428"/>
      <c r="RPH6" s="428"/>
      <c r="RPI6" s="428"/>
      <c r="RPJ6" s="428"/>
      <c r="RPK6" s="428"/>
      <c r="RPL6" s="428"/>
      <c r="RPM6" s="428"/>
      <c r="RPN6" s="428"/>
      <c r="RPO6" s="428"/>
      <c r="RPP6" s="428"/>
      <c r="RPQ6" s="428"/>
      <c r="RPR6" s="428"/>
      <c r="RPS6" s="428"/>
      <c r="RPT6" s="428"/>
      <c r="RPU6" s="428"/>
      <c r="RPV6" s="428"/>
      <c r="RPW6" s="428"/>
      <c r="RPX6" s="428"/>
      <c r="RPY6" s="428"/>
      <c r="RPZ6" s="428"/>
      <c r="RQA6" s="428"/>
      <c r="RQB6" s="428"/>
      <c r="RQC6" s="428"/>
      <c r="RQD6" s="428"/>
      <c r="RQE6" s="428"/>
      <c r="RQF6" s="428"/>
      <c r="RQG6" s="428"/>
      <c r="RQH6" s="428"/>
      <c r="RQI6" s="428"/>
      <c r="RQJ6" s="428"/>
      <c r="RQK6" s="428"/>
      <c r="RQL6" s="428"/>
      <c r="RQM6" s="428"/>
      <c r="RQN6" s="428"/>
      <c r="RQO6" s="428"/>
      <c r="RQP6" s="428"/>
      <c r="RQQ6" s="428"/>
      <c r="RQR6" s="428"/>
      <c r="RQS6" s="428"/>
      <c r="RQT6" s="428"/>
      <c r="RQU6" s="428"/>
      <c r="RQV6" s="428"/>
      <c r="RQW6" s="428"/>
      <c r="RQX6" s="428"/>
      <c r="RQY6" s="428"/>
      <c r="RQZ6" s="428"/>
      <c r="RRA6" s="428"/>
      <c r="RRB6" s="428"/>
      <c r="RRC6" s="428"/>
      <c r="RRD6" s="428"/>
      <c r="RRE6" s="428"/>
      <c r="RRF6" s="428"/>
      <c r="RRG6" s="428"/>
      <c r="RRH6" s="428"/>
      <c r="RRI6" s="428"/>
      <c r="RRJ6" s="428"/>
      <c r="RRK6" s="428"/>
      <c r="RRL6" s="428"/>
      <c r="RRM6" s="428"/>
      <c r="RRN6" s="428"/>
      <c r="RRO6" s="428"/>
      <c r="RRP6" s="428"/>
      <c r="RRQ6" s="428"/>
      <c r="RRR6" s="428"/>
      <c r="RRS6" s="428"/>
      <c r="RRT6" s="428"/>
      <c r="RRU6" s="428"/>
      <c r="RRV6" s="428"/>
      <c r="RRW6" s="428"/>
      <c r="RRX6" s="428"/>
      <c r="RRY6" s="428"/>
      <c r="RRZ6" s="428"/>
      <c r="RSA6" s="428"/>
      <c r="RSB6" s="428"/>
      <c r="RSC6" s="428"/>
      <c r="RSD6" s="428"/>
      <c r="RSE6" s="428"/>
      <c r="RSF6" s="428"/>
      <c r="RSG6" s="428"/>
      <c r="RSH6" s="428"/>
      <c r="RSI6" s="428"/>
      <c r="RSJ6" s="428"/>
      <c r="RSK6" s="428"/>
      <c r="RSL6" s="428"/>
      <c r="RSM6" s="428"/>
      <c r="RSN6" s="428"/>
      <c r="RSO6" s="428"/>
      <c r="RSP6" s="428"/>
      <c r="RSQ6" s="428"/>
      <c r="RSR6" s="428"/>
      <c r="RSS6" s="428"/>
      <c r="RST6" s="428"/>
      <c r="RSU6" s="428"/>
      <c r="RSV6" s="428"/>
      <c r="RSW6" s="428"/>
      <c r="RSX6" s="428"/>
      <c r="RSY6" s="428"/>
      <c r="RSZ6" s="428"/>
      <c r="RTA6" s="428"/>
      <c r="RTB6" s="428"/>
      <c r="RTC6" s="428"/>
      <c r="RTD6" s="428"/>
      <c r="RTE6" s="428"/>
      <c r="RTF6" s="428"/>
      <c r="RTG6" s="428"/>
      <c r="RTH6" s="428"/>
      <c r="RTI6" s="428"/>
      <c r="RTJ6" s="428"/>
      <c r="RTK6" s="428"/>
      <c r="RTL6" s="428"/>
      <c r="RTM6" s="428"/>
      <c r="RTN6" s="428"/>
      <c r="RTO6" s="428"/>
      <c r="RTP6" s="428"/>
      <c r="RTQ6" s="428"/>
      <c r="RTR6" s="428"/>
      <c r="RTS6" s="428"/>
      <c r="RTT6" s="428"/>
      <c r="RTU6" s="428"/>
      <c r="RTV6" s="428"/>
      <c r="RTW6" s="428"/>
      <c r="RTX6" s="428"/>
      <c r="RTY6" s="428"/>
      <c r="RTZ6" s="428"/>
      <c r="RUA6" s="428"/>
      <c r="RUB6" s="428"/>
      <c r="RUC6" s="428"/>
      <c r="RUD6" s="428"/>
      <c r="RUE6" s="428"/>
      <c r="RUF6" s="428"/>
      <c r="RUG6" s="428"/>
      <c r="RUH6" s="428"/>
      <c r="RUI6" s="428"/>
      <c r="RUJ6" s="428"/>
      <c r="RUK6" s="428"/>
      <c r="RUL6" s="428"/>
      <c r="RUM6" s="428"/>
      <c r="RUN6" s="428"/>
      <c r="RUO6" s="428"/>
      <c r="RUP6" s="428"/>
      <c r="RUQ6" s="428"/>
      <c r="RUR6" s="428"/>
      <c r="RUS6" s="428"/>
      <c r="RUT6" s="428"/>
      <c r="RUU6" s="428"/>
      <c r="RUV6" s="428"/>
      <c r="RUW6" s="428"/>
      <c r="RUX6" s="428"/>
      <c r="RUY6" s="428"/>
      <c r="RUZ6" s="428"/>
      <c r="RVA6" s="428"/>
      <c r="RVB6" s="428"/>
      <c r="RVC6" s="428"/>
      <c r="RVD6" s="428"/>
      <c r="RVE6" s="428"/>
      <c r="RVF6" s="428"/>
      <c r="RVG6" s="428"/>
      <c r="RVH6" s="428"/>
      <c r="RVI6" s="428"/>
      <c r="RVJ6" s="428"/>
      <c r="RVK6" s="428"/>
      <c r="RVL6" s="428"/>
      <c r="RVM6" s="428"/>
      <c r="RVN6" s="428"/>
      <c r="RVO6" s="428"/>
      <c r="RVP6" s="428"/>
      <c r="RVQ6" s="428"/>
      <c r="RVR6" s="428"/>
      <c r="RVS6" s="428"/>
      <c r="RVT6" s="428"/>
      <c r="RVU6" s="428"/>
      <c r="RVV6" s="428"/>
      <c r="RVW6" s="428"/>
      <c r="RVX6" s="428"/>
      <c r="RVY6" s="428"/>
      <c r="RVZ6" s="428"/>
      <c r="RWA6" s="428"/>
      <c r="RWB6" s="428"/>
      <c r="RWC6" s="428"/>
      <c r="RWD6" s="428"/>
      <c r="RWE6" s="428"/>
      <c r="RWF6" s="428"/>
      <c r="RWG6" s="428"/>
      <c r="RWH6" s="428"/>
      <c r="RWI6" s="428"/>
      <c r="RWJ6" s="428"/>
      <c r="RWK6" s="428"/>
      <c r="RWL6" s="428"/>
      <c r="RWM6" s="428"/>
      <c r="RWN6" s="428"/>
      <c r="RWO6" s="428"/>
      <c r="RWP6" s="428"/>
      <c r="RWQ6" s="428"/>
      <c r="RWR6" s="428"/>
      <c r="RWS6" s="428"/>
      <c r="RWT6" s="428"/>
      <c r="RWU6" s="428"/>
      <c r="RWV6" s="428"/>
      <c r="RWW6" s="428"/>
      <c r="RWX6" s="428"/>
      <c r="RWY6" s="428"/>
      <c r="RWZ6" s="428"/>
      <c r="RXA6" s="428"/>
      <c r="RXB6" s="428"/>
      <c r="RXC6" s="428"/>
      <c r="RXD6" s="428"/>
      <c r="RXE6" s="428"/>
      <c r="RXF6" s="428"/>
      <c r="RXG6" s="428"/>
      <c r="RXH6" s="428"/>
      <c r="RXI6" s="428"/>
      <c r="RXJ6" s="428"/>
      <c r="RXK6" s="428"/>
      <c r="RXL6" s="428"/>
      <c r="RXM6" s="428"/>
      <c r="RXN6" s="428"/>
      <c r="RXO6" s="428"/>
      <c r="RXP6" s="428"/>
      <c r="RXQ6" s="428"/>
      <c r="RXR6" s="428"/>
      <c r="RXS6" s="428"/>
      <c r="RXT6" s="428"/>
      <c r="RXU6" s="428"/>
      <c r="RXV6" s="428"/>
      <c r="RXW6" s="428"/>
      <c r="RXX6" s="428"/>
      <c r="RXY6" s="428"/>
      <c r="RXZ6" s="428"/>
      <c r="RYA6" s="428"/>
      <c r="RYB6" s="428"/>
      <c r="RYC6" s="428"/>
      <c r="RYD6" s="428"/>
      <c r="RYE6" s="428"/>
      <c r="RYF6" s="428"/>
      <c r="RYG6" s="428"/>
      <c r="RYH6" s="428"/>
      <c r="RYI6" s="428"/>
      <c r="RYJ6" s="428"/>
      <c r="RYK6" s="428"/>
      <c r="RYL6" s="428"/>
      <c r="RYM6" s="428"/>
      <c r="RYN6" s="428"/>
      <c r="RYO6" s="428"/>
      <c r="RYP6" s="428"/>
      <c r="RYQ6" s="428"/>
      <c r="RYR6" s="428"/>
      <c r="RYS6" s="428"/>
      <c r="RYT6" s="428"/>
      <c r="RYU6" s="428"/>
      <c r="RYV6" s="428"/>
      <c r="RYW6" s="428"/>
      <c r="RYX6" s="428"/>
      <c r="RYY6" s="428"/>
      <c r="RYZ6" s="428"/>
      <c r="RZA6" s="428"/>
      <c r="RZB6" s="428"/>
      <c r="RZC6" s="428"/>
      <c r="RZD6" s="428"/>
      <c r="RZE6" s="428"/>
      <c r="RZF6" s="428"/>
      <c r="RZG6" s="428"/>
      <c r="RZH6" s="428"/>
      <c r="RZI6" s="428"/>
      <c r="RZJ6" s="428"/>
      <c r="RZK6" s="428"/>
      <c r="RZL6" s="428"/>
      <c r="RZM6" s="428"/>
      <c r="RZN6" s="428"/>
      <c r="RZO6" s="428"/>
      <c r="RZP6" s="428"/>
      <c r="RZQ6" s="428"/>
      <c r="RZR6" s="428"/>
      <c r="RZS6" s="428"/>
      <c r="RZT6" s="428"/>
      <c r="RZU6" s="428"/>
      <c r="RZV6" s="428"/>
      <c r="RZW6" s="428"/>
      <c r="RZX6" s="428"/>
      <c r="RZY6" s="428"/>
      <c r="RZZ6" s="428"/>
      <c r="SAA6" s="428"/>
      <c r="SAB6" s="428"/>
      <c r="SAC6" s="428"/>
      <c r="SAD6" s="428"/>
      <c r="SAE6" s="428"/>
      <c r="SAF6" s="428"/>
      <c r="SAG6" s="428"/>
      <c r="SAH6" s="428"/>
      <c r="SAI6" s="428"/>
      <c r="SAJ6" s="428"/>
      <c r="SAK6" s="428"/>
      <c r="SAL6" s="428"/>
      <c r="SAM6" s="428"/>
      <c r="SAN6" s="428"/>
      <c r="SAO6" s="428"/>
      <c r="SAP6" s="428"/>
      <c r="SAQ6" s="428"/>
      <c r="SAR6" s="428"/>
      <c r="SAS6" s="428"/>
      <c r="SAT6" s="428"/>
      <c r="SAU6" s="428"/>
      <c r="SAV6" s="428"/>
      <c r="SAW6" s="428"/>
      <c r="SAX6" s="428"/>
      <c r="SAY6" s="428"/>
      <c r="SAZ6" s="428"/>
      <c r="SBA6" s="428"/>
      <c r="SBB6" s="428"/>
      <c r="SBC6" s="428"/>
      <c r="SBD6" s="428"/>
      <c r="SBE6" s="428"/>
      <c r="SBF6" s="428"/>
      <c r="SBG6" s="428"/>
      <c r="SBH6" s="428"/>
      <c r="SBI6" s="428"/>
      <c r="SBJ6" s="428"/>
      <c r="SBK6" s="428"/>
      <c r="SBL6" s="428"/>
      <c r="SBM6" s="428"/>
      <c r="SBN6" s="428"/>
      <c r="SBO6" s="428"/>
      <c r="SBP6" s="428"/>
      <c r="SBQ6" s="428"/>
      <c r="SBR6" s="428"/>
      <c r="SBS6" s="428"/>
      <c r="SBT6" s="428"/>
      <c r="SBU6" s="428"/>
      <c r="SBV6" s="428"/>
      <c r="SBW6" s="428"/>
      <c r="SBX6" s="428"/>
      <c r="SBY6" s="428"/>
      <c r="SBZ6" s="428"/>
      <c r="SCA6" s="428"/>
      <c r="SCB6" s="428"/>
      <c r="SCC6" s="428"/>
      <c r="SCD6" s="428"/>
      <c r="SCE6" s="428"/>
      <c r="SCF6" s="428"/>
      <c r="SCG6" s="428"/>
      <c r="SCH6" s="428"/>
      <c r="SCI6" s="428"/>
      <c r="SCJ6" s="428"/>
      <c r="SCK6" s="428"/>
      <c r="SCL6" s="428"/>
      <c r="SCM6" s="428"/>
      <c r="SCN6" s="428"/>
      <c r="SCO6" s="428"/>
      <c r="SCP6" s="428"/>
      <c r="SCQ6" s="428"/>
      <c r="SCR6" s="428"/>
      <c r="SCS6" s="428"/>
      <c r="SCT6" s="428"/>
      <c r="SCU6" s="428"/>
      <c r="SCV6" s="428"/>
      <c r="SCW6" s="428"/>
      <c r="SCX6" s="428"/>
      <c r="SCY6" s="428"/>
      <c r="SCZ6" s="428"/>
      <c r="SDA6" s="428"/>
      <c r="SDB6" s="428"/>
      <c r="SDC6" s="428"/>
      <c r="SDD6" s="428"/>
      <c r="SDE6" s="428"/>
      <c r="SDF6" s="428"/>
      <c r="SDG6" s="428"/>
      <c r="SDH6" s="428"/>
      <c r="SDI6" s="428"/>
      <c r="SDJ6" s="428"/>
      <c r="SDK6" s="428"/>
      <c r="SDL6" s="428"/>
      <c r="SDM6" s="428"/>
      <c r="SDN6" s="428"/>
      <c r="SDO6" s="428"/>
      <c r="SDP6" s="428"/>
      <c r="SDQ6" s="428"/>
      <c r="SDR6" s="428"/>
      <c r="SDS6" s="428"/>
      <c r="SDT6" s="428"/>
      <c r="SDU6" s="428"/>
      <c r="SDV6" s="428"/>
      <c r="SDW6" s="428"/>
      <c r="SDX6" s="428"/>
      <c r="SDY6" s="428"/>
      <c r="SDZ6" s="428"/>
      <c r="SEA6" s="428"/>
      <c r="SEB6" s="428"/>
      <c r="SEC6" s="428"/>
      <c r="SED6" s="428"/>
      <c r="SEE6" s="428"/>
      <c r="SEF6" s="428"/>
      <c r="SEG6" s="428"/>
      <c r="SEH6" s="428"/>
      <c r="SEI6" s="428"/>
      <c r="SEJ6" s="428"/>
      <c r="SEK6" s="428"/>
      <c r="SEL6" s="428"/>
      <c r="SEM6" s="428"/>
      <c r="SEN6" s="428"/>
      <c r="SEO6" s="428"/>
      <c r="SEP6" s="428"/>
      <c r="SEQ6" s="428"/>
      <c r="SER6" s="428"/>
      <c r="SES6" s="428"/>
      <c r="SET6" s="428"/>
      <c r="SEU6" s="428"/>
      <c r="SEV6" s="428"/>
      <c r="SEW6" s="428"/>
      <c r="SEX6" s="428"/>
      <c r="SEY6" s="428"/>
      <c r="SEZ6" s="428"/>
      <c r="SFA6" s="428"/>
      <c r="SFB6" s="428"/>
      <c r="SFC6" s="428"/>
      <c r="SFD6" s="428"/>
      <c r="SFE6" s="428"/>
      <c r="SFF6" s="428"/>
      <c r="SFG6" s="428"/>
      <c r="SFH6" s="428"/>
      <c r="SFI6" s="428"/>
      <c r="SFJ6" s="428"/>
      <c r="SFK6" s="428"/>
      <c r="SFL6" s="428"/>
      <c r="SFM6" s="428"/>
      <c r="SFN6" s="428"/>
      <c r="SFO6" s="428"/>
      <c r="SFP6" s="428"/>
      <c r="SFQ6" s="428"/>
      <c r="SFR6" s="428"/>
      <c r="SFS6" s="428"/>
      <c r="SFT6" s="428"/>
      <c r="SFU6" s="428"/>
      <c r="SFV6" s="428"/>
      <c r="SFW6" s="428"/>
      <c r="SFX6" s="428"/>
      <c r="SFY6" s="428"/>
      <c r="SFZ6" s="428"/>
      <c r="SGA6" s="428"/>
      <c r="SGB6" s="428"/>
      <c r="SGC6" s="428"/>
      <c r="SGD6" s="428"/>
      <c r="SGE6" s="428"/>
      <c r="SGF6" s="428"/>
      <c r="SGG6" s="428"/>
      <c r="SGH6" s="428"/>
      <c r="SGI6" s="428"/>
      <c r="SGJ6" s="428"/>
      <c r="SGK6" s="428"/>
      <c r="SGL6" s="428"/>
      <c r="SGM6" s="428"/>
      <c r="SGN6" s="428"/>
      <c r="SGO6" s="428"/>
      <c r="SGP6" s="428"/>
      <c r="SGQ6" s="428"/>
      <c r="SGR6" s="428"/>
      <c r="SGS6" s="428"/>
      <c r="SGT6" s="428"/>
      <c r="SGU6" s="428"/>
      <c r="SGV6" s="428"/>
      <c r="SGW6" s="428"/>
      <c r="SGX6" s="428"/>
      <c r="SGY6" s="428"/>
      <c r="SGZ6" s="428"/>
      <c r="SHA6" s="428"/>
      <c r="SHB6" s="428"/>
      <c r="SHC6" s="428"/>
      <c r="SHD6" s="428"/>
      <c r="SHE6" s="428"/>
      <c r="SHF6" s="428"/>
      <c r="SHG6" s="428"/>
      <c r="SHH6" s="428"/>
      <c r="SHI6" s="428"/>
      <c r="SHJ6" s="428"/>
      <c r="SHK6" s="428"/>
      <c r="SHL6" s="428"/>
      <c r="SHM6" s="428"/>
      <c r="SHN6" s="428"/>
      <c r="SHO6" s="428"/>
      <c r="SHP6" s="428"/>
      <c r="SHQ6" s="428"/>
      <c r="SHR6" s="428"/>
      <c r="SHS6" s="428"/>
      <c r="SHT6" s="428"/>
      <c r="SHU6" s="428"/>
      <c r="SHV6" s="428"/>
      <c r="SHW6" s="428"/>
      <c r="SHX6" s="428"/>
      <c r="SHY6" s="428"/>
      <c r="SHZ6" s="428"/>
      <c r="SIA6" s="428"/>
      <c r="SIB6" s="428"/>
      <c r="SIC6" s="428"/>
      <c r="SID6" s="428"/>
      <c r="SIE6" s="428"/>
      <c r="SIF6" s="428"/>
      <c r="SIG6" s="428"/>
      <c r="SIH6" s="428"/>
      <c r="SII6" s="428"/>
      <c r="SIJ6" s="428"/>
      <c r="SIK6" s="428"/>
      <c r="SIL6" s="428"/>
      <c r="SIM6" s="428"/>
      <c r="SIN6" s="428"/>
      <c r="SIO6" s="428"/>
      <c r="SIP6" s="428"/>
      <c r="SIQ6" s="428"/>
      <c r="SIR6" s="428"/>
      <c r="SIS6" s="428"/>
      <c r="SIT6" s="428"/>
      <c r="SIU6" s="428"/>
      <c r="SIV6" s="428"/>
      <c r="SIW6" s="428"/>
      <c r="SIX6" s="428"/>
      <c r="SIY6" s="428"/>
      <c r="SIZ6" s="428"/>
      <c r="SJA6" s="428"/>
      <c r="SJB6" s="428"/>
      <c r="SJC6" s="428"/>
      <c r="SJD6" s="428"/>
      <c r="SJE6" s="428"/>
      <c r="SJF6" s="428"/>
      <c r="SJG6" s="428"/>
      <c r="SJH6" s="428"/>
      <c r="SJI6" s="428"/>
      <c r="SJJ6" s="428"/>
      <c r="SJK6" s="428"/>
      <c r="SJL6" s="428"/>
      <c r="SJM6" s="428"/>
      <c r="SJN6" s="428"/>
      <c r="SJO6" s="428"/>
      <c r="SJP6" s="428"/>
      <c r="SJQ6" s="428"/>
      <c r="SJR6" s="428"/>
      <c r="SJS6" s="428"/>
      <c r="SJT6" s="428"/>
      <c r="SJU6" s="428"/>
      <c r="SJV6" s="428"/>
      <c r="SJW6" s="428"/>
      <c r="SJX6" s="428"/>
      <c r="SJY6" s="428"/>
      <c r="SJZ6" s="428"/>
      <c r="SKA6" s="428"/>
      <c r="SKB6" s="428"/>
      <c r="SKC6" s="428"/>
      <c r="SKD6" s="428"/>
      <c r="SKE6" s="428"/>
      <c r="SKF6" s="428"/>
      <c r="SKG6" s="428"/>
      <c r="SKH6" s="428"/>
      <c r="SKI6" s="428"/>
      <c r="SKJ6" s="428"/>
      <c r="SKK6" s="428"/>
      <c r="SKL6" s="428"/>
      <c r="SKM6" s="428"/>
      <c r="SKN6" s="428"/>
      <c r="SKO6" s="428"/>
      <c r="SKP6" s="428"/>
      <c r="SKQ6" s="428"/>
      <c r="SKR6" s="428"/>
      <c r="SKS6" s="428"/>
      <c r="SKT6" s="428"/>
      <c r="SKU6" s="428"/>
      <c r="SKV6" s="428"/>
      <c r="SKW6" s="428"/>
      <c r="SKX6" s="428"/>
      <c r="SKY6" s="428"/>
      <c r="SKZ6" s="428"/>
      <c r="SLA6" s="428"/>
      <c r="SLB6" s="428"/>
      <c r="SLC6" s="428"/>
      <c r="SLD6" s="428"/>
      <c r="SLE6" s="428"/>
      <c r="SLF6" s="428"/>
      <c r="SLG6" s="428"/>
      <c r="SLH6" s="428"/>
      <c r="SLI6" s="428"/>
      <c r="SLJ6" s="428"/>
      <c r="SLK6" s="428"/>
      <c r="SLL6" s="428"/>
      <c r="SLM6" s="428"/>
      <c r="SLN6" s="428"/>
      <c r="SLO6" s="428"/>
      <c r="SLP6" s="428"/>
      <c r="SLQ6" s="428"/>
      <c r="SLR6" s="428"/>
      <c r="SLS6" s="428"/>
      <c r="SLT6" s="428"/>
      <c r="SLU6" s="428"/>
      <c r="SLV6" s="428"/>
      <c r="SLW6" s="428"/>
      <c r="SLX6" s="428"/>
      <c r="SLY6" s="428"/>
      <c r="SLZ6" s="428"/>
      <c r="SMA6" s="428"/>
      <c r="SMB6" s="428"/>
      <c r="SMC6" s="428"/>
      <c r="SMD6" s="428"/>
      <c r="SME6" s="428"/>
      <c r="SMF6" s="428"/>
      <c r="SMG6" s="428"/>
      <c r="SMH6" s="428"/>
      <c r="SMI6" s="428"/>
      <c r="SMJ6" s="428"/>
      <c r="SMK6" s="428"/>
      <c r="SML6" s="428"/>
      <c r="SMM6" s="428"/>
      <c r="SMN6" s="428"/>
      <c r="SMO6" s="428"/>
      <c r="SMP6" s="428"/>
      <c r="SMQ6" s="428"/>
      <c r="SMR6" s="428"/>
      <c r="SMS6" s="428"/>
      <c r="SMT6" s="428"/>
      <c r="SMU6" s="428"/>
      <c r="SMV6" s="428"/>
      <c r="SMW6" s="428"/>
      <c r="SMX6" s="428"/>
      <c r="SMY6" s="428"/>
      <c r="SMZ6" s="428"/>
      <c r="SNA6" s="428"/>
      <c r="SNB6" s="428"/>
      <c r="SNC6" s="428"/>
      <c r="SND6" s="428"/>
      <c r="SNE6" s="428"/>
      <c r="SNF6" s="428"/>
      <c r="SNG6" s="428"/>
      <c r="SNH6" s="428"/>
      <c r="SNI6" s="428"/>
      <c r="SNJ6" s="428"/>
      <c r="SNK6" s="428"/>
      <c r="SNL6" s="428"/>
      <c r="SNM6" s="428"/>
      <c r="SNN6" s="428"/>
      <c r="SNO6" s="428"/>
      <c r="SNP6" s="428"/>
      <c r="SNQ6" s="428"/>
      <c r="SNR6" s="428"/>
      <c r="SNS6" s="428"/>
      <c r="SNT6" s="428"/>
      <c r="SNU6" s="428"/>
      <c r="SNV6" s="428"/>
      <c r="SNW6" s="428"/>
      <c r="SNX6" s="428"/>
      <c r="SNY6" s="428"/>
      <c r="SNZ6" s="428"/>
      <c r="SOA6" s="428"/>
      <c r="SOB6" s="428"/>
      <c r="SOC6" s="428"/>
      <c r="SOD6" s="428"/>
      <c r="SOE6" s="428"/>
      <c r="SOF6" s="428"/>
      <c r="SOG6" s="428"/>
      <c r="SOH6" s="428"/>
      <c r="SOI6" s="428"/>
      <c r="SOJ6" s="428"/>
      <c r="SOK6" s="428"/>
      <c r="SOL6" s="428"/>
      <c r="SOM6" s="428"/>
      <c r="SON6" s="428"/>
      <c r="SOO6" s="428"/>
      <c r="SOP6" s="428"/>
      <c r="SOQ6" s="428"/>
      <c r="SOR6" s="428"/>
      <c r="SOS6" s="428"/>
      <c r="SOT6" s="428"/>
      <c r="SOU6" s="428"/>
      <c r="SOV6" s="428"/>
      <c r="SOW6" s="428"/>
      <c r="SOX6" s="428"/>
      <c r="SOY6" s="428"/>
      <c r="SOZ6" s="428"/>
      <c r="SPA6" s="428"/>
      <c r="SPB6" s="428"/>
      <c r="SPC6" s="428"/>
      <c r="SPD6" s="428"/>
      <c r="SPE6" s="428"/>
      <c r="SPF6" s="428"/>
      <c r="SPG6" s="428"/>
      <c r="SPH6" s="428"/>
      <c r="SPI6" s="428"/>
      <c r="SPJ6" s="428"/>
      <c r="SPK6" s="428"/>
      <c r="SPL6" s="428"/>
      <c r="SPM6" s="428"/>
      <c r="SPN6" s="428"/>
      <c r="SPO6" s="428"/>
      <c r="SPP6" s="428"/>
      <c r="SPQ6" s="428"/>
      <c r="SPR6" s="428"/>
      <c r="SPS6" s="428"/>
      <c r="SPT6" s="428"/>
      <c r="SPU6" s="428"/>
      <c r="SPV6" s="428"/>
      <c r="SPW6" s="428"/>
      <c r="SPX6" s="428"/>
      <c r="SPY6" s="428"/>
      <c r="SPZ6" s="428"/>
      <c r="SQA6" s="428"/>
      <c r="SQB6" s="428"/>
      <c r="SQC6" s="428"/>
      <c r="SQD6" s="428"/>
      <c r="SQE6" s="428"/>
      <c r="SQF6" s="428"/>
      <c r="SQG6" s="428"/>
      <c r="SQH6" s="428"/>
      <c r="SQI6" s="428"/>
      <c r="SQJ6" s="428"/>
      <c r="SQK6" s="428"/>
      <c r="SQL6" s="428"/>
      <c r="SQM6" s="428"/>
      <c r="SQN6" s="428"/>
      <c r="SQO6" s="428"/>
      <c r="SQP6" s="428"/>
      <c r="SQQ6" s="428"/>
      <c r="SQR6" s="428"/>
      <c r="SQS6" s="428"/>
      <c r="SQT6" s="428"/>
      <c r="SQU6" s="428"/>
      <c r="SQV6" s="428"/>
      <c r="SQW6" s="428"/>
      <c r="SQX6" s="428"/>
      <c r="SQY6" s="428"/>
      <c r="SQZ6" s="428"/>
      <c r="SRA6" s="428"/>
      <c r="SRB6" s="428"/>
      <c r="SRC6" s="428"/>
      <c r="SRD6" s="428"/>
      <c r="SRE6" s="428"/>
      <c r="SRF6" s="428"/>
      <c r="SRG6" s="428"/>
      <c r="SRH6" s="428"/>
      <c r="SRI6" s="428"/>
      <c r="SRJ6" s="428"/>
      <c r="SRK6" s="428"/>
      <c r="SRL6" s="428"/>
      <c r="SRM6" s="428"/>
      <c r="SRN6" s="428"/>
      <c r="SRO6" s="428"/>
      <c r="SRP6" s="428"/>
      <c r="SRQ6" s="428"/>
      <c r="SRR6" s="428"/>
      <c r="SRS6" s="428"/>
      <c r="SRT6" s="428"/>
      <c r="SRU6" s="428"/>
      <c r="SRV6" s="428"/>
      <c r="SRW6" s="428"/>
      <c r="SRX6" s="428"/>
      <c r="SRY6" s="428"/>
      <c r="SRZ6" s="428"/>
      <c r="SSA6" s="428"/>
      <c r="SSB6" s="428"/>
      <c r="SSC6" s="428"/>
      <c r="SSD6" s="428"/>
      <c r="SSE6" s="428"/>
      <c r="SSF6" s="428"/>
      <c r="SSG6" s="428"/>
      <c r="SSH6" s="428"/>
      <c r="SSI6" s="428"/>
      <c r="SSJ6" s="428"/>
      <c r="SSK6" s="428"/>
      <c r="SSL6" s="428"/>
      <c r="SSM6" s="428"/>
      <c r="SSN6" s="428"/>
      <c r="SSO6" s="428"/>
      <c r="SSP6" s="428"/>
      <c r="SSQ6" s="428"/>
      <c r="SSR6" s="428"/>
      <c r="SSS6" s="428"/>
      <c r="SST6" s="428"/>
      <c r="SSU6" s="428"/>
      <c r="SSV6" s="428"/>
      <c r="SSW6" s="428"/>
      <c r="SSX6" s="428"/>
      <c r="SSY6" s="428"/>
      <c r="SSZ6" s="428"/>
      <c r="STA6" s="428"/>
      <c r="STB6" s="428"/>
      <c r="STC6" s="428"/>
      <c r="STD6" s="428"/>
      <c r="STE6" s="428"/>
      <c r="STF6" s="428"/>
      <c r="STG6" s="428"/>
      <c r="STH6" s="428"/>
      <c r="STI6" s="428"/>
      <c r="STJ6" s="428"/>
      <c r="STK6" s="428"/>
      <c r="STL6" s="428"/>
      <c r="STM6" s="428"/>
      <c r="STN6" s="428"/>
      <c r="STO6" s="428"/>
      <c r="STP6" s="428"/>
      <c r="STQ6" s="428"/>
      <c r="STR6" s="428"/>
      <c r="STS6" s="428"/>
      <c r="STT6" s="428"/>
      <c r="STU6" s="428"/>
      <c r="STV6" s="428"/>
      <c r="STW6" s="428"/>
      <c r="STX6" s="428"/>
      <c r="STY6" s="428"/>
      <c r="STZ6" s="428"/>
      <c r="SUA6" s="428"/>
      <c r="SUB6" s="428"/>
      <c r="SUC6" s="428"/>
      <c r="SUD6" s="428"/>
      <c r="SUE6" s="428"/>
      <c r="SUF6" s="428"/>
      <c r="SUG6" s="428"/>
      <c r="SUH6" s="428"/>
      <c r="SUI6" s="428"/>
      <c r="SUJ6" s="428"/>
      <c r="SUK6" s="428"/>
      <c r="SUL6" s="428"/>
      <c r="SUM6" s="428"/>
      <c r="SUN6" s="428"/>
      <c r="SUO6" s="428"/>
      <c r="SUP6" s="428"/>
      <c r="SUQ6" s="428"/>
      <c r="SUR6" s="428"/>
      <c r="SUS6" s="428"/>
      <c r="SUT6" s="428"/>
      <c r="SUU6" s="428"/>
      <c r="SUV6" s="428"/>
      <c r="SUW6" s="428"/>
      <c r="SUX6" s="428"/>
      <c r="SUY6" s="428"/>
      <c r="SUZ6" s="428"/>
      <c r="SVA6" s="428"/>
      <c r="SVB6" s="428"/>
      <c r="SVC6" s="428"/>
      <c r="SVD6" s="428"/>
      <c r="SVE6" s="428"/>
      <c r="SVF6" s="428"/>
      <c r="SVG6" s="428"/>
      <c r="SVH6" s="428"/>
      <c r="SVI6" s="428"/>
      <c r="SVJ6" s="428"/>
      <c r="SVK6" s="428"/>
      <c r="SVL6" s="428"/>
      <c r="SVM6" s="428"/>
      <c r="SVN6" s="428"/>
      <c r="SVO6" s="428"/>
      <c r="SVP6" s="428"/>
      <c r="SVQ6" s="428"/>
      <c r="SVR6" s="428"/>
      <c r="SVS6" s="428"/>
      <c r="SVT6" s="428"/>
      <c r="SVU6" s="428"/>
      <c r="SVV6" s="428"/>
      <c r="SVW6" s="428"/>
      <c r="SVX6" s="428"/>
      <c r="SVY6" s="428"/>
      <c r="SVZ6" s="428"/>
      <c r="SWA6" s="428"/>
      <c r="SWB6" s="428"/>
      <c r="SWC6" s="428"/>
      <c r="SWD6" s="428"/>
      <c r="SWE6" s="428"/>
      <c r="SWF6" s="428"/>
      <c r="SWG6" s="428"/>
      <c r="SWH6" s="428"/>
      <c r="SWI6" s="428"/>
      <c r="SWJ6" s="428"/>
      <c r="SWK6" s="428"/>
      <c r="SWL6" s="428"/>
      <c r="SWM6" s="428"/>
      <c r="SWN6" s="428"/>
      <c r="SWO6" s="428"/>
      <c r="SWP6" s="428"/>
      <c r="SWQ6" s="428"/>
      <c r="SWR6" s="428"/>
      <c r="SWS6" s="428"/>
      <c r="SWT6" s="428"/>
      <c r="SWU6" s="428"/>
      <c r="SWV6" s="428"/>
      <c r="SWW6" s="428"/>
      <c r="SWX6" s="428"/>
      <c r="SWY6" s="428"/>
      <c r="SWZ6" s="428"/>
      <c r="SXA6" s="428"/>
      <c r="SXB6" s="428"/>
      <c r="SXC6" s="428"/>
      <c r="SXD6" s="428"/>
      <c r="SXE6" s="428"/>
      <c r="SXF6" s="428"/>
      <c r="SXG6" s="428"/>
      <c r="SXH6" s="428"/>
      <c r="SXI6" s="428"/>
      <c r="SXJ6" s="428"/>
      <c r="SXK6" s="428"/>
      <c r="SXL6" s="428"/>
      <c r="SXM6" s="428"/>
      <c r="SXN6" s="428"/>
      <c r="SXO6" s="428"/>
      <c r="SXP6" s="428"/>
      <c r="SXQ6" s="428"/>
      <c r="SXR6" s="428"/>
      <c r="SXS6" s="428"/>
      <c r="SXT6" s="428"/>
      <c r="SXU6" s="428"/>
      <c r="SXV6" s="428"/>
      <c r="SXW6" s="428"/>
      <c r="SXX6" s="428"/>
      <c r="SXY6" s="428"/>
      <c r="SXZ6" s="428"/>
      <c r="SYA6" s="428"/>
      <c r="SYB6" s="428"/>
      <c r="SYC6" s="428"/>
      <c r="SYD6" s="428"/>
      <c r="SYE6" s="428"/>
      <c r="SYF6" s="428"/>
      <c r="SYG6" s="428"/>
      <c r="SYH6" s="428"/>
      <c r="SYI6" s="428"/>
      <c r="SYJ6" s="428"/>
      <c r="SYK6" s="428"/>
      <c r="SYL6" s="428"/>
      <c r="SYM6" s="428"/>
      <c r="SYN6" s="428"/>
      <c r="SYO6" s="428"/>
      <c r="SYP6" s="428"/>
      <c r="SYQ6" s="428"/>
      <c r="SYR6" s="428"/>
      <c r="SYS6" s="428"/>
      <c r="SYT6" s="428"/>
      <c r="SYU6" s="428"/>
      <c r="SYV6" s="428"/>
      <c r="SYW6" s="428"/>
      <c r="SYX6" s="428"/>
      <c r="SYY6" s="428"/>
      <c r="SYZ6" s="428"/>
      <c r="SZA6" s="428"/>
      <c r="SZB6" s="428"/>
      <c r="SZC6" s="428"/>
      <c r="SZD6" s="428"/>
      <c r="SZE6" s="428"/>
      <c r="SZF6" s="428"/>
      <c r="SZG6" s="428"/>
      <c r="SZH6" s="428"/>
      <c r="SZI6" s="428"/>
      <c r="SZJ6" s="428"/>
      <c r="SZK6" s="428"/>
      <c r="SZL6" s="428"/>
      <c r="SZM6" s="428"/>
      <c r="SZN6" s="428"/>
      <c r="SZO6" s="428"/>
      <c r="SZP6" s="428"/>
      <c r="SZQ6" s="428"/>
      <c r="SZR6" s="428"/>
      <c r="SZS6" s="428"/>
      <c r="SZT6" s="428"/>
      <c r="SZU6" s="428"/>
      <c r="SZV6" s="428"/>
      <c r="SZW6" s="428"/>
      <c r="SZX6" s="428"/>
      <c r="SZY6" s="428"/>
      <c r="SZZ6" s="428"/>
      <c r="TAA6" s="428"/>
      <c r="TAB6" s="428"/>
      <c r="TAC6" s="428"/>
      <c r="TAD6" s="428"/>
      <c r="TAE6" s="428"/>
      <c r="TAF6" s="428"/>
      <c r="TAG6" s="428"/>
      <c r="TAH6" s="428"/>
      <c r="TAI6" s="428"/>
      <c r="TAJ6" s="428"/>
      <c r="TAK6" s="428"/>
      <c r="TAL6" s="428"/>
      <c r="TAM6" s="428"/>
      <c r="TAN6" s="428"/>
      <c r="TAO6" s="428"/>
      <c r="TAP6" s="428"/>
      <c r="TAQ6" s="428"/>
      <c r="TAR6" s="428"/>
      <c r="TAS6" s="428"/>
      <c r="TAT6" s="428"/>
      <c r="TAU6" s="428"/>
      <c r="TAV6" s="428"/>
      <c r="TAW6" s="428"/>
      <c r="TAX6" s="428"/>
      <c r="TAY6" s="428"/>
      <c r="TAZ6" s="428"/>
      <c r="TBA6" s="428"/>
      <c r="TBB6" s="428"/>
      <c r="TBC6" s="428"/>
      <c r="TBD6" s="428"/>
      <c r="TBE6" s="428"/>
      <c r="TBF6" s="428"/>
      <c r="TBG6" s="428"/>
      <c r="TBH6" s="428"/>
      <c r="TBI6" s="428"/>
      <c r="TBJ6" s="428"/>
      <c r="TBK6" s="428"/>
      <c r="TBL6" s="428"/>
      <c r="TBM6" s="428"/>
      <c r="TBN6" s="428"/>
      <c r="TBO6" s="428"/>
      <c r="TBP6" s="428"/>
      <c r="TBQ6" s="428"/>
      <c r="TBR6" s="428"/>
      <c r="TBS6" s="428"/>
      <c r="TBT6" s="428"/>
      <c r="TBU6" s="428"/>
      <c r="TBV6" s="428"/>
      <c r="TBW6" s="428"/>
      <c r="TBX6" s="428"/>
      <c r="TBY6" s="428"/>
      <c r="TBZ6" s="428"/>
      <c r="TCA6" s="428"/>
      <c r="TCB6" s="428"/>
      <c r="TCC6" s="428"/>
      <c r="TCD6" s="428"/>
      <c r="TCE6" s="428"/>
      <c r="TCF6" s="428"/>
      <c r="TCG6" s="428"/>
      <c r="TCH6" s="428"/>
      <c r="TCI6" s="428"/>
      <c r="TCJ6" s="428"/>
      <c r="TCK6" s="428"/>
      <c r="TCL6" s="428"/>
      <c r="TCM6" s="428"/>
      <c r="TCN6" s="428"/>
      <c r="TCO6" s="428"/>
      <c r="TCP6" s="428"/>
      <c r="TCQ6" s="428"/>
      <c r="TCR6" s="428"/>
      <c r="TCS6" s="428"/>
      <c r="TCT6" s="428"/>
      <c r="TCU6" s="428"/>
      <c r="TCV6" s="428"/>
      <c r="TCW6" s="428"/>
      <c r="TCX6" s="428"/>
      <c r="TCY6" s="428"/>
      <c r="TCZ6" s="428"/>
      <c r="TDA6" s="428"/>
      <c r="TDB6" s="428"/>
      <c r="TDC6" s="428"/>
      <c r="TDD6" s="428"/>
      <c r="TDE6" s="428"/>
      <c r="TDF6" s="428"/>
      <c r="TDG6" s="428"/>
      <c r="TDH6" s="428"/>
      <c r="TDI6" s="428"/>
      <c r="TDJ6" s="428"/>
      <c r="TDK6" s="428"/>
      <c r="TDL6" s="428"/>
      <c r="TDM6" s="428"/>
      <c r="TDN6" s="428"/>
      <c r="TDO6" s="428"/>
      <c r="TDP6" s="428"/>
      <c r="TDQ6" s="428"/>
      <c r="TDR6" s="428"/>
      <c r="TDS6" s="428"/>
      <c r="TDT6" s="428"/>
      <c r="TDU6" s="428"/>
      <c r="TDV6" s="428"/>
      <c r="TDW6" s="428"/>
      <c r="TDX6" s="428"/>
      <c r="TDY6" s="428"/>
      <c r="TDZ6" s="428"/>
      <c r="TEA6" s="428"/>
      <c r="TEB6" s="428"/>
      <c r="TEC6" s="428"/>
      <c r="TED6" s="428"/>
      <c r="TEE6" s="428"/>
      <c r="TEF6" s="428"/>
      <c r="TEG6" s="428"/>
      <c r="TEH6" s="428"/>
      <c r="TEI6" s="428"/>
      <c r="TEJ6" s="428"/>
      <c r="TEK6" s="428"/>
      <c r="TEL6" s="428"/>
      <c r="TEM6" s="428"/>
      <c r="TEN6" s="428"/>
      <c r="TEO6" s="428"/>
      <c r="TEP6" s="428"/>
      <c r="TEQ6" s="428"/>
      <c r="TER6" s="428"/>
      <c r="TES6" s="428"/>
      <c r="TET6" s="428"/>
      <c r="TEU6" s="428"/>
      <c r="TEV6" s="428"/>
      <c r="TEW6" s="428"/>
      <c r="TEX6" s="428"/>
      <c r="TEY6" s="428"/>
      <c r="TEZ6" s="428"/>
      <c r="TFA6" s="428"/>
      <c r="TFB6" s="428"/>
      <c r="TFC6" s="428"/>
      <c r="TFD6" s="428"/>
      <c r="TFE6" s="428"/>
      <c r="TFF6" s="428"/>
      <c r="TFG6" s="428"/>
      <c r="TFH6" s="428"/>
      <c r="TFI6" s="428"/>
      <c r="TFJ6" s="428"/>
      <c r="TFK6" s="428"/>
      <c r="TFL6" s="428"/>
      <c r="TFM6" s="428"/>
      <c r="TFN6" s="428"/>
      <c r="TFO6" s="428"/>
      <c r="TFP6" s="428"/>
      <c r="TFQ6" s="428"/>
      <c r="TFR6" s="428"/>
      <c r="TFS6" s="428"/>
      <c r="TFT6" s="428"/>
      <c r="TFU6" s="428"/>
      <c r="TFV6" s="428"/>
      <c r="TFW6" s="428"/>
      <c r="TFX6" s="428"/>
      <c r="TFY6" s="428"/>
      <c r="TFZ6" s="428"/>
      <c r="TGA6" s="428"/>
      <c r="TGB6" s="428"/>
      <c r="TGC6" s="428"/>
      <c r="TGD6" s="428"/>
      <c r="TGE6" s="428"/>
      <c r="TGF6" s="428"/>
      <c r="TGG6" s="428"/>
      <c r="TGH6" s="428"/>
      <c r="TGI6" s="428"/>
      <c r="TGJ6" s="428"/>
      <c r="TGK6" s="428"/>
      <c r="TGL6" s="428"/>
      <c r="TGM6" s="428"/>
      <c r="TGN6" s="428"/>
      <c r="TGO6" s="428"/>
      <c r="TGP6" s="428"/>
      <c r="TGQ6" s="428"/>
      <c r="TGR6" s="428"/>
      <c r="TGS6" s="428"/>
      <c r="TGT6" s="428"/>
      <c r="TGU6" s="428"/>
      <c r="TGV6" s="428"/>
      <c r="TGW6" s="428"/>
      <c r="TGX6" s="428"/>
      <c r="TGY6" s="428"/>
      <c r="TGZ6" s="428"/>
      <c r="THA6" s="428"/>
      <c r="THB6" s="428"/>
      <c r="THC6" s="428"/>
      <c r="THD6" s="428"/>
      <c r="THE6" s="428"/>
      <c r="THF6" s="428"/>
      <c r="THG6" s="428"/>
      <c r="THH6" s="428"/>
      <c r="THI6" s="428"/>
      <c r="THJ6" s="428"/>
      <c r="THK6" s="428"/>
      <c r="THL6" s="428"/>
      <c r="THM6" s="428"/>
      <c r="THN6" s="428"/>
      <c r="THO6" s="428"/>
      <c r="THP6" s="428"/>
      <c r="THQ6" s="428"/>
      <c r="THR6" s="428"/>
      <c r="THS6" s="428"/>
      <c r="THT6" s="428"/>
      <c r="THU6" s="428"/>
      <c r="THV6" s="428"/>
      <c r="THW6" s="428"/>
      <c r="THX6" s="428"/>
      <c r="THY6" s="428"/>
      <c r="THZ6" s="428"/>
      <c r="TIA6" s="428"/>
      <c r="TIB6" s="428"/>
      <c r="TIC6" s="428"/>
      <c r="TID6" s="428"/>
      <c r="TIE6" s="428"/>
      <c r="TIF6" s="428"/>
      <c r="TIG6" s="428"/>
      <c r="TIH6" s="428"/>
      <c r="TII6" s="428"/>
      <c r="TIJ6" s="428"/>
      <c r="TIK6" s="428"/>
      <c r="TIL6" s="428"/>
      <c r="TIM6" s="428"/>
      <c r="TIN6" s="428"/>
      <c r="TIO6" s="428"/>
      <c r="TIP6" s="428"/>
      <c r="TIQ6" s="428"/>
      <c r="TIR6" s="428"/>
      <c r="TIS6" s="428"/>
      <c r="TIT6" s="428"/>
      <c r="TIU6" s="428"/>
      <c r="TIV6" s="428"/>
      <c r="TIW6" s="428"/>
      <c r="TIX6" s="428"/>
      <c r="TIY6" s="428"/>
      <c r="TIZ6" s="428"/>
      <c r="TJA6" s="428"/>
      <c r="TJB6" s="428"/>
      <c r="TJC6" s="428"/>
      <c r="TJD6" s="428"/>
      <c r="TJE6" s="428"/>
      <c r="TJF6" s="428"/>
      <c r="TJG6" s="428"/>
      <c r="TJH6" s="428"/>
      <c r="TJI6" s="428"/>
      <c r="TJJ6" s="428"/>
      <c r="TJK6" s="428"/>
      <c r="TJL6" s="428"/>
      <c r="TJM6" s="428"/>
      <c r="TJN6" s="428"/>
      <c r="TJO6" s="428"/>
      <c r="TJP6" s="428"/>
      <c r="TJQ6" s="428"/>
      <c r="TJR6" s="428"/>
      <c r="TJS6" s="428"/>
      <c r="TJT6" s="428"/>
      <c r="TJU6" s="428"/>
      <c r="TJV6" s="428"/>
      <c r="TJW6" s="428"/>
      <c r="TJX6" s="428"/>
      <c r="TJY6" s="428"/>
      <c r="TJZ6" s="428"/>
      <c r="TKA6" s="428"/>
      <c r="TKB6" s="428"/>
      <c r="TKC6" s="428"/>
      <c r="TKD6" s="428"/>
      <c r="TKE6" s="428"/>
      <c r="TKF6" s="428"/>
      <c r="TKG6" s="428"/>
      <c r="TKH6" s="428"/>
      <c r="TKI6" s="428"/>
      <c r="TKJ6" s="428"/>
      <c r="TKK6" s="428"/>
      <c r="TKL6" s="428"/>
      <c r="TKM6" s="428"/>
      <c r="TKN6" s="428"/>
      <c r="TKO6" s="428"/>
      <c r="TKP6" s="428"/>
      <c r="TKQ6" s="428"/>
      <c r="TKR6" s="428"/>
      <c r="TKS6" s="428"/>
      <c r="TKT6" s="428"/>
      <c r="TKU6" s="428"/>
      <c r="TKV6" s="428"/>
      <c r="TKW6" s="428"/>
      <c r="TKX6" s="428"/>
      <c r="TKY6" s="428"/>
      <c r="TKZ6" s="428"/>
      <c r="TLA6" s="428"/>
      <c r="TLB6" s="428"/>
      <c r="TLC6" s="428"/>
      <c r="TLD6" s="428"/>
      <c r="TLE6" s="428"/>
      <c r="TLF6" s="428"/>
      <c r="TLG6" s="428"/>
      <c r="TLH6" s="428"/>
      <c r="TLI6" s="428"/>
      <c r="TLJ6" s="428"/>
      <c r="TLK6" s="428"/>
      <c r="TLL6" s="428"/>
      <c r="TLM6" s="428"/>
      <c r="TLN6" s="428"/>
      <c r="TLO6" s="428"/>
      <c r="TLP6" s="428"/>
      <c r="TLQ6" s="428"/>
      <c r="TLR6" s="428"/>
      <c r="TLS6" s="428"/>
      <c r="TLT6" s="428"/>
      <c r="TLU6" s="428"/>
      <c r="TLV6" s="428"/>
      <c r="TLW6" s="428"/>
      <c r="TLX6" s="428"/>
      <c r="TLY6" s="428"/>
      <c r="TLZ6" s="428"/>
      <c r="TMA6" s="428"/>
      <c r="TMB6" s="428"/>
      <c r="TMC6" s="428"/>
      <c r="TMD6" s="428"/>
      <c r="TME6" s="428"/>
      <c r="TMF6" s="428"/>
      <c r="TMG6" s="428"/>
      <c r="TMH6" s="428"/>
      <c r="TMI6" s="428"/>
      <c r="TMJ6" s="428"/>
      <c r="TMK6" s="428"/>
      <c r="TML6" s="428"/>
      <c r="TMM6" s="428"/>
      <c r="TMN6" s="428"/>
      <c r="TMO6" s="428"/>
      <c r="TMP6" s="428"/>
      <c r="TMQ6" s="428"/>
      <c r="TMR6" s="428"/>
      <c r="TMS6" s="428"/>
      <c r="TMT6" s="428"/>
      <c r="TMU6" s="428"/>
      <c r="TMV6" s="428"/>
      <c r="TMW6" s="428"/>
      <c r="TMX6" s="428"/>
      <c r="TMY6" s="428"/>
      <c r="TMZ6" s="428"/>
      <c r="TNA6" s="428"/>
      <c r="TNB6" s="428"/>
      <c r="TNC6" s="428"/>
      <c r="TND6" s="428"/>
      <c r="TNE6" s="428"/>
      <c r="TNF6" s="428"/>
      <c r="TNG6" s="428"/>
      <c r="TNH6" s="428"/>
      <c r="TNI6" s="428"/>
      <c r="TNJ6" s="428"/>
      <c r="TNK6" s="428"/>
      <c r="TNL6" s="428"/>
      <c r="TNM6" s="428"/>
      <c r="TNN6" s="428"/>
      <c r="TNO6" s="428"/>
      <c r="TNP6" s="428"/>
      <c r="TNQ6" s="428"/>
      <c r="TNR6" s="428"/>
      <c r="TNS6" s="428"/>
      <c r="TNT6" s="428"/>
      <c r="TNU6" s="428"/>
      <c r="TNV6" s="428"/>
      <c r="TNW6" s="428"/>
      <c r="TNX6" s="428"/>
      <c r="TNY6" s="428"/>
      <c r="TNZ6" s="428"/>
      <c r="TOA6" s="428"/>
      <c r="TOB6" s="428"/>
      <c r="TOC6" s="428"/>
      <c r="TOD6" s="428"/>
      <c r="TOE6" s="428"/>
      <c r="TOF6" s="428"/>
      <c r="TOG6" s="428"/>
      <c r="TOH6" s="428"/>
      <c r="TOI6" s="428"/>
      <c r="TOJ6" s="428"/>
      <c r="TOK6" s="428"/>
      <c r="TOL6" s="428"/>
      <c r="TOM6" s="428"/>
      <c r="TON6" s="428"/>
      <c r="TOO6" s="428"/>
      <c r="TOP6" s="428"/>
      <c r="TOQ6" s="428"/>
      <c r="TOR6" s="428"/>
      <c r="TOS6" s="428"/>
      <c r="TOT6" s="428"/>
      <c r="TOU6" s="428"/>
      <c r="TOV6" s="428"/>
      <c r="TOW6" s="428"/>
      <c r="TOX6" s="428"/>
      <c r="TOY6" s="428"/>
      <c r="TOZ6" s="428"/>
      <c r="TPA6" s="428"/>
      <c r="TPB6" s="428"/>
      <c r="TPC6" s="428"/>
      <c r="TPD6" s="428"/>
      <c r="TPE6" s="428"/>
      <c r="TPF6" s="428"/>
      <c r="TPG6" s="428"/>
      <c r="TPH6" s="428"/>
      <c r="TPI6" s="428"/>
      <c r="TPJ6" s="428"/>
      <c r="TPK6" s="428"/>
      <c r="TPL6" s="428"/>
      <c r="TPM6" s="428"/>
      <c r="TPN6" s="428"/>
      <c r="TPO6" s="428"/>
      <c r="TPP6" s="428"/>
      <c r="TPQ6" s="428"/>
      <c r="TPR6" s="428"/>
      <c r="TPS6" s="428"/>
      <c r="TPT6" s="428"/>
      <c r="TPU6" s="428"/>
      <c r="TPV6" s="428"/>
      <c r="TPW6" s="428"/>
      <c r="TPX6" s="428"/>
      <c r="TPY6" s="428"/>
      <c r="TPZ6" s="428"/>
      <c r="TQA6" s="428"/>
      <c r="TQB6" s="428"/>
      <c r="TQC6" s="428"/>
      <c r="TQD6" s="428"/>
      <c r="TQE6" s="428"/>
      <c r="TQF6" s="428"/>
      <c r="TQG6" s="428"/>
      <c r="TQH6" s="428"/>
      <c r="TQI6" s="428"/>
      <c r="TQJ6" s="428"/>
      <c r="TQK6" s="428"/>
      <c r="TQL6" s="428"/>
      <c r="TQM6" s="428"/>
      <c r="TQN6" s="428"/>
      <c r="TQO6" s="428"/>
      <c r="TQP6" s="428"/>
      <c r="TQQ6" s="428"/>
      <c r="TQR6" s="428"/>
      <c r="TQS6" s="428"/>
      <c r="TQT6" s="428"/>
      <c r="TQU6" s="428"/>
      <c r="TQV6" s="428"/>
      <c r="TQW6" s="428"/>
      <c r="TQX6" s="428"/>
      <c r="TQY6" s="428"/>
      <c r="TQZ6" s="428"/>
      <c r="TRA6" s="428"/>
      <c r="TRB6" s="428"/>
      <c r="TRC6" s="428"/>
      <c r="TRD6" s="428"/>
      <c r="TRE6" s="428"/>
      <c r="TRF6" s="428"/>
      <c r="TRG6" s="428"/>
      <c r="TRH6" s="428"/>
      <c r="TRI6" s="428"/>
      <c r="TRJ6" s="428"/>
      <c r="TRK6" s="428"/>
      <c r="TRL6" s="428"/>
      <c r="TRM6" s="428"/>
      <c r="TRN6" s="428"/>
      <c r="TRO6" s="428"/>
      <c r="TRP6" s="428"/>
      <c r="TRQ6" s="428"/>
      <c r="TRR6" s="428"/>
      <c r="TRS6" s="428"/>
      <c r="TRT6" s="428"/>
      <c r="TRU6" s="428"/>
      <c r="TRV6" s="428"/>
      <c r="TRW6" s="428"/>
      <c r="TRX6" s="428"/>
      <c r="TRY6" s="428"/>
      <c r="TRZ6" s="428"/>
      <c r="TSA6" s="428"/>
      <c r="TSB6" s="428"/>
      <c r="TSC6" s="428"/>
      <c r="TSD6" s="428"/>
      <c r="TSE6" s="428"/>
      <c r="TSF6" s="428"/>
      <c r="TSG6" s="428"/>
      <c r="TSH6" s="428"/>
      <c r="TSI6" s="428"/>
      <c r="TSJ6" s="428"/>
      <c r="TSK6" s="428"/>
      <c r="TSL6" s="428"/>
      <c r="TSM6" s="428"/>
      <c r="TSN6" s="428"/>
      <c r="TSO6" s="428"/>
      <c r="TSP6" s="428"/>
      <c r="TSQ6" s="428"/>
      <c r="TSR6" s="428"/>
      <c r="TSS6" s="428"/>
      <c r="TST6" s="428"/>
      <c r="TSU6" s="428"/>
      <c r="TSV6" s="428"/>
      <c r="TSW6" s="428"/>
      <c r="TSX6" s="428"/>
      <c r="TSY6" s="428"/>
      <c r="TSZ6" s="428"/>
      <c r="TTA6" s="428"/>
      <c r="TTB6" s="428"/>
      <c r="TTC6" s="428"/>
      <c r="TTD6" s="428"/>
      <c r="TTE6" s="428"/>
      <c r="TTF6" s="428"/>
      <c r="TTG6" s="428"/>
      <c r="TTH6" s="428"/>
      <c r="TTI6" s="428"/>
      <c r="TTJ6" s="428"/>
      <c r="TTK6" s="428"/>
      <c r="TTL6" s="428"/>
      <c r="TTM6" s="428"/>
      <c r="TTN6" s="428"/>
      <c r="TTO6" s="428"/>
      <c r="TTP6" s="428"/>
      <c r="TTQ6" s="428"/>
      <c r="TTR6" s="428"/>
      <c r="TTS6" s="428"/>
      <c r="TTT6" s="428"/>
      <c r="TTU6" s="428"/>
      <c r="TTV6" s="428"/>
      <c r="TTW6" s="428"/>
      <c r="TTX6" s="428"/>
      <c r="TTY6" s="428"/>
      <c r="TTZ6" s="428"/>
      <c r="TUA6" s="428"/>
      <c r="TUB6" s="428"/>
      <c r="TUC6" s="428"/>
      <c r="TUD6" s="428"/>
      <c r="TUE6" s="428"/>
      <c r="TUF6" s="428"/>
      <c r="TUG6" s="428"/>
      <c r="TUH6" s="428"/>
      <c r="TUI6" s="428"/>
      <c r="TUJ6" s="428"/>
      <c r="TUK6" s="428"/>
      <c r="TUL6" s="428"/>
      <c r="TUM6" s="428"/>
      <c r="TUN6" s="428"/>
      <c r="TUO6" s="428"/>
      <c r="TUP6" s="428"/>
      <c r="TUQ6" s="428"/>
      <c r="TUR6" s="428"/>
      <c r="TUS6" s="428"/>
      <c r="TUT6" s="428"/>
      <c r="TUU6" s="428"/>
      <c r="TUV6" s="428"/>
      <c r="TUW6" s="428"/>
      <c r="TUX6" s="428"/>
      <c r="TUY6" s="428"/>
      <c r="TUZ6" s="428"/>
      <c r="TVA6" s="428"/>
      <c r="TVB6" s="428"/>
      <c r="TVC6" s="428"/>
      <c r="TVD6" s="428"/>
      <c r="TVE6" s="428"/>
      <c r="TVF6" s="428"/>
      <c r="TVG6" s="428"/>
      <c r="TVH6" s="428"/>
      <c r="TVI6" s="428"/>
      <c r="TVJ6" s="428"/>
      <c r="TVK6" s="428"/>
      <c r="TVL6" s="428"/>
      <c r="TVM6" s="428"/>
      <c r="TVN6" s="428"/>
      <c r="TVO6" s="428"/>
      <c r="TVP6" s="428"/>
      <c r="TVQ6" s="428"/>
      <c r="TVR6" s="428"/>
      <c r="TVS6" s="428"/>
      <c r="TVT6" s="428"/>
      <c r="TVU6" s="428"/>
      <c r="TVV6" s="428"/>
      <c r="TVW6" s="428"/>
      <c r="TVX6" s="428"/>
      <c r="TVY6" s="428"/>
      <c r="TVZ6" s="428"/>
      <c r="TWA6" s="428"/>
      <c r="TWB6" s="428"/>
      <c r="TWC6" s="428"/>
      <c r="TWD6" s="428"/>
      <c r="TWE6" s="428"/>
      <c r="TWF6" s="428"/>
      <c r="TWG6" s="428"/>
      <c r="TWH6" s="428"/>
      <c r="TWI6" s="428"/>
      <c r="TWJ6" s="428"/>
      <c r="TWK6" s="428"/>
      <c r="TWL6" s="428"/>
      <c r="TWM6" s="428"/>
      <c r="TWN6" s="428"/>
      <c r="TWO6" s="428"/>
      <c r="TWP6" s="428"/>
      <c r="TWQ6" s="428"/>
      <c r="TWR6" s="428"/>
      <c r="TWS6" s="428"/>
      <c r="TWT6" s="428"/>
      <c r="TWU6" s="428"/>
      <c r="TWV6" s="428"/>
      <c r="TWW6" s="428"/>
      <c r="TWX6" s="428"/>
      <c r="TWY6" s="428"/>
      <c r="TWZ6" s="428"/>
      <c r="TXA6" s="428"/>
      <c r="TXB6" s="428"/>
      <c r="TXC6" s="428"/>
      <c r="TXD6" s="428"/>
      <c r="TXE6" s="428"/>
      <c r="TXF6" s="428"/>
      <c r="TXG6" s="428"/>
      <c r="TXH6" s="428"/>
      <c r="TXI6" s="428"/>
      <c r="TXJ6" s="428"/>
      <c r="TXK6" s="428"/>
      <c r="TXL6" s="428"/>
      <c r="TXM6" s="428"/>
      <c r="TXN6" s="428"/>
      <c r="TXO6" s="428"/>
      <c r="TXP6" s="428"/>
      <c r="TXQ6" s="428"/>
      <c r="TXR6" s="428"/>
      <c r="TXS6" s="428"/>
      <c r="TXT6" s="428"/>
      <c r="TXU6" s="428"/>
      <c r="TXV6" s="428"/>
      <c r="TXW6" s="428"/>
      <c r="TXX6" s="428"/>
      <c r="TXY6" s="428"/>
      <c r="TXZ6" s="428"/>
      <c r="TYA6" s="428"/>
      <c r="TYB6" s="428"/>
      <c r="TYC6" s="428"/>
      <c r="TYD6" s="428"/>
      <c r="TYE6" s="428"/>
      <c r="TYF6" s="428"/>
      <c r="TYG6" s="428"/>
      <c r="TYH6" s="428"/>
      <c r="TYI6" s="428"/>
      <c r="TYJ6" s="428"/>
      <c r="TYK6" s="428"/>
      <c r="TYL6" s="428"/>
      <c r="TYM6" s="428"/>
      <c r="TYN6" s="428"/>
      <c r="TYO6" s="428"/>
      <c r="TYP6" s="428"/>
      <c r="TYQ6" s="428"/>
      <c r="TYR6" s="428"/>
      <c r="TYS6" s="428"/>
      <c r="TYT6" s="428"/>
      <c r="TYU6" s="428"/>
      <c r="TYV6" s="428"/>
      <c r="TYW6" s="428"/>
      <c r="TYX6" s="428"/>
      <c r="TYY6" s="428"/>
      <c r="TYZ6" s="428"/>
      <c r="TZA6" s="428"/>
      <c r="TZB6" s="428"/>
      <c r="TZC6" s="428"/>
      <c r="TZD6" s="428"/>
      <c r="TZE6" s="428"/>
      <c r="TZF6" s="428"/>
      <c r="TZG6" s="428"/>
      <c r="TZH6" s="428"/>
      <c r="TZI6" s="428"/>
      <c r="TZJ6" s="428"/>
      <c r="TZK6" s="428"/>
      <c r="TZL6" s="428"/>
      <c r="TZM6" s="428"/>
      <c r="TZN6" s="428"/>
      <c r="TZO6" s="428"/>
      <c r="TZP6" s="428"/>
      <c r="TZQ6" s="428"/>
      <c r="TZR6" s="428"/>
      <c r="TZS6" s="428"/>
      <c r="TZT6" s="428"/>
      <c r="TZU6" s="428"/>
      <c r="TZV6" s="428"/>
      <c r="TZW6" s="428"/>
      <c r="TZX6" s="428"/>
      <c r="TZY6" s="428"/>
      <c r="TZZ6" s="428"/>
      <c r="UAA6" s="428"/>
      <c r="UAB6" s="428"/>
      <c r="UAC6" s="428"/>
      <c r="UAD6" s="428"/>
      <c r="UAE6" s="428"/>
      <c r="UAF6" s="428"/>
      <c r="UAG6" s="428"/>
      <c r="UAH6" s="428"/>
      <c r="UAI6" s="428"/>
      <c r="UAJ6" s="428"/>
      <c r="UAK6" s="428"/>
      <c r="UAL6" s="428"/>
      <c r="UAM6" s="428"/>
      <c r="UAN6" s="428"/>
      <c r="UAO6" s="428"/>
      <c r="UAP6" s="428"/>
      <c r="UAQ6" s="428"/>
      <c r="UAR6" s="428"/>
      <c r="UAS6" s="428"/>
      <c r="UAT6" s="428"/>
      <c r="UAU6" s="428"/>
      <c r="UAV6" s="428"/>
      <c r="UAW6" s="428"/>
      <c r="UAX6" s="428"/>
      <c r="UAY6" s="428"/>
      <c r="UAZ6" s="428"/>
      <c r="UBA6" s="428"/>
      <c r="UBB6" s="428"/>
      <c r="UBC6" s="428"/>
      <c r="UBD6" s="428"/>
      <c r="UBE6" s="428"/>
      <c r="UBF6" s="428"/>
      <c r="UBG6" s="428"/>
      <c r="UBH6" s="428"/>
      <c r="UBI6" s="428"/>
      <c r="UBJ6" s="428"/>
      <c r="UBK6" s="428"/>
      <c r="UBL6" s="428"/>
      <c r="UBM6" s="428"/>
      <c r="UBN6" s="428"/>
      <c r="UBO6" s="428"/>
      <c r="UBP6" s="428"/>
      <c r="UBQ6" s="428"/>
      <c r="UBR6" s="428"/>
      <c r="UBS6" s="428"/>
      <c r="UBT6" s="428"/>
      <c r="UBU6" s="428"/>
      <c r="UBV6" s="428"/>
      <c r="UBW6" s="428"/>
      <c r="UBX6" s="428"/>
      <c r="UBY6" s="428"/>
      <c r="UBZ6" s="428"/>
      <c r="UCA6" s="428"/>
      <c r="UCB6" s="428"/>
      <c r="UCC6" s="428"/>
      <c r="UCD6" s="428"/>
      <c r="UCE6" s="428"/>
      <c r="UCF6" s="428"/>
      <c r="UCG6" s="428"/>
      <c r="UCH6" s="428"/>
      <c r="UCI6" s="428"/>
      <c r="UCJ6" s="428"/>
      <c r="UCK6" s="428"/>
      <c r="UCL6" s="428"/>
      <c r="UCM6" s="428"/>
      <c r="UCN6" s="428"/>
      <c r="UCO6" s="428"/>
      <c r="UCP6" s="428"/>
      <c r="UCQ6" s="428"/>
      <c r="UCR6" s="428"/>
      <c r="UCS6" s="428"/>
      <c r="UCT6" s="428"/>
      <c r="UCU6" s="428"/>
      <c r="UCV6" s="428"/>
      <c r="UCW6" s="428"/>
      <c r="UCX6" s="428"/>
      <c r="UCY6" s="428"/>
      <c r="UCZ6" s="428"/>
      <c r="UDA6" s="428"/>
      <c r="UDB6" s="428"/>
      <c r="UDC6" s="428"/>
      <c r="UDD6" s="428"/>
      <c r="UDE6" s="428"/>
      <c r="UDF6" s="428"/>
      <c r="UDG6" s="428"/>
      <c r="UDH6" s="428"/>
      <c r="UDI6" s="428"/>
      <c r="UDJ6" s="428"/>
      <c r="UDK6" s="428"/>
      <c r="UDL6" s="428"/>
      <c r="UDM6" s="428"/>
      <c r="UDN6" s="428"/>
      <c r="UDO6" s="428"/>
      <c r="UDP6" s="428"/>
      <c r="UDQ6" s="428"/>
      <c r="UDR6" s="428"/>
      <c r="UDS6" s="428"/>
      <c r="UDT6" s="428"/>
      <c r="UDU6" s="428"/>
      <c r="UDV6" s="428"/>
      <c r="UDW6" s="428"/>
      <c r="UDX6" s="428"/>
      <c r="UDY6" s="428"/>
      <c r="UDZ6" s="428"/>
      <c r="UEA6" s="428"/>
      <c r="UEB6" s="428"/>
      <c r="UEC6" s="428"/>
      <c r="UED6" s="428"/>
      <c r="UEE6" s="428"/>
      <c r="UEF6" s="428"/>
      <c r="UEG6" s="428"/>
      <c r="UEH6" s="428"/>
      <c r="UEI6" s="428"/>
      <c r="UEJ6" s="428"/>
      <c r="UEK6" s="428"/>
      <c r="UEL6" s="428"/>
      <c r="UEM6" s="428"/>
      <c r="UEN6" s="428"/>
      <c r="UEO6" s="428"/>
      <c r="UEP6" s="428"/>
      <c r="UEQ6" s="428"/>
      <c r="UER6" s="428"/>
      <c r="UES6" s="428"/>
      <c r="UET6" s="428"/>
      <c r="UEU6" s="428"/>
      <c r="UEV6" s="428"/>
      <c r="UEW6" s="428"/>
      <c r="UEX6" s="428"/>
      <c r="UEY6" s="428"/>
      <c r="UEZ6" s="428"/>
      <c r="UFA6" s="428"/>
      <c r="UFB6" s="428"/>
      <c r="UFC6" s="428"/>
      <c r="UFD6" s="428"/>
      <c r="UFE6" s="428"/>
      <c r="UFF6" s="428"/>
      <c r="UFG6" s="428"/>
      <c r="UFH6" s="428"/>
      <c r="UFI6" s="428"/>
      <c r="UFJ6" s="428"/>
      <c r="UFK6" s="428"/>
      <c r="UFL6" s="428"/>
      <c r="UFM6" s="428"/>
      <c r="UFN6" s="428"/>
      <c r="UFO6" s="428"/>
      <c r="UFP6" s="428"/>
      <c r="UFQ6" s="428"/>
      <c r="UFR6" s="428"/>
      <c r="UFS6" s="428"/>
      <c r="UFT6" s="428"/>
      <c r="UFU6" s="428"/>
      <c r="UFV6" s="428"/>
      <c r="UFW6" s="428"/>
      <c r="UFX6" s="428"/>
      <c r="UFY6" s="428"/>
      <c r="UFZ6" s="428"/>
      <c r="UGA6" s="428"/>
      <c r="UGB6" s="428"/>
      <c r="UGC6" s="428"/>
      <c r="UGD6" s="428"/>
      <c r="UGE6" s="428"/>
      <c r="UGF6" s="428"/>
      <c r="UGG6" s="428"/>
      <c r="UGH6" s="428"/>
      <c r="UGI6" s="428"/>
      <c r="UGJ6" s="428"/>
      <c r="UGK6" s="428"/>
      <c r="UGL6" s="428"/>
      <c r="UGM6" s="428"/>
      <c r="UGN6" s="428"/>
      <c r="UGO6" s="428"/>
      <c r="UGP6" s="428"/>
      <c r="UGQ6" s="428"/>
      <c r="UGR6" s="428"/>
      <c r="UGS6" s="428"/>
      <c r="UGT6" s="428"/>
      <c r="UGU6" s="428"/>
      <c r="UGV6" s="428"/>
      <c r="UGW6" s="428"/>
      <c r="UGX6" s="428"/>
      <c r="UGY6" s="428"/>
      <c r="UGZ6" s="428"/>
      <c r="UHA6" s="428"/>
      <c r="UHB6" s="428"/>
      <c r="UHC6" s="428"/>
      <c r="UHD6" s="428"/>
      <c r="UHE6" s="428"/>
      <c r="UHF6" s="428"/>
      <c r="UHG6" s="428"/>
      <c r="UHH6" s="428"/>
      <c r="UHI6" s="428"/>
      <c r="UHJ6" s="428"/>
      <c r="UHK6" s="428"/>
      <c r="UHL6" s="428"/>
      <c r="UHM6" s="428"/>
      <c r="UHN6" s="428"/>
      <c r="UHO6" s="428"/>
      <c r="UHP6" s="428"/>
      <c r="UHQ6" s="428"/>
      <c r="UHR6" s="428"/>
      <c r="UHS6" s="428"/>
      <c r="UHT6" s="428"/>
      <c r="UHU6" s="428"/>
      <c r="UHV6" s="428"/>
      <c r="UHW6" s="428"/>
      <c r="UHX6" s="428"/>
      <c r="UHY6" s="428"/>
      <c r="UHZ6" s="428"/>
      <c r="UIA6" s="428"/>
      <c r="UIB6" s="428"/>
      <c r="UIC6" s="428"/>
      <c r="UID6" s="428"/>
      <c r="UIE6" s="428"/>
      <c r="UIF6" s="428"/>
      <c r="UIG6" s="428"/>
      <c r="UIH6" s="428"/>
      <c r="UII6" s="428"/>
      <c r="UIJ6" s="428"/>
      <c r="UIK6" s="428"/>
      <c r="UIL6" s="428"/>
      <c r="UIM6" s="428"/>
      <c r="UIN6" s="428"/>
      <c r="UIO6" s="428"/>
      <c r="UIP6" s="428"/>
      <c r="UIQ6" s="428"/>
      <c r="UIR6" s="428"/>
      <c r="UIS6" s="428"/>
      <c r="UIT6" s="428"/>
      <c r="UIU6" s="428"/>
      <c r="UIV6" s="428"/>
      <c r="UIW6" s="428"/>
      <c r="UIX6" s="428"/>
      <c r="UIY6" s="428"/>
      <c r="UIZ6" s="428"/>
      <c r="UJA6" s="428"/>
      <c r="UJB6" s="428"/>
      <c r="UJC6" s="428"/>
      <c r="UJD6" s="428"/>
      <c r="UJE6" s="428"/>
      <c r="UJF6" s="428"/>
      <c r="UJG6" s="428"/>
      <c r="UJH6" s="428"/>
      <c r="UJI6" s="428"/>
      <c r="UJJ6" s="428"/>
      <c r="UJK6" s="428"/>
      <c r="UJL6" s="428"/>
      <c r="UJM6" s="428"/>
      <c r="UJN6" s="428"/>
      <c r="UJO6" s="428"/>
      <c r="UJP6" s="428"/>
      <c r="UJQ6" s="428"/>
      <c r="UJR6" s="428"/>
      <c r="UJS6" s="428"/>
      <c r="UJT6" s="428"/>
      <c r="UJU6" s="428"/>
      <c r="UJV6" s="428"/>
      <c r="UJW6" s="428"/>
      <c r="UJX6" s="428"/>
      <c r="UJY6" s="428"/>
      <c r="UJZ6" s="428"/>
      <c r="UKA6" s="428"/>
      <c r="UKB6" s="428"/>
      <c r="UKC6" s="428"/>
      <c r="UKD6" s="428"/>
      <c r="UKE6" s="428"/>
      <c r="UKF6" s="428"/>
      <c r="UKG6" s="428"/>
      <c r="UKH6" s="428"/>
      <c r="UKI6" s="428"/>
      <c r="UKJ6" s="428"/>
      <c r="UKK6" s="428"/>
      <c r="UKL6" s="428"/>
      <c r="UKM6" s="428"/>
      <c r="UKN6" s="428"/>
      <c r="UKO6" s="428"/>
      <c r="UKP6" s="428"/>
      <c r="UKQ6" s="428"/>
      <c r="UKR6" s="428"/>
      <c r="UKS6" s="428"/>
      <c r="UKT6" s="428"/>
      <c r="UKU6" s="428"/>
      <c r="UKV6" s="428"/>
      <c r="UKW6" s="428"/>
      <c r="UKX6" s="428"/>
      <c r="UKY6" s="428"/>
      <c r="UKZ6" s="428"/>
      <c r="ULA6" s="428"/>
      <c r="ULB6" s="428"/>
      <c r="ULC6" s="428"/>
      <c r="ULD6" s="428"/>
      <c r="ULE6" s="428"/>
      <c r="ULF6" s="428"/>
      <c r="ULG6" s="428"/>
      <c r="ULH6" s="428"/>
      <c r="ULI6" s="428"/>
      <c r="ULJ6" s="428"/>
      <c r="ULK6" s="428"/>
      <c r="ULL6" s="428"/>
      <c r="ULM6" s="428"/>
      <c r="ULN6" s="428"/>
      <c r="ULO6" s="428"/>
      <c r="ULP6" s="428"/>
      <c r="ULQ6" s="428"/>
      <c r="ULR6" s="428"/>
      <c r="ULS6" s="428"/>
      <c r="ULT6" s="428"/>
      <c r="ULU6" s="428"/>
      <c r="ULV6" s="428"/>
      <c r="ULW6" s="428"/>
      <c r="ULX6" s="428"/>
      <c r="ULY6" s="428"/>
      <c r="ULZ6" s="428"/>
      <c r="UMA6" s="428"/>
      <c r="UMB6" s="428"/>
      <c r="UMC6" s="428"/>
      <c r="UMD6" s="428"/>
      <c r="UME6" s="428"/>
      <c r="UMF6" s="428"/>
      <c r="UMG6" s="428"/>
      <c r="UMH6" s="428"/>
      <c r="UMI6" s="428"/>
      <c r="UMJ6" s="428"/>
      <c r="UMK6" s="428"/>
      <c r="UML6" s="428"/>
      <c r="UMM6" s="428"/>
      <c r="UMN6" s="428"/>
      <c r="UMO6" s="428"/>
      <c r="UMP6" s="428"/>
      <c r="UMQ6" s="428"/>
      <c r="UMR6" s="428"/>
      <c r="UMS6" s="428"/>
      <c r="UMT6" s="428"/>
      <c r="UMU6" s="428"/>
      <c r="UMV6" s="428"/>
      <c r="UMW6" s="428"/>
      <c r="UMX6" s="428"/>
      <c r="UMY6" s="428"/>
      <c r="UMZ6" s="428"/>
      <c r="UNA6" s="428"/>
      <c r="UNB6" s="428"/>
      <c r="UNC6" s="428"/>
      <c r="UND6" s="428"/>
      <c r="UNE6" s="428"/>
      <c r="UNF6" s="428"/>
      <c r="UNG6" s="428"/>
      <c r="UNH6" s="428"/>
      <c r="UNI6" s="428"/>
      <c r="UNJ6" s="428"/>
      <c r="UNK6" s="428"/>
      <c r="UNL6" s="428"/>
      <c r="UNM6" s="428"/>
      <c r="UNN6" s="428"/>
      <c r="UNO6" s="428"/>
      <c r="UNP6" s="428"/>
      <c r="UNQ6" s="428"/>
      <c r="UNR6" s="428"/>
      <c r="UNS6" s="428"/>
      <c r="UNT6" s="428"/>
      <c r="UNU6" s="428"/>
      <c r="UNV6" s="428"/>
      <c r="UNW6" s="428"/>
      <c r="UNX6" s="428"/>
      <c r="UNY6" s="428"/>
      <c r="UNZ6" s="428"/>
      <c r="UOA6" s="428"/>
      <c r="UOB6" s="428"/>
      <c r="UOC6" s="428"/>
      <c r="UOD6" s="428"/>
      <c r="UOE6" s="428"/>
      <c r="UOF6" s="428"/>
      <c r="UOG6" s="428"/>
      <c r="UOH6" s="428"/>
      <c r="UOI6" s="428"/>
      <c r="UOJ6" s="428"/>
      <c r="UOK6" s="428"/>
      <c r="UOL6" s="428"/>
      <c r="UOM6" s="428"/>
      <c r="UON6" s="428"/>
      <c r="UOO6" s="428"/>
      <c r="UOP6" s="428"/>
      <c r="UOQ6" s="428"/>
      <c r="UOR6" s="428"/>
      <c r="UOS6" s="428"/>
      <c r="UOT6" s="428"/>
      <c r="UOU6" s="428"/>
      <c r="UOV6" s="428"/>
      <c r="UOW6" s="428"/>
      <c r="UOX6" s="428"/>
      <c r="UOY6" s="428"/>
      <c r="UOZ6" s="428"/>
      <c r="UPA6" s="428"/>
      <c r="UPB6" s="428"/>
      <c r="UPC6" s="428"/>
      <c r="UPD6" s="428"/>
      <c r="UPE6" s="428"/>
      <c r="UPF6" s="428"/>
      <c r="UPG6" s="428"/>
      <c r="UPH6" s="428"/>
      <c r="UPI6" s="428"/>
      <c r="UPJ6" s="428"/>
      <c r="UPK6" s="428"/>
      <c r="UPL6" s="428"/>
      <c r="UPM6" s="428"/>
      <c r="UPN6" s="428"/>
      <c r="UPO6" s="428"/>
      <c r="UPP6" s="428"/>
      <c r="UPQ6" s="428"/>
      <c r="UPR6" s="428"/>
      <c r="UPS6" s="428"/>
      <c r="UPT6" s="428"/>
      <c r="UPU6" s="428"/>
      <c r="UPV6" s="428"/>
      <c r="UPW6" s="428"/>
      <c r="UPX6" s="428"/>
      <c r="UPY6" s="428"/>
      <c r="UPZ6" s="428"/>
      <c r="UQA6" s="428"/>
      <c r="UQB6" s="428"/>
      <c r="UQC6" s="428"/>
      <c r="UQD6" s="428"/>
      <c r="UQE6" s="428"/>
      <c r="UQF6" s="428"/>
      <c r="UQG6" s="428"/>
      <c r="UQH6" s="428"/>
      <c r="UQI6" s="428"/>
      <c r="UQJ6" s="428"/>
      <c r="UQK6" s="428"/>
      <c r="UQL6" s="428"/>
      <c r="UQM6" s="428"/>
      <c r="UQN6" s="428"/>
      <c r="UQO6" s="428"/>
      <c r="UQP6" s="428"/>
      <c r="UQQ6" s="428"/>
      <c r="UQR6" s="428"/>
      <c r="UQS6" s="428"/>
      <c r="UQT6" s="428"/>
      <c r="UQU6" s="428"/>
      <c r="UQV6" s="428"/>
      <c r="UQW6" s="428"/>
      <c r="UQX6" s="428"/>
      <c r="UQY6" s="428"/>
      <c r="UQZ6" s="428"/>
      <c r="URA6" s="428"/>
      <c r="URB6" s="428"/>
      <c r="URC6" s="428"/>
      <c r="URD6" s="428"/>
      <c r="URE6" s="428"/>
      <c r="URF6" s="428"/>
      <c r="URG6" s="428"/>
      <c r="URH6" s="428"/>
      <c r="URI6" s="428"/>
      <c r="URJ6" s="428"/>
      <c r="URK6" s="428"/>
      <c r="URL6" s="428"/>
      <c r="URM6" s="428"/>
      <c r="URN6" s="428"/>
      <c r="URO6" s="428"/>
      <c r="URP6" s="428"/>
      <c r="URQ6" s="428"/>
      <c r="URR6" s="428"/>
      <c r="URS6" s="428"/>
      <c r="URT6" s="428"/>
      <c r="URU6" s="428"/>
      <c r="URV6" s="428"/>
      <c r="URW6" s="428"/>
      <c r="URX6" s="428"/>
      <c r="URY6" s="428"/>
      <c r="URZ6" s="428"/>
      <c r="USA6" s="428"/>
      <c r="USB6" s="428"/>
      <c r="USC6" s="428"/>
      <c r="USD6" s="428"/>
      <c r="USE6" s="428"/>
      <c r="USF6" s="428"/>
      <c r="USG6" s="428"/>
      <c r="USH6" s="428"/>
      <c r="USI6" s="428"/>
      <c r="USJ6" s="428"/>
      <c r="USK6" s="428"/>
      <c r="USL6" s="428"/>
      <c r="USM6" s="428"/>
      <c r="USN6" s="428"/>
      <c r="USO6" s="428"/>
      <c r="USP6" s="428"/>
      <c r="USQ6" s="428"/>
      <c r="USR6" s="428"/>
      <c r="USS6" s="428"/>
      <c r="UST6" s="428"/>
      <c r="USU6" s="428"/>
      <c r="USV6" s="428"/>
      <c r="USW6" s="428"/>
      <c r="USX6" s="428"/>
      <c r="USY6" s="428"/>
      <c r="USZ6" s="428"/>
      <c r="UTA6" s="428"/>
      <c r="UTB6" s="428"/>
      <c r="UTC6" s="428"/>
      <c r="UTD6" s="428"/>
      <c r="UTE6" s="428"/>
      <c r="UTF6" s="428"/>
      <c r="UTG6" s="428"/>
      <c r="UTH6" s="428"/>
      <c r="UTI6" s="428"/>
      <c r="UTJ6" s="428"/>
      <c r="UTK6" s="428"/>
      <c r="UTL6" s="428"/>
      <c r="UTM6" s="428"/>
      <c r="UTN6" s="428"/>
      <c r="UTO6" s="428"/>
      <c r="UTP6" s="428"/>
      <c r="UTQ6" s="428"/>
      <c r="UTR6" s="428"/>
      <c r="UTS6" s="428"/>
      <c r="UTT6" s="428"/>
      <c r="UTU6" s="428"/>
      <c r="UTV6" s="428"/>
      <c r="UTW6" s="428"/>
      <c r="UTX6" s="428"/>
      <c r="UTY6" s="428"/>
      <c r="UTZ6" s="428"/>
      <c r="UUA6" s="428"/>
      <c r="UUB6" s="428"/>
      <c r="UUC6" s="428"/>
      <c r="UUD6" s="428"/>
      <c r="UUE6" s="428"/>
      <c r="UUF6" s="428"/>
      <c r="UUG6" s="428"/>
      <c r="UUH6" s="428"/>
      <c r="UUI6" s="428"/>
      <c r="UUJ6" s="428"/>
      <c r="UUK6" s="428"/>
      <c r="UUL6" s="428"/>
      <c r="UUM6" s="428"/>
      <c r="UUN6" s="428"/>
      <c r="UUO6" s="428"/>
      <c r="UUP6" s="428"/>
      <c r="UUQ6" s="428"/>
      <c r="UUR6" s="428"/>
      <c r="UUS6" s="428"/>
      <c r="UUT6" s="428"/>
      <c r="UUU6" s="428"/>
      <c r="UUV6" s="428"/>
      <c r="UUW6" s="428"/>
      <c r="UUX6" s="428"/>
      <c r="UUY6" s="428"/>
      <c r="UUZ6" s="428"/>
      <c r="UVA6" s="428"/>
      <c r="UVB6" s="428"/>
      <c r="UVC6" s="428"/>
      <c r="UVD6" s="428"/>
      <c r="UVE6" s="428"/>
      <c r="UVF6" s="428"/>
      <c r="UVG6" s="428"/>
      <c r="UVH6" s="428"/>
      <c r="UVI6" s="428"/>
      <c r="UVJ6" s="428"/>
      <c r="UVK6" s="428"/>
      <c r="UVL6" s="428"/>
      <c r="UVM6" s="428"/>
      <c r="UVN6" s="428"/>
      <c r="UVO6" s="428"/>
      <c r="UVP6" s="428"/>
      <c r="UVQ6" s="428"/>
      <c r="UVR6" s="428"/>
      <c r="UVS6" s="428"/>
      <c r="UVT6" s="428"/>
      <c r="UVU6" s="428"/>
      <c r="UVV6" s="428"/>
      <c r="UVW6" s="428"/>
      <c r="UVX6" s="428"/>
      <c r="UVY6" s="428"/>
      <c r="UVZ6" s="428"/>
      <c r="UWA6" s="428"/>
      <c r="UWB6" s="428"/>
      <c r="UWC6" s="428"/>
      <c r="UWD6" s="428"/>
      <c r="UWE6" s="428"/>
      <c r="UWF6" s="428"/>
      <c r="UWG6" s="428"/>
      <c r="UWH6" s="428"/>
      <c r="UWI6" s="428"/>
      <c r="UWJ6" s="428"/>
      <c r="UWK6" s="428"/>
      <c r="UWL6" s="428"/>
      <c r="UWM6" s="428"/>
      <c r="UWN6" s="428"/>
      <c r="UWO6" s="428"/>
      <c r="UWP6" s="428"/>
      <c r="UWQ6" s="428"/>
      <c r="UWR6" s="428"/>
      <c r="UWS6" s="428"/>
      <c r="UWT6" s="428"/>
      <c r="UWU6" s="428"/>
      <c r="UWV6" s="428"/>
      <c r="UWW6" s="428"/>
      <c r="UWX6" s="428"/>
      <c r="UWY6" s="428"/>
      <c r="UWZ6" s="428"/>
      <c r="UXA6" s="428"/>
      <c r="UXB6" s="428"/>
      <c r="UXC6" s="428"/>
      <c r="UXD6" s="428"/>
      <c r="UXE6" s="428"/>
      <c r="UXF6" s="428"/>
      <c r="UXG6" s="428"/>
      <c r="UXH6" s="428"/>
      <c r="UXI6" s="428"/>
      <c r="UXJ6" s="428"/>
      <c r="UXK6" s="428"/>
      <c r="UXL6" s="428"/>
      <c r="UXM6" s="428"/>
      <c r="UXN6" s="428"/>
      <c r="UXO6" s="428"/>
      <c r="UXP6" s="428"/>
      <c r="UXQ6" s="428"/>
      <c r="UXR6" s="428"/>
      <c r="UXS6" s="428"/>
      <c r="UXT6" s="428"/>
      <c r="UXU6" s="428"/>
      <c r="UXV6" s="428"/>
      <c r="UXW6" s="428"/>
      <c r="UXX6" s="428"/>
      <c r="UXY6" s="428"/>
      <c r="UXZ6" s="428"/>
      <c r="UYA6" s="428"/>
      <c r="UYB6" s="428"/>
      <c r="UYC6" s="428"/>
      <c r="UYD6" s="428"/>
      <c r="UYE6" s="428"/>
      <c r="UYF6" s="428"/>
      <c r="UYG6" s="428"/>
      <c r="UYH6" s="428"/>
      <c r="UYI6" s="428"/>
      <c r="UYJ6" s="428"/>
      <c r="UYK6" s="428"/>
      <c r="UYL6" s="428"/>
      <c r="UYM6" s="428"/>
      <c r="UYN6" s="428"/>
      <c r="UYO6" s="428"/>
      <c r="UYP6" s="428"/>
      <c r="UYQ6" s="428"/>
      <c r="UYR6" s="428"/>
      <c r="UYS6" s="428"/>
      <c r="UYT6" s="428"/>
      <c r="UYU6" s="428"/>
      <c r="UYV6" s="428"/>
      <c r="UYW6" s="428"/>
      <c r="UYX6" s="428"/>
      <c r="UYY6" s="428"/>
      <c r="UYZ6" s="428"/>
      <c r="UZA6" s="428"/>
      <c r="UZB6" s="428"/>
      <c r="UZC6" s="428"/>
      <c r="UZD6" s="428"/>
      <c r="UZE6" s="428"/>
      <c r="UZF6" s="428"/>
      <c r="UZG6" s="428"/>
      <c r="UZH6" s="428"/>
      <c r="UZI6" s="428"/>
      <c r="UZJ6" s="428"/>
      <c r="UZK6" s="428"/>
      <c r="UZL6" s="428"/>
      <c r="UZM6" s="428"/>
      <c r="UZN6" s="428"/>
      <c r="UZO6" s="428"/>
      <c r="UZP6" s="428"/>
      <c r="UZQ6" s="428"/>
      <c r="UZR6" s="428"/>
      <c r="UZS6" s="428"/>
      <c r="UZT6" s="428"/>
      <c r="UZU6" s="428"/>
      <c r="UZV6" s="428"/>
      <c r="UZW6" s="428"/>
      <c r="UZX6" s="428"/>
      <c r="UZY6" s="428"/>
      <c r="UZZ6" s="428"/>
      <c r="VAA6" s="428"/>
      <c r="VAB6" s="428"/>
      <c r="VAC6" s="428"/>
      <c r="VAD6" s="428"/>
      <c r="VAE6" s="428"/>
      <c r="VAF6" s="428"/>
      <c r="VAG6" s="428"/>
      <c r="VAH6" s="428"/>
      <c r="VAI6" s="428"/>
      <c r="VAJ6" s="428"/>
      <c r="VAK6" s="428"/>
      <c r="VAL6" s="428"/>
      <c r="VAM6" s="428"/>
      <c r="VAN6" s="428"/>
      <c r="VAO6" s="428"/>
      <c r="VAP6" s="428"/>
      <c r="VAQ6" s="428"/>
      <c r="VAR6" s="428"/>
      <c r="VAS6" s="428"/>
      <c r="VAT6" s="428"/>
      <c r="VAU6" s="428"/>
      <c r="VAV6" s="428"/>
      <c r="VAW6" s="428"/>
      <c r="VAX6" s="428"/>
      <c r="VAY6" s="428"/>
      <c r="VAZ6" s="428"/>
      <c r="VBA6" s="428"/>
      <c r="VBB6" s="428"/>
      <c r="VBC6" s="428"/>
      <c r="VBD6" s="428"/>
      <c r="VBE6" s="428"/>
      <c r="VBF6" s="428"/>
      <c r="VBG6" s="428"/>
      <c r="VBH6" s="428"/>
      <c r="VBI6" s="428"/>
      <c r="VBJ6" s="428"/>
      <c r="VBK6" s="428"/>
      <c r="VBL6" s="428"/>
      <c r="VBM6" s="428"/>
      <c r="VBN6" s="428"/>
      <c r="VBO6" s="428"/>
      <c r="VBP6" s="428"/>
      <c r="VBQ6" s="428"/>
      <c r="VBR6" s="428"/>
      <c r="VBS6" s="428"/>
      <c r="VBT6" s="428"/>
      <c r="VBU6" s="428"/>
      <c r="VBV6" s="428"/>
      <c r="VBW6" s="428"/>
      <c r="VBX6" s="428"/>
      <c r="VBY6" s="428"/>
      <c r="VBZ6" s="428"/>
      <c r="VCA6" s="428"/>
      <c r="VCB6" s="428"/>
      <c r="VCC6" s="428"/>
      <c r="VCD6" s="428"/>
      <c r="VCE6" s="428"/>
      <c r="VCF6" s="428"/>
      <c r="VCG6" s="428"/>
      <c r="VCH6" s="428"/>
      <c r="VCI6" s="428"/>
      <c r="VCJ6" s="428"/>
      <c r="VCK6" s="428"/>
      <c r="VCL6" s="428"/>
      <c r="VCM6" s="428"/>
      <c r="VCN6" s="428"/>
      <c r="VCO6" s="428"/>
      <c r="VCP6" s="428"/>
      <c r="VCQ6" s="428"/>
      <c r="VCR6" s="428"/>
      <c r="VCS6" s="428"/>
      <c r="VCT6" s="428"/>
      <c r="VCU6" s="428"/>
      <c r="VCV6" s="428"/>
      <c r="VCW6" s="428"/>
      <c r="VCX6" s="428"/>
      <c r="VCY6" s="428"/>
      <c r="VCZ6" s="428"/>
      <c r="VDA6" s="428"/>
      <c r="VDB6" s="428"/>
      <c r="VDC6" s="428"/>
      <c r="VDD6" s="428"/>
      <c r="VDE6" s="428"/>
      <c r="VDF6" s="428"/>
      <c r="VDG6" s="428"/>
      <c r="VDH6" s="428"/>
      <c r="VDI6" s="428"/>
      <c r="VDJ6" s="428"/>
      <c r="VDK6" s="428"/>
      <c r="VDL6" s="428"/>
      <c r="VDM6" s="428"/>
      <c r="VDN6" s="428"/>
      <c r="VDO6" s="428"/>
      <c r="VDP6" s="428"/>
      <c r="VDQ6" s="428"/>
      <c r="VDR6" s="428"/>
      <c r="VDS6" s="428"/>
      <c r="VDT6" s="428"/>
      <c r="VDU6" s="428"/>
      <c r="VDV6" s="428"/>
      <c r="VDW6" s="428"/>
      <c r="VDX6" s="428"/>
      <c r="VDY6" s="428"/>
      <c r="VDZ6" s="428"/>
      <c r="VEA6" s="428"/>
      <c r="VEB6" s="428"/>
      <c r="VEC6" s="428"/>
      <c r="VED6" s="428"/>
      <c r="VEE6" s="428"/>
      <c r="VEF6" s="428"/>
      <c r="VEG6" s="428"/>
      <c r="VEH6" s="428"/>
      <c r="VEI6" s="428"/>
      <c r="VEJ6" s="428"/>
      <c r="VEK6" s="428"/>
      <c r="VEL6" s="428"/>
      <c r="VEM6" s="428"/>
      <c r="VEN6" s="428"/>
      <c r="VEO6" s="428"/>
      <c r="VEP6" s="428"/>
      <c r="VEQ6" s="428"/>
      <c r="VER6" s="428"/>
      <c r="VES6" s="428"/>
      <c r="VET6" s="428"/>
      <c r="VEU6" s="428"/>
      <c r="VEV6" s="428"/>
      <c r="VEW6" s="428"/>
      <c r="VEX6" s="428"/>
      <c r="VEY6" s="428"/>
      <c r="VEZ6" s="428"/>
      <c r="VFA6" s="428"/>
      <c r="VFB6" s="428"/>
      <c r="VFC6" s="428"/>
      <c r="VFD6" s="428"/>
      <c r="VFE6" s="428"/>
      <c r="VFF6" s="428"/>
      <c r="VFG6" s="428"/>
      <c r="VFH6" s="428"/>
      <c r="VFI6" s="428"/>
      <c r="VFJ6" s="428"/>
      <c r="VFK6" s="428"/>
      <c r="VFL6" s="428"/>
      <c r="VFM6" s="428"/>
      <c r="VFN6" s="428"/>
      <c r="VFO6" s="428"/>
      <c r="VFP6" s="428"/>
      <c r="VFQ6" s="428"/>
      <c r="VFR6" s="428"/>
      <c r="VFS6" s="428"/>
      <c r="VFT6" s="428"/>
      <c r="VFU6" s="428"/>
      <c r="VFV6" s="428"/>
      <c r="VFW6" s="428"/>
      <c r="VFX6" s="428"/>
      <c r="VFY6" s="428"/>
      <c r="VFZ6" s="428"/>
      <c r="VGA6" s="428"/>
      <c r="VGB6" s="428"/>
      <c r="VGC6" s="428"/>
      <c r="VGD6" s="428"/>
      <c r="VGE6" s="428"/>
      <c r="VGF6" s="428"/>
      <c r="VGG6" s="428"/>
      <c r="VGH6" s="428"/>
      <c r="VGI6" s="428"/>
      <c r="VGJ6" s="428"/>
      <c r="VGK6" s="428"/>
      <c r="VGL6" s="428"/>
      <c r="VGM6" s="428"/>
      <c r="VGN6" s="428"/>
      <c r="VGO6" s="428"/>
      <c r="VGP6" s="428"/>
      <c r="VGQ6" s="428"/>
      <c r="VGR6" s="428"/>
      <c r="VGS6" s="428"/>
      <c r="VGT6" s="428"/>
      <c r="VGU6" s="428"/>
      <c r="VGV6" s="428"/>
      <c r="VGW6" s="428"/>
      <c r="VGX6" s="428"/>
      <c r="VGY6" s="428"/>
      <c r="VGZ6" s="428"/>
      <c r="VHA6" s="428"/>
      <c r="VHB6" s="428"/>
      <c r="VHC6" s="428"/>
      <c r="VHD6" s="428"/>
      <c r="VHE6" s="428"/>
      <c r="VHF6" s="428"/>
      <c r="VHG6" s="428"/>
      <c r="VHH6" s="428"/>
      <c r="VHI6" s="428"/>
      <c r="VHJ6" s="428"/>
      <c r="VHK6" s="428"/>
      <c r="VHL6" s="428"/>
      <c r="VHM6" s="428"/>
      <c r="VHN6" s="428"/>
      <c r="VHO6" s="428"/>
      <c r="VHP6" s="428"/>
      <c r="VHQ6" s="428"/>
      <c r="VHR6" s="428"/>
      <c r="VHS6" s="428"/>
      <c r="VHT6" s="428"/>
      <c r="VHU6" s="428"/>
      <c r="VHV6" s="428"/>
      <c r="VHW6" s="428"/>
      <c r="VHX6" s="428"/>
      <c r="VHY6" s="428"/>
      <c r="VHZ6" s="428"/>
      <c r="VIA6" s="428"/>
      <c r="VIB6" s="428"/>
      <c r="VIC6" s="428"/>
      <c r="VID6" s="428"/>
      <c r="VIE6" s="428"/>
      <c r="VIF6" s="428"/>
      <c r="VIG6" s="428"/>
      <c r="VIH6" s="428"/>
      <c r="VII6" s="428"/>
      <c r="VIJ6" s="428"/>
      <c r="VIK6" s="428"/>
      <c r="VIL6" s="428"/>
      <c r="VIM6" s="428"/>
      <c r="VIN6" s="428"/>
      <c r="VIO6" s="428"/>
      <c r="VIP6" s="428"/>
      <c r="VIQ6" s="428"/>
      <c r="VIR6" s="428"/>
      <c r="VIS6" s="428"/>
      <c r="VIT6" s="428"/>
      <c r="VIU6" s="428"/>
      <c r="VIV6" s="428"/>
      <c r="VIW6" s="428"/>
      <c r="VIX6" s="428"/>
      <c r="VIY6" s="428"/>
      <c r="VIZ6" s="428"/>
      <c r="VJA6" s="428"/>
      <c r="VJB6" s="428"/>
      <c r="VJC6" s="428"/>
      <c r="VJD6" s="428"/>
      <c r="VJE6" s="428"/>
      <c r="VJF6" s="428"/>
      <c r="VJG6" s="428"/>
      <c r="VJH6" s="428"/>
      <c r="VJI6" s="428"/>
      <c r="VJJ6" s="428"/>
      <c r="VJK6" s="428"/>
      <c r="VJL6" s="428"/>
      <c r="VJM6" s="428"/>
      <c r="VJN6" s="428"/>
      <c r="VJO6" s="428"/>
      <c r="VJP6" s="428"/>
      <c r="VJQ6" s="428"/>
      <c r="VJR6" s="428"/>
      <c r="VJS6" s="428"/>
      <c r="VJT6" s="428"/>
      <c r="VJU6" s="428"/>
      <c r="VJV6" s="428"/>
      <c r="VJW6" s="428"/>
      <c r="VJX6" s="428"/>
      <c r="VJY6" s="428"/>
      <c r="VJZ6" s="428"/>
      <c r="VKA6" s="428"/>
      <c r="VKB6" s="428"/>
      <c r="VKC6" s="428"/>
      <c r="VKD6" s="428"/>
      <c r="VKE6" s="428"/>
      <c r="VKF6" s="428"/>
      <c r="VKG6" s="428"/>
      <c r="VKH6" s="428"/>
      <c r="VKI6" s="428"/>
      <c r="VKJ6" s="428"/>
      <c r="VKK6" s="428"/>
      <c r="VKL6" s="428"/>
      <c r="VKM6" s="428"/>
      <c r="VKN6" s="428"/>
      <c r="VKO6" s="428"/>
      <c r="VKP6" s="428"/>
      <c r="VKQ6" s="428"/>
      <c r="VKR6" s="428"/>
      <c r="VKS6" s="428"/>
      <c r="VKT6" s="428"/>
      <c r="VKU6" s="428"/>
      <c r="VKV6" s="428"/>
      <c r="VKW6" s="428"/>
      <c r="VKX6" s="428"/>
      <c r="VKY6" s="428"/>
      <c r="VKZ6" s="428"/>
      <c r="VLA6" s="428"/>
      <c r="VLB6" s="428"/>
      <c r="VLC6" s="428"/>
      <c r="VLD6" s="428"/>
      <c r="VLE6" s="428"/>
      <c r="VLF6" s="428"/>
      <c r="VLG6" s="428"/>
      <c r="VLH6" s="428"/>
      <c r="VLI6" s="428"/>
      <c r="VLJ6" s="428"/>
      <c r="VLK6" s="428"/>
      <c r="VLL6" s="428"/>
      <c r="VLM6" s="428"/>
      <c r="VLN6" s="428"/>
      <c r="VLO6" s="428"/>
      <c r="VLP6" s="428"/>
      <c r="VLQ6" s="428"/>
      <c r="VLR6" s="428"/>
      <c r="VLS6" s="428"/>
      <c r="VLT6" s="428"/>
      <c r="VLU6" s="428"/>
      <c r="VLV6" s="428"/>
      <c r="VLW6" s="428"/>
      <c r="VLX6" s="428"/>
      <c r="VLY6" s="428"/>
      <c r="VLZ6" s="428"/>
      <c r="VMA6" s="428"/>
      <c r="VMB6" s="428"/>
      <c r="VMC6" s="428"/>
      <c r="VMD6" s="428"/>
      <c r="VME6" s="428"/>
      <c r="VMF6" s="428"/>
      <c r="VMG6" s="428"/>
      <c r="VMH6" s="428"/>
      <c r="VMI6" s="428"/>
      <c r="VMJ6" s="428"/>
      <c r="VMK6" s="428"/>
      <c r="VML6" s="428"/>
      <c r="VMM6" s="428"/>
      <c r="VMN6" s="428"/>
      <c r="VMO6" s="428"/>
      <c r="VMP6" s="428"/>
      <c r="VMQ6" s="428"/>
      <c r="VMR6" s="428"/>
      <c r="VMS6" s="428"/>
      <c r="VMT6" s="428"/>
      <c r="VMU6" s="428"/>
      <c r="VMV6" s="428"/>
      <c r="VMW6" s="428"/>
      <c r="VMX6" s="428"/>
      <c r="VMY6" s="428"/>
      <c r="VMZ6" s="428"/>
      <c r="VNA6" s="428"/>
      <c r="VNB6" s="428"/>
      <c r="VNC6" s="428"/>
      <c r="VND6" s="428"/>
      <c r="VNE6" s="428"/>
      <c r="VNF6" s="428"/>
      <c r="VNG6" s="428"/>
      <c r="VNH6" s="428"/>
      <c r="VNI6" s="428"/>
      <c r="VNJ6" s="428"/>
      <c r="VNK6" s="428"/>
      <c r="VNL6" s="428"/>
      <c r="VNM6" s="428"/>
      <c r="VNN6" s="428"/>
      <c r="VNO6" s="428"/>
      <c r="VNP6" s="428"/>
      <c r="VNQ6" s="428"/>
      <c r="VNR6" s="428"/>
      <c r="VNS6" s="428"/>
      <c r="VNT6" s="428"/>
      <c r="VNU6" s="428"/>
      <c r="VNV6" s="428"/>
      <c r="VNW6" s="428"/>
      <c r="VNX6" s="428"/>
      <c r="VNY6" s="428"/>
      <c r="VNZ6" s="428"/>
      <c r="VOA6" s="428"/>
      <c r="VOB6" s="428"/>
      <c r="VOC6" s="428"/>
      <c r="VOD6" s="428"/>
      <c r="VOE6" s="428"/>
      <c r="VOF6" s="428"/>
      <c r="VOG6" s="428"/>
      <c r="VOH6" s="428"/>
      <c r="VOI6" s="428"/>
      <c r="VOJ6" s="428"/>
      <c r="VOK6" s="428"/>
      <c r="VOL6" s="428"/>
      <c r="VOM6" s="428"/>
      <c r="VON6" s="428"/>
      <c r="VOO6" s="428"/>
      <c r="VOP6" s="428"/>
      <c r="VOQ6" s="428"/>
      <c r="VOR6" s="428"/>
      <c r="VOS6" s="428"/>
      <c r="VOT6" s="428"/>
      <c r="VOU6" s="428"/>
      <c r="VOV6" s="428"/>
      <c r="VOW6" s="428"/>
      <c r="VOX6" s="428"/>
      <c r="VOY6" s="428"/>
      <c r="VOZ6" s="428"/>
      <c r="VPA6" s="428"/>
      <c r="VPB6" s="428"/>
      <c r="VPC6" s="428"/>
      <c r="VPD6" s="428"/>
      <c r="VPE6" s="428"/>
      <c r="VPF6" s="428"/>
      <c r="VPG6" s="428"/>
      <c r="VPH6" s="428"/>
      <c r="VPI6" s="428"/>
      <c r="VPJ6" s="428"/>
      <c r="VPK6" s="428"/>
      <c r="VPL6" s="428"/>
      <c r="VPM6" s="428"/>
      <c r="VPN6" s="428"/>
      <c r="VPO6" s="428"/>
      <c r="VPP6" s="428"/>
      <c r="VPQ6" s="428"/>
      <c r="VPR6" s="428"/>
      <c r="VPS6" s="428"/>
      <c r="VPT6" s="428"/>
      <c r="VPU6" s="428"/>
      <c r="VPV6" s="428"/>
      <c r="VPW6" s="428"/>
      <c r="VPX6" s="428"/>
      <c r="VPY6" s="428"/>
      <c r="VPZ6" s="428"/>
      <c r="VQA6" s="428"/>
      <c r="VQB6" s="428"/>
      <c r="VQC6" s="428"/>
      <c r="VQD6" s="428"/>
      <c r="VQE6" s="428"/>
      <c r="VQF6" s="428"/>
      <c r="VQG6" s="428"/>
      <c r="VQH6" s="428"/>
      <c r="VQI6" s="428"/>
      <c r="VQJ6" s="428"/>
      <c r="VQK6" s="428"/>
      <c r="VQL6" s="428"/>
      <c r="VQM6" s="428"/>
      <c r="VQN6" s="428"/>
      <c r="VQO6" s="428"/>
      <c r="VQP6" s="428"/>
      <c r="VQQ6" s="428"/>
      <c r="VQR6" s="428"/>
      <c r="VQS6" s="428"/>
      <c r="VQT6" s="428"/>
      <c r="VQU6" s="428"/>
      <c r="VQV6" s="428"/>
      <c r="VQW6" s="428"/>
      <c r="VQX6" s="428"/>
      <c r="VQY6" s="428"/>
      <c r="VQZ6" s="428"/>
      <c r="VRA6" s="428"/>
      <c r="VRB6" s="428"/>
      <c r="VRC6" s="428"/>
      <c r="VRD6" s="428"/>
      <c r="VRE6" s="428"/>
      <c r="VRF6" s="428"/>
      <c r="VRG6" s="428"/>
      <c r="VRH6" s="428"/>
      <c r="VRI6" s="428"/>
      <c r="VRJ6" s="428"/>
      <c r="VRK6" s="428"/>
      <c r="VRL6" s="428"/>
      <c r="VRM6" s="428"/>
      <c r="VRN6" s="428"/>
      <c r="VRO6" s="428"/>
      <c r="VRP6" s="428"/>
      <c r="VRQ6" s="428"/>
      <c r="VRR6" s="428"/>
      <c r="VRS6" s="428"/>
      <c r="VRT6" s="428"/>
      <c r="VRU6" s="428"/>
      <c r="VRV6" s="428"/>
      <c r="VRW6" s="428"/>
      <c r="VRX6" s="428"/>
      <c r="VRY6" s="428"/>
      <c r="VRZ6" s="428"/>
      <c r="VSA6" s="428"/>
      <c r="VSB6" s="428"/>
      <c r="VSC6" s="428"/>
      <c r="VSD6" s="428"/>
      <c r="VSE6" s="428"/>
      <c r="VSF6" s="428"/>
      <c r="VSG6" s="428"/>
      <c r="VSH6" s="428"/>
      <c r="VSI6" s="428"/>
      <c r="VSJ6" s="428"/>
      <c r="VSK6" s="428"/>
      <c r="VSL6" s="428"/>
      <c r="VSM6" s="428"/>
      <c r="VSN6" s="428"/>
      <c r="VSO6" s="428"/>
      <c r="VSP6" s="428"/>
      <c r="VSQ6" s="428"/>
      <c r="VSR6" s="428"/>
      <c r="VSS6" s="428"/>
      <c r="VST6" s="428"/>
      <c r="VSU6" s="428"/>
      <c r="VSV6" s="428"/>
      <c r="VSW6" s="428"/>
      <c r="VSX6" s="428"/>
      <c r="VSY6" s="428"/>
      <c r="VSZ6" s="428"/>
      <c r="VTA6" s="428"/>
      <c r="VTB6" s="428"/>
      <c r="VTC6" s="428"/>
      <c r="VTD6" s="428"/>
      <c r="VTE6" s="428"/>
      <c r="VTF6" s="428"/>
      <c r="VTG6" s="428"/>
      <c r="VTH6" s="428"/>
      <c r="VTI6" s="428"/>
      <c r="VTJ6" s="428"/>
      <c r="VTK6" s="428"/>
      <c r="VTL6" s="428"/>
      <c r="VTM6" s="428"/>
      <c r="VTN6" s="428"/>
      <c r="VTO6" s="428"/>
      <c r="VTP6" s="428"/>
      <c r="VTQ6" s="428"/>
      <c r="VTR6" s="428"/>
      <c r="VTS6" s="428"/>
      <c r="VTT6" s="428"/>
      <c r="VTU6" s="428"/>
      <c r="VTV6" s="428"/>
      <c r="VTW6" s="428"/>
      <c r="VTX6" s="428"/>
      <c r="VTY6" s="428"/>
      <c r="VTZ6" s="428"/>
      <c r="VUA6" s="428"/>
      <c r="VUB6" s="428"/>
      <c r="VUC6" s="428"/>
      <c r="VUD6" s="428"/>
      <c r="VUE6" s="428"/>
      <c r="VUF6" s="428"/>
      <c r="VUG6" s="428"/>
      <c r="VUH6" s="428"/>
      <c r="VUI6" s="428"/>
      <c r="VUJ6" s="428"/>
      <c r="VUK6" s="428"/>
      <c r="VUL6" s="428"/>
      <c r="VUM6" s="428"/>
      <c r="VUN6" s="428"/>
      <c r="VUO6" s="428"/>
      <c r="VUP6" s="428"/>
      <c r="VUQ6" s="428"/>
      <c r="VUR6" s="428"/>
      <c r="VUS6" s="428"/>
      <c r="VUT6" s="428"/>
      <c r="VUU6" s="428"/>
      <c r="VUV6" s="428"/>
      <c r="VUW6" s="428"/>
      <c r="VUX6" s="428"/>
      <c r="VUY6" s="428"/>
      <c r="VUZ6" s="428"/>
      <c r="VVA6" s="428"/>
      <c r="VVB6" s="428"/>
      <c r="VVC6" s="428"/>
      <c r="VVD6" s="428"/>
      <c r="VVE6" s="428"/>
      <c r="VVF6" s="428"/>
      <c r="VVG6" s="428"/>
      <c r="VVH6" s="428"/>
      <c r="VVI6" s="428"/>
      <c r="VVJ6" s="428"/>
      <c r="VVK6" s="428"/>
      <c r="VVL6" s="428"/>
      <c r="VVM6" s="428"/>
      <c r="VVN6" s="428"/>
      <c r="VVO6" s="428"/>
      <c r="VVP6" s="428"/>
      <c r="VVQ6" s="428"/>
      <c r="VVR6" s="428"/>
      <c r="VVS6" s="428"/>
      <c r="VVT6" s="428"/>
      <c r="VVU6" s="428"/>
      <c r="VVV6" s="428"/>
      <c r="VVW6" s="428"/>
      <c r="VVX6" s="428"/>
      <c r="VVY6" s="428"/>
      <c r="VVZ6" s="428"/>
      <c r="VWA6" s="428"/>
      <c r="VWB6" s="428"/>
      <c r="VWC6" s="428"/>
      <c r="VWD6" s="428"/>
      <c r="VWE6" s="428"/>
      <c r="VWF6" s="428"/>
      <c r="VWG6" s="428"/>
      <c r="VWH6" s="428"/>
      <c r="VWI6" s="428"/>
      <c r="VWJ6" s="428"/>
      <c r="VWK6" s="428"/>
      <c r="VWL6" s="428"/>
      <c r="VWM6" s="428"/>
      <c r="VWN6" s="428"/>
      <c r="VWO6" s="428"/>
      <c r="VWP6" s="428"/>
      <c r="VWQ6" s="428"/>
      <c r="VWR6" s="428"/>
      <c r="VWS6" s="428"/>
      <c r="VWT6" s="428"/>
      <c r="VWU6" s="428"/>
      <c r="VWV6" s="428"/>
      <c r="VWW6" s="428"/>
      <c r="VWX6" s="428"/>
      <c r="VWY6" s="428"/>
      <c r="VWZ6" s="428"/>
      <c r="VXA6" s="428"/>
      <c r="VXB6" s="428"/>
      <c r="VXC6" s="428"/>
      <c r="VXD6" s="428"/>
      <c r="VXE6" s="428"/>
      <c r="VXF6" s="428"/>
      <c r="VXG6" s="428"/>
      <c r="VXH6" s="428"/>
      <c r="VXI6" s="428"/>
      <c r="VXJ6" s="428"/>
      <c r="VXK6" s="428"/>
      <c r="VXL6" s="428"/>
      <c r="VXM6" s="428"/>
      <c r="VXN6" s="428"/>
      <c r="VXO6" s="428"/>
      <c r="VXP6" s="428"/>
      <c r="VXQ6" s="428"/>
      <c r="VXR6" s="428"/>
      <c r="VXS6" s="428"/>
      <c r="VXT6" s="428"/>
      <c r="VXU6" s="428"/>
      <c r="VXV6" s="428"/>
      <c r="VXW6" s="428"/>
      <c r="VXX6" s="428"/>
      <c r="VXY6" s="428"/>
      <c r="VXZ6" s="428"/>
      <c r="VYA6" s="428"/>
      <c r="VYB6" s="428"/>
      <c r="VYC6" s="428"/>
      <c r="VYD6" s="428"/>
      <c r="VYE6" s="428"/>
      <c r="VYF6" s="428"/>
      <c r="VYG6" s="428"/>
      <c r="VYH6" s="428"/>
      <c r="VYI6" s="428"/>
      <c r="VYJ6" s="428"/>
      <c r="VYK6" s="428"/>
      <c r="VYL6" s="428"/>
      <c r="VYM6" s="428"/>
      <c r="VYN6" s="428"/>
      <c r="VYO6" s="428"/>
      <c r="VYP6" s="428"/>
      <c r="VYQ6" s="428"/>
      <c r="VYR6" s="428"/>
      <c r="VYS6" s="428"/>
      <c r="VYT6" s="428"/>
      <c r="VYU6" s="428"/>
      <c r="VYV6" s="428"/>
      <c r="VYW6" s="428"/>
      <c r="VYX6" s="428"/>
      <c r="VYY6" s="428"/>
      <c r="VYZ6" s="428"/>
      <c r="VZA6" s="428"/>
      <c r="VZB6" s="428"/>
      <c r="VZC6" s="428"/>
      <c r="VZD6" s="428"/>
      <c r="VZE6" s="428"/>
      <c r="VZF6" s="428"/>
      <c r="VZG6" s="428"/>
      <c r="VZH6" s="428"/>
      <c r="VZI6" s="428"/>
      <c r="VZJ6" s="428"/>
      <c r="VZK6" s="428"/>
      <c r="VZL6" s="428"/>
      <c r="VZM6" s="428"/>
      <c r="VZN6" s="428"/>
      <c r="VZO6" s="428"/>
      <c r="VZP6" s="428"/>
      <c r="VZQ6" s="428"/>
      <c r="VZR6" s="428"/>
      <c r="VZS6" s="428"/>
      <c r="VZT6" s="428"/>
      <c r="VZU6" s="428"/>
      <c r="VZV6" s="428"/>
      <c r="VZW6" s="428"/>
      <c r="VZX6" s="428"/>
      <c r="VZY6" s="428"/>
      <c r="VZZ6" s="428"/>
      <c r="WAA6" s="428"/>
      <c r="WAB6" s="428"/>
      <c r="WAC6" s="428"/>
      <c r="WAD6" s="428"/>
      <c r="WAE6" s="428"/>
      <c r="WAF6" s="428"/>
      <c r="WAG6" s="428"/>
      <c r="WAH6" s="428"/>
      <c r="WAI6" s="428"/>
      <c r="WAJ6" s="428"/>
      <c r="WAK6" s="428"/>
      <c r="WAL6" s="428"/>
      <c r="WAM6" s="428"/>
      <c r="WAN6" s="428"/>
      <c r="WAO6" s="428"/>
      <c r="WAP6" s="428"/>
      <c r="WAQ6" s="428"/>
      <c r="WAR6" s="428"/>
      <c r="WAS6" s="428"/>
      <c r="WAT6" s="428"/>
      <c r="WAU6" s="428"/>
      <c r="WAV6" s="428"/>
      <c r="WAW6" s="428"/>
      <c r="WAX6" s="428"/>
      <c r="WAY6" s="428"/>
      <c r="WAZ6" s="428"/>
      <c r="WBA6" s="428"/>
      <c r="WBB6" s="428"/>
      <c r="WBC6" s="428"/>
      <c r="WBD6" s="428"/>
      <c r="WBE6" s="428"/>
      <c r="WBF6" s="428"/>
      <c r="WBG6" s="428"/>
      <c r="WBH6" s="428"/>
      <c r="WBI6" s="428"/>
      <c r="WBJ6" s="428"/>
      <c r="WBK6" s="428"/>
      <c r="WBL6" s="428"/>
      <c r="WBM6" s="428"/>
      <c r="WBN6" s="428"/>
      <c r="WBO6" s="428"/>
      <c r="WBP6" s="428"/>
      <c r="WBQ6" s="428"/>
      <c r="WBR6" s="428"/>
      <c r="WBS6" s="428"/>
      <c r="WBT6" s="428"/>
      <c r="WBU6" s="428"/>
      <c r="WBV6" s="428"/>
      <c r="WBW6" s="428"/>
      <c r="WBX6" s="428"/>
      <c r="WBY6" s="428"/>
      <c r="WBZ6" s="428"/>
      <c r="WCA6" s="428"/>
      <c r="WCB6" s="428"/>
      <c r="WCC6" s="428"/>
      <c r="WCD6" s="428"/>
      <c r="WCE6" s="428"/>
      <c r="WCF6" s="428"/>
      <c r="WCG6" s="428"/>
      <c r="WCH6" s="428"/>
      <c r="WCI6" s="428"/>
      <c r="WCJ6" s="428"/>
      <c r="WCK6" s="428"/>
      <c r="WCL6" s="428"/>
      <c r="WCM6" s="428"/>
      <c r="WCN6" s="428"/>
      <c r="WCO6" s="428"/>
      <c r="WCP6" s="428"/>
      <c r="WCQ6" s="428"/>
      <c r="WCR6" s="428"/>
      <c r="WCS6" s="428"/>
      <c r="WCT6" s="428"/>
      <c r="WCU6" s="428"/>
      <c r="WCV6" s="428"/>
      <c r="WCW6" s="428"/>
      <c r="WCX6" s="428"/>
      <c r="WCY6" s="428"/>
      <c r="WCZ6" s="428"/>
      <c r="WDA6" s="428"/>
      <c r="WDB6" s="428"/>
      <c r="WDC6" s="428"/>
      <c r="WDD6" s="428"/>
      <c r="WDE6" s="428"/>
      <c r="WDF6" s="428"/>
      <c r="WDG6" s="428"/>
      <c r="WDH6" s="428"/>
      <c r="WDI6" s="428"/>
      <c r="WDJ6" s="428"/>
      <c r="WDK6" s="428"/>
      <c r="WDL6" s="428"/>
      <c r="WDM6" s="428"/>
      <c r="WDN6" s="428"/>
      <c r="WDO6" s="428"/>
      <c r="WDP6" s="428"/>
      <c r="WDQ6" s="428"/>
      <c r="WDR6" s="428"/>
      <c r="WDS6" s="428"/>
      <c r="WDT6" s="428"/>
      <c r="WDU6" s="428"/>
      <c r="WDV6" s="428"/>
      <c r="WDW6" s="428"/>
      <c r="WDX6" s="428"/>
      <c r="WDY6" s="428"/>
      <c r="WDZ6" s="428"/>
      <c r="WEA6" s="428"/>
      <c r="WEB6" s="428"/>
      <c r="WEC6" s="428"/>
      <c r="WED6" s="428"/>
      <c r="WEE6" s="428"/>
      <c r="WEF6" s="428"/>
      <c r="WEG6" s="428"/>
      <c r="WEH6" s="428"/>
      <c r="WEI6" s="428"/>
      <c r="WEJ6" s="428"/>
      <c r="WEK6" s="428"/>
      <c r="WEL6" s="428"/>
      <c r="WEM6" s="428"/>
      <c r="WEN6" s="428"/>
      <c r="WEO6" s="428"/>
      <c r="WEP6" s="428"/>
      <c r="WEQ6" s="428"/>
      <c r="WER6" s="428"/>
      <c r="WES6" s="428"/>
      <c r="WET6" s="428"/>
      <c r="WEU6" s="428"/>
      <c r="WEV6" s="428"/>
      <c r="WEW6" s="428"/>
      <c r="WEX6" s="428"/>
      <c r="WEY6" s="428"/>
      <c r="WEZ6" s="428"/>
      <c r="WFA6" s="428"/>
      <c r="WFB6" s="428"/>
      <c r="WFC6" s="428"/>
      <c r="WFD6" s="428"/>
      <c r="WFE6" s="428"/>
      <c r="WFF6" s="428"/>
      <c r="WFG6" s="428"/>
      <c r="WFH6" s="428"/>
      <c r="WFI6" s="428"/>
      <c r="WFJ6" s="428"/>
      <c r="WFK6" s="428"/>
      <c r="WFL6" s="428"/>
      <c r="WFM6" s="428"/>
      <c r="WFN6" s="428"/>
      <c r="WFO6" s="428"/>
      <c r="WFP6" s="428"/>
      <c r="WFQ6" s="428"/>
      <c r="WFR6" s="428"/>
      <c r="WFS6" s="428"/>
      <c r="WFT6" s="428"/>
      <c r="WFU6" s="428"/>
      <c r="WFV6" s="428"/>
      <c r="WFW6" s="428"/>
      <c r="WFX6" s="428"/>
      <c r="WFY6" s="428"/>
      <c r="WFZ6" s="428"/>
      <c r="WGA6" s="428"/>
      <c r="WGB6" s="428"/>
      <c r="WGC6" s="428"/>
      <c r="WGD6" s="428"/>
      <c r="WGE6" s="428"/>
      <c r="WGF6" s="428"/>
      <c r="WGG6" s="428"/>
      <c r="WGH6" s="428"/>
      <c r="WGI6" s="428"/>
      <c r="WGJ6" s="428"/>
      <c r="WGK6" s="428"/>
      <c r="WGL6" s="428"/>
      <c r="WGM6" s="428"/>
      <c r="WGN6" s="428"/>
      <c r="WGO6" s="428"/>
      <c r="WGP6" s="428"/>
      <c r="WGQ6" s="428"/>
      <c r="WGR6" s="428"/>
      <c r="WGS6" s="428"/>
      <c r="WGT6" s="428"/>
      <c r="WGU6" s="428"/>
      <c r="WGV6" s="428"/>
      <c r="WGW6" s="428"/>
      <c r="WGX6" s="428"/>
      <c r="WGY6" s="428"/>
      <c r="WGZ6" s="428"/>
      <c r="WHA6" s="428"/>
      <c r="WHB6" s="428"/>
      <c r="WHC6" s="428"/>
      <c r="WHD6" s="428"/>
      <c r="WHE6" s="428"/>
      <c r="WHF6" s="428"/>
      <c r="WHG6" s="428"/>
      <c r="WHH6" s="428"/>
      <c r="WHI6" s="428"/>
      <c r="WHJ6" s="428"/>
      <c r="WHK6" s="428"/>
      <c r="WHL6" s="428"/>
      <c r="WHM6" s="428"/>
      <c r="WHN6" s="428"/>
      <c r="WHO6" s="428"/>
      <c r="WHP6" s="428"/>
      <c r="WHQ6" s="428"/>
      <c r="WHR6" s="428"/>
      <c r="WHS6" s="428"/>
      <c r="WHT6" s="428"/>
      <c r="WHU6" s="428"/>
      <c r="WHV6" s="428"/>
      <c r="WHW6" s="428"/>
      <c r="WHX6" s="428"/>
      <c r="WHY6" s="428"/>
      <c r="WHZ6" s="428"/>
      <c r="WIA6" s="428"/>
      <c r="WIB6" s="428"/>
      <c r="WIC6" s="428"/>
      <c r="WID6" s="428"/>
      <c r="WIE6" s="428"/>
      <c r="WIF6" s="428"/>
      <c r="WIG6" s="428"/>
      <c r="WIH6" s="428"/>
      <c r="WII6" s="428"/>
      <c r="WIJ6" s="428"/>
      <c r="WIK6" s="428"/>
      <c r="WIL6" s="428"/>
      <c r="WIM6" s="428"/>
      <c r="WIN6" s="428"/>
      <c r="WIO6" s="428"/>
      <c r="WIP6" s="428"/>
      <c r="WIQ6" s="428"/>
      <c r="WIR6" s="428"/>
      <c r="WIS6" s="428"/>
      <c r="WIT6" s="428"/>
      <c r="WIU6" s="428"/>
      <c r="WIV6" s="428"/>
      <c r="WIW6" s="428"/>
      <c r="WIX6" s="428"/>
      <c r="WIY6" s="428"/>
      <c r="WIZ6" s="428"/>
      <c r="WJA6" s="428"/>
      <c r="WJB6" s="428"/>
      <c r="WJC6" s="428"/>
      <c r="WJD6" s="428"/>
      <c r="WJE6" s="428"/>
      <c r="WJF6" s="428"/>
      <c r="WJG6" s="428"/>
      <c r="WJH6" s="428"/>
      <c r="WJI6" s="428"/>
      <c r="WJJ6" s="428"/>
      <c r="WJK6" s="428"/>
      <c r="WJL6" s="428"/>
      <c r="WJM6" s="428"/>
      <c r="WJN6" s="428"/>
      <c r="WJO6" s="428"/>
      <c r="WJP6" s="428"/>
      <c r="WJQ6" s="428"/>
      <c r="WJR6" s="428"/>
      <c r="WJS6" s="428"/>
      <c r="WJT6" s="428"/>
      <c r="WJU6" s="428"/>
      <c r="WJV6" s="428"/>
      <c r="WJW6" s="428"/>
      <c r="WJX6" s="428"/>
      <c r="WJY6" s="428"/>
      <c r="WJZ6" s="428"/>
      <c r="WKA6" s="428"/>
      <c r="WKB6" s="428"/>
      <c r="WKC6" s="428"/>
      <c r="WKD6" s="428"/>
      <c r="WKE6" s="428"/>
      <c r="WKF6" s="428"/>
      <c r="WKG6" s="428"/>
      <c r="WKH6" s="428"/>
      <c r="WKI6" s="428"/>
      <c r="WKJ6" s="428"/>
      <c r="WKK6" s="428"/>
      <c r="WKL6" s="428"/>
      <c r="WKM6" s="428"/>
      <c r="WKN6" s="428"/>
      <c r="WKO6" s="428"/>
      <c r="WKP6" s="428"/>
      <c r="WKQ6" s="428"/>
      <c r="WKR6" s="428"/>
      <c r="WKS6" s="428"/>
      <c r="WKT6" s="428"/>
      <c r="WKU6" s="428"/>
      <c r="WKV6" s="428"/>
      <c r="WKW6" s="428"/>
      <c r="WKX6" s="428"/>
      <c r="WKY6" s="428"/>
      <c r="WKZ6" s="428"/>
      <c r="WLA6" s="428"/>
      <c r="WLB6" s="428"/>
      <c r="WLC6" s="428"/>
      <c r="WLD6" s="428"/>
      <c r="WLE6" s="428"/>
      <c r="WLF6" s="428"/>
      <c r="WLG6" s="428"/>
      <c r="WLH6" s="428"/>
      <c r="WLI6" s="428"/>
      <c r="WLJ6" s="428"/>
      <c r="WLK6" s="428"/>
      <c r="WLL6" s="428"/>
      <c r="WLM6" s="428"/>
      <c r="WLN6" s="428"/>
      <c r="WLO6" s="428"/>
      <c r="WLP6" s="428"/>
      <c r="WLQ6" s="428"/>
      <c r="WLR6" s="428"/>
      <c r="WLS6" s="428"/>
      <c r="WLT6" s="428"/>
      <c r="WLU6" s="428"/>
      <c r="WLV6" s="428"/>
      <c r="WLW6" s="428"/>
      <c r="WLX6" s="428"/>
      <c r="WLY6" s="428"/>
      <c r="WLZ6" s="428"/>
      <c r="WMA6" s="428"/>
      <c r="WMB6" s="428"/>
      <c r="WMC6" s="428"/>
      <c r="WMD6" s="428"/>
      <c r="WME6" s="428"/>
      <c r="WMF6" s="428"/>
      <c r="WMG6" s="428"/>
      <c r="WMH6" s="428"/>
      <c r="WMI6" s="428"/>
      <c r="WMJ6" s="428"/>
      <c r="WMK6" s="428"/>
      <c r="WML6" s="428"/>
      <c r="WMM6" s="428"/>
      <c r="WMN6" s="428"/>
      <c r="WMO6" s="428"/>
      <c r="WMP6" s="428"/>
      <c r="WMQ6" s="428"/>
      <c r="WMR6" s="428"/>
      <c r="WMS6" s="428"/>
      <c r="WMT6" s="428"/>
      <c r="WMU6" s="428"/>
      <c r="WMV6" s="428"/>
      <c r="WMW6" s="428"/>
      <c r="WMX6" s="428"/>
      <c r="WMY6" s="428"/>
      <c r="WMZ6" s="428"/>
      <c r="WNA6" s="428"/>
      <c r="WNB6" s="428"/>
      <c r="WNC6" s="428"/>
      <c r="WND6" s="428"/>
      <c r="WNE6" s="428"/>
      <c r="WNF6" s="428"/>
      <c r="WNG6" s="428"/>
      <c r="WNH6" s="428"/>
      <c r="WNI6" s="428"/>
      <c r="WNJ6" s="428"/>
      <c r="WNK6" s="428"/>
      <c r="WNL6" s="428"/>
      <c r="WNM6" s="428"/>
      <c r="WNN6" s="428"/>
      <c r="WNO6" s="428"/>
      <c r="WNP6" s="428"/>
      <c r="WNQ6" s="428"/>
      <c r="WNR6" s="428"/>
      <c r="WNS6" s="428"/>
      <c r="WNT6" s="428"/>
      <c r="WNU6" s="428"/>
      <c r="WNV6" s="428"/>
      <c r="WNW6" s="428"/>
      <c r="WNX6" s="428"/>
      <c r="WNY6" s="428"/>
      <c r="WNZ6" s="428"/>
      <c r="WOA6" s="428"/>
      <c r="WOB6" s="428"/>
      <c r="WOC6" s="428"/>
      <c r="WOD6" s="428"/>
      <c r="WOE6" s="428"/>
      <c r="WOF6" s="428"/>
      <c r="WOG6" s="428"/>
      <c r="WOH6" s="428"/>
      <c r="WOI6" s="428"/>
      <c r="WOJ6" s="428"/>
      <c r="WOK6" s="428"/>
      <c r="WOL6" s="428"/>
      <c r="WOM6" s="428"/>
      <c r="WON6" s="428"/>
      <c r="WOO6" s="428"/>
      <c r="WOP6" s="428"/>
      <c r="WOQ6" s="428"/>
      <c r="WOR6" s="428"/>
      <c r="WOS6" s="428"/>
      <c r="WOT6" s="428"/>
      <c r="WOU6" s="428"/>
      <c r="WOV6" s="428"/>
      <c r="WOW6" s="428"/>
      <c r="WOX6" s="428"/>
      <c r="WOY6" s="428"/>
      <c r="WOZ6" s="428"/>
      <c r="WPA6" s="428"/>
      <c r="WPB6" s="428"/>
      <c r="WPC6" s="428"/>
      <c r="WPD6" s="428"/>
      <c r="WPE6" s="428"/>
      <c r="WPF6" s="428"/>
      <c r="WPG6" s="428"/>
      <c r="WPH6" s="428"/>
      <c r="WPI6" s="428"/>
      <c r="WPJ6" s="428"/>
      <c r="WPK6" s="428"/>
      <c r="WPL6" s="428"/>
      <c r="WPM6" s="428"/>
      <c r="WPN6" s="428"/>
      <c r="WPO6" s="428"/>
      <c r="WPP6" s="428"/>
      <c r="WPQ6" s="428"/>
      <c r="WPR6" s="428"/>
      <c r="WPS6" s="428"/>
      <c r="WPT6" s="428"/>
      <c r="WPU6" s="428"/>
      <c r="WPV6" s="428"/>
      <c r="WPW6" s="428"/>
      <c r="WPX6" s="428"/>
      <c r="WPY6" s="428"/>
      <c r="WPZ6" s="428"/>
      <c r="WQA6" s="428"/>
      <c r="WQB6" s="428"/>
      <c r="WQC6" s="428"/>
      <c r="WQD6" s="428"/>
      <c r="WQE6" s="428"/>
      <c r="WQF6" s="428"/>
      <c r="WQG6" s="428"/>
      <c r="WQH6" s="428"/>
      <c r="WQI6" s="428"/>
      <c r="WQJ6" s="428"/>
      <c r="WQK6" s="428"/>
      <c r="WQL6" s="428"/>
      <c r="WQM6" s="428"/>
      <c r="WQN6" s="428"/>
      <c r="WQO6" s="428"/>
      <c r="WQP6" s="428"/>
      <c r="WQQ6" s="428"/>
      <c r="WQR6" s="428"/>
      <c r="WQS6" s="428"/>
      <c r="WQT6" s="428"/>
      <c r="WQU6" s="428"/>
      <c r="WQV6" s="428"/>
      <c r="WQW6" s="428"/>
      <c r="WQX6" s="428"/>
      <c r="WQY6" s="428"/>
      <c r="WQZ6" s="428"/>
      <c r="WRA6" s="428"/>
      <c r="WRB6" s="428"/>
      <c r="WRC6" s="428"/>
      <c r="WRD6" s="428"/>
      <c r="WRE6" s="428"/>
      <c r="WRF6" s="428"/>
      <c r="WRG6" s="428"/>
      <c r="WRH6" s="428"/>
      <c r="WRI6" s="428"/>
      <c r="WRJ6" s="428"/>
      <c r="WRK6" s="428"/>
      <c r="WRL6" s="428"/>
      <c r="WRM6" s="428"/>
      <c r="WRN6" s="428"/>
      <c r="WRO6" s="428"/>
      <c r="WRP6" s="428"/>
      <c r="WRQ6" s="428"/>
      <c r="WRR6" s="428"/>
      <c r="WRS6" s="428"/>
      <c r="WRT6" s="428"/>
      <c r="WRU6" s="428"/>
      <c r="WRV6" s="428"/>
      <c r="WRW6" s="428"/>
      <c r="WRX6" s="428"/>
      <c r="WRY6" s="428"/>
      <c r="WRZ6" s="428"/>
      <c r="WSA6" s="428"/>
      <c r="WSB6" s="428"/>
      <c r="WSC6" s="428"/>
      <c r="WSD6" s="428"/>
      <c r="WSE6" s="428"/>
      <c r="WSF6" s="428"/>
      <c r="WSG6" s="428"/>
      <c r="WSH6" s="428"/>
      <c r="WSI6" s="428"/>
      <c r="WSJ6" s="428"/>
      <c r="WSK6" s="428"/>
      <c r="WSL6" s="428"/>
      <c r="WSM6" s="428"/>
      <c r="WSN6" s="428"/>
      <c r="WSO6" s="428"/>
      <c r="WSP6" s="428"/>
      <c r="WSQ6" s="428"/>
      <c r="WSR6" s="428"/>
      <c r="WSS6" s="428"/>
      <c r="WST6" s="428"/>
      <c r="WSU6" s="428"/>
      <c r="WSV6" s="428"/>
      <c r="WSW6" s="428"/>
      <c r="WSX6" s="428"/>
      <c r="WSY6" s="428"/>
      <c r="WSZ6" s="428"/>
    </row>
    <row r="7" spans="1:16068" s="433" customFormat="1" ht="31.5" customHeight="1">
      <c r="A7" s="591"/>
      <c r="B7" s="591"/>
      <c r="C7" s="584"/>
      <c r="D7" s="584"/>
      <c r="E7" s="595"/>
      <c r="F7" s="595"/>
      <c r="G7" s="584" t="s">
        <v>99</v>
      </c>
      <c r="H7" s="574" t="s">
        <v>100</v>
      </c>
      <c r="I7" s="574"/>
      <c r="J7" s="574" t="s">
        <v>31</v>
      </c>
      <c r="K7" s="574" t="s">
        <v>103</v>
      </c>
      <c r="L7" s="574" t="s">
        <v>31</v>
      </c>
      <c r="M7" s="574" t="s">
        <v>103</v>
      </c>
      <c r="N7" s="577" t="s">
        <v>104</v>
      </c>
      <c r="O7" s="574" t="s">
        <v>103</v>
      </c>
      <c r="P7" s="574"/>
      <c r="Q7" s="574"/>
      <c r="R7" s="574" t="s">
        <v>104</v>
      </c>
      <c r="S7" s="574" t="s">
        <v>105</v>
      </c>
      <c r="T7" s="574"/>
      <c r="U7" s="574"/>
      <c r="V7" s="574"/>
      <c r="W7" s="574"/>
      <c r="X7" s="574"/>
      <c r="Y7" s="574"/>
      <c r="Z7" s="574"/>
      <c r="AA7" s="574"/>
      <c r="AB7" s="574"/>
      <c r="AC7" s="574"/>
      <c r="AD7" s="574"/>
      <c r="AE7" s="574"/>
      <c r="AF7" s="574"/>
      <c r="AG7" s="576" t="s">
        <v>119</v>
      </c>
      <c r="AH7" s="578" t="s">
        <v>101</v>
      </c>
      <c r="AI7" s="579"/>
      <c r="AJ7" s="579"/>
      <c r="AK7" s="579"/>
      <c r="AL7" s="579"/>
      <c r="AM7" s="579"/>
      <c r="AN7" s="579"/>
      <c r="AO7" s="580"/>
      <c r="AP7" s="576" t="s">
        <v>119</v>
      </c>
      <c r="AQ7" s="578" t="s">
        <v>101</v>
      </c>
      <c r="AR7" s="579"/>
      <c r="AS7" s="579"/>
      <c r="AT7" s="579"/>
      <c r="AU7" s="579"/>
      <c r="AV7" s="579"/>
      <c r="AW7" s="580"/>
      <c r="AX7" s="576" t="s">
        <v>119</v>
      </c>
      <c r="AY7" s="578" t="s">
        <v>101</v>
      </c>
      <c r="AZ7" s="579"/>
      <c r="BA7" s="579"/>
      <c r="BB7" s="579"/>
      <c r="BC7" s="579"/>
      <c r="BD7" s="579"/>
      <c r="BE7" s="580"/>
      <c r="BF7" s="582"/>
      <c r="BG7" s="582"/>
      <c r="BH7" s="582"/>
      <c r="BI7" s="431"/>
      <c r="BJ7" s="434"/>
      <c r="BK7" s="432"/>
      <c r="BL7" s="432"/>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7"/>
      <c r="CX7" s="428"/>
      <c r="CY7" s="428"/>
      <c r="CZ7" s="428"/>
      <c r="DA7" s="428"/>
      <c r="DB7" s="428"/>
      <c r="DC7" s="428"/>
      <c r="DD7" s="428"/>
      <c r="DE7" s="428"/>
      <c r="DF7" s="428"/>
      <c r="DG7" s="428"/>
      <c r="DH7" s="428"/>
      <c r="DI7" s="428"/>
      <c r="DJ7" s="428"/>
      <c r="DK7" s="428"/>
      <c r="DL7" s="428"/>
      <c r="DM7" s="428"/>
      <c r="DN7" s="428"/>
      <c r="DO7" s="428"/>
      <c r="DP7" s="428"/>
      <c r="DQ7" s="428"/>
      <c r="DR7" s="428"/>
      <c r="DS7" s="428"/>
      <c r="DT7" s="428"/>
      <c r="DU7" s="428"/>
      <c r="DV7" s="428"/>
      <c r="DW7" s="428"/>
      <c r="DX7" s="428"/>
      <c r="DY7" s="428"/>
      <c r="DZ7" s="428"/>
      <c r="EA7" s="428"/>
      <c r="EB7" s="428"/>
      <c r="EC7" s="428"/>
      <c r="ED7" s="428"/>
      <c r="EE7" s="428"/>
      <c r="EF7" s="428"/>
      <c r="EG7" s="428"/>
      <c r="EH7" s="428"/>
      <c r="EI7" s="428"/>
      <c r="EJ7" s="428"/>
      <c r="EK7" s="428"/>
      <c r="EL7" s="428"/>
      <c r="EM7" s="428"/>
      <c r="EN7" s="428"/>
      <c r="EO7" s="428"/>
      <c r="EP7" s="428"/>
      <c r="EQ7" s="428"/>
      <c r="ER7" s="428"/>
      <c r="ES7" s="428"/>
      <c r="ET7" s="428"/>
      <c r="EU7" s="428"/>
      <c r="EV7" s="428"/>
      <c r="EW7" s="428"/>
      <c r="EX7" s="428"/>
      <c r="EY7" s="428"/>
      <c r="EZ7" s="428"/>
      <c r="FA7" s="428"/>
      <c r="FB7" s="428"/>
      <c r="FC7" s="428"/>
      <c r="FD7" s="428"/>
      <c r="FE7" s="428"/>
      <c r="FF7" s="428"/>
      <c r="FG7" s="428"/>
      <c r="FH7" s="428"/>
      <c r="FI7" s="428"/>
      <c r="FJ7" s="428"/>
      <c r="FK7" s="428"/>
      <c r="FL7" s="428"/>
      <c r="FM7" s="428"/>
      <c r="FN7" s="428"/>
      <c r="FO7" s="428"/>
      <c r="FP7" s="428"/>
      <c r="FQ7" s="428"/>
      <c r="FR7" s="428"/>
      <c r="FS7" s="428"/>
      <c r="FT7" s="428"/>
      <c r="FU7" s="428"/>
      <c r="FV7" s="428"/>
      <c r="FW7" s="428"/>
      <c r="FX7" s="428"/>
      <c r="FY7" s="428"/>
      <c r="FZ7" s="428"/>
      <c r="GA7" s="428"/>
      <c r="GB7" s="428"/>
      <c r="GC7" s="428"/>
      <c r="GD7" s="428"/>
      <c r="GE7" s="428"/>
      <c r="GF7" s="428"/>
      <c r="GG7" s="428"/>
      <c r="GH7" s="428"/>
      <c r="GI7" s="428"/>
      <c r="GJ7" s="428"/>
      <c r="GK7" s="428"/>
      <c r="GL7" s="428"/>
      <c r="GM7" s="428"/>
      <c r="GN7" s="428"/>
      <c r="GO7" s="428"/>
      <c r="GP7" s="428"/>
      <c r="GQ7" s="428"/>
      <c r="GR7" s="428"/>
      <c r="GS7" s="428"/>
      <c r="GT7" s="428"/>
      <c r="GU7" s="428"/>
      <c r="GV7" s="428"/>
      <c r="GW7" s="428"/>
      <c r="GX7" s="428"/>
      <c r="GY7" s="428"/>
      <c r="GZ7" s="428"/>
      <c r="HA7" s="428"/>
      <c r="HB7" s="428"/>
      <c r="HC7" s="428"/>
      <c r="HD7" s="428"/>
      <c r="HE7" s="428"/>
      <c r="HF7" s="428"/>
      <c r="HG7" s="428"/>
      <c r="HH7" s="428"/>
      <c r="HI7" s="428"/>
      <c r="HJ7" s="428"/>
      <c r="HK7" s="428"/>
      <c r="HL7" s="428"/>
      <c r="HM7" s="428"/>
      <c r="HN7" s="428"/>
      <c r="HO7" s="428"/>
      <c r="HP7" s="428"/>
      <c r="HQ7" s="428"/>
      <c r="HR7" s="428"/>
      <c r="HS7" s="428"/>
      <c r="HT7" s="428"/>
      <c r="HU7" s="428"/>
      <c r="HV7" s="428"/>
      <c r="HW7" s="428"/>
      <c r="HX7" s="428"/>
      <c r="HY7" s="428"/>
      <c r="HZ7" s="428"/>
      <c r="IA7" s="428"/>
      <c r="IB7" s="428"/>
      <c r="IC7" s="428"/>
      <c r="ID7" s="428"/>
      <c r="IE7" s="428"/>
      <c r="IF7" s="428"/>
      <c r="IG7" s="428"/>
      <c r="IH7" s="428"/>
      <c r="II7" s="428"/>
      <c r="IJ7" s="428"/>
      <c r="IK7" s="428"/>
      <c r="IL7" s="428"/>
      <c r="IM7" s="428"/>
      <c r="IN7" s="428"/>
      <c r="IO7" s="428"/>
      <c r="IP7" s="428"/>
      <c r="IQ7" s="428"/>
      <c r="IR7" s="428"/>
      <c r="IS7" s="428"/>
      <c r="IT7" s="428"/>
      <c r="IU7" s="428"/>
      <c r="IV7" s="428"/>
      <c r="IW7" s="428"/>
      <c r="IX7" s="428"/>
      <c r="IY7" s="428"/>
      <c r="IZ7" s="428"/>
      <c r="JA7" s="428"/>
      <c r="JB7" s="428"/>
      <c r="JC7" s="428"/>
      <c r="JD7" s="428"/>
      <c r="JE7" s="428"/>
      <c r="JF7" s="428"/>
      <c r="JG7" s="428"/>
      <c r="JH7" s="428"/>
      <c r="JI7" s="428"/>
      <c r="JJ7" s="428"/>
      <c r="JK7" s="428"/>
      <c r="JL7" s="428"/>
      <c r="JM7" s="428"/>
      <c r="JN7" s="428"/>
      <c r="JO7" s="428"/>
      <c r="JP7" s="428"/>
      <c r="JQ7" s="428"/>
      <c r="JR7" s="428"/>
      <c r="JS7" s="428"/>
      <c r="JT7" s="428"/>
      <c r="JU7" s="428"/>
      <c r="JV7" s="428"/>
      <c r="JW7" s="428"/>
      <c r="JX7" s="428"/>
      <c r="JY7" s="428"/>
      <c r="JZ7" s="428"/>
      <c r="KA7" s="428"/>
      <c r="KB7" s="428"/>
      <c r="KC7" s="428"/>
      <c r="KD7" s="428"/>
      <c r="KE7" s="428"/>
      <c r="KF7" s="428"/>
      <c r="KG7" s="428"/>
      <c r="KH7" s="428"/>
      <c r="KI7" s="428"/>
      <c r="KJ7" s="428"/>
      <c r="KK7" s="428"/>
      <c r="KL7" s="428"/>
      <c r="KM7" s="428"/>
      <c r="KN7" s="428"/>
      <c r="KO7" s="428"/>
      <c r="KP7" s="428"/>
      <c r="KQ7" s="428"/>
      <c r="KR7" s="428"/>
      <c r="KS7" s="428"/>
      <c r="KT7" s="428"/>
      <c r="KU7" s="428"/>
      <c r="KV7" s="428"/>
      <c r="KW7" s="428"/>
      <c r="KX7" s="428"/>
      <c r="KY7" s="428"/>
      <c r="KZ7" s="428"/>
      <c r="LA7" s="428"/>
      <c r="LB7" s="428"/>
      <c r="LC7" s="428"/>
      <c r="LD7" s="428"/>
      <c r="LE7" s="428"/>
      <c r="LF7" s="428"/>
      <c r="LG7" s="428"/>
      <c r="LH7" s="428"/>
      <c r="LI7" s="428"/>
      <c r="LJ7" s="428"/>
      <c r="LK7" s="428"/>
      <c r="LL7" s="428"/>
      <c r="LM7" s="428"/>
      <c r="LN7" s="428"/>
      <c r="LO7" s="428"/>
      <c r="LP7" s="428"/>
      <c r="LQ7" s="428"/>
      <c r="LR7" s="428"/>
      <c r="LS7" s="428"/>
      <c r="LT7" s="428"/>
      <c r="LU7" s="428"/>
      <c r="LV7" s="428"/>
      <c r="LW7" s="428"/>
      <c r="LX7" s="428"/>
      <c r="LY7" s="428"/>
      <c r="LZ7" s="428"/>
      <c r="MA7" s="428"/>
      <c r="MB7" s="428"/>
      <c r="MC7" s="428"/>
      <c r="MD7" s="428"/>
      <c r="ME7" s="428"/>
      <c r="MF7" s="428"/>
      <c r="MG7" s="428"/>
      <c r="MH7" s="428"/>
      <c r="MI7" s="428"/>
      <c r="MJ7" s="428"/>
      <c r="MK7" s="428"/>
      <c r="ML7" s="428"/>
      <c r="MM7" s="428"/>
      <c r="MN7" s="428"/>
      <c r="MO7" s="428"/>
      <c r="MP7" s="428"/>
      <c r="MQ7" s="428"/>
      <c r="MR7" s="428"/>
      <c r="MS7" s="428"/>
      <c r="MT7" s="428"/>
      <c r="MU7" s="428"/>
      <c r="MV7" s="428"/>
      <c r="MW7" s="428"/>
      <c r="MX7" s="428"/>
      <c r="MY7" s="428"/>
      <c r="MZ7" s="428"/>
      <c r="NA7" s="428"/>
      <c r="NB7" s="428"/>
      <c r="NC7" s="428"/>
      <c r="ND7" s="428"/>
      <c r="NE7" s="428"/>
      <c r="NF7" s="428"/>
      <c r="NG7" s="428"/>
      <c r="NH7" s="428"/>
      <c r="NI7" s="428"/>
      <c r="NJ7" s="428"/>
      <c r="NK7" s="428"/>
      <c r="NL7" s="428"/>
      <c r="NM7" s="428"/>
      <c r="NN7" s="428"/>
      <c r="NO7" s="428"/>
      <c r="NP7" s="428"/>
      <c r="NQ7" s="428"/>
      <c r="NR7" s="428"/>
      <c r="NS7" s="428"/>
      <c r="NT7" s="428"/>
      <c r="NU7" s="428"/>
      <c r="NV7" s="428"/>
      <c r="NW7" s="428"/>
      <c r="NX7" s="428"/>
      <c r="NY7" s="428"/>
      <c r="NZ7" s="428"/>
      <c r="OA7" s="428"/>
      <c r="OB7" s="428"/>
      <c r="OC7" s="428"/>
      <c r="OD7" s="428"/>
      <c r="OE7" s="428"/>
      <c r="OF7" s="428"/>
      <c r="OG7" s="428"/>
      <c r="OH7" s="428"/>
      <c r="OI7" s="428"/>
      <c r="OJ7" s="428"/>
      <c r="OK7" s="428"/>
      <c r="OL7" s="428"/>
      <c r="OM7" s="428"/>
      <c r="ON7" s="428"/>
      <c r="OO7" s="428"/>
      <c r="OP7" s="428"/>
      <c r="OQ7" s="428"/>
      <c r="OR7" s="428"/>
      <c r="OS7" s="428"/>
      <c r="OT7" s="428"/>
      <c r="OU7" s="428"/>
      <c r="OV7" s="428"/>
      <c r="OW7" s="428"/>
      <c r="OX7" s="428"/>
      <c r="OY7" s="428"/>
      <c r="OZ7" s="428"/>
      <c r="PA7" s="428"/>
      <c r="PB7" s="428"/>
      <c r="PC7" s="428"/>
      <c r="PD7" s="428"/>
      <c r="PE7" s="428"/>
      <c r="PF7" s="428"/>
      <c r="PG7" s="428"/>
      <c r="PH7" s="428"/>
      <c r="PI7" s="428"/>
      <c r="PJ7" s="428"/>
      <c r="PK7" s="428"/>
      <c r="PL7" s="428"/>
      <c r="PM7" s="428"/>
      <c r="PN7" s="428"/>
      <c r="PO7" s="428"/>
      <c r="PP7" s="428"/>
      <c r="PQ7" s="428"/>
      <c r="PR7" s="428"/>
      <c r="PS7" s="428"/>
      <c r="PT7" s="428"/>
      <c r="PU7" s="428"/>
      <c r="PV7" s="428"/>
      <c r="PW7" s="428"/>
      <c r="PX7" s="428"/>
      <c r="PY7" s="428"/>
      <c r="PZ7" s="428"/>
      <c r="QA7" s="428"/>
      <c r="QB7" s="428"/>
      <c r="QC7" s="428"/>
      <c r="QD7" s="428"/>
      <c r="QE7" s="428"/>
      <c r="QF7" s="428"/>
      <c r="QG7" s="428"/>
      <c r="QH7" s="428"/>
      <c r="QI7" s="428"/>
      <c r="QJ7" s="428"/>
      <c r="QK7" s="428"/>
      <c r="QL7" s="428"/>
      <c r="QM7" s="428"/>
      <c r="QN7" s="428"/>
      <c r="QO7" s="428"/>
      <c r="QP7" s="428"/>
      <c r="QQ7" s="428"/>
      <c r="QR7" s="428"/>
      <c r="QS7" s="428"/>
      <c r="QT7" s="428"/>
      <c r="QU7" s="428"/>
      <c r="QV7" s="428"/>
      <c r="QW7" s="428"/>
      <c r="QX7" s="428"/>
      <c r="QY7" s="428"/>
      <c r="QZ7" s="428"/>
      <c r="RA7" s="428"/>
      <c r="RB7" s="428"/>
      <c r="RC7" s="428"/>
      <c r="RD7" s="428"/>
      <c r="RE7" s="428"/>
      <c r="RF7" s="428"/>
      <c r="RG7" s="428"/>
      <c r="RH7" s="428"/>
      <c r="RI7" s="428"/>
      <c r="RJ7" s="428"/>
      <c r="RK7" s="428"/>
      <c r="RL7" s="428"/>
      <c r="RM7" s="428"/>
      <c r="RN7" s="428"/>
      <c r="RO7" s="428"/>
      <c r="RP7" s="428"/>
      <c r="RQ7" s="428"/>
      <c r="RR7" s="428"/>
      <c r="RS7" s="428"/>
      <c r="RT7" s="428"/>
      <c r="RU7" s="428"/>
      <c r="RV7" s="428"/>
      <c r="RW7" s="428"/>
      <c r="RX7" s="428"/>
      <c r="RY7" s="428"/>
      <c r="RZ7" s="428"/>
      <c r="SA7" s="428"/>
      <c r="SB7" s="428"/>
      <c r="SC7" s="428"/>
      <c r="SD7" s="428"/>
      <c r="SE7" s="428"/>
      <c r="SF7" s="428"/>
      <c r="SG7" s="428"/>
      <c r="SH7" s="428"/>
      <c r="SI7" s="428"/>
      <c r="SJ7" s="428"/>
      <c r="SK7" s="428"/>
      <c r="SL7" s="428"/>
      <c r="SM7" s="428"/>
      <c r="SN7" s="428"/>
      <c r="SO7" s="428"/>
      <c r="SP7" s="428"/>
      <c r="SQ7" s="428"/>
      <c r="SR7" s="428"/>
      <c r="SS7" s="428"/>
      <c r="ST7" s="428"/>
      <c r="SU7" s="428"/>
      <c r="SV7" s="428"/>
      <c r="SW7" s="428"/>
      <c r="SX7" s="428"/>
      <c r="SY7" s="428"/>
      <c r="SZ7" s="428"/>
      <c r="TA7" s="428"/>
      <c r="TB7" s="428"/>
      <c r="TC7" s="428"/>
      <c r="TD7" s="428"/>
      <c r="TE7" s="428"/>
      <c r="TF7" s="428"/>
      <c r="TG7" s="428"/>
      <c r="TH7" s="428"/>
      <c r="TI7" s="428"/>
      <c r="TJ7" s="428"/>
      <c r="TK7" s="428"/>
      <c r="TL7" s="428"/>
      <c r="TM7" s="428"/>
      <c r="TN7" s="428"/>
      <c r="TO7" s="428"/>
      <c r="TP7" s="428"/>
      <c r="TQ7" s="428"/>
      <c r="TR7" s="428"/>
      <c r="TS7" s="428"/>
      <c r="TT7" s="428"/>
      <c r="TU7" s="428"/>
      <c r="TV7" s="428"/>
      <c r="TW7" s="428"/>
      <c r="TX7" s="428"/>
      <c r="TY7" s="428"/>
      <c r="TZ7" s="428"/>
      <c r="UA7" s="428"/>
      <c r="UB7" s="428"/>
      <c r="UC7" s="428"/>
      <c r="UD7" s="428"/>
      <c r="UE7" s="428"/>
      <c r="UF7" s="428"/>
      <c r="UG7" s="428"/>
      <c r="UH7" s="428"/>
      <c r="UI7" s="428"/>
      <c r="UJ7" s="428"/>
      <c r="UK7" s="428"/>
      <c r="UL7" s="428"/>
      <c r="UM7" s="428"/>
      <c r="UN7" s="428"/>
      <c r="UO7" s="428"/>
      <c r="UP7" s="428"/>
      <c r="UQ7" s="428"/>
      <c r="UR7" s="428"/>
      <c r="US7" s="428"/>
      <c r="UT7" s="428"/>
      <c r="UU7" s="428"/>
      <c r="UV7" s="428"/>
      <c r="UW7" s="428"/>
      <c r="UX7" s="428"/>
      <c r="UY7" s="428"/>
      <c r="UZ7" s="428"/>
      <c r="VA7" s="428"/>
      <c r="VB7" s="428"/>
      <c r="VC7" s="428"/>
      <c r="VD7" s="428"/>
      <c r="VE7" s="428"/>
      <c r="VF7" s="428"/>
      <c r="VG7" s="428"/>
      <c r="VH7" s="428"/>
      <c r="VI7" s="428"/>
      <c r="VJ7" s="428"/>
      <c r="VK7" s="428"/>
      <c r="VL7" s="428"/>
      <c r="VM7" s="428"/>
      <c r="VN7" s="428"/>
      <c r="VO7" s="428"/>
      <c r="VP7" s="428"/>
      <c r="VQ7" s="428"/>
      <c r="VR7" s="428"/>
      <c r="VS7" s="428"/>
      <c r="VT7" s="428"/>
      <c r="VU7" s="428"/>
      <c r="VV7" s="428"/>
      <c r="VW7" s="428"/>
      <c r="VX7" s="428"/>
      <c r="VY7" s="428"/>
      <c r="VZ7" s="428"/>
      <c r="WA7" s="428"/>
      <c r="WB7" s="428"/>
      <c r="WC7" s="428"/>
      <c r="WD7" s="428"/>
      <c r="WE7" s="428"/>
      <c r="WF7" s="428"/>
      <c r="WG7" s="428"/>
      <c r="WH7" s="428"/>
      <c r="WI7" s="428"/>
      <c r="WJ7" s="428"/>
      <c r="WK7" s="428"/>
      <c r="WL7" s="428"/>
      <c r="WM7" s="428"/>
      <c r="WN7" s="428"/>
      <c r="WO7" s="428"/>
      <c r="WP7" s="428"/>
      <c r="WQ7" s="428"/>
      <c r="WR7" s="428"/>
      <c r="WS7" s="428"/>
      <c r="WT7" s="428"/>
      <c r="WU7" s="428"/>
      <c r="WV7" s="428"/>
      <c r="WW7" s="428"/>
      <c r="WX7" s="428"/>
      <c r="WY7" s="428"/>
      <c r="WZ7" s="428"/>
      <c r="XA7" s="428"/>
      <c r="XB7" s="428"/>
      <c r="XC7" s="428"/>
      <c r="XD7" s="428"/>
      <c r="XE7" s="428"/>
      <c r="XF7" s="428"/>
      <c r="XG7" s="428"/>
      <c r="XH7" s="428"/>
      <c r="XI7" s="428"/>
      <c r="XJ7" s="428"/>
      <c r="XK7" s="428"/>
      <c r="XL7" s="428"/>
      <c r="XM7" s="428"/>
      <c r="XN7" s="428"/>
      <c r="XO7" s="428"/>
      <c r="XP7" s="428"/>
      <c r="XQ7" s="428"/>
      <c r="XR7" s="428"/>
      <c r="XS7" s="428"/>
      <c r="XT7" s="428"/>
      <c r="XU7" s="428"/>
      <c r="XV7" s="428"/>
      <c r="XW7" s="428"/>
      <c r="XX7" s="428"/>
      <c r="XY7" s="428"/>
      <c r="XZ7" s="428"/>
      <c r="YA7" s="428"/>
      <c r="YB7" s="428"/>
      <c r="YC7" s="428"/>
      <c r="YD7" s="428"/>
      <c r="YE7" s="428"/>
      <c r="YF7" s="428"/>
      <c r="YG7" s="428"/>
      <c r="YH7" s="428"/>
      <c r="YI7" s="428"/>
      <c r="YJ7" s="428"/>
      <c r="YK7" s="428"/>
      <c r="YL7" s="428"/>
      <c r="YM7" s="428"/>
      <c r="YN7" s="428"/>
      <c r="YO7" s="428"/>
      <c r="YP7" s="428"/>
      <c r="YQ7" s="428"/>
      <c r="YR7" s="428"/>
      <c r="YS7" s="428"/>
      <c r="YT7" s="428"/>
      <c r="YU7" s="428"/>
      <c r="YV7" s="428"/>
      <c r="YW7" s="428"/>
      <c r="YX7" s="428"/>
      <c r="YY7" s="428"/>
      <c r="YZ7" s="428"/>
      <c r="ZA7" s="428"/>
      <c r="ZB7" s="428"/>
      <c r="ZC7" s="428"/>
      <c r="ZD7" s="428"/>
      <c r="ZE7" s="428"/>
      <c r="ZF7" s="428"/>
      <c r="ZG7" s="428"/>
      <c r="ZH7" s="428"/>
      <c r="ZI7" s="428"/>
      <c r="ZJ7" s="428"/>
      <c r="ZK7" s="428"/>
      <c r="ZL7" s="428"/>
      <c r="ZM7" s="428"/>
      <c r="ZN7" s="428"/>
      <c r="ZO7" s="428"/>
      <c r="ZP7" s="428"/>
      <c r="ZQ7" s="428"/>
      <c r="ZR7" s="428"/>
      <c r="ZS7" s="428"/>
      <c r="ZT7" s="428"/>
      <c r="ZU7" s="428"/>
      <c r="ZV7" s="428"/>
      <c r="ZW7" s="428"/>
      <c r="ZX7" s="428"/>
      <c r="ZY7" s="428"/>
      <c r="ZZ7" s="428"/>
      <c r="AAA7" s="428"/>
      <c r="AAB7" s="428"/>
      <c r="AAC7" s="428"/>
      <c r="AAD7" s="428"/>
      <c r="AAE7" s="428"/>
      <c r="AAF7" s="428"/>
      <c r="AAG7" s="428"/>
      <c r="AAH7" s="428"/>
      <c r="AAI7" s="428"/>
      <c r="AAJ7" s="428"/>
      <c r="AAK7" s="428"/>
      <c r="AAL7" s="428"/>
      <c r="AAM7" s="428"/>
      <c r="AAN7" s="428"/>
      <c r="AAO7" s="428"/>
      <c r="AAP7" s="428"/>
      <c r="AAQ7" s="428"/>
      <c r="AAR7" s="428"/>
      <c r="AAS7" s="428"/>
      <c r="AAT7" s="428"/>
      <c r="AAU7" s="428"/>
      <c r="AAV7" s="428"/>
      <c r="AAW7" s="428"/>
      <c r="AAX7" s="428"/>
      <c r="AAY7" s="428"/>
      <c r="AAZ7" s="428"/>
      <c r="ABA7" s="428"/>
      <c r="ABB7" s="428"/>
      <c r="ABC7" s="428"/>
      <c r="ABD7" s="428"/>
      <c r="ABE7" s="428"/>
      <c r="ABF7" s="428"/>
      <c r="ABG7" s="428"/>
      <c r="ABH7" s="428"/>
      <c r="ABI7" s="428"/>
      <c r="ABJ7" s="428"/>
      <c r="ABK7" s="428"/>
      <c r="ABL7" s="428"/>
      <c r="ABM7" s="428"/>
      <c r="ABN7" s="428"/>
      <c r="ABO7" s="428"/>
      <c r="ABP7" s="428"/>
      <c r="ABQ7" s="428"/>
      <c r="ABR7" s="428"/>
      <c r="ABS7" s="428"/>
      <c r="ABT7" s="428"/>
      <c r="ABU7" s="428"/>
      <c r="ABV7" s="428"/>
      <c r="ABW7" s="428"/>
      <c r="ABX7" s="428"/>
      <c r="ABY7" s="428"/>
      <c r="ABZ7" s="428"/>
      <c r="ACA7" s="428"/>
      <c r="ACB7" s="428"/>
      <c r="ACC7" s="428"/>
      <c r="ACD7" s="428"/>
      <c r="ACE7" s="428"/>
      <c r="ACF7" s="428"/>
      <c r="ACG7" s="428"/>
      <c r="ACH7" s="428"/>
      <c r="ACI7" s="428"/>
      <c r="ACJ7" s="428"/>
      <c r="ACK7" s="428"/>
      <c r="ACL7" s="428"/>
      <c r="ACM7" s="428"/>
      <c r="ACN7" s="428"/>
      <c r="ACO7" s="428"/>
      <c r="ACP7" s="428"/>
      <c r="ACQ7" s="428"/>
      <c r="ACR7" s="428"/>
      <c r="ACS7" s="428"/>
      <c r="ACT7" s="428"/>
      <c r="ACU7" s="428"/>
      <c r="ACV7" s="428"/>
      <c r="ACW7" s="428"/>
      <c r="ACX7" s="428"/>
      <c r="ACY7" s="428"/>
      <c r="ACZ7" s="428"/>
      <c r="ADA7" s="428"/>
      <c r="ADB7" s="428"/>
      <c r="ADC7" s="428"/>
      <c r="ADD7" s="428"/>
      <c r="ADE7" s="428"/>
      <c r="ADF7" s="428"/>
      <c r="ADG7" s="428"/>
      <c r="ADH7" s="428"/>
      <c r="ADI7" s="428"/>
      <c r="ADJ7" s="428"/>
      <c r="ADK7" s="428"/>
      <c r="ADL7" s="428"/>
      <c r="ADM7" s="428"/>
      <c r="ADN7" s="428"/>
      <c r="ADO7" s="428"/>
      <c r="ADP7" s="428"/>
      <c r="ADQ7" s="428"/>
      <c r="ADR7" s="428"/>
      <c r="ADS7" s="428"/>
      <c r="ADT7" s="428"/>
      <c r="ADU7" s="428"/>
      <c r="ADV7" s="428"/>
      <c r="ADW7" s="428"/>
      <c r="ADX7" s="428"/>
      <c r="ADY7" s="428"/>
      <c r="ADZ7" s="428"/>
      <c r="AEA7" s="428"/>
      <c r="AEB7" s="428"/>
      <c r="AEC7" s="428"/>
      <c r="AED7" s="428"/>
      <c r="AEE7" s="428"/>
      <c r="AEF7" s="428"/>
      <c r="AEG7" s="428"/>
      <c r="AEH7" s="428"/>
      <c r="AEI7" s="428"/>
      <c r="AEJ7" s="428"/>
      <c r="AEK7" s="428"/>
      <c r="AEL7" s="428"/>
      <c r="AEM7" s="428"/>
      <c r="AEN7" s="428"/>
      <c r="AEO7" s="428"/>
      <c r="AEP7" s="428"/>
      <c r="AEQ7" s="428"/>
      <c r="AER7" s="428"/>
      <c r="AES7" s="428"/>
      <c r="AET7" s="428"/>
      <c r="AEU7" s="428"/>
      <c r="AEV7" s="428"/>
      <c r="AEW7" s="428"/>
      <c r="AEX7" s="428"/>
      <c r="AEY7" s="428"/>
      <c r="AEZ7" s="428"/>
      <c r="AFA7" s="428"/>
      <c r="AFB7" s="428"/>
      <c r="AFC7" s="428"/>
      <c r="AFD7" s="428"/>
      <c r="AFE7" s="428"/>
      <c r="AFF7" s="428"/>
      <c r="AFG7" s="428"/>
      <c r="AFH7" s="428"/>
      <c r="AFI7" s="428"/>
      <c r="AFJ7" s="428"/>
      <c r="AFK7" s="428"/>
      <c r="AFL7" s="428"/>
      <c r="AFM7" s="428"/>
      <c r="AFN7" s="428"/>
      <c r="AFO7" s="428"/>
      <c r="AFP7" s="428"/>
      <c r="AFQ7" s="428"/>
      <c r="AFR7" s="428"/>
      <c r="AFS7" s="428"/>
      <c r="AFT7" s="428"/>
      <c r="AFU7" s="428"/>
      <c r="AFV7" s="428"/>
      <c r="AFW7" s="428"/>
      <c r="AFX7" s="428"/>
      <c r="AFY7" s="428"/>
      <c r="AFZ7" s="428"/>
      <c r="AGA7" s="428"/>
      <c r="AGB7" s="428"/>
      <c r="AGC7" s="428"/>
      <c r="AGD7" s="428"/>
      <c r="AGE7" s="428"/>
      <c r="AGF7" s="428"/>
      <c r="AGG7" s="428"/>
      <c r="AGH7" s="428"/>
      <c r="AGI7" s="428"/>
      <c r="AGJ7" s="428"/>
      <c r="AGK7" s="428"/>
      <c r="AGL7" s="428"/>
      <c r="AGM7" s="428"/>
      <c r="AGN7" s="428"/>
      <c r="AGO7" s="428"/>
      <c r="AGP7" s="428"/>
      <c r="AGQ7" s="428"/>
      <c r="AGR7" s="428"/>
      <c r="AGS7" s="428"/>
      <c r="AGT7" s="428"/>
      <c r="AGU7" s="428"/>
      <c r="AGV7" s="428"/>
      <c r="AGW7" s="428"/>
      <c r="AGX7" s="428"/>
      <c r="AGY7" s="428"/>
      <c r="AGZ7" s="428"/>
      <c r="AHA7" s="428"/>
      <c r="AHB7" s="428"/>
      <c r="AHC7" s="428"/>
      <c r="AHD7" s="428"/>
      <c r="AHE7" s="428"/>
      <c r="AHF7" s="428"/>
      <c r="AHG7" s="428"/>
      <c r="AHH7" s="428"/>
      <c r="AHI7" s="428"/>
      <c r="AHJ7" s="428"/>
      <c r="AHK7" s="428"/>
      <c r="AHL7" s="428"/>
      <c r="AHM7" s="428"/>
      <c r="AHN7" s="428"/>
      <c r="AHO7" s="428"/>
      <c r="AHP7" s="428"/>
      <c r="AHQ7" s="428"/>
      <c r="AHR7" s="428"/>
      <c r="AHS7" s="428"/>
      <c r="AHT7" s="428"/>
      <c r="AHU7" s="428"/>
      <c r="AHV7" s="428"/>
      <c r="AHW7" s="428"/>
      <c r="AHX7" s="428"/>
      <c r="AHY7" s="428"/>
      <c r="AHZ7" s="428"/>
      <c r="AIA7" s="428"/>
      <c r="AIB7" s="428"/>
      <c r="AIC7" s="428"/>
      <c r="AID7" s="428"/>
      <c r="AIE7" s="428"/>
      <c r="AIF7" s="428"/>
      <c r="AIG7" s="428"/>
      <c r="AIH7" s="428"/>
      <c r="AII7" s="428"/>
      <c r="AIJ7" s="428"/>
      <c r="AIK7" s="428"/>
      <c r="AIL7" s="428"/>
      <c r="AIM7" s="428"/>
      <c r="AIN7" s="428"/>
      <c r="AIO7" s="428"/>
      <c r="AIP7" s="428"/>
      <c r="AIQ7" s="428"/>
      <c r="AIR7" s="428"/>
      <c r="AIS7" s="428"/>
      <c r="AIT7" s="428"/>
      <c r="AIU7" s="428"/>
      <c r="AIV7" s="428"/>
      <c r="AIW7" s="428"/>
      <c r="AIX7" s="428"/>
      <c r="AIY7" s="428"/>
      <c r="AIZ7" s="428"/>
      <c r="AJA7" s="428"/>
      <c r="AJB7" s="428"/>
      <c r="AJC7" s="428"/>
      <c r="AJD7" s="428"/>
      <c r="AJE7" s="428"/>
      <c r="AJF7" s="428"/>
      <c r="AJG7" s="428"/>
      <c r="AJH7" s="428"/>
      <c r="AJI7" s="428"/>
      <c r="AJJ7" s="428"/>
      <c r="AJK7" s="428"/>
      <c r="AJL7" s="428"/>
      <c r="AJM7" s="428"/>
      <c r="AJN7" s="428"/>
      <c r="AJO7" s="428"/>
      <c r="AJP7" s="428"/>
      <c r="AJQ7" s="428"/>
      <c r="AJR7" s="428"/>
      <c r="AJS7" s="428"/>
      <c r="AJT7" s="428"/>
      <c r="AJU7" s="428"/>
      <c r="AJV7" s="428"/>
      <c r="AJW7" s="428"/>
      <c r="AJX7" s="428"/>
      <c r="AJY7" s="428"/>
      <c r="AJZ7" s="428"/>
      <c r="AKA7" s="428"/>
      <c r="AKB7" s="428"/>
      <c r="AKC7" s="428"/>
      <c r="AKD7" s="428"/>
      <c r="AKE7" s="428"/>
      <c r="AKF7" s="428"/>
      <c r="AKG7" s="428"/>
      <c r="AKH7" s="428"/>
      <c r="AKI7" s="428"/>
      <c r="AKJ7" s="428"/>
      <c r="AKK7" s="428"/>
      <c r="AKL7" s="428"/>
      <c r="AKM7" s="428"/>
      <c r="AKN7" s="428"/>
      <c r="AKO7" s="428"/>
      <c r="AKP7" s="428"/>
      <c r="AKQ7" s="428"/>
      <c r="AKR7" s="428"/>
      <c r="AKS7" s="428"/>
      <c r="AKT7" s="428"/>
      <c r="AKU7" s="428"/>
      <c r="AKV7" s="428"/>
      <c r="AKW7" s="428"/>
      <c r="AKX7" s="428"/>
      <c r="AKY7" s="428"/>
      <c r="AKZ7" s="428"/>
      <c r="ALA7" s="428"/>
      <c r="ALB7" s="428"/>
      <c r="ALC7" s="428"/>
      <c r="ALD7" s="428"/>
      <c r="ALE7" s="428"/>
      <c r="ALF7" s="428"/>
      <c r="ALG7" s="428"/>
      <c r="ALH7" s="428"/>
      <c r="ALI7" s="428"/>
      <c r="ALJ7" s="428"/>
      <c r="ALK7" s="428"/>
      <c r="ALL7" s="428"/>
      <c r="ALM7" s="428"/>
      <c r="ALN7" s="428"/>
      <c r="ALO7" s="428"/>
      <c r="ALP7" s="428"/>
      <c r="ALQ7" s="428"/>
      <c r="ALR7" s="428"/>
      <c r="ALS7" s="428"/>
      <c r="ALT7" s="428"/>
      <c r="ALU7" s="428"/>
      <c r="ALV7" s="428"/>
      <c r="ALW7" s="428"/>
      <c r="ALX7" s="428"/>
      <c r="ALY7" s="428"/>
      <c r="ALZ7" s="428"/>
      <c r="AMA7" s="428"/>
      <c r="AMB7" s="428"/>
      <c r="AMC7" s="428"/>
      <c r="AMD7" s="428"/>
      <c r="AME7" s="428"/>
      <c r="AMF7" s="428"/>
      <c r="AMG7" s="428"/>
      <c r="AMH7" s="428"/>
      <c r="AMI7" s="428"/>
      <c r="AMJ7" s="428"/>
      <c r="AMK7" s="428"/>
      <c r="AML7" s="428"/>
      <c r="AMM7" s="428"/>
      <c r="AMN7" s="428"/>
      <c r="AMO7" s="428"/>
      <c r="AMP7" s="428"/>
      <c r="AMQ7" s="428"/>
      <c r="AMR7" s="428"/>
      <c r="AMS7" s="428"/>
      <c r="AMT7" s="428"/>
      <c r="AMU7" s="428"/>
      <c r="AMV7" s="428"/>
      <c r="AMW7" s="428"/>
      <c r="AMX7" s="428"/>
      <c r="AMY7" s="428"/>
      <c r="AMZ7" s="428"/>
      <c r="ANA7" s="428"/>
      <c r="ANB7" s="428"/>
      <c r="ANC7" s="428"/>
      <c r="AND7" s="428"/>
      <c r="ANE7" s="428"/>
      <c r="ANF7" s="428"/>
      <c r="ANG7" s="428"/>
      <c r="ANH7" s="428"/>
      <c r="ANI7" s="428"/>
      <c r="ANJ7" s="428"/>
      <c r="ANK7" s="428"/>
      <c r="ANL7" s="428"/>
      <c r="ANM7" s="428"/>
      <c r="ANN7" s="428"/>
      <c r="ANO7" s="428"/>
      <c r="ANP7" s="428"/>
      <c r="ANQ7" s="428"/>
      <c r="ANR7" s="428"/>
      <c r="ANS7" s="428"/>
      <c r="ANT7" s="428"/>
      <c r="ANU7" s="428"/>
      <c r="ANV7" s="428"/>
      <c r="ANW7" s="428"/>
      <c r="ANX7" s="428"/>
      <c r="ANY7" s="428"/>
      <c r="ANZ7" s="428"/>
      <c r="AOA7" s="428"/>
      <c r="AOB7" s="428"/>
      <c r="AOC7" s="428"/>
      <c r="AOD7" s="428"/>
      <c r="AOE7" s="428"/>
      <c r="AOF7" s="428"/>
      <c r="AOG7" s="428"/>
      <c r="AOH7" s="428"/>
      <c r="AOI7" s="428"/>
      <c r="AOJ7" s="428"/>
      <c r="AOK7" s="428"/>
      <c r="AOL7" s="428"/>
      <c r="AOM7" s="428"/>
      <c r="AON7" s="428"/>
      <c r="AOO7" s="428"/>
      <c r="AOP7" s="428"/>
      <c r="AOQ7" s="428"/>
      <c r="AOR7" s="428"/>
      <c r="AOS7" s="428"/>
      <c r="AOT7" s="428"/>
      <c r="AOU7" s="428"/>
      <c r="AOV7" s="428"/>
      <c r="AOW7" s="428"/>
      <c r="AOX7" s="428"/>
      <c r="AOY7" s="428"/>
      <c r="AOZ7" s="428"/>
      <c r="APA7" s="428"/>
      <c r="APB7" s="428"/>
      <c r="APC7" s="428"/>
      <c r="APD7" s="428"/>
      <c r="APE7" s="428"/>
      <c r="APF7" s="428"/>
      <c r="APG7" s="428"/>
      <c r="APH7" s="428"/>
      <c r="API7" s="428"/>
      <c r="APJ7" s="428"/>
      <c r="APK7" s="428"/>
      <c r="APL7" s="428"/>
      <c r="APM7" s="428"/>
      <c r="APN7" s="428"/>
      <c r="APO7" s="428"/>
      <c r="APP7" s="428"/>
      <c r="APQ7" s="428"/>
      <c r="APR7" s="428"/>
      <c r="APS7" s="428"/>
      <c r="APT7" s="428"/>
      <c r="APU7" s="428"/>
      <c r="APV7" s="428"/>
      <c r="APW7" s="428"/>
      <c r="APX7" s="428"/>
      <c r="APY7" s="428"/>
      <c r="APZ7" s="428"/>
      <c r="AQA7" s="428"/>
      <c r="AQB7" s="428"/>
      <c r="AQC7" s="428"/>
      <c r="AQD7" s="428"/>
      <c r="AQE7" s="428"/>
      <c r="AQF7" s="428"/>
      <c r="AQG7" s="428"/>
      <c r="AQH7" s="428"/>
      <c r="AQI7" s="428"/>
      <c r="AQJ7" s="428"/>
      <c r="AQK7" s="428"/>
      <c r="AQL7" s="428"/>
      <c r="AQM7" s="428"/>
      <c r="AQN7" s="428"/>
      <c r="AQO7" s="428"/>
      <c r="AQP7" s="428"/>
      <c r="AQQ7" s="428"/>
      <c r="AQR7" s="428"/>
      <c r="AQS7" s="428"/>
      <c r="AQT7" s="428"/>
      <c r="AQU7" s="428"/>
      <c r="AQV7" s="428"/>
      <c r="AQW7" s="428"/>
      <c r="AQX7" s="428"/>
      <c r="AQY7" s="428"/>
      <c r="AQZ7" s="428"/>
      <c r="ARA7" s="428"/>
      <c r="ARB7" s="428"/>
      <c r="ARC7" s="428"/>
      <c r="ARD7" s="428"/>
      <c r="ARE7" s="428"/>
      <c r="ARF7" s="428"/>
      <c r="ARG7" s="428"/>
      <c r="ARH7" s="428"/>
      <c r="ARI7" s="428"/>
      <c r="ARJ7" s="428"/>
      <c r="ARK7" s="428"/>
      <c r="ARL7" s="428"/>
      <c r="ARM7" s="428"/>
      <c r="ARN7" s="428"/>
      <c r="ARO7" s="428"/>
      <c r="ARP7" s="428"/>
      <c r="ARQ7" s="428"/>
      <c r="ARR7" s="428"/>
      <c r="ARS7" s="428"/>
      <c r="ART7" s="428"/>
      <c r="ARU7" s="428"/>
      <c r="ARV7" s="428"/>
      <c r="ARW7" s="428"/>
      <c r="ARX7" s="428"/>
      <c r="ARY7" s="428"/>
      <c r="ARZ7" s="428"/>
      <c r="ASA7" s="428"/>
      <c r="ASB7" s="428"/>
      <c r="ASC7" s="428"/>
      <c r="ASD7" s="428"/>
      <c r="ASE7" s="428"/>
      <c r="ASF7" s="428"/>
      <c r="ASG7" s="428"/>
      <c r="ASH7" s="428"/>
      <c r="ASI7" s="428"/>
      <c r="ASJ7" s="428"/>
      <c r="ASK7" s="428"/>
      <c r="ASL7" s="428"/>
      <c r="ASM7" s="428"/>
      <c r="ASN7" s="428"/>
      <c r="ASO7" s="428"/>
      <c r="ASP7" s="428"/>
      <c r="ASQ7" s="428"/>
      <c r="ASR7" s="428"/>
      <c r="ASS7" s="428"/>
      <c r="AST7" s="428"/>
      <c r="ASU7" s="428"/>
      <c r="ASV7" s="428"/>
      <c r="ASW7" s="428"/>
      <c r="ASX7" s="428"/>
      <c r="ASY7" s="428"/>
      <c r="ASZ7" s="428"/>
      <c r="ATA7" s="428"/>
      <c r="ATB7" s="428"/>
      <c r="ATC7" s="428"/>
      <c r="ATD7" s="428"/>
      <c r="ATE7" s="428"/>
      <c r="ATF7" s="428"/>
      <c r="ATG7" s="428"/>
      <c r="ATH7" s="428"/>
      <c r="ATI7" s="428"/>
      <c r="ATJ7" s="428"/>
      <c r="ATK7" s="428"/>
      <c r="ATL7" s="428"/>
      <c r="ATM7" s="428"/>
      <c r="ATN7" s="428"/>
      <c r="ATO7" s="428"/>
      <c r="ATP7" s="428"/>
      <c r="ATQ7" s="428"/>
      <c r="ATR7" s="428"/>
      <c r="ATS7" s="428"/>
      <c r="ATT7" s="428"/>
      <c r="ATU7" s="428"/>
      <c r="ATV7" s="428"/>
      <c r="ATW7" s="428"/>
      <c r="ATX7" s="428"/>
      <c r="ATY7" s="428"/>
      <c r="ATZ7" s="428"/>
      <c r="AUA7" s="428"/>
      <c r="AUB7" s="428"/>
      <c r="AUC7" s="428"/>
      <c r="AUD7" s="428"/>
      <c r="AUE7" s="428"/>
      <c r="AUF7" s="428"/>
      <c r="AUG7" s="428"/>
      <c r="AUH7" s="428"/>
      <c r="AUI7" s="428"/>
      <c r="AUJ7" s="428"/>
      <c r="AUK7" s="428"/>
      <c r="AUL7" s="428"/>
      <c r="AUM7" s="428"/>
      <c r="AUN7" s="428"/>
      <c r="AUO7" s="428"/>
      <c r="AUP7" s="428"/>
      <c r="AUQ7" s="428"/>
      <c r="AUR7" s="428"/>
      <c r="AUS7" s="428"/>
      <c r="AUT7" s="428"/>
      <c r="AUU7" s="428"/>
      <c r="AUV7" s="428"/>
      <c r="AUW7" s="428"/>
      <c r="AUX7" s="428"/>
      <c r="AUY7" s="428"/>
      <c r="AUZ7" s="428"/>
      <c r="AVA7" s="428"/>
      <c r="AVB7" s="428"/>
      <c r="AVC7" s="428"/>
      <c r="AVD7" s="428"/>
      <c r="AVE7" s="428"/>
      <c r="AVF7" s="428"/>
      <c r="AVG7" s="428"/>
      <c r="AVH7" s="428"/>
      <c r="AVI7" s="428"/>
      <c r="AVJ7" s="428"/>
      <c r="AVK7" s="428"/>
      <c r="AVL7" s="428"/>
      <c r="AVM7" s="428"/>
      <c r="AVN7" s="428"/>
      <c r="AVO7" s="428"/>
      <c r="AVP7" s="428"/>
      <c r="AVQ7" s="428"/>
      <c r="AVR7" s="428"/>
      <c r="AVS7" s="428"/>
      <c r="AVT7" s="428"/>
      <c r="AVU7" s="428"/>
      <c r="AVV7" s="428"/>
      <c r="AVW7" s="428"/>
      <c r="AVX7" s="428"/>
      <c r="AVY7" s="428"/>
      <c r="AVZ7" s="428"/>
      <c r="AWA7" s="428"/>
      <c r="AWB7" s="428"/>
      <c r="AWC7" s="428"/>
      <c r="AWD7" s="428"/>
      <c r="AWE7" s="428"/>
      <c r="AWF7" s="428"/>
      <c r="AWG7" s="428"/>
      <c r="AWH7" s="428"/>
      <c r="AWI7" s="428"/>
      <c r="AWJ7" s="428"/>
      <c r="AWK7" s="428"/>
      <c r="AWL7" s="428"/>
      <c r="AWM7" s="428"/>
      <c r="AWN7" s="428"/>
      <c r="AWO7" s="428"/>
      <c r="AWP7" s="428"/>
      <c r="AWQ7" s="428"/>
      <c r="AWR7" s="428"/>
      <c r="AWS7" s="428"/>
      <c r="AWT7" s="428"/>
      <c r="AWU7" s="428"/>
      <c r="AWV7" s="428"/>
      <c r="AWW7" s="428"/>
      <c r="AWX7" s="428"/>
      <c r="AWY7" s="428"/>
      <c r="AWZ7" s="428"/>
      <c r="AXA7" s="428"/>
      <c r="AXB7" s="428"/>
      <c r="AXC7" s="428"/>
      <c r="AXD7" s="428"/>
      <c r="AXE7" s="428"/>
      <c r="AXF7" s="428"/>
      <c r="AXG7" s="428"/>
      <c r="AXH7" s="428"/>
      <c r="AXI7" s="428"/>
      <c r="AXJ7" s="428"/>
      <c r="AXK7" s="428"/>
      <c r="AXL7" s="428"/>
      <c r="AXM7" s="428"/>
      <c r="AXN7" s="428"/>
      <c r="AXO7" s="428"/>
      <c r="AXP7" s="428"/>
      <c r="AXQ7" s="428"/>
      <c r="AXR7" s="428"/>
      <c r="AXS7" s="428"/>
      <c r="AXT7" s="428"/>
      <c r="AXU7" s="428"/>
      <c r="AXV7" s="428"/>
      <c r="AXW7" s="428"/>
      <c r="AXX7" s="428"/>
      <c r="AXY7" s="428"/>
      <c r="AXZ7" s="428"/>
      <c r="AYA7" s="428"/>
      <c r="AYB7" s="428"/>
      <c r="AYC7" s="428"/>
      <c r="AYD7" s="428"/>
      <c r="AYE7" s="428"/>
      <c r="AYF7" s="428"/>
      <c r="AYG7" s="428"/>
      <c r="AYH7" s="428"/>
      <c r="AYI7" s="428"/>
      <c r="AYJ7" s="428"/>
      <c r="AYK7" s="428"/>
      <c r="AYL7" s="428"/>
      <c r="AYM7" s="428"/>
      <c r="AYN7" s="428"/>
      <c r="AYO7" s="428"/>
      <c r="AYP7" s="428"/>
      <c r="AYQ7" s="428"/>
      <c r="AYR7" s="428"/>
      <c r="AYS7" s="428"/>
      <c r="AYT7" s="428"/>
      <c r="AYU7" s="428"/>
      <c r="AYV7" s="428"/>
      <c r="AYW7" s="428"/>
      <c r="AYX7" s="428"/>
      <c r="AYY7" s="428"/>
      <c r="AYZ7" s="428"/>
      <c r="AZA7" s="428"/>
      <c r="AZB7" s="428"/>
      <c r="AZC7" s="428"/>
      <c r="AZD7" s="428"/>
      <c r="AZE7" s="428"/>
      <c r="AZF7" s="428"/>
      <c r="AZG7" s="428"/>
      <c r="AZH7" s="428"/>
      <c r="AZI7" s="428"/>
      <c r="AZJ7" s="428"/>
      <c r="AZK7" s="428"/>
      <c r="AZL7" s="428"/>
      <c r="AZM7" s="428"/>
      <c r="AZN7" s="428"/>
      <c r="AZO7" s="428"/>
      <c r="AZP7" s="428"/>
      <c r="AZQ7" s="428"/>
      <c r="AZR7" s="428"/>
      <c r="AZS7" s="428"/>
      <c r="AZT7" s="428"/>
      <c r="AZU7" s="428"/>
      <c r="AZV7" s="428"/>
      <c r="AZW7" s="428"/>
      <c r="AZX7" s="428"/>
      <c r="AZY7" s="428"/>
      <c r="AZZ7" s="428"/>
      <c r="BAA7" s="428"/>
      <c r="BAB7" s="428"/>
      <c r="BAC7" s="428"/>
      <c r="BAD7" s="428"/>
      <c r="BAE7" s="428"/>
      <c r="BAF7" s="428"/>
      <c r="BAG7" s="428"/>
      <c r="BAH7" s="428"/>
      <c r="BAI7" s="428"/>
      <c r="BAJ7" s="428"/>
      <c r="BAK7" s="428"/>
      <c r="BAL7" s="428"/>
      <c r="BAM7" s="428"/>
      <c r="BAN7" s="428"/>
      <c r="BAO7" s="428"/>
      <c r="BAP7" s="428"/>
      <c r="BAQ7" s="428"/>
      <c r="BAR7" s="428"/>
      <c r="BAS7" s="428"/>
      <c r="BAT7" s="428"/>
      <c r="BAU7" s="428"/>
      <c r="BAV7" s="428"/>
      <c r="BAW7" s="428"/>
      <c r="BAX7" s="428"/>
      <c r="BAY7" s="428"/>
      <c r="BAZ7" s="428"/>
      <c r="BBA7" s="428"/>
      <c r="BBB7" s="428"/>
      <c r="BBC7" s="428"/>
      <c r="BBD7" s="428"/>
      <c r="BBE7" s="428"/>
      <c r="BBF7" s="428"/>
      <c r="BBG7" s="428"/>
      <c r="BBH7" s="428"/>
      <c r="BBI7" s="428"/>
      <c r="BBJ7" s="428"/>
      <c r="BBK7" s="428"/>
      <c r="BBL7" s="428"/>
      <c r="BBM7" s="428"/>
      <c r="BBN7" s="428"/>
      <c r="BBO7" s="428"/>
      <c r="BBP7" s="428"/>
      <c r="BBQ7" s="428"/>
      <c r="BBR7" s="428"/>
      <c r="BBS7" s="428"/>
      <c r="BBT7" s="428"/>
      <c r="BBU7" s="428"/>
      <c r="BBV7" s="428"/>
      <c r="BBW7" s="428"/>
      <c r="BBX7" s="428"/>
      <c r="BBY7" s="428"/>
      <c r="BBZ7" s="428"/>
      <c r="BCA7" s="428"/>
      <c r="BCB7" s="428"/>
      <c r="BCC7" s="428"/>
      <c r="BCD7" s="428"/>
      <c r="BCE7" s="428"/>
      <c r="BCF7" s="428"/>
      <c r="BCG7" s="428"/>
      <c r="BCH7" s="428"/>
      <c r="BCI7" s="428"/>
      <c r="BCJ7" s="428"/>
      <c r="BCK7" s="428"/>
      <c r="BCL7" s="428"/>
      <c r="BCM7" s="428"/>
      <c r="BCN7" s="428"/>
      <c r="BCO7" s="428"/>
      <c r="BCP7" s="428"/>
      <c r="BCQ7" s="428"/>
      <c r="BCR7" s="428"/>
      <c r="BCS7" s="428"/>
      <c r="BCT7" s="428"/>
      <c r="BCU7" s="428"/>
      <c r="BCV7" s="428"/>
      <c r="BCW7" s="428"/>
      <c r="BCX7" s="428"/>
      <c r="BCY7" s="428"/>
      <c r="BCZ7" s="428"/>
      <c r="BDA7" s="428"/>
      <c r="BDB7" s="428"/>
      <c r="BDC7" s="428"/>
      <c r="BDD7" s="428"/>
      <c r="BDE7" s="428"/>
      <c r="BDF7" s="428"/>
      <c r="BDG7" s="428"/>
      <c r="BDH7" s="428"/>
      <c r="BDI7" s="428"/>
      <c r="BDJ7" s="428"/>
      <c r="BDK7" s="428"/>
      <c r="BDL7" s="428"/>
      <c r="BDM7" s="428"/>
      <c r="BDN7" s="428"/>
      <c r="BDO7" s="428"/>
      <c r="BDP7" s="428"/>
      <c r="BDQ7" s="428"/>
      <c r="BDR7" s="428"/>
      <c r="BDS7" s="428"/>
      <c r="BDT7" s="428"/>
      <c r="BDU7" s="428"/>
      <c r="BDV7" s="428"/>
      <c r="BDW7" s="428"/>
      <c r="BDX7" s="428"/>
      <c r="BDY7" s="428"/>
      <c r="BDZ7" s="428"/>
      <c r="BEA7" s="428"/>
      <c r="BEB7" s="428"/>
      <c r="BEC7" s="428"/>
      <c r="BED7" s="428"/>
      <c r="BEE7" s="428"/>
      <c r="BEF7" s="428"/>
      <c r="BEG7" s="428"/>
      <c r="BEH7" s="428"/>
      <c r="BEI7" s="428"/>
      <c r="BEJ7" s="428"/>
      <c r="BEK7" s="428"/>
      <c r="BEL7" s="428"/>
      <c r="BEM7" s="428"/>
      <c r="BEN7" s="428"/>
      <c r="BEO7" s="428"/>
      <c r="BEP7" s="428"/>
      <c r="BEQ7" s="428"/>
      <c r="BER7" s="428"/>
      <c r="BES7" s="428"/>
      <c r="BET7" s="428"/>
      <c r="BEU7" s="428"/>
      <c r="BEV7" s="428"/>
      <c r="BEW7" s="428"/>
      <c r="BEX7" s="428"/>
      <c r="BEY7" s="428"/>
      <c r="BEZ7" s="428"/>
      <c r="BFA7" s="428"/>
      <c r="BFB7" s="428"/>
      <c r="BFC7" s="428"/>
      <c r="BFD7" s="428"/>
      <c r="BFE7" s="428"/>
      <c r="BFF7" s="428"/>
      <c r="BFG7" s="428"/>
      <c r="BFH7" s="428"/>
      <c r="BFI7" s="428"/>
      <c r="BFJ7" s="428"/>
      <c r="BFK7" s="428"/>
      <c r="BFL7" s="428"/>
      <c r="BFM7" s="428"/>
      <c r="BFN7" s="428"/>
      <c r="BFO7" s="428"/>
      <c r="BFP7" s="428"/>
      <c r="BFQ7" s="428"/>
      <c r="BFR7" s="428"/>
      <c r="BFS7" s="428"/>
      <c r="BFT7" s="428"/>
      <c r="BFU7" s="428"/>
      <c r="BFV7" s="428"/>
      <c r="BFW7" s="428"/>
      <c r="BFX7" s="428"/>
      <c r="BFY7" s="428"/>
      <c r="BFZ7" s="428"/>
      <c r="BGA7" s="428"/>
      <c r="BGB7" s="428"/>
      <c r="BGC7" s="428"/>
      <c r="BGD7" s="428"/>
      <c r="BGE7" s="428"/>
      <c r="BGF7" s="428"/>
      <c r="BGG7" s="428"/>
      <c r="BGH7" s="428"/>
      <c r="BGI7" s="428"/>
      <c r="BGJ7" s="428"/>
      <c r="BGK7" s="428"/>
      <c r="BGL7" s="428"/>
      <c r="BGM7" s="428"/>
      <c r="BGN7" s="428"/>
      <c r="BGO7" s="428"/>
      <c r="BGP7" s="428"/>
      <c r="BGQ7" s="428"/>
      <c r="BGR7" s="428"/>
      <c r="BGS7" s="428"/>
      <c r="BGT7" s="428"/>
      <c r="BGU7" s="428"/>
      <c r="BGV7" s="428"/>
      <c r="BGW7" s="428"/>
      <c r="BGX7" s="428"/>
      <c r="BGY7" s="428"/>
      <c r="BGZ7" s="428"/>
      <c r="BHA7" s="428"/>
      <c r="BHB7" s="428"/>
      <c r="BHC7" s="428"/>
      <c r="BHD7" s="428"/>
      <c r="BHE7" s="428"/>
      <c r="BHF7" s="428"/>
      <c r="BHG7" s="428"/>
      <c r="BHH7" s="428"/>
      <c r="BHI7" s="428"/>
      <c r="BHJ7" s="428"/>
      <c r="BHK7" s="428"/>
      <c r="BHL7" s="428"/>
      <c r="BHM7" s="428"/>
      <c r="BHN7" s="428"/>
      <c r="BHO7" s="428"/>
      <c r="BHP7" s="428"/>
      <c r="BHQ7" s="428"/>
      <c r="BHR7" s="428"/>
      <c r="BHS7" s="428"/>
      <c r="BHT7" s="428"/>
      <c r="BHU7" s="428"/>
      <c r="BHV7" s="428"/>
      <c r="BHW7" s="428"/>
      <c r="BHX7" s="428"/>
      <c r="BHY7" s="428"/>
      <c r="BHZ7" s="428"/>
      <c r="BIA7" s="428"/>
      <c r="BIB7" s="428"/>
      <c r="BIC7" s="428"/>
      <c r="BID7" s="428"/>
      <c r="BIE7" s="428"/>
      <c r="BIF7" s="428"/>
      <c r="BIG7" s="428"/>
      <c r="BIH7" s="428"/>
      <c r="BII7" s="428"/>
      <c r="BIJ7" s="428"/>
      <c r="BIK7" s="428"/>
      <c r="BIL7" s="428"/>
      <c r="BIM7" s="428"/>
      <c r="BIN7" s="428"/>
      <c r="BIO7" s="428"/>
      <c r="BIP7" s="428"/>
      <c r="BIQ7" s="428"/>
      <c r="BIR7" s="428"/>
      <c r="BIS7" s="428"/>
      <c r="BIT7" s="428"/>
      <c r="BIU7" s="428"/>
      <c r="BIV7" s="428"/>
      <c r="BIW7" s="428"/>
      <c r="BIX7" s="428"/>
      <c r="BIY7" s="428"/>
      <c r="BIZ7" s="428"/>
      <c r="BJA7" s="428"/>
      <c r="BJB7" s="428"/>
      <c r="BJC7" s="428"/>
      <c r="BJD7" s="428"/>
      <c r="BJE7" s="428"/>
      <c r="BJF7" s="428"/>
      <c r="BJG7" s="428"/>
      <c r="BJH7" s="428"/>
      <c r="BJI7" s="428"/>
      <c r="BJJ7" s="428"/>
      <c r="BJK7" s="428"/>
      <c r="BJL7" s="428"/>
      <c r="BJM7" s="428"/>
      <c r="BJN7" s="428"/>
      <c r="BJO7" s="428"/>
      <c r="BJP7" s="428"/>
      <c r="BJQ7" s="428"/>
      <c r="BJR7" s="428"/>
      <c r="BJS7" s="428"/>
      <c r="BJT7" s="428"/>
      <c r="BJU7" s="428"/>
      <c r="BJV7" s="428"/>
      <c r="BJW7" s="428"/>
      <c r="BJX7" s="428"/>
      <c r="BJY7" s="428"/>
      <c r="BJZ7" s="428"/>
      <c r="BKA7" s="428"/>
      <c r="BKB7" s="428"/>
      <c r="BKC7" s="428"/>
      <c r="BKD7" s="428"/>
      <c r="BKE7" s="428"/>
      <c r="BKF7" s="428"/>
      <c r="BKG7" s="428"/>
      <c r="BKH7" s="428"/>
      <c r="BKI7" s="428"/>
      <c r="BKJ7" s="428"/>
      <c r="BKK7" s="428"/>
      <c r="BKL7" s="428"/>
      <c r="BKM7" s="428"/>
      <c r="BKN7" s="428"/>
      <c r="BKO7" s="428"/>
      <c r="BKP7" s="428"/>
      <c r="BKQ7" s="428"/>
      <c r="BKR7" s="428"/>
      <c r="BKS7" s="428"/>
      <c r="BKT7" s="428"/>
      <c r="BKU7" s="428"/>
      <c r="BKV7" s="428"/>
      <c r="BKW7" s="428"/>
      <c r="BKX7" s="428"/>
      <c r="BKY7" s="428"/>
      <c r="BKZ7" s="428"/>
      <c r="BLA7" s="428"/>
      <c r="BLB7" s="428"/>
      <c r="BLC7" s="428"/>
      <c r="BLD7" s="428"/>
      <c r="BLE7" s="428"/>
      <c r="BLF7" s="428"/>
      <c r="BLG7" s="428"/>
      <c r="BLH7" s="428"/>
      <c r="BLI7" s="428"/>
      <c r="BLJ7" s="428"/>
      <c r="BLK7" s="428"/>
      <c r="BLL7" s="428"/>
      <c r="BLM7" s="428"/>
      <c r="BLN7" s="428"/>
      <c r="BLO7" s="428"/>
      <c r="BLP7" s="428"/>
      <c r="BLQ7" s="428"/>
      <c r="BLR7" s="428"/>
      <c r="BLS7" s="428"/>
      <c r="BLT7" s="428"/>
      <c r="BLU7" s="428"/>
      <c r="BLV7" s="428"/>
      <c r="BLW7" s="428"/>
      <c r="BLX7" s="428"/>
      <c r="BLY7" s="428"/>
      <c r="BLZ7" s="428"/>
      <c r="BMA7" s="428"/>
      <c r="BMB7" s="428"/>
      <c r="BMC7" s="428"/>
      <c r="BMD7" s="428"/>
      <c r="BME7" s="428"/>
      <c r="BMF7" s="428"/>
      <c r="BMG7" s="428"/>
      <c r="BMH7" s="428"/>
      <c r="BMI7" s="428"/>
      <c r="BMJ7" s="428"/>
      <c r="BMK7" s="428"/>
      <c r="BML7" s="428"/>
      <c r="BMM7" s="428"/>
      <c r="BMN7" s="428"/>
      <c r="BMO7" s="428"/>
      <c r="BMP7" s="428"/>
      <c r="BMQ7" s="428"/>
      <c r="BMR7" s="428"/>
      <c r="BMS7" s="428"/>
      <c r="BMT7" s="428"/>
      <c r="BMU7" s="428"/>
      <c r="BMV7" s="428"/>
      <c r="BMW7" s="428"/>
      <c r="BMX7" s="428"/>
      <c r="BMY7" s="428"/>
      <c r="BMZ7" s="428"/>
      <c r="BNA7" s="428"/>
      <c r="BNB7" s="428"/>
      <c r="BNC7" s="428"/>
      <c r="BND7" s="428"/>
      <c r="BNE7" s="428"/>
      <c r="BNF7" s="428"/>
      <c r="BNG7" s="428"/>
      <c r="BNH7" s="428"/>
      <c r="BNI7" s="428"/>
      <c r="BNJ7" s="428"/>
      <c r="BNK7" s="428"/>
      <c r="BNL7" s="428"/>
      <c r="BNM7" s="428"/>
      <c r="BNN7" s="428"/>
      <c r="BNO7" s="428"/>
      <c r="BNP7" s="428"/>
      <c r="BNQ7" s="428"/>
      <c r="BNR7" s="428"/>
      <c r="BNS7" s="428"/>
      <c r="BNT7" s="428"/>
      <c r="BNU7" s="428"/>
      <c r="BNV7" s="428"/>
      <c r="BNW7" s="428"/>
      <c r="BNX7" s="428"/>
      <c r="BNY7" s="428"/>
      <c r="BNZ7" s="428"/>
      <c r="BOA7" s="428"/>
      <c r="BOB7" s="428"/>
      <c r="BOC7" s="428"/>
      <c r="BOD7" s="428"/>
      <c r="BOE7" s="428"/>
      <c r="BOF7" s="428"/>
      <c r="BOG7" s="428"/>
      <c r="BOH7" s="428"/>
      <c r="BOI7" s="428"/>
      <c r="BOJ7" s="428"/>
      <c r="BOK7" s="428"/>
      <c r="BOL7" s="428"/>
      <c r="BOM7" s="428"/>
      <c r="BON7" s="428"/>
      <c r="BOO7" s="428"/>
      <c r="BOP7" s="428"/>
      <c r="BOQ7" s="428"/>
      <c r="BOR7" s="428"/>
      <c r="BOS7" s="428"/>
      <c r="BOT7" s="428"/>
      <c r="BOU7" s="428"/>
      <c r="BOV7" s="428"/>
      <c r="BOW7" s="428"/>
      <c r="BOX7" s="428"/>
      <c r="BOY7" s="428"/>
      <c r="BOZ7" s="428"/>
      <c r="BPA7" s="428"/>
      <c r="BPB7" s="428"/>
      <c r="BPC7" s="428"/>
      <c r="BPD7" s="428"/>
      <c r="BPE7" s="428"/>
      <c r="BPF7" s="428"/>
      <c r="BPG7" s="428"/>
      <c r="BPH7" s="428"/>
      <c r="BPI7" s="428"/>
      <c r="BPJ7" s="428"/>
      <c r="BPK7" s="428"/>
      <c r="BPL7" s="428"/>
      <c r="BPM7" s="428"/>
      <c r="BPN7" s="428"/>
      <c r="BPO7" s="428"/>
      <c r="BPP7" s="428"/>
      <c r="BPQ7" s="428"/>
      <c r="BPR7" s="428"/>
      <c r="BPS7" s="428"/>
      <c r="BPT7" s="428"/>
      <c r="BPU7" s="428"/>
      <c r="BPV7" s="428"/>
      <c r="BPW7" s="428"/>
      <c r="BPX7" s="428"/>
      <c r="BPY7" s="428"/>
      <c r="BPZ7" s="428"/>
      <c r="BQA7" s="428"/>
      <c r="BQB7" s="428"/>
      <c r="BQC7" s="428"/>
      <c r="BQD7" s="428"/>
      <c r="BQE7" s="428"/>
      <c r="BQF7" s="428"/>
      <c r="BQG7" s="428"/>
      <c r="BQH7" s="428"/>
      <c r="BQI7" s="428"/>
      <c r="BQJ7" s="428"/>
      <c r="BQK7" s="428"/>
      <c r="BQL7" s="428"/>
      <c r="BQM7" s="428"/>
      <c r="BQN7" s="428"/>
      <c r="BQO7" s="428"/>
      <c r="BQP7" s="428"/>
      <c r="BQQ7" s="428"/>
      <c r="BQR7" s="428"/>
      <c r="BQS7" s="428"/>
      <c r="BQT7" s="428"/>
      <c r="BQU7" s="428"/>
      <c r="BQV7" s="428"/>
      <c r="BQW7" s="428"/>
      <c r="BQX7" s="428"/>
      <c r="BQY7" s="428"/>
      <c r="BQZ7" s="428"/>
      <c r="BRA7" s="428"/>
      <c r="BRB7" s="428"/>
      <c r="BRC7" s="428"/>
      <c r="BRD7" s="428"/>
      <c r="BRE7" s="428"/>
      <c r="BRF7" s="428"/>
      <c r="BRG7" s="428"/>
      <c r="BRH7" s="428"/>
      <c r="BRI7" s="428"/>
      <c r="BRJ7" s="428"/>
      <c r="BRK7" s="428"/>
      <c r="BRL7" s="428"/>
      <c r="BRM7" s="428"/>
      <c r="BRN7" s="428"/>
      <c r="BRO7" s="428"/>
      <c r="BRP7" s="428"/>
      <c r="BRQ7" s="428"/>
      <c r="BRR7" s="428"/>
      <c r="BRS7" s="428"/>
      <c r="BRT7" s="428"/>
      <c r="BRU7" s="428"/>
      <c r="BRV7" s="428"/>
      <c r="BRW7" s="428"/>
      <c r="BRX7" s="428"/>
      <c r="BRY7" s="428"/>
      <c r="BRZ7" s="428"/>
      <c r="BSA7" s="428"/>
      <c r="BSB7" s="428"/>
      <c r="BSC7" s="428"/>
      <c r="BSD7" s="428"/>
      <c r="BSE7" s="428"/>
      <c r="BSF7" s="428"/>
      <c r="BSG7" s="428"/>
      <c r="BSH7" s="428"/>
      <c r="BSI7" s="428"/>
      <c r="BSJ7" s="428"/>
      <c r="BSK7" s="428"/>
      <c r="BSL7" s="428"/>
      <c r="BSM7" s="428"/>
      <c r="BSN7" s="428"/>
      <c r="BSO7" s="428"/>
      <c r="BSP7" s="428"/>
      <c r="BSQ7" s="428"/>
      <c r="BSR7" s="428"/>
      <c r="BSS7" s="428"/>
      <c r="BST7" s="428"/>
      <c r="BSU7" s="428"/>
      <c r="BSV7" s="428"/>
      <c r="BSW7" s="428"/>
      <c r="BSX7" s="428"/>
      <c r="BSY7" s="428"/>
      <c r="BSZ7" s="428"/>
      <c r="BTA7" s="428"/>
      <c r="BTB7" s="428"/>
      <c r="BTC7" s="428"/>
      <c r="BTD7" s="428"/>
      <c r="BTE7" s="428"/>
      <c r="BTF7" s="428"/>
      <c r="BTG7" s="428"/>
      <c r="BTH7" s="428"/>
      <c r="BTI7" s="428"/>
      <c r="BTJ7" s="428"/>
      <c r="BTK7" s="428"/>
      <c r="BTL7" s="428"/>
      <c r="BTM7" s="428"/>
      <c r="BTN7" s="428"/>
      <c r="BTO7" s="428"/>
      <c r="BTP7" s="428"/>
      <c r="BTQ7" s="428"/>
      <c r="BTR7" s="428"/>
      <c r="BTS7" s="428"/>
      <c r="BTT7" s="428"/>
      <c r="BTU7" s="428"/>
      <c r="BTV7" s="428"/>
      <c r="BTW7" s="428"/>
      <c r="BTX7" s="428"/>
      <c r="BTY7" s="428"/>
      <c r="BTZ7" s="428"/>
      <c r="BUA7" s="428"/>
      <c r="BUB7" s="428"/>
      <c r="BUC7" s="428"/>
      <c r="BUD7" s="428"/>
      <c r="BUE7" s="428"/>
      <c r="BUF7" s="428"/>
      <c r="BUG7" s="428"/>
      <c r="BUH7" s="428"/>
      <c r="BUI7" s="428"/>
      <c r="BUJ7" s="428"/>
      <c r="BUK7" s="428"/>
      <c r="BUL7" s="428"/>
      <c r="BUM7" s="428"/>
      <c r="BUN7" s="428"/>
      <c r="BUO7" s="428"/>
      <c r="BUP7" s="428"/>
      <c r="BUQ7" s="428"/>
      <c r="BUR7" s="428"/>
      <c r="BUS7" s="428"/>
      <c r="BUT7" s="428"/>
      <c r="BUU7" s="428"/>
      <c r="BUV7" s="428"/>
      <c r="BUW7" s="428"/>
      <c r="BUX7" s="428"/>
      <c r="BUY7" s="428"/>
      <c r="BUZ7" s="428"/>
      <c r="BVA7" s="428"/>
      <c r="BVB7" s="428"/>
      <c r="BVC7" s="428"/>
      <c r="BVD7" s="428"/>
      <c r="BVE7" s="428"/>
      <c r="BVF7" s="428"/>
      <c r="BVG7" s="428"/>
      <c r="BVH7" s="428"/>
      <c r="BVI7" s="428"/>
      <c r="BVJ7" s="428"/>
      <c r="BVK7" s="428"/>
      <c r="BVL7" s="428"/>
      <c r="BVM7" s="428"/>
      <c r="BVN7" s="428"/>
      <c r="BVO7" s="428"/>
      <c r="BVP7" s="428"/>
      <c r="BVQ7" s="428"/>
      <c r="BVR7" s="428"/>
      <c r="BVS7" s="428"/>
      <c r="BVT7" s="428"/>
      <c r="BVU7" s="428"/>
      <c r="BVV7" s="428"/>
      <c r="BVW7" s="428"/>
      <c r="BVX7" s="428"/>
      <c r="BVY7" s="428"/>
      <c r="BVZ7" s="428"/>
      <c r="BWA7" s="428"/>
      <c r="BWB7" s="428"/>
      <c r="BWC7" s="428"/>
      <c r="BWD7" s="428"/>
      <c r="BWE7" s="428"/>
      <c r="BWF7" s="428"/>
      <c r="BWG7" s="428"/>
      <c r="BWH7" s="428"/>
      <c r="BWI7" s="428"/>
      <c r="BWJ7" s="428"/>
      <c r="BWK7" s="428"/>
      <c r="BWL7" s="428"/>
      <c r="BWM7" s="428"/>
      <c r="BWN7" s="428"/>
      <c r="BWO7" s="428"/>
      <c r="BWP7" s="428"/>
      <c r="BWQ7" s="428"/>
      <c r="BWR7" s="428"/>
      <c r="BWS7" s="428"/>
      <c r="BWT7" s="428"/>
      <c r="BWU7" s="428"/>
      <c r="BWV7" s="428"/>
      <c r="BWW7" s="428"/>
      <c r="BWX7" s="428"/>
      <c r="BWY7" s="428"/>
      <c r="BWZ7" s="428"/>
      <c r="BXA7" s="428"/>
      <c r="BXB7" s="428"/>
      <c r="BXC7" s="428"/>
      <c r="BXD7" s="428"/>
      <c r="BXE7" s="428"/>
      <c r="BXF7" s="428"/>
      <c r="BXG7" s="428"/>
      <c r="BXH7" s="428"/>
      <c r="BXI7" s="428"/>
      <c r="BXJ7" s="428"/>
      <c r="BXK7" s="428"/>
      <c r="BXL7" s="428"/>
      <c r="BXM7" s="428"/>
      <c r="BXN7" s="428"/>
      <c r="BXO7" s="428"/>
      <c r="BXP7" s="428"/>
      <c r="BXQ7" s="428"/>
      <c r="BXR7" s="428"/>
      <c r="BXS7" s="428"/>
      <c r="BXT7" s="428"/>
      <c r="BXU7" s="428"/>
      <c r="BXV7" s="428"/>
      <c r="BXW7" s="428"/>
      <c r="BXX7" s="428"/>
      <c r="BXY7" s="428"/>
      <c r="BXZ7" s="428"/>
      <c r="BYA7" s="428"/>
      <c r="BYB7" s="428"/>
      <c r="BYC7" s="428"/>
      <c r="BYD7" s="428"/>
      <c r="BYE7" s="428"/>
      <c r="BYF7" s="428"/>
      <c r="BYG7" s="428"/>
      <c r="BYH7" s="428"/>
      <c r="BYI7" s="428"/>
      <c r="BYJ7" s="428"/>
      <c r="BYK7" s="428"/>
      <c r="BYL7" s="428"/>
      <c r="BYM7" s="428"/>
      <c r="BYN7" s="428"/>
      <c r="BYO7" s="428"/>
      <c r="BYP7" s="428"/>
      <c r="BYQ7" s="428"/>
      <c r="BYR7" s="428"/>
      <c r="BYS7" s="428"/>
      <c r="BYT7" s="428"/>
      <c r="BYU7" s="428"/>
      <c r="BYV7" s="428"/>
      <c r="BYW7" s="428"/>
      <c r="BYX7" s="428"/>
      <c r="BYY7" s="428"/>
      <c r="BYZ7" s="428"/>
      <c r="BZA7" s="428"/>
      <c r="BZB7" s="428"/>
      <c r="BZC7" s="428"/>
      <c r="BZD7" s="428"/>
      <c r="BZE7" s="428"/>
      <c r="BZF7" s="428"/>
      <c r="BZG7" s="428"/>
      <c r="BZH7" s="428"/>
      <c r="BZI7" s="428"/>
      <c r="BZJ7" s="428"/>
      <c r="BZK7" s="428"/>
      <c r="BZL7" s="428"/>
      <c r="BZM7" s="428"/>
      <c r="BZN7" s="428"/>
      <c r="BZO7" s="428"/>
      <c r="BZP7" s="428"/>
      <c r="BZQ7" s="428"/>
      <c r="BZR7" s="428"/>
      <c r="BZS7" s="428"/>
      <c r="BZT7" s="428"/>
      <c r="BZU7" s="428"/>
      <c r="BZV7" s="428"/>
      <c r="BZW7" s="428"/>
      <c r="BZX7" s="428"/>
      <c r="BZY7" s="428"/>
      <c r="BZZ7" s="428"/>
      <c r="CAA7" s="428"/>
      <c r="CAB7" s="428"/>
      <c r="CAC7" s="428"/>
      <c r="CAD7" s="428"/>
      <c r="CAE7" s="428"/>
      <c r="CAF7" s="428"/>
      <c r="CAG7" s="428"/>
      <c r="CAH7" s="428"/>
      <c r="CAI7" s="428"/>
      <c r="CAJ7" s="428"/>
      <c r="CAK7" s="428"/>
      <c r="CAL7" s="428"/>
      <c r="CAM7" s="428"/>
      <c r="CAN7" s="428"/>
      <c r="CAO7" s="428"/>
      <c r="CAP7" s="428"/>
      <c r="CAQ7" s="428"/>
      <c r="CAR7" s="428"/>
      <c r="CAS7" s="428"/>
      <c r="CAT7" s="428"/>
      <c r="CAU7" s="428"/>
      <c r="CAV7" s="428"/>
      <c r="CAW7" s="428"/>
      <c r="CAX7" s="428"/>
      <c r="CAY7" s="428"/>
      <c r="CAZ7" s="428"/>
      <c r="CBA7" s="428"/>
      <c r="CBB7" s="428"/>
      <c r="CBC7" s="428"/>
      <c r="CBD7" s="428"/>
      <c r="CBE7" s="428"/>
      <c r="CBF7" s="428"/>
      <c r="CBG7" s="428"/>
      <c r="CBH7" s="428"/>
      <c r="CBI7" s="428"/>
      <c r="CBJ7" s="428"/>
      <c r="CBK7" s="428"/>
      <c r="CBL7" s="428"/>
      <c r="CBM7" s="428"/>
      <c r="CBN7" s="428"/>
      <c r="CBO7" s="428"/>
      <c r="CBP7" s="428"/>
      <c r="CBQ7" s="428"/>
      <c r="CBR7" s="428"/>
      <c r="CBS7" s="428"/>
      <c r="CBT7" s="428"/>
      <c r="CBU7" s="428"/>
      <c r="CBV7" s="428"/>
      <c r="CBW7" s="428"/>
      <c r="CBX7" s="428"/>
      <c r="CBY7" s="428"/>
      <c r="CBZ7" s="428"/>
      <c r="CCA7" s="428"/>
      <c r="CCB7" s="428"/>
      <c r="CCC7" s="428"/>
      <c r="CCD7" s="428"/>
      <c r="CCE7" s="428"/>
      <c r="CCF7" s="428"/>
      <c r="CCG7" s="428"/>
      <c r="CCH7" s="428"/>
      <c r="CCI7" s="428"/>
      <c r="CCJ7" s="428"/>
      <c r="CCK7" s="428"/>
      <c r="CCL7" s="428"/>
      <c r="CCM7" s="428"/>
      <c r="CCN7" s="428"/>
      <c r="CCO7" s="428"/>
      <c r="CCP7" s="428"/>
      <c r="CCQ7" s="428"/>
      <c r="CCR7" s="428"/>
      <c r="CCS7" s="428"/>
      <c r="CCT7" s="428"/>
      <c r="CCU7" s="428"/>
      <c r="CCV7" s="428"/>
      <c r="CCW7" s="428"/>
      <c r="CCX7" s="428"/>
      <c r="CCY7" s="428"/>
      <c r="CCZ7" s="428"/>
      <c r="CDA7" s="428"/>
      <c r="CDB7" s="428"/>
      <c r="CDC7" s="428"/>
      <c r="CDD7" s="428"/>
      <c r="CDE7" s="428"/>
      <c r="CDF7" s="428"/>
      <c r="CDG7" s="428"/>
      <c r="CDH7" s="428"/>
      <c r="CDI7" s="428"/>
      <c r="CDJ7" s="428"/>
      <c r="CDK7" s="428"/>
      <c r="CDL7" s="428"/>
      <c r="CDM7" s="428"/>
      <c r="CDN7" s="428"/>
      <c r="CDO7" s="428"/>
      <c r="CDP7" s="428"/>
      <c r="CDQ7" s="428"/>
      <c r="CDR7" s="428"/>
      <c r="CDS7" s="428"/>
      <c r="CDT7" s="428"/>
      <c r="CDU7" s="428"/>
      <c r="CDV7" s="428"/>
      <c r="CDW7" s="428"/>
      <c r="CDX7" s="428"/>
      <c r="CDY7" s="428"/>
      <c r="CDZ7" s="428"/>
      <c r="CEA7" s="428"/>
      <c r="CEB7" s="428"/>
      <c r="CEC7" s="428"/>
      <c r="CED7" s="428"/>
      <c r="CEE7" s="428"/>
      <c r="CEF7" s="428"/>
      <c r="CEG7" s="428"/>
      <c r="CEH7" s="428"/>
      <c r="CEI7" s="428"/>
      <c r="CEJ7" s="428"/>
      <c r="CEK7" s="428"/>
      <c r="CEL7" s="428"/>
      <c r="CEM7" s="428"/>
      <c r="CEN7" s="428"/>
      <c r="CEO7" s="428"/>
      <c r="CEP7" s="428"/>
      <c r="CEQ7" s="428"/>
      <c r="CER7" s="428"/>
      <c r="CES7" s="428"/>
      <c r="CET7" s="428"/>
      <c r="CEU7" s="428"/>
      <c r="CEV7" s="428"/>
      <c r="CEW7" s="428"/>
      <c r="CEX7" s="428"/>
      <c r="CEY7" s="428"/>
      <c r="CEZ7" s="428"/>
      <c r="CFA7" s="428"/>
      <c r="CFB7" s="428"/>
      <c r="CFC7" s="428"/>
      <c r="CFD7" s="428"/>
      <c r="CFE7" s="428"/>
      <c r="CFF7" s="428"/>
      <c r="CFG7" s="428"/>
      <c r="CFH7" s="428"/>
      <c r="CFI7" s="428"/>
      <c r="CFJ7" s="428"/>
      <c r="CFK7" s="428"/>
      <c r="CFL7" s="428"/>
      <c r="CFM7" s="428"/>
      <c r="CFN7" s="428"/>
      <c r="CFO7" s="428"/>
      <c r="CFP7" s="428"/>
      <c r="CFQ7" s="428"/>
      <c r="CFR7" s="428"/>
      <c r="CFS7" s="428"/>
      <c r="CFT7" s="428"/>
      <c r="CFU7" s="428"/>
      <c r="CFV7" s="428"/>
      <c r="CFW7" s="428"/>
      <c r="CFX7" s="428"/>
      <c r="CFY7" s="428"/>
      <c r="CFZ7" s="428"/>
      <c r="CGA7" s="428"/>
      <c r="CGB7" s="428"/>
      <c r="CGC7" s="428"/>
      <c r="CGD7" s="428"/>
      <c r="CGE7" s="428"/>
      <c r="CGF7" s="428"/>
      <c r="CGG7" s="428"/>
      <c r="CGH7" s="428"/>
      <c r="CGI7" s="428"/>
      <c r="CGJ7" s="428"/>
      <c r="CGK7" s="428"/>
      <c r="CGL7" s="428"/>
      <c r="CGM7" s="428"/>
      <c r="CGN7" s="428"/>
      <c r="CGO7" s="428"/>
      <c r="CGP7" s="428"/>
      <c r="CGQ7" s="428"/>
      <c r="CGR7" s="428"/>
      <c r="CGS7" s="428"/>
      <c r="CGT7" s="428"/>
      <c r="CGU7" s="428"/>
      <c r="CGV7" s="428"/>
      <c r="CGW7" s="428"/>
      <c r="CGX7" s="428"/>
      <c r="CGY7" s="428"/>
      <c r="CGZ7" s="428"/>
      <c r="CHA7" s="428"/>
      <c r="CHB7" s="428"/>
      <c r="CHC7" s="428"/>
      <c r="CHD7" s="428"/>
      <c r="CHE7" s="428"/>
      <c r="CHF7" s="428"/>
      <c r="CHG7" s="428"/>
      <c r="CHH7" s="428"/>
      <c r="CHI7" s="428"/>
      <c r="CHJ7" s="428"/>
      <c r="CHK7" s="428"/>
      <c r="CHL7" s="428"/>
      <c r="CHM7" s="428"/>
      <c r="CHN7" s="428"/>
      <c r="CHO7" s="428"/>
      <c r="CHP7" s="428"/>
      <c r="CHQ7" s="428"/>
      <c r="CHR7" s="428"/>
      <c r="CHS7" s="428"/>
      <c r="CHT7" s="428"/>
      <c r="CHU7" s="428"/>
      <c r="CHV7" s="428"/>
      <c r="CHW7" s="428"/>
      <c r="CHX7" s="428"/>
      <c r="CHY7" s="428"/>
      <c r="CHZ7" s="428"/>
      <c r="CIA7" s="428"/>
      <c r="CIB7" s="428"/>
      <c r="CIC7" s="428"/>
      <c r="CID7" s="428"/>
      <c r="CIE7" s="428"/>
      <c r="CIF7" s="428"/>
      <c r="CIG7" s="428"/>
      <c r="CIH7" s="428"/>
      <c r="CII7" s="428"/>
      <c r="CIJ7" s="428"/>
      <c r="CIK7" s="428"/>
      <c r="CIL7" s="428"/>
      <c r="CIM7" s="428"/>
      <c r="CIN7" s="428"/>
      <c r="CIO7" s="428"/>
      <c r="CIP7" s="428"/>
      <c r="CIQ7" s="428"/>
      <c r="CIR7" s="428"/>
      <c r="CIS7" s="428"/>
      <c r="CIT7" s="428"/>
      <c r="CIU7" s="428"/>
      <c r="CIV7" s="428"/>
      <c r="CIW7" s="428"/>
      <c r="CIX7" s="428"/>
      <c r="CIY7" s="428"/>
      <c r="CIZ7" s="428"/>
      <c r="CJA7" s="428"/>
      <c r="CJB7" s="428"/>
      <c r="CJC7" s="428"/>
      <c r="CJD7" s="428"/>
      <c r="CJE7" s="428"/>
      <c r="CJF7" s="428"/>
      <c r="CJG7" s="428"/>
      <c r="CJH7" s="428"/>
      <c r="CJI7" s="428"/>
      <c r="CJJ7" s="428"/>
      <c r="CJK7" s="428"/>
      <c r="CJL7" s="428"/>
      <c r="CJM7" s="428"/>
      <c r="CJN7" s="428"/>
      <c r="CJO7" s="428"/>
      <c r="CJP7" s="428"/>
      <c r="CJQ7" s="428"/>
      <c r="CJR7" s="428"/>
      <c r="CJS7" s="428"/>
      <c r="CJT7" s="428"/>
      <c r="CJU7" s="428"/>
      <c r="CJV7" s="428"/>
      <c r="CJW7" s="428"/>
      <c r="CJX7" s="428"/>
      <c r="CJY7" s="428"/>
      <c r="CJZ7" s="428"/>
      <c r="CKA7" s="428"/>
      <c r="CKB7" s="428"/>
      <c r="CKC7" s="428"/>
      <c r="CKD7" s="428"/>
      <c r="CKE7" s="428"/>
      <c r="CKF7" s="428"/>
      <c r="CKG7" s="428"/>
      <c r="CKH7" s="428"/>
      <c r="CKI7" s="428"/>
      <c r="CKJ7" s="428"/>
      <c r="CKK7" s="428"/>
      <c r="CKL7" s="428"/>
      <c r="CKM7" s="428"/>
      <c r="CKN7" s="428"/>
      <c r="CKO7" s="428"/>
      <c r="CKP7" s="428"/>
      <c r="CKQ7" s="428"/>
      <c r="CKR7" s="428"/>
      <c r="CKS7" s="428"/>
      <c r="CKT7" s="428"/>
      <c r="CKU7" s="428"/>
      <c r="CKV7" s="428"/>
      <c r="CKW7" s="428"/>
      <c r="CKX7" s="428"/>
      <c r="CKY7" s="428"/>
      <c r="CKZ7" s="428"/>
      <c r="CLA7" s="428"/>
      <c r="CLB7" s="428"/>
      <c r="CLC7" s="428"/>
      <c r="CLD7" s="428"/>
      <c r="CLE7" s="428"/>
      <c r="CLF7" s="428"/>
      <c r="CLG7" s="428"/>
      <c r="CLH7" s="428"/>
      <c r="CLI7" s="428"/>
      <c r="CLJ7" s="428"/>
      <c r="CLK7" s="428"/>
      <c r="CLL7" s="428"/>
      <c r="CLM7" s="428"/>
      <c r="CLN7" s="428"/>
      <c r="CLO7" s="428"/>
      <c r="CLP7" s="428"/>
      <c r="CLQ7" s="428"/>
      <c r="CLR7" s="428"/>
      <c r="CLS7" s="428"/>
      <c r="CLT7" s="428"/>
      <c r="CLU7" s="428"/>
      <c r="CLV7" s="428"/>
      <c r="CLW7" s="428"/>
      <c r="CLX7" s="428"/>
      <c r="CLY7" s="428"/>
      <c r="CLZ7" s="428"/>
      <c r="CMA7" s="428"/>
      <c r="CMB7" s="428"/>
      <c r="CMC7" s="428"/>
      <c r="CMD7" s="428"/>
      <c r="CME7" s="428"/>
      <c r="CMF7" s="428"/>
      <c r="CMG7" s="428"/>
      <c r="CMH7" s="428"/>
      <c r="CMI7" s="428"/>
      <c r="CMJ7" s="428"/>
      <c r="CMK7" s="428"/>
      <c r="CML7" s="428"/>
      <c r="CMM7" s="428"/>
      <c r="CMN7" s="428"/>
      <c r="CMO7" s="428"/>
      <c r="CMP7" s="428"/>
      <c r="CMQ7" s="428"/>
      <c r="CMR7" s="428"/>
      <c r="CMS7" s="428"/>
      <c r="CMT7" s="428"/>
      <c r="CMU7" s="428"/>
      <c r="CMV7" s="428"/>
      <c r="CMW7" s="428"/>
      <c r="CMX7" s="428"/>
      <c r="CMY7" s="428"/>
      <c r="CMZ7" s="428"/>
      <c r="CNA7" s="428"/>
      <c r="CNB7" s="428"/>
      <c r="CNC7" s="428"/>
      <c r="CND7" s="428"/>
      <c r="CNE7" s="428"/>
      <c r="CNF7" s="428"/>
      <c r="CNG7" s="428"/>
      <c r="CNH7" s="428"/>
      <c r="CNI7" s="428"/>
      <c r="CNJ7" s="428"/>
      <c r="CNK7" s="428"/>
      <c r="CNL7" s="428"/>
      <c r="CNM7" s="428"/>
      <c r="CNN7" s="428"/>
      <c r="CNO7" s="428"/>
      <c r="CNP7" s="428"/>
      <c r="CNQ7" s="428"/>
      <c r="CNR7" s="428"/>
      <c r="CNS7" s="428"/>
      <c r="CNT7" s="428"/>
      <c r="CNU7" s="428"/>
      <c r="CNV7" s="428"/>
      <c r="CNW7" s="428"/>
      <c r="CNX7" s="428"/>
      <c r="CNY7" s="428"/>
      <c r="CNZ7" s="428"/>
      <c r="COA7" s="428"/>
      <c r="COB7" s="428"/>
      <c r="COC7" s="428"/>
      <c r="COD7" s="428"/>
      <c r="COE7" s="428"/>
      <c r="COF7" s="428"/>
      <c r="COG7" s="428"/>
      <c r="COH7" s="428"/>
      <c r="COI7" s="428"/>
      <c r="COJ7" s="428"/>
      <c r="COK7" s="428"/>
      <c r="COL7" s="428"/>
      <c r="COM7" s="428"/>
      <c r="CON7" s="428"/>
      <c r="COO7" s="428"/>
      <c r="COP7" s="428"/>
      <c r="COQ7" s="428"/>
      <c r="COR7" s="428"/>
      <c r="COS7" s="428"/>
      <c r="COT7" s="428"/>
      <c r="COU7" s="428"/>
      <c r="COV7" s="428"/>
      <c r="COW7" s="428"/>
      <c r="COX7" s="428"/>
      <c r="COY7" s="428"/>
      <c r="COZ7" s="428"/>
      <c r="CPA7" s="428"/>
      <c r="CPB7" s="428"/>
      <c r="CPC7" s="428"/>
      <c r="CPD7" s="428"/>
      <c r="CPE7" s="428"/>
      <c r="CPF7" s="428"/>
      <c r="CPG7" s="428"/>
      <c r="CPH7" s="428"/>
      <c r="CPI7" s="428"/>
      <c r="CPJ7" s="428"/>
      <c r="CPK7" s="428"/>
      <c r="CPL7" s="428"/>
      <c r="CPM7" s="428"/>
      <c r="CPN7" s="428"/>
      <c r="CPO7" s="428"/>
      <c r="CPP7" s="428"/>
      <c r="CPQ7" s="428"/>
      <c r="CPR7" s="428"/>
      <c r="CPS7" s="428"/>
      <c r="CPT7" s="428"/>
      <c r="CPU7" s="428"/>
      <c r="CPV7" s="428"/>
      <c r="CPW7" s="428"/>
      <c r="CPX7" s="428"/>
      <c r="CPY7" s="428"/>
      <c r="CPZ7" s="428"/>
      <c r="CQA7" s="428"/>
      <c r="CQB7" s="428"/>
      <c r="CQC7" s="428"/>
      <c r="CQD7" s="428"/>
      <c r="CQE7" s="428"/>
      <c r="CQF7" s="428"/>
      <c r="CQG7" s="428"/>
      <c r="CQH7" s="428"/>
      <c r="CQI7" s="428"/>
      <c r="CQJ7" s="428"/>
      <c r="CQK7" s="428"/>
      <c r="CQL7" s="428"/>
      <c r="CQM7" s="428"/>
      <c r="CQN7" s="428"/>
      <c r="CQO7" s="428"/>
      <c r="CQP7" s="428"/>
      <c r="CQQ7" s="428"/>
      <c r="CQR7" s="428"/>
      <c r="CQS7" s="428"/>
      <c r="CQT7" s="428"/>
      <c r="CQU7" s="428"/>
      <c r="CQV7" s="428"/>
      <c r="CQW7" s="428"/>
      <c r="CQX7" s="428"/>
      <c r="CQY7" s="428"/>
      <c r="CQZ7" s="428"/>
      <c r="CRA7" s="428"/>
      <c r="CRB7" s="428"/>
      <c r="CRC7" s="428"/>
      <c r="CRD7" s="428"/>
      <c r="CRE7" s="428"/>
      <c r="CRF7" s="428"/>
      <c r="CRG7" s="428"/>
      <c r="CRH7" s="428"/>
      <c r="CRI7" s="428"/>
      <c r="CRJ7" s="428"/>
      <c r="CRK7" s="428"/>
      <c r="CRL7" s="428"/>
      <c r="CRM7" s="428"/>
      <c r="CRN7" s="428"/>
      <c r="CRO7" s="428"/>
      <c r="CRP7" s="428"/>
      <c r="CRQ7" s="428"/>
      <c r="CRR7" s="428"/>
      <c r="CRS7" s="428"/>
      <c r="CRT7" s="428"/>
      <c r="CRU7" s="428"/>
      <c r="CRV7" s="428"/>
      <c r="CRW7" s="428"/>
      <c r="CRX7" s="428"/>
      <c r="CRY7" s="428"/>
      <c r="CRZ7" s="428"/>
      <c r="CSA7" s="428"/>
      <c r="CSB7" s="428"/>
      <c r="CSC7" s="428"/>
      <c r="CSD7" s="428"/>
      <c r="CSE7" s="428"/>
      <c r="CSF7" s="428"/>
      <c r="CSG7" s="428"/>
      <c r="CSH7" s="428"/>
      <c r="CSI7" s="428"/>
      <c r="CSJ7" s="428"/>
      <c r="CSK7" s="428"/>
      <c r="CSL7" s="428"/>
      <c r="CSM7" s="428"/>
      <c r="CSN7" s="428"/>
      <c r="CSO7" s="428"/>
      <c r="CSP7" s="428"/>
      <c r="CSQ7" s="428"/>
      <c r="CSR7" s="428"/>
      <c r="CSS7" s="428"/>
      <c r="CST7" s="428"/>
      <c r="CSU7" s="428"/>
      <c r="CSV7" s="428"/>
      <c r="CSW7" s="428"/>
      <c r="CSX7" s="428"/>
      <c r="CSY7" s="428"/>
      <c r="CSZ7" s="428"/>
      <c r="CTA7" s="428"/>
      <c r="CTB7" s="428"/>
      <c r="CTC7" s="428"/>
      <c r="CTD7" s="428"/>
      <c r="CTE7" s="428"/>
      <c r="CTF7" s="428"/>
      <c r="CTG7" s="428"/>
      <c r="CTH7" s="428"/>
      <c r="CTI7" s="428"/>
      <c r="CTJ7" s="428"/>
      <c r="CTK7" s="428"/>
      <c r="CTL7" s="428"/>
      <c r="CTM7" s="428"/>
      <c r="CTN7" s="428"/>
      <c r="CTO7" s="428"/>
      <c r="CTP7" s="428"/>
      <c r="CTQ7" s="428"/>
      <c r="CTR7" s="428"/>
      <c r="CTS7" s="428"/>
      <c r="CTT7" s="428"/>
      <c r="CTU7" s="428"/>
      <c r="CTV7" s="428"/>
      <c r="CTW7" s="428"/>
      <c r="CTX7" s="428"/>
      <c r="CTY7" s="428"/>
      <c r="CTZ7" s="428"/>
      <c r="CUA7" s="428"/>
      <c r="CUB7" s="428"/>
      <c r="CUC7" s="428"/>
      <c r="CUD7" s="428"/>
      <c r="CUE7" s="428"/>
      <c r="CUF7" s="428"/>
      <c r="CUG7" s="428"/>
      <c r="CUH7" s="428"/>
      <c r="CUI7" s="428"/>
      <c r="CUJ7" s="428"/>
      <c r="CUK7" s="428"/>
      <c r="CUL7" s="428"/>
      <c r="CUM7" s="428"/>
      <c r="CUN7" s="428"/>
      <c r="CUO7" s="428"/>
      <c r="CUP7" s="428"/>
      <c r="CUQ7" s="428"/>
      <c r="CUR7" s="428"/>
      <c r="CUS7" s="428"/>
      <c r="CUT7" s="428"/>
      <c r="CUU7" s="428"/>
      <c r="CUV7" s="428"/>
      <c r="CUW7" s="428"/>
      <c r="CUX7" s="428"/>
      <c r="CUY7" s="428"/>
      <c r="CUZ7" s="428"/>
      <c r="CVA7" s="428"/>
      <c r="CVB7" s="428"/>
      <c r="CVC7" s="428"/>
      <c r="CVD7" s="428"/>
      <c r="CVE7" s="428"/>
      <c r="CVF7" s="428"/>
      <c r="CVG7" s="428"/>
      <c r="CVH7" s="428"/>
      <c r="CVI7" s="428"/>
      <c r="CVJ7" s="428"/>
      <c r="CVK7" s="428"/>
      <c r="CVL7" s="428"/>
      <c r="CVM7" s="428"/>
      <c r="CVN7" s="428"/>
      <c r="CVO7" s="428"/>
      <c r="CVP7" s="428"/>
      <c r="CVQ7" s="428"/>
      <c r="CVR7" s="428"/>
      <c r="CVS7" s="428"/>
      <c r="CVT7" s="428"/>
      <c r="CVU7" s="428"/>
      <c r="CVV7" s="428"/>
      <c r="CVW7" s="428"/>
      <c r="CVX7" s="428"/>
      <c r="CVY7" s="428"/>
      <c r="CVZ7" s="428"/>
      <c r="CWA7" s="428"/>
      <c r="CWB7" s="428"/>
      <c r="CWC7" s="428"/>
      <c r="CWD7" s="428"/>
      <c r="CWE7" s="428"/>
      <c r="CWF7" s="428"/>
      <c r="CWG7" s="428"/>
      <c r="CWH7" s="428"/>
      <c r="CWI7" s="428"/>
      <c r="CWJ7" s="428"/>
      <c r="CWK7" s="428"/>
      <c r="CWL7" s="428"/>
      <c r="CWM7" s="428"/>
      <c r="CWN7" s="428"/>
      <c r="CWO7" s="428"/>
      <c r="CWP7" s="428"/>
      <c r="CWQ7" s="428"/>
      <c r="CWR7" s="428"/>
      <c r="CWS7" s="428"/>
      <c r="CWT7" s="428"/>
      <c r="CWU7" s="428"/>
      <c r="CWV7" s="428"/>
      <c r="CWW7" s="428"/>
      <c r="CWX7" s="428"/>
      <c r="CWY7" s="428"/>
      <c r="CWZ7" s="428"/>
      <c r="CXA7" s="428"/>
      <c r="CXB7" s="428"/>
      <c r="CXC7" s="428"/>
      <c r="CXD7" s="428"/>
      <c r="CXE7" s="428"/>
      <c r="CXF7" s="428"/>
      <c r="CXG7" s="428"/>
      <c r="CXH7" s="428"/>
      <c r="CXI7" s="428"/>
      <c r="CXJ7" s="428"/>
      <c r="CXK7" s="428"/>
      <c r="CXL7" s="428"/>
      <c r="CXM7" s="428"/>
      <c r="CXN7" s="428"/>
      <c r="CXO7" s="428"/>
      <c r="CXP7" s="428"/>
      <c r="CXQ7" s="428"/>
      <c r="CXR7" s="428"/>
      <c r="CXS7" s="428"/>
      <c r="CXT7" s="428"/>
      <c r="CXU7" s="428"/>
      <c r="CXV7" s="428"/>
      <c r="CXW7" s="428"/>
      <c r="CXX7" s="428"/>
      <c r="CXY7" s="428"/>
      <c r="CXZ7" s="428"/>
      <c r="CYA7" s="428"/>
      <c r="CYB7" s="428"/>
      <c r="CYC7" s="428"/>
      <c r="CYD7" s="428"/>
      <c r="CYE7" s="428"/>
      <c r="CYF7" s="428"/>
      <c r="CYG7" s="428"/>
      <c r="CYH7" s="428"/>
      <c r="CYI7" s="428"/>
      <c r="CYJ7" s="428"/>
      <c r="CYK7" s="428"/>
      <c r="CYL7" s="428"/>
      <c r="CYM7" s="428"/>
      <c r="CYN7" s="428"/>
      <c r="CYO7" s="428"/>
      <c r="CYP7" s="428"/>
      <c r="CYQ7" s="428"/>
      <c r="CYR7" s="428"/>
      <c r="CYS7" s="428"/>
      <c r="CYT7" s="428"/>
      <c r="CYU7" s="428"/>
      <c r="CYV7" s="428"/>
      <c r="CYW7" s="428"/>
      <c r="CYX7" s="428"/>
      <c r="CYY7" s="428"/>
      <c r="CYZ7" s="428"/>
      <c r="CZA7" s="428"/>
      <c r="CZB7" s="428"/>
      <c r="CZC7" s="428"/>
      <c r="CZD7" s="428"/>
      <c r="CZE7" s="428"/>
      <c r="CZF7" s="428"/>
      <c r="CZG7" s="428"/>
      <c r="CZH7" s="428"/>
      <c r="CZI7" s="428"/>
      <c r="CZJ7" s="428"/>
      <c r="CZK7" s="428"/>
      <c r="CZL7" s="428"/>
      <c r="CZM7" s="428"/>
      <c r="CZN7" s="428"/>
      <c r="CZO7" s="428"/>
      <c r="CZP7" s="428"/>
      <c r="CZQ7" s="428"/>
      <c r="CZR7" s="428"/>
      <c r="CZS7" s="428"/>
      <c r="CZT7" s="428"/>
      <c r="CZU7" s="428"/>
      <c r="CZV7" s="428"/>
      <c r="CZW7" s="428"/>
      <c r="CZX7" s="428"/>
      <c r="CZY7" s="428"/>
      <c r="CZZ7" s="428"/>
      <c r="DAA7" s="428"/>
      <c r="DAB7" s="428"/>
      <c r="DAC7" s="428"/>
      <c r="DAD7" s="428"/>
      <c r="DAE7" s="428"/>
      <c r="DAF7" s="428"/>
      <c r="DAG7" s="428"/>
      <c r="DAH7" s="428"/>
      <c r="DAI7" s="428"/>
      <c r="DAJ7" s="428"/>
      <c r="DAK7" s="428"/>
      <c r="DAL7" s="428"/>
      <c r="DAM7" s="428"/>
      <c r="DAN7" s="428"/>
      <c r="DAO7" s="428"/>
      <c r="DAP7" s="428"/>
      <c r="DAQ7" s="428"/>
      <c r="DAR7" s="428"/>
      <c r="DAS7" s="428"/>
      <c r="DAT7" s="428"/>
      <c r="DAU7" s="428"/>
      <c r="DAV7" s="428"/>
      <c r="DAW7" s="428"/>
      <c r="DAX7" s="428"/>
      <c r="DAY7" s="428"/>
      <c r="DAZ7" s="428"/>
      <c r="DBA7" s="428"/>
      <c r="DBB7" s="428"/>
      <c r="DBC7" s="428"/>
      <c r="DBD7" s="428"/>
      <c r="DBE7" s="428"/>
      <c r="DBF7" s="428"/>
      <c r="DBG7" s="428"/>
      <c r="DBH7" s="428"/>
      <c r="DBI7" s="428"/>
      <c r="DBJ7" s="428"/>
      <c r="DBK7" s="428"/>
      <c r="DBL7" s="428"/>
      <c r="DBM7" s="428"/>
      <c r="DBN7" s="428"/>
      <c r="DBO7" s="428"/>
      <c r="DBP7" s="428"/>
      <c r="DBQ7" s="428"/>
      <c r="DBR7" s="428"/>
      <c r="DBS7" s="428"/>
      <c r="DBT7" s="428"/>
      <c r="DBU7" s="428"/>
      <c r="DBV7" s="428"/>
      <c r="DBW7" s="428"/>
      <c r="DBX7" s="428"/>
      <c r="DBY7" s="428"/>
      <c r="DBZ7" s="428"/>
      <c r="DCA7" s="428"/>
      <c r="DCB7" s="428"/>
      <c r="DCC7" s="428"/>
      <c r="DCD7" s="428"/>
      <c r="DCE7" s="428"/>
      <c r="DCF7" s="428"/>
      <c r="DCG7" s="428"/>
      <c r="DCH7" s="428"/>
      <c r="DCI7" s="428"/>
      <c r="DCJ7" s="428"/>
      <c r="DCK7" s="428"/>
      <c r="DCL7" s="428"/>
      <c r="DCM7" s="428"/>
      <c r="DCN7" s="428"/>
      <c r="DCO7" s="428"/>
      <c r="DCP7" s="428"/>
      <c r="DCQ7" s="428"/>
      <c r="DCR7" s="428"/>
      <c r="DCS7" s="428"/>
      <c r="DCT7" s="428"/>
      <c r="DCU7" s="428"/>
      <c r="DCV7" s="428"/>
      <c r="DCW7" s="428"/>
      <c r="DCX7" s="428"/>
      <c r="DCY7" s="428"/>
      <c r="DCZ7" s="428"/>
      <c r="DDA7" s="428"/>
      <c r="DDB7" s="428"/>
      <c r="DDC7" s="428"/>
      <c r="DDD7" s="428"/>
      <c r="DDE7" s="428"/>
      <c r="DDF7" s="428"/>
      <c r="DDG7" s="428"/>
      <c r="DDH7" s="428"/>
      <c r="DDI7" s="428"/>
      <c r="DDJ7" s="428"/>
      <c r="DDK7" s="428"/>
      <c r="DDL7" s="428"/>
      <c r="DDM7" s="428"/>
      <c r="DDN7" s="428"/>
      <c r="DDO7" s="428"/>
      <c r="DDP7" s="428"/>
      <c r="DDQ7" s="428"/>
      <c r="DDR7" s="428"/>
      <c r="DDS7" s="428"/>
      <c r="DDT7" s="428"/>
      <c r="DDU7" s="428"/>
      <c r="DDV7" s="428"/>
      <c r="DDW7" s="428"/>
      <c r="DDX7" s="428"/>
      <c r="DDY7" s="428"/>
      <c r="DDZ7" s="428"/>
      <c r="DEA7" s="428"/>
      <c r="DEB7" s="428"/>
      <c r="DEC7" s="428"/>
      <c r="DED7" s="428"/>
      <c r="DEE7" s="428"/>
      <c r="DEF7" s="428"/>
      <c r="DEG7" s="428"/>
      <c r="DEH7" s="428"/>
      <c r="DEI7" s="428"/>
      <c r="DEJ7" s="428"/>
      <c r="DEK7" s="428"/>
      <c r="DEL7" s="428"/>
      <c r="DEM7" s="428"/>
      <c r="DEN7" s="428"/>
      <c r="DEO7" s="428"/>
      <c r="DEP7" s="428"/>
      <c r="DEQ7" s="428"/>
      <c r="DER7" s="428"/>
      <c r="DES7" s="428"/>
      <c r="DET7" s="428"/>
      <c r="DEU7" s="428"/>
      <c r="DEV7" s="428"/>
      <c r="DEW7" s="428"/>
      <c r="DEX7" s="428"/>
      <c r="DEY7" s="428"/>
      <c r="DEZ7" s="428"/>
      <c r="DFA7" s="428"/>
      <c r="DFB7" s="428"/>
      <c r="DFC7" s="428"/>
      <c r="DFD7" s="428"/>
      <c r="DFE7" s="428"/>
      <c r="DFF7" s="428"/>
      <c r="DFG7" s="428"/>
      <c r="DFH7" s="428"/>
      <c r="DFI7" s="428"/>
      <c r="DFJ7" s="428"/>
      <c r="DFK7" s="428"/>
      <c r="DFL7" s="428"/>
      <c r="DFM7" s="428"/>
      <c r="DFN7" s="428"/>
      <c r="DFO7" s="428"/>
      <c r="DFP7" s="428"/>
      <c r="DFQ7" s="428"/>
      <c r="DFR7" s="428"/>
      <c r="DFS7" s="428"/>
      <c r="DFT7" s="428"/>
      <c r="DFU7" s="428"/>
      <c r="DFV7" s="428"/>
      <c r="DFW7" s="428"/>
      <c r="DFX7" s="428"/>
      <c r="DFY7" s="428"/>
      <c r="DFZ7" s="428"/>
      <c r="DGA7" s="428"/>
      <c r="DGB7" s="428"/>
      <c r="DGC7" s="428"/>
      <c r="DGD7" s="428"/>
      <c r="DGE7" s="428"/>
      <c r="DGF7" s="428"/>
      <c r="DGG7" s="428"/>
      <c r="DGH7" s="428"/>
      <c r="DGI7" s="428"/>
      <c r="DGJ7" s="428"/>
      <c r="DGK7" s="428"/>
      <c r="DGL7" s="428"/>
      <c r="DGM7" s="428"/>
      <c r="DGN7" s="428"/>
      <c r="DGO7" s="428"/>
      <c r="DGP7" s="428"/>
      <c r="DGQ7" s="428"/>
      <c r="DGR7" s="428"/>
      <c r="DGS7" s="428"/>
      <c r="DGT7" s="428"/>
      <c r="DGU7" s="428"/>
      <c r="DGV7" s="428"/>
      <c r="DGW7" s="428"/>
      <c r="DGX7" s="428"/>
      <c r="DGY7" s="428"/>
      <c r="DGZ7" s="428"/>
      <c r="DHA7" s="428"/>
      <c r="DHB7" s="428"/>
      <c r="DHC7" s="428"/>
      <c r="DHD7" s="428"/>
      <c r="DHE7" s="428"/>
      <c r="DHF7" s="428"/>
      <c r="DHG7" s="428"/>
      <c r="DHH7" s="428"/>
      <c r="DHI7" s="428"/>
      <c r="DHJ7" s="428"/>
      <c r="DHK7" s="428"/>
      <c r="DHL7" s="428"/>
      <c r="DHM7" s="428"/>
      <c r="DHN7" s="428"/>
      <c r="DHO7" s="428"/>
      <c r="DHP7" s="428"/>
      <c r="DHQ7" s="428"/>
      <c r="DHR7" s="428"/>
      <c r="DHS7" s="428"/>
      <c r="DHT7" s="428"/>
      <c r="DHU7" s="428"/>
      <c r="DHV7" s="428"/>
      <c r="DHW7" s="428"/>
      <c r="DHX7" s="428"/>
      <c r="DHY7" s="428"/>
      <c r="DHZ7" s="428"/>
      <c r="DIA7" s="428"/>
      <c r="DIB7" s="428"/>
      <c r="DIC7" s="428"/>
      <c r="DID7" s="428"/>
      <c r="DIE7" s="428"/>
      <c r="DIF7" s="428"/>
      <c r="DIG7" s="428"/>
      <c r="DIH7" s="428"/>
      <c r="DII7" s="428"/>
      <c r="DIJ7" s="428"/>
      <c r="DIK7" s="428"/>
      <c r="DIL7" s="428"/>
      <c r="DIM7" s="428"/>
      <c r="DIN7" s="428"/>
      <c r="DIO7" s="428"/>
      <c r="DIP7" s="428"/>
      <c r="DIQ7" s="428"/>
      <c r="DIR7" s="428"/>
      <c r="DIS7" s="428"/>
      <c r="DIT7" s="428"/>
      <c r="DIU7" s="428"/>
      <c r="DIV7" s="428"/>
      <c r="DIW7" s="428"/>
      <c r="DIX7" s="428"/>
      <c r="DIY7" s="428"/>
      <c r="DIZ7" s="428"/>
      <c r="DJA7" s="428"/>
      <c r="DJB7" s="428"/>
      <c r="DJC7" s="428"/>
      <c r="DJD7" s="428"/>
      <c r="DJE7" s="428"/>
      <c r="DJF7" s="428"/>
      <c r="DJG7" s="428"/>
      <c r="DJH7" s="428"/>
      <c r="DJI7" s="428"/>
      <c r="DJJ7" s="428"/>
      <c r="DJK7" s="428"/>
      <c r="DJL7" s="428"/>
      <c r="DJM7" s="428"/>
      <c r="DJN7" s="428"/>
      <c r="DJO7" s="428"/>
      <c r="DJP7" s="428"/>
      <c r="DJQ7" s="428"/>
      <c r="DJR7" s="428"/>
      <c r="DJS7" s="428"/>
      <c r="DJT7" s="428"/>
      <c r="DJU7" s="428"/>
      <c r="DJV7" s="428"/>
      <c r="DJW7" s="428"/>
      <c r="DJX7" s="428"/>
      <c r="DJY7" s="428"/>
      <c r="DJZ7" s="428"/>
      <c r="DKA7" s="428"/>
      <c r="DKB7" s="428"/>
      <c r="DKC7" s="428"/>
      <c r="DKD7" s="428"/>
      <c r="DKE7" s="428"/>
      <c r="DKF7" s="428"/>
      <c r="DKG7" s="428"/>
      <c r="DKH7" s="428"/>
      <c r="DKI7" s="428"/>
      <c r="DKJ7" s="428"/>
      <c r="DKK7" s="428"/>
      <c r="DKL7" s="428"/>
      <c r="DKM7" s="428"/>
      <c r="DKN7" s="428"/>
      <c r="DKO7" s="428"/>
      <c r="DKP7" s="428"/>
      <c r="DKQ7" s="428"/>
      <c r="DKR7" s="428"/>
      <c r="DKS7" s="428"/>
      <c r="DKT7" s="428"/>
      <c r="DKU7" s="428"/>
      <c r="DKV7" s="428"/>
      <c r="DKW7" s="428"/>
      <c r="DKX7" s="428"/>
      <c r="DKY7" s="428"/>
      <c r="DKZ7" s="428"/>
      <c r="DLA7" s="428"/>
      <c r="DLB7" s="428"/>
      <c r="DLC7" s="428"/>
      <c r="DLD7" s="428"/>
      <c r="DLE7" s="428"/>
      <c r="DLF7" s="428"/>
      <c r="DLG7" s="428"/>
      <c r="DLH7" s="428"/>
      <c r="DLI7" s="428"/>
      <c r="DLJ7" s="428"/>
      <c r="DLK7" s="428"/>
      <c r="DLL7" s="428"/>
      <c r="DLM7" s="428"/>
      <c r="DLN7" s="428"/>
      <c r="DLO7" s="428"/>
      <c r="DLP7" s="428"/>
      <c r="DLQ7" s="428"/>
      <c r="DLR7" s="428"/>
      <c r="DLS7" s="428"/>
      <c r="DLT7" s="428"/>
      <c r="DLU7" s="428"/>
      <c r="DLV7" s="428"/>
      <c r="DLW7" s="428"/>
      <c r="DLX7" s="428"/>
      <c r="DLY7" s="428"/>
      <c r="DLZ7" s="428"/>
      <c r="DMA7" s="428"/>
      <c r="DMB7" s="428"/>
      <c r="DMC7" s="428"/>
      <c r="DMD7" s="428"/>
      <c r="DME7" s="428"/>
      <c r="DMF7" s="428"/>
      <c r="DMG7" s="428"/>
      <c r="DMH7" s="428"/>
      <c r="DMI7" s="428"/>
      <c r="DMJ7" s="428"/>
      <c r="DMK7" s="428"/>
      <c r="DML7" s="428"/>
      <c r="DMM7" s="428"/>
      <c r="DMN7" s="428"/>
      <c r="DMO7" s="428"/>
      <c r="DMP7" s="428"/>
      <c r="DMQ7" s="428"/>
      <c r="DMR7" s="428"/>
      <c r="DMS7" s="428"/>
      <c r="DMT7" s="428"/>
      <c r="DMU7" s="428"/>
      <c r="DMV7" s="428"/>
      <c r="DMW7" s="428"/>
      <c r="DMX7" s="428"/>
      <c r="DMY7" s="428"/>
      <c r="DMZ7" s="428"/>
      <c r="DNA7" s="428"/>
      <c r="DNB7" s="428"/>
      <c r="DNC7" s="428"/>
      <c r="DND7" s="428"/>
      <c r="DNE7" s="428"/>
      <c r="DNF7" s="428"/>
      <c r="DNG7" s="428"/>
      <c r="DNH7" s="428"/>
      <c r="DNI7" s="428"/>
      <c r="DNJ7" s="428"/>
      <c r="DNK7" s="428"/>
      <c r="DNL7" s="428"/>
      <c r="DNM7" s="428"/>
      <c r="DNN7" s="428"/>
      <c r="DNO7" s="428"/>
      <c r="DNP7" s="428"/>
      <c r="DNQ7" s="428"/>
      <c r="DNR7" s="428"/>
      <c r="DNS7" s="428"/>
      <c r="DNT7" s="428"/>
      <c r="DNU7" s="428"/>
      <c r="DNV7" s="428"/>
      <c r="DNW7" s="428"/>
      <c r="DNX7" s="428"/>
      <c r="DNY7" s="428"/>
      <c r="DNZ7" s="428"/>
      <c r="DOA7" s="428"/>
      <c r="DOB7" s="428"/>
      <c r="DOC7" s="428"/>
      <c r="DOD7" s="428"/>
      <c r="DOE7" s="428"/>
      <c r="DOF7" s="428"/>
      <c r="DOG7" s="428"/>
      <c r="DOH7" s="428"/>
      <c r="DOI7" s="428"/>
      <c r="DOJ7" s="428"/>
      <c r="DOK7" s="428"/>
      <c r="DOL7" s="428"/>
      <c r="DOM7" s="428"/>
      <c r="DON7" s="428"/>
      <c r="DOO7" s="428"/>
      <c r="DOP7" s="428"/>
      <c r="DOQ7" s="428"/>
      <c r="DOR7" s="428"/>
      <c r="DOS7" s="428"/>
      <c r="DOT7" s="428"/>
      <c r="DOU7" s="428"/>
      <c r="DOV7" s="428"/>
      <c r="DOW7" s="428"/>
      <c r="DOX7" s="428"/>
      <c r="DOY7" s="428"/>
      <c r="DOZ7" s="428"/>
      <c r="DPA7" s="428"/>
      <c r="DPB7" s="428"/>
      <c r="DPC7" s="428"/>
      <c r="DPD7" s="428"/>
      <c r="DPE7" s="428"/>
      <c r="DPF7" s="428"/>
      <c r="DPG7" s="428"/>
      <c r="DPH7" s="428"/>
      <c r="DPI7" s="428"/>
      <c r="DPJ7" s="428"/>
      <c r="DPK7" s="428"/>
      <c r="DPL7" s="428"/>
      <c r="DPM7" s="428"/>
      <c r="DPN7" s="428"/>
      <c r="DPO7" s="428"/>
      <c r="DPP7" s="428"/>
      <c r="DPQ7" s="428"/>
      <c r="DPR7" s="428"/>
      <c r="DPS7" s="428"/>
      <c r="DPT7" s="428"/>
      <c r="DPU7" s="428"/>
      <c r="DPV7" s="428"/>
      <c r="DPW7" s="428"/>
      <c r="DPX7" s="428"/>
      <c r="DPY7" s="428"/>
      <c r="DPZ7" s="428"/>
      <c r="DQA7" s="428"/>
      <c r="DQB7" s="428"/>
      <c r="DQC7" s="428"/>
      <c r="DQD7" s="428"/>
      <c r="DQE7" s="428"/>
      <c r="DQF7" s="428"/>
      <c r="DQG7" s="428"/>
      <c r="DQH7" s="428"/>
      <c r="DQI7" s="428"/>
      <c r="DQJ7" s="428"/>
      <c r="DQK7" s="428"/>
      <c r="DQL7" s="428"/>
      <c r="DQM7" s="428"/>
      <c r="DQN7" s="428"/>
      <c r="DQO7" s="428"/>
      <c r="DQP7" s="428"/>
      <c r="DQQ7" s="428"/>
      <c r="DQR7" s="428"/>
      <c r="DQS7" s="428"/>
      <c r="DQT7" s="428"/>
      <c r="DQU7" s="428"/>
      <c r="DQV7" s="428"/>
      <c r="DQW7" s="428"/>
      <c r="DQX7" s="428"/>
      <c r="DQY7" s="428"/>
      <c r="DQZ7" s="428"/>
      <c r="DRA7" s="428"/>
      <c r="DRB7" s="428"/>
      <c r="DRC7" s="428"/>
      <c r="DRD7" s="428"/>
      <c r="DRE7" s="428"/>
      <c r="DRF7" s="428"/>
      <c r="DRG7" s="428"/>
      <c r="DRH7" s="428"/>
      <c r="DRI7" s="428"/>
      <c r="DRJ7" s="428"/>
      <c r="DRK7" s="428"/>
      <c r="DRL7" s="428"/>
      <c r="DRM7" s="428"/>
      <c r="DRN7" s="428"/>
      <c r="DRO7" s="428"/>
      <c r="DRP7" s="428"/>
      <c r="DRQ7" s="428"/>
      <c r="DRR7" s="428"/>
      <c r="DRS7" s="428"/>
      <c r="DRT7" s="428"/>
      <c r="DRU7" s="428"/>
      <c r="DRV7" s="428"/>
      <c r="DRW7" s="428"/>
      <c r="DRX7" s="428"/>
      <c r="DRY7" s="428"/>
      <c r="DRZ7" s="428"/>
      <c r="DSA7" s="428"/>
      <c r="DSB7" s="428"/>
      <c r="DSC7" s="428"/>
      <c r="DSD7" s="428"/>
      <c r="DSE7" s="428"/>
      <c r="DSF7" s="428"/>
      <c r="DSG7" s="428"/>
      <c r="DSH7" s="428"/>
      <c r="DSI7" s="428"/>
      <c r="DSJ7" s="428"/>
      <c r="DSK7" s="428"/>
      <c r="DSL7" s="428"/>
      <c r="DSM7" s="428"/>
      <c r="DSN7" s="428"/>
      <c r="DSO7" s="428"/>
      <c r="DSP7" s="428"/>
      <c r="DSQ7" s="428"/>
      <c r="DSR7" s="428"/>
      <c r="DSS7" s="428"/>
      <c r="DST7" s="428"/>
      <c r="DSU7" s="428"/>
      <c r="DSV7" s="428"/>
      <c r="DSW7" s="428"/>
      <c r="DSX7" s="428"/>
      <c r="DSY7" s="428"/>
      <c r="DSZ7" s="428"/>
      <c r="DTA7" s="428"/>
      <c r="DTB7" s="428"/>
      <c r="DTC7" s="428"/>
      <c r="DTD7" s="428"/>
      <c r="DTE7" s="428"/>
      <c r="DTF7" s="428"/>
      <c r="DTG7" s="428"/>
      <c r="DTH7" s="428"/>
      <c r="DTI7" s="428"/>
      <c r="DTJ7" s="428"/>
      <c r="DTK7" s="428"/>
      <c r="DTL7" s="428"/>
      <c r="DTM7" s="428"/>
      <c r="DTN7" s="428"/>
      <c r="DTO7" s="428"/>
      <c r="DTP7" s="428"/>
      <c r="DTQ7" s="428"/>
      <c r="DTR7" s="428"/>
      <c r="DTS7" s="428"/>
      <c r="DTT7" s="428"/>
      <c r="DTU7" s="428"/>
      <c r="DTV7" s="428"/>
      <c r="DTW7" s="428"/>
      <c r="DTX7" s="428"/>
      <c r="DTY7" s="428"/>
      <c r="DTZ7" s="428"/>
      <c r="DUA7" s="428"/>
      <c r="DUB7" s="428"/>
      <c r="DUC7" s="428"/>
      <c r="DUD7" s="428"/>
      <c r="DUE7" s="428"/>
      <c r="DUF7" s="428"/>
      <c r="DUG7" s="428"/>
      <c r="DUH7" s="428"/>
      <c r="DUI7" s="428"/>
      <c r="DUJ7" s="428"/>
      <c r="DUK7" s="428"/>
      <c r="DUL7" s="428"/>
      <c r="DUM7" s="428"/>
      <c r="DUN7" s="428"/>
      <c r="DUO7" s="428"/>
      <c r="DUP7" s="428"/>
      <c r="DUQ7" s="428"/>
      <c r="DUR7" s="428"/>
      <c r="DUS7" s="428"/>
      <c r="DUT7" s="428"/>
      <c r="DUU7" s="428"/>
      <c r="DUV7" s="428"/>
      <c r="DUW7" s="428"/>
      <c r="DUX7" s="428"/>
      <c r="DUY7" s="428"/>
      <c r="DUZ7" s="428"/>
      <c r="DVA7" s="428"/>
      <c r="DVB7" s="428"/>
      <c r="DVC7" s="428"/>
      <c r="DVD7" s="428"/>
      <c r="DVE7" s="428"/>
      <c r="DVF7" s="428"/>
      <c r="DVG7" s="428"/>
      <c r="DVH7" s="428"/>
      <c r="DVI7" s="428"/>
      <c r="DVJ7" s="428"/>
      <c r="DVK7" s="428"/>
      <c r="DVL7" s="428"/>
      <c r="DVM7" s="428"/>
      <c r="DVN7" s="428"/>
      <c r="DVO7" s="428"/>
      <c r="DVP7" s="428"/>
      <c r="DVQ7" s="428"/>
      <c r="DVR7" s="428"/>
      <c r="DVS7" s="428"/>
      <c r="DVT7" s="428"/>
      <c r="DVU7" s="428"/>
      <c r="DVV7" s="428"/>
      <c r="DVW7" s="428"/>
      <c r="DVX7" s="428"/>
      <c r="DVY7" s="428"/>
      <c r="DVZ7" s="428"/>
      <c r="DWA7" s="428"/>
      <c r="DWB7" s="428"/>
      <c r="DWC7" s="428"/>
      <c r="DWD7" s="428"/>
      <c r="DWE7" s="428"/>
      <c r="DWF7" s="428"/>
      <c r="DWG7" s="428"/>
      <c r="DWH7" s="428"/>
      <c r="DWI7" s="428"/>
      <c r="DWJ7" s="428"/>
      <c r="DWK7" s="428"/>
      <c r="DWL7" s="428"/>
      <c r="DWM7" s="428"/>
      <c r="DWN7" s="428"/>
      <c r="DWO7" s="428"/>
      <c r="DWP7" s="428"/>
      <c r="DWQ7" s="428"/>
      <c r="DWR7" s="428"/>
      <c r="DWS7" s="428"/>
      <c r="DWT7" s="428"/>
      <c r="DWU7" s="428"/>
      <c r="DWV7" s="428"/>
      <c r="DWW7" s="428"/>
      <c r="DWX7" s="428"/>
      <c r="DWY7" s="428"/>
      <c r="DWZ7" s="428"/>
      <c r="DXA7" s="428"/>
      <c r="DXB7" s="428"/>
      <c r="DXC7" s="428"/>
      <c r="DXD7" s="428"/>
      <c r="DXE7" s="428"/>
      <c r="DXF7" s="428"/>
      <c r="DXG7" s="428"/>
      <c r="DXH7" s="428"/>
      <c r="DXI7" s="428"/>
      <c r="DXJ7" s="428"/>
      <c r="DXK7" s="428"/>
      <c r="DXL7" s="428"/>
      <c r="DXM7" s="428"/>
      <c r="DXN7" s="428"/>
      <c r="DXO7" s="428"/>
      <c r="DXP7" s="428"/>
      <c r="DXQ7" s="428"/>
      <c r="DXR7" s="428"/>
      <c r="DXS7" s="428"/>
      <c r="DXT7" s="428"/>
      <c r="DXU7" s="428"/>
      <c r="DXV7" s="428"/>
      <c r="DXW7" s="428"/>
      <c r="DXX7" s="428"/>
      <c r="DXY7" s="428"/>
      <c r="DXZ7" s="428"/>
      <c r="DYA7" s="428"/>
      <c r="DYB7" s="428"/>
      <c r="DYC7" s="428"/>
      <c r="DYD7" s="428"/>
      <c r="DYE7" s="428"/>
      <c r="DYF7" s="428"/>
      <c r="DYG7" s="428"/>
      <c r="DYH7" s="428"/>
      <c r="DYI7" s="428"/>
      <c r="DYJ7" s="428"/>
      <c r="DYK7" s="428"/>
      <c r="DYL7" s="428"/>
      <c r="DYM7" s="428"/>
      <c r="DYN7" s="428"/>
      <c r="DYO7" s="428"/>
      <c r="DYP7" s="428"/>
      <c r="DYQ7" s="428"/>
      <c r="DYR7" s="428"/>
      <c r="DYS7" s="428"/>
      <c r="DYT7" s="428"/>
      <c r="DYU7" s="428"/>
      <c r="DYV7" s="428"/>
      <c r="DYW7" s="428"/>
      <c r="DYX7" s="428"/>
      <c r="DYY7" s="428"/>
      <c r="DYZ7" s="428"/>
      <c r="DZA7" s="428"/>
      <c r="DZB7" s="428"/>
      <c r="DZC7" s="428"/>
      <c r="DZD7" s="428"/>
      <c r="DZE7" s="428"/>
      <c r="DZF7" s="428"/>
      <c r="DZG7" s="428"/>
      <c r="DZH7" s="428"/>
      <c r="DZI7" s="428"/>
      <c r="DZJ7" s="428"/>
      <c r="DZK7" s="428"/>
      <c r="DZL7" s="428"/>
      <c r="DZM7" s="428"/>
      <c r="DZN7" s="428"/>
      <c r="DZO7" s="428"/>
      <c r="DZP7" s="428"/>
      <c r="DZQ7" s="428"/>
      <c r="DZR7" s="428"/>
      <c r="DZS7" s="428"/>
      <c r="DZT7" s="428"/>
      <c r="DZU7" s="428"/>
      <c r="DZV7" s="428"/>
      <c r="DZW7" s="428"/>
      <c r="DZX7" s="428"/>
      <c r="DZY7" s="428"/>
      <c r="DZZ7" s="428"/>
      <c r="EAA7" s="428"/>
      <c r="EAB7" s="428"/>
      <c r="EAC7" s="428"/>
      <c r="EAD7" s="428"/>
      <c r="EAE7" s="428"/>
      <c r="EAF7" s="428"/>
      <c r="EAG7" s="428"/>
      <c r="EAH7" s="428"/>
      <c r="EAI7" s="428"/>
      <c r="EAJ7" s="428"/>
      <c r="EAK7" s="428"/>
      <c r="EAL7" s="428"/>
      <c r="EAM7" s="428"/>
      <c r="EAN7" s="428"/>
      <c r="EAO7" s="428"/>
      <c r="EAP7" s="428"/>
      <c r="EAQ7" s="428"/>
      <c r="EAR7" s="428"/>
      <c r="EAS7" s="428"/>
      <c r="EAT7" s="428"/>
      <c r="EAU7" s="428"/>
      <c r="EAV7" s="428"/>
      <c r="EAW7" s="428"/>
      <c r="EAX7" s="428"/>
      <c r="EAY7" s="428"/>
      <c r="EAZ7" s="428"/>
      <c r="EBA7" s="428"/>
      <c r="EBB7" s="428"/>
      <c r="EBC7" s="428"/>
      <c r="EBD7" s="428"/>
      <c r="EBE7" s="428"/>
      <c r="EBF7" s="428"/>
      <c r="EBG7" s="428"/>
      <c r="EBH7" s="428"/>
      <c r="EBI7" s="428"/>
      <c r="EBJ7" s="428"/>
      <c r="EBK7" s="428"/>
      <c r="EBL7" s="428"/>
      <c r="EBM7" s="428"/>
      <c r="EBN7" s="428"/>
      <c r="EBO7" s="428"/>
      <c r="EBP7" s="428"/>
      <c r="EBQ7" s="428"/>
      <c r="EBR7" s="428"/>
      <c r="EBS7" s="428"/>
      <c r="EBT7" s="428"/>
      <c r="EBU7" s="428"/>
      <c r="EBV7" s="428"/>
      <c r="EBW7" s="428"/>
      <c r="EBX7" s="428"/>
      <c r="EBY7" s="428"/>
      <c r="EBZ7" s="428"/>
      <c r="ECA7" s="428"/>
      <c r="ECB7" s="428"/>
      <c r="ECC7" s="428"/>
      <c r="ECD7" s="428"/>
      <c r="ECE7" s="428"/>
      <c r="ECF7" s="428"/>
      <c r="ECG7" s="428"/>
      <c r="ECH7" s="428"/>
      <c r="ECI7" s="428"/>
      <c r="ECJ7" s="428"/>
      <c r="ECK7" s="428"/>
      <c r="ECL7" s="428"/>
      <c r="ECM7" s="428"/>
      <c r="ECN7" s="428"/>
      <c r="ECO7" s="428"/>
      <c r="ECP7" s="428"/>
      <c r="ECQ7" s="428"/>
      <c r="ECR7" s="428"/>
      <c r="ECS7" s="428"/>
      <c r="ECT7" s="428"/>
      <c r="ECU7" s="428"/>
      <c r="ECV7" s="428"/>
      <c r="ECW7" s="428"/>
      <c r="ECX7" s="428"/>
      <c r="ECY7" s="428"/>
      <c r="ECZ7" s="428"/>
      <c r="EDA7" s="428"/>
      <c r="EDB7" s="428"/>
      <c r="EDC7" s="428"/>
      <c r="EDD7" s="428"/>
      <c r="EDE7" s="428"/>
      <c r="EDF7" s="428"/>
      <c r="EDG7" s="428"/>
      <c r="EDH7" s="428"/>
      <c r="EDI7" s="428"/>
      <c r="EDJ7" s="428"/>
      <c r="EDK7" s="428"/>
      <c r="EDL7" s="428"/>
      <c r="EDM7" s="428"/>
      <c r="EDN7" s="428"/>
      <c r="EDO7" s="428"/>
      <c r="EDP7" s="428"/>
      <c r="EDQ7" s="428"/>
      <c r="EDR7" s="428"/>
      <c r="EDS7" s="428"/>
      <c r="EDT7" s="428"/>
      <c r="EDU7" s="428"/>
      <c r="EDV7" s="428"/>
      <c r="EDW7" s="428"/>
      <c r="EDX7" s="428"/>
      <c r="EDY7" s="428"/>
      <c r="EDZ7" s="428"/>
      <c r="EEA7" s="428"/>
      <c r="EEB7" s="428"/>
      <c r="EEC7" s="428"/>
      <c r="EED7" s="428"/>
      <c r="EEE7" s="428"/>
      <c r="EEF7" s="428"/>
      <c r="EEG7" s="428"/>
      <c r="EEH7" s="428"/>
      <c r="EEI7" s="428"/>
      <c r="EEJ7" s="428"/>
      <c r="EEK7" s="428"/>
      <c r="EEL7" s="428"/>
      <c r="EEM7" s="428"/>
      <c r="EEN7" s="428"/>
      <c r="EEO7" s="428"/>
      <c r="EEP7" s="428"/>
      <c r="EEQ7" s="428"/>
      <c r="EER7" s="428"/>
      <c r="EES7" s="428"/>
      <c r="EET7" s="428"/>
      <c r="EEU7" s="428"/>
      <c r="EEV7" s="428"/>
      <c r="EEW7" s="428"/>
      <c r="EEX7" s="428"/>
      <c r="EEY7" s="428"/>
      <c r="EEZ7" s="428"/>
      <c r="EFA7" s="428"/>
      <c r="EFB7" s="428"/>
      <c r="EFC7" s="428"/>
      <c r="EFD7" s="428"/>
      <c r="EFE7" s="428"/>
      <c r="EFF7" s="428"/>
      <c r="EFG7" s="428"/>
      <c r="EFH7" s="428"/>
      <c r="EFI7" s="428"/>
      <c r="EFJ7" s="428"/>
      <c r="EFK7" s="428"/>
      <c r="EFL7" s="428"/>
      <c r="EFM7" s="428"/>
      <c r="EFN7" s="428"/>
      <c r="EFO7" s="428"/>
      <c r="EFP7" s="428"/>
      <c r="EFQ7" s="428"/>
      <c r="EFR7" s="428"/>
      <c r="EFS7" s="428"/>
      <c r="EFT7" s="428"/>
      <c r="EFU7" s="428"/>
      <c r="EFV7" s="428"/>
      <c r="EFW7" s="428"/>
      <c r="EFX7" s="428"/>
      <c r="EFY7" s="428"/>
      <c r="EFZ7" s="428"/>
      <c r="EGA7" s="428"/>
      <c r="EGB7" s="428"/>
      <c r="EGC7" s="428"/>
      <c r="EGD7" s="428"/>
      <c r="EGE7" s="428"/>
      <c r="EGF7" s="428"/>
      <c r="EGG7" s="428"/>
      <c r="EGH7" s="428"/>
      <c r="EGI7" s="428"/>
      <c r="EGJ7" s="428"/>
      <c r="EGK7" s="428"/>
      <c r="EGL7" s="428"/>
      <c r="EGM7" s="428"/>
      <c r="EGN7" s="428"/>
      <c r="EGO7" s="428"/>
      <c r="EGP7" s="428"/>
      <c r="EGQ7" s="428"/>
      <c r="EGR7" s="428"/>
      <c r="EGS7" s="428"/>
      <c r="EGT7" s="428"/>
      <c r="EGU7" s="428"/>
      <c r="EGV7" s="428"/>
      <c r="EGW7" s="428"/>
      <c r="EGX7" s="428"/>
      <c r="EGY7" s="428"/>
      <c r="EGZ7" s="428"/>
      <c r="EHA7" s="428"/>
      <c r="EHB7" s="428"/>
      <c r="EHC7" s="428"/>
      <c r="EHD7" s="428"/>
      <c r="EHE7" s="428"/>
      <c r="EHF7" s="428"/>
      <c r="EHG7" s="428"/>
      <c r="EHH7" s="428"/>
      <c r="EHI7" s="428"/>
      <c r="EHJ7" s="428"/>
      <c r="EHK7" s="428"/>
      <c r="EHL7" s="428"/>
      <c r="EHM7" s="428"/>
      <c r="EHN7" s="428"/>
      <c r="EHO7" s="428"/>
      <c r="EHP7" s="428"/>
      <c r="EHQ7" s="428"/>
      <c r="EHR7" s="428"/>
      <c r="EHS7" s="428"/>
      <c r="EHT7" s="428"/>
      <c r="EHU7" s="428"/>
      <c r="EHV7" s="428"/>
      <c r="EHW7" s="428"/>
      <c r="EHX7" s="428"/>
      <c r="EHY7" s="428"/>
      <c r="EHZ7" s="428"/>
      <c r="EIA7" s="428"/>
      <c r="EIB7" s="428"/>
      <c r="EIC7" s="428"/>
      <c r="EID7" s="428"/>
      <c r="EIE7" s="428"/>
      <c r="EIF7" s="428"/>
      <c r="EIG7" s="428"/>
      <c r="EIH7" s="428"/>
      <c r="EII7" s="428"/>
      <c r="EIJ7" s="428"/>
      <c r="EIK7" s="428"/>
      <c r="EIL7" s="428"/>
      <c r="EIM7" s="428"/>
      <c r="EIN7" s="428"/>
      <c r="EIO7" s="428"/>
      <c r="EIP7" s="428"/>
      <c r="EIQ7" s="428"/>
      <c r="EIR7" s="428"/>
      <c r="EIS7" s="428"/>
      <c r="EIT7" s="428"/>
      <c r="EIU7" s="428"/>
      <c r="EIV7" s="428"/>
      <c r="EIW7" s="428"/>
      <c r="EIX7" s="428"/>
      <c r="EIY7" s="428"/>
      <c r="EIZ7" s="428"/>
      <c r="EJA7" s="428"/>
      <c r="EJB7" s="428"/>
      <c r="EJC7" s="428"/>
      <c r="EJD7" s="428"/>
      <c r="EJE7" s="428"/>
      <c r="EJF7" s="428"/>
      <c r="EJG7" s="428"/>
      <c r="EJH7" s="428"/>
      <c r="EJI7" s="428"/>
      <c r="EJJ7" s="428"/>
      <c r="EJK7" s="428"/>
      <c r="EJL7" s="428"/>
      <c r="EJM7" s="428"/>
      <c r="EJN7" s="428"/>
      <c r="EJO7" s="428"/>
      <c r="EJP7" s="428"/>
      <c r="EJQ7" s="428"/>
      <c r="EJR7" s="428"/>
      <c r="EJS7" s="428"/>
      <c r="EJT7" s="428"/>
      <c r="EJU7" s="428"/>
      <c r="EJV7" s="428"/>
      <c r="EJW7" s="428"/>
      <c r="EJX7" s="428"/>
      <c r="EJY7" s="428"/>
      <c r="EJZ7" s="428"/>
      <c r="EKA7" s="428"/>
      <c r="EKB7" s="428"/>
      <c r="EKC7" s="428"/>
      <c r="EKD7" s="428"/>
      <c r="EKE7" s="428"/>
      <c r="EKF7" s="428"/>
      <c r="EKG7" s="428"/>
      <c r="EKH7" s="428"/>
      <c r="EKI7" s="428"/>
      <c r="EKJ7" s="428"/>
      <c r="EKK7" s="428"/>
      <c r="EKL7" s="428"/>
      <c r="EKM7" s="428"/>
      <c r="EKN7" s="428"/>
      <c r="EKO7" s="428"/>
      <c r="EKP7" s="428"/>
      <c r="EKQ7" s="428"/>
      <c r="EKR7" s="428"/>
      <c r="EKS7" s="428"/>
      <c r="EKT7" s="428"/>
      <c r="EKU7" s="428"/>
      <c r="EKV7" s="428"/>
      <c r="EKW7" s="428"/>
      <c r="EKX7" s="428"/>
      <c r="EKY7" s="428"/>
      <c r="EKZ7" s="428"/>
      <c r="ELA7" s="428"/>
      <c r="ELB7" s="428"/>
      <c r="ELC7" s="428"/>
      <c r="ELD7" s="428"/>
      <c r="ELE7" s="428"/>
      <c r="ELF7" s="428"/>
      <c r="ELG7" s="428"/>
      <c r="ELH7" s="428"/>
      <c r="ELI7" s="428"/>
      <c r="ELJ7" s="428"/>
      <c r="ELK7" s="428"/>
      <c r="ELL7" s="428"/>
      <c r="ELM7" s="428"/>
      <c r="ELN7" s="428"/>
      <c r="ELO7" s="428"/>
      <c r="ELP7" s="428"/>
      <c r="ELQ7" s="428"/>
      <c r="ELR7" s="428"/>
      <c r="ELS7" s="428"/>
      <c r="ELT7" s="428"/>
      <c r="ELU7" s="428"/>
      <c r="ELV7" s="428"/>
      <c r="ELW7" s="428"/>
      <c r="ELX7" s="428"/>
      <c r="ELY7" s="428"/>
      <c r="ELZ7" s="428"/>
      <c r="EMA7" s="428"/>
      <c r="EMB7" s="428"/>
      <c r="EMC7" s="428"/>
      <c r="EMD7" s="428"/>
      <c r="EME7" s="428"/>
      <c r="EMF7" s="428"/>
      <c r="EMG7" s="428"/>
      <c r="EMH7" s="428"/>
      <c r="EMI7" s="428"/>
      <c r="EMJ7" s="428"/>
      <c r="EMK7" s="428"/>
      <c r="EML7" s="428"/>
      <c r="EMM7" s="428"/>
      <c r="EMN7" s="428"/>
      <c r="EMO7" s="428"/>
      <c r="EMP7" s="428"/>
      <c r="EMQ7" s="428"/>
      <c r="EMR7" s="428"/>
      <c r="EMS7" s="428"/>
      <c r="EMT7" s="428"/>
      <c r="EMU7" s="428"/>
      <c r="EMV7" s="428"/>
      <c r="EMW7" s="428"/>
      <c r="EMX7" s="428"/>
      <c r="EMY7" s="428"/>
      <c r="EMZ7" s="428"/>
      <c r="ENA7" s="428"/>
      <c r="ENB7" s="428"/>
      <c r="ENC7" s="428"/>
      <c r="END7" s="428"/>
      <c r="ENE7" s="428"/>
      <c r="ENF7" s="428"/>
      <c r="ENG7" s="428"/>
      <c r="ENH7" s="428"/>
      <c r="ENI7" s="428"/>
      <c r="ENJ7" s="428"/>
      <c r="ENK7" s="428"/>
      <c r="ENL7" s="428"/>
      <c r="ENM7" s="428"/>
      <c r="ENN7" s="428"/>
      <c r="ENO7" s="428"/>
      <c r="ENP7" s="428"/>
      <c r="ENQ7" s="428"/>
      <c r="ENR7" s="428"/>
      <c r="ENS7" s="428"/>
      <c r="ENT7" s="428"/>
      <c r="ENU7" s="428"/>
      <c r="ENV7" s="428"/>
      <c r="ENW7" s="428"/>
      <c r="ENX7" s="428"/>
      <c r="ENY7" s="428"/>
      <c r="ENZ7" s="428"/>
      <c r="EOA7" s="428"/>
      <c r="EOB7" s="428"/>
      <c r="EOC7" s="428"/>
      <c r="EOD7" s="428"/>
      <c r="EOE7" s="428"/>
      <c r="EOF7" s="428"/>
      <c r="EOG7" s="428"/>
      <c r="EOH7" s="428"/>
      <c r="EOI7" s="428"/>
      <c r="EOJ7" s="428"/>
      <c r="EOK7" s="428"/>
      <c r="EOL7" s="428"/>
      <c r="EOM7" s="428"/>
      <c r="EON7" s="428"/>
      <c r="EOO7" s="428"/>
      <c r="EOP7" s="428"/>
      <c r="EOQ7" s="428"/>
      <c r="EOR7" s="428"/>
      <c r="EOS7" s="428"/>
      <c r="EOT7" s="428"/>
      <c r="EOU7" s="428"/>
      <c r="EOV7" s="428"/>
      <c r="EOW7" s="428"/>
      <c r="EOX7" s="428"/>
      <c r="EOY7" s="428"/>
      <c r="EOZ7" s="428"/>
      <c r="EPA7" s="428"/>
      <c r="EPB7" s="428"/>
      <c r="EPC7" s="428"/>
      <c r="EPD7" s="428"/>
      <c r="EPE7" s="428"/>
      <c r="EPF7" s="428"/>
      <c r="EPG7" s="428"/>
      <c r="EPH7" s="428"/>
      <c r="EPI7" s="428"/>
      <c r="EPJ7" s="428"/>
      <c r="EPK7" s="428"/>
      <c r="EPL7" s="428"/>
      <c r="EPM7" s="428"/>
      <c r="EPN7" s="428"/>
      <c r="EPO7" s="428"/>
      <c r="EPP7" s="428"/>
      <c r="EPQ7" s="428"/>
      <c r="EPR7" s="428"/>
      <c r="EPS7" s="428"/>
      <c r="EPT7" s="428"/>
      <c r="EPU7" s="428"/>
      <c r="EPV7" s="428"/>
      <c r="EPW7" s="428"/>
      <c r="EPX7" s="428"/>
      <c r="EPY7" s="428"/>
      <c r="EPZ7" s="428"/>
      <c r="EQA7" s="428"/>
      <c r="EQB7" s="428"/>
      <c r="EQC7" s="428"/>
      <c r="EQD7" s="428"/>
      <c r="EQE7" s="428"/>
      <c r="EQF7" s="428"/>
      <c r="EQG7" s="428"/>
      <c r="EQH7" s="428"/>
      <c r="EQI7" s="428"/>
      <c r="EQJ7" s="428"/>
      <c r="EQK7" s="428"/>
      <c r="EQL7" s="428"/>
      <c r="EQM7" s="428"/>
      <c r="EQN7" s="428"/>
      <c r="EQO7" s="428"/>
      <c r="EQP7" s="428"/>
      <c r="EQQ7" s="428"/>
      <c r="EQR7" s="428"/>
      <c r="EQS7" s="428"/>
      <c r="EQT7" s="428"/>
      <c r="EQU7" s="428"/>
      <c r="EQV7" s="428"/>
      <c r="EQW7" s="428"/>
      <c r="EQX7" s="428"/>
      <c r="EQY7" s="428"/>
      <c r="EQZ7" s="428"/>
      <c r="ERA7" s="428"/>
      <c r="ERB7" s="428"/>
      <c r="ERC7" s="428"/>
      <c r="ERD7" s="428"/>
      <c r="ERE7" s="428"/>
      <c r="ERF7" s="428"/>
      <c r="ERG7" s="428"/>
      <c r="ERH7" s="428"/>
      <c r="ERI7" s="428"/>
      <c r="ERJ7" s="428"/>
      <c r="ERK7" s="428"/>
      <c r="ERL7" s="428"/>
      <c r="ERM7" s="428"/>
      <c r="ERN7" s="428"/>
      <c r="ERO7" s="428"/>
      <c r="ERP7" s="428"/>
      <c r="ERQ7" s="428"/>
      <c r="ERR7" s="428"/>
      <c r="ERS7" s="428"/>
      <c r="ERT7" s="428"/>
      <c r="ERU7" s="428"/>
      <c r="ERV7" s="428"/>
      <c r="ERW7" s="428"/>
      <c r="ERX7" s="428"/>
      <c r="ERY7" s="428"/>
      <c r="ERZ7" s="428"/>
      <c r="ESA7" s="428"/>
      <c r="ESB7" s="428"/>
      <c r="ESC7" s="428"/>
      <c r="ESD7" s="428"/>
      <c r="ESE7" s="428"/>
      <c r="ESF7" s="428"/>
      <c r="ESG7" s="428"/>
      <c r="ESH7" s="428"/>
      <c r="ESI7" s="428"/>
      <c r="ESJ7" s="428"/>
      <c r="ESK7" s="428"/>
      <c r="ESL7" s="428"/>
      <c r="ESM7" s="428"/>
      <c r="ESN7" s="428"/>
      <c r="ESO7" s="428"/>
      <c r="ESP7" s="428"/>
      <c r="ESQ7" s="428"/>
      <c r="ESR7" s="428"/>
      <c r="ESS7" s="428"/>
      <c r="EST7" s="428"/>
      <c r="ESU7" s="428"/>
      <c r="ESV7" s="428"/>
      <c r="ESW7" s="428"/>
      <c r="ESX7" s="428"/>
      <c r="ESY7" s="428"/>
      <c r="ESZ7" s="428"/>
      <c r="ETA7" s="428"/>
      <c r="ETB7" s="428"/>
      <c r="ETC7" s="428"/>
      <c r="ETD7" s="428"/>
      <c r="ETE7" s="428"/>
      <c r="ETF7" s="428"/>
      <c r="ETG7" s="428"/>
      <c r="ETH7" s="428"/>
      <c r="ETI7" s="428"/>
      <c r="ETJ7" s="428"/>
      <c r="ETK7" s="428"/>
      <c r="ETL7" s="428"/>
      <c r="ETM7" s="428"/>
      <c r="ETN7" s="428"/>
      <c r="ETO7" s="428"/>
      <c r="ETP7" s="428"/>
      <c r="ETQ7" s="428"/>
      <c r="ETR7" s="428"/>
      <c r="ETS7" s="428"/>
      <c r="ETT7" s="428"/>
      <c r="ETU7" s="428"/>
      <c r="ETV7" s="428"/>
      <c r="ETW7" s="428"/>
      <c r="ETX7" s="428"/>
      <c r="ETY7" s="428"/>
      <c r="ETZ7" s="428"/>
      <c r="EUA7" s="428"/>
      <c r="EUB7" s="428"/>
      <c r="EUC7" s="428"/>
      <c r="EUD7" s="428"/>
      <c r="EUE7" s="428"/>
      <c r="EUF7" s="428"/>
      <c r="EUG7" s="428"/>
      <c r="EUH7" s="428"/>
      <c r="EUI7" s="428"/>
      <c r="EUJ7" s="428"/>
      <c r="EUK7" s="428"/>
      <c r="EUL7" s="428"/>
      <c r="EUM7" s="428"/>
      <c r="EUN7" s="428"/>
      <c r="EUO7" s="428"/>
      <c r="EUP7" s="428"/>
      <c r="EUQ7" s="428"/>
      <c r="EUR7" s="428"/>
      <c r="EUS7" s="428"/>
      <c r="EUT7" s="428"/>
      <c r="EUU7" s="428"/>
      <c r="EUV7" s="428"/>
      <c r="EUW7" s="428"/>
      <c r="EUX7" s="428"/>
      <c r="EUY7" s="428"/>
      <c r="EUZ7" s="428"/>
      <c r="EVA7" s="428"/>
      <c r="EVB7" s="428"/>
      <c r="EVC7" s="428"/>
      <c r="EVD7" s="428"/>
      <c r="EVE7" s="428"/>
      <c r="EVF7" s="428"/>
      <c r="EVG7" s="428"/>
      <c r="EVH7" s="428"/>
      <c r="EVI7" s="428"/>
      <c r="EVJ7" s="428"/>
      <c r="EVK7" s="428"/>
      <c r="EVL7" s="428"/>
      <c r="EVM7" s="428"/>
      <c r="EVN7" s="428"/>
      <c r="EVO7" s="428"/>
      <c r="EVP7" s="428"/>
      <c r="EVQ7" s="428"/>
      <c r="EVR7" s="428"/>
      <c r="EVS7" s="428"/>
      <c r="EVT7" s="428"/>
      <c r="EVU7" s="428"/>
      <c r="EVV7" s="428"/>
      <c r="EVW7" s="428"/>
      <c r="EVX7" s="428"/>
      <c r="EVY7" s="428"/>
      <c r="EVZ7" s="428"/>
      <c r="EWA7" s="428"/>
      <c r="EWB7" s="428"/>
      <c r="EWC7" s="428"/>
      <c r="EWD7" s="428"/>
      <c r="EWE7" s="428"/>
      <c r="EWF7" s="428"/>
      <c r="EWG7" s="428"/>
      <c r="EWH7" s="428"/>
      <c r="EWI7" s="428"/>
      <c r="EWJ7" s="428"/>
      <c r="EWK7" s="428"/>
      <c r="EWL7" s="428"/>
      <c r="EWM7" s="428"/>
      <c r="EWN7" s="428"/>
      <c r="EWO7" s="428"/>
      <c r="EWP7" s="428"/>
      <c r="EWQ7" s="428"/>
      <c r="EWR7" s="428"/>
      <c r="EWS7" s="428"/>
      <c r="EWT7" s="428"/>
      <c r="EWU7" s="428"/>
      <c r="EWV7" s="428"/>
      <c r="EWW7" s="428"/>
      <c r="EWX7" s="428"/>
      <c r="EWY7" s="428"/>
      <c r="EWZ7" s="428"/>
      <c r="EXA7" s="428"/>
      <c r="EXB7" s="428"/>
      <c r="EXC7" s="428"/>
      <c r="EXD7" s="428"/>
      <c r="EXE7" s="428"/>
      <c r="EXF7" s="428"/>
      <c r="EXG7" s="428"/>
      <c r="EXH7" s="428"/>
      <c r="EXI7" s="428"/>
      <c r="EXJ7" s="428"/>
      <c r="EXK7" s="428"/>
      <c r="EXL7" s="428"/>
      <c r="EXM7" s="428"/>
      <c r="EXN7" s="428"/>
      <c r="EXO7" s="428"/>
      <c r="EXP7" s="428"/>
      <c r="EXQ7" s="428"/>
      <c r="EXR7" s="428"/>
      <c r="EXS7" s="428"/>
      <c r="EXT7" s="428"/>
      <c r="EXU7" s="428"/>
      <c r="EXV7" s="428"/>
      <c r="EXW7" s="428"/>
      <c r="EXX7" s="428"/>
      <c r="EXY7" s="428"/>
      <c r="EXZ7" s="428"/>
      <c r="EYA7" s="428"/>
      <c r="EYB7" s="428"/>
      <c r="EYC7" s="428"/>
      <c r="EYD7" s="428"/>
      <c r="EYE7" s="428"/>
      <c r="EYF7" s="428"/>
      <c r="EYG7" s="428"/>
      <c r="EYH7" s="428"/>
      <c r="EYI7" s="428"/>
      <c r="EYJ7" s="428"/>
      <c r="EYK7" s="428"/>
      <c r="EYL7" s="428"/>
      <c r="EYM7" s="428"/>
      <c r="EYN7" s="428"/>
      <c r="EYO7" s="428"/>
      <c r="EYP7" s="428"/>
      <c r="EYQ7" s="428"/>
      <c r="EYR7" s="428"/>
      <c r="EYS7" s="428"/>
      <c r="EYT7" s="428"/>
      <c r="EYU7" s="428"/>
      <c r="EYV7" s="428"/>
      <c r="EYW7" s="428"/>
      <c r="EYX7" s="428"/>
      <c r="EYY7" s="428"/>
      <c r="EYZ7" s="428"/>
      <c r="EZA7" s="428"/>
      <c r="EZB7" s="428"/>
      <c r="EZC7" s="428"/>
      <c r="EZD7" s="428"/>
      <c r="EZE7" s="428"/>
      <c r="EZF7" s="428"/>
      <c r="EZG7" s="428"/>
      <c r="EZH7" s="428"/>
      <c r="EZI7" s="428"/>
      <c r="EZJ7" s="428"/>
      <c r="EZK7" s="428"/>
      <c r="EZL7" s="428"/>
      <c r="EZM7" s="428"/>
      <c r="EZN7" s="428"/>
      <c r="EZO7" s="428"/>
      <c r="EZP7" s="428"/>
      <c r="EZQ7" s="428"/>
      <c r="EZR7" s="428"/>
      <c r="EZS7" s="428"/>
      <c r="EZT7" s="428"/>
      <c r="EZU7" s="428"/>
      <c r="EZV7" s="428"/>
      <c r="EZW7" s="428"/>
      <c r="EZX7" s="428"/>
      <c r="EZY7" s="428"/>
      <c r="EZZ7" s="428"/>
      <c r="FAA7" s="428"/>
      <c r="FAB7" s="428"/>
      <c r="FAC7" s="428"/>
      <c r="FAD7" s="428"/>
      <c r="FAE7" s="428"/>
      <c r="FAF7" s="428"/>
      <c r="FAG7" s="428"/>
      <c r="FAH7" s="428"/>
      <c r="FAI7" s="428"/>
      <c r="FAJ7" s="428"/>
      <c r="FAK7" s="428"/>
      <c r="FAL7" s="428"/>
      <c r="FAM7" s="428"/>
      <c r="FAN7" s="428"/>
      <c r="FAO7" s="428"/>
      <c r="FAP7" s="428"/>
      <c r="FAQ7" s="428"/>
      <c r="FAR7" s="428"/>
      <c r="FAS7" s="428"/>
      <c r="FAT7" s="428"/>
      <c r="FAU7" s="428"/>
      <c r="FAV7" s="428"/>
      <c r="FAW7" s="428"/>
      <c r="FAX7" s="428"/>
      <c r="FAY7" s="428"/>
      <c r="FAZ7" s="428"/>
      <c r="FBA7" s="428"/>
      <c r="FBB7" s="428"/>
      <c r="FBC7" s="428"/>
      <c r="FBD7" s="428"/>
      <c r="FBE7" s="428"/>
      <c r="FBF7" s="428"/>
      <c r="FBG7" s="428"/>
      <c r="FBH7" s="428"/>
      <c r="FBI7" s="428"/>
      <c r="FBJ7" s="428"/>
      <c r="FBK7" s="428"/>
      <c r="FBL7" s="428"/>
      <c r="FBM7" s="428"/>
      <c r="FBN7" s="428"/>
      <c r="FBO7" s="428"/>
      <c r="FBP7" s="428"/>
      <c r="FBQ7" s="428"/>
      <c r="FBR7" s="428"/>
      <c r="FBS7" s="428"/>
      <c r="FBT7" s="428"/>
      <c r="FBU7" s="428"/>
      <c r="FBV7" s="428"/>
      <c r="FBW7" s="428"/>
      <c r="FBX7" s="428"/>
      <c r="FBY7" s="428"/>
      <c r="FBZ7" s="428"/>
      <c r="FCA7" s="428"/>
      <c r="FCB7" s="428"/>
      <c r="FCC7" s="428"/>
      <c r="FCD7" s="428"/>
      <c r="FCE7" s="428"/>
      <c r="FCF7" s="428"/>
      <c r="FCG7" s="428"/>
      <c r="FCH7" s="428"/>
      <c r="FCI7" s="428"/>
      <c r="FCJ7" s="428"/>
      <c r="FCK7" s="428"/>
      <c r="FCL7" s="428"/>
      <c r="FCM7" s="428"/>
      <c r="FCN7" s="428"/>
      <c r="FCO7" s="428"/>
      <c r="FCP7" s="428"/>
      <c r="FCQ7" s="428"/>
      <c r="FCR7" s="428"/>
      <c r="FCS7" s="428"/>
      <c r="FCT7" s="428"/>
      <c r="FCU7" s="428"/>
      <c r="FCV7" s="428"/>
      <c r="FCW7" s="428"/>
      <c r="FCX7" s="428"/>
      <c r="FCY7" s="428"/>
      <c r="FCZ7" s="428"/>
      <c r="FDA7" s="428"/>
      <c r="FDB7" s="428"/>
      <c r="FDC7" s="428"/>
      <c r="FDD7" s="428"/>
      <c r="FDE7" s="428"/>
      <c r="FDF7" s="428"/>
      <c r="FDG7" s="428"/>
      <c r="FDH7" s="428"/>
      <c r="FDI7" s="428"/>
      <c r="FDJ7" s="428"/>
      <c r="FDK7" s="428"/>
      <c r="FDL7" s="428"/>
      <c r="FDM7" s="428"/>
      <c r="FDN7" s="428"/>
      <c r="FDO7" s="428"/>
      <c r="FDP7" s="428"/>
      <c r="FDQ7" s="428"/>
      <c r="FDR7" s="428"/>
      <c r="FDS7" s="428"/>
      <c r="FDT7" s="428"/>
      <c r="FDU7" s="428"/>
      <c r="FDV7" s="428"/>
      <c r="FDW7" s="428"/>
      <c r="FDX7" s="428"/>
      <c r="FDY7" s="428"/>
      <c r="FDZ7" s="428"/>
      <c r="FEA7" s="428"/>
      <c r="FEB7" s="428"/>
      <c r="FEC7" s="428"/>
      <c r="FED7" s="428"/>
      <c r="FEE7" s="428"/>
      <c r="FEF7" s="428"/>
      <c r="FEG7" s="428"/>
      <c r="FEH7" s="428"/>
      <c r="FEI7" s="428"/>
      <c r="FEJ7" s="428"/>
      <c r="FEK7" s="428"/>
      <c r="FEL7" s="428"/>
      <c r="FEM7" s="428"/>
      <c r="FEN7" s="428"/>
      <c r="FEO7" s="428"/>
      <c r="FEP7" s="428"/>
      <c r="FEQ7" s="428"/>
      <c r="FER7" s="428"/>
      <c r="FES7" s="428"/>
      <c r="FET7" s="428"/>
      <c r="FEU7" s="428"/>
      <c r="FEV7" s="428"/>
      <c r="FEW7" s="428"/>
      <c r="FEX7" s="428"/>
      <c r="FEY7" s="428"/>
      <c r="FEZ7" s="428"/>
      <c r="FFA7" s="428"/>
      <c r="FFB7" s="428"/>
      <c r="FFC7" s="428"/>
      <c r="FFD7" s="428"/>
      <c r="FFE7" s="428"/>
      <c r="FFF7" s="428"/>
      <c r="FFG7" s="428"/>
      <c r="FFH7" s="428"/>
      <c r="FFI7" s="428"/>
      <c r="FFJ7" s="428"/>
      <c r="FFK7" s="428"/>
      <c r="FFL7" s="428"/>
      <c r="FFM7" s="428"/>
      <c r="FFN7" s="428"/>
      <c r="FFO7" s="428"/>
      <c r="FFP7" s="428"/>
      <c r="FFQ7" s="428"/>
      <c r="FFR7" s="428"/>
      <c r="FFS7" s="428"/>
      <c r="FFT7" s="428"/>
      <c r="FFU7" s="428"/>
      <c r="FFV7" s="428"/>
      <c r="FFW7" s="428"/>
      <c r="FFX7" s="428"/>
      <c r="FFY7" s="428"/>
      <c r="FFZ7" s="428"/>
      <c r="FGA7" s="428"/>
      <c r="FGB7" s="428"/>
      <c r="FGC7" s="428"/>
      <c r="FGD7" s="428"/>
      <c r="FGE7" s="428"/>
      <c r="FGF7" s="428"/>
      <c r="FGG7" s="428"/>
      <c r="FGH7" s="428"/>
      <c r="FGI7" s="428"/>
      <c r="FGJ7" s="428"/>
      <c r="FGK7" s="428"/>
      <c r="FGL7" s="428"/>
      <c r="FGM7" s="428"/>
      <c r="FGN7" s="428"/>
      <c r="FGO7" s="428"/>
      <c r="FGP7" s="428"/>
      <c r="FGQ7" s="428"/>
      <c r="FGR7" s="428"/>
      <c r="FGS7" s="428"/>
      <c r="FGT7" s="428"/>
      <c r="FGU7" s="428"/>
      <c r="FGV7" s="428"/>
      <c r="FGW7" s="428"/>
      <c r="FGX7" s="428"/>
      <c r="FGY7" s="428"/>
      <c r="FGZ7" s="428"/>
      <c r="FHA7" s="428"/>
      <c r="FHB7" s="428"/>
      <c r="FHC7" s="428"/>
      <c r="FHD7" s="428"/>
      <c r="FHE7" s="428"/>
      <c r="FHF7" s="428"/>
      <c r="FHG7" s="428"/>
      <c r="FHH7" s="428"/>
      <c r="FHI7" s="428"/>
      <c r="FHJ7" s="428"/>
      <c r="FHK7" s="428"/>
      <c r="FHL7" s="428"/>
      <c r="FHM7" s="428"/>
      <c r="FHN7" s="428"/>
      <c r="FHO7" s="428"/>
      <c r="FHP7" s="428"/>
      <c r="FHQ7" s="428"/>
      <c r="FHR7" s="428"/>
      <c r="FHS7" s="428"/>
      <c r="FHT7" s="428"/>
      <c r="FHU7" s="428"/>
      <c r="FHV7" s="428"/>
      <c r="FHW7" s="428"/>
      <c r="FHX7" s="428"/>
      <c r="FHY7" s="428"/>
      <c r="FHZ7" s="428"/>
      <c r="FIA7" s="428"/>
      <c r="FIB7" s="428"/>
      <c r="FIC7" s="428"/>
      <c r="FID7" s="428"/>
      <c r="FIE7" s="428"/>
      <c r="FIF7" s="428"/>
      <c r="FIG7" s="428"/>
      <c r="FIH7" s="428"/>
      <c r="FII7" s="428"/>
      <c r="FIJ7" s="428"/>
      <c r="FIK7" s="428"/>
      <c r="FIL7" s="428"/>
      <c r="FIM7" s="428"/>
      <c r="FIN7" s="428"/>
      <c r="FIO7" s="428"/>
      <c r="FIP7" s="428"/>
      <c r="FIQ7" s="428"/>
      <c r="FIR7" s="428"/>
      <c r="FIS7" s="428"/>
      <c r="FIT7" s="428"/>
      <c r="FIU7" s="428"/>
      <c r="FIV7" s="428"/>
      <c r="FIW7" s="428"/>
      <c r="FIX7" s="428"/>
      <c r="FIY7" s="428"/>
      <c r="FIZ7" s="428"/>
      <c r="FJA7" s="428"/>
      <c r="FJB7" s="428"/>
      <c r="FJC7" s="428"/>
      <c r="FJD7" s="428"/>
      <c r="FJE7" s="428"/>
      <c r="FJF7" s="428"/>
      <c r="FJG7" s="428"/>
      <c r="FJH7" s="428"/>
      <c r="FJI7" s="428"/>
      <c r="FJJ7" s="428"/>
      <c r="FJK7" s="428"/>
      <c r="FJL7" s="428"/>
      <c r="FJM7" s="428"/>
      <c r="FJN7" s="428"/>
      <c r="FJO7" s="428"/>
      <c r="FJP7" s="428"/>
      <c r="FJQ7" s="428"/>
      <c r="FJR7" s="428"/>
      <c r="FJS7" s="428"/>
      <c r="FJT7" s="428"/>
      <c r="FJU7" s="428"/>
      <c r="FJV7" s="428"/>
      <c r="FJW7" s="428"/>
      <c r="FJX7" s="428"/>
      <c r="FJY7" s="428"/>
      <c r="FJZ7" s="428"/>
      <c r="FKA7" s="428"/>
      <c r="FKB7" s="428"/>
      <c r="FKC7" s="428"/>
      <c r="FKD7" s="428"/>
      <c r="FKE7" s="428"/>
      <c r="FKF7" s="428"/>
      <c r="FKG7" s="428"/>
      <c r="FKH7" s="428"/>
      <c r="FKI7" s="428"/>
      <c r="FKJ7" s="428"/>
      <c r="FKK7" s="428"/>
      <c r="FKL7" s="428"/>
      <c r="FKM7" s="428"/>
      <c r="FKN7" s="428"/>
      <c r="FKO7" s="428"/>
      <c r="FKP7" s="428"/>
      <c r="FKQ7" s="428"/>
      <c r="FKR7" s="428"/>
      <c r="FKS7" s="428"/>
      <c r="FKT7" s="428"/>
      <c r="FKU7" s="428"/>
      <c r="FKV7" s="428"/>
      <c r="FKW7" s="428"/>
      <c r="FKX7" s="428"/>
      <c r="FKY7" s="428"/>
      <c r="FKZ7" s="428"/>
      <c r="FLA7" s="428"/>
      <c r="FLB7" s="428"/>
      <c r="FLC7" s="428"/>
      <c r="FLD7" s="428"/>
      <c r="FLE7" s="428"/>
      <c r="FLF7" s="428"/>
      <c r="FLG7" s="428"/>
      <c r="FLH7" s="428"/>
      <c r="FLI7" s="428"/>
      <c r="FLJ7" s="428"/>
      <c r="FLK7" s="428"/>
      <c r="FLL7" s="428"/>
      <c r="FLM7" s="428"/>
      <c r="FLN7" s="428"/>
      <c r="FLO7" s="428"/>
      <c r="FLP7" s="428"/>
      <c r="FLQ7" s="428"/>
      <c r="FLR7" s="428"/>
      <c r="FLS7" s="428"/>
      <c r="FLT7" s="428"/>
      <c r="FLU7" s="428"/>
      <c r="FLV7" s="428"/>
      <c r="FLW7" s="428"/>
      <c r="FLX7" s="428"/>
      <c r="FLY7" s="428"/>
      <c r="FLZ7" s="428"/>
      <c r="FMA7" s="428"/>
      <c r="FMB7" s="428"/>
      <c r="FMC7" s="428"/>
      <c r="FMD7" s="428"/>
      <c r="FME7" s="428"/>
      <c r="FMF7" s="428"/>
      <c r="FMG7" s="428"/>
      <c r="FMH7" s="428"/>
      <c r="FMI7" s="428"/>
      <c r="FMJ7" s="428"/>
      <c r="FMK7" s="428"/>
      <c r="FML7" s="428"/>
      <c r="FMM7" s="428"/>
      <c r="FMN7" s="428"/>
      <c r="FMO7" s="428"/>
      <c r="FMP7" s="428"/>
      <c r="FMQ7" s="428"/>
      <c r="FMR7" s="428"/>
      <c r="FMS7" s="428"/>
      <c r="FMT7" s="428"/>
      <c r="FMU7" s="428"/>
      <c r="FMV7" s="428"/>
      <c r="FMW7" s="428"/>
      <c r="FMX7" s="428"/>
      <c r="FMY7" s="428"/>
      <c r="FMZ7" s="428"/>
      <c r="FNA7" s="428"/>
      <c r="FNB7" s="428"/>
      <c r="FNC7" s="428"/>
      <c r="FND7" s="428"/>
      <c r="FNE7" s="428"/>
      <c r="FNF7" s="428"/>
      <c r="FNG7" s="428"/>
      <c r="FNH7" s="428"/>
      <c r="FNI7" s="428"/>
      <c r="FNJ7" s="428"/>
      <c r="FNK7" s="428"/>
      <c r="FNL7" s="428"/>
      <c r="FNM7" s="428"/>
      <c r="FNN7" s="428"/>
      <c r="FNO7" s="428"/>
      <c r="FNP7" s="428"/>
      <c r="FNQ7" s="428"/>
      <c r="FNR7" s="428"/>
      <c r="FNS7" s="428"/>
      <c r="FNT7" s="428"/>
      <c r="FNU7" s="428"/>
      <c r="FNV7" s="428"/>
      <c r="FNW7" s="428"/>
      <c r="FNX7" s="428"/>
      <c r="FNY7" s="428"/>
      <c r="FNZ7" s="428"/>
      <c r="FOA7" s="428"/>
      <c r="FOB7" s="428"/>
      <c r="FOC7" s="428"/>
      <c r="FOD7" s="428"/>
      <c r="FOE7" s="428"/>
      <c r="FOF7" s="428"/>
      <c r="FOG7" s="428"/>
      <c r="FOH7" s="428"/>
      <c r="FOI7" s="428"/>
      <c r="FOJ7" s="428"/>
      <c r="FOK7" s="428"/>
      <c r="FOL7" s="428"/>
      <c r="FOM7" s="428"/>
      <c r="FON7" s="428"/>
      <c r="FOO7" s="428"/>
      <c r="FOP7" s="428"/>
      <c r="FOQ7" s="428"/>
      <c r="FOR7" s="428"/>
      <c r="FOS7" s="428"/>
      <c r="FOT7" s="428"/>
      <c r="FOU7" s="428"/>
      <c r="FOV7" s="428"/>
      <c r="FOW7" s="428"/>
      <c r="FOX7" s="428"/>
      <c r="FOY7" s="428"/>
      <c r="FOZ7" s="428"/>
      <c r="FPA7" s="428"/>
      <c r="FPB7" s="428"/>
      <c r="FPC7" s="428"/>
      <c r="FPD7" s="428"/>
      <c r="FPE7" s="428"/>
      <c r="FPF7" s="428"/>
      <c r="FPG7" s="428"/>
      <c r="FPH7" s="428"/>
      <c r="FPI7" s="428"/>
      <c r="FPJ7" s="428"/>
      <c r="FPK7" s="428"/>
      <c r="FPL7" s="428"/>
      <c r="FPM7" s="428"/>
      <c r="FPN7" s="428"/>
      <c r="FPO7" s="428"/>
      <c r="FPP7" s="428"/>
      <c r="FPQ7" s="428"/>
      <c r="FPR7" s="428"/>
      <c r="FPS7" s="428"/>
      <c r="FPT7" s="428"/>
      <c r="FPU7" s="428"/>
      <c r="FPV7" s="428"/>
      <c r="FPW7" s="428"/>
      <c r="FPX7" s="428"/>
      <c r="FPY7" s="428"/>
      <c r="FPZ7" s="428"/>
      <c r="FQA7" s="428"/>
      <c r="FQB7" s="428"/>
      <c r="FQC7" s="428"/>
      <c r="FQD7" s="428"/>
      <c r="FQE7" s="428"/>
      <c r="FQF7" s="428"/>
      <c r="FQG7" s="428"/>
      <c r="FQH7" s="428"/>
      <c r="FQI7" s="428"/>
      <c r="FQJ7" s="428"/>
      <c r="FQK7" s="428"/>
      <c r="FQL7" s="428"/>
      <c r="FQM7" s="428"/>
      <c r="FQN7" s="428"/>
      <c r="FQO7" s="428"/>
      <c r="FQP7" s="428"/>
      <c r="FQQ7" s="428"/>
      <c r="FQR7" s="428"/>
      <c r="FQS7" s="428"/>
      <c r="FQT7" s="428"/>
      <c r="FQU7" s="428"/>
      <c r="FQV7" s="428"/>
      <c r="FQW7" s="428"/>
      <c r="FQX7" s="428"/>
      <c r="FQY7" s="428"/>
      <c r="FQZ7" s="428"/>
      <c r="FRA7" s="428"/>
      <c r="FRB7" s="428"/>
      <c r="FRC7" s="428"/>
      <c r="FRD7" s="428"/>
      <c r="FRE7" s="428"/>
      <c r="FRF7" s="428"/>
      <c r="FRG7" s="428"/>
      <c r="FRH7" s="428"/>
      <c r="FRI7" s="428"/>
      <c r="FRJ7" s="428"/>
      <c r="FRK7" s="428"/>
      <c r="FRL7" s="428"/>
      <c r="FRM7" s="428"/>
      <c r="FRN7" s="428"/>
      <c r="FRO7" s="428"/>
      <c r="FRP7" s="428"/>
      <c r="FRQ7" s="428"/>
      <c r="FRR7" s="428"/>
      <c r="FRS7" s="428"/>
      <c r="FRT7" s="428"/>
      <c r="FRU7" s="428"/>
      <c r="FRV7" s="428"/>
      <c r="FRW7" s="428"/>
      <c r="FRX7" s="428"/>
      <c r="FRY7" s="428"/>
      <c r="FRZ7" s="428"/>
      <c r="FSA7" s="428"/>
      <c r="FSB7" s="428"/>
      <c r="FSC7" s="428"/>
      <c r="FSD7" s="428"/>
      <c r="FSE7" s="428"/>
      <c r="FSF7" s="428"/>
      <c r="FSG7" s="428"/>
      <c r="FSH7" s="428"/>
      <c r="FSI7" s="428"/>
      <c r="FSJ7" s="428"/>
      <c r="FSK7" s="428"/>
      <c r="FSL7" s="428"/>
      <c r="FSM7" s="428"/>
      <c r="FSN7" s="428"/>
      <c r="FSO7" s="428"/>
      <c r="FSP7" s="428"/>
      <c r="FSQ7" s="428"/>
      <c r="FSR7" s="428"/>
      <c r="FSS7" s="428"/>
      <c r="FST7" s="428"/>
      <c r="FSU7" s="428"/>
      <c r="FSV7" s="428"/>
      <c r="FSW7" s="428"/>
      <c r="FSX7" s="428"/>
      <c r="FSY7" s="428"/>
      <c r="FSZ7" s="428"/>
      <c r="FTA7" s="428"/>
      <c r="FTB7" s="428"/>
      <c r="FTC7" s="428"/>
      <c r="FTD7" s="428"/>
      <c r="FTE7" s="428"/>
      <c r="FTF7" s="428"/>
      <c r="FTG7" s="428"/>
      <c r="FTH7" s="428"/>
      <c r="FTI7" s="428"/>
      <c r="FTJ7" s="428"/>
      <c r="FTK7" s="428"/>
      <c r="FTL7" s="428"/>
      <c r="FTM7" s="428"/>
      <c r="FTN7" s="428"/>
      <c r="FTO7" s="428"/>
      <c r="FTP7" s="428"/>
      <c r="FTQ7" s="428"/>
      <c r="FTR7" s="428"/>
      <c r="FTS7" s="428"/>
      <c r="FTT7" s="428"/>
      <c r="FTU7" s="428"/>
      <c r="FTV7" s="428"/>
      <c r="FTW7" s="428"/>
      <c r="FTX7" s="428"/>
      <c r="FTY7" s="428"/>
      <c r="FTZ7" s="428"/>
      <c r="FUA7" s="428"/>
      <c r="FUB7" s="428"/>
      <c r="FUC7" s="428"/>
      <c r="FUD7" s="428"/>
      <c r="FUE7" s="428"/>
      <c r="FUF7" s="428"/>
      <c r="FUG7" s="428"/>
      <c r="FUH7" s="428"/>
      <c r="FUI7" s="428"/>
      <c r="FUJ7" s="428"/>
      <c r="FUK7" s="428"/>
      <c r="FUL7" s="428"/>
      <c r="FUM7" s="428"/>
      <c r="FUN7" s="428"/>
      <c r="FUO7" s="428"/>
      <c r="FUP7" s="428"/>
      <c r="FUQ7" s="428"/>
      <c r="FUR7" s="428"/>
      <c r="FUS7" s="428"/>
      <c r="FUT7" s="428"/>
      <c r="FUU7" s="428"/>
      <c r="FUV7" s="428"/>
      <c r="FUW7" s="428"/>
      <c r="FUX7" s="428"/>
      <c r="FUY7" s="428"/>
      <c r="FUZ7" s="428"/>
      <c r="FVA7" s="428"/>
      <c r="FVB7" s="428"/>
      <c r="FVC7" s="428"/>
      <c r="FVD7" s="428"/>
      <c r="FVE7" s="428"/>
      <c r="FVF7" s="428"/>
      <c r="FVG7" s="428"/>
      <c r="FVH7" s="428"/>
      <c r="FVI7" s="428"/>
      <c r="FVJ7" s="428"/>
      <c r="FVK7" s="428"/>
      <c r="FVL7" s="428"/>
      <c r="FVM7" s="428"/>
      <c r="FVN7" s="428"/>
      <c r="FVO7" s="428"/>
      <c r="FVP7" s="428"/>
      <c r="FVQ7" s="428"/>
      <c r="FVR7" s="428"/>
      <c r="FVS7" s="428"/>
      <c r="FVT7" s="428"/>
      <c r="FVU7" s="428"/>
      <c r="FVV7" s="428"/>
      <c r="FVW7" s="428"/>
      <c r="FVX7" s="428"/>
      <c r="FVY7" s="428"/>
      <c r="FVZ7" s="428"/>
      <c r="FWA7" s="428"/>
      <c r="FWB7" s="428"/>
      <c r="FWC7" s="428"/>
      <c r="FWD7" s="428"/>
      <c r="FWE7" s="428"/>
      <c r="FWF7" s="428"/>
      <c r="FWG7" s="428"/>
      <c r="FWH7" s="428"/>
      <c r="FWI7" s="428"/>
      <c r="FWJ7" s="428"/>
      <c r="FWK7" s="428"/>
      <c r="FWL7" s="428"/>
      <c r="FWM7" s="428"/>
      <c r="FWN7" s="428"/>
      <c r="FWO7" s="428"/>
      <c r="FWP7" s="428"/>
      <c r="FWQ7" s="428"/>
      <c r="FWR7" s="428"/>
      <c r="FWS7" s="428"/>
      <c r="FWT7" s="428"/>
      <c r="FWU7" s="428"/>
      <c r="FWV7" s="428"/>
      <c r="FWW7" s="428"/>
      <c r="FWX7" s="428"/>
      <c r="FWY7" s="428"/>
      <c r="FWZ7" s="428"/>
      <c r="FXA7" s="428"/>
      <c r="FXB7" s="428"/>
      <c r="FXC7" s="428"/>
      <c r="FXD7" s="428"/>
      <c r="FXE7" s="428"/>
      <c r="FXF7" s="428"/>
      <c r="FXG7" s="428"/>
      <c r="FXH7" s="428"/>
      <c r="FXI7" s="428"/>
      <c r="FXJ7" s="428"/>
      <c r="FXK7" s="428"/>
      <c r="FXL7" s="428"/>
      <c r="FXM7" s="428"/>
      <c r="FXN7" s="428"/>
      <c r="FXO7" s="428"/>
      <c r="FXP7" s="428"/>
      <c r="FXQ7" s="428"/>
      <c r="FXR7" s="428"/>
      <c r="FXS7" s="428"/>
      <c r="FXT7" s="428"/>
      <c r="FXU7" s="428"/>
      <c r="FXV7" s="428"/>
      <c r="FXW7" s="428"/>
      <c r="FXX7" s="428"/>
      <c r="FXY7" s="428"/>
      <c r="FXZ7" s="428"/>
      <c r="FYA7" s="428"/>
      <c r="FYB7" s="428"/>
      <c r="FYC7" s="428"/>
      <c r="FYD7" s="428"/>
      <c r="FYE7" s="428"/>
      <c r="FYF7" s="428"/>
      <c r="FYG7" s="428"/>
      <c r="FYH7" s="428"/>
      <c r="FYI7" s="428"/>
      <c r="FYJ7" s="428"/>
      <c r="FYK7" s="428"/>
      <c r="FYL7" s="428"/>
      <c r="FYM7" s="428"/>
      <c r="FYN7" s="428"/>
      <c r="FYO7" s="428"/>
      <c r="FYP7" s="428"/>
      <c r="FYQ7" s="428"/>
      <c r="FYR7" s="428"/>
      <c r="FYS7" s="428"/>
      <c r="FYT7" s="428"/>
      <c r="FYU7" s="428"/>
      <c r="FYV7" s="428"/>
      <c r="FYW7" s="428"/>
      <c r="FYX7" s="428"/>
      <c r="FYY7" s="428"/>
      <c r="FYZ7" s="428"/>
      <c r="FZA7" s="428"/>
      <c r="FZB7" s="428"/>
      <c r="FZC7" s="428"/>
      <c r="FZD7" s="428"/>
      <c r="FZE7" s="428"/>
      <c r="FZF7" s="428"/>
      <c r="FZG7" s="428"/>
      <c r="FZH7" s="428"/>
      <c r="FZI7" s="428"/>
      <c r="FZJ7" s="428"/>
      <c r="FZK7" s="428"/>
      <c r="FZL7" s="428"/>
      <c r="FZM7" s="428"/>
      <c r="FZN7" s="428"/>
      <c r="FZO7" s="428"/>
      <c r="FZP7" s="428"/>
      <c r="FZQ7" s="428"/>
      <c r="FZR7" s="428"/>
      <c r="FZS7" s="428"/>
      <c r="FZT7" s="428"/>
      <c r="FZU7" s="428"/>
      <c r="FZV7" s="428"/>
      <c r="FZW7" s="428"/>
      <c r="FZX7" s="428"/>
      <c r="FZY7" s="428"/>
      <c r="FZZ7" s="428"/>
      <c r="GAA7" s="428"/>
      <c r="GAB7" s="428"/>
      <c r="GAC7" s="428"/>
      <c r="GAD7" s="428"/>
      <c r="GAE7" s="428"/>
      <c r="GAF7" s="428"/>
      <c r="GAG7" s="428"/>
      <c r="GAH7" s="428"/>
      <c r="GAI7" s="428"/>
      <c r="GAJ7" s="428"/>
      <c r="GAK7" s="428"/>
      <c r="GAL7" s="428"/>
      <c r="GAM7" s="428"/>
      <c r="GAN7" s="428"/>
      <c r="GAO7" s="428"/>
      <c r="GAP7" s="428"/>
      <c r="GAQ7" s="428"/>
      <c r="GAR7" s="428"/>
      <c r="GAS7" s="428"/>
      <c r="GAT7" s="428"/>
      <c r="GAU7" s="428"/>
      <c r="GAV7" s="428"/>
      <c r="GAW7" s="428"/>
      <c r="GAX7" s="428"/>
      <c r="GAY7" s="428"/>
      <c r="GAZ7" s="428"/>
      <c r="GBA7" s="428"/>
      <c r="GBB7" s="428"/>
      <c r="GBC7" s="428"/>
      <c r="GBD7" s="428"/>
      <c r="GBE7" s="428"/>
      <c r="GBF7" s="428"/>
      <c r="GBG7" s="428"/>
      <c r="GBH7" s="428"/>
      <c r="GBI7" s="428"/>
      <c r="GBJ7" s="428"/>
      <c r="GBK7" s="428"/>
      <c r="GBL7" s="428"/>
      <c r="GBM7" s="428"/>
      <c r="GBN7" s="428"/>
      <c r="GBO7" s="428"/>
      <c r="GBP7" s="428"/>
      <c r="GBQ7" s="428"/>
      <c r="GBR7" s="428"/>
      <c r="GBS7" s="428"/>
      <c r="GBT7" s="428"/>
      <c r="GBU7" s="428"/>
      <c r="GBV7" s="428"/>
      <c r="GBW7" s="428"/>
      <c r="GBX7" s="428"/>
      <c r="GBY7" s="428"/>
      <c r="GBZ7" s="428"/>
      <c r="GCA7" s="428"/>
      <c r="GCB7" s="428"/>
      <c r="GCC7" s="428"/>
      <c r="GCD7" s="428"/>
      <c r="GCE7" s="428"/>
      <c r="GCF7" s="428"/>
      <c r="GCG7" s="428"/>
      <c r="GCH7" s="428"/>
      <c r="GCI7" s="428"/>
      <c r="GCJ7" s="428"/>
      <c r="GCK7" s="428"/>
      <c r="GCL7" s="428"/>
      <c r="GCM7" s="428"/>
      <c r="GCN7" s="428"/>
      <c r="GCO7" s="428"/>
      <c r="GCP7" s="428"/>
      <c r="GCQ7" s="428"/>
      <c r="GCR7" s="428"/>
      <c r="GCS7" s="428"/>
      <c r="GCT7" s="428"/>
      <c r="GCU7" s="428"/>
      <c r="GCV7" s="428"/>
      <c r="GCW7" s="428"/>
      <c r="GCX7" s="428"/>
      <c r="GCY7" s="428"/>
      <c r="GCZ7" s="428"/>
      <c r="GDA7" s="428"/>
      <c r="GDB7" s="428"/>
      <c r="GDC7" s="428"/>
      <c r="GDD7" s="428"/>
      <c r="GDE7" s="428"/>
      <c r="GDF7" s="428"/>
      <c r="GDG7" s="428"/>
      <c r="GDH7" s="428"/>
      <c r="GDI7" s="428"/>
      <c r="GDJ7" s="428"/>
      <c r="GDK7" s="428"/>
      <c r="GDL7" s="428"/>
      <c r="GDM7" s="428"/>
      <c r="GDN7" s="428"/>
      <c r="GDO7" s="428"/>
      <c r="GDP7" s="428"/>
      <c r="GDQ7" s="428"/>
      <c r="GDR7" s="428"/>
      <c r="GDS7" s="428"/>
      <c r="GDT7" s="428"/>
      <c r="GDU7" s="428"/>
      <c r="GDV7" s="428"/>
      <c r="GDW7" s="428"/>
      <c r="GDX7" s="428"/>
      <c r="GDY7" s="428"/>
      <c r="GDZ7" s="428"/>
      <c r="GEA7" s="428"/>
      <c r="GEB7" s="428"/>
      <c r="GEC7" s="428"/>
      <c r="GED7" s="428"/>
      <c r="GEE7" s="428"/>
      <c r="GEF7" s="428"/>
      <c r="GEG7" s="428"/>
      <c r="GEH7" s="428"/>
      <c r="GEI7" s="428"/>
      <c r="GEJ7" s="428"/>
      <c r="GEK7" s="428"/>
      <c r="GEL7" s="428"/>
      <c r="GEM7" s="428"/>
      <c r="GEN7" s="428"/>
      <c r="GEO7" s="428"/>
      <c r="GEP7" s="428"/>
      <c r="GEQ7" s="428"/>
      <c r="GER7" s="428"/>
      <c r="GES7" s="428"/>
      <c r="GET7" s="428"/>
      <c r="GEU7" s="428"/>
      <c r="GEV7" s="428"/>
      <c r="GEW7" s="428"/>
      <c r="GEX7" s="428"/>
      <c r="GEY7" s="428"/>
      <c r="GEZ7" s="428"/>
      <c r="GFA7" s="428"/>
      <c r="GFB7" s="428"/>
      <c r="GFC7" s="428"/>
      <c r="GFD7" s="428"/>
      <c r="GFE7" s="428"/>
      <c r="GFF7" s="428"/>
      <c r="GFG7" s="428"/>
      <c r="GFH7" s="428"/>
      <c r="GFI7" s="428"/>
      <c r="GFJ7" s="428"/>
      <c r="GFK7" s="428"/>
      <c r="GFL7" s="428"/>
      <c r="GFM7" s="428"/>
      <c r="GFN7" s="428"/>
      <c r="GFO7" s="428"/>
      <c r="GFP7" s="428"/>
      <c r="GFQ7" s="428"/>
      <c r="GFR7" s="428"/>
      <c r="GFS7" s="428"/>
      <c r="GFT7" s="428"/>
      <c r="GFU7" s="428"/>
      <c r="GFV7" s="428"/>
      <c r="GFW7" s="428"/>
      <c r="GFX7" s="428"/>
      <c r="GFY7" s="428"/>
      <c r="GFZ7" s="428"/>
      <c r="GGA7" s="428"/>
      <c r="GGB7" s="428"/>
      <c r="GGC7" s="428"/>
      <c r="GGD7" s="428"/>
      <c r="GGE7" s="428"/>
      <c r="GGF7" s="428"/>
      <c r="GGG7" s="428"/>
      <c r="GGH7" s="428"/>
      <c r="GGI7" s="428"/>
      <c r="GGJ7" s="428"/>
      <c r="GGK7" s="428"/>
      <c r="GGL7" s="428"/>
      <c r="GGM7" s="428"/>
      <c r="GGN7" s="428"/>
      <c r="GGO7" s="428"/>
      <c r="GGP7" s="428"/>
      <c r="GGQ7" s="428"/>
      <c r="GGR7" s="428"/>
      <c r="GGS7" s="428"/>
      <c r="GGT7" s="428"/>
      <c r="GGU7" s="428"/>
      <c r="GGV7" s="428"/>
      <c r="GGW7" s="428"/>
      <c r="GGX7" s="428"/>
      <c r="GGY7" s="428"/>
      <c r="GGZ7" s="428"/>
      <c r="GHA7" s="428"/>
      <c r="GHB7" s="428"/>
      <c r="GHC7" s="428"/>
      <c r="GHD7" s="428"/>
      <c r="GHE7" s="428"/>
      <c r="GHF7" s="428"/>
      <c r="GHG7" s="428"/>
      <c r="GHH7" s="428"/>
      <c r="GHI7" s="428"/>
      <c r="GHJ7" s="428"/>
      <c r="GHK7" s="428"/>
      <c r="GHL7" s="428"/>
      <c r="GHM7" s="428"/>
      <c r="GHN7" s="428"/>
      <c r="GHO7" s="428"/>
      <c r="GHP7" s="428"/>
      <c r="GHQ7" s="428"/>
      <c r="GHR7" s="428"/>
      <c r="GHS7" s="428"/>
      <c r="GHT7" s="428"/>
      <c r="GHU7" s="428"/>
      <c r="GHV7" s="428"/>
      <c r="GHW7" s="428"/>
      <c r="GHX7" s="428"/>
      <c r="GHY7" s="428"/>
      <c r="GHZ7" s="428"/>
      <c r="GIA7" s="428"/>
      <c r="GIB7" s="428"/>
      <c r="GIC7" s="428"/>
      <c r="GID7" s="428"/>
      <c r="GIE7" s="428"/>
      <c r="GIF7" s="428"/>
      <c r="GIG7" s="428"/>
      <c r="GIH7" s="428"/>
      <c r="GII7" s="428"/>
      <c r="GIJ7" s="428"/>
      <c r="GIK7" s="428"/>
      <c r="GIL7" s="428"/>
      <c r="GIM7" s="428"/>
      <c r="GIN7" s="428"/>
      <c r="GIO7" s="428"/>
      <c r="GIP7" s="428"/>
      <c r="GIQ7" s="428"/>
      <c r="GIR7" s="428"/>
      <c r="GIS7" s="428"/>
      <c r="GIT7" s="428"/>
      <c r="GIU7" s="428"/>
      <c r="GIV7" s="428"/>
      <c r="GIW7" s="428"/>
      <c r="GIX7" s="428"/>
      <c r="GIY7" s="428"/>
      <c r="GIZ7" s="428"/>
      <c r="GJA7" s="428"/>
      <c r="GJB7" s="428"/>
      <c r="GJC7" s="428"/>
      <c r="GJD7" s="428"/>
      <c r="GJE7" s="428"/>
      <c r="GJF7" s="428"/>
      <c r="GJG7" s="428"/>
      <c r="GJH7" s="428"/>
      <c r="GJI7" s="428"/>
      <c r="GJJ7" s="428"/>
      <c r="GJK7" s="428"/>
      <c r="GJL7" s="428"/>
      <c r="GJM7" s="428"/>
      <c r="GJN7" s="428"/>
      <c r="GJO7" s="428"/>
      <c r="GJP7" s="428"/>
      <c r="GJQ7" s="428"/>
      <c r="GJR7" s="428"/>
      <c r="GJS7" s="428"/>
      <c r="GJT7" s="428"/>
      <c r="GJU7" s="428"/>
      <c r="GJV7" s="428"/>
      <c r="GJW7" s="428"/>
      <c r="GJX7" s="428"/>
      <c r="GJY7" s="428"/>
      <c r="GJZ7" s="428"/>
      <c r="GKA7" s="428"/>
      <c r="GKB7" s="428"/>
      <c r="GKC7" s="428"/>
      <c r="GKD7" s="428"/>
      <c r="GKE7" s="428"/>
      <c r="GKF7" s="428"/>
      <c r="GKG7" s="428"/>
      <c r="GKH7" s="428"/>
      <c r="GKI7" s="428"/>
      <c r="GKJ7" s="428"/>
      <c r="GKK7" s="428"/>
      <c r="GKL7" s="428"/>
      <c r="GKM7" s="428"/>
      <c r="GKN7" s="428"/>
      <c r="GKO7" s="428"/>
      <c r="GKP7" s="428"/>
      <c r="GKQ7" s="428"/>
      <c r="GKR7" s="428"/>
      <c r="GKS7" s="428"/>
      <c r="GKT7" s="428"/>
      <c r="GKU7" s="428"/>
      <c r="GKV7" s="428"/>
      <c r="GKW7" s="428"/>
      <c r="GKX7" s="428"/>
      <c r="GKY7" s="428"/>
      <c r="GKZ7" s="428"/>
      <c r="GLA7" s="428"/>
      <c r="GLB7" s="428"/>
      <c r="GLC7" s="428"/>
      <c r="GLD7" s="428"/>
      <c r="GLE7" s="428"/>
      <c r="GLF7" s="428"/>
      <c r="GLG7" s="428"/>
      <c r="GLH7" s="428"/>
      <c r="GLI7" s="428"/>
      <c r="GLJ7" s="428"/>
      <c r="GLK7" s="428"/>
      <c r="GLL7" s="428"/>
      <c r="GLM7" s="428"/>
      <c r="GLN7" s="428"/>
      <c r="GLO7" s="428"/>
      <c r="GLP7" s="428"/>
      <c r="GLQ7" s="428"/>
      <c r="GLR7" s="428"/>
      <c r="GLS7" s="428"/>
      <c r="GLT7" s="428"/>
      <c r="GLU7" s="428"/>
      <c r="GLV7" s="428"/>
      <c r="GLW7" s="428"/>
      <c r="GLX7" s="428"/>
      <c r="GLY7" s="428"/>
      <c r="GLZ7" s="428"/>
      <c r="GMA7" s="428"/>
      <c r="GMB7" s="428"/>
      <c r="GMC7" s="428"/>
      <c r="GMD7" s="428"/>
      <c r="GME7" s="428"/>
      <c r="GMF7" s="428"/>
      <c r="GMG7" s="428"/>
      <c r="GMH7" s="428"/>
      <c r="GMI7" s="428"/>
      <c r="GMJ7" s="428"/>
      <c r="GMK7" s="428"/>
      <c r="GML7" s="428"/>
      <c r="GMM7" s="428"/>
      <c r="GMN7" s="428"/>
      <c r="GMO7" s="428"/>
      <c r="GMP7" s="428"/>
      <c r="GMQ7" s="428"/>
      <c r="GMR7" s="428"/>
      <c r="GMS7" s="428"/>
      <c r="GMT7" s="428"/>
      <c r="GMU7" s="428"/>
      <c r="GMV7" s="428"/>
      <c r="GMW7" s="428"/>
      <c r="GMX7" s="428"/>
      <c r="GMY7" s="428"/>
      <c r="GMZ7" s="428"/>
      <c r="GNA7" s="428"/>
      <c r="GNB7" s="428"/>
      <c r="GNC7" s="428"/>
      <c r="GND7" s="428"/>
      <c r="GNE7" s="428"/>
      <c r="GNF7" s="428"/>
      <c r="GNG7" s="428"/>
      <c r="GNH7" s="428"/>
      <c r="GNI7" s="428"/>
      <c r="GNJ7" s="428"/>
      <c r="GNK7" s="428"/>
      <c r="GNL7" s="428"/>
      <c r="GNM7" s="428"/>
      <c r="GNN7" s="428"/>
      <c r="GNO7" s="428"/>
      <c r="GNP7" s="428"/>
      <c r="GNQ7" s="428"/>
      <c r="GNR7" s="428"/>
      <c r="GNS7" s="428"/>
      <c r="GNT7" s="428"/>
      <c r="GNU7" s="428"/>
      <c r="GNV7" s="428"/>
      <c r="GNW7" s="428"/>
      <c r="GNX7" s="428"/>
      <c r="GNY7" s="428"/>
      <c r="GNZ7" s="428"/>
      <c r="GOA7" s="428"/>
      <c r="GOB7" s="428"/>
      <c r="GOC7" s="428"/>
      <c r="GOD7" s="428"/>
      <c r="GOE7" s="428"/>
      <c r="GOF7" s="428"/>
      <c r="GOG7" s="428"/>
      <c r="GOH7" s="428"/>
      <c r="GOI7" s="428"/>
      <c r="GOJ7" s="428"/>
      <c r="GOK7" s="428"/>
      <c r="GOL7" s="428"/>
      <c r="GOM7" s="428"/>
      <c r="GON7" s="428"/>
      <c r="GOO7" s="428"/>
      <c r="GOP7" s="428"/>
      <c r="GOQ7" s="428"/>
      <c r="GOR7" s="428"/>
      <c r="GOS7" s="428"/>
      <c r="GOT7" s="428"/>
      <c r="GOU7" s="428"/>
      <c r="GOV7" s="428"/>
      <c r="GOW7" s="428"/>
      <c r="GOX7" s="428"/>
      <c r="GOY7" s="428"/>
      <c r="GOZ7" s="428"/>
      <c r="GPA7" s="428"/>
      <c r="GPB7" s="428"/>
      <c r="GPC7" s="428"/>
      <c r="GPD7" s="428"/>
      <c r="GPE7" s="428"/>
      <c r="GPF7" s="428"/>
      <c r="GPG7" s="428"/>
      <c r="GPH7" s="428"/>
      <c r="GPI7" s="428"/>
      <c r="GPJ7" s="428"/>
      <c r="GPK7" s="428"/>
      <c r="GPL7" s="428"/>
      <c r="GPM7" s="428"/>
      <c r="GPN7" s="428"/>
      <c r="GPO7" s="428"/>
      <c r="GPP7" s="428"/>
      <c r="GPQ7" s="428"/>
      <c r="GPR7" s="428"/>
      <c r="GPS7" s="428"/>
      <c r="GPT7" s="428"/>
      <c r="GPU7" s="428"/>
      <c r="GPV7" s="428"/>
      <c r="GPW7" s="428"/>
      <c r="GPX7" s="428"/>
      <c r="GPY7" s="428"/>
      <c r="GPZ7" s="428"/>
      <c r="GQA7" s="428"/>
      <c r="GQB7" s="428"/>
      <c r="GQC7" s="428"/>
      <c r="GQD7" s="428"/>
      <c r="GQE7" s="428"/>
      <c r="GQF7" s="428"/>
      <c r="GQG7" s="428"/>
      <c r="GQH7" s="428"/>
      <c r="GQI7" s="428"/>
      <c r="GQJ7" s="428"/>
      <c r="GQK7" s="428"/>
      <c r="GQL7" s="428"/>
      <c r="GQM7" s="428"/>
      <c r="GQN7" s="428"/>
      <c r="GQO7" s="428"/>
      <c r="GQP7" s="428"/>
      <c r="GQQ7" s="428"/>
      <c r="GQR7" s="428"/>
      <c r="GQS7" s="428"/>
      <c r="GQT7" s="428"/>
      <c r="GQU7" s="428"/>
      <c r="GQV7" s="428"/>
      <c r="GQW7" s="428"/>
      <c r="GQX7" s="428"/>
      <c r="GQY7" s="428"/>
      <c r="GQZ7" s="428"/>
      <c r="GRA7" s="428"/>
      <c r="GRB7" s="428"/>
      <c r="GRC7" s="428"/>
      <c r="GRD7" s="428"/>
      <c r="GRE7" s="428"/>
      <c r="GRF7" s="428"/>
      <c r="GRG7" s="428"/>
      <c r="GRH7" s="428"/>
      <c r="GRI7" s="428"/>
      <c r="GRJ7" s="428"/>
      <c r="GRK7" s="428"/>
      <c r="GRL7" s="428"/>
      <c r="GRM7" s="428"/>
      <c r="GRN7" s="428"/>
      <c r="GRO7" s="428"/>
      <c r="GRP7" s="428"/>
      <c r="GRQ7" s="428"/>
      <c r="GRR7" s="428"/>
      <c r="GRS7" s="428"/>
      <c r="GRT7" s="428"/>
      <c r="GRU7" s="428"/>
      <c r="GRV7" s="428"/>
      <c r="GRW7" s="428"/>
      <c r="GRX7" s="428"/>
      <c r="GRY7" s="428"/>
      <c r="GRZ7" s="428"/>
      <c r="GSA7" s="428"/>
      <c r="GSB7" s="428"/>
      <c r="GSC7" s="428"/>
      <c r="GSD7" s="428"/>
      <c r="GSE7" s="428"/>
      <c r="GSF7" s="428"/>
      <c r="GSG7" s="428"/>
      <c r="GSH7" s="428"/>
      <c r="GSI7" s="428"/>
      <c r="GSJ7" s="428"/>
      <c r="GSK7" s="428"/>
      <c r="GSL7" s="428"/>
      <c r="GSM7" s="428"/>
      <c r="GSN7" s="428"/>
      <c r="GSO7" s="428"/>
      <c r="GSP7" s="428"/>
      <c r="GSQ7" s="428"/>
      <c r="GSR7" s="428"/>
      <c r="GSS7" s="428"/>
      <c r="GST7" s="428"/>
      <c r="GSU7" s="428"/>
      <c r="GSV7" s="428"/>
      <c r="GSW7" s="428"/>
      <c r="GSX7" s="428"/>
      <c r="GSY7" s="428"/>
      <c r="GSZ7" s="428"/>
      <c r="GTA7" s="428"/>
      <c r="GTB7" s="428"/>
      <c r="GTC7" s="428"/>
      <c r="GTD7" s="428"/>
      <c r="GTE7" s="428"/>
      <c r="GTF7" s="428"/>
      <c r="GTG7" s="428"/>
      <c r="GTH7" s="428"/>
      <c r="GTI7" s="428"/>
      <c r="GTJ7" s="428"/>
      <c r="GTK7" s="428"/>
      <c r="GTL7" s="428"/>
      <c r="GTM7" s="428"/>
      <c r="GTN7" s="428"/>
      <c r="GTO7" s="428"/>
      <c r="GTP7" s="428"/>
      <c r="GTQ7" s="428"/>
      <c r="GTR7" s="428"/>
      <c r="GTS7" s="428"/>
      <c r="GTT7" s="428"/>
      <c r="GTU7" s="428"/>
      <c r="GTV7" s="428"/>
      <c r="GTW7" s="428"/>
      <c r="GTX7" s="428"/>
      <c r="GTY7" s="428"/>
      <c r="GTZ7" s="428"/>
      <c r="GUA7" s="428"/>
      <c r="GUB7" s="428"/>
      <c r="GUC7" s="428"/>
      <c r="GUD7" s="428"/>
      <c r="GUE7" s="428"/>
      <c r="GUF7" s="428"/>
      <c r="GUG7" s="428"/>
      <c r="GUH7" s="428"/>
      <c r="GUI7" s="428"/>
      <c r="GUJ7" s="428"/>
      <c r="GUK7" s="428"/>
      <c r="GUL7" s="428"/>
      <c r="GUM7" s="428"/>
      <c r="GUN7" s="428"/>
      <c r="GUO7" s="428"/>
      <c r="GUP7" s="428"/>
      <c r="GUQ7" s="428"/>
      <c r="GUR7" s="428"/>
      <c r="GUS7" s="428"/>
      <c r="GUT7" s="428"/>
      <c r="GUU7" s="428"/>
      <c r="GUV7" s="428"/>
      <c r="GUW7" s="428"/>
      <c r="GUX7" s="428"/>
      <c r="GUY7" s="428"/>
      <c r="GUZ7" s="428"/>
      <c r="GVA7" s="428"/>
      <c r="GVB7" s="428"/>
      <c r="GVC7" s="428"/>
      <c r="GVD7" s="428"/>
      <c r="GVE7" s="428"/>
      <c r="GVF7" s="428"/>
      <c r="GVG7" s="428"/>
      <c r="GVH7" s="428"/>
      <c r="GVI7" s="428"/>
      <c r="GVJ7" s="428"/>
      <c r="GVK7" s="428"/>
      <c r="GVL7" s="428"/>
      <c r="GVM7" s="428"/>
      <c r="GVN7" s="428"/>
      <c r="GVO7" s="428"/>
      <c r="GVP7" s="428"/>
      <c r="GVQ7" s="428"/>
      <c r="GVR7" s="428"/>
      <c r="GVS7" s="428"/>
      <c r="GVT7" s="428"/>
      <c r="GVU7" s="428"/>
      <c r="GVV7" s="428"/>
      <c r="GVW7" s="428"/>
      <c r="GVX7" s="428"/>
      <c r="GVY7" s="428"/>
      <c r="GVZ7" s="428"/>
      <c r="GWA7" s="428"/>
      <c r="GWB7" s="428"/>
      <c r="GWC7" s="428"/>
      <c r="GWD7" s="428"/>
      <c r="GWE7" s="428"/>
      <c r="GWF7" s="428"/>
      <c r="GWG7" s="428"/>
      <c r="GWH7" s="428"/>
      <c r="GWI7" s="428"/>
      <c r="GWJ7" s="428"/>
      <c r="GWK7" s="428"/>
      <c r="GWL7" s="428"/>
      <c r="GWM7" s="428"/>
      <c r="GWN7" s="428"/>
      <c r="GWO7" s="428"/>
      <c r="GWP7" s="428"/>
      <c r="GWQ7" s="428"/>
      <c r="GWR7" s="428"/>
      <c r="GWS7" s="428"/>
      <c r="GWT7" s="428"/>
      <c r="GWU7" s="428"/>
      <c r="GWV7" s="428"/>
      <c r="GWW7" s="428"/>
      <c r="GWX7" s="428"/>
      <c r="GWY7" s="428"/>
      <c r="GWZ7" s="428"/>
      <c r="GXA7" s="428"/>
      <c r="GXB7" s="428"/>
      <c r="GXC7" s="428"/>
      <c r="GXD7" s="428"/>
      <c r="GXE7" s="428"/>
      <c r="GXF7" s="428"/>
      <c r="GXG7" s="428"/>
      <c r="GXH7" s="428"/>
      <c r="GXI7" s="428"/>
      <c r="GXJ7" s="428"/>
      <c r="GXK7" s="428"/>
      <c r="GXL7" s="428"/>
      <c r="GXM7" s="428"/>
      <c r="GXN7" s="428"/>
      <c r="GXO7" s="428"/>
      <c r="GXP7" s="428"/>
      <c r="GXQ7" s="428"/>
      <c r="GXR7" s="428"/>
      <c r="GXS7" s="428"/>
      <c r="GXT7" s="428"/>
      <c r="GXU7" s="428"/>
      <c r="GXV7" s="428"/>
      <c r="GXW7" s="428"/>
      <c r="GXX7" s="428"/>
      <c r="GXY7" s="428"/>
      <c r="GXZ7" s="428"/>
      <c r="GYA7" s="428"/>
      <c r="GYB7" s="428"/>
      <c r="GYC7" s="428"/>
      <c r="GYD7" s="428"/>
      <c r="GYE7" s="428"/>
      <c r="GYF7" s="428"/>
      <c r="GYG7" s="428"/>
      <c r="GYH7" s="428"/>
      <c r="GYI7" s="428"/>
      <c r="GYJ7" s="428"/>
      <c r="GYK7" s="428"/>
      <c r="GYL7" s="428"/>
      <c r="GYM7" s="428"/>
      <c r="GYN7" s="428"/>
      <c r="GYO7" s="428"/>
      <c r="GYP7" s="428"/>
      <c r="GYQ7" s="428"/>
      <c r="GYR7" s="428"/>
      <c r="GYS7" s="428"/>
      <c r="GYT7" s="428"/>
      <c r="GYU7" s="428"/>
      <c r="GYV7" s="428"/>
      <c r="GYW7" s="428"/>
      <c r="GYX7" s="428"/>
      <c r="GYY7" s="428"/>
      <c r="GYZ7" s="428"/>
      <c r="GZA7" s="428"/>
      <c r="GZB7" s="428"/>
      <c r="GZC7" s="428"/>
      <c r="GZD7" s="428"/>
      <c r="GZE7" s="428"/>
      <c r="GZF7" s="428"/>
      <c r="GZG7" s="428"/>
      <c r="GZH7" s="428"/>
      <c r="GZI7" s="428"/>
      <c r="GZJ7" s="428"/>
      <c r="GZK7" s="428"/>
      <c r="GZL7" s="428"/>
      <c r="GZM7" s="428"/>
      <c r="GZN7" s="428"/>
      <c r="GZO7" s="428"/>
      <c r="GZP7" s="428"/>
      <c r="GZQ7" s="428"/>
      <c r="GZR7" s="428"/>
      <c r="GZS7" s="428"/>
      <c r="GZT7" s="428"/>
      <c r="GZU7" s="428"/>
      <c r="GZV7" s="428"/>
      <c r="GZW7" s="428"/>
      <c r="GZX7" s="428"/>
      <c r="GZY7" s="428"/>
      <c r="GZZ7" s="428"/>
      <c r="HAA7" s="428"/>
      <c r="HAB7" s="428"/>
      <c r="HAC7" s="428"/>
      <c r="HAD7" s="428"/>
      <c r="HAE7" s="428"/>
      <c r="HAF7" s="428"/>
      <c r="HAG7" s="428"/>
      <c r="HAH7" s="428"/>
      <c r="HAI7" s="428"/>
      <c r="HAJ7" s="428"/>
      <c r="HAK7" s="428"/>
      <c r="HAL7" s="428"/>
      <c r="HAM7" s="428"/>
      <c r="HAN7" s="428"/>
      <c r="HAO7" s="428"/>
      <c r="HAP7" s="428"/>
      <c r="HAQ7" s="428"/>
      <c r="HAR7" s="428"/>
      <c r="HAS7" s="428"/>
      <c r="HAT7" s="428"/>
      <c r="HAU7" s="428"/>
      <c r="HAV7" s="428"/>
      <c r="HAW7" s="428"/>
      <c r="HAX7" s="428"/>
      <c r="HAY7" s="428"/>
      <c r="HAZ7" s="428"/>
      <c r="HBA7" s="428"/>
      <c r="HBB7" s="428"/>
      <c r="HBC7" s="428"/>
      <c r="HBD7" s="428"/>
      <c r="HBE7" s="428"/>
      <c r="HBF7" s="428"/>
      <c r="HBG7" s="428"/>
      <c r="HBH7" s="428"/>
      <c r="HBI7" s="428"/>
      <c r="HBJ7" s="428"/>
      <c r="HBK7" s="428"/>
      <c r="HBL7" s="428"/>
      <c r="HBM7" s="428"/>
      <c r="HBN7" s="428"/>
      <c r="HBO7" s="428"/>
      <c r="HBP7" s="428"/>
      <c r="HBQ7" s="428"/>
      <c r="HBR7" s="428"/>
      <c r="HBS7" s="428"/>
      <c r="HBT7" s="428"/>
      <c r="HBU7" s="428"/>
      <c r="HBV7" s="428"/>
      <c r="HBW7" s="428"/>
      <c r="HBX7" s="428"/>
      <c r="HBY7" s="428"/>
      <c r="HBZ7" s="428"/>
      <c r="HCA7" s="428"/>
      <c r="HCB7" s="428"/>
      <c r="HCC7" s="428"/>
      <c r="HCD7" s="428"/>
      <c r="HCE7" s="428"/>
      <c r="HCF7" s="428"/>
      <c r="HCG7" s="428"/>
      <c r="HCH7" s="428"/>
      <c r="HCI7" s="428"/>
      <c r="HCJ7" s="428"/>
      <c r="HCK7" s="428"/>
      <c r="HCL7" s="428"/>
      <c r="HCM7" s="428"/>
      <c r="HCN7" s="428"/>
      <c r="HCO7" s="428"/>
      <c r="HCP7" s="428"/>
      <c r="HCQ7" s="428"/>
      <c r="HCR7" s="428"/>
      <c r="HCS7" s="428"/>
      <c r="HCT7" s="428"/>
      <c r="HCU7" s="428"/>
      <c r="HCV7" s="428"/>
      <c r="HCW7" s="428"/>
      <c r="HCX7" s="428"/>
      <c r="HCY7" s="428"/>
      <c r="HCZ7" s="428"/>
      <c r="HDA7" s="428"/>
      <c r="HDB7" s="428"/>
      <c r="HDC7" s="428"/>
      <c r="HDD7" s="428"/>
      <c r="HDE7" s="428"/>
      <c r="HDF7" s="428"/>
      <c r="HDG7" s="428"/>
      <c r="HDH7" s="428"/>
      <c r="HDI7" s="428"/>
      <c r="HDJ7" s="428"/>
      <c r="HDK7" s="428"/>
      <c r="HDL7" s="428"/>
      <c r="HDM7" s="428"/>
      <c r="HDN7" s="428"/>
      <c r="HDO7" s="428"/>
      <c r="HDP7" s="428"/>
      <c r="HDQ7" s="428"/>
      <c r="HDR7" s="428"/>
      <c r="HDS7" s="428"/>
      <c r="HDT7" s="428"/>
      <c r="HDU7" s="428"/>
      <c r="HDV7" s="428"/>
      <c r="HDW7" s="428"/>
      <c r="HDX7" s="428"/>
      <c r="HDY7" s="428"/>
      <c r="HDZ7" s="428"/>
      <c r="HEA7" s="428"/>
      <c r="HEB7" s="428"/>
      <c r="HEC7" s="428"/>
      <c r="HED7" s="428"/>
      <c r="HEE7" s="428"/>
      <c r="HEF7" s="428"/>
      <c r="HEG7" s="428"/>
      <c r="HEH7" s="428"/>
      <c r="HEI7" s="428"/>
      <c r="HEJ7" s="428"/>
      <c r="HEK7" s="428"/>
      <c r="HEL7" s="428"/>
      <c r="HEM7" s="428"/>
      <c r="HEN7" s="428"/>
      <c r="HEO7" s="428"/>
      <c r="HEP7" s="428"/>
      <c r="HEQ7" s="428"/>
      <c r="HER7" s="428"/>
      <c r="HES7" s="428"/>
      <c r="HET7" s="428"/>
      <c r="HEU7" s="428"/>
      <c r="HEV7" s="428"/>
      <c r="HEW7" s="428"/>
      <c r="HEX7" s="428"/>
      <c r="HEY7" s="428"/>
      <c r="HEZ7" s="428"/>
      <c r="HFA7" s="428"/>
      <c r="HFB7" s="428"/>
      <c r="HFC7" s="428"/>
      <c r="HFD7" s="428"/>
      <c r="HFE7" s="428"/>
      <c r="HFF7" s="428"/>
      <c r="HFG7" s="428"/>
      <c r="HFH7" s="428"/>
      <c r="HFI7" s="428"/>
      <c r="HFJ7" s="428"/>
      <c r="HFK7" s="428"/>
      <c r="HFL7" s="428"/>
      <c r="HFM7" s="428"/>
      <c r="HFN7" s="428"/>
      <c r="HFO7" s="428"/>
      <c r="HFP7" s="428"/>
      <c r="HFQ7" s="428"/>
      <c r="HFR7" s="428"/>
      <c r="HFS7" s="428"/>
      <c r="HFT7" s="428"/>
      <c r="HFU7" s="428"/>
      <c r="HFV7" s="428"/>
      <c r="HFW7" s="428"/>
      <c r="HFX7" s="428"/>
      <c r="HFY7" s="428"/>
      <c r="HFZ7" s="428"/>
      <c r="HGA7" s="428"/>
      <c r="HGB7" s="428"/>
      <c r="HGC7" s="428"/>
      <c r="HGD7" s="428"/>
      <c r="HGE7" s="428"/>
      <c r="HGF7" s="428"/>
      <c r="HGG7" s="428"/>
      <c r="HGH7" s="428"/>
      <c r="HGI7" s="428"/>
      <c r="HGJ7" s="428"/>
      <c r="HGK7" s="428"/>
      <c r="HGL7" s="428"/>
      <c r="HGM7" s="428"/>
      <c r="HGN7" s="428"/>
      <c r="HGO7" s="428"/>
      <c r="HGP7" s="428"/>
      <c r="HGQ7" s="428"/>
      <c r="HGR7" s="428"/>
      <c r="HGS7" s="428"/>
      <c r="HGT7" s="428"/>
      <c r="HGU7" s="428"/>
      <c r="HGV7" s="428"/>
      <c r="HGW7" s="428"/>
      <c r="HGX7" s="428"/>
      <c r="HGY7" s="428"/>
      <c r="HGZ7" s="428"/>
      <c r="HHA7" s="428"/>
      <c r="HHB7" s="428"/>
      <c r="HHC7" s="428"/>
      <c r="HHD7" s="428"/>
      <c r="HHE7" s="428"/>
      <c r="HHF7" s="428"/>
      <c r="HHG7" s="428"/>
      <c r="HHH7" s="428"/>
      <c r="HHI7" s="428"/>
      <c r="HHJ7" s="428"/>
      <c r="HHK7" s="428"/>
      <c r="HHL7" s="428"/>
      <c r="HHM7" s="428"/>
      <c r="HHN7" s="428"/>
      <c r="HHO7" s="428"/>
      <c r="HHP7" s="428"/>
      <c r="HHQ7" s="428"/>
      <c r="HHR7" s="428"/>
      <c r="HHS7" s="428"/>
      <c r="HHT7" s="428"/>
      <c r="HHU7" s="428"/>
      <c r="HHV7" s="428"/>
      <c r="HHW7" s="428"/>
      <c r="HHX7" s="428"/>
      <c r="HHY7" s="428"/>
      <c r="HHZ7" s="428"/>
      <c r="HIA7" s="428"/>
      <c r="HIB7" s="428"/>
      <c r="HIC7" s="428"/>
      <c r="HID7" s="428"/>
      <c r="HIE7" s="428"/>
      <c r="HIF7" s="428"/>
      <c r="HIG7" s="428"/>
      <c r="HIH7" s="428"/>
      <c r="HII7" s="428"/>
      <c r="HIJ7" s="428"/>
      <c r="HIK7" s="428"/>
      <c r="HIL7" s="428"/>
      <c r="HIM7" s="428"/>
      <c r="HIN7" s="428"/>
      <c r="HIO7" s="428"/>
      <c r="HIP7" s="428"/>
      <c r="HIQ7" s="428"/>
      <c r="HIR7" s="428"/>
      <c r="HIS7" s="428"/>
      <c r="HIT7" s="428"/>
      <c r="HIU7" s="428"/>
      <c r="HIV7" s="428"/>
      <c r="HIW7" s="428"/>
      <c r="HIX7" s="428"/>
      <c r="HIY7" s="428"/>
      <c r="HIZ7" s="428"/>
      <c r="HJA7" s="428"/>
      <c r="HJB7" s="428"/>
      <c r="HJC7" s="428"/>
      <c r="HJD7" s="428"/>
      <c r="HJE7" s="428"/>
      <c r="HJF7" s="428"/>
      <c r="HJG7" s="428"/>
      <c r="HJH7" s="428"/>
      <c r="HJI7" s="428"/>
      <c r="HJJ7" s="428"/>
      <c r="HJK7" s="428"/>
      <c r="HJL7" s="428"/>
      <c r="HJM7" s="428"/>
      <c r="HJN7" s="428"/>
      <c r="HJO7" s="428"/>
      <c r="HJP7" s="428"/>
      <c r="HJQ7" s="428"/>
      <c r="HJR7" s="428"/>
      <c r="HJS7" s="428"/>
      <c r="HJT7" s="428"/>
      <c r="HJU7" s="428"/>
      <c r="HJV7" s="428"/>
      <c r="HJW7" s="428"/>
      <c r="HJX7" s="428"/>
      <c r="HJY7" s="428"/>
      <c r="HJZ7" s="428"/>
      <c r="HKA7" s="428"/>
      <c r="HKB7" s="428"/>
      <c r="HKC7" s="428"/>
      <c r="HKD7" s="428"/>
      <c r="HKE7" s="428"/>
      <c r="HKF7" s="428"/>
      <c r="HKG7" s="428"/>
      <c r="HKH7" s="428"/>
      <c r="HKI7" s="428"/>
      <c r="HKJ7" s="428"/>
      <c r="HKK7" s="428"/>
      <c r="HKL7" s="428"/>
      <c r="HKM7" s="428"/>
      <c r="HKN7" s="428"/>
      <c r="HKO7" s="428"/>
      <c r="HKP7" s="428"/>
      <c r="HKQ7" s="428"/>
      <c r="HKR7" s="428"/>
      <c r="HKS7" s="428"/>
      <c r="HKT7" s="428"/>
      <c r="HKU7" s="428"/>
      <c r="HKV7" s="428"/>
      <c r="HKW7" s="428"/>
      <c r="HKX7" s="428"/>
      <c r="HKY7" s="428"/>
      <c r="HKZ7" s="428"/>
      <c r="HLA7" s="428"/>
      <c r="HLB7" s="428"/>
      <c r="HLC7" s="428"/>
      <c r="HLD7" s="428"/>
      <c r="HLE7" s="428"/>
      <c r="HLF7" s="428"/>
      <c r="HLG7" s="428"/>
      <c r="HLH7" s="428"/>
      <c r="HLI7" s="428"/>
      <c r="HLJ7" s="428"/>
      <c r="HLK7" s="428"/>
      <c r="HLL7" s="428"/>
      <c r="HLM7" s="428"/>
      <c r="HLN7" s="428"/>
      <c r="HLO7" s="428"/>
      <c r="HLP7" s="428"/>
      <c r="HLQ7" s="428"/>
      <c r="HLR7" s="428"/>
      <c r="HLS7" s="428"/>
      <c r="HLT7" s="428"/>
      <c r="HLU7" s="428"/>
      <c r="HLV7" s="428"/>
      <c r="HLW7" s="428"/>
      <c r="HLX7" s="428"/>
      <c r="HLY7" s="428"/>
      <c r="HLZ7" s="428"/>
      <c r="HMA7" s="428"/>
      <c r="HMB7" s="428"/>
      <c r="HMC7" s="428"/>
      <c r="HMD7" s="428"/>
      <c r="HME7" s="428"/>
      <c r="HMF7" s="428"/>
      <c r="HMG7" s="428"/>
      <c r="HMH7" s="428"/>
      <c r="HMI7" s="428"/>
      <c r="HMJ7" s="428"/>
      <c r="HMK7" s="428"/>
      <c r="HML7" s="428"/>
      <c r="HMM7" s="428"/>
      <c r="HMN7" s="428"/>
      <c r="HMO7" s="428"/>
      <c r="HMP7" s="428"/>
      <c r="HMQ7" s="428"/>
      <c r="HMR7" s="428"/>
      <c r="HMS7" s="428"/>
      <c r="HMT7" s="428"/>
      <c r="HMU7" s="428"/>
      <c r="HMV7" s="428"/>
      <c r="HMW7" s="428"/>
      <c r="HMX7" s="428"/>
      <c r="HMY7" s="428"/>
      <c r="HMZ7" s="428"/>
      <c r="HNA7" s="428"/>
      <c r="HNB7" s="428"/>
      <c r="HNC7" s="428"/>
      <c r="HND7" s="428"/>
      <c r="HNE7" s="428"/>
      <c r="HNF7" s="428"/>
      <c r="HNG7" s="428"/>
      <c r="HNH7" s="428"/>
      <c r="HNI7" s="428"/>
      <c r="HNJ7" s="428"/>
      <c r="HNK7" s="428"/>
      <c r="HNL7" s="428"/>
      <c r="HNM7" s="428"/>
      <c r="HNN7" s="428"/>
      <c r="HNO7" s="428"/>
      <c r="HNP7" s="428"/>
      <c r="HNQ7" s="428"/>
      <c r="HNR7" s="428"/>
      <c r="HNS7" s="428"/>
      <c r="HNT7" s="428"/>
      <c r="HNU7" s="428"/>
      <c r="HNV7" s="428"/>
      <c r="HNW7" s="428"/>
      <c r="HNX7" s="428"/>
      <c r="HNY7" s="428"/>
      <c r="HNZ7" s="428"/>
      <c r="HOA7" s="428"/>
      <c r="HOB7" s="428"/>
      <c r="HOC7" s="428"/>
      <c r="HOD7" s="428"/>
      <c r="HOE7" s="428"/>
      <c r="HOF7" s="428"/>
      <c r="HOG7" s="428"/>
      <c r="HOH7" s="428"/>
      <c r="HOI7" s="428"/>
      <c r="HOJ7" s="428"/>
      <c r="HOK7" s="428"/>
      <c r="HOL7" s="428"/>
      <c r="HOM7" s="428"/>
      <c r="HON7" s="428"/>
      <c r="HOO7" s="428"/>
      <c r="HOP7" s="428"/>
      <c r="HOQ7" s="428"/>
      <c r="HOR7" s="428"/>
      <c r="HOS7" s="428"/>
      <c r="HOT7" s="428"/>
      <c r="HOU7" s="428"/>
      <c r="HOV7" s="428"/>
      <c r="HOW7" s="428"/>
      <c r="HOX7" s="428"/>
      <c r="HOY7" s="428"/>
      <c r="HOZ7" s="428"/>
      <c r="HPA7" s="428"/>
      <c r="HPB7" s="428"/>
      <c r="HPC7" s="428"/>
      <c r="HPD7" s="428"/>
      <c r="HPE7" s="428"/>
      <c r="HPF7" s="428"/>
      <c r="HPG7" s="428"/>
      <c r="HPH7" s="428"/>
      <c r="HPI7" s="428"/>
      <c r="HPJ7" s="428"/>
      <c r="HPK7" s="428"/>
      <c r="HPL7" s="428"/>
      <c r="HPM7" s="428"/>
      <c r="HPN7" s="428"/>
      <c r="HPO7" s="428"/>
      <c r="HPP7" s="428"/>
      <c r="HPQ7" s="428"/>
      <c r="HPR7" s="428"/>
      <c r="HPS7" s="428"/>
      <c r="HPT7" s="428"/>
      <c r="HPU7" s="428"/>
      <c r="HPV7" s="428"/>
      <c r="HPW7" s="428"/>
      <c r="HPX7" s="428"/>
      <c r="HPY7" s="428"/>
      <c r="HPZ7" s="428"/>
      <c r="HQA7" s="428"/>
      <c r="HQB7" s="428"/>
      <c r="HQC7" s="428"/>
      <c r="HQD7" s="428"/>
      <c r="HQE7" s="428"/>
      <c r="HQF7" s="428"/>
      <c r="HQG7" s="428"/>
      <c r="HQH7" s="428"/>
      <c r="HQI7" s="428"/>
      <c r="HQJ7" s="428"/>
      <c r="HQK7" s="428"/>
      <c r="HQL7" s="428"/>
      <c r="HQM7" s="428"/>
      <c r="HQN7" s="428"/>
      <c r="HQO7" s="428"/>
      <c r="HQP7" s="428"/>
      <c r="HQQ7" s="428"/>
      <c r="HQR7" s="428"/>
      <c r="HQS7" s="428"/>
      <c r="HQT7" s="428"/>
      <c r="HQU7" s="428"/>
      <c r="HQV7" s="428"/>
      <c r="HQW7" s="428"/>
      <c r="HQX7" s="428"/>
      <c r="HQY7" s="428"/>
      <c r="HQZ7" s="428"/>
      <c r="HRA7" s="428"/>
      <c r="HRB7" s="428"/>
      <c r="HRC7" s="428"/>
      <c r="HRD7" s="428"/>
      <c r="HRE7" s="428"/>
      <c r="HRF7" s="428"/>
      <c r="HRG7" s="428"/>
      <c r="HRH7" s="428"/>
      <c r="HRI7" s="428"/>
      <c r="HRJ7" s="428"/>
      <c r="HRK7" s="428"/>
      <c r="HRL7" s="428"/>
      <c r="HRM7" s="428"/>
      <c r="HRN7" s="428"/>
      <c r="HRO7" s="428"/>
      <c r="HRP7" s="428"/>
      <c r="HRQ7" s="428"/>
      <c r="HRR7" s="428"/>
      <c r="HRS7" s="428"/>
      <c r="HRT7" s="428"/>
      <c r="HRU7" s="428"/>
      <c r="HRV7" s="428"/>
      <c r="HRW7" s="428"/>
      <c r="HRX7" s="428"/>
      <c r="HRY7" s="428"/>
      <c r="HRZ7" s="428"/>
      <c r="HSA7" s="428"/>
      <c r="HSB7" s="428"/>
      <c r="HSC7" s="428"/>
      <c r="HSD7" s="428"/>
      <c r="HSE7" s="428"/>
      <c r="HSF7" s="428"/>
      <c r="HSG7" s="428"/>
      <c r="HSH7" s="428"/>
      <c r="HSI7" s="428"/>
      <c r="HSJ7" s="428"/>
      <c r="HSK7" s="428"/>
      <c r="HSL7" s="428"/>
      <c r="HSM7" s="428"/>
      <c r="HSN7" s="428"/>
      <c r="HSO7" s="428"/>
      <c r="HSP7" s="428"/>
      <c r="HSQ7" s="428"/>
      <c r="HSR7" s="428"/>
      <c r="HSS7" s="428"/>
      <c r="HST7" s="428"/>
      <c r="HSU7" s="428"/>
      <c r="HSV7" s="428"/>
      <c r="HSW7" s="428"/>
      <c r="HSX7" s="428"/>
      <c r="HSY7" s="428"/>
      <c r="HSZ7" s="428"/>
      <c r="HTA7" s="428"/>
      <c r="HTB7" s="428"/>
      <c r="HTC7" s="428"/>
      <c r="HTD7" s="428"/>
      <c r="HTE7" s="428"/>
      <c r="HTF7" s="428"/>
      <c r="HTG7" s="428"/>
      <c r="HTH7" s="428"/>
      <c r="HTI7" s="428"/>
      <c r="HTJ7" s="428"/>
      <c r="HTK7" s="428"/>
      <c r="HTL7" s="428"/>
      <c r="HTM7" s="428"/>
      <c r="HTN7" s="428"/>
      <c r="HTO7" s="428"/>
      <c r="HTP7" s="428"/>
      <c r="HTQ7" s="428"/>
      <c r="HTR7" s="428"/>
      <c r="HTS7" s="428"/>
      <c r="HTT7" s="428"/>
      <c r="HTU7" s="428"/>
      <c r="HTV7" s="428"/>
      <c r="HTW7" s="428"/>
      <c r="HTX7" s="428"/>
      <c r="HTY7" s="428"/>
      <c r="HTZ7" s="428"/>
      <c r="HUA7" s="428"/>
      <c r="HUB7" s="428"/>
      <c r="HUC7" s="428"/>
      <c r="HUD7" s="428"/>
      <c r="HUE7" s="428"/>
      <c r="HUF7" s="428"/>
      <c r="HUG7" s="428"/>
      <c r="HUH7" s="428"/>
      <c r="HUI7" s="428"/>
      <c r="HUJ7" s="428"/>
      <c r="HUK7" s="428"/>
      <c r="HUL7" s="428"/>
      <c r="HUM7" s="428"/>
      <c r="HUN7" s="428"/>
      <c r="HUO7" s="428"/>
      <c r="HUP7" s="428"/>
      <c r="HUQ7" s="428"/>
      <c r="HUR7" s="428"/>
      <c r="HUS7" s="428"/>
      <c r="HUT7" s="428"/>
      <c r="HUU7" s="428"/>
      <c r="HUV7" s="428"/>
      <c r="HUW7" s="428"/>
      <c r="HUX7" s="428"/>
      <c r="HUY7" s="428"/>
      <c r="HUZ7" s="428"/>
      <c r="HVA7" s="428"/>
      <c r="HVB7" s="428"/>
      <c r="HVC7" s="428"/>
      <c r="HVD7" s="428"/>
      <c r="HVE7" s="428"/>
      <c r="HVF7" s="428"/>
      <c r="HVG7" s="428"/>
      <c r="HVH7" s="428"/>
      <c r="HVI7" s="428"/>
      <c r="HVJ7" s="428"/>
      <c r="HVK7" s="428"/>
      <c r="HVL7" s="428"/>
      <c r="HVM7" s="428"/>
      <c r="HVN7" s="428"/>
      <c r="HVO7" s="428"/>
      <c r="HVP7" s="428"/>
      <c r="HVQ7" s="428"/>
      <c r="HVR7" s="428"/>
      <c r="HVS7" s="428"/>
      <c r="HVT7" s="428"/>
      <c r="HVU7" s="428"/>
      <c r="HVV7" s="428"/>
      <c r="HVW7" s="428"/>
      <c r="HVX7" s="428"/>
      <c r="HVY7" s="428"/>
      <c r="HVZ7" s="428"/>
      <c r="HWA7" s="428"/>
      <c r="HWB7" s="428"/>
      <c r="HWC7" s="428"/>
      <c r="HWD7" s="428"/>
      <c r="HWE7" s="428"/>
      <c r="HWF7" s="428"/>
      <c r="HWG7" s="428"/>
      <c r="HWH7" s="428"/>
      <c r="HWI7" s="428"/>
      <c r="HWJ7" s="428"/>
      <c r="HWK7" s="428"/>
      <c r="HWL7" s="428"/>
      <c r="HWM7" s="428"/>
      <c r="HWN7" s="428"/>
      <c r="HWO7" s="428"/>
      <c r="HWP7" s="428"/>
      <c r="HWQ7" s="428"/>
      <c r="HWR7" s="428"/>
      <c r="HWS7" s="428"/>
      <c r="HWT7" s="428"/>
      <c r="HWU7" s="428"/>
      <c r="HWV7" s="428"/>
      <c r="HWW7" s="428"/>
      <c r="HWX7" s="428"/>
      <c r="HWY7" s="428"/>
      <c r="HWZ7" s="428"/>
      <c r="HXA7" s="428"/>
      <c r="HXB7" s="428"/>
      <c r="HXC7" s="428"/>
      <c r="HXD7" s="428"/>
      <c r="HXE7" s="428"/>
      <c r="HXF7" s="428"/>
      <c r="HXG7" s="428"/>
      <c r="HXH7" s="428"/>
      <c r="HXI7" s="428"/>
      <c r="HXJ7" s="428"/>
      <c r="HXK7" s="428"/>
      <c r="HXL7" s="428"/>
      <c r="HXM7" s="428"/>
      <c r="HXN7" s="428"/>
      <c r="HXO7" s="428"/>
      <c r="HXP7" s="428"/>
      <c r="HXQ7" s="428"/>
      <c r="HXR7" s="428"/>
      <c r="HXS7" s="428"/>
      <c r="HXT7" s="428"/>
      <c r="HXU7" s="428"/>
      <c r="HXV7" s="428"/>
      <c r="HXW7" s="428"/>
      <c r="HXX7" s="428"/>
      <c r="HXY7" s="428"/>
      <c r="HXZ7" s="428"/>
      <c r="HYA7" s="428"/>
      <c r="HYB7" s="428"/>
      <c r="HYC7" s="428"/>
      <c r="HYD7" s="428"/>
      <c r="HYE7" s="428"/>
      <c r="HYF7" s="428"/>
      <c r="HYG7" s="428"/>
      <c r="HYH7" s="428"/>
      <c r="HYI7" s="428"/>
      <c r="HYJ7" s="428"/>
      <c r="HYK7" s="428"/>
      <c r="HYL7" s="428"/>
      <c r="HYM7" s="428"/>
      <c r="HYN7" s="428"/>
      <c r="HYO7" s="428"/>
      <c r="HYP7" s="428"/>
      <c r="HYQ7" s="428"/>
      <c r="HYR7" s="428"/>
      <c r="HYS7" s="428"/>
      <c r="HYT7" s="428"/>
      <c r="HYU7" s="428"/>
      <c r="HYV7" s="428"/>
      <c r="HYW7" s="428"/>
      <c r="HYX7" s="428"/>
      <c r="HYY7" s="428"/>
      <c r="HYZ7" s="428"/>
      <c r="HZA7" s="428"/>
      <c r="HZB7" s="428"/>
      <c r="HZC7" s="428"/>
      <c r="HZD7" s="428"/>
      <c r="HZE7" s="428"/>
      <c r="HZF7" s="428"/>
      <c r="HZG7" s="428"/>
      <c r="HZH7" s="428"/>
      <c r="HZI7" s="428"/>
      <c r="HZJ7" s="428"/>
      <c r="HZK7" s="428"/>
      <c r="HZL7" s="428"/>
      <c r="HZM7" s="428"/>
      <c r="HZN7" s="428"/>
      <c r="HZO7" s="428"/>
      <c r="HZP7" s="428"/>
      <c r="HZQ7" s="428"/>
      <c r="HZR7" s="428"/>
      <c r="HZS7" s="428"/>
      <c r="HZT7" s="428"/>
      <c r="HZU7" s="428"/>
      <c r="HZV7" s="428"/>
      <c r="HZW7" s="428"/>
      <c r="HZX7" s="428"/>
      <c r="HZY7" s="428"/>
      <c r="HZZ7" s="428"/>
      <c r="IAA7" s="428"/>
      <c r="IAB7" s="428"/>
      <c r="IAC7" s="428"/>
      <c r="IAD7" s="428"/>
      <c r="IAE7" s="428"/>
      <c r="IAF7" s="428"/>
      <c r="IAG7" s="428"/>
      <c r="IAH7" s="428"/>
      <c r="IAI7" s="428"/>
      <c r="IAJ7" s="428"/>
      <c r="IAK7" s="428"/>
      <c r="IAL7" s="428"/>
      <c r="IAM7" s="428"/>
      <c r="IAN7" s="428"/>
      <c r="IAO7" s="428"/>
      <c r="IAP7" s="428"/>
      <c r="IAQ7" s="428"/>
      <c r="IAR7" s="428"/>
      <c r="IAS7" s="428"/>
      <c r="IAT7" s="428"/>
      <c r="IAU7" s="428"/>
      <c r="IAV7" s="428"/>
      <c r="IAW7" s="428"/>
      <c r="IAX7" s="428"/>
      <c r="IAY7" s="428"/>
      <c r="IAZ7" s="428"/>
      <c r="IBA7" s="428"/>
      <c r="IBB7" s="428"/>
      <c r="IBC7" s="428"/>
      <c r="IBD7" s="428"/>
      <c r="IBE7" s="428"/>
      <c r="IBF7" s="428"/>
      <c r="IBG7" s="428"/>
      <c r="IBH7" s="428"/>
      <c r="IBI7" s="428"/>
      <c r="IBJ7" s="428"/>
      <c r="IBK7" s="428"/>
      <c r="IBL7" s="428"/>
      <c r="IBM7" s="428"/>
      <c r="IBN7" s="428"/>
      <c r="IBO7" s="428"/>
      <c r="IBP7" s="428"/>
      <c r="IBQ7" s="428"/>
      <c r="IBR7" s="428"/>
      <c r="IBS7" s="428"/>
      <c r="IBT7" s="428"/>
      <c r="IBU7" s="428"/>
      <c r="IBV7" s="428"/>
      <c r="IBW7" s="428"/>
      <c r="IBX7" s="428"/>
      <c r="IBY7" s="428"/>
      <c r="IBZ7" s="428"/>
      <c r="ICA7" s="428"/>
      <c r="ICB7" s="428"/>
      <c r="ICC7" s="428"/>
      <c r="ICD7" s="428"/>
      <c r="ICE7" s="428"/>
      <c r="ICF7" s="428"/>
      <c r="ICG7" s="428"/>
      <c r="ICH7" s="428"/>
      <c r="ICI7" s="428"/>
      <c r="ICJ7" s="428"/>
      <c r="ICK7" s="428"/>
      <c r="ICL7" s="428"/>
      <c r="ICM7" s="428"/>
      <c r="ICN7" s="428"/>
      <c r="ICO7" s="428"/>
      <c r="ICP7" s="428"/>
      <c r="ICQ7" s="428"/>
      <c r="ICR7" s="428"/>
      <c r="ICS7" s="428"/>
      <c r="ICT7" s="428"/>
      <c r="ICU7" s="428"/>
      <c r="ICV7" s="428"/>
      <c r="ICW7" s="428"/>
      <c r="ICX7" s="428"/>
      <c r="ICY7" s="428"/>
      <c r="ICZ7" s="428"/>
      <c r="IDA7" s="428"/>
      <c r="IDB7" s="428"/>
      <c r="IDC7" s="428"/>
      <c r="IDD7" s="428"/>
      <c r="IDE7" s="428"/>
      <c r="IDF7" s="428"/>
      <c r="IDG7" s="428"/>
      <c r="IDH7" s="428"/>
      <c r="IDI7" s="428"/>
      <c r="IDJ7" s="428"/>
      <c r="IDK7" s="428"/>
      <c r="IDL7" s="428"/>
      <c r="IDM7" s="428"/>
      <c r="IDN7" s="428"/>
      <c r="IDO7" s="428"/>
      <c r="IDP7" s="428"/>
      <c r="IDQ7" s="428"/>
      <c r="IDR7" s="428"/>
      <c r="IDS7" s="428"/>
      <c r="IDT7" s="428"/>
      <c r="IDU7" s="428"/>
      <c r="IDV7" s="428"/>
      <c r="IDW7" s="428"/>
      <c r="IDX7" s="428"/>
      <c r="IDY7" s="428"/>
      <c r="IDZ7" s="428"/>
      <c r="IEA7" s="428"/>
      <c r="IEB7" s="428"/>
      <c r="IEC7" s="428"/>
      <c r="IED7" s="428"/>
      <c r="IEE7" s="428"/>
      <c r="IEF7" s="428"/>
      <c r="IEG7" s="428"/>
      <c r="IEH7" s="428"/>
      <c r="IEI7" s="428"/>
      <c r="IEJ7" s="428"/>
      <c r="IEK7" s="428"/>
      <c r="IEL7" s="428"/>
      <c r="IEM7" s="428"/>
      <c r="IEN7" s="428"/>
      <c r="IEO7" s="428"/>
      <c r="IEP7" s="428"/>
      <c r="IEQ7" s="428"/>
      <c r="IER7" s="428"/>
      <c r="IES7" s="428"/>
      <c r="IET7" s="428"/>
      <c r="IEU7" s="428"/>
      <c r="IEV7" s="428"/>
      <c r="IEW7" s="428"/>
      <c r="IEX7" s="428"/>
      <c r="IEY7" s="428"/>
      <c r="IEZ7" s="428"/>
      <c r="IFA7" s="428"/>
      <c r="IFB7" s="428"/>
      <c r="IFC7" s="428"/>
      <c r="IFD7" s="428"/>
      <c r="IFE7" s="428"/>
      <c r="IFF7" s="428"/>
      <c r="IFG7" s="428"/>
      <c r="IFH7" s="428"/>
      <c r="IFI7" s="428"/>
      <c r="IFJ7" s="428"/>
      <c r="IFK7" s="428"/>
      <c r="IFL7" s="428"/>
      <c r="IFM7" s="428"/>
      <c r="IFN7" s="428"/>
      <c r="IFO7" s="428"/>
      <c r="IFP7" s="428"/>
      <c r="IFQ7" s="428"/>
      <c r="IFR7" s="428"/>
      <c r="IFS7" s="428"/>
      <c r="IFT7" s="428"/>
      <c r="IFU7" s="428"/>
      <c r="IFV7" s="428"/>
      <c r="IFW7" s="428"/>
      <c r="IFX7" s="428"/>
      <c r="IFY7" s="428"/>
      <c r="IFZ7" s="428"/>
      <c r="IGA7" s="428"/>
      <c r="IGB7" s="428"/>
      <c r="IGC7" s="428"/>
      <c r="IGD7" s="428"/>
      <c r="IGE7" s="428"/>
      <c r="IGF7" s="428"/>
      <c r="IGG7" s="428"/>
      <c r="IGH7" s="428"/>
      <c r="IGI7" s="428"/>
      <c r="IGJ7" s="428"/>
      <c r="IGK7" s="428"/>
      <c r="IGL7" s="428"/>
      <c r="IGM7" s="428"/>
      <c r="IGN7" s="428"/>
      <c r="IGO7" s="428"/>
      <c r="IGP7" s="428"/>
      <c r="IGQ7" s="428"/>
      <c r="IGR7" s="428"/>
      <c r="IGS7" s="428"/>
      <c r="IGT7" s="428"/>
      <c r="IGU7" s="428"/>
      <c r="IGV7" s="428"/>
      <c r="IGW7" s="428"/>
      <c r="IGX7" s="428"/>
      <c r="IGY7" s="428"/>
      <c r="IGZ7" s="428"/>
      <c r="IHA7" s="428"/>
      <c r="IHB7" s="428"/>
      <c r="IHC7" s="428"/>
      <c r="IHD7" s="428"/>
      <c r="IHE7" s="428"/>
      <c r="IHF7" s="428"/>
      <c r="IHG7" s="428"/>
      <c r="IHH7" s="428"/>
      <c r="IHI7" s="428"/>
      <c r="IHJ7" s="428"/>
      <c r="IHK7" s="428"/>
      <c r="IHL7" s="428"/>
      <c r="IHM7" s="428"/>
      <c r="IHN7" s="428"/>
      <c r="IHO7" s="428"/>
      <c r="IHP7" s="428"/>
      <c r="IHQ7" s="428"/>
      <c r="IHR7" s="428"/>
      <c r="IHS7" s="428"/>
      <c r="IHT7" s="428"/>
      <c r="IHU7" s="428"/>
      <c r="IHV7" s="428"/>
      <c r="IHW7" s="428"/>
      <c r="IHX7" s="428"/>
      <c r="IHY7" s="428"/>
      <c r="IHZ7" s="428"/>
      <c r="IIA7" s="428"/>
      <c r="IIB7" s="428"/>
      <c r="IIC7" s="428"/>
      <c r="IID7" s="428"/>
      <c r="IIE7" s="428"/>
      <c r="IIF7" s="428"/>
      <c r="IIG7" s="428"/>
      <c r="IIH7" s="428"/>
      <c r="III7" s="428"/>
      <c r="IIJ7" s="428"/>
      <c r="IIK7" s="428"/>
      <c r="IIL7" s="428"/>
      <c r="IIM7" s="428"/>
      <c r="IIN7" s="428"/>
      <c r="IIO7" s="428"/>
      <c r="IIP7" s="428"/>
      <c r="IIQ7" s="428"/>
      <c r="IIR7" s="428"/>
      <c r="IIS7" s="428"/>
      <c r="IIT7" s="428"/>
      <c r="IIU7" s="428"/>
      <c r="IIV7" s="428"/>
      <c r="IIW7" s="428"/>
      <c r="IIX7" s="428"/>
      <c r="IIY7" s="428"/>
      <c r="IIZ7" s="428"/>
      <c r="IJA7" s="428"/>
      <c r="IJB7" s="428"/>
      <c r="IJC7" s="428"/>
      <c r="IJD7" s="428"/>
      <c r="IJE7" s="428"/>
      <c r="IJF7" s="428"/>
      <c r="IJG7" s="428"/>
      <c r="IJH7" s="428"/>
      <c r="IJI7" s="428"/>
      <c r="IJJ7" s="428"/>
      <c r="IJK7" s="428"/>
      <c r="IJL7" s="428"/>
      <c r="IJM7" s="428"/>
      <c r="IJN7" s="428"/>
      <c r="IJO7" s="428"/>
      <c r="IJP7" s="428"/>
      <c r="IJQ7" s="428"/>
      <c r="IJR7" s="428"/>
      <c r="IJS7" s="428"/>
      <c r="IJT7" s="428"/>
      <c r="IJU7" s="428"/>
      <c r="IJV7" s="428"/>
      <c r="IJW7" s="428"/>
      <c r="IJX7" s="428"/>
      <c r="IJY7" s="428"/>
      <c r="IJZ7" s="428"/>
      <c r="IKA7" s="428"/>
      <c r="IKB7" s="428"/>
      <c r="IKC7" s="428"/>
      <c r="IKD7" s="428"/>
      <c r="IKE7" s="428"/>
      <c r="IKF7" s="428"/>
      <c r="IKG7" s="428"/>
      <c r="IKH7" s="428"/>
      <c r="IKI7" s="428"/>
      <c r="IKJ7" s="428"/>
      <c r="IKK7" s="428"/>
      <c r="IKL7" s="428"/>
      <c r="IKM7" s="428"/>
      <c r="IKN7" s="428"/>
      <c r="IKO7" s="428"/>
      <c r="IKP7" s="428"/>
      <c r="IKQ7" s="428"/>
      <c r="IKR7" s="428"/>
      <c r="IKS7" s="428"/>
      <c r="IKT7" s="428"/>
      <c r="IKU7" s="428"/>
      <c r="IKV7" s="428"/>
      <c r="IKW7" s="428"/>
      <c r="IKX7" s="428"/>
      <c r="IKY7" s="428"/>
      <c r="IKZ7" s="428"/>
      <c r="ILA7" s="428"/>
      <c r="ILB7" s="428"/>
      <c r="ILC7" s="428"/>
      <c r="ILD7" s="428"/>
      <c r="ILE7" s="428"/>
      <c r="ILF7" s="428"/>
      <c r="ILG7" s="428"/>
      <c r="ILH7" s="428"/>
      <c r="ILI7" s="428"/>
      <c r="ILJ7" s="428"/>
      <c r="ILK7" s="428"/>
      <c r="ILL7" s="428"/>
      <c r="ILM7" s="428"/>
      <c r="ILN7" s="428"/>
      <c r="ILO7" s="428"/>
      <c r="ILP7" s="428"/>
      <c r="ILQ7" s="428"/>
      <c r="ILR7" s="428"/>
      <c r="ILS7" s="428"/>
      <c r="ILT7" s="428"/>
      <c r="ILU7" s="428"/>
      <c r="ILV7" s="428"/>
      <c r="ILW7" s="428"/>
      <c r="ILX7" s="428"/>
      <c r="ILY7" s="428"/>
      <c r="ILZ7" s="428"/>
      <c r="IMA7" s="428"/>
      <c r="IMB7" s="428"/>
      <c r="IMC7" s="428"/>
      <c r="IMD7" s="428"/>
      <c r="IME7" s="428"/>
      <c r="IMF7" s="428"/>
      <c r="IMG7" s="428"/>
      <c r="IMH7" s="428"/>
      <c r="IMI7" s="428"/>
      <c r="IMJ7" s="428"/>
      <c r="IMK7" s="428"/>
      <c r="IML7" s="428"/>
      <c r="IMM7" s="428"/>
      <c r="IMN7" s="428"/>
      <c r="IMO7" s="428"/>
      <c r="IMP7" s="428"/>
      <c r="IMQ7" s="428"/>
      <c r="IMR7" s="428"/>
      <c r="IMS7" s="428"/>
      <c r="IMT7" s="428"/>
      <c r="IMU7" s="428"/>
      <c r="IMV7" s="428"/>
      <c r="IMW7" s="428"/>
      <c r="IMX7" s="428"/>
      <c r="IMY7" s="428"/>
      <c r="IMZ7" s="428"/>
      <c r="INA7" s="428"/>
      <c r="INB7" s="428"/>
      <c r="INC7" s="428"/>
      <c r="IND7" s="428"/>
      <c r="INE7" s="428"/>
      <c r="INF7" s="428"/>
      <c r="ING7" s="428"/>
      <c r="INH7" s="428"/>
      <c r="INI7" s="428"/>
      <c r="INJ7" s="428"/>
      <c r="INK7" s="428"/>
      <c r="INL7" s="428"/>
      <c r="INM7" s="428"/>
      <c r="INN7" s="428"/>
      <c r="INO7" s="428"/>
      <c r="INP7" s="428"/>
      <c r="INQ7" s="428"/>
      <c r="INR7" s="428"/>
      <c r="INS7" s="428"/>
      <c r="INT7" s="428"/>
      <c r="INU7" s="428"/>
      <c r="INV7" s="428"/>
      <c r="INW7" s="428"/>
      <c r="INX7" s="428"/>
      <c r="INY7" s="428"/>
      <c r="INZ7" s="428"/>
      <c r="IOA7" s="428"/>
      <c r="IOB7" s="428"/>
      <c r="IOC7" s="428"/>
      <c r="IOD7" s="428"/>
      <c r="IOE7" s="428"/>
      <c r="IOF7" s="428"/>
      <c r="IOG7" s="428"/>
      <c r="IOH7" s="428"/>
      <c r="IOI7" s="428"/>
      <c r="IOJ7" s="428"/>
      <c r="IOK7" s="428"/>
      <c r="IOL7" s="428"/>
      <c r="IOM7" s="428"/>
      <c r="ION7" s="428"/>
      <c r="IOO7" s="428"/>
      <c r="IOP7" s="428"/>
      <c r="IOQ7" s="428"/>
      <c r="IOR7" s="428"/>
      <c r="IOS7" s="428"/>
      <c r="IOT7" s="428"/>
      <c r="IOU7" s="428"/>
      <c r="IOV7" s="428"/>
      <c r="IOW7" s="428"/>
      <c r="IOX7" s="428"/>
      <c r="IOY7" s="428"/>
      <c r="IOZ7" s="428"/>
      <c r="IPA7" s="428"/>
      <c r="IPB7" s="428"/>
      <c r="IPC7" s="428"/>
      <c r="IPD7" s="428"/>
      <c r="IPE7" s="428"/>
      <c r="IPF7" s="428"/>
      <c r="IPG7" s="428"/>
      <c r="IPH7" s="428"/>
      <c r="IPI7" s="428"/>
      <c r="IPJ7" s="428"/>
      <c r="IPK7" s="428"/>
      <c r="IPL7" s="428"/>
      <c r="IPM7" s="428"/>
      <c r="IPN7" s="428"/>
      <c r="IPO7" s="428"/>
      <c r="IPP7" s="428"/>
      <c r="IPQ7" s="428"/>
      <c r="IPR7" s="428"/>
      <c r="IPS7" s="428"/>
      <c r="IPT7" s="428"/>
      <c r="IPU7" s="428"/>
      <c r="IPV7" s="428"/>
      <c r="IPW7" s="428"/>
      <c r="IPX7" s="428"/>
      <c r="IPY7" s="428"/>
      <c r="IPZ7" s="428"/>
      <c r="IQA7" s="428"/>
      <c r="IQB7" s="428"/>
      <c r="IQC7" s="428"/>
      <c r="IQD7" s="428"/>
      <c r="IQE7" s="428"/>
      <c r="IQF7" s="428"/>
      <c r="IQG7" s="428"/>
      <c r="IQH7" s="428"/>
      <c r="IQI7" s="428"/>
      <c r="IQJ7" s="428"/>
      <c r="IQK7" s="428"/>
      <c r="IQL7" s="428"/>
      <c r="IQM7" s="428"/>
      <c r="IQN7" s="428"/>
      <c r="IQO7" s="428"/>
      <c r="IQP7" s="428"/>
      <c r="IQQ7" s="428"/>
      <c r="IQR7" s="428"/>
      <c r="IQS7" s="428"/>
      <c r="IQT7" s="428"/>
      <c r="IQU7" s="428"/>
      <c r="IQV7" s="428"/>
      <c r="IQW7" s="428"/>
      <c r="IQX7" s="428"/>
      <c r="IQY7" s="428"/>
      <c r="IQZ7" s="428"/>
      <c r="IRA7" s="428"/>
      <c r="IRB7" s="428"/>
      <c r="IRC7" s="428"/>
      <c r="IRD7" s="428"/>
      <c r="IRE7" s="428"/>
      <c r="IRF7" s="428"/>
      <c r="IRG7" s="428"/>
      <c r="IRH7" s="428"/>
      <c r="IRI7" s="428"/>
      <c r="IRJ7" s="428"/>
      <c r="IRK7" s="428"/>
      <c r="IRL7" s="428"/>
      <c r="IRM7" s="428"/>
      <c r="IRN7" s="428"/>
      <c r="IRO7" s="428"/>
      <c r="IRP7" s="428"/>
      <c r="IRQ7" s="428"/>
      <c r="IRR7" s="428"/>
      <c r="IRS7" s="428"/>
      <c r="IRT7" s="428"/>
      <c r="IRU7" s="428"/>
      <c r="IRV7" s="428"/>
      <c r="IRW7" s="428"/>
      <c r="IRX7" s="428"/>
      <c r="IRY7" s="428"/>
      <c r="IRZ7" s="428"/>
      <c r="ISA7" s="428"/>
      <c r="ISB7" s="428"/>
      <c r="ISC7" s="428"/>
      <c r="ISD7" s="428"/>
      <c r="ISE7" s="428"/>
      <c r="ISF7" s="428"/>
      <c r="ISG7" s="428"/>
      <c r="ISH7" s="428"/>
      <c r="ISI7" s="428"/>
      <c r="ISJ7" s="428"/>
      <c r="ISK7" s="428"/>
      <c r="ISL7" s="428"/>
      <c r="ISM7" s="428"/>
      <c r="ISN7" s="428"/>
      <c r="ISO7" s="428"/>
      <c r="ISP7" s="428"/>
      <c r="ISQ7" s="428"/>
      <c r="ISR7" s="428"/>
      <c r="ISS7" s="428"/>
      <c r="IST7" s="428"/>
      <c r="ISU7" s="428"/>
      <c r="ISV7" s="428"/>
      <c r="ISW7" s="428"/>
      <c r="ISX7" s="428"/>
      <c r="ISY7" s="428"/>
      <c r="ISZ7" s="428"/>
      <c r="ITA7" s="428"/>
      <c r="ITB7" s="428"/>
      <c r="ITC7" s="428"/>
      <c r="ITD7" s="428"/>
      <c r="ITE7" s="428"/>
      <c r="ITF7" s="428"/>
      <c r="ITG7" s="428"/>
      <c r="ITH7" s="428"/>
      <c r="ITI7" s="428"/>
      <c r="ITJ7" s="428"/>
      <c r="ITK7" s="428"/>
      <c r="ITL7" s="428"/>
      <c r="ITM7" s="428"/>
      <c r="ITN7" s="428"/>
      <c r="ITO7" s="428"/>
      <c r="ITP7" s="428"/>
      <c r="ITQ7" s="428"/>
      <c r="ITR7" s="428"/>
      <c r="ITS7" s="428"/>
      <c r="ITT7" s="428"/>
      <c r="ITU7" s="428"/>
      <c r="ITV7" s="428"/>
      <c r="ITW7" s="428"/>
      <c r="ITX7" s="428"/>
      <c r="ITY7" s="428"/>
      <c r="ITZ7" s="428"/>
      <c r="IUA7" s="428"/>
      <c r="IUB7" s="428"/>
      <c r="IUC7" s="428"/>
      <c r="IUD7" s="428"/>
      <c r="IUE7" s="428"/>
      <c r="IUF7" s="428"/>
      <c r="IUG7" s="428"/>
      <c r="IUH7" s="428"/>
      <c r="IUI7" s="428"/>
      <c r="IUJ7" s="428"/>
      <c r="IUK7" s="428"/>
      <c r="IUL7" s="428"/>
      <c r="IUM7" s="428"/>
      <c r="IUN7" s="428"/>
      <c r="IUO7" s="428"/>
      <c r="IUP7" s="428"/>
      <c r="IUQ7" s="428"/>
      <c r="IUR7" s="428"/>
      <c r="IUS7" s="428"/>
      <c r="IUT7" s="428"/>
      <c r="IUU7" s="428"/>
      <c r="IUV7" s="428"/>
      <c r="IUW7" s="428"/>
      <c r="IUX7" s="428"/>
      <c r="IUY7" s="428"/>
      <c r="IUZ7" s="428"/>
      <c r="IVA7" s="428"/>
      <c r="IVB7" s="428"/>
      <c r="IVC7" s="428"/>
      <c r="IVD7" s="428"/>
      <c r="IVE7" s="428"/>
      <c r="IVF7" s="428"/>
      <c r="IVG7" s="428"/>
      <c r="IVH7" s="428"/>
      <c r="IVI7" s="428"/>
      <c r="IVJ7" s="428"/>
      <c r="IVK7" s="428"/>
      <c r="IVL7" s="428"/>
      <c r="IVM7" s="428"/>
      <c r="IVN7" s="428"/>
      <c r="IVO7" s="428"/>
      <c r="IVP7" s="428"/>
      <c r="IVQ7" s="428"/>
      <c r="IVR7" s="428"/>
      <c r="IVS7" s="428"/>
      <c r="IVT7" s="428"/>
      <c r="IVU7" s="428"/>
      <c r="IVV7" s="428"/>
      <c r="IVW7" s="428"/>
      <c r="IVX7" s="428"/>
      <c r="IVY7" s="428"/>
      <c r="IVZ7" s="428"/>
      <c r="IWA7" s="428"/>
      <c r="IWB7" s="428"/>
      <c r="IWC7" s="428"/>
      <c r="IWD7" s="428"/>
      <c r="IWE7" s="428"/>
      <c r="IWF7" s="428"/>
      <c r="IWG7" s="428"/>
      <c r="IWH7" s="428"/>
      <c r="IWI7" s="428"/>
      <c r="IWJ7" s="428"/>
      <c r="IWK7" s="428"/>
      <c r="IWL7" s="428"/>
      <c r="IWM7" s="428"/>
      <c r="IWN7" s="428"/>
      <c r="IWO7" s="428"/>
      <c r="IWP7" s="428"/>
      <c r="IWQ7" s="428"/>
      <c r="IWR7" s="428"/>
      <c r="IWS7" s="428"/>
      <c r="IWT7" s="428"/>
      <c r="IWU7" s="428"/>
      <c r="IWV7" s="428"/>
      <c r="IWW7" s="428"/>
      <c r="IWX7" s="428"/>
      <c r="IWY7" s="428"/>
      <c r="IWZ7" s="428"/>
      <c r="IXA7" s="428"/>
      <c r="IXB7" s="428"/>
      <c r="IXC7" s="428"/>
      <c r="IXD7" s="428"/>
      <c r="IXE7" s="428"/>
      <c r="IXF7" s="428"/>
      <c r="IXG7" s="428"/>
      <c r="IXH7" s="428"/>
      <c r="IXI7" s="428"/>
      <c r="IXJ7" s="428"/>
      <c r="IXK7" s="428"/>
      <c r="IXL7" s="428"/>
      <c r="IXM7" s="428"/>
      <c r="IXN7" s="428"/>
      <c r="IXO7" s="428"/>
      <c r="IXP7" s="428"/>
      <c r="IXQ7" s="428"/>
      <c r="IXR7" s="428"/>
      <c r="IXS7" s="428"/>
      <c r="IXT7" s="428"/>
      <c r="IXU7" s="428"/>
      <c r="IXV7" s="428"/>
      <c r="IXW7" s="428"/>
      <c r="IXX7" s="428"/>
      <c r="IXY7" s="428"/>
      <c r="IXZ7" s="428"/>
      <c r="IYA7" s="428"/>
      <c r="IYB7" s="428"/>
      <c r="IYC7" s="428"/>
      <c r="IYD7" s="428"/>
      <c r="IYE7" s="428"/>
      <c r="IYF7" s="428"/>
      <c r="IYG7" s="428"/>
      <c r="IYH7" s="428"/>
      <c r="IYI7" s="428"/>
      <c r="IYJ7" s="428"/>
      <c r="IYK7" s="428"/>
      <c r="IYL7" s="428"/>
      <c r="IYM7" s="428"/>
      <c r="IYN7" s="428"/>
      <c r="IYO7" s="428"/>
      <c r="IYP7" s="428"/>
      <c r="IYQ7" s="428"/>
      <c r="IYR7" s="428"/>
      <c r="IYS7" s="428"/>
      <c r="IYT7" s="428"/>
      <c r="IYU7" s="428"/>
      <c r="IYV7" s="428"/>
      <c r="IYW7" s="428"/>
      <c r="IYX7" s="428"/>
      <c r="IYY7" s="428"/>
      <c r="IYZ7" s="428"/>
      <c r="IZA7" s="428"/>
      <c r="IZB7" s="428"/>
      <c r="IZC7" s="428"/>
      <c r="IZD7" s="428"/>
      <c r="IZE7" s="428"/>
      <c r="IZF7" s="428"/>
      <c r="IZG7" s="428"/>
      <c r="IZH7" s="428"/>
      <c r="IZI7" s="428"/>
      <c r="IZJ7" s="428"/>
      <c r="IZK7" s="428"/>
      <c r="IZL7" s="428"/>
      <c r="IZM7" s="428"/>
      <c r="IZN7" s="428"/>
      <c r="IZO7" s="428"/>
      <c r="IZP7" s="428"/>
      <c r="IZQ7" s="428"/>
      <c r="IZR7" s="428"/>
      <c r="IZS7" s="428"/>
      <c r="IZT7" s="428"/>
      <c r="IZU7" s="428"/>
      <c r="IZV7" s="428"/>
      <c r="IZW7" s="428"/>
      <c r="IZX7" s="428"/>
      <c r="IZY7" s="428"/>
      <c r="IZZ7" s="428"/>
      <c r="JAA7" s="428"/>
      <c r="JAB7" s="428"/>
      <c r="JAC7" s="428"/>
      <c r="JAD7" s="428"/>
      <c r="JAE7" s="428"/>
      <c r="JAF7" s="428"/>
      <c r="JAG7" s="428"/>
      <c r="JAH7" s="428"/>
      <c r="JAI7" s="428"/>
      <c r="JAJ7" s="428"/>
      <c r="JAK7" s="428"/>
      <c r="JAL7" s="428"/>
      <c r="JAM7" s="428"/>
      <c r="JAN7" s="428"/>
      <c r="JAO7" s="428"/>
      <c r="JAP7" s="428"/>
      <c r="JAQ7" s="428"/>
      <c r="JAR7" s="428"/>
      <c r="JAS7" s="428"/>
      <c r="JAT7" s="428"/>
      <c r="JAU7" s="428"/>
      <c r="JAV7" s="428"/>
      <c r="JAW7" s="428"/>
      <c r="JAX7" s="428"/>
      <c r="JAY7" s="428"/>
      <c r="JAZ7" s="428"/>
      <c r="JBA7" s="428"/>
      <c r="JBB7" s="428"/>
      <c r="JBC7" s="428"/>
      <c r="JBD7" s="428"/>
      <c r="JBE7" s="428"/>
      <c r="JBF7" s="428"/>
      <c r="JBG7" s="428"/>
      <c r="JBH7" s="428"/>
      <c r="JBI7" s="428"/>
      <c r="JBJ7" s="428"/>
      <c r="JBK7" s="428"/>
      <c r="JBL7" s="428"/>
      <c r="JBM7" s="428"/>
      <c r="JBN7" s="428"/>
      <c r="JBO7" s="428"/>
      <c r="JBP7" s="428"/>
      <c r="JBQ7" s="428"/>
      <c r="JBR7" s="428"/>
      <c r="JBS7" s="428"/>
      <c r="JBT7" s="428"/>
      <c r="JBU7" s="428"/>
      <c r="JBV7" s="428"/>
      <c r="JBW7" s="428"/>
      <c r="JBX7" s="428"/>
      <c r="JBY7" s="428"/>
      <c r="JBZ7" s="428"/>
      <c r="JCA7" s="428"/>
      <c r="JCB7" s="428"/>
      <c r="JCC7" s="428"/>
      <c r="JCD7" s="428"/>
      <c r="JCE7" s="428"/>
      <c r="JCF7" s="428"/>
      <c r="JCG7" s="428"/>
      <c r="JCH7" s="428"/>
      <c r="JCI7" s="428"/>
      <c r="JCJ7" s="428"/>
      <c r="JCK7" s="428"/>
      <c r="JCL7" s="428"/>
      <c r="JCM7" s="428"/>
      <c r="JCN7" s="428"/>
      <c r="JCO7" s="428"/>
      <c r="JCP7" s="428"/>
      <c r="JCQ7" s="428"/>
      <c r="JCR7" s="428"/>
      <c r="JCS7" s="428"/>
      <c r="JCT7" s="428"/>
      <c r="JCU7" s="428"/>
      <c r="JCV7" s="428"/>
      <c r="JCW7" s="428"/>
      <c r="JCX7" s="428"/>
      <c r="JCY7" s="428"/>
      <c r="JCZ7" s="428"/>
      <c r="JDA7" s="428"/>
      <c r="JDB7" s="428"/>
      <c r="JDC7" s="428"/>
      <c r="JDD7" s="428"/>
      <c r="JDE7" s="428"/>
      <c r="JDF7" s="428"/>
      <c r="JDG7" s="428"/>
      <c r="JDH7" s="428"/>
      <c r="JDI7" s="428"/>
      <c r="JDJ7" s="428"/>
      <c r="JDK7" s="428"/>
      <c r="JDL7" s="428"/>
      <c r="JDM7" s="428"/>
      <c r="JDN7" s="428"/>
      <c r="JDO7" s="428"/>
      <c r="JDP7" s="428"/>
      <c r="JDQ7" s="428"/>
      <c r="JDR7" s="428"/>
      <c r="JDS7" s="428"/>
      <c r="JDT7" s="428"/>
      <c r="JDU7" s="428"/>
      <c r="JDV7" s="428"/>
      <c r="JDW7" s="428"/>
      <c r="JDX7" s="428"/>
      <c r="JDY7" s="428"/>
      <c r="JDZ7" s="428"/>
      <c r="JEA7" s="428"/>
      <c r="JEB7" s="428"/>
      <c r="JEC7" s="428"/>
      <c r="JED7" s="428"/>
      <c r="JEE7" s="428"/>
      <c r="JEF7" s="428"/>
      <c r="JEG7" s="428"/>
      <c r="JEH7" s="428"/>
      <c r="JEI7" s="428"/>
      <c r="JEJ7" s="428"/>
      <c r="JEK7" s="428"/>
      <c r="JEL7" s="428"/>
      <c r="JEM7" s="428"/>
      <c r="JEN7" s="428"/>
      <c r="JEO7" s="428"/>
      <c r="JEP7" s="428"/>
      <c r="JEQ7" s="428"/>
      <c r="JER7" s="428"/>
      <c r="JES7" s="428"/>
      <c r="JET7" s="428"/>
      <c r="JEU7" s="428"/>
      <c r="JEV7" s="428"/>
      <c r="JEW7" s="428"/>
      <c r="JEX7" s="428"/>
      <c r="JEY7" s="428"/>
      <c r="JEZ7" s="428"/>
      <c r="JFA7" s="428"/>
      <c r="JFB7" s="428"/>
      <c r="JFC7" s="428"/>
      <c r="JFD7" s="428"/>
      <c r="JFE7" s="428"/>
      <c r="JFF7" s="428"/>
      <c r="JFG7" s="428"/>
      <c r="JFH7" s="428"/>
      <c r="JFI7" s="428"/>
      <c r="JFJ7" s="428"/>
      <c r="JFK7" s="428"/>
      <c r="JFL7" s="428"/>
      <c r="JFM7" s="428"/>
      <c r="JFN7" s="428"/>
      <c r="JFO7" s="428"/>
      <c r="JFP7" s="428"/>
      <c r="JFQ7" s="428"/>
      <c r="JFR7" s="428"/>
      <c r="JFS7" s="428"/>
      <c r="JFT7" s="428"/>
      <c r="JFU7" s="428"/>
      <c r="JFV7" s="428"/>
      <c r="JFW7" s="428"/>
      <c r="JFX7" s="428"/>
      <c r="JFY7" s="428"/>
      <c r="JFZ7" s="428"/>
      <c r="JGA7" s="428"/>
      <c r="JGB7" s="428"/>
      <c r="JGC7" s="428"/>
      <c r="JGD7" s="428"/>
      <c r="JGE7" s="428"/>
      <c r="JGF7" s="428"/>
      <c r="JGG7" s="428"/>
      <c r="JGH7" s="428"/>
      <c r="JGI7" s="428"/>
      <c r="JGJ7" s="428"/>
      <c r="JGK7" s="428"/>
      <c r="JGL7" s="428"/>
      <c r="JGM7" s="428"/>
      <c r="JGN7" s="428"/>
      <c r="JGO7" s="428"/>
      <c r="JGP7" s="428"/>
      <c r="JGQ7" s="428"/>
      <c r="JGR7" s="428"/>
      <c r="JGS7" s="428"/>
      <c r="JGT7" s="428"/>
      <c r="JGU7" s="428"/>
      <c r="JGV7" s="428"/>
      <c r="JGW7" s="428"/>
      <c r="JGX7" s="428"/>
      <c r="JGY7" s="428"/>
      <c r="JGZ7" s="428"/>
      <c r="JHA7" s="428"/>
      <c r="JHB7" s="428"/>
      <c r="JHC7" s="428"/>
      <c r="JHD7" s="428"/>
      <c r="JHE7" s="428"/>
      <c r="JHF7" s="428"/>
      <c r="JHG7" s="428"/>
      <c r="JHH7" s="428"/>
      <c r="JHI7" s="428"/>
      <c r="JHJ7" s="428"/>
      <c r="JHK7" s="428"/>
      <c r="JHL7" s="428"/>
      <c r="JHM7" s="428"/>
      <c r="JHN7" s="428"/>
      <c r="JHO7" s="428"/>
      <c r="JHP7" s="428"/>
      <c r="JHQ7" s="428"/>
      <c r="JHR7" s="428"/>
      <c r="JHS7" s="428"/>
      <c r="JHT7" s="428"/>
      <c r="JHU7" s="428"/>
      <c r="JHV7" s="428"/>
      <c r="JHW7" s="428"/>
      <c r="JHX7" s="428"/>
      <c r="JHY7" s="428"/>
      <c r="JHZ7" s="428"/>
      <c r="JIA7" s="428"/>
      <c r="JIB7" s="428"/>
      <c r="JIC7" s="428"/>
      <c r="JID7" s="428"/>
      <c r="JIE7" s="428"/>
      <c r="JIF7" s="428"/>
      <c r="JIG7" s="428"/>
      <c r="JIH7" s="428"/>
      <c r="JII7" s="428"/>
      <c r="JIJ7" s="428"/>
      <c r="JIK7" s="428"/>
      <c r="JIL7" s="428"/>
      <c r="JIM7" s="428"/>
      <c r="JIN7" s="428"/>
      <c r="JIO7" s="428"/>
      <c r="JIP7" s="428"/>
      <c r="JIQ7" s="428"/>
      <c r="JIR7" s="428"/>
      <c r="JIS7" s="428"/>
      <c r="JIT7" s="428"/>
      <c r="JIU7" s="428"/>
      <c r="JIV7" s="428"/>
      <c r="JIW7" s="428"/>
      <c r="JIX7" s="428"/>
      <c r="JIY7" s="428"/>
      <c r="JIZ7" s="428"/>
      <c r="JJA7" s="428"/>
      <c r="JJB7" s="428"/>
      <c r="JJC7" s="428"/>
      <c r="JJD7" s="428"/>
      <c r="JJE7" s="428"/>
      <c r="JJF7" s="428"/>
      <c r="JJG7" s="428"/>
      <c r="JJH7" s="428"/>
      <c r="JJI7" s="428"/>
      <c r="JJJ7" s="428"/>
      <c r="JJK7" s="428"/>
      <c r="JJL7" s="428"/>
      <c r="JJM7" s="428"/>
      <c r="JJN7" s="428"/>
      <c r="JJO7" s="428"/>
      <c r="JJP7" s="428"/>
      <c r="JJQ7" s="428"/>
      <c r="JJR7" s="428"/>
      <c r="JJS7" s="428"/>
      <c r="JJT7" s="428"/>
      <c r="JJU7" s="428"/>
      <c r="JJV7" s="428"/>
      <c r="JJW7" s="428"/>
      <c r="JJX7" s="428"/>
      <c r="JJY7" s="428"/>
      <c r="JJZ7" s="428"/>
      <c r="JKA7" s="428"/>
      <c r="JKB7" s="428"/>
      <c r="JKC7" s="428"/>
      <c r="JKD7" s="428"/>
      <c r="JKE7" s="428"/>
      <c r="JKF7" s="428"/>
      <c r="JKG7" s="428"/>
      <c r="JKH7" s="428"/>
      <c r="JKI7" s="428"/>
      <c r="JKJ7" s="428"/>
      <c r="JKK7" s="428"/>
      <c r="JKL7" s="428"/>
      <c r="JKM7" s="428"/>
      <c r="JKN7" s="428"/>
      <c r="JKO7" s="428"/>
      <c r="JKP7" s="428"/>
      <c r="JKQ7" s="428"/>
      <c r="JKR7" s="428"/>
      <c r="JKS7" s="428"/>
      <c r="JKT7" s="428"/>
      <c r="JKU7" s="428"/>
      <c r="JKV7" s="428"/>
      <c r="JKW7" s="428"/>
      <c r="JKX7" s="428"/>
      <c r="JKY7" s="428"/>
      <c r="JKZ7" s="428"/>
      <c r="JLA7" s="428"/>
      <c r="JLB7" s="428"/>
      <c r="JLC7" s="428"/>
      <c r="JLD7" s="428"/>
      <c r="JLE7" s="428"/>
      <c r="JLF7" s="428"/>
      <c r="JLG7" s="428"/>
      <c r="JLH7" s="428"/>
      <c r="JLI7" s="428"/>
      <c r="JLJ7" s="428"/>
      <c r="JLK7" s="428"/>
      <c r="JLL7" s="428"/>
      <c r="JLM7" s="428"/>
      <c r="JLN7" s="428"/>
      <c r="JLO7" s="428"/>
      <c r="JLP7" s="428"/>
      <c r="JLQ7" s="428"/>
      <c r="JLR7" s="428"/>
      <c r="JLS7" s="428"/>
      <c r="JLT7" s="428"/>
      <c r="JLU7" s="428"/>
      <c r="JLV7" s="428"/>
      <c r="JLW7" s="428"/>
      <c r="JLX7" s="428"/>
      <c r="JLY7" s="428"/>
      <c r="JLZ7" s="428"/>
      <c r="JMA7" s="428"/>
      <c r="JMB7" s="428"/>
      <c r="JMC7" s="428"/>
      <c r="JMD7" s="428"/>
      <c r="JME7" s="428"/>
      <c r="JMF7" s="428"/>
      <c r="JMG7" s="428"/>
      <c r="JMH7" s="428"/>
      <c r="JMI7" s="428"/>
      <c r="JMJ7" s="428"/>
      <c r="JMK7" s="428"/>
      <c r="JML7" s="428"/>
      <c r="JMM7" s="428"/>
      <c r="JMN7" s="428"/>
      <c r="JMO7" s="428"/>
      <c r="JMP7" s="428"/>
      <c r="JMQ7" s="428"/>
      <c r="JMR7" s="428"/>
      <c r="JMS7" s="428"/>
      <c r="JMT7" s="428"/>
      <c r="JMU7" s="428"/>
      <c r="JMV7" s="428"/>
      <c r="JMW7" s="428"/>
      <c r="JMX7" s="428"/>
      <c r="JMY7" s="428"/>
      <c r="JMZ7" s="428"/>
      <c r="JNA7" s="428"/>
      <c r="JNB7" s="428"/>
      <c r="JNC7" s="428"/>
      <c r="JND7" s="428"/>
      <c r="JNE7" s="428"/>
      <c r="JNF7" s="428"/>
      <c r="JNG7" s="428"/>
      <c r="JNH7" s="428"/>
      <c r="JNI7" s="428"/>
      <c r="JNJ7" s="428"/>
      <c r="JNK7" s="428"/>
      <c r="JNL7" s="428"/>
      <c r="JNM7" s="428"/>
      <c r="JNN7" s="428"/>
      <c r="JNO7" s="428"/>
      <c r="JNP7" s="428"/>
      <c r="JNQ7" s="428"/>
      <c r="JNR7" s="428"/>
      <c r="JNS7" s="428"/>
      <c r="JNT7" s="428"/>
      <c r="JNU7" s="428"/>
      <c r="JNV7" s="428"/>
      <c r="JNW7" s="428"/>
      <c r="JNX7" s="428"/>
      <c r="JNY7" s="428"/>
      <c r="JNZ7" s="428"/>
      <c r="JOA7" s="428"/>
      <c r="JOB7" s="428"/>
      <c r="JOC7" s="428"/>
      <c r="JOD7" s="428"/>
      <c r="JOE7" s="428"/>
      <c r="JOF7" s="428"/>
      <c r="JOG7" s="428"/>
      <c r="JOH7" s="428"/>
      <c r="JOI7" s="428"/>
      <c r="JOJ7" s="428"/>
      <c r="JOK7" s="428"/>
      <c r="JOL7" s="428"/>
      <c r="JOM7" s="428"/>
      <c r="JON7" s="428"/>
      <c r="JOO7" s="428"/>
      <c r="JOP7" s="428"/>
      <c r="JOQ7" s="428"/>
      <c r="JOR7" s="428"/>
      <c r="JOS7" s="428"/>
      <c r="JOT7" s="428"/>
      <c r="JOU7" s="428"/>
      <c r="JOV7" s="428"/>
      <c r="JOW7" s="428"/>
      <c r="JOX7" s="428"/>
      <c r="JOY7" s="428"/>
      <c r="JOZ7" s="428"/>
      <c r="JPA7" s="428"/>
      <c r="JPB7" s="428"/>
      <c r="JPC7" s="428"/>
      <c r="JPD7" s="428"/>
      <c r="JPE7" s="428"/>
      <c r="JPF7" s="428"/>
      <c r="JPG7" s="428"/>
      <c r="JPH7" s="428"/>
      <c r="JPI7" s="428"/>
      <c r="JPJ7" s="428"/>
      <c r="JPK7" s="428"/>
      <c r="JPL7" s="428"/>
      <c r="JPM7" s="428"/>
      <c r="JPN7" s="428"/>
      <c r="JPO7" s="428"/>
      <c r="JPP7" s="428"/>
      <c r="JPQ7" s="428"/>
      <c r="JPR7" s="428"/>
      <c r="JPS7" s="428"/>
      <c r="JPT7" s="428"/>
      <c r="JPU7" s="428"/>
      <c r="JPV7" s="428"/>
      <c r="JPW7" s="428"/>
      <c r="JPX7" s="428"/>
      <c r="JPY7" s="428"/>
      <c r="JPZ7" s="428"/>
      <c r="JQA7" s="428"/>
      <c r="JQB7" s="428"/>
      <c r="JQC7" s="428"/>
      <c r="JQD7" s="428"/>
      <c r="JQE7" s="428"/>
      <c r="JQF7" s="428"/>
      <c r="JQG7" s="428"/>
      <c r="JQH7" s="428"/>
      <c r="JQI7" s="428"/>
      <c r="JQJ7" s="428"/>
      <c r="JQK7" s="428"/>
      <c r="JQL7" s="428"/>
      <c r="JQM7" s="428"/>
      <c r="JQN7" s="428"/>
      <c r="JQO7" s="428"/>
      <c r="JQP7" s="428"/>
      <c r="JQQ7" s="428"/>
      <c r="JQR7" s="428"/>
      <c r="JQS7" s="428"/>
      <c r="JQT7" s="428"/>
      <c r="JQU7" s="428"/>
      <c r="JQV7" s="428"/>
      <c r="JQW7" s="428"/>
      <c r="JQX7" s="428"/>
      <c r="JQY7" s="428"/>
      <c r="JQZ7" s="428"/>
      <c r="JRA7" s="428"/>
      <c r="JRB7" s="428"/>
      <c r="JRC7" s="428"/>
      <c r="JRD7" s="428"/>
      <c r="JRE7" s="428"/>
      <c r="JRF7" s="428"/>
      <c r="JRG7" s="428"/>
      <c r="JRH7" s="428"/>
      <c r="JRI7" s="428"/>
      <c r="JRJ7" s="428"/>
      <c r="JRK7" s="428"/>
      <c r="JRL7" s="428"/>
      <c r="JRM7" s="428"/>
      <c r="JRN7" s="428"/>
      <c r="JRO7" s="428"/>
      <c r="JRP7" s="428"/>
      <c r="JRQ7" s="428"/>
      <c r="JRR7" s="428"/>
      <c r="JRS7" s="428"/>
      <c r="JRT7" s="428"/>
      <c r="JRU7" s="428"/>
      <c r="JRV7" s="428"/>
      <c r="JRW7" s="428"/>
      <c r="JRX7" s="428"/>
      <c r="JRY7" s="428"/>
      <c r="JRZ7" s="428"/>
      <c r="JSA7" s="428"/>
      <c r="JSB7" s="428"/>
      <c r="JSC7" s="428"/>
      <c r="JSD7" s="428"/>
      <c r="JSE7" s="428"/>
      <c r="JSF7" s="428"/>
      <c r="JSG7" s="428"/>
      <c r="JSH7" s="428"/>
      <c r="JSI7" s="428"/>
      <c r="JSJ7" s="428"/>
      <c r="JSK7" s="428"/>
      <c r="JSL7" s="428"/>
      <c r="JSM7" s="428"/>
      <c r="JSN7" s="428"/>
      <c r="JSO7" s="428"/>
      <c r="JSP7" s="428"/>
      <c r="JSQ7" s="428"/>
      <c r="JSR7" s="428"/>
      <c r="JSS7" s="428"/>
      <c r="JST7" s="428"/>
      <c r="JSU7" s="428"/>
      <c r="JSV7" s="428"/>
      <c r="JSW7" s="428"/>
      <c r="JSX7" s="428"/>
      <c r="JSY7" s="428"/>
      <c r="JSZ7" s="428"/>
      <c r="JTA7" s="428"/>
      <c r="JTB7" s="428"/>
      <c r="JTC7" s="428"/>
      <c r="JTD7" s="428"/>
      <c r="JTE7" s="428"/>
      <c r="JTF7" s="428"/>
      <c r="JTG7" s="428"/>
      <c r="JTH7" s="428"/>
      <c r="JTI7" s="428"/>
      <c r="JTJ7" s="428"/>
      <c r="JTK7" s="428"/>
      <c r="JTL7" s="428"/>
      <c r="JTM7" s="428"/>
      <c r="JTN7" s="428"/>
      <c r="JTO7" s="428"/>
      <c r="JTP7" s="428"/>
      <c r="JTQ7" s="428"/>
      <c r="JTR7" s="428"/>
      <c r="JTS7" s="428"/>
      <c r="JTT7" s="428"/>
      <c r="JTU7" s="428"/>
      <c r="JTV7" s="428"/>
      <c r="JTW7" s="428"/>
      <c r="JTX7" s="428"/>
      <c r="JTY7" s="428"/>
      <c r="JTZ7" s="428"/>
      <c r="JUA7" s="428"/>
      <c r="JUB7" s="428"/>
      <c r="JUC7" s="428"/>
      <c r="JUD7" s="428"/>
      <c r="JUE7" s="428"/>
      <c r="JUF7" s="428"/>
      <c r="JUG7" s="428"/>
      <c r="JUH7" s="428"/>
      <c r="JUI7" s="428"/>
      <c r="JUJ7" s="428"/>
      <c r="JUK7" s="428"/>
      <c r="JUL7" s="428"/>
      <c r="JUM7" s="428"/>
      <c r="JUN7" s="428"/>
      <c r="JUO7" s="428"/>
      <c r="JUP7" s="428"/>
      <c r="JUQ7" s="428"/>
      <c r="JUR7" s="428"/>
      <c r="JUS7" s="428"/>
      <c r="JUT7" s="428"/>
      <c r="JUU7" s="428"/>
      <c r="JUV7" s="428"/>
      <c r="JUW7" s="428"/>
      <c r="JUX7" s="428"/>
      <c r="JUY7" s="428"/>
      <c r="JUZ7" s="428"/>
      <c r="JVA7" s="428"/>
      <c r="JVB7" s="428"/>
      <c r="JVC7" s="428"/>
      <c r="JVD7" s="428"/>
      <c r="JVE7" s="428"/>
      <c r="JVF7" s="428"/>
      <c r="JVG7" s="428"/>
      <c r="JVH7" s="428"/>
      <c r="JVI7" s="428"/>
      <c r="JVJ7" s="428"/>
      <c r="JVK7" s="428"/>
      <c r="JVL7" s="428"/>
      <c r="JVM7" s="428"/>
      <c r="JVN7" s="428"/>
      <c r="JVO7" s="428"/>
      <c r="JVP7" s="428"/>
      <c r="JVQ7" s="428"/>
      <c r="JVR7" s="428"/>
      <c r="JVS7" s="428"/>
      <c r="JVT7" s="428"/>
      <c r="JVU7" s="428"/>
      <c r="JVV7" s="428"/>
      <c r="JVW7" s="428"/>
      <c r="JVX7" s="428"/>
      <c r="JVY7" s="428"/>
      <c r="JVZ7" s="428"/>
      <c r="JWA7" s="428"/>
      <c r="JWB7" s="428"/>
      <c r="JWC7" s="428"/>
      <c r="JWD7" s="428"/>
      <c r="JWE7" s="428"/>
      <c r="JWF7" s="428"/>
      <c r="JWG7" s="428"/>
      <c r="JWH7" s="428"/>
      <c r="JWI7" s="428"/>
      <c r="JWJ7" s="428"/>
      <c r="JWK7" s="428"/>
      <c r="JWL7" s="428"/>
      <c r="JWM7" s="428"/>
      <c r="JWN7" s="428"/>
      <c r="JWO7" s="428"/>
      <c r="JWP7" s="428"/>
      <c r="JWQ7" s="428"/>
      <c r="JWR7" s="428"/>
      <c r="JWS7" s="428"/>
      <c r="JWT7" s="428"/>
      <c r="JWU7" s="428"/>
      <c r="JWV7" s="428"/>
      <c r="JWW7" s="428"/>
      <c r="JWX7" s="428"/>
      <c r="JWY7" s="428"/>
      <c r="JWZ7" s="428"/>
      <c r="JXA7" s="428"/>
      <c r="JXB7" s="428"/>
      <c r="JXC7" s="428"/>
      <c r="JXD7" s="428"/>
      <c r="JXE7" s="428"/>
      <c r="JXF7" s="428"/>
      <c r="JXG7" s="428"/>
      <c r="JXH7" s="428"/>
      <c r="JXI7" s="428"/>
      <c r="JXJ7" s="428"/>
      <c r="JXK7" s="428"/>
      <c r="JXL7" s="428"/>
      <c r="JXM7" s="428"/>
      <c r="JXN7" s="428"/>
      <c r="JXO7" s="428"/>
      <c r="JXP7" s="428"/>
      <c r="JXQ7" s="428"/>
      <c r="JXR7" s="428"/>
      <c r="JXS7" s="428"/>
      <c r="JXT7" s="428"/>
      <c r="JXU7" s="428"/>
      <c r="JXV7" s="428"/>
      <c r="JXW7" s="428"/>
      <c r="JXX7" s="428"/>
      <c r="JXY7" s="428"/>
      <c r="JXZ7" s="428"/>
      <c r="JYA7" s="428"/>
      <c r="JYB7" s="428"/>
      <c r="JYC7" s="428"/>
      <c r="JYD7" s="428"/>
      <c r="JYE7" s="428"/>
      <c r="JYF7" s="428"/>
      <c r="JYG7" s="428"/>
      <c r="JYH7" s="428"/>
      <c r="JYI7" s="428"/>
      <c r="JYJ7" s="428"/>
      <c r="JYK7" s="428"/>
      <c r="JYL7" s="428"/>
      <c r="JYM7" s="428"/>
      <c r="JYN7" s="428"/>
      <c r="JYO7" s="428"/>
      <c r="JYP7" s="428"/>
      <c r="JYQ7" s="428"/>
      <c r="JYR7" s="428"/>
      <c r="JYS7" s="428"/>
      <c r="JYT7" s="428"/>
      <c r="JYU7" s="428"/>
      <c r="JYV7" s="428"/>
      <c r="JYW7" s="428"/>
      <c r="JYX7" s="428"/>
      <c r="JYY7" s="428"/>
      <c r="JYZ7" s="428"/>
      <c r="JZA7" s="428"/>
      <c r="JZB7" s="428"/>
      <c r="JZC7" s="428"/>
      <c r="JZD7" s="428"/>
      <c r="JZE7" s="428"/>
      <c r="JZF7" s="428"/>
      <c r="JZG7" s="428"/>
      <c r="JZH7" s="428"/>
      <c r="JZI7" s="428"/>
      <c r="JZJ7" s="428"/>
      <c r="JZK7" s="428"/>
      <c r="JZL7" s="428"/>
      <c r="JZM7" s="428"/>
      <c r="JZN7" s="428"/>
      <c r="JZO7" s="428"/>
      <c r="JZP7" s="428"/>
      <c r="JZQ7" s="428"/>
      <c r="JZR7" s="428"/>
      <c r="JZS7" s="428"/>
      <c r="JZT7" s="428"/>
      <c r="JZU7" s="428"/>
      <c r="JZV7" s="428"/>
      <c r="JZW7" s="428"/>
      <c r="JZX7" s="428"/>
      <c r="JZY7" s="428"/>
      <c r="JZZ7" s="428"/>
      <c r="KAA7" s="428"/>
      <c r="KAB7" s="428"/>
      <c r="KAC7" s="428"/>
      <c r="KAD7" s="428"/>
      <c r="KAE7" s="428"/>
      <c r="KAF7" s="428"/>
      <c r="KAG7" s="428"/>
      <c r="KAH7" s="428"/>
      <c r="KAI7" s="428"/>
      <c r="KAJ7" s="428"/>
      <c r="KAK7" s="428"/>
      <c r="KAL7" s="428"/>
      <c r="KAM7" s="428"/>
      <c r="KAN7" s="428"/>
      <c r="KAO7" s="428"/>
      <c r="KAP7" s="428"/>
      <c r="KAQ7" s="428"/>
      <c r="KAR7" s="428"/>
      <c r="KAS7" s="428"/>
      <c r="KAT7" s="428"/>
      <c r="KAU7" s="428"/>
      <c r="KAV7" s="428"/>
      <c r="KAW7" s="428"/>
      <c r="KAX7" s="428"/>
      <c r="KAY7" s="428"/>
      <c r="KAZ7" s="428"/>
      <c r="KBA7" s="428"/>
      <c r="KBB7" s="428"/>
      <c r="KBC7" s="428"/>
      <c r="KBD7" s="428"/>
      <c r="KBE7" s="428"/>
      <c r="KBF7" s="428"/>
      <c r="KBG7" s="428"/>
      <c r="KBH7" s="428"/>
      <c r="KBI7" s="428"/>
      <c r="KBJ7" s="428"/>
      <c r="KBK7" s="428"/>
      <c r="KBL7" s="428"/>
      <c r="KBM7" s="428"/>
      <c r="KBN7" s="428"/>
      <c r="KBO7" s="428"/>
      <c r="KBP7" s="428"/>
      <c r="KBQ7" s="428"/>
      <c r="KBR7" s="428"/>
      <c r="KBS7" s="428"/>
      <c r="KBT7" s="428"/>
      <c r="KBU7" s="428"/>
      <c r="KBV7" s="428"/>
      <c r="KBW7" s="428"/>
      <c r="KBX7" s="428"/>
      <c r="KBY7" s="428"/>
      <c r="KBZ7" s="428"/>
      <c r="KCA7" s="428"/>
      <c r="KCB7" s="428"/>
      <c r="KCC7" s="428"/>
      <c r="KCD7" s="428"/>
      <c r="KCE7" s="428"/>
      <c r="KCF7" s="428"/>
      <c r="KCG7" s="428"/>
      <c r="KCH7" s="428"/>
      <c r="KCI7" s="428"/>
      <c r="KCJ7" s="428"/>
      <c r="KCK7" s="428"/>
      <c r="KCL7" s="428"/>
      <c r="KCM7" s="428"/>
      <c r="KCN7" s="428"/>
      <c r="KCO7" s="428"/>
      <c r="KCP7" s="428"/>
      <c r="KCQ7" s="428"/>
      <c r="KCR7" s="428"/>
      <c r="KCS7" s="428"/>
      <c r="KCT7" s="428"/>
      <c r="KCU7" s="428"/>
      <c r="KCV7" s="428"/>
      <c r="KCW7" s="428"/>
      <c r="KCX7" s="428"/>
      <c r="KCY7" s="428"/>
      <c r="KCZ7" s="428"/>
      <c r="KDA7" s="428"/>
      <c r="KDB7" s="428"/>
      <c r="KDC7" s="428"/>
      <c r="KDD7" s="428"/>
      <c r="KDE7" s="428"/>
      <c r="KDF7" s="428"/>
      <c r="KDG7" s="428"/>
      <c r="KDH7" s="428"/>
      <c r="KDI7" s="428"/>
      <c r="KDJ7" s="428"/>
      <c r="KDK7" s="428"/>
      <c r="KDL7" s="428"/>
      <c r="KDM7" s="428"/>
      <c r="KDN7" s="428"/>
      <c r="KDO7" s="428"/>
      <c r="KDP7" s="428"/>
      <c r="KDQ7" s="428"/>
      <c r="KDR7" s="428"/>
      <c r="KDS7" s="428"/>
      <c r="KDT7" s="428"/>
      <c r="KDU7" s="428"/>
      <c r="KDV7" s="428"/>
      <c r="KDW7" s="428"/>
      <c r="KDX7" s="428"/>
      <c r="KDY7" s="428"/>
      <c r="KDZ7" s="428"/>
      <c r="KEA7" s="428"/>
      <c r="KEB7" s="428"/>
      <c r="KEC7" s="428"/>
      <c r="KED7" s="428"/>
      <c r="KEE7" s="428"/>
      <c r="KEF7" s="428"/>
      <c r="KEG7" s="428"/>
      <c r="KEH7" s="428"/>
      <c r="KEI7" s="428"/>
      <c r="KEJ7" s="428"/>
      <c r="KEK7" s="428"/>
      <c r="KEL7" s="428"/>
      <c r="KEM7" s="428"/>
      <c r="KEN7" s="428"/>
      <c r="KEO7" s="428"/>
      <c r="KEP7" s="428"/>
      <c r="KEQ7" s="428"/>
      <c r="KER7" s="428"/>
      <c r="KES7" s="428"/>
      <c r="KET7" s="428"/>
      <c r="KEU7" s="428"/>
      <c r="KEV7" s="428"/>
      <c r="KEW7" s="428"/>
      <c r="KEX7" s="428"/>
      <c r="KEY7" s="428"/>
      <c r="KEZ7" s="428"/>
      <c r="KFA7" s="428"/>
      <c r="KFB7" s="428"/>
      <c r="KFC7" s="428"/>
      <c r="KFD7" s="428"/>
      <c r="KFE7" s="428"/>
      <c r="KFF7" s="428"/>
      <c r="KFG7" s="428"/>
      <c r="KFH7" s="428"/>
      <c r="KFI7" s="428"/>
      <c r="KFJ7" s="428"/>
      <c r="KFK7" s="428"/>
      <c r="KFL7" s="428"/>
      <c r="KFM7" s="428"/>
      <c r="KFN7" s="428"/>
      <c r="KFO7" s="428"/>
      <c r="KFP7" s="428"/>
      <c r="KFQ7" s="428"/>
      <c r="KFR7" s="428"/>
      <c r="KFS7" s="428"/>
      <c r="KFT7" s="428"/>
      <c r="KFU7" s="428"/>
      <c r="KFV7" s="428"/>
      <c r="KFW7" s="428"/>
      <c r="KFX7" s="428"/>
      <c r="KFY7" s="428"/>
      <c r="KFZ7" s="428"/>
      <c r="KGA7" s="428"/>
      <c r="KGB7" s="428"/>
      <c r="KGC7" s="428"/>
      <c r="KGD7" s="428"/>
      <c r="KGE7" s="428"/>
      <c r="KGF7" s="428"/>
      <c r="KGG7" s="428"/>
      <c r="KGH7" s="428"/>
      <c r="KGI7" s="428"/>
      <c r="KGJ7" s="428"/>
      <c r="KGK7" s="428"/>
      <c r="KGL7" s="428"/>
      <c r="KGM7" s="428"/>
      <c r="KGN7" s="428"/>
      <c r="KGO7" s="428"/>
      <c r="KGP7" s="428"/>
      <c r="KGQ7" s="428"/>
      <c r="KGR7" s="428"/>
      <c r="KGS7" s="428"/>
      <c r="KGT7" s="428"/>
      <c r="KGU7" s="428"/>
      <c r="KGV7" s="428"/>
      <c r="KGW7" s="428"/>
      <c r="KGX7" s="428"/>
      <c r="KGY7" s="428"/>
      <c r="KGZ7" s="428"/>
      <c r="KHA7" s="428"/>
      <c r="KHB7" s="428"/>
      <c r="KHC7" s="428"/>
      <c r="KHD7" s="428"/>
      <c r="KHE7" s="428"/>
      <c r="KHF7" s="428"/>
      <c r="KHG7" s="428"/>
      <c r="KHH7" s="428"/>
      <c r="KHI7" s="428"/>
      <c r="KHJ7" s="428"/>
      <c r="KHK7" s="428"/>
      <c r="KHL7" s="428"/>
      <c r="KHM7" s="428"/>
      <c r="KHN7" s="428"/>
      <c r="KHO7" s="428"/>
      <c r="KHP7" s="428"/>
      <c r="KHQ7" s="428"/>
      <c r="KHR7" s="428"/>
      <c r="KHS7" s="428"/>
      <c r="KHT7" s="428"/>
      <c r="KHU7" s="428"/>
      <c r="KHV7" s="428"/>
      <c r="KHW7" s="428"/>
      <c r="KHX7" s="428"/>
      <c r="KHY7" s="428"/>
      <c r="KHZ7" s="428"/>
      <c r="KIA7" s="428"/>
      <c r="KIB7" s="428"/>
      <c r="KIC7" s="428"/>
      <c r="KID7" s="428"/>
      <c r="KIE7" s="428"/>
      <c r="KIF7" s="428"/>
      <c r="KIG7" s="428"/>
      <c r="KIH7" s="428"/>
      <c r="KII7" s="428"/>
      <c r="KIJ7" s="428"/>
      <c r="KIK7" s="428"/>
      <c r="KIL7" s="428"/>
      <c r="KIM7" s="428"/>
      <c r="KIN7" s="428"/>
      <c r="KIO7" s="428"/>
      <c r="KIP7" s="428"/>
      <c r="KIQ7" s="428"/>
      <c r="KIR7" s="428"/>
      <c r="KIS7" s="428"/>
      <c r="KIT7" s="428"/>
      <c r="KIU7" s="428"/>
      <c r="KIV7" s="428"/>
      <c r="KIW7" s="428"/>
      <c r="KIX7" s="428"/>
      <c r="KIY7" s="428"/>
      <c r="KIZ7" s="428"/>
      <c r="KJA7" s="428"/>
      <c r="KJB7" s="428"/>
      <c r="KJC7" s="428"/>
      <c r="KJD7" s="428"/>
      <c r="KJE7" s="428"/>
      <c r="KJF7" s="428"/>
      <c r="KJG7" s="428"/>
      <c r="KJH7" s="428"/>
      <c r="KJI7" s="428"/>
      <c r="KJJ7" s="428"/>
      <c r="KJK7" s="428"/>
      <c r="KJL7" s="428"/>
      <c r="KJM7" s="428"/>
      <c r="KJN7" s="428"/>
      <c r="KJO7" s="428"/>
      <c r="KJP7" s="428"/>
      <c r="KJQ7" s="428"/>
      <c r="KJR7" s="428"/>
      <c r="KJS7" s="428"/>
      <c r="KJT7" s="428"/>
      <c r="KJU7" s="428"/>
      <c r="KJV7" s="428"/>
      <c r="KJW7" s="428"/>
      <c r="KJX7" s="428"/>
      <c r="KJY7" s="428"/>
      <c r="KJZ7" s="428"/>
      <c r="KKA7" s="428"/>
      <c r="KKB7" s="428"/>
      <c r="KKC7" s="428"/>
      <c r="KKD7" s="428"/>
      <c r="KKE7" s="428"/>
      <c r="KKF7" s="428"/>
      <c r="KKG7" s="428"/>
      <c r="KKH7" s="428"/>
      <c r="KKI7" s="428"/>
      <c r="KKJ7" s="428"/>
      <c r="KKK7" s="428"/>
      <c r="KKL7" s="428"/>
      <c r="KKM7" s="428"/>
      <c r="KKN7" s="428"/>
      <c r="KKO7" s="428"/>
      <c r="KKP7" s="428"/>
      <c r="KKQ7" s="428"/>
      <c r="KKR7" s="428"/>
      <c r="KKS7" s="428"/>
      <c r="KKT7" s="428"/>
      <c r="KKU7" s="428"/>
      <c r="KKV7" s="428"/>
      <c r="KKW7" s="428"/>
      <c r="KKX7" s="428"/>
      <c r="KKY7" s="428"/>
      <c r="KKZ7" s="428"/>
      <c r="KLA7" s="428"/>
      <c r="KLB7" s="428"/>
      <c r="KLC7" s="428"/>
      <c r="KLD7" s="428"/>
      <c r="KLE7" s="428"/>
      <c r="KLF7" s="428"/>
      <c r="KLG7" s="428"/>
      <c r="KLH7" s="428"/>
      <c r="KLI7" s="428"/>
      <c r="KLJ7" s="428"/>
      <c r="KLK7" s="428"/>
      <c r="KLL7" s="428"/>
      <c r="KLM7" s="428"/>
      <c r="KLN7" s="428"/>
      <c r="KLO7" s="428"/>
      <c r="KLP7" s="428"/>
      <c r="KLQ7" s="428"/>
      <c r="KLR7" s="428"/>
      <c r="KLS7" s="428"/>
      <c r="KLT7" s="428"/>
      <c r="KLU7" s="428"/>
      <c r="KLV7" s="428"/>
      <c r="KLW7" s="428"/>
      <c r="KLX7" s="428"/>
      <c r="KLY7" s="428"/>
      <c r="KLZ7" s="428"/>
      <c r="KMA7" s="428"/>
      <c r="KMB7" s="428"/>
      <c r="KMC7" s="428"/>
      <c r="KMD7" s="428"/>
      <c r="KME7" s="428"/>
      <c r="KMF7" s="428"/>
      <c r="KMG7" s="428"/>
      <c r="KMH7" s="428"/>
      <c r="KMI7" s="428"/>
      <c r="KMJ7" s="428"/>
      <c r="KMK7" s="428"/>
      <c r="KML7" s="428"/>
      <c r="KMM7" s="428"/>
      <c r="KMN7" s="428"/>
      <c r="KMO7" s="428"/>
      <c r="KMP7" s="428"/>
      <c r="KMQ7" s="428"/>
      <c r="KMR7" s="428"/>
      <c r="KMS7" s="428"/>
      <c r="KMT7" s="428"/>
      <c r="KMU7" s="428"/>
      <c r="KMV7" s="428"/>
      <c r="KMW7" s="428"/>
      <c r="KMX7" s="428"/>
      <c r="KMY7" s="428"/>
      <c r="KMZ7" s="428"/>
      <c r="KNA7" s="428"/>
      <c r="KNB7" s="428"/>
      <c r="KNC7" s="428"/>
      <c r="KND7" s="428"/>
      <c r="KNE7" s="428"/>
      <c r="KNF7" s="428"/>
      <c r="KNG7" s="428"/>
      <c r="KNH7" s="428"/>
      <c r="KNI7" s="428"/>
      <c r="KNJ7" s="428"/>
      <c r="KNK7" s="428"/>
      <c r="KNL7" s="428"/>
      <c r="KNM7" s="428"/>
      <c r="KNN7" s="428"/>
      <c r="KNO7" s="428"/>
      <c r="KNP7" s="428"/>
      <c r="KNQ7" s="428"/>
      <c r="KNR7" s="428"/>
      <c r="KNS7" s="428"/>
      <c r="KNT7" s="428"/>
      <c r="KNU7" s="428"/>
      <c r="KNV7" s="428"/>
      <c r="KNW7" s="428"/>
      <c r="KNX7" s="428"/>
      <c r="KNY7" s="428"/>
      <c r="KNZ7" s="428"/>
      <c r="KOA7" s="428"/>
      <c r="KOB7" s="428"/>
      <c r="KOC7" s="428"/>
      <c r="KOD7" s="428"/>
      <c r="KOE7" s="428"/>
      <c r="KOF7" s="428"/>
      <c r="KOG7" s="428"/>
      <c r="KOH7" s="428"/>
      <c r="KOI7" s="428"/>
      <c r="KOJ7" s="428"/>
      <c r="KOK7" s="428"/>
      <c r="KOL7" s="428"/>
      <c r="KOM7" s="428"/>
      <c r="KON7" s="428"/>
      <c r="KOO7" s="428"/>
      <c r="KOP7" s="428"/>
      <c r="KOQ7" s="428"/>
      <c r="KOR7" s="428"/>
      <c r="KOS7" s="428"/>
      <c r="KOT7" s="428"/>
      <c r="KOU7" s="428"/>
      <c r="KOV7" s="428"/>
      <c r="KOW7" s="428"/>
      <c r="KOX7" s="428"/>
      <c r="KOY7" s="428"/>
      <c r="KOZ7" s="428"/>
      <c r="KPA7" s="428"/>
      <c r="KPB7" s="428"/>
      <c r="KPC7" s="428"/>
      <c r="KPD7" s="428"/>
      <c r="KPE7" s="428"/>
      <c r="KPF7" s="428"/>
      <c r="KPG7" s="428"/>
      <c r="KPH7" s="428"/>
      <c r="KPI7" s="428"/>
      <c r="KPJ7" s="428"/>
      <c r="KPK7" s="428"/>
      <c r="KPL7" s="428"/>
      <c r="KPM7" s="428"/>
      <c r="KPN7" s="428"/>
      <c r="KPO7" s="428"/>
      <c r="KPP7" s="428"/>
      <c r="KPQ7" s="428"/>
      <c r="KPR7" s="428"/>
      <c r="KPS7" s="428"/>
      <c r="KPT7" s="428"/>
      <c r="KPU7" s="428"/>
      <c r="KPV7" s="428"/>
      <c r="KPW7" s="428"/>
      <c r="KPX7" s="428"/>
      <c r="KPY7" s="428"/>
      <c r="KPZ7" s="428"/>
      <c r="KQA7" s="428"/>
      <c r="KQB7" s="428"/>
      <c r="KQC7" s="428"/>
      <c r="KQD7" s="428"/>
      <c r="KQE7" s="428"/>
      <c r="KQF7" s="428"/>
      <c r="KQG7" s="428"/>
      <c r="KQH7" s="428"/>
      <c r="KQI7" s="428"/>
      <c r="KQJ7" s="428"/>
      <c r="KQK7" s="428"/>
      <c r="KQL7" s="428"/>
      <c r="KQM7" s="428"/>
      <c r="KQN7" s="428"/>
      <c r="KQO7" s="428"/>
      <c r="KQP7" s="428"/>
      <c r="KQQ7" s="428"/>
      <c r="KQR7" s="428"/>
      <c r="KQS7" s="428"/>
      <c r="KQT7" s="428"/>
      <c r="KQU7" s="428"/>
      <c r="KQV7" s="428"/>
      <c r="KQW7" s="428"/>
      <c r="KQX7" s="428"/>
      <c r="KQY7" s="428"/>
      <c r="KQZ7" s="428"/>
      <c r="KRA7" s="428"/>
      <c r="KRB7" s="428"/>
      <c r="KRC7" s="428"/>
      <c r="KRD7" s="428"/>
      <c r="KRE7" s="428"/>
      <c r="KRF7" s="428"/>
      <c r="KRG7" s="428"/>
      <c r="KRH7" s="428"/>
      <c r="KRI7" s="428"/>
      <c r="KRJ7" s="428"/>
      <c r="KRK7" s="428"/>
      <c r="KRL7" s="428"/>
      <c r="KRM7" s="428"/>
      <c r="KRN7" s="428"/>
      <c r="KRO7" s="428"/>
      <c r="KRP7" s="428"/>
      <c r="KRQ7" s="428"/>
      <c r="KRR7" s="428"/>
      <c r="KRS7" s="428"/>
      <c r="KRT7" s="428"/>
      <c r="KRU7" s="428"/>
      <c r="KRV7" s="428"/>
      <c r="KRW7" s="428"/>
      <c r="KRX7" s="428"/>
      <c r="KRY7" s="428"/>
      <c r="KRZ7" s="428"/>
      <c r="KSA7" s="428"/>
      <c r="KSB7" s="428"/>
      <c r="KSC7" s="428"/>
      <c r="KSD7" s="428"/>
      <c r="KSE7" s="428"/>
      <c r="KSF7" s="428"/>
      <c r="KSG7" s="428"/>
      <c r="KSH7" s="428"/>
      <c r="KSI7" s="428"/>
      <c r="KSJ7" s="428"/>
      <c r="KSK7" s="428"/>
      <c r="KSL7" s="428"/>
      <c r="KSM7" s="428"/>
      <c r="KSN7" s="428"/>
      <c r="KSO7" s="428"/>
      <c r="KSP7" s="428"/>
      <c r="KSQ7" s="428"/>
      <c r="KSR7" s="428"/>
      <c r="KSS7" s="428"/>
      <c r="KST7" s="428"/>
      <c r="KSU7" s="428"/>
      <c r="KSV7" s="428"/>
      <c r="KSW7" s="428"/>
      <c r="KSX7" s="428"/>
      <c r="KSY7" s="428"/>
      <c r="KSZ7" s="428"/>
      <c r="KTA7" s="428"/>
      <c r="KTB7" s="428"/>
      <c r="KTC7" s="428"/>
      <c r="KTD7" s="428"/>
      <c r="KTE7" s="428"/>
      <c r="KTF7" s="428"/>
      <c r="KTG7" s="428"/>
      <c r="KTH7" s="428"/>
      <c r="KTI7" s="428"/>
      <c r="KTJ7" s="428"/>
      <c r="KTK7" s="428"/>
      <c r="KTL7" s="428"/>
      <c r="KTM7" s="428"/>
      <c r="KTN7" s="428"/>
      <c r="KTO7" s="428"/>
      <c r="KTP7" s="428"/>
      <c r="KTQ7" s="428"/>
      <c r="KTR7" s="428"/>
      <c r="KTS7" s="428"/>
      <c r="KTT7" s="428"/>
      <c r="KTU7" s="428"/>
      <c r="KTV7" s="428"/>
      <c r="KTW7" s="428"/>
      <c r="KTX7" s="428"/>
      <c r="KTY7" s="428"/>
      <c r="KTZ7" s="428"/>
      <c r="KUA7" s="428"/>
      <c r="KUB7" s="428"/>
      <c r="KUC7" s="428"/>
      <c r="KUD7" s="428"/>
      <c r="KUE7" s="428"/>
      <c r="KUF7" s="428"/>
      <c r="KUG7" s="428"/>
      <c r="KUH7" s="428"/>
      <c r="KUI7" s="428"/>
      <c r="KUJ7" s="428"/>
      <c r="KUK7" s="428"/>
      <c r="KUL7" s="428"/>
      <c r="KUM7" s="428"/>
      <c r="KUN7" s="428"/>
      <c r="KUO7" s="428"/>
      <c r="KUP7" s="428"/>
      <c r="KUQ7" s="428"/>
      <c r="KUR7" s="428"/>
      <c r="KUS7" s="428"/>
      <c r="KUT7" s="428"/>
      <c r="KUU7" s="428"/>
      <c r="KUV7" s="428"/>
      <c r="KUW7" s="428"/>
      <c r="KUX7" s="428"/>
      <c r="KUY7" s="428"/>
      <c r="KUZ7" s="428"/>
      <c r="KVA7" s="428"/>
      <c r="KVB7" s="428"/>
      <c r="KVC7" s="428"/>
      <c r="KVD7" s="428"/>
      <c r="KVE7" s="428"/>
      <c r="KVF7" s="428"/>
      <c r="KVG7" s="428"/>
      <c r="KVH7" s="428"/>
      <c r="KVI7" s="428"/>
      <c r="KVJ7" s="428"/>
      <c r="KVK7" s="428"/>
      <c r="KVL7" s="428"/>
      <c r="KVM7" s="428"/>
      <c r="KVN7" s="428"/>
      <c r="KVO7" s="428"/>
      <c r="KVP7" s="428"/>
      <c r="KVQ7" s="428"/>
      <c r="KVR7" s="428"/>
      <c r="KVS7" s="428"/>
      <c r="KVT7" s="428"/>
      <c r="KVU7" s="428"/>
      <c r="KVV7" s="428"/>
      <c r="KVW7" s="428"/>
      <c r="KVX7" s="428"/>
      <c r="KVY7" s="428"/>
      <c r="KVZ7" s="428"/>
      <c r="KWA7" s="428"/>
      <c r="KWB7" s="428"/>
      <c r="KWC7" s="428"/>
      <c r="KWD7" s="428"/>
      <c r="KWE7" s="428"/>
      <c r="KWF7" s="428"/>
      <c r="KWG7" s="428"/>
      <c r="KWH7" s="428"/>
      <c r="KWI7" s="428"/>
      <c r="KWJ7" s="428"/>
      <c r="KWK7" s="428"/>
      <c r="KWL7" s="428"/>
      <c r="KWM7" s="428"/>
      <c r="KWN7" s="428"/>
      <c r="KWO7" s="428"/>
      <c r="KWP7" s="428"/>
      <c r="KWQ7" s="428"/>
      <c r="KWR7" s="428"/>
      <c r="KWS7" s="428"/>
      <c r="KWT7" s="428"/>
      <c r="KWU7" s="428"/>
      <c r="KWV7" s="428"/>
      <c r="KWW7" s="428"/>
      <c r="KWX7" s="428"/>
      <c r="KWY7" s="428"/>
      <c r="KWZ7" s="428"/>
      <c r="KXA7" s="428"/>
      <c r="KXB7" s="428"/>
      <c r="KXC7" s="428"/>
      <c r="KXD7" s="428"/>
      <c r="KXE7" s="428"/>
      <c r="KXF7" s="428"/>
      <c r="KXG7" s="428"/>
      <c r="KXH7" s="428"/>
      <c r="KXI7" s="428"/>
      <c r="KXJ7" s="428"/>
      <c r="KXK7" s="428"/>
      <c r="KXL7" s="428"/>
      <c r="KXM7" s="428"/>
      <c r="KXN7" s="428"/>
      <c r="KXO7" s="428"/>
      <c r="KXP7" s="428"/>
      <c r="KXQ7" s="428"/>
      <c r="KXR7" s="428"/>
      <c r="KXS7" s="428"/>
      <c r="KXT7" s="428"/>
      <c r="KXU7" s="428"/>
      <c r="KXV7" s="428"/>
      <c r="KXW7" s="428"/>
      <c r="KXX7" s="428"/>
      <c r="KXY7" s="428"/>
      <c r="KXZ7" s="428"/>
      <c r="KYA7" s="428"/>
      <c r="KYB7" s="428"/>
      <c r="KYC7" s="428"/>
      <c r="KYD7" s="428"/>
      <c r="KYE7" s="428"/>
      <c r="KYF7" s="428"/>
      <c r="KYG7" s="428"/>
      <c r="KYH7" s="428"/>
      <c r="KYI7" s="428"/>
      <c r="KYJ7" s="428"/>
      <c r="KYK7" s="428"/>
      <c r="KYL7" s="428"/>
      <c r="KYM7" s="428"/>
      <c r="KYN7" s="428"/>
      <c r="KYO7" s="428"/>
      <c r="KYP7" s="428"/>
      <c r="KYQ7" s="428"/>
      <c r="KYR7" s="428"/>
      <c r="KYS7" s="428"/>
      <c r="KYT7" s="428"/>
      <c r="KYU7" s="428"/>
      <c r="KYV7" s="428"/>
      <c r="KYW7" s="428"/>
      <c r="KYX7" s="428"/>
      <c r="KYY7" s="428"/>
      <c r="KYZ7" s="428"/>
      <c r="KZA7" s="428"/>
      <c r="KZB7" s="428"/>
      <c r="KZC7" s="428"/>
      <c r="KZD7" s="428"/>
      <c r="KZE7" s="428"/>
      <c r="KZF7" s="428"/>
      <c r="KZG7" s="428"/>
      <c r="KZH7" s="428"/>
      <c r="KZI7" s="428"/>
      <c r="KZJ7" s="428"/>
      <c r="KZK7" s="428"/>
      <c r="KZL7" s="428"/>
      <c r="KZM7" s="428"/>
      <c r="KZN7" s="428"/>
      <c r="KZO7" s="428"/>
      <c r="KZP7" s="428"/>
      <c r="KZQ7" s="428"/>
      <c r="KZR7" s="428"/>
      <c r="KZS7" s="428"/>
      <c r="KZT7" s="428"/>
      <c r="KZU7" s="428"/>
      <c r="KZV7" s="428"/>
      <c r="KZW7" s="428"/>
      <c r="KZX7" s="428"/>
      <c r="KZY7" s="428"/>
      <c r="KZZ7" s="428"/>
      <c r="LAA7" s="428"/>
      <c r="LAB7" s="428"/>
      <c r="LAC7" s="428"/>
      <c r="LAD7" s="428"/>
      <c r="LAE7" s="428"/>
      <c r="LAF7" s="428"/>
      <c r="LAG7" s="428"/>
      <c r="LAH7" s="428"/>
      <c r="LAI7" s="428"/>
      <c r="LAJ7" s="428"/>
      <c r="LAK7" s="428"/>
      <c r="LAL7" s="428"/>
      <c r="LAM7" s="428"/>
      <c r="LAN7" s="428"/>
      <c r="LAO7" s="428"/>
      <c r="LAP7" s="428"/>
      <c r="LAQ7" s="428"/>
      <c r="LAR7" s="428"/>
      <c r="LAS7" s="428"/>
      <c r="LAT7" s="428"/>
      <c r="LAU7" s="428"/>
      <c r="LAV7" s="428"/>
      <c r="LAW7" s="428"/>
      <c r="LAX7" s="428"/>
      <c r="LAY7" s="428"/>
      <c r="LAZ7" s="428"/>
      <c r="LBA7" s="428"/>
      <c r="LBB7" s="428"/>
      <c r="LBC7" s="428"/>
      <c r="LBD7" s="428"/>
      <c r="LBE7" s="428"/>
      <c r="LBF7" s="428"/>
      <c r="LBG7" s="428"/>
      <c r="LBH7" s="428"/>
      <c r="LBI7" s="428"/>
      <c r="LBJ7" s="428"/>
      <c r="LBK7" s="428"/>
      <c r="LBL7" s="428"/>
      <c r="LBM7" s="428"/>
      <c r="LBN7" s="428"/>
      <c r="LBO7" s="428"/>
      <c r="LBP7" s="428"/>
      <c r="LBQ7" s="428"/>
      <c r="LBR7" s="428"/>
      <c r="LBS7" s="428"/>
      <c r="LBT7" s="428"/>
      <c r="LBU7" s="428"/>
      <c r="LBV7" s="428"/>
      <c r="LBW7" s="428"/>
      <c r="LBX7" s="428"/>
      <c r="LBY7" s="428"/>
      <c r="LBZ7" s="428"/>
      <c r="LCA7" s="428"/>
      <c r="LCB7" s="428"/>
      <c r="LCC7" s="428"/>
      <c r="LCD7" s="428"/>
      <c r="LCE7" s="428"/>
      <c r="LCF7" s="428"/>
      <c r="LCG7" s="428"/>
      <c r="LCH7" s="428"/>
      <c r="LCI7" s="428"/>
      <c r="LCJ7" s="428"/>
      <c r="LCK7" s="428"/>
      <c r="LCL7" s="428"/>
      <c r="LCM7" s="428"/>
      <c r="LCN7" s="428"/>
      <c r="LCO7" s="428"/>
      <c r="LCP7" s="428"/>
      <c r="LCQ7" s="428"/>
      <c r="LCR7" s="428"/>
      <c r="LCS7" s="428"/>
      <c r="LCT7" s="428"/>
      <c r="LCU7" s="428"/>
      <c r="LCV7" s="428"/>
      <c r="LCW7" s="428"/>
      <c r="LCX7" s="428"/>
      <c r="LCY7" s="428"/>
      <c r="LCZ7" s="428"/>
      <c r="LDA7" s="428"/>
      <c r="LDB7" s="428"/>
      <c r="LDC7" s="428"/>
      <c r="LDD7" s="428"/>
      <c r="LDE7" s="428"/>
      <c r="LDF7" s="428"/>
      <c r="LDG7" s="428"/>
      <c r="LDH7" s="428"/>
      <c r="LDI7" s="428"/>
      <c r="LDJ7" s="428"/>
      <c r="LDK7" s="428"/>
      <c r="LDL7" s="428"/>
      <c r="LDM7" s="428"/>
      <c r="LDN7" s="428"/>
      <c r="LDO7" s="428"/>
      <c r="LDP7" s="428"/>
      <c r="LDQ7" s="428"/>
      <c r="LDR7" s="428"/>
      <c r="LDS7" s="428"/>
      <c r="LDT7" s="428"/>
      <c r="LDU7" s="428"/>
      <c r="LDV7" s="428"/>
      <c r="LDW7" s="428"/>
      <c r="LDX7" s="428"/>
      <c r="LDY7" s="428"/>
      <c r="LDZ7" s="428"/>
      <c r="LEA7" s="428"/>
      <c r="LEB7" s="428"/>
      <c r="LEC7" s="428"/>
      <c r="LED7" s="428"/>
      <c r="LEE7" s="428"/>
      <c r="LEF7" s="428"/>
      <c r="LEG7" s="428"/>
      <c r="LEH7" s="428"/>
      <c r="LEI7" s="428"/>
      <c r="LEJ7" s="428"/>
      <c r="LEK7" s="428"/>
      <c r="LEL7" s="428"/>
      <c r="LEM7" s="428"/>
      <c r="LEN7" s="428"/>
      <c r="LEO7" s="428"/>
      <c r="LEP7" s="428"/>
      <c r="LEQ7" s="428"/>
      <c r="LER7" s="428"/>
      <c r="LES7" s="428"/>
      <c r="LET7" s="428"/>
      <c r="LEU7" s="428"/>
      <c r="LEV7" s="428"/>
      <c r="LEW7" s="428"/>
      <c r="LEX7" s="428"/>
      <c r="LEY7" s="428"/>
      <c r="LEZ7" s="428"/>
      <c r="LFA7" s="428"/>
      <c r="LFB7" s="428"/>
      <c r="LFC7" s="428"/>
      <c r="LFD7" s="428"/>
      <c r="LFE7" s="428"/>
      <c r="LFF7" s="428"/>
      <c r="LFG7" s="428"/>
      <c r="LFH7" s="428"/>
      <c r="LFI7" s="428"/>
      <c r="LFJ7" s="428"/>
      <c r="LFK7" s="428"/>
      <c r="LFL7" s="428"/>
      <c r="LFM7" s="428"/>
      <c r="LFN7" s="428"/>
      <c r="LFO7" s="428"/>
      <c r="LFP7" s="428"/>
      <c r="LFQ7" s="428"/>
      <c r="LFR7" s="428"/>
      <c r="LFS7" s="428"/>
      <c r="LFT7" s="428"/>
      <c r="LFU7" s="428"/>
      <c r="LFV7" s="428"/>
      <c r="LFW7" s="428"/>
      <c r="LFX7" s="428"/>
      <c r="LFY7" s="428"/>
      <c r="LFZ7" s="428"/>
      <c r="LGA7" s="428"/>
      <c r="LGB7" s="428"/>
      <c r="LGC7" s="428"/>
      <c r="LGD7" s="428"/>
      <c r="LGE7" s="428"/>
      <c r="LGF7" s="428"/>
      <c r="LGG7" s="428"/>
      <c r="LGH7" s="428"/>
      <c r="LGI7" s="428"/>
      <c r="LGJ7" s="428"/>
      <c r="LGK7" s="428"/>
      <c r="LGL7" s="428"/>
      <c r="LGM7" s="428"/>
      <c r="LGN7" s="428"/>
      <c r="LGO7" s="428"/>
      <c r="LGP7" s="428"/>
      <c r="LGQ7" s="428"/>
      <c r="LGR7" s="428"/>
      <c r="LGS7" s="428"/>
      <c r="LGT7" s="428"/>
      <c r="LGU7" s="428"/>
      <c r="LGV7" s="428"/>
      <c r="LGW7" s="428"/>
      <c r="LGX7" s="428"/>
      <c r="LGY7" s="428"/>
      <c r="LGZ7" s="428"/>
      <c r="LHA7" s="428"/>
      <c r="LHB7" s="428"/>
      <c r="LHC7" s="428"/>
      <c r="LHD7" s="428"/>
      <c r="LHE7" s="428"/>
      <c r="LHF7" s="428"/>
      <c r="LHG7" s="428"/>
      <c r="LHH7" s="428"/>
      <c r="LHI7" s="428"/>
      <c r="LHJ7" s="428"/>
      <c r="LHK7" s="428"/>
      <c r="LHL7" s="428"/>
      <c r="LHM7" s="428"/>
      <c r="LHN7" s="428"/>
      <c r="LHO7" s="428"/>
      <c r="LHP7" s="428"/>
      <c r="LHQ7" s="428"/>
      <c r="LHR7" s="428"/>
      <c r="LHS7" s="428"/>
      <c r="LHT7" s="428"/>
      <c r="LHU7" s="428"/>
      <c r="LHV7" s="428"/>
      <c r="LHW7" s="428"/>
      <c r="LHX7" s="428"/>
      <c r="LHY7" s="428"/>
      <c r="LHZ7" s="428"/>
      <c r="LIA7" s="428"/>
      <c r="LIB7" s="428"/>
      <c r="LIC7" s="428"/>
      <c r="LID7" s="428"/>
      <c r="LIE7" s="428"/>
      <c r="LIF7" s="428"/>
      <c r="LIG7" s="428"/>
      <c r="LIH7" s="428"/>
      <c r="LII7" s="428"/>
      <c r="LIJ7" s="428"/>
      <c r="LIK7" s="428"/>
      <c r="LIL7" s="428"/>
      <c r="LIM7" s="428"/>
      <c r="LIN7" s="428"/>
      <c r="LIO7" s="428"/>
      <c r="LIP7" s="428"/>
      <c r="LIQ7" s="428"/>
      <c r="LIR7" s="428"/>
      <c r="LIS7" s="428"/>
      <c r="LIT7" s="428"/>
      <c r="LIU7" s="428"/>
      <c r="LIV7" s="428"/>
      <c r="LIW7" s="428"/>
      <c r="LIX7" s="428"/>
      <c r="LIY7" s="428"/>
      <c r="LIZ7" s="428"/>
      <c r="LJA7" s="428"/>
      <c r="LJB7" s="428"/>
      <c r="LJC7" s="428"/>
      <c r="LJD7" s="428"/>
      <c r="LJE7" s="428"/>
      <c r="LJF7" s="428"/>
      <c r="LJG7" s="428"/>
      <c r="LJH7" s="428"/>
      <c r="LJI7" s="428"/>
      <c r="LJJ7" s="428"/>
      <c r="LJK7" s="428"/>
      <c r="LJL7" s="428"/>
      <c r="LJM7" s="428"/>
      <c r="LJN7" s="428"/>
      <c r="LJO7" s="428"/>
      <c r="LJP7" s="428"/>
      <c r="LJQ7" s="428"/>
      <c r="LJR7" s="428"/>
      <c r="LJS7" s="428"/>
      <c r="LJT7" s="428"/>
      <c r="LJU7" s="428"/>
      <c r="LJV7" s="428"/>
      <c r="LJW7" s="428"/>
      <c r="LJX7" s="428"/>
      <c r="LJY7" s="428"/>
      <c r="LJZ7" s="428"/>
      <c r="LKA7" s="428"/>
      <c r="LKB7" s="428"/>
      <c r="LKC7" s="428"/>
      <c r="LKD7" s="428"/>
      <c r="LKE7" s="428"/>
      <c r="LKF7" s="428"/>
      <c r="LKG7" s="428"/>
      <c r="LKH7" s="428"/>
      <c r="LKI7" s="428"/>
      <c r="LKJ7" s="428"/>
      <c r="LKK7" s="428"/>
      <c r="LKL7" s="428"/>
      <c r="LKM7" s="428"/>
      <c r="LKN7" s="428"/>
      <c r="LKO7" s="428"/>
      <c r="LKP7" s="428"/>
      <c r="LKQ7" s="428"/>
      <c r="LKR7" s="428"/>
      <c r="LKS7" s="428"/>
      <c r="LKT7" s="428"/>
      <c r="LKU7" s="428"/>
      <c r="LKV7" s="428"/>
      <c r="LKW7" s="428"/>
      <c r="LKX7" s="428"/>
      <c r="LKY7" s="428"/>
      <c r="LKZ7" s="428"/>
      <c r="LLA7" s="428"/>
      <c r="LLB7" s="428"/>
      <c r="LLC7" s="428"/>
      <c r="LLD7" s="428"/>
      <c r="LLE7" s="428"/>
      <c r="LLF7" s="428"/>
      <c r="LLG7" s="428"/>
      <c r="LLH7" s="428"/>
      <c r="LLI7" s="428"/>
      <c r="LLJ7" s="428"/>
      <c r="LLK7" s="428"/>
      <c r="LLL7" s="428"/>
      <c r="LLM7" s="428"/>
      <c r="LLN7" s="428"/>
      <c r="LLO7" s="428"/>
      <c r="LLP7" s="428"/>
      <c r="LLQ7" s="428"/>
      <c r="LLR7" s="428"/>
      <c r="LLS7" s="428"/>
      <c r="LLT7" s="428"/>
      <c r="LLU7" s="428"/>
      <c r="LLV7" s="428"/>
      <c r="LLW7" s="428"/>
      <c r="LLX7" s="428"/>
      <c r="LLY7" s="428"/>
      <c r="LLZ7" s="428"/>
      <c r="LMA7" s="428"/>
      <c r="LMB7" s="428"/>
      <c r="LMC7" s="428"/>
      <c r="LMD7" s="428"/>
      <c r="LME7" s="428"/>
      <c r="LMF7" s="428"/>
      <c r="LMG7" s="428"/>
      <c r="LMH7" s="428"/>
      <c r="LMI7" s="428"/>
      <c r="LMJ7" s="428"/>
      <c r="LMK7" s="428"/>
      <c r="LML7" s="428"/>
      <c r="LMM7" s="428"/>
      <c r="LMN7" s="428"/>
      <c r="LMO7" s="428"/>
      <c r="LMP7" s="428"/>
      <c r="LMQ7" s="428"/>
      <c r="LMR7" s="428"/>
      <c r="LMS7" s="428"/>
      <c r="LMT7" s="428"/>
      <c r="LMU7" s="428"/>
      <c r="LMV7" s="428"/>
      <c r="LMW7" s="428"/>
      <c r="LMX7" s="428"/>
      <c r="LMY7" s="428"/>
      <c r="LMZ7" s="428"/>
      <c r="LNA7" s="428"/>
      <c r="LNB7" s="428"/>
      <c r="LNC7" s="428"/>
      <c r="LND7" s="428"/>
      <c r="LNE7" s="428"/>
      <c r="LNF7" s="428"/>
      <c r="LNG7" s="428"/>
      <c r="LNH7" s="428"/>
      <c r="LNI7" s="428"/>
      <c r="LNJ7" s="428"/>
      <c r="LNK7" s="428"/>
      <c r="LNL7" s="428"/>
      <c r="LNM7" s="428"/>
      <c r="LNN7" s="428"/>
      <c r="LNO7" s="428"/>
      <c r="LNP7" s="428"/>
      <c r="LNQ7" s="428"/>
      <c r="LNR7" s="428"/>
      <c r="LNS7" s="428"/>
      <c r="LNT7" s="428"/>
      <c r="LNU7" s="428"/>
      <c r="LNV7" s="428"/>
      <c r="LNW7" s="428"/>
      <c r="LNX7" s="428"/>
      <c r="LNY7" s="428"/>
      <c r="LNZ7" s="428"/>
      <c r="LOA7" s="428"/>
      <c r="LOB7" s="428"/>
      <c r="LOC7" s="428"/>
      <c r="LOD7" s="428"/>
      <c r="LOE7" s="428"/>
      <c r="LOF7" s="428"/>
      <c r="LOG7" s="428"/>
      <c r="LOH7" s="428"/>
      <c r="LOI7" s="428"/>
      <c r="LOJ7" s="428"/>
      <c r="LOK7" s="428"/>
      <c r="LOL7" s="428"/>
      <c r="LOM7" s="428"/>
      <c r="LON7" s="428"/>
      <c r="LOO7" s="428"/>
      <c r="LOP7" s="428"/>
      <c r="LOQ7" s="428"/>
      <c r="LOR7" s="428"/>
      <c r="LOS7" s="428"/>
      <c r="LOT7" s="428"/>
      <c r="LOU7" s="428"/>
      <c r="LOV7" s="428"/>
      <c r="LOW7" s="428"/>
      <c r="LOX7" s="428"/>
      <c r="LOY7" s="428"/>
      <c r="LOZ7" s="428"/>
      <c r="LPA7" s="428"/>
      <c r="LPB7" s="428"/>
      <c r="LPC7" s="428"/>
      <c r="LPD7" s="428"/>
      <c r="LPE7" s="428"/>
      <c r="LPF7" s="428"/>
      <c r="LPG7" s="428"/>
      <c r="LPH7" s="428"/>
      <c r="LPI7" s="428"/>
      <c r="LPJ7" s="428"/>
      <c r="LPK7" s="428"/>
      <c r="LPL7" s="428"/>
      <c r="LPM7" s="428"/>
      <c r="LPN7" s="428"/>
      <c r="LPO7" s="428"/>
      <c r="LPP7" s="428"/>
      <c r="LPQ7" s="428"/>
      <c r="LPR7" s="428"/>
      <c r="LPS7" s="428"/>
      <c r="LPT7" s="428"/>
      <c r="LPU7" s="428"/>
      <c r="LPV7" s="428"/>
      <c r="LPW7" s="428"/>
      <c r="LPX7" s="428"/>
      <c r="LPY7" s="428"/>
      <c r="LPZ7" s="428"/>
      <c r="LQA7" s="428"/>
      <c r="LQB7" s="428"/>
      <c r="LQC7" s="428"/>
      <c r="LQD7" s="428"/>
      <c r="LQE7" s="428"/>
      <c r="LQF7" s="428"/>
      <c r="LQG7" s="428"/>
      <c r="LQH7" s="428"/>
      <c r="LQI7" s="428"/>
      <c r="LQJ7" s="428"/>
      <c r="LQK7" s="428"/>
      <c r="LQL7" s="428"/>
      <c r="LQM7" s="428"/>
      <c r="LQN7" s="428"/>
      <c r="LQO7" s="428"/>
      <c r="LQP7" s="428"/>
      <c r="LQQ7" s="428"/>
      <c r="LQR7" s="428"/>
      <c r="LQS7" s="428"/>
      <c r="LQT7" s="428"/>
      <c r="LQU7" s="428"/>
      <c r="LQV7" s="428"/>
      <c r="LQW7" s="428"/>
      <c r="LQX7" s="428"/>
      <c r="LQY7" s="428"/>
      <c r="LQZ7" s="428"/>
      <c r="LRA7" s="428"/>
      <c r="LRB7" s="428"/>
      <c r="LRC7" s="428"/>
      <c r="LRD7" s="428"/>
      <c r="LRE7" s="428"/>
      <c r="LRF7" s="428"/>
      <c r="LRG7" s="428"/>
      <c r="LRH7" s="428"/>
      <c r="LRI7" s="428"/>
      <c r="LRJ7" s="428"/>
      <c r="LRK7" s="428"/>
      <c r="LRL7" s="428"/>
      <c r="LRM7" s="428"/>
      <c r="LRN7" s="428"/>
      <c r="LRO7" s="428"/>
      <c r="LRP7" s="428"/>
      <c r="LRQ7" s="428"/>
      <c r="LRR7" s="428"/>
      <c r="LRS7" s="428"/>
      <c r="LRT7" s="428"/>
      <c r="LRU7" s="428"/>
      <c r="LRV7" s="428"/>
      <c r="LRW7" s="428"/>
      <c r="LRX7" s="428"/>
      <c r="LRY7" s="428"/>
      <c r="LRZ7" s="428"/>
      <c r="LSA7" s="428"/>
      <c r="LSB7" s="428"/>
      <c r="LSC7" s="428"/>
      <c r="LSD7" s="428"/>
      <c r="LSE7" s="428"/>
      <c r="LSF7" s="428"/>
      <c r="LSG7" s="428"/>
      <c r="LSH7" s="428"/>
      <c r="LSI7" s="428"/>
      <c r="LSJ7" s="428"/>
      <c r="LSK7" s="428"/>
      <c r="LSL7" s="428"/>
      <c r="LSM7" s="428"/>
      <c r="LSN7" s="428"/>
      <c r="LSO7" s="428"/>
      <c r="LSP7" s="428"/>
      <c r="LSQ7" s="428"/>
      <c r="LSR7" s="428"/>
      <c r="LSS7" s="428"/>
      <c r="LST7" s="428"/>
      <c r="LSU7" s="428"/>
      <c r="LSV7" s="428"/>
      <c r="LSW7" s="428"/>
      <c r="LSX7" s="428"/>
      <c r="LSY7" s="428"/>
      <c r="LSZ7" s="428"/>
      <c r="LTA7" s="428"/>
      <c r="LTB7" s="428"/>
      <c r="LTC7" s="428"/>
      <c r="LTD7" s="428"/>
      <c r="LTE7" s="428"/>
      <c r="LTF7" s="428"/>
      <c r="LTG7" s="428"/>
      <c r="LTH7" s="428"/>
      <c r="LTI7" s="428"/>
      <c r="LTJ7" s="428"/>
      <c r="LTK7" s="428"/>
      <c r="LTL7" s="428"/>
      <c r="LTM7" s="428"/>
      <c r="LTN7" s="428"/>
      <c r="LTO7" s="428"/>
      <c r="LTP7" s="428"/>
      <c r="LTQ7" s="428"/>
      <c r="LTR7" s="428"/>
      <c r="LTS7" s="428"/>
      <c r="LTT7" s="428"/>
      <c r="LTU7" s="428"/>
      <c r="LTV7" s="428"/>
      <c r="LTW7" s="428"/>
      <c r="LTX7" s="428"/>
      <c r="LTY7" s="428"/>
      <c r="LTZ7" s="428"/>
      <c r="LUA7" s="428"/>
      <c r="LUB7" s="428"/>
      <c r="LUC7" s="428"/>
      <c r="LUD7" s="428"/>
      <c r="LUE7" s="428"/>
      <c r="LUF7" s="428"/>
      <c r="LUG7" s="428"/>
      <c r="LUH7" s="428"/>
      <c r="LUI7" s="428"/>
      <c r="LUJ7" s="428"/>
      <c r="LUK7" s="428"/>
      <c r="LUL7" s="428"/>
      <c r="LUM7" s="428"/>
      <c r="LUN7" s="428"/>
      <c r="LUO7" s="428"/>
      <c r="LUP7" s="428"/>
      <c r="LUQ7" s="428"/>
      <c r="LUR7" s="428"/>
      <c r="LUS7" s="428"/>
      <c r="LUT7" s="428"/>
      <c r="LUU7" s="428"/>
      <c r="LUV7" s="428"/>
      <c r="LUW7" s="428"/>
      <c r="LUX7" s="428"/>
      <c r="LUY7" s="428"/>
      <c r="LUZ7" s="428"/>
      <c r="LVA7" s="428"/>
      <c r="LVB7" s="428"/>
      <c r="LVC7" s="428"/>
      <c r="LVD7" s="428"/>
      <c r="LVE7" s="428"/>
      <c r="LVF7" s="428"/>
      <c r="LVG7" s="428"/>
      <c r="LVH7" s="428"/>
      <c r="LVI7" s="428"/>
      <c r="LVJ7" s="428"/>
      <c r="LVK7" s="428"/>
      <c r="LVL7" s="428"/>
      <c r="LVM7" s="428"/>
      <c r="LVN7" s="428"/>
      <c r="LVO7" s="428"/>
      <c r="LVP7" s="428"/>
      <c r="LVQ7" s="428"/>
      <c r="LVR7" s="428"/>
      <c r="LVS7" s="428"/>
      <c r="LVT7" s="428"/>
      <c r="LVU7" s="428"/>
      <c r="LVV7" s="428"/>
      <c r="LVW7" s="428"/>
      <c r="LVX7" s="428"/>
      <c r="LVY7" s="428"/>
      <c r="LVZ7" s="428"/>
      <c r="LWA7" s="428"/>
      <c r="LWB7" s="428"/>
      <c r="LWC7" s="428"/>
      <c r="LWD7" s="428"/>
      <c r="LWE7" s="428"/>
      <c r="LWF7" s="428"/>
      <c r="LWG7" s="428"/>
      <c r="LWH7" s="428"/>
      <c r="LWI7" s="428"/>
      <c r="LWJ7" s="428"/>
      <c r="LWK7" s="428"/>
      <c r="LWL7" s="428"/>
      <c r="LWM7" s="428"/>
      <c r="LWN7" s="428"/>
      <c r="LWO7" s="428"/>
      <c r="LWP7" s="428"/>
      <c r="LWQ7" s="428"/>
      <c r="LWR7" s="428"/>
      <c r="LWS7" s="428"/>
      <c r="LWT7" s="428"/>
      <c r="LWU7" s="428"/>
      <c r="LWV7" s="428"/>
      <c r="LWW7" s="428"/>
      <c r="LWX7" s="428"/>
      <c r="LWY7" s="428"/>
      <c r="LWZ7" s="428"/>
      <c r="LXA7" s="428"/>
      <c r="LXB7" s="428"/>
      <c r="LXC7" s="428"/>
      <c r="LXD7" s="428"/>
      <c r="LXE7" s="428"/>
      <c r="LXF7" s="428"/>
      <c r="LXG7" s="428"/>
      <c r="LXH7" s="428"/>
      <c r="LXI7" s="428"/>
      <c r="LXJ7" s="428"/>
      <c r="LXK7" s="428"/>
      <c r="LXL7" s="428"/>
      <c r="LXM7" s="428"/>
      <c r="LXN7" s="428"/>
      <c r="LXO7" s="428"/>
      <c r="LXP7" s="428"/>
      <c r="LXQ7" s="428"/>
      <c r="LXR7" s="428"/>
      <c r="LXS7" s="428"/>
      <c r="LXT7" s="428"/>
      <c r="LXU7" s="428"/>
      <c r="LXV7" s="428"/>
      <c r="LXW7" s="428"/>
      <c r="LXX7" s="428"/>
      <c r="LXY7" s="428"/>
      <c r="LXZ7" s="428"/>
      <c r="LYA7" s="428"/>
      <c r="LYB7" s="428"/>
      <c r="LYC7" s="428"/>
      <c r="LYD7" s="428"/>
      <c r="LYE7" s="428"/>
      <c r="LYF7" s="428"/>
      <c r="LYG7" s="428"/>
      <c r="LYH7" s="428"/>
      <c r="LYI7" s="428"/>
      <c r="LYJ7" s="428"/>
      <c r="LYK7" s="428"/>
      <c r="LYL7" s="428"/>
      <c r="LYM7" s="428"/>
      <c r="LYN7" s="428"/>
      <c r="LYO7" s="428"/>
      <c r="LYP7" s="428"/>
      <c r="LYQ7" s="428"/>
      <c r="LYR7" s="428"/>
      <c r="LYS7" s="428"/>
      <c r="LYT7" s="428"/>
      <c r="LYU7" s="428"/>
      <c r="LYV7" s="428"/>
      <c r="LYW7" s="428"/>
      <c r="LYX7" s="428"/>
      <c r="LYY7" s="428"/>
      <c r="LYZ7" s="428"/>
      <c r="LZA7" s="428"/>
      <c r="LZB7" s="428"/>
      <c r="LZC7" s="428"/>
      <c r="LZD7" s="428"/>
      <c r="LZE7" s="428"/>
      <c r="LZF7" s="428"/>
      <c r="LZG7" s="428"/>
      <c r="LZH7" s="428"/>
      <c r="LZI7" s="428"/>
      <c r="LZJ7" s="428"/>
      <c r="LZK7" s="428"/>
      <c r="LZL7" s="428"/>
      <c r="LZM7" s="428"/>
      <c r="LZN7" s="428"/>
      <c r="LZO7" s="428"/>
      <c r="LZP7" s="428"/>
      <c r="LZQ7" s="428"/>
      <c r="LZR7" s="428"/>
      <c r="LZS7" s="428"/>
      <c r="LZT7" s="428"/>
      <c r="LZU7" s="428"/>
      <c r="LZV7" s="428"/>
      <c r="LZW7" s="428"/>
      <c r="LZX7" s="428"/>
      <c r="LZY7" s="428"/>
      <c r="LZZ7" s="428"/>
      <c r="MAA7" s="428"/>
      <c r="MAB7" s="428"/>
      <c r="MAC7" s="428"/>
      <c r="MAD7" s="428"/>
      <c r="MAE7" s="428"/>
      <c r="MAF7" s="428"/>
      <c r="MAG7" s="428"/>
      <c r="MAH7" s="428"/>
      <c r="MAI7" s="428"/>
      <c r="MAJ7" s="428"/>
      <c r="MAK7" s="428"/>
      <c r="MAL7" s="428"/>
      <c r="MAM7" s="428"/>
      <c r="MAN7" s="428"/>
      <c r="MAO7" s="428"/>
      <c r="MAP7" s="428"/>
      <c r="MAQ7" s="428"/>
      <c r="MAR7" s="428"/>
      <c r="MAS7" s="428"/>
      <c r="MAT7" s="428"/>
      <c r="MAU7" s="428"/>
      <c r="MAV7" s="428"/>
      <c r="MAW7" s="428"/>
      <c r="MAX7" s="428"/>
      <c r="MAY7" s="428"/>
      <c r="MAZ7" s="428"/>
      <c r="MBA7" s="428"/>
      <c r="MBB7" s="428"/>
      <c r="MBC7" s="428"/>
      <c r="MBD7" s="428"/>
      <c r="MBE7" s="428"/>
      <c r="MBF7" s="428"/>
      <c r="MBG7" s="428"/>
      <c r="MBH7" s="428"/>
      <c r="MBI7" s="428"/>
      <c r="MBJ7" s="428"/>
      <c r="MBK7" s="428"/>
      <c r="MBL7" s="428"/>
      <c r="MBM7" s="428"/>
      <c r="MBN7" s="428"/>
      <c r="MBO7" s="428"/>
      <c r="MBP7" s="428"/>
      <c r="MBQ7" s="428"/>
      <c r="MBR7" s="428"/>
      <c r="MBS7" s="428"/>
      <c r="MBT7" s="428"/>
      <c r="MBU7" s="428"/>
      <c r="MBV7" s="428"/>
      <c r="MBW7" s="428"/>
      <c r="MBX7" s="428"/>
      <c r="MBY7" s="428"/>
      <c r="MBZ7" s="428"/>
      <c r="MCA7" s="428"/>
      <c r="MCB7" s="428"/>
      <c r="MCC7" s="428"/>
      <c r="MCD7" s="428"/>
      <c r="MCE7" s="428"/>
      <c r="MCF7" s="428"/>
      <c r="MCG7" s="428"/>
      <c r="MCH7" s="428"/>
      <c r="MCI7" s="428"/>
      <c r="MCJ7" s="428"/>
      <c r="MCK7" s="428"/>
      <c r="MCL7" s="428"/>
      <c r="MCM7" s="428"/>
      <c r="MCN7" s="428"/>
      <c r="MCO7" s="428"/>
      <c r="MCP7" s="428"/>
      <c r="MCQ7" s="428"/>
      <c r="MCR7" s="428"/>
      <c r="MCS7" s="428"/>
      <c r="MCT7" s="428"/>
      <c r="MCU7" s="428"/>
      <c r="MCV7" s="428"/>
      <c r="MCW7" s="428"/>
      <c r="MCX7" s="428"/>
      <c r="MCY7" s="428"/>
      <c r="MCZ7" s="428"/>
      <c r="MDA7" s="428"/>
      <c r="MDB7" s="428"/>
      <c r="MDC7" s="428"/>
      <c r="MDD7" s="428"/>
      <c r="MDE7" s="428"/>
      <c r="MDF7" s="428"/>
      <c r="MDG7" s="428"/>
      <c r="MDH7" s="428"/>
      <c r="MDI7" s="428"/>
      <c r="MDJ7" s="428"/>
      <c r="MDK7" s="428"/>
      <c r="MDL7" s="428"/>
      <c r="MDM7" s="428"/>
      <c r="MDN7" s="428"/>
      <c r="MDO7" s="428"/>
      <c r="MDP7" s="428"/>
      <c r="MDQ7" s="428"/>
      <c r="MDR7" s="428"/>
      <c r="MDS7" s="428"/>
      <c r="MDT7" s="428"/>
      <c r="MDU7" s="428"/>
      <c r="MDV7" s="428"/>
      <c r="MDW7" s="428"/>
      <c r="MDX7" s="428"/>
      <c r="MDY7" s="428"/>
      <c r="MDZ7" s="428"/>
      <c r="MEA7" s="428"/>
      <c r="MEB7" s="428"/>
      <c r="MEC7" s="428"/>
      <c r="MED7" s="428"/>
      <c r="MEE7" s="428"/>
      <c r="MEF7" s="428"/>
      <c r="MEG7" s="428"/>
      <c r="MEH7" s="428"/>
      <c r="MEI7" s="428"/>
      <c r="MEJ7" s="428"/>
      <c r="MEK7" s="428"/>
      <c r="MEL7" s="428"/>
      <c r="MEM7" s="428"/>
      <c r="MEN7" s="428"/>
      <c r="MEO7" s="428"/>
      <c r="MEP7" s="428"/>
      <c r="MEQ7" s="428"/>
      <c r="MER7" s="428"/>
      <c r="MES7" s="428"/>
      <c r="MET7" s="428"/>
      <c r="MEU7" s="428"/>
      <c r="MEV7" s="428"/>
      <c r="MEW7" s="428"/>
      <c r="MEX7" s="428"/>
      <c r="MEY7" s="428"/>
      <c r="MEZ7" s="428"/>
      <c r="MFA7" s="428"/>
      <c r="MFB7" s="428"/>
      <c r="MFC7" s="428"/>
      <c r="MFD7" s="428"/>
      <c r="MFE7" s="428"/>
      <c r="MFF7" s="428"/>
      <c r="MFG7" s="428"/>
      <c r="MFH7" s="428"/>
      <c r="MFI7" s="428"/>
      <c r="MFJ7" s="428"/>
      <c r="MFK7" s="428"/>
      <c r="MFL7" s="428"/>
      <c r="MFM7" s="428"/>
      <c r="MFN7" s="428"/>
      <c r="MFO7" s="428"/>
      <c r="MFP7" s="428"/>
      <c r="MFQ7" s="428"/>
      <c r="MFR7" s="428"/>
      <c r="MFS7" s="428"/>
      <c r="MFT7" s="428"/>
      <c r="MFU7" s="428"/>
      <c r="MFV7" s="428"/>
      <c r="MFW7" s="428"/>
      <c r="MFX7" s="428"/>
      <c r="MFY7" s="428"/>
      <c r="MFZ7" s="428"/>
      <c r="MGA7" s="428"/>
      <c r="MGB7" s="428"/>
      <c r="MGC7" s="428"/>
      <c r="MGD7" s="428"/>
      <c r="MGE7" s="428"/>
      <c r="MGF7" s="428"/>
      <c r="MGG7" s="428"/>
      <c r="MGH7" s="428"/>
      <c r="MGI7" s="428"/>
      <c r="MGJ7" s="428"/>
      <c r="MGK7" s="428"/>
      <c r="MGL7" s="428"/>
      <c r="MGM7" s="428"/>
      <c r="MGN7" s="428"/>
      <c r="MGO7" s="428"/>
      <c r="MGP7" s="428"/>
      <c r="MGQ7" s="428"/>
      <c r="MGR7" s="428"/>
      <c r="MGS7" s="428"/>
      <c r="MGT7" s="428"/>
      <c r="MGU7" s="428"/>
      <c r="MGV7" s="428"/>
      <c r="MGW7" s="428"/>
      <c r="MGX7" s="428"/>
      <c r="MGY7" s="428"/>
      <c r="MGZ7" s="428"/>
      <c r="MHA7" s="428"/>
      <c r="MHB7" s="428"/>
      <c r="MHC7" s="428"/>
      <c r="MHD7" s="428"/>
      <c r="MHE7" s="428"/>
      <c r="MHF7" s="428"/>
      <c r="MHG7" s="428"/>
      <c r="MHH7" s="428"/>
      <c r="MHI7" s="428"/>
      <c r="MHJ7" s="428"/>
      <c r="MHK7" s="428"/>
      <c r="MHL7" s="428"/>
      <c r="MHM7" s="428"/>
      <c r="MHN7" s="428"/>
      <c r="MHO7" s="428"/>
      <c r="MHP7" s="428"/>
      <c r="MHQ7" s="428"/>
      <c r="MHR7" s="428"/>
      <c r="MHS7" s="428"/>
      <c r="MHT7" s="428"/>
      <c r="MHU7" s="428"/>
      <c r="MHV7" s="428"/>
      <c r="MHW7" s="428"/>
      <c r="MHX7" s="428"/>
      <c r="MHY7" s="428"/>
      <c r="MHZ7" s="428"/>
      <c r="MIA7" s="428"/>
      <c r="MIB7" s="428"/>
      <c r="MIC7" s="428"/>
      <c r="MID7" s="428"/>
      <c r="MIE7" s="428"/>
      <c r="MIF7" s="428"/>
      <c r="MIG7" s="428"/>
      <c r="MIH7" s="428"/>
      <c r="MII7" s="428"/>
      <c r="MIJ7" s="428"/>
      <c r="MIK7" s="428"/>
      <c r="MIL7" s="428"/>
      <c r="MIM7" s="428"/>
      <c r="MIN7" s="428"/>
      <c r="MIO7" s="428"/>
      <c r="MIP7" s="428"/>
      <c r="MIQ7" s="428"/>
      <c r="MIR7" s="428"/>
      <c r="MIS7" s="428"/>
      <c r="MIT7" s="428"/>
      <c r="MIU7" s="428"/>
      <c r="MIV7" s="428"/>
      <c r="MIW7" s="428"/>
      <c r="MIX7" s="428"/>
      <c r="MIY7" s="428"/>
      <c r="MIZ7" s="428"/>
      <c r="MJA7" s="428"/>
      <c r="MJB7" s="428"/>
      <c r="MJC7" s="428"/>
      <c r="MJD7" s="428"/>
      <c r="MJE7" s="428"/>
      <c r="MJF7" s="428"/>
      <c r="MJG7" s="428"/>
      <c r="MJH7" s="428"/>
      <c r="MJI7" s="428"/>
      <c r="MJJ7" s="428"/>
      <c r="MJK7" s="428"/>
      <c r="MJL7" s="428"/>
      <c r="MJM7" s="428"/>
      <c r="MJN7" s="428"/>
      <c r="MJO7" s="428"/>
      <c r="MJP7" s="428"/>
      <c r="MJQ7" s="428"/>
      <c r="MJR7" s="428"/>
      <c r="MJS7" s="428"/>
      <c r="MJT7" s="428"/>
      <c r="MJU7" s="428"/>
      <c r="MJV7" s="428"/>
      <c r="MJW7" s="428"/>
      <c r="MJX7" s="428"/>
      <c r="MJY7" s="428"/>
      <c r="MJZ7" s="428"/>
      <c r="MKA7" s="428"/>
      <c r="MKB7" s="428"/>
      <c r="MKC7" s="428"/>
      <c r="MKD7" s="428"/>
      <c r="MKE7" s="428"/>
      <c r="MKF7" s="428"/>
      <c r="MKG7" s="428"/>
      <c r="MKH7" s="428"/>
      <c r="MKI7" s="428"/>
      <c r="MKJ7" s="428"/>
      <c r="MKK7" s="428"/>
      <c r="MKL7" s="428"/>
      <c r="MKM7" s="428"/>
      <c r="MKN7" s="428"/>
      <c r="MKO7" s="428"/>
      <c r="MKP7" s="428"/>
      <c r="MKQ7" s="428"/>
      <c r="MKR7" s="428"/>
      <c r="MKS7" s="428"/>
      <c r="MKT7" s="428"/>
      <c r="MKU7" s="428"/>
      <c r="MKV7" s="428"/>
      <c r="MKW7" s="428"/>
      <c r="MKX7" s="428"/>
      <c r="MKY7" s="428"/>
      <c r="MKZ7" s="428"/>
      <c r="MLA7" s="428"/>
      <c r="MLB7" s="428"/>
      <c r="MLC7" s="428"/>
      <c r="MLD7" s="428"/>
      <c r="MLE7" s="428"/>
      <c r="MLF7" s="428"/>
      <c r="MLG7" s="428"/>
      <c r="MLH7" s="428"/>
      <c r="MLI7" s="428"/>
      <c r="MLJ7" s="428"/>
      <c r="MLK7" s="428"/>
      <c r="MLL7" s="428"/>
      <c r="MLM7" s="428"/>
      <c r="MLN7" s="428"/>
      <c r="MLO7" s="428"/>
      <c r="MLP7" s="428"/>
      <c r="MLQ7" s="428"/>
      <c r="MLR7" s="428"/>
      <c r="MLS7" s="428"/>
      <c r="MLT7" s="428"/>
      <c r="MLU7" s="428"/>
      <c r="MLV7" s="428"/>
      <c r="MLW7" s="428"/>
      <c r="MLX7" s="428"/>
      <c r="MLY7" s="428"/>
      <c r="MLZ7" s="428"/>
      <c r="MMA7" s="428"/>
      <c r="MMB7" s="428"/>
      <c r="MMC7" s="428"/>
      <c r="MMD7" s="428"/>
      <c r="MME7" s="428"/>
      <c r="MMF7" s="428"/>
      <c r="MMG7" s="428"/>
      <c r="MMH7" s="428"/>
      <c r="MMI7" s="428"/>
      <c r="MMJ7" s="428"/>
      <c r="MMK7" s="428"/>
      <c r="MML7" s="428"/>
      <c r="MMM7" s="428"/>
      <c r="MMN7" s="428"/>
      <c r="MMO7" s="428"/>
      <c r="MMP7" s="428"/>
      <c r="MMQ7" s="428"/>
      <c r="MMR7" s="428"/>
      <c r="MMS7" s="428"/>
      <c r="MMT7" s="428"/>
      <c r="MMU7" s="428"/>
      <c r="MMV7" s="428"/>
      <c r="MMW7" s="428"/>
      <c r="MMX7" s="428"/>
      <c r="MMY7" s="428"/>
      <c r="MMZ7" s="428"/>
      <c r="MNA7" s="428"/>
      <c r="MNB7" s="428"/>
      <c r="MNC7" s="428"/>
      <c r="MND7" s="428"/>
      <c r="MNE7" s="428"/>
      <c r="MNF7" s="428"/>
      <c r="MNG7" s="428"/>
      <c r="MNH7" s="428"/>
      <c r="MNI7" s="428"/>
      <c r="MNJ7" s="428"/>
      <c r="MNK7" s="428"/>
      <c r="MNL7" s="428"/>
      <c r="MNM7" s="428"/>
      <c r="MNN7" s="428"/>
      <c r="MNO7" s="428"/>
      <c r="MNP7" s="428"/>
      <c r="MNQ7" s="428"/>
      <c r="MNR7" s="428"/>
      <c r="MNS7" s="428"/>
      <c r="MNT7" s="428"/>
      <c r="MNU7" s="428"/>
      <c r="MNV7" s="428"/>
      <c r="MNW7" s="428"/>
      <c r="MNX7" s="428"/>
      <c r="MNY7" s="428"/>
      <c r="MNZ7" s="428"/>
      <c r="MOA7" s="428"/>
      <c r="MOB7" s="428"/>
      <c r="MOC7" s="428"/>
      <c r="MOD7" s="428"/>
      <c r="MOE7" s="428"/>
      <c r="MOF7" s="428"/>
      <c r="MOG7" s="428"/>
      <c r="MOH7" s="428"/>
      <c r="MOI7" s="428"/>
      <c r="MOJ7" s="428"/>
      <c r="MOK7" s="428"/>
      <c r="MOL7" s="428"/>
      <c r="MOM7" s="428"/>
      <c r="MON7" s="428"/>
      <c r="MOO7" s="428"/>
      <c r="MOP7" s="428"/>
      <c r="MOQ7" s="428"/>
      <c r="MOR7" s="428"/>
      <c r="MOS7" s="428"/>
      <c r="MOT7" s="428"/>
      <c r="MOU7" s="428"/>
      <c r="MOV7" s="428"/>
      <c r="MOW7" s="428"/>
      <c r="MOX7" s="428"/>
      <c r="MOY7" s="428"/>
      <c r="MOZ7" s="428"/>
      <c r="MPA7" s="428"/>
      <c r="MPB7" s="428"/>
      <c r="MPC7" s="428"/>
      <c r="MPD7" s="428"/>
      <c r="MPE7" s="428"/>
      <c r="MPF7" s="428"/>
      <c r="MPG7" s="428"/>
      <c r="MPH7" s="428"/>
      <c r="MPI7" s="428"/>
      <c r="MPJ7" s="428"/>
      <c r="MPK7" s="428"/>
      <c r="MPL7" s="428"/>
      <c r="MPM7" s="428"/>
      <c r="MPN7" s="428"/>
      <c r="MPO7" s="428"/>
      <c r="MPP7" s="428"/>
      <c r="MPQ7" s="428"/>
      <c r="MPR7" s="428"/>
      <c r="MPS7" s="428"/>
      <c r="MPT7" s="428"/>
      <c r="MPU7" s="428"/>
      <c r="MPV7" s="428"/>
      <c r="MPW7" s="428"/>
      <c r="MPX7" s="428"/>
      <c r="MPY7" s="428"/>
      <c r="MPZ7" s="428"/>
      <c r="MQA7" s="428"/>
      <c r="MQB7" s="428"/>
      <c r="MQC7" s="428"/>
      <c r="MQD7" s="428"/>
      <c r="MQE7" s="428"/>
      <c r="MQF7" s="428"/>
      <c r="MQG7" s="428"/>
      <c r="MQH7" s="428"/>
      <c r="MQI7" s="428"/>
      <c r="MQJ7" s="428"/>
      <c r="MQK7" s="428"/>
      <c r="MQL7" s="428"/>
      <c r="MQM7" s="428"/>
      <c r="MQN7" s="428"/>
      <c r="MQO7" s="428"/>
      <c r="MQP7" s="428"/>
      <c r="MQQ7" s="428"/>
      <c r="MQR7" s="428"/>
      <c r="MQS7" s="428"/>
      <c r="MQT7" s="428"/>
      <c r="MQU7" s="428"/>
      <c r="MQV7" s="428"/>
      <c r="MQW7" s="428"/>
      <c r="MQX7" s="428"/>
      <c r="MQY7" s="428"/>
      <c r="MQZ7" s="428"/>
      <c r="MRA7" s="428"/>
      <c r="MRB7" s="428"/>
      <c r="MRC7" s="428"/>
      <c r="MRD7" s="428"/>
      <c r="MRE7" s="428"/>
      <c r="MRF7" s="428"/>
      <c r="MRG7" s="428"/>
      <c r="MRH7" s="428"/>
      <c r="MRI7" s="428"/>
      <c r="MRJ7" s="428"/>
      <c r="MRK7" s="428"/>
      <c r="MRL7" s="428"/>
      <c r="MRM7" s="428"/>
      <c r="MRN7" s="428"/>
      <c r="MRO7" s="428"/>
      <c r="MRP7" s="428"/>
      <c r="MRQ7" s="428"/>
      <c r="MRR7" s="428"/>
      <c r="MRS7" s="428"/>
      <c r="MRT7" s="428"/>
      <c r="MRU7" s="428"/>
      <c r="MRV7" s="428"/>
      <c r="MRW7" s="428"/>
      <c r="MRX7" s="428"/>
      <c r="MRY7" s="428"/>
      <c r="MRZ7" s="428"/>
      <c r="MSA7" s="428"/>
      <c r="MSB7" s="428"/>
      <c r="MSC7" s="428"/>
      <c r="MSD7" s="428"/>
      <c r="MSE7" s="428"/>
      <c r="MSF7" s="428"/>
      <c r="MSG7" s="428"/>
      <c r="MSH7" s="428"/>
      <c r="MSI7" s="428"/>
      <c r="MSJ7" s="428"/>
      <c r="MSK7" s="428"/>
      <c r="MSL7" s="428"/>
      <c r="MSM7" s="428"/>
      <c r="MSN7" s="428"/>
      <c r="MSO7" s="428"/>
      <c r="MSP7" s="428"/>
      <c r="MSQ7" s="428"/>
      <c r="MSR7" s="428"/>
      <c r="MSS7" s="428"/>
      <c r="MST7" s="428"/>
      <c r="MSU7" s="428"/>
      <c r="MSV7" s="428"/>
      <c r="MSW7" s="428"/>
      <c r="MSX7" s="428"/>
      <c r="MSY7" s="428"/>
      <c r="MSZ7" s="428"/>
      <c r="MTA7" s="428"/>
      <c r="MTB7" s="428"/>
      <c r="MTC7" s="428"/>
      <c r="MTD7" s="428"/>
      <c r="MTE7" s="428"/>
      <c r="MTF7" s="428"/>
      <c r="MTG7" s="428"/>
      <c r="MTH7" s="428"/>
      <c r="MTI7" s="428"/>
      <c r="MTJ7" s="428"/>
      <c r="MTK7" s="428"/>
      <c r="MTL7" s="428"/>
      <c r="MTM7" s="428"/>
      <c r="MTN7" s="428"/>
      <c r="MTO7" s="428"/>
      <c r="MTP7" s="428"/>
      <c r="MTQ7" s="428"/>
      <c r="MTR7" s="428"/>
      <c r="MTS7" s="428"/>
      <c r="MTT7" s="428"/>
      <c r="MTU7" s="428"/>
      <c r="MTV7" s="428"/>
      <c r="MTW7" s="428"/>
      <c r="MTX7" s="428"/>
      <c r="MTY7" s="428"/>
      <c r="MTZ7" s="428"/>
      <c r="MUA7" s="428"/>
      <c r="MUB7" s="428"/>
      <c r="MUC7" s="428"/>
      <c r="MUD7" s="428"/>
      <c r="MUE7" s="428"/>
      <c r="MUF7" s="428"/>
      <c r="MUG7" s="428"/>
      <c r="MUH7" s="428"/>
      <c r="MUI7" s="428"/>
      <c r="MUJ7" s="428"/>
      <c r="MUK7" s="428"/>
      <c r="MUL7" s="428"/>
      <c r="MUM7" s="428"/>
      <c r="MUN7" s="428"/>
      <c r="MUO7" s="428"/>
      <c r="MUP7" s="428"/>
      <c r="MUQ7" s="428"/>
      <c r="MUR7" s="428"/>
      <c r="MUS7" s="428"/>
      <c r="MUT7" s="428"/>
      <c r="MUU7" s="428"/>
      <c r="MUV7" s="428"/>
      <c r="MUW7" s="428"/>
      <c r="MUX7" s="428"/>
      <c r="MUY7" s="428"/>
      <c r="MUZ7" s="428"/>
      <c r="MVA7" s="428"/>
      <c r="MVB7" s="428"/>
      <c r="MVC7" s="428"/>
      <c r="MVD7" s="428"/>
      <c r="MVE7" s="428"/>
      <c r="MVF7" s="428"/>
      <c r="MVG7" s="428"/>
      <c r="MVH7" s="428"/>
      <c r="MVI7" s="428"/>
      <c r="MVJ7" s="428"/>
      <c r="MVK7" s="428"/>
      <c r="MVL7" s="428"/>
      <c r="MVM7" s="428"/>
      <c r="MVN7" s="428"/>
      <c r="MVO7" s="428"/>
      <c r="MVP7" s="428"/>
      <c r="MVQ7" s="428"/>
      <c r="MVR7" s="428"/>
      <c r="MVS7" s="428"/>
      <c r="MVT7" s="428"/>
      <c r="MVU7" s="428"/>
      <c r="MVV7" s="428"/>
      <c r="MVW7" s="428"/>
      <c r="MVX7" s="428"/>
      <c r="MVY7" s="428"/>
      <c r="MVZ7" s="428"/>
      <c r="MWA7" s="428"/>
      <c r="MWB7" s="428"/>
      <c r="MWC7" s="428"/>
      <c r="MWD7" s="428"/>
      <c r="MWE7" s="428"/>
      <c r="MWF7" s="428"/>
      <c r="MWG7" s="428"/>
      <c r="MWH7" s="428"/>
      <c r="MWI7" s="428"/>
      <c r="MWJ7" s="428"/>
      <c r="MWK7" s="428"/>
      <c r="MWL7" s="428"/>
      <c r="MWM7" s="428"/>
      <c r="MWN7" s="428"/>
      <c r="MWO7" s="428"/>
      <c r="MWP7" s="428"/>
      <c r="MWQ7" s="428"/>
      <c r="MWR7" s="428"/>
      <c r="MWS7" s="428"/>
      <c r="MWT7" s="428"/>
      <c r="MWU7" s="428"/>
      <c r="MWV7" s="428"/>
      <c r="MWW7" s="428"/>
      <c r="MWX7" s="428"/>
      <c r="MWY7" s="428"/>
      <c r="MWZ7" s="428"/>
      <c r="MXA7" s="428"/>
      <c r="MXB7" s="428"/>
      <c r="MXC7" s="428"/>
      <c r="MXD7" s="428"/>
      <c r="MXE7" s="428"/>
      <c r="MXF7" s="428"/>
      <c r="MXG7" s="428"/>
      <c r="MXH7" s="428"/>
      <c r="MXI7" s="428"/>
      <c r="MXJ7" s="428"/>
      <c r="MXK7" s="428"/>
      <c r="MXL7" s="428"/>
      <c r="MXM7" s="428"/>
      <c r="MXN7" s="428"/>
      <c r="MXO7" s="428"/>
      <c r="MXP7" s="428"/>
      <c r="MXQ7" s="428"/>
      <c r="MXR7" s="428"/>
      <c r="MXS7" s="428"/>
      <c r="MXT7" s="428"/>
      <c r="MXU7" s="428"/>
      <c r="MXV7" s="428"/>
      <c r="MXW7" s="428"/>
      <c r="MXX7" s="428"/>
      <c r="MXY7" s="428"/>
      <c r="MXZ7" s="428"/>
      <c r="MYA7" s="428"/>
      <c r="MYB7" s="428"/>
      <c r="MYC7" s="428"/>
      <c r="MYD7" s="428"/>
      <c r="MYE7" s="428"/>
      <c r="MYF7" s="428"/>
      <c r="MYG7" s="428"/>
      <c r="MYH7" s="428"/>
      <c r="MYI7" s="428"/>
      <c r="MYJ7" s="428"/>
      <c r="MYK7" s="428"/>
      <c r="MYL7" s="428"/>
      <c r="MYM7" s="428"/>
      <c r="MYN7" s="428"/>
      <c r="MYO7" s="428"/>
      <c r="MYP7" s="428"/>
      <c r="MYQ7" s="428"/>
      <c r="MYR7" s="428"/>
      <c r="MYS7" s="428"/>
      <c r="MYT7" s="428"/>
      <c r="MYU7" s="428"/>
      <c r="MYV7" s="428"/>
      <c r="MYW7" s="428"/>
      <c r="MYX7" s="428"/>
      <c r="MYY7" s="428"/>
      <c r="MYZ7" s="428"/>
      <c r="MZA7" s="428"/>
      <c r="MZB7" s="428"/>
      <c r="MZC7" s="428"/>
      <c r="MZD7" s="428"/>
      <c r="MZE7" s="428"/>
      <c r="MZF7" s="428"/>
      <c r="MZG7" s="428"/>
      <c r="MZH7" s="428"/>
      <c r="MZI7" s="428"/>
      <c r="MZJ7" s="428"/>
      <c r="MZK7" s="428"/>
      <c r="MZL7" s="428"/>
      <c r="MZM7" s="428"/>
      <c r="MZN7" s="428"/>
      <c r="MZO7" s="428"/>
      <c r="MZP7" s="428"/>
      <c r="MZQ7" s="428"/>
      <c r="MZR7" s="428"/>
      <c r="MZS7" s="428"/>
      <c r="MZT7" s="428"/>
      <c r="MZU7" s="428"/>
      <c r="MZV7" s="428"/>
      <c r="MZW7" s="428"/>
      <c r="MZX7" s="428"/>
      <c r="MZY7" s="428"/>
      <c r="MZZ7" s="428"/>
      <c r="NAA7" s="428"/>
      <c r="NAB7" s="428"/>
      <c r="NAC7" s="428"/>
      <c r="NAD7" s="428"/>
      <c r="NAE7" s="428"/>
      <c r="NAF7" s="428"/>
      <c r="NAG7" s="428"/>
      <c r="NAH7" s="428"/>
      <c r="NAI7" s="428"/>
      <c r="NAJ7" s="428"/>
      <c r="NAK7" s="428"/>
      <c r="NAL7" s="428"/>
      <c r="NAM7" s="428"/>
      <c r="NAN7" s="428"/>
      <c r="NAO7" s="428"/>
      <c r="NAP7" s="428"/>
      <c r="NAQ7" s="428"/>
      <c r="NAR7" s="428"/>
      <c r="NAS7" s="428"/>
      <c r="NAT7" s="428"/>
      <c r="NAU7" s="428"/>
      <c r="NAV7" s="428"/>
      <c r="NAW7" s="428"/>
      <c r="NAX7" s="428"/>
      <c r="NAY7" s="428"/>
      <c r="NAZ7" s="428"/>
      <c r="NBA7" s="428"/>
      <c r="NBB7" s="428"/>
      <c r="NBC7" s="428"/>
      <c r="NBD7" s="428"/>
      <c r="NBE7" s="428"/>
      <c r="NBF7" s="428"/>
      <c r="NBG7" s="428"/>
      <c r="NBH7" s="428"/>
      <c r="NBI7" s="428"/>
      <c r="NBJ7" s="428"/>
      <c r="NBK7" s="428"/>
      <c r="NBL7" s="428"/>
      <c r="NBM7" s="428"/>
      <c r="NBN7" s="428"/>
      <c r="NBO7" s="428"/>
      <c r="NBP7" s="428"/>
      <c r="NBQ7" s="428"/>
      <c r="NBR7" s="428"/>
      <c r="NBS7" s="428"/>
      <c r="NBT7" s="428"/>
      <c r="NBU7" s="428"/>
      <c r="NBV7" s="428"/>
      <c r="NBW7" s="428"/>
      <c r="NBX7" s="428"/>
      <c r="NBY7" s="428"/>
      <c r="NBZ7" s="428"/>
      <c r="NCA7" s="428"/>
      <c r="NCB7" s="428"/>
      <c r="NCC7" s="428"/>
      <c r="NCD7" s="428"/>
      <c r="NCE7" s="428"/>
      <c r="NCF7" s="428"/>
      <c r="NCG7" s="428"/>
      <c r="NCH7" s="428"/>
      <c r="NCI7" s="428"/>
      <c r="NCJ7" s="428"/>
      <c r="NCK7" s="428"/>
      <c r="NCL7" s="428"/>
      <c r="NCM7" s="428"/>
      <c r="NCN7" s="428"/>
      <c r="NCO7" s="428"/>
      <c r="NCP7" s="428"/>
      <c r="NCQ7" s="428"/>
      <c r="NCR7" s="428"/>
      <c r="NCS7" s="428"/>
      <c r="NCT7" s="428"/>
      <c r="NCU7" s="428"/>
      <c r="NCV7" s="428"/>
      <c r="NCW7" s="428"/>
      <c r="NCX7" s="428"/>
      <c r="NCY7" s="428"/>
      <c r="NCZ7" s="428"/>
      <c r="NDA7" s="428"/>
      <c r="NDB7" s="428"/>
      <c r="NDC7" s="428"/>
      <c r="NDD7" s="428"/>
      <c r="NDE7" s="428"/>
      <c r="NDF7" s="428"/>
      <c r="NDG7" s="428"/>
      <c r="NDH7" s="428"/>
      <c r="NDI7" s="428"/>
      <c r="NDJ7" s="428"/>
      <c r="NDK7" s="428"/>
      <c r="NDL7" s="428"/>
      <c r="NDM7" s="428"/>
      <c r="NDN7" s="428"/>
      <c r="NDO7" s="428"/>
      <c r="NDP7" s="428"/>
      <c r="NDQ7" s="428"/>
      <c r="NDR7" s="428"/>
      <c r="NDS7" s="428"/>
      <c r="NDT7" s="428"/>
      <c r="NDU7" s="428"/>
      <c r="NDV7" s="428"/>
      <c r="NDW7" s="428"/>
      <c r="NDX7" s="428"/>
      <c r="NDY7" s="428"/>
      <c r="NDZ7" s="428"/>
      <c r="NEA7" s="428"/>
      <c r="NEB7" s="428"/>
      <c r="NEC7" s="428"/>
      <c r="NED7" s="428"/>
      <c r="NEE7" s="428"/>
      <c r="NEF7" s="428"/>
      <c r="NEG7" s="428"/>
      <c r="NEH7" s="428"/>
      <c r="NEI7" s="428"/>
      <c r="NEJ7" s="428"/>
      <c r="NEK7" s="428"/>
      <c r="NEL7" s="428"/>
      <c r="NEM7" s="428"/>
      <c r="NEN7" s="428"/>
      <c r="NEO7" s="428"/>
      <c r="NEP7" s="428"/>
      <c r="NEQ7" s="428"/>
      <c r="NER7" s="428"/>
      <c r="NES7" s="428"/>
      <c r="NET7" s="428"/>
      <c r="NEU7" s="428"/>
      <c r="NEV7" s="428"/>
      <c r="NEW7" s="428"/>
      <c r="NEX7" s="428"/>
      <c r="NEY7" s="428"/>
      <c r="NEZ7" s="428"/>
      <c r="NFA7" s="428"/>
      <c r="NFB7" s="428"/>
      <c r="NFC7" s="428"/>
      <c r="NFD7" s="428"/>
      <c r="NFE7" s="428"/>
      <c r="NFF7" s="428"/>
      <c r="NFG7" s="428"/>
      <c r="NFH7" s="428"/>
      <c r="NFI7" s="428"/>
      <c r="NFJ7" s="428"/>
      <c r="NFK7" s="428"/>
      <c r="NFL7" s="428"/>
      <c r="NFM7" s="428"/>
      <c r="NFN7" s="428"/>
      <c r="NFO7" s="428"/>
      <c r="NFP7" s="428"/>
      <c r="NFQ7" s="428"/>
      <c r="NFR7" s="428"/>
      <c r="NFS7" s="428"/>
      <c r="NFT7" s="428"/>
      <c r="NFU7" s="428"/>
      <c r="NFV7" s="428"/>
      <c r="NFW7" s="428"/>
      <c r="NFX7" s="428"/>
      <c r="NFY7" s="428"/>
      <c r="NFZ7" s="428"/>
      <c r="NGA7" s="428"/>
      <c r="NGB7" s="428"/>
      <c r="NGC7" s="428"/>
      <c r="NGD7" s="428"/>
      <c r="NGE7" s="428"/>
      <c r="NGF7" s="428"/>
      <c r="NGG7" s="428"/>
      <c r="NGH7" s="428"/>
      <c r="NGI7" s="428"/>
      <c r="NGJ7" s="428"/>
      <c r="NGK7" s="428"/>
      <c r="NGL7" s="428"/>
      <c r="NGM7" s="428"/>
      <c r="NGN7" s="428"/>
      <c r="NGO7" s="428"/>
      <c r="NGP7" s="428"/>
      <c r="NGQ7" s="428"/>
      <c r="NGR7" s="428"/>
      <c r="NGS7" s="428"/>
      <c r="NGT7" s="428"/>
      <c r="NGU7" s="428"/>
      <c r="NGV7" s="428"/>
      <c r="NGW7" s="428"/>
      <c r="NGX7" s="428"/>
      <c r="NGY7" s="428"/>
      <c r="NGZ7" s="428"/>
      <c r="NHA7" s="428"/>
      <c r="NHB7" s="428"/>
      <c r="NHC7" s="428"/>
      <c r="NHD7" s="428"/>
      <c r="NHE7" s="428"/>
      <c r="NHF7" s="428"/>
      <c r="NHG7" s="428"/>
      <c r="NHH7" s="428"/>
      <c r="NHI7" s="428"/>
      <c r="NHJ7" s="428"/>
      <c r="NHK7" s="428"/>
      <c r="NHL7" s="428"/>
      <c r="NHM7" s="428"/>
      <c r="NHN7" s="428"/>
      <c r="NHO7" s="428"/>
      <c r="NHP7" s="428"/>
      <c r="NHQ7" s="428"/>
      <c r="NHR7" s="428"/>
      <c r="NHS7" s="428"/>
      <c r="NHT7" s="428"/>
      <c r="NHU7" s="428"/>
      <c r="NHV7" s="428"/>
      <c r="NHW7" s="428"/>
      <c r="NHX7" s="428"/>
      <c r="NHY7" s="428"/>
      <c r="NHZ7" s="428"/>
      <c r="NIA7" s="428"/>
      <c r="NIB7" s="428"/>
      <c r="NIC7" s="428"/>
      <c r="NID7" s="428"/>
      <c r="NIE7" s="428"/>
      <c r="NIF7" s="428"/>
      <c r="NIG7" s="428"/>
      <c r="NIH7" s="428"/>
      <c r="NII7" s="428"/>
      <c r="NIJ7" s="428"/>
      <c r="NIK7" s="428"/>
      <c r="NIL7" s="428"/>
      <c r="NIM7" s="428"/>
      <c r="NIN7" s="428"/>
      <c r="NIO7" s="428"/>
      <c r="NIP7" s="428"/>
      <c r="NIQ7" s="428"/>
      <c r="NIR7" s="428"/>
      <c r="NIS7" s="428"/>
      <c r="NIT7" s="428"/>
      <c r="NIU7" s="428"/>
      <c r="NIV7" s="428"/>
      <c r="NIW7" s="428"/>
      <c r="NIX7" s="428"/>
      <c r="NIY7" s="428"/>
      <c r="NIZ7" s="428"/>
      <c r="NJA7" s="428"/>
      <c r="NJB7" s="428"/>
      <c r="NJC7" s="428"/>
      <c r="NJD7" s="428"/>
      <c r="NJE7" s="428"/>
      <c r="NJF7" s="428"/>
      <c r="NJG7" s="428"/>
      <c r="NJH7" s="428"/>
      <c r="NJI7" s="428"/>
      <c r="NJJ7" s="428"/>
      <c r="NJK7" s="428"/>
      <c r="NJL7" s="428"/>
      <c r="NJM7" s="428"/>
      <c r="NJN7" s="428"/>
      <c r="NJO7" s="428"/>
      <c r="NJP7" s="428"/>
      <c r="NJQ7" s="428"/>
      <c r="NJR7" s="428"/>
      <c r="NJS7" s="428"/>
      <c r="NJT7" s="428"/>
      <c r="NJU7" s="428"/>
      <c r="NJV7" s="428"/>
      <c r="NJW7" s="428"/>
      <c r="NJX7" s="428"/>
      <c r="NJY7" s="428"/>
      <c r="NJZ7" s="428"/>
      <c r="NKA7" s="428"/>
      <c r="NKB7" s="428"/>
      <c r="NKC7" s="428"/>
      <c r="NKD7" s="428"/>
      <c r="NKE7" s="428"/>
      <c r="NKF7" s="428"/>
      <c r="NKG7" s="428"/>
      <c r="NKH7" s="428"/>
      <c r="NKI7" s="428"/>
      <c r="NKJ7" s="428"/>
      <c r="NKK7" s="428"/>
      <c r="NKL7" s="428"/>
      <c r="NKM7" s="428"/>
      <c r="NKN7" s="428"/>
      <c r="NKO7" s="428"/>
      <c r="NKP7" s="428"/>
      <c r="NKQ7" s="428"/>
      <c r="NKR7" s="428"/>
      <c r="NKS7" s="428"/>
      <c r="NKT7" s="428"/>
      <c r="NKU7" s="428"/>
      <c r="NKV7" s="428"/>
      <c r="NKW7" s="428"/>
      <c r="NKX7" s="428"/>
      <c r="NKY7" s="428"/>
      <c r="NKZ7" s="428"/>
      <c r="NLA7" s="428"/>
      <c r="NLB7" s="428"/>
      <c r="NLC7" s="428"/>
      <c r="NLD7" s="428"/>
      <c r="NLE7" s="428"/>
      <c r="NLF7" s="428"/>
      <c r="NLG7" s="428"/>
      <c r="NLH7" s="428"/>
      <c r="NLI7" s="428"/>
      <c r="NLJ7" s="428"/>
      <c r="NLK7" s="428"/>
      <c r="NLL7" s="428"/>
      <c r="NLM7" s="428"/>
      <c r="NLN7" s="428"/>
      <c r="NLO7" s="428"/>
      <c r="NLP7" s="428"/>
      <c r="NLQ7" s="428"/>
      <c r="NLR7" s="428"/>
      <c r="NLS7" s="428"/>
      <c r="NLT7" s="428"/>
      <c r="NLU7" s="428"/>
      <c r="NLV7" s="428"/>
      <c r="NLW7" s="428"/>
      <c r="NLX7" s="428"/>
      <c r="NLY7" s="428"/>
      <c r="NLZ7" s="428"/>
      <c r="NMA7" s="428"/>
      <c r="NMB7" s="428"/>
      <c r="NMC7" s="428"/>
      <c r="NMD7" s="428"/>
      <c r="NME7" s="428"/>
      <c r="NMF7" s="428"/>
      <c r="NMG7" s="428"/>
      <c r="NMH7" s="428"/>
      <c r="NMI7" s="428"/>
      <c r="NMJ7" s="428"/>
      <c r="NMK7" s="428"/>
      <c r="NML7" s="428"/>
      <c r="NMM7" s="428"/>
      <c r="NMN7" s="428"/>
      <c r="NMO7" s="428"/>
      <c r="NMP7" s="428"/>
      <c r="NMQ7" s="428"/>
      <c r="NMR7" s="428"/>
      <c r="NMS7" s="428"/>
      <c r="NMT7" s="428"/>
      <c r="NMU7" s="428"/>
      <c r="NMV7" s="428"/>
      <c r="NMW7" s="428"/>
      <c r="NMX7" s="428"/>
      <c r="NMY7" s="428"/>
      <c r="NMZ7" s="428"/>
      <c r="NNA7" s="428"/>
      <c r="NNB7" s="428"/>
      <c r="NNC7" s="428"/>
      <c r="NND7" s="428"/>
      <c r="NNE7" s="428"/>
      <c r="NNF7" s="428"/>
      <c r="NNG7" s="428"/>
      <c r="NNH7" s="428"/>
      <c r="NNI7" s="428"/>
      <c r="NNJ7" s="428"/>
      <c r="NNK7" s="428"/>
      <c r="NNL7" s="428"/>
      <c r="NNM7" s="428"/>
      <c r="NNN7" s="428"/>
      <c r="NNO7" s="428"/>
      <c r="NNP7" s="428"/>
      <c r="NNQ7" s="428"/>
      <c r="NNR7" s="428"/>
      <c r="NNS7" s="428"/>
      <c r="NNT7" s="428"/>
      <c r="NNU7" s="428"/>
      <c r="NNV7" s="428"/>
      <c r="NNW7" s="428"/>
      <c r="NNX7" s="428"/>
      <c r="NNY7" s="428"/>
      <c r="NNZ7" s="428"/>
      <c r="NOA7" s="428"/>
      <c r="NOB7" s="428"/>
      <c r="NOC7" s="428"/>
      <c r="NOD7" s="428"/>
      <c r="NOE7" s="428"/>
      <c r="NOF7" s="428"/>
      <c r="NOG7" s="428"/>
      <c r="NOH7" s="428"/>
      <c r="NOI7" s="428"/>
      <c r="NOJ7" s="428"/>
      <c r="NOK7" s="428"/>
      <c r="NOL7" s="428"/>
      <c r="NOM7" s="428"/>
      <c r="NON7" s="428"/>
      <c r="NOO7" s="428"/>
      <c r="NOP7" s="428"/>
      <c r="NOQ7" s="428"/>
      <c r="NOR7" s="428"/>
      <c r="NOS7" s="428"/>
      <c r="NOT7" s="428"/>
      <c r="NOU7" s="428"/>
      <c r="NOV7" s="428"/>
      <c r="NOW7" s="428"/>
      <c r="NOX7" s="428"/>
      <c r="NOY7" s="428"/>
      <c r="NOZ7" s="428"/>
      <c r="NPA7" s="428"/>
      <c r="NPB7" s="428"/>
      <c r="NPC7" s="428"/>
      <c r="NPD7" s="428"/>
      <c r="NPE7" s="428"/>
      <c r="NPF7" s="428"/>
      <c r="NPG7" s="428"/>
      <c r="NPH7" s="428"/>
      <c r="NPI7" s="428"/>
      <c r="NPJ7" s="428"/>
      <c r="NPK7" s="428"/>
      <c r="NPL7" s="428"/>
      <c r="NPM7" s="428"/>
      <c r="NPN7" s="428"/>
      <c r="NPO7" s="428"/>
      <c r="NPP7" s="428"/>
      <c r="NPQ7" s="428"/>
      <c r="NPR7" s="428"/>
      <c r="NPS7" s="428"/>
      <c r="NPT7" s="428"/>
      <c r="NPU7" s="428"/>
      <c r="NPV7" s="428"/>
      <c r="NPW7" s="428"/>
      <c r="NPX7" s="428"/>
      <c r="NPY7" s="428"/>
      <c r="NPZ7" s="428"/>
      <c r="NQA7" s="428"/>
      <c r="NQB7" s="428"/>
      <c r="NQC7" s="428"/>
      <c r="NQD7" s="428"/>
      <c r="NQE7" s="428"/>
      <c r="NQF7" s="428"/>
      <c r="NQG7" s="428"/>
      <c r="NQH7" s="428"/>
      <c r="NQI7" s="428"/>
      <c r="NQJ7" s="428"/>
      <c r="NQK7" s="428"/>
      <c r="NQL7" s="428"/>
      <c r="NQM7" s="428"/>
      <c r="NQN7" s="428"/>
      <c r="NQO7" s="428"/>
      <c r="NQP7" s="428"/>
      <c r="NQQ7" s="428"/>
      <c r="NQR7" s="428"/>
      <c r="NQS7" s="428"/>
      <c r="NQT7" s="428"/>
      <c r="NQU7" s="428"/>
      <c r="NQV7" s="428"/>
      <c r="NQW7" s="428"/>
      <c r="NQX7" s="428"/>
      <c r="NQY7" s="428"/>
      <c r="NQZ7" s="428"/>
      <c r="NRA7" s="428"/>
      <c r="NRB7" s="428"/>
      <c r="NRC7" s="428"/>
      <c r="NRD7" s="428"/>
      <c r="NRE7" s="428"/>
      <c r="NRF7" s="428"/>
      <c r="NRG7" s="428"/>
      <c r="NRH7" s="428"/>
      <c r="NRI7" s="428"/>
      <c r="NRJ7" s="428"/>
      <c r="NRK7" s="428"/>
      <c r="NRL7" s="428"/>
      <c r="NRM7" s="428"/>
      <c r="NRN7" s="428"/>
      <c r="NRO7" s="428"/>
      <c r="NRP7" s="428"/>
      <c r="NRQ7" s="428"/>
      <c r="NRR7" s="428"/>
      <c r="NRS7" s="428"/>
      <c r="NRT7" s="428"/>
      <c r="NRU7" s="428"/>
      <c r="NRV7" s="428"/>
      <c r="NRW7" s="428"/>
      <c r="NRX7" s="428"/>
      <c r="NRY7" s="428"/>
      <c r="NRZ7" s="428"/>
      <c r="NSA7" s="428"/>
      <c r="NSB7" s="428"/>
      <c r="NSC7" s="428"/>
      <c r="NSD7" s="428"/>
      <c r="NSE7" s="428"/>
      <c r="NSF7" s="428"/>
      <c r="NSG7" s="428"/>
      <c r="NSH7" s="428"/>
      <c r="NSI7" s="428"/>
      <c r="NSJ7" s="428"/>
      <c r="NSK7" s="428"/>
      <c r="NSL7" s="428"/>
      <c r="NSM7" s="428"/>
      <c r="NSN7" s="428"/>
      <c r="NSO7" s="428"/>
      <c r="NSP7" s="428"/>
      <c r="NSQ7" s="428"/>
      <c r="NSR7" s="428"/>
      <c r="NSS7" s="428"/>
      <c r="NST7" s="428"/>
      <c r="NSU7" s="428"/>
      <c r="NSV7" s="428"/>
      <c r="NSW7" s="428"/>
      <c r="NSX7" s="428"/>
      <c r="NSY7" s="428"/>
      <c r="NSZ7" s="428"/>
      <c r="NTA7" s="428"/>
      <c r="NTB7" s="428"/>
      <c r="NTC7" s="428"/>
      <c r="NTD7" s="428"/>
      <c r="NTE7" s="428"/>
      <c r="NTF7" s="428"/>
      <c r="NTG7" s="428"/>
      <c r="NTH7" s="428"/>
      <c r="NTI7" s="428"/>
      <c r="NTJ7" s="428"/>
      <c r="NTK7" s="428"/>
      <c r="NTL7" s="428"/>
      <c r="NTM7" s="428"/>
      <c r="NTN7" s="428"/>
      <c r="NTO7" s="428"/>
      <c r="NTP7" s="428"/>
      <c r="NTQ7" s="428"/>
      <c r="NTR7" s="428"/>
      <c r="NTS7" s="428"/>
      <c r="NTT7" s="428"/>
      <c r="NTU7" s="428"/>
      <c r="NTV7" s="428"/>
      <c r="NTW7" s="428"/>
      <c r="NTX7" s="428"/>
      <c r="NTY7" s="428"/>
      <c r="NTZ7" s="428"/>
      <c r="NUA7" s="428"/>
      <c r="NUB7" s="428"/>
      <c r="NUC7" s="428"/>
      <c r="NUD7" s="428"/>
      <c r="NUE7" s="428"/>
      <c r="NUF7" s="428"/>
      <c r="NUG7" s="428"/>
      <c r="NUH7" s="428"/>
      <c r="NUI7" s="428"/>
      <c r="NUJ7" s="428"/>
      <c r="NUK7" s="428"/>
      <c r="NUL7" s="428"/>
      <c r="NUM7" s="428"/>
      <c r="NUN7" s="428"/>
      <c r="NUO7" s="428"/>
      <c r="NUP7" s="428"/>
      <c r="NUQ7" s="428"/>
      <c r="NUR7" s="428"/>
      <c r="NUS7" s="428"/>
      <c r="NUT7" s="428"/>
      <c r="NUU7" s="428"/>
      <c r="NUV7" s="428"/>
      <c r="NUW7" s="428"/>
      <c r="NUX7" s="428"/>
      <c r="NUY7" s="428"/>
      <c r="NUZ7" s="428"/>
      <c r="NVA7" s="428"/>
      <c r="NVB7" s="428"/>
      <c r="NVC7" s="428"/>
      <c r="NVD7" s="428"/>
      <c r="NVE7" s="428"/>
      <c r="NVF7" s="428"/>
      <c r="NVG7" s="428"/>
      <c r="NVH7" s="428"/>
      <c r="NVI7" s="428"/>
      <c r="NVJ7" s="428"/>
      <c r="NVK7" s="428"/>
      <c r="NVL7" s="428"/>
      <c r="NVM7" s="428"/>
      <c r="NVN7" s="428"/>
      <c r="NVO7" s="428"/>
      <c r="NVP7" s="428"/>
      <c r="NVQ7" s="428"/>
      <c r="NVR7" s="428"/>
      <c r="NVS7" s="428"/>
      <c r="NVT7" s="428"/>
      <c r="NVU7" s="428"/>
      <c r="NVV7" s="428"/>
      <c r="NVW7" s="428"/>
      <c r="NVX7" s="428"/>
      <c r="NVY7" s="428"/>
      <c r="NVZ7" s="428"/>
      <c r="NWA7" s="428"/>
      <c r="NWB7" s="428"/>
      <c r="NWC7" s="428"/>
      <c r="NWD7" s="428"/>
      <c r="NWE7" s="428"/>
      <c r="NWF7" s="428"/>
      <c r="NWG7" s="428"/>
      <c r="NWH7" s="428"/>
      <c r="NWI7" s="428"/>
      <c r="NWJ7" s="428"/>
      <c r="NWK7" s="428"/>
      <c r="NWL7" s="428"/>
      <c r="NWM7" s="428"/>
      <c r="NWN7" s="428"/>
      <c r="NWO7" s="428"/>
      <c r="NWP7" s="428"/>
      <c r="NWQ7" s="428"/>
      <c r="NWR7" s="428"/>
      <c r="NWS7" s="428"/>
      <c r="NWT7" s="428"/>
      <c r="NWU7" s="428"/>
      <c r="NWV7" s="428"/>
      <c r="NWW7" s="428"/>
      <c r="NWX7" s="428"/>
      <c r="NWY7" s="428"/>
      <c r="NWZ7" s="428"/>
      <c r="NXA7" s="428"/>
      <c r="NXB7" s="428"/>
      <c r="NXC7" s="428"/>
      <c r="NXD7" s="428"/>
      <c r="NXE7" s="428"/>
      <c r="NXF7" s="428"/>
      <c r="NXG7" s="428"/>
      <c r="NXH7" s="428"/>
      <c r="NXI7" s="428"/>
      <c r="NXJ7" s="428"/>
      <c r="NXK7" s="428"/>
      <c r="NXL7" s="428"/>
      <c r="NXM7" s="428"/>
      <c r="NXN7" s="428"/>
      <c r="NXO7" s="428"/>
      <c r="NXP7" s="428"/>
      <c r="NXQ7" s="428"/>
      <c r="NXR7" s="428"/>
      <c r="NXS7" s="428"/>
      <c r="NXT7" s="428"/>
      <c r="NXU7" s="428"/>
      <c r="NXV7" s="428"/>
      <c r="NXW7" s="428"/>
      <c r="NXX7" s="428"/>
      <c r="NXY7" s="428"/>
      <c r="NXZ7" s="428"/>
      <c r="NYA7" s="428"/>
      <c r="NYB7" s="428"/>
      <c r="NYC7" s="428"/>
      <c r="NYD7" s="428"/>
      <c r="NYE7" s="428"/>
      <c r="NYF7" s="428"/>
      <c r="NYG7" s="428"/>
      <c r="NYH7" s="428"/>
      <c r="NYI7" s="428"/>
      <c r="NYJ7" s="428"/>
      <c r="NYK7" s="428"/>
      <c r="NYL7" s="428"/>
      <c r="NYM7" s="428"/>
      <c r="NYN7" s="428"/>
      <c r="NYO7" s="428"/>
      <c r="NYP7" s="428"/>
      <c r="NYQ7" s="428"/>
      <c r="NYR7" s="428"/>
      <c r="NYS7" s="428"/>
      <c r="NYT7" s="428"/>
      <c r="NYU7" s="428"/>
      <c r="NYV7" s="428"/>
      <c r="NYW7" s="428"/>
      <c r="NYX7" s="428"/>
      <c r="NYY7" s="428"/>
      <c r="NYZ7" s="428"/>
      <c r="NZA7" s="428"/>
      <c r="NZB7" s="428"/>
      <c r="NZC7" s="428"/>
      <c r="NZD7" s="428"/>
      <c r="NZE7" s="428"/>
      <c r="NZF7" s="428"/>
      <c r="NZG7" s="428"/>
      <c r="NZH7" s="428"/>
      <c r="NZI7" s="428"/>
      <c r="NZJ7" s="428"/>
      <c r="NZK7" s="428"/>
      <c r="NZL7" s="428"/>
      <c r="NZM7" s="428"/>
      <c r="NZN7" s="428"/>
      <c r="NZO7" s="428"/>
      <c r="NZP7" s="428"/>
      <c r="NZQ7" s="428"/>
      <c r="NZR7" s="428"/>
      <c r="NZS7" s="428"/>
      <c r="NZT7" s="428"/>
      <c r="NZU7" s="428"/>
      <c r="NZV7" s="428"/>
      <c r="NZW7" s="428"/>
      <c r="NZX7" s="428"/>
      <c r="NZY7" s="428"/>
      <c r="NZZ7" s="428"/>
      <c r="OAA7" s="428"/>
      <c r="OAB7" s="428"/>
      <c r="OAC7" s="428"/>
      <c r="OAD7" s="428"/>
      <c r="OAE7" s="428"/>
      <c r="OAF7" s="428"/>
      <c r="OAG7" s="428"/>
      <c r="OAH7" s="428"/>
      <c r="OAI7" s="428"/>
      <c r="OAJ7" s="428"/>
      <c r="OAK7" s="428"/>
      <c r="OAL7" s="428"/>
      <c r="OAM7" s="428"/>
      <c r="OAN7" s="428"/>
      <c r="OAO7" s="428"/>
      <c r="OAP7" s="428"/>
      <c r="OAQ7" s="428"/>
      <c r="OAR7" s="428"/>
      <c r="OAS7" s="428"/>
      <c r="OAT7" s="428"/>
      <c r="OAU7" s="428"/>
      <c r="OAV7" s="428"/>
      <c r="OAW7" s="428"/>
      <c r="OAX7" s="428"/>
      <c r="OAY7" s="428"/>
      <c r="OAZ7" s="428"/>
      <c r="OBA7" s="428"/>
      <c r="OBB7" s="428"/>
      <c r="OBC7" s="428"/>
      <c r="OBD7" s="428"/>
      <c r="OBE7" s="428"/>
      <c r="OBF7" s="428"/>
      <c r="OBG7" s="428"/>
      <c r="OBH7" s="428"/>
      <c r="OBI7" s="428"/>
      <c r="OBJ7" s="428"/>
      <c r="OBK7" s="428"/>
      <c r="OBL7" s="428"/>
      <c r="OBM7" s="428"/>
      <c r="OBN7" s="428"/>
      <c r="OBO7" s="428"/>
      <c r="OBP7" s="428"/>
      <c r="OBQ7" s="428"/>
      <c r="OBR7" s="428"/>
      <c r="OBS7" s="428"/>
      <c r="OBT7" s="428"/>
      <c r="OBU7" s="428"/>
      <c r="OBV7" s="428"/>
      <c r="OBW7" s="428"/>
      <c r="OBX7" s="428"/>
      <c r="OBY7" s="428"/>
      <c r="OBZ7" s="428"/>
      <c r="OCA7" s="428"/>
      <c r="OCB7" s="428"/>
      <c r="OCC7" s="428"/>
      <c r="OCD7" s="428"/>
      <c r="OCE7" s="428"/>
      <c r="OCF7" s="428"/>
      <c r="OCG7" s="428"/>
      <c r="OCH7" s="428"/>
      <c r="OCI7" s="428"/>
      <c r="OCJ7" s="428"/>
      <c r="OCK7" s="428"/>
      <c r="OCL7" s="428"/>
      <c r="OCM7" s="428"/>
      <c r="OCN7" s="428"/>
      <c r="OCO7" s="428"/>
      <c r="OCP7" s="428"/>
      <c r="OCQ7" s="428"/>
      <c r="OCR7" s="428"/>
      <c r="OCS7" s="428"/>
      <c r="OCT7" s="428"/>
      <c r="OCU7" s="428"/>
      <c r="OCV7" s="428"/>
      <c r="OCW7" s="428"/>
      <c r="OCX7" s="428"/>
      <c r="OCY7" s="428"/>
      <c r="OCZ7" s="428"/>
      <c r="ODA7" s="428"/>
      <c r="ODB7" s="428"/>
      <c r="ODC7" s="428"/>
      <c r="ODD7" s="428"/>
      <c r="ODE7" s="428"/>
      <c r="ODF7" s="428"/>
      <c r="ODG7" s="428"/>
      <c r="ODH7" s="428"/>
      <c r="ODI7" s="428"/>
      <c r="ODJ7" s="428"/>
      <c r="ODK7" s="428"/>
      <c r="ODL7" s="428"/>
      <c r="ODM7" s="428"/>
      <c r="ODN7" s="428"/>
      <c r="ODO7" s="428"/>
      <c r="ODP7" s="428"/>
      <c r="ODQ7" s="428"/>
      <c r="ODR7" s="428"/>
      <c r="ODS7" s="428"/>
      <c r="ODT7" s="428"/>
      <c r="ODU7" s="428"/>
      <c r="ODV7" s="428"/>
      <c r="ODW7" s="428"/>
      <c r="ODX7" s="428"/>
      <c r="ODY7" s="428"/>
      <c r="ODZ7" s="428"/>
      <c r="OEA7" s="428"/>
      <c r="OEB7" s="428"/>
      <c r="OEC7" s="428"/>
      <c r="OED7" s="428"/>
      <c r="OEE7" s="428"/>
      <c r="OEF7" s="428"/>
      <c r="OEG7" s="428"/>
      <c r="OEH7" s="428"/>
      <c r="OEI7" s="428"/>
      <c r="OEJ7" s="428"/>
      <c r="OEK7" s="428"/>
      <c r="OEL7" s="428"/>
      <c r="OEM7" s="428"/>
      <c r="OEN7" s="428"/>
      <c r="OEO7" s="428"/>
      <c r="OEP7" s="428"/>
      <c r="OEQ7" s="428"/>
      <c r="OER7" s="428"/>
      <c r="OES7" s="428"/>
      <c r="OET7" s="428"/>
      <c r="OEU7" s="428"/>
      <c r="OEV7" s="428"/>
      <c r="OEW7" s="428"/>
      <c r="OEX7" s="428"/>
      <c r="OEY7" s="428"/>
      <c r="OEZ7" s="428"/>
      <c r="OFA7" s="428"/>
      <c r="OFB7" s="428"/>
      <c r="OFC7" s="428"/>
      <c r="OFD7" s="428"/>
      <c r="OFE7" s="428"/>
      <c r="OFF7" s="428"/>
      <c r="OFG7" s="428"/>
      <c r="OFH7" s="428"/>
      <c r="OFI7" s="428"/>
      <c r="OFJ7" s="428"/>
      <c r="OFK7" s="428"/>
      <c r="OFL7" s="428"/>
      <c r="OFM7" s="428"/>
      <c r="OFN7" s="428"/>
      <c r="OFO7" s="428"/>
      <c r="OFP7" s="428"/>
      <c r="OFQ7" s="428"/>
      <c r="OFR7" s="428"/>
      <c r="OFS7" s="428"/>
      <c r="OFT7" s="428"/>
      <c r="OFU7" s="428"/>
      <c r="OFV7" s="428"/>
      <c r="OFW7" s="428"/>
      <c r="OFX7" s="428"/>
      <c r="OFY7" s="428"/>
      <c r="OFZ7" s="428"/>
      <c r="OGA7" s="428"/>
      <c r="OGB7" s="428"/>
      <c r="OGC7" s="428"/>
      <c r="OGD7" s="428"/>
      <c r="OGE7" s="428"/>
      <c r="OGF7" s="428"/>
      <c r="OGG7" s="428"/>
      <c r="OGH7" s="428"/>
      <c r="OGI7" s="428"/>
      <c r="OGJ7" s="428"/>
      <c r="OGK7" s="428"/>
      <c r="OGL7" s="428"/>
      <c r="OGM7" s="428"/>
      <c r="OGN7" s="428"/>
      <c r="OGO7" s="428"/>
      <c r="OGP7" s="428"/>
      <c r="OGQ7" s="428"/>
      <c r="OGR7" s="428"/>
      <c r="OGS7" s="428"/>
      <c r="OGT7" s="428"/>
      <c r="OGU7" s="428"/>
      <c r="OGV7" s="428"/>
      <c r="OGW7" s="428"/>
      <c r="OGX7" s="428"/>
      <c r="OGY7" s="428"/>
      <c r="OGZ7" s="428"/>
      <c r="OHA7" s="428"/>
      <c r="OHB7" s="428"/>
      <c r="OHC7" s="428"/>
      <c r="OHD7" s="428"/>
      <c r="OHE7" s="428"/>
      <c r="OHF7" s="428"/>
      <c r="OHG7" s="428"/>
      <c r="OHH7" s="428"/>
      <c r="OHI7" s="428"/>
      <c r="OHJ7" s="428"/>
      <c r="OHK7" s="428"/>
      <c r="OHL7" s="428"/>
      <c r="OHM7" s="428"/>
      <c r="OHN7" s="428"/>
      <c r="OHO7" s="428"/>
      <c r="OHP7" s="428"/>
      <c r="OHQ7" s="428"/>
      <c r="OHR7" s="428"/>
      <c r="OHS7" s="428"/>
      <c r="OHT7" s="428"/>
      <c r="OHU7" s="428"/>
      <c r="OHV7" s="428"/>
      <c r="OHW7" s="428"/>
      <c r="OHX7" s="428"/>
      <c r="OHY7" s="428"/>
      <c r="OHZ7" s="428"/>
      <c r="OIA7" s="428"/>
      <c r="OIB7" s="428"/>
      <c r="OIC7" s="428"/>
      <c r="OID7" s="428"/>
      <c r="OIE7" s="428"/>
      <c r="OIF7" s="428"/>
      <c r="OIG7" s="428"/>
      <c r="OIH7" s="428"/>
      <c r="OII7" s="428"/>
      <c r="OIJ7" s="428"/>
      <c r="OIK7" s="428"/>
      <c r="OIL7" s="428"/>
      <c r="OIM7" s="428"/>
      <c r="OIN7" s="428"/>
      <c r="OIO7" s="428"/>
      <c r="OIP7" s="428"/>
      <c r="OIQ7" s="428"/>
      <c r="OIR7" s="428"/>
      <c r="OIS7" s="428"/>
      <c r="OIT7" s="428"/>
      <c r="OIU7" s="428"/>
      <c r="OIV7" s="428"/>
      <c r="OIW7" s="428"/>
      <c r="OIX7" s="428"/>
      <c r="OIY7" s="428"/>
      <c r="OIZ7" s="428"/>
      <c r="OJA7" s="428"/>
      <c r="OJB7" s="428"/>
      <c r="OJC7" s="428"/>
      <c r="OJD7" s="428"/>
      <c r="OJE7" s="428"/>
      <c r="OJF7" s="428"/>
      <c r="OJG7" s="428"/>
      <c r="OJH7" s="428"/>
      <c r="OJI7" s="428"/>
      <c r="OJJ7" s="428"/>
      <c r="OJK7" s="428"/>
      <c r="OJL7" s="428"/>
      <c r="OJM7" s="428"/>
      <c r="OJN7" s="428"/>
      <c r="OJO7" s="428"/>
      <c r="OJP7" s="428"/>
      <c r="OJQ7" s="428"/>
      <c r="OJR7" s="428"/>
      <c r="OJS7" s="428"/>
      <c r="OJT7" s="428"/>
      <c r="OJU7" s="428"/>
      <c r="OJV7" s="428"/>
      <c r="OJW7" s="428"/>
      <c r="OJX7" s="428"/>
      <c r="OJY7" s="428"/>
      <c r="OJZ7" s="428"/>
      <c r="OKA7" s="428"/>
      <c r="OKB7" s="428"/>
      <c r="OKC7" s="428"/>
      <c r="OKD7" s="428"/>
      <c r="OKE7" s="428"/>
      <c r="OKF7" s="428"/>
      <c r="OKG7" s="428"/>
      <c r="OKH7" s="428"/>
      <c r="OKI7" s="428"/>
      <c r="OKJ7" s="428"/>
      <c r="OKK7" s="428"/>
      <c r="OKL7" s="428"/>
      <c r="OKM7" s="428"/>
      <c r="OKN7" s="428"/>
      <c r="OKO7" s="428"/>
      <c r="OKP7" s="428"/>
      <c r="OKQ7" s="428"/>
      <c r="OKR7" s="428"/>
      <c r="OKS7" s="428"/>
      <c r="OKT7" s="428"/>
      <c r="OKU7" s="428"/>
      <c r="OKV7" s="428"/>
      <c r="OKW7" s="428"/>
      <c r="OKX7" s="428"/>
      <c r="OKY7" s="428"/>
      <c r="OKZ7" s="428"/>
      <c r="OLA7" s="428"/>
      <c r="OLB7" s="428"/>
      <c r="OLC7" s="428"/>
      <c r="OLD7" s="428"/>
      <c r="OLE7" s="428"/>
      <c r="OLF7" s="428"/>
      <c r="OLG7" s="428"/>
      <c r="OLH7" s="428"/>
      <c r="OLI7" s="428"/>
      <c r="OLJ7" s="428"/>
      <c r="OLK7" s="428"/>
      <c r="OLL7" s="428"/>
      <c r="OLM7" s="428"/>
      <c r="OLN7" s="428"/>
      <c r="OLO7" s="428"/>
      <c r="OLP7" s="428"/>
      <c r="OLQ7" s="428"/>
      <c r="OLR7" s="428"/>
      <c r="OLS7" s="428"/>
      <c r="OLT7" s="428"/>
      <c r="OLU7" s="428"/>
      <c r="OLV7" s="428"/>
      <c r="OLW7" s="428"/>
      <c r="OLX7" s="428"/>
      <c r="OLY7" s="428"/>
      <c r="OLZ7" s="428"/>
      <c r="OMA7" s="428"/>
      <c r="OMB7" s="428"/>
      <c r="OMC7" s="428"/>
      <c r="OMD7" s="428"/>
      <c r="OME7" s="428"/>
      <c r="OMF7" s="428"/>
      <c r="OMG7" s="428"/>
      <c r="OMH7" s="428"/>
      <c r="OMI7" s="428"/>
      <c r="OMJ7" s="428"/>
      <c r="OMK7" s="428"/>
      <c r="OML7" s="428"/>
      <c r="OMM7" s="428"/>
      <c r="OMN7" s="428"/>
      <c r="OMO7" s="428"/>
      <c r="OMP7" s="428"/>
      <c r="OMQ7" s="428"/>
      <c r="OMR7" s="428"/>
      <c r="OMS7" s="428"/>
      <c r="OMT7" s="428"/>
      <c r="OMU7" s="428"/>
      <c r="OMV7" s="428"/>
      <c r="OMW7" s="428"/>
      <c r="OMX7" s="428"/>
      <c r="OMY7" s="428"/>
      <c r="OMZ7" s="428"/>
      <c r="ONA7" s="428"/>
      <c r="ONB7" s="428"/>
      <c r="ONC7" s="428"/>
      <c r="OND7" s="428"/>
      <c r="ONE7" s="428"/>
      <c r="ONF7" s="428"/>
      <c r="ONG7" s="428"/>
      <c r="ONH7" s="428"/>
      <c r="ONI7" s="428"/>
      <c r="ONJ7" s="428"/>
      <c r="ONK7" s="428"/>
      <c r="ONL7" s="428"/>
      <c r="ONM7" s="428"/>
      <c r="ONN7" s="428"/>
      <c r="ONO7" s="428"/>
      <c r="ONP7" s="428"/>
      <c r="ONQ7" s="428"/>
      <c r="ONR7" s="428"/>
      <c r="ONS7" s="428"/>
      <c r="ONT7" s="428"/>
      <c r="ONU7" s="428"/>
      <c r="ONV7" s="428"/>
      <c r="ONW7" s="428"/>
      <c r="ONX7" s="428"/>
      <c r="ONY7" s="428"/>
      <c r="ONZ7" s="428"/>
      <c r="OOA7" s="428"/>
      <c r="OOB7" s="428"/>
      <c r="OOC7" s="428"/>
      <c r="OOD7" s="428"/>
      <c r="OOE7" s="428"/>
      <c r="OOF7" s="428"/>
      <c r="OOG7" s="428"/>
      <c r="OOH7" s="428"/>
      <c r="OOI7" s="428"/>
      <c r="OOJ7" s="428"/>
      <c r="OOK7" s="428"/>
      <c r="OOL7" s="428"/>
      <c r="OOM7" s="428"/>
      <c r="OON7" s="428"/>
      <c r="OOO7" s="428"/>
      <c r="OOP7" s="428"/>
      <c r="OOQ7" s="428"/>
      <c r="OOR7" s="428"/>
      <c r="OOS7" s="428"/>
      <c r="OOT7" s="428"/>
      <c r="OOU7" s="428"/>
      <c r="OOV7" s="428"/>
      <c r="OOW7" s="428"/>
      <c r="OOX7" s="428"/>
      <c r="OOY7" s="428"/>
      <c r="OOZ7" s="428"/>
      <c r="OPA7" s="428"/>
      <c r="OPB7" s="428"/>
      <c r="OPC7" s="428"/>
      <c r="OPD7" s="428"/>
      <c r="OPE7" s="428"/>
      <c r="OPF7" s="428"/>
      <c r="OPG7" s="428"/>
      <c r="OPH7" s="428"/>
      <c r="OPI7" s="428"/>
      <c r="OPJ7" s="428"/>
      <c r="OPK7" s="428"/>
      <c r="OPL7" s="428"/>
      <c r="OPM7" s="428"/>
      <c r="OPN7" s="428"/>
      <c r="OPO7" s="428"/>
      <c r="OPP7" s="428"/>
      <c r="OPQ7" s="428"/>
      <c r="OPR7" s="428"/>
      <c r="OPS7" s="428"/>
      <c r="OPT7" s="428"/>
      <c r="OPU7" s="428"/>
      <c r="OPV7" s="428"/>
      <c r="OPW7" s="428"/>
      <c r="OPX7" s="428"/>
      <c r="OPY7" s="428"/>
      <c r="OPZ7" s="428"/>
      <c r="OQA7" s="428"/>
      <c r="OQB7" s="428"/>
      <c r="OQC7" s="428"/>
      <c r="OQD7" s="428"/>
      <c r="OQE7" s="428"/>
      <c r="OQF7" s="428"/>
      <c r="OQG7" s="428"/>
      <c r="OQH7" s="428"/>
      <c r="OQI7" s="428"/>
      <c r="OQJ7" s="428"/>
      <c r="OQK7" s="428"/>
      <c r="OQL7" s="428"/>
      <c r="OQM7" s="428"/>
      <c r="OQN7" s="428"/>
      <c r="OQO7" s="428"/>
      <c r="OQP7" s="428"/>
      <c r="OQQ7" s="428"/>
      <c r="OQR7" s="428"/>
      <c r="OQS7" s="428"/>
      <c r="OQT7" s="428"/>
      <c r="OQU7" s="428"/>
      <c r="OQV7" s="428"/>
      <c r="OQW7" s="428"/>
      <c r="OQX7" s="428"/>
      <c r="OQY7" s="428"/>
      <c r="OQZ7" s="428"/>
      <c r="ORA7" s="428"/>
      <c r="ORB7" s="428"/>
      <c r="ORC7" s="428"/>
      <c r="ORD7" s="428"/>
      <c r="ORE7" s="428"/>
      <c r="ORF7" s="428"/>
      <c r="ORG7" s="428"/>
      <c r="ORH7" s="428"/>
      <c r="ORI7" s="428"/>
      <c r="ORJ7" s="428"/>
      <c r="ORK7" s="428"/>
      <c r="ORL7" s="428"/>
      <c r="ORM7" s="428"/>
      <c r="ORN7" s="428"/>
      <c r="ORO7" s="428"/>
      <c r="ORP7" s="428"/>
      <c r="ORQ7" s="428"/>
      <c r="ORR7" s="428"/>
      <c r="ORS7" s="428"/>
      <c r="ORT7" s="428"/>
      <c r="ORU7" s="428"/>
      <c r="ORV7" s="428"/>
      <c r="ORW7" s="428"/>
      <c r="ORX7" s="428"/>
      <c r="ORY7" s="428"/>
      <c r="ORZ7" s="428"/>
      <c r="OSA7" s="428"/>
      <c r="OSB7" s="428"/>
      <c r="OSC7" s="428"/>
      <c r="OSD7" s="428"/>
      <c r="OSE7" s="428"/>
      <c r="OSF7" s="428"/>
      <c r="OSG7" s="428"/>
      <c r="OSH7" s="428"/>
      <c r="OSI7" s="428"/>
      <c r="OSJ7" s="428"/>
      <c r="OSK7" s="428"/>
      <c r="OSL7" s="428"/>
      <c r="OSM7" s="428"/>
      <c r="OSN7" s="428"/>
      <c r="OSO7" s="428"/>
      <c r="OSP7" s="428"/>
      <c r="OSQ7" s="428"/>
      <c r="OSR7" s="428"/>
      <c r="OSS7" s="428"/>
      <c r="OST7" s="428"/>
      <c r="OSU7" s="428"/>
      <c r="OSV7" s="428"/>
      <c r="OSW7" s="428"/>
      <c r="OSX7" s="428"/>
      <c r="OSY7" s="428"/>
      <c r="OSZ7" s="428"/>
      <c r="OTA7" s="428"/>
      <c r="OTB7" s="428"/>
      <c r="OTC7" s="428"/>
      <c r="OTD7" s="428"/>
      <c r="OTE7" s="428"/>
      <c r="OTF7" s="428"/>
      <c r="OTG7" s="428"/>
      <c r="OTH7" s="428"/>
      <c r="OTI7" s="428"/>
      <c r="OTJ7" s="428"/>
      <c r="OTK7" s="428"/>
      <c r="OTL7" s="428"/>
      <c r="OTM7" s="428"/>
      <c r="OTN7" s="428"/>
      <c r="OTO7" s="428"/>
      <c r="OTP7" s="428"/>
      <c r="OTQ7" s="428"/>
      <c r="OTR7" s="428"/>
      <c r="OTS7" s="428"/>
      <c r="OTT7" s="428"/>
      <c r="OTU7" s="428"/>
      <c r="OTV7" s="428"/>
      <c r="OTW7" s="428"/>
      <c r="OTX7" s="428"/>
      <c r="OTY7" s="428"/>
      <c r="OTZ7" s="428"/>
      <c r="OUA7" s="428"/>
      <c r="OUB7" s="428"/>
      <c r="OUC7" s="428"/>
      <c r="OUD7" s="428"/>
      <c r="OUE7" s="428"/>
      <c r="OUF7" s="428"/>
      <c r="OUG7" s="428"/>
      <c r="OUH7" s="428"/>
      <c r="OUI7" s="428"/>
      <c r="OUJ7" s="428"/>
      <c r="OUK7" s="428"/>
      <c r="OUL7" s="428"/>
      <c r="OUM7" s="428"/>
      <c r="OUN7" s="428"/>
      <c r="OUO7" s="428"/>
      <c r="OUP7" s="428"/>
      <c r="OUQ7" s="428"/>
      <c r="OUR7" s="428"/>
      <c r="OUS7" s="428"/>
      <c r="OUT7" s="428"/>
      <c r="OUU7" s="428"/>
      <c r="OUV7" s="428"/>
      <c r="OUW7" s="428"/>
      <c r="OUX7" s="428"/>
      <c r="OUY7" s="428"/>
      <c r="OUZ7" s="428"/>
      <c r="OVA7" s="428"/>
      <c r="OVB7" s="428"/>
      <c r="OVC7" s="428"/>
      <c r="OVD7" s="428"/>
      <c r="OVE7" s="428"/>
      <c r="OVF7" s="428"/>
      <c r="OVG7" s="428"/>
      <c r="OVH7" s="428"/>
      <c r="OVI7" s="428"/>
      <c r="OVJ7" s="428"/>
      <c r="OVK7" s="428"/>
      <c r="OVL7" s="428"/>
      <c r="OVM7" s="428"/>
      <c r="OVN7" s="428"/>
      <c r="OVO7" s="428"/>
      <c r="OVP7" s="428"/>
      <c r="OVQ7" s="428"/>
      <c r="OVR7" s="428"/>
      <c r="OVS7" s="428"/>
      <c r="OVT7" s="428"/>
      <c r="OVU7" s="428"/>
      <c r="OVV7" s="428"/>
      <c r="OVW7" s="428"/>
      <c r="OVX7" s="428"/>
      <c r="OVY7" s="428"/>
      <c r="OVZ7" s="428"/>
      <c r="OWA7" s="428"/>
      <c r="OWB7" s="428"/>
      <c r="OWC7" s="428"/>
      <c r="OWD7" s="428"/>
      <c r="OWE7" s="428"/>
      <c r="OWF7" s="428"/>
      <c r="OWG7" s="428"/>
      <c r="OWH7" s="428"/>
      <c r="OWI7" s="428"/>
      <c r="OWJ7" s="428"/>
      <c r="OWK7" s="428"/>
      <c r="OWL7" s="428"/>
      <c r="OWM7" s="428"/>
      <c r="OWN7" s="428"/>
      <c r="OWO7" s="428"/>
      <c r="OWP7" s="428"/>
      <c r="OWQ7" s="428"/>
      <c r="OWR7" s="428"/>
      <c r="OWS7" s="428"/>
      <c r="OWT7" s="428"/>
      <c r="OWU7" s="428"/>
      <c r="OWV7" s="428"/>
      <c r="OWW7" s="428"/>
      <c r="OWX7" s="428"/>
      <c r="OWY7" s="428"/>
      <c r="OWZ7" s="428"/>
      <c r="OXA7" s="428"/>
      <c r="OXB7" s="428"/>
      <c r="OXC7" s="428"/>
      <c r="OXD7" s="428"/>
      <c r="OXE7" s="428"/>
      <c r="OXF7" s="428"/>
      <c r="OXG7" s="428"/>
      <c r="OXH7" s="428"/>
      <c r="OXI7" s="428"/>
      <c r="OXJ7" s="428"/>
      <c r="OXK7" s="428"/>
      <c r="OXL7" s="428"/>
      <c r="OXM7" s="428"/>
      <c r="OXN7" s="428"/>
      <c r="OXO7" s="428"/>
      <c r="OXP7" s="428"/>
      <c r="OXQ7" s="428"/>
      <c r="OXR7" s="428"/>
      <c r="OXS7" s="428"/>
      <c r="OXT7" s="428"/>
      <c r="OXU7" s="428"/>
      <c r="OXV7" s="428"/>
      <c r="OXW7" s="428"/>
      <c r="OXX7" s="428"/>
      <c r="OXY7" s="428"/>
      <c r="OXZ7" s="428"/>
      <c r="OYA7" s="428"/>
      <c r="OYB7" s="428"/>
      <c r="OYC7" s="428"/>
      <c r="OYD7" s="428"/>
      <c r="OYE7" s="428"/>
      <c r="OYF7" s="428"/>
      <c r="OYG7" s="428"/>
      <c r="OYH7" s="428"/>
      <c r="OYI7" s="428"/>
      <c r="OYJ7" s="428"/>
      <c r="OYK7" s="428"/>
      <c r="OYL7" s="428"/>
      <c r="OYM7" s="428"/>
      <c r="OYN7" s="428"/>
      <c r="OYO7" s="428"/>
      <c r="OYP7" s="428"/>
      <c r="OYQ7" s="428"/>
      <c r="OYR7" s="428"/>
      <c r="OYS7" s="428"/>
      <c r="OYT7" s="428"/>
      <c r="OYU7" s="428"/>
      <c r="OYV7" s="428"/>
      <c r="OYW7" s="428"/>
      <c r="OYX7" s="428"/>
      <c r="OYY7" s="428"/>
      <c r="OYZ7" s="428"/>
      <c r="OZA7" s="428"/>
      <c r="OZB7" s="428"/>
      <c r="OZC7" s="428"/>
      <c r="OZD7" s="428"/>
      <c r="OZE7" s="428"/>
      <c r="OZF7" s="428"/>
      <c r="OZG7" s="428"/>
      <c r="OZH7" s="428"/>
      <c r="OZI7" s="428"/>
      <c r="OZJ7" s="428"/>
      <c r="OZK7" s="428"/>
      <c r="OZL7" s="428"/>
      <c r="OZM7" s="428"/>
      <c r="OZN7" s="428"/>
      <c r="OZO7" s="428"/>
      <c r="OZP7" s="428"/>
      <c r="OZQ7" s="428"/>
      <c r="OZR7" s="428"/>
      <c r="OZS7" s="428"/>
      <c r="OZT7" s="428"/>
      <c r="OZU7" s="428"/>
      <c r="OZV7" s="428"/>
      <c r="OZW7" s="428"/>
      <c r="OZX7" s="428"/>
      <c r="OZY7" s="428"/>
      <c r="OZZ7" s="428"/>
      <c r="PAA7" s="428"/>
      <c r="PAB7" s="428"/>
      <c r="PAC7" s="428"/>
      <c r="PAD7" s="428"/>
      <c r="PAE7" s="428"/>
      <c r="PAF7" s="428"/>
      <c r="PAG7" s="428"/>
      <c r="PAH7" s="428"/>
      <c r="PAI7" s="428"/>
      <c r="PAJ7" s="428"/>
      <c r="PAK7" s="428"/>
      <c r="PAL7" s="428"/>
      <c r="PAM7" s="428"/>
      <c r="PAN7" s="428"/>
      <c r="PAO7" s="428"/>
      <c r="PAP7" s="428"/>
      <c r="PAQ7" s="428"/>
      <c r="PAR7" s="428"/>
      <c r="PAS7" s="428"/>
      <c r="PAT7" s="428"/>
      <c r="PAU7" s="428"/>
      <c r="PAV7" s="428"/>
      <c r="PAW7" s="428"/>
      <c r="PAX7" s="428"/>
      <c r="PAY7" s="428"/>
      <c r="PAZ7" s="428"/>
      <c r="PBA7" s="428"/>
      <c r="PBB7" s="428"/>
      <c r="PBC7" s="428"/>
      <c r="PBD7" s="428"/>
      <c r="PBE7" s="428"/>
      <c r="PBF7" s="428"/>
      <c r="PBG7" s="428"/>
      <c r="PBH7" s="428"/>
      <c r="PBI7" s="428"/>
      <c r="PBJ7" s="428"/>
      <c r="PBK7" s="428"/>
      <c r="PBL7" s="428"/>
      <c r="PBM7" s="428"/>
      <c r="PBN7" s="428"/>
      <c r="PBO7" s="428"/>
      <c r="PBP7" s="428"/>
      <c r="PBQ7" s="428"/>
      <c r="PBR7" s="428"/>
      <c r="PBS7" s="428"/>
      <c r="PBT7" s="428"/>
      <c r="PBU7" s="428"/>
      <c r="PBV7" s="428"/>
      <c r="PBW7" s="428"/>
      <c r="PBX7" s="428"/>
      <c r="PBY7" s="428"/>
      <c r="PBZ7" s="428"/>
      <c r="PCA7" s="428"/>
      <c r="PCB7" s="428"/>
      <c r="PCC7" s="428"/>
      <c r="PCD7" s="428"/>
      <c r="PCE7" s="428"/>
      <c r="PCF7" s="428"/>
      <c r="PCG7" s="428"/>
      <c r="PCH7" s="428"/>
      <c r="PCI7" s="428"/>
      <c r="PCJ7" s="428"/>
      <c r="PCK7" s="428"/>
      <c r="PCL7" s="428"/>
      <c r="PCM7" s="428"/>
      <c r="PCN7" s="428"/>
      <c r="PCO7" s="428"/>
      <c r="PCP7" s="428"/>
      <c r="PCQ7" s="428"/>
      <c r="PCR7" s="428"/>
      <c r="PCS7" s="428"/>
      <c r="PCT7" s="428"/>
      <c r="PCU7" s="428"/>
      <c r="PCV7" s="428"/>
      <c r="PCW7" s="428"/>
      <c r="PCX7" s="428"/>
      <c r="PCY7" s="428"/>
      <c r="PCZ7" s="428"/>
      <c r="PDA7" s="428"/>
      <c r="PDB7" s="428"/>
      <c r="PDC7" s="428"/>
      <c r="PDD7" s="428"/>
      <c r="PDE7" s="428"/>
      <c r="PDF7" s="428"/>
      <c r="PDG7" s="428"/>
      <c r="PDH7" s="428"/>
      <c r="PDI7" s="428"/>
      <c r="PDJ7" s="428"/>
      <c r="PDK7" s="428"/>
      <c r="PDL7" s="428"/>
      <c r="PDM7" s="428"/>
      <c r="PDN7" s="428"/>
      <c r="PDO7" s="428"/>
      <c r="PDP7" s="428"/>
      <c r="PDQ7" s="428"/>
      <c r="PDR7" s="428"/>
      <c r="PDS7" s="428"/>
      <c r="PDT7" s="428"/>
      <c r="PDU7" s="428"/>
      <c r="PDV7" s="428"/>
      <c r="PDW7" s="428"/>
      <c r="PDX7" s="428"/>
      <c r="PDY7" s="428"/>
      <c r="PDZ7" s="428"/>
      <c r="PEA7" s="428"/>
      <c r="PEB7" s="428"/>
      <c r="PEC7" s="428"/>
      <c r="PED7" s="428"/>
      <c r="PEE7" s="428"/>
      <c r="PEF7" s="428"/>
      <c r="PEG7" s="428"/>
      <c r="PEH7" s="428"/>
      <c r="PEI7" s="428"/>
      <c r="PEJ7" s="428"/>
      <c r="PEK7" s="428"/>
      <c r="PEL7" s="428"/>
      <c r="PEM7" s="428"/>
      <c r="PEN7" s="428"/>
      <c r="PEO7" s="428"/>
      <c r="PEP7" s="428"/>
      <c r="PEQ7" s="428"/>
      <c r="PER7" s="428"/>
      <c r="PES7" s="428"/>
      <c r="PET7" s="428"/>
      <c r="PEU7" s="428"/>
      <c r="PEV7" s="428"/>
      <c r="PEW7" s="428"/>
      <c r="PEX7" s="428"/>
      <c r="PEY7" s="428"/>
      <c r="PEZ7" s="428"/>
      <c r="PFA7" s="428"/>
      <c r="PFB7" s="428"/>
      <c r="PFC7" s="428"/>
      <c r="PFD7" s="428"/>
      <c r="PFE7" s="428"/>
      <c r="PFF7" s="428"/>
      <c r="PFG7" s="428"/>
      <c r="PFH7" s="428"/>
      <c r="PFI7" s="428"/>
      <c r="PFJ7" s="428"/>
      <c r="PFK7" s="428"/>
      <c r="PFL7" s="428"/>
      <c r="PFM7" s="428"/>
      <c r="PFN7" s="428"/>
      <c r="PFO7" s="428"/>
      <c r="PFP7" s="428"/>
      <c r="PFQ7" s="428"/>
      <c r="PFR7" s="428"/>
      <c r="PFS7" s="428"/>
      <c r="PFT7" s="428"/>
      <c r="PFU7" s="428"/>
      <c r="PFV7" s="428"/>
      <c r="PFW7" s="428"/>
      <c r="PFX7" s="428"/>
      <c r="PFY7" s="428"/>
      <c r="PFZ7" s="428"/>
      <c r="PGA7" s="428"/>
      <c r="PGB7" s="428"/>
      <c r="PGC7" s="428"/>
      <c r="PGD7" s="428"/>
      <c r="PGE7" s="428"/>
      <c r="PGF7" s="428"/>
      <c r="PGG7" s="428"/>
      <c r="PGH7" s="428"/>
      <c r="PGI7" s="428"/>
      <c r="PGJ7" s="428"/>
      <c r="PGK7" s="428"/>
      <c r="PGL7" s="428"/>
      <c r="PGM7" s="428"/>
      <c r="PGN7" s="428"/>
      <c r="PGO7" s="428"/>
      <c r="PGP7" s="428"/>
      <c r="PGQ7" s="428"/>
      <c r="PGR7" s="428"/>
      <c r="PGS7" s="428"/>
      <c r="PGT7" s="428"/>
      <c r="PGU7" s="428"/>
      <c r="PGV7" s="428"/>
      <c r="PGW7" s="428"/>
      <c r="PGX7" s="428"/>
      <c r="PGY7" s="428"/>
      <c r="PGZ7" s="428"/>
      <c r="PHA7" s="428"/>
      <c r="PHB7" s="428"/>
      <c r="PHC7" s="428"/>
      <c r="PHD7" s="428"/>
      <c r="PHE7" s="428"/>
      <c r="PHF7" s="428"/>
      <c r="PHG7" s="428"/>
      <c r="PHH7" s="428"/>
      <c r="PHI7" s="428"/>
      <c r="PHJ7" s="428"/>
      <c r="PHK7" s="428"/>
      <c r="PHL7" s="428"/>
      <c r="PHM7" s="428"/>
      <c r="PHN7" s="428"/>
      <c r="PHO7" s="428"/>
      <c r="PHP7" s="428"/>
      <c r="PHQ7" s="428"/>
      <c r="PHR7" s="428"/>
      <c r="PHS7" s="428"/>
      <c r="PHT7" s="428"/>
      <c r="PHU7" s="428"/>
      <c r="PHV7" s="428"/>
      <c r="PHW7" s="428"/>
      <c r="PHX7" s="428"/>
      <c r="PHY7" s="428"/>
      <c r="PHZ7" s="428"/>
      <c r="PIA7" s="428"/>
      <c r="PIB7" s="428"/>
      <c r="PIC7" s="428"/>
      <c r="PID7" s="428"/>
      <c r="PIE7" s="428"/>
      <c r="PIF7" s="428"/>
      <c r="PIG7" s="428"/>
      <c r="PIH7" s="428"/>
      <c r="PII7" s="428"/>
      <c r="PIJ7" s="428"/>
      <c r="PIK7" s="428"/>
      <c r="PIL7" s="428"/>
      <c r="PIM7" s="428"/>
      <c r="PIN7" s="428"/>
      <c r="PIO7" s="428"/>
      <c r="PIP7" s="428"/>
      <c r="PIQ7" s="428"/>
      <c r="PIR7" s="428"/>
      <c r="PIS7" s="428"/>
      <c r="PIT7" s="428"/>
      <c r="PIU7" s="428"/>
      <c r="PIV7" s="428"/>
      <c r="PIW7" s="428"/>
      <c r="PIX7" s="428"/>
      <c r="PIY7" s="428"/>
      <c r="PIZ7" s="428"/>
      <c r="PJA7" s="428"/>
      <c r="PJB7" s="428"/>
      <c r="PJC7" s="428"/>
      <c r="PJD7" s="428"/>
      <c r="PJE7" s="428"/>
      <c r="PJF7" s="428"/>
      <c r="PJG7" s="428"/>
      <c r="PJH7" s="428"/>
      <c r="PJI7" s="428"/>
      <c r="PJJ7" s="428"/>
      <c r="PJK7" s="428"/>
      <c r="PJL7" s="428"/>
      <c r="PJM7" s="428"/>
      <c r="PJN7" s="428"/>
      <c r="PJO7" s="428"/>
      <c r="PJP7" s="428"/>
      <c r="PJQ7" s="428"/>
      <c r="PJR7" s="428"/>
      <c r="PJS7" s="428"/>
      <c r="PJT7" s="428"/>
      <c r="PJU7" s="428"/>
      <c r="PJV7" s="428"/>
      <c r="PJW7" s="428"/>
      <c r="PJX7" s="428"/>
      <c r="PJY7" s="428"/>
      <c r="PJZ7" s="428"/>
      <c r="PKA7" s="428"/>
      <c r="PKB7" s="428"/>
      <c r="PKC7" s="428"/>
      <c r="PKD7" s="428"/>
      <c r="PKE7" s="428"/>
      <c r="PKF7" s="428"/>
      <c r="PKG7" s="428"/>
      <c r="PKH7" s="428"/>
      <c r="PKI7" s="428"/>
      <c r="PKJ7" s="428"/>
      <c r="PKK7" s="428"/>
      <c r="PKL7" s="428"/>
      <c r="PKM7" s="428"/>
      <c r="PKN7" s="428"/>
      <c r="PKO7" s="428"/>
      <c r="PKP7" s="428"/>
      <c r="PKQ7" s="428"/>
      <c r="PKR7" s="428"/>
      <c r="PKS7" s="428"/>
      <c r="PKT7" s="428"/>
      <c r="PKU7" s="428"/>
      <c r="PKV7" s="428"/>
      <c r="PKW7" s="428"/>
      <c r="PKX7" s="428"/>
      <c r="PKY7" s="428"/>
      <c r="PKZ7" s="428"/>
      <c r="PLA7" s="428"/>
      <c r="PLB7" s="428"/>
      <c r="PLC7" s="428"/>
      <c r="PLD7" s="428"/>
      <c r="PLE7" s="428"/>
      <c r="PLF7" s="428"/>
      <c r="PLG7" s="428"/>
      <c r="PLH7" s="428"/>
      <c r="PLI7" s="428"/>
      <c r="PLJ7" s="428"/>
      <c r="PLK7" s="428"/>
      <c r="PLL7" s="428"/>
      <c r="PLM7" s="428"/>
      <c r="PLN7" s="428"/>
      <c r="PLO7" s="428"/>
      <c r="PLP7" s="428"/>
      <c r="PLQ7" s="428"/>
      <c r="PLR7" s="428"/>
      <c r="PLS7" s="428"/>
      <c r="PLT7" s="428"/>
      <c r="PLU7" s="428"/>
      <c r="PLV7" s="428"/>
      <c r="PLW7" s="428"/>
      <c r="PLX7" s="428"/>
      <c r="PLY7" s="428"/>
      <c r="PLZ7" s="428"/>
      <c r="PMA7" s="428"/>
      <c r="PMB7" s="428"/>
      <c r="PMC7" s="428"/>
      <c r="PMD7" s="428"/>
      <c r="PME7" s="428"/>
      <c r="PMF7" s="428"/>
      <c r="PMG7" s="428"/>
      <c r="PMH7" s="428"/>
      <c r="PMI7" s="428"/>
      <c r="PMJ7" s="428"/>
      <c r="PMK7" s="428"/>
      <c r="PML7" s="428"/>
      <c r="PMM7" s="428"/>
      <c r="PMN7" s="428"/>
      <c r="PMO7" s="428"/>
      <c r="PMP7" s="428"/>
      <c r="PMQ7" s="428"/>
      <c r="PMR7" s="428"/>
      <c r="PMS7" s="428"/>
      <c r="PMT7" s="428"/>
      <c r="PMU7" s="428"/>
      <c r="PMV7" s="428"/>
      <c r="PMW7" s="428"/>
      <c r="PMX7" s="428"/>
      <c r="PMY7" s="428"/>
      <c r="PMZ7" s="428"/>
      <c r="PNA7" s="428"/>
      <c r="PNB7" s="428"/>
      <c r="PNC7" s="428"/>
      <c r="PND7" s="428"/>
      <c r="PNE7" s="428"/>
      <c r="PNF7" s="428"/>
      <c r="PNG7" s="428"/>
      <c r="PNH7" s="428"/>
      <c r="PNI7" s="428"/>
      <c r="PNJ7" s="428"/>
      <c r="PNK7" s="428"/>
      <c r="PNL7" s="428"/>
      <c r="PNM7" s="428"/>
      <c r="PNN7" s="428"/>
      <c r="PNO7" s="428"/>
      <c r="PNP7" s="428"/>
      <c r="PNQ7" s="428"/>
      <c r="PNR7" s="428"/>
      <c r="PNS7" s="428"/>
      <c r="PNT7" s="428"/>
      <c r="PNU7" s="428"/>
      <c r="PNV7" s="428"/>
      <c r="PNW7" s="428"/>
      <c r="PNX7" s="428"/>
      <c r="PNY7" s="428"/>
      <c r="PNZ7" s="428"/>
      <c r="POA7" s="428"/>
      <c r="POB7" s="428"/>
      <c r="POC7" s="428"/>
      <c r="POD7" s="428"/>
      <c r="POE7" s="428"/>
      <c r="POF7" s="428"/>
      <c r="POG7" s="428"/>
      <c r="POH7" s="428"/>
      <c r="POI7" s="428"/>
      <c r="POJ7" s="428"/>
      <c r="POK7" s="428"/>
      <c r="POL7" s="428"/>
      <c r="POM7" s="428"/>
      <c r="PON7" s="428"/>
      <c r="POO7" s="428"/>
      <c r="POP7" s="428"/>
      <c r="POQ7" s="428"/>
      <c r="POR7" s="428"/>
      <c r="POS7" s="428"/>
      <c r="POT7" s="428"/>
      <c r="POU7" s="428"/>
      <c r="POV7" s="428"/>
      <c r="POW7" s="428"/>
      <c r="POX7" s="428"/>
      <c r="POY7" s="428"/>
      <c r="POZ7" s="428"/>
      <c r="PPA7" s="428"/>
      <c r="PPB7" s="428"/>
      <c r="PPC7" s="428"/>
      <c r="PPD7" s="428"/>
      <c r="PPE7" s="428"/>
      <c r="PPF7" s="428"/>
      <c r="PPG7" s="428"/>
      <c r="PPH7" s="428"/>
      <c r="PPI7" s="428"/>
      <c r="PPJ7" s="428"/>
      <c r="PPK7" s="428"/>
      <c r="PPL7" s="428"/>
      <c r="PPM7" s="428"/>
      <c r="PPN7" s="428"/>
      <c r="PPO7" s="428"/>
      <c r="PPP7" s="428"/>
      <c r="PPQ7" s="428"/>
      <c r="PPR7" s="428"/>
      <c r="PPS7" s="428"/>
      <c r="PPT7" s="428"/>
      <c r="PPU7" s="428"/>
      <c r="PPV7" s="428"/>
      <c r="PPW7" s="428"/>
      <c r="PPX7" s="428"/>
      <c r="PPY7" s="428"/>
      <c r="PPZ7" s="428"/>
      <c r="PQA7" s="428"/>
      <c r="PQB7" s="428"/>
      <c r="PQC7" s="428"/>
      <c r="PQD7" s="428"/>
      <c r="PQE7" s="428"/>
      <c r="PQF7" s="428"/>
      <c r="PQG7" s="428"/>
      <c r="PQH7" s="428"/>
      <c r="PQI7" s="428"/>
      <c r="PQJ7" s="428"/>
      <c r="PQK7" s="428"/>
      <c r="PQL7" s="428"/>
      <c r="PQM7" s="428"/>
      <c r="PQN7" s="428"/>
      <c r="PQO7" s="428"/>
      <c r="PQP7" s="428"/>
      <c r="PQQ7" s="428"/>
      <c r="PQR7" s="428"/>
      <c r="PQS7" s="428"/>
      <c r="PQT7" s="428"/>
      <c r="PQU7" s="428"/>
      <c r="PQV7" s="428"/>
      <c r="PQW7" s="428"/>
      <c r="PQX7" s="428"/>
      <c r="PQY7" s="428"/>
      <c r="PQZ7" s="428"/>
      <c r="PRA7" s="428"/>
      <c r="PRB7" s="428"/>
      <c r="PRC7" s="428"/>
      <c r="PRD7" s="428"/>
      <c r="PRE7" s="428"/>
      <c r="PRF7" s="428"/>
      <c r="PRG7" s="428"/>
      <c r="PRH7" s="428"/>
      <c r="PRI7" s="428"/>
      <c r="PRJ7" s="428"/>
      <c r="PRK7" s="428"/>
      <c r="PRL7" s="428"/>
      <c r="PRM7" s="428"/>
      <c r="PRN7" s="428"/>
      <c r="PRO7" s="428"/>
      <c r="PRP7" s="428"/>
      <c r="PRQ7" s="428"/>
      <c r="PRR7" s="428"/>
      <c r="PRS7" s="428"/>
      <c r="PRT7" s="428"/>
      <c r="PRU7" s="428"/>
      <c r="PRV7" s="428"/>
      <c r="PRW7" s="428"/>
      <c r="PRX7" s="428"/>
      <c r="PRY7" s="428"/>
      <c r="PRZ7" s="428"/>
      <c r="PSA7" s="428"/>
      <c r="PSB7" s="428"/>
      <c r="PSC7" s="428"/>
      <c r="PSD7" s="428"/>
      <c r="PSE7" s="428"/>
      <c r="PSF7" s="428"/>
      <c r="PSG7" s="428"/>
      <c r="PSH7" s="428"/>
      <c r="PSI7" s="428"/>
      <c r="PSJ7" s="428"/>
      <c r="PSK7" s="428"/>
      <c r="PSL7" s="428"/>
      <c r="PSM7" s="428"/>
      <c r="PSN7" s="428"/>
      <c r="PSO7" s="428"/>
      <c r="PSP7" s="428"/>
      <c r="PSQ7" s="428"/>
      <c r="PSR7" s="428"/>
      <c r="PSS7" s="428"/>
      <c r="PST7" s="428"/>
      <c r="PSU7" s="428"/>
      <c r="PSV7" s="428"/>
      <c r="PSW7" s="428"/>
      <c r="PSX7" s="428"/>
      <c r="PSY7" s="428"/>
      <c r="PSZ7" s="428"/>
      <c r="PTA7" s="428"/>
      <c r="PTB7" s="428"/>
      <c r="PTC7" s="428"/>
      <c r="PTD7" s="428"/>
      <c r="PTE7" s="428"/>
      <c r="PTF7" s="428"/>
      <c r="PTG7" s="428"/>
      <c r="PTH7" s="428"/>
      <c r="PTI7" s="428"/>
      <c r="PTJ7" s="428"/>
      <c r="PTK7" s="428"/>
      <c r="PTL7" s="428"/>
      <c r="PTM7" s="428"/>
      <c r="PTN7" s="428"/>
      <c r="PTO7" s="428"/>
      <c r="PTP7" s="428"/>
      <c r="PTQ7" s="428"/>
      <c r="PTR7" s="428"/>
      <c r="PTS7" s="428"/>
      <c r="PTT7" s="428"/>
      <c r="PTU7" s="428"/>
      <c r="PTV7" s="428"/>
      <c r="PTW7" s="428"/>
      <c r="PTX7" s="428"/>
      <c r="PTY7" s="428"/>
      <c r="PTZ7" s="428"/>
      <c r="PUA7" s="428"/>
      <c r="PUB7" s="428"/>
      <c r="PUC7" s="428"/>
      <c r="PUD7" s="428"/>
      <c r="PUE7" s="428"/>
      <c r="PUF7" s="428"/>
      <c r="PUG7" s="428"/>
      <c r="PUH7" s="428"/>
      <c r="PUI7" s="428"/>
      <c r="PUJ7" s="428"/>
      <c r="PUK7" s="428"/>
      <c r="PUL7" s="428"/>
      <c r="PUM7" s="428"/>
      <c r="PUN7" s="428"/>
      <c r="PUO7" s="428"/>
      <c r="PUP7" s="428"/>
      <c r="PUQ7" s="428"/>
      <c r="PUR7" s="428"/>
      <c r="PUS7" s="428"/>
      <c r="PUT7" s="428"/>
      <c r="PUU7" s="428"/>
      <c r="PUV7" s="428"/>
      <c r="PUW7" s="428"/>
      <c r="PUX7" s="428"/>
      <c r="PUY7" s="428"/>
      <c r="PUZ7" s="428"/>
      <c r="PVA7" s="428"/>
      <c r="PVB7" s="428"/>
      <c r="PVC7" s="428"/>
      <c r="PVD7" s="428"/>
      <c r="PVE7" s="428"/>
      <c r="PVF7" s="428"/>
      <c r="PVG7" s="428"/>
      <c r="PVH7" s="428"/>
      <c r="PVI7" s="428"/>
      <c r="PVJ7" s="428"/>
      <c r="PVK7" s="428"/>
      <c r="PVL7" s="428"/>
      <c r="PVM7" s="428"/>
      <c r="PVN7" s="428"/>
      <c r="PVO7" s="428"/>
      <c r="PVP7" s="428"/>
      <c r="PVQ7" s="428"/>
      <c r="PVR7" s="428"/>
      <c r="PVS7" s="428"/>
      <c r="PVT7" s="428"/>
      <c r="PVU7" s="428"/>
      <c r="PVV7" s="428"/>
      <c r="PVW7" s="428"/>
      <c r="PVX7" s="428"/>
      <c r="PVY7" s="428"/>
      <c r="PVZ7" s="428"/>
      <c r="PWA7" s="428"/>
      <c r="PWB7" s="428"/>
      <c r="PWC7" s="428"/>
      <c r="PWD7" s="428"/>
      <c r="PWE7" s="428"/>
      <c r="PWF7" s="428"/>
      <c r="PWG7" s="428"/>
      <c r="PWH7" s="428"/>
      <c r="PWI7" s="428"/>
      <c r="PWJ7" s="428"/>
      <c r="PWK7" s="428"/>
      <c r="PWL7" s="428"/>
      <c r="PWM7" s="428"/>
      <c r="PWN7" s="428"/>
      <c r="PWO7" s="428"/>
      <c r="PWP7" s="428"/>
      <c r="PWQ7" s="428"/>
      <c r="PWR7" s="428"/>
      <c r="PWS7" s="428"/>
      <c r="PWT7" s="428"/>
      <c r="PWU7" s="428"/>
      <c r="PWV7" s="428"/>
      <c r="PWW7" s="428"/>
      <c r="PWX7" s="428"/>
      <c r="PWY7" s="428"/>
      <c r="PWZ7" s="428"/>
      <c r="PXA7" s="428"/>
      <c r="PXB7" s="428"/>
      <c r="PXC7" s="428"/>
      <c r="PXD7" s="428"/>
      <c r="PXE7" s="428"/>
      <c r="PXF7" s="428"/>
      <c r="PXG7" s="428"/>
      <c r="PXH7" s="428"/>
      <c r="PXI7" s="428"/>
      <c r="PXJ7" s="428"/>
      <c r="PXK7" s="428"/>
      <c r="PXL7" s="428"/>
      <c r="PXM7" s="428"/>
      <c r="PXN7" s="428"/>
      <c r="PXO7" s="428"/>
      <c r="PXP7" s="428"/>
      <c r="PXQ7" s="428"/>
      <c r="PXR7" s="428"/>
      <c r="PXS7" s="428"/>
      <c r="PXT7" s="428"/>
      <c r="PXU7" s="428"/>
      <c r="PXV7" s="428"/>
      <c r="PXW7" s="428"/>
      <c r="PXX7" s="428"/>
      <c r="PXY7" s="428"/>
      <c r="PXZ7" s="428"/>
      <c r="PYA7" s="428"/>
      <c r="PYB7" s="428"/>
      <c r="PYC7" s="428"/>
      <c r="PYD7" s="428"/>
      <c r="PYE7" s="428"/>
      <c r="PYF7" s="428"/>
      <c r="PYG7" s="428"/>
      <c r="PYH7" s="428"/>
      <c r="PYI7" s="428"/>
      <c r="PYJ7" s="428"/>
      <c r="PYK7" s="428"/>
      <c r="PYL7" s="428"/>
      <c r="PYM7" s="428"/>
      <c r="PYN7" s="428"/>
      <c r="PYO7" s="428"/>
      <c r="PYP7" s="428"/>
      <c r="PYQ7" s="428"/>
      <c r="PYR7" s="428"/>
      <c r="PYS7" s="428"/>
      <c r="PYT7" s="428"/>
      <c r="PYU7" s="428"/>
      <c r="PYV7" s="428"/>
      <c r="PYW7" s="428"/>
      <c r="PYX7" s="428"/>
      <c r="PYY7" s="428"/>
      <c r="PYZ7" s="428"/>
      <c r="PZA7" s="428"/>
      <c r="PZB7" s="428"/>
      <c r="PZC7" s="428"/>
      <c r="PZD7" s="428"/>
      <c r="PZE7" s="428"/>
      <c r="PZF7" s="428"/>
      <c r="PZG7" s="428"/>
      <c r="PZH7" s="428"/>
      <c r="PZI7" s="428"/>
      <c r="PZJ7" s="428"/>
      <c r="PZK7" s="428"/>
      <c r="PZL7" s="428"/>
      <c r="PZM7" s="428"/>
      <c r="PZN7" s="428"/>
      <c r="PZO7" s="428"/>
      <c r="PZP7" s="428"/>
      <c r="PZQ7" s="428"/>
      <c r="PZR7" s="428"/>
      <c r="PZS7" s="428"/>
      <c r="PZT7" s="428"/>
      <c r="PZU7" s="428"/>
      <c r="PZV7" s="428"/>
      <c r="PZW7" s="428"/>
      <c r="PZX7" s="428"/>
      <c r="PZY7" s="428"/>
      <c r="PZZ7" s="428"/>
      <c r="QAA7" s="428"/>
      <c r="QAB7" s="428"/>
      <c r="QAC7" s="428"/>
      <c r="QAD7" s="428"/>
      <c r="QAE7" s="428"/>
      <c r="QAF7" s="428"/>
      <c r="QAG7" s="428"/>
      <c r="QAH7" s="428"/>
      <c r="QAI7" s="428"/>
      <c r="QAJ7" s="428"/>
      <c r="QAK7" s="428"/>
      <c r="QAL7" s="428"/>
      <c r="QAM7" s="428"/>
      <c r="QAN7" s="428"/>
      <c r="QAO7" s="428"/>
      <c r="QAP7" s="428"/>
      <c r="QAQ7" s="428"/>
      <c r="QAR7" s="428"/>
      <c r="QAS7" s="428"/>
      <c r="QAT7" s="428"/>
      <c r="QAU7" s="428"/>
      <c r="QAV7" s="428"/>
      <c r="QAW7" s="428"/>
      <c r="QAX7" s="428"/>
      <c r="QAY7" s="428"/>
      <c r="QAZ7" s="428"/>
      <c r="QBA7" s="428"/>
      <c r="QBB7" s="428"/>
      <c r="QBC7" s="428"/>
      <c r="QBD7" s="428"/>
      <c r="QBE7" s="428"/>
      <c r="QBF7" s="428"/>
      <c r="QBG7" s="428"/>
      <c r="QBH7" s="428"/>
      <c r="QBI7" s="428"/>
      <c r="QBJ7" s="428"/>
      <c r="QBK7" s="428"/>
      <c r="QBL7" s="428"/>
      <c r="QBM7" s="428"/>
      <c r="QBN7" s="428"/>
      <c r="QBO7" s="428"/>
      <c r="QBP7" s="428"/>
      <c r="QBQ7" s="428"/>
      <c r="QBR7" s="428"/>
      <c r="QBS7" s="428"/>
      <c r="QBT7" s="428"/>
      <c r="QBU7" s="428"/>
      <c r="QBV7" s="428"/>
      <c r="QBW7" s="428"/>
      <c r="QBX7" s="428"/>
      <c r="QBY7" s="428"/>
      <c r="QBZ7" s="428"/>
      <c r="QCA7" s="428"/>
      <c r="QCB7" s="428"/>
      <c r="QCC7" s="428"/>
      <c r="QCD7" s="428"/>
      <c r="QCE7" s="428"/>
      <c r="QCF7" s="428"/>
      <c r="QCG7" s="428"/>
      <c r="QCH7" s="428"/>
      <c r="QCI7" s="428"/>
      <c r="QCJ7" s="428"/>
      <c r="QCK7" s="428"/>
      <c r="QCL7" s="428"/>
      <c r="QCM7" s="428"/>
      <c r="QCN7" s="428"/>
      <c r="QCO7" s="428"/>
      <c r="QCP7" s="428"/>
      <c r="QCQ7" s="428"/>
      <c r="QCR7" s="428"/>
      <c r="QCS7" s="428"/>
      <c r="QCT7" s="428"/>
      <c r="QCU7" s="428"/>
      <c r="QCV7" s="428"/>
      <c r="QCW7" s="428"/>
      <c r="QCX7" s="428"/>
      <c r="QCY7" s="428"/>
      <c r="QCZ7" s="428"/>
      <c r="QDA7" s="428"/>
      <c r="QDB7" s="428"/>
      <c r="QDC7" s="428"/>
      <c r="QDD7" s="428"/>
      <c r="QDE7" s="428"/>
      <c r="QDF7" s="428"/>
      <c r="QDG7" s="428"/>
      <c r="QDH7" s="428"/>
      <c r="QDI7" s="428"/>
      <c r="QDJ7" s="428"/>
      <c r="QDK7" s="428"/>
      <c r="QDL7" s="428"/>
      <c r="QDM7" s="428"/>
      <c r="QDN7" s="428"/>
      <c r="QDO7" s="428"/>
      <c r="QDP7" s="428"/>
      <c r="QDQ7" s="428"/>
      <c r="QDR7" s="428"/>
      <c r="QDS7" s="428"/>
      <c r="QDT7" s="428"/>
      <c r="QDU7" s="428"/>
      <c r="QDV7" s="428"/>
      <c r="QDW7" s="428"/>
      <c r="QDX7" s="428"/>
      <c r="QDY7" s="428"/>
      <c r="QDZ7" s="428"/>
      <c r="QEA7" s="428"/>
      <c r="QEB7" s="428"/>
      <c r="QEC7" s="428"/>
      <c r="QED7" s="428"/>
      <c r="QEE7" s="428"/>
      <c r="QEF7" s="428"/>
      <c r="QEG7" s="428"/>
      <c r="QEH7" s="428"/>
      <c r="QEI7" s="428"/>
      <c r="QEJ7" s="428"/>
      <c r="QEK7" s="428"/>
      <c r="QEL7" s="428"/>
      <c r="QEM7" s="428"/>
      <c r="QEN7" s="428"/>
      <c r="QEO7" s="428"/>
      <c r="QEP7" s="428"/>
      <c r="QEQ7" s="428"/>
      <c r="QER7" s="428"/>
      <c r="QES7" s="428"/>
      <c r="QET7" s="428"/>
      <c r="QEU7" s="428"/>
      <c r="QEV7" s="428"/>
      <c r="QEW7" s="428"/>
      <c r="QEX7" s="428"/>
      <c r="QEY7" s="428"/>
      <c r="QEZ7" s="428"/>
      <c r="QFA7" s="428"/>
      <c r="QFB7" s="428"/>
      <c r="QFC7" s="428"/>
      <c r="QFD7" s="428"/>
      <c r="QFE7" s="428"/>
      <c r="QFF7" s="428"/>
      <c r="QFG7" s="428"/>
      <c r="QFH7" s="428"/>
      <c r="QFI7" s="428"/>
      <c r="QFJ7" s="428"/>
      <c r="QFK7" s="428"/>
      <c r="QFL7" s="428"/>
      <c r="QFM7" s="428"/>
      <c r="QFN7" s="428"/>
      <c r="QFO7" s="428"/>
      <c r="QFP7" s="428"/>
      <c r="QFQ7" s="428"/>
      <c r="QFR7" s="428"/>
      <c r="QFS7" s="428"/>
      <c r="QFT7" s="428"/>
      <c r="QFU7" s="428"/>
      <c r="QFV7" s="428"/>
      <c r="QFW7" s="428"/>
      <c r="QFX7" s="428"/>
      <c r="QFY7" s="428"/>
      <c r="QFZ7" s="428"/>
      <c r="QGA7" s="428"/>
      <c r="QGB7" s="428"/>
      <c r="QGC7" s="428"/>
      <c r="QGD7" s="428"/>
      <c r="QGE7" s="428"/>
      <c r="QGF7" s="428"/>
      <c r="QGG7" s="428"/>
      <c r="QGH7" s="428"/>
      <c r="QGI7" s="428"/>
      <c r="QGJ7" s="428"/>
      <c r="QGK7" s="428"/>
      <c r="QGL7" s="428"/>
      <c r="QGM7" s="428"/>
      <c r="QGN7" s="428"/>
      <c r="QGO7" s="428"/>
      <c r="QGP7" s="428"/>
      <c r="QGQ7" s="428"/>
      <c r="QGR7" s="428"/>
      <c r="QGS7" s="428"/>
      <c r="QGT7" s="428"/>
      <c r="QGU7" s="428"/>
      <c r="QGV7" s="428"/>
      <c r="QGW7" s="428"/>
      <c r="QGX7" s="428"/>
      <c r="QGY7" s="428"/>
      <c r="QGZ7" s="428"/>
      <c r="QHA7" s="428"/>
      <c r="QHB7" s="428"/>
      <c r="QHC7" s="428"/>
      <c r="QHD7" s="428"/>
      <c r="QHE7" s="428"/>
      <c r="QHF7" s="428"/>
      <c r="QHG7" s="428"/>
      <c r="QHH7" s="428"/>
      <c r="QHI7" s="428"/>
      <c r="QHJ7" s="428"/>
      <c r="QHK7" s="428"/>
      <c r="QHL7" s="428"/>
      <c r="QHM7" s="428"/>
      <c r="QHN7" s="428"/>
      <c r="QHO7" s="428"/>
      <c r="QHP7" s="428"/>
      <c r="QHQ7" s="428"/>
      <c r="QHR7" s="428"/>
      <c r="QHS7" s="428"/>
      <c r="QHT7" s="428"/>
      <c r="QHU7" s="428"/>
      <c r="QHV7" s="428"/>
      <c r="QHW7" s="428"/>
      <c r="QHX7" s="428"/>
      <c r="QHY7" s="428"/>
      <c r="QHZ7" s="428"/>
      <c r="QIA7" s="428"/>
      <c r="QIB7" s="428"/>
      <c r="QIC7" s="428"/>
      <c r="QID7" s="428"/>
      <c r="QIE7" s="428"/>
      <c r="QIF7" s="428"/>
      <c r="QIG7" s="428"/>
      <c r="QIH7" s="428"/>
      <c r="QII7" s="428"/>
      <c r="QIJ7" s="428"/>
      <c r="QIK7" s="428"/>
      <c r="QIL7" s="428"/>
      <c r="QIM7" s="428"/>
      <c r="QIN7" s="428"/>
      <c r="QIO7" s="428"/>
      <c r="QIP7" s="428"/>
      <c r="QIQ7" s="428"/>
      <c r="QIR7" s="428"/>
      <c r="QIS7" s="428"/>
      <c r="QIT7" s="428"/>
      <c r="QIU7" s="428"/>
      <c r="QIV7" s="428"/>
      <c r="QIW7" s="428"/>
      <c r="QIX7" s="428"/>
      <c r="QIY7" s="428"/>
      <c r="QIZ7" s="428"/>
      <c r="QJA7" s="428"/>
      <c r="QJB7" s="428"/>
      <c r="QJC7" s="428"/>
      <c r="QJD7" s="428"/>
      <c r="QJE7" s="428"/>
      <c r="QJF7" s="428"/>
      <c r="QJG7" s="428"/>
      <c r="QJH7" s="428"/>
      <c r="QJI7" s="428"/>
      <c r="QJJ7" s="428"/>
      <c r="QJK7" s="428"/>
      <c r="QJL7" s="428"/>
      <c r="QJM7" s="428"/>
      <c r="QJN7" s="428"/>
      <c r="QJO7" s="428"/>
      <c r="QJP7" s="428"/>
      <c r="QJQ7" s="428"/>
      <c r="QJR7" s="428"/>
      <c r="QJS7" s="428"/>
      <c r="QJT7" s="428"/>
      <c r="QJU7" s="428"/>
      <c r="QJV7" s="428"/>
      <c r="QJW7" s="428"/>
      <c r="QJX7" s="428"/>
      <c r="QJY7" s="428"/>
      <c r="QJZ7" s="428"/>
      <c r="QKA7" s="428"/>
      <c r="QKB7" s="428"/>
      <c r="QKC7" s="428"/>
      <c r="QKD7" s="428"/>
      <c r="QKE7" s="428"/>
      <c r="QKF7" s="428"/>
      <c r="QKG7" s="428"/>
      <c r="QKH7" s="428"/>
      <c r="QKI7" s="428"/>
      <c r="QKJ7" s="428"/>
      <c r="QKK7" s="428"/>
      <c r="QKL7" s="428"/>
      <c r="QKM7" s="428"/>
      <c r="QKN7" s="428"/>
      <c r="QKO7" s="428"/>
      <c r="QKP7" s="428"/>
      <c r="QKQ7" s="428"/>
      <c r="QKR7" s="428"/>
      <c r="QKS7" s="428"/>
      <c r="QKT7" s="428"/>
      <c r="QKU7" s="428"/>
      <c r="QKV7" s="428"/>
      <c r="QKW7" s="428"/>
      <c r="QKX7" s="428"/>
      <c r="QKY7" s="428"/>
      <c r="QKZ7" s="428"/>
      <c r="QLA7" s="428"/>
      <c r="QLB7" s="428"/>
      <c r="QLC7" s="428"/>
      <c r="QLD7" s="428"/>
      <c r="QLE7" s="428"/>
      <c r="QLF7" s="428"/>
      <c r="QLG7" s="428"/>
      <c r="QLH7" s="428"/>
      <c r="QLI7" s="428"/>
      <c r="QLJ7" s="428"/>
      <c r="QLK7" s="428"/>
      <c r="QLL7" s="428"/>
      <c r="QLM7" s="428"/>
      <c r="QLN7" s="428"/>
      <c r="QLO7" s="428"/>
      <c r="QLP7" s="428"/>
      <c r="QLQ7" s="428"/>
      <c r="QLR7" s="428"/>
      <c r="QLS7" s="428"/>
      <c r="QLT7" s="428"/>
      <c r="QLU7" s="428"/>
      <c r="QLV7" s="428"/>
      <c r="QLW7" s="428"/>
      <c r="QLX7" s="428"/>
      <c r="QLY7" s="428"/>
      <c r="QLZ7" s="428"/>
      <c r="QMA7" s="428"/>
      <c r="QMB7" s="428"/>
      <c r="QMC7" s="428"/>
      <c r="QMD7" s="428"/>
      <c r="QME7" s="428"/>
      <c r="QMF7" s="428"/>
      <c r="QMG7" s="428"/>
      <c r="QMH7" s="428"/>
      <c r="QMI7" s="428"/>
      <c r="QMJ7" s="428"/>
      <c r="QMK7" s="428"/>
      <c r="QML7" s="428"/>
      <c r="QMM7" s="428"/>
      <c r="QMN7" s="428"/>
      <c r="QMO7" s="428"/>
      <c r="QMP7" s="428"/>
      <c r="QMQ7" s="428"/>
      <c r="QMR7" s="428"/>
      <c r="QMS7" s="428"/>
      <c r="QMT7" s="428"/>
      <c r="QMU7" s="428"/>
      <c r="QMV7" s="428"/>
      <c r="QMW7" s="428"/>
      <c r="QMX7" s="428"/>
      <c r="QMY7" s="428"/>
      <c r="QMZ7" s="428"/>
      <c r="QNA7" s="428"/>
      <c r="QNB7" s="428"/>
      <c r="QNC7" s="428"/>
      <c r="QND7" s="428"/>
      <c r="QNE7" s="428"/>
      <c r="QNF7" s="428"/>
      <c r="QNG7" s="428"/>
      <c r="QNH7" s="428"/>
      <c r="QNI7" s="428"/>
      <c r="QNJ7" s="428"/>
      <c r="QNK7" s="428"/>
      <c r="QNL7" s="428"/>
      <c r="QNM7" s="428"/>
      <c r="QNN7" s="428"/>
      <c r="QNO7" s="428"/>
      <c r="QNP7" s="428"/>
      <c r="QNQ7" s="428"/>
      <c r="QNR7" s="428"/>
      <c r="QNS7" s="428"/>
      <c r="QNT7" s="428"/>
      <c r="QNU7" s="428"/>
      <c r="QNV7" s="428"/>
      <c r="QNW7" s="428"/>
      <c r="QNX7" s="428"/>
      <c r="QNY7" s="428"/>
      <c r="QNZ7" s="428"/>
      <c r="QOA7" s="428"/>
      <c r="QOB7" s="428"/>
      <c r="QOC7" s="428"/>
      <c r="QOD7" s="428"/>
      <c r="QOE7" s="428"/>
      <c r="QOF7" s="428"/>
      <c r="QOG7" s="428"/>
      <c r="QOH7" s="428"/>
      <c r="QOI7" s="428"/>
      <c r="QOJ7" s="428"/>
      <c r="QOK7" s="428"/>
      <c r="QOL7" s="428"/>
      <c r="QOM7" s="428"/>
      <c r="QON7" s="428"/>
      <c r="QOO7" s="428"/>
      <c r="QOP7" s="428"/>
      <c r="QOQ7" s="428"/>
      <c r="QOR7" s="428"/>
      <c r="QOS7" s="428"/>
      <c r="QOT7" s="428"/>
      <c r="QOU7" s="428"/>
      <c r="QOV7" s="428"/>
      <c r="QOW7" s="428"/>
      <c r="QOX7" s="428"/>
      <c r="QOY7" s="428"/>
      <c r="QOZ7" s="428"/>
      <c r="QPA7" s="428"/>
      <c r="QPB7" s="428"/>
      <c r="QPC7" s="428"/>
      <c r="QPD7" s="428"/>
      <c r="QPE7" s="428"/>
      <c r="QPF7" s="428"/>
      <c r="QPG7" s="428"/>
      <c r="QPH7" s="428"/>
      <c r="QPI7" s="428"/>
      <c r="QPJ7" s="428"/>
      <c r="QPK7" s="428"/>
      <c r="QPL7" s="428"/>
      <c r="QPM7" s="428"/>
      <c r="QPN7" s="428"/>
      <c r="QPO7" s="428"/>
      <c r="QPP7" s="428"/>
      <c r="QPQ7" s="428"/>
      <c r="QPR7" s="428"/>
      <c r="QPS7" s="428"/>
      <c r="QPT7" s="428"/>
      <c r="QPU7" s="428"/>
      <c r="QPV7" s="428"/>
      <c r="QPW7" s="428"/>
      <c r="QPX7" s="428"/>
      <c r="QPY7" s="428"/>
      <c r="QPZ7" s="428"/>
      <c r="QQA7" s="428"/>
      <c r="QQB7" s="428"/>
      <c r="QQC7" s="428"/>
      <c r="QQD7" s="428"/>
      <c r="QQE7" s="428"/>
      <c r="QQF7" s="428"/>
      <c r="QQG7" s="428"/>
      <c r="QQH7" s="428"/>
      <c r="QQI7" s="428"/>
      <c r="QQJ7" s="428"/>
      <c r="QQK7" s="428"/>
      <c r="QQL7" s="428"/>
      <c r="QQM7" s="428"/>
      <c r="QQN7" s="428"/>
      <c r="QQO7" s="428"/>
      <c r="QQP7" s="428"/>
      <c r="QQQ7" s="428"/>
      <c r="QQR7" s="428"/>
      <c r="QQS7" s="428"/>
      <c r="QQT7" s="428"/>
      <c r="QQU7" s="428"/>
      <c r="QQV7" s="428"/>
      <c r="QQW7" s="428"/>
      <c r="QQX7" s="428"/>
      <c r="QQY7" s="428"/>
      <c r="QQZ7" s="428"/>
      <c r="QRA7" s="428"/>
      <c r="QRB7" s="428"/>
      <c r="QRC7" s="428"/>
      <c r="QRD7" s="428"/>
      <c r="QRE7" s="428"/>
      <c r="QRF7" s="428"/>
      <c r="QRG7" s="428"/>
      <c r="QRH7" s="428"/>
      <c r="QRI7" s="428"/>
      <c r="QRJ7" s="428"/>
      <c r="QRK7" s="428"/>
      <c r="QRL7" s="428"/>
      <c r="QRM7" s="428"/>
      <c r="QRN7" s="428"/>
      <c r="QRO7" s="428"/>
      <c r="QRP7" s="428"/>
      <c r="QRQ7" s="428"/>
      <c r="QRR7" s="428"/>
      <c r="QRS7" s="428"/>
      <c r="QRT7" s="428"/>
      <c r="QRU7" s="428"/>
      <c r="QRV7" s="428"/>
      <c r="QRW7" s="428"/>
      <c r="QRX7" s="428"/>
      <c r="QRY7" s="428"/>
      <c r="QRZ7" s="428"/>
      <c r="QSA7" s="428"/>
      <c r="QSB7" s="428"/>
      <c r="QSC7" s="428"/>
      <c r="QSD7" s="428"/>
      <c r="QSE7" s="428"/>
      <c r="QSF7" s="428"/>
      <c r="QSG7" s="428"/>
      <c r="QSH7" s="428"/>
      <c r="QSI7" s="428"/>
      <c r="QSJ7" s="428"/>
      <c r="QSK7" s="428"/>
      <c r="QSL7" s="428"/>
      <c r="QSM7" s="428"/>
      <c r="QSN7" s="428"/>
      <c r="QSO7" s="428"/>
      <c r="QSP7" s="428"/>
      <c r="QSQ7" s="428"/>
      <c r="QSR7" s="428"/>
      <c r="QSS7" s="428"/>
      <c r="QST7" s="428"/>
      <c r="QSU7" s="428"/>
      <c r="QSV7" s="428"/>
      <c r="QSW7" s="428"/>
      <c r="QSX7" s="428"/>
      <c r="QSY7" s="428"/>
      <c r="QSZ7" s="428"/>
      <c r="QTA7" s="428"/>
      <c r="QTB7" s="428"/>
      <c r="QTC7" s="428"/>
      <c r="QTD7" s="428"/>
      <c r="QTE7" s="428"/>
      <c r="QTF7" s="428"/>
      <c r="QTG7" s="428"/>
      <c r="QTH7" s="428"/>
      <c r="QTI7" s="428"/>
      <c r="QTJ7" s="428"/>
      <c r="QTK7" s="428"/>
      <c r="QTL7" s="428"/>
      <c r="QTM7" s="428"/>
      <c r="QTN7" s="428"/>
      <c r="QTO7" s="428"/>
      <c r="QTP7" s="428"/>
      <c r="QTQ7" s="428"/>
      <c r="QTR7" s="428"/>
      <c r="QTS7" s="428"/>
      <c r="QTT7" s="428"/>
      <c r="QTU7" s="428"/>
      <c r="QTV7" s="428"/>
      <c r="QTW7" s="428"/>
      <c r="QTX7" s="428"/>
      <c r="QTY7" s="428"/>
      <c r="QTZ7" s="428"/>
      <c r="QUA7" s="428"/>
      <c r="QUB7" s="428"/>
      <c r="QUC7" s="428"/>
      <c r="QUD7" s="428"/>
      <c r="QUE7" s="428"/>
      <c r="QUF7" s="428"/>
      <c r="QUG7" s="428"/>
      <c r="QUH7" s="428"/>
      <c r="QUI7" s="428"/>
      <c r="QUJ7" s="428"/>
      <c r="QUK7" s="428"/>
      <c r="QUL7" s="428"/>
      <c r="QUM7" s="428"/>
      <c r="QUN7" s="428"/>
      <c r="QUO7" s="428"/>
      <c r="QUP7" s="428"/>
      <c r="QUQ7" s="428"/>
      <c r="QUR7" s="428"/>
      <c r="QUS7" s="428"/>
      <c r="QUT7" s="428"/>
      <c r="QUU7" s="428"/>
      <c r="QUV7" s="428"/>
      <c r="QUW7" s="428"/>
      <c r="QUX7" s="428"/>
      <c r="QUY7" s="428"/>
      <c r="QUZ7" s="428"/>
      <c r="QVA7" s="428"/>
      <c r="QVB7" s="428"/>
      <c r="QVC7" s="428"/>
      <c r="QVD7" s="428"/>
      <c r="QVE7" s="428"/>
      <c r="QVF7" s="428"/>
      <c r="QVG7" s="428"/>
      <c r="QVH7" s="428"/>
      <c r="QVI7" s="428"/>
      <c r="QVJ7" s="428"/>
      <c r="QVK7" s="428"/>
      <c r="QVL7" s="428"/>
      <c r="QVM7" s="428"/>
      <c r="QVN7" s="428"/>
      <c r="QVO7" s="428"/>
      <c r="QVP7" s="428"/>
      <c r="QVQ7" s="428"/>
      <c r="QVR7" s="428"/>
      <c r="QVS7" s="428"/>
      <c r="QVT7" s="428"/>
      <c r="QVU7" s="428"/>
      <c r="QVV7" s="428"/>
      <c r="QVW7" s="428"/>
      <c r="QVX7" s="428"/>
      <c r="QVY7" s="428"/>
      <c r="QVZ7" s="428"/>
      <c r="QWA7" s="428"/>
      <c r="QWB7" s="428"/>
      <c r="QWC7" s="428"/>
      <c r="QWD7" s="428"/>
      <c r="QWE7" s="428"/>
      <c r="QWF7" s="428"/>
      <c r="QWG7" s="428"/>
      <c r="QWH7" s="428"/>
      <c r="QWI7" s="428"/>
      <c r="QWJ7" s="428"/>
      <c r="QWK7" s="428"/>
      <c r="QWL7" s="428"/>
      <c r="QWM7" s="428"/>
      <c r="QWN7" s="428"/>
      <c r="QWO7" s="428"/>
      <c r="QWP7" s="428"/>
      <c r="QWQ7" s="428"/>
      <c r="QWR7" s="428"/>
      <c r="QWS7" s="428"/>
      <c r="QWT7" s="428"/>
      <c r="QWU7" s="428"/>
      <c r="QWV7" s="428"/>
      <c r="QWW7" s="428"/>
      <c r="QWX7" s="428"/>
      <c r="QWY7" s="428"/>
      <c r="QWZ7" s="428"/>
      <c r="QXA7" s="428"/>
      <c r="QXB7" s="428"/>
      <c r="QXC7" s="428"/>
      <c r="QXD7" s="428"/>
      <c r="QXE7" s="428"/>
      <c r="QXF7" s="428"/>
      <c r="QXG7" s="428"/>
      <c r="QXH7" s="428"/>
      <c r="QXI7" s="428"/>
      <c r="QXJ7" s="428"/>
      <c r="QXK7" s="428"/>
      <c r="QXL7" s="428"/>
      <c r="QXM7" s="428"/>
      <c r="QXN7" s="428"/>
      <c r="QXO7" s="428"/>
      <c r="QXP7" s="428"/>
      <c r="QXQ7" s="428"/>
      <c r="QXR7" s="428"/>
      <c r="QXS7" s="428"/>
      <c r="QXT7" s="428"/>
      <c r="QXU7" s="428"/>
      <c r="QXV7" s="428"/>
      <c r="QXW7" s="428"/>
      <c r="QXX7" s="428"/>
      <c r="QXY7" s="428"/>
      <c r="QXZ7" s="428"/>
      <c r="QYA7" s="428"/>
      <c r="QYB7" s="428"/>
      <c r="QYC7" s="428"/>
      <c r="QYD7" s="428"/>
      <c r="QYE7" s="428"/>
      <c r="QYF7" s="428"/>
      <c r="QYG7" s="428"/>
      <c r="QYH7" s="428"/>
      <c r="QYI7" s="428"/>
      <c r="QYJ7" s="428"/>
      <c r="QYK7" s="428"/>
      <c r="QYL7" s="428"/>
      <c r="QYM7" s="428"/>
      <c r="QYN7" s="428"/>
      <c r="QYO7" s="428"/>
      <c r="QYP7" s="428"/>
      <c r="QYQ7" s="428"/>
      <c r="QYR7" s="428"/>
      <c r="QYS7" s="428"/>
      <c r="QYT7" s="428"/>
      <c r="QYU7" s="428"/>
      <c r="QYV7" s="428"/>
      <c r="QYW7" s="428"/>
      <c r="QYX7" s="428"/>
      <c r="QYY7" s="428"/>
      <c r="QYZ7" s="428"/>
      <c r="QZA7" s="428"/>
      <c r="QZB7" s="428"/>
      <c r="QZC7" s="428"/>
      <c r="QZD7" s="428"/>
      <c r="QZE7" s="428"/>
      <c r="QZF7" s="428"/>
      <c r="QZG7" s="428"/>
      <c r="QZH7" s="428"/>
      <c r="QZI7" s="428"/>
      <c r="QZJ7" s="428"/>
      <c r="QZK7" s="428"/>
      <c r="QZL7" s="428"/>
      <c r="QZM7" s="428"/>
      <c r="QZN7" s="428"/>
      <c r="QZO7" s="428"/>
      <c r="QZP7" s="428"/>
      <c r="QZQ7" s="428"/>
      <c r="QZR7" s="428"/>
      <c r="QZS7" s="428"/>
      <c r="QZT7" s="428"/>
      <c r="QZU7" s="428"/>
      <c r="QZV7" s="428"/>
      <c r="QZW7" s="428"/>
      <c r="QZX7" s="428"/>
      <c r="QZY7" s="428"/>
      <c r="QZZ7" s="428"/>
      <c r="RAA7" s="428"/>
      <c r="RAB7" s="428"/>
      <c r="RAC7" s="428"/>
      <c r="RAD7" s="428"/>
      <c r="RAE7" s="428"/>
      <c r="RAF7" s="428"/>
      <c r="RAG7" s="428"/>
      <c r="RAH7" s="428"/>
      <c r="RAI7" s="428"/>
      <c r="RAJ7" s="428"/>
      <c r="RAK7" s="428"/>
      <c r="RAL7" s="428"/>
      <c r="RAM7" s="428"/>
      <c r="RAN7" s="428"/>
      <c r="RAO7" s="428"/>
      <c r="RAP7" s="428"/>
      <c r="RAQ7" s="428"/>
      <c r="RAR7" s="428"/>
      <c r="RAS7" s="428"/>
      <c r="RAT7" s="428"/>
      <c r="RAU7" s="428"/>
      <c r="RAV7" s="428"/>
      <c r="RAW7" s="428"/>
      <c r="RAX7" s="428"/>
      <c r="RAY7" s="428"/>
      <c r="RAZ7" s="428"/>
      <c r="RBA7" s="428"/>
      <c r="RBB7" s="428"/>
      <c r="RBC7" s="428"/>
      <c r="RBD7" s="428"/>
      <c r="RBE7" s="428"/>
      <c r="RBF7" s="428"/>
      <c r="RBG7" s="428"/>
      <c r="RBH7" s="428"/>
      <c r="RBI7" s="428"/>
      <c r="RBJ7" s="428"/>
      <c r="RBK7" s="428"/>
      <c r="RBL7" s="428"/>
      <c r="RBM7" s="428"/>
      <c r="RBN7" s="428"/>
      <c r="RBO7" s="428"/>
      <c r="RBP7" s="428"/>
      <c r="RBQ7" s="428"/>
      <c r="RBR7" s="428"/>
      <c r="RBS7" s="428"/>
      <c r="RBT7" s="428"/>
      <c r="RBU7" s="428"/>
      <c r="RBV7" s="428"/>
      <c r="RBW7" s="428"/>
      <c r="RBX7" s="428"/>
      <c r="RBY7" s="428"/>
      <c r="RBZ7" s="428"/>
      <c r="RCA7" s="428"/>
      <c r="RCB7" s="428"/>
      <c r="RCC7" s="428"/>
      <c r="RCD7" s="428"/>
      <c r="RCE7" s="428"/>
      <c r="RCF7" s="428"/>
      <c r="RCG7" s="428"/>
      <c r="RCH7" s="428"/>
      <c r="RCI7" s="428"/>
      <c r="RCJ7" s="428"/>
      <c r="RCK7" s="428"/>
      <c r="RCL7" s="428"/>
      <c r="RCM7" s="428"/>
      <c r="RCN7" s="428"/>
      <c r="RCO7" s="428"/>
      <c r="RCP7" s="428"/>
      <c r="RCQ7" s="428"/>
      <c r="RCR7" s="428"/>
      <c r="RCS7" s="428"/>
      <c r="RCT7" s="428"/>
      <c r="RCU7" s="428"/>
      <c r="RCV7" s="428"/>
      <c r="RCW7" s="428"/>
      <c r="RCX7" s="428"/>
      <c r="RCY7" s="428"/>
      <c r="RCZ7" s="428"/>
      <c r="RDA7" s="428"/>
      <c r="RDB7" s="428"/>
      <c r="RDC7" s="428"/>
      <c r="RDD7" s="428"/>
      <c r="RDE7" s="428"/>
      <c r="RDF7" s="428"/>
      <c r="RDG7" s="428"/>
      <c r="RDH7" s="428"/>
      <c r="RDI7" s="428"/>
      <c r="RDJ7" s="428"/>
      <c r="RDK7" s="428"/>
      <c r="RDL7" s="428"/>
      <c r="RDM7" s="428"/>
      <c r="RDN7" s="428"/>
      <c r="RDO7" s="428"/>
      <c r="RDP7" s="428"/>
      <c r="RDQ7" s="428"/>
      <c r="RDR7" s="428"/>
      <c r="RDS7" s="428"/>
      <c r="RDT7" s="428"/>
      <c r="RDU7" s="428"/>
      <c r="RDV7" s="428"/>
      <c r="RDW7" s="428"/>
      <c r="RDX7" s="428"/>
      <c r="RDY7" s="428"/>
      <c r="RDZ7" s="428"/>
      <c r="REA7" s="428"/>
      <c r="REB7" s="428"/>
      <c r="REC7" s="428"/>
      <c r="RED7" s="428"/>
      <c r="REE7" s="428"/>
      <c r="REF7" s="428"/>
      <c r="REG7" s="428"/>
      <c r="REH7" s="428"/>
      <c r="REI7" s="428"/>
      <c r="REJ7" s="428"/>
      <c r="REK7" s="428"/>
      <c r="REL7" s="428"/>
      <c r="REM7" s="428"/>
      <c r="REN7" s="428"/>
      <c r="REO7" s="428"/>
      <c r="REP7" s="428"/>
      <c r="REQ7" s="428"/>
      <c r="RER7" s="428"/>
      <c r="RES7" s="428"/>
      <c r="RET7" s="428"/>
      <c r="REU7" s="428"/>
      <c r="REV7" s="428"/>
      <c r="REW7" s="428"/>
      <c r="REX7" s="428"/>
      <c r="REY7" s="428"/>
      <c r="REZ7" s="428"/>
      <c r="RFA7" s="428"/>
      <c r="RFB7" s="428"/>
      <c r="RFC7" s="428"/>
      <c r="RFD7" s="428"/>
      <c r="RFE7" s="428"/>
      <c r="RFF7" s="428"/>
      <c r="RFG7" s="428"/>
      <c r="RFH7" s="428"/>
      <c r="RFI7" s="428"/>
      <c r="RFJ7" s="428"/>
      <c r="RFK7" s="428"/>
      <c r="RFL7" s="428"/>
      <c r="RFM7" s="428"/>
      <c r="RFN7" s="428"/>
      <c r="RFO7" s="428"/>
      <c r="RFP7" s="428"/>
      <c r="RFQ7" s="428"/>
      <c r="RFR7" s="428"/>
      <c r="RFS7" s="428"/>
      <c r="RFT7" s="428"/>
      <c r="RFU7" s="428"/>
      <c r="RFV7" s="428"/>
      <c r="RFW7" s="428"/>
      <c r="RFX7" s="428"/>
      <c r="RFY7" s="428"/>
      <c r="RFZ7" s="428"/>
      <c r="RGA7" s="428"/>
      <c r="RGB7" s="428"/>
      <c r="RGC7" s="428"/>
      <c r="RGD7" s="428"/>
      <c r="RGE7" s="428"/>
      <c r="RGF7" s="428"/>
      <c r="RGG7" s="428"/>
      <c r="RGH7" s="428"/>
      <c r="RGI7" s="428"/>
      <c r="RGJ7" s="428"/>
      <c r="RGK7" s="428"/>
      <c r="RGL7" s="428"/>
      <c r="RGM7" s="428"/>
      <c r="RGN7" s="428"/>
      <c r="RGO7" s="428"/>
      <c r="RGP7" s="428"/>
      <c r="RGQ7" s="428"/>
      <c r="RGR7" s="428"/>
      <c r="RGS7" s="428"/>
      <c r="RGT7" s="428"/>
      <c r="RGU7" s="428"/>
      <c r="RGV7" s="428"/>
      <c r="RGW7" s="428"/>
      <c r="RGX7" s="428"/>
      <c r="RGY7" s="428"/>
      <c r="RGZ7" s="428"/>
      <c r="RHA7" s="428"/>
      <c r="RHB7" s="428"/>
      <c r="RHC7" s="428"/>
      <c r="RHD7" s="428"/>
      <c r="RHE7" s="428"/>
      <c r="RHF7" s="428"/>
      <c r="RHG7" s="428"/>
      <c r="RHH7" s="428"/>
      <c r="RHI7" s="428"/>
      <c r="RHJ7" s="428"/>
      <c r="RHK7" s="428"/>
      <c r="RHL7" s="428"/>
      <c r="RHM7" s="428"/>
      <c r="RHN7" s="428"/>
      <c r="RHO7" s="428"/>
      <c r="RHP7" s="428"/>
      <c r="RHQ7" s="428"/>
      <c r="RHR7" s="428"/>
      <c r="RHS7" s="428"/>
      <c r="RHT7" s="428"/>
      <c r="RHU7" s="428"/>
      <c r="RHV7" s="428"/>
      <c r="RHW7" s="428"/>
      <c r="RHX7" s="428"/>
      <c r="RHY7" s="428"/>
      <c r="RHZ7" s="428"/>
      <c r="RIA7" s="428"/>
      <c r="RIB7" s="428"/>
      <c r="RIC7" s="428"/>
      <c r="RID7" s="428"/>
      <c r="RIE7" s="428"/>
      <c r="RIF7" s="428"/>
      <c r="RIG7" s="428"/>
      <c r="RIH7" s="428"/>
      <c r="RII7" s="428"/>
      <c r="RIJ7" s="428"/>
      <c r="RIK7" s="428"/>
      <c r="RIL7" s="428"/>
      <c r="RIM7" s="428"/>
      <c r="RIN7" s="428"/>
      <c r="RIO7" s="428"/>
      <c r="RIP7" s="428"/>
      <c r="RIQ7" s="428"/>
      <c r="RIR7" s="428"/>
      <c r="RIS7" s="428"/>
      <c r="RIT7" s="428"/>
      <c r="RIU7" s="428"/>
      <c r="RIV7" s="428"/>
      <c r="RIW7" s="428"/>
      <c r="RIX7" s="428"/>
      <c r="RIY7" s="428"/>
      <c r="RIZ7" s="428"/>
      <c r="RJA7" s="428"/>
      <c r="RJB7" s="428"/>
      <c r="RJC7" s="428"/>
      <c r="RJD7" s="428"/>
      <c r="RJE7" s="428"/>
      <c r="RJF7" s="428"/>
      <c r="RJG7" s="428"/>
      <c r="RJH7" s="428"/>
      <c r="RJI7" s="428"/>
      <c r="RJJ7" s="428"/>
      <c r="RJK7" s="428"/>
      <c r="RJL7" s="428"/>
      <c r="RJM7" s="428"/>
      <c r="RJN7" s="428"/>
      <c r="RJO7" s="428"/>
      <c r="RJP7" s="428"/>
      <c r="RJQ7" s="428"/>
      <c r="RJR7" s="428"/>
      <c r="RJS7" s="428"/>
      <c r="RJT7" s="428"/>
      <c r="RJU7" s="428"/>
      <c r="RJV7" s="428"/>
      <c r="RJW7" s="428"/>
      <c r="RJX7" s="428"/>
      <c r="RJY7" s="428"/>
      <c r="RJZ7" s="428"/>
      <c r="RKA7" s="428"/>
      <c r="RKB7" s="428"/>
      <c r="RKC7" s="428"/>
      <c r="RKD7" s="428"/>
      <c r="RKE7" s="428"/>
      <c r="RKF7" s="428"/>
      <c r="RKG7" s="428"/>
      <c r="RKH7" s="428"/>
      <c r="RKI7" s="428"/>
      <c r="RKJ7" s="428"/>
      <c r="RKK7" s="428"/>
      <c r="RKL7" s="428"/>
      <c r="RKM7" s="428"/>
      <c r="RKN7" s="428"/>
      <c r="RKO7" s="428"/>
      <c r="RKP7" s="428"/>
      <c r="RKQ7" s="428"/>
      <c r="RKR7" s="428"/>
      <c r="RKS7" s="428"/>
      <c r="RKT7" s="428"/>
      <c r="RKU7" s="428"/>
      <c r="RKV7" s="428"/>
      <c r="RKW7" s="428"/>
      <c r="RKX7" s="428"/>
      <c r="RKY7" s="428"/>
      <c r="RKZ7" s="428"/>
      <c r="RLA7" s="428"/>
      <c r="RLB7" s="428"/>
      <c r="RLC7" s="428"/>
      <c r="RLD7" s="428"/>
      <c r="RLE7" s="428"/>
      <c r="RLF7" s="428"/>
      <c r="RLG7" s="428"/>
      <c r="RLH7" s="428"/>
      <c r="RLI7" s="428"/>
      <c r="RLJ7" s="428"/>
      <c r="RLK7" s="428"/>
      <c r="RLL7" s="428"/>
      <c r="RLM7" s="428"/>
      <c r="RLN7" s="428"/>
      <c r="RLO7" s="428"/>
      <c r="RLP7" s="428"/>
      <c r="RLQ7" s="428"/>
      <c r="RLR7" s="428"/>
      <c r="RLS7" s="428"/>
      <c r="RLT7" s="428"/>
      <c r="RLU7" s="428"/>
      <c r="RLV7" s="428"/>
      <c r="RLW7" s="428"/>
      <c r="RLX7" s="428"/>
      <c r="RLY7" s="428"/>
      <c r="RLZ7" s="428"/>
      <c r="RMA7" s="428"/>
      <c r="RMB7" s="428"/>
      <c r="RMC7" s="428"/>
      <c r="RMD7" s="428"/>
      <c r="RME7" s="428"/>
      <c r="RMF7" s="428"/>
      <c r="RMG7" s="428"/>
      <c r="RMH7" s="428"/>
      <c r="RMI7" s="428"/>
      <c r="RMJ7" s="428"/>
      <c r="RMK7" s="428"/>
      <c r="RML7" s="428"/>
      <c r="RMM7" s="428"/>
      <c r="RMN7" s="428"/>
      <c r="RMO7" s="428"/>
      <c r="RMP7" s="428"/>
      <c r="RMQ7" s="428"/>
      <c r="RMR7" s="428"/>
      <c r="RMS7" s="428"/>
      <c r="RMT7" s="428"/>
      <c r="RMU7" s="428"/>
      <c r="RMV7" s="428"/>
      <c r="RMW7" s="428"/>
      <c r="RMX7" s="428"/>
      <c r="RMY7" s="428"/>
      <c r="RMZ7" s="428"/>
      <c r="RNA7" s="428"/>
      <c r="RNB7" s="428"/>
      <c r="RNC7" s="428"/>
      <c r="RND7" s="428"/>
      <c r="RNE7" s="428"/>
      <c r="RNF7" s="428"/>
      <c r="RNG7" s="428"/>
      <c r="RNH7" s="428"/>
      <c r="RNI7" s="428"/>
      <c r="RNJ7" s="428"/>
      <c r="RNK7" s="428"/>
      <c r="RNL7" s="428"/>
      <c r="RNM7" s="428"/>
      <c r="RNN7" s="428"/>
      <c r="RNO7" s="428"/>
      <c r="RNP7" s="428"/>
      <c r="RNQ7" s="428"/>
      <c r="RNR7" s="428"/>
      <c r="RNS7" s="428"/>
      <c r="RNT7" s="428"/>
      <c r="RNU7" s="428"/>
      <c r="RNV7" s="428"/>
      <c r="RNW7" s="428"/>
      <c r="RNX7" s="428"/>
      <c r="RNY7" s="428"/>
      <c r="RNZ7" s="428"/>
      <c r="ROA7" s="428"/>
      <c r="ROB7" s="428"/>
      <c r="ROC7" s="428"/>
      <c r="ROD7" s="428"/>
      <c r="ROE7" s="428"/>
      <c r="ROF7" s="428"/>
      <c r="ROG7" s="428"/>
      <c r="ROH7" s="428"/>
      <c r="ROI7" s="428"/>
      <c r="ROJ7" s="428"/>
      <c r="ROK7" s="428"/>
      <c r="ROL7" s="428"/>
      <c r="ROM7" s="428"/>
      <c r="RON7" s="428"/>
      <c r="ROO7" s="428"/>
      <c r="ROP7" s="428"/>
      <c r="ROQ7" s="428"/>
      <c r="ROR7" s="428"/>
      <c r="ROS7" s="428"/>
      <c r="ROT7" s="428"/>
      <c r="ROU7" s="428"/>
      <c r="ROV7" s="428"/>
      <c r="ROW7" s="428"/>
      <c r="ROX7" s="428"/>
      <c r="ROY7" s="428"/>
      <c r="ROZ7" s="428"/>
      <c r="RPA7" s="428"/>
      <c r="RPB7" s="428"/>
      <c r="RPC7" s="428"/>
      <c r="RPD7" s="428"/>
      <c r="RPE7" s="428"/>
      <c r="RPF7" s="428"/>
      <c r="RPG7" s="428"/>
      <c r="RPH7" s="428"/>
      <c r="RPI7" s="428"/>
      <c r="RPJ7" s="428"/>
      <c r="RPK7" s="428"/>
      <c r="RPL7" s="428"/>
      <c r="RPM7" s="428"/>
      <c r="RPN7" s="428"/>
      <c r="RPO7" s="428"/>
      <c r="RPP7" s="428"/>
      <c r="RPQ7" s="428"/>
      <c r="RPR7" s="428"/>
      <c r="RPS7" s="428"/>
      <c r="RPT7" s="428"/>
      <c r="RPU7" s="428"/>
      <c r="RPV7" s="428"/>
      <c r="RPW7" s="428"/>
      <c r="RPX7" s="428"/>
      <c r="RPY7" s="428"/>
      <c r="RPZ7" s="428"/>
      <c r="RQA7" s="428"/>
      <c r="RQB7" s="428"/>
      <c r="RQC7" s="428"/>
      <c r="RQD7" s="428"/>
      <c r="RQE7" s="428"/>
      <c r="RQF7" s="428"/>
      <c r="RQG7" s="428"/>
      <c r="RQH7" s="428"/>
      <c r="RQI7" s="428"/>
      <c r="RQJ7" s="428"/>
      <c r="RQK7" s="428"/>
      <c r="RQL7" s="428"/>
      <c r="RQM7" s="428"/>
      <c r="RQN7" s="428"/>
      <c r="RQO7" s="428"/>
      <c r="RQP7" s="428"/>
      <c r="RQQ7" s="428"/>
      <c r="RQR7" s="428"/>
      <c r="RQS7" s="428"/>
      <c r="RQT7" s="428"/>
      <c r="RQU7" s="428"/>
      <c r="RQV7" s="428"/>
      <c r="RQW7" s="428"/>
      <c r="RQX7" s="428"/>
      <c r="RQY7" s="428"/>
      <c r="RQZ7" s="428"/>
      <c r="RRA7" s="428"/>
      <c r="RRB7" s="428"/>
      <c r="RRC7" s="428"/>
      <c r="RRD7" s="428"/>
      <c r="RRE7" s="428"/>
      <c r="RRF7" s="428"/>
      <c r="RRG7" s="428"/>
      <c r="RRH7" s="428"/>
      <c r="RRI7" s="428"/>
      <c r="RRJ7" s="428"/>
      <c r="RRK7" s="428"/>
      <c r="RRL7" s="428"/>
      <c r="RRM7" s="428"/>
      <c r="RRN7" s="428"/>
      <c r="RRO7" s="428"/>
      <c r="RRP7" s="428"/>
      <c r="RRQ7" s="428"/>
      <c r="RRR7" s="428"/>
      <c r="RRS7" s="428"/>
      <c r="RRT7" s="428"/>
      <c r="RRU7" s="428"/>
      <c r="RRV7" s="428"/>
      <c r="RRW7" s="428"/>
      <c r="RRX7" s="428"/>
      <c r="RRY7" s="428"/>
      <c r="RRZ7" s="428"/>
      <c r="RSA7" s="428"/>
      <c r="RSB7" s="428"/>
      <c r="RSC7" s="428"/>
      <c r="RSD7" s="428"/>
      <c r="RSE7" s="428"/>
      <c r="RSF7" s="428"/>
      <c r="RSG7" s="428"/>
      <c r="RSH7" s="428"/>
      <c r="RSI7" s="428"/>
      <c r="RSJ7" s="428"/>
      <c r="RSK7" s="428"/>
      <c r="RSL7" s="428"/>
      <c r="RSM7" s="428"/>
      <c r="RSN7" s="428"/>
      <c r="RSO7" s="428"/>
      <c r="RSP7" s="428"/>
      <c r="RSQ7" s="428"/>
      <c r="RSR7" s="428"/>
      <c r="RSS7" s="428"/>
      <c r="RST7" s="428"/>
      <c r="RSU7" s="428"/>
      <c r="RSV7" s="428"/>
      <c r="RSW7" s="428"/>
      <c r="RSX7" s="428"/>
      <c r="RSY7" s="428"/>
      <c r="RSZ7" s="428"/>
      <c r="RTA7" s="428"/>
      <c r="RTB7" s="428"/>
      <c r="RTC7" s="428"/>
      <c r="RTD7" s="428"/>
      <c r="RTE7" s="428"/>
      <c r="RTF7" s="428"/>
      <c r="RTG7" s="428"/>
      <c r="RTH7" s="428"/>
      <c r="RTI7" s="428"/>
      <c r="RTJ7" s="428"/>
      <c r="RTK7" s="428"/>
      <c r="RTL7" s="428"/>
      <c r="RTM7" s="428"/>
      <c r="RTN7" s="428"/>
      <c r="RTO7" s="428"/>
      <c r="RTP7" s="428"/>
      <c r="RTQ7" s="428"/>
      <c r="RTR7" s="428"/>
      <c r="RTS7" s="428"/>
      <c r="RTT7" s="428"/>
      <c r="RTU7" s="428"/>
      <c r="RTV7" s="428"/>
      <c r="RTW7" s="428"/>
      <c r="RTX7" s="428"/>
      <c r="RTY7" s="428"/>
      <c r="RTZ7" s="428"/>
      <c r="RUA7" s="428"/>
      <c r="RUB7" s="428"/>
      <c r="RUC7" s="428"/>
      <c r="RUD7" s="428"/>
      <c r="RUE7" s="428"/>
      <c r="RUF7" s="428"/>
      <c r="RUG7" s="428"/>
      <c r="RUH7" s="428"/>
      <c r="RUI7" s="428"/>
      <c r="RUJ7" s="428"/>
      <c r="RUK7" s="428"/>
      <c r="RUL7" s="428"/>
      <c r="RUM7" s="428"/>
      <c r="RUN7" s="428"/>
      <c r="RUO7" s="428"/>
      <c r="RUP7" s="428"/>
      <c r="RUQ7" s="428"/>
      <c r="RUR7" s="428"/>
      <c r="RUS7" s="428"/>
      <c r="RUT7" s="428"/>
      <c r="RUU7" s="428"/>
      <c r="RUV7" s="428"/>
      <c r="RUW7" s="428"/>
      <c r="RUX7" s="428"/>
      <c r="RUY7" s="428"/>
      <c r="RUZ7" s="428"/>
      <c r="RVA7" s="428"/>
      <c r="RVB7" s="428"/>
      <c r="RVC7" s="428"/>
      <c r="RVD7" s="428"/>
      <c r="RVE7" s="428"/>
      <c r="RVF7" s="428"/>
      <c r="RVG7" s="428"/>
      <c r="RVH7" s="428"/>
      <c r="RVI7" s="428"/>
      <c r="RVJ7" s="428"/>
      <c r="RVK7" s="428"/>
      <c r="RVL7" s="428"/>
      <c r="RVM7" s="428"/>
      <c r="RVN7" s="428"/>
      <c r="RVO7" s="428"/>
      <c r="RVP7" s="428"/>
      <c r="RVQ7" s="428"/>
      <c r="RVR7" s="428"/>
      <c r="RVS7" s="428"/>
      <c r="RVT7" s="428"/>
      <c r="RVU7" s="428"/>
      <c r="RVV7" s="428"/>
      <c r="RVW7" s="428"/>
      <c r="RVX7" s="428"/>
      <c r="RVY7" s="428"/>
      <c r="RVZ7" s="428"/>
      <c r="RWA7" s="428"/>
      <c r="RWB7" s="428"/>
      <c r="RWC7" s="428"/>
      <c r="RWD7" s="428"/>
      <c r="RWE7" s="428"/>
      <c r="RWF7" s="428"/>
      <c r="RWG7" s="428"/>
      <c r="RWH7" s="428"/>
      <c r="RWI7" s="428"/>
      <c r="RWJ7" s="428"/>
      <c r="RWK7" s="428"/>
      <c r="RWL7" s="428"/>
      <c r="RWM7" s="428"/>
      <c r="RWN7" s="428"/>
      <c r="RWO7" s="428"/>
      <c r="RWP7" s="428"/>
      <c r="RWQ7" s="428"/>
      <c r="RWR7" s="428"/>
      <c r="RWS7" s="428"/>
      <c r="RWT7" s="428"/>
      <c r="RWU7" s="428"/>
      <c r="RWV7" s="428"/>
      <c r="RWW7" s="428"/>
      <c r="RWX7" s="428"/>
      <c r="RWY7" s="428"/>
      <c r="RWZ7" s="428"/>
      <c r="RXA7" s="428"/>
      <c r="RXB7" s="428"/>
      <c r="RXC7" s="428"/>
      <c r="RXD7" s="428"/>
      <c r="RXE7" s="428"/>
      <c r="RXF7" s="428"/>
      <c r="RXG7" s="428"/>
      <c r="RXH7" s="428"/>
      <c r="RXI7" s="428"/>
      <c r="RXJ7" s="428"/>
      <c r="RXK7" s="428"/>
      <c r="RXL7" s="428"/>
      <c r="RXM7" s="428"/>
      <c r="RXN7" s="428"/>
      <c r="RXO7" s="428"/>
      <c r="RXP7" s="428"/>
      <c r="RXQ7" s="428"/>
      <c r="RXR7" s="428"/>
      <c r="RXS7" s="428"/>
      <c r="RXT7" s="428"/>
      <c r="RXU7" s="428"/>
      <c r="RXV7" s="428"/>
      <c r="RXW7" s="428"/>
      <c r="RXX7" s="428"/>
      <c r="RXY7" s="428"/>
      <c r="RXZ7" s="428"/>
      <c r="RYA7" s="428"/>
      <c r="RYB7" s="428"/>
      <c r="RYC7" s="428"/>
      <c r="RYD7" s="428"/>
      <c r="RYE7" s="428"/>
      <c r="RYF7" s="428"/>
      <c r="RYG7" s="428"/>
      <c r="RYH7" s="428"/>
      <c r="RYI7" s="428"/>
      <c r="RYJ7" s="428"/>
      <c r="RYK7" s="428"/>
      <c r="RYL7" s="428"/>
      <c r="RYM7" s="428"/>
      <c r="RYN7" s="428"/>
      <c r="RYO7" s="428"/>
      <c r="RYP7" s="428"/>
      <c r="RYQ7" s="428"/>
      <c r="RYR7" s="428"/>
      <c r="RYS7" s="428"/>
      <c r="RYT7" s="428"/>
      <c r="RYU7" s="428"/>
      <c r="RYV7" s="428"/>
      <c r="RYW7" s="428"/>
      <c r="RYX7" s="428"/>
      <c r="RYY7" s="428"/>
      <c r="RYZ7" s="428"/>
      <c r="RZA7" s="428"/>
      <c r="RZB7" s="428"/>
      <c r="RZC7" s="428"/>
      <c r="RZD7" s="428"/>
      <c r="RZE7" s="428"/>
      <c r="RZF7" s="428"/>
      <c r="RZG7" s="428"/>
      <c r="RZH7" s="428"/>
      <c r="RZI7" s="428"/>
      <c r="RZJ7" s="428"/>
      <c r="RZK7" s="428"/>
      <c r="RZL7" s="428"/>
      <c r="RZM7" s="428"/>
      <c r="RZN7" s="428"/>
      <c r="RZO7" s="428"/>
      <c r="RZP7" s="428"/>
      <c r="RZQ7" s="428"/>
      <c r="RZR7" s="428"/>
      <c r="RZS7" s="428"/>
      <c r="RZT7" s="428"/>
      <c r="RZU7" s="428"/>
      <c r="RZV7" s="428"/>
      <c r="RZW7" s="428"/>
      <c r="RZX7" s="428"/>
      <c r="RZY7" s="428"/>
      <c r="RZZ7" s="428"/>
      <c r="SAA7" s="428"/>
      <c r="SAB7" s="428"/>
      <c r="SAC7" s="428"/>
      <c r="SAD7" s="428"/>
      <c r="SAE7" s="428"/>
      <c r="SAF7" s="428"/>
      <c r="SAG7" s="428"/>
      <c r="SAH7" s="428"/>
      <c r="SAI7" s="428"/>
      <c r="SAJ7" s="428"/>
      <c r="SAK7" s="428"/>
      <c r="SAL7" s="428"/>
      <c r="SAM7" s="428"/>
      <c r="SAN7" s="428"/>
      <c r="SAO7" s="428"/>
      <c r="SAP7" s="428"/>
      <c r="SAQ7" s="428"/>
      <c r="SAR7" s="428"/>
      <c r="SAS7" s="428"/>
      <c r="SAT7" s="428"/>
      <c r="SAU7" s="428"/>
      <c r="SAV7" s="428"/>
      <c r="SAW7" s="428"/>
      <c r="SAX7" s="428"/>
      <c r="SAY7" s="428"/>
      <c r="SAZ7" s="428"/>
      <c r="SBA7" s="428"/>
      <c r="SBB7" s="428"/>
      <c r="SBC7" s="428"/>
      <c r="SBD7" s="428"/>
      <c r="SBE7" s="428"/>
      <c r="SBF7" s="428"/>
      <c r="SBG7" s="428"/>
      <c r="SBH7" s="428"/>
      <c r="SBI7" s="428"/>
      <c r="SBJ7" s="428"/>
      <c r="SBK7" s="428"/>
      <c r="SBL7" s="428"/>
      <c r="SBM7" s="428"/>
      <c r="SBN7" s="428"/>
      <c r="SBO7" s="428"/>
      <c r="SBP7" s="428"/>
      <c r="SBQ7" s="428"/>
      <c r="SBR7" s="428"/>
      <c r="SBS7" s="428"/>
      <c r="SBT7" s="428"/>
      <c r="SBU7" s="428"/>
      <c r="SBV7" s="428"/>
      <c r="SBW7" s="428"/>
      <c r="SBX7" s="428"/>
      <c r="SBY7" s="428"/>
      <c r="SBZ7" s="428"/>
      <c r="SCA7" s="428"/>
      <c r="SCB7" s="428"/>
      <c r="SCC7" s="428"/>
      <c r="SCD7" s="428"/>
      <c r="SCE7" s="428"/>
      <c r="SCF7" s="428"/>
      <c r="SCG7" s="428"/>
      <c r="SCH7" s="428"/>
      <c r="SCI7" s="428"/>
      <c r="SCJ7" s="428"/>
      <c r="SCK7" s="428"/>
      <c r="SCL7" s="428"/>
      <c r="SCM7" s="428"/>
      <c r="SCN7" s="428"/>
      <c r="SCO7" s="428"/>
      <c r="SCP7" s="428"/>
      <c r="SCQ7" s="428"/>
      <c r="SCR7" s="428"/>
      <c r="SCS7" s="428"/>
      <c r="SCT7" s="428"/>
      <c r="SCU7" s="428"/>
      <c r="SCV7" s="428"/>
      <c r="SCW7" s="428"/>
      <c r="SCX7" s="428"/>
      <c r="SCY7" s="428"/>
      <c r="SCZ7" s="428"/>
      <c r="SDA7" s="428"/>
      <c r="SDB7" s="428"/>
      <c r="SDC7" s="428"/>
      <c r="SDD7" s="428"/>
      <c r="SDE7" s="428"/>
      <c r="SDF7" s="428"/>
      <c r="SDG7" s="428"/>
      <c r="SDH7" s="428"/>
      <c r="SDI7" s="428"/>
      <c r="SDJ7" s="428"/>
      <c r="SDK7" s="428"/>
      <c r="SDL7" s="428"/>
      <c r="SDM7" s="428"/>
      <c r="SDN7" s="428"/>
      <c r="SDO7" s="428"/>
      <c r="SDP7" s="428"/>
      <c r="SDQ7" s="428"/>
      <c r="SDR7" s="428"/>
      <c r="SDS7" s="428"/>
      <c r="SDT7" s="428"/>
      <c r="SDU7" s="428"/>
      <c r="SDV7" s="428"/>
      <c r="SDW7" s="428"/>
      <c r="SDX7" s="428"/>
      <c r="SDY7" s="428"/>
      <c r="SDZ7" s="428"/>
      <c r="SEA7" s="428"/>
      <c r="SEB7" s="428"/>
      <c r="SEC7" s="428"/>
      <c r="SED7" s="428"/>
      <c r="SEE7" s="428"/>
      <c r="SEF7" s="428"/>
      <c r="SEG7" s="428"/>
      <c r="SEH7" s="428"/>
      <c r="SEI7" s="428"/>
      <c r="SEJ7" s="428"/>
      <c r="SEK7" s="428"/>
      <c r="SEL7" s="428"/>
      <c r="SEM7" s="428"/>
      <c r="SEN7" s="428"/>
      <c r="SEO7" s="428"/>
      <c r="SEP7" s="428"/>
      <c r="SEQ7" s="428"/>
      <c r="SER7" s="428"/>
      <c r="SES7" s="428"/>
      <c r="SET7" s="428"/>
      <c r="SEU7" s="428"/>
      <c r="SEV7" s="428"/>
      <c r="SEW7" s="428"/>
      <c r="SEX7" s="428"/>
      <c r="SEY7" s="428"/>
      <c r="SEZ7" s="428"/>
      <c r="SFA7" s="428"/>
      <c r="SFB7" s="428"/>
      <c r="SFC7" s="428"/>
      <c r="SFD7" s="428"/>
      <c r="SFE7" s="428"/>
      <c r="SFF7" s="428"/>
      <c r="SFG7" s="428"/>
      <c r="SFH7" s="428"/>
      <c r="SFI7" s="428"/>
      <c r="SFJ7" s="428"/>
      <c r="SFK7" s="428"/>
      <c r="SFL7" s="428"/>
      <c r="SFM7" s="428"/>
      <c r="SFN7" s="428"/>
      <c r="SFO7" s="428"/>
      <c r="SFP7" s="428"/>
      <c r="SFQ7" s="428"/>
      <c r="SFR7" s="428"/>
      <c r="SFS7" s="428"/>
      <c r="SFT7" s="428"/>
      <c r="SFU7" s="428"/>
      <c r="SFV7" s="428"/>
      <c r="SFW7" s="428"/>
      <c r="SFX7" s="428"/>
      <c r="SFY7" s="428"/>
      <c r="SFZ7" s="428"/>
      <c r="SGA7" s="428"/>
      <c r="SGB7" s="428"/>
      <c r="SGC7" s="428"/>
      <c r="SGD7" s="428"/>
      <c r="SGE7" s="428"/>
      <c r="SGF7" s="428"/>
      <c r="SGG7" s="428"/>
      <c r="SGH7" s="428"/>
      <c r="SGI7" s="428"/>
      <c r="SGJ7" s="428"/>
      <c r="SGK7" s="428"/>
      <c r="SGL7" s="428"/>
      <c r="SGM7" s="428"/>
      <c r="SGN7" s="428"/>
      <c r="SGO7" s="428"/>
      <c r="SGP7" s="428"/>
      <c r="SGQ7" s="428"/>
      <c r="SGR7" s="428"/>
      <c r="SGS7" s="428"/>
      <c r="SGT7" s="428"/>
      <c r="SGU7" s="428"/>
      <c r="SGV7" s="428"/>
      <c r="SGW7" s="428"/>
      <c r="SGX7" s="428"/>
      <c r="SGY7" s="428"/>
      <c r="SGZ7" s="428"/>
      <c r="SHA7" s="428"/>
      <c r="SHB7" s="428"/>
      <c r="SHC7" s="428"/>
      <c r="SHD7" s="428"/>
      <c r="SHE7" s="428"/>
      <c r="SHF7" s="428"/>
      <c r="SHG7" s="428"/>
      <c r="SHH7" s="428"/>
      <c r="SHI7" s="428"/>
      <c r="SHJ7" s="428"/>
      <c r="SHK7" s="428"/>
      <c r="SHL7" s="428"/>
      <c r="SHM7" s="428"/>
      <c r="SHN7" s="428"/>
      <c r="SHO7" s="428"/>
      <c r="SHP7" s="428"/>
      <c r="SHQ7" s="428"/>
      <c r="SHR7" s="428"/>
      <c r="SHS7" s="428"/>
      <c r="SHT7" s="428"/>
      <c r="SHU7" s="428"/>
      <c r="SHV7" s="428"/>
      <c r="SHW7" s="428"/>
      <c r="SHX7" s="428"/>
      <c r="SHY7" s="428"/>
      <c r="SHZ7" s="428"/>
      <c r="SIA7" s="428"/>
      <c r="SIB7" s="428"/>
      <c r="SIC7" s="428"/>
      <c r="SID7" s="428"/>
      <c r="SIE7" s="428"/>
      <c r="SIF7" s="428"/>
      <c r="SIG7" s="428"/>
      <c r="SIH7" s="428"/>
      <c r="SII7" s="428"/>
      <c r="SIJ7" s="428"/>
      <c r="SIK7" s="428"/>
      <c r="SIL7" s="428"/>
      <c r="SIM7" s="428"/>
      <c r="SIN7" s="428"/>
      <c r="SIO7" s="428"/>
      <c r="SIP7" s="428"/>
      <c r="SIQ7" s="428"/>
      <c r="SIR7" s="428"/>
      <c r="SIS7" s="428"/>
      <c r="SIT7" s="428"/>
      <c r="SIU7" s="428"/>
      <c r="SIV7" s="428"/>
      <c r="SIW7" s="428"/>
      <c r="SIX7" s="428"/>
      <c r="SIY7" s="428"/>
      <c r="SIZ7" s="428"/>
      <c r="SJA7" s="428"/>
      <c r="SJB7" s="428"/>
      <c r="SJC7" s="428"/>
      <c r="SJD7" s="428"/>
      <c r="SJE7" s="428"/>
      <c r="SJF7" s="428"/>
      <c r="SJG7" s="428"/>
      <c r="SJH7" s="428"/>
      <c r="SJI7" s="428"/>
      <c r="SJJ7" s="428"/>
      <c r="SJK7" s="428"/>
      <c r="SJL7" s="428"/>
      <c r="SJM7" s="428"/>
      <c r="SJN7" s="428"/>
      <c r="SJO7" s="428"/>
      <c r="SJP7" s="428"/>
      <c r="SJQ7" s="428"/>
      <c r="SJR7" s="428"/>
      <c r="SJS7" s="428"/>
      <c r="SJT7" s="428"/>
      <c r="SJU7" s="428"/>
      <c r="SJV7" s="428"/>
      <c r="SJW7" s="428"/>
      <c r="SJX7" s="428"/>
      <c r="SJY7" s="428"/>
      <c r="SJZ7" s="428"/>
      <c r="SKA7" s="428"/>
      <c r="SKB7" s="428"/>
      <c r="SKC7" s="428"/>
      <c r="SKD7" s="428"/>
      <c r="SKE7" s="428"/>
      <c r="SKF7" s="428"/>
      <c r="SKG7" s="428"/>
      <c r="SKH7" s="428"/>
      <c r="SKI7" s="428"/>
      <c r="SKJ7" s="428"/>
      <c r="SKK7" s="428"/>
      <c r="SKL7" s="428"/>
      <c r="SKM7" s="428"/>
      <c r="SKN7" s="428"/>
      <c r="SKO7" s="428"/>
      <c r="SKP7" s="428"/>
      <c r="SKQ7" s="428"/>
      <c r="SKR7" s="428"/>
      <c r="SKS7" s="428"/>
      <c r="SKT7" s="428"/>
      <c r="SKU7" s="428"/>
      <c r="SKV7" s="428"/>
      <c r="SKW7" s="428"/>
      <c r="SKX7" s="428"/>
      <c r="SKY7" s="428"/>
      <c r="SKZ7" s="428"/>
      <c r="SLA7" s="428"/>
      <c r="SLB7" s="428"/>
      <c r="SLC7" s="428"/>
      <c r="SLD7" s="428"/>
      <c r="SLE7" s="428"/>
      <c r="SLF7" s="428"/>
      <c r="SLG7" s="428"/>
      <c r="SLH7" s="428"/>
      <c r="SLI7" s="428"/>
      <c r="SLJ7" s="428"/>
      <c r="SLK7" s="428"/>
      <c r="SLL7" s="428"/>
      <c r="SLM7" s="428"/>
      <c r="SLN7" s="428"/>
      <c r="SLO7" s="428"/>
      <c r="SLP7" s="428"/>
      <c r="SLQ7" s="428"/>
      <c r="SLR7" s="428"/>
      <c r="SLS7" s="428"/>
      <c r="SLT7" s="428"/>
      <c r="SLU7" s="428"/>
      <c r="SLV7" s="428"/>
      <c r="SLW7" s="428"/>
      <c r="SLX7" s="428"/>
      <c r="SLY7" s="428"/>
      <c r="SLZ7" s="428"/>
      <c r="SMA7" s="428"/>
      <c r="SMB7" s="428"/>
      <c r="SMC7" s="428"/>
      <c r="SMD7" s="428"/>
      <c r="SME7" s="428"/>
      <c r="SMF7" s="428"/>
      <c r="SMG7" s="428"/>
      <c r="SMH7" s="428"/>
      <c r="SMI7" s="428"/>
      <c r="SMJ7" s="428"/>
      <c r="SMK7" s="428"/>
      <c r="SML7" s="428"/>
      <c r="SMM7" s="428"/>
      <c r="SMN7" s="428"/>
      <c r="SMO7" s="428"/>
      <c r="SMP7" s="428"/>
      <c r="SMQ7" s="428"/>
      <c r="SMR7" s="428"/>
      <c r="SMS7" s="428"/>
      <c r="SMT7" s="428"/>
      <c r="SMU7" s="428"/>
      <c r="SMV7" s="428"/>
      <c r="SMW7" s="428"/>
      <c r="SMX7" s="428"/>
      <c r="SMY7" s="428"/>
      <c r="SMZ7" s="428"/>
      <c r="SNA7" s="428"/>
      <c r="SNB7" s="428"/>
      <c r="SNC7" s="428"/>
      <c r="SND7" s="428"/>
      <c r="SNE7" s="428"/>
      <c r="SNF7" s="428"/>
      <c r="SNG7" s="428"/>
      <c r="SNH7" s="428"/>
      <c r="SNI7" s="428"/>
      <c r="SNJ7" s="428"/>
      <c r="SNK7" s="428"/>
      <c r="SNL7" s="428"/>
      <c r="SNM7" s="428"/>
      <c r="SNN7" s="428"/>
      <c r="SNO7" s="428"/>
      <c r="SNP7" s="428"/>
      <c r="SNQ7" s="428"/>
      <c r="SNR7" s="428"/>
      <c r="SNS7" s="428"/>
      <c r="SNT7" s="428"/>
      <c r="SNU7" s="428"/>
      <c r="SNV7" s="428"/>
      <c r="SNW7" s="428"/>
      <c r="SNX7" s="428"/>
      <c r="SNY7" s="428"/>
      <c r="SNZ7" s="428"/>
      <c r="SOA7" s="428"/>
      <c r="SOB7" s="428"/>
      <c r="SOC7" s="428"/>
      <c r="SOD7" s="428"/>
      <c r="SOE7" s="428"/>
      <c r="SOF7" s="428"/>
      <c r="SOG7" s="428"/>
      <c r="SOH7" s="428"/>
      <c r="SOI7" s="428"/>
      <c r="SOJ7" s="428"/>
      <c r="SOK7" s="428"/>
      <c r="SOL7" s="428"/>
      <c r="SOM7" s="428"/>
      <c r="SON7" s="428"/>
      <c r="SOO7" s="428"/>
      <c r="SOP7" s="428"/>
      <c r="SOQ7" s="428"/>
      <c r="SOR7" s="428"/>
      <c r="SOS7" s="428"/>
      <c r="SOT7" s="428"/>
      <c r="SOU7" s="428"/>
      <c r="SOV7" s="428"/>
      <c r="SOW7" s="428"/>
      <c r="SOX7" s="428"/>
      <c r="SOY7" s="428"/>
      <c r="SOZ7" s="428"/>
      <c r="SPA7" s="428"/>
      <c r="SPB7" s="428"/>
      <c r="SPC7" s="428"/>
      <c r="SPD7" s="428"/>
      <c r="SPE7" s="428"/>
      <c r="SPF7" s="428"/>
      <c r="SPG7" s="428"/>
      <c r="SPH7" s="428"/>
      <c r="SPI7" s="428"/>
      <c r="SPJ7" s="428"/>
      <c r="SPK7" s="428"/>
      <c r="SPL7" s="428"/>
      <c r="SPM7" s="428"/>
      <c r="SPN7" s="428"/>
      <c r="SPO7" s="428"/>
      <c r="SPP7" s="428"/>
      <c r="SPQ7" s="428"/>
      <c r="SPR7" s="428"/>
      <c r="SPS7" s="428"/>
      <c r="SPT7" s="428"/>
      <c r="SPU7" s="428"/>
      <c r="SPV7" s="428"/>
      <c r="SPW7" s="428"/>
      <c r="SPX7" s="428"/>
      <c r="SPY7" s="428"/>
      <c r="SPZ7" s="428"/>
      <c r="SQA7" s="428"/>
      <c r="SQB7" s="428"/>
      <c r="SQC7" s="428"/>
      <c r="SQD7" s="428"/>
      <c r="SQE7" s="428"/>
      <c r="SQF7" s="428"/>
      <c r="SQG7" s="428"/>
      <c r="SQH7" s="428"/>
      <c r="SQI7" s="428"/>
      <c r="SQJ7" s="428"/>
      <c r="SQK7" s="428"/>
      <c r="SQL7" s="428"/>
      <c r="SQM7" s="428"/>
      <c r="SQN7" s="428"/>
      <c r="SQO7" s="428"/>
      <c r="SQP7" s="428"/>
      <c r="SQQ7" s="428"/>
      <c r="SQR7" s="428"/>
      <c r="SQS7" s="428"/>
      <c r="SQT7" s="428"/>
      <c r="SQU7" s="428"/>
      <c r="SQV7" s="428"/>
      <c r="SQW7" s="428"/>
      <c r="SQX7" s="428"/>
      <c r="SQY7" s="428"/>
      <c r="SQZ7" s="428"/>
      <c r="SRA7" s="428"/>
      <c r="SRB7" s="428"/>
      <c r="SRC7" s="428"/>
      <c r="SRD7" s="428"/>
      <c r="SRE7" s="428"/>
      <c r="SRF7" s="428"/>
      <c r="SRG7" s="428"/>
      <c r="SRH7" s="428"/>
      <c r="SRI7" s="428"/>
      <c r="SRJ7" s="428"/>
      <c r="SRK7" s="428"/>
      <c r="SRL7" s="428"/>
      <c r="SRM7" s="428"/>
      <c r="SRN7" s="428"/>
      <c r="SRO7" s="428"/>
      <c r="SRP7" s="428"/>
      <c r="SRQ7" s="428"/>
      <c r="SRR7" s="428"/>
      <c r="SRS7" s="428"/>
      <c r="SRT7" s="428"/>
      <c r="SRU7" s="428"/>
      <c r="SRV7" s="428"/>
      <c r="SRW7" s="428"/>
      <c r="SRX7" s="428"/>
      <c r="SRY7" s="428"/>
      <c r="SRZ7" s="428"/>
      <c r="SSA7" s="428"/>
      <c r="SSB7" s="428"/>
      <c r="SSC7" s="428"/>
      <c r="SSD7" s="428"/>
      <c r="SSE7" s="428"/>
      <c r="SSF7" s="428"/>
      <c r="SSG7" s="428"/>
      <c r="SSH7" s="428"/>
      <c r="SSI7" s="428"/>
      <c r="SSJ7" s="428"/>
      <c r="SSK7" s="428"/>
      <c r="SSL7" s="428"/>
      <c r="SSM7" s="428"/>
      <c r="SSN7" s="428"/>
      <c r="SSO7" s="428"/>
      <c r="SSP7" s="428"/>
      <c r="SSQ7" s="428"/>
      <c r="SSR7" s="428"/>
      <c r="SSS7" s="428"/>
      <c r="SST7" s="428"/>
      <c r="SSU7" s="428"/>
      <c r="SSV7" s="428"/>
      <c r="SSW7" s="428"/>
      <c r="SSX7" s="428"/>
      <c r="SSY7" s="428"/>
      <c r="SSZ7" s="428"/>
      <c r="STA7" s="428"/>
      <c r="STB7" s="428"/>
      <c r="STC7" s="428"/>
      <c r="STD7" s="428"/>
      <c r="STE7" s="428"/>
      <c r="STF7" s="428"/>
      <c r="STG7" s="428"/>
      <c r="STH7" s="428"/>
      <c r="STI7" s="428"/>
      <c r="STJ7" s="428"/>
      <c r="STK7" s="428"/>
      <c r="STL7" s="428"/>
      <c r="STM7" s="428"/>
      <c r="STN7" s="428"/>
      <c r="STO7" s="428"/>
      <c r="STP7" s="428"/>
      <c r="STQ7" s="428"/>
      <c r="STR7" s="428"/>
      <c r="STS7" s="428"/>
      <c r="STT7" s="428"/>
      <c r="STU7" s="428"/>
      <c r="STV7" s="428"/>
      <c r="STW7" s="428"/>
      <c r="STX7" s="428"/>
      <c r="STY7" s="428"/>
      <c r="STZ7" s="428"/>
      <c r="SUA7" s="428"/>
      <c r="SUB7" s="428"/>
      <c r="SUC7" s="428"/>
      <c r="SUD7" s="428"/>
      <c r="SUE7" s="428"/>
      <c r="SUF7" s="428"/>
      <c r="SUG7" s="428"/>
      <c r="SUH7" s="428"/>
      <c r="SUI7" s="428"/>
      <c r="SUJ7" s="428"/>
      <c r="SUK7" s="428"/>
      <c r="SUL7" s="428"/>
      <c r="SUM7" s="428"/>
      <c r="SUN7" s="428"/>
      <c r="SUO7" s="428"/>
      <c r="SUP7" s="428"/>
      <c r="SUQ7" s="428"/>
      <c r="SUR7" s="428"/>
      <c r="SUS7" s="428"/>
      <c r="SUT7" s="428"/>
      <c r="SUU7" s="428"/>
      <c r="SUV7" s="428"/>
      <c r="SUW7" s="428"/>
      <c r="SUX7" s="428"/>
      <c r="SUY7" s="428"/>
      <c r="SUZ7" s="428"/>
      <c r="SVA7" s="428"/>
      <c r="SVB7" s="428"/>
      <c r="SVC7" s="428"/>
      <c r="SVD7" s="428"/>
      <c r="SVE7" s="428"/>
      <c r="SVF7" s="428"/>
      <c r="SVG7" s="428"/>
      <c r="SVH7" s="428"/>
      <c r="SVI7" s="428"/>
      <c r="SVJ7" s="428"/>
      <c r="SVK7" s="428"/>
      <c r="SVL7" s="428"/>
      <c r="SVM7" s="428"/>
      <c r="SVN7" s="428"/>
      <c r="SVO7" s="428"/>
      <c r="SVP7" s="428"/>
      <c r="SVQ7" s="428"/>
      <c r="SVR7" s="428"/>
      <c r="SVS7" s="428"/>
      <c r="SVT7" s="428"/>
      <c r="SVU7" s="428"/>
      <c r="SVV7" s="428"/>
      <c r="SVW7" s="428"/>
      <c r="SVX7" s="428"/>
      <c r="SVY7" s="428"/>
      <c r="SVZ7" s="428"/>
      <c r="SWA7" s="428"/>
      <c r="SWB7" s="428"/>
      <c r="SWC7" s="428"/>
      <c r="SWD7" s="428"/>
      <c r="SWE7" s="428"/>
      <c r="SWF7" s="428"/>
      <c r="SWG7" s="428"/>
      <c r="SWH7" s="428"/>
      <c r="SWI7" s="428"/>
      <c r="SWJ7" s="428"/>
      <c r="SWK7" s="428"/>
      <c r="SWL7" s="428"/>
      <c r="SWM7" s="428"/>
      <c r="SWN7" s="428"/>
      <c r="SWO7" s="428"/>
      <c r="SWP7" s="428"/>
      <c r="SWQ7" s="428"/>
      <c r="SWR7" s="428"/>
      <c r="SWS7" s="428"/>
      <c r="SWT7" s="428"/>
      <c r="SWU7" s="428"/>
      <c r="SWV7" s="428"/>
      <c r="SWW7" s="428"/>
      <c r="SWX7" s="428"/>
      <c r="SWY7" s="428"/>
      <c r="SWZ7" s="428"/>
      <c r="SXA7" s="428"/>
      <c r="SXB7" s="428"/>
      <c r="SXC7" s="428"/>
      <c r="SXD7" s="428"/>
      <c r="SXE7" s="428"/>
      <c r="SXF7" s="428"/>
      <c r="SXG7" s="428"/>
      <c r="SXH7" s="428"/>
      <c r="SXI7" s="428"/>
      <c r="SXJ7" s="428"/>
      <c r="SXK7" s="428"/>
      <c r="SXL7" s="428"/>
      <c r="SXM7" s="428"/>
      <c r="SXN7" s="428"/>
      <c r="SXO7" s="428"/>
      <c r="SXP7" s="428"/>
      <c r="SXQ7" s="428"/>
      <c r="SXR7" s="428"/>
      <c r="SXS7" s="428"/>
      <c r="SXT7" s="428"/>
      <c r="SXU7" s="428"/>
      <c r="SXV7" s="428"/>
      <c r="SXW7" s="428"/>
      <c r="SXX7" s="428"/>
      <c r="SXY7" s="428"/>
      <c r="SXZ7" s="428"/>
      <c r="SYA7" s="428"/>
      <c r="SYB7" s="428"/>
      <c r="SYC7" s="428"/>
      <c r="SYD7" s="428"/>
      <c r="SYE7" s="428"/>
      <c r="SYF7" s="428"/>
      <c r="SYG7" s="428"/>
      <c r="SYH7" s="428"/>
      <c r="SYI7" s="428"/>
      <c r="SYJ7" s="428"/>
      <c r="SYK7" s="428"/>
      <c r="SYL7" s="428"/>
      <c r="SYM7" s="428"/>
      <c r="SYN7" s="428"/>
      <c r="SYO7" s="428"/>
      <c r="SYP7" s="428"/>
      <c r="SYQ7" s="428"/>
      <c r="SYR7" s="428"/>
      <c r="SYS7" s="428"/>
      <c r="SYT7" s="428"/>
      <c r="SYU7" s="428"/>
      <c r="SYV7" s="428"/>
      <c r="SYW7" s="428"/>
      <c r="SYX7" s="428"/>
      <c r="SYY7" s="428"/>
      <c r="SYZ7" s="428"/>
      <c r="SZA7" s="428"/>
      <c r="SZB7" s="428"/>
      <c r="SZC7" s="428"/>
      <c r="SZD7" s="428"/>
      <c r="SZE7" s="428"/>
      <c r="SZF7" s="428"/>
      <c r="SZG7" s="428"/>
      <c r="SZH7" s="428"/>
      <c r="SZI7" s="428"/>
      <c r="SZJ7" s="428"/>
      <c r="SZK7" s="428"/>
      <c r="SZL7" s="428"/>
      <c r="SZM7" s="428"/>
      <c r="SZN7" s="428"/>
      <c r="SZO7" s="428"/>
      <c r="SZP7" s="428"/>
      <c r="SZQ7" s="428"/>
      <c r="SZR7" s="428"/>
      <c r="SZS7" s="428"/>
      <c r="SZT7" s="428"/>
      <c r="SZU7" s="428"/>
      <c r="SZV7" s="428"/>
      <c r="SZW7" s="428"/>
      <c r="SZX7" s="428"/>
      <c r="SZY7" s="428"/>
      <c r="SZZ7" s="428"/>
      <c r="TAA7" s="428"/>
      <c r="TAB7" s="428"/>
      <c r="TAC7" s="428"/>
      <c r="TAD7" s="428"/>
      <c r="TAE7" s="428"/>
      <c r="TAF7" s="428"/>
      <c r="TAG7" s="428"/>
      <c r="TAH7" s="428"/>
      <c r="TAI7" s="428"/>
      <c r="TAJ7" s="428"/>
      <c r="TAK7" s="428"/>
      <c r="TAL7" s="428"/>
      <c r="TAM7" s="428"/>
      <c r="TAN7" s="428"/>
      <c r="TAO7" s="428"/>
      <c r="TAP7" s="428"/>
      <c r="TAQ7" s="428"/>
      <c r="TAR7" s="428"/>
      <c r="TAS7" s="428"/>
      <c r="TAT7" s="428"/>
      <c r="TAU7" s="428"/>
      <c r="TAV7" s="428"/>
      <c r="TAW7" s="428"/>
      <c r="TAX7" s="428"/>
      <c r="TAY7" s="428"/>
      <c r="TAZ7" s="428"/>
      <c r="TBA7" s="428"/>
      <c r="TBB7" s="428"/>
      <c r="TBC7" s="428"/>
      <c r="TBD7" s="428"/>
      <c r="TBE7" s="428"/>
      <c r="TBF7" s="428"/>
      <c r="TBG7" s="428"/>
      <c r="TBH7" s="428"/>
      <c r="TBI7" s="428"/>
      <c r="TBJ7" s="428"/>
      <c r="TBK7" s="428"/>
      <c r="TBL7" s="428"/>
      <c r="TBM7" s="428"/>
      <c r="TBN7" s="428"/>
      <c r="TBO7" s="428"/>
      <c r="TBP7" s="428"/>
      <c r="TBQ7" s="428"/>
      <c r="TBR7" s="428"/>
      <c r="TBS7" s="428"/>
      <c r="TBT7" s="428"/>
      <c r="TBU7" s="428"/>
      <c r="TBV7" s="428"/>
      <c r="TBW7" s="428"/>
      <c r="TBX7" s="428"/>
      <c r="TBY7" s="428"/>
      <c r="TBZ7" s="428"/>
      <c r="TCA7" s="428"/>
      <c r="TCB7" s="428"/>
      <c r="TCC7" s="428"/>
      <c r="TCD7" s="428"/>
      <c r="TCE7" s="428"/>
      <c r="TCF7" s="428"/>
      <c r="TCG7" s="428"/>
      <c r="TCH7" s="428"/>
      <c r="TCI7" s="428"/>
      <c r="TCJ7" s="428"/>
      <c r="TCK7" s="428"/>
      <c r="TCL7" s="428"/>
      <c r="TCM7" s="428"/>
      <c r="TCN7" s="428"/>
      <c r="TCO7" s="428"/>
      <c r="TCP7" s="428"/>
      <c r="TCQ7" s="428"/>
      <c r="TCR7" s="428"/>
      <c r="TCS7" s="428"/>
      <c r="TCT7" s="428"/>
      <c r="TCU7" s="428"/>
      <c r="TCV7" s="428"/>
      <c r="TCW7" s="428"/>
      <c r="TCX7" s="428"/>
      <c r="TCY7" s="428"/>
      <c r="TCZ7" s="428"/>
      <c r="TDA7" s="428"/>
      <c r="TDB7" s="428"/>
      <c r="TDC7" s="428"/>
      <c r="TDD7" s="428"/>
      <c r="TDE7" s="428"/>
      <c r="TDF7" s="428"/>
      <c r="TDG7" s="428"/>
      <c r="TDH7" s="428"/>
      <c r="TDI7" s="428"/>
      <c r="TDJ7" s="428"/>
      <c r="TDK7" s="428"/>
      <c r="TDL7" s="428"/>
      <c r="TDM7" s="428"/>
      <c r="TDN7" s="428"/>
      <c r="TDO7" s="428"/>
      <c r="TDP7" s="428"/>
      <c r="TDQ7" s="428"/>
      <c r="TDR7" s="428"/>
      <c r="TDS7" s="428"/>
      <c r="TDT7" s="428"/>
      <c r="TDU7" s="428"/>
      <c r="TDV7" s="428"/>
      <c r="TDW7" s="428"/>
      <c r="TDX7" s="428"/>
      <c r="TDY7" s="428"/>
      <c r="TDZ7" s="428"/>
      <c r="TEA7" s="428"/>
      <c r="TEB7" s="428"/>
      <c r="TEC7" s="428"/>
      <c r="TED7" s="428"/>
      <c r="TEE7" s="428"/>
      <c r="TEF7" s="428"/>
      <c r="TEG7" s="428"/>
      <c r="TEH7" s="428"/>
      <c r="TEI7" s="428"/>
      <c r="TEJ7" s="428"/>
      <c r="TEK7" s="428"/>
      <c r="TEL7" s="428"/>
      <c r="TEM7" s="428"/>
      <c r="TEN7" s="428"/>
      <c r="TEO7" s="428"/>
      <c r="TEP7" s="428"/>
      <c r="TEQ7" s="428"/>
      <c r="TER7" s="428"/>
      <c r="TES7" s="428"/>
      <c r="TET7" s="428"/>
      <c r="TEU7" s="428"/>
      <c r="TEV7" s="428"/>
      <c r="TEW7" s="428"/>
      <c r="TEX7" s="428"/>
      <c r="TEY7" s="428"/>
      <c r="TEZ7" s="428"/>
      <c r="TFA7" s="428"/>
      <c r="TFB7" s="428"/>
      <c r="TFC7" s="428"/>
      <c r="TFD7" s="428"/>
      <c r="TFE7" s="428"/>
      <c r="TFF7" s="428"/>
      <c r="TFG7" s="428"/>
      <c r="TFH7" s="428"/>
      <c r="TFI7" s="428"/>
      <c r="TFJ7" s="428"/>
      <c r="TFK7" s="428"/>
      <c r="TFL7" s="428"/>
      <c r="TFM7" s="428"/>
      <c r="TFN7" s="428"/>
      <c r="TFO7" s="428"/>
      <c r="TFP7" s="428"/>
      <c r="TFQ7" s="428"/>
      <c r="TFR7" s="428"/>
      <c r="TFS7" s="428"/>
      <c r="TFT7" s="428"/>
      <c r="TFU7" s="428"/>
      <c r="TFV7" s="428"/>
      <c r="TFW7" s="428"/>
      <c r="TFX7" s="428"/>
      <c r="TFY7" s="428"/>
      <c r="TFZ7" s="428"/>
      <c r="TGA7" s="428"/>
      <c r="TGB7" s="428"/>
      <c r="TGC7" s="428"/>
      <c r="TGD7" s="428"/>
      <c r="TGE7" s="428"/>
      <c r="TGF7" s="428"/>
      <c r="TGG7" s="428"/>
      <c r="TGH7" s="428"/>
      <c r="TGI7" s="428"/>
      <c r="TGJ7" s="428"/>
      <c r="TGK7" s="428"/>
      <c r="TGL7" s="428"/>
      <c r="TGM7" s="428"/>
      <c r="TGN7" s="428"/>
      <c r="TGO7" s="428"/>
      <c r="TGP7" s="428"/>
      <c r="TGQ7" s="428"/>
      <c r="TGR7" s="428"/>
      <c r="TGS7" s="428"/>
      <c r="TGT7" s="428"/>
      <c r="TGU7" s="428"/>
      <c r="TGV7" s="428"/>
      <c r="TGW7" s="428"/>
      <c r="TGX7" s="428"/>
      <c r="TGY7" s="428"/>
      <c r="TGZ7" s="428"/>
      <c r="THA7" s="428"/>
      <c r="THB7" s="428"/>
      <c r="THC7" s="428"/>
      <c r="THD7" s="428"/>
      <c r="THE7" s="428"/>
      <c r="THF7" s="428"/>
      <c r="THG7" s="428"/>
      <c r="THH7" s="428"/>
      <c r="THI7" s="428"/>
      <c r="THJ7" s="428"/>
      <c r="THK7" s="428"/>
      <c r="THL7" s="428"/>
      <c r="THM7" s="428"/>
      <c r="THN7" s="428"/>
      <c r="THO7" s="428"/>
      <c r="THP7" s="428"/>
      <c r="THQ7" s="428"/>
      <c r="THR7" s="428"/>
      <c r="THS7" s="428"/>
      <c r="THT7" s="428"/>
      <c r="THU7" s="428"/>
      <c r="THV7" s="428"/>
      <c r="THW7" s="428"/>
      <c r="THX7" s="428"/>
      <c r="THY7" s="428"/>
      <c r="THZ7" s="428"/>
      <c r="TIA7" s="428"/>
      <c r="TIB7" s="428"/>
      <c r="TIC7" s="428"/>
      <c r="TID7" s="428"/>
      <c r="TIE7" s="428"/>
      <c r="TIF7" s="428"/>
      <c r="TIG7" s="428"/>
      <c r="TIH7" s="428"/>
      <c r="TII7" s="428"/>
      <c r="TIJ7" s="428"/>
      <c r="TIK7" s="428"/>
      <c r="TIL7" s="428"/>
      <c r="TIM7" s="428"/>
      <c r="TIN7" s="428"/>
      <c r="TIO7" s="428"/>
      <c r="TIP7" s="428"/>
      <c r="TIQ7" s="428"/>
      <c r="TIR7" s="428"/>
      <c r="TIS7" s="428"/>
      <c r="TIT7" s="428"/>
      <c r="TIU7" s="428"/>
      <c r="TIV7" s="428"/>
      <c r="TIW7" s="428"/>
      <c r="TIX7" s="428"/>
      <c r="TIY7" s="428"/>
      <c r="TIZ7" s="428"/>
      <c r="TJA7" s="428"/>
      <c r="TJB7" s="428"/>
      <c r="TJC7" s="428"/>
      <c r="TJD7" s="428"/>
      <c r="TJE7" s="428"/>
      <c r="TJF7" s="428"/>
      <c r="TJG7" s="428"/>
      <c r="TJH7" s="428"/>
      <c r="TJI7" s="428"/>
      <c r="TJJ7" s="428"/>
      <c r="TJK7" s="428"/>
      <c r="TJL7" s="428"/>
      <c r="TJM7" s="428"/>
      <c r="TJN7" s="428"/>
      <c r="TJO7" s="428"/>
      <c r="TJP7" s="428"/>
      <c r="TJQ7" s="428"/>
      <c r="TJR7" s="428"/>
      <c r="TJS7" s="428"/>
      <c r="TJT7" s="428"/>
      <c r="TJU7" s="428"/>
      <c r="TJV7" s="428"/>
      <c r="TJW7" s="428"/>
      <c r="TJX7" s="428"/>
      <c r="TJY7" s="428"/>
      <c r="TJZ7" s="428"/>
      <c r="TKA7" s="428"/>
      <c r="TKB7" s="428"/>
      <c r="TKC7" s="428"/>
      <c r="TKD7" s="428"/>
      <c r="TKE7" s="428"/>
      <c r="TKF7" s="428"/>
      <c r="TKG7" s="428"/>
      <c r="TKH7" s="428"/>
      <c r="TKI7" s="428"/>
      <c r="TKJ7" s="428"/>
      <c r="TKK7" s="428"/>
      <c r="TKL7" s="428"/>
      <c r="TKM7" s="428"/>
      <c r="TKN7" s="428"/>
      <c r="TKO7" s="428"/>
      <c r="TKP7" s="428"/>
      <c r="TKQ7" s="428"/>
      <c r="TKR7" s="428"/>
      <c r="TKS7" s="428"/>
      <c r="TKT7" s="428"/>
      <c r="TKU7" s="428"/>
      <c r="TKV7" s="428"/>
      <c r="TKW7" s="428"/>
      <c r="TKX7" s="428"/>
      <c r="TKY7" s="428"/>
      <c r="TKZ7" s="428"/>
      <c r="TLA7" s="428"/>
      <c r="TLB7" s="428"/>
      <c r="TLC7" s="428"/>
      <c r="TLD7" s="428"/>
      <c r="TLE7" s="428"/>
      <c r="TLF7" s="428"/>
      <c r="TLG7" s="428"/>
      <c r="TLH7" s="428"/>
      <c r="TLI7" s="428"/>
      <c r="TLJ7" s="428"/>
      <c r="TLK7" s="428"/>
      <c r="TLL7" s="428"/>
      <c r="TLM7" s="428"/>
      <c r="TLN7" s="428"/>
      <c r="TLO7" s="428"/>
      <c r="TLP7" s="428"/>
      <c r="TLQ7" s="428"/>
      <c r="TLR7" s="428"/>
      <c r="TLS7" s="428"/>
      <c r="TLT7" s="428"/>
      <c r="TLU7" s="428"/>
      <c r="TLV7" s="428"/>
      <c r="TLW7" s="428"/>
      <c r="TLX7" s="428"/>
      <c r="TLY7" s="428"/>
      <c r="TLZ7" s="428"/>
      <c r="TMA7" s="428"/>
      <c r="TMB7" s="428"/>
      <c r="TMC7" s="428"/>
      <c r="TMD7" s="428"/>
      <c r="TME7" s="428"/>
      <c r="TMF7" s="428"/>
      <c r="TMG7" s="428"/>
      <c r="TMH7" s="428"/>
      <c r="TMI7" s="428"/>
      <c r="TMJ7" s="428"/>
      <c r="TMK7" s="428"/>
      <c r="TML7" s="428"/>
      <c r="TMM7" s="428"/>
      <c r="TMN7" s="428"/>
      <c r="TMO7" s="428"/>
      <c r="TMP7" s="428"/>
      <c r="TMQ7" s="428"/>
      <c r="TMR7" s="428"/>
      <c r="TMS7" s="428"/>
      <c r="TMT7" s="428"/>
      <c r="TMU7" s="428"/>
      <c r="TMV7" s="428"/>
      <c r="TMW7" s="428"/>
      <c r="TMX7" s="428"/>
      <c r="TMY7" s="428"/>
      <c r="TMZ7" s="428"/>
      <c r="TNA7" s="428"/>
      <c r="TNB7" s="428"/>
      <c r="TNC7" s="428"/>
      <c r="TND7" s="428"/>
      <c r="TNE7" s="428"/>
      <c r="TNF7" s="428"/>
      <c r="TNG7" s="428"/>
      <c r="TNH7" s="428"/>
      <c r="TNI7" s="428"/>
      <c r="TNJ7" s="428"/>
      <c r="TNK7" s="428"/>
      <c r="TNL7" s="428"/>
      <c r="TNM7" s="428"/>
      <c r="TNN7" s="428"/>
      <c r="TNO7" s="428"/>
      <c r="TNP7" s="428"/>
      <c r="TNQ7" s="428"/>
      <c r="TNR7" s="428"/>
      <c r="TNS7" s="428"/>
      <c r="TNT7" s="428"/>
      <c r="TNU7" s="428"/>
      <c r="TNV7" s="428"/>
      <c r="TNW7" s="428"/>
      <c r="TNX7" s="428"/>
      <c r="TNY7" s="428"/>
      <c r="TNZ7" s="428"/>
      <c r="TOA7" s="428"/>
      <c r="TOB7" s="428"/>
      <c r="TOC7" s="428"/>
      <c r="TOD7" s="428"/>
      <c r="TOE7" s="428"/>
      <c r="TOF7" s="428"/>
      <c r="TOG7" s="428"/>
      <c r="TOH7" s="428"/>
      <c r="TOI7" s="428"/>
      <c r="TOJ7" s="428"/>
      <c r="TOK7" s="428"/>
      <c r="TOL7" s="428"/>
      <c r="TOM7" s="428"/>
      <c r="TON7" s="428"/>
      <c r="TOO7" s="428"/>
      <c r="TOP7" s="428"/>
      <c r="TOQ7" s="428"/>
      <c r="TOR7" s="428"/>
      <c r="TOS7" s="428"/>
      <c r="TOT7" s="428"/>
      <c r="TOU7" s="428"/>
      <c r="TOV7" s="428"/>
      <c r="TOW7" s="428"/>
      <c r="TOX7" s="428"/>
      <c r="TOY7" s="428"/>
      <c r="TOZ7" s="428"/>
      <c r="TPA7" s="428"/>
      <c r="TPB7" s="428"/>
      <c r="TPC7" s="428"/>
      <c r="TPD7" s="428"/>
      <c r="TPE7" s="428"/>
      <c r="TPF7" s="428"/>
      <c r="TPG7" s="428"/>
      <c r="TPH7" s="428"/>
      <c r="TPI7" s="428"/>
      <c r="TPJ7" s="428"/>
      <c r="TPK7" s="428"/>
      <c r="TPL7" s="428"/>
      <c r="TPM7" s="428"/>
      <c r="TPN7" s="428"/>
      <c r="TPO7" s="428"/>
      <c r="TPP7" s="428"/>
      <c r="TPQ7" s="428"/>
      <c r="TPR7" s="428"/>
      <c r="TPS7" s="428"/>
      <c r="TPT7" s="428"/>
      <c r="TPU7" s="428"/>
      <c r="TPV7" s="428"/>
      <c r="TPW7" s="428"/>
      <c r="TPX7" s="428"/>
      <c r="TPY7" s="428"/>
      <c r="TPZ7" s="428"/>
      <c r="TQA7" s="428"/>
      <c r="TQB7" s="428"/>
      <c r="TQC7" s="428"/>
      <c r="TQD7" s="428"/>
      <c r="TQE7" s="428"/>
      <c r="TQF7" s="428"/>
      <c r="TQG7" s="428"/>
      <c r="TQH7" s="428"/>
      <c r="TQI7" s="428"/>
      <c r="TQJ7" s="428"/>
      <c r="TQK7" s="428"/>
      <c r="TQL7" s="428"/>
      <c r="TQM7" s="428"/>
      <c r="TQN7" s="428"/>
      <c r="TQO7" s="428"/>
      <c r="TQP7" s="428"/>
      <c r="TQQ7" s="428"/>
      <c r="TQR7" s="428"/>
      <c r="TQS7" s="428"/>
      <c r="TQT7" s="428"/>
      <c r="TQU7" s="428"/>
      <c r="TQV7" s="428"/>
      <c r="TQW7" s="428"/>
      <c r="TQX7" s="428"/>
      <c r="TQY7" s="428"/>
      <c r="TQZ7" s="428"/>
      <c r="TRA7" s="428"/>
      <c r="TRB7" s="428"/>
      <c r="TRC7" s="428"/>
      <c r="TRD7" s="428"/>
      <c r="TRE7" s="428"/>
      <c r="TRF7" s="428"/>
      <c r="TRG7" s="428"/>
      <c r="TRH7" s="428"/>
      <c r="TRI7" s="428"/>
      <c r="TRJ7" s="428"/>
      <c r="TRK7" s="428"/>
      <c r="TRL7" s="428"/>
      <c r="TRM7" s="428"/>
      <c r="TRN7" s="428"/>
      <c r="TRO7" s="428"/>
      <c r="TRP7" s="428"/>
      <c r="TRQ7" s="428"/>
      <c r="TRR7" s="428"/>
      <c r="TRS7" s="428"/>
      <c r="TRT7" s="428"/>
      <c r="TRU7" s="428"/>
      <c r="TRV7" s="428"/>
      <c r="TRW7" s="428"/>
      <c r="TRX7" s="428"/>
      <c r="TRY7" s="428"/>
      <c r="TRZ7" s="428"/>
      <c r="TSA7" s="428"/>
      <c r="TSB7" s="428"/>
      <c r="TSC7" s="428"/>
      <c r="TSD7" s="428"/>
      <c r="TSE7" s="428"/>
      <c r="TSF7" s="428"/>
      <c r="TSG7" s="428"/>
      <c r="TSH7" s="428"/>
      <c r="TSI7" s="428"/>
      <c r="TSJ7" s="428"/>
      <c r="TSK7" s="428"/>
      <c r="TSL7" s="428"/>
      <c r="TSM7" s="428"/>
      <c r="TSN7" s="428"/>
      <c r="TSO7" s="428"/>
      <c r="TSP7" s="428"/>
      <c r="TSQ7" s="428"/>
      <c r="TSR7" s="428"/>
      <c r="TSS7" s="428"/>
      <c r="TST7" s="428"/>
      <c r="TSU7" s="428"/>
      <c r="TSV7" s="428"/>
      <c r="TSW7" s="428"/>
      <c r="TSX7" s="428"/>
      <c r="TSY7" s="428"/>
      <c r="TSZ7" s="428"/>
      <c r="TTA7" s="428"/>
      <c r="TTB7" s="428"/>
      <c r="TTC7" s="428"/>
      <c r="TTD7" s="428"/>
      <c r="TTE7" s="428"/>
      <c r="TTF7" s="428"/>
      <c r="TTG7" s="428"/>
      <c r="TTH7" s="428"/>
      <c r="TTI7" s="428"/>
      <c r="TTJ7" s="428"/>
      <c r="TTK7" s="428"/>
      <c r="TTL7" s="428"/>
      <c r="TTM7" s="428"/>
      <c r="TTN7" s="428"/>
      <c r="TTO7" s="428"/>
      <c r="TTP7" s="428"/>
      <c r="TTQ7" s="428"/>
      <c r="TTR7" s="428"/>
      <c r="TTS7" s="428"/>
      <c r="TTT7" s="428"/>
      <c r="TTU7" s="428"/>
      <c r="TTV7" s="428"/>
      <c r="TTW7" s="428"/>
      <c r="TTX7" s="428"/>
      <c r="TTY7" s="428"/>
      <c r="TTZ7" s="428"/>
      <c r="TUA7" s="428"/>
      <c r="TUB7" s="428"/>
      <c r="TUC7" s="428"/>
      <c r="TUD7" s="428"/>
      <c r="TUE7" s="428"/>
      <c r="TUF7" s="428"/>
      <c r="TUG7" s="428"/>
      <c r="TUH7" s="428"/>
      <c r="TUI7" s="428"/>
      <c r="TUJ7" s="428"/>
      <c r="TUK7" s="428"/>
      <c r="TUL7" s="428"/>
      <c r="TUM7" s="428"/>
      <c r="TUN7" s="428"/>
      <c r="TUO7" s="428"/>
      <c r="TUP7" s="428"/>
      <c r="TUQ7" s="428"/>
      <c r="TUR7" s="428"/>
      <c r="TUS7" s="428"/>
      <c r="TUT7" s="428"/>
      <c r="TUU7" s="428"/>
      <c r="TUV7" s="428"/>
      <c r="TUW7" s="428"/>
      <c r="TUX7" s="428"/>
      <c r="TUY7" s="428"/>
      <c r="TUZ7" s="428"/>
      <c r="TVA7" s="428"/>
      <c r="TVB7" s="428"/>
      <c r="TVC7" s="428"/>
      <c r="TVD7" s="428"/>
      <c r="TVE7" s="428"/>
      <c r="TVF7" s="428"/>
      <c r="TVG7" s="428"/>
      <c r="TVH7" s="428"/>
      <c r="TVI7" s="428"/>
      <c r="TVJ7" s="428"/>
      <c r="TVK7" s="428"/>
      <c r="TVL7" s="428"/>
      <c r="TVM7" s="428"/>
      <c r="TVN7" s="428"/>
      <c r="TVO7" s="428"/>
      <c r="TVP7" s="428"/>
      <c r="TVQ7" s="428"/>
      <c r="TVR7" s="428"/>
      <c r="TVS7" s="428"/>
      <c r="TVT7" s="428"/>
      <c r="TVU7" s="428"/>
      <c r="TVV7" s="428"/>
      <c r="TVW7" s="428"/>
      <c r="TVX7" s="428"/>
      <c r="TVY7" s="428"/>
      <c r="TVZ7" s="428"/>
      <c r="TWA7" s="428"/>
      <c r="TWB7" s="428"/>
      <c r="TWC7" s="428"/>
      <c r="TWD7" s="428"/>
      <c r="TWE7" s="428"/>
      <c r="TWF7" s="428"/>
      <c r="TWG7" s="428"/>
      <c r="TWH7" s="428"/>
      <c r="TWI7" s="428"/>
      <c r="TWJ7" s="428"/>
      <c r="TWK7" s="428"/>
      <c r="TWL7" s="428"/>
      <c r="TWM7" s="428"/>
      <c r="TWN7" s="428"/>
      <c r="TWO7" s="428"/>
      <c r="TWP7" s="428"/>
      <c r="TWQ7" s="428"/>
      <c r="TWR7" s="428"/>
      <c r="TWS7" s="428"/>
      <c r="TWT7" s="428"/>
      <c r="TWU7" s="428"/>
      <c r="TWV7" s="428"/>
      <c r="TWW7" s="428"/>
      <c r="TWX7" s="428"/>
      <c r="TWY7" s="428"/>
      <c r="TWZ7" s="428"/>
      <c r="TXA7" s="428"/>
      <c r="TXB7" s="428"/>
      <c r="TXC7" s="428"/>
      <c r="TXD7" s="428"/>
      <c r="TXE7" s="428"/>
      <c r="TXF7" s="428"/>
      <c r="TXG7" s="428"/>
      <c r="TXH7" s="428"/>
      <c r="TXI7" s="428"/>
      <c r="TXJ7" s="428"/>
      <c r="TXK7" s="428"/>
      <c r="TXL7" s="428"/>
      <c r="TXM7" s="428"/>
      <c r="TXN7" s="428"/>
      <c r="TXO7" s="428"/>
      <c r="TXP7" s="428"/>
      <c r="TXQ7" s="428"/>
      <c r="TXR7" s="428"/>
      <c r="TXS7" s="428"/>
      <c r="TXT7" s="428"/>
      <c r="TXU7" s="428"/>
      <c r="TXV7" s="428"/>
      <c r="TXW7" s="428"/>
      <c r="TXX7" s="428"/>
      <c r="TXY7" s="428"/>
      <c r="TXZ7" s="428"/>
      <c r="TYA7" s="428"/>
      <c r="TYB7" s="428"/>
      <c r="TYC7" s="428"/>
      <c r="TYD7" s="428"/>
      <c r="TYE7" s="428"/>
      <c r="TYF7" s="428"/>
      <c r="TYG7" s="428"/>
      <c r="TYH7" s="428"/>
      <c r="TYI7" s="428"/>
      <c r="TYJ7" s="428"/>
      <c r="TYK7" s="428"/>
      <c r="TYL7" s="428"/>
      <c r="TYM7" s="428"/>
      <c r="TYN7" s="428"/>
      <c r="TYO7" s="428"/>
      <c r="TYP7" s="428"/>
      <c r="TYQ7" s="428"/>
      <c r="TYR7" s="428"/>
      <c r="TYS7" s="428"/>
      <c r="TYT7" s="428"/>
      <c r="TYU7" s="428"/>
      <c r="TYV7" s="428"/>
      <c r="TYW7" s="428"/>
      <c r="TYX7" s="428"/>
      <c r="TYY7" s="428"/>
      <c r="TYZ7" s="428"/>
      <c r="TZA7" s="428"/>
      <c r="TZB7" s="428"/>
      <c r="TZC7" s="428"/>
      <c r="TZD7" s="428"/>
      <c r="TZE7" s="428"/>
      <c r="TZF7" s="428"/>
      <c r="TZG7" s="428"/>
      <c r="TZH7" s="428"/>
      <c r="TZI7" s="428"/>
      <c r="TZJ7" s="428"/>
      <c r="TZK7" s="428"/>
      <c r="TZL7" s="428"/>
      <c r="TZM7" s="428"/>
      <c r="TZN7" s="428"/>
      <c r="TZO7" s="428"/>
      <c r="TZP7" s="428"/>
      <c r="TZQ7" s="428"/>
      <c r="TZR7" s="428"/>
      <c r="TZS7" s="428"/>
      <c r="TZT7" s="428"/>
      <c r="TZU7" s="428"/>
      <c r="TZV7" s="428"/>
      <c r="TZW7" s="428"/>
      <c r="TZX7" s="428"/>
      <c r="TZY7" s="428"/>
      <c r="TZZ7" s="428"/>
      <c r="UAA7" s="428"/>
      <c r="UAB7" s="428"/>
      <c r="UAC7" s="428"/>
      <c r="UAD7" s="428"/>
      <c r="UAE7" s="428"/>
      <c r="UAF7" s="428"/>
      <c r="UAG7" s="428"/>
      <c r="UAH7" s="428"/>
      <c r="UAI7" s="428"/>
      <c r="UAJ7" s="428"/>
      <c r="UAK7" s="428"/>
      <c r="UAL7" s="428"/>
      <c r="UAM7" s="428"/>
      <c r="UAN7" s="428"/>
      <c r="UAO7" s="428"/>
      <c r="UAP7" s="428"/>
      <c r="UAQ7" s="428"/>
      <c r="UAR7" s="428"/>
      <c r="UAS7" s="428"/>
      <c r="UAT7" s="428"/>
      <c r="UAU7" s="428"/>
      <c r="UAV7" s="428"/>
      <c r="UAW7" s="428"/>
      <c r="UAX7" s="428"/>
      <c r="UAY7" s="428"/>
      <c r="UAZ7" s="428"/>
      <c r="UBA7" s="428"/>
      <c r="UBB7" s="428"/>
      <c r="UBC7" s="428"/>
      <c r="UBD7" s="428"/>
      <c r="UBE7" s="428"/>
      <c r="UBF7" s="428"/>
      <c r="UBG7" s="428"/>
      <c r="UBH7" s="428"/>
      <c r="UBI7" s="428"/>
      <c r="UBJ7" s="428"/>
      <c r="UBK7" s="428"/>
      <c r="UBL7" s="428"/>
      <c r="UBM7" s="428"/>
      <c r="UBN7" s="428"/>
      <c r="UBO7" s="428"/>
      <c r="UBP7" s="428"/>
      <c r="UBQ7" s="428"/>
      <c r="UBR7" s="428"/>
      <c r="UBS7" s="428"/>
      <c r="UBT7" s="428"/>
      <c r="UBU7" s="428"/>
      <c r="UBV7" s="428"/>
      <c r="UBW7" s="428"/>
      <c r="UBX7" s="428"/>
      <c r="UBY7" s="428"/>
      <c r="UBZ7" s="428"/>
      <c r="UCA7" s="428"/>
      <c r="UCB7" s="428"/>
      <c r="UCC7" s="428"/>
      <c r="UCD7" s="428"/>
      <c r="UCE7" s="428"/>
      <c r="UCF7" s="428"/>
      <c r="UCG7" s="428"/>
      <c r="UCH7" s="428"/>
      <c r="UCI7" s="428"/>
      <c r="UCJ7" s="428"/>
      <c r="UCK7" s="428"/>
      <c r="UCL7" s="428"/>
      <c r="UCM7" s="428"/>
      <c r="UCN7" s="428"/>
      <c r="UCO7" s="428"/>
      <c r="UCP7" s="428"/>
      <c r="UCQ7" s="428"/>
      <c r="UCR7" s="428"/>
      <c r="UCS7" s="428"/>
      <c r="UCT7" s="428"/>
      <c r="UCU7" s="428"/>
      <c r="UCV7" s="428"/>
      <c r="UCW7" s="428"/>
      <c r="UCX7" s="428"/>
      <c r="UCY7" s="428"/>
      <c r="UCZ7" s="428"/>
      <c r="UDA7" s="428"/>
      <c r="UDB7" s="428"/>
      <c r="UDC7" s="428"/>
      <c r="UDD7" s="428"/>
      <c r="UDE7" s="428"/>
      <c r="UDF7" s="428"/>
      <c r="UDG7" s="428"/>
      <c r="UDH7" s="428"/>
      <c r="UDI7" s="428"/>
      <c r="UDJ7" s="428"/>
      <c r="UDK7" s="428"/>
      <c r="UDL7" s="428"/>
      <c r="UDM7" s="428"/>
      <c r="UDN7" s="428"/>
      <c r="UDO7" s="428"/>
      <c r="UDP7" s="428"/>
      <c r="UDQ7" s="428"/>
      <c r="UDR7" s="428"/>
      <c r="UDS7" s="428"/>
      <c r="UDT7" s="428"/>
      <c r="UDU7" s="428"/>
      <c r="UDV7" s="428"/>
      <c r="UDW7" s="428"/>
      <c r="UDX7" s="428"/>
      <c r="UDY7" s="428"/>
      <c r="UDZ7" s="428"/>
      <c r="UEA7" s="428"/>
      <c r="UEB7" s="428"/>
      <c r="UEC7" s="428"/>
      <c r="UED7" s="428"/>
      <c r="UEE7" s="428"/>
      <c r="UEF7" s="428"/>
      <c r="UEG7" s="428"/>
      <c r="UEH7" s="428"/>
      <c r="UEI7" s="428"/>
      <c r="UEJ7" s="428"/>
      <c r="UEK7" s="428"/>
      <c r="UEL7" s="428"/>
      <c r="UEM7" s="428"/>
      <c r="UEN7" s="428"/>
      <c r="UEO7" s="428"/>
      <c r="UEP7" s="428"/>
      <c r="UEQ7" s="428"/>
      <c r="UER7" s="428"/>
      <c r="UES7" s="428"/>
      <c r="UET7" s="428"/>
      <c r="UEU7" s="428"/>
      <c r="UEV7" s="428"/>
      <c r="UEW7" s="428"/>
      <c r="UEX7" s="428"/>
      <c r="UEY7" s="428"/>
      <c r="UEZ7" s="428"/>
      <c r="UFA7" s="428"/>
      <c r="UFB7" s="428"/>
      <c r="UFC7" s="428"/>
      <c r="UFD7" s="428"/>
      <c r="UFE7" s="428"/>
      <c r="UFF7" s="428"/>
      <c r="UFG7" s="428"/>
      <c r="UFH7" s="428"/>
      <c r="UFI7" s="428"/>
      <c r="UFJ7" s="428"/>
      <c r="UFK7" s="428"/>
      <c r="UFL7" s="428"/>
      <c r="UFM7" s="428"/>
      <c r="UFN7" s="428"/>
      <c r="UFO7" s="428"/>
      <c r="UFP7" s="428"/>
      <c r="UFQ7" s="428"/>
      <c r="UFR7" s="428"/>
      <c r="UFS7" s="428"/>
      <c r="UFT7" s="428"/>
      <c r="UFU7" s="428"/>
      <c r="UFV7" s="428"/>
      <c r="UFW7" s="428"/>
      <c r="UFX7" s="428"/>
      <c r="UFY7" s="428"/>
      <c r="UFZ7" s="428"/>
      <c r="UGA7" s="428"/>
      <c r="UGB7" s="428"/>
      <c r="UGC7" s="428"/>
      <c r="UGD7" s="428"/>
      <c r="UGE7" s="428"/>
      <c r="UGF7" s="428"/>
      <c r="UGG7" s="428"/>
      <c r="UGH7" s="428"/>
      <c r="UGI7" s="428"/>
      <c r="UGJ7" s="428"/>
      <c r="UGK7" s="428"/>
      <c r="UGL7" s="428"/>
      <c r="UGM7" s="428"/>
      <c r="UGN7" s="428"/>
      <c r="UGO7" s="428"/>
      <c r="UGP7" s="428"/>
      <c r="UGQ7" s="428"/>
      <c r="UGR7" s="428"/>
      <c r="UGS7" s="428"/>
      <c r="UGT7" s="428"/>
      <c r="UGU7" s="428"/>
      <c r="UGV7" s="428"/>
      <c r="UGW7" s="428"/>
      <c r="UGX7" s="428"/>
      <c r="UGY7" s="428"/>
      <c r="UGZ7" s="428"/>
      <c r="UHA7" s="428"/>
      <c r="UHB7" s="428"/>
      <c r="UHC7" s="428"/>
      <c r="UHD7" s="428"/>
      <c r="UHE7" s="428"/>
      <c r="UHF7" s="428"/>
      <c r="UHG7" s="428"/>
      <c r="UHH7" s="428"/>
      <c r="UHI7" s="428"/>
      <c r="UHJ7" s="428"/>
      <c r="UHK7" s="428"/>
      <c r="UHL7" s="428"/>
      <c r="UHM7" s="428"/>
      <c r="UHN7" s="428"/>
      <c r="UHO7" s="428"/>
      <c r="UHP7" s="428"/>
      <c r="UHQ7" s="428"/>
      <c r="UHR7" s="428"/>
      <c r="UHS7" s="428"/>
      <c r="UHT7" s="428"/>
      <c r="UHU7" s="428"/>
      <c r="UHV7" s="428"/>
      <c r="UHW7" s="428"/>
      <c r="UHX7" s="428"/>
      <c r="UHY7" s="428"/>
      <c r="UHZ7" s="428"/>
      <c r="UIA7" s="428"/>
      <c r="UIB7" s="428"/>
      <c r="UIC7" s="428"/>
      <c r="UID7" s="428"/>
      <c r="UIE7" s="428"/>
      <c r="UIF7" s="428"/>
      <c r="UIG7" s="428"/>
      <c r="UIH7" s="428"/>
      <c r="UII7" s="428"/>
      <c r="UIJ7" s="428"/>
      <c r="UIK7" s="428"/>
      <c r="UIL7" s="428"/>
      <c r="UIM7" s="428"/>
      <c r="UIN7" s="428"/>
      <c r="UIO7" s="428"/>
      <c r="UIP7" s="428"/>
      <c r="UIQ7" s="428"/>
      <c r="UIR7" s="428"/>
      <c r="UIS7" s="428"/>
      <c r="UIT7" s="428"/>
      <c r="UIU7" s="428"/>
      <c r="UIV7" s="428"/>
      <c r="UIW7" s="428"/>
      <c r="UIX7" s="428"/>
      <c r="UIY7" s="428"/>
      <c r="UIZ7" s="428"/>
      <c r="UJA7" s="428"/>
      <c r="UJB7" s="428"/>
      <c r="UJC7" s="428"/>
      <c r="UJD7" s="428"/>
      <c r="UJE7" s="428"/>
      <c r="UJF7" s="428"/>
      <c r="UJG7" s="428"/>
      <c r="UJH7" s="428"/>
      <c r="UJI7" s="428"/>
      <c r="UJJ7" s="428"/>
      <c r="UJK7" s="428"/>
      <c r="UJL7" s="428"/>
      <c r="UJM7" s="428"/>
      <c r="UJN7" s="428"/>
      <c r="UJO7" s="428"/>
      <c r="UJP7" s="428"/>
      <c r="UJQ7" s="428"/>
      <c r="UJR7" s="428"/>
      <c r="UJS7" s="428"/>
      <c r="UJT7" s="428"/>
      <c r="UJU7" s="428"/>
      <c r="UJV7" s="428"/>
      <c r="UJW7" s="428"/>
      <c r="UJX7" s="428"/>
      <c r="UJY7" s="428"/>
      <c r="UJZ7" s="428"/>
      <c r="UKA7" s="428"/>
      <c r="UKB7" s="428"/>
      <c r="UKC7" s="428"/>
      <c r="UKD7" s="428"/>
      <c r="UKE7" s="428"/>
      <c r="UKF7" s="428"/>
      <c r="UKG7" s="428"/>
      <c r="UKH7" s="428"/>
      <c r="UKI7" s="428"/>
      <c r="UKJ7" s="428"/>
      <c r="UKK7" s="428"/>
      <c r="UKL7" s="428"/>
      <c r="UKM7" s="428"/>
      <c r="UKN7" s="428"/>
      <c r="UKO7" s="428"/>
      <c r="UKP7" s="428"/>
      <c r="UKQ7" s="428"/>
      <c r="UKR7" s="428"/>
      <c r="UKS7" s="428"/>
      <c r="UKT7" s="428"/>
      <c r="UKU7" s="428"/>
      <c r="UKV7" s="428"/>
      <c r="UKW7" s="428"/>
      <c r="UKX7" s="428"/>
      <c r="UKY7" s="428"/>
      <c r="UKZ7" s="428"/>
      <c r="ULA7" s="428"/>
      <c r="ULB7" s="428"/>
      <c r="ULC7" s="428"/>
      <c r="ULD7" s="428"/>
      <c r="ULE7" s="428"/>
      <c r="ULF7" s="428"/>
      <c r="ULG7" s="428"/>
      <c r="ULH7" s="428"/>
      <c r="ULI7" s="428"/>
      <c r="ULJ7" s="428"/>
      <c r="ULK7" s="428"/>
      <c r="ULL7" s="428"/>
      <c r="ULM7" s="428"/>
      <c r="ULN7" s="428"/>
      <c r="ULO7" s="428"/>
      <c r="ULP7" s="428"/>
      <c r="ULQ7" s="428"/>
      <c r="ULR7" s="428"/>
      <c r="ULS7" s="428"/>
      <c r="ULT7" s="428"/>
      <c r="ULU7" s="428"/>
      <c r="ULV7" s="428"/>
      <c r="ULW7" s="428"/>
      <c r="ULX7" s="428"/>
      <c r="ULY7" s="428"/>
      <c r="ULZ7" s="428"/>
      <c r="UMA7" s="428"/>
      <c r="UMB7" s="428"/>
      <c r="UMC7" s="428"/>
      <c r="UMD7" s="428"/>
      <c r="UME7" s="428"/>
      <c r="UMF7" s="428"/>
      <c r="UMG7" s="428"/>
      <c r="UMH7" s="428"/>
      <c r="UMI7" s="428"/>
      <c r="UMJ7" s="428"/>
      <c r="UMK7" s="428"/>
      <c r="UML7" s="428"/>
      <c r="UMM7" s="428"/>
      <c r="UMN7" s="428"/>
      <c r="UMO7" s="428"/>
      <c r="UMP7" s="428"/>
      <c r="UMQ7" s="428"/>
      <c r="UMR7" s="428"/>
      <c r="UMS7" s="428"/>
      <c r="UMT7" s="428"/>
      <c r="UMU7" s="428"/>
      <c r="UMV7" s="428"/>
      <c r="UMW7" s="428"/>
      <c r="UMX7" s="428"/>
      <c r="UMY7" s="428"/>
      <c r="UMZ7" s="428"/>
      <c r="UNA7" s="428"/>
      <c r="UNB7" s="428"/>
      <c r="UNC7" s="428"/>
      <c r="UND7" s="428"/>
      <c r="UNE7" s="428"/>
      <c r="UNF7" s="428"/>
      <c r="UNG7" s="428"/>
      <c r="UNH7" s="428"/>
      <c r="UNI7" s="428"/>
      <c r="UNJ7" s="428"/>
      <c r="UNK7" s="428"/>
      <c r="UNL7" s="428"/>
      <c r="UNM7" s="428"/>
      <c r="UNN7" s="428"/>
      <c r="UNO7" s="428"/>
      <c r="UNP7" s="428"/>
      <c r="UNQ7" s="428"/>
      <c r="UNR7" s="428"/>
      <c r="UNS7" s="428"/>
      <c r="UNT7" s="428"/>
      <c r="UNU7" s="428"/>
      <c r="UNV7" s="428"/>
      <c r="UNW7" s="428"/>
      <c r="UNX7" s="428"/>
      <c r="UNY7" s="428"/>
      <c r="UNZ7" s="428"/>
      <c r="UOA7" s="428"/>
      <c r="UOB7" s="428"/>
      <c r="UOC7" s="428"/>
      <c r="UOD7" s="428"/>
      <c r="UOE7" s="428"/>
      <c r="UOF7" s="428"/>
      <c r="UOG7" s="428"/>
      <c r="UOH7" s="428"/>
      <c r="UOI7" s="428"/>
      <c r="UOJ7" s="428"/>
      <c r="UOK7" s="428"/>
      <c r="UOL7" s="428"/>
      <c r="UOM7" s="428"/>
      <c r="UON7" s="428"/>
      <c r="UOO7" s="428"/>
      <c r="UOP7" s="428"/>
      <c r="UOQ7" s="428"/>
      <c r="UOR7" s="428"/>
      <c r="UOS7" s="428"/>
      <c r="UOT7" s="428"/>
      <c r="UOU7" s="428"/>
      <c r="UOV7" s="428"/>
      <c r="UOW7" s="428"/>
      <c r="UOX7" s="428"/>
      <c r="UOY7" s="428"/>
      <c r="UOZ7" s="428"/>
      <c r="UPA7" s="428"/>
      <c r="UPB7" s="428"/>
      <c r="UPC7" s="428"/>
      <c r="UPD7" s="428"/>
      <c r="UPE7" s="428"/>
      <c r="UPF7" s="428"/>
      <c r="UPG7" s="428"/>
      <c r="UPH7" s="428"/>
      <c r="UPI7" s="428"/>
      <c r="UPJ7" s="428"/>
      <c r="UPK7" s="428"/>
      <c r="UPL7" s="428"/>
      <c r="UPM7" s="428"/>
      <c r="UPN7" s="428"/>
      <c r="UPO7" s="428"/>
      <c r="UPP7" s="428"/>
      <c r="UPQ7" s="428"/>
      <c r="UPR7" s="428"/>
      <c r="UPS7" s="428"/>
      <c r="UPT7" s="428"/>
      <c r="UPU7" s="428"/>
      <c r="UPV7" s="428"/>
      <c r="UPW7" s="428"/>
      <c r="UPX7" s="428"/>
      <c r="UPY7" s="428"/>
      <c r="UPZ7" s="428"/>
      <c r="UQA7" s="428"/>
      <c r="UQB7" s="428"/>
      <c r="UQC7" s="428"/>
      <c r="UQD7" s="428"/>
      <c r="UQE7" s="428"/>
      <c r="UQF7" s="428"/>
      <c r="UQG7" s="428"/>
      <c r="UQH7" s="428"/>
      <c r="UQI7" s="428"/>
      <c r="UQJ7" s="428"/>
      <c r="UQK7" s="428"/>
      <c r="UQL7" s="428"/>
      <c r="UQM7" s="428"/>
      <c r="UQN7" s="428"/>
      <c r="UQO7" s="428"/>
      <c r="UQP7" s="428"/>
      <c r="UQQ7" s="428"/>
      <c r="UQR7" s="428"/>
      <c r="UQS7" s="428"/>
      <c r="UQT7" s="428"/>
      <c r="UQU7" s="428"/>
      <c r="UQV7" s="428"/>
      <c r="UQW7" s="428"/>
      <c r="UQX7" s="428"/>
      <c r="UQY7" s="428"/>
      <c r="UQZ7" s="428"/>
      <c r="URA7" s="428"/>
      <c r="URB7" s="428"/>
      <c r="URC7" s="428"/>
      <c r="URD7" s="428"/>
      <c r="URE7" s="428"/>
      <c r="URF7" s="428"/>
      <c r="URG7" s="428"/>
      <c r="URH7" s="428"/>
      <c r="URI7" s="428"/>
      <c r="URJ7" s="428"/>
      <c r="URK7" s="428"/>
      <c r="URL7" s="428"/>
      <c r="URM7" s="428"/>
      <c r="URN7" s="428"/>
      <c r="URO7" s="428"/>
      <c r="URP7" s="428"/>
      <c r="URQ7" s="428"/>
      <c r="URR7" s="428"/>
      <c r="URS7" s="428"/>
      <c r="URT7" s="428"/>
      <c r="URU7" s="428"/>
      <c r="URV7" s="428"/>
      <c r="URW7" s="428"/>
      <c r="URX7" s="428"/>
      <c r="URY7" s="428"/>
      <c r="URZ7" s="428"/>
      <c r="USA7" s="428"/>
      <c r="USB7" s="428"/>
      <c r="USC7" s="428"/>
      <c r="USD7" s="428"/>
      <c r="USE7" s="428"/>
      <c r="USF7" s="428"/>
      <c r="USG7" s="428"/>
      <c r="USH7" s="428"/>
      <c r="USI7" s="428"/>
      <c r="USJ7" s="428"/>
      <c r="USK7" s="428"/>
      <c r="USL7" s="428"/>
      <c r="USM7" s="428"/>
      <c r="USN7" s="428"/>
      <c r="USO7" s="428"/>
      <c r="USP7" s="428"/>
      <c r="USQ7" s="428"/>
      <c r="USR7" s="428"/>
      <c r="USS7" s="428"/>
      <c r="UST7" s="428"/>
      <c r="USU7" s="428"/>
      <c r="USV7" s="428"/>
      <c r="USW7" s="428"/>
      <c r="USX7" s="428"/>
      <c r="USY7" s="428"/>
      <c r="USZ7" s="428"/>
      <c r="UTA7" s="428"/>
      <c r="UTB7" s="428"/>
      <c r="UTC7" s="428"/>
      <c r="UTD7" s="428"/>
      <c r="UTE7" s="428"/>
      <c r="UTF7" s="428"/>
      <c r="UTG7" s="428"/>
      <c r="UTH7" s="428"/>
      <c r="UTI7" s="428"/>
      <c r="UTJ7" s="428"/>
      <c r="UTK7" s="428"/>
      <c r="UTL7" s="428"/>
      <c r="UTM7" s="428"/>
      <c r="UTN7" s="428"/>
      <c r="UTO7" s="428"/>
      <c r="UTP7" s="428"/>
      <c r="UTQ7" s="428"/>
      <c r="UTR7" s="428"/>
      <c r="UTS7" s="428"/>
      <c r="UTT7" s="428"/>
      <c r="UTU7" s="428"/>
      <c r="UTV7" s="428"/>
      <c r="UTW7" s="428"/>
      <c r="UTX7" s="428"/>
      <c r="UTY7" s="428"/>
      <c r="UTZ7" s="428"/>
      <c r="UUA7" s="428"/>
      <c r="UUB7" s="428"/>
      <c r="UUC7" s="428"/>
      <c r="UUD7" s="428"/>
      <c r="UUE7" s="428"/>
      <c r="UUF7" s="428"/>
      <c r="UUG7" s="428"/>
      <c r="UUH7" s="428"/>
      <c r="UUI7" s="428"/>
      <c r="UUJ7" s="428"/>
      <c r="UUK7" s="428"/>
      <c r="UUL7" s="428"/>
      <c r="UUM7" s="428"/>
      <c r="UUN7" s="428"/>
      <c r="UUO7" s="428"/>
      <c r="UUP7" s="428"/>
      <c r="UUQ7" s="428"/>
      <c r="UUR7" s="428"/>
      <c r="UUS7" s="428"/>
      <c r="UUT7" s="428"/>
      <c r="UUU7" s="428"/>
      <c r="UUV7" s="428"/>
      <c r="UUW7" s="428"/>
      <c r="UUX7" s="428"/>
      <c r="UUY7" s="428"/>
      <c r="UUZ7" s="428"/>
      <c r="UVA7" s="428"/>
      <c r="UVB7" s="428"/>
      <c r="UVC7" s="428"/>
      <c r="UVD7" s="428"/>
      <c r="UVE7" s="428"/>
      <c r="UVF7" s="428"/>
      <c r="UVG7" s="428"/>
      <c r="UVH7" s="428"/>
      <c r="UVI7" s="428"/>
      <c r="UVJ7" s="428"/>
      <c r="UVK7" s="428"/>
      <c r="UVL7" s="428"/>
      <c r="UVM7" s="428"/>
      <c r="UVN7" s="428"/>
      <c r="UVO7" s="428"/>
      <c r="UVP7" s="428"/>
      <c r="UVQ7" s="428"/>
      <c r="UVR7" s="428"/>
      <c r="UVS7" s="428"/>
      <c r="UVT7" s="428"/>
      <c r="UVU7" s="428"/>
      <c r="UVV7" s="428"/>
      <c r="UVW7" s="428"/>
      <c r="UVX7" s="428"/>
      <c r="UVY7" s="428"/>
      <c r="UVZ7" s="428"/>
      <c r="UWA7" s="428"/>
      <c r="UWB7" s="428"/>
      <c r="UWC7" s="428"/>
      <c r="UWD7" s="428"/>
      <c r="UWE7" s="428"/>
      <c r="UWF7" s="428"/>
      <c r="UWG7" s="428"/>
      <c r="UWH7" s="428"/>
      <c r="UWI7" s="428"/>
      <c r="UWJ7" s="428"/>
      <c r="UWK7" s="428"/>
      <c r="UWL7" s="428"/>
      <c r="UWM7" s="428"/>
      <c r="UWN7" s="428"/>
      <c r="UWO7" s="428"/>
      <c r="UWP7" s="428"/>
      <c r="UWQ7" s="428"/>
      <c r="UWR7" s="428"/>
      <c r="UWS7" s="428"/>
      <c r="UWT7" s="428"/>
      <c r="UWU7" s="428"/>
      <c r="UWV7" s="428"/>
      <c r="UWW7" s="428"/>
      <c r="UWX7" s="428"/>
      <c r="UWY7" s="428"/>
      <c r="UWZ7" s="428"/>
      <c r="UXA7" s="428"/>
      <c r="UXB7" s="428"/>
      <c r="UXC7" s="428"/>
      <c r="UXD7" s="428"/>
      <c r="UXE7" s="428"/>
      <c r="UXF7" s="428"/>
      <c r="UXG7" s="428"/>
      <c r="UXH7" s="428"/>
      <c r="UXI7" s="428"/>
      <c r="UXJ7" s="428"/>
      <c r="UXK7" s="428"/>
      <c r="UXL7" s="428"/>
      <c r="UXM7" s="428"/>
      <c r="UXN7" s="428"/>
      <c r="UXO7" s="428"/>
      <c r="UXP7" s="428"/>
      <c r="UXQ7" s="428"/>
      <c r="UXR7" s="428"/>
      <c r="UXS7" s="428"/>
      <c r="UXT7" s="428"/>
      <c r="UXU7" s="428"/>
      <c r="UXV7" s="428"/>
      <c r="UXW7" s="428"/>
      <c r="UXX7" s="428"/>
      <c r="UXY7" s="428"/>
      <c r="UXZ7" s="428"/>
      <c r="UYA7" s="428"/>
      <c r="UYB7" s="428"/>
      <c r="UYC7" s="428"/>
      <c r="UYD7" s="428"/>
      <c r="UYE7" s="428"/>
      <c r="UYF7" s="428"/>
      <c r="UYG7" s="428"/>
      <c r="UYH7" s="428"/>
      <c r="UYI7" s="428"/>
      <c r="UYJ7" s="428"/>
      <c r="UYK7" s="428"/>
      <c r="UYL7" s="428"/>
      <c r="UYM7" s="428"/>
      <c r="UYN7" s="428"/>
      <c r="UYO7" s="428"/>
      <c r="UYP7" s="428"/>
      <c r="UYQ7" s="428"/>
      <c r="UYR7" s="428"/>
      <c r="UYS7" s="428"/>
      <c r="UYT7" s="428"/>
      <c r="UYU7" s="428"/>
      <c r="UYV7" s="428"/>
      <c r="UYW7" s="428"/>
      <c r="UYX7" s="428"/>
      <c r="UYY7" s="428"/>
      <c r="UYZ7" s="428"/>
      <c r="UZA7" s="428"/>
      <c r="UZB7" s="428"/>
      <c r="UZC7" s="428"/>
      <c r="UZD7" s="428"/>
      <c r="UZE7" s="428"/>
      <c r="UZF7" s="428"/>
      <c r="UZG7" s="428"/>
      <c r="UZH7" s="428"/>
      <c r="UZI7" s="428"/>
      <c r="UZJ7" s="428"/>
      <c r="UZK7" s="428"/>
      <c r="UZL7" s="428"/>
      <c r="UZM7" s="428"/>
      <c r="UZN7" s="428"/>
      <c r="UZO7" s="428"/>
      <c r="UZP7" s="428"/>
      <c r="UZQ7" s="428"/>
      <c r="UZR7" s="428"/>
      <c r="UZS7" s="428"/>
      <c r="UZT7" s="428"/>
      <c r="UZU7" s="428"/>
      <c r="UZV7" s="428"/>
      <c r="UZW7" s="428"/>
      <c r="UZX7" s="428"/>
      <c r="UZY7" s="428"/>
      <c r="UZZ7" s="428"/>
      <c r="VAA7" s="428"/>
      <c r="VAB7" s="428"/>
      <c r="VAC7" s="428"/>
      <c r="VAD7" s="428"/>
      <c r="VAE7" s="428"/>
      <c r="VAF7" s="428"/>
      <c r="VAG7" s="428"/>
      <c r="VAH7" s="428"/>
      <c r="VAI7" s="428"/>
      <c r="VAJ7" s="428"/>
      <c r="VAK7" s="428"/>
      <c r="VAL7" s="428"/>
      <c r="VAM7" s="428"/>
      <c r="VAN7" s="428"/>
      <c r="VAO7" s="428"/>
      <c r="VAP7" s="428"/>
      <c r="VAQ7" s="428"/>
      <c r="VAR7" s="428"/>
      <c r="VAS7" s="428"/>
      <c r="VAT7" s="428"/>
      <c r="VAU7" s="428"/>
      <c r="VAV7" s="428"/>
      <c r="VAW7" s="428"/>
      <c r="VAX7" s="428"/>
      <c r="VAY7" s="428"/>
      <c r="VAZ7" s="428"/>
      <c r="VBA7" s="428"/>
      <c r="VBB7" s="428"/>
      <c r="VBC7" s="428"/>
      <c r="VBD7" s="428"/>
      <c r="VBE7" s="428"/>
      <c r="VBF7" s="428"/>
      <c r="VBG7" s="428"/>
      <c r="VBH7" s="428"/>
      <c r="VBI7" s="428"/>
      <c r="VBJ7" s="428"/>
      <c r="VBK7" s="428"/>
      <c r="VBL7" s="428"/>
      <c r="VBM7" s="428"/>
      <c r="VBN7" s="428"/>
      <c r="VBO7" s="428"/>
      <c r="VBP7" s="428"/>
      <c r="VBQ7" s="428"/>
      <c r="VBR7" s="428"/>
      <c r="VBS7" s="428"/>
      <c r="VBT7" s="428"/>
      <c r="VBU7" s="428"/>
      <c r="VBV7" s="428"/>
      <c r="VBW7" s="428"/>
      <c r="VBX7" s="428"/>
      <c r="VBY7" s="428"/>
      <c r="VBZ7" s="428"/>
      <c r="VCA7" s="428"/>
      <c r="VCB7" s="428"/>
      <c r="VCC7" s="428"/>
      <c r="VCD7" s="428"/>
      <c r="VCE7" s="428"/>
      <c r="VCF7" s="428"/>
      <c r="VCG7" s="428"/>
      <c r="VCH7" s="428"/>
      <c r="VCI7" s="428"/>
      <c r="VCJ7" s="428"/>
      <c r="VCK7" s="428"/>
      <c r="VCL7" s="428"/>
      <c r="VCM7" s="428"/>
      <c r="VCN7" s="428"/>
      <c r="VCO7" s="428"/>
      <c r="VCP7" s="428"/>
      <c r="VCQ7" s="428"/>
      <c r="VCR7" s="428"/>
      <c r="VCS7" s="428"/>
      <c r="VCT7" s="428"/>
      <c r="VCU7" s="428"/>
      <c r="VCV7" s="428"/>
      <c r="VCW7" s="428"/>
      <c r="VCX7" s="428"/>
      <c r="VCY7" s="428"/>
      <c r="VCZ7" s="428"/>
      <c r="VDA7" s="428"/>
      <c r="VDB7" s="428"/>
      <c r="VDC7" s="428"/>
      <c r="VDD7" s="428"/>
      <c r="VDE7" s="428"/>
      <c r="VDF7" s="428"/>
      <c r="VDG7" s="428"/>
      <c r="VDH7" s="428"/>
      <c r="VDI7" s="428"/>
      <c r="VDJ7" s="428"/>
      <c r="VDK7" s="428"/>
      <c r="VDL7" s="428"/>
      <c r="VDM7" s="428"/>
      <c r="VDN7" s="428"/>
      <c r="VDO7" s="428"/>
      <c r="VDP7" s="428"/>
      <c r="VDQ7" s="428"/>
      <c r="VDR7" s="428"/>
      <c r="VDS7" s="428"/>
      <c r="VDT7" s="428"/>
      <c r="VDU7" s="428"/>
      <c r="VDV7" s="428"/>
      <c r="VDW7" s="428"/>
      <c r="VDX7" s="428"/>
      <c r="VDY7" s="428"/>
      <c r="VDZ7" s="428"/>
      <c r="VEA7" s="428"/>
      <c r="VEB7" s="428"/>
      <c r="VEC7" s="428"/>
      <c r="VED7" s="428"/>
      <c r="VEE7" s="428"/>
      <c r="VEF7" s="428"/>
      <c r="VEG7" s="428"/>
      <c r="VEH7" s="428"/>
      <c r="VEI7" s="428"/>
      <c r="VEJ7" s="428"/>
      <c r="VEK7" s="428"/>
      <c r="VEL7" s="428"/>
      <c r="VEM7" s="428"/>
      <c r="VEN7" s="428"/>
      <c r="VEO7" s="428"/>
      <c r="VEP7" s="428"/>
      <c r="VEQ7" s="428"/>
      <c r="VER7" s="428"/>
      <c r="VES7" s="428"/>
      <c r="VET7" s="428"/>
      <c r="VEU7" s="428"/>
      <c r="VEV7" s="428"/>
      <c r="VEW7" s="428"/>
      <c r="VEX7" s="428"/>
      <c r="VEY7" s="428"/>
      <c r="VEZ7" s="428"/>
      <c r="VFA7" s="428"/>
      <c r="VFB7" s="428"/>
      <c r="VFC7" s="428"/>
      <c r="VFD7" s="428"/>
      <c r="VFE7" s="428"/>
      <c r="VFF7" s="428"/>
      <c r="VFG7" s="428"/>
      <c r="VFH7" s="428"/>
      <c r="VFI7" s="428"/>
      <c r="VFJ7" s="428"/>
      <c r="VFK7" s="428"/>
      <c r="VFL7" s="428"/>
      <c r="VFM7" s="428"/>
      <c r="VFN7" s="428"/>
      <c r="VFO7" s="428"/>
      <c r="VFP7" s="428"/>
      <c r="VFQ7" s="428"/>
      <c r="VFR7" s="428"/>
      <c r="VFS7" s="428"/>
      <c r="VFT7" s="428"/>
      <c r="VFU7" s="428"/>
      <c r="VFV7" s="428"/>
      <c r="VFW7" s="428"/>
      <c r="VFX7" s="428"/>
      <c r="VFY7" s="428"/>
      <c r="VFZ7" s="428"/>
      <c r="VGA7" s="428"/>
      <c r="VGB7" s="428"/>
      <c r="VGC7" s="428"/>
      <c r="VGD7" s="428"/>
      <c r="VGE7" s="428"/>
      <c r="VGF7" s="428"/>
      <c r="VGG7" s="428"/>
      <c r="VGH7" s="428"/>
      <c r="VGI7" s="428"/>
      <c r="VGJ7" s="428"/>
      <c r="VGK7" s="428"/>
      <c r="VGL7" s="428"/>
      <c r="VGM7" s="428"/>
      <c r="VGN7" s="428"/>
      <c r="VGO7" s="428"/>
      <c r="VGP7" s="428"/>
      <c r="VGQ7" s="428"/>
      <c r="VGR7" s="428"/>
      <c r="VGS7" s="428"/>
      <c r="VGT7" s="428"/>
      <c r="VGU7" s="428"/>
      <c r="VGV7" s="428"/>
      <c r="VGW7" s="428"/>
      <c r="VGX7" s="428"/>
      <c r="VGY7" s="428"/>
      <c r="VGZ7" s="428"/>
      <c r="VHA7" s="428"/>
      <c r="VHB7" s="428"/>
      <c r="VHC7" s="428"/>
      <c r="VHD7" s="428"/>
      <c r="VHE7" s="428"/>
      <c r="VHF7" s="428"/>
      <c r="VHG7" s="428"/>
      <c r="VHH7" s="428"/>
      <c r="VHI7" s="428"/>
      <c r="VHJ7" s="428"/>
      <c r="VHK7" s="428"/>
      <c r="VHL7" s="428"/>
      <c r="VHM7" s="428"/>
      <c r="VHN7" s="428"/>
      <c r="VHO7" s="428"/>
      <c r="VHP7" s="428"/>
      <c r="VHQ7" s="428"/>
      <c r="VHR7" s="428"/>
      <c r="VHS7" s="428"/>
      <c r="VHT7" s="428"/>
      <c r="VHU7" s="428"/>
      <c r="VHV7" s="428"/>
      <c r="VHW7" s="428"/>
      <c r="VHX7" s="428"/>
      <c r="VHY7" s="428"/>
      <c r="VHZ7" s="428"/>
      <c r="VIA7" s="428"/>
      <c r="VIB7" s="428"/>
      <c r="VIC7" s="428"/>
      <c r="VID7" s="428"/>
      <c r="VIE7" s="428"/>
      <c r="VIF7" s="428"/>
      <c r="VIG7" s="428"/>
      <c r="VIH7" s="428"/>
      <c r="VII7" s="428"/>
      <c r="VIJ7" s="428"/>
      <c r="VIK7" s="428"/>
      <c r="VIL7" s="428"/>
      <c r="VIM7" s="428"/>
      <c r="VIN7" s="428"/>
      <c r="VIO7" s="428"/>
      <c r="VIP7" s="428"/>
      <c r="VIQ7" s="428"/>
      <c r="VIR7" s="428"/>
      <c r="VIS7" s="428"/>
      <c r="VIT7" s="428"/>
      <c r="VIU7" s="428"/>
      <c r="VIV7" s="428"/>
      <c r="VIW7" s="428"/>
      <c r="VIX7" s="428"/>
      <c r="VIY7" s="428"/>
      <c r="VIZ7" s="428"/>
      <c r="VJA7" s="428"/>
      <c r="VJB7" s="428"/>
      <c r="VJC7" s="428"/>
      <c r="VJD7" s="428"/>
      <c r="VJE7" s="428"/>
      <c r="VJF7" s="428"/>
      <c r="VJG7" s="428"/>
      <c r="VJH7" s="428"/>
      <c r="VJI7" s="428"/>
      <c r="VJJ7" s="428"/>
      <c r="VJK7" s="428"/>
      <c r="VJL7" s="428"/>
      <c r="VJM7" s="428"/>
      <c r="VJN7" s="428"/>
      <c r="VJO7" s="428"/>
      <c r="VJP7" s="428"/>
      <c r="VJQ7" s="428"/>
      <c r="VJR7" s="428"/>
      <c r="VJS7" s="428"/>
      <c r="VJT7" s="428"/>
      <c r="VJU7" s="428"/>
      <c r="VJV7" s="428"/>
      <c r="VJW7" s="428"/>
      <c r="VJX7" s="428"/>
      <c r="VJY7" s="428"/>
      <c r="VJZ7" s="428"/>
      <c r="VKA7" s="428"/>
      <c r="VKB7" s="428"/>
      <c r="VKC7" s="428"/>
      <c r="VKD7" s="428"/>
      <c r="VKE7" s="428"/>
      <c r="VKF7" s="428"/>
      <c r="VKG7" s="428"/>
      <c r="VKH7" s="428"/>
      <c r="VKI7" s="428"/>
      <c r="VKJ7" s="428"/>
      <c r="VKK7" s="428"/>
      <c r="VKL7" s="428"/>
      <c r="VKM7" s="428"/>
      <c r="VKN7" s="428"/>
      <c r="VKO7" s="428"/>
      <c r="VKP7" s="428"/>
      <c r="VKQ7" s="428"/>
      <c r="VKR7" s="428"/>
      <c r="VKS7" s="428"/>
      <c r="VKT7" s="428"/>
      <c r="VKU7" s="428"/>
      <c r="VKV7" s="428"/>
      <c r="VKW7" s="428"/>
      <c r="VKX7" s="428"/>
      <c r="VKY7" s="428"/>
      <c r="VKZ7" s="428"/>
      <c r="VLA7" s="428"/>
      <c r="VLB7" s="428"/>
      <c r="VLC7" s="428"/>
      <c r="VLD7" s="428"/>
      <c r="VLE7" s="428"/>
      <c r="VLF7" s="428"/>
      <c r="VLG7" s="428"/>
      <c r="VLH7" s="428"/>
      <c r="VLI7" s="428"/>
      <c r="VLJ7" s="428"/>
      <c r="VLK7" s="428"/>
      <c r="VLL7" s="428"/>
      <c r="VLM7" s="428"/>
      <c r="VLN7" s="428"/>
      <c r="VLO7" s="428"/>
      <c r="VLP7" s="428"/>
      <c r="VLQ7" s="428"/>
      <c r="VLR7" s="428"/>
      <c r="VLS7" s="428"/>
      <c r="VLT7" s="428"/>
      <c r="VLU7" s="428"/>
      <c r="VLV7" s="428"/>
      <c r="VLW7" s="428"/>
      <c r="VLX7" s="428"/>
      <c r="VLY7" s="428"/>
      <c r="VLZ7" s="428"/>
      <c r="VMA7" s="428"/>
      <c r="VMB7" s="428"/>
      <c r="VMC7" s="428"/>
      <c r="VMD7" s="428"/>
      <c r="VME7" s="428"/>
      <c r="VMF7" s="428"/>
      <c r="VMG7" s="428"/>
      <c r="VMH7" s="428"/>
      <c r="VMI7" s="428"/>
      <c r="VMJ7" s="428"/>
      <c r="VMK7" s="428"/>
      <c r="VML7" s="428"/>
      <c r="VMM7" s="428"/>
      <c r="VMN7" s="428"/>
      <c r="VMO7" s="428"/>
      <c r="VMP7" s="428"/>
      <c r="VMQ7" s="428"/>
      <c r="VMR7" s="428"/>
      <c r="VMS7" s="428"/>
      <c r="VMT7" s="428"/>
      <c r="VMU7" s="428"/>
      <c r="VMV7" s="428"/>
      <c r="VMW7" s="428"/>
      <c r="VMX7" s="428"/>
      <c r="VMY7" s="428"/>
      <c r="VMZ7" s="428"/>
      <c r="VNA7" s="428"/>
      <c r="VNB7" s="428"/>
      <c r="VNC7" s="428"/>
      <c r="VND7" s="428"/>
      <c r="VNE7" s="428"/>
      <c r="VNF7" s="428"/>
      <c r="VNG7" s="428"/>
      <c r="VNH7" s="428"/>
      <c r="VNI7" s="428"/>
      <c r="VNJ7" s="428"/>
      <c r="VNK7" s="428"/>
      <c r="VNL7" s="428"/>
      <c r="VNM7" s="428"/>
      <c r="VNN7" s="428"/>
      <c r="VNO7" s="428"/>
      <c r="VNP7" s="428"/>
      <c r="VNQ7" s="428"/>
      <c r="VNR7" s="428"/>
      <c r="VNS7" s="428"/>
      <c r="VNT7" s="428"/>
      <c r="VNU7" s="428"/>
      <c r="VNV7" s="428"/>
      <c r="VNW7" s="428"/>
      <c r="VNX7" s="428"/>
      <c r="VNY7" s="428"/>
      <c r="VNZ7" s="428"/>
      <c r="VOA7" s="428"/>
      <c r="VOB7" s="428"/>
      <c r="VOC7" s="428"/>
      <c r="VOD7" s="428"/>
      <c r="VOE7" s="428"/>
      <c r="VOF7" s="428"/>
      <c r="VOG7" s="428"/>
      <c r="VOH7" s="428"/>
      <c r="VOI7" s="428"/>
      <c r="VOJ7" s="428"/>
      <c r="VOK7" s="428"/>
      <c r="VOL7" s="428"/>
      <c r="VOM7" s="428"/>
      <c r="VON7" s="428"/>
      <c r="VOO7" s="428"/>
      <c r="VOP7" s="428"/>
      <c r="VOQ7" s="428"/>
      <c r="VOR7" s="428"/>
      <c r="VOS7" s="428"/>
      <c r="VOT7" s="428"/>
      <c r="VOU7" s="428"/>
      <c r="VOV7" s="428"/>
      <c r="VOW7" s="428"/>
      <c r="VOX7" s="428"/>
      <c r="VOY7" s="428"/>
      <c r="VOZ7" s="428"/>
      <c r="VPA7" s="428"/>
      <c r="VPB7" s="428"/>
      <c r="VPC7" s="428"/>
      <c r="VPD7" s="428"/>
      <c r="VPE7" s="428"/>
      <c r="VPF7" s="428"/>
      <c r="VPG7" s="428"/>
      <c r="VPH7" s="428"/>
      <c r="VPI7" s="428"/>
      <c r="VPJ7" s="428"/>
      <c r="VPK7" s="428"/>
      <c r="VPL7" s="428"/>
      <c r="VPM7" s="428"/>
      <c r="VPN7" s="428"/>
      <c r="VPO7" s="428"/>
      <c r="VPP7" s="428"/>
      <c r="VPQ7" s="428"/>
      <c r="VPR7" s="428"/>
      <c r="VPS7" s="428"/>
      <c r="VPT7" s="428"/>
      <c r="VPU7" s="428"/>
      <c r="VPV7" s="428"/>
      <c r="VPW7" s="428"/>
      <c r="VPX7" s="428"/>
      <c r="VPY7" s="428"/>
      <c r="VPZ7" s="428"/>
      <c r="VQA7" s="428"/>
      <c r="VQB7" s="428"/>
      <c r="VQC7" s="428"/>
      <c r="VQD7" s="428"/>
      <c r="VQE7" s="428"/>
      <c r="VQF7" s="428"/>
      <c r="VQG7" s="428"/>
      <c r="VQH7" s="428"/>
      <c r="VQI7" s="428"/>
      <c r="VQJ7" s="428"/>
      <c r="VQK7" s="428"/>
      <c r="VQL7" s="428"/>
      <c r="VQM7" s="428"/>
      <c r="VQN7" s="428"/>
      <c r="VQO7" s="428"/>
      <c r="VQP7" s="428"/>
      <c r="VQQ7" s="428"/>
      <c r="VQR7" s="428"/>
      <c r="VQS7" s="428"/>
      <c r="VQT7" s="428"/>
      <c r="VQU7" s="428"/>
      <c r="VQV7" s="428"/>
      <c r="VQW7" s="428"/>
      <c r="VQX7" s="428"/>
      <c r="VQY7" s="428"/>
      <c r="VQZ7" s="428"/>
      <c r="VRA7" s="428"/>
      <c r="VRB7" s="428"/>
      <c r="VRC7" s="428"/>
      <c r="VRD7" s="428"/>
      <c r="VRE7" s="428"/>
      <c r="VRF7" s="428"/>
      <c r="VRG7" s="428"/>
      <c r="VRH7" s="428"/>
      <c r="VRI7" s="428"/>
      <c r="VRJ7" s="428"/>
      <c r="VRK7" s="428"/>
      <c r="VRL7" s="428"/>
      <c r="VRM7" s="428"/>
      <c r="VRN7" s="428"/>
      <c r="VRO7" s="428"/>
      <c r="VRP7" s="428"/>
      <c r="VRQ7" s="428"/>
      <c r="VRR7" s="428"/>
      <c r="VRS7" s="428"/>
      <c r="VRT7" s="428"/>
      <c r="VRU7" s="428"/>
      <c r="VRV7" s="428"/>
      <c r="VRW7" s="428"/>
      <c r="VRX7" s="428"/>
      <c r="VRY7" s="428"/>
      <c r="VRZ7" s="428"/>
      <c r="VSA7" s="428"/>
      <c r="VSB7" s="428"/>
      <c r="VSC7" s="428"/>
      <c r="VSD7" s="428"/>
      <c r="VSE7" s="428"/>
      <c r="VSF7" s="428"/>
      <c r="VSG7" s="428"/>
      <c r="VSH7" s="428"/>
      <c r="VSI7" s="428"/>
      <c r="VSJ7" s="428"/>
      <c r="VSK7" s="428"/>
      <c r="VSL7" s="428"/>
      <c r="VSM7" s="428"/>
      <c r="VSN7" s="428"/>
      <c r="VSO7" s="428"/>
      <c r="VSP7" s="428"/>
      <c r="VSQ7" s="428"/>
      <c r="VSR7" s="428"/>
      <c r="VSS7" s="428"/>
      <c r="VST7" s="428"/>
      <c r="VSU7" s="428"/>
      <c r="VSV7" s="428"/>
      <c r="VSW7" s="428"/>
      <c r="VSX7" s="428"/>
      <c r="VSY7" s="428"/>
      <c r="VSZ7" s="428"/>
      <c r="VTA7" s="428"/>
      <c r="VTB7" s="428"/>
      <c r="VTC7" s="428"/>
      <c r="VTD7" s="428"/>
      <c r="VTE7" s="428"/>
      <c r="VTF7" s="428"/>
      <c r="VTG7" s="428"/>
      <c r="VTH7" s="428"/>
      <c r="VTI7" s="428"/>
      <c r="VTJ7" s="428"/>
      <c r="VTK7" s="428"/>
      <c r="VTL7" s="428"/>
      <c r="VTM7" s="428"/>
      <c r="VTN7" s="428"/>
      <c r="VTO7" s="428"/>
      <c r="VTP7" s="428"/>
      <c r="VTQ7" s="428"/>
      <c r="VTR7" s="428"/>
      <c r="VTS7" s="428"/>
      <c r="VTT7" s="428"/>
      <c r="VTU7" s="428"/>
      <c r="VTV7" s="428"/>
      <c r="VTW7" s="428"/>
      <c r="VTX7" s="428"/>
      <c r="VTY7" s="428"/>
      <c r="VTZ7" s="428"/>
      <c r="VUA7" s="428"/>
      <c r="VUB7" s="428"/>
      <c r="VUC7" s="428"/>
      <c r="VUD7" s="428"/>
      <c r="VUE7" s="428"/>
      <c r="VUF7" s="428"/>
      <c r="VUG7" s="428"/>
      <c r="VUH7" s="428"/>
      <c r="VUI7" s="428"/>
      <c r="VUJ7" s="428"/>
      <c r="VUK7" s="428"/>
      <c r="VUL7" s="428"/>
      <c r="VUM7" s="428"/>
      <c r="VUN7" s="428"/>
      <c r="VUO7" s="428"/>
      <c r="VUP7" s="428"/>
      <c r="VUQ7" s="428"/>
      <c r="VUR7" s="428"/>
      <c r="VUS7" s="428"/>
      <c r="VUT7" s="428"/>
      <c r="VUU7" s="428"/>
      <c r="VUV7" s="428"/>
      <c r="VUW7" s="428"/>
      <c r="VUX7" s="428"/>
      <c r="VUY7" s="428"/>
      <c r="VUZ7" s="428"/>
      <c r="VVA7" s="428"/>
      <c r="VVB7" s="428"/>
      <c r="VVC7" s="428"/>
      <c r="VVD7" s="428"/>
      <c r="VVE7" s="428"/>
      <c r="VVF7" s="428"/>
      <c r="VVG7" s="428"/>
      <c r="VVH7" s="428"/>
      <c r="VVI7" s="428"/>
      <c r="VVJ7" s="428"/>
      <c r="VVK7" s="428"/>
      <c r="VVL7" s="428"/>
      <c r="VVM7" s="428"/>
      <c r="VVN7" s="428"/>
      <c r="VVO7" s="428"/>
      <c r="VVP7" s="428"/>
      <c r="VVQ7" s="428"/>
      <c r="VVR7" s="428"/>
      <c r="VVS7" s="428"/>
      <c r="VVT7" s="428"/>
      <c r="VVU7" s="428"/>
      <c r="VVV7" s="428"/>
      <c r="VVW7" s="428"/>
      <c r="VVX7" s="428"/>
      <c r="VVY7" s="428"/>
      <c r="VVZ7" s="428"/>
      <c r="VWA7" s="428"/>
      <c r="VWB7" s="428"/>
      <c r="VWC7" s="428"/>
      <c r="VWD7" s="428"/>
      <c r="VWE7" s="428"/>
      <c r="VWF7" s="428"/>
      <c r="VWG7" s="428"/>
      <c r="VWH7" s="428"/>
      <c r="VWI7" s="428"/>
      <c r="VWJ7" s="428"/>
      <c r="VWK7" s="428"/>
      <c r="VWL7" s="428"/>
      <c r="VWM7" s="428"/>
      <c r="VWN7" s="428"/>
      <c r="VWO7" s="428"/>
      <c r="VWP7" s="428"/>
      <c r="VWQ7" s="428"/>
      <c r="VWR7" s="428"/>
      <c r="VWS7" s="428"/>
      <c r="VWT7" s="428"/>
      <c r="VWU7" s="428"/>
      <c r="VWV7" s="428"/>
      <c r="VWW7" s="428"/>
      <c r="VWX7" s="428"/>
      <c r="VWY7" s="428"/>
      <c r="VWZ7" s="428"/>
      <c r="VXA7" s="428"/>
      <c r="VXB7" s="428"/>
      <c r="VXC7" s="428"/>
      <c r="VXD7" s="428"/>
      <c r="VXE7" s="428"/>
      <c r="VXF7" s="428"/>
      <c r="VXG7" s="428"/>
      <c r="VXH7" s="428"/>
      <c r="VXI7" s="428"/>
      <c r="VXJ7" s="428"/>
      <c r="VXK7" s="428"/>
      <c r="VXL7" s="428"/>
      <c r="VXM7" s="428"/>
      <c r="VXN7" s="428"/>
      <c r="VXO7" s="428"/>
      <c r="VXP7" s="428"/>
      <c r="VXQ7" s="428"/>
      <c r="VXR7" s="428"/>
      <c r="VXS7" s="428"/>
      <c r="VXT7" s="428"/>
      <c r="VXU7" s="428"/>
      <c r="VXV7" s="428"/>
      <c r="VXW7" s="428"/>
      <c r="VXX7" s="428"/>
      <c r="VXY7" s="428"/>
      <c r="VXZ7" s="428"/>
      <c r="VYA7" s="428"/>
      <c r="VYB7" s="428"/>
      <c r="VYC7" s="428"/>
      <c r="VYD7" s="428"/>
      <c r="VYE7" s="428"/>
      <c r="VYF7" s="428"/>
      <c r="VYG7" s="428"/>
      <c r="VYH7" s="428"/>
      <c r="VYI7" s="428"/>
      <c r="VYJ7" s="428"/>
      <c r="VYK7" s="428"/>
      <c r="VYL7" s="428"/>
      <c r="VYM7" s="428"/>
      <c r="VYN7" s="428"/>
      <c r="VYO7" s="428"/>
      <c r="VYP7" s="428"/>
      <c r="VYQ7" s="428"/>
      <c r="VYR7" s="428"/>
      <c r="VYS7" s="428"/>
      <c r="VYT7" s="428"/>
      <c r="VYU7" s="428"/>
      <c r="VYV7" s="428"/>
      <c r="VYW7" s="428"/>
      <c r="VYX7" s="428"/>
      <c r="VYY7" s="428"/>
      <c r="VYZ7" s="428"/>
      <c r="VZA7" s="428"/>
      <c r="VZB7" s="428"/>
      <c r="VZC7" s="428"/>
      <c r="VZD7" s="428"/>
      <c r="VZE7" s="428"/>
      <c r="VZF7" s="428"/>
      <c r="VZG7" s="428"/>
      <c r="VZH7" s="428"/>
      <c r="VZI7" s="428"/>
      <c r="VZJ7" s="428"/>
      <c r="VZK7" s="428"/>
      <c r="VZL7" s="428"/>
      <c r="VZM7" s="428"/>
      <c r="VZN7" s="428"/>
      <c r="VZO7" s="428"/>
      <c r="VZP7" s="428"/>
      <c r="VZQ7" s="428"/>
      <c r="VZR7" s="428"/>
      <c r="VZS7" s="428"/>
      <c r="VZT7" s="428"/>
      <c r="VZU7" s="428"/>
      <c r="VZV7" s="428"/>
      <c r="VZW7" s="428"/>
      <c r="VZX7" s="428"/>
      <c r="VZY7" s="428"/>
      <c r="VZZ7" s="428"/>
      <c r="WAA7" s="428"/>
      <c r="WAB7" s="428"/>
      <c r="WAC7" s="428"/>
      <c r="WAD7" s="428"/>
      <c r="WAE7" s="428"/>
      <c r="WAF7" s="428"/>
      <c r="WAG7" s="428"/>
      <c r="WAH7" s="428"/>
      <c r="WAI7" s="428"/>
      <c r="WAJ7" s="428"/>
      <c r="WAK7" s="428"/>
      <c r="WAL7" s="428"/>
      <c r="WAM7" s="428"/>
      <c r="WAN7" s="428"/>
      <c r="WAO7" s="428"/>
      <c r="WAP7" s="428"/>
      <c r="WAQ7" s="428"/>
      <c r="WAR7" s="428"/>
      <c r="WAS7" s="428"/>
      <c r="WAT7" s="428"/>
      <c r="WAU7" s="428"/>
      <c r="WAV7" s="428"/>
      <c r="WAW7" s="428"/>
      <c r="WAX7" s="428"/>
      <c r="WAY7" s="428"/>
      <c r="WAZ7" s="428"/>
      <c r="WBA7" s="428"/>
      <c r="WBB7" s="428"/>
      <c r="WBC7" s="428"/>
      <c r="WBD7" s="428"/>
      <c r="WBE7" s="428"/>
      <c r="WBF7" s="428"/>
      <c r="WBG7" s="428"/>
      <c r="WBH7" s="428"/>
      <c r="WBI7" s="428"/>
      <c r="WBJ7" s="428"/>
      <c r="WBK7" s="428"/>
      <c r="WBL7" s="428"/>
      <c r="WBM7" s="428"/>
      <c r="WBN7" s="428"/>
      <c r="WBO7" s="428"/>
      <c r="WBP7" s="428"/>
      <c r="WBQ7" s="428"/>
      <c r="WBR7" s="428"/>
      <c r="WBS7" s="428"/>
      <c r="WBT7" s="428"/>
      <c r="WBU7" s="428"/>
      <c r="WBV7" s="428"/>
      <c r="WBW7" s="428"/>
      <c r="WBX7" s="428"/>
      <c r="WBY7" s="428"/>
      <c r="WBZ7" s="428"/>
      <c r="WCA7" s="428"/>
      <c r="WCB7" s="428"/>
      <c r="WCC7" s="428"/>
      <c r="WCD7" s="428"/>
      <c r="WCE7" s="428"/>
      <c r="WCF7" s="428"/>
      <c r="WCG7" s="428"/>
      <c r="WCH7" s="428"/>
      <c r="WCI7" s="428"/>
      <c r="WCJ7" s="428"/>
      <c r="WCK7" s="428"/>
      <c r="WCL7" s="428"/>
      <c r="WCM7" s="428"/>
      <c r="WCN7" s="428"/>
      <c r="WCO7" s="428"/>
      <c r="WCP7" s="428"/>
      <c r="WCQ7" s="428"/>
      <c r="WCR7" s="428"/>
      <c r="WCS7" s="428"/>
      <c r="WCT7" s="428"/>
      <c r="WCU7" s="428"/>
      <c r="WCV7" s="428"/>
      <c r="WCW7" s="428"/>
      <c r="WCX7" s="428"/>
      <c r="WCY7" s="428"/>
      <c r="WCZ7" s="428"/>
      <c r="WDA7" s="428"/>
      <c r="WDB7" s="428"/>
      <c r="WDC7" s="428"/>
      <c r="WDD7" s="428"/>
      <c r="WDE7" s="428"/>
      <c r="WDF7" s="428"/>
      <c r="WDG7" s="428"/>
      <c r="WDH7" s="428"/>
      <c r="WDI7" s="428"/>
      <c r="WDJ7" s="428"/>
      <c r="WDK7" s="428"/>
      <c r="WDL7" s="428"/>
      <c r="WDM7" s="428"/>
      <c r="WDN7" s="428"/>
      <c r="WDO7" s="428"/>
      <c r="WDP7" s="428"/>
      <c r="WDQ7" s="428"/>
      <c r="WDR7" s="428"/>
      <c r="WDS7" s="428"/>
      <c r="WDT7" s="428"/>
      <c r="WDU7" s="428"/>
      <c r="WDV7" s="428"/>
      <c r="WDW7" s="428"/>
      <c r="WDX7" s="428"/>
      <c r="WDY7" s="428"/>
      <c r="WDZ7" s="428"/>
      <c r="WEA7" s="428"/>
      <c r="WEB7" s="428"/>
      <c r="WEC7" s="428"/>
      <c r="WED7" s="428"/>
      <c r="WEE7" s="428"/>
      <c r="WEF7" s="428"/>
      <c r="WEG7" s="428"/>
      <c r="WEH7" s="428"/>
      <c r="WEI7" s="428"/>
      <c r="WEJ7" s="428"/>
      <c r="WEK7" s="428"/>
      <c r="WEL7" s="428"/>
      <c r="WEM7" s="428"/>
      <c r="WEN7" s="428"/>
      <c r="WEO7" s="428"/>
      <c r="WEP7" s="428"/>
      <c r="WEQ7" s="428"/>
      <c r="WER7" s="428"/>
      <c r="WES7" s="428"/>
      <c r="WET7" s="428"/>
      <c r="WEU7" s="428"/>
      <c r="WEV7" s="428"/>
      <c r="WEW7" s="428"/>
      <c r="WEX7" s="428"/>
      <c r="WEY7" s="428"/>
      <c r="WEZ7" s="428"/>
      <c r="WFA7" s="428"/>
      <c r="WFB7" s="428"/>
      <c r="WFC7" s="428"/>
      <c r="WFD7" s="428"/>
      <c r="WFE7" s="428"/>
      <c r="WFF7" s="428"/>
      <c r="WFG7" s="428"/>
      <c r="WFH7" s="428"/>
      <c r="WFI7" s="428"/>
      <c r="WFJ7" s="428"/>
      <c r="WFK7" s="428"/>
      <c r="WFL7" s="428"/>
      <c r="WFM7" s="428"/>
      <c r="WFN7" s="428"/>
      <c r="WFO7" s="428"/>
      <c r="WFP7" s="428"/>
      <c r="WFQ7" s="428"/>
      <c r="WFR7" s="428"/>
      <c r="WFS7" s="428"/>
      <c r="WFT7" s="428"/>
      <c r="WFU7" s="428"/>
      <c r="WFV7" s="428"/>
      <c r="WFW7" s="428"/>
      <c r="WFX7" s="428"/>
      <c r="WFY7" s="428"/>
      <c r="WFZ7" s="428"/>
      <c r="WGA7" s="428"/>
      <c r="WGB7" s="428"/>
      <c r="WGC7" s="428"/>
      <c r="WGD7" s="428"/>
      <c r="WGE7" s="428"/>
      <c r="WGF7" s="428"/>
      <c r="WGG7" s="428"/>
      <c r="WGH7" s="428"/>
      <c r="WGI7" s="428"/>
      <c r="WGJ7" s="428"/>
      <c r="WGK7" s="428"/>
      <c r="WGL7" s="428"/>
      <c r="WGM7" s="428"/>
      <c r="WGN7" s="428"/>
      <c r="WGO7" s="428"/>
      <c r="WGP7" s="428"/>
      <c r="WGQ7" s="428"/>
      <c r="WGR7" s="428"/>
      <c r="WGS7" s="428"/>
      <c r="WGT7" s="428"/>
      <c r="WGU7" s="428"/>
      <c r="WGV7" s="428"/>
      <c r="WGW7" s="428"/>
      <c r="WGX7" s="428"/>
      <c r="WGY7" s="428"/>
      <c r="WGZ7" s="428"/>
      <c r="WHA7" s="428"/>
      <c r="WHB7" s="428"/>
      <c r="WHC7" s="428"/>
      <c r="WHD7" s="428"/>
      <c r="WHE7" s="428"/>
      <c r="WHF7" s="428"/>
      <c r="WHG7" s="428"/>
      <c r="WHH7" s="428"/>
      <c r="WHI7" s="428"/>
      <c r="WHJ7" s="428"/>
      <c r="WHK7" s="428"/>
      <c r="WHL7" s="428"/>
      <c r="WHM7" s="428"/>
      <c r="WHN7" s="428"/>
      <c r="WHO7" s="428"/>
      <c r="WHP7" s="428"/>
      <c r="WHQ7" s="428"/>
      <c r="WHR7" s="428"/>
      <c r="WHS7" s="428"/>
      <c r="WHT7" s="428"/>
      <c r="WHU7" s="428"/>
      <c r="WHV7" s="428"/>
      <c r="WHW7" s="428"/>
      <c r="WHX7" s="428"/>
      <c r="WHY7" s="428"/>
      <c r="WHZ7" s="428"/>
      <c r="WIA7" s="428"/>
      <c r="WIB7" s="428"/>
      <c r="WIC7" s="428"/>
      <c r="WID7" s="428"/>
      <c r="WIE7" s="428"/>
      <c r="WIF7" s="428"/>
      <c r="WIG7" s="428"/>
      <c r="WIH7" s="428"/>
      <c r="WII7" s="428"/>
      <c r="WIJ7" s="428"/>
      <c r="WIK7" s="428"/>
      <c r="WIL7" s="428"/>
      <c r="WIM7" s="428"/>
      <c r="WIN7" s="428"/>
      <c r="WIO7" s="428"/>
      <c r="WIP7" s="428"/>
      <c r="WIQ7" s="428"/>
      <c r="WIR7" s="428"/>
      <c r="WIS7" s="428"/>
      <c r="WIT7" s="428"/>
      <c r="WIU7" s="428"/>
      <c r="WIV7" s="428"/>
      <c r="WIW7" s="428"/>
      <c r="WIX7" s="428"/>
      <c r="WIY7" s="428"/>
      <c r="WIZ7" s="428"/>
      <c r="WJA7" s="428"/>
      <c r="WJB7" s="428"/>
      <c r="WJC7" s="428"/>
      <c r="WJD7" s="428"/>
      <c r="WJE7" s="428"/>
      <c r="WJF7" s="428"/>
      <c r="WJG7" s="428"/>
      <c r="WJH7" s="428"/>
      <c r="WJI7" s="428"/>
      <c r="WJJ7" s="428"/>
      <c r="WJK7" s="428"/>
      <c r="WJL7" s="428"/>
      <c r="WJM7" s="428"/>
      <c r="WJN7" s="428"/>
      <c r="WJO7" s="428"/>
      <c r="WJP7" s="428"/>
      <c r="WJQ7" s="428"/>
      <c r="WJR7" s="428"/>
      <c r="WJS7" s="428"/>
      <c r="WJT7" s="428"/>
      <c r="WJU7" s="428"/>
      <c r="WJV7" s="428"/>
      <c r="WJW7" s="428"/>
      <c r="WJX7" s="428"/>
      <c r="WJY7" s="428"/>
      <c r="WJZ7" s="428"/>
      <c r="WKA7" s="428"/>
      <c r="WKB7" s="428"/>
      <c r="WKC7" s="428"/>
      <c r="WKD7" s="428"/>
      <c r="WKE7" s="428"/>
      <c r="WKF7" s="428"/>
      <c r="WKG7" s="428"/>
      <c r="WKH7" s="428"/>
      <c r="WKI7" s="428"/>
      <c r="WKJ7" s="428"/>
      <c r="WKK7" s="428"/>
      <c r="WKL7" s="428"/>
      <c r="WKM7" s="428"/>
      <c r="WKN7" s="428"/>
      <c r="WKO7" s="428"/>
      <c r="WKP7" s="428"/>
      <c r="WKQ7" s="428"/>
      <c r="WKR7" s="428"/>
      <c r="WKS7" s="428"/>
      <c r="WKT7" s="428"/>
      <c r="WKU7" s="428"/>
      <c r="WKV7" s="428"/>
      <c r="WKW7" s="428"/>
      <c r="WKX7" s="428"/>
      <c r="WKY7" s="428"/>
      <c r="WKZ7" s="428"/>
      <c r="WLA7" s="428"/>
      <c r="WLB7" s="428"/>
      <c r="WLC7" s="428"/>
      <c r="WLD7" s="428"/>
      <c r="WLE7" s="428"/>
      <c r="WLF7" s="428"/>
      <c r="WLG7" s="428"/>
      <c r="WLH7" s="428"/>
      <c r="WLI7" s="428"/>
      <c r="WLJ7" s="428"/>
      <c r="WLK7" s="428"/>
      <c r="WLL7" s="428"/>
      <c r="WLM7" s="428"/>
      <c r="WLN7" s="428"/>
      <c r="WLO7" s="428"/>
      <c r="WLP7" s="428"/>
      <c r="WLQ7" s="428"/>
      <c r="WLR7" s="428"/>
      <c r="WLS7" s="428"/>
      <c r="WLT7" s="428"/>
      <c r="WLU7" s="428"/>
      <c r="WLV7" s="428"/>
      <c r="WLW7" s="428"/>
      <c r="WLX7" s="428"/>
      <c r="WLY7" s="428"/>
      <c r="WLZ7" s="428"/>
      <c r="WMA7" s="428"/>
      <c r="WMB7" s="428"/>
      <c r="WMC7" s="428"/>
      <c r="WMD7" s="428"/>
      <c r="WME7" s="428"/>
      <c r="WMF7" s="428"/>
      <c r="WMG7" s="428"/>
      <c r="WMH7" s="428"/>
      <c r="WMI7" s="428"/>
      <c r="WMJ7" s="428"/>
      <c r="WMK7" s="428"/>
      <c r="WML7" s="428"/>
      <c r="WMM7" s="428"/>
      <c r="WMN7" s="428"/>
      <c r="WMO7" s="428"/>
      <c r="WMP7" s="428"/>
      <c r="WMQ7" s="428"/>
      <c r="WMR7" s="428"/>
      <c r="WMS7" s="428"/>
      <c r="WMT7" s="428"/>
      <c r="WMU7" s="428"/>
      <c r="WMV7" s="428"/>
      <c r="WMW7" s="428"/>
      <c r="WMX7" s="428"/>
      <c r="WMY7" s="428"/>
      <c r="WMZ7" s="428"/>
      <c r="WNA7" s="428"/>
      <c r="WNB7" s="428"/>
      <c r="WNC7" s="428"/>
      <c r="WND7" s="428"/>
      <c r="WNE7" s="428"/>
      <c r="WNF7" s="428"/>
      <c r="WNG7" s="428"/>
      <c r="WNH7" s="428"/>
      <c r="WNI7" s="428"/>
      <c r="WNJ7" s="428"/>
      <c r="WNK7" s="428"/>
      <c r="WNL7" s="428"/>
      <c r="WNM7" s="428"/>
      <c r="WNN7" s="428"/>
      <c r="WNO7" s="428"/>
      <c r="WNP7" s="428"/>
      <c r="WNQ7" s="428"/>
      <c r="WNR7" s="428"/>
      <c r="WNS7" s="428"/>
      <c r="WNT7" s="428"/>
      <c r="WNU7" s="428"/>
      <c r="WNV7" s="428"/>
      <c r="WNW7" s="428"/>
      <c r="WNX7" s="428"/>
      <c r="WNY7" s="428"/>
      <c r="WNZ7" s="428"/>
      <c r="WOA7" s="428"/>
      <c r="WOB7" s="428"/>
      <c r="WOC7" s="428"/>
      <c r="WOD7" s="428"/>
      <c r="WOE7" s="428"/>
      <c r="WOF7" s="428"/>
      <c r="WOG7" s="428"/>
      <c r="WOH7" s="428"/>
      <c r="WOI7" s="428"/>
      <c r="WOJ7" s="428"/>
      <c r="WOK7" s="428"/>
      <c r="WOL7" s="428"/>
      <c r="WOM7" s="428"/>
      <c r="WON7" s="428"/>
      <c r="WOO7" s="428"/>
      <c r="WOP7" s="428"/>
      <c r="WOQ7" s="428"/>
      <c r="WOR7" s="428"/>
      <c r="WOS7" s="428"/>
      <c r="WOT7" s="428"/>
      <c r="WOU7" s="428"/>
      <c r="WOV7" s="428"/>
      <c r="WOW7" s="428"/>
      <c r="WOX7" s="428"/>
      <c r="WOY7" s="428"/>
      <c r="WOZ7" s="428"/>
      <c r="WPA7" s="428"/>
      <c r="WPB7" s="428"/>
      <c r="WPC7" s="428"/>
      <c r="WPD7" s="428"/>
      <c r="WPE7" s="428"/>
      <c r="WPF7" s="428"/>
      <c r="WPG7" s="428"/>
      <c r="WPH7" s="428"/>
      <c r="WPI7" s="428"/>
      <c r="WPJ7" s="428"/>
      <c r="WPK7" s="428"/>
      <c r="WPL7" s="428"/>
      <c r="WPM7" s="428"/>
      <c r="WPN7" s="428"/>
      <c r="WPO7" s="428"/>
      <c r="WPP7" s="428"/>
      <c r="WPQ7" s="428"/>
      <c r="WPR7" s="428"/>
      <c r="WPS7" s="428"/>
      <c r="WPT7" s="428"/>
      <c r="WPU7" s="428"/>
      <c r="WPV7" s="428"/>
      <c r="WPW7" s="428"/>
      <c r="WPX7" s="428"/>
      <c r="WPY7" s="428"/>
      <c r="WPZ7" s="428"/>
      <c r="WQA7" s="428"/>
      <c r="WQB7" s="428"/>
      <c r="WQC7" s="428"/>
      <c r="WQD7" s="428"/>
      <c r="WQE7" s="428"/>
      <c r="WQF7" s="428"/>
      <c r="WQG7" s="428"/>
      <c r="WQH7" s="428"/>
      <c r="WQI7" s="428"/>
      <c r="WQJ7" s="428"/>
      <c r="WQK7" s="428"/>
      <c r="WQL7" s="428"/>
      <c r="WQM7" s="428"/>
      <c r="WQN7" s="428"/>
      <c r="WQO7" s="428"/>
      <c r="WQP7" s="428"/>
      <c r="WQQ7" s="428"/>
      <c r="WQR7" s="428"/>
      <c r="WQS7" s="428"/>
      <c r="WQT7" s="428"/>
      <c r="WQU7" s="428"/>
      <c r="WQV7" s="428"/>
      <c r="WQW7" s="428"/>
      <c r="WQX7" s="428"/>
      <c r="WQY7" s="428"/>
      <c r="WQZ7" s="428"/>
      <c r="WRA7" s="428"/>
      <c r="WRB7" s="428"/>
      <c r="WRC7" s="428"/>
      <c r="WRD7" s="428"/>
      <c r="WRE7" s="428"/>
      <c r="WRF7" s="428"/>
      <c r="WRG7" s="428"/>
      <c r="WRH7" s="428"/>
      <c r="WRI7" s="428"/>
      <c r="WRJ7" s="428"/>
      <c r="WRK7" s="428"/>
      <c r="WRL7" s="428"/>
      <c r="WRM7" s="428"/>
      <c r="WRN7" s="428"/>
      <c r="WRO7" s="428"/>
      <c r="WRP7" s="428"/>
      <c r="WRQ7" s="428"/>
      <c r="WRR7" s="428"/>
      <c r="WRS7" s="428"/>
      <c r="WRT7" s="428"/>
      <c r="WRU7" s="428"/>
      <c r="WRV7" s="428"/>
      <c r="WRW7" s="428"/>
      <c r="WRX7" s="428"/>
      <c r="WRY7" s="428"/>
      <c r="WRZ7" s="428"/>
      <c r="WSA7" s="428"/>
      <c r="WSB7" s="428"/>
      <c r="WSC7" s="428"/>
      <c r="WSD7" s="428"/>
      <c r="WSE7" s="428"/>
      <c r="WSF7" s="428"/>
      <c r="WSG7" s="428"/>
      <c r="WSH7" s="428"/>
      <c r="WSI7" s="428"/>
      <c r="WSJ7" s="428"/>
      <c r="WSK7" s="428"/>
      <c r="WSL7" s="428"/>
      <c r="WSM7" s="428"/>
      <c r="WSN7" s="428"/>
      <c r="WSO7" s="428"/>
      <c r="WSP7" s="428"/>
      <c r="WSQ7" s="428"/>
      <c r="WSR7" s="428"/>
      <c r="WSS7" s="428"/>
      <c r="WST7" s="428"/>
      <c r="WSU7" s="428"/>
      <c r="WSV7" s="428"/>
      <c r="WSW7" s="428"/>
      <c r="WSX7" s="428"/>
      <c r="WSY7" s="428"/>
      <c r="WSZ7" s="428"/>
    </row>
    <row r="8" spans="1:16068" s="433" customFormat="1" ht="15.75" customHeight="1">
      <c r="A8" s="591"/>
      <c r="B8" s="591"/>
      <c r="C8" s="584"/>
      <c r="D8" s="584"/>
      <c r="E8" s="595"/>
      <c r="F8" s="595"/>
      <c r="G8" s="584"/>
      <c r="H8" s="574" t="s">
        <v>31</v>
      </c>
      <c r="I8" s="574" t="s">
        <v>103</v>
      </c>
      <c r="J8" s="574"/>
      <c r="K8" s="574"/>
      <c r="L8" s="574"/>
      <c r="M8" s="574"/>
      <c r="N8" s="577"/>
      <c r="O8" s="577" t="s">
        <v>119</v>
      </c>
      <c r="P8" s="575" t="s">
        <v>107</v>
      </c>
      <c r="Q8" s="575"/>
      <c r="R8" s="574"/>
      <c r="S8" s="574" t="s">
        <v>119</v>
      </c>
      <c r="T8" s="575" t="s">
        <v>107</v>
      </c>
      <c r="U8" s="575"/>
      <c r="V8" s="574"/>
      <c r="W8" s="574"/>
      <c r="X8" s="574"/>
      <c r="Y8" s="574"/>
      <c r="Z8" s="574"/>
      <c r="AA8" s="574"/>
      <c r="AB8" s="574"/>
      <c r="AC8" s="574"/>
      <c r="AD8" s="574"/>
      <c r="AE8" s="574"/>
      <c r="AF8" s="574"/>
      <c r="AG8" s="576"/>
      <c r="AH8" s="576" t="s">
        <v>120</v>
      </c>
      <c r="AI8" s="576" t="s">
        <v>121</v>
      </c>
      <c r="AJ8" s="576" t="s">
        <v>122</v>
      </c>
      <c r="AK8" s="576" t="s">
        <v>133</v>
      </c>
      <c r="AL8" s="576" t="s">
        <v>1003</v>
      </c>
      <c r="AM8" s="576" t="s">
        <v>112</v>
      </c>
      <c r="AN8" s="576" t="s">
        <v>1004</v>
      </c>
      <c r="AO8" s="576" t="s">
        <v>1005</v>
      </c>
      <c r="AP8" s="576"/>
      <c r="AQ8" s="576" t="s">
        <v>120</v>
      </c>
      <c r="AR8" s="576" t="s">
        <v>1006</v>
      </c>
      <c r="AS8" s="576" t="s">
        <v>122</v>
      </c>
      <c r="AT8" s="576"/>
      <c r="AU8" s="576"/>
      <c r="AV8" s="576"/>
      <c r="AW8" s="576" t="s">
        <v>1005</v>
      </c>
      <c r="AX8" s="576"/>
      <c r="AY8" s="576" t="s">
        <v>120</v>
      </c>
      <c r="AZ8" s="576" t="s">
        <v>1006</v>
      </c>
      <c r="BA8" s="576" t="s">
        <v>122</v>
      </c>
      <c r="BB8" s="576"/>
      <c r="BC8" s="576"/>
      <c r="BD8" s="576"/>
      <c r="BE8" s="576" t="s">
        <v>1005</v>
      </c>
      <c r="BF8" s="582"/>
      <c r="BG8" s="582"/>
      <c r="BH8" s="582"/>
      <c r="BI8" s="431"/>
      <c r="BJ8" s="432"/>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426"/>
      <c r="CI8" s="426"/>
      <c r="CJ8" s="426"/>
      <c r="CK8" s="426"/>
      <c r="CL8" s="426"/>
      <c r="CM8" s="426"/>
      <c r="CN8" s="426"/>
      <c r="CO8" s="426"/>
      <c r="CP8" s="426"/>
      <c r="CQ8" s="426"/>
      <c r="CR8" s="426"/>
      <c r="CS8" s="426"/>
      <c r="CT8" s="426"/>
      <c r="CU8" s="426"/>
      <c r="CV8" s="426"/>
      <c r="CW8" s="427"/>
      <c r="CX8" s="428"/>
      <c r="CY8" s="428"/>
      <c r="CZ8" s="428"/>
      <c r="DA8" s="428"/>
      <c r="DB8" s="428"/>
      <c r="DC8" s="428"/>
      <c r="DD8" s="428"/>
      <c r="DE8" s="428"/>
      <c r="DF8" s="428"/>
      <c r="DG8" s="428"/>
      <c r="DH8" s="428"/>
      <c r="DI8" s="428"/>
      <c r="DJ8" s="428"/>
      <c r="DK8" s="428"/>
      <c r="DL8" s="428"/>
      <c r="DM8" s="428"/>
      <c r="DN8" s="428"/>
      <c r="DO8" s="428"/>
      <c r="DP8" s="428"/>
      <c r="DQ8" s="428"/>
      <c r="DR8" s="428"/>
      <c r="DS8" s="428"/>
      <c r="DT8" s="428"/>
      <c r="DU8" s="428"/>
      <c r="DV8" s="428"/>
      <c r="DW8" s="428"/>
      <c r="DX8" s="428"/>
      <c r="DY8" s="428"/>
      <c r="DZ8" s="428"/>
      <c r="EA8" s="428"/>
      <c r="EB8" s="428"/>
      <c r="EC8" s="428"/>
      <c r="ED8" s="428"/>
      <c r="EE8" s="428"/>
      <c r="EF8" s="428"/>
      <c r="EG8" s="428"/>
      <c r="EH8" s="428"/>
      <c r="EI8" s="428"/>
      <c r="EJ8" s="428"/>
      <c r="EK8" s="428"/>
      <c r="EL8" s="428"/>
      <c r="EM8" s="428"/>
      <c r="EN8" s="428"/>
      <c r="EO8" s="428"/>
      <c r="EP8" s="428"/>
      <c r="EQ8" s="428"/>
      <c r="ER8" s="428"/>
      <c r="ES8" s="428"/>
      <c r="ET8" s="428"/>
      <c r="EU8" s="428"/>
      <c r="EV8" s="428"/>
      <c r="EW8" s="428"/>
      <c r="EX8" s="428"/>
      <c r="EY8" s="428"/>
      <c r="EZ8" s="428"/>
      <c r="FA8" s="428"/>
      <c r="FB8" s="428"/>
      <c r="FC8" s="428"/>
      <c r="FD8" s="428"/>
      <c r="FE8" s="428"/>
      <c r="FF8" s="428"/>
      <c r="FG8" s="428"/>
      <c r="FH8" s="428"/>
      <c r="FI8" s="428"/>
      <c r="FJ8" s="428"/>
      <c r="FK8" s="428"/>
      <c r="FL8" s="428"/>
      <c r="FM8" s="428"/>
      <c r="FN8" s="428"/>
      <c r="FO8" s="428"/>
      <c r="FP8" s="428"/>
      <c r="FQ8" s="428"/>
      <c r="FR8" s="428"/>
      <c r="FS8" s="428"/>
      <c r="FT8" s="428"/>
      <c r="FU8" s="428"/>
      <c r="FV8" s="428"/>
      <c r="FW8" s="428"/>
      <c r="FX8" s="428"/>
      <c r="FY8" s="428"/>
      <c r="FZ8" s="428"/>
      <c r="GA8" s="428"/>
      <c r="GB8" s="428"/>
      <c r="GC8" s="428"/>
      <c r="GD8" s="428"/>
      <c r="GE8" s="428"/>
      <c r="GF8" s="428"/>
      <c r="GG8" s="428"/>
      <c r="GH8" s="428"/>
      <c r="GI8" s="428"/>
      <c r="GJ8" s="428"/>
      <c r="GK8" s="428"/>
      <c r="GL8" s="428"/>
      <c r="GM8" s="428"/>
      <c r="GN8" s="428"/>
      <c r="GO8" s="428"/>
      <c r="GP8" s="428"/>
      <c r="GQ8" s="428"/>
      <c r="GR8" s="428"/>
      <c r="GS8" s="428"/>
      <c r="GT8" s="428"/>
      <c r="GU8" s="428"/>
      <c r="GV8" s="428"/>
      <c r="GW8" s="428"/>
      <c r="GX8" s="428"/>
      <c r="GY8" s="428"/>
      <c r="GZ8" s="428"/>
      <c r="HA8" s="428"/>
      <c r="HB8" s="428"/>
      <c r="HC8" s="428"/>
      <c r="HD8" s="428"/>
      <c r="HE8" s="428"/>
      <c r="HF8" s="428"/>
      <c r="HG8" s="428"/>
      <c r="HH8" s="428"/>
      <c r="HI8" s="428"/>
      <c r="HJ8" s="428"/>
      <c r="HK8" s="428"/>
      <c r="HL8" s="428"/>
      <c r="HM8" s="428"/>
      <c r="HN8" s="428"/>
      <c r="HO8" s="428"/>
      <c r="HP8" s="428"/>
      <c r="HQ8" s="428"/>
      <c r="HR8" s="428"/>
      <c r="HS8" s="428"/>
      <c r="HT8" s="428"/>
      <c r="HU8" s="428"/>
      <c r="HV8" s="428"/>
      <c r="HW8" s="428"/>
      <c r="HX8" s="428"/>
      <c r="HY8" s="428"/>
      <c r="HZ8" s="428"/>
      <c r="IA8" s="428"/>
      <c r="IB8" s="428"/>
      <c r="IC8" s="428"/>
      <c r="ID8" s="428"/>
      <c r="IE8" s="428"/>
      <c r="IF8" s="428"/>
      <c r="IG8" s="428"/>
      <c r="IH8" s="428"/>
      <c r="II8" s="428"/>
      <c r="IJ8" s="428"/>
      <c r="IK8" s="428"/>
      <c r="IL8" s="428"/>
      <c r="IM8" s="428"/>
      <c r="IN8" s="428"/>
      <c r="IO8" s="428"/>
      <c r="IP8" s="428"/>
      <c r="IQ8" s="428"/>
      <c r="IR8" s="428"/>
      <c r="IS8" s="428"/>
      <c r="IT8" s="428"/>
      <c r="IU8" s="428"/>
      <c r="IV8" s="428"/>
      <c r="IW8" s="428"/>
      <c r="IX8" s="428"/>
      <c r="IY8" s="428"/>
      <c r="IZ8" s="428"/>
      <c r="JA8" s="428"/>
      <c r="JB8" s="428"/>
      <c r="JC8" s="428"/>
      <c r="JD8" s="428"/>
      <c r="JE8" s="428"/>
      <c r="JF8" s="428"/>
      <c r="JG8" s="428"/>
      <c r="JH8" s="428"/>
      <c r="JI8" s="428"/>
      <c r="JJ8" s="428"/>
      <c r="JK8" s="428"/>
      <c r="JL8" s="428"/>
      <c r="JM8" s="428"/>
      <c r="JN8" s="428"/>
      <c r="JO8" s="428"/>
      <c r="JP8" s="428"/>
      <c r="JQ8" s="428"/>
      <c r="JR8" s="428"/>
      <c r="JS8" s="428"/>
      <c r="JT8" s="428"/>
      <c r="JU8" s="428"/>
      <c r="JV8" s="428"/>
      <c r="JW8" s="428"/>
      <c r="JX8" s="428"/>
      <c r="JY8" s="428"/>
      <c r="JZ8" s="428"/>
      <c r="KA8" s="428"/>
      <c r="KB8" s="428"/>
      <c r="KC8" s="428"/>
      <c r="KD8" s="428"/>
      <c r="KE8" s="428"/>
      <c r="KF8" s="428"/>
      <c r="KG8" s="428"/>
      <c r="KH8" s="428"/>
      <c r="KI8" s="428"/>
      <c r="KJ8" s="428"/>
      <c r="KK8" s="428"/>
      <c r="KL8" s="428"/>
      <c r="KM8" s="428"/>
      <c r="KN8" s="428"/>
      <c r="KO8" s="428"/>
      <c r="KP8" s="428"/>
      <c r="KQ8" s="428"/>
      <c r="KR8" s="428"/>
      <c r="KS8" s="428"/>
      <c r="KT8" s="428"/>
      <c r="KU8" s="428"/>
      <c r="KV8" s="428"/>
      <c r="KW8" s="428"/>
      <c r="KX8" s="428"/>
      <c r="KY8" s="428"/>
      <c r="KZ8" s="428"/>
      <c r="LA8" s="428"/>
      <c r="LB8" s="428"/>
      <c r="LC8" s="428"/>
      <c r="LD8" s="428"/>
      <c r="LE8" s="428"/>
      <c r="LF8" s="428"/>
      <c r="LG8" s="428"/>
      <c r="LH8" s="428"/>
      <c r="LI8" s="428"/>
      <c r="LJ8" s="428"/>
      <c r="LK8" s="428"/>
      <c r="LL8" s="428"/>
      <c r="LM8" s="428"/>
      <c r="LN8" s="428"/>
      <c r="LO8" s="428"/>
      <c r="LP8" s="428"/>
      <c r="LQ8" s="428"/>
      <c r="LR8" s="428"/>
      <c r="LS8" s="428"/>
      <c r="LT8" s="428"/>
      <c r="LU8" s="428"/>
      <c r="LV8" s="428"/>
      <c r="LW8" s="428"/>
      <c r="LX8" s="428"/>
      <c r="LY8" s="428"/>
      <c r="LZ8" s="428"/>
      <c r="MA8" s="428"/>
      <c r="MB8" s="428"/>
      <c r="MC8" s="428"/>
      <c r="MD8" s="428"/>
      <c r="ME8" s="428"/>
      <c r="MF8" s="428"/>
      <c r="MG8" s="428"/>
      <c r="MH8" s="428"/>
      <c r="MI8" s="428"/>
      <c r="MJ8" s="428"/>
      <c r="MK8" s="428"/>
      <c r="ML8" s="428"/>
      <c r="MM8" s="428"/>
      <c r="MN8" s="428"/>
      <c r="MO8" s="428"/>
      <c r="MP8" s="428"/>
      <c r="MQ8" s="428"/>
      <c r="MR8" s="428"/>
      <c r="MS8" s="428"/>
      <c r="MT8" s="428"/>
      <c r="MU8" s="428"/>
      <c r="MV8" s="428"/>
      <c r="MW8" s="428"/>
      <c r="MX8" s="428"/>
      <c r="MY8" s="428"/>
      <c r="MZ8" s="428"/>
      <c r="NA8" s="428"/>
      <c r="NB8" s="428"/>
      <c r="NC8" s="428"/>
      <c r="ND8" s="428"/>
      <c r="NE8" s="428"/>
      <c r="NF8" s="428"/>
      <c r="NG8" s="428"/>
      <c r="NH8" s="428"/>
      <c r="NI8" s="428"/>
      <c r="NJ8" s="428"/>
      <c r="NK8" s="428"/>
      <c r="NL8" s="428"/>
      <c r="NM8" s="428"/>
      <c r="NN8" s="428"/>
      <c r="NO8" s="428"/>
      <c r="NP8" s="428"/>
      <c r="NQ8" s="428"/>
      <c r="NR8" s="428"/>
      <c r="NS8" s="428"/>
      <c r="NT8" s="428"/>
      <c r="NU8" s="428"/>
      <c r="NV8" s="428"/>
      <c r="NW8" s="428"/>
      <c r="NX8" s="428"/>
      <c r="NY8" s="428"/>
      <c r="NZ8" s="428"/>
      <c r="OA8" s="428"/>
      <c r="OB8" s="428"/>
      <c r="OC8" s="428"/>
      <c r="OD8" s="428"/>
      <c r="OE8" s="428"/>
      <c r="OF8" s="428"/>
      <c r="OG8" s="428"/>
      <c r="OH8" s="428"/>
      <c r="OI8" s="428"/>
      <c r="OJ8" s="428"/>
      <c r="OK8" s="428"/>
      <c r="OL8" s="428"/>
      <c r="OM8" s="428"/>
      <c r="ON8" s="428"/>
      <c r="OO8" s="428"/>
      <c r="OP8" s="428"/>
      <c r="OQ8" s="428"/>
      <c r="OR8" s="428"/>
      <c r="OS8" s="428"/>
      <c r="OT8" s="428"/>
      <c r="OU8" s="428"/>
      <c r="OV8" s="428"/>
      <c r="OW8" s="428"/>
      <c r="OX8" s="428"/>
      <c r="OY8" s="428"/>
      <c r="OZ8" s="428"/>
      <c r="PA8" s="428"/>
      <c r="PB8" s="428"/>
      <c r="PC8" s="428"/>
      <c r="PD8" s="428"/>
      <c r="PE8" s="428"/>
      <c r="PF8" s="428"/>
      <c r="PG8" s="428"/>
      <c r="PH8" s="428"/>
      <c r="PI8" s="428"/>
      <c r="PJ8" s="428"/>
      <c r="PK8" s="428"/>
      <c r="PL8" s="428"/>
      <c r="PM8" s="428"/>
      <c r="PN8" s="428"/>
      <c r="PO8" s="428"/>
      <c r="PP8" s="428"/>
      <c r="PQ8" s="428"/>
      <c r="PR8" s="428"/>
      <c r="PS8" s="428"/>
      <c r="PT8" s="428"/>
      <c r="PU8" s="428"/>
      <c r="PV8" s="428"/>
      <c r="PW8" s="428"/>
      <c r="PX8" s="428"/>
      <c r="PY8" s="428"/>
      <c r="PZ8" s="428"/>
      <c r="QA8" s="428"/>
      <c r="QB8" s="428"/>
      <c r="QC8" s="428"/>
      <c r="QD8" s="428"/>
      <c r="QE8" s="428"/>
      <c r="QF8" s="428"/>
      <c r="QG8" s="428"/>
      <c r="QH8" s="428"/>
      <c r="QI8" s="428"/>
      <c r="QJ8" s="428"/>
      <c r="QK8" s="428"/>
      <c r="QL8" s="428"/>
      <c r="QM8" s="428"/>
      <c r="QN8" s="428"/>
      <c r="QO8" s="428"/>
      <c r="QP8" s="428"/>
      <c r="QQ8" s="428"/>
      <c r="QR8" s="428"/>
      <c r="QS8" s="428"/>
      <c r="QT8" s="428"/>
      <c r="QU8" s="428"/>
      <c r="QV8" s="428"/>
      <c r="QW8" s="428"/>
      <c r="QX8" s="428"/>
      <c r="QY8" s="428"/>
      <c r="QZ8" s="428"/>
      <c r="RA8" s="428"/>
      <c r="RB8" s="428"/>
      <c r="RC8" s="428"/>
      <c r="RD8" s="428"/>
      <c r="RE8" s="428"/>
      <c r="RF8" s="428"/>
      <c r="RG8" s="428"/>
      <c r="RH8" s="428"/>
      <c r="RI8" s="428"/>
      <c r="RJ8" s="428"/>
      <c r="RK8" s="428"/>
      <c r="RL8" s="428"/>
      <c r="RM8" s="428"/>
      <c r="RN8" s="428"/>
      <c r="RO8" s="428"/>
      <c r="RP8" s="428"/>
      <c r="RQ8" s="428"/>
      <c r="RR8" s="428"/>
      <c r="RS8" s="428"/>
      <c r="RT8" s="428"/>
      <c r="RU8" s="428"/>
      <c r="RV8" s="428"/>
      <c r="RW8" s="428"/>
      <c r="RX8" s="428"/>
      <c r="RY8" s="428"/>
      <c r="RZ8" s="428"/>
      <c r="SA8" s="428"/>
      <c r="SB8" s="428"/>
      <c r="SC8" s="428"/>
      <c r="SD8" s="428"/>
      <c r="SE8" s="428"/>
      <c r="SF8" s="428"/>
      <c r="SG8" s="428"/>
      <c r="SH8" s="428"/>
      <c r="SI8" s="428"/>
      <c r="SJ8" s="428"/>
      <c r="SK8" s="428"/>
      <c r="SL8" s="428"/>
      <c r="SM8" s="428"/>
      <c r="SN8" s="428"/>
      <c r="SO8" s="428"/>
      <c r="SP8" s="428"/>
      <c r="SQ8" s="428"/>
      <c r="SR8" s="428"/>
      <c r="SS8" s="428"/>
      <c r="ST8" s="428"/>
      <c r="SU8" s="428"/>
      <c r="SV8" s="428"/>
      <c r="SW8" s="428"/>
      <c r="SX8" s="428"/>
      <c r="SY8" s="428"/>
      <c r="SZ8" s="428"/>
      <c r="TA8" s="428"/>
      <c r="TB8" s="428"/>
      <c r="TC8" s="428"/>
      <c r="TD8" s="428"/>
      <c r="TE8" s="428"/>
      <c r="TF8" s="428"/>
      <c r="TG8" s="428"/>
      <c r="TH8" s="428"/>
      <c r="TI8" s="428"/>
      <c r="TJ8" s="428"/>
      <c r="TK8" s="428"/>
      <c r="TL8" s="428"/>
      <c r="TM8" s="428"/>
      <c r="TN8" s="428"/>
      <c r="TO8" s="428"/>
      <c r="TP8" s="428"/>
      <c r="TQ8" s="428"/>
      <c r="TR8" s="428"/>
      <c r="TS8" s="428"/>
      <c r="TT8" s="428"/>
      <c r="TU8" s="428"/>
      <c r="TV8" s="428"/>
      <c r="TW8" s="428"/>
      <c r="TX8" s="428"/>
      <c r="TY8" s="428"/>
      <c r="TZ8" s="428"/>
      <c r="UA8" s="428"/>
      <c r="UB8" s="428"/>
      <c r="UC8" s="428"/>
      <c r="UD8" s="428"/>
      <c r="UE8" s="428"/>
      <c r="UF8" s="428"/>
      <c r="UG8" s="428"/>
      <c r="UH8" s="428"/>
      <c r="UI8" s="428"/>
      <c r="UJ8" s="428"/>
      <c r="UK8" s="428"/>
      <c r="UL8" s="428"/>
      <c r="UM8" s="428"/>
      <c r="UN8" s="428"/>
      <c r="UO8" s="428"/>
      <c r="UP8" s="428"/>
      <c r="UQ8" s="428"/>
      <c r="UR8" s="428"/>
      <c r="US8" s="428"/>
      <c r="UT8" s="428"/>
      <c r="UU8" s="428"/>
      <c r="UV8" s="428"/>
      <c r="UW8" s="428"/>
      <c r="UX8" s="428"/>
      <c r="UY8" s="428"/>
      <c r="UZ8" s="428"/>
      <c r="VA8" s="428"/>
      <c r="VB8" s="428"/>
      <c r="VC8" s="428"/>
      <c r="VD8" s="428"/>
      <c r="VE8" s="428"/>
      <c r="VF8" s="428"/>
      <c r="VG8" s="428"/>
      <c r="VH8" s="428"/>
      <c r="VI8" s="428"/>
      <c r="VJ8" s="428"/>
      <c r="VK8" s="428"/>
      <c r="VL8" s="428"/>
      <c r="VM8" s="428"/>
      <c r="VN8" s="428"/>
      <c r="VO8" s="428"/>
      <c r="VP8" s="428"/>
      <c r="VQ8" s="428"/>
      <c r="VR8" s="428"/>
      <c r="VS8" s="428"/>
      <c r="VT8" s="428"/>
      <c r="VU8" s="428"/>
      <c r="VV8" s="428"/>
      <c r="VW8" s="428"/>
      <c r="VX8" s="428"/>
      <c r="VY8" s="428"/>
      <c r="VZ8" s="428"/>
      <c r="WA8" s="428"/>
      <c r="WB8" s="428"/>
      <c r="WC8" s="428"/>
      <c r="WD8" s="428"/>
      <c r="WE8" s="428"/>
      <c r="WF8" s="428"/>
      <c r="WG8" s="428"/>
      <c r="WH8" s="428"/>
      <c r="WI8" s="428"/>
      <c r="WJ8" s="428"/>
      <c r="WK8" s="428"/>
      <c r="WL8" s="428"/>
      <c r="WM8" s="428"/>
      <c r="WN8" s="428"/>
      <c r="WO8" s="428"/>
      <c r="WP8" s="428"/>
      <c r="WQ8" s="428"/>
      <c r="WR8" s="428"/>
      <c r="WS8" s="428"/>
      <c r="WT8" s="428"/>
      <c r="WU8" s="428"/>
      <c r="WV8" s="428"/>
      <c r="WW8" s="428"/>
      <c r="WX8" s="428"/>
      <c r="WY8" s="428"/>
      <c r="WZ8" s="428"/>
      <c r="XA8" s="428"/>
      <c r="XB8" s="428"/>
      <c r="XC8" s="428"/>
      <c r="XD8" s="428"/>
      <c r="XE8" s="428"/>
      <c r="XF8" s="428"/>
      <c r="XG8" s="428"/>
      <c r="XH8" s="428"/>
      <c r="XI8" s="428"/>
      <c r="XJ8" s="428"/>
      <c r="XK8" s="428"/>
      <c r="XL8" s="428"/>
      <c r="XM8" s="428"/>
      <c r="XN8" s="428"/>
      <c r="XO8" s="428"/>
      <c r="XP8" s="428"/>
      <c r="XQ8" s="428"/>
      <c r="XR8" s="428"/>
      <c r="XS8" s="428"/>
      <c r="XT8" s="428"/>
      <c r="XU8" s="428"/>
      <c r="XV8" s="428"/>
      <c r="XW8" s="428"/>
      <c r="XX8" s="428"/>
      <c r="XY8" s="428"/>
      <c r="XZ8" s="428"/>
      <c r="YA8" s="428"/>
      <c r="YB8" s="428"/>
      <c r="YC8" s="428"/>
      <c r="YD8" s="428"/>
      <c r="YE8" s="428"/>
      <c r="YF8" s="428"/>
      <c r="YG8" s="428"/>
      <c r="YH8" s="428"/>
      <c r="YI8" s="428"/>
      <c r="YJ8" s="428"/>
      <c r="YK8" s="428"/>
      <c r="YL8" s="428"/>
      <c r="YM8" s="428"/>
      <c r="YN8" s="428"/>
      <c r="YO8" s="428"/>
      <c r="YP8" s="428"/>
      <c r="YQ8" s="428"/>
      <c r="YR8" s="428"/>
      <c r="YS8" s="428"/>
      <c r="YT8" s="428"/>
      <c r="YU8" s="428"/>
      <c r="YV8" s="428"/>
      <c r="YW8" s="428"/>
      <c r="YX8" s="428"/>
      <c r="YY8" s="428"/>
      <c r="YZ8" s="428"/>
      <c r="ZA8" s="428"/>
      <c r="ZB8" s="428"/>
      <c r="ZC8" s="428"/>
      <c r="ZD8" s="428"/>
      <c r="ZE8" s="428"/>
      <c r="ZF8" s="428"/>
      <c r="ZG8" s="428"/>
      <c r="ZH8" s="428"/>
      <c r="ZI8" s="428"/>
      <c r="ZJ8" s="428"/>
      <c r="ZK8" s="428"/>
      <c r="ZL8" s="428"/>
      <c r="ZM8" s="428"/>
      <c r="ZN8" s="428"/>
      <c r="ZO8" s="428"/>
      <c r="ZP8" s="428"/>
      <c r="ZQ8" s="428"/>
      <c r="ZR8" s="428"/>
      <c r="ZS8" s="428"/>
      <c r="ZT8" s="428"/>
      <c r="ZU8" s="428"/>
      <c r="ZV8" s="428"/>
      <c r="ZW8" s="428"/>
      <c r="ZX8" s="428"/>
      <c r="ZY8" s="428"/>
      <c r="ZZ8" s="428"/>
      <c r="AAA8" s="428"/>
      <c r="AAB8" s="428"/>
      <c r="AAC8" s="428"/>
      <c r="AAD8" s="428"/>
      <c r="AAE8" s="428"/>
      <c r="AAF8" s="428"/>
      <c r="AAG8" s="428"/>
      <c r="AAH8" s="428"/>
      <c r="AAI8" s="428"/>
      <c r="AAJ8" s="428"/>
      <c r="AAK8" s="428"/>
      <c r="AAL8" s="428"/>
      <c r="AAM8" s="428"/>
      <c r="AAN8" s="428"/>
      <c r="AAO8" s="428"/>
      <c r="AAP8" s="428"/>
      <c r="AAQ8" s="428"/>
      <c r="AAR8" s="428"/>
      <c r="AAS8" s="428"/>
      <c r="AAT8" s="428"/>
      <c r="AAU8" s="428"/>
      <c r="AAV8" s="428"/>
      <c r="AAW8" s="428"/>
      <c r="AAX8" s="428"/>
      <c r="AAY8" s="428"/>
      <c r="AAZ8" s="428"/>
      <c r="ABA8" s="428"/>
      <c r="ABB8" s="428"/>
      <c r="ABC8" s="428"/>
      <c r="ABD8" s="428"/>
      <c r="ABE8" s="428"/>
      <c r="ABF8" s="428"/>
      <c r="ABG8" s="428"/>
      <c r="ABH8" s="428"/>
      <c r="ABI8" s="428"/>
      <c r="ABJ8" s="428"/>
      <c r="ABK8" s="428"/>
      <c r="ABL8" s="428"/>
      <c r="ABM8" s="428"/>
      <c r="ABN8" s="428"/>
      <c r="ABO8" s="428"/>
      <c r="ABP8" s="428"/>
      <c r="ABQ8" s="428"/>
      <c r="ABR8" s="428"/>
      <c r="ABS8" s="428"/>
      <c r="ABT8" s="428"/>
      <c r="ABU8" s="428"/>
      <c r="ABV8" s="428"/>
      <c r="ABW8" s="428"/>
      <c r="ABX8" s="428"/>
      <c r="ABY8" s="428"/>
      <c r="ABZ8" s="428"/>
      <c r="ACA8" s="428"/>
      <c r="ACB8" s="428"/>
      <c r="ACC8" s="428"/>
      <c r="ACD8" s="428"/>
      <c r="ACE8" s="428"/>
      <c r="ACF8" s="428"/>
      <c r="ACG8" s="428"/>
      <c r="ACH8" s="428"/>
      <c r="ACI8" s="428"/>
      <c r="ACJ8" s="428"/>
      <c r="ACK8" s="428"/>
      <c r="ACL8" s="428"/>
      <c r="ACM8" s="428"/>
      <c r="ACN8" s="428"/>
      <c r="ACO8" s="428"/>
      <c r="ACP8" s="428"/>
      <c r="ACQ8" s="428"/>
      <c r="ACR8" s="428"/>
      <c r="ACS8" s="428"/>
      <c r="ACT8" s="428"/>
      <c r="ACU8" s="428"/>
      <c r="ACV8" s="428"/>
      <c r="ACW8" s="428"/>
      <c r="ACX8" s="428"/>
      <c r="ACY8" s="428"/>
      <c r="ACZ8" s="428"/>
      <c r="ADA8" s="428"/>
      <c r="ADB8" s="428"/>
      <c r="ADC8" s="428"/>
      <c r="ADD8" s="428"/>
      <c r="ADE8" s="428"/>
      <c r="ADF8" s="428"/>
      <c r="ADG8" s="428"/>
      <c r="ADH8" s="428"/>
      <c r="ADI8" s="428"/>
      <c r="ADJ8" s="428"/>
      <c r="ADK8" s="428"/>
      <c r="ADL8" s="428"/>
      <c r="ADM8" s="428"/>
      <c r="ADN8" s="428"/>
      <c r="ADO8" s="428"/>
      <c r="ADP8" s="428"/>
      <c r="ADQ8" s="428"/>
      <c r="ADR8" s="428"/>
      <c r="ADS8" s="428"/>
      <c r="ADT8" s="428"/>
      <c r="ADU8" s="428"/>
      <c r="ADV8" s="428"/>
      <c r="ADW8" s="428"/>
      <c r="ADX8" s="428"/>
      <c r="ADY8" s="428"/>
      <c r="ADZ8" s="428"/>
      <c r="AEA8" s="428"/>
      <c r="AEB8" s="428"/>
      <c r="AEC8" s="428"/>
      <c r="AED8" s="428"/>
      <c r="AEE8" s="428"/>
      <c r="AEF8" s="428"/>
      <c r="AEG8" s="428"/>
      <c r="AEH8" s="428"/>
      <c r="AEI8" s="428"/>
      <c r="AEJ8" s="428"/>
      <c r="AEK8" s="428"/>
      <c r="AEL8" s="428"/>
      <c r="AEM8" s="428"/>
      <c r="AEN8" s="428"/>
      <c r="AEO8" s="428"/>
      <c r="AEP8" s="428"/>
      <c r="AEQ8" s="428"/>
      <c r="AER8" s="428"/>
      <c r="AES8" s="428"/>
      <c r="AET8" s="428"/>
      <c r="AEU8" s="428"/>
      <c r="AEV8" s="428"/>
      <c r="AEW8" s="428"/>
      <c r="AEX8" s="428"/>
      <c r="AEY8" s="428"/>
      <c r="AEZ8" s="428"/>
      <c r="AFA8" s="428"/>
      <c r="AFB8" s="428"/>
      <c r="AFC8" s="428"/>
      <c r="AFD8" s="428"/>
      <c r="AFE8" s="428"/>
      <c r="AFF8" s="428"/>
      <c r="AFG8" s="428"/>
      <c r="AFH8" s="428"/>
      <c r="AFI8" s="428"/>
      <c r="AFJ8" s="428"/>
      <c r="AFK8" s="428"/>
      <c r="AFL8" s="428"/>
      <c r="AFM8" s="428"/>
      <c r="AFN8" s="428"/>
      <c r="AFO8" s="428"/>
      <c r="AFP8" s="428"/>
      <c r="AFQ8" s="428"/>
      <c r="AFR8" s="428"/>
      <c r="AFS8" s="428"/>
      <c r="AFT8" s="428"/>
      <c r="AFU8" s="428"/>
      <c r="AFV8" s="428"/>
      <c r="AFW8" s="428"/>
      <c r="AFX8" s="428"/>
      <c r="AFY8" s="428"/>
      <c r="AFZ8" s="428"/>
      <c r="AGA8" s="428"/>
      <c r="AGB8" s="428"/>
      <c r="AGC8" s="428"/>
      <c r="AGD8" s="428"/>
      <c r="AGE8" s="428"/>
      <c r="AGF8" s="428"/>
      <c r="AGG8" s="428"/>
      <c r="AGH8" s="428"/>
      <c r="AGI8" s="428"/>
      <c r="AGJ8" s="428"/>
      <c r="AGK8" s="428"/>
      <c r="AGL8" s="428"/>
      <c r="AGM8" s="428"/>
      <c r="AGN8" s="428"/>
      <c r="AGO8" s="428"/>
      <c r="AGP8" s="428"/>
      <c r="AGQ8" s="428"/>
      <c r="AGR8" s="428"/>
      <c r="AGS8" s="428"/>
      <c r="AGT8" s="428"/>
      <c r="AGU8" s="428"/>
      <c r="AGV8" s="428"/>
      <c r="AGW8" s="428"/>
      <c r="AGX8" s="428"/>
      <c r="AGY8" s="428"/>
      <c r="AGZ8" s="428"/>
      <c r="AHA8" s="428"/>
      <c r="AHB8" s="428"/>
      <c r="AHC8" s="428"/>
      <c r="AHD8" s="428"/>
      <c r="AHE8" s="428"/>
      <c r="AHF8" s="428"/>
      <c r="AHG8" s="428"/>
      <c r="AHH8" s="428"/>
      <c r="AHI8" s="428"/>
      <c r="AHJ8" s="428"/>
      <c r="AHK8" s="428"/>
      <c r="AHL8" s="428"/>
      <c r="AHM8" s="428"/>
      <c r="AHN8" s="428"/>
      <c r="AHO8" s="428"/>
      <c r="AHP8" s="428"/>
      <c r="AHQ8" s="428"/>
      <c r="AHR8" s="428"/>
      <c r="AHS8" s="428"/>
      <c r="AHT8" s="428"/>
      <c r="AHU8" s="428"/>
      <c r="AHV8" s="428"/>
      <c r="AHW8" s="428"/>
      <c r="AHX8" s="428"/>
      <c r="AHY8" s="428"/>
      <c r="AHZ8" s="428"/>
      <c r="AIA8" s="428"/>
      <c r="AIB8" s="428"/>
      <c r="AIC8" s="428"/>
      <c r="AID8" s="428"/>
      <c r="AIE8" s="428"/>
      <c r="AIF8" s="428"/>
      <c r="AIG8" s="428"/>
      <c r="AIH8" s="428"/>
      <c r="AII8" s="428"/>
      <c r="AIJ8" s="428"/>
      <c r="AIK8" s="428"/>
      <c r="AIL8" s="428"/>
      <c r="AIM8" s="428"/>
      <c r="AIN8" s="428"/>
      <c r="AIO8" s="428"/>
      <c r="AIP8" s="428"/>
      <c r="AIQ8" s="428"/>
      <c r="AIR8" s="428"/>
      <c r="AIS8" s="428"/>
      <c r="AIT8" s="428"/>
      <c r="AIU8" s="428"/>
      <c r="AIV8" s="428"/>
      <c r="AIW8" s="428"/>
      <c r="AIX8" s="428"/>
      <c r="AIY8" s="428"/>
      <c r="AIZ8" s="428"/>
      <c r="AJA8" s="428"/>
      <c r="AJB8" s="428"/>
      <c r="AJC8" s="428"/>
      <c r="AJD8" s="428"/>
      <c r="AJE8" s="428"/>
      <c r="AJF8" s="428"/>
      <c r="AJG8" s="428"/>
      <c r="AJH8" s="428"/>
      <c r="AJI8" s="428"/>
      <c r="AJJ8" s="428"/>
      <c r="AJK8" s="428"/>
      <c r="AJL8" s="428"/>
      <c r="AJM8" s="428"/>
      <c r="AJN8" s="428"/>
      <c r="AJO8" s="428"/>
      <c r="AJP8" s="428"/>
      <c r="AJQ8" s="428"/>
      <c r="AJR8" s="428"/>
      <c r="AJS8" s="428"/>
      <c r="AJT8" s="428"/>
      <c r="AJU8" s="428"/>
      <c r="AJV8" s="428"/>
      <c r="AJW8" s="428"/>
      <c r="AJX8" s="428"/>
      <c r="AJY8" s="428"/>
      <c r="AJZ8" s="428"/>
      <c r="AKA8" s="428"/>
      <c r="AKB8" s="428"/>
      <c r="AKC8" s="428"/>
      <c r="AKD8" s="428"/>
      <c r="AKE8" s="428"/>
      <c r="AKF8" s="428"/>
      <c r="AKG8" s="428"/>
      <c r="AKH8" s="428"/>
      <c r="AKI8" s="428"/>
      <c r="AKJ8" s="428"/>
      <c r="AKK8" s="428"/>
      <c r="AKL8" s="428"/>
      <c r="AKM8" s="428"/>
      <c r="AKN8" s="428"/>
      <c r="AKO8" s="428"/>
      <c r="AKP8" s="428"/>
      <c r="AKQ8" s="428"/>
      <c r="AKR8" s="428"/>
      <c r="AKS8" s="428"/>
      <c r="AKT8" s="428"/>
      <c r="AKU8" s="428"/>
      <c r="AKV8" s="428"/>
      <c r="AKW8" s="428"/>
      <c r="AKX8" s="428"/>
      <c r="AKY8" s="428"/>
      <c r="AKZ8" s="428"/>
      <c r="ALA8" s="428"/>
      <c r="ALB8" s="428"/>
      <c r="ALC8" s="428"/>
      <c r="ALD8" s="428"/>
      <c r="ALE8" s="428"/>
      <c r="ALF8" s="428"/>
      <c r="ALG8" s="428"/>
      <c r="ALH8" s="428"/>
      <c r="ALI8" s="428"/>
      <c r="ALJ8" s="428"/>
      <c r="ALK8" s="428"/>
      <c r="ALL8" s="428"/>
      <c r="ALM8" s="428"/>
      <c r="ALN8" s="428"/>
      <c r="ALO8" s="428"/>
      <c r="ALP8" s="428"/>
      <c r="ALQ8" s="428"/>
      <c r="ALR8" s="428"/>
      <c r="ALS8" s="428"/>
      <c r="ALT8" s="428"/>
      <c r="ALU8" s="428"/>
      <c r="ALV8" s="428"/>
      <c r="ALW8" s="428"/>
      <c r="ALX8" s="428"/>
      <c r="ALY8" s="428"/>
      <c r="ALZ8" s="428"/>
      <c r="AMA8" s="428"/>
      <c r="AMB8" s="428"/>
      <c r="AMC8" s="428"/>
      <c r="AMD8" s="428"/>
      <c r="AME8" s="428"/>
      <c r="AMF8" s="428"/>
      <c r="AMG8" s="428"/>
      <c r="AMH8" s="428"/>
      <c r="AMI8" s="428"/>
      <c r="AMJ8" s="428"/>
      <c r="AMK8" s="428"/>
      <c r="AML8" s="428"/>
      <c r="AMM8" s="428"/>
      <c r="AMN8" s="428"/>
      <c r="AMO8" s="428"/>
      <c r="AMP8" s="428"/>
      <c r="AMQ8" s="428"/>
      <c r="AMR8" s="428"/>
      <c r="AMS8" s="428"/>
      <c r="AMT8" s="428"/>
      <c r="AMU8" s="428"/>
      <c r="AMV8" s="428"/>
      <c r="AMW8" s="428"/>
      <c r="AMX8" s="428"/>
      <c r="AMY8" s="428"/>
      <c r="AMZ8" s="428"/>
      <c r="ANA8" s="428"/>
      <c r="ANB8" s="428"/>
      <c r="ANC8" s="428"/>
      <c r="AND8" s="428"/>
      <c r="ANE8" s="428"/>
      <c r="ANF8" s="428"/>
      <c r="ANG8" s="428"/>
      <c r="ANH8" s="428"/>
      <c r="ANI8" s="428"/>
      <c r="ANJ8" s="428"/>
      <c r="ANK8" s="428"/>
      <c r="ANL8" s="428"/>
      <c r="ANM8" s="428"/>
      <c r="ANN8" s="428"/>
      <c r="ANO8" s="428"/>
      <c r="ANP8" s="428"/>
      <c r="ANQ8" s="428"/>
      <c r="ANR8" s="428"/>
      <c r="ANS8" s="428"/>
      <c r="ANT8" s="428"/>
      <c r="ANU8" s="428"/>
      <c r="ANV8" s="428"/>
      <c r="ANW8" s="428"/>
      <c r="ANX8" s="428"/>
      <c r="ANY8" s="428"/>
      <c r="ANZ8" s="428"/>
      <c r="AOA8" s="428"/>
      <c r="AOB8" s="428"/>
      <c r="AOC8" s="428"/>
      <c r="AOD8" s="428"/>
      <c r="AOE8" s="428"/>
      <c r="AOF8" s="428"/>
      <c r="AOG8" s="428"/>
      <c r="AOH8" s="428"/>
      <c r="AOI8" s="428"/>
      <c r="AOJ8" s="428"/>
      <c r="AOK8" s="428"/>
      <c r="AOL8" s="428"/>
      <c r="AOM8" s="428"/>
      <c r="AON8" s="428"/>
      <c r="AOO8" s="428"/>
      <c r="AOP8" s="428"/>
      <c r="AOQ8" s="428"/>
      <c r="AOR8" s="428"/>
      <c r="AOS8" s="428"/>
      <c r="AOT8" s="428"/>
      <c r="AOU8" s="428"/>
      <c r="AOV8" s="428"/>
      <c r="AOW8" s="428"/>
      <c r="AOX8" s="428"/>
      <c r="AOY8" s="428"/>
      <c r="AOZ8" s="428"/>
      <c r="APA8" s="428"/>
      <c r="APB8" s="428"/>
      <c r="APC8" s="428"/>
      <c r="APD8" s="428"/>
      <c r="APE8" s="428"/>
      <c r="APF8" s="428"/>
      <c r="APG8" s="428"/>
      <c r="APH8" s="428"/>
      <c r="API8" s="428"/>
      <c r="APJ8" s="428"/>
      <c r="APK8" s="428"/>
      <c r="APL8" s="428"/>
      <c r="APM8" s="428"/>
      <c r="APN8" s="428"/>
      <c r="APO8" s="428"/>
      <c r="APP8" s="428"/>
      <c r="APQ8" s="428"/>
      <c r="APR8" s="428"/>
      <c r="APS8" s="428"/>
      <c r="APT8" s="428"/>
      <c r="APU8" s="428"/>
      <c r="APV8" s="428"/>
      <c r="APW8" s="428"/>
      <c r="APX8" s="428"/>
      <c r="APY8" s="428"/>
      <c r="APZ8" s="428"/>
      <c r="AQA8" s="428"/>
      <c r="AQB8" s="428"/>
      <c r="AQC8" s="428"/>
      <c r="AQD8" s="428"/>
      <c r="AQE8" s="428"/>
      <c r="AQF8" s="428"/>
      <c r="AQG8" s="428"/>
      <c r="AQH8" s="428"/>
      <c r="AQI8" s="428"/>
      <c r="AQJ8" s="428"/>
      <c r="AQK8" s="428"/>
      <c r="AQL8" s="428"/>
      <c r="AQM8" s="428"/>
      <c r="AQN8" s="428"/>
      <c r="AQO8" s="428"/>
      <c r="AQP8" s="428"/>
      <c r="AQQ8" s="428"/>
      <c r="AQR8" s="428"/>
      <c r="AQS8" s="428"/>
      <c r="AQT8" s="428"/>
      <c r="AQU8" s="428"/>
      <c r="AQV8" s="428"/>
      <c r="AQW8" s="428"/>
      <c r="AQX8" s="428"/>
      <c r="AQY8" s="428"/>
      <c r="AQZ8" s="428"/>
      <c r="ARA8" s="428"/>
      <c r="ARB8" s="428"/>
      <c r="ARC8" s="428"/>
      <c r="ARD8" s="428"/>
      <c r="ARE8" s="428"/>
      <c r="ARF8" s="428"/>
      <c r="ARG8" s="428"/>
      <c r="ARH8" s="428"/>
      <c r="ARI8" s="428"/>
      <c r="ARJ8" s="428"/>
      <c r="ARK8" s="428"/>
      <c r="ARL8" s="428"/>
      <c r="ARM8" s="428"/>
      <c r="ARN8" s="428"/>
      <c r="ARO8" s="428"/>
      <c r="ARP8" s="428"/>
      <c r="ARQ8" s="428"/>
      <c r="ARR8" s="428"/>
      <c r="ARS8" s="428"/>
      <c r="ART8" s="428"/>
      <c r="ARU8" s="428"/>
      <c r="ARV8" s="428"/>
      <c r="ARW8" s="428"/>
      <c r="ARX8" s="428"/>
      <c r="ARY8" s="428"/>
      <c r="ARZ8" s="428"/>
      <c r="ASA8" s="428"/>
      <c r="ASB8" s="428"/>
      <c r="ASC8" s="428"/>
      <c r="ASD8" s="428"/>
      <c r="ASE8" s="428"/>
      <c r="ASF8" s="428"/>
      <c r="ASG8" s="428"/>
      <c r="ASH8" s="428"/>
      <c r="ASI8" s="428"/>
      <c r="ASJ8" s="428"/>
      <c r="ASK8" s="428"/>
      <c r="ASL8" s="428"/>
      <c r="ASM8" s="428"/>
      <c r="ASN8" s="428"/>
      <c r="ASO8" s="428"/>
      <c r="ASP8" s="428"/>
      <c r="ASQ8" s="428"/>
      <c r="ASR8" s="428"/>
      <c r="ASS8" s="428"/>
      <c r="AST8" s="428"/>
      <c r="ASU8" s="428"/>
      <c r="ASV8" s="428"/>
      <c r="ASW8" s="428"/>
      <c r="ASX8" s="428"/>
      <c r="ASY8" s="428"/>
      <c r="ASZ8" s="428"/>
      <c r="ATA8" s="428"/>
      <c r="ATB8" s="428"/>
      <c r="ATC8" s="428"/>
      <c r="ATD8" s="428"/>
      <c r="ATE8" s="428"/>
      <c r="ATF8" s="428"/>
      <c r="ATG8" s="428"/>
      <c r="ATH8" s="428"/>
      <c r="ATI8" s="428"/>
      <c r="ATJ8" s="428"/>
      <c r="ATK8" s="428"/>
      <c r="ATL8" s="428"/>
      <c r="ATM8" s="428"/>
      <c r="ATN8" s="428"/>
      <c r="ATO8" s="428"/>
      <c r="ATP8" s="428"/>
      <c r="ATQ8" s="428"/>
      <c r="ATR8" s="428"/>
      <c r="ATS8" s="428"/>
      <c r="ATT8" s="428"/>
      <c r="ATU8" s="428"/>
      <c r="ATV8" s="428"/>
      <c r="ATW8" s="428"/>
      <c r="ATX8" s="428"/>
      <c r="ATY8" s="428"/>
      <c r="ATZ8" s="428"/>
      <c r="AUA8" s="428"/>
      <c r="AUB8" s="428"/>
      <c r="AUC8" s="428"/>
      <c r="AUD8" s="428"/>
      <c r="AUE8" s="428"/>
      <c r="AUF8" s="428"/>
      <c r="AUG8" s="428"/>
      <c r="AUH8" s="428"/>
      <c r="AUI8" s="428"/>
      <c r="AUJ8" s="428"/>
      <c r="AUK8" s="428"/>
      <c r="AUL8" s="428"/>
      <c r="AUM8" s="428"/>
      <c r="AUN8" s="428"/>
      <c r="AUO8" s="428"/>
      <c r="AUP8" s="428"/>
      <c r="AUQ8" s="428"/>
      <c r="AUR8" s="428"/>
      <c r="AUS8" s="428"/>
      <c r="AUT8" s="428"/>
      <c r="AUU8" s="428"/>
      <c r="AUV8" s="428"/>
      <c r="AUW8" s="428"/>
      <c r="AUX8" s="428"/>
      <c r="AUY8" s="428"/>
      <c r="AUZ8" s="428"/>
      <c r="AVA8" s="428"/>
      <c r="AVB8" s="428"/>
      <c r="AVC8" s="428"/>
      <c r="AVD8" s="428"/>
      <c r="AVE8" s="428"/>
      <c r="AVF8" s="428"/>
      <c r="AVG8" s="428"/>
      <c r="AVH8" s="428"/>
      <c r="AVI8" s="428"/>
      <c r="AVJ8" s="428"/>
      <c r="AVK8" s="428"/>
      <c r="AVL8" s="428"/>
      <c r="AVM8" s="428"/>
      <c r="AVN8" s="428"/>
      <c r="AVO8" s="428"/>
      <c r="AVP8" s="428"/>
      <c r="AVQ8" s="428"/>
      <c r="AVR8" s="428"/>
      <c r="AVS8" s="428"/>
      <c r="AVT8" s="428"/>
      <c r="AVU8" s="428"/>
      <c r="AVV8" s="428"/>
      <c r="AVW8" s="428"/>
      <c r="AVX8" s="428"/>
      <c r="AVY8" s="428"/>
      <c r="AVZ8" s="428"/>
      <c r="AWA8" s="428"/>
      <c r="AWB8" s="428"/>
      <c r="AWC8" s="428"/>
      <c r="AWD8" s="428"/>
      <c r="AWE8" s="428"/>
      <c r="AWF8" s="428"/>
      <c r="AWG8" s="428"/>
      <c r="AWH8" s="428"/>
      <c r="AWI8" s="428"/>
      <c r="AWJ8" s="428"/>
      <c r="AWK8" s="428"/>
      <c r="AWL8" s="428"/>
      <c r="AWM8" s="428"/>
      <c r="AWN8" s="428"/>
      <c r="AWO8" s="428"/>
      <c r="AWP8" s="428"/>
      <c r="AWQ8" s="428"/>
      <c r="AWR8" s="428"/>
      <c r="AWS8" s="428"/>
      <c r="AWT8" s="428"/>
      <c r="AWU8" s="428"/>
      <c r="AWV8" s="428"/>
      <c r="AWW8" s="428"/>
      <c r="AWX8" s="428"/>
      <c r="AWY8" s="428"/>
      <c r="AWZ8" s="428"/>
      <c r="AXA8" s="428"/>
      <c r="AXB8" s="428"/>
      <c r="AXC8" s="428"/>
      <c r="AXD8" s="428"/>
      <c r="AXE8" s="428"/>
      <c r="AXF8" s="428"/>
      <c r="AXG8" s="428"/>
      <c r="AXH8" s="428"/>
      <c r="AXI8" s="428"/>
      <c r="AXJ8" s="428"/>
      <c r="AXK8" s="428"/>
      <c r="AXL8" s="428"/>
      <c r="AXM8" s="428"/>
      <c r="AXN8" s="428"/>
      <c r="AXO8" s="428"/>
      <c r="AXP8" s="428"/>
      <c r="AXQ8" s="428"/>
      <c r="AXR8" s="428"/>
      <c r="AXS8" s="428"/>
      <c r="AXT8" s="428"/>
      <c r="AXU8" s="428"/>
      <c r="AXV8" s="428"/>
      <c r="AXW8" s="428"/>
      <c r="AXX8" s="428"/>
      <c r="AXY8" s="428"/>
      <c r="AXZ8" s="428"/>
      <c r="AYA8" s="428"/>
      <c r="AYB8" s="428"/>
      <c r="AYC8" s="428"/>
      <c r="AYD8" s="428"/>
      <c r="AYE8" s="428"/>
      <c r="AYF8" s="428"/>
      <c r="AYG8" s="428"/>
      <c r="AYH8" s="428"/>
      <c r="AYI8" s="428"/>
      <c r="AYJ8" s="428"/>
      <c r="AYK8" s="428"/>
      <c r="AYL8" s="428"/>
      <c r="AYM8" s="428"/>
      <c r="AYN8" s="428"/>
      <c r="AYO8" s="428"/>
      <c r="AYP8" s="428"/>
      <c r="AYQ8" s="428"/>
      <c r="AYR8" s="428"/>
      <c r="AYS8" s="428"/>
      <c r="AYT8" s="428"/>
      <c r="AYU8" s="428"/>
      <c r="AYV8" s="428"/>
      <c r="AYW8" s="428"/>
      <c r="AYX8" s="428"/>
      <c r="AYY8" s="428"/>
      <c r="AYZ8" s="428"/>
      <c r="AZA8" s="428"/>
      <c r="AZB8" s="428"/>
      <c r="AZC8" s="428"/>
      <c r="AZD8" s="428"/>
      <c r="AZE8" s="428"/>
      <c r="AZF8" s="428"/>
      <c r="AZG8" s="428"/>
      <c r="AZH8" s="428"/>
      <c r="AZI8" s="428"/>
      <c r="AZJ8" s="428"/>
      <c r="AZK8" s="428"/>
      <c r="AZL8" s="428"/>
      <c r="AZM8" s="428"/>
      <c r="AZN8" s="428"/>
      <c r="AZO8" s="428"/>
      <c r="AZP8" s="428"/>
      <c r="AZQ8" s="428"/>
      <c r="AZR8" s="428"/>
      <c r="AZS8" s="428"/>
      <c r="AZT8" s="428"/>
      <c r="AZU8" s="428"/>
      <c r="AZV8" s="428"/>
      <c r="AZW8" s="428"/>
      <c r="AZX8" s="428"/>
      <c r="AZY8" s="428"/>
      <c r="AZZ8" s="428"/>
      <c r="BAA8" s="428"/>
      <c r="BAB8" s="428"/>
      <c r="BAC8" s="428"/>
      <c r="BAD8" s="428"/>
      <c r="BAE8" s="428"/>
      <c r="BAF8" s="428"/>
      <c r="BAG8" s="428"/>
      <c r="BAH8" s="428"/>
      <c r="BAI8" s="428"/>
      <c r="BAJ8" s="428"/>
      <c r="BAK8" s="428"/>
      <c r="BAL8" s="428"/>
      <c r="BAM8" s="428"/>
      <c r="BAN8" s="428"/>
      <c r="BAO8" s="428"/>
      <c r="BAP8" s="428"/>
      <c r="BAQ8" s="428"/>
      <c r="BAR8" s="428"/>
      <c r="BAS8" s="428"/>
      <c r="BAT8" s="428"/>
      <c r="BAU8" s="428"/>
      <c r="BAV8" s="428"/>
      <c r="BAW8" s="428"/>
      <c r="BAX8" s="428"/>
      <c r="BAY8" s="428"/>
      <c r="BAZ8" s="428"/>
      <c r="BBA8" s="428"/>
      <c r="BBB8" s="428"/>
      <c r="BBC8" s="428"/>
      <c r="BBD8" s="428"/>
      <c r="BBE8" s="428"/>
      <c r="BBF8" s="428"/>
      <c r="BBG8" s="428"/>
      <c r="BBH8" s="428"/>
      <c r="BBI8" s="428"/>
      <c r="BBJ8" s="428"/>
      <c r="BBK8" s="428"/>
      <c r="BBL8" s="428"/>
      <c r="BBM8" s="428"/>
      <c r="BBN8" s="428"/>
      <c r="BBO8" s="428"/>
      <c r="BBP8" s="428"/>
      <c r="BBQ8" s="428"/>
      <c r="BBR8" s="428"/>
      <c r="BBS8" s="428"/>
      <c r="BBT8" s="428"/>
      <c r="BBU8" s="428"/>
      <c r="BBV8" s="428"/>
      <c r="BBW8" s="428"/>
      <c r="BBX8" s="428"/>
      <c r="BBY8" s="428"/>
      <c r="BBZ8" s="428"/>
      <c r="BCA8" s="428"/>
      <c r="BCB8" s="428"/>
      <c r="BCC8" s="428"/>
      <c r="BCD8" s="428"/>
      <c r="BCE8" s="428"/>
      <c r="BCF8" s="428"/>
      <c r="BCG8" s="428"/>
      <c r="BCH8" s="428"/>
      <c r="BCI8" s="428"/>
      <c r="BCJ8" s="428"/>
      <c r="BCK8" s="428"/>
      <c r="BCL8" s="428"/>
      <c r="BCM8" s="428"/>
      <c r="BCN8" s="428"/>
      <c r="BCO8" s="428"/>
      <c r="BCP8" s="428"/>
      <c r="BCQ8" s="428"/>
      <c r="BCR8" s="428"/>
      <c r="BCS8" s="428"/>
      <c r="BCT8" s="428"/>
      <c r="BCU8" s="428"/>
      <c r="BCV8" s="428"/>
      <c r="BCW8" s="428"/>
      <c r="BCX8" s="428"/>
      <c r="BCY8" s="428"/>
      <c r="BCZ8" s="428"/>
      <c r="BDA8" s="428"/>
      <c r="BDB8" s="428"/>
      <c r="BDC8" s="428"/>
      <c r="BDD8" s="428"/>
      <c r="BDE8" s="428"/>
      <c r="BDF8" s="428"/>
      <c r="BDG8" s="428"/>
      <c r="BDH8" s="428"/>
      <c r="BDI8" s="428"/>
      <c r="BDJ8" s="428"/>
      <c r="BDK8" s="428"/>
      <c r="BDL8" s="428"/>
      <c r="BDM8" s="428"/>
      <c r="BDN8" s="428"/>
      <c r="BDO8" s="428"/>
      <c r="BDP8" s="428"/>
      <c r="BDQ8" s="428"/>
      <c r="BDR8" s="428"/>
      <c r="BDS8" s="428"/>
      <c r="BDT8" s="428"/>
      <c r="BDU8" s="428"/>
      <c r="BDV8" s="428"/>
      <c r="BDW8" s="428"/>
      <c r="BDX8" s="428"/>
      <c r="BDY8" s="428"/>
      <c r="BDZ8" s="428"/>
      <c r="BEA8" s="428"/>
      <c r="BEB8" s="428"/>
      <c r="BEC8" s="428"/>
      <c r="BED8" s="428"/>
      <c r="BEE8" s="428"/>
      <c r="BEF8" s="428"/>
      <c r="BEG8" s="428"/>
      <c r="BEH8" s="428"/>
      <c r="BEI8" s="428"/>
      <c r="BEJ8" s="428"/>
      <c r="BEK8" s="428"/>
      <c r="BEL8" s="428"/>
      <c r="BEM8" s="428"/>
      <c r="BEN8" s="428"/>
      <c r="BEO8" s="428"/>
      <c r="BEP8" s="428"/>
      <c r="BEQ8" s="428"/>
      <c r="BER8" s="428"/>
      <c r="BES8" s="428"/>
      <c r="BET8" s="428"/>
      <c r="BEU8" s="428"/>
      <c r="BEV8" s="428"/>
      <c r="BEW8" s="428"/>
      <c r="BEX8" s="428"/>
      <c r="BEY8" s="428"/>
      <c r="BEZ8" s="428"/>
      <c r="BFA8" s="428"/>
      <c r="BFB8" s="428"/>
      <c r="BFC8" s="428"/>
      <c r="BFD8" s="428"/>
      <c r="BFE8" s="428"/>
      <c r="BFF8" s="428"/>
      <c r="BFG8" s="428"/>
      <c r="BFH8" s="428"/>
      <c r="BFI8" s="428"/>
      <c r="BFJ8" s="428"/>
      <c r="BFK8" s="428"/>
      <c r="BFL8" s="428"/>
      <c r="BFM8" s="428"/>
      <c r="BFN8" s="428"/>
      <c r="BFO8" s="428"/>
      <c r="BFP8" s="428"/>
      <c r="BFQ8" s="428"/>
      <c r="BFR8" s="428"/>
      <c r="BFS8" s="428"/>
      <c r="BFT8" s="428"/>
      <c r="BFU8" s="428"/>
      <c r="BFV8" s="428"/>
      <c r="BFW8" s="428"/>
      <c r="BFX8" s="428"/>
      <c r="BFY8" s="428"/>
      <c r="BFZ8" s="428"/>
      <c r="BGA8" s="428"/>
      <c r="BGB8" s="428"/>
      <c r="BGC8" s="428"/>
      <c r="BGD8" s="428"/>
      <c r="BGE8" s="428"/>
      <c r="BGF8" s="428"/>
      <c r="BGG8" s="428"/>
      <c r="BGH8" s="428"/>
      <c r="BGI8" s="428"/>
      <c r="BGJ8" s="428"/>
      <c r="BGK8" s="428"/>
      <c r="BGL8" s="428"/>
      <c r="BGM8" s="428"/>
      <c r="BGN8" s="428"/>
      <c r="BGO8" s="428"/>
      <c r="BGP8" s="428"/>
      <c r="BGQ8" s="428"/>
      <c r="BGR8" s="428"/>
      <c r="BGS8" s="428"/>
      <c r="BGT8" s="428"/>
      <c r="BGU8" s="428"/>
      <c r="BGV8" s="428"/>
      <c r="BGW8" s="428"/>
      <c r="BGX8" s="428"/>
      <c r="BGY8" s="428"/>
      <c r="BGZ8" s="428"/>
      <c r="BHA8" s="428"/>
      <c r="BHB8" s="428"/>
      <c r="BHC8" s="428"/>
      <c r="BHD8" s="428"/>
      <c r="BHE8" s="428"/>
      <c r="BHF8" s="428"/>
      <c r="BHG8" s="428"/>
      <c r="BHH8" s="428"/>
      <c r="BHI8" s="428"/>
      <c r="BHJ8" s="428"/>
      <c r="BHK8" s="428"/>
      <c r="BHL8" s="428"/>
      <c r="BHM8" s="428"/>
      <c r="BHN8" s="428"/>
      <c r="BHO8" s="428"/>
      <c r="BHP8" s="428"/>
      <c r="BHQ8" s="428"/>
      <c r="BHR8" s="428"/>
      <c r="BHS8" s="428"/>
      <c r="BHT8" s="428"/>
      <c r="BHU8" s="428"/>
      <c r="BHV8" s="428"/>
      <c r="BHW8" s="428"/>
      <c r="BHX8" s="428"/>
      <c r="BHY8" s="428"/>
      <c r="BHZ8" s="428"/>
      <c r="BIA8" s="428"/>
      <c r="BIB8" s="428"/>
      <c r="BIC8" s="428"/>
      <c r="BID8" s="428"/>
      <c r="BIE8" s="428"/>
      <c r="BIF8" s="428"/>
      <c r="BIG8" s="428"/>
      <c r="BIH8" s="428"/>
      <c r="BII8" s="428"/>
      <c r="BIJ8" s="428"/>
      <c r="BIK8" s="428"/>
      <c r="BIL8" s="428"/>
      <c r="BIM8" s="428"/>
      <c r="BIN8" s="428"/>
      <c r="BIO8" s="428"/>
      <c r="BIP8" s="428"/>
      <c r="BIQ8" s="428"/>
      <c r="BIR8" s="428"/>
      <c r="BIS8" s="428"/>
      <c r="BIT8" s="428"/>
      <c r="BIU8" s="428"/>
      <c r="BIV8" s="428"/>
      <c r="BIW8" s="428"/>
      <c r="BIX8" s="428"/>
      <c r="BIY8" s="428"/>
      <c r="BIZ8" s="428"/>
      <c r="BJA8" s="428"/>
      <c r="BJB8" s="428"/>
      <c r="BJC8" s="428"/>
      <c r="BJD8" s="428"/>
      <c r="BJE8" s="428"/>
      <c r="BJF8" s="428"/>
      <c r="BJG8" s="428"/>
      <c r="BJH8" s="428"/>
      <c r="BJI8" s="428"/>
      <c r="BJJ8" s="428"/>
      <c r="BJK8" s="428"/>
      <c r="BJL8" s="428"/>
      <c r="BJM8" s="428"/>
      <c r="BJN8" s="428"/>
      <c r="BJO8" s="428"/>
      <c r="BJP8" s="428"/>
      <c r="BJQ8" s="428"/>
      <c r="BJR8" s="428"/>
      <c r="BJS8" s="428"/>
      <c r="BJT8" s="428"/>
      <c r="BJU8" s="428"/>
      <c r="BJV8" s="428"/>
      <c r="BJW8" s="428"/>
      <c r="BJX8" s="428"/>
      <c r="BJY8" s="428"/>
      <c r="BJZ8" s="428"/>
      <c r="BKA8" s="428"/>
      <c r="BKB8" s="428"/>
      <c r="BKC8" s="428"/>
      <c r="BKD8" s="428"/>
      <c r="BKE8" s="428"/>
      <c r="BKF8" s="428"/>
      <c r="BKG8" s="428"/>
      <c r="BKH8" s="428"/>
      <c r="BKI8" s="428"/>
      <c r="BKJ8" s="428"/>
      <c r="BKK8" s="428"/>
      <c r="BKL8" s="428"/>
      <c r="BKM8" s="428"/>
      <c r="BKN8" s="428"/>
      <c r="BKO8" s="428"/>
      <c r="BKP8" s="428"/>
      <c r="BKQ8" s="428"/>
      <c r="BKR8" s="428"/>
      <c r="BKS8" s="428"/>
      <c r="BKT8" s="428"/>
      <c r="BKU8" s="428"/>
      <c r="BKV8" s="428"/>
      <c r="BKW8" s="428"/>
      <c r="BKX8" s="428"/>
      <c r="BKY8" s="428"/>
      <c r="BKZ8" s="428"/>
      <c r="BLA8" s="428"/>
      <c r="BLB8" s="428"/>
      <c r="BLC8" s="428"/>
      <c r="BLD8" s="428"/>
      <c r="BLE8" s="428"/>
      <c r="BLF8" s="428"/>
      <c r="BLG8" s="428"/>
      <c r="BLH8" s="428"/>
      <c r="BLI8" s="428"/>
      <c r="BLJ8" s="428"/>
      <c r="BLK8" s="428"/>
      <c r="BLL8" s="428"/>
      <c r="BLM8" s="428"/>
      <c r="BLN8" s="428"/>
      <c r="BLO8" s="428"/>
      <c r="BLP8" s="428"/>
      <c r="BLQ8" s="428"/>
      <c r="BLR8" s="428"/>
      <c r="BLS8" s="428"/>
      <c r="BLT8" s="428"/>
      <c r="BLU8" s="428"/>
      <c r="BLV8" s="428"/>
      <c r="BLW8" s="428"/>
      <c r="BLX8" s="428"/>
      <c r="BLY8" s="428"/>
      <c r="BLZ8" s="428"/>
      <c r="BMA8" s="428"/>
      <c r="BMB8" s="428"/>
      <c r="BMC8" s="428"/>
      <c r="BMD8" s="428"/>
      <c r="BME8" s="428"/>
      <c r="BMF8" s="428"/>
      <c r="BMG8" s="428"/>
      <c r="BMH8" s="428"/>
      <c r="BMI8" s="428"/>
      <c r="BMJ8" s="428"/>
      <c r="BMK8" s="428"/>
      <c r="BML8" s="428"/>
      <c r="BMM8" s="428"/>
      <c r="BMN8" s="428"/>
      <c r="BMO8" s="428"/>
      <c r="BMP8" s="428"/>
      <c r="BMQ8" s="428"/>
      <c r="BMR8" s="428"/>
      <c r="BMS8" s="428"/>
      <c r="BMT8" s="428"/>
      <c r="BMU8" s="428"/>
      <c r="BMV8" s="428"/>
      <c r="BMW8" s="428"/>
      <c r="BMX8" s="428"/>
      <c r="BMY8" s="428"/>
      <c r="BMZ8" s="428"/>
      <c r="BNA8" s="428"/>
      <c r="BNB8" s="428"/>
      <c r="BNC8" s="428"/>
      <c r="BND8" s="428"/>
      <c r="BNE8" s="428"/>
      <c r="BNF8" s="428"/>
      <c r="BNG8" s="428"/>
      <c r="BNH8" s="428"/>
      <c r="BNI8" s="428"/>
      <c r="BNJ8" s="428"/>
      <c r="BNK8" s="428"/>
      <c r="BNL8" s="428"/>
      <c r="BNM8" s="428"/>
      <c r="BNN8" s="428"/>
      <c r="BNO8" s="428"/>
      <c r="BNP8" s="428"/>
      <c r="BNQ8" s="428"/>
      <c r="BNR8" s="428"/>
      <c r="BNS8" s="428"/>
      <c r="BNT8" s="428"/>
      <c r="BNU8" s="428"/>
      <c r="BNV8" s="428"/>
      <c r="BNW8" s="428"/>
      <c r="BNX8" s="428"/>
      <c r="BNY8" s="428"/>
      <c r="BNZ8" s="428"/>
      <c r="BOA8" s="428"/>
      <c r="BOB8" s="428"/>
      <c r="BOC8" s="428"/>
      <c r="BOD8" s="428"/>
      <c r="BOE8" s="428"/>
      <c r="BOF8" s="428"/>
      <c r="BOG8" s="428"/>
      <c r="BOH8" s="428"/>
      <c r="BOI8" s="428"/>
      <c r="BOJ8" s="428"/>
      <c r="BOK8" s="428"/>
      <c r="BOL8" s="428"/>
      <c r="BOM8" s="428"/>
      <c r="BON8" s="428"/>
      <c r="BOO8" s="428"/>
      <c r="BOP8" s="428"/>
      <c r="BOQ8" s="428"/>
      <c r="BOR8" s="428"/>
      <c r="BOS8" s="428"/>
      <c r="BOT8" s="428"/>
      <c r="BOU8" s="428"/>
      <c r="BOV8" s="428"/>
      <c r="BOW8" s="428"/>
      <c r="BOX8" s="428"/>
      <c r="BOY8" s="428"/>
      <c r="BOZ8" s="428"/>
      <c r="BPA8" s="428"/>
      <c r="BPB8" s="428"/>
      <c r="BPC8" s="428"/>
      <c r="BPD8" s="428"/>
      <c r="BPE8" s="428"/>
      <c r="BPF8" s="428"/>
      <c r="BPG8" s="428"/>
      <c r="BPH8" s="428"/>
      <c r="BPI8" s="428"/>
      <c r="BPJ8" s="428"/>
      <c r="BPK8" s="428"/>
      <c r="BPL8" s="428"/>
      <c r="BPM8" s="428"/>
      <c r="BPN8" s="428"/>
      <c r="BPO8" s="428"/>
      <c r="BPP8" s="428"/>
      <c r="BPQ8" s="428"/>
      <c r="BPR8" s="428"/>
      <c r="BPS8" s="428"/>
      <c r="BPT8" s="428"/>
      <c r="BPU8" s="428"/>
      <c r="BPV8" s="428"/>
      <c r="BPW8" s="428"/>
      <c r="BPX8" s="428"/>
      <c r="BPY8" s="428"/>
      <c r="BPZ8" s="428"/>
      <c r="BQA8" s="428"/>
      <c r="BQB8" s="428"/>
      <c r="BQC8" s="428"/>
      <c r="BQD8" s="428"/>
      <c r="BQE8" s="428"/>
      <c r="BQF8" s="428"/>
      <c r="BQG8" s="428"/>
      <c r="BQH8" s="428"/>
      <c r="BQI8" s="428"/>
      <c r="BQJ8" s="428"/>
      <c r="BQK8" s="428"/>
      <c r="BQL8" s="428"/>
      <c r="BQM8" s="428"/>
      <c r="BQN8" s="428"/>
      <c r="BQO8" s="428"/>
      <c r="BQP8" s="428"/>
      <c r="BQQ8" s="428"/>
      <c r="BQR8" s="428"/>
      <c r="BQS8" s="428"/>
      <c r="BQT8" s="428"/>
      <c r="BQU8" s="428"/>
      <c r="BQV8" s="428"/>
      <c r="BQW8" s="428"/>
      <c r="BQX8" s="428"/>
      <c r="BQY8" s="428"/>
      <c r="BQZ8" s="428"/>
      <c r="BRA8" s="428"/>
      <c r="BRB8" s="428"/>
      <c r="BRC8" s="428"/>
      <c r="BRD8" s="428"/>
      <c r="BRE8" s="428"/>
      <c r="BRF8" s="428"/>
      <c r="BRG8" s="428"/>
      <c r="BRH8" s="428"/>
      <c r="BRI8" s="428"/>
      <c r="BRJ8" s="428"/>
      <c r="BRK8" s="428"/>
      <c r="BRL8" s="428"/>
      <c r="BRM8" s="428"/>
      <c r="BRN8" s="428"/>
      <c r="BRO8" s="428"/>
      <c r="BRP8" s="428"/>
      <c r="BRQ8" s="428"/>
      <c r="BRR8" s="428"/>
      <c r="BRS8" s="428"/>
      <c r="BRT8" s="428"/>
      <c r="BRU8" s="428"/>
      <c r="BRV8" s="428"/>
      <c r="BRW8" s="428"/>
      <c r="BRX8" s="428"/>
      <c r="BRY8" s="428"/>
      <c r="BRZ8" s="428"/>
      <c r="BSA8" s="428"/>
      <c r="BSB8" s="428"/>
      <c r="BSC8" s="428"/>
      <c r="BSD8" s="428"/>
      <c r="BSE8" s="428"/>
      <c r="BSF8" s="428"/>
      <c r="BSG8" s="428"/>
      <c r="BSH8" s="428"/>
      <c r="BSI8" s="428"/>
      <c r="BSJ8" s="428"/>
      <c r="BSK8" s="428"/>
      <c r="BSL8" s="428"/>
      <c r="BSM8" s="428"/>
      <c r="BSN8" s="428"/>
      <c r="BSO8" s="428"/>
      <c r="BSP8" s="428"/>
      <c r="BSQ8" s="428"/>
      <c r="BSR8" s="428"/>
      <c r="BSS8" s="428"/>
      <c r="BST8" s="428"/>
      <c r="BSU8" s="428"/>
      <c r="BSV8" s="428"/>
      <c r="BSW8" s="428"/>
      <c r="BSX8" s="428"/>
      <c r="BSY8" s="428"/>
      <c r="BSZ8" s="428"/>
      <c r="BTA8" s="428"/>
      <c r="BTB8" s="428"/>
      <c r="BTC8" s="428"/>
      <c r="BTD8" s="428"/>
      <c r="BTE8" s="428"/>
      <c r="BTF8" s="428"/>
      <c r="BTG8" s="428"/>
      <c r="BTH8" s="428"/>
      <c r="BTI8" s="428"/>
      <c r="BTJ8" s="428"/>
      <c r="BTK8" s="428"/>
      <c r="BTL8" s="428"/>
      <c r="BTM8" s="428"/>
      <c r="BTN8" s="428"/>
      <c r="BTO8" s="428"/>
      <c r="BTP8" s="428"/>
      <c r="BTQ8" s="428"/>
      <c r="BTR8" s="428"/>
      <c r="BTS8" s="428"/>
      <c r="BTT8" s="428"/>
      <c r="BTU8" s="428"/>
      <c r="BTV8" s="428"/>
      <c r="BTW8" s="428"/>
      <c r="BTX8" s="428"/>
      <c r="BTY8" s="428"/>
      <c r="BTZ8" s="428"/>
      <c r="BUA8" s="428"/>
      <c r="BUB8" s="428"/>
      <c r="BUC8" s="428"/>
      <c r="BUD8" s="428"/>
      <c r="BUE8" s="428"/>
      <c r="BUF8" s="428"/>
      <c r="BUG8" s="428"/>
      <c r="BUH8" s="428"/>
      <c r="BUI8" s="428"/>
      <c r="BUJ8" s="428"/>
      <c r="BUK8" s="428"/>
      <c r="BUL8" s="428"/>
      <c r="BUM8" s="428"/>
      <c r="BUN8" s="428"/>
      <c r="BUO8" s="428"/>
      <c r="BUP8" s="428"/>
      <c r="BUQ8" s="428"/>
      <c r="BUR8" s="428"/>
      <c r="BUS8" s="428"/>
      <c r="BUT8" s="428"/>
      <c r="BUU8" s="428"/>
      <c r="BUV8" s="428"/>
      <c r="BUW8" s="428"/>
      <c r="BUX8" s="428"/>
      <c r="BUY8" s="428"/>
      <c r="BUZ8" s="428"/>
      <c r="BVA8" s="428"/>
      <c r="BVB8" s="428"/>
      <c r="BVC8" s="428"/>
      <c r="BVD8" s="428"/>
      <c r="BVE8" s="428"/>
      <c r="BVF8" s="428"/>
      <c r="BVG8" s="428"/>
      <c r="BVH8" s="428"/>
      <c r="BVI8" s="428"/>
      <c r="BVJ8" s="428"/>
      <c r="BVK8" s="428"/>
      <c r="BVL8" s="428"/>
      <c r="BVM8" s="428"/>
      <c r="BVN8" s="428"/>
      <c r="BVO8" s="428"/>
      <c r="BVP8" s="428"/>
      <c r="BVQ8" s="428"/>
      <c r="BVR8" s="428"/>
      <c r="BVS8" s="428"/>
      <c r="BVT8" s="428"/>
      <c r="BVU8" s="428"/>
      <c r="BVV8" s="428"/>
      <c r="BVW8" s="428"/>
      <c r="BVX8" s="428"/>
      <c r="BVY8" s="428"/>
      <c r="BVZ8" s="428"/>
      <c r="BWA8" s="428"/>
      <c r="BWB8" s="428"/>
      <c r="BWC8" s="428"/>
      <c r="BWD8" s="428"/>
      <c r="BWE8" s="428"/>
      <c r="BWF8" s="428"/>
      <c r="BWG8" s="428"/>
      <c r="BWH8" s="428"/>
      <c r="BWI8" s="428"/>
      <c r="BWJ8" s="428"/>
      <c r="BWK8" s="428"/>
      <c r="BWL8" s="428"/>
      <c r="BWM8" s="428"/>
      <c r="BWN8" s="428"/>
      <c r="BWO8" s="428"/>
      <c r="BWP8" s="428"/>
      <c r="BWQ8" s="428"/>
      <c r="BWR8" s="428"/>
      <c r="BWS8" s="428"/>
      <c r="BWT8" s="428"/>
      <c r="BWU8" s="428"/>
      <c r="BWV8" s="428"/>
      <c r="BWW8" s="428"/>
      <c r="BWX8" s="428"/>
      <c r="BWY8" s="428"/>
      <c r="BWZ8" s="428"/>
      <c r="BXA8" s="428"/>
      <c r="BXB8" s="428"/>
      <c r="BXC8" s="428"/>
      <c r="BXD8" s="428"/>
      <c r="BXE8" s="428"/>
      <c r="BXF8" s="428"/>
      <c r="BXG8" s="428"/>
      <c r="BXH8" s="428"/>
      <c r="BXI8" s="428"/>
      <c r="BXJ8" s="428"/>
      <c r="BXK8" s="428"/>
      <c r="BXL8" s="428"/>
      <c r="BXM8" s="428"/>
      <c r="BXN8" s="428"/>
      <c r="BXO8" s="428"/>
      <c r="BXP8" s="428"/>
      <c r="BXQ8" s="428"/>
      <c r="BXR8" s="428"/>
      <c r="BXS8" s="428"/>
      <c r="BXT8" s="428"/>
      <c r="BXU8" s="428"/>
      <c r="BXV8" s="428"/>
      <c r="BXW8" s="428"/>
      <c r="BXX8" s="428"/>
      <c r="BXY8" s="428"/>
      <c r="BXZ8" s="428"/>
      <c r="BYA8" s="428"/>
      <c r="BYB8" s="428"/>
      <c r="BYC8" s="428"/>
      <c r="BYD8" s="428"/>
      <c r="BYE8" s="428"/>
      <c r="BYF8" s="428"/>
      <c r="BYG8" s="428"/>
      <c r="BYH8" s="428"/>
      <c r="BYI8" s="428"/>
      <c r="BYJ8" s="428"/>
      <c r="BYK8" s="428"/>
      <c r="BYL8" s="428"/>
      <c r="BYM8" s="428"/>
      <c r="BYN8" s="428"/>
      <c r="BYO8" s="428"/>
      <c r="BYP8" s="428"/>
      <c r="BYQ8" s="428"/>
      <c r="BYR8" s="428"/>
      <c r="BYS8" s="428"/>
      <c r="BYT8" s="428"/>
      <c r="BYU8" s="428"/>
      <c r="BYV8" s="428"/>
      <c r="BYW8" s="428"/>
      <c r="BYX8" s="428"/>
      <c r="BYY8" s="428"/>
      <c r="BYZ8" s="428"/>
      <c r="BZA8" s="428"/>
      <c r="BZB8" s="428"/>
      <c r="BZC8" s="428"/>
      <c r="BZD8" s="428"/>
      <c r="BZE8" s="428"/>
      <c r="BZF8" s="428"/>
      <c r="BZG8" s="428"/>
      <c r="BZH8" s="428"/>
      <c r="BZI8" s="428"/>
      <c r="BZJ8" s="428"/>
      <c r="BZK8" s="428"/>
      <c r="BZL8" s="428"/>
      <c r="BZM8" s="428"/>
      <c r="BZN8" s="428"/>
      <c r="BZO8" s="428"/>
      <c r="BZP8" s="428"/>
      <c r="BZQ8" s="428"/>
      <c r="BZR8" s="428"/>
      <c r="BZS8" s="428"/>
      <c r="BZT8" s="428"/>
      <c r="BZU8" s="428"/>
      <c r="BZV8" s="428"/>
      <c r="BZW8" s="428"/>
      <c r="BZX8" s="428"/>
      <c r="BZY8" s="428"/>
      <c r="BZZ8" s="428"/>
      <c r="CAA8" s="428"/>
      <c r="CAB8" s="428"/>
      <c r="CAC8" s="428"/>
      <c r="CAD8" s="428"/>
      <c r="CAE8" s="428"/>
      <c r="CAF8" s="428"/>
      <c r="CAG8" s="428"/>
      <c r="CAH8" s="428"/>
      <c r="CAI8" s="428"/>
      <c r="CAJ8" s="428"/>
      <c r="CAK8" s="428"/>
      <c r="CAL8" s="428"/>
      <c r="CAM8" s="428"/>
      <c r="CAN8" s="428"/>
      <c r="CAO8" s="428"/>
      <c r="CAP8" s="428"/>
      <c r="CAQ8" s="428"/>
      <c r="CAR8" s="428"/>
      <c r="CAS8" s="428"/>
      <c r="CAT8" s="428"/>
      <c r="CAU8" s="428"/>
      <c r="CAV8" s="428"/>
      <c r="CAW8" s="428"/>
      <c r="CAX8" s="428"/>
      <c r="CAY8" s="428"/>
      <c r="CAZ8" s="428"/>
      <c r="CBA8" s="428"/>
      <c r="CBB8" s="428"/>
      <c r="CBC8" s="428"/>
      <c r="CBD8" s="428"/>
      <c r="CBE8" s="428"/>
      <c r="CBF8" s="428"/>
      <c r="CBG8" s="428"/>
      <c r="CBH8" s="428"/>
      <c r="CBI8" s="428"/>
      <c r="CBJ8" s="428"/>
      <c r="CBK8" s="428"/>
      <c r="CBL8" s="428"/>
      <c r="CBM8" s="428"/>
      <c r="CBN8" s="428"/>
      <c r="CBO8" s="428"/>
      <c r="CBP8" s="428"/>
      <c r="CBQ8" s="428"/>
      <c r="CBR8" s="428"/>
      <c r="CBS8" s="428"/>
      <c r="CBT8" s="428"/>
      <c r="CBU8" s="428"/>
      <c r="CBV8" s="428"/>
      <c r="CBW8" s="428"/>
      <c r="CBX8" s="428"/>
      <c r="CBY8" s="428"/>
      <c r="CBZ8" s="428"/>
      <c r="CCA8" s="428"/>
      <c r="CCB8" s="428"/>
      <c r="CCC8" s="428"/>
      <c r="CCD8" s="428"/>
      <c r="CCE8" s="428"/>
      <c r="CCF8" s="428"/>
      <c r="CCG8" s="428"/>
      <c r="CCH8" s="428"/>
      <c r="CCI8" s="428"/>
      <c r="CCJ8" s="428"/>
      <c r="CCK8" s="428"/>
      <c r="CCL8" s="428"/>
      <c r="CCM8" s="428"/>
      <c r="CCN8" s="428"/>
      <c r="CCO8" s="428"/>
      <c r="CCP8" s="428"/>
      <c r="CCQ8" s="428"/>
      <c r="CCR8" s="428"/>
      <c r="CCS8" s="428"/>
      <c r="CCT8" s="428"/>
      <c r="CCU8" s="428"/>
      <c r="CCV8" s="428"/>
      <c r="CCW8" s="428"/>
      <c r="CCX8" s="428"/>
      <c r="CCY8" s="428"/>
      <c r="CCZ8" s="428"/>
      <c r="CDA8" s="428"/>
      <c r="CDB8" s="428"/>
      <c r="CDC8" s="428"/>
      <c r="CDD8" s="428"/>
      <c r="CDE8" s="428"/>
      <c r="CDF8" s="428"/>
      <c r="CDG8" s="428"/>
      <c r="CDH8" s="428"/>
      <c r="CDI8" s="428"/>
      <c r="CDJ8" s="428"/>
      <c r="CDK8" s="428"/>
      <c r="CDL8" s="428"/>
      <c r="CDM8" s="428"/>
      <c r="CDN8" s="428"/>
      <c r="CDO8" s="428"/>
      <c r="CDP8" s="428"/>
      <c r="CDQ8" s="428"/>
      <c r="CDR8" s="428"/>
      <c r="CDS8" s="428"/>
      <c r="CDT8" s="428"/>
      <c r="CDU8" s="428"/>
      <c r="CDV8" s="428"/>
      <c r="CDW8" s="428"/>
      <c r="CDX8" s="428"/>
      <c r="CDY8" s="428"/>
      <c r="CDZ8" s="428"/>
      <c r="CEA8" s="428"/>
      <c r="CEB8" s="428"/>
      <c r="CEC8" s="428"/>
      <c r="CED8" s="428"/>
      <c r="CEE8" s="428"/>
      <c r="CEF8" s="428"/>
      <c r="CEG8" s="428"/>
      <c r="CEH8" s="428"/>
      <c r="CEI8" s="428"/>
      <c r="CEJ8" s="428"/>
      <c r="CEK8" s="428"/>
      <c r="CEL8" s="428"/>
      <c r="CEM8" s="428"/>
      <c r="CEN8" s="428"/>
      <c r="CEO8" s="428"/>
      <c r="CEP8" s="428"/>
      <c r="CEQ8" s="428"/>
      <c r="CER8" s="428"/>
      <c r="CES8" s="428"/>
      <c r="CET8" s="428"/>
      <c r="CEU8" s="428"/>
      <c r="CEV8" s="428"/>
      <c r="CEW8" s="428"/>
      <c r="CEX8" s="428"/>
      <c r="CEY8" s="428"/>
      <c r="CEZ8" s="428"/>
      <c r="CFA8" s="428"/>
      <c r="CFB8" s="428"/>
      <c r="CFC8" s="428"/>
      <c r="CFD8" s="428"/>
      <c r="CFE8" s="428"/>
      <c r="CFF8" s="428"/>
      <c r="CFG8" s="428"/>
      <c r="CFH8" s="428"/>
      <c r="CFI8" s="428"/>
      <c r="CFJ8" s="428"/>
      <c r="CFK8" s="428"/>
      <c r="CFL8" s="428"/>
      <c r="CFM8" s="428"/>
      <c r="CFN8" s="428"/>
      <c r="CFO8" s="428"/>
      <c r="CFP8" s="428"/>
      <c r="CFQ8" s="428"/>
      <c r="CFR8" s="428"/>
      <c r="CFS8" s="428"/>
      <c r="CFT8" s="428"/>
      <c r="CFU8" s="428"/>
      <c r="CFV8" s="428"/>
      <c r="CFW8" s="428"/>
      <c r="CFX8" s="428"/>
      <c r="CFY8" s="428"/>
      <c r="CFZ8" s="428"/>
      <c r="CGA8" s="428"/>
      <c r="CGB8" s="428"/>
      <c r="CGC8" s="428"/>
      <c r="CGD8" s="428"/>
      <c r="CGE8" s="428"/>
      <c r="CGF8" s="428"/>
      <c r="CGG8" s="428"/>
      <c r="CGH8" s="428"/>
      <c r="CGI8" s="428"/>
      <c r="CGJ8" s="428"/>
      <c r="CGK8" s="428"/>
      <c r="CGL8" s="428"/>
      <c r="CGM8" s="428"/>
      <c r="CGN8" s="428"/>
      <c r="CGO8" s="428"/>
      <c r="CGP8" s="428"/>
      <c r="CGQ8" s="428"/>
      <c r="CGR8" s="428"/>
      <c r="CGS8" s="428"/>
      <c r="CGT8" s="428"/>
      <c r="CGU8" s="428"/>
      <c r="CGV8" s="428"/>
      <c r="CGW8" s="428"/>
      <c r="CGX8" s="428"/>
      <c r="CGY8" s="428"/>
      <c r="CGZ8" s="428"/>
      <c r="CHA8" s="428"/>
      <c r="CHB8" s="428"/>
      <c r="CHC8" s="428"/>
      <c r="CHD8" s="428"/>
      <c r="CHE8" s="428"/>
      <c r="CHF8" s="428"/>
      <c r="CHG8" s="428"/>
      <c r="CHH8" s="428"/>
      <c r="CHI8" s="428"/>
      <c r="CHJ8" s="428"/>
      <c r="CHK8" s="428"/>
      <c r="CHL8" s="428"/>
      <c r="CHM8" s="428"/>
      <c r="CHN8" s="428"/>
      <c r="CHO8" s="428"/>
      <c r="CHP8" s="428"/>
      <c r="CHQ8" s="428"/>
      <c r="CHR8" s="428"/>
      <c r="CHS8" s="428"/>
      <c r="CHT8" s="428"/>
      <c r="CHU8" s="428"/>
      <c r="CHV8" s="428"/>
      <c r="CHW8" s="428"/>
      <c r="CHX8" s="428"/>
      <c r="CHY8" s="428"/>
      <c r="CHZ8" s="428"/>
      <c r="CIA8" s="428"/>
      <c r="CIB8" s="428"/>
      <c r="CIC8" s="428"/>
      <c r="CID8" s="428"/>
      <c r="CIE8" s="428"/>
      <c r="CIF8" s="428"/>
      <c r="CIG8" s="428"/>
      <c r="CIH8" s="428"/>
      <c r="CII8" s="428"/>
      <c r="CIJ8" s="428"/>
      <c r="CIK8" s="428"/>
      <c r="CIL8" s="428"/>
      <c r="CIM8" s="428"/>
      <c r="CIN8" s="428"/>
      <c r="CIO8" s="428"/>
      <c r="CIP8" s="428"/>
      <c r="CIQ8" s="428"/>
      <c r="CIR8" s="428"/>
      <c r="CIS8" s="428"/>
      <c r="CIT8" s="428"/>
      <c r="CIU8" s="428"/>
      <c r="CIV8" s="428"/>
      <c r="CIW8" s="428"/>
      <c r="CIX8" s="428"/>
      <c r="CIY8" s="428"/>
      <c r="CIZ8" s="428"/>
      <c r="CJA8" s="428"/>
      <c r="CJB8" s="428"/>
      <c r="CJC8" s="428"/>
      <c r="CJD8" s="428"/>
      <c r="CJE8" s="428"/>
      <c r="CJF8" s="428"/>
      <c r="CJG8" s="428"/>
      <c r="CJH8" s="428"/>
      <c r="CJI8" s="428"/>
      <c r="CJJ8" s="428"/>
      <c r="CJK8" s="428"/>
      <c r="CJL8" s="428"/>
      <c r="CJM8" s="428"/>
      <c r="CJN8" s="428"/>
      <c r="CJO8" s="428"/>
      <c r="CJP8" s="428"/>
      <c r="CJQ8" s="428"/>
      <c r="CJR8" s="428"/>
      <c r="CJS8" s="428"/>
      <c r="CJT8" s="428"/>
      <c r="CJU8" s="428"/>
      <c r="CJV8" s="428"/>
      <c r="CJW8" s="428"/>
      <c r="CJX8" s="428"/>
      <c r="CJY8" s="428"/>
      <c r="CJZ8" s="428"/>
      <c r="CKA8" s="428"/>
      <c r="CKB8" s="428"/>
      <c r="CKC8" s="428"/>
      <c r="CKD8" s="428"/>
      <c r="CKE8" s="428"/>
      <c r="CKF8" s="428"/>
      <c r="CKG8" s="428"/>
      <c r="CKH8" s="428"/>
      <c r="CKI8" s="428"/>
      <c r="CKJ8" s="428"/>
      <c r="CKK8" s="428"/>
      <c r="CKL8" s="428"/>
      <c r="CKM8" s="428"/>
      <c r="CKN8" s="428"/>
      <c r="CKO8" s="428"/>
      <c r="CKP8" s="428"/>
      <c r="CKQ8" s="428"/>
      <c r="CKR8" s="428"/>
      <c r="CKS8" s="428"/>
      <c r="CKT8" s="428"/>
      <c r="CKU8" s="428"/>
      <c r="CKV8" s="428"/>
      <c r="CKW8" s="428"/>
      <c r="CKX8" s="428"/>
      <c r="CKY8" s="428"/>
      <c r="CKZ8" s="428"/>
      <c r="CLA8" s="428"/>
      <c r="CLB8" s="428"/>
      <c r="CLC8" s="428"/>
      <c r="CLD8" s="428"/>
      <c r="CLE8" s="428"/>
      <c r="CLF8" s="428"/>
      <c r="CLG8" s="428"/>
      <c r="CLH8" s="428"/>
      <c r="CLI8" s="428"/>
      <c r="CLJ8" s="428"/>
      <c r="CLK8" s="428"/>
      <c r="CLL8" s="428"/>
      <c r="CLM8" s="428"/>
      <c r="CLN8" s="428"/>
      <c r="CLO8" s="428"/>
      <c r="CLP8" s="428"/>
      <c r="CLQ8" s="428"/>
      <c r="CLR8" s="428"/>
      <c r="CLS8" s="428"/>
      <c r="CLT8" s="428"/>
      <c r="CLU8" s="428"/>
      <c r="CLV8" s="428"/>
      <c r="CLW8" s="428"/>
      <c r="CLX8" s="428"/>
      <c r="CLY8" s="428"/>
      <c r="CLZ8" s="428"/>
      <c r="CMA8" s="428"/>
      <c r="CMB8" s="428"/>
      <c r="CMC8" s="428"/>
      <c r="CMD8" s="428"/>
      <c r="CME8" s="428"/>
      <c r="CMF8" s="428"/>
      <c r="CMG8" s="428"/>
      <c r="CMH8" s="428"/>
      <c r="CMI8" s="428"/>
      <c r="CMJ8" s="428"/>
      <c r="CMK8" s="428"/>
      <c r="CML8" s="428"/>
      <c r="CMM8" s="428"/>
      <c r="CMN8" s="428"/>
      <c r="CMO8" s="428"/>
      <c r="CMP8" s="428"/>
      <c r="CMQ8" s="428"/>
      <c r="CMR8" s="428"/>
      <c r="CMS8" s="428"/>
      <c r="CMT8" s="428"/>
      <c r="CMU8" s="428"/>
      <c r="CMV8" s="428"/>
      <c r="CMW8" s="428"/>
      <c r="CMX8" s="428"/>
      <c r="CMY8" s="428"/>
      <c r="CMZ8" s="428"/>
      <c r="CNA8" s="428"/>
      <c r="CNB8" s="428"/>
      <c r="CNC8" s="428"/>
      <c r="CND8" s="428"/>
      <c r="CNE8" s="428"/>
      <c r="CNF8" s="428"/>
      <c r="CNG8" s="428"/>
      <c r="CNH8" s="428"/>
      <c r="CNI8" s="428"/>
      <c r="CNJ8" s="428"/>
      <c r="CNK8" s="428"/>
      <c r="CNL8" s="428"/>
      <c r="CNM8" s="428"/>
      <c r="CNN8" s="428"/>
      <c r="CNO8" s="428"/>
      <c r="CNP8" s="428"/>
      <c r="CNQ8" s="428"/>
      <c r="CNR8" s="428"/>
      <c r="CNS8" s="428"/>
      <c r="CNT8" s="428"/>
      <c r="CNU8" s="428"/>
      <c r="CNV8" s="428"/>
      <c r="CNW8" s="428"/>
      <c r="CNX8" s="428"/>
      <c r="CNY8" s="428"/>
      <c r="CNZ8" s="428"/>
      <c r="COA8" s="428"/>
      <c r="COB8" s="428"/>
      <c r="COC8" s="428"/>
      <c r="COD8" s="428"/>
      <c r="COE8" s="428"/>
      <c r="COF8" s="428"/>
      <c r="COG8" s="428"/>
      <c r="COH8" s="428"/>
      <c r="COI8" s="428"/>
      <c r="COJ8" s="428"/>
      <c r="COK8" s="428"/>
      <c r="COL8" s="428"/>
      <c r="COM8" s="428"/>
      <c r="CON8" s="428"/>
      <c r="COO8" s="428"/>
      <c r="COP8" s="428"/>
      <c r="COQ8" s="428"/>
      <c r="COR8" s="428"/>
      <c r="COS8" s="428"/>
      <c r="COT8" s="428"/>
      <c r="COU8" s="428"/>
      <c r="COV8" s="428"/>
      <c r="COW8" s="428"/>
      <c r="COX8" s="428"/>
      <c r="COY8" s="428"/>
      <c r="COZ8" s="428"/>
      <c r="CPA8" s="428"/>
      <c r="CPB8" s="428"/>
      <c r="CPC8" s="428"/>
      <c r="CPD8" s="428"/>
      <c r="CPE8" s="428"/>
      <c r="CPF8" s="428"/>
      <c r="CPG8" s="428"/>
      <c r="CPH8" s="428"/>
      <c r="CPI8" s="428"/>
      <c r="CPJ8" s="428"/>
      <c r="CPK8" s="428"/>
      <c r="CPL8" s="428"/>
      <c r="CPM8" s="428"/>
      <c r="CPN8" s="428"/>
      <c r="CPO8" s="428"/>
      <c r="CPP8" s="428"/>
      <c r="CPQ8" s="428"/>
      <c r="CPR8" s="428"/>
      <c r="CPS8" s="428"/>
      <c r="CPT8" s="428"/>
      <c r="CPU8" s="428"/>
      <c r="CPV8" s="428"/>
      <c r="CPW8" s="428"/>
      <c r="CPX8" s="428"/>
      <c r="CPY8" s="428"/>
      <c r="CPZ8" s="428"/>
      <c r="CQA8" s="428"/>
      <c r="CQB8" s="428"/>
      <c r="CQC8" s="428"/>
      <c r="CQD8" s="428"/>
      <c r="CQE8" s="428"/>
      <c r="CQF8" s="428"/>
      <c r="CQG8" s="428"/>
      <c r="CQH8" s="428"/>
      <c r="CQI8" s="428"/>
      <c r="CQJ8" s="428"/>
      <c r="CQK8" s="428"/>
      <c r="CQL8" s="428"/>
      <c r="CQM8" s="428"/>
      <c r="CQN8" s="428"/>
      <c r="CQO8" s="428"/>
      <c r="CQP8" s="428"/>
      <c r="CQQ8" s="428"/>
      <c r="CQR8" s="428"/>
      <c r="CQS8" s="428"/>
      <c r="CQT8" s="428"/>
      <c r="CQU8" s="428"/>
      <c r="CQV8" s="428"/>
      <c r="CQW8" s="428"/>
      <c r="CQX8" s="428"/>
      <c r="CQY8" s="428"/>
      <c r="CQZ8" s="428"/>
      <c r="CRA8" s="428"/>
      <c r="CRB8" s="428"/>
      <c r="CRC8" s="428"/>
      <c r="CRD8" s="428"/>
      <c r="CRE8" s="428"/>
      <c r="CRF8" s="428"/>
      <c r="CRG8" s="428"/>
      <c r="CRH8" s="428"/>
      <c r="CRI8" s="428"/>
      <c r="CRJ8" s="428"/>
      <c r="CRK8" s="428"/>
      <c r="CRL8" s="428"/>
      <c r="CRM8" s="428"/>
      <c r="CRN8" s="428"/>
      <c r="CRO8" s="428"/>
      <c r="CRP8" s="428"/>
      <c r="CRQ8" s="428"/>
      <c r="CRR8" s="428"/>
      <c r="CRS8" s="428"/>
      <c r="CRT8" s="428"/>
      <c r="CRU8" s="428"/>
      <c r="CRV8" s="428"/>
      <c r="CRW8" s="428"/>
      <c r="CRX8" s="428"/>
      <c r="CRY8" s="428"/>
      <c r="CRZ8" s="428"/>
      <c r="CSA8" s="428"/>
      <c r="CSB8" s="428"/>
      <c r="CSC8" s="428"/>
      <c r="CSD8" s="428"/>
      <c r="CSE8" s="428"/>
      <c r="CSF8" s="428"/>
      <c r="CSG8" s="428"/>
      <c r="CSH8" s="428"/>
      <c r="CSI8" s="428"/>
      <c r="CSJ8" s="428"/>
      <c r="CSK8" s="428"/>
      <c r="CSL8" s="428"/>
      <c r="CSM8" s="428"/>
      <c r="CSN8" s="428"/>
      <c r="CSO8" s="428"/>
      <c r="CSP8" s="428"/>
      <c r="CSQ8" s="428"/>
      <c r="CSR8" s="428"/>
      <c r="CSS8" s="428"/>
      <c r="CST8" s="428"/>
      <c r="CSU8" s="428"/>
      <c r="CSV8" s="428"/>
      <c r="CSW8" s="428"/>
      <c r="CSX8" s="428"/>
      <c r="CSY8" s="428"/>
      <c r="CSZ8" s="428"/>
      <c r="CTA8" s="428"/>
      <c r="CTB8" s="428"/>
      <c r="CTC8" s="428"/>
      <c r="CTD8" s="428"/>
      <c r="CTE8" s="428"/>
      <c r="CTF8" s="428"/>
      <c r="CTG8" s="428"/>
      <c r="CTH8" s="428"/>
      <c r="CTI8" s="428"/>
      <c r="CTJ8" s="428"/>
      <c r="CTK8" s="428"/>
      <c r="CTL8" s="428"/>
      <c r="CTM8" s="428"/>
      <c r="CTN8" s="428"/>
      <c r="CTO8" s="428"/>
      <c r="CTP8" s="428"/>
      <c r="CTQ8" s="428"/>
      <c r="CTR8" s="428"/>
      <c r="CTS8" s="428"/>
      <c r="CTT8" s="428"/>
      <c r="CTU8" s="428"/>
      <c r="CTV8" s="428"/>
      <c r="CTW8" s="428"/>
      <c r="CTX8" s="428"/>
      <c r="CTY8" s="428"/>
      <c r="CTZ8" s="428"/>
      <c r="CUA8" s="428"/>
      <c r="CUB8" s="428"/>
      <c r="CUC8" s="428"/>
      <c r="CUD8" s="428"/>
      <c r="CUE8" s="428"/>
      <c r="CUF8" s="428"/>
      <c r="CUG8" s="428"/>
      <c r="CUH8" s="428"/>
      <c r="CUI8" s="428"/>
      <c r="CUJ8" s="428"/>
      <c r="CUK8" s="428"/>
      <c r="CUL8" s="428"/>
      <c r="CUM8" s="428"/>
      <c r="CUN8" s="428"/>
      <c r="CUO8" s="428"/>
      <c r="CUP8" s="428"/>
      <c r="CUQ8" s="428"/>
      <c r="CUR8" s="428"/>
      <c r="CUS8" s="428"/>
      <c r="CUT8" s="428"/>
      <c r="CUU8" s="428"/>
      <c r="CUV8" s="428"/>
      <c r="CUW8" s="428"/>
      <c r="CUX8" s="428"/>
      <c r="CUY8" s="428"/>
      <c r="CUZ8" s="428"/>
      <c r="CVA8" s="428"/>
      <c r="CVB8" s="428"/>
      <c r="CVC8" s="428"/>
      <c r="CVD8" s="428"/>
      <c r="CVE8" s="428"/>
      <c r="CVF8" s="428"/>
      <c r="CVG8" s="428"/>
      <c r="CVH8" s="428"/>
      <c r="CVI8" s="428"/>
      <c r="CVJ8" s="428"/>
      <c r="CVK8" s="428"/>
      <c r="CVL8" s="428"/>
      <c r="CVM8" s="428"/>
      <c r="CVN8" s="428"/>
      <c r="CVO8" s="428"/>
      <c r="CVP8" s="428"/>
      <c r="CVQ8" s="428"/>
      <c r="CVR8" s="428"/>
      <c r="CVS8" s="428"/>
      <c r="CVT8" s="428"/>
      <c r="CVU8" s="428"/>
      <c r="CVV8" s="428"/>
      <c r="CVW8" s="428"/>
      <c r="CVX8" s="428"/>
      <c r="CVY8" s="428"/>
      <c r="CVZ8" s="428"/>
      <c r="CWA8" s="428"/>
      <c r="CWB8" s="428"/>
      <c r="CWC8" s="428"/>
      <c r="CWD8" s="428"/>
      <c r="CWE8" s="428"/>
      <c r="CWF8" s="428"/>
      <c r="CWG8" s="428"/>
      <c r="CWH8" s="428"/>
      <c r="CWI8" s="428"/>
      <c r="CWJ8" s="428"/>
      <c r="CWK8" s="428"/>
      <c r="CWL8" s="428"/>
      <c r="CWM8" s="428"/>
      <c r="CWN8" s="428"/>
      <c r="CWO8" s="428"/>
      <c r="CWP8" s="428"/>
      <c r="CWQ8" s="428"/>
      <c r="CWR8" s="428"/>
      <c r="CWS8" s="428"/>
      <c r="CWT8" s="428"/>
      <c r="CWU8" s="428"/>
      <c r="CWV8" s="428"/>
      <c r="CWW8" s="428"/>
      <c r="CWX8" s="428"/>
      <c r="CWY8" s="428"/>
      <c r="CWZ8" s="428"/>
      <c r="CXA8" s="428"/>
      <c r="CXB8" s="428"/>
      <c r="CXC8" s="428"/>
      <c r="CXD8" s="428"/>
      <c r="CXE8" s="428"/>
      <c r="CXF8" s="428"/>
      <c r="CXG8" s="428"/>
      <c r="CXH8" s="428"/>
      <c r="CXI8" s="428"/>
      <c r="CXJ8" s="428"/>
      <c r="CXK8" s="428"/>
      <c r="CXL8" s="428"/>
      <c r="CXM8" s="428"/>
      <c r="CXN8" s="428"/>
      <c r="CXO8" s="428"/>
      <c r="CXP8" s="428"/>
      <c r="CXQ8" s="428"/>
      <c r="CXR8" s="428"/>
      <c r="CXS8" s="428"/>
      <c r="CXT8" s="428"/>
      <c r="CXU8" s="428"/>
      <c r="CXV8" s="428"/>
      <c r="CXW8" s="428"/>
      <c r="CXX8" s="428"/>
      <c r="CXY8" s="428"/>
      <c r="CXZ8" s="428"/>
      <c r="CYA8" s="428"/>
      <c r="CYB8" s="428"/>
      <c r="CYC8" s="428"/>
      <c r="CYD8" s="428"/>
      <c r="CYE8" s="428"/>
      <c r="CYF8" s="428"/>
      <c r="CYG8" s="428"/>
      <c r="CYH8" s="428"/>
      <c r="CYI8" s="428"/>
      <c r="CYJ8" s="428"/>
      <c r="CYK8" s="428"/>
      <c r="CYL8" s="428"/>
      <c r="CYM8" s="428"/>
      <c r="CYN8" s="428"/>
      <c r="CYO8" s="428"/>
      <c r="CYP8" s="428"/>
      <c r="CYQ8" s="428"/>
      <c r="CYR8" s="428"/>
      <c r="CYS8" s="428"/>
      <c r="CYT8" s="428"/>
      <c r="CYU8" s="428"/>
      <c r="CYV8" s="428"/>
      <c r="CYW8" s="428"/>
      <c r="CYX8" s="428"/>
      <c r="CYY8" s="428"/>
      <c r="CYZ8" s="428"/>
      <c r="CZA8" s="428"/>
      <c r="CZB8" s="428"/>
      <c r="CZC8" s="428"/>
      <c r="CZD8" s="428"/>
      <c r="CZE8" s="428"/>
      <c r="CZF8" s="428"/>
      <c r="CZG8" s="428"/>
      <c r="CZH8" s="428"/>
      <c r="CZI8" s="428"/>
      <c r="CZJ8" s="428"/>
      <c r="CZK8" s="428"/>
      <c r="CZL8" s="428"/>
      <c r="CZM8" s="428"/>
      <c r="CZN8" s="428"/>
      <c r="CZO8" s="428"/>
      <c r="CZP8" s="428"/>
      <c r="CZQ8" s="428"/>
      <c r="CZR8" s="428"/>
      <c r="CZS8" s="428"/>
      <c r="CZT8" s="428"/>
      <c r="CZU8" s="428"/>
      <c r="CZV8" s="428"/>
      <c r="CZW8" s="428"/>
      <c r="CZX8" s="428"/>
      <c r="CZY8" s="428"/>
      <c r="CZZ8" s="428"/>
      <c r="DAA8" s="428"/>
      <c r="DAB8" s="428"/>
      <c r="DAC8" s="428"/>
      <c r="DAD8" s="428"/>
      <c r="DAE8" s="428"/>
      <c r="DAF8" s="428"/>
      <c r="DAG8" s="428"/>
      <c r="DAH8" s="428"/>
      <c r="DAI8" s="428"/>
      <c r="DAJ8" s="428"/>
      <c r="DAK8" s="428"/>
      <c r="DAL8" s="428"/>
      <c r="DAM8" s="428"/>
      <c r="DAN8" s="428"/>
      <c r="DAO8" s="428"/>
      <c r="DAP8" s="428"/>
      <c r="DAQ8" s="428"/>
      <c r="DAR8" s="428"/>
      <c r="DAS8" s="428"/>
      <c r="DAT8" s="428"/>
      <c r="DAU8" s="428"/>
      <c r="DAV8" s="428"/>
      <c r="DAW8" s="428"/>
      <c r="DAX8" s="428"/>
      <c r="DAY8" s="428"/>
      <c r="DAZ8" s="428"/>
      <c r="DBA8" s="428"/>
      <c r="DBB8" s="428"/>
      <c r="DBC8" s="428"/>
      <c r="DBD8" s="428"/>
      <c r="DBE8" s="428"/>
      <c r="DBF8" s="428"/>
      <c r="DBG8" s="428"/>
      <c r="DBH8" s="428"/>
      <c r="DBI8" s="428"/>
      <c r="DBJ8" s="428"/>
      <c r="DBK8" s="428"/>
      <c r="DBL8" s="428"/>
      <c r="DBM8" s="428"/>
      <c r="DBN8" s="428"/>
      <c r="DBO8" s="428"/>
      <c r="DBP8" s="428"/>
      <c r="DBQ8" s="428"/>
      <c r="DBR8" s="428"/>
      <c r="DBS8" s="428"/>
      <c r="DBT8" s="428"/>
      <c r="DBU8" s="428"/>
      <c r="DBV8" s="428"/>
      <c r="DBW8" s="428"/>
      <c r="DBX8" s="428"/>
      <c r="DBY8" s="428"/>
      <c r="DBZ8" s="428"/>
      <c r="DCA8" s="428"/>
      <c r="DCB8" s="428"/>
      <c r="DCC8" s="428"/>
      <c r="DCD8" s="428"/>
      <c r="DCE8" s="428"/>
      <c r="DCF8" s="428"/>
      <c r="DCG8" s="428"/>
      <c r="DCH8" s="428"/>
      <c r="DCI8" s="428"/>
      <c r="DCJ8" s="428"/>
      <c r="DCK8" s="428"/>
      <c r="DCL8" s="428"/>
      <c r="DCM8" s="428"/>
      <c r="DCN8" s="428"/>
      <c r="DCO8" s="428"/>
      <c r="DCP8" s="428"/>
      <c r="DCQ8" s="428"/>
      <c r="DCR8" s="428"/>
      <c r="DCS8" s="428"/>
      <c r="DCT8" s="428"/>
      <c r="DCU8" s="428"/>
      <c r="DCV8" s="428"/>
      <c r="DCW8" s="428"/>
      <c r="DCX8" s="428"/>
      <c r="DCY8" s="428"/>
      <c r="DCZ8" s="428"/>
      <c r="DDA8" s="428"/>
      <c r="DDB8" s="428"/>
      <c r="DDC8" s="428"/>
      <c r="DDD8" s="428"/>
      <c r="DDE8" s="428"/>
      <c r="DDF8" s="428"/>
      <c r="DDG8" s="428"/>
      <c r="DDH8" s="428"/>
      <c r="DDI8" s="428"/>
      <c r="DDJ8" s="428"/>
      <c r="DDK8" s="428"/>
      <c r="DDL8" s="428"/>
      <c r="DDM8" s="428"/>
      <c r="DDN8" s="428"/>
      <c r="DDO8" s="428"/>
      <c r="DDP8" s="428"/>
      <c r="DDQ8" s="428"/>
      <c r="DDR8" s="428"/>
      <c r="DDS8" s="428"/>
      <c r="DDT8" s="428"/>
      <c r="DDU8" s="428"/>
      <c r="DDV8" s="428"/>
      <c r="DDW8" s="428"/>
      <c r="DDX8" s="428"/>
      <c r="DDY8" s="428"/>
      <c r="DDZ8" s="428"/>
      <c r="DEA8" s="428"/>
      <c r="DEB8" s="428"/>
      <c r="DEC8" s="428"/>
      <c r="DED8" s="428"/>
      <c r="DEE8" s="428"/>
      <c r="DEF8" s="428"/>
      <c r="DEG8" s="428"/>
      <c r="DEH8" s="428"/>
      <c r="DEI8" s="428"/>
      <c r="DEJ8" s="428"/>
      <c r="DEK8" s="428"/>
      <c r="DEL8" s="428"/>
      <c r="DEM8" s="428"/>
      <c r="DEN8" s="428"/>
      <c r="DEO8" s="428"/>
      <c r="DEP8" s="428"/>
      <c r="DEQ8" s="428"/>
      <c r="DER8" s="428"/>
      <c r="DES8" s="428"/>
      <c r="DET8" s="428"/>
      <c r="DEU8" s="428"/>
      <c r="DEV8" s="428"/>
      <c r="DEW8" s="428"/>
      <c r="DEX8" s="428"/>
      <c r="DEY8" s="428"/>
      <c r="DEZ8" s="428"/>
      <c r="DFA8" s="428"/>
      <c r="DFB8" s="428"/>
      <c r="DFC8" s="428"/>
      <c r="DFD8" s="428"/>
      <c r="DFE8" s="428"/>
      <c r="DFF8" s="428"/>
      <c r="DFG8" s="428"/>
      <c r="DFH8" s="428"/>
      <c r="DFI8" s="428"/>
      <c r="DFJ8" s="428"/>
      <c r="DFK8" s="428"/>
      <c r="DFL8" s="428"/>
      <c r="DFM8" s="428"/>
      <c r="DFN8" s="428"/>
      <c r="DFO8" s="428"/>
      <c r="DFP8" s="428"/>
      <c r="DFQ8" s="428"/>
      <c r="DFR8" s="428"/>
      <c r="DFS8" s="428"/>
      <c r="DFT8" s="428"/>
      <c r="DFU8" s="428"/>
      <c r="DFV8" s="428"/>
      <c r="DFW8" s="428"/>
      <c r="DFX8" s="428"/>
      <c r="DFY8" s="428"/>
      <c r="DFZ8" s="428"/>
      <c r="DGA8" s="428"/>
      <c r="DGB8" s="428"/>
      <c r="DGC8" s="428"/>
      <c r="DGD8" s="428"/>
      <c r="DGE8" s="428"/>
      <c r="DGF8" s="428"/>
      <c r="DGG8" s="428"/>
      <c r="DGH8" s="428"/>
      <c r="DGI8" s="428"/>
      <c r="DGJ8" s="428"/>
      <c r="DGK8" s="428"/>
      <c r="DGL8" s="428"/>
      <c r="DGM8" s="428"/>
      <c r="DGN8" s="428"/>
      <c r="DGO8" s="428"/>
      <c r="DGP8" s="428"/>
      <c r="DGQ8" s="428"/>
      <c r="DGR8" s="428"/>
      <c r="DGS8" s="428"/>
      <c r="DGT8" s="428"/>
      <c r="DGU8" s="428"/>
      <c r="DGV8" s="428"/>
      <c r="DGW8" s="428"/>
      <c r="DGX8" s="428"/>
      <c r="DGY8" s="428"/>
      <c r="DGZ8" s="428"/>
      <c r="DHA8" s="428"/>
      <c r="DHB8" s="428"/>
      <c r="DHC8" s="428"/>
      <c r="DHD8" s="428"/>
      <c r="DHE8" s="428"/>
      <c r="DHF8" s="428"/>
      <c r="DHG8" s="428"/>
      <c r="DHH8" s="428"/>
      <c r="DHI8" s="428"/>
      <c r="DHJ8" s="428"/>
      <c r="DHK8" s="428"/>
      <c r="DHL8" s="428"/>
      <c r="DHM8" s="428"/>
      <c r="DHN8" s="428"/>
      <c r="DHO8" s="428"/>
      <c r="DHP8" s="428"/>
      <c r="DHQ8" s="428"/>
      <c r="DHR8" s="428"/>
      <c r="DHS8" s="428"/>
      <c r="DHT8" s="428"/>
      <c r="DHU8" s="428"/>
      <c r="DHV8" s="428"/>
      <c r="DHW8" s="428"/>
      <c r="DHX8" s="428"/>
      <c r="DHY8" s="428"/>
      <c r="DHZ8" s="428"/>
      <c r="DIA8" s="428"/>
      <c r="DIB8" s="428"/>
      <c r="DIC8" s="428"/>
      <c r="DID8" s="428"/>
      <c r="DIE8" s="428"/>
      <c r="DIF8" s="428"/>
      <c r="DIG8" s="428"/>
      <c r="DIH8" s="428"/>
      <c r="DII8" s="428"/>
      <c r="DIJ8" s="428"/>
      <c r="DIK8" s="428"/>
      <c r="DIL8" s="428"/>
      <c r="DIM8" s="428"/>
      <c r="DIN8" s="428"/>
      <c r="DIO8" s="428"/>
      <c r="DIP8" s="428"/>
      <c r="DIQ8" s="428"/>
      <c r="DIR8" s="428"/>
      <c r="DIS8" s="428"/>
      <c r="DIT8" s="428"/>
      <c r="DIU8" s="428"/>
      <c r="DIV8" s="428"/>
      <c r="DIW8" s="428"/>
      <c r="DIX8" s="428"/>
      <c r="DIY8" s="428"/>
      <c r="DIZ8" s="428"/>
      <c r="DJA8" s="428"/>
      <c r="DJB8" s="428"/>
      <c r="DJC8" s="428"/>
      <c r="DJD8" s="428"/>
      <c r="DJE8" s="428"/>
      <c r="DJF8" s="428"/>
      <c r="DJG8" s="428"/>
      <c r="DJH8" s="428"/>
      <c r="DJI8" s="428"/>
      <c r="DJJ8" s="428"/>
      <c r="DJK8" s="428"/>
      <c r="DJL8" s="428"/>
      <c r="DJM8" s="428"/>
      <c r="DJN8" s="428"/>
      <c r="DJO8" s="428"/>
      <c r="DJP8" s="428"/>
      <c r="DJQ8" s="428"/>
      <c r="DJR8" s="428"/>
      <c r="DJS8" s="428"/>
      <c r="DJT8" s="428"/>
      <c r="DJU8" s="428"/>
      <c r="DJV8" s="428"/>
      <c r="DJW8" s="428"/>
      <c r="DJX8" s="428"/>
      <c r="DJY8" s="428"/>
      <c r="DJZ8" s="428"/>
      <c r="DKA8" s="428"/>
      <c r="DKB8" s="428"/>
      <c r="DKC8" s="428"/>
      <c r="DKD8" s="428"/>
      <c r="DKE8" s="428"/>
      <c r="DKF8" s="428"/>
      <c r="DKG8" s="428"/>
      <c r="DKH8" s="428"/>
      <c r="DKI8" s="428"/>
      <c r="DKJ8" s="428"/>
      <c r="DKK8" s="428"/>
      <c r="DKL8" s="428"/>
      <c r="DKM8" s="428"/>
      <c r="DKN8" s="428"/>
      <c r="DKO8" s="428"/>
      <c r="DKP8" s="428"/>
      <c r="DKQ8" s="428"/>
      <c r="DKR8" s="428"/>
      <c r="DKS8" s="428"/>
      <c r="DKT8" s="428"/>
      <c r="DKU8" s="428"/>
      <c r="DKV8" s="428"/>
      <c r="DKW8" s="428"/>
      <c r="DKX8" s="428"/>
      <c r="DKY8" s="428"/>
      <c r="DKZ8" s="428"/>
      <c r="DLA8" s="428"/>
      <c r="DLB8" s="428"/>
      <c r="DLC8" s="428"/>
      <c r="DLD8" s="428"/>
      <c r="DLE8" s="428"/>
      <c r="DLF8" s="428"/>
      <c r="DLG8" s="428"/>
      <c r="DLH8" s="428"/>
      <c r="DLI8" s="428"/>
      <c r="DLJ8" s="428"/>
      <c r="DLK8" s="428"/>
      <c r="DLL8" s="428"/>
      <c r="DLM8" s="428"/>
      <c r="DLN8" s="428"/>
      <c r="DLO8" s="428"/>
      <c r="DLP8" s="428"/>
      <c r="DLQ8" s="428"/>
      <c r="DLR8" s="428"/>
      <c r="DLS8" s="428"/>
      <c r="DLT8" s="428"/>
      <c r="DLU8" s="428"/>
      <c r="DLV8" s="428"/>
      <c r="DLW8" s="428"/>
      <c r="DLX8" s="428"/>
      <c r="DLY8" s="428"/>
      <c r="DLZ8" s="428"/>
      <c r="DMA8" s="428"/>
      <c r="DMB8" s="428"/>
      <c r="DMC8" s="428"/>
      <c r="DMD8" s="428"/>
      <c r="DME8" s="428"/>
      <c r="DMF8" s="428"/>
      <c r="DMG8" s="428"/>
      <c r="DMH8" s="428"/>
      <c r="DMI8" s="428"/>
      <c r="DMJ8" s="428"/>
      <c r="DMK8" s="428"/>
      <c r="DML8" s="428"/>
      <c r="DMM8" s="428"/>
      <c r="DMN8" s="428"/>
      <c r="DMO8" s="428"/>
      <c r="DMP8" s="428"/>
      <c r="DMQ8" s="428"/>
      <c r="DMR8" s="428"/>
      <c r="DMS8" s="428"/>
      <c r="DMT8" s="428"/>
      <c r="DMU8" s="428"/>
      <c r="DMV8" s="428"/>
      <c r="DMW8" s="428"/>
      <c r="DMX8" s="428"/>
      <c r="DMY8" s="428"/>
      <c r="DMZ8" s="428"/>
      <c r="DNA8" s="428"/>
      <c r="DNB8" s="428"/>
      <c r="DNC8" s="428"/>
      <c r="DND8" s="428"/>
      <c r="DNE8" s="428"/>
      <c r="DNF8" s="428"/>
      <c r="DNG8" s="428"/>
      <c r="DNH8" s="428"/>
      <c r="DNI8" s="428"/>
      <c r="DNJ8" s="428"/>
      <c r="DNK8" s="428"/>
      <c r="DNL8" s="428"/>
      <c r="DNM8" s="428"/>
      <c r="DNN8" s="428"/>
      <c r="DNO8" s="428"/>
      <c r="DNP8" s="428"/>
      <c r="DNQ8" s="428"/>
      <c r="DNR8" s="428"/>
      <c r="DNS8" s="428"/>
      <c r="DNT8" s="428"/>
      <c r="DNU8" s="428"/>
      <c r="DNV8" s="428"/>
      <c r="DNW8" s="428"/>
      <c r="DNX8" s="428"/>
      <c r="DNY8" s="428"/>
      <c r="DNZ8" s="428"/>
      <c r="DOA8" s="428"/>
      <c r="DOB8" s="428"/>
      <c r="DOC8" s="428"/>
      <c r="DOD8" s="428"/>
      <c r="DOE8" s="428"/>
      <c r="DOF8" s="428"/>
      <c r="DOG8" s="428"/>
      <c r="DOH8" s="428"/>
      <c r="DOI8" s="428"/>
      <c r="DOJ8" s="428"/>
      <c r="DOK8" s="428"/>
      <c r="DOL8" s="428"/>
      <c r="DOM8" s="428"/>
      <c r="DON8" s="428"/>
      <c r="DOO8" s="428"/>
      <c r="DOP8" s="428"/>
      <c r="DOQ8" s="428"/>
      <c r="DOR8" s="428"/>
      <c r="DOS8" s="428"/>
      <c r="DOT8" s="428"/>
      <c r="DOU8" s="428"/>
      <c r="DOV8" s="428"/>
      <c r="DOW8" s="428"/>
      <c r="DOX8" s="428"/>
      <c r="DOY8" s="428"/>
      <c r="DOZ8" s="428"/>
      <c r="DPA8" s="428"/>
      <c r="DPB8" s="428"/>
      <c r="DPC8" s="428"/>
      <c r="DPD8" s="428"/>
      <c r="DPE8" s="428"/>
      <c r="DPF8" s="428"/>
      <c r="DPG8" s="428"/>
      <c r="DPH8" s="428"/>
      <c r="DPI8" s="428"/>
      <c r="DPJ8" s="428"/>
      <c r="DPK8" s="428"/>
      <c r="DPL8" s="428"/>
      <c r="DPM8" s="428"/>
      <c r="DPN8" s="428"/>
      <c r="DPO8" s="428"/>
      <c r="DPP8" s="428"/>
      <c r="DPQ8" s="428"/>
      <c r="DPR8" s="428"/>
      <c r="DPS8" s="428"/>
      <c r="DPT8" s="428"/>
      <c r="DPU8" s="428"/>
      <c r="DPV8" s="428"/>
      <c r="DPW8" s="428"/>
      <c r="DPX8" s="428"/>
      <c r="DPY8" s="428"/>
      <c r="DPZ8" s="428"/>
      <c r="DQA8" s="428"/>
      <c r="DQB8" s="428"/>
      <c r="DQC8" s="428"/>
      <c r="DQD8" s="428"/>
      <c r="DQE8" s="428"/>
      <c r="DQF8" s="428"/>
      <c r="DQG8" s="428"/>
      <c r="DQH8" s="428"/>
      <c r="DQI8" s="428"/>
      <c r="DQJ8" s="428"/>
      <c r="DQK8" s="428"/>
      <c r="DQL8" s="428"/>
      <c r="DQM8" s="428"/>
      <c r="DQN8" s="428"/>
      <c r="DQO8" s="428"/>
      <c r="DQP8" s="428"/>
      <c r="DQQ8" s="428"/>
      <c r="DQR8" s="428"/>
      <c r="DQS8" s="428"/>
      <c r="DQT8" s="428"/>
      <c r="DQU8" s="428"/>
      <c r="DQV8" s="428"/>
      <c r="DQW8" s="428"/>
      <c r="DQX8" s="428"/>
      <c r="DQY8" s="428"/>
      <c r="DQZ8" s="428"/>
      <c r="DRA8" s="428"/>
      <c r="DRB8" s="428"/>
      <c r="DRC8" s="428"/>
      <c r="DRD8" s="428"/>
      <c r="DRE8" s="428"/>
      <c r="DRF8" s="428"/>
      <c r="DRG8" s="428"/>
      <c r="DRH8" s="428"/>
      <c r="DRI8" s="428"/>
      <c r="DRJ8" s="428"/>
      <c r="DRK8" s="428"/>
      <c r="DRL8" s="428"/>
      <c r="DRM8" s="428"/>
      <c r="DRN8" s="428"/>
      <c r="DRO8" s="428"/>
      <c r="DRP8" s="428"/>
      <c r="DRQ8" s="428"/>
      <c r="DRR8" s="428"/>
      <c r="DRS8" s="428"/>
      <c r="DRT8" s="428"/>
      <c r="DRU8" s="428"/>
      <c r="DRV8" s="428"/>
      <c r="DRW8" s="428"/>
      <c r="DRX8" s="428"/>
      <c r="DRY8" s="428"/>
      <c r="DRZ8" s="428"/>
      <c r="DSA8" s="428"/>
      <c r="DSB8" s="428"/>
      <c r="DSC8" s="428"/>
      <c r="DSD8" s="428"/>
      <c r="DSE8" s="428"/>
      <c r="DSF8" s="428"/>
      <c r="DSG8" s="428"/>
      <c r="DSH8" s="428"/>
      <c r="DSI8" s="428"/>
      <c r="DSJ8" s="428"/>
      <c r="DSK8" s="428"/>
      <c r="DSL8" s="428"/>
      <c r="DSM8" s="428"/>
      <c r="DSN8" s="428"/>
      <c r="DSO8" s="428"/>
      <c r="DSP8" s="428"/>
      <c r="DSQ8" s="428"/>
      <c r="DSR8" s="428"/>
      <c r="DSS8" s="428"/>
      <c r="DST8" s="428"/>
      <c r="DSU8" s="428"/>
      <c r="DSV8" s="428"/>
      <c r="DSW8" s="428"/>
      <c r="DSX8" s="428"/>
      <c r="DSY8" s="428"/>
      <c r="DSZ8" s="428"/>
      <c r="DTA8" s="428"/>
      <c r="DTB8" s="428"/>
      <c r="DTC8" s="428"/>
      <c r="DTD8" s="428"/>
      <c r="DTE8" s="428"/>
      <c r="DTF8" s="428"/>
      <c r="DTG8" s="428"/>
      <c r="DTH8" s="428"/>
      <c r="DTI8" s="428"/>
      <c r="DTJ8" s="428"/>
      <c r="DTK8" s="428"/>
      <c r="DTL8" s="428"/>
      <c r="DTM8" s="428"/>
      <c r="DTN8" s="428"/>
      <c r="DTO8" s="428"/>
      <c r="DTP8" s="428"/>
      <c r="DTQ8" s="428"/>
      <c r="DTR8" s="428"/>
      <c r="DTS8" s="428"/>
      <c r="DTT8" s="428"/>
      <c r="DTU8" s="428"/>
      <c r="DTV8" s="428"/>
      <c r="DTW8" s="428"/>
      <c r="DTX8" s="428"/>
      <c r="DTY8" s="428"/>
      <c r="DTZ8" s="428"/>
      <c r="DUA8" s="428"/>
      <c r="DUB8" s="428"/>
      <c r="DUC8" s="428"/>
      <c r="DUD8" s="428"/>
      <c r="DUE8" s="428"/>
      <c r="DUF8" s="428"/>
      <c r="DUG8" s="428"/>
      <c r="DUH8" s="428"/>
      <c r="DUI8" s="428"/>
      <c r="DUJ8" s="428"/>
      <c r="DUK8" s="428"/>
      <c r="DUL8" s="428"/>
      <c r="DUM8" s="428"/>
      <c r="DUN8" s="428"/>
      <c r="DUO8" s="428"/>
      <c r="DUP8" s="428"/>
      <c r="DUQ8" s="428"/>
      <c r="DUR8" s="428"/>
      <c r="DUS8" s="428"/>
      <c r="DUT8" s="428"/>
      <c r="DUU8" s="428"/>
      <c r="DUV8" s="428"/>
      <c r="DUW8" s="428"/>
      <c r="DUX8" s="428"/>
      <c r="DUY8" s="428"/>
      <c r="DUZ8" s="428"/>
      <c r="DVA8" s="428"/>
      <c r="DVB8" s="428"/>
      <c r="DVC8" s="428"/>
      <c r="DVD8" s="428"/>
      <c r="DVE8" s="428"/>
      <c r="DVF8" s="428"/>
      <c r="DVG8" s="428"/>
      <c r="DVH8" s="428"/>
      <c r="DVI8" s="428"/>
      <c r="DVJ8" s="428"/>
      <c r="DVK8" s="428"/>
      <c r="DVL8" s="428"/>
      <c r="DVM8" s="428"/>
      <c r="DVN8" s="428"/>
      <c r="DVO8" s="428"/>
      <c r="DVP8" s="428"/>
      <c r="DVQ8" s="428"/>
      <c r="DVR8" s="428"/>
      <c r="DVS8" s="428"/>
      <c r="DVT8" s="428"/>
      <c r="DVU8" s="428"/>
      <c r="DVV8" s="428"/>
      <c r="DVW8" s="428"/>
      <c r="DVX8" s="428"/>
      <c r="DVY8" s="428"/>
      <c r="DVZ8" s="428"/>
      <c r="DWA8" s="428"/>
      <c r="DWB8" s="428"/>
      <c r="DWC8" s="428"/>
      <c r="DWD8" s="428"/>
      <c r="DWE8" s="428"/>
      <c r="DWF8" s="428"/>
      <c r="DWG8" s="428"/>
      <c r="DWH8" s="428"/>
      <c r="DWI8" s="428"/>
      <c r="DWJ8" s="428"/>
      <c r="DWK8" s="428"/>
      <c r="DWL8" s="428"/>
      <c r="DWM8" s="428"/>
      <c r="DWN8" s="428"/>
      <c r="DWO8" s="428"/>
      <c r="DWP8" s="428"/>
      <c r="DWQ8" s="428"/>
      <c r="DWR8" s="428"/>
      <c r="DWS8" s="428"/>
      <c r="DWT8" s="428"/>
      <c r="DWU8" s="428"/>
      <c r="DWV8" s="428"/>
      <c r="DWW8" s="428"/>
      <c r="DWX8" s="428"/>
      <c r="DWY8" s="428"/>
      <c r="DWZ8" s="428"/>
      <c r="DXA8" s="428"/>
      <c r="DXB8" s="428"/>
      <c r="DXC8" s="428"/>
      <c r="DXD8" s="428"/>
      <c r="DXE8" s="428"/>
      <c r="DXF8" s="428"/>
      <c r="DXG8" s="428"/>
      <c r="DXH8" s="428"/>
      <c r="DXI8" s="428"/>
      <c r="DXJ8" s="428"/>
      <c r="DXK8" s="428"/>
      <c r="DXL8" s="428"/>
      <c r="DXM8" s="428"/>
      <c r="DXN8" s="428"/>
      <c r="DXO8" s="428"/>
      <c r="DXP8" s="428"/>
      <c r="DXQ8" s="428"/>
      <c r="DXR8" s="428"/>
      <c r="DXS8" s="428"/>
      <c r="DXT8" s="428"/>
      <c r="DXU8" s="428"/>
      <c r="DXV8" s="428"/>
      <c r="DXW8" s="428"/>
      <c r="DXX8" s="428"/>
      <c r="DXY8" s="428"/>
      <c r="DXZ8" s="428"/>
      <c r="DYA8" s="428"/>
      <c r="DYB8" s="428"/>
      <c r="DYC8" s="428"/>
      <c r="DYD8" s="428"/>
      <c r="DYE8" s="428"/>
      <c r="DYF8" s="428"/>
      <c r="DYG8" s="428"/>
      <c r="DYH8" s="428"/>
      <c r="DYI8" s="428"/>
      <c r="DYJ8" s="428"/>
      <c r="DYK8" s="428"/>
      <c r="DYL8" s="428"/>
      <c r="DYM8" s="428"/>
      <c r="DYN8" s="428"/>
      <c r="DYO8" s="428"/>
      <c r="DYP8" s="428"/>
      <c r="DYQ8" s="428"/>
      <c r="DYR8" s="428"/>
      <c r="DYS8" s="428"/>
      <c r="DYT8" s="428"/>
      <c r="DYU8" s="428"/>
      <c r="DYV8" s="428"/>
      <c r="DYW8" s="428"/>
      <c r="DYX8" s="428"/>
      <c r="DYY8" s="428"/>
      <c r="DYZ8" s="428"/>
      <c r="DZA8" s="428"/>
      <c r="DZB8" s="428"/>
      <c r="DZC8" s="428"/>
      <c r="DZD8" s="428"/>
      <c r="DZE8" s="428"/>
      <c r="DZF8" s="428"/>
      <c r="DZG8" s="428"/>
      <c r="DZH8" s="428"/>
      <c r="DZI8" s="428"/>
      <c r="DZJ8" s="428"/>
      <c r="DZK8" s="428"/>
      <c r="DZL8" s="428"/>
      <c r="DZM8" s="428"/>
      <c r="DZN8" s="428"/>
      <c r="DZO8" s="428"/>
      <c r="DZP8" s="428"/>
      <c r="DZQ8" s="428"/>
      <c r="DZR8" s="428"/>
      <c r="DZS8" s="428"/>
      <c r="DZT8" s="428"/>
      <c r="DZU8" s="428"/>
      <c r="DZV8" s="428"/>
      <c r="DZW8" s="428"/>
      <c r="DZX8" s="428"/>
      <c r="DZY8" s="428"/>
      <c r="DZZ8" s="428"/>
      <c r="EAA8" s="428"/>
      <c r="EAB8" s="428"/>
      <c r="EAC8" s="428"/>
      <c r="EAD8" s="428"/>
      <c r="EAE8" s="428"/>
      <c r="EAF8" s="428"/>
      <c r="EAG8" s="428"/>
      <c r="EAH8" s="428"/>
      <c r="EAI8" s="428"/>
      <c r="EAJ8" s="428"/>
      <c r="EAK8" s="428"/>
      <c r="EAL8" s="428"/>
      <c r="EAM8" s="428"/>
      <c r="EAN8" s="428"/>
      <c r="EAO8" s="428"/>
      <c r="EAP8" s="428"/>
      <c r="EAQ8" s="428"/>
      <c r="EAR8" s="428"/>
      <c r="EAS8" s="428"/>
      <c r="EAT8" s="428"/>
      <c r="EAU8" s="428"/>
      <c r="EAV8" s="428"/>
      <c r="EAW8" s="428"/>
      <c r="EAX8" s="428"/>
      <c r="EAY8" s="428"/>
      <c r="EAZ8" s="428"/>
      <c r="EBA8" s="428"/>
      <c r="EBB8" s="428"/>
      <c r="EBC8" s="428"/>
      <c r="EBD8" s="428"/>
      <c r="EBE8" s="428"/>
      <c r="EBF8" s="428"/>
      <c r="EBG8" s="428"/>
      <c r="EBH8" s="428"/>
      <c r="EBI8" s="428"/>
      <c r="EBJ8" s="428"/>
      <c r="EBK8" s="428"/>
      <c r="EBL8" s="428"/>
      <c r="EBM8" s="428"/>
      <c r="EBN8" s="428"/>
      <c r="EBO8" s="428"/>
      <c r="EBP8" s="428"/>
      <c r="EBQ8" s="428"/>
      <c r="EBR8" s="428"/>
      <c r="EBS8" s="428"/>
      <c r="EBT8" s="428"/>
      <c r="EBU8" s="428"/>
      <c r="EBV8" s="428"/>
      <c r="EBW8" s="428"/>
      <c r="EBX8" s="428"/>
      <c r="EBY8" s="428"/>
      <c r="EBZ8" s="428"/>
      <c r="ECA8" s="428"/>
      <c r="ECB8" s="428"/>
      <c r="ECC8" s="428"/>
      <c r="ECD8" s="428"/>
      <c r="ECE8" s="428"/>
      <c r="ECF8" s="428"/>
      <c r="ECG8" s="428"/>
      <c r="ECH8" s="428"/>
      <c r="ECI8" s="428"/>
      <c r="ECJ8" s="428"/>
      <c r="ECK8" s="428"/>
      <c r="ECL8" s="428"/>
      <c r="ECM8" s="428"/>
      <c r="ECN8" s="428"/>
      <c r="ECO8" s="428"/>
      <c r="ECP8" s="428"/>
      <c r="ECQ8" s="428"/>
      <c r="ECR8" s="428"/>
      <c r="ECS8" s="428"/>
      <c r="ECT8" s="428"/>
      <c r="ECU8" s="428"/>
      <c r="ECV8" s="428"/>
      <c r="ECW8" s="428"/>
      <c r="ECX8" s="428"/>
      <c r="ECY8" s="428"/>
      <c r="ECZ8" s="428"/>
      <c r="EDA8" s="428"/>
      <c r="EDB8" s="428"/>
      <c r="EDC8" s="428"/>
      <c r="EDD8" s="428"/>
      <c r="EDE8" s="428"/>
      <c r="EDF8" s="428"/>
      <c r="EDG8" s="428"/>
      <c r="EDH8" s="428"/>
      <c r="EDI8" s="428"/>
      <c r="EDJ8" s="428"/>
      <c r="EDK8" s="428"/>
      <c r="EDL8" s="428"/>
      <c r="EDM8" s="428"/>
      <c r="EDN8" s="428"/>
      <c r="EDO8" s="428"/>
      <c r="EDP8" s="428"/>
      <c r="EDQ8" s="428"/>
      <c r="EDR8" s="428"/>
      <c r="EDS8" s="428"/>
      <c r="EDT8" s="428"/>
      <c r="EDU8" s="428"/>
      <c r="EDV8" s="428"/>
      <c r="EDW8" s="428"/>
      <c r="EDX8" s="428"/>
      <c r="EDY8" s="428"/>
      <c r="EDZ8" s="428"/>
      <c r="EEA8" s="428"/>
      <c r="EEB8" s="428"/>
      <c r="EEC8" s="428"/>
      <c r="EED8" s="428"/>
      <c r="EEE8" s="428"/>
      <c r="EEF8" s="428"/>
      <c r="EEG8" s="428"/>
      <c r="EEH8" s="428"/>
      <c r="EEI8" s="428"/>
      <c r="EEJ8" s="428"/>
      <c r="EEK8" s="428"/>
      <c r="EEL8" s="428"/>
      <c r="EEM8" s="428"/>
      <c r="EEN8" s="428"/>
      <c r="EEO8" s="428"/>
      <c r="EEP8" s="428"/>
      <c r="EEQ8" s="428"/>
      <c r="EER8" s="428"/>
      <c r="EES8" s="428"/>
      <c r="EET8" s="428"/>
      <c r="EEU8" s="428"/>
      <c r="EEV8" s="428"/>
      <c r="EEW8" s="428"/>
      <c r="EEX8" s="428"/>
      <c r="EEY8" s="428"/>
      <c r="EEZ8" s="428"/>
      <c r="EFA8" s="428"/>
      <c r="EFB8" s="428"/>
      <c r="EFC8" s="428"/>
      <c r="EFD8" s="428"/>
      <c r="EFE8" s="428"/>
      <c r="EFF8" s="428"/>
      <c r="EFG8" s="428"/>
      <c r="EFH8" s="428"/>
      <c r="EFI8" s="428"/>
      <c r="EFJ8" s="428"/>
      <c r="EFK8" s="428"/>
      <c r="EFL8" s="428"/>
      <c r="EFM8" s="428"/>
      <c r="EFN8" s="428"/>
      <c r="EFO8" s="428"/>
      <c r="EFP8" s="428"/>
      <c r="EFQ8" s="428"/>
      <c r="EFR8" s="428"/>
      <c r="EFS8" s="428"/>
      <c r="EFT8" s="428"/>
      <c r="EFU8" s="428"/>
      <c r="EFV8" s="428"/>
      <c r="EFW8" s="428"/>
      <c r="EFX8" s="428"/>
      <c r="EFY8" s="428"/>
      <c r="EFZ8" s="428"/>
      <c r="EGA8" s="428"/>
      <c r="EGB8" s="428"/>
      <c r="EGC8" s="428"/>
      <c r="EGD8" s="428"/>
      <c r="EGE8" s="428"/>
      <c r="EGF8" s="428"/>
      <c r="EGG8" s="428"/>
      <c r="EGH8" s="428"/>
      <c r="EGI8" s="428"/>
      <c r="EGJ8" s="428"/>
      <c r="EGK8" s="428"/>
      <c r="EGL8" s="428"/>
      <c r="EGM8" s="428"/>
      <c r="EGN8" s="428"/>
      <c r="EGO8" s="428"/>
      <c r="EGP8" s="428"/>
      <c r="EGQ8" s="428"/>
      <c r="EGR8" s="428"/>
      <c r="EGS8" s="428"/>
      <c r="EGT8" s="428"/>
      <c r="EGU8" s="428"/>
      <c r="EGV8" s="428"/>
      <c r="EGW8" s="428"/>
      <c r="EGX8" s="428"/>
      <c r="EGY8" s="428"/>
      <c r="EGZ8" s="428"/>
      <c r="EHA8" s="428"/>
      <c r="EHB8" s="428"/>
      <c r="EHC8" s="428"/>
      <c r="EHD8" s="428"/>
      <c r="EHE8" s="428"/>
      <c r="EHF8" s="428"/>
      <c r="EHG8" s="428"/>
      <c r="EHH8" s="428"/>
      <c r="EHI8" s="428"/>
      <c r="EHJ8" s="428"/>
      <c r="EHK8" s="428"/>
      <c r="EHL8" s="428"/>
      <c r="EHM8" s="428"/>
      <c r="EHN8" s="428"/>
      <c r="EHO8" s="428"/>
      <c r="EHP8" s="428"/>
      <c r="EHQ8" s="428"/>
      <c r="EHR8" s="428"/>
      <c r="EHS8" s="428"/>
      <c r="EHT8" s="428"/>
      <c r="EHU8" s="428"/>
      <c r="EHV8" s="428"/>
      <c r="EHW8" s="428"/>
      <c r="EHX8" s="428"/>
      <c r="EHY8" s="428"/>
      <c r="EHZ8" s="428"/>
      <c r="EIA8" s="428"/>
      <c r="EIB8" s="428"/>
      <c r="EIC8" s="428"/>
      <c r="EID8" s="428"/>
      <c r="EIE8" s="428"/>
      <c r="EIF8" s="428"/>
      <c r="EIG8" s="428"/>
      <c r="EIH8" s="428"/>
      <c r="EII8" s="428"/>
      <c r="EIJ8" s="428"/>
      <c r="EIK8" s="428"/>
      <c r="EIL8" s="428"/>
      <c r="EIM8" s="428"/>
      <c r="EIN8" s="428"/>
      <c r="EIO8" s="428"/>
      <c r="EIP8" s="428"/>
      <c r="EIQ8" s="428"/>
      <c r="EIR8" s="428"/>
      <c r="EIS8" s="428"/>
      <c r="EIT8" s="428"/>
      <c r="EIU8" s="428"/>
      <c r="EIV8" s="428"/>
      <c r="EIW8" s="428"/>
      <c r="EIX8" s="428"/>
      <c r="EIY8" s="428"/>
      <c r="EIZ8" s="428"/>
      <c r="EJA8" s="428"/>
      <c r="EJB8" s="428"/>
      <c r="EJC8" s="428"/>
      <c r="EJD8" s="428"/>
      <c r="EJE8" s="428"/>
      <c r="EJF8" s="428"/>
      <c r="EJG8" s="428"/>
      <c r="EJH8" s="428"/>
      <c r="EJI8" s="428"/>
      <c r="EJJ8" s="428"/>
      <c r="EJK8" s="428"/>
      <c r="EJL8" s="428"/>
      <c r="EJM8" s="428"/>
      <c r="EJN8" s="428"/>
      <c r="EJO8" s="428"/>
      <c r="EJP8" s="428"/>
      <c r="EJQ8" s="428"/>
      <c r="EJR8" s="428"/>
      <c r="EJS8" s="428"/>
      <c r="EJT8" s="428"/>
      <c r="EJU8" s="428"/>
      <c r="EJV8" s="428"/>
      <c r="EJW8" s="428"/>
      <c r="EJX8" s="428"/>
      <c r="EJY8" s="428"/>
      <c r="EJZ8" s="428"/>
      <c r="EKA8" s="428"/>
      <c r="EKB8" s="428"/>
      <c r="EKC8" s="428"/>
      <c r="EKD8" s="428"/>
      <c r="EKE8" s="428"/>
      <c r="EKF8" s="428"/>
      <c r="EKG8" s="428"/>
      <c r="EKH8" s="428"/>
      <c r="EKI8" s="428"/>
      <c r="EKJ8" s="428"/>
      <c r="EKK8" s="428"/>
      <c r="EKL8" s="428"/>
      <c r="EKM8" s="428"/>
      <c r="EKN8" s="428"/>
      <c r="EKO8" s="428"/>
      <c r="EKP8" s="428"/>
      <c r="EKQ8" s="428"/>
      <c r="EKR8" s="428"/>
      <c r="EKS8" s="428"/>
      <c r="EKT8" s="428"/>
      <c r="EKU8" s="428"/>
      <c r="EKV8" s="428"/>
      <c r="EKW8" s="428"/>
      <c r="EKX8" s="428"/>
      <c r="EKY8" s="428"/>
      <c r="EKZ8" s="428"/>
      <c r="ELA8" s="428"/>
      <c r="ELB8" s="428"/>
      <c r="ELC8" s="428"/>
      <c r="ELD8" s="428"/>
      <c r="ELE8" s="428"/>
      <c r="ELF8" s="428"/>
      <c r="ELG8" s="428"/>
      <c r="ELH8" s="428"/>
      <c r="ELI8" s="428"/>
      <c r="ELJ8" s="428"/>
      <c r="ELK8" s="428"/>
      <c r="ELL8" s="428"/>
      <c r="ELM8" s="428"/>
      <c r="ELN8" s="428"/>
      <c r="ELO8" s="428"/>
      <c r="ELP8" s="428"/>
      <c r="ELQ8" s="428"/>
      <c r="ELR8" s="428"/>
      <c r="ELS8" s="428"/>
      <c r="ELT8" s="428"/>
      <c r="ELU8" s="428"/>
      <c r="ELV8" s="428"/>
      <c r="ELW8" s="428"/>
      <c r="ELX8" s="428"/>
      <c r="ELY8" s="428"/>
      <c r="ELZ8" s="428"/>
      <c r="EMA8" s="428"/>
      <c r="EMB8" s="428"/>
      <c r="EMC8" s="428"/>
      <c r="EMD8" s="428"/>
      <c r="EME8" s="428"/>
      <c r="EMF8" s="428"/>
      <c r="EMG8" s="428"/>
      <c r="EMH8" s="428"/>
      <c r="EMI8" s="428"/>
      <c r="EMJ8" s="428"/>
      <c r="EMK8" s="428"/>
      <c r="EML8" s="428"/>
      <c r="EMM8" s="428"/>
      <c r="EMN8" s="428"/>
      <c r="EMO8" s="428"/>
      <c r="EMP8" s="428"/>
      <c r="EMQ8" s="428"/>
      <c r="EMR8" s="428"/>
      <c r="EMS8" s="428"/>
      <c r="EMT8" s="428"/>
      <c r="EMU8" s="428"/>
      <c r="EMV8" s="428"/>
      <c r="EMW8" s="428"/>
      <c r="EMX8" s="428"/>
      <c r="EMY8" s="428"/>
      <c r="EMZ8" s="428"/>
      <c r="ENA8" s="428"/>
      <c r="ENB8" s="428"/>
      <c r="ENC8" s="428"/>
      <c r="END8" s="428"/>
      <c r="ENE8" s="428"/>
      <c r="ENF8" s="428"/>
      <c r="ENG8" s="428"/>
      <c r="ENH8" s="428"/>
      <c r="ENI8" s="428"/>
      <c r="ENJ8" s="428"/>
      <c r="ENK8" s="428"/>
      <c r="ENL8" s="428"/>
      <c r="ENM8" s="428"/>
      <c r="ENN8" s="428"/>
      <c r="ENO8" s="428"/>
      <c r="ENP8" s="428"/>
      <c r="ENQ8" s="428"/>
      <c r="ENR8" s="428"/>
      <c r="ENS8" s="428"/>
      <c r="ENT8" s="428"/>
      <c r="ENU8" s="428"/>
      <c r="ENV8" s="428"/>
      <c r="ENW8" s="428"/>
      <c r="ENX8" s="428"/>
      <c r="ENY8" s="428"/>
      <c r="ENZ8" s="428"/>
      <c r="EOA8" s="428"/>
      <c r="EOB8" s="428"/>
      <c r="EOC8" s="428"/>
      <c r="EOD8" s="428"/>
      <c r="EOE8" s="428"/>
      <c r="EOF8" s="428"/>
      <c r="EOG8" s="428"/>
      <c r="EOH8" s="428"/>
      <c r="EOI8" s="428"/>
      <c r="EOJ8" s="428"/>
      <c r="EOK8" s="428"/>
      <c r="EOL8" s="428"/>
      <c r="EOM8" s="428"/>
      <c r="EON8" s="428"/>
      <c r="EOO8" s="428"/>
      <c r="EOP8" s="428"/>
      <c r="EOQ8" s="428"/>
      <c r="EOR8" s="428"/>
      <c r="EOS8" s="428"/>
      <c r="EOT8" s="428"/>
      <c r="EOU8" s="428"/>
      <c r="EOV8" s="428"/>
      <c r="EOW8" s="428"/>
      <c r="EOX8" s="428"/>
      <c r="EOY8" s="428"/>
      <c r="EOZ8" s="428"/>
      <c r="EPA8" s="428"/>
      <c r="EPB8" s="428"/>
      <c r="EPC8" s="428"/>
      <c r="EPD8" s="428"/>
      <c r="EPE8" s="428"/>
      <c r="EPF8" s="428"/>
      <c r="EPG8" s="428"/>
      <c r="EPH8" s="428"/>
      <c r="EPI8" s="428"/>
      <c r="EPJ8" s="428"/>
      <c r="EPK8" s="428"/>
      <c r="EPL8" s="428"/>
      <c r="EPM8" s="428"/>
      <c r="EPN8" s="428"/>
      <c r="EPO8" s="428"/>
      <c r="EPP8" s="428"/>
      <c r="EPQ8" s="428"/>
      <c r="EPR8" s="428"/>
      <c r="EPS8" s="428"/>
      <c r="EPT8" s="428"/>
      <c r="EPU8" s="428"/>
      <c r="EPV8" s="428"/>
      <c r="EPW8" s="428"/>
      <c r="EPX8" s="428"/>
      <c r="EPY8" s="428"/>
      <c r="EPZ8" s="428"/>
      <c r="EQA8" s="428"/>
      <c r="EQB8" s="428"/>
      <c r="EQC8" s="428"/>
      <c r="EQD8" s="428"/>
      <c r="EQE8" s="428"/>
      <c r="EQF8" s="428"/>
      <c r="EQG8" s="428"/>
      <c r="EQH8" s="428"/>
      <c r="EQI8" s="428"/>
      <c r="EQJ8" s="428"/>
      <c r="EQK8" s="428"/>
      <c r="EQL8" s="428"/>
      <c r="EQM8" s="428"/>
      <c r="EQN8" s="428"/>
      <c r="EQO8" s="428"/>
      <c r="EQP8" s="428"/>
      <c r="EQQ8" s="428"/>
      <c r="EQR8" s="428"/>
      <c r="EQS8" s="428"/>
      <c r="EQT8" s="428"/>
      <c r="EQU8" s="428"/>
      <c r="EQV8" s="428"/>
      <c r="EQW8" s="428"/>
      <c r="EQX8" s="428"/>
      <c r="EQY8" s="428"/>
      <c r="EQZ8" s="428"/>
      <c r="ERA8" s="428"/>
      <c r="ERB8" s="428"/>
      <c r="ERC8" s="428"/>
      <c r="ERD8" s="428"/>
      <c r="ERE8" s="428"/>
      <c r="ERF8" s="428"/>
      <c r="ERG8" s="428"/>
      <c r="ERH8" s="428"/>
      <c r="ERI8" s="428"/>
      <c r="ERJ8" s="428"/>
      <c r="ERK8" s="428"/>
      <c r="ERL8" s="428"/>
      <c r="ERM8" s="428"/>
      <c r="ERN8" s="428"/>
      <c r="ERO8" s="428"/>
      <c r="ERP8" s="428"/>
      <c r="ERQ8" s="428"/>
      <c r="ERR8" s="428"/>
      <c r="ERS8" s="428"/>
      <c r="ERT8" s="428"/>
      <c r="ERU8" s="428"/>
      <c r="ERV8" s="428"/>
      <c r="ERW8" s="428"/>
      <c r="ERX8" s="428"/>
      <c r="ERY8" s="428"/>
      <c r="ERZ8" s="428"/>
      <c r="ESA8" s="428"/>
      <c r="ESB8" s="428"/>
      <c r="ESC8" s="428"/>
      <c r="ESD8" s="428"/>
      <c r="ESE8" s="428"/>
      <c r="ESF8" s="428"/>
      <c r="ESG8" s="428"/>
      <c r="ESH8" s="428"/>
      <c r="ESI8" s="428"/>
      <c r="ESJ8" s="428"/>
      <c r="ESK8" s="428"/>
      <c r="ESL8" s="428"/>
      <c r="ESM8" s="428"/>
      <c r="ESN8" s="428"/>
      <c r="ESO8" s="428"/>
      <c r="ESP8" s="428"/>
      <c r="ESQ8" s="428"/>
      <c r="ESR8" s="428"/>
      <c r="ESS8" s="428"/>
      <c r="EST8" s="428"/>
      <c r="ESU8" s="428"/>
      <c r="ESV8" s="428"/>
      <c r="ESW8" s="428"/>
      <c r="ESX8" s="428"/>
      <c r="ESY8" s="428"/>
      <c r="ESZ8" s="428"/>
      <c r="ETA8" s="428"/>
      <c r="ETB8" s="428"/>
      <c r="ETC8" s="428"/>
      <c r="ETD8" s="428"/>
      <c r="ETE8" s="428"/>
      <c r="ETF8" s="428"/>
      <c r="ETG8" s="428"/>
      <c r="ETH8" s="428"/>
      <c r="ETI8" s="428"/>
      <c r="ETJ8" s="428"/>
      <c r="ETK8" s="428"/>
      <c r="ETL8" s="428"/>
      <c r="ETM8" s="428"/>
      <c r="ETN8" s="428"/>
      <c r="ETO8" s="428"/>
      <c r="ETP8" s="428"/>
      <c r="ETQ8" s="428"/>
      <c r="ETR8" s="428"/>
      <c r="ETS8" s="428"/>
      <c r="ETT8" s="428"/>
      <c r="ETU8" s="428"/>
      <c r="ETV8" s="428"/>
      <c r="ETW8" s="428"/>
      <c r="ETX8" s="428"/>
      <c r="ETY8" s="428"/>
      <c r="ETZ8" s="428"/>
      <c r="EUA8" s="428"/>
      <c r="EUB8" s="428"/>
      <c r="EUC8" s="428"/>
      <c r="EUD8" s="428"/>
      <c r="EUE8" s="428"/>
      <c r="EUF8" s="428"/>
      <c r="EUG8" s="428"/>
      <c r="EUH8" s="428"/>
      <c r="EUI8" s="428"/>
      <c r="EUJ8" s="428"/>
      <c r="EUK8" s="428"/>
      <c r="EUL8" s="428"/>
      <c r="EUM8" s="428"/>
      <c r="EUN8" s="428"/>
      <c r="EUO8" s="428"/>
      <c r="EUP8" s="428"/>
      <c r="EUQ8" s="428"/>
      <c r="EUR8" s="428"/>
      <c r="EUS8" s="428"/>
      <c r="EUT8" s="428"/>
      <c r="EUU8" s="428"/>
      <c r="EUV8" s="428"/>
      <c r="EUW8" s="428"/>
      <c r="EUX8" s="428"/>
      <c r="EUY8" s="428"/>
      <c r="EUZ8" s="428"/>
      <c r="EVA8" s="428"/>
      <c r="EVB8" s="428"/>
      <c r="EVC8" s="428"/>
      <c r="EVD8" s="428"/>
      <c r="EVE8" s="428"/>
      <c r="EVF8" s="428"/>
      <c r="EVG8" s="428"/>
      <c r="EVH8" s="428"/>
      <c r="EVI8" s="428"/>
      <c r="EVJ8" s="428"/>
      <c r="EVK8" s="428"/>
      <c r="EVL8" s="428"/>
      <c r="EVM8" s="428"/>
      <c r="EVN8" s="428"/>
      <c r="EVO8" s="428"/>
      <c r="EVP8" s="428"/>
      <c r="EVQ8" s="428"/>
      <c r="EVR8" s="428"/>
      <c r="EVS8" s="428"/>
      <c r="EVT8" s="428"/>
      <c r="EVU8" s="428"/>
      <c r="EVV8" s="428"/>
      <c r="EVW8" s="428"/>
      <c r="EVX8" s="428"/>
      <c r="EVY8" s="428"/>
      <c r="EVZ8" s="428"/>
      <c r="EWA8" s="428"/>
      <c r="EWB8" s="428"/>
      <c r="EWC8" s="428"/>
      <c r="EWD8" s="428"/>
      <c r="EWE8" s="428"/>
      <c r="EWF8" s="428"/>
      <c r="EWG8" s="428"/>
      <c r="EWH8" s="428"/>
      <c r="EWI8" s="428"/>
      <c r="EWJ8" s="428"/>
      <c r="EWK8" s="428"/>
      <c r="EWL8" s="428"/>
      <c r="EWM8" s="428"/>
      <c r="EWN8" s="428"/>
      <c r="EWO8" s="428"/>
      <c r="EWP8" s="428"/>
      <c r="EWQ8" s="428"/>
      <c r="EWR8" s="428"/>
      <c r="EWS8" s="428"/>
      <c r="EWT8" s="428"/>
      <c r="EWU8" s="428"/>
      <c r="EWV8" s="428"/>
      <c r="EWW8" s="428"/>
      <c r="EWX8" s="428"/>
      <c r="EWY8" s="428"/>
      <c r="EWZ8" s="428"/>
      <c r="EXA8" s="428"/>
      <c r="EXB8" s="428"/>
      <c r="EXC8" s="428"/>
      <c r="EXD8" s="428"/>
      <c r="EXE8" s="428"/>
      <c r="EXF8" s="428"/>
      <c r="EXG8" s="428"/>
      <c r="EXH8" s="428"/>
      <c r="EXI8" s="428"/>
      <c r="EXJ8" s="428"/>
      <c r="EXK8" s="428"/>
      <c r="EXL8" s="428"/>
      <c r="EXM8" s="428"/>
      <c r="EXN8" s="428"/>
      <c r="EXO8" s="428"/>
      <c r="EXP8" s="428"/>
      <c r="EXQ8" s="428"/>
      <c r="EXR8" s="428"/>
      <c r="EXS8" s="428"/>
      <c r="EXT8" s="428"/>
      <c r="EXU8" s="428"/>
      <c r="EXV8" s="428"/>
      <c r="EXW8" s="428"/>
      <c r="EXX8" s="428"/>
      <c r="EXY8" s="428"/>
      <c r="EXZ8" s="428"/>
      <c r="EYA8" s="428"/>
      <c r="EYB8" s="428"/>
      <c r="EYC8" s="428"/>
      <c r="EYD8" s="428"/>
      <c r="EYE8" s="428"/>
      <c r="EYF8" s="428"/>
      <c r="EYG8" s="428"/>
      <c r="EYH8" s="428"/>
      <c r="EYI8" s="428"/>
      <c r="EYJ8" s="428"/>
      <c r="EYK8" s="428"/>
      <c r="EYL8" s="428"/>
      <c r="EYM8" s="428"/>
      <c r="EYN8" s="428"/>
      <c r="EYO8" s="428"/>
      <c r="EYP8" s="428"/>
      <c r="EYQ8" s="428"/>
      <c r="EYR8" s="428"/>
      <c r="EYS8" s="428"/>
      <c r="EYT8" s="428"/>
      <c r="EYU8" s="428"/>
      <c r="EYV8" s="428"/>
      <c r="EYW8" s="428"/>
      <c r="EYX8" s="428"/>
      <c r="EYY8" s="428"/>
      <c r="EYZ8" s="428"/>
      <c r="EZA8" s="428"/>
      <c r="EZB8" s="428"/>
      <c r="EZC8" s="428"/>
      <c r="EZD8" s="428"/>
      <c r="EZE8" s="428"/>
      <c r="EZF8" s="428"/>
      <c r="EZG8" s="428"/>
      <c r="EZH8" s="428"/>
      <c r="EZI8" s="428"/>
      <c r="EZJ8" s="428"/>
      <c r="EZK8" s="428"/>
      <c r="EZL8" s="428"/>
      <c r="EZM8" s="428"/>
      <c r="EZN8" s="428"/>
      <c r="EZO8" s="428"/>
      <c r="EZP8" s="428"/>
      <c r="EZQ8" s="428"/>
      <c r="EZR8" s="428"/>
      <c r="EZS8" s="428"/>
      <c r="EZT8" s="428"/>
      <c r="EZU8" s="428"/>
      <c r="EZV8" s="428"/>
      <c r="EZW8" s="428"/>
      <c r="EZX8" s="428"/>
      <c r="EZY8" s="428"/>
      <c r="EZZ8" s="428"/>
      <c r="FAA8" s="428"/>
      <c r="FAB8" s="428"/>
      <c r="FAC8" s="428"/>
      <c r="FAD8" s="428"/>
      <c r="FAE8" s="428"/>
      <c r="FAF8" s="428"/>
      <c r="FAG8" s="428"/>
      <c r="FAH8" s="428"/>
      <c r="FAI8" s="428"/>
      <c r="FAJ8" s="428"/>
      <c r="FAK8" s="428"/>
      <c r="FAL8" s="428"/>
      <c r="FAM8" s="428"/>
      <c r="FAN8" s="428"/>
      <c r="FAO8" s="428"/>
      <c r="FAP8" s="428"/>
      <c r="FAQ8" s="428"/>
      <c r="FAR8" s="428"/>
      <c r="FAS8" s="428"/>
      <c r="FAT8" s="428"/>
      <c r="FAU8" s="428"/>
      <c r="FAV8" s="428"/>
      <c r="FAW8" s="428"/>
      <c r="FAX8" s="428"/>
      <c r="FAY8" s="428"/>
      <c r="FAZ8" s="428"/>
      <c r="FBA8" s="428"/>
      <c r="FBB8" s="428"/>
      <c r="FBC8" s="428"/>
      <c r="FBD8" s="428"/>
      <c r="FBE8" s="428"/>
      <c r="FBF8" s="428"/>
      <c r="FBG8" s="428"/>
      <c r="FBH8" s="428"/>
      <c r="FBI8" s="428"/>
      <c r="FBJ8" s="428"/>
      <c r="FBK8" s="428"/>
      <c r="FBL8" s="428"/>
      <c r="FBM8" s="428"/>
      <c r="FBN8" s="428"/>
      <c r="FBO8" s="428"/>
      <c r="FBP8" s="428"/>
      <c r="FBQ8" s="428"/>
      <c r="FBR8" s="428"/>
      <c r="FBS8" s="428"/>
      <c r="FBT8" s="428"/>
      <c r="FBU8" s="428"/>
      <c r="FBV8" s="428"/>
      <c r="FBW8" s="428"/>
      <c r="FBX8" s="428"/>
      <c r="FBY8" s="428"/>
      <c r="FBZ8" s="428"/>
      <c r="FCA8" s="428"/>
      <c r="FCB8" s="428"/>
      <c r="FCC8" s="428"/>
      <c r="FCD8" s="428"/>
      <c r="FCE8" s="428"/>
      <c r="FCF8" s="428"/>
      <c r="FCG8" s="428"/>
      <c r="FCH8" s="428"/>
      <c r="FCI8" s="428"/>
      <c r="FCJ8" s="428"/>
      <c r="FCK8" s="428"/>
      <c r="FCL8" s="428"/>
      <c r="FCM8" s="428"/>
      <c r="FCN8" s="428"/>
      <c r="FCO8" s="428"/>
      <c r="FCP8" s="428"/>
      <c r="FCQ8" s="428"/>
      <c r="FCR8" s="428"/>
      <c r="FCS8" s="428"/>
      <c r="FCT8" s="428"/>
      <c r="FCU8" s="428"/>
      <c r="FCV8" s="428"/>
      <c r="FCW8" s="428"/>
      <c r="FCX8" s="428"/>
      <c r="FCY8" s="428"/>
      <c r="FCZ8" s="428"/>
      <c r="FDA8" s="428"/>
      <c r="FDB8" s="428"/>
      <c r="FDC8" s="428"/>
      <c r="FDD8" s="428"/>
      <c r="FDE8" s="428"/>
      <c r="FDF8" s="428"/>
      <c r="FDG8" s="428"/>
      <c r="FDH8" s="428"/>
      <c r="FDI8" s="428"/>
      <c r="FDJ8" s="428"/>
      <c r="FDK8" s="428"/>
      <c r="FDL8" s="428"/>
      <c r="FDM8" s="428"/>
      <c r="FDN8" s="428"/>
      <c r="FDO8" s="428"/>
      <c r="FDP8" s="428"/>
      <c r="FDQ8" s="428"/>
      <c r="FDR8" s="428"/>
      <c r="FDS8" s="428"/>
      <c r="FDT8" s="428"/>
      <c r="FDU8" s="428"/>
      <c r="FDV8" s="428"/>
      <c r="FDW8" s="428"/>
      <c r="FDX8" s="428"/>
      <c r="FDY8" s="428"/>
      <c r="FDZ8" s="428"/>
      <c r="FEA8" s="428"/>
      <c r="FEB8" s="428"/>
      <c r="FEC8" s="428"/>
      <c r="FED8" s="428"/>
      <c r="FEE8" s="428"/>
      <c r="FEF8" s="428"/>
      <c r="FEG8" s="428"/>
      <c r="FEH8" s="428"/>
      <c r="FEI8" s="428"/>
      <c r="FEJ8" s="428"/>
      <c r="FEK8" s="428"/>
      <c r="FEL8" s="428"/>
      <c r="FEM8" s="428"/>
      <c r="FEN8" s="428"/>
      <c r="FEO8" s="428"/>
      <c r="FEP8" s="428"/>
      <c r="FEQ8" s="428"/>
      <c r="FER8" s="428"/>
      <c r="FES8" s="428"/>
      <c r="FET8" s="428"/>
      <c r="FEU8" s="428"/>
      <c r="FEV8" s="428"/>
      <c r="FEW8" s="428"/>
      <c r="FEX8" s="428"/>
      <c r="FEY8" s="428"/>
      <c r="FEZ8" s="428"/>
      <c r="FFA8" s="428"/>
      <c r="FFB8" s="428"/>
      <c r="FFC8" s="428"/>
      <c r="FFD8" s="428"/>
      <c r="FFE8" s="428"/>
      <c r="FFF8" s="428"/>
      <c r="FFG8" s="428"/>
      <c r="FFH8" s="428"/>
      <c r="FFI8" s="428"/>
      <c r="FFJ8" s="428"/>
      <c r="FFK8" s="428"/>
      <c r="FFL8" s="428"/>
      <c r="FFM8" s="428"/>
      <c r="FFN8" s="428"/>
      <c r="FFO8" s="428"/>
      <c r="FFP8" s="428"/>
      <c r="FFQ8" s="428"/>
      <c r="FFR8" s="428"/>
      <c r="FFS8" s="428"/>
      <c r="FFT8" s="428"/>
      <c r="FFU8" s="428"/>
      <c r="FFV8" s="428"/>
      <c r="FFW8" s="428"/>
      <c r="FFX8" s="428"/>
      <c r="FFY8" s="428"/>
      <c r="FFZ8" s="428"/>
      <c r="FGA8" s="428"/>
      <c r="FGB8" s="428"/>
      <c r="FGC8" s="428"/>
      <c r="FGD8" s="428"/>
      <c r="FGE8" s="428"/>
      <c r="FGF8" s="428"/>
      <c r="FGG8" s="428"/>
      <c r="FGH8" s="428"/>
      <c r="FGI8" s="428"/>
      <c r="FGJ8" s="428"/>
      <c r="FGK8" s="428"/>
      <c r="FGL8" s="428"/>
      <c r="FGM8" s="428"/>
      <c r="FGN8" s="428"/>
      <c r="FGO8" s="428"/>
      <c r="FGP8" s="428"/>
      <c r="FGQ8" s="428"/>
      <c r="FGR8" s="428"/>
      <c r="FGS8" s="428"/>
      <c r="FGT8" s="428"/>
      <c r="FGU8" s="428"/>
      <c r="FGV8" s="428"/>
      <c r="FGW8" s="428"/>
      <c r="FGX8" s="428"/>
      <c r="FGY8" s="428"/>
      <c r="FGZ8" s="428"/>
      <c r="FHA8" s="428"/>
      <c r="FHB8" s="428"/>
      <c r="FHC8" s="428"/>
      <c r="FHD8" s="428"/>
      <c r="FHE8" s="428"/>
      <c r="FHF8" s="428"/>
      <c r="FHG8" s="428"/>
      <c r="FHH8" s="428"/>
      <c r="FHI8" s="428"/>
      <c r="FHJ8" s="428"/>
      <c r="FHK8" s="428"/>
      <c r="FHL8" s="428"/>
      <c r="FHM8" s="428"/>
      <c r="FHN8" s="428"/>
      <c r="FHO8" s="428"/>
      <c r="FHP8" s="428"/>
      <c r="FHQ8" s="428"/>
      <c r="FHR8" s="428"/>
      <c r="FHS8" s="428"/>
      <c r="FHT8" s="428"/>
      <c r="FHU8" s="428"/>
      <c r="FHV8" s="428"/>
      <c r="FHW8" s="428"/>
      <c r="FHX8" s="428"/>
      <c r="FHY8" s="428"/>
      <c r="FHZ8" s="428"/>
      <c r="FIA8" s="428"/>
      <c r="FIB8" s="428"/>
      <c r="FIC8" s="428"/>
      <c r="FID8" s="428"/>
      <c r="FIE8" s="428"/>
      <c r="FIF8" s="428"/>
      <c r="FIG8" s="428"/>
      <c r="FIH8" s="428"/>
      <c r="FII8" s="428"/>
      <c r="FIJ8" s="428"/>
      <c r="FIK8" s="428"/>
      <c r="FIL8" s="428"/>
      <c r="FIM8" s="428"/>
      <c r="FIN8" s="428"/>
      <c r="FIO8" s="428"/>
      <c r="FIP8" s="428"/>
      <c r="FIQ8" s="428"/>
      <c r="FIR8" s="428"/>
      <c r="FIS8" s="428"/>
      <c r="FIT8" s="428"/>
      <c r="FIU8" s="428"/>
      <c r="FIV8" s="428"/>
      <c r="FIW8" s="428"/>
      <c r="FIX8" s="428"/>
      <c r="FIY8" s="428"/>
      <c r="FIZ8" s="428"/>
      <c r="FJA8" s="428"/>
      <c r="FJB8" s="428"/>
      <c r="FJC8" s="428"/>
      <c r="FJD8" s="428"/>
      <c r="FJE8" s="428"/>
      <c r="FJF8" s="428"/>
      <c r="FJG8" s="428"/>
      <c r="FJH8" s="428"/>
      <c r="FJI8" s="428"/>
      <c r="FJJ8" s="428"/>
      <c r="FJK8" s="428"/>
      <c r="FJL8" s="428"/>
      <c r="FJM8" s="428"/>
      <c r="FJN8" s="428"/>
      <c r="FJO8" s="428"/>
      <c r="FJP8" s="428"/>
      <c r="FJQ8" s="428"/>
      <c r="FJR8" s="428"/>
      <c r="FJS8" s="428"/>
      <c r="FJT8" s="428"/>
      <c r="FJU8" s="428"/>
      <c r="FJV8" s="428"/>
      <c r="FJW8" s="428"/>
      <c r="FJX8" s="428"/>
      <c r="FJY8" s="428"/>
      <c r="FJZ8" s="428"/>
      <c r="FKA8" s="428"/>
      <c r="FKB8" s="428"/>
      <c r="FKC8" s="428"/>
      <c r="FKD8" s="428"/>
      <c r="FKE8" s="428"/>
      <c r="FKF8" s="428"/>
      <c r="FKG8" s="428"/>
      <c r="FKH8" s="428"/>
      <c r="FKI8" s="428"/>
      <c r="FKJ8" s="428"/>
      <c r="FKK8" s="428"/>
      <c r="FKL8" s="428"/>
      <c r="FKM8" s="428"/>
      <c r="FKN8" s="428"/>
      <c r="FKO8" s="428"/>
      <c r="FKP8" s="428"/>
      <c r="FKQ8" s="428"/>
      <c r="FKR8" s="428"/>
      <c r="FKS8" s="428"/>
      <c r="FKT8" s="428"/>
      <c r="FKU8" s="428"/>
      <c r="FKV8" s="428"/>
      <c r="FKW8" s="428"/>
      <c r="FKX8" s="428"/>
      <c r="FKY8" s="428"/>
      <c r="FKZ8" s="428"/>
      <c r="FLA8" s="428"/>
      <c r="FLB8" s="428"/>
      <c r="FLC8" s="428"/>
      <c r="FLD8" s="428"/>
      <c r="FLE8" s="428"/>
      <c r="FLF8" s="428"/>
      <c r="FLG8" s="428"/>
      <c r="FLH8" s="428"/>
      <c r="FLI8" s="428"/>
      <c r="FLJ8" s="428"/>
      <c r="FLK8" s="428"/>
      <c r="FLL8" s="428"/>
      <c r="FLM8" s="428"/>
      <c r="FLN8" s="428"/>
      <c r="FLO8" s="428"/>
      <c r="FLP8" s="428"/>
      <c r="FLQ8" s="428"/>
      <c r="FLR8" s="428"/>
      <c r="FLS8" s="428"/>
      <c r="FLT8" s="428"/>
      <c r="FLU8" s="428"/>
      <c r="FLV8" s="428"/>
      <c r="FLW8" s="428"/>
      <c r="FLX8" s="428"/>
      <c r="FLY8" s="428"/>
      <c r="FLZ8" s="428"/>
      <c r="FMA8" s="428"/>
      <c r="FMB8" s="428"/>
      <c r="FMC8" s="428"/>
      <c r="FMD8" s="428"/>
      <c r="FME8" s="428"/>
      <c r="FMF8" s="428"/>
      <c r="FMG8" s="428"/>
      <c r="FMH8" s="428"/>
      <c r="FMI8" s="428"/>
      <c r="FMJ8" s="428"/>
      <c r="FMK8" s="428"/>
      <c r="FML8" s="428"/>
      <c r="FMM8" s="428"/>
      <c r="FMN8" s="428"/>
      <c r="FMO8" s="428"/>
      <c r="FMP8" s="428"/>
      <c r="FMQ8" s="428"/>
      <c r="FMR8" s="428"/>
      <c r="FMS8" s="428"/>
      <c r="FMT8" s="428"/>
      <c r="FMU8" s="428"/>
      <c r="FMV8" s="428"/>
      <c r="FMW8" s="428"/>
      <c r="FMX8" s="428"/>
      <c r="FMY8" s="428"/>
      <c r="FMZ8" s="428"/>
      <c r="FNA8" s="428"/>
      <c r="FNB8" s="428"/>
      <c r="FNC8" s="428"/>
      <c r="FND8" s="428"/>
      <c r="FNE8" s="428"/>
      <c r="FNF8" s="428"/>
      <c r="FNG8" s="428"/>
      <c r="FNH8" s="428"/>
      <c r="FNI8" s="428"/>
      <c r="FNJ8" s="428"/>
      <c r="FNK8" s="428"/>
      <c r="FNL8" s="428"/>
      <c r="FNM8" s="428"/>
      <c r="FNN8" s="428"/>
      <c r="FNO8" s="428"/>
      <c r="FNP8" s="428"/>
      <c r="FNQ8" s="428"/>
      <c r="FNR8" s="428"/>
      <c r="FNS8" s="428"/>
      <c r="FNT8" s="428"/>
      <c r="FNU8" s="428"/>
      <c r="FNV8" s="428"/>
      <c r="FNW8" s="428"/>
      <c r="FNX8" s="428"/>
      <c r="FNY8" s="428"/>
      <c r="FNZ8" s="428"/>
      <c r="FOA8" s="428"/>
      <c r="FOB8" s="428"/>
      <c r="FOC8" s="428"/>
      <c r="FOD8" s="428"/>
      <c r="FOE8" s="428"/>
      <c r="FOF8" s="428"/>
      <c r="FOG8" s="428"/>
      <c r="FOH8" s="428"/>
      <c r="FOI8" s="428"/>
      <c r="FOJ8" s="428"/>
      <c r="FOK8" s="428"/>
      <c r="FOL8" s="428"/>
      <c r="FOM8" s="428"/>
      <c r="FON8" s="428"/>
      <c r="FOO8" s="428"/>
      <c r="FOP8" s="428"/>
      <c r="FOQ8" s="428"/>
      <c r="FOR8" s="428"/>
      <c r="FOS8" s="428"/>
      <c r="FOT8" s="428"/>
      <c r="FOU8" s="428"/>
      <c r="FOV8" s="428"/>
      <c r="FOW8" s="428"/>
      <c r="FOX8" s="428"/>
      <c r="FOY8" s="428"/>
      <c r="FOZ8" s="428"/>
      <c r="FPA8" s="428"/>
      <c r="FPB8" s="428"/>
      <c r="FPC8" s="428"/>
      <c r="FPD8" s="428"/>
      <c r="FPE8" s="428"/>
      <c r="FPF8" s="428"/>
      <c r="FPG8" s="428"/>
      <c r="FPH8" s="428"/>
      <c r="FPI8" s="428"/>
      <c r="FPJ8" s="428"/>
      <c r="FPK8" s="428"/>
      <c r="FPL8" s="428"/>
      <c r="FPM8" s="428"/>
      <c r="FPN8" s="428"/>
      <c r="FPO8" s="428"/>
      <c r="FPP8" s="428"/>
      <c r="FPQ8" s="428"/>
      <c r="FPR8" s="428"/>
      <c r="FPS8" s="428"/>
      <c r="FPT8" s="428"/>
      <c r="FPU8" s="428"/>
      <c r="FPV8" s="428"/>
      <c r="FPW8" s="428"/>
      <c r="FPX8" s="428"/>
      <c r="FPY8" s="428"/>
      <c r="FPZ8" s="428"/>
      <c r="FQA8" s="428"/>
      <c r="FQB8" s="428"/>
      <c r="FQC8" s="428"/>
      <c r="FQD8" s="428"/>
      <c r="FQE8" s="428"/>
      <c r="FQF8" s="428"/>
      <c r="FQG8" s="428"/>
      <c r="FQH8" s="428"/>
      <c r="FQI8" s="428"/>
      <c r="FQJ8" s="428"/>
      <c r="FQK8" s="428"/>
      <c r="FQL8" s="428"/>
      <c r="FQM8" s="428"/>
      <c r="FQN8" s="428"/>
      <c r="FQO8" s="428"/>
      <c r="FQP8" s="428"/>
      <c r="FQQ8" s="428"/>
      <c r="FQR8" s="428"/>
      <c r="FQS8" s="428"/>
      <c r="FQT8" s="428"/>
      <c r="FQU8" s="428"/>
      <c r="FQV8" s="428"/>
      <c r="FQW8" s="428"/>
      <c r="FQX8" s="428"/>
      <c r="FQY8" s="428"/>
      <c r="FQZ8" s="428"/>
      <c r="FRA8" s="428"/>
      <c r="FRB8" s="428"/>
      <c r="FRC8" s="428"/>
      <c r="FRD8" s="428"/>
      <c r="FRE8" s="428"/>
      <c r="FRF8" s="428"/>
      <c r="FRG8" s="428"/>
      <c r="FRH8" s="428"/>
      <c r="FRI8" s="428"/>
      <c r="FRJ8" s="428"/>
      <c r="FRK8" s="428"/>
      <c r="FRL8" s="428"/>
      <c r="FRM8" s="428"/>
      <c r="FRN8" s="428"/>
      <c r="FRO8" s="428"/>
      <c r="FRP8" s="428"/>
      <c r="FRQ8" s="428"/>
      <c r="FRR8" s="428"/>
      <c r="FRS8" s="428"/>
      <c r="FRT8" s="428"/>
      <c r="FRU8" s="428"/>
      <c r="FRV8" s="428"/>
      <c r="FRW8" s="428"/>
      <c r="FRX8" s="428"/>
      <c r="FRY8" s="428"/>
      <c r="FRZ8" s="428"/>
      <c r="FSA8" s="428"/>
      <c r="FSB8" s="428"/>
      <c r="FSC8" s="428"/>
      <c r="FSD8" s="428"/>
      <c r="FSE8" s="428"/>
      <c r="FSF8" s="428"/>
      <c r="FSG8" s="428"/>
      <c r="FSH8" s="428"/>
      <c r="FSI8" s="428"/>
      <c r="FSJ8" s="428"/>
      <c r="FSK8" s="428"/>
      <c r="FSL8" s="428"/>
      <c r="FSM8" s="428"/>
      <c r="FSN8" s="428"/>
      <c r="FSO8" s="428"/>
      <c r="FSP8" s="428"/>
      <c r="FSQ8" s="428"/>
      <c r="FSR8" s="428"/>
      <c r="FSS8" s="428"/>
      <c r="FST8" s="428"/>
      <c r="FSU8" s="428"/>
      <c r="FSV8" s="428"/>
      <c r="FSW8" s="428"/>
      <c r="FSX8" s="428"/>
      <c r="FSY8" s="428"/>
      <c r="FSZ8" s="428"/>
      <c r="FTA8" s="428"/>
      <c r="FTB8" s="428"/>
      <c r="FTC8" s="428"/>
      <c r="FTD8" s="428"/>
      <c r="FTE8" s="428"/>
      <c r="FTF8" s="428"/>
      <c r="FTG8" s="428"/>
      <c r="FTH8" s="428"/>
      <c r="FTI8" s="428"/>
      <c r="FTJ8" s="428"/>
      <c r="FTK8" s="428"/>
      <c r="FTL8" s="428"/>
      <c r="FTM8" s="428"/>
      <c r="FTN8" s="428"/>
      <c r="FTO8" s="428"/>
      <c r="FTP8" s="428"/>
      <c r="FTQ8" s="428"/>
      <c r="FTR8" s="428"/>
      <c r="FTS8" s="428"/>
      <c r="FTT8" s="428"/>
      <c r="FTU8" s="428"/>
      <c r="FTV8" s="428"/>
      <c r="FTW8" s="428"/>
      <c r="FTX8" s="428"/>
      <c r="FTY8" s="428"/>
      <c r="FTZ8" s="428"/>
      <c r="FUA8" s="428"/>
      <c r="FUB8" s="428"/>
      <c r="FUC8" s="428"/>
      <c r="FUD8" s="428"/>
      <c r="FUE8" s="428"/>
      <c r="FUF8" s="428"/>
      <c r="FUG8" s="428"/>
      <c r="FUH8" s="428"/>
      <c r="FUI8" s="428"/>
      <c r="FUJ8" s="428"/>
      <c r="FUK8" s="428"/>
      <c r="FUL8" s="428"/>
      <c r="FUM8" s="428"/>
      <c r="FUN8" s="428"/>
      <c r="FUO8" s="428"/>
      <c r="FUP8" s="428"/>
      <c r="FUQ8" s="428"/>
      <c r="FUR8" s="428"/>
      <c r="FUS8" s="428"/>
      <c r="FUT8" s="428"/>
      <c r="FUU8" s="428"/>
      <c r="FUV8" s="428"/>
      <c r="FUW8" s="428"/>
      <c r="FUX8" s="428"/>
      <c r="FUY8" s="428"/>
      <c r="FUZ8" s="428"/>
      <c r="FVA8" s="428"/>
      <c r="FVB8" s="428"/>
      <c r="FVC8" s="428"/>
      <c r="FVD8" s="428"/>
      <c r="FVE8" s="428"/>
      <c r="FVF8" s="428"/>
      <c r="FVG8" s="428"/>
      <c r="FVH8" s="428"/>
      <c r="FVI8" s="428"/>
      <c r="FVJ8" s="428"/>
      <c r="FVK8" s="428"/>
      <c r="FVL8" s="428"/>
      <c r="FVM8" s="428"/>
      <c r="FVN8" s="428"/>
      <c r="FVO8" s="428"/>
      <c r="FVP8" s="428"/>
      <c r="FVQ8" s="428"/>
      <c r="FVR8" s="428"/>
      <c r="FVS8" s="428"/>
      <c r="FVT8" s="428"/>
      <c r="FVU8" s="428"/>
      <c r="FVV8" s="428"/>
      <c r="FVW8" s="428"/>
      <c r="FVX8" s="428"/>
      <c r="FVY8" s="428"/>
      <c r="FVZ8" s="428"/>
      <c r="FWA8" s="428"/>
      <c r="FWB8" s="428"/>
      <c r="FWC8" s="428"/>
      <c r="FWD8" s="428"/>
      <c r="FWE8" s="428"/>
      <c r="FWF8" s="428"/>
      <c r="FWG8" s="428"/>
      <c r="FWH8" s="428"/>
      <c r="FWI8" s="428"/>
      <c r="FWJ8" s="428"/>
      <c r="FWK8" s="428"/>
      <c r="FWL8" s="428"/>
      <c r="FWM8" s="428"/>
      <c r="FWN8" s="428"/>
      <c r="FWO8" s="428"/>
      <c r="FWP8" s="428"/>
      <c r="FWQ8" s="428"/>
      <c r="FWR8" s="428"/>
      <c r="FWS8" s="428"/>
      <c r="FWT8" s="428"/>
      <c r="FWU8" s="428"/>
      <c r="FWV8" s="428"/>
      <c r="FWW8" s="428"/>
      <c r="FWX8" s="428"/>
      <c r="FWY8" s="428"/>
      <c r="FWZ8" s="428"/>
      <c r="FXA8" s="428"/>
      <c r="FXB8" s="428"/>
      <c r="FXC8" s="428"/>
      <c r="FXD8" s="428"/>
      <c r="FXE8" s="428"/>
      <c r="FXF8" s="428"/>
      <c r="FXG8" s="428"/>
      <c r="FXH8" s="428"/>
      <c r="FXI8" s="428"/>
      <c r="FXJ8" s="428"/>
      <c r="FXK8" s="428"/>
      <c r="FXL8" s="428"/>
      <c r="FXM8" s="428"/>
      <c r="FXN8" s="428"/>
      <c r="FXO8" s="428"/>
      <c r="FXP8" s="428"/>
      <c r="FXQ8" s="428"/>
      <c r="FXR8" s="428"/>
      <c r="FXS8" s="428"/>
      <c r="FXT8" s="428"/>
      <c r="FXU8" s="428"/>
      <c r="FXV8" s="428"/>
      <c r="FXW8" s="428"/>
      <c r="FXX8" s="428"/>
      <c r="FXY8" s="428"/>
      <c r="FXZ8" s="428"/>
      <c r="FYA8" s="428"/>
      <c r="FYB8" s="428"/>
      <c r="FYC8" s="428"/>
      <c r="FYD8" s="428"/>
      <c r="FYE8" s="428"/>
      <c r="FYF8" s="428"/>
      <c r="FYG8" s="428"/>
      <c r="FYH8" s="428"/>
      <c r="FYI8" s="428"/>
      <c r="FYJ8" s="428"/>
      <c r="FYK8" s="428"/>
      <c r="FYL8" s="428"/>
      <c r="FYM8" s="428"/>
      <c r="FYN8" s="428"/>
      <c r="FYO8" s="428"/>
      <c r="FYP8" s="428"/>
      <c r="FYQ8" s="428"/>
      <c r="FYR8" s="428"/>
      <c r="FYS8" s="428"/>
      <c r="FYT8" s="428"/>
      <c r="FYU8" s="428"/>
      <c r="FYV8" s="428"/>
      <c r="FYW8" s="428"/>
      <c r="FYX8" s="428"/>
      <c r="FYY8" s="428"/>
      <c r="FYZ8" s="428"/>
      <c r="FZA8" s="428"/>
      <c r="FZB8" s="428"/>
      <c r="FZC8" s="428"/>
      <c r="FZD8" s="428"/>
      <c r="FZE8" s="428"/>
      <c r="FZF8" s="428"/>
      <c r="FZG8" s="428"/>
      <c r="FZH8" s="428"/>
      <c r="FZI8" s="428"/>
      <c r="FZJ8" s="428"/>
      <c r="FZK8" s="428"/>
      <c r="FZL8" s="428"/>
      <c r="FZM8" s="428"/>
      <c r="FZN8" s="428"/>
      <c r="FZO8" s="428"/>
      <c r="FZP8" s="428"/>
      <c r="FZQ8" s="428"/>
      <c r="FZR8" s="428"/>
      <c r="FZS8" s="428"/>
      <c r="FZT8" s="428"/>
      <c r="FZU8" s="428"/>
      <c r="FZV8" s="428"/>
      <c r="FZW8" s="428"/>
      <c r="FZX8" s="428"/>
      <c r="FZY8" s="428"/>
      <c r="FZZ8" s="428"/>
      <c r="GAA8" s="428"/>
      <c r="GAB8" s="428"/>
      <c r="GAC8" s="428"/>
      <c r="GAD8" s="428"/>
      <c r="GAE8" s="428"/>
      <c r="GAF8" s="428"/>
      <c r="GAG8" s="428"/>
      <c r="GAH8" s="428"/>
      <c r="GAI8" s="428"/>
      <c r="GAJ8" s="428"/>
      <c r="GAK8" s="428"/>
      <c r="GAL8" s="428"/>
      <c r="GAM8" s="428"/>
      <c r="GAN8" s="428"/>
      <c r="GAO8" s="428"/>
      <c r="GAP8" s="428"/>
      <c r="GAQ8" s="428"/>
      <c r="GAR8" s="428"/>
      <c r="GAS8" s="428"/>
      <c r="GAT8" s="428"/>
      <c r="GAU8" s="428"/>
      <c r="GAV8" s="428"/>
      <c r="GAW8" s="428"/>
      <c r="GAX8" s="428"/>
      <c r="GAY8" s="428"/>
      <c r="GAZ8" s="428"/>
      <c r="GBA8" s="428"/>
      <c r="GBB8" s="428"/>
      <c r="GBC8" s="428"/>
      <c r="GBD8" s="428"/>
      <c r="GBE8" s="428"/>
      <c r="GBF8" s="428"/>
      <c r="GBG8" s="428"/>
      <c r="GBH8" s="428"/>
      <c r="GBI8" s="428"/>
      <c r="GBJ8" s="428"/>
      <c r="GBK8" s="428"/>
      <c r="GBL8" s="428"/>
      <c r="GBM8" s="428"/>
      <c r="GBN8" s="428"/>
      <c r="GBO8" s="428"/>
      <c r="GBP8" s="428"/>
      <c r="GBQ8" s="428"/>
      <c r="GBR8" s="428"/>
      <c r="GBS8" s="428"/>
      <c r="GBT8" s="428"/>
      <c r="GBU8" s="428"/>
      <c r="GBV8" s="428"/>
      <c r="GBW8" s="428"/>
      <c r="GBX8" s="428"/>
      <c r="GBY8" s="428"/>
      <c r="GBZ8" s="428"/>
      <c r="GCA8" s="428"/>
      <c r="GCB8" s="428"/>
      <c r="GCC8" s="428"/>
      <c r="GCD8" s="428"/>
      <c r="GCE8" s="428"/>
      <c r="GCF8" s="428"/>
      <c r="GCG8" s="428"/>
      <c r="GCH8" s="428"/>
      <c r="GCI8" s="428"/>
      <c r="GCJ8" s="428"/>
      <c r="GCK8" s="428"/>
      <c r="GCL8" s="428"/>
      <c r="GCM8" s="428"/>
      <c r="GCN8" s="428"/>
      <c r="GCO8" s="428"/>
      <c r="GCP8" s="428"/>
      <c r="GCQ8" s="428"/>
      <c r="GCR8" s="428"/>
      <c r="GCS8" s="428"/>
      <c r="GCT8" s="428"/>
      <c r="GCU8" s="428"/>
      <c r="GCV8" s="428"/>
      <c r="GCW8" s="428"/>
      <c r="GCX8" s="428"/>
      <c r="GCY8" s="428"/>
      <c r="GCZ8" s="428"/>
      <c r="GDA8" s="428"/>
      <c r="GDB8" s="428"/>
      <c r="GDC8" s="428"/>
      <c r="GDD8" s="428"/>
      <c r="GDE8" s="428"/>
      <c r="GDF8" s="428"/>
      <c r="GDG8" s="428"/>
      <c r="GDH8" s="428"/>
      <c r="GDI8" s="428"/>
      <c r="GDJ8" s="428"/>
      <c r="GDK8" s="428"/>
      <c r="GDL8" s="428"/>
      <c r="GDM8" s="428"/>
      <c r="GDN8" s="428"/>
      <c r="GDO8" s="428"/>
      <c r="GDP8" s="428"/>
      <c r="GDQ8" s="428"/>
      <c r="GDR8" s="428"/>
      <c r="GDS8" s="428"/>
      <c r="GDT8" s="428"/>
      <c r="GDU8" s="428"/>
      <c r="GDV8" s="428"/>
      <c r="GDW8" s="428"/>
      <c r="GDX8" s="428"/>
      <c r="GDY8" s="428"/>
      <c r="GDZ8" s="428"/>
      <c r="GEA8" s="428"/>
      <c r="GEB8" s="428"/>
      <c r="GEC8" s="428"/>
      <c r="GED8" s="428"/>
      <c r="GEE8" s="428"/>
      <c r="GEF8" s="428"/>
      <c r="GEG8" s="428"/>
      <c r="GEH8" s="428"/>
      <c r="GEI8" s="428"/>
      <c r="GEJ8" s="428"/>
      <c r="GEK8" s="428"/>
      <c r="GEL8" s="428"/>
      <c r="GEM8" s="428"/>
      <c r="GEN8" s="428"/>
      <c r="GEO8" s="428"/>
      <c r="GEP8" s="428"/>
      <c r="GEQ8" s="428"/>
      <c r="GER8" s="428"/>
      <c r="GES8" s="428"/>
      <c r="GET8" s="428"/>
      <c r="GEU8" s="428"/>
      <c r="GEV8" s="428"/>
      <c r="GEW8" s="428"/>
      <c r="GEX8" s="428"/>
      <c r="GEY8" s="428"/>
      <c r="GEZ8" s="428"/>
      <c r="GFA8" s="428"/>
      <c r="GFB8" s="428"/>
      <c r="GFC8" s="428"/>
      <c r="GFD8" s="428"/>
      <c r="GFE8" s="428"/>
      <c r="GFF8" s="428"/>
      <c r="GFG8" s="428"/>
      <c r="GFH8" s="428"/>
      <c r="GFI8" s="428"/>
      <c r="GFJ8" s="428"/>
      <c r="GFK8" s="428"/>
      <c r="GFL8" s="428"/>
      <c r="GFM8" s="428"/>
      <c r="GFN8" s="428"/>
      <c r="GFO8" s="428"/>
      <c r="GFP8" s="428"/>
      <c r="GFQ8" s="428"/>
      <c r="GFR8" s="428"/>
      <c r="GFS8" s="428"/>
      <c r="GFT8" s="428"/>
      <c r="GFU8" s="428"/>
      <c r="GFV8" s="428"/>
      <c r="GFW8" s="428"/>
      <c r="GFX8" s="428"/>
      <c r="GFY8" s="428"/>
      <c r="GFZ8" s="428"/>
      <c r="GGA8" s="428"/>
      <c r="GGB8" s="428"/>
      <c r="GGC8" s="428"/>
      <c r="GGD8" s="428"/>
      <c r="GGE8" s="428"/>
      <c r="GGF8" s="428"/>
      <c r="GGG8" s="428"/>
      <c r="GGH8" s="428"/>
      <c r="GGI8" s="428"/>
      <c r="GGJ8" s="428"/>
      <c r="GGK8" s="428"/>
      <c r="GGL8" s="428"/>
      <c r="GGM8" s="428"/>
      <c r="GGN8" s="428"/>
      <c r="GGO8" s="428"/>
      <c r="GGP8" s="428"/>
      <c r="GGQ8" s="428"/>
      <c r="GGR8" s="428"/>
      <c r="GGS8" s="428"/>
      <c r="GGT8" s="428"/>
      <c r="GGU8" s="428"/>
      <c r="GGV8" s="428"/>
      <c r="GGW8" s="428"/>
      <c r="GGX8" s="428"/>
      <c r="GGY8" s="428"/>
      <c r="GGZ8" s="428"/>
      <c r="GHA8" s="428"/>
      <c r="GHB8" s="428"/>
      <c r="GHC8" s="428"/>
      <c r="GHD8" s="428"/>
      <c r="GHE8" s="428"/>
      <c r="GHF8" s="428"/>
      <c r="GHG8" s="428"/>
      <c r="GHH8" s="428"/>
      <c r="GHI8" s="428"/>
      <c r="GHJ8" s="428"/>
      <c r="GHK8" s="428"/>
      <c r="GHL8" s="428"/>
      <c r="GHM8" s="428"/>
      <c r="GHN8" s="428"/>
      <c r="GHO8" s="428"/>
      <c r="GHP8" s="428"/>
      <c r="GHQ8" s="428"/>
      <c r="GHR8" s="428"/>
      <c r="GHS8" s="428"/>
      <c r="GHT8" s="428"/>
      <c r="GHU8" s="428"/>
      <c r="GHV8" s="428"/>
      <c r="GHW8" s="428"/>
      <c r="GHX8" s="428"/>
      <c r="GHY8" s="428"/>
      <c r="GHZ8" s="428"/>
      <c r="GIA8" s="428"/>
      <c r="GIB8" s="428"/>
      <c r="GIC8" s="428"/>
      <c r="GID8" s="428"/>
      <c r="GIE8" s="428"/>
      <c r="GIF8" s="428"/>
      <c r="GIG8" s="428"/>
      <c r="GIH8" s="428"/>
      <c r="GII8" s="428"/>
      <c r="GIJ8" s="428"/>
      <c r="GIK8" s="428"/>
      <c r="GIL8" s="428"/>
      <c r="GIM8" s="428"/>
      <c r="GIN8" s="428"/>
      <c r="GIO8" s="428"/>
      <c r="GIP8" s="428"/>
      <c r="GIQ8" s="428"/>
      <c r="GIR8" s="428"/>
      <c r="GIS8" s="428"/>
      <c r="GIT8" s="428"/>
      <c r="GIU8" s="428"/>
      <c r="GIV8" s="428"/>
      <c r="GIW8" s="428"/>
      <c r="GIX8" s="428"/>
      <c r="GIY8" s="428"/>
      <c r="GIZ8" s="428"/>
      <c r="GJA8" s="428"/>
      <c r="GJB8" s="428"/>
      <c r="GJC8" s="428"/>
      <c r="GJD8" s="428"/>
      <c r="GJE8" s="428"/>
      <c r="GJF8" s="428"/>
      <c r="GJG8" s="428"/>
      <c r="GJH8" s="428"/>
      <c r="GJI8" s="428"/>
      <c r="GJJ8" s="428"/>
      <c r="GJK8" s="428"/>
      <c r="GJL8" s="428"/>
      <c r="GJM8" s="428"/>
      <c r="GJN8" s="428"/>
      <c r="GJO8" s="428"/>
      <c r="GJP8" s="428"/>
      <c r="GJQ8" s="428"/>
      <c r="GJR8" s="428"/>
      <c r="GJS8" s="428"/>
      <c r="GJT8" s="428"/>
      <c r="GJU8" s="428"/>
      <c r="GJV8" s="428"/>
      <c r="GJW8" s="428"/>
      <c r="GJX8" s="428"/>
      <c r="GJY8" s="428"/>
      <c r="GJZ8" s="428"/>
      <c r="GKA8" s="428"/>
      <c r="GKB8" s="428"/>
      <c r="GKC8" s="428"/>
      <c r="GKD8" s="428"/>
      <c r="GKE8" s="428"/>
      <c r="GKF8" s="428"/>
      <c r="GKG8" s="428"/>
      <c r="GKH8" s="428"/>
      <c r="GKI8" s="428"/>
      <c r="GKJ8" s="428"/>
      <c r="GKK8" s="428"/>
      <c r="GKL8" s="428"/>
      <c r="GKM8" s="428"/>
      <c r="GKN8" s="428"/>
      <c r="GKO8" s="428"/>
      <c r="GKP8" s="428"/>
      <c r="GKQ8" s="428"/>
      <c r="GKR8" s="428"/>
      <c r="GKS8" s="428"/>
      <c r="GKT8" s="428"/>
      <c r="GKU8" s="428"/>
      <c r="GKV8" s="428"/>
      <c r="GKW8" s="428"/>
      <c r="GKX8" s="428"/>
      <c r="GKY8" s="428"/>
      <c r="GKZ8" s="428"/>
      <c r="GLA8" s="428"/>
      <c r="GLB8" s="428"/>
      <c r="GLC8" s="428"/>
      <c r="GLD8" s="428"/>
      <c r="GLE8" s="428"/>
      <c r="GLF8" s="428"/>
      <c r="GLG8" s="428"/>
      <c r="GLH8" s="428"/>
      <c r="GLI8" s="428"/>
      <c r="GLJ8" s="428"/>
      <c r="GLK8" s="428"/>
      <c r="GLL8" s="428"/>
      <c r="GLM8" s="428"/>
      <c r="GLN8" s="428"/>
      <c r="GLO8" s="428"/>
      <c r="GLP8" s="428"/>
      <c r="GLQ8" s="428"/>
      <c r="GLR8" s="428"/>
      <c r="GLS8" s="428"/>
      <c r="GLT8" s="428"/>
      <c r="GLU8" s="428"/>
      <c r="GLV8" s="428"/>
      <c r="GLW8" s="428"/>
      <c r="GLX8" s="428"/>
      <c r="GLY8" s="428"/>
      <c r="GLZ8" s="428"/>
      <c r="GMA8" s="428"/>
      <c r="GMB8" s="428"/>
      <c r="GMC8" s="428"/>
      <c r="GMD8" s="428"/>
      <c r="GME8" s="428"/>
      <c r="GMF8" s="428"/>
      <c r="GMG8" s="428"/>
      <c r="GMH8" s="428"/>
      <c r="GMI8" s="428"/>
      <c r="GMJ8" s="428"/>
      <c r="GMK8" s="428"/>
      <c r="GML8" s="428"/>
      <c r="GMM8" s="428"/>
      <c r="GMN8" s="428"/>
      <c r="GMO8" s="428"/>
      <c r="GMP8" s="428"/>
      <c r="GMQ8" s="428"/>
      <c r="GMR8" s="428"/>
      <c r="GMS8" s="428"/>
      <c r="GMT8" s="428"/>
      <c r="GMU8" s="428"/>
      <c r="GMV8" s="428"/>
      <c r="GMW8" s="428"/>
      <c r="GMX8" s="428"/>
      <c r="GMY8" s="428"/>
      <c r="GMZ8" s="428"/>
      <c r="GNA8" s="428"/>
      <c r="GNB8" s="428"/>
      <c r="GNC8" s="428"/>
      <c r="GND8" s="428"/>
      <c r="GNE8" s="428"/>
      <c r="GNF8" s="428"/>
      <c r="GNG8" s="428"/>
      <c r="GNH8" s="428"/>
      <c r="GNI8" s="428"/>
      <c r="GNJ8" s="428"/>
      <c r="GNK8" s="428"/>
      <c r="GNL8" s="428"/>
      <c r="GNM8" s="428"/>
      <c r="GNN8" s="428"/>
      <c r="GNO8" s="428"/>
      <c r="GNP8" s="428"/>
      <c r="GNQ8" s="428"/>
      <c r="GNR8" s="428"/>
      <c r="GNS8" s="428"/>
      <c r="GNT8" s="428"/>
      <c r="GNU8" s="428"/>
      <c r="GNV8" s="428"/>
      <c r="GNW8" s="428"/>
      <c r="GNX8" s="428"/>
      <c r="GNY8" s="428"/>
      <c r="GNZ8" s="428"/>
      <c r="GOA8" s="428"/>
      <c r="GOB8" s="428"/>
      <c r="GOC8" s="428"/>
      <c r="GOD8" s="428"/>
      <c r="GOE8" s="428"/>
      <c r="GOF8" s="428"/>
      <c r="GOG8" s="428"/>
      <c r="GOH8" s="428"/>
      <c r="GOI8" s="428"/>
      <c r="GOJ8" s="428"/>
      <c r="GOK8" s="428"/>
      <c r="GOL8" s="428"/>
      <c r="GOM8" s="428"/>
      <c r="GON8" s="428"/>
      <c r="GOO8" s="428"/>
      <c r="GOP8" s="428"/>
      <c r="GOQ8" s="428"/>
      <c r="GOR8" s="428"/>
      <c r="GOS8" s="428"/>
      <c r="GOT8" s="428"/>
      <c r="GOU8" s="428"/>
      <c r="GOV8" s="428"/>
      <c r="GOW8" s="428"/>
      <c r="GOX8" s="428"/>
      <c r="GOY8" s="428"/>
      <c r="GOZ8" s="428"/>
      <c r="GPA8" s="428"/>
      <c r="GPB8" s="428"/>
      <c r="GPC8" s="428"/>
      <c r="GPD8" s="428"/>
      <c r="GPE8" s="428"/>
      <c r="GPF8" s="428"/>
      <c r="GPG8" s="428"/>
      <c r="GPH8" s="428"/>
      <c r="GPI8" s="428"/>
      <c r="GPJ8" s="428"/>
      <c r="GPK8" s="428"/>
      <c r="GPL8" s="428"/>
      <c r="GPM8" s="428"/>
      <c r="GPN8" s="428"/>
      <c r="GPO8" s="428"/>
      <c r="GPP8" s="428"/>
      <c r="GPQ8" s="428"/>
      <c r="GPR8" s="428"/>
      <c r="GPS8" s="428"/>
      <c r="GPT8" s="428"/>
      <c r="GPU8" s="428"/>
      <c r="GPV8" s="428"/>
      <c r="GPW8" s="428"/>
      <c r="GPX8" s="428"/>
      <c r="GPY8" s="428"/>
      <c r="GPZ8" s="428"/>
      <c r="GQA8" s="428"/>
      <c r="GQB8" s="428"/>
      <c r="GQC8" s="428"/>
      <c r="GQD8" s="428"/>
      <c r="GQE8" s="428"/>
      <c r="GQF8" s="428"/>
      <c r="GQG8" s="428"/>
      <c r="GQH8" s="428"/>
      <c r="GQI8" s="428"/>
      <c r="GQJ8" s="428"/>
      <c r="GQK8" s="428"/>
      <c r="GQL8" s="428"/>
      <c r="GQM8" s="428"/>
      <c r="GQN8" s="428"/>
      <c r="GQO8" s="428"/>
      <c r="GQP8" s="428"/>
      <c r="GQQ8" s="428"/>
      <c r="GQR8" s="428"/>
      <c r="GQS8" s="428"/>
      <c r="GQT8" s="428"/>
      <c r="GQU8" s="428"/>
      <c r="GQV8" s="428"/>
      <c r="GQW8" s="428"/>
      <c r="GQX8" s="428"/>
      <c r="GQY8" s="428"/>
      <c r="GQZ8" s="428"/>
      <c r="GRA8" s="428"/>
      <c r="GRB8" s="428"/>
      <c r="GRC8" s="428"/>
      <c r="GRD8" s="428"/>
      <c r="GRE8" s="428"/>
      <c r="GRF8" s="428"/>
      <c r="GRG8" s="428"/>
      <c r="GRH8" s="428"/>
      <c r="GRI8" s="428"/>
      <c r="GRJ8" s="428"/>
      <c r="GRK8" s="428"/>
      <c r="GRL8" s="428"/>
      <c r="GRM8" s="428"/>
      <c r="GRN8" s="428"/>
      <c r="GRO8" s="428"/>
      <c r="GRP8" s="428"/>
      <c r="GRQ8" s="428"/>
      <c r="GRR8" s="428"/>
      <c r="GRS8" s="428"/>
      <c r="GRT8" s="428"/>
      <c r="GRU8" s="428"/>
      <c r="GRV8" s="428"/>
      <c r="GRW8" s="428"/>
      <c r="GRX8" s="428"/>
      <c r="GRY8" s="428"/>
      <c r="GRZ8" s="428"/>
      <c r="GSA8" s="428"/>
      <c r="GSB8" s="428"/>
      <c r="GSC8" s="428"/>
      <c r="GSD8" s="428"/>
      <c r="GSE8" s="428"/>
      <c r="GSF8" s="428"/>
      <c r="GSG8" s="428"/>
      <c r="GSH8" s="428"/>
      <c r="GSI8" s="428"/>
      <c r="GSJ8" s="428"/>
      <c r="GSK8" s="428"/>
      <c r="GSL8" s="428"/>
      <c r="GSM8" s="428"/>
      <c r="GSN8" s="428"/>
      <c r="GSO8" s="428"/>
      <c r="GSP8" s="428"/>
      <c r="GSQ8" s="428"/>
      <c r="GSR8" s="428"/>
      <c r="GSS8" s="428"/>
      <c r="GST8" s="428"/>
      <c r="GSU8" s="428"/>
      <c r="GSV8" s="428"/>
      <c r="GSW8" s="428"/>
      <c r="GSX8" s="428"/>
      <c r="GSY8" s="428"/>
      <c r="GSZ8" s="428"/>
      <c r="GTA8" s="428"/>
      <c r="GTB8" s="428"/>
      <c r="GTC8" s="428"/>
      <c r="GTD8" s="428"/>
      <c r="GTE8" s="428"/>
      <c r="GTF8" s="428"/>
      <c r="GTG8" s="428"/>
      <c r="GTH8" s="428"/>
      <c r="GTI8" s="428"/>
      <c r="GTJ8" s="428"/>
      <c r="GTK8" s="428"/>
      <c r="GTL8" s="428"/>
      <c r="GTM8" s="428"/>
      <c r="GTN8" s="428"/>
      <c r="GTO8" s="428"/>
      <c r="GTP8" s="428"/>
      <c r="GTQ8" s="428"/>
      <c r="GTR8" s="428"/>
      <c r="GTS8" s="428"/>
      <c r="GTT8" s="428"/>
      <c r="GTU8" s="428"/>
      <c r="GTV8" s="428"/>
      <c r="GTW8" s="428"/>
      <c r="GTX8" s="428"/>
      <c r="GTY8" s="428"/>
      <c r="GTZ8" s="428"/>
      <c r="GUA8" s="428"/>
      <c r="GUB8" s="428"/>
      <c r="GUC8" s="428"/>
      <c r="GUD8" s="428"/>
      <c r="GUE8" s="428"/>
      <c r="GUF8" s="428"/>
      <c r="GUG8" s="428"/>
      <c r="GUH8" s="428"/>
      <c r="GUI8" s="428"/>
      <c r="GUJ8" s="428"/>
      <c r="GUK8" s="428"/>
      <c r="GUL8" s="428"/>
      <c r="GUM8" s="428"/>
      <c r="GUN8" s="428"/>
      <c r="GUO8" s="428"/>
      <c r="GUP8" s="428"/>
      <c r="GUQ8" s="428"/>
      <c r="GUR8" s="428"/>
      <c r="GUS8" s="428"/>
      <c r="GUT8" s="428"/>
      <c r="GUU8" s="428"/>
      <c r="GUV8" s="428"/>
      <c r="GUW8" s="428"/>
      <c r="GUX8" s="428"/>
      <c r="GUY8" s="428"/>
      <c r="GUZ8" s="428"/>
      <c r="GVA8" s="428"/>
      <c r="GVB8" s="428"/>
      <c r="GVC8" s="428"/>
      <c r="GVD8" s="428"/>
      <c r="GVE8" s="428"/>
      <c r="GVF8" s="428"/>
      <c r="GVG8" s="428"/>
      <c r="GVH8" s="428"/>
      <c r="GVI8" s="428"/>
      <c r="GVJ8" s="428"/>
      <c r="GVK8" s="428"/>
      <c r="GVL8" s="428"/>
      <c r="GVM8" s="428"/>
      <c r="GVN8" s="428"/>
      <c r="GVO8" s="428"/>
      <c r="GVP8" s="428"/>
      <c r="GVQ8" s="428"/>
      <c r="GVR8" s="428"/>
      <c r="GVS8" s="428"/>
      <c r="GVT8" s="428"/>
      <c r="GVU8" s="428"/>
      <c r="GVV8" s="428"/>
      <c r="GVW8" s="428"/>
      <c r="GVX8" s="428"/>
      <c r="GVY8" s="428"/>
      <c r="GVZ8" s="428"/>
      <c r="GWA8" s="428"/>
      <c r="GWB8" s="428"/>
      <c r="GWC8" s="428"/>
      <c r="GWD8" s="428"/>
      <c r="GWE8" s="428"/>
      <c r="GWF8" s="428"/>
      <c r="GWG8" s="428"/>
      <c r="GWH8" s="428"/>
      <c r="GWI8" s="428"/>
      <c r="GWJ8" s="428"/>
      <c r="GWK8" s="428"/>
      <c r="GWL8" s="428"/>
      <c r="GWM8" s="428"/>
      <c r="GWN8" s="428"/>
      <c r="GWO8" s="428"/>
      <c r="GWP8" s="428"/>
      <c r="GWQ8" s="428"/>
      <c r="GWR8" s="428"/>
      <c r="GWS8" s="428"/>
      <c r="GWT8" s="428"/>
      <c r="GWU8" s="428"/>
      <c r="GWV8" s="428"/>
      <c r="GWW8" s="428"/>
      <c r="GWX8" s="428"/>
      <c r="GWY8" s="428"/>
      <c r="GWZ8" s="428"/>
      <c r="GXA8" s="428"/>
      <c r="GXB8" s="428"/>
      <c r="GXC8" s="428"/>
      <c r="GXD8" s="428"/>
      <c r="GXE8" s="428"/>
      <c r="GXF8" s="428"/>
      <c r="GXG8" s="428"/>
      <c r="GXH8" s="428"/>
      <c r="GXI8" s="428"/>
      <c r="GXJ8" s="428"/>
      <c r="GXK8" s="428"/>
      <c r="GXL8" s="428"/>
      <c r="GXM8" s="428"/>
      <c r="GXN8" s="428"/>
      <c r="GXO8" s="428"/>
      <c r="GXP8" s="428"/>
      <c r="GXQ8" s="428"/>
      <c r="GXR8" s="428"/>
      <c r="GXS8" s="428"/>
      <c r="GXT8" s="428"/>
      <c r="GXU8" s="428"/>
      <c r="GXV8" s="428"/>
      <c r="GXW8" s="428"/>
      <c r="GXX8" s="428"/>
      <c r="GXY8" s="428"/>
      <c r="GXZ8" s="428"/>
      <c r="GYA8" s="428"/>
      <c r="GYB8" s="428"/>
      <c r="GYC8" s="428"/>
      <c r="GYD8" s="428"/>
      <c r="GYE8" s="428"/>
      <c r="GYF8" s="428"/>
      <c r="GYG8" s="428"/>
      <c r="GYH8" s="428"/>
      <c r="GYI8" s="428"/>
      <c r="GYJ8" s="428"/>
      <c r="GYK8" s="428"/>
      <c r="GYL8" s="428"/>
      <c r="GYM8" s="428"/>
      <c r="GYN8" s="428"/>
      <c r="GYO8" s="428"/>
      <c r="GYP8" s="428"/>
      <c r="GYQ8" s="428"/>
      <c r="GYR8" s="428"/>
      <c r="GYS8" s="428"/>
      <c r="GYT8" s="428"/>
      <c r="GYU8" s="428"/>
      <c r="GYV8" s="428"/>
      <c r="GYW8" s="428"/>
      <c r="GYX8" s="428"/>
      <c r="GYY8" s="428"/>
      <c r="GYZ8" s="428"/>
      <c r="GZA8" s="428"/>
      <c r="GZB8" s="428"/>
      <c r="GZC8" s="428"/>
      <c r="GZD8" s="428"/>
      <c r="GZE8" s="428"/>
      <c r="GZF8" s="428"/>
      <c r="GZG8" s="428"/>
      <c r="GZH8" s="428"/>
      <c r="GZI8" s="428"/>
      <c r="GZJ8" s="428"/>
      <c r="GZK8" s="428"/>
      <c r="GZL8" s="428"/>
      <c r="GZM8" s="428"/>
      <c r="GZN8" s="428"/>
      <c r="GZO8" s="428"/>
      <c r="GZP8" s="428"/>
      <c r="GZQ8" s="428"/>
      <c r="GZR8" s="428"/>
      <c r="GZS8" s="428"/>
      <c r="GZT8" s="428"/>
      <c r="GZU8" s="428"/>
      <c r="GZV8" s="428"/>
      <c r="GZW8" s="428"/>
      <c r="GZX8" s="428"/>
      <c r="GZY8" s="428"/>
      <c r="GZZ8" s="428"/>
      <c r="HAA8" s="428"/>
      <c r="HAB8" s="428"/>
      <c r="HAC8" s="428"/>
      <c r="HAD8" s="428"/>
      <c r="HAE8" s="428"/>
      <c r="HAF8" s="428"/>
      <c r="HAG8" s="428"/>
      <c r="HAH8" s="428"/>
      <c r="HAI8" s="428"/>
      <c r="HAJ8" s="428"/>
      <c r="HAK8" s="428"/>
      <c r="HAL8" s="428"/>
      <c r="HAM8" s="428"/>
      <c r="HAN8" s="428"/>
      <c r="HAO8" s="428"/>
      <c r="HAP8" s="428"/>
      <c r="HAQ8" s="428"/>
      <c r="HAR8" s="428"/>
      <c r="HAS8" s="428"/>
      <c r="HAT8" s="428"/>
      <c r="HAU8" s="428"/>
      <c r="HAV8" s="428"/>
      <c r="HAW8" s="428"/>
      <c r="HAX8" s="428"/>
      <c r="HAY8" s="428"/>
      <c r="HAZ8" s="428"/>
      <c r="HBA8" s="428"/>
      <c r="HBB8" s="428"/>
      <c r="HBC8" s="428"/>
      <c r="HBD8" s="428"/>
      <c r="HBE8" s="428"/>
      <c r="HBF8" s="428"/>
      <c r="HBG8" s="428"/>
      <c r="HBH8" s="428"/>
      <c r="HBI8" s="428"/>
      <c r="HBJ8" s="428"/>
      <c r="HBK8" s="428"/>
      <c r="HBL8" s="428"/>
      <c r="HBM8" s="428"/>
      <c r="HBN8" s="428"/>
      <c r="HBO8" s="428"/>
      <c r="HBP8" s="428"/>
      <c r="HBQ8" s="428"/>
      <c r="HBR8" s="428"/>
      <c r="HBS8" s="428"/>
      <c r="HBT8" s="428"/>
      <c r="HBU8" s="428"/>
      <c r="HBV8" s="428"/>
      <c r="HBW8" s="428"/>
      <c r="HBX8" s="428"/>
      <c r="HBY8" s="428"/>
      <c r="HBZ8" s="428"/>
      <c r="HCA8" s="428"/>
      <c r="HCB8" s="428"/>
      <c r="HCC8" s="428"/>
      <c r="HCD8" s="428"/>
      <c r="HCE8" s="428"/>
      <c r="HCF8" s="428"/>
      <c r="HCG8" s="428"/>
      <c r="HCH8" s="428"/>
      <c r="HCI8" s="428"/>
      <c r="HCJ8" s="428"/>
      <c r="HCK8" s="428"/>
      <c r="HCL8" s="428"/>
      <c r="HCM8" s="428"/>
      <c r="HCN8" s="428"/>
      <c r="HCO8" s="428"/>
      <c r="HCP8" s="428"/>
      <c r="HCQ8" s="428"/>
      <c r="HCR8" s="428"/>
      <c r="HCS8" s="428"/>
      <c r="HCT8" s="428"/>
      <c r="HCU8" s="428"/>
      <c r="HCV8" s="428"/>
      <c r="HCW8" s="428"/>
      <c r="HCX8" s="428"/>
      <c r="HCY8" s="428"/>
      <c r="HCZ8" s="428"/>
      <c r="HDA8" s="428"/>
      <c r="HDB8" s="428"/>
      <c r="HDC8" s="428"/>
      <c r="HDD8" s="428"/>
      <c r="HDE8" s="428"/>
      <c r="HDF8" s="428"/>
      <c r="HDG8" s="428"/>
      <c r="HDH8" s="428"/>
      <c r="HDI8" s="428"/>
      <c r="HDJ8" s="428"/>
      <c r="HDK8" s="428"/>
      <c r="HDL8" s="428"/>
      <c r="HDM8" s="428"/>
      <c r="HDN8" s="428"/>
      <c r="HDO8" s="428"/>
      <c r="HDP8" s="428"/>
      <c r="HDQ8" s="428"/>
      <c r="HDR8" s="428"/>
      <c r="HDS8" s="428"/>
      <c r="HDT8" s="428"/>
      <c r="HDU8" s="428"/>
      <c r="HDV8" s="428"/>
      <c r="HDW8" s="428"/>
      <c r="HDX8" s="428"/>
      <c r="HDY8" s="428"/>
      <c r="HDZ8" s="428"/>
      <c r="HEA8" s="428"/>
      <c r="HEB8" s="428"/>
      <c r="HEC8" s="428"/>
      <c r="HED8" s="428"/>
      <c r="HEE8" s="428"/>
      <c r="HEF8" s="428"/>
      <c r="HEG8" s="428"/>
      <c r="HEH8" s="428"/>
      <c r="HEI8" s="428"/>
      <c r="HEJ8" s="428"/>
      <c r="HEK8" s="428"/>
      <c r="HEL8" s="428"/>
      <c r="HEM8" s="428"/>
      <c r="HEN8" s="428"/>
      <c r="HEO8" s="428"/>
      <c r="HEP8" s="428"/>
      <c r="HEQ8" s="428"/>
      <c r="HER8" s="428"/>
      <c r="HES8" s="428"/>
      <c r="HET8" s="428"/>
      <c r="HEU8" s="428"/>
      <c r="HEV8" s="428"/>
      <c r="HEW8" s="428"/>
      <c r="HEX8" s="428"/>
      <c r="HEY8" s="428"/>
      <c r="HEZ8" s="428"/>
      <c r="HFA8" s="428"/>
      <c r="HFB8" s="428"/>
      <c r="HFC8" s="428"/>
      <c r="HFD8" s="428"/>
      <c r="HFE8" s="428"/>
      <c r="HFF8" s="428"/>
      <c r="HFG8" s="428"/>
      <c r="HFH8" s="428"/>
      <c r="HFI8" s="428"/>
      <c r="HFJ8" s="428"/>
      <c r="HFK8" s="428"/>
      <c r="HFL8" s="428"/>
      <c r="HFM8" s="428"/>
      <c r="HFN8" s="428"/>
      <c r="HFO8" s="428"/>
      <c r="HFP8" s="428"/>
      <c r="HFQ8" s="428"/>
      <c r="HFR8" s="428"/>
      <c r="HFS8" s="428"/>
      <c r="HFT8" s="428"/>
      <c r="HFU8" s="428"/>
      <c r="HFV8" s="428"/>
      <c r="HFW8" s="428"/>
      <c r="HFX8" s="428"/>
      <c r="HFY8" s="428"/>
      <c r="HFZ8" s="428"/>
      <c r="HGA8" s="428"/>
      <c r="HGB8" s="428"/>
      <c r="HGC8" s="428"/>
      <c r="HGD8" s="428"/>
      <c r="HGE8" s="428"/>
      <c r="HGF8" s="428"/>
      <c r="HGG8" s="428"/>
      <c r="HGH8" s="428"/>
      <c r="HGI8" s="428"/>
      <c r="HGJ8" s="428"/>
      <c r="HGK8" s="428"/>
      <c r="HGL8" s="428"/>
      <c r="HGM8" s="428"/>
      <c r="HGN8" s="428"/>
      <c r="HGO8" s="428"/>
      <c r="HGP8" s="428"/>
      <c r="HGQ8" s="428"/>
      <c r="HGR8" s="428"/>
      <c r="HGS8" s="428"/>
      <c r="HGT8" s="428"/>
      <c r="HGU8" s="428"/>
      <c r="HGV8" s="428"/>
      <c r="HGW8" s="428"/>
      <c r="HGX8" s="428"/>
      <c r="HGY8" s="428"/>
      <c r="HGZ8" s="428"/>
      <c r="HHA8" s="428"/>
      <c r="HHB8" s="428"/>
      <c r="HHC8" s="428"/>
      <c r="HHD8" s="428"/>
      <c r="HHE8" s="428"/>
      <c r="HHF8" s="428"/>
      <c r="HHG8" s="428"/>
      <c r="HHH8" s="428"/>
      <c r="HHI8" s="428"/>
      <c r="HHJ8" s="428"/>
      <c r="HHK8" s="428"/>
      <c r="HHL8" s="428"/>
      <c r="HHM8" s="428"/>
      <c r="HHN8" s="428"/>
      <c r="HHO8" s="428"/>
      <c r="HHP8" s="428"/>
      <c r="HHQ8" s="428"/>
      <c r="HHR8" s="428"/>
      <c r="HHS8" s="428"/>
      <c r="HHT8" s="428"/>
      <c r="HHU8" s="428"/>
      <c r="HHV8" s="428"/>
      <c r="HHW8" s="428"/>
      <c r="HHX8" s="428"/>
      <c r="HHY8" s="428"/>
      <c r="HHZ8" s="428"/>
      <c r="HIA8" s="428"/>
      <c r="HIB8" s="428"/>
      <c r="HIC8" s="428"/>
      <c r="HID8" s="428"/>
      <c r="HIE8" s="428"/>
      <c r="HIF8" s="428"/>
      <c r="HIG8" s="428"/>
      <c r="HIH8" s="428"/>
      <c r="HII8" s="428"/>
      <c r="HIJ8" s="428"/>
      <c r="HIK8" s="428"/>
      <c r="HIL8" s="428"/>
      <c r="HIM8" s="428"/>
      <c r="HIN8" s="428"/>
      <c r="HIO8" s="428"/>
      <c r="HIP8" s="428"/>
      <c r="HIQ8" s="428"/>
      <c r="HIR8" s="428"/>
      <c r="HIS8" s="428"/>
      <c r="HIT8" s="428"/>
      <c r="HIU8" s="428"/>
      <c r="HIV8" s="428"/>
      <c r="HIW8" s="428"/>
      <c r="HIX8" s="428"/>
      <c r="HIY8" s="428"/>
      <c r="HIZ8" s="428"/>
      <c r="HJA8" s="428"/>
      <c r="HJB8" s="428"/>
      <c r="HJC8" s="428"/>
      <c r="HJD8" s="428"/>
      <c r="HJE8" s="428"/>
      <c r="HJF8" s="428"/>
      <c r="HJG8" s="428"/>
      <c r="HJH8" s="428"/>
      <c r="HJI8" s="428"/>
      <c r="HJJ8" s="428"/>
      <c r="HJK8" s="428"/>
      <c r="HJL8" s="428"/>
      <c r="HJM8" s="428"/>
      <c r="HJN8" s="428"/>
      <c r="HJO8" s="428"/>
      <c r="HJP8" s="428"/>
      <c r="HJQ8" s="428"/>
      <c r="HJR8" s="428"/>
      <c r="HJS8" s="428"/>
      <c r="HJT8" s="428"/>
      <c r="HJU8" s="428"/>
      <c r="HJV8" s="428"/>
      <c r="HJW8" s="428"/>
      <c r="HJX8" s="428"/>
      <c r="HJY8" s="428"/>
      <c r="HJZ8" s="428"/>
      <c r="HKA8" s="428"/>
      <c r="HKB8" s="428"/>
      <c r="HKC8" s="428"/>
      <c r="HKD8" s="428"/>
      <c r="HKE8" s="428"/>
      <c r="HKF8" s="428"/>
      <c r="HKG8" s="428"/>
      <c r="HKH8" s="428"/>
      <c r="HKI8" s="428"/>
      <c r="HKJ8" s="428"/>
      <c r="HKK8" s="428"/>
      <c r="HKL8" s="428"/>
      <c r="HKM8" s="428"/>
      <c r="HKN8" s="428"/>
      <c r="HKO8" s="428"/>
      <c r="HKP8" s="428"/>
      <c r="HKQ8" s="428"/>
      <c r="HKR8" s="428"/>
      <c r="HKS8" s="428"/>
      <c r="HKT8" s="428"/>
      <c r="HKU8" s="428"/>
      <c r="HKV8" s="428"/>
      <c r="HKW8" s="428"/>
      <c r="HKX8" s="428"/>
      <c r="HKY8" s="428"/>
      <c r="HKZ8" s="428"/>
      <c r="HLA8" s="428"/>
      <c r="HLB8" s="428"/>
      <c r="HLC8" s="428"/>
      <c r="HLD8" s="428"/>
      <c r="HLE8" s="428"/>
      <c r="HLF8" s="428"/>
      <c r="HLG8" s="428"/>
      <c r="HLH8" s="428"/>
      <c r="HLI8" s="428"/>
      <c r="HLJ8" s="428"/>
      <c r="HLK8" s="428"/>
      <c r="HLL8" s="428"/>
      <c r="HLM8" s="428"/>
      <c r="HLN8" s="428"/>
      <c r="HLO8" s="428"/>
      <c r="HLP8" s="428"/>
      <c r="HLQ8" s="428"/>
      <c r="HLR8" s="428"/>
      <c r="HLS8" s="428"/>
      <c r="HLT8" s="428"/>
      <c r="HLU8" s="428"/>
      <c r="HLV8" s="428"/>
      <c r="HLW8" s="428"/>
      <c r="HLX8" s="428"/>
      <c r="HLY8" s="428"/>
      <c r="HLZ8" s="428"/>
      <c r="HMA8" s="428"/>
      <c r="HMB8" s="428"/>
      <c r="HMC8" s="428"/>
      <c r="HMD8" s="428"/>
      <c r="HME8" s="428"/>
      <c r="HMF8" s="428"/>
      <c r="HMG8" s="428"/>
      <c r="HMH8" s="428"/>
      <c r="HMI8" s="428"/>
      <c r="HMJ8" s="428"/>
      <c r="HMK8" s="428"/>
      <c r="HML8" s="428"/>
      <c r="HMM8" s="428"/>
      <c r="HMN8" s="428"/>
      <c r="HMO8" s="428"/>
      <c r="HMP8" s="428"/>
      <c r="HMQ8" s="428"/>
      <c r="HMR8" s="428"/>
      <c r="HMS8" s="428"/>
      <c r="HMT8" s="428"/>
      <c r="HMU8" s="428"/>
      <c r="HMV8" s="428"/>
      <c r="HMW8" s="428"/>
      <c r="HMX8" s="428"/>
      <c r="HMY8" s="428"/>
      <c r="HMZ8" s="428"/>
      <c r="HNA8" s="428"/>
      <c r="HNB8" s="428"/>
      <c r="HNC8" s="428"/>
      <c r="HND8" s="428"/>
      <c r="HNE8" s="428"/>
      <c r="HNF8" s="428"/>
      <c r="HNG8" s="428"/>
      <c r="HNH8" s="428"/>
      <c r="HNI8" s="428"/>
      <c r="HNJ8" s="428"/>
      <c r="HNK8" s="428"/>
      <c r="HNL8" s="428"/>
      <c r="HNM8" s="428"/>
      <c r="HNN8" s="428"/>
      <c r="HNO8" s="428"/>
      <c r="HNP8" s="428"/>
      <c r="HNQ8" s="428"/>
      <c r="HNR8" s="428"/>
      <c r="HNS8" s="428"/>
      <c r="HNT8" s="428"/>
      <c r="HNU8" s="428"/>
      <c r="HNV8" s="428"/>
      <c r="HNW8" s="428"/>
      <c r="HNX8" s="428"/>
      <c r="HNY8" s="428"/>
      <c r="HNZ8" s="428"/>
      <c r="HOA8" s="428"/>
      <c r="HOB8" s="428"/>
      <c r="HOC8" s="428"/>
      <c r="HOD8" s="428"/>
      <c r="HOE8" s="428"/>
      <c r="HOF8" s="428"/>
      <c r="HOG8" s="428"/>
      <c r="HOH8" s="428"/>
      <c r="HOI8" s="428"/>
      <c r="HOJ8" s="428"/>
      <c r="HOK8" s="428"/>
      <c r="HOL8" s="428"/>
      <c r="HOM8" s="428"/>
      <c r="HON8" s="428"/>
      <c r="HOO8" s="428"/>
      <c r="HOP8" s="428"/>
      <c r="HOQ8" s="428"/>
      <c r="HOR8" s="428"/>
      <c r="HOS8" s="428"/>
      <c r="HOT8" s="428"/>
      <c r="HOU8" s="428"/>
      <c r="HOV8" s="428"/>
      <c r="HOW8" s="428"/>
      <c r="HOX8" s="428"/>
      <c r="HOY8" s="428"/>
      <c r="HOZ8" s="428"/>
      <c r="HPA8" s="428"/>
      <c r="HPB8" s="428"/>
      <c r="HPC8" s="428"/>
      <c r="HPD8" s="428"/>
      <c r="HPE8" s="428"/>
      <c r="HPF8" s="428"/>
      <c r="HPG8" s="428"/>
      <c r="HPH8" s="428"/>
      <c r="HPI8" s="428"/>
      <c r="HPJ8" s="428"/>
      <c r="HPK8" s="428"/>
      <c r="HPL8" s="428"/>
      <c r="HPM8" s="428"/>
      <c r="HPN8" s="428"/>
      <c r="HPO8" s="428"/>
      <c r="HPP8" s="428"/>
      <c r="HPQ8" s="428"/>
      <c r="HPR8" s="428"/>
      <c r="HPS8" s="428"/>
      <c r="HPT8" s="428"/>
      <c r="HPU8" s="428"/>
      <c r="HPV8" s="428"/>
      <c r="HPW8" s="428"/>
      <c r="HPX8" s="428"/>
      <c r="HPY8" s="428"/>
      <c r="HPZ8" s="428"/>
      <c r="HQA8" s="428"/>
      <c r="HQB8" s="428"/>
      <c r="HQC8" s="428"/>
      <c r="HQD8" s="428"/>
      <c r="HQE8" s="428"/>
      <c r="HQF8" s="428"/>
      <c r="HQG8" s="428"/>
      <c r="HQH8" s="428"/>
      <c r="HQI8" s="428"/>
      <c r="HQJ8" s="428"/>
      <c r="HQK8" s="428"/>
      <c r="HQL8" s="428"/>
      <c r="HQM8" s="428"/>
      <c r="HQN8" s="428"/>
      <c r="HQO8" s="428"/>
      <c r="HQP8" s="428"/>
      <c r="HQQ8" s="428"/>
      <c r="HQR8" s="428"/>
      <c r="HQS8" s="428"/>
      <c r="HQT8" s="428"/>
      <c r="HQU8" s="428"/>
      <c r="HQV8" s="428"/>
      <c r="HQW8" s="428"/>
      <c r="HQX8" s="428"/>
      <c r="HQY8" s="428"/>
      <c r="HQZ8" s="428"/>
      <c r="HRA8" s="428"/>
      <c r="HRB8" s="428"/>
      <c r="HRC8" s="428"/>
      <c r="HRD8" s="428"/>
      <c r="HRE8" s="428"/>
      <c r="HRF8" s="428"/>
      <c r="HRG8" s="428"/>
      <c r="HRH8" s="428"/>
      <c r="HRI8" s="428"/>
      <c r="HRJ8" s="428"/>
      <c r="HRK8" s="428"/>
      <c r="HRL8" s="428"/>
      <c r="HRM8" s="428"/>
      <c r="HRN8" s="428"/>
      <c r="HRO8" s="428"/>
      <c r="HRP8" s="428"/>
      <c r="HRQ8" s="428"/>
      <c r="HRR8" s="428"/>
      <c r="HRS8" s="428"/>
      <c r="HRT8" s="428"/>
      <c r="HRU8" s="428"/>
      <c r="HRV8" s="428"/>
      <c r="HRW8" s="428"/>
      <c r="HRX8" s="428"/>
      <c r="HRY8" s="428"/>
      <c r="HRZ8" s="428"/>
      <c r="HSA8" s="428"/>
      <c r="HSB8" s="428"/>
      <c r="HSC8" s="428"/>
      <c r="HSD8" s="428"/>
      <c r="HSE8" s="428"/>
      <c r="HSF8" s="428"/>
      <c r="HSG8" s="428"/>
      <c r="HSH8" s="428"/>
      <c r="HSI8" s="428"/>
      <c r="HSJ8" s="428"/>
      <c r="HSK8" s="428"/>
      <c r="HSL8" s="428"/>
      <c r="HSM8" s="428"/>
      <c r="HSN8" s="428"/>
      <c r="HSO8" s="428"/>
      <c r="HSP8" s="428"/>
      <c r="HSQ8" s="428"/>
      <c r="HSR8" s="428"/>
      <c r="HSS8" s="428"/>
      <c r="HST8" s="428"/>
      <c r="HSU8" s="428"/>
      <c r="HSV8" s="428"/>
      <c r="HSW8" s="428"/>
      <c r="HSX8" s="428"/>
      <c r="HSY8" s="428"/>
      <c r="HSZ8" s="428"/>
      <c r="HTA8" s="428"/>
      <c r="HTB8" s="428"/>
      <c r="HTC8" s="428"/>
      <c r="HTD8" s="428"/>
      <c r="HTE8" s="428"/>
      <c r="HTF8" s="428"/>
      <c r="HTG8" s="428"/>
      <c r="HTH8" s="428"/>
      <c r="HTI8" s="428"/>
      <c r="HTJ8" s="428"/>
      <c r="HTK8" s="428"/>
      <c r="HTL8" s="428"/>
      <c r="HTM8" s="428"/>
      <c r="HTN8" s="428"/>
      <c r="HTO8" s="428"/>
      <c r="HTP8" s="428"/>
      <c r="HTQ8" s="428"/>
      <c r="HTR8" s="428"/>
      <c r="HTS8" s="428"/>
      <c r="HTT8" s="428"/>
      <c r="HTU8" s="428"/>
      <c r="HTV8" s="428"/>
      <c r="HTW8" s="428"/>
      <c r="HTX8" s="428"/>
      <c r="HTY8" s="428"/>
      <c r="HTZ8" s="428"/>
      <c r="HUA8" s="428"/>
      <c r="HUB8" s="428"/>
      <c r="HUC8" s="428"/>
      <c r="HUD8" s="428"/>
      <c r="HUE8" s="428"/>
      <c r="HUF8" s="428"/>
      <c r="HUG8" s="428"/>
      <c r="HUH8" s="428"/>
      <c r="HUI8" s="428"/>
      <c r="HUJ8" s="428"/>
      <c r="HUK8" s="428"/>
      <c r="HUL8" s="428"/>
      <c r="HUM8" s="428"/>
      <c r="HUN8" s="428"/>
      <c r="HUO8" s="428"/>
      <c r="HUP8" s="428"/>
      <c r="HUQ8" s="428"/>
      <c r="HUR8" s="428"/>
      <c r="HUS8" s="428"/>
      <c r="HUT8" s="428"/>
      <c r="HUU8" s="428"/>
      <c r="HUV8" s="428"/>
      <c r="HUW8" s="428"/>
      <c r="HUX8" s="428"/>
      <c r="HUY8" s="428"/>
      <c r="HUZ8" s="428"/>
      <c r="HVA8" s="428"/>
      <c r="HVB8" s="428"/>
      <c r="HVC8" s="428"/>
      <c r="HVD8" s="428"/>
      <c r="HVE8" s="428"/>
      <c r="HVF8" s="428"/>
      <c r="HVG8" s="428"/>
      <c r="HVH8" s="428"/>
      <c r="HVI8" s="428"/>
      <c r="HVJ8" s="428"/>
      <c r="HVK8" s="428"/>
      <c r="HVL8" s="428"/>
      <c r="HVM8" s="428"/>
      <c r="HVN8" s="428"/>
      <c r="HVO8" s="428"/>
      <c r="HVP8" s="428"/>
      <c r="HVQ8" s="428"/>
      <c r="HVR8" s="428"/>
      <c r="HVS8" s="428"/>
      <c r="HVT8" s="428"/>
      <c r="HVU8" s="428"/>
      <c r="HVV8" s="428"/>
      <c r="HVW8" s="428"/>
      <c r="HVX8" s="428"/>
      <c r="HVY8" s="428"/>
      <c r="HVZ8" s="428"/>
      <c r="HWA8" s="428"/>
      <c r="HWB8" s="428"/>
      <c r="HWC8" s="428"/>
      <c r="HWD8" s="428"/>
      <c r="HWE8" s="428"/>
      <c r="HWF8" s="428"/>
      <c r="HWG8" s="428"/>
      <c r="HWH8" s="428"/>
      <c r="HWI8" s="428"/>
      <c r="HWJ8" s="428"/>
      <c r="HWK8" s="428"/>
      <c r="HWL8" s="428"/>
      <c r="HWM8" s="428"/>
      <c r="HWN8" s="428"/>
      <c r="HWO8" s="428"/>
      <c r="HWP8" s="428"/>
      <c r="HWQ8" s="428"/>
      <c r="HWR8" s="428"/>
      <c r="HWS8" s="428"/>
      <c r="HWT8" s="428"/>
      <c r="HWU8" s="428"/>
      <c r="HWV8" s="428"/>
      <c r="HWW8" s="428"/>
      <c r="HWX8" s="428"/>
      <c r="HWY8" s="428"/>
      <c r="HWZ8" s="428"/>
      <c r="HXA8" s="428"/>
      <c r="HXB8" s="428"/>
      <c r="HXC8" s="428"/>
      <c r="HXD8" s="428"/>
      <c r="HXE8" s="428"/>
      <c r="HXF8" s="428"/>
      <c r="HXG8" s="428"/>
      <c r="HXH8" s="428"/>
      <c r="HXI8" s="428"/>
      <c r="HXJ8" s="428"/>
      <c r="HXK8" s="428"/>
      <c r="HXL8" s="428"/>
      <c r="HXM8" s="428"/>
      <c r="HXN8" s="428"/>
      <c r="HXO8" s="428"/>
      <c r="HXP8" s="428"/>
      <c r="HXQ8" s="428"/>
      <c r="HXR8" s="428"/>
      <c r="HXS8" s="428"/>
      <c r="HXT8" s="428"/>
      <c r="HXU8" s="428"/>
      <c r="HXV8" s="428"/>
      <c r="HXW8" s="428"/>
      <c r="HXX8" s="428"/>
      <c r="HXY8" s="428"/>
      <c r="HXZ8" s="428"/>
      <c r="HYA8" s="428"/>
      <c r="HYB8" s="428"/>
      <c r="HYC8" s="428"/>
      <c r="HYD8" s="428"/>
      <c r="HYE8" s="428"/>
      <c r="HYF8" s="428"/>
      <c r="HYG8" s="428"/>
      <c r="HYH8" s="428"/>
      <c r="HYI8" s="428"/>
      <c r="HYJ8" s="428"/>
      <c r="HYK8" s="428"/>
      <c r="HYL8" s="428"/>
      <c r="HYM8" s="428"/>
      <c r="HYN8" s="428"/>
      <c r="HYO8" s="428"/>
      <c r="HYP8" s="428"/>
      <c r="HYQ8" s="428"/>
      <c r="HYR8" s="428"/>
      <c r="HYS8" s="428"/>
      <c r="HYT8" s="428"/>
      <c r="HYU8" s="428"/>
      <c r="HYV8" s="428"/>
      <c r="HYW8" s="428"/>
      <c r="HYX8" s="428"/>
      <c r="HYY8" s="428"/>
      <c r="HYZ8" s="428"/>
      <c r="HZA8" s="428"/>
      <c r="HZB8" s="428"/>
      <c r="HZC8" s="428"/>
      <c r="HZD8" s="428"/>
      <c r="HZE8" s="428"/>
      <c r="HZF8" s="428"/>
      <c r="HZG8" s="428"/>
      <c r="HZH8" s="428"/>
      <c r="HZI8" s="428"/>
      <c r="HZJ8" s="428"/>
      <c r="HZK8" s="428"/>
      <c r="HZL8" s="428"/>
      <c r="HZM8" s="428"/>
      <c r="HZN8" s="428"/>
      <c r="HZO8" s="428"/>
      <c r="HZP8" s="428"/>
      <c r="HZQ8" s="428"/>
      <c r="HZR8" s="428"/>
      <c r="HZS8" s="428"/>
      <c r="HZT8" s="428"/>
      <c r="HZU8" s="428"/>
      <c r="HZV8" s="428"/>
      <c r="HZW8" s="428"/>
      <c r="HZX8" s="428"/>
      <c r="HZY8" s="428"/>
      <c r="HZZ8" s="428"/>
      <c r="IAA8" s="428"/>
      <c r="IAB8" s="428"/>
      <c r="IAC8" s="428"/>
      <c r="IAD8" s="428"/>
      <c r="IAE8" s="428"/>
      <c r="IAF8" s="428"/>
      <c r="IAG8" s="428"/>
      <c r="IAH8" s="428"/>
      <c r="IAI8" s="428"/>
      <c r="IAJ8" s="428"/>
      <c r="IAK8" s="428"/>
      <c r="IAL8" s="428"/>
      <c r="IAM8" s="428"/>
      <c r="IAN8" s="428"/>
      <c r="IAO8" s="428"/>
      <c r="IAP8" s="428"/>
      <c r="IAQ8" s="428"/>
      <c r="IAR8" s="428"/>
      <c r="IAS8" s="428"/>
      <c r="IAT8" s="428"/>
      <c r="IAU8" s="428"/>
      <c r="IAV8" s="428"/>
      <c r="IAW8" s="428"/>
      <c r="IAX8" s="428"/>
      <c r="IAY8" s="428"/>
      <c r="IAZ8" s="428"/>
      <c r="IBA8" s="428"/>
      <c r="IBB8" s="428"/>
      <c r="IBC8" s="428"/>
      <c r="IBD8" s="428"/>
      <c r="IBE8" s="428"/>
      <c r="IBF8" s="428"/>
      <c r="IBG8" s="428"/>
      <c r="IBH8" s="428"/>
      <c r="IBI8" s="428"/>
      <c r="IBJ8" s="428"/>
      <c r="IBK8" s="428"/>
      <c r="IBL8" s="428"/>
      <c r="IBM8" s="428"/>
      <c r="IBN8" s="428"/>
      <c r="IBO8" s="428"/>
      <c r="IBP8" s="428"/>
      <c r="IBQ8" s="428"/>
      <c r="IBR8" s="428"/>
      <c r="IBS8" s="428"/>
      <c r="IBT8" s="428"/>
      <c r="IBU8" s="428"/>
      <c r="IBV8" s="428"/>
      <c r="IBW8" s="428"/>
      <c r="IBX8" s="428"/>
      <c r="IBY8" s="428"/>
      <c r="IBZ8" s="428"/>
      <c r="ICA8" s="428"/>
      <c r="ICB8" s="428"/>
      <c r="ICC8" s="428"/>
      <c r="ICD8" s="428"/>
      <c r="ICE8" s="428"/>
      <c r="ICF8" s="428"/>
      <c r="ICG8" s="428"/>
      <c r="ICH8" s="428"/>
      <c r="ICI8" s="428"/>
      <c r="ICJ8" s="428"/>
      <c r="ICK8" s="428"/>
      <c r="ICL8" s="428"/>
      <c r="ICM8" s="428"/>
      <c r="ICN8" s="428"/>
      <c r="ICO8" s="428"/>
      <c r="ICP8" s="428"/>
      <c r="ICQ8" s="428"/>
      <c r="ICR8" s="428"/>
      <c r="ICS8" s="428"/>
      <c r="ICT8" s="428"/>
      <c r="ICU8" s="428"/>
      <c r="ICV8" s="428"/>
      <c r="ICW8" s="428"/>
      <c r="ICX8" s="428"/>
      <c r="ICY8" s="428"/>
      <c r="ICZ8" s="428"/>
      <c r="IDA8" s="428"/>
      <c r="IDB8" s="428"/>
      <c r="IDC8" s="428"/>
      <c r="IDD8" s="428"/>
      <c r="IDE8" s="428"/>
      <c r="IDF8" s="428"/>
      <c r="IDG8" s="428"/>
      <c r="IDH8" s="428"/>
      <c r="IDI8" s="428"/>
      <c r="IDJ8" s="428"/>
      <c r="IDK8" s="428"/>
      <c r="IDL8" s="428"/>
      <c r="IDM8" s="428"/>
      <c r="IDN8" s="428"/>
      <c r="IDO8" s="428"/>
      <c r="IDP8" s="428"/>
      <c r="IDQ8" s="428"/>
      <c r="IDR8" s="428"/>
      <c r="IDS8" s="428"/>
      <c r="IDT8" s="428"/>
      <c r="IDU8" s="428"/>
      <c r="IDV8" s="428"/>
      <c r="IDW8" s="428"/>
      <c r="IDX8" s="428"/>
      <c r="IDY8" s="428"/>
      <c r="IDZ8" s="428"/>
      <c r="IEA8" s="428"/>
      <c r="IEB8" s="428"/>
      <c r="IEC8" s="428"/>
      <c r="IED8" s="428"/>
      <c r="IEE8" s="428"/>
      <c r="IEF8" s="428"/>
      <c r="IEG8" s="428"/>
      <c r="IEH8" s="428"/>
      <c r="IEI8" s="428"/>
      <c r="IEJ8" s="428"/>
      <c r="IEK8" s="428"/>
      <c r="IEL8" s="428"/>
      <c r="IEM8" s="428"/>
      <c r="IEN8" s="428"/>
      <c r="IEO8" s="428"/>
      <c r="IEP8" s="428"/>
      <c r="IEQ8" s="428"/>
      <c r="IER8" s="428"/>
      <c r="IES8" s="428"/>
      <c r="IET8" s="428"/>
      <c r="IEU8" s="428"/>
      <c r="IEV8" s="428"/>
      <c r="IEW8" s="428"/>
      <c r="IEX8" s="428"/>
      <c r="IEY8" s="428"/>
      <c r="IEZ8" s="428"/>
      <c r="IFA8" s="428"/>
      <c r="IFB8" s="428"/>
      <c r="IFC8" s="428"/>
      <c r="IFD8" s="428"/>
      <c r="IFE8" s="428"/>
      <c r="IFF8" s="428"/>
      <c r="IFG8" s="428"/>
      <c r="IFH8" s="428"/>
      <c r="IFI8" s="428"/>
      <c r="IFJ8" s="428"/>
      <c r="IFK8" s="428"/>
      <c r="IFL8" s="428"/>
      <c r="IFM8" s="428"/>
      <c r="IFN8" s="428"/>
      <c r="IFO8" s="428"/>
      <c r="IFP8" s="428"/>
      <c r="IFQ8" s="428"/>
      <c r="IFR8" s="428"/>
      <c r="IFS8" s="428"/>
      <c r="IFT8" s="428"/>
      <c r="IFU8" s="428"/>
      <c r="IFV8" s="428"/>
      <c r="IFW8" s="428"/>
      <c r="IFX8" s="428"/>
      <c r="IFY8" s="428"/>
      <c r="IFZ8" s="428"/>
      <c r="IGA8" s="428"/>
      <c r="IGB8" s="428"/>
      <c r="IGC8" s="428"/>
      <c r="IGD8" s="428"/>
      <c r="IGE8" s="428"/>
      <c r="IGF8" s="428"/>
      <c r="IGG8" s="428"/>
      <c r="IGH8" s="428"/>
      <c r="IGI8" s="428"/>
      <c r="IGJ8" s="428"/>
      <c r="IGK8" s="428"/>
      <c r="IGL8" s="428"/>
      <c r="IGM8" s="428"/>
      <c r="IGN8" s="428"/>
      <c r="IGO8" s="428"/>
      <c r="IGP8" s="428"/>
      <c r="IGQ8" s="428"/>
      <c r="IGR8" s="428"/>
      <c r="IGS8" s="428"/>
      <c r="IGT8" s="428"/>
      <c r="IGU8" s="428"/>
      <c r="IGV8" s="428"/>
      <c r="IGW8" s="428"/>
      <c r="IGX8" s="428"/>
      <c r="IGY8" s="428"/>
      <c r="IGZ8" s="428"/>
      <c r="IHA8" s="428"/>
      <c r="IHB8" s="428"/>
      <c r="IHC8" s="428"/>
      <c r="IHD8" s="428"/>
      <c r="IHE8" s="428"/>
      <c r="IHF8" s="428"/>
      <c r="IHG8" s="428"/>
      <c r="IHH8" s="428"/>
      <c r="IHI8" s="428"/>
      <c r="IHJ8" s="428"/>
      <c r="IHK8" s="428"/>
      <c r="IHL8" s="428"/>
      <c r="IHM8" s="428"/>
      <c r="IHN8" s="428"/>
      <c r="IHO8" s="428"/>
      <c r="IHP8" s="428"/>
      <c r="IHQ8" s="428"/>
      <c r="IHR8" s="428"/>
      <c r="IHS8" s="428"/>
      <c r="IHT8" s="428"/>
      <c r="IHU8" s="428"/>
      <c r="IHV8" s="428"/>
      <c r="IHW8" s="428"/>
      <c r="IHX8" s="428"/>
      <c r="IHY8" s="428"/>
      <c r="IHZ8" s="428"/>
      <c r="IIA8" s="428"/>
      <c r="IIB8" s="428"/>
      <c r="IIC8" s="428"/>
      <c r="IID8" s="428"/>
      <c r="IIE8" s="428"/>
      <c r="IIF8" s="428"/>
      <c r="IIG8" s="428"/>
      <c r="IIH8" s="428"/>
      <c r="III8" s="428"/>
      <c r="IIJ8" s="428"/>
      <c r="IIK8" s="428"/>
      <c r="IIL8" s="428"/>
      <c r="IIM8" s="428"/>
      <c r="IIN8" s="428"/>
      <c r="IIO8" s="428"/>
      <c r="IIP8" s="428"/>
      <c r="IIQ8" s="428"/>
      <c r="IIR8" s="428"/>
      <c r="IIS8" s="428"/>
      <c r="IIT8" s="428"/>
      <c r="IIU8" s="428"/>
      <c r="IIV8" s="428"/>
      <c r="IIW8" s="428"/>
      <c r="IIX8" s="428"/>
      <c r="IIY8" s="428"/>
      <c r="IIZ8" s="428"/>
      <c r="IJA8" s="428"/>
      <c r="IJB8" s="428"/>
      <c r="IJC8" s="428"/>
      <c r="IJD8" s="428"/>
      <c r="IJE8" s="428"/>
      <c r="IJF8" s="428"/>
      <c r="IJG8" s="428"/>
      <c r="IJH8" s="428"/>
      <c r="IJI8" s="428"/>
      <c r="IJJ8" s="428"/>
      <c r="IJK8" s="428"/>
      <c r="IJL8" s="428"/>
      <c r="IJM8" s="428"/>
      <c r="IJN8" s="428"/>
      <c r="IJO8" s="428"/>
      <c r="IJP8" s="428"/>
      <c r="IJQ8" s="428"/>
      <c r="IJR8" s="428"/>
      <c r="IJS8" s="428"/>
      <c r="IJT8" s="428"/>
      <c r="IJU8" s="428"/>
      <c r="IJV8" s="428"/>
      <c r="IJW8" s="428"/>
      <c r="IJX8" s="428"/>
      <c r="IJY8" s="428"/>
      <c r="IJZ8" s="428"/>
      <c r="IKA8" s="428"/>
      <c r="IKB8" s="428"/>
      <c r="IKC8" s="428"/>
      <c r="IKD8" s="428"/>
      <c r="IKE8" s="428"/>
      <c r="IKF8" s="428"/>
      <c r="IKG8" s="428"/>
      <c r="IKH8" s="428"/>
      <c r="IKI8" s="428"/>
      <c r="IKJ8" s="428"/>
      <c r="IKK8" s="428"/>
      <c r="IKL8" s="428"/>
      <c r="IKM8" s="428"/>
      <c r="IKN8" s="428"/>
      <c r="IKO8" s="428"/>
      <c r="IKP8" s="428"/>
      <c r="IKQ8" s="428"/>
      <c r="IKR8" s="428"/>
      <c r="IKS8" s="428"/>
      <c r="IKT8" s="428"/>
      <c r="IKU8" s="428"/>
      <c r="IKV8" s="428"/>
      <c r="IKW8" s="428"/>
      <c r="IKX8" s="428"/>
      <c r="IKY8" s="428"/>
      <c r="IKZ8" s="428"/>
      <c r="ILA8" s="428"/>
      <c r="ILB8" s="428"/>
      <c r="ILC8" s="428"/>
      <c r="ILD8" s="428"/>
      <c r="ILE8" s="428"/>
      <c r="ILF8" s="428"/>
      <c r="ILG8" s="428"/>
      <c r="ILH8" s="428"/>
      <c r="ILI8" s="428"/>
      <c r="ILJ8" s="428"/>
      <c r="ILK8" s="428"/>
      <c r="ILL8" s="428"/>
      <c r="ILM8" s="428"/>
      <c r="ILN8" s="428"/>
      <c r="ILO8" s="428"/>
      <c r="ILP8" s="428"/>
      <c r="ILQ8" s="428"/>
      <c r="ILR8" s="428"/>
      <c r="ILS8" s="428"/>
      <c r="ILT8" s="428"/>
      <c r="ILU8" s="428"/>
      <c r="ILV8" s="428"/>
      <c r="ILW8" s="428"/>
      <c r="ILX8" s="428"/>
      <c r="ILY8" s="428"/>
      <c r="ILZ8" s="428"/>
      <c r="IMA8" s="428"/>
      <c r="IMB8" s="428"/>
      <c r="IMC8" s="428"/>
      <c r="IMD8" s="428"/>
      <c r="IME8" s="428"/>
      <c r="IMF8" s="428"/>
      <c r="IMG8" s="428"/>
      <c r="IMH8" s="428"/>
      <c r="IMI8" s="428"/>
      <c r="IMJ8" s="428"/>
      <c r="IMK8" s="428"/>
      <c r="IML8" s="428"/>
      <c r="IMM8" s="428"/>
      <c r="IMN8" s="428"/>
      <c r="IMO8" s="428"/>
      <c r="IMP8" s="428"/>
      <c r="IMQ8" s="428"/>
      <c r="IMR8" s="428"/>
      <c r="IMS8" s="428"/>
      <c r="IMT8" s="428"/>
      <c r="IMU8" s="428"/>
      <c r="IMV8" s="428"/>
      <c r="IMW8" s="428"/>
      <c r="IMX8" s="428"/>
      <c r="IMY8" s="428"/>
      <c r="IMZ8" s="428"/>
      <c r="INA8" s="428"/>
      <c r="INB8" s="428"/>
      <c r="INC8" s="428"/>
      <c r="IND8" s="428"/>
      <c r="INE8" s="428"/>
      <c r="INF8" s="428"/>
      <c r="ING8" s="428"/>
      <c r="INH8" s="428"/>
      <c r="INI8" s="428"/>
      <c r="INJ8" s="428"/>
      <c r="INK8" s="428"/>
      <c r="INL8" s="428"/>
      <c r="INM8" s="428"/>
      <c r="INN8" s="428"/>
      <c r="INO8" s="428"/>
      <c r="INP8" s="428"/>
      <c r="INQ8" s="428"/>
      <c r="INR8" s="428"/>
      <c r="INS8" s="428"/>
      <c r="INT8" s="428"/>
      <c r="INU8" s="428"/>
      <c r="INV8" s="428"/>
      <c r="INW8" s="428"/>
      <c r="INX8" s="428"/>
      <c r="INY8" s="428"/>
      <c r="INZ8" s="428"/>
      <c r="IOA8" s="428"/>
      <c r="IOB8" s="428"/>
      <c r="IOC8" s="428"/>
      <c r="IOD8" s="428"/>
      <c r="IOE8" s="428"/>
      <c r="IOF8" s="428"/>
      <c r="IOG8" s="428"/>
      <c r="IOH8" s="428"/>
      <c r="IOI8" s="428"/>
      <c r="IOJ8" s="428"/>
      <c r="IOK8" s="428"/>
      <c r="IOL8" s="428"/>
      <c r="IOM8" s="428"/>
      <c r="ION8" s="428"/>
      <c r="IOO8" s="428"/>
      <c r="IOP8" s="428"/>
      <c r="IOQ8" s="428"/>
      <c r="IOR8" s="428"/>
      <c r="IOS8" s="428"/>
      <c r="IOT8" s="428"/>
      <c r="IOU8" s="428"/>
      <c r="IOV8" s="428"/>
      <c r="IOW8" s="428"/>
      <c r="IOX8" s="428"/>
      <c r="IOY8" s="428"/>
      <c r="IOZ8" s="428"/>
      <c r="IPA8" s="428"/>
      <c r="IPB8" s="428"/>
      <c r="IPC8" s="428"/>
      <c r="IPD8" s="428"/>
      <c r="IPE8" s="428"/>
      <c r="IPF8" s="428"/>
      <c r="IPG8" s="428"/>
      <c r="IPH8" s="428"/>
      <c r="IPI8" s="428"/>
      <c r="IPJ8" s="428"/>
      <c r="IPK8" s="428"/>
      <c r="IPL8" s="428"/>
      <c r="IPM8" s="428"/>
      <c r="IPN8" s="428"/>
      <c r="IPO8" s="428"/>
      <c r="IPP8" s="428"/>
      <c r="IPQ8" s="428"/>
      <c r="IPR8" s="428"/>
      <c r="IPS8" s="428"/>
      <c r="IPT8" s="428"/>
      <c r="IPU8" s="428"/>
      <c r="IPV8" s="428"/>
      <c r="IPW8" s="428"/>
      <c r="IPX8" s="428"/>
      <c r="IPY8" s="428"/>
      <c r="IPZ8" s="428"/>
      <c r="IQA8" s="428"/>
      <c r="IQB8" s="428"/>
      <c r="IQC8" s="428"/>
      <c r="IQD8" s="428"/>
      <c r="IQE8" s="428"/>
      <c r="IQF8" s="428"/>
      <c r="IQG8" s="428"/>
      <c r="IQH8" s="428"/>
      <c r="IQI8" s="428"/>
      <c r="IQJ8" s="428"/>
      <c r="IQK8" s="428"/>
      <c r="IQL8" s="428"/>
      <c r="IQM8" s="428"/>
      <c r="IQN8" s="428"/>
      <c r="IQO8" s="428"/>
      <c r="IQP8" s="428"/>
      <c r="IQQ8" s="428"/>
      <c r="IQR8" s="428"/>
      <c r="IQS8" s="428"/>
      <c r="IQT8" s="428"/>
      <c r="IQU8" s="428"/>
      <c r="IQV8" s="428"/>
      <c r="IQW8" s="428"/>
      <c r="IQX8" s="428"/>
      <c r="IQY8" s="428"/>
      <c r="IQZ8" s="428"/>
      <c r="IRA8" s="428"/>
      <c r="IRB8" s="428"/>
      <c r="IRC8" s="428"/>
      <c r="IRD8" s="428"/>
      <c r="IRE8" s="428"/>
      <c r="IRF8" s="428"/>
      <c r="IRG8" s="428"/>
      <c r="IRH8" s="428"/>
      <c r="IRI8" s="428"/>
      <c r="IRJ8" s="428"/>
      <c r="IRK8" s="428"/>
      <c r="IRL8" s="428"/>
      <c r="IRM8" s="428"/>
      <c r="IRN8" s="428"/>
      <c r="IRO8" s="428"/>
      <c r="IRP8" s="428"/>
      <c r="IRQ8" s="428"/>
      <c r="IRR8" s="428"/>
      <c r="IRS8" s="428"/>
      <c r="IRT8" s="428"/>
      <c r="IRU8" s="428"/>
      <c r="IRV8" s="428"/>
      <c r="IRW8" s="428"/>
      <c r="IRX8" s="428"/>
      <c r="IRY8" s="428"/>
      <c r="IRZ8" s="428"/>
      <c r="ISA8" s="428"/>
      <c r="ISB8" s="428"/>
      <c r="ISC8" s="428"/>
      <c r="ISD8" s="428"/>
      <c r="ISE8" s="428"/>
      <c r="ISF8" s="428"/>
      <c r="ISG8" s="428"/>
      <c r="ISH8" s="428"/>
      <c r="ISI8" s="428"/>
      <c r="ISJ8" s="428"/>
      <c r="ISK8" s="428"/>
      <c r="ISL8" s="428"/>
      <c r="ISM8" s="428"/>
      <c r="ISN8" s="428"/>
      <c r="ISO8" s="428"/>
      <c r="ISP8" s="428"/>
      <c r="ISQ8" s="428"/>
      <c r="ISR8" s="428"/>
      <c r="ISS8" s="428"/>
      <c r="IST8" s="428"/>
      <c r="ISU8" s="428"/>
      <c r="ISV8" s="428"/>
      <c r="ISW8" s="428"/>
      <c r="ISX8" s="428"/>
      <c r="ISY8" s="428"/>
      <c r="ISZ8" s="428"/>
      <c r="ITA8" s="428"/>
      <c r="ITB8" s="428"/>
      <c r="ITC8" s="428"/>
      <c r="ITD8" s="428"/>
      <c r="ITE8" s="428"/>
      <c r="ITF8" s="428"/>
      <c r="ITG8" s="428"/>
      <c r="ITH8" s="428"/>
      <c r="ITI8" s="428"/>
      <c r="ITJ8" s="428"/>
      <c r="ITK8" s="428"/>
      <c r="ITL8" s="428"/>
      <c r="ITM8" s="428"/>
      <c r="ITN8" s="428"/>
      <c r="ITO8" s="428"/>
      <c r="ITP8" s="428"/>
      <c r="ITQ8" s="428"/>
      <c r="ITR8" s="428"/>
      <c r="ITS8" s="428"/>
      <c r="ITT8" s="428"/>
      <c r="ITU8" s="428"/>
      <c r="ITV8" s="428"/>
      <c r="ITW8" s="428"/>
      <c r="ITX8" s="428"/>
      <c r="ITY8" s="428"/>
      <c r="ITZ8" s="428"/>
      <c r="IUA8" s="428"/>
      <c r="IUB8" s="428"/>
      <c r="IUC8" s="428"/>
      <c r="IUD8" s="428"/>
      <c r="IUE8" s="428"/>
      <c r="IUF8" s="428"/>
      <c r="IUG8" s="428"/>
      <c r="IUH8" s="428"/>
      <c r="IUI8" s="428"/>
      <c r="IUJ8" s="428"/>
      <c r="IUK8" s="428"/>
      <c r="IUL8" s="428"/>
      <c r="IUM8" s="428"/>
      <c r="IUN8" s="428"/>
      <c r="IUO8" s="428"/>
      <c r="IUP8" s="428"/>
      <c r="IUQ8" s="428"/>
      <c r="IUR8" s="428"/>
      <c r="IUS8" s="428"/>
      <c r="IUT8" s="428"/>
      <c r="IUU8" s="428"/>
      <c r="IUV8" s="428"/>
      <c r="IUW8" s="428"/>
      <c r="IUX8" s="428"/>
      <c r="IUY8" s="428"/>
      <c r="IUZ8" s="428"/>
      <c r="IVA8" s="428"/>
      <c r="IVB8" s="428"/>
      <c r="IVC8" s="428"/>
      <c r="IVD8" s="428"/>
      <c r="IVE8" s="428"/>
      <c r="IVF8" s="428"/>
      <c r="IVG8" s="428"/>
      <c r="IVH8" s="428"/>
      <c r="IVI8" s="428"/>
      <c r="IVJ8" s="428"/>
      <c r="IVK8" s="428"/>
      <c r="IVL8" s="428"/>
      <c r="IVM8" s="428"/>
      <c r="IVN8" s="428"/>
      <c r="IVO8" s="428"/>
      <c r="IVP8" s="428"/>
      <c r="IVQ8" s="428"/>
      <c r="IVR8" s="428"/>
      <c r="IVS8" s="428"/>
      <c r="IVT8" s="428"/>
      <c r="IVU8" s="428"/>
      <c r="IVV8" s="428"/>
      <c r="IVW8" s="428"/>
      <c r="IVX8" s="428"/>
      <c r="IVY8" s="428"/>
      <c r="IVZ8" s="428"/>
      <c r="IWA8" s="428"/>
      <c r="IWB8" s="428"/>
      <c r="IWC8" s="428"/>
      <c r="IWD8" s="428"/>
      <c r="IWE8" s="428"/>
      <c r="IWF8" s="428"/>
      <c r="IWG8" s="428"/>
      <c r="IWH8" s="428"/>
      <c r="IWI8" s="428"/>
      <c r="IWJ8" s="428"/>
      <c r="IWK8" s="428"/>
      <c r="IWL8" s="428"/>
      <c r="IWM8" s="428"/>
      <c r="IWN8" s="428"/>
      <c r="IWO8" s="428"/>
      <c r="IWP8" s="428"/>
      <c r="IWQ8" s="428"/>
      <c r="IWR8" s="428"/>
      <c r="IWS8" s="428"/>
      <c r="IWT8" s="428"/>
      <c r="IWU8" s="428"/>
      <c r="IWV8" s="428"/>
      <c r="IWW8" s="428"/>
      <c r="IWX8" s="428"/>
      <c r="IWY8" s="428"/>
      <c r="IWZ8" s="428"/>
      <c r="IXA8" s="428"/>
      <c r="IXB8" s="428"/>
      <c r="IXC8" s="428"/>
      <c r="IXD8" s="428"/>
      <c r="IXE8" s="428"/>
      <c r="IXF8" s="428"/>
      <c r="IXG8" s="428"/>
      <c r="IXH8" s="428"/>
      <c r="IXI8" s="428"/>
      <c r="IXJ8" s="428"/>
      <c r="IXK8" s="428"/>
      <c r="IXL8" s="428"/>
      <c r="IXM8" s="428"/>
      <c r="IXN8" s="428"/>
      <c r="IXO8" s="428"/>
      <c r="IXP8" s="428"/>
      <c r="IXQ8" s="428"/>
      <c r="IXR8" s="428"/>
      <c r="IXS8" s="428"/>
      <c r="IXT8" s="428"/>
      <c r="IXU8" s="428"/>
      <c r="IXV8" s="428"/>
      <c r="IXW8" s="428"/>
      <c r="IXX8" s="428"/>
      <c r="IXY8" s="428"/>
      <c r="IXZ8" s="428"/>
      <c r="IYA8" s="428"/>
      <c r="IYB8" s="428"/>
      <c r="IYC8" s="428"/>
      <c r="IYD8" s="428"/>
      <c r="IYE8" s="428"/>
      <c r="IYF8" s="428"/>
      <c r="IYG8" s="428"/>
      <c r="IYH8" s="428"/>
      <c r="IYI8" s="428"/>
      <c r="IYJ8" s="428"/>
      <c r="IYK8" s="428"/>
      <c r="IYL8" s="428"/>
      <c r="IYM8" s="428"/>
      <c r="IYN8" s="428"/>
      <c r="IYO8" s="428"/>
      <c r="IYP8" s="428"/>
      <c r="IYQ8" s="428"/>
      <c r="IYR8" s="428"/>
      <c r="IYS8" s="428"/>
      <c r="IYT8" s="428"/>
      <c r="IYU8" s="428"/>
      <c r="IYV8" s="428"/>
      <c r="IYW8" s="428"/>
      <c r="IYX8" s="428"/>
      <c r="IYY8" s="428"/>
      <c r="IYZ8" s="428"/>
      <c r="IZA8" s="428"/>
      <c r="IZB8" s="428"/>
      <c r="IZC8" s="428"/>
      <c r="IZD8" s="428"/>
      <c r="IZE8" s="428"/>
      <c r="IZF8" s="428"/>
      <c r="IZG8" s="428"/>
      <c r="IZH8" s="428"/>
      <c r="IZI8" s="428"/>
      <c r="IZJ8" s="428"/>
      <c r="IZK8" s="428"/>
      <c r="IZL8" s="428"/>
      <c r="IZM8" s="428"/>
      <c r="IZN8" s="428"/>
      <c r="IZO8" s="428"/>
      <c r="IZP8" s="428"/>
      <c r="IZQ8" s="428"/>
      <c r="IZR8" s="428"/>
      <c r="IZS8" s="428"/>
      <c r="IZT8" s="428"/>
      <c r="IZU8" s="428"/>
      <c r="IZV8" s="428"/>
      <c r="IZW8" s="428"/>
      <c r="IZX8" s="428"/>
      <c r="IZY8" s="428"/>
      <c r="IZZ8" s="428"/>
      <c r="JAA8" s="428"/>
      <c r="JAB8" s="428"/>
      <c r="JAC8" s="428"/>
      <c r="JAD8" s="428"/>
      <c r="JAE8" s="428"/>
      <c r="JAF8" s="428"/>
      <c r="JAG8" s="428"/>
      <c r="JAH8" s="428"/>
      <c r="JAI8" s="428"/>
      <c r="JAJ8" s="428"/>
      <c r="JAK8" s="428"/>
      <c r="JAL8" s="428"/>
      <c r="JAM8" s="428"/>
      <c r="JAN8" s="428"/>
      <c r="JAO8" s="428"/>
      <c r="JAP8" s="428"/>
      <c r="JAQ8" s="428"/>
      <c r="JAR8" s="428"/>
      <c r="JAS8" s="428"/>
      <c r="JAT8" s="428"/>
      <c r="JAU8" s="428"/>
      <c r="JAV8" s="428"/>
      <c r="JAW8" s="428"/>
      <c r="JAX8" s="428"/>
      <c r="JAY8" s="428"/>
      <c r="JAZ8" s="428"/>
      <c r="JBA8" s="428"/>
      <c r="JBB8" s="428"/>
      <c r="JBC8" s="428"/>
      <c r="JBD8" s="428"/>
      <c r="JBE8" s="428"/>
      <c r="JBF8" s="428"/>
      <c r="JBG8" s="428"/>
      <c r="JBH8" s="428"/>
      <c r="JBI8" s="428"/>
      <c r="JBJ8" s="428"/>
      <c r="JBK8" s="428"/>
      <c r="JBL8" s="428"/>
      <c r="JBM8" s="428"/>
      <c r="JBN8" s="428"/>
      <c r="JBO8" s="428"/>
      <c r="JBP8" s="428"/>
      <c r="JBQ8" s="428"/>
      <c r="JBR8" s="428"/>
      <c r="JBS8" s="428"/>
      <c r="JBT8" s="428"/>
      <c r="JBU8" s="428"/>
      <c r="JBV8" s="428"/>
      <c r="JBW8" s="428"/>
      <c r="JBX8" s="428"/>
      <c r="JBY8" s="428"/>
      <c r="JBZ8" s="428"/>
      <c r="JCA8" s="428"/>
      <c r="JCB8" s="428"/>
      <c r="JCC8" s="428"/>
      <c r="JCD8" s="428"/>
      <c r="JCE8" s="428"/>
      <c r="JCF8" s="428"/>
      <c r="JCG8" s="428"/>
      <c r="JCH8" s="428"/>
      <c r="JCI8" s="428"/>
      <c r="JCJ8" s="428"/>
      <c r="JCK8" s="428"/>
      <c r="JCL8" s="428"/>
      <c r="JCM8" s="428"/>
      <c r="JCN8" s="428"/>
      <c r="JCO8" s="428"/>
      <c r="JCP8" s="428"/>
      <c r="JCQ8" s="428"/>
      <c r="JCR8" s="428"/>
      <c r="JCS8" s="428"/>
      <c r="JCT8" s="428"/>
      <c r="JCU8" s="428"/>
      <c r="JCV8" s="428"/>
      <c r="JCW8" s="428"/>
      <c r="JCX8" s="428"/>
      <c r="JCY8" s="428"/>
      <c r="JCZ8" s="428"/>
      <c r="JDA8" s="428"/>
      <c r="JDB8" s="428"/>
      <c r="JDC8" s="428"/>
      <c r="JDD8" s="428"/>
      <c r="JDE8" s="428"/>
      <c r="JDF8" s="428"/>
      <c r="JDG8" s="428"/>
      <c r="JDH8" s="428"/>
      <c r="JDI8" s="428"/>
      <c r="JDJ8" s="428"/>
      <c r="JDK8" s="428"/>
      <c r="JDL8" s="428"/>
      <c r="JDM8" s="428"/>
      <c r="JDN8" s="428"/>
      <c r="JDO8" s="428"/>
      <c r="JDP8" s="428"/>
      <c r="JDQ8" s="428"/>
      <c r="JDR8" s="428"/>
      <c r="JDS8" s="428"/>
      <c r="JDT8" s="428"/>
      <c r="JDU8" s="428"/>
      <c r="JDV8" s="428"/>
      <c r="JDW8" s="428"/>
      <c r="JDX8" s="428"/>
      <c r="JDY8" s="428"/>
      <c r="JDZ8" s="428"/>
      <c r="JEA8" s="428"/>
      <c r="JEB8" s="428"/>
      <c r="JEC8" s="428"/>
      <c r="JED8" s="428"/>
      <c r="JEE8" s="428"/>
      <c r="JEF8" s="428"/>
      <c r="JEG8" s="428"/>
      <c r="JEH8" s="428"/>
      <c r="JEI8" s="428"/>
      <c r="JEJ8" s="428"/>
      <c r="JEK8" s="428"/>
      <c r="JEL8" s="428"/>
      <c r="JEM8" s="428"/>
      <c r="JEN8" s="428"/>
      <c r="JEO8" s="428"/>
      <c r="JEP8" s="428"/>
      <c r="JEQ8" s="428"/>
      <c r="JER8" s="428"/>
      <c r="JES8" s="428"/>
      <c r="JET8" s="428"/>
      <c r="JEU8" s="428"/>
      <c r="JEV8" s="428"/>
      <c r="JEW8" s="428"/>
      <c r="JEX8" s="428"/>
      <c r="JEY8" s="428"/>
      <c r="JEZ8" s="428"/>
      <c r="JFA8" s="428"/>
      <c r="JFB8" s="428"/>
      <c r="JFC8" s="428"/>
      <c r="JFD8" s="428"/>
      <c r="JFE8" s="428"/>
      <c r="JFF8" s="428"/>
      <c r="JFG8" s="428"/>
      <c r="JFH8" s="428"/>
      <c r="JFI8" s="428"/>
      <c r="JFJ8" s="428"/>
      <c r="JFK8" s="428"/>
      <c r="JFL8" s="428"/>
      <c r="JFM8" s="428"/>
      <c r="JFN8" s="428"/>
      <c r="JFO8" s="428"/>
      <c r="JFP8" s="428"/>
      <c r="JFQ8" s="428"/>
      <c r="JFR8" s="428"/>
      <c r="JFS8" s="428"/>
      <c r="JFT8" s="428"/>
      <c r="JFU8" s="428"/>
      <c r="JFV8" s="428"/>
      <c r="JFW8" s="428"/>
      <c r="JFX8" s="428"/>
      <c r="JFY8" s="428"/>
      <c r="JFZ8" s="428"/>
      <c r="JGA8" s="428"/>
      <c r="JGB8" s="428"/>
      <c r="JGC8" s="428"/>
      <c r="JGD8" s="428"/>
      <c r="JGE8" s="428"/>
      <c r="JGF8" s="428"/>
      <c r="JGG8" s="428"/>
      <c r="JGH8" s="428"/>
      <c r="JGI8" s="428"/>
      <c r="JGJ8" s="428"/>
      <c r="JGK8" s="428"/>
      <c r="JGL8" s="428"/>
      <c r="JGM8" s="428"/>
      <c r="JGN8" s="428"/>
      <c r="JGO8" s="428"/>
      <c r="JGP8" s="428"/>
      <c r="JGQ8" s="428"/>
      <c r="JGR8" s="428"/>
      <c r="JGS8" s="428"/>
      <c r="JGT8" s="428"/>
      <c r="JGU8" s="428"/>
      <c r="JGV8" s="428"/>
      <c r="JGW8" s="428"/>
      <c r="JGX8" s="428"/>
      <c r="JGY8" s="428"/>
      <c r="JGZ8" s="428"/>
      <c r="JHA8" s="428"/>
      <c r="JHB8" s="428"/>
      <c r="JHC8" s="428"/>
      <c r="JHD8" s="428"/>
      <c r="JHE8" s="428"/>
      <c r="JHF8" s="428"/>
      <c r="JHG8" s="428"/>
      <c r="JHH8" s="428"/>
      <c r="JHI8" s="428"/>
      <c r="JHJ8" s="428"/>
      <c r="JHK8" s="428"/>
      <c r="JHL8" s="428"/>
      <c r="JHM8" s="428"/>
      <c r="JHN8" s="428"/>
      <c r="JHO8" s="428"/>
      <c r="JHP8" s="428"/>
      <c r="JHQ8" s="428"/>
      <c r="JHR8" s="428"/>
      <c r="JHS8" s="428"/>
      <c r="JHT8" s="428"/>
      <c r="JHU8" s="428"/>
      <c r="JHV8" s="428"/>
      <c r="JHW8" s="428"/>
      <c r="JHX8" s="428"/>
      <c r="JHY8" s="428"/>
      <c r="JHZ8" s="428"/>
      <c r="JIA8" s="428"/>
      <c r="JIB8" s="428"/>
      <c r="JIC8" s="428"/>
      <c r="JID8" s="428"/>
      <c r="JIE8" s="428"/>
      <c r="JIF8" s="428"/>
      <c r="JIG8" s="428"/>
      <c r="JIH8" s="428"/>
      <c r="JII8" s="428"/>
      <c r="JIJ8" s="428"/>
      <c r="JIK8" s="428"/>
      <c r="JIL8" s="428"/>
      <c r="JIM8" s="428"/>
      <c r="JIN8" s="428"/>
      <c r="JIO8" s="428"/>
      <c r="JIP8" s="428"/>
      <c r="JIQ8" s="428"/>
      <c r="JIR8" s="428"/>
      <c r="JIS8" s="428"/>
      <c r="JIT8" s="428"/>
      <c r="JIU8" s="428"/>
      <c r="JIV8" s="428"/>
      <c r="JIW8" s="428"/>
      <c r="JIX8" s="428"/>
      <c r="JIY8" s="428"/>
      <c r="JIZ8" s="428"/>
      <c r="JJA8" s="428"/>
      <c r="JJB8" s="428"/>
      <c r="JJC8" s="428"/>
      <c r="JJD8" s="428"/>
      <c r="JJE8" s="428"/>
      <c r="JJF8" s="428"/>
      <c r="JJG8" s="428"/>
      <c r="JJH8" s="428"/>
      <c r="JJI8" s="428"/>
      <c r="JJJ8" s="428"/>
      <c r="JJK8" s="428"/>
      <c r="JJL8" s="428"/>
      <c r="JJM8" s="428"/>
      <c r="JJN8" s="428"/>
      <c r="JJO8" s="428"/>
      <c r="JJP8" s="428"/>
      <c r="JJQ8" s="428"/>
      <c r="JJR8" s="428"/>
      <c r="JJS8" s="428"/>
      <c r="JJT8" s="428"/>
      <c r="JJU8" s="428"/>
      <c r="JJV8" s="428"/>
      <c r="JJW8" s="428"/>
      <c r="JJX8" s="428"/>
      <c r="JJY8" s="428"/>
      <c r="JJZ8" s="428"/>
      <c r="JKA8" s="428"/>
      <c r="JKB8" s="428"/>
      <c r="JKC8" s="428"/>
      <c r="JKD8" s="428"/>
      <c r="JKE8" s="428"/>
      <c r="JKF8" s="428"/>
      <c r="JKG8" s="428"/>
      <c r="JKH8" s="428"/>
      <c r="JKI8" s="428"/>
      <c r="JKJ8" s="428"/>
      <c r="JKK8" s="428"/>
      <c r="JKL8" s="428"/>
      <c r="JKM8" s="428"/>
      <c r="JKN8" s="428"/>
      <c r="JKO8" s="428"/>
      <c r="JKP8" s="428"/>
      <c r="JKQ8" s="428"/>
      <c r="JKR8" s="428"/>
      <c r="JKS8" s="428"/>
      <c r="JKT8" s="428"/>
      <c r="JKU8" s="428"/>
      <c r="JKV8" s="428"/>
      <c r="JKW8" s="428"/>
      <c r="JKX8" s="428"/>
      <c r="JKY8" s="428"/>
      <c r="JKZ8" s="428"/>
      <c r="JLA8" s="428"/>
      <c r="JLB8" s="428"/>
      <c r="JLC8" s="428"/>
      <c r="JLD8" s="428"/>
      <c r="JLE8" s="428"/>
      <c r="JLF8" s="428"/>
      <c r="JLG8" s="428"/>
      <c r="JLH8" s="428"/>
      <c r="JLI8" s="428"/>
      <c r="JLJ8" s="428"/>
      <c r="JLK8" s="428"/>
      <c r="JLL8" s="428"/>
      <c r="JLM8" s="428"/>
      <c r="JLN8" s="428"/>
      <c r="JLO8" s="428"/>
      <c r="JLP8" s="428"/>
      <c r="JLQ8" s="428"/>
      <c r="JLR8" s="428"/>
      <c r="JLS8" s="428"/>
      <c r="JLT8" s="428"/>
      <c r="JLU8" s="428"/>
      <c r="JLV8" s="428"/>
      <c r="JLW8" s="428"/>
      <c r="JLX8" s="428"/>
      <c r="JLY8" s="428"/>
      <c r="JLZ8" s="428"/>
      <c r="JMA8" s="428"/>
      <c r="JMB8" s="428"/>
      <c r="JMC8" s="428"/>
      <c r="JMD8" s="428"/>
      <c r="JME8" s="428"/>
      <c r="JMF8" s="428"/>
      <c r="JMG8" s="428"/>
      <c r="JMH8" s="428"/>
      <c r="JMI8" s="428"/>
      <c r="JMJ8" s="428"/>
      <c r="JMK8" s="428"/>
      <c r="JML8" s="428"/>
      <c r="JMM8" s="428"/>
      <c r="JMN8" s="428"/>
      <c r="JMO8" s="428"/>
      <c r="JMP8" s="428"/>
      <c r="JMQ8" s="428"/>
      <c r="JMR8" s="428"/>
      <c r="JMS8" s="428"/>
      <c r="JMT8" s="428"/>
      <c r="JMU8" s="428"/>
      <c r="JMV8" s="428"/>
      <c r="JMW8" s="428"/>
      <c r="JMX8" s="428"/>
      <c r="JMY8" s="428"/>
      <c r="JMZ8" s="428"/>
      <c r="JNA8" s="428"/>
      <c r="JNB8" s="428"/>
      <c r="JNC8" s="428"/>
      <c r="JND8" s="428"/>
      <c r="JNE8" s="428"/>
      <c r="JNF8" s="428"/>
      <c r="JNG8" s="428"/>
      <c r="JNH8" s="428"/>
      <c r="JNI8" s="428"/>
      <c r="JNJ8" s="428"/>
      <c r="JNK8" s="428"/>
      <c r="JNL8" s="428"/>
      <c r="JNM8" s="428"/>
      <c r="JNN8" s="428"/>
      <c r="JNO8" s="428"/>
      <c r="JNP8" s="428"/>
      <c r="JNQ8" s="428"/>
      <c r="JNR8" s="428"/>
      <c r="JNS8" s="428"/>
      <c r="JNT8" s="428"/>
      <c r="JNU8" s="428"/>
      <c r="JNV8" s="428"/>
      <c r="JNW8" s="428"/>
      <c r="JNX8" s="428"/>
      <c r="JNY8" s="428"/>
      <c r="JNZ8" s="428"/>
      <c r="JOA8" s="428"/>
      <c r="JOB8" s="428"/>
      <c r="JOC8" s="428"/>
      <c r="JOD8" s="428"/>
      <c r="JOE8" s="428"/>
      <c r="JOF8" s="428"/>
      <c r="JOG8" s="428"/>
      <c r="JOH8" s="428"/>
      <c r="JOI8" s="428"/>
      <c r="JOJ8" s="428"/>
      <c r="JOK8" s="428"/>
      <c r="JOL8" s="428"/>
      <c r="JOM8" s="428"/>
      <c r="JON8" s="428"/>
      <c r="JOO8" s="428"/>
      <c r="JOP8" s="428"/>
      <c r="JOQ8" s="428"/>
      <c r="JOR8" s="428"/>
      <c r="JOS8" s="428"/>
      <c r="JOT8" s="428"/>
      <c r="JOU8" s="428"/>
      <c r="JOV8" s="428"/>
      <c r="JOW8" s="428"/>
      <c r="JOX8" s="428"/>
      <c r="JOY8" s="428"/>
      <c r="JOZ8" s="428"/>
      <c r="JPA8" s="428"/>
      <c r="JPB8" s="428"/>
      <c r="JPC8" s="428"/>
      <c r="JPD8" s="428"/>
      <c r="JPE8" s="428"/>
      <c r="JPF8" s="428"/>
      <c r="JPG8" s="428"/>
      <c r="JPH8" s="428"/>
      <c r="JPI8" s="428"/>
      <c r="JPJ8" s="428"/>
      <c r="JPK8" s="428"/>
      <c r="JPL8" s="428"/>
      <c r="JPM8" s="428"/>
      <c r="JPN8" s="428"/>
      <c r="JPO8" s="428"/>
      <c r="JPP8" s="428"/>
      <c r="JPQ8" s="428"/>
      <c r="JPR8" s="428"/>
      <c r="JPS8" s="428"/>
      <c r="JPT8" s="428"/>
      <c r="JPU8" s="428"/>
      <c r="JPV8" s="428"/>
      <c r="JPW8" s="428"/>
      <c r="JPX8" s="428"/>
      <c r="JPY8" s="428"/>
      <c r="JPZ8" s="428"/>
      <c r="JQA8" s="428"/>
      <c r="JQB8" s="428"/>
      <c r="JQC8" s="428"/>
      <c r="JQD8" s="428"/>
      <c r="JQE8" s="428"/>
      <c r="JQF8" s="428"/>
      <c r="JQG8" s="428"/>
      <c r="JQH8" s="428"/>
      <c r="JQI8" s="428"/>
      <c r="JQJ8" s="428"/>
      <c r="JQK8" s="428"/>
      <c r="JQL8" s="428"/>
      <c r="JQM8" s="428"/>
      <c r="JQN8" s="428"/>
      <c r="JQO8" s="428"/>
      <c r="JQP8" s="428"/>
      <c r="JQQ8" s="428"/>
      <c r="JQR8" s="428"/>
      <c r="JQS8" s="428"/>
      <c r="JQT8" s="428"/>
      <c r="JQU8" s="428"/>
      <c r="JQV8" s="428"/>
      <c r="JQW8" s="428"/>
      <c r="JQX8" s="428"/>
      <c r="JQY8" s="428"/>
      <c r="JQZ8" s="428"/>
      <c r="JRA8" s="428"/>
      <c r="JRB8" s="428"/>
      <c r="JRC8" s="428"/>
      <c r="JRD8" s="428"/>
      <c r="JRE8" s="428"/>
      <c r="JRF8" s="428"/>
      <c r="JRG8" s="428"/>
      <c r="JRH8" s="428"/>
      <c r="JRI8" s="428"/>
      <c r="JRJ8" s="428"/>
      <c r="JRK8" s="428"/>
      <c r="JRL8" s="428"/>
      <c r="JRM8" s="428"/>
      <c r="JRN8" s="428"/>
      <c r="JRO8" s="428"/>
      <c r="JRP8" s="428"/>
      <c r="JRQ8" s="428"/>
      <c r="JRR8" s="428"/>
      <c r="JRS8" s="428"/>
      <c r="JRT8" s="428"/>
      <c r="JRU8" s="428"/>
      <c r="JRV8" s="428"/>
      <c r="JRW8" s="428"/>
      <c r="JRX8" s="428"/>
      <c r="JRY8" s="428"/>
      <c r="JRZ8" s="428"/>
      <c r="JSA8" s="428"/>
      <c r="JSB8" s="428"/>
      <c r="JSC8" s="428"/>
      <c r="JSD8" s="428"/>
      <c r="JSE8" s="428"/>
      <c r="JSF8" s="428"/>
      <c r="JSG8" s="428"/>
      <c r="JSH8" s="428"/>
      <c r="JSI8" s="428"/>
      <c r="JSJ8" s="428"/>
      <c r="JSK8" s="428"/>
      <c r="JSL8" s="428"/>
      <c r="JSM8" s="428"/>
      <c r="JSN8" s="428"/>
      <c r="JSO8" s="428"/>
      <c r="JSP8" s="428"/>
      <c r="JSQ8" s="428"/>
      <c r="JSR8" s="428"/>
      <c r="JSS8" s="428"/>
      <c r="JST8" s="428"/>
      <c r="JSU8" s="428"/>
      <c r="JSV8" s="428"/>
      <c r="JSW8" s="428"/>
      <c r="JSX8" s="428"/>
      <c r="JSY8" s="428"/>
      <c r="JSZ8" s="428"/>
      <c r="JTA8" s="428"/>
      <c r="JTB8" s="428"/>
      <c r="JTC8" s="428"/>
      <c r="JTD8" s="428"/>
      <c r="JTE8" s="428"/>
      <c r="JTF8" s="428"/>
      <c r="JTG8" s="428"/>
      <c r="JTH8" s="428"/>
      <c r="JTI8" s="428"/>
      <c r="JTJ8" s="428"/>
      <c r="JTK8" s="428"/>
      <c r="JTL8" s="428"/>
      <c r="JTM8" s="428"/>
      <c r="JTN8" s="428"/>
      <c r="JTO8" s="428"/>
      <c r="JTP8" s="428"/>
      <c r="JTQ8" s="428"/>
      <c r="JTR8" s="428"/>
      <c r="JTS8" s="428"/>
      <c r="JTT8" s="428"/>
      <c r="JTU8" s="428"/>
      <c r="JTV8" s="428"/>
      <c r="JTW8" s="428"/>
      <c r="JTX8" s="428"/>
      <c r="JTY8" s="428"/>
      <c r="JTZ8" s="428"/>
      <c r="JUA8" s="428"/>
      <c r="JUB8" s="428"/>
      <c r="JUC8" s="428"/>
      <c r="JUD8" s="428"/>
      <c r="JUE8" s="428"/>
      <c r="JUF8" s="428"/>
      <c r="JUG8" s="428"/>
      <c r="JUH8" s="428"/>
      <c r="JUI8" s="428"/>
      <c r="JUJ8" s="428"/>
      <c r="JUK8" s="428"/>
      <c r="JUL8" s="428"/>
      <c r="JUM8" s="428"/>
      <c r="JUN8" s="428"/>
      <c r="JUO8" s="428"/>
      <c r="JUP8" s="428"/>
      <c r="JUQ8" s="428"/>
      <c r="JUR8" s="428"/>
      <c r="JUS8" s="428"/>
      <c r="JUT8" s="428"/>
      <c r="JUU8" s="428"/>
      <c r="JUV8" s="428"/>
      <c r="JUW8" s="428"/>
      <c r="JUX8" s="428"/>
      <c r="JUY8" s="428"/>
      <c r="JUZ8" s="428"/>
      <c r="JVA8" s="428"/>
      <c r="JVB8" s="428"/>
      <c r="JVC8" s="428"/>
      <c r="JVD8" s="428"/>
      <c r="JVE8" s="428"/>
      <c r="JVF8" s="428"/>
      <c r="JVG8" s="428"/>
      <c r="JVH8" s="428"/>
      <c r="JVI8" s="428"/>
      <c r="JVJ8" s="428"/>
      <c r="JVK8" s="428"/>
      <c r="JVL8" s="428"/>
      <c r="JVM8" s="428"/>
      <c r="JVN8" s="428"/>
      <c r="JVO8" s="428"/>
      <c r="JVP8" s="428"/>
      <c r="JVQ8" s="428"/>
      <c r="JVR8" s="428"/>
      <c r="JVS8" s="428"/>
      <c r="JVT8" s="428"/>
      <c r="JVU8" s="428"/>
      <c r="JVV8" s="428"/>
      <c r="JVW8" s="428"/>
      <c r="JVX8" s="428"/>
      <c r="JVY8" s="428"/>
      <c r="JVZ8" s="428"/>
      <c r="JWA8" s="428"/>
      <c r="JWB8" s="428"/>
      <c r="JWC8" s="428"/>
      <c r="JWD8" s="428"/>
      <c r="JWE8" s="428"/>
      <c r="JWF8" s="428"/>
      <c r="JWG8" s="428"/>
      <c r="JWH8" s="428"/>
      <c r="JWI8" s="428"/>
      <c r="JWJ8" s="428"/>
      <c r="JWK8" s="428"/>
      <c r="JWL8" s="428"/>
      <c r="JWM8" s="428"/>
      <c r="JWN8" s="428"/>
      <c r="JWO8" s="428"/>
      <c r="JWP8" s="428"/>
      <c r="JWQ8" s="428"/>
      <c r="JWR8" s="428"/>
      <c r="JWS8" s="428"/>
      <c r="JWT8" s="428"/>
      <c r="JWU8" s="428"/>
      <c r="JWV8" s="428"/>
      <c r="JWW8" s="428"/>
      <c r="JWX8" s="428"/>
      <c r="JWY8" s="428"/>
      <c r="JWZ8" s="428"/>
      <c r="JXA8" s="428"/>
      <c r="JXB8" s="428"/>
      <c r="JXC8" s="428"/>
      <c r="JXD8" s="428"/>
      <c r="JXE8" s="428"/>
      <c r="JXF8" s="428"/>
      <c r="JXG8" s="428"/>
      <c r="JXH8" s="428"/>
      <c r="JXI8" s="428"/>
      <c r="JXJ8" s="428"/>
      <c r="JXK8" s="428"/>
      <c r="JXL8" s="428"/>
      <c r="JXM8" s="428"/>
      <c r="JXN8" s="428"/>
      <c r="JXO8" s="428"/>
      <c r="JXP8" s="428"/>
      <c r="JXQ8" s="428"/>
      <c r="JXR8" s="428"/>
      <c r="JXS8" s="428"/>
      <c r="JXT8" s="428"/>
      <c r="JXU8" s="428"/>
      <c r="JXV8" s="428"/>
      <c r="JXW8" s="428"/>
      <c r="JXX8" s="428"/>
      <c r="JXY8" s="428"/>
      <c r="JXZ8" s="428"/>
      <c r="JYA8" s="428"/>
      <c r="JYB8" s="428"/>
      <c r="JYC8" s="428"/>
      <c r="JYD8" s="428"/>
      <c r="JYE8" s="428"/>
      <c r="JYF8" s="428"/>
      <c r="JYG8" s="428"/>
      <c r="JYH8" s="428"/>
      <c r="JYI8" s="428"/>
      <c r="JYJ8" s="428"/>
      <c r="JYK8" s="428"/>
      <c r="JYL8" s="428"/>
      <c r="JYM8" s="428"/>
      <c r="JYN8" s="428"/>
      <c r="JYO8" s="428"/>
      <c r="JYP8" s="428"/>
      <c r="JYQ8" s="428"/>
      <c r="JYR8" s="428"/>
      <c r="JYS8" s="428"/>
      <c r="JYT8" s="428"/>
      <c r="JYU8" s="428"/>
      <c r="JYV8" s="428"/>
      <c r="JYW8" s="428"/>
      <c r="JYX8" s="428"/>
      <c r="JYY8" s="428"/>
      <c r="JYZ8" s="428"/>
      <c r="JZA8" s="428"/>
      <c r="JZB8" s="428"/>
      <c r="JZC8" s="428"/>
      <c r="JZD8" s="428"/>
      <c r="JZE8" s="428"/>
      <c r="JZF8" s="428"/>
      <c r="JZG8" s="428"/>
      <c r="JZH8" s="428"/>
      <c r="JZI8" s="428"/>
      <c r="JZJ8" s="428"/>
      <c r="JZK8" s="428"/>
      <c r="JZL8" s="428"/>
      <c r="JZM8" s="428"/>
      <c r="JZN8" s="428"/>
      <c r="JZO8" s="428"/>
      <c r="JZP8" s="428"/>
      <c r="JZQ8" s="428"/>
      <c r="JZR8" s="428"/>
      <c r="JZS8" s="428"/>
      <c r="JZT8" s="428"/>
      <c r="JZU8" s="428"/>
      <c r="JZV8" s="428"/>
      <c r="JZW8" s="428"/>
      <c r="JZX8" s="428"/>
      <c r="JZY8" s="428"/>
      <c r="JZZ8" s="428"/>
      <c r="KAA8" s="428"/>
      <c r="KAB8" s="428"/>
      <c r="KAC8" s="428"/>
      <c r="KAD8" s="428"/>
      <c r="KAE8" s="428"/>
      <c r="KAF8" s="428"/>
      <c r="KAG8" s="428"/>
      <c r="KAH8" s="428"/>
      <c r="KAI8" s="428"/>
      <c r="KAJ8" s="428"/>
      <c r="KAK8" s="428"/>
      <c r="KAL8" s="428"/>
      <c r="KAM8" s="428"/>
      <c r="KAN8" s="428"/>
      <c r="KAO8" s="428"/>
      <c r="KAP8" s="428"/>
      <c r="KAQ8" s="428"/>
      <c r="KAR8" s="428"/>
      <c r="KAS8" s="428"/>
      <c r="KAT8" s="428"/>
      <c r="KAU8" s="428"/>
      <c r="KAV8" s="428"/>
      <c r="KAW8" s="428"/>
      <c r="KAX8" s="428"/>
      <c r="KAY8" s="428"/>
      <c r="KAZ8" s="428"/>
      <c r="KBA8" s="428"/>
      <c r="KBB8" s="428"/>
      <c r="KBC8" s="428"/>
      <c r="KBD8" s="428"/>
      <c r="KBE8" s="428"/>
      <c r="KBF8" s="428"/>
      <c r="KBG8" s="428"/>
      <c r="KBH8" s="428"/>
      <c r="KBI8" s="428"/>
      <c r="KBJ8" s="428"/>
      <c r="KBK8" s="428"/>
      <c r="KBL8" s="428"/>
      <c r="KBM8" s="428"/>
      <c r="KBN8" s="428"/>
      <c r="KBO8" s="428"/>
      <c r="KBP8" s="428"/>
      <c r="KBQ8" s="428"/>
      <c r="KBR8" s="428"/>
      <c r="KBS8" s="428"/>
      <c r="KBT8" s="428"/>
      <c r="KBU8" s="428"/>
      <c r="KBV8" s="428"/>
      <c r="KBW8" s="428"/>
      <c r="KBX8" s="428"/>
      <c r="KBY8" s="428"/>
      <c r="KBZ8" s="428"/>
      <c r="KCA8" s="428"/>
      <c r="KCB8" s="428"/>
      <c r="KCC8" s="428"/>
      <c r="KCD8" s="428"/>
      <c r="KCE8" s="428"/>
      <c r="KCF8" s="428"/>
      <c r="KCG8" s="428"/>
      <c r="KCH8" s="428"/>
      <c r="KCI8" s="428"/>
      <c r="KCJ8" s="428"/>
      <c r="KCK8" s="428"/>
      <c r="KCL8" s="428"/>
      <c r="KCM8" s="428"/>
      <c r="KCN8" s="428"/>
      <c r="KCO8" s="428"/>
      <c r="KCP8" s="428"/>
      <c r="KCQ8" s="428"/>
      <c r="KCR8" s="428"/>
      <c r="KCS8" s="428"/>
      <c r="KCT8" s="428"/>
      <c r="KCU8" s="428"/>
      <c r="KCV8" s="428"/>
      <c r="KCW8" s="428"/>
      <c r="KCX8" s="428"/>
      <c r="KCY8" s="428"/>
      <c r="KCZ8" s="428"/>
      <c r="KDA8" s="428"/>
      <c r="KDB8" s="428"/>
      <c r="KDC8" s="428"/>
      <c r="KDD8" s="428"/>
      <c r="KDE8" s="428"/>
      <c r="KDF8" s="428"/>
      <c r="KDG8" s="428"/>
      <c r="KDH8" s="428"/>
      <c r="KDI8" s="428"/>
      <c r="KDJ8" s="428"/>
      <c r="KDK8" s="428"/>
      <c r="KDL8" s="428"/>
      <c r="KDM8" s="428"/>
      <c r="KDN8" s="428"/>
      <c r="KDO8" s="428"/>
      <c r="KDP8" s="428"/>
      <c r="KDQ8" s="428"/>
      <c r="KDR8" s="428"/>
      <c r="KDS8" s="428"/>
      <c r="KDT8" s="428"/>
      <c r="KDU8" s="428"/>
      <c r="KDV8" s="428"/>
      <c r="KDW8" s="428"/>
      <c r="KDX8" s="428"/>
      <c r="KDY8" s="428"/>
      <c r="KDZ8" s="428"/>
      <c r="KEA8" s="428"/>
      <c r="KEB8" s="428"/>
      <c r="KEC8" s="428"/>
      <c r="KED8" s="428"/>
      <c r="KEE8" s="428"/>
      <c r="KEF8" s="428"/>
      <c r="KEG8" s="428"/>
      <c r="KEH8" s="428"/>
      <c r="KEI8" s="428"/>
      <c r="KEJ8" s="428"/>
      <c r="KEK8" s="428"/>
      <c r="KEL8" s="428"/>
      <c r="KEM8" s="428"/>
      <c r="KEN8" s="428"/>
      <c r="KEO8" s="428"/>
      <c r="KEP8" s="428"/>
      <c r="KEQ8" s="428"/>
      <c r="KER8" s="428"/>
      <c r="KES8" s="428"/>
      <c r="KET8" s="428"/>
      <c r="KEU8" s="428"/>
      <c r="KEV8" s="428"/>
      <c r="KEW8" s="428"/>
      <c r="KEX8" s="428"/>
      <c r="KEY8" s="428"/>
      <c r="KEZ8" s="428"/>
      <c r="KFA8" s="428"/>
      <c r="KFB8" s="428"/>
      <c r="KFC8" s="428"/>
      <c r="KFD8" s="428"/>
      <c r="KFE8" s="428"/>
      <c r="KFF8" s="428"/>
      <c r="KFG8" s="428"/>
      <c r="KFH8" s="428"/>
      <c r="KFI8" s="428"/>
      <c r="KFJ8" s="428"/>
      <c r="KFK8" s="428"/>
      <c r="KFL8" s="428"/>
      <c r="KFM8" s="428"/>
      <c r="KFN8" s="428"/>
      <c r="KFO8" s="428"/>
      <c r="KFP8" s="428"/>
      <c r="KFQ8" s="428"/>
      <c r="KFR8" s="428"/>
      <c r="KFS8" s="428"/>
      <c r="KFT8" s="428"/>
      <c r="KFU8" s="428"/>
      <c r="KFV8" s="428"/>
      <c r="KFW8" s="428"/>
      <c r="KFX8" s="428"/>
      <c r="KFY8" s="428"/>
      <c r="KFZ8" s="428"/>
      <c r="KGA8" s="428"/>
      <c r="KGB8" s="428"/>
      <c r="KGC8" s="428"/>
      <c r="KGD8" s="428"/>
      <c r="KGE8" s="428"/>
      <c r="KGF8" s="428"/>
      <c r="KGG8" s="428"/>
      <c r="KGH8" s="428"/>
      <c r="KGI8" s="428"/>
      <c r="KGJ8" s="428"/>
      <c r="KGK8" s="428"/>
      <c r="KGL8" s="428"/>
      <c r="KGM8" s="428"/>
      <c r="KGN8" s="428"/>
      <c r="KGO8" s="428"/>
      <c r="KGP8" s="428"/>
      <c r="KGQ8" s="428"/>
      <c r="KGR8" s="428"/>
      <c r="KGS8" s="428"/>
      <c r="KGT8" s="428"/>
      <c r="KGU8" s="428"/>
      <c r="KGV8" s="428"/>
      <c r="KGW8" s="428"/>
      <c r="KGX8" s="428"/>
      <c r="KGY8" s="428"/>
      <c r="KGZ8" s="428"/>
      <c r="KHA8" s="428"/>
      <c r="KHB8" s="428"/>
      <c r="KHC8" s="428"/>
      <c r="KHD8" s="428"/>
      <c r="KHE8" s="428"/>
      <c r="KHF8" s="428"/>
      <c r="KHG8" s="428"/>
      <c r="KHH8" s="428"/>
      <c r="KHI8" s="428"/>
      <c r="KHJ8" s="428"/>
      <c r="KHK8" s="428"/>
      <c r="KHL8" s="428"/>
      <c r="KHM8" s="428"/>
      <c r="KHN8" s="428"/>
      <c r="KHO8" s="428"/>
      <c r="KHP8" s="428"/>
      <c r="KHQ8" s="428"/>
      <c r="KHR8" s="428"/>
      <c r="KHS8" s="428"/>
      <c r="KHT8" s="428"/>
      <c r="KHU8" s="428"/>
      <c r="KHV8" s="428"/>
      <c r="KHW8" s="428"/>
      <c r="KHX8" s="428"/>
      <c r="KHY8" s="428"/>
      <c r="KHZ8" s="428"/>
      <c r="KIA8" s="428"/>
      <c r="KIB8" s="428"/>
      <c r="KIC8" s="428"/>
      <c r="KID8" s="428"/>
      <c r="KIE8" s="428"/>
      <c r="KIF8" s="428"/>
      <c r="KIG8" s="428"/>
      <c r="KIH8" s="428"/>
      <c r="KII8" s="428"/>
      <c r="KIJ8" s="428"/>
      <c r="KIK8" s="428"/>
      <c r="KIL8" s="428"/>
      <c r="KIM8" s="428"/>
      <c r="KIN8" s="428"/>
      <c r="KIO8" s="428"/>
      <c r="KIP8" s="428"/>
      <c r="KIQ8" s="428"/>
      <c r="KIR8" s="428"/>
      <c r="KIS8" s="428"/>
      <c r="KIT8" s="428"/>
      <c r="KIU8" s="428"/>
      <c r="KIV8" s="428"/>
      <c r="KIW8" s="428"/>
      <c r="KIX8" s="428"/>
      <c r="KIY8" s="428"/>
      <c r="KIZ8" s="428"/>
      <c r="KJA8" s="428"/>
      <c r="KJB8" s="428"/>
      <c r="KJC8" s="428"/>
      <c r="KJD8" s="428"/>
      <c r="KJE8" s="428"/>
      <c r="KJF8" s="428"/>
      <c r="KJG8" s="428"/>
      <c r="KJH8" s="428"/>
      <c r="KJI8" s="428"/>
      <c r="KJJ8" s="428"/>
      <c r="KJK8" s="428"/>
      <c r="KJL8" s="428"/>
      <c r="KJM8" s="428"/>
      <c r="KJN8" s="428"/>
      <c r="KJO8" s="428"/>
      <c r="KJP8" s="428"/>
      <c r="KJQ8" s="428"/>
      <c r="KJR8" s="428"/>
      <c r="KJS8" s="428"/>
      <c r="KJT8" s="428"/>
      <c r="KJU8" s="428"/>
      <c r="KJV8" s="428"/>
      <c r="KJW8" s="428"/>
      <c r="KJX8" s="428"/>
      <c r="KJY8" s="428"/>
      <c r="KJZ8" s="428"/>
      <c r="KKA8" s="428"/>
      <c r="KKB8" s="428"/>
      <c r="KKC8" s="428"/>
      <c r="KKD8" s="428"/>
      <c r="KKE8" s="428"/>
      <c r="KKF8" s="428"/>
      <c r="KKG8" s="428"/>
      <c r="KKH8" s="428"/>
      <c r="KKI8" s="428"/>
      <c r="KKJ8" s="428"/>
      <c r="KKK8" s="428"/>
      <c r="KKL8" s="428"/>
      <c r="KKM8" s="428"/>
      <c r="KKN8" s="428"/>
      <c r="KKO8" s="428"/>
      <c r="KKP8" s="428"/>
      <c r="KKQ8" s="428"/>
      <c r="KKR8" s="428"/>
      <c r="KKS8" s="428"/>
      <c r="KKT8" s="428"/>
      <c r="KKU8" s="428"/>
      <c r="KKV8" s="428"/>
      <c r="KKW8" s="428"/>
      <c r="KKX8" s="428"/>
      <c r="KKY8" s="428"/>
      <c r="KKZ8" s="428"/>
      <c r="KLA8" s="428"/>
      <c r="KLB8" s="428"/>
      <c r="KLC8" s="428"/>
      <c r="KLD8" s="428"/>
      <c r="KLE8" s="428"/>
      <c r="KLF8" s="428"/>
      <c r="KLG8" s="428"/>
      <c r="KLH8" s="428"/>
      <c r="KLI8" s="428"/>
      <c r="KLJ8" s="428"/>
      <c r="KLK8" s="428"/>
      <c r="KLL8" s="428"/>
      <c r="KLM8" s="428"/>
      <c r="KLN8" s="428"/>
      <c r="KLO8" s="428"/>
      <c r="KLP8" s="428"/>
      <c r="KLQ8" s="428"/>
      <c r="KLR8" s="428"/>
      <c r="KLS8" s="428"/>
      <c r="KLT8" s="428"/>
      <c r="KLU8" s="428"/>
      <c r="KLV8" s="428"/>
      <c r="KLW8" s="428"/>
      <c r="KLX8" s="428"/>
      <c r="KLY8" s="428"/>
      <c r="KLZ8" s="428"/>
      <c r="KMA8" s="428"/>
      <c r="KMB8" s="428"/>
      <c r="KMC8" s="428"/>
      <c r="KMD8" s="428"/>
      <c r="KME8" s="428"/>
      <c r="KMF8" s="428"/>
      <c r="KMG8" s="428"/>
      <c r="KMH8" s="428"/>
      <c r="KMI8" s="428"/>
      <c r="KMJ8" s="428"/>
      <c r="KMK8" s="428"/>
      <c r="KML8" s="428"/>
      <c r="KMM8" s="428"/>
      <c r="KMN8" s="428"/>
      <c r="KMO8" s="428"/>
      <c r="KMP8" s="428"/>
      <c r="KMQ8" s="428"/>
      <c r="KMR8" s="428"/>
      <c r="KMS8" s="428"/>
      <c r="KMT8" s="428"/>
      <c r="KMU8" s="428"/>
      <c r="KMV8" s="428"/>
      <c r="KMW8" s="428"/>
      <c r="KMX8" s="428"/>
      <c r="KMY8" s="428"/>
      <c r="KMZ8" s="428"/>
      <c r="KNA8" s="428"/>
      <c r="KNB8" s="428"/>
      <c r="KNC8" s="428"/>
      <c r="KND8" s="428"/>
      <c r="KNE8" s="428"/>
      <c r="KNF8" s="428"/>
      <c r="KNG8" s="428"/>
      <c r="KNH8" s="428"/>
      <c r="KNI8" s="428"/>
      <c r="KNJ8" s="428"/>
      <c r="KNK8" s="428"/>
      <c r="KNL8" s="428"/>
      <c r="KNM8" s="428"/>
      <c r="KNN8" s="428"/>
      <c r="KNO8" s="428"/>
      <c r="KNP8" s="428"/>
      <c r="KNQ8" s="428"/>
      <c r="KNR8" s="428"/>
      <c r="KNS8" s="428"/>
      <c r="KNT8" s="428"/>
      <c r="KNU8" s="428"/>
      <c r="KNV8" s="428"/>
      <c r="KNW8" s="428"/>
      <c r="KNX8" s="428"/>
      <c r="KNY8" s="428"/>
      <c r="KNZ8" s="428"/>
      <c r="KOA8" s="428"/>
      <c r="KOB8" s="428"/>
      <c r="KOC8" s="428"/>
      <c r="KOD8" s="428"/>
      <c r="KOE8" s="428"/>
      <c r="KOF8" s="428"/>
      <c r="KOG8" s="428"/>
      <c r="KOH8" s="428"/>
      <c r="KOI8" s="428"/>
      <c r="KOJ8" s="428"/>
      <c r="KOK8" s="428"/>
      <c r="KOL8" s="428"/>
      <c r="KOM8" s="428"/>
      <c r="KON8" s="428"/>
      <c r="KOO8" s="428"/>
      <c r="KOP8" s="428"/>
      <c r="KOQ8" s="428"/>
      <c r="KOR8" s="428"/>
      <c r="KOS8" s="428"/>
      <c r="KOT8" s="428"/>
      <c r="KOU8" s="428"/>
      <c r="KOV8" s="428"/>
      <c r="KOW8" s="428"/>
      <c r="KOX8" s="428"/>
      <c r="KOY8" s="428"/>
      <c r="KOZ8" s="428"/>
      <c r="KPA8" s="428"/>
      <c r="KPB8" s="428"/>
      <c r="KPC8" s="428"/>
      <c r="KPD8" s="428"/>
      <c r="KPE8" s="428"/>
      <c r="KPF8" s="428"/>
      <c r="KPG8" s="428"/>
      <c r="KPH8" s="428"/>
      <c r="KPI8" s="428"/>
      <c r="KPJ8" s="428"/>
      <c r="KPK8" s="428"/>
      <c r="KPL8" s="428"/>
      <c r="KPM8" s="428"/>
      <c r="KPN8" s="428"/>
      <c r="KPO8" s="428"/>
      <c r="KPP8" s="428"/>
      <c r="KPQ8" s="428"/>
      <c r="KPR8" s="428"/>
      <c r="KPS8" s="428"/>
      <c r="KPT8" s="428"/>
      <c r="KPU8" s="428"/>
      <c r="KPV8" s="428"/>
      <c r="KPW8" s="428"/>
      <c r="KPX8" s="428"/>
      <c r="KPY8" s="428"/>
      <c r="KPZ8" s="428"/>
      <c r="KQA8" s="428"/>
      <c r="KQB8" s="428"/>
      <c r="KQC8" s="428"/>
      <c r="KQD8" s="428"/>
      <c r="KQE8" s="428"/>
      <c r="KQF8" s="428"/>
      <c r="KQG8" s="428"/>
      <c r="KQH8" s="428"/>
      <c r="KQI8" s="428"/>
      <c r="KQJ8" s="428"/>
      <c r="KQK8" s="428"/>
      <c r="KQL8" s="428"/>
      <c r="KQM8" s="428"/>
      <c r="KQN8" s="428"/>
      <c r="KQO8" s="428"/>
      <c r="KQP8" s="428"/>
      <c r="KQQ8" s="428"/>
      <c r="KQR8" s="428"/>
      <c r="KQS8" s="428"/>
      <c r="KQT8" s="428"/>
      <c r="KQU8" s="428"/>
      <c r="KQV8" s="428"/>
      <c r="KQW8" s="428"/>
      <c r="KQX8" s="428"/>
      <c r="KQY8" s="428"/>
      <c r="KQZ8" s="428"/>
      <c r="KRA8" s="428"/>
      <c r="KRB8" s="428"/>
      <c r="KRC8" s="428"/>
      <c r="KRD8" s="428"/>
      <c r="KRE8" s="428"/>
      <c r="KRF8" s="428"/>
      <c r="KRG8" s="428"/>
      <c r="KRH8" s="428"/>
      <c r="KRI8" s="428"/>
      <c r="KRJ8" s="428"/>
      <c r="KRK8" s="428"/>
      <c r="KRL8" s="428"/>
      <c r="KRM8" s="428"/>
      <c r="KRN8" s="428"/>
      <c r="KRO8" s="428"/>
      <c r="KRP8" s="428"/>
      <c r="KRQ8" s="428"/>
      <c r="KRR8" s="428"/>
      <c r="KRS8" s="428"/>
      <c r="KRT8" s="428"/>
      <c r="KRU8" s="428"/>
      <c r="KRV8" s="428"/>
      <c r="KRW8" s="428"/>
      <c r="KRX8" s="428"/>
      <c r="KRY8" s="428"/>
      <c r="KRZ8" s="428"/>
      <c r="KSA8" s="428"/>
      <c r="KSB8" s="428"/>
      <c r="KSC8" s="428"/>
      <c r="KSD8" s="428"/>
      <c r="KSE8" s="428"/>
      <c r="KSF8" s="428"/>
      <c r="KSG8" s="428"/>
      <c r="KSH8" s="428"/>
      <c r="KSI8" s="428"/>
      <c r="KSJ8" s="428"/>
      <c r="KSK8" s="428"/>
      <c r="KSL8" s="428"/>
      <c r="KSM8" s="428"/>
      <c r="KSN8" s="428"/>
      <c r="KSO8" s="428"/>
      <c r="KSP8" s="428"/>
      <c r="KSQ8" s="428"/>
      <c r="KSR8" s="428"/>
      <c r="KSS8" s="428"/>
      <c r="KST8" s="428"/>
      <c r="KSU8" s="428"/>
      <c r="KSV8" s="428"/>
      <c r="KSW8" s="428"/>
      <c r="KSX8" s="428"/>
      <c r="KSY8" s="428"/>
      <c r="KSZ8" s="428"/>
      <c r="KTA8" s="428"/>
      <c r="KTB8" s="428"/>
      <c r="KTC8" s="428"/>
      <c r="KTD8" s="428"/>
      <c r="KTE8" s="428"/>
      <c r="KTF8" s="428"/>
      <c r="KTG8" s="428"/>
      <c r="KTH8" s="428"/>
      <c r="KTI8" s="428"/>
      <c r="KTJ8" s="428"/>
      <c r="KTK8" s="428"/>
      <c r="KTL8" s="428"/>
      <c r="KTM8" s="428"/>
      <c r="KTN8" s="428"/>
      <c r="KTO8" s="428"/>
      <c r="KTP8" s="428"/>
      <c r="KTQ8" s="428"/>
      <c r="KTR8" s="428"/>
      <c r="KTS8" s="428"/>
      <c r="KTT8" s="428"/>
      <c r="KTU8" s="428"/>
      <c r="KTV8" s="428"/>
      <c r="KTW8" s="428"/>
      <c r="KTX8" s="428"/>
      <c r="KTY8" s="428"/>
      <c r="KTZ8" s="428"/>
      <c r="KUA8" s="428"/>
      <c r="KUB8" s="428"/>
      <c r="KUC8" s="428"/>
      <c r="KUD8" s="428"/>
      <c r="KUE8" s="428"/>
      <c r="KUF8" s="428"/>
      <c r="KUG8" s="428"/>
      <c r="KUH8" s="428"/>
      <c r="KUI8" s="428"/>
      <c r="KUJ8" s="428"/>
      <c r="KUK8" s="428"/>
      <c r="KUL8" s="428"/>
      <c r="KUM8" s="428"/>
      <c r="KUN8" s="428"/>
      <c r="KUO8" s="428"/>
      <c r="KUP8" s="428"/>
      <c r="KUQ8" s="428"/>
      <c r="KUR8" s="428"/>
      <c r="KUS8" s="428"/>
      <c r="KUT8" s="428"/>
      <c r="KUU8" s="428"/>
      <c r="KUV8" s="428"/>
      <c r="KUW8" s="428"/>
      <c r="KUX8" s="428"/>
      <c r="KUY8" s="428"/>
      <c r="KUZ8" s="428"/>
      <c r="KVA8" s="428"/>
      <c r="KVB8" s="428"/>
      <c r="KVC8" s="428"/>
      <c r="KVD8" s="428"/>
      <c r="KVE8" s="428"/>
      <c r="KVF8" s="428"/>
      <c r="KVG8" s="428"/>
      <c r="KVH8" s="428"/>
      <c r="KVI8" s="428"/>
      <c r="KVJ8" s="428"/>
      <c r="KVK8" s="428"/>
      <c r="KVL8" s="428"/>
      <c r="KVM8" s="428"/>
      <c r="KVN8" s="428"/>
      <c r="KVO8" s="428"/>
      <c r="KVP8" s="428"/>
      <c r="KVQ8" s="428"/>
      <c r="KVR8" s="428"/>
      <c r="KVS8" s="428"/>
      <c r="KVT8" s="428"/>
      <c r="KVU8" s="428"/>
      <c r="KVV8" s="428"/>
      <c r="KVW8" s="428"/>
      <c r="KVX8" s="428"/>
      <c r="KVY8" s="428"/>
      <c r="KVZ8" s="428"/>
      <c r="KWA8" s="428"/>
      <c r="KWB8" s="428"/>
      <c r="KWC8" s="428"/>
      <c r="KWD8" s="428"/>
      <c r="KWE8" s="428"/>
      <c r="KWF8" s="428"/>
      <c r="KWG8" s="428"/>
      <c r="KWH8" s="428"/>
      <c r="KWI8" s="428"/>
      <c r="KWJ8" s="428"/>
      <c r="KWK8" s="428"/>
      <c r="KWL8" s="428"/>
      <c r="KWM8" s="428"/>
      <c r="KWN8" s="428"/>
      <c r="KWO8" s="428"/>
      <c r="KWP8" s="428"/>
      <c r="KWQ8" s="428"/>
      <c r="KWR8" s="428"/>
      <c r="KWS8" s="428"/>
      <c r="KWT8" s="428"/>
      <c r="KWU8" s="428"/>
      <c r="KWV8" s="428"/>
      <c r="KWW8" s="428"/>
      <c r="KWX8" s="428"/>
      <c r="KWY8" s="428"/>
      <c r="KWZ8" s="428"/>
      <c r="KXA8" s="428"/>
      <c r="KXB8" s="428"/>
      <c r="KXC8" s="428"/>
      <c r="KXD8" s="428"/>
      <c r="KXE8" s="428"/>
      <c r="KXF8" s="428"/>
      <c r="KXG8" s="428"/>
      <c r="KXH8" s="428"/>
      <c r="KXI8" s="428"/>
      <c r="KXJ8" s="428"/>
      <c r="KXK8" s="428"/>
      <c r="KXL8" s="428"/>
      <c r="KXM8" s="428"/>
      <c r="KXN8" s="428"/>
      <c r="KXO8" s="428"/>
      <c r="KXP8" s="428"/>
      <c r="KXQ8" s="428"/>
      <c r="KXR8" s="428"/>
      <c r="KXS8" s="428"/>
      <c r="KXT8" s="428"/>
      <c r="KXU8" s="428"/>
      <c r="KXV8" s="428"/>
      <c r="KXW8" s="428"/>
      <c r="KXX8" s="428"/>
      <c r="KXY8" s="428"/>
      <c r="KXZ8" s="428"/>
      <c r="KYA8" s="428"/>
      <c r="KYB8" s="428"/>
      <c r="KYC8" s="428"/>
      <c r="KYD8" s="428"/>
      <c r="KYE8" s="428"/>
      <c r="KYF8" s="428"/>
      <c r="KYG8" s="428"/>
      <c r="KYH8" s="428"/>
      <c r="KYI8" s="428"/>
      <c r="KYJ8" s="428"/>
      <c r="KYK8" s="428"/>
      <c r="KYL8" s="428"/>
      <c r="KYM8" s="428"/>
      <c r="KYN8" s="428"/>
      <c r="KYO8" s="428"/>
      <c r="KYP8" s="428"/>
      <c r="KYQ8" s="428"/>
      <c r="KYR8" s="428"/>
      <c r="KYS8" s="428"/>
      <c r="KYT8" s="428"/>
      <c r="KYU8" s="428"/>
      <c r="KYV8" s="428"/>
      <c r="KYW8" s="428"/>
      <c r="KYX8" s="428"/>
      <c r="KYY8" s="428"/>
      <c r="KYZ8" s="428"/>
      <c r="KZA8" s="428"/>
      <c r="KZB8" s="428"/>
      <c r="KZC8" s="428"/>
      <c r="KZD8" s="428"/>
      <c r="KZE8" s="428"/>
      <c r="KZF8" s="428"/>
      <c r="KZG8" s="428"/>
      <c r="KZH8" s="428"/>
      <c r="KZI8" s="428"/>
      <c r="KZJ8" s="428"/>
      <c r="KZK8" s="428"/>
      <c r="KZL8" s="428"/>
      <c r="KZM8" s="428"/>
      <c r="KZN8" s="428"/>
      <c r="KZO8" s="428"/>
      <c r="KZP8" s="428"/>
      <c r="KZQ8" s="428"/>
      <c r="KZR8" s="428"/>
      <c r="KZS8" s="428"/>
      <c r="KZT8" s="428"/>
      <c r="KZU8" s="428"/>
      <c r="KZV8" s="428"/>
      <c r="KZW8" s="428"/>
      <c r="KZX8" s="428"/>
      <c r="KZY8" s="428"/>
      <c r="KZZ8" s="428"/>
      <c r="LAA8" s="428"/>
      <c r="LAB8" s="428"/>
      <c r="LAC8" s="428"/>
      <c r="LAD8" s="428"/>
      <c r="LAE8" s="428"/>
      <c r="LAF8" s="428"/>
      <c r="LAG8" s="428"/>
      <c r="LAH8" s="428"/>
      <c r="LAI8" s="428"/>
      <c r="LAJ8" s="428"/>
      <c r="LAK8" s="428"/>
      <c r="LAL8" s="428"/>
      <c r="LAM8" s="428"/>
      <c r="LAN8" s="428"/>
      <c r="LAO8" s="428"/>
      <c r="LAP8" s="428"/>
      <c r="LAQ8" s="428"/>
      <c r="LAR8" s="428"/>
      <c r="LAS8" s="428"/>
      <c r="LAT8" s="428"/>
      <c r="LAU8" s="428"/>
      <c r="LAV8" s="428"/>
      <c r="LAW8" s="428"/>
      <c r="LAX8" s="428"/>
      <c r="LAY8" s="428"/>
      <c r="LAZ8" s="428"/>
      <c r="LBA8" s="428"/>
      <c r="LBB8" s="428"/>
      <c r="LBC8" s="428"/>
      <c r="LBD8" s="428"/>
      <c r="LBE8" s="428"/>
      <c r="LBF8" s="428"/>
      <c r="LBG8" s="428"/>
      <c r="LBH8" s="428"/>
      <c r="LBI8" s="428"/>
      <c r="LBJ8" s="428"/>
      <c r="LBK8" s="428"/>
      <c r="LBL8" s="428"/>
      <c r="LBM8" s="428"/>
      <c r="LBN8" s="428"/>
      <c r="LBO8" s="428"/>
      <c r="LBP8" s="428"/>
      <c r="LBQ8" s="428"/>
      <c r="LBR8" s="428"/>
      <c r="LBS8" s="428"/>
      <c r="LBT8" s="428"/>
      <c r="LBU8" s="428"/>
      <c r="LBV8" s="428"/>
      <c r="LBW8" s="428"/>
      <c r="LBX8" s="428"/>
      <c r="LBY8" s="428"/>
      <c r="LBZ8" s="428"/>
      <c r="LCA8" s="428"/>
      <c r="LCB8" s="428"/>
      <c r="LCC8" s="428"/>
      <c r="LCD8" s="428"/>
      <c r="LCE8" s="428"/>
      <c r="LCF8" s="428"/>
      <c r="LCG8" s="428"/>
      <c r="LCH8" s="428"/>
      <c r="LCI8" s="428"/>
      <c r="LCJ8" s="428"/>
      <c r="LCK8" s="428"/>
      <c r="LCL8" s="428"/>
      <c r="LCM8" s="428"/>
      <c r="LCN8" s="428"/>
      <c r="LCO8" s="428"/>
      <c r="LCP8" s="428"/>
      <c r="LCQ8" s="428"/>
      <c r="LCR8" s="428"/>
      <c r="LCS8" s="428"/>
      <c r="LCT8" s="428"/>
      <c r="LCU8" s="428"/>
      <c r="LCV8" s="428"/>
      <c r="LCW8" s="428"/>
      <c r="LCX8" s="428"/>
      <c r="LCY8" s="428"/>
      <c r="LCZ8" s="428"/>
      <c r="LDA8" s="428"/>
      <c r="LDB8" s="428"/>
      <c r="LDC8" s="428"/>
      <c r="LDD8" s="428"/>
      <c r="LDE8" s="428"/>
      <c r="LDF8" s="428"/>
      <c r="LDG8" s="428"/>
      <c r="LDH8" s="428"/>
      <c r="LDI8" s="428"/>
      <c r="LDJ8" s="428"/>
      <c r="LDK8" s="428"/>
      <c r="LDL8" s="428"/>
      <c r="LDM8" s="428"/>
      <c r="LDN8" s="428"/>
      <c r="LDO8" s="428"/>
      <c r="LDP8" s="428"/>
      <c r="LDQ8" s="428"/>
      <c r="LDR8" s="428"/>
      <c r="LDS8" s="428"/>
      <c r="LDT8" s="428"/>
      <c r="LDU8" s="428"/>
      <c r="LDV8" s="428"/>
      <c r="LDW8" s="428"/>
      <c r="LDX8" s="428"/>
      <c r="LDY8" s="428"/>
      <c r="LDZ8" s="428"/>
      <c r="LEA8" s="428"/>
      <c r="LEB8" s="428"/>
      <c r="LEC8" s="428"/>
      <c r="LED8" s="428"/>
      <c r="LEE8" s="428"/>
      <c r="LEF8" s="428"/>
      <c r="LEG8" s="428"/>
      <c r="LEH8" s="428"/>
      <c r="LEI8" s="428"/>
      <c r="LEJ8" s="428"/>
      <c r="LEK8" s="428"/>
      <c r="LEL8" s="428"/>
      <c r="LEM8" s="428"/>
      <c r="LEN8" s="428"/>
      <c r="LEO8" s="428"/>
      <c r="LEP8" s="428"/>
      <c r="LEQ8" s="428"/>
      <c r="LER8" s="428"/>
      <c r="LES8" s="428"/>
      <c r="LET8" s="428"/>
      <c r="LEU8" s="428"/>
      <c r="LEV8" s="428"/>
      <c r="LEW8" s="428"/>
      <c r="LEX8" s="428"/>
      <c r="LEY8" s="428"/>
      <c r="LEZ8" s="428"/>
      <c r="LFA8" s="428"/>
      <c r="LFB8" s="428"/>
      <c r="LFC8" s="428"/>
      <c r="LFD8" s="428"/>
      <c r="LFE8" s="428"/>
      <c r="LFF8" s="428"/>
      <c r="LFG8" s="428"/>
      <c r="LFH8" s="428"/>
      <c r="LFI8" s="428"/>
      <c r="LFJ8" s="428"/>
      <c r="LFK8" s="428"/>
      <c r="LFL8" s="428"/>
      <c r="LFM8" s="428"/>
      <c r="LFN8" s="428"/>
      <c r="LFO8" s="428"/>
      <c r="LFP8" s="428"/>
      <c r="LFQ8" s="428"/>
      <c r="LFR8" s="428"/>
      <c r="LFS8" s="428"/>
      <c r="LFT8" s="428"/>
      <c r="LFU8" s="428"/>
      <c r="LFV8" s="428"/>
      <c r="LFW8" s="428"/>
      <c r="LFX8" s="428"/>
      <c r="LFY8" s="428"/>
      <c r="LFZ8" s="428"/>
      <c r="LGA8" s="428"/>
      <c r="LGB8" s="428"/>
      <c r="LGC8" s="428"/>
      <c r="LGD8" s="428"/>
      <c r="LGE8" s="428"/>
      <c r="LGF8" s="428"/>
      <c r="LGG8" s="428"/>
      <c r="LGH8" s="428"/>
      <c r="LGI8" s="428"/>
      <c r="LGJ8" s="428"/>
      <c r="LGK8" s="428"/>
      <c r="LGL8" s="428"/>
      <c r="LGM8" s="428"/>
      <c r="LGN8" s="428"/>
      <c r="LGO8" s="428"/>
      <c r="LGP8" s="428"/>
      <c r="LGQ8" s="428"/>
      <c r="LGR8" s="428"/>
      <c r="LGS8" s="428"/>
      <c r="LGT8" s="428"/>
      <c r="LGU8" s="428"/>
      <c r="LGV8" s="428"/>
      <c r="LGW8" s="428"/>
      <c r="LGX8" s="428"/>
      <c r="LGY8" s="428"/>
      <c r="LGZ8" s="428"/>
      <c r="LHA8" s="428"/>
      <c r="LHB8" s="428"/>
      <c r="LHC8" s="428"/>
      <c r="LHD8" s="428"/>
      <c r="LHE8" s="428"/>
      <c r="LHF8" s="428"/>
      <c r="LHG8" s="428"/>
      <c r="LHH8" s="428"/>
      <c r="LHI8" s="428"/>
      <c r="LHJ8" s="428"/>
      <c r="LHK8" s="428"/>
      <c r="LHL8" s="428"/>
      <c r="LHM8" s="428"/>
      <c r="LHN8" s="428"/>
      <c r="LHO8" s="428"/>
      <c r="LHP8" s="428"/>
      <c r="LHQ8" s="428"/>
      <c r="LHR8" s="428"/>
      <c r="LHS8" s="428"/>
      <c r="LHT8" s="428"/>
      <c r="LHU8" s="428"/>
      <c r="LHV8" s="428"/>
      <c r="LHW8" s="428"/>
      <c r="LHX8" s="428"/>
      <c r="LHY8" s="428"/>
      <c r="LHZ8" s="428"/>
      <c r="LIA8" s="428"/>
      <c r="LIB8" s="428"/>
      <c r="LIC8" s="428"/>
      <c r="LID8" s="428"/>
      <c r="LIE8" s="428"/>
      <c r="LIF8" s="428"/>
      <c r="LIG8" s="428"/>
      <c r="LIH8" s="428"/>
      <c r="LII8" s="428"/>
      <c r="LIJ8" s="428"/>
      <c r="LIK8" s="428"/>
      <c r="LIL8" s="428"/>
      <c r="LIM8" s="428"/>
      <c r="LIN8" s="428"/>
      <c r="LIO8" s="428"/>
      <c r="LIP8" s="428"/>
      <c r="LIQ8" s="428"/>
      <c r="LIR8" s="428"/>
      <c r="LIS8" s="428"/>
      <c r="LIT8" s="428"/>
      <c r="LIU8" s="428"/>
      <c r="LIV8" s="428"/>
      <c r="LIW8" s="428"/>
      <c r="LIX8" s="428"/>
      <c r="LIY8" s="428"/>
      <c r="LIZ8" s="428"/>
      <c r="LJA8" s="428"/>
      <c r="LJB8" s="428"/>
      <c r="LJC8" s="428"/>
      <c r="LJD8" s="428"/>
      <c r="LJE8" s="428"/>
      <c r="LJF8" s="428"/>
      <c r="LJG8" s="428"/>
      <c r="LJH8" s="428"/>
      <c r="LJI8" s="428"/>
      <c r="LJJ8" s="428"/>
      <c r="LJK8" s="428"/>
      <c r="LJL8" s="428"/>
      <c r="LJM8" s="428"/>
      <c r="LJN8" s="428"/>
      <c r="LJO8" s="428"/>
      <c r="LJP8" s="428"/>
      <c r="LJQ8" s="428"/>
      <c r="LJR8" s="428"/>
      <c r="LJS8" s="428"/>
      <c r="LJT8" s="428"/>
      <c r="LJU8" s="428"/>
      <c r="LJV8" s="428"/>
      <c r="LJW8" s="428"/>
      <c r="LJX8" s="428"/>
      <c r="LJY8" s="428"/>
      <c r="LJZ8" s="428"/>
      <c r="LKA8" s="428"/>
      <c r="LKB8" s="428"/>
      <c r="LKC8" s="428"/>
      <c r="LKD8" s="428"/>
      <c r="LKE8" s="428"/>
      <c r="LKF8" s="428"/>
      <c r="LKG8" s="428"/>
      <c r="LKH8" s="428"/>
      <c r="LKI8" s="428"/>
      <c r="LKJ8" s="428"/>
      <c r="LKK8" s="428"/>
      <c r="LKL8" s="428"/>
      <c r="LKM8" s="428"/>
      <c r="LKN8" s="428"/>
      <c r="LKO8" s="428"/>
      <c r="LKP8" s="428"/>
      <c r="LKQ8" s="428"/>
      <c r="LKR8" s="428"/>
      <c r="LKS8" s="428"/>
      <c r="LKT8" s="428"/>
      <c r="LKU8" s="428"/>
      <c r="LKV8" s="428"/>
      <c r="LKW8" s="428"/>
      <c r="LKX8" s="428"/>
      <c r="LKY8" s="428"/>
      <c r="LKZ8" s="428"/>
      <c r="LLA8" s="428"/>
      <c r="LLB8" s="428"/>
      <c r="LLC8" s="428"/>
      <c r="LLD8" s="428"/>
      <c r="LLE8" s="428"/>
      <c r="LLF8" s="428"/>
      <c r="LLG8" s="428"/>
      <c r="LLH8" s="428"/>
      <c r="LLI8" s="428"/>
      <c r="LLJ8" s="428"/>
      <c r="LLK8" s="428"/>
      <c r="LLL8" s="428"/>
      <c r="LLM8" s="428"/>
      <c r="LLN8" s="428"/>
      <c r="LLO8" s="428"/>
      <c r="LLP8" s="428"/>
      <c r="LLQ8" s="428"/>
      <c r="LLR8" s="428"/>
      <c r="LLS8" s="428"/>
      <c r="LLT8" s="428"/>
      <c r="LLU8" s="428"/>
      <c r="LLV8" s="428"/>
      <c r="LLW8" s="428"/>
      <c r="LLX8" s="428"/>
      <c r="LLY8" s="428"/>
      <c r="LLZ8" s="428"/>
      <c r="LMA8" s="428"/>
      <c r="LMB8" s="428"/>
      <c r="LMC8" s="428"/>
      <c r="LMD8" s="428"/>
      <c r="LME8" s="428"/>
      <c r="LMF8" s="428"/>
      <c r="LMG8" s="428"/>
      <c r="LMH8" s="428"/>
      <c r="LMI8" s="428"/>
      <c r="LMJ8" s="428"/>
      <c r="LMK8" s="428"/>
      <c r="LML8" s="428"/>
      <c r="LMM8" s="428"/>
      <c r="LMN8" s="428"/>
      <c r="LMO8" s="428"/>
      <c r="LMP8" s="428"/>
      <c r="LMQ8" s="428"/>
      <c r="LMR8" s="428"/>
      <c r="LMS8" s="428"/>
      <c r="LMT8" s="428"/>
      <c r="LMU8" s="428"/>
      <c r="LMV8" s="428"/>
      <c r="LMW8" s="428"/>
      <c r="LMX8" s="428"/>
      <c r="LMY8" s="428"/>
      <c r="LMZ8" s="428"/>
      <c r="LNA8" s="428"/>
      <c r="LNB8" s="428"/>
      <c r="LNC8" s="428"/>
      <c r="LND8" s="428"/>
      <c r="LNE8" s="428"/>
      <c r="LNF8" s="428"/>
      <c r="LNG8" s="428"/>
      <c r="LNH8" s="428"/>
      <c r="LNI8" s="428"/>
      <c r="LNJ8" s="428"/>
      <c r="LNK8" s="428"/>
      <c r="LNL8" s="428"/>
      <c r="LNM8" s="428"/>
      <c r="LNN8" s="428"/>
      <c r="LNO8" s="428"/>
      <c r="LNP8" s="428"/>
      <c r="LNQ8" s="428"/>
      <c r="LNR8" s="428"/>
      <c r="LNS8" s="428"/>
      <c r="LNT8" s="428"/>
      <c r="LNU8" s="428"/>
      <c r="LNV8" s="428"/>
      <c r="LNW8" s="428"/>
      <c r="LNX8" s="428"/>
      <c r="LNY8" s="428"/>
      <c r="LNZ8" s="428"/>
      <c r="LOA8" s="428"/>
      <c r="LOB8" s="428"/>
      <c r="LOC8" s="428"/>
      <c r="LOD8" s="428"/>
      <c r="LOE8" s="428"/>
      <c r="LOF8" s="428"/>
      <c r="LOG8" s="428"/>
      <c r="LOH8" s="428"/>
      <c r="LOI8" s="428"/>
      <c r="LOJ8" s="428"/>
      <c r="LOK8" s="428"/>
      <c r="LOL8" s="428"/>
      <c r="LOM8" s="428"/>
      <c r="LON8" s="428"/>
      <c r="LOO8" s="428"/>
      <c r="LOP8" s="428"/>
      <c r="LOQ8" s="428"/>
      <c r="LOR8" s="428"/>
      <c r="LOS8" s="428"/>
      <c r="LOT8" s="428"/>
      <c r="LOU8" s="428"/>
      <c r="LOV8" s="428"/>
      <c r="LOW8" s="428"/>
      <c r="LOX8" s="428"/>
      <c r="LOY8" s="428"/>
      <c r="LOZ8" s="428"/>
      <c r="LPA8" s="428"/>
      <c r="LPB8" s="428"/>
      <c r="LPC8" s="428"/>
      <c r="LPD8" s="428"/>
      <c r="LPE8" s="428"/>
      <c r="LPF8" s="428"/>
      <c r="LPG8" s="428"/>
      <c r="LPH8" s="428"/>
      <c r="LPI8" s="428"/>
      <c r="LPJ8" s="428"/>
      <c r="LPK8" s="428"/>
      <c r="LPL8" s="428"/>
      <c r="LPM8" s="428"/>
      <c r="LPN8" s="428"/>
      <c r="LPO8" s="428"/>
      <c r="LPP8" s="428"/>
      <c r="LPQ8" s="428"/>
      <c r="LPR8" s="428"/>
      <c r="LPS8" s="428"/>
      <c r="LPT8" s="428"/>
      <c r="LPU8" s="428"/>
      <c r="LPV8" s="428"/>
      <c r="LPW8" s="428"/>
      <c r="LPX8" s="428"/>
      <c r="LPY8" s="428"/>
      <c r="LPZ8" s="428"/>
      <c r="LQA8" s="428"/>
      <c r="LQB8" s="428"/>
      <c r="LQC8" s="428"/>
      <c r="LQD8" s="428"/>
      <c r="LQE8" s="428"/>
      <c r="LQF8" s="428"/>
      <c r="LQG8" s="428"/>
      <c r="LQH8" s="428"/>
      <c r="LQI8" s="428"/>
      <c r="LQJ8" s="428"/>
      <c r="LQK8" s="428"/>
      <c r="LQL8" s="428"/>
      <c r="LQM8" s="428"/>
      <c r="LQN8" s="428"/>
      <c r="LQO8" s="428"/>
      <c r="LQP8" s="428"/>
      <c r="LQQ8" s="428"/>
      <c r="LQR8" s="428"/>
      <c r="LQS8" s="428"/>
      <c r="LQT8" s="428"/>
      <c r="LQU8" s="428"/>
      <c r="LQV8" s="428"/>
      <c r="LQW8" s="428"/>
      <c r="LQX8" s="428"/>
      <c r="LQY8" s="428"/>
      <c r="LQZ8" s="428"/>
      <c r="LRA8" s="428"/>
      <c r="LRB8" s="428"/>
      <c r="LRC8" s="428"/>
      <c r="LRD8" s="428"/>
      <c r="LRE8" s="428"/>
      <c r="LRF8" s="428"/>
      <c r="LRG8" s="428"/>
      <c r="LRH8" s="428"/>
      <c r="LRI8" s="428"/>
      <c r="LRJ8" s="428"/>
      <c r="LRK8" s="428"/>
      <c r="LRL8" s="428"/>
      <c r="LRM8" s="428"/>
      <c r="LRN8" s="428"/>
      <c r="LRO8" s="428"/>
      <c r="LRP8" s="428"/>
      <c r="LRQ8" s="428"/>
      <c r="LRR8" s="428"/>
      <c r="LRS8" s="428"/>
      <c r="LRT8" s="428"/>
      <c r="LRU8" s="428"/>
      <c r="LRV8" s="428"/>
      <c r="LRW8" s="428"/>
      <c r="LRX8" s="428"/>
      <c r="LRY8" s="428"/>
      <c r="LRZ8" s="428"/>
      <c r="LSA8" s="428"/>
      <c r="LSB8" s="428"/>
      <c r="LSC8" s="428"/>
      <c r="LSD8" s="428"/>
      <c r="LSE8" s="428"/>
      <c r="LSF8" s="428"/>
      <c r="LSG8" s="428"/>
      <c r="LSH8" s="428"/>
      <c r="LSI8" s="428"/>
      <c r="LSJ8" s="428"/>
      <c r="LSK8" s="428"/>
      <c r="LSL8" s="428"/>
      <c r="LSM8" s="428"/>
      <c r="LSN8" s="428"/>
      <c r="LSO8" s="428"/>
      <c r="LSP8" s="428"/>
      <c r="LSQ8" s="428"/>
      <c r="LSR8" s="428"/>
      <c r="LSS8" s="428"/>
      <c r="LST8" s="428"/>
      <c r="LSU8" s="428"/>
      <c r="LSV8" s="428"/>
      <c r="LSW8" s="428"/>
      <c r="LSX8" s="428"/>
      <c r="LSY8" s="428"/>
      <c r="LSZ8" s="428"/>
      <c r="LTA8" s="428"/>
      <c r="LTB8" s="428"/>
      <c r="LTC8" s="428"/>
      <c r="LTD8" s="428"/>
      <c r="LTE8" s="428"/>
      <c r="LTF8" s="428"/>
      <c r="LTG8" s="428"/>
      <c r="LTH8" s="428"/>
      <c r="LTI8" s="428"/>
      <c r="LTJ8" s="428"/>
      <c r="LTK8" s="428"/>
      <c r="LTL8" s="428"/>
      <c r="LTM8" s="428"/>
      <c r="LTN8" s="428"/>
      <c r="LTO8" s="428"/>
      <c r="LTP8" s="428"/>
      <c r="LTQ8" s="428"/>
      <c r="LTR8" s="428"/>
      <c r="LTS8" s="428"/>
      <c r="LTT8" s="428"/>
      <c r="LTU8" s="428"/>
      <c r="LTV8" s="428"/>
      <c r="LTW8" s="428"/>
      <c r="LTX8" s="428"/>
      <c r="LTY8" s="428"/>
      <c r="LTZ8" s="428"/>
      <c r="LUA8" s="428"/>
      <c r="LUB8" s="428"/>
      <c r="LUC8" s="428"/>
      <c r="LUD8" s="428"/>
      <c r="LUE8" s="428"/>
      <c r="LUF8" s="428"/>
      <c r="LUG8" s="428"/>
      <c r="LUH8" s="428"/>
      <c r="LUI8" s="428"/>
      <c r="LUJ8" s="428"/>
      <c r="LUK8" s="428"/>
      <c r="LUL8" s="428"/>
      <c r="LUM8" s="428"/>
      <c r="LUN8" s="428"/>
      <c r="LUO8" s="428"/>
      <c r="LUP8" s="428"/>
      <c r="LUQ8" s="428"/>
      <c r="LUR8" s="428"/>
      <c r="LUS8" s="428"/>
      <c r="LUT8" s="428"/>
      <c r="LUU8" s="428"/>
      <c r="LUV8" s="428"/>
      <c r="LUW8" s="428"/>
      <c r="LUX8" s="428"/>
      <c r="LUY8" s="428"/>
      <c r="LUZ8" s="428"/>
      <c r="LVA8" s="428"/>
      <c r="LVB8" s="428"/>
      <c r="LVC8" s="428"/>
      <c r="LVD8" s="428"/>
      <c r="LVE8" s="428"/>
      <c r="LVF8" s="428"/>
      <c r="LVG8" s="428"/>
      <c r="LVH8" s="428"/>
      <c r="LVI8" s="428"/>
      <c r="LVJ8" s="428"/>
      <c r="LVK8" s="428"/>
      <c r="LVL8" s="428"/>
      <c r="LVM8" s="428"/>
      <c r="LVN8" s="428"/>
      <c r="LVO8" s="428"/>
      <c r="LVP8" s="428"/>
      <c r="LVQ8" s="428"/>
      <c r="LVR8" s="428"/>
      <c r="LVS8" s="428"/>
      <c r="LVT8" s="428"/>
      <c r="LVU8" s="428"/>
      <c r="LVV8" s="428"/>
      <c r="LVW8" s="428"/>
      <c r="LVX8" s="428"/>
      <c r="LVY8" s="428"/>
      <c r="LVZ8" s="428"/>
      <c r="LWA8" s="428"/>
      <c r="LWB8" s="428"/>
      <c r="LWC8" s="428"/>
      <c r="LWD8" s="428"/>
      <c r="LWE8" s="428"/>
      <c r="LWF8" s="428"/>
      <c r="LWG8" s="428"/>
      <c r="LWH8" s="428"/>
      <c r="LWI8" s="428"/>
      <c r="LWJ8" s="428"/>
      <c r="LWK8" s="428"/>
      <c r="LWL8" s="428"/>
      <c r="LWM8" s="428"/>
      <c r="LWN8" s="428"/>
      <c r="LWO8" s="428"/>
      <c r="LWP8" s="428"/>
      <c r="LWQ8" s="428"/>
      <c r="LWR8" s="428"/>
      <c r="LWS8" s="428"/>
      <c r="LWT8" s="428"/>
      <c r="LWU8" s="428"/>
      <c r="LWV8" s="428"/>
      <c r="LWW8" s="428"/>
      <c r="LWX8" s="428"/>
      <c r="LWY8" s="428"/>
      <c r="LWZ8" s="428"/>
      <c r="LXA8" s="428"/>
      <c r="LXB8" s="428"/>
      <c r="LXC8" s="428"/>
      <c r="LXD8" s="428"/>
      <c r="LXE8" s="428"/>
      <c r="LXF8" s="428"/>
      <c r="LXG8" s="428"/>
      <c r="LXH8" s="428"/>
      <c r="LXI8" s="428"/>
      <c r="LXJ8" s="428"/>
      <c r="LXK8" s="428"/>
      <c r="LXL8" s="428"/>
      <c r="LXM8" s="428"/>
      <c r="LXN8" s="428"/>
      <c r="LXO8" s="428"/>
      <c r="LXP8" s="428"/>
      <c r="LXQ8" s="428"/>
      <c r="LXR8" s="428"/>
      <c r="LXS8" s="428"/>
      <c r="LXT8" s="428"/>
      <c r="LXU8" s="428"/>
      <c r="LXV8" s="428"/>
      <c r="LXW8" s="428"/>
      <c r="LXX8" s="428"/>
      <c r="LXY8" s="428"/>
      <c r="LXZ8" s="428"/>
      <c r="LYA8" s="428"/>
      <c r="LYB8" s="428"/>
      <c r="LYC8" s="428"/>
      <c r="LYD8" s="428"/>
      <c r="LYE8" s="428"/>
      <c r="LYF8" s="428"/>
      <c r="LYG8" s="428"/>
      <c r="LYH8" s="428"/>
      <c r="LYI8" s="428"/>
      <c r="LYJ8" s="428"/>
      <c r="LYK8" s="428"/>
      <c r="LYL8" s="428"/>
      <c r="LYM8" s="428"/>
      <c r="LYN8" s="428"/>
      <c r="LYO8" s="428"/>
      <c r="LYP8" s="428"/>
      <c r="LYQ8" s="428"/>
      <c r="LYR8" s="428"/>
      <c r="LYS8" s="428"/>
      <c r="LYT8" s="428"/>
      <c r="LYU8" s="428"/>
      <c r="LYV8" s="428"/>
      <c r="LYW8" s="428"/>
      <c r="LYX8" s="428"/>
      <c r="LYY8" s="428"/>
      <c r="LYZ8" s="428"/>
      <c r="LZA8" s="428"/>
      <c r="LZB8" s="428"/>
      <c r="LZC8" s="428"/>
      <c r="LZD8" s="428"/>
      <c r="LZE8" s="428"/>
      <c r="LZF8" s="428"/>
      <c r="LZG8" s="428"/>
      <c r="LZH8" s="428"/>
      <c r="LZI8" s="428"/>
      <c r="LZJ8" s="428"/>
      <c r="LZK8" s="428"/>
      <c r="LZL8" s="428"/>
      <c r="LZM8" s="428"/>
      <c r="LZN8" s="428"/>
      <c r="LZO8" s="428"/>
      <c r="LZP8" s="428"/>
      <c r="LZQ8" s="428"/>
      <c r="LZR8" s="428"/>
      <c r="LZS8" s="428"/>
      <c r="LZT8" s="428"/>
      <c r="LZU8" s="428"/>
      <c r="LZV8" s="428"/>
      <c r="LZW8" s="428"/>
      <c r="LZX8" s="428"/>
      <c r="LZY8" s="428"/>
      <c r="LZZ8" s="428"/>
      <c r="MAA8" s="428"/>
      <c r="MAB8" s="428"/>
      <c r="MAC8" s="428"/>
      <c r="MAD8" s="428"/>
      <c r="MAE8" s="428"/>
      <c r="MAF8" s="428"/>
      <c r="MAG8" s="428"/>
      <c r="MAH8" s="428"/>
      <c r="MAI8" s="428"/>
      <c r="MAJ8" s="428"/>
      <c r="MAK8" s="428"/>
      <c r="MAL8" s="428"/>
      <c r="MAM8" s="428"/>
      <c r="MAN8" s="428"/>
      <c r="MAO8" s="428"/>
      <c r="MAP8" s="428"/>
      <c r="MAQ8" s="428"/>
      <c r="MAR8" s="428"/>
      <c r="MAS8" s="428"/>
      <c r="MAT8" s="428"/>
      <c r="MAU8" s="428"/>
      <c r="MAV8" s="428"/>
      <c r="MAW8" s="428"/>
      <c r="MAX8" s="428"/>
      <c r="MAY8" s="428"/>
      <c r="MAZ8" s="428"/>
      <c r="MBA8" s="428"/>
      <c r="MBB8" s="428"/>
      <c r="MBC8" s="428"/>
      <c r="MBD8" s="428"/>
      <c r="MBE8" s="428"/>
      <c r="MBF8" s="428"/>
      <c r="MBG8" s="428"/>
      <c r="MBH8" s="428"/>
      <c r="MBI8" s="428"/>
      <c r="MBJ8" s="428"/>
      <c r="MBK8" s="428"/>
      <c r="MBL8" s="428"/>
      <c r="MBM8" s="428"/>
      <c r="MBN8" s="428"/>
      <c r="MBO8" s="428"/>
      <c r="MBP8" s="428"/>
      <c r="MBQ8" s="428"/>
      <c r="MBR8" s="428"/>
      <c r="MBS8" s="428"/>
      <c r="MBT8" s="428"/>
      <c r="MBU8" s="428"/>
      <c r="MBV8" s="428"/>
      <c r="MBW8" s="428"/>
      <c r="MBX8" s="428"/>
      <c r="MBY8" s="428"/>
      <c r="MBZ8" s="428"/>
      <c r="MCA8" s="428"/>
      <c r="MCB8" s="428"/>
      <c r="MCC8" s="428"/>
      <c r="MCD8" s="428"/>
      <c r="MCE8" s="428"/>
      <c r="MCF8" s="428"/>
      <c r="MCG8" s="428"/>
      <c r="MCH8" s="428"/>
      <c r="MCI8" s="428"/>
      <c r="MCJ8" s="428"/>
      <c r="MCK8" s="428"/>
      <c r="MCL8" s="428"/>
      <c r="MCM8" s="428"/>
      <c r="MCN8" s="428"/>
      <c r="MCO8" s="428"/>
      <c r="MCP8" s="428"/>
      <c r="MCQ8" s="428"/>
      <c r="MCR8" s="428"/>
      <c r="MCS8" s="428"/>
      <c r="MCT8" s="428"/>
      <c r="MCU8" s="428"/>
      <c r="MCV8" s="428"/>
      <c r="MCW8" s="428"/>
      <c r="MCX8" s="428"/>
      <c r="MCY8" s="428"/>
      <c r="MCZ8" s="428"/>
      <c r="MDA8" s="428"/>
      <c r="MDB8" s="428"/>
      <c r="MDC8" s="428"/>
      <c r="MDD8" s="428"/>
      <c r="MDE8" s="428"/>
      <c r="MDF8" s="428"/>
      <c r="MDG8" s="428"/>
      <c r="MDH8" s="428"/>
      <c r="MDI8" s="428"/>
      <c r="MDJ8" s="428"/>
      <c r="MDK8" s="428"/>
      <c r="MDL8" s="428"/>
      <c r="MDM8" s="428"/>
      <c r="MDN8" s="428"/>
      <c r="MDO8" s="428"/>
      <c r="MDP8" s="428"/>
      <c r="MDQ8" s="428"/>
      <c r="MDR8" s="428"/>
      <c r="MDS8" s="428"/>
      <c r="MDT8" s="428"/>
      <c r="MDU8" s="428"/>
      <c r="MDV8" s="428"/>
      <c r="MDW8" s="428"/>
      <c r="MDX8" s="428"/>
      <c r="MDY8" s="428"/>
      <c r="MDZ8" s="428"/>
      <c r="MEA8" s="428"/>
      <c r="MEB8" s="428"/>
      <c r="MEC8" s="428"/>
      <c r="MED8" s="428"/>
      <c r="MEE8" s="428"/>
      <c r="MEF8" s="428"/>
      <c r="MEG8" s="428"/>
      <c r="MEH8" s="428"/>
      <c r="MEI8" s="428"/>
      <c r="MEJ8" s="428"/>
      <c r="MEK8" s="428"/>
      <c r="MEL8" s="428"/>
      <c r="MEM8" s="428"/>
      <c r="MEN8" s="428"/>
      <c r="MEO8" s="428"/>
      <c r="MEP8" s="428"/>
      <c r="MEQ8" s="428"/>
      <c r="MER8" s="428"/>
      <c r="MES8" s="428"/>
      <c r="MET8" s="428"/>
      <c r="MEU8" s="428"/>
      <c r="MEV8" s="428"/>
      <c r="MEW8" s="428"/>
      <c r="MEX8" s="428"/>
      <c r="MEY8" s="428"/>
      <c r="MEZ8" s="428"/>
      <c r="MFA8" s="428"/>
      <c r="MFB8" s="428"/>
      <c r="MFC8" s="428"/>
      <c r="MFD8" s="428"/>
      <c r="MFE8" s="428"/>
      <c r="MFF8" s="428"/>
      <c r="MFG8" s="428"/>
      <c r="MFH8" s="428"/>
      <c r="MFI8" s="428"/>
      <c r="MFJ8" s="428"/>
      <c r="MFK8" s="428"/>
      <c r="MFL8" s="428"/>
      <c r="MFM8" s="428"/>
      <c r="MFN8" s="428"/>
      <c r="MFO8" s="428"/>
      <c r="MFP8" s="428"/>
      <c r="MFQ8" s="428"/>
      <c r="MFR8" s="428"/>
      <c r="MFS8" s="428"/>
      <c r="MFT8" s="428"/>
      <c r="MFU8" s="428"/>
      <c r="MFV8" s="428"/>
      <c r="MFW8" s="428"/>
      <c r="MFX8" s="428"/>
      <c r="MFY8" s="428"/>
      <c r="MFZ8" s="428"/>
      <c r="MGA8" s="428"/>
      <c r="MGB8" s="428"/>
      <c r="MGC8" s="428"/>
      <c r="MGD8" s="428"/>
      <c r="MGE8" s="428"/>
      <c r="MGF8" s="428"/>
      <c r="MGG8" s="428"/>
      <c r="MGH8" s="428"/>
      <c r="MGI8" s="428"/>
      <c r="MGJ8" s="428"/>
      <c r="MGK8" s="428"/>
      <c r="MGL8" s="428"/>
      <c r="MGM8" s="428"/>
      <c r="MGN8" s="428"/>
      <c r="MGO8" s="428"/>
      <c r="MGP8" s="428"/>
      <c r="MGQ8" s="428"/>
      <c r="MGR8" s="428"/>
      <c r="MGS8" s="428"/>
      <c r="MGT8" s="428"/>
      <c r="MGU8" s="428"/>
      <c r="MGV8" s="428"/>
      <c r="MGW8" s="428"/>
      <c r="MGX8" s="428"/>
      <c r="MGY8" s="428"/>
      <c r="MGZ8" s="428"/>
      <c r="MHA8" s="428"/>
      <c r="MHB8" s="428"/>
      <c r="MHC8" s="428"/>
      <c r="MHD8" s="428"/>
      <c r="MHE8" s="428"/>
      <c r="MHF8" s="428"/>
      <c r="MHG8" s="428"/>
      <c r="MHH8" s="428"/>
      <c r="MHI8" s="428"/>
      <c r="MHJ8" s="428"/>
      <c r="MHK8" s="428"/>
      <c r="MHL8" s="428"/>
      <c r="MHM8" s="428"/>
      <c r="MHN8" s="428"/>
      <c r="MHO8" s="428"/>
      <c r="MHP8" s="428"/>
      <c r="MHQ8" s="428"/>
      <c r="MHR8" s="428"/>
      <c r="MHS8" s="428"/>
      <c r="MHT8" s="428"/>
      <c r="MHU8" s="428"/>
      <c r="MHV8" s="428"/>
      <c r="MHW8" s="428"/>
      <c r="MHX8" s="428"/>
      <c r="MHY8" s="428"/>
      <c r="MHZ8" s="428"/>
      <c r="MIA8" s="428"/>
      <c r="MIB8" s="428"/>
      <c r="MIC8" s="428"/>
      <c r="MID8" s="428"/>
      <c r="MIE8" s="428"/>
      <c r="MIF8" s="428"/>
      <c r="MIG8" s="428"/>
      <c r="MIH8" s="428"/>
      <c r="MII8" s="428"/>
      <c r="MIJ8" s="428"/>
      <c r="MIK8" s="428"/>
      <c r="MIL8" s="428"/>
      <c r="MIM8" s="428"/>
      <c r="MIN8" s="428"/>
      <c r="MIO8" s="428"/>
      <c r="MIP8" s="428"/>
      <c r="MIQ8" s="428"/>
      <c r="MIR8" s="428"/>
      <c r="MIS8" s="428"/>
      <c r="MIT8" s="428"/>
      <c r="MIU8" s="428"/>
      <c r="MIV8" s="428"/>
      <c r="MIW8" s="428"/>
      <c r="MIX8" s="428"/>
      <c r="MIY8" s="428"/>
      <c r="MIZ8" s="428"/>
      <c r="MJA8" s="428"/>
      <c r="MJB8" s="428"/>
      <c r="MJC8" s="428"/>
      <c r="MJD8" s="428"/>
      <c r="MJE8" s="428"/>
      <c r="MJF8" s="428"/>
      <c r="MJG8" s="428"/>
      <c r="MJH8" s="428"/>
      <c r="MJI8" s="428"/>
      <c r="MJJ8" s="428"/>
      <c r="MJK8" s="428"/>
      <c r="MJL8" s="428"/>
      <c r="MJM8" s="428"/>
      <c r="MJN8" s="428"/>
      <c r="MJO8" s="428"/>
      <c r="MJP8" s="428"/>
      <c r="MJQ8" s="428"/>
      <c r="MJR8" s="428"/>
      <c r="MJS8" s="428"/>
      <c r="MJT8" s="428"/>
      <c r="MJU8" s="428"/>
      <c r="MJV8" s="428"/>
      <c r="MJW8" s="428"/>
      <c r="MJX8" s="428"/>
      <c r="MJY8" s="428"/>
      <c r="MJZ8" s="428"/>
      <c r="MKA8" s="428"/>
      <c r="MKB8" s="428"/>
      <c r="MKC8" s="428"/>
      <c r="MKD8" s="428"/>
      <c r="MKE8" s="428"/>
      <c r="MKF8" s="428"/>
      <c r="MKG8" s="428"/>
      <c r="MKH8" s="428"/>
      <c r="MKI8" s="428"/>
      <c r="MKJ8" s="428"/>
      <c r="MKK8" s="428"/>
      <c r="MKL8" s="428"/>
      <c r="MKM8" s="428"/>
      <c r="MKN8" s="428"/>
      <c r="MKO8" s="428"/>
      <c r="MKP8" s="428"/>
      <c r="MKQ8" s="428"/>
      <c r="MKR8" s="428"/>
      <c r="MKS8" s="428"/>
      <c r="MKT8" s="428"/>
      <c r="MKU8" s="428"/>
      <c r="MKV8" s="428"/>
      <c r="MKW8" s="428"/>
      <c r="MKX8" s="428"/>
      <c r="MKY8" s="428"/>
      <c r="MKZ8" s="428"/>
      <c r="MLA8" s="428"/>
      <c r="MLB8" s="428"/>
      <c r="MLC8" s="428"/>
      <c r="MLD8" s="428"/>
      <c r="MLE8" s="428"/>
      <c r="MLF8" s="428"/>
      <c r="MLG8" s="428"/>
      <c r="MLH8" s="428"/>
      <c r="MLI8" s="428"/>
      <c r="MLJ8" s="428"/>
      <c r="MLK8" s="428"/>
      <c r="MLL8" s="428"/>
      <c r="MLM8" s="428"/>
      <c r="MLN8" s="428"/>
      <c r="MLO8" s="428"/>
      <c r="MLP8" s="428"/>
      <c r="MLQ8" s="428"/>
      <c r="MLR8" s="428"/>
      <c r="MLS8" s="428"/>
      <c r="MLT8" s="428"/>
      <c r="MLU8" s="428"/>
      <c r="MLV8" s="428"/>
      <c r="MLW8" s="428"/>
      <c r="MLX8" s="428"/>
      <c r="MLY8" s="428"/>
      <c r="MLZ8" s="428"/>
      <c r="MMA8" s="428"/>
      <c r="MMB8" s="428"/>
      <c r="MMC8" s="428"/>
      <c r="MMD8" s="428"/>
      <c r="MME8" s="428"/>
      <c r="MMF8" s="428"/>
      <c r="MMG8" s="428"/>
      <c r="MMH8" s="428"/>
      <c r="MMI8" s="428"/>
      <c r="MMJ8" s="428"/>
      <c r="MMK8" s="428"/>
      <c r="MML8" s="428"/>
      <c r="MMM8" s="428"/>
      <c r="MMN8" s="428"/>
      <c r="MMO8" s="428"/>
      <c r="MMP8" s="428"/>
      <c r="MMQ8" s="428"/>
      <c r="MMR8" s="428"/>
      <c r="MMS8" s="428"/>
      <c r="MMT8" s="428"/>
      <c r="MMU8" s="428"/>
      <c r="MMV8" s="428"/>
      <c r="MMW8" s="428"/>
      <c r="MMX8" s="428"/>
      <c r="MMY8" s="428"/>
      <c r="MMZ8" s="428"/>
      <c r="MNA8" s="428"/>
      <c r="MNB8" s="428"/>
      <c r="MNC8" s="428"/>
      <c r="MND8" s="428"/>
      <c r="MNE8" s="428"/>
      <c r="MNF8" s="428"/>
      <c r="MNG8" s="428"/>
      <c r="MNH8" s="428"/>
      <c r="MNI8" s="428"/>
      <c r="MNJ8" s="428"/>
      <c r="MNK8" s="428"/>
      <c r="MNL8" s="428"/>
      <c r="MNM8" s="428"/>
      <c r="MNN8" s="428"/>
      <c r="MNO8" s="428"/>
      <c r="MNP8" s="428"/>
      <c r="MNQ8" s="428"/>
      <c r="MNR8" s="428"/>
      <c r="MNS8" s="428"/>
      <c r="MNT8" s="428"/>
      <c r="MNU8" s="428"/>
      <c r="MNV8" s="428"/>
      <c r="MNW8" s="428"/>
      <c r="MNX8" s="428"/>
      <c r="MNY8" s="428"/>
      <c r="MNZ8" s="428"/>
      <c r="MOA8" s="428"/>
      <c r="MOB8" s="428"/>
      <c r="MOC8" s="428"/>
      <c r="MOD8" s="428"/>
      <c r="MOE8" s="428"/>
      <c r="MOF8" s="428"/>
      <c r="MOG8" s="428"/>
      <c r="MOH8" s="428"/>
      <c r="MOI8" s="428"/>
      <c r="MOJ8" s="428"/>
      <c r="MOK8" s="428"/>
      <c r="MOL8" s="428"/>
      <c r="MOM8" s="428"/>
      <c r="MON8" s="428"/>
      <c r="MOO8" s="428"/>
      <c r="MOP8" s="428"/>
      <c r="MOQ8" s="428"/>
      <c r="MOR8" s="428"/>
      <c r="MOS8" s="428"/>
      <c r="MOT8" s="428"/>
      <c r="MOU8" s="428"/>
      <c r="MOV8" s="428"/>
      <c r="MOW8" s="428"/>
      <c r="MOX8" s="428"/>
      <c r="MOY8" s="428"/>
      <c r="MOZ8" s="428"/>
      <c r="MPA8" s="428"/>
      <c r="MPB8" s="428"/>
      <c r="MPC8" s="428"/>
      <c r="MPD8" s="428"/>
      <c r="MPE8" s="428"/>
      <c r="MPF8" s="428"/>
      <c r="MPG8" s="428"/>
      <c r="MPH8" s="428"/>
      <c r="MPI8" s="428"/>
      <c r="MPJ8" s="428"/>
      <c r="MPK8" s="428"/>
      <c r="MPL8" s="428"/>
      <c r="MPM8" s="428"/>
      <c r="MPN8" s="428"/>
      <c r="MPO8" s="428"/>
      <c r="MPP8" s="428"/>
      <c r="MPQ8" s="428"/>
      <c r="MPR8" s="428"/>
      <c r="MPS8" s="428"/>
      <c r="MPT8" s="428"/>
      <c r="MPU8" s="428"/>
      <c r="MPV8" s="428"/>
      <c r="MPW8" s="428"/>
      <c r="MPX8" s="428"/>
      <c r="MPY8" s="428"/>
      <c r="MPZ8" s="428"/>
      <c r="MQA8" s="428"/>
      <c r="MQB8" s="428"/>
      <c r="MQC8" s="428"/>
      <c r="MQD8" s="428"/>
      <c r="MQE8" s="428"/>
      <c r="MQF8" s="428"/>
      <c r="MQG8" s="428"/>
      <c r="MQH8" s="428"/>
      <c r="MQI8" s="428"/>
      <c r="MQJ8" s="428"/>
      <c r="MQK8" s="428"/>
      <c r="MQL8" s="428"/>
      <c r="MQM8" s="428"/>
      <c r="MQN8" s="428"/>
      <c r="MQO8" s="428"/>
      <c r="MQP8" s="428"/>
      <c r="MQQ8" s="428"/>
      <c r="MQR8" s="428"/>
      <c r="MQS8" s="428"/>
      <c r="MQT8" s="428"/>
      <c r="MQU8" s="428"/>
      <c r="MQV8" s="428"/>
      <c r="MQW8" s="428"/>
      <c r="MQX8" s="428"/>
      <c r="MQY8" s="428"/>
      <c r="MQZ8" s="428"/>
      <c r="MRA8" s="428"/>
      <c r="MRB8" s="428"/>
      <c r="MRC8" s="428"/>
      <c r="MRD8" s="428"/>
      <c r="MRE8" s="428"/>
      <c r="MRF8" s="428"/>
      <c r="MRG8" s="428"/>
      <c r="MRH8" s="428"/>
      <c r="MRI8" s="428"/>
      <c r="MRJ8" s="428"/>
      <c r="MRK8" s="428"/>
      <c r="MRL8" s="428"/>
      <c r="MRM8" s="428"/>
      <c r="MRN8" s="428"/>
      <c r="MRO8" s="428"/>
      <c r="MRP8" s="428"/>
      <c r="MRQ8" s="428"/>
      <c r="MRR8" s="428"/>
      <c r="MRS8" s="428"/>
      <c r="MRT8" s="428"/>
      <c r="MRU8" s="428"/>
      <c r="MRV8" s="428"/>
      <c r="MRW8" s="428"/>
      <c r="MRX8" s="428"/>
      <c r="MRY8" s="428"/>
      <c r="MRZ8" s="428"/>
      <c r="MSA8" s="428"/>
      <c r="MSB8" s="428"/>
      <c r="MSC8" s="428"/>
      <c r="MSD8" s="428"/>
      <c r="MSE8" s="428"/>
      <c r="MSF8" s="428"/>
      <c r="MSG8" s="428"/>
      <c r="MSH8" s="428"/>
      <c r="MSI8" s="428"/>
      <c r="MSJ8" s="428"/>
      <c r="MSK8" s="428"/>
      <c r="MSL8" s="428"/>
      <c r="MSM8" s="428"/>
      <c r="MSN8" s="428"/>
      <c r="MSO8" s="428"/>
      <c r="MSP8" s="428"/>
      <c r="MSQ8" s="428"/>
      <c r="MSR8" s="428"/>
      <c r="MSS8" s="428"/>
      <c r="MST8" s="428"/>
      <c r="MSU8" s="428"/>
      <c r="MSV8" s="428"/>
      <c r="MSW8" s="428"/>
      <c r="MSX8" s="428"/>
      <c r="MSY8" s="428"/>
      <c r="MSZ8" s="428"/>
      <c r="MTA8" s="428"/>
      <c r="MTB8" s="428"/>
      <c r="MTC8" s="428"/>
      <c r="MTD8" s="428"/>
      <c r="MTE8" s="428"/>
      <c r="MTF8" s="428"/>
      <c r="MTG8" s="428"/>
      <c r="MTH8" s="428"/>
      <c r="MTI8" s="428"/>
      <c r="MTJ8" s="428"/>
      <c r="MTK8" s="428"/>
      <c r="MTL8" s="428"/>
      <c r="MTM8" s="428"/>
      <c r="MTN8" s="428"/>
      <c r="MTO8" s="428"/>
      <c r="MTP8" s="428"/>
      <c r="MTQ8" s="428"/>
      <c r="MTR8" s="428"/>
      <c r="MTS8" s="428"/>
      <c r="MTT8" s="428"/>
      <c r="MTU8" s="428"/>
      <c r="MTV8" s="428"/>
      <c r="MTW8" s="428"/>
      <c r="MTX8" s="428"/>
      <c r="MTY8" s="428"/>
      <c r="MTZ8" s="428"/>
      <c r="MUA8" s="428"/>
      <c r="MUB8" s="428"/>
      <c r="MUC8" s="428"/>
      <c r="MUD8" s="428"/>
      <c r="MUE8" s="428"/>
      <c r="MUF8" s="428"/>
      <c r="MUG8" s="428"/>
      <c r="MUH8" s="428"/>
      <c r="MUI8" s="428"/>
      <c r="MUJ8" s="428"/>
      <c r="MUK8" s="428"/>
      <c r="MUL8" s="428"/>
      <c r="MUM8" s="428"/>
      <c r="MUN8" s="428"/>
      <c r="MUO8" s="428"/>
      <c r="MUP8" s="428"/>
      <c r="MUQ8" s="428"/>
      <c r="MUR8" s="428"/>
      <c r="MUS8" s="428"/>
      <c r="MUT8" s="428"/>
      <c r="MUU8" s="428"/>
      <c r="MUV8" s="428"/>
      <c r="MUW8" s="428"/>
      <c r="MUX8" s="428"/>
      <c r="MUY8" s="428"/>
      <c r="MUZ8" s="428"/>
      <c r="MVA8" s="428"/>
      <c r="MVB8" s="428"/>
      <c r="MVC8" s="428"/>
      <c r="MVD8" s="428"/>
      <c r="MVE8" s="428"/>
      <c r="MVF8" s="428"/>
      <c r="MVG8" s="428"/>
      <c r="MVH8" s="428"/>
      <c r="MVI8" s="428"/>
      <c r="MVJ8" s="428"/>
      <c r="MVK8" s="428"/>
      <c r="MVL8" s="428"/>
      <c r="MVM8" s="428"/>
      <c r="MVN8" s="428"/>
      <c r="MVO8" s="428"/>
      <c r="MVP8" s="428"/>
      <c r="MVQ8" s="428"/>
      <c r="MVR8" s="428"/>
      <c r="MVS8" s="428"/>
      <c r="MVT8" s="428"/>
      <c r="MVU8" s="428"/>
      <c r="MVV8" s="428"/>
      <c r="MVW8" s="428"/>
      <c r="MVX8" s="428"/>
      <c r="MVY8" s="428"/>
      <c r="MVZ8" s="428"/>
      <c r="MWA8" s="428"/>
      <c r="MWB8" s="428"/>
      <c r="MWC8" s="428"/>
      <c r="MWD8" s="428"/>
      <c r="MWE8" s="428"/>
      <c r="MWF8" s="428"/>
      <c r="MWG8" s="428"/>
      <c r="MWH8" s="428"/>
      <c r="MWI8" s="428"/>
      <c r="MWJ8" s="428"/>
      <c r="MWK8" s="428"/>
      <c r="MWL8" s="428"/>
      <c r="MWM8" s="428"/>
      <c r="MWN8" s="428"/>
      <c r="MWO8" s="428"/>
      <c r="MWP8" s="428"/>
      <c r="MWQ8" s="428"/>
      <c r="MWR8" s="428"/>
      <c r="MWS8" s="428"/>
      <c r="MWT8" s="428"/>
      <c r="MWU8" s="428"/>
      <c r="MWV8" s="428"/>
      <c r="MWW8" s="428"/>
      <c r="MWX8" s="428"/>
      <c r="MWY8" s="428"/>
      <c r="MWZ8" s="428"/>
      <c r="MXA8" s="428"/>
      <c r="MXB8" s="428"/>
      <c r="MXC8" s="428"/>
      <c r="MXD8" s="428"/>
      <c r="MXE8" s="428"/>
      <c r="MXF8" s="428"/>
      <c r="MXG8" s="428"/>
      <c r="MXH8" s="428"/>
      <c r="MXI8" s="428"/>
      <c r="MXJ8" s="428"/>
      <c r="MXK8" s="428"/>
      <c r="MXL8" s="428"/>
      <c r="MXM8" s="428"/>
      <c r="MXN8" s="428"/>
      <c r="MXO8" s="428"/>
      <c r="MXP8" s="428"/>
      <c r="MXQ8" s="428"/>
      <c r="MXR8" s="428"/>
      <c r="MXS8" s="428"/>
      <c r="MXT8" s="428"/>
      <c r="MXU8" s="428"/>
      <c r="MXV8" s="428"/>
      <c r="MXW8" s="428"/>
      <c r="MXX8" s="428"/>
      <c r="MXY8" s="428"/>
      <c r="MXZ8" s="428"/>
      <c r="MYA8" s="428"/>
      <c r="MYB8" s="428"/>
      <c r="MYC8" s="428"/>
      <c r="MYD8" s="428"/>
      <c r="MYE8" s="428"/>
      <c r="MYF8" s="428"/>
      <c r="MYG8" s="428"/>
      <c r="MYH8" s="428"/>
      <c r="MYI8" s="428"/>
      <c r="MYJ8" s="428"/>
      <c r="MYK8" s="428"/>
      <c r="MYL8" s="428"/>
      <c r="MYM8" s="428"/>
      <c r="MYN8" s="428"/>
      <c r="MYO8" s="428"/>
      <c r="MYP8" s="428"/>
      <c r="MYQ8" s="428"/>
      <c r="MYR8" s="428"/>
      <c r="MYS8" s="428"/>
      <c r="MYT8" s="428"/>
      <c r="MYU8" s="428"/>
      <c r="MYV8" s="428"/>
      <c r="MYW8" s="428"/>
      <c r="MYX8" s="428"/>
      <c r="MYY8" s="428"/>
      <c r="MYZ8" s="428"/>
      <c r="MZA8" s="428"/>
      <c r="MZB8" s="428"/>
      <c r="MZC8" s="428"/>
      <c r="MZD8" s="428"/>
      <c r="MZE8" s="428"/>
      <c r="MZF8" s="428"/>
      <c r="MZG8" s="428"/>
      <c r="MZH8" s="428"/>
      <c r="MZI8" s="428"/>
      <c r="MZJ8" s="428"/>
      <c r="MZK8" s="428"/>
      <c r="MZL8" s="428"/>
      <c r="MZM8" s="428"/>
      <c r="MZN8" s="428"/>
      <c r="MZO8" s="428"/>
      <c r="MZP8" s="428"/>
      <c r="MZQ8" s="428"/>
      <c r="MZR8" s="428"/>
      <c r="MZS8" s="428"/>
      <c r="MZT8" s="428"/>
      <c r="MZU8" s="428"/>
      <c r="MZV8" s="428"/>
      <c r="MZW8" s="428"/>
      <c r="MZX8" s="428"/>
      <c r="MZY8" s="428"/>
      <c r="MZZ8" s="428"/>
      <c r="NAA8" s="428"/>
      <c r="NAB8" s="428"/>
      <c r="NAC8" s="428"/>
      <c r="NAD8" s="428"/>
      <c r="NAE8" s="428"/>
      <c r="NAF8" s="428"/>
      <c r="NAG8" s="428"/>
      <c r="NAH8" s="428"/>
      <c r="NAI8" s="428"/>
      <c r="NAJ8" s="428"/>
      <c r="NAK8" s="428"/>
      <c r="NAL8" s="428"/>
      <c r="NAM8" s="428"/>
      <c r="NAN8" s="428"/>
      <c r="NAO8" s="428"/>
      <c r="NAP8" s="428"/>
      <c r="NAQ8" s="428"/>
      <c r="NAR8" s="428"/>
      <c r="NAS8" s="428"/>
      <c r="NAT8" s="428"/>
      <c r="NAU8" s="428"/>
      <c r="NAV8" s="428"/>
      <c r="NAW8" s="428"/>
      <c r="NAX8" s="428"/>
      <c r="NAY8" s="428"/>
      <c r="NAZ8" s="428"/>
      <c r="NBA8" s="428"/>
      <c r="NBB8" s="428"/>
      <c r="NBC8" s="428"/>
      <c r="NBD8" s="428"/>
      <c r="NBE8" s="428"/>
      <c r="NBF8" s="428"/>
      <c r="NBG8" s="428"/>
      <c r="NBH8" s="428"/>
      <c r="NBI8" s="428"/>
      <c r="NBJ8" s="428"/>
      <c r="NBK8" s="428"/>
      <c r="NBL8" s="428"/>
      <c r="NBM8" s="428"/>
      <c r="NBN8" s="428"/>
      <c r="NBO8" s="428"/>
      <c r="NBP8" s="428"/>
      <c r="NBQ8" s="428"/>
      <c r="NBR8" s="428"/>
      <c r="NBS8" s="428"/>
      <c r="NBT8" s="428"/>
      <c r="NBU8" s="428"/>
      <c r="NBV8" s="428"/>
      <c r="NBW8" s="428"/>
      <c r="NBX8" s="428"/>
      <c r="NBY8" s="428"/>
      <c r="NBZ8" s="428"/>
      <c r="NCA8" s="428"/>
      <c r="NCB8" s="428"/>
      <c r="NCC8" s="428"/>
      <c r="NCD8" s="428"/>
      <c r="NCE8" s="428"/>
      <c r="NCF8" s="428"/>
      <c r="NCG8" s="428"/>
      <c r="NCH8" s="428"/>
      <c r="NCI8" s="428"/>
      <c r="NCJ8" s="428"/>
      <c r="NCK8" s="428"/>
      <c r="NCL8" s="428"/>
      <c r="NCM8" s="428"/>
      <c r="NCN8" s="428"/>
      <c r="NCO8" s="428"/>
      <c r="NCP8" s="428"/>
      <c r="NCQ8" s="428"/>
      <c r="NCR8" s="428"/>
      <c r="NCS8" s="428"/>
      <c r="NCT8" s="428"/>
      <c r="NCU8" s="428"/>
      <c r="NCV8" s="428"/>
      <c r="NCW8" s="428"/>
      <c r="NCX8" s="428"/>
      <c r="NCY8" s="428"/>
      <c r="NCZ8" s="428"/>
      <c r="NDA8" s="428"/>
      <c r="NDB8" s="428"/>
      <c r="NDC8" s="428"/>
      <c r="NDD8" s="428"/>
      <c r="NDE8" s="428"/>
      <c r="NDF8" s="428"/>
      <c r="NDG8" s="428"/>
      <c r="NDH8" s="428"/>
      <c r="NDI8" s="428"/>
      <c r="NDJ8" s="428"/>
      <c r="NDK8" s="428"/>
      <c r="NDL8" s="428"/>
      <c r="NDM8" s="428"/>
      <c r="NDN8" s="428"/>
      <c r="NDO8" s="428"/>
      <c r="NDP8" s="428"/>
      <c r="NDQ8" s="428"/>
      <c r="NDR8" s="428"/>
      <c r="NDS8" s="428"/>
      <c r="NDT8" s="428"/>
      <c r="NDU8" s="428"/>
      <c r="NDV8" s="428"/>
      <c r="NDW8" s="428"/>
      <c r="NDX8" s="428"/>
      <c r="NDY8" s="428"/>
      <c r="NDZ8" s="428"/>
      <c r="NEA8" s="428"/>
      <c r="NEB8" s="428"/>
      <c r="NEC8" s="428"/>
      <c r="NED8" s="428"/>
      <c r="NEE8" s="428"/>
      <c r="NEF8" s="428"/>
      <c r="NEG8" s="428"/>
      <c r="NEH8" s="428"/>
      <c r="NEI8" s="428"/>
      <c r="NEJ8" s="428"/>
      <c r="NEK8" s="428"/>
      <c r="NEL8" s="428"/>
      <c r="NEM8" s="428"/>
      <c r="NEN8" s="428"/>
      <c r="NEO8" s="428"/>
      <c r="NEP8" s="428"/>
      <c r="NEQ8" s="428"/>
      <c r="NER8" s="428"/>
      <c r="NES8" s="428"/>
      <c r="NET8" s="428"/>
      <c r="NEU8" s="428"/>
      <c r="NEV8" s="428"/>
      <c r="NEW8" s="428"/>
      <c r="NEX8" s="428"/>
      <c r="NEY8" s="428"/>
      <c r="NEZ8" s="428"/>
      <c r="NFA8" s="428"/>
      <c r="NFB8" s="428"/>
      <c r="NFC8" s="428"/>
      <c r="NFD8" s="428"/>
      <c r="NFE8" s="428"/>
      <c r="NFF8" s="428"/>
      <c r="NFG8" s="428"/>
      <c r="NFH8" s="428"/>
      <c r="NFI8" s="428"/>
      <c r="NFJ8" s="428"/>
      <c r="NFK8" s="428"/>
      <c r="NFL8" s="428"/>
      <c r="NFM8" s="428"/>
      <c r="NFN8" s="428"/>
      <c r="NFO8" s="428"/>
      <c r="NFP8" s="428"/>
      <c r="NFQ8" s="428"/>
      <c r="NFR8" s="428"/>
      <c r="NFS8" s="428"/>
      <c r="NFT8" s="428"/>
      <c r="NFU8" s="428"/>
      <c r="NFV8" s="428"/>
      <c r="NFW8" s="428"/>
      <c r="NFX8" s="428"/>
      <c r="NFY8" s="428"/>
      <c r="NFZ8" s="428"/>
      <c r="NGA8" s="428"/>
      <c r="NGB8" s="428"/>
      <c r="NGC8" s="428"/>
      <c r="NGD8" s="428"/>
      <c r="NGE8" s="428"/>
      <c r="NGF8" s="428"/>
      <c r="NGG8" s="428"/>
      <c r="NGH8" s="428"/>
      <c r="NGI8" s="428"/>
      <c r="NGJ8" s="428"/>
      <c r="NGK8" s="428"/>
      <c r="NGL8" s="428"/>
      <c r="NGM8" s="428"/>
      <c r="NGN8" s="428"/>
      <c r="NGO8" s="428"/>
      <c r="NGP8" s="428"/>
      <c r="NGQ8" s="428"/>
      <c r="NGR8" s="428"/>
      <c r="NGS8" s="428"/>
      <c r="NGT8" s="428"/>
      <c r="NGU8" s="428"/>
      <c r="NGV8" s="428"/>
      <c r="NGW8" s="428"/>
      <c r="NGX8" s="428"/>
      <c r="NGY8" s="428"/>
      <c r="NGZ8" s="428"/>
      <c r="NHA8" s="428"/>
      <c r="NHB8" s="428"/>
      <c r="NHC8" s="428"/>
      <c r="NHD8" s="428"/>
      <c r="NHE8" s="428"/>
      <c r="NHF8" s="428"/>
      <c r="NHG8" s="428"/>
      <c r="NHH8" s="428"/>
      <c r="NHI8" s="428"/>
      <c r="NHJ8" s="428"/>
      <c r="NHK8" s="428"/>
      <c r="NHL8" s="428"/>
      <c r="NHM8" s="428"/>
      <c r="NHN8" s="428"/>
      <c r="NHO8" s="428"/>
      <c r="NHP8" s="428"/>
      <c r="NHQ8" s="428"/>
      <c r="NHR8" s="428"/>
      <c r="NHS8" s="428"/>
      <c r="NHT8" s="428"/>
      <c r="NHU8" s="428"/>
      <c r="NHV8" s="428"/>
      <c r="NHW8" s="428"/>
      <c r="NHX8" s="428"/>
      <c r="NHY8" s="428"/>
      <c r="NHZ8" s="428"/>
      <c r="NIA8" s="428"/>
      <c r="NIB8" s="428"/>
      <c r="NIC8" s="428"/>
      <c r="NID8" s="428"/>
      <c r="NIE8" s="428"/>
      <c r="NIF8" s="428"/>
      <c r="NIG8" s="428"/>
      <c r="NIH8" s="428"/>
      <c r="NII8" s="428"/>
      <c r="NIJ8" s="428"/>
      <c r="NIK8" s="428"/>
      <c r="NIL8" s="428"/>
      <c r="NIM8" s="428"/>
      <c r="NIN8" s="428"/>
      <c r="NIO8" s="428"/>
      <c r="NIP8" s="428"/>
      <c r="NIQ8" s="428"/>
      <c r="NIR8" s="428"/>
      <c r="NIS8" s="428"/>
      <c r="NIT8" s="428"/>
      <c r="NIU8" s="428"/>
      <c r="NIV8" s="428"/>
      <c r="NIW8" s="428"/>
      <c r="NIX8" s="428"/>
      <c r="NIY8" s="428"/>
      <c r="NIZ8" s="428"/>
      <c r="NJA8" s="428"/>
      <c r="NJB8" s="428"/>
      <c r="NJC8" s="428"/>
      <c r="NJD8" s="428"/>
      <c r="NJE8" s="428"/>
      <c r="NJF8" s="428"/>
      <c r="NJG8" s="428"/>
      <c r="NJH8" s="428"/>
      <c r="NJI8" s="428"/>
      <c r="NJJ8" s="428"/>
      <c r="NJK8" s="428"/>
      <c r="NJL8" s="428"/>
      <c r="NJM8" s="428"/>
      <c r="NJN8" s="428"/>
      <c r="NJO8" s="428"/>
      <c r="NJP8" s="428"/>
      <c r="NJQ8" s="428"/>
      <c r="NJR8" s="428"/>
      <c r="NJS8" s="428"/>
      <c r="NJT8" s="428"/>
      <c r="NJU8" s="428"/>
      <c r="NJV8" s="428"/>
      <c r="NJW8" s="428"/>
      <c r="NJX8" s="428"/>
      <c r="NJY8" s="428"/>
      <c r="NJZ8" s="428"/>
      <c r="NKA8" s="428"/>
      <c r="NKB8" s="428"/>
      <c r="NKC8" s="428"/>
      <c r="NKD8" s="428"/>
      <c r="NKE8" s="428"/>
      <c r="NKF8" s="428"/>
      <c r="NKG8" s="428"/>
      <c r="NKH8" s="428"/>
      <c r="NKI8" s="428"/>
      <c r="NKJ8" s="428"/>
      <c r="NKK8" s="428"/>
      <c r="NKL8" s="428"/>
      <c r="NKM8" s="428"/>
      <c r="NKN8" s="428"/>
      <c r="NKO8" s="428"/>
      <c r="NKP8" s="428"/>
      <c r="NKQ8" s="428"/>
      <c r="NKR8" s="428"/>
      <c r="NKS8" s="428"/>
      <c r="NKT8" s="428"/>
      <c r="NKU8" s="428"/>
      <c r="NKV8" s="428"/>
      <c r="NKW8" s="428"/>
      <c r="NKX8" s="428"/>
      <c r="NKY8" s="428"/>
      <c r="NKZ8" s="428"/>
      <c r="NLA8" s="428"/>
      <c r="NLB8" s="428"/>
      <c r="NLC8" s="428"/>
      <c r="NLD8" s="428"/>
      <c r="NLE8" s="428"/>
      <c r="NLF8" s="428"/>
      <c r="NLG8" s="428"/>
      <c r="NLH8" s="428"/>
      <c r="NLI8" s="428"/>
      <c r="NLJ8" s="428"/>
      <c r="NLK8" s="428"/>
      <c r="NLL8" s="428"/>
      <c r="NLM8" s="428"/>
      <c r="NLN8" s="428"/>
      <c r="NLO8" s="428"/>
      <c r="NLP8" s="428"/>
      <c r="NLQ8" s="428"/>
      <c r="NLR8" s="428"/>
      <c r="NLS8" s="428"/>
      <c r="NLT8" s="428"/>
      <c r="NLU8" s="428"/>
      <c r="NLV8" s="428"/>
      <c r="NLW8" s="428"/>
      <c r="NLX8" s="428"/>
      <c r="NLY8" s="428"/>
      <c r="NLZ8" s="428"/>
      <c r="NMA8" s="428"/>
      <c r="NMB8" s="428"/>
      <c r="NMC8" s="428"/>
      <c r="NMD8" s="428"/>
      <c r="NME8" s="428"/>
      <c r="NMF8" s="428"/>
      <c r="NMG8" s="428"/>
      <c r="NMH8" s="428"/>
      <c r="NMI8" s="428"/>
      <c r="NMJ8" s="428"/>
      <c r="NMK8" s="428"/>
      <c r="NML8" s="428"/>
      <c r="NMM8" s="428"/>
      <c r="NMN8" s="428"/>
      <c r="NMO8" s="428"/>
      <c r="NMP8" s="428"/>
      <c r="NMQ8" s="428"/>
      <c r="NMR8" s="428"/>
      <c r="NMS8" s="428"/>
      <c r="NMT8" s="428"/>
      <c r="NMU8" s="428"/>
      <c r="NMV8" s="428"/>
      <c r="NMW8" s="428"/>
      <c r="NMX8" s="428"/>
      <c r="NMY8" s="428"/>
      <c r="NMZ8" s="428"/>
      <c r="NNA8" s="428"/>
      <c r="NNB8" s="428"/>
      <c r="NNC8" s="428"/>
      <c r="NND8" s="428"/>
      <c r="NNE8" s="428"/>
      <c r="NNF8" s="428"/>
      <c r="NNG8" s="428"/>
      <c r="NNH8" s="428"/>
      <c r="NNI8" s="428"/>
      <c r="NNJ8" s="428"/>
      <c r="NNK8" s="428"/>
      <c r="NNL8" s="428"/>
      <c r="NNM8" s="428"/>
      <c r="NNN8" s="428"/>
      <c r="NNO8" s="428"/>
      <c r="NNP8" s="428"/>
      <c r="NNQ8" s="428"/>
      <c r="NNR8" s="428"/>
      <c r="NNS8" s="428"/>
      <c r="NNT8" s="428"/>
      <c r="NNU8" s="428"/>
      <c r="NNV8" s="428"/>
      <c r="NNW8" s="428"/>
      <c r="NNX8" s="428"/>
      <c r="NNY8" s="428"/>
      <c r="NNZ8" s="428"/>
      <c r="NOA8" s="428"/>
      <c r="NOB8" s="428"/>
      <c r="NOC8" s="428"/>
      <c r="NOD8" s="428"/>
      <c r="NOE8" s="428"/>
      <c r="NOF8" s="428"/>
      <c r="NOG8" s="428"/>
      <c r="NOH8" s="428"/>
      <c r="NOI8" s="428"/>
      <c r="NOJ8" s="428"/>
      <c r="NOK8" s="428"/>
      <c r="NOL8" s="428"/>
      <c r="NOM8" s="428"/>
      <c r="NON8" s="428"/>
      <c r="NOO8" s="428"/>
      <c r="NOP8" s="428"/>
      <c r="NOQ8" s="428"/>
      <c r="NOR8" s="428"/>
      <c r="NOS8" s="428"/>
      <c r="NOT8" s="428"/>
      <c r="NOU8" s="428"/>
      <c r="NOV8" s="428"/>
      <c r="NOW8" s="428"/>
      <c r="NOX8" s="428"/>
      <c r="NOY8" s="428"/>
      <c r="NOZ8" s="428"/>
      <c r="NPA8" s="428"/>
      <c r="NPB8" s="428"/>
      <c r="NPC8" s="428"/>
      <c r="NPD8" s="428"/>
      <c r="NPE8" s="428"/>
      <c r="NPF8" s="428"/>
      <c r="NPG8" s="428"/>
      <c r="NPH8" s="428"/>
      <c r="NPI8" s="428"/>
      <c r="NPJ8" s="428"/>
      <c r="NPK8" s="428"/>
      <c r="NPL8" s="428"/>
      <c r="NPM8" s="428"/>
      <c r="NPN8" s="428"/>
      <c r="NPO8" s="428"/>
      <c r="NPP8" s="428"/>
      <c r="NPQ8" s="428"/>
      <c r="NPR8" s="428"/>
      <c r="NPS8" s="428"/>
      <c r="NPT8" s="428"/>
      <c r="NPU8" s="428"/>
      <c r="NPV8" s="428"/>
      <c r="NPW8" s="428"/>
      <c r="NPX8" s="428"/>
      <c r="NPY8" s="428"/>
      <c r="NPZ8" s="428"/>
      <c r="NQA8" s="428"/>
      <c r="NQB8" s="428"/>
      <c r="NQC8" s="428"/>
      <c r="NQD8" s="428"/>
      <c r="NQE8" s="428"/>
      <c r="NQF8" s="428"/>
      <c r="NQG8" s="428"/>
      <c r="NQH8" s="428"/>
      <c r="NQI8" s="428"/>
      <c r="NQJ8" s="428"/>
      <c r="NQK8" s="428"/>
      <c r="NQL8" s="428"/>
      <c r="NQM8" s="428"/>
      <c r="NQN8" s="428"/>
      <c r="NQO8" s="428"/>
      <c r="NQP8" s="428"/>
      <c r="NQQ8" s="428"/>
      <c r="NQR8" s="428"/>
      <c r="NQS8" s="428"/>
      <c r="NQT8" s="428"/>
      <c r="NQU8" s="428"/>
      <c r="NQV8" s="428"/>
      <c r="NQW8" s="428"/>
      <c r="NQX8" s="428"/>
      <c r="NQY8" s="428"/>
      <c r="NQZ8" s="428"/>
      <c r="NRA8" s="428"/>
      <c r="NRB8" s="428"/>
      <c r="NRC8" s="428"/>
      <c r="NRD8" s="428"/>
      <c r="NRE8" s="428"/>
      <c r="NRF8" s="428"/>
      <c r="NRG8" s="428"/>
      <c r="NRH8" s="428"/>
      <c r="NRI8" s="428"/>
      <c r="NRJ8" s="428"/>
      <c r="NRK8" s="428"/>
      <c r="NRL8" s="428"/>
      <c r="NRM8" s="428"/>
      <c r="NRN8" s="428"/>
      <c r="NRO8" s="428"/>
      <c r="NRP8" s="428"/>
      <c r="NRQ8" s="428"/>
      <c r="NRR8" s="428"/>
      <c r="NRS8" s="428"/>
      <c r="NRT8" s="428"/>
      <c r="NRU8" s="428"/>
      <c r="NRV8" s="428"/>
      <c r="NRW8" s="428"/>
      <c r="NRX8" s="428"/>
      <c r="NRY8" s="428"/>
      <c r="NRZ8" s="428"/>
      <c r="NSA8" s="428"/>
      <c r="NSB8" s="428"/>
      <c r="NSC8" s="428"/>
      <c r="NSD8" s="428"/>
      <c r="NSE8" s="428"/>
      <c r="NSF8" s="428"/>
      <c r="NSG8" s="428"/>
      <c r="NSH8" s="428"/>
      <c r="NSI8" s="428"/>
      <c r="NSJ8" s="428"/>
      <c r="NSK8" s="428"/>
      <c r="NSL8" s="428"/>
      <c r="NSM8" s="428"/>
      <c r="NSN8" s="428"/>
      <c r="NSO8" s="428"/>
      <c r="NSP8" s="428"/>
      <c r="NSQ8" s="428"/>
      <c r="NSR8" s="428"/>
      <c r="NSS8" s="428"/>
      <c r="NST8" s="428"/>
      <c r="NSU8" s="428"/>
      <c r="NSV8" s="428"/>
      <c r="NSW8" s="428"/>
      <c r="NSX8" s="428"/>
      <c r="NSY8" s="428"/>
      <c r="NSZ8" s="428"/>
      <c r="NTA8" s="428"/>
      <c r="NTB8" s="428"/>
      <c r="NTC8" s="428"/>
      <c r="NTD8" s="428"/>
      <c r="NTE8" s="428"/>
      <c r="NTF8" s="428"/>
      <c r="NTG8" s="428"/>
      <c r="NTH8" s="428"/>
      <c r="NTI8" s="428"/>
      <c r="NTJ8" s="428"/>
      <c r="NTK8" s="428"/>
      <c r="NTL8" s="428"/>
      <c r="NTM8" s="428"/>
      <c r="NTN8" s="428"/>
      <c r="NTO8" s="428"/>
      <c r="NTP8" s="428"/>
      <c r="NTQ8" s="428"/>
      <c r="NTR8" s="428"/>
      <c r="NTS8" s="428"/>
      <c r="NTT8" s="428"/>
      <c r="NTU8" s="428"/>
      <c r="NTV8" s="428"/>
      <c r="NTW8" s="428"/>
      <c r="NTX8" s="428"/>
      <c r="NTY8" s="428"/>
      <c r="NTZ8" s="428"/>
      <c r="NUA8" s="428"/>
      <c r="NUB8" s="428"/>
      <c r="NUC8" s="428"/>
      <c r="NUD8" s="428"/>
      <c r="NUE8" s="428"/>
      <c r="NUF8" s="428"/>
      <c r="NUG8" s="428"/>
      <c r="NUH8" s="428"/>
      <c r="NUI8" s="428"/>
      <c r="NUJ8" s="428"/>
      <c r="NUK8" s="428"/>
      <c r="NUL8" s="428"/>
      <c r="NUM8" s="428"/>
      <c r="NUN8" s="428"/>
      <c r="NUO8" s="428"/>
      <c r="NUP8" s="428"/>
      <c r="NUQ8" s="428"/>
      <c r="NUR8" s="428"/>
      <c r="NUS8" s="428"/>
      <c r="NUT8" s="428"/>
      <c r="NUU8" s="428"/>
      <c r="NUV8" s="428"/>
      <c r="NUW8" s="428"/>
      <c r="NUX8" s="428"/>
      <c r="NUY8" s="428"/>
      <c r="NUZ8" s="428"/>
      <c r="NVA8" s="428"/>
      <c r="NVB8" s="428"/>
      <c r="NVC8" s="428"/>
      <c r="NVD8" s="428"/>
      <c r="NVE8" s="428"/>
      <c r="NVF8" s="428"/>
      <c r="NVG8" s="428"/>
      <c r="NVH8" s="428"/>
      <c r="NVI8" s="428"/>
      <c r="NVJ8" s="428"/>
      <c r="NVK8" s="428"/>
      <c r="NVL8" s="428"/>
      <c r="NVM8" s="428"/>
      <c r="NVN8" s="428"/>
      <c r="NVO8" s="428"/>
      <c r="NVP8" s="428"/>
      <c r="NVQ8" s="428"/>
      <c r="NVR8" s="428"/>
      <c r="NVS8" s="428"/>
      <c r="NVT8" s="428"/>
      <c r="NVU8" s="428"/>
      <c r="NVV8" s="428"/>
      <c r="NVW8" s="428"/>
      <c r="NVX8" s="428"/>
      <c r="NVY8" s="428"/>
      <c r="NVZ8" s="428"/>
      <c r="NWA8" s="428"/>
      <c r="NWB8" s="428"/>
      <c r="NWC8" s="428"/>
      <c r="NWD8" s="428"/>
      <c r="NWE8" s="428"/>
      <c r="NWF8" s="428"/>
      <c r="NWG8" s="428"/>
      <c r="NWH8" s="428"/>
      <c r="NWI8" s="428"/>
      <c r="NWJ8" s="428"/>
      <c r="NWK8" s="428"/>
      <c r="NWL8" s="428"/>
      <c r="NWM8" s="428"/>
      <c r="NWN8" s="428"/>
      <c r="NWO8" s="428"/>
      <c r="NWP8" s="428"/>
      <c r="NWQ8" s="428"/>
      <c r="NWR8" s="428"/>
      <c r="NWS8" s="428"/>
      <c r="NWT8" s="428"/>
      <c r="NWU8" s="428"/>
      <c r="NWV8" s="428"/>
      <c r="NWW8" s="428"/>
      <c r="NWX8" s="428"/>
      <c r="NWY8" s="428"/>
      <c r="NWZ8" s="428"/>
      <c r="NXA8" s="428"/>
      <c r="NXB8" s="428"/>
      <c r="NXC8" s="428"/>
      <c r="NXD8" s="428"/>
      <c r="NXE8" s="428"/>
      <c r="NXF8" s="428"/>
      <c r="NXG8" s="428"/>
      <c r="NXH8" s="428"/>
      <c r="NXI8" s="428"/>
      <c r="NXJ8" s="428"/>
      <c r="NXK8" s="428"/>
      <c r="NXL8" s="428"/>
      <c r="NXM8" s="428"/>
      <c r="NXN8" s="428"/>
      <c r="NXO8" s="428"/>
      <c r="NXP8" s="428"/>
      <c r="NXQ8" s="428"/>
      <c r="NXR8" s="428"/>
      <c r="NXS8" s="428"/>
      <c r="NXT8" s="428"/>
      <c r="NXU8" s="428"/>
      <c r="NXV8" s="428"/>
      <c r="NXW8" s="428"/>
      <c r="NXX8" s="428"/>
      <c r="NXY8" s="428"/>
      <c r="NXZ8" s="428"/>
      <c r="NYA8" s="428"/>
      <c r="NYB8" s="428"/>
      <c r="NYC8" s="428"/>
      <c r="NYD8" s="428"/>
      <c r="NYE8" s="428"/>
      <c r="NYF8" s="428"/>
      <c r="NYG8" s="428"/>
      <c r="NYH8" s="428"/>
      <c r="NYI8" s="428"/>
      <c r="NYJ8" s="428"/>
      <c r="NYK8" s="428"/>
      <c r="NYL8" s="428"/>
      <c r="NYM8" s="428"/>
      <c r="NYN8" s="428"/>
      <c r="NYO8" s="428"/>
      <c r="NYP8" s="428"/>
      <c r="NYQ8" s="428"/>
      <c r="NYR8" s="428"/>
      <c r="NYS8" s="428"/>
      <c r="NYT8" s="428"/>
      <c r="NYU8" s="428"/>
      <c r="NYV8" s="428"/>
      <c r="NYW8" s="428"/>
      <c r="NYX8" s="428"/>
      <c r="NYY8" s="428"/>
      <c r="NYZ8" s="428"/>
      <c r="NZA8" s="428"/>
      <c r="NZB8" s="428"/>
      <c r="NZC8" s="428"/>
      <c r="NZD8" s="428"/>
      <c r="NZE8" s="428"/>
      <c r="NZF8" s="428"/>
      <c r="NZG8" s="428"/>
      <c r="NZH8" s="428"/>
      <c r="NZI8" s="428"/>
      <c r="NZJ8" s="428"/>
      <c r="NZK8" s="428"/>
      <c r="NZL8" s="428"/>
      <c r="NZM8" s="428"/>
      <c r="NZN8" s="428"/>
      <c r="NZO8" s="428"/>
      <c r="NZP8" s="428"/>
      <c r="NZQ8" s="428"/>
      <c r="NZR8" s="428"/>
      <c r="NZS8" s="428"/>
      <c r="NZT8" s="428"/>
      <c r="NZU8" s="428"/>
      <c r="NZV8" s="428"/>
      <c r="NZW8" s="428"/>
      <c r="NZX8" s="428"/>
      <c r="NZY8" s="428"/>
      <c r="NZZ8" s="428"/>
      <c r="OAA8" s="428"/>
      <c r="OAB8" s="428"/>
      <c r="OAC8" s="428"/>
      <c r="OAD8" s="428"/>
      <c r="OAE8" s="428"/>
      <c r="OAF8" s="428"/>
      <c r="OAG8" s="428"/>
      <c r="OAH8" s="428"/>
      <c r="OAI8" s="428"/>
      <c r="OAJ8" s="428"/>
      <c r="OAK8" s="428"/>
      <c r="OAL8" s="428"/>
      <c r="OAM8" s="428"/>
      <c r="OAN8" s="428"/>
      <c r="OAO8" s="428"/>
      <c r="OAP8" s="428"/>
      <c r="OAQ8" s="428"/>
      <c r="OAR8" s="428"/>
      <c r="OAS8" s="428"/>
      <c r="OAT8" s="428"/>
      <c r="OAU8" s="428"/>
      <c r="OAV8" s="428"/>
      <c r="OAW8" s="428"/>
      <c r="OAX8" s="428"/>
      <c r="OAY8" s="428"/>
      <c r="OAZ8" s="428"/>
      <c r="OBA8" s="428"/>
      <c r="OBB8" s="428"/>
      <c r="OBC8" s="428"/>
      <c r="OBD8" s="428"/>
      <c r="OBE8" s="428"/>
      <c r="OBF8" s="428"/>
      <c r="OBG8" s="428"/>
      <c r="OBH8" s="428"/>
      <c r="OBI8" s="428"/>
      <c r="OBJ8" s="428"/>
      <c r="OBK8" s="428"/>
      <c r="OBL8" s="428"/>
      <c r="OBM8" s="428"/>
      <c r="OBN8" s="428"/>
      <c r="OBO8" s="428"/>
      <c r="OBP8" s="428"/>
      <c r="OBQ8" s="428"/>
      <c r="OBR8" s="428"/>
      <c r="OBS8" s="428"/>
      <c r="OBT8" s="428"/>
      <c r="OBU8" s="428"/>
      <c r="OBV8" s="428"/>
      <c r="OBW8" s="428"/>
      <c r="OBX8" s="428"/>
      <c r="OBY8" s="428"/>
      <c r="OBZ8" s="428"/>
      <c r="OCA8" s="428"/>
      <c r="OCB8" s="428"/>
      <c r="OCC8" s="428"/>
      <c r="OCD8" s="428"/>
      <c r="OCE8" s="428"/>
      <c r="OCF8" s="428"/>
      <c r="OCG8" s="428"/>
      <c r="OCH8" s="428"/>
      <c r="OCI8" s="428"/>
      <c r="OCJ8" s="428"/>
      <c r="OCK8" s="428"/>
      <c r="OCL8" s="428"/>
      <c r="OCM8" s="428"/>
      <c r="OCN8" s="428"/>
      <c r="OCO8" s="428"/>
      <c r="OCP8" s="428"/>
      <c r="OCQ8" s="428"/>
      <c r="OCR8" s="428"/>
      <c r="OCS8" s="428"/>
      <c r="OCT8" s="428"/>
      <c r="OCU8" s="428"/>
      <c r="OCV8" s="428"/>
      <c r="OCW8" s="428"/>
      <c r="OCX8" s="428"/>
      <c r="OCY8" s="428"/>
      <c r="OCZ8" s="428"/>
      <c r="ODA8" s="428"/>
      <c r="ODB8" s="428"/>
      <c r="ODC8" s="428"/>
      <c r="ODD8" s="428"/>
      <c r="ODE8" s="428"/>
      <c r="ODF8" s="428"/>
      <c r="ODG8" s="428"/>
      <c r="ODH8" s="428"/>
      <c r="ODI8" s="428"/>
      <c r="ODJ8" s="428"/>
      <c r="ODK8" s="428"/>
      <c r="ODL8" s="428"/>
      <c r="ODM8" s="428"/>
      <c r="ODN8" s="428"/>
      <c r="ODO8" s="428"/>
      <c r="ODP8" s="428"/>
      <c r="ODQ8" s="428"/>
      <c r="ODR8" s="428"/>
      <c r="ODS8" s="428"/>
      <c r="ODT8" s="428"/>
      <c r="ODU8" s="428"/>
      <c r="ODV8" s="428"/>
      <c r="ODW8" s="428"/>
      <c r="ODX8" s="428"/>
      <c r="ODY8" s="428"/>
      <c r="ODZ8" s="428"/>
      <c r="OEA8" s="428"/>
      <c r="OEB8" s="428"/>
      <c r="OEC8" s="428"/>
      <c r="OED8" s="428"/>
      <c r="OEE8" s="428"/>
      <c r="OEF8" s="428"/>
      <c r="OEG8" s="428"/>
      <c r="OEH8" s="428"/>
      <c r="OEI8" s="428"/>
      <c r="OEJ8" s="428"/>
      <c r="OEK8" s="428"/>
      <c r="OEL8" s="428"/>
      <c r="OEM8" s="428"/>
      <c r="OEN8" s="428"/>
      <c r="OEO8" s="428"/>
      <c r="OEP8" s="428"/>
      <c r="OEQ8" s="428"/>
      <c r="OER8" s="428"/>
      <c r="OES8" s="428"/>
      <c r="OET8" s="428"/>
      <c r="OEU8" s="428"/>
      <c r="OEV8" s="428"/>
      <c r="OEW8" s="428"/>
      <c r="OEX8" s="428"/>
      <c r="OEY8" s="428"/>
      <c r="OEZ8" s="428"/>
      <c r="OFA8" s="428"/>
      <c r="OFB8" s="428"/>
      <c r="OFC8" s="428"/>
      <c r="OFD8" s="428"/>
      <c r="OFE8" s="428"/>
      <c r="OFF8" s="428"/>
      <c r="OFG8" s="428"/>
      <c r="OFH8" s="428"/>
      <c r="OFI8" s="428"/>
      <c r="OFJ8" s="428"/>
      <c r="OFK8" s="428"/>
      <c r="OFL8" s="428"/>
      <c r="OFM8" s="428"/>
      <c r="OFN8" s="428"/>
      <c r="OFO8" s="428"/>
      <c r="OFP8" s="428"/>
      <c r="OFQ8" s="428"/>
      <c r="OFR8" s="428"/>
      <c r="OFS8" s="428"/>
      <c r="OFT8" s="428"/>
      <c r="OFU8" s="428"/>
      <c r="OFV8" s="428"/>
      <c r="OFW8" s="428"/>
      <c r="OFX8" s="428"/>
      <c r="OFY8" s="428"/>
      <c r="OFZ8" s="428"/>
      <c r="OGA8" s="428"/>
      <c r="OGB8" s="428"/>
      <c r="OGC8" s="428"/>
      <c r="OGD8" s="428"/>
      <c r="OGE8" s="428"/>
      <c r="OGF8" s="428"/>
      <c r="OGG8" s="428"/>
      <c r="OGH8" s="428"/>
      <c r="OGI8" s="428"/>
      <c r="OGJ8" s="428"/>
      <c r="OGK8" s="428"/>
      <c r="OGL8" s="428"/>
      <c r="OGM8" s="428"/>
      <c r="OGN8" s="428"/>
      <c r="OGO8" s="428"/>
      <c r="OGP8" s="428"/>
      <c r="OGQ8" s="428"/>
      <c r="OGR8" s="428"/>
      <c r="OGS8" s="428"/>
      <c r="OGT8" s="428"/>
      <c r="OGU8" s="428"/>
      <c r="OGV8" s="428"/>
      <c r="OGW8" s="428"/>
      <c r="OGX8" s="428"/>
      <c r="OGY8" s="428"/>
      <c r="OGZ8" s="428"/>
      <c r="OHA8" s="428"/>
      <c r="OHB8" s="428"/>
      <c r="OHC8" s="428"/>
      <c r="OHD8" s="428"/>
      <c r="OHE8" s="428"/>
      <c r="OHF8" s="428"/>
      <c r="OHG8" s="428"/>
      <c r="OHH8" s="428"/>
      <c r="OHI8" s="428"/>
      <c r="OHJ8" s="428"/>
      <c r="OHK8" s="428"/>
      <c r="OHL8" s="428"/>
      <c r="OHM8" s="428"/>
      <c r="OHN8" s="428"/>
      <c r="OHO8" s="428"/>
      <c r="OHP8" s="428"/>
      <c r="OHQ8" s="428"/>
      <c r="OHR8" s="428"/>
      <c r="OHS8" s="428"/>
      <c r="OHT8" s="428"/>
      <c r="OHU8" s="428"/>
      <c r="OHV8" s="428"/>
      <c r="OHW8" s="428"/>
      <c r="OHX8" s="428"/>
      <c r="OHY8" s="428"/>
      <c r="OHZ8" s="428"/>
      <c r="OIA8" s="428"/>
      <c r="OIB8" s="428"/>
      <c r="OIC8" s="428"/>
      <c r="OID8" s="428"/>
      <c r="OIE8" s="428"/>
      <c r="OIF8" s="428"/>
      <c r="OIG8" s="428"/>
      <c r="OIH8" s="428"/>
      <c r="OII8" s="428"/>
      <c r="OIJ8" s="428"/>
      <c r="OIK8" s="428"/>
      <c r="OIL8" s="428"/>
      <c r="OIM8" s="428"/>
      <c r="OIN8" s="428"/>
      <c r="OIO8" s="428"/>
      <c r="OIP8" s="428"/>
      <c r="OIQ8" s="428"/>
      <c r="OIR8" s="428"/>
      <c r="OIS8" s="428"/>
      <c r="OIT8" s="428"/>
      <c r="OIU8" s="428"/>
      <c r="OIV8" s="428"/>
      <c r="OIW8" s="428"/>
      <c r="OIX8" s="428"/>
      <c r="OIY8" s="428"/>
      <c r="OIZ8" s="428"/>
      <c r="OJA8" s="428"/>
      <c r="OJB8" s="428"/>
      <c r="OJC8" s="428"/>
      <c r="OJD8" s="428"/>
      <c r="OJE8" s="428"/>
      <c r="OJF8" s="428"/>
      <c r="OJG8" s="428"/>
      <c r="OJH8" s="428"/>
      <c r="OJI8" s="428"/>
      <c r="OJJ8" s="428"/>
      <c r="OJK8" s="428"/>
      <c r="OJL8" s="428"/>
      <c r="OJM8" s="428"/>
      <c r="OJN8" s="428"/>
      <c r="OJO8" s="428"/>
      <c r="OJP8" s="428"/>
      <c r="OJQ8" s="428"/>
      <c r="OJR8" s="428"/>
      <c r="OJS8" s="428"/>
      <c r="OJT8" s="428"/>
      <c r="OJU8" s="428"/>
      <c r="OJV8" s="428"/>
      <c r="OJW8" s="428"/>
      <c r="OJX8" s="428"/>
      <c r="OJY8" s="428"/>
      <c r="OJZ8" s="428"/>
      <c r="OKA8" s="428"/>
      <c r="OKB8" s="428"/>
      <c r="OKC8" s="428"/>
      <c r="OKD8" s="428"/>
      <c r="OKE8" s="428"/>
      <c r="OKF8" s="428"/>
      <c r="OKG8" s="428"/>
      <c r="OKH8" s="428"/>
      <c r="OKI8" s="428"/>
      <c r="OKJ8" s="428"/>
      <c r="OKK8" s="428"/>
      <c r="OKL8" s="428"/>
      <c r="OKM8" s="428"/>
      <c r="OKN8" s="428"/>
      <c r="OKO8" s="428"/>
      <c r="OKP8" s="428"/>
      <c r="OKQ8" s="428"/>
      <c r="OKR8" s="428"/>
      <c r="OKS8" s="428"/>
      <c r="OKT8" s="428"/>
      <c r="OKU8" s="428"/>
      <c r="OKV8" s="428"/>
      <c r="OKW8" s="428"/>
      <c r="OKX8" s="428"/>
      <c r="OKY8" s="428"/>
      <c r="OKZ8" s="428"/>
      <c r="OLA8" s="428"/>
      <c r="OLB8" s="428"/>
      <c r="OLC8" s="428"/>
      <c r="OLD8" s="428"/>
      <c r="OLE8" s="428"/>
      <c r="OLF8" s="428"/>
      <c r="OLG8" s="428"/>
      <c r="OLH8" s="428"/>
      <c r="OLI8" s="428"/>
      <c r="OLJ8" s="428"/>
      <c r="OLK8" s="428"/>
      <c r="OLL8" s="428"/>
      <c r="OLM8" s="428"/>
      <c r="OLN8" s="428"/>
      <c r="OLO8" s="428"/>
      <c r="OLP8" s="428"/>
      <c r="OLQ8" s="428"/>
      <c r="OLR8" s="428"/>
      <c r="OLS8" s="428"/>
      <c r="OLT8" s="428"/>
      <c r="OLU8" s="428"/>
      <c r="OLV8" s="428"/>
      <c r="OLW8" s="428"/>
      <c r="OLX8" s="428"/>
      <c r="OLY8" s="428"/>
      <c r="OLZ8" s="428"/>
      <c r="OMA8" s="428"/>
      <c r="OMB8" s="428"/>
      <c r="OMC8" s="428"/>
      <c r="OMD8" s="428"/>
      <c r="OME8" s="428"/>
      <c r="OMF8" s="428"/>
      <c r="OMG8" s="428"/>
      <c r="OMH8" s="428"/>
      <c r="OMI8" s="428"/>
      <c r="OMJ8" s="428"/>
      <c r="OMK8" s="428"/>
      <c r="OML8" s="428"/>
      <c r="OMM8" s="428"/>
      <c r="OMN8" s="428"/>
      <c r="OMO8" s="428"/>
      <c r="OMP8" s="428"/>
      <c r="OMQ8" s="428"/>
      <c r="OMR8" s="428"/>
      <c r="OMS8" s="428"/>
      <c r="OMT8" s="428"/>
      <c r="OMU8" s="428"/>
      <c r="OMV8" s="428"/>
      <c r="OMW8" s="428"/>
      <c r="OMX8" s="428"/>
      <c r="OMY8" s="428"/>
      <c r="OMZ8" s="428"/>
      <c r="ONA8" s="428"/>
      <c r="ONB8" s="428"/>
      <c r="ONC8" s="428"/>
      <c r="OND8" s="428"/>
      <c r="ONE8" s="428"/>
      <c r="ONF8" s="428"/>
      <c r="ONG8" s="428"/>
      <c r="ONH8" s="428"/>
      <c r="ONI8" s="428"/>
      <c r="ONJ8" s="428"/>
      <c r="ONK8" s="428"/>
      <c r="ONL8" s="428"/>
      <c r="ONM8" s="428"/>
      <c r="ONN8" s="428"/>
      <c r="ONO8" s="428"/>
      <c r="ONP8" s="428"/>
      <c r="ONQ8" s="428"/>
      <c r="ONR8" s="428"/>
      <c r="ONS8" s="428"/>
      <c r="ONT8" s="428"/>
      <c r="ONU8" s="428"/>
      <c r="ONV8" s="428"/>
      <c r="ONW8" s="428"/>
      <c r="ONX8" s="428"/>
      <c r="ONY8" s="428"/>
      <c r="ONZ8" s="428"/>
      <c r="OOA8" s="428"/>
      <c r="OOB8" s="428"/>
      <c r="OOC8" s="428"/>
      <c r="OOD8" s="428"/>
      <c r="OOE8" s="428"/>
      <c r="OOF8" s="428"/>
      <c r="OOG8" s="428"/>
      <c r="OOH8" s="428"/>
      <c r="OOI8" s="428"/>
      <c r="OOJ8" s="428"/>
      <c r="OOK8" s="428"/>
      <c r="OOL8" s="428"/>
      <c r="OOM8" s="428"/>
      <c r="OON8" s="428"/>
      <c r="OOO8" s="428"/>
      <c r="OOP8" s="428"/>
      <c r="OOQ8" s="428"/>
      <c r="OOR8" s="428"/>
      <c r="OOS8" s="428"/>
      <c r="OOT8" s="428"/>
      <c r="OOU8" s="428"/>
      <c r="OOV8" s="428"/>
      <c r="OOW8" s="428"/>
      <c r="OOX8" s="428"/>
      <c r="OOY8" s="428"/>
      <c r="OOZ8" s="428"/>
      <c r="OPA8" s="428"/>
      <c r="OPB8" s="428"/>
      <c r="OPC8" s="428"/>
      <c r="OPD8" s="428"/>
      <c r="OPE8" s="428"/>
      <c r="OPF8" s="428"/>
      <c r="OPG8" s="428"/>
      <c r="OPH8" s="428"/>
      <c r="OPI8" s="428"/>
      <c r="OPJ8" s="428"/>
      <c r="OPK8" s="428"/>
      <c r="OPL8" s="428"/>
      <c r="OPM8" s="428"/>
      <c r="OPN8" s="428"/>
      <c r="OPO8" s="428"/>
      <c r="OPP8" s="428"/>
      <c r="OPQ8" s="428"/>
      <c r="OPR8" s="428"/>
      <c r="OPS8" s="428"/>
      <c r="OPT8" s="428"/>
      <c r="OPU8" s="428"/>
      <c r="OPV8" s="428"/>
      <c r="OPW8" s="428"/>
      <c r="OPX8" s="428"/>
      <c r="OPY8" s="428"/>
      <c r="OPZ8" s="428"/>
      <c r="OQA8" s="428"/>
      <c r="OQB8" s="428"/>
      <c r="OQC8" s="428"/>
      <c r="OQD8" s="428"/>
      <c r="OQE8" s="428"/>
      <c r="OQF8" s="428"/>
      <c r="OQG8" s="428"/>
      <c r="OQH8" s="428"/>
      <c r="OQI8" s="428"/>
      <c r="OQJ8" s="428"/>
      <c r="OQK8" s="428"/>
      <c r="OQL8" s="428"/>
      <c r="OQM8" s="428"/>
      <c r="OQN8" s="428"/>
      <c r="OQO8" s="428"/>
      <c r="OQP8" s="428"/>
      <c r="OQQ8" s="428"/>
      <c r="OQR8" s="428"/>
      <c r="OQS8" s="428"/>
      <c r="OQT8" s="428"/>
      <c r="OQU8" s="428"/>
      <c r="OQV8" s="428"/>
      <c r="OQW8" s="428"/>
      <c r="OQX8" s="428"/>
      <c r="OQY8" s="428"/>
      <c r="OQZ8" s="428"/>
      <c r="ORA8" s="428"/>
      <c r="ORB8" s="428"/>
      <c r="ORC8" s="428"/>
      <c r="ORD8" s="428"/>
      <c r="ORE8" s="428"/>
      <c r="ORF8" s="428"/>
      <c r="ORG8" s="428"/>
      <c r="ORH8" s="428"/>
      <c r="ORI8" s="428"/>
      <c r="ORJ8" s="428"/>
      <c r="ORK8" s="428"/>
      <c r="ORL8" s="428"/>
      <c r="ORM8" s="428"/>
      <c r="ORN8" s="428"/>
      <c r="ORO8" s="428"/>
      <c r="ORP8" s="428"/>
      <c r="ORQ8" s="428"/>
      <c r="ORR8" s="428"/>
      <c r="ORS8" s="428"/>
      <c r="ORT8" s="428"/>
      <c r="ORU8" s="428"/>
      <c r="ORV8" s="428"/>
      <c r="ORW8" s="428"/>
      <c r="ORX8" s="428"/>
      <c r="ORY8" s="428"/>
      <c r="ORZ8" s="428"/>
      <c r="OSA8" s="428"/>
      <c r="OSB8" s="428"/>
      <c r="OSC8" s="428"/>
      <c r="OSD8" s="428"/>
      <c r="OSE8" s="428"/>
      <c r="OSF8" s="428"/>
      <c r="OSG8" s="428"/>
      <c r="OSH8" s="428"/>
      <c r="OSI8" s="428"/>
      <c r="OSJ8" s="428"/>
      <c r="OSK8" s="428"/>
      <c r="OSL8" s="428"/>
      <c r="OSM8" s="428"/>
      <c r="OSN8" s="428"/>
      <c r="OSO8" s="428"/>
      <c r="OSP8" s="428"/>
      <c r="OSQ8" s="428"/>
      <c r="OSR8" s="428"/>
      <c r="OSS8" s="428"/>
      <c r="OST8" s="428"/>
      <c r="OSU8" s="428"/>
      <c r="OSV8" s="428"/>
      <c r="OSW8" s="428"/>
      <c r="OSX8" s="428"/>
      <c r="OSY8" s="428"/>
      <c r="OSZ8" s="428"/>
      <c r="OTA8" s="428"/>
      <c r="OTB8" s="428"/>
      <c r="OTC8" s="428"/>
      <c r="OTD8" s="428"/>
      <c r="OTE8" s="428"/>
      <c r="OTF8" s="428"/>
      <c r="OTG8" s="428"/>
      <c r="OTH8" s="428"/>
      <c r="OTI8" s="428"/>
      <c r="OTJ8" s="428"/>
      <c r="OTK8" s="428"/>
      <c r="OTL8" s="428"/>
      <c r="OTM8" s="428"/>
      <c r="OTN8" s="428"/>
      <c r="OTO8" s="428"/>
      <c r="OTP8" s="428"/>
      <c r="OTQ8" s="428"/>
      <c r="OTR8" s="428"/>
      <c r="OTS8" s="428"/>
      <c r="OTT8" s="428"/>
      <c r="OTU8" s="428"/>
      <c r="OTV8" s="428"/>
      <c r="OTW8" s="428"/>
      <c r="OTX8" s="428"/>
      <c r="OTY8" s="428"/>
      <c r="OTZ8" s="428"/>
      <c r="OUA8" s="428"/>
      <c r="OUB8" s="428"/>
      <c r="OUC8" s="428"/>
      <c r="OUD8" s="428"/>
      <c r="OUE8" s="428"/>
      <c r="OUF8" s="428"/>
      <c r="OUG8" s="428"/>
      <c r="OUH8" s="428"/>
      <c r="OUI8" s="428"/>
      <c r="OUJ8" s="428"/>
      <c r="OUK8" s="428"/>
      <c r="OUL8" s="428"/>
      <c r="OUM8" s="428"/>
      <c r="OUN8" s="428"/>
      <c r="OUO8" s="428"/>
      <c r="OUP8" s="428"/>
      <c r="OUQ8" s="428"/>
      <c r="OUR8" s="428"/>
      <c r="OUS8" s="428"/>
      <c r="OUT8" s="428"/>
      <c r="OUU8" s="428"/>
      <c r="OUV8" s="428"/>
      <c r="OUW8" s="428"/>
      <c r="OUX8" s="428"/>
      <c r="OUY8" s="428"/>
      <c r="OUZ8" s="428"/>
      <c r="OVA8" s="428"/>
      <c r="OVB8" s="428"/>
      <c r="OVC8" s="428"/>
      <c r="OVD8" s="428"/>
      <c r="OVE8" s="428"/>
      <c r="OVF8" s="428"/>
      <c r="OVG8" s="428"/>
      <c r="OVH8" s="428"/>
      <c r="OVI8" s="428"/>
      <c r="OVJ8" s="428"/>
      <c r="OVK8" s="428"/>
      <c r="OVL8" s="428"/>
      <c r="OVM8" s="428"/>
      <c r="OVN8" s="428"/>
      <c r="OVO8" s="428"/>
      <c r="OVP8" s="428"/>
      <c r="OVQ8" s="428"/>
      <c r="OVR8" s="428"/>
      <c r="OVS8" s="428"/>
      <c r="OVT8" s="428"/>
      <c r="OVU8" s="428"/>
      <c r="OVV8" s="428"/>
      <c r="OVW8" s="428"/>
      <c r="OVX8" s="428"/>
      <c r="OVY8" s="428"/>
      <c r="OVZ8" s="428"/>
      <c r="OWA8" s="428"/>
      <c r="OWB8" s="428"/>
      <c r="OWC8" s="428"/>
      <c r="OWD8" s="428"/>
      <c r="OWE8" s="428"/>
      <c r="OWF8" s="428"/>
      <c r="OWG8" s="428"/>
      <c r="OWH8" s="428"/>
      <c r="OWI8" s="428"/>
      <c r="OWJ8" s="428"/>
      <c r="OWK8" s="428"/>
      <c r="OWL8" s="428"/>
      <c r="OWM8" s="428"/>
      <c r="OWN8" s="428"/>
      <c r="OWO8" s="428"/>
      <c r="OWP8" s="428"/>
      <c r="OWQ8" s="428"/>
      <c r="OWR8" s="428"/>
      <c r="OWS8" s="428"/>
      <c r="OWT8" s="428"/>
      <c r="OWU8" s="428"/>
      <c r="OWV8" s="428"/>
      <c r="OWW8" s="428"/>
      <c r="OWX8" s="428"/>
      <c r="OWY8" s="428"/>
      <c r="OWZ8" s="428"/>
      <c r="OXA8" s="428"/>
      <c r="OXB8" s="428"/>
      <c r="OXC8" s="428"/>
      <c r="OXD8" s="428"/>
      <c r="OXE8" s="428"/>
      <c r="OXF8" s="428"/>
      <c r="OXG8" s="428"/>
      <c r="OXH8" s="428"/>
      <c r="OXI8" s="428"/>
      <c r="OXJ8" s="428"/>
      <c r="OXK8" s="428"/>
      <c r="OXL8" s="428"/>
      <c r="OXM8" s="428"/>
      <c r="OXN8" s="428"/>
      <c r="OXO8" s="428"/>
      <c r="OXP8" s="428"/>
      <c r="OXQ8" s="428"/>
      <c r="OXR8" s="428"/>
      <c r="OXS8" s="428"/>
      <c r="OXT8" s="428"/>
      <c r="OXU8" s="428"/>
      <c r="OXV8" s="428"/>
      <c r="OXW8" s="428"/>
      <c r="OXX8" s="428"/>
      <c r="OXY8" s="428"/>
      <c r="OXZ8" s="428"/>
      <c r="OYA8" s="428"/>
      <c r="OYB8" s="428"/>
      <c r="OYC8" s="428"/>
      <c r="OYD8" s="428"/>
      <c r="OYE8" s="428"/>
      <c r="OYF8" s="428"/>
      <c r="OYG8" s="428"/>
      <c r="OYH8" s="428"/>
      <c r="OYI8" s="428"/>
      <c r="OYJ8" s="428"/>
      <c r="OYK8" s="428"/>
      <c r="OYL8" s="428"/>
      <c r="OYM8" s="428"/>
      <c r="OYN8" s="428"/>
      <c r="OYO8" s="428"/>
      <c r="OYP8" s="428"/>
      <c r="OYQ8" s="428"/>
      <c r="OYR8" s="428"/>
      <c r="OYS8" s="428"/>
      <c r="OYT8" s="428"/>
      <c r="OYU8" s="428"/>
      <c r="OYV8" s="428"/>
      <c r="OYW8" s="428"/>
      <c r="OYX8" s="428"/>
      <c r="OYY8" s="428"/>
      <c r="OYZ8" s="428"/>
      <c r="OZA8" s="428"/>
      <c r="OZB8" s="428"/>
      <c r="OZC8" s="428"/>
      <c r="OZD8" s="428"/>
      <c r="OZE8" s="428"/>
      <c r="OZF8" s="428"/>
      <c r="OZG8" s="428"/>
      <c r="OZH8" s="428"/>
      <c r="OZI8" s="428"/>
      <c r="OZJ8" s="428"/>
      <c r="OZK8" s="428"/>
      <c r="OZL8" s="428"/>
      <c r="OZM8" s="428"/>
      <c r="OZN8" s="428"/>
      <c r="OZO8" s="428"/>
      <c r="OZP8" s="428"/>
      <c r="OZQ8" s="428"/>
      <c r="OZR8" s="428"/>
      <c r="OZS8" s="428"/>
      <c r="OZT8" s="428"/>
      <c r="OZU8" s="428"/>
      <c r="OZV8" s="428"/>
      <c r="OZW8" s="428"/>
      <c r="OZX8" s="428"/>
      <c r="OZY8" s="428"/>
      <c r="OZZ8" s="428"/>
      <c r="PAA8" s="428"/>
      <c r="PAB8" s="428"/>
      <c r="PAC8" s="428"/>
      <c r="PAD8" s="428"/>
      <c r="PAE8" s="428"/>
      <c r="PAF8" s="428"/>
      <c r="PAG8" s="428"/>
      <c r="PAH8" s="428"/>
      <c r="PAI8" s="428"/>
      <c r="PAJ8" s="428"/>
      <c r="PAK8" s="428"/>
      <c r="PAL8" s="428"/>
      <c r="PAM8" s="428"/>
      <c r="PAN8" s="428"/>
      <c r="PAO8" s="428"/>
      <c r="PAP8" s="428"/>
      <c r="PAQ8" s="428"/>
      <c r="PAR8" s="428"/>
      <c r="PAS8" s="428"/>
      <c r="PAT8" s="428"/>
      <c r="PAU8" s="428"/>
      <c r="PAV8" s="428"/>
      <c r="PAW8" s="428"/>
      <c r="PAX8" s="428"/>
      <c r="PAY8" s="428"/>
      <c r="PAZ8" s="428"/>
      <c r="PBA8" s="428"/>
      <c r="PBB8" s="428"/>
      <c r="PBC8" s="428"/>
      <c r="PBD8" s="428"/>
      <c r="PBE8" s="428"/>
      <c r="PBF8" s="428"/>
      <c r="PBG8" s="428"/>
      <c r="PBH8" s="428"/>
      <c r="PBI8" s="428"/>
      <c r="PBJ8" s="428"/>
      <c r="PBK8" s="428"/>
      <c r="PBL8" s="428"/>
      <c r="PBM8" s="428"/>
      <c r="PBN8" s="428"/>
      <c r="PBO8" s="428"/>
      <c r="PBP8" s="428"/>
      <c r="PBQ8" s="428"/>
      <c r="PBR8" s="428"/>
      <c r="PBS8" s="428"/>
      <c r="PBT8" s="428"/>
      <c r="PBU8" s="428"/>
      <c r="PBV8" s="428"/>
      <c r="PBW8" s="428"/>
      <c r="PBX8" s="428"/>
      <c r="PBY8" s="428"/>
      <c r="PBZ8" s="428"/>
      <c r="PCA8" s="428"/>
      <c r="PCB8" s="428"/>
      <c r="PCC8" s="428"/>
      <c r="PCD8" s="428"/>
      <c r="PCE8" s="428"/>
      <c r="PCF8" s="428"/>
      <c r="PCG8" s="428"/>
      <c r="PCH8" s="428"/>
      <c r="PCI8" s="428"/>
      <c r="PCJ8" s="428"/>
      <c r="PCK8" s="428"/>
      <c r="PCL8" s="428"/>
      <c r="PCM8" s="428"/>
      <c r="PCN8" s="428"/>
      <c r="PCO8" s="428"/>
      <c r="PCP8" s="428"/>
      <c r="PCQ8" s="428"/>
      <c r="PCR8" s="428"/>
      <c r="PCS8" s="428"/>
      <c r="PCT8" s="428"/>
      <c r="PCU8" s="428"/>
      <c r="PCV8" s="428"/>
      <c r="PCW8" s="428"/>
      <c r="PCX8" s="428"/>
      <c r="PCY8" s="428"/>
      <c r="PCZ8" s="428"/>
      <c r="PDA8" s="428"/>
      <c r="PDB8" s="428"/>
      <c r="PDC8" s="428"/>
      <c r="PDD8" s="428"/>
      <c r="PDE8" s="428"/>
      <c r="PDF8" s="428"/>
      <c r="PDG8" s="428"/>
      <c r="PDH8" s="428"/>
      <c r="PDI8" s="428"/>
      <c r="PDJ8" s="428"/>
      <c r="PDK8" s="428"/>
      <c r="PDL8" s="428"/>
      <c r="PDM8" s="428"/>
      <c r="PDN8" s="428"/>
      <c r="PDO8" s="428"/>
      <c r="PDP8" s="428"/>
      <c r="PDQ8" s="428"/>
      <c r="PDR8" s="428"/>
      <c r="PDS8" s="428"/>
      <c r="PDT8" s="428"/>
      <c r="PDU8" s="428"/>
      <c r="PDV8" s="428"/>
      <c r="PDW8" s="428"/>
      <c r="PDX8" s="428"/>
      <c r="PDY8" s="428"/>
      <c r="PDZ8" s="428"/>
      <c r="PEA8" s="428"/>
      <c r="PEB8" s="428"/>
      <c r="PEC8" s="428"/>
      <c r="PED8" s="428"/>
      <c r="PEE8" s="428"/>
      <c r="PEF8" s="428"/>
      <c r="PEG8" s="428"/>
      <c r="PEH8" s="428"/>
      <c r="PEI8" s="428"/>
      <c r="PEJ8" s="428"/>
      <c r="PEK8" s="428"/>
      <c r="PEL8" s="428"/>
      <c r="PEM8" s="428"/>
      <c r="PEN8" s="428"/>
      <c r="PEO8" s="428"/>
      <c r="PEP8" s="428"/>
      <c r="PEQ8" s="428"/>
      <c r="PER8" s="428"/>
      <c r="PES8" s="428"/>
      <c r="PET8" s="428"/>
      <c r="PEU8" s="428"/>
      <c r="PEV8" s="428"/>
      <c r="PEW8" s="428"/>
      <c r="PEX8" s="428"/>
      <c r="PEY8" s="428"/>
      <c r="PEZ8" s="428"/>
      <c r="PFA8" s="428"/>
      <c r="PFB8" s="428"/>
      <c r="PFC8" s="428"/>
      <c r="PFD8" s="428"/>
      <c r="PFE8" s="428"/>
      <c r="PFF8" s="428"/>
      <c r="PFG8" s="428"/>
      <c r="PFH8" s="428"/>
      <c r="PFI8" s="428"/>
      <c r="PFJ8" s="428"/>
      <c r="PFK8" s="428"/>
      <c r="PFL8" s="428"/>
      <c r="PFM8" s="428"/>
      <c r="PFN8" s="428"/>
      <c r="PFO8" s="428"/>
      <c r="PFP8" s="428"/>
      <c r="PFQ8" s="428"/>
      <c r="PFR8" s="428"/>
      <c r="PFS8" s="428"/>
      <c r="PFT8" s="428"/>
      <c r="PFU8" s="428"/>
      <c r="PFV8" s="428"/>
      <c r="PFW8" s="428"/>
      <c r="PFX8" s="428"/>
      <c r="PFY8" s="428"/>
      <c r="PFZ8" s="428"/>
      <c r="PGA8" s="428"/>
      <c r="PGB8" s="428"/>
      <c r="PGC8" s="428"/>
      <c r="PGD8" s="428"/>
      <c r="PGE8" s="428"/>
      <c r="PGF8" s="428"/>
      <c r="PGG8" s="428"/>
      <c r="PGH8" s="428"/>
      <c r="PGI8" s="428"/>
      <c r="PGJ8" s="428"/>
      <c r="PGK8" s="428"/>
      <c r="PGL8" s="428"/>
      <c r="PGM8" s="428"/>
      <c r="PGN8" s="428"/>
      <c r="PGO8" s="428"/>
      <c r="PGP8" s="428"/>
      <c r="PGQ8" s="428"/>
      <c r="PGR8" s="428"/>
      <c r="PGS8" s="428"/>
      <c r="PGT8" s="428"/>
      <c r="PGU8" s="428"/>
      <c r="PGV8" s="428"/>
      <c r="PGW8" s="428"/>
      <c r="PGX8" s="428"/>
      <c r="PGY8" s="428"/>
      <c r="PGZ8" s="428"/>
      <c r="PHA8" s="428"/>
      <c r="PHB8" s="428"/>
      <c r="PHC8" s="428"/>
      <c r="PHD8" s="428"/>
      <c r="PHE8" s="428"/>
      <c r="PHF8" s="428"/>
      <c r="PHG8" s="428"/>
      <c r="PHH8" s="428"/>
      <c r="PHI8" s="428"/>
      <c r="PHJ8" s="428"/>
      <c r="PHK8" s="428"/>
      <c r="PHL8" s="428"/>
      <c r="PHM8" s="428"/>
      <c r="PHN8" s="428"/>
      <c r="PHO8" s="428"/>
      <c r="PHP8" s="428"/>
      <c r="PHQ8" s="428"/>
      <c r="PHR8" s="428"/>
      <c r="PHS8" s="428"/>
      <c r="PHT8" s="428"/>
      <c r="PHU8" s="428"/>
      <c r="PHV8" s="428"/>
      <c r="PHW8" s="428"/>
      <c r="PHX8" s="428"/>
      <c r="PHY8" s="428"/>
      <c r="PHZ8" s="428"/>
      <c r="PIA8" s="428"/>
      <c r="PIB8" s="428"/>
      <c r="PIC8" s="428"/>
      <c r="PID8" s="428"/>
      <c r="PIE8" s="428"/>
      <c r="PIF8" s="428"/>
      <c r="PIG8" s="428"/>
      <c r="PIH8" s="428"/>
      <c r="PII8" s="428"/>
      <c r="PIJ8" s="428"/>
      <c r="PIK8" s="428"/>
      <c r="PIL8" s="428"/>
      <c r="PIM8" s="428"/>
      <c r="PIN8" s="428"/>
      <c r="PIO8" s="428"/>
      <c r="PIP8" s="428"/>
      <c r="PIQ8" s="428"/>
      <c r="PIR8" s="428"/>
      <c r="PIS8" s="428"/>
      <c r="PIT8" s="428"/>
      <c r="PIU8" s="428"/>
      <c r="PIV8" s="428"/>
      <c r="PIW8" s="428"/>
      <c r="PIX8" s="428"/>
      <c r="PIY8" s="428"/>
      <c r="PIZ8" s="428"/>
      <c r="PJA8" s="428"/>
      <c r="PJB8" s="428"/>
      <c r="PJC8" s="428"/>
      <c r="PJD8" s="428"/>
      <c r="PJE8" s="428"/>
      <c r="PJF8" s="428"/>
      <c r="PJG8" s="428"/>
      <c r="PJH8" s="428"/>
      <c r="PJI8" s="428"/>
      <c r="PJJ8" s="428"/>
      <c r="PJK8" s="428"/>
      <c r="PJL8" s="428"/>
      <c r="PJM8" s="428"/>
      <c r="PJN8" s="428"/>
      <c r="PJO8" s="428"/>
      <c r="PJP8" s="428"/>
      <c r="PJQ8" s="428"/>
      <c r="PJR8" s="428"/>
      <c r="PJS8" s="428"/>
      <c r="PJT8" s="428"/>
      <c r="PJU8" s="428"/>
      <c r="PJV8" s="428"/>
      <c r="PJW8" s="428"/>
      <c r="PJX8" s="428"/>
      <c r="PJY8" s="428"/>
      <c r="PJZ8" s="428"/>
      <c r="PKA8" s="428"/>
      <c r="PKB8" s="428"/>
      <c r="PKC8" s="428"/>
      <c r="PKD8" s="428"/>
      <c r="PKE8" s="428"/>
      <c r="PKF8" s="428"/>
      <c r="PKG8" s="428"/>
      <c r="PKH8" s="428"/>
      <c r="PKI8" s="428"/>
      <c r="PKJ8" s="428"/>
      <c r="PKK8" s="428"/>
      <c r="PKL8" s="428"/>
      <c r="PKM8" s="428"/>
      <c r="PKN8" s="428"/>
      <c r="PKO8" s="428"/>
      <c r="PKP8" s="428"/>
      <c r="PKQ8" s="428"/>
      <c r="PKR8" s="428"/>
      <c r="PKS8" s="428"/>
      <c r="PKT8" s="428"/>
      <c r="PKU8" s="428"/>
      <c r="PKV8" s="428"/>
      <c r="PKW8" s="428"/>
      <c r="PKX8" s="428"/>
      <c r="PKY8" s="428"/>
      <c r="PKZ8" s="428"/>
      <c r="PLA8" s="428"/>
      <c r="PLB8" s="428"/>
      <c r="PLC8" s="428"/>
      <c r="PLD8" s="428"/>
      <c r="PLE8" s="428"/>
      <c r="PLF8" s="428"/>
      <c r="PLG8" s="428"/>
      <c r="PLH8" s="428"/>
      <c r="PLI8" s="428"/>
      <c r="PLJ8" s="428"/>
      <c r="PLK8" s="428"/>
      <c r="PLL8" s="428"/>
      <c r="PLM8" s="428"/>
      <c r="PLN8" s="428"/>
      <c r="PLO8" s="428"/>
      <c r="PLP8" s="428"/>
      <c r="PLQ8" s="428"/>
      <c r="PLR8" s="428"/>
      <c r="PLS8" s="428"/>
      <c r="PLT8" s="428"/>
      <c r="PLU8" s="428"/>
      <c r="PLV8" s="428"/>
      <c r="PLW8" s="428"/>
      <c r="PLX8" s="428"/>
      <c r="PLY8" s="428"/>
      <c r="PLZ8" s="428"/>
      <c r="PMA8" s="428"/>
      <c r="PMB8" s="428"/>
      <c r="PMC8" s="428"/>
      <c r="PMD8" s="428"/>
      <c r="PME8" s="428"/>
      <c r="PMF8" s="428"/>
      <c r="PMG8" s="428"/>
      <c r="PMH8" s="428"/>
      <c r="PMI8" s="428"/>
      <c r="PMJ8" s="428"/>
      <c r="PMK8" s="428"/>
      <c r="PML8" s="428"/>
      <c r="PMM8" s="428"/>
      <c r="PMN8" s="428"/>
      <c r="PMO8" s="428"/>
      <c r="PMP8" s="428"/>
      <c r="PMQ8" s="428"/>
      <c r="PMR8" s="428"/>
      <c r="PMS8" s="428"/>
      <c r="PMT8" s="428"/>
      <c r="PMU8" s="428"/>
      <c r="PMV8" s="428"/>
      <c r="PMW8" s="428"/>
      <c r="PMX8" s="428"/>
      <c r="PMY8" s="428"/>
      <c r="PMZ8" s="428"/>
      <c r="PNA8" s="428"/>
      <c r="PNB8" s="428"/>
      <c r="PNC8" s="428"/>
      <c r="PND8" s="428"/>
      <c r="PNE8" s="428"/>
      <c r="PNF8" s="428"/>
      <c r="PNG8" s="428"/>
      <c r="PNH8" s="428"/>
      <c r="PNI8" s="428"/>
      <c r="PNJ8" s="428"/>
      <c r="PNK8" s="428"/>
      <c r="PNL8" s="428"/>
      <c r="PNM8" s="428"/>
      <c r="PNN8" s="428"/>
      <c r="PNO8" s="428"/>
      <c r="PNP8" s="428"/>
      <c r="PNQ8" s="428"/>
      <c r="PNR8" s="428"/>
      <c r="PNS8" s="428"/>
      <c r="PNT8" s="428"/>
      <c r="PNU8" s="428"/>
      <c r="PNV8" s="428"/>
      <c r="PNW8" s="428"/>
      <c r="PNX8" s="428"/>
      <c r="PNY8" s="428"/>
      <c r="PNZ8" s="428"/>
      <c r="POA8" s="428"/>
      <c r="POB8" s="428"/>
      <c r="POC8" s="428"/>
      <c r="POD8" s="428"/>
      <c r="POE8" s="428"/>
      <c r="POF8" s="428"/>
      <c r="POG8" s="428"/>
      <c r="POH8" s="428"/>
      <c r="POI8" s="428"/>
      <c r="POJ8" s="428"/>
      <c r="POK8" s="428"/>
      <c r="POL8" s="428"/>
      <c r="POM8" s="428"/>
      <c r="PON8" s="428"/>
      <c r="POO8" s="428"/>
      <c r="POP8" s="428"/>
      <c r="POQ8" s="428"/>
      <c r="POR8" s="428"/>
      <c r="POS8" s="428"/>
      <c r="POT8" s="428"/>
      <c r="POU8" s="428"/>
      <c r="POV8" s="428"/>
      <c r="POW8" s="428"/>
      <c r="POX8" s="428"/>
      <c r="POY8" s="428"/>
      <c r="POZ8" s="428"/>
      <c r="PPA8" s="428"/>
      <c r="PPB8" s="428"/>
      <c r="PPC8" s="428"/>
      <c r="PPD8" s="428"/>
      <c r="PPE8" s="428"/>
      <c r="PPF8" s="428"/>
      <c r="PPG8" s="428"/>
      <c r="PPH8" s="428"/>
      <c r="PPI8" s="428"/>
      <c r="PPJ8" s="428"/>
      <c r="PPK8" s="428"/>
      <c r="PPL8" s="428"/>
      <c r="PPM8" s="428"/>
      <c r="PPN8" s="428"/>
      <c r="PPO8" s="428"/>
      <c r="PPP8" s="428"/>
      <c r="PPQ8" s="428"/>
      <c r="PPR8" s="428"/>
      <c r="PPS8" s="428"/>
      <c r="PPT8" s="428"/>
      <c r="PPU8" s="428"/>
      <c r="PPV8" s="428"/>
      <c r="PPW8" s="428"/>
      <c r="PPX8" s="428"/>
      <c r="PPY8" s="428"/>
      <c r="PPZ8" s="428"/>
      <c r="PQA8" s="428"/>
      <c r="PQB8" s="428"/>
      <c r="PQC8" s="428"/>
      <c r="PQD8" s="428"/>
      <c r="PQE8" s="428"/>
      <c r="PQF8" s="428"/>
      <c r="PQG8" s="428"/>
      <c r="PQH8" s="428"/>
      <c r="PQI8" s="428"/>
      <c r="PQJ8" s="428"/>
      <c r="PQK8" s="428"/>
      <c r="PQL8" s="428"/>
      <c r="PQM8" s="428"/>
      <c r="PQN8" s="428"/>
      <c r="PQO8" s="428"/>
      <c r="PQP8" s="428"/>
      <c r="PQQ8" s="428"/>
      <c r="PQR8" s="428"/>
      <c r="PQS8" s="428"/>
      <c r="PQT8" s="428"/>
      <c r="PQU8" s="428"/>
      <c r="PQV8" s="428"/>
      <c r="PQW8" s="428"/>
      <c r="PQX8" s="428"/>
      <c r="PQY8" s="428"/>
      <c r="PQZ8" s="428"/>
      <c r="PRA8" s="428"/>
      <c r="PRB8" s="428"/>
      <c r="PRC8" s="428"/>
      <c r="PRD8" s="428"/>
      <c r="PRE8" s="428"/>
      <c r="PRF8" s="428"/>
      <c r="PRG8" s="428"/>
      <c r="PRH8" s="428"/>
      <c r="PRI8" s="428"/>
      <c r="PRJ8" s="428"/>
      <c r="PRK8" s="428"/>
      <c r="PRL8" s="428"/>
      <c r="PRM8" s="428"/>
      <c r="PRN8" s="428"/>
      <c r="PRO8" s="428"/>
      <c r="PRP8" s="428"/>
      <c r="PRQ8" s="428"/>
      <c r="PRR8" s="428"/>
      <c r="PRS8" s="428"/>
      <c r="PRT8" s="428"/>
      <c r="PRU8" s="428"/>
      <c r="PRV8" s="428"/>
      <c r="PRW8" s="428"/>
      <c r="PRX8" s="428"/>
      <c r="PRY8" s="428"/>
      <c r="PRZ8" s="428"/>
      <c r="PSA8" s="428"/>
      <c r="PSB8" s="428"/>
      <c r="PSC8" s="428"/>
      <c r="PSD8" s="428"/>
      <c r="PSE8" s="428"/>
      <c r="PSF8" s="428"/>
      <c r="PSG8" s="428"/>
      <c r="PSH8" s="428"/>
      <c r="PSI8" s="428"/>
      <c r="PSJ8" s="428"/>
      <c r="PSK8" s="428"/>
      <c r="PSL8" s="428"/>
      <c r="PSM8" s="428"/>
      <c r="PSN8" s="428"/>
      <c r="PSO8" s="428"/>
      <c r="PSP8" s="428"/>
      <c r="PSQ8" s="428"/>
      <c r="PSR8" s="428"/>
      <c r="PSS8" s="428"/>
      <c r="PST8" s="428"/>
      <c r="PSU8" s="428"/>
      <c r="PSV8" s="428"/>
      <c r="PSW8" s="428"/>
      <c r="PSX8" s="428"/>
      <c r="PSY8" s="428"/>
      <c r="PSZ8" s="428"/>
      <c r="PTA8" s="428"/>
      <c r="PTB8" s="428"/>
      <c r="PTC8" s="428"/>
      <c r="PTD8" s="428"/>
      <c r="PTE8" s="428"/>
      <c r="PTF8" s="428"/>
      <c r="PTG8" s="428"/>
      <c r="PTH8" s="428"/>
      <c r="PTI8" s="428"/>
      <c r="PTJ8" s="428"/>
      <c r="PTK8" s="428"/>
      <c r="PTL8" s="428"/>
      <c r="PTM8" s="428"/>
      <c r="PTN8" s="428"/>
      <c r="PTO8" s="428"/>
      <c r="PTP8" s="428"/>
      <c r="PTQ8" s="428"/>
      <c r="PTR8" s="428"/>
      <c r="PTS8" s="428"/>
      <c r="PTT8" s="428"/>
      <c r="PTU8" s="428"/>
      <c r="PTV8" s="428"/>
      <c r="PTW8" s="428"/>
      <c r="PTX8" s="428"/>
      <c r="PTY8" s="428"/>
      <c r="PTZ8" s="428"/>
      <c r="PUA8" s="428"/>
      <c r="PUB8" s="428"/>
      <c r="PUC8" s="428"/>
      <c r="PUD8" s="428"/>
      <c r="PUE8" s="428"/>
      <c r="PUF8" s="428"/>
      <c r="PUG8" s="428"/>
      <c r="PUH8" s="428"/>
      <c r="PUI8" s="428"/>
      <c r="PUJ8" s="428"/>
      <c r="PUK8" s="428"/>
      <c r="PUL8" s="428"/>
      <c r="PUM8" s="428"/>
      <c r="PUN8" s="428"/>
      <c r="PUO8" s="428"/>
      <c r="PUP8" s="428"/>
      <c r="PUQ8" s="428"/>
      <c r="PUR8" s="428"/>
      <c r="PUS8" s="428"/>
      <c r="PUT8" s="428"/>
      <c r="PUU8" s="428"/>
      <c r="PUV8" s="428"/>
      <c r="PUW8" s="428"/>
      <c r="PUX8" s="428"/>
      <c r="PUY8" s="428"/>
      <c r="PUZ8" s="428"/>
      <c r="PVA8" s="428"/>
      <c r="PVB8" s="428"/>
      <c r="PVC8" s="428"/>
      <c r="PVD8" s="428"/>
      <c r="PVE8" s="428"/>
      <c r="PVF8" s="428"/>
      <c r="PVG8" s="428"/>
      <c r="PVH8" s="428"/>
      <c r="PVI8" s="428"/>
      <c r="PVJ8" s="428"/>
      <c r="PVK8" s="428"/>
      <c r="PVL8" s="428"/>
      <c r="PVM8" s="428"/>
      <c r="PVN8" s="428"/>
      <c r="PVO8" s="428"/>
      <c r="PVP8" s="428"/>
      <c r="PVQ8" s="428"/>
      <c r="PVR8" s="428"/>
      <c r="PVS8" s="428"/>
      <c r="PVT8" s="428"/>
      <c r="PVU8" s="428"/>
      <c r="PVV8" s="428"/>
      <c r="PVW8" s="428"/>
      <c r="PVX8" s="428"/>
      <c r="PVY8" s="428"/>
      <c r="PVZ8" s="428"/>
      <c r="PWA8" s="428"/>
      <c r="PWB8" s="428"/>
      <c r="PWC8" s="428"/>
      <c r="PWD8" s="428"/>
      <c r="PWE8" s="428"/>
      <c r="PWF8" s="428"/>
      <c r="PWG8" s="428"/>
      <c r="PWH8" s="428"/>
      <c r="PWI8" s="428"/>
      <c r="PWJ8" s="428"/>
      <c r="PWK8" s="428"/>
      <c r="PWL8" s="428"/>
      <c r="PWM8" s="428"/>
      <c r="PWN8" s="428"/>
      <c r="PWO8" s="428"/>
      <c r="PWP8" s="428"/>
      <c r="PWQ8" s="428"/>
      <c r="PWR8" s="428"/>
      <c r="PWS8" s="428"/>
      <c r="PWT8" s="428"/>
      <c r="PWU8" s="428"/>
      <c r="PWV8" s="428"/>
      <c r="PWW8" s="428"/>
      <c r="PWX8" s="428"/>
      <c r="PWY8" s="428"/>
      <c r="PWZ8" s="428"/>
      <c r="PXA8" s="428"/>
      <c r="PXB8" s="428"/>
      <c r="PXC8" s="428"/>
      <c r="PXD8" s="428"/>
      <c r="PXE8" s="428"/>
      <c r="PXF8" s="428"/>
      <c r="PXG8" s="428"/>
      <c r="PXH8" s="428"/>
      <c r="PXI8" s="428"/>
      <c r="PXJ8" s="428"/>
      <c r="PXK8" s="428"/>
      <c r="PXL8" s="428"/>
      <c r="PXM8" s="428"/>
      <c r="PXN8" s="428"/>
      <c r="PXO8" s="428"/>
      <c r="PXP8" s="428"/>
      <c r="PXQ8" s="428"/>
      <c r="PXR8" s="428"/>
      <c r="PXS8" s="428"/>
      <c r="PXT8" s="428"/>
      <c r="PXU8" s="428"/>
      <c r="PXV8" s="428"/>
      <c r="PXW8" s="428"/>
      <c r="PXX8" s="428"/>
      <c r="PXY8" s="428"/>
      <c r="PXZ8" s="428"/>
      <c r="PYA8" s="428"/>
      <c r="PYB8" s="428"/>
      <c r="PYC8" s="428"/>
      <c r="PYD8" s="428"/>
      <c r="PYE8" s="428"/>
      <c r="PYF8" s="428"/>
      <c r="PYG8" s="428"/>
      <c r="PYH8" s="428"/>
      <c r="PYI8" s="428"/>
      <c r="PYJ8" s="428"/>
      <c r="PYK8" s="428"/>
      <c r="PYL8" s="428"/>
      <c r="PYM8" s="428"/>
      <c r="PYN8" s="428"/>
      <c r="PYO8" s="428"/>
      <c r="PYP8" s="428"/>
      <c r="PYQ8" s="428"/>
      <c r="PYR8" s="428"/>
      <c r="PYS8" s="428"/>
      <c r="PYT8" s="428"/>
      <c r="PYU8" s="428"/>
      <c r="PYV8" s="428"/>
      <c r="PYW8" s="428"/>
      <c r="PYX8" s="428"/>
      <c r="PYY8" s="428"/>
      <c r="PYZ8" s="428"/>
      <c r="PZA8" s="428"/>
      <c r="PZB8" s="428"/>
      <c r="PZC8" s="428"/>
      <c r="PZD8" s="428"/>
      <c r="PZE8" s="428"/>
      <c r="PZF8" s="428"/>
      <c r="PZG8" s="428"/>
      <c r="PZH8" s="428"/>
      <c r="PZI8" s="428"/>
      <c r="PZJ8" s="428"/>
      <c r="PZK8" s="428"/>
      <c r="PZL8" s="428"/>
      <c r="PZM8" s="428"/>
      <c r="PZN8" s="428"/>
      <c r="PZO8" s="428"/>
      <c r="PZP8" s="428"/>
      <c r="PZQ8" s="428"/>
      <c r="PZR8" s="428"/>
      <c r="PZS8" s="428"/>
      <c r="PZT8" s="428"/>
      <c r="PZU8" s="428"/>
      <c r="PZV8" s="428"/>
      <c r="PZW8" s="428"/>
      <c r="PZX8" s="428"/>
      <c r="PZY8" s="428"/>
      <c r="PZZ8" s="428"/>
      <c r="QAA8" s="428"/>
      <c r="QAB8" s="428"/>
      <c r="QAC8" s="428"/>
      <c r="QAD8" s="428"/>
      <c r="QAE8" s="428"/>
      <c r="QAF8" s="428"/>
      <c r="QAG8" s="428"/>
      <c r="QAH8" s="428"/>
      <c r="QAI8" s="428"/>
      <c r="QAJ8" s="428"/>
      <c r="QAK8" s="428"/>
      <c r="QAL8" s="428"/>
      <c r="QAM8" s="428"/>
      <c r="QAN8" s="428"/>
      <c r="QAO8" s="428"/>
      <c r="QAP8" s="428"/>
      <c r="QAQ8" s="428"/>
      <c r="QAR8" s="428"/>
      <c r="QAS8" s="428"/>
      <c r="QAT8" s="428"/>
      <c r="QAU8" s="428"/>
      <c r="QAV8" s="428"/>
      <c r="QAW8" s="428"/>
      <c r="QAX8" s="428"/>
      <c r="QAY8" s="428"/>
      <c r="QAZ8" s="428"/>
      <c r="QBA8" s="428"/>
      <c r="QBB8" s="428"/>
      <c r="QBC8" s="428"/>
      <c r="QBD8" s="428"/>
      <c r="QBE8" s="428"/>
      <c r="QBF8" s="428"/>
      <c r="QBG8" s="428"/>
      <c r="QBH8" s="428"/>
      <c r="QBI8" s="428"/>
      <c r="QBJ8" s="428"/>
      <c r="QBK8" s="428"/>
      <c r="QBL8" s="428"/>
      <c r="QBM8" s="428"/>
      <c r="QBN8" s="428"/>
      <c r="QBO8" s="428"/>
      <c r="QBP8" s="428"/>
      <c r="QBQ8" s="428"/>
      <c r="QBR8" s="428"/>
      <c r="QBS8" s="428"/>
      <c r="QBT8" s="428"/>
      <c r="QBU8" s="428"/>
      <c r="QBV8" s="428"/>
      <c r="QBW8" s="428"/>
      <c r="QBX8" s="428"/>
      <c r="QBY8" s="428"/>
      <c r="QBZ8" s="428"/>
      <c r="QCA8" s="428"/>
      <c r="QCB8" s="428"/>
      <c r="QCC8" s="428"/>
      <c r="QCD8" s="428"/>
      <c r="QCE8" s="428"/>
      <c r="QCF8" s="428"/>
      <c r="QCG8" s="428"/>
      <c r="QCH8" s="428"/>
      <c r="QCI8" s="428"/>
      <c r="QCJ8" s="428"/>
      <c r="QCK8" s="428"/>
      <c r="QCL8" s="428"/>
      <c r="QCM8" s="428"/>
      <c r="QCN8" s="428"/>
      <c r="QCO8" s="428"/>
      <c r="QCP8" s="428"/>
      <c r="QCQ8" s="428"/>
      <c r="QCR8" s="428"/>
      <c r="QCS8" s="428"/>
      <c r="QCT8" s="428"/>
      <c r="QCU8" s="428"/>
      <c r="QCV8" s="428"/>
      <c r="QCW8" s="428"/>
      <c r="QCX8" s="428"/>
      <c r="QCY8" s="428"/>
      <c r="QCZ8" s="428"/>
      <c r="QDA8" s="428"/>
      <c r="QDB8" s="428"/>
      <c r="QDC8" s="428"/>
      <c r="QDD8" s="428"/>
      <c r="QDE8" s="428"/>
      <c r="QDF8" s="428"/>
      <c r="QDG8" s="428"/>
      <c r="QDH8" s="428"/>
      <c r="QDI8" s="428"/>
      <c r="QDJ8" s="428"/>
      <c r="QDK8" s="428"/>
      <c r="QDL8" s="428"/>
      <c r="QDM8" s="428"/>
      <c r="QDN8" s="428"/>
      <c r="QDO8" s="428"/>
      <c r="QDP8" s="428"/>
      <c r="QDQ8" s="428"/>
      <c r="QDR8" s="428"/>
      <c r="QDS8" s="428"/>
      <c r="QDT8" s="428"/>
      <c r="QDU8" s="428"/>
      <c r="QDV8" s="428"/>
      <c r="QDW8" s="428"/>
      <c r="QDX8" s="428"/>
      <c r="QDY8" s="428"/>
      <c r="QDZ8" s="428"/>
      <c r="QEA8" s="428"/>
      <c r="QEB8" s="428"/>
      <c r="QEC8" s="428"/>
      <c r="QED8" s="428"/>
      <c r="QEE8" s="428"/>
      <c r="QEF8" s="428"/>
      <c r="QEG8" s="428"/>
      <c r="QEH8" s="428"/>
      <c r="QEI8" s="428"/>
      <c r="QEJ8" s="428"/>
      <c r="QEK8" s="428"/>
      <c r="QEL8" s="428"/>
      <c r="QEM8" s="428"/>
      <c r="QEN8" s="428"/>
      <c r="QEO8" s="428"/>
      <c r="QEP8" s="428"/>
      <c r="QEQ8" s="428"/>
      <c r="QER8" s="428"/>
      <c r="QES8" s="428"/>
      <c r="QET8" s="428"/>
      <c r="QEU8" s="428"/>
      <c r="QEV8" s="428"/>
      <c r="QEW8" s="428"/>
      <c r="QEX8" s="428"/>
      <c r="QEY8" s="428"/>
      <c r="QEZ8" s="428"/>
      <c r="QFA8" s="428"/>
      <c r="QFB8" s="428"/>
      <c r="QFC8" s="428"/>
      <c r="QFD8" s="428"/>
      <c r="QFE8" s="428"/>
      <c r="QFF8" s="428"/>
      <c r="QFG8" s="428"/>
      <c r="QFH8" s="428"/>
      <c r="QFI8" s="428"/>
      <c r="QFJ8" s="428"/>
      <c r="QFK8" s="428"/>
      <c r="QFL8" s="428"/>
      <c r="QFM8" s="428"/>
      <c r="QFN8" s="428"/>
      <c r="QFO8" s="428"/>
      <c r="QFP8" s="428"/>
      <c r="QFQ8" s="428"/>
      <c r="QFR8" s="428"/>
      <c r="QFS8" s="428"/>
      <c r="QFT8" s="428"/>
      <c r="QFU8" s="428"/>
      <c r="QFV8" s="428"/>
      <c r="QFW8" s="428"/>
      <c r="QFX8" s="428"/>
      <c r="QFY8" s="428"/>
      <c r="QFZ8" s="428"/>
      <c r="QGA8" s="428"/>
      <c r="QGB8" s="428"/>
      <c r="QGC8" s="428"/>
      <c r="QGD8" s="428"/>
      <c r="QGE8" s="428"/>
      <c r="QGF8" s="428"/>
      <c r="QGG8" s="428"/>
      <c r="QGH8" s="428"/>
      <c r="QGI8" s="428"/>
      <c r="QGJ8" s="428"/>
      <c r="QGK8" s="428"/>
      <c r="QGL8" s="428"/>
      <c r="QGM8" s="428"/>
      <c r="QGN8" s="428"/>
      <c r="QGO8" s="428"/>
      <c r="QGP8" s="428"/>
      <c r="QGQ8" s="428"/>
      <c r="QGR8" s="428"/>
      <c r="QGS8" s="428"/>
      <c r="QGT8" s="428"/>
      <c r="QGU8" s="428"/>
      <c r="QGV8" s="428"/>
      <c r="QGW8" s="428"/>
      <c r="QGX8" s="428"/>
      <c r="QGY8" s="428"/>
      <c r="QGZ8" s="428"/>
      <c r="QHA8" s="428"/>
      <c r="QHB8" s="428"/>
      <c r="QHC8" s="428"/>
      <c r="QHD8" s="428"/>
      <c r="QHE8" s="428"/>
      <c r="QHF8" s="428"/>
      <c r="QHG8" s="428"/>
      <c r="QHH8" s="428"/>
      <c r="QHI8" s="428"/>
      <c r="QHJ8" s="428"/>
      <c r="QHK8" s="428"/>
      <c r="QHL8" s="428"/>
      <c r="QHM8" s="428"/>
      <c r="QHN8" s="428"/>
      <c r="QHO8" s="428"/>
      <c r="QHP8" s="428"/>
      <c r="QHQ8" s="428"/>
      <c r="QHR8" s="428"/>
      <c r="QHS8" s="428"/>
      <c r="QHT8" s="428"/>
      <c r="QHU8" s="428"/>
      <c r="QHV8" s="428"/>
      <c r="QHW8" s="428"/>
      <c r="QHX8" s="428"/>
      <c r="QHY8" s="428"/>
      <c r="QHZ8" s="428"/>
      <c r="QIA8" s="428"/>
      <c r="QIB8" s="428"/>
      <c r="QIC8" s="428"/>
      <c r="QID8" s="428"/>
      <c r="QIE8" s="428"/>
      <c r="QIF8" s="428"/>
      <c r="QIG8" s="428"/>
      <c r="QIH8" s="428"/>
      <c r="QII8" s="428"/>
      <c r="QIJ8" s="428"/>
      <c r="QIK8" s="428"/>
      <c r="QIL8" s="428"/>
      <c r="QIM8" s="428"/>
      <c r="QIN8" s="428"/>
      <c r="QIO8" s="428"/>
      <c r="QIP8" s="428"/>
      <c r="QIQ8" s="428"/>
      <c r="QIR8" s="428"/>
      <c r="QIS8" s="428"/>
      <c r="QIT8" s="428"/>
      <c r="QIU8" s="428"/>
      <c r="QIV8" s="428"/>
      <c r="QIW8" s="428"/>
      <c r="QIX8" s="428"/>
      <c r="QIY8" s="428"/>
      <c r="QIZ8" s="428"/>
      <c r="QJA8" s="428"/>
      <c r="QJB8" s="428"/>
      <c r="QJC8" s="428"/>
      <c r="QJD8" s="428"/>
      <c r="QJE8" s="428"/>
      <c r="QJF8" s="428"/>
      <c r="QJG8" s="428"/>
      <c r="QJH8" s="428"/>
      <c r="QJI8" s="428"/>
      <c r="QJJ8" s="428"/>
      <c r="QJK8" s="428"/>
      <c r="QJL8" s="428"/>
      <c r="QJM8" s="428"/>
      <c r="QJN8" s="428"/>
      <c r="QJO8" s="428"/>
      <c r="QJP8" s="428"/>
      <c r="QJQ8" s="428"/>
      <c r="QJR8" s="428"/>
      <c r="QJS8" s="428"/>
      <c r="QJT8" s="428"/>
      <c r="QJU8" s="428"/>
      <c r="QJV8" s="428"/>
      <c r="QJW8" s="428"/>
      <c r="QJX8" s="428"/>
      <c r="QJY8" s="428"/>
      <c r="QJZ8" s="428"/>
      <c r="QKA8" s="428"/>
      <c r="QKB8" s="428"/>
      <c r="QKC8" s="428"/>
      <c r="QKD8" s="428"/>
      <c r="QKE8" s="428"/>
      <c r="QKF8" s="428"/>
      <c r="QKG8" s="428"/>
      <c r="QKH8" s="428"/>
      <c r="QKI8" s="428"/>
      <c r="QKJ8" s="428"/>
      <c r="QKK8" s="428"/>
      <c r="QKL8" s="428"/>
      <c r="QKM8" s="428"/>
      <c r="QKN8" s="428"/>
      <c r="QKO8" s="428"/>
      <c r="QKP8" s="428"/>
      <c r="QKQ8" s="428"/>
      <c r="QKR8" s="428"/>
      <c r="QKS8" s="428"/>
      <c r="QKT8" s="428"/>
      <c r="QKU8" s="428"/>
      <c r="QKV8" s="428"/>
      <c r="QKW8" s="428"/>
      <c r="QKX8" s="428"/>
      <c r="QKY8" s="428"/>
      <c r="QKZ8" s="428"/>
      <c r="QLA8" s="428"/>
      <c r="QLB8" s="428"/>
      <c r="QLC8" s="428"/>
      <c r="QLD8" s="428"/>
      <c r="QLE8" s="428"/>
      <c r="QLF8" s="428"/>
      <c r="QLG8" s="428"/>
      <c r="QLH8" s="428"/>
      <c r="QLI8" s="428"/>
      <c r="QLJ8" s="428"/>
      <c r="QLK8" s="428"/>
      <c r="QLL8" s="428"/>
      <c r="QLM8" s="428"/>
      <c r="QLN8" s="428"/>
      <c r="QLO8" s="428"/>
      <c r="QLP8" s="428"/>
      <c r="QLQ8" s="428"/>
      <c r="QLR8" s="428"/>
      <c r="QLS8" s="428"/>
      <c r="QLT8" s="428"/>
      <c r="QLU8" s="428"/>
      <c r="QLV8" s="428"/>
      <c r="QLW8" s="428"/>
      <c r="QLX8" s="428"/>
      <c r="QLY8" s="428"/>
      <c r="QLZ8" s="428"/>
      <c r="QMA8" s="428"/>
      <c r="QMB8" s="428"/>
      <c r="QMC8" s="428"/>
      <c r="QMD8" s="428"/>
      <c r="QME8" s="428"/>
      <c r="QMF8" s="428"/>
      <c r="QMG8" s="428"/>
      <c r="QMH8" s="428"/>
      <c r="QMI8" s="428"/>
      <c r="QMJ8" s="428"/>
      <c r="QMK8" s="428"/>
      <c r="QML8" s="428"/>
      <c r="QMM8" s="428"/>
      <c r="QMN8" s="428"/>
      <c r="QMO8" s="428"/>
      <c r="QMP8" s="428"/>
      <c r="QMQ8" s="428"/>
      <c r="QMR8" s="428"/>
      <c r="QMS8" s="428"/>
      <c r="QMT8" s="428"/>
      <c r="QMU8" s="428"/>
      <c r="QMV8" s="428"/>
      <c r="QMW8" s="428"/>
      <c r="QMX8" s="428"/>
      <c r="QMY8" s="428"/>
      <c r="QMZ8" s="428"/>
      <c r="QNA8" s="428"/>
      <c r="QNB8" s="428"/>
      <c r="QNC8" s="428"/>
      <c r="QND8" s="428"/>
      <c r="QNE8" s="428"/>
      <c r="QNF8" s="428"/>
      <c r="QNG8" s="428"/>
      <c r="QNH8" s="428"/>
      <c r="QNI8" s="428"/>
      <c r="QNJ8" s="428"/>
      <c r="QNK8" s="428"/>
      <c r="QNL8" s="428"/>
      <c r="QNM8" s="428"/>
      <c r="QNN8" s="428"/>
      <c r="QNO8" s="428"/>
      <c r="QNP8" s="428"/>
      <c r="QNQ8" s="428"/>
      <c r="QNR8" s="428"/>
      <c r="QNS8" s="428"/>
      <c r="QNT8" s="428"/>
      <c r="QNU8" s="428"/>
      <c r="QNV8" s="428"/>
      <c r="QNW8" s="428"/>
      <c r="QNX8" s="428"/>
      <c r="QNY8" s="428"/>
      <c r="QNZ8" s="428"/>
      <c r="QOA8" s="428"/>
      <c r="QOB8" s="428"/>
      <c r="QOC8" s="428"/>
      <c r="QOD8" s="428"/>
      <c r="QOE8" s="428"/>
      <c r="QOF8" s="428"/>
      <c r="QOG8" s="428"/>
      <c r="QOH8" s="428"/>
      <c r="QOI8" s="428"/>
      <c r="QOJ8" s="428"/>
      <c r="QOK8" s="428"/>
      <c r="QOL8" s="428"/>
      <c r="QOM8" s="428"/>
      <c r="QON8" s="428"/>
      <c r="QOO8" s="428"/>
      <c r="QOP8" s="428"/>
      <c r="QOQ8" s="428"/>
      <c r="QOR8" s="428"/>
      <c r="QOS8" s="428"/>
      <c r="QOT8" s="428"/>
      <c r="QOU8" s="428"/>
      <c r="QOV8" s="428"/>
      <c r="QOW8" s="428"/>
      <c r="QOX8" s="428"/>
      <c r="QOY8" s="428"/>
      <c r="QOZ8" s="428"/>
      <c r="QPA8" s="428"/>
      <c r="QPB8" s="428"/>
      <c r="QPC8" s="428"/>
      <c r="QPD8" s="428"/>
      <c r="QPE8" s="428"/>
      <c r="QPF8" s="428"/>
      <c r="QPG8" s="428"/>
      <c r="QPH8" s="428"/>
      <c r="QPI8" s="428"/>
      <c r="QPJ8" s="428"/>
      <c r="QPK8" s="428"/>
      <c r="QPL8" s="428"/>
      <c r="QPM8" s="428"/>
      <c r="QPN8" s="428"/>
      <c r="QPO8" s="428"/>
      <c r="QPP8" s="428"/>
      <c r="QPQ8" s="428"/>
      <c r="QPR8" s="428"/>
      <c r="QPS8" s="428"/>
      <c r="QPT8" s="428"/>
      <c r="QPU8" s="428"/>
      <c r="QPV8" s="428"/>
      <c r="QPW8" s="428"/>
      <c r="QPX8" s="428"/>
      <c r="QPY8" s="428"/>
      <c r="QPZ8" s="428"/>
      <c r="QQA8" s="428"/>
      <c r="QQB8" s="428"/>
      <c r="QQC8" s="428"/>
      <c r="QQD8" s="428"/>
      <c r="QQE8" s="428"/>
      <c r="QQF8" s="428"/>
      <c r="QQG8" s="428"/>
      <c r="QQH8" s="428"/>
      <c r="QQI8" s="428"/>
      <c r="QQJ8" s="428"/>
      <c r="QQK8" s="428"/>
      <c r="QQL8" s="428"/>
      <c r="QQM8" s="428"/>
      <c r="QQN8" s="428"/>
      <c r="QQO8" s="428"/>
      <c r="QQP8" s="428"/>
      <c r="QQQ8" s="428"/>
      <c r="QQR8" s="428"/>
      <c r="QQS8" s="428"/>
      <c r="QQT8" s="428"/>
      <c r="QQU8" s="428"/>
      <c r="QQV8" s="428"/>
      <c r="QQW8" s="428"/>
      <c r="QQX8" s="428"/>
      <c r="QQY8" s="428"/>
      <c r="QQZ8" s="428"/>
      <c r="QRA8" s="428"/>
      <c r="QRB8" s="428"/>
      <c r="QRC8" s="428"/>
      <c r="QRD8" s="428"/>
      <c r="QRE8" s="428"/>
      <c r="QRF8" s="428"/>
      <c r="QRG8" s="428"/>
      <c r="QRH8" s="428"/>
      <c r="QRI8" s="428"/>
      <c r="QRJ8" s="428"/>
      <c r="QRK8" s="428"/>
      <c r="QRL8" s="428"/>
      <c r="QRM8" s="428"/>
      <c r="QRN8" s="428"/>
      <c r="QRO8" s="428"/>
      <c r="QRP8" s="428"/>
      <c r="QRQ8" s="428"/>
      <c r="QRR8" s="428"/>
      <c r="QRS8" s="428"/>
      <c r="QRT8" s="428"/>
      <c r="QRU8" s="428"/>
      <c r="QRV8" s="428"/>
      <c r="QRW8" s="428"/>
      <c r="QRX8" s="428"/>
      <c r="QRY8" s="428"/>
      <c r="QRZ8" s="428"/>
      <c r="QSA8" s="428"/>
      <c r="QSB8" s="428"/>
      <c r="QSC8" s="428"/>
      <c r="QSD8" s="428"/>
      <c r="QSE8" s="428"/>
      <c r="QSF8" s="428"/>
      <c r="QSG8" s="428"/>
      <c r="QSH8" s="428"/>
      <c r="QSI8" s="428"/>
      <c r="QSJ8" s="428"/>
      <c r="QSK8" s="428"/>
      <c r="QSL8" s="428"/>
      <c r="QSM8" s="428"/>
      <c r="QSN8" s="428"/>
      <c r="QSO8" s="428"/>
      <c r="QSP8" s="428"/>
      <c r="QSQ8" s="428"/>
      <c r="QSR8" s="428"/>
      <c r="QSS8" s="428"/>
      <c r="QST8" s="428"/>
      <c r="QSU8" s="428"/>
      <c r="QSV8" s="428"/>
      <c r="QSW8" s="428"/>
      <c r="QSX8" s="428"/>
      <c r="QSY8" s="428"/>
      <c r="QSZ8" s="428"/>
      <c r="QTA8" s="428"/>
      <c r="QTB8" s="428"/>
      <c r="QTC8" s="428"/>
      <c r="QTD8" s="428"/>
      <c r="QTE8" s="428"/>
      <c r="QTF8" s="428"/>
      <c r="QTG8" s="428"/>
      <c r="QTH8" s="428"/>
      <c r="QTI8" s="428"/>
      <c r="QTJ8" s="428"/>
      <c r="QTK8" s="428"/>
      <c r="QTL8" s="428"/>
      <c r="QTM8" s="428"/>
      <c r="QTN8" s="428"/>
      <c r="QTO8" s="428"/>
      <c r="QTP8" s="428"/>
      <c r="QTQ8" s="428"/>
      <c r="QTR8" s="428"/>
      <c r="QTS8" s="428"/>
      <c r="QTT8" s="428"/>
      <c r="QTU8" s="428"/>
      <c r="QTV8" s="428"/>
      <c r="QTW8" s="428"/>
      <c r="QTX8" s="428"/>
      <c r="QTY8" s="428"/>
      <c r="QTZ8" s="428"/>
      <c r="QUA8" s="428"/>
      <c r="QUB8" s="428"/>
      <c r="QUC8" s="428"/>
      <c r="QUD8" s="428"/>
      <c r="QUE8" s="428"/>
      <c r="QUF8" s="428"/>
      <c r="QUG8" s="428"/>
      <c r="QUH8" s="428"/>
      <c r="QUI8" s="428"/>
      <c r="QUJ8" s="428"/>
      <c r="QUK8" s="428"/>
      <c r="QUL8" s="428"/>
      <c r="QUM8" s="428"/>
      <c r="QUN8" s="428"/>
      <c r="QUO8" s="428"/>
      <c r="QUP8" s="428"/>
      <c r="QUQ8" s="428"/>
      <c r="QUR8" s="428"/>
      <c r="QUS8" s="428"/>
      <c r="QUT8" s="428"/>
      <c r="QUU8" s="428"/>
      <c r="QUV8" s="428"/>
      <c r="QUW8" s="428"/>
      <c r="QUX8" s="428"/>
      <c r="QUY8" s="428"/>
      <c r="QUZ8" s="428"/>
      <c r="QVA8" s="428"/>
      <c r="QVB8" s="428"/>
      <c r="QVC8" s="428"/>
      <c r="QVD8" s="428"/>
      <c r="QVE8" s="428"/>
      <c r="QVF8" s="428"/>
      <c r="QVG8" s="428"/>
      <c r="QVH8" s="428"/>
      <c r="QVI8" s="428"/>
      <c r="QVJ8" s="428"/>
      <c r="QVK8" s="428"/>
      <c r="QVL8" s="428"/>
      <c r="QVM8" s="428"/>
      <c r="QVN8" s="428"/>
      <c r="QVO8" s="428"/>
      <c r="QVP8" s="428"/>
      <c r="QVQ8" s="428"/>
      <c r="QVR8" s="428"/>
      <c r="QVS8" s="428"/>
      <c r="QVT8" s="428"/>
      <c r="QVU8" s="428"/>
      <c r="QVV8" s="428"/>
      <c r="QVW8" s="428"/>
      <c r="QVX8" s="428"/>
      <c r="QVY8" s="428"/>
      <c r="QVZ8" s="428"/>
      <c r="QWA8" s="428"/>
      <c r="QWB8" s="428"/>
      <c r="QWC8" s="428"/>
      <c r="QWD8" s="428"/>
      <c r="QWE8" s="428"/>
      <c r="QWF8" s="428"/>
      <c r="QWG8" s="428"/>
      <c r="QWH8" s="428"/>
      <c r="QWI8" s="428"/>
      <c r="QWJ8" s="428"/>
      <c r="QWK8" s="428"/>
      <c r="QWL8" s="428"/>
      <c r="QWM8" s="428"/>
      <c r="QWN8" s="428"/>
      <c r="QWO8" s="428"/>
      <c r="QWP8" s="428"/>
      <c r="QWQ8" s="428"/>
      <c r="QWR8" s="428"/>
      <c r="QWS8" s="428"/>
      <c r="QWT8" s="428"/>
      <c r="QWU8" s="428"/>
      <c r="QWV8" s="428"/>
      <c r="QWW8" s="428"/>
      <c r="QWX8" s="428"/>
      <c r="QWY8" s="428"/>
      <c r="QWZ8" s="428"/>
      <c r="QXA8" s="428"/>
      <c r="QXB8" s="428"/>
      <c r="QXC8" s="428"/>
      <c r="QXD8" s="428"/>
      <c r="QXE8" s="428"/>
      <c r="QXF8" s="428"/>
      <c r="QXG8" s="428"/>
      <c r="QXH8" s="428"/>
      <c r="QXI8" s="428"/>
      <c r="QXJ8" s="428"/>
      <c r="QXK8" s="428"/>
      <c r="QXL8" s="428"/>
      <c r="QXM8" s="428"/>
      <c r="QXN8" s="428"/>
      <c r="QXO8" s="428"/>
      <c r="QXP8" s="428"/>
      <c r="QXQ8" s="428"/>
      <c r="QXR8" s="428"/>
      <c r="QXS8" s="428"/>
      <c r="QXT8" s="428"/>
      <c r="QXU8" s="428"/>
      <c r="QXV8" s="428"/>
      <c r="QXW8" s="428"/>
      <c r="QXX8" s="428"/>
      <c r="QXY8" s="428"/>
      <c r="QXZ8" s="428"/>
      <c r="QYA8" s="428"/>
      <c r="QYB8" s="428"/>
      <c r="QYC8" s="428"/>
      <c r="QYD8" s="428"/>
      <c r="QYE8" s="428"/>
      <c r="QYF8" s="428"/>
      <c r="QYG8" s="428"/>
      <c r="QYH8" s="428"/>
      <c r="QYI8" s="428"/>
      <c r="QYJ8" s="428"/>
      <c r="QYK8" s="428"/>
      <c r="QYL8" s="428"/>
      <c r="QYM8" s="428"/>
      <c r="QYN8" s="428"/>
      <c r="QYO8" s="428"/>
      <c r="QYP8" s="428"/>
      <c r="QYQ8" s="428"/>
      <c r="QYR8" s="428"/>
      <c r="QYS8" s="428"/>
      <c r="QYT8" s="428"/>
      <c r="QYU8" s="428"/>
      <c r="QYV8" s="428"/>
      <c r="QYW8" s="428"/>
      <c r="QYX8" s="428"/>
      <c r="QYY8" s="428"/>
      <c r="QYZ8" s="428"/>
      <c r="QZA8" s="428"/>
      <c r="QZB8" s="428"/>
      <c r="QZC8" s="428"/>
      <c r="QZD8" s="428"/>
      <c r="QZE8" s="428"/>
      <c r="QZF8" s="428"/>
      <c r="QZG8" s="428"/>
      <c r="QZH8" s="428"/>
      <c r="QZI8" s="428"/>
      <c r="QZJ8" s="428"/>
      <c r="QZK8" s="428"/>
      <c r="QZL8" s="428"/>
      <c r="QZM8" s="428"/>
      <c r="QZN8" s="428"/>
      <c r="QZO8" s="428"/>
      <c r="QZP8" s="428"/>
      <c r="QZQ8" s="428"/>
      <c r="QZR8" s="428"/>
      <c r="QZS8" s="428"/>
      <c r="QZT8" s="428"/>
      <c r="QZU8" s="428"/>
      <c r="QZV8" s="428"/>
      <c r="QZW8" s="428"/>
      <c r="QZX8" s="428"/>
      <c r="QZY8" s="428"/>
      <c r="QZZ8" s="428"/>
      <c r="RAA8" s="428"/>
      <c r="RAB8" s="428"/>
      <c r="RAC8" s="428"/>
      <c r="RAD8" s="428"/>
      <c r="RAE8" s="428"/>
      <c r="RAF8" s="428"/>
      <c r="RAG8" s="428"/>
      <c r="RAH8" s="428"/>
      <c r="RAI8" s="428"/>
      <c r="RAJ8" s="428"/>
      <c r="RAK8" s="428"/>
      <c r="RAL8" s="428"/>
      <c r="RAM8" s="428"/>
      <c r="RAN8" s="428"/>
      <c r="RAO8" s="428"/>
      <c r="RAP8" s="428"/>
      <c r="RAQ8" s="428"/>
      <c r="RAR8" s="428"/>
      <c r="RAS8" s="428"/>
      <c r="RAT8" s="428"/>
      <c r="RAU8" s="428"/>
      <c r="RAV8" s="428"/>
      <c r="RAW8" s="428"/>
      <c r="RAX8" s="428"/>
      <c r="RAY8" s="428"/>
      <c r="RAZ8" s="428"/>
      <c r="RBA8" s="428"/>
      <c r="RBB8" s="428"/>
      <c r="RBC8" s="428"/>
      <c r="RBD8" s="428"/>
      <c r="RBE8" s="428"/>
      <c r="RBF8" s="428"/>
      <c r="RBG8" s="428"/>
      <c r="RBH8" s="428"/>
      <c r="RBI8" s="428"/>
      <c r="RBJ8" s="428"/>
      <c r="RBK8" s="428"/>
      <c r="RBL8" s="428"/>
      <c r="RBM8" s="428"/>
      <c r="RBN8" s="428"/>
      <c r="RBO8" s="428"/>
      <c r="RBP8" s="428"/>
      <c r="RBQ8" s="428"/>
      <c r="RBR8" s="428"/>
      <c r="RBS8" s="428"/>
      <c r="RBT8" s="428"/>
      <c r="RBU8" s="428"/>
      <c r="RBV8" s="428"/>
      <c r="RBW8" s="428"/>
      <c r="RBX8" s="428"/>
      <c r="RBY8" s="428"/>
      <c r="RBZ8" s="428"/>
      <c r="RCA8" s="428"/>
      <c r="RCB8" s="428"/>
      <c r="RCC8" s="428"/>
      <c r="RCD8" s="428"/>
      <c r="RCE8" s="428"/>
      <c r="RCF8" s="428"/>
      <c r="RCG8" s="428"/>
      <c r="RCH8" s="428"/>
      <c r="RCI8" s="428"/>
      <c r="RCJ8" s="428"/>
      <c r="RCK8" s="428"/>
      <c r="RCL8" s="428"/>
      <c r="RCM8" s="428"/>
      <c r="RCN8" s="428"/>
      <c r="RCO8" s="428"/>
      <c r="RCP8" s="428"/>
      <c r="RCQ8" s="428"/>
      <c r="RCR8" s="428"/>
      <c r="RCS8" s="428"/>
      <c r="RCT8" s="428"/>
      <c r="RCU8" s="428"/>
      <c r="RCV8" s="428"/>
      <c r="RCW8" s="428"/>
      <c r="RCX8" s="428"/>
      <c r="RCY8" s="428"/>
      <c r="RCZ8" s="428"/>
      <c r="RDA8" s="428"/>
      <c r="RDB8" s="428"/>
      <c r="RDC8" s="428"/>
      <c r="RDD8" s="428"/>
      <c r="RDE8" s="428"/>
      <c r="RDF8" s="428"/>
      <c r="RDG8" s="428"/>
      <c r="RDH8" s="428"/>
      <c r="RDI8" s="428"/>
      <c r="RDJ8" s="428"/>
      <c r="RDK8" s="428"/>
      <c r="RDL8" s="428"/>
      <c r="RDM8" s="428"/>
      <c r="RDN8" s="428"/>
      <c r="RDO8" s="428"/>
      <c r="RDP8" s="428"/>
      <c r="RDQ8" s="428"/>
      <c r="RDR8" s="428"/>
      <c r="RDS8" s="428"/>
      <c r="RDT8" s="428"/>
      <c r="RDU8" s="428"/>
      <c r="RDV8" s="428"/>
      <c r="RDW8" s="428"/>
      <c r="RDX8" s="428"/>
      <c r="RDY8" s="428"/>
      <c r="RDZ8" s="428"/>
      <c r="REA8" s="428"/>
      <c r="REB8" s="428"/>
      <c r="REC8" s="428"/>
      <c r="RED8" s="428"/>
      <c r="REE8" s="428"/>
      <c r="REF8" s="428"/>
      <c r="REG8" s="428"/>
      <c r="REH8" s="428"/>
      <c r="REI8" s="428"/>
      <c r="REJ8" s="428"/>
      <c r="REK8" s="428"/>
      <c r="REL8" s="428"/>
      <c r="REM8" s="428"/>
      <c r="REN8" s="428"/>
      <c r="REO8" s="428"/>
      <c r="REP8" s="428"/>
      <c r="REQ8" s="428"/>
      <c r="RER8" s="428"/>
      <c r="RES8" s="428"/>
      <c r="RET8" s="428"/>
      <c r="REU8" s="428"/>
      <c r="REV8" s="428"/>
      <c r="REW8" s="428"/>
      <c r="REX8" s="428"/>
      <c r="REY8" s="428"/>
      <c r="REZ8" s="428"/>
      <c r="RFA8" s="428"/>
      <c r="RFB8" s="428"/>
      <c r="RFC8" s="428"/>
      <c r="RFD8" s="428"/>
      <c r="RFE8" s="428"/>
      <c r="RFF8" s="428"/>
      <c r="RFG8" s="428"/>
      <c r="RFH8" s="428"/>
      <c r="RFI8" s="428"/>
      <c r="RFJ8" s="428"/>
      <c r="RFK8" s="428"/>
      <c r="RFL8" s="428"/>
      <c r="RFM8" s="428"/>
      <c r="RFN8" s="428"/>
      <c r="RFO8" s="428"/>
      <c r="RFP8" s="428"/>
      <c r="RFQ8" s="428"/>
      <c r="RFR8" s="428"/>
      <c r="RFS8" s="428"/>
      <c r="RFT8" s="428"/>
      <c r="RFU8" s="428"/>
      <c r="RFV8" s="428"/>
      <c r="RFW8" s="428"/>
      <c r="RFX8" s="428"/>
      <c r="RFY8" s="428"/>
      <c r="RFZ8" s="428"/>
      <c r="RGA8" s="428"/>
      <c r="RGB8" s="428"/>
      <c r="RGC8" s="428"/>
      <c r="RGD8" s="428"/>
      <c r="RGE8" s="428"/>
      <c r="RGF8" s="428"/>
      <c r="RGG8" s="428"/>
      <c r="RGH8" s="428"/>
      <c r="RGI8" s="428"/>
      <c r="RGJ8" s="428"/>
      <c r="RGK8" s="428"/>
      <c r="RGL8" s="428"/>
      <c r="RGM8" s="428"/>
      <c r="RGN8" s="428"/>
      <c r="RGO8" s="428"/>
      <c r="RGP8" s="428"/>
      <c r="RGQ8" s="428"/>
      <c r="RGR8" s="428"/>
      <c r="RGS8" s="428"/>
      <c r="RGT8" s="428"/>
      <c r="RGU8" s="428"/>
      <c r="RGV8" s="428"/>
      <c r="RGW8" s="428"/>
      <c r="RGX8" s="428"/>
      <c r="RGY8" s="428"/>
      <c r="RGZ8" s="428"/>
      <c r="RHA8" s="428"/>
      <c r="RHB8" s="428"/>
      <c r="RHC8" s="428"/>
      <c r="RHD8" s="428"/>
      <c r="RHE8" s="428"/>
      <c r="RHF8" s="428"/>
      <c r="RHG8" s="428"/>
      <c r="RHH8" s="428"/>
      <c r="RHI8" s="428"/>
      <c r="RHJ8" s="428"/>
      <c r="RHK8" s="428"/>
      <c r="RHL8" s="428"/>
      <c r="RHM8" s="428"/>
      <c r="RHN8" s="428"/>
      <c r="RHO8" s="428"/>
      <c r="RHP8" s="428"/>
      <c r="RHQ8" s="428"/>
      <c r="RHR8" s="428"/>
      <c r="RHS8" s="428"/>
      <c r="RHT8" s="428"/>
      <c r="RHU8" s="428"/>
      <c r="RHV8" s="428"/>
      <c r="RHW8" s="428"/>
      <c r="RHX8" s="428"/>
      <c r="RHY8" s="428"/>
      <c r="RHZ8" s="428"/>
      <c r="RIA8" s="428"/>
      <c r="RIB8" s="428"/>
      <c r="RIC8" s="428"/>
      <c r="RID8" s="428"/>
      <c r="RIE8" s="428"/>
      <c r="RIF8" s="428"/>
      <c r="RIG8" s="428"/>
      <c r="RIH8" s="428"/>
      <c r="RII8" s="428"/>
      <c r="RIJ8" s="428"/>
      <c r="RIK8" s="428"/>
      <c r="RIL8" s="428"/>
      <c r="RIM8" s="428"/>
      <c r="RIN8" s="428"/>
      <c r="RIO8" s="428"/>
      <c r="RIP8" s="428"/>
      <c r="RIQ8" s="428"/>
      <c r="RIR8" s="428"/>
      <c r="RIS8" s="428"/>
      <c r="RIT8" s="428"/>
      <c r="RIU8" s="428"/>
      <c r="RIV8" s="428"/>
      <c r="RIW8" s="428"/>
      <c r="RIX8" s="428"/>
      <c r="RIY8" s="428"/>
      <c r="RIZ8" s="428"/>
      <c r="RJA8" s="428"/>
      <c r="RJB8" s="428"/>
      <c r="RJC8" s="428"/>
      <c r="RJD8" s="428"/>
      <c r="RJE8" s="428"/>
      <c r="RJF8" s="428"/>
      <c r="RJG8" s="428"/>
      <c r="RJH8" s="428"/>
      <c r="RJI8" s="428"/>
      <c r="RJJ8" s="428"/>
      <c r="RJK8" s="428"/>
      <c r="RJL8" s="428"/>
      <c r="RJM8" s="428"/>
      <c r="RJN8" s="428"/>
      <c r="RJO8" s="428"/>
      <c r="RJP8" s="428"/>
      <c r="RJQ8" s="428"/>
      <c r="RJR8" s="428"/>
      <c r="RJS8" s="428"/>
      <c r="RJT8" s="428"/>
      <c r="RJU8" s="428"/>
      <c r="RJV8" s="428"/>
      <c r="RJW8" s="428"/>
      <c r="RJX8" s="428"/>
      <c r="RJY8" s="428"/>
      <c r="RJZ8" s="428"/>
      <c r="RKA8" s="428"/>
      <c r="RKB8" s="428"/>
      <c r="RKC8" s="428"/>
      <c r="RKD8" s="428"/>
      <c r="RKE8" s="428"/>
      <c r="RKF8" s="428"/>
      <c r="RKG8" s="428"/>
      <c r="RKH8" s="428"/>
      <c r="RKI8" s="428"/>
      <c r="RKJ8" s="428"/>
      <c r="RKK8" s="428"/>
      <c r="RKL8" s="428"/>
      <c r="RKM8" s="428"/>
      <c r="RKN8" s="428"/>
      <c r="RKO8" s="428"/>
      <c r="RKP8" s="428"/>
      <c r="RKQ8" s="428"/>
      <c r="RKR8" s="428"/>
      <c r="RKS8" s="428"/>
      <c r="RKT8" s="428"/>
      <c r="RKU8" s="428"/>
      <c r="RKV8" s="428"/>
      <c r="RKW8" s="428"/>
      <c r="RKX8" s="428"/>
      <c r="RKY8" s="428"/>
      <c r="RKZ8" s="428"/>
      <c r="RLA8" s="428"/>
      <c r="RLB8" s="428"/>
      <c r="RLC8" s="428"/>
      <c r="RLD8" s="428"/>
      <c r="RLE8" s="428"/>
      <c r="RLF8" s="428"/>
      <c r="RLG8" s="428"/>
      <c r="RLH8" s="428"/>
      <c r="RLI8" s="428"/>
      <c r="RLJ8" s="428"/>
      <c r="RLK8" s="428"/>
      <c r="RLL8" s="428"/>
      <c r="RLM8" s="428"/>
      <c r="RLN8" s="428"/>
      <c r="RLO8" s="428"/>
      <c r="RLP8" s="428"/>
      <c r="RLQ8" s="428"/>
      <c r="RLR8" s="428"/>
      <c r="RLS8" s="428"/>
      <c r="RLT8" s="428"/>
      <c r="RLU8" s="428"/>
      <c r="RLV8" s="428"/>
      <c r="RLW8" s="428"/>
      <c r="RLX8" s="428"/>
      <c r="RLY8" s="428"/>
      <c r="RLZ8" s="428"/>
      <c r="RMA8" s="428"/>
      <c r="RMB8" s="428"/>
      <c r="RMC8" s="428"/>
      <c r="RMD8" s="428"/>
      <c r="RME8" s="428"/>
      <c r="RMF8" s="428"/>
      <c r="RMG8" s="428"/>
      <c r="RMH8" s="428"/>
      <c r="RMI8" s="428"/>
      <c r="RMJ8" s="428"/>
      <c r="RMK8" s="428"/>
      <c r="RML8" s="428"/>
      <c r="RMM8" s="428"/>
      <c r="RMN8" s="428"/>
      <c r="RMO8" s="428"/>
      <c r="RMP8" s="428"/>
      <c r="RMQ8" s="428"/>
      <c r="RMR8" s="428"/>
      <c r="RMS8" s="428"/>
      <c r="RMT8" s="428"/>
      <c r="RMU8" s="428"/>
      <c r="RMV8" s="428"/>
      <c r="RMW8" s="428"/>
      <c r="RMX8" s="428"/>
      <c r="RMY8" s="428"/>
      <c r="RMZ8" s="428"/>
      <c r="RNA8" s="428"/>
      <c r="RNB8" s="428"/>
      <c r="RNC8" s="428"/>
      <c r="RND8" s="428"/>
      <c r="RNE8" s="428"/>
      <c r="RNF8" s="428"/>
      <c r="RNG8" s="428"/>
      <c r="RNH8" s="428"/>
      <c r="RNI8" s="428"/>
      <c r="RNJ8" s="428"/>
      <c r="RNK8" s="428"/>
      <c r="RNL8" s="428"/>
      <c r="RNM8" s="428"/>
      <c r="RNN8" s="428"/>
      <c r="RNO8" s="428"/>
      <c r="RNP8" s="428"/>
      <c r="RNQ8" s="428"/>
      <c r="RNR8" s="428"/>
      <c r="RNS8" s="428"/>
      <c r="RNT8" s="428"/>
      <c r="RNU8" s="428"/>
      <c r="RNV8" s="428"/>
      <c r="RNW8" s="428"/>
      <c r="RNX8" s="428"/>
      <c r="RNY8" s="428"/>
      <c r="RNZ8" s="428"/>
      <c r="ROA8" s="428"/>
      <c r="ROB8" s="428"/>
      <c r="ROC8" s="428"/>
      <c r="ROD8" s="428"/>
      <c r="ROE8" s="428"/>
      <c r="ROF8" s="428"/>
      <c r="ROG8" s="428"/>
      <c r="ROH8" s="428"/>
      <c r="ROI8" s="428"/>
      <c r="ROJ8" s="428"/>
      <c r="ROK8" s="428"/>
      <c r="ROL8" s="428"/>
      <c r="ROM8" s="428"/>
      <c r="RON8" s="428"/>
      <c r="ROO8" s="428"/>
      <c r="ROP8" s="428"/>
      <c r="ROQ8" s="428"/>
      <c r="ROR8" s="428"/>
      <c r="ROS8" s="428"/>
      <c r="ROT8" s="428"/>
      <c r="ROU8" s="428"/>
      <c r="ROV8" s="428"/>
      <c r="ROW8" s="428"/>
      <c r="ROX8" s="428"/>
      <c r="ROY8" s="428"/>
      <c r="ROZ8" s="428"/>
      <c r="RPA8" s="428"/>
      <c r="RPB8" s="428"/>
      <c r="RPC8" s="428"/>
      <c r="RPD8" s="428"/>
      <c r="RPE8" s="428"/>
      <c r="RPF8" s="428"/>
      <c r="RPG8" s="428"/>
      <c r="RPH8" s="428"/>
      <c r="RPI8" s="428"/>
      <c r="RPJ8" s="428"/>
      <c r="RPK8" s="428"/>
      <c r="RPL8" s="428"/>
      <c r="RPM8" s="428"/>
      <c r="RPN8" s="428"/>
      <c r="RPO8" s="428"/>
      <c r="RPP8" s="428"/>
      <c r="RPQ8" s="428"/>
      <c r="RPR8" s="428"/>
      <c r="RPS8" s="428"/>
      <c r="RPT8" s="428"/>
      <c r="RPU8" s="428"/>
      <c r="RPV8" s="428"/>
      <c r="RPW8" s="428"/>
      <c r="RPX8" s="428"/>
      <c r="RPY8" s="428"/>
      <c r="RPZ8" s="428"/>
      <c r="RQA8" s="428"/>
      <c r="RQB8" s="428"/>
      <c r="RQC8" s="428"/>
      <c r="RQD8" s="428"/>
      <c r="RQE8" s="428"/>
      <c r="RQF8" s="428"/>
      <c r="RQG8" s="428"/>
      <c r="RQH8" s="428"/>
      <c r="RQI8" s="428"/>
      <c r="RQJ8" s="428"/>
      <c r="RQK8" s="428"/>
      <c r="RQL8" s="428"/>
      <c r="RQM8" s="428"/>
      <c r="RQN8" s="428"/>
      <c r="RQO8" s="428"/>
      <c r="RQP8" s="428"/>
      <c r="RQQ8" s="428"/>
      <c r="RQR8" s="428"/>
      <c r="RQS8" s="428"/>
      <c r="RQT8" s="428"/>
      <c r="RQU8" s="428"/>
      <c r="RQV8" s="428"/>
      <c r="RQW8" s="428"/>
      <c r="RQX8" s="428"/>
      <c r="RQY8" s="428"/>
      <c r="RQZ8" s="428"/>
      <c r="RRA8" s="428"/>
      <c r="RRB8" s="428"/>
      <c r="RRC8" s="428"/>
      <c r="RRD8" s="428"/>
      <c r="RRE8" s="428"/>
      <c r="RRF8" s="428"/>
      <c r="RRG8" s="428"/>
      <c r="RRH8" s="428"/>
      <c r="RRI8" s="428"/>
      <c r="RRJ8" s="428"/>
      <c r="RRK8" s="428"/>
      <c r="RRL8" s="428"/>
      <c r="RRM8" s="428"/>
      <c r="RRN8" s="428"/>
      <c r="RRO8" s="428"/>
      <c r="RRP8" s="428"/>
      <c r="RRQ8" s="428"/>
      <c r="RRR8" s="428"/>
      <c r="RRS8" s="428"/>
      <c r="RRT8" s="428"/>
      <c r="RRU8" s="428"/>
      <c r="RRV8" s="428"/>
      <c r="RRW8" s="428"/>
      <c r="RRX8" s="428"/>
      <c r="RRY8" s="428"/>
      <c r="RRZ8" s="428"/>
      <c r="RSA8" s="428"/>
      <c r="RSB8" s="428"/>
      <c r="RSC8" s="428"/>
      <c r="RSD8" s="428"/>
      <c r="RSE8" s="428"/>
      <c r="RSF8" s="428"/>
      <c r="RSG8" s="428"/>
      <c r="RSH8" s="428"/>
      <c r="RSI8" s="428"/>
      <c r="RSJ8" s="428"/>
      <c r="RSK8" s="428"/>
      <c r="RSL8" s="428"/>
      <c r="RSM8" s="428"/>
      <c r="RSN8" s="428"/>
      <c r="RSO8" s="428"/>
      <c r="RSP8" s="428"/>
      <c r="RSQ8" s="428"/>
      <c r="RSR8" s="428"/>
      <c r="RSS8" s="428"/>
      <c r="RST8" s="428"/>
      <c r="RSU8" s="428"/>
      <c r="RSV8" s="428"/>
      <c r="RSW8" s="428"/>
      <c r="RSX8" s="428"/>
      <c r="RSY8" s="428"/>
      <c r="RSZ8" s="428"/>
      <c r="RTA8" s="428"/>
      <c r="RTB8" s="428"/>
      <c r="RTC8" s="428"/>
      <c r="RTD8" s="428"/>
      <c r="RTE8" s="428"/>
      <c r="RTF8" s="428"/>
      <c r="RTG8" s="428"/>
      <c r="RTH8" s="428"/>
      <c r="RTI8" s="428"/>
      <c r="RTJ8" s="428"/>
      <c r="RTK8" s="428"/>
      <c r="RTL8" s="428"/>
      <c r="RTM8" s="428"/>
      <c r="RTN8" s="428"/>
      <c r="RTO8" s="428"/>
      <c r="RTP8" s="428"/>
      <c r="RTQ8" s="428"/>
      <c r="RTR8" s="428"/>
      <c r="RTS8" s="428"/>
      <c r="RTT8" s="428"/>
      <c r="RTU8" s="428"/>
      <c r="RTV8" s="428"/>
      <c r="RTW8" s="428"/>
      <c r="RTX8" s="428"/>
      <c r="RTY8" s="428"/>
      <c r="RTZ8" s="428"/>
      <c r="RUA8" s="428"/>
      <c r="RUB8" s="428"/>
      <c r="RUC8" s="428"/>
      <c r="RUD8" s="428"/>
      <c r="RUE8" s="428"/>
      <c r="RUF8" s="428"/>
      <c r="RUG8" s="428"/>
      <c r="RUH8" s="428"/>
      <c r="RUI8" s="428"/>
      <c r="RUJ8" s="428"/>
      <c r="RUK8" s="428"/>
      <c r="RUL8" s="428"/>
      <c r="RUM8" s="428"/>
      <c r="RUN8" s="428"/>
      <c r="RUO8" s="428"/>
      <c r="RUP8" s="428"/>
      <c r="RUQ8" s="428"/>
      <c r="RUR8" s="428"/>
      <c r="RUS8" s="428"/>
      <c r="RUT8" s="428"/>
      <c r="RUU8" s="428"/>
      <c r="RUV8" s="428"/>
      <c r="RUW8" s="428"/>
      <c r="RUX8" s="428"/>
      <c r="RUY8" s="428"/>
      <c r="RUZ8" s="428"/>
      <c r="RVA8" s="428"/>
      <c r="RVB8" s="428"/>
      <c r="RVC8" s="428"/>
      <c r="RVD8" s="428"/>
      <c r="RVE8" s="428"/>
      <c r="RVF8" s="428"/>
      <c r="RVG8" s="428"/>
      <c r="RVH8" s="428"/>
      <c r="RVI8" s="428"/>
      <c r="RVJ8" s="428"/>
      <c r="RVK8" s="428"/>
      <c r="RVL8" s="428"/>
      <c r="RVM8" s="428"/>
      <c r="RVN8" s="428"/>
      <c r="RVO8" s="428"/>
      <c r="RVP8" s="428"/>
      <c r="RVQ8" s="428"/>
      <c r="RVR8" s="428"/>
      <c r="RVS8" s="428"/>
      <c r="RVT8" s="428"/>
      <c r="RVU8" s="428"/>
      <c r="RVV8" s="428"/>
      <c r="RVW8" s="428"/>
      <c r="RVX8" s="428"/>
      <c r="RVY8" s="428"/>
      <c r="RVZ8" s="428"/>
      <c r="RWA8" s="428"/>
      <c r="RWB8" s="428"/>
      <c r="RWC8" s="428"/>
      <c r="RWD8" s="428"/>
      <c r="RWE8" s="428"/>
      <c r="RWF8" s="428"/>
      <c r="RWG8" s="428"/>
      <c r="RWH8" s="428"/>
      <c r="RWI8" s="428"/>
      <c r="RWJ8" s="428"/>
      <c r="RWK8" s="428"/>
      <c r="RWL8" s="428"/>
      <c r="RWM8" s="428"/>
      <c r="RWN8" s="428"/>
      <c r="RWO8" s="428"/>
      <c r="RWP8" s="428"/>
      <c r="RWQ8" s="428"/>
      <c r="RWR8" s="428"/>
      <c r="RWS8" s="428"/>
      <c r="RWT8" s="428"/>
      <c r="RWU8" s="428"/>
      <c r="RWV8" s="428"/>
      <c r="RWW8" s="428"/>
      <c r="RWX8" s="428"/>
      <c r="RWY8" s="428"/>
      <c r="RWZ8" s="428"/>
      <c r="RXA8" s="428"/>
      <c r="RXB8" s="428"/>
      <c r="RXC8" s="428"/>
      <c r="RXD8" s="428"/>
      <c r="RXE8" s="428"/>
      <c r="RXF8" s="428"/>
      <c r="RXG8" s="428"/>
      <c r="RXH8" s="428"/>
      <c r="RXI8" s="428"/>
      <c r="RXJ8" s="428"/>
      <c r="RXK8" s="428"/>
      <c r="RXL8" s="428"/>
      <c r="RXM8" s="428"/>
      <c r="RXN8" s="428"/>
      <c r="RXO8" s="428"/>
      <c r="RXP8" s="428"/>
      <c r="RXQ8" s="428"/>
      <c r="RXR8" s="428"/>
      <c r="RXS8" s="428"/>
      <c r="RXT8" s="428"/>
      <c r="RXU8" s="428"/>
      <c r="RXV8" s="428"/>
      <c r="RXW8" s="428"/>
      <c r="RXX8" s="428"/>
      <c r="RXY8" s="428"/>
      <c r="RXZ8" s="428"/>
      <c r="RYA8" s="428"/>
      <c r="RYB8" s="428"/>
      <c r="RYC8" s="428"/>
      <c r="RYD8" s="428"/>
      <c r="RYE8" s="428"/>
      <c r="RYF8" s="428"/>
      <c r="RYG8" s="428"/>
      <c r="RYH8" s="428"/>
      <c r="RYI8" s="428"/>
      <c r="RYJ8" s="428"/>
      <c r="RYK8" s="428"/>
      <c r="RYL8" s="428"/>
      <c r="RYM8" s="428"/>
      <c r="RYN8" s="428"/>
      <c r="RYO8" s="428"/>
      <c r="RYP8" s="428"/>
      <c r="RYQ8" s="428"/>
      <c r="RYR8" s="428"/>
      <c r="RYS8" s="428"/>
      <c r="RYT8" s="428"/>
      <c r="RYU8" s="428"/>
      <c r="RYV8" s="428"/>
      <c r="RYW8" s="428"/>
      <c r="RYX8" s="428"/>
      <c r="RYY8" s="428"/>
      <c r="RYZ8" s="428"/>
      <c r="RZA8" s="428"/>
      <c r="RZB8" s="428"/>
      <c r="RZC8" s="428"/>
      <c r="RZD8" s="428"/>
      <c r="RZE8" s="428"/>
      <c r="RZF8" s="428"/>
      <c r="RZG8" s="428"/>
      <c r="RZH8" s="428"/>
      <c r="RZI8" s="428"/>
      <c r="RZJ8" s="428"/>
      <c r="RZK8" s="428"/>
      <c r="RZL8" s="428"/>
      <c r="RZM8" s="428"/>
      <c r="RZN8" s="428"/>
      <c r="RZO8" s="428"/>
      <c r="RZP8" s="428"/>
      <c r="RZQ8" s="428"/>
      <c r="RZR8" s="428"/>
      <c r="RZS8" s="428"/>
      <c r="RZT8" s="428"/>
      <c r="RZU8" s="428"/>
      <c r="RZV8" s="428"/>
      <c r="RZW8" s="428"/>
      <c r="RZX8" s="428"/>
      <c r="RZY8" s="428"/>
      <c r="RZZ8" s="428"/>
      <c r="SAA8" s="428"/>
      <c r="SAB8" s="428"/>
      <c r="SAC8" s="428"/>
      <c r="SAD8" s="428"/>
      <c r="SAE8" s="428"/>
      <c r="SAF8" s="428"/>
      <c r="SAG8" s="428"/>
      <c r="SAH8" s="428"/>
      <c r="SAI8" s="428"/>
      <c r="SAJ8" s="428"/>
      <c r="SAK8" s="428"/>
      <c r="SAL8" s="428"/>
      <c r="SAM8" s="428"/>
      <c r="SAN8" s="428"/>
      <c r="SAO8" s="428"/>
      <c r="SAP8" s="428"/>
      <c r="SAQ8" s="428"/>
      <c r="SAR8" s="428"/>
      <c r="SAS8" s="428"/>
      <c r="SAT8" s="428"/>
      <c r="SAU8" s="428"/>
      <c r="SAV8" s="428"/>
      <c r="SAW8" s="428"/>
      <c r="SAX8" s="428"/>
      <c r="SAY8" s="428"/>
      <c r="SAZ8" s="428"/>
      <c r="SBA8" s="428"/>
      <c r="SBB8" s="428"/>
      <c r="SBC8" s="428"/>
      <c r="SBD8" s="428"/>
      <c r="SBE8" s="428"/>
      <c r="SBF8" s="428"/>
      <c r="SBG8" s="428"/>
      <c r="SBH8" s="428"/>
      <c r="SBI8" s="428"/>
      <c r="SBJ8" s="428"/>
      <c r="SBK8" s="428"/>
      <c r="SBL8" s="428"/>
      <c r="SBM8" s="428"/>
      <c r="SBN8" s="428"/>
      <c r="SBO8" s="428"/>
      <c r="SBP8" s="428"/>
      <c r="SBQ8" s="428"/>
      <c r="SBR8" s="428"/>
      <c r="SBS8" s="428"/>
      <c r="SBT8" s="428"/>
      <c r="SBU8" s="428"/>
      <c r="SBV8" s="428"/>
      <c r="SBW8" s="428"/>
      <c r="SBX8" s="428"/>
      <c r="SBY8" s="428"/>
      <c r="SBZ8" s="428"/>
      <c r="SCA8" s="428"/>
      <c r="SCB8" s="428"/>
      <c r="SCC8" s="428"/>
      <c r="SCD8" s="428"/>
      <c r="SCE8" s="428"/>
      <c r="SCF8" s="428"/>
      <c r="SCG8" s="428"/>
      <c r="SCH8" s="428"/>
      <c r="SCI8" s="428"/>
      <c r="SCJ8" s="428"/>
      <c r="SCK8" s="428"/>
      <c r="SCL8" s="428"/>
      <c r="SCM8" s="428"/>
      <c r="SCN8" s="428"/>
      <c r="SCO8" s="428"/>
      <c r="SCP8" s="428"/>
      <c r="SCQ8" s="428"/>
      <c r="SCR8" s="428"/>
      <c r="SCS8" s="428"/>
      <c r="SCT8" s="428"/>
      <c r="SCU8" s="428"/>
      <c r="SCV8" s="428"/>
      <c r="SCW8" s="428"/>
      <c r="SCX8" s="428"/>
      <c r="SCY8" s="428"/>
      <c r="SCZ8" s="428"/>
      <c r="SDA8" s="428"/>
      <c r="SDB8" s="428"/>
      <c r="SDC8" s="428"/>
      <c r="SDD8" s="428"/>
      <c r="SDE8" s="428"/>
      <c r="SDF8" s="428"/>
      <c r="SDG8" s="428"/>
      <c r="SDH8" s="428"/>
      <c r="SDI8" s="428"/>
      <c r="SDJ8" s="428"/>
      <c r="SDK8" s="428"/>
      <c r="SDL8" s="428"/>
      <c r="SDM8" s="428"/>
      <c r="SDN8" s="428"/>
      <c r="SDO8" s="428"/>
      <c r="SDP8" s="428"/>
      <c r="SDQ8" s="428"/>
      <c r="SDR8" s="428"/>
      <c r="SDS8" s="428"/>
      <c r="SDT8" s="428"/>
      <c r="SDU8" s="428"/>
      <c r="SDV8" s="428"/>
      <c r="SDW8" s="428"/>
      <c r="SDX8" s="428"/>
      <c r="SDY8" s="428"/>
      <c r="SDZ8" s="428"/>
      <c r="SEA8" s="428"/>
      <c r="SEB8" s="428"/>
      <c r="SEC8" s="428"/>
      <c r="SED8" s="428"/>
      <c r="SEE8" s="428"/>
      <c r="SEF8" s="428"/>
      <c r="SEG8" s="428"/>
      <c r="SEH8" s="428"/>
      <c r="SEI8" s="428"/>
      <c r="SEJ8" s="428"/>
      <c r="SEK8" s="428"/>
      <c r="SEL8" s="428"/>
      <c r="SEM8" s="428"/>
      <c r="SEN8" s="428"/>
      <c r="SEO8" s="428"/>
      <c r="SEP8" s="428"/>
      <c r="SEQ8" s="428"/>
      <c r="SER8" s="428"/>
      <c r="SES8" s="428"/>
      <c r="SET8" s="428"/>
      <c r="SEU8" s="428"/>
      <c r="SEV8" s="428"/>
      <c r="SEW8" s="428"/>
      <c r="SEX8" s="428"/>
      <c r="SEY8" s="428"/>
      <c r="SEZ8" s="428"/>
      <c r="SFA8" s="428"/>
      <c r="SFB8" s="428"/>
      <c r="SFC8" s="428"/>
      <c r="SFD8" s="428"/>
      <c r="SFE8" s="428"/>
      <c r="SFF8" s="428"/>
      <c r="SFG8" s="428"/>
      <c r="SFH8" s="428"/>
      <c r="SFI8" s="428"/>
      <c r="SFJ8" s="428"/>
      <c r="SFK8" s="428"/>
      <c r="SFL8" s="428"/>
      <c r="SFM8" s="428"/>
      <c r="SFN8" s="428"/>
      <c r="SFO8" s="428"/>
      <c r="SFP8" s="428"/>
      <c r="SFQ8" s="428"/>
      <c r="SFR8" s="428"/>
      <c r="SFS8" s="428"/>
      <c r="SFT8" s="428"/>
      <c r="SFU8" s="428"/>
      <c r="SFV8" s="428"/>
      <c r="SFW8" s="428"/>
      <c r="SFX8" s="428"/>
      <c r="SFY8" s="428"/>
      <c r="SFZ8" s="428"/>
      <c r="SGA8" s="428"/>
      <c r="SGB8" s="428"/>
      <c r="SGC8" s="428"/>
      <c r="SGD8" s="428"/>
      <c r="SGE8" s="428"/>
      <c r="SGF8" s="428"/>
      <c r="SGG8" s="428"/>
      <c r="SGH8" s="428"/>
      <c r="SGI8" s="428"/>
      <c r="SGJ8" s="428"/>
      <c r="SGK8" s="428"/>
      <c r="SGL8" s="428"/>
      <c r="SGM8" s="428"/>
      <c r="SGN8" s="428"/>
      <c r="SGO8" s="428"/>
      <c r="SGP8" s="428"/>
      <c r="SGQ8" s="428"/>
      <c r="SGR8" s="428"/>
      <c r="SGS8" s="428"/>
      <c r="SGT8" s="428"/>
      <c r="SGU8" s="428"/>
      <c r="SGV8" s="428"/>
      <c r="SGW8" s="428"/>
      <c r="SGX8" s="428"/>
      <c r="SGY8" s="428"/>
      <c r="SGZ8" s="428"/>
      <c r="SHA8" s="428"/>
      <c r="SHB8" s="428"/>
      <c r="SHC8" s="428"/>
      <c r="SHD8" s="428"/>
      <c r="SHE8" s="428"/>
      <c r="SHF8" s="428"/>
      <c r="SHG8" s="428"/>
      <c r="SHH8" s="428"/>
      <c r="SHI8" s="428"/>
      <c r="SHJ8" s="428"/>
      <c r="SHK8" s="428"/>
      <c r="SHL8" s="428"/>
      <c r="SHM8" s="428"/>
      <c r="SHN8" s="428"/>
      <c r="SHO8" s="428"/>
      <c r="SHP8" s="428"/>
      <c r="SHQ8" s="428"/>
      <c r="SHR8" s="428"/>
      <c r="SHS8" s="428"/>
      <c r="SHT8" s="428"/>
      <c r="SHU8" s="428"/>
      <c r="SHV8" s="428"/>
      <c r="SHW8" s="428"/>
      <c r="SHX8" s="428"/>
      <c r="SHY8" s="428"/>
      <c r="SHZ8" s="428"/>
      <c r="SIA8" s="428"/>
      <c r="SIB8" s="428"/>
      <c r="SIC8" s="428"/>
      <c r="SID8" s="428"/>
      <c r="SIE8" s="428"/>
      <c r="SIF8" s="428"/>
      <c r="SIG8" s="428"/>
      <c r="SIH8" s="428"/>
      <c r="SII8" s="428"/>
      <c r="SIJ8" s="428"/>
      <c r="SIK8" s="428"/>
      <c r="SIL8" s="428"/>
      <c r="SIM8" s="428"/>
      <c r="SIN8" s="428"/>
      <c r="SIO8" s="428"/>
      <c r="SIP8" s="428"/>
      <c r="SIQ8" s="428"/>
      <c r="SIR8" s="428"/>
      <c r="SIS8" s="428"/>
      <c r="SIT8" s="428"/>
      <c r="SIU8" s="428"/>
      <c r="SIV8" s="428"/>
      <c r="SIW8" s="428"/>
      <c r="SIX8" s="428"/>
      <c r="SIY8" s="428"/>
      <c r="SIZ8" s="428"/>
      <c r="SJA8" s="428"/>
      <c r="SJB8" s="428"/>
      <c r="SJC8" s="428"/>
      <c r="SJD8" s="428"/>
      <c r="SJE8" s="428"/>
      <c r="SJF8" s="428"/>
      <c r="SJG8" s="428"/>
      <c r="SJH8" s="428"/>
      <c r="SJI8" s="428"/>
      <c r="SJJ8" s="428"/>
      <c r="SJK8" s="428"/>
      <c r="SJL8" s="428"/>
      <c r="SJM8" s="428"/>
      <c r="SJN8" s="428"/>
      <c r="SJO8" s="428"/>
      <c r="SJP8" s="428"/>
      <c r="SJQ8" s="428"/>
      <c r="SJR8" s="428"/>
      <c r="SJS8" s="428"/>
      <c r="SJT8" s="428"/>
      <c r="SJU8" s="428"/>
      <c r="SJV8" s="428"/>
      <c r="SJW8" s="428"/>
      <c r="SJX8" s="428"/>
      <c r="SJY8" s="428"/>
      <c r="SJZ8" s="428"/>
      <c r="SKA8" s="428"/>
      <c r="SKB8" s="428"/>
      <c r="SKC8" s="428"/>
      <c r="SKD8" s="428"/>
      <c r="SKE8" s="428"/>
      <c r="SKF8" s="428"/>
      <c r="SKG8" s="428"/>
      <c r="SKH8" s="428"/>
      <c r="SKI8" s="428"/>
      <c r="SKJ8" s="428"/>
      <c r="SKK8" s="428"/>
      <c r="SKL8" s="428"/>
      <c r="SKM8" s="428"/>
      <c r="SKN8" s="428"/>
      <c r="SKO8" s="428"/>
      <c r="SKP8" s="428"/>
      <c r="SKQ8" s="428"/>
      <c r="SKR8" s="428"/>
      <c r="SKS8" s="428"/>
      <c r="SKT8" s="428"/>
      <c r="SKU8" s="428"/>
      <c r="SKV8" s="428"/>
      <c r="SKW8" s="428"/>
      <c r="SKX8" s="428"/>
      <c r="SKY8" s="428"/>
      <c r="SKZ8" s="428"/>
      <c r="SLA8" s="428"/>
      <c r="SLB8" s="428"/>
      <c r="SLC8" s="428"/>
      <c r="SLD8" s="428"/>
      <c r="SLE8" s="428"/>
      <c r="SLF8" s="428"/>
      <c r="SLG8" s="428"/>
      <c r="SLH8" s="428"/>
      <c r="SLI8" s="428"/>
      <c r="SLJ8" s="428"/>
      <c r="SLK8" s="428"/>
      <c r="SLL8" s="428"/>
      <c r="SLM8" s="428"/>
      <c r="SLN8" s="428"/>
      <c r="SLO8" s="428"/>
      <c r="SLP8" s="428"/>
      <c r="SLQ8" s="428"/>
      <c r="SLR8" s="428"/>
      <c r="SLS8" s="428"/>
      <c r="SLT8" s="428"/>
      <c r="SLU8" s="428"/>
      <c r="SLV8" s="428"/>
      <c r="SLW8" s="428"/>
      <c r="SLX8" s="428"/>
      <c r="SLY8" s="428"/>
      <c r="SLZ8" s="428"/>
      <c r="SMA8" s="428"/>
      <c r="SMB8" s="428"/>
      <c r="SMC8" s="428"/>
      <c r="SMD8" s="428"/>
      <c r="SME8" s="428"/>
      <c r="SMF8" s="428"/>
      <c r="SMG8" s="428"/>
      <c r="SMH8" s="428"/>
      <c r="SMI8" s="428"/>
      <c r="SMJ8" s="428"/>
      <c r="SMK8" s="428"/>
      <c r="SML8" s="428"/>
      <c r="SMM8" s="428"/>
      <c r="SMN8" s="428"/>
      <c r="SMO8" s="428"/>
      <c r="SMP8" s="428"/>
      <c r="SMQ8" s="428"/>
      <c r="SMR8" s="428"/>
      <c r="SMS8" s="428"/>
      <c r="SMT8" s="428"/>
      <c r="SMU8" s="428"/>
      <c r="SMV8" s="428"/>
      <c r="SMW8" s="428"/>
      <c r="SMX8" s="428"/>
      <c r="SMY8" s="428"/>
      <c r="SMZ8" s="428"/>
      <c r="SNA8" s="428"/>
      <c r="SNB8" s="428"/>
      <c r="SNC8" s="428"/>
      <c r="SND8" s="428"/>
      <c r="SNE8" s="428"/>
      <c r="SNF8" s="428"/>
      <c r="SNG8" s="428"/>
      <c r="SNH8" s="428"/>
      <c r="SNI8" s="428"/>
      <c r="SNJ8" s="428"/>
      <c r="SNK8" s="428"/>
      <c r="SNL8" s="428"/>
      <c r="SNM8" s="428"/>
      <c r="SNN8" s="428"/>
      <c r="SNO8" s="428"/>
      <c r="SNP8" s="428"/>
      <c r="SNQ8" s="428"/>
      <c r="SNR8" s="428"/>
      <c r="SNS8" s="428"/>
      <c r="SNT8" s="428"/>
      <c r="SNU8" s="428"/>
      <c r="SNV8" s="428"/>
      <c r="SNW8" s="428"/>
      <c r="SNX8" s="428"/>
      <c r="SNY8" s="428"/>
      <c r="SNZ8" s="428"/>
      <c r="SOA8" s="428"/>
      <c r="SOB8" s="428"/>
      <c r="SOC8" s="428"/>
      <c r="SOD8" s="428"/>
      <c r="SOE8" s="428"/>
      <c r="SOF8" s="428"/>
      <c r="SOG8" s="428"/>
      <c r="SOH8" s="428"/>
      <c r="SOI8" s="428"/>
      <c r="SOJ8" s="428"/>
      <c r="SOK8" s="428"/>
      <c r="SOL8" s="428"/>
      <c r="SOM8" s="428"/>
      <c r="SON8" s="428"/>
      <c r="SOO8" s="428"/>
      <c r="SOP8" s="428"/>
      <c r="SOQ8" s="428"/>
      <c r="SOR8" s="428"/>
      <c r="SOS8" s="428"/>
      <c r="SOT8" s="428"/>
      <c r="SOU8" s="428"/>
      <c r="SOV8" s="428"/>
      <c r="SOW8" s="428"/>
      <c r="SOX8" s="428"/>
      <c r="SOY8" s="428"/>
      <c r="SOZ8" s="428"/>
      <c r="SPA8" s="428"/>
      <c r="SPB8" s="428"/>
      <c r="SPC8" s="428"/>
      <c r="SPD8" s="428"/>
      <c r="SPE8" s="428"/>
      <c r="SPF8" s="428"/>
      <c r="SPG8" s="428"/>
      <c r="SPH8" s="428"/>
      <c r="SPI8" s="428"/>
      <c r="SPJ8" s="428"/>
      <c r="SPK8" s="428"/>
      <c r="SPL8" s="428"/>
      <c r="SPM8" s="428"/>
      <c r="SPN8" s="428"/>
      <c r="SPO8" s="428"/>
      <c r="SPP8" s="428"/>
      <c r="SPQ8" s="428"/>
      <c r="SPR8" s="428"/>
      <c r="SPS8" s="428"/>
      <c r="SPT8" s="428"/>
      <c r="SPU8" s="428"/>
      <c r="SPV8" s="428"/>
      <c r="SPW8" s="428"/>
      <c r="SPX8" s="428"/>
      <c r="SPY8" s="428"/>
      <c r="SPZ8" s="428"/>
      <c r="SQA8" s="428"/>
      <c r="SQB8" s="428"/>
      <c r="SQC8" s="428"/>
      <c r="SQD8" s="428"/>
      <c r="SQE8" s="428"/>
      <c r="SQF8" s="428"/>
      <c r="SQG8" s="428"/>
      <c r="SQH8" s="428"/>
      <c r="SQI8" s="428"/>
      <c r="SQJ8" s="428"/>
      <c r="SQK8" s="428"/>
      <c r="SQL8" s="428"/>
      <c r="SQM8" s="428"/>
      <c r="SQN8" s="428"/>
      <c r="SQO8" s="428"/>
      <c r="SQP8" s="428"/>
      <c r="SQQ8" s="428"/>
      <c r="SQR8" s="428"/>
      <c r="SQS8" s="428"/>
      <c r="SQT8" s="428"/>
      <c r="SQU8" s="428"/>
      <c r="SQV8" s="428"/>
      <c r="SQW8" s="428"/>
      <c r="SQX8" s="428"/>
      <c r="SQY8" s="428"/>
      <c r="SQZ8" s="428"/>
      <c r="SRA8" s="428"/>
      <c r="SRB8" s="428"/>
      <c r="SRC8" s="428"/>
      <c r="SRD8" s="428"/>
      <c r="SRE8" s="428"/>
      <c r="SRF8" s="428"/>
      <c r="SRG8" s="428"/>
      <c r="SRH8" s="428"/>
      <c r="SRI8" s="428"/>
      <c r="SRJ8" s="428"/>
      <c r="SRK8" s="428"/>
      <c r="SRL8" s="428"/>
      <c r="SRM8" s="428"/>
      <c r="SRN8" s="428"/>
      <c r="SRO8" s="428"/>
      <c r="SRP8" s="428"/>
      <c r="SRQ8" s="428"/>
      <c r="SRR8" s="428"/>
      <c r="SRS8" s="428"/>
      <c r="SRT8" s="428"/>
      <c r="SRU8" s="428"/>
      <c r="SRV8" s="428"/>
      <c r="SRW8" s="428"/>
      <c r="SRX8" s="428"/>
      <c r="SRY8" s="428"/>
      <c r="SRZ8" s="428"/>
      <c r="SSA8" s="428"/>
      <c r="SSB8" s="428"/>
      <c r="SSC8" s="428"/>
      <c r="SSD8" s="428"/>
      <c r="SSE8" s="428"/>
      <c r="SSF8" s="428"/>
      <c r="SSG8" s="428"/>
      <c r="SSH8" s="428"/>
      <c r="SSI8" s="428"/>
      <c r="SSJ8" s="428"/>
      <c r="SSK8" s="428"/>
      <c r="SSL8" s="428"/>
      <c r="SSM8" s="428"/>
      <c r="SSN8" s="428"/>
      <c r="SSO8" s="428"/>
      <c r="SSP8" s="428"/>
      <c r="SSQ8" s="428"/>
      <c r="SSR8" s="428"/>
      <c r="SSS8" s="428"/>
      <c r="SST8" s="428"/>
      <c r="SSU8" s="428"/>
      <c r="SSV8" s="428"/>
      <c r="SSW8" s="428"/>
      <c r="SSX8" s="428"/>
      <c r="SSY8" s="428"/>
      <c r="SSZ8" s="428"/>
      <c r="STA8" s="428"/>
      <c r="STB8" s="428"/>
      <c r="STC8" s="428"/>
      <c r="STD8" s="428"/>
      <c r="STE8" s="428"/>
      <c r="STF8" s="428"/>
      <c r="STG8" s="428"/>
      <c r="STH8" s="428"/>
      <c r="STI8" s="428"/>
      <c r="STJ8" s="428"/>
      <c r="STK8" s="428"/>
      <c r="STL8" s="428"/>
      <c r="STM8" s="428"/>
      <c r="STN8" s="428"/>
      <c r="STO8" s="428"/>
      <c r="STP8" s="428"/>
      <c r="STQ8" s="428"/>
      <c r="STR8" s="428"/>
      <c r="STS8" s="428"/>
      <c r="STT8" s="428"/>
      <c r="STU8" s="428"/>
      <c r="STV8" s="428"/>
      <c r="STW8" s="428"/>
      <c r="STX8" s="428"/>
      <c r="STY8" s="428"/>
      <c r="STZ8" s="428"/>
      <c r="SUA8" s="428"/>
      <c r="SUB8" s="428"/>
      <c r="SUC8" s="428"/>
      <c r="SUD8" s="428"/>
      <c r="SUE8" s="428"/>
      <c r="SUF8" s="428"/>
      <c r="SUG8" s="428"/>
      <c r="SUH8" s="428"/>
      <c r="SUI8" s="428"/>
      <c r="SUJ8" s="428"/>
      <c r="SUK8" s="428"/>
      <c r="SUL8" s="428"/>
      <c r="SUM8" s="428"/>
      <c r="SUN8" s="428"/>
      <c r="SUO8" s="428"/>
      <c r="SUP8" s="428"/>
      <c r="SUQ8" s="428"/>
      <c r="SUR8" s="428"/>
      <c r="SUS8" s="428"/>
      <c r="SUT8" s="428"/>
      <c r="SUU8" s="428"/>
      <c r="SUV8" s="428"/>
      <c r="SUW8" s="428"/>
      <c r="SUX8" s="428"/>
      <c r="SUY8" s="428"/>
      <c r="SUZ8" s="428"/>
      <c r="SVA8" s="428"/>
      <c r="SVB8" s="428"/>
      <c r="SVC8" s="428"/>
      <c r="SVD8" s="428"/>
      <c r="SVE8" s="428"/>
      <c r="SVF8" s="428"/>
      <c r="SVG8" s="428"/>
      <c r="SVH8" s="428"/>
      <c r="SVI8" s="428"/>
      <c r="SVJ8" s="428"/>
      <c r="SVK8" s="428"/>
      <c r="SVL8" s="428"/>
      <c r="SVM8" s="428"/>
      <c r="SVN8" s="428"/>
      <c r="SVO8" s="428"/>
      <c r="SVP8" s="428"/>
      <c r="SVQ8" s="428"/>
      <c r="SVR8" s="428"/>
      <c r="SVS8" s="428"/>
      <c r="SVT8" s="428"/>
      <c r="SVU8" s="428"/>
      <c r="SVV8" s="428"/>
      <c r="SVW8" s="428"/>
      <c r="SVX8" s="428"/>
      <c r="SVY8" s="428"/>
      <c r="SVZ8" s="428"/>
      <c r="SWA8" s="428"/>
      <c r="SWB8" s="428"/>
      <c r="SWC8" s="428"/>
      <c r="SWD8" s="428"/>
      <c r="SWE8" s="428"/>
      <c r="SWF8" s="428"/>
      <c r="SWG8" s="428"/>
      <c r="SWH8" s="428"/>
      <c r="SWI8" s="428"/>
      <c r="SWJ8" s="428"/>
      <c r="SWK8" s="428"/>
      <c r="SWL8" s="428"/>
      <c r="SWM8" s="428"/>
      <c r="SWN8" s="428"/>
      <c r="SWO8" s="428"/>
      <c r="SWP8" s="428"/>
      <c r="SWQ8" s="428"/>
      <c r="SWR8" s="428"/>
      <c r="SWS8" s="428"/>
      <c r="SWT8" s="428"/>
      <c r="SWU8" s="428"/>
      <c r="SWV8" s="428"/>
      <c r="SWW8" s="428"/>
      <c r="SWX8" s="428"/>
      <c r="SWY8" s="428"/>
      <c r="SWZ8" s="428"/>
      <c r="SXA8" s="428"/>
      <c r="SXB8" s="428"/>
      <c r="SXC8" s="428"/>
      <c r="SXD8" s="428"/>
      <c r="SXE8" s="428"/>
      <c r="SXF8" s="428"/>
      <c r="SXG8" s="428"/>
      <c r="SXH8" s="428"/>
      <c r="SXI8" s="428"/>
      <c r="SXJ8" s="428"/>
      <c r="SXK8" s="428"/>
      <c r="SXL8" s="428"/>
      <c r="SXM8" s="428"/>
      <c r="SXN8" s="428"/>
      <c r="SXO8" s="428"/>
      <c r="SXP8" s="428"/>
      <c r="SXQ8" s="428"/>
      <c r="SXR8" s="428"/>
      <c r="SXS8" s="428"/>
      <c r="SXT8" s="428"/>
      <c r="SXU8" s="428"/>
      <c r="SXV8" s="428"/>
      <c r="SXW8" s="428"/>
      <c r="SXX8" s="428"/>
      <c r="SXY8" s="428"/>
      <c r="SXZ8" s="428"/>
      <c r="SYA8" s="428"/>
      <c r="SYB8" s="428"/>
      <c r="SYC8" s="428"/>
      <c r="SYD8" s="428"/>
      <c r="SYE8" s="428"/>
      <c r="SYF8" s="428"/>
      <c r="SYG8" s="428"/>
      <c r="SYH8" s="428"/>
      <c r="SYI8" s="428"/>
      <c r="SYJ8" s="428"/>
      <c r="SYK8" s="428"/>
      <c r="SYL8" s="428"/>
      <c r="SYM8" s="428"/>
      <c r="SYN8" s="428"/>
      <c r="SYO8" s="428"/>
      <c r="SYP8" s="428"/>
      <c r="SYQ8" s="428"/>
      <c r="SYR8" s="428"/>
      <c r="SYS8" s="428"/>
      <c r="SYT8" s="428"/>
      <c r="SYU8" s="428"/>
      <c r="SYV8" s="428"/>
      <c r="SYW8" s="428"/>
      <c r="SYX8" s="428"/>
      <c r="SYY8" s="428"/>
      <c r="SYZ8" s="428"/>
      <c r="SZA8" s="428"/>
      <c r="SZB8" s="428"/>
      <c r="SZC8" s="428"/>
      <c r="SZD8" s="428"/>
      <c r="SZE8" s="428"/>
      <c r="SZF8" s="428"/>
      <c r="SZG8" s="428"/>
      <c r="SZH8" s="428"/>
      <c r="SZI8" s="428"/>
      <c r="SZJ8" s="428"/>
      <c r="SZK8" s="428"/>
      <c r="SZL8" s="428"/>
      <c r="SZM8" s="428"/>
      <c r="SZN8" s="428"/>
      <c r="SZO8" s="428"/>
      <c r="SZP8" s="428"/>
      <c r="SZQ8" s="428"/>
      <c r="SZR8" s="428"/>
      <c r="SZS8" s="428"/>
      <c r="SZT8" s="428"/>
      <c r="SZU8" s="428"/>
      <c r="SZV8" s="428"/>
      <c r="SZW8" s="428"/>
      <c r="SZX8" s="428"/>
      <c r="SZY8" s="428"/>
      <c r="SZZ8" s="428"/>
      <c r="TAA8" s="428"/>
      <c r="TAB8" s="428"/>
      <c r="TAC8" s="428"/>
      <c r="TAD8" s="428"/>
      <c r="TAE8" s="428"/>
      <c r="TAF8" s="428"/>
      <c r="TAG8" s="428"/>
      <c r="TAH8" s="428"/>
      <c r="TAI8" s="428"/>
      <c r="TAJ8" s="428"/>
      <c r="TAK8" s="428"/>
      <c r="TAL8" s="428"/>
      <c r="TAM8" s="428"/>
      <c r="TAN8" s="428"/>
      <c r="TAO8" s="428"/>
      <c r="TAP8" s="428"/>
      <c r="TAQ8" s="428"/>
      <c r="TAR8" s="428"/>
      <c r="TAS8" s="428"/>
      <c r="TAT8" s="428"/>
      <c r="TAU8" s="428"/>
      <c r="TAV8" s="428"/>
      <c r="TAW8" s="428"/>
      <c r="TAX8" s="428"/>
      <c r="TAY8" s="428"/>
      <c r="TAZ8" s="428"/>
      <c r="TBA8" s="428"/>
      <c r="TBB8" s="428"/>
      <c r="TBC8" s="428"/>
      <c r="TBD8" s="428"/>
      <c r="TBE8" s="428"/>
      <c r="TBF8" s="428"/>
      <c r="TBG8" s="428"/>
      <c r="TBH8" s="428"/>
      <c r="TBI8" s="428"/>
      <c r="TBJ8" s="428"/>
      <c r="TBK8" s="428"/>
      <c r="TBL8" s="428"/>
      <c r="TBM8" s="428"/>
      <c r="TBN8" s="428"/>
      <c r="TBO8" s="428"/>
      <c r="TBP8" s="428"/>
      <c r="TBQ8" s="428"/>
      <c r="TBR8" s="428"/>
      <c r="TBS8" s="428"/>
      <c r="TBT8" s="428"/>
      <c r="TBU8" s="428"/>
      <c r="TBV8" s="428"/>
      <c r="TBW8" s="428"/>
      <c r="TBX8" s="428"/>
      <c r="TBY8" s="428"/>
      <c r="TBZ8" s="428"/>
      <c r="TCA8" s="428"/>
      <c r="TCB8" s="428"/>
      <c r="TCC8" s="428"/>
      <c r="TCD8" s="428"/>
      <c r="TCE8" s="428"/>
      <c r="TCF8" s="428"/>
      <c r="TCG8" s="428"/>
      <c r="TCH8" s="428"/>
      <c r="TCI8" s="428"/>
      <c r="TCJ8" s="428"/>
      <c r="TCK8" s="428"/>
      <c r="TCL8" s="428"/>
      <c r="TCM8" s="428"/>
      <c r="TCN8" s="428"/>
      <c r="TCO8" s="428"/>
      <c r="TCP8" s="428"/>
      <c r="TCQ8" s="428"/>
      <c r="TCR8" s="428"/>
      <c r="TCS8" s="428"/>
      <c r="TCT8" s="428"/>
      <c r="TCU8" s="428"/>
      <c r="TCV8" s="428"/>
      <c r="TCW8" s="428"/>
      <c r="TCX8" s="428"/>
      <c r="TCY8" s="428"/>
      <c r="TCZ8" s="428"/>
      <c r="TDA8" s="428"/>
      <c r="TDB8" s="428"/>
      <c r="TDC8" s="428"/>
      <c r="TDD8" s="428"/>
      <c r="TDE8" s="428"/>
      <c r="TDF8" s="428"/>
      <c r="TDG8" s="428"/>
      <c r="TDH8" s="428"/>
      <c r="TDI8" s="428"/>
      <c r="TDJ8" s="428"/>
      <c r="TDK8" s="428"/>
      <c r="TDL8" s="428"/>
      <c r="TDM8" s="428"/>
      <c r="TDN8" s="428"/>
      <c r="TDO8" s="428"/>
      <c r="TDP8" s="428"/>
      <c r="TDQ8" s="428"/>
      <c r="TDR8" s="428"/>
      <c r="TDS8" s="428"/>
      <c r="TDT8" s="428"/>
      <c r="TDU8" s="428"/>
      <c r="TDV8" s="428"/>
      <c r="TDW8" s="428"/>
      <c r="TDX8" s="428"/>
      <c r="TDY8" s="428"/>
      <c r="TDZ8" s="428"/>
      <c r="TEA8" s="428"/>
      <c r="TEB8" s="428"/>
      <c r="TEC8" s="428"/>
      <c r="TED8" s="428"/>
      <c r="TEE8" s="428"/>
      <c r="TEF8" s="428"/>
      <c r="TEG8" s="428"/>
      <c r="TEH8" s="428"/>
      <c r="TEI8" s="428"/>
      <c r="TEJ8" s="428"/>
      <c r="TEK8" s="428"/>
      <c r="TEL8" s="428"/>
      <c r="TEM8" s="428"/>
      <c r="TEN8" s="428"/>
      <c r="TEO8" s="428"/>
      <c r="TEP8" s="428"/>
      <c r="TEQ8" s="428"/>
      <c r="TER8" s="428"/>
      <c r="TES8" s="428"/>
      <c r="TET8" s="428"/>
      <c r="TEU8" s="428"/>
      <c r="TEV8" s="428"/>
      <c r="TEW8" s="428"/>
      <c r="TEX8" s="428"/>
      <c r="TEY8" s="428"/>
      <c r="TEZ8" s="428"/>
      <c r="TFA8" s="428"/>
      <c r="TFB8" s="428"/>
      <c r="TFC8" s="428"/>
      <c r="TFD8" s="428"/>
      <c r="TFE8" s="428"/>
      <c r="TFF8" s="428"/>
      <c r="TFG8" s="428"/>
      <c r="TFH8" s="428"/>
      <c r="TFI8" s="428"/>
      <c r="TFJ8" s="428"/>
      <c r="TFK8" s="428"/>
      <c r="TFL8" s="428"/>
      <c r="TFM8" s="428"/>
      <c r="TFN8" s="428"/>
      <c r="TFO8" s="428"/>
      <c r="TFP8" s="428"/>
      <c r="TFQ8" s="428"/>
      <c r="TFR8" s="428"/>
      <c r="TFS8" s="428"/>
      <c r="TFT8" s="428"/>
      <c r="TFU8" s="428"/>
      <c r="TFV8" s="428"/>
      <c r="TFW8" s="428"/>
      <c r="TFX8" s="428"/>
      <c r="TFY8" s="428"/>
      <c r="TFZ8" s="428"/>
      <c r="TGA8" s="428"/>
      <c r="TGB8" s="428"/>
      <c r="TGC8" s="428"/>
      <c r="TGD8" s="428"/>
      <c r="TGE8" s="428"/>
      <c r="TGF8" s="428"/>
      <c r="TGG8" s="428"/>
      <c r="TGH8" s="428"/>
      <c r="TGI8" s="428"/>
      <c r="TGJ8" s="428"/>
      <c r="TGK8" s="428"/>
      <c r="TGL8" s="428"/>
      <c r="TGM8" s="428"/>
      <c r="TGN8" s="428"/>
      <c r="TGO8" s="428"/>
      <c r="TGP8" s="428"/>
      <c r="TGQ8" s="428"/>
      <c r="TGR8" s="428"/>
      <c r="TGS8" s="428"/>
      <c r="TGT8" s="428"/>
      <c r="TGU8" s="428"/>
      <c r="TGV8" s="428"/>
      <c r="TGW8" s="428"/>
      <c r="TGX8" s="428"/>
      <c r="TGY8" s="428"/>
      <c r="TGZ8" s="428"/>
      <c r="THA8" s="428"/>
      <c r="THB8" s="428"/>
      <c r="THC8" s="428"/>
      <c r="THD8" s="428"/>
      <c r="THE8" s="428"/>
      <c r="THF8" s="428"/>
      <c r="THG8" s="428"/>
      <c r="THH8" s="428"/>
      <c r="THI8" s="428"/>
      <c r="THJ8" s="428"/>
      <c r="THK8" s="428"/>
      <c r="THL8" s="428"/>
      <c r="THM8" s="428"/>
      <c r="THN8" s="428"/>
      <c r="THO8" s="428"/>
      <c r="THP8" s="428"/>
      <c r="THQ8" s="428"/>
      <c r="THR8" s="428"/>
      <c r="THS8" s="428"/>
      <c r="THT8" s="428"/>
      <c r="THU8" s="428"/>
      <c r="THV8" s="428"/>
      <c r="THW8" s="428"/>
      <c r="THX8" s="428"/>
      <c r="THY8" s="428"/>
      <c r="THZ8" s="428"/>
      <c r="TIA8" s="428"/>
      <c r="TIB8" s="428"/>
      <c r="TIC8" s="428"/>
      <c r="TID8" s="428"/>
      <c r="TIE8" s="428"/>
      <c r="TIF8" s="428"/>
      <c r="TIG8" s="428"/>
      <c r="TIH8" s="428"/>
      <c r="TII8" s="428"/>
      <c r="TIJ8" s="428"/>
      <c r="TIK8" s="428"/>
      <c r="TIL8" s="428"/>
      <c r="TIM8" s="428"/>
      <c r="TIN8" s="428"/>
      <c r="TIO8" s="428"/>
      <c r="TIP8" s="428"/>
      <c r="TIQ8" s="428"/>
      <c r="TIR8" s="428"/>
      <c r="TIS8" s="428"/>
      <c r="TIT8" s="428"/>
      <c r="TIU8" s="428"/>
      <c r="TIV8" s="428"/>
      <c r="TIW8" s="428"/>
      <c r="TIX8" s="428"/>
      <c r="TIY8" s="428"/>
      <c r="TIZ8" s="428"/>
      <c r="TJA8" s="428"/>
      <c r="TJB8" s="428"/>
      <c r="TJC8" s="428"/>
      <c r="TJD8" s="428"/>
      <c r="TJE8" s="428"/>
      <c r="TJF8" s="428"/>
      <c r="TJG8" s="428"/>
      <c r="TJH8" s="428"/>
      <c r="TJI8" s="428"/>
      <c r="TJJ8" s="428"/>
      <c r="TJK8" s="428"/>
      <c r="TJL8" s="428"/>
      <c r="TJM8" s="428"/>
      <c r="TJN8" s="428"/>
      <c r="TJO8" s="428"/>
      <c r="TJP8" s="428"/>
      <c r="TJQ8" s="428"/>
      <c r="TJR8" s="428"/>
      <c r="TJS8" s="428"/>
      <c r="TJT8" s="428"/>
      <c r="TJU8" s="428"/>
      <c r="TJV8" s="428"/>
      <c r="TJW8" s="428"/>
      <c r="TJX8" s="428"/>
      <c r="TJY8" s="428"/>
      <c r="TJZ8" s="428"/>
      <c r="TKA8" s="428"/>
      <c r="TKB8" s="428"/>
      <c r="TKC8" s="428"/>
      <c r="TKD8" s="428"/>
      <c r="TKE8" s="428"/>
      <c r="TKF8" s="428"/>
      <c r="TKG8" s="428"/>
      <c r="TKH8" s="428"/>
      <c r="TKI8" s="428"/>
      <c r="TKJ8" s="428"/>
      <c r="TKK8" s="428"/>
      <c r="TKL8" s="428"/>
      <c r="TKM8" s="428"/>
      <c r="TKN8" s="428"/>
      <c r="TKO8" s="428"/>
      <c r="TKP8" s="428"/>
      <c r="TKQ8" s="428"/>
      <c r="TKR8" s="428"/>
      <c r="TKS8" s="428"/>
      <c r="TKT8" s="428"/>
      <c r="TKU8" s="428"/>
      <c r="TKV8" s="428"/>
      <c r="TKW8" s="428"/>
      <c r="TKX8" s="428"/>
      <c r="TKY8" s="428"/>
      <c r="TKZ8" s="428"/>
      <c r="TLA8" s="428"/>
      <c r="TLB8" s="428"/>
      <c r="TLC8" s="428"/>
      <c r="TLD8" s="428"/>
      <c r="TLE8" s="428"/>
      <c r="TLF8" s="428"/>
      <c r="TLG8" s="428"/>
      <c r="TLH8" s="428"/>
      <c r="TLI8" s="428"/>
      <c r="TLJ8" s="428"/>
      <c r="TLK8" s="428"/>
      <c r="TLL8" s="428"/>
      <c r="TLM8" s="428"/>
      <c r="TLN8" s="428"/>
      <c r="TLO8" s="428"/>
      <c r="TLP8" s="428"/>
      <c r="TLQ8" s="428"/>
      <c r="TLR8" s="428"/>
      <c r="TLS8" s="428"/>
      <c r="TLT8" s="428"/>
      <c r="TLU8" s="428"/>
      <c r="TLV8" s="428"/>
      <c r="TLW8" s="428"/>
      <c r="TLX8" s="428"/>
      <c r="TLY8" s="428"/>
      <c r="TLZ8" s="428"/>
      <c r="TMA8" s="428"/>
      <c r="TMB8" s="428"/>
      <c r="TMC8" s="428"/>
      <c r="TMD8" s="428"/>
      <c r="TME8" s="428"/>
      <c r="TMF8" s="428"/>
      <c r="TMG8" s="428"/>
      <c r="TMH8" s="428"/>
      <c r="TMI8" s="428"/>
      <c r="TMJ8" s="428"/>
      <c r="TMK8" s="428"/>
      <c r="TML8" s="428"/>
      <c r="TMM8" s="428"/>
      <c r="TMN8" s="428"/>
      <c r="TMO8" s="428"/>
      <c r="TMP8" s="428"/>
      <c r="TMQ8" s="428"/>
      <c r="TMR8" s="428"/>
      <c r="TMS8" s="428"/>
      <c r="TMT8" s="428"/>
      <c r="TMU8" s="428"/>
      <c r="TMV8" s="428"/>
      <c r="TMW8" s="428"/>
      <c r="TMX8" s="428"/>
      <c r="TMY8" s="428"/>
      <c r="TMZ8" s="428"/>
      <c r="TNA8" s="428"/>
      <c r="TNB8" s="428"/>
      <c r="TNC8" s="428"/>
      <c r="TND8" s="428"/>
      <c r="TNE8" s="428"/>
      <c r="TNF8" s="428"/>
      <c r="TNG8" s="428"/>
      <c r="TNH8" s="428"/>
      <c r="TNI8" s="428"/>
      <c r="TNJ8" s="428"/>
      <c r="TNK8" s="428"/>
      <c r="TNL8" s="428"/>
      <c r="TNM8" s="428"/>
      <c r="TNN8" s="428"/>
      <c r="TNO8" s="428"/>
      <c r="TNP8" s="428"/>
      <c r="TNQ8" s="428"/>
      <c r="TNR8" s="428"/>
      <c r="TNS8" s="428"/>
      <c r="TNT8" s="428"/>
      <c r="TNU8" s="428"/>
      <c r="TNV8" s="428"/>
      <c r="TNW8" s="428"/>
      <c r="TNX8" s="428"/>
      <c r="TNY8" s="428"/>
      <c r="TNZ8" s="428"/>
      <c r="TOA8" s="428"/>
      <c r="TOB8" s="428"/>
      <c r="TOC8" s="428"/>
      <c r="TOD8" s="428"/>
      <c r="TOE8" s="428"/>
      <c r="TOF8" s="428"/>
      <c r="TOG8" s="428"/>
      <c r="TOH8" s="428"/>
      <c r="TOI8" s="428"/>
      <c r="TOJ8" s="428"/>
      <c r="TOK8" s="428"/>
      <c r="TOL8" s="428"/>
      <c r="TOM8" s="428"/>
      <c r="TON8" s="428"/>
      <c r="TOO8" s="428"/>
      <c r="TOP8" s="428"/>
      <c r="TOQ8" s="428"/>
      <c r="TOR8" s="428"/>
      <c r="TOS8" s="428"/>
      <c r="TOT8" s="428"/>
      <c r="TOU8" s="428"/>
      <c r="TOV8" s="428"/>
      <c r="TOW8" s="428"/>
      <c r="TOX8" s="428"/>
      <c r="TOY8" s="428"/>
      <c r="TOZ8" s="428"/>
      <c r="TPA8" s="428"/>
      <c r="TPB8" s="428"/>
      <c r="TPC8" s="428"/>
      <c r="TPD8" s="428"/>
      <c r="TPE8" s="428"/>
      <c r="TPF8" s="428"/>
      <c r="TPG8" s="428"/>
      <c r="TPH8" s="428"/>
      <c r="TPI8" s="428"/>
      <c r="TPJ8" s="428"/>
      <c r="TPK8" s="428"/>
      <c r="TPL8" s="428"/>
      <c r="TPM8" s="428"/>
      <c r="TPN8" s="428"/>
      <c r="TPO8" s="428"/>
      <c r="TPP8" s="428"/>
      <c r="TPQ8" s="428"/>
      <c r="TPR8" s="428"/>
      <c r="TPS8" s="428"/>
      <c r="TPT8" s="428"/>
      <c r="TPU8" s="428"/>
      <c r="TPV8" s="428"/>
      <c r="TPW8" s="428"/>
      <c r="TPX8" s="428"/>
      <c r="TPY8" s="428"/>
      <c r="TPZ8" s="428"/>
      <c r="TQA8" s="428"/>
      <c r="TQB8" s="428"/>
      <c r="TQC8" s="428"/>
      <c r="TQD8" s="428"/>
      <c r="TQE8" s="428"/>
      <c r="TQF8" s="428"/>
      <c r="TQG8" s="428"/>
      <c r="TQH8" s="428"/>
      <c r="TQI8" s="428"/>
      <c r="TQJ8" s="428"/>
      <c r="TQK8" s="428"/>
      <c r="TQL8" s="428"/>
      <c r="TQM8" s="428"/>
      <c r="TQN8" s="428"/>
      <c r="TQO8" s="428"/>
      <c r="TQP8" s="428"/>
      <c r="TQQ8" s="428"/>
      <c r="TQR8" s="428"/>
      <c r="TQS8" s="428"/>
      <c r="TQT8" s="428"/>
      <c r="TQU8" s="428"/>
      <c r="TQV8" s="428"/>
      <c r="TQW8" s="428"/>
      <c r="TQX8" s="428"/>
      <c r="TQY8" s="428"/>
      <c r="TQZ8" s="428"/>
      <c r="TRA8" s="428"/>
      <c r="TRB8" s="428"/>
      <c r="TRC8" s="428"/>
      <c r="TRD8" s="428"/>
      <c r="TRE8" s="428"/>
      <c r="TRF8" s="428"/>
      <c r="TRG8" s="428"/>
      <c r="TRH8" s="428"/>
      <c r="TRI8" s="428"/>
      <c r="TRJ8" s="428"/>
      <c r="TRK8" s="428"/>
      <c r="TRL8" s="428"/>
      <c r="TRM8" s="428"/>
      <c r="TRN8" s="428"/>
      <c r="TRO8" s="428"/>
      <c r="TRP8" s="428"/>
      <c r="TRQ8" s="428"/>
      <c r="TRR8" s="428"/>
      <c r="TRS8" s="428"/>
      <c r="TRT8" s="428"/>
      <c r="TRU8" s="428"/>
      <c r="TRV8" s="428"/>
      <c r="TRW8" s="428"/>
      <c r="TRX8" s="428"/>
      <c r="TRY8" s="428"/>
      <c r="TRZ8" s="428"/>
      <c r="TSA8" s="428"/>
      <c r="TSB8" s="428"/>
      <c r="TSC8" s="428"/>
      <c r="TSD8" s="428"/>
      <c r="TSE8" s="428"/>
      <c r="TSF8" s="428"/>
      <c r="TSG8" s="428"/>
      <c r="TSH8" s="428"/>
      <c r="TSI8" s="428"/>
      <c r="TSJ8" s="428"/>
      <c r="TSK8" s="428"/>
      <c r="TSL8" s="428"/>
      <c r="TSM8" s="428"/>
      <c r="TSN8" s="428"/>
      <c r="TSO8" s="428"/>
      <c r="TSP8" s="428"/>
      <c r="TSQ8" s="428"/>
      <c r="TSR8" s="428"/>
      <c r="TSS8" s="428"/>
      <c r="TST8" s="428"/>
      <c r="TSU8" s="428"/>
      <c r="TSV8" s="428"/>
      <c r="TSW8" s="428"/>
      <c r="TSX8" s="428"/>
      <c r="TSY8" s="428"/>
      <c r="TSZ8" s="428"/>
      <c r="TTA8" s="428"/>
      <c r="TTB8" s="428"/>
      <c r="TTC8" s="428"/>
      <c r="TTD8" s="428"/>
      <c r="TTE8" s="428"/>
      <c r="TTF8" s="428"/>
      <c r="TTG8" s="428"/>
      <c r="TTH8" s="428"/>
      <c r="TTI8" s="428"/>
      <c r="TTJ8" s="428"/>
      <c r="TTK8" s="428"/>
      <c r="TTL8" s="428"/>
      <c r="TTM8" s="428"/>
      <c r="TTN8" s="428"/>
      <c r="TTO8" s="428"/>
      <c r="TTP8" s="428"/>
      <c r="TTQ8" s="428"/>
      <c r="TTR8" s="428"/>
      <c r="TTS8" s="428"/>
      <c r="TTT8" s="428"/>
      <c r="TTU8" s="428"/>
      <c r="TTV8" s="428"/>
      <c r="TTW8" s="428"/>
      <c r="TTX8" s="428"/>
      <c r="TTY8" s="428"/>
      <c r="TTZ8" s="428"/>
      <c r="TUA8" s="428"/>
      <c r="TUB8" s="428"/>
      <c r="TUC8" s="428"/>
      <c r="TUD8" s="428"/>
      <c r="TUE8" s="428"/>
      <c r="TUF8" s="428"/>
      <c r="TUG8" s="428"/>
      <c r="TUH8" s="428"/>
      <c r="TUI8" s="428"/>
      <c r="TUJ8" s="428"/>
      <c r="TUK8" s="428"/>
      <c r="TUL8" s="428"/>
      <c r="TUM8" s="428"/>
      <c r="TUN8" s="428"/>
      <c r="TUO8" s="428"/>
      <c r="TUP8" s="428"/>
      <c r="TUQ8" s="428"/>
      <c r="TUR8" s="428"/>
      <c r="TUS8" s="428"/>
      <c r="TUT8" s="428"/>
      <c r="TUU8" s="428"/>
      <c r="TUV8" s="428"/>
      <c r="TUW8" s="428"/>
      <c r="TUX8" s="428"/>
      <c r="TUY8" s="428"/>
      <c r="TUZ8" s="428"/>
      <c r="TVA8" s="428"/>
      <c r="TVB8" s="428"/>
      <c r="TVC8" s="428"/>
      <c r="TVD8" s="428"/>
      <c r="TVE8" s="428"/>
      <c r="TVF8" s="428"/>
      <c r="TVG8" s="428"/>
      <c r="TVH8" s="428"/>
      <c r="TVI8" s="428"/>
      <c r="TVJ8" s="428"/>
      <c r="TVK8" s="428"/>
      <c r="TVL8" s="428"/>
      <c r="TVM8" s="428"/>
      <c r="TVN8" s="428"/>
      <c r="TVO8" s="428"/>
      <c r="TVP8" s="428"/>
      <c r="TVQ8" s="428"/>
      <c r="TVR8" s="428"/>
      <c r="TVS8" s="428"/>
      <c r="TVT8" s="428"/>
      <c r="TVU8" s="428"/>
      <c r="TVV8" s="428"/>
      <c r="TVW8" s="428"/>
      <c r="TVX8" s="428"/>
      <c r="TVY8" s="428"/>
      <c r="TVZ8" s="428"/>
      <c r="TWA8" s="428"/>
      <c r="TWB8" s="428"/>
      <c r="TWC8" s="428"/>
      <c r="TWD8" s="428"/>
      <c r="TWE8" s="428"/>
      <c r="TWF8" s="428"/>
      <c r="TWG8" s="428"/>
      <c r="TWH8" s="428"/>
      <c r="TWI8" s="428"/>
      <c r="TWJ8" s="428"/>
      <c r="TWK8" s="428"/>
      <c r="TWL8" s="428"/>
      <c r="TWM8" s="428"/>
      <c r="TWN8" s="428"/>
      <c r="TWO8" s="428"/>
      <c r="TWP8" s="428"/>
      <c r="TWQ8" s="428"/>
      <c r="TWR8" s="428"/>
      <c r="TWS8" s="428"/>
      <c r="TWT8" s="428"/>
      <c r="TWU8" s="428"/>
      <c r="TWV8" s="428"/>
      <c r="TWW8" s="428"/>
      <c r="TWX8" s="428"/>
      <c r="TWY8" s="428"/>
      <c r="TWZ8" s="428"/>
      <c r="TXA8" s="428"/>
      <c r="TXB8" s="428"/>
      <c r="TXC8" s="428"/>
      <c r="TXD8" s="428"/>
      <c r="TXE8" s="428"/>
      <c r="TXF8" s="428"/>
      <c r="TXG8" s="428"/>
      <c r="TXH8" s="428"/>
      <c r="TXI8" s="428"/>
      <c r="TXJ8" s="428"/>
      <c r="TXK8" s="428"/>
      <c r="TXL8" s="428"/>
      <c r="TXM8" s="428"/>
      <c r="TXN8" s="428"/>
      <c r="TXO8" s="428"/>
      <c r="TXP8" s="428"/>
      <c r="TXQ8" s="428"/>
      <c r="TXR8" s="428"/>
      <c r="TXS8" s="428"/>
      <c r="TXT8" s="428"/>
      <c r="TXU8" s="428"/>
      <c r="TXV8" s="428"/>
      <c r="TXW8" s="428"/>
      <c r="TXX8" s="428"/>
      <c r="TXY8" s="428"/>
      <c r="TXZ8" s="428"/>
      <c r="TYA8" s="428"/>
      <c r="TYB8" s="428"/>
      <c r="TYC8" s="428"/>
      <c r="TYD8" s="428"/>
      <c r="TYE8" s="428"/>
      <c r="TYF8" s="428"/>
      <c r="TYG8" s="428"/>
      <c r="TYH8" s="428"/>
      <c r="TYI8" s="428"/>
      <c r="TYJ8" s="428"/>
      <c r="TYK8" s="428"/>
      <c r="TYL8" s="428"/>
      <c r="TYM8" s="428"/>
      <c r="TYN8" s="428"/>
      <c r="TYO8" s="428"/>
      <c r="TYP8" s="428"/>
      <c r="TYQ8" s="428"/>
      <c r="TYR8" s="428"/>
      <c r="TYS8" s="428"/>
      <c r="TYT8" s="428"/>
      <c r="TYU8" s="428"/>
      <c r="TYV8" s="428"/>
      <c r="TYW8" s="428"/>
      <c r="TYX8" s="428"/>
      <c r="TYY8" s="428"/>
      <c r="TYZ8" s="428"/>
      <c r="TZA8" s="428"/>
      <c r="TZB8" s="428"/>
      <c r="TZC8" s="428"/>
      <c r="TZD8" s="428"/>
      <c r="TZE8" s="428"/>
      <c r="TZF8" s="428"/>
      <c r="TZG8" s="428"/>
      <c r="TZH8" s="428"/>
      <c r="TZI8" s="428"/>
      <c r="TZJ8" s="428"/>
      <c r="TZK8" s="428"/>
      <c r="TZL8" s="428"/>
      <c r="TZM8" s="428"/>
      <c r="TZN8" s="428"/>
      <c r="TZO8" s="428"/>
      <c r="TZP8" s="428"/>
      <c r="TZQ8" s="428"/>
      <c r="TZR8" s="428"/>
      <c r="TZS8" s="428"/>
      <c r="TZT8" s="428"/>
      <c r="TZU8" s="428"/>
      <c r="TZV8" s="428"/>
      <c r="TZW8" s="428"/>
      <c r="TZX8" s="428"/>
      <c r="TZY8" s="428"/>
      <c r="TZZ8" s="428"/>
      <c r="UAA8" s="428"/>
      <c r="UAB8" s="428"/>
      <c r="UAC8" s="428"/>
      <c r="UAD8" s="428"/>
      <c r="UAE8" s="428"/>
      <c r="UAF8" s="428"/>
      <c r="UAG8" s="428"/>
      <c r="UAH8" s="428"/>
      <c r="UAI8" s="428"/>
      <c r="UAJ8" s="428"/>
      <c r="UAK8" s="428"/>
      <c r="UAL8" s="428"/>
      <c r="UAM8" s="428"/>
      <c r="UAN8" s="428"/>
      <c r="UAO8" s="428"/>
      <c r="UAP8" s="428"/>
      <c r="UAQ8" s="428"/>
      <c r="UAR8" s="428"/>
      <c r="UAS8" s="428"/>
      <c r="UAT8" s="428"/>
      <c r="UAU8" s="428"/>
      <c r="UAV8" s="428"/>
      <c r="UAW8" s="428"/>
      <c r="UAX8" s="428"/>
      <c r="UAY8" s="428"/>
      <c r="UAZ8" s="428"/>
      <c r="UBA8" s="428"/>
      <c r="UBB8" s="428"/>
      <c r="UBC8" s="428"/>
      <c r="UBD8" s="428"/>
      <c r="UBE8" s="428"/>
      <c r="UBF8" s="428"/>
      <c r="UBG8" s="428"/>
      <c r="UBH8" s="428"/>
      <c r="UBI8" s="428"/>
      <c r="UBJ8" s="428"/>
      <c r="UBK8" s="428"/>
      <c r="UBL8" s="428"/>
      <c r="UBM8" s="428"/>
      <c r="UBN8" s="428"/>
      <c r="UBO8" s="428"/>
      <c r="UBP8" s="428"/>
      <c r="UBQ8" s="428"/>
      <c r="UBR8" s="428"/>
      <c r="UBS8" s="428"/>
      <c r="UBT8" s="428"/>
      <c r="UBU8" s="428"/>
      <c r="UBV8" s="428"/>
      <c r="UBW8" s="428"/>
      <c r="UBX8" s="428"/>
      <c r="UBY8" s="428"/>
      <c r="UBZ8" s="428"/>
      <c r="UCA8" s="428"/>
      <c r="UCB8" s="428"/>
      <c r="UCC8" s="428"/>
      <c r="UCD8" s="428"/>
      <c r="UCE8" s="428"/>
      <c r="UCF8" s="428"/>
      <c r="UCG8" s="428"/>
      <c r="UCH8" s="428"/>
      <c r="UCI8" s="428"/>
      <c r="UCJ8" s="428"/>
      <c r="UCK8" s="428"/>
      <c r="UCL8" s="428"/>
      <c r="UCM8" s="428"/>
      <c r="UCN8" s="428"/>
      <c r="UCO8" s="428"/>
      <c r="UCP8" s="428"/>
      <c r="UCQ8" s="428"/>
      <c r="UCR8" s="428"/>
      <c r="UCS8" s="428"/>
      <c r="UCT8" s="428"/>
      <c r="UCU8" s="428"/>
      <c r="UCV8" s="428"/>
      <c r="UCW8" s="428"/>
      <c r="UCX8" s="428"/>
      <c r="UCY8" s="428"/>
      <c r="UCZ8" s="428"/>
      <c r="UDA8" s="428"/>
      <c r="UDB8" s="428"/>
      <c r="UDC8" s="428"/>
      <c r="UDD8" s="428"/>
      <c r="UDE8" s="428"/>
      <c r="UDF8" s="428"/>
      <c r="UDG8" s="428"/>
      <c r="UDH8" s="428"/>
      <c r="UDI8" s="428"/>
      <c r="UDJ8" s="428"/>
      <c r="UDK8" s="428"/>
      <c r="UDL8" s="428"/>
      <c r="UDM8" s="428"/>
      <c r="UDN8" s="428"/>
      <c r="UDO8" s="428"/>
      <c r="UDP8" s="428"/>
      <c r="UDQ8" s="428"/>
      <c r="UDR8" s="428"/>
      <c r="UDS8" s="428"/>
      <c r="UDT8" s="428"/>
      <c r="UDU8" s="428"/>
      <c r="UDV8" s="428"/>
      <c r="UDW8" s="428"/>
      <c r="UDX8" s="428"/>
      <c r="UDY8" s="428"/>
      <c r="UDZ8" s="428"/>
      <c r="UEA8" s="428"/>
      <c r="UEB8" s="428"/>
      <c r="UEC8" s="428"/>
      <c r="UED8" s="428"/>
      <c r="UEE8" s="428"/>
      <c r="UEF8" s="428"/>
      <c r="UEG8" s="428"/>
      <c r="UEH8" s="428"/>
      <c r="UEI8" s="428"/>
      <c r="UEJ8" s="428"/>
      <c r="UEK8" s="428"/>
      <c r="UEL8" s="428"/>
      <c r="UEM8" s="428"/>
      <c r="UEN8" s="428"/>
      <c r="UEO8" s="428"/>
      <c r="UEP8" s="428"/>
      <c r="UEQ8" s="428"/>
      <c r="UER8" s="428"/>
      <c r="UES8" s="428"/>
      <c r="UET8" s="428"/>
      <c r="UEU8" s="428"/>
      <c r="UEV8" s="428"/>
      <c r="UEW8" s="428"/>
      <c r="UEX8" s="428"/>
      <c r="UEY8" s="428"/>
      <c r="UEZ8" s="428"/>
      <c r="UFA8" s="428"/>
      <c r="UFB8" s="428"/>
      <c r="UFC8" s="428"/>
      <c r="UFD8" s="428"/>
      <c r="UFE8" s="428"/>
      <c r="UFF8" s="428"/>
      <c r="UFG8" s="428"/>
      <c r="UFH8" s="428"/>
      <c r="UFI8" s="428"/>
      <c r="UFJ8" s="428"/>
      <c r="UFK8" s="428"/>
      <c r="UFL8" s="428"/>
      <c r="UFM8" s="428"/>
      <c r="UFN8" s="428"/>
      <c r="UFO8" s="428"/>
      <c r="UFP8" s="428"/>
      <c r="UFQ8" s="428"/>
      <c r="UFR8" s="428"/>
      <c r="UFS8" s="428"/>
      <c r="UFT8" s="428"/>
      <c r="UFU8" s="428"/>
      <c r="UFV8" s="428"/>
      <c r="UFW8" s="428"/>
      <c r="UFX8" s="428"/>
      <c r="UFY8" s="428"/>
      <c r="UFZ8" s="428"/>
      <c r="UGA8" s="428"/>
      <c r="UGB8" s="428"/>
      <c r="UGC8" s="428"/>
      <c r="UGD8" s="428"/>
      <c r="UGE8" s="428"/>
      <c r="UGF8" s="428"/>
      <c r="UGG8" s="428"/>
      <c r="UGH8" s="428"/>
      <c r="UGI8" s="428"/>
      <c r="UGJ8" s="428"/>
      <c r="UGK8" s="428"/>
      <c r="UGL8" s="428"/>
      <c r="UGM8" s="428"/>
      <c r="UGN8" s="428"/>
      <c r="UGO8" s="428"/>
      <c r="UGP8" s="428"/>
      <c r="UGQ8" s="428"/>
      <c r="UGR8" s="428"/>
      <c r="UGS8" s="428"/>
      <c r="UGT8" s="428"/>
      <c r="UGU8" s="428"/>
      <c r="UGV8" s="428"/>
      <c r="UGW8" s="428"/>
      <c r="UGX8" s="428"/>
      <c r="UGY8" s="428"/>
      <c r="UGZ8" s="428"/>
      <c r="UHA8" s="428"/>
      <c r="UHB8" s="428"/>
      <c r="UHC8" s="428"/>
      <c r="UHD8" s="428"/>
      <c r="UHE8" s="428"/>
      <c r="UHF8" s="428"/>
      <c r="UHG8" s="428"/>
      <c r="UHH8" s="428"/>
      <c r="UHI8" s="428"/>
      <c r="UHJ8" s="428"/>
      <c r="UHK8" s="428"/>
      <c r="UHL8" s="428"/>
      <c r="UHM8" s="428"/>
      <c r="UHN8" s="428"/>
      <c r="UHO8" s="428"/>
      <c r="UHP8" s="428"/>
      <c r="UHQ8" s="428"/>
      <c r="UHR8" s="428"/>
      <c r="UHS8" s="428"/>
      <c r="UHT8" s="428"/>
      <c r="UHU8" s="428"/>
      <c r="UHV8" s="428"/>
      <c r="UHW8" s="428"/>
      <c r="UHX8" s="428"/>
      <c r="UHY8" s="428"/>
      <c r="UHZ8" s="428"/>
      <c r="UIA8" s="428"/>
      <c r="UIB8" s="428"/>
      <c r="UIC8" s="428"/>
      <c r="UID8" s="428"/>
      <c r="UIE8" s="428"/>
      <c r="UIF8" s="428"/>
      <c r="UIG8" s="428"/>
      <c r="UIH8" s="428"/>
      <c r="UII8" s="428"/>
      <c r="UIJ8" s="428"/>
      <c r="UIK8" s="428"/>
      <c r="UIL8" s="428"/>
      <c r="UIM8" s="428"/>
      <c r="UIN8" s="428"/>
      <c r="UIO8" s="428"/>
      <c r="UIP8" s="428"/>
      <c r="UIQ8" s="428"/>
      <c r="UIR8" s="428"/>
      <c r="UIS8" s="428"/>
      <c r="UIT8" s="428"/>
      <c r="UIU8" s="428"/>
      <c r="UIV8" s="428"/>
      <c r="UIW8" s="428"/>
      <c r="UIX8" s="428"/>
      <c r="UIY8" s="428"/>
      <c r="UIZ8" s="428"/>
      <c r="UJA8" s="428"/>
      <c r="UJB8" s="428"/>
      <c r="UJC8" s="428"/>
      <c r="UJD8" s="428"/>
      <c r="UJE8" s="428"/>
      <c r="UJF8" s="428"/>
      <c r="UJG8" s="428"/>
      <c r="UJH8" s="428"/>
      <c r="UJI8" s="428"/>
      <c r="UJJ8" s="428"/>
      <c r="UJK8" s="428"/>
      <c r="UJL8" s="428"/>
      <c r="UJM8" s="428"/>
      <c r="UJN8" s="428"/>
      <c r="UJO8" s="428"/>
      <c r="UJP8" s="428"/>
      <c r="UJQ8" s="428"/>
      <c r="UJR8" s="428"/>
      <c r="UJS8" s="428"/>
      <c r="UJT8" s="428"/>
      <c r="UJU8" s="428"/>
      <c r="UJV8" s="428"/>
      <c r="UJW8" s="428"/>
      <c r="UJX8" s="428"/>
      <c r="UJY8" s="428"/>
      <c r="UJZ8" s="428"/>
      <c r="UKA8" s="428"/>
      <c r="UKB8" s="428"/>
      <c r="UKC8" s="428"/>
      <c r="UKD8" s="428"/>
      <c r="UKE8" s="428"/>
      <c r="UKF8" s="428"/>
      <c r="UKG8" s="428"/>
      <c r="UKH8" s="428"/>
      <c r="UKI8" s="428"/>
      <c r="UKJ8" s="428"/>
      <c r="UKK8" s="428"/>
      <c r="UKL8" s="428"/>
      <c r="UKM8" s="428"/>
      <c r="UKN8" s="428"/>
      <c r="UKO8" s="428"/>
      <c r="UKP8" s="428"/>
      <c r="UKQ8" s="428"/>
      <c r="UKR8" s="428"/>
      <c r="UKS8" s="428"/>
      <c r="UKT8" s="428"/>
      <c r="UKU8" s="428"/>
      <c r="UKV8" s="428"/>
      <c r="UKW8" s="428"/>
      <c r="UKX8" s="428"/>
      <c r="UKY8" s="428"/>
      <c r="UKZ8" s="428"/>
      <c r="ULA8" s="428"/>
      <c r="ULB8" s="428"/>
      <c r="ULC8" s="428"/>
      <c r="ULD8" s="428"/>
      <c r="ULE8" s="428"/>
      <c r="ULF8" s="428"/>
      <c r="ULG8" s="428"/>
      <c r="ULH8" s="428"/>
      <c r="ULI8" s="428"/>
      <c r="ULJ8" s="428"/>
      <c r="ULK8" s="428"/>
      <c r="ULL8" s="428"/>
      <c r="ULM8" s="428"/>
      <c r="ULN8" s="428"/>
      <c r="ULO8" s="428"/>
      <c r="ULP8" s="428"/>
      <c r="ULQ8" s="428"/>
      <c r="ULR8" s="428"/>
      <c r="ULS8" s="428"/>
      <c r="ULT8" s="428"/>
      <c r="ULU8" s="428"/>
      <c r="ULV8" s="428"/>
      <c r="ULW8" s="428"/>
      <c r="ULX8" s="428"/>
      <c r="ULY8" s="428"/>
      <c r="ULZ8" s="428"/>
      <c r="UMA8" s="428"/>
      <c r="UMB8" s="428"/>
      <c r="UMC8" s="428"/>
      <c r="UMD8" s="428"/>
      <c r="UME8" s="428"/>
      <c r="UMF8" s="428"/>
      <c r="UMG8" s="428"/>
      <c r="UMH8" s="428"/>
      <c r="UMI8" s="428"/>
      <c r="UMJ8" s="428"/>
      <c r="UMK8" s="428"/>
      <c r="UML8" s="428"/>
      <c r="UMM8" s="428"/>
      <c r="UMN8" s="428"/>
      <c r="UMO8" s="428"/>
      <c r="UMP8" s="428"/>
      <c r="UMQ8" s="428"/>
      <c r="UMR8" s="428"/>
      <c r="UMS8" s="428"/>
      <c r="UMT8" s="428"/>
      <c r="UMU8" s="428"/>
      <c r="UMV8" s="428"/>
      <c r="UMW8" s="428"/>
      <c r="UMX8" s="428"/>
      <c r="UMY8" s="428"/>
      <c r="UMZ8" s="428"/>
      <c r="UNA8" s="428"/>
      <c r="UNB8" s="428"/>
      <c r="UNC8" s="428"/>
      <c r="UND8" s="428"/>
      <c r="UNE8" s="428"/>
      <c r="UNF8" s="428"/>
      <c r="UNG8" s="428"/>
      <c r="UNH8" s="428"/>
      <c r="UNI8" s="428"/>
      <c r="UNJ8" s="428"/>
      <c r="UNK8" s="428"/>
      <c r="UNL8" s="428"/>
      <c r="UNM8" s="428"/>
      <c r="UNN8" s="428"/>
      <c r="UNO8" s="428"/>
      <c r="UNP8" s="428"/>
      <c r="UNQ8" s="428"/>
      <c r="UNR8" s="428"/>
      <c r="UNS8" s="428"/>
      <c r="UNT8" s="428"/>
      <c r="UNU8" s="428"/>
      <c r="UNV8" s="428"/>
      <c r="UNW8" s="428"/>
      <c r="UNX8" s="428"/>
      <c r="UNY8" s="428"/>
      <c r="UNZ8" s="428"/>
      <c r="UOA8" s="428"/>
      <c r="UOB8" s="428"/>
      <c r="UOC8" s="428"/>
      <c r="UOD8" s="428"/>
      <c r="UOE8" s="428"/>
      <c r="UOF8" s="428"/>
      <c r="UOG8" s="428"/>
      <c r="UOH8" s="428"/>
      <c r="UOI8" s="428"/>
      <c r="UOJ8" s="428"/>
      <c r="UOK8" s="428"/>
      <c r="UOL8" s="428"/>
      <c r="UOM8" s="428"/>
      <c r="UON8" s="428"/>
      <c r="UOO8" s="428"/>
      <c r="UOP8" s="428"/>
      <c r="UOQ8" s="428"/>
      <c r="UOR8" s="428"/>
      <c r="UOS8" s="428"/>
      <c r="UOT8" s="428"/>
      <c r="UOU8" s="428"/>
      <c r="UOV8" s="428"/>
      <c r="UOW8" s="428"/>
      <c r="UOX8" s="428"/>
      <c r="UOY8" s="428"/>
      <c r="UOZ8" s="428"/>
      <c r="UPA8" s="428"/>
      <c r="UPB8" s="428"/>
      <c r="UPC8" s="428"/>
      <c r="UPD8" s="428"/>
      <c r="UPE8" s="428"/>
      <c r="UPF8" s="428"/>
      <c r="UPG8" s="428"/>
      <c r="UPH8" s="428"/>
      <c r="UPI8" s="428"/>
      <c r="UPJ8" s="428"/>
      <c r="UPK8" s="428"/>
      <c r="UPL8" s="428"/>
      <c r="UPM8" s="428"/>
      <c r="UPN8" s="428"/>
      <c r="UPO8" s="428"/>
      <c r="UPP8" s="428"/>
      <c r="UPQ8" s="428"/>
      <c r="UPR8" s="428"/>
      <c r="UPS8" s="428"/>
      <c r="UPT8" s="428"/>
      <c r="UPU8" s="428"/>
      <c r="UPV8" s="428"/>
      <c r="UPW8" s="428"/>
      <c r="UPX8" s="428"/>
      <c r="UPY8" s="428"/>
      <c r="UPZ8" s="428"/>
      <c r="UQA8" s="428"/>
      <c r="UQB8" s="428"/>
      <c r="UQC8" s="428"/>
      <c r="UQD8" s="428"/>
      <c r="UQE8" s="428"/>
      <c r="UQF8" s="428"/>
      <c r="UQG8" s="428"/>
      <c r="UQH8" s="428"/>
      <c r="UQI8" s="428"/>
      <c r="UQJ8" s="428"/>
      <c r="UQK8" s="428"/>
      <c r="UQL8" s="428"/>
      <c r="UQM8" s="428"/>
      <c r="UQN8" s="428"/>
      <c r="UQO8" s="428"/>
      <c r="UQP8" s="428"/>
      <c r="UQQ8" s="428"/>
      <c r="UQR8" s="428"/>
      <c r="UQS8" s="428"/>
      <c r="UQT8" s="428"/>
      <c r="UQU8" s="428"/>
      <c r="UQV8" s="428"/>
      <c r="UQW8" s="428"/>
      <c r="UQX8" s="428"/>
      <c r="UQY8" s="428"/>
      <c r="UQZ8" s="428"/>
      <c r="URA8" s="428"/>
      <c r="URB8" s="428"/>
      <c r="URC8" s="428"/>
      <c r="URD8" s="428"/>
      <c r="URE8" s="428"/>
      <c r="URF8" s="428"/>
      <c r="URG8" s="428"/>
      <c r="URH8" s="428"/>
      <c r="URI8" s="428"/>
      <c r="URJ8" s="428"/>
      <c r="URK8" s="428"/>
      <c r="URL8" s="428"/>
      <c r="URM8" s="428"/>
      <c r="URN8" s="428"/>
      <c r="URO8" s="428"/>
      <c r="URP8" s="428"/>
      <c r="URQ8" s="428"/>
      <c r="URR8" s="428"/>
      <c r="URS8" s="428"/>
      <c r="URT8" s="428"/>
      <c r="URU8" s="428"/>
      <c r="URV8" s="428"/>
      <c r="URW8" s="428"/>
      <c r="URX8" s="428"/>
      <c r="URY8" s="428"/>
      <c r="URZ8" s="428"/>
      <c r="USA8" s="428"/>
      <c r="USB8" s="428"/>
      <c r="USC8" s="428"/>
      <c r="USD8" s="428"/>
      <c r="USE8" s="428"/>
      <c r="USF8" s="428"/>
      <c r="USG8" s="428"/>
      <c r="USH8" s="428"/>
      <c r="USI8" s="428"/>
      <c r="USJ8" s="428"/>
      <c r="USK8" s="428"/>
      <c r="USL8" s="428"/>
      <c r="USM8" s="428"/>
      <c r="USN8" s="428"/>
      <c r="USO8" s="428"/>
      <c r="USP8" s="428"/>
      <c r="USQ8" s="428"/>
      <c r="USR8" s="428"/>
      <c r="USS8" s="428"/>
      <c r="UST8" s="428"/>
      <c r="USU8" s="428"/>
      <c r="USV8" s="428"/>
      <c r="USW8" s="428"/>
      <c r="USX8" s="428"/>
      <c r="USY8" s="428"/>
      <c r="USZ8" s="428"/>
      <c r="UTA8" s="428"/>
      <c r="UTB8" s="428"/>
      <c r="UTC8" s="428"/>
      <c r="UTD8" s="428"/>
      <c r="UTE8" s="428"/>
      <c r="UTF8" s="428"/>
      <c r="UTG8" s="428"/>
      <c r="UTH8" s="428"/>
      <c r="UTI8" s="428"/>
      <c r="UTJ8" s="428"/>
      <c r="UTK8" s="428"/>
      <c r="UTL8" s="428"/>
      <c r="UTM8" s="428"/>
      <c r="UTN8" s="428"/>
      <c r="UTO8" s="428"/>
      <c r="UTP8" s="428"/>
      <c r="UTQ8" s="428"/>
      <c r="UTR8" s="428"/>
      <c r="UTS8" s="428"/>
      <c r="UTT8" s="428"/>
      <c r="UTU8" s="428"/>
      <c r="UTV8" s="428"/>
      <c r="UTW8" s="428"/>
      <c r="UTX8" s="428"/>
      <c r="UTY8" s="428"/>
      <c r="UTZ8" s="428"/>
      <c r="UUA8" s="428"/>
      <c r="UUB8" s="428"/>
      <c r="UUC8" s="428"/>
      <c r="UUD8" s="428"/>
      <c r="UUE8" s="428"/>
      <c r="UUF8" s="428"/>
      <c r="UUG8" s="428"/>
      <c r="UUH8" s="428"/>
      <c r="UUI8" s="428"/>
      <c r="UUJ8" s="428"/>
      <c r="UUK8" s="428"/>
      <c r="UUL8" s="428"/>
      <c r="UUM8" s="428"/>
      <c r="UUN8" s="428"/>
      <c r="UUO8" s="428"/>
      <c r="UUP8" s="428"/>
      <c r="UUQ8" s="428"/>
      <c r="UUR8" s="428"/>
      <c r="UUS8" s="428"/>
      <c r="UUT8" s="428"/>
      <c r="UUU8" s="428"/>
      <c r="UUV8" s="428"/>
      <c r="UUW8" s="428"/>
      <c r="UUX8" s="428"/>
      <c r="UUY8" s="428"/>
      <c r="UUZ8" s="428"/>
      <c r="UVA8" s="428"/>
      <c r="UVB8" s="428"/>
      <c r="UVC8" s="428"/>
      <c r="UVD8" s="428"/>
      <c r="UVE8" s="428"/>
      <c r="UVF8" s="428"/>
      <c r="UVG8" s="428"/>
      <c r="UVH8" s="428"/>
      <c r="UVI8" s="428"/>
      <c r="UVJ8" s="428"/>
      <c r="UVK8" s="428"/>
      <c r="UVL8" s="428"/>
      <c r="UVM8" s="428"/>
      <c r="UVN8" s="428"/>
      <c r="UVO8" s="428"/>
      <c r="UVP8" s="428"/>
      <c r="UVQ8" s="428"/>
      <c r="UVR8" s="428"/>
      <c r="UVS8" s="428"/>
      <c r="UVT8" s="428"/>
      <c r="UVU8" s="428"/>
      <c r="UVV8" s="428"/>
      <c r="UVW8" s="428"/>
      <c r="UVX8" s="428"/>
      <c r="UVY8" s="428"/>
      <c r="UVZ8" s="428"/>
      <c r="UWA8" s="428"/>
      <c r="UWB8" s="428"/>
      <c r="UWC8" s="428"/>
      <c r="UWD8" s="428"/>
      <c r="UWE8" s="428"/>
      <c r="UWF8" s="428"/>
      <c r="UWG8" s="428"/>
      <c r="UWH8" s="428"/>
      <c r="UWI8" s="428"/>
      <c r="UWJ8" s="428"/>
      <c r="UWK8" s="428"/>
      <c r="UWL8" s="428"/>
      <c r="UWM8" s="428"/>
      <c r="UWN8" s="428"/>
      <c r="UWO8" s="428"/>
      <c r="UWP8" s="428"/>
      <c r="UWQ8" s="428"/>
      <c r="UWR8" s="428"/>
      <c r="UWS8" s="428"/>
      <c r="UWT8" s="428"/>
      <c r="UWU8" s="428"/>
      <c r="UWV8" s="428"/>
      <c r="UWW8" s="428"/>
      <c r="UWX8" s="428"/>
      <c r="UWY8" s="428"/>
      <c r="UWZ8" s="428"/>
      <c r="UXA8" s="428"/>
      <c r="UXB8" s="428"/>
      <c r="UXC8" s="428"/>
      <c r="UXD8" s="428"/>
      <c r="UXE8" s="428"/>
      <c r="UXF8" s="428"/>
      <c r="UXG8" s="428"/>
      <c r="UXH8" s="428"/>
      <c r="UXI8" s="428"/>
      <c r="UXJ8" s="428"/>
      <c r="UXK8" s="428"/>
      <c r="UXL8" s="428"/>
      <c r="UXM8" s="428"/>
      <c r="UXN8" s="428"/>
      <c r="UXO8" s="428"/>
      <c r="UXP8" s="428"/>
      <c r="UXQ8" s="428"/>
      <c r="UXR8" s="428"/>
      <c r="UXS8" s="428"/>
      <c r="UXT8" s="428"/>
      <c r="UXU8" s="428"/>
      <c r="UXV8" s="428"/>
      <c r="UXW8" s="428"/>
      <c r="UXX8" s="428"/>
      <c r="UXY8" s="428"/>
      <c r="UXZ8" s="428"/>
      <c r="UYA8" s="428"/>
      <c r="UYB8" s="428"/>
      <c r="UYC8" s="428"/>
      <c r="UYD8" s="428"/>
      <c r="UYE8" s="428"/>
      <c r="UYF8" s="428"/>
      <c r="UYG8" s="428"/>
      <c r="UYH8" s="428"/>
      <c r="UYI8" s="428"/>
      <c r="UYJ8" s="428"/>
      <c r="UYK8" s="428"/>
      <c r="UYL8" s="428"/>
      <c r="UYM8" s="428"/>
      <c r="UYN8" s="428"/>
      <c r="UYO8" s="428"/>
      <c r="UYP8" s="428"/>
      <c r="UYQ8" s="428"/>
      <c r="UYR8" s="428"/>
      <c r="UYS8" s="428"/>
      <c r="UYT8" s="428"/>
      <c r="UYU8" s="428"/>
      <c r="UYV8" s="428"/>
      <c r="UYW8" s="428"/>
      <c r="UYX8" s="428"/>
      <c r="UYY8" s="428"/>
      <c r="UYZ8" s="428"/>
      <c r="UZA8" s="428"/>
      <c r="UZB8" s="428"/>
      <c r="UZC8" s="428"/>
      <c r="UZD8" s="428"/>
      <c r="UZE8" s="428"/>
      <c r="UZF8" s="428"/>
      <c r="UZG8" s="428"/>
      <c r="UZH8" s="428"/>
      <c r="UZI8" s="428"/>
      <c r="UZJ8" s="428"/>
      <c r="UZK8" s="428"/>
      <c r="UZL8" s="428"/>
      <c r="UZM8" s="428"/>
      <c r="UZN8" s="428"/>
      <c r="UZO8" s="428"/>
      <c r="UZP8" s="428"/>
      <c r="UZQ8" s="428"/>
      <c r="UZR8" s="428"/>
      <c r="UZS8" s="428"/>
      <c r="UZT8" s="428"/>
      <c r="UZU8" s="428"/>
      <c r="UZV8" s="428"/>
      <c r="UZW8" s="428"/>
      <c r="UZX8" s="428"/>
      <c r="UZY8" s="428"/>
      <c r="UZZ8" s="428"/>
      <c r="VAA8" s="428"/>
      <c r="VAB8" s="428"/>
      <c r="VAC8" s="428"/>
      <c r="VAD8" s="428"/>
      <c r="VAE8" s="428"/>
      <c r="VAF8" s="428"/>
      <c r="VAG8" s="428"/>
      <c r="VAH8" s="428"/>
      <c r="VAI8" s="428"/>
      <c r="VAJ8" s="428"/>
      <c r="VAK8" s="428"/>
      <c r="VAL8" s="428"/>
      <c r="VAM8" s="428"/>
      <c r="VAN8" s="428"/>
      <c r="VAO8" s="428"/>
      <c r="VAP8" s="428"/>
      <c r="VAQ8" s="428"/>
      <c r="VAR8" s="428"/>
      <c r="VAS8" s="428"/>
      <c r="VAT8" s="428"/>
      <c r="VAU8" s="428"/>
      <c r="VAV8" s="428"/>
      <c r="VAW8" s="428"/>
      <c r="VAX8" s="428"/>
      <c r="VAY8" s="428"/>
      <c r="VAZ8" s="428"/>
      <c r="VBA8" s="428"/>
      <c r="VBB8" s="428"/>
      <c r="VBC8" s="428"/>
      <c r="VBD8" s="428"/>
      <c r="VBE8" s="428"/>
      <c r="VBF8" s="428"/>
      <c r="VBG8" s="428"/>
      <c r="VBH8" s="428"/>
      <c r="VBI8" s="428"/>
      <c r="VBJ8" s="428"/>
      <c r="VBK8" s="428"/>
      <c r="VBL8" s="428"/>
      <c r="VBM8" s="428"/>
      <c r="VBN8" s="428"/>
      <c r="VBO8" s="428"/>
      <c r="VBP8" s="428"/>
      <c r="VBQ8" s="428"/>
      <c r="VBR8" s="428"/>
      <c r="VBS8" s="428"/>
      <c r="VBT8" s="428"/>
      <c r="VBU8" s="428"/>
      <c r="VBV8" s="428"/>
      <c r="VBW8" s="428"/>
      <c r="VBX8" s="428"/>
      <c r="VBY8" s="428"/>
      <c r="VBZ8" s="428"/>
      <c r="VCA8" s="428"/>
      <c r="VCB8" s="428"/>
      <c r="VCC8" s="428"/>
      <c r="VCD8" s="428"/>
      <c r="VCE8" s="428"/>
      <c r="VCF8" s="428"/>
      <c r="VCG8" s="428"/>
      <c r="VCH8" s="428"/>
      <c r="VCI8" s="428"/>
      <c r="VCJ8" s="428"/>
      <c r="VCK8" s="428"/>
      <c r="VCL8" s="428"/>
      <c r="VCM8" s="428"/>
      <c r="VCN8" s="428"/>
      <c r="VCO8" s="428"/>
      <c r="VCP8" s="428"/>
      <c r="VCQ8" s="428"/>
      <c r="VCR8" s="428"/>
      <c r="VCS8" s="428"/>
      <c r="VCT8" s="428"/>
      <c r="VCU8" s="428"/>
      <c r="VCV8" s="428"/>
      <c r="VCW8" s="428"/>
      <c r="VCX8" s="428"/>
      <c r="VCY8" s="428"/>
      <c r="VCZ8" s="428"/>
      <c r="VDA8" s="428"/>
      <c r="VDB8" s="428"/>
      <c r="VDC8" s="428"/>
      <c r="VDD8" s="428"/>
      <c r="VDE8" s="428"/>
      <c r="VDF8" s="428"/>
      <c r="VDG8" s="428"/>
      <c r="VDH8" s="428"/>
      <c r="VDI8" s="428"/>
      <c r="VDJ8" s="428"/>
      <c r="VDK8" s="428"/>
      <c r="VDL8" s="428"/>
      <c r="VDM8" s="428"/>
      <c r="VDN8" s="428"/>
      <c r="VDO8" s="428"/>
      <c r="VDP8" s="428"/>
      <c r="VDQ8" s="428"/>
      <c r="VDR8" s="428"/>
      <c r="VDS8" s="428"/>
      <c r="VDT8" s="428"/>
      <c r="VDU8" s="428"/>
      <c r="VDV8" s="428"/>
      <c r="VDW8" s="428"/>
      <c r="VDX8" s="428"/>
      <c r="VDY8" s="428"/>
      <c r="VDZ8" s="428"/>
      <c r="VEA8" s="428"/>
      <c r="VEB8" s="428"/>
      <c r="VEC8" s="428"/>
      <c r="VED8" s="428"/>
      <c r="VEE8" s="428"/>
      <c r="VEF8" s="428"/>
      <c r="VEG8" s="428"/>
      <c r="VEH8" s="428"/>
      <c r="VEI8" s="428"/>
      <c r="VEJ8" s="428"/>
      <c r="VEK8" s="428"/>
      <c r="VEL8" s="428"/>
      <c r="VEM8" s="428"/>
      <c r="VEN8" s="428"/>
      <c r="VEO8" s="428"/>
      <c r="VEP8" s="428"/>
      <c r="VEQ8" s="428"/>
      <c r="VER8" s="428"/>
      <c r="VES8" s="428"/>
      <c r="VET8" s="428"/>
      <c r="VEU8" s="428"/>
      <c r="VEV8" s="428"/>
      <c r="VEW8" s="428"/>
      <c r="VEX8" s="428"/>
      <c r="VEY8" s="428"/>
      <c r="VEZ8" s="428"/>
      <c r="VFA8" s="428"/>
      <c r="VFB8" s="428"/>
      <c r="VFC8" s="428"/>
      <c r="VFD8" s="428"/>
      <c r="VFE8" s="428"/>
      <c r="VFF8" s="428"/>
      <c r="VFG8" s="428"/>
      <c r="VFH8" s="428"/>
      <c r="VFI8" s="428"/>
      <c r="VFJ8" s="428"/>
      <c r="VFK8" s="428"/>
      <c r="VFL8" s="428"/>
      <c r="VFM8" s="428"/>
      <c r="VFN8" s="428"/>
      <c r="VFO8" s="428"/>
      <c r="VFP8" s="428"/>
      <c r="VFQ8" s="428"/>
      <c r="VFR8" s="428"/>
      <c r="VFS8" s="428"/>
      <c r="VFT8" s="428"/>
      <c r="VFU8" s="428"/>
      <c r="VFV8" s="428"/>
      <c r="VFW8" s="428"/>
      <c r="VFX8" s="428"/>
      <c r="VFY8" s="428"/>
      <c r="VFZ8" s="428"/>
      <c r="VGA8" s="428"/>
      <c r="VGB8" s="428"/>
      <c r="VGC8" s="428"/>
      <c r="VGD8" s="428"/>
      <c r="VGE8" s="428"/>
      <c r="VGF8" s="428"/>
      <c r="VGG8" s="428"/>
      <c r="VGH8" s="428"/>
      <c r="VGI8" s="428"/>
      <c r="VGJ8" s="428"/>
      <c r="VGK8" s="428"/>
      <c r="VGL8" s="428"/>
      <c r="VGM8" s="428"/>
      <c r="VGN8" s="428"/>
      <c r="VGO8" s="428"/>
      <c r="VGP8" s="428"/>
      <c r="VGQ8" s="428"/>
      <c r="VGR8" s="428"/>
      <c r="VGS8" s="428"/>
      <c r="VGT8" s="428"/>
      <c r="VGU8" s="428"/>
      <c r="VGV8" s="428"/>
      <c r="VGW8" s="428"/>
      <c r="VGX8" s="428"/>
      <c r="VGY8" s="428"/>
      <c r="VGZ8" s="428"/>
      <c r="VHA8" s="428"/>
      <c r="VHB8" s="428"/>
      <c r="VHC8" s="428"/>
      <c r="VHD8" s="428"/>
      <c r="VHE8" s="428"/>
      <c r="VHF8" s="428"/>
      <c r="VHG8" s="428"/>
      <c r="VHH8" s="428"/>
      <c r="VHI8" s="428"/>
      <c r="VHJ8" s="428"/>
      <c r="VHK8" s="428"/>
      <c r="VHL8" s="428"/>
      <c r="VHM8" s="428"/>
      <c r="VHN8" s="428"/>
      <c r="VHO8" s="428"/>
      <c r="VHP8" s="428"/>
      <c r="VHQ8" s="428"/>
      <c r="VHR8" s="428"/>
      <c r="VHS8" s="428"/>
      <c r="VHT8" s="428"/>
      <c r="VHU8" s="428"/>
      <c r="VHV8" s="428"/>
      <c r="VHW8" s="428"/>
      <c r="VHX8" s="428"/>
      <c r="VHY8" s="428"/>
      <c r="VHZ8" s="428"/>
      <c r="VIA8" s="428"/>
      <c r="VIB8" s="428"/>
      <c r="VIC8" s="428"/>
      <c r="VID8" s="428"/>
      <c r="VIE8" s="428"/>
      <c r="VIF8" s="428"/>
      <c r="VIG8" s="428"/>
      <c r="VIH8" s="428"/>
      <c r="VII8" s="428"/>
      <c r="VIJ8" s="428"/>
      <c r="VIK8" s="428"/>
      <c r="VIL8" s="428"/>
      <c r="VIM8" s="428"/>
      <c r="VIN8" s="428"/>
      <c r="VIO8" s="428"/>
      <c r="VIP8" s="428"/>
      <c r="VIQ8" s="428"/>
      <c r="VIR8" s="428"/>
      <c r="VIS8" s="428"/>
      <c r="VIT8" s="428"/>
      <c r="VIU8" s="428"/>
      <c r="VIV8" s="428"/>
      <c r="VIW8" s="428"/>
      <c r="VIX8" s="428"/>
      <c r="VIY8" s="428"/>
      <c r="VIZ8" s="428"/>
      <c r="VJA8" s="428"/>
      <c r="VJB8" s="428"/>
      <c r="VJC8" s="428"/>
      <c r="VJD8" s="428"/>
      <c r="VJE8" s="428"/>
      <c r="VJF8" s="428"/>
      <c r="VJG8" s="428"/>
      <c r="VJH8" s="428"/>
      <c r="VJI8" s="428"/>
      <c r="VJJ8" s="428"/>
      <c r="VJK8" s="428"/>
      <c r="VJL8" s="428"/>
      <c r="VJM8" s="428"/>
      <c r="VJN8" s="428"/>
      <c r="VJO8" s="428"/>
      <c r="VJP8" s="428"/>
      <c r="VJQ8" s="428"/>
      <c r="VJR8" s="428"/>
      <c r="VJS8" s="428"/>
      <c r="VJT8" s="428"/>
      <c r="VJU8" s="428"/>
      <c r="VJV8" s="428"/>
      <c r="VJW8" s="428"/>
      <c r="VJX8" s="428"/>
      <c r="VJY8" s="428"/>
      <c r="VJZ8" s="428"/>
      <c r="VKA8" s="428"/>
      <c r="VKB8" s="428"/>
      <c r="VKC8" s="428"/>
      <c r="VKD8" s="428"/>
      <c r="VKE8" s="428"/>
      <c r="VKF8" s="428"/>
      <c r="VKG8" s="428"/>
      <c r="VKH8" s="428"/>
      <c r="VKI8" s="428"/>
      <c r="VKJ8" s="428"/>
      <c r="VKK8" s="428"/>
      <c r="VKL8" s="428"/>
      <c r="VKM8" s="428"/>
      <c r="VKN8" s="428"/>
      <c r="VKO8" s="428"/>
      <c r="VKP8" s="428"/>
      <c r="VKQ8" s="428"/>
      <c r="VKR8" s="428"/>
      <c r="VKS8" s="428"/>
      <c r="VKT8" s="428"/>
      <c r="VKU8" s="428"/>
      <c r="VKV8" s="428"/>
      <c r="VKW8" s="428"/>
      <c r="VKX8" s="428"/>
      <c r="VKY8" s="428"/>
      <c r="VKZ8" s="428"/>
      <c r="VLA8" s="428"/>
      <c r="VLB8" s="428"/>
      <c r="VLC8" s="428"/>
      <c r="VLD8" s="428"/>
      <c r="VLE8" s="428"/>
      <c r="VLF8" s="428"/>
      <c r="VLG8" s="428"/>
      <c r="VLH8" s="428"/>
      <c r="VLI8" s="428"/>
      <c r="VLJ8" s="428"/>
      <c r="VLK8" s="428"/>
      <c r="VLL8" s="428"/>
      <c r="VLM8" s="428"/>
      <c r="VLN8" s="428"/>
      <c r="VLO8" s="428"/>
      <c r="VLP8" s="428"/>
      <c r="VLQ8" s="428"/>
      <c r="VLR8" s="428"/>
      <c r="VLS8" s="428"/>
      <c r="VLT8" s="428"/>
      <c r="VLU8" s="428"/>
      <c r="VLV8" s="428"/>
      <c r="VLW8" s="428"/>
      <c r="VLX8" s="428"/>
      <c r="VLY8" s="428"/>
      <c r="VLZ8" s="428"/>
      <c r="VMA8" s="428"/>
      <c r="VMB8" s="428"/>
      <c r="VMC8" s="428"/>
      <c r="VMD8" s="428"/>
      <c r="VME8" s="428"/>
      <c r="VMF8" s="428"/>
      <c r="VMG8" s="428"/>
      <c r="VMH8" s="428"/>
      <c r="VMI8" s="428"/>
      <c r="VMJ8" s="428"/>
      <c r="VMK8" s="428"/>
      <c r="VML8" s="428"/>
      <c r="VMM8" s="428"/>
      <c r="VMN8" s="428"/>
      <c r="VMO8" s="428"/>
      <c r="VMP8" s="428"/>
      <c r="VMQ8" s="428"/>
      <c r="VMR8" s="428"/>
      <c r="VMS8" s="428"/>
      <c r="VMT8" s="428"/>
      <c r="VMU8" s="428"/>
      <c r="VMV8" s="428"/>
      <c r="VMW8" s="428"/>
      <c r="VMX8" s="428"/>
      <c r="VMY8" s="428"/>
      <c r="VMZ8" s="428"/>
      <c r="VNA8" s="428"/>
      <c r="VNB8" s="428"/>
      <c r="VNC8" s="428"/>
      <c r="VND8" s="428"/>
      <c r="VNE8" s="428"/>
      <c r="VNF8" s="428"/>
      <c r="VNG8" s="428"/>
      <c r="VNH8" s="428"/>
      <c r="VNI8" s="428"/>
      <c r="VNJ8" s="428"/>
      <c r="VNK8" s="428"/>
      <c r="VNL8" s="428"/>
      <c r="VNM8" s="428"/>
      <c r="VNN8" s="428"/>
      <c r="VNO8" s="428"/>
      <c r="VNP8" s="428"/>
      <c r="VNQ8" s="428"/>
      <c r="VNR8" s="428"/>
      <c r="VNS8" s="428"/>
      <c r="VNT8" s="428"/>
      <c r="VNU8" s="428"/>
      <c r="VNV8" s="428"/>
      <c r="VNW8" s="428"/>
      <c r="VNX8" s="428"/>
      <c r="VNY8" s="428"/>
      <c r="VNZ8" s="428"/>
      <c r="VOA8" s="428"/>
      <c r="VOB8" s="428"/>
      <c r="VOC8" s="428"/>
      <c r="VOD8" s="428"/>
      <c r="VOE8" s="428"/>
      <c r="VOF8" s="428"/>
      <c r="VOG8" s="428"/>
      <c r="VOH8" s="428"/>
      <c r="VOI8" s="428"/>
      <c r="VOJ8" s="428"/>
      <c r="VOK8" s="428"/>
      <c r="VOL8" s="428"/>
      <c r="VOM8" s="428"/>
      <c r="VON8" s="428"/>
      <c r="VOO8" s="428"/>
      <c r="VOP8" s="428"/>
      <c r="VOQ8" s="428"/>
      <c r="VOR8" s="428"/>
      <c r="VOS8" s="428"/>
      <c r="VOT8" s="428"/>
      <c r="VOU8" s="428"/>
      <c r="VOV8" s="428"/>
      <c r="VOW8" s="428"/>
      <c r="VOX8" s="428"/>
      <c r="VOY8" s="428"/>
      <c r="VOZ8" s="428"/>
      <c r="VPA8" s="428"/>
      <c r="VPB8" s="428"/>
      <c r="VPC8" s="428"/>
      <c r="VPD8" s="428"/>
      <c r="VPE8" s="428"/>
      <c r="VPF8" s="428"/>
      <c r="VPG8" s="428"/>
      <c r="VPH8" s="428"/>
      <c r="VPI8" s="428"/>
      <c r="VPJ8" s="428"/>
      <c r="VPK8" s="428"/>
      <c r="VPL8" s="428"/>
      <c r="VPM8" s="428"/>
      <c r="VPN8" s="428"/>
      <c r="VPO8" s="428"/>
      <c r="VPP8" s="428"/>
      <c r="VPQ8" s="428"/>
      <c r="VPR8" s="428"/>
      <c r="VPS8" s="428"/>
      <c r="VPT8" s="428"/>
      <c r="VPU8" s="428"/>
      <c r="VPV8" s="428"/>
      <c r="VPW8" s="428"/>
      <c r="VPX8" s="428"/>
      <c r="VPY8" s="428"/>
      <c r="VPZ8" s="428"/>
      <c r="VQA8" s="428"/>
      <c r="VQB8" s="428"/>
      <c r="VQC8" s="428"/>
      <c r="VQD8" s="428"/>
      <c r="VQE8" s="428"/>
      <c r="VQF8" s="428"/>
      <c r="VQG8" s="428"/>
      <c r="VQH8" s="428"/>
      <c r="VQI8" s="428"/>
      <c r="VQJ8" s="428"/>
      <c r="VQK8" s="428"/>
      <c r="VQL8" s="428"/>
      <c r="VQM8" s="428"/>
      <c r="VQN8" s="428"/>
      <c r="VQO8" s="428"/>
      <c r="VQP8" s="428"/>
      <c r="VQQ8" s="428"/>
      <c r="VQR8" s="428"/>
      <c r="VQS8" s="428"/>
      <c r="VQT8" s="428"/>
      <c r="VQU8" s="428"/>
      <c r="VQV8" s="428"/>
      <c r="VQW8" s="428"/>
      <c r="VQX8" s="428"/>
      <c r="VQY8" s="428"/>
      <c r="VQZ8" s="428"/>
      <c r="VRA8" s="428"/>
      <c r="VRB8" s="428"/>
      <c r="VRC8" s="428"/>
      <c r="VRD8" s="428"/>
      <c r="VRE8" s="428"/>
      <c r="VRF8" s="428"/>
      <c r="VRG8" s="428"/>
      <c r="VRH8" s="428"/>
      <c r="VRI8" s="428"/>
      <c r="VRJ8" s="428"/>
      <c r="VRK8" s="428"/>
      <c r="VRL8" s="428"/>
      <c r="VRM8" s="428"/>
      <c r="VRN8" s="428"/>
      <c r="VRO8" s="428"/>
      <c r="VRP8" s="428"/>
      <c r="VRQ8" s="428"/>
      <c r="VRR8" s="428"/>
      <c r="VRS8" s="428"/>
      <c r="VRT8" s="428"/>
      <c r="VRU8" s="428"/>
      <c r="VRV8" s="428"/>
      <c r="VRW8" s="428"/>
      <c r="VRX8" s="428"/>
      <c r="VRY8" s="428"/>
      <c r="VRZ8" s="428"/>
      <c r="VSA8" s="428"/>
      <c r="VSB8" s="428"/>
      <c r="VSC8" s="428"/>
      <c r="VSD8" s="428"/>
      <c r="VSE8" s="428"/>
      <c r="VSF8" s="428"/>
      <c r="VSG8" s="428"/>
      <c r="VSH8" s="428"/>
      <c r="VSI8" s="428"/>
      <c r="VSJ8" s="428"/>
      <c r="VSK8" s="428"/>
      <c r="VSL8" s="428"/>
      <c r="VSM8" s="428"/>
      <c r="VSN8" s="428"/>
      <c r="VSO8" s="428"/>
      <c r="VSP8" s="428"/>
      <c r="VSQ8" s="428"/>
      <c r="VSR8" s="428"/>
      <c r="VSS8" s="428"/>
      <c r="VST8" s="428"/>
      <c r="VSU8" s="428"/>
      <c r="VSV8" s="428"/>
      <c r="VSW8" s="428"/>
      <c r="VSX8" s="428"/>
      <c r="VSY8" s="428"/>
      <c r="VSZ8" s="428"/>
      <c r="VTA8" s="428"/>
      <c r="VTB8" s="428"/>
      <c r="VTC8" s="428"/>
      <c r="VTD8" s="428"/>
      <c r="VTE8" s="428"/>
      <c r="VTF8" s="428"/>
      <c r="VTG8" s="428"/>
      <c r="VTH8" s="428"/>
      <c r="VTI8" s="428"/>
      <c r="VTJ8" s="428"/>
      <c r="VTK8" s="428"/>
      <c r="VTL8" s="428"/>
      <c r="VTM8" s="428"/>
      <c r="VTN8" s="428"/>
      <c r="VTO8" s="428"/>
      <c r="VTP8" s="428"/>
      <c r="VTQ8" s="428"/>
      <c r="VTR8" s="428"/>
      <c r="VTS8" s="428"/>
      <c r="VTT8" s="428"/>
      <c r="VTU8" s="428"/>
      <c r="VTV8" s="428"/>
      <c r="VTW8" s="428"/>
      <c r="VTX8" s="428"/>
      <c r="VTY8" s="428"/>
      <c r="VTZ8" s="428"/>
      <c r="VUA8" s="428"/>
      <c r="VUB8" s="428"/>
      <c r="VUC8" s="428"/>
      <c r="VUD8" s="428"/>
      <c r="VUE8" s="428"/>
      <c r="VUF8" s="428"/>
      <c r="VUG8" s="428"/>
      <c r="VUH8" s="428"/>
      <c r="VUI8" s="428"/>
      <c r="VUJ8" s="428"/>
      <c r="VUK8" s="428"/>
      <c r="VUL8" s="428"/>
      <c r="VUM8" s="428"/>
      <c r="VUN8" s="428"/>
      <c r="VUO8" s="428"/>
      <c r="VUP8" s="428"/>
      <c r="VUQ8" s="428"/>
      <c r="VUR8" s="428"/>
      <c r="VUS8" s="428"/>
      <c r="VUT8" s="428"/>
      <c r="VUU8" s="428"/>
      <c r="VUV8" s="428"/>
      <c r="VUW8" s="428"/>
      <c r="VUX8" s="428"/>
      <c r="VUY8" s="428"/>
      <c r="VUZ8" s="428"/>
      <c r="VVA8" s="428"/>
      <c r="VVB8" s="428"/>
      <c r="VVC8" s="428"/>
      <c r="VVD8" s="428"/>
      <c r="VVE8" s="428"/>
      <c r="VVF8" s="428"/>
      <c r="VVG8" s="428"/>
      <c r="VVH8" s="428"/>
      <c r="VVI8" s="428"/>
      <c r="VVJ8" s="428"/>
      <c r="VVK8" s="428"/>
      <c r="VVL8" s="428"/>
      <c r="VVM8" s="428"/>
      <c r="VVN8" s="428"/>
      <c r="VVO8" s="428"/>
      <c r="VVP8" s="428"/>
      <c r="VVQ8" s="428"/>
      <c r="VVR8" s="428"/>
      <c r="VVS8" s="428"/>
      <c r="VVT8" s="428"/>
      <c r="VVU8" s="428"/>
      <c r="VVV8" s="428"/>
      <c r="VVW8" s="428"/>
      <c r="VVX8" s="428"/>
      <c r="VVY8" s="428"/>
      <c r="VVZ8" s="428"/>
      <c r="VWA8" s="428"/>
      <c r="VWB8" s="428"/>
      <c r="VWC8" s="428"/>
      <c r="VWD8" s="428"/>
      <c r="VWE8" s="428"/>
      <c r="VWF8" s="428"/>
      <c r="VWG8" s="428"/>
      <c r="VWH8" s="428"/>
      <c r="VWI8" s="428"/>
      <c r="VWJ8" s="428"/>
      <c r="VWK8" s="428"/>
      <c r="VWL8" s="428"/>
      <c r="VWM8" s="428"/>
      <c r="VWN8" s="428"/>
      <c r="VWO8" s="428"/>
      <c r="VWP8" s="428"/>
      <c r="VWQ8" s="428"/>
      <c r="VWR8" s="428"/>
      <c r="VWS8" s="428"/>
      <c r="VWT8" s="428"/>
      <c r="VWU8" s="428"/>
      <c r="VWV8" s="428"/>
      <c r="VWW8" s="428"/>
      <c r="VWX8" s="428"/>
      <c r="VWY8" s="428"/>
      <c r="VWZ8" s="428"/>
      <c r="VXA8" s="428"/>
      <c r="VXB8" s="428"/>
      <c r="VXC8" s="428"/>
      <c r="VXD8" s="428"/>
      <c r="VXE8" s="428"/>
      <c r="VXF8" s="428"/>
      <c r="VXG8" s="428"/>
      <c r="VXH8" s="428"/>
      <c r="VXI8" s="428"/>
      <c r="VXJ8" s="428"/>
      <c r="VXK8" s="428"/>
      <c r="VXL8" s="428"/>
      <c r="VXM8" s="428"/>
      <c r="VXN8" s="428"/>
      <c r="VXO8" s="428"/>
      <c r="VXP8" s="428"/>
      <c r="VXQ8" s="428"/>
      <c r="VXR8" s="428"/>
      <c r="VXS8" s="428"/>
      <c r="VXT8" s="428"/>
      <c r="VXU8" s="428"/>
      <c r="VXV8" s="428"/>
      <c r="VXW8" s="428"/>
      <c r="VXX8" s="428"/>
      <c r="VXY8" s="428"/>
      <c r="VXZ8" s="428"/>
      <c r="VYA8" s="428"/>
      <c r="VYB8" s="428"/>
      <c r="VYC8" s="428"/>
      <c r="VYD8" s="428"/>
      <c r="VYE8" s="428"/>
      <c r="VYF8" s="428"/>
      <c r="VYG8" s="428"/>
      <c r="VYH8" s="428"/>
      <c r="VYI8" s="428"/>
      <c r="VYJ8" s="428"/>
      <c r="VYK8" s="428"/>
      <c r="VYL8" s="428"/>
      <c r="VYM8" s="428"/>
      <c r="VYN8" s="428"/>
      <c r="VYO8" s="428"/>
      <c r="VYP8" s="428"/>
      <c r="VYQ8" s="428"/>
      <c r="VYR8" s="428"/>
      <c r="VYS8" s="428"/>
      <c r="VYT8" s="428"/>
      <c r="VYU8" s="428"/>
      <c r="VYV8" s="428"/>
      <c r="VYW8" s="428"/>
      <c r="VYX8" s="428"/>
      <c r="VYY8" s="428"/>
      <c r="VYZ8" s="428"/>
      <c r="VZA8" s="428"/>
      <c r="VZB8" s="428"/>
      <c r="VZC8" s="428"/>
      <c r="VZD8" s="428"/>
      <c r="VZE8" s="428"/>
      <c r="VZF8" s="428"/>
      <c r="VZG8" s="428"/>
      <c r="VZH8" s="428"/>
      <c r="VZI8" s="428"/>
      <c r="VZJ8" s="428"/>
      <c r="VZK8" s="428"/>
      <c r="VZL8" s="428"/>
      <c r="VZM8" s="428"/>
      <c r="VZN8" s="428"/>
      <c r="VZO8" s="428"/>
      <c r="VZP8" s="428"/>
      <c r="VZQ8" s="428"/>
      <c r="VZR8" s="428"/>
      <c r="VZS8" s="428"/>
      <c r="VZT8" s="428"/>
      <c r="VZU8" s="428"/>
      <c r="VZV8" s="428"/>
      <c r="VZW8" s="428"/>
      <c r="VZX8" s="428"/>
      <c r="VZY8" s="428"/>
      <c r="VZZ8" s="428"/>
      <c r="WAA8" s="428"/>
      <c r="WAB8" s="428"/>
      <c r="WAC8" s="428"/>
      <c r="WAD8" s="428"/>
      <c r="WAE8" s="428"/>
      <c r="WAF8" s="428"/>
      <c r="WAG8" s="428"/>
      <c r="WAH8" s="428"/>
      <c r="WAI8" s="428"/>
      <c r="WAJ8" s="428"/>
      <c r="WAK8" s="428"/>
      <c r="WAL8" s="428"/>
      <c r="WAM8" s="428"/>
      <c r="WAN8" s="428"/>
      <c r="WAO8" s="428"/>
      <c r="WAP8" s="428"/>
      <c r="WAQ8" s="428"/>
      <c r="WAR8" s="428"/>
      <c r="WAS8" s="428"/>
      <c r="WAT8" s="428"/>
      <c r="WAU8" s="428"/>
      <c r="WAV8" s="428"/>
      <c r="WAW8" s="428"/>
      <c r="WAX8" s="428"/>
      <c r="WAY8" s="428"/>
      <c r="WAZ8" s="428"/>
      <c r="WBA8" s="428"/>
      <c r="WBB8" s="428"/>
      <c r="WBC8" s="428"/>
      <c r="WBD8" s="428"/>
      <c r="WBE8" s="428"/>
      <c r="WBF8" s="428"/>
      <c r="WBG8" s="428"/>
      <c r="WBH8" s="428"/>
      <c r="WBI8" s="428"/>
      <c r="WBJ8" s="428"/>
      <c r="WBK8" s="428"/>
      <c r="WBL8" s="428"/>
      <c r="WBM8" s="428"/>
      <c r="WBN8" s="428"/>
      <c r="WBO8" s="428"/>
      <c r="WBP8" s="428"/>
      <c r="WBQ8" s="428"/>
      <c r="WBR8" s="428"/>
      <c r="WBS8" s="428"/>
      <c r="WBT8" s="428"/>
      <c r="WBU8" s="428"/>
      <c r="WBV8" s="428"/>
      <c r="WBW8" s="428"/>
      <c r="WBX8" s="428"/>
      <c r="WBY8" s="428"/>
      <c r="WBZ8" s="428"/>
      <c r="WCA8" s="428"/>
      <c r="WCB8" s="428"/>
      <c r="WCC8" s="428"/>
      <c r="WCD8" s="428"/>
      <c r="WCE8" s="428"/>
      <c r="WCF8" s="428"/>
      <c r="WCG8" s="428"/>
      <c r="WCH8" s="428"/>
      <c r="WCI8" s="428"/>
      <c r="WCJ8" s="428"/>
      <c r="WCK8" s="428"/>
      <c r="WCL8" s="428"/>
      <c r="WCM8" s="428"/>
      <c r="WCN8" s="428"/>
      <c r="WCO8" s="428"/>
      <c r="WCP8" s="428"/>
      <c r="WCQ8" s="428"/>
      <c r="WCR8" s="428"/>
      <c r="WCS8" s="428"/>
      <c r="WCT8" s="428"/>
      <c r="WCU8" s="428"/>
      <c r="WCV8" s="428"/>
      <c r="WCW8" s="428"/>
      <c r="WCX8" s="428"/>
      <c r="WCY8" s="428"/>
      <c r="WCZ8" s="428"/>
      <c r="WDA8" s="428"/>
      <c r="WDB8" s="428"/>
      <c r="WDC8" s="428"/>
      <c r="WDD8" s="428"/>
      <c r="WDE8" s="428"/>
      <c r="WDF8" s="428"/>
      <c r="WDG8" s="428"/>
      <c r="WDH8" s="428"/>
      <c r="WDI8" s="428"/>
      <c r="WDJ8" s="428"/>
      <c r="WDK8" s="428"/>
      <c r="WDL8" s="428"/>
      <c r="WDM8" s="428"/>
      <c r="WDN8" s="428"/>
      <c r="WDO8" s="428"/>
      <c r="WDP8" s="428"/>
      <c r="WDQ8" s="428"/>
      <c r="WDR8" s="428"/>
      <c r="WDS8" s="428"/>
      <c r="WDT8" s="428"/>
      <c r="WDU8" s="428"/>
      <c r="WDV8" s="428"/>
      <c r="WDW8" s="428"/>
      <c r="WDX8" s="428"/>
      <c r="WDY8" s="428"/>
      <c r="WDZ8" s="428"/>
      <c r="WEA8" s="428"/>
      <c r="WEB8" s="428"/>
      <c r="WEC8" s="428"/>
      <c r="WED8" s="428"/>
      <c r="WEE8" s="428"/>
      <c r="WEF8" s="428"/>
      <c r="WEG8" s="428"/>
      <c r="WEH8" s="428"/>
      <c r="WEI8" s="428"/>
      <c r="WEJ8" s="428"/>
      <c r="WEK8" s="428"/>
      <c r="WEL8" s="428"/>
      <c r="WEM8" s="428"/>
      <c r="WEN8" s="428"/>
      <c r="WEO8" s="428"/>
      <c r="WEP8" s="428"/>
      <c r="WEQ8" s="428"/>
      <c r="WER8" s="428"/>
      <c r="WES8" s="428"/>
      <c r="WET8" s="428"/>
      <c r="WEU8" s="428"/>
      <c r="WEV8" s="428"/>
      <c r="WEW8" s="428"/>
      <c r="WEX8" s="428"/>
      <c r="WEY8" s="428"/>
      <c r="WEZ8" s="428"/>
      <c r="WFA8" s="428"/>
      <c r="WFB8" s="428"/>
      <c r="WFC8" s="428"/>
      <c r="WFD8" s="428"/>
      <c r="WFE8" s="428"/>
      <c r="WFF8" s="428"/>
      <c r="WFG8" s="428"/>
      <c r="WFH8" s="428"/>
      <c r="WFI8" s="428"/>
      <c r="WFJ8" s="428"/>
      <c r="WFK8" s="428"/>
      <c r="WFL8" s="428"/>
      <c r="WFM8" s="428"/>
      <c r="WFN8" s="428"/>
      <c r="WFO8" s="428"/>
      <c r="WFP8" s="428"/>
      <c r="WFQ8" s="428"/>
      <c r="WFR8" s="428"/>
      <c r="WFS8" s="428"/>
      <c r="WFT8" s="428"/>
      <c r="WFU8" s="428"/>
      <c r="WFV8" s="428"/>
      <c r="WFW8" s="428"/>
      <c r="WFX8" s="428"/>
      <c r="WFY8" s="428"/>
      <c r="WFZ8" s="428"/>
      <c r="WGA8" s="428"/>
      <c r="WGB8" s="428"/>
      <c r="WGC8" s="428"/>
      <c r="WGD8" s="428"/>
      <c r="WGE8" s="428"/>
      <c r="WGF8" s="428"/>
      <c r="WGG8" s="428"/>
      <c r="WGH8" s="428"/>
      <c r="WGI8" s="428"/>
      <c r="WGJ8" s="428"/>
      <c r="WGK8" s="428"/>
      <c r="WGL8" s="428"/>
      <c r="WGM8" s="428"/>
      <c r="WGN8" s="428"/>
      <c r="WGO8" s="428"/>
      <c r="WGP8" s="428"/>
      <c r="WGQ8" s="428"/>
      <c r="WGR8" s="428"/>
      <c r="WGS8" s="428"/>
      <c r="WGT8" s="428"/>
      <c r="WGU8" s="428"/>
      <c r="WGV8" s="428"/>
      <c r="WGW8" s="428"/>
      <c r="WGX8" s="428"/>
      <c r="WGY8" s="428"/>
      <c r="WGZ8" s="428"/>
      <c r="WHA8" s="428"/>
      <c r="WHB8" s="428"/>
      <c r="WHC8" s="428"/>
      <c r="WHD8" s="428"/>
      <c r="WHE8" s="428"/>
      <c r="WHF8" s="428"/>
      <c r="WHG8" s="428"/>
      <c r="WHH8" s="428"/>
      <c r="WHI8" s="428"/>
      <c r="WHJ8" s="428"/>
      <c r="WHK8" s="428"/>
      <c r="WHL8" s="428"/>
      <c r="WHM8" s="428"/>
      <c r="WHN8" s="428"/>
      <c r="WHO8" s="428"/>
      <c r="WHP8" s="428"/>
      <c r="WHQ8" s="428"/>
      <c r="WHR8" s="428"/>
      <c r="WHS8" s="428"/>
      <c r="WHT8" s="428"/>
      <c r="WHU8" s="428"/>
      <c r="WHV8" s="428"/>
      <c r="WHW8" s="428"/>
      <c r="WHX8" s="428"/>
      <c r="WHY8" s="428"/>
      <c r="WHZ8" s="428"/>
      <c r="WIA8" s="428"/>
      <c r="WIB8" s="428"/>
      <c r="WIC8" s="428"/>
      <c r="WID8" s="428"/>
      <c r="WIE8" s="428"/>
      <c r="WIF8" s="428"/>
      <c r="WIG8" s="428"/>
      <c r="WIH8" s="428"/>
      <c r="WII8" s="428"/>
      <c r="WIJ8" s="428"/>
      <c r="WIK8" s="428"/>
      <c r="WIL8" s="428"/>
      <c r="WIM8" s="428"/>
      <c r="WIN8" s="428"/>
      <c r="WIO8" s="428"/>
      <c r="WIP8" s="428"/>
      <c r="WIQ8" s="428"/>
      <c r="WIR8" s="428"/>
      <c r="WIS8" s="428"/>
      <c r="WIT8" s="428"/>
      <c r="WIU8" s="428"/>
      <c r="WIV8" s="428"/>
      <c r="WIW8" s="428"/>
      <c r="WIX8" s="428"/>
      <c r="WIY8" s="428"/>
      <c r="WIZ8" s="428"/>
      <c r="WJA8" s="428"/>
      <c r="WJB8" s="428"/>
      <c r="WJC8" s="428"/>
      <c r="WJD8" s="428"/>
      <c r="WJE8" s="428"/>
      <c r="WJF8" s="428"/>
      <c r="WJG8" s="428"/>
      <c r="WJH8" s="428"/>
      <c r="WJI8" s="428"/>
      <c r="WJJ8" s="428"/>
      <c r="WJK8" s="428"/>
      <c r="WJL8" s="428"/>
      <c r="WJM8" s="428"/>
      <c r="WJN8" s="428"/>
      <c r="WJO8" s="428"/>
      <c r="WJP8" s="428"/>
      <c r="WJQ8" s="428"/>
      <c r="WJR8" s="428"/>
      <c r="WJS8" s="428"/>
      <c r="WJT8" s="428"/>
      <c r="WJU8" s="428"/>
      <c r="WJV8" s="428"/>
      <c r="WJW8" s="428"/>
      <c r="WJX8" s="428"/>
      <c r="WJY8" s="428"/>
      <c r="WJZ8" s="428"/>
      <c r="WKA8" s="428"/>
      <c r="WKB8" s="428"/>
      <c r="WKC8" s="428"/>
      <c r="WKD8" s="428"/>
      <c r="WKE8" s="428"/>
      <c r="WKF8" s="428"/>
      <c r="WKG8" s="428"/>
      <c r="WKH8" s="428"/>
      <c r="WKI8" s="428"/>
      <c r="WKJ8" s="428"/>
      <c r="WKK8" s="428"/>
      <c r="WKL8" s="428"/>
      <c r="WKM8" s="428"/>
      <c r="WKN8" s="428"/>
      <c r="WKO8" s="428"/>
      <c r="WKP8" s="428"/>
      <c r="WKQ8" s="428"/>
      <c r="WKR8" s="428"/>
      <c r="WKS8" s="428"/>
      <c r="WKT8" s="428"/>
      <c r="WKU8" s="428"/>
      <c r="WKV8" s="428"/>
      <c r="WKW8" s="428"/>
      <c r="WKX8" s="428"/>
      <c r="WKY8" s="428"/>
      <c r="WKZ8" s="428"/>
      <c r="WLA8" s="428"/>
      <c r="WLB8" s="428"/>
      <c r="WLC8" s="428"/>
      <c r="WLD8" s="428"/>
      <c r="WLE8" s="428"/>
      <c r="WLF8" s="428"/>
      <c r="WLG8" s="428"/>
      <c r="WLH8" s="428"/>
      <c r="WLI8" s="428"/>
      <c r="WLJ8" s="428"/>
      <c r="WLK8" s="428"/>
      <c r="WLL8" s="428"/>
      <c r="WLM8" s="428"/>
      <c r="WLN8" s="428"/>
      <c r="WLO8" s="428"/>
      <c r="WLP8" s="428"/>
      <c r="WLQ8" s="428"/>
      <c r="WLR8" s="428"/>
      <c r="WLS8" s="428"/>
      <c r="WLT8" s="428"/>
      <c r="WLU8" s="428"/>
      <c r="WLV8" s="428"/>
      <c r="WLW8" s="428"/>
      <c r="WLX8" s="428"/>
      <c r="WLY8" s="428"/>
      <c r="WLZ8" s="428"/>
      <c r="WMA8" s="428"/>
      <c r="WMB8" s="428"/>
      <c r="WMC8" s="428"/>
      <c r="WMD8" s="428"/>
      <c r="WME8" s="428"/>
      <c r="WMF8" s="428"/>
      <c r="WMG8" s="428"/>
      <c r="WMH8" s="428"/>
      <c r="WMI8" s="428"/>
      <c r="WMJ8" s="428"/>
      <c r="WMK8" s="428"/>
      <c r="WML8" s="428"/>
      <c r="WMM8" s="428"/>
      <c r="WMN8" s="428"/>
      <c r="WMO8" s="428"/>
      <c r="WMP8" s="428"/>
      <c r="WMQ8" s="428"/>
      <c r="WMR8" s="428"/>
      <c r="WMS8" s="428"/>
      <c r="WMT8" s="428"/>
      <c r="WMU8" s="428"/>
      <c r="WMV8" s="428"/>
      <c r="WMW8" s="428"/>
      <c r="WMX8" s="428"/>
      <c r="WMY8" s="428"/>
      <c r="WMZ8" s="428"/>
      <c r="WNA8" s="428"/>
      <c r="WNB8" s="428"/>
      <c r="WNC8" s="428"/>
      <c r="WND8" s="428"/>
      <c r="WNE8" s="428"/>
      <c r="WNF8" s="428"/>
      <c r="WNG8" s="428"/>
      <c r="WNH8" s="428"/>
      <c r="WNI8" s="428"/>
      <c r="WNJ8" s="428"/>
      <c r="WNK8" s="428"/>
      <c r="WNL8" s="428"/>
      <c r="WNM8" s="428"/>
      <c r="WNN8" s="428"/>
      <c r="WNO8" s="428"/>
      <c r="WNP8" s="428"/>
      <c r="WNQ8" s="428"/>
      <c r="WNR8" s="428"/>
      <c r="WNS8" s="428"/>
      <c r="WNT8" s="428"/>
      <c r="WNU8" s="428"/>
      <c r="WNV8" s="428"/>
      <c r="WNW8" s="428"/>
      <c r="WNX8" s="428"/>
      <c r="WNY8" s="428"/>
      <c r="WNZ8" s="428"/>
      <c r="WOA8" s="428"/>
      <c r="WOB8" s="428"/>
      <c r="WOC8" s="428"/>
      <c r="WOD8" s="428"/>
      <c r="WOE8" s="428"/>
      <c r="WOF8" s="428"/>
      <c r="WOG8" s="428"/>
      <c r="WOH8" s="428"/>
      <c r="WOI8" s="428"/>
      <c r="WOJ8" s="428"/>
      <c r="WOK8" s="428"/>
      <c r="WOL8" s="428"/>
      <c r="WOM8" s="428"/>
      <c r="WON8" s="428"/>
      <c r="WOO8" s="428"/>
      <c r="WOP8" s="428"/>
      <c r="WOQ8" s="428"/>
      <c r="WOR8" s="428"/>
      <c r="WOS8" s="428"/>
      <c r="WOT8" s="428"/>
      <c r="WOU8" s="428"/>
      <c r="WOV8" s="428"/>
      <c r="WOW8" s="428"/>
      <c r="WOX8" s="428"/>
      <c r="WOY8" s="428"/>
      <c r="WOZ8" s="428"/>
      <c r="WPA8" s="428"/>
      <c r="WPB8" s="428"/>
      <c r="WPC8" s="428"/>
      <c r="WPD8" s="428"/>
      <c r="WPE8" s="428"/>
      <c r="WPF8" s="428"/>
      <c r="WPG8" s="428"/>
      <c r="WPH8" s="428"/>
      <c r="WPI8" s="428"/>
      <c r="WPJ8" s="428"/>
      <c r="WPK8" s="428"/>
      <c r="WPL8" s="428"/>
      <c r="WPM8" s="428"/>
      <c r="WPN8" s="428"/>
      <c r="WPO8" s="428"/>
      <c r="WPP8" s="428"/>
      <c r="WPQ8" s="428"/>
      <c r="WPR8" s="428"/>
      <c r="WPS8" s="428"/>
      <c r="WPT8" s="428"/>
      <c r="WPU8" s="428"/>
      <c r="WPV8" s="428"/>
      <c r="WPW8" s="428"/>
      <c r="WPX8" s="428"/>
      <c r="WPY8" s="428"/>
      <c r="WPZ8" s="428"/>
      <c r="WQA8" s="428"/>
      <c r="WQB8" s="428"/>
      <c r="WQC8" s="428"/>
      <c r="WQD8" s="428"/>
      <c r="WQE8" s="428"/>
      <c r="WQF8" s="428"/>
      <c r="WQG8" s="428"/>
      <c r="WQH8" s="428"/>
      <c r="WQI8" s="428"/>
      <c r="WQJ8" s="428"/>
      <c r="WQK8" s="428"/>
      <c r="WQL8" s="428"/>
      <c r="WQM8" s="428"/>
      <c r="WQN8" s="428"/>
      <c r="WQO8" s="428"/>
      <c r="WQP8" s="428"/>
      <c r="WQQ8" s="428"/>
      <c r="WQR8" s="428"/>
      <c r="WQS8" s="428"/>
      <c r="WQT8" s="428"/>
      <c r="WQU8" s="428"/>
      <c r="WQV8" s="428"/>
      <c r="WQW8" s="428"/>
      <c r="WQX8" s="428"/>
      <c r="WQY8" s="428"/>
      <c r="WQZ8" s="428"/>
      <c r="WRA8" s="428"/>
      <c r="WRB8" s="428"/>
      <c r="WRC8" s="428"/>
      <c r="WRD8" s="428"/>
      <c r="WRE8" s="428"/>
      <c r="WRF8" s="428"/>
      <c r="WRG8" s="428"/>
      <c r="WRH8" s="428"/>
      <c r="WRI8" s="428"/>
      <c r="WRJ8" s="428"/>
      <c r="WRK8" s="428"/>
      <c r="WRL8" s="428"/>
      <c r="WRM8" s="428"/>
      <c r="WRN8" s="428"/>
      <c r="WRO8" s="428"/>
      <c r="WRP8" s="428"/>
      <c r="WRQ8" s="428"/>
      <c r="WRR8" s="428"/>
      <c r="WRS8" s="428"/>
      <c r="WRT8" s="428"/>
      <c r="WRU8" s="428"/>
      <c r="WRV8" s="428"/>
      <c r="WRW8" s="428"/>
      <c r="WRX8" s="428"/>
      <c r="WRY8" s="428"/>
      <c r="WRZ8" s="428"/>
      <c r="WSA8" s="428"/>
      <c r="WSB8" s="428"/>
      <c r="WSC8" s="428"/>
      <c r="WSD8" s="428"/>
      <c r="WSE8" s="428"/>
      <c r="WSF8" s="428"/>
      <c r="WSG8" s="428"/>
      <c r="WSH8" s="428"/>
      <c r="WSI8" s="428"/>
      <c r="WSJ8" s="428"/>
      <c r="WSK8" s="428"/>
      <c r="WSL8" s="428"/>
      <c r="WSM8" s="428"/>
      <c r="WSN8" s="428"/>
      <c r="WSO8" s="428"/>
      <c r="WSP8" s="428"/>
      <c r="WSQ8" s="428"/>
      <c r="WSR8" s="428"/>
      <c r="WSS8" s="428"/>
      <c r="WST8" s="428"/>
      <c r="WSU8" s="428"/>
      <c r="WSV8" s="428"/>
      <c r="WSW8" s="428"/>
      <c r="WSX8" s="428"/>
      <c r="WSY8" s="428"/>
      <c r="WSZ8" s="428"/>
    </row>
    <row r="9" spans="1:16068" s="433" customFormat="1" ht="15.75" customHeight="1">
      <c r="A9" s="591"/>
      <c r="B9" s="591"/>
      <c r="C9" s="584"/>
      <c r="D9" s="584"/>
      <c r="E9" s="595"/>
      <c r="F9" s="595"/>
      <c r="G9" s="584"/>
      <c r="H9" s="574"/>
      <c r="I9" s="574"/>
      <c r="J9" s="574"/>
      <c r="K9" s="574"/>
      <c r="L9" s="574"/>
      <c r="M9" s="574"/>
      <c r="N9" s="577"/>
      <c r="O9" s="577"/>
      <c r="P9" s="577" t="s">
        <v>672</v>
      </c>
      <c r="Q9" s="574" t="s">
        <v>673</v>
      </c>
      <c r="R9" s="574"/>
      <c r="S9" s="574"/>
      <c r="T9" s="574" t="s">
        <v>672</v>
      </c>
      <c r="U9" s="574" t="s">
        <v>673</v>
      </c>
      <c r="V9" s="574"/>
      <c r="W9" s="574"/>
      <c r="X9" s="574"/>
      <c r="Y9" s="574"/>
      <c r="Z9" s="574"/>
      <c r="AA9" s="574"/>
      <c r="AB9" s="574"/>
      <c r="AC9" s="574"/>
      <c r="AD9" s="574"/>
      <c r="AE9" s="574"/>
      <c r="AF9" s="574"/>
      <c r="AG9" s="576"/>
      <c r="AH9" s="576"/>
      <c r="AI9" s="576"/>
      <c r="AJ9" s="576"/>
      <c r="AK9" s="576"/>
      <c r="AL9" s="576"/>
      <c r="AM9" s="576"/>
      <c r="AN9" s="576"/>
      <c r="AO9" s="576"/>
      <c r="AP9" s="576"/>
      <c r="AQ9" s="576"/>
      <c r="AR9" s="576"/>
      <c r="AS9" s="576"/>
      <c r="AT9" s="576"/>
      <c r="AU9" s="576"/>
      <c r="AV9" s="576"/>
      <c r="AW9" s="576"/>
      <c r="AX9" s="576"/>
      <c r="AY9" s="576"/>
      <c r="AZ9" s="576"/>
      <c r="BA9" s="576"/>
      <c r="BB9" s="576"/>
      <c r="BC9" s="576"/>
      <c r="BD9" s="576"/>
      <c r="BE9" s="576"/>
      <c r="BF9" s="582"/>
      <c r="BG9" s="582"/>
      <c r="BH9" s="582"/>
      <c r="BI9" s="431"/>
      <c r="BJ9" s="432"/>
      <c r="BK9" s="432"/>
      <c r="BL9" s="432"/>
      <c r="BM9" s="426"/>
      <c r="BN9" s="426"/>
      <c r="BO9" s="426"/>
      <c r="BP9" s="426"/>
      <c r="BQ9" s="426"/>
      <c r="BR9" s="426"/>
      <c r="BS9" s="426"/>
      <c r="BT9" s="426"/>
      <c r="BU9" s="426"/>
      <c r="BV9" s="426"/>
      <c r="BW9" s="426"/>
      <c r="BX9" s="426"/>
      <c r="BY9" s="426"/>
      <c r="BZ9" s="426"/>
      <c r="CA9" s="426"/>
      <c r="CB9" s="426"/>
      <c r="CC9" s="426"/>
      <c r="CD9" s="426"/>
      <c r="CE9" s="426"/>
      <c r="CF9" s="426"/>
      <c r="CG9" s="426"/>
      <c r="CH9" s="426"/>
      <c r="CI9" s="426"/>
      <c r="CJ9" s="426"/>
      <c r="CK9" s="426"/>
      <c r="CL9" s="426"/>
      <c r="CM9" s="426"/>
      <c r="CN9" s="426"/>
      <c r="CO9" s="426"/>
      <c r="CP9" s="426"/>
      <c r="CQ9" s="426"/>
      <c r="CR9" s="426"/>
      <c r="CS9" s="426"/>
      <c r="CT9" s="426"/>
      <c r="CU9" s="426"/>
      <c r="CV9" s="426"/>
      <c r="CW9" s="427"/>
      <c r="CX9" s="428"/>
      <c r="CY9" s="428"/>
      <c r="CZ9" s="428"/>
      <c r="DA9" s="428"/>
      <c r="DB9" s="428"/>
      <c r="DC9" s="428"/>
      <c r="DD9" s="428"/>
      <c r="DE9" s="428"/>
      <c r="DF9" s="428"/>
      <c r="DG9" s="428"/>
      <c r="DH9" s="428"/>
      <c r="DI9" s="428"/>
      <c r="DJ9" s="428"/>
      <c r="DK9" s="428"/>
      <c r="DL9" s="428"/>
      <c r="DM9" s="428"/>
      <c r="DN9" s="428"/>
      <c r="DO9" s="428"/>
      <c r="DP9" s="428"/>
      <c r="DQ9" s="428"/>
      <c r="DR9" s="428"/>
      <c r="DS9" s="428"/>
      <c r="DT9" s="428"/>
      <c r="DU9" s="428"/>
      <c r="DV9" s="428"/>
      <c r="DW9" s="428"/>
      <c r="DX9" s="428"/>
      <c r="DY9" s="428"/>
      <c r="DZ9" s="428"/>
      <c r="EA9" s="428"/>
      <c r="EB9" s="428"/>
      <c r="EC9" s="428"/>
      <c r="ED9" s="428"/>
      <c r="EE9" s="428"/>
      <c r="EF9" s="428"/>
      <c r="EG9" s="428"/>
      <c r="EH9" s="428"/>
      <c r="EI9" s="428"/>
      <c r="EJ9" s="428"/>
      <c r="EK9" s="428"/>
      <c r="EL9" s="428"/>
      <c r="EM9" s="428"/>
      <c r="EN9" s="428"/>
      <c r="EO9" s="428"/>
      <c r="EP9" s="428"/>
      <c r="EQ9" s="428"/>
      <c r="ER9" s="428"/>
      <c r="ES9" s="428"/>
      <c r="ET9" s="428"/>
      <c r="EU9" s="428"/>
      <c r="EV9" s="428"/>
      <c r="EW9" s="428"/>
      <c r="EX9" s="428"/>
      <c r="EY9" s="428"/>
      <c r="EZ9" s="428"/>
      <c r="FA9" s="428"/>
      <c r="FB9" s="428"/>
      <c r="FC9" s="428"/>
      <c r="FD9" s="428"/>
      <c r="FE9" s="428"/>
      <c r="FF9" s="428"/>
      <c r="FG9" s="428"/>
      <c r="FH9" s="428"/>
      <c r="FI9" s="428"/>
      <c r="FJ9" s="428"/>
      <c r="FK9" s="428"/>
      <c r="FL9" s="428"/>
      <c r="FM9" s="428"/>
      <c r="FN9" s="428"/>
      <c r="FO9" s="428"/>
      <c r="FP9" s="428"/>
      <c r="FQ9" s="428"/>
      <c r="FR9" s="428"/>
      <c r="FS9" s="428"/>
      <c r="FT9" s="428"/>
      <c r="FU9" s="428"/>
      <c r="FV9" s="428"/>
      <c r="FW9" s="428"/>
      <c r="FX9" s="428"/>
      <c r="FY9" s="428"/>
      <c r="FZ9" s="428"/>
      <c r="GA9" s="428"/>
      <c r="GB9" s="428"/>
      <c r="GC9" s="428"/>
      <c r="GD9" s="428"/>
      <c r="GE9" s="428"/>
      <c r="GF9" s="428"/>
      <c r="GG9" s="428"/>
      <c r="GH9" s="428"/>
      <c r="GI9" s="428"/>
      <c r="GJ9" s="428"/>
      <c r="GK9" s="428"/>
      <c r="GL9" s="428"/>
      <c r="GM9" s="428"/>
      <c r="GN9" s="428"/>
      <c r="GO9" s="428"/>
      <c r="GP9" s="428"/>
      <c r="GQ9" s="428"/>
      <c r="GR9" s="428"/>
      <c r="GS9" s="428"/>
      <c r="GT9" s="428"/>
      <c r="GU9" s="428"/>
      <c r="GV9" s="428"/>
      <c r="GW9" s="428"/>
      <c r="GX9" s="428"/>
      <c r="GY9" s="428"/>
      <c r="GZ9" s="428"/>
      <c r="HA9" s="428"/>
      <c r="HB9" s="428"/>
      <c r="HC9" s="428"/>
      <c r="HD9" s="428"/>
      <c r="HE9" s="428"/>
      <c r="HF9" s="428"/>
      <c r="HG9" s="428"/>
      <c r="HH9" s="428"/>
      <c r="HI9" s="428"/>
      <c r="HJ9" s="428"/>
      <c r="HK9" s="428"/>
      <c r="HL9" s="428"/>
      <c r="HM9" s="428"/>
      <c r="HN9" s="428"/>
      <c r="HO9" s="428"/>
      <c r="HP9" s="428"/>
      <c r="HQ9" s="428"/>
      <c r="HR9" s="428"/>
      <c r="HS9" s="428"/>
      <c r="HT9" s="428"/>
      <c r="HU9" s="428"/>
      <c r="HV9" s="428"/>
      <c r="HW9" s="428"/>
      <c r="HX9" s="428"/>
      <c r="HY9" s="428"/>
      <c r="HZ9" s="428"/>
      <c r="IA9" s="428"/>
      <c r="IB9" s="428"/>
      <c r="IC9" s="428"/>
      <c r="ID9" s="428"/>
      <c r="IE9" s="428"/>
      <c r="IF9" s="428"/>
      <c r="IG9" s="428"/>
      <c r="IH9" s="428"/>
      <c r="II9" s="428"/>
      <c r="IJ9" s="428"/>
      <c r="IK9" s="428"/>
      <c r="IL9" s="428"/>
      <c r="IM9" s="428"/>
      <c r="IN9" s="428"/>
      <c r="IO9" s="428"/>
      <c r="IP9" s="428"/>
      <c r="IQ9" s="428"/>
      <c r="IR9" s="428"/>
      <c r="IS9" s="428"/>
      <c r="IT9" s="428"/>
      <c r="IU9" s="428"/>
      <c r="IV9" s="428"/>
      <c r="IW9" s="428"/>
      <c r="IX9" s="428"/>
      <c r="IY9" s="428"/>
      <c r="IZ9" s="428"/>
      <c r="JA9" s="428"/>
      <c r="JB9" s="428"/>
      <c r="JC9" s="428"/>
      <c r="JD9" s="428"/>
      <c r="JE9" s="428"/>
      <c r="JF9" s="428"/>
      <c r="JG9" s="428"/>
      <c r="JH9" s="428"/>
      <c r="JI9" s="428"/>
      <c r="JJ9" s="428"/>
      <c r="JK9" s="428"/>
      <c r="JL9" s="428"/>
      <c r="JM9" s="428"/>
      <c r="JN9" s="428"/>
      <c r="JO9" s="428"/>
      <c r="JP9" s="428"/>
      <c r="JQ9" s="428"/>
      <c r="JR9" s="428"/>
      <c r="JS9" s="428"/>
      <c r="JT9" s="428"/>
      <c r="JU9" s="428"/>
      <c r="JV9" s="428"/>
      <c r="JW9" s="428"/>
      <c r="JX9" s="428"/>
      <c r="JY9" s="428"/>
      <c r="JZ9" s="428"/>
      <c r="KA9" s="428"/>
      <c r="KB9" s="428"/>
      <c r="KC9" s="428"/>
      <c r="KD9" s="428"/>
      <c r="KE9" s="428"/>
      <c r="KF9" s="428"/>
      <c r="KG9" s="428"/>
      <c r="KH9" s="428"/>
      <c r="KI9" s="428"/>
      <c r="KJ9" s="428"/>
      <c r="KK9" s="428"/>
      <c r="KL9" s="428"/>
      <c r="KM9" s="428"/>
      <c r="KN9" s="428"/>
      <c r="KO9" s="428"/>
      <c r="KP9" s="428"/>
      <c r="KQ9" s="428"/>
      <c r="KR9" s="428"/>
      <c r="KS9" s="428"/>
      <c r="KT9" s="428"/>
      <c r="KU9" s="428"/>
      <c r="KV9" s="428"/>
      <c r="KW9" s="428"/>
      <c r="KX9" s="428"/>
      <c r="KY9" s="428"/>
      <c r="KZ9" s="428"/>
      <c r="LA9" s="428"/>
      <c r="LB9" s="428"/>
      <c r="LC9" s="428"/>
      <c r="LD9" s="428"/>
      <c r="LE9" s="428"/>
      <c r="LF9" s="428"/>
      <c r="LG9" s="428"/>
      <c r="LH9" s="428"/>
      <c r="LI9" s="428"/>
      <c r="LJ9" s="428"/>
      <c r="LK9" s="428"/>
      <c r="LL9" s="428"/>
      <c r="LM9" s="428"/>
      <c r="LN9" s="428"/>
      <c r="LO9" s="428"/>
      <c r="LP9" s="428"/>
      <c r="LQ9" s="428"/>
      <c r="LR9" s="428"/>
      <c r="LS9" s="428"/>
      <c r="LT9" s="428"/>
      <c r="LU9" s="428"/>
      <c r="LV9" s="428"/>
      <c r="LW9" s="428"/>
      <c r="LX9" s="428"/>
      <c r="LY9" s="428"/>
      <c r="LZ9" s="428"/>
      <c r="MA9" s="428"/>
      <c r="MB9" s="428"/>
      <c r="MC9" s="428"/>
      <c r="MD9" s="428"/>
      <c r="ME9" s="428"/>
      <c r="MF9" s="428"/>
      <c r="MG9" s="428"/>
      <c r="MH9" s="428"/>
      <c r="MI9" s="428"/>
      <c r="MJ9" s="428"/>
      <c r="MK9" s="428"/>
      <c r="ML9" s="428"/>
      <c r="MM9" s="428"/>
      <c r="MN9" s="428"/>
      <c r="MO9" s="428"/>
      <c r="MP9" s="428"/>
      <c r="MQ9" s="428"/>
      <c r="MR9" s="428"/>
      <c r="MS9" s="428"/>
      <c r="MT9" s="428"/>
      <c r="MU9" s="428"/>
      <c r="MV9" s="428"/>
      <c r="MW9" s="428"/>
      <c r="MX9" s="428"/>
      <c r="MY9" s="428"/>
      <c r="MZ9" s="428"/>
      <c r="NA9" s="428"/>
      <c r="NB9" s="428"/>
      <c r="NC9" s="428"/>
      <c r="ND9" s="428"/>
      <c r="NE9" s="428"/>
      <c r="NF9" s="428"/>
      <c r="NG9" s="428"/>
      <c r="NH9" s="428"/>
      <c r="NI9" s="428"/>
      <c r="NJ9" s="428"/>
      <c r="NK9" s="428"/>
      <c r="NL9" s="428"/>
      <c r="NM9" s="428"/>
      <c r="NN9" s="428"/>
      <c r="NO9" s="428"/>
      <c r="NP9" s="428"/>
      <c r="NQ9" s="428"/>
      <c r="NR9" s="428"/>
      <c r="NS9" s="428"/>
      <c r="NT9" s="428"/>
      <c r="NU9" s="428"/>
      <c r="NV9" s="428"/>
      <c r="NW9" s="428"/>
      <c r="NX9" s="428"/>
      <c r="NY9" s="428"/>
      <c r="NZ9" s="428"/>
      <c r="OA9" s="428"/>
      <c r="OB9" s="428"/>
      <c r="OC9" s="428"/>
      <c r="OD9" s="428"/>
      <c r="OE9" s="428"/>
      <c r="OF9" s="428"/>
      <c r="OG9" s="428"/>
      <c r="OH9" s="428"/>
      <c r="OI9" s="428"/>
      <c r="OJ9" s="428"/>
      <c r="OK9" s="428"/>
      <c r="OL9" s="428"/>
      <c r="OM9" s="428"/>
      <c r="ON9" s="428"/>
      <c r="OO9" s="428"/>
      <c r="OP9" s="428"/>
      <c r="OQ9" s="428"/>
      <c r="OR9" s="428"/>
      <c r="OS9" s="428"/>
      <c r="OT9" s="428"/>
      <c r="OU9" s="428"/>
      <c r="OV9" s="428"/>
      <c r="OW9" s="428"/>
      <c r="OX9" s="428"/>
      <c r="OY9" s="428"/>
      <c r="OZ9" s="428"/>
      <c r="PA9" s="428"/>
      <c r="PB9" s="428"/>
      <c r="PC9" s="428"/>
      <c r="PD9" s="428"/>
      <c r="PE9" s="428"/>
      <c r="PF9" s="428"/>
      <c r="PG9" s="428"/>
      <c r="PH9" s="428"/>
      <c r="PI9" s="428"/>
      <c r="PJ9" s="428"/>
      <c r="PK9" s="428"/>
      <c r="PL9" s="428"/>
      <c r="PM9" s="428"/>
      <c r="PN9" s="428"/>
      <c r="PO9" s="428"/>
      <c r="PP9" s="428"/>
      <c r="PQ9" s="428"/>
      <c r="PR9" s="428"/>
      <c r="PS9" s="428"/>
      <c r="PT9" s="428"/>
      <c r="PU9" s="428"/>
      <c r="PV9" s="428"/>
      <c r="PW9" s="428"/>
      <c r="PX9" s="428"/>
      <c r="PY9" s="428"/>
      <c r="PZ9" s="428"/>
      <c r="QA9" s="428"/>
      <c r="QB9" s="428"/>
      <c r="QC9" s="428"/>
      <c r="QD9" s="428"/>
      <c r="QE9" s="428"/>
      <c r="QF9" s="428"/>
      <c r="QG9" s="428"/>
      <c r="QH9" s="428"/>
      <c r="QI9" s="428"/>
      <c r="QJ9" s="428"/>
      <c r="QK9" s="428"/>
      <c r="QL9" s="428"/>
      <c r="QM9" s="428"/>
      <c r="QN9" s="428"/>
      <c r="QO9" s="428"/>
      <c r="QP9" s="428"/>
      <c r="QQ9" s="428"/>
      <c r="QR9" s="428"/>
      <c r="QS9" s="428"/>
      <c r="QT9" s="428"/>
      <c r="QU9" s="428"/>
      <c r="QV9" s="428"/>
      <c r="QW9" s="428"/>
      <c r="QX9" s="428"/>
      <c r="QY9" s="428"/>
      <c r="QZ9" s="428"/>
      <c r="RA9" s="428"/>
      <c r="RB9" s="428"/>
      <c r="RC9" s="428"/>
      <c r="RD9" s="428"/>
      <c r="RE9" s="428"/>
      <c r="RF9" s="428"/>
      <c r="RG9" s="428"/>
      <c r="RH9" s="428"/>
      <c r="RI9" s="428"/>
      <c r="RJ9" s="428"/>
      <c r="RK9" s="428"/>
      <c r="RL9" s="428"/>
      <c r="RM9" s="428"/>
      <c r="RN9" s="428"/>
      <c r="RO9" s="428"/>
      <c r="RP9" s="428"/>
      <c r="RQ9" s="428"/>
      <c r="RR9" s="428"/>
      <c r="RS9" s="428"/>
      <c r="RT9" s="428"/>
      <c r="RU9" s="428"/>
      <c r="RV9" s="428"/>
      <c r="RW9" s="428"/>
      <c r="RX9" s="428"/>
      <c r="RY9" s="428"/>
      <c r="RZ9" s="428"/>
      <c r="SA9" s="428"/>
      <c r="SB9" s="428"/>
      <c r="SC9" s="428"/>
      <c r="SD9" s="428"/>
      <c r="SE9" s="428"/>
      <c r="SF9" s="428"/>
      <c r="SG9" s="428"/>
      <c r="SH9" s="428"/>
      <c r="SI9" s="428"/>
      <c r="SJ9" s="428"/>
      <c r="SK9" s="428"/>
      <c r="SL9" s="428"/>
      <c r="SM9" s="428"/>
      <c r="SN9" s="428"/>
      <c r="SO9" s="428"/>
      <c r="SP9" s="428"/>
      <c r="SQ9" s="428"/>
      <c r="SR9" s="428"/>
      <c r="SS9" s="428"/>
      <c r="ST9" s="428"/>
      <c r="SU9" s="428"/>
      <c r="SV9" s="428"/>
      <c r="SW9" s="428"/>
      <c r="SX9" s="428"/>
      <c r="SY9" s="428"/>
      <c r="SZ9" s="428"/>
      <c r="TA9" s="428"/>
      <c r="TB9" s="428"/>
      <c r="TC9" s="428"/>
      <c r="TD9" s="428"/>
      <c r="TE9" s="428"/>
      <c r="TF9" s="428"/>
      <c r="TG9" s="428"/>
      <c r="TH9" s="428"/>
      <c r="TI9" s="428"/>
      <c r="TJ9" s="428"/>
      <c r="TK9" s="428"/>
      <c r="TL9" s="428"/>
      <c r="TM9" s="428"/>
      <c r="TN9" s="428"/>
      <c r="TO9" s="428"/>
      <c r="TP9" s="428"/>
      <c r="TQ9" s="428"/>
      <c r="TR9" s="428"/>
      <c r="TS9" s="428"/>
      <c r="TT9" s="428"/>
      <c r="TU9" s="428"/>
      <c r="TV9" s="428"/>
      <c r="TW9" s="428"/>
      <c r="TX9" s="428"/>
      <c r="TY9" s="428"/>
      <c r="TZ9" s="428"/>
      <c r="UA9" s="428"/>
      <c r="UB9" s="428"/>
      <c r="UC9" s="428"/>
      <c r="UD9" s="428"/>
      <c r="UE9" s="428"/>
      <c r="UF9" s="428"/>
      <c r="UG9" s="428"/>
      <c r="UH9" s="428"/>
      <c r="UI9" s="428"/>
      <c r="UJ9" s="428"/>
      <c r="UK9" s="428"/>
      <c r="UL9" s="428"/>
      <c r="UM9" s="428"/>
      <c r="UN9" s="428"/>
      <c r="UO9" s="428"/>
      <c r="UP9" s="428"/>
      <c r="UQ9" s="428"/>
      <c r="UR9" s="428"/>
      <c r="US9" s="428"/>
      <c r="UT9" s="428"/>
      <c r="UU9" s="428"/>
      <c r="UV9" s="428"/>
      <c r="UW9" s="428"/>
      <c r="UX9" s="428"/>
      <c r="UY9" s="428"/>
      <c r="UZ9" s="428"/>
      <c r="VA9" s="428"/>
      <c r="VB9" s="428"/>
      <c r="VC9" s="428"/>
      <c r="VD9" s="428"/>
      <c r="VE9" s="428"/>
      <c r="VF9" s="428"/>
      <c r="VG9" s="428"/>
      <c r="VH9" s="428"/>
      <c r="VI9" s="428"/>
      <c r="VJ9" s="428"/>
      <c r="VK9" s="428"/>
      <c r="VL9" s="428"/>
      <c r="VM9" s="428"/>
      <c r="VN9" s="428"/>
      <c r="VO9" s="428"/>
      <c r="VP9" s="428"/>
      <c r="VQ9" s="428"/>
      <c r="VR9" s="428"/>
      <c r="VS9" s="428"/>
      <c r="VT9" s="428"/>
      <c r="VU9" s="428"/>
      <c r="VV9" s="428"/>
      <c r="VW9" s="428"/>
      <c r="VX9" s="428"/>
      <c r="VY9" s="428"/>
      <c r="VZ9" s="428"/>
      <c r="WA9" s="428"/>
      <c r="WB9" s="428"/>
      <c r="WC9" s="428"/>
      <c r="WD9" s="428"/>
      <c r="WE9" s="428"/>
      <c r="WF9" s="428"/>
      <c r="WG9" s="428"/>
      <c r="WH9" s="428"/>
      <c r="WI9" s="428"/>
      <c r="WJ9" s="428"/>
      <c r="WK9" s="428"/>
      <c r="WL9" s="428"/>
      <c r="WM9" s="428"/>
      <c r="WN9" s="428"/>
      <c r="WO9" s="428"/>
      <c r="WP9" s="428"/>
      <c r="WQ9" s="428"/>
      <c r="WR9" s="428"/>
      <c r="WS9" s="428"/>
      <c r="WT9" s="428"/>
      <c r="WU9" s="428"/>
      <c r="WV9" s="428"/>
      <c r="WW9" s="428"/>
      <c r="WX9" s="428"/>
      <c r="WY9" s="428"/>
      <c r="WZ9" s="428"/>
      <c r="XA9" s="428"/>
      <c r="XB9" s="428"/>
      <c r="XC9" s="428"/>
      <c r="XD9" s="428"/>
      <c r="XE9" s="428"/>
      <c r="XF9" s="428"/>
      <c r="XG9" s="428"/>
      <c r="XH9" s="428"/>
      <c r="XI9" s="428"/>
      <c r="XJ9" s="428"/>
      <c r="XK9" s="428"/>
      <c r="XL9" s="428"/>
      <c r="XM9" s="428"/>
      <c r="XN9" s="428"/>
      <c r="XO9" s="428"/>
      <c r="XP9" s="428"/>
      <c r="XQ9" s="428"/>
      <c r="XR9" s="428"/>
      <c r="XS9" s="428"/>
      <c r="XT9" s="428"/>
      <c r="XU9" s="428"/>
      <c r="XV9" s="428"/>
      <c r="XW9" s="428"/>
      <c r="XX9" s="428"/>
      <c r="XY9" s="428"/>
      <c r="XZ9" s="428"/>
      <c r="YA9" s="428"/>
      <c r="YB9" s="428"/>
      <c r="YC9" s="428"/>
      <c r="YD9" s="428"/>
      <c r="YE9" s="428"/>
      <c r="YF9" s="428"/>
      <c r="YG9" s="428"/>
      <c r="YH9" s="428"/>
      <c r="YI9" s="428"/>
      <c r="YJ9" s="428"/>
      <c r="YK9" s="428"/>
      <c r="YL9" s="428"/>
      <c r="YM9" s="428"/>
      <c r="YN9" s="428"/>
      <c r="YO9" s="428"/>
      <c r="YP9" s="428"/>
      <c r="YQ9" s="428"/>
      <c r="YR9" s="428"/>
      <c r="YS9" s="428"/>
      <c r="YT9" s="428"/>
      <c r="YU9" s="428"/>
      <c r="YV9" s="428"/>
      <c r="YW9" s="428"/>
      <c r="YX9" s="428"/>
      <c r="YY9" s="428"/>
      <c r="YZ9" s="428"/>
      <c r="ZA9" s="428"/>
      <c r="ZB9" s="428"/>
      <c r="ZC9" s="428"/>
      <c r="ZD9" s="428"/>
      <c r="ZE9" s="428"/>
      <c r="ZF9" s="428"/>
      <c r="ZG9" s="428"/>
      <c r="ZH9" s="428"/>
      <c r="ZI9" s="428"/>
      <c r="ZJ9" s="428"/>
      <c r="ZK9" s="428"/>
      <c r="ZL9" s="428"/>
      <c r="ZM9" s="428"/>
      <c r="ZN9" s="428"/>
      <c r="ZO9" s="428"/>
      <c r="ZP9" s="428"/>
      <c r="ZQ9" s="428"/>
      <c r="ZR9" s="428"/>
      <c r="ZS9" s="428"/>
      <c r="ZT9" s="428"/>
      <c r="ZU9" s="428"/>
      <c r="ZV9" s="428"/>
      <c r="ZW9" s="428"/>
      <c r="ZX9" s="428"/>
      <c r="ZY9" s="428"/>
      <c r="ZZ9" s="428"/>
      <c r="AAA9" s="428"/>
      <c r="AAB9" s="428"/>
      <c r="AAC9" s="428"/>
      <c r="AAD9" s="428"/>
      <c r="AAE9" s="428"/>
      <c r="AAF9" s="428"/>
      <c r="AAG9" s="428"/>
      <c r="AAH9" s="428"/>
      <c r="AAI9" s="428"/>
      <c r="AAJ9" s="428"/>
      <c r="AAK9" s="428"/>
      <c r="AAL9" s="428"/>
      <c r="AAM9" s="428"/>
      <c r="AAN9" s="428"/>
      <c r="AAO9" s="428"/>
      <c r="AAP9" s="428"/>
      <c r="AAQ9" s="428"/>
      <c r="AAR9" s="428"/>
      <c r="AAS9" s="428"/>
      <c r="AAT9" s="428"/>
      <c r="AAU9" s="428"/>
      <c r="AAV9" s="428"/>
      <c r="AAW9" s="428"/>
      <c r="AAX9" s="428"/>
      <c r="AAY9" s="428"/>
      <c r="AAZ9" s="428"/>
      <c r="ABA9" s="428"/>
      <c r="ABB9" s="428"/>
      <c r="ABC9" s="428"/>
      <c r="ABD9" s="428"/>
      <c r="ABE9" s="428"/>
      <c r="ABF9" s="428"/>
      <c r="ABG9" s="428"/>
      <c r="ABH9" s="428"/>
      <c r="ABI9" s="428"/>
      <c r="ABJ9" s="428"/>
      <c r="ABK9" s="428"/>
      <c r="ABL9" s="428"/>
      <c r="ABM9" s="428"/>
      <c r="ABN9" s="428"/>
      <c r="ABO9" s="428"/>
      <c r="ABP9" s="428"/>
      <c r="ABQ9" s="428"/>
      <c r="ABR9" s="428"/>
      <c r="ABS9" s="428"/>
      <c r="ABT9" s="428"/>
      <c r="ABU9" s="428"/>
      <c r="ABV9" s="428"/>
      <c r="ABW9" s="428"/>
      <c r="ABX9" s="428"/>
      <c r="ABY9" s="428"/>
      <c r="ABZ9" s="428"/>
      <c r="ACA9" s="428"/>
      <c r="ACB9" s="428"/>
      <c r="ACC9" s="428"/>
      <c r="ACD9" s="428"/>
      <c r="ACE9" s="428"/>
      <c r="ACF9" s="428"/>
      <c r="ACG9" s="428"/>
      <c r="ACH9" s="428"/>
      <c r="ACI9" s="428"/>
      <c r="ACJ9" s="428"/>
      <c r="ACK9" s="428"/>
      <c r="ACL9" s="428"/>
      <c r="ACM9" s="428"/>
      <c r="ACN9" s="428"/>
      <c r="ACO9" s="428"/>
      <c r="ACP9" s="428"/>
      <c r="ACQ9" s="428"/>
      <c r="ACR9" s="428"/>
      <c r="ACS9" s="428"/>
      <c r="ACT9" s="428"/>
      <c r="ACU9" s="428"/>
      <c r="ACV9" s="428"/>
      <c r="ACW9" s="428"/>
      <c r="ACX9" s="428"/>
      <c r="ACY9" s="428"/>
      <c r="ACZ9" s="428"/>
      <c r="ADA9" s="428"/>
      <c r="ADB9" s="428"/>
      <c r="ADC9" s="428"/>
      <c r="ADD9" s="428"/>
      <c r="ADE9" s="428"/>
      <c r="ADF9" s="428"/>
      <c r="ADG9" s="428"/>
      <c r="ADH9" s="428"/>
      <c r="ADI9" s="428"/>
      <c r="ADJ9" s="428"/>
      <c r="ADK9" s="428"/>
      <c r="ADL9" s="428"/>
      <c r="ADM9" s="428"/>
      <c r="ADN9" s="428"/>
      <c r="ADO9" s="428"/>
      <c r="ADP9" s="428"/>
      <c r="ADQ9" s="428"/>
      <c r="ADR9" s="428"/>
      <c r="ADS9" s="428"/>
      <c r="ADT9" s="428"/>
      <c r="ADU9" s="428"/>
      <c r="ADV9" s="428"/>
      <c r="ADW9" s="428"/>
      <c r="ADX9" s="428"/>
      <c r="ADY9" s="428"/>
      <c r="ADZ9" s="428"/>
      <c r="AEA9" s="428"/>
      <c r="AEB9" s="428"/>
      <c r="AEC9" s="428"/>
      <c r="AED9" s="428"/>
      <c r="AEE9" s="428"/>
      <c r="AEF9" s="428"/>
      <c r="AEG9" s="428"/>
      <c r="AEH9" s="428"/>
      <c r="AEI9" s="428"/>
      <c r="AEJ9" s="428"/>
      <c r="AEK9" s="428"/>
      <c r="AEL9" s="428"/>
      <c r="AEM9" s="428"/>
      <c r="AEN9" s="428"/>
      <c r="AEO9" s="428"/>
      <c r="AEP9" s="428"/>
      <c r="AEQ9" s="428"/>
      <c r="AER9" s="428"/>
      <c r="AES9" s="428"/>
      <c r="AET9" s="428"/>
      <c r="AEU9" s="428"/>
      <c r="AEV9" s="428"/>
      <c r="AEW9" s="428"/>
      <c r="AEX9" s="428"/>
      <c r="AEY9" s="428"/>
      <c r="AEZ9" s="428"/>
      <c r="AFA9" s="428"/>
      <c r="AFB9" s="428"/>
      <c r="AFC9" s="428"/>
      <c r="AFD9" s="428"/>
      <c r="AFE9" s="428"/>
      <c r="AFF9" s="428"/>
      <c r="AFG9" s="428"/>
      <c r="AFH9" s="428"/>
      <c r="AFI9" s="428"/>
      <c r="AFJ9" s="428"/>
      <c r="AFK9" s="428"/>
      <c r="AFL9" s="428"/>
      <c r="AFM9" s="428"/>
      <c r="AFN9" s="428"/>
      <c r="AFO9" s="428"/>
      <c r="AFP9" s="428"/>
      <c r="AFQ9" s="428"/>
      <c r="AFR9" s="428"/>
      <c r="AFS9" s="428"/>
      <c r="AFT9" s="428"/>
      <c r="AFU9" s="428"/>
      <c r="AFV9" s="428"/>
      <c r="AFW9" s="428"/>
      <c r="AFX9" s="428"/>
      <c r="AFY9" s="428"/>
      <c r="AFZ9" s="428"/>
      <c r="AGA9" s="428"/>
      <c r="AGB9" s="428"/>
      <c r="AGC9" s="428"/>
      <c r="AGD9" s="428"/>
      <c r="AGE9" s="428"/>
      <c r="AGF9" s="428"/>
      <c r="AGG9" s="428"/>
      <c r="AGH9" s="428"/>
      <c r="AGI9" s="428"/>
      <c r="AGJ9" s="428"/>
      <c r="AGK9" s="428"/>
      <c r="AGL9" s="428"/>
      <c r="AGM9" s="428"/>
      <c r="AGN9" s="428"/>
      <c r="AGO9" s="428"/>
      <c r="AGP9" s="428"/>
      <c r="AGQ9" s="428"/>
      <c r="AGR9" s="428"/>
      <c r="AGS9" s="428"/>
      <c r="AGT9" s="428"/>
      <c r="AGU9" s="428"/>
      <c r="AGV9" s="428"/>
      <c r="AGW9" s="428"/>
      <c r="AGX9" s="428"/>
      <c r="AGY9" s="428"/>
      <c r="AGZ9" s="428"/>
      <c r="AHA9" s="428"/>
      <c r="AHB9" s="428"/>
      <c r="AHC9" s="428"/>
      <c r="AHD9" s="428"/>
      <c r="AHE9" s="428"/>
      <c r="AHF9" s="428"/>
      <c r="AHG9" s="428"/>
      <c r="AHH9" s="428"/>
      <c r="AHI9" s="428"/>
      <c r="AHJ9" s="428"/>
      <c r="AHK9" s="428"/>
      <c r="AHL9" s="428"/>
      <c r="AHM9" s="428"/>
      <c r="AHN9" s="428"/>
      <c r="AHO9" s="428"/>
      <c r="AHP9" s="428"/>
      <c r="AHQ9" s="428"/>
      <c r="AHR9" s="428"/>
      <c r="AHS9" s="428"/>
      <c r="AHT9" s="428"/>
      <c r="AHU9" s="428"/>
      <c r="AHV9" s="428"/>
      <c r="AHW9" s="428"/>
      <c r="AHX9" s="428"/>
      <c r="AHY9" s="428"/>
      <c r="AHZ9" s="428"/>
      <c r="AIA9" s="428"/>
      <c r="AIB9" s="428"/>
      <c r="AIC9" s="428"/>
      <c r="AID9" s="428"/>
      <c r="AIE9" s="428"/>
      <c r="AIF9" s="428"/>
      <c r="AIG9" s="428"/>
      <c r="AIH9" s="428"/>
      <c r="AII9" s="428"/>
      <c r="AIJ9" s="428"/>
      <c r="AIK9" s="428"/>
      <c r="AIL9" s="428"/>
      <c r="AIM9" s="428"/>
      <c r="AIN9" s="428"/>
      <c r="AIO9" s="428"/>
      <c r="AIP9" s="428"/>
      <c r="AIQ9" s="428"/>
      <c r="AIR9" s="428"/>
      <c r="AIS9" s="428"/>
      <c r="AIT9" s="428"/>
      <c r="AIU9" s="428"/>
      <c r="AIV9" s="428"/>
      <c r="AIW9" s="428"/>
      <c r="AIX9" s="428"/>
      <c r="AIY9" s="428"/>
      <c r="AIZ9" s="428"/>
      <c r="AJA9" s="428"/>
      <c r="AJB9" s="428"/>
      <c r="AJC9" s="428"/>
      <c r="AJD9" s="428"/>
      <c r="AJE9" s="428"/>
      <c r="AJF9" s="428"/>
      <c r="AJG9" s="428"/>
      <c r="AJH9" s="428"/>
      <c r="AJI9" s="428"/>
      <c r="AJJ9" s="428"/>
      <c r="AJK9" s="428"/>
      <c r="AJL9" s="428"/>
      <c r="AJM9" s="428"/>
      <c r="AJN9" s="428"/>
      <c r="AJO9" s="428"/>
      <c r="AJP9" s="428"/>
      <c r="AJQ9" s="428"/>
      <c r="AJR9" s="428"/>
      <c r="AJS9" s="428"/>
      <c r="AJT9" s="428"/>
      <c r="AJU9" s="428"/>
      <c r="AJV9" s="428"/>
      <c r="AJW9" s="428"/>
      <c r="AJX9" s="428"/>
      <c r="AJY9" s="428"/>
      <c r="AJZ9" s="428"/>
      <c r="AKA9" s="428"/>
      <c r="AKB9" s="428"/>
      <c r="AKC9" s="428"/>
      <c r="AKD9" s="428"/>
      <c r="AKE9" s="428"/>
      <c r="AKF9" s="428"/>
      <c r="AKG9" s="428"/>
      <c r="AKH9" s="428"/>
      <c r="AKI9" s="428"/>
      <c r="AKJ9" s="428"/>
      <c r="AKK9" s="428"/>
      <c r="AKL9" s="428"/>
      <c r="AKM9" s="428"/>
      <c r="AKN9" s="428"/>
      <c r="AKO9" s="428"/>
      <c r="AKP9" s="428"/>
      <c r="AKQ9" s="428"/>
      <c r="AKR9" s="428"/>
      <c r="AKS9" s="428"/>
      <c r="AKT9" s="428"/>
      <c r="AKU9" s="428"/>
      <c r="AKV9" s="428"/>
      <c r="AKW9" s="428"/>
      <c r="AKX9" s="428"/>
      <c r="AKY9" s="428"/>
      <c r="AKZ9" s="428"/>
      <c r="ALA9" s="428"/>
      <c r="ALB9" s="428"/>
      <c r="ALC9" s="428"/>
      <c r="ALD9" s="428"/>
      <c r="ALE9" s="428"/>
      <c r="ALF9" s="428"/>
      <c r="ALG9" s="428"/>
      <c r="ALH9" s="428"/>
      <c r="ALI9" s="428"/>
      <c r="ALJ9" s="428"/>
      <c r="ALK9" s="428"/>
      <c r="ALL9" s="428"/>
      <c r="ALM9" s="428"/>
      <c r="ALN9" s="428"/>
      <c r="ALO9" s="428"/>
      <c r="ALP9" s="428"/>
      <c r="ALQ9" s="428"/>
      <c r="ALR9" s="428"/>
      <c r="ALS9" s="428"/>
      <c r="ALT9" s="428"/>
      <c r="ALU9" s="428"/>
      <c r="ALV9" s="428"/>
      <c r="ALW9" s="428"/>
      <c r="ALX9" s="428"/>
      <c r="ALY9" s="428"/>
      <c r="ALZ9" s="428"/>
      <c r="AMA9" s="428"/>
      <c r="AMB9" s="428"/>
      <c r="AMC9" s="428"/>
      <c r="AMD9" s="428"/>
      <c r="AME9" s="428"/>
      <c r="AMF9" s="428"/>
      <c r="AMG9" s="428"/>
      <c r="AMH9" s="428"/>
      <c r="AMI9" s="428"/>
      <c r="AMJ9" s="428"/>
      <c r="AMK9" s="428"/>
      <c r="AML9" s="428"/>
      <c r="AMM9" s="428"/>
      <c r="AMN9" s="428"/>
      <c r="AMO9" s="428"/>
      <c r="AMP9" s="428"/>
      <c r="AMQ9" s="428"/>
      <c r="AMR9" s="428"/>
      <c r="AMS9" s="428"/>
      <c r="AMT9" s="428"/>
      <c r="AMU9" s="428"/>
      <c r="AMV9" s="428"/>
      <c r="AMW9" s="428"/>
      <c r="AMX9" s="428"/>
      <c r="AMY9" s="428"/>
      <c r="AMZ9" s="428"/>
      <c r="ANA9" s="428"/>
      <c r="ANB9" s="428"/>
      <c r="ANC9" s="428"/>
      <c r="AND9" s="428"/>
      <c r="ANE9" s="428"/>
      <c r="ANF9" s="428"/>
      <c r="ANG9" s="428"/>
      <c r="ANH9" s="428"/>
      <c r="ANI9" s="428"/>
      <c r="ANJ9" s="428"/>
      <c r="ANK9" s="428"/>
      <c r="ANL9" s="428"/>
      <c r="ANM9" s="428"/>
      <c r="ANN9" s="428"/>
      <c r="ANO9" s="428"/>
      <c r="ANP9" s="428"/>
      <c r="ANQ9" s="428"/>
      <c r="ANR9" s="428"/>
      <c r="ANS9" s="428"/>
      <c r="ANT9" s="428"/>
      <c r="ANU9" s="428"/>
      <c r="ANV9" s="428"/>
      <c r="ANW9" s="428"/>
      <c r="ANX9" s="428"/>
      <c r="ANY9" s="428"/>
      <c r="ANZ9" s="428"/>
      <c r="AOA9" s="428"/>
      <c r="AOB9" s="428"/>
      <c r="AOC9" s="428"/>
      <c r="AOD9" s="428"/>
      <c r="AOE9" s="428"/>
      <c r="AOF9" s="428"/>
      <c r="AOG9" s="428"/>
      <c r="AOH9" s="428"/>
      <c r="AOI9" s="428"/>
      <c r="AOJ9" s="428"/>
      <c r="AOK9" s="428"/>
      <c r="AOL9" s="428"/>
      <c r="AOM9" s="428"/>
      <c r="AON9" s="428"/>
      <c r="AOO9" s="428"/>
      <c r="AOP9" s="428"/>
      <c r="AOQ9" s="428"/>
      <c r="AOR9" s="428"/>
      <c r="AOS9" s="428"/>
      <c r="AOT9" s="428"/>
      <c r="AOU9" s="428"/>
      <c r="AOV9" s="428"/>
      <c r="AOW9" s="428"/>
      <c r="AOX9" s="428"/>
      <c r="AOY9" s="428"/>
      <c r="AOZ9" s="428"/>
      <c r="APA9" s="428"/>
      <c r="APB9" s="428"/>
      <c r="APC9" s="428"/>
      <c r="APD9" s="428"/>
      <c r="APE9" s="428"/>
      <c r="APF9" s="428"/>
      <c r="APG9" s="428"/>
      <c r="APH9" s="428"/>
      <c r="API9" s="428"/>
      <c r="APJ9" s="428"/>
      <c r="APK9" s="428"/>
      <c r="APL9" s="428"/>
      <c r="APM9" s="428"/>
      <c r="APN9" s="428"/>
      <c r="APO9" s="428"/>
      <c r="APP9" s="428"/>
      <c r="APQ9" s="428"/>
      <c r="APR9" s="428"/>
      <c r="APS9" s="428"/>
      <c r="APT9" s="428"/>
      <c r="APU9" s="428"/>
      <c r="APV9" s="428"/>
      <c r="APW9" s="428"/>
      <c r="APX9" s="428"/>
      <c r="APY9" s="428"/>
      <c r="APZ9" s="428"/>
      <c r="AQA9" s="428"/>
      <c r="AQB9" s="428"/>
      <c r="AQC9" s="428"/>
      <c r="AQD9" s="428"/>
      <c r="AQE9" s="428"/>
      <c r="AQF9" s="428"/>
      <c r="AQG9" s="428"/>
      <c r="AQH9" s="428"/>
      <c r="AQI9" s="428"/>
      <c r="AQJ9" s="428"/>
      <c r="AQK9" s="428"/>
      <c r="AQL9" s="428"/>
      <c r="AQM9" s="428"/>
      <c r="AQN9" s="428"/>
      <c r="AQO9" s="428"/>
      <c r="AQP9" s="428"/>
      <c r="AQQ9" s="428"/>
      <c r="AQR9" s="428"/>
      <c r="AQS9" s="428"/>
      <c r="AQT9" s="428"/>
      <c r="AQU9" s="428"/>
      <c r="AQV9" s="428"/>
      <c r="AQW9" s="428"/>
      <c r="AQX9" s="428"/>
      <c r="AQY9" s="428"/>
      <c r="AQZ9" s="428"/>
      <c r="ARA9" s="428"/>
      <c r="ARB9" s="428"/>
      <c r="ARC9" s="428"/>
      <c r="ARD9" s="428"/>
      <c r="ARE9" s="428"/>
      <c r="ARF9" s="428"/>
      <c r="ARG9" s="428"/>
      <c r="ARH9" s="428"/>
      <c r="ARI9" s="428"/>
      <c r="ARJ9" s="428"/>
      <c r="ARK9" s="428"/>
      <c r="ARL9" s="428"/>
      <c r="ARM9" s="428"/>
      <c r="ARN9" s="428"/>
      <c r="ARO9" s="428"/>
      <c r="ARP9" s="428"/>
      <c r="ARQ9" s="428"/>
      <c r="ARR9" s="428"/>
      <c r="ARS9" s="428"/>
      <c r="ART9" s="428"/>
      <c r="ARU9" s="428"/>
      <c r="ARV9" s="428"/>
      <c r="ARW9" s="428"/>
      <c r="ARX9" s="428"/>
      <c r="ARY9" s="428"/>
      <c r="ARZ9" s="428"/>
      <c r="ASA9" s="428"/>
      <c r="ASB9" s="428"/>
      <c r="ASC9" s="428"/>
      <c r="ASD9" s="428"/>
      <c r="ASE9" s="428"/>
      <c r="ASF9" s="428"/>
      <c r="ASG9" s="428"/>
      <c r="ASH9" s="428"/>
      <c r="ASI9" s="428"/>
      <c r="ASJ9" s="428"/>
      <c r="ASK9" s="428"/>
      <c r="ASL9" s="428"/>
      <c r="ASM9" s="428"/>
      <c r="ASN9" s="428"/>
      <c r="ASO9" s="428"/>
      <c r="ASP9" s="428"/>
      <c r="ASQ9" s="428"/>
      <c r="ASR9" s="428"/>
      <c r="ASS9" s="428"/>
      <c r="AST9" s="428"/>
      <c r="ASU9" s="428"/>
      <c r="ASV9" s="428"/>
      <c r="ASW9" s="428"/>
      <c r="ASX9" s="428"/>
      <c r="ASY9" s="428"/>
      <c r="ASZ9" s="428"/>
      <c r="ATA9" s="428"/>
      <c r="ATB9" s="428"/>
      <c r="ATC9" s="428"/>
      <c r="ATD9" s="428"/>
      <c r="ATE9" s="428"/>
      <c r="ATF9" s="428"/>
      <c r="ATG9" s="428"/>
      <c r="ATH9" s="428"/>
      <c r="ATI9" s="428"/>
      <c r="ATJ9" s="428"/>
      <c r="ATK9" s="428"/>
      <c r="ATL9" s="428"/>
      <c r="ATM9" s="428"/>
      <c r="ATN9" s="428"/>
      <c r="ATO9" s="428"/>
      <c r="ATP9" s="428"/>
      <c r="ATQ9" s="428"/>
      <c r="ATR9" s="428"/>
      <c r="ATS9" s="428"/>
      <c r="ATT9" s="428"/>
      <c r="ATU9" s="428"/>
      <c r="ATV9" s="428"/>
      <c r="ATW9" s="428"/>
      <c r="ATX9" s="428"/>
      <c r="ATY9" s="428"/>
      <c r="ATZ9" s="428"/>
      <c r="AUA9" s="428"/>
      <c r="AUB9" s="428"/>
      <c r="AUC9" s="428"/>
      <c r="AUD9" s="428"/>
      <c r="AUE9" s="428"/>
      <c r="AUF9" s="428"/>
      <c r="AUG9" s="428"/>
      <c r="AUH9" s="428"/>
      <c r="AUI9" s="428"/>
      <c r="AUJ9" s="428"/>
      <c r="AUK9" s="428"/>
      <c r="AUL9" s="428"/>
      <c r="AUM9" s="428"/>
      <c r="AUN9" s="428"/>
      <c r="AUO9" s="428"/>
      <c r="AUP9" s="428"/>
      <c r="AUQ9" s="428"/>
      <c r="AUR9" s="428"/>
      <c r="AUS9" s="428"/>
      <c r="AUT9" s="428"/>
      <c r="AUU9" s="428"/>
      <c r="AUV9" s="428"/>
      <c r="AUW9" s="428"/>
      <c r="AUX9" s="428"/>
      <c r="AUY9" s="428"/>
      <c r="AUZ9" s="428"/>
      <c r="AVA9" s="428"/>
      <c r="AVB9" s="428"/>
      <c r="AVC9" s="428"/>
      <c r="AVD9" s="428"/>
      <c r="AVE9" s="428"/>
      <c r="AVF9" s="428"/>
      <c r="AVG9" s="428"/>
      <c r="AVH9" s="428"/>
      <c r="AVI9" s="428"/>
      <c r="AVJ9" s="428"/>
      <c r="AVK9" s="428"/>
      <c r="AVL9" s="428"/>
      <c r="AVM9" s="428"/>
      <c r="AVN9" s="428"/>
      <c r="AVO9" s="428"/>
      <c r="AVP9" s="428"/>
      <c r="AVQ9" s="428"/>
      <c r="AVR9" s="428"/>
      <c r="AVS9" s="428"/>
      <c r="AVT9" s="428"/>
      <c r="AVU9" s="428"/>
      <c r="AVV9" s="428"/>
      <c r="AVW9" s="428"/>
      <c r="AVX9" s="428"/>
      <c r="AVY9" s="428"/>
      <c r="AVZ9" s="428"/>
      <c r="AWA9" s="428"/>
      <c r="AWB9" s="428"/>
      <c r="AWC9" s="428"/>
      <c r="AWD9" s="428"/>
      <c r="AWE9" s="428"/>
      <c r="AWF9" s="428"/>
      <c r="AWG9" s="428"/>
      <c r="AWH9" s="428"/>
      <c r="AWI9" s="428"/>
      <c r="AWJ9" s="428"/>
      <c r="AWK9" s="428"/>
      <c r="AWL9" s="428"/>
      <c r="AWM9" s="428"/>
      <c r="AWN9" s="428"/>
      <c r="AWO9" s="428"/>
      <c r="AWP9" s="428"/>
      <c r="AWQ9" s="428"/>
      <c r="AWR9" s="428"/>
      <c r="AWS9" s="428"/>
      <c r="AWT9" s="428"/>
      <c r="AWU9" s="428"/>
      <c r="AWV9" s="428"/>
      <c r="AWW9" s="428"/>
      <c r="AWX9" s="428"/>
      <c r="AWY9" s="428"/>
      <c r="AWZ9" s="428"/>
      <c r="AXA9" s="428"/>
      <c r="AXB9" s="428"/>
      <c r="AXC9" s="428"/>
      <c r="AXD9" s="428"/>
      <c r="AXE9" s="428"/>
      <c r="AXF9" s="428"/>
      <c r="AXG9" s="428"/>
      <c r="AXH9" s="428"/>
      <c r="AXI9" s="428"/>
      <c r="AXJ9" s="428"/>
      <c r="AXK9" s="428"/>
      <c r="AXL9" s="428"/>
      <c r="AXM9" s="428"/>
      <c r="AXN9" s="428"/>
      <c r="AXO9" s="428"/>
      <c r="AXP9" s="428"/>
      <c r="AXQ9" s="428"/>
      <c r="AXR9" s="428"/>
      <c r="AXS9" s="428"/>
      <c r="AXT9" s="428"/>
      <c r="AXU9" s="428"/>
      <c r="AXV9" s="428"/>
      <c r="AXW9" s="428"/>
      <c r="AXX9" s="428"/>
      <c r="AXY9" s="428"/>
      <c r="AXZ9" s="428"/>
      <c r="AYA9" s="428"/>
      <c r="AYB9" s="428"/>
      <c r="AYC9" s="428"/>
      <c r="AYD9" s="428"/>
      <c r="AYE9" s="428"/>
      <c r="AYF9" s="428"/>
      <c r="AYG9" s="428"/>
      <c r="AYH9" s="428"/>
      <c r="AYI9" s="428"/>
      <c r="AYJ9" s="428"/>
      <c r="AYK9" s="428"/>
      <c r="AYL9" s="428"/>
      <c r="AYM9" s="428"/>
      <c r="AYN9" s="428"/>
      <c r="AYO9" s="428"/>
      <c r="AYP9" s="428"/>
      <c r="AYQ9" s="428"/>
      <c r="AYR9" s="428"/>
      <c r="AYS9" s="428"/>
      <c r="AYT9" s="428"/>
      <c r="AYU9" s="428"/>
      <c r="AYV9" s="428"/>
      <c r="AYW9" s="428"/>
      <c r="AYX9" s="428"/>
      <c r="AYY9" s="428"/>
      <c r="AYZ9" s="428"/>
      <c r="AZA9" s="428"/>
      <c r="AZB9" s="428"/>
      <c r="AZC9" s="428"/>
      <c r="AZD9" s="428"/>
      <c r="AZE9" s="428"/>
      <c r="AZF9" s="428"/>
      <c r="AZG9" s="428"/>
      <c r="AZH9" s="428"/>
      <c r="AZI9" s="428"/>
      <c r="AZJ9" s="428"/>
      <c r="AZK9" s="428"/>
      <c r="AZL9" s="428"/>
      <c r="AZM9" s="428"/>
      <c r="AZN9" s="428"/>
      <c r="AZO9" s="428"/>
      <c r="AZP9" s="428"/>
      <c r="AZQ9" s="428"/>
      <c r="AZR9" s="428"/>
      <c r="AZS9" s="428"/>
      <c r="AZT9" s="428"/>
      <c r="AZU9" s="428"/>
      <c r="AZV9" s="428"/>
      <c r="AZW9" s="428"/>
      <c r="AZX9" s="428"/>
      <c r="AZY9" s="428"/>
      <c r="AZZ9" s="428"/>
      <c r="BAA9" s="428"/>
      <c r="BAB9" s="428"/>
      <c r="BAC9" s="428"/>
      <c r="BAD9" s="428"/>
      <c r="BAE9" s="428"/>
      <c r="BAF9" s="428"/>
      <c r="BAG9" s="428"/>
      <c r="BAH9" s="428"/>
      <c r="BAI9" s="428"/>
      <c r="BAJ9" s="428"/>
      <c r="BAK9" s="428"/>
      <c r="BAL9" s="428"/>
      <c r="BAM9" s="428"/>
      <c r="BAN9" s="428"/>
      <c r="BAO9" s="428"/>
      <c r="BAP9" s="428"/>
      <c r="BAQ9" s="428"/>
      <c r="BAR9" s="428"/>
      <c r="BAS9" s="428"/>
      <c r="BAT9" s="428"/>
      <c r="BAU9" s="428"/>
      <c r="BAV9" s="428"/>
      <c r="BAW9" s="428"/>
      <c r="BAX9" s="428"/>
      <c r="BAY9" s="428"/>
      <c r="BAZ9" s="428"/>
      <c r="BBA9" s="428"/>
      <c r="BBB9" s="428"/>
      <c r="BBC9" s="428"/>
      <c r="BBD9" s="428"/>
      <c r="BBE9" s="428"/>
      <c r="BBF9" s="428"/>
      <c r="BBG9" s="428"/>
      <c r="BBH9" s="428"/>
      <c r="BBI9" s="428"/>
      <c r="BBJ9" s="428"/>
      <c r="BBK9" s="428"/>
      <c r="BBL9" s="428"/>
      <c r="BBM9" s="428"/>
      <c r="BBN9" s="428"/>
      <c r="BBO9" s="428"/>
      <c r="BBP9" s="428"/>
      <c r="BBQ9" s="428"/>
      <c r="BBR9" s="428"/>
      <c r="BBS9" s="428"/>
      <c r="BBT9" s="428"/>
      <c r="BBU9" s="428"/>
      <c r="BBV9" s="428"/>
      <c r="BBW9" s="428"/>
      <c r="BBX9" s="428"/>
      <c r="BBY9" s="428"/>
      <c r="BBZ9" s="428"/>
      <c r="BCA9" s="428"/>
      <c r="BCB9" s="428"/>
      <c r="BCC9" s="428"/>
      <c r="BCD9" s="428"/>
      <c r="BCE9" s="428"/>
      <c r="BCF9" s="428"/>
      <c r="BCG9" s="428"/>
      <c r="BCH9" s="428"/>
      <c r="BCI9" s="428"/>
      <c r="BCJ9" s="428"/>
      <c r="BCK9" s="428"/>
      <c r="BCL9" s="428"/>
      <c r="BCM9" s="428"/>
      <c r="BCN9" s="428"/>
      <c r="BCO9" s="428"/>
      <c r="BCP9" s="428"/>
      <c r="BCQ9" s="428"/>
      <c r="BCR9" s="428"/>
      <c r="BCS9" s="428"/>
      <c r="BCT9" s="428"/>
      <c r="BCU9" s="428"/>
      <c r="BCV9" s="428"/>
      <c r="BCW9" s="428"/>
      <c r="BCX9" s="428"/>
      <c r="BCY9" s="428"/>
      <c r="BCZ9" s="428"/>
      <c r="BDA9" s="428"/>
      <c r="BDB9" s="428"/>
      <c r="BDC9" s="428"/>
      <c r="BDD9" s="428"/>
      <c r="BDE9" s="428"/>
      <c r="BDF9" s="428"/>
      <c r="BDG9" s="428"/>
      <c r="BDH9" s="428"/>
      <c r="BDI9" s="428"/>
      <c r="BDJ9" s="428"/>
      <c r="BDK9" s="428"/>
      <c r="BDL9" s="428"/>
      <c r="BDM9" s="428"/>
      <c r="BDN9" s="428"/>
      <c r="BDO9" s="428"/>
      <c r="BDP9" s="428"/>
      <c r="BDQ9" s="428"/>
      <c r="BDR9" s="428"/>
      <c r="BDS9" s="428"/>
      <c r="BDT9" s="428"/>
      <c r="BDU9" s="428"/>
      <c r="BDV9" s="428"/>
      <c r="BDW9" s="428"/>
      <c r="BDX9" s="428"/>
      <c r="BDY9" s="428"/>
      <c r="BDZ9" s="428"/>
      <c r="BEA9" s="428"/>
      <c r="BEB9" s="428"/>
      <c r="BEC9" s="428"/>
      <c r="BED9" s="428"/>
      <c r="BEE9" s="428"/>
      <c r="BEF9" s="428"/>
      <c r="BEG9" s="428"/>
      <c r="BEH9" s="428"/>
      <c r="BEI9" s="428"/>
      <c r="BEJ9" s="428"/>
      <c r="BEK9" s="428"/>
      <c r="BEL9" s="428"/>
      <c r="BEM9" s="428"/>
      <c r="BEN9" s="428"/>
      <c r="BEO9" s="428"/>
      <c r="BEP9" s="428"/>
      <c r="BEQ9" s="428"/>
      <c r="BER9" s="428"/>
      <c r="BES9" s="428"/>
      <c r="BET9" s="428"/>
      <c r="BEU9" s="428"/>
      <c r="BEV9" s="428"/>
      <c r="BEW9" s="428"/>
      <c r="BEX9" s="428"/>
      <c r="BEY9" s="428"/>
      <c r="BEZ9" s="428"/>
      <c r="BFA9" s="428"/>
      <c r="BFB9" s="428"/>
      <c r="BFC9" s="428"/>
      <c r="BFD9" s="428"/>
      <c r="BFE9" s="428"/>
      <c r="BFF9" s="428"/>
      <c r="BFG9" s="428"/>
      <c r="BFH9" s="428"/>
      <c r="BFI9" s="428"/>
      <c r="BFJ9" s="428"/>
      <c r="BFK9" s="428"/>
      <c r="BFL9" s="428"/>
      <c r="BFM9" s="428"/>
      <c r="BFN9" s="428"/>
      <c r="BFO9" s="428"/>
      <c r="BFP9" s="428"/>
      <c r="BFQ9" s="428"/>
      <c r="BFR9" s="428"/>
      <c r="BFS9" s="428"/>
      <c r="BFT9" s="428"/>
      <c r="BFU9" s="428"/>
      <c r="BFV9" s="428"/>
      <c r="BFW9" s="428"/>
      <c r="BFX9" s="428"/>
      <c r="BFY9" s="428"/>
      <c r="BFZ9" s="428"/>
      <c r="BGA9" s="428"/>
      <c r="BGB9" s="428"/>
      <c r="BGC9" s="428"/>
      <c r="BGD9" s="428"/>
      <c r="BGE9" s="428"/>
      <c r="BGF9" s="428"/>
      <c r="BGG9" s="428"/>
      <c r="BGH9" s="428"/>
      <c r="BGI9" s="428"/>
      <c r="BGJ9" s="428"/>
      <c r="BGK9" s="428"/>
      <c r="BGL9" s="428"/>
      <c r="BGM9" s="428"/>
      <c r="BGN9" s="428"/>
      <c r="BGO9" s="428"/>
      <c r="BGP9" s="428"/>
      <c r="BGQ9" s="428"/>
      <c r="BGR9" s="428"/>
      <c r="BGS9" s="428"/>
      <c r="BGT9" s="428"/>
      <c r="BGU9" s="428"/>
      <c r="BGV9" s="428"/>
      <c r="BGW9" s="428"/>
      <c r="BGX9" s="428"/>
      <c r="BGY9" s="428"/>
      <c r="BGZ9" s="428"/>
      <c r="BHA9" s="428"/>
      <c r="BHB9" s="428"/>
      <c r="BHC9" s="428"/>
      <c r="BHD9" s="428"/>
      <c r="BHE9" s="428"/>
      <c r="BHF9" s="428"/>
      <c r="BHG9" s="428"/>
      <c r="BHH9" s="428"/>
      <c r="BHI9" s="428"/>
      <c r="BHJ9" s="428"/>
      <c r="BHK9" s="428"/>
      <c r="BHL9" s="428"/>
      <c r="BHM9" s="428"/>
      <c r="BHN9" s="428"/>
      <c r="BHO9" s="428"/>
      <c r="BHP9" s="428"/>
      <c r="BHQ9" s="428"/>
      <c r="BHR9" s="428"/>
      <c r="BHS9" s="428"/>
      <c r="BHT9" s="428"/>
      <c r="BHU9" s="428"/>
      <c r="BHV9" s="428"/>
      <c r="BHW9" s="428"/>
      <c r="BHX9" s="428"/>
      <c r="BHY9" s="428"/>
      <c r="BHZ9" s="428"/>
      <c r="BIA9" s="428"/>
      <c r="BIB9" s="428"/>
      <c r="BIC9" s="428"/>
      <c r="BID9" s="428"/>
      <c r="BIE9" s="428"/>
      <c r="BIF9" s="428"/>
      <c r="BIG9" s="428"/>
      <c r="BIH9" s="428"/>
      <c r="BII9" s="428"/>
      <c r="BIJ9" s="428"/>
      <c r="BIK9" s="428"/>
      <c r="BIL9" s="428"/>
      <c r="BIM9" s="428"/>
      <c r="BIN9" s="428"/>
      <c r="BIO9" s="428"/>
      <c r="BIP9" s="428"/>
      <c r="BIQ9" s="428"/>
      <c r="BIR9" s="428"/>
      <c r="BIS9" s="428"/>
      <c r="BIT9" s="428"/>
      <c r="BIU9" s="428"/>
      <c r="BIV9" s="428"/>
      <c r="BIW9" s="428"/>
      <c r="BIX9" s="428"/>
      <c r="BIY9" s="428"/>
      <c r="BIZ9" s="428"/>
      <c r="BJA9" s="428"/>
      <c r="BJB9" s="428"/>
      <c r="BJC9" s="428"/>
      <c r="BJD9" s="428"/>
      <c r="BJE9" s="428"/>
      <c r="BJF9" s="428"/>
      <c r="BJG9" s="428"/>
      <c r="BJH9" s="428"/>
      <c r="BJI9" s="428"/>
      <c r="BJJ9" s="428"/>
      <c r="BJK9" s="428"/>
      <c r="BJL9" s="428"/>
      <c r="BJM9" s="428"/>
      <c r="BJN9" s="428"/>
      <c r="BJO9" s="428"/>
      <c r="BJP9" s="428"/>
      <c r="BJQ9" s="428"/>
      <c r="BJR9" s="428"/>
      <c r="BJS9" s="428"/>
      <c r="BJT9" s="428"/>
      <c r="BJU9" s="428"/>
      <c r="BJV9" s="428"/>
      <c r="BJW9" s="428"/>
      <c r="BJX9" s="428"/>
      <c r="BJY9" s="428"/>
      <c r="BJZ9" s="428"/>
      <c r="BKA9" s="428"/>
      <c r="BKB9" s="428"/>
      <c r="BKC9" s="428"/>
      <c r="BKD9" s="428"/>
      <c r="BKE9" s="428"/>
      <c r="BKF9" s="428"/>
      <c r="BKG9" s="428"/>
      <c r="BKH9" s="428"/>
      <c r="BKI9" s="428"/>
      <c r="BKJ9" s="428"/>
      <c r="BKK9" s="428"/>
      <c r="BKL9" s="428"/>
      <c r="BKM9" s="428"/>
      <c r="BKN9" s="428"/>
      <c r="BKO9" s="428"/>
      <c r="BKP9" s="428"/>
      <c r="BKQ9" s="428"/>
      <c r="BKR9" s="428"/>
      <c r="BKS9" s="428"/>
      <c r="BKT9" s="428"/>
      <c r="BKU9" s="428"/>
      <c r="BKV9" s="428"/>
      <c r="BKW9" s="428"/>
      <c r="BKX9" s="428"/>
      <c r="BKY9" s="428"/>
      <c r="BKZ9" s="428"/>
      <c r="BLA9" s="428"/>
      <c r="BLB9" s="428"/>
      <c r="BLC9" s="428"/>
      <c r="BLD9" s="428"/>
      <c r="BLE9" s="428"/>
      <c r="BLF9" s="428"/>
      <c r="BLG9" s="428"/>
      <c r="BLH9" s="428"/>
      <c r="BLI9" s="428"/>
      <c r="BLJ9" s="428"/>
      <c r="BLK9" s="428"/>
      <c r="BLL9" s="428"/>
      <c r="BLM9" s="428"/>
      <c r="BLN9" s="428"/>
      <c r="BLO9" s="428"/>
      <c r="BLP9" s="428"/>
      <c r="BLQ9" s="428"/>
      <c r="BLR9" s="428"/>
      <c r="BLS9" s="428"/>
      <c r="BLT9" s="428"/>
      <c r="BLU9" s="428"/>
      <c r="BLV9" s="428"/>
      <c r="BLW9" s="428"/>
      <c r="BLX9" s="428"/>
      <c r="BLY9" s="428"/>
      <c r="BLZ9" s="428"/>
      <c r="BMA9" s="428"/>
      <c r="BMB9" s="428"/>
      <c r="BMC9" s="428"/>
      <c r="BMD9" s="428"/>
      <c r="BME9" s="428"/>
      <c r="BMF9" s="428"/>
      <c r="BMG9" s="428"/>
      <c r="BMH9" s="428"/>
      <c r="BMI9" s="428"/>
      <c r="BMJ9" s="428"/>
      <c r="BMK9" s="428"/>
      <c r="BML9" s="428"/>
      <c r="BMM9" s="428"/>
      <c r="BMN9" s="428"/>
      <c r="BMO9" s="428"/>
      <c r="BMP9" s="428"/>
      <c r="BMQ9" s="428"/>
      <c r="BMR9" s="428"/>
      <c r="BMS9" s="428"/>
      <c r="BMT9" s="428"/>
      <c r="BMU9" s="428"/>
      <c r="BMV9" s="428"/>
      <c r="BMW9" s="428"/>
      <c r="BMX9" s="428"/>
      <c r="BMY9" s="428"/>
      <c r="BMZ9" s="428"/>
      <c r="BNA9" s="428"/>
      <c r="BNB9" s="428"/>
      <c r="BNC9" s="428"/>
      <c r="BND9" s="428"/>
      <c r="BNE9" s="428"/>
      <c r="BNF9" s="428"/>
      <c r="BNG9" s="428"/>
      <c r="BNH9" s="428"/>
      <c r="BNI9" s="428"/>
      <c r="BNJ9" s="428"/>
      <c r="BNK9" s="428"/>
      <c r="BNL9" s="428"/>
      <c r="BNM9" s="428"/>
      <c r="BNN9" s="428"/>
      <c r="BNO9" s="428"/>
      <c r="BNP9" s="428"/>
      <c r="BNQ9" s="428"/>
      <c r="BNR9" s="428"/>
      <c r="BNS9" s="428"/>
      <c r="BNT9" s="428"/>
      <c r="BNU9" s="428"/>
      <c r="BNV9" s="428"/>
      <c r="BNW9" s="428"/>
      <c r="BNX9" s="428"/>
      <c r="BNY9" s="428"/>
      <c r="BNZ9" s="428"/>
      <c r="BOA9" s="428"/>
      <c r="BOB9" s="428"/>
      <c r="BOC9" s="428"/>
      <c r="BOD9" s="428"/>
      <c r="BOE9" s="428"/>
      <c r="BOF9" s="428"/>
      <c r="BOG9" s="428"/>
      <c r="BOH9" s="428"/>
      <c r="BOI9" s="428"/>
      <c r="BOJ9" s="428"/>
      <c r="BOK9" s="428"/>
      <c r="BOL9" s="428"/>
      <c r="BOM9" s="428"/>
      <c r="BON9" s="428"/>
      <c r="BOO9" s="428"/>
      <c r="BOP9" s="428"/>
      <c r="BOQ9" s="428"/>
      <c r="BOR9" s="428"/>
      <c r="BOS9" s="428"/>
      <c r="BOT9" s="428"/>
      <c r="BOU9" s="428"/>
      <c r="BOV9" s="428"/>
      <c r="BOW9" s="428"/>
      <c r="BOX9" s="428"/>
      <c r="BOY9" s="428"/>
      <c r="BOZ9" s="428"/>
      <c r="BPA9" s="428"/>
      <c r="BPB9" s="428"/>
      <c r="BPC9" s="428"/>
      <c r="BPD9" s="428"/>
      <c r="BPE9" s="428"/>
      <c r="BPF9" s="428"/>
      <c r="BPG9" s="428"/>
      <c r="BPH9" s="428"/>
      <c r="BPI9" s="428"/>
      <c r="BPJ9" s="428"/>
      <c r="BPK9" s="428"/>
      <c r="BPL9" s="428"/>
      <c r="BPM9" s="428"/>
      <c r="BPN9" s="428"/>
      <c r="BPO9" s="428"/>
      <c r="BPP9" s="428"/>
      <c r="BPQ9" s="428"/>
      <c r="BPR9" s="428"/>
      <c r="BPS9" s="428"/>
      <c r="BPT9" s="428"/>
      <c r="BPU9" s="428"/>
      <c r="BPV9" s="428"/>
      <c r="BPW9" s="428"/>
      <c r="BPX9" s="428"/>
      <c r="BPY9" s="428"/>
      <c r="BPZ9" s="428"/>
      <c r="BQA9" s="428"/>
      <c r="BQB9" s="428"/>
      <c r="BQC9" s="428"/>
      <c r="BQD9" s="428"/>
      <c r="BQE9" s="428"/>
      <c r="BQF9" s="428"/>
      <c r="BQG9" s="428"/>
      <c r="BQH9" s="428"/>
      <c r="BQI9" s="428"/>
      <c r="BQJ9" s="428"/>
      <c r="BQK9" s="428"/>
      <c r="BQL9" s="428"/>
      <c r="BQM9" s="428"/>
      <c r="BQN9" s="428"/>
      <c r="BQO9" s="428"/>
      <c r="BQP9" s="428"/>
      <c r="BQQ9" s="428"/>
      <c r="BQR9" s="428"/>
      <c r="BQS9" s="428"/>
      <c r="BQT9" s="428"/>
      <c r="BQU9" s="428"/>
      <c r="BQV9" s="428"/>
      <c r="BQW9" s="428"/>
      <c r="BQX9" s="428"/>
      <c r="BQY9" s="428"/>
      <c r="BQZ9" s="428"/>
      <c r="BRA9" s="428"/>
      <c r="BRB9" s="428"/>
      <c r="BRC9" s="428"/>
      <c r="BRD9" s="428"/>
      <c r="BRE9" s="428"/>
      <c r="BRF9" s="428"/>
      <c r="BRG9" s="428"/>
      <c r="BRH9" s="428"/>
      <c r="BRI9" s="428"/>
      <c r="BRJ9" s="428"/>
      <c r="BRK9" s="428"/>
      <c r="BRL9" s="428"/>
      <c r="BRM9" s="428"/>
      <c r="BRN9" s="428"/>
      <c r="BRO9" s="428"/>
      <c r="BRP9" s="428"/>
      <c r="BRQ9" s="428"/>
      <c r="BRR9" s="428"/>
      <c r="BRS9" s="428"/>
      <c r="BRT9" s="428"/>
      <c r="BRU9" s="428"/>
      <c r="BRV9" s="428"/>
      <c r="BRW9" s="428"/>
      <c r="BRX9" s="428"/>
      <c r="BRY9" s="428"/>
      <c r="BRZ9" s="428"/>
      <c r="BSA9" s="428"/>
      <c r="BSB9" s="428"/>
      <c r="BSC9" s="428"/>
      <c r="BSD9" s="428"/>
      <c r="BSE9" s="428"/>
      <c r="BSF9" s="428"/>
      <c r="BSG9" s="428"/>
      <c r="BSH9" s="428"/>
      <c r="BSI9" s="428"/>
      <c r="BSJ9" s="428"/>
      <c r="BSK9" s="428"/>
      <c r="BSL9" s="428"/>
      <c r="BSM9" s="428"/>
      <c r="BSN9" s="428"/>
      <c r="BSO9" s="428"/>
      <c r="BSP9" s="428"/>
      <c r="BSQ9" s="428"/>
      <c r="BSR9" s="428"/>
      <c r="BSS9" s="428"/>
      <c r="BST9" s="428"/>
      <c r="BSU9" s="428"/>
      <c r="BSV9" s="428"/>
      <c r="BSW9" s="428"/>
      <c r="BSX9" s="428"/>
      <c r="BSY9" s="428"/>
      <c r="BSZ9" s="428"/>
      <c r="BTA9" s="428"/>
      <c r="BTB9" s="428"/>
      <c r="BTC9" s="428"/>
      <c r="BTD9" s="428"/>
      <c r="BTE9" s="428"/>
      <c r="BTF9" s="428"/>
      <c r="BTG9" s="428"/>
      <c r="BTH9" s="428"/>
      <c r="BTI9" s="428"/>
      <c r="BTJ9" s="428"/>
      <c r="BTK9" s="428"/>
      <c r="BTL9" s="428"/>
      <c r="BTM9" s="428"/>
      <c r="BTN9" s="428"/>
      <c r="BTO9" s="428"/>
      <c r="BTP9" s="428"/>
      <c r="BTQ9" s="428"/>
      <c r="BTR9" s="428"/>
      <c r="BTS9" s="428"/>
      <c r="BTT9" s="428"/>
      <c r="BTU9" s="428"/>
      <c r="BTV9" s="428"/>
      <c r="BTW9" s="428"/>
      <c r="BTX9" s="428"/>
      <c r="BTY9" s="428"/>
      <c r="BTZ9" s="428"/>
      <c r="BUA9" s="428"/>
      <c r="BUB9" s="428"/>
      <c r="BUC9" s="428"/>
      <c r="BUD9" s="428"/>
      <c r="BUE9" s="428"/>
      <c r="BUF9" s="428"/>
      <c r="BUG9" s="428"/>
      <c r="BUH9" s="428"/>
      <c r="BUI9" s="428"/>
      <c r="BUJ9" s="428"/>
      <c r="BUK9" s="428"/>
      <c r="BUL9" s="428"/>
      <c r="BUM9" s="428"/>
      <c r="BUN9" s="428"/>
      <c r="BUO9" s="428"/>
      <c r="BUP9" s="428"/>
      <c r="BUQ9" s="428"/>
      <c r="BUR9" s="428"/>
      <c r="BUS9" s="428"/>
      <c r="BUT9" s="428"/>
      <c r="BUU9" s="428"/>
      <c r="BUV9" s="428"/>
      <c r="BUW9" s="428"/>
      <c r="BUX9" s="428"/>
      <c r="BUY9" s="428"/>
      <c r="BUZ9" s="428"/>
      <c r="BVA9" s="428"/>
      <c r="BVB9" s="428"/>
      <c r="BVC9" s="428"/>
      <c r="BVD9" s="428"/>
      <c r="BVE9" s="428"/>
      <c r="BVF9" s="428"/>
      <c r="BVG9" s="428"/>
      <c r="BVH9" s="428"/>
      <c r="BVI9" s="428"/>
      <c r="BVJ9" s="428"/>
      <c r="BVK9" s="428"/>
      <c r="BVL9" s="428"/>
      <c r="BVM9" s="428"/>
      <c r="BVN9" s="428"/>
      <c r="BVO9" s="428"/>
      <c r="BVP9" s="428"/>
      <c r="BVQ9" s="428"/>
      <c r="BVR9" s="428"/>
      <c r="BVS9" s="428"/>
      <c r="BVT9" s="428"/>
      <c r="BVU9" s="428"/>
      <c r="BVV9" s="428"/>
      <c r="BVW9" s="428"/>
      <c r="BVX9" s="428"/>
      <c r="BVY9" s="428"/>
      <c r="BVZ9" s="428"/>
      <c r="BWA9" s="428"/>
      <c r="BWB9" s="428"/>
      <c r="BWC9" s="428"/>
      <c r="BWD9" s="428"/>
      <c r="BWE9" s="428"/>
      <c r="BWF9" s="428"/>
      <c r="BWG9" s="428"/>
      <c r="BWH9" s="428"/>
      <c r="BWI9" s="428"/>
      <c r="BWJ9" s="428"/>
      <c r="BWK9" s="428"/>
      <c r="BWL9" s="428"/>
      <c r="BWM9" s="428"/>
      <c r="BWN9" s="428"/>
      <c r="BWO9" s="428"/>
      <c r="BWP9" s="428"/>
      <c r="BWQ9" s="428"/>
      <c r="BWR9" s="428"/>
      <c r="BWS9" s="428"/>
      <c r="BWT9" s="428"/>
      <c r="BWU9" s="428"/>
      <c r="BWV9" s="428"/>
      <c r="BWW9" s="428"/>
      <c r="BWX9" s="428"/>
      <c r="BWY9" s="428"/>
      <c r="BWZ9" s="428"/>
      <c r="BXA9" s="428"/>
      <c r="BXB9" s="428"/>
      <c r="BXC9" s="428"/>
      <c r="BXD9" s="428"/>
      <c r="BXE9" s="428"/>
      <c r="BXF9" s="428"/>
      <c r="BXG9" s="428"/>
      <c r="BXH9" s="428"/>
      <c r="BXI9" s="428"/>
      <c r="BXJ9" s="428"/>
      <c r="BXK9" s="428"/>
      <c r="BXL9" s="428"/>
      <c r="BXM9" s="428"/>
      <c r="BXN9" s="428"/>
      <c r="BXO9" s="428"/>
      <c r="BXP9" s="428"/>
      <c r="BXQ9" s="428"/>
      <c r="BXR9" s="428"/>
      <c r="BXS9" s="428"/>
      <c r="BXT9" s="428"/>
      <c r="BXU9" s="428"/>
      <c r="BXV9" s="428"/>
      <c r="BXW9" s="428"/>
      <c r="BXX9" s="428"/>
      <c r="BXY9" s="428"/>
      <c r="BXZ9" s="428"/>
      <c r="BYA9" s="428"/>
      <c r="BYB9" s="428"/>
      <c r="BYC9" s="428"/>
      <c r="BYD9" s="428"/>
      <c r="BYE9" s="428"/>
      <c r="BYF9" s="428"/>
      <c r="BYG9" s="428"/>
      <c r="BYH9" s="428"/>
      <c r="BYI9" s="428"/>
      <c r="BYJ9" s="428"/>
      <c r="BYK9" s="428"/>
      <c r="BYL9" s="428"/>
      <c r="BYM9" s="428"/>
      <c r="BYN9" s="428"/>
      <c r="BYO9" s="428"/>
      <c r="BYP9" s="428"/>
      <c r="BYQ9" s="428"/>
      <c r="BYR9" s="428"/>
      <c r="BYS9" s="428"/>
      <c r="BYT9" s="428"/>
      <c r="BYU9" s="428"/>
      <c r="BYV9" s="428"/>
      <c r="BYW9" s="428"/>
      <c r="BYX9" s="428"/>
      <c r="BYY9" s="428"/>
      <c r="BYZ9" s="428"/>
      <c r="BZA9" s="428"/>
      <c r="BZB9" s="428"/>
      <c r="BZC9" s="428"/>
      <c r="BZD9" s="428"/>
      <c r="BZE9" s="428"/>
      <c r="BZF9" s="428"/>
      <c r="BZG9" s="428"/>
      <c r="BZH9" s="428"/>
      <c r="BZI9" s="428"/>
      <c r="BZJ9" s="428"/>
      <c r="BZK9" s="428"/>
      <c r="BZL9" s="428"/>
      <c r="BZM9" s="428"/>
      <c r="BZN9" s="428"/>
      <c r="BZO9" s="428"/>
      <c r="BZP9" s="428"/>
      <c r="BZQ9" s="428"/>
      <c r="BZR9" s="428"/>
      <c r="BZS9" s="428"/>
      <c r="BZT9" s="428"/>
      <c r="BZU9" s="428"/>
      <c r="BZV9" s="428"/>
      <c r="BZW9" s="428"/>
      <c r="BZX9" s="428"/>
      <c r="BZY9" s="428"/>
      <c r="BZZ9" s="428"/>
      <c r="CAA9" s="428"/>
      <c r="CAB9" s="428"/>
      <c r="CAC9" s="428"/>
      <c r="CAD9" s="428"/>
      <c r="CAE9" s="428"/>
      <c r="CAF9" s="428"/>
      <c r="CAG9" s="428"/>
      <c r="CAH9" s="428"/>
      <c r="CAI9" s="428"/>
      <c r="CAJ9" s="428"/>
      <c r="CAK9" s="428"/>
      <c r="CAL9" s="428"/>
      <c r="CAM9" s="428"/>
      <c r="CAN9" s="428"/>
      <c r="CAO9" s="428"/>
      <c r="CAP9" s="428"/>
      <c r="CAQ9" s="428"/>
      <c r="CAR9" s="428"/>
      <c r="CAS9" s="428"/>
      <c r="CAT9" s="428"/>
      <c r="CAU9" s="428"/>
      <c r="CAV9" s="428"/>
      <c r="CAW9" s="428"/>
      <c r="CAX9" s="428"/>
      <c r="CAY9" s="428"/>
      <c r="CAZ9" s="428"/>
      <c r="CBA9" s="428"/>
      <c r="CBB9" s="428"/>
      <c r="CBC9" s="428"/>
      <c r="CBD9" s="428"/>
      <c r="CBE9" s="428"/>
      <c r="CBF9" s="428"/>
      <c r="CBG9" s="428"/>
      <c r="CBH9" s="428"/>
      <c r="CBI9" s="428"/>
      <c r="CBJ9" s="428"/>
      <c r="CBK9" s="428"/>
      <c r="CBL9" s="428"/>
      <c r="CBM9" s="428"/>
      <c r="CBN9" s="428"/>
      <c r="CBO9" s="428"/>
      <c r="CBP9" s="428"/>
      <c r="CBQ9" s="428"/>
      <c r="CBR9" s="428"/>
      <c r="CBS9" s="428"/>
      <c r="CBT9" s="428"/>
      <c r="CBU9" s="428"/>
      <c r="CBV9" s="428"/>
      <c r="CBW9" s="428"/>
      <c r="CBX9" s="428"/>
      <c r="CBY9" s="428"/>
      <c r="CBZ9" s="428"/>
      <c r="CCA9" s="428"/>
      <c r="CCB9" s="428"/>
      <c r="CCC9" s="428"/>
      <c r="CCD9" s="428"/>
      <c r="CCE9" s="428"/>
      <c r="CCF9" s="428"/>
      <c r="CCG9" s="428"/>
      <c r="CCH9" s="428"/>
      <c r="CCI9" s="428"/>
      <c r="CCJ9" s="428"/>
      <c r="CCK9" s="428"/>
      <c r="CCL9" s="428"/>
      <c r="CCM9" s="428"/>
      <c r="CCN9" s="428"/>
      <c r="CCO9" s="428"/>
      <c r="CCP9" s="428"/>
      <c r="CCQ9" s="428"/>
      <c r="CCR9" s="428"/>
      <c r="CCS9" s="428"/>
      <c r="CCT9" s="428"/>
      <c r="CCU9" s="428"/>
      <c r="CCV9" s="428"/>
      <c r="CCW9" s="428"/>
      <c r="CCX9" s="428"/>
      <c r="CCY9" s="428"/>
      <c r="CCZ9" s="428"/>
      <c r="CDA9" s="428"/>
      <c r="CDB9" s="428"/>
      <c r="CDC9" s="428"/>
      <c r="CDD9" s="428"/>
      <c r="CDE9" s="428"/>
      <c r="CDF9" s="428"/>
      <c r="CDG9" s="428"/>
      <c r="CDH9" s="428"/>
      <c r="CDI9" s="428"/>
      <c r="CDJ9" s="428"/>
      <c r="CDK9" s="428"/>
      <c r="CDL9" s="428"/>
      <c r="CDM9" s="428"/>
      <c r="CDN9" s="428"/>
      <c r="CDO9" s="428"/>
      <c r="CDP9" s="428"/>
      <c r="CDQ9" s="428"/>
      <c r="CDR9" s="428"/>
      <c r="CDS9" s="428"/>
      <c r="CDT9" s="428"/>
      <c r="CDU9" s="428"/>
      <c r="CDV9" s="428"/>
      <c r="CDW9" s="428"/>
      <c r="CDX9" s="428"/>
      <c r="CDY9" s="428"/>
      <c r="CDZ9" s="428"/>
      <c r="CEA9" s="428"/>
      <c r="CEB9" s="428"/>
      <c r="CEC9" s="428"/>
      <c r="CED9" s="428"/>
      <c r="CEE9" s="428"/>
      <c r="CEF9" s="428"/>
      <c r="CEG9" s="428"/>
      <c r="CEH9" s="428"/>
      <c r="CEI9" s="428"/>
      <c r="CEJ9" s="428"/>
      <c r="CEK9" s="428"/>
      <c r="CEL9" s="428"/>
      <c r="CEM9" s="428"/>
      <c r="CEN9" s="428"/>
      <c r="CEO9" s="428"/>
      <c r="CEP9" s="428"/>
      <c r="CEQ9" s="428"/>
      <c r="CER9" s="428"/>
      <c r="CES9" s="428"/>
      <c r="CET9" s="428"/>
      <c r="CEU9" s="428"/>
      <c r="CEV9" s="428"/>
      <c r="CEW9" s="428"/>
      <c r="CEX9" s="428"/>
      <c r="CEY9" s="428"/>
      <c r="CEZ9" s="428"/>
      <c r="CFA9" s="428"/>
      <c r="CFB9" s="428"/>
      <c r="CFC9" s="428"/>
      <c r="CFD9" s="428"/>
      <c r="CFE9" s="428"/>
      <c r="CFF9" s="428"/>
      <c r="CFG9" s="428"/>
      <c r="CFH9" s="428"/>
      <c r="CFI9" s="428"/>
      <c r="CFJ9" s="428"/>
      <c r="CFK9" s="428"/>
      <c r="CFL9" s="428"/>
      <c r="CFM9" s="428"/>
      <c r="CFN9" s="428"/>
      <c r="CFO9" s="428"/>
      <c r="CFP9" s="428"/>
      <c r="CFQ9" s="428"/>
      <c r="CFR9" s="428"/>
      <c r="CFS9" s="428"/>
      <c r="CFT9" s="428"/>
      <c r="CFU9" s="428"/>
      <c r="CFV9" s="428"/>
      <c r="CFW9" s="428"/>
      <c r="CFX9" s="428"/>
      <c r="CFY9" s="428"/>
      <c r="CFZ9" s="428"/>
      <c r="CGA9" s="428"/>
      <c r="CGB9" s="428"/>
      <c r="CGC9" s="428"/>
      <c r="CGD9" s="428"/>
      <c r="CGE9" s="428"/>
      <c r="CGF9" s="428"/>
      <c r="CGG9" s="428"/>
      <c r="CGH9" s="428"/>
      <c r="CGI9" s="428"/>
      <c r="CGJ9" s="428"/>
      <c r="CGK9" s="428"/>
      <c r="CGL9" s="428"/>
      <c r="CGM9" s="428"/>
      <c r="CGN9" s="428"/>
      <c r="CGO9" s="428"/>
      <c r="CGP9" s="428"/>
      <c r="CGQ9" s="428"/>
      <c r="CGR9" s="428"/>
      <c r="CGS9" s="428"/>
      <c r="CGT9" s="428"/>
      <c r="CGU9" s="428"/>
      <c r="CGV9" s="428"/>
      <c r="CGW9" s="428"/>
      <c r="CGX9" s="428"/>
      <c r="CGY9" s="428"/>
      <c r="CGZ9" s="428"/>
      <c r="CHA9" s="428"/>
      <c r="CHB9" s="428"/>
      <c r="CHC9" s="428"/>
      <c r="CHD9" s="428"/>
      <c r="CHE9" s="428"/>
      <c r="CHF9" s="428"/>
      <c r="CHG9" s="428"/>
      <c r="CHH9" s="428"/>
      <c r="CHI9" s="428"/>
      <c r="CHJ9" s="428"/>
      <c r="CHK9" s="428"/>
      <c r="CHL9" s="428"/>
      <c r="CHM9" s="428"/>
      <c r="CHN9" s="428"/>
      <c r="CHO9" s="428"/>
      <c r="CHP9" s="428"/>
      <c r="CHQ9" s="428"/>
      <c r="CHR9" s="428"/>
      <c r="CHS9" s="428"/>
      <c r="CHT9" s="428"/>
      <c r="CHU9" s="428"/>
      <c r="CHV9" s="428"/>
      <c r="CHW9" s="428"/>
      <c r="CHX9" s="428"/>
      <c r="CHY9" s="428"/>
      <c r="CHZ9" s="428"/>
      <c r="CIA9" s="428"/>
      <c r="CIB9" s="428"/>
      <c r="CIC9" s="428"/>
      <c r="CID9" s="428"/>
      <c r="CIE9" s="428"/>
      <c r="CIF9" s="428"/>
      <c r="CIG9" s="428"/>
      <c r="CIH9" s="428"/>
      <c r="CII9" s="428"/>
      <c r="CIJ9" s="428"/>
      <c r="CIK9" s="428"/>
      <c r="CIL9" s="428"/>
      <c r="CIM9" s="428"/>
      <c r="CIN9" s="428"/>
      <c r="CIO9" s="428"/>
      <c r="CIP9" s="428"/>
      <c r="CIQ9" s="428"/>
      <c r="CIR9" s="428"/>
      <c r="CIS9" s="428"/>
      <c r="CIT9" s="428"/>
      <c r="CIU9" s="428"/>
      <c r="CIV9" s="428"/>
      <c r="CIW9" s="428"/>
      <c r="CIX9" s="428"/>
      <c r="CIY9" s="428"/>
      <c r="CIZ9" s="428"/>
      <c r="CJA9" s="428"/>
      <c r="CJB9" s="428"/>
      <c r="CJC9" s="428"/>
      <c r="CJD9" s="428"/>
      <c r="CJE9" s="428"/>
      <c r="CJF9" s="428"/>
      <c r="CJG9" s="428"/>
      <c r="CJH9" s="428"/>
      <c r="CJI9" s="428"/>
      <c r="CJJ9" s="428"/>
      <c r="CJK9" s="428"/>
      <c r="CJL9" s="428"/>
      <c r="CJM9" s="428"/>
      <c r="CJN9" s="428"/>
      <c r="CJO9" s="428"/>
      <c r="CJP9" s="428"/>
      <c r="CJQ9" s="428"/>
      <c r="CJR9" s="428"/>
      <c r="CJS9" s="428"/>
      <c r="CJT9" s="428"/>
      <c r="CJU9" s="428"/>
      <c r="CJV9" s="428"/>
      <c r="CJW9" s="428"/>
      <c r="CJX9" s="428"/>
      <c r="CJY9" s="428"/>
      <c r="CJZ9" s="428"/>
      <c r="CKA9" s="428"/>
      <c r="CKB9" s="428"/>
      <c r="CKC9" s="428"/>
      <c r="CKD9" s="428"/>
      <c r="CKE9" s="428"/>
      <c r="CKF9" s="428"/>
      <c r="CKG9" s="428"/>
      <c r="CKH9" s="428"/>
      <c r="CKI9" s="428"/>
      <c r="CKJ9" s="428"/>
      <c r="CKK9" s="428"/>
      <c r="CKL9" s="428"/>
      <c r="CKM9" s="428"/>
      <c r="CKN9" s="428"/>
      <c r="CKO9" s="428"/>
      <c r="CKP9" s="428"/>
      <c r="CKQ9" s="428"/>
      <c r="CKR9" s="428"/>
      <c r="CKS9" s="428"/>
      <c r="CKT9" s="428"/>
      <c r="CKU9" s="428"/>
      <c r="CKV9" s="428"/>
      <c r="CKW9" s="428"/>
      <c r="CKX9" s="428"/>
      <c r="CKY9" s="428"/>
      <c r="CKZ9" s="428"/>
      <c r="CLA9" s="428"/>
      <c r="CLB9" s="428"/>
      <c r="CLC9" s="428"/>
      <c r="CLD9" s="428"/>
      <c r="CLE9" s="428"/>
      <c r="CLF9" s="428"/>
      <c r="CLG9" s="428"/>
      <c r="CLH9" s="428"/>
      <c r="CLI9" s="428"/>
      <c r="CLJ9" s="428"/>
      <c r="CLK9" s="428"/>
      <c r="CLL9" s="428"/>
      <c r="CLM9" s="428"/>
      <c r="CLN9" s="428"/>
      <c r="CLO9" s="428"/>
      <c r="CLP9" s="428"/>
      <c r="CLQ9" s="428"/>
      <c r="CLR9" s="428"/>
      <c r="CLS9" s="428"/>
      <c r="CLT9" s="428"/>
      <c r="CLU9" s="428"/>
      <c r="CLV9" s="428"/>
      <c r="CLW9" s="428"/>
      <c r="CLX9" s="428"/>
      <c r="CLY9" s="428"/>
      <c r="CLZ9" s="428"/>
      <c r="CMA9" s="428"/>
      <c r="CMB9" s="428"/>
      <c r="CMC9" s="428"/>
      <c r="CMD9" s="428"/>
      <c r="CME9" s="428"/>
      <c r="CMF9" s="428"/>
      <c r="CMG9" s="428"/>
      <c r="CMH9" s="428"/>
      <c r="CMI9" s="428"/>
      <c r="CMJ9" s="428"/>
      <c r="CMK9" s="428"/>
      <c r="CML9" s="428"/>
      <c r="CMM9" s="428"/>
      <c r="CMN9" s="428"/>
      <c r="CMO9" s="428"/>
      <c r="CMP9" s="428"/>
      <c r="CMQ9" s="428"/>
      <c r="CMR9" s="428"/>
      <c r="CMS9" s="428"/>
      <c r="CMT9" s="428"/>
      <c r="CMU9" s="428"/>
      <c r="CMV9" s="428"/>
      <c r="CMW9" s="428"/>
      <c r="CMX9" s="428"/>
      <c r="CMY9" s="428"/>
      <c r="CMZ9" s="428"/>
      <c r="CNA9" s="428"/>
      <c r="CNB9" s="428"/>
      <c r="CNC9" s="428"/>
      <c r="CND9" s="428"/>
      <c r="CNE9" s="428"/>
      <c r="CNF9" s="428"/>
      <c r="CNG9" s="428"/>
      <c r="CNH9" s="428"/>
      <c r="CNI9" s="428"/>
      <c r="CNJ9" s="428"/>
      <c r="CNK9" s="428"/>
      <c r="CNL9" s="428"/>
      <c r="CNM9" s="428"/>
      <c r="CNN9" s="428"/>
      <c r="CNO9" s="428"/>
      <c r="CNP9" s="428"/>
      <c r="CNQ9" s="428"/>
      <c r="CNR9" s="428"/>
      <c r="CNS9" s="428"/>
      <c r="CNT9" s="428"/>
      <c r="CNU9" s="428"/>
      <c r="CNV9" s="428"/>
      <c r="CNW9" s="428"/>
      <c r="CNX9" s="428"/>
      <c r="CNY9" s="428"/>
      <c r="CNZ9" s="428"/>
      <c r="COA9" s="428"/>
      <c r="COB9" s="428"/>
      <c r="COC9" s="428"/>
      <c r="COD9" s="428"/>
      <c r="COE9" s="428"/>
      <c r="COF9" s="428"/>
      <c r="COG9" s="428"/>
      <c r="COH9" s="428"/>
      <c r="COI9" s="428"/>
      <c r="COJ9" s="428"/>
      <c r="COK9" s="428"/>
      <c r="COL9" s="428"/>
      <c r="COM9" s="428"/>
      <c r="CON9" s="428"/>
      <c r="COO9" s="428"/>
      <c r="COP9" s="428"/>
      <c r="COQ9" s="428"/>
      <c r="COR9" s="428"/>
      <c r="COS9" s="428"/>
      <c r="COT9" s="428"/>
      <c r="COU9" s="428"/>
      <c r="COV9" s="428"/>
      <c r="COW9" s="428"/>
      <c r="COX9" s="428"/>
      <c r="COY9" s="428"/>
      <c r="COZ9" s="428"/>
      <c r="CPA9" s="428"/>
      <c r="CPB9" s="428"/>
      <c r="CPC9" s="428"/>
      <c r="CPD9" s="428"/>
      <c r="CPE9" s="428"/>
      <c r="CPF9" s="428"/>
      <c r="CPG9" s="428"/>
      <c r="CPH9" s="428"/>
      <c r="CPI9" s="428"/>
      <c r="CPJ9" s="428"/>
      <c r="CPK9" s="428"/>
      <c r="CPL9" s="428"/>
      <c r="CPM9" s="428"/>
      <c r="CPN9" s="428"/>
      <c r="CPO9" s="428"/>
      <c r="CPP9" s="428"/>
      <c r="CPQ9" s="428"/>
      <c r="CPR9" s="428"/>
      <c r="CPS9" s="428"/>
      <c r="CPT9" s="428"/>
      <c r="CPU9" s="428"/>
      <c r="CPV9" s="428"/>
      <c r="CPW9" s="428"/>
      <c r="CPX9" s="428"/>
      <c r="CPY9" s="428"/>
      <c r="CPZ9" s="428"/>
      <c r="CQA9" s="428"/>
      <c r="CQB9" s="428"/>
      <c r="CQC9" s="428"/>
      <c r="CQD9" s="428"/>
      <c r="CQE9" s="428"/>
      <c r="CQF9" s="428"/>
      <c r="CQG9" s="428"/>
      <c r="CQH9" s="428"/>
      <c r="CQI9" s="428"/>
      <c r="CQJ9" s="428"/>
      <c r="CQK9" s="428"/>
      <c r="CQL9" s="428"/>
      <c r="CQM9" s="428"/>
      <c r="CQN9" s="428"/>
      <c r="CQO9" s="428"/>
      <c r="CQP9" s="428"/>
      <c r="CQQ9" s="428"/>
      <c r="CQR9" s="428"/>
      <c r="CQS9" s="428"/>
      <c r="CQT9" s="428"/>
      <c r="CQU9" s="428"/>
      <c r="CQV9" s="428"/>
      <c r="CQW9" s="428"/>
      <c r="CQX9" s="428"/>
      <c r="CQY9" s="428"/>
      <c r="CQZ9" s="428"/>
      <c r="CRA9" s="428"/>
      <c r="CRB9" s="428"/>
      <c r="CRC9" s="428"/>
      <c r="CRD9" s="428"/>
      <c r="CRE9" s="428"/>
      <c r="CRF9" s="428"/>
      <c r="CRG9" s="428"/>
      <c r="CRH9" s="428"/>
      <c r="CRI9" s="428"/>
      <c r="CRJ9" s="428"/>
      <c r="CRK9" s="428"/>
      <c r="CRL9" s="428"/>
      <c r="CRM9" s="428"/>
      <c r="CRN9" s="428"/>
      <c r="CRO9" s="428"/>
      <c r="CRP9" s="428"/>
      <c r="CRQ9" s="428"/>
      <c r="CRR9" s="428"/>
      <c r="CRS9" s="428"/>
      <c r="CRT9" s="428"/>
      <c r="CRU9" s="428"/>
      <c r="CRV9" s="428"/>
      <c r="CRW9" s="428"/>
      <c r="CRX9" s="428"/>
      <c r="CRY9" s="428"/>
      <c r="CRZ9" s="428"/>
      <c r="CSA9" s="428"/>
      <c r="CSB9" s="428"/>
      <c r="CSC9" s="428"/>
      <c r="CSD9" s="428"/>
      <c r="CSE9" s="428"/>
      <c r="CSF9" s="428"/>
      <c r="CSG9" s="428"/>
      <c r="CSH9" s="428"/>
      <c r="CSI9" s="428"/>
      <c r="CSJ9" s="428"/>
      <c r="CSK9" s="428"/>
      <c r="CSL9" s="428"/>
      <c r="CSM9" s="428"/>
      <c r="CSN9" s="428"/>
      <c r="CSO9" s="428"/>
      <c r="CSP9" s="428"/>
      <c r="CSQ9" s="428"/>
      <c r="CSR9" s="428"/>
      <c r="CSS9" s="428"/>
      <c r="CST9" s="428"/>
      <c r="CSU9" s="428"/>
      <c r="CSV9" s="428"/>
      <c r="CSW9" s="428"/>
      <c r="CSX9" s="428"/>
      <c r="CSY9" s="428"/>
      <c r="CSZ9" s="428"/>
      <c r="CTA9" s="428"/>
      <c r="CTB9" s="428"/>
      <c r="CTC9" s="428"/>
      <c r="CTD9" s="428"/>
      <c r="CTE9" s="428"/>
      <c r="CTF9" s="428"/>
      <c r="CTG9" s="428"/>
      <c r="CTH9" s="428"/>
      <c r="CTI9" s="428"/>
      <c r="CTJ9" s="428"/>
      <c r="CTK9" s="428"/>
      <c r="CTL9" s="428"/>
      <c r="CTM9" s="428"/>
      <c r="CTN9" s="428"/>
      <c r="CTO9" s="428"/>
      <c r="CTP9" s="428"/>
      <c r="CTQ9" s="428"/>
      <c r="CTR9" s="428"/>
      <c r="CTS9" s="428"/>
      <c r="CTT9" s="428"/>
      <c r="CTU9" s="428"/>
      <c r="CTV9" s="428"/>
      <c r="CTW9" s="428"/>
      <c r="CTX9" s="428"/>
      <c r="CTY9" s="428"/>
      <c r="CTZ9" s="428"/>
      <c r="CUA9" s="428"/>
      <c r="CUB9" s="428"/>
      <c r="CUC9" s="428"/>
      <c r="CUD9" s="428"/>
      <c r="CUE9" s="428"/>
      <c r="CUF9" s="428"/>
      <c r="CUG9" s="428"/>
      <c r="CUH9" s="428"/>
      <c r="CUI9" s="428"/>
      <c r="CUJ9" s="428"/>
      <c r="CUK9" s="428"/>
      <c r="CUL9" s="428"/>
      <c r="CUM9" s="428"/>
      <c r="CUN9" s="428"/>
      <c r="CUO9" s="428"/>
      <c r="CUP9" s="428"/>
      <c r="CUQ9" s="428"/>
      <c r="CUR9" s="428"/>
      <c r="CUS9" s="428"/>
      <c r="CUT9" s="428"/>
      <c r="CUU9" s="428"/>
      <c r="CUV9" s="428"/>
      <c r="CUW9" s="428"/>
      <c r="CUX9" s="428"/>
      <c r="CUY9" s="428"/>
      <c r="CUZ9" s="428"/>
      <c r="CVA9" s="428"/>
      <c r="CVB9" s="428"/>
      <c r="CVC9" s="428"/>
      <c r="CVD9" s="428"/>
      <c r="CVE9" s="428"/>
      <c r="CVF9" s="428"/>
      <c r="CVG9" s="428"/>
      <c r="CVH9" s="428"/>
      <c r="CVI9" s="428"/>
      <c r="CVJ9" s="428"/>
      <c r="CVK9" s="428"/>
      <c r="CVL9" s="428"/>
      <c r="CVM9" s="428"/>
      <c r="CVN9" s="428"/>
      <c r="CVO9" s="428"/>
      <c r="CVP9" s="428"/>
      <c r="CVQ9" s="428"/>
      <c r="CVR9" s="428"/>
      <c r="CVS9" s="428"/>
      <c r="CVT9" s="428"/>
      <c r="CVU9" s="428"/>
      <c r="CVV9" s="428"/>
      <c r="CVW9" s="428"/>
      <c r="CVX9" s="428"/>
      <c r="CVY9" s="428"/>
      <c r="CVZ9" s="428"/>
      <c r="CWA9" s="428"/>
      <c r="CWB9" s="428"/>
      <c r="CWC9" s="428"/>
      <c r="CWD9" s="428"/>
      <c r="CWE9" s="428"/>
      <c r="CWF9" s="428"/>
      <c r="CWG9" s="428"/>
      <c r="CWH9" s="428"/>
      <c r="CWI9" s="428"/>
      <c r="CWJ9" s="428"/>
      <c r="CWK9" s="428"/>
      <c r="CWL9" s="428"/>
      <c r="CWM9" s="428"/>
      <c r="CWN9" s="428"/>
      <c r="CWO9" s="428"/>
      <c r="CWP9" s="428"/>
      <c r="CWQ9" s="428"/>
      <c r="CWR9" s="428"/>
      <c r="CWS9" s="428"/>
      <c r="CWT9" s="428"/>
      <c r="CWU9" s="428"/>
      <c r="CWV9" s="428"/>
      <c r="CWW9" s="428"/>
      <c r="CWX9" s="428"/>
      <c r="CWY9" s="428"/>
      <c r="CWZ9" s="428"/>
      <c r="CXA9" s="428"/>
      <c r="CXB9" s="428"/>
      <c r="CXC9" s="428"/>
      <c r="CXD9" s="428"/>
      <c r="CXE9" s="428"/>
      <c r="CXF9" s="428"/>
      <c r="CXG9" s="428"/>
      <c r="CXH9" s="428"/>
      <c r="CXI9" s="428"/>
      <c r="CXJ9" s="428"/>
      <c r="CXK9" s="428"/>
      <c r="CXL9" s="428"/>
      <c r="CXM9" s="428"/>
      <c r="CXN9" s="428"/>
      <c r="CXO9" s="428"/>
      <c r="CXP9" s="428"/>
      <c r="CXQ9" s="428"/>
      <c r="CXR9" s="428"/>
      <c r="CXS9" s="428"/>
      <c r="CXT9" s="428"/>
      <c r="CXU9" s="428"/>
      <c r="CXV9" s="428"/>
      <c r="CXW9" s="428"/>
      <c r="CXX9" s="428"/>
      <c r="CXY9" s="428"/>
      <c r="CXZ9" s="428"/>
      <c r="CYA9" s="428"/>
      <c r="CYB9" s="428"/>
      <c r="CYC9" s="428"/>
      <c r="CYD9" s="428"/>
      <c r="CYE9" s="428"/>
      <c r="CYF9" s="428"/>
      <c r="CYG9" s="428"/>
      <c r="CYH9" s="428"/>
      <c r="CYI9" s="428"/>
      <c r="CYJ9" s="428"/>
      <c r="CYK9" s="428"/>
      <c r="CYL9" s="428"/>
      <c r="CYM9" s="428"/>
      <c r="CYN9" s="428"/>
      <c r="CYO9" s="428"/>
      <c r="CYP9" s="428"/>
      <c r="CYQ9" s="428"/>
      <c r="CYR9" s="428"/>
      <c r="CYS9" s="428"/>
      <c r="CYT9" s="428"/>
      <c r="CYU9" s="428"/>
      <c r="CYV9" s="428"/>
      <c r="CYW9" s="428"/>
      <c r="CYX9" s="428"/>
      <c r="CYY9" s="428"/>
      <c r="CYZ9" s="428"/>
      <c r="CZA9" s="428"/>
      <c r="CZB9" s="428"/>
      <c r="CZC9" s="428"/>
      <c r="CZD9" s="428"/>
      <c r="CZE9" s="428"/>
      <c r="CZF9" s="428"/>
      <c r="CZG9" s="428"/>
      <c r="CZH9" s="428"/>
      <c r="CZI9" s="428"/>
      <c r="CZJ9" s="428"/>
      <c r="CZK9" s="428"/>
      <c r="CZL9" s="428"/>
      <c r="CZM9" s="428"/>
      <c r="CZN9" s="428"/>
      <c r="CZO9" s="428"/>
      <c r="CZP9" s="428"/>
      <c r="CZQ9" s="428"/>
      <c r="CZR9" s="428"/>
      <c r="CZS9" s="428"/>
      <c r="CZT9" s="428"/>
      <c r="CZU9" s="428"/>
      <c r="CZV9" s="428"/>
      <c r="CZW9" s="428"/>
      <c r="CZX9" s="428"/>
      <c r="CZY9" s="428"/>
      <c r="CZZ9" s="428"/>
      <c r="DAA9" s="428"/>
      <c r="DAB9" s="428"/>
      <c r="DAC9" s="428"/>
      <c r="DAD9" s="428"/>
      <c r="DAE9" s="428"/>
      <c r="DAF9" s="428"/>
      <c r="DAG9" s="428"/>
      <c r="DAH9" s="428"/>
      <c r="DAI9" s="428"/>
      <c r="DAJ9" s="428"/>
      <c r="DAK9" s="428"/>
      <c r="DAL9" s="428"/>
      <c r="DAM9" s="428"/>
      <c r="DAN9" s="428"/>
      <c r="DAO9" s="428"/>
      <c r="DAP9" s="428"/>
      <c r="DAQ9" s="428"/>
      <c r="DAR9" s="428"/>
      <c r="DAS9" s="428"/>
      <c r="DAT9" s="428"/>
      <c r="DAU9" s="428"/>
      <c r="DAV9" s="428"/>
      <c r="DAW9" s="428"/>
      <c r="DAX9" s="428"/>
      <c r="DAY9" s="428"/>
      <c r="DAZ9" s="428"/>
      <c r="DBA9" s="428"/>
      <c r="DBB9" s="428"/>
      <c r="DBC9" s="428"/>
      <c r="DBD9" s="428"/>
      <c r="DBE9" s="428"/>
      <c r="DBF9" s="428"/>
      <c r="DBG9" s="428"/>
      <c r="DBH9" s="428"/>
      <c r="DBI9" s="428"/>
      <c r="DBJ9" s="428"/>
      <c r="DBK9" s="428"/>
      <c r="DBL9" s="428"/>
      <c r="DBM9" s="428"/>
      <c r="DBN9" s="428"/>
      <c r="DBO9" s="428"/>
      <c r="DBP9" s="428"/>
      <c r="DBQ9" s="428"/>
      <c r="DBR9" s="428"/>
      <c r="DBS9" s="428"/>
      <c r="DBT9" s="428"/>
      <c r="DBU9" s="428"/>
      <c r="DBV9" s="428"/>
      <c r="DBW9" s="428"/>
      <c r="DBX9" s="428"/>
      <c r="DBY9" s="428"/>
      <c r="DBZ9" s="428"/>
      <c r="DCA9" s="428"/>
      <c r="DCB9" s="428"/>
      <c r="DCC9" s="428"/>
      <c r="DCD9" s="428"/>
      <c r="DCE9" s="428"/>
      <c r="DCF9" s="428"/>
      <c r="DCG9" s="428"/>
      <c r="DCH9" s="428"/>
      <c r="DCI9" s="428"/>
      <c r="DCJ9" s="428"/>
      <c r="DCK9" s="428"/>
      <c r="DCL9" s="428"/>
      <c r="DCM9" s="428"/>
      <c r="DCN9" s="428"/>
      <c r="DCO9" s="428"/>
      <c r="DCP9" s="428"/>
      <c r="DCQ9" s="428"/>
      <c r="DCR9" s="428"/>
      <c r="DCS9" s="428"/>
      <c r="DCT9" s="428"/>
      <c r="DCU9" s="428"/>
      <c r="DCV9" s="428"/>
      <c r="DCW9" s="428"/>
      <c r="DCX9" s="428"/>
      <c r="DCY9" s="428"/>
      <c r="DCZ9" s="428"/>
      <c r="DDA9" s="428"/>
      <c r="DDB9" s="428"/>
      <c r="DDC9" s="428"/>
      <c r="DDD9" s="428"/>
      <c r="DDE9" s="428"/>
      <c r="DDF9" s="428"/>
      <c r="DDG9" s="428"/>
      <c r="DDH9" s="428"/>
      <c r="DDI9" s="428"/>
      <c r="DDJ9" s="428"/>
      <c r="DDK9" s="428"/>
      <c r="DDL9" s="428"/>
      <c r="DDM9" s="428"/>
      <c r="DDN9" s="428"/>
      <c r="DDO9" s="428"/>
      <c r="DDP9" s="428"/>
      <c r="DDQ9" s="428"/>
      <c r="DDR9" s="428"/>
      <c r="DDS9" s="428"/>
      <c r="DDT9" s="428"/>
      <c r="DDU9" s="428"/>
      <c r="DDV9" s="428"/>
      <c r="DDW9" s="428"/>
      <c r="DDX9" s="428"/>
      <c r="DDY9" s="428"/>
      <c r="DDZ9" s="428"/>
      <c r="DEA9" s="428"/>
      <c r="DEB9" s="428"/>
      <c r="DEC9" s="428"/>
      <c r="DED9" s="428"/>
      <c r="DEE9" s="428"/>
      <c r="DEF9" s="428"/>
      <c r="DEG9" s="428"/>
      <c r="DEH9" s="428"/>
      <c r="DEI9" s="428"/>
      <c r="DEJ9" s="428"/>
      <c r="DEK9" s="428"/>
      <c r="DEL9" s="428"/>
      <c r="DEM9" s="428"/>
      <c r="DEN9" s="428"/>
      <c r="DEO9" s="428"/>
      <c r="DEP9" s="428"/>
      <c r="DEQ9" s="428"/>
      <c r="DER9" s="428"/>
      <c r="DES9" s="428"/>
      <c r="DET9" s="428"/>
      <c r="DEU9" s="428"/>
      <c r="DEV9" s="428"/>
      <c r="DEW9" s="428"/>
      <c r="DEX9" s="428"/>
      <c r="DEY9" s="428"/>
      <c r="DEZ9" s="428"/>
      <c r="DFA9" s="428"/>
      <c r="DFB9" s="428"/>
      <c r="DFC9" s="428"/>
      <c r="DFD9" s="428"/>
      <c r="DFE9" s="428"/>
      <c r="DFF9" s="428"/>
      <c r="DFG9" s="428"/>
      <c r="DFH9" s="428"/>
      <c r="DFI9" s="428"/>
      <c r="DFJ9" s="428"/>
      <c r="DFK9" s="428"/>
      <c r="DFL9" s="428"/>
      <c r="DFM9" s="428"/>
      <c r="DFN9" s="428"/>
      <c r="DFO9" s="428"/>
      <c r="DFP9" s="428"/>
      <c r="DFQ9" s="428"/>
      <c r="DFR9" s="428"/>
      <c r="DFS9" s="428"/>
      <c r="DFT9" s="428"/>
      <c r="DFU9" s="428"/>
      <c r="DFV9" s="428"/>
      <c r="DFW9" s="428"/>
      <c r="DFX9" s="428"/>
      <c r="DFY9" s="428"/>
      <c r="DFZ9" s="428"/>
      <c r="DGA9" s="428"/>
      <c r="DGB9" s="428"/>
      <c r="DGC9" s="428"/>
      <c r="DGD9" s="428"/>
      <c r="DGE9" s="428"/>
      <c r="DGF9" s="428"/>
      <c r="DGG9" s="428"/>
      <c r="DGH9" s="428"/>
      <c r="DGI9" s="428"/>
      <c r="DGJ9" s="428"/>
      <c r="DGK9" s="428"/>
      <c r="DGL9" s="428"/>
      <c r="DGM9" s="428"/>
      <c r="DGN9" s="428"/>
      <c r="DGO9" s="428"/>
      <c r="DGP9" s="428"/>
      <c r="DGQ9" s="428"/>
      <c r="DGR9" s="428"/>
      <c r="DGS9" s="428"/>
      <c r="DGT9" s="428"/>
      <c r="DGU9" s="428"/>
      <c r="DGV9" s="428"/>
      <c r="DGW9" s="428"/>
      <c r="DGX9" s="428"/>
      <c r="DGY9" s="428"/>
      <c r="DGZ9" s="428"/>
      <c r="DHA9" s="428"/>
      <c r="DHB9" s="428"/>
      <c r="DHC9" s="428"/>
      <c r="DHD9" s="428"/>
      <c r="DHE9" s="428"/>
      <c r="DHF9" s="428"/>
      <c r="DHG9" s="428"/>
      <c r="DHH9" s="428"/>
      <c r="DHI9" s="428"/>
      <c r="DHJ9" s="428"/>
      <c r="DHK9" s="428"/>
      <c r="DHL9" s="428"/>
      <c r="DHM9" s="428"/>
      <c r="DHN9" s="428"/>
      <c r="DHO9" s="428"/>
      <c r="DHP9" s="428"/>
      <c r="DHQ9" s="428"/>
      <c r="DHR9" s="428"/>
      <c r="DHS9" s="428"/>
      <c r="DHT9" s="428"/>
      <c r="DHU9" s="428"/>
      <c r="DHV9" s="428"/>
      <c r="DHW9" s="428"/>
      <c r="DHX9" s="428"/>
      <c r="DHY9" s="428"/>
      <c r="DHZ9" s="428"/>
      <c r="DIA9" s="428"/>
      <c r="DIB9" s="428"/>
      <c r="DIC9" s="428"/>
      <c r="DID9" s="428"/>
      <c r="DIE9" s="428"/>
      <c r="DIF9" s="428"/>
      <c r="DIG9" s="428"/>
      <c r="DIH9" s="428"/>
      <c r="DII9" s="428"/>
      <c r="DIJ9" s="428"/>
      <c r="DIK9" s="428"/>
      <c r="DIL9" s="428"/>
      <c r="DIM9" s="428"/>
      <c r="DIN9" s="428"/>
      <c r="DIO9" s="428"/>
      <c r="DIP9" s="428"/>
      <c r="DIQ9" s="428"/>
      <c r="DIR9" s="428"/>
      <c r="DIS9" s="428"/>
      <c r="DIT9" s="428"/>
      <c r="DIU9" s="428"/>
      <c r="DIV9" s="428"/>
      <c r="DIW9" s="428"/>
      <c r="DIX9" s="428"/>
      <c r="DIY9" s="428"/>
      <c r="DIZ9" s="428"/>
      <c r="DJA9" s="428"/>
      <c r="DJB9" s="428"/>
      <c r="DJC9" s="428"/>
      <c r="DJD9" s="428"/>
      <c r="DJE9" s="428"/>
      <c r="DJF9" s="428"/>
      <c r="DJG9" s="428"/>
      <c r="DJH9" s="428"/>
      <c r="DJI9" s="428"/>
      <c r="DJJ9" s="428"/>
      <c r="DJK9" s="428"/>
      <c r="DJL9" s="428"/>
      <c r="DJM9" s="428"/>
      <c r="DJN9" s="428"/>
      <c r="DJO9" s="428"/>
      <c r="DJP9" s="428"/>
      <c r="DJQ9" s="428"/>
      <c r="DJR9" s="428"/>
      <c r="DJS9" s="428"/>
      <c r="DJT9" s="428"/>
      <c r="DJU9" s="428"/>
      <c r="DJV9" s="428"/>
      <c r="DJW9" s="428"/>
      <c r="DJX9" s="428"/>
      <c r="DJY9" s="428"/>
      <c r="DJZ9" s="428"/>
      <c r="DKA9" s="428"/>
      <c r="DKB9" s="428"/>
      <c r="DKC9" s="428"/>
      <c r="DKD9" s="428"/>
      <c r="DKE9" s="428"/>
      <c r="DKF9" s="428"/>
      <c r="DKG9" s="428"/>
      <c r="DKH9" s="428"/>
      <c r="DKI9" s="428"/>
      <c r="DKJ9" s="428"/>
      <c r="DKK9" s="428"/>
      <c r="DKL9" s="428"/>
      <c r="DKM9" s="428"/>
      <c r="DKN9" s="428"/>
      <c r="DKO9" s="428"/>
      <c r="DKP9" s="428"/>
      <c r="DKQ9" s="428"/>
      <c r="DKR9" s="428"/>
      <c r="DKS9" s="428"/>
      <c r="DKT9" s="428"/>
      <c r="DKU9" s="428"/>
      <c r="DKV9" s="428"/>
      <c r="DKW9" s="428"/>
      <c r="DKX9" s="428"/>
      <c r="DKY9" s="428"/>
      <c r="DKZ9" s="428"/>
      <c r="DLA9" s="428"/>
      <c r="DLB9" s="428"/>
      <c r="DLC9" s="428"/>
      <c r="DLD9" s="428"/>
      <c r="DLE9" s="428"/>
      <c r="DLF9" s="428"/>
      <c r="DLG9" s="428"/>
      <c r="DLH9" s="428"/>
      <c r="DLI9" s="428"/>
      <c r="DLJ9" s="428"/>
      <c r="DLK9" s="428"/>
      <c r="DLL9" s="428"/>
      <c r="DLM9" s="428"/>
      <c r="DLN9" s="428"/>
      <c r="DLO9" s="428"/>
      <c r="DLP9" s="428"/>
      <c r="DLQ9" s="428"/>
      <c r="DLR9" s="428"/>
      <c r="DLS9" s="428"/>
      <c r="DLT9" s="428"/>
      <c r="DLU9" s="428"/>
      <c r="DLV9" s="428"/>
      <c r="DLW9" s="428"/>
      <c r="DLX9" s="428"/>
      <c r="DLY9" s="428"/>
      <c r="DLZ9" s="428"/>
      <c r="DMA9" s="428"/>
      <c r="DMB9" s="428"/>
      <c r="DMC9" s="428"/>
      <c r="DMD9" s="428"/>
      <c r="DME9" s="428"/>
      <c r="DMF9" s="428"/>
      <c r="DMG9" s="428"/>
      <c r="DMH9" s="428"/>
      <c r="DMI9" s="428"/>
      <c r="DMJ9" s="428"/>
      <c r="DMK9" s="428"/>
      <c r="DML9" s="428"/>
      <c r="DMM9" s="428"/>
      <c r="DMN9" s="428"/>
      <c r="DMO9" s="428"/>
      <c r="DMP9" s="428"/>
      <c r="DMQ9" s="428"/>
      <c r="DMR9" s="428"/>
      <c r="DMS9" s="428"/>
      <c r="DMT9" s="428"/>
      <c r="DMU9" s="428"/>
      <c r="DMV9" s="428"/>
      <c r="DMW9" s="428"/>
      <c r="DMX9" s="428"/>
      <c r="DMY9" s="428"/>
      <c r="DMZ9" s="428"/>
      <c r="DNA9" s="428"/>
      <c r="DNB9" s="428"/>
      <c r="DNC9" s="428"/>
      <c r="DND9" s="428"/>
      <c r="DNE9" s="428"/>
      <c r="DNF9" s="428"/>
      <c r="DNG9" s="428"/>
      <c r="DNH9" s="428"/>
      <c r="DNI9" s="428"/>
      <c r="DNJ9" s="428"/>
      <c r="DNK9" s="428"/>
      <c r="DNL9" s="428"/>
      <c r="DNM9" s="428"/>
      <c r="DNN9" s="428"/>
      <c r="DNO9" s="428"/>
      <c r="DNP9" s="428"/>
      <c r="DNQ9" s="428"/>
      <c r="DNR9" s="428"/>
      <c r="DNS9" s="428"/>
      <c r="DNT9" s="428"/>
      <c r="DNU9" s="428"/>
      <c r="DNV9" s="428"/>
      <c r="DNW9" s="428"/>
      <c r="DNX9" s="428"/>
      <c r="DNY9" s="428"/>
      <c r="DNZ9" s="428"/>
      <c r="DOA9" s="428"/>
      <c r="DOB9" s="428"/>
      <c r="DOC9" s="428"/>
      <c r="DOD9" s="428"/>
      <c r="DOE9" s="428"/>
      <c r="DOF9" s="428"/>
      <c r="DOG9" s="428"/>
      <c r="DOH9" s="428"/>
      <c r="DOI9" s="428"/>
      <c r="DOJ9" s="428"/>
      <c r="DOK9" s="428"/>
      <c r="DOL9" s="428"/>
      <c r="DOM9" s="428"/>
      <c r="DON9" s="428"/>
      <c r="DOO9" s="428"/>
      <c r="DOP9" s="428"/>
      <c r="DOQ9" s="428"/>
      <c r="DOR9" s="428"/>
      <c r="DOS9" s="428"/>
      <c r="DOT9" s="428"/>
      <c r="DOU9" s="428"/>
      <c r="DOV9" s="428"/>
      <c r="DOW9" s="428"/>
      <c r="DOX9" s="428"/>
      <c r="DOY9" s="428"/>
      <c r="DOZ9" s="428"/>
      <c r="DPA9" s="428"/>
      <c r="DPB9" s="428"/>
      <c r="DPC9" s="428"/>
      <c r="DPD9" s="428"/>
      <c r="DPE9" s="428"/>
      <c r="DPF9" s="428"/>
      <c r="DPG9" s="428"/>
      <c r="DPH9" s="428"/>
      <c r="DPI9" s="428"/>
      <c r="DPJ9" s="428"/>
      <c r="DPK9" s="428"/>
      <c r="DPL9" s="428"/>
      <c r="DPM9" s="428"/>
      <c r="DPN9" s="428"/>
      <c r="DPO9" s="428"/>
      <c r="DPP9" s="428"/>
      <c r="DPQ9" s="428"/>
      <c r="DPR9" s="428"/>
      <c r="DPS9" s="428"/>
      <c r="DPT9" s="428"/>
      <c r="DPU9" s="428"/>
      <c r="DPV9" s="428"/>
      <c r="DPW9" s="428"/>
      <c r="DPX9" s="428"/>
      <c r="DPY9" s="428"/>
      <c r="DPZ9" s="428"/>
      <c r="DQA9" s="428"/>
      <c r="DQB9" s="428"/>
      <c r="DQC9" s="428"/>
      <c r="DQD9" s="428"/>
      <c r="DQE9" s="428"/>
      <c r="DQF9" s="428"/>
      <c r="DQG9" s="428"/>
      <c r="DQH9" s="428"/>
      <c r="DQI9" s="428"/>
      <c r="DQJ9" s="428"/>
      <c r="DQK9" s="428"/>
      <c r="DQL9" s="428"/>
      <c r="DQM9" s="428"/>
      <c r="DQN9" s="428"/>
      <c r="DQO9" s="428"/>
      <c r="DQP9" s="428"/>
      <c r="DQQ9" s="428"/>
      <c r="DQR9" s="428"/>
      <c r="DQS9" s="428"/>
      <c r="DQT9" s="428"/>
      <c r="DQU9" s="428"/>
      <c r="DQV9" s="428"/>
      <c r="DQW9" s="428"/>
      <c r="DQX9" s="428"/>
      <c r="DQY9" s="428"/>
      <c r="DQZ9" s="428"/>
      <c r="DRA9" s="428"/>
      <c r="DRB9" s="428"/>
      <c r="DRC9" s="428"/>
      <c r="DRD9" s="428"/>
      <c r="DRE9" s="428"/>
      <c r="DRF9" s="428"/>
      <c r="DRG9" s="428"/>
      <c r="DRH9" s="428"/>
      <c r="DRI9" s="428"/>
      <c r="DRJ9" s="428"/>
      <c r="DRK9" s="428"/>
      <c r="DRL9" s="428"/>
      <c r="DRM9" s="428"/>
      <c r="DRN9" s="428"/>
      <c r="DRO9" s="428"/>
      <c r="DRP9" s="428"/>
      <c r="DRQ9" s="428"/>
      <c r="DRR9" s="428"/>
      <c r="DRS9" s="428"/>
      <c r="DRT9" s="428"/>
      <c r="DRU9" s="428"/>
      <c r="DRV9" s="428"/>
      <c r="DRW9" s="428"/>
      <c r="DRX9" s="428"/>
      <c r="DRY9" s="428"/>
      <c r="DRZ9" s="428"/>
      <c r="DSA9" s="428"/>
      <c r="DSB9" s="428"/>
      <c r="DSC9" s="428"/>
      <c r="DSD9" s="428"/>
      <c r="DSE9" s="428"/>
      <c r="DSF9" s="428"/>
      <c r="DSG9" s="428"/>
      <c r="DSH9" s="428"/>
      <c r="DSI9" s="428"/>
      <c r="DSJ9" s="428"/>
      <c r="DSK9" s="428"/>
      <c r="DSL9" s="428"/>
      <c r="DSM9" s="428"/>
      <c r="DSN9" s="428"/>
      <c r="DSO9" s="428"/>
      <c r="DSP9" s="428"/>
      <c r="DSQ9" s="428"/>
      <c r="DSR9" s="428"/>
      <c r="DSS9" s="428"/>
      <c r="DST9" s="428"/>
      <c r="DSU9" s="428"/>
      <c r="DSV9" s="428"/>
      <c r="DSW9" s="428"/>
      <c r="DSX9" s="428"/>
      <c r="DSY9" s="428"/>
      <c r="DSZ9" s="428"/>
      <c r="DTA9" s="428"/>
      <c r="DTB9" s="428"/>
      <c r="DTC9" s="428"/>
      <c r="DTD9" s="428"/>
      <c r="DTE9" s="428"/>
      <c r="DTF9" s="428"/>
      <c r="DTG9" s="428"/>
      <c r="DTH9" s="428"/>
      <c r="DTI9" s="428"/>
      <c r="DTJ9" s="428"/>
      <c r="DTK9" s="428"/>
      <c r="DTL9" s="428"/>
      <c r="DTM9" s="428"/>
      <c r="DTN9" s="428"/>
      <c r="DTO9" s="428"/>
      <c r="DTP9" s="428"/>
      <c r="DTQ9" s="428"/>
      <c r="DTR9" s="428"/>
      <c r="DTS9" s="428"/>
      <c r="DTT9" s="428"/>
      <c r="DTU9" s="428"/>
      <c r="DTV9" s="428"/>
      <c r="DTW9" s="428"/>
      <c r="DTX9" s="428"/>
      <c r="DTY9" s="428"/>
      <c r="DTZ9" s="428"/>
      <c r="DUA9" s="428"/>
      <c r="DUB9" s="428"/>
      <c r="DUC9" s="428"/>
      <c r="DUD9" s="428"/>
      <c r="DUE9" s="428"/>
      <c r="DUF9" s="428"/>
      <c r="DUG9" s="428"/>
      <c r="DUH9" s="428"/>
      <c r="DUI9" s="428"/>
      <c r="DUJ9" s="428"/>
      <c r="DUK9" s="428"/>
      <c r="DUL9" s="428"/>
      <c r="DUM9" s="428"/>
      <c r="DUN9" s="428"/>
      <c r="DUO9" s="428"/>
      <c r="DUP9" s="428"/>
      <c r="DUQ9" s="428"/>
      <c r="DUR9" s="428"/>
      <c r="DUS9" s="428"/>
      <c r="DUT9" s="428"/>
      <c r="DUU9" s="428"/>
      <c r="DUV9" s="428"/>
      <c r="DUW9" s="428"/>
      <c r="DUX9" s="428"/>
      <c r="DUY9" s="428"/>
      <c r="DUZ9" s="428"/>
      <c r="DVA9" s="428"/>
      <c r="DVB9" s="428"/>
      <c r="DVC9" s="428"/>
      <c r="DVD9" s="428"/>
      <c r="DVE9" s="428"/>
      <c r="DVF9" s="428"/>
      <c r="DVG9" s="428"/>
      <c r="DVH9" s="428"/>
      <c r="DVI9" s="428"/>
      <c r="DVJ9" s="428"/>
      <c r="DVK9" s="428"/>
      <c r="DVL9" s="428"/>
      <c r="DVM9" s="428"/>
      <c r="DVN9" s="428"/>
      <c r="DVO9" s="428"/>
      <c r="DVP9" s="428"/>
      <c r="DVQ9" s="428"/>
      <c r="DVR9" s="428"/>
      <c r="DVS9" s="428"/>
      <c r="DVT9" s="428"/>
      <c r="DVU9" s="428"/>
      <c r="DVV9" s="428"/>
      <c r="DVW9" s="428"/>
      <c r="DVX9" s="428"/>
      <c r="DVY9" s="428"/>
      <c r="DVZ9" s="428"/>
      <c r="DWA9" s="428"/>
      <c r="DWB9" s="428"/>
      <c r="DWC9" s="428"/>
      <c r="DWD9" s="428"/>
      <c r="DWE9" s="428"/>
      <c r="DWF9" s="428"/>
      <c r="DWG9" s="428"/>
      <c r="DWH9" s="428"/>
      <c r="DWI9" s="428"/>
      <c r="DWJ9" s="428"/>
      <c r="DWK9" s="428"/>
      <c r="DWL9" s="428"/>
      <c r="DWM9" s="428"/>
      <c r="DWN9" s="428"/>
      <c r="DWO9" s="428"/>
      <c r="DWP9" s="428"/>
      <c r="DWQ9" s="428"/>
      <c r="DWR9" s="428"/>
      <c r="DWS9" s="428"/>
      <c r="DWT9" s="428"/>
      <c r="DWU9" s="428"/>
      <c r="DWV9" s="428"/>
      <c r="DWW9" s="428"/>
      <c r="DWX9" s="428"/>
      <c r="DWY9" s="428"/>
      <c r="DWZ9" s="428"/>
      <c r="DXA9" s="428"/>
      <c r="DXB9" s="428"/>
      <c r="DXC9" s="428"/>
      <c r="DXD9" s="428"/>
      <c r="DXE9" s="428"/>
      <c r="DXF9" s="428"/>
      <c r="DXG9" s="428"/>
      <c r="DXH9" s="428"/>
      <c r="DXI9" s="428"/>
      <c r="DXJ9" s="428"/>
      <c r="DXK9" s="428"/>
      <c r="DXL9" s="428"/>
      <c r="DXM9" s="428"/>
      <c r="DXN9" s="428"/>
      <c r="DXO9" s="428"/>
      <c r="DXP9" s="428"/>
      <c r="DXQ9" s="428"/>
      <c r="DXR9" s="428"/>
      <c r="DXS9" s="428"/>
      <c r="DXT9" s="428"/>
      <c r="DXU9" s="428"/>
      <c r="DXV9" s="428"/>
      <c r="DXW9" s="428"/>
      <c r="DXX9" s="428"/>
      <c r="DXY9" s="428"/>
      <c r="DXZ9" s="428"/>
      <c r="DYA9" s="428"/>
      <c r="DYB9" s="428"/>
      <c r="DYC9" s="428"/>
      <c r="DYD9" s="428"/>
      <c r="DYE9" s="428"/>
      <c r="DYF9" s="428"/>
      <c r="DYG9" s="428"/>
      <c r="DYH9" s="428"/>
      <c r="DYI9" s="428"/>
      <c r="DYJ9" s="428"/>
      <c r="DYK9" s="428"/>
      <c r="DYL9" s="428"/>
      <c r="DYM9" s="428"/>
      <c r="DYN9" s="428"/>
      <c r="DYO9" s="428"/>
      <c r="DYP9" s="428"/>
      <c r="DYQ9" s="428"/>
      <c r="DYR9" s="428"/>
      <c r="DYS9" s="428"/>
      <c r="DYT9" s="428"/>
      <c r="DYU9" s="428"/>
      <c r="DYV9" s="428"/>
      <c r="DYW9" s="428"/>
      <c r="DYX9" s="428"/>
      <c r="DYY9" s="428"/>
      <c r="DYZ9" s="428"/>
      <c r="DZA9" s="428"/>
      <c r="DZB9" s="428"/>
      <c r="DZC9" s="428"/>
      <c r="DZD9" s="428"/>
      <c r="DZE9" s="428"/>
      <c r="DZF9" s="428"/>
      <c r="DZG9" s="428"/>
      <c r="DZH9" s="428"/>
      <c r="DZI9" s="428"/>
      <c r="DZJ9" s="428"/>
      <c r="DZK9" s="428"/>
      <c r="DZL9" s="428"/>
      <c r="DZM9" s="428"/>
      <c r="DZN9" s="428"/>
      <c r="DZO9" s="428"/>
      <c r="DZP9" s="428"/>
      <c r="DZQ9" s="428"/>
      <c r="DZR9" s="428"/>
      <c r="DZS9" s="428"/>
      <c r="DZT9" s="428"/>
      <c r="DZU9" s="428"/>
      <c r="DZV9" s="428"/>
      <c r="DZW9" s="428"/>
      <c r="DZX9" s="428"/>
      <c r="DZY9" s="428"/>
      <c r="DZZ9" s="428"/>
      <c r="EAA9" s="428"/>
      <c r="EAB9" s="428"/>
      <c r="EAC9" s="428"/>
      <c r="EAD9" s="428"/>
      <c r="EAE9" s="428"/>
      <c r="EAF9" s="428"/>
      <c r="EAG9" s="428"/>
      <c r="EAH9" s="428"/>
      <c r="EAI9" s="428"/>
      <c r="EAJ9" s="428"/>
      <c r="EAK9" s="428"/>
      <c r="EAL9" s="428"/>
      <c r="EAM9" s="428"/>
      <c r="EAN9" s="428"/>
      <c r="EAO9" s="428"/>
      <c r="EAP9" s="428"/>
      <c r="EAQ9" s="428"/>
      <c r="EAR9" s="428"/>
      <c r="EAS9" s="428"/>
      <c r="EAT9" s="428"/>
      <c r="EAU9" s="428"/>
      <c r="EAV9" s="428"/>
      <c r="EAW9" s="428"/>
      <c r="EAX9" s="428"/>
      <c r="EAY9" s="428"/>
      <c r="EAZ9" s="428"/>
      <c r="EBA9" s="428"/>
      <c r="EBB9" s="428"/>
      <c r="EBC9" s="428"/>
      <c r="EBD9" s="428"/>
      <c r="EBE9" s="428"/>
      <c r="EBF9" s="428"/>
      <c r="EBG9" s="428"/>
      <c r="EBH9" s="428"/>
      <c r="EBI9" s="428"/>
      <c r="EBJ9" s="428"/>
      <c r="EBK9" s="428"/>
      <c r="EBL9" s="428"/>
      <c r="EBM9" s="428"/>
      <c r="EBN9" s="428"/>
      <c r="EBO9" s="428"/>
      <c r="EBP9" s="428"/>
      <c r="EBQ9" s="428"/>
      <c r="EBR9" s="428"/>
      <c r="EBS9" s="428"/>
      <c r="EBT9" s="428"/>
      <c r="EBU9" s="428"/>
      <c r="EBV9" s="428"/>
      <c r="EBW9" s="428"/>
      <c r="EBX9" s="428"/>
      <c r="EBY9" s="428"/>
      <c r="EBZ9" s="428"/>
      <c r="ECA9" s="428"/>
      <c r="ECB9" s="428"/>
      <c r="ECC9" s="428"/>
      <c r="ECD9" s="428"/>
      <c r="ECE9" s="428"/>
      <c r="ECF9" s="428"/>
      <c r="ECG9" s="428"/>
      <c r="ECH9" s="428"/>
      <c r="ECI9" s="428"/>
      <c r="ECJ9" s="428"/>
      <c r="ECK9" s="428"/>
      <c r="ECL9" s="428"/>
      <c r="ECM9" s="428"/>
      <c r="ECN9" s="428"/>
      <c r="ECO9" s="428"/>
      <c r="ECP9" s="428"/>
      <c r="ECQ9" s="428"/>
      <c r="ECR9" s="428"/>
      <c r="ECS9" s="428"/>
      <c r="ECT9" s="428"/>
      <c r="ECU9" s="428"/>
      <c r="ECV9" s="428"/>
      <c r="ECW9" s="428"/>
      <c r="ECX9" s="428"/>
      <c r="ECY9" s="428"/>
      <c r="ECZ9" s="428"/>
      <c r="EDA9" s="428"/>
      <c r="EDB9" s="428"/>
      <c r="EDC9" s="428"/>
      <c r="EDD9" s="428"/>
      <c r="EDE9" s="428"/>
      <c r="EDF9" s="428"/>
      <c r="EDG9" s="428"/>
      <c r="EDH9" s="428"/>
      <c r="EDI9" s="428"/>
      <c r="EDJ9" s="428"/>
      <c r="EDK9" s="428"/>
      <c r="EDL9" s="428"/>
      <c r="EDM9" s="428"/>
      <c r="EDN9" s="428"/>
      <c r="EDO9" s="428"/>
      <c r="EDP9" s="428"/>
      <c r="EDQ9" s="428"/>
      <c r="EDR9" s="428"/>
      <c r="EDS9" s="428"/>
      <c r="EDT9" s="428"/>
      <c r="EDU9" s="428"/>
      <c r="EDV9" s="428"/>
      <c r="EDW9" s="428"/>
      <c r="EDX9" s="428"/>
      <c r="EDY9" s="428"/>
      <c r="EDZ9" s="428"/>
      <c r="EEA9" s="428"/>
      <c r="EEB9" s="428"/>
      <c r="EEC9" s="428"/>
      <c r="EED9" s="428"/>
      <c r="EEE9" s="428"/>
      <c r="EEF9" s="428"/>
      <c r="EEG9" s="428"/>
      <c r="EEH9" s="428"/>
      <c r="EEI9" s="428"/>
      <c r="EEJ9" s="428"/>
      <c r="EEK9" s="428"/>
      <c r="EEL9" s="428"/>
      <c r="EEM9" s="428"/>
      <c r="EEN9" s="428"/>
      <c r="EEO9" s="428"/>
      <c r="EEP9" s="428"/>
      <c r="EEQ9" s="428"/>
      <c r="EER9" s="428"/>
      <c r="EES9" s="428"/>
      <c r="EET9" s="428"/>
      <c r="EEU9" s="428"/>
      <c r="EEV9" s="428"/>
      <c r="EEW9" s="428"/>
      <c r="EEX9" s="428"/>
      <c r="EEY9" s="428"/>
      <c r="EEZ9" s="428"/>
      <c r="EFA9" s="428"/>
      <c r="EFB9" s="428"/>
      <c r="EFC9" s="428"/>
      <c r="EFD9" s="428"/>
      <c r="EFE9" s="428"/>
      <c r="EFF9" s="428"/>
      <c r="EFG9" s="428"/>
      <c r="EFH9" s="428"/>
      <c r="EFI9" s="428"/>
      <c r="EFJ9" s="428"/>
      <c r="EFK9" s="428"/>
      <c r="EFL9" s="428"/>
      <c r="EFM9" s="428"/>
      <c r="EFN9" s="428"/>
      <c r="EFO9" s="428"/>
      <c r="EFP9" s="428"/>
      <c r="EFQ9" s="428"/>
      <c r="EFR9" s="428"/>
      <c r="EFS9" s="428"/>
      <c r="EFT9" s="428"/>
      <c r="EFU9" s="428"/>
      <c r="EFV9" s="428"/>
      <c r="EFW9" s="428"/>
      <c r="EFX9" s="428"/>
      <c r="EFY9" s="428"/>
      <c r="EFZ9" s="428"/>
      <c r="EGA9" s="428"/>
      <c r="EGB9" s="428"/>
      <c r="EGC9" s="428"/>
      <c r="EGD9" s="428"/>
      <c r="EGE9" s="428"/>
      <c r="EGF9" s="428"/>
      <c r="EGG9" s="428"/>
      <c r="EGH9" s="428"/>
      <c r="EGI9" s="428"/>
      <c r="EGJ9" s="428"/>
      <c r="EGK9" s="428"/>
      <c r="EGL9" s="428"/>
      <c r="EGM9" s="428"/>
      <c r="EGN9" s="428"/>
      <c r="EGO9" s="428"/>
      <c r="EGP9" s="428"/>
      <c r="EGQ9" s="428"/>
      <c r="EGR9" s="428"/>
      <c r="EGS9" s="428"/>
      <c r="EGT9" s="428"/>
      <c r="EGU9" s="428"/>
      <c r="EGV9" s="428"/>
      <c r="EGW9" s="428"/>
      <c r="EGX9" s="428"/>
      <c r="EGY9" s="428"/>
      <c r="EGZ9" s="428"/>
      <c r="EHA9" s="428"/>
      <c r="EHB9" s="428"/>
      <c r="EHC9" s="428"/>
      <c r="EHD9" s="428"/>
      <c r="EHE9" s="428"/>
      <c r="EHF9" s="428"/>
      <c r="EHG9" s="428"/>
      <c r="EHH9" s="428"/>
      <c r="EHI9" s="428"/>
      <c r="EHJ9" s="428"/>
      <c r="EHK9" s="428"/>
      <c r="EHL9" s="428"/>
      <c r="EHM9" s="428"/>
      <c r="EHN9" s="428"/>
      <c r="EHO9" s="428"/>
      <c r="EHP9" s="428"/>
      <c r="EHQ9" s="428"/>
      <c r="EHR9" s="428"/>
      <c r="EHS9" s="428"/>
      <c r="EHT9" s="428"/>
      <c r="EHU9" s="428"/>
      <c r="EHV9" s="428"/>
      <c r="EHW9" s="428"/>
      <c r="EHX9" s="428"/>
      <c r="EHY9" s="428"/>
      <c r="EHZ9" s="428"/>
      <c r="EIA9" s="428"/>
      <c r="EIB9" s="428"/>
      <c r="EIC9" s="428"/>
      <c r="EID9" s="428"/>
      <c r="EIE9" s="428"/>
      <c r="EIF9" s="428"/>
      <c r="EIG9" s="428"/>
      <c r="EIH9" s="428"/>
      <c r="EII9" s="428"/>
      <c r="EIJ9" s="428"/>
      <c r="EIK9" s="428"/>
      <c r="EIL9" s="428"/>
      <c r="EIM9" s="428"/>
      <c r="EIN9" s="428"/>
      <c r="EIO9" s="428"/>
      <c r="EIP9" s="428"/>
      <c r="EIQ9" s="428"/>
      <c r="EIR9" s="428"/>
      <c r="EIS9" s="428"/>
      <c r="EIT9" s="428"/>
      <c r="EIU9" s="428"/>
      <c r="EIV9" s="428"/>
      <c r="EIW9" s="428"/>
      <c r="EIX9" s="428"/>
      <c r="EIY9" s="428"/>
      <c r="EIZ9" s="428"/>
      <c r="EJA9" s="428"/>
      <c r="EJB9" s="428"/>
      <c r="EJC9" s="428"/>
      <c r="EJD9" s="428"/>
      <c r="EJE9" s="428"/>
      <c r="EJF9" s="428"/>
      <c r="EJG9" s="428"/>
      <c r="EJH9" s="428"/>
      <c r="EJI9" s="428"/>
      <c r="EJJ9" s="428"/>
      <c r="EJK9" s="428"/>
      <c r="EJL9" s="428"/>
      <c r="EJM9" s="428"/>
      <c r="EJN9" s="428"/>
      <c r="EJO9" s="428"/>
      <c r="EJP9" s="428"/>
      <c r="EJQ9" s="428"/>
      <c r="EJR9" s="428"/>
      <c r="EJS9" s="428"/>
      <c r="EJT9" s="428"/>
      <c r="EJU9" s="428"/>
      <c r="EJV9" s="428"/>
      <c r="EJW9" s="428"/>
      <c r="EJX9" s="428"/>
      <c r="EJY9" s="428"/>
      <c r="EJZ9" s="428"/>
      <c r="EKA9" s="428"/>
      <c r="EKB9" s="428"/>
      <c r="EKC9" s="428"/>
      <c r="EKD9" s="428"/>
      <c r="EKE9" s="428"/>
      <c r="EKF9" s="428"/>
      <c r="EKG9" s="428"/>
      <c r="EKH9" s="428"/>
      <c r="EKI9" s="428"/>
      <c r="EKJ9" s="428"/>
      <c r="EKK9" s="428"/>
      <c r="EKL9" s="428"/>
      <c r="EKM9" s="428"/>
      <c r="EKN9" s="428"/>
      <c r="EKO9" s="428"/>
      <c r="EKP9" s="428"/>
      <c r="EKQ9" s="428"/>
      <c r="EKR9" s="428"/>
      <c r="EKS9" s="428"/>
      <c r="EKT9" s="428"/>
      <c r="EKU9" s="428"/>
      <c r="EKV9" s="428"/>
      <c r="EKW9" s="428"/>
      <c r="EKX9" s="428"/>
      <c r="EKY9" s="428"/>
      <c r="EKZ9" s="428"/>
      <c r="ELA9" s="428"/>
      <c r="ELB9" s="428"/>
      <c r="ELC9" s="428"/>
      <c r="ELD9" s="428"/>
      <c r="ELE9" s="428"/>
      <c r="ELF9" s="428"/>
      <c r="ELG9" s="428"/>
      <c r="ELH9" s="428"/>
      <c r="ELI9" s="428"/>
      <c r="ELJ9" s="428"/>
      <c r="ELK9" s="428"/>
      <c r="ELL9" s="428"/>
      <c r="ELM9" s="428"/>
      <c r="ELN9" s="428"/>
      <c r="ELO9" s="428"/>
      <c r="ELP9" s="428"/>
      <c r="ELQ9" s="428"/>
      <c r="ELR9" s="428"/>
      <c r="ELS9" s="428"/>
      <c r="ELT9" s="428"/>
      <c r="ELU9" s="428"/>
      <c r="ELV9" s="428"/>
      <c r="ELW9" s="428"/>
      <c r="ELX9" s="428"/>
      <c r="ELY9" s="428"/>
      <c r="ELZ9" s="428"/>
      <c r="EMA9" s="428"/>
      <c r="EMB9" s="428"/>
      <c r="EMC9" s="428"/>
      <c r="EMD9" s="428"/>
      <c r="EME9" s="428"/>
      <c r="EMF9" s="428"/>
      <c r="EMG9" s="428"/>
      <c r="EMH9" s="428"/>
      <c r="EMI9" s="428"/>
      <c r="EMJ9" s="428"/>
      <c r="EMK9" s="428"/>
      <c r="EML9" s="428"/>
      <c r="EMM9" s="428"/>
      <c r="EMN9" s="428"/>
      <c r="EMO9" s="428"/>
      <c r="EMP9" s="428"/>
      <c r="EMQ9" s="428"/>
      <c r="EMR9" s="428"/>
      <c r="EMS9" s="428"/>
      <c r="EMT9" s="428"/>
      <c r="EMU9" s="428"/>
      <c r="EMV9" s="428"/>
      <c r="EMW9" s="428"/>
      <c r="EMX9" s="428"/>
      <c r="EMY9" s="428"/>
      <c r="EMZ9" s="428"/>
      <c r="ENA9" s="428"/>
      <c r="ENB9" s="428"/>
      <c r="ENC9" s="428"/>
      <c r="END9" s="428"/>
      <c r="ENE9" s="428"/>
      <c r="ENF9" s="428"/>
      <c r="ENG9" s="428"/>
      <c r="ENH9" s="428"/>
      <c r="ENI9" s="428"/>
      <c r="ENJ9" s="428"/>
      <c r="ENK9" s="428"/>
      <c r="ENL9" s="428"/>
      <c r="ENM9" s="428"/>
      <c r="ENN9" s="428"/>
      <c r="ENO9" s="428"/>
      <c r="ENP9" s="428"/>
      <c r="ENQ9" s="428"/>
      <c r="ENR9" s="428"/>
      <c r="ENS9" s="428"/>
      <c r="ENT9" s="428"/>
      <c r="ENU9" s="428"/>
      <c r="ENV9" s="428"/>
      <c r="ENW9" s="428"/>
      <c r="ENX9" s="428"/>
      <c r="ENY9" s="428"/>
      <c r="ENZ9" s="428"/>
      <c r="EOA9" s="428"/>
      <c r="EOB9" s="428"/>
      <c r="EOC9" s="428"/>
      <c r="EOD9" s="428"/>
      <c r="EOE9" s="428"/>
      <c r="EOF9" s="428"/>
      <c r="EOG9" s="428"/>
      <c r="EOH9" s="428"/>
      <c r="EOI9" s="428"/>
      <c r="EOJ9" s="428"/>
      <c r="EOK9" s="428"/>
      <c r="EOL9" s="428"/>
      <c r="EOM9" s="428"/>
      <c r="EON9" s="428"/>
      <c r="EOO9" s="428"/>
      <c r="EOP9" s="428"/>
      <c r="EOQ9" s="428"/>
      <c r="EOR9" s="428"/>
      <c r="EOS9" s="428"/>
      <c r="EOT9" s="428"/>
      <c r="EOU9" s="428"/>
      <c r="EOV9" s="428"/>
      <c r="EOW9" s="428"/>
      <c r="EOX9" s="428"/>
      <c r="EOY9" s="428"/>
      <c r="EOZ9" s="428"/>
      <c r="EPA9" s="428"/>
      <c r="EPB9" s="428"/>
      <c r="EPC9" s="428"/>
      <c r="EPD9" s="428"/>
      <c r="EPE9" s="428"/>
      <c r="EPF9" s="428"/>
      <c r="EPG9" s="428"/>
      <c r="EPH9" s="428"/>
      <c r="EPI9" s="428"/>
      <c r="EPJ9" s="428"/>
      <c r="EPK9" s="428"/>
      <c r="EPL9" s="428"/>
      <c r="EPM9" s="428"/>
      <c r="EPN9" s="428"/>
      <c r="EPO9" s="428"/>
      <c r="EPP9" s="428"/>
      <c r="EPQ9" s="428"/>
      <c r="EPR9" s="428"/>
      <c r="EPS9" s="428"/>
      <c r="EPT9" s="428"/>
      <c r="EPU9" s="428"/>
      <c r="EPV9" s="428"/>
      <c r="EPW9" s="428"/>
      <c r="EPX9" s="428"/>
      <c r="EPY9" s="428"/>
      <c r="EPZ9" s="428"/>
      <c r="EQA9" s="428"/>
      <c r="EQB9" s="428"/>
      <c r="EQC9" s="428"/>
      <c r="EQD9" s="428"/>
      <c r="EQE9" s="428"/>
      <c r="EQF9" s="428"/>
      <c r="EQG9" s="428"/>
      <c r="EQH9" s="428"/>
      <c r="EQI9" s="428"/>
      <c r="EQJ9" s="428"/>
      <c r="EQK9" s="428"/>
      <c r="EQL9" s="428"/>
      <c r="EQM9" s="428"/>
      <c r="EQN9" s="428"/>
      <c r="EQO9" s="428"/>
      <c r="EQP9" s="428"/>
      <c r="EQQ9" s="428"/>
      <c r="EQR9" s="428"/>
      <c r="EQS9" s="428"/>
      <c r="EQT9" s="428"/>
      <c r="EQU9" s="428"/>
      <c r="EQV9" s="428"/>
      <c r="EQW9" s="428"/>
      <c r="EQX9" s="428"/>
      <c r="EQY9" s="428"/>
      <c r="EQZ9" s="428"/>
      <c r="ERA9" s="428"/>
      <c r="ERB9" s="428"/>
      <c r="ERC9" s="428"/>
      <c r="ERD9" s="428"/>
      <c r="ERE9" s="428"/>
      <c r="ERF9" s="428"/>
      <c r="ERG9" s="428"/>
      <c r="ERH9" s="428"/>
      <c r="ERI9" s="428"/>
      <c r="ERJ9" s="428"/>
      <c r="ERK9" s="428"/>
      <c r="ERL9" s="428"/>
      <c r="ERM9" s="428"/>
      <c r="ERN9" s="428"/>
      <c r="ERO9" s="428"/>
      <c r="ERP9" s="428"/>
      <c r="ERQ9" s="428"/>
      <c r="ERR9" s="428"/>
      <c r="ERS9" s="428"/>
      <c r="ERT9" s="428"/>
      <c r="ERU9" s="428"/>
      <c r="ERV9" s="428"/>
      <c r="ERW9" s="428"/>
      <c r="ERX9" s="428"/>
      <c r="ERY9" s="428"/>
      <c r="ERZ9" s="428"/>
      <c r="ESA9" s="428"/>
      <c r="ESB9" s="428"/>
      <c r="ESC9" s="428"/>
      <c r="ESD9" s="428"/>
      <c r="ESE9" s="428"/>
      <c r="ESF9" s="428"/>
      <c r="ESG9" s="428"/>
      <c r="ESH9" s="428"/>
      <c r="ESI9" s="428"/>
      <c r="ESJ9" s="428"/>
      <c r="ESK9" s="428"/>
      <c r="ESL9" s="428"/>
      <c r="ESM9" s="428"/>
      <c r="ESN9" s="428"/>
      <c r="ESO9" s="428"/>
      <c r="ESP9" s="428"/>
      <c r="ESQ9" s="428"/>
      <c r="ESR9" s="428"/>
      <c r="ESS9" s="428"/>
      <c r="EST9" s="428"/>
      <c r="ESU9" s="428"/>
      <c r="ESV9" s="428"/>
      <c r="ESW9" s="428"/>
      <c r="ESX9" s="428"/>
      <c r="ESY9" s="428"/>
      <c r="ESZ9" s="428"/>
      <c r="ETA9" s="428"/>
      <c r="ETB9" s="428"/>
      <c r="ETC9" s="428"/>
      <c r="ETD9" s="428"/>
      <c r="ETE9" s="428"/>
      <c r="ETF9" s="428"/>
      <c r="ETG9" s="428"/>
      <c r="ETH9" s="428"/>
      <c r="ETI9" s="428"/>
      <c r="ETJ9" s="428"/>
      <c r="ETK9" s="428"/>
      <c r="ETL9" s="428"/>
      <c r="ETM9" s="428"/>
      <c r="ETN9" s="428"/>
      <c r="ETO9" s="428"/>
      <c r="ETP9" s="428"/>
      <c r="ETQ9" s="428"/>
      <c r="ETR9" s="428"/>
      <c r="ETS9" s="428"/>
      <c r="ETT9" s="428"/>
      <c r="ETU9" s="428"/>
      <c r="ETV9" s="428"/>
      <c r="ETW9" s="428"/>
      <c r="ETX9" s="428"/>
      <c r="ETY9" s="428"/>
      <c r="ETZ9" s="428"/>
      <c r="EUA9" s="428"/>
      <c r="EUB9" s="428"/>
      <c r="EUC9" s="428"/>
      <c r="EUD9" s="428"/>
      <c r="EUE9" s="428"/>
      <c r="EUF9" s="428"/>
      <c r="EUG9" s="428"/>
      <c r="EUH9" s="428"/>
      <c r="EUI9" s="428"/>
      <c r="EUJ9" s="428"/>
      <c r="EUK9" s="428"/>
      <c r="EUL9" s="428"/>
      <c r="EUM9" s="428"/>
      <c r="EUN9" s="428"/>
      <c r="EUO9" s="428"/>
      <c r="EUP9" s="428"/>
      <c r="EUQ9" s="428"/>
      <c r="EUR9" s="428"/>
      <c r="EUS9" s="428"/>
      <c r="EUT9" s="428"/>
      <c r="EUU9" s="428"/>
      <c r="EUV9" s="428"/>
      <c r="EUW9" s="428"/>
      <c r="EUX9" s="428"/>
      <c r="EUY9" s="428"/>
      <c r="EUZ9" s="428"/>
      <c r="EVA9" s="428"/>
      <c r="EVB9" s="428"/>
      <c r="EVC9" s="428"/>
      <c r="EVD9" s="428"/>
      <c r="EVE9" s="428"/>
      <c r="EVF9" s="428"/>
      <c r="EVG9" s="428"/>
      <c r="EVH9" s="428"/>
      <c r="EVI9" s="428"/>
      <c r="EVJ9" s="428"/>
      <c r="EVK9" s="428"/>
      <c r="EVL9" s="428"/>
      <c r="EVM9" s="428"/>
      <c r="EVN9" s="428"/>
      <c r="EVO9" s="428"/>
      <c r="EVP9" s="428"/>
      <c r="EVQ9" s="428"/>
      <c r="EVR9" s="428"/>
      <c r="EVS9" s="428"/>
      <c r="EVT9" s="428"/>
      <c r="EVU9" s="428"/>
      <c r="EVV9" s="428"/>
      <c r="EVW9" s="428"/>
      <c r="EVX9" s="428"/>
      <c r="EVY9" s="428"/>
      <c r="EVZ9" s="428"/>
      <c r="EWA9" s="428"/>
      <c r="EWB9" s="428"/>
      <c r="EWC9" s="428"/>
      <c r="EWD9" s="428"/>
      <c r="EWE9" s="428"/>
      <c r="EWF9" s="428"/>
      <c r="EWG9" s="428"/>
      <c r="EWH9" s="428"/>
      <c r="EWI9" s="428"/>
      <c r="EWJ9" s="428"/>
      <c r="EWK9" s="428"/>
      <c r="EWL9" s="428"/>
      <c r="EWM9" s="428"/>
      <c r="EWN9" s="428"/>
      <c r="EWO9" s="428"/>
      <c r="EWP9" s="428"/>
      <c r="EWQ9" s="428"/>
      <c r="EWR9" s="428"/>
      <c r="EWS9" s="428"/>
      <c r="EWT9" s="428"/>
      <c r="EWU9" s="428"/>
      <c r="EWV9" s="428"/>
      <c r="EWW9" s="428"/>
      <c r="EWX9" s="428"/>
      <c r="EWY9" s="428"/>
      <c r="EWZ9" s="428"/>
      <c r="EXA9" s="428"/>
      <c r="EXB9" s="428"/>
      <c r="EXC9" s="428"/>
      <c r="EXD9" s="428"/>
      <c r="EXE9" s="428"/>
      <c r="EXF9" s="428"/>
      <c r="EXG9" s="428"/>
      <c r="EXH9" s="428"/>
      <c r="EXI9" s="428"/>
      <c r="EXJ9" s="428"/>
      <c r="EXK9" s="428"/>
      <c r="EXL9" s="428"/>
      <c r="EXM9" s="428"/>
      <c r="EXN9" s="428"/>
      <c r="EXO9" s="428"/>
      <c r="EXP9" s="428"/>
      <c r="EXQ9" s="428"/>
      <c r="EXR9" s="428"/>
      <c r="EXS9" s="428"/>
      <c r="EXT9" s="428"/>
      <c r="EXU9" s="428"/>
      <c r="EXV9" s="428"/>
      <c r="EXW9" s="428"/>
      <c r="EXX9" s="428"/>
      <c r="EXY9" s="428"/>
      <c r="EXZ9" s="428"/>
      <c r="EYA9" s="428"/>
      <c r="EYB9" s="428"/>
      <c r="EYC9" s="428"/>
      <c r="EYD9" s="428"/>
      <c r="EYE9" s="428"/>
      <c r="EYF9" s="428"/>
      <c r="EYG9" s="428"/>
      <c r="EYH9" s="428"/>
      <c r="EYI9" s="428"/>
      <c r="EYJ9" s="428"/>
      <c r="EYK9" s="428"/>
      <c r="EYL9" s="428"/>
      <c r="EYM9" s="428"/>
      <c r="EYN9" s="428"/>
      <c r="EYO9" s="428"/>
      <c r="EYP9" s="428"/>
      <c r="EYQ9" s="428"/>
      <c r="EYR9" s="428"/>
      <c r="EYS9" s="428"/>
      <c r="EYT9" s="428"/>
      <c r="EYU9" s="428"/>
      <c r="EYV9" s="428"/>
      <c r="EYW9" s="428"/>
      <c r="EYX9" s="428"/>
      <c r="EYY9" s="428"/>
      <c r="EYZ9" s="428"/>
      <c r="EZA9" s="428"/>
      <c r="EZB9" s="428"/>
      <c r="EZC9" s="428"/>
      <c r="EZD9" s="428"/>
      <c r="EZE9" s="428"/>
      <c r="EZF9" s="428"/>
      <c r="EZG9" s="428"/>
      <c r="EZH9" s="428"/>
      <c r="EZI9" s="428"/>
      <c r="EZJ9" s="428"/>
      <c r="EZK9" s="428"/>
      <c r="EZL9" s="428"/>
      <c r="EZM9" s="428"/>
      <c r="EZN9" s="428"/>
      <c r="EZO9" s="428"/>
      <c r="EZP9" s="428"/>
      <c r="EZQ9" s="428"/>
      <c r="EZR9" s="428"/>
      <c r="EZS9" s="428"/>
      <c r="EZT9" s="428"/>
      <c r="EZU9" s="428"/>
      <c r="EZV9" s="428"/>
      <c r="EZW9" s="428"/>
      <c r="EZX9" s="428"/>
      <c r="EZY9" s="428"/>
      <c r="EZZ9" s="428"/>
      <c r="FAA9" s="428"/>
      <c r="FAB9" s="428"/>
      <c r="FAC9" s="428"/>
      <c r="FAD9" s="428"/>
      <c r="FAE9" s="428"/>
      <c r="FAF9" s="428"/>
      <c r="FAG9" s="428"/>
      <c r="FAH9" s="428"/>
      <c r="FAI9" s="428"/>
      <c r="FAJ9" s="428"/>
      <c r="FAK9" s="428"/>
      <c r="FAL9" s="428"/>
      <c r="FAM9" s="428"/>
      <c r="FAN9" s="428"/>
      <c r="FAO9" s="428"/>
      <c r="FAP9" s="428"/>
      <c r="FAQ9" s="428"/>
      <c r="FAR9" s="428"/>
      <c r="FAS9" s="428"/>
      <c r="FAT9" s="428"/>
      <c r="FAU9" s="428"/>
      <c r="FAV9" s="428"/>
      <c r="FAW9" s="428"/>
      <c r="FAX9" s="428"/>
      <c r="FAY9" s="428"/>
      <c r="FAZ9" s="428"/>
      <c r="FBA9" s="428"/>
      <c r="FBB9" s="428"/>
      <c r="FBC9" s="428"/>
      <c r="FBD9" s="428"/>
      <c r="FBE9" s="428"/>
      <c r="FBF9" s="428"/>
      <c r="FBG9" s="428"/>
      <c r="FBH9" s="428"/>
      <c r="FBI9" s="428"/>
      <c r="FBJ9" s="428"/>
      <c r="FBK9" s="428"/>
      <c r="FBL9" s="428"/>
      <c r="FBM9" s="428"/>
      <c r="FBN9" s="428"/>
      <c r="FBO9" s="428"/>
      <c r="FBP9" s="428"/>
      <c r="FBQ9" s="428"/>
      <c r="FBR9" s="428"/>
      <c r="FBS9" s="428"/>
      <c r="FBT9" s="428"/>
      <c r="FBU9" s="428"/>
      <c r="FBV9" s="428"/>
      <c r="FBW9" s="428"/>
      <c r="FBX9" s="428"/>
      <c r="FBY9" s="428"/>
      <c r="FBZ9" s="428"/>
      <c r="FCA9" s="428"/>
      <c r="FCB9" s="428"/>
      <c r="FCC9" s="428"/>
      <c r="FCD9" s="428"/>
      <c r="FCE9" s="428"/>
      <c r="FCF9" s="428"/>
      <c r="FCG9" s="428"/>
      <c r="FCH9" s="428"/>
      <c r="FCI9" s="428"/>
      <c r="FCJ9" s="428"/>
      <c r="FCK9" s="428"/>
      <c r="FCL9" s="428"/>
      <c r="FCM9" s="428"/>
      <c r="FCN9" s="428"/>
      <c r="FCO9" s="428"/>
      <c r="FCP9" s="428"/>
      <c r="FCQ9" s="428"/>
      <c r="FCR9" s="428"/>
      <c r="FCS9" s="428"/>
      <c r="FCT9" s="428"/>
      <c r="FCU9" s="428"/>
      <c r="FCV9" s="428"/>
      <c r="FCW9" s="428"/>
      <c r="FCX9" s="428"/>
      <c r="FCY9" s="428"/>
      <c r="FCZ9" s="428"/>
      <c r="FDA9" s="428"/>
      <c r="FDB9" s="428"/>
      <c r="FDC9" s="428"/>
      <c r="FDD9" s="428"/>
      <c r="FDE9" s="428"/>
      <c r="FDF9" s="428"/>
      <c r="FDG9" s="428"/>
      <c r="FDH9" s="428"/>
      <c r="FDI9" s="428"/>
      <c r="FDJ9" s="428"/>
      <c r="FDK9" s="428"/>
      <c r="FDL9" s="428"/>
      <c r="FDM9" s="428"/>
      <c r="FDN9" s="428"/>
      <c r="FDO9" s="428"/>
      <c r="FDP9" s="428"/>
      <c r="FDQ9" s="428"/>
      <c r="FDR9" s="428"/>
      <c r="FDS9" s="428"/>
      <c r="FDT9" s="428"/>
      <c r="FDU9" s="428"/>
      <c r="FDV9" s="428"/>
      <c r="FDW9" s="428"/>
      <c r="FDX9" s="428"/>
      <c r="FDY9" s="428"/>
      <c r="FDZ9" s="428"/>
      <c r="FEA9" s="428"/>
      <c r="FEB9" s="428"/>
      <c r="FEC9" s="428"/>
      <c r="FED9" s="428"/>
      <c r="FEE9" s="428"/>
      <c r="FEF9" s="428"/>
      <c r="FEG9" s="428"/>
      <c r="FEH9" s="428"/>
      <c r="FEI9" s="428"/>
      <c r="FEJ9" s="428"/>
      <c r="FEK9" s="428"/>
      <c r="FEL9" s="428"/>
      <c r="FEM9" s="428"/>
      <c r="FEN9" s="428"/>
      <c r="FEO9" s="428"/>
      <c r="FEP9" s="428"/>
      <c r="FEQ9" s="428"/>
      <c r="FER9" s="428"/>
      <c r="FES9" s="428"/>
      <c r="FET9" s="428"/>
      <c r="FEU9" s="428"/>
      <c r="FEV9" s="428"/>
      <c r="FEW9" s="428"/>
      <c r="FEX9" s="428"/>
      <c r="FEY9" s="428"/>
      <c r="FEZ9" s="428"/>
      <c r="FFA9" s="428"/>
      <c r="FFB9" s="428"/>
      <c r="FFC9" s="428"/>
      <c r="FFD9" s="428"/>
      <c r="FFE9" s="428"/>
      <c r="FFF9" s="428"/>
      <c r="FFG9" s="428"/>
      <c r="FFH9" s="428"/>
      <c r="FFI9" s="428"/>
      <c r="FFJ9" s="428"/>
      <c r="FFK9" s="428"/>
      <c r="FFL9" s="428"/>
      <c r="FFM9" s="428"/>
      <c r="FFN9" s="428"/>
      <c r="FFO9" s="428"/>
      <c r="FFP9" s="428"/>
      <c r="FFQ9" s="428"/>
      <c r="FFR9" s="428"/>
      <c r="FFS9" s="428"/>
      <c r="FFT9" s="428"/>
      <c r="FFU9" s="428"/>
      <c r="FFV9" s="428"/>
      <c r="FFW9" s="428"/>
      <c r="FFX9" s="428"/>
      <c r="FFY9" s="428"/>
      <c r="FFZ9" s="428"/>
      <c r="FGA9" s="428"/>
      <c r="FGB9" s="428"/>
      <c r="FGC9" s="428"/>
      <c r="FGD9" s="428"/>
      <c r="FGE9" s="428"/>
      <c r="FGF9" s="428"/>
      <c r="FGG9" s="428"/>
      <c r="FGH9" s="428"/>
      <c r="FGI9" s="428"/>
      <c r="FGJ9" s="428"/>
      <c r="FGK9" s="428"/>
      <c r="FGL9" s="428"/>
      <c r="FGM9" s="428"/>
      <c r="FGN9" s="428"/>
      <c r="FGO9" s="428"/>
      <c r="FGP9" s="428"/>
      <c r="FGQ9" s="428"/>
      <c r="FGR9" s="428"/>
      <c r="FGS9" s="428"/>
      <c r="FGT9" s="428"/>
      <c r="FGU9" s="428"/>
      <c r="FGV9" s="428"/>
      <c r="FGW9" s="428"/>
      <c r="FGX9" s="428"/>
      <c r="FGY9" s="428"/>
      <c r="FGZ9" s="428"/>
      <c r="FHA9" s="428"/>
      <c r="FHB9" s="428"/>
      <c r="FHC9" s="428"/>
      <c r="FHD9" s="428"/>
      <c r="FHE9" s="428"/>
      <c r="FHF9" s="428"/>
      <c r="FHG9" s="428"/>
      <c r="FHH9" s="428"/>
      <c r="FHI9" s="428"/>
      <c r="FHJ9" s="428"/>
      <c r="FHK9" s="428"/>
      <c r="FHL9" s="428"/>
      <c r="FHM9" s="428"/>
      <c r="FHN9" s="428"/>
      <c r="FHO9" s="428"/>
      <c r="FHP9" s="428"/>
      <c r="FHQ9" s="428"/>
      <c r="FHR9" s="428"/>
      <c r="FHS9" s="428"/>
      <c r="FHT9" s="428"/>
      <c r="FHU9" s="428"/>
      <c r="FHV9" s="428"/>
      <c r="FHW9" s="428"/>
      <c r="FHX9" s="428"/>
      <c r="FHY9" s="428"/>
      <c r="FHZ9" s="428"/>
      <c r="FIA9" s="428"/>
      <c r="FIB9" s="428"/>
      <c r="FIC9" s="428"/>
      <c r="FID9" s="428"/>
      <c r="FIE9" s="428"/>
      <c r="FIF9" s="428"/>
      <c r="FIG9" s="428"/>
      <c r="FIH9" s="428"/>
      <c r="FII9" s="428"/>
      <c r="FIJ9" s="428"/>
      <c r="FIK9" s="428"/>
      <c r="FIL9" s="428"/>
      <c r="FIM9" s="428"/>
      <c r="FIN9" s="428"/>
      <c r="FIO9" s="428"/>
      <c r="FIP9" s="428"/>
      <c r="FIQ9" s="428"/>
      <c r="FIR9" s="428"/>
      <c r="FIS9" s="428"/>
      <c r="FIT9" s="428"/>
      <c r="FIU9" s="428"/>
      <c r="FIV9" s="428"/>
      <c r="FIW9" s="428"/>
      <c r="FIX9" s="428"/>
      <c r="FIY9" s="428"/>
      <c r="FIZ9" s="428"/>
      <c r="FJA9" s="428"/>
      <c r="FJB9" s="428"/>
      <c r="FJC9" s="428"/>
      <c r="FJD9" s="428"/>
      <c r="FJE9" s="428"/>
      <c r="FJF9" s="428"/>
      <c r="FJG9" s="428"/>
      <c r="FJH9" s="428"/>
      <c r="FJI9" s="428"/>
      <c r="FJJ9" s="428"/>
      <c r="FJK9" s="428"/>
      <c r="FJL9" s="428"/>
      <c r="FJM9" s="428"/>
      <c r="FJN9" s="428"/>
      <c r="FJO9" s="428"/>
      <c r="FJP9" s="428"/>
      <c r="FJQ9" s="428"/>
      <c r="FJR9" s="428"/>
      <c r="FJS9" s="428"/>
      <c r="FJT9" s="428"/>
      <c r="FJU9" s="428"/>
      <c r="FJV9" s="428"/>
      <c r="FJW9" s="428"/>
      <c r="FJX9" s="428"/>
      <c r="FJY9" s="428"/>
      <c r="FJZ9" s="428"/>
      <c r="FKA9" s="428"/>
      <c r="FKB9" s="428"/>
      <c r="FKC9" s="428"/>
      <c r="FKD9" s="428"/>
      <c r="FKE9" s="428"/>
      <c r="FKF9" s="428"/>
      <c r="FKG9" s="428"/>
      <c r="FKH9" s="428"/>
      <c r="FKI9" s="428"/>
      <c r="FKJ9" s="428"/>
      <c r="FKK9" s="428"/>
      <c r="FKL9" s="428"/>
      <c r="FKM9" s="428"/>
      <c r="FKN9" s="428"/>
      <c r="FKO9" s="428"/>
      <c r="FKP9" s="428"/>
      <c r="FKQ9" s="428"/>
      <c r="FKR9" s="428"/>
      <c r="FKS9" s="428"/>
      <c r="FKT9" s="428"/>
      <c r="FKU9" s="428"/>
      <c r="FKV9" s="428"/>
      <c r="FKW9" s="428"/>
      <c r="FKX9" s="428"/>
      <c r="FKY9" s="428"/>
      <c r="FKZ9" s="428"/>
      <c r="FLA9" s="428"/>
      <c r="FLB9" s="428"/>
      <c r="FLC9" s="428"/>
      <c r="FLD9" s="428"/>
      <c r="FLE9" s="428"/>
      <c r="FLF9" s="428"/>
      <c r="FLG9" s="428"/>
      <c r="FLH9" s="428"/>
      <c r="FLI9" s="428"/>
      <c r="FLJ9" s="428"/>
      <c r="FLK9" s="428"/>
      <c r="FLL9" s="428"/>
      <c r="FLM9" s="428"/>
      <c r="FLN9" s="428"/>
      <c r="FLO9" s="428"/>
      <c r="FLP9" s="428"/>
      <c r="FLQ9" s="428"/>
      <c r="FLR9" s="428"/>
      <c r="FLS9" s="428"/>
      <c r="FLT9" s="428"/>
      <c r="FLU9" s="428"/>
      <c r="FLV9" s="428"/>
      <c r="FLW9" s="428"/>
      <c r="FLX9" s="428"/>
      <c r="FLY9" s="428"/>
      <c r="FLZ9" s="428"/>
      <c r="FMA9" s="428"/>
      <c r="FMB9" s="428"/>
      <c r="FMC9" s="428"/>
      <c r="FMD9" s="428"/>
      <c r="FME9" s="428"/>
      <c r="FMF9" s="428"/>
      <c r="FMG9" s="428"/>
      <c r="FMH9" s="428"/>
      <c r="FMI9" s="428"/>
      <c r="FMJ9" s="428"/>
      <c r="FMK9" s="428"/>
      <c r="FML9" s="428"/>
      <c r="FMM9" s="428"/>
      <c r="FMN9" s="428"/>
      <c r="FMO9" s="428"/>
      <c r="FMP9" s="428"/>
      <c r="FMQ9" s="428"/>
      <c r="FMR9" s="428"/>
      <c r="FMS9" s="428"/>
      <c r="FMT9" s="428"/>
      <c r="FMU9" s="428"/>
      <c r="FMV9" s="428"/>
      <c r="FMW9" s="428"/>
      <c r="FMX9" s="428"/>
      <c r="FMY9" s="428"/>
      <c r="FMZ9" s="428"/>
      <c r="FNA9" s="428"/>
      <c r="FNB9" s="428"/>
      <c r="FNC9" s="428"/>
      <c r="FND9" s="428"/>
      <c r="FNE9" s="428"/>
      <c r="FNF9" s="428"/>
      <c r="FNG9" s="428"/>
      <c r="FNH9" s="428"/>
      <c r="FNI9" s="428"/>
      <c r="FNJ9" s="428"/>
      <c r="FNK9" s="428"/>
      <c r="FNL9" s="428"/>
      <c r="FNM9" s="428"/>
      <c r="FNN9" s="428"/>
      <c r="FNO9" s="428"/>
      <c r="FNP9" s="428"/>
      <c r="FNQ9" s="428"/>
      <c r="FNR9" s="428"/>
      <c r="FNS9" s="428"/>
      <c r="FNT9" s="428"/>
      <c r="FNU9" s="428"/>
      <c r="FNV9" s="428"/>
      <c r="FNW9" s="428"/>
      <c r="FNX9" s="428"/>
      <c r="FNY9" s="428"/>
      <c r="FNZ9" s="428"/>
      <c r="FOA9" s="428"/>
      <c r="FOB9" s="428"/>
      <c r="FOC9" s="428"/>
      <c r="FOD9" s="428"/>
      <c r="FOE9" s="428"/>
      <c r="FOF9" s="428"/>
      <c r="FOG9" s="428"/>
      <c r="FOH9" s="428"/>
      <c r="FOI9" s="428"/>
      <c r="FOJ9" s="428"/>
      <c r="FOK9" s="428"/>
      <c r="FOL9" s="428"/>
      <c r="FOM9" s="428"/>
      <c r="FON9" s="428"/>
      <c r="FOO9" s="428"/>
      <c r="FOP9" s="428"/>
      <c r="FOQ9" s="428"/>
      <c r="FOR9" s="428"/>
      <c r="FOS9" s="428"/>
      <c r="FOT9" s="428"/>
      <c r="FOU9" s="428"/>
      <c r="FOV9" s="428"/>
      <c r="FOW9" s="428"/>
      <c r="FOX9" s="428"/>
      <c r="FOY9" s="428"/>
      <c r="FOZ9" s="428"/>
      <c r="FPA9" s="428"/>
      <c r="FPB9" s="428"/>
      <c r="FPC9" s="428"/>
      <c r="FPD9" s="428"/>
      <c r="FPE9" s="428"/>
      <c r="FPF9" s="428"/>
      <c r="FPG9" s="428"/>
      <c r="FPH9" s="428"/>
      <c r="FPI9" s="428"/>
      <c r="FPJ9" s="428"/>
      <c r="FPK9" s="428"/>
      <c r="FPL9" s="428"/>
      <c r="FPM9" s="428"/>
      <c r="FPN9" s="428"/>
      <c r="FPO9" s="428"/>
      <c r="FPP9" s="428"/>
      <c r="FPQ9" s="428"/>
      <c r="FPR9" s="428"/>
      <c r="FPS9" s="428"/>
      <c r="FPT9" s="428"/>
      <c r="FPU9" s="428"/>
      <c r="FPV9" s="428"/>
      <c r="FPW9" s="428"/>
      <c r="FPX9" s="428"/>
      <c r="FPY9" s="428"/>
      <c r="FPZ9" s="428"/>
      <c r="FQA9" s="428"/>
      <c r="FQB9" s="428"/>
      <c r="FQC9" s="428"/>
      <c r="FQD9" s="428"/>
      <c r="FQE9" s="428"/>
      <c r="FQF9" s="428"/>
      <c r="FQG9" s="428"/>
      <c r="FQH9" s="428"/>
      <c r="FQI9" s="428"/>
      <c r="FQJ9" s="428"/>
      <c r="FQK9" s="428"/>
      <c r="FQL9" s="428"/>
      <c r="FQM9" s="428"/>
      <c r="FQN9" s="428"/>
      <c r="FQO9" s="428"/>
      <c r="FQP9" s="428"/>
      <c r="FQQ9" s="428"/>
      <c r="FQR9" s="428"/>
      <c r="FQS9" s="428"/>
      <c r="FQT9" s="428"/>
      <c r="FQU9" s="428"/>
      <c r="FQV9" s="428"/>
      <c r="FQW9" s="428"/>
      <c r="FQX9" s="428"/>
      <c r="FQY9" s="428"/>
      <c r="FQZ9" s="428"/>
      <c r="FRA9" s="428"/>
      <c r="FRB9" s="428"/>
      <c r="FRC9" s="428"/>
      <c r="FRD9" s="428"/>
      <c r="FRE9" s="428"/>
      <c r="FRF9" s="428"/>
      <c r="FRG9" s="428"/>
      <c r="FRH9" s="428"/>
      <c r="FRI9" s="428"/>
      <c r="FRJ9" s="428"/>
      <c r="FRK9" s="428"/>
      <c r="FRL9" s="428"/>
      <c r="FRM9" s="428"/>
      <c r="FRN9" s="428"/>
      <c r="FRO9" s="428"/>
      <c r="FRP9" s="428"/>
      <c r="FRQ9" s="428"/>
      <c r="FRR9" s="428"/>
      <c r="FRS9" s="428"/>
      <c r="FRT9" s="428"/>
      <c r="FRU9" s="428"/>
      <c r="FRV9" s="428"/>
      <c r="FRW9" s="428"/>
      <c r="FRX9" s="428"/>
      <c r="FRY9" s="428"/>
      <c r="FRZ9" s="428"/>
      <c r="FSA9" s="428"/>
      <c r="FSB9" s="428"/>
      <c r="FSC9" s="428"/>
      <c r="FSD9" s="428"/>
      <c r="FSE9" s="428"/>
      <c r="FSF9" s="428"/>
      <c r="FSG9" s="428"/>
      <c r="FSH9" s="428"/>
      <c r="FSI9" s="428"/>
      <c r="FSJ9" s="428"/>
      <c r="FSK9" s="428"/>
      <c r="FSL9" s="428"/>
      <c r="FSM9" s="428"/>
      <c r="FSN9" s="428"/>
      <c r="FSO9" s="428"/>
      <c r="FSP9" s="428"/>
      <c r="FSQ9" s="428"/>
      <c r="FSR9" s="428"/>
      <c r="FSS9" s="428"/>
      <c r="FST9" s="428"/>
      <c r="FSU9" s="428"/>
      <c r="FSV9" s="428"/>
      <c r="FSW9" s="428"/>
      <c r="FSX9" s="428"/>
      <c r="FSY9" s="428"/>
      <c r="FSZ9" s="428"/>
      <c r="FTA9" s="428"/>
      <c r="FTB9" s="428"/>
      <c r="FTC9" s="428"/>
      <c r="FTD9" s="428"/>
      <c r="FTE9" s="428"/>
      <c r="FTF9" s="428"/>
      <c r="FTG9" s="428"/>
      <c r="FTH9" s="428"/>
      <c r="FTI9" s="428"/>
      <c r="FTJ9" s="428"/>
      <c r="FTK9" s="428"/>
      <c r="FTL9" s="428"/>
      <c r="FTM9" s="428"/>
      <c r="FTN9" s="428"/>
      <c r="FTO9" s="428"/>
      <c r="FTP9" s="428"/>
      <c r="FTQ9" s="428"/>
      <c r="FTR9" s="428"/>
      <c r="FTS9" s="428"/>
      <c r="FTT9" s="428"/>
      <c r="FTU9" s="428"/>
      <c r="FTV9" s="428"/>
      <c r="FTW9" s="428"/>
      <c r="FTX9" s="428"/>
      <c r="FTY9" s="428"/>
      <c r="FTZ9" s="428"/>
      <c r="FUA9" s="428"/>
      <c r="FUB9" s="428"/>
      <c r="FUC9" s="428"/>
      <c r="FUD9" s="428"/>
      <c r="FUE9" s="428"/>
      <c r="FUF9" s="428"/>
      <c r="FUG9" s="428"/>
      <c r="FUH9" s="428"/>
      <c r="FUI9" s="428"/>
      <c r="FUJ9" s="428"/>
      <c r="FUK9" s="428"/>
      <c r="FUL9" s="428"/>
      <c r="FUM9" s="428"/>
      <c r="FUN9" s="428"/>
      <c r="FUO9" s="428"/>
      <c r="FUP9" s="428"/>
      <c r="FUQ9" s="428"/>
      <c r="FUR9" s="428"/>
      <c r="FUS9" s="428"/>
      <c r="FUT9" s="428"/>
      <c r="FUU9" s="428"/>
      <c r="FUV9" s="428"/>
      <c r="FUW9" s="428"/>
      <c r="FUX9" s="428"/>
      <c r="FUY9" s="428"/>
      <c r="FUZ9" s="428"/>
      <c r="FVA9" s="428"/>
      <c r="FVB9" s="428"/>
      <c r="FVC9" s="428"/>
      <c r="FVD9" s="428"/>
      <c r="FVE9" s="428"/>
      <c r="FVF9" s="428"/>
      <c r="FVG9" s="428"/>
      <c r="FVH9" s="428"/>
      <c r="FVI9" s="428"/>
      <c r="FVJ9" s="428"/>
      <c r="FVK9" s="428"/>
      <c r="FVL9" s="428"/>
      <c r="FVM9" s="428"/>
      <c r="FVN9" s="428"/>
      <c r="FVO9" s="428"/>
      <c r="FVP9" s="428"/>
      <c r="FVQ9" s="428"/>
      <c r="FVR9" s="428"/>
      <c r="FVS9" s="428"/>
      <c r="FVT9" s="428"/>
      <c r="FVU9" s="428"/>
      <c r="FVV9" s="428"/>
      <c r="FVW9" s="428"/>
      <c r="FVX9" s="428"/>
      <c r="FVY9" s="428"/>
      <c r="FVZ9" s="428"/>
      <c r="FWA9" s="428"/>
      <c r="FWB9" s="428"/>
      <c r="FWC9" s="428"/>
      <c r="FWD9" s="428"/>
      <c r="FWE9" s="428"/>
      <c r="FWF9" s="428"/>
      <c r="FWG9" s="428"/>
      <c r="FWH9" s="428"/>
      <c r="FWI9" s="428"/>
      <c r="FWJ9" s="428"/>
      <c r="FWK9" s="428"/>
      <c r="FWL9" s="428"/>
      <c r="FWM9" s="428"/>
      <c r="FWN9" s="428"/>
      <c r="FWO9" s="428"/>
      <c r="FWP9" s="428"/>
      <c r="FWQ9" s="428"/>
      <c r="FWR9" s="428"/>
      <c r="FWS9" s="428"/>
      <c r="FWT9" s="428"/>
      <c r="FWU9" s="428"/>
      <c r="FWV9" s="428"/>
      <c r="FWW9" s="428"/>
      <c r="FWX9" s="428"/>
      <c r="FWY9" s="428"/>
      <c r="FWZ9" s="428"/>
      <c r="FXA9" s="428"/>
      <c r="FXB9" s="428"/>
      <c r="FXC9" s="428"/>
      <c r="FXD9" s="428"/>
      <c r="FXE9" s="428"/>
      <c r="FXF9" s="428"/>
      <c r="FXG9" s="428"/>
      <c r="FXH9" s="428"/>
      <c r="FXI9" s="428"/>
      <c r="FXJ9" s="428"/>
      <c r="FXK9" s="428"/>
      <c r="FXL9" s="428"/>
      <c r="FXM9" s="428"/>
      <c r="FXN9" s="428"/>
      <c r="FXO9" s="428"/>
      <c r="FXP9" s="428"/>
      <c r="FXQ9" s="428"/>
      <c r="FXR9" s="428"/>
      <c r="FXS9" s="428"/>
      <c r="FXT9" s="428"/>
      <c r="FXU9" s="428"/>
      <c r="FXV9" s="428"/>
      <c r="FXW9" s="428"/>
      <c r="FXX9" s="428"/>
      <c r="FXY9" s="428"/>
      <c r="FXZ9" s="428"/>
      <c r="FYA9" s="428"/>
      <c r="FYB9" s="428"/>
      <c r="FYC9" s="428"/>
      <c r="FYD9" s="428"/>
      <c r="FYE9" s="428"/>
      <c r="FYF9" s="428"/>
      <c r="FYG9" s="428"/>
      <c r="FYH9" s="428"/>
      <c r="FYI9" s="428"/>
      <c r="FYJ9" s="428"/>
      <c r="FYK9" s="428"/>
      <c r="FYL9" s="428"/>
      <c r="FYM9" s="428"/>
      <c r="FYN9" s="428"/>
      <c r="FYO9" s="428"/>
      <c r="FYP9" s="428"/>
      <c r="FYQ9" s="428"/>
      <c r="FYR9" s="428"/>
      <c r="FYS9" s="428"/>
      <c r="FYT9" s="428"/>
      <c r="FYU9" s="428"/>
      <c r="FYV9" s="428"/>
      <c r="FYW9" s="428"/>
      <c r="FYX9" s="428"/>
      <c r="FYY9" s="428"/>
      <c r="FYZ9" s="428"/>
      <c r="FZA9" s="428"/>
      <c r="FZB9" s="428"/>
      <c r="FZC9" s="428"/>
      <c r="FZD9" s="428"/>
      <c r="FZE9" s="428"/>
      <c r="FZF9" s="428"/>
      <c r="FZG9" s="428"/>
      <c r="FZH9" s="428"/>
      <c r="FZI9" s="428"/>
      <c r="FZJ9" s="428"/>
      <c r="FZK9" s="428"/>
      <c r="FZL9" s="428"/>
      <c r="FZM9" s="428"/>
      <c r="FZN9" s="428"/>
      <c r="FZO9" s="428"/>
      <c r="FZP9" s="428"/>
      <c r="FZQ9" s="428"/>
      <c r="FZR9" s="428"/>
      <c r="FZS9" s="428"/>
      <c r="FZT9" s="428"/>
      <c r="FZU9" s="428"/>
      <c r="FZV9" s="428"/>
      <c r="FZW9" s="428"/>
      <c r="FZX9" s="428"/>
      <c r="FZY9" s="428"/>
      <c r="FZZ9" s="428"/>
      <c r="GAA9" s="428"/>
      <c r="GAB9" s="428"/>
      <c r="GAC9" s="428"/>
      <c r="GAD9" s="428"/>
      <c r="GAE9" s="428"/>
      <c r="GAF9" s="428"/>
      <c r="GAG9" s="428"/>
      <c r="GAH9" s="428"/>
      <c r="GAI9" s="428"/>
      <c r="GAJ9" s="428"/>
      <c r="GAK9" s="428"/>
      <c r="GAL9" s="428"/>
      <c r="GAM9" s="428"/>
      <c r="GAN9" s="428"/>
      <c r="GAO9" s="428"/>
      <c r="GAP9" s="428"/>
      <c r="GAQ9" s="428"/>
      <c r="GAR9" s="428"/>
      <c r="GAS9" s="428"/>
      <c r="GAT9" s="428"/>
      <c r="GAU9" s="428"/>
      <c r="GAV9" s="428"/>
      <c r="GAW9" s="428"/>
      <c r="GAX9" s="428"/>
      <c r="GAY9" s="428"/>
      <c r="GAZ9" s="428"/>
      <c r="GBA9" s="428"/>
      <c r="GBB9" s="428"/>
      <c r="GBC9" s="428"/>
      <c r="GBD9" s="428"/>
      <c r="GBE9" s="428"/>
      <c r="GBF9" s="428"/>
      <c r="GBG9" s="428"/>
      <c r="GBH9" s="428"/>
      <c r="GBI9" s="428"/>
      <c r="GBJ9" s="428"/>
      <c r="GBK9" s="428"/>
      <c r="GBL9" s="428"/>
      <c r="GBM9" s="428"/>
      <c r="GBN9" s="428"/>
      <c r="GBO9" s="428"/>
      <c r="GBP9" s="428"/>
      <c r="GBQ9" s="428"/>
      <c r="GBR9" s="428"/>
      <c r="GBS9" s="428"/>
      <c r="GBT9" s="428"/>
      <c r="GBU9" s="428"/>
      <c r="GBV9" s="428"/>
      <c r="GBW9" s="428"/>
      <c r="GBX9" s="428"/>
      <c r="GBY9" s="428"/>
      <c r="GBZ9" s="428"/>
      <c r="GCA9" s="428"/>
      <c r="GCB9" s="428"/>
      <c r="GCC9" s="428"/>
      <c r="GCD9" s="428"/>
      <c r="GCE9" s="428"/>
      <c r="GCF9" s="428"/>
      <c r="GCG9" s="428"/>
      <c r="GCH9" s="428"/>
      <c r="GCI9" s="428"/>
      <c r="GCJ9" s="428"/>
      <c r="GCK9" s="428"/>
      <c r="GCL9" s="428"/>
      <c r="GCM9" s="428"/>
      <c r="GCN9" s="428"/>
      <c r="GCO9" s="428"/>
      <c r="GCP9" s="428"/>
      <c r="GCQ9" s="428"/>
      <c r="GCR9" s="428"/>
      <c r="GCS9" s="428"/>
      <c r="GCT9" s="428"/>
      <c r="GCU9" s="428"/>
      <c r="GCV9" s="428"/>
      <c r="GCW9" s="428"/>
      <c r="GCX9" s="428"/>
      <c r="GCY9" s="428"/>
      <c r="GCZ9" s="428"/>
      <c r="GDA9" s="428"/>
      <c r="GDB9" s="428"/>
      <c r="GDC9" s="428"/>
      <c r="GDD9" s="428"/>
      <c r="GDE9" s="428"/>
      <c r="GDF9" s="428"/>
      <c r="GDG9" s="428"/>
      <c r="GDH9" s="428"/>
      <c r="GDI9" s="428"/>
      <c r="GDJ9" s="428"/>
      <c r="GDK9" s="428"/>
      <c r="GDL9" s="428"/>
      <c r="GDM9" s="428"/>
      <c r="GDN9" s="428"/>
      <c r="GDO9" s="428"/>
      <c r="GDP9" s="428"/>
      <c r="GDQ9" s="428"/>
      <c r="GDR9" s="428"/>
      <c r="GDS9" s="428"/>
      <c r="GDT9" s="428"/>
      <c r="GDU9" s="428"/>
      <c r="GDV9" s="428"/>
      <c r="GDW9" s="428"/>
      <c r="GDX9" s="428"/>
      <c r="GDY9" s="428"/>
      <c r="GDZ9" s="428"/>
      <c r="GEA9" s="428"/>
      <c r="GEB9" s="428"/>
      <c r="GEC9" s="428"/>
      <c r="GED9" s="428"/>
      <c r="GEE9" s="428"/>
      <c r="GEF9" s="428"/>
      <c r="GEG9" s="428"/>
      <c r="GEH9" s="428"/>
      <c r="GEI9" s="428"/>
      <c r="GEJ9" s="428"/>
      <c r="GEK9" s="428"/>
      <c r="GEL9" s="428"/>
      <c r="GEM9" s="428"/>
      <c r="GEN9" s="428"/>
      <c r="GEO9" s="428"/>
      <c r="GEP9" s="428"/>
      <c r="GEQ9" s="428"/>
      <c r="GER9" s="428"/>
      <c r="GES9" s="428"/>
      <c r="GET9" s="428"/>
      <c r="GEU9" s="428"/>
      <c r="GEV9" s="428"/>
      <c r="GEW9" s="428"/>
      <c r="GEX9" s="428"/>
      <c r="GEY9" s="428"/>
      <c r="GEZ9" s="428"/>
      <c r="GFA9" s="428"/>
      <c r="GFB9" s="428"/>
      <c r="GFC9" s="428"/>
      <c r="GFD9" s="428"/>
      <c r="GFE9" s="428"/>
      <c r="GFF9" s="428"/>
      <c r="GFG9" s="428"/>
      <c r="GFH9" s="428"/>
      <c r="GFI9" s="428"/>
      <c r="GFJ9" s="428"/>
      <c r="GFK9" s="428"/>
      <c r="GFL9" s="428"/>
      <c r="GFM9" s="428"/>
      <c r="GFN9" s="428"/>
      <c r="GFO9" s="428"/>
      <c r="GFP9" s="428"/>
      <c r="GFQ9" s="428"/>
      <c r="GFR9" s="428"/>
      <c r="GFS9" s="428"/>
      <c r="GFT9" s="428"/>
      <c r="GFU9" s="428"/>
      <c r="GFV9" s="428"/>
      <c r="GFW9" s="428"/>
      <c r="GFX9" s="428"/>
      <c r="GFY9" s="428"/>
      <c r="GFZ9" s="428"/>
      <c r="GGA9" s="428"/>
      <c r="GGB9" s="428"/>
      <c r="GGC9" s="428"/>
      <c r="GGD9" s="428"/>
      <c r="GGE9" s="428"/>
      <c r="GGF9" s="428"/>
      <c r="GGG9" s="428"/>
      <c r="GGH9" s="428"/>
      <c r="GGI9" s="428"/>
      <c r="GGJ9" s="428"/>
      <c r="GGK9" s="428"/>
      <c r="GGL9" s="428"/>
      <c r="GGM9" s="428"/>
      <c r="GGN9" s="428"/>
      <c r="GGO9" s="428"/>
      <c r="GGP9" s="428"/>
      <c r="GGQ9" s="428"/>
      <c r="GGR9" s="428"/>
      <c r="GGS9" s="428"/>
      <c r="GGT9" s="428"/>
      <c r="GGU9" s="428"/>
      <c r="GGV9" s="428"/>
      <c r="GGW9" s="428"/>
      <c r="GGX9" s="428"/>
      <c r="GGY9" s="428"/>
      <c r="GGZ9" s="428"/>
      <c r="GHA9" s="428"/>
      <c r="GHB9" s="428"/>
      <c r="GHC9" s="428"/>
      <c r="GHD9" s="428"/>
      <c r="GHE9" s="428"/>
      <c r="GHF9" s="428"/>
      <c r="GHG9" s="428"/>
      <c r="GHH9" s="428"/>
      <c r="GHI9" s="428"/>
      <c r="GHJ9" s="428"/>
      <c r="GHK9" s="428"/>
      <c r="GHL9" s="428"/>
      <c r="GHM9" s="428"/>
      <c r="GHN9" s="428"/>
      <c r="GHO9" s="428"/>
      <c r="GHP9" s="428"/>
      <c r="GHQ9" s="428"/>
      <c r="GHR9" s="428"/>
      <c r="GHS9" s="428"/>
      <c r="GHT9" s="428"/>
      <c r="GHU9" s="428"/>
      <c r="GHV9" s="428"/>
      <c r="GHW9" s="428"/>
      <c r="GHX9" s="428"/>
      <c r="GHY9" s="428"/>
      <c r="GHZ9" s="428"/>
      <c r="GIA9" s="428"/>
      <c r="GIB9" s="428"/>
      <c r="GIC9" s="428"/>
      <c r="GID9" s="428"/>
      <c r="GIE9" s="428"/>
      <c r="GIF9" s="428"/>
      <c r="GIG9" s="428"/>
      <c r="GIH9" s="428"/>
      <c r="GII9" s="428"/>
      <c r="GIJ9" s="428"/>
      <c r="GIK9" s="428"/>
      <c r="GIL9" s="428"/>
      <c r="GIM9" s="428"/>
      <c r="GIN9" s="428"/>
      <c r="GIO9" s="428"/>
      <c r="GIP9" s="428"/>
      <c r="GIQ9" s="428"/>
      <c r="GIR9" s="428"/>
      <c r="GIS9" s="428"/>
      <c r="GIT9" s="428"/>
      <c r="GIU9" s="428"/>
      <c r="GIV9" s="428"/>
      <c r="GIW9" s="428"/>
      <c r="GIX9" s="428"/>
      <c r="GIY9" s="428"/>
      <c r="GIZ9" s="428"/>
      <c r="GJA9" s="428"/>
      <c r="GJB9" s="428"/>
      <c r="GJC9" s="428"/>
      <c r="GJD9" s="428"/>
      <c r="GJE9" s="428"/>
      <c r="GJF9" s="428"/>
      <c r="GJG9" s="428"/>
      <c r="GJH9" s="428"/>
      <c r="GJI9" s="428"/>
      <c r="GJJ9" s="428"/>
      <c r="GJK9" s="428"/>
      <c r="GJL9" s="428"/>
      <c r="GJM9" s="428"/>
      <c r="GJN9" s="428"/>
      <c r="GJO9" s="428"/>
      <c r="GJP9" s="428"/>
      <c r="GJQ9" s="428"/>
      <c r="GJR9" s="428"/>
      <c r="GJS9" s="428"/>
      <c r="GJT9" s="428"/>
      <c r="GJU9" s="428"/>
      <c r="GJV9" s="428"/>
      <c r="GJW9" s="428"/>
      <c r="GJX9" s="428"/>
      <c r="GJY9" s="428"/>
      <c r="GJZ9" s="428"/>
      <c r="GKA9" s="428"/>
      <c r="GKB9" s="428"/>
      <c r="GKC9" s="428"/>
      <c r="GKD9" s="428"/>
      <c r="GKE9" s="428"/>
      <c r="GKF9" s="428"/>
      <c r="GKG9" s="428"/>
      <c r="GKH9" s="428"/>
      <c r="GKI9" s="428"/>
      <c r="GKJ9" s="428"/>
      <c r="GKK9" s="428"/>
      <c r="GKL9" s="428"/>
      <c r="GKM9" s="428"/>
      <c r="GKN9" s="428"/>
      <c r="GKO9" s="428"/>
      <c r="GKP9" s="428"/>
      <c r="GKQ9" s="428"/>
      <c r="GKR9" s="428"/>
      <c r="GKS9" s="428"/>
      <c r="GKT9" s="428"/>
      <c r="GKU9" s="428"/>
      <c r="GKV9" s="428"/>
      <c r="GKW9" s="428"/>
      <c r="GKX9" s="428"/>
      <c r="GKY9" s="428"/>
      <c r="GKZ9" s="428"/>
      <c r="GLA9" s="428"/>
      <c r="GLB9" s="428"/>
      <c r="GLC9" s="428"/>
      <c r="GLD9" s="428"/>
      <c r="GLE9" s="428"/>
      <c r="GLF9" s="428"/>
      <c r="GLG9" s="428"/>
      <c r="GLH9" s="428"/>
      <c r="GLI9" s="428"/>
      <c r="GLJ9" s="428"/>
      <c r="GLK9" s="428"/>
      <c r="GLL9" s="428"/>
      <c r="GLM9" s="428"/>
      <c r="GLN9" s="428"/>
      <c r="GLO9" s="428"/>
      <c r="GLP9" s="428"/>
      <c r="GLQ9" s="428"/>
      <c r="GLR9" s="428"/>
      <c r="GLS9" s="428"/>
      <c r="GLT9" s="428"/>
      <c r="GLU9" s="428"/>
      <c r="GLV9" s="428"/>
      <c r="GLW9" s="428"/>
      <c r="GLX9" s="428"/>
      <c r="GLY9" s="428"/>
      <c r="GLZ9" s="428"/>
      <c r="GMA9" s="428"/>
      <c r="GMB9" s="428"/>
      <c r="GMC9" s="428"/>
      <c r="GMD9" s="428"/>
      <c r="GME9" s="428"/>
      <c r="GMF9" s="428"/>
      <c r="GMG9" s="428"/>
      <c r="GMH9" s="428"/>
      <c r="GMI9" s="428"/>
      <c r="GMJ9" s="428"/>
      <c r="GMK9" s="428"/>
      <c r="GML9" s="428"/>
      <c r="GMM9" s="428"/>
      <c r="GMN9" s="428"/>
      <c r="GMO9" s="428"/>
      <c r="GMP9" s="428"/>
      <c r="GMQ9" s="428"/>
      <c r="GMR9" s="428"/>
      <c r="GMS9" s="428"/>
      <c r="GMT9" s="428"/>
      <c r="GMU9" s="428"/>
      <c r="GMV9" s="428"/>
      <c r="GMW9" s="428"/>
      <c r="GMX9" s="428"/>
      <c r="GMY9" s="428"/>
      <c r="GMZ9" s="428"/>
      <c r="GNA9" s="428"/>
      <c r="GNB9" s="428"/>
      <c r="GNC9" s="428"/>
      <c r="GND9" s="428"/>
      <c r="GNE9" s="428"/>
      <c r="GNF9" s="428"/>
      <c r="GNG9" s="428"/>
      <c r="GNH9" s="428"/>
      <c r="GNI9" s="428"/>
      <c r="GNJ9" s="428"/>
      <c r="GNK9" s="428"/>
      <c r="GNL9" s="428"/>
      <c r="GNM9" s="428"/>
      <c r="GNN9" s="428"/>
      <c r="GNO9" s="428"/>
      <c r="GNP9" s="428"/>
      <c r="GNQ9" s="428"/>
      <c r="GNR9" s="428"/>
      <c r="GNS9" s="428"/>
      <c r="GNT9" s="428"/>
      <c r="GNU9" s="428"/>
      <c r="GNV9" s="428"/>
      <c r="GNW9" s="428"/>
      <c r="GNX9" s="428"/>
      <c r="GNY9" s="428"/>
      <c r="GNZ9" s="428"/>
      <c r="GOA9" s="428"/>
      <c r="GOB9" s="428"/>
      <c r="GOC9" s="428"/>
      <c r="GOD9" s="428"/>
      <c r="GOE9" s="428"/>
      <c r="GOF9" s="428"/>
      <c r="GOG9" s="428"/>
      <c r="GOH9" s="428"/>
      <c r="GOI9" s="428"/>
      <c r="GOJ9" s="428"/>
      <c r="GOK9" s="428"/>
      <c r="GOL9" s="428"/>
      <c r="GOM9" s="428"/>
      <c r="GON9" s="428"/>
      <c r="GOO9" s="428"/>
      <c r="GOP9" s="428"/>
      <c r="GOQ9" s="428"/>
      <c r="GOR9" s="428"/>
      <c r="GOS9" s="428"/>
      <c r="GOT9" s="428"/>
      <c r="GOU9" s="428"/>
      <c r="GOV9" s="428"/>
      <c r="GOW9" s="428"/>
      <c r="GOX9" s="428"/>
      <c r="GOY9" s="428"/>
      <c r="GOZ9" s="428"/>
      <c r="GPA9" s="428"/>
      <c r="GPB9" s="428"/>
      <c r="GPC9" s="428"/>
      <c r="GPD9" s="428"/>
      <c r="GPE9" s="428"/>
      <c r="GPF9" s="428"/>
      <c r="GPG9" s="428"/>
      <c r="GPH9" s="428"/>
      <c r="GPI9" s="428"/>
      <c r="GPJ9" s="428"/>
      <c r="GPK9" s="428"/>
      <c r="GPL9" s="428"/>
      <c r="GPM9" s="428"/>
      <c r="GPN9" s="428"/>
      <c r="GPO9" s="428"/>
      <c r="GPP9" s="428"/>
      <c r="GPQ9" s="428"/>
      <c r="GPR9" s="428"/>
      <c r="GPS9" s="428"/>
      <c r="GPT9" s="428"/>
      <c r="GPU9" s="428"/>
      <c r="GPV9" s="428"/>
      <c r="GPW9" s="428"/>
      <c r="GPX9" s="428"/>
      <c r="GPY9" s="428"/>
      <c r="GPZ9" s="428"/>
      <c r="GQA9" s="428"/>
      <c r="GQB9" s="428"/>
      <c r="GQC9" s="428"/>
      <c r="GQD9" s="428"/>
      <c r="GQE9" s="428"/>
      <c r="GQF9" s="428"/>
      <c r="GQG9" s="428"/>
      <c r="GQH9" s="428"/>
      <c r="GQI9" s="428"/>
      <c r="GQJ9" s="428"/>
      <c r="GQK9" s="428"/>
      <c r="GQL9" s="428"/>
      <c r="GQM9" s="428"/>
      <c r="GQN9" s="428"/>
      <c r="GQO9" s="428"/>
      <c r="GQP9" s="428"/>
      <c r="GQQ9" s="428"/>
      <c r="GQR9" s="428"/>
      <c r="GQS9" s="428"/>
      <c r="GQT9" s="428"/>
      <c r="GQU9" s="428"/>
      <c r="GQV9" s="428"/>
      <c r="GQW9" s="428"/>
      <c r="GQX9" s="428"/>
      <c r="GQY9" s="428"/>
      <c r="GQZ9" s="428"/>
      <c r="GRA9" s="428"/>
      <c r="GRB9" s="428"/>
      <c r="GRC9" s="428"/>
      <c r="GRD9" s="428"/>
      <c r="GRE9" s="428"/>
      <c r="GRF9" s="428"/>
      <c r="GRG9" s="428"/>
      <c r="GRH9" s="428"/>
      <c r="GRI9" s="428"/>
      <c r="GRJ9" s="428"/>
      <c r="GRK9" s="428"/>
      <c r="GRL9" s="428"/>
      <c r="GRM9" s="428"/>
      <c r="GRN9" s="428"/>
      <c r="GRO9" s="428"/>
      <c r="GRP9" s="428"/>
      <c r="GRQ9" s="428"/>
      <c r="GRR9" s="428"/>
      <c r="GRS9" s="428"/>
      <c r="GRT9" s="428"/>
      <c r="GRU9" s="428"/>
      <c r="GRV9" s="428"/>
      <c r="GRW9" s="428"/>
      <c r="GRX9" s="428"/>
      <c r="GRY9" s="428"/>
      <c r="GRZ9" s="428"/>
      <c r="GSA9" s="428"/>
      <c r="GSB9" s="428"/>
      <c r="GSC9" s="428"/>
      <c r="GSD9" s="428"/>
      <c r="GSE9" s="428"/>
      <c r="GSF9" s="428"/>
      <c r="GSG9" s="428"/>
      <c r="GSH9" s="428"/>
      <c r="GSI9" s="428"/>
      <c r="GSJ9" s="428"/>
      <c r="GSK9" s="428"/>
      <c r="GSL9" s="428"/>
      <c r="GSM9" s="428"/>
      <c r="GSN9" s="428"/>
      <c r="GSO9" s="428"/>
      <c r="GSP9" s="428"/>
      <c r="GSQ9" s="428"/>
      <c r="GSR9" s="428"/>
      <c r="GSS9" s="428"/>
      <c r="GST9" s="428"/>
      <c r="GSU9" s="428"/>
      <c r="GSV9" s="428"/>
      <c r="GSW9" s="428"/>
      <c r="GSX9" s="428"/>
      <c r="GSY9" s="428"/>
      <c r="GSZ9" s="428"/>
      <c r="GTA9" s="428"/>
      <c r="GTB9" s="428"/>
      <c r="GTC9" s="428"/>
      <c r="GTD9" s="428"/>
      <c r="GTE9" s="428"/>
      <c r="GTF9" s="428"/>
      <c r="GTG9" s="428"/>
      <c r="GTH9" s="428"/>
      <c r="GTI9" s="428"/>
      <c r="GTJ9" s="428"/>
      <c r="GTK9" s="428"/>
      <c r="GTL9" s="428"/>
      <c r="GTM9" s="428"/>
      <c r="GTN9" s="428"/>
      <c r="GTO9" s="428"/>
      <c r="GTP9" s="428"/>
      <c r="GTQ9" s="428"/>
      <c r="GTR9" s="428"/>
      <c r="GTS9" s="428"/>
      <c r="GTT9" s="428"/>
      <c r="GTU9" s="428"/>
      <c r="GTV9" s="428"/>
      <c r="GTW9" s="428"/>
      <c r="GTX9" s="428"/>
      <c r="GTY9" s="428"/>
      <c r="GTZ9" s="428"/>
      <c r="GUA9" s="428"/>
      <c r="GUB9" s="428"/>
      <c r="GUC9" s="428"/>
      <c r="GUD9" s="428"/>
      <c r="GUE9" s="428"/>
      <c r="GUF9" s="428"/>
      <c r="GUG9" s="428"/>
      <c r="GUH9" s="428"/>
      <c r="GUI9" s="428"/>
      <c r="GUJ9" s="428"/>
      <c r="GUK9" s="428"/>
      <c r="GUL9" s="428"/>
      <c r="GUM9" s="428"/>
      <c r="GUN9" s="428"/>
      <c r="GUO9" s="428"/>
      <c r="GUP9" s="428"/>
      <c r="GUQ9" s="428"/>
      <c r="GUR9" s="428"/>
      <c r="GUS9" s="428"/>
      <c r="GUT9" s="428"/>
      <c r="GUU9" s="428"/>
      <c r="GUV9" s="428"/>
      <c r="GUW9" s="428"/>
      <c r="GUX9" s="428"/>
      <c r="GUY9" s="428"/>
      <c r="GUZ9" s="428"/>
      <c r="GVA9" s="428"/>
      <c r="GVB9" s="428"/>
      <c r="GVC9" s="428"/>
      <c r="GVD9" s="428"/>
      <c r="GVE9" s="428"/>
      <c r="GVF9" s="428"/>
      <c r="GVG9" s="428"/>
      <c r="GVH9" s="428"/>
      <c r="GVI9" s="428"/>
      <c r="GVJ9" s="428"/>
      <c r="GVK9" s="428"/>
      <c r="GVL9" s="428"/>
      <c r="GVM9" s="428"/>
      <c r="GVN9" s="428"/>
      <c r="GVO9" s="428"/>
      <c r="GVP9" s="428"/>
      <c r="GVQ9" s="428"/>
      <c r="GVR9" s="428"/>
      <c r="GVS9" s="428"/>
      <c r="GVT9" s="428"/>
      <c r="GVU9" s="428"/>
      <c r="GVV9" s="428"/>
      <c r="GVW9" s="428"/>
      <c r="GVX9" s="428"/>
      <c r="GVY9" s="428"/>
      <c r="GVZ9" s="428"/>
      <c r="GWA9" s="428"/>
      <c r="GWB9" s="428"/>
      <c r="GWC9" s="428"/>
      <c r="GWD9" s="428"/>
      <c r="GWE9" s="428"/>
      <c r="GWF9" s="428"/>
      <c r="GWG9" s="428"/>
      <c r="GWH9" s="428"/>
      <c r="GWI9" s="428"/>
      <c r="GWJ9" s="428"/>
      <c r="GWK9" s="428"/>
      <c r="GWL9" s="428"/>
      <c r="GWM9" s="428"/>
      <c r="GWN9" s="428"/>
      <c r="GWO9" s="428"/>
      <c r="GWP9" s="428"/>
      <c r="GWQ9" s="428"/>
      <c r="GWR9" s="428"/>
      <c r="GWS9" s="428"/>
      <c r="GWT9" s="428"/>
      <c r="GWU9" s="428"/>
      <c r="GWV9" s="428"/>
      <c r="GWW9" s="428"/>
      <c r="GWX9" s="428"/>
      <c r="GWY9" s="428"/>
      <c r="GWZ9" s="428"/>
      <c r="GXA9" s="428"/>
      <c r="GXB9" s="428"/>
      <c r="GXC9" s="428"/>
      <c r="GXD9" s="428"/>
      <c r="GXE9" s="428"/>
      <c r="GXF9" s="428"/>
      <c r="GXG9" s="428"/>
      <c r="GXH9" s="428"/>
      <c r="GXI9" s="428"/>
      <c r="GXJ9" s="428"/>
      <c r="GXK9" s="428"/>
      <c r="GXL9" s="428"/>
      <c r="GXM9" s="428"/>
      <c r="GXN9" s="428"/>
      <c r="GXO9" s="428"/>
      <c r="GXP9" s="428"/>
      <c r="GXQ9" s="428"/>
      <c r="GXR9" s="428"/>
      <c r="GXS9" s="428"/>
      <c r="GXT9" s="428"/>
      <c r="GXU9" s="428"/>
      <c r="GXV9" s="428"/>
      <c r="GXW9" s="428"/>
      <c r="GXX9" s="428"/>
      <c r="GXY9" s="428"/>
      <c r="GXZ9" s="428"/>
      <c r="GYA9" s="428"/>
      <c r="GYB9" s="428"/>
      <c r="GYC9" s="428"/>
      <c r="GYD9" s="428"/>
      <c r="GYE9" s="428"/>
      <c r="GYF9" s="428"/>
      <c r="GYG9" s="428"/>
      <c r="GYH9" s="428"/>
      <c r="GYI9" s="428"/>
      <c r="GYJ9" s="428"/>
      <c r="GYK9" s="428"/>
      <c r="GYL9" s="428"/>
      <c r="GYM9" s="428"/>
      <c r="GYN9" s="428"/>
      <c r="GYO9" s="428"/>
      <c r="GYP9" s="428"/>
      <c r="GYQ9" s="428"/>
      <c r="GYR9" s="428"/>
      <c r="GYS9" s="428"/>
      <c r="GYT9" s="428"/>
      <c r="GYU9" s="428"/>
      <c r="GYV9" s="428"/>
      <c r="GYW9" s="428"/>
      <c r="GYX9" s="428"/>
      <c r="GYY9" s="428"/>
      <c r="GYZ9" s="428"/>
      <c r="GZA9" s="428"/>
      <c r="GZB9" s="428"/>
      <c r="GZC9" s="428"/>
      <c r="GZD9" s="428"/>
      <c r="GZE9" s="428"/>
      <c r="GZF9" s="428"/>
      <c r="GZG9" s="428"/>
      <c r="GZH9" s="428"/>
      <c r="GZI9" s="428"/>
      <c r="GZJ9" s="428"/>
      <c r="GZK9" s="428"/>
      <c r="GZL9" s="428"/>
      <c r="GZM9" s="428"/>
      <c r="GZN9" s="428"/>
      <c r="GZO9" s="428"/>
      <c r="GZP9" s="428"/>
      <c r="GZQ9" s="428"/>
      <c r="GZR9" s="428"/>
      <c r="GZS9" s="428"/>
      <c r="GZT9" s="428"/>
      <c r="GZU9" s="428"/>
      <c r="GZV9" s="428"/>
      <c r="GZW9" s="428"/>
      <c r="GZX9" s="428"/>
      <c r="GZY9" s="428"/>
      <c r="GZZ9" s="428"/>
      <c r="HAA9" s="428"/>
      <c r="HAB9" s="428"/>
      <c r="HAC9" s="428"/>
      <c r="HAD9" s="428"/>
      <c r="HAE9" s="428"/>
      <c r="HAF9" s="428"/>
      <c r="HAG9" s="428"/>
      <c r="HAH9" s="428"/>
      <c r="HAI9" s="428"/>
      <c r="HAJ9" s="428"/>
      <c r="HAK9" s="428"/>
      <c r="HAL9" s="428"/>
      <c r="HAM9" s="428"/>
      <c r="HAN9" s="428"/>
      <c r="HAO9" s="428"/>
      <c r="HAP9" s="428"/>
      <c r="HAQ9" s="428"/>
      <c r="HAR9" s="428"/>
      <c r="HAS9" s="428"/>
      <c r="HAT9" s="428"/>
      <c r="HAU9" s="428"/>
      <c r="HAV9" s="428"/>
      <c r="HAW9" s="428"/>
      <c r="HAX9" s="428"/>
      <c r="HAY9" s="428"/>
      <c r="HAZ9" s="428"/>
      <c r="HBA9" s="428"/>
      <c r="HBB9" s="428"/>
      <c r="HBC9" s="428"/>
      <c r="HBD9" s="428"/>
      <c r="HBE9" s="428"/>
      <c r="HBF9" s="428"/>
      <c r="HBG9" s="428"/>
      <c r="HBH9" s="428"/>
      <c r="HBI9" s="428"/>
      <c r="HBJ9" s="428"/>
      <c r="HBK9" s="428"/>
      <c r="HBL9" s="428"/>
      <c r="HBM9" s="428"/>
      <c r="HBN9" s="428"/>
      <c r="HBO9" s="428"/>
      <c r="HBP9" s="428"/>
      <c r="HBQ9" s="428"/>
      <c r="HBR9" s="428"/>
      <c r="HBS9" s="428"/>
      <c r="HBT9" s="428"/>
      <c r="HBU9" s="428"/>
      <c r="HBV9" s="428"/>
      <c r="HBW9" s="428"/>
      <c r="HBX9" s="428"/>
      <c r="HBY9" s="428"/>
      <c r="HBZ9" s="428"/>
      <c r="HCA9" s="428"/>
      <c r="HCB9" s="428"/>
      <c r="HCC9" s="428"/>
      <c r="HCD9" s="428"/>
      <c r="HCE9" s="428"/>
      <c r="HCF9" s="428"/>
      <c r="HCG9" s="428"/>
      <c r="HCH9" s="428"/>
      <c r="HCI9" s="428"/>
      <c r="HCJ9" s="428"/>
      <c r="HCK9" s="428"/>
      <c r="HCL9" s="428"/>
      <c r="HCM9" s="428"/>
      <c r="HCN9" s="428"/>
      <c r="HCO9" s="428"/>
      <c r="HCP9" s="428"/>
      <c r="HCQ9" s="428"/>
      <c r="HCR9" s="428"/>
      <c r="HCS9" s="428"/>
      <c r="HCT9" s="428"/>
      <c r="HCU9" s="428"/>
      <c r="HCV9" s="428"/>
      <c r="HCW9" s="428"/>
      <c r="HCX9" s="428"/>
      <c r="HCY9" s="428"/>
      <c r="HCZ9" s="428"/>
      <c r="HDA9" s="428"/>
      <c r="HDB9" s="428"/>
      <c r="HDC9" s="428"/>
      <c r="HDD9" s="428"/>
      <c r="HDE9" s="428"/>
      <c r="HDF9" s="428"/>
      <c r="HDG9" s="428"/>
      <c r="HDH9" s="428"/>
      <c r="HDI9" s="428"/>
      <c r="HDJ9" s="428"/>
      <c r="HDK9" s="428"/>
      <c r="HDL9" s="428"/>
      <c r="HDM9" s="428"/>
      <c r="HDN9" s="428"/>
      <c r="HDO9" s="428"/>
      <c r="HDP9" s="428"/>
      <c r="HDQ9" s="428"/>
      <c r="HDR9" s="428"/>
      <c r="HDS9" s="428"/>
      <c r="HDT9" s="428"/>
      <c r="HDU9" s="428"/>
      <c r="HDV9" s="428"/>
      <c r="HDW9" s="428"/>
      <c r="HDX9" s="428"/>
      <c r="HDY9" s="428"/>
      <c r="HDZ9" s="428"/>
      <c r="HEA9" s="428"/>
      <c r="HEB9" s="428"/>
      <c r="HEC9" s="428"/>
      <c r="HED9" s="428"/>
      <c r="HEE9" s="428"/>
      <c r="HEF9" s="428"/>
      <c r="HEG9" s="428"/>
      <c r="HEH9" s="428"/>
      <c r="HEI9" s="428"/>
      <c r="HEJ9" s="428"/>
      <c r="HEK9" s="428"/>
      <c r="HEL9" s="428"/>
      <c r="HEM9" s="428"/>
      <c r="HEN9" s="428"/>
      <c r="HEO9" s="428"/>
      <c r="HEP9" s="428"/>
      <c r="HEQ9" s="428"/>
      <c r="HER9" s="428"/>
      <c r="HES9" s="428"/>
      <c r="HET9" s="428"/>
      <c r="HEU9" s="428"/>
      <c r="HEV9" s="428"/>
      <c r="HEW9" s="428"/>
      <c r="HEX9" s="428"/>
      <c r="HEY9" s="428"/>
      <c r="HEZ9" s="428"/>
      <c r="HFA9" s="428"/>
      <c r="HFB9" s="428"/>
      <c r="HFC9" s="428"/>
      <c r="HFD9" s="428"/>
      <c r="HFE9" s="428"/>
      <c r="HFF9" s="428"/>
      <c r="HFG9" s="428"/>
      <c r="HFH9" s="428"/>
      <c r="HFI9" s="428"/>
      <c r="HFJ9" s="428"/>
      <c r="HFK9" s="428"/>
      <c r="HFL9" s="428"/>
      <c r="HFM9" s="428"/>
      <c r="HFN9" s="428"/>
      <c r="HFO9" s="428"/>
      <c r="HFP9" s="428"/>
      <c r="HFQ9" s="428"/>
      <c r="HFR9" s="428"/>
      <c r="HFS9" s="428"/>
      <c r="HFT9" s="428"/>
      <c r="HFU9" s="428"/>
      <c r="HFV9" s="428"/>
      <c r="HFW9" s="428"/>
      <c r="HFX9" s="428"/>
      <c r="HFY9" s="428"/>
      <c r="HFZ9" s="428"/>
      <c r="HGA9" s="428"/>
      <c r="HGB9" s="428"/>
      <c r="HGC9" s="428"/>
      <c r="HGD9" s="428"/>
      <c r="HGE9" s="428"/>
      <c r="HGF9" s="428"/>
      <c r="HGG9" s="428"/>
      <c r="HGH9" s="428"/>
      <c r="HGI9" s="428"/>
      <c r="HGJ9" s="428"/>
      <c r="HGK9" s="428"/>
      <c r="HGL9" s="428"/>
      <c r="HGM9" s="428"/>
      <c r="HGN9" s="428"/>
      <c r="HGO9" s="428"/>
      <c r="HGP9" s="428"/>
      <c r="HGQ9" s="428"/>
      <c r="HGR9" s="428"/>
      <c r="HGS9" s="428"/>
      <c r="HGT9" s="428"/>
      <c r="HGU9" s="428"/>
      <c r="HGV9" s="428"/>
      <c r="HGW9" s="428"/>
      <c r="HGX9" s="428"/>
      <c r="HGY9" s="428"/>
      <c r="HGZ9" s="428"/>
      <c r="HHA9" s="428"/>
      <c r="HHB9" s="428"/>
      <c r="HHC9" s="428"/>
      <c r="HHD9" s="428"/>
      <c r="HHE9" s="428"/>
      <c r="HHF9" s="428"/>
      <c r="HHG9" s="428"/>
      <c r="HHH9" s="428"/>
      <c r="HHI9" s="428"/>
      <c r="HHJ9" s="428"/>
      <c r="HHK9" s="428"/>
      <c r="HHL9" s="428"/>
      <c r="HHM9" s="428"/>
      <c r="HHN9" s="428"/>
      <c r="HHO9" s="428"/>
      <c r="HHP9" s="428"/>
      <c r="HHQ9" s="428"/>
      <c r="HHR9" s="428"/>
      <c r="HHS9" s="428"/>
      <c r="HHT9" s="428"/>
      <c r="HHU9" s="428"/>
      <c r="HHV9" s="428"/>
      <c r="HHW9" s="428"/>
      <c r="HHX9" s="428"/>
      <c r="HHY9" s="428"/>
      <c r="HHZ9" s="428"/>
      <c r="HIA9" s="428"/>
      <c r="HIB9" s="428"/>
      <c r="HIC9" s="428"/>
      <c r="HID9" s="428"/>
      <c r="HIE9" s="428"/>
      <c r="HIF9" s="428"/>
      <c r="HIG9" s="428"/>
      <c r="HIH9" s="428"/>
      <c r="HII9" s="428"/>
      <c r="HIJ9" s="428"/>
      <c r="HIK9" s="428"/>
      <c r="HIL9" s="428"/>
      <c r="HIM9" s="428"/>
      <c r="HIN9" s="428"/>
      <c r="HIO9" s="428"/>
      <c r="HIP9" s="428"/>
      <c r="HIQ9" s="428"/>
      <c r="HIR9" s="428"/>
      <c r="HIS9" s="428"/>
      <c r="HIT9" s="428"/>
      <c r="HIU9" s="428"/>
      <c r="HIV9" s="428"/>
      <c r="HIW9" s="428"/>
      <c r="HIX9" s="428"/>
      <c r="HIY9" s="428"/>
      <c r="HIZ9" s="428"/>
      <c r="HJA9" s="428"/>
      <c r="HJB9" s="428"/>
      <c r="HJC9" s="428"/>
      <c r="HJD9" s="428"/>
      <c r="HJE9" s="428"/>
      <c r="HJF9" s="428"/>
      <c r="HJG9" s="428"/>
      <c r="HJH9" s="428"/>
      <c r="HJI9" s="428"/>
      <c r="HJJ9" s="428"/>
      <c r="HJK9" s="428"/>
      <c r="HJL9" s="428"/>
      <c r="HJM9" s="428"/>
      <c r="HJN9" s="428"/>
      <c r="HJO9" s="428"/>
      <c r="HJP9" s="428"/>
      <c r="HJQ9" s="428"/>
      <c r="HJR9" s="428"/>
      <c r="HJS9" s="428"/>
      <c r="HJT9" s="428"/>
      <c r="HJU9" s="428"/>
      <c r="HJV9" s="428"/>
      <c r="HJW9" s="428"/>
      <c r="HJX9" s="428"/>
      <c r="HJY9" s="428"/>
      <c r="HJZ9" s="428"/>
      <c r="HKA9" s="428"/>
      <c r="HKB9" s="428"/>
      <c r="HKC9" s="428"/>
      <c r="HKD9" s="428"/>
      <c r="HKE9" s="428"/>
      <c r="HKF9" s="428"/>
      <c r="HKG9" s="428"/>
      <c r="HKH9" s="428"/>
      <c r="HKI9" s="428"/>
      <c r="HKJ9" s="428"/>
      <c r="HKK9" s="428"/>
      <c r="HKL9" s="428"/>
      <c r="HKM9" s="428"/>
      <c r="HKN9" s="428"/>
      <c r="HKO9" s="428"/>
      <c r="HKP9" s="428"/>
      <c r="HKQ9" s="428"/>
      <c r="HKR9" s="428"/>
      <c r="HKS9" s="428"/>
      <c r="HKT9" s="428"/>
      <c r="HKU9" s="428"/>
      <c r="HKV9" s="428"/>
      <c r="HKW9" s="428"/>
      <c r="HKX9" s="428"/>
      <c r="HKY9" s="428"/>
      <c r="HKZ9" s="428"/>
      <c r="HLA9" s="428"/>
      <c r="HLB9" s="428"/>
      <c r="HLC9" s="428"/>
      <c r="HLD9" s="428"/>
      <c r="HLE9" s="428"/>
      <c r="HLF9" s="428"/>
      <c r="HLG9" s="428"/>
      <c r="HLH9" s="428"/>
      <c r="HLI9" s="428"/>
      <c r="HLJ9" s="428"/>
      <c r="HLK9" s="428"/>
      <c r="HLL9" s="428"/>
      <c r="HLM9" s="428"/>
      <c r="HLN9" s="428"/>
      <c r="HLO9" s="428"/>
      <c r="HLP9" s="428"/>
      <c r="HLQ9" s="428"/>
      <c r="HLR9" s="428"/>
      <c r="HLS9" s="428"/>
      <c r="HLT9" s="428"/>
      <c r="HLU9" s="428"/>
      <c r="HLV9" s="428"/>
      <c r="HLW9" s="428"/>
      <c r="HLX9" s="428"/>
      <c r="HLY9" s="428"/>
      <c r="HLZ9" s="428"/>
      <c r="HMA9" s="428"/>
      <c r="HMB9" s="428"/>
      <c r="HMC9" s="428"/>
      <c r="HMD9" s="428"/>
      <c r="HME9" s="428"/>
      <c r="HMF9" s="428"/>
      <c r="HMG9" s="428"/>
      <c r="HMH9" s="428"/>
      <c r="HMI9" s="428"/>
      <c r="HMJ9" s="428"/>
      <c r="HMK9" s="428"/>
      <c r="HML9" s="428"/>
      <c r="HMM9" s="428"/>
      <c r="HMN9" s="428"/>
      <c r="HMO9" s="428"/>
      <c r="HMP9" s="428"/>
      <c r="HMQ9" s="428"/>
      <c r="HMR9" s="428"/>
      <c r="HMS9" s="428"/>
      <c r="HMT9" s="428"/>
      <c r="HMU9" s="428"/>
      <c r="HMV9" s="428"/>
      <c r="HMW9" s="428"/>
      <c r="HMX9" s="428"/>
      <c r="HMY9" s="428"/>
      <c r="HMZ9" s="428"/>
      <c r="HNA9" s="428"/>
      <c r="HNB9" s="428"/>
      <c r="HNC9" s="428"/>
      <c r="HND9" s="428"/>
      <c r="HNE9" s="428"/>
      <c r="HNF9" s="428"/>
      <c r="HNG9" s="428"/>
      <c r="HNH9" s="428"/>
      <c r="HNI9" s="428"/>
      <c r="HNJ9" s="428"/>
      <c r="HNK9" s="428"/>
      <c r="HNL9" s="428"/>
      <c r="HNM9" s="428"/>
      <c r="HNN9" s="428"/>
      <c r="HNO9" s="428"/>
      <c r="HNP9" s="428"/>
      <c r="HNQ9" s="428"/>
      <c r="HNR9" s="428"/>
      <c r="HNS9" s="428"/>
      <c r="HNT9" s="428"/>
      <c r="HNU9" s="428"/>
      <c r="HNV9" s="428"/>
      <c r="HNW9" s="428"/>
      <c r="HNX9" s="428"/>
      <c r="HNY9" s="428"/>
      <c r="HNZ9" s="428"/>
      <c r="HOA9" s="428"/>
      <c r="HOB9" s="428"/>
      <c r="HOC9" s="428"/>
      <c r="HOD9" s="428"/>
      <c r="HOE9" s="428"/>
      <c r="HOF9" s="428"/>
      <c r="HOG9" s="428"/>
      <c r="HOH9" s="428"/>
      <c r="HOI9" s="428"/>
      <c r="HOJ9" s="428"/>
      <c r="HOK9" s="428"/>
      <c r="HOL9" s="428"/>
      <c r="HOM9" s="428"/>
      <c r="HON9" s="428"/>
      <c r="HOO9" s="428"/>
      <c r="HOP9" s="428"/>
      <c r="HOQ9" s="428"/>
      <c r="HOR9" s="428"/>
      <c r="HOS9" s="428"/>
      <c r="HOT9" s="428"/>
      <c r="HOU9" s="428"/>
      <c r="HOV9" s="428"/>
      <c r="HOW9" s="428"/>
      <c r="HOX9" s="428"/>
      <c r="HOY9" s="428"/>
      <c r="HOZ9" s="428"/>
      <c r="HPA9" s="428"/>
      <c r="HPB9" s="428"/>
      <c r="HPC9" s="428"/>
      <c r="HPD9" s="428"/>
      <c r="HPE9" s="428"/>
      <c r="HPF9" s="428"/>
      <c r="HPG9" s="428"/>
      <c r="HPH9" s="428"/>
      <c r="HPI9" s="428"/>
      <c r="HPJ9" s="428"/>
      <c r="HPK9" s="428"/>
      <c r="HPL9" s="428"/>
      <c r="HPM9" s="428"/>
      <c r="HPN9" s="428"/>
      <c r="HPO9" s="428"/>
      <c r="HPP9" s="428"/>
      <c r="HPQ9" s="428"/>
      <c r="HPR9" s="428"/>
      <c r="HPS9" s="428"/>
      <c r="HPT9" s="428"/>
      <c r="HPU9" s="428"/>
      <c r="HPV9" s="428"/>
      <c r="HPW9" s="428"/>
      <c r="HPX9" s="428"/>
      <c r="HPY9" s="428"/>
      <c r="HPZ9" s="428"/>
      <c r="HQA9" s="428"/>
      <c r="HQB9" s="428"/>
      <c r="HQC9" s="428"/>
      <c r="HQD9" s="428"/>
      <c r="HQE9" s="428"/>
      <c r="HQF9" s="428"/>
      <c r="HQG9" s="428"/>
      <c r="HQH9" s="428"/>
      <c r="HQI9" s="428"/>
      <c r="HQJ9" s="428"/>
      <c r="HQK9" s="428"/>
      <c r="HQL9" s="428"/>
      <c r="HQM9" s="428"/>
      <c r="HQN9" s="428"/>
      <c r="HQO9" s="428"/>
      <c r="HQP9" s="428"/>
      <c r="HQQ9" s="428"/>
      <c r="HQR9" s="428"/>
      <c r="HQS9" s="428"/>
      <c r="HQT9" s="428"/>
      <c r="HQU9" s="428"/>
      <c r="HQV9" s="428"/>
      <c r="HQW9" s="428"/>
      <c r="HQX9" s="428"/>
      <c r="HQY9" s="428"/>
      <c r="HQZ9" s="428"/>
      <c r="HRA9" s="428"/>
      <c r="HRB9" s="428"/>
      <c r="HRC9" s="428"/>
      <c r="HRD9" s="428"/>
      <c r="HRE9" s="428"/>
      <c r="HRF9" s="428"/>
      <c r="HRG9" s="428"/>
      <c r="HRH9" s="428"/>
      <c r="HRI9" s="428"/>
      <c r="HRJ9" s="428"/>
      <c r="HRK9" s="428"/>
      <c r="HRL9" s="428"/>
      <c r="HRM9" s="428"/>
      <c r="HRN9" s="428"/>
      <c r="HRO9" s="428"/>
      <c r="HRP9" s="428"/>
      <c r="HRQ9" s="428"/>
      <c r="HRR9" s="428"/>
      <c r="HRS9" s="428"/>
      <c r="HRT9" s="428"/>
      <c r="HRU9" s="428"/>
      <c r="HRV9" s="428"/>
      <c r="HRW9" s="428"/>
      <c r="HRX9" s="428"/>
      <c r="HRY9" s="428"/>
      <c r="HRZ9" s="428"/>
      <c r="HSA9" s="428"/>
      <c r="HSB9" s="428"/>
      <c r="HSC9" s="428"/>
      <c r="HSD9" s="428"/>
      <c r="HSE9" s="428"/>
      <c r="HSF9" s="428"/>
      <c r="HSG9" s="428"/>
      <c r="HSH9" s="428"/>
      <c r="HSI9" s="428"/>
      <c r="HSJ9" s="428"/>
      <c r="HSK9" s="428"/>
      <c r="HSL9" s="428"/>
      <c r="HSM9" s="428"/>
      <c r="HSN9" s="428"/>
      <c r="HSO9" s="428"/>
      <c r="HSP9" s="428"/>
      <c r="HSQ9" s="428"/>
      <c r="HSR9" s="428"/>
      <c r="HSS9" s="428"/>
      <c r="HST9" s="428"/>
      <c r="HSU9" s="428"/>
      <c r="HSV9" s="428"/>
      <c r="HSW9" s="428"/>
      <c r="HSX9" s="428"/>
      <c r="HSY9" s="428"/>
      <c r="HSZ9" s="428"/>
      <c r="HTA9" s="428"/>
      <c r="HTB9" s="428"/>
      <c r="HTC9" s="428"/>
      <c r="HTD9" s="428"/>
      <c r="HTE9" s="428"/>
      <c r="HTF9" s="428"/>
      <c r="HTG9" s="428"/>
      <c r="HTH9" s="428"/>
      <c r="HTI9" s="428"/>
      <c r="HTJ9" s="428"/>
      <c r="HTK9" s="428"/>
      <c r="HTL9" s="428"/>
      <c r="HTM9" s="428"/>
      <c r="HTN9" s="428"/>
      <c r="HTO9" s="428"/>
      <c r="HTP9" s="428"/>
      <c r="HTQ9" s="428"/>
      <c r="HTR9" s="428"/>
      <c r="HTS9" s="428"/>
      <c r="HTT9" s="428"/>
      <c r="HTU9" s="428"/>
      <c r="HTV9" s="428"/>
      <c r="HTW9" s="428"/>
      <c r="HTX9" s="428"/>
      <c r="HTY9" s="428"/>
      <c r="HTZ9" s="428"/>
      <c r="HUA9" s="428"/>
      <c r="HUB9" s="428"/>
      <c r="HUC9" s="428"/>
      <c r="HUD9" s="428"/>
      <c r="HUE9" s="428"/>
      <c r="HUF9" s="428"/>
      <c r="HUG9" s="428"/>
      <c r="HUH9" s="428"/>
      <c r="HUI9" s="428"/>
      <c r="HUJ9" s="428"/>
      <c r="HUK9" s="428"/>
      <c r="HUL9" s="428"/>
      <c r="HUM9" s="428"/>
      <c r="HUN9" s="428"/>
      <c r="HUO9" s="428"/>
      <c r="HUP9" s="428"/>
      <c r="HUQ9" s="428"/>
      <c r="HUR9" s="428"/>
      <c r="HUS9" s="428"/>
      <c r="HUT9" s="428"/>
      <c r="HUU9" s="428"/>
      <c r="HUV9" s="428"/>
      <c r="HUW9" s="428"/>
      <c r="HUX9" s="428"/>
      <c r="HUY9" s="428"/>
      <c r="HUZ9" s="428"/>
      <c r="HVA9" s="428"/>
      <c r="HVB9" s="428"/>
      <c r="HVC9" s="428"/>
      <c r="HVD9" s="428"/>
      <c r="HVE9" s="428"/>
      <c r="HVF9" s="428"/>
      <c r="HVG9" s="428"/>
      <c r="HVH9" s="428"/>
      <c r="HVI9" s="428"/>
      <c r="HVJ9" s="428"/>
      <c r="HVK9" s="428"/>
      <c r="HVL9" s="428"/>
      <c r="HVM9" s="428"/>
      <c r="HVN9" s="428"/>
      <c r="HVO9" s="428"/>
      <c r="HVP9" s="428"/>
      <c r="HVQ9" s="428"/>
      <c r="HVR9" s="428"/>
      <c r="HVS9" s="428"/>
      <c r="HVT9" s="428"/>
      <c r="HVU9" s="428"/>
      <c r="HVV9" s="428"/>
      <c r="HVW9" s="428"/>
      <c r="HVX9" s="428"/>
      <c r="HVY9" s="428"/>
      <c r="HVZ9" s="428"/>
      <c r="HWA9" s="428"/>
      <c r="HWB9" s="428"/>
      <c r="HWC9" s="428"/>
      <c r="HWD9" s="428"/>
      <c r="HWE9" s="428"/>
      <c r="HWF9" s="428"/>
      <c r="HWG9" s="428"/>
      <c r="HWH9" s="428"/>
      <c r="HWI9" s="428"/>
      <c r="HWJ9" s="428"/>
      <c r="HWK9" s="428"/>
      <c r="HWL9" s="428"/>
      <c r="HWM9" s="428"/>
      <c r="HWN9" s="428"/>
      <c r="HWO9" s="428"/>
      <c r="HWP9" s="428"/>
      <c r="HWQ9" s="428"/>
      <c r="HWR9" s="428"/>
      <c r="HWS9" s="428"/>
      <c r="HWT9" s="428"/>
      <c r="HWU9" s="428"/>
      <c r="HWV9" s="428"/>
      <c r="HWW9" s="428"/>
      <c r="HWX9" s="428"/>
      <c r="HWY9" s="428"/>
      <c r="HWZ9" s="428"/>
      <c r="HXA9" s="428"/>
      <c r="HXB9" s="428"/>
      <c r="HXC9" s="428"/>
      <c r="HXD9" s="428"/>
      <c r="HXE9" s="428"/>
      <c r="HXF9" s="428"/>
      <c r="HXG9" s="428"/>
      <c r="HXH9" s="428"/>
      <c r="HXI9" s="428"/>
      <c r="HXJ9" s="428"/>
      <c r="HXK9" s="428"/>
      <c r="HXL9" s="428"/>
      <c r="HXM9" s="428"/>
      <c r="HXN9" s="428"/>
      <c r="HXO9" s="428"/>
      <c r="HXP9" s="428"/>
      <c r="HXQ9" s="428"/>
      <c r="HXR9" s="428"/>
      <c r="HXS9" s="428"/>
      <c r="HXT9" s="428"/>
      <c r="HXU9" s="428"/>
      <c r="HXV9" s="428"/>
      <c r="HXW9" s="428"/>
      <c r="HXX9" s="428"/>
      <c r="HXY9" s="428"/>
      <c r="HXZ9" s="428"/>
      <c r="HYA9" s="428"/>
      <c r="HYB9" s="428"/>
      <c r="HYC9" s="428"/>
      <c r="HYD9" s="428"/>
      <c r="HYE9" s="428"/>
      <c r="HYF9" s="428"/>
      <c r="HYG9" s="428"/>
      <c r="HYH9" s="428"/>
      <c r="HYI9" s="428"/>
      <c r="HYJ9" s="428"/>
      <c r="HYK9" s="428"/>
      <c r="HYL9" s="428"/>
      <c r="HYM9" s="428"/>
      <c r="HYN9" s="428"/>
      <c r="HYO9" s="428"/>
      <c r="HYP9" s="428"/>
      <c r="HYQ9" s="428"/>
      <c r="HYR9" s="428"/>
      <c r="HYS9" s="428"/>
      <c r="HYT9" s="428"/>
      <c r="HYU9" s="428"/>
      <c r="HYV9" s="428"/>
      <c r="HYW9" s="428"/>
      <c r="HYX9" s="428"/>
      <c r="HYY9" s="428"/>
      <c r="HYZ9" s="428"/>
      <c r="HZA9" s="428"/>
      <c r="HZB9" s="428"/>
      <c r="HZC9" s="428"/>
      <c r="HZD9" s="428"/>
      <c r="HZE9" s="428"/>
      <c r="HZF9" s="428"/>
      <c r="HZG9" s="428"/>
      <c r="HZH9" s="428"/>
      <c r="HZI9" s="428"/>
      <c r="HZJ9" s="428"/>
      <c r="HZK9" s="428"/>
      <c r="HZL9" s="428"/>
      <c r="HZM9" s="428"/>
      <c r="HZN9" s="428"/>
      <c r="HZO9" s="428"/>
      <c r="HZP9" s="428"/>
      <c r="HZQ9" s="428"/>
      <c r="HZR9" s="428"/>
      <c r="HZS9" s="428"/>
      <c r="HZT9" s="428"/>
      <c r="HZU9" s="428"/>
      <c r="HZV9" s="428"/>
      <c r="HZW9" s="428"/>
      <c r="HZX9" s="428"/>
      <c r="HZY9" s="428"/>
      <c r="HZZ9" s="428"/>
      <c r="IAA9" s="428"/>
      <c r="IAB9" s="428"/>
      <c r="IAC9" s="428"/>
      <c r="IAD9" s="428"/>
      <c r="IAE9" s="428"/>
      <c r="IAF9" s="428"/>
      <c r="IAG9" s="428"/>
      <c r="IAH9" s="428"/>
      <c r="IAI9" s="428"/>
      <c r="IAJ9" s="428"/>
      <c r="IAK9" s="428"/>
      <c r="IAL9" s="428"/>
      <c r="IAM9" s="428"/>
      <c r="IAN9" s="428"/>
      <c r="IAO9" s="428"/>
      <c r="IAP9" s="428"/>
      <c r="IAQ9" s="428"/>
      <c r="IAR9" s="428"/>
      <c r="IAS9" s="428"/>
      <c r="IAT9" s="428"/>
      <c r="IAU9" s="428"/>
      <c r="IAV9" s="428"/>
      <c r="IAW9" s="428"/>
      <c r="IAX9" s="428"/>
      <c r="IAY9" s="428"/>
      <c r="IAZ9" s="428"/>
      <c r="IBA9" s="428"/>
      <c r="IBB9" s="428"/>
      <c r="IBC9" s="428"/>
      <c r="IBD9" s="428"/>
      <c r="IBE9" s="428"/>
      <c r="IBF9" s="428"/>
      <c r="IBG9" s="428"/>
      <c r="IBH9" s="428"/>
      <c r="IBI9" s="428"/>
      <c r="IBJ9" s="428"/>
      <c r="IBK9" s="428"/>
      <c r="IBL9" s="428"/>
      <c r="IBM9" s="428"/>
      <c r="IBN9" s="428"/>
      <c r="IBO9" s="428"/>
      <c r="IBP9" s="428"/>
      <c r="IBQ9" s="428"/>
      <c r="IBR9" s="428"/>
      <c r="IBS9" s="428"/>
      <c r="IBT9" s="428"/>
      <c r="IBU9" s="428"/>
      <c r="IBV9" s="428"/>
      <c r="IBW9" s="428"/>
      <c r="IBX9" s="428"/>
      <c r="IBY9" s="428"/>
      <c r="IBZ9" s="428"/>
      <c r="ICA9" s="428"/>
      <c r="ICB9" s="428"/>
      <c r="ICC9" s="428"/>
      <c r="ICD9" s="428"/>
      <c r="ICE9" s="428"/>
      <c r="ICF9" s="428"/>
      <c r="ICG9" s="428"/>
      <c r="ICH9" s="428"/>
      <c r="ICI9" s="428"/>
      <c r="ICJ9" s="428"/>
      <c r="ICK9" s="428"/>
      <c r="ICL9" s="428"/>
      <c r="ICM9" s="428"/>
      <c r="ICN9" s="428"/>
      <c r="ICO9" s="428"/>
      <c r="ICP9" s="428"/>
      <c r="ICQ9" s="428"/>
      <c r="ICR9" s="428"/>
      <c r="ICS9" s="428"/>
      <c r="ICT9" s="428"/>
      <c r="ICU9" s="428"/>
      <c r="ICV9" s="428"/>
      <c r="ICW9" s="428"/>
      <c r="ICX9" s="428"/>
      <c r="ICY9" s="428"/>
      <c r="ICZ9" s="428"/>
      <c r="IDA9" s="428"/>
      <c r="IDB9" s="428"/>
      <c r="IDC9" s="428"/>
      <c r="IDD9" s="428"/>
      <c r="IDE9" s="428"/>
      <c r="IDF9" s="428"/>
      <c r="IDG9" s="428"/>
      <c r="IDH9" s="428"/>
      <c r="IDI9" s="428"/>
      <c r="IDJ9" s="428"/>
      <c r="IDK9" s="428"/>
      <c r="IDL9" s="428"/>
      <c r="IDM9" s="428"/>
      <c r="IDN9" s="428"/>
      <c r="IDO9" s="428"/>
      <c r="IDP9" s="428"/>
      <c r="IDQ9" s="428"/>
      <c r="IDR9" s="428"/>
      <c r="IDS9" s="428"/>
      <c r="IDT9" s="428"/>
      <c r="IDU9" s="428"/>
      <c r="IDV9" s="428"/>
      <c r="IDW9" s="428"/>
      <c r="IDX9" s="428"/>
      <c r="IDY9" s="428"/>
      <c r="IDZ9" s="428"/>
      <c r="IEA9" s="428"/>
      <c r="IEB9" s="428"/>
      <c r="IEC9" s="428"/>
      <c r="IED9" s="428"/>
      <c r="IEE9" s="428"/>
      <c r="IEF9" s="428"/>
      <c r="IEG9" s="428"/>
      <c r="IEH9" s="428"/>
      <c r="IEI9" s="428"/>
      <c r="IEJ9" s="428"/>
      <c r="IEK9" s="428"/>
      <c r="IEL9" s="428"/>
      <c r="IEM9" s="428"/>
      <c r="IEN9" s="428"/>
      <c r="IEO9" s="428"/>
      <c r="IEP9" s="428"/>
      <c r="IEQ9" s="428"/>
      <c r="IER9" s="428"/>
      <c r="IES9" s="428"/>
      <c r="IET9" s="428"/>
      <c r="IEU9" s="428"/>
      <c r="IEV9" s="428"/>
      <c r="IEW9" s="428"/>
      <c r="IEX9" s="428"/>
      <c r="IEY9" s="428"/>
      <c r="IEZ9" s="428"/>
      <c r="IFA9" s="428"/>
      <c r="IFB9" s="428"/>
      <c r="IFC9" s="428"/>
      <c r="IFD9" s="428"/>
      <c r="IFE9" s="428"/>
      <c r="IFF9" s="428"/>
      <c r="IFG9" s="428"/>
      <c r="IFH9" s="428"/>
      <c r="IFI9" s="428"/>
      <c r="IFJ9" s="428"/>
      <c r="IFK9" s="428"/>
      <c r="IFL9" s="428"/>
      <c r="IFM9" s="428"/>
      <c r="IFN9" s="428"/>
      <c r="IFO9" s="428"/>
      <c r="IFP9" s="428"/>
      <c r="IFQ9" s="428"/>
      <c r="IFR9" s="428"/>
      <c r="IFS9" s="428"/>
      <c r="IFT9" s="428"/>
      <c r="IFU9" s="428"/>
      <c r="IFV9" s="428"/>
      <c r="IFW9" s="428"/>
      <c r="IFX9" s="428"/>
      <c r="IFY9" s="428"/>
      <c r="IFZ9" s="428"/>
      <c r="IGA9" s="428"/>
      <c r="IGB9" s="428"/>
      <c r="IGC9" s="428"/>
      <c r="IGD9" s="428"/>
      <c r="IGE9" s="428"/>
      <c r="IGF9" s="428"/>
      <c r="IGG9" s="428"/>
      <c r="IGH9" s="428"/>
      <c r="IGI9" s="428"/>
      <c r="IGJ9" s="428"/>
      <c r="IGK9" s="428"/>
      <c r="IGL9" s="428"/>
      <c r="IGM9" s="428"/>
      <c r="IGN9" s="428"/>
      <c r="IGO9" s="428"/>
      <c r="IGP9" s="428"/>
      <c r="IGQ9" s="428"/>
      <c r="IGR9" s="428"/>
      <c r="IGS9" s="428"/>
      <c r="IGT9" s="428"/>
      <c r="IGU9" s="428"/>
      <c r="IGV9" s="428"/>
      <c r="IGW9" s="428"/>
      <c r="IGX9" s="428"/>
      <c r="IGY9" s="428"/>
      <c r="IGZ9" s="428"/>
      <c r="IHA9" s="428"/>
      <c r="IHB9" s="428"/>
      <c r="IHC9" s="428"/>
      <c r="IHD9" s="428"/>
      <c r="IHE9" s="428"/>
      <c r="IHF9" s="428"/>
      <c r="IHG9" s="428"/>
      <c r="IHH9" s="428"/>
      <c r="IHI9" s="428"/>
      <c r="IHJ9" s="428"/>
      <c r="IHK9" s="428"/>
      <c r="IHL9" s="428"/>
      <c r="IHM9" s="428"/>
      <c r="IHN9" s="428"/>
      <c r="IHO9" s="428"/>
      <c r="IHP9" s="428"/>
      <c r="IHQ9" s="428"/>
      <c r="IHR9" s="428"/>
      <c r="IHS9" s="428"/>
      <c r="IHT9" s="428"/>
      <c r="IHU9" s="428"/>
      <c r="IHV9" s="428"/>
      <c r="IHW9" s="428"/>
      <c r="IHX9" s="428"/>
      <c r="IHY9" s="428"/>
      <c r="IHZ9" s="428"/>
      <c r="IIA9" s="428"/>
      <c r="IIB9" s="428"/>
      <c r="IIC9" s="428"/>
      <c r="IID9" s="428"/>
      <c r="IIE9" s="428"/>
      <c r="IIF9" s="428"/>
      <c r="IIG9" s="428"/>
      <c r="IIH9" s="428"/>
      <c r="III9" s="428"/>
      <c r="IIJ9" s="428"/>
      <c r="IIK9" s="428"/>
      <c r="IIL9" s="428"/>
      <c r="IIM9" s="428"/>
      <c r="IIN9" s="428"/>
      <c r="IIO9" s="428"/>
      <c r="IIP9" s="428"/>
      <c r="IIQ9" s="428"/>
      <c r="IIR9" s="428"/>
      <c r="IIS9" s="428"/>
      <c r="IIT9" s="428"/>
      <c r="IIU9" s="428"/>
      <c r="IIV9" s="428"/>
      <c r="IIW9" s="428"/>
      <c r="IIX9" s="428"/>
      <c r="IIY9" s="428"/>
      <c r="IIZ9" s="428"/>
      <c r="IJA9" s="428"/>
      <c r="IJB9" s="428"/>
      <c r="IJC9" s="428"/>
      <c r="IJD9" s="428"/>
      <c r="IJE9" s="428"/>
      <c r="IJF9" s="428"/>
      <c r="IJG9" s="428"/>
      <c r="IJH9" s="428"/>
      <c r="IJI9" s="428"/>
      <c r="IJJ9" s="428"/>
      <c r="IJK9" s="428"/>
      <c r="IJL9" s="428"/>
      <c r="IJM9" s="428"/>
      <c r="IJN9" s="428"/>
      <c r="IJO9" s="428"/>
      <c r="IJP9" s="428"/>
      <c r="IJQ9" s="428"/>
      <c r="IJR9" s="428"/>
      <c r="IJS9" s="428"/>
      <c r="IJT9" s="428"/>
      <c r="IJU9" s="428"/>
      <c r="IJV9" s="428"/>
      <c r="IJW9" s="428"/>
      <c r="IJX9" s="428"/>
      <c r="IJY9" s="428"/>
      <c r="IJZ9" s="428"/>
      <c r="IKA9" s="428"/>
      <c r="IKB9" s="428"/>
      <c r="IKC9" s="428"/>
      <c r="IKD9" s="428"/>
      <c r="IKE9" s="428"/>
      <c r="IKF9" s="428"/>
      <c r="IKG9" s="428"/>
      <c r="IKH9" s="428"/>
      <c r="IKI9" s="428"/>
      <c r="IKJ9" s="428"/>
      <c r="IKK9" s="428"/>
      <c r="IKL9" s="428"/>
      <c r="IKM9" s="428"/>
      <c r="IKN9" s="428"/>
      <c r="IKO9" s="428"/>
      <c r="IKP9" s="428"/>
      <c r="IKQ9" s="428"/>
      <c r="IKR9" s="428"/>
      <c r="IKS9" s="428"/>
      <c r="IKT9" s="428"/>
      <c r="IKU9" s="428"/>
      <c r="IKV9" s="428"/>
      <c r="IKW9" s="428"/>
      <c r="IKX9" s="428"/>
      <c r="IKY9" s="428"/>
      <c r="IKZ9" s="428"/>
      <c r="ILA9" s="428"/>
      <c r="ILB9" s="428"/>
      <c r="ILC9" s="428"/>
      <c r="ILD9" s="428"/>
      <c r="ILE9" s="428"/>
      <c r="ILF9" s="428"/>
      <c r="ILG9" s="428"/>
      <c r="ILH9" s="428"/>
      <c r="ILI9" s="428"/>
      <c r="ILJ9" s="428"/>
      <c r="ILK9" s="428"/>
      <c r="ILL9" s="428"/>
      <c r="ILM9" s="428"/>
      <c r="ILN9" s="428"/>
      <c r="ILO9" s="428"/>
      <c r="ILP9" s="428"/>
      <c r="ILQ9" s="428"/>
      <c r="ILR9" s="428"/>
      <c r="ILS9" s="428"/>
      <c r="ILT9" s="428"/>
      <c r="ILU9" s="428"/>
      <c r="ILV9" s="428"/>
      <c r="ILW9" s="428"/>
      <c r="ILX9" s="428"/>
      <c r="ILY9" s="428"/>
      <c r="ILZ9" s="428"/>
      <c r="IMA9" s="428"/>
      <c r="IMB9" s="428"/>
      <c r="IMC9" s="428"/>
      <c r="IMD9" s="428"/>
      <c r="IME9" s="428"/>
      <c r="IMF9" s="428"/>
      <c r="IMG9" s="428"/>
      <c r="IMH9" s="428"/>
      <c r="IMI9" s="428"/>
      <c r="IMJ9" s="428"/>
      <c r="IMK9" s="428"/>
      <c r="IML9" s="428"/>
      <c r="IMM9" s="428"/>
      <c r="IMN9" s="428"/>
      <c r="IMO9" s="428"/>
      <c r="IMP9" s="428"/>
      <c r="IMQ9" s="428"/>
      <c r="IMR9" s="428"/>
      <c r="IMS9" s="428"/>
      <c r="IMT9" s="428"/>
      <c r="IMU9" s="428"/>
      <c r="IMV9" s="428"/>
      <c r="IMW9" s="428"/>
      <c r="IMX9" s="428"/>
      <c r="IMY9" s="428"/>
      <c r="IMZ9" s="428"/>
      <c r="INA9" s="428"/>
      <c r="INB9" s="428"/>
      <c r="INC9" s="428"/>
      <c r="IND9" s="428"/>
      <c r="INE9" s="428"/>
      <c r="INF9" s="428"/>
      <c r="ING9" s="428"/>
      <c r="INH9" s="428"/>
      <c r="INI9" s="428"/>
      <c r="INJ9" s="428"/>
      <c r="INK9" s="428"/>
      <c r="INL9" s="428"/>
      <c r="INM9" s="428"/>
      <c r="INN9" s="428"/>
      <c r="INO9" s="428"/>
      <c r="INP9" s="428"/>
      <c r="INQ9" s="428"/>
      <c r="INR9" s="428"/>
      <c r="INS9" s="428"/>
      <c r="INT9" s="428"/>
      <c r="INU9" s="428"/>
      <c r="INV9" s="428"/>
      <c r="INW9" s="428"/>
      <c r="INX9" s="428"/>
      <c r="INY9" s="428"/>
      <c r="INZ9" s="428"/>
      <c r="IOA9" s="428"/>
      <c r="IOB9" s="428"/>
      <c r="IOC9" s="428"/>
      <c r="IOD9" s="428"/>
      <c r="IOE9" s="428"/>
      <c r="IOF9" s="428"/>
      <c r="IOG9" s="428"/>
      <c r="IOH9" s="428"/>
      <c r="IOI9" s="428"/>
      <c r="IOJ9" s="428"/>
      <c r="IOK9" s="428"/>
      <c r="IOL9" s="428"/>
      <c r="IOM9" s="428"/>
      <c r="ION9" s="428"/>
      <c r="IOO9" s="428"/>
      <c r="IOP9" s="428"/>
      <c r="IOQ9" s="428"/>
      <c r="IOR9" s="428"/>
      <c r="IOS9" s="428"/>
      <c r="IOT9" s="428"/>
      <c r="IOU9" s="428"/>
      <c r="IOV9" s="428"/>
      <c r="IOW9" s="428"/>
      <c r="IOX9" s="428"/>
      <c r="IOY9" s="428"/>
      <c r="IOZ9" s="428"/>
      <c r="IPA9" s="428"/>
      <c r="IPB9" s="428"/>
      <c r="IPC9" s="428"/>
      <c r="IPD9" s="428"/>
      <c r="IPE9" s="428"/>
      <c r="IPF9" s="428"/>
      <c r="IPG9" s="428"/>
      <c r="IPH9" s="428"/>
      <c r="IPI9" s="428"/>
      <c r="IPJ9" s="428"/>
      <c r="IPK9" s="428"/>
      <c r="IPL9" s="428"/>
      <c r="IPM9" s="428"/>
      <c r="IPN9" s="428"/>
      <c r="IPO9" s="428"/>
      <c r="IPP9" s="428"/>
      <c r="IPQ9" s="428"/>
      <c r="IPR9" s="428"/>
      <c r="IPS9" s="428"/>
      <c r="IPT9" s="428"/>
      <c r="IPU9" s="428"/>
      <c r="IPV9" s="428"/>
      <c r="IPW9" s="428"/>
      <c r="IPX9" s="428"/>
      <c r="IPY9" s="428"/>
      <c r="IPZ9" s="428"/>
      <c r="IQA9" s="428"/>
      <c r="IQB9" s="428"/>
      <c r="IQC9" s="428"/>
      <c r="IQD9" s="428"/>
      <c r="IQE9" s="428"/>
      <c r="IQF9" s="428"/>
      <c r="IQG9" s="428"/>
      <c r="IQH9" s="428"/>
      <c r="IQI9" s="428"/>
      <c r="IQJ9" s="428"/>
      <c r="IQK9" s="428"/>
      <c r="IQL9" s="428"/>
      <c r="IQM9" s="428"/>
      <c r="IQN9" s="428"/>
      <c r="IQO9" s="428"/>
      <c r="IQP9" s="428"/>
      <c r="IQQ9" s="428"/>
      <c r="IQR9" s="428"/>
      <c r="IQS9" s="428"/>
      <c r="IQT9" s="428"/>
      <c r="IQU9" s="428"/>
      <c r="IQV9" s="428"/>
      <c r="IQW9" s="428"/>
      <c r="IQX9" s="428"/>
      <c r="IQY9" s="428"/>
      <c r="IQZ9" s="428"/>
      <c r="IRA9" s="428"/>
      <c r="IRB9" s="428"/>
      <c r="IRC9" s="428"/>
      <c r="IRD9" s="428"/>
      <c r="IRE9" s="428"/>
      <c r="IRF9" s="428"/>
      <c r="IRG9" s="428"/>
      <c r="IRH9" s="428"/>
      <c r="IRI9" s="428"/>
      <c r="IRJ9" s="428"/>
      <c r="IRK9" s="428"/>
      <c r="IRL9" s="428"/>
      <c r="IRM9" s="428"/>
      <c r="IRN9" s="428"/>
      <c r="IRO9" s="428"/>
      <c r="IRP9" s="428"/>
      <c r="IRQ9" s="428"/>
      <c r="IRR9" s="428"/>
      <c r="IRS9" s="428"/>
      <c r="IRT9" s="428"/>
      <c r="IRU9" s="428"/>
      <c r="IRV9" s="428"/>
      <c r="IRW9" s="428"/>
      <c r="IRX9" s="428"/>
      <c r="IRY9" s="428"/>
      <c r="IRZ9" s="428"/>
      <c r="ISA9" s="428"/>
      <c r="ISB9" s="428"/>
      <c r="ISC9" s="428"/>
      <c r="ISD9" s="428"/>
      <c r="ISE9" s="428"/>
      <c r="ISF9" s="428"/>
      <c r="ISG9" s="428"/>
      <c r="ISH9" s="428"/>
      <c r="ISI9" s="428"/>
      <c r="ISJ9" s="428"/>
      <c r="ISK9" s="428"/>
      <c r="ISL9" s="428"/>
      <c r="ISM9" s="428"/>
      <c r="ISN9" s="428"/>
      <c r="ISO9" s="428"/>
      <c r="ISP9" s="428"/>
      <c r="ISQ9" s="428"/>
      <c r="ISR9" s="428"/>
      <c r="ISS9" s="428"/>
      <c r="IST9" s="428"/>
      <c r="ISU9" s="428"/>
      <c r="ISV9" s="428"/>
      <c r="ISW9" s="428"/>
      <c r="ISX9" s="428"/>
      <c r="ISY9" s="428"/>
      <c r="ISZ9" s="428"/>
      <c r="ITA9" s="428"/>
      <c r="ITB9" s="428"/>
      <c r="ITC9" s="428"/>
      <c r="ITD9" s="428"/>
      <c r="ITE9" s="428"/>
      <c r="ITF9" s="428"/>
      <c r="ITG9" s="428"/>
      <c r="ITH9" s="428"/>
      <c r="ITI9" s="428"/>
      <c r="ITJ9" s="428"/>
      <c r="ITK9" s="428"/>
      <c r="ITL9" s="428"/>
      <c r="ITM9" s="428"/>
      <c r="ITN9" s="428"/>
      <c r="ITO9" s="428"/>
      <c r="ITP9" s="428"/>
      <c r="ITQ9" s="428"/>
      <c r="ITR9" s="428"/>
      <c r="ITS9" s="428"/>
      <c r="ITT9" s="428"/>
      <c r="ITU9" s="428"/>
      <c r="ITV9" s="428"/>
      <c r="ITW9" s="428"/>
      <c r="ITX9" s="428"/>
      <c r="ITY9" s="428"/>
      <c r="ITZ9" s="428"/>
      <c r="IUA9" s="428"/>
      <c r="IUB9" s="428"/>
      <c r="IUC9" s="428"/>
      <c r="IUD9" s="428"/>
      <c r="IUE9" s="428"/>
      <c r="IUF9" s="428"/>
      <c r="IUG9" s="428"/>
      <c r="IUH9" s="428"/>
      <c r="IUI9" s="428"/>
      <c r="IUJ9" s="428"/>
      <c r="IUK9" s="428"/>
      <c r="IUL9" s="428"/>
      <c r="IUM9" s="428"/>
      <c r="IUN9" s="428"/>
      <c r="IUO9" s="428"/>
      <c r="IUP9" s="428"/>
      <c r="IUQ9" s="428"/>
      <c r="IUR9" s="428"/>
      <c r="IUS9" s="428"/>
      <c r="IUT9" s="428"/>
      <c r="IUU9" s="428"/>
      <c r="IUV9" s="428"/>
      <c r="IUW9" s="428"/>
      <c r="IUX9" s="428"/>
      <c r="IUY9" s="428"/>
      <c r="IUZ9" s="428"/>
      <c r="IVA9" s="428"/>
      <c r="IVB9" s="428"/>
      <c r="IVC9" s="428"/>
      <c r="IVD9" s="428"/>
      <c r="IVE9" s="428"/>
      <c r="IVF9" s="428"/>
      <c r="IVG9" s="428"/>
      <c r="IVH9" s="428"/>
      <c r="IVI9" s="428"/>
      <c r="IVJ9" s="428"/>
      <c r="IVK9" s="428"/>
      <c r="IVL9" s="428"/>
      <c r="IVM9" s="428"/>
      <c r="IVN9" s="428"/>
      <c r="IVO9" s="428"/>
      <c r="IVP9" s="428"/>
      <c r="IVQ9" s="428"/>
      <c r="IVR9" s="428"/>
      <c r="IVS9" s="428"/>
      <c r="IVT9" s="428"/>
      <c r="IVU9" s="428"/>
      <c r="IVV9" s="428"/>
      <c r="IVW9" s="428"/>
      <c r="IVX9" s="428"/>
      <c r="IVY9" s="428"/>
      <c r="IVZ9" s="428"/>
      <c r="IWA9" s="428"/>
      <c r="IWB9" s="428"/>
      <c r="IWC9" s="428"/>
      <c r="IWD9" s="428"/>
      <c r="IWE9" s="428"/>
      <c r="IWF9" s="428"/>
      <c r="IWG9" s="428"/>
      <c r="IWH9" s="428"/>
      <c r="IWI9" s="428"/>
      <c r="IWJ9" s="428"/>
      <c r="IWK9" s="428"/>
      <c r="IWL9" s="428"/>
      <c r="IWM9" s="428"/>
      <c r="IWN9" s="428"/>
      <c r="IWO9" s="428"/>
      <c r="IWP9" s="428"/>
      <c r="IWQ9" s="428"/>
      <c r="IWR9" s="428"/>
      <c r="IWS9" s="428"/>
      <c r="IWT9" s="428"/>
      <c r="IWU9" s="428"/>
      <c r="IWV9" s="428"/>
      <c r="IWW9" s="428"/>
      <c r="IWX9" s="428"/>
      <c r="IWY9" s="428"/>
      <c r="IWZ9" s="428"/>
      <c r="IXA9" s="428"/>
      <c r="IXB9" s="428"/>
      <c r="IXC9" s="428"/>
      <c r="IXD9" s="428"/>
      <c r="IXE9" s="428"/>
      <c r="IXF9" s="428"/>
      <c r="IXG9" s="428"/>
      <c r="IXH9" s="428"/>
      <c r="IXI9" s="428"/>
      <c r="IXJ9" s="428"/>
      <c r="IXK9" s="428"/>
      <c r="IXL9" s="428"/>
      <c r="IXM9" s="428"/>
      <c r="IXN9" s="428"/>
      <c r="IXO9" s="428"/>
      <c r="IXP9" s="428"/>
      <c r="IXQ9" s="428"/>
      <c r="IXR9" s="428"/>
      <c r="IXS9" s="428"/>
      <c r="IXT9" s="428"/>
      <c r="IXU9" s="428"/>
      <c r="IXV9" s="428"/>
      <c r="IXW9" s="428"/>
      <c r="IXX9" s="428"/>
      <c r="IXY9" s="428"/>
      <c r="IXZ9" s="428"/>
      <c r="IYA9" s="428"/>
      <c r="IYB9" s="428"/>
      <c r="IYC9" s="428"/>
      <c r="IYD9" s="428"/>
      <c r="IYE9" s="428"/>
      <c r="IYF9" s="428"/>
      <c r="IYG9" s="428"/>
      <c r="IYH9" s="428"/>
      <c r="IYI9" s="428"/>
      <c r="IYJ9" s="428"/>
      <c r="IYK9" s="428"/>
      <c r="IYL9" s="428"/>
      <c r="IYM9" s="428"/>
      <c r="IYN9" s="428"/>
      <c r="IYO9" s="428"/>
      <c r="IYP9" s="428"/>
      <c r="IYQ9" s="428"/>
      <c r="IYR9" s="428"/>
      <c r="IYS9" s="428"/>
      <c r="IYT9" s="428"/>
      <c r="IYU9" s="428"/>
      <c r="IYV9" s="428"/>
      <c r="IYW9" s="428"/>
      <c r="IYX9" s="428"/>
      <c r="IYY9" s="428"/>
      <c r="IYZ9" s="428"/>
      <c r="IZA9" s="428"/>
      <c r="IZB9" s="428"/>
      <c r="IZC9" s="428"/>
      <c r="IZD9" s="428"/>
      <c r="IZE9" s="428"/>
      <c r="IZF9" s="428"/>
      <c r="IZG9" s="428"/>
      <c r="IZH9" s="428"/>
      <c r="IZI9" s="428"/>
      <c r="IZJ9" s="428"/>
      <c r="IZK9" s="428"/>
      <c r="IZL9" s="428"/>
      <c r="IZM9" s="428"/>
      <c r="IZN9" s="428"/>
      <c r="IZO9" s="428"/>
      <c r="IZP9" s="428"/>
      <c r="IZQ9" s="428"/>
      <c r="IZR9" s="428"/>
      <c r="IZS9" s="428"/>
      <c r="IZT9" s="428"/>
      <c r="IZU9" s="428"/>
      <c r="IZV9" s="428"/>
      <c r="IZW9" s="428"/>
      <c r="IZX9" s="428"/>
      <c r="IZY9" s="428"/>
      <c r="IZZ9" s="428"/>
      <c r="JAA9" s="428"/>
      <c r="JAB9" s="428"/>
      <c r="JAC9" s="428"/>
      <c r="JAD9" s="428"/>
      <c r="JAE9" s="428"/>
      <c r="JAF9" s="428"/>
      <c r="JAG9" s="428"/>
      <c r="JAH9" s="428"/>
      <c r="JAI9" s="428"/>
      <c r="JAJ9" s="428"/>
      <c r="JAK9" s="428"/>
      <c r="JAL9" s="428"/>
      <c r="JAM9" s="428"/>
      <c r="JAN9" s="428"/>
      <c r="JAO9" s="428"/>
      <c r="JAP9" s="428"/>
      <c r="JAQ9" s="428"/>
      <c r="JAR9" s="428"/>
      <c r="JAS9" s="428"/>
      <c r="JAT9" s="428"/>
      <c r="JAU9" s="428"/>
      <c r="JAV9" s="428"/>
      <c r="JAW9" s="428"/>
      <c r="JAX9" s="428"/>
      <c r="JAY9" s="428"/>
      <c r="JAZ9" s="428"/>
      <c r="JBA9" s="428"/>
      <c r="JBB9" s="428"/>
      <c r="JBC9" s="428"/>
      <c r="JBD9" s="428"/>
      <c r="JBE9" s="428"/>
      <c r="JBF9" s="428"/>
      <c r="JBG9" s="428"/>
      <c r="JBH9" s="428"/>
      <c r="JBI9" s="428"/>
      <c r="JBJ9" s="428"/>
      <c r="JBK9" s="428"/>
      <c r="JBL9" s="428"/>
      <c r="JBM9" s="428"/>
      <c r="JBN9" s="428"/>
      <c r="JBO9" s="428"/>
      <c r="JBP9" s="428"/>
      <c r="JBQ9" s="428"/>
      <c r="JBR9" s="428"/>
      <c r="JBS9" s="428"/>
      <c r="JBT9" s="428"/>
      <c r="JBU9" s="428"/>
      <c r="JBV9" s="428"/>
      <c r="JBW9" s="428"/>
      <c r="JBX9" s="428"/>
      <c r="JBY9" s="428"/>
      <c r="JBZ9" s="428"/>
      <c r="JCA9" s="428"/>
      <c r="JCB9" s="428"/>
      <c r="JCC9" s="428"/>
      <c r="JCD9" s="428"/>
      <c r="JCE9" s="428"/>
      <c r="JCF9" s="428"/>
      <c r="JCG9" s="428"/>
      <c r="JCH9" s="428"/>
      <c r="JCI9" s="428"/>
      <c r="JCJ9" s="428"/>
      <c r="JCK9" s="428"/>
      <c r="JCL9" s="428"/>
      <c r="JCM9" s="428"/>
      <c r="JCN9" s="428"/>
      <c r="JCO9" s="428"/>
      <c r="JCP9" s="428"/>
      <c r="JCQ9" s="428"/>
      <c r="JCR9" s="428"/>
      <c r="JCS9" s="428"/>
      <c r="JCT9" s="428"/>
      <c r="JCU9" s="428"/>
      <c r="JCV9" s="428"/>
      <c r="JCW9" s="428"/>
      <c r="JCX9" s="428"/>
      <c r="JCY9" s="428"/>
      <c r="JCZ9" s="428"/>
      <c r="JDA9" s="428"/>
      <c r="JDB9" s="428"/>
      <c r="JDC9" s="428"/>
      <c r="JDD9" s="428"/>
      <c r="JDE9" s="428"/>
      <c r="JDF9" s="428"/>
      <c r="JDG9" s="428"/>
      <c r="JDH9" s="428"/>
      <c r="JDI9" s="428"/>
      <c r="JDJ9" s="428"/>
      <c r="JDK9" s="428"/>
      <c r="JDL9" s="428"/>
      <c r="JDM9" s="428"/>
      <c r="JDN9" s="428"/>
      <c r="JDO9" s="428"/>
      <c r="JDP9" s="428"/>
      <c r="JDQ9" s="428"/>
      <c r="JDR9" s="428"/>
      <c r="JDS9" s="428"/>
      <c r="JDT9" s="428"/>
      <c r="JDU9" s="428"/>
      <c r="JDV9" s="428"/>
      <c r="JDW9" s="428"/>
      <c r="JDX9" s="428"/>
      <c r="JDY9" s="428"/>
      <c r="JDZ9" s="428"/>
      <c r="JEA9" s="428"/>
      <c r="JEB9" s="428"/>
      <c r="JEC9" s="428"/>
      <c r="JED9" s="428"/>
      <c r="JEE9" s="428"/>
      <c r="JEF9" s="428"/>
      <c r="JEG9" s="428"/>
      <c r="JEH9" s="428"/>
      <c r="JEI9" s="428"/>
      <c r="JEJ9" s="428"/>
      <c r="JEK9" s="428"/>
      <c r="JEL9" s="428"/>
      <c r="JEM9" s="428"/>
      <c r="JEN9" s="428"/>
      <c r="JEO9" s="428"/>
      <c r="JEP9" s="428"/>
      <c r="JEQ9" s="428"/>
      <c r="JER9" s="428"/>
      <c r="JES9" s="428"/>
      <c r="JET9" s="428"/>
      <c r="JEU9" s="428"/>
      <c r="JEV9" s="428"/>
      <c r="JEW9" s="428"/>
      <c r="JEX9" s="428"/>
      <c r="JEY9" s="428"/>
      <c r="JEZ9" s="428"/>
      <c r="JFA9" s="428"/>
      <c r="JFB9" s="428"/>
      <c r="JFC9" s="428"/>
      <c r="JFD9" s="428"/>
      <c r="JFE9" s="428"/>
      <c r="JFF9" s="428"/>
      <c r="JFG9" s="428"/>
      <c r="JFH9" s="428"/>
      <c r="JFI9" s="428"/>
      <c r="JFJ9" s="428"/>
      <c r="JFK9" s="428"/>
      <c r="JFL9" s="428"/>
      <c r="JFM9" s="428"/>
      <c r="JFN9" s="428"/>
      <c r="JFO9" s="428"/>
      <c r="JFP9" s="428"/>
      <c r="JFQ9" s="428"/>
      <c r="JFR9" s="428"/>
      <c r="JFS9" s="428"/>
      <c r="JFT9" s="428"/>
      <c r="JFU9" s="428"/>
      <c r="JFV9" s="428"/>
      <c r="JFW9" s="428"/>
      <c r="JFX9" s="428"/>
      <c r="JFY9" s="428"/>
      <c r="JFZ9" s="428"/>
      <c r="JGA9" s="428"/>
      <c r="JGB9" s="428"/>
      <c r="JGC9" s="428"/>
      <c r="JGD9" s="428"/>
      <c r="JGE9" s="428"/>
      <c r="JGF9" s="428"/>
      <c r="JGG9" s="428"/>
      <c r="JGH9" s="428"/>
      <c r="JGI9" s="428"/>
      <c r="JGJ9" s="428"/>
      <c r="JGK9" s="428"/>
      <c r="JGL9" s="428"/>
      <c r="JGM9" s="428"/>
      <c r="JGN9" s="428"/>
      <c r="JGO9" s="428"/>
      <c r="JGP9" s="428"/>
      <c r="JGQ9" s="428"/>
      <c r="JGR9" s="428"/>
      <c r="JGS9" s="428"/>
      <c r="JGT9" s="428"/>
      <c r="JGU9" s="428"/>
      <c r="JGV9" s="428"/>
      <c r="JGW9" s="428"/>
      <c r="JGX9" s="428"/>
      <c r="JGY9" s="428"/>
      <c r="JGZ9" s="428"/>
      <c r="JHA9" s="428"/>
      <c r="JHB9" s="428"/>
      <c r="JHC9" s="428"/>
      <c r="JHD9" s="428"/>
      <c r="JHE9" s="428"/>
      <c r="JHF9" s="428"/>
      <c r="JHG9" s="428"/>
      <c r="JHH9" s="428"/>
      <c r="JHI9" s="428"/>
      <c r="JHJ9" s="428"/>
      <c r="JHK9" s="428"/>
      <c r="JHL9" s="428"/>
      <c r="JHM9" s="428"/>
      <c r="JHN9" s="428"/>
      <c r="JHO9" s="428"/>
      <c r="JHP9" s="428"/>
      <c r="JHQ9" s="428"/>
      <c r="JHR9" s="428"/>
      <c r="JHS9" s="428"/>
      <c r="JHT9" s="428"/>
      <c r="JHU9" s="428"/>
      <c r="JHV9" s="428"/>
      <c r="JHW9" s="428"/>
      <c r="JHX9" s="428"/>
      <c r="JHY9" s="428"/>
      <c r="JHZ9" s="428"/>
      <c r="JIA9" s="428"/>
      <c r="JIB9" s="428"/>
      <c r="JIC9" s="428"/>
      <c r="JID9" s="428"/>
      <c r="JIE9" s="428"/>
      <c r="JIF9" s="428"/>
      <c r="JIG9" s="428"/>
      <c r="JIH9" s="428"/>
      <c r="JII9" s="428"/>
      <c r="JIJ9" s="428"/>
      <c r="JIK9" s="428"/>
      <c r="JIL9" s="428"/>
      <c r="JIM9" s="428"/>
      <c r="JIN9" s="428"/>
      <c r="JIO9" s="428"/>
      <c r="JIP9" s="428"/>
      <c r="JIQ9" s="428"/>
      <c r="JIR9" s="428"/>
      <c r="JIS9" s="428"/>
      <c r="JIT9" s="428"/>
      <c r="JIU9" s="428"/>
      <c r="JIV9" s="428"/>
      <c r="JIW9" s="428"/>
      <c r="JIX9" s="428"/>
      <c r="JIY9" s="428"/>
      <c r="JIZ9" s="428"/>
      <c r="JJA9" s="428"/>
      <c r="JJB9" s="428"/>
      <c r="JJC9" s="428"/>
      <c r="JJD9" s="428"/>
      <c r="JJE9" s="428"/>
      <c r="JJF9" s="428"/>
      <c r="JJG9" s="428"/>
      <c r="JJH9" s="428"/>
      <c r="JJI9" s="428"/>
      <c r="JJJ9" s="428"/>
      <c r="JJK9" s="428"/>
      <c r="JJL9" s="428"/>
      <c r="JJM9" s="428"/>
      <c r="JJN9" s="428"/>
      <c r="JJO9" s="428"/>
      <c r="JJP9" s="428"/>
      <c r="JJQ9" s="428"/>
      <c r="JJR9" s="428"/>
      <c r="JJS9" s="428"/>
      <c r="JJT9" s="428"/>
      <c r="JJU9" s="428"/>
      <c r="JJV9" s="428"/>
      <c r="JJW9" s="428"/>
      <c r="JJX9" s="428"/>
      <c r="JJY9" s="428"/>
      <c r="JJZ9" s="428"/>
      <c r="JKA9" s="428"/>
      <c r="JKB9" s="428"/>
      <c r="JKC9" s="428"/>
      <c r="JKD9" s="428"/>
      <c r="JKE9" s="428"/>
      <c r="JKF9" s="428"/>
      <c r="JKG9" s="428"/>
      <c r="JKH9" s="428"/>
      <c r="JKI9" s="428"/>
      <c r="JKJ9" s="428"/>
      <c r="JKK9" s="428"/>
      <c r="JKL9" s="428"/>
      <c r="JKM9" s="428"/>
      <c r="JKN9" s="428"/>
      <c r="JKO9" s="428"/>
      <c r="JKP9" s="428"/>
      <c r="JKQ9" s="428"/>
      <c r="JKR9" s="428"/>
      <c r="JKS9" s="428"/>
      <c r="JKT9" s="428"/>
      <c r="JKU9" s="428"/>
      <c r="JKV9" s="428"/>
      <c r="JKW9" s="428"/>
      <c r="JKX9" s="428"/>
      <c r="JKY9" s="428"/>
      <c r="JKZ9" s="428"/>
      <c r="JLA9" s="428"/>
      <c r="JLB9" s="428"/>
      <c r="JLC9" s="428"/>
      <c r="JLD9" s="428"/>
      <c r="JLE9" s="428"/>
      <c r="JLF9" s="428"/>
      <c r="JLG9" s="428"/>
      <c r="JLH9" s="428"/>
      <c r="JLI9" s="428"/>
      <c r="JLJ9" s="428"/>
      <c r="JLK9" s="428"/>
      <c r="JLL9" s="428"/>
      <c r="JLM9" s="428"/>
      <c r="JLN9" s="428"/>
      <c r="JLO9" s="428"/>
      <c r="JLP9" s="428"/>
      <c r="JLQ9" s="428"/>
      <c r="JLR9" s="428"/>
      <c r="JLS9" s="428"/>
      <c r="JLT9" s="428"/>
      <c r="JLU9" s="428"/>
      <c r="JLV9" s="428"/>
      <c r="JLW9" s="428"/>
      <c r="JLX9" s="428"/>
      <c r="JLY9" s="428"/>
      <c r="JLZ9" s="428"/>
      <c r="JMA9" s="428"/>
      <c r="JMB9" s="428"/>
      <c r="JMC9" s="428"/>
      <c r="JMD9" s="428"/>
      <c r="JME9" s="428"/>
      <c r="JMF9" s="428"/>
      <c r="JMG9" s="428"/>
      <c r="JMH9" s="428"/>
      <c r="JMI9" s="428"/>
      <c r="JMJ9" s="428"/>
      <c r="JMK9" s="428"/>
      <c r="JML9" s="428"/>
      <c r="JMM9" s="428"/>
      <c r="JMN9" s="428"/>
      <c r="JMO9" s="428"/>
      <c r="JMP9" s="428"/>
      <c r="JMQ9" s="428"/>
      <c r="JMR9" s="428"/>
      <c r="JMS9" s="428"/>
      <c r="JMT9" s="428"/>
      <c r="JMU9" s="428"/>
      <c r="JMV9" s="428"/>
      <c r="JMW9" s="428"/>
      <c r="JMX9" s="428"/>
      <c r="JMY9" s="428"/>
      <c r="JMZ9" s="428"/>
      <c r="JNA9" s="428"/>
      <c r="JNB9" s="428"/>
      <c r="JNC9" s="428"/>
      <c r="JND9" s="428"/>
      <c r="JNE9" s="428"/>
      <c r="JNF9" s="428"/>
      <c r="JNG9" s="428"/>
      <c r="JNH9" s="428"/>
      <c r="JNI9" s="428"/>
      <c r="JNJ9" s="428"/>
      <c r="JNK9" s="428"/>
      <c r="JNL9" s="428"/>
      <c r="JNM9" s="428"/>
      <c r="JNN9" s="428"/>
      <c r="JNO9" s="428"/>
      <c r="JNP9" s="428"/>
      <c r="JNQ9" s="428"/>
      <c r="JNR9" s="428"/>
      <c r="JNS9" s="428"/>
      <c r="JNT9" s="428"/>
      <c r="JNU9" s="428"/>
      <c r="JNV9" s="428"/>
      <c r="JNW9" s="428"/>
      <c r="JNX9" s="428"/>
      <c r="JNY9" s="428"/>
      <c r="JNZ9" s="428"/>
      <c r="JOA9" s="428"/>
      <c r="JOB9" s="428"/>
      <c r="JOC9" s="428"/>
      <c r="JOD9" s="428"/>
      <c r="JOE9" s="428"/>
      <c r="JOF9" s="428"/>
      <c r="JOG9" s="428"/>
      <c r="JOH9" s="428"/>
      <c r="JOI9" s="428"/>
      <c r="JOJ9" s="428"/>
      <c r="JOK9" s="428"/>
      <c r="JOL9" s="428"/>
      <c r="JOM9" s="428"/>
      <c r="JON9" s="428"/>
      <c r="JOO9" s="428"/>
      <c r="JOP9" s="428"/>
      <c r="JOQ9" s="428"/>
      <c r="JOR9" s="428"/>
      <c r="JOS9" s="428"/>
      <c r="JOT9" s="428"/>
      <c r="JOU9" s="428"/>
      <c r="JOV9" s="428"/>
      <c r="JOW9" s="428"/>
      <c r="JOX9" s="428"/>
      <c r="JOY9" s="428"/>
      <c r="JOZ9" s="428"/>
      <c r="JPA9" s="428"/>
      <c r="JPB9" s="428"/>
      <c r="JPC9" s="428"/>
      <c r="JPD9" s="428"/>
      <c r="JPE9" s="428"/>
      <c r="JPF9" s="428"/>
      <c r="JPG9" s="428"/>
      <c r="JPH9" s="428"/>
      <c r="JPI9" s="428"/>
      <c r="JPJ9" s="428"/>
      <c r="JPK9" s="428"/>
      <c r="JPL9" s="428"/>
      <c r="JPM9" s="428"/>
      <c r="JPN9" s="428"/>
      <c r="JPO9" s="428"/>
      <c r="JPP9" s="428"/>
      <c r="JPQ9" s="428"/>
      <c r="JPR9" s="428"/>
      <c r="JPS9" s="428"/>
      <c r="JPT9" s="428"/>
      <c r="JPU9" s="428"/>
      <c r="JPV9" s="428"/>
      <c r="JPW9" s="428"/>
      <c r="JPX9" s="428"/>
      <c r="JPY9" s="428"/>
      <c r="JPZ9" s="428"/>
      <c r="JQA9" s="428"/>
      <c r="JQB9" s="428"/>
      <c r="JQC9" s="428"/>
      <c r="JQD9" s="428"/>
      <c r="JQE9" s="428"/>
      <c r="JQF9" s="428"/>
      <c r="JQG9" s="428"/>
      <c r="JQH9" s="428"/>
      <c r="JQI9" s="428"/>
      <c r="JQJ9" s="428"/>
      <c r="JQK9" s="428"/>
      <c r="JQL9" s="428"/>
      <c r="JQM9" s="428"/>
      <c r="JQN9" s="428"/>
      <c r="JQO9" s="428"/>
      <c r="JQP9" s="428"/>
      <c r="JQQ9" s="428"/>
      <c r="JQR9" s="428"/>
      <c r="JQS9" s="428"/>
      <c r="JQT9" s="428"/>
      <c r="JQU9" s="428"/>
      <c r="JQV9" s="428"/>
      <c r="JQW9" s="428"/>
      <c r="JQX9" s="428"/>
      <c r="JQY9" s="428"/>
      <c r="JQZ9" s="428"/>
      <c r="JRA9" s="428"/>
      <c r="JRB9" s="428"/>
      <c r="JRC9" s="428"/>
      <c r="JRD9" s="428"/>
      <c r="JRE9" s="428"/>
      <c r="JRF9" s="428"/>
      <c r="JRG9" s="428"/>
      <c r="JRH9" s="428"/>
      <c r="JRI9" s="428"/>
      <c r="JRJ9" s="428"/>
      <c r="JRK9" s="428"/>
      <c r="JRL9" s="428"/>
      <c r="JRM9" s="428"/>
      <c r="JRN9" s="428"/>
      <c r="JRO9" s="428"/>
      <c r="JRP9" s="428"/>
      <c r="JRQ9" s="428"/>
      <c r="JRR9" s="428"/>
      <c r="JRS9" s="428"/>
      <c r="JRT9" s="428"/>
      <c r="JRU9" s="428"/>
      <c r="JRV9" s="428"/>
      <c r="JRW9" s="428"/>
      <c r="JRX9" s="428"/>
      <c r="JRY9" s="428"/>
      <c r="JRZ9" s="428"/>
      <c r="JSA9" s="428"/>
      <c r="JSB9" s="428"/>
      <c r="JSC9" s="428"/>
      <c r="JSD9" s="428"/>
      <c r="JSE9" s="428"/>
      <c r="JSF9" s="428"/>
      <c r="JSG9" s="428"/>
      <c r="JSH9" s="428"/>
      <c r="JSI9" s="428"/>
      <c r="JSJ9" s="428"/>
      <c r="JSK9" s="428"/>
      <c r="JSL9" s="428"/>
      <c r="JSM9" s="428"/>
      <c r="JSN9" s="428"/>
      <c r="JSO9" s="428"/>
      <c r="JSP9" s="428"/>
      <c r="JSQ9" s="428"/>
      <c r="JSR9" s="428"/>
      <c r="JSS9" s="428"/>
      <c r="JST9" s="428"/>
      <c r="JSU9" s="428"/>
      <c r="JSV9" s="428"/>
      <c r="JSW9" s="428"/>
      <c r="JSX9" s="428"/>
      <c r="JSY9" s="428"/>
      <c r="JSZ9" s="428"/>
      <c r="JTA9" s="428"/>
      <c r="JTB9" s="428"/>
      <c r="JTC9" s="428"/>
      <c r="JTD9" s="428"/>
      <c r="JTE9" s="428"/>
      <c r="JTF9" s="428"/>
      <c r="JTG9" s="428"/>
      <c r="JTH9" s="428"/>
      <c r="JTI9" s="428"/>
      <c r="JTJ9" s="428"/>
      <c r="JTK9" s="428"/>
      <c r="JTL9" s="428"/>
      <c r="JTM9" s="428"/>
      <c r="JTN9" s="428"/>
      <c r="JTO9" s="428"/>
      <c r="JTP9" s="428"/>
      <c r="JTQ9" s="428"/>
      <c r="JTR9" s="428"/>
      <c r="JTS9" s="428"/>
      <c r="JTT9" s="428"/>
      <c r="JTU9" s="428"/>
      <c r="JTV9" s="428"/>
      <c r="JTW9" s="428"/>
      <c r="JTX9" s="428"/>
      <c r="JTY9" s="428"/>
      <c r="JTZ9" s="428"/>
      <c r="JUA9" s="428"/>
      <c r="JUB9" s="428"/>
      <c r="JUC9" s="428"/>
      <c r="JUD9" s="428"/>
      <c r="JUE9" s="428"/>
      <c r="JUF9" s="428"/>
      <c r="JUG9" s="428"/>
      <c r="JUH9" s="428"/>
      <c r="JUI9" s="428"/>
      <c r="JUJ9" s="428"/>
      <c r="JUK9" s="428"/>
      <c r="JUL9" s="428"/>
      <c r="JUM9" s="428"/>
      <c r="JUN9" s="428"/>
      <c r="JUO9" s="428"/>
      <c r="JUP9" s="428"/>
      <c r="JUQ9" s="428"/>
      <c r="JUR9" s="428"/>
      <c r="JUS9" s="428"/>
      <c r="JUT9" s="428"/>
      <c r="JUU9" s="428"/>
      <c r="JUV9" s="428"/>
      <c r="JUW9" s="428"/>
      <c r="JUX9" s="428"/>
      <c r="JUY9" s="428"/>
      <c r="JUZ9" s="428"/>
      <c r="JVA9" s="428"/>
      <c r="JVB9" s="428"/>
      <c r="JVC9" s="428"/>
      <c r="JVD9" s="428"/>
      <c r="JVE9" s="428"/>
      <c r="JVF9" s="428"/>
      <c r="JVG9" s="428"/>
      <c r="JVH9" s="428"/>
      <c r="JVI9" s="428"/>
      <c r="JVJ9" s="428"/>
      <c r="JVK9" s="428"/>
      <c r="JVL9" s="428"/>
      <c r="JVM9" s="428"/>
      <c r="JVN9" s="428"/>
      <c r="JVO9" s="428"/>
      <c r="JVP9" s="428"/>
      <c r="JVQ9" s="428"/>
      <c r="JVR9" s="428"/>
      <c r="JVS9" s="428"/>
      <c r="JVT9" s="428"/>
      <c r="JVU9" s="428"/>
      <c r="JVV9" s="428"/>
      <c r="JVW9" s="428"/>
      <c r="JVX9" s="428"/>
      <c r="JVY9" s="428"/>
      <c r="JVZ9" s="428"/>
      <c r="JWA9" s="428"/>
      <c r="JWB9" s="428"/>
      <c r="JWC9" s="428"/>
      <c r="JWD9" s="428"/>
      <c r="JWE9" s="428"/>
      <c r="JWF9" s="428"/>
      <c r="JWG9" s="428"/>
      <c r="JWH9" s="428"/>
      <c r="JWI9" s="428"/>
      <c r="JWJ9" s="428"/>
      <c r="JWK9" s="428"/>
      <c r="JWL9" s="428"/>
      <c r="JWM9" s="428"/>
      <c r="JWN9" s="428"/>
      <c r="JWO9" s="428"/>
      <c r="JWP9" s="428"/>
      <c r="JWQ9" s="428"/>
      <c r="JWR9" s="428"/>
      <c r="JWS9" s="428"/>
      <c r="JWT9" s="428"/>
      <c r="JWU9" s="428"/>
      <c r="JWV9" s="428"/>
      <c r="JWW9" s="428"/>
      <c r="JWX9" s="428"/>
      <c r="JWY9" s="428"/>
      <c r="JWZ9" s="428"/>
      <c r="JXA9" s="428"/>
      <c r="JXB9" s="428"/>
      <c r="JXC9" s="428"/>
      <c r="JXD9" s="428"/>
      <c r="JXE9" s="428"/>
      <c r="JXF9" s="428"/>
      <c r="JXG9" s="428"/>
      <c r="JXH9" s="428"/>
      <c r="JXI9" s="428"/>
      <c r="JXJ9" s="428"/>
      <c r="JXK9" s="428"/>
      <c r="JXL9" s="428"/>
      <c r="JXM9" s="428"/>
      <c r="JXN9" s="428"/>
      <c r="JXO9" s="428"/>
      <c r="JXP9" s="428"/>
      <c r="JXQ9" s="428"/>
      <c r="JXR9" s="428"/>
      <c r="JXS9" s="428"/>
      <c r="JXT9" s="428"/>
      <c r="JXU9" s="428"/>
      <c r="JXV9" s="428"/>
      <c r="JXW9" s="428"/>
      <c r="JXX9" s="428"/>
      <c r="JXY9" s="428"/>
      <c r="JXZ9" s="428"/>
      <c r="JYA9" s="428"/>
      <c r="JYB9" s="428"/>
      <c r="JYC9" s="428"/>
      <c r="JYD9" s="428"/>
      <c r="JYE9" s="428"/>
      <c r="JYF9" s="428"/>
      <c r="JYG9" s="428"/>
      <c r="JYH9" s="428"/>
      <c r="JYI9" s="428"/>
      <c r="JYJ9" s="428"/>
      <c r="JYK9" s="428"/>
      <c r="JYL9" s="428"/>
      <c r="JYM9" s="428"/>
      <c r="JYN9" s="428"/>
      <c r="JYO9" s="428"/>
      <c r="JYP9" s="428"/>
      <c r="JYQ9" s="428"/>
      <c r="JYR9" s="428"/>
      <c r="JYS9" s="428"/>
      <c r="JYT9" s="428"/>
      <c r="JYU9" s="428"/>
      <c r="JYV9" s="428"/>
      <c r="JYW9" s="428"/>
      <c r="JYX9" s="428"/>
      <c r="JYY9" s="428"/>
      <c r="JYZ9" s="428"/>
      <c r="JZA9" s="428"/>
      <c r="JZB9" s="428"/>
      <c r="JZC9" s="428"/>
      <c r="JZD9" s="428"/>
      <c r="JZE9" s="428"/>
      <c r="JZF9" s="428"/>
      <c r="JZG9" s="428"/>
      <c r="JZH9" s="428"/>
      <c r="JZI9" s="428"/>
      <c r="JZJ9" s="428"/>
      <c r="JZK9" s="428"/>
      <c r="JZL9" s="428"/>
      <c r="JZM9" s="428"/>
      <c r="JZN9" s="428"/>
      <c r="JZO9" s="428"/>
      <c r="JZP9" s="428"/>
      <c r="JZQ9" s="428"/>
      <c r="JZR9" s="428"/>
      <c r="JZS9" s="428"/>
      <c r="JZT9" s="428"/>
      <c r="JZU9" s="428"/>
      <c r="JZV9" s="428"/>
      <c r="JZW9" s="428"/>
      <c r="JZX9" s="428"/>
      <c r="JZY9" s="428"/>
      <c r="JZZ9" s="428"/>
      <c r="KAA9" s="428"/>
      <c r="KAB9" s="428"/>
      <c r="KAC9" s="428"/>
      <c r="KAD9" s="428"/>
      <c r="KAE9" s="428"/>
      <c r="KAF9" s="428"/>
      <c r="KAG9" s="428"/>
      <c r="KAH9" s="428"/>
      <c r="KAI9" s="428"/>
      <c r="KAJ9" s="428"/>
      <c r="KAK9" s="428"/>
      <c r="KAL9" s="428"/>
      <c r="KAM9" s="428"/>
      <c r="KAN9" s="428"/>
      <c r="KAO9" s="428"/>
      <c r="KAP9" s="428"/>
      <c r="KAQ9" s="428"/>
      <c r="KAR9" s="428"/>
      <c r="KAS9" s="428"/>
      <c r="KAT9" s="428"/>
      <c r="KAU9" s="428"/>
      <c r="KAV9" s="428"/>
      <c r="KAW9" s="428"/>
      <c r="KAX9" s="428"/>
      <c r="KAY9" s="428"/>
      <c r="KAZ9" s="428"/>
      <c r="KBA9" s="428"/>
      <c r="KBB9" s="428"/>
      <c r="KBC9" s="428"/>
      <c r="KBD9" s="428"/>
      <c r="KBE9" s="428"/>
      <c r="KBF9" s="428"/>
      <c r="KBG9" s="428"/>
      <c r="KBH9" s="428"/>
      <c r="KBI9" s="428"/>
      <c r="KBJ9" s="428"/>
      <c r="KBK9" s="428"/>
      <c r="KBL9" s="428"/>
      <c r="KBM9" s="428"/>
      <c r="KBN9" s="428"/>
      <c r="KBO9" s="428"/>
      <c r="KBP9" s="428"/>
      <c r="KBQ9" s="428"/>
      <c r="KBR9" s="428"/>
      <c r="KBS9" s="428"/>
      <c r="KBT9" s="428"/>
      <c r="KBU9" s="428"/>
      <c r="KBV9" s="428"/>
      <c r="KBW9" s="428"/>
      <c r="KBX9" s="428"/>
      <c r="KBY9" s="428"/>
      <c r="KBZ9" s="428"/>
      <c r="KCA9" s="428"/>
      <c r="KCB9" s="428"/>
      <c r="KCC9" s="428"/>
      <c r="KCD9" s="428"/>
      <c r="KCE9" s="428"/>
      <c r="KCF9" s="428"/>
      <c r="KCG9" s="428"/>
      <c r="KCH9" s="428"/>
      <c r="KCI9" s="428"/>
      <c r="KCJ9" s="428"/>
      <c r="KCK9" s="428"/>
      <c r="KCL9" s="428"/>
      <c r="KCM9" s="428"/>
      <c r="KCN9" s="428"/>
      <c r="KCO9" s="428"/>
      <c r="KCP9" s="428"/>
      <c r="KCQ9" s="428"/>
      <c r="KCR9" s="428"/>
      <c r="KCS9" s="428"/>
      <c r="KCT9" s="428"/>
      <c r="KCU9" s="428"/>
      <c r="KCV9" s="428"/>
      <c r="KCW9" s="428"/>
      <c r="KCX9" s="428"/>
      <c r="KCY9" s="428"/>
      <c r="KCZ9" s="428"/>
      <c r="KDA9" s="428"/>
      <c r="KDB9" s="428"/>
      <c r="KDC9" s="428"/>
      <c r="KDD9" s="428"/>
      <c r="KDE9" s="428"/>
      <c r="KDF9" s="428"/>
      <c r="KDG9" s="428"/>
      <c r="KDH9" s="428"/>
      <c r="KDI9" s="428"/>
      <c r="KDJ9" s="428"/>
      <c r="KDK9" s="428"/>
      <c r="KDL9" s="428"/>
      <c r="KDM9" s="428"/>
      <c r="KDN9" s="428"/>
      <c r="KDO9" s="428"/>
      <c r="KDP9" s="428"/>
      <c r="KDQ9" s="428"/>
      <c r="KDR9" s="428"/>
      <c r="KDS9" s="428"/>
      <c r="KDT9" s="428"/>
      <c r="KDU9" s="428"/>
      <c r="KDV9" s="428"/>
      <c r="KDW9" s="428"/>
      <c r="KDX9" s="428"/>
      <c r="KDY9" s="428"/>
      <c r="KDZ9" s="428"/>
      <c r="KEA9" s="428"/>
      <c r="KEB9" s="428"/>
      <c r="KEC9" s="428"/>
      <c r="KED9" s="428"/>
      <c r="KEE9" s="428"/>
      <c r="KEF9" s="428"/>
      <c r="KEG9" s="428"/>
      <c r="KEH9" s="428"/>
      <c r="KEI9" s="428"/>
      <c r="KEJ9" s="428"/>
      <c r="KEK9" s="428"/>
      <c r="KEL9" s="428"/>
      <c r="KEM9" s="428"/>
      <c r="KEN9" s="428"/>
      <c r="KEO9" s="428"/>
      <c r="KEP9" s="428"/>
      <c r="KEQ9" s="428"/>
      <c r="KER9" s="428"/>
      <c r="KES9" s="428"/>
      <c r="KET9" s="428"/>
      <c r="KEU9" s="428"/>
      <c r="KEV9" s="428"/>
      <c r="KEW9" s="428"/>
      <c r="KEX9" s="428"/>
      <c r="KEY9" s="428"/>
      <c r="KEZ9" s="428"/>
      <c r="KFA9" s="428"/>
      <c r="KFB9" s="428"/>
      <c r="KFC9" s="428"/>
      <c r="KFD9" s="428"/>
      <c r="KFE9" s="428"/>
      <c r="KFF9" s="428"/>
      <c r="KFG9" s="428"/>
      <c r="KFH9" s="428"/>
      <c r="KFI9" s="428"/>
      <c r="KFJ9" s="428"/>
      <c r="KFK9" s="428"/>
      <c r="KFL9" s="428"/>
      <c r="KFM9" s="428"/>
      <c r="KFN9" s="428"/>
      <c r="KFO9" s="428"/>
      <c r="KFP9" s="428"/>
      <c r="KFQ9" s="428"/>
      <c r="KFR9" s="428"/>
      <c r="KFS9" s="428"/>
      <c r="KFT9" s="428"/>
      <c r="KFU9" s="428"/>
      <c r="KFV9" s="428"/>
      <c r="KFW9" s="428"/>
      <c r="KFX9" s="428"/>
      <c r="KFY9" s="428"/>
      <c r="KFZ9" s="428"/>
      <c r="KGA9" s="428"/>
      <c r="KGB9" s="428"/>
      <c r="KGC9" s="428"/>
      <c r="KGD9" s="428"/>
      <c r="KGE9" s="428"/>
      <c r="KGF9" s="428"/>
      <c r="KGG9" s="428"/>
      <c r="KGH9" s="428"/>
      <c r="KGI9" s="428"/>
      <c r="KGJ9" s="428"/>
      <c r="KGK9" s="428"/>
      <c r="KGL9" s="428"/>
      <c r="KGM9" s="428"/>
      <c r="KGN9" s="428"/>
      <c r="KGO9" s="428"/>
      <c r="KGP9" s="428"/>
      <c r="KGQ9" s="428"/>
      <c r="KGR9" s="428"/>
      <c r="KGS9" s="428"/>
      <c r="KGT9" s="428"/>
      <c r="KGU9" s="428"/>
      <c r="KGV9" s="428"/>
      <c r="KGW9" s="428"/>
      <c r="KGX9" s="428"/>
      <c r="KGY9" s="428"/>
      <c r="KGZ9" s="428"/>
      <c r="KHA9" s="428"/>
      <c r="KHB9" s="428"/>
      <c r="KHC9" s="428"/>
      <c r="KHD9" s="428"/>
      <c r="KHE9" s="428"/>
      <c r="KHF9" s="428"/>
      <c r="KHG9" s="428"/>
      <c r="KHH9" s="428"/>
      <c r="KHI9" s="428"/>
      <c r="KHJ9" s="428"/>
      <c r="KHK9" s="428"/>
      <c r="KHL9" s="428"/>
      <c r="KHM9" s="428"/>
      <c r="KHN9" s="428"/>
      <c r="KHO9" s="428"/>
      <c r="KHP9" s="428"/>
      <c r="KHQ9" s="428"/>
      <c r="KHR9" s="428"/>
      <c r="KHS9" s="428"/>
      <c r="KHT9" s="428"/>
      <c r="KHU9" s="428"/>
      <c r="KHV9" s="428"/>
      <c r="KHW9" s="428"/>
      <c r="KHX9" s="428"/>
      <c r="KHY9" s="428"/>
      <c r="KHZ9" s="428"/>
      <c r="KIA9" s="428"/>
      <c r="KIB9" s="428"/>
      <c r="KIC9" s="428"/>
      <c r="KID9" s="428"/>
      <c r="KIE9" s="428"/>
      <c r="KIF9" s="428"/>
      <c r="KIG9" s="428"/>
      <c r="KIH9" s="428"/>
      <c r="KII9" s="428"/>
      <c r="KIJ9" s="428"/>
      <c r="KIK9" s="428"/>
      <c r="KIL9" s="428"/>
      <c r="KIM9" s="428"/>
      <c r="KIN9" s="428"/>
      <c r="KIO9" s="428"/>
      <c r="KIP9" s="428"/>
      <c r="KIQ9" s="428"/>
      <c r="KIR9" s="428"/>
      <c r="KIS9" s="428"/>
      <c r="KIT9" s="428"/>
      <c r="KIU9" s="428"/>
      <c r="KIV9" s="428"/>
      <c r="KIW9" s="428"/>
      <c r="KIX9" s="428"/>
      <c r="KIY9" s="428"/>
      <c r="KIZ9" s="428"/>
      <c r="KJA9" s="428"/>
      <c r="KJB9" s="428"/>
      <c r="KJC9" s="428"/>
      <c r="KJD9" s="428"/>
      <c r="KJE9" s="428"/>
      <c r="KJF9" s="428"/>
      <c r="KJG9" s="428"/>
      <c r="KJH9" s="428"/>
      <c r="KJI9" s="428"/>
      <c r="KJJ9" s="428"/>
      <c r="KJK9" s="428"/>
      <c r="KJL9" s="428"/>
      <c r="KJM9" s="428"/>
      <c r="KJN9" s="428"/>
      <c r="KJO9" s="428"/>
      <c r="KJP9" s="428"/>
      <c r="KJQ9" s="428"/>
      <c r="KJR9" s="428"/>
      <c r="KJS9" s="428"/>
      <c r="KJT9" s="428"/>
      <c r="KJU9" s="428"/>
      <c r="KJV9" s="428"/>
      <c r="KJW9" s="428"/>
      <c r="KJX9" s="428"/>
      <c r="KJY9" s="428"/>
      <c r="KJZ9" s="428"/>
      <c r="KKA9" s="428"/>
      <c r="KKB9" s="428"/>
      <c r="KKC9" s="428"/>
      <c r="KKD9" s="428"/>
      <c r="KKE9" s="428"/>
      <c r="KKF9" s="428"/>
      <c r="KKG9" s="428"/>
      <c r="KKH9" s="428"/>
      <c r="KKI9" s="428"/>
      <c r="KKJ9" s="428"/>
      <c r="KKK9" s="428"/>
      <c r="KKL9" s="428"/>
      <c r="KKM9" s="428"/>
      <c r="KKN9" s="428"/>
      <c r="KKO9" s="428"/>
      <c r="KKP9" s="428"/>
      <c r="KKQ9" s="428"/>
      <c r="KKR9" s="428"/>
      <c r="KKS9" s="428"/>
      <c r="KKT9" s="428"/>
      <c r="KKU9" s="428"/>
      <c r="KKV9" s="428"/>
      <c r="KKW9" s="428"/>
      <c r="KKX9" s="428"/>
      <c r="KKY9" s="428"/>
      <c r="KKZ9" s="428"/>
      <c r="KLA9" s="428"/>
      <c r="KLB9" s="428"/>
      <c r="KLC9" s="428"/>
      <c r="KLD9" s="428"/>
      <c r="KLE9" s="428"/>
      <c r="KLF9" s="428"/>
      <c r="KLG9" s="428"/>
      <c r="KLH9" s="428"/>
      <c r="KLI9" s="428"/>
      <c r="KLJ9" s="428"/>
      <c r="KLK9" s="428"/>
      <c r="KLL9" s="428"/>
      <c r="KLM9" s="428"/>
      <c r="KLN9" s="428"/>
      <c r="KLO9" s="428"/>
      <c r="KLP9" s="428"/>
      <c r="KLQ9" s="428"/>
      <c r="KLR9" s="428"/>
      <c r="KLS9" s="428"/>
      <c r="KLT9" s="428"/>
      <c r="KLU9" s="428"/>
      <c r="KLV9" s="428"/>
      <c r="KLW9" s="428"/>
      <c r="KLX9" s="428"/>
      <c r="KLY9" s="428"/>
      <c r="KLZ9" s="428"/>
      <c r="KMA9" s="428"/>
      <c r="KMB9" s="428"/>
      <c r="KMC9" s="428"/>
      <c r="KMD9" s="428"/>
      <c r="KME9" s="428"/>
      <c r="KMF9" s="428"/>
      <c r="KMG9" s="428"/>
      <c r="KMH9" s="428"/>
      <c r="KMI9" s="428"/>
      <c r="KMJ9" s="428"/>
      <c r="KMK9" s="428"/>
      <c r="KML9" s="428"/>
      <c r="KMM9" s="428"/>
      <c r="KMN9" s="428"/>
      <c r="KMO9" s="428"/>
      <c r="KMP9" s="428"/>
      <c r="KMQ9" s="428"/>
      <c r="KMR9" s="428"/>
      <c r="KMS9" s="428"/>
      <c r="KMT9" s="428"/>
      <c r="KMU9" s="428"/>
      <c r="KMV9" s="428"/>
      <c r="KMW9" s="428"/>
      <c r="KMX9" s="428"/>
      <c r="KMY9" s="428"/>
      <c r="KMZ9" s="428"/>
      <c r="KNA9" s="428"/>
      <c r="KNB9" s="428"/>
      <c r="KNC9" s="428"/>
      <c r="KND9" s="428"/>
      <c r="KNE9" s="428"/>
      <c r="KNF9" s="428"/>
      <c r="KNG9" s="428"/>
      <c r="KNH9" s="428"/>
      <c r="KNI9" s="428"/>
      <c r="KNJ9" s="428"/>
      <c r="KNK9" s="428"/>
      <c r="KNL9" s="428"/>
      <c r="KNM9" s="428"/>
      <c r="KNN9" s="428"/>
      <c r="KNO9" s="428"/>
      <c r="KNP9" s="428"/>
      <c r="KNQ9" s="428"/>
      <c r="KNR9" s="428"/>
      <c r="KNS9" s="428"/>
      <c r="KNT9" s="428"/>
      <c r="KNU9" s="428"/>
      <c r="KNV9" s="428"/>
      <c r="KNW9" s="428"/>
      <c r="KNX9" s="428"/>
      <c r="KNY9" s="428"/>
      <c r="KNZ9" s="428"/>
      <c r="KOA9" s="428"/>
      <c r="KOB9" s="428"/>
      <c r="KOC9" s="428"/>
      <c r="KOD9" s="428"/>
      <c r="KOE9" s="428"/>
      <c r="KOF9" s="428"/>
      <c r="KOG9" s="428"/>
      <c r="KOH9" s="428"/>
      <c r="KOI9" s="428"/>
      <c r="KOJ9" s="428"/>
      <c r="KOK9" s="428"/>
      <c r="KOL9" s="428"/>
      <c r="KOM9" s="428"/>
      <c r="KON9" s="428"/>
      <c r="KOO9" s="428"/>
      <c r="KOP9" s="428"/>
      <c r="KOQ9" s="428"/>
      <c r="KOR9" s="428"/>
      <c r="KOS9" s="428"/>
      <c r="KOT9" s="428"/>
      <c r="KOU9" s="428"/>
      <c r="KOV9" s="428"/>
      <c r="KOW9" s="428"/>
      <c r="KOX9" s="428"/>
      <c r="KOY9" s="428"/>
      <c r="KOZ9" s="428"/>
      <c r="KPA9" s="428"/>
      <c r="KPB9" s="428"/>
      <c r="KPC9" s="428"/>
      <c r="KPD9" s="428"/>
      <c r="KPE9" s="428"/>
      <c r="KPF9" s="428"/>
      <c r="KPG9" s="428"/>
      <c r="KPH9" s="428"/>
      <c r="KPI9" s="428"/>
      <c r="KPJ9" s="428"/>
      <c r="KPK9" s="428"/>
      <c r="KPL9" s="428"/>
      <c r="KPM9" s="428"/>
      <c r="KPN9" s="428"/>
      <c r="KPO9" s="428"/>
      <c r="KPP9" s="428"/>
      <c r="KPQ9" s="428"/>
      <c r="KPR9" s="428"/>
      <c r="KPS9" s="428"/>
      <c r="KPT9" s="428"/>
      <c r="KPU9" s="428"/>
      <c r="KPV9" s="428"/>
      <c r="KPW9" s="428"/>
      <c r="KPX9" s="428"/>
      <c r="KPY9" s="428"/>
      <c r="KPZ9" s="428"/>
      <c r="KQA9" s="428"/>
      <c r="KQB9" s="428"/>
      <c r="KQC9" s="428"/>
      <c r="KQD9" s="428"/>
      <c r="KQE9" s="428"/>
      <c r="KQF9" s="428"/>
      <c r="KQG9" s="428"/>
      <c r="KQH9" s="428"/>
      <c r="KQI9" s="428"/>
      <c r="KQJ9" s="428"/>
      <c r="KQK9" s="428"/>
      <c r="KQL9" s="428"/>
      <c r="KQM9" s="428"/>
      <c r="KQN9" s="428"/>
      <c r="KQO9" s="428"/>
      <c r="KQP9" s="428"/>
      <c r="KQQ9" s="428"/>
      <c r="KQR9" s="428"/>
      <c r="KQS9" s="428"/>
      <c r="KQT9" s="428"/>
      <c r="KQU9" s="428"/>
      <c r="KQV9" s="428"/>
      <c r="KQW9" s="428"/>
      <c r="KQX9" s="428"/>
      <c r="KQY9" s="428"/>
      <c r="KQZ9" s="428"/>
      <c r="KRA9" s="428"/>
      <c r="KRB9" s="428"/>
      <c r="KRC9" s="428"/>
      <c r="KRD9" s="428"/>
      <c r="KRE9" s="428"/>
      <c r="KRF9" s="428"/>
      <c r="KRG9" s="428"/>
      <c r="KRH9" s="428"/>
      <c r="KRI9" s="428"/>
      <c r="KRJ9" s="428"/>
      <c r="KRK9" s="428"/>
      <c r="KRL9" s="428"/>
      <c r="KRM9" s="428"/>
      <c r="KRN9" s="428"/>
      <c r="KRO9" s="428"/>
      <c r="KRP9" s="428"/>
      <c r="KRQ9" s="428"/>
      <c r="KRR9" s="428"/>
      <c r="KRS9" s="428"/>
      <c r="KRT9" s="428"/>
      <c r="KRU9" s="428"/>
      <c r="KRV9" s="428"/>
      <c r="KRW9" s="428"/>
      <c r="KRX9" s="428"/>
      <c r="KRY9" s="428"/>
      <c r="KRZ9" s="428"/>
      <c r="KSA9" s="428"/>
      <c r="KSB9" s="428"/>
      <c r="KSC9" s="428"/>
      <c r="KSD9" s="428"/>
      <c r="KSE9" s="428"/>
      <c r="KSF9" s="428"/>
      <c r="KSG9" s="428"/>
      <c r="KSH9" s="428"/>
      <c r="KSI9" s="428"/>
      <c r="KSJ9" s="428"/>
      <c r="KSK9" s="428"/>
      <c r="KSL9" s="428"/>
      <c r="KSM9" s="428"/>
      <c r="KSN9" s="428"/>
      <c r="KSO9" s="428"/>
      <c r="KSP9" s="428"/>
      <c r="KSQ9" s="428"/>
      <c r="KSR9" s="428"/>
      <c r="KSS9" s="428"/>
      <c r="KST9" s="428"/>
      <c r="KSU9" s="428"/>
      <c r="KSV9" s="428"/>
      <c r="KSW9" s="428"/>
      <c r="KSX9" s="428"/>
      <c r="KSY9" s="428"/>
      <c r="KSZ9" s="428"/>
      <c r="KTA9" s="428"/>
      <c r="KTB9" s="428"/>
      <c r="KTC9" s="428"/>
      <c r="KTD9" s="428"/>
      <c r="KTE9" s="428"/>
      <c r="KTF9" s="428"/>
      <c r="KTG9" s="428"/>
      <c r="KTH9" s="428"/>
      <c r="KTI9" s="428"/>
      <c r="KTJ9" s="428"/>
      <c r="KTK9" s="428"/>
      <c r="KTL9" s="428"/>
      <c r="KTM9" s="428"/>
      <c r="KTN9" s="428"/>
      <c r="KTO9" s="428"/>
      <c r="KTP9" s="428"/>
      <c r="KTQ9" s="428"/>
      <c r="KTR9" s="428"/>
      <c r="KTS9" s="428"/>
      <c r="KTT9" s="428"/>
      <c r="KTU9" s="428"/>
      <c r="KTV9" s="428"/>
      <c r="KTW9" s="428"/>
      <c r="KTX9" s="428"/>
      <c r="KTY9" s="428"/>
      <c r="KTZ9" s="428"/>
      <c r="KUA9" s="428"/>
      <c r="KUB9" s="428"/>
      <c r="KUC9" s="428"/>
      <c r="KUD9" s="428"/>
      <c r="KUE9" s="428"/>
      <c r="KUF9" s="428"/>
      <c r="KUG9" s="428"/>
      <c r="KUH9" s="428"/>
      <c r="KUI9" s="428"/>
      <c r="KUJ9" s="428"/>
      <c r="KUK9" s="428"/>
      <c r="KUL9" s="428"/>
      <c r="KUM9" s="428"/>
      <c r="KUN9" s="428"/>
      <c r="KUO9" s="428"/>
      <c r="KUP9" s="428"/>
      <c r="KUQ9" s="428"/>
      <c r="KUR9" s="428"/>
      <c r="KUS9" s="428"/>
      <c r="KUT9" s="428"/>
      <c r="KUU9" s="428"/>
      <c r="KUV9" s="428"/>
      <c r="KUW9" s="428"/>
      <c r="KUX9" s="428"/>
      <c r="KUY9" s="428"/>
      <c r="KUZ9" s="428"/>
      <c r="KVA9" s="428"/>
      <c r="KVB9" s="428"/>
      <c r="KVC9" s="428"/>
      <c r="KVD9" s="428"/>
      <c r="KVE9" s="428"/>
      <c r="KVF9" s="428"/>
      <c r="KVG9" s="428"/>
      <c r="KVH9" s="428"/>
      <c r="KVI9" s="428"/>
      <c r="KVJ9" s="428"/>
      <c r="KVK9" s="428"/>
      <c r="KVL9" s="428"/>
      <c r="KVM9" s="428"/>
      <c r="KVN9" s="428"/>
      <c r="KVO9" s="428"/>
      <c r="KVP9" s="428"/>
      <c r="KVQ9" s="428"/>
      <c r="KVR9" s="428"/>
      <c r="KVS9" s="428"/>
      <c r="KVT9" s="428"/>
      <c r="KVU9" s="428"/>
      <c r="KVV9" s="428"/>
      <c r="KVW9" s="428"/>
      <c r="KVX9" s="428"/>
      <c r="KVY9" s="428"/>
      <c r="KVZ9" s="428"/>
      <c r="KWA9" s="428"/>
      <c r="KWB9" s="428"/>
      <c r="KWC9" s="428"/>
      <c r="KWD9" s="428"/>
      <c r="KWE9" s="428"/>
      <c r="KWF9" s="428"/>
      <c r="KWG9" s="428"/>
      <c r="KWH9" s="428"/>
      <c r="KWI9" s="428"/>
      <c r="KWJ9" s="428"/>
      <c r="KWK9" s="428"/>
      <c r="KWL9" s="428"/>
      <c r="KWM9" s="428"/>
      <c r="KWN9" s="428"/>
      <c r="KWO9" s="428"/>
      <c r="KWP9" s="428"/>
      <c r="KWQ9" s="428"/>
      <c r="KWR9" s="428"/>
      <c r="KWS9" s="428"/>
      <c r="KWT9" s="428"/>
      <c r="KWU9" s="428"/>
      <c r="KWV9" s="428"/>
      <c r="KWW9" s="428"/>
      <c r="KWX9" s="428"/>
      <c r="KWY9" s="428"/>
      <c r="KWZ9" s="428"/>
      <c r="KXA9" s="428"/>
      <c r="KXB9" s="428"/>
      <c r="KXC9" s="428"/>
      <c r="KXD9" s="428"/>
      <c r="KXE9" s="428"/>
      <c r="KXF9" s="428"/>
      <c r="KXG9" s="428"/>
      <c r="KXH9" s="428"/>
      <c r="KXI9" s="428"/>
      <c r="KXJ9" s="428"/>
      <c r="KXK9" s="428"/>
      <c r="KXL9" s="428"/>
      <c r="KXM9" s="428"/>
      <c r="KXN9" s="428"/>
      <c r="KXO9" s="428"/>
      <c r="KXP9" s="428"/>
      <c r="KXQ9" s="428"/>
      <c r="KXR9" s="428"/>
      <c r="KXS9" s="428"/>
      <c r="KXT9" s="428"/>
      <c r="KXU9" s="428"/>
      <c r="KXV9" s="428"/>
      <c r="KXW9" s="428"/>
      <c r="KXX9" s="428"/>
      <c r="KXY9" s="428"/>
      <c r="KXZ9" s="428"/>
      <c r="KYA9" s="428"/>
      <c r="KYB9" s="428"/>
      <c r="KYC9" s="428"/>
      <c r="KYD9" s="428"/>
      <c r="KYE9" s="428"/>
      <c r="KYF9" s="428"/>
      <c r="KYG9" s="428"/>
      <c r="KYH9" s="428"/>
      <c r="KYI9" s="428"/>
      <c r="KYJ9" s="428"/>
      <c r="KYK9" s="428"/>
      <c r="KYL9" s="428"/>
      <c r="KYM9" s="428"/>
      <c r="KYN9" s="428"/>
      <c r="KYO9" s="428"/>
      <c r="KYP9" s="428"/>
      <c r="KYQ9" s="428"/>
      <c r="KYR9" s="428"/>
      <c r="KYS9" s="428"/>
      <c r="KYT9" s="428"/>
      <c r="KYU9" s="428"/>
      <c r="KYV9" s="428"/>
      <c r="KYW9" s="428"/>
      <c r="KYX9" s="428"/>
      <c r="KYY9" s="428"/>
      <c r="KYZ9" s="428"/>
      <c r="KZA9" s="428"/>
      <c r="KZB9" s="428"/>
      <c r="KZC9" s="428"/>
      <c r="KZD9" s="428"/>
      <c r="KZE9" s="428"/>
      <c r="KZF9" s="428"/>
      <c r="KZG9" s="428"/>
      <c r="KZH9" s="428"/>
      <c r="KZI9" s="428"/>
      <c r="KZJ9" s="428"/>
      <c r="KZK9" s="428"/>
      <c r="KZL9" s="428"/>
      <c r="KZM9" s="428"/>
      <c r="KZN9" s="428"/>
      <c r="KZO9" s="428"/>
      <c r="KZP9" s="428"/>
      <c r="KZQ9" s="428"/>
      <c r="KZR9" s="428"/>
      <c r="KZS9" s="428"/>
      <c r="KZT9" s="428"/>
      <c r="KZU9" s="428"/>
      <c r="KZV9" s="428"/>
      <c r="KZW9" s="428"/>
      <c r="KZX9" s="428"/>
      <c r="KZY9" s="428"/>
      <c r="KZZ9" s="428"/>
      <c r="LAA9" s="428"/>
      <c r="LAB9" s="428"/>
      <c r="LAC9" s="428"/>
      <c r="LAD9" s="428"/>
      <c r="LAE9" s="428"/>
      <c r="LAF9" s="428"/>
      <c r="LAG9" s="428"/>
      <c r="LAH9" s="428"/>
      <c r="LAI9" s="428"/>
      <c r="LAJ9" s="428"/>
      <c r="LAK9" s="428"/>
      <c r="LAL9" s="428"/>
      <c r="LAM9" s="428"/>
      <c r="LAN9" s="428"/>
      <c r="LAO9" s="428"/>
      <c r="LAP9" s="428"/>
      <c r="LAQ9" s="428"/>
      <c r="LAR9" s="428"/>
      <c r="LAS9" s="428"/>
      <c r="LAT9" s="428"/>
      <c r="LAU9" s="428"/>
      <c r="LAV9" s="428"/>
      <c r="LAW9" s="428"/>
      <c r="LAX9" s="428"/>
      <c r="LAY9" s="428"/>
      <c r="LAZ9" s="428"/>
      <c r="LBA9" s="428"/>
      <c r="LBB9" s="428"/>
      <c r="LBC9" s="428"/>
      <c r="LBD9" s="428"/>
      <c r="LBE9" s="428"/>
      <c r="LBF9" s="428"/>
      <c r="LBG9" s="428"/>
      <c r="LBH9" s="428"/>
      <c r="LBI9" s="428"/>
      <c r="LBJ9" s="428"/>
      <c r="LBK9" s="428"/>
      <c r="LBL9" s="428"/>
      <c r="LBM9" s="428"/>
      <c r="LBN9" s="428"/>
      <c r="LBO9" s="428"/>
      <c r="LBP9" s="428"/>
      <c r="LBQ9" s="428"/>
      <c r="LBR9" s="428"/>
      <c r="LBS9" s="428"/>
      <c r="LBT9" s="428"/>
      <c r="LBU9" s="428"/>
      <c r="LBV9" s="428"/>
      <c r="LBW9" s="428"/>
      <c r="LBX9" s="428"/>
      <c r="LBY9" s="428"/>
      <c r="LBZ9" s="428"/>
      <c r="LCA9" s="428"/>
      <c r="LCB9" s="428"/>
      <c r="LCC9" s="428"/>
      <c r="LCD9" s="428"/>
      <c r="LCE9" s="428"/>
      <c r="LCF9" s="428"/>
      <c r="LCG9" s="428"/>
      <c r="LCH9" s="428"/>
      <c r="LCI9" s="428"/>
      <c r="LCJ9" s="428"/>
      <c r="LCK9" s="428"/>
      <c r="LCL9" s="428"/>
      <c r="LCM9" s="428"/>
      <c r="LCN9" s="428"/>
      <c r="LCO9" s="428"/>
      <c r="LCP9" s="428"/>
      <c r="LCQ9" s="428"/>
      <c r="LCR9" s="428"/>
      <c r="LCS9" s="428"/>
      <c r="LCT9" s="428"/>
      <c r="LCU9" s="428"/>
      <c r="LCV9" s="428"/>
      <c r="LCW9" s="428"/>
      <c r="LCX9" s="428"/>
      <c r="LCY9" s="428"/>
      <c r="LCZ9" s="428"/>
      <c r="LDA9" s="428"/>
      <c r="LDB9" s="428"/>
      <c r="LDC9" s="428"/>
      <c r="LDD9" s="428"/>
      <c r="LDE9" s="428"/>
      <c r="LDF9" s="428"/>
      <c r="LDG9" s="428"/>
      <c r="LDH9" s="428"/>
      <c r="LDI9" s="428"/>
      <c r="LDJ9" s="428"/>
      <c r="LDK9" s="428"/>
      <c r="LDL9" s="428"/>
      <c r="LDM9" s="428"/>
      <c r="LDN9" s="428"/>
      <c r="LDO9" s="428"/>
      <c r="LDP9" s="428"/>
      <c r="LDQ9" s="428"/>
      <c r="LDR9" s="428"/>
      <c r="LDS9" s="428"/>
      <c r="LDT9" s="428"/>
      <c r="LDU9" s="428"/>
      <c r="LDV9" s="428"/>
      <c r="LDW9" s="428"/>
      <c r="LDX9" s="428"/>
      <c r="LDY9" s="428"/>
      <c r="LDZ9" s="428"/>
      <c r="LEA9" s="428"/>
      <c r="LEB9" s="428"/>
      <c r="LEC9" s="428"/>
      <c r="LED9" s="428"/>
      <c r="LEE9" s="428"/>
      <c r="LEF9" s="428"/>
      <c r="LEG9" s="428"/>
      <c r="LEH9" s="428"/>
      <c r="LEI9" s="428"/>
      <c r="LEJ9" s="428"/>
      <c r="LEK9" s="428"/>
      <c r="LEL9" s="428"/>
      <c r="LEM9" s="428"/>
      <c r="LEN9" s="428"/>
      <c r="LEO9" s="428"/>
      <c r="LEP9" s="428"/>
      <c r="LEQ9" s="428"/>
      <c r="LER9" s="428"/>
      <c r="LES9" s="428"/>
      <c r="LET9" s="428"/>
      <c r="LEU9" s="428"/>
      <c r="LEV9" s="428"/>
      <c r="LEW9" s="428"/>
      <c r="LEX9" s="428"/>
      <c r="LEY9" s="428"/>
      <c r="LEZ9" s="428"/>
      <c r="LFA9" s="428"/>
      <c r="LFB9" s="428"/>
      <c r="LFC9" s="428"/>
      <c r="LFD9" s="428"/>
      <c r="LFE9" s="428"/>
      <c r="LFF9" s="428"/>
      <c r="LFG9" s="428"/>
      <c r="LFH9" s="428"/>
      <c r="LFI9" s="428"/>
      <c r="LFJ9" s="428"/>
      <c r="LFK9" s="428"/>
      <c r="LFL9" s="428"/>
      <c r="LFM9" s="428"/>
      <c r="LFN9" s="428"/>
      <c r="LFO9" s="428"/>
      <c r="LFP9" s="428"/>
      <c r="LFQ9" s="428"/>
      <c r="LFR9" s="428"/>
      <c r="LFS9" s="428"/>
      <c r="LFT9" s="428"/>
      <c r="LFU9" s="428"/>
      <c r="LFV9" s="428"/>
      <c r="LFW9" s="428"/>
      <c r="LFX9" s="428"/>
      <c r="LFY9" s="428"/>
      <c r="LFZ9" s="428"/>
      <c r="LGA9" s="428"/>
      <c r="LGB9" s="428"/>
      <c r="LGC9" s="428"/>
      <c r="LGD9" s="428"/>
      <c r="LGE9" s="428"/>
      <c r="LGF9" s="428"/>
      <c r="LGG9" s="428"/>
      <c r="LGH9" s="428"/>
      <c r="LGI9" s="428"/>
      <c r="LGJ9" s="428"/>
      <c r="LGK9" s="428"/>
      <c r="LGL9" s="428"/>
      <c r="LGM9" s="428"/>
      <c r="LGN9" s="428"/>
      <c r="LGO9" s="428"/>
      <c r="LGP9" s="428"/>
      <c r="LGQ9" s="428"/>
      <c r="LGR9" s="428"/>
      <c r="LGS9" s="428"/>
      <c r="LGT9" s="428"/>
      <c r="LGU9" s="428"/>
      <c r="LGV9" s="428"/>
      <c r="LGW9" s="428"/>
      <c r="LGX9" s="428"/>
      <c r="LGY9" s="428"/>
      <c r="LGZ9" s="428"/>
      <c r="LHA9" s="428"/>
      <c r="LHB9" s="428"/>
      <c r="LHC9" s="428"/>
      <c r="LHD9" s="428"/>
      <c r="LHE9" s="428"/>
      <c r="LHF9" s="428"/>
      <c r="LHG9" s="428"/>
      <c r="LHH9" s="428"/>
      <c r="LHI9" s="428"/>
      <c r="LHJ9" s="428"/>
      <c r="LHK9" s="428"/>
      <c r="LHL9" s="428"/>
      <c r="LHM9" s="428"/>
      <c r="LHN9" s="428"/>
      <c r="LHO9" s="428"/>
      <c r="LHP9" s="428"/>
      <c r="LHQ9" s="428"/>
      <c r="LHR9" s="428"/>
      <c r="LHS9" s="428"/>
      <c r="LHT9" s="428"/>
      <c r="LHU9" s="428"/>
      <c r="LHV9" s="428"/>
      <c r="LHW9" s="428"/>
      <c r="LHX9" s="428"/>
      <c r="LHY9" s="428"/>
      <c r="LHZ9" s="428"/>
      <c r="LIA9" s="428"/>
      <c r="LIB9" s="428"/>
      <c r="LIC9" s="428"/>
      <c r="LID9" s="428"/>
      <c r="LIE9" s="428"/>
      <c r="LIF9" s="428"/>
      <c r="LIG9" s="428"/>
      <c r="LIH9" s="428"/>
      <c r="LII9" s="428"/>
      <c r="LIJ9" s="428"/>
      <c r="LIK9" s="428"/>
      <c r="LIL9" s="428"/>
      <c r="LIM9" s="428"/>
      <c r="LIN9" s="428"/>
      <c r="LIO9" s="428"/>
      <c r="LIP9" s="428"/>
      <c r="LIQ9" s="428"/>
      <c r="LIR9" s="428"/>
      <c r="LIS9" s="428"/>
      <c r="LIT9" s="428"/>
      <c r="LIU9" s="428"/>
      <c r="LIV9" s="428"/>
      <c r="LIW9" s="428"/>
      <c r="LIX9" s="428"/>
      <c r="LIY9" s="428"/>
      <c r="LIZ9" s="428"/>
      <c r="LJA9" s="428"/>
      <c r="LJB9" s="428"/>
      <c r="LJC9" s="428"/>
      <c r="LJD9" s="428"/>
      <c r="LJE9" s="428"/>
      <c r="LJF9" s="428"/>
      <c r="LJG9" s="428"/>
      <c r="LJH9" s="428"/>
      <c r="LJI9" s="428"/>
      <c r="LJJ9" s="428"/>
      <c r="LJK9" s="428"/>
      <c r="LJL9" s="428"/>
      <c r="LJM9" s="428"/>
      <c r="LJN9" s="428"/>
      <c r="LJO9" s="428"/>
      <c r="LJP9" s="428"/>
      <c r="LJQ9" s="428"/>
      <c r="LJR9" s="428"/>
      <c r="LJS9" s="428"/>
      <c r="LJT9" s="428"/>
      <c r="LJU9" s="428"/>
      <c r="LJV9" s="428"/>
      <c r="LJW9" s="428"/>
      <c r="LJX9" s="428"/>
      <c r="LJY9" s="428"/>
      <c r="LJZ9" s="428"/>
      <c r="LKA9" s="428"/>
      <c r="LKB9" s="428"/>
      <c r="LKC9" s="428"/>
      <c r="LKD9" s="428"/>
      <c r="LKE9" s="428"/>
      <c r="LKF9" s="428"/>
      <c r="LKG9" s="428"/>
      <c r="LKH9" s="428"/>
      <c r="LKI9" s="428"/>
      <c r="LKJ9" s="428"/>
      <c r="LKK9" s="428"/>
      <c r="LKL9" s="428"/>
      <c r="LKM9" s="428"/>
      <c r="LKN9" s="428"/>
      <c r="LKO9" s="428"/>
      <c r="LKP9" s="428"/>
      <c r="LKQ9" s="428"/>
      <c r="LKR9" s="428"/>
      <c r="LKS9" s="428"/>
      <c r="LKT9" s="428"/>
      <c r="LKU9" s="428"/>
      <c r="LKV9" s="428"/>
      <c r="LKW9" s="428"/>
      <c r="LKX9" s="428"/>
      <c r="LKY9" s="428"/>
      <c r="LKZ9" s="428"/>
      <c r="LLA9" s="428"/>
      <c r="LLB9" s="428"/>
      <c r="LLC9" s="428"/>
      <c r="LLD9" s="428"/>
      <c r="LLE9" s="428"/>
      <c r="LLF9" s="428"/>
      <c r="LLG9" s="428"/>
      <c r="LLH9" s="428"/>
      <c r="LLI9" s="428"/>
      <c r="LLJ9" s="428"/>
      <c r="LLK9" s="428"/>
      <c r="LLL9" s="428"/>
      <c r="LLM9" s="428"/>
      <c r="LLN9" s="428"/>
      <c r="LLO9" s="428"/>
      <c r="LLP9" s="428"/>
      <c r="LLQ9" s="428"/>
      <c r="LLR9" s="428"/>
      <c r="LLS9" s="428"/>
      <c r="LLT9" s="428"/>
      <c r="LLU9" s="428"/>
      <c r="LLV9" s="428"/>
      <c r="LLW9" s="428"/>
      <c r="LLX9" s="428"/>
      <c r="LLY9" s="428"/>
      <c r="LLZ9" s="428"/>
      <c r="LMA9" s="428"/>
      <c r="LMB9" s="428"/>
      <c r="LMC9" s="428"/>
      <c r="LMD9" s="428"/>
      <c r="LME9" s="428"/>
      <c r="LMF9" s="428"/>
      <c r="LMG9" s="428"/>
      <c r="LMH9" s="428"/>
      <c r="LMI9" s="428"/>
      <c r="LMJ9" s="428"/>
      <c r="LMK9" s="428"/>
      <c r="LML9" s="428"/>
      <c r="LMM9" s="428"/>
      <c r="LMN9" s="428"/>
      <c r="LMO9" s="428"/>
      <c r="LMP9" s="428"/>
      <c r="LMQ9" s="428"/>
      <c r="LMR9" s="428"/>
      <c r="LMS9" s="428"/>
      <c r="LMT9" s="428"/>
      <c r="LMU9" s="428"/>
      <c r="LMV9" s="428"/>
      <c r="LMW9" s="428"/>
      <c r="LMX9" s="428"/>
      <c r="LMY9" s="428"/>
      <c r="LMZ9" s="428"/>
      <c r="LNA9" s="428"/>
      <c r="LNB9" s="428"/>
      <c r="LNC9" s="428"/>
      <c r="LND9" s="428"/>
      <c r="LNE9" s="428"/>
      <c r="LNF9" s="428"/>
      <c r="LNG9" s="428"/>
      <c r="LNH9" s="428"/>
      <c r="LNI9" s="428"/>
      <c r="LNJ9" s="428"/>
      <c r="LNK9" s="428"/>
      <c r="LNL9" s="428"/>
      <c r="LNM9" s="428"/>
      <c r="LNN9" s="428"/>
      <c r="LNO9" s="428"/>
      <c r="LNP9" s="428"/>
      <c r="LNQ9" s="428"/>
      <c r="LNR9" s="428"/>
      <c r="LNS9" s="428"/>
      <c r="LNT9" s="428"/>
      <c r="LNU9" s="428"/>
      <c r="LNV9" s="428"/>
      <c r="LNW9" s="428"/>
      <c r="LNX9" s="428"/>
      <c r="LNY9" s="428"/>
      <c r="LNZ9" s="428"/>
      <c r="LOA9" s="428"/>
      <c r="LOB9" s="428"/>
      <c r="LOC9" s="428"/>
      <c r="LOD9" s="428"/>
      <c r="LOE9" s="428"/>
      <c r="LOF9" s="428"/>
      <c r="LOG9" s="428"/>
      <c r="LOH9" s="428"/>
      <c r="LOI9" s="428"/>
      <c r="LOJ9" s="428"/>
      <c r="LOK9" s="428"/>
      <c r="LOL9" s="428"/>
      <c r="LOM9" s="428"/>
      <c r="LON9" s="428"/>
      <c r="LOO9" s="428"/>
      <c r="LOP9" s="428"/>
      <c r="LOQ9" s="428"/>
      <c r="LOR9" s="428"/>
      <c r="LOS9" s="428"/>
      <c r="LOT9" s="428"/>
      <c r="LOU9" s="428"/>
      <c r="LOV9" s="428"/>
      <c r="LOW9" s="428"/>
      <c r="LOX9" s="428"/>
      <c r="LOY9" s="428"/>
      <c r="LOZ9" s="428"/>
      <c r="LPA9" s="428"/>
      <c r="LPB9" s="428"/>
      <c r="LPC9" s="428"/>
      <c r="LPD9" s="428"/>
      <c r="LPE9" s="428"/>
      <c r="LPF9" s="428"/>
      <c r="LPG9" s="428"/>
      <c r="LPH9" s="428"/>
      <c r="LPI9" s="428"/>
      <c r="LPJ9" s="428"/>
      <c r="LPK9" s="428"/>
      <c r="LPL9" s="428"/>
      <c r="LPM9" s="428"/>
      <c r="LPN9" s="428"/>
      <c r="LPO9" s="428"/>
      <c r="LPP9" s="428"/>
      <c r="LPQ9" s="428"/>
      <c r="LPR9" s="428"/>
      <c r="LPS9" s="428"/>
      <c r="LPT9" s="428"/>
      <c r="LPU9" s="428"/>
      <c r="LPV9" s="428"/>
      <c r="LPW9" s="428"/>
      <c r="LPX9" s="428"/>
      <c r="LPY9" s="428"/>
      <c r="LPZ9" s="428"/>
      <c r="LQA9" s="428"/>
      <c r="LQB9" s="428"/>
      <c r="LQC9" s="428"/>
      <c r="LQD9" s="428"/>
      <c r="LQE9" s="428"/>
      <c r="LQF9" s="428"/>
      <c r="LQG9" s="428"/>
      <c r="LQH9" s="428"/>
      <c r="LQI9" s="428"/>
      <c r="LQJ9" s="428"/>
      <c r="LQK9" s="428"/>
      <c r="LQL9" s="428"/>
      <c r="LQM9" s="428"/>
      <c r="LQN9" s="428"/>
      <c r="LQO9" s="428"/>
      <c r="LQP9" s="428"/>
      <c r="LQQ9" s="428"/>
      <c r="LQR9" s="428"/>
      <c r="LQS9" s="428"/>
      <c r="LQT9" s="428"/>
      <c r="LQU9" s="428"/>
      <c r="LQV9" s="428"/>
      <c r="LQW9" s="428"/>
      <c r="LQX9" s="428"/>
      <c r="LQY9" s="428"/>
      <c r="LQZ9" s="428"/>
      <c r="LRA9" s="428"/>
      <c r="LRB9" s="428"/>
      <c r="LRC9" s="428"/>
      <c r="LRD9" s="428"/>
      <c r="LRE9" s="428"/>
      <c r="LRF9" s="428"/>
      <c r="LRG9" s="428"/>
      <c r="LRH9" s="428"/>
      <c r="LRI9" s="428"/>
      <c r="LRJ9" s="428"/>
      <c r="LRK9" s="428"/>
      <c r="LRL9" s="428"/>
      <c r="LRM9" s="428"/>
      <c r="LRN9" s="428"/>
      <c r="LRO9" s="428"/>
      <c r="LRP9" s="428"/>
      <c r="LRQ9" s="428"/>
      <c r="LRR9" s="428"/>
      <c r="LRS9" s="428"/>
      <c r="LRT9" s="428"/>
      <c r="LRU9" s="428"/>
      <c r="LRV9" s="428"/>
      <c r="LRW9" s="428"/>
      <c r="LRX9" s="428"/>
      <c r="LRY9" s="428"/>
      <c r="LRZ9" s="428"/>
      <c r="LSA9" s="428"/>
      <c r="LSB9" s="428"/>
      <c r="LSC9" s="428"/>
      <c r="LSD9" s="428"/>
      <c r="LSE9" s="428"/>
      <c r="LSF9" s="428"/>
      <c r="LSG9" s="428"/>
      <c r="LSH9" s="428"/>
      <c r="LSI9" s="428"/>
      <c r="LSJ9" s="428"/>
      <c r="LSK9" s="428"/>
      <c r="LSL9" s="428"/>
      <c r="LSM9" s="428"/>
      <c r="LSN9" s="428"/>
      <c r="LSO9" s="428"/>
      <c r="LSP9" s="428"/>
      <c r="LSQ9" s="428"/>
      <c r="LSR9" s="428"/>
      <c r="LSS9" s="428"/>
      <c r="LST9" s="428"/>
      <c r="LSU9" s="428"/>
      <c r="LSV9" s="428"/>
      <c r="LSW9" s="428"/>
      <c r="LSX9" s="428"/>
      <c r="LSY9" s="428"/>
      <c r="LSZ9" s="428"/>
      <c r="LTA9" s="428"/>
      <c r="LTB9" s="428"/>
      <c r="LTC9" s="428"/>
      <c r="LTD9" s="428"/>
      <c r="LTE9" s="428"/>
      <c r="LTF9" s="428"/>
      <c r="LTG9" s="428"/>
      <c r="LTH9" s="428"/>
      <c r="LTI9" s="428"/>
      <c r="LTJ9" s="428"/>
      <c r="LTK9" s="428"/>
      <c r="LTL9" s="428"/>
      <c r="LTM9" s="428"/>
      <c r="LTN9" s="428"/>
      <c r="LTO9" s="428"/>
      <c r="LTP9" s="428"/>
      <c r="LTQ9" s="428"/>
      <c r="LTR9" s="428"/>
      <c r="LTS9" s="428"/>
      <c r="LTT9" s="428"/>
      <c r="LTU9" s="428"/>
      <c r="LTV9" s="428"/>
      <c r="LTW9" s="428"/>
      <c r="LTX9" s="428"/>
      <c r="LTY9" s="428"/>
      <c r="LTZ9" s="428"/>
      <c r="LUA9" s="428"/>
      <c r="LUB9" s="428"/>
      <c r="LUC9" s="428"/>
      <c r="LUD9" s="428"/>
      <c r="LUE9" s="428"/>
      <c r="LUF9" s="428"/>
      <c r="LUG9" s="428"/>
      <c r="LUH9" s="428"/>
      <c r="LUI9" s="428"/>
      <c r="LUJ9" s="428"/>
      <c r="LUK9" s="428"/>
      <c r="LUL9" s="428"/>
      <c r="LUM9" s="428"/>
      <c r="LUN9" s="428"/>
      <c r="LUO9" s="428"/>
      <c r="LUP9" s="428"/>
      <c r="LUQ9" s="428"/>
      <c r="LUR9" s="428"/>
      <c r="LUS9" s="428"/>
      <c r="LUT9" s="428"/>
      <c r="LUU9" s="428"/>
      <c r="LUV9" s="428"/>
      <c r="LUW9" s="428"/>
      <c r="LUX9" s="428"/>
      <c r="LUY9" s="428"/>
      <c r="LUZ9" s="428"/>
      <c r="LVA9" s="428"/>
      <c r="LVB9" s="428"/>
      <c r="LVC9" s="428"/>
      <c r="LVD9" s="428"/>
      <c r="LVE9" s="428"/>
      <c r="LVF9" s="428"/>
      <c r="LVG9" s="428"/>
      <c r="LVH9" s="428"/>
      <c r="LVI9" s="428"/>
      <c r="LVJ9" s="428"/>
      <c r="LVK9" s="428"/>
      <c r="LVL9" s="428"/>
      <c r="LVM9" s="428"/>
      <c r="LVN9" s="428"/>
      <c r="LVO9" s="428"/>
      <c r="LVP9" s="428"/>
      <c r="LVQ9" s="428"/>
      <c r="LVR9" s="428"/>
      <c r="LVS9" s="428"/>
      <c r="LVT9" s="428"/>
      <c r="LVU9" s="428"/>
      <c r="LVV9" s="428"/>
      <c r="LVW9" s="428"/>
      <c r="LVX9" s="428"/>
      <c r="LVY9" s="428"/>
      <c r="LVZ9" s="428"/>
      <c r="LWA9" s="428"/>
      <c r="LWB9" s="428"/>
      <c r="LWC9" s="428"/>
      <c r="LWD9" s="428"/>
      <c r="LWE9" s="428"/>
      <c r="LWF9" s="428"/>
      <c r="LWG9" s="428"/>
      <c r="LWH9" s="428"/>
      <c r="LWI9" s="428"/>
      <c r="LWJ9" s="428"/>
      <c r="LWK9" s="428"/>
      <c r="LWL9" s="428"/>
      <c r="LWM9" s="428"/>
      <c r="LWN9" s="428"/>
      <c r="LWO9" s="428"/>
      <c r="LWP9" s="428"/>
      <c r="LWQ9" s="428"/>
      <c r="LWR9" s="428"/>
      <c r="LWS9" s="428"/>
      <c r="LWT9" s="428"/>
      <c r="LWU9" s="428"/>
      <c r="LWV9" s="428"/>
      <c r="LWW9" s="428"/>
      <c r="LWX9" s="428"/>
      <c r="LWY9" s="428"/>
      <c r="LWZ9" s="428"/>
      <c r="LXA9" s="428"/>
      <c r="LXB9" s="428"/>
      <c r="LXC9" s="428"/>
      <c r="LXD9" s="428"/>
      <c r="LXE9" s="428"/>
      <c r="LXF9" s="428"/>
      <c r="LXG9" s="428"/>
      <c r="LXH9" s="428"/>
      <c r="LXI9" s="428"/>
      <c r="LXJ9" s="428"/>
      <c r="LXK9" s="428"/>
      <c r="LXL9" s="428"/>
      <c r="LXM9" s="428"/>
      <c r="LXN9" s="428"/>
      <c r="LXO9" s="428"/>
      <c r="LXP9" s="428"/>
      <c r="LXQ9" s="428"/>
      <c r="LXR9" s="428"/>
      <c r="LXS9" s="428"/>
      <c r="LXT9" s="428"/>
      <c r="LXU9" s="428"/>
      <c r="LXV9" s="428"/>
      <c r="LXW9" s="428"/>
      <c r="LXX9" s="428"/>
      <c r="LXY9" s="428"/>
      <c r="LXZ9" s="428"/>
      <c r="LYA9" s="428"/>
      <c r="LYB9" s="428"/>
      <c r="LYC9" s="428"/>
      <c r="LYD9" s="428"/>
      <c r="LYE9" s="428"/>
      <c r="LYF9" s="428"/>
      <c r="LYG9" s="428"/>
      <c r="LYH9" s="428"/>
      <c r="LYI9" s="428"/>
      <c r="LYJ9" s="428"/>
      <c r="LYK9" s="428"/>
      <c r="LYL9" s="428"/>
      <c r="LYM9" s="428"/>
      <c r="LYN9" s="428"/>
      <c r="LYO9" s="428"/>
      <c r="LYP9" s="428"/>
      <c r="LYQ9" s="428"/>
      <c r="LYR9" s="428"/>
      <c r="LYS9" s="428"/>
      <c r="LYT9" s="428"/>
      <c r="LYU9" s="428"/>
      <c r="LYV9" s="428"/>
      <c r="LYW9" s="428"/>
      <c r="LYX9" s="428"/>
      <c r="LYY9" s="428"/>
      <c r="LYZ9" s="428"/>
      <c r="LZA9" s="428"/>
      <c r="LZB9" s="428"/>
      <c r="LZC9" s="428"/>
      <c r="LZD9" s="428"/>
      <c r="LZE9" s="428"/>
      <c r="LZF9" s="428"/>
      <c r="LZG9" s="428"/>
      <c r="LZH9" s="428"/>
      <c r="LZI9" s="428"/>
      <c r="LZJ9" s="428"/>
      <c r="LZK9" s="428"/>
      <c r="LZL9" s="428"/>
      <c r="LZM9" s="428"/>
      <c r="LZN9" s="428"/>
      <c r="LZO9" s="428"/>
      <c r="LZP9" s="428"/>
      <c r="LZQ9" s="428"/>
      <c r="LZR9" s="428"/>
      <c r="LZS9" s="428"/>
      <c r="LZT9" s="428"/>
      <c r="LZU9" s="428"/>
      <c r="LZV9" s="428"/>
      <c r="LZW9" s="428"/>
      <c r="LZX9" s="428"/>
      <c r="LZY9" s="428"/>
      <c r="LZZ9" s="428"/>
      <c r="MAA9" s="428"/>
      <c r="MAB9" s="428"/>
      <c r="MAC9" s="428"/>
      <c r="MAD9" s="428"/>
      <c r="MAE9" s="428"/>
      <c r="MAF9" s="428"/>
      <c r="MAG9" s="428"/>
      <c r="MAH9" s="428"/>
      <c r="MAI9" s="428"/>
      <c r="MAJ9" s="428"/>
      <c r="MAK9" s="428"/>
      <c r="MAL9" s="428"/>
      <c r="MAM9" s="428"/>
      <c r="MAN9" s="428"/>
      <c r="MAO9" s="428"/>
      <c r="MAP9" s="428"/>
      <c r="MAQ9" s="428"/>
      <c r="MAR9" s="428"/>
      <c r="MAS9" s="428"/>
      <c r="MAT9" s="428"/>
      <c r="MAU9" s="428"/>
      <c r="MAV9" s="428"/>
      <c r="MAW9" s="428"/>
      <c r="MAX9" s="428"/>
      <c r="MAY9" s="428"/>
      <c r="MAZ9" s="428"/>
      <c r="MBA9" s="428"/>
      <c r="MBB9" s="428"/>
      <c r="MBC9" s="428"/>
      <c r="MBD9" s="428"/>
      <c r="MBE9" s="428"/>
      <c r="MBF9" s="428"/>
      <c r="MBG9" s="428"/>
      <c r="MBH9" s="428"/>
      <c r="MBI9" s="428"/>
      <c r="MBJ9" s="428"/>
      <c r="MBK9" s="428"/>
      <c r="MBL9" s="428"/>
      <c r="MBM9" s="428"/>
      <c r="MBN9" s="428"/>
      <c r="MBO9" s="428"/>
      <c r="MBP9" s="428"/>
      <c r="MBQ9" s="428"/>
      <c r="MBR9" s="428"/>
      <c r="MBS9" s="428"/>
      <c r="MBT9" s="428"/>
      <c r="MBU9" s="428"/>
      <c r="MBV9" s="428"/>
      <c r="MBW9" s="428"/>
      <c r="MBX9" s="428"/>
      <c r="MBY9" s="428"/>
      <c r="MBZ9" s="428"/>
      <c r="MCA9" s="428"/>
      <c r="MCB9" s="428"/>
      <c r="MCC9" s="428"/>
      <c r="MCD9" s="428"/>
      <c r="MCE9" s="428"/>
      <c r="MCF9" s="428"/>
      <c r="MCG9" s="428"/>
      <c r="MCH9" s="428"/>
      <c r="MCI9" s="428"/>
      <c r="MCJ9" s="428"/>
      <c r="MCK9" s="428"/>
      <c r="MCL9" s="428"/>
      <c r="MCM9" s="428"/>
      <c r="MCN9" s="428"/>
      <c r="MCO9" s="428"/>
      <c r="MCP9" s="428"/>
      <c r="MCQ9" s="428"/>
      <c r="MCR9" s="428"/>
      <c r="MCS9" s="428"/>
      <c r="MCT9" s="428"/>
      <c r="MCU9" s="428"/>
      <c r="MCV9" s="428"/>
      <c r="MCW9" s="428"/>
      <c r="MCX9" s="428"/>
      <c r="MCY9" s="428"/>
      <c r="MCZ9" s="428"/>
      <c r="MDA9" s="428"/>
      <c r="MDB9" s="428"/>
      <c r="MDC9" s="428"/>
      <c r="MDD9" s="428"/>
      <c r="MDE9" s="428"/>
      <c r="MDF9" s="428"/>
      <c r="MDG9" s="428"/>
      <c r="MDH9" s="428"/>
      <c r="MDI9" s="428"/>
      <c r="MDJ9" s="428"/>
      <c r="MDK9" s="428"/>
      <c r="MDL9" s="428"/>
      <c r="MDM9" s="428"/>
      <c r="MDN9" s="428"/>
      <c r="MDO9" s="428"/>
      <c r="MDP9" s="428"/>
      <c r="MDQ9" s="428"/>
      <c r="MDR9" s="428"/>
      <c r="MDS9" s="428"/>
      <c r="MDT9" s="428"/>
      <c r="MDU9" s="428"/>
      <c r="MDV9" s="428"/>
      <c r="MDW9" s="428"/>
      <c r="MDX9" s="428"/>
      <c r="MDY9" s="428"/>
      <c r="MDZ9" s="428"/>
      <c r="MEA9" s="428"/>
      <c r="MEB9" s="428"/>
      <c r="MEC9" s="428"/>
      <c r="MED9" s="428"/>
      <c r="MEE9" s="428"/>
      <c r="MEF9" s="428"/>
      <c r="MEG9" s="428"/>
      <c r="MEH9" s="428"/>
      <c r="MEI9" s="428"/>
      <c r="MEJ9" s="428"/>
      <c r="MEK9" s="428"/>
      <c r="MEL9" s="428"/>
      <c r="MEM9" s="428"/>
      <c r="MEN9" s="428"/>
      <c r="MEO9" s="428"/>
      <c r="MEP9" s="428"/>
      <c r="MEQ9" s="428"/>
      <c r="MER9" s="428"/>
      <c r="MES9" s="428"/>
      <c r="MET9" s="428"/>
      <c r="MEU9" s="428"/>
      <c r="MEV9" s="428"/>
      <c r="MEW9" s="428"/>
      <c r="MEX9" s="428"/>
      <c r="MEY9" s="428"/>
      <c r="MEZ9" s="428"/>
      <c r="MFA9" s="428"/>
      <c r="MFB9" s="428"/>
      <c r="MFC9" s="428"/>
      <c r="MFD9" s="428"/>
      <c r="MFE9" s="428"/>
      <c r="MFF9" s="428"/>
      <c r="MFG9" s="428"/>
      <c r="MFH9" s="428"/>
      <c r="MFI9" s="428"/>
      <c r="MFJ9" s="428"/>
      <c r="MFK9" s="428"/>
      <c r="MFL9" s="428"/>
      <c r="MFM9" s="428"/>
      <c r="MFN9" s="428"/>
      <c r="MFO9" s="428"/>
      <c r="MFP9" s="428"/>
      <c r="MFQ9" s="428"/>
      <c r="MFR9" s="428"/>
      <c r="MFS9" s="428"/>
      <c r="MFT9" s="428"/>
      <c r="MFU9" s="428"/>
      <c r="MFV9" s="428"/>
      <c r="MFW9" s="428"/>
      <c r="MFX9" s="428"/>
      <c r="MFY9" s="428"/>
      <c r="MFZ9" s="428"/>
      <c r="MGA9" s="428"/>
      <c r="MGB9" s="428"/>
      <c r="MGC9" s="428"/>
      <c r="MGD9" s="428"/>
      <c r="MGE9" s="428"/>
      <c r="MGF9" s="428"/>
      <c r="MGG9" s="428"/>
      <c r="MGH9" s="428"/>
      <c r="MGI9" s="428"/>
      <c r="MGJ9" s="428"/>
      <c r="MGK9" s="428"/>
      <c r="MGL9" s="428"/>
      <c r="MGM9" s="428"/>
      <c r="MGN9" s="428"/>
      <c r="MGO9" s="428"/>
      <c r="MGP9" s="428"/>
      <c r="MGQ9" s="428"/>
      <c r="MGR9" s="428"/>
      <c r="MGS9" s="428"/>
      <c r="MGT9" s="428"/>
      <c r="MGU9" s="428"/>
      <c r="MGV9" s="428"/>
      <c r="MGW9" s="428"/>
      <c r="MGX9" s="428"/>
      <c r="MGY9" s="428"/>
      <c r="MGZ9" s="428"/>
      <c r="MHA9" s="428"/>
      <c r="MHB9" s="428"/>
      <c r="MHC9" s="428"/>
      <c r="MHD9" s="428"/>
      <c r="MHE9" s="428"/>
      <c r="MHF9" s="428"/>
      <c r="MHG9" s="428"/>
      <c r="MHH9" s="428"/>
      <c r="MHI9" s="428"/>
      <c r="MHJ9" s="428"/>
      <c r="MHK9" s="428"/>
      <c r="MHL9" s="428"/>
      <c r="MHM9" s="428"/>
      <c r="MHN9" s="428"/>
      <c r="MHO9" s="428"/>
      <c r="MHP9" s="428"/>
      <c r="MHQ9" s="428"/>
      <c r="MHR9" s="428"/>
      <c r="MHS9" s="428"/>
      <c r="MHT9" s="428"/>
      <c r="MHU9" s="428"/>
      <c r="MHV9" s="428"/>
      <c r="MHW9" s="428"/>
      <c r="MHX9" s="428"/>
      <c r="MHY9" s="428"/>
      <c r="MHZ9" s="428"/>
      <c r="MIA9" s="428"/>
      <c r="MIB9" s="428"/>
      <c r="MIC9" s="428"/>
      <c r="MID9" s="428"/>
      <c r="MIE9" s="428"/>
      <c r="MIF9" s="428"/>
      <c r="MIG9" s="428"/>
      <c r="MIH9" s="428"/>
      <c r="MII9" s="428"/>
      <c r="MIJ9" s="428"/>
      <c r="MIK9" s="428"/>
      <c r="MIL9" s="428"/>
      <c r="MIM9" s="428"/>
      <c r="MIN9" s="428"/>
      <c r="MIO9" s="428"/>
      <c r="MIP9" s="428"/>
      <c r="MIQ9" s="428"/>
      <c r="MIR9" s="428"/>
      <c r="MIS9" s="428"/>
      <c r="MIT9" s="428"/>
      <c r="MIU9" s="428"/>
      <c r="MIV9" s="428"/>
      <c r="MIW9" s="428"/>
      <c r="MIX9" s="428"/>
      <c r="MIY9" s="428"/>
      <c r="MIZ9" s="428"/>
      <c r="MJA9" s="428"/>
      <c r="MJB9" s="428"/>
      <c r="MJC9" s="428"/>
      <c r="MJD9" s="428"/>
      <c r="MJE9" s="428"/>
      <c r="MJF9" s="428"/>
      <c r="MJG9" s="428"/>
      <c r="MJH9" s="428"/>
      <c r="MJI9" s="428"/>
      <c r="MJJ9" s="428"/>
      <c r="MJK9" s="428"/>
      <c r="MJL9" s="428"/>
      <c r="MJM9" s="428"/>
      <c r="MJN9" s="428"/>
      <c r="MJO9" s="428"/>
      <c r="MJP9" s="428"/>
      <c r="MJQ9" s="428"/>
      <c r="MJR9" s="428"/>
      <c r="MJS9" s="428"/>
      <c r="MJT9" s="428"/>
      <c r="MJU9" s="428"/>
      <c r="MJV9" s="428"/>
      <c r="MJW9" s="428"/>
      <c r="MJX9" s="428"/>
      <c r="MJY9" s="428"/>
      <c r="MJZ9" s="428"/>
      <c r="MKA9" s="428"/>
      <c r="MKB9" s="428"/>
      <c r="MKC9" s="428"/>
      <c r="MKD9" s="428"/>
      <c r="MKE9" s="428"/>
      <c r="MKF9" s="428"/>
      <c r="MKG9" s="428"/>
      <c r="MKH9" s="428"/>
      <c r="MKI9" s="428"/>
      <c r="MKJ9" s="428"/>
      <c r="MKK9" s="428"/>
      <c r="MKL9" s="428"/>
      <c r="MKM9" s="428"/>
      <c r="MKN9" s="428"/>
      <c r="MKO9" s="428"/>
      <c r="MKP9" s="428"/>
      <c r="MKQ9" s="428"/>
      <c r="MKR9" s="428"/>
      <c r="MKS9" s="428"/>
      <c r="MKT9" s="428"/>
      <c r="MKU9" s="428"/>
      <c r="MKV9" s="428"/>
      <c r="MKW9" s="428"/>
      <c r="MKX9" s="428"/>
      <c r="MKY9" s="428"/>
      <c r="MKZ9" s="428"/>
      <c r="MLA9" s="428"/>
      <c r="MLB9" s="428"/>
      <c r="MLC9" s="428"/>
      <c r="MLD9" s="428"/>
      <c r="MLE9" s="428"/>
      <c r="MLF9" s="428"/>
      <c r="MLG9" s="428"/>
      <c r="MLH9" s="428"/>
      <c r="MLI9" s="428"/>
      <c r="MLJ9" s="428"/>
      <c r="MLK9" s="428"/>
      <c r="MLL9" s="428"/>
      <c r="MLM9" s="428"/>
      <c r="MLN9" s="428"/>
      <c r="MLO9" s="428"/>
      <c r="MLP9" s="428"/>
      <c r="MLQ9" s="428"/>
      <c r="MLR9" s="428"/>
      <c r="MLS9" s="428"/>
      <c r="MLT9" s="428"/>
      <c r="MLU9" s="428"/>
      <c r="MLV9" s="428"/>
      <c r="MLW9" s="428"/>
      <c r="MLX9" s="428"/>
      <c r="MLY9" s="428"/>
      <c r="MLZ9" s="428"/>
      <c r="MMA9" s="428"/>
      <c r="MMB9" s="428"/>
      <c r="MMC9" s="428"/>
      <c r="MMD9" s="428"/>
      <c r="MME9" s="428"/>
      <c r="MMF9" s="428"/>
      <c r="MMG9" s="428"/>
      <c r="MMH9" s="428"/>
      <c r="MMI9" s="428"/>
      <c r="MMJ9" s="428"/>
      <c r="MMK9" s="428"/>
      <c r="MML9" s="428"/>
      <c r="MMM9" s="428"/>
      <c r="MMN9" s="428"/>
      <c r="MMO9" s="428"/>
      <c r="MMP9" s="428"/>
      <c r="MMQ9" s="428"/>
      <c r="MMR9" s="428"/>
      <c r="MMS9" s="428"/>
      <c r="MMT9" s="428"/>
      <c r="MMU9" s="428"/>
      <c r="MMV9" s="428"/>
      <c r="MMW9" s="428"/>
      <c r="MMX9" s="428"/>
      <c r="MMY9" s="428"/>
      <c r="MMZ9" s="428"/>
      <c r="MNA9" s="428"/>
      <c r="MNB9" s="428"/>
      <c r="MNC9" s="428"/>
      <c r="MND9" s="428"/>
      <c r="MNE9" s="428"/>
      <c r="MNF9" s="428"/>
      <c r="MNG9" s="428"/>
      <c r="MNH9" s="428"/>
      <c r="MNI9" s="428"/>
      <c r="MNJ9" s="428"/>
      <c r="MNK9" s="428"/>
      <c r="MNL9" s="428"/>
      <c r="MNM9" s="428"/>
      <c r="MNN9" s="428"/>
      <c r="MNO9" s="428"/>
      <c r="MNP9" s="428"/>
      <c r="MNQ9" s="428"/>
      <c r="MNR9" s="428"/>
      <c r="MNS9" s="428"/>
      <c r="MNT9" s="428"/>
      <c r="MNU9" s="428"/>
      <c r="MNV9" s="428"/>
      <c r="MNW9" s="428"/>
      <c r="MNX9" s="428"/>
      <c r="MNY9" s="428"/>
      <c r="MNZ9" s="428"/>
      <c r="MOA9" s="428"/>
      <c r="MOB9" s="428"/>
      <c r="MOC9" s="428"/>
      <c r="MOD9" s="428"/>
      <c r="MOE9" s="428"/>
      <c r="MOF9" s="428"/>
      <c r="MOG9" s="428"/>
      <c r="MOH9" s="428"/>
      <c r="MOI9" s="428"/>
      <c r="MOJ9" s="428"/>
      <c r="MOK9" s="428"/>
      <c r="MOL9" s="428"/>
      <c r="MOM9" s="428"/>
      <c r="MON9" s="428"/>
      <c r="MOO9" s="428"/>
      <c r="MOP9" s="428"/>
      <c r="MOQ9" s="428"/>
      <c r="MOR9" s="428"/>
      <c r="MOS9" s="428"/>
      <c r="MOT9" s="428"/>
      <c r="MOU9" s="428"/>
      <c r="MOV9" s="428"/>
      <c r="MOW9" s="428"/>
      <c r="MOX9" s="428"/>
      <c r="MOY9" s="428"/>
      <c r="MOZ9" s="428"/>
      <c r="MPA9" s="428"/>
      <c r="MPB9" s="428"/>
      <c r="MPC9" s="428"/>
      <c r="MPD9" s="428"/>
      <c r="MPE9" s="428"/>
      <c r="MPF9" s="428"/>
      <c r="MPG9" s="428"/>
      <c r="MPH9" s="428"/>
      <c r="MPI9" s="428"/>
      <c r="MPJ9" s="428"/>
      <c r="MPK9" s="428"/>
      <c r="MPL9" s="428"/>
      <c r="MPM9" s="428"/>
      <c r="MPN9" s="428"/>
      <c r="MPO9" s="428"/>
      <c r="MPP9" s="428"/>
      <c r="MPQ9" s="428"/>
      <c r="MPR9" s="428"/>
      <c r="MPS9" s="428"/>
      <c r="MPT9" s="428"/>
      <c r="MPU9" s="428"/>
      <c r="MPV9" s="428"/>
      <c r="MPW9" s="428"/>
      <c r="MPX9" s="428"/>
      <c r="MPY9" s="428"/>
      <c r="MPZ9" s="428"/>
      <c r="MQA9" s="428"/>
      <c r="MQB9" s="428"/>
      <c r="MQC9" s="428"/>
      <c r="MQD9" s="428"/>
      <c r="MQE9" s="428"/>
      <c r="MQF9" s="428"/>
      <c r="MQG9" s="428"/>
      <c r="MQH9" s="428"/>
      <c r="MQI9" s="428"/>
      <c r="MQJ9" s="428"/>
      <c r="MQK9" s="428"/>
      <c r="MQL9" s="428"/>
      <c r="MQM9" s="428"/>
      <c r="MQN9" s="428"/>
      <c r="MQO9" s="428"/>
      <c r="MQP9" s="428"/>
      <c r="MQQ9" s="428"/>
      <c r="MQR9" s="428"/>
      <c r="MQS9" s="428"/>
      <c r="MQT9" s="428"/>
      <c r="MQU9" s="428"/>
      <c r="MQV9" s="428"/>
      <c r="MQW9" s="428"/>
      <c r="MQX9" s="428"/>
      <c r="MQY9" s="428"/>
      <c r="MQZ9" s="428"/>
      <c r="MRA9" s="428"/>
      <c r="MRB9" s="428"/>
      <c r="MRC9" s="428"/>
      <c r="MRD9" s="428"/>
      <c r="MRE9" s="428"/>
      <c r="MRF9" s="428"/>
      <c r="MRG9" s="428"/>
      <c r="MRH9" s="428"/>
      <c r="MRI9" s="428"/>
      <c r="MRJ9" s="428"/>
      <c r="MRK9" s="428"/>
      <c r="MRL9" s="428"/>
      <c r="MRM9" s="428"/>
      <c r="MRN9" s="428"/>
      <c r="MRO9" s="428"/>
      <c r="MRP9" s="428"/>
      <c r="MRQ9" s="428"/>
      <c r="MRR9" s="428"/>
      <c r="MRS9" s="428"/>
      <c r="MRT9" s="428"/>
      <c r="MRU9" s="428"/>
      <c r="MRV9" s="428"/>
      <c r="MRW9" s="428"/>
      <c r="MRX9" s="428"/>
      <c r="MRY9" s="428"/>
      <c r="MRZ9" s="428"/>
      <c r="MSA9" s="428"/>
      <c r="MSB9" s="428"/>
      <c r="MSC9" s="428"/>
      <c r="MSD9" s="428"/>
      <c r="MSE9" s="428"/>
      <c r="MSF9" s="428"/>
      <c r="MSG9" s="428"/>
      <c r="MSH9" s="428"/>
      <c r="MSI9" s="428"/>
      <c r="MSJ9" s="428"/>
      <c r="MSK9" s="428"/>
      <c r="MSL9" s="428"/>
      <c r="MSM9" s="428"/>
      <c r="MSN9" s="428"/>
      <c r="MSO9" s="428"/>
      <c r="MSP9" s="428"/>
      <c r="MSQ9" s="428"/>
      <c r="MSR9" s="428"/>
      <c r="MSS9" s="428"/>
      <c r="MST9" s="428"/>
      <c r="MSU9" s="428"/>
      <c r="MSV9" s="428"/>
      <c r="MSW9" s="428"/>
      <c r="MSX9" s="428"/>
      <c r="MSY9" s="428"/>
      <c r="MSZ9" s="428"/>
      <c r="MTA9" s="428"/>
      <c r="MTB9" s="428"/>
      <c r="MTC9" s="428"/>
      <c r="MTD9" s="428"/>
      <c r="MTE9" s="428"/>
      <c r="MTF9" s="428"/>
      <c r="MTG9" s="428"/>
      <c r="MTH9" s="428"/>
      <c r="MTI9" s="428"/>
      <c r="MTJ9" s="428"/>
      <c r="MTK9" s="428"/>
      <c r="MTL9" s="428"/>
      <c r="MTM9" s="428"/>
      <c r="MTN9" s="428"/>
      <c r="MTO9" s="428"/>
      <c r="MTP9" s="428"/>
      <c r="MTQ9" s="428"/>
      <c r="MTR9" s="428"/>
      <c r="MTS9" s="428"/>
      <c r="MTT9" s="428"/>
      <c r="MTU9" s="428"/>
      <c r="MTV9" s="428"/>
      <c r="MTW9" s="428"/>
      <c r="MTX9" s="428"/>
      <c r="MTY9" s="428"/>
      <c r="MTZ9" s="428"/>
      <c r="MUA9" s="428"/>
      <c r="MUB9" s="428"/>
      <c r="MUC9" s="428"/>
      <c r="MUD9" s="428"/>
      <c r="MUE9" s="428"/>
      <c r="MUF9" s="428"/>
      <c r="MUG9" s="428"/>
      <c r="MUH9" s="428"/>
      <c r="MUI9" s="428"/>
      <c r="MUJ9" s="428"/>
      <c r="MUK9" s="428"/>
      <c r="MUL9" s="428"/>
      <c r="MUM9" s="428"/>
      <c r="MUN9" s="428"/>
      <c r="MUO9" s="428"/>
      <c r="MUP9" s="428"/>
      <c r="MUQ9" s="428"/>
      <c r="MUR9" s="428"/>
      <c r="MUS9" s="428"/>
      <c r="MUT9" s="428"/>
      <c r="MUU9" s="428"/>
      <c r="MUV9" s="428"/>
      <c r="MUW9" s="428"/>
      <c r="MUX9" s="428"/>
      <c r="MUY9" s="428"/>
      <c r="MUZ9" s="428"/>
      <c r="MVA9" s="428"/>
      <c r="MVB9" s="428"/>
      <c r="MVC9" s="428"/>
      <c r="MVD9" s="428"/>
      <c r="MVE9" s="428"/>
      <c r="MVF9" s="428"/>
      <c r="MVG9" s="428"/>
      <c r="MVH9" s="428"/>
      <c r="MVI9" s="428"/>
      <c r="MVJ9" s="428"/>
      <c r="MVK9" s="428"/>
      <c r="MVL9" s="428"/>
      <c r="MVM9" s="428"/>
      <c r="MVN9" s="428"/>
      <c r="MVO9" s="428"/>
      <c r="MVP9" s="428"/>
      <c r="MVQ9" s="428"/>
      <c r="MVR9" s="428"/>
      <c r="MVS9" s="428"/>
      <c r="MVT9" s="428"/>
      <c r="MVU9" s="428"/>
      <c r="MVV9" s="428"/>
      <c r="MVW9" s="428"/>
      <c r="MVX9" s="428"/>
      <c r="MVY9" s="428"/>
      <c r="MVZ9" s="428"/>
      <c r="MWA9" s="428"/>
      <c r="MWB9" s="428"/>
      <c r="MWC9" s="428"/>
      <c r="MWD9" s="428"/>
      <c r="MWE9" s="428"/>
      <c r="MWF9" s="428"/>
      <c r="MWG9" s="428"/>
      <c r="MWH9" s="428"/>
      <c r="MWI9" s="428"/>
      <c r="MWJ9" s="428"/>
      <c r="MWK9" s="428"/>
      <c r="MWL9" s="428"/>
      <c r="MWM9" s="428"/>
      <c r="MWN9" s="428"/>
      <c r="MWO9" s="428"/>
      <c r="MWP9" s="428"/>
      <c r="MWQ9" s="428"/>
      <c r="MWR9" s="428"/>
      <c r="MWS9" s="428"/>
      <c r="MWT9" s="428"/>
      <c r="MWU9" s="428"/>
      <c r="MWV9" s="428"/>
      <c r="MWW9" s="428"/>
      <c r="MWX9" s="428"/>
      <c r="MWY9" s="428"/>
      <c r="MWZ9" s="428"/>
      <c r="MXA9" s="428"/>
      <c r="MXB9" s="428"/>
      <c r="MXC9" s="428"/>
      <c r="MXD9" s="428"/>
      <c r="MXE9" s="428"/>
      <c r="MXF9" s="428"/>
      <c r="MXG9" s="428"/>
      <c r="MXH9" s="428"/>
      <c r="MXI9" s="428"/>
      <c r="MXJ9" s="428"/>
      <c r="MXK9" s="428"/>
      <c r="MXL9" s="428"/>
      <c r="MXM9" s="428"/>
      <c r="MXN9" s="428"/>
      <c r="MXO9" s="428"/>
      <c r="MXP9" s="428"/>
      <c r="MXQ9" s="428"/>
      <c r="MXR9" s="428"/>
      <c r="MXS9" s="428"/>
      <c r="MXT9" s="428"/>
      <c r="MXU9" s="428"/>
      <c r="MXV9" s="428"/>
      <c r="MXW9" s="428"/>
      <c r="MXX9" s="428"/>
      <c r="MXY9" s="428"/>
      <c r="MXZ9" s="428"/>
      <c r="MYA9" s="428"/>
      <c r="MYB9" s="428"/>
      <c r="MYC9" s="428"/>
      <c r="MYD9" s="428"/>
      <c r="MYE9" s="428"/>
      <c r="MYF9" s="428"/>
      <c r="MYG9" s="428"/>
      <c r="MYH9" s="428"/>
      <c r="MYI9" s="428"/>
      <c r="MYJ9" s="428"/>
      <c r="MYK9" s="428"/>
      <c r="MYL9" s="428"/>
      <c r="MYM9" s="428"/>
      <c r="MYN9" s="428"/>
      <c r="MYO9" s="428"/>
      <c r="MYP9" s="428"/>
      <c r="MYQ9" s="428"/>
      <c r="MYR9" s="428"/>
      <c r="MYS9" s="428"/>
      <c r="MYT9" s="428"/>
      <c r="MYU9" s="428"/>
      <c r="MYV9" s="428"/>
      <c r="MYW9" s="428"/>
      <c r="MYX9" s="428"/>
      <c r="MYY9" s="428"/>
      <c r="MYZ9" s="428"/>
      <c r="MZA9" s="428"/>
      <c r="MZB9" s="428"/>
      <c r="MZC9" s="428"/>
      <c r="MZD9" s="428"/>
      <c r="MZE9" s="428"/>
      <c r="MZF9" s="428"/>
      <c r="MZG9" s="428"/>
      <c r="MZH9" s="428"/>
      <c r="MZI9" s="428"/>
      <c r="MZJ9" s="428"/>
      <c r="MZK9" s="428"/>
      <c r="MZL9" s="428"/>
      <c r="MZM9" s="428"/>
      <c r="MZN9" s="428"/>
      <c r="MZO9" s="428"/>
      <c r="MZP9" s="428"/>
      <c r="MZQ9" s="428"/>
      <c r="MZR9" s="428"/>
      <c r="MZS9" s="428"/>
      <c r="MZT9" s="428"/>
      <c r="MZU9" s="428"/>
      <c r="MZV9" s="428"/>
      <c r="MZW9" s="428"/>
      <c r="MZX9" s="428"/>
      <c r="MZY9" s="428"/>
      <c r="MZZ9" s="428"/>
      <c r="NAA9" s="428"/>
      <c r="NAB9" s="428"/>
      <c r="NAC9" s="428"/>
      <c r="NAD9" s="428"/>
      <c r="NAE9" s="428"/>
      <c r="NAF9" s="428"/>
      <c r="NAG9" s="428"/>
      <c r="NAH9" s="428"/>
      <c r="NAI9" s="428"/>
      <c r="NAJ9" s="428"/>
      <c r="NAK9" s="428"/>
      <c r="NAL9" s="428"/>
      <c r="NAM9" s="428"/>
      <c r="NAN9" s="428"/>
      <c r="NAO9" s="428"/>
      <c r="NAP9" s="428"/>
      <c r="NAQ9" s="428"/>
      <c r="NAR9" s="428"/>
      <c r="NAS9" s="428"/>
      <c r="NAT9" s="428"/>
      <c r="NAU9" s="428"/>
      <c r="NAV9" s="428"/>
      <c r="NAW9" s="428"/>
      <c r="NAX9" s="428"/>
      <c r="NAY9" s="428"/>
      <c r="NAZ9" s="428"/>
      <c r="NBA9" s="428"/>
      <c r="NBB9" s="428"/>
      <c r="NBC9" s="428"/>
      <c r="NBD9" s="428"/>
      <c r="NBE9" s="428"/>
      <c r="NBF9" s="428"/>
      <c r="NBG9" s="428"/>
      <c r="NBH9" s="428"/>
      <c r="NBI9" s="428"/>
      <c r="NBJ9" s="428"/>
      <c r="NBK9" s="428"/>
      <c r="NBL9" s="428"/>
      <c r="NBM9" s="428"/>
      <c r="NBN9" s="428"/>
      <c r="NBO9" s="428"/>
      <c r="NBP9" s="428"/>
      <c r="NBQ9" s="428"/>
      <c r="NBR9" s="428"/>
      <c r="NBS9" s="428"/>
      <c r="NBT9" s="428"/>
      <c r="NBU9" s="428"/>
      <c r="NBV9" s="428"/>
      <c r="NBW9" s="428"/>
      <c r="NBX9" s="428"/>
      <c r="NBY9" s="428"/>
      <c r="NBZ9" s="428"/>
      <c r="NCA9" s="428"/>
      <c r="NCB9" s="428"/>
      <c r="NCC9" s="428"/>
      <c r="NCD9" s="428"/>
      <c r="NCE9" s="428"/>
      <c r="NCF9" s="428"/>
      <c r="NCG9" s="428"/>
      <c r="NCH9" s="428"/>
      <c r="NCI9" s="428"/>
      <c r="NCJ9" s="428"/>
      <c r="NCK9" s="428"/>
      <c r="NCL9" s="428"/>
      <c r="NCM9" s="428"/>
      <c r="NCN9" s="428"/>
      <c r="NCO9" s="428"/>
      <c r="NCP9" s="428"/>
      <c r="NCQ9" s="428"/>
      <c r="NCR9" s="428"/>
      <c r="NCS9" s="428"/>
      <c r="NCT9" s="428"/>
      <c r="NCU9" s="428"/>
      <c r="NCV9" s="428"/>
      <c r="NCW9" s="428"/>
      <c r="NCX9" s="428"/>
      <c r="NCY9" s="428"/>
      <c r="NCZ9" s="428"/>
      <c r="NDA9" s="428"/>
      <c r="NDB9" s="428"/>
      <c r="NDC9" s="428"/>
      <c r="NDD9" s="428"/>
      <c r="NDE9" s="428"/>
      <c r="NDF9" s="428"/>
      <c r="NDG9" s="428"/>
      <c r="NDH9" s="428"/>
      <c r="NDI9" s="428"/>
      <c r="NDJ9" s="428"/>
      <c r="NDK9" s="428"/>
      <c r="NDL9" s="428"/>
      <c r="NDM9" s="428"/>
      <c r="NDN9" s="428"/>
      <c r="NDO9" s="428"/>
      <c r="NDP9" s="428"/>
      <c r="NDQ9" s="428"/>
      <c r="NDR9" s="428"/>
      <c r="NDS9" s="428"/>
      <c r="NDT9" s="428"/>
      <c r="NDU9" s="428"/>
      <c r="NDV9" s="428"/>
      <c r="NDW9" s="428"/>
      <c r="NDX9" s="428"/>
      <c r="NDY9" s="428"/>
      <c r="NDZ9" s="428"/>
      <c r="NEA9" s="428"/>
      <c r="NEB9" s="428"/>
      <c r="NEC9" s="428"/>
      <c r="NED9" s="428"/>
      <c r="NEE9" s="428"/>
      <c r="NEF9" s="428"/>
      <c r="NEG9" s="428"/>
      <c r="NEH9" s="428"/>
      <c r="NEI9" s="428"/>
      <c r="NEJ9" s="428"/>
      <c r="NEK9" s="428"/>
      <c r="NEL9" s="428"/>
      <c r="NEM9" s="428"/>
      <c r="NEN9" s="428"/>
      <c r="NEO9" s="428"/>
      <c r="NEP9" s="428"/>
      <c r="NEQ9" s="428"/>
      <c r="NER9" s="428"/>
      <c r="NES9" s="428"/>
      <c r="NET9" s="428"/>
      <c r="NEU9" s="428"/>
      <c r="NEV9" s="428"/>
      <c r="NEW9" s="428"/>
      <c r="NEX9" s="428"/>
      <c r="NEY9" s="428"/>
      <c r="NEZ9" s="428"/>
      <c r="NFA9" s="428"/>
      <c r="NFB9" s="428"/>
      <c r="NFC9" s="428"/>
      <c r="NFD9" s="428"/>
      <c r="NFE9" s="428"/>
      <c r="NFF9" s="428"/>
      <c r="NFG9" s="428"/>
      <c r="NFH9" s="428"/>
      <c r="NFI9" s="428"/>
      <c r="NFJ9" s="428"/>
      <c r="NFK9" s="428"/>
      <c r="NFL9" s="428"/>
      <c r="NFM9" s="428"/>
      <c r="NFN9" s="428"/>
      <c r="NFO9" s="428"/>
      <c r="NFP9" s="428"/>
      <c r="NFQ9" s="428"/>
      <c r="NFR9" s="428"/>
      <c r="NFS9" s="428"/>
      <c r="NFT9" s="428"/>
      <c r="NFU9" s="428"/>
      <c r="NFV9" s="428"/>
      <c r="NFW9" s="428"/>
      <c r="NFX9" s="428"/>
      <c r="NFY9" s="428"/>
      <c r="NFZ9" s="428"/>
      <c r="NGA9" s="428"/>
      <c r="NGB9" s="428"/>
      <c r="NGC9" s="428"/>
      <c r="NGD9" s="428"/>
      <c r="NGE9" s="428"/>
      <c r="NGF9" s="428"/>
      <c r="NGG9" s="428"/>
      <c r="NGH9" s="428"/>
      <c r="NGI9" s="428"/>
      <c r="NGJ9" s="428"/>
      <c r="NGK9" s="428"/>
      <c r="NGL9" s="428"/>
      <c r="NGM9" s="428"/>
      <c r="NGN9" s="428"/>
      <c r="NGO9" s="428"/>
      <c r="NGP9" s="428"/>
      <c r="NGQ9" s="428"/>
      <c r="NGR9" s="428"/>
      <c r="NGS9" s="428"/>
      <c r="NGT9" s="428"/>
      <c r="NGU9" s="428"/>
      <c r="NGV9" s="428"/>
      <c r="NGW9" s="428"/>
      <c r="NGX9" s="428"/>
      <c r="NGY9" s="428"/>
      <c r="NGZ9" s="428"/>
      <c r="NHA9" s="428"/>
      <c r="NHB9" s="428"/>
      <c r="NHC9" s="428"/>
      <c r="NHD9" s="428"/>
      <c r="NHE9" s="428"/>
      <c r="NHF9" s="428"/>
      <c r="NHG9" s="428"/>
      <c r="NHH9" s="428"/>
      <c r="NHI9" s="428"/>
      <c r="NHJ9" s="428"/>
      <c r="NHK9" s="428"/>
      <c r="NHL9" s="428"/>
      <c r="NHM9" s="428"/>
      <c r="NHN9" s="428"/>
      <c r="NHO9" s="428"/>
      <c r="NHP9" s="428"/>
      <c r="NHQ9" s="428"/>
      <c r="NHR9" s="428"/>
      <c r="NHS9" s="428"/>
      <c r="NHT9" s="428"/>
      <c r="NHU9" s="428"/>
      <c r="NHV9" s="428"/>
      <c r="NHW9" s="428"/>
      <c r="NHX9" s="428"/>
      <c r="NHY9" s="428"/>
      <c r="NHZ9" s="428"/>
      <c r="NIA9" s="428"/>
      <c r="NIB9" s="428"/>
      <c r="NIC9" s="428"/>
      <c r="NID9" s="428"/>
      <c r="NIE9" s="428"/>
      <c r="NIF9" s="428"/>
      <c r="NIG9" s="428"/>
      <c r="NIH9" s="428"/>
      <c r="NII9" s="428"/>
      <c r="NIJ9" s="428"/>
      <c r="NIK9" s="428"/>
      <c r="NIL9" s="428"/>
      <c r="NIM9" s="428"/>
      <c r="NIN9" s="428"/>
      <c r="NIO9" s="428"/>
      <c r="NIP9" s="428"/>
      <c r="NIQ9" s="428"/>
      <c r="NIR9" s="428"/>
      <c r="NIS9" s="428"/>
      <c r="NIT9" s="428"/>
      <c r="NIU9" s="428"/>
      <c r="NIV9" s="428"/>
      <c r="NIW9" s="428"/>
      <c r="NIX9" s="428"/>
      <c r="NIY9" s="428"/>
      <c r="NIZ9" s="428"/>
      <c r="NJA9" s="428"/>
      <c r="NJB9" s="428"/>
      <c r="NJC9" s="428"/>
      <c r="NJD9" s="428"/>
      <c r="NJE9" s="428"/>
      <c r="NJF9" s="428"/>
      <c r="NJG9" s="428"/>
      <c r="NJH9" s="428"/>
      <c r="NJI9" s="428"/>
      <c r="NJJ9" s="428"/>
      <c r="NJK9" s="428"/>
      <c r="NJL9" s="428"/>
      <c r="NJM9" s="428"/>
      <c r="NJN9" s="428"/>
      <c r="NJO9" s="428"/>
      <c r="NJP9" s="428"/>
      <c r="NJQ9" s="428"/>
      <c r="NJR9" s="428"/>
      <c r="NJS9" s="428"/>
      <c r="NJT9" s="428"/>
      <c r="NJU9" s="428"/>
      <c r="NJV9" s="428"/>
      <c r="NJW9" s="428"/>
      <c r="NJX9" s="428"/>
      <c r="NJY9" s="428"/>
      <c r="NJZ9" s="428"/>
      <c r="NKA9" s="428"/>
      <c r="NKB9" s="428"/>
      <c r="NKC9" s="428"/>
      <c r="NKD9" s="428"/>
      <c r="NKE9" s="428"/>
      <c r="NKF9" s="428"/>
      <c r="NKG9" s="428"/>
      <c r="NKH9" s="428"/>
      <c r="NKI9" s="428"/>
      <c r="NKJ9" s="428"/>
      <c r="NKK9" s="428"/>
      <c r="NKL9" s="428"/>
      <c r="NKM9" s="428"/>
      <c r="NKN9" s="428"/>
      <c r="NKO9" s="428"/>
      <c r="NKP9" s="428"/>
      <c r="NKQ9" s="428"/>
      <c r="NKR9" s="428"/>
      <c r="NKS9" s="428"/>
      <c r="NKT9" s="428"/>
      <c r="NKU9" s="428"/>
      <c r="NKV9" s="428"/>
      <c r="NKW9" s="428"/>
      <c r="NKX9" s="428"/>
      <c r="NKY9" s="428"/>
      <c r="NKZ9" s="428"/>
      <c r="NLA9" s="428"/>
      <c r="NLB9" s="428"/>
      <c r="NLC9" s="428"/>
      <c r="NLD9" s="428"/>
      <c r="NLE9" s="428"/>
      <c r="NLF9" s="428"/>
      <c r="NLG9" s="428"/>
      <c r="NLH9" s="428"/>
      <c r="NLI9" s="428"/>
      <c r="NLJ9" s="428"/>
      <c r="NLK9" s="428"/>
      <c r="NLL9" s="428"/>
      <c r="NLM9" s="428"/>
      <c r="NLN9" s="428"/>
      <c r="NLO9" s="428"/>
      <c r="NLP9" s="428"/>
      <c r="NLQ9" s="428"/>
      <c r="NLR9" s="428"/>
      <c r="NLS9" s="428"/>
      <c r="NLT9" s="428"/>
      <c r="NLU9" s="428"/>
      <c r="NLV9" s="428"/>
      <c r="NLW9" s="428"/>
      <c r="NLX9" s="428"/>
      <c r="NLY9" s="428"/>
      <c r="NLZ9" s="428"/>
      <c r="NMA9" s="428"/>
      <c r="NMB9" s="428"/>
      <c r="NMC9" s="428"/>
      <c r="NMD9" s="428"/>
      <c r="NME9" s="428"/>
      <c r="NMF9" s="428"/>
      <c r="NMG9" s="428"/>
      <c r="NMH9" s="428"/>
      <c r="NMI9" s="428"/>
      <c r="NMJ9" s="428"/>
      <c r="NMK9" s="428"/>
      <c r="NML9" s="428"/>
      <c r="NMM9" s="428"/>
      <c r="NMN9" s="428"/>
      <c r="NMO9" s="428"/>
      <c r="NMP9" s="428"/>
      <c r="NMQ9" s="428"/>
      <c r="NMR9" s="428"/>
      <c r="NMS9" s="428"/>
      <c r="NMT9" s="428"/>
      <c r="NMU9" s="428"/>
      <c r="NMV9" s="428"/>
      <c r="NMW9" s="428"/>
      <c r="NMX9" s="428"/>
      <c r="NMY9" s="428"/>
      <c r="NMZ9" s="428"/>
      <c r="NNA9" s="428"/>
      <c r="NNB9" s="428"/>
      <c r="NNC9" s="428"/>
      <c r="NND9" s="428"/>
      <c r="NNE9" s="428"/>
      <c r="NNF9" s="428"/>
      <c r="NNG9" s="428"/>
      <c r="NNH9" s="428"/>
      <c r="NNI9" s="428"/>
      <c r="NNJ9" s="428"/>
      <c r="NNK9" s="428"/>
      <c r="NNL9" s="428"/>
      <c r="NNM9" s="428"/>
      <c r="NNN9" s="428"/>
      <c r="NNO9" s="428"/>
      <c r="NNP9" s="428"/>
      <c r="NNQ9" s="428"/>
      <c r="NNR9" s="428"/>
      <c r="NNS9" s="428"/>
      <c r="NNT9" s="428"/>
      <c r="NNU9" s="428"/>
      <c r="NNV9" s="428"/>
      <c r="NNW9" s="428"/>
      <c r="NNX9" s="428"/>
      <c r="NNY9" s="428"/>
      <c r="NNZ9" s="428"/>
      <c r="NOA9" s="428"/>
      <c r="NOB9" s="428"/>
      <c r="NOC9" s="428"/>
      <c r="NOD9" s="428"/>
      <c r="NOE9" s="428"/>
      <c r="NOF9" s="428"/>
      <c r="NOG9" s="428"/>
      <c r="NOH9" s="428"/>
      <c r="NOI9" s="428"/>
      <c r="NOJ9" s="428"/>
      <c r="NOK9" s="428"/>
      <c r="NOL9" s="428"/>
      <c r="NOM9" s="428"/>
      <c r="NON9" s="428"/>
      <c r="NOO9" s="428"/>
      <c r="NOP9" s="428"/>
      <c r="NOQ9" s="428"/>
      <c r="NOR9" s="428"/>
      <c r="NOS9" s="428"/>
      <c r="NOT9" s="428"/>
      <c r="NOU9" s="428"/>
      <c r="NOV9" s="428"/>
      <c r="NOW9" s="428"/>
      <c r="NOX9" s="428"/>
      <c r="NOY9" s="428"/>
      <c r="NOZ9" s="428"/>
      <c r="NPA9" s="428"/>
      <c r="NPB9" s="428"/>
      <c r="NPC9" s="428"/>
      <c r="NPD9" s="428"/>
      <c r="NPE9" s="428"/>
      <c r="NPF9" s="428"/>
      <c r="NPG9" s="428"/>
      <c r="NPH9" s="428"/>
      <c r="NPI9" s="428"/>
      <c r="NPJ9" s="428"/>
      <c r="NPK9" s="428"/>
      <c r="NPL9" s="428"/>
      <c r="NPM9" s="428"/>
      <c r="NPN9" s="428"/>
      <c r="NPO9" s="428"/>
      <c r="NPP9" s="428"/>
      <c r="NPQ9" s="428"/>
      <c r="NPR9" s="428"/>
      <c r="NPS9" s="428"/>
      <c r="NPT9" s="428"/>
      <c r="NPU9" s="428"/>
      <c r="NPV9" s="428"/>
      <c r="NPW9" s="428"/>
      <c r="NPX9" s="428"/>
      <c r="NPY9" s="428"/>
      <c r="NPZ9" s="428"/>
      <c r="NQA9" s="428"/>
      <c r="NQB9" s="428"/>
      <c r="NQC9" s="428"/>
      <c r="NQD9" s="428"/>
      <c r="NQE9" s="428"/>
      <c r="NQF9" s="428"/>
      <c r="NQG9" s="428"/>
      <c r="NQH9" s="428"/>
      <c r="NQI9" s="428"/>
      <c r="NQJ9" s="428"/>
      <c r="NQK9" s="428"/>
      <c r="NQL9" s="428"/>
      <c r="NQM9" s="428"/>
      <c r="NQN9" s="428"/>
      <c r="NQO9" s="428"/>
      <c r="NQP9" s="428"/>
      <c r="NQQ9" s="428"/>
      <c r="NQR9" s="428"/>
      <c r="NQS9" s="428"/>
      <c r="NQT9" s="428"/>
      <c r="NQU9" s="428"/>
      <c r="NQV9" s="428"/>
      <c r="NQW9" s="428"/>
      <c r="NQX9" s="428"/>
      <c r="NQY9" s="428"/>
      <c r="NQZ9" s="428"/>
      <c r="NRA9" s="428"/>
      <c r="NRB9" s="428"/>
      <c r="NRC9" s="428"/>
      <c r="NRD9" s="428"/>
      <c r="NRE9" s="428"/>
      <c r="NRF9" s="428"/>
      <c r="NRG9" s="428"/>
      <c r="NRH9" s="428"/>
      <c r="NRI9" s="428"/>
      <c r="NRJ9" s="428"/>
      <c r="NRK9" s="428"/>
      <c r="NRL9" s="428"/>
      <c r="NRM9" s="428"/>
      <c r="NRN9" s="428"/>
      <c r="NRO9" s="428"/>
      <c r="NRP9" s="428"/>
      <c r="NRQ9" s="428"/>
      <c r="NRR9" s="428"/>
      <c r="NRS9" s="428"/>
      <c r="NRT9" s="428"/>
      <c r="NRU9" s="428"/>
      <c r="NRV9" s="428"/>
      <c r="NRW9" s="428"/>
      <c r="NRX9" s="428"/>
      <c r="NRY9" s="428"/>
      <c r="NRZ9" s="428"/>
      <c r="NSA9" s="428"/>
      <c r="NSB9" s="428"/>
      <c r="NSC9" s="428"/>
      <c r="NSD9" s="428"/>
      <c r="NSE9" s="428"/>
      <c r="NSF9" s="428"/>
      <c r="NSG9" s="428"/>
      <c r="NSH9" s="428"/>
      <c r="NSI9" s="428"/>
      <c r="NSJ9" s="428"/>
      <c r="NSK9" s="428"/>
      <c r="NSL9" s="428"/>
      <c r="NSM9" s="428"/>
      <c r="NSN9" s="428"/>
      <c r="NSO9" s="428"/>
      <c r="NSP9" s="428"/>
      <c r="NSQ9" s="428"/>
      <c r="NSR9" s="428"/>
      <c r="NSS9" s="428"/>
      <c r="NST9" s="428"/>
      <c r="NSU9" s="428"/>
      <c r="NSV9" s="428"/>
      <c r="NSW9" s="428"/>
      <c r="NSX9" s="428"/>
      <c r="NSY9" s="428"/>
      <c r="NSZ9" s="428"/>
      <c r="NTA9" s="428"/>
      <c r="NTB9" s="428"/>
      <c r="NTC9" s="428"/>
      <c r="NTD9" s="428"/>
      <c r="NTE9" s="428"/>
      <c r="NTF9" s="428"/>
      <c r="NTG9" s="428"/>
      <c r="NTH9" s="428"/>
      <c r="NTI9" s="428"/>
      <c r="NTJ9" s="428"/>
      <c r="NTK9" s="428"/>
      <c r="NTL9" s="428"/>
      <c r="NTM9" s="428"/>
      <c r="NTN9" s="428"/>
      <c r="NTO9" s="428"/>
      <c r="NTP9" s="428"/>
      <c r="NTQ9" s="428"/>
      <c r="NTR9" s="428"/>
      <c r="NTS9" s="428"/>
      <c r="NTT9" s="428"/>
      <c r="NTU9" s="428"/>
      <c r="NTV9" s="428"/>
      <c r="NTW9" s="428"/>
      <c r="NTX9" s="428"/>
      <c r="NTY9" s="428"/>
      <c r="NTZ9" s="428"/>
      <c r="NUA9" s="428"/>
      <c r="NUB9" s="428"/>
      <c r="NUC9" s="428"/>
      <c r="NUD9" s="428"/>
      <c r="NUE9" s="428"/>
      <c r="NUF9" s="428"/>
      <c r="NUG9" s="428"/>
      <c r="NUH9" s="428"/>
      <c r="NUI9" s="428"/>
      <c r="NUJ9" s="428"/>
      <c r="NUK9" s="428"/>
      <c r="NUL9" s="428"/>
      <c r="NUM9" s="428"/>
      <c r="NUN9" s="428"/>
      <c r="NUO9" s="428"/>
      <c r="NUP9" s="428"/>
      <c r="NUQ9" s="428"/>
      <c r="NUR9" s="428"/>
      <c r="NUS9" s="428"/>
      <c r="NUT9" s="428"/>
      <c r="NUU9" s="428"/>
      <c r="NUV9" s="428"/>
      <c r="NUW9" s="428"/>
      <c r="NUX9" s="428"/>
      <c r="NUY9" s="428"/>
      <c r="NUZ9" s="428"/>
      <c r="NVA9" s="428"/>
      <c r="NVB9" s="428"/>
      <c r="NVC9" s="428"/>
      <c r="NVD9" s="428"/>
      <c r="NVE9" s="428"/>
      <c r="NVF9" s="428"/>
      <c r="NVG9" s="428"/>
      <c r="NVH9" s="428"/>
      <c r="NVI9" s="428"/>
      <c r="NVJ9" s="428"/>
      <c r="NVK9" s="428"/>
      <c r="NVL9" s="428"/>
      <c r="NVM9" s="428"/>
      <c r="NVN9" s="428"/>
      <c r="NVO9" s="428"/>
      <c r="NVP9" s="428"/>
      <c r="NVQ9" s="428"/>
      <c r="NVR9" s="428"/>
      <c r="NVS9" s="428"/>
      <c r="NVT9" s="428"/>
      <c r="NVU9" s="428"/>
      <c r="NVV9" s="428"/>
      <c r="NVW9" s="428"/>
      <c r="NVX9" s="428"/>
      <c r="NVY9" s="428"/>
      <c r="NVZ9" s="428"/>
      <c r="NWA9" s="428"/>
      <c r="NWB9" s="428"/>
      <c r="NWC9" s="428"/>
      <c r="NWD9" s="428"/>
      <c r="NWE9" s="428"/>
      <c r="NWF9" s="428"/>
      <c r="NWG9" s="428"/>
      <c r="NWH9" s="428"/>
      <c r="NWI9" s="428"/>
      <c r="NWJ9" s="428"/>
      <c r="NWK9" s="428"/>
      <c r="NWL9" s="428"/>
      <c r="NWM9" s="428"/>
      <c r="NWN9" s="428"/>
      <c r="NWO9" s="428"/>
      <c r="NWP9" s="428"/>
      <c r="NWQ9" s="428"/>
      <c r="NWR9" s="428"/>
      <c r="NWS9" s="428"/>
      <c r="NWT9" s="428"/>
      <c r="NWU9" s="428"/>
      <c r="NWV9" s="428"/>
      <c r="NWW9" s="428"/>
      <c r="NWX9" s="428"/>
      <c r="NWY9" s="428"/>
      <c r="NWZ9" s="428"/>
      <c r="NXA9" s="428"/>
      <c r="NXB9" s="428"/>
      <c r="NXC9" s="428"/>
      <c r="NXD9" s="428"/>
      <c r="NXE9" s="428"/>
      <c r="NXF9" s="428"/>
      <c r="NXG9" s="428"/>
      <c r="NXH9" s="428"/>
      <c r="NXI9" s="428"/>
      <c r="NXJ9" s="428"/>
      <c r="NXK9" s="428"/>
      <c r="NXL9" s="428"/>
      <c r="NXM9" s="428"/>
      <c r="NXN9" s="428"/>
      <c r="NXO9" s="428"/>
      <c r="NXP9" s="428"/>
      <c r="NXQ9" s="428"/>
      <c r="NXR9" s="428"/>
      <c r="NXS9" s="428"/>
      <c r="NXT9" s="428"/>
      <c r="NXU9" s="428"/>
      <c r="NXV9" s="428"/>
      <c r="NXW9" s="428"/>
      <c r="NXX9" s="428"/>
      <c r="NXY9" s="428"/>
      <c r="NXZ9" s="428"/>
      <c r="NYA9" s="428"/>
      <c r="NYB9" s="428"/>
      <c r="NYC9" s="428"/>
      <c r="NYD9" s="428"/>
      <c r="NYE9" s="428"/>
      <c r="NYF9" s="428"/>
      <c r="NYG9" s="428"/>
      <c r="NYH9" s="428"/>
      <c r="NYI9" s="428"/>
      <c r="NYJ9" s="428"/>
      <c r="NYK9" s="428"/>
      <c r="NYL9" s="428"/>
      <c r="NYM9" s="428"/>
      <c r="NYN9" s="428"/>
      <c r="NYO9" s="428"/>
      <c r="NYP9" s="428"/>
      <c r="NYQ9" s="428"/>
      <c r="NYR9" s="428"/>
      <c r="NYS9" s="428"/>
      <c r="NYT9" s="428"/>
      <c r="NYU9" s="428"/>
      <c r="NYV9" s="428"/>
      <c r="NYW9" s="428"/>
      <c r="NYX9" s="428"/>
      <c r="NYY9" s="428"/>
      <c r="NYZ9" s="428"/>
      <c r="NZA9" s="428"/>
      <c r="NZB9" s="428"/>
      <c r="NZC9" s="428"/>
      <c r="NZD9" s="428"/>
      <c r="NZE9" s="428"/>
      <c r="NZF9" s="428"/>
      <c r="NZG9" s="428"/>
      <c r="NZH9" s="428"/>
      <c r="NZI9" s="428"/>
      <c r="NZJ9" s="428"/>
      <c r="NZK9" s="428"/>
      <c r="NZL9" s="428"/>
      <c r="NZM9" s="428"/>
      <c r="NZN9" s="428"/>
      <c r="NZO9" s="428"/>
      <c r="NZP9" s="428"/>
      <c r="NZQ9" s="428"/>
      <c r="NZR9" s="428"/>
      <c r="NZS9" s="428"/>
      <c r="NZT9" s="428"/>
      <c r="NZU9" s="428"/>
      <c r="NZV9" s="428"/>
      <c r="NZW9" s="428"/>
      <c r="NZX9" s="428"/>
      <c r="NZY9" s="428"/>
      <c r="NZZ9" s="428"/>
      <c r="OAA9" s="428"/>
      <c r="OAB9" s="428"/>
      <c r="OAC9" s="428"/>
      <c r="OAD9" s="428"/>
      <c r="OAE9" s="428"/>
      <c r="OAF9" s="428"/>
      <c r="OAG9" s="428"/>
      <c r="OAH9" s="428"/>
      <c r="OAI9" s="428"/>
      <c r="OAJ9" s="428"/>
      <c r="OAK9" s="428"/>
      <c r="OAL9" s="428"/>
      <c r="OAM9" s="428"/>
      <c r="OAN9" s="428"/>
      <c r="OAO9" s="428"/>
      <c r="OAP9" s="428"/>
      <c r="OAQ9" s="428"/>
      <c r="OAR9" s="428"/>
      <c r="OAS9" s="428"/>
      <c r="OAT9" s="428"/>
      <c r="OAU9" s="428"/>
      <c r="OAV9" s="428"/>
      <c r="OAW9" s="428"/>
      <c r="OAX9" s="428"/>
      <c r="OAY9" s="428"/>
      <c r="OAZ9" s="428"/>
      <c r="OBA9" s="428"/>
      <c r="OBB9" s="428"/>
      <c r="OBC9" s="428"/>
      <c r="OBD9" s="428"/>
      <c r="OBE9" s="428"/>
      <c r="OBF9" s="428"/>
      <c r="OBG9" s="428"/>
      <c r="OBH9" s="428"/>
      <c r="OBI9" s="428"/>
      <c r="OBJ9" s="428"/>
      <c r="OBK9" s="428"/>
      <c r="OBL9" s="428"/>
      <c r="OBM9" s="428"/>
      <c r="OBN9" s="428"/>
      <c r="OBO9" s="428"/>
      <c r="OBP9" s="428"/>
      <c r="OBQ9" s="428"/>
      <c r="OBR9" s="428"/>
      <c r="OBS9" s="428"/>
      <c r="OBT9" s="428"/>
      <c r="OBU9" s="428"/>
      <c r="OBV9" s="428"/>
      <c r="OBW9" s="428"/>
      <c r="OBX9" s="428"/>
      <c r="OBY9" s="428"/>
      <c r="OBZ9" s="428"/>
      <c r="OCA9" s="428"/>
      <c r="OCB9" s="428"/>
      <c r="OCC9" s="428"/>
      <c r="OCD9" s="428"/>
      <c r="OCE9" s="428"/>
      <c r="OCF9" s="428"/>
      <c r="OCG9" s="428"/>
      <c r="OCH9" s="428"/>
      <c r="OCI9" s="428"/>
      <c r="OCJ9" s="428"/>
      <c r="OCK9" s="428"/>
      <c r="OCL9" s="428"/>
      <c r="OCM9" s="428"/>
      <c r="OCN9" s="428"/>
      <c r="OCO9" s="428"/>
      <c r="OCP9" s="428"/>
      <c r="OCQ9" s="428"/>
      <c r="OCR9" s="428"/>
      <c r="OCS9" s="428"/>
      <c r="OCT9" s="428"/>
      <c r="OCU9" s="428"/>
      <c r="OCV9" s="428"/>
      <c r="OCW9" s="428"/>
      <c r="OCX9" s="428"/>
      <c r="OCY9" s="428"/>
      <c r="OCZ9" s="428"/>
      <c r="ODA9" s="428"/>
      <c r="ODB9" s="428"/>
      <c r="ODC9" s="428"/>
      <c r="ODD9" s="428"/>
      <c r="ODE9" s="428"/>
      <c r="ODF9" s="428"/>
      <c r="ODG9" s="428"/>
      <c r="ODH9" s="428"/>
      <c r="ODI9" s="428"/>
      <c r="ODJ9" s="428"/>
      <c r="ODK9" s="428"/>
      <c r="ODL9" s="428"/>
      <c r="ODM9" s="428"/>
      <c r="ODN9" s="428"/>
      <c r="ODO9" s="428"/>
      <c r="ODP9" s="428"/>
      <c r="ODQ9" s="428"/>
      <c r="ODR9" s="428"/>
      <c r="ODS9" s="428"/>
      <c r="ODT9" s="428"/>
      <c r="ODU9" s="428"/>
      <c r="ODV9" s="428"/>
      <c r="ODW9" s="428"/>
      <c r="ODX9" s="428"/>
      <c r="ODY9" s="428"/>
      <c r="ODZ9" s="428"/>
      <c r="OEA9" s="428"/>
      <c r="OEB9" s="428"/>
      <c r="OEC9" s="428"/>
      <c r="OED9" s="428"/>
      <c r="OEE9" s="428"/>
      <c r="OEF9" s="428"/>
      <c r="OEG9" s="428"/>
      <c r="OEH9" s="428"/>
      <c r="OEI9" s="428"/>
      <c r="OEJ9" s="428"/>
      <c r="OEK9" s="428"/>
      <c r="OEL9" s="428"/>
      <c r="OEM9" s="428"/>
      <c r="OEN9" s="428"/>
      <c r="OEO9" s="428"/>
      <c r="OEP9" s="428"/>
      <c r="OEQ9" s="428"/>
      <c r="OER9" s="428"/>
      <c r="OES9" s="428"/>
      <c r="OET9" s="428"/>
      <c r="OEU9" s="428"/>
      <c r="OEV9" s="428"/>
      <c r="OEW9" s="428"/>
      <c r="OEX9" s="428"/>
      <c r="OEY9" s="428"/>
      <c r="OEZ9" s="428"/>
      <c r="OFA9" s="428"/>
      <c r="OFB9" s="428"/>
      <c r="OFC9" s="428"/>
      <c r="OFD9" s="428"/>
      <c r="OFE9" s="428"/>
      <c r="OFF9" s="428"/>
      <c r="OFG9" s="428"/>
      <c r="OFH9" s="428"/>
      <c r="OFI9" s="428"/>
      <c r="OFJ9" s="428"/>
      <c r="OFK9" s="428"/>
      <c r="OFL9" s="428"/>
      <c r="OFM9" s="428"/>
      <c r="OFN9" s="428"/>
      <c r="OFO9" s="428"/>
      <c r="OFP9" s="428"/>
      <c r="OFQ9" s="428"/>
      <c r="OFR9" s="428"/>
      <c r="OFS9" s="428"/>
      <c r="OFT9" s="428"/>
      <c r="OFU9" s="428"/>
      <c r="OFV9" s="428"/>
      <c r="OFW9" s="428"/>
      <c r="OFX9" s="428"/>
      <c r="OFY9" s="428"/>
      <c r="OFZ9" s="428"/>
      <c r="OGA9" s="428"/>
      <c r="OGB9" s="428"/>
      <c r="OGC9" s="428"/>
      <c r="OGD9" s="428"/>
      <c r="OGE9" s="428"/>
      <c r="OGF9" s="428"/>
      <c r="OGG9" s="428"/>
      <c r="OGH9" s="428"/>
      <c r="OGI9" s="428"/>
      <c r="OGJ9" s="428"/>
      <c r="OGK9" s="428"/>
      <c r="OGL9" s="428"/>
      <c r="OGM9" s="428"/>
      <c r="OGN9" s="428"/>
      <c r="OGO9" s="428"/>
      <c r="OGP9" s="428"/>
      <c r="OGQ9" s="428"/>
      <c r="OGR9" s="428"/>
      <c r="OGS9" s="428"/>
      <c r="OGT9" s="428"/>
      <c r="OGU9" s="428"/>
      <c r="OGV9" s="428"/>
      <c r="OGW9" s="428"/>
      <c r="OGX9" s="428"/>
      <c r="OGY9" s="428"/>
      <c r="OGZ9" s="428"/>
      <c r="OHA9" s="428"/>
      <c r="OHB9" s="428"/>
      <c r="OHC9" s="428"/>
      <c r="OHD9" s="428"/>
      <c r="OHE9" s="428"/>
      <c r="OHF9" s="428"/>
      <c r="OHG9" s="428"/>
      <c r="OHH9" s="428"/>
      <c r="OHI9" s="428"/>
      <c r="OHJ9" s="428"/>
      <c r="OHK9" s="428"/>
      <c r="OHL9" s="428"/>
      <c r="OHM9" s="428"/>
      <c r="OHN9" s="428"/>
      <c r="OHO9" s="428"/>
      <c r="OHP9" s="428"/>
      <c r="OHQ9" s="428"/>
      <c r="OHR9" s="428"/>
      <c r="OHS9" s="428"/>
      <c r="OHT9" s="428"/>
      <c r="OHU9" s="428"/>
      <c r="OHV9" s="428"/>
      <c r="OHW9" s="428"/>
      <c r="OHX9" s="428"/>
      <c r="OHY9" s="428"/>
      <c r="OHZ9" s="428"/>
      <c r="OIA9" s="428"/>
      <c r="OIB9" s="428"/>
      <c r="OIC9" s="428"/>
      <c r="OID9" s="428"/>
      <c r="OIE9" s="428"/>
      <c r="OIF9" s="428"/>
      <c r="OIG9" s="428"/>
      <c r="OIH9" s="428"/>
      <c r="OII9" s="428"/>
      <c r="OIJ9" s="428"/>
      <c r="OIK9" s="428"/>
      <c r="OIL9" s="428"/>
      <c r="OIM9" s="428"/>
      <c r="OIN9" s="428"/>
      <c r="OIO9" s="428"/>
      <c r="OIP9" s="428"/>
      <c r="OIQ9" s="428"/>
      <c r="OIR9" s="428"/>
      <c r="OIS9" s="428"/>
      <c r="OIT9" s="428"/>
      <c r="OIU9" s="428"/>
      <c r="OIV9" s="428"/>
      <c r="OIW9" s="428"/>
      <c r="OIX9" s="428"/>
      <c r="OIY9" s="428"/>
      <c r="OIZ9" s="428"/>
      <c r="OJA9" s="428"/>
      <c r="OJB9" s="428"/>
      <c r="OJC9" s="428"/>
      <c r="OJD9" s="428"/>
      <c r="OJE9" s="428"/>
      <c r="OJF9" s="428"/>
      <c r="OJG9" s="428"/>
      <c r="OJH9" s="428"/>
      <c r="OJI9" s="428"/>
      <c r="OJJ9" s="428"/>
      <c r="OJK9" s="428"/>
      <c r="OJL9" s="428"/>
      <c r="OJM9" s="428"/>
      <c r="OJN9" s="428"/>
      <c r="OJO9" s="428"/>
      <c r="OJP9" s="428"/>
      <c r="OJQ9" s="428"/>
      <c r="OJR9" s="428"/>
      <c r="OJS9" s="428"/>
      <c r="OJT9" s="428"/>
      <c r="OJU9" s="428"/>
      <c r="OJV9" s="428"/>
      <c r="OJW9" s="428"/>
      <c r="OJX9" s="428"/>
      <c r="OJY9" s="428"/>
      <c r="OJZ9" s="428"/>
      <c r="OKA9" s="428"/>
      <c r="OKB9" s="428"/>
      <c r="OKC9" s="428"/>
      <c r="OKD9" s="428"/>
      <c r="OKE9" s="428"/>
      <c r="OKF9" s="428"/>
      <c r="OKG9" s="428"/>
      <c r="OKH9" s="428"/>
      <c r="OKI9" s="428"/>
      <c r="OKJ9" s="428"/>
      <c r="OKK9" s="428"/>
      <c r="OKL9" s="428"/>
      <c r="OKM9" s="428"/>
      <c r="OKN9" s="428"/>
      <c r="OKO9" s="428"/>
      <c r="OKP9" s="428"/>
      <c r="OKQ9" s="428"/>
      <c r="OKR9" s="428"/>
      <c r="OKS9" s="428"/>
      <c r="OKT9" s="428"/>
      <c r="OKU9" s="428"/>
      <c r="OKV9" s="428"/>
      <c r="OKW9" s="428"/>
      <c r="OKX9" s="428"/>
      <c r="OKY9" s="428"/>
      <c r="OKZ9" s="428"/>
      <c r="OLA9" s="428"/>
      <c r="OLB9" s="428"/>
      <c r="OLC9" s="428"/>
      <c r="OLD9" s="428"/>
      <c r="OLE9" s="428"/>
      <c r="OLF9" s="428"/>
      <c r="OLG9" s="428"/>
      <c r="OLH9" s="428"/>
      <c r="OLI9" s="428"/>
      <c r="OLJ9" s="428"/>
      <c r="OLK9" s="428"/>
      <c r="OLL9" s="428"/>
      <c r="OLM9" s="428"/>
      <c r="OLN9" s="428"/>
      <c r="OLO9" s="428"/>
      <c r="OLP9" s="428"/>
      <c r="OLQ9" s="428"/>
      <c r="OLR9" s="428"/>
      <c r="OLS9" s="428"/>
      <c r="OLT9" s="428"/>
      <c r="OLU9" s="428"/>
      <c r="OLV9" s="428"/>
      <c r="OLW9" s="428"/>
      <c r="OLX9" s="428"/>
      <c r="OLY9" s="428"/>
      <c r="OLZ9" s="428"/>
      <c r="OMA9" s="428"/>
      <c r="OMB9" s="428"/>
      <c r="OMC9" s="428"/>
      <c r="OMD9" s="428"/>
      <c r="OME9" s="428"/>
      <c r="OMF9" s="428"/>
      <c r="OMG9" s="428"/>
      <c r="OMH9" s="428"/>
      <c r="OMI9" s="428"/>
      <c r="OMJ9" s="428"/>
      <c r="OMK9" s="428"/>
      <c r="OML9" s="428"/>
      <c r="OMM9" s="428"/>
      <c r="OMN9" s="428"/>
      <c r="OMO9" s="428"/>
      <c r="OMP9" s="428"/>
      <c r="OMQ9" s="428"/>
      <c r="OMR9" s="428"/>
      <c r="OMS9" s="428"/>
      <c r="OMT9" s="428"/>
      <c r="OMU9" s="428"/>
      <c r="OMV9" s="428"/>
      <c r="OMW9" s="428"/>
      <c r="OMX9" s="428"/>
      <c r="OMY9" s="428"/>
      <c r="OMZ9" s="428"/>
      <c r="ONA9" s="428"/>
      <c r="ONB9" s="428"/>
      <c r="ONC9" s="428"/>
      <c r="OND9" s="428"/>
      <c r="ONE9" s="428"/>
      <c r="ONF9" s="428"/>
      <c r="ONG9" s="428"/>
      <c r="ONH9" s="428"/>
      <c r="ONI9" s="428"/>
      <c r="ONJ9" s="428"/>
      <c r="ONK9" s="428"/>
      <c r="ONL9" s="428"/>
      <c r="ONM9" s="428"/>
      <c r="ONN9" s="428"/>
      <c r="ONO9" s="428"/>
      <c r="ONP9" s="428"/>
      <c r="ONQ9" s="428"/>
      <c r="ONR9" s="428"/>
      <c r="ONS9" s="428"/>
      <c r="ONT9" s="428"/>
      <c r="ONU9" s="428"/>
      <c r="ONV9" s="428"/>
      <c r="ONW9" s="428"/>
      <c r="ONX9" s="428"/>
      <c r="ONY9" s="428"/>
      <c r="ONZ9" s="428"/>
      <c r="OOA9" s="428"/>
      <c r="OOB9" s="428"/>
      <c r="OOC9" s="428"/>
      <c r="OOD9" s="428"/>
      <c r="OOE9" s="428"/>
      <c r="OOF9" s="428"/>
      <c r="OOG9" s="428"/>
      <c r="OOH9" s="428"/>
      <c r="OOI9" s="428"/>
      <c r="OOJ9" s="428"/>
      <c r="OOK9" s="428"/>
      <c r="OOL9" s="428"/>
      <c r="OOM9" s="428"/>
      <c r="OON9" s="428"/>
      <c r="OOO9" s="428"/>
      <c r="OOP9" s="428"/>
      <c r="OOQ9" s="428"/>
      <c r="OOR9" s="428"/>
      <c r="OOS9" s="428"/>
      <c r="OOT9" s="428"/>
      <c r="OOU9" s="428"/>
      <c r="OOV9" s="428"/>
      <c r="OOW9" s="428"/>
      <c r="OOX9" s="428"/>
      <c r="OOY9" s="428"/>
      <c r="OOZ9" s="428"/>
      <c r="OPA9" s="428"/>
      <c r="OPB9" s="428"/>
      <c r="OPC9" s="428"/>
      <c r="OPD9" s="428"/>
      <c r="OPE9" s="428"/>
      <c r="OPF9" s="428"/>
      <c r="OPG9" s="428"/>
      <c r="OPH9" s="428"/>
      <c r="OPI9" s="428"/>
      <c r="OPJ9" s="428"/>
      <c r="OPK9" s="428"/>
      <c r="OPL9" s="428"/>
      <c r="OPM9" s="428"/>
      <c r="OPN9" s="428"/>
      <c r="OPO9" s="428"/>
      <c r="OPP9" s="428"/>
      <c r="OPQ9" s="428"/>
      <c r="OPR9" s="428"/>
      <c r="OPS9" s="428"/>
      <c r="OPT9" s="428"/>
      <c r="OPU9" s="428"/>
      <c r="OPV9" s="428"/>
      <c r="OPW9" s="428"/>
      <c r="OPX9" s="428"/>
      <c r="OPY9" s="428"/>
      <c r="OPZ9" s="428"/>
      <c r="OQA9" s="428"/>
      <c r="OQB9" s="428"/>
      <c r="OQC9" s="428"/>
      <c r="OQD9" s="428"/>
      <c r="OQE9" s="428"/>
      <c r="OQF9" s="428"/>
      <c r="OQG9" s="428"/>
      <c r="OQH9" s="428"/>
      <c r="OQI9" s="428"/>
      <c r="OQJ9" s="428"/>
      <c r="OQK9" s="428"/>
      <c r="OQL9" s="428"/>
      <c r="OQM9" s="428"/>
      <c r="OQN9" s="428"/>
      <c r="OQO9" s="428"/>
      <c r="OQP9" s="428"/>
      <c r="OQQ9" s="428"/>
      <c r="OQR9" s="428"/>
      <c r="OQS9" s="428"/>
      <c r="OQT9" s="428"/>
      <c r="OQU9" s="428"/>
      <c r="OQV9" s="428"/>
      <c r="OQW9" s="428"/>
      <c r="OQX9" s="428"/>
      <c r="OQY9" s="428"/>
      <c r="OQZ9" s="428"/>
      <c r="ORA9" s="428"/>
      <c r="ORB9" s="428"/>
      <c r="ORC9" s="428"/>
      <c r="ORD9" s="428"/>
      <c r="ORE9" s="428"/>
      <c r="ORF9" s="428"/>
      <c r="ORG9" s="428"/>
      <c r="ORH9" s="428"/>
      <c r="ORI9" s="428"/>
      <c r="ORJ9" s="428"/>
      <c r="ORK9" s="428"/>
      <c r="ORL9" s="428"/>
      <c r="ORM9" s="428"/>
      <c r="ORN9" s="428"/>
      <c r="ORO9" s="428"/>
      <c r="ORP9" s="428"/>
      <c r="ORQ9" s="428"/>
      <c r="ORR9" s="428"/>
      <c r="ORS9" s="428"/>
      <c r="ORT9" s="428"/>
      <c r="ORU9" s="428"/>
      <c r="ORV9" s="428"/>
      <c r="ORW9" s="428"/>
      <c r="ORX9" s="428"/>
      <c r="ORY9" s="428"/>
      <c r="ORZ9" s="428"/>
      <c r="OSA9" s="428"/>
      <c r="OSB9" s="428"/>
      <c r="OSC9" s="428"/>
      <c r="OSD9" s="428"/>
      <c r="OSE9" s="428"/>
      <c r="OSF9" s="428"/>
      <c r="OSG9" s="428"/>
      <c r="OSH9" s="428"/>
      <c r="OSI9" s="428"/>
      <c r="OSJ9" s="428"/>
      <c r="OSK9" s="428"/>
      <c r="OSL9" s="428"/>
      <c r="OSM9" s="428"/>
      <c r="OSN9" s="428"/>
      <c r="OSO9" s="428"/>
      <c r="OSP9" s="428"/>
      <c r="OSQ9" s="428"/>
      <c r="OSR9" s="428"/>
      <c r="OSS9" s="428"/>
      <c r="OST9" s="428"/>
      <c r="OSU9" s="428"/>
      <c r="OSV9" s="428"/>
      <c r="OSW9" s="428"/>
      <c r="OSX9" s="428"/>
      <c r="OSY9" s="428"/>
      <c r="OSZ9" s="428"/>
      <c r="OTA9" s="428"/>
      <c r="OTB9" s="428"/>
      <c r="OTC9" s="428"/>
      <c r="OTD9" s="428"/>
      <c r="OTE9" s="428"/>
      <c r="OTF9" s="428"/>
      <c r="OTG9" s="428"/>
      <c r="OTH9" s="428"/>
      <c r="OTI9" s="428"/>
      <c r="OTJ9" s="428"/>
      <c r="OTK9" s="428"/>
      <c r="OTL9" s="428"/>
      <c r="OTM9" s="428"/>
      <c r="OTN9" s="428"/>
      <c r="OTO9" s="428"/>
      <c r="OTP9" s="428"/>
      <c r="OTQ9" s="428"/>
      <c r="OTR9" s="428"/>
      <c r="OTS9" s="428"/>
      <c r="OTT9" s="428"/>
      <c r="OTU9" s="428"/>
      <c r="OTV9" s="428"/>
      <c r="OTW9" s="428"/>
      <c r="OTX9" s="428"/>
      <c r="OTY9" s="428"/>
      <c r="OTZ9" s="428"/>
      <c r="OUA9" s="428"/>
      <c r="OUB9" s="428"/>
      <c r="OUC9" s="428"/>
      <c r="OUD9" s="428"/>
      <c r="OUE9" s="428"/>
      <c r="OUF9" s="428"/>
      <c r="OUG9" s="428"/>
      <c r="OUH9" s="428"/>
      <c r="OUI9" s="428"/>
      <c r="OUJ9" s="428"/>
      <c r="OUK9" s="428"/>
      <c r="OUL9" s="428"/>
      <c r="OUM9" s="428"/>
      <c r="OUN9" s="428"/>
      <c r="OUO9" s="428"/>
      <c r="OUP9" s="428"/>
      <c r="OUQ9" s="428"/>
      <c r="OUR9" s="428"/>
      <c r="OUS9" s="428"/>
      <c r="OUT9" s="428"/>
      <c r="OUU9" s="428"/>
      <c r="OUV9" s="428"/>
      <c r="OUW9" s="428"/>
      <c r="OUX9" s="428"/>
      <c r="OUY9" s="428"/>
      <c r="OUZ9" s="428"/>
      <c r="OVA9" s="428"/>
      <c r="OVB9" s="428"/>
      <c r="OVC9" s="428"/>
      <c r="OVD9" s="428"/>
      <c r="OVE9" s="428"/>
      <c r="OVF9" s="428"/>
      <c r="OVG9" s="428"/>
      <c r="OVH9" s="428"/>
      <c r="OVI9" s="428"/>
      <c r="OVJ9" s="428"/>
      <c r="OVK9" s="428"/>
      <c r="OVL9" s="428"/>
      <c r="OVM9" s="428"/>
      <c r="OVN9" s="428"/>
      <c r="OVO9" s="428"/>
      <c r="OVP9" s="428"/>
      <c r="OVQ9" s="428"/>
      <c r="OVR9" s="428"/>
      <c r="OVS9" s="428"/>
      <c r="OVT9" s="428"/>
      <c r="OVU9" s="428"/>
      <c r="OVV9" s="428"/>
      <c r="OVW9" s="428"/>
      <c r="OVX9" s="428"/>
      <c r="OVY9" s="428"/>
      <c r="OVZ9" s="428"/>
      <c r="OWA9" s="428"/>
      <c r="OWB9" s="428"/>
      <c r="OWC9" s="428"/>
      <c r="OWD9" s="428"/>
      <c r="OWE9" s="428"/>
      <c r="OWF9" s="428"/>
      <c r="OWG9" s="428"/>
      <c r="OWH9" s="428"/>
      <c r="OWI9" s="428"/>
      <c r="OWJ9" s="428"/>
      <c r="OWK9" s="428"/>
      <c r="OWL9" s="428"/>
      <c r="OWM9" s="428"/>
      <c r="OWN9" s="428"/>
      <c r="OWO9" s="428"/>
      <c r="OWP9" s="428"/>
      <c r="OWQ9" s="428"/>
      <c r="OWR9" s="428"/>
      <c r="OWS9" s="428"/>
      <c r="OWT9" s="428"/>
      <c r="OWU9" s="428"/>
      <c r="OWV9" s="428"/>
      <c r="OWW9" s="428"/>
      <c r="OWX9" s="428"/>
      <c r="OWY9" s="428"/>
      <c r="OWZ9" s="428"/>
      <c r="OXA9" s="428"/>
      <c r="OXB9" s="428"/>
      <c r="OXC9" s="428"/>
      <c r="OXD9" s="428"/>
      <c r="OXE9" s="428"/>
      <c r="OXF9" s="428"/>
      <c r="OXG9" s="428"/>
      <c r="OXH9" s="428"/>
      <c r="OXI9" s="428"/>
      <c r="OXJ9" s="428"/>
      <c r="OXK9" s="428"/>
      <c r="OXL9" s="428"/>
      <c r="OXM9" s="428"/>
      <c r="OXN9" s="428"/>
      <c r="OXO9" s="428"/>
      <c r="OXP9" s="428"/>
      <c r="OXQ9" s="428"/>
      <c r="OXR9" s="428"/>
      <c r="OXS9" s="428"/>
      <c r="OXT9" s="428"/>
      <c r="OXU9" s="428"/>
      <c r="OXV9" s="428"/>
      <c r="OXW9" s="428"/>
      <c r="OXX9" s="428"/>
      <c r="OXY9" s="428"/>
      <c r="OXZ9" s="428"/>
      <c r="OYA9" s="428"/>
      <c r="OYB9" s="428"/>
      <c r="OYC9" s="428"/>
      <c r="OYD9" s="428"/>
      <c r="OYE9" s="428"/>
      <c r="OYF9" s="428"/>
      <c r="OYG9" s="428"/>
      <c r="OYH9" s="428"/>
      <c r="OYI9" s="428"/>
      <c r="OYJ9" s="428"/>
      <c r="OYK9" s="428"/>
      <c r="OYL9" s="428"/>
      <c r="OYM9" s="428"/>
      <c r="OYN9" s="428"/>
      <c r="OYO9" s="428"/>
      <c r="OYP9" s="428"/>
      <c r="OYQ9" s="428"/>
      <c r="OYR9" s="428"/>
      <c r="OYS9" s="428"/>
      <c r="OYT9" s="428"/>
      <c r="OYU9" s="428"/>
      <c r="OYV9" s="428"/>
      <c r="OYW9" s="428"/>
      <c r="OYX9" s="428"/>
      <c r="OYY9" s="428"/>
      <c r="OYZ9" s="428"/>
      <c r="OZA9" s="428"/>
      <c r="OZB9" s="428"/>
      <c r="OZC9" s="428"/>
      <c r="OZD9" s="428"/>
      <c r="OZE9" s="428"/>
      <c r="OZF9" s="428"/>
      <c r="OZG9" s="428"/>
      <c r="OZH9" s="428"/>
      <c r="OZI9" s="428"/>
      <c r="OZJ9" s="428"/>
      <c r="OZK9" s="428"/>
      <c r="OZL9" s="428"/>
      <c r="OZM9" s="428"/>
      <c r="OZN9" s="428"/>
      <c r="OZO9" s="428"/>
      <c r="OZP9" s="428"/>
      <c r="OZQ9" s="428"/>
      <c r="OZR9" s="428"/>
      <c r="OZS9" s="428"/>
      <c r="OZT9" s="428"/>
      <c r="OZU9" s="428"/>
      <c r="OZV9" s="428"/>
      <c r="OZW9" s="428"/>
      <c r="OZX9" s="428"/>
      <c r="OZY9" s="428"/>
      <c r="OZZ9" s="428"/>
      <c r="PAA9" s="428"/>
      <c r="PAB9" s="428"/>
      <c r="PAC9" s="428"/>
      <c r="PAD9" s="428"/>
      <c r="PAE9" s="428"/>
      <c r="PAF9" s="428"/>
      <c r="PAG9" s="428"/>
      <c r="PAH9" s="428"/>
      <c r="PAI9" s="428"/>
      <c r="PAJ9" s="428"/>
      <c r="PAK9" s="428"/>
      <c r="PAL9" s="428"/>
      <c r="PAM9" s="428"/>
      <c r="PAN9" s="428"/>
      <c r="PAO9" s="428"/>
      <c r="PAP9" s="428"/>
      <c r="PAQ9" s="428"/>
      <c r="PAR9" s="428"/>
      <c r="PAS9" s="428"/>
      <c r="PAT9" s="428"/>
      <c r="PAU9" s="428"/>
      <c r="PAV9" s="428"/>
      <c r="PAW9" s="428"/>
      <c r="PAX9" s="428"/>
      <c r="PAY9" s="428"/>
      <c r="PAZ9" s="428"/>
      <c r="PBA9" s="428"/>
      <c r="PBB9" s="428"/>
      <c r="PBC9" s="428"/>
      <c r="PBD9" s="428"/>
      <c r="PBE9" s="428"/>
      <c r="PBF9" s="428"/>
      <c r="PBG9" s="428"/>
      <c r="PBH9" s="428"/>
      <c r="PBI9" s="428"/>
      <c r="PBJ9" s="428"/>
      <c r="PBK9" s="428"/>
      <c r="PBL9" s="428"/>
      <c r="PBM9" s="428"/>
      <c r="PBN9" s="428"/>
      <c r="PBO9" s="428"/>
      <c r="PBP9" s="428"/>
      <c r="PBQ9" s="428"/>
      <c r="PBR9" s="428"/>
      <c r="PBS9" s="428"/>
      <c r="PBT9" s="428"/>
      <c r="PBU9" s="428"/>
      <c r="PBV9" s="428"/>
      <c r="PBW9" s="428"/>
      <c r="PBX9" s="428"/>
      <c r="PBY9" s="428"/>
      <c r="PBZ9" s="428"/>
      <c r="PCA9" s="428"/>
      <c r="PCB9" s="428"/>
      <c r="PCC9" s="428"/>
      <c r="PCD9" s="428"/>
      <c r="PCE9" s="428"/>
      <c r="PCF9" s="428"/>
      <c r="PCG9" s="428"/>
      <c r="PCH9" s="428"/>
      <c r="PCI9" s="428"/>
      <c r="PCJ9" s="428"/>
      <c r="PCK9" s="428"/>
      <c r="PCL9" s="428"/>
      <c r="PCM9" s="428"/>
      <c r="PCN9" s="428"/>
      <c r="PCO9" s="428"/>
      <c r="PCP9" s="428"/>
      <c r="PCQ9" s="428"/>
      <c r="PCR9" s="428"/>
      <c r="PCS9" s="428"/>
      <c r="PCT9" s="428"/>
      <c r="PCU9" s="428"/>
      <c r="PCV9" s="428"/>
      <c r="PCW9" s="428"/>
      <c r="PCX9" s="428"/>
      <c r="PCY9" s="428"/>
      <c r="PCZ9" s="428"/>
      <c r="PDA9" s="428"/>
      <c r="PDB9" s="428"/>
      <c r="PDC9" s="428"/>
      <c r="PDD9" s="428"/>
      <c r="PDE9" s="428"/>
      <c r="PDF9" s="428"/>
      <c r="PDG9" s="428"/>
      <c r="PDH9" s="428"/>
      <c r="PDI9" s="428"/>
      <c r="PDJ9" s="428"/>
      <c r="PDK9" s="428"/>
      <c r="PDL9" s="428"/>
      <c r="PDM9" s="428"/>
      <c r="PDN9" s="428"/>
      <c r="PDO9" s="428"/>
      <c r="PDP9" s="428"/>
      <c r="PDQ9" s="428"/>
      <c r="PDR9" s="428"/>
      <c r="PDS9" s="428"/>
      <c r="PDT9" s="428"/>
      <c r="PDU9" s="428"/>
      <c r="PDV9" s="428"/>
      <c r="PDW9" s="428"/>
      <c r="PDX9" s="428"/>
      <c r="PDY9" s="428"/>
      <c r="PDZ9" s="428"/>
      <c r="PEA9" s="428"/>
      <c r="PEB9" s="428"/>
      <c r="PEC9" s="428"/>
      <c r="PED9" s="428"/>
      <c r="PEE9" s="428"/>
      <c r="PEF9" s="428"/>
      <c r="PEG9" s="428"/>
      <c r="PEH9" s="428"/>
      <c r="PEI9" s="428"/>
      <c r="PEJ9" s="428"/>
      <c r="PEK9" s="428"/>
      <c r="PEL9" s="428"/>
      <c r="PEM9" s="428"/>
      <c r="PEN9" s="428"/>
      <c r="PEO9" s="428"/>
      <c r="PEP9" s="428"/>
      <c r="PEQ9" s="428"/>
      <c r="PER9" s="428"/>
      <c r="PES9" s="428"/>
      <c r="PET9" s="428"/>
      <c r="PEU9" s="428"/>
      <c r="PEV9" s="428"/>
      <c r="PEW9" s="428"/>
      <c r="PEX9" s="428"/>
      <c r="PEY9" s="428"/>
      <c r="PEZ9" s="428"/>
      <c r="PFA9" s="428"/>
      <c r="PFB9" s="428"/>
      <c r="PFC9" s="428"/>
      <c r="PFD9" s="428"/>
      <c r="PFE9" s="428"/>
      <c r="PFF9" s="428"/>
      <c r="PFG9" s="428"/>
      <c r="PFH9" s="428"/>
      <c r="PFI9" s="428"/>
      <c r="PFJ9" s="428"/>
      <c r="PFK9" s="428"/>
      <c r="PFL9" s="428"/>
      <c r="PFM9" s="428"/>
      <c r="PFN9" s="428"/>
      <c r="PFO9" s="428"/>
      <c r="PFP9" s="428"/>
      <c r="PFQ9" s="428"/>
      <c r="PFR9" s="428"/>
      <c r="PFS9" s="428"/>
      <c r="PFT9" s="428"/>
      <c r="PFU9" s="428"/>
      <c r="PFV9" s="428"/>
      <c r="PFW9" s="428"/>
      <c r="PFX9" s="428"/>
      <c r="PFY9" s="428"/>
      <c r="PFZ9" s="428"/>
      <c r="PGA9" s="428"/>
      <c r="PGB9" s="428"/>
      <c r="PGC9" s="428"/>
      <c r="PGD9" s="428"/>
      <c r="PGE9" s="428"/>
      <c r="PGF9" s="428"/>
      <c r="PGG9" s="428"/>
      <c r="PGH9" s="428"/>
      <c r="PGI9" s="428"/>
      <c r="PGJ9" s="428"/>
      <c r="PGK9" s="428"/>
      <c r="PGL9" s="428"/>
      <c r="PGM9" s="428"/>
      <c r="PGN9" s="428"/>
      <c r="PGO9" s="428"/>
      <c r="PGP9" s="428"/>
      <c r="PGQ9" s="428"/>
      <c r="PGR9" s="428"/>
      <c r="PGS9" s="428"/>
      <c r="PGT9" s="428"/>
      <c r="PGU9" s="428"/>
      <c r="PGV9" s="428"/>
      <c r="PGW9" s="428"/>
      <c r="PGX9" s="428"/>
      <c r="PGY9" s="428"/>
      <c r="PGZ9" s="428"/>
      <c r="PHA9" s="428"/>
      <c r="PHB9" s="428"/>
      <c r="PHC9" s="428"/>
      <c r="PHD9" s="428"/>
      <c r="PHE9" s="428"/>
      <c r="PHF9" s="428"/>
      <c r="PHG9" s="428"/>
      <c r="PHH9" s="428"/>
      <c r="PHI9" s="428"/>
      <c r="PHJ9" s="428"/>
      <c r="PHK9" s="428"/>
      <c r="PHL9" s="428"/>
      <c r="PHM9" s="428"/>
      <c r="PHN9" s="428"/>
      <c r="PHO9" s="428"/>
      <c r="PHP9" s="428"/>
      <c r="PHQ9" s="428"/>
      <c r="PHR9" s="428"/>
      <c r="PHS9" s="428"/>
      <c r="PHT9" s="428"/>
      <c r="PHU9" s="428"/>
      <c r="PHV9" s="428"/>
      <c r="PHW9" s="428"/>
      <c r="PHX9" s="428"/>
      <c r="PHY9" s="428"/>
      <c r="PHZ9" s="428"/>
      <c r="PIA9" s="428"/>
      <c r="PIB9" s="428"/>
      <c r="PIC9" s="428"/>
      <c r="PID9" s="428"/>
      <c r="PIE9" s="428"/>
      <c r="PIF9" s="428"/>
      <c r="PIG9" s="428"/>
      <c r="PIH9" s="428"/>
      <c r="PII9" s="428"/>
      <c r="PIJ9" s="428"/>
      <c r="PIK9" s="428"/>
      <c r="PIL9" s="428"/>
      <c r="PIM9" s="428"/>
      <c r="PIN9" s="428"/>
      <c r="PIO9" s="428"/>
      <c r="PIP9" s="428"/>
      <c r="PIQ9" s="428"/>
      <c r="PIR9" s="428"/>
      <c r="PIS9" s="428"/>
      <c r="PIT9" s="428"/>
      <c r="PIU9" s="428"/>
      <c r="PIV9" s="428"/>
      <c r="PIW9" s="428"/>
      <c r="PIX9" s="428"/>
      <c r="PIY9" s="428"/>
      <c r="PIZ9" s="428"/>
      <c r="PJA9" s="428"/>
      <c r="PJB9" s="428"/>
      <c r="PJC9" s="428"/>
      <c r="PJD9" s="428"/>
      <c r="PJE9" s="428"/>
      <c r="PJF9" s="428"/>
      <c r="PJG9" s="428"/>
      <c r="PJH9" s="428"/>
      <c r="PJI9" s="428"/>
      <c r="PJJ9" s="428"/>
      <c r="PJK9" s="428"/>
      <c r="PJL9" s="428"/>
      <c r="PJM9" s="428"/>
      <c r="PJN9" s="428"/>
      <c r="PJO9" s="428"/>
      <c r="PJP9" s="428"/>
      <c r="PJQ9" s="428"/>
      <c r="PJR9" s="428"/>
      <c r="PJS9" s="428"/>
      <c r="PJT9" s="428"/>
      <c r="PJU9" s="428"/>
      <c r="PJV9" s="428"/>
      <c r="PJW9" s="428"/>
      <c r="PJX9" s="428"/>
      <c r="PJY9" s="428"/>
      <c r="PJZ9" s="428"/>
      <c r="PKA9" s="428"/>
      <c r="PKB9" s="428"/>
      <c r="PKC9" s="428"/>
      <c r="PKD9" s="428"/>
      <c r="PKE9" s="428"/>
      <c r="PKF9" s="428"/>
      <c r="PKG9" s="428"/>
      <c r="PKH9" s="428"/>
      <c r="PKI9" s="428"/>
      <c r="PKJ9" s="428"/>
      <c r="PKK9" s="428"/>
      <c r="PKL9" s="428"/>
      <c r="PKM9" s="428"/>
      <c r="PKN9" s="428"/>
      <c r="PKO9" s="428"/>
      <c r="PKP9" s="428"/>
      <c r="PKQ9" s="428"/>
      <c r="PKR9" s="428"/>
      <c r="PKS9" s="428"/>
      <c r="PKT9" s="428"/>
      <c r="PKU9" s="428"/>
      <c r="PKV9" s="428"/>
      <c r="PKW9" s="428"/>
      <c r="PKX9" s="428"/>
      <c r="PKY9" s="428"/>
      <c r="PKZ9" s="428"/>
      <c r="PLA9" s="428"/>
      <c r="PLB9" s="428"/>
      <c r="PLC9" s="428"/>
      <c r="PLD9" s="428"/>
      <c r="PLE9" s="428"/>
      <c r="PLF9" s="428"/>
      <c r="PLG9" s="428"/>
      <c r="PLH9" s="428"/>
      <c r="PLI9" s="428"/>
      <c r="PLJ9" s="428"/>
      <c r="PLK9" s="428"/>
      <c r="PLL9" s="428"/>
      <c r="PLM9" s="428"/>
      <c r="PLN9" s="428"/>
      <c r="PLO9" s="428"/>
      <c r="PLP9" s="428"/>
      <c r="PLQ9" s="428"/>
      <c r="PLR9" s="428"/>
      <c r="PLS9" s="428"/>
      <c r="PLT9" s="428"/>
      <c r="PLU9" s="428"/>
      <c r="PLV9" s="428"/>
      <c r="PLW9" s="428"/>
      <c r="PLX9" s="428"/>
      <c r="PLY9" s="428"/>
      <c r="PLZ9" s="428"/>
      <c r="PMA9" s="428"/>
      <c r="PMB9" s="428"/>
      <c r="PMC9" s="428"/>
      <c r="PMD9" s="428"/>
      <c r="PME9" s="428"/>
      <c r="PMF9" s="428"/>
      <c r="PMG9" s="428"/>
      <c r="PMH9" s="428"/>
      <c r="PMI9" s="428"/>
      <c r="PMJ9" s="428"/>
      <c r="PMK9" s="428"/>
      <c r="PML9" s="428"/>
      <c r="PMM9" s="428"/>
      <c r="PMN9" s="428"/>
      <c r="PMO9" s="428"/>
      <c r="PMP9" s="428"/>
      <c r="PMQ9" s="428"/>
      <c r="PMR9" s="428"/>
      <c r="PMS9" s="428"/>
      <c r="PMT9" s="428"/>
      <c r="PMU9" s="428"/>
      <c r="PMV9" s="428"/>
      <c r="PMW9" s="428"/>
      <c r="PMX9" s="428"/>
      <c r="PMY9" s="428"/>
      <c r="PMZ9" s="428"/>
      <c r="PNA9" s="428"/>
      <c r="PNB9" s="428"/>
      <c r="PNC9" s="428"/>
      <c r="PND9" s="428"/>
      <c r="PNE9" s="428"/>
      <c r="PNF9" s="428"/>
      <c r="PNG9" s="428"/>
      <c r="PNH9" s="428"/>
      <c r="PNI9" s="428"/>
      <c r="PNJ9" s="428"/>
      <c r="PNK9" s="428"/>
      <c r="PNL9" s="428"/>
      <c r="PNM9" s="428"/>
      <c r="PNN9" s="428"/>
      <c r="PNO9" s="428"/>
      <c r="PNP9" s="428"/>
      <c r="PNQ9" s="428"/>
      <c r="PNR9" s="428"/>
      <c r="PNS9" s="428"/>
      <c r="PNT9" s="428"/>
      <c r="PNU9" s="428"/>
      <c r="PNV9" s="428"/>
      <c r="PNW9" s="428"/>
      <c r="PNX9" s="428"/>
      <c r="PNY9" s="428"/>
      <c r="PNZ9" s="428"/>
      <c r="POA9" s="428"/>
      <c r="POB9" s="428"/>
      <c r="POC9" s="428"/>
      <c r="POD9" s="428"/>
      <c r="POE9" s="428"/>
      <c r="POF9" s="428"/>
      <c r="POG9" s="428"/>
      <c r="POH9" s="428"/>
      <c r="POI9" s="428"/>
      <c r="POJ9" s="428"/>
      <c r="POK9" s="428"/>
      <c r="POL9" s="428"/>
      <c r="POM9" s="428"/>
      <c r="PON9" s="428"/>
      <c r="POO9" s="428"/>
      <c r="POP9" s="428"/>
      <c r="POQ9" s="428"/>
      <c r="POR9" s="428"/>
      <c r="POS9" s="428"/>
      <c r="POT9" s="428"/>
      <c r="POU9" s="428"/>
      <c r="POV9" s="428"/>
      <c r="POW9" s="428"/>
      <c r="POX9" s="428"/>
      <c r="POY9" s="428"/>
      <c r="POZ9" s="428"/>
      <c r="PPA9" s="428"/>
      <c r="PPB9" s="428"/>
      <c r="PPC9" s="428"/>
      <c r="PPD9" s="428"/>
      <c r="PPE9" s="428"/>
      <c r="PPF9" s="428"/>
      <c r="PPG9" s="428"/>
      <c r="PPH9" s="428"/>
      <c r="PPI9" s="428"/>
      <c r="PPJ9" s="428"/>
      <c r="PPK9" s="428"/>
      <c r="PPL9" s="428"/>
      <c r="PPM9" s="428"/>
      <c r="PPN9" s="428"/>
      <c r="PPO9" s="428"/>
      <c r="PPP9" s="428"/>
      <c r="PPQ9" s="428"/>
      <c r="PPR9" s="428"/>
      <c r="PPS9" s="428"/>
      <c r="PPT9" s="428"/>
      <c r="PPU9" s="428"/>
      <c r="PPV9" s="428"/>
      <c r="PPW9" s="428"/>
      <c r="PPX9" s="428"/>
      <c r="PPY9" s="428"/>
      <c r="PPZ9" s="428"/>
      <c r="PQA9" s="428"/>
      <c r="PQB9" s="428"/>
      <c r="PQC9" s="428"/>
      <c r="PQD9" s="428"/>
      <c r="PQE9" s="428"/>
      <c r="PQF9" s="428"/>
      <c r="PQG9" s="428"/>
      <c r="PQH9" s="428"/>
      <c r="PQI9" s="428"/>
      <c r="PQJ9" s="428"/>
      <c r="PQK9" s="428"/>
      <c r="PQL9" s="428"/>
      <c r="PQM9" s="428"/>
      <c r="PQN9" s="428"/>
      <c r="PQO9" s="428"/>
      <c r="PQP9" s="428"/>
      <c r="PQQ9" s="428"/>
      <c r="PQR9" s="428"/>
      <c r="PQS9" s="428"/>
      <c r="PQT9" s="428"/>
      <c r="PQU9" s="428"/>
      <c r="PQV9" s="428"/>
      <c r="PQW9" s="428"/>
      <c r="PQX9" s="428"/>
      <c r="PQY9" s="428"/>
      <c r="PQZ9" s="428"/>
      <c r="PRA9" s="428"/>
      <c r="PRB9" s="428"/>
      <c r="PRC9" s="428"/>
      <c r="PRD9" s="428"/>
      <c r="PRE9" s="428"/>
      <c r="PRF9" s="428"/>
      <c r="PRG9" s="428"/>
      <c r="PRH9" s="428"/>
      <c r="PRI9" s="428"/>
      <c r="PRJ9" s="428"/>
      <c r="PRK9" s="428"/>
      <c r="PRL9" s="428"/>
      <c r="PRM9" s="428"/>
      <c r="PRN9" s="428"/>
      <c r="PRO9" s="428"/>
      <c r="PRP9" s="428"/>
      <c r="PRQ9" s="428"/>
      <c r="PRR9" s="428"/>
      <c r="PRS9" s="428"/>
      <c r="PRT9" s="428"/>
      <c r="PRU9" s="428"/>
      <c r="PRV9" s="428"/>
      <c r="PRW9" s="428"/>
      <c r="PRX9" s="428"/>
      <c r="PRY9" s="428"/>
      <c r="PRZ9" s="428"/>
      <c r="PSA9" s="428"/>
      <c r="PSB9" s="428"/>
      <c r="PSC9" s="428"/>
      <c r="PSD9" s="428"/>
      <c r="PSE9" s="428"/>
      <c r="PSF9" s="428"/>
      <c r="PSG9" s="428"/>
      <c r="PSH9" s="428"/>
      <c r="PSI9" s="428"/>
      <c r="PSJ9" s="428"/>
      <c r="PSK9" s="428"/>
      <c r="PSL9" s="428"/>
      <c r="PSM9" s="428"/>
      <c r="PSN9" s="428"/>
      <c r="PSO9" s="428"/>
      <c r="PSP9" s="428"/>
      <c r="PSQ9" s="428"/>
      <c r="PSR9" s="428"/>
      <c r="PSS9" s="428"/>
      <c r="PST9" s="428"/>
      <c r="PSU9" s="428"/>
      <c r="PSV9" s="428"/>
      <c r="PSW9" s="428"/>
      <c r="PSX9" s="428"/>
      <c r="PSY9" s="428"/>
      <c r="PSZ9" s="428"/>
      <c r="PTA9" s="428"/>
      <c r="PTB9" s="428"/>
      <c r="PTC9" s="428"/>
      <c r="PTD9" s="428"/>
      <c r="PTE9" s="428"/>
      <c r="PTF9" s="428"/>
      <c r="PTG9" s="428"/>
      <c r="PTH9" s="428"/>
      <c r="PTI9" s="428"/>
      <c r="PTJ9" s="428"/>
      <c r="PTK9" s="428"/>
      <c r="PTL9" s="428"/>
      <c r="PTM9" s="428"/>
      <c r="PTN9" s="428"/>
      <c r="PTO9" s="428"/>
      <c r="PTP9" s="428"/>
      <c r="PTQ9" s="428"/>
      <c r="PTR9" s="428"/>
      <c r="PTS9" s="428"/>
      <c r="PTT9" s="428"/>
      <c r="PTU9" s="428"/>
      <c r="PTV9" s="428"/>
      <c r="PTW9" s="428"/>
      <c r="PTX9" s="428"/>
      <c r="PTY9" s="428"/>
      <c r="PTZ9" s="428"/>
      <c r="PUA9" s="428"/>
      <c r="PUB9" s="428"/>
      <c r="PUC9" s="428"/>
      <c r="PUD9" s="428"/>
      <c r="PUE9" s="428"/>
      <c r="PUF9" s="428"/>
      <c r="PUG9" s="428"/>
      <c r="PUH9" s="428"/>
      <c r="PUI9" s="428"/>
      <c r="PUJ9" s="428"/>
      <c r="PUK9" s="428"/>
      <c r="PUL9" s="428"/>
      <c r="PUM9" s="428"/>
      <c r="PUN9" s="428"/>
      <c r="PUO9" s="428"/>
      <c r="PUP9" s="428"/>
      <c r="PUQ9" s="428"/>
      <c r="PUR9" s="428"/>
      <c r="PUS9" s="428"/>
      <c r="PUT9" s="428"/>
      <c r="PUU9" s="428"/>
      <c r="PUV9" s="428"/>
      <c r="PUW9" s="428"/>
      <c r="PUX9" s="428"/>
      <c r="PUY9" s="428"/>
      <c r="PUZ9" s="428"/>
      <c r="PVA9" s="428"/>
      <c r="PVB9" s="428"/>
      <c r="PVC9" s="428"/>
      <c r="PVD9" s="428"/>
      <c r="PVE9" s="428"/>
      <c r="PVF9" s="428"/>
      <c r="PVG9" s="428"/>
      <c r="PVH9" s="428"/>
      <c r="PVI9" s="428"/>
      <c r="PVJ9" s="428"/>
      <c r="PVK9" s="428"/>
      <c r="PVL9" s="428"/>
      <c r="PVM9" s="428"/>
      <c r="PVN9" s="428"/>
      <c r="PVO9" s="428"/>
      <c r="PVP9" s="428"/>
      <c r="PVQ9" s="428"/>
      <c r="PVR9" s="428"/>
      <c r="PVS9" s="428"/>
      <c r="PVT9" s="428"/>
      <c r="PVU9" s="428"/>
      <c r="PVV9" s="428"/>
      <c r="PVW9" s="428"/>
      <c r="PVX9" s="428"/>
      <c r="PVY9" s="428"/>
      <c r="PVZ9" s="428"/>
      <c r="PWA9" s="428"/>
      <c r="PWB9" s="428"/>
      <c r="PWC9" s="428"/>
      <c r="PWD9" s="428"/>
      <c r="PWE9" s="428"/>
      <c r="PWF9" s="428"/>
      <c r="PWG9" s="428"/>
      <c r="PWH9" s="428"/>
      <c r="PWI9" s="428"/>
      <c r="PWJ9" s="428"/>
      <c r="PWK9" s="428"/>
      <c r="PWL9" s="428"/>
      <c r="PWM9" s="428"/>
      <c r="PWN9" s="428"/>
      <c r="PWO9" s="428"/>
      <c r="PWP9" s="428"/>
      <c r="PWQ9" s="428"/>
      <c r="PWR9" s="428"/>
      <c r="PWS9" s="428"/>
      <c r="PWT9" s="428"/>
      <c r="PWU9" s="428"/>
      <c r="PWV9" s="428"/>
      <c r="PWW9" s="428"/>
      <c r="PWX9" s="428"/>
      <c r="PWY9" s="428"/>
      <c r="PWZ9" s="428"/>
      <c r="PXA9" s="428"/>
      <c r="PXB9" s="428"/>
      <c r="PXC9" s="428"/>
      <c r="PXD9" s="428"/>
      <c r="PXE9" s="428"/>
      <c r="PXF9" s="428"/>
      <c r="PXG9" s="428"/>
      <c r="PXH9" s="428"/>
      <c r="PXI9" s="428"/>
      <c r="PXJ9" s="428"/>
      <c r="PXK9" s="428"/>
      <c r="PXL9" s="428"/>
      <c r="PXM9" s="428"/>
      <c r="PXN9" s="428"/>
      <c r="PXO9" s="428"/>
      <c r="PXP9" s="428"/>
      <c r="PXQ9" s="428"/>
      <c r="PXR9" s="428"/>
      <c r="PXS9" s="428"/>
      <c r="PXT9" s="428"/>
      <c r="PXU9" s="428"/>
      <c r="PXV9" s="428"/>
      <c r="PXW9" s="428"/>
      <c r="PXX9" s="428"/>
      <c r="PXY9" s="428"/>
      <c r="PXZ9" s="428"/>
      <c r="PYA9" s="428"/>
      <c r="PYB9" s="428"/>
      <c r="PYC9" s="428"/>
      <c r="PYD9" s="428"/>
      <c r="PYE9" s="428"/>
      <c r="PYF9" s="428"/>
      <c r="PYG9" s="428"/>
      <c r="PYH9" s="428"/>
      <c r="PYI9" s="428"/>
      <c r="PYJ9" s="428"/>
      <c r="PYK9" s="428"/>
      <c r="PYL9" s="428"/>
      <c r="PYM9" s="428"/>
      <c r="PYN9" s="428"/>
      <c r="PYO9" s="428"/>
      <c r="PYP9" s="428"/>
      <c r="PYQ9" s="428"/>
      <c r="PYR9" s="428"/>
      <c r="PYS9" s="428"/>
      <c r="PYT9" s="428"/>
      <c r="PYU9" s="428"/>
      <c r="PYV9" s="428"/>
      <c r="PYW9" s="428"/>
      <c r="PYX9" s="428"/>
      <c r="PYY9" s="428"/>
      <c r="PYZ9" s="428"/>
      <c r="PZA9" s="428"/>
      <c r="PZB9" s="428"/>
      <c r="PZC9" s="428"/>
      <c r="PZD9" s="428"/>
      <c r="PZE9" s="428"/>
      <c r="PZF9" s="428"/>
      <c r="PZG9" s="428"/>
      <c r="PZH9" s="428"/>
      <c r="PZI9" s="428"/>
      <c r="PZJ9" s="428"/>
      <c r="PZK9" s="428"/>
      <c r="PZL9" s="428"/>
      <c r="PZM9" s="428"/>
      <c r="PZN9" s="428"/>
      <c r="PZO9" s="428"/>
      <c r="PZP9" s="428"/>
      <c r="PZQ9" s="428"/>
      <c r="PZR9" s="428"/>
      <c r="PZS9" s="428"/>
      <c r="PZT9" s="428"/>
      <c r="PZU9" s="428"/>
      <c r="PZV9" s="428"/>
      <c r="PZW9" s="428"/>
      <c r="PZX9" s="428"/>
      <c r="PZY9" s="428"/>
      <c r="PZZ9" s="428"/>
      <c r="QAA9" s="428"/>
      <c r="QAB9" s="428"/>
      <c r="QAC9" s="428"/>
      <c r="QAD9" s="428"/>
      <c r="QAE9" s="428"/>
      <c r="QAF9" s="428"/>
      <c r="QAG9" s="428"/>
      <c r="QAH9" s="428"/>
      <c r="QAI9" s="428"/>
      <c r="QAJ9" s="428"/>
      <c r="QAK9" s="428"/>
      <c r="QAL9" s="428"/>
      <c r="QAM9" s="428"/>
      <c r="QAN9" s="428"/>
      <c r="QAO9" s="428"/>
      <c r="QAP9" s="428"/>
      <c r="QAQ9" s="428"/>
      <c r="QAR9" s="428"/>
      <c r="QAS9" s="428"/>
      <c r="QAT9" s="428"/>
      <c r="QAU9" s="428"/>
      <c r="QAV9" s="428"/>
      <c r="QAW9" s="428"/>
      <c r="QAX9" s="428"/>
      <c r="QAY9" s="428"/>
      <c r="QAZ9" s="428"/>
      <c r="QBA9" s="428"/>
      <c r="QBB9" s="428"/>
      <c r="QBC9" s="428"/>
      <c r="QBD9" s="428"/>
      <c r="QBE9" s="428"/>
      <c r="QBF9" s="428"/>
      <c r="QBG9" s="428"/>
      <c r="QBH9" s="428"/>
      <c r="QBI9" s="428"/>
      <c r="QBJ9" s="428"/>
      <c r="QBK9" s="428"/>
      <c r="QBL9" s="428"/>
      <c r="QBM9" s="428"/>
      <c r="QBN9" s="428"/>
      <c r="QBO9" s="428"/>
      <c r="QBP9" s="428"/>
      <c r="QBQ9" s="428"/>
      <c r="QBR9" s="428"/>
      <c r="QBS9" s="428"/>
      <c r="QBT9" s="428"/>
      <c r="QBU9" s="428"/>
      <c r="QBV9" s="428"/>
      <c r="QBW9" s="428"/>
      <c r="QBX9" s="428"/>
      <c r="QBY9" s="428"/>
      <c r="QBZ9" s="428"/>
      <c r="QCA9" s="428"/>
      <c r="QCB9" s="428"/>
      <c r="QCC9" s="428"/>
      <c r="QCD9" s="428"/>
      <c r="QCE9" s="428"/>
      <c r="QCF9" s="428"/>
      <c r="QCG9" s="428"/>
      <c r="QCH9" s="428"/>
      <c r="QCI9" s="428"/>
      <c r="QCJ9" s="428"/>
      <c r="QCK9" s="428"/>
      <c r="QCL9" s="428"/>
      <c r="QCM9" s="428"/>
      <c r="QCN9" s="428"/>
      <c r="QCO9" s="428"/>
      <c r="QCP9" s="428"/>
      <c r="QCQ9" s="428"/>
      <c r="QCR9" s="428"/>
      <c r="QCS9" s="428"/>
      <c r="QCT9" s="428"/>
      <c r="QCU9" s="428"/>
      <c r="QCV9" s="428"/>
      <c r="QCW9" s="428"/>
      <c r="QCX9" s="428"/>
      <c r="QCY9" s="428"/>
      <c r="QCZ9" s="428"/>
      <c r="QDA9" s="428"/>
      <c r="QDB9" s="428"/>
      <c r="QDC9" s="428"/>
      <c r="QDD9" s="428"/>
      <c r="QDE9" s="428"/>
      <c r="QDF9" s="428"/>
      <c r="QDG9" s="428"/>
      <c r="QDH9" s="428"/>
      <c r="QDI9" s="428"/>
      <c r="QDJ9" s="428"/>
      <c r="QDK9" s="428"/>
      <c r="QDL9" s="428"/>
      <c r="QDM9" s="428"/>
      <c r="QDN9" s="428"/>
      <c r="QDO9" s="428"/>
      <c r="QDP9" s="428"/>
      <c r="QDQ9" s="428"/>
      <c r="QDR9" s="428"/>
      <c r="QDS9" s="428"/>
      <c r="QDT9" s="428"/>
      <c r="QDU9" s="428"/>
      <c r="QDV9" s="428"/>
      <c r="QDW9" s="428"/>
      <c r="QDX9" s="428"/>
      <c r="QDY9" s="428"/>
      <c r="QDZ9" s="428"/>
      <c r="QEA9" s="428"/>
      <c r="QEB9" s="428"/>
      <c r="QEC9" s="428"/>
      <c r="QED9" s="428"/>
      <c r="QEE9" s="428"/>
      <c r="QEF9" s="428"/>
      <c r="QEG9" s="428"/>
      <c r="QEH9" s="428"/>
      <c r="QEI9" s="428"/>
      <c r="QEJ9" s="428"/>
      <c r="QEK9" s="428"/>
      <c r="QEL9" s="428"/>
      <c r="QEM9" s="428"/>
      <c r="QEN9" s="428"/>
      <c r="QEO9" s="428"/>
      <c r="QEP9" s="428"/>
      <c r="QEQ9" s="428"/>
      <c r="QER9" s="428"/>
      <c r="QES9" s="428"/>
      <c r="QET9" s="428"/>
      <c r="QEU9" s="428"/>
      <c r="QEV9" s="428"/>
      <c r="QEW9" s="428"/>
      <c r="QEX9" s="428"/>
      <c r="QEY9" s="428"/>
      <c r="QEZ9" s="428"/>
      <c r="QFA9" s="428"/>
      <c r="QFB9" s="428"/>
      <c r="QFC9" s="428"/>
      <c r="QFD9" s="428"/>
      <c r="QFE9" s="428"/>
      <c r="QFF9" s="428"/>
      <c r="QFG9" s="428"/>
      <c r="QFH9" s="428"/>
      <c r="QFI9" s="428"/>
      <c r="QFJ9" s="428"/>
      <c r="QFK9" s="428"/>
      <c r="QFL9" s="428"/>
      <c r="QFM9" s="428"/>
      <c r="QFN9" s="428"/>
      <c r="QFO9" s="428"/>
      <c r="QFP9" s="428"/>
      <c r="QFQ9" s="428"/>
      <c r="QFR9" s="428"/>
      <c r="QFS9" s="428"/>
      <c r="QFT9" s="428"/>
      <c r="QFU9" s="428"/>
      <c r="QFV9" s="428"/>
      <c r="QFW9" s="428"/>
      <c r="QFX9" s="428"/>
      <c r="QFY9" s="428"/>
      <c r="QFZ9" s="428"/>
      <c r="QGA9" s="428"/>
      <c r="QGB9" s="428"/>
      <c r="QGC9" s="428"/>
      <c r="QGD9" s="428"/>
      <c r="QGE9" s="428"/>
      <c r="QGF9" s="428"/>
      <c r="QGG9" s="428"/>
      <c r="QGH9" s="428"/>
      <c r="QGI9" s="428"/>
      <c r="QGJ9" s="428"/>
      <c r="QGK9" s="428"/>
      <c r="QGL9" s="428"/>
      <c r="QGM9" s="428"/>
      <c r="QGN9" s="428"/>
      <c r="QGO9" s="428"/>
      <c r="QGP9" s="428"/>
      <c r="QGQ9" s="428"/>
      <c r="QGR9" s="428"/>
      <c r="QGS9" s="428"/>
      <c r="QGT9" s="428"/>
      <c r="QGU9" s="428"/>
      <c r="QGV9" s="428"/>
      <c r="QGW9" s="428"/>
      <c r="QGX9" s="428"/>
      <c r="QGY9" s="428"/>
      <c r="QGZ9" s="428"/>
      <c r="QHA9" s="428"/>
      <c r="QHB9" s="428"/>
      <c r="QHC9" s="428"/>
      <c r="QHD9" s="428"/>
      <c r="QHE9" s="428"/>
      <c r="QHF9" s="428"/>
      <c r="QHG9" s="428"/>
      <c r="QHH9" s="428"/>
      <c r="QHI9" s="428"/>
      <c r="QHJ9" s="428"/>
      <c r="QHK9" s="428"/>
      <c r="QHL9" s="428"/>
      <c r="QHM9" s="428"/>
      <c r="QHN9" s="428"/>
      <c r="QHO9" s="428"/>
      <c r="QHP9" s="428"/>
      <c r="QHQ9" s="428"/>
      <c r="QHR9" s="428"/>
      <c r="QHS9" s="428"/>
      <c r="QHT9" s="428"/>
      <c r="QHU9" s="428"/>
      <c r="QHV9" s="428"/>
      <c r="QHW9" s="428"/>
      <c r="QHX9" s="428"/>
      <c r="QHY9" s="428"/>
      <c r="QHZ9" s="428"/>
      <c r="QIA9" s="428"/>
      <c r="QIB9" s="428"/>
      <c r="QIC9" s="428"/>
      <c r="QID9" s="428"/>
      <c r="QIE9" s="428"/>
      <c r="QIF9" s="428"/>
      <c r="QIG9" s="428"/>
      <c r="QIH9" s="428"/>
      <c r="QII9" s="428"/>
      <c r="QIJ9" s="428"/>
      <c r="QIK9" s="428"/>
      <c r="QIL9" s="428"/>
      <c r="QIM9" s="428"/>
      <c r="QIN9" s="428"/>
      <c r="QIO9" s="428"/>
      <c r="QIP9" s="428"/>
      <c r="QIQ9" s="428"/>
      <c r="QIR9" s="428"/>
      <c r="QIS9" s="428"/>
      <c r="QIT9" s="428"/>
      <c r="QIU9" s="428"/>
      <c r="QIV9" s="428"/>
      <c r="QIW9" s="428"/>
      <c r="QIX9" s="428"/>
      <c r="QIY9" s="428"/>
      <c r="QIZ9" s="428"/>
      <c r="QJA9" s="428"/>
      <c r="QJB9" s="428"/>
      <c r="QJC9" s="428"/>
      <c r="QJD9" s="428"/>
      <c r="QJE9" s="428"/>
      <c r="QJF9" s="428"/>
      <c r="QJG9" s="428"/>
      <c r="QJH9" s="428"/>
      <c r="QJI9" s="428"/>
      <c r="QJJ9" s="428"/>
      <c r="QJK9" s="428"/>
      <c r="QJL9" s="428"/>
      <c r="QJM9" s="428"/>
      <c r="QJN9" s="428"/>
      <c r="QJO9" s="428"/>
      <c r="QJP9" s="428"/>
      <c r="QJQ9" s="428"/>
      <c r="QJR9" s="428"/>
      <c r="QJS9" s="428"/>
      <c r="QJT9" s="428"/>
      <c r="QJU9" s="428"/>
      <c r="QJV9" s="428"/>
      <c r="QJW9" s="428"/>
      <c r="QJX9" s="428"/>
      <c r="QJY9" s="428"/>
      <c r="QJZ9" s="428"/>
      <c r="QKA9" s="428"/>
      <c r="QKB9" s="428"/>
      <c r="QKC9" s="428"/>
      <c r="QKD9" s="428"/>
      <c r="QKE9" s="428"/>
      <c r="QKF9" s="428"/>
      <c r="QKG9" s="428"/>
      <c r="QKH9" s="428"/>
      <c r="QKI9" s="428"/>
      <c r="QKJ9" s="428"/>
      <c r="QKK9" s="428"/>
      <c r="QKL9" s="428"/>
      <c r="QKM9" s="428"/>
      <c r="QKN9" s="428"/>
      <c r="QKO9" s="428"/>
      <c r="QKP9" s="428"/>
      <c r="QKQ9" s="428"/>
      <c r="QKR9" s="428"/>
      <c r="QKS9" s="428"/>
      <c r="QKT9" s="428"/>
      <c r="QKU9" s="428"/>
      <c r="QKV9" s="428"/>
      <c r="QKW9" s="428"/>
      <c r="QKX9" s="428"/>
      <c r="QKY9" s="428"/>
      <c r="QKZ9" s="428"/>
      <c r="QLA9" s="428"/>
      <c r="QLB9" s="428"/>
      <c r="QLC9" s="428"/>
      <c r="QLD9" s="428"/>
      <c r="QLE9" s="428"/>
      <c r="QLF9" s="428"/>
      <c r="QLG9" s="428"/>
      <c r="QLH9" s="428"/>
      <c r="QLI9" s="428"/>
      <c r="QLJ9" s="428"/>
      <c r="QLK9" s="428"/>
      <c r="QLL9" s="428"/>
      <c r="QLM9" s="428"/>
      <c r="QLN9" s="428"/>
      <c r="QLO9" s="428"/>
      <c r="QLP9" s="428"/>
      <c r="QLQ9" s="428"/>
      <c r="QLR9" s="428"/>
      <c r="QLS9" s="428"/>
      <c r="QLT9" s="428"/>
      <c r="QLU9" s="428"/>
      <c r="QLV9" s="428"/>
      <c r="QLW9" s="428"/>
      <c r="QLX9" s="428"/>
      <c r="QLY9" s="428"/>
      <c r="QLZ9" s="428"/>
      <c r="QMA9" s="428"/>
      <c r="QMB9" s="428"/>
      <c r="QMC9" s="428"/>
      <c r="QMD9" s="428"/>
      <c r="QME9" s="428"/>
      <c r="QMF9" s="428"/>
      <c r="QMG9" s="428"/>
      <c r="QMH9" s="428"/>
      <c r="QMI9" s="428"/>
      <c r="QMJ9" s="428"/>
      <c r="QMK9" s="428"/>
      <c r="QML9" s="428"/>
      <c r="QMM9" s="428"/>
      <c r="QMN9" s="428"/>
      <c r="QMO9" s="428"/>
      <c r="QMP9" s="428"/>
      <c r="QMQ9" s="428"/>
      <c r="QMR9" s="428"/>
      <c r="QMS9" s="428"/>
      <c r="QMT9" s="428"/>
      <c r="QMU9" s="428"/>
      <c r="QMV9" s="428"/>
      <c r="QMW9" s="428"/>
      <c r="QMX9" s="428"/>
      <c r="QMY9" s="428"/>
      <c r="QMZ9" s="428"/>
      <c r="QNA9" s="428"/>
      <c r="QNB9" s="428"/>
      <c r="QNC9" s="428"/>
      <c r="QND9" s="428"/>
      <c r="QNE9" s="428"/>
      <c r="QNF9" s="428"/>
      <c r="QNG9" s="428"/>
      <c r="QNH9" s="428"/>
      <c r="QNI9" s="428"/>
      <c r="QNJ9" s="428"/>
      <c r="QNK9" s="428"/>
      <c r="QNL9" s="428"/>
      <c r="QNM9" s="428"/>
      <c r="QNN9" s="428"/>
      <c r="QNO9" s="428"/>
      <c r="QNP9" s="428"/>
      <c r="QNQ9" s="428"/>
      <c r="QNR9" s="428"/>
      <c r="QNS9" s="428"/>
      <c r="QNT9" s="428"/>
      <c r="QNU9" s="428"/>
      <c r="QNV9" s="428"/>
      <c r="QNW9" s="428"/>
      <c r="QNX9" s="428"/>
      <c r="QNY9" s="428"/>
      <c r="QNZ9" s="428"/>
      <c r="QOA9" s="428"/>
      <c r="QOB9" s="428"/>
      <c r="QOC9" s="428"/>
      <c r="QOD9" s="428"/>
      <c r="QOE9" s="428"/>
      <c r="QOF9" s="428"/>
      <c r="QOG9" s="428"/>
      <c r="QOH9" s="428"/>
      <c r="QOI9" s="428"/>
      <c r="QOJ9" s="428"/>
      <c r="QOK9" s="428"/>
      <c r="QOL9" s="428"/>
      <c r="QOM9" s="428"/>
      <c r="QON9" s="428"/>
      <c r="QOO9" s="428"/>
      <c r="QOP9" s="428"/>
      <c r="QOQ9" s="428"/>
      <c r="QOR9" s="428"/>
      <c r="QOS9" s="428"/>
      <c r="QOT9" s="428"/>
      <c r="QOU9" s="428"/>
      <c r="QOV9" s="428"/>
      <c r="QOW9" s="428"/>
      <c r="QOX9" s="428"/>
      <c r="QOY9" s="428"/>
      <c r="QOZ9" s="428"/>
      <c r="QPA9" s="428"/>
      <c r="QPB9" s="428"/>
      <c r="QPC9" s="428"/>
      <c r="QPD9" s="428"/>
      <c r="QPE9" s="428"/>
      <c r="QPF9" s="428"/>
      <c r="QPG9" s="428"/>
      <c r="QPH9" s="428"/>
      <c r="QPI9" s="428"/>
      <c r="QPJ9" s="428"/>
      <c r="QPK9" s="428"/>
      <c r="QPL9" s="428"/>
      <c r="QPM9" s="428"/>
      <c r="QPN9" s="428"/>
      <c r="QPO9" s="428"/>
      <c r="QPP9" s="428"/>
      <c r="QPQ9" s="428"/>
      <c r="QPR9" s="428"/>
      <c r="QPS9" s="428"/>
      <c r="QPT9" s="428"/>
      <c r="QPU9" s="428"/>
      <c r="QPV9" s="428"/>
      <c r="QPW9" s="428"/>
      <c r="QPX9" s="428"/>
      <c r="QPY9" s="428"/>
      <c r="QPZ9" s="428"/>
      <c r="QQA9" s="428"/>
      <c r="QQB9" s="428"/>
      <c r="QQC9" s="428"/>
      <c r="QQD9" s="428"/>
      <c r="QQE9" s="428"/>
      <c r="QQF9" s="428"/>
      <c r="QQG9" s="428"/>
      <c r="QQH9" s="428"/>
      <c r="QQI9" s="428"/>
      <c r="QQJ9" s="428"/>
      <c r="QQK9" s="428"/>
      <c r="QQL9" s="428"/>
      <c r="QQM9" s="428"/>
      <c r="QQN9" s="428"/>
      <c r="QQO9" s="428"/>
      <c r="QQP9" s="428"/>
      <c r="QQQ9" s="428"/>
      <c r="QQR9" s="428"/>
      <c r="QQS9" s="428"/>
      <c r="QQT9" s="428"/>
      <c r="QQU9" s="428"/>
      <c r="QQV9" s="428"/>
      <c r="QQW9" s="428"/>
      <c r="QQX9" s="428"/>
      <c r="QQY9" s="428"/>
      <c r="QQZ9" s="428"/>
      <c r="QRA9" s="428"/>
      <c r="QRB9" s="428"/>
      <c r="QRC9" s="428"/>
      <c r="QRD9" s="428"/>
      <c r="QRE9" s="428"/>
      <c r="QRF9" s="428"/>
      <c r="QRG9" s="428"/>
      <c r="QRH9" s="428"/>
      <c r="QRI9" s="428"/>
      <c r="QRJ9" s="428"/>
      <c r="QRK9" s="428"/>
      <c r="QRL9" s="428"/>
      <c r="QRM9" s="428"/>
      <c r="QRN9" s="428"/>
      <c r="QRO9" s="428"/>
      <c r="QRP9" s="428"/>
      <c r="QRQ9" s="428"/>
      <c r="QRR9" s="428"/>
      <c r="QRS9" s="428"/>
      <c r="QRT9" s="428"/>
      <c r="QRU9" s="428"/>
      <c r="QRV9" s="428"/>
      <c r="QRW9" s="428"/>
      <c r="QRX9" s="428"/>
      <c r="QRY9" s="428"/>
      <c r="QRZ9" s="428"/>
      <c r="QSA9" s="428"/>
      <c r="QSB9" s="428"/>
      <c r="QSC9" s="428"/>
      <c r="QSD9" s="428"/>
      <c r="QSE9" s="428"/>
      <c r="QSF9" s="428"/>
      <c r="QSG9" s="428"/>
      <c r="QSH9" s="428"/>
      <c r="QSI9" s="428"/>
      <c r="QSJ9" s="428"/>
      <c r="QSK9" s="428"/>
      <c r="QSL9" s="428"/>
      <c r="QSM9" s="428"/>
      <c r="QSN9" s="428"/>
      <c r="QSO9" s="428"/>
      <c r="QSP9" s="428"/>
      <c r="QSQ9" s="428"/>
      <c r="QSR9" s="428"/>
      <c r="QSS9" s="428"/>
      <c r="QST9" s="428"/>
      <c r="QSU9" s="428"/>
      <c r="QSV9" s="428"/>
      <c r="QSW9" s="428"/>
      <c r="QSX9" s="428"/>
      <c r="QSY9" s="428"/>
      <c r="QSZ9" s="428"/>
      <c r="QTA9" s="428"/>
      <c r="QTB9" s="428"/>
      <c r="QTC9" s="428"/>
      <c r="QTD9" s="428"/>
      <c r="QTE9" s="428"/>
      <c r="QTF9" s="428"/>
      <c r="QTG9" s="428"/>
      <c r="QTH9" s="428"/>
      <c r="QTI9" s="428"/>
      <c r="QTJ9" s="428"/>
      <c r="QTK9" s="428"/>
      <c r="QTL9" s="428"/>
      <c r="QTM9" s="428"/>
      <c r="QTN9" s="428"/>
      <c r="QTO9" s="428"/>
      <c r="QTP9" s="428"/>
      <c r="QTQ9" s="428"/>
      <c r="QTR9" s="428"/>
      <c r="QTS9" s="428"/>
      <c r="QTT9" s="428"/>
      <c r="QTU9" s="428"/>
      <c r="QTV9" s="428"/>
      <c r="QTW9" s="428"/>
      <c r="QTX9" s="428"/>
      <c r="QTY9" s="428"/>
      <c r="QTZ9" s="428"/>
      <c r="QUA9" s="428"/>
      <c r="QUB9" s="428"/>
      <c r="QUC9" s="428"/>
      <c r="QUD9" s="428"/>
      <c r="QUE9" s="428"/>
      <c r="QUF9" s="428"/>
      <c r="QUG9" s="428"/>
      <c r="QUH9" s="428"/>
      <c r="QUI9" s="428"/>
      <c r="QUJ9" s="428"/>
      <c r="QUK9" s="428"/>
      <c r="QUL9" s="428"/>
      <c r="QUM9" s="428"/>
      <c r="QUN9" s="428"/>
      <c r="QUO9" s="428"/>
      <c r="QUP9" s="428"/>
      <c r="QUQ9" s="428"/>
      <c r="QUR9" s="428"/>
      <c r="QUS9" s="428"/>
      <c r="QUT9" s="428"/>
      <c r="QUU9" s="428"/>
      <c r="QUV9" s="428"/>
      <c r="QUW9" s="428"/>
      <c r="QUX9" s="428"/>
      <c r="QUY9" s="428"/>
      <c r="QUZ9" s="428"/>
      <c r="QVA9" s="428"/>
      <c r="QVB9" s="428"/>
      <c r="QVC9" s="428"/>
      <c r="QVD9" s="428"/>
      <c r="QVE9" s="428"/>
      <c r="QVF9" s="428"/>
      <c r="QVG9" s="428"/>
      <c r="QVH9" s="428"/>
      <c r="QVI9" s="428"/>
      <c r="QVJ9" s="428"/>
      <c r="QVK9" s="428"/>
      <c r="QVL9" s="428"/>
      <c r="QVM9" s="428"/>
      <c r="QVN9" s="428"/>
      <c r="QVO9" s="428"/>
      <c r="QVP9" s="428"/>
      <c r="QVQ9" s="428"/>
      <c r="QVR9" s="428"/>
      <c r="QVS9" s="428"/>
      <c r="QVT9" s="428"/>
      <c r="QVU9" s="428"/>
      <c r="QVV9" s="428"/>
      <c r="QVW9" s="428"/>
      <c r="QVX9" s="428"/>
      <c r="QVY9" s="428"/>
      <c r="QVZ9" s="428"/>
      <c r="QWA9" s="428"/>
      <c r="QWB9" s="428"/>
      <c r="QWC9" s="428"/>
      <c r="QWD9" s="428"/>
      <c r="QWE9" s="428"/>
      <c r="QWF9" s="428"/>
      <c r="QWG9" s="428"/>
      <c r="QWH9" s="428"/>
      <c r="QWI9" s="428"/>
      <c r="QWJ9" s="428"/>
      <c r="QWK9" s="428"/>
      <c r="QWL9" s="428"/>
      <c r="QWM9" s="428"/>
      <c r="QWN9" s="428"/>
      <c r="QWO9" s="428"/>
      <c r="QWP9" s="428"/>
      <c r="QWQ9" s="428"/>
      <c r="QWR9" s="428"/>
      <c r="QWS9" s="428"/>
      <c r="QWT9" s="428"/>
      <c r="QWU9" s="428"/>
      <c r="QWV9" s="428"/>
      <c r="QWW9" s="428"/>
      <c r="QWX9" s="428"/>
      <c r="QWY9" s="428"/>
      <c r="QWZ9" s="428"/>
      <c r="QXA9" s="428"/>
      <c r="QXB9" s="428"/>
      <c r="QXC9" s="428"/>
      <c r="QXD9" s="428"/>
      <c r="QXE9" s="428"/>
      <c r="QXF9" s="428"/>
      <c r="QXG9" s="428"/>
      <c r="QXH9" s="428"/>
      <c r="QXI9" s="428"/>
      <c r="QXJ9" s="428"/>
      <c r="QXK9" s="428"/>
      <c r="QXL9" s="428"/>
      <c r="QXM9" s="428"/>
      <c r="QXN9" s="428"/>
      <c r="QXO9" s="428"/>
      <c r="QXP9" s="428"/>
      <c r="QXQ9" s="428"/>
      <c r="QXR9" s="428"/>
      <c r="QXS9" s="428"/>
      <c r="QXT9" s="428"/>
      <c r="QXU9" s="428"/>
      <c r="QXV9" s="428"/>
      <c r="QXW9" s="428"/>
      <c r="QXX9" s="428"/>
      <c r="QXY9" s="428"/>
      <c r="QXZ9" s="428"/>
      <c r="QYA9" s="428"/>
      <c r="QYB9" s="428"/>
      <c r="QYC9" s="428"/>
      <c r="QYD9" s="428"/>
      <c r="QYE9" s="428"/>
      <c r="QYF9" s="428"/>
      <c r="QYG9" s="428"/>
      <c r="QYH9" s="428"/>
      <c r="QYI9" s="428"/>
      <c r="QYJ9" s="428"/>
      <c r="QYK9" s="428"/>
      <c r="QYL9" s="428"/>
      <c r="QYM9" s="428"/>
      <c r="QYN9" s="428"/>
      <c r="QYO9" s="428"/>
      <c r="QYP9" s="428"/>
      <c r="QYQ9" s="428"/>
      <c r="QYR9" s="428"/>
      <c r="QYS9" s="428"/>
      <c r="QYT9" s="428"/>
      <c r="QYU9" s="428"/>
      <c r="QYV9" s="428"/>
      <c r="QYW9" s="428"/>
      <c r="QYX9" s="428"/>
      <c r="QYY9" s="428"/>
      <c r="QYZ9" s="428"/>
      <c r="QZA9" s="428"/>
      <c r="QZB9" s="428"/>
      <c r="QZC9" s="428"/>
      <c r="QZD9" s="428"/>
      <c r="QZE9" s="428"/>
      <c r="QZF9" s="428"/>
      <c r="QZG9" s="428"/>
      <c r="QZH9" s="428"/>
      <c r="QZI9" s="428"/>
      <c r="QZJ9" s="428"/>
      <c r="QZK9" s="428"/>
      <c r="QZL9" s="428"/>
      <c r="QZM9" s="428"/>
      <c r="QZN9" s="428"/>
      <c r="QZO9" s="428"/>
      <c r="QZP9" s="428"/>
      <c r="QZQ9" s="428"/>
      <c r="QZR9" s="428"/>
      <c r="QZS9" s="428"/>
      <c r="QZT9" s="428"/>
      <c r="QZU9" s="428"/>
      <c r="QZV9" s="428"/>
      <c r="QZW9" s="428"/>
      <c r="QZX9" s="428"/>
      <c r="QZY9" s="428"/>
      <c r="QZZ9" s="428"/>
      <c r="RAA9" s="428"/>
      <c r="RAB9" s="428"/>
      <c r="RAC9" s="428"/>
      <c r="RAD9" s="428"/>
      <c r="RAE9" s="428"/>
      <c r="RAF9" s="428"/>
      <c r="RAG9" s="428"/>
      <c r="RAH9" s="428"/>
      <c r="RAI9" s="428"/>
      <c r="RAJ9" s="428"/>
      <c r="RAK9" s="428"/>
      <c r="RAL9" s="428"/>
      <c r="RAM9" s="428"/>
      <c r="RAN9" s="428"/>
      <c r="RAO9" s="428"/>
      <c r="RAP9" s="428"/>
      <c r="RAQ9" s="428"/>
      <c r="RAR9" s="428"/>
      <c r="RAS9" s="428"/>
      <c r="RAT9" s="428"/>
      <c r="RAU9" s="428"/>
      <c r="RAV9" s="428"/>
      <c r="RAW9" s="428"/>
      <c r="RAX9" s="428"/>
      <c r="RAY9" s="428"/>
      <c r="RAZ9" s="428"/>
      <c r="RBA9" s="428"/>
      <c r="RBB9" s="428"/>
      <c r="RBC9" s="428"/>
      <c r="RBD9" s="428"/>
      <c r="RBE9" s="428"/>
      <c r="RBF9" s="428"/>
      <c r="RBG9" s="428"/>
      <c r="RBH9" s="428"/>
      <c r="RBI9" s="428"/>
      <c r="RBJ9" s="428"/>
      <c r="RBK9" s="428"/>
      <c r="RBL9" s="428"/>
      <c r="RBM9" s="428"/>
      <c r="RBN9" s="428"/>
      <c r="RBO9" s="428"/>
      <c r="RBP9" s="428"/>
      <c r="RBQ9" s="428"/>
      <c r="RBR9" s="428"/>
      <c r="RBS9" s="428"/>
      <c r="RBT9" s="428"/>
      <c r="RBU9" s="428"/>
      <c r="RBV9" s="428"/>
      <c r="RBW9" s="428"/>
      <c r="RBX9" s="428"/>
      <c r="RBY9" s="428"/>
      <c r="RBZ9" s="428"/>
      <c r="RCA9" s="428"/>
      <c r="RCB9" s="428"/>
      <c r="RCC9" s="428"/>
      <c r="RCD9" s="428"/>
      <c r="RCE9" s="428"/>
      <c r="RCF9" s="428"/>
      <c r="RCG9" s="428"/>
      <c r="RCH9" s="428"/>
      <c r="RCI9" s="428"/>
      <c r="RCJ9" s="428"/>
      <c r="RCK9" s="428"/>
      <c r="RCL9" s="428"/>
      <c r="RCM9" s="428"/>
      <c r="RCN9" s="428"/>
      <c r="RCO9" s="428"/>
      <c r="RCP9" s="428"/>
      <c r="RCQ9" s="428"/>
      <c r="RCR9" s="428"/>
      <c r="RCS9" s="428"/>
      <c r="RCT9" s="428"/>
      <c r="RCU9" s="428"/>
      <c r="RCV9" s="428"/>
      <c r="RCW9" s="428"/>
      <c r="RCX9" s="428"/>
      <c r="RCY9" s="428"/>
      <c r="RCZ9" s="428"/>
      <c r="RDA9" s="428"/>
      <c r="RDB9" s="428"/>
      <c r="RDC9" s="428"/>
      <c r="RDD9" s="428"/>
      <c r="RDE9" s="428"/>
      <c r="RDF9" s="428"/>
      <c r="RDG9" s="428"/>
      <c r="RDH9" s="428"/>
      <c r="RDI9" s="428"/>
      <c r="RDJ9" s="428"/>
      <c r="RDK9" s="428"/>
      <c r="RDL9" s="428"/>
      <c r="RDM9" s="428"/>
      <c r="RDN9" s="428"/>
      <c r="RDO9" s="428"/>
      <c r="RDP9" s="428"/>
      <c r="RDQ9" s="428"/>
      <c r="RDR9" s="428"/>
      <c r="RDS9" s="428"/>
      <c r="RDT9" s="428"/>
      <c r="RDU9" s="428"/>
      <c r="RDV9" s="428"/>
      <c r="RDW9" s="428"/>
      <c r="RDX9" s="428"/>
      <c r="RDY9" s="428"/>
      <c r="RDZ9" s="428"/>
      <c r="REA9" s="428"/>
      <c r="REB9" s="428"/>
      <c r="REC9" s="428"/>
      <c r="RED9" s="428"/>
      <c r="REE9" s="428"/>
      <c r="REF9" s="428"/>
      <c r="REG9" s="428"/>
      <c r="REH9" s="428"/>
      <c r="REI9" s="428"/>
      <c r="REJ9" s="428"/>
      <c r="REK9" s="428"/>
      <c r="REL9" s="428"/>
      <c r="REM9" s="428"/>
      <c r="REN9" s="428"/>
      <c r="REO9" s="428"/>
      <c r="REP9" s="428"/>
      <c r="REQ9" s="428"/>
      <c r="RER9" s="428"/>
      <c r="RES9" s="428"/>
      <c r="RET9" s="428"/>
      <c r="REU9" s="428"/>
      <c r="REV9" s="428"/>
      <c r="REW9" s="428"/>
      <c r="REX9" s="428"/>
      <c r="REY9" s="428"/>
      <c r="REZ9" s="428"/>
      <c r="RFA9" s="428"/>
      <c r="RFB9" s="428"/>
      <c r="RFC9" s="428"/>
      <c r="RFD9" s="428"/>
      <c r="RFE9" s="428"/>
      <c r="RFF9" s="428"/>
      <c r="RFG9" s="428"/>
      <c r="RFH9" s="428"/>
      <c r="RFI9" s="428"/>
      <c r="RFJ9" s="428"/>
      <c r="RFK9" s="428"/>
      <c r="RFL9" s="428"/>
      <c r="RFM9" s="428"/>
      <c r="RFN9" s="428"/>
      <c r="RFO9" s="428"/>
      <c r="RFP9" s="428"/>
      <c r="RFQ9" s="428"/>
      <c r="RFR9" s="428"/>
      <c r="RFS9" s="428"/>
      <c r="RFT9" s="428"/>
      <c r="RFU9" s="428"/>
      <c r="RFV9" s="428"/>
      <c r="RFW9" s="428"/>
      <c r="RFX9" s="428"/>
      <c r="RFY9" s="428"/>
      <c r="RFZ9" s="428"/>
      <c r="RGA9" s="428"/>
      <c r="RGB9" s="428"/>
      <c r="RGC9" s="428"/>
      <c r="RGD9" s="428"/>
      <c r="RGE9" s="428"/>
      <c r="RGF9" s="428"/>
      <c r="RGG9" s="428"/>
      <c r="RGH9" s="428"/>
      <c r="RGI9" s="428"/>
      <c r="RGJ9" s="428"/>
      <c r="RGK9" s="428"/>
      <c r="RGL9" s="428"/>
      <c r="RGM9" s="428"/>
      <c r="RGN9" s="428"/>
      <c r="RGO9" s="428"/>
      <c r="RGP9" s="428"/>
      <c r="RGQ9" s="428"/>
      <c r="RGR9" s="428"/>
      <c r="RGS9" s="428"/>
      <c r="RGT9" s="428"/>
      <c r="RGU9" s="428"/>
      <c r="RGV9" s="428"/>
      <c r="RGW9" s="428"/>
      <c r="RGX9" s="428"/>
      <c r="RGY9" s="428"/>
      <c r="RGZ9" s="428"/>
      <c r="RHA9" s="428"/>
      <c r="RHB9" s="428"/>
      <c r="RHC9" s="428"/>
      <c r="RHD9" s="428"/>
      <c r="RHE9" s="428"/>
      <c r="RHF9" s="428"/>
      <c r="RHG9" s="428"/>
      <c r="RHH9" s="428"/>
      <c r="RHI9" s="428"/>
      <c r="RHJ9" s="428"/>
      <c r="RHK9" s="428"/>
      <c r="RHL9" s="428"/>
      <c r="RHM9" s="428"/>
      <c r="RHN9" s="428"/>
      <c r="RHO9" s="428"/>
      <c r="RHP9" s="428"/>
      <c r="RHQ9" s="428"/>
      <c r="RHR9" s="428"/>
      <c r="RHS9" s="428"/>
      <c r="RHT9" s="428"/>
      <c r="RHU9" s="428"/>
      <c r="RHV9" s="428"/>
      <c r="RHW9" s="428"/>
      <c r="RHX9" s="428"/>
      <c r="RHY9" s="428"/>
      <c r="RHZ9" s="428"/>
      <c r="RIA9" s="428"/>
      <c r="RIB9" s="428"/>
      <c r="RIC9" s="428"/>
      <c r="RID9" s="428"/>
      <c r="RIE9" s="428"/>
      <c r="RIF9" s="428"/>
      <c r="RIG9" s="428"/>
      <c r="RIH9" s="428"/>
      <c r="RII9" s="428"/>
      <c r="RIJ9" s="428"/>
      <c r="RIK9" s="428"/>
      <c r="RIL9" s="428"/>
      <c r="RIM9" s="428"/>
      <c r="RIN9" s="428"/>
      <c r="RIO9" s="428"/>
      <c r="RIP9" s="428"/>
      <c r="RIQ9" s="428"/>
      <c r="RIR9" s="428"/>
      <c r="RIS9" s="428"/>
      <c r="RIT9" s="428"/>
      <c r="RIU9" s="428"/>
      <c r="RIV9" s="428"/>
      <c r="RIW9" s="428"/>
      <c r="RIX9" s="428"/>
      <c r="RIY9" s="428"/>
      <c r="RIZ9" s="428"/>
      <c r="RJA9" s="428"/>
      <c r="RJB9" s="428"/>
      <c r="RJC9" s="428"/>
      <c r="RJD9" s="428"/>
      <c r="RJE9" s="428"/>
      <c r="RJF9" s="428"/>
      <c r="RJG9" s="428"/>
      <c r="RJH9" s="428"/>
      <c r="RJI9" s="428"/>
      <c r="RJJ9" s="428"/>
      <c r="RJK9" s="428"/>
      <c r="RJL9" s="428"/>
      <c r="RJM9" s="428"/>
      <c r="RJN9" s="428"/>
      <c r="RJO9" s="428"/>
      <c r="RJP9" s="428"/>
      <c r="RJQ9" s="428"/>
      <c r="RJR9" s="428"/>
      <c r="RJS9" s="428"/>
      <c r="RJT9" s="428"/>
      <c r="RJU9" s="428"/>
      <c r="RJV9" s="428"/>
      <c r="RJW9" s="428"/>
      <c r="RJX9" s="428"/>
      <c r="RJY9" s="428"/>
      <c r="RJZ9" s="428"/>
      <c r="RKA9" s="428"/>
      <c r="RKB9" s="428"/>
      <c r="RKC9" s="428"/>
      <c r="RKD9" s="428"/>
      <c r="RKE9" s="428"/>
      <c r="RKF9" s="428"/>
      <c r="RKG9" s="428"/>
      <c r="RKH9" s="428"/>
      <c r="RKI9" s="428"/>
      <c r="RKJ9" s="428"/>
      <c r="RKK9" s="428"/>
      <c r="RKL9" s="428"/>
      <c r="RKM9" s="428"/>
      <c r="RKN9" s="428"/>
      <c r="RKO9" s="428"/>
      <c r="RKP9" s="428"/>
      <c r="RKQ9" s="428"/>
      <c r="RKR9" s="428"/>
      <c r="RKS9" s="428"/>
      <c r="RKT9" s="428"/>
      <c r="RKU9" s="428"/>
      <c r="RKV9" s="428"/>
      <c r="RKW9" s="428"/>
      <c r="RKX9" s="428"/>
      <c r="RKY9" s="428"/>
      <c r="RKZ9" s="428"/>
      <c r="RLA9" s="428"/>
      <c r="RLB9" s="428"/>
      <c r="RLC9" s="428"/>
      <c r="RLD9" s="428"/>
      <c r="RLE9" s="428"/>
      <c r="RLF9" s="428"/>
      <c r="RLG9" s="428"/>
      <c r="RLH9" s="428"/>
      <c r="RLI9" s="428"/>
      <c r="RLJ9" s="428"/>
      <c r="RLK9" s="428"/>
      <c r="RLL9" s="428"/>
      <c r="RLM9" s="428"/>
      <c r="RLN9" s="428"/>
      <c r="RLO9" s="428"/>
      <c r="RLP9" s="428"/>
      <c r="RLQ9" s="428"/>
      <c r="RLR9" s="428"/>
      <c r="RLS9" s="428"/>
      <c r="RLT9" s="428"/>
      <c r="RLU9" s="428"/>
      <c r="RLV9" s="428"/>
      <c r="RLW9" s="428"/>
      <c r="RLX9" s="428"/>
      <c r="RLY9" s="428"/>
      <c r="RLZ9" s="428"/>
      <c r="RMA9" s="428"/>
      <c r="RMB9" s="428"/>
      <c r="RMC9" s="428"/>
      <c r="RMD9" s="428"/>
      <c r="RME9" s="428"/>
      <c r="RMF9" s="428"/>
      <c r="RMG9" s="428"/>
      <c r="RMH9" s="428"/>
      <c r="RMI9" s="428"/>
      <c r="RMJ9" s="428"/>
      <c r="RMK9" s="428"/>
      <c r="RML9" s="428"/>
      <c r="RMM9" s="428"/>
      <c r="RMN9" s="428"/>
      <c r="RMO9" s="428"/>
      <c r="RMP9" s="428"/>
      <c r="RMQ9" s="428"/>
      <c r="RMR9" s="428"/>
      <c r="RMS9" s="428"/>
      <c r="RMT9" s="428"/>
      <c r="RMU9" s="428"/>
      <c r="RMV9" s="428"/>
      <c r="RMW9" s="428"/>
      <c r="RMX9" s="428"/>
      <c r="RMY9" s="428"/>
      <c r="RMZ9" s="428"/>
      <c r="RNA9" s="428"/>
      <c r="RNB9" s="428"/>
      <c r="RNC9" s="428"/>
      <c r="RND9" s="428"/>
      <c r="RNE9" s="428"/>
      <c r="RNF9" s="428"/>
      <c r="RNG9" s="428"/>
      <c r="RNH9" s="428"/>
      <c r="RNI9" s="428"/>
      <c r="RNJ9" s="428"/>
      <c r="RNK9" s="428"/>
      <c r="RNL9" s="428"/>
      <c r="RNM9" s="428"/>
      <c r="RNN9" s="428"/>
      <c r="RNO9" s="428"/>
      <c r="RNP9" s="428"/>
      <c r="RNQ9" s="428"/>
      <c r="RNR9" s="428"/>
      <c r="RNS9" s="428"/>
      <c r="RNT9" s="428"/>
      <c r="RNU9" s="428"/>
      <c r="RNV9" s="428"/>
      <c r="RNW9" s="428"/>
      <c r="RNX9" s="428"/>
      <c r="RNY9" s="428"/>
      <c r="RNZ9" s="428"/>
      <c r="ROA9" s="428"/>
      <c r="ROB9" s="428"/>
      <c r="ROC9" s="428"/>
      <c r="ROD9" s="428"/>
      <c r="ROE9" s="428"/>
      <c r="ROF9" s="428"/>
      <c r="ROG9" s="428"/>
      <c r="ROH9" s="428"/>
      <c r="ROI9" s="428"/>
      <c r="ROJ9" s="428"/>
      <c r="ROK9" s="428"/>
      <c r="ROL9" s="428"/>
      <c r="ROM9" s="428"/>
      <c r="RON9" s="428"/>
      <c r="ROO9" s="428"/>
      <c r="ROP9" s="428"/>
      <c r="ROQ9" s="428"/>
      <c r="ROR9" s="428"/>
      <c r="ROS9" s="428"/>
      <c r="ROT9" s="428"/>
      <c r="ROU9" s="428"/>
      <c r="ROV9" s="428"/>
      <c r="ROW9" s="428"/>
      <c r="ROX9" s="428"/>
      <c r="ROY9" s="428"/>
      <c r="ROZ9" s="428"/>
      <c r="RPA9" s="428"/>
      <c r="RPB9" s="428"/>
      <c r="RPC9" s="428"/>
      <c r="RPD9" s="428"/>
      <c r="RPE9" s="428"/>
      <c r="RPF9" s="428"/>
      <c r="RPG9" s="428"/>
      <c r="RPH9" s="428"/>
      <c r="RPI9" s="428"/>
      <c r="RPJ9" s="428"/>
      <c r="RPK9" s="428"/>
      <c r="RPL9" s="428"/>
      <c r="RPM9" s="428"/>
      <c r="RPN9" s="428"/>
      <c r="RPO9" s="428"/>
      <c r="RPP9" s="428"/>
      <c r="RPQ9" s="428"/>
      <c r="RPR9" s="428"/>
      <c r="RPS9" s="428"/>
      <c r="RPT9" s="428"/>
      <c r="RPU9" s="428"/>
      <c r="RPV9" s="428"/>
      <c r="RPW9" s="428"/>
      <c r="RPX9" s="428"/>
      <c r="RPY9" s="428"/>
      <c r="RPZ9" s="428"/>
      <c r="RQA9" s="428"/>
      <c r="RQB9" s="428"/>
      <c r="RQC9" s="428"/>
      <c r="RQD9" s="428"/>
      <c r="RQE9" s="428"/>
      <c r="RQF9" s="428"/>
      <c r="RQG9" s="428"/>
      <c r="RQH9" s="428"/>
      <c r="RQI9" s="428"/>
      <c r="RQJ9" s="428"/>
      <c r="RQK9" s="428"/>
      <c r="RQL9" s="428"/>
      <c r="RQM9" s="428"/>
      <c r="RQN9" s="428"/>
      <c r="RQO9" s="428"/>
      <c r="RQP9" s="428"/>
      <c r="RQQ9" s="428"/>
      <c r="RQR9" s="428"/>
      <c r="RQS9" s="428"/>
      <c r="RQT9" s="428"/>
      <c r="RQU9" s="428"/>
      <c r="RQV9" s="428"/>
      <c r="RQW9" s="428"/>
      <c r="RQX9" s="428"/>
      <c r="RQY9" s="428"/>
      <c r="RQZ9" s="428"/>
      <c r="RRA9" s="428"/>
      <c r="RRB9" s="428"/>
      <c r="RRC9" s="428"/>
      <c r="RRD9" s="428"/>
      <c r="RRE9" s="428"/>
      <c r="RRF9" s="428"/>
      <c r="RRG9" s="428"/>
      <c r="RRH9" s="428"/>
      <c r="RRI9" s="428"/>
      <c r="RRJ9" s="428"/>
      <c r="RRK9" s="428"/>
      <c r="RRL9" s="428"/>
      <c r="RRM9" s="428"/>
      <c r="RRN9" s="428"/>
      <c r="RRO9" s="428"/>
      <c r="RRP9" s="428"/>
      <c r="RRQ9" s="428"/>
      <c r="RRR9" s="428"/>
      <c r="RRS9" s="428"/>
      <c r="RRT9" s="428"/>
      <c r="RRU9" s="428"/>
      <c r="RRV9" s="428"/>
      <c r="RRW9" s="428"/>
      <c r="RRX9" s="428"/>
      <c r="RRY9" s="428"/>
      <c r="RRZ9" s="428"/>
      <c r="RSA9" s="428"/>
      <c r="RSB9" s="428"/>
      <c r="RSC9" s="428"/>
      <c r="RSD9" s="428"/>
      <c r="RSE9" s="428"/>
      <c r="RSF9" s="428"/>
      <c r="RSG9" s="428"/>
      <c r="RSH9" s="428"/>
      <c r="RSI9" s="428"/>
      <c r="RSJ9" s="428"/>
      <c r="RSK9" s="428"/>
      <c r="RSL9" s="428"/>
      <c r="RSM9" s="428"/>
      <c r="RSN9" s="428"/>
      <c r="RSO9" s="428"/>
      <c r="RSP9" s="428"/>
      <c r="RSQ9" s="428"/>
      <c r="RSR9" s="428"/>
      <c r="RSS9" s="428"/>
      <c r="RST9" s="428"/>
      <c r="RSU9" s="428"/>
      <c r="RSV9" s="428"/>
      <c r="RSW9" s="428"/>
      <c r="RSX9" s="428"/>
      <c r="RSY9" s="428"/>
      <c r="RSZ9" s="428"/>
      <c r="RTA9" s="428"/>
      <c r="RTB9" s="428"/>
      <c r="RTC9" s="428"/>
      <c r="RTD9" s="428"/>
      <c r="RTE9" s="428"/>
      <c r="RTF9" s="428"/>
      <c r="RTG9" s="428"/>
      <c r="RTH9" s="428"/>
      <c r="RTI9" s="428"/>
      <c r="RTJ9" s="428"/>
      <c r="RTK9" s="428"/>
      <c r="RTL9" s="428"/>
      <c r="RTM9" s="428"/>
      <c r="RTN9" s="428"/>
      <c r="RTO9" s="428"/>
      <c r="RTP9" s="428"/>
      <c r="RTQ9" s="428"/>
      <c r="RTR9" s="428"/>
      <c r="RTS9" s="428"/>
      <c r="RTT9" s="428"/>
      <c r="RTU9" s="428"/>
      <c r="RTV9" s="428"/>
      <c r="RTW9" s="428"/>
      <c r="RTX9" s="428"/>
      <c r="RTY9" s="428"/>
      <c r="RTZ9" s="428"/>
      <c r="RUA9" s="428"/>
      <c r="RUB9" s="428"/>
      <c r="RUC9" s="428"/>
      <c r="RUD9" s="428"/>
      <c r="RUE9" s="428"/>
      <c r="RUF9" s="428"/>
      <c r="RUG9" s="428"/>
      <c r="RUH9" s="428"/>
      <c r="RUI9" s="428"/>
      <c r="RUJ9" s="428"/>
      <c r="RUK9" s="428"/>
      <c r="RUL9" s="428"/>
      <c r="RUM9" s="428"/>
      <c r="RUN9" s="428"/>
      <c r="RUO9" s="428"/>
      <c r="RUP9" s="428"/>
      <c r="RUQ9" s="428"/>
      <c r="RUR9" s="428"/>
      <c r="RUS9" s="428"/>
      <c r="RUT9" s="428"/>
      <c r="RUU9" s="428"/>
      <c r="RUV9" s="428"/>
      <c r="RUW9" s="428"/>
      <c r="RUX9" s="428"/>
      <c r="RUY9" s="428"/>
      <c r="RUZ9" s="428"/>
      <c r="RVA9" s="428"/>
      <c r="RVB9" s="428"/>
      <c r="RVC9" s="428"/>
      <c r="RVD9" s="428"/>
      <c r="RVE9" s="428"/>
      <c r="RVF9" s="428"/>
      <c r="RVG9" s="428"/>
      <c r="RVH9" s="428"/>
      <c r="RVI9" s="428"/>
      <c r="RVJ9" s="428"/>
      <c r="RVK9" s="428"/>
      <c r="RVL9" s="428"/>
      <c r="RVM9" s="428"/>
      <c r="RVN9" s="428"/>
      <c r="RVO9" s="428"/>
      <c r="RVP9" s="428"/>
      <c r="RVQ9" s="428"/>
      <c r="RVR9" s="428"/>
      <c r="RVS9" s="428"/>
      <c r="RVT9" s="428"/>
      <c r="RVU9" s="428"/>
      <c r="RVV9" s="428"/>
      <c r="RVW9" s="428"/>
      <c r="RVX9" s="428"/>
      <c r="RVY9" s="428"/>
      <c r="RVZ9" s="428"/>
      <c r="RWA9" s="428"/>
      <c r="RWB9" s="428"/>
      <c r="RWC9" s="428"/>
      <c r="RWD9" s="428"/>
      <c r="RWE9" s="428"/>
      <c r="RWF9" s="428"/>
      <c r="RWG9" s="428"/>
      <c r="RWH9" s="428"/>
      <c r="RWI9" s="428"/>
      <c r="RWJ9" s="428"/>
      <c r="RWK9" s="428"/>
      <c r="RWL9" s="428"/>
      <c r="RWM9" s="428"/>
      <c r="RWN9" s="428"/>
      <c r="RWO9" s="428"/>
      <c r="RWP9" s="428"/>
      <c r="RWQ9" s="428"/>
      <c r="RWR9" s="428"/>
      <c r="RWS9" s="428"/>
      <c r="RWT9" s="428"/>
      <c r="RWU9" s="428"/>
      <c r="RWV9" s="428"/>
      <c r="RWW9" s="428"/>
      <c r="RWX9" s="428"/>
      <c r="RWY9" s="428"/>
      <c r="RWZ9" s="428"/>
      <c r="RXA9" s="428"/>
      <c r="RXB9" s="428"/>
      <c r="RXC9" s="428"/>
      <c r="RXD9" s="428"/>
      <c r="RXE9" s="428"/>
      <c r="RXF9" s="428"/>
      <c r="RXG9" s="428"/>
      <c r="RXH9" s="428"/>
      <c r="RXI9" s="428"/>
      <c r="RXJ9" s="428"/>
      <c r="RXK9" s="428"/>
      <c r="RXL9" s="428"/>
      <c r="RXM9" s="428"/>
      <c r="RXN9" s="428"/>
      <c r="RXO9" s="428"/>
      <c r="RXP9" s="428"/>
      <c r="RXQ9" s="428"/>
      <c r="RXR9" s="428"/>
      <c r="RXS9" s="428"/>
      <c r="RXT9" s="428"/>
      <c r="RXU9" s="428"/>
      <c r="RXV9" s="428"/>
      <c r="RXW9" s="428"/>
      <c r="RXX9" s="428"/>
      <c r="RXY9" s="428"/>
      <c r="RXZ9" s="428"/>
      <c r="RYA9" s="428"/>
      <c r="RYB9" s="428"/>
      <c r="RYC9" s="428"/>
      <c r="RYD9" s="428"/>
      <c r="RYE9" s="428"/>
      <c r="RYF9" s="428"/>
      <c r="RYG9" s="428"/>
      <c r="RYH9" s="428"/>
      <c r="RYI9" s="428"/>
      <c r="RYJ9" s="428"/>
      <c r="RYK9" s="428"/>
      <c r="RYL9" s="428"/>
      <c r="RYM9" s="428"/>
      <c r="RYN9" s="428"/>
      <c r="RYO9" s="428"/>
      <c r="RYP9" s="428"/>
      <c r="RYQ9" s="428"/>
      <c r="RYR9" s="428"/>
      <c r="RYS9" s="428"/>
      <c r="RYT9" s="428"/>
      <c r="RYU9" s="428"/>
      <c r="RYV9" s="428"/>
      <c r="RYW9" s="428"/>
      <c r="RYX9" s="428"/>
      <c r="RYY9" s="428"/>
      <c r="RYZ9" s="428"/>
      <c r="RZA9" s="428"/>
      <c r="RZB9" s="428"/>
      <c r="RZC9" s="428"/>
      <c r="RZD9" s="428"/>
      <c r="RZE9" s="428"/>
      <c r="RZF9" s="428"/>
      <c r="RZG9" s="428"/>
      <c r="RZH9" s="428"/>
      <c r="RZI9" s="428"/>
      <c r="RZJ9" s="428"/>
      <c r="RZK9" s="428"/>
      <c r="RZL9" s="428"/>
      <c r="RZM9" s="428"/>
      <c r="RZN9" s="428"/>
      <c r="RZO9" s="428"/>
      <c r="RZP9" s="428"/>
      <c r="RZQ9" s="428"/>
      <c r="RZR9" s="428"/>
      <c r="RZS9" s="428"/>
      <c r="RZT9" s="428"/>
      <c r="RZU9" s="428"/>
      <c r="RZV9" s="428"/>
      <c r="RZW9" s="428"/>
      <c r="RZX9" s="428"/>
      <c r="RZY9" s="428"/>
      <c r="RZZ9" s="428"/>
      <c r="SAA9" s="428"/>
      <c r="SAB9" s="428"/>
      <c r="SAC9" s="428"/>
      <c r="SAD9" s="428"/>
      <c r="SAE9" s="428"/>
      <c r="SAF9" s="428"/>
      <c r="SAG9" s="428"/>
      <c r="SAH9" s="428"/>
      <c r="SAI9" s="428"/>
      <c r="SAJ9" s="428"/>
      <c r="SAK9" s="428"/>
      <c r="SAL9" s="428"/>
      <c r="SAM9" s="428"/>
      <c r="SAN9" s="428"/>
      <c r="SAO9" s="428"/>
      <c r="SAP9" s="428"/>
      <c r="SAQ9" s="428"/>
      <c r="SAR9" s="428"/>
      <c r="SAS9" s="428"/>
      <c r="SAT9" s="428"/>
      <c r="SAU9" s="428"/>
      <c r="SAV9" s="428"/>
      <c r="SAW9" s="428"/>
      <c r="SAX9" s="428"/>
      <c r="SAY9" s="428"/>
      <c r="SAZ9" s="428"/>
      <c r="SBA9" s="428"/>
      <c r="SBB9" s="428"/>
      <c r="SBC9" s="428"/>
      <c r="SBD9" s="428"/>
      <c r="SBE9" s="428"/>
      <c r="SBF9" s="428"/>
      <c r="SBG9" s="428"/>
      <c r="SBH9" s="428"/>
      <c r="SBI9" s="428"/>
      <c r="SBJ9" s="428"/>
      <c r="SBK9" s="428"/>
      <c r="SBL9" s="428"/>
      <c r="SBM9" s="428"/>
      <c r="SBN9" s="428"/>
      <c r="SBO9" s="428"/>
      <c r="SBP9" s="428"/>
      <c r="SBQ9" s="428"/>
      <c r="SBR9" s="428"/>
      <c r="SBS9" s="428"/>
      <c r="SBT9" s="428"/>
      <c r="SBU9" s="428"/>
      <c r="SBV9" s="428"/>
      <c r="SBW9" s="428"/>
      <c r="SBX9" s="428"/>
      <c r="SBY9" s="428"/>
      <c r="SBZ9" s="428"/>
      <c r="SCA9" s="428"/>
      <c r="SCB9" s="428"/>
      <c r="SCC9" s="428"/>
      <c r="SCD9" s="428"/>
      <c r="SCE9" s="428"/>
      <c r="SCF9" s="428"/>
      <c r="SCG9" s="428"/>
      <c r="SCH9" s="428"/>
      <c r="SCI9" s="428"/>
      <c r="SCJ9" s="428"/>
      <c r="SCK9" s="428"/>
      <c r="SCL9" s="428"/>
      <c r="SCM9" s="428"/>
      <c r="SCN9" s="428"/>
      <c r="SCO9" s="428"/>
      <c r="SCP9" s="428"/>
      <c r="SCQ9" s="428"/>
      <c r="SCR9" s="428"/>
      <c r="SCS9" s="428"/>
      <c r="SCT9" s="428"/>
      <c r="SCU9" s="428"/>
      <c r="SCV9" s="428"/>
      <c r="SCW9" s="428"/>
      <c r="SCX9" s="428"/>
      <c r="SCY9" s="428"/>
      <c r="SCZ9" s="428"/>
      <c r="SDA9" s="428"/>
      <c r="SDB9" s="428"/>
      <c r="SDC9" s="428"/>
      <c r="SDD9" s="428"/>
      <c r="SDE9" s="428"/>
      <c r="SDF9" s="428"/>
      <c r="SDG9" s="428"/>
      <c r="SDH9" s="428"/>
      <c r="SDI9" s="428"/>
      <c r="SDJ9" s="428"/>
      <c r="SDK9" s="428"/>
      <c r="SDL9" s="428"/>
      <c r="SDM9" s="428"/>
      <c r="SDN9" s="428"/>
      <c r="SDO9" s="428"/>
      <c r="SDP9" s="428"/>
      <c r="SDQ9" s="428"/>
      <c r="SDR9" s="428"/>
      <c r="SDS9" s="428"/>
      <c r="SDT9" s="428"/>
      <c r="SDU9" s="428"/>
      <c r="SDV9" s="428"/>
      <c r="SDW9" s="428"/>
      <c r="SDX9" s="428"/>
      <c r="SDY9" s="428"/>
      <c r="SDZ9" s="428"/>
      <c r="SEA9" s="428"/>
      <c r="SEB9" s="428"/>
      <c r="SEC9" s="428"/>
      <c r="SED9" s="428"/>
      <c r="SEE9" s="428"/>
      <c r="SEF9" s="428"/>
      <c r="SEG9" s="428"/>
      <c r="SEH9" s="428"/>
      <c r="SEI9" s="428"/>
      <c r="SEJ9" s="428"/>
      <c r="SEK9" s="428"/>
      <c r="SEL9" s="428"/>
      <c r="SEM9" s="428"/>
      <c r="SEN9" s="428"/>
      <c r="SEO9" s="428"/>
      <c r="SEP9" s="428"/>
      <c r="SEQ9" s="428"/>
      <c r="SER9" s="428"/>
      <c r="SES9" s="428"/>
      <c r="SET9" s="428"/>
      <c r="SEU9" s="428"/>
      <c r="SEV9" s="428"/>
      <c r="SEW9" s="428"/>
      <c r="SEX9" s="428"/>
      <c r="SEY9" s="428"/>
      <c r="SEZ9" s="428"/>
      <c r="SFA9" s="428"/>
      <c r="SFB9" s="428"/>
      <c r="SFC9" s="428"/>
      <c r="SFD9" s="428"/>
      <c r="SFE9" s="428"/>
      <c r="SFF9" s="428"/>
      <c r="SFG9" s="428"/>
      <c r="SFH9" s="428"/>
      <c r="SFI9" s="428"/>
      <c r="SFJ9" s="428"/>
      <c r="SFK9" s="428"/>
      <c r="SFL9" s="428"/>
      <c r="SFM9" s="428"/>
      <c r="SFN9" s="428"/>
      <c r="SFO9" s="428"/>
      <c r="SFP9" s="428"/>
      <c r="SFQ9" s="428"/>
      <c r="SFR9" s="428"/>
      <c r="SFS9" s="428"/>
      <c r="SFT9" s="428"/>
      <c r="SFU9" s="428"/>
      <c r="SFV9" s="428"/>
      <c r="SFW9" s="428"/>
      <c r="SFX9" s="428"/>
      <c r="SFY9" s="428"/>
      <c r="SFZ9" s="428"/>
      <c r="SGA9" s="428"/>
      <c r="SGB9" s="428"/>
      <c r="SGC9" s="428"/>
      <c r="SGD9" s="428"/>
      <c r="SGE9" s="428"/>
      <c r="SGF9" s="428"/>
      <c r="SGG9" s="428"/>
      <c r="SGH9" s="428"/>
      <c r="SGI9" s="428"/>
      <c r="SGJ9" s="428"/>
      <c r="SGK9" s="428"/>
      <c r="SGL9" s="428"/>
      <c r="SGM9" s="428"/>
      <c r="SGN9" s="428"/>
      <c r="SGO9" s="428"/>
      <c r="SGP9" s="428"/>
      <c r="SGQ9" s="428"/>
      <c r="SGR9" s="428"/>
      <c r="SGS9" s="428"/>
      <c r="SGT9" s="428"/>
      <c r="SGU9" s="428"/>
      <c r="SGV9" s="428"/>
      <c r="SGW9" s="428"/>
      <c r="SGX9" s="428"/>
      <c r="SGY9" s="428"/>
      <c r="SGZ9" s="428"/>
      <c r="SHA9" s="428"/>
      <c r="SHB9" s="428"/>
      <c r="SHC9" s="428"/>
      <c r="SHD9" s="428"/>
      <c r="SHE9" s="428"/>
      <c r="SHF9" s="428"/>
      <c r="SHG9" s="428"/>
      <c r="SHH9" s="428"/>
      <c r="SHI9" s="428"/>
      <c r="SHJ9" s="428"/>
      <c r="SHK9" s="428"/>
      <c r="SHL9" s="428"/>
      <c r="SHM9" s="428"/>
      <c r="SHN9" s="428"/>
      <c r="SHO9" s="428"/>
      <c r="SHP9" s="428"/>
      <c r="SHQ9" s="428"/>
      <c r="SHR9" s="428"/>
      <c r="SHS9" s="428"/>
      <c r="SHT9" s="428"/>
      <c r="SHU9" s="428"/>
      <c r="SHV9" s="428"/>
      <c r="SHW9" s="428"/>
      <c r="SHX9" s="428"/>
      <c r="SHY9" s="428"/>
      <c r="SHZ9" s="428"/>
      <c r="SIA9" s="428"/>
      <c r="SIB9" s="428"/>
      <c r="SIC9" s="428"/>
      <c r="SID9" s="428"/>
      <c r="SIE9" s="428"/>
      <c r="SIF9" s="428"/>
      <c r="SIG9" s="428"/>
      <c r="SIH9" s="428"/>
      <c r="SII9" s="428"/>
      <c r="SIJ9" s="428"/>
      <c r="SIK9" s="428"/>
      <c r="SIL9" s="428"/>
      <c r="SIM9" s="428"/>
      <c r="SIN9" s="428"/>
      <c r="SIO9" s="428"/>
      <c r="SIP9" s="428"/>
      <c r="SIQ9" s="428"/>
      <c r="SIR9" s="428"/>
      <c r="SIS9" s="428"/>
      <c r="SIT9" s="428"/>
      <c r="SIU9" s="428"/>
      <c r="SIV9" s="428"/>
      <c r="SIW9" s="428"/>
      <c r="SIX9" s="428"/>
      <c r="SIY9" s="428"/>
      <c r="SIZ9" s="428"/>
      <c r="SJA9" s="428"/>
      <c r="SJB9" s="428"/>
      <c r="SJC9" s="428"/>
      <c r="SJD9" s="428"/>
      <c r="SJE9" s="428"/>
      <c r="SJF9" s="428"/>
      <c r="SJG9" s="428"/>
      <c r="SJH9" s="428"/>
      <c r="SJI9" s="428"/>
      <c r="SJJ9" s="428"/>
      <c r="SJK9" s="428"/>
      <c r="SJL9" s="428"/>
      <c r="SJM9" s="428"/>
      <c r="SJN9" s="428"/>
      <c r="SJO9" s="428"/>
      <c r="SJP9" s="428"/>
      <c r="SJQ9" s="428"/>
      <c r="SJR9" s="428"/>
      <c r="SJS9" s="428"/>
      <c r="SJT9" s="428"/>
      <c r="SJU9" s="428"/>
      <c r="SJV9" s="428"/>
      <c r="SJW9" s="428"/>
      <c r="SJX9" s="428"/>
      <c r="SJY9" s="428"/>
      <c r="SJZ9" s="428"/>
      <c r="SKA9" s="428"/>
      <c r="SKB9" s="428"/>
      <c r="SKC9" s="428"/>
      <c r="SKD9" s="428"/>
      <c r="SKE9" s="428"/>
      <c r="SKF9" s="428"/>
      <c r="SKG9" s="428"/>
      <c r="SKH9" s="428"/>
      <c r="SKI9" s="428"/>
      <c r="SKJ9" s="428"/>
      <c r="SKK9" s="428"/>
      <c r="SKL9" s="428"/>
      <c r="SKM9" s="428"/>
      <c r="SKN9" s="428"/>
      <c r="SKO9" s="428"/>
      <c r="SKP9" s="428"/>
      <c r="SKQ9" s="428"/>
      <c r="SKR9" s="428"/>
      <c r="SKS9" s="428"/>
      <c r="SKT9" s="428"/>
      <c r="SKU9" s="428"/>
      <c r="SKV9" s="428"/>
      <c r="SKW9" s="428"/>
      <c r="SKX9" s="428"/>
      <c r="SKY9" s="428"/>
      <c r="SKZ9" s="428"/>
      <c r="SLA9" s="428"/>
      <c r="SLB9" s="428"/>
      <c r="SLC9" s="428"/>
      <c r="SLD9" s="428"/>
      <c r="SLE9" s="428"/>
      <c r="SLF9" s="428"/>
      <c r="SLG9" s="428"/>
      <c r="SLH9" s="428"/>
      <c r="SLI9" s="428"/>
      <c r="SLJ9" s="428"/>
      <c r="SLK9" s="428"/>
      <c r="SLL9" s="428"/>
      <c r="SLM9" s="428"/>
      <c r="SLN9" s="428"/>
      <c r="SLO9" s="428"/>
      <c r="SLP9" s="428"/>
      <c r="SLQ9" s="428"/>
      <c r="SLR9" s="428"/>
      <c r="SLS9" s="428"/>
      <c r="SLT9" s="428"/>
      <c r="SLU9" s="428"/>
      <c r="SLV9" s="428"/>
      <c r="SLW9" s="428"/>
      <c r="SLX9" s="428"/>
      <c r="SLY9" s="428"/>
      <c r="SLZ9" s="428"/>
      <c r="SMA9" s="428"/>
      <c r="SMB9" s="428"/>
      <c r="SMC9" s="428"/>
      <c r="SMD9" s="428"/>
      <c r="SME9" s="428"/>
      <c r="SMF9" s="428"/>
      <c r="SMG9" s="428"/>
      <c r="SMH9" s="428"/>
      <c r="SMI9" s="428"/>
      <c r="SMJ9" s="428"/>
      <c r="SMK9" s="428"/>
      <c r="SML9" s="428"/>
      <c r="SMM9" s="428"/>
      <c r="SMN9" s="428"/>
      <c r="SMO9" s="428"/>
      <c r="SMP9" s="428"/>
      <c r="SMQ9" s="428"/>
      <c r="SMR9" s="428"/>
      <c r="SMS9" s="428"/>
      <c r="SMT9" s="428"/>
      <c r="SMU9" s="428"/>
      <c r="SMV9" s="428"/>
      <c r="SMW9" s="428"/>
      <c r="SMX9" s="428"/>
      <c r="SMY9" s="428"/>
      <c r="SMZ9" s="428"/>
      <c r="SNA9" s="428"/>
      <c r="SNB9" s="428"/>
      <c r="SNC9" s="428"/>
      <c r="SND9" s="428"/>
      <c r="SNE9" s="428"/>
      <c r="SNF9" s="428"/>
      <c r="SNG9" s="428"/>
      <c r="SNH9" s="428"/>
      <c r="SNI9" s="428"/>
      <c r="SNJ9" s="428"/>
      <c r="SNK9" s="428"/>
      <c r="SNL9" s="428"/>
      <c r="SNM9" s="428"/>
      <c r="SNN9" s="428"/>
      <c r="SNO9" s="428"/>
      <c r="SNP9" s="428"/>
      <c r="SNQ9" s="428"/>
      <c r="SNR9" s="428"/>
      <c r="SNS9" s="428"/>
      <c r="SNT9" s="428"/>
      <c r="SNU9" s="428"/>
      <c r="SNV9" s="428"/>
      <c r="SNW9" s="428"/>
      <c r="SNX9" s="428"/>
      <c r="SNY9" s="428"/>
      <c r="SNZ9" s="428"/>
      <c r="SOA9" s="428"/>
      <c r="SOB9" s="428"/>
      <c r="SOC9" s="428"/>
      <c r="SOD9" s="428"/>
      <c r="SOE9" s="428"/>
      <c r="SOF9" s="428"/>
      <c r="SOG9" s="428"/>
      <c r="SOH9" s="428"/>
      <c r="SOI9" s="428"/>
      <c r="SOJ9" s="428"/>
      <c r="SOK9" s="428"/>
      <c r="SOL9" s="428"/>
      <c r="SOM9" s="428"/>
      <c r="SON9" s="428"/>
      <c r="SOO9" s="428"/>
      <c r="SOP9" s="428"/>
      <c r="SOQ9" s="428"/>
      <c r="SOR9" s="428"/>
      <c r="SOS9" s="428"/>
      <c r="SOT9" s="428"/>
      <c r="SOU9" s="428"/>
      <c r="SOV9" s="428"/>
      <c r="SOW9" s="428"/>
      <c r="SOX9" s="428"/>
      <c r="SOY9" s="428"/>
      <c r="SOZ9" s="428"/>
      <c r="SPA9" s="428"/>
      <c r="SPB9" s="428"/>
      <c r="SPC9" s="428"/>
      <c r="SPD9" s="428"/>
      <c r="SPE9" s="428"/>
      <c r="SPF9" s="428"/>
      <c r="SPG9" s="428"/>
      <c r="SPH9" s="428"/>
      <c r="SPI9" s="428"/>
      <c r="SPJ9" s="428"/>
      <c r="SPK9" s="428"/>
      <c r="SPL9" s="428"/>
      <c r="SPM9" s="428"/>
      <c r="SPN9" s="428"/>
      <c r="SPO9" s="428"/>
      <c r="SPP9" s="428"/>
      <c r="SPQ9" s="428"/>
      <c r="SPR9" s="428"/>
      <c r="SPS9" s="428"/>
      <c r="SPT9" s="428"/>
      <c r="SPU9" s="428"/>
      <c r="SPV9" s="428"/>
      <c r="SPW9" s="428"/>
      <c r="SPX9" s="428"/>
      <c r="SPY9" s="428"/>
      <c r="SPZ9" s="428"/>
      <c r="SQA9" s="428"/>
      <c r="SQB9" s="428"/>
      <c r="SQC9" s="428"/>
      <c r="SQD9" s="428"/>
      <c r="SQE9" s="428"/>
      <c r="SQF9" s="428"/>
      <c r="SQG9" s="428"/>
      <c r="SQH9" s="428"/>
      <c r="SQI9" s="428"/>
      <c r="SQJ9" s="428"/>
      <c r="SQK9" s="428"/>
      <c r="SQL9" s="428"/>
      <c r="SQM9" s="428"/>
      <c r="SQN9" s="428"/>
      <c r="SQO9" s="428"/>
      <c r="SQP9" s="428"/>
      <c r="SQQ9" s="428"/>
      <c r="SQR9" s="428"/>
      <c r="SQS9" s="428"/>
      <c r="SQT9" s="428"/>
      <c r="SQU9" s="428"/>
      <c r="SQV9" s="428"/>
      <c r="SQW9" s="428"/>
      <c r="SQX9" s="428"/>
      <c r="SQY9" s="428"/>
      <c r="SQZ9" s="428"/>
      <c r="SRA9" s="428"/>
      <c r="SRB9" s="428"/>
      <c r="SRC9" s="428"/>
      <c r="SRD9" s="428"/>
      <c r="SRE9" s="428"/>
      <c r="SRF9" s="428"/>
      <c r="SRG9" s="428"/>
      <c r="SRH9" s="428"/>
      <c r="SRI9" s="428"/>
      <c r="SRJ9" s="428"/>
      <c r="SRK9" s="428"/>
      <c r="SRL9" s="428"/>
      <c r="SRM9" s="428"/>
      <c r="SRN9" s="428"/>
      <c r="SRO9" s="428"/>
      <c r="SRP9" s="428"/>
      <c r="SRQ9" s="428"/>
      <c r="SRR9" s="428"/>
      <c r="SRS9" s="428"/>
      <c r="SRT9" s="428"/>
      <c r="SRU9" s="428"/>
      <c r="SRV9" s="428"/>
      <c r="SRW9" s="428"/>
      <c r="SRX9" s="428"/>
      <c r="SRY9" s="428"/>
      <c r="SRZ9" s="428"/>
      <c r="SSA9" s="428"/>
      <c r="SSB9" s="428"/>
      <c r="SSC9" s="428"/>
      <c r="SSD9" s="428"/>
      <c r="SSE9" s="428"/>
      <c r="SSF9" s="428"/>
      <c r="SSG9" s="428"/>
      <c r="SSH9" s="428"/>
      <c r="SSI9" s="428"/>
      <c r="SSJ9" s="428"/>
      <c r="SSK9" s="428"/>
      <c r="SSL9" s="428"/>
      <c r="SSM9" s="428"/>
      <c r="SSN9" s="428"/>
      <c r="SSO9" s="428"/>
      <c r="SSP9" s="428"/>
      <c r="SSQ9" s="428"/>
      <c r="SSR9" s="428"/>
      <c r="SSS9" s="428"/>
      <c r="SST9" s="428"/>
      <c r="SSU9" s="428"/>
      <c r="SSV9" s="428"/>
      <c r="SSW9" s="428"/>
      <c r="SSX9" s="428"/>
      <c r="SSY9" s="428"/>
      <c r="SSZ9" s="428"/>
      <c r="STA9" s="428"/>
      <c r="STB9" s="428"/>
      <c r="STC9" s="428"/>
      <c r="STD9" s="428"/>
      <c r="STE9" s="428"/>
      <c r="STF9" s="428"/>
      <c r="STG9" s="428"/>
      <c r="STH9" s="428"/>
      <c r="STI9" s="428"/>
      <c r="STJ9" s="428"/>
      <c r="STK9" s="428"/>
      <c r="STL9" s="428"/>
      <c r="STM9" s="428"/>
      <c r="STN9" s="428"/>
      <c r="STO9" s="428"/>
      <c r="STP9" s="428"/>
      <c r="STQ9" s="428"/>
      <c r="STR9" s="428"/>
      <c r="STS9" s="428"/>
      <c r="STT9" s="428"/>
      <c r="STU9" s="428"/>
      <c r="STV9" s="428"/>
      <c r="STW9" s="428"/>
      <c r="STX9" s="428"/>
      <c r="STY9" s="428"/>
      <c r="STZ9" s="428"/>
      <c r="SUA9" s="428"/>
      <c r="SUB9" s="428"/>
      <c r="SUC9" s="428"/>
      <c r="SUD9" s="428"/>
      <c r="SUE9" s="428"/>
      <c r="SUF9" s="428"/>
      <c r="SUG9" s="428"/>
      <c r="SUH9" s="428"/>
      <c r="SUI9" s="428"/>
      <c r="SUJ9" s="428"/>
      <c r="SUK9" s="428"/>
      <c r="SUL9" s="428"/>
      <c r="SUM9" s="428"/>
      <c r="SUN9" s="428"/>
      <c r="SUO9" s="428"/>
      <c r="SUP9" s="428"/>
      <c r="SUQ9" s="428"/>
      <c r="SUR9" s="428"/>
      <c r="SUS9" s="428"/>
      <c r="SUT9" s="428"/>
      <c r="SUU9" s="428"/>
      <c r="SUV9" s="428"/>
      <c r="SUW9" s="428"/>
      <c r="SUX9" s="428"/>
      <c r="SUY9" s="428"/>
      <c r="SUZ9" s="428"/>
      <c r="SVA9" s="428"/>
      <c r="SVB9" s="428"/>
      <c r="SVC9" s="428"/>
      <c r="SVD9" s="428"/>
      <c r="SVE9" s="428"/>
      <c r="SVF9" s="428"/>
      <c r="SVG9" s="428"/>
      <c r="SVH9" s="428"/>
      <c r="SVI9" s="428"/>
      <c r="SVJ9" s="428"/>
      <c r="SVK9" s="428"/>
      <c r="SVL9" s="428"/>
      <c r="SVM9" s="428"/>
      <c r="SVN9" s="428"/>
      <c r="SVO9" s="428"/>
      <c r="SVP9" s="428"/>
      <c r="SVQ9" s="428"/>
      <c r="SVR9" s="428"/>
      <c r="SVS9" s="428"/>
      <c r="SVT9" s="428"/>
      <c r="SVU9" s="428"/>
      <c r="SVV9" s="428"/>
      <c r="SVW9" s="428"/>
      <c r="SVX9" s="428"/>
      <c r="SVY9" s="428"/>
      <c r="SVZ9" s="428"/>
      <c r="SWA9" s="428"/>
      <c r="SWB9" s="428"/>
      <c r="SWC9" s="428"/>
      <c r="SWD9" s="428"/>
      <c r="SWE9" s="428"/>
      <c r="SWF9" s="428"/>
      <c r="SWG9" s="428"/>
      <c r="SWH9" s="428"/>
      <c r="SWI9" s="428"/>
      <c r="SWJ9" s="428"/>
      <c r="SWK9" s="428"/>
      <c r="SWL9" s="428"/>
      <c r="SWM9" s="428"/>
      <c r="SWN9" s="428"/>
      <c r="SWO9" s="428"/>
      <c r="SWP9" s="428"/>
      <c r="SWQ9" s="428"/>
      <c r="SWR9" s="428"/>
      <c r="SWS9" s="428"/>
      <c r="SWT9" s="428"/>
      <c r="SWU9" s="428"/>
      <c r="SWV9" s="428"/>
      <c r="SWW9" s="428"/>
      <c r="SWX9" s="428"/>
      <c r="SWY9" s="428"/>
      <c r="SWZ9" s="428"/>
      <c r="SXA9" s="428"/>
      <c r="SXB9" s="428"/>
      <c r="SXC9" s="428"/>
      <c r="SXD9" s="428"/>
      <c r="SXE9" s="428"/>
      <c r="SXF9" s="428"/>
      <c r="SXG9" s="428"/>
      <c r="SXH9" s="428"/>
      <c r="SXI9" s="428"/>
      <c r="SXJ9" s="428"/>
      <c r="SXK9" s="428"/>
      <c r="SXL9" s="428"/>
      <c r="SXM9" s="428"/>
      <c r="SXN9" s="428"/>
      <c r="SXO9" s="428"/>
      <c r="SXP9" s="428"/>
      <c r="SXQ9" s="428"/>
      <c r="SXR9" s="428"/>
      <c r="SXS9" s="428"/>
      <c r="SXT9" s="428"/>
      <c r="SXU9" s="428"/>
      <c r="SXV9" s="428"/>
      <c r="SXW9" s="428"/>
      <c r="SXX9" s="428"/>
      <c r="SXY9" s="428"/>
      <c r="SXZ9" s="428"/>
      <c r="SYA9" s="428"/>
      <c r="SYB9" s="428"/>
      <c r="SYC9" s="428"/>
      <c r="SYD9" s="428"/>
      <c r="SYE9" s="428"/>
      <c r="SYF9" s="428"/>
      <c r="SYG9" s="428"/>
      <c r="SYH9" s="428"/>
      <c r="SYI9" s="428"/>
      <c r="SYJ9" s="428"/>
      <c r="SYK9" s="428"/>
      <c r="SYL9" s="428"/>
      <c r="SYM9" s="428"/>
      <c r="SYN9" s="428"/>
      <c r="SYO9" s="428"/>
      <c r="SYP9" s="428"/>
      <c r="SYQ9" s="428"/>
      <c r="SYR9" s="428"/>
      <c r="SYS9" s="428"/>
      <c r="SYT9" s="428"/>
      <c r="SYU9" s="428"/>
      <c r="SYV9" s="428"/>
      <c r="SYW9" s="428"/>
      <c r="SYX9" s="428"/>
      <c r="SYY9" s="428"/>
      <c r="SYZ9" s="428"/>
      <c r="SZA9" s="428"/>
      <c r="SZB9" s="428"/>
      <c r="SZC9" s="428"/>
      <c r="SZD9" s="428"/>
      <c r="SZE9" s="428"/>
      <c r="SZF9" s="428"/>
      <c r="SZG9" s="428"/>
      <c r="SZH9" s="428"/>
      <c r="SZI9" s="428"/>
      <c r="SZJ9" s="428"/>
      <c r="SZK9" s="428"/>
      <c r="SZL9" s="428"/>
      <c r="SZM9" s="428"/>
      <c r="SZN9" s="428"/>
      <c r="SZO9" s="428"/>
      <c r="SZP9" s="428"/>
      <c r="SZQ9" s="428"/>
      <c r="SZR9" s="428"/>
      <c r="SZS9" s="428"/>
      <c r="SZT9" s="428"/>
      <c r="SZU9" s="428"/>
      <c r="SZV9" s="428"/>
      <c r="SZW9" s="428"/>
      <c r="SZX9" s="428"/>
      <c r="SZY9" s="428"/>
      <c r="SZZ9" s="428"/>
      <c r="TAA9" s="428"/>
      <c r="TAB9" s="428"/>
      <c r="TAC9" s="428"/>
      <c r="TAD9" s="428"/>
      <c r="TAE9" s="428"/>
      <c r="TAF9" s="428"/>
      <c r="TAG9" s="428"/>
      <c r="TAH9" s="428"/>
      <c r="TAI9" s="428"/>
      <c r="TAJ9" s="428"/>
      <c r="TAK9" s="428"/>
      <c r="TAL9" s="428"/>
      <c r="TAM9" s="428"/>
      <c r="TAN9" s="428"/>
      <c r="TAO9" s="428"/>
      <c r="TAP9" s="428"/>
      <c r="TAQ9" s="428"/>
      <c r="TAR9" s="428"/>
      <c r="TAS9" s="428"/>
      <c r="TAT9" s="428"/>
      <c r="TAU9" s="428"/>
      <c r="TAV9" s="428"/>
      <c r="TAW9" s="428"/>
      <c r="TAX9" s="428"/>
      <c r="TAY9" s="428"/>
      <c r="TAZ9" s="428"/>
      <c r="TBA9" s="428"/>
      <c r="TBB9" s="428"/>
      <c r="TBC9" s="428"/>
      <c r="TBD9" s="428"/>
      <c r="TBE9" s="428"/>
      <c r="TBF9" s="428"/>
      <c r="TBG9" s="428"/>
      <c r="TBH9" s="428"/>
      <c r="TBI9" s="428"/>
      <c r="TBJ9" s="428"/>
      <c r="TBK9" s="428"/>
      <c r="TBL9" s="428"/>
      <c r="TBM9" s="428"/>
      <c r="TBN9" s="428"/>
      <c r="TBO9" s="428"/>
      <c r="TBP9" s="428"/>
      <c r="TBQ9" s="428"/>
      <c r="TBR9" s="428"/>
      <c r="TBS9" s="428"/>
      <c r="TBT9" s="428"/>
      <c r="TBU9" s="428"/>
      <c r="TBV9" s="428"/>
      <c r="TBW9" s="428"/>
      <c r="TBX9" s="428"/>
      <c r="TBY9" s="428"/>
      <c r="TBZ9" s="428"/>
      <c r="TCA9" s="428"/>
      <c r="TCB9" s="428"/>
      <c r="TCC9" s="428"/>
      <c r="TCD9" s="428"/>
      <c r="TCE9" s="428"/>
      <c r="TCF9" s="428"/>
      <c r="TCG9" s="428"/>
      <c r="TCH9" s="428"/>
      <c r="TCI9" s="428"/>
      <c r="TCJ9" s="428"/>
      <c r="TCK9" s="428"/>
      <c r="TCL9" s="428"/>
      <c r="TCM9" s="428"/>
      <c r="TCN9" s="428"/>
      <c r="TCO9" s="428"/>
      <c r="TCP9" s="428"/>
      <c r="TCQ9" s="428"/>
      <c r="TCR9" s="428"/>
      <c r="TCS9" s="428"/>
      <c r="TCT9" s="428"/>
      <c r="TCU9" s="428"/>
      <c r="TCV9" s="428"/>
      <c r="TCW9" s="428"/>
      <c r="TCX9" s="428"/>
      <c r="TCY9" s="428"/>
      <c r="TCZ9" s="428"/>
      <c r="TDA9" s="428"/>
      <c r="TDB9" s="428"/>
      <c r="TDC9" s="428"/>
      <c r="TDD9" s="428"/>
      <c r="TDE9" s="428"/>
      <c r="TDF9" s="428"/>
      <c r="TDG9" s="428"/>
      <c r="TDH9" s="428"/>
      <c r="TDI9" s="428"/>
      <c r="TDJ9" s="428"/>
      <c r="TDK9" s="428"/>
      <c r="TDL9" s="428"/>
      <c r="TDM9" s="428"/>
      <c r="TDN9" s="428"/>
      <c r="TDO9" s="428"/>
      <c r="TDP9" s="428"/>
      <c r="TDQ9" s="428"/>
      <c r="TDR9" s="428"/>
      <c r="TDS9" s="428"/>
      <c r="TDT9" s="428"/>
      <c r="TDU9" s="428"/>
      <c r="TDV9" s="428"/>
      <c r="TDW9" s="428"/>
      <c r="TDX9" s="428"/>
      <c r="TDY9" s="428"/>
      <c r="TDZ9" s="428"/>
      <c r="TEA9" s="428"/>
      <c r="TEB9" s="428"/>
      <c r="TEC9" s="428"/>
      <c r="TED9" s="428"/>
      <c r="TEE9" s="428"/>
      <c r="TEF9" s="428"/>
      <c r="TEG9" s="428"/>
      <c r="TEH9" s="428"/>
      <c r="TEI9" s="428"/>
      <c r="TEJ9" s="428"/>
      <c r="TEK9" s="428"/>
      <c r="TEL9" s="428"/>
      <c r="TEM9" s="428"/>
      <c r="TEN9" s="428"/>
      <c r="TEO9" s="428"/>
      <c r="TEP9" s="428"/>
      <c r="TEQ9" s="428"/>
      <c r="TER9" s="428"/>
      <c r="TES9" s="428"/>
      <c r="TET9" s="428"/>
      <c r="TEU9" s="428"/>
      <c r="TEV9" s="428"/>
      <c r="TEW9" s="428"/>
      <c r="TEX9" s="428"/>
      <c r="TEY9" s="428"/>
      <c r="TEZ9" s="428"/>
      <c r="TFA9" s="428"/>
      <c r="TFB9" s="428"/>
      <c r="TFC9" s="428"/>
      <c r="TFD9" s="428"/>
      <c r="TFE9" s="428"/>
      <c r="TFF9" s="428"/>
      <c r="TFG9" s="428"/>
      <c r="TFH9" s="428"/>
      <c r="TFI9" s="428"/>
      <c r="TFJ9" s="428"/>
      <c r="TFK9" s="428"/>
      <c r="TFL9" s="428"/>
      <c r="TFM9" s="428"/>
      <c r="TFN9" s="428"/>
      <c r="TFO9" s="428"/>
      <c r="TFP9" s="428"/>
      <c r="TFQ9" s="428"/>
      <c r="TFR9" s="428"/>
      <c r="TFS9" s="428"/>
      <c r="TFT9" s="428"/>
      <c r="TFU9" s="428"/>
      <c r="TFV9" s="428"/>
      <c r="TFW9" s="428"/>
      <c r="TFX9" s="428"/>
      <c r="TFY9" s="428"/>
      <c r="TFZ9" s="428"/>
      <c r="TGA9" s="428"/>
      <c r="TGB9" s="428"/>
      <c r="TGC9" s="428"/>
      <c r="TGD9" s="428"/>
      <c r="TGE9" s="428"/>
      <c r="TGF9" s="428"/>
      <c r="TGG9" s="428"/>
      <c r="TGH9" s="428"/>
      <c r="TGI9" s="428"/>
      <c r="TGJ9" s="428"/>
      <c r="TGK9" s="428"/>
      <c r="TGL9" s="428"/>
      <c r="TGM9" s="428"/>
      <c r="TGN9" s="428"/>
      <c r="TGO9" s="428"/>
      <c r="TGP9" s="428"/>
      <c r="TGQ9" s="428"/>
      <c r="TGR9" s="428"/>
      <c r="TGS9" s="428"/>
      <c r="TGT9" s="428"/>
      <c r="TGU9" s="428"/>
      <c r="TGV9" s="428"/>
      <c r="TGW9" s="428"/>
      <c r="TGX9" s="428"/>
      <c r="TGY9" s="428"/>
      <c r="TGZ9" s="428"/>
      <c r="THA9" s="428"/>
      <c r="THB9" s="428"/>
      <c r="THC9" s="428"/>
      <c r="THD9" s="428"/>
      <c r="THE9" s="428"/>
      <c r="THF9" s="428"/>
      <c r="THG9" s="428"/>
      <c r="THH9" s="428"/>
      <c r="THI9" s="428"/>
      <c r="THJ9" s="428"/>
      <c r="THK9" s="428"/>
      <c r="THL9" s="428"/>
      <c r="THM9" s="428"/>
      <c r="THN9" s="428"/>
      <c r="THO9" s="428"/>
      <c r="THP9" s="428"/>
      <c r="THQ9" s="428"/>
      <c r="THR9" s="428"/>
      <c r="THS9" s="428"/>
      <c r="THT9" s="428"/>
      <c r="THU9" s="428"/>
      <c r="THV9" s="428"/>
      <c r="THW9" s="428"/>
      <c r="THX9" s="428"/>
      <c r="THY9" s="428"/>
      <c r="THZ9" s="428"/>
      <c r="TIA9" s="428"/>
      <c r="TIB9" s="428"/>
      <c r="TIC9" s="428"/>
      <c r="TID9" s="428"/>
      <c r="TIE9" s="428"/>
      <c r="TIF9" s="428"/>
      <c r="TIG9" s="428"/>
      <c r="TIH9" s="428"/>
      <c r="TII9" s="428"/>
      <c r="TIJ9" s="428"/>
      <c r="TIK9" s="428"/>
      <c r="TIL9" s="428"/>
      <c r="TIM9" s="428"/>
      <c r="TIN9" s="428"/>
      <c r="TIO9" s="428"/>
      <c r="TIP9" s="428"/>
      <c r="TIQ9" s="428"/>
      <c r="TIR9" s="428"/>
      <c r="TIS9" s="428"/>
      <c r="TIT9" s="428"/>
      <c r="TIU9" s="428"/>
      <c r="TIV9" s="428"/>
      <c r="TIW9" s="428"/>
      <c r="TIX9" s="428"/>
      <c r="TIY9" s="428"/>
      <c r="TIZ9" s="428"/>
      <c r="TJA9" s="428"/>
      <c r="TJB9" s="428"/>
      <c r="TJC9" s="428"/>
      <c r="TJD9" s="428"/>
      <c r="TJE9" s="428"/>
      <c r="TJF9" s="428"/>
      <c r="TJG9" s="428"/>
      <c r="TJH9" s="428"/>
      <c r="TJI9" s="428"/>
      <c r="TJJ9" s="428"/>
      <c r="TJK9" s="428"/>
      <c r="TJL9" s="428"/>
      <c r="TJM9" s="428"/>
      <c r="TJN9" s="428"/>
      <c r="TJO9" s="428"/>
      <c r="TJP9" s="428"/>
      <c r="TJQ9" s="428"/>
      <c r="TJR9" s="428"/>
      <c r="TJS9" s="428"/>
      <c r="TJT9" s="428"/>
      <c r="TJU9" s="428"/>
      <c r="TJV9" s="428"/>
      <c r="TJW9" s="428"/>
      <c r="TJX9" s="428"/>
      <c r="TJY9" s="428"/>
      <c r="TJZ9" s="428"/>
      <c r="TKA9" s="428"/>
      <c r="TKB9" s="428"/>
      <c r="TKC9" s="428"/>
      <c r="TKD9" s="428"/>
      <c r="TKE9" s="428"/>
      <c r="TKF9" s="428"/>
      <c r="TKG9" s="428"/>
      <c r="TKH9" s="428"/>
      <c r="TKI9" s="428"/>
      <c r="TKJ9" s="428"/>
      <c r="TKK9" s="428"/>
      <c r="TKL9" s="428"/>
      <c r="TKM9" s="428"/>
      <c r="TKN9" s="428"/>
      <c r="TKO9" s="428"/>
      <c r="TKP9" s="428"/>
      <c r="TKQ9" s="428"/>
      <c r="TKR9" s="428"/>
      <c r="TKS9" s="428"/>
      <c r="TKT9" s="428"/>
      <c r="TKU9" s="428"/>
      <c r="TKV9" s="428"/>
      <c r="TKW9" s="428"/>
      <c r="TKX9" s="428"/>
      <c r="TKY9" s="428"/>
      <c r="TKZ9" s="428"/>
      <c r="TLA9" s="428"/>
      <c r="TLB9" s="428"/>
      <c r="TLC9" s="428"/>
      <c r="TLD9" s="428"/>
      <c r="TLE9" s="428"/>
      <c r="TLF9" s="428"/>
      <c r="TLG9" s="428"/>
      <c r="TLH9" s="428"/>
      <c r="TLI9" s="428"/>
      <c r="TLJ9" s="428"/>
      <c r="TLK9" s="428"/>
      <c r="TLL9" s="428"/>
      <c r="TLM9" s="428"/>
      <c r="TLN9" s="428"/>
      <c r="TLO9" s="428"/>
      <c r="TLP9" s="428"/>
      <c r="TLQ9" s="428"/>
      <c r="TLR9" s="428"/>
      <c r="TLS9" s="428"/>
      <c r="TLT9" s="428"/>
      <c r="TLU9" s="428"/>
      <c r="TLV9" s="428"/>
      <c r="TLW9" s="428"/>
      <c r="TLX9" s="428"/>
      <c r="TLY9" s="428"/>
      <c r="TLZ9" s="428"/>
      <c r="TMA9" s="428"/>
      <c r="TMB9" s="428"/>
      <c r="TMC9" s="428"/>
      <c r="TMD9" s="428"/>
      <c r="TME9" s="428"/>
      <c r="TMF9" s="428"/>
      <c r="TMG9" s="428"/>
      <c r="TMH9" s="428"/>
      <c r="TMI9" s="428"/>
      <c r="TMJ9" s="428"/>
      <c r="TMK9" s="428"/>
      <c r="TML9" s="428"/>
      <c r="TMM9" s="428"/>
      <c r="TMN9" s="428"/>
      <c r="TMO9" s="428"/>
      <c r="TMP9" s="428"/>
      <c r="TMQ9" s="428"/>
      <c r="TMR9" s="428"/>
      <c r="TMS9" s="428"/>
      <c r="TMT9" s="428"/>
      <c r="TMU9" s="428"/>
      <c r="TMV9" s="428"/>
      <c r="TMW9" s="428"/>
      <c r="TMX9" s="428"/>
      <c r="TMY9" s="428"/>
      <c r="TMZ9" s="428"/>
      <c r="TNA9" s="428"/>
      <c r="TNB9" s="428"/>
      <c r="TNC9" s="428"/>
      <c r="TND9" s="428"/>
      <c r="TNE9" s="428"/>
      <c r="TNF9" s="428"/>
      <c r="TNG9" s="428"/>
      <c r="TNH9" s="428"/>
      <c r="TNI9" s="428"/>
      <c r="TNJ9" s="428"/>
      <c r="TNK9" s="428"/>
      <c r="TNL9" s="428"/>
      <c r="TNM9" s="428"/>
      <c r="TNN9" s="428"/>
      <c r="TNO9" s="428"/>
      <c r="TNP9" s="428"/>
      <c r="TNQ9" s="428"/>
      <c r="TNR9" s="428"/>
      <c r="TNS9" s="428"/>
      <c r="TNT9" s="428"/>
      <c r="TNU9" s="428"/>
      <c r="TNV9" s="428"/>
      <c r="TNW9" s="428"/>
      <c r="TNX9" s="428"/>
      <c r="TNY9" s="428"/>
      <c r="TNZ9" s="428"/>
      <c r="TOA9" s="428"/>
      <c r="TOB9" s="428"/>
      <c r="TOC9" s="428"/>
      <c r="TOD9" s="428"/>
      <c r="TOE9" s="428"/>
      <c r="TOF9" s="428"/>
      <c r="TOG9" s="428"/>
      <c r="TOH9" s="428"/>
      <c r="TOI9" s="428"/>
      <c r="TOJ9" s="428"/>
      <c r="TOK9" s="428"/>
      <c r="TOL9" s="428"/>
      <c r="TOM9" s="428"/>
      <c r="TON9" s="428"/>
      <c r="TOO9" s="428"/>
      <c r="TOP9" s="428"/>
      <c r="TOQ9" s="428"/>
      <c r="TOR9" s="428"/>
      <c r="TOS9" s="428"/>
      <c r="TOT9" s="428"/>
      <c r="TOU9" s="428"/>
      <c r="TOV9" s="428"/>
      <c r="TOW9" s="428"/>
      <c r="TOX9" s="428"/>
      <c r="TOY9" s="428"/>
      <c r="TOZ9" s="428"/>
      <c r="TPA9" s="428"/>
      <c r="TPB9" s="428"/>
      <c r="TPC9" s="428"/>
      <c r="TPD9" s="428"/>
      <c r="TPE9" s="428"/>
      <c r="TPF9" s="428"/>
      <c r="TPG9" s="428"/>
      <c r="TPH9" s="428"/>
      <c r="TPI9" s="428"/>
      <c r="TPJ9" s="428"/>
      <c r="TPK9" s="428"/>
      <c r="TPL9" s="428"/>
      <c r="TPM9" s="428"/>
      <c r="TPN9" s="428"/>
      <c r="TPO9" s="428"/>
      <c r="TPP9" s="428"/>
      <c r="TPQ9" s="428"/>
      <c r="TPR9" s="428"/>
      <c r="TPS9" s="428"/>
      <c r="TPT9" s="428"/>
      <c r="TPU9" s="428"/>
      <c r="TPV9" s="428"/>
      <c r="TPW9" s="428"/>
      <c r="TPX9" s="428"/>
      <c r="TPY9" s="428"/>
      <c r="TPZ9" s="428"/>
      <c r="TQA9" s="428"/>
      <c r="TQB9" s="428"/>
      <c r="TQC9" s="428"/>
      <c r="TQD9" s="428"/>
      <c r="TQE9" s="428"/>
      <c r="TQF9" s="428"/>
      <c r="TQG9" s="428"/>
      <c r="TQH9" s="428"/>
      <c r="TQI9" s="428"/>
      <c r="TQJ9" s="428"/>
      <c r="TQK9" s="428"/>
      <c r="TQL9" s="428"/>
      <c r="TQM9" s="428"/>
      <c r="TQN9" s="428"/>
      <c r="TQO9" s="428"/>
      <c r="TQP9" s="428"/>
      <c r="TQQ9" s="428"/>
      <c r="TQR9" s="428"/>
      <c r="TQS9" s="428"/>
      <c r="TQT9" s="428"/>
      <c r="TQU9" s="428"/>
      <c r="TQV9" s="428"/>
      <c r="TQW9" s="428"/>
      <c r="TQX9" s="428"/>
      <c r="TQY9" s="428"/>
      <c r="TQZ9" s="428"/>
      <c r="TRA9" s="428"/>
      <c r="TRB9" s="428"/>
      <c r="TRC9" s="428"/>
      <c r="TRD9" s="428"/>
      <c r="TRE9" s="428"/>
      <c r="TRF9" s="428"/>
      <c r="TRG9" s="428"/>
      <c r="TRH9" s="428"/>
      <c r="TRI9" s="428"/>
      <c r="TRJ9" s="428"/>
      <c r="TRK9" s="428"/>
      <c r="TRL9" s="428"/>
      <c r="TRM9" s="428"/>
      <c r="TRN9" s="428"/>
      <c r="TRO9" s="428"/>
      <c r="TRP9" s="428"/>
      <c r="TRQ9" s="428"/>
      <c r="TRR9" s="428"/>
      <c r="TRS9" s="428"/>
      <c r="TRT9" s="428"/>
      <c r="TRU9" s="428"/>
      <c r="TRV9" s="428"/>
      <c r="TRW9" s="428"/>
      <c r="TRX9" s="428"/>
      <c r="TRY9" s="428"/>
      <c r="TRZ9" s="428"/>
      <c r="TSA9" s="428"/>
      <c r="TSB9" s="428"/>
      <c r="TSC9" s="428"/>
      <c r="TSD9" s="428"/>
      <c r="TSE9" s="428"/>
      <c r="TSF9" s="428"/>
      <c r="TSG9" s="428"/>
      <c r="TSH9" s="428"/>
      <c r="TSI9" s="428"/>
      <c r="TSJ9" s="428"/>
      <c r="TSK9" s="428"/>
      <c r="TSL9" s="428"/>
      <c r="TSM9" s="428"/>
      <c r="TSN9" s="428"/>
      <c r="TSO9" s="428"/>
      <c r="TSP9" s="428"/>
      <c r="TSQ9" s="428"/>
      <c r="TSR9" s="428"/>
      <c r="TSS9" s="428"/>
      <c r="TST9" s="428"/>
      <c r="TSU9" s="428"/>
      <c r="TSV9" s="428"/>
      <c r="TSW9" s="428"/>
      <c r="TSX9" s="428"/>
      <c r="TSY9" s="428"/>
      <c r="TSZ9" s="428"/>
      <c r="TTA9" s="428"/>
      <c r="TTB9" s="428"/>
      <c r="TTC9" s="428"/>
      <c r="TTD9" s="428"/>
      <c r="TTE9" s="428"/>
      <c r="TTF9" s="428"/>
      <c r="TTG9" s="428"/>
      <c r="TTH9" s="428"/>
      <c r="TTI9" s="428"/>
      <c r="TTJ9" s="428"/>
      <c r="TTK9" s="428"/>
      <c r="TTL9" s="428"/>
      <c r="TTM9" s="428"/>
      <c r="TTN9" s="428"/>
      <c r="TTO9" s="428"/>
      <c r="TTP9" s="428"/>
      <c r="TTQ9" s="428"/>
      <c r="TTR9" s="428"/>
      <c r="TTS9" s="428"/>
      <c r="TTT9" s="428"/>
      <c r="TTU9" s="428"/>
      <c r="TTV9" s="428"/>
      <c r="TTW9" s="428"/>
      <c r="TTX9" s="428"/>
      <c r="TTY9" s="428"/>
      <c r="TTZ9" s="428"/>
      <c r="TUA9" s="428"/>
      <c r="TUB9" s="428"/>
      <c r="TUC9" s="428"/>
      <c r="TUD9" s="428"/>
      <c r="TUE9" s="428"/>
      <c r="TUF9" s="428"/>
      <c r="TUG9" s="428"/>
      <c r="TUH9" s="428"/>
      <c r="TUI9" s="428"/>
      <c r="TUJ9" s="428"/>
      <c r="TUK9" s="428"/>
      <c r="TUL9" s="428"/>
      <c r="TUM9" s="428"/>
      <c r="TUN9" s="428"/>
      <c r="TUO9" s="428"/>
      <c r="TUP9" s="428"/>
      <c r="TUQ9" s="428"/>
      <c r="TUR9" s="428"/>
      <c r="TUS9" s="428"/>
      <c r="TUT9" s="428"/>
      <c r="TUU9" s="428"/>
      <c r="TUV9" s="428"/>
      <c r="TUW9" s="428"/>
      <c r="TUX9" s="428"/>
      <c r="TUY9" s="428"/>
      <c r="TUZ9" s="428"/>
      <c r="TVA9" s="428"/>
      <c r="TVB9" s="428"/>
      <c r="TVC9" s="428"/>
      <c r="TVD9" s="428"/>
      <c r="TVE9" s="428"/>
      <c r="TVF9" s="428"/>
      <c r="TVG9" s="428"/>
      <c r="TVH9" s="428"/>
      <c r="TVI9" s="428"/>
      <c r="TVJ9" s="428"/>
      <c r="TVK9" s="428"/>
      <c r="TVL9" s="428"/>
      <c r="TVM9" s="428"/>
      <c r="TVN9" s="428"/>
      <c r="TVO9" s="428"/>
      <c r="TVP9" s="428"/>
      <c r="TVQ9" s="428"/>
      <c r="TVR9" s="428"/>
      <c r="TVS9" s="428"/>
      <c r="TVT9" s="428"/>
      <c r="TVU9" s="428"/>
      <c r="TVV9" s="428"/>
      <c r="TVW9" s="428"/>
      <c r="TVX9" s="428"/>
      <c r="TVY9" s="428"/>
      <c r="TVZ9" s="428"/>
      <c r="TWA9" s="428"/>
      <c r="TWB9" s="428"/>
      <c r="TWC9" s="428"/>
      <c r="TWD9" s="428"/>
      <c r="TWE9" s="428"/>
      <c r="TWF9" s="428"/>
      <c r="TWG9" s="428"/>
      <c r="TWH9" s="428"/>
      <c r="TWI9" s="428"/>
      <c r="TWJ9" s="428"/>
      <c r="TWK9" s="428"/>
      <c r="TWL9" s="428"/>
      <c r="TWM9" s="428"/>
      <c r="TWN9" s="428"/>
      <c r="TWO9" s="428"/>
      <c r="TWP9" s="428"/>
      <c r="TWQ9" s="428"/>
      <c r="TWR9" s="428"/>
      <c r="TWS9" s="428"/>
      <c r="TWT9" s="428"/>
      <c r="TWU9" s="428"/>
      <c r="TWV9" s="428"/>
      <c r="TWW9" s="428"/>
      <c r="TWX9" s="428"/>
      <c r="TWY9" s="428"/>
      <c r="TWZ9" s="428"/>
      <c r="TXA9" s="428"/>
      <c r="TXB9" s="428"/>
      <c r="TXC9" s="428"/>
      <c r="TXD9" s="428"/>
      <c r="TXE9" s="428"/>
      <c r="TXF9" s="428"/>
      <c r="TXG9" s="428"/>
      <c r="TXH9" s="428"/>
      <c r="TXI9" s="428"/>
      <c r="TXJ9" s="428"/>
      <c r="TXK9" s="428"/>
      <c r="TXL9" s="428"/>
      <c r="TXM9" s="428"/>
      <c r="TXN9" s="428"/>
      <c r="TXO9" s="428"/>
      <c r="TXP9" s="428"/>
      <c r="TXQ9" s="428"/>
      <c r="TXR9" s="428"/>
      <c r="TXS9" s="428"/>
      <c r="TXT9" s="428"/>
      <c r="TXU9" s="428"/>
      <c r="TXV9" s="428"/>
      <c r="TXW9" s="428"/>
      <c r="TXX9" s="428"/>
      <c r="TXY9" s="428"/>
      <c r="TXZ9" s="428"/>
      <c r="TYA9" s="428"/>
      <c r="TYB9" s="428"/>
      <c r="TYC9" s="428"/>
      <c r="TYD9" s="428"/>
      <c r="TYE9" s="428"/>
      <c r="TYF9" s="428"/>
      <c r="TYG9" s="428"/>
      <c r="TYH9" s="428"/>
      <c r="TYI9" s="428"/>
      <c r="TYJ9" s="428"/>
      <c r="TYK9" s="428"/>
      <c r="TYL9" s="428"/>
      <c r="TYM9" s="428"/>
      <c r="TYN9" s="428"/>
      <c r="TYO9" s="428"/>
      <c r="TYP9" s="428"/>
      <c r="TYQ9" s="428"/>
      <c r="TYR9" s="428"/>
      <c r="TYS9" s="428"/>
      <c r="TYT9" s="428"/>
      <c r="TYU9" s="428"/>
      <c r="TYV9" s="428"/>
      <c r="TYW9" s="428"/>
      <c r="TYX9" s="428"/>
      <c r="TYY9" s="428"/>
      <c r="TYZ9" s="428"/>
      <c r="TZA9" s="428"/>
      <c r="TZB9" s="428"/>
      <c r="TZC9" s="428"/>
      <c r="TZD9" s="428"/>
      <c r="TZE9" s="428"/>
      <c r="TZF9" s="428"/>
      <c r="TZG9" s="428"/>
      <c r="TZH9" s="428"/>
      <c r="TZI9" s="428"/>
      <c r="TZJ9" s="428"/>
      <c r="TZK9" s="428"/>
      <c r="TZL9" s="428"/>
      <c r="TZM9" s="428"/>
      <c r="TZN9" s="428"/>
      <c r="TZO9" s="428"/>
      <c r="TZP9" s="428"/>
      <c r="TZQ9" s="428"/>
      <c r="TZR9" s="428"/>
      <c r="TZS9" s="428"/>
      <c r="TZT9" s="428"/>
      <c r="TZU9" s="428"/>
      <c r="TZV9" s="428"/>
      <c r="TZW9" s="428"/>
      <c r="TZX9" s="428"/>
      <c r="TZY9" s="428"/>
      <c r="TZZ9" s="428"/>
      <c r="UAA9" s="428"/>
      <c r="UAB9" s="428"/>
      <c r="UAC9" s="428"/>
      <c r="UAD9" s="428"/>
      <c r="UAE9" s="428"/>
      <c r="UAF9" s="428"/>
      <c r="UAG9" s="428"/>
      <c r="UAH9" s="428"/>
      <c r="UAI9" s="428"/>
      <c r="UAJ9" s="428"/>
      <c r="UAK9" s="428"/>
      <c r="UAL9" s="428"/>
      <c r="UAM9" s="428"/>
      <c r="UAN9" s="428"/>
      <c r="UAO9" s="428"/>
      <c r="UAP9" s="428"/>
      <c r="UAQ9" s="428"/>
      <c r="UAR9" s="428"/>
      <c r="UAS9" s="428"/>
      <c r="UAT9" s="428"/>
      <c r="UAU9" s="428"/>
      <c r="UAV9" s="428"/>
      <c r="UAW9" s="428"/>
      <c r="UAX9" s="428"/>
      <c r="UAY9" s="428"/>
      <c r="UAZ9" s="428"/>
      <c r="UBA9" s="428"/>
      <c r="UBB9" s="428"/>
      <c r="UBC9" s="428"/>
      <c r="UBD9" s="428"/>
      <c r="UBE9" s="428"/>
      <c r="UBF9" s="428"/>
      <c r="UBG9" s="428"/>
      <c r="UBH9" s="428"/>
      <c r="UBI9" s="428"/>
      <c r="UBJ9" s="428"/>
      <c r="UBK9" s="428"/>
      <c r="UBL9" s="428"/>
      <c r="UBM9" s="428"/>
      <c r="UBN9" s="428"/>
      <c r="UBO9" s="428"/>
      <c r="UBP9" s="428"/>
      <c r="UBQ9" s="428"/>
      <c r="UBR9" s="428"/>
      <c r="UBS9" s="428"/>
      <c r="UBT9" s="428"/>
      <c r="UBU9" s="428"/>
      <c r="UBV9" s="428"/>
      <c r="UBW9" s="428"/>
      <c r="UBX9" s="428"/>
      <c r="UBY9" s="428"/>
      <c r="UBZ9" s="428"/>
      <c r="UCA9" s="428"/>
      <c r="UCB9" s="428"/>
      <c r="UCC9" s="428"/>
      <c r="UCD9" s="428"/>
      <c r="UCE9" s="428"/>
      <c r="UCF9" s="428"/>
      <c r="UCG9" s="428"/>
      <c r="UCH9" s="428"/>
      <c r="UCI9" s="428"/>
      <c r="UCJ9" s="428"/>
      <c r="UCK9" s="428"/>
      <c r="UCL9" s="428"/>
      <c r="UCM9" s="428"/>
      <c r="UCN9" s="428"/>
      <c r="UCO9" s="428"/>
      <c r="UCP9" s="428"/>
      <c r="UCQ9" s="428"/>
      <c r="UCR9" s="428"/>
      <c r="UCS9" s="428"/>
      <c r="UCT9" s="428"/>
      <c r="UCU9" s="428"/>
      <c r="UCV9" s="428"/>
      <c r="UCW9" s="428"/>
      <c r="UCX9" s="428"/>
      <c r="UCY9" s="428"/>
      <c r="UCZ9" s="428"/>
      <c r="UDA9" s="428"/>
      <c r="UDB9" s="428"/>
      <c r="UDC9" s="428"/>
      <c r="UDD9" s="428"/>
      <c r="UDE9" s="428"/>
      <c r="UDF9" s="428"/>
      <c r="UDG9" s="428"/>
      <c r="UDH9" s="428"/>
      <c r="UDI9" s="428"/>
      <c r="UDJ9" s="428"/>
      <c r="UDK9" s="428"/>
      <c r="UDL9" s="428"/>
      <c r="UDM9" s="428"/>
      <c r="UDN9" s="428"/>
      <c r="UDO9" s="428"/>
      <c r="UDP9" s="428"/>
      <c r="UDQ9" s="428"/>
      <c r="UDR9" s="428"/>
      <c r="UDS9" s="428"/>
      <c r="UDT9" s="428"/>
      <c r="UDU9" s="428"/>
      <c r="UDV9" s="428"/>
      <c r="UDW9" s="428"/>
      <c r="UDX9" s="428"/>
      <c r="UDY9" s="428"/>
      <c r="UDZ9" s="428"/>
      <c r="UEA9" s="428"/>
      <c r="UEB9" s="428"/>
      <c r="UEC9" s="428"/>
      <c r="UED9" s="428"/>
      <c r="UEE9" s="428"/>
      <c r="UEF9" s="428"/>
      <c r="UEG9" s="428"/>
      <c r="UEH9" s="428"/>
      <c r="UEI9" s="428"/>
      <c r="UEJ9" s="428"/>
      <c r="UEK9" s="428"/>
      <c r="UEL9" s="428"/>
      <c r="UEM9" s="428"/>
      <c r="UEN9" s="428"/>
      <c r="UEO9" s="428"/>
      <c r="UEP9" s="428"/>
      <c r="UEQ9" s="428"/>
      <c r="UER9" s="428"/>
      <c r="UES9" s="428"/>
      <c r="UET9" s="428"/>
      <c r="UEU9" s="428"/>
      <c r="UEV9" s="428"/>
      <c r="UEW9" s="428"/>
      <c r="UEX9" s="428"/>
      <c r="UEY9" s="428"/>
      <c r="UEZ9" s="428"/>
      <c r="UFA9" s="428"/>
      <c r="UFB9" s="428"/>
      <c r="UFC9" s="428"/>
      <c r="UFD9" s="428"/>
      <c r="UFE9" s="428"/>
      <c r="UFF9" s="428"/>
      <c r="UFG9" s="428"/>
      <c r="UFH9" s="428"/>
      <c r="UFI9" s="428"/>
      <c r="UFJ9" s="428"/>
      <c r="UFK9" s="428"/>
      <c r="UFL9" s="428"/>
      <c r="UFM9" s="428"/>
      <c r="UFN9" s="428"/>
      <c r="UFO9" s="428"/>
      <c r="UFP9" s="428"/>
      <c r="UFQ9" s="428"/>
      <c r="UFR9" s="428"/>
      <c r="UFS9" s="428"/>
      <c r="UFT9" s="428"/>
      <c r="UFU9" s="428"/>
      <c r="UFV9" s="428"/>
      <c r="UFW9" s="428"/>
      <c r="UFX9" s="428"/>
      <c r="UFY9" s="428"/>
      <c r="UFZ9" s="428"/>
      <c r="UGA9" s="428"/>
      <c r="UGB9" s="428"/>
      <c r="UGC9" s="428"/>
      <c r="UGD9" s="428"/>
      <c r="UGE9" s="428"/>
      <c r="UGF9" s="428"/>
      <c r="UGG9" s="428"/>
      <c r="UGH9" s="428"/>
      <c r="UGI9" s="428"/>
      <c r="UGJ9" s="428"/>
      <c r="UGK9" s="428"/>
      <c r="UGL9" s="428"/>
      <c r="UGM9" s="428"/>
      <c r="UGN9" s="428"/>
      <c r="UGO9" s="428"/>
      <c r="UGP9" s="428"/>
      <c r="UGQ9" s="428"/>
      <c r="UGR9" s="428"/>
      <c r="UGS9" s="428"/>
      <c r="UGT9" s="428"/>
      <c r="UGU9" s="428"/>
      <c r="UGV9" s="428"/>
      <c r="UGW9" s="428"/>
      <c r="UGX9" s="428"/>
      <c r="UGY9" s="428"/>
      <c r="UGZ9" s="428"/>
      <c r="UHA9" s="428"/>
      <c r="UHB9" s="428"/>
      <c r="UHC9" s="428"/>
      <c r="UHD9" s="428"/>
      <c r="UHE9" s="428"/>
      <c r="UHF9" s="428"/>
      <c r="UHG9" s="428"/>
      <c r="UHH9" s="428"/>
      <c r="UHI9" s="428"/>
      <c r="UHJ9" s="428"/>
      <c r="UHK9" s="428"/>
      <c r="UHL9" s="428"/>
      <c r="UHM9" s="428"/>
      <c r="UHN9" s="428"/>
      <c r="UHO9" s="428"/>
      <c r="UHP9" s="428"/>
      <c r="UHQ9" s="428"/>
      <c r="UHR9" s="428"/>
      <c r="UHS9" s="428"/>
      <c r="UHT9" s="428"/>
      <c r="UHU9" s="428"/>
      <c r="UHV9" s="428"/>
      <c r="UHW9" s="428"/>
      <c r="UHX9" s="428"/>
      <c r="UHY9" s="428"/>
      <c r="UHZ9" s="428"/>
      <c r="UIA9" s="428"/>
      <c r="UIB9" s="428"/>
      <c r="UIC9" s="428"/>
      <c r="UID9" s="428"/>
      <c r="UIE9" s="428"/>
      <c r="UIF9" s="428"/>
      <c r="UIG9" s="428"/>
      <c r="UIH9" s="428"/>
      <c r="UII9" s="428"/>
      <c r="UIJ9" s="428"/>
      <c r="UIK9" s="428"/>
      <c r="UIL9" s="428"/>
      <c r="UIM9" s="428"/>
      <c r="UIN9" s="428"/>
      <c r="UIO9" s="428"/>
      <c r="UIP9" s="428"/>
      <c r="UIQ9" s="428"/>
      <c r="UIR9" s="428"/>
      <c r="UIS9" s="428"/>
      <c r="UIT9" s="428"/>
      <c r="UIU9" s="428"/>
      <c r="UIV9" s="428"/>
      <c r="UIW9" s="428"/>
      <c r="UIX9" s="428"/>
      <c r="UIY9" s="428"/>
      <c r="UIZ9" s="428"/>
      <c r="UJA9" s="428"/>
      <c r="UJB9" s="428"/>
      <c r="UJC9" s="428"/>
      <c r="UJD9" s="428"/>
      <c r="UJE9" s="428"/>
      <c r="UJF9" s="428"/>
      <c r="UJG9" s="428"/>
      <c r="UJH9" s="428"/>
      <c r="UJI9" s="428"/>
      <c r="UJJ9" s="428"/>
      <c r="UJK9" s="428"/>
      <c r="UJL9" s="428"/>
      <c r="UJM9" s="428"/>
      <c r="UJN9" s="428"/>
      <c r="UJO9" s="428"/>
      <c r="UJP9" s="428"/>
      <c r="UJQ9" s="428"/>
      <c r="UJR9" s="428"/>
      <c r="UJS9" s="428"/>
      <c r="UJT9" s="428"/>
      <c r="UJU9" s="428"/>
      <c r="UJV9" s="428"/>
      <c r="UJW9" s="428"/>
      <c r="UJX9" s="428"/>
      <c r="UJY9" s="428"/>
      <c r="UJZ9" s="428"/>
      <c r="UKA9" s="428"/>
      <c r="UKB9" s="428"/>
      <c r="UKC9" s="428"/>
      <c r="UKD9" s="428"/>
      <c r="UKE9" s="428"/>
      <c r="UKF9" s="428"/>
      <c r="UKG9" s="428"/>
      <c r="UKH9" s="428"/>
      <c r="UKI9" s="428"/>
      <c r="UKJ9" s="428"/>
      <c r="UKK9" s="428"/>
      <c r="UKL9" s="428"/>
      <c r="UKM9" s="428"/>
      <c r="UKN9" s="428"/>
      <c r="UKO9" s="428"/>
      <c r="UKP9" s="428"/>
      <c r="UKQ9" s="428"/>
      <c r="UKR9" s="428"/>
      <c r="UKS9" s="428"/>
      <c r="UKT9" s="428"/>
      <c r="UKU9" s="428"/>
      <c r="UKV9" s="428"/>
      <c r="UKW9" s="428"/>
      <c r="UKX9" s="428"/>
      <c r="UKY9" s="428"/>
      <c r="UKZ9" s="428"/>
      <c r="ULA9" s="428"/>
      <c r="ULB9" s="428"/>
      <c r="ULC9" s="428"/>
      <c r="ULD9" s="428"/>
      <c r="ULE9" s="428"/>
      <c r="ULF9" s="428"/>
      <c r="ULG9" s="428"/>
      <c r="ULH9" s="428"/>
      <c r="ULI9" s="428"/>
      <c r="ULJ9" s="428"/>
      <c r="ULK9" s="428"/>
      <c r="ULL9" s="428"/>
      <c r="ULM9" s="428"/>
      <c r="ULN9" s="428"/>
      <c r="ULO9" s="428"/>
      <c r="ULP9" s="428"/>
      <c r="ULQ9" s="428"/>
      <c r="ULR9" s="428"/>
      <c r="ULS9" s="428"/>
      <c r="ULT9" s="428"/>
      <c r="ULU9" s="428"/>
      <c r="ULV9" s="428"/>
      <c r="ULW9" s="428"/>
      <c r="ULX9" s="428"/>
      <c r="ULY9" s="428"/>
      <c r="ULZ9" s="428"/>
      <c r="UMA9" s="428"/>
      <c r="UMB9" s="428"/>
      <c r="UMC9" s="428"/>
      <c r="UMD9" s="428"/>
      <c r="UME9" s="428"/>
      <c r="UMF9" s="428"/>
      <c r="UMG9" s="428"/>
      <c r="UMH9" s="428"/>
      <c r="UMI9" s="428"/>
      <c r="UMJ9" s="428"/>
      <c r="UMK9" s="428"/>
      <c r="UML9" s="428"/>
      <c r="UMM9" s="428"/>
      <c r="UMN9" s="428"/>
      <c r="UMO9" s="428"/>
      <c r="UMP9" s="428"/>
      <c r="UMQ9" s="428"/>
      <c r="UMR9" s="428"/>
      <c r="UMS9" s="428"/>
      <c r="UMT9" s="428"/>
      <c r="UMU9" s="428"/>
      <c r="UMV9" s="428"/>
      <c r="UMW9" s="428"/>
      <c r="UMX9" s="428"/>
      <c r="UMY9" s="428"/>
      <c r="UMZ9" s="428"/>
      <c r="UNA9" s="428"/>
      <c r="UNB9" s="428"/>
      <c r="UNC9" s="428"/>
      <c r="UND9" s="428"/>
      <c r="UNE9" s="428"/>
      <c r="UNF9" s="428"/>
      <c r="UNG9" s="428"/>
      <c r="UNH9" s="428"/>
      <c r="UNI9" s="428"/>
      <c r="UNJ9" s="428"/>
      <c r="UNK9" s="428"/>
      <c r="UNL9" s="428"/>
      <c r="UNM9" s="428"/>
      <c r="UNN9" s="428"/>
      <c r="UNO9" s="428"/>
      <c r="UNP9" s="428"/>
      <c r="UNQ9" s="428"/>
      <c r="UNR9" s="428"/>
      <c r="UNS9" s="428"/>
      <c r="UNT9" s="428"/>
      <c r="UNU9" s="428"/>
      <c r="UNV9" s="428"/>
      <c r="UNW9" s="428"/>
      <c r="UNX9" s="428"/>
      <c r="UNY9" s="428"/>
      <c r="UNZ9" s="428"/>
      <c r="UOA9" s="428"/>
      <c r="UOB9" s="428"/>
      <c r="UOC9" s="428"/>
      <c r="UOD9" s="428"/>
      <c r="UOE9" s="428"/>
      <c r="UOF9" s="428"/>
      <c r="UOG9" s="428"/>
      <c r="UOH9" s="428"/>
      <c r="UOI9" s="428"/>
      <c r="UOJ9" s="428"/>
      <c r="UOK9" s="428"/>
      <c r="UOL9" s="428"/>
      <c r="UOM9" s="428"/>
      <c r="UON9" s="428"/>
      <c r="UOO9" s="428"/>
      <c r="UOP9" s="428"/>
      <c r="UOQ9" s="428"/>
      <c r="UOR9" s="428"/>
      <c r="UOS9" s="428"/>
      <c r="UOT9" s="428"/>
      <c r="UOU9" s="428"/>
      <c r="UOV9" s="428"/>
      <c r="UOW9" s="428"/>
      <c r="UOX9" s="428"/>
      <c r="UOY9" s="428"/>
      <c r="UOZ9" s="428"/>
      <c r="UPA9" s="428"/>
      <c r="UPB9" s="428"/>
      <c r="UPC9" s="428"/>
      <c r="UPD9" s="428"/>
      <c r="UPE9" s="428"/>
      <c r="UPF9" s="428"/>
      <c r="UPG9" s="428"/>
      <c r="UPH9" s="428"/>
      <c r="UPI9" s="428"/>
      <c r="UPJ9" s="428"/>
      <c r="UPK9" s="428"/>
      <c r="UPL9" s="428"/>
      <c r="UPM9" s="428"/>
      <c r="UPN9" s="428"/>
      <c r="UPO9" s="428"/>
      <c r="UPP9" s="428"/>
      <c r="UPQ9" s="428"/>
      <c r="UPR9" s="428"/>
      <c r="UPS9" s="428"/>
      <c r="UPT9" s="428"/>
      <c r="UPU9" s="428"/>
      <c r="UPV9" s="428"/>
      <c r="UPW9" s="428"/>
      <c r="UPX9" s="428"/>
      <c r="UPY9" s="428"/>
      <c r="UPZ9" s="428"/>
      <c r="UQA9" s="428"/>
      <c r="UQB9" s="428"/>
      <c r="UQC9" s="428"/>
      <c r="UQD9" s="428"/>
      <c r="UQE9" s="428"/>
      <c r="UQF9" s="428"/>
      <c r="UQG9" s="428"/>
      <c r="UQH9" s="428"/>
      <c r="UQI9" s="428"/>
      <c r="UQJ9" s="428"/>
      <c r="UQK9" s="428"/>
      <c r="UQL9" s="428"/>
      <c r="UQM9" s="428"/>
      <c r="UQN9" s="428"/>
      <c r="UQO9" s="428"/>
      <c r="UQP9" s="428"/>
      <c r="UQQ9" s="428"/>
      <c r="UQR9" s="428"/>
      <c r="UQS9" s="428"/>
      <c r="UQT9" s="428"/>
      <c r="UQU9" s="428"/>
      <c r="UQV9" s="428"/>
      <c r="UQW9" s="428"/>
      <c r="UQX9" s="428"/>
      <c r="UQY9" s="428"/>
      <c r="UQZ9" s="428"/>
      <c r="URA9" s="428"/>
      <c r="URB9" s="428"/>
      <c r="URC9" s="428"/>
      <c r="URD9" s="428"/>
      <c r="URE9" s="428"/>
      <c r="URF9" s="428"/>
      <c r="URG9" s="428"/>
      <c r="URH9" s="428"/>
      <c r="URI9" s="428"/>
      <c r="URJ9" s="428"/>
      <c r="URK9" s="428"/>
      <c r="URL9" s="428"/>
      <c r="URM9" s="428"/>
      <c r="URN9" s="428"/>
      <c r="URO9" s="428"/>
      <c r="URP9" s="428"/>
      <c r="URQ9" s="428"/>
      <c r="URR9" s="428"/>
      <c r="URS9" s="428"/>
      <c r="URT9" s="428"/>
      <c r="URU9" s="428"/>
      <c r="URV9" s="428"/>
      <c r="URW9" s="428"/>
      <c r="URX9" s="428"/>
      <c r="URY9" s="428"/>
      <c r="URZ9" s="428"/>
      <c r="USA9" s="428"/>
      <c r="USB9" s="428"/>
      <c r="USC9" s="428"/>
      <c r="USD9" s="428"/>
      <c r="USE9" s="428"/>
      <c r="USF9" s="428"/>
      <c r="USG9" s="428"/>
      <c r="USH9" s="428"/>
      <c r="USI9" s="428"/>
      <c r="USJ9" s="428"/>
      <c r="USK9" s="428"/>
      <c r="USL9" s="428"/>
      <c r="USM9" s="428"/>
      <c r="USN9" s="428"/>
      <c r="USO9" s="428"/>
      <c r="USP9" s="428"/>
      <c r="USQ9" s="428"/>
      <c r="USR9" s="428"/>
      <c r="USS9" s="428"/>
      <c r="UST9" s="428"/>
      <c r="USU9" s="428"/>
      <c r="USV9" s="428"/>
      <c r="USW9" s="428"/>
      <c r="USX9" s="428"/>
      <c r="USY9" s="428"/>
      <c r="USZ9" s="428"/>
      <c r="UTA9" s="428"/>
      <c r="UTB9" s="428"/>
      <c r="UTC9" s="428"/>
      <c r="UTD9" s="428"/>
      <c r="UTE9" s="428"/>
      <c r="UTF9" s="428"/>
      <c r="UTG9" s="428"/>
      <c r="UTH9" s="428"/>
      <c r="UTI9" s="428"/>
      <c r="UTJ9" s="428"/>
      <c r="UTK9" s="428"/>
      <c r="UTL9" s="428"/>
      <c r="UTM9" s="428"/>
      <c r="UTN9" s="428"/>
      <c r="UTO9" s="428"/>
      <c r="UTP9" s="428"/>
      <c r="UTQ9" s="428"/>
      <c r="UTR9" s="428"/>
      <c r="UTS9" s="428"/>
      <c r="UTT9" s="428"/>
      <c r="UTU9" s="428"/>
      <c r="UTV9" s="428"/>
      <c r="UTW9" s="428"/>
      <c r="UTX9" s="428"/>
      <c r="UTY9" s="428"/>
      <c r="UTZ9" s="428"/>
      <c r="UUA9" s="428"/>
      <c r="UUB9" s="428"/>
      <c r="UUC9" s="428"/>
      <c r="UUD9" s="428"/>
      <c r="UUE9" s="428"/>
      <c r="UUF9" s="428"/>
      <c r="UUG9" s="428"/>
      <c r="UUH9" s="428"/>
      <c r="UUI9" s="428"/>
      <c r="UUJ9" s="428"/>
      <c r="UUK9" s="428"/>
      <c r="UUL9" s="428"/>
      <c r="UUM9" s="428"/>
      <c r="UUN9" s="428"/>
      <c r="UUO9" s="428"/>
      <c r="UUP9" s="428"/>
      <c r="UUQ9" s="428"/>
      <c r="UUR9" s="428"/>
      <c r="UUS9" s="428"/>
      <c r="UUT9" s="428"/>
      <c r="UUU9" s="428"/>
      <c r="UUV9" s="428"/>
      <c r="UUW9" s="428"/>
      <c r="UUX9" s="428"/>
      <c r="UUY9" s="428"/>
      <c r="UUZ9" s="428"/>
      <c r="UVA9" s="428"/>
      <c r="UVB9" s="428"/>
      <c r="UVC9" s="428"/>
      <c r="UVD9" s="428"/>
      <c r="UVE9" s="428"/>
      <c r="UVF9" s="428"/>
      <c r="UVG9" s="428"/>
      <c r="UVH9" s="428"/>
      <c r="UVI9" s="428"/>
      <c r="UVJ9" s="428"/>
      <c r="UVK9" s="428"/>
      <c r="UVL9" s="428"/>
      <c r="UVM9" s="428"/>
      <c r="UVN9" s="428"/>
      <c r="UVO9" s="428"/>
      <c r="UVP9" s="428"/>
      <c r="UVQ9" s="428"/>
      <c r="UVR9" s="428"/>
      <c r="UVS9" s="428"/>
      <c r="UVT9" s="428"/>
      <c r="UVU9" s="428"/>
      <c r="UVV9" s="428"/>
      <c r="UVW9" s="428"/>
      <c r="UVX9" s="428"/>
      <c r="UVY9" s="428"/>
      <c r="UVZ9" s="428"/>
      <c r="UWA9" s="428"/>
      <c r="UWB9" s="428"/>
      <c r="UWC9" s="428"/>
      <c r="UWD9" s="428"/>
      <c r="UWE9" s="428"/>
      <c r="UWF9" s="428"/>
      <c r="UWG9" s="428"/>
      <c r="UWH9" s="428"/>
      <c r="UWI9" s="428"/>
      <c r="UWJ9" s="428"/>
      <c r="UWK9" s="428"/>
      <c r="UWL9" s="428"/>
      <c r="UWM9" s="428"/>
      <c r="UWN9" s="428"/>
      <c r="UWO9" s="428"/>
      <c r="UWP9" s="428"/>
      <c r="UWQ9" s="428"/>
      <c r="UWR9" s="428"/>
      <c r="UWS9" s="428"/>
      <c r="UWT9" s="428"/>
      <c r="UWU9" s="428"/>
      <c r="UWV9" s="428"/>
      <c r="UWW9" s="428"/>
      <c r="UWX9" s="428"/>
      <c r="UWY9" s="428"/>
      <c r="UWZ9" s="428"/>
      <c r="UXA9" s="428"/>
      <c r="UXB9" s="428"/>
      <c r="UXC9" s="428"/>
      <c r="UXD9" s="428"/>
      <c r="UXE9" s="428"/>
      <c r="UXF9" s="428"/>
      <c r="UXG9" s="428"/>
      <c r="UXH9" s="428"/>
      <c r="UXI9" s="428"/>
      <c r="UXJ9" s="428"/>
      <c r="UXK9" s="428"/>
      <c r="UXL9" s="428"/>
      <c r="UXM9" s="428"/>
      <c r="UXN9" s="428"/>
      <c r="UXO9" s="428"/>
      <c r="UXP9" s="428"/>
      <c r="UXQ9" s="428"/>
      <c r="UXR9" s="428"/>
      <c r="UXS9" s="428"/>
      <c r="UXT9" s="428"/>
      <c r="UXU9" s="428"/>
      <c r="UXV9" s="428"/>
      <c r="UXW9" s="428"/>
      <c r="UXX9" s="428"/>
      <c r="UXY9" s="428"/>
      <c r="UXZ9" s="428"/>
      <c r="UYA9" s="428"/>
      <c r="UYB9" s="428"/>
      <c r="UYC9" s="428"/>
      <c r="UYD9" s="428"/>
      <c r="UYE9" s="428"/>
      <c r="UYF9" s="428"/>
      <c r="UYG9" s="428"/>
      <c r="UYH9" s="428"/>
      <c r="UYI9" s="428"/>
      <c r="UYJ9" s="428"/>
      <c r="UYK9" s="428"/>
      <c r="UYL9" s="428"/>
      <c r="UYM9" s="428"/>
      <c r="UYN9" s="428"/>
      <c r="UYO9" s="428"/>
      <c r="UYP9" s="428"/>
      <c r="UYQ9" s="428"/>
      <c r="UYR9" s="428"/>
      <c r="UYS9" s="428"/>
      <c r="UYT9" s="428"/>
      <c r="UYU9" s="428"/>
      <c r="UYV9" s="428"/>
      <c r="UYW9" s="428"/>
      <c r="UYX9" s="428"/>
      <c r="UYY9" s="428"/>
      <c r="UYZ9" s="428"/>
      <c r="UZA9" s="428"/>
      <c r="UZB9" s="428"/>
      <c r="UZC9" s="428"/>
      <c r="UZD9" s="428"/>
      <c r="UZE9" s="428"/>
      <c r="UZF9" s="428"/>
      <c r="UZG9" s="428"/>
      <c r="UZH9" s="428"/>
      <c r="UZI9" s="428"/>
      <c r="UZJ9" s="428"/>
      <c r="UZK9" s="428"/>
      <c r="UZL9" s="428"/>
      <c r="UZM9" s="428"/>
      <c r="UZN9" s="428"/>
      <c r="UZO9" s="428"/>
      <c r="UZP9" s="428"/>
      <c r="UZQ9" s="428"/>
      <c r="UZR9" s="428"/>
      <c r="UZS9" s="428"/>
      <c r="UZT9" s="428"/>
      <c r="UZU9" s="428"/>
      <c r="UZV9" s="428"/>
      <c r="UZW9" s="428"/>
      <c r="UZX9" s="428"/>
      <c r="UZY9" s="428"/>
      <c r="UZZ9" s="428"/>
      <c r="VAA9" s="428"/>
      <c r="VAB9" s="428"/>
      <c r="VAC9" s="428"/>
      <c r="VAD9" s="428"/>
      <c r="VAE9" s="428"/>
      <c r="VAF9" s="428"/>
      <c r="VAG9" s="428"/>
      <c r="VAH9" s="428"/>
      <c r="VAI9" s="428"/>
      <c r="VAJ9" s="428"/>
      <c r="VAK9" s="428"/>
      <c r="VAL9" s="428"/>
      <c r="VAM9" s="428"/>
      <c r="VAN9" s="428"/>
      <c r="VAO9" s="428"/>
      <c r="VAP9" s="428"/>
      <c r="VAQ9" s="428"/>
      <c r="VAR9" s="428"/>
      <c r="VAS9" s="428"/>
      <c r="VAT9" s="428"/>
      <c r="VAU9" s="428"/>
      <c r="VAV9" s="428"/>
      <c r="VAW9" s="428"/>
      <c r="VAX9" s="428"/>
      <c r="VAY9" s="428"/>
      <c r="VAZ9" s="428"/>
      <c r="VBA9" s="428"/>
      <c r="VBB9" s="428"/>
      <c r="VBC9" s="428"/>
      <c r="VBD9" s="428"/>
      <c r="VBE9" s="428"/>
      <c r="VBF9" s="428"/>
      <c r="VBG9" s="428"/>
      <c r="VBH9" s="428"/>
      <c r="VBI9" s="428"/>
      <c r="VBJ9" s="428"/>
      <c r="VBK9" s="428"/>
      <c r="VBL9" s="428"/>
      <c r="VBM9" s="428"/>
      <c r="VBN9" s="428"/>
      <c r="VBO9" s="428"/>
      <c r="VBP9" s="428"/>
      <c r="VBQ9" s="428"/>
      <c r="VBR9" s="428"/>
      <c r="VBS9" s="428"/>
      <c r="VBT9" s="428"/>
      <c r="VBU9" s="428"/>
      <c r="VBV9" s="428"/>
      <c r="VBW9" s="428"/>
      <c r="VBX9" s="428"/>
      <c r="VBY9" s="428"/>
      <c r="VBZ9" s="428"/>
      <c r="VCA9" s="428"/>
      <c r="VCB9" s="428"/>
      <c r="VCC9" s="428"/>
      <c r="VCD9" s="428"/>
      <c r="VCE9" s="428"/>
      <c r="VCF9" s="428"/>
      <c r="VCG9" s="428"/>
      <c r="VCH9" s="428"/>
      <c r="VCI9" s="428"/>
      <c r="VCJ9" s="428"/>
      <c r="VCK9" s="428"/>
      <c r="VCL9" s="428"/>
      <c r="VCM9" s="428"/>
      <c r="VCN9" s="428"/>
      <c r="VCO9" s="428"/>
      <c r="VCP9" s="428"/>
      <c r="VCQ9" s="428"/>
      <c r="VCR9" s="428"/>
      <c r="VCS9" s="428"/>
      <c r="VCT9" s="428"/>
      <c r="VCU9" s="428"/>
      <c r="VCV9" s="428"/>
      <c r="VCW9" s="428"/>
      <c r="VCX9" s="428"/>
      <c r="VCY9" s="428"/>
      <c r="VCZ9" s="428"/>
      <c r="VDA9" s="428"/>
      <c r="VDB9" s="428"/>
      <c r="VDC9" s="428"/>
      <c r="VDD9" s="428"/>
      <c r="VDE9" s="428"/>
      <c r="VDF9" s="428"/>
      <c r="VDG9" s="428"/>
      <c r="VDH9" s="428"/>
      <c r="VDI9" s="428"/>
      <c r="VDJ9" s="428"/>
      <c r="VDK9" s="428"/>
      <c r="VDL9" s="428"/>
      <c r="VDM9" s="428"/>
      <c r="VDN9" s="428"/>
      <c r="VDO9" s="428"/>
      <c r="VDP9" s="428"/>
      <c r="VDQ9" s="428"/>
      <c r="VDR9" s="428"/>
      <c r="VDS9" s="428"/>
      <c r="VDT9" s="428"/>
      <c r="VDU9" s="428"/>
      <c r="VDV9" s="428"/>
      <c r="VDW9" s="428"/>
      <c r="VDX9" s="428"/>
      <c r="VDY9" s="428"/>
      <c r="VDZ9" s="428"/>
      <c r="VEA9" s="428"/>
      <c r="VEB9" s="428"/>
      <c r="VEC9" s="428"/>
      <c r="VED9" s="428"/>
      <c r="VEE9" s="428"/>
      <c r="VEF9" s="428"/>
      <c r="VEG9" s="428"/>
      <c r="VEH9" s="428"/>
      <c r="VEI9" s="428"/>
      <c r="VEJ9" s="428"/>
      <c r="VEK9" s="428"/>
      <c r="VEL9" s="428"/>
      <c r="VEM9" s="428"/>
      <c r="VEN9" s="428"/>
      <c r="VEO9" s="428"/>
      <c r="VEP9" s="428"/>
      <c r="VEQ9" s="428"/>
      <c r="VER9" s="428"/>
      <c r="VES9" s="428"/>
      <c r="VET9" s="428"/>
      <c r="VEU9" s="428"/>
      <c r="VEV9" s="428"/>
      <c r="VEW9" s="428"/>
      <c r="VEX9" s="428"/>
      <c r="VEY9" s="428"/>
      <c r="VEZ9" s="428"/>
      <c r="VFA9" s="428"/>
      <c r="VFB9" s="428"/>
      <c r="VFC9" s="428"/>
      <c r="VFD9" s="428"/>
      <c r="VFE9" s="428"/>
      <c r="VFF9" s="428"/>
      <c r="VFG9" s="428"/>
      <c r="VFH9" s="428"/>
      <c r="VFI9" s="428"/>
      <c r="VFJ9" s="428"/>
      <c r="VFK9" s="428"/>
      <c r="VFL9" s="428"/>
      <c r="VFM9" s="428"/>
      <c r="VFN9" s="428"/>
      <c r="VFO9" s="428"/>
      <c r="VFP9" s="428"/>
      <c r="VFQ9" s="428"/>
      <c r="VFR9" s="428"/>
      <c r="VFS9" s="428"/>
      <c r="VFT9" s="428"/>
      <c r="VFU9" s="428"/>
      <c r="VFV9" s="428"/>
      <c r="VFW9" s="428"/>
      <c r="VFX9" s="428"/>
      <c r="VFY9" s="428"/>
      <c r="VFZ9" s="428"/>
      <c r="VGA9" s="428"/>
      <c r="VGB9" s="428"/>
      <c r="VGC9" s="428"/>
      <c r="VGD9" s="428"/>
      <c r="VGE9" s="428"/>
      <c r="VGF9" s="428"/>
      <c r="VGG9" s="428"/>
      <c r="VGH9" s="428"/>
      <c r="VGI9" s="428"/>
      <c r="VGJ9" s="428"/>
      <c r="VGK9" s="428"/>
      <c r="VGL9" s="428"/>
      <c r="VGM9" s="428"/>
      <c r="VGN9" s="428"/>
      <c r="VGO9" s="428"/>
      <c r="VGP9" s="428"/>
      <c r="VGQ9" s="428"/>
      <c r="VGR9" s="428"/>
      <c r="VGS9" s="428"/>
      <c r="VGT9" s="428"/>
      <c r="VGU9" s="428"/>
      <c r="VGV9" s="428"/>
      <c r="VGW9" s="428"/>
      <c r="VGX9" s="428"/>
      <c r="VGY9" s="428"/>
      <c r="VGZ9" s="428"/>
      <c r="VHA9" s="428"/>
      <c r="VHB9" s="428"/>
      <c r="VHC9" s="428"/>
      <c r="VHD9" s="428"/>
      <c r="VHE9" s="428"/>
      <c r="VHF9" s="428"/>
      <c r="VHG9" s="428"/>
      <c r="VHH9" s="428"/>
      <c r="VHI9" s="428"/>
      <c r="VHJ9" s="428"/>
      <c r="VHK9" s="428"/>
      <c r="VHL9" s="428"/>
      <c r="VHM9" s="428"/>
      <c r="VHN9" s="428"/>
      <c r="VHO9" s="428"/>
      <c r="VHP9" s="428"/>
      <c r="VHQ9" s="428"/>
      <c r="VHR9" s="428"/>
      <c r="VHS9" s="428"/>
      <c r="VHT9" s="428"/>
      <c r="VHU9" s="428"/>
      <c r="VHV9" s="428"/>
      <c r="VHW9" s="428"/>
      <c r="VHX9" s="428"/>
      <c r="VHY9" s="428"/>
      <c r="VHZ9" s="428"/>
      <c r="VIA9" s="428"/>
      <c r="VIB9" s="428"/>
      <c r="VIC9" s="428"/>
      <c r="VID9" s="428"/>
      <c r="VIE9" s="428"/>
      <c r="VIF9" s="428"/>
      <c r="VIG9" s="428"/>
      <c r="VIH9" s="428"/>
      <c r="VII9" s="428"/>
      <c r="VIJ9" s="428"/>
      <c r="VIK9" s="428"/>
      <c r="VIL9" s="428"/>
      <c r="VIM9" s="428"/>
      <c r="VIN9" s="428"/>
      <c r="VIO9" s="428"/>
      <c r="VIP9" s="428"/>
      <c r="VIQ9" s="428"/>
      <c r="VIR9" s="428"/>
      <c r="VIS9" s="428"/>
      <c r="VIT9" s="428"/>
      <c r="VIU9" s="428"/>
      <c r="VIV9" s="428"/>
      <c r="VIW9" s="428"/>
      <c r="VIX9" s="428"/>
      <c r="VIY9" s="428"/>
      <c r="VIZ9" s="428"/>
      <c r="VJA9" s="428"/>
      <c r="VJB9" s="428"/>
      <c r="VJC9" s="428"/>
      <c r="VJD9" s="428"/>
      <c r="VJE9" s="428"/>
      <c r="VJF9" s="428"/>
      <c r="VJG9" s="428"/>
      <c r="VJH9" s="428"/>
      <c r="VJI9" s="428"/>
      <c r="VJJ9" s="428"/>
      <c r="VJK9" s="428"/>
      <c r="VJL9" s="428"/>
      <c r="VJM9" s="428"/>
      <c r="VJN9" s="428"/>
      <c r="VJO9" s="428"/>
      <c r="VJP9" s="428"/>
      <c r="VJQ9" s="428"/>
      <c r="VJR9" s="428"/>
      <c r="VJS9" s="428"/>
      <c r="VJT9" s="428"/>
      <c r="VJU9" s="428"/>
      <c r="VJV9" s="428"/>
      <c r="VJW9" s="428"/>
      <c r="VJX9" s="428"/>
      <c r="VJY9" s="428"/>
      <c r="VJZ9" s="428"/>
      <c r="VKA9" s="428"/>
      <c r="VKB9" s="428"/>
      <c r="VKC9" s="428"/>
      <c r="VKD9" s="428"/>
      <c r="VKE9" s="428"/>
      <c r="VKF9" s="428"/>
      <c r="VKG9" s="428"/>
      <c r="VKH9" s="428"/>
      <c r="VKI9" s="428"/>
      <c r="VKJ9" s="428"/>
      <c r="VKK9" s="428"/>
      <c r="VKL9" s="428"/>
      <c r="VKM9" s="428"/>
      <c r="VKN9" s="428"/>
      <c r="VKO9" s="428"/>
      <c r="VKP9" s="428"/>
      <c r="VKQ9" s="428"/>
      <c r="VKR9" s="428"/>
      <c r="VKS9" s="428"/>
      <c r="VKT9" s="428"/>
      <c r="VKU9" s="428"/>
      <c r="VKV9" s="428"/>
      <c r="VKW9" s="428"/>
      <c r="VKX9" s="428"/>
      <c r="VKY9" s="428"/>
      <c r="VKZ9" s="428"/>
      <c r="VLA9" s="428"/>
      <c r="VLB9" s="428"/>
      <c r="VLC9" s="428"/>
      <c r="VLD9" s="428"/>
      <c r="VLE9" s="428"/>
      <c r="VLF9" s="428"/>
      <c r="VLG9" s="428"/>
      <c r="VLH9" s="428"/>
      <c r="VLI9" s="428"/>
      <c r="VLJ9" s="428"/>
      <c r="VLK9" s="428"/>
      <c r="VLL9" s="428"/>
      <c r="VLM9" s="428"/>
      <c r="VLN9" s="428"/>
      <c r="VLO9" s="428"/>
      <c r="VLP9" s="428"/>
      <c r="VLQ9" s="428"/>
      <c r="VLR9" s="428"/>
      <c r="VLS9" s="428"/>
      <c r="VLT9" s="428"/>
      <c r="VLU9" s="428"/>
      <c r="VLV9" s="428"/>
      <c r="VLW9" s="428"/>
      <c r="VLX9" s="428"/>
      <c r="VLY9" s="428"/>
      <c r="VLZ9" s="428"/>
      <c r="VMA9" s="428"/>
      <c r="VMB9" s="428"/>
      <c r="VMC9" s="428"/>
      <c r="VMD9" s="428"/>
      <c r="VME9" s="428"/>
      <c r="VMF9" s="428"/>
      <c r="VMG9" s="428"/>
      <c r="VMH9" s="428"/>
      <c r="VMI9" s="428"/>
      <c r="VMJ9" s="428"/>
      <c r="VMK9" s="428"/>
      <c r="VML9" s="428"/>
      <c r="VMM9" s="428"/>
      <c r="VMN9" s="428"/>
      <c r="VMO9" s="428"/>
      <c r="VMP9" s="428"/>
      <c r="VMQ9" s="428"/>
      <c r="VMR9" s="428"/>
      <c r="VMS9" s="428"/>
      <c r="VMT9" s="428"/>
      <c r="VMU9" s="428"/>
      <c r="VMV9" s="428"/>
      <c r="VMW9" s="428"/>
      <c r="VMX9" s="428"/>
      <c r="VMY9" s="428"/>
      <c r="VMZ9" s="428"/>
      <c r="VNA9" s="428"/>
      <c r="VNB9" s="428"/>
      <c r="VNC9" s="428"/>
      <c r="VND9" s="428"/>
      <c r="VNE9" s="428"/>
      <c r="VNF9" s="428"/>
      <c r="VNG9" s="428"/>
      <c r="VNH9" s="428"/>
      <c r="VNI9" s="428"/>
      <c r="VNJ9" s="428"/>
      <c r="VNK9" s="428"/>
      <c r="VNL9" s="428"/>
      <c r="VNM9" s="428"/>
      <c r="VNN9" s="428"/>
      <c r="VNO9" s="428"/>
      <c r="VNP9" s="428"/>
      <c r="VNQ9" s="428"/>
      <c r="VNR9" s="428"/>
      <c r="VNS9" s="428"/>
      <c r="VNT9" s="428"/>
      <c r="VNU9" s="428"/>
      <c r="VNV9" s="428"/>
      <c r="VNW9" s="428"/>
      <c r="VNX9" s="428"/>
      <c r="VNY9" s="428"/>
      <c r="VNZ9" s="428"/>
      <c r="VOA9" s="428"/>
      <c r="VOB9" s="428"/>
      <c r="VOC9" s="428"/>
      <c r="VOD9" s="428"/>
      <c r="VOE9" s="428"/>
      <c r="VOF9" s="428"/>
      <c r="VOG9" s="428"/>
      <c r="VOH9" s="428"/>
      <c r="VOI9" s="428"/>
      <c r="VOJ9" s="428"/>
      <c r="VOK9" s="428"/>
      <c r="VOL9" s="428"/>
      <c r="VOM9" s="428"/>
      <c r="VON9" s="428"/>
      <c r="VOO9" s="428"/>
      <c r="VOP9" s="428"/>
      <c r="VOQ9" s="428"/>
      <c r="VOR9" s="428"/>
      <c r="VOS9" s="428"/>
      <c r="VOT9" s="428"/>
      <c r="VOU9" s="428"/>
      <c r="VOV9" s="428"/>
      <c r="VOW9" s="428"/>
      <c r="VOX9" s="428"/>
      <c r="VOY9" s="428"/>
      <c r="VOZ9" s="428"/>
      <c r="VPA9" s="428"/>
      <c r="VPB9" s="428"/>
      <c r="VPC9" s="428"/>
      <c r="VPD9" s="428"/>
      <c r="VPE9" s="428"/>
      <c r="VPF9" s="428"/>
      <c r="VPG9" s="428"/>
      <c r="VPH9" s="428"/>
      <c r="VPI9" s="428"/>
      <c r="VPJ9" s="428"/>
      <c r="VPK9" s="428"/>
      <c r="VPL9" s="428"/>
      <c r="VPM9" s="428"/>
      <c r="VPN9" s="428"/>
      <c r="VPO9" s="428"/>
      <c r="VPP9" s="428"/>
      <c r="VPQ9" s="428"/>
      <c r="VPR9" s="428"/>
      <c r="VPS9" s="428"/>
      <c r="VPT9" s="428"/>
      <c r="VPU9" s="428"/>
      <c r="VPV9" s="428"/>
      <c r="VPW9" s="428"/>
      <c r="VPX9" s="428"/>
      <c r="VPY9" s="428"/>
      <c r="VPZ9" s="428"/>
      <c r="VQA9" s="428"/>
      <c r="VQB9" s="428"/>
      <c r="VQC9" s="428"/>
      <c r="VQD9" s="428"/>
      <c r="VQE9" s="428"/>
      <c r="VQF9" s="428"/>
      <c r="VQG9" s="428"/>
      <c r="VQH9" s="428"/>
      <c r="VQI9" s="428"/>
      <c r="VQJ9" s="428"/>
      <c r="VQK9" s="428"/>
      <c r="VQL9" s="428"/>
      <c r="VQM9" s="428"/>
      <c r="VQN9" s="428"/>
      <c r="VQO9" s="428"/>
      <c r="VQP9" s="428"/>
      <c r="VQQ9" s="428"/>
      <c r="VQR9" s="428"/>
      <c r="VQS9" s="428"/>
      <c r="VQT9" s="428"/>
      <c r="VQU9" s="428"/>
      <c r="VQV9" s="428"/>
      <c r="VQW9" s="428"/>
      <c r="VQX9" s="428"/>
      <c r="VQY9" s="428"/>
      <c r="VQZ9" s="428"/>
      <c r="VRA9" s="428"/>
      <c r="VRB9" s="428"/>
      <c r="VRC9" s="428"/>
      <c r="VRD9" s="428"/>
      <c r="VRE9" s="428"/>
      <c r="VRF9" s="428"/>
      <c r="VRG9" s="428"/>
      <c r="VRH9" s="428"/>
      <c r="VRI9" s="428"/>
      <c r="VRJ9" s="428"/>
      <c r="VRK9" s="428"/>
      <c r="VRL9" s="428"/>
      <c r="VRM9" s="428"/>
      <c r="VRN9" s="428"/>
      <c r="VRO9" s="428"/>
      <c r="VRP9" s="428"/>
      <c r="VRQ9" s="428"/>
      <c r="VRR9" s="428"/>
      <c r="VRS9" s="428"/>
      <c r="VRT9" s="428"/>
      <c r="VRU9" s="428"/>
      <c r="VRV9" s="428"/>
      <c r="VRW9" s="428"/>
      <c r="VRX9" s="428"/>
      <c r="VRY9" s="428"/>
      <c r="VRZ9" s="428"/>
      <c r="VSA9" s="428"/>
      <c r="VSB9" s="428"/>
      <c r="VSC9" s="428"/>
      <c r="VSD9" s="428"/>
      <c r="VSE9" s="428"/>
      <c r="VSF9" s="428"/>
      <c r="VSG9" s="428"/>
      <c r="VSH9" s="428"/>
      <c r="VSI9" s="428"/>
      <c r="VSJ9" s="428"/>
      <c r="VSK9" s="428"/>
      <c r="VSL9" s="428"/>
      <c r="VSM9" s="428"/>
      <c r="VSN9" s="428"/>
      <c r="VSO9" s="428"/>
      <c r="VSP9" s="428"/>
      <c r="VSQ9" s="428"/>
      <c r="VSR9" s="428"/>
      <c r="VSS9" s="428"/>
      <c r="VST9" s="428"/>
      <c r="VSU9" s="428"/>
      <c r="VSV9" s="428"/>
      <c r="VSW9" s="428"/>
      <c r="VSX9" s="428"/>
      <c r="VSY9" s="428"/>
      <c r="VSZ9" s="428"/>
      <c r="VTA9" s="428"/>
      <c r="VTB9" s="428"/>
      <c r="VTC9" s="428"/>
      <c r="VTD9" s="428"/>
      <c r="VTE9" s="428"/>
      <c r="VTF9" s="428"/>
      <c r="VTG9" s="428"/>
      <c r="VTH9" s="428"/>
      <c r="VTI9" s="428"/>
      <c r="VTJ9" s="428"/>
      <c r="VTK9" s="428"/>
      <c r="VTL9" s="428"/>
      <c r="VTM9" s="428"/>
      <c r="VTN9" s="428"/>
      <c r="VTO9" s="428"/>
      <c r="VTP9" s="428"/>
      <c r="VTQ9" s="428"/>
      <c r="VTR9" s="428"/>
      <c r="VTS9" s="428"/>
      <c r="VTT9" s="428"/>
      <c r="VTU9" s="428"/>
      <c r="VTV9" s="428"/>
      <c r="VTW9" s="428"/>
      <c r="VTX9" s="428"/>
      <c r="VTY9" s="428"/>
      <c r="VTZ9" s="428"/>
      <c r="VUA9" s="428"/>
      <c r="VUB9" s="428"/>
      <c r="VUC9" s="428"/>
      <c r="VUD9" s="428"/>
      <c r="VUE9" s="428"/>
      <c r="VUF9" s="428"/>
      <c r="VUG9" s="428"/>
      <c r="VUH9" s="428"/>
      <c r="VUI9" s="428"/>
      <c r="VUJ9" s="428"/>
      <c r="VUK9" s="428"/>
      <c r="VUL9" s="428"/>
      <c r="VUM9" s="428"/>
      <c r="VUN9" s="428"/>
      <c r="VUO9" s="428"/>
      <c r="VUP9" s="428"/>
      <c r="VUQ9" s="428"/>
      <c r="VUR9" s="428"/>
      <c r="VUS9" s="428"/>
      <c r="VUT9" s="428"/>
      <c r="VUU9" s="428"/>
      <c r="VUV9" s="428"/>
      <c r="VUW9" s="428"/>
      <c r="VUX9" s="428"/>
      <c r="VUY9" s="428"/>
      <c r="VUZ9" s="428"/>
      <c r="VVA9" s="428"/>
      <c r="VVB9" s="428"/>
      <c r="VVC9" s="428"/>
      <c r="VVD9" s="428"/>
      <c r="VVE9" s="428"/>
      <c r="VVF9" s="428"/>
      <c r="VVG9" s="428"/>
      <c r="VVH9" s="428"/>
      <c r="VVI9" s="428"/>
      <c r="VVJ9" s="428"/>
      <c r="VVK9" s="428"/>
      <c r="VVL9" s="428"/>
      <c r="VVM9" s="428"/>
      <c r="VVN9" s="428"/>
      <c r="VVO9" s="428"/>
      <c r="VVP9" s="428"/>
      <c r="VVQ9" s="428"/>
      <c r="VVR9" s="428"/>
      <c r="VVS9" s="428"/>
      <c r="VVT9" s="428"/>
      <c r="VVU9" s="428"/>
      <c r="VVV9" s="428"/>
      <c r="VVW9" s="428"/>
      <c r="VVX9" s="428"/>
      <c r="VVY9" s="428"/>
      <c r="VVZ9" s="428"/>
      <c r="VWA9" s="428"/>
      <c r="VWB9" s="428"/>
      <c r="VWC9" s="428"/>
      <c r="VWD9" s="428"/>
      <c r="VWE9" s="428"/>
      <c r="VWF9" s="428"/>
      <c r="VWG9" s="428"/>
      <c r="VWH9" s="428"/>
      <c r="VWI9" s="428"/>
      <c r="VWJ9" s="428"/>
      <c r="VWK9" s="428"/>
      <c r="VWL9" s="428"/>
      <c r="VWM9" s="428"/>
      <c r="VWN9" s="428"/>
      <c r="VWO9" s="428"/>
      <c r="VWP9" s="428"/>
      <c r="VWQ9" s="428"/>
      <c r="VWR9" s="428"/>
      <c r="VWS9" s="428"/>
      <c r="VWT9" s="428"/>
      <c r="VWU9" s="428"/>
      <c r="VWV9" s="428"/>
      <c r="VWW9" s="428"/>
      <c r="VWX9" s="428"/>
      <c r="VWY9" s="428"/>
      <c r="VWZ9" s="428"/>
      <c r="VXA9" s="428"/>
      <c r="VXB9" s="428"/>
      <c r="VXC9" s="428"/>
      <c r="VXD9" s="428"/>
      <c r="VXE9" s="428"/>
      <c r="VXF9" s="428"/>
      <c r="VXG9" s="428"/>
      <c r="VXH9" s="428"/>
      <c r="VXI9" s="428"/>
      <c r="VXJ9" s="428"/>
      <c r="VXK9" s="428"/>
      <c r="VXL9" s="428"/>
      <c r="VXM9" s="428"/>
      <c r="VXN9" s="428"/>
      <c r="VXO9" s="428"/>
      <c r="VXP9" s="428"/>
      <c r="VXQ9" s="428"/>
      <c r="VXR9" s="428"/>
      <c r="VXS9" s="428"/>
      <c r="VXT9" s="428"/>
      <c r="VXU9" s="428"/>
      <c r="VXV9" s="428"/>
      <c r="VXW9" s="428"/>
      <c r="VXX9" s="428"/>
      <c r="VXY9" s="428"/>
      <c r="VXZ9" s="428"/>
      <c r="VYA9" s="428"/>
      <c r="VYB9" s="428"/>
      <c r="VYC9" s="428"/>
      <c r="VYD9" s="428"/>
      <c r="VYE9" s="428"/>
      <c r="VYF9" s="428"/>
      <c r="VYG9" s="428"/>
      <c r="VYH9" s="428"/>
      <c r="VYI9" s="428"/>
      <c r="VYJ9" s="428"/>
      <c r="VYK9" s="428"/>
      <c r="VYL9" s="428"/>
      <c r="VYM9" s="428"/>
      <c r="VYN9" s="428"/>
      <c r="VYO9" s="428"/>
      <c r="VYP9" s="428"/>
      <c r="VYQ9" s="428"/>
      <c r="VYR9" s="428"/>
      <c r="VYS9" s="428"/>
      <c r="VYT9" s="428"/>
      <c r="VYU9" s="428"/>
      <c r="VYV9" s="428"/>
      <c r="VYW9" s="428"/>
      <c r="VYX9" s="428"/>
      <c r="VYY9" s="428"/>
      <c r="VYZ9" s="428"/>
      <c r="VZA9" s="428"/>
      <c r="VZB9" s="428"/>
      <c r="VZC9" s="428"/>
      <c r="VZD9" s="428"/>
      <c r="VZE9" s="428"/>
      <c r="VZF9" s="428"/>
      <c r="VZG9" s="428"/>
      <c r="VZH9" s="428"/>
      <c r="VZI9" s="428"/>
      <c r="VZJ9" s="428"/>
      <c r="VZK9" s="428"/>
      <c r="VZL9" s="428"/>
      <c r="VZM9" s="428"/>
      <c r="VZN9" s="428"/>
      <c r="VZO9" s="428"/>
      <c r="VZP9" s="428"/>
      <c r="VZQ9" s="428"/>
      <c r="VZR9" s="428"/>
      <c r="VZS9" s="428"/>
      <c r="VZT9" s="428"/>
      <c r="VZU9" s="428"/>
      <c r="VZV9" s="428"/>
      <c r="VZW9" s="428"/>
      <c r="VZX9" s="428"/>
      <c r="VZY9" s="428"/>
      <c r="VZZ9" s="428"/>
      <c r="WAA9" s="428"/>
      <c r="WAB9" s="428"/>
      <c r="WAC9" s="428"/>
      <c r="WAD9" s="428"/>
      <c r="WAE9" s="428"/>
      <c r="WAF9" s="428"/>
      <c r="WAG9" s="428"/>
      <c r="WAH9" s="428"/>
      <c r="WAI9" s="428"/>
      <c r="WAJ9" s="428"/>
      <c r="WAK9" s="428"/>
      <c r="WAL9" s="428"/>
      <c r="WAM9" s="428"/>
      <c r="WAN9" s="428"/>
      <c r="WAO9" s="428"/>
      <c r="WAP9" s="428"/>
      <c r="WAQ9" s="428"/>
      <c r="WAR9" s="428"/>
      <c r="WAS9" s="428"/>
      <c r="WAT9" s="428"/>
      <c r="WAU9" s="428"/>
      <c r="WAV9" s="428"/>
      <c r="WAW9" s="428"/>
      <c r="WAX9" s="428"/>
      <c r="WAY9" s="428"/>
      <c r="WAZ9" s="428"/>
      <c r="WBA9" s="428"/>
      <c r="WBB9" s="428"/>
      <c r="WBC9" s="428"/>
      <c r="WBD9" s="428"/>
      <c r="WBE9" s="428"/>
      <c r="WBF9" s="428"/>
      <c r="WBG9" s="428"/>
      <c r="WBH9" s="428"/>
      <c r="WBI9" s="428"/>
      <c r="WBJ9" s="428"/>
      <c r="WBK9" s="428"/>
      <c r="WBL9" s="428"/>
      <c r="WBM9" s="428"/>
      <c r="WBN9" s="428"/>
      <c r="WBO9" s="428"/>
      <c r="WBP9" s="428"/>
      <c r="WBQ9" s="428"/>
      <c r="WBR9" s="428"/>
      <c r="WBS9" s="428"/>
      <c r="WBT9" s="428"/>
      <c r="WBU9" s="428"/>
      <c r="WBV9" s="428"/>
      <c r="WBW9" s="428"/>
      <c r="WBX9" s="428"/>
      <c r="WBY9" s="428"/>
      <c r="WBZ9" s="428"/>
      <c r="WCA9" s="428"/>
      <c r="WCB9" s="428"/>
      <c r="WCC9" s="428"/>
      <c r="WCD9" s="428"/>
      <c r="WCE9" s="428"/>
      <c r="WCF9" s="428"/>
      <c r="WCG9" s="428"/>
      <c r="WCH9" s="428"/>
      <c r="WCI9" s="428"/>
      <c r="WCJ9" s="428"/>
      <c r="WCK9" s="428"/>
      <c r="WCL9" s="428"/>
      <c r="WCM9" s="428"/>
      <c r="WCN9" s="428"/>
      <c r="WCO9" s="428"/>
      <c r="WCP9" s="428"/>
      <c r="WCQ9" s="428"/>
      <c r="WCR9" s="428"/>
      <c r="WCS9" s="428"/>
      <c r="WCT9" s="428"/>
      <c r="WCU9" s="428"/>
      <c r="WCV9" s="428"/>
      <c r="WCW9" s="428"/>
      <c r="WCX9" s="428"/>
      <c r="WCY9" s="428"/>
      <c r="WCZ9" s="428"/>
      <c r="WDA9" s="428"/>
      <c r="WDB9" s="428"/>
      <c r="WDC9" s="428"/>
      <c r="WDD9" s="428"/>
      <c r="WDE9" s="428"/>
      <c r="WDF9" s="428"/>
      <c r="WDG9" s="428"/>
      <c r="WDH9" s="428"/>
      <c r="WDI9" s="428"/>
      <c r="WDJ9" s="428"/>
      <c r="WDK9" s="428"/>
      <c r="WDL9" s="428"/>
      <c r="WDM9" s="428"/>
      <c r="WDN9" s="428"/>
      <c r="WDO9" s="428"/>
      <c r="WDP9" s="428"/>
      <c r="WDQ9" s="428"/>
      <c r="WDR9" s="428"/>
      <c r="WDS9" s="428"/>
      <c r="WDT9" s="428"/>
      <c r="WDU9" s="428"/>
      <c r="WDV9" s="428"/>
      <c r="WDW9" s="428"/>
      <c r="WDX9" s="428"/>
      <c r="WDY9" s="428"/>
      <c r="WDZ9" s="428"/>
      <c r="WEA9" s="428"/>
      <c r="WEB9" s="428"/>
      <c r="WEC9" s="428"/>
      <c r="WED9" s="428"/>
      <c r="WEE9" s="428"/>
      <c r="WEF9" s="428"/>
      <c r="WEG9" s="428"/>
      <c r="WEH9" s="428"/>
      <c r="WEI9" s="428"/>
      <c r="WEJ9" s="428"/>
      <c r="WEK9" s="428"/>
      <c r="WEL9" s="428"/>
      <c r="WEM9" s="428"/>
      <c r="WEN9" s="428"/>
      <c r="WEO9" s="428"/>
      <c r="WEP9" s="428"/>
      <c r="WEQ9" s="428"/>
      <c r="WER9" s="428"/>
      <c r="WES9" s="428"/>
      <c r="WET9" s="428"/>
      <c r="WEU9" s="428"/>
      <c r="WEV9" s="428"/>
      <c r="WEW9" s="428"/>
      <c r="WEX9" s="428"/>
      <c r="WEY9" s="428"/>
      <c r="WEZ9" s="428"/>
      <c r="WFA9" s="428"/>
      <c r="WFB9" s="428"/>
      <c r="WFC9" s="428"/>
      <c r="WFD9" s="428"/>
      <c r="WFE9" s="428"/>
      <c r="WFF9" s="428"/>
      <c r="WFG9" s="428"/>
      <c r="WFH9" s="428"/>
      <c r="WFI9" s="428"/>
      <c r="WFJ9" s="428"/>
      <c r="WFK9" s="428"/>
      <c r="WFL9" s="428"/>
      <c r="WFM9" s="428"/>
      <c r="WFN9" s="428"/>
      <c r="WFO9" s="428"/>
      <c r="WFP9" s="428"/>
      <c r="WFQ9" s="428"/>
      <c r="WFR9" s="428"/>
      <c r="WFS9" s="428"/>
      <c r="WFT9" s="428"/>
      <c r="WFU9" s="428"/>
      <c r="WFV9" s="428"/>
      <c r="WFW9" s="428"/>
      <c r="WFX9" s="428"/>
      <c r="WFY9" s="428"/>
      <c r="WFZ9" s="428"/>
      <c r="WGA9" s="428"/>
      <c r="WGB9" s="428"/>
      <c r="WGC9" s="428"/>
      <c r="WGD9" s="428"/>
      <c r="WGE9" s="428"/>
      <c r="WGF9" s="428"/>
      <c r="WGG9" s="428"/>
      <c r="WGH9" s="428"/>
      <c r="WGI9" s="428"/>
      <c r="WGJ9" s="428"/>
      <c r="WGK9" s="428"/>
      <c r="WGL9" s="428"/>
      <c r="WGM9" s="428"/>
      <c r="WGN9" s="428"/>
      <c r="WGO9" s="428"/>
      <c r="WGP9" s="428"/>
      <c r="WGQ9" s="428"/>
      <c r="WGR9" s="428"/>
      <c r="WGS9" s="428"/>
      <c r="WGT9" s="428"/>
      <c r="WGU9" s="428"/>
      <c r="WGV9" s="428"/>
      <c r="WGW9" s="428"/>
      <c r="WGX9" s="428"/>
      <c r="WGY9" s="428"/>
      <c r="WGZ9" s="428"/>
      <c r="WHA9" s="428"/>
      <c r="WHB9" s="428"/>
      <c r="WHC9" s="428"/>
      <c r="WHD9" s="428"/>
      <c r="WHE9" s="428"/>
      <c r="WHF9" s="428"/>
      <c r="WHG9" s="428"/>
      <c r="WHH9" s="428"/>
      <c r="WHI9" s="428"/>
      <c r="WHJ9" s="428"/>
      <c r="WHK9" s="428"/>
      <c r="WHL9" s="428"/>
      <c r="WHM9" s="428"/>
      <c r="WHN9" s="428"/>
      <c r="WHO9" s="428"/>
      <c r="WHP9" s="428"/>
      <c r="WHQ9" s="428"/>
      <c r="WHR9" s="428"/>
      <c r="WHS9" s="428"/>
      <c r="WHT9" s="428"/>
      <c r="WHU9" s="428"/>
      <c r="WHV9" s="428"/>
      <c r="WHW9" s="428"/>
      <c r="WHX9" s="428"/>
      <c r="WHY9" s="428"/>
      <c r="WHZ9" s="428"/>
      <c r="WIA9" s="428"/>
      <c r="WIB9" s="428"/>
      <c r="WIC9" s="428"/>
      <c r="WID9" s="428"/>
      <c r="WIE9" s="428"/>
      <c r="WIF9" s="428"/>
      <c r="WIG9" s="428"/>
      <c r="WIH9" s="428"/>
      <c r="WII9" s="428"/>
      <c r="WIJ9" s="428"/>
      <c r="WIK9" s="428"/>
      <c r="WIL9" s="428"/>
      <c r="WIM9" s="428"/>
      <c r="WIN9" s="428"/>
      <c r="WIO9" s="428"/>
      <c r="WIP9" s="428"/>
      <c r="WIQ9" s="428"/>
      <c r="WIR9" s="428"/>
      <c r="WIS9" s="428"/>
      <c r="WIT9" s="428"/>
      <c r="WIU9" s="428"/>
      <c r="WIV9" s="428"/>
      <c r="WIW9" s="428"/>
      <c r="WIX9" s="428"/>
      <c r="WIY9" s="428"/>
      <c r="WIZ9" s="428"/>
      <c r="WJA9" s="428"/>
      <c r="WJB9" s="428"/>
      <c r="WJC9" s="428"/>
      <c r="WJD9" s="428"/>
      <c r="WJE9" s="428"/>
      <c r="WJF9" s="428"/>
      <c r="WJG9" s="428"/>
      <c r="WJH9" s="428"/>
      <c r="WJI9" s="428"/>
      <c r="WJJ9" s="428"/>
      <c r="WJK9" s="428"/>
      <c r="WJL9" s="428"/>
      <c r="WJM9" s="428"/>
      <c r="WJN9" s="428"/>
      <c r="WJO9" s="428"/>
      <c r="WJP9" s="428"/>
      <c r="WJQ9" s="428"/>
      <c r="WJR9" s="428"/>
      <c r="WJS9" s="428"/>
      <c r="WJT9" s="428"/>
      <c r="WJU9" s="428"/>
      <c r="WJV9" s="428"/>
      <c r="WJW9" s="428"/>
      <c r="WJX9" s="428"/>
      <c r="WJY9" s="428"/>
      <c r="WJZ9" s="428"/>
      <c r="WKA9" s="428"/>
      <c r="WKB9" s="428"/>
      <c r="WKC9" s="428"/>
      <c r="WKD9" s="428"/>
      <c r="WKE9" s="428"/>
      <c r="WKF9" s="428"/>
      <c r="WKG9" s="428"/>
      <c r="WKH9" s="428"/>
      <c r="WKI9" s="428"/>
      <c r="WKJ9" s="428"/>
      <c r="WKK9" s="428"/>
      <c r="WKL9" s="428"/>
      <c r="WKM9" s="428"/>
      <c r="WKN9" s="428"/>
      <c r="WKO9" s="428"/>
      <c r="WKP9" s="428"/>
      <c r="WKQ9" s="428"/>
      <c r="WKR9" s="428"/>
      <c r="WKS9" s="428"/>
      <c r="WKT9" s="428"/>
      <c r="WKU9" s="428"/>
      <c r="WKV9" s="428"/>
      <c r="WKW9" s="428"/>
      <c r="WKX9" s="428"/>
      <c r="WKY9" s="428"/>
      <c r="WKZ9" s="428"/>
      <c r="WLA9" s="428"/>
      <c r="WLB9" s="428"/>
      <c r="WLC9" s="428"/>
      <c r="WLD9" s="428"/>
      <c r="WLE9" s="428"/>
      <c r="WLF9" s="428"/>
      <c r="WLG9" s="428"/>
      <c r="WLH9" s="428"/>
      <c r="WLI9" s="428"/>
      <c r="WLJ9" s="428"/>
      <c r="WLK9" s="428"/>
      <c r="WLL9" s="428"/>
      <c r="WLM9" s="428"/>
      <c r="WLN9" s="428"/>
      <c r="WLO9" s="428"/>
      <c r="WLP9" s="428"/>
      <c r="WLQ9" s="428"/>
      <c r="WLR9" s="428"/>
      <c r="WLS9" s="428"/>
      <c r="WLT9" s="428"/>
      <c r="WLU9" s="428"/>
      <c r="WLV9" s="428"/>
      <c r="WLW9" s="428"/>
      <c r="WLX9" s="428"/>
      <c r="WLY9" s="428"/>
      <c r="WLZ9" s="428"/>
      <c r="WMA9" s="428"/>
      <c r="WMB9" s="428"/>
      <c r="WMC9" s="428"/>
      <c r="WMD9" s="428"/>
      <c r="WME9" s="428"/>
      <c r="WMF9" s="428"/>
      <c r="WMG9" s="428"/>
      <c r="WMH9" s="428"/>
      <c r="WMI9" s="428"/>
      <c r="WMJ9" s="428"/>
      <c r="WMK9" s="428"/>
      <c r="WML9" s="428"/>
      <c r="WMM9" s="428"/>
      <c r="WMN9" s="428"/>
      <c r="WMO9" s="428"/>
      <c r="WMP9" s="428"/>
      <c r="WMQ9" s="428"/>
      <c r="WMR9" s="428"/>
      <c r="WMS9" s="428"/>
      <c r="WMT9" s="428"/>
      <c r="WMU9" s="428"/>
      <c r="WMV9" s="428"/>
      <c r="WMW9" s="428"/>
      <c r="WMX9" s="428"/>
      <c r="WMY9" s="428"/>
      <c r="WMZ9" s="428"/>
      <c r="WNA9" s="428"/>
      <c r="WNB9" s="428"/>
      <c r="WNC9" s="428"/>
      <c r="WND9" s="428"/>
      <c r="WNE9" s="428"/>
      <c r="WNF9" s="428"/>
      <c r="WNG9" s="428"/>
      <c r="WNH9" s="428"/>
      <c r="WNI9" s="428"/>
      <c r="WNJ9" s="428"/>
      <c r="WNK9" s="428"/>
      <c r="WNL9" s="428"/>
      <c r="WNM9" s="428"/>
      <c r="WNN9" s="428"/>
      <c r="WNO9" s="428"/>
      <c r="WNP9" s="428"/>
      <c r="WNQ9" s="428"/>
      <c r="WNR9" s="428"/>
      <c r="WNS9" s="428"/>
      <c r="WNT9" s="428"/>
      <c r="WNU9" s="428"/>
      <c r="WNV9" s="428"/>
      <c r="WNW9" s="428"/>
      <c r="WNX9" s="428"/>
      <c r="WNY9" s="428"/>
      <c r="WNZ9" s="428"/>
      <c r="WOA9" s="428"/>
      <c r="WOB9" s="428"/>
      <c r="WOC9" s="428"/>
      <c r="WOD9" s="428"/>
      <c r="WOE9" s="428"/>
      <c r="WOF9" s="428"/>
      <c r="WOG9" s="428"/>
      <c r="WOH9" s="428"/>
      <c r="WOI9" s="428"/>
      <c r="WOJ9" s="428"/>
      <c r="WOK9" s="428"/>
      <c r="WOL9" s="428"/>
      <c r="WOM9" s="428"/>
      <c r="WON9" s="428"/>
      <c r="WOO9" s="428"/>
      <c r="WOP9" s="428"/>
      <c r="WOQ9" s="428"/>
      <c r="WOR9" s="428"/>
      <c r="WOS9" s="428"/>
      <c r="WOT9" s="428"/>
      <c r="WOU9" s="428"/>
      <c r="WOV9" s="428"/>
      <c r="WOW9" s="428"/>
      <c r="WOX9" s="428"/>
      <c r="WOY9" s="428"/>
      <c r="WOZ9" s="428"/>
      <c r="WPA9" s="428"/>
      <c r="WPB9" s="428"/>
      <c r="WPC9" s="428"/>
      <c r="WPD9" s="428"/>
      <c r="WPE9" s="428"/>
      <c r="WPF9" s="428"/>
      <c r="WPG9" s="428"/>
      <c r="WPH9" s="428"/>
      <c r="WPI9" s="428"/>
      <c r="WPJ9" s="428"/>
      <c r="WPK9" s="428"/>
      <c r="WPL9" s="428"/>
      <c r="WPM9" s="428"/>
      <c r="WPN9" s="428"/>
      <c r="WPO9" s="428"/>
      <c r="WPP9" s="428"/>
      <c r="WPQ9" s="428"/>
      <c r="WPR9" s="428"/>
      <c r="WPS9" s="428"/>
      <c r="WPT9" s="428"/>
      <c r="WPU9" s="428"/>
      <c r="WPV9" s="428"/>
      <c r="WPW9" s="428"/>
      <c r="WPX9" s="428"/>
      <c r="WPY9" s="428"/>
      <c r="WPZ9" s="428"/>
      <c r="WQA9" s="428"/>
      <c r="WQB9" s="428"/>
      <c r="WQC9" s="428"/>
      <c r="WQD9" s="428"/>
      <c r="WQE9" s="428"/>
      <c r="WQF9" s="428"/>
      <c r="WQG9" s="428"/>
      <c r="WQH9" s="428"/>
      <c r="WQI9" s="428"/>
      <c r="WQJ9" s="428"/>
      <c r="WQK9" s="428"/>
      <c r="WQL9" s="428"/>
      <c r="WQM9" s="428"/>
      <c r="WQN9" s="428"/>
      <c r="WQO9" s="428"/>
      <c r="WQP9" s="428"/>
      <c r="WQQ9" s="428"/>
      <c r="WQR9" s="428"/>
      <c r="WQS9" s="428"/>
      <c r="WQT9" s="428"/>
      <c r="WQU9" s="428"/>
      <c r="WQV9" s="428"/>
      <c r="WQW9" s="428"/>
      <c r="WQX9" s="428"/>
      <c r="WQY9" s="428"/>
      <c r="WQZ9" s="428"/>
      <c r="WRA9" s="428"/>
      <c r="WRB9" s="428"/>
      <c r="WRC9" s="428"/>
      <c r="WRD9" s="428"/>
      <c r="WRE9" s="428"/>
      <c r="WRF9" s="428"/>
      <c r="WRG9" s="428"/>
      <c r="WRH9" s="428"/>
      <c r="WRI9" s="428"/>
      <c r="WRJ9" s="428"/>
      <c r="WRK9" s="428"/>
      <c r="WRL9" s="428"/>
      <c r="WRM9" s="428"/>
      <c r="WRN9" s="428"/>
      <c r="WRO9" s="428"/>
      <c r="WRP9" s="428"/>
      <c r="WRQ9" s="428"/>
      <c r="WRR9" s="428"/>
      <c r="WRS9" s="428"/>
      <c r="WRT9" s="428"/>
      <c r="WRU9" s="428"/>
      <c r="WRV9" s="428"/>
      <c r="WRW9" s="428"/>
      <c r="WRX9" s="428"/>
      <c r="WRY9" s="428"/>
      <c r="WRZ9" s="428"/>
      <c r="WSA9" s="428"/>
      <c r="WSB9" s="428"/>
      <c r="WSC9" s="428"/>
      <c r="WSD9" s="428"/>
      <c r="WSE9" s="428"/>
      <c r="WSF9" s="428"/>
      <c r="WSG9" s="428"/>
      <c r="WSH9" s="428"/>
      <c r="WSI9" s="428"/>
      <c r="WSJ9" s="428"/>
      <c r="WSK9" s="428"/>
      <c r="WSL9" s="428"/>
      <c r="WSM9" s="428"/>
      <c r="WSN9" s="428"/>
      <c r="WSO9" s="428"/>
      <c r="WSP9" s="428"/>
      <c r="WSQ9" s="428"/>
      <c r="WSR9" s="428"/>
      <c r="WSS9" s="428"/>
      <c r="WST9" s="428"/>
      <c r="WSU9" s="428"/>
      <c r="WSV9" s="428"/>
      <c r="WSW9" s="428"/>
      <c r="WSX9" s="428"/>
      <c r="WSY9" s="428"/>
      <c r="WSZ9" s="428"/>
    </row>
    <row r="10" spans="1:16068" s="433" customFormat="1" ht="37.5" customHeight="1">
      <c r="A10" s="591"/>
      <c r="B10" s="591"/>
      <c r="C10" s="584"/>
      <c r="D10" s="584"/>
      <c r="E10" s="595"/>
      <c r="F10" s="595"/>
      <c r="G10" s="584"/>
      <c r="H10" s="574"/>
      <c r="I10" s="574"/>
      <c r="J10" s="574"/>
      <c r="K10" s="574"/>
      <c r="L10" s="574"/>
      <c r="M10" s="574"/>
      <c r="N10" s="577"/>
      <c r="O10" s="577"/>
      <c r="P10" s="577"/>
      <c r="Q10" s="574"/>
      <c r="R10" s="574"/>
      <c r="S10" s="574"/>
      <c r="T10" s="574"/>
      <c r="U10" s="574"/>
      <c r="V10" s="574"/>
      <c r="W10" s="574"/>
      <c r="X10" s="574"/>
      <c r="Y10" s="574"/>
      <c r="Z10" s="574"/>
      <c r="AA10" s="574"/>
      <c r="AB10" s="574"/>
      <c r="AC10" s="574"/>
      <c r="AD10" s="574"/>
      <c r="AE10" s="574"/>
      <c r="AF10" s="574"/>
      <c r="AG10" s="576"/>
      <c r="AH10" s="576"/>
      <c r="AI10" s="576"/>
      <c r="AJ10" s="576"/>
      <c r="AK10" s="576"/>
      <c r="AL10" s="576"/>
      <c r="AM10" s="576"/>
      <c r="AN10" s="576"/>
      <c r="AO10" s="576"/>
      <c r="AP10" s="576"/>
      <c r="AQ10" s="576"/>
      <c r="AR10" s="576"/>
      <c r="AS10" s="576"/>
      <c r="AT10" s="576"/>
      <c r="AU10" s="576"/>
      <c r="AV10" s="576"/>
      <c r="AW10" s="576"/>
      <c r="AX10" s="576"/>
      <c r="AY10" s="576"/>
      <c r="AZ10" s="576"/>
      <c r="BA10" s="576"/>
      <c r="BB10" s="576"/>
      <c r="BC10" s="576"/>
      <c r="BD10" s="576"/>
      <c r="BE10" s="576"/>
      <c r="BF10" s="583"/>
      <c r="BG10" s="583"/>
      <c r="BH10" s="583"/>
      <c r="BI10" s="434"/>
      <c r="BJ10" s="432"/>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7"/>
      <c r="CX10" s="428"/>
      <c r="CY10" s="428"/>
      <c r="CZ10" s="428"/>
      <c r="DA10" s="428"/>
      <c r="DB10" s="428"/>
      <c r="DC10" s="428"/>
      <c r="DD10" s="428"/>
      <c r="DE10" s="428"/>
      <c r="DF10" s="428"/>
      <c r="DG10" s="428"/>
      <c r="DH10" s="428"/>
      <c r="DI10" s="428"/>
      <c r="DJ10" s="428"/>
      <c r="DK10" s="428"/>
      <c r="DL10" s="428"/>
      <c r="DM10" s="428"/>
      <c r="DN10" s="428"/>
      <c r="DO10" s="428"/>
      <c r="DP10" s="428"/>
      <c r="DQ10" s="428"/>
      <c r="DR10" s="428"/>
      <c r="DS10" s="428"/>
      <c r="DT10" s="428"/>
      <c r="DU10" s="428"/>
      <c r="DV10" s="428"/>
      <c r="DW10" s="428"/>
      <c r="DX10" s="428"/>
      <c r="DY10" s="428"/>
      <c r="DZ10" s="428"/>
      <c r="EA10" s="428"/>
      <c r="EB10" s="428"/>
      <c r="EC10" s="428"/>
      <c r="ED10" s="428"/>
      <c r="EE10" s="428"/>
      <c r="EF10" s="428"/>
      <c r="EG10" s="428"/>
      <c r="EH10" s="428"/>
      <c r="EI10" s="428"/>
      <c r="EJ10" s="428"/>
      <c r="EK10" s="428"/>
      <c r="EL10" s="428"/>
      <c r="EM10" s="428"/>
      <c r="EN10" s="428"/>
      <c r="EO10" s="428"/>
      <c r="EP10" s="428"/>
      <c r="EQ10" s="428"/>
      <c r="ER10" s="428"/>
      <c r="ES10" s="428"/>
      <c r="ET10" s="428"/>
      <c r="EU10" s="428"/>
      <c r="EV10" s="428"/>
      <c r="EW10" s="428"/>
      <c r="EX10" s="428"/>
      <c r="EY10" s="428"/>
      <c r="EZ10" s="428"/>
      <c r="FA10" s="428"/>
      <c r="FB10" s="428"/>
      <c r="FC10" s="428"/>
      <c r="FD10" s="428"/>
      <c r="FE10" s="428"/>
      <c r="FF10" s="428"/>
      <c r="FG10" s="428"/>
      <c r="FH10" s="428"/>
      <c r="FI10" s="428"/>
      <c r="FJ10" s="428"/>
      <c r="FK10" s="428"/>
      <c r="FL10" s="428"/>
      <c r="FM10" s="428"/>
      <c r="FN10" s="428"/>
      <c r="FO10" s="428"/>
      <c r="FP10" s="428"/>
      <c r="FQ10" s="428"/>
      <c r="FR10" s="428"/>
      <c r="FS10" s="428"/>
      <c r="FT10" s="428"/>
      <c r="FU10" s="428"/>
      <c r="FV10" s="428"/>
      <c r="FW10" s="428"/>
      <c r="FX10" s="428"/>
      <c r="FY10" s="428"/>
      <c r="FZ10" s="428"/>
      <c r="GA10" s="428"/>
      <c r="GB10" s="428"/>
      <c r="GC10" s="428"/>
      <c r="GD10" s="428"/>
      <c r="GE10" s="428"/>
      <c r="GF10" s="428"/>
      <c r="GG10" s="428"/>
      <c r="GH10" s="428"/>
      <c r="GI10" s="428"/>
      <c r="GJ10" s="428"/>
      <c r="GK10" s="428"/>
      <c r="GL10" s="428"/>
      <c r="GM10" s="428"/>
      <c r="GN10" s="428"/>
      <c r="GO10" s="428"/>
      <c r="GP10" s="428"/>
      <c r="GQ10" s="428"/>
      <c r="GR10" s="428"/>
      <c r="GS10" s="428"/>
      <c r="GT10" s="428"/>
      <c r="GU10" s="428"/>
      <c r="GV10" s="428"/>
      <c r="GW10" s="428"/>
      <c r="GX10" s="428"/>
      <c r="GY10" s="428"/>
      <c r="GZ10" s="428"/>
      <c r="HA10" s="428"/>
      <c r="HB10" s="428"/>
      <c r="HC10" s="428"/>
      <c r="HD10" s="428"/>
      <c r="HE10" s="428"/>
      <c r="HF10" s="428"/>
      <c r="HG10" s="428"/>
      <c r="HH10" s="428"/>
      <c r="HI10" s="428"/>
      <c r="HJ10" s="428"/>
      <c r="HK10" s="428"/>
      <c r="HL10" s="428"/>
      <c r="HM10" s="428"/>
      <c r="HN10" s="428"/>
      <c r="HO10" s="428"/>
      <c r="HP10" s="428"/>
      <c r="HQ10" s="428"/>
      <c r="HR10" s="428"/>
      <c r="HS10" s="428"/>
      <c r="HT10" s="428"/>
      <c r="HU10" s="428"/>
      <c r="HV10" s="428"/>
      <c r="HW10" s="428"/>
      <c r="HX10" s="428"/>
      <c r="HY10" s="428"/>
      <c r="HZ10" s="428"/>
      <c r="IA10" s="428"/>
      <c r="IB10" s="428"/>
      <c r="IC10" s="428"/>
      <c r="ID10" s="428"/>
      <c r="IE10" s="428"/>
      <c r="IF10" s="428"/>
      <c r="IG10" s="428"/>
      <c r="IH10" s="428"/>
      <c r="II10" s="428"/>
      <c r="IJ10" s="428"/>
      <c r="IK10" s="428"/>
      <c r="IL10" s="428"/>
      <c r="IM10" s="428"/>
      <c r="IN10" s="428"/>
      <c r="IO10" s="428"/>
      <c r="IP10" s="428"/>
      <c r="IQ10" s="428"/>
      <c r="IR10" s="428"/>
      <c r="IS10" s="428"/>
      <c r="IT10" s="428"/>
      <c r="IU10" s="428"/>
      <c r="IV10" s="428"/>
      <c r="IW10" s="428"/>
      <c r="IX10" s="428"/>
      <c r="IY10" s="428"/>
      <c r="IZ10" s="428"/>
      <c r="JA10" s="428"/>
      <c r="JB10" s="428"/>
      <c r="JC10" s="428"/>
      <c r="JD10" s="428"/>
      <c r="JE10" s="428"/>
      <c r="JF10" s="428"/>
      <c r="JG10" s="428"/>
      <c r="JH10" s="428"/>
      <c r="JI10" s="428"/>
      <c r="JJ10" s="428"/>
      <c r="JK10" s="428"/>
      <c r="JL10" s="428"/>
      <c r="JM10" s="428"/>
      <c r="JN10" s="428"/>
      <c r="JO10" s="428"/>
      <c r="JP10" s="428"/>
      <c r="JQ10" s="428"/>
      <c r="JR10" s="428"/>
      <c r="JS10" s="428"/>
      <c r="JT10" s="428"/>
      <c r="JU10" s="428"/>
      <c r="JV10" s="428"/>
      <c r="JW10" s="428"/>
      <c r="JX10" s="428"/>
      <c r="JY10" s="428"/>
      <c r="JZ10" s="428"/>
      <c r="KA10" s="428"/>
      <c r="KB10" s="428"/>
      <c r="KC10" s="428"/>
      <c r="KD10" s="428"/>
      <c r="KE10" s="428"/>
      <c r="KF10" s="428"/>
      <c r="KG10" s="428"/>
      <c r="KH10" s="428"/>
      <c r="KI10" s="428"/>
      <c r="KJ10" s="428"/>
      <c r="KK10" s="428"/>
      <c r="KL10" s="428"/>
      <c r="KM10" s="428"/>
      <c r="KN10" s="428"/>
      <c r="KO10" s="428"/>
      <c r="KP10" s="428"/>
      <c r="KQ10" s="428"/>
      <c r="KR10" s="428"/>
      <c r="KS10" s="428"/>
      <c r="KT10" s="428"/>
      <c r="KU10" s="428"/>
      <c r="KV10" s="428"/>
      <c r="KW10" s="428"/>
      <c r="KX10" s="428"/>
      <c r="KY10" s="428"/>
      <c r="KZ10" s="428"/>
      <c r="LA10" s="428"/>
      <c r="LB10" s="428"/>
      <c r="LC10" s="428"/>
      <c r="LD10" s="428"/>
      <c r="LE10" s="428"/>
      <c r="LF10" s="428"/>
      <c r="LG10" s="428"/>
      <c r="LH10" s="428"/>
      <c r="LI10" s="428"/>
      <c r="LJ10" s="428"/>
      <c r="LK10" s="428"/>
      <c r="LL10" s="428"/>
      <c r="LM10" s="428"/>
      <c r="LN10" s="428"/>
      <c r="LO10" s="428"/>
      <c r="LP10" s="428"/>
      <c r="LQ10" s="428"/>
      <c r="LR10" s="428"/>
      <c r="LS10" s="428"/>
      <c r="LT10" s="428"/>
      <c r="LU10" s="428"/>
      <c r="LV10" s="428"/>
      <c r="LW10" s="428"/>
      <c r="LX10" s="428"/>
      <c r="LY10" s="428"/>
      <c r="LZ10" s="428"/>
      <c r="MA10" s="428"/>
      <c r="MB10" s="428"/>
      <c r="MC10" s="428"/>
      <c r="MD10" s="428"/>
      <c r="ME10" s="428"/>
      <c r="MF10" s="428"/>
      <c r="MG10" s="428"/>
      <c r="MH10" s="428"/>
      <c r="MI10" s="428"/>
      <c r="MJ10" s="428"/>
      <c r="MK10" s="428"/>
      <c r="ML10" s="428"/>
      <c r="MM10" s="428"/>
      <c r="MN10" s="428"/>
      <c r="MO10" s="428"/>
      <c r="MP10" s="428"/>
      <c r="MQ10" s="428"/>
      <c r="MR10" s="428"/>
      <c r="MS10" s="428"/>
      <c r="MT10" s="428"/>
      <c r="MU10" s="428"/>
      <c r="MV10" s="428"/>
      <c r="MW10" s="428"/>
      <c r="MX10" s="428"/>
      <c r="MY10" s="428"/>
      <c r="MZ10" s="428"/>
      <c r="NA10" s="428"/>
      <c r="NB10" s="428"/>
      <c r="NC10" s="428"/>
      <c r="ND10" s="428"/>
      <c r="NE10" s="428"/>
      <c r="NF10" s="428"/>
      <c r="NG10" s="428"/>
      <c r="NH10" s="428"/>
      <c r="NI10" s="428"/>
      <c r="NJ10" s="428"/>
      <c r="NK10" s="428"/>
      <c r="NL10" s="428"/>
      <c r="NM10" s="428"/>
      <c r="NN10" s="428"/>
      <c r="NO10" s="428"/>
      <c r="NP10" s="428"/>
      <c r="NQ10" s="428"/>
      <c r="NR10" s="428"/>
      <c r="NS10" s="428"/>
      <c r="NT10" s="428"/>
      <c r="NU10" s="428"/>
      <c r="NV10" s="428"/>
      <c r="NW10" s="428"/>
      <c r="NX10" s="428"/>
      <c r="NY10" s="428"/>
      <c r="NZ10" s="428"/>
      <c r="OA10" s="428"/>
      <c r="OB10" s="428"/>
      <c r="OC10" s="428"/>
      <c r="OD10" s="428"/>
      <c r="OE10" s="428"/>
      <c r="OF10" s="428"/>
      <c r="OG10" s="428"/>
      <c r="OH10" s="428"/>
      <c r="OI10" s="428"/>
      <c r="OJ10" s="428"/>
      <c r="OK10" s="428"/>
      <c r="OL10" s="428"/>
      <c r="OM10" s="428"/>
      <c r="ON10" s="428"/>
      <c r="OO10" s="428"/>
      <c r="OP10" s="428"/>
      <c r="OQ10" s="428"/>
      <c r="OR10" s="428"/>
      <c r="OS10" s="428"/>
      <c r="OT10" s="428"/>
      <c r="OU10" s="428"/>
      <c r="OV10" s="428"/>
      <c r="OW10" s="428"/>
      <c r="OX10" s="428"/>
      <c r="OY10" s="428"/>
      <c r="OZ10" s="428"/>
      <c r="PA10" s="428"/>
      <c r="PB10" s="428"/>
      <c r="PC10" s="428"/>
      <c r="PD10" s="428"/>
      <c r="PE10" s="428"/>
      <c r="PF10" s="428"/>
      <c r="PG10" s="428"/>
      <c r="PH10" s="428"/>
      <c r="PI10" s="428"/>
      <c r="PJ10" s="428"/>
      <c r="PK10" s="428"/>
      <c r="PL10" s="428"/>
      <c r="PM10" s="428"/>
      <c r="PN10" s="428"/>
      <c r="PO10" s="428"/>
      <c r="PP10" s="428"/>
      <c r="PQ10" s="428"/>
      <c r="PR10" s="428"/>
      <c r="PS10" s="428"/>
      <c r="PT10" s="428"/>
      <c r="PU10" s="428"/>
      <c r="PV10" s="428"/>
      <c r="PW10" s="428"/>
      <c r="PX10" s="428"/>
      <c r="PY10" s="428"/>
      <c r="PZ10" s="428"/>
      <c r="QA10" s="428"/>
      <c r="QB10" s="428"/>
      <c r="QC10" s="428"/>
      <c r="QD10" s="428"/>
      <c r="QE10" s="428"/>
      <c r="QF10" s="428"/>
      <c r="QG10" s="428"/>
      <c r="QH10" s="428"/>
      <c r="QI10" s="428"/>
      <c r="QJ10" s="428"/>
      <c r="QK10" s="428"/>
      <c r="QL10" s="428"/>
      <c r="QM10" s="428"/>
      <c r="QN10" s="428"/>
      <c r="QO10" s="428"/>
      <c r="QP10" s="428"/>
      <c r="QQ10" s="428"/>
      <c r="QR10" s="428"/>
      <c r="QS10" s="428"/>
      <c r="QT10" s="428"/>
      <c r="QU10" s="428"/>
      <c r="QV10" s="428"/>
      <c r="QW10" s="428"/>
      <c r="QX10" s="428"/>
      <c r="QY10" s="428"/>
      <c r="QZ10" s="428"/>
      <c r="RA10" s="428"/>
      <c r="RB10" s="428"/>
      <c r="RC10" s="428"/>
      <c r="RD10" s="428"/>
      <c r="RE10" s="428"/>
      <c r="RF10" s="428"/>
      <c r="RG10" s="428"/>
      <c r="RH10" s="428"/>
      <c r="RI10" s="428"/>
      <c r="RJ10" s="428"/>
      <c r="RK10" s="428"/>
      <c r="RL10" s="428"/>
      <c r="RM10" s="428"/>
      <c r="RN10" s="428"/>
      <c r="RO10" s="428"/>
      <c r="RP10" s="428"/>
      <c r="RQ10" s="428"/>
      <c r="RR10" s="428"/>
      <c r="RS10" s="428"/>
      <c r="RT10" s="428"/>
      <c r="RU10" s="428"/>
      <c r="RV10" s="428"/>
      <c r="RW10" s="428"/>
      <c r="RX10" s="428"/>
      <c r="RY10" s="428"/>
      <c r="RZ10" s="428"/>
      <c r="SA10" s="428"/>
      <c r="SB10" s="428"/>
      <c r="SC10" s="428"/>
      <c r="SD10" s="428"/>
      <c r="SE10" s="428"/>
      <c r="SF10" s="428"/>
      <c r="SG10" s="428"/>
      <c r="SH10" s="428"/>
      <c r="SI10" s="428"/>
      <c r="SJ10" s="428"/>
      <c r="SK10" s="428"/>
      <c r="SL10" s="428"/>
      <c r="SM10" s="428"/>
      <c r="SN10" s="428"/>
      <c r="SO10" s="428"/>
      <c r="SP10" s="428"/>
      <c r="SQ10" s="428"/>
      <c r="SR10" s="428"/>
      <c r="SS10" s="428"/>
      <c r="ST10" s="428"/>
      <c r="SU10" s="428"/>
      <c r="SV10" s="428"/>
      <c r="SW10" s="428"/>
      <c r="SX10" s="428"/>
      <c r="SY10" s="428"/>
      <c r="SZ10" s="428"/>
      <c r="TA10" s="428"/>
      <c r="TB10" s="428"/>
      <c r="TC10" s="428"/>
      <c r="TD10" s="428"/>
      <c r="TE10" s="428"/>
      <c r="TF10" s="428"/>
      <c r="TG10" s="428"/>
      <c r="TH10" s="428"/>
      <c r="TI10" s="428"/>
      <c r="TJ10" s="428"/>
      <c r="TK10" s="428"/>
      <c r="TL10" s="428"/>
      <c r="TM10" s="428"/>
      <c r="TN10" s="428"/>
      <c r="TO10" s="428"/>
      <c r="TP10" s="428"/>
      <c r="TQ10" s="428"/>
      <c r="TR10" s="428"/>
      <c r="TS10" s="428"/>
      <c r="TT10" s="428"/>
      <c r="TU10" s="428"/>
      <c r="TV10" s="428"/>
      <c r="TW10" s="428"/>
      <c r="TX10" s="428"/>
      <c r="TY10" s="428"/>
      <c r="TZ10" s="428"/>
      <c r="UA10" s="428"/>
      <c r="UB10" s="428"/>
      <c r="UC10" s="428"/>
      <c r="UD10" s="428"/>
      <c r="UE10" s="428"/>
      <c r="UF10" s="428"/>
      <c r="UG10" s="428"/>
      <c r="UH10" s="428"/>
      <c r="UI10" s="428"/>
      <c r="UJ10" s="428"/>
      <c r="UK10" s="428"/>
      <c r="UL10" s="428"/>
      <c r="UM10" s="428"/>
      <c r="UN10" s="428"/>
      <c r="UO10" s="428"/>
      <c r="UP10" s="428"/>
      <c r="UQ10" s="428"/>
      <c r="UR10" s="428"/>
      <c r="US10" s="428"/>
      <c r="UT10" s="428"/>
      <c r="UU10" s="428"/>
      <c r="UV10" s="428"/>
      <c r="UW10" s="428"/>
      <c r="UX10" s="428"/>
      <c r="UY10" s="428"/>
      <c r="UZ10" s="428"/>
      <c r="VA10" s="428"/>
      <c r="VB10" s="428"/>
      <c r="VC10" s="428"/>
      <c r="VD10" s="428"/>
      <c r="VE10" s="428"/>
      <c r="VF10" s="428"/>
      <c r="VG10" s="428"/>
      <c r="VH10" s="428"/>
      <c r="VI10" s="428"/>
      <c r="VJ10" s="428"/>
      <c r="VK10" s="428"/>
      <c r="VL10" s="428"/>
      <c r="VM10" s="428"/>
      <c r="VN10" s="428"/>
      <c r="VO10" s="428"/>
      <c r="VP10" s="428"/>
      <c r="VQ10" s="428"/>
      <c r="VR10" s="428"/>
      <c r="VS10" s="428"/>
      <c r="VT10" s="428"/>
      <c r="VU10" s="428"/>
      <c r="VV10" s="428"/>
      <c r="VW10" s="428"/>
      <c r="VX10" s="428"/>
      <c r="VY10" s="428"/>
      <c r="VZ10" s="428"/>
      <c r="WA10" s="428"/>
      <c r="WB10" s="428"/>
      <c r="WC10" s="428"/>
      <c r="WD10" s="428"/>
      <c r="WE10" s="428"/>
      <c r="WF10" s="428"/>
      <c r="WG10" s="428"/>
      <c r="WH10" s="428"/>
      <c r="WI10" s="428"/>
      <c r="WJ10" s="428"/>
      <c r="WK10" s="428"/>
      <c r="WL10" s="428"/>
      <c r="WM10" s="428"/>
      <c r="WN10" s="428"/>
      <c r="WO10" s="428"/>
      <c r="WP10" s="428"/>
      <c r="WQ10" s="428"/>
      <c r="WR10" s="428"/>
      <c r="WS10" s="428"/>
      <c r="WT10" s="428"/>
      <c r="WU10" s="428"/>
      <c r="WV10" s="428"/>
      <c r="WW10" s="428"/>
      <c r="WX10" s="428"/>
      <c r="WY10" s="428"/>
      <c r="WZ10" s="428"/>
      <c r="XA10" s="428"/>
      <c r="XB10" s="428"/>
      <c r="XC10" s="428"/>
      <c r="XD10" s="428"/>
      <c r="XE10" s="428"/>
      <c r="XF10" s="428"/>
      <c r="XG10" s="428"/>
      <c r="XH10" s="428"/>
      <c r="XI10" s="428"/>
      <c r="XJ10" s="428"/>
      <c r="XK10" s="428"/>
      <c r="XL10" s="428"/>
      <c r="XM10" s="428"/>
      <c r="XN10" s="428"/>
      <c r="XO10" s="428"/>
      <c r="XP10" s="428"/>
      <c r="XQ10" s="428"/>
      <c r="XR10" s="428"/>
      <c r="XS10" s="428"/>
      <c r="XT10" s="428"/>
      <c r="XU10" s="428"/>
      <c r="XV10" s="428"/>
      <c r="XW10" s="428"/>
      <c r="XX10" s="428"/>
      <c r="XY10" s="428"/>
      <c r="XZ10" s="428"/>
      <c r="YA10" s="428"/>
      <c r="YB10" s="428"/>
      <c r="YC10" s="428"/>
      <c r="YD10" s="428"/>
      <c r="YE10" s="428"/>
      <c r="YF10" s="428"/>
      <c r="YG10" s="428"/>
      <c r="YH10" s="428"/>
      <c r="YI10" s="428"/>
      <c r="YJ10" s="428"/>
      <c r="YK10" s="428"/>
      <c r="YL10" s="428"/>
      <c r="YM10" s="428"/>
      <c r="YN10" s="428"/>
      <c r="YO10" s="428"/>
      <c r="YP10" s="428"/>
      <c r="YQ10" s="428"/>
      <c r="YR10" s="428"/>
      <c r="YS10" s="428"/>
      <c r="YT10" s="428"/>
      <c r="YU10" s="428"/>
      <c r="YV10" s="428"/>
      <c r="YW10" s="428"/>
      <c r="YX10" s="428"/>
      <c r="YY10" s="428"/>
      <c r="YZ10" s="428"/>
      <c r="ZA10" s="428"/>
      <c r="ZB10" s="428"/>
      <c r="ZC10" s="428"/>
      <c r="ZD10" s="428"/>
      <c r="ZE10" s="428"/>
      <c r="ZF10" s="428"/>
      <c r="ZG10" s="428"/>
      <c r="ZH10" s="428"/>
      <c r="ZI10" s="428"/>
      <c r="ZJ10" s="428"/>
      <c r="ZK10" s="428"/>
      <c r="ZL10" s="428"/>
      <c r="ZM10" s="428"/>
      <c r="ZN10" s="428"/>
      <c r="ZO10" s="428"/>
      <c r="ZP10" s="428"/>
      <c r="ZQ10" s="428"/>
      <c r="ZR10" s="428"/>
      <c r="ZS10" s="428"/>
      <c r="ZT10" s="428"/>
      <c r="ZU10" s="428"/>
      <c r="ZV10" s="428"/>
      <c r="ZW10" s="428"/>
      <c r="ZX10" s="428"/>
      <c r="ZY10" s="428"/>
      <c r="ZZ10" s="428"/>
      <c r="AAA10" s="428"/>
      <c r="AAB10" s="428"/>
      <c r="AAC10" s="428"/>
      <c r="AAD10" s="428"/>
      <c r="AAE10" s="428"/>
      <c r="AAF10" s="428"/>
      <c r="AAG10" s="428"/>
      <c r="AAH10" s="428"/>
      <c r="AAI10" s="428"/>
      <c r="AAJ10" s="428"/>
      <c r="AAK10" s="428"/>
      <c r="AAL10" s="428"/>
      <c r="AAM10" s="428"/>
      <c r="AAN10" s="428"/>
      <c r="AAO10" s="428"/>
      <c r="AAP10" s="428"/>
      <c r="AAQ10" s="428"/>
      <c r="AAR10" s="428"/>
      <c r="AAS10" s="428"/>
      <c r="AAT10" s="428"/>
      <c r="AAU10" s="428"/>
      <c r="AAV10" s="428"/>
      <c r="AAW10" s="428"/>
      <c r="AAX10" s="428"/>
      <c r="AAY10" s="428"/>
      <c r="AAZ10" s="428"/>
      <c r="ABA10" s="428"/>
      <c r="ABB10" s="428"/>
      <c r="ABC10" s="428"/>
      <c r="ABD10" s="428"/>
      <c r="ABE10" s="428"/>
      <c r="ABF10" s="428"/>
      <c r="ABG10" s="428"/>
      <c r="ABH10" s="428"/>
      <c r="ABI10" s="428"/>
      <c r="ABJ10" s="428"/>
      <c r="ABK10" s="428"/>
      <c r="ABL10" s="428"/>
      <c r="ABM10" s="428"/>
      <c r="ABN10" s="428"/>
      <c r="ABO10" s="428"/>
      <c r="ABP10" s="428"/>
      <c r="ABQ10" s="428"/>
      <c r="ABR10" s="428"/>
      <c r="ABS10" s="428"/>
      <c r="ABT10" s="428"/>
      <c r="ABU10" s="428"/>
      <c r="ABV10" s="428"/>
      <c r="ABW10" s="428"/>
      <c r="ABX10" s="428"/>
      <c r="ABY10" s="428"/>
      <c r="ABZ10" s="428"/>
      <c r="ACA10" s="428"/>
      <c r="ACB10" s="428"/>
      <c r="ACC10" s="428"/>
      <c r="ACD10" s="428"/>
      <c r="ACE10" s="428"/>
      <c r="ACF10" s="428"/>
      <c r="ACG10" s="428"/>
      <c r="ACH10" s="428"/>
      <c r="ACI10" s="428"/>
      <c r="ACJ10" s="428"/>
      <c r="ACK10" s="428"/>
      <c r="ACL10" s="428"/>
      <c r="ACM10" s="428"/>
      <c r="ACN10" s="428"/>
      <c r="ACO10" s="428"/>
      <c r="ACP10" s="428"/>
      <c r="ACQ10" s="428"/>
      <c r="ACR10" s="428"/>
      <c r="ACS10" s="428"/>
      <c r="ACT10" s="428"/>
      <c r="ACU10" s="428"/>
      <c r="ACV10" s="428"/>
      <c r="ACW10" s="428"/>
      <c r="ACX10" s="428"/>
      <c r="ACY10" s="428"/>
      <c r="ACZ10" s="428"/>
      <c r="ADA10" s="428"/>
      <c r="ADB10" s="428"/>
      <c r="ADC10" s="428"/>
      <c r="ADD10" s="428"/>
      <c r="ADE10" s="428"/>
      <c r="ADF10" s="428"/>
      <c r="ADG10" s="428"/>
      <c r="ADH10" s="428"/>
      <c r="ADI10" s="428"/>
      <c r="ADJ10" s="428"/>
      <c r="ADK10" s="428"/>
      <c r="ADL10" s="428"/>
      <c r="ADM10" s="428"/>
      <c r="ADN10" s="428"/>
      <c r="ADO10" s="428"/>
      <c r="ADP10" s="428"/>
      <c r="ADQ10" s="428"/>
      <c r="ADR10" s="428"/>
      <c r="ADS10" s="428"/>
      <c r="ADT10" s="428"/>
      <c r="ADU10" s="428"/>
      <c r="ADV10" s="428"/>
      <c r="ADW10" s="428"/>
      <c r="ADX10" s="428"/>
      <c r="ADY10" s="428"/>
      <c r="ADZ10" s="428"/>
      <c r="AEA10" s="428"/>
      <c r="AEB10" s="428"/>
      <c r="AEC10" s="428"/>
      <c r="AED10" s="428"/>
      <c r="AEE10" s="428"/>
      <c r="AEF10" s="428"/>
      <c r="AEG10" s="428"/>
      <c r="AEH10" s="428"/>
      <c r="AEI10" s="428"/>
      <c r="AEJ10" s="428"/>
      <c r="AEK10" s="428"/>
      <c r="AEL10" s="428"/>
      <c r="AEM10" s="428"/>
      <c r="AEN10" s="428"/>
      <c r="AEO10" s="428"/>
      <c r="AEP10" s="428"/>
      <c r="AEQ10" s="428"/>
      <c r="AER10" s="428"/>
      <c r="AES10" s="428"/>
      <c r="AET10" s="428"/>
      <c r="AEU10" s="428"/>
      <c r="AEV10" s="428"/>
      <c r="AEW10" s="428"/>
      <c r="AEX10" s="428"/>
      <c r="AEY10" s="428"/>
      <c r="AEZ10" s="428"/>
      <c r="AFA10" s="428"/>
      <c r="AFB10" s="428"/>
      <c r="AFC10" s="428"/>
      <c r="AFD10" s="428"/>
      <c r="AFE10" s="428"/>
      <c r="AFF10" s="428"/>
      <c r="AFG10" s="428"/>
      <c r="AFH10" s="428"/>
      <c r="AFI10" s="428"/>
      <c r="AFJ10" s="428"/>
      <c r="AFK10" s="428"/>
      <c r="AFL10" s="428"/>
      <c r="AFM10" s="428"/>
      <c r="AFN10" s="428"/>
      <c r="AFO10" s="428"/>
      <c r="AFP10" s="428"/>
      <c r="AFQ10" s="428"/>
      <c r="AFR10" s="428"/>
      <c r="AFS10" s="428"/>
      <c r="AFT10" s="428"/>
      <c r="AFU10" s="428"/>
      <c r="AFV10" s="428"/>
      <c r="AFW10" s="428"/>
      <c r="AFX10" s="428"/>
      <c r="AFY10" s="428"/>
      <c r="AFZ10" s="428"/>
      <c r="AGA10" s="428"/>
      <c r="AGB10" s="428"/>
      <c r="AGC10" s="428"/>
      <c r="AGD10" s="428"/>
      <c r="AGE10" s="428"/>
      <c r="AGF10" s="428"/>
      <c r="AGG10" s="428"/>
      <c r="AGH10" s="428"/>
      <c r="AGI10" s="428"/>
      <c r="AGJ10" s="428"/>
      <c r="AGK10" s="428"/>
      <c r="AGL10" s="428"/>
      <c r="AGM10" s="428"/>
      <c r="AGN10" s="428"/>
      <c r="AGO10" s="428"/>
      <c r="AGP10" s="428"/>
      <c r="AGQ10" s="428"/>
      <c r="AGR10" s="428"/>
      <c r="AGS10" s="428"/>
      <c r="AGT10" s="428"/>
      <c r="AGU10" s="428"/>
      <c r="AGV10" s="428"/>
      <c r="AGW10" s="428"/>
      <c r="AGX10" s="428"/>
      <c r="AGY10" s="428"/>
      <c r="AGZ10" s="428"/>
      <c r="AHA10" s="428"/>
      <c r="AHB10" s="428"/>
      <c r="AHC10" s="428"/>
      <c r="AHD10" s="428"/>
      <c r="AHE10" s="428"/>
      <c r="AHF10" s="428"/>
      <c r="AHG10" s="428"/>
      <c r="AHH10" s="428"/>
      <c r="AHI10" s="428"/>
      <c r="AHJ10" s="428"/>
      <c r="AHK10" s="428"/>
      <c r="AHL10" s="428"/>
      <c r="AHM10" s="428"/>
      <c r="AHN10" s="428"/>
      <c r="AHO10" s="428"/>
      <c r="AHP10" s="428"/>
      <c r="AHQ10" s="428"/>
      <c r="AHR10" s="428"/>
      <c r="AHS10" s="428"/>
      <c r="AHT10" s="428"/>
      <c r="AHU10" s="428"/>
      <c r="AHV10" s="428"/>
      <c r="AHW10" s="428"/>
      <c r="AHX10" s="428"/>
      <c r="AHY10" s="428"/>
      <c r="AHZ10" s="428"/>
      <c r="AIA10" s="428"/>
      <c r="AIB10" s="428"/>
      <c r="AIC10" s="428"/>
      <c r="AID10" s="428"/>
      <c r="AIE10" s="428"/>
      <c r="AIF10" s="428"/>
      <c r="AIG10" s="428"/>
      <c r="AIH10" s="428"/>
      <c r="AII10" s="428"/>
      <c r="AIJ10" s="428"/>
      <c r="AIK10" s="428"/>
      <c r="AIL10" s="428"/>
      <c r="AIM10" s="428"/>
      <c r="AIN10" s="428"/>
      <c r="AIO10" s="428"/>
      <c r="AIP10" s="428"/>
      <c r="AIQ10" s="428"/>
      <c r="AIR10" s="428"/>
      <c r="AIS10" s="428"/>
      <c r="AIT10" s="428"/>
      <c r="AIU10" s="428"/>
      <c r="AIV10" s="428"/>
      <c r="AIW10" s="428"/>
      <c r="AIX10" s="428"/>
      <c r="AIY10" s="428"/>
      <c r="AIZ10" s="428"/>
      <c r="AJA10" s="428"/>
      <c r="AJB10" s="428"/>
      <c r="AJC10" s="428"/>
      <c r="AJD10" s="428"/>
      <c r="AJE10" s="428"/>
      <c r="AJF10" s="428"/>
      <c r="AJG10" s="428"/>
      <c r="AJH10" s="428"/>
      <c r="AJI10" s="428"/>
      <c r="AJJ10" s="428"/>
      <c r="AJK10" s="428"/>
      <c r="AJL10" s="428"/>
      <c r="AJM10" s="428"/>
      <c r="AJN10" s="428"/>
      <c r="AJO10" s="428"/>
      <c r="AJP10" s="428"/>
      <c r="AJQ10" s="428"/>
      <c r="AJR10" s="428"/>
      <c r="AJS10" s="428"/>
      <c r="AJT10" s="428"/>
      <c r="AJU10" s="428"/>
      <c r="AJV10" s="428"/>
      <c r="AJW10" s="428"/>
      <c r="AJX10" s="428"/>
      <c r="AJY10" s="428"/>
      <c r="AJZ10" s="428"/>
      <c r="AKA10" s="428"/>
      <c r="AKB10" s="428"/>
      <c r="AKC10" s="428"/>
      <c r="AKD10" s="428"/>
      <c r="AKE10" s="428"/>
      <c r="AKF10" s="428"/>
      <c r="AKG10" s="428"/>
      <c r="AKH10" s="428"/>
      <c r="AKI10" s="428"/>
      <c r="AKJ10" s="428"/>
      <c r="AKK10" s="428"/>
      <c r="AKL10" s="428"/>
      <c r="AKM10" s="428"/>
      <c r="AKN10" s="428"/>
      <c r="AKO10" s="428"/>
      <c r="AKP10" s="428"/>
      <c r="AKQ10" s="428"/>
      <c r="AKR10" s="428"/>
      <c r="AKS10" s="428"/>
      <c r="AKT10" s="428"/>
      <c r="AKU10" s="428"/>
      <c r="AKV10" s="428"/>
      <c r="AKW10" s="428"/>
      <c r="AKX10" s="428"/>
      <c r="AKY10" s="428"/>
      <c r="AKZ10" s="428"/>
      <c r="ALA10" s="428"/>
      <c r="ALB10" s="428"/>
      <c r="ALC10" s="428"/>
      <c r="ALD10" s="428"/>
      <c r="ALE10" s="428"/>
      <c r="ALF10" s="428"/>
      <c r="ALG10" s="428"/>
      <c r="ALH10" s="428"/>
      <c r="ALI10" s="428"/>
      <c r="ALJ10" s="428"/>
      <c r="ALK10" s="428"/>
      <c r="ALL10" s="428"/>
      <c r="ALM10" s="428"/>
      <c r="ALN10" s="428"/>
      <c r="ALO10" s="428"/>
      <c r="ALP10" s="428"/>
      <c r="ALQ10" s="428"/>
      <c r="ALR10" s="428"/>
      <c r="ALS10" s="428"/>
      <c r="ALT10" s="428"/>
      <c r="ALU10" s="428"/>
      <c r="ALV10" s="428"/>
      <c r="ALW10" s="428"/>
      <c r="ALX10" s="428"/>
      <c r="ALY10" s="428"/>
      <c r="ALZ10" s="428"/>
      <c r="AMA10" s="428"/>
      <c r="AMB10" s="428"/>
      <c r="AMC10" s="428"/>
      <c r="AMD10" s="428"/>
      <c r="AME10" s="428"/>
      <c r="AMF10" s="428"/>
      <c r="AMG10" s="428"/>
      <c r="AMH10" s="428"/>
      <c r="AMI10" s="428"/>
      <c r="AMJ10" s="428"/>
      <c r="AMK10" s="428"/>
      <c r="AML10" s="428"/>
      <c r="AMM10" s="428"/>
      <c r="AMN10" s="428"/>
      <c r="AMO10" s="428"/>
      <c r="AMP10" s="428"/>
      <c r="AMQ10" s="428"/>
      <c r="AMR10" s="428"/>
      <c r="AMS10" s="428"/>
      <c r="AMT10" s="428"/>
      <c r="AMU10" s="428"/>
      <c r="AMV10" s="428"/>
      <c r="AMW10" s="428"/>
      <c r="AMX10" s="428"/>
      <c r="AMY10" s="428"/>
      <c r="AMZ10" s="428"/>
      <c r="ANA10" s="428"/>
      <c r="ANB10" s="428"/>
      <c r="ANC10" s="428"/>
      <c r="AND10" s="428"/>
      <c r="ANE10" s="428"/>
      <c r="ANF10" s="428"/>
      <c r="ANG10" s="428"/>
      <c r="ANH10" s="428"/>
      <c r="ANI10" s="428"/>
      <c r="ANJ10" s="428"/>
      <c r="ANK10" s="428"/>
      <c r="ANL10" s="428"/>
      <c r="ANM10" s="428"/>
      <c r="ANN10" s="428"/>
      <c r="ANO10" s="428"/>
      <c r="ANP10" s="428"/>
      <c r="ANQ10" s="428"/>
      <c r="ANR10" s="428"/>
      <c r="ANS10" s="428"/>
      <c r="ANT10" s="428"/>
      <c r="ANU10" s="428"/>
      <c r="ANV10" s="428"/>
      <c r="ANW10" s="428"/>
      <c r="ANX10" s="428"/>
      <c r="ANY10" s="428"/>
      <c r="ANZ10" s="428"/>
      <c r="AOA10" s="428"/>
      <c r="AOB10" s="428"/>
      <c r="AOC10" s="428"/>
      <c r="AOD10" s="428"/>
      <c r="AOE10" s="428"/>
      <c r="AOF10" s="428"/>
      <c r="AOG10" s="428"/>
      <c r="AOH10" s="428"/>
      <c r="AOI10" s="428"/>
      <c r="AOJ10" s="428"/>
      <c r="AOK10" s="428"/>
      <c r="AOL10" s="428"/>
      <c r="AOM10" s="428"/>
      <c r="AON10" s="428"/>
      <c r="AOO10" s="428"/>
      <c r="AOP10" s="428"/>
      <c r="AOQ10" s="428"/>
      <c r="AOR10" s="428"/>
      <c r="AOS10" s="428"/>
      <c r="AOT10" s="428"/>
      <c r="AOU10" s="428"/>
      <c r="AOV10" s="428"/>
      <c r="AOW10" s="428"/>
      <c r="AOX10" s="428"/>
      <c r="AOY10" s="428"/>
      <c r="AOZ10" s="428"/>
      <c r="APA10" s="428"/>
      <c r="APB10" s="428"/>
      <c r="APC10" s="428"/>
      <c r="APD10" s="428"/>
      <c r="APE10" s="428"/>
      <c r="APF10" s="428"/>
      <c r="APG10" s="428"/>
      <c r="APH10" s="428"/>
      <c r="API10" s="428"/>
      <c r="APJ10" s="428"/>
      <c r="APK10" s="428"/>
      <c r="APL10" s="428"/>
      <c r="APM10" s="428"/>
      <c r="APN10" s="428"/>
      <c r="APO10" s="428"/>
      <c r="APP10" s="428"/>
      <c r="APQ10" s="428"/>
      <c r="APR10" s="428"/>
      <c r="APS10" s="428"/>
      <c r="APT10" s="428"/>
      <c r="APU10" s="428"/>
      <c r="APV10" s="428"/>
      <c r="APW10" s="428"/>
      <c r="APX10" s="428"/>
      <c r="APY10" s="428"/>
      <c r="APZ10" s="428"/>
      <c r="AQA10" s="428"/>
      <c r="AQB10" s="428"/>
      <c r="AQC10" s="428"/>
      <c r="AQD10" s="428"/>
      <c r="AQE10" s="428"/>
      <c r="AQF10" s="428"/>
      <c r="AQG10" s="428"/>
      <c r="AQH10" s="428"/>
      <c r="AQI10" s="428"/>
      <c r="AQJ10" s="428"/>
      <c r="AQK10" s="428"/>
      <c r="AQL10" s="428"/>
      <c r="AQM10" s="428"/>
      <c r="AQN10" s="428"/>
      <c r="AQO10" s="428"/>
      <c r="AQP10" s="428"/>
      <c r="AQQ10" s="428"/>
      <c r="AQR10" s="428"/>
      <c r="AQS10" s="428"/>
      <c r="AQT10" s="428"/>
      <c r="AQU10" s="428"/>
      <c r="AQV10" s="428"/>
      <c r="AQW10" s="428"/>
      <c r="AQX10" s="428"/>
      <c r="AQY10" s="428"/>
      <c r="AQZ10" s="428"/>
      <c r="ARA10" s="428"/>
      <c r="ARB10" s="428"/>
      <c r="ARC10" s="428"/>
      <c r="ARD10" s="428"/>
      <c r="ARE10" s="428"/>
      <c r="ARF10" s="428"/>
      <c r="ARG10" s="428"/>
      <c r="ARH10" s="428"/>
      <c r="ARI10" s="428"/>
      <c r="ARJ10" s="428"/>
      <c r="ARK10" s="428"/>
      <c r="ARL10" s="428"/>
      <c r="ARM10" s="428"/>
      <c r="ARN10" s="428"/>
      <c r="ARO10" s="428"/>
      <c r="ARP10" s="428"/>
      <c r="ARQ10" s="428"/>
      <c r="ARR10" s="428"/>
      <c r="ARS10" s="428"/>
      <c r="ART10" s="428"/>
      <c r="ARU10" s="428"/>
      <c r="ARV10" s="428"/>
      <c r="ARW10" s="428"/>
      <c r="ARX10" s="428"/>
      <c r="ARY10" s="428"/>
      <c r="ARZ10" s="428"/>
      <c r="ASA10" s="428"/>
      <c r="ASB10" s="428"/>
      <c r="ASC10" s="428"/>
      <c r="ASD10" s="428"/>
      <c r="ASE10" s="428"/>
      <c r="ASF10" s="428"/>
      <c r="ASG10" s="428"/>
      <c r="ASH10" s="428"/>
      <c r="ASI10" s="428"/>
      <c r="ASJ10" s="428"/>
      <c r="ASK10" s="428"/>
      <c r="ASL10" s="428"/>
      <c r="ASM10" s="428"/>
      <c r="ASN10" s="428"/>
      <c r="ASO10" s="428"/>
      <c r="ASP10" s="428"/>
      <c r="ASQ10" s="428"/>
      <c r="ASR10" s="428"/>
      <c r="ASS10" s="428"/>
      <c r="AST10" s="428"/>
      <c r="ASU10" s="428"/>
      <c r="ASV10" s="428"/>
      <c r="ASW10" s="428"/>
      <c r="ASX10" s="428"/>
      <c r="ASY10" s="428"/>
      <c r="ASZ10" s="428"/>
      <c r="ATA10" s="428"/>
      <c r="ATB10" s="428"/>
      <c r="ATC10" s="428"/>
      <c r="ATD10" s="428"/>
      <c r="ATE10" s="428"/>
      <c r="ATF10" s="428"/>
      <c r="ATG10" s="428"/>
      <c r="ATH10" s="428"/>
      <c r="ATI10" s="428"/>
      <c r="ATJ10" s="428"/>
      <c r="ATK10" s="428"/>
      <c r="ATL10" s="428"/>
      <c r="ATM10" s="428"/>
      <c r="ATN10" s="428"/>
      <c r="ATO10" s="428"/>
      <c r="ATP10" s="428"/>
      <c r="ATQ10" s="428"/>
      <c r="ATR10" s="428"/>
      <c r="ATS10" s="428"/>
      <c r="ATT10" s="428"/>
      <c r="ATU10" s="428"/>
      <c r="ATV10" s="428"/>
      <c r="ATW10" s="428"/>
      <c r="ATX10" s="428"/>
      <c r="ATY10" s="428"/>
      <c r="ATZ10" s="428"/>
      <c r="AUA10" s="428"/>
      <c r="AUB10" s="428"/>
      <c r="AUC10" s="428"/>
      <c r="AUD10" s="428"/>
      <c r="AUE10" s="428"/>
      <c r="AUF10" s="428"/>
      <c r="AUG10" s="428"/>
      <c r="AUH10" s="428"/>
      <c r="AUI10" s="428"/>
      <c r="AUJ10" s="428"/>
      <c r="AUK10" s="428"/>
      <c r="AUL10" s="428"/>
      <c r="AUM10" s="428"/>
      <c r="AUN10" s="428"/>
      <c r="AUO10" s="428"/>
      <c r="AUP10" s="428"/>
      <c r="AUQ10" s="428"/>
      <c r="AUR10" s="428"/>
      <c r="AUS10" s="428"/>
      <c r="AUT10" s="428"/>
      <c r="AUU10" s="428"/>
      <c r="AUV10" s="428"/>
      <c r="AUW10" s="428"/>
      <c r="AUX10" s="428"/>
      <c r="AUY10" s="428"/>
      <c r="AUZ10" s="428"/>
      <c r="AVA10" s="428"/>
      <c r="AVB10" s="428"/>
      <c r="AVC10" s="428"/>
      <c r="AVD10" s="428"/>
      <c r="AVE10" s="428"/>
      <c r="AVF10" s="428"/>
      <c r="AVG10" s="428"/>
      <c r="AVH10" s="428"/>
      <c r="AVI10" s="428"/>
      <c r="AVJ10" s="428"/>
      <c r="AVK10" s="428"/>
      <c r="AVL10" s="428"/>
      <c r="AVM10" s="428"/>
      <c r="AVN10" s="428"/>
      <c r="AVO10" s="428"/>
      <c r="AVP10" s="428"/>
      <c r="AVQ10" s="428"/>
      <c r="AVR10" s="428"/>
      <c r="AVS10" s="428"/>
      <c r="AVT10" s="428"/>
      <c r="AVU10" s="428"/>
      <c r="AVV10" s="428"/>
      <c r="AVW10" s="428"/>
      <c r="AVX10" s="428"/>
      <c r="AVY10" s="428"/>
      <c r="AVZ10" s="428"/>
      <c r="AWA10" s="428"/>
      <c r="AWB10" s="428"/>
      <c r="AWC10" s="428"/>
      <c r="AWD10" s="428"/>
      <c r="AWE10" s="428"/>
      <c r="AWF10" s="428"/>
      <c r="AWG10" s="428"/>
      <c r="AWH10" s="428"/>
      <c r="AWI10" s="428"/>
      <c r="AWJ10" s="428"/>
      <c r="AWK10" s="428"/>
      <c r="AWL10" s="428"/>
      <c r="AWM10" s="428"/>
      <c r="AWN10" s="428"/>
      <c r="AWO10" s="428"/>
      <c r="AWP10" s="428"/>
      <c r="AWQ10" s="428"/>
      <c r="AWR10" s="428"/>
      <c r="AWS10" s="428"/>
      <c r="AWT10" s="428"/>
      <c r="AWU10" s="428"/>
      <c r="AWV10" s="428"/>
      <c r="AWW10" s="428"/>
      <c r="AWX10" s="428"/>
      <c r="AWY10" s="428"/>
      <c r="AWZ10" s="428"/>
      <c r="AXA10" s="428"/>
      <c r="AXB10" s="428"/>
      <c r="AXC10" s="428"/>
      <c r="AXD10" s="428"/>
      <c r="AXE10" s="428"/>
      <c r="AXF10" s="428"/>
      <c r="AXG10" s="428"/>
      <c r="AXH10" s="428"/>
      <c r="AXI10" s="428"/>
      <c r="AXJ10" s="428"/>
      <c r="AXK10" s="428"/>
      <c r="AXL10" s="428"/>
      <c r="AXM10" s="428"/>
      <c r="AXN10" s="428"/>
      <c r="AXO10" s="428"/>
      <c r="AXP10" s="428"/>
      <c r="AXQ10" s="428"/>
      <c r="AXR10" s="428"/>
      <c r="AXS10" s="428"/>
      <c r="AXT10" s="428"/>
      <c r="AXU10" s="428"/>
      <c r="AXV10" s="428"/>
      <c r="AXW10" s="428"/>
      <c r="AXX10" s="428"/>
      <c r="AXY10" s="428"/>
      <c r="AXZ10" s="428"/>
      <c r="AYA10" s="428"/>
      <c r="AYB10" s="428"/>
      <c r="AYC10" s="428"/>
      <c r="AYD10" s="428"/>
      <c r="AYE10" s="428"/>
      <c r="AYF10" s="428"/>
      <c r="AYG10" s="428"/>
      <c r="AYH10" s="428"/>
      <c r="AYI10" s="428"/>
      <c r="AYJ10" s="428"/>
      <c r="AYK10" s="428"/>
      <c r="AYL10" s="428"/>
      <c r="AYM10" s="428"/>
      <c r="AYN10" s="428"/>
      <c r="AYO10" s="428"/>
      <c r="AYP10" s="428"/>
      <c r="AYQ10" s="428"/>
      <c r="AYR10" s="428"/>
      <c r="AYS10" s="428"/>
      <c r="AYT10" s="428"/>
      <c r="AYU10" s="428"/>
      <c r="AYV10" s="428"/>
      <c r="AYW10" s="428"/>
      <c r="AYX10" s="428"/>
      <c r="AYY10" s="428"/>
      <c r="AYZ10" s="428"/>
      <c r="AZA10" s="428"/>
      <c r="AZB10" s="428"/>
      <c r="AZC10" s="428"/>
      <c r="AZD10" s="428"/>
      <c r="AZE10" s="428"/>
      <c r="AZF10" s="428"/>
      <c r="AZG10" s="428"/>
      <c r="AZH10" s="428"/>
      <c r="AZI10" s="428"/>
      <c r="AZJ10" s="428"/>
      <c r="AZK10" s="428"/>
      <c r="AZL10" s="428"/>
      <c r="AZM10" s="428"/>
      <c r="AZN10" s="428"/>
      <c r="AZO10" s="428"/>
      <c r="AZP10" s="428"/>
      <c r="AZQ10" s="428"/>
      <c r="AZR10" s="428"/>
      <c r="AZS10" s="428"/>
      <c r="AZT10" s="428"/>
      <c r="AZU10" s="428"/>
      <c r="AZV10" s="428"/>
      <c r="AZW10" s="428"/>
      <c r="AZX10" s="428"/>
      <c r="AZY10" s="428"/>
      <c r="AZZ10" s="428"/>
      <c r="BAA10" s="428"/>
      <c r="BAB10" s="428"/>
      <c r="BAC10" s="428"/>
      <c r="BAD10" s="428"/>
      <c r="BAE10" s="428"/>
      <c r="BAF10" s="428"/>
      <c r="BAG10" s="428"/>
      <c r="BAH10" s="428"/>
      <c r="BAI10" s="428"/>
      <c r="BAJ10" s="428"/>
      <c r="BAK10" s="428"/>
      <c r="BAL10" s="428"/>
      <c r="BAM10" s="428"/>
      <c r="BAN10" s="428"/>
      <c r="BAO10" s="428"/>
      <c r="BAP10" s="428"/>
      <c r="BAQ10" s="428"/>
      <c r="BAR10" s="428"/>
      <c r="BAS10" s="428"/>
      <c r="BAT10" s="428"/>
      <c r="BAU10" s="428"/>
      <c r="BAV10" s="428"/>
      <c r="BAW10" s="428"/>
      <c r="BAX10" s="428"/>
      <c r="BAY10" s="428"/>
      <c r="BAZ10" s="428"/>
      <c r="BBA10" s="428"/>
      <c r="BBB10" s="428"/>
      <c r="BBC10" s="428"/>
      <c r="BBD10" s="428"/>
      <c r="BBE10" s="428"/>
      <c r="BBF10" s="428"/>
      <c r="BBG10" s="428"/>
      <c r="BBH10" s="428"/>
      <c r="BBI10" s="428"/>
      <c r="BBJ10" s="428"/>
      <c r="BBK10" s="428"/>
      <c r="BBL10" s="428"/>
      <c r="BBM10" s="428"/>
      <c r="BBN10" s="428"/>
      <c r="BBO10" s="428"/>
      <c r="BBP10" s="428"/>
      <c r="BBQ10" s="428"/>
      <c r="BBR10" s="428"/>
      <c r="BBS10" s="428"/>
      <c r="BBT10" s="428"/>
      <c r="BBU10" s="428"/>
      <c r="BBV10" s="428"/>
      <c r="BBW10" s="428"/>
      <c r="BBX10" s="428"/>
      <c r="BBY10" s="428"/>
      <c r="BBZ10" s="428"/>
      <c r="BCA10" s="428"/>
      <c r="BCB10" s="428"/>
      <c r="BCC10" s="428"/>
      <c r="BCD10" s="428"/>
      <c r="BCE10" s="428"/>
      <c r="BCF10" s="428"/>
      <c r="BCG10" s="428"/>
      <c r="BCH10" s="428"/>
      <c r="BCI10" s="428"/>
      <c r="BCJ10" s="428"/>
      <c r="BCK10" s="428"/>
      <c r="BCL10" s="428"/>
      <c r="BCM10" s="428"/>
      <c r="BCN10" s="428"/>
      <c r="BCO10" s="428"/>
      <c r="BCP10" s="428"/>
      <c r="BCQ10" s="428"/>
      <c r="BCR10" s="428"/>
      <c r="BCS10" s="428"/>
      <c r="BCT10" s="428"/>
      <c r="BCU10" s="428"/>
      <c r="BCV10" s="428"/>
      <c r="BCW10" s="428"/>
      <c r="BCX10" s="428"/>
      <c r="BCY10" s="428"/>
      <c r="BCZ10" s="428"/>
      <c r="BDA10" s="428"/>
      <c r="BDB10" s="428"/>
      <c r="BDC10" s="428"/>
      <c r="BDD10" s="428"/>
      <c r="BDE10" s="428"/>
      <c r="BDF10" s="428"/>
      <c r="BDG10" s="428"/>
      <c r="BDH10" s="428"/>
      <c r="BDI10" s="428"/>
      <c r="BDJ10" s="428"/>
      <c r="BDK10" s="428"/>
      <c r="BDL10" s="428"/>
      <c r="BDM10" s="428"/>
      <c r="BDN10" s="428"/>
      <c r="BDO10" s="428"/>
      <c r="BDP10" s="428"/>
      <c r="BDQ10" s="428"/>
      <c r="BDR10" s="428"/>
      <c r="BDS10" s="428"/>
      <c r="BDT10" s="428"/>
      <c r="BDU10" s="428"/>
      <c r="BDV10" s="428"/>
      <c r="BDW10" s="428"/>
      <c r="BDX10" s="428"/>
      <c r="BDY10" s="428"/>
      <c r="BDZ10" s="428"/>
      <c r="BEA10" s="428"/>
      <c r="BEB10" s="428"/>
      <c r="BEC10" s="428"/>
      <c r="BED10" s="428"/>
      <c r="BEE10" s="428"/>
      <c r="BEF10" s="428"/>
      <c r="BEG10" s="428"/>
      <c r="BEH10" s="428"/>
      <c r="BEI10" s="428"/>
      <c r="BEJ10" s="428"/>
      <c r="BEK10" s="428"/>
      <c r="BEL10" s="428"/>
      <c r="BEM10" s="428"/>
      <c r="BEN10" s="428"/>
      <c r="BEO10" s="428"/>
      <c r="BEP10" s="428"/>
      <c r="BEQ10" s="428"/>
      <c r="BER10" s="428"/>
      <c r="BES10" s="428"/>
      <c r="BET10" s="428"/>
      <c r="BEU10" s="428"/>
      <c r="BEV10" s="428"/>
      <c r="BEW10" s="428"/>
      <c r="BEX10" s="428"/>
      <c r="BEY10" s="428"/>
      <c r="BEZ10" s="428"/>
      <c r="BFA10" s="428"/>
      <c r="BFB10" s="428"/>
      <c r="BFC10" s="428"/>
      <c r="BFD10" s="428"/>
      <c r="BFE10" s="428"/>
      <c r="BFF10" s="428"/>
      <c r="BFG10" s="428"/>
      <c r="BFH10" s="428"/>
      <c r="BFI10" s="428"/>
      <c r="BFJ10" s="428"/>
      <c r="BFK10" s="428"/>
      <c r="BFL10" s="428"/>
      <c r="BFM10" s="428"/>
      <c r="BFN10" s="428"/>
      <c r="BFO10" s="428"/>
      <c r="BFP10" s="428"/>
      <c r="BFQ10" s="428"/>
      <c r="BFR10" s="428"/>
      <c r="BFS10" s="428"/>
      <c r="BFT10" s="428"/>
      <c r="BFU10" s="428"/>
      <c r="BFV10" s="428"/>
      <c r="BFW10" s="428"/>
      <c r="BFX10" s="428"/>
      <c r="BFY10" s="428"/>
      <c r="BFZ10" s="428"/>
      <c r="BGA10" s="428"/>
      <c r="BGB10" s="428"/>
      <c r="BGC10" s="428"/>
      <c r="BGD10" s="428"/>
      <c r="BGE10" s="428"/>
      <c r="BGF10" s="428"/>
      <c r="BGG10" s="428"/>
      <c r="BGH10" s="428"/>
      <c r="BGI10" s="428"/>
      <c r="BGJ10" s="428"/>
      <c r="BGK10" s="428"/>
      <c r="BGL10" s="428"/>
      <c r="BGM10" s="428"/>
      <c r="BGN10" s="428"/>
      <c r="BGO10" s="428"/>
      <c r="BGP10" s="428"/>
      <c r="BGQ10" s="428"/>
      <c r="BGR10" s="428"/>
      <c r="BGS10" s="428"/>
      <c r="BGT10" s="428"/>
      <c r="BGU10" s="428"/>
      <c r="BGV10" s="428"/>
      <c r="BGW10" s="428"/>
      <c r="BGX10" s="428"/>
      <c r="BGY10" s="428"/>
      <c r="BGZ10" s="428"/>
      <c r="BHA10" s="428"/>
      <c r="BHB10" s="428"/>
      <c r="BHC10" s="428"/>
      <c r="BHD10" s="428"/>
      <c r="BHE10" s="428"/>
      <c r="BHF10" s="428"/>
      <c r="BHG10" s="428"/>
      <c r="BHH10" s="428"/>
      <c r="BHI10" s="428"/>
      <c r="BHJ10" s="428"/>
      <c r="BHK10" s="428"/>
      <c r="BHL10" s="428"/>
      <c r="BHM10" s="428"/>
      <c r="BHN10" s="428"/>
      <c r="BHO10" s="428"/>
      <c r="BHP10" s="428"/>
      <c r="BHQ10" s="428"/>
      <c r="BHR10" s="428"/>
      <c r="BHS10" s="428"/>
      <c r="BHT10" s="428"/>
      <c r="BHU10" s="428"/>
      <c r="BHV10" s="428"/>
      <c r="BHW10" s="428"/>
      <c r="BHX10" s="428"/>
      <c r="BHY10" s="428"/>
      <c r="BHZ10" s="428"/>
      <c r="BIA10" s="428"/>
      <c r="BIB10" s="428"/>
      <c r="BIC10" s="428"/>
      <c r="BID10" s="428"/>
      <c r="BIE10" s="428"/>
      <c r="BIF10" s="428"/>
      <c r="BIG10" s="428"/>
      <c r="BIH10" s="428"/>
      <c r="BII10" s="428"/>
      <c r="BIJ10" s="428"/>
      <c r="BIK10" s="428"/>
      <c r="BIL10" s="428"/>
      <c r="BIM10" s="428"/>
      <c r="BIN10" s="428"/>
      <c r="BIO10" s="428"/>
      <c r="BIP10" s="428"/>
      <c r="BIQ10" s="428"/>
      <c r="BIR10" s="428"/>
      <c r="BIS10" s="428"/>
      <c r="BIT10" s="428"/>
      <c r="BIU10" s="428"/>
      <c r="BIV10" s="428"/>
      <c r="BIW10" s="428"/>
      <c r="BIX10" s="428"/>
      <c r="BIY10" s="428"/>
      <c r="BIZ10" s="428"/>
      <c r="BJA10" s="428"/>
      <c r="BJB10" s="428"/>
      <c r="BJC10" s="428"/>
      <c r="BJD10" s="428"/>
      <c r="BJE10" s="428"/>
      <c r="BJF10" s="428"/>
      <c r="BJG10" s="428"/>
      <c r="BJH10" s="428"/>
      <c r="BJI10" s="428"/>
      <c r="BJJ10" s="428"/>
      <c r="BJK10" s="428"/>
      <c r="BJL10" s="428"/>
      <c r="BJM10" s="428"/>
      <c r="BJN10" s="428"/>
      <c r="BJO10" s="428"/>
      <c r="BJP10" s="428"/>
      <c r="BJQ10" s="428"/>
      <c r="BJR10" s="428"/>
      <c r="BJS10" s="428"/>
      <c r="BJT10" s="428"/>
      <c r="BJU10" s="428"/>
      <c r="BJV10" s="428"/>
      <c r="BJW10" s="428"/>
      <c r="BJX10" s="428"/>
      <c r="BJY10" s="428"/>
      <c r="BJZ10" s="428"/>
      <c r="BKA10" s="428"/>
      <c r="BKB10" s="428"/>
      <c r="BKC10" s="428"/>
      <c r="BKD10" s="428"/>
      <c r="BKE10" s="428"/>
      <c r="BKF10" s="428"/>
      <c r="BKG10" s="428"/>
      <c r="BKH10" s="428"/>
      <c r="BKI10" s="428"/>
      <c r="BKJ10" s="428"/>
      <c r="BKK10" s="428"/>
      <c r="BKL10" s="428"/>
      <c r="BKM10" s="428"/>
      <c r="BKN10" s="428"/>
      <c r="BKO10" s="428"/>
      <c r="BKP10" s="428"/>
      <c r="BKQ10" s="428"/>
      <c r="BKR10" s="428"/>
      <c r="BKS10" s="428"/>
      <c r="BKT10" s="428"/>
      <c r="BKU10" s="428"/>
      <c r="BKV10" s="428"/>
      <c r="BKW10" s="428"/>
      <c r="BKX10" s="428"/>
      <c r="BKY10" s="428"/>
      <c r="BKZ10" s="428"/>
      <c r="BLA10" s="428"/>
      <c r="BLB10" s="428"/>
      <c r="BLC10" s="428"/>
      <c r="BLD10" s="428"/>
      <c r="BLE10" s="428"/>
      <c r="BLF10" s="428"/>
      <c r="BLG10" s="428"/>
      <c r="BLH10" s="428"/>
      <c r="BLI10" s="428"/>
      <c r="BLJ10" s="428"/>
      <c r="BLK10" s="428"/>
      <c r="BLL10" s="428"/>
      <c r="BLM10" s="428"/>
      <c r="BLN10" s="428"/>
      <c r="BLO10" s="428"/>
      <c r="BLP10" s="428"/>
      <c r="BLQ10" s="428"/>
      <c r="BLR10" s="428"/>
      <c r="BLS10" s="428"/>
      <c r="BLT10" s="428"/>
      <c r="BLU10" s="428"/>
      <c r="BLV10" s="428"/>
      <c r="BLW10" s="428"/>
      <c r="BLX10" s="428"/>
      <c r="BLY10" s="428"/>
      <c r="BLZ10" s="428"/>
      <c r="BMA10" s="428"/>
      <c r="BMB10" s="428"/>
      <c r="BMC10" s="428"/>
      <c r="BMD10" s="428"/>
      <c r="BME10" s="428"/>
      <c r="BMF10" s="428"/>
      <c r="BMG10" s="428"/>
      <c r="BMH10" s="428"/>
      <c r="BMI10" s="428"/>
      <c r="BMJ10" s="428"/>
      <c r="BMK10" s="428"/>
      <c r="BML10" s="428"/>
      <c r="BMM10" s="428"/>
      <c r="BMN10" s="428"/>
      <c r="BMO10" s="428"/>
      <c r="BMP10" s="428"/>
      <c r="BMQ10" s="428"/>
      <c r="BMR10" s="428"/>
      <c r="BMS10" s="428"/>
      <c r="BMT10" s="428"/>
      <c r="BMU10" s="428"/>
      <c r="BMV10" s="428"/>
      <c r="BMW10" s="428"/>
      <c r="BMX10" s="428"/>
      <c r="BMY10" s="428"/>
      <c r="BMZ10" s="428"/>
      <c r="BNA10" s="428"/>
      <c r="BNB10" s="428"/>
      <c r="BNC10" s="428"/>
      <c r="BND10" s="428"/>
      <c r="BNE10" s="428"/>
      <c r="BNF10" s="428"/>
      <c r="BNG10" s="428"/>
      <c r="BNH10" s="428"/>
      <c r="BNI10" s="428"/>
      <c r="BNJ10" s="428"/>
      <c r="BNK10" s="428"/>
      <c r="BNL10" s="428"/>
      <c r="BNM10" s="428"/>
      <c r="BNN10" s="428"/>
      <c r="BNO10" s="428"/>
      <c r="BNP10" s="428"/>
      <c r="BNQ10" s="428"/>
      <c r="BNR10" s="428"/>
      <c r="BNS10" s="428"/>
      <c r="BNT10" s="428"/>
      <c r="BNU10" s="428"/>
      <c r="BNV10" s="428"/>
      <c r="BNW10" s="428"/>
      <c r="BNX10" s="428"/>
      <c r="BNY10" s="428"/>
      <c r="BNZ10" s="428"/>
      <c r="BOA10" s="428"/>
      <c r="BOB10" s="428"/>
      <c r="BOC10" s="428"/>
      <c r="BOD10" s="428"/>
      <c r="BOE10" s="428"/>
      <c r="BOF10" s="428"/>
      <c r="BOG10" s="428"/>
      <c r="BOH10" s="428"/>
      <c r="BOI10" s="428"/>
      <c r="BOJ10" s="428"/>
      <c r="BOK10" s="428"/>
      <c r="BOL10" s="428"/>
      <c r="BOM10" s="428"/>
      <c r="BON10" s="428"/>
      <c r="BOO10" s="428"/>
      <c r="BOP10" s="428"/>
      <c r="BOQ10" s="428"/>
      <c r="BOR10" s="428"/>
      <c r="BOS10" s="428"/>
      <c r="BOT10" s="428"/>
      <c r="BOU10" s="428"/>
      <c r="BOV10" s="428"/>
      <c r="BOW10" s="428"/>
      <c r="BOX10" s="428"/>
      <c r="BOY10" s="428"/>
      <c r="BOZ10" s="428"/>
      <c r="BPA10" s="428"/>
      <c r="BPB10" s="428"/>
      <c r="BPC10" s="428"/>
      <c r="BPD10" s="428"/>
      <c r="BPE10" s="428"/>
      <c r="BPF10" s="428"/>
      <c r="BPG10" s="428"/>
      <c r="BPH10" s="428"/>
      <c r="BPI10" s="428"/>
      <c r="BPJ10" s="428"/>
      <c r="BPK10" s="428"/>
      <c r="BPL10" s="428"/>
      <c r="BPM10" s="428"/>
      <c r="BPN10" s="428"/>
      <c r="BPO10" s="428"/>
      <c r="BPP10" s="428"/>
      <c r="BPQ10" s="428"/>
      <c r="BPR10" s="428"/>
      <c r="BPS10" s="428"/>
      <c r="BPT10" s="428"/>
      <c r="BPU10" s="428"/>
      <c r="BPV10" s="428"/>
      <c r="BPW10" s="428"/>
      <c r="BPX10" s="428"/>
      <c r="BPY10" s="428"/>
      <c r="BPZ10" s="428"/>
      <c r="BQA10" s="428"/>
      <c r="BQB10" s="428"/>
      <c r="BQC10" s="428"/>
      <c r="BQD10" s="428"/>
      <c r="BQE10" s="428"/>
      <c r="BQF10" s="428"/>
      <c r="BQG10" s="428"/>
      <c r="BQH10" s="428"/>
      <c r="BQI10" s="428"/>
      <c r="BQJ10" s="428"/>
      <c r="BQK10" s="428"/>
      <c r="BQL10" s="428"/>
      <c r="BQM10" s="428"/>
      <c r="BQN10" s="428"/>
      <c r="BQO10" s="428"/>
      <c r="BQP10" s="428"/>
      <c r="BQQ10" s="428"/>
      <c r="BQR10" s="428"/>
      <c r="BQS10" s="428"/>
      <c r="BQT10" s="428"/>
      <c r="BQU10" s="428"/>
      <c r="BQV10" s="428"/>
      <c r="BQW10" s="428"/>
      <c r="BQX10" s="428"/>
      <c r="BQY10" s="428"/>
      <c r="BQZ10" s="428"/>
      <c r="BRA10" s="428"/>
      <c r="BRB10" s="428"/>
      <c r="BRC10" s="428"/>
      <c r="BRD10" s="428"/>
      <c r="BRE10" s="428"/>
      <c r="BRF10" s="428"/>
      <c r="BRG10" s="428"/>
      <c r="BRH10" s="428"/>
      <c r="BRI10" s="428"/>
      <c r="BRJ10" s="428"/>
      <c r="BRK10" s="428"/>
      <c r="BRL10" s="428"/>
      <c r="BRM10" s="428"/>
      <c r="BRN10" s="428"/>
      <c r="BRO10" s="428"/>
      <c r="BRP10" s="428"/>
      <c r="BRQ10" s="428"/>
      <c r="BRR10" s="428"/>
      <c r="BRS10" s="428"/>
      <c r="BRT10" s="428"/>
      <c r="BRU10" s="428"/>
      <c r="BRV10" s="428"/>
      <c r="BRW10" s="428"/>
      <c r="BRX10" s="428"/>
      <c r="BRY10" s="428"/>
      <c r="BRZ10" s="428"/>
      <c r="BSA10" s="428"/>
      <c r="BSB10" s="428"/>
      <c r="BSC10" s="428"/>
      <c r="BSD10" s="428"/>
      <c r="BSE10" s="428"/>
      <c r="BSF10" s="428"/>
      <c r="BSG10" s="428"/>
      <c r="BSH10" s="428"/>
      <c r="BSI10" s="428"/>
      <c r="BSJ10" s="428"/>
      <c r="BSK10" s="428"/>
      <c r="BSL10" s="428"/>
      <c r="BSM10" s="428"/>
      <c r="BSN10" s="428"/>
      <c r="BSO10" s="428"/>
      <c r="BSP10" s="428"/>
      <c r="BSQ10" s="428"/>
      <c r="BSR10" s="428"/>
      <c r="BSS10" s="428"/>
      <c r="BST10" s="428"/>
      <c r="BSU10" s="428"/>
      <c r="BSV10" s="428"/>
      <c r="BSW10" s="428"/>
      <c r="BSX10" s="428"/>
      <c r="BSY10" s="428"/>
      <c r="BSZ10" s="428"/>
      <c r="BTA10" s="428"/>
      <c r="BTB10" s="428"/>
      <c r="BTC10" s="428"/>
      <c r="BTD10" s="428"/>
      <c r="BTE10" s="428"/>
      <c r="BTF10" s="428"/>
      <c r="BTG10" s="428"/>
      <c r="BTH10" s="428"/>
      <c r="BTI10" s="428"/>
      <c r="BTJ10" s="428"/>
      <c r="BTK10" s="428"/>
      <c r="BTL10" s="428"/>
      <c r="BTM10" s="428"/>
      <c r="BTN10" s="428"/>
      <c r="BTO10" s="428"/>
      <c r="BTP10" s="428"/>
      <c r="BTQ10" s="428"/>
      <c r="BTR10" s="428"/>
      <c r="BTS10" s="428"/>
      <c r="BTT10" s="428"/>
      <c r="BTU10" s="428"/>
      <c r="BTV10" s="428"/>
      <c r="BTW10" s="428"/>
      <c r="BTX10" s="428"/>
      <c r="BTY10" s="428"/>
      <c r="BTZ10" s="428"/>
      <c r="BUA10" s="428"/>
      <c r="BUB10" s="428"/>
      <c r="BUC10" s="428"/>
      <c r="BUD10" s="428"/>
      <c r="BUE10" s="428"/>
      <c r="BUF10" s="428"/>
      <c r="BUG10" s="428"/>
      <c r="BUH10" s="428"/>
      <c r="BUI10" s="428"/>
      <c r="BUJ10" s="428"/>
      <c r="BUK10" s="428"/>
      <c r="BUL10" s="428"/>
      <c r="BUM10" s="428"/>
      <c r="BUN10" s="428"/>
      <c r="BUO10" s="428"/>
      <c r="BUP10" s="428"/>
      <c r="BUQ10" s="428"/>
      <c r="BUR10" s="428"/>
      <c r="BUS10" s="428"/>
      <c r="BUT10" s="428"/>
      <c r="BUU10" s="428"/>
      <c r="BUV10" s="428"/>
      <c r="BUW10" s="428"/>
      <c r="BUX10" s="428"/>
      <c r="BUY10" s="428"/>
      <c r="BUZ10" s="428"/>
      <c r="BVA10" s="428"/>
      <c r="BVB10" s="428"/>
      <c r="BVC10" s="428"/>
      <c r="BVD10" s="428"/>
      <c r="BVE10" s="428"/>
      <c r="BVF10" s="428"/>
      <c r="BVG10" s="428"/>
      <c r="BVH10" s="428"/>
      <c r="BVI10" s="428"/>
      <c r="BVJ10" s="428"/>
      <c r="BVK10" s="428"/>
      <c r="BVL10" s="428"/>
      <c r="BVM10" s="428"/>
      <c r="BVN10" s="428"/>
      <c r="BVO10" s="428"/>
      <c r="BVP10" s="428"/>
      <c r="BVQ10" s="428"/>
      <c r="BVR10" s="428"/>
      <c r="BVS10" s="428"/>
      <c r="BVT10" s="428"/>
      <c r="BVU10" s="428"/>
      <c r="BVV10" s="428"/>
      <c r="BVW10" s="428"/>
      <c r="BVX10" s="428"/>
      <c r="BVY10" s="428"/>
      <c r="BVZ10" s="428"/>
      <c r="BWA10" s="428"/>
      <c r="BWB10" s="428"/>
      <c r="BWC10" s="428"/>
      <c r="BWD10" s="428"/>
      <c r="BWE10" s="428"/>
      <c r="BWF10" s="428"/>
      <c r="BWG10" s="428"/>
      <c r="BWH10" s="428"/>
      <c r="BWI10" s="428"/>
      <c r="BWJ10" s="428"/>
      <c r="BWK10" s="428"/>
      <c r="BWL10" s="428"/>
      <c r="BWM10" s="428"/>
      <c r="BWN10" s="428"/>
      <c r="BWO10" s="428"/>
      <c r="BWP10" s="428"/>
      <c r="BWQ10" s="428"/>
      <c r="BWR10" s="428"/>
      <c r="BWS10" s="428"/>
      <c r="BWT10" s="428"/>
      <c r="BWU10" s="428"/>
      <c r="BWV10" s="428"/>
      <c r="BWW10" s="428"/>
      <c r="BWX10" s="428"/>
      <c r="BWY10" s="428"/>
      <c r="BWZ10" s="428"/>
      <c r="BXA10" s="428"/>
      <c r="BXB10" s="428"/>
      <c r="BXC10" s="428"/>
      <c r="BXD10" s="428"/>
      <c r="BXE10" s="428"/>
      <c r="BXF10" s="428"/>
      <c r="BXG10" s="428"/>
      <c r="BXH10" s="428"/>
      <c r="BXI10" s="428"/>
      <c r="BXJ10" s="428"/>
      <c r="BXK10" s="428"/>
      <c r="BXL10" s="428"/>
      <c r="BXM10" s="428"/>
      <c r="BXN10" s="428"/>
      <c r="BXO10" s="428"/>
      <c r="BXP10" s="428"/>
      <c r="BXQ10" s="428"/>
      <c r="BXR10" s="428"/>
      <c r="BXS10" s="428"/>
      <c r="BXT10" s="428"/>
      <c r="BXU10" s="428"/>
      <c r="BXV10" s="428"/>
      <c r="BXW10" s="428"/>
      <c r="BXX10" s="428"/>
      <c r="BXY10" s="428"/>
      <c r="BXZ10" s="428"/>
      <c r="BYA10" s="428"/>
      <c r="BYB10" s="428"/>
      <c r="BYC10" s="428"/>
      <c r="BYD10" s="428"/>
      <c r="BYE10" s="428"/>
      <c r="BYF10" s="428"/>
      <c r="BYG10" s="428"/>
      <c r="BYH10" s="428"/>
      <c r="BYI10" s="428"/>
      <c r="BYJ10" s="428"/>
      <c r="BYK10" s="428"/>
      <c r="BYL10" s="428"/>
      <c r="BYM10" s="428"/>
      <c r="BYN10" s="428"/>
      <c r="BYO10" s="428"/>
      <c r="BYP10" s="428"/>
      <c r="BYQ10" s="428"/>
      <c r="BYR10" s="428"/>
      <c r="BYS10" s="428"/>
      <c r="BYT10" s="428"/>
      <c r="BYU10" s="428"/>
      <c r="BYV10" s="428"/>
      <c r="BYW10" s="428"/>
      <c r="BYX10" s="428"/>
      <c r="BYY10" s="428"/>
      <c r="BYZ10" s="428"/>
      <c r="BZA10" s="428"/>
      <c r="BZB10" s="428"/>
      <c r="BZC10" s="428"/>
      <c r="BZD10" s="428"/>
      <c r="BZE10" s="428"/>
      <c r="BZF10" s="428"/>
      <c r="BZG10" s="428"/>
      <c r="BZH10" s="428"/>
      <c r="BZI10" s="428"/>
      <c r="BZJ10" s="428"/>
      <c r="BZK10" s="428"/>
      <c r="BZL10" s="428"/>
      <c r="BZM10" s="428"/>
      <c r="BZN10" s="428"/>
      <c r="BZO10" s="428"/>
      <c r="BZP10" s="428"/>
      <c r="BZQ10" s="428"/>
      <c r="BZR10" s="428"/>
      <c r="BZS10" s="428"/>
      <c r="BZT10" s="428"/>
      <c r="BZU10" s="428"/>
      <c r="BZV10" s="428"/>
      <c r="BZW10" s="428"/>
      <c r="BZX10" s="428"/>
      <c r="BZY10" s="428"/>
      <c r="BZZ10" s="428"/>
      <c r="CAA10" s="428"/>
      <c r="CAB10" s="428"/>
      <c r="CAC10" s="428"/>
      <c r="CAD10" s="428"/>
      <c r="CAE10" s="428"/>
      <c r="CAF10" s="428"/>
      <c r="CAG10" s="428"/>
      <c r="CAH10" s="428"/>
      <c r="CAI10" s="428"/>
      <c r="CAJ10" s="428"/>
      <c r="CAK10" s="428"/>
      <c r="CAL10" s="428"/>
      <c r="CAM10" s="428"/>
      <c r="CAN10" s="428"/>
      <c r="CAO10" s="428"/>
      <c r="CAP10" s="428"/>
      <c r="CAQ10" s="428"/>
      <c r="CAR10" s="428"/>
      <c r="CAS10" s="428"/>
      <c r="CAT10" s="428"/>
      <c r="CAU10" s="428"/>
      <c r="CAV10" s="428"/>
      <c r="CAW10" s="428"/>
      <c r="CAX10" s="428"/>
      <c r="CAY10" s="428"/>
      <c r="CAZ10" s="428"/>
      <c r="CBA10" s="428"/>
      <c r="CBB10" s="428"/>
      <c r="CBC10" s="428"/>
      <c r="CBD10" s="428"/>
      <c r="CBE10" s="428"/>
      <c r="CBF10" s="428"/>
      <c r="CBG10" s="428"/>
      <c r="CBH10" s="428"/>
      <c r="CBI10" s="428"/>
      <c r="CBJ10" s="428"/>
      <c r="CBK10" s="428"/>
      <c r="CBL10" s="428"/>
      <c r="CBM10" s="428"/>
      <c r="CBN10" s="428"/>
      <c r="CBO10" s="428"/>
      <c r="CBP10" s="428"/>
      <c r="CBQ10" s="428"/>
      <c r="CBR10" s="428"/>
      <c r="CBS10" s="428"/>
      <c r="CBT10" s="428"/>
      <c r="CBU10" s="428"/>
      <c r="CBV10" s="428"/>
      <c r="CBW10" s="428"/>
      <c r="CBX10" s="428"/>
      <c r="CBY10" s="428"/>
      <c r="CBZ10" s="428"/>
      <c r="CCA10" s="428"/>
      <c r="CCB10" s="428"/>
      <c r="CCC10" s="428"/>
      <c r="CCD10" s="428"/>
      <c r="CCE10" s="428"/>
      <c r="CCF10" s="428"/>
      <c r="CCG10" s="428"/>
      <c r="CCH10" s="428"/>
      <c r="CCI10" s="428"/>
      <c r="CCJ10" s="428"/>
      <c r="CCK10" s="428"/>
      <c r="CCL10" s="428"/>
      <c r="CCM10" s="428"/>
      <c r="CCN10" s="428"/>
      <c r="CCO10" s="428"/>
      <c r="CCP10" s="428"/>
      <c r="CCQ10" s="428"/>
      <c r="CCR10" s="428"/>
      <c r="CCS10" s="428"/>
      <c r="CCT10" s="428"/>
      <c r="CCU10" s="428"/>
      <c r="CCV10" s="428"/>
      <c r="CCW10" s="428"/>
      <c r="CCX10" s="428"/>
      <c r="CCY10" s="428"/>
      <c r="CCZ10" s="428"/>
      <c r="CDA10" s="428"/>
      <c r="CDB10" s="428"/>
      <c r="CDC10" s="428"/>
      <c r="CDD10" s="428"/>
      <c r="CDE10" s="428"/>
      <c r="CDF10" s="428"/>
      <c r="CDG10" s="428"/>
      <c r="CDH10" s="428"/>
      <c r="CDI10" s="428"/>
      <c r="CDJ10" s="428"/>
      <c r="CDK10" s="428"/>
      <c r="CDL10" s="428"/>
      <c r="CDM10" s="428"/>
      <c r="CDN10" s="428"/>
      <c r="CDO10" s="428"/>
      <c r="CDP10" s="428"/>
      <c r="CDQ10" s="428"/>
      <c r="CDR10" s="428"/>
      <c r="CDS10" s="428"/>
      <c r="CDT10" s="428"/>
      <c r="CDU10" s="428"/>
      <c r="CDV10" s="428"/>
      <c r="CDW10" s="428"/>
      <c r="CDX10" s="428"/>
      <c r="CDY10" s="428"/>
      <c r="CDZ10" s="428"/>
      <c r="CEA10" s="428"/>
      <c r="CEB10" s="428"/>
      <c r="CEC10" s="428"/>
      <c r="CED10" s="428"/>
      <c r="CEE10" s="428"/>
      <c r="CEF10" s="428"/>
      <c r="CEG10" s="428"/>
      <c r="CEH10" s="428"/>
      <c r="CEI10" s="428"/>
      <c r="CEJ10" s="428"/>
      <c r="CEK10" s="428"/>
      <c r="CEL10" s="428"/>
      <c r="CEM10" s="428"/>
      <c r="CEN10" s="428"/>
      <c r="CEO10" s="428"/>
      <c r="CEP10" s="428"/>
      <c r="CEQ10" s="428"/>
      <c r="CER10" s="428"/>
      <c r="CES10" s="428"/>
      <c r="CET10" s="428"/>
      <c r="CEU10" s="428"/>
      <c r="CEV10" s="428"/>
      <c r="CEW10" s="428"/>
      <c r="CEX10" s="428"/>
      <c r="CEY10" s="428"/>
      <c r="CEZ10" s="428"/>
      <c r="CFA10" s="428"/>
      <c r="CFB10" s="428"/>
      <c r="CFC10" s="428"/>
      <c r="CFD10" s="428"/>
      <c r="CFE10" s="428"/>
      <c r="CFF10" s="428"/>
      <c r="CFG10" s="428"/>
      <c r="CFH10" s="428"/>
      <c r="CFI10" s="428"/>
      <c r="CFJ10" s="428"/>
      <c r="CFK10" s="428"/>
      <c r="CFL10" s="428"/>
      <c r="CFM10" s="428"/>
      <c r="CFN10" s="428"/>
      <c r="CFO10" s="428"/>
      <c r="CFP10" s="428"/>
      <c r="CFQ10" s="428"/>
      <c r="CFR10" s="428"/>
      <c r="CFS10" s="428"/>
      <c r="CFT10" s="428"/>
      <c r="CFU10" s="428"/>
      <c r="CFV10" s="428"/>
      <c r="CFW10" s="428"/>
      <c r="CFX10" s="428"/>
      <c r="CFY10" s="428"/>
      <c r="CFZ10" s="428"/>
      <c r="CGA10" s="428"/>
      <c r="CGB10" s="428"/>
      <c r="CGC10" s="428"/>
      <c r="CGD10" s="428"/>
      <c r="CGE10" s="428"/>
      <c r="CGF10" s="428"/>
      <c r="CGG10" s="428"/>
      <c r="CGH10" s="428"/>
      <c r="CGI10" s="428"/>
      <c r="CGJ10" s="428"/>
      <c r="CGK10" s="428"/>
      <c r="CGL10" s="428"/>
      <c r="CGM10" s="428"/>
      <c r="CGN10" s="428"/>
      <c r="CGO10" s="428"/>
      <c r="CGP10" s="428"/>
      <c r="CGQ10" s="428"/>
      <c r="CGR10" s="428"/>
      <c r="CGS10" s="428"/>
      <c r="CGT10" s="428"/>
      <c r="CGU10" s="428"/>
      <c r="CGV10" s="428"/>
      <c r="CGW10" s="428"/>
      <c r="CGX10" s="428"/>
      <c r="CGY10" s="428"/>
      <c r="CGZ10" s="428"/>
      <c r="CHA10" s="428"/>
      <c r="CHB10" s="428"/>
      <c r="CHC10" s="428"/>
      <c r="CHD10" s="428"/>
      <c r="CHE10" s="428"/>
      <c r="CHF10" s="428"/>
      <c r="CHG10" s="428"/>
      <c r="CHH10" s="428"/>
      <c r="CHI10" s="428"/>
      <c r="CHJ10" s="428"/>
      <c r="CHK10" s="428"/>
      <c r="CHL10" s="428"/>
      <c r="CHM10" s="428"/>
      <c r="CHN10" s="428"/>
      <c r="CHO10" s="428"/>
      <c r="CHP10" s="428"/>
      <c r="CHQ10" s="428"/>
      <c r="CHR10" s="428"/>
      <c r="CHS10" s="428"/>
      <c r="CHT10" s="428"/>
      <c r="CHU10" s="428"/>
      <c r="CHV10" s="428"/>
      <c r="CHW10" s="428"/>
      <c r="CHX10" s="428"/>
      <c r="CHY10" s="428"/>
      <c r="CHZ10" s="428"/>
      <c r="CIA10" s="428"/>
      <c r="CIB10" s="428"/>
      <c r="CIC10" s="428"/>
      <c r="CID10" s="428"/>
      <c r="CIE10" s="428"/>
      <c r="CIF10" s="428"/>
      <c r="CIG10" s="428"/>
      <c r="CIH10" s="428"/>
      <c r="CII10" s="428"/>
      <c r="CIJ10" s="428"/>
      <c r="CIK10" s="428"/>
      <c r="CIL10" s="428"/>
      <c r="CIM10" s="428"/>
      <c r="CIN10" s="428"/>
      <c r="CIO10" s="428"/>
      <c r="CIP10" s="428"/>
      <c r="CIQ10" s="428"/>
      <c r="CIR10" s="428"/>
      <c r="CIS10" s="428"/>
      <c r="CIT10" s="428"/>
      <c r="CIU10" s="428"/>
      <c r="CIV10" s="428"/>
      <c r="CIW10" s="428"/>
      <c r="CIX10" s="428"/>
      <c r="CIY10" s="428"/>
      <c r="CIZ10" s="428"/>
      <c r="CJA10" s="428"/>
      <c r="CJB10" s="428"/>
      <c r="CJC10" s="428"/>
      <c r="CJD10" s="428"/>
      <c r="CJE10" s="428"/>
      <c r="CJF10" s="428"/>
      <c r="CJG10" s="428"/>
      <c r="CJH10" s="428"/>
      <c r="CJI10" s="428"/>
      <c r="CJJ10" s="428"/>
      <c r="CJK10" s="428"/>
      <c r="CJL10" s="428"/>
      <c r="CJM10" s="428"/>
      <c r="CJN10" s="428"/>
      <c r="CJO10" s="428"/>
      <c r="CJP10" s="428"/>
      <c r="CJQ10" s="428"/>
      <c r="CJR10" s="428"/>
      <c r="CJS10" s="428"/>
      <c r="CJT10" s="428"/>
      <c r="CJU10" s="428"/>
      <c r="CJV10" s="428"/>
      <c r="CJW10" s="428"/>
      <c r="CJX10" s="428"/>
      <c r="CJY10" s="428"/>
      <c r="CJZ10" s="428"/>
      <c r="CKA10" s="428"/>
      <c r="CKB10" s="428"/>
      <c r="CKC10" s="428"/>
      <c r="CKD10" s="428"/>
      <c r="CKE10" s="428"/>
      <c r="CKF10" s="428"/>
      <c r="CKG10" s="428"/>
      <c r="CKH10" s="428"/>
      <c r="CKI10" s="428"/>
      <c r="CKJ10" s="428"/>
      <c r="CKK10" s="428"/>
      <c r="CKL10" s="428"/>
      <c r="CKM10" s="428"/>
      <c r="CKN10" s="428"/>
      <c r="CKO10" s="428"/>
      <c r="CKP10" s="428"/>
      <c r="CKQ10" s="428"/>
      <c r="CKR10" s="428"/>
      <c r="CKS10" s="428"/>
      <c r="CKT10" s="428"/>
      <c r="CKU10" s="428"/>
      <c r="CKV10" s="428"/>
      <c r="CKW10" s="428"/>
      <c r="CKX10" s="428"/>
      <c r="CKY10" s="428"/>
      <c r="CKZ10" s="428"/>
      <c r="CLA10" s="428"/>
      <c r="CLB10" s="428"/>
      <c r="CLC10" s="428"/>
      <c r="CLD10" s="428"/>
      <c r="CLE10" s="428"/>
      <c r="CLF10" s="428"/>
      <c r="CLG10" s="428"/>
      <c r="CLH10" s="428"/>
      <c r="CLI10" s="428"/>
      <c r="CLJ10" s="428"/>
      <c r="CLK10" s="428"/>
      <c r="CLL10" s="428"/>
      <c r="CLM10" s="428"/>
      <c r="CLN10" s="428"/>
      <c r="CLO10" s="428"/>
      <c r="CLP10" s="428"/>
      <c r="CLQ10" s="428"/>
      <c r="CLR10" s="428"/>
      <c r="CLS10" s="428"/>
      <c r="CLT10" s="428"/>
      <c r="CLU10" s="428"/>
      <c r="CLV10" s="428"/>
      <c r="CLW10" s="428"/>
      <c r="CLX10" s="428"/>
      <c r="CLY10" s="428"/>
      <c r="CLZ10" s="428"/>
      <c r="CMA10" s="428"/>
      <c r="CMB10" s="428"/>
      <c r="CMC10" s="428"/>
      <c r="CMD10" s="428"/>
      <c r="CME10" s="428"/>
      <c r="CMF10" s="428"/>
      <c r="CMG10" s="428"/>
      <c r="CMH10" s="428"/>
      <c r="CMI10" s="428"/>
      <c r="CMJ10" s="428"/>
      <c r="CMK10" s="428"/>
      <c r="CML10" s="428"/>
      <c r="CMM10" s="428"/>
      <c r="CMN10" s="428"/>
      <c r="CMO10" s="428"/>
      <c r="CMP10" s="428"/>
      <c r="CMQ10" s="428"/>
      <c r="CMR10" s="428"/>
      <c r="CMS10" s="428"/>
      <c r="CMT10" s="428"/>
      <c r="CMU10" s="428"/>
      <c r="CMV10" s="428"/>
      <c r="CMW10" s="428"/>
      <c r="CMX10" s="428"/>
      <c r="CMY10" s="428"/>
      <c r="CMZ10" s="428"/>
      <c r="CNA10" s="428"/>
      <c r="CNB10" s="428"/>
      <c r="CNC10" s="428"/>
      <c r="CND10" s="428"/>
      <c r="CNE10" s="428"/>
      <c r="CNF10" s="428"/>
      <c r="CNG10" s="428"/>
      <c r="CNH10" s="428"/>
      <c r="CNI10" s="428"/>
      <c r="CNJ10" s="428"/>
      <c r="CNK10" s="428"/>
      <c r="CNL10" s="428"/>
      <c r="CNM10" s="428"/>
      <c r="CNN10" s="428"/>
      <c r="CNO10" s="428"/>
      <c r="CNP10" s="428"/>
      <c r="CNQ10" s="428"/>
      <c r="CNR10" s="428"/>
      <c r="CNS10" s="428"/>
      <c r="CNT10" s="428"/>
      <c r="CNU10" s="428"/>
      <c r="CNV10" s="428"/>
      <c r="CNW10" s="428"/>
      <c r="CNX10" s="428"/>
      <c r="CNY10" s="428"/>
      <c r="CNZ10" s="428"/>
      <c r="COA10" s="428"/>
      <c r="COB10" s="428"/>
      <c r="COC10" s="428"/>
      <c r="COD10" s="428"/>
      <c r="COE10" s="428"/>
      <c r="COF10" s="428"/>
      <c r="COG10" s="428"/>
      <c r="COH10" s="428"/>
      <c r="COI10" s="428"/>
      <c r="COJ10" s="428"/>
      <c r="COK10" s="428"/>
      <c r="COL10" s="428"/>
      <c r="COM10" s="428"/>
      <c r="CON10" s="428"/>
      <c r="COO10" s="428"/>
      <c r="COP10" s="428"/>
      <c r="COQ10" s="428"/>
      <c r="COR10" s="428"/>
      <c r="COS10" s="428"/>
      <c r="COT10" s="428"/>
      <c r="COU10" s="428"/>
      <c r="COV10" s="428"/>
      <c r="COW10" s="428"/>
      <c r="COX10" s="428"/>
      <c r="COY10" s="428"/>
      <c r="COZ10" s="428"/>
      <c r="CPA10" s="428"/>
      <c r="CPB10" s="428"/>
      <c r="CPC10" s="428"/>
      <c r="CPD10" s="428"/>
      <c r="CPE10" s="428"/>
      <c r="CPF10" s="428"/>
      <c r="CPG10" s="428"/>
      <c r="CPH10" s="428"/>
      <c r="CPI10" s="428"/>
      <c r="CPJ10" s="428"/>
      <c r="CPK10" s="428"/>
      <c r="CPL10" s="428"/>
      <c r="CPM10" s="428"/>
      <c r="CPN10" s="428"/>
      <c r="CPO10" s="428"/>
      <c r="CPP10" s="428"/>
      <c r="CPQ10" s="428"/>
      <c r="CPR10" s="428"/>
      <c r="CPS10" s="428"/>
      <c r="CPT10" s="428"/>
      <c r="CPU10" s="428"/>
      <c r="CPV10" s="428"/>
      <c r="CPW10" s="428"/>
      <c r="CPX10" s="428"/>
      <c r="CPY10" s="428"/>
      <c r="CPZ10" s="428"/>
      <c r="CQA10" s="428"/>
      <c r="CQB10" s="428"/>
      <c r="CQC10" s="428"/>
      <c r="CQD10" s="428"/>
      <c r="CQE10" s="428"/>
      <c r="CQF10" s="428"/>
      <c r="CQG10" s="428"/>
      <c r="CQH10" s="428"/>
      <c r="CQI10" s="428"/>
      <c r="CQJ10" s="428"/>
      <c r="CQK10" s="428"/>
      <c r="CQL10" s="428"/>
      <c r="CQM10" s="428"/>
      <c r="CQN10" s="428"/>
      <c r="CQO10" s="428"/>
      <c r="CQP10" s="428"/>
      <c r="CQQ10" s="428"/>
      <c r="CQR10" s="428"/>
      <c r="CQS10" s="428"/>
      <c r="CQT10" s="428"/>
      <c r="CQU10" s="428"/>
      <c r="CQV10" s="428"/>
      <c r="CQW10" s="428"/>
      <c r="CQX10" s="428"/>
      <c r="CQY10" s="428"/>
      <c r="CQZ10" s="428"/>
      <c r="CRA10" s="428"/>
      <c r="CRB10" s="428"/>
      <c r="CRC10" s="428"/>
      <c r="CRD10" s="428"/>
      <c r="CRE10" s="428"/>
      <c r="CRF10" s="428"/>
      <c r="CRG10" s="428"/>
      <c r="CRH10" s="428"/>
      <c r="CRI10" s="428"/>
      <c r="CRJ10" s="428"/>
      <c r="CRK10" s="428"/>
      <c r="CRL10" s="428"/>
      <c r="CRM10" s="428"/>
      <c r="CRN10" s="428"/>
      <c r="CRO10" s="428"/>
      <c r="CRP10" s="428"/>
      <c r="CRQ10" s="428"/>
      <c r="CRR10" s="428"/>
      <c r="CRS10" s="428"/>
      <c r="CRT10" s="428"/>
      <c r="CRU10" s="428"/>
      <c r="CRV10" s="428"/>
      <c r="CRW10" s="428"/>
      <c r="CRX10" s="428"/>
      <c r="CRY10" s="428"/>
      <c r="CRZ10" s="428"/>
      <c r="CSA10" s="428"/>
      <c r="CSB10" s="428"/>
      <c r="CSC10" s="428"/>
      <c r="CSD10" s="428"/>
      <c r="CSE10" s="428"/>
      <c r="CSF10" s="428"/>
      <c r="CSG10" s="428"/>
      <c r="CSH10" s="428"/>
      <c r="CSI10" s="428"/>
      <c r="CSJ10" s="428"/>
      <c r="CSK10" s="428"/>
      <c r="CSL10" s="428"/>
      <c r="CSM10" s="428"/>
      <c r="CSN10" s="428"/>
      <c r="CSO10" s="428"/>
      <c r="CSP10" s="428"/>
      <c r="CSQ10" s="428"/>
      <c r="CSR10" s="428"/>
      <c r="CSS10" s="428"/>
      <c r="CST10" s="428"/>
      <c r="CSU10" s="428"/>
      <c r="CSV10" s="428"/>
      <c r="CSW10" s="428"/>
      <c r="CSX10" s="428"/>
      <c r="CSY10" s="428"/>
      <c r="CSZ10" s="428"/>
      <c r="CTA10" s="428"/>
      <c r="CTB10" s="428"/>
      <c r="CTC10" s="428"/>
      <c r="CTD10" s="428"/>
      <c r="CTE10" s="428"/>
      <c r="CTF10" s="428"/>
      <c r="CTG10" s="428"/>
      <c r="CTH10" s="428"/>
      <c r="CTI10" s="428"/>
      <c r="CTJ10" s="428"/>
      <c r="CTK10" s="428"/>
      <c r="CTL10" s="428"/>
      <c r="CTM10" s="428"/>
      <c r="CTN10" s="428"/>
      <c r="CTO10" s="428"/>
      <c r="CTP10" s="428"/>
      <c r="CTQ10" s="428"/>
      <c r="CTR10" s="428"/>
      <c r="CTS10" s="428"/>
      <c r="CTT10" s="428"/>
      <c r="CTU10" s="428"/>
      <c r="CTV10" s="428"/>
      <c r="CTW10" s="428"/>
      <c r="CTX10" s="428"/>
      <c r="CTY10" s="428"/>
      <c r="CTZ10" s="428"/>
      <c r="CUA10" s="428"/>
      <c r="CUB10" s="428"/>
      <c r="CUC10" s="428"/>
      <c r="CUD10" s="428"/>
      <c r="CUE10" s="428"/>
      <c r="CUF10" s="428"/>
      <c r="CUG10" s="428"/>
      <c r="CUH10" s="428"/>
      <c r="CUI10" s="428"/>
      <c r="CUJ10" s="428"/>
      <c r="CUK10" s="428"/>
      <c r="CUL10" s="428"/>
      <c r="CUM10" s="428"/>
      <c r="CUN10" s="428"/>
      <c r="CUO10" s="428"/>
      <c r="CUP10" s="428"/>
      <c r="CUQ10" s="428"/>
      <c r="CUR10" s="428"/>
      <c r="CUS10" s="428"/>
      <c r="CUT10" s="428"/>
      <c r="CUU10" s="428"/>
      <c r="CUV10" s="428"/>
      <c r="CUW10" s="428"/>
      <c r="CUX10" s="428"/>
      <c r="CUY10" s="428"/>
      <c r="CUZ10" s="428"/>
      <c r="CVA10" s="428"/>
      <c r="CVB10" s="428"/>
      <c r="CVC10" s="428"/>
      <c r="CVD10" s="428"/>
      <c r="CVE10" s="428"/>
      <c r="CVF10" s="428"/>
      <c r="CVG10" s="428"/>
      <c r="CVH10" s="428"/>
      <c r="CVI10" s="428"/>
      <c r="CVJ10" s="428"/>
      <c r="CVK10" s="428"/>
      <c r="CVL10" s="428"/>
      <c r="CVM10" s="428"/>
      <c r="CVN10" s="428"/>
      <c r="CVO10" s="428"/>
      <c r="CVP10" s="428"/>
      <c r="CVQ10" s="428"/>
      <c r="CVR10" s="428"/>
      <c r="CVS10" s="428"/>
      <c r="CVT10" s="428"/>
      <c r="CVU10" s="428"/>
      <c r="CVV10" s="428"/>
      <c r="CVW10" s="428"/>
      <c r="CVX10" s="428"/>
      <c r="CVY10" s="428"/>
      <c r="CVZ10" s="428"/>
      <c r="CWA10" s="428"/>
      <c r="CWB10" s="428"/>
      <c r="CWC10" s="428"/>
      <c r="CWD10" s="428"/>
      <c r="CWE10" s="428"/>
      <c r="CWF10" s="428"/>
      <c r="CWG10" s="428"/>
      <c r="CWH10" s="428"/>
      <c r="CWI10" s="428"/>
      <c r="CWJ10" s="428"/>
      <c r="CWK10" s="428"/>
      <c r="CWL10" s="428"/>
      <c r="CWM10" s="428"/>
      <c r="CWN10" s="428"/>
      <c r="CWO10" s="428"/>
      <c r="CWP10" s="428"/>
      <c r="CWQ10" s="428"/>
      <c r="CWR10" s="428"/>
      <c r="CWS10" s="428"/>
      <c r="CWT10" s="428"/>
      <c r="CWU10" s="428"/>
      <c r="CWV10" s="428"/>
      <c r="CWW10" s="428"/>
      <c r="CWX10" s="428"/>
      <c r="CWY10" s="428"/>
      <c r="CWZ10" s="428"/>
      <c r="CXA10" s="428"/>
      <c r="CXB10" s="428"/>
      <c r="CXC10" s="428"/>
      <c r="CXD10" s="428"/>
      <c r="CXE10" s="428"/>
      <c r="CXF10" s="428"/>
      <c r="CXG10" s="428"/>
      <c r="CXH10" s="428"/>
      <c r="CXI10" s="428"/>
      <c r="CXJ10" s="428"/>
      <c r="CXK10" s="428"/>
      <c r="CXL10" s="428"/>
      <c r="CXM10" s="428"/>
      <c r="CXN10" s="428"/>
      <c r="CXO10" s="428"/>
      <c r="CXP10" s="428"/>
      <c r="CXQ10" s="428"/>
      <c r="CXR10" s="428"/>
      <c r="CXS10" s="428"/>
      <c r="CXT10" s="428"/>
      <c r="CXU10" s="428"/>
      <c r="CXV10" s="428"/>
      <c r="CXW10" s="428"/>
      <c r="CXX10" s="428"/>
      <c r="CXY10" s="428"/>
      <c r="CXZ10" s="428"/>
      <c r="CYA10" s="428"/>
      <c r="CYB10" s="428"/>
      <c r="CYC10" s="428"/>
      <c r="CYD10" s="428"/>
      <c r="CYE10" s="428"/>
      <c r="CYF10" s="428"/>
      <c r="CYG10" s="428"/>
      <c r="CYH10" s="428"/>
      <c r="CYI10" s="428"/>
      <c r="CYJ10" s="428"/>
      <c r="CYK10" s="428"/>
      <c r="CYL10" s="428"/>
      <c r="CYM10" s="428"/>
      <c r="CYN10" s="428"/>
      <c r="CYO10" s="428"/>
      <c r="CYP10" s="428"/>
      <c r="CYQ10" s="428"/>
      <c r="CYR10" s="428"/>
      <c r="CYS10" s="428"/>
      <c r="CYT10" s="428"/>
      <c r="CYU10" s="428"/>
      <c r="CYV10" s="428"/>
      <c r="CYW10" s="428"/>
      <c r="CYX10" s="428"/>
      <c r="CYY10" s="428"/>
      <c r="CYZ10" s="428"/>
      <c r="CZA10" s="428"/>
      <c r="CZB10" s="428"/>
      <c r="CZC10" s="428"/>
      <c r="CZD10" s="428"/>
      <c r="CZE10" s="428"/>
      <c r="CZF10" s="428"/>
      <c r="CZG10" s="428"/>
      <c r="CZH10" s="428"/>
      <c r="CZI10" s="428"/>
      <c r="CZJ10" s="428"/>
      <c r="CZK10" s="428"/>
      <c r="CZL10" s="428"/>
      <c r="CZM10" s="428"/>
      <c r="CZN10" s="428"/>
      <c r="CZO10" s="428"/>
      <c r="CZP10" s="428"/>
      <c r="CZQ10" s="428"/>
      <c r="CZR10" s="428"/>
      <c r="CZS10" s="428"/>
      <c r="CZT10" s="428"/>
      <c r="CZU10" s="428"/>
      <c r="CZV10" s="428"/>
      <c r="CZW10" s="428"/>
      <c r="CZX10" s="428"/>
      <c r="CZY10" s="428"/>
      <c r="CZZ10" s="428"/>
      <c r="DAA10" s="428"/>
      <c r="DAB10" s="428"/>
      <c r="DAC10" s="428"/>
      <c r="DAD10" s="428"/>
      <c r="DAE10" s="428"/>
      <c r="DAF10" s="428"/>
      <c r="DAG10" s="428"/>
      <c r="DAH10" s="428"/>
      <c r="DAI10" s="428"/>
      <c r="DAJ10" s="428"/>
      <c r="DAK10" s="428"/>
      <c r="DAL10" s="428"/>
      <c r="DAM10" s="428"/>
      <c r="DAN10" s="428"/>
      <c r="DAO10" s="428"/>
      <c r="DAP10" s="428"/>
      <c r="DAQ10" s="428"/>
      <c r="DAR10" s="428"/>
      <c r="DAS10" s="428"/>
      <c r="DAT10" s="428"/>
      <c r="DAU10" s="428"/>
      <c r="DAV10" s="428"/>
      <c r="DAW10" s="428"/>
      <c r="DAX10" s="428"/>
      <c r="DAY10" s="428"/>
      <c r="DAZ10" s="428"/>
      <c r="DBA10" s="428"/>
      <c r="DBB10" s="428"/>
      <c r="DBC10" s="428"/>
      <c r="DBD10" s="428"/>
      <c r="DBE10" s="428"/>
      <c r="DBF10" s="428"/>
      <c r="DBG10" s="428"/>
      <c r="DBH10" s="428"/>
      <c r="DBI10" s="428"/>
      <c r="DBJ10" s="428"/>
      <c r="DBK10" s="428"/>
      <c r="DBL10" s="428"/>
      <c r="DBM10" s="428"/>
      <c r="DBN10" s="428"/>
      <c r="DBO10" s="428"/>
      <c r="DBP10" s="428"/>
      <c r="DBQ10" s="428"/>
      <c r="DBR10" s="428"/>
      <c r="DBS10" s="428"/>
      <c r="DBT10" s="428"/>
      <c r="DBU10" s="428"/>
      <c r="DBV10" s="428"/>
      <c r="DBW10" s="428"/>
      <c r="DBX10" s="428"/>
      <c r="DBY10" s="428"/>
      <c r="DBZ10" s="428"/>
      <c r="DCA10" s="428"/>
      <c r="DCB10" s="428"/>
      <c r="DCC10" s="428"/>
      <c r="DCD10" s="428"/>
      <c r="DCE10" s="428"/>
      <c r="DCF10" s="428"/>
      <c r="DCG10" s="428"/>
      <c r="DCH10" s="428"/>
      <c r="DCI10" s="428"/>
      <c r="DCJ10" s="428"/>
      <c r="DCK10" s="428"/>
      <c r="DCL10" s="428"/>
      <c r="DCM10" s="428"/>
      <c r="DCN10" s="428"/>
      <c r="DCO10" s="428"/>
      <c r="DCP10" s="428"/>
      <c r="DCQ10" s="428"/>
      <c r="DCR10" s="428"/>
      <c r="DCS10" s="428"/>
      <c r="DCT10" s="428"/>
      <c r="DCU10" s="428"/>
      <c r="DCV10" s="428"/>
      <c r="DCW10" s="428"/>
      <c r="DCX10" s="428"/>
      <c r="DCY10" s="428"/>
      <c r="DCZ10" s="428"/>
      <c r="DDA10" s="428"/>
      <c r="DDB10" s="428"/>
      <c r="DDC10" s="428"/>
      <c r="DDD10" s="428"/>
      <c r="DDE10" s="428"/>
      <c r="DDF10" s="428"/>
      <c r="DDG10" s="428"/>
      <c r="DDH10" s="428"/>
      <c r="DDI10" s="428"/>
      <c r="DDJ10" s="428"/>
      <c r="DDK10" s="428"/>
      <c r="DDL10" s="428"/>
      <c r="DDM10" s="428"/>
      <c r="DDN10" s="428"/>
      <c r="DDO10" s="428"/>
      <c r="DDP10" s="428"/>
      <c r="DDQ10" s="428"/>
      <c r="DDR10" s="428"/>
      <c r="DDS10" s="428"/>
      <c r="DDT10" s="428"/>
      <c r="DDU10" s="428"/>
      <c r="DDV10" s="428"/>
      <c r="DDW10" s="428"/>
      <c r="DDX10" s="428"/>
      <c r="DDY10" s="428"/>
      <c r="DDZ10" s="428"/>
      <c r="DEA10" s="428"/>
      <c r="DEB10" s="428"/>
      <c r="DEC10" s="428"/>
      <c r="DED10" s="428"/>
      <c r="DEE10" s="428"/>
      <c r="DEF10" s="428"/>
      <c r="DEG10" s="428"/>
      <c r="DEH10" s="428"/>
      <c r="DEI10" s="428"/>
      <c r="DEJ10" s="428"/>
      <c r="DEK10" s="428"/>
      <c r="DEL10" s="428"/>
      <c r="DEM10" s="428"/>
      <c r="DEN10" s="428"/>
      <c r="DEO10" s="428"/>
      <c r="DEP10" s="428"/>
      <c r="DEQ10" s="428"/>
      <c r="DER10" s="428"/>
      <c r="DES10" s="428"/>
      <c r="DET10" s="428"/>
      <c r="DEU10" s="428"/>
      <c r="DEV10" s="428"/>
      <c r="DEW10" s="428"/>
      <c r="DEX10" s="428"/>
      <c r="DEY10" s="428"/>
      <c r="DEZ10" s="428"/>
      <c r="DFA10" s="428"/>
      <c r="DFB10" s="428"/>
      <c r="DFC10" s="428"/>
      <c r="DFD10" s="428"/>
      <c r="DFE10" s="428"/>
      <c r="DFF10" s="428"/>
      <c r="DFG10" s="428"/>
      <c r="DFH10" s="428"/>
      <c r="DFI10" s="428"/>
      <c r="DFJ10" s="428"/>
      <c r="DFK10" s="428"/>
      <c r="DFL10" s="428"/>
      <c r="DFM10" s="428"/>
      <c r="DFN10" s="428"/>
      <c r="DFO10" s="428"/>
      <c r="DFP10" s="428"/>
      <c r="DFQ10" s="428"/>
      <c r="DFR10" s="428"/>
      <c r="DFS10" s="428"/>
      <c r="DFT10" s="428"/>
      <c r="DFU10" s="428"/>
      <c r="DFV10" s="428"/>
      <c r="DFW10" s="428"/>
      <c r="DFX10" s="428"/>
      <c r="DFY10" s="428"/>
      <c r="DFZ10" s="428"/>
      <c r="DGA10" s="428"/>
      <c r="DGB10" s="428"/>
      <c r="DGC10" s="428"/>
      <c r="DGD10" s="428"/>
      <c r="DGE10" s="428"/>
      <c r="DGF10" s="428"/>
      <c r="DGG10" s="428"/>
      <c r="DGH10" s="428"/>
      <c r="DGI10" s="428"/>
      <c r="DGJ10" s="428"/>
      <c r="DGK10" s="428"/>
      <c r="DGL10" s="428"/>
      <c r="DGM10" s="428"/>
      <c r="DGN10" s="428"/>
      <c r="DGO10" s="428"/>
      <c r="DGP10" s="428"/>
      <c r="DGQ10" s="428"/>
      <c r="DGR10" s="428"/>
      <c r="DGS10" s="428"/>
      <c r="DGT10" s="428"/>
      <c r="DGU10" s="428"/>
      <c r="DGV10" s="428"/>
      <c r="DGW10" s="428"/>
      <c r="DGX10" s="428"/>
      <c r="DGY10" s="428"/>
      <c r="DGZ10" s="428"/>
      <c r="DHA10" s="428"/>
      <c r="DHB10" s="428"/>
      <c r="DHC10" s="428"/>
      <c r="DHD10" s="428"/>
      <c r="DHE10" s="428"/>
      <c r="DHF10" s="428"/>
      <c r="DHG10" s="428"/>
      <c r="DHH10" s="428"/>
      <c r="DHI10" s="428"/>
      <c r="DHJ10" s="428"/>
      <c r="DHK10" s="428"/>
      <c r="DHL10" s="428"/>
      <c r="DHM10" s="428"/>
      <c r="DHN10" s="428"/>
      <c r="DHO10" s="428"/>
      <c r="DHP10" s="428"/>
      <c r="DHQ10" s="428"/>
      <c r="DHR10" s="428"/>
      <c r="DHS10" s="428"/>
      <c r="DHT10" s="428"/>
      <c r="DHU10" s="428"/>
      <c r="DHV10" s="428"/>
      <c r="DHW10" s="428"/>
      <c r="DHX10" s="428"/>
      <c r="DHY10" s="428"/>
      <c r="DHZ10" s="428"/>
      <c r="DIA10" s="428"/>
      <c r="DIB10" s="428"/>
      <c r="DIC10" s="428"/>
      <c r="DID10" s="428"/>
      <c r="DIE10" s="428"/>
      <c r="DIF10" s="428"/>
      <c r="DIG10" s="428"/>
      <c r="DIH10" s="428"/>
      <c r="DII10" s="428"/>
      <c r="DIJ10" s="428"/>
      <c r="DIK10" s="428"/>
      <c r="DIL10" s="428"/>
      <c r="DIM10" s="428"/>
      <c r="DIN10" s="428"/>
      <c r="DIO10" s="428"/>
      <c r="DIP10" s="428"/>
      <c r="DIQ10" s="428"/>
      <c r="DIR10" s="428"/>
      <c r="DIS10" s="428"/>
      <c r="DIT10" s="428"/>
      <c r="DIU10" s="428"/>
      <c r="DIV10" s="428"/>
      <c r="DIW10" s="428"/>
      <c r="DIX10" s="428"/>
      <c r="DIY10" s="428"/>
      <c r="DIZ10" s="428"/>
      <c r="DJA10" s="428"/>
      <c r="DJB10" s="428"/>
      <c r="DJC10" s="428"/>
      <c r="DJD10" s="428"/>
      <c r="DJE10" s="428"/>
      <c r="DJF10" s="428"/>
      <c r="DJG10" s="428"/>
      <c r="DJH10" s="428"/>
      <c r="DJI10" s="428"/>
      <c r="DJJ10" s="428"/>
      <c r="DJK10" s="428"/>
      <c r="DJL10" s="428"/>
      <c r="DJM10" s="428"/>
      <c r="DJN10" s="428"/>
      <c r="DJO10" s="428"/>
      <c r="DJP10" s="428"/>
      <c r="DJQ10" s="428"/>
      <c r="DJR10" s="428"/>
      <c r="DJS10" s="428"/>
      <c r="DJT10" s="428"/>
      <c r="DJU10" s="428"/>
      <c r="DJV10" s="428"/>
      <c r="DJW10" s="428"/>
      <c r="DJX10" s="428"/>
      <c r="DJY10" s="428"/>
      <c r="DJZ10" s="428"/>
      <c r="DKA10" s="428"/>
      <c r="DKB10" s="428"/>
      <c r="DKC10" s="428"/>
      <c r="DKD10" s="428"/>
      <c r="DKE10" s="428"/>
      <c r="DKF10" s="428"/>
      <c r="DKG10" s="428"/>
      <c r="DKH10" s="428"/>
      <c r="DKI10" s="428"/>
      <c r="DKJ10" s="428"/>
      <c r="DKK10" s="428"/>
      <c r="DKL10" s="428"/>
      <c r="DKM10" s="428"/>
      <c r="DKN10" s="428"/>
      <c r="DKO10" s="428"/>
      <c r="DKP10" s="428"/>
      <c r="DKQ10" s="428"/>
      <c r="DKR10" s="428"/>
      <c r="DKS10" s="428"/>
      <c r="DKT10" s="428"/>
      <c r="DKU10" s="428"/>
      <c r="DKV10" s="428"/>
      <c r="DKW10" s="428"/>
      <c r="DKX10" s="428"/>
      <c r="DKY10" s="428"/>
      <c r="DKZ10" s="428"/>
      <c r="DLA10" s="428"/>
      <c r="DLB10" s="428"/>
      <c r="DLC10" s="428"/>
      <c r="DLD10" s="428"/>
      <c r="DLE10" s="428"/>
      <c r="DLF10" s="428"/>
      <c r="DLG10" s="428"/>
      <c r="DLH10" s="428"/>
      <c r="DLI10" s="428"/>
      <c r="DLJ10" s="428"/>
      <c r="DLK10" s="428"/>
      <c r="DLL10" s="428"/>
      <c r="DLM10" s="428"/>
      <c r="DLN10" s="428"/>
      <c r="DLO10" s="428"/>
      <c r="DLP10" s="428"/>
      <c r="DLQ10" s="428"/>
      <c r="DLR10" s="428"/>
      <c r="DLS10" s="428"/>
      <c r="DLT10" s="428"/>
      <c r="DLU10" s="428"/>
      <c r="DLV10" s="428"/>
      <c r="DLW10" s="428"/>
      <c r="DLX10" s="428"/>
      <c r="DLY10" s="428"/>
      <c r="DLZ10" s="428"/>
      <c r="DMA10" s="428"/>
      <c r="DMB10" s="428"/>
      <c r="DMC10" s="428"/>
      <c r="DMD10" s="428"/>
      <c r="DME10" s="428"/>
      <c r="DMF10" s="428"/>
      <c r="DMG10" s="428"/>
      <c r="DMH10" s="428"/>
      <c r="DMI10" s="428"/>
      <c r="DMJ10" s="428"/>
      <c r="DMK10" s="428"/>
      <c r="DML10" s="428"/>
      <c r="DMM10" s="428"/>
      <c r="DMN10" s="428"/>
      <c r="DMO10" s="428"/>
      <c r="DMP10" s="428"/>
      <c r="DMQ10" s="428"/>
      <c r="DMR10" s="428"/>
      <c r="DMS10" s="428"/>
      <c r="DMT10" s="428"/>
      <c r="DMU10" s="428"/>
      <c r="DMV10" s="428"/>
      <c r="DMW10" s="428"/>
      <c r="DMX10" s="428"/>
      <c r="DMY10" s="428"/>
      <c r="DMZ10" s="428"/>
      <c r="DNA10" s="428"/>
      <c r="DNB10" s="428"/>
      <c r="DNC10" s="428"/>
      <c r="DND10" s="428"/>
      <c r="DNE10" s="428"/>
      <c r="DNF10" s="428"/>
      <c r="DNG10" s="428"/>
      <c r="DNH10" s="428"/>
      <c r="DNI10" s="428"/>
      <c r="DNJ10" s="428"/>
      <c r="DNK10" s="428"/>
      <c r="DNL10" s="428"/>
      <c r="DNM10" s="428"/>
      <c r="DNN10" s="428"/>
      <c r="DNO10" s="428"/>
      <c r="DNP10" s="428"/>
      <c r="DNQ10" s="428"/>
      <c r="DNR10" s="428"/>
      <c r="DNS10" s="428"/>
      <c r="DNT10" s="428"/>
      <c r="DNU10" s="428"/>
      <c r="DNV10" s="428"/>
      <c r="DNW10" s="428"/>
      <c r="DNX10" s="428"/>
      <c r="DNY10" s="428"/>
      <c r="DNZ10" s="428"/>
      <c r="DOA10" s="428"/>
      <c r="DOB10" s="428"/>
      <c r="DOC10" s="428"/>
      <c r="DOD10" s="428"/>
      <c r="DOE10" s="428"/>
      <c r="DOF10" s="428"/>
      <c r="DOG10" s="428"/>
      <c r="DOH10" s="428"/>
      <c r="DOI10" s="428"/>
      <c r="DOJ10" s="428"/>
      <c r="DOK10" s="428"/>
      <c r="DOL10" s="428"/>
      <c r="DOM10" s="428"/>
      <c r="DON10" s="428"/>
      <c r="DOO10" s="428"/>
      <c r="DOP10" s="428"/>
      <c r="DOQ10" s="428"/>
      <c r="DOR10" s="428"/>
      <c r="DOS10" s="428"/>
      <c r="DOT10" s="428"/>
      <c r="DOU10" s="428"/>
      <c r="DOV10" s="428"/>
      <c r="DOW10" s="428"/>
      <c r="DOX10" s="428"/>
      <c r="DOY10" s="428"/>
      <c r="DOZ10" s="428"/>
      <c r="DPA10" s="428"/>
      <c r="DPB10" s="428"/>
      <c r="DPC10" s="428"/>
      <c r="DPD10" s="428"/>
      <c r="DPE10" s="428"/>
      <c r="DPF10" s="428"/>
      <c r="DPG10" s="428"/>
      <c r="DPH10" s="428"/>
      <c r="DPI10" s="428"/>
      <c r="DPJ10" s="428"/>
      <c r="DPK10" s="428"/>
      <c r="DPL10" s="428"/>
      <c r="DPM10" s="428"/>
      <c r="DPN10" s="428"/>
      <c r="DPO10" s="428"/>
      <c r="DPP10" s="428"/>
      <c r="DPQ10" s="428"/>
      <c r="DPR10" s="428"/>
      <c r="DPS10" s="428"/>
      <c r="DPT10" s="428"/>
      <c r="DPU10" s="428"/>
      <c r="DPV10" s="428"/>
      <c r="DPW10" s="428"/>
      <c r="DPX10" s="428"/>
      <c r="DPY10" s="428"/>
      <c r="DPZ10" s="428"/>
      <c r="DQA10" s="428"/>
      <c r="DQB10" s="428"/>
      <c r="DQC10" s="428"/>
      <c r="DQD10" s="428"/>
      <c r="DQE10" s="428"/>
      <c r="DQF10" s="428"/>
      <c r="DQG10" s="428"/>
      <c r="DQH10" s="428"/>
      <c r="DQI10" s="428"/>
      <c r="DQJ10" s="428"/>
      <c r="DQK10" s="428"/>
      <c r="DQL10" s="428"/>
      <c r="DQM10" s="428"/>
      <c r="DQN10" s="428"/>
      <c r="DQO10" s="428"/>
      <c r="DQP10" s="428"/>
      <c r="DQQ10" s="428"/>
      <c r="DQR10" s="428"/>
      <c r="DQS10" s="428"/>
      <c r="DQT10" s="428"/>
      <c r="DQU10" s="428"/>
      <c r="DQV10" s="428"/>
      <c r="DQW10" s="428"/>
      <c r="DQX10" s="428"/>
      <c r="DQY10" s="428"/>
      <c r="DQZ10" s="428"/>
      <c r="DRA10" s="428"/>
      <c r="DRB10" s="428"/>
      <c r="DRC10" s="428"/>
      <c r="DRD10" s="428"/>
      <c r="DRE10" s="428"/>
      <c r="DRF10" s="428"/>
      <c r="DRG10" s="428"/>
      <c r="DRH10" s="428"/>
      <c r="DRI10" s="428"/>
      <c r="DRJ10" s="428"/>
      <c r="DRK10" s="428"/>
      <c r="DRL10" s="428"/>
      <c r="DRM10" s="428"/>
      <c r="DRN10" s="428"/>
      <c r="DRO10" s="428"/>
      <c r="DRP10" s="428"/>
      <c r="DRQ10" s="428"/>
      <c r="DRR10" s="428"/>
      <c r="DRS10" s="428"/>
      <c r="DRT10" s="428"/>
      <c r="DRU10" s="428"/>
      <c r="DRV10" s="428"/>
      <c r="DRW10" s="428"/>
      <c r="DRX10" s="428"/>
      <c r="DRY10" s="428"/>
      <c r="DRZ10" s="428"/>
      <c r="DSA10" s="428"/>
      <c r="DSB10" s="428"/>
      <c r="DSC10" s="428"/>
      <c r="DSD10" s="428"/>
      <c r="DSE10" s="428"/>
      <c r="DSF10" s="428"/>
      <c r="DSG10" s="428"/>
      <c r="DSH10" s="428"/>
      <c r="DSI10" s="428"/>
      <c r="DSJ10" s="428"/>
      <c r="DSK10" s="428"/>
      <c r="DSL10" s="428"/>
      <c r="DSM10" s="428"/>
      <c r="DSN10" s="428"/>
      <c r="DSO10" s="428"/>
      <c r="DSP10" s="428"/>
      <c r="DSQ10" s="428"/>
      <c r="DSR10" s="428"/>
      <c r="DSS10" s="428"/>
      <c r="DST10" s="428"/>
      <c r="DSU10" s="428"/>
      <c r="DSV10" s="428"/>
      <c r="DSW10" s="428"/>
      <c r="DSX10" s="428"/>
      <c r="DSY10" s="428"/>
      <c r="DSZ10" s="428"/>
      <c r="DTA10" s="428"/>
      <c r="DTB10" s="428"/>
      <c r="DTC10" s="428"/>
      <c r="DTD10" s="428"/>
      <c r="DTE10" s="428"/>
      <c r="DTF10" s="428"/>
      <c r="DTG10" s="428"/>
      <c r="DTH10" s="428"/>
      <c r="DTI10" s="428"/>
      <c r="DTJ10" s="428"/>
      <c r="DTK10" s="428"/>
      <c r="DTL10" s="428"/>
      <c r="DTM10" s="428"/>
      <c r="DTN10" s="428"/>
      <c r="DTO10" s="428"/>
      <c r="DTP10" s="428"/>
      <c r="DTQ10" s="428"/>
      <c r="DTR10" s="428"/>
      <c r="DTS10" s="428"/>
      <c r="DTT10" s="428"/>
      <c r="DTU10" s="428"/>
      <c r="DTV10" s="428"/>
      <c r="DTW10" s="428"/>
      <c r="DTX10" s="428"/>
      <c r="DTY10" s="428"/>
      <c r="DTZ10" s="428"/>
      <c r="DUA10" s="428"/>
      <c r="DUB10" s="428"/>
      <c r="DUC10" s="428"/>
      <c r="DUD10" s="428"/>
      <c r="DUE10" s="428"/>
      <c r="DUF10" s="428"/>
      <c r="DUG10" s="428"/>
      <c r="DUH10" s="428"/>
      <c r="DUI10" s="428"/>
      <c r="DUJ10" s="428"/>
      <c r="DUK10" s="428"/>
      <c r="DUL10" s="428"/>
      <c r="DUM10" s="428"/>
      <c r="DUN10" s="428"/>
      <c r="DUO10" s="428"/>
      <c r="DUP10" s="428"/>
      <c r="DUQ10" s="428"/>
      <c r="DUR10" s="428"/>
      <c r="DUS10" s="428"/>
      <c r="DUT10" s="428"/>
      <c r="DUU10" s="428"/>
      <c r="DUV10" s="428"/>
      <c r="DUW10" s="428"/>
      <c r="DUX10" s="428"/>
      <c r="DUY10" s="428"/>
      <c r="DUZ10" s="428"/>
      <c r="DVA10" s="428"/>
      <c r="DVB10" s="428"/>
      <c r="DVC10" s="428"/>
      <c r="DVD10" s="428"/>
      <c r="DVE10" s="428"/>
      <c r="DVF10" s="428"/>
      <c r="DVG10" s="428"/>
      <c r="DVH10" s="428"/>
      <c r="DVI10" s="428"/>
      <c r="DVJ10" s="428"/>
      <c r="DVK10" s="428"/>
      <c r="DVL10" s="428"/>
      <c r="DVM10" s="428"/>
      <c r="DVN10" s="428"/>
      <c r="DVO10" s="428"/>
      <c r="DVP10" s="428"/>
      <c r="DVQ10" s="428"/>
      <c r="DVR10" s="428"/>
      <c r="DVS10" s="428"/>
      <c r="DVT10" s="428"/>
      <c r="DVU10" s="428"/>
      <c r="DVV10" s="428"/>
      <c r="DVW10" s="428"/>
      <c r="DVX10" s="428"/>
      <c r="DVY10" s="428"/>
      <c r="DVZ10" s="428"/>
      <c r="DWA10" s="428"/>
      <c r="DWB10" s="428"/>
      <c r="DWC10" s="428"/>
      <c r="DWD10" s="428"/>
      <c r="DWE10" s="428"/>
      <c r="DWF10" s="428"/>
      <c r="DWG10" s="428"/>
      <c r="DWH10" s="428"/>
      <c r="DWI10" s="428"/>
      <c r="DWJ10" s="428"/>
      <c r="DWK10" s="428"/>
      <c r="DWL10" s="428"/>
      <c r="DWM10" s="428"/>
      <c r="DWN10" s="428"/>
      <c r="DWO10" s="428"/>
      <c r="DWP10" s="428"/>
      <c r="DWQ10" s="428"/>
      <c r="DWR10" s="428"/>
      <c r="DWS10" s="428"/>
      <c r="DWT10" s="428"/>
      <c r="DWU10" s="428"/>
      <c r="DWV10" s="428"/>
      <c r="DWW10" s="428"/>
      <c r="DWX10" s="428"/>
      <c r="DWY10" s="428"/>
      <c r="DWZ10" s="428"/>
      <c r="DXA10" s="428"/>
      <c r="DXB10" s="428"/>
      <c r="DXC10" s="428"/>
      <c r="DXD10" s="428"/>
      <c r="DXE10" s="428"/>
      <c r="DXF10" s="428"/>
      <c r="DXG10" s="428"/>
      <c r="DXH10" s="428"/>
      <c r="DXI10" s="428"/>
      <c r="DXJ10" s="428"/>
      <c r="DXK10" s="428"/>
      <c r="DXL10" s="428"/>
      <c r="DXM10" s="428"/>
      <c r="DXN10" s="428"/>
      <c r="DXO10" s="428"/>
      <c r="DXP10" s="428"/>
      <c r="DXQ10" s="428"/>
      <c r="DXR10" s="428"/>
      <c r="DXS10" s="428"/>
      <c r="DXT10" s="428"/>
      <c r="DXU10" s="428"/>
      <c r="DXV10" s="428"/>
      <c r="DXW10" s="428"/>
      <c r="DXX10" s="428"/>
      <c r="DXY10" s="428"/>
      <c r="DXZ10" s="428"/>
      <c r="DYA10" s="428"/>
      <c r="DYB10" s="428"/>
      <c r="DYC10" s="428"/>
      <c r="DYD10" s="428"/>
      <c r="DYE10" s="428"/>
      <c r="DYF10" s="428"/>
      <c r="DYG10" s="428"/>
      <c r="DYH10" s="428"/>
      <c r="DYI10" s="428"/>
      <c r="DYJ10" s="428"/>
      <c r="DYK10" s="428"/>
      <c r="DYL10" s="428"/>
      <c r="DYM10" s="428"/>
      <c r="DYN10" s="428"/>
      <c r="DYO10" s="428"/>
      <c r="DYP10" s="428"/>
      <c r="DYQ10" s="428"/>
      <c r="DYR10" s="428"/>
      <c r="DYS10" s="428"/>
      <c r="DYT10" s="428"/>
      <c r="DYU10" s="428"/>
      <c r="DYV10" s="428"/>
      <c r="DYW10" s="428"/>
      <c r="DYX10" s="428"/>
      <c r="DYY10" s="428"/>
      <c r="DYZ10" s="428"/>
      <c r="DZA10" s="428"/>
      <c r="DZB10" s="428"/>
      <c r="DZC10" s="428"/>
      <c r="DZD10" s="428"/>
      <c r="DZE10" s="428"/>
      <c r="DZF10" s="428"/>
      <c r="DZG10" s="428"/>
      <c r="DZH10" s="428"/>
      <c r="DZI10" s="428"/>
      <c r="DZJ10" s="428"/>
      <c r="DZK10" s="428"/>
      <c r="DZL10" s="428"/>
      <c r="DZM10" s="428"/>
      <c r="DZN10" s="428"/>
      <c r="DZO10" s="428"/>
      <c r="DZP10" s="428"/>
      <c r="DZQ10" s="428"/>
      <c r="DZR10" s="428"/>
      <c r="DZS10" s="428"/>
      <c r="DZT10" s="428"/>
      <c r="DZU10" s="428"/>
      <c r="DZV10" s="428"/>
      <c r="DZW10" s="428"/>
      <c r="DZX10" s="428"/>
      <c r="DZY10" s="428"/>
      <c r="DZZ10" s="428"/>
      <c r="EAA10" s="428"/>
      <c r="EAB10" s="428"/>
      <c r="EAC10" s="428"/>
      <c r="EAD10" s="428"/>
      <c r="EAE10" s="428"/>
      <c r="EAF10" s="428"/>
      <c r="EAG10" s="428"/>
      <c r="EAH10" s="428"/>
      <c r="EAI10" s="428"/>
      <c r="EAJ10" s="428"/>
      <c r="EAK10" s="428"/>
      <c r="EAL10" s="428"/>
      <c r="EAM10" s="428"/>
      <c r="EAN10" s="428"/>
      <c r="EAO10" s="428"/>
      <c r="EAP10" s="428"/>
      <c r="EAQ10" s="428"/>
      <c r="EAR10" s="428"/>
      <c r="EAS10" s="428"/>
      <c r="EAT10" s="428"/>
      <c r="EAU10" s="428"/>
      <c r="EAV10" s="428"/>
      <c r="EAW10" s="428"/>
      <c r="EAX10" s="428"/>
      <c r="EAY10" s="428"/>
      <c r="EAZ10" s="428"/>
      <c r="EBA10" s="428"/>
      <c r="EBB10" s="428"/>
      <c r="EBC10" s="428"/>
      <c r="EBD10" s="428"/>
      <c r="EBE10" s="428"/>
      <c r="EBF10" s="428"/>
      <c r="EBG10" s="428"/>
      <c r="EBH10" s="428"/>
      <c r="EBI10" s="428"/>
      <c r="EBJ10" s="428"/>
      <c r="EBK10" s="428"/>
      <c r="EBL10" s="428"/>
      <c r="EBM10" s="428"/>
      <c r="EBN10" s="428"/>
      <c r="EBO10" s="428"/>
      <c r="EBP10" s="428"/>
      <c r="EBQ10" s="428"/>
      <c r="EBR10" s="428"/>
      <c r="EBS10" s="428"/>
      <c r="EBT10" s="428"/>
      <c r="EBU10" s="428"/>
      <c r="EBV10" s="428"/>
      <c r="EBW10" s="428"/>
      <c r="EBX10" s="428"/>
      <c r="EBY10" s="428"/>
      <c r="EBZ10" s="428"/>
      <c r="ECA10" s="428"/>
      <c r="ECB10" s="428"/>
      <c r="ECC10" s="428"/>
      <c r="ECD10" s="428"/>
      <c r="ECE10" s="428"/>
      <c r="ECF10" s="428"/>
      <c r="ECG10" s="428"/>
      <c r="ECH10" s="428"/>
      <c r="ECI10" s="428"/>
      <c r="ECJ10" s="428"/>
      <c r="ECK10" s="428"/>
      <c r="ECL10" s="428"/>
      <c r="ECM10" s="428"/>
      <c r="ECN10" s="428"/>
      <c r="ECO10" s="428"/>
      <c r="ECP10" s="428"/>
      <c r="ECQ10" s="428"/>
      <c r="ECR10" s="428"/>
      <c r="ECS10" s="428"/>
      <c r="ECT10" s="428"/>
      <c r="ECU10" s="428"/>
      <c r="ECV10" s="428"/>
      <c r="ECW10" s="428"/>
      <c r="ECX10" s="428"/>
      <c r="ECY10" s="428"/>
      <c r="ECZ10" s="428"/>
      <c r="EDA10" s="428"/>
      <c r="EDB10" s="428"/>
      <c r="EDC10" s="428"/>
      <c r="EDD10" s="428"/>
      <c r="EDE10" s="428"/>
      <c r="EDF10" s="428"/>
      <c r="EDG10" s="428"/>
      <c r="EDH10" s="428"/>
      <c r="EDI10" s="428"/>
      <c r="EDJ10" s="428"/>
      <c r="EDK10" s="428"/>
      <c r="EDL10" s="428"/>
      <c r="EDM10" s="428"/>
      <c r="EDN10" s="428"/>
      <c r="EDO10" s="428"/>
      <c r="EDP10" s="428"/>
      <c r="EDQ10" s="428"/>
      <c r="EDR10" s="428"/>
      <c r="EDS10" s="428"/>
      <c r="EDT10" s="428"/>
      <c r="EDU10" s="428"/>
      <c r="EDV10" s="428"/>
      <c r="EDW10" s="428"/>
      <c r="EDX10" s="428"/>
      <c r="EDY10" s="428"/>
      <c r="EDZ10" s="428"/>
      <c r="EEA10" s="428"/>
      <c r="EEB10" s="428"/>
      <c r="EEC10" s="428"/>
      <c r="EED10" s="428"/>
      <c r="EEE10" s="428"/>
      <c r="EEF10" s="428"/>
      <c r="EEG10" s="428"/>
      <c r="EEH10" s="428"/>
      <c r="EEI10" s="428"/>
      <c r="EEJ10" s="428"/>
      <c r="EEK10" s="428"/>
      <c r="EEL10" s="428"/>
      <c r="EEM10" s="428"/>
      <c r="EEN10" s="428"/>
      <c r="EEO10" s="428"/>
      <c r="EEP10" s="428"/>
      <c r="EEQ10" s="428"/>
      <c r="EER10" s="428"/>
      <c r="EES10" s="428"/>
      <c r="EET10" s="428"/>
      <c r="EEU10" s="428"/>
      <c r="EEV10" s="428"/>
      <c r="EEW10" s="428"/>
      <c r="EEX10" s="428"/>
      <c r="EEY10" s="428"/>
      <c r="EEZ10" s="428"/>
      <c r="EFA10" s="428"/>
      <c r="EFB10" s="428"/>
      <c r="EFC10" s="428"/>
      <c r="EFD10" s="428"/>
      <c r="EFE10" s="428"/>
      <c r="EFF10" s="428"/>
      <c r="EFG10" s="428"/>
      <c r="EFH10" s="428"/>
      <c r="EFI10" s="428"/>
      <c r="EFJ10" s="428"/>
      <c r="EFK10" s="428"/>
      <c r="EFL10" s="428"/>
      <c r="EFM10" s="428"/>
      <c r="EFN10" s="428"/>
      <c r="EFO10" s="428"/>
      <c r="EFP10" s="428"/>
      <c r="EFQ10" s="428"/>
      <c r="EFR10" s="428"/>
      <c r="EFS10" s="428"/>
      <c r="EFT10" s="428"/>
      <c r="EFU10" s="428"/>
      <c r="EFV10" s="428"/>
      <c r="EFW10" s="428"/>
      <c r="EFX10" s="428"/>
      <c r="EFY10" s="428"/>
      <c r="EFZ10" s="428"/>
      <c r="EGA10" s="428"/>
      <c r="EGB10" s="428"/>
      <c r="EGC10" s="428"/>
      <c r="EGD10" s="428"/>
      <c r="EGE10" s="428"/>
      <c r="EGF10" s="428"/>
      <c r="EGG10" s="428"/>
      <c r="EGH10" s="428"/>
      <c r="EGI10" s="428"/>
      <c r="EGJ10" s="428"/>
      <c r="EGK10" s="428"/>
      <c r="EGL10" s="428"/>
      <c r="EGM10" s="428"/>
      <c r="EGN10" s="428"/>
      <c r="EGO10" s="428"/>
      <c r="EGP10" s="428"/>
      <c r="EGQ10" s="428"/>
      <c r="EGR10" s="428"/>
      <c r="EGS10" s="428"/>
      <c r="EGT10" s="428"/>
      <c r="EGU10" s="428"/>
      <c r="EGV10" s="428"/>
      <c r="EGW10" s="428"/>
      <c r="EGX10" s="428"/>
      <c r="EGY10" s="428"/>
      <c r="EGZ10" s="428"/>
      <c r="EHA10" s="428"/>
      <c r="EHB10" s="428"/>
      <c r="EHC10" s="428"/>
      <c r="EHD10" s="428"/>
      <c r="EHE10" s="428"/>
      <c r="EHF10" s="428"/>
      <c r="EHG10" s="428"/>
      <c r="EHH10" s="428"/>
      <c r="EHI10" s="428"/>
      <c r="EHJ10" s="428"/>
      <c r="EHK10" s="428"/>
      <c r="EHL10" s="428"/>
      <c r="EHM10" s="428"/>
      <c r="EHN10" s="428"/>
      <c r="EHO10" s="428"/>
      <c r="EHP10" s="428"/>
      <c r="EHQ10" s="428"/>
      <c r="EHR10" s="428"/>
      <c r="EHS10" s="428"/>
      <c r="EHT10" s="428"/>
      <c r="EHU10" s="428"/>
      <c r="EHV10" s="428"/>
      <c r="EHW10" s="428"/>
      <c r="EHX10" s="428"/>
      <c r="EHY10" s="428"/>
      <c r="EHZ10" s="428"/>
      <c r="EIA10" s="428"/>
      <c r="EIB10" s="428"/>
      <c r="EIC10" s="428"/>
      <c r="EID10" s="428"/>
      <c r="EIE10" s="428"/>
      <c r="EIF10" s="428"/>
      <c r="EIG10" s="428"/>
      <c r="EIH10" s="428"/>
      <c r="EII10" s="428"/>
      <c r="EIJ10" s="428"/>
      <c r="EIK10" s="428"/>
      <c r="EIL10" s="428"/>
      <c r="EIM10" s="428"/>
      <c r="EIN10" s="428"/>
      <c r="EIO10" s="428"/>
      <c r="EIP10" s="428"/>
      <c r="EIQ10" s="428"/>
      <c r="EIR10" s="428"/>
      <c r="EIS10" s="428"/>
      <c r="EIT10" s="428"/>
      <c r="EIU10" s="428"/>
      <c r="EIV10" s="428"/>
      <c r="EIW10" s="428"/>
      <c r="EIX10" s="428"/>
      <c r="EIY10" s="428"/>
      <c r="EIZ10" s="428"/>
      <c r="EJA10" s="428"/>
      <c r="EJB10" s="428"/>
      <c r="EJC10" s="428"/>
      <c r="EJD10" s="428"/>
      <c r="EJE10" s="428"/>
      <c r="EJF10" s="428"/>
      <c r="EJG10" s="428"/>
      <c r="EJH10" s="428"/>
      <c r="EJI10" s="428"/>
      <c r="EJJ10" s="428"/>
      <c r="EJK10" s="428"/>
      <c r="EJL10" s="428"/>
      <c r="EJM10" s="428"/>
      <c r="EJN10" s="428"/>
      <c r="EJO10" s="428"/>
      <c r="EJP10" s="428"/>
      <c r="EJQ10" s="428"/>
      <c r="EJR10" s="428"/>
      <c r="EJS10" s="428"/>
      <c r="EJT10" s="428"/>
      <c r="EJU10" s="428"/>
      <c r="EJV10" s="428"/>
      <c r="EJW10" s="428"/>
      <c r="EJX10" s="428"/>
      <c r="EJY10" s="428"/>
      <c r="EJZ10" s="428"/>
      <c r="EKA10" s="428"/>
      <c r="EKB10" s="428"/>
      <c r="EKC10" s="428"/>
      <c r="EKD10" s="428"/>
      <c r="EKE10" s="428"/>
      <c r="EKF10" s="428"/>
      <c r="EKG10" s="428"/>
      <c r="EKH10" s="428"/>
      <c r="EKI10" s="428"/>
      <c r="EKJ10" s="428"/>
      <c r="EKK10" s="428"/>
      <c r="EKL10" s="428"/>
      <c r="EKM10" s="428"/>
      <c r="EKN10" s="428"/>
      <c r="EKO10" s="428"/>
      <c r="EKP10" s="428"/>
      <c r="EKQ10" s="428"/>
      <c r="EKR10" s="428"/>
      <c r="EKS10" s="428"/>
      <c r="EKT10" s="428"/>
      <c r="EKU10" s="428"/>
      <c r="EKV10" s="428"/>
      <c r="EKW10" s="428"/>
      <c r="EKX10" s="428"/>
      <c r="EKY10" s="428"/>
      <c r="EKZ10" s="428"/>
      <c r="ELA10" s="428"/>
      <c r="ELB10" s="428"/>
      <c r="ELC10" s="428"/>
      <c r="ELD10" s="428"/>
      <c r="ELE10" s="428"/>
      <c r="ELF10" s="428"/>
      <c r="ELG10" s="428"/>
      <c r="ELH10" s="428"/>
      <c r="ELI10" s="428"/>
      <c r="ELJ10" s="428"/>
      <c r="ELK10" s="428"/>
      <c r="ELL10" s="428"/>
      <c r="ELM10" s="428"/>
      <c r="ELN10" s="428"/>
      <c r="ELO10" s="428"/>
      <c r="ELP10" s="428"/>
      <c r="ELQ10" s="428"/>
      <c r="ELR10" s="428"/>
      <c r="ELS10" s="428"/>
      <c r="ELT10" s="428"/>
      <c r="ELU10" s="428"/>
      <c r="ELV10" s="428"/>
      <c r="ELW10" s="428"/>
      <c r="ELX10" s="428"/>
      <c r="ELY10" s="428"/>
      <c r="ELZ10" s="428"/>
      <c r="EMA10" s="428"/>
      <c r="EMB10" s="428"/>
      <c r="EMC10" s="428"/>
      <c r="EMD10" s="428"/>
      <c r="EME10" s="428"/>
      <c r="EMF10" s="428"/>
      <c r="EMG10" s="428"/>
      <c r="EMH10" s="428"/>
      <c r="EMI10" s="428"/>
      <c r="EMJ10" s="428"/>
      <c r="EMK10" s="428"/>
      <c r="EML10" s="428"/>
      <c r="EMM10" s="428"/>
      <c r="EMN10" s="428"/>
      <c r="EMO10" s="428"/>
      <c r="EMP10" s="428"/>
      <c r="EMQ10" s="428"/>
      <c r="EMR10" s="428"/>
      <c r="EMS10" s="428"/>
      <c r="EMT10" s="428"/>
      <c r="EMU10" s="428"/>
      <c r="EMV10" s="428"/>
      <c r="EMW10" s="428"/>
      <c r="EMX10" s="428"/>
      <c r="EMY10" s="428"/>
      <c r="EMZ10" s="428"/>
      <c r="ENA10" s="428"/>
      <c r="ENB10" s="428"/>
      <c r="ENC10" s="428"/>
      <c r="END10" s="428"/>
      <c r="ENE10" s="428"/>
      <c r="ENF10" s="428"/>
      <c r="ENG10" s="428"/>
      <c r="ENH10" s="428"/>
      <c r="ENI10" s="428"/>
      <c r="ENJ10" s="428"/>
      <c r="ENK10" s="428"/>
      <c r="ENL10" s="428"/>
      <c r="ENM10" s="428"/>
      <c r="ENN10" s="428"/>
      <c r="ENO10" s="428"/>
      <c r="ENP10" s="428"/>
      <c r="ENQ10" s="428"/>
      <c r="ENR10" s="428"/>
      <c r="ENS10" s="428"/>
      <c r="ENT10" s="428"/>
      <c r="ENU10" s="428"/>
      <c r="ENV10" s="428"/>
      <c r="ENW10" s="428"/>
      <c r="ENX10" s="428"/>
      <c r="ENY10" s="428"/>
      <c r="ENZ10" s="428"/>
      <c r="EOA10" s="428"/>
      <c r="EOB10" s="428"/>
      <c r="EOC10" s="428"/>
      <c r="EOD10" s="428"/>
      <c r="EOE10" s="428"/>
      <c r="EOF10" s="428"/>
      <c r="EOG10" s="428"/>
      <c r="EOH10" s="428"/>
      <c r="EOI10" s="428"/>
      <c r="EOJ10" s="428"/>
      <c r="EOK10" s="428"/>
      <c r="EOL10" s="428"/>
      <c r="EOM10" s="428"/>
      <c r="EON10" s="428"/>
      <c r="EOO10" s="428"/>
      <c r="EOP10" s="428"/>
      <c r="EOQ10" s="428"/>
      <c r="EOR10" s="428"/>
      <c r="EOS10" s="428"/>
      <c r="EOT10" s="428"/>
      <c r="EOU10" s="428"/>
      <c r="EOV10" s="428"/>
      <c r="EOW10" s="428"/>
      <c r="EOX10" s="428"/>
      <c r="EOY10" s="428"/>
      <c r="EOZ10" s="428"/>
      <c r="EPA10" s="428"/>
      <c r="EPB10" s="428"/>
      <c r="EPC10" s="428"/>
      <c r="EPD10" s="428"/>
      <c r="EPE10" s="428"/>
      <c r="EPF10" s="428"/>
      <c r="EPG10" s="428"/>
      <c r="EPH10" s="428"/>
      <c r="EPI10" s="428"/>
      <c r="EPJ10" s="428"/>
      <c r="EPK10" s="428"/>
      <c r="EPL10" s="428"/>
      <c r="EPM10" s="428"/>
      <c r="EPN10" s="428"/>
      <c r="EPO10" s="428"/>
      <c r="EPP10" s="428"/>
      <c r="EPQ10" s="428"/>
      <c r="EPR10" s="428"/>
      <c r="EPS10" s="428"/>
      <c r="EPT10" s="428"/>
      <c r="EPU10" s="428"/>
      <c r="EPV10" s="428"/>
      <c r="EPW10" s="428"/>
      <c r="EPX10" s="428"/>
      <c r="EPY10" s="428"/>
      <c r="EPZ10" s="428"/>
      <c r="EQA10" s="428"/>
      <c r="EQB10" s="428"/>
      <c r="EQC10" s="428"/>
      <c r="EQD10" s="428"/>
      <c r="EQE10" s="428"/>
      <c r="EQF10" s="428"/>
      <c r="EQG10" s="428"/>
      <c r="EQH10" s="428"/>
      <c r="EQI10" s="428"/>
      <c r="EQJ10" s="428"/>
      <c r="EQK10" s="428"/>
      <c r="EQL10" s="428"/>
      <c r="EQM10" s="428"/>
      <c r="EQN10" s="428"/>
      <c r="EQO10" s="428"/>
      <c r="EQP10" s="428"/>
      <c r="EQQ10" s="428"/>
      <c r="EQR10" s="428"/>
      <c r="EQS10" s="428"/>
      <c r="EQT10" s="428"/>
      <c r="EQU10" s="428"/>
      <c r="EQV10" s="428"/>
      <c r="EQW10" s="428"/>
      <c r="EQX10" s="428"/>
      <c r="EQY10" s="428"/>
      <c r="EQZ10" s="428"/>
      <c r="ERA10" s="428"/>
      <c r="ERB10" s="428"/>
      <c r="ERC10" s="428"/>
      <c r="ERD10" s="428"/>
      <c r="ERE10" s="428"/>
      <c r="ERF10" s="428"/>
      <c r="ERG10" s="428"/>
      <c r="ERH10" s="428"/>
      <c r="ERI10" s="428"/>
      <c r="ERJ10" s="428"/>
      <c r="ERK10" s="428"/>
      <c r="ERL10" s="428"/>
      <c r="ERM10" s="428"/>
      <c r="ERN10" s="428"/>
      <c r="ERO10" s="428"/>
      <c r="ERP10" s="428"/>
      <c r="ERQ10" s="428"/>
      <c r="ERR10" s="428"/>
      <c r="ERS10" s="428"/>
      <c r="ERT10" s="428"/>
      <c r="ERU10" s="428"/>
      <c r="ERV10" s="428"/>
      <c r="ERW10" s="428"/>
      <c r="ERX10" s="428"/>
      <c r="ERY10" s="428"/>
      <c r="ERZ10" s="428"/>
      <c r="ESA10" s="428"/>
      <c r="ESB10" s="428"/>
      <c r="ESC10" s="428"/>
      <c r="ESD10" s="428"/>
      <c r="ESE10" s="428"/>
      <c r="ESF10" s="428"/>
      <c r="ESG10" s="428"/>
      <c r="ESH10" s="428"/>
      <c r="ESI10" s="428"/>
      <c r="ESJ10" s="428"/>
      <c r="ESK10" s="428"/>
      <c r="ESL10" s="428"/>
      <c r="ESM10" s="428"/>
      <c r="ESN10" s="428"/>
      <c r="ESO10" s="428"/>
      <c r="ESP10" s="428"/>
      <c r="ESQ10" s="428"/>
      <c r="ESR10" s="428"/>
      <c r="ESS10" s="428"/>
      <c r="EST10" s="428"/>
      <c r="ESU10" s="428"/>
      <c r="ESV10" s="428"/>
      <c r="ESW10" s="428"/>
      <c r="ESX10" s="428"/>
      <c r="ESY10" s="428"/>
      <c r="ESZ10" s="428"/>
      <c r="ETA10" s="428"/>
      <c r="ETB10" s="428"/>
      <c r="ETC10" s="428"/>
      <c r="ETD10" s="428"/>
      <c r="ETE10" s="428"/>
      <c r="ETF10" s="428"/>
      <c r="ETG10" s="428"/>
      <c r="ETH10" s="428"/>
      <c r="ETI10" s="428"/>
      <c r="ETJ10" s="428"/>
      <c r="ETK10" s="428"/>
      <c r="ETL10" s="428"/>
      <c r="ETM10" s="428"/>
      <c r="ETN10" s="428"/>
      <c r="ETO10" s="428"/>
      <c r="ETP10" s="428"/>
      <c r="ETQ10" s="428"/>
      <c r="ETR10" s="428"/>
      <c r="ETS10" s="428"/>
      <c r="ETT10" s="428"/>
      <c r="ETU10" s="428"/>
      <c r="ETV10" s="428"/>
      <c r="ETW10" s="428"/>
      <c r="ETX10" s="428"/>
      <c r="ETY10" s="428"/>
      <c r="ETZ10" s="428"/>
      <c r="EUA10" s="428"/>
      <c r="EUB10" s="428"/>
      <c r="EUC10" s="428"/>
      <c r="EUD10" s="428"/>
      <c r="EUE10" s="428"/>
      <c r="EUF10" s="428"/>
      <c r="EUG10" s="428"/>
      <c r="EUH10" s="428"/>
      <c r="EUI10" s="428"/>
      <c r="EUJ10" s="428"/>
      <c r="EUK10" s="428"/>
      <c r="EUL10" s="428"/>
      <c r="EUM10" s="428"/>
      <c r="EUN10" s="428"/>
      <c r="EUO10" s="428"/>
      <c r="EUP10" s="428"/>
      <c r="EUQ10" s="428"/>
      <c r="EUR10" s="428"/>
      <c r="EUS10" s="428"/>
      <c r="EUT10" s="428"/>
      <c r="EUU10" s="428"/>
      <c r="EUV10" s="428"/>
      <c r="EUW10" s="428"/>
      <c r="EUX10" s="428"/>
      <c r="EUY10" s="428"/>
      <c r="EUZ10" s="428"/>
      <c r="EVA10" s="428"/>
      <c r="EVB10" s="428"/>
      <c r="EVC10" s="428"/>
      <c r="EVD10" s="428"/>
      <c r="EVE10" s="428"/>
      <c r="EVF10" s="428"/>
      <c r="EVG10" s="428"/>
      <c r="EVH10" s="428"/>
      <c r="EVI10" s="428"/>
      <c r="EVJ10" s="428"/>
      <c r="EVK10" s="428"/>
      <c r="EVL10" s="428"/>
      <c r="EVM10" s="428"/>
      <c r="EVN10" s="428"/>
      <c r="EVO10" s="428"/>
      <c r="EVP10" s="428"/>
      <c r="EVQ10" s="428"/>
      <c r="EVR10" s="428"/>
      <c r="EVS10" s="428"/>
      <c r="EVT10" s="428"/>
      <c r="EVU10" s="428"/>
      <c r="EVV10" s="428"/>
      <c r="EVW10" s="428"/>
      <c r="EVX10" s="428"/>
      <c r="EVY10" s="428"/>
      <c r="EVZ10" s="428"/>
      <c r="EWA10" s="428"/>
      <c r="EWB10" s="428"/>
      <c r="EWC10" s="428"/>
      <c r="EWD10" s="428"/>
      <c r="EWE10" s="428"/>
      <c r="EWF10" s="428"/>
      <c r="EWG10" s="428"/>
      <c r="EWH10" s="428"/>
      <c r="EWI10" s="428"/>
      <c r="EWJ10" s="428"/>
      <c r="EWK10" s="428"/>
      <c r="EWL10" s="428"/>
      <c r="EWM10" s="428"/>
      <c r="EWN10" s="428"/>
      <c r="EWO10" s="428"/>
      <c r="EWP10" s="428"/>
      <c r="EWQ10" s="428"/>
      <c r="EWR10" s="428"/>
      <c r="EWS10" s="428"/>
      <c r="EWT10" s="428"/>
      <c r="EWU10" s="428"/>
      <c r="EWV10" s="428"/>
      <c r="EWW10" s="428"/>
      <c r="EWX10" s="428"/>
      <c r="EWY10" s="428"/>
      <c r="EWZ10" s="428"/>
      <c r="EXA10" s="428"/>
      <c r="EXB10" s="428"/>
      <c r="EXC10" s="428"/>
      <c r="EXD10" s="428"/>
      <c r="EXE10" s="428"/>
      <c r="EXF10" s="428"/>
      <c r="EXG10" s="428"/>
      <c r="EXH10" s="428"/>
      <c r="EXI10" s="428"/>
      <c r="EXJ10" s="428"/>
      <c r="EXK10" s="428"/>
      <c r="EXL10" s="428"/>
      <c r="EXM10" s="428"/>
      <c r="EXN10" s="428"/>
      <c r="EXO10" s="428"/>
      <c r="EXP10" s="428"/>
      <c r="EXQ10" s="428"/>
      <c r="EXR10" s="428"/>
      <c r="EXS10" s="428"/>
      <c r="EXT10" s="428"/>
      <c r="EXU10" s="428"/>
      <c r="EXV10" s="428"/>
      <c r="EXW10" s="428"/>
      <c r="EXX10" s="428"/>
      <c r="EXY10" s="428"/>
      <c r="EXZ10" s="428"/>
      <c r="EYA10" s="428"/>
      <c r="EYB10" s="428"/>
      <c r="EYC10" s="428"/>
      <c r="EYD10" s="428"/>
      <c r="EYE10" s="428"/>
      <c r="EYF10" s="428"/>
      <c r="EYG10" s="428"/>
      <c r="EYH10" s="428"/>
      <c r="EYI10" s="428"/>
      <c r="EYJ10" s="428"/>
      <c r="EYK10" s="428"/>
      <c r="EYL10" s="428"/>
      <c r="EYM10" s="428"/>
      <c r="EYN10" s="428"/>
      <c r="EYO10" s="428"/>
      <c r="EYP10" s="428"/>
      <c r="EYQ10" s="428"/>
      <c r="EYR10" s="428"/>
      <c r="EYS10" s="428"/>
      <c r="EYT10" s="428"/>
      <c r="EYU10" s="428"/>
      <c r="EYV10" s="428"/>
      <c r="EYW10" s="428"/>
      <c r="EYX10" s="428"/>
      <c r="EYY10" s="428"/>
      <c r="EYZ10" s="428"/>
      <c r="EZA10" s="428"/>
      <c r="EZB10" s="428"/>
      <c r="EZC10" s="428"/>
      <c r="EZD10" s="428"/>
      <c r="EZE10" s="428"/>
      <c r="EZF10" s="428"/>
      <c r="EZG10" s="428"/>
      <c r="EZH10" s="428"/>
      <c r="EZI10" s="428"/>
      <c r="EZJ10" s="428"/>
      <c r="EZK10" s="428"/>
      <c r="EZL10" s="428"/>
      <c r="EZM10" s="428"/>
      <c r="EZN10" s="428"/>
      <c r="EZO10" s="428"/>
      <c r="EZP10" s="428"/>
      <c r="EZQ10" s="428"/>
      <c r="EZR10" s="428"/>
      <c r="EZS10" s="428"/>
      <c r="EZT10" s="428"/>
      <c r="EZU10" s="428"/>
      <c r="EZV10" s="428"/>
      <c r="EZW10" s="428"/>
      <c r="EZX10" s="428"/>
      <c r="EZY10" s="428"/>
      <c r="EZZ10" s="428"/>
      <c r="FAA10" s="428"/>
      <c r="FAB10" s="428"/>
      <c r="FAC10" s="428"/>
      <c r="FAD10" s="428"/>
      <c r="FAE10" s="428"/>
      <c r="FAF10" s="428"/>
      <c r="FAG10" s="428"/>
      <c r="FAH10" s="428"/>
      <c r="FAI10" s="428"/>
      <c r="FAJ10" s="428"/>
      <c r="FAK10" s="428"/>
      <c r="FAL10" s="428"/>
      <c r="FAM10" s="428"/>
      <c r="FAN10" s="428"/>
      <c r="FAO10" s="428"/>
      <c r="FAP10" s="428"/>
      <c r="FAQ10" s="428"/>
      <c r="FAR10" s="428"/>
      <c r="FAS10" s="428"/>
      <c r="FAT10" s="428"/>
      <c r="FAU10" s="428"/>
      <c r="FAV10" s="428"/>
      <c r="FAW10" s="428"/>
      <c r="FAX10" s="428"/>
      <c r="FAY10" s="428"/>
      <c r="FAZ10" s="428"/>
      <c r="FBA10" s="428"/>
      <c r="FBB10" s="428"/>
      <c r="FBC10" s="428"/>
      <c r="FBD10" s="428"/>
      <c r="FBE10" s="428"/>
      <c r="FBF10" s="428"/>
      <c r="FBG10" s="428"/>
      <c r="FBH10" s="428"/>
      <c r="FBI10" s="428"/>
      <c r="FBJ10" s="428"/>
      <c r="FBK10" s="428"/>
      <c r="FBL10" s="428"/>
      <c r="FBM10" s="428"/>
      <c r="FBN10" s="428"/>
      <c r="FBO10" s="428"/>
      <c r="FBP10" s="428"/>
      <c r="FBQ10" s="428"/>
      <c r="FBR10" s="428"/>
      <c r="FBS10" s="428"/>
      <c r="FBT10" s="428"/>
      <c r="FBU10" s="428"/>
      <c r="FBV10" s="428"/>
      <c r="FBW10" s="428"/>
      <c r="FBX10" s="428"/>
      <c r="FBY10" s="428"/>
      <c r="FBZ10" s="428"/>
      <c r="FCA10" s="428"/>
      <c r="FCB10" s="428"/>
      <c r="FCC10" s="428"/>
      <c r="FCD10" s="428"/>
      <c r="FCE10" s="428"/>
      <c r="FCF10" s="428"/>
      <c r="FCG10" s="428"/>
      <c r="FCH10" s="428"/>
      <c r="FCI10" s="428"/>
      <c r="FCJ10" s="428"/>
      <c r="FCK10" s="428"/>
      <c r="FCL10" s="428"/>
      <c r="FCM10" s="428"/>
      <c r="FCN10" s="428"/>
      <c r="FCO10" s="428"/>
      <c r="FCP10" s="428"/>
      <c r="FCQ10" s="428"/>
      <c r="FCR10" s="428"/>
      <c r="FCS10" s="428"/>
      <c r="FCT10" s="428"/>
      <c r="FCU10" s="428"/>
      <c r="FCV10" s="428"/>
      <c r="FCW10" s="428"/>
      <c r="FCX10" s="428"/>
      <c r="FCY10" s="428"/>
      <c r="FCZ10" s="428"/>
      <c r="FDA10" s="428"/>
      <c r="FDB10" s="428"/>
      <c r="FDC10" s="428"/>
      <c r="FDD10" s="428"/>
      <c r="FDE10" s="428"/>
      <c r="FDF10" s="428"/>
      <c r="FDG10" s="428"/>
      <c r="FDH10" s="428"/>
      <c r="FDI10" s="428"/>
      <c r="FDJ10" s="428"/>
      <c r="FDK10" s="428"/>
      <c r="FDL10" s="428"/>
      <c r="FDM10" s="428"/>
      <c r="FDN10" s="428"/>
      <c r="FDO10" s="428"/>
      <c r="FDP10" s="428"/>
      <c r="FDQ10" s="428"/>
      <c r="FDR10" s="428"/>
      <c r="FDS10" s="428"/>
      <c r="FDT10" s="428"/>
      <c r="FDU10" s="428"/>
      <c r="FDV10" s="428"/>
      <c r="FDW10" s="428"/>
      <c r="FDX10" s="428"/>
      <c r="FDY10" s="428"/>
      <c r="FDZ10" s="428"/>
      <c r="FEA10" s="428"/>
      <c r="FEB10" s="428"/>
      <c r="FEC10" s="428"/>
      <c r="FED10" s="428"/>
      <c r="FEE10" s="428"/>
      <c r="FEF10" s="428"/>
      <c r="FEG10" s="428"/>
      <c r="FEH10" s="428"/>
      <c r="FEI10" s="428"/>
      <c r="FEJ10" s="428"/>
      <c r="FEK10" s="428"/>
      <c r="FEL10" s="428"/>
      <c r="FEM10" s="428"/>
      <c r="FEN10" s="428"/>
      <c r="FEO10" s="428"/>
      <c r="FEP10" s="428"/>
      <c r="FEQ10" s="428"/>
      <c r="FER10" s="428"/>
      <c r="FES10" s="428"/>
      <c r="FET10" s="428"/>
      <c r="FEU10" s="428"/>
      <c r="FEV10" s="428"/>
      <c r="FEW10" s="428"/>
      <c r="FEX10" s="428"/>
      <c r="FEY10" s="428"/>
      <c r="FEZ10" s="428"/>
      <c r="FFA10" s="428"/>
      <c r="FFB10" s="428"/>
      <c r="FFC10" s="428"/>
      <c r="FFD10" s="428"/>
      <c r="FFE10" s="428"/>
      <c r="FFF10" s="428"/>
      <c r="FFG10" s="428"/>
      <c r="FFH10" s="428"/>
      <c r="FFI10" s="428"/>
      <c r="FFJ10" s="428"/>
      <c r="FFK10" s="428"/>
      <c r="FFL10" s="428"/>
      <c r="FFM10" s="428"/>
      <c r="FFN10" s="428"/>
      <c r="FFO10" s="428"/>
      <c r="FFP10" s="428"/>
      <c r="FFQ10" s="428"/>
      <c r="FFR10" s="428"/>
      <c r="FFS10" s="428"/>
      <c r="FFT10" s="428"/>
      <c r="FFU10" s="428"/>
      <c r="FFV10" s="428"/>
      <c r="FFW10" s="428"/>
      <c r="FFX10" s="428"/>
      <c r="FFY10" s="428"/>
      <c r="FFZ10" s="428"/>
      <c r="FGA10" s="428"/>
      <c r="FGB10" s="428"/>
      <c r="FGC10" s="428"/>
      <c r="FGD10" s="428"/>
      <c r="FGE10" s="428"/>
      <c r="FGF10" s="428"/>
      <c r="FGG10" s="428"/>
      <c r="FGH10" s="428"/>
      <c r="FGI10" s="428"/>
      <c r="FGJ10" s="428"/>
      <c r="FGK10" s="428"/>
      <c r="FGL10" s="428"/>
      <c r="FGM10" s="428"/>
      <c r="FGN10" s="428"/>
      <c r="FGO10" s="428"/>
      <c r="FGP10" s="428"/>
      <c r="FGQ10" s="428"/>
      <c r="FGR10" s="428"/>
      <c r="FGS10" s="428"/>
      <c r="FGT10" s="428"/>
      <c r="FGU10" s="428"/>
      <c r="FGV10" s="428"/>
      <c r="FGW10" s="428"/>
      <c r="FGX10" s="428"/>
      <c r="FGY10" s="428"/>
      <c r="FGZ10" s="428"/>
      <c r="FHA10" s="428"/>
      <c r="FHB10" s="428"/>
      <c r="FHC10" s="428"/>
      <c r="FHD10" s="428"/>
      <c r="FHE10" s="428"/>
      <c r="FHF10" s="428"/>
      <c r="FHG10" s="428"/>
      <c r="FHH10" s="428"/>
      <c r="FHI10" s="428"/>
      <c r="FHJ10" s="428"/>
      <c r="FHK10" s="428"/>
      <c r="FHL10" s="428"/>
      <c r="FHM10" s="428"/>
      <c r="FHN10" s="428"/>
      <c r="FHO10" s="428"/>
      <c r="FHP10" s="428"/>
      <c r="FHQ10" s="428"/>
      <c r="FHR10" s="428"/>
      <c r="FHS10" s="428"/>
      <c r="FHT10" s="428"/>
      <c r="FHU10" s="428"/>
      <c r="FHV10" s="428"/>
      <c r="FHW10" s="428"/>
      <c r="FHX10" s="428"/>
      <c r="FHY10" s="428"/>
      <c r="FHZ10" s="428"/>
      <c r="FIA10" s="428"/>
      <c r="FIB10" s="428"/>
      <c r="FIC10" s="428"/>
      <c r="FID10" s="428"/>
      <c r="FIE10" s="428"/>
      <c r="FIF10" s="428"/>
      <c r="FIG10" s="428"/>
      <c r="FIH10" s="428"/>
      <c r="FII10" s="428"/>
      <c r="FIJ10" s="428"/>
      <c r="FIK10" s="428"/>
      <c r="FIL10" s="428"/>
      <c r="FIM10" s="428"/>
      <c r="FIN10" s="428"/>
      <c r="FIO10" s="428"/>
      <c r="FIP10" s="428"/>
      <c r="FIQ10" s="428"/>
      <c r="FIR10" s="428"/>
      <c r="FIS10" s="428"/>
      <c r="FIT10" s="428"/>
      <c r="FIU10" s="428"/>
      <c r="FIV10" s="428"/>
      <c r="FIW10" s="428"/>
      <c r="FIX10" s="428"/>
      <c r="FIY10" s="428"/>
      <c r="FIZ10" s="428"/>
      <c r="FJA10" s="428"/>
      <c r="FJB10" s="428"/>
      <c r="FJC10" s="428"/>
      <c r="FJD10" s="428"/>
      <c r="FJE10" s="428"/>
      <c r="FJF10" s="428"/>
      <c r="FJG10" s="428"/>
      <c r="FJH10" s="428"/>
      <c r="FJI10" s="428"/>
      <c r="FJJ10" s="428"/>
      <c r="FJK10" s="428"/>
      <c r="FJL10" s="428"/>
      <c r="FJM10" s="428"/>
      <c r="FJN10" s="428"/>
      <c r="FJO10" s="428"/>
      <c r="FJP10" s="428"/>
      <c r="FJQ10" s="428"/>
      <c r="FJR10" s="428"/>
      <c r="FJS10" s="428"/>
      <c r="FJT10" s="428"/>
      <c r="FJU10" s="428"/>
      <c r="FJV10" s="428"/>
      <c r="FJW10" s="428"/>
      <c r="FJX10" s="428"/>
      <c r="FJY10" s="428"/>
      <c r="FJZ10" s="428"/>
      <c r="FKA10" s="428"/>
      <c r="FKB10" s="428"/>
      <c r="FKC10" s="428"/>
      <c r="FKD10" s="428"/>
      <c r="FKE10" s="428"/>
      <c r="FKF10" s="428"/>
      <c r="FKG10" s="428"/>
      <c r="FKH10" s="428"/>
      <c r="FKI10" s="428"/>
      <c r="FKJ10" s="428"/>
      <c r="FKK10" s="428"/>
      <c r="FKL10" s="428"/>
      <c r="FKM10" s="428"/>
      <c r="FKN10" s="428"/>
      <c r="FKO10" s="428"/>
      <c r="FKP10" s="428"/>
      <c r="FKQ10" s="428"/>
      <c r="FKR10" s="428"/>
      <c r="FKS10" s="428"/>
      <c r="FKT10" s="428"/>
      <c r="FKU10" s="428"/>
      <c r="FKV10" s="428"/>
      <c r="FKW10" s="428"/>
      <c r="FKX10" s="428"/>
      <c r="FKY10" s="428"/>
      <c r="FKZ10" s="428"/>
      <c r="FLA10" s="428"/>
      <c r="FLB10" s="428"/>
      <c r="FLC10" s="428"/>
      <c r="FLD10" s="428"/>
      <c r="FLE10" s="428"/>
      <c r="FLF10" s="428"/>
      <c r="FLG10" s="428"/>
      <c r="FLH10" s="428"/>
      <c r="FLI10" s="428"/>
      <c r="FLJ10" s="428"/>
      <c r="FLK10" s="428"/>
      <c r="FLL10" s="428"/>
      <c r="FLM10" s="428"/>
      <c r="FLN10" s="428"/>
      <c r="FLO10" s="428"/>
      <c r="FLP10" s="428"/>
      <c r="FLQ10" s="428"/>
      <c r="FLR10" s="428"/>
      <c r="FLS10" s="428"/>
      <c r="FLT10" s="428"/>
      <c r="FLU10" s="428"/>
      <c r="FLV10" s="428"/>
      <c r="FLW10" s="428"/>
      <c r="FLX10" s="428"/>
      <c r="FLY10" s="428"/>
      <c r="FLZ10" s="428"/>
      <c r="FMA10" s="428"/>
      <c r="FMB10" s="428"/>
      <c r="FMC10" s="428"/>
      <c r="FMD10" s="428"/>
      <c r="FME10" s="428"/>
      <c r="FMF10" s="428"/>
      <c r="FMG10" s="428"/>
      <c r="FMH10" s="428"/>
      <c r="FMI10" s="428"/>
      <c r="FMJ10" s="428"/>
      <c r="FMK10" s="428"/>
      <c r="FML10" s="428"/>
      <c r="FMM10" s="428"/>
      <c r="FMN10" s="428"/>
      <c r="FMO10" s="428"/>
      <c r="FMP10" s="428"/>
      <c r="FMQ10" s="428"/>
      <c r="FMR10" s="428"/>
      <c r="FMS10" s="428"/>
      <c r="FMT10" s="428"/>
      <c r="FMU10" s="428"/>
      <c r="FMV10" s="428"/>
      <c r="FMW10" s="428"/>
      <c r="FMX10" s="428"/>
      <c r="FMY10" s="428"/>
      <c r="FMZ10" s="428"/>
      <c r="FNA10" s="428"/>
      <c r="FNB10" s="428"/>
      <c r="FNC10" s="428"/>
      <c r="FND10" s="428"/>
      <c r="FNE10" s="428"/>
      <c r="FNF10" s="428"/>
      <c r="FNG10" s="428"/>
      <c r="FNH10" s="428"/>
      <c r="FNI10" s="428"/>
      <c r="FNJ10" s="428"/>
      <c r="FNK10" s="428"/>
      <c r="FNL10" s="428"/>
      <c r="FNM10" s="428"/>
      <c r="FNN10" s="428"/>
      <c r="FNO10" s="428"/>
      <c r="FNP10" s="428"/>
      <c r="FNQ10" s="428"/>
      <c r="FNR10" s="428"/>
      <c r="FNS10" s="428"/>
      <c r="FNT10" s="428"/>
      <c r="FNU10" s="428"/>
      <c r="FNV10" s="428"/>
      <c r="FNW10" s="428"/>
      <c r="FNX10" s="428"/>
      <c r="FNY10" s="428"/>
      <c r="FNZ10" s="428"/>
      <c r="FOA10" s="428"/>
      <c r="FOB10" s="428"/>
      <c r="FOC10" s="428"/>
      <c r="FOD10" s="428"/>
      <c r="FOE10" s="428"/>
      <c r="FOF10" s="428"/>
      <c r="FOG10" s="428"/>
      <c r="FOH10" s="428"/>
      <c r="FOI10" s="428"/>
      <c r="FOJ10" s="428"/>
      <c r="FOK10" s="428"/>
      <c r="FOL10" s="428"/>
      <c r="FOM10" s="428"/>
      <c r="FON10" s="428"/>
      <c r="FOO10" s="428"/>
      <c r="FOP10" s="428"/>
      <c r="FOQ10" s="428"/>
      <c r="FOR10" s="428"/>
      <c r="FOS10" s="428"/>
      <c r="FOT10" s="428"/>
      <c r="FOU10" s="428"/>
      <c r="FOV10" s="428"/>
      <c r="FOW10" s="428"/>
      <c r="FOX10" s="428"/>
      <c r="FOY10" s="428"/>
      <c r="FOZ10" s="428"/>
      <c r="FPA10" s="428"/>
      <c r="FPB10" s="428"/>
      <c r="FPC10" s="428"/>
      <c r="FPD10" s="428"/>
      <c r="FPE10" s="428"/>
      <c r="FPF10" s="428"/>
      <c r="FPG10" s="428"/>
      <c r="FPH10" s="428"/>
      <c r="FPI10" s="428"/>
      <c r="FPJ10" s="428"/>
      <c r="FPK10" s="428"/>
      <c r="FPL10" s="428"/>
      <c r="FPM10" s="428"/>
      <c r="FPN10" s="428"/>
      <c r="FPO10" s="428"/>
      <c r="FPP10" s="428"/>
      <c r="FPQ10" s="428"/>
      <c r="FPR10" s="428"/>
      <c r="FPS10" s="428"/>
      <c r="FPT10" s="428"/>
      <c r="FPU10" s="428"/>
      <c r="FPV10" s="428"/>
      <c r="FPW10" s="428"/>
      <c r="FPX10" s="428"/>
      <c r="FPY10" s="428"/>
      <c r="FPZ10" s="428"/>
      <c r="FQA10" s="428"/>
      <c r="FQB10" s="428"/>
      <c r="FQC10" s="428"/>
      <c r="FQD10" s="428"/>
      <c r="FQE10" s="428"/>
      <c r="FQF10" s="428"/>
      <c r="FQG10" s="428"/>
      <c r="FQH10" s="428"/>
      <c r="FQI10" s="428"/>
      <c r="FQJ10" s="428"/>
      <c r="FQK10" s="428"/>
      <c r="FQL10" s="428"/>
      <c r="FQM10" s="428"/>
      <c r="FQN10" s="428"/>
      <c r="FQO10" s="428"/>
      <c r="FQP10" s="428"/>
      <c r="FQQ10" s="428"/>
      <c r="FQR10" s="428"/>
      <c r="FQS10" s="428"/>
      <c r="FQT10" s="428"/>
      <c r="FQU10" s="428"/>
      <c r="FQV10" s="428"/>
      <c r="FQW10" s="428"/>
      <c r="FQX10" s="428"/>
      <c r="FQY10" s="428"/>
      <c r="FQZ10" s="428"/>
      <c r="FRA10" s="428"/>
      <c r="FRB10" s="428"/>
      <c r="FRC10" s="428"/>
      <c r="FRD10" s="428"/>
      <c r="FRE10" s="428"/>
      <c r="FRF10" s="428"/>
      <c r="FRG10" s="428"/>
      <c r="FRH10" s="428"/>
      <c r="FRI10" s="428"/>
      <c r="FRJ10" s="428"/>
      <c r="FRK10" s="428"/>
      <c r="FRL10" s="428"/>
      <c r="FRM10" s="428"/>
      <c r="FRN10" s="428"/>
      <c r="FRO10" s="428"/>
      <c r="FRP10" s="428"/>
      <c r="FRQ10" s="428"/>
      <c r="FRR10" s="428"/>
      <c r="FRS10" s="428"/>
      <c r="FRT10" s="428"/>
      <c r="FRU10" s="428"/>
      <c r="FRV10" s="428"/>
      <c r="FRW10" s="428"/>
      <c r="FRX10" s="428"/>
      <c r="FRY10" s="428"/>
      <c r="FRZ10" s="428"/>
      <c r="FSA10" s="428"/>
      <c r="FSB10" s="428"/>
      <c r="FSC10" s="428"/>
      <c r="FSD10" s="428"/>
      <c r="FSE10" s="428"/>
      <c r="FSF10" s="428"/>
      <c r="FSG10" s="428"/>
      <c r="FSH10" s="428"/>
      <c r="FSI10" s="428"/>
      <c r="FSJ10" s="428"/>
      <c r="FSK10" s="428"/>
      <c r="FSL10" s="428"/>
      <c r="FSM10" s="428"/>
      <c r="FSN10" s="428"/>
      <c r="FSO10" s="428"/>
      <c r="FSP10" s="428"/>
      <c r="FSQ10" s="428"/>
      <c r="FSR10" s="428"/>
      <c r="FSS10" s="428"/>
      <c r="FST10" s="428"/>
      <c r="FSU10" s="428"/>
      <c r="FSV10" s="428"/>
      <c r="FSW10" s="428"/>
      <c r="FSX10" s="428"/>
      <c r="FSY10" s="428"/>
      <c r="FSZ10" s="428"/>
      <c r="FTA10" s="428"/>
      <c r="FTB10" s="428"/>
      <c r="FTC10" s="428"/>
      <c r="FTD10" s="428"/>
      <c r="FTE10" s="428"/>
      <c r="FTF10" s="428"/>
      <c r="FTG10" s="428"/>
      <c r="FTH10" s="428"/>
      <c r="FTI10" s="428"/>
      <c r="FTJ10" s="428"/>
      <c r="FTK10" s="428"/>
      <c r="FTL10" s="428"/>
      <c r="FTM10" s="428"/>
      <c r="FTN10" s="428"/>
      <c r="FTO10" s="428"/>
      <c r="FTP10" s="428"/>
      <c r="FTQ10" s="428"/>
      <c r="FTR10" s="428"/>
      <c r="FTS10" s="428"/>
      <c r="FTT10" s="428"/>
      <c r="FTU10" s="428"/>
      <c r="FTV10" s="428"/>
      <c r="FTW10" s="428"/>
      <c r="FTX10" s="428"/>
      <c r="FTY10" s="428"/>
      <c r="FTZ10" s="428"/>
      <c r="FUA10" s="428"/>
      <c r="FUB10" s="428"/>
      <c r="FUC10" s="428"/>
      <c r="FUD10" s="428"/>
      <c r="FUE10" s="428"/>
      <c r="FUF10" s="428"/>
      <c r="FUG10" s="428"/>
      <c r="FUH10" s="428"/>
      <c r="FUI10" s="428"/>
      <c r="FUJ10" s="428"/>
      <c r="FUK10" s="428"/>
      <c r="FUL10" s="428"/>
      <c r="FUM10" s="428"/>
      <c r="FUN10" s="428"/>
      <c r="FUO10" s="428"/>
      <c r="FUP10" s="428"/>
      <c r="FUQ10" s="428"/>
      <c r="FUR10" s="428"/>
      <c r="FUS10" s="428"/>
      <c r="FUT10" s="428"/>
      <c r="FUU10" s="428"/>
      <c r="FUV10" s="428"/>
      <c r="FUW10" s="428"/>
      <c r="FUX10" s="428"/>
      <c r="FUY10" s="428"/>
      <c r="FUZ10" s="428"/>
      <c r="FVA10" s="428"/>
      <c r="FVB10" s="428"/>
      <c r="FVC10" s="428"/>
      <c r="FVD10" s="428"/>
      <c r="FVE10" s="428"/>
      <c r="FVF10" s="428"/>
      <c r="FVG10" s="428"/>
      <c r="FVH10" s="428"/>
      <c r="FVI10" s="428"/>
      <c r="FVJ10" s="428"/>
      <c r="FVK10" s="428"/>
      <c r="FVL10" s="428"/>
      <c r="FVM10" s="428"/>
      <c r="FVN10" s="428"/>
      <c r="FVO10" s="428"/>
      <c r="FVP10" s="428"/>
      <c r="FVQ10" s="428"/>
      <c r="FVR10" s="428"/>
      <c r="FVS10" s="428"/>
      <c r="FVT10" s="428"/>
      <c r="FVU10" s="428"/>
      <c r="FVV10" s="428"/>
      <c r="FVW10" s="428"/>
      <c r="FVX10" s="428"/>
      <c r="FVY10" s="428"/>
      <c r="FVZ10" s="428"/>
      <c r="FWA10" s="428"/>
      <c r="FWB10" s="428"/>
      <c r="FWC10" s="428"/>
      <c r="FWD10" s="428"/>
      <c r="FWE10" s="428"/>
      <c r="FWF10" s="428"/>
      <c r="FWG10" s="428"/>
      <c r="FWH10" s="428"/>
      <c r="FWI10" s="428"/>
      <c r="FWJ10" s="428"/>
      <c r="FWK10" s="428"/>
      <c r="FWL10" s="428"/>
      <c r="FWM10" s="428"/>
      <c r="FWN10" s="428"/>
      <c r="FWO10" s="428"/>
      <c r="FWP10" s="428"/>
      <c r="FWQ10" s="428"/>
      <c r="FWR10" s="428"/>
      <c r="FWS10" s="428"/>
      <c r="FWT10" s="428"/>
      <c r="FWU10" s="428"/>
      <c r="FWV10" s="428"/>
      <c r="FWW10" s="428"/>
      <c r="FWX10" s="428"/>
      <c r="FWY10" s="428"/>
      <c r="FWZ10" s="428"/>
      <c r="FXA10" s="428"/>
      <c r="FXB10" s="428"/>
      <c r="FXC10" s="428"/>
      <c r="FXD10" s="428"/>
      <c r="FXE10" s="428"/>
      <c r="FXF10" s="428"/>
      <c r="FXG10" s="428"/>
      <c r="FXH10" s="428"/>
      <c r="FXI10" s="428"/>
      <c r="FXJ10" s="428"/>
      <c r="FXK10" s="428"/>
      <c r="FXL10" s="428"/>
      <c r="FXM10" s="428"/>
      <c r="FXN10" s="428"/>
      <c r="FXO10" s="428"/>
      <c r="FXP10" s="428"/>
      <c r="FXQ10" s="428"/>
      <c r="FXR10" s="428"/>
      <c r="FXS10" s="428"/>
      <c r="FXT10" s="428"/>
      <c r="FXU10" s="428"/>
      <c r="FXV10" s="428"/>
      <c r="FXW10" s="428"/>
      <c r="FXX10" s="428"/>
      <c r="FXY10" s="428"/>
      <c r="FXZ10" s="428"/>
      <c r="FYA10" s="428"/>
      <c r="FYB10" s="428"/>
      <c r="FYC10" s="428"/>
      <c r="FYD10" s="428"/>
      <c r="FYE10" s="428"/>
      <c r="FYF10" s="428"/>
      <c r="FYG10" s="428"/>
      <c r="FYH10" s="428"/>
      <c r="FYI10" s="428"/>
      <c r="FYJ10" s="428"/>
      <c r="FYK10" s="428"/>
      <c r="FYL10" s="428"/>
      <c r="FYM10" s="428"/>
      <c r="FYN10" s="428"/>
      <c r="FYO10" s="428"/>
      <c r="FYP10" s="428"/>
      <c r="FYQ10" s="428"/>
      <c r="FYR10" s="428"/>
      <c r="FYS10" s="428"/>
      <c r="FYT10" s="428"/>
      <c r="FYU10" s="428"/>
      <c r="FYV10" s="428"/>
      <c r="FYW10" s="428"/>
      <c r="FYX10" s="428"/>
      <c r="FYY10" s="428"/>
      <c r="FYZ10" s="428"/>
      <c r="FZA10" s="428"/>
      <c r="FZB10" s="428"/>
      <c r="FZC10" s="428"/>
      <c r="FZD10" s="428"/>
      <c r="FZE10" s="428"/>
      <c r="FZF10" s="428"/>
      <c r="FZG10" s="428"/>
      <c r="FZH10" s="428"/>
      <c r="FZI10" s="428"/>
      <c r="FZJ10" s="428"/>
      <c r="FZK10" s="428"/>
      <c r="FZL10" s="428"/>
      <c r="FZM10" s="428"/>
      <c r="FZN10" s="428"/>
      <c r="FZO10" s="428"/>
      <c r="FZP10" s="428"/>
      <c r="FZQ10" s="428"/>
      <c r="FZR10" s="428"/>
      <c r="FZS10" s="428"/>
      <c r="FZT10" s="428"/>
      <c r="FZU10" s="428"/>
      <c r="FZV10" s="428"/>
      <c r="FZW10" s="428"/>
      <c r="FZX10" s="428"/>
      <c r="FZY10" s="428"/>
      <c r="FZZ10" s="428"/>
      <c r="GAA10" s="428"/>
      <c r="GAB10" s="428"/>
      <c r="GAC10" s="428"/>
      <c r="GAD10" s="428"/>
      <c r="GAE10" s="428"/>
      <c r="GAF10" s="428"/>
      <c r="GAG10" s="428"/>
      <c r="GAH10" s="428"/>
      <c r="GAI10" s="428"/>
      <c r="GAJ10" s="428"/>
      <c r="GAK10" s="428"/>
      <c r="GAL10" s="428"/>
      <c r="GAM10" s="428"/>
      <c r="GAN10" s="428"/>
      <c r="GAO10" s="428"/>
      <c r="GAP10" s="428"/>
      <c r="GAQ10" s="428"/>
      <c r="GAR10" s="428"/>
      <c r="GAS10" s="428"/>
      <c r="GAT10" s="428"/>
      <c r="GAU10" s="428"/>
      <c r="GAV10" s="428"/>
      <c r="GAW10" s="428"/>
      <c r="GAX10" s="428"/>
      <c r="GAY10" s="428"/>
      <c r="GAZ10" s="428"/>
      <c r="GBA10" s="428"/>
      <c r="GBB10" s="428"/>
      <c r="GBC10" s="428"/>
      <c r="GBD10" s="428"/>
      <c r="GBE10" s="428"/>
      <c r="GBF10" s="428"/>
      <c r="GBG10" s="428"/>
      <c r="GBH10" s="428"/>
      <c r="GBI10" s="428"/>
      <c r="GBJ10" s="428"/>
      <c r="GBK10" s="428"/>
      <c r="GBL10" s="428"/>
      <c r="GBM10" s="428"/>
      <c r="GBN10" s="428"/>
      <c r="GBO10" s="428"/>
      <c r="GBP10" s="428"/>
      <c r="GBQ10" s="428"/>
      <c r="GBR10" s="428"/>
      <c r="GBS10" s="428"/>
      <c r="GBT10" s="428"/>
      <c r="GBU10" s="428"/>
      <c r="GBV10" s="428"/>
      <c r="GBW10" s="428"/>
      <c r="GBX10" s="428"/>
      <c r="GBY10" s="428"/>
      <c r="GBZ10" s="428"/>
      <c r="GCA10" s="428"/>
      <c r="GCB10" s="428"/>
      <c r="GCC10" s="428"/>
      <c r="GCD10" s="428"/>
      <c r="GCE10" s="428"/>
      <c r="GCF10" s="428"/>
      <c r="GCG10" s="428"/>
      <c r="GCH10" s="428"/>
      <c r="GCI10" s="428"/>
      <c r="GCJ10" s="428"/>
      <c r="GCK10" s="428"/>
      <c r="GCL10" s="428"/>
      <c r="GCM10" s="428"/>
      <c r="GCN10" s="428"/>
      <c r="GCO10" s="428"/>
      <c r="GCP10" s="428"/>
      <c r="GCQ10" s="428"/>
      <c r="GCR10" s="428"/>
      <c r="GCS10" s="428"/>
      <c r="GCT10" s="428"/>
      <c r="GCU10" s="428"/>
      <c r="GCV10" s="428"/>
      <c r="GCW10" s="428"/>
      <c r="GCX10" s="428"/>
      <c r="GCY10" s="428"/>
      <c r="GCZ10" s="428"/>
      <c r="GDA10" s="428"/>
      <c r="GDB10" s="428"/>
      <c r="GDC10" s="428"/>
      <c r="GDD10" s="428"/>
      <c r="GDE10" s="428"/>
      <c r="GDF10" s="428"/>
      <c r="GDG10" s="428"/>
      <c r="GDH10" s="428"/>
      <c r="GDI10" s="428"/>
      <c r="GDJ10" s="428"/>
      <c r="GDK10" s="428"/>
      <c r="GDL10" s="428"/>
      <c r="GDM10" s="428"/>
      <c r="GDN10" s="428"/>
      <c r="GDO10" s="428"/>
      <c r="GDP10" s="428"/>
      <c r="GDQ10" s="428"/>
      <c r="GDR10" s="428"/>
      <c r="GDS10" s="428"/>
      <c r="GDT10" s="428"/>
      <c r="GDU10" s="428"/>
      <c r="GDV10" s="428"/>
      <c r="GDW10" s="428"/>
      <c r="GDX10" s="428"/>
      <c r="GDY10" s="428"/>
      <c r="GDZ10" s="428"/>
      <c r="GEA10" s="428"/>
      <c r="GEB10" s="428"/>
      <c r="GEC10" s="428"/>
      <c r="GED10" s="428"/>
      <c r="GEE10" s="428"/>
      <c r="GEF10" s="428"/>
      <c r="GEG10" s="428"/>
      <c r="GEH10" s="428"/>
      <c r="GEI10" s="428"/>
      <c r="GEJ10" s="428"/>
      <c r="GEK10" s="428"/>
      <c r="GEL10" s="428"/>
      <c r="GEM10" s="428"/>
      <c r="GEN10" s="428"/>
      <c r="GEO10" s="428"/>
      <c r="GEP10" s="428"/>
      <c r="GEQ10" s="428"/>
      <c r="GER10" s="428"/>
      <c r="GES10" s="428"/>
      <c r="GET10" s="428"/>
      <c r="GEU10" s="428"/>
      <c r="GEV10" s="428"/>
      <c r="GEW10" s="428"/>
      <c r="GEX10" s="428"/>
      <c r="GEY10" s="428"/>
      <c r="GEZ10" s="428"/>
      <c r="GFA10" s="428"/>
      <c r="GFB10" s="428"/>
      <c r="GFC10" s="428"/>
      <c r="GFD10" s="428"/>
      <c r="GFE10" s="428"/>
      <c r="GFF10" s="428"/>
      <c r="GFG10" s="428"/>
      <c r="GFH10" s="428"/>
      <c r="GFI10" s="428"/>
      <c r="GFJ10" s="428"/>
      <c r="GFK10" s="428"/>
      <c r="GFL10" s="428"/>
      <c r="GFM10" s="428"/>
      <c r="GFN10" s="428"/>
      <c r="GFO10" s="428"/>
      <c r="GFP10" s="428"/>
      <c r="GFQ10" s="428"/>
      <c r="GFR10" s="428"/>
      <c r="GFS10" s="428"/>
      <c r="GFT10" s="428"/>
      <c r="GFU10" s="428"/>
      <c r="GFV10" s="428"/>
      <c r="GFW10" s="428"/>
      <c r="GFX10" s="428"/>
      <c r="GFY10" s="428"/>
      <c r="GFZ10" s="428"/>
      <c r="GGA10" s="428"/>
      <c r="GGB10" s="428"/>
      <c r="GGC10" s="428"/>
      <c r="GGD10" s="428"/>
      <c r="GGE10" s="428"/>
      <c r="GGF10" s="428"/>
      <c r="GGG10" s="428"/>
      <c r="GGH10" s="428"/>
      <c r="GGI10" s="428"/>
      <c r="GGJ10" s="428"/>
      <c r="GGK10" s="428"/>
      <c r="GGL10" s="428"/>
      <c r="GGM10" s="428"/>
      <c r="GGN10" s="428"/>
      <c r="GGO10" s="428"/>
      <c r="GGP10" s="428"/>
      <c r="GGQ10" s="428"/>
      <c r="GGR10" s="428"/>
      <c r="GGS10" s="428"/>
      <c r="GGT10" s="428"/>
      <c r="GGU10" s="428"/>
      <c r="GGV10" s="428"/>
      <c r="GGW10" s="428"/>
      <c r="GGX10" s="428"/>
      <c r="GGY10" s="428"/>
      <c r="GGZ10" s="428"/>
      <c r="GHA10" s="428"/>
      <c r="GHB10" s="428"/>
      <c r="GHC10" s="428"/>
      <c r="GHD10" s="428"/>
      <c r="GHE10" s="428"/>
      <c r="GHF10" s="428"/>
      <c r="GHG10" s="428"/>
      <c r="GHH10" s="428"/>
      <c r="GHI10" s="428"/>
      <c r="GHJ10" s="428"/>
      <c r="GHK10" s="428"/>
      <c r="GHL10" s="428"/>
      <c r="GHM10" s="428"/>
      <c r="GHN10" s="428"/>
      <c r="GHO10" s="428"/>
      <c r="GHP10" s="428"/>
      <c r="GHQ10" s="428"/>
      <c r="GHR10" s="428"/>
      <c r="GHS10" s="428"/>
      <c r="GHT10" s="428"/>
      <c r="GHU10" s="428"/>
      <c r="GHV10" s="428"/>
      <c r="GHW10" s="428"/>
      <c r="GHX10" s="428"/>
      <c r="GHY10" s="428"/>
      <c r="GHZ10" s="428"/>
      <c r="GIA10" s="428"/>
      <c r="GIB10" s="428"/>
      <c r="GIC10" s="428"/>
      <c r="GID10" s="428"/>
      <c r="GIE10" s="428"/>
      <c r="GIF10" s="428"/>
      <c r="GIG10" s="428"/>
      <c r="GIH10" s="428"/>
      <c r="GII10" s="428"/>
      <c r="GIJ10" s="428"/>
      <c r="GIK10" s="428"/>
      <c r="GIL10" s="428"/>
      <c r="GIM10" s="428"/>
      <c r="GIN10" s="428"/>
      <c r="GIO10" s="428"/>
      <c r="GIP10" s="428"/>
      <c r="GIQ10" s="428"/>
      <c r="GIR10" s="428"/>
      <c r="GIS10" s="428"/>
      <c r="GIT10" s="428"/>
      <c r="GIU10" s="428"/>
      <c r="GIV10" s="428"/>
      <c r="GIW10" s="428"/>
      <c r="GIX10" s="428"/>
      <c r="GIY10" s="428"/>
      <c r="GIZ10" s="428"/>
      <c r="GJA10" s="428"/>
      <c r="GJB10" s="428"/>
      <c r="GJC10" s="428"/>
      <c r="GJD10" s="428"/>
      <c r="GJE10" s="428"/>
      <c r="GJF10" s="428"/>
      <c r="GJG10" s="428"/>
      <c r="GJH10" s="428"/>
      <c r="GJI10" s="428"/>
      <c r="GJJ10" s="428"/>
      <c r="GJK10" s="428"/>
      <c r="GJL10" s="428"/>
      <c r="GJM10" s="428"/>
      <c r="GJN10" s="428"/>
      <c r="GJO10" s="428"/>
      <c r="GJP10" s="428"/>
      <c r="GJQ10" s="428"/>
      <c r="GJR10" s="428"/>
      <c r="GJS10" s="428"/>
      <c r="GJT10" s="428"/>
      <c r="GJU10" s="428"/>
      <c r="GJV10" s="428"/>
      <c r="GJW10" s="428"/>
      <c r="GJX10" s="428"/>
      <c r="GJY10" s="428"/>
      <c r="GJZ10" s="428"/>
      <c r="GKA10" s="428"/>
      <c r="GKB10" s="428"/>
      <c r="GKC10" s="428"/>
      <c r="GKD10" s="428"/>
      <c r="GKE10" s="428"/>
      <c r="GKF10" s="428"/>
      <c r="GKG10" s="428"/>
      <c r="GKH10" s="428"/>
      <c r="GKI10" s="428"/>
      <c r="GKJ10" s="428"/>
      <c r="GKK10" s="428"/>
      <c r="GKL10" s="428"/>
      <c r="GKM10" s="428"/>
      <c r="GKN10" s="428"/>
      <c r="GKO10" s="428"/>
      <c r="GKP10" s="428"/>
      <c r="GKQ10" s="428"/>
      <c r="GKR10" s="428"/>
      <c r="GKS10" s="428"/>
      <c r="GKT10" s="428"/>
      <c r="GKU10" s="428"/>
      <c r="GKV10" s="428"/>
      <c r="GKW10" s="428"/>
      <c r="GKX10" s="428"/>
      <c r="GKY10" s="428"/>
      <c r="GKZ10" s="428"/>
      <c r="GLA10" s="428"/>
      <c r="GLB10" s="428"/>
      <c r="GLC10" s="428"/>
      <c r="GLD10" s="428"/>
      <c r="GLE10" s="428"/>
      <c r="GLF10" s="428"/>
      <c r="GLG10" s="428"/>
      <c r="GLH10" s="428"/>
      <c r="GLI10" s="428"/>
      <c r="GLJ10" s="428"/>
      <c r="GLK10" s="428"/>
      <c r="GLL10" s="428"/>
      <c r="GLM10" s="428"/>
      <c r="GLN10" s="428"/>
      <c r="GLO10" s="428"/>
      <c r="GLP10" s="428"/>
      <c r="GLQ10" s="428"/>
      <c r="GLR10" s="428"/>
      <c r="GLS10" s="428"/>
      <c r="GLT10" s="428"/>
      <c r="GLU10" s="428"/>
      <c r="GLV10" s="428"/>
      <c r="GLW10" s="428"/>
      <c r="GLX10" s="428"/>
      <c r="GLY10" s="428"/>
      <c r="GLZ10" s="428"/>
      <c r="GMA10" s="428"/>
      <c r="GMB10" s="428"/>
      <c r="GMC10" s="428"/>
      <c r="GMD10" s="428"/>
      <c r="GME10" s="428"/>
      <c r="GMF10" s="428"/>
      <c r="GMG10" s="428"/>
      <c r="GMH10" s="428"/>
      <c r="GMI10" s="428"/>
      <c r="GMJ10" s="428"/>
      <c r="GMK10" s="428"/>
      <c r="GML10" s="428"/>
      <c r="GMM10" s="428"/>
      <c r="GMN10" s="428"/>
      <c r="GMO10" s="428"/>
      <c r="GMP10" s="428"/>
      <c r="GMQ10" s="428"/>
      <c r="GMR10" s="428"/>
      <c r="GMS10" s="428"/>
      <c r="GMT10" s="428"/>
      <c r="GMU10" s="428"/>
      <c r="GMV10" s="428"/>
      <c r="GMW10" s="428"/>
      <c r="GMX10" s="428"/>
      <c r="GMY10" s="428"/>
      <c r="GMZ10" s="428"/>
      <c r="GNA10" s="428"/>
      <c r="GNB10" s="428"/>
      <c r="GNC10" s="428"/>
      <c r="GND10" s="428"/>
      <c r="GNE10" s="428"/>
      <c r="GNF10" s="428"/>
      <c r="GNG10" s="428"/>
      <c r="GNH10" s="428"/>
      <c r="GNI10" s="428"/>
      <c r="GNJ10" s="428"/>
      <c r="GNK10" s="428"/>
      <c r="GNL10" s="428"/>
      <c r="GNM10" s="428"/>
      <c r="GNN10" s="428"/>
      <c r="GNO10" s="428"/>
      <c r="GNP10" s="428"/>
      <c r="GNQ10" s="428"/>
      <c r="GNR10" s="428"/>
      <c r="GNS10" s="428"/>
      <c r="GNT10" s="428"/>
      <c r="GNU10" s="428"/>
      <c r="GNV10" s="428"/>
      <c r="GNW10" s="428"/>
      <c r="GNX10" s="428"/>
      <c r="GNY10" s="428"/>
      <c r="GNZ10" s="428"/>
      <c r="GOA10" s="428"/>
      <c r="GOB10" s="428"/>
      <c r="GOC10" s="428"/>
      <c r="GOD10" s="428"/>
      <c r="GOE10" s="428"/>
      <c r="GOF10" s="428"/>
      <c r="GOG10" s="428"/>
      <c r="GOH10" s="428"/>
      <c r="GOI10" s="428"/>
      <c r="GOJ10" s="428"/>
      <c r="GOK10" s="428"/>
      <c r="GOL10" s="428"/>
      <c r="GOM10" s="428"/>
      <c r="GON10" s="428"/>
      <c r="GOO10" s="428"/>
      <c r="GOP10" s="428"/>
      <c r="GOQ10" s="428"/>
      <c r="GOR10" s="428"/>
      <c r="GOS10" s="428"/>
      <c r="GOT10" s="428"/>
      <c r="GOU10" s="428"/>
      <c r="GOV10" s="428"/>
      <c r="GOW10" s="428"/>
      <c r="GOX10" s="428"/>
      <c r="GOY10" s="428"/>
      <c r="GOZ10" s="428"/>
      <c r="GPA10" s="428"/>
      <c r="GPB10" s="428"/>
      <c r="GPC10" s="428"/>
      <c r="GPD10" s="428"/>
      <c r="GPE10" s="428"/>
      <c r="GPF10" s="428"/>
      <c r="GPG10" s="428"/>
      <c r="GPH10" s="428"/>
      <c r="GPI10" s="428"/>
      <c r="GPJ10" s="428"/>
      <c r="GPK10" s="428"/>
      <c r="GPL10" s="428"/>
      <c r="GPM10" s="428"/>
      <c r="GPN10" s="428"/>
      <c r="GPO10" s="428"/>
      <c r="GPP10" s="428"/>
      <c r="GPQ10" s="428"/>
      <c r="GPR10" s="428"/>
      <c r="GPS10" s="428"/>
      <c r="GPT10" s="428"/>
      <c r="GPU10" s="428"/>
      <c r="GPV10" s="428"/>
      <c r="GPW10" s="428"/>
      <c r="GPX10" s="428"/>
      <c r="GPY10" s="428"/>
      <c r="GPZ10" s="428"/>
      <c r="GQA10" s="428"/>
      <c r="GQB10" s="428"/>
      <c r="GQC10" s="428"/>
      <c r="GQD10" s="428"/>
      <c r="GQE10" s="428"/>
      <c r="GQF10" s="428"/>
      <c r="GQG10" s="428"/>
      <c r="GQH10" s="428"/>
      <c r="GQI10" s="428"/>
      <c r="GQJ10" s="428"/>
      <c r="GQK10" s="428"/>
      <c r="GQL10" s="428"/>
      <c r="GQM10" s="428"/>
      <c r="GQN10" s="428"/>
      <c r="GQO10" s="428"/>
      <c r="GQP10" s="428"/>
      <c r="GQQ10" s="428"/>
      <c r="GQR10" s="428"/>
      <c r="GQS10" s="428"/>
      <c r="GQT10" s="428"/>
      <c r="GQU10" s="428"/>
      <c r="GQV10" s="428"/>
      <c r="GQW10" s="428"/>
      <c r="GQX10" s="428"/>
      <c r="GQY10" s="428"/>
      <c r="GQZ10" s="428"/>
      <c r="GRA10" s="428"/>
      <c r="GRB10" s="428"/>
      <c r="GRC10" s="428"/>
      <c r="GRD10" s="428"/>
      <c r="GRE10" s="428"/>
      <c r="GRF10" s="428"/>
      <c r="GRG10" s="428"/>
      <c r="GRH10" s="428"/>
      <c r="GRI10" s="428"/>
      <c r="GRJ10" s="428"/>
      <c r="GRK10" s="428"/>
      <c r="GRL10" s="428"/>
      <c r="GRM10" s="428"/>
      <c r="GRN10" s="428"/>
      <c r="GRO10" s="428"/>
      <c r="GRP10" s="428"/>
      <c r="GRQ10" s="428"/>
      <c r="GRR10" s="428"/>
      <c r="GRS10" s="428"/>
      <c r="GRT10" s="428"/>
      <c r="GRU10" s="428"/>
      <c r="GRV10" s="428"/>
      <c r="GRW10" s="428"/>
      <c r="GRX10" s="428"/>
      <c r="GRY10" s="428"/>
      <c r="GRZ10" s="428"/>
      <c r="GSA10" s="428"/>
      <c r="GSB10" s="428"/>
      <c r="GSC10" s="428"/>
      <c r="GSD10" s="428"/>
      <c r="GSE10" s="428"/>
      <c r="GSF10" s="428"/>
      <c r="GSG10" s="428"/>
      <c r="GSH10" s="428"/>
      <c r="GSI10" s="428"/>
      <c r="GSJ10" s="428"/>
      <c r="GSK10" s="428"/>
      <c r="GSL10" s="428"/>
      <c r="GSM10" s="428"/>
      <c r="GSN10" s="428"/>
      <c r="GSO10" s="428"/>
      <c r="GSP10" s="428"/>
      <c r="GSQ10" s="428"/>
      <c r="GSR10" s="428"/>
      <c r="GSS10" s="428"/>
      <c r="GST10" s="428"/>
      <c r="GSU10" s="428"/>
      <c r="GSV10" s="428"/>
      <c r="GSW10" s="428"/>
      <c r="GSX10" s="428"/>
      <c r="GSY10" s="428"/>
      <c r="GSZ10" s="428"/>
      <c r="GTA10" s="428"/>
      <c r="GTB10" s="428"/>
      <c r="GTC10" s="428"/>
      <c r="GTD10" s="428"/>
      <c r="GTE10" s="428"/>
      <c r="GTF10" s="428"/>
      <c r="GTG10" s="428"/>
      <c r="GTH10" s="428"/>
      <c r="GTI10" s="428"/>
      <c r="GTJ10" s="428"/>
      <c r="GTK10" s="428"/>
      <c r="GTL10" s="428"/>
      <c r="GTM10" s="428"/>
      <c r="GTN10" s="428"/>
      <c r="GTO10" s="428"/>
      <c r="GTP10" s="428"/>
      <c r="GTQ10" s="428"/>
      <c r="GTR10" s="428"/>
      <c r="GTS10" s="428"/>
      <c r="GTT10" s="428"/>
      <c r="GTU10" s="428"/>
      <c r="GTV10" s="428"/>
      <c r="GTW10" s="428"/>
      <c r="GTX10" s="428"/>
      <c r="GTY10" s="428"/>
      <c r="GTZ10" s="428"/>
      <c r="GUA10" s="428"/>
      <c r="GUB10" s="428"/>
      <c r="GUC10" s="428"/>
      <c r="GUD10" s="428"/>
      <c r="GUE10" s="428"/>
      <c r="GUF10" s="428"/>
      <c r="GUG10" s="428"/>
      <c r="GUH10" s="428"/>
      <c r="GUI10" s="428"/>
      <c r="GUJ10" s="428"/>
      <c r="GUK10" s="428"/>
      <c r="GUL10" s="428"/>
      <c r="GUM10" s="428"/>
      <c r="GUN10" s="428"/>
      <c r="GUO10" s="428"/>
      <c r="GUP10" s="428"/>
      <c r="GUQ10" s="428"/>
      <c r="GUR10" s="428"/>
      <c r="GUS10" s="428"/>
      <c r="GUT10" s="428"/>
      <c r="GUU10" s="428"/>
      <c r="GUV10" s="428"/>
      <c r="GUW10" s="428"/>
      <c r="GUX10" s="428"/>
      <c r="GUY10" s="428"/>
      <c r="GUZ10" s="428"/>
      <c r="GVA10" s="428"/>
      <c r="GVB10" s="428"/>
      <c r="GVC10" s="428"/>
      <c r="GVD10" s="428"/>
      <c r="GVE10" s="428"/>
      <c r="GVF10" s="428"/>
      <c r="GVG10" s="428"/>
      <c r="GVH10" s="428"/>
      <c r="GVI10" s="428"/>
      <c r="GVJ10" s="428"/>
      <c r="GVK10" s="428"/>
      <c r="GVL10" s="428"/>
      <c r="GVM10" s="428"/>
      <c r="GVN10" s="428"/>
      <c r="GVO10" s="428"/>
      <c r="GVP10" s="428"/>
      <c r="GVQ10" s="428"/>
      <c r="GVR10" s="428"/>
      <c r="GVS10" s="428"/>
      <c r="GVT10" s="428"/>
      <c r="GVU10" s="428"/>
      <c r="GVV10" s="428"/>
      <c r="GVW10" s="428"/>
      <c r="GVX10" s="428"/>
      <c r="GVY10" s="428"/>
      <c r="GVZ10" s="428"/>
      <c r="GWA10" s="428"/>
      <c r="GWB10" s="428"/>
      <c r="GWC10" s="428"/>
      <c r="GWD10" s="428"/>
      <c r="GWE10" s="428"/>
      <c r="GWF10" s="428"/>
      <c r="GWG10" s="428"/>
      <c r="GWH10" s="428"/>
      <c r="GWI10" s="428"/>
      <c r="GWJ10" s="428"/>
      <c r="GWK10" s="428"/>
      <c r="GWL10" s="428"/>
      <c r="GWM10" s="428"/>
      <c r="GWN10" s="428"/>
      <c r="GWO10" s="428"/>
      <c r="GWP10" s="428"/>
      <c r="GWQ10" s="428"/>
      <c r="GWR10" s="428"/>
      <c r="GWS10" s="428"/>
      <c r="GWT10" s="428"/>
      <c r="GWU10" s="428"/>
      <c r="GWV10" s="428"/>
      <c r="GWW10" s="428"/>
      <c r="GWX10" s="428"/>
      <c r="GWY10" s="428"/>
      <c r="GWZ10" s="428"/>
      <c r="GXA10" s="428"/>
      <c r="GXB10" s="428"/>
      <c r="GXC10" s="428"/>
      <c r="GXD10" s="428"/>
      <c r="GXE10" s="428"/>
      <c r="GXF10" s="428"/>
      <c r="GXG10" s="428"/>
      <c r="GXH10" s="428"/>
      <c r="GXI10" s="428"/>
      <c r="GXJ10" s="428"/>
      <c r="GXK10" s="428"/>
      <c r="GXL10" s="428"/>
      <c r="GXM10" s="428"/>
      <c r="GXN10" s="428"/>
      <c r="GXO10" s="428"/>
      <c r="GXP10" s="428"/>
      <c r="GXQ10" s="428"/>
      <c r="GXR10" s="428"/>
      <c r="GXS10" s="428"/>
      <c r="GXT10" s="428"/>
      <c r="GXU10" s="428"/>
      <c r="GXV10" s="428"/>
      <c r="GXW10" s="428"/>
      <c r="GXX10" s="428"/>
      <c r="GXY10" s="428"/>
      <c r="GXZ10" s="428"/>
      <c r="GYA10" s="428"/>
      <c r="GYB10" s="428"/>
      <c r="GYC10" s="428"/>
      <c r="GYD10" s="428"/>
      <c r="GYE10" s="428"/>
      <c r="GYF10" s="428"/>
      <c r="GYG10" s="428"/>
      <c r="GYH10" s="428"/>
      <c r="GYI10" s="428"/>
      <c r="GYJ10" s="428"/>
      <c r="GYK10" s="428"/>
      <c r="GYL10" s="428"/>
      <c r="GYM10" s="428"/>
      <c r="GYN10" s="428"/>
      <c r="GYO10" s="428"/>
      <c r="GYP10" s="428"/>
      <c r="GYQ10" s="428"/>
      <c r="GYR10" s="428"/>
      <c r="GYS10" s="428"/>
      <c r="GYT10" s="428"/>
      <c r="GYU10" s="428"/>
      <c r="GYV10" s="428"/>
      <c r="GYW10" s="428"/>
      <c r="GYX10" s="428"/>
      <c r="GYY10" s="428"/>
      <c r="GYZ10" s="428"/>
      <c r="GZA10" s="428"/>
      <c r="GZB10" s="428"/>
      <c r="GZC10" s="428"/>
      <c r="GZD10" s="428"/>
      <c r="GZE10" s="428"/>
      <c r="GZF10" s="428"/>
      <c r="GZG10" s="428"/>
      <c r="GZH10" s="428"/>
      <c r="GZI10" s="428"/>
      <c r="GZJ10" s="428"/>
      <c r="GZK10" s="428"/>
      <c r="GZL10" s="428"/>
      <c r="GZM10" s="428"/>
      <c r="GZN10" s="428"/>
      <c r="GZO10" s="428"/>
      <c r="GZP10" s="428"/>
      <c r="GZQ10" s="428"/>
      <c r="GZR10" s="428"/>
      <c r="GZS10" s="428"/>
      <c r="GZT10" s="428"/>
      <c r="GZU10" s="428"/>
      <c r="GZV10" s="428"/>
      <c r="GZW10" s="428"/>
      <c r="GZX10" s="428"/>
      <c r="GZY10" s="428"/>
      <c r="GZZ10" s="428"/>
      <c r="HAA10" s="428"/>
      <c r="HAB10" s="428"/>
      <c r="HAC10" s="428"/>
      <c r="HAD10" s="428"/>
      <c r="HAE10" s="428"/>
      <c r="HAF10" s="428"/>
      <c r="HAG10" s="428"/>
      <c r="HAH10" s="428"/>
      <c r="HAI10" s="428"/>
      <c r="HAJ10" s="428"/>
      <c r="HAK10" s="428"/>
      <c r="HAL10" s="428"/>
      <c r="HAM10" s="428"/>
      <c r="HAN10" s="428"/>
      <c r="HAO10" s="428"/>
      <c r="HAP10" s="428"/>
      <c r="HAQ10" s="428"/>
      <c r="HAR10" s="428"/>
      <c r="HAS10" s="428"/>
      <c r="HAT10" s="428"/>
      <c r="HAU10" s="428"/>
      <c r="HAV10" s="428"/>
      <c r="HAW10" s="428"/>
      <c r="HAX10" s="428"/>
      <c r="HAY10" s="428"/>
      <c r="HAZ10" s="428"/>
      <c r="HBA10" s="428"/>
      <c r="HBB10" s="428"/>
      <c r="HBC10" s="428"/>
      <c r="HBD10" s="428"/>
      <c r="HBE10" s="428"/>
      <c r="HBF10" s="428"/>
      <c r="HBG10" s="428"/>
      <c r="HBH10" s="428"/>
      <c r="HBI10" s="428"/>
      <c r="HBJ10" s="428"/>
      <c r="HBK10" s="428"/>
      <c r="HBL10" s="428"/>
      <c r="HBM10" s="428"/>
      <c r="HBN10" s="428"/>
      <c r="HBO10" s="428"/>
      <c r="HBP10" s="428"/>
      <c r="HBQ10" s="428"/>
      <c r="HBR10" s="428"/>
      <c r="HBS10" s="428"/>
      <c r="HBT10" s="428"/>
      <c r="HBU10" s="428"/>
      <c r="HBV10" s="428"/>
      <c r="HBW10" s="428"/>
      <c r="HBX10" s="428"/>
      <c r="HBY10" s="428"/>
      <c r="HBZ10" s="428"/>
      <c r="HCA10" s="428"/>
      <c r="HCB10" s="428"/>
      <c r="HCC10" s="428"/>
      <c r="HCD10" s="428"/>
      <c r="HCE10" s="428"/>
      <c r="HCF10" s="428"/>
      <c r="HCG10" s="428"/>
      <c r="HCH10" s="428"/>
      <c r="HCI10" s="428"/>
      <c r="HCJ10" s="428"/>
      <c r="HCK10" s="428"/>
      <c r="HCL10" s="428"/>
      <c r="HCM10" s="428"/>
      <c r="HCN10" s="428"/>
      <c r="HCO10" s="428"/>
      <c r="HCP10" s="428"/>
      <c r="HCQ10" s="428"/>
      <c r="HCR10" s="428"/>
      <c r="HCS10" s="428"/>
      <c r="HCT10" s="428"/>
      <c r="HCU10" s="428"/>
      <c r="HCV10" s="428"/>
      <c r="HCW10" s="428"/>
      <c r="HCX10" s="428"/>
      <c r="HCY10" s="428"/>
      <c r="HCZ10" s="428"/>
      <c r="HDA10" s="428"/>
      <c r="HDB10" s="428"/>
      <c r="HDC10" s="428"/>
      <c r="HDD10" s="428"/>
      <c r="HDE10" s="428"/>
      <c r="HDF10" s="428"/>
      <c r="HDG10" s="428"/>
      <c r="HDH10" s="428"/>
      <c r="HDI10" s="428"/>
      <c r="HDJ10" s="428"/>
      <c r="HDK10" s="428"/>
      <c r="HDL10" s="428"/>
      <c r="HDM10" s="428"/>
      <c r="HDN10" s="428"/>
      <c r="HDO10" s="428"/>
      <c r="HDP10" s="428"/>
      <c r="HDQ10" s="428"/>
      <c r="HDR10" s="428"/>
      <c r="HDS10" s="428"/>
      <c r="HDT10" s="428"/>
      <c r="HDU10" s="428"/>
      <c r="HDV10" s="428"/>
      <c r="HDW10" s="428"/>
      <c r="HDX10" s="428"/>
      <c r="HDY10" s="428"/>
      <c r="HDZ10" s="428"/>
      <c r="HEA10" s="428"/>
      <c r="HEB10" s="428"/>
      <c r="HEC10" s="428"/>
      <c r="HED10" s="428"/>
      <c r="HEE10" s="428"/>
      <c r="HEF10" s="428"/>
      <c r="HEG10" s="428"/>
      <c r="HEH10" s="428"/>
      <c r="HEI10" s="428"/>
      <c r="HEJ10" s="428"/>
      <c r="HEK10" s="428"/>
      <c r="HEL10" s="428"/>
      <c r="HEM10" s="428"/>
      <c r="HEN10" s="428"/>
      <c r="HEO10" s="428"/>
      <c r="HEP10" s="428"/>
      <c r="HEQ10" s="428"/>
      <c r="HER10" s="428"/>
      <c r="HES10" s="428"/>
      <c r="HET10" s="428"/>
      <c r="HEU10" s="428"/>
      <c r="HEV10" s="428"/>
      <c r="HEW10" s="428"/>
      <c r="HEX10" s="428"/>
      <c r="HEY10" s="428"/>
      <c r="HEZ10" s="428"/>
      <c r="HFA10" s="428"/>
      <c r="HFB10" s="428"/>
      <c r="HFC10" s="428"/>
      <c r="HFD10" s="428"/>
      <c r="HFE10" s="428"/>
      <c r="HFF10" s="428"/>
      <c r="HFG10" s="428"/>
      <c r="HFH10" s="428"/>
      <c r="HFI10" s="428"/>
      <c r="HFJ10" s="428"/>
      <c r="HFK10" s="428"/>
      <c r="HFL10" s="428"/>
      <c r="HFM10" s="428"/>
      <c r="HFN10" s="428"/>
      <c r="HFO10" s="428"/>
      <c r="HFP10" s="428"/>
      <c r="HFQ10" s="428"/>
      <c r="HFR10" s="428"/>
      <c r="HFS10" s="428"/>
      <c r="HFT10" s="428"/>
      <c r="HFU10" s="428"/>
      <c r="HFV10" s="428"/>
      <c r="HFW10" s="428"/>
      <c r="HFX10" s="428"/>
      <c r="HFY10" s="428"/>
      <c r="HFZ10" s="428"/>
      <c r="HGA10" s="428"/>
      <c r="HGB10" s="428"/>
      <c r="HGC10" s="428"/>
      <c r="HGD10" s="428"/>
      <c r="HGE10" s="428"/>
      <c r="HGF10" s="428"/>
      <c r="HGG10" s="428"/>
      <c r="HGH10" s="428"/>
      <c r="HGI10" s="428"/>
      <c r="HGJ10" s="428"/>
      <c r="HGK10" s="428"/>
      <c r="HGL10" s="428"/>
      <c r="HGM10" s="428"/>
      <c r="HGN10" s="428"/>
      <c r="HGO10" s="428"/>
      <c r="HGP10" s="428"/>
      <c r="HGQ10" s="428"/>
      <c r="HGR10" s="428"/>
      <c r="HGS10" s="428"/>
      <c r="HGT10" s="428"/>
      <c r="HGU10" s="428"/>
      <c r="HGV10" s="428"/>
      <c r="HGW10" s="428"/>
      <c r="HGX10" s="428"/>
      <c r="HGY10" s="428"/>
      <c r="HGZ10" s="428"/>
      <c r="HHA10" s="428"/>
      <c r="HHB10" s="428"/>
      <c r="HHC10" s="428"/>
      <c r="HHD10" s="428"/>
      <c r="HHE10" s="428"/>
      <c r="HHF10" s="428"/>
      <c r="HHG10" s="428"/>
      <c r="HHH10" s="428"/>
      <c r="HHI10" s="428"/>
      <c r="HHJ10" s="428"/>
      <c r="HHK10" s="428"/>
      <c r="HHL10" s="428"/>
      <c r="HHM10" s="428"/>
      <c r="HHN10" s="428"/>
      <c r="HHO10" s="428"/>
      <c r="HHP10" s="428"/>
      <c r="HHQ10" s="428"/>
      <c r="HHR10" s="428"/>
      <c r="HHS10" s="428"/>
      <c r="HHT10" s="428"/>
      <c r="HHU10" s="428"/>
      <c r="HHV10" s="428"/>
      <c r="HHW10" s="428"/>
      <c r="HHX10" s="428"/>
      <c r="HHY10" s="428"/>
      <c r="HHZ10" s="428"/>
      <c r="HIA10" s="428"/>
      <c r="HIB10" s="428"/>
      <c r="HIC10" s="428"/>
      <c r="HID10" s="428"/>
      <c r="HIE10" s="428"/>
      <c r="HIF10" s="428"/>
      <c r="HIG10" s="428"/>
      <c r="HIH10" s="428"/>
      <c r="HII10" s="428"/>
      <c r="HIJ10" s="428"/>
      <c r="HIK10" s="428"/>
      <c r="HIL10" s="428"/>
      <c r="HIM10" s="428"/>
      <c r="HIN10" s="428"/>
      <c r="HIO10" s="428"/>
      <c r="HIP10" s="428"/>
      <c r="HIQ10" s="428"/>
      <c r="HIR10" s="428"/>
      <c r="HIS10" s="428"/>
      <c r="HIT10" s="428"/>
      <c r="HIU10" s="428"/>
      <c r="HIV10" s="428"/>
      <c r="HIW10" s="428"/>
      <c r="HIX10" s="428"/>
      <c r="HIY10" s="428"/>
      <c r="HIZ10" s="428"/>
      <c r="HJA10" s="428"/>
      <c r="HJB10" s="428"/>
      <c r="HJC10" s="428"/>
      <c r="HJD10" s="428"/>
      <c r="HJE10" s="428"/>
      <c r="HJF10" s="428"/>
      <c r="HJG10" s="428"/>
      <c r="HJH10" s="428"/>
      <c r="HJI10" s="428"/>
      <c r="HJJ10" s="428"/>
      <c r="HJK10" s="428"/>
      <c r="HJL10" s="428"/>
      <c r="HJM10" s="428"/>
      <c r="HJN10" s="428"/>
      <c r="HJO10" s="428"/>
      <c r="HJP10" s="428"/>
      <c r="HJQ10" s="428"/>
      <c r="HJR10" s="428"/>
      <c r="HJS10" s="428"/>
      <c r="HJT10" s="428"/>
      <c r="HJU10" s="428"/>
      <c r="HJV10" s="428"/>
      <c r="HJW10" s="428"/>
      <c r="HJX10" s="428"/>
      <c r="HJY10" s="428"/>
      <c r="HJZ10" s="428"/>
      <c r="HKA10" s="428"/>
      <c r="HKB10" s="428"/>
      <c r="HKC10" s="428"/>
      <c r="HKD10" s="428"/>
      <c r="HKE10" s="428"/>
      <c r="HKF10" s="428"/>
      <c r="HKG10" s="428"/>
      <c r="HKH10" s="428"/>
      <c r="HKI10" s="428"/>
      <c r="HKJ10" s="428"/>
      <c r="HKK10" s="428"/>
      <c r="HKL10" s="428"/>
      <c r="HKM10" s="428"/>
      <c r="HKN10" s="428"/>
      <c r="HKO10" s="428"/>
      <c r="HKP10" s="428"/>
      <c r="HKQ10" s="428"/>
      <c r="HKR10" s="428"/>
      <c r="HKS10" s="428"/>
      <c r="HKT10" s="428"/>
      <c r="HKU10" s="428"/>
      <c r="HKV10" s="428"/>
      <c r="HKW10" s="428"/>
      <c r="HKX10" s="428"/>
      <c r="HKY10" s="428"/>
      <c r="HKZ10" s="428"/>
      <c r="HLA10" s="428"/>
      <c r="HLB10" s="428"/>
      <c r="HLC10" s="428"/>
      <c r="HLD10" s="428"/>
      <c r="HLE10" s="428"/>
      <c r="HLF10" s="428"/>
      <c r="HLG10" s="428"/>
      <c r="HLH10" s="428"/>
      <c r="HLI10" s="428"/>
      <c r="HLJ10" s="428"/>
      <c r="HLK10" s="428"/>
      <c r="HLL10" s="428"/>
      <c r="HLM10" s="428"/>
      <c r="HLN10" s="428"/>
      <c r="HLO10" s="428"/>
      <c r="HLP10" s="428"/>
      <c r="HLQ10" s="428"/>
      <c r="HLR10" s="428"/>
      <c r="HLS10" s="428"/>
      <c r="HLT10" s="428"/>
      <c r="HLU10" s="428"/>
      <c r="HLV10" s="428"/>
      <c r="HLW10" s="428"/>
      <c r="HLX10" s="428"/>
      <c r="HLY10" s="428"/>
      <c r="HLZ10" s="428"/>
      <c r="HMA10" s="428"/>
      <c r="HMB10" s="428"/>
      <c r="HMC10" s="428"/>
      <c r="HMD10" s="428"/>
      <c r="HME10" s="428"/>
      <c r="HMF10" s="428"/>
      <c r="HMG10" s="428"/>
      <c r="HMH10" s="428"/>
      <c r="HMI10" s="428"/>
      <c r="HMJ10" s="428"/>
      <c r="HMK10" s="428"/>
      <c r="HML10" s="428"/>
      <c r="HMM10" s="428"/>
      <c r="HMN10" s="428"/>
      <c r="HMO10" s="428"/>
      <c r="HMP10" s="428"/>
      <c r="HMQ10" s="428"/>
      <c r="HMR10" s="428"/>
      <c r="HMS10" s="428"/>
      <c r="HMT10" s="428"/>
      <c r="HMU10" s="428"/>
      <c r="HMV10" s="428"/>
      <c r="HMW10" s="428"/>
      <c r="HMX10" s="428"/>
      <c r="HMY10" s="428"/>
      <c r="HMZ10" s="428"/>
      <c r="HNA10" s="428"/>
      <c r="HNB10" s="428"/>
      <c r="HNC10" s="428"/>
      <c r="HND10" s="428"/>
      <c r="HNE10" s="428"/>
      <c r="HNF10" s="428"/>
      <c r="HNG10" s="428"/>
      <c r="HNH10" s="428"/>
      <c r="HNI10" s="428"/>
      <c r="HNJ10" s="428"/>
      <c r="HNK10" s="428"/>
      <c r="HNL10" s="428"/>
      <c r="HNM10" s="428"/>
      <c r="HNN10" s="428"/>
      <c r="HNO10" s="428"/>
      <c r="HNP10" s="428"/>
      <c r="HNQ10" s="428"/>
      <c r="HNR10" s="428"/>
      <c r="HNS10" s="428"/>
      <c r="HNT10" s="428"/>
      <c r="HNU10" s="428"/>
      <c r="HNV10" s="428"/>
      <c r="HNW10" s="428"/>
      <c r="HNX10" s="428"/>
      <c r="HNY10" s="428"/>
      <c r="HNZ10" s="428"/>
      <c r="HOA10" s="428"/>
      <c r="HOB10" s="428"/>
      <c r="HOC10" s="428"/>
      <c r="HOD10" s="428"/>
      <c r="HOE10" s="428"/>
      <c r="HOF10" s="428"/>
      <c r="HOG10" s="428"/>
      <c r="HOH10" s="428"/>
      <c r="HOI10" s="428"/>
      <c r="HOJ10" s="428"/>
      <c r="HOK10" s="428"/>
      <c r="HOL10" s="428"/>
      <c r="HOM10" s="428"/>
      <c r="HON10" s="428"/>
      <c r="HOO10" s="428"/>
      <c r="HOP10" s="428"/>
      <c r="HOQ10" s="428"/>
      <c r="HOR10" s="428"/>
      <c r="HOS10" s="428"/>
      <c r="HOT10" s="428"/>
      <c r="HOU10" s="428"/>
      <c r="HOV10" s="428"/>
      <c r="HOW10" s="428"/>
      <c r="HOX10" s="428"/>
      <c r="HOY10" s="428"/>
      <c r="HOZ10" s="428"/>
      <c r="HPA10" s="428"/>
      <c r="HPB10" s="428"/>
      <c r="HPC10" s="428"/>
      <c r="HPD10" s="428"/>
      <c r="HPE10" s="428"/>
      <c r="HPF10" s="428"/>
      <c r="HPG10" s="428"/>
      <c r="HPH10" s="428"/>
      <c r="HPI10" s="428"/>
      <c r="HPJ10" s="428"/>
      <c r="HPK10" s="428"/>
      <c r="HPL10" s="428"/>
      <c r="HPM10" s="428"/>
      <c r="HPN10" s="428"/>
      <c r="HPO10" s="428"/>
      <c r="HPP10" s="428"/>
      <c r="HPQ10" s="428"/>
      <c r="HPR10" s="428"/>
      <c r="HPS10" s="428"/>
      <c r="HPT10" s="428"/>
      <c r="HPU10" s="428"/>
      <c r="HPV10" s="428"/>
      <c r="HPW10" s="428"/>
      <c r="HPX10" s="428"/>
      <c r="HPY10" s="428"/>
      <c r="HPZ10" s="428"/>
      <c r="HQA10" s="428"/>
      <c r="HQB10" s="428"/>
      <c r="HQC10" s="428"/>
      <c r="HQD10" s="428"/>
      <c r="HQE10" s="428"/>
      <c r="HQF10" s="428"/>
      <c r="HQG10" s="428"/>
      <c r="HQH10" s="428"/>
      <c r="HQI10" s="428"/>
      <c r="HQJ10" s="428"/>
      <c r="HQK10" s="428"/>
      <c r="HQL10" s="428"/>
      <c r="HQM10" s="428"/>
      <c r="HQN10" s="428"/>
      <c r="HQO10" s="428"/>
      <c r="HQP10" s="428"/>
      <c r="HQQ10" s="428"/>
      <c r="HQR10" s="428"/>
      <c r="HQS10" s="428"/>
      <c r="HQT10" s="428"/>
      <c r="HQU10" s="428"/>
      <c r="HQV10" s="428"/>
      <c r="HQW10" s="428"/>
      <c r="HQX10" s="428"/>
      <c r="HQY10" s="428"/>
      <c r="HQZ10" s="428"/>
      <c r="HRA10" s="428"/>
      <c r="HRB10" s="428"/>
      <c r="HRC10" s="428"/>
      <c r="HRD10" s="428"/>
      <c r="HRE10" s="428"/>
      <c r="HRF10" s="428"/>
      <c r="HRG10" s="428"/>
      <c r="HRH10" s="428"/>
      <c r="HRI10" s="428"/>
      <c r="HRJ10" s="428"/>
      <c r="HRK10" s="428"/>
      <c r="HRL10" s="428"/>
      <c r="HRM10" s="428"/>
      <c r="HRN10" s="428"/>
      <c r="HRO10" s="428"/>
      <c r="HRP10" s="428"/>
      <c r="HRQ10" s="428"/>
      <c r="HRR10" s="428"/>
      <c r="HRS10" s="428"/>
      <c r="HRT10" s="428"/>
      <c r="HRU10" s="428"/>
      <c r="HRV10" s="428"/>
      <c r="HRW10" s="428"/>
      <c r="HRX10" s="428"/>
      <c r="HRY10" s="428"/>
      <c r="HRZ10" s="428"/>
      <c r="HSA10" s="428"/>
      <c r="HSB10" s="428"/>
      <c r="HSC10" s="428"/>
      <c r="HSD10" s="428"/>
      <c r="HSE10" s="428"/>
      <c r="HSF10" s="428"/>
      <c r="HSG10" s="428"/>
      <c r="HSH10" s="428"/>
      <c r="HSI10" s="428"/>
      <c r="HSJ10" s="428"/>
      <c r="HSK10" s="428"/>
      <c r="HSL10" s="428"/>
      <c r="HSM10" s="428"/>
      <c r="HSN10" s="428"/>
      <c r="HSO10" s="428"/>
      <c r="HSP10" s="428"/>
      <c r="HSQ10" s="428"/>
      <c r="HSR10" s="428"/>
      <c r="HSS10" s="428"/>
      <c r="HST10" s="428"/>
      <c r="HSU10" s="428"/>
      <c r="HSV10" s="428"/>
      <c r="HSW10" s="428"/>
      <c r="HSX10" s="428"/>
      <c r="HSY10" s="428"/>
      <c r="HSZ10" s="428"/>
      <c r="HTA10" s="428"/>
      <c r="HTB10" s="428"/>
      <c r="HTC10" s="428"/>
      <c r="HTD10" s="428"/>
      <c r="HTE10" s="428"/>
      <c r="HTF10" s="428"/>
      <c r="HTG10" s="428"/>
      <c r="HTH10" s="428"/>
      <c r="HTI10" s="428"/>
      <c r="HTJ10" s="428"/>
      <c r="HTK10" s="428"/>
      <c r="HTL10" s="428"/>
      <c r="HTM10" s="428"/>
      <c r="HTN10" s="428"/>
      <c r="HTO10" s="428"/>
      <c r="HTP10" s="428"/>
      <c r="HTQ10" s="428"/>
      <c r="HTR10" s="428"/>
      <c r="HTS10" s="428"/>
      <c r="HTT10" s="428"/>
      <c r="HTU10" s="428"/>
      <c r="HTV10" s="428"/>
      <c r="HTW10" s="428"/>
      <c r="HTX10" s="428"/>
      <c r="HTY10" s="428"/>
      <c r="HTZ10" s="428"/>
      <c r="HUA10" s="428"/>
      <c r="HUB10" s="428"/>
      <c r="HUC10" s="428"/>
      <c r="HUD10" s="428"/>
      <c r="HUE10" s="428"/>
      <c r="HUF10" s="428"/>
      <c r="HUG10" s="428"/>
      <c r="HUH10" s="428"/>
      <c r="HUI10" s="428"/>
      <c r="HUJ10" s="428"/>
      <c r="HUK10" s="428"/>
      <c r="HUL10" s="428"/>
      <c r="HUM10" s="428"/>
      <c r="HUN10" s="428"/>
      <c r="HUO10" s="428"/>
      <c r="HUP10" s="428"/>
      <c r="HUQ10" s="428"/>
      <c r="HUR10" s="428"/>
      <c r="HUS10" s="428"/>
      <c r="HUT10" s="428"/>
      <c r="HUU10" s="428"/>
      <c r="HUV10" s="428"/>
      <c r="HUW10" s="428"/>
      <c r="HUX10" s="428"/>
      <c r="HUY10" s="428"/>
      <c r="HUZ10" s="428"/>
      <c r="HVA10" s="428"/>
      <c r="HVB10" s="428"/>
      <c r="HVC10" s="428"/>
      <c r="HVD10" s="428"/>
      <c r="HVE10" s="428"/>
      <c r="HVF10" s="428"/>
      <c r="HVG10" s="428"/>
      <c r="HVH10" s="428"/>
      <c r="HVI10" s="428"/>
      <c r="HVJ10" s="428"/>
      <c r="HVK10" s="428"/>
      <c r="HVL10" s="428"/>
      <c r="HVM10" s="428"/>
      <c r="HVN10" s="428"/>
      <c r="HVO10" s="428"/>
      <c r="HVP10" s="428"/>
      <c r="HVQ10" s="428"/>
      <c r="HVR10" s="428"/>
      <c r="HVS10" s="428"/>
      <c r="HVT10" s="428"/>
      <c r="HVU10" s="428"/>
      <c r="HVV10" s="428"/>
      <c r="HVW10" s="428"/>
      <c r="HVX10" s="428"/>
      <c r="HVY10" s="428"/>
      <c r="HVZ10" s="428"/>
      <c r="HWA10" s="428"/>
      <c r="HWB10" s="428"/>
      <c r="HWC10" s="428"/>
      <c r="HWD10" s="428"/>
      <c r="HWE10" s="428"/>
      <c r="HWF10" s="428"/>
      <c r="HWG10" s="428"/>
      <c r="HWH10" s="428"/>
      <c r="HWI10" s="428"/>
      <c r="HWJ10" s="428"/>
      <c r="HWK10" s="428"/>
      <c r="HWL10" s="428"/>
      <c r="HWM10" s="428"/>
      <c r="HWN10" s="428"/>
      <c r="HWO10" s="428"/>
      <c r="HWP10" s="428"/>
      <c r="HWQ10" s="428"/>
      <c r="HWR10" s="428"/>
      <c r="HWS10" s="428"/>
      <c r="HWT10" s="428"/>
      <c r="HWU10" s="428"/>
      <c r="HWV10" s="428"/>
      <c r="HWW10" s="428"/>
      <c r="HWX10" s="428"/>
      <c r="HWY10" s="428"/>
      <c r="HWZ10" s="428"/>
      <c r="HXA10" s="428"/>
      <c r="HXB10" s="428"/>
      <c r="HXC10" s="428"/>
      <c r="HXD10" s="428"/>
      <c r="HXE10" s="428"/>
      <c r="HXF10" s="428"/>
      <c r="HXG10" s="428"/>
      <c r="HXH10" s="428"/>
      <c r="HXI10" s="428"/>
      <c r="HXJ10" s="428"/>
      <c r="HXK10" s="428"/>
      <c r="HXL10" s="428"/>
      <c r="HXM10" s="428"/>
      <c r="HXN10" s="428"/>
      <c r="HXO10" s="428"/>
      <c r="HXP10" s="428"/>
      <c r="HXQ10" s="428"/>
      <c r="HXR10" s="428"/>
      <c r="HXS10" s="428"/>
      <c r="HXT10" s="428"/>
      <c r="HXU10" s="428"/>
      <c r="HXV10" s="428"/>
      <c r="HXW10" s="428"/>
      <c r="HXX10" s="428"/>
      <c r="HXY10" s="428"/>
      <c r="HXZ10" s="428"/>
      <c r="HYA10" s="428"/>
      <c r="HYB10" s="428"/>
      <c r="HYC10" s="428"/>
      <c r="HYD10" s="428"/>
      <c r="HYE10" s="428"/>
      <c r="HYF10" s="428"/>
      <c r="HYG10" s="428"/>
      <c r="HYH10" s="428"/>
      <c r="HYI10" s="428"/>
      <c r="HYJ10" s="428"/>
      <c r="HYK10" s="428"/>
      <c r="HYL10" s="428"/>
      <c r="HYM10" s="428"/>
      <c r="HYN10" s="428"/>
      <c r="HYO10" s="428"/>
      <c r="HYP10" s="428"/>
      <c r="HYQ10" s="428"/>
      <c r="HYR10" s="428"/>
      <c r="HYS10" s="428"/>
      <c r="HYT10" s="428"/>
      <c r="HYU10" s="428"/>
      <c r="HYV10" s="428"/>
      <c r="HYW10" s="428"/>
      <c r="HYX10" s="428"/>
      <c r="HYY10" s="428"/>
      <c r="HYZ10" s="428"/>
      <c r="HZA10" s="428"/>
      <c r="HZB10" s="428"/>
      <c r="HZC10" s="428"/>
      <c r="HZD10" s="428"/>
      <c r="HZE10" s="428"/>
      <c r="HZF10" s="428"/>
      <c r="HZG10" s="428"/>
      <c r="HZH10" s="428"/>
      <c r="HZI10" s="428"/>
      <c r="HZJ10" s="428"/>
      <c r="HZK10" s="428"/>
      <c r="HZL10" s="428"/>
      <c r="HZM10" s="428"/>
      <c r="HZN10" s="428"/>
      <c r="HZO10" s="428"/>
      <c r="HZP10" s="428"/>
      <c r="HZQ10" s="428"/>
      <c r="HZR10" s="428"/>
      <c r="HZS10" s="428"/>
      <c r="HZT10" s="428"/>
      <c r="HZU10" s="428"/>
      <c r="HZV10" s="428"/>
      <c r="HZW10" s="428"/>
      <c r="HZX10" s="428"/>
      <c r="HZY10" s="428"/>
      <c r="HZZ10" s="428"/>
      <c r="IAA10" s="428"/>
      <c r="IAB10" s="428"/>
      <c r="IAC10" s="428"/>
      <c r="IAD10" s="428"/>
      <c r="IAE10" s="428"/>
      <c r="IAF10" s="428"/>
      <c r="IAG10" s="428"/>
      <c r="IAH10" s="428"/>
      <c r="IAI10" s="428"/>
      <c r="IAJ10" s="428"/>
      <c r="IAK10" s="428"/>
      <c r="IAL10" s="428"/>
      <c r="IAM10" s="428"/>
      <c r="IAN10" s="428"/>
      <c r="IAO10" s="428"/>
      <c r="IAP10" s="428"/>
      <c r="IAQ10" s="428"/>
      <c r="IAR10" s="428"/>
      <c r="IAS10" s="428"/>
      <c r="IAT10" s="428"/>
      <c r="IAU10" s="428"/>
      <c r="IAV10" s="428"/>
      <c r="IAW10" s="428"/>
      <c r="IAX10" s="428"/>
      <c r="IAY10" s="428"/>
      <c r="IAZ10" s="428"/>
      <c r="IBA10" s="428"/>
      <c r="IBB10" s="428"/>
      <c r="IBC10" s="428"/>
      <c r="IBD10" s="428"/>
      <c r="IBE10" s="428"/>
      <c r="IBF10" s="428"/>
      <c r="IBG10" s="428"/>
      <c r="IBH10" s="428"/>
      <c r="IBI10" s="428"/>
      <c r="IBJ10" s="428"/>
      <c r="IBK10" s="428"/>
      <c r="IBL10" s="428"/>
      <c r="IBM10" s="428"/>
      <c r="IBN10" s="428"/>
      <c r="IBO10" s="428"/>
      <c r="IBP10" s="428"/>
      <c r="IBQ10" s="428"/>
      <c r="IBR10" s="428"/>
      <c r="IBS10" s="428"/>
      <c r="IBT10" s="428"/>
      <c r="IBU10" s="428"/>
      <c r="IBV10" s="428"/>
      <c r="IBW10" s="428"/>
      <c r="IBX10" s="428"/>
      <c r="IBY10" s="428"/>
      <c r="IBZ10" s="428"/>
      <c r="ICA10" s="428"/>
      <c r="ICB10" s="428"/>
      <c r="ICC10" s="428"/>
      <c r="ICD10" s="428"/>
      <c r="ICE10" s="428"/>
      <c r="ICF10" s="428"/>
      <c r="ICG10" s="428"/>
      <c r="ICH10" s="428"/>
      <c r="ICI10" s="428"/>
      <c r="ICJ10" s="428"/>
      <c r="ICK10" s="428"/>
      <c r="ICL10" s="428"/>
      <c r="ICM10" s="428"/>
      <c r="ICN10" s="428"/>
      <c r="ICO10" s="428"/>
      <c r="ICP10" s="428"/>
      <c r="ICQ10" s="428"/>
      <c r="ICR10" s="428"/>
      <c r="ICS10" s="428"/>
      <c r="ICT10" s="428"/>
      <c r="ICU10" s="428"/>
      <c r="ICV10" s="428"/>
      <c r="ICW10" s="428"/>
      <c r="ICX10" s="428"/>
      <c r="ICY10" s="428"/>
      <c r="ICZ10" s="428"/>
      <c r="IDA10" s="428"/>
      <c r="IDB10" s="428"/>
      <c r="IDC10" s="428"/>
      <c r="IDD10" s="428"/>
      <c r="IDE10" s="428"/>
      <c r="IDF10" s="428"/>
      <c r="IDG10" s="428"/>
      <c r="IDH10" s="428"/>
      <c r="IDI10" s="428"/>
      <c r="IDJ10" s="428"/>
      <c r="IDK10" s="428"/>
      <c r="IDL10" s="428"/>
      <c r="IDM10" s="428"/>
      <c r="IDN10" s="428"/>
      <c r="IDO10" s="428"/>
      <c r="IDP10" s="428"/>
      <c r="IDQ10" s="428"/>
      <c r="IDR10" s="428"/>
      <c r="IDS10" s="428"/>
      <c r="IDT10" s="428"/>
      <c r="IDU10" s="428"/>
      <c r="IDV10" s="428"/>
      <c r="IDW10" s="428"/>
      <c r="IDX10" s="428"/>
      <c r="IDY10" s="428"/>
      <c r="IDZ10" s="428"/>
      <c r="IEA10" s="428"/>
      <c r="IEB10" s="428"/>
      <c r="IEC10" s="428"/>
      <c r="IED10" s="428"/>
      <c r="IEE10" s="428"/>
      <c r="IEF10" s="428"/>
      <c r="IEG10" s="428"/>
      <c r="IEH10" s="428"/>
      <c r="IEI10" s="428"/>
      <c r="IEJ10" s="428"/>
      <c r="IEK10" s="428"/>
      <c r="IEL10" s="428"/>
      <c r="IEM10" s="428"/>
      <c r="IEN10" s="428"/>
      <c r="IEO10" s="428"/>
      <c r="IEP10" s="428"/>
      <c r="IEQ10" s="428"/>
      <c r="IER10" s="428"/>
      <c r="IES10" s="428"/>
      <c r="IET10" s="428"/>
      <c r="IEU10" s="428"/>
      <c r="IEV10" s="428"/>
      <c r="IEW10" s="428"/>
      <c r="IEX10" s="428"/>
      <c r="IEY10" s="428"/>
      <c r="IEZ10" s="428"/>
      <c r="IFA10" s="428"/>
      <c r="IFB10" s="428"/>
      <c r="IFC10" s="428"/>
      <c r="IFD10" s="428"/>
      <c r="IFE10" s="428"/>
      <c r="IFF10" s="428"/>
      <c r="IFG10" s="428"/>
      <c r="IFH10" s="428"/>
      <c r="IFI10" s="428"/>
      <c r="IFJ10" s="428"/>
      <c r="IFK10" s="428"/>
      <c r="IFL10" s="428"/>
      <c r="IFM10" s="428"/>
      <c r="IFN10" s="428"/>
      <c r="IFO10" s="428"/>
      <c r="IFP10" s="428"/>
      <c r="IFQ10" s="428"/>
      <c r="IFR10" s="428"/>
      <c r="IFS10" s="428"/>
      <c r="IFT10" s="428"/>
      <c r="IFU10" s="428"/>
      <c r="IFV10" s="428"/>
      <c r="IFW10" s="428"/>
      <c r="IFX10" s="428"/>
      <c r="IFY10" s="428"/>
      <c r="IFZ10" s="428"/>
      <c r="IGA10" s="428"/>
      <c r="IGB10" s="428"/>
      <c r="IGC10" s="428"/>
      <c r="IGD10" s="428"/>
      <c r="IGE10" s="428"/>
      <c r="IGF10" s="428"/>
      <c r="IGG10" s="428"/>
      <c r="IGH10" s="428"/>
      <c r="IGI10" s="428"/>
      <c r="IGJ10" s="428"/>
      <c r="IGK10" s="428"/>
      <c r="IGL10" s="428"/>
      <c r="IGM10" s="428"/>
      <c r="IGN10" s="428"/>
      <c r="IGO10" s="428"/>
      <c r="IGP10" s="428"/>
      <c r="IGQ10" s="428"/>
      <c r="IGR10" s="428"/>
      <c r="IGS10" s="428"/>
      <c r="IGT10" s="428"/>
      <c r="IGU10" s="428"/>
      <c r="IGV10" s="428"/>
      <c r="IGW10" s="428"/>
      <c r="IGX10" s="428"/>
      <c r="IGY10" s="428"/>
      <c r="IGZ10" s="428"/>
      <c r="IHA10" s="428"/>
      <c r="IHB10" s="428"/>
      <c r="IHC10" s="428"/>
      <c r="IHD10" s="428"/>
      <c r="IHE10" s="428"/>
      <c r="IHF10" s="428"/>
      <c r="IHG10" s="428"/>
      <c r="IHH10" s="428"/>
      <c r="IHI10" s="428"/>
      <c r="IHJ10" s="428"/>
      <c r="IHK10" s="428"/>
      <c r="IHL10" s="428"/>
      <c r="IHM10" s="428"/>
      <c r="IHN10" s="428"/>
      <c r="IHO10" s="428"/>
      <c r="IHP10" s="428"/>
      <c r="IHQ10" s="428"/>
      <c r="IHR10" s="428"/>
      <c r="IHS10" s="428"/>
      <c r="IHT10" s="428"/>
      <c r="IHU10" s="428"/>
      <c r="IHV10" s="428"/>
      <c r="IHW10" s="428"/>
      <c r="IHX10" s="428"/>
      <c r="IHY10" s="428"/>
      <c r="IHZ10" s="428"/>
      <c r="IIA10" s="428"/>
      <c r="IIB10" s="428"/>
      <c r="IIC10" s="428"/>
      <c r="IID10" s="428"/>
      <c r="IIE10" s="428"/>
      <c r="IIF10" s="428"/>
      <c r="IIG10" s="428"/>
      <c r="IIH10" s="428"/>
      <c r="III10" s="428"/>
      <c r="IIJ10" s="428"/>
      <c r="IIK10" s="428"/>
      <c r="IIL10" s="428"/>
      <c r="IIM10" s="428"/>
      <c r="IIN10" s="428"/>
      <c r="IIO10" s="428"/>
      <c r="IIP10" s="428"/>
      <c r="IIQ10" s="428"/>
      <c r="IIR10" s="428"/>
      <c r="IIS10" s="428"/>
      <c r="IIT10" s="428"/>
      <c r="IIU10" s="428"/>
      <c r="IIV10" s="428"/>
      <c r="IIW10" s="428"/>
      <c r="IIX10" s="428"/>
      <c r="IIY10" s="428"/>
      <c r="IIZ10" s="428"/>
      <c r="IJA10" s="428"/>
      <c r="IJB10" s="428"/>
      <c r="IJC10" s="428"/>
      <c r="IJD10" s="428"/>
      <c r="IJE10" s="428"/>
      <c r="IJF10" s="428"/>
      <c r="IJG10" s="428"/>
      <c r="IJH10" s="428"/>
      <c r="IJI10" s="428"/>
      <c r="IJJ10" s="428"/>
      <c r="IJK10" s="428"/>
      <c r="IJL10" s="428"/>
      <c r="IJM10" s="428"/>
      <c r="IJN10" s="428"/>
      <c r="IJO10" s="428"/>
      <c r="IJP10" s="428"/>
      <c r="IJQ10" s="428"/>
      <c r="IJR10" s="428"/>
      <c r="IJS10" s="428"/>
      <c r="IJT10" s="428"/>
      <c r="IJU10" s="428"/>
      <c r="IJV10" s="428"/>
      <c r="IJW10" s="428"/>
      <c r="IJX10" s="428"/>
      <c r="IJY10" s="428"/>
      <c r="IJZ10" s="428"/>
      <c r="IKA10" s="428"/>
      <c r="IKB10" s="428"/>
      <c r="IKC10" s="428"/>
      <c r="IKD10" s="428"/>
      <c r="IKE10" s="428"/>
      <c r="IKF10" s="428"/>
      <c r="IKG10" s="428"/>
      <c r="IKH10" s="428"/>
      <c r="IKI10" s="428"/>
      <c r="IKJ10" s="428"/>
      <c r="IKK10" s="428"/>
      <c r="IKL10" s="428"/>
      <c r="IKM10" s="428"/>
      <c r="IKN10" s="428"/>
      <c r="IKO10" s="428"/>
      <c r="IKP10" s="428"/>
      <c r="IKQ10" s="428"/>
      <c r="IKR10" s="428"/>
      <c r="IKS10" s="428"/>
      <c r="IKT10" s="428"/>
      <c r="IKU10" s="428"/>
      <c r="IKV10" s="428"/>
      <c r="IKW10" s="428"/>
      <c r="IKX10" s="428"/>
      <c r="IKY10" s="428"/>
      <c r="IKZ10" s="428"/>
      <c r="ILA10" s="428"/>
      <c r="ILB10" s="428"/>
      <c r="ILC10" s="428"/>
      <c r="ILD10" s="428"/>
      <c r="ILE10" s="428"/>
      <c r="ILF10" s="428"/>
      <c r="ILG10" s="428"/>
      <c r="ILH10" s="428"/>
      <c r="ILI10" s="428"/>
      <c r="ILJ10" s="428"/>
      <c r="ILK10" s="428"/>
      <c r="ILL10" s="428"/>
      <c r="ILM10" s="428"/>
      <c r="ILN10" s="428"/>
      <c r="ILO10" s="428"/>
      <c r="ILP10" s="428"/>
      <c r="ILQ10" s="428"/>
      <c r="ILR10" s="428"/>
      <c r="ILS10" s="428"/>
      <c r="ILT10" s="428"/>
      <c r="ILU10" s="428"/>
      <c r="ILV10" s="428"/>
      <c r="ILW10" s="428"/>
      <c r="ILX10" s="428"/>
      <c r="ILY10" s="428"/>
      <c r="ILZ10" s="428"/>
      <c r="IMA10" s="428"/>
      <c r="IMB10" s="428"/>
      <c r="IMC10" s="428"/>
      <c r="IMD10" s="428"/>
      <c r="IME10" s="428"/>
      <c r="IMF10" s="428"/>
      <c r="IMG10" s="428"/>
      <c r="IMH10" s="428"/>
      <c r="IMI10" s="428"/>
      <c r="IMJ10" s="428"/>
      <c r="IMK10" s="428"/>
      <c r="IML10" s="428"/>
      <c r="IMM10" s="428"/>
      <c r="IMN10" s="428"/>
      <c r="IMO10" s="428"/>
      <c r="IMP10" s="428"/>
      <c r="IMQ10" s="428"/>
      <c r="IMR10" s="428"/>
      <c r="IMS10" s="428"/>
      <c r="IMT10" s="428"/>
      <c r="IMU10" s="428"/>
      <c r="IMV10" s="428"/>
      <c r="IMW10" s="428"/>
      <c r="IMX10" s="428"/>
      <c r="IMY10" s="428"/>
      <c r="IMZ10" s="428"/>
      <c r="INA10" s="428"/>
      <c r="INB10" s="428"/>
      <c r="INC10" s="428"/>
      <c r="IND10" s="428"/>
      <c r="INE10" s="428"/>
      <c r="INF10" s="428"/>
      <c r="ING10" s="428"/>
      <c r="INH10" s="428"/>
      <c r="INI10" s="428"/>
      <c r="INJ10" s="428"/>
      <c r="INK10" s="428"/>
      <c r="INL10" s="428"/>
      <c r="INM10" s="428"/>
      <c r="INN10" s="428"/>
      <c r="INO10" s="428"/>
      <c r="INP10" s="428"/>
      <c r="INQ10" s="428"/>
      <c r="INR10" s="428"/>
      <c r="INS10" s="428"/>
      <c r="INT10" s="428"/>
      <c r="INU10" s="428"/>
      <c r="INV10" s="428"/>
      <c r="INW10" s="428"/>
      <c r="INX10" s="428"/>
      <c r="INY10" s="428"/>
      <c r="INZ10" s="428"/>
      <c r="IOA10" s="428"/>
      <c r="IOB10" s="428"/>
      <c r="IOC10" s="428"/>
      <c r="IOD10" s="428"/>
      <c r="IOE10" s="428"/>
      <c r="IOF10" s="428"/>
      <c r="IOG10" s="428"/>
      <c r="IOH10" s="428"/>
      <c r="IOI10" s="428"/>
      <c r="IOJ10" s="428"/>
      <c r="IOK10" s="428"/>
      <c r="IOL10" s="428"/>
      <c r="IOM10" s="428"/>
      <c r="ION10" s="428"/>
      <c r="IOO10" s="428"/>
      <c r="IOP10" s="428"/>
      <c r="IOQ10" s="428"/>
      <c r="IOR10" s="428"/>
      <c r="IOS10" s="428"/>
      <c r="IOT10" s="428"/>
      <c r="IOU10" s="428"/>
      <c r="IOV10" s="428"/>
      <c r="IOW10" s="428"/>
      <c r="IOX10" s="428"/>
      <c r="IOY10" s="428"/>
      <c r="IOZ10" s="428"/>
      <c r="IPA10" s="428"/>
      <c r="IPB10" s="428"/>
      <c r="IPC10" s="428"/>
      <c r="IPD10" s="428"/>
      <c r="IPE10" s="428"/>
      <c r="IPF10" s="428"/>
      <c r="IPG10" s="428"/>
      <c r="IPH10" s="428"/>
      <c r="IPI10" s="428"/>
      <c r="IPJ10" s="428"/>
      <c r="IPK10" s="428"/>
      <c r="IPL10" s="428"/>
      <c r="IPM10" s="428"/>
      <c r="IPN10" s="428"/>
      <c r="IPO10" s="428"/>
      <c r="IPP10" s="428"/>
      <c r="IPQ10" s="428"/>
      <c r="IPR10" s="428"/>
      <c r="IPS10" s="428"/>
      <c r="IPT10" s="428"/>
      <c r="IPU10" s="428"/>
      <c r="IPV10" s="428"/>
      <c r="IPW10" s="428"/>
      <c r="IPX10" s="428"/>
      <c r="IPY10" s="428"/>
      <c r="IPZ10" s="428"/>
      <c r="IQA10" s="428"/>
      <c r="IQB10" s="428"/>
      <c r="IQC10" s="428"/>
      <c r="IQD10" s="428"/>
      <c r="IQE10" s="428"/>
      <c r="IQF10" s="428"/>
      <c r="IQG10" s="428"/>
      <c r="IQH10" s="428"/>
      <c r="IQI10" s="428"/>
      <c r="IQJ10" s="428"/>
      <c r="IQK10" s="428"/>
      <c r="IQL10" s="428"/>
      <c r="IQM10" s="428"/>
      <c r="IQN10" s="428"/>
      <c r="IQO10" s="428"/>
      <c r="IQP10" s="428"/>
      <c r="IQQ10" s="428"/>
      <c r="IQR10" s="428"/>
      <c r="IQS10" s="428"/>
      <c r="IQT10" s="428"/>
      <c r="IQU10" s="428"/>
      <c r="IQV10" s="428"/>
      <c r="IQW10" s="428"/>
      <c r="IQX10" s="428"/>
      <c r="IQY10" s="428"/>
      <c r="IQZ10" s="428"/>
      <c r="IRA10" s="428"/>
      <c r="IRB10" s="428"/>
      <c r="IRC10" s="428"/>
      <c r="IRD10" s="428"/>
      <c r="IRE10" s="428"/>
      <c r="IRF10" s="428"/>
      <c r="IRG10" s="428"/>
      <c r="IRH10" s="428"/>
      <c r="IRI10" s="428"/>
      <c r="IRJ10" s="428"/>
      <c r="IRK10" s="428"/>
      <c r="IRL10" s="428"/>
      <c r="IRM10" s="428"/>
      <c r="IRN10" s="428"/>
      <c r="IRO10" s="428"/>
      <c r="IRP10" s="428"/>
      <c r="IRQ10" s="428"/>
      <c r="IRR10" s="428"/>
      <c r="IRS10" s="428"/>
      <c r="IRT10" s="428"/>
      <c r="IRU10" s="428"/>
      <c r="IRV10" s="428"/>
      <c r="IRW10" s="428"/>
      <c r="IRX10" s="428"/>
      <c r="IRY10" s="428"/>
      <c r="IRZ10" s="428"/>
      <c r="ISA10" s="428"/>
      <c r="ISB10" s="428"/>
      <c r="ISC10" s="428"/>
      <c r="ISD10" s="428"/>
      <c r="ISE10" s="428"/>
      <c r="ISF10" s="428"/>
      <c r="ISG10" s="428"/>
      <c r="ISH10" s="428"/>
      <c r="ISI10" s="428"/>
      <c r="ISJ10" s="428"/>
      <c r="ISK10" s="428"/>
      <c r="ISL10" s="428"/>
      <c r="ISM10" s="428"/>
      <c r="ISN10" s="428"/>
      <c r="ISO10" s="428"/>
      <c r="ISP10" s="428"/>
      <c r="ISQ10" s="428"/>
      <c r="ISR10" s="428"/>
      <c r="ISS10" s="428"/>
      <c r="IST10" s="428"/>
      <c r="ISU10" s="428"/>
      <c r="ISV10" s="428"/>
      <c r="ISW10" s="428"/>
      <c r="ISX10" s="428"/>
      <c r="ISY10" s="428"/>
      <c r="ISZ10" s="428"/>
      <c r="ITA10" s="428"/>
      <c r="ITB10" s="428"/>
      <c r="ITC10" s="428"/>
      <c r="ITD10" s="428"/>
      <c r="ITE10" s="428"/>
      <c r="ITF10" s="428"/>
      <c r="ITG10" s="428"/>
      <c r="ITH10" s="428"/>
      <c r="ITI10" s="428"/>
      <c r="ITJ10" s="428"/>
      <c r="ITK10" s="428"/>
      <c r="ITL10" s="428"/>
      <c r="ITM10" s="428"/>
      <c r="ITN10" s="428"/>
      <c r="ITO10" s="428"/>
      <c r="ITP10" s="428"/>
      <c r="ITQ10" s="428"/>
      <c r="ITR10" s="428"/>
      <c r="ITS10" s="428"/>
      <c r="ITT10" s="428"/>
      <c r="ITU10" s="428"/>
      <c r="ITV10" s="428"/>
      <c r="ITW10" s="428"/>
      <c r="ITX10" s="428"/>
      <c r="ITY10" s="428"/>
      <c r="ITZ10" s="428"/>
      <c r="IUA10" s="428"/>
      <c r="IUB10" s="428"/>
      <c r="IUC10" s="428"/>
      <c r="IUD10" s="428"/>
      <c r="IUE10" s="428"/>
      <c r="IUF10" s="428"/>
      <c r="IUG10" s="428"/>
      <c r="IUH10" s="428"/>
      <c r="IUI10" s="428"/>
      <c r="IUJ10" s="428"/>
      <c r="IUK10" s="428"/>
      <c r="IUL10" s="428"/>
      <c r="IUM10" s="428"/>
      <c r="IUN10" s="428"/>
      <c r="IUO10" s="428"/>
      <c r="IUP10" s="428"/>
      <c r="IUQ10" s="428"/>
      <c r="IUR10" s="428"/>
      <c r="IUS10" s="428"/>
      <c r="IUT10" s="428"/>
      <c r="IUU10" s="428"/>
      <c r="IUV10" s="428"/>
      <c r="IUW10" s="428"/>
      <c r="IUX10" s="428"/>
      <c r="IUY10" s="428"/>
      <c r="IUZ10" s="428"/>
      <c r="IVA10" s="428"/>
      <c r="IVB10" s="428"/>
      <c r="IVC10" s="428"/>
      <c r="IVD10" s="428"/>
      <c r="IVE10" s="428"/>
      <c r="IVF10" s="428"/>
      <c r="IVG10" s="428"/>
      <c r="IVH10" s="428"/>
      <c r="IVI10" s="428"/>
      <c r="IVJ10" s="428"/>
      <c r="IVK10" s="428"/>
      <c r="IVL10" s="428"/>
      <c r="IVM10" s="428"/>
      <c r="IVN10" s="428"/>
      <c r="IVO10" s="428"/>
      <c r="IVP10" s="428"/>
      <c r="IVQ10" s="428"/>
      <c r="IVR10" s="428"/>
      <c r="IVS10" s="428"/>
      <c r="IVT10" s="428"/>
      <c r="IVU10" s="428"/>
      <c r="IVV10" s="428"/>
      <c r="IVW10" s="428"/>
      <c r="IVX10" s="428"/>
      <c r="IVY10" s="428"/>
      <c r="IVZ10" s="428"/>
      <c r="IWA10" s="428"/>
      <c r="IWB10" s="428"/>
      <c r="IWC10" s="428"/>
      <c r="IWD10" s="428"/>
      <c r="IWE10" s="428"/>
      <c r="IWF10" s="428"/>
      <c r="IWG10" s="428"/>
      <c r="IWH10" s="428"/>
      <c r="IWI10" s="428"/>
      <c r="IWJ10" s="428"/>
      <c r="IWK10" s="428"/>
      <c r="IWL10" s="428"/>
      <c r="IWM10" s="428"/>
      <c r="IWN10" s="428"/>
      <c r="IWO10" s="428"/>
      <c r="IWP10" s="428"/>
      <c r="IWQ10" s="428"/>
      <c r="IWR10" s="428"/>
      <c r="IWS10" s="428"/>
      <c r="IWT10" s="428"/>
      <c r="IWU10" s="428"/>
      <c r="IWV10" s="428"/>
      <c r="IWW10" s="428"/>
      <c r="IWX10" s="428"/>
      <c r="IWY10" s="428"/>
      <c r="IWZ10" s="428"/>
      <c r="IXA10" s="428"/>
      <c r="IXB10" s="428"/>
      <c r="IXC10" s="428"/>
      <c r="IXD10" s="428"/>
      <c r="IXE10" s="428"/>
      <c r="IXF10" s="428"/>
      <c r="IXG10" s="428"/>
      <c r="IXH10" s="428"/>
      <c r="IXI10" s="428"/>
      <c r="IXJ10" s="428"/>
      <c r="IXK10" s="428"/>
      <c r="IXL10" s="428"/>
      <c r="IXM10" s="428"/>
      <c r="IXN10" s="428"/>
      <c r="IXO10" s="428"/>
      <c r="IXP10" s="428"/>
      <c r="IXQ10" s="428"/>
      <c r="IXR10" s="428"/>
      <c r="IXS10" s="428"/>
      <c r="IXT10" s="428"/>
      <c r="IXU10" s="428"/>
      <c r="IXV10" s="428"/>
      <c r="IXW10" s="428"/>
      <c r="IXX10" s="428"/>
      <c r="IXY10" s="428"/>
      <c r="IXZ10" s="428"/>
      <c r="IYA10" s="428"/>
      <c r="IYB10" s="428"/>
      <c r="IYC10" s="428"/>
      <c r="IYD10" s="428"/>
      <c r="IYE10" s="428"/>
      <c r="IYF10" s="428"/>
      <c r="IYG10" s="428"/>
      <c r="IYH10" s="428"/>
      <c r="IYI10" s="428"/>
      <c r="IYJ10" s="428"/>
      <c r="IYK10" s="428"/>
      <c r="IYL10" s="428"/>
      <c r="IYM10" s="428"/>
      <c r="IYN10" s="428"/>
      <c r="IYO10" s="428"/>
      <c r="IYP10" s="428"/>
      <c r="IYQ10" s="428"/>
      <c r="IYR10" s="428"/>
      <c r="IYS10" s="428"/>
      <c r="IYT10" s="428"/>
      <c r="IYU10" s="428"/>
      <c r="IYV10" s="428"/>
      <c r="IYW10" s="428"/>
      <c r="IYX10" s="428"/>
      <c r="IYY10" s="428"/>
      <c r="IYZ10" s="428"/>
      <c r="IZA10" s="428"/>
      <c r="IZB10" s="428"/>
      <c r="IZC10" s="428"/>
      <c r="IZD10" s="428"/>
      <c r="IZE10" s="428"/>
      <c r="IZF10" s="428"/>
      <c r="IZG10" s="428"/>
      <c r="IZH10" s="428"/>
      <c r="IZI10" s="428"/>
      <c r="IZJ10" s="428"/>
      <c r="IZK10" s="428"/>
      <c r="IZL10" s="428"/>
      <c r="IZM10" s="428"/>
      <c r="IZN10" s="428"/>
      <c r="IZO10" s="428"/>
      <c r="IZP10" s="428"/>
      <c r="IZQ10" s="428"/>
      <c r="IZR10" s="428"/>
      <c r="IZS10" s="428"/>
      <c r="IZT10" s="428"/>
      <c r="IZU10" s="428"/>
      <c r="IZV10" s="428"/>
      <c r="IZW10" s="428"/>
      <c r="IZX10" s="428"/>
      <c r="IZY10" s="428"/>
      <c r="IZZ10" s="428"/>
      <c r="JAA10" s="428"/>
      <c r="JAB10" s="428"/>
      <c r="JAC10" s="428"/>
      <c r="JAD10" s="428"/>
      <c r="JAE10" s="428"/>
      <c r="JAF10" s="428"/>
      <c r="JAG10" s="428"/>
      <c r="JAH10" s="428"/>
      <c r="JAI10" s="428"/>
      <c r="JAJ10" s="428"/>
      <c r="JAK10" s="428"/>
      <c r="JAL10" s="428"/>
      <c r="JAM10" s="428"/>
      <c r="JAN10" s="428"/>
      <c r="JAO10" s="428"/>
      <c r="JAP10" s="428"/>
      <c r="JAQ10" s="428"/>
      <c r="JAR10" s="428"/>
      <c r="JAS10" s="428"/>
      <c r="JAT10" s="428"/>
      <c r="JAU10" s="428"/>
      <c r="JAV10" s="428"/>
      <c r="JAW10" s="428"/>
      <c r="JAX10" s="428"/>
      <c r="JAY10" s="428"/>
      <c r="JAZ10" s="428"/>
      <c r="JBA10" s="428"/>
      <c r="JBB10" s="428"/>
      <c r="JBC10" s="428"/>
      <c r="JBD10" s="428"/>
      <c r="JBE10" s="428"/>
      <c r="JBF10" s="428"/>
      <c r="JBG10" s="428"/>
      <c r="JBH10" s="428"/>
      <c r="JBI10" s="428"/>
      <c r="JBJ10" s="428"/>
      <c r="JBK10" s="428"/>
      <c r="JBL10" s="428"/>
      <c r="JBM10" s="428"/>
      <c r="JBN10" s="428"/>
      <c r="JBO10" s="428"/>
      <c r="JBP10" s="428"/>
      <c r="JBQ10" s="428"/>
      <c r="JBR10" s="428"/>
      <c r="JBS10" s="428"/>
      <c r="JBT10" s="428"/>
      <c r="JBU10" s="428"/>
      <c r="JBV10" s="428"/>
      <c r="JBW10" s="428"/>
      <c r="JBX10" s="428"/>
      <c r="JBY10" s="428"/>
      <c r="JBZ10" s="428"/>
      <c r="JCA10" s="428"/>
      <c r="JCB10" s="428"/>
      <c r="JCC10" s="428"/>
      <c r="JCD10" s="428"/>
      <c r="JCE10" s="428"/>
      <c r="JCF10" s="428"/>
      <c r="JCG10" s="428"/>
      <c r="JCH10" s="428"/>
      <c r="JCI10" s="428"/>
      <c r="JCJ10" s="428"/>
      <c r="JCK10" s="428"/>
      <c r="JCL10" s="428"/>
      <c r="JCM10" s="428"/>
      <c r="JCN10" s="428"/>
      <c r="JCO10" s="428"/>
      <c r="JCP10" s="428"/>
      <c r="JCQ10" s="428"/>
      <c r="JCR10" s="428"/>
      <c r="JCS10" s="428"/>
      <c r="JCT10" s="428"/>
      <c r="JCU10" s="428"/>
      <c r="JCV10" s="428"/>
      <c r="JCW10" s="428"/>
      <c r="JCX10" s="428"/>
      <c r="JCY10" s="428"/>
      <c r="JCZ10" s="428"/>
      <c r="JDA10" s="428"/>
      <c r="JDB10" s="428"/>
      <c r="JDC10" s="428"/>
      <c r="JDD10" s="428"/>
      <c r="JDE10" s="428"/>
      <c r="JDF10" s="428"/>
      <c r="JDG10" s="428"/>
      <c r="JDH10" s="428"/>
      <c r="JDI10" s="428"/>
      <c r="JDJ10" s="428"/>
      <c r="JDK10" s="428"/>
      <c r="JDL10" s="428"/>
      <c r="JDM10" s="428"/>
      <c r="JDN10" s="428"/>
      <c r="JDO10" s="428"/>
      <c r="JDP10" s="428"/>
      <c r="JDQ10" s="428"/>
      <c r="JDR10" s="428"/>
      <c r="JDS10" s="428"/>
      <c r="JDT10" s="428"/>
      <c r="JDU10" s="428"/>
      <c r="JDV10" s="428"/>
      <c r="JDW10" s="428"/>
      <c r="JDX10" s="428"/>
      <c r="JDY10" s="428"/>
      <c r="JDZ10" s="428"/>
      <c r="JEA10" s="428"/>
      <c r="JEB10" s="428"/>
      <c r="JEC10" s="428"/>
      <c r="JED10" s="428"/>
      <c r="JEE10" s="428"/>
      <c r="JEF10" s="428"/>
      <c r="JEG10" s="428"/>
      <c r="JEH10" s="428"/>
      <c r="JEI10" s="428"/>
      <c r="JEJ10" s="428"/>
      <c r="JEK10" s="428"/>
      <c r="JEL10" s="428"/>
      <c r="JEM10" s="428"/>
      <c r="JEN10" s="428"/>
      <c r="JEO10" s="428"/>
      <c r="JEP10" s="428"/>
      <c r="JEQ10" s="428"/>
      <c r="JER10" s="428"/>
      <c r="JES10" s="428"/>
      <c r="JET10" s="428"/>
      <c r="JEU10" s="428"/>
      <c r="JEV10" s="428"/>
      <c r="JEW10" s="428"/>
      <c r="JEX10" s="428"/>
      <c r="JEY10" s="428"/>
      <c r="JEZ10" s="428"/>
      <c r="JFA10" s="428"/>
      <c r="JFB10" s="428"/>
      <c r="JFC10" s="428"/>
      <c r="JFD10" s="428"/>
      <c r="JFE10" s="428"/>
      <c r="JFF10" s="428"/>
      <c r="JFG10" s="428"/>
      <c r="JFH10" s="428"/>
      <c r="JFI10" s="428"/>
      <c r="JFJ10" s="428"/>
      <c r="JFK10" s="428"/>
      <c r="JFL10" s="428"/>
      <c r="JFM10" s="428"/>
      <c r="JFN10" s="428"/>
      <c r="JFO10" s="428"/>
      <c r="JFP10" s="428"/>
      <c r="JFQ10" s="428"/>
      <c r="JFR10" s="428"/>
      <c r="JFS10" s="428"/>
      <c r="JFT10" s="428"/>
      <c r="JFU10" s="428"/>
      <c r="JFV10" s="428"/>
      <c r="JFW10" s="428"/>
      <c r="JFX10" s="428"/>
      <c r="JFY10" s="428"/>
      <c r="JFZ10" s="428"/>
      <c r="JGA10" s="428"/>
      <c r="JGB10" s="428"/>
      <c r="JGC10" s="428"/>
      <c r="JGD10" s="428"/>
      <c r="JGE10" s="428"/>
      <c r="JGF10" s="428"/>
      <c r="JGG10" s="428"/>
      <c r="JGH10" s="428"/>
      <c r="JGI10" s="428"/>
      <c r="JGJ10" s="428"/>
      <c r="JGK10" s="428"/>
      <c r="JGL10" s="428"/>
      <c r="JGM10" s="428"/>
      <c r="JGN10" s="428"/>
      <c r="JGO10" s="428"/>
      <c r="JGP10" s="428"/>
      <c r="JGQ10" s="428"/>
      <c r="JGR10" s="428"/>
      <c r="JGS10" s="428"/>
      <c r="JGT10" s="428"/>
      <c r="JGU10" s="428"/>
      <c r="JGV10" s="428"/>
      <c r="JGW10" s="428"/>
      <c r="JGX10" s="428"/>
      <c r="JGY10" s="428"/>
      <c r="JGZ10" s="428"/>
      <c r="JHA10" s="428"/>
      <c r="JHB10" s="428"/>
      <c r="JHC10" s="428"/>
      <c r="JHD10" s="428"/>
      <c r="JHE10" s="428"/>
      <c r="JHF10" s="428"/>
      <c r="JHG10" s="428"/>
      <c r="JHH10" s="428"/>
      <c r="JHI10" s="428"/>
      <c r="JHJ10" s="428"/>
      <c r="JHK10" s="428"/>
      <c r="JHL10" s="428"/>
      <c r="JHM10" s="428"/>
      <c r="JHN10" s="428"/>
      <c r="JHO10" s="428"/>
      <c r="JHP10" s="428"/>
      <c r="JHQ10" s="428"/>
      <c r="JHR10" s="428"/>
      <c r="JHS10" s="428"/>
      <c r="JHT10" s="428"/>
      <c r="JHU10" s="428"/>
      <c r="JHV10" s="428"/>
      <c r="JHW10" s="428"/>
      <c r="JHX10" s="428"/>
      <c r="JHY10" s="428"/>
      <c r="JHZ10" s="428"/>
      <c r="JIA10" s="428"/>
      <c r="JIB10" s="428"/>
      <c r="JIC10" s="428"/>
      <c r="JID10" s="428"/>
      <c r="JIE10" s="428"/>
      <c r="JIF10" s="428"/>
      <c r="JIG10" s="428"/>
      <c r="JIH10" s="428"/>
      <c r="JII10" s="428"/>
      <c r="JIJ10" s="428"/>
      <c r="JIK10" s="428"/>
      <c r="JIL10" s="428"/>
      <c r="JIM10" s="428"/>
      <c r="JIN10" s="428"/>
      <c r="JIO10" s="428"/>
      <c r="JIP10" s="428"/>
      <c r="JIQ10" s="428"/>
      <c r="JIR10" s="428"/>
      <c r="JIS10" s="428"/>
      <c r="JIT10" s="428"/>
      <c r="JIU10" s="428"/>
      <c r="JIV10" s="428"/>
      <c r="JIW10" s="428"/>
      <c r="JIX10" s="428"/>
      <c r="JIY10" s="428"/>
      <c r="JIZ10" s="428"/>
      <c r="JJA10" s="428"/>
      <c r="JJB10" s="428"/>
      <c r="JJC10" s="428"/>
      <c r="JJD10" s="428"/>
      <c r="JJE10" s="428"/>
      <c r="JJF10" s="428"/>
      <c r="JJG10" s="428"/>
      <c r="JJH10" s="428"/>
      <c r="JJI10" s="428"/>
      <c r="JJJ10" s="428"/>
      <c r="JJK10" s="428"/>
      <c r="JJL10" s="428"/>
      <c r="JJM10" s="428"/>
      <c r="JJN10" s="428"/>
      <c r="JJO10" s="428"/>
      <c r="JJP10" s="428"/>
      <c r="JJQ10" s="428"/>
      <c r="JJR10" s="428"/>
      <c r="JJS10" s="428"/>
      <c r="JJT10" s="428"/>
      <c r="JJU10" s="428"/>
      <c r="JJV10" s="428"/>
      <c r="JJW10" s="428"/>
      <c r="JJX10" s="428"/>
      <c r="JJY10" s="428"/>
      <c r="JJZ10" s="428"/>
      <c r="JKA10" s="428"/>
      <c r="JKB10" s="428"/>
      <c r="JKC10" s="428"/>
      <c r="JKD10" s="428"/>
      <c r="JKE10" s="428"/>
      <c r="JKF10" s="428"/>
      <c r="JKG10" s="428"/>
      <c r="JKH10" s="428"/>
      <c r="JKI10" s="428"/>
      <c r="JKJ10" s="428"/>
      <c r="JKK10" s="428"/>
      <c r="JKL10" s="428"/>
      <c r="JKM10" s="428"/>
      <c r="JKN10" s="428"/>
      <c r="JKO10" s="428"/>
      <c r="JKP10" s="428"/>
      <c r="JKQ10" s="428"/>
      <c r="JKR10" s="428"/>
      <c r="JKS10" s="428"/>
      <c r="JKT10" s="428"/>
      <c r="JKU10" s="428"/>
      <c r="JKV10" s="428"/>
      <c r="JKW10" s="428"/>
      <c r="JKX10" s="428"/>
      <c r="JKY10" s="428"/>
      <c r="JKZ10" s="428"/>
      <c r="JLA10" s="428"/>
      <c r="JLB10" s="428"/>
      <c r="JLC10" s="428"/>
      <c r="JLD10" s="428"/>
      <c r="JLE10" s="428"/>
      <c r="JLF10" s="428"/>
      <c r="JLG10" s="428"/>
      <c r="JLH10" s="428"/>
      <c r="JLI10" s="428"/>
      <c r="JLJ10" s="428"/>
      <c r="JLK10" s="428"/>
      <c r="JLL10" s="428"/>
      <c r="JLM10" s="428"/>
      <c r="JLN10" s="428"/>
      <c r="JLO10" s="428"/>
      <c r="JLP10" s="428"/>
      <c r="JLQ10" s="428"/>
      <c r="JLR10" s="428"/>
      <c r="JLS10" s="428"/>
      <c r="JLT10" s="428"/>
      <c r="JLU10" s="428"/>
      <c r="JLV10" s="428"/>
      <c r="JLW10" s="428"/>
      <c r="JLX10" s="428"/>
      <c r="JLY10" s="428"/>
      <c r="JLZ10" s="428"/>
      <c r="JMA10" s="428"/>
      <c r="JMB10" s="428"/>
      <c r="JMC10" s="428"/>
      <c r="JMD10" s="428"/>
      <c r="JME10" s="428"/>
      <c r="JMF10" s="428"/>
      <c r="JMG10" s="428"/>
      <c r="JMH10" s="428"/>
      <c r="JMI10" s="428"/>
      <c r="JMJ10" s="428"/>
      <c r="JMK10" s="428"/>
      <c r="JML10" s="428"/>
      <c r="JMM10" s="428"/>
      <c r="JMN10" s="428"/>
      <c r="JMO10" s="428"/>
      <c r="JMP10" s="428"/>
      <c r="JMQ10" s="428"/>
      <c r="JMR10" s="428"/>
      <c r="JMS10" s="428"/>
      <c r="JMT10" s="428"/>
      <c r="JMU10" s="428"/>
      <c r="JMV10" s="428"/>
      <c r="JMW10" s="428"/>
      <c r="JMX10" s="428"/>
      <c r="JMY10" s="428"/>
      <c r="JMZ10" s="428"/>
      <c r="JNA10" s="428"/>
      <c r="JNB10" s="428"/>
      <c r="JNC10" s="428"/>
      <c r="JND10" s="428"/>
      <c r="JNE10" s="428"/>
      <c r="JNF10" s="428"/>
      <c r="JNG10" s="428"/>
      <c r="JNH10" s="428"/>
      <c r="JNI10" s="428"/>
      <c r="JNJ10" s="428"/>
      <c r="JNK10" s="428"/>
      <c r="JNL10" s="428"/>
      <c r="JNM10" s="428"/>
      <c r="JNN10" s="428"/>
      <c r="JNO10" s="428"/>
      <c r="JNP10" s="428"/>
      <c r="JNQ10" s="428"/>
      <c r="JNR10" s="428"/>
      <c r="JNS10" s="428"/>
      <c r="JNT10" s="428"/>
      <c r="JNU10" s="428"/>
      <c r="JNV10" s="428"/>
      <c r="JNW10" s="428"/>
      <c r="JNX10" s="428"/>
      <c r="JNY10" s="428"/>
      <c r="JNZ10" s="428"/>
      <c r="JOA10" s="428"/>
      <c r="JOB10" s="428"/>
      <c r="JOC10" s="428"/>
      <c r="JOD10" s="428"/>
      <c r="JOE10" s="428"/>
      <c r="JOF10" s="428"/>
      <c r="JOG10" s="428"/>
      <c r="JOH10" s="428"/>
      <c r="JOI10" s="428"/>
      <c r="JOJ10" s="428"/>
      <c r="JOK10" s="428"/>
      <c r="JOL10" s="428"/>
      <c r="JOM10" s="428"/>
      <c r="JON10" s="428"/>
      <c r="JOO10" s="428"/>
      <c r="JOP10" s="428"/>
      <c r="JOQ10" s="428"/>
      <c r="JOR10" s="428"/>
      <c r="JOS10" s="428"/>
      <c r="JOT10" s="428"/>
      <c r="JOU10" s="428"/>
      <c r="JOV10" s="428"/>
      <c r="JOW10" s="428"/>
      <c r="JOX10" s="428"/>
      <c r="JOY10" s="428"/>
      <c r="JOZ10" s="428"/>
      <c r="JPA10" s="428"/>
      <c r="JPB10" s="428"/>
      <c r="JPC10" s="428"/>
      <c r="JPD10" s="428"/>
      <c r="JPE10" s="428"/>
      <c r="JPF10" s="428"/>
      <c r="JPG10" s="428"/>
      <c r="JPH10" s="428"/>
      <c r="JPI10" s="428"/>
      <c r="JPJ10" s="428"/>
      <c r="JPK10" s="428"/>
      <c r="JPL10" s="428"/>
      <c r="JPM10" s="428"/>
      <c r="JPN10" s="428"/>
      <c r="JPO10" s="428"/>
      <c r="JPP10" s="428"/>
      <c r="JPQ10" s="428"/>
      <c r="JPR10" s="428"/>
      <c r="JPS10" s="428"/>
      <c r="JPT10" s="428"/>
      <c r="JPU10" s="428"/>
      <c r="JPV10" s="428"/>
      <c r="JPW10" s="428"/>
      <c r="JPX10" s="428"/>
      <c r="JPY10" s="428"/>
      <c r="JPZ10" s="428"/>
      <c r="JQA10" s="428"/>
      <c r="JQB10" s="428"/>
      <c r="JQC10" s="428"/>
      <c r="JQD10" s="428"/>
      <c r="JQE10" s="428"/>
      <c r="JQF10" s="428"/>
      <c r="JQG10" s="428"/>
      <c r="JQH10" s="428"/>
      <c r="JQI10" s="428"/>
      <c r="JQJ10" s="428"/>
      <c r="JQK10" s="428"/>
      <c r="JQL10" s="428"/>
      <c r="JQM10" s="428"/>
      <c r="JQN10" s="428"/>
      <c r="JQO10" s="428"/>
      <c r="JQP10" s="428"/>
      <c r="JQQ10" s="428"/>
      <c r="JQR10" s="428"/>
      <c r="JQS10" s="428"/>
      <c r="JQT10" s="428"/>
      <c r="JQU10" s="428"/>
      <c r="JQV10" s="428"/>
      <c r="JQW10" s="428"/>
      <c r="JQX10" s="428"/>
      <c r="JQY10" s="428"/>
      <c r="JQZ10" s="428"/>
      <c r="JRA10" s="428"/>
      <c r="JRB10" s="428"/>
      <c r="JRC10" s="428"/>
      <c r="JRD10" s="428"/>
      <c r="JRE10" s="428"/>
      <c r="JRF10" s="428"/>
      <c r="JRG10" s="428"/>
      <c r="JRH10" s="428"/>
      <c r="JRI10" s="428"/>
      <c r="JRJ10" s="428"/>
      <c r="JRK10" s="428"/>
      <c r="JRL10" s="428"/>
      <c r="JRM10" s="428"/>
      <c r="JRN10" s="428"/>
      <c r="JRO10" s="428"/>
      <c r="JRP10" s="428"/>
      <c r="JRQ10" s="428"/>
      <c r="JRR10" s="428"/>
      <c r="JRS10" s="428"/>
      <c r="JRT10" s="428"/>
      <c r="JRU10" s="428"/>
      <c r="JRV10" s="428"/>
      <c r="JRW10" s="428"/>
      <c r="JRX10" s="428"/>
      <c r="JRY10" s="428"/>
      <c r="JRZ10" s="428"/>
      <c r="JSA10" s="428"/>
      <c r="JSB10" s="428"/>
      <c r="JSC10" s="428"/>
      <c r="JSD10" s="428"/>
      <c r="JSE10" s="428"/>
      <c r="JSF10" s="428"/>
      <c r="JSG10" s="428"/>
      <c r="JSH10" s="428"/>
      <c r="JSI10" s="428"/>
      <c r="JSJ10" s="428"/>
      <c r="JSK10" s="428"/>
      <c r="JSL10" s="428"/>
      <c r="JSM10" s="428"/>
      <c r="JSN10" s="428"/>
      <c r="JSO10" s="428"/>
      <c r="JSP10" s="428"/>
      <c r="JSQ10" s="428"/>
      <c r="JSR10" s="428"/>
      <c r="JSS10" s="428"/>
      <c r="JST10" s="428"/>
      <c r="JSU10" s="428"/>
      <c r="JSV10" s="428"/>
      <c r="JSW10" s="428"/>
      <c r="JSX10" s="428"/>
      <c r="JSY10" s="428"/>
      <c r="JSZ10" s="428"/>
      <c r="JTA10" s="428"/>
      <c r="JTB10" s="428"/>
      <c r="JTC10" s="428"/>
      <c r="JTD10" s="428"/>
      <c r="JTE10" s="428"/>
      <c r="JTF10" s="428"/>
      <c r="JTG10" s="428"/>
      <c r="JTH10" s="428"/>
      <c r="JTI10" s="428"/>
      <c r="JTJ10" s="428"/>
      <c r="JTK10" s="428"/>
      <c r="JTL10" s="428"/>
      <c r="JTM10" s="428"/>
      <c r="JTN10" s="428"/>
      <c r="JTO10" s="428"/>
      <c r="JTP10" s="428"/>
      <c r="JTQ10" s="428"/>
      <c r="JTR10" s="428"/>
      <c r="JTS10" s="428"/>
      <c r="JTT10" s="428"/>
      <c r="JTU10" s="428"/>
      <c r="JTV10" s="428"/>
      <c r="JTW10" s="428"/>
      <c r="JTX10" s="428"/>
      <c r="JTY10" s="428"/>
      <c r="JTZ10" s="428"/>
      <c r="JUA10" s="428"/>
      <c r="JUB10" s="428"/>
      <c r="JUC10" s="428"/>
      <c r="JUD10" s="428"/>
      <c r="JUE10" s="428"/>
      <c r="JUF10" s="428"/>
      <c r="JUG10" s="428"/>
      <c r="JUH10" s="428"/>
      <c r="JUI10" s="428"/>
      <c r="JUJ10" s="428"/>
      <c r="JUK10" s="428"/>
      <c r="JUL10" s="428"/>
      <c r="JUM10" s="428"/>
      <c r="JUN10" s="428"/>
      <c r="JUO10" s="428"/>
      <c r="JUP10" s="428"/>
      <c r="JUQ10" s="428"/>
      <c r="JUR10" s="428"/>
      <c r="JUS10" s="428"/>
      <c r="JUT10" s="428"/>
      <c r="JUU10" s="428"/>
      <c r="JUV10" s="428"/>
      <c r="JUW10" s="428"/>
      <c r="JUX10" s="428"/>
      <c r="JUY10" s="428"/>
      <c r="JUZ10" s="428"/>
      <c r="JVA10" s="428"/>
      <c r="JVB10" s="428"/>
      <c r="JVC10" s="428"/>
      <c r="JVD10" s="428"/>
      <c r="JVE10" s="428"/>
      <c r="JVF10" s="428"/>
      <c r="JVG10" s="428"/>
      <c r="JVH10" s="428"/>
      <c r="JVI10" s="428"/>
      <c r="JVJ10" s="428"/>
      <c r="JVK10" s="428"/>
      <c r="JVL10" s="428"/>
      <c r="JVM10" s="428"/>
      <c r="JVN10" s="428"/>
      <c r="JVO10" s="428"/>
      <c r="JVP10" s="428"/>
      <c r="JVQ10" s="428"/>
      <c r="JVR10" s="428"/>
      <c r="JVS10" s="428"/>
      <c r="JVT10" s="428"/>
      <c r="JVU10" s="428"/>
      <c r="JVV10" s="428"/>
      <c r="JVW10" s="428"/>
      <c r="JVX10" s="428"/>
      <c r="JVY10" s="428"/>
      <c r="JVZ10" s="428"/>
      <c r="JWA10" s="428"/>
      <c r="JWB10" s="428"/>
      <c r="JWC10" s="428"/>
      <c r="JWD10" s="428"/>
      <c r="JWE10" s="428"/>
      <c r="JWF10" s="428"/>
      <c r="JWG10" s="428"/>
      <c r="JWH10" s="428"/>
      <c r="JWI10" s="428"/>
      <c r="JWJ10" s="428"/>
      <c r="JWK10" s="428"/>
      <c r="JWL10" s="428"/>
      <c r="JWM10" s="428"/>
      <c r="JWN10" s="428"/>
      <c r="JWO10" s="428"/>
      <c r="JWP10" s="428"/>
      <c r="JWQ10" s="428"/>
      <c r="JWR10" s="428"/>
      <c r="JWS10" s="428"/>
      <c r="JWT10" s="428"/>
      <c r="JWU10" s="428"/>
      <c r="JWV10" s="428"/>
      <c r="JWW10" s="428"/>
      <c r="JWX10" s="428"/>
      <c r="JWY10" s="428"/>
      <c r="JWZ10" s="428"/>
      <c r="JXA10" s="428"/>
      <c r="JXB10" s="428"/>
      <c r="JXC10" s="428"/>
      <c r="JXD10" s="428"/>
      <c r="JXE10" s="428"/>
      <c r="JXF10" s="428"/>
      <c r="JXG10" s="428"/>
      <c r="JXH10" s="428"/>
      <c r="JXI10" s="428"/>
      <c r="JXJ10" s="428"/>
      <c r="JXK10" s="428"/>
      <c r="JXL10" s="428"/>
      <c r="JXM10" s="428"/>
      <c r="JXN10" s="428"/>
      <c r="JXO10" s="428"/>
      <c r="JXP10" s="428"/>
      <c r="JXQ10" s="428"/>
      <c r="JXR10" s="428"/>
      <c r="JXS10" s="428"/>
      <c r="JXT10" s="428"/>
      <c r="JXU10" s="428"/>
      <c r="JXV10" s="428"/>
      <c r="JXW10" s="428"/>
      <c r="JXX10" s="428"/>
      <c r="JXY10" s="428"/>
      <c r="JXZ10" s="428"/>
      <c r="JYA10" s="428"/>
      <c r="JYB10" s="428"/>
      <c r="JYC10" s="428"/>
      <c r="JYD10" s="428"/>
      <c r="JYE10" s="428"/>
      <c r="JYF10" s="428"/>
      <c r="JYG10" s="428"/>
      <c r="JYH10" s="428"/>
      <c r="JYI10" s="428"/>
      <c r="JYJ10" s="428"/>
      <c r="JYK10" s="428"/>
      <c r="JYL10" s="428"/>
      <c r="JYM10" s="428"/>
      <c r="JYN10" s="428"/>
      <c r="JYO10" s="428"/>
      <c r="JYP10" s="428"/>
      <c r="JYQ10" s="428"/>
      <c r="JYR10" s="428"/>
      <c r="JYS10" s="428"/>
      <c r="JYT10" s="428"/>
      <c r="JYU10" s="428"/>
      <c r="JYV10" s="428"/>
      <c r="JYW10" s="428"/>
      <c r="JYX10" s="428"/>
      <c r="JYY10" s="428"/>
      <c r="JYZ10" s="428"/>
      <c r="JZA10" s="428"/>
      <c r="JZB10" s="428"/>
      <c r="JZC10" s="428"/>
      <c r="JZD10" s="428"/>
      <c r="JZE10" s="428"/>
      <c r="JZF10" s="428"/>
      <c r="JZG10" s="428"/>
      <c r="JZH10" s="428"/>
      <c r="JZI10" s="428"/>
      <c r="JZJ10" s="428"/>
      <c r="JZK10" s="428"/>
      <c r="JZL10" s="428"/>
      <c r="JZM10" s="428"/>
      <c r="JZN10" s="428"/>
      <c r="JZO10" s="428"/>
      <c r="JZP10" s="428"/>
      <c r="JZQ10" s="428"/>
      <c r="JZR10" s="428"/>
      <c r="JZS10" s="428"/>
      <c r="JZT10" s="428"/>
      <c r="JZU10" s="428"/>
      <c r="JZV10" s="428"/>
      <c r="JZW10" s="428"/>
      <c r="JZX10" s="428"/>
      <c r="JZY10" s="428"/>
      <c r="JZZ10" s="428"/>
      <c r="KAA10" s="428"/>
      <c r="KAB10" s="428"/>
      <c r="KAC10" s="428"/>
      <c r="KAD10" s="428"/>
      <c r="KAE10" s="428"/>
      <c r="KAF10" s="428"/>
      <c r="KAG10" s="428"/>
      <c r="KAH10" s="428"/>
      <c r="KAI10" s="428"/>
      <c r="KAJ10" s="428"/>
      <c r="KAK10" s="428"/>
      <c r="KAL10" s="428"/>
      <c r="KAM10" s="428"/>
      <c r="KAN10" s="428"/>
      <c r="KAO10" s="428"/>
      <c r="KAP10" s="428"/>
      <c r="KAQ10" s="428"/>
      <c r="KAR10" s="428"/>
      <c r="KAS10" s="428"/>
      <c r="KAT10" s="428"/>
      <c r="KAU10" s="428"/>
      <c r="KAV10" s="428"/>
      <c r="KAW10" s="428"/>
      <c r="KAX10" s="428"/>
      <c r="KAY10" s="428"/>
      <c r="KAZ10" s="428"/>
      <c r="KBA10" s="428"/>
      <c r="KBB10" s="428"/>
      <c r="KBC10" s="428"/>
      <c r="KBD10" s="428"/>
      <c r="KBE10" s="428"/>
      <c r="KBF10" s="428"/>
      <c r="KBG10" s="428"/>
      <c r="KBH10" s="428"/>
      <c r="KBI10" s="428"/>
      <c r="KBJ10" s="428"/>
      <c r="KBK10" s="428"/>
      <c r="KBL10" s="428"/>
      <c r="KBM10" s="428"/>
      <c r="KBN10" s="428"/>
      <c r="KBO10" s="428"/>
      <c r="KBP10" s="428"/>
      <c r="KBQ10" s="428"/>
      <c r="KBR10" s="428"/>
      <c r="KBS10" s="428"/>
      <c r="KBT10" s="428"/>
      <c r="KBU10" s="428"/>
      <c r="KBV10" s="428"/>
      <c r="KBW10" s="428"/>
      <c r="KBX10" s="428"/>
      <c r="KBY10" s="428"/>
      <c r="KBZ10" s="428"/>
      <c r="KCA10" s="428"/>
      <c r="KCB10" s="428"/>
      <c r="KCC10" s="428"/>
      <c r="KCD10" s="428"/>
      <c r="KCE10" s="428"/>
      <c r="KCF10" s="428"/>
      <c r="KCG10" s="428"/>
      <c r="KCH10" s="428"/>
      <c r="KCI10" s="428"/>
      <c r="KCJ10" s="428"/>
      <c r="KCK10" s="428"/>
      <c r="KCL10" s="428"/>
      <c r="KCM10" s="428"/>
      <c r="KCN10" s="428"/>
      <c r="KCO10" s="428"/>
      <c r="KCP10" s="428"/>
      <c r="KCQ10" s="428"/>
      <c r="KCR10" s="428"/>
      <c r="KCS10" s="428"/>
      <c r="KCT10" s="428"/>
      <c r="KCU10" s="428"/>
      <c r="KCV10" s="428"/>
      <c r="KCW10" s="428"/>
      <c r="KCX10" s="428"/>
      <c r="KCY10" s="428"/>
      <c r="KCZ10" s="428"/>
      <c r="KDA10" s="428"/>
      <c r="KDB10" s="428"/>
      <c r="KDC10" s="428"/>
      <c r="KDD10" s="428"/>
      <c r="KDE10" s="428"/>
      <c r="KDF10" s="428"/>
      <c r="KDG10" s="428"/>
      <c r="KDH10" s="428"/>
      <c r="KDI10" s="428"/>
      <c r="KDJ10" s="428"/>
      <c r="KDK10" s="428"/>
      <c r="KDL10" s="428"/>
      <c r="KDM10" s="428"/>
      <c r="KDN10" s="428"/>
      <c r="KDO10" s="428"/>
      <c r="KDP10" s="428"/>
      <c r="KDQ10" s="428"/>
      <c r="KDR10" s="428"/>
      <c r="KDS10" s="428"/>
      <c r="KDT10" s="428"/>
      <c r="KDU10" s="428"/>
      <c r="KDV10" s="428"/>
      <c r="KDW10" s="428"/>
      <c r="KDX10" s="428"/>
      <c r="KDY10" s="428"/>
      <c r="KDZ10" s="428"/>
      <c r="KEA10" s="428"/>
      <c r="KEB10" s="428"/>
      <c r="KEC10" s="428"/>
      <c r="KED10" s="428"/>
      <c r="KEE10" s="428"/>
      <c r="KEF10" s="428"/>
      <c r="KEG10" s="428"/>
      <c r="KEH10" s="428"/>
      <c r="KEI10" s="428"/>
      <c r="KEJ10" s="428"/>
      <c r="KEK10" s="428"/>
      <c r="KEL10" s="428"/>
      <c r="KEM10" s="428"/>
      <c r="KEN10" s="428"/>
      <c r="KEO10" s="428"/>
      <c r="KEP10" s="428"/>
      <c r="KEQ10" s="428"/>
      <c r="KER10" s="428"/>
      <c r="KES10" s="428"/>
      <c r="KET10" s="428"/>
      <c r="KEU10" s="428"/>
      <c r="KEV10" s="428"/>
      <c r="KEW10" s="428"/>
      <c r="KEX10" s="428"/>
      <c r="KEY10" s="428"/>
      <c r="KEZ10" s="428"/>
      <c r="KFA10" s="428"/>
      <c r="KFB10" s="428"/>
      <c r="KFC10" s="428"/>
      <c r="KFD10" s="428"/>
      <c r="KFE10" s="428"/>
      <c r="KFF10" s="428"/>
      <c r="KFG10" s="428"/>
      <c r="KFH10" s="428"/>
      <c r="KFI10" s="428"/>
      <c r="KFJ10" s="428"/>
      <c r="KFK10" s="428"/>
      <c r="KFL10" s="428"/>
      <c r="KFM10" s="428"/>
      <c r="KFN10" s="428"/>
      <c r="KFO10" s="428"/>
      <c r="KFP10" s="428"/>
      <c r="KFQ10" s="428"/>
      <c r="KFR10" s="428"/>
      <c r="KFS10" s="428"/>
      <c r="KFT10" s="428"/>
      <c r="KFU10" s="428"/>
      <c r="KFV10" s="428"/>
      <c r="KFW10" s="428"/>
      <c r="KFX10" s="428"/>
      <c r="KFY10" s="428"/>
      <c r="KFZ10" s="428"/>
      <c r="KGA10" s="428"/>
      <c r="KGB10" s="428"/>
      <c r="KGC10" s="428"/>
      <c r="KGD10" s="428"/>
      <c r="KGE10" s="428"/>
      <c r="KGF10" s="428"/>
      <c r="KGG10" s="428"/>
      <c r="KGH10" s="428"/>
      <c r="KGI10" s="428"/>
      <c r="KGJ10" s="428"/>
      <c r="KGK10" s="428"/>
      <c r="KGL10" s="428"/>
      <c r="KGM10" s="428"/>
      <c r="KGN10" s="428"/>
      <c r="KGO10" s="428"/>
      <c r="KGP10" s="428"/>
      <c r="KGQ10" s="428"/>
      <c r="KGR10" s="428"/>
      <c r="KGS10" s="428"/>
      <c r="KGT10" s="428"/>
      <c r="KGU10" s="428"/>
      <c r="KGV10" s="428"/>
      <c r="KGW10" s="428"/>
      <c r="KGX10" s="428"/>
      <c r="KGY10" s="428"/>
      <c r="KGZ10" s="428"/>
      <c r="KHA10" s="428"/>
      <c r="KHB10" s="428"/>
      <c r="KHC10" s="428"/>
      <c r="KHD10" s="428"/>
      <c r="KHE10" s="428"/>
      <c r="KHF10" s="428"/>
      <c r="KHG10" s="428"/>
      <c r="KHH10" s="428"/>
      <c r="KHI10" s="428"/>
      <c r="KHJ10" s="428"/>
      <c r="KHK10" s="428"/>
      <c r="KHL10" s="428"/>
      <c r="KHM10" s="428"/>
      <c r="KHN10" s="428"/>
      <c r="KHO10" s="428"/>
      <c r="KHP10" s="428"/>
      <c r="KHQ10" s="428"/>
      <c r="KHR10" s="428"/>
      <c r="KHS10" s="428"/>
      <c r="KHT10" s="428"/>
      <c r="KHU10" s="428"/>
      <c r="KHV10" s="428"/>
      <c r="KHW10" s="428"/>
      <c r="KHX10" s="428"/>
      <c r="KHY10" s="428"/>
      <c r="KHZ10" s="428"/>
      <c r="KIA10" s="428"/>
      <c r="KIB10" s="428"/>
      <c r="KIC10" s="428"/>
      <c r="KID10" s="428"/>
      <c r="KIE10" s="428"/>
      <c r="KIF10" s="428"/>
      <c r="KIG10" s="428"/>
      <c r="KIH10" s="428"/>
      <c r="KII10" s="428"/>
      <c r="KIJ10" s="428"/>
      <c r="KIK10" s="428"/>
      <c r="KIL10" s="428"/>
      <c r="KIM10" s="428"/>
      <c r="KIN10" s="428"/>
      <c r="KIO10" s="428"/>
      <c r="KIP10" s="428"/>
      <c r="KIQ10" s="428"/>
      <c r="KIR10" s="428"/>
      <c r="KIS10" s="428"/>
      <c r="KIT10" s="428"/>
      <c r="KIU10" s="428"/>
      <c r="KIV10" s="428"/>
      <c r="KIW10" s="428"/>
      <c r="KIX10" s="428"/>
      <c r="KIY10" s="428"/>
      <c r="KIZ10" s="428"/>
      <c r="KJA10" s="428"/>
      <c r="KJB10" s="428"/>
      <c r="KJC10" s="428"/>
      <c r="KJD10" s="428"/>
      <c r="KJE10" s="428"/>
      <c r="KJF10" s="428"/>
      <c r="KJG10" s="428"/>
      <c r="KJH10" s="428"/>
      <c r="KJI10" s="428"/>
      <c r="KJJ10" s="428"/>
      <c r="KJK10" s="428"/>
      <c r="KJL10" s="428"/>
      <c r="KJM10" s="428"/>
      <c r="KJN10" s="428"/>
      <c r="KJO10" s="428"/>
      <c r="KJP10" s="428"/>
      <c r="KJQ10" s="428"/>
      <c r="KJR10" s="428"/>
      <c r="KJS10" s="428"/>
      <c r="KJT10" s="428"/>
      <c r="KJU10" s="428"/>
      <c r="KJV10" s="428"/>
      <c r="KJW10" s="428"/>
      <c r="KJX10" s="428"/>
      <c r="KJY10" s="428"/>
      <c r="KJZ10" s="428"/>
      <c r="KKA10" s="428"/>
      <c r="KKB10" s="428"/>
      <c r="KKC10" s="428"/>
      <c r="KKD10" s="428"/>
      <c r="KKE10" s="428"/>
      <c r="KKF10" s="428"/>
      <c r="KKG10" s="428"/>
      <c r="KKH10" s="428"/>
      <c r="KKI10" s="428"/>
      <c r="KKJ10" s="428"/>
      <c r="KKK10" s="428"/>
      <c r="KKL10" s="428"/>
      <c r="KKM10" s="428"/>
      <c r="KKN10" s="428"/>
      <c r="KKO10" s="428"/>
      <c r="KKP10" s="428"/>
      <c r="KKQ10" s="428"/>
      <c r="KKR10" s="428"/>
      <c r="KKS10" s="428"/>
      <c r="KKT10" s="428"/>
      <c r="KKU10" s="428"/>
      <c r="KKV10" s="428"/>
      <c r="KKW10" s="428"/>
      <c r="KKX10" s="428"/>
      <c r="KKY10" s="428"/>
      <c r="KKZ10" s="428"/>
      <c r="KLA10" s="428"/>
      <c r="KLB10" s="428"/>
      <c r="KLC10" s="428"/>
      <c r="KLD10" s="428"/>
      <c r="KLE10" s="428"/>
      <c r="KLF10" s="428"/>
      <c r="KLG10" s="428"/>
      <c r="KLH10" s="428"/>
      <c r="KLI10" s="428"/>
      <c r="KLJ10" s="428"/>
      <c r="KLK10" s="428"/>
      <c r="KLL10" s="428"/>
      <c r="KLM10" s="428"/>
      <c r="KLN10" s="428"/>
      <c r="KLO10" s="428"/>
      <c r="KLP10" s="428"/>
      <c r="KLQ10" s="428"/>
      <c r="KLR10" s="428"/>
      <c r="KLS10" s="428"/>
      <c r="KLT10" s="428"/>
      <c r="KLU10" s="428"/>
      <c r="KLV10" s="428"/>
      <c r="KLW10" s="428"/>
      <c r="KLX10" s="428"/>
      <c r="KLY10" s="428"/>
      <c r="KLZ10" s="428"/>
      <c r="KMA10" s="428"/>
      <c r="KMB10" s="428"/>
      <c r="KMC10" s="428"/>
      <c r="KMD10" s="428"/>
      <c r="KME10" s="428"/>
      <c r="KMF10" s="428"/>
      <c r="KMG10" s="428"/>
      <c r="KMH10" s="428"/>
      <c r="KMI10" s="428"/>
      <c r="KMJ10" s="428"/>
      <c r="KMK10" s="428"/>
      <c r="KML10" s="428"/>
      <c r="KMM10" s="428"/>
      <c r="KMN10" s="428"/>
      <c r="KMO10" s="428"/>
      <c r="KMP10" s="428"/>
      <c r="KMQ10" s="428"/>
      <c r="KMR10" s="428"/>
      <c r="KMS10" s="428"/>
      <c r="KMT10" s="428"/>
      <c r="KMU10" s="428"/>
      <c r="KMV10" s="428"/>
      <c r="KMW10" s="428"/>
      <c r="KMX10" s="428"/>
      <c r="KMY10" s="428"/>
      <c r="KMZ10" s="428"/>
      <c r="KNA10" s="428"/>
      <c r="KNB10" s="428"/>
      <c r="KNC10" s="428"/>
      <c r="KND10" s="428"/>
      <c r="KNE10" s="428"/>
      <c r="KNF10" s="428"/>
      <c r="KNG10" s="428"/>
      <c r="KNH10" s="428"/>
      <c r="KNI10" s="428"/>
      <c r="KNJ10" s="428"/>
      <c r="KNK10" s="428"/>
      <c r="KNL10" s="428"/>
      <c r="KNM10" s="428"/>
      <c r="KNN10" s="428"/>
      <c r="KNO10" s="428"/>
      <c r="KNP10" s="428"/>
      <c r="KNQ10" s="428"/>
      <c r="KNR10" s="428"/>
      <c r="KNS10" s="428"/>
      <c r="KNT10" s="428"/>
      <c r="KNU10" s="428"/>
      <c r="KNV10" s="428"/>
      <c r="KNW10" s="428"/>
      <c r="KNX10" s="428"/>
      <c r="KNY10" s="428"/>
      <c r="KNZ10" s="428"/>
      <c r="KOA10" s="428"/>
      <c r="KOB10" s="428"/>
      <c r="KOC10" s="428"/>
      <c r="KOD10" s="428"/>
      <c r="KOE10" s="428"/>
      <c r="KOF10" s="428"/>
      <c r="KOG10" s="428"/>
      <c r="KOH10" s="428"/>
      <c r="KOI10" s="428"/>
      <c r="KOJ10" s="428"/>
      <c r="KOK10" s="428"/>
      <c r="KOL10" s="428"/>
      <c r="KOM10" s="428"/>
      <c r="KON10" s="428"/>
      <c r="KOO10" s="428"/>
      <c r="KOP10" s="428"/>
      <c r="KOQ10" s="428"/>
      <c r="KOR10" s="428"/>
      <c r="KOS10" s="428"/>
      <c r="KOT10" s="428"/>
      <c r="KOU10" s="428"/>
      <c r="KOV10" s="428"/>
      <c r="KOW10" s="428"/>
      <c r="KOX10" s="428"/>
      <c r="KOY10" s="428"/>
      <c r="KOZ10" s="428"/>
      <c r="KPA10" s="428"/>
      <c r="KPB10" s="428"/>
      <c r="KPC10" s="428"/>
      <c r="KPD10" s="428"/>
      <c r="KPE10" s="428"/>
      <c r="KPF10" s="428"/>
      <c r="KPG10" s="428"/>
      <c r="KPH10" s="428"/>
      <c r="KPI10" s="428"/>
      <c r="KPJ10" s="428"/>
      <c r="KPK10" s="428"/>
      <c r="KPL10" s="428"/>
      <c r="KPM10" s="428"/>
      <c r="KPN10" s="428"/>
      <c r="KPO10" s="428"/>
      <c r="KPP10" s="428"/>
      <c r="KPQ10" s="428"/>
      <c r="KPR10" s="428"/>
      <c r="KPS10" s="428"/>
      <c r="KPT10" s="428"/>
      <c r="KPU10" s="428"/>
      <c r="KPV10" s="428"/>
      <c r="KPW10" s="428"/>
      <c r="KPX10" s="428"/>
      <c r="KPY10" s="428"/>
      <c r="KPZ10" s="428"/>
      <c r="KQA10" s="428"/>
      <c r="KQB10" s="428"/>
      <c r="KQC10" s="428"/>
      <c r="KQD10" s="428"/>
      <c r="KQE10" s="428"/>
      <c r="KQF10" s="428"/>
      <c r="KQG10" s="428"/>
      <c r="KQH10" s="428"/>
      <c r="KQI10" s="428"/>
      <c r="KQJ10" s="428"/>
      <c r="KQK10" s="428"/>
      <c r="KQL10" s="428"/>
      <c r="KQM10" s="428"/>
      <c r="KQN10" s="428"/>
      <c r="KQO10" s="428"/>
      <c r="KQP10" s="428"/>
      <c r="KQQ10" s="428"/>
      <c r="KQR10" s="428"/>
      <c r="KQS10" s="428"/>
      <c r="KQT10" s="428"/>
      <c r="KQU10" s="428"/>
      <c r="KQV10" s="428"/>
      <c r="KQW10" s="428"/>
      <c r="KQX10" s="428"/>
      <c r="KQY10" s="428"/>
      <c r="KQZ10" s="428"/>
      <c r="KRA10" s="428"/>
      <c r="KRB10" s="428"/>
      <c r="KRC10" s="428"/>
      <c r="KRD10" s="428"/>
      <c r="KRE10" s="428"/>
      <c r="KRF10" s="428"/>
      <c r="KRG10" s="428"/>
      <c r="KRH10" s="428"/>
      <c r="KRI10" s="428"/>
      <c r="KRJ10" s="428"/>
      <c r="KRK10" s="428"/>
      <c r="KRL10" s="428"/>
      <c r="KRM10" s="428"/>
      <c r="KRN10" s="428"/>
      <c r="KRO10" s="428"/>
      <c r="KRP10" s="428"/>
      <c r="KRQ10" s="428"/>
      <c r="KRR10" s="428"/>
      <c r="KRS10" s="428"/>
      <c r="KRT10" s="428"/>
      <c r="KRU10" s="428"/>
      <c r="KRV10" s="428"/>
      <c r="KRW10" s="428"/>
      <c r="KRX10" s="428"/>
      <c r="KRY10" s="428"/>
      <c r="KRZ10" s="428"/>
      <c r="KSA10" s="428"/>
      <c r="KSB10" s="428"/>
      <c r="KSC10" s="428"/>
      <c r="KSD10" s="428"/>
      <c r="KSE10" s="428"/>
      <c r="KSF10" s="428"/>
      <c r="KSG10" s="428"/>
      <c r="KSH10" s="428"/>
      <c r="KSI10" s="428"/>
      <c r="KSJ10" s="428"/>
      <c r="KSK10" s="428"/>
      <c r="KSL10" s="428"/>
      <c r="KSM10" s="428"/>
      <c r="KSN10" s="428"/>
      <c r="KSO10" s="428"/>
      <c r="KSP10" s="428"/>
      <c r="KSQ10" s="428"/>
      <c r="KSR10" s="428"/>
      <c r="KSS10" s="428"/>
      <c r="KST10" s="428"/>
      <c r="KSU10" s="428"/>
      <c r="KSV10" s="428"/>
      <c r="KSW10" s="428"/>
      <c r="KSX10" s="428"/>
      <c r="KSY10" s="428"/>
      <c r="KSZ10" s="428"/>
      <c r="KTA10" s="428"/>
      <c r="KTB10" s="428"/>
      <c r="KTC10" s="428"/>
      <c r="KTD10" s="428"/>
      <c r="KTE10" s="428"/>
      <c r="KTF10" s="428"/>
      <c r="KTG10" s="428"/>
      <c r="KTH10" s="428"/>
      <c r="KTI10" s="428"/>
      <c r="KTJ10" s="428"/>
      <c r="KTK10" s="428"/>
      <c r="KTL10" s="428"/>
      <c r="KTM10" s="428"/>
      <c r="KTN10" s="428"/>
      <c r="KTO10" s="428"/>
      <c r="KTP10" s="428"/>
      <c r="KTQ10" s="428"/>
      <c r="KTR10" s="428"/>
      <c r="KTS10" s="428"/>
      <c r="KTT10" s="428"/>
      <c r="KTU10" s="428"/>
      <c r="KTV10" s="428"/>
      <c r="KTW10" s="428"/>
      <c r="KTX10" s="428"/>
      <c r="KTY10" s="428"/>
      <c r="KTZ10" s="428"/>
      <c r="KUA10" s="428"/>
      <c r="KUB10" s="428"/>
      <c r="KUC10" s="428"/>
      <c r="KUD10" s="428"/>
      <c r="KUE10" s="428"/>
      <c r="KUF10" s="428"/>
      <c r="KUG10" s="428"/>
      <c r="KUH10" s="428"/>
      <c r="KUI10" s="428"/>
      <c r="KUJ10" s="428"/>
      <c r="KUK10" s="428"/>
      <c r="KUL10" s="428"/>
      <c r="KUM10" s="428"/>
      <c r="KUN10" s="428"/>
      <c r="KUO10" s="428"/>
      <c r="KUP10" s="428"/>
      <c r="KUQ10" s="428"/>
      <c r="KUR10" s="428"/>
      <c r="KUS10" s="428"/>
      <c r="KUT10" s="428"/>
      <c r="KUU10" s="428"/>
      <c r="KUV10" s="428"/>
      <c r="KUW10" s="428"/>
      <c r="KUX10" s="428"/>
      <c r="KUY10" s="428"/>
      <c r="KUZ10" s="428"/>
      <c r="KVA10" s="428"/>
      <c r="KVB10" s="428"/>
      <c r="KVC10" s="428"/>
      <c r="KVD10" s="428"/>
      <c r="KVE10" s="428"/>
      <c r="KVF10" s="428"/>
      <c r="KVG10" s="428"/>
      <c r="KVH10" s="428"/>
      <c r="KVI10" s="428"/>
      <c r="KVJ10" s="428"/>
      <c r="KVK10" s="428"/>
      <c r="KVL10" s="428"/>
      <c r="KVM10" s="428"/>
      <c r="KVN10" s="428"/>
      <c r="KVO10" s="428"/>
      <c r="KVP10" s="428"/>
      <c r="KVQ10" s="428"/>
      <c r="KVR10" s="428"/>
      <c r="KVS10" s="428"/>
      <c r="KVT10" s="428"/>
      <c r="KVU10" s="428"/>
      <c r="KVV10" s="428"/>
      <c r="KVW10" s="428"/>
      <c r="KVX10" s="428"/>
      <c r="KVY10" s="428"/>
      <c r="KVZ10" s="428"/>
      <c r="KWA10" s="428"/>
      <c r="KWB10" s="428"/>
      <c r="KWC10" s="428"/>
      <c r="KWD10" s="428"/>
      <c r="KWE10" s="428"/>
      <c r="KWF10" s="428"/>
      <c r="KWG10" s="428"/>
      <c r="KWH10" s="428"/>
      <c r="KWI10" s="428"/>
      <c r="KWJ10" s="428"/>
      <c r="KWK10" s="428"/>
      <c r="KWL10" s="428"/>
      <c r="KWM10" s="428"/>
      <c r="KWN10" s="428"/>
      <c r="KWO10" s="428"/>
      <c r="KWP10" s="428"/>
      <c r="KWQ10" s="428"/>
      <c r="KWR10" s="428"/>
      <c r="KWS10" s="428"/>
      <c r="KWT10" s="428"/>
      <c r="KWU10" s="428"/>
      <c r="KWV10" s="428"/>
      <c r="KWW10" s="428"/>
      <c r="KWX10" s="428"/>
      <c r="KWY10" s="428"/>
      <c r="KWZ10" s="428"/>
      <c r="KXA10" s="428"/>
      <c r="KXB10" s="428"/>
      <c r="KXC10" s="428"/>
      <c r="KXD10" s="428"/>
      <c r="KXE10" s="428"/>
      <c r="KXF10" s="428"/>
      <c r="KXG10" s="428"/>
      <c r="KXH10" s="428"/>
      <c r="KXI10" s="428"/>
      <c r="KXJ10" s="428"/>
      <c r="KXK10" s="428"/>
      <c r="KXL10" s="428"/>
      <c r="KXM10" s="428"/>
      <c r="KXN10" s="428"/>
      <c r="KXO10" s="428"/>
      <c r="KXP10" s="428"/>
      <c r="KXQ10" s="428"/>
      <c r="KXR10" s="428"/>
      <c r="KXS10" s="428"/>
      <c r="KXT10" s="428"/>
      <c r="KXU10" s="428"/>
      <c r="KXV10" s="428"/>
      <c r="KXW10" s="428"/>
      <c r="KXX10" s="428"/>
      <c r="KXY10" s="428"/>
      <c r="KXZ10" s="428"/>
      <c r="KYA10" s="428"/>
      <c r="KYB10" s="428"/>
      <c r="KYC10" s="428"/>
      <c r="KYD10" s="428"/>
      <c r="KYE10" s="428"/>
      <c r="KYF10" s="428"/>
      <c r="KYG10" s="428"/>
      <c r="KYH10" s="428"/>
      <c r="KYI10" s="428"/>
      <c r="KYJ10" s="428"/>
      <c r="KYK10" s="428"/>
      <c r="KYL10" s="428"/>
      <c r="KYM10" s="428"/>
      <c r="KYN10" s="428"/>
      <c r="KYO10" s="428"/>
      <c r="KYP10" s="428"/>
      <c r="KYQ10" s="428"/>
      <c r="KYR10" s="428"/>
      <c r="KYS10" s="428"/>
      <c r="KYT10" s="428"/>
      <c r="KYU10" s="428"/>
      <c r="KYV10" s="428"/>
      <c r="KYW10" s="428"/>
      <c r="KYX10" s="428"/>
      <c r="KYY10" s="428"/>
      <c r="KYZ10" s="428"/>
      <c r="KZA10" s="428"/>
      <c r="KZB10" s="428"/>
      <c r="KZC10" s="428"/>
      <c r="KZD10" s="428"/>
      <c r="KZE10" s="428"/>
      <c r="KZF10" s="428"/>
      <c r="KZG10" s="428"/>
      <c r="KZH10" s="428"/>
      <c r="KZI10" s="428"/>
      <c r="KZJ10" s="428"/>
      <c r="KZK10" s="428"/>
      <c r="KZL10" s="428"/>
      <c r="KZM10" s="428"/>
      <c r="KZN10" s="428"/>
      <c r="KZO10" s="428"/>
      <c r="KZP10" s="428"/>
      <c r="KZQ10" s="428"/>
      <c r="KZR10" s="428"/>
      <c r="KZS10" s="428"/>
      <c r="KZT10" s="428"/>
      <c r="KZU10" s="428"/>
      <c r="KZV10" s="428"/>
      <c r="KZW10" s="428"/>
      <c r="KZX10" s="428"/>
      <c r="KZY10" s="428"/>
      <c r="KZZ10" s="428"/>
      <c r="LAA10" s="428"/>
      <c r="LAB10" s="428"/>
      <c r="LAC10" s="428"/>
      <c r="LAD10" s="428"/>
      <c r="LAE10" s="428"/>
      <c r="LAF10" s="428"/>
      <c r="LAG10" s="428"/>
      <c r="LAH10" s="428"/>
      <c r="LAI10" s="428"/>
      <c r="LAJ10" s="428"/>
      <c r="LAK10" s="428"/>
      <c r="LAL10" s="428"/>
      <c r="LAM10" s="428"/>
      <c r="LAN10" s="428"/>
      <c r="LAO10" s="428"/>
      <c r="LAP10" s="428"/>
      <c r="LAQ10" s="428"/>
      <c r="LAR10" s="428"/>
      <c r="LAS10" s="428"/>
      <c r="LAT10" s="428"/>
      <c r="LAU10" s="428"/>
      <c r="LAV10" s="428"/>
      <c r="LAW10" s="428"/>
      <c r="LAX10" s="428"/>
      <c r="LAY10" s="428"/>
      <c r="LAZ10" s="428"/>
      <c r="LBA10" s="428"/>
      <c r="LBB10" s="428"/>
      <c r="LBC10" s="428"/>
      <c r="LBD10" s="428"/>
      <c r="LBE10" s="428"/>
      <c r="LBF10" s="428"/>
      <c r="LBG10" s="428"/>
      <c r="LBH10" s="428"/>
      <c r="LBI10" s="428"/>
      <c r="LBJ10" s="428"/>
      <c r="LBK10" s="428"/>
      <c r="LBL10" s="428"/>
      <c r="LBM10" s="428"/>
      <c r="LBN10" s="428"/>
      <c r="LBO10" s="428"/>
      <c r="LBP10" s="428"/>
      <c r="LBQ10" s="428"/>
      <c r="LBR10" s="428"/>
      <c r="LBS10" s="428"/>
      <c r="LBT10" s="428"/>
      <c r="LBU10" s="428"/>
      <c r="LBV10" s="428"/>
      <c r="LBW10" s="428"/>
      <c r="LBX10" s="428"/>
      <c r="LBY10" s="428"/>
      <c r="LBZ10" s="428"/>
      <c r="LCA10" s="428"/>
      <c r="LCB10" s="428"/>
      <c r="LCC10" s="428"/>
      <c r="LCD10" s="428"/>
      <c r="LCE10" s="428"/>
      <c r="LCF10" s="428"/>
      <c r="LCG10" s="428"/>
      <c r="LCH10" s="428"/>
      <c r="LCI10" s="428"/>
      <c r="LCJ10" s="428"/>
      <c r="LCK10" s="428"/>
      <c r="LCL10" s="428"/>
      <c r="LCM10" s="428"/>
      <c r="LCN10" s="428"/>
      <c r="LCO10" s="428"/>
      <c r="LCP10" s="428"/>
      <c r="LCQ10" s="428"/>
      <c r="LCR10" s="428"/>
      <c r="LCS10" s="428"/>
      <c r="LCT10" s="428"/>
      <c r="LCU10" s="428"/>
      <c r="LCV10" s="428"/>
      <c r="LCW10" s="428"/>
      <c r="LCX10" s="428"/>
      <c r="LCY10" s="428"/>
      <c r="LCZ10" s="428"/>
      <c r="LDA10" s="428"/>
      <c r="LDB10" s="428"/>
      <c r="LDC10" s="428"/>
      <c r="LDD10" s="428"/>
      <c r="LDE10" s="428"/>
      <c r="LDF10" s="428"/>
      <c r="LDG10" s="428"/>
      <c r="LDH10" s="428"/>
      <c r="LDI10" s="428"/>
      <c r="LDJ10" s="428"/>
      <c r="LDK10" s="428"/>
      <c r="LDL10" s="428"/>
      <c r="LDM10" s="428"/>
      <c r="LDN10" s="428"/>
      <c r="LDO10" s="428"/>
      <c r="LDP10" s="428"/>
      <c r="LDQ10" s="428"/>
      <c r="LDR10" s="428"/>
      <c r="LDS10" s="428"/>
      <c r="LDT10" s="428"/>
      <c r="LDU10" s="428"/>
      <c r="LDV10" s="428"/>
      <c r="LDW10" s="428"/>
      <c r="LDX10" s="428"/>
      <c r="LDY10" s="428"/>
      <c r="LDZ10" s="428"/>
      <c r="LEA10" s="428"/>
      <c r="LEB10" s="428"/>
      <c r="LEC10" s="428"/>
      <c r="LED10" s="428"/>
      <c r="LEE10" s="428"/>
      <c r="LEF10" s="428"/>
      <c r="LEG10" s="428"/>
      <c r="LEH10" s="428"/>
      <c r="LEI10" s="428"/>
      <c r="LEJ10" s="428"/>
      <c r="LEK10" s="428"/>
      <c r="LEL10" s="428"/>
      <c r="LEM10" s="428"/>
      <c r="LEN10" s="428"/>
      <c r="LEO10" s="428"/>
      <c r="LEP10" s="428"/>
      <c r="LEQ10" s="428"/>
      <c r="LER10" s="428"/>
      <c r="LES10" s="428"/>
      <c r="LET10" s="428"/>
      <c r="LEU10" s="428"/>
      <c r="LEV10" s="428"/>
      <c r="LEW10" s="428"/>
      <c r="LEX10" s="428"/>
      <c r="LEY10" s="428"/>
      <c r="LEZ10" s="428"/>
      <c r="LFA10" s="428"/>
      <c r="LFB10" s="428"/>
      <c r="LFC10" s="428"/>
      <c r="LFD10" s="428"/>
      <c r="LFE10" s="428"/>
      <c r="LFF10" s="428"/>
      <c r="LFG10" s="428"/>
      <c r="LFH10" s="428"/>
      <c r="LFI10" s="428"/>
      <c r="LFJ10" s="428"/>
      <c r="LFK10" s="428"/>
      <c r="LFL10" s="428"/>
      <c r="LFM10" s="428"/>
      <c r="LFN10" s="428"/>
      <c r="LFO10" s="428"/>
      <c r="LFP10" s="428"/>
      <c r="LFQ10" s="428"/>
      <c r="LFR10" s="428"/>
      <c r="LFS10" s="428"/>
      <c r="LFT10" s="428"/>
      <c r="LFU10" s="428"/>
      <c r="LFV10" s="428"/>
      <c r="LFW10" s="428"/>
      <c r="LFX10" s="428"/>
      <c r="LFY10" s="428"/>
      <c r="LFZ10" s="428"/>
      <c r="LGA10" s="428"/>
      <c r="LGB10" s="428"/>
      <c r="LGC10" s="428"/>
      <c r="LGD10" s="428"/>
      <c r="LGE10" s="428"/>
      <c r="LGF10" s="428"/>
      <c r="LGG10" s="428"/>
      <c r="LGH10" s="428"/>
      <c r="LGI10" s="428"/>
      <c r="LGJ10" s="428"/>
      <c r="LGK10" s="428"/>
      <c r="LGL10" s="428"/>
      <c r="LGM10" s="428"/>
      <c r="LGN10" s="428"/>
      <c r="LGO10" s="428"/>
      <c r="LGP10" s="428"/>
      <c r="LGQ10" s="428"/>
      <c r="LGR10" s="428"/>
      <c r="LGS10" s="428"/>
      <c r="LGT10" s="428"/>
      <c r="LGU10" s="428"/>
      <c r="LGV10" s="428"/>
      <c r="LGW10" s="428"/>
      <c r="LGX10" s="428"/>
      <c r="LGY10" s="428"/>
      <c r="LGZ10" s="428"/>
      <c r="LHA10" s="428"/>
      <c r="LHB10" s="428"/>
      <c r="LHC10" s="428"/>
      <c r="LHD10" s="428"/>
      <c r="LHE10" s="428"/>
      <c r="LHF10" s="428"/>
      <c r="LHG10" s="428"/>
      <c r="LHH10" s="428"/>
      <c r="LHI10" s="428"/>
      <c r="LHJ10" s="428"/>
      <c r="LHK10" s="428"/>
      <c r="LHL10" s="428"/>
      <c r="LHM10" s="428"/>
      <c r="LHN10" s="428"/>
      <c r="LHO10" s="428"/>
      <c r="LHP10" s="428"/>
      <c r="LHQ10" s="428"/>
      <c r="LHR10" s="428"/>
      <c r="LHS10" s="428"/>
      <c r="LHT10" s="428"/>
      <c r="LHU10" s="428"/>
      <c r="LHV10" s="428"/>
      <c r="LHW10" s="428"/>
      <c r="LHX10" s="428"/>
      <c r="LHY10" s="428"/>
      <c r="LHZ10" s="428"/>
      <c r="LIA10" s="428"/>
      <c r="LIB10" s="428"/>
      <c r="LIC10" s="428"/>
      <c r="LID10" s="428"/>
      <c r="LIE10" s="428"/>
      <c r="LIF10" s="428"/>
      <c r="LIG10" s="428"/>
      <c r="LIH10" s="428"/>
      <c r="LII10" s="428"/>
      <c r="LIJ10" s="428"/>
      <c r="LIK10" s="428"/>
      <c r="LIL10" s="428"/>
      <c r="LIM10" s="428"/>
      <c r="LIN10" s="428"/>
      <c r="LIO10" s="428"/>
      <c r="LIP10" s="428"/>
      <c r="LIQ10" s="428"/>
      <c r="LIR10" s="428"/>
      <c r="LIS10" s="428"/>
      <c r="LIT10" s="428"/>
      <c r="LIU10" s="428"/>
      <c r="LIV10" s="428"/>
      <c r="LIW10" s="428"/>
      <c r="LIX10" s="428"/>
      <c r="LIY10" s="428"/>
      <c r="LIZ10" s="428"/>
      <c r="LJA10" s="428"/>
      <c r="LJB10" s="428"/>
      <c r="LJC10" s="428"/>
      <c r="LJD10" s="428"/>
      <c r="LJE10" s="428"/>
      <c r="LJF10" s="428"/>
      <c r="LJG10" s="428"/>
      <c r="LJH10" s="428"/>
      <c r="LJI10" s="428"/>
      <c r="LJJ10" s="428"/>
      <c r="LJK10" s="428"/>
      <c r="LJL10" s="428"/>
      <c r="LJM10" s="428"/>
      <c r="LJN10" s="428"/>
      <c r="LJO10" s="428"/>
      <c r="LJP10" s="428"/>
      <c r="LJQ10" s="428"/>
      <c r="LJR10" s="428"/>
      <c r="LJS10" s="428"/>
      <c r="LJT10" s="428"/>
      <c r="LJU10" s="428"/>
      <c r="LJV10" s="428"/>
      <c r="LJW10" s="428"/>
      <c r="LJX10" s="428"/>
      <c r="LJY10" s="428"/>
      <c r="LJZ10" s="428"/>
      <c r="LKA10" s="428"/>
      <c r="LKB10" s="428"/>
      <c r="LKC10" s="428"/>
      <c r="LKD10" s="428"/>
      <c r="LKE10" s="428"/>
      <c r="LKF10" s="428"/>
      <c r="LKG10" s="428"/>
      <c r="LKH10" s="428"/>
      <c r="LKI10" s="428"/>
      <c r="LKJ10" s="428"/>
      <c r="LKK10" s="428"/>
      <c r="LKL10" s="428"/>
      <c r="LKM10" s="428"/>
      <c r="LKN10" s="428"/>
      <c r="LKO10" s="428"/>
      <c r="LKP10" s="428"/>
      <c r="LKQ10" s="428"/>
      <c r="LKR10" s="428"/>
      <c r="LKS10" s="428"/>
      <c r="LKT10" s="428"/>
      <c r="LKU10" s="428"/>
      <c r="LKV10" s="428"/>
      <c r="LKW10" s="428"/>
      <c r="LKX10" s="428"/>
      <c r="LKY10" s="428"/>
      <c r="LKZ10" s="428"/>
      <c r="LLA10" s="428"/>
      <c r="LLB10" s="428"/>
      <c r="LLC10" s="428"/>
      <c r="LLD10" s="428"/>
      <c r="LLE10" s="428"/>
      <c r="LLF10" s="428"/>
      <c r="LLG10" s="428"/>
      <c r="LLH10" s="428"/>
      <c r="LLI10" s="428"/>
      <c r="LLJ10" s="428"/>
      <c r="LLK10" s="428"/>
      <c r="LLL10" s="428"/>
      <c r="LLM10" s="428"/>
      <c r="LLN10" s="428"/>
      <c r="LLO10" s="428"/>
      <c r="LLP10" s="428"/>
      <c r="LLQ10" s="428"/>
      <c r="LLR10" s="428"/>
      <c r="LLS10" s="428"/>
      <c r="LLT10" s="428"/>
      <c r="LLU10" s="428"/>
      <c r="LLV10" s="428"/>
      <c r="LLW10" s="428"/>
      <c r="LLX10" s="428"/>
      <c r="LLY10" s="428"/>
      <c r="LLZ10" s="428"/>
      <c r="LMA10" s="428"/>
      <c r="LMB10" s="428"/>
      <c r="LMC10" s="428"/>
      <c r="LMD10" s="428"/>
      <c r="LME10" s="428"/>
      <c r="LMF10" s="428"/>
      <c r="LMG10" s="428"/>
      <c r="LMH10" s="428"/>
      <c r="LMI10" s="428"/>
      <c r="LMJ10" s="428"/>
      <c r="LMK10" s="428"/>
      <c r="LML10" s="428"/>
      <c r="LMM10" s="428"/>
      <c r="LMN10" s="428"/>
      <c r="LMO10" s="428"/>
      <c r="LMP10" s="428"/>
      <c r="LMQ10" s="428"/>
      <c r="LMR10" s="428"/>
      <c r="LMS10" s="428"/>
      <c r="LMT10" s="428"/>
      <c r="LMU10" s="428"/>
      <c r="LMV10" s="428"/>
      <c r="LMW10" s="428"/>
      <c r="LMX10" s="428"/>
      <c r="LMY10" s="428"/>
      <c r="LMZ10" s="428"/>
      <c r="LNA10" s="428"/>
      <c r="LNB10" s="428"/>
      <c r="LNC10" s="428"/>
      <c r="LND10" s="428"/>
      <c r="LNE10" s="428"/>
      <c r="LNF10" s="428"/>
      <c r="LNG10" s="428"/>
      <c r="LNH10" s="428"/>
      <c r="LNI10" s="428"/>
      <c r="LNJ10" s="428"/>
      <c r="LNK10" s="428"/>
      <c r="LNL10" s="428"/>
      <c r="LNM10" s="428"/>
      <c r="LNN10" s="428"/>
      <c r="LNO10" s="428"/>
      <c r="LNP10" s="428"/>
      <c r="LNQ10" s="428"/>
      <c r="LNR10" s="428"/>
      <c r="LNS10" s="428"/>
      <c r="LNT10" s="428"/>
      <c r="LNU10" s="428"/>
      <c r="LNV10" s="428"/>
      <c r="LNW10" s="428"/>
      <c r="LNX10" s="428"/>
      <c r="LNY10" s="428"/>
      <c r="LNZ10" s="428"/>
      <c r="LOA10" s="428"/>
      <c r="LOB10" s="428"/>
      <c r="LOC10" s="428"/>
      <c r="LOD10" s="428"/>
      <c r="LOE10" s="428"/>
      <c r="LOF10" s="428"/>
      <c r="LOG10" s="428"/>
      <c r="LOH10" s="428"/>
      <c r="LOI10" s="428"/>
      <c r="LOJ10" s="428"/>
      <c r="LOK10" s="428"/>
      <c r="LOL10" s="428"/>
      <c r="LOM10" s="428"/>
      <c r="LON10" s="428"/>
      <c r="LOO10" s="428"/>
      <c r="LOP10" s="428"/>
      <c r="LOQ10" s="428"/>
      <c r="LOR10" s="428"/>
      <c r="LOS10" s="428"/>
      <c r="LOT10" s="428"/>
      <c r="LOU10" s="428"/>
      <c r="LOV10" s="428"/>
      <c r="LOW10" s="428"/>
      <c r="LOX10" s="428"/>
      <c r="LOY10" s="428"/>
      <c r="LOZ10" s="428"/>
      <c r="LPA10" s="428"/>
      <c r="LPB10" s="428"/>
      <c r="LPC10" s="428"/>
      <c r="LPD10" s="428"/>
      <c r="LPE10" s="428"/>
      <c r="LPF10" s="428"/>
      <c r="LPG10" s="428"/>
      <c r="LPH10" s="428"/>
      <c r="LPI10" s="428"/>
      <c r="LPJ10" s="428"/>
      <c r="LPK10" s="428"/>
      <c r="LPL10" s="428"/>
      <c r="LPM10" s="428"/>
      <c r="LPN10" s="428"/>
      <c r="LPO10" s="428"/>
      <c r="LPP10" s="428"/>
      <c r="LPQ10" s="428"/>
      <c r="LPR10" s="428"/>
      <c r="LPS10" s="428"/>
      <c r="LPT10" s="428"/>
      <c r="LPU10" s="428"/>
      <c r="LPV10" s="428"/>
      <c r="LPW10" s="428"/>
      <c r="LPX10" s="428"/>
      <c r="LPY10" s="428"/>
      <c r="LPZ10" s="428"/>
      <c r="LQA10" s="428"/>
      <c r="LQB10" s="428"/>
      <c r="LQC10" s="428"/>
      <c r="LQD10" s="428"/>
      <c r="LQE10" s="428"/>
      <c r="LQF10" s="428"/>
      <c r="LQG10" s="428"/>
      <c r="LQH10" s="428"/>
      <c r="LQI10" s="428"/>
      <c r="LQJ10" s="428"/>
      <c r="LQK10" s="428"/>
      <c r="LQL10" s="428"/>
      <c r="LQM10" s="428"/>
      <c r="LQN10" s="428"/>
      <c r="LQO10" s="428"/>
      <c r="LQP10" s="428"/>
      <c r="LQQ10" s="428"/>
      <c r="LQR10" s="428"/>
      <c r="LQS10" s="428"/>
      <c r="LQT10" s="428"/>
      <c r="LQU10" s="428"/>
      <c r="LQV10" s="428"/>
      <c r="LQW10" s="428"/>
      <c r="LQX10" s="428"/>
      <c r="LQY10" s="428"/>
      <c r="LQZ10" s="428"/>
      <c r="LRA10" s="428"/>
      <c r="LRB10" s="428"/>
      <c r="LRC10" s="428"/>
      <c r="LRD10" s="428"/>
      <c r="LRE10" s="428"/>
      <c r="LRF10" s="428"/>
      <c r="LRG10" s="428"/>
      <c r="LRH10" s="428"/>
      <c r="LRI10" s="428"/>
      <c r="LRJ10" s="428"/>
      <c r="LRK10" s="428"/>
      <c r="LRL10" s="428"/>
      <c r="LRM10" s="428"/>
      <c r="LRN10" s="428"/>
      <c r="LRO10" s="428"/>
      <c r="LRP10" s="428"/>
      <c r="LRQ10" s="428"/>
      <c r="LRR10" s="428"/>
      <c r="LRS10" s="428"/>
      <c r="LRT10" s="428"/>
      <c r="LRU10" s="428"/>
      <c r="LRV10" s="428"/>
      <c r="LRW10" s="428"/>
      <c r="LRX10" s="428"/>
      <c r="LRY10" s="428"/>
      <c r="LRZ10" s="428"/>
      <c r="LSA10" s="428"/>
      <c r="LSB10" s="428"/>
      <c r="LSC10" s="428"/>
      <c r="LSD10" s="428"/>
      <c r="LSE10" s="428"/>
      <c r="LSF10" s="428"/>
      <c r="LSG10" s="428"/>
      <c r="LSH10" s="428"/>
      <c r="LSI10" s="428"/>
      <c r="LSJ10" s="428"/>
      <c r="LSK10" s="428"/>
      <c r="LSL10" s="428"/>
      <c r="LSM10" s="428"/>
      <c r="LSN10" s="428"/>
      <c r="LSO10" s="428"/>
      <c r="LSP10" s="428"/>
      <c r="LSQ10" s="428"/>
      <c r="LSR10" s="428"/>
      <c r="LSS10" s="428"/>
      <c r="LST10" s="428"/>
      <c r="LSU10" s="428"/>
      <c r="LSV10" s="428"/>
      <c r="LSW10" s="428"/>
      <c r="LSX10" s="428"/>
      <c r="LSY10" s="428"/>
      <c r="LSZ10" s="428"/>
      <c r="LTA10" s="428"/>
      <c r="LTB10" s="428"/>
      <c r="LTC10" s="428"/>
      <c r="LTD10" s="428"/>
      <c r="LTE10" s="428"/>
      <c r="LTF10" s="428"/>
      <c r="LTG10" s="428"/>
      <c r="LTH10" s="428"/>
      <c r="LTI10" s="428"/>
      <c r="LTJ10" s="428"/>
      <c r="LTK10" s="428"/>
      <c r="LTL10" s="428"/>
      <c r="LTM10" s="428"/>
      <c r="LTN10" s="428"/>
      <c r="LTO10" s="428"/>
      <c r="LTP10" s="428"/>
      <c r="LTQ10" s="428"/>
      <c r="LTR10" s="428"/>
      <c r="LTS10" s="428"/>
      <c r="LTT10" s="428"/>
      <c r="LTU10" s="428"/>
      <c r="LTV10" s="428"/>
      <c r="LTW10" s="428"/>
      <c r="LTX10" s="428"/>
      <c r="LTY10" s="428"/>
      <c r="LTZ10" s="428"/>
      <c r="LUA10" s="428"/>
      <c r="LUB10" s="428"/>
      <c r="LUC10" s="428"/>
      <c r="LUD10" s="428"/>
      <c r="LUE10" s="428"/>
      <c r="LUF10" s="428"/>
      <c r="LUG10" s="428"/>
      <c r="LUH10" s="428"/>
      <c r="LUI10" s="428"/>
      <c r="LUJ10" s="428"/>
      <c r="LUK10" s="428"/>
      <c r="LUL10" s="428"/>
      <c r="LUM10" s="428"/>
      <c r="LUN10" s="428"/>
      <c r="LUO10" s="428"/>
      <c r="LUP10" s="428"/>
      <c r="LUQ10" s="428"/>
      <c r="LUR10" s="428"/>
      <c r="LUS10" s="428"/>
      <c r="LUT10" s="428"/>
      <c r="LUU10" s="428"/>
      <c r="LUV10" s="428"/>
      <c r="LUW10" s="428"/>
      <c r="LUX10" s="428"/>
      <c r="LUY10" s="428"/>
      <c r="LUZ10" s="428"/>
      <c r="LVA10" s="428"/>
      <c r="LVB10" s="428"/>
      <c r="LVC10" s="428"/>
      <c r="LVD10" s="428"/>
      <c r="LVE10" s="428"/>
      <c r="LVF10" s="428"/>
      <c r="LVG10" s="428"/>
      <c r="LVH10" s="428"/>
      <c r="LVI10" s="428"/>
      <c r="LVJ10" s="428"/>
      <c r="LVK10" s="428"/>
      <c r="LVL10" s="428"/>
      <c r="LVM10" s="428"/>
      <c r="LVN10" s="428"/>
      <c r="LVO10" s="428"/>
      <c r="LVP10" s="428"/>
      <c r="LVQ10" s="428"/>
      <c r="LVR10" s="428"/>
      <c r="LVS10" s="428"/>
      <c r="LVT10" s="428"/>
      <c r="LVU10" s="428"/>
      <c r="LVV10" s="428"/>
      <c r="LVW10" s="428"/>
      <c r="LVX10" s="428"/>
      <c r="LVY10" s="428"/>
      <c r="LVZ10" s="428"/>
      <c r="LWA10" s="428"/>
      <c r="LWB10" s="428"/>
      <c r="LWC10" s="428"/>
      <c r="LWD10" s="428"/>
      <c r="LWE10" s="428"/>
      <c r="LWF10" s="428"/>
      <c r="LWG10" s="428"/>
      <c r="LWH10" s="428"/>
      <c r="LWI10" s="428"/>
      <c r="LWJ10" s="428"/>
      <c r="LWK10" s="428"/>
      <c r="LWL10" s="428"/>
      <c r="LWM10" s="428"/>
      <c r="LWN10" s="428"/>
      <c r="LWO10" s="428"/>
      <c r="LWP10" s="428"/>
      <c r="LWQ10" s="428"/>
      <c r="LWR10" s="428"/>
      <c r="LWS10" s="428"/>
      <c r="LWT10" s="428"/>
      <c r="LWU10" s="428"/>
      <c r="LWV10" s="428"/>
      <c r="LWW10" s="428"/>
      <c r="LWX10" s="428"/>
      <c r="LWY10" s="428"/>
      <c r="LWZ10" s="428"/>
      <c r="LXA10" s="428"/>
      <c r="LXB10" s="428"/>
      <c r="LXC10" s="428"/>
      <c r="LXD10" s="428"/>
      <c r="LXE10" s="428"/>
      <c r="LXF10" s="428"/>
      <c r="LXG10" s="428"/>
      <c r="LXH10" s="428"/>
      <c r="LXI10" s="428"/>
      <c r="LXJ10" s="428"/>
      <c r="LXK10" s="428"/>
      <c r="LXL10" s="428"/>
      <c r="LXM10" s="428"/>
      <c r="LXN10" s="428"/>
      <c r="LXO10" s="428"/>
      <c r="LXP10" s="428"/>
      <c r="LXQ10" s="428"/>
      <c r="LXR10" s="428"/>
      <c r="LXS10" s="428"/>
      <c r="LXT10" s="428"/>
      <c r="LXU10" s="428"/>
      <c r="LXV10" s="428"/>
      <c r="LXW10" s="428"/>
      <c r="LXX10" s="428"/>
      <c r="LXY10" s="428"/>
      <c r="LXZ10" s="428"/>
      <c r="LYA10" s="428"/>
      <c r="LYB10" s="428"/>
      <c r="LYC10" s="428"/>
      <c r="LYD10" s="428"/>
      <c r="LYE10" s="428"/>
      <c r="LYF10" s="428"/>
      <c r="LYG10" s="428"/>
      <c r="LYH10" s="428"/>
      <c r="LYI10" s="428"/>
      <c r="LYJ10" s="428"/>
      <c r="LYK10" s="428"/>
      <c r="LYL10" s="428"/>
      <c r="LYM10" s="428"/>
      <c r="LYN10" s="428"/>
      <c r="LYO10" s="428"/>
      <c r="LYP10" s="428"/>
      <c r="LYQ10" s="428"/>
      <c r="LYR10" s="428"/>
      <c r="LYS10" s="428"/>
      <c r="LYT10" s="428"/>
      <c r="LYU10" s="428"/>
      <c r="LYV10" s="428"/>
      <c r="LYW10" s="428"/>
      <c r="LYX10" s="428"/>
      <c r="LYY10" s="428"/>
      <c r="LYZ10" s="428"/>
      <c r="LZA10" s="428"/>
      <c r="LZB10" s="428"/>
      <c r="LZC10" s="428"/>
      <c r="LZD10" s="428"/>
      <c r="LZE10" s="428"/>
      <c r="LZF10" s="428"/>
      <c r="LZG10" s="428"/>
      <c r="LZH10" s="428"/>
      <c r="LZI10" s="428"/>
      <c r="LZJ10" s="428"/>
      <c r="LZK10" s="428"/>
      <c r="LZL10" s="428"/>
      <c r="LZM10" s="428"/>
      <c r="LZN10" s="428"/>
      <c r="LZO10" s="428"/>
      <c r="LZP10" s="428"/>
      <c r="LZQ10" s="428"/>
      <c r="LZR10" s="428"/>
      <c r="LZS10" s="428"/>
      <c r="LZT10" s="428"/>
      <c r="LZU10" s="428"/>
      <c r="LZV10" s="428"/>
      <c r="LZW10" s="428"/>
      <c r="LZX10" s="428"/>
      <c r="LZY10" s="428"/>
      <c r="LZZ10" s="428"/>
      <c r="MAA10" s="428"/>
      <c r="MAB10" s="428"/>
      <c r="MAC10" s="428"/>
      <c r="MAD10" s="428"/>
      <c r="MAE10" s="428"/>
      <c r="MAF10" s="428"/>
      <c r="MAG10" s="428"/>
      <c r="MAH10" s="428"/>
      <c r="MAI10" s="428"/>
      <c r="MAJ10" s="428"/>
      <c r="MAK10" s="428"/>
      <c r="MAL10" s="428"/>
      <c r="MAM10" s="428"/>
      <c r="MAN10" s="428"/>
      <c r="MAO10" s="428"/>
      <c r="MAP10" s="428"/>
      <c r="MAQ10" s="428"/>
      <c r="MAR10" s="428"/>
      <c r="MAS10" s="428"/>
      <c r="MAT10" s="428"/>
      <c r="MAU10" s="428"/>
      <c r="MAV10" s="428"/>
      <c r="MAW10" s="428"/>
      <c r="MAX10" s="428"/>
      <c r="MAY10" s="428"/>
      <c r="MAZ10" s="428"/>
      <c r="MBA10" s="428"/>
      <c r="MBB10" s="428"/>
      <c r="MBC10" s="428"/>
      <c r="MBD10" s="428"/>
      <c r="MBE10" s="428"/>
      <c r="MBF10" s="428"/>
      <c r="MBG10" s="428"/>
      <c r="MBH10" s="428"/>
      <c r="MBI10" s="428"/>
      <c r="MBJ10" s="428"/>
      <c r="MBK10" s="428"/>
      <c r="MBL10" s="428"/>
      <c r="MBM10" s="428"/>
      <c r="MBN10" s="428"/>
      <c r="MBO10" s="428"/>
      <c r="MBP10" s="428"/>
      <c r="MBQ10" s="428"/>
      <c r="MBR10" s="428"/>
      <c r="MBS10" s="428"/>
      <c r="MBT10" s="428"/>
      <c r="MBU10" s="428"/>
      <c r="MBV10" s="428"/>
      <c r="MBW10" s="428"/>
      <c r="MBX10" s="428"/>
      <c r="MBY10" s="428"/>
      <c r="MBZ10" s="428"/>
      <c r="MCA10" s="428"/>
      <c r="MCB10" s="428"/>
      <c r="MCC10" s="428"/>
      <c r="MCD10" s="428"/>
      <c r="MCE10" s="428"/>
      <c r="MCF10" s="428"/>
      <c r="MCG10" s="428"/>
      <c r="MCH10" s="428"/>
      <c r="MCI10" s="428"/>
      <c r="MCJ10" s="428"/>
      <c r="MCK10" s="428"/>
      <c r="MCL10" s="428"/>
      <c r="MCM10" s="428"/>
      <c r="MCN10" s="428"/>
      <c r="MCO10" s="428"/>
      <c r="MCP10" s="428"/>
      <c r="MCQ10" s="428"/>
      <c r="MCR10" s="428"/>
      <c r="MCS10" s="428"/>
      <c r="MCT10" s="428"/>
      <c r="MCU10" s="428"/>
      <c r="MCV10" s="428"/>
      <c r="MCW10" s="428"/>
      <c r="MCX10" s="428"/>
      <c r="MCY10" s="428"/>
      <c r="MCZ10" s="428"/>
      <c r="MDA10" s="428"/>
      <c r="MDB10" s="428"/>
      <c r="MDC10" s="428"/>
      <c r="MDD10" s="428"/>
      <c r="MDE10" s="428"/>
      <c r="MDF10" s="428"/>
      <c r="MDG10" s="428"/>
      <c r="MDH10" s="428"/>
      <c r="MDI10" s="428"/>
      <c r="MDJ10" s="428"/>
      <c r="MDK10" s="428"/>
      <c r="MDL10" s="428"/>
      <c r="MDM10" s="428"/>
      <c r="MDN10" s="428"/>
      <c r="MDO10" s="428"/>
      <c r="MDP10" s="428"/>
      <c r="MDQ10" s="428"/>
      <c r="MDR10" s="428"/>
      <c r="MDS10" s="428"/>
      <c r="MDT10" s="428"/>
      <c r="MDU10" s="428"/>
      <c r="MDV10" s="428"/>
      <c r="MDW10" s="428"/>
      <c r="MDX10" s="428"/>
      <c r="MDY10" s="428"/>
      <c r="MDZ10" s="428"/>
      <c r="MEA10" s="428"/>
      <c r="MEB10" s="428"/>
      <c r="MEC10" s="428"/>
      <c r="MED10" s="428"/>
      <c r="MEE10" s="428"/>
      <c r="MEF10" s="428"/>
      <c r="MEG10" s="428"/>
      <c r="MEH10" s="428"/>
      <c r="MEI10" s="428"/>
      <c r="MEJ10" s="428"/>
      <c r="MEK10" s="428"/>
      <c r="MEL10" s="428"/>
      <c r="MEM10" s="428"/>
      <c r="MEN10" s="428"/>
      <c r="MEO10" s="428"/>
      <c r="MEP10" s="428"/>
      <c r="MEQ10" s="428"/>
      <c r="MER10" s="428"/>
      <c r="MES10" s="428"/>
      <c r="MET10" s="428"/>
      <c r="MEU10" s="428"/>
      <c r="MEV10" s="428"/>
      <c r="MEW10" s="428"/>
      <c r="MEX10" s="428"/>
      <c r="MEY10" s="428"/>
      <c r="MEZ10" s="428"/>
      <c r="MFA10" s="428"/>
      <c r="MFB10" s="428"/>
      <c r="MFC10" s="428"/>
      <c r="MFD10" s="428"/>
      <c r="MFE10" s="428"/>
      <c r="MFF10" s="428"/>
      <c r="MFG10" s="428"/>
      <c r="MFH10" s="428"/>
      <c r="MFI10" s="428"/>
      <c r="MFJ10" s="428"/>
      <c r="MFK10" s="428"/>
      <c r="MFL10" s="428"/>
      <c r="MFM10" s="428"/>
      <c r="MFN10" s="428"/>
      <c r="MFO10" s="428"/>
      <c r="MFP10" s="428"/>
      <c r="MFQ10" s="428"/>
      <c r="MFR10" s="428"/>
      <c r="MFS10" s="428"/>
      <c r="MFT10" s="428"/>
      <c r="MFU10" s="428"/>
      <c r="MFV10" s="428"/>
      <c r="MFW10" s="428"/>
      <c r="MFX10" s="428"/>
      <c r="MFY10" s="428"/>
      <c r="MFZ10" s="428"/>
      <c r="MGA10" s="428"/>
      <c r="MGB10" s="428"/>
      <c r="MGC10" s="428"/>
      <c r="MGD10" s="428"/>
      <c r="MGE10" s="428"/>
      <c r="MGF10" s="428"/>
      <c r="MGG10" s="428"/>
      <c r="MGH10" s="428"/>
      <c r="MGI10" s="428"/>
      <c r="MGJ10" s="428"/>
      <c r="MGK10" s="428"/>
      <c r="MGL10" s="428"/>
      <c r="MGM10" s="428"/>
      <c r="MGN10" s="428"/>
      <c r="MGO10" s="428"/>
      <c r="MGP10" s="428"/>
      <c r="MGQ10" s="428"/>
      <c r="MGR10" s="428"/>
      <c r="MGS10" s="428"/>
      <c r="MGT10" s="428"/>
      <c r="MGU10" s="428"/>
      <c r="MGV10" s="428"/>
      <c r="MGW10" s="428"/>
      <c r="MGX10" s="428"/>
      <c r="MGY10" s="428"/>
      <c r="MGZ10" s="428"/>
      <c r="MHA10" s="428"/>
      <c r="MHB10" s="428"/>
      <c r="MHC10" s="428"/>
      <c r="MHD10" s="428"/>
      <c r="MHE10" s="428"/>
      <c r="MHF10" s="428"/>
      <c r="MHG10" s="428"/>
      <c r="MHH10" s="428"/>
      <c r="MHI10" s="428"/>
      <c r="MHJ10" s="428"/>
      <c r="MHK10" s="428"/>
      <c r="MHL10" s="428"/>
      <c r="MHM10" s="428"/>
      <c r="MHN10" s="428"/>
      <c r="MHO10" s="428"/>
      <c r="MHP10" s="428"/>
      <c r="MHQ10" s="428"/>
      <c r="MHR10" s="428"/>
      <c r="MHS10" s="428"/>
      <c r="MHT10" s="428"/>
      <c r="MHU10" s="428"/>
      <c r="MHV10" s="428"/>
      <c r="MHW10" s="428"/>
      <c r="MHX10" s="428"/>
      <c r="MHY10" s="428"/>
      <c r="MHZ10" s="428"/>
      <c r="MIA10" s="428"/>
      <c r="MIB10" s="428"/>
      <c r="MIC10" s="428"/>
      <c r="MID10" s="428"/>
      <c r="MIE10" s="428"/>
      <c r="MIF10" s="428"/>
      <c r="MIG10" s="428"/>
      <c r="MIH10" s="428"/>
      <c r="MII10" s="428"/>
      <c r="MIJ10" s="428"/>
      <c r="MIK10" s="428"/>
      <c r="MIL10" s="428"/>
      <c r="MIM10" s="428"/>
      <c r="MIN10" s="428"/>
      <c r="MIO10" s="428"/>
      <c r="MIP10" s="428"/>
      <c r="MIQ10" s="428"/>
      <c r="MIR10" s="428"/>
      <c r="MIS10" s="428"/>
      <c r="MIT10" s="428"/>
      <c r="MIU10" s="428"/>
      <c r="MIV10" s="428"/>
      <c r="MIW10" s="428"/>
      <c r="MIX10" s="428"/>
      <c r="MIY10" s="428"/>
      <c r="MIZ10" s="428"/>
      <c r="MJA10" s="428"/>
      <c r="MJB10" s="428"/>
      <c r="MJC10" s="428"/>
      <c r="MJD10" s="428"/>
      <c r="MJE10" s="428"/>
      <c r="MJF10" s="428"/>
      <c r="MJG10" s="428"/>
      <c r="MJH10" s="428"/>
      <c r="MJI10" s="428"/>
      <c r="MJJ10" s="428"/>
      <c r="MJK10" s="428"/>
      <c r="MJL10" s="428"/>
      <c r="MJM10" s="428"/>
      <c r="MJN10" s="428"/>
      <c r="MJO10" s="428"/>
      <c r="MJP10" s="428"/>
      <c r="MJQ10" s="428"/>
      <c r="MJR10" s="428"/>
      <c r="MJS10" s="428"/>
      <c r="MJT10" s="428"/>
      <c r="MJU10" s="428"/>
      <c r="MJV10" s="428"/>
      <c r="MJW10" s="428"/>
      <c r="MJX10" s="428"/>
      <c r="MJY10" s="428"/>
      <c r="MJZ10" s="428"/>
      <c r="MKA10" s="428"/>
      <c r="MKB10" s="428"/>
      <c r="MKC10" s="428"/>
      <c r="MKD10" s="428"/>
      <c r="MKE10" s="428"/>
      <c r="MKF10" s="428"/>
      <c r="MKG10" s="428"/>
      <c r="MKH10" s="428"/>
      <c r="MKI10" s="428"/>
      <c r="MKJ10" s="428"/>
      <c r="MKK10" s="428"/>
      <c r="MKL10" s="428"/>
      <c r="MKM10" s="428"/>
      <c r="MKN10" s="428"/>
      <c r="MKO10" s="428"/>
      <c r="MKP10" s="428"/>
      <c r="MKQ10" s="428"/>
      <c r="MKR10" s="428"/>
      <c r="MKS10" s="428"/>
      <c r="MKT10" s="428"/>
      <c r="MKU10" s="428"/>
      <c r="MKV10" s="428"/>
      <c r="MKW10" s="428"/>
      <c r="MKX10" s="428"/>
      <c r="MKY10" s="428"/>
      <c r="MKZ10" s="428"/>
      <c r="MLA10" s="428"/>
      <c r="MLB10" s="428"/>
      <c r="MLC10" s="428"/>
      <c r="MLD10" s="428"/>
      <c r="MLE10" s="428"/>
      <c r="MLF10" s="428"/>
      <c r="MLG10" s="428"/>
      <c r="MLH10" s="428"/>
      <c r="MLI10" s="428"/>
      <c r="MLJ10" s="428"/>
      <c r="MLK10" s="428"/>
      <c r="MLL10" s="428"/>
      <c r="MLM10" s="428"/>
      <c r="MLN10" s="428"/>
      <c r="MLO10" s="428"/>
      <c r="MLP10" s="428"/>
      <c r="MLQ10" s="428"/>
      <c r="MLR10" s="428"/>
      <c r="MLS10" s="428"/>
      <c r="MLT10" s="428"/>
      <c r="MLU10" s="428"/>
      <c r="MLV10" s="428"/>
      <c r="MLW10" s="428"/>
      <c r="MLX10" s="428"/>
      <c r="MLY10" s="428"/>
      <c r="MLZ10" s="428"/>
      <c r="MMA10" s="428"/>
      <c r="MMB10" s="428"/>
      <c r="MMC10" s="428"/>
      <c r="MMD10" s="428"/>
      <c r="MME10" s="428"/>
      <c r="MMF10" s="428"/>
      <c r="MMG10" s="428"/>
      <c r="MMH10" s="428"/>
      <c r="MMI10" s="428"/>
      <c r="MMJ10" s="428"/>
      <c r="MMK10" s="428"/>
      <c r="MML10" s="428"/>
      <c r="MMM10" s="428"/>
      <c r="MMN10" s="428"/>
      <c r="MMO10" s="428"/>
      <c r="MMP10" s="428"/>
      <c r="MMQ10" s="428"/>
      <c r="MMR10" s="428"/>
      <c r="MMS10" s="428"/>
      <c r="MMT10" s="428"/>
      <c r="MMU10" s="428"/>
      <c r="MMV10" s="428"/>
      <c r="MMW10" s="428"/>
      <c r="MMX10" s="428"/>
      <c r="MMY10" s="428"/>
      <c r="MMZ10" s="428"/>
      <c r="MNA10" s="428"/>
      <c r="MNB10" s="428"/>
      <c r="MNC10" s="428"/>
      <c r="MND10" s="428"/>
      <c r="MNE10" s="428"/>
      <c r="MNF10" s="428"/>
      <c r="MNG10" s="428"/>
      <c r="MNH10" s="428"/>
      <c r="MNI10" s="428"/>
      <c r="MNJ10" s="428"/>
      <c r="MNK10" s="428"/>
      <c r="MNL10" s="428"/>
      <c r="MNM10" s="428"/>
      <c r="MNN10" s="428"/>
      <c r="MNO10" s="428"/>
      <c r="MNP10" s="428"/>
      <c r="MNQ10" s="428"/>
      <c r="MNR10" s="428"/>
      <c r="MNS10" s="428"/>
      <c r="MNT10" s="428"/>
      <c r="MNU10" s="428"/>
      <c r="MNV10" s="428"/>
      <c r="MNW10" s="428"/>
      <c r="MNX10" s="428"/>
      <c r="MNY10" s="428"/>
      <c r="MNZ10" s="428"/>
      <c r="MOA10" s="428"/>
      <c r="MOB10" s="428"/>
      <c r="MOC10" s="428"/>
      <c r="MOD10" s="428"/>
      <c r="MOE10" s="428"/>
      <c r="MOF10" s="428"/>
      <c r="MOG10" s="428"/>
      <c r="MOH10" s="428"/>
      <c r="MOI10" s="428"/>
      <c r="MOJ10" s="428"/>
      <c r="MOK10" s="428"/>
      <c r="MOL10" s="428"/>
      <c r="MOM10" s="428"/>
      <c r="MON10" s="428"/>
      <c r="MOO10" s="428"/>
      <c r="MOP10" s="428"/>
      <c r="MOQ10" s="428"/>
      <c r="MOR10" s="428"/>
      <c r="MOS10" s="428"/>
      <c r="MOT10" s="428"/>
      <c r="MOU10" s="428"/>
      <c r="MOV10" s="428"/>
      <c r="MOW10" s="428"/>
      <c r="MOX10" s="428"/>
      <c r="MOY10" s="428"/>
      <c r="MOZ10" s="428"/>
      <c r="MPA10" s="428"/>
      <c r="MPB10" s="428"/>
      <c r="MPC10" s="428"/>
      <c r="MPD10" s="428"/>
      <c r="MPE10" s="428"/>
      <c r="MPF10" s="428"/>
      <c r="MPG10" s="428"/>
      <c r="MPH10" s="428"/>
      <c r="MPI10" s="428"/>
      <c r="MPJ10" s="428"/>
      <c r="MPK10" s="428"/>
      <c r="MPL10" s="428"/>
      <c r="MPM10" s="428"/>
      <c r="MPN10" s="428"/>
      <c r="MPO10" s="428"/>
      <c r="MPP10" s="428"/>
      <c r="MPQ10" s="428"/>
      <c r="MPR10" s="428"/>
      <c r="MPS10" s="428"/>
      <c r="MPT10" s="428"/>
      <c r="MPU10" s="428"/>
      <c r="MPV10" s="428"/>
      <c r="MPW10" s="428"/>
      <c r="MPX10" s="428"/>
      <c r="MPY10" s="428"/>
      <c r="MPZ10" s="428"/>
      <c r="MQA10" s="428"/>
      <c r="MQB10" s="428"/>
      <c r="MQC10" s="428"/>
      <c r="MQD10" s="428"/>
      <c r="MQE10" s="428"/>
      <c r="MQF10" s="428"/>
      <c r="MQG10" s="428"/>
      <c r="MQH10" s="428"/>
      <c r="MQI10" s="428"/>
      <c r="MQJ10" s="428"/>
      <c r="MQK10" s="428"/>
      <c r="MQL10" s="428"/>
      <c r="MQM10" s="428"/>
      <c r="MQN10" s="428"/>
      <c r="MQO10" s="428"/>
      <c r="MQP10" s="428"/>
      <c r="MQQ10" s="428"/>
      <c r="MQR10" s="428"/>
      <c r="MQS10" s="428"/>
      <c r="MQT10" s="428"/>
      <c r="MQU10" s="428"/>
      <c r="MQV10" s="428"/>
      <c r="MQW10" s="428"/>
      <c r="MQX10" s="428"/>
      <c r="MQY10" s="428"/>
      <c r="MQZ10" s="428"/>
      <c r="MRA10" s="428"/>
      <c r="MRB10" s="428"/>
      <c r="MRC10" s="428"/>
      <c r="MRD10" s="428"/>
      <c r="MRE10" s="428"/>
      <c r="MRF10" s="428"/>
      <c r="MRG10" s="428"/>
      <c r="MRH10" s="428"/>
      <c r="MRI10" s="428"/>
      <c r="MRJ10" s="428"/>
      <c r="MRK10" s="428"/>
      <c r="MRL10" s="428"/>
      <c r="MRM10" s="428"/>
      <c r="MRN10" s="428"/>
      <c r="MRO10" s="428"/>
      <c r="MRP10" s="428"/>
      <c r="MRQ10" s="428"/>
      <c r="MRR10" s="428"/>
      <c r="MRS10" s="428"/>
      <c r="MRT10" s="428"/>
      <c r="MRU10" s="428"/>
      <c r="MRV10" s="428"/>
      <c r="MRW10" s="428"/>
      <c r="MRX10" s="428"/>
      <c r="MRY10" s="428"/>
      <c r="MRZ10" s="428"/>
      <c r="MSA10" s="428"/>
      <c r="MSB10" s="428"/>
      <c r="MSC10" s="428"/>
      <c r="MSD10" s="428"/>
      <c r="MSE10" s="428"/>
      <c r="MSF10" s="428"/>
      <c r="MSG10" s="428"/>
      <c r="MSH10" s="428"/>
      <c r="MSI10" s="428"/>
      <c r="MSJ10" s="428"/>
      <c r="MSK10" s="428"/>
      <c r="MSL10" s="428"/>
      <c r="MSM10" s="428"/>
      <c r="MSN10" s="428"/>
      <c r="MSO10" s="428"/>
      <c r="MSP10" s="428"/>
      <c r="MSQ10" s="428"/>
      <c r="MSR10" s="428"/>
      <c r="MSS10" s="428"/>
      <c r="MST10" s="428"/>
      <c r="MSU10" s="428"/>
      <c r="MSV10" s="428"/>
      <c r="MSW10" s="428"/>
      <c r="MSX10" s="428"/>
      <c r="MSY10" s="428"/>
      <c r="MSZ10" s="428"/>
      <c r="MTA10" s="428"/>
      <c r="MTB10" s="428"/>
      <c r="MTC10" s="428"/>
      <c r="MTD10" s="428"/>
      <c r="MTE10" s="428"/>
      <c r="MTF10" s="428"/>
      <c r="MTG10" s="428"/>
      <c r="MTH10" s="428"/>
      <c r="MTI10" s="428"/>
      <c r="MTJ10" s="428"/>
      <c r="MTK10" s="428"/>
      <c r="MTL10" s="428"/>
      <c r="MTM10" s="428"/>
      <c r="MTN10" s="428"/>
      <c r="MTO10" s="428"/>
      <c r="MTP10" s="428"/>
      <c r="MTQ10" s="428"/>
      <c r="MTR10" s="428"/>
      <c r="MTS10" s="428"/>
      <c r="MTT10" s="428"/>
      <c r="MTU10" s="428"/>
      <c r="MTV10" s="428"/>
      <c r="MTW10" s="428"/>
      <c r="MTX10" s="428"/>
      <c r="MTY10" s="428"/>
      <c r="MTZ10" s="428"/>
      <c r="MUA10" s="428"/>
      <c r="MUB10" s="428"/>
      <c r="MUC10" s="428"/>
      <c r="MUD10" s="428"/>
      <c r="MUE10" s="428"/>
      <c r="MUF10" s="428"/>
      <c r="MUG10" s="428"/>
      <c r="MUH10" s="428"/>
      <c r="MUI10" s="428"/>
      <c r="MUJ10" s="428"/>
      <c r="MUK10" s="428"/>
      <c r="MUL10" s="428"/>
      <c r="MUM10" s="428"/>
      <c r="MUN10" s="428"/>
      <c r="MUO10" s="428"/>
      <c r="MUP10" s="428"/>
      <c r="MUQ10" s="428"/>
      <c r="MUR10" s="428"/>
      <c r="MUS10" s="428"/>
      <c r="MUT10" s="428"/>
      <c r="MUU10" s="428"/>
      <c r="MUV10" s="428"/>
      <c r="MUW10" s="428"/>
      <c r="MUX10" s="428"/>
      <c r="MUY10" s="428"/>
      <c r="MUZ10" s="428"/>
      <c r="MVA10" s="428"/>
      <c r="MVB10" s="428"/>
      <c r="MVC10" s="428"/>
      <c r="MVD10" s="428"/>
      <c r="MVE10" s="428"/>
      <c r="MVF10" s="428"/>
      <c r="MVG10" s="428"/>
      <c r="MVH10" s="428"/>
      <c r="MVI10" s="428"/>
      <c r="MVJ10" s="428"/>
      <c r="MVK10" s="428"/>
      <c r="MVL10" s="428"/>
      <c r="MVM10" s="428"/>
      <c r="MVN10" s="428"/>
      <c r="MVO10" s="428"/>
      <c r="MVP10" s="428"/>
      <c r="MVQ10" s="428"/>
      <c r="MVR10" s="428"/>
      <c r="MVS10" s="428"/>
      <c r="MVT10" s="428"/>
      <c r="MVU10" s="428"/>
      <c r="MVV10" s="428"/>
      <c r="MVW10" s="428"/>
      <c r="MVX10" s="428"/>
      <c r="MVY10" s="428"/>
      <c r="MVZ10" s="428"/>
      <c r="MWA10" s="428"/>
      <c r="MWB10" s="428"/>
      <c r="MWC10" s="428"/>
      <c r="MWD10" s="428"/>
      <c r="MWE10" s="428"/>
      <c r="MWF10" s="428"/>
      <c r="MWG10" s="428"/>
      <c r="MWH10" s="428"/>
      <c r="MWI10" s="428"/>
      <c r="MWJ10" s="428"/>
      <c r="MWK10" s="428"/>
      <c r="MWL10" s="428"/>
      <c r="MWM10" s="428"/>
      <c r="MWN10" s="428"/>
      <c r="MWO10" s="428"/>
      <c r="MWP10" s="428"/>
      <c r="MWQ10" s="428"/>
      <c r="MWR10" s="428"/>
      <c r="MWS10" s="428"/>
      <c r="MWT10" s="428"/>
      <c r="MWU10" s="428"/>
      <c r="MWV10" s="428"/>
      <c r="MWW10" s="428"/>
      <c r="MWX10" s="428"/>
      <c r="MWY10" s="428"/>
      <c r="MWZ10" s="428"/>
      <c r="MXA10" s="428"/>
      <c r="MXB10" s="428"/>
      <c r="MXC10" s="428"/>
      <c r="MXD10" s="428"/>
      <c r="MXE10" s="428"/>
      <c r="MXF10" s="428"/>
      <c r="MXG10" s="428"/>
      <c r="MXH10" s="428"/>
      <c r="MXI10" s="428"/>
      <c r="MXJ10" s="428"/>
      <c r="MXK10" s="428"/>
      <c r="MXL10" s="428"/>
      <c r="MXM10" s="428"/>
      <c r="MXN10" s="428"/>
      <c r="MXO10" s="428"/>
      <c r="MXP10" s="428"/>
      <c r="MXQ10" s="428"/>
      <c r="MXR10" s="428"/>
      <c r="MXS10" s="428"/>
      <c r="MXT10" s="428"/>
      <c r="MXU10" s="428"/>
      <c r="MXV10" s="428"/>
      <c r="MXW10" s="428"/>
      <c r="MXX10" s="428"/>
      <c r="MXY10" s="428"/>
      <c r="MXZ10" s="428"/>
      <c r="MYA10" s="428"/>
      <c r="MYB10" s="428"/>
      <c r="MYC10" s="428"/>
      <c r="MYD10" s="428"/>
      <c r="MYE10" s="428"/>
      <c r="MYF10" s="428"/>
      <c r="MYG10" s="428"/>
      <c r="MYH10" s="428"/>
      <c r="MYI10" s="428"/>
      <c r="MYJ10" s="428"/>
      <c r="MYK10" s="428"/>
      <c r="MYL10" s="428"/>
      <c r="MYM10" s="428"/>
      <c r="MYN10" s="428"/>
      <c r="MYO10" s="428"/>
      <c r="MYP10" s="428"/>
      <c r="MYQ10" s="428"/>
      <c r="MYR10" s="428"/>
      <c r="MYS10" s="428"/>
      <c r="MYT10" s="428"/>
      <c r="MYU10" s="428"/>
      <c r="MYV10" s="428"/>
      <c r="MYW10" s="428"/>
      <c r="MYX10" s="428"/>
      <c r="MYY10" s="428"/>
      <c r="MYZ10" s="428"/>
      <c r="MZA10" s="428"/>
      <c r="MZB10" s="428"/>
      <c r="MZC10" s="428"/>
      <c r="MZD10" s="428"/>
      <c r="MZE10" s="428"/>
      <c r="MZF10" s="428"/>
      <c r="MZG10" s="428"/>
      <c r="MZH10" s="428"/>
      <c r="MZI10" s="428"/>
      <c r="MZJ10" s="428"/>
      <c r="MZK10" s="428"/>
      <c r="MZL10" s="428"/>
      <c r="MZM10" s="428"/>
      <c r="MZN10" s="428"/>
      <c r="MZO10" s="428"/>
      <c r="MZP10" s="428"/>
      <c r="MZQ10" s="428"/>
      <c r="MZR10" s="428"/>
      <c r="MZS10" s="428"/>
      <c r="MZT10" s="428"/>
      <c r="MZU10" s="428"/>
      <c r="MZV10" s="428"/>
      <c r="MZW10" s="428"/>
      <c r="MZX10" s="428"/>
      <c r="MZY10" s="428"/>
      <c r="MZZ10" s="428"/>
      <c r="NAA10" s="428"/>
      <c r="NAB10" s="428"/>
      <c r="NAC10" s="428"/>
      <c r="NAD10" s="428"/>
      <c r="NAE10" s="428"/>
      <c r="NAF10" s="428"/>
      <c r="NAG10" s="428"/>
      <c r="NAH10" s="428"/>
      <c r="NAI10" s="428"/>
      <c r="NAJ10" s="428"/>
      <c r="NAK10" s="428"/>
      <c r="NAL10" s="428"/>
      <c r="NAM10" s="428"/>
      <c r="NAN10" s="428"/>
      <c r="NAO10" s="428"/>
      <c r="NAP10" s="428"/>
      <c r="NAQ10" s="428"/>
      <c r="NAR10" s="428"/>
      <c r="NAS10" s="428"/>
      <c r="NAT10" s="428"/>
      <c r="NAU10" s="428"/>
      <c r="NAV10" s="428"/>
      <c r="NAW10" s="428"/>
      <c r="NAX10" s="428"/>
      <c r="NAY10" s="428"/>
      <c r="NAZ10" s="428"/>
      <c r="NBA10" s="428"/>
      <c r="NBB10" s="428"/>
      <c r="NBC10" s="428"/>
      <c r="NBD10" s="428"/>
      <c r="NBE10" s="428"/>
      <c r="NBF10" s="428"/>
      <c r="NBG10" s="428"/>
      <c r="NBH10" s="428"/>
      <c r="NBI10" s="428"/>
      <c r="NBJ10" s="428"/>
      <c r="NBK10" s="428"/>
      <c r="NBL10" s="428"/>
      <c r="NBM10" s="428"/>
      <c r="NBN10" s="428"/>
      <c r="NBO10" s="428"/>
      <c r="NBP10" s="428"/>
      <c r="NBQ10" s="428"/>
      <c r="NBR10" s="428"/>
      <c r="NBS10" s="428"/>
      <c r="NBT10" s="428"/>
      <c r="NBU10" s="428"/>
      <c r="NBV10" s="428"/>
      <c r="NBW10" s="428"/>
      <c r="NBX10" s="428"/>
      <c r="NBY10" s="428"/>
      <c r="NBZ10" s="428"/>
      <c r="NCA10" s="428"/>
      <c r="NCB10" s="428"/>
      <c r="NCC10" s="428"/>
      <c r="NCD10" s="428"/>
      <c r="NCE10" s="428"/>
      <c r="NCF10" s="428"/>
      <c r="NCG10" s="428"/>
      <c r="NCH10" s="428"/>
      <c r="NCI10" s="428"/>
      <c r="NCJ10" s="428"/>
      <c r="NCK10" s="428"/>
      <c r="NCL10" s="428"/>
      <c r="NCM10" s="428"/>
      <c r="NCN10" s="428"/>
      <c r="NCO10" s="428"/>
      <c r="NCP10" s="428"/>
      <c r="NCQ10" s="428"/>
      <c r="NCR10" s="428"/>
      <c r="NCS10" s="428"/>
      <c r="NCT10" s="428"/>
      <c r="NCU10" s="428"/>
      <c r="NCV10" s="428"/>
      <c r="NCW10" s="428"/>
      <c r="NCX10" s="428"/>
      <c r="NCY10" s="428"/>
      <c r="NCZ10" s="428"/>
      <c r="NDA10" s="428"/>
      <c r="NDB10" s="428"/>
      <c r="NDC10" s="428"/>
      <c r="NDD10" s="428"/>
      <c r="NDE10" s="428"/>
      <c r="NDF10" s="428"/>
      <c r="NDG10" s="428"/>
      <c r="NDH10" s="428"/>
      <c r="NDI10" s="428"/>
      <c r="NDJ10" s="428"/>
      <c r="NDK10" s="428"/>
      <c r="NDL10" s="428"/>
      <c r="NDM10" s="428"/>
      <c r="NDN10" s="428"/>
      <c r="NDO10" s="428"/>
      <c r="NDP10" s="428"/>
      <c r="NDQ10" s="428"/>
      <c r="NDR10" s="428"/>
      <c r="NDS10" s="428"/>
      <c r="NDT10" s="428"/>
      <c r="NDU10" s="428"/>
      <c r="NDV10" s="428"/>
      <c r="NDW10" s="428"/>
      <c r="NDX10" s="428"/>
      <c r="NDY10" s="428"/>
      <c r="NDZ10" s="428"/>
      <c r="NEA10" s="428"/>
      <c r="NEB10" s="428"/>
      <c r="NEC10" s="428"/>
      <c r="NED10" s="428"/>
      <c r="NEE10" s="428"/>
      <c r="NEF10" s="428"/>
      <c r="NEG10" s="428"/>
      <c r="NEH10" s="428"/>
      <c r="NEI10" s="428"/>
      <c r="NEJ10" s="428"/>
      <c r="NEK10" s="428"/>
      <c r="NEL10" s="428"/>
      <c r="NEM10" s="428"/>
      <c r="NEN10" s="428"/>
      <c r="NEO10" s="428"/>
      <c r="NEP10" s="428"/>
      <c r="NEQ10" s="428"/>
      <c r="NER10" s="428"/>
      <c r="NES10" s="428"/>
      <c r="NET10" s="428"/>
      <c r="NEU10" s="428"/>
      <c r="NEV10" s="428"/>
      <c r="NEW10" s="428"/>
      <c r="NEX10" s="428"/>
      <c r="NEY10" s="428"/>
      <c r="NEZ10" s="428"/>
      <c r="NFA10" s="428"/>
      <c r="NFB10" s="428"/>
      <c r="NFC10" s="428"/>
      <c r="NFD10" s="428"/>
      <c r="NFE10" s="428"/>
      <c r="NFF10" s="428"/>
      <c r="NFG10" s="428"/>
      <c r="NFH10" s="428"/>
      <c r="NFI10" s="428"/>
      <c r="NFJ10" s="428"/>
      <c r="NFK10" s="428"/>
      <c r="NFL10" s="428"/>
      <c r="NFM10" s="428"/>
      <c r="NFN10" s="428"/>
      <c r="NFO10" s="428"/>
      <c r="NFP10" s="428"/>
      <c r="NFQ10" s="428"/>
      <c r="NFR10" s="428"/>
      <c r="NFS10" s="428"/>
      <c r="NFT10" s="428"/>
      <c r="NFU10" s="428"/>
      <c r="NFV10" s="428"/>
      <c r="NFW10" s="428"/>
      <c r="NFX10" s="428"/>
      <c r="NFY10" s="428"/>
      <c r="NFZ10" s="428"/>
      <c r="NGA10" s="428"/>
      <c r="NGB10" s="428"/>
      <c r="NGC10" s="428"/>
      <c r="NGD10" s="428"/>
      <c r="NGE10" s="428"/>
      <c r="NGF10" s="428"/>
      <c r="NGG10" s="428"/>
      <c r="NGH10" s="428"/>
      <c r="NGI10" s="428"/>
      <c r="NGJ10" s="428"/>
      <c r="NGK10" s="428"/>
      <c r="NGL10" s="428"/>
      <c r="NGM10" s="428"/>
      <c r="NGN10" s="428"/>
      <c r="NGO10" s="428"/>
      <c r="NGP10" s="428"/>
      <c r="NGQ10" s="428"/>
      <c r="NGR10" s="428"/>
      <c r="NGS10" s="428"/>
      <c r="NGT10" s="428"/>
      <c r="NGU10" s="428"/>
      <c r="NGV10" s="428"/>
      <c r="NGW10" s="428"/>
      <c r="NGX10" s="428"/>
      <c r="NGY10" s="428"/>
      <c r="NGZ10" s="428"/>
      <c r="NHA10" s="428"/>
      <c r="NHB10" s="428"/>
      <c r="NHC10" s="428"/>
      <c r="NHD10" s="428"/>
      <c r="NHE10" s="428"/>
      <c r="NHF10" s="428"/>
      <c r="NHG10" s="428"/>
      <c r="NHH10" s="428"/>
      <c r="NHI10" s="428"/>
      <c r="NHJ10" s="428"/>
      <c r="NHK10" s="428"/>
      <c r="NHL10" s="428"/>
      <c r="NHM10" s="428"/>
      <c r="NHN10" s="428"/>
      <c r="NHO10" s="428"/>
      <c r="NHP10" s="428"/>
      <c r="NHQ10" s="428"/>
      <c r="NHR10" s="428"/>
      <c r="NHS10" s="428"/>
      <c r="NHT10" s="428"/>
      <c r="NHU10" s="428"/>
      <c r="NHV10" s="428"/>
      <c r="NHW10" s="428"/>
      <c r="NHX10" s="428"/>
      <c r="NHY10" s="428"/>
      <c r="NHZ10" s="428"/>
      <c r="NIA10" s="428"/>
      <c r="NIB10" s="428"/>
      <c r="NIC10" s="428"/>
      <c r="NID10" s="428"/>
      <c r="NIE10" s="428"/>
      <c r="NIF10" s="428"/>
      <c r="NIG10" s="428"/>
      <c r="NIH10" s="428"/>
      <c r="NII10" s="428"/>
      <c r="NIJ10" s="428"/>
      <c r="NIK10" s="428"/>
      <c r="NIL10" s="428"/>
      <c r="NIM10" s="428"/>
      <c r="NIN10" s="428"/>
      <c r="NIO10" s="428"/>
      <c r="NIP10" s="428"/>
      <c r="NIQ10" s="428"/>
      <c r="NIR10" s="428"/>
      <c r="NIS10" s="428"/>
      <c r="NIT10" s="428"/>
      <c r="NIU10" s="428"/>
      <c r="NIV10" s="428"/>
      <c r="NIW10" s="428"/>
      <c r="NIX10" s="428"/>
      <c r="NIY10" s="428"/>
      <c r="NIZ10" s="428"/>
      <c r="NJA10" s="428"/>
      <c r="NJB10" s="428"/>
      <c r="NJC10" s="428"/>
      <c r="NJD10" s="428"/>
      <c r="NJE10" s="428"/>
      <c r="NJF10" s="428"/>
      <c r="NJG10" s="428"/>
      <c r="NJH10" s="428"/>
      <c r="NJI10" s="428"/>
      <c r="NJJ10" s="428"/>
      <c r="NJK10" s="428"/>
      <c r="NJL10" s="428"/>
      <c r="NJM10" s="428"/>
      <c r="NJN10" s="428"/>
      <c r="NJO10" s="428"/>
      <c r="NJP10" s="428"/>
      <c r="NJQ10" s="428"/>
      <c r="NJR10" s="428"/>
      <c r="NJS10" s="428"/>
      <c r="NJT10" s="428"/>
      <c r="NJU10" s="428"/>
      <c r="NJV10" s="428"/>
      <c r="NJW10" s="428"/>
      <c r="NJX10" s="428"/>
      <c r="NJY10" s="428"/>
      <c r="NJZ10" s="428"/>
      <c r="NKA10" s="428"/>
      <c r="NKB10" s="428"/>
      <c r="NKC10" s="428"/>
      <c r="NKD10" s="428"/>
      <c r="NKE10" s="428"/>
      <c r="NKF10" s="428"/>
      <c r="NKG10" s="428"/>
      <c r="NKH10" s="428"/>
      <c r="NKI10" s="428"/>
      <c r="NKJ10" s="428"/>
      <c r="NKK10" s="428"/>
      <c r="NKL10" s="428"/>
      <c r="NKM10" s="428"/>
      <c r="NKN10" s="428"/>
      <c r="NKO10" s="428"/>
      <c r="NKP10" s="428"/>
      <c r="NKQ10" s="428"/>
      <c r="NKR10" s="428"/>
      <c r="NKS10" s="428"/>
      <c r="NKT10" s="428"/>
      <c r="NKU10" s="428"/>
      <c r="NKV10" s="428"/>
      <c r="NKW10" s="428"/>
      <c r="NKX10" s="428"/>
      <c r="NKY10" s="428"/>
      <c r="NKZ10" s="428"/>
      <c r="NLA10" s="428"/>
      <c r="NLB10" s="428"/>
      <c r="NLC10" s="428"/>
      <c r="NLD10" s="428"/>
      <c r="NLE10" s="428"/>
      <c r="NLF10" s="428"/>
      <c r="NLG10" s="428"/>
      <c r="NLH10" s="428"/>
      <c r="NLI10" s="428"/>
      <c r="NLJ10" s="428"/>
      <c r="NLK10" s="428"/>
      <c r="NLL10" s="428"/>
      <c r="NLM10" s="428"/>
      <c r="NLN10" s="428"/>
      <c r="NLO10" s="428"/>
      <c r="NLP10" s="428"/>
      <c r="NLQ10" s="428"/>
      <c r="NLR10" s="428"/>
      <c r="NLS10" s="428"/>
      <c r="NLT10" s="428"/>
      <c r="NLU10" s="428"/>
      <c r="NLV10" s="428"/>
      <c r="NLW10" s="428"/>
      <c r="NLX10" s="428"/>
      <c r="NLY10" s="428"/>
      <c r="NLZ10" s="428"/>
      <c r="NMA10" s="428"/>
      <c r="NMB10" s="428"/>
      <c r="NMC10" s="428"/>
      <c r="NMD10" s="428"/>
      <c r="NME10" s="428"/>
      <c r="NMF10" s="428"/>
      <c r="NMG10" s="428"/>
      <c r="NMH10" s="428"/>
      <c r="NMI10" s="428"/>
      <c r="NMJ10" s="428"/>
      <c r="NMK10" s="428"/>
      <c r="NML10" s="428"/>
      <c r="NMM10" s="428"/>
      <c r="NMN10" s="428"/>
      <c r="NMO10" s="428"/>
      <c r="NMP10" s="428"/>
      <c r="NMQ10" s="428"/>
      <c r="NMR10" s="428"/>
      <c r="NMS10" s="428"/>
      <c r="NMT10" s="428"/>
      <c r="NMU10" s="428"/>
      <c r="NMV10" s="428"/>
      <c r="NMW10" s="428"/>
      <c r="NMX10" s="428"/>
      <c r="NMY10" s="428"/>
      <c r="NMZ10" s="428"/>
      <c r="NNA10" s="428"/>
      <c r="NNB10" s="428"/>
      <c r="NNC10" s="428"/>
      <c r="NND10" s="428"/>
      <c r="NNE10" s="428"/>
      <c r="NNF10" s="428"/>
      <c r="NNG10" s="428"/>
      <c r="NNH10" s="428"/>
      <c r="NNI10" s="428"/>
      <c r="NNJ10" s="428"/>
      <c r="NNK10" s="428"/>
      <c r="NNL10" s="428"/>
      <c r="NNM10" s="428"/>
      <c r="NNN10" s="428"/>
      <c r="NNO10" s="428"/>
      <c r="NNP10" s="428"/>
      <c r="NNQ10" s="428"/>
      <c r="NNR10" s="428"/>
      <c r="NNS10" s="428"/>
      <c r="NNT10" s="428"/>
      <c r="NNU10" s="428"/>
      <c r="NNV10" s="428"/>
      <c r="NNW10" s="428"/>
      <c r="NNX10" s="428"/>
      <c r="NNY10" s="428"/>
      <c r="NNZ10" s="428"/>
      <c r="NOA10" s="428"/>
      <c r="NOB10" s="428"/>
      <c r="NOC10" s="428"/>
      <c r="NOD10" s="428"/>
      <c r="NOE10" s="428"/>
      <c r="NOF10" s="428"/>
      <c r="NOG10" s="428"/>
      <c r="NOH10" s="428"/>
      <c r="NOI10" s="428"/>
      <c r="NOJ10" s="428"/>
      <c r="NOK10" s="428"/>
      <c r="NOL10" s="428"/>
      <c r="NOM10" s="428"/>
      <c r="NON10" s="428"/>
      <c r="NOO10" s="428"/>
      <c r="NOP10" s="428"/>
      <c r="NOQ10" s="428"/>
      <c r="NOR10" s="428"/>
      <c r="NOS10" s="428"/>
      <c r="NOT10" s="428"/>
      <c r="NOU10" s="428"/>
      <c r="NOV10" s="428"/>
      <c r="NOW10" s="428"/>
      <c r="NOX10" s="428"/>
      <c r="NOY10" s="428"/>
      <c r="NOZ10" s="428"/>
      <c r="NPA10" s="428"/>
      <c r="NPB10" s="428"/>
      <c r="NPC10" s="428"/>
      <c r="NPD10" s="428"/>
      <c r="NPE10" s="428"/>
      <c r="NPF10" s="428"/>
      <c r="NPG10" s="428"/>
      <c r="NPH10" s="428"/>
      <c r="NPI10" s="428"/>
      <c r="NPJ10" s="428"/>
      <c r="NPK10" s="428"/>
      <c r="NPL10" s="428"/>
      <c r="NPM10" s="428"/>
      <c r="NPN10" s="428"/>
      <c r="NPO10" s="428"/>
      <c r="NPP10" s="428"/>
      <c r="NPQ10" s="428"/>
      <c r="NPR10" s="428"/>
      <c r="NPS10" s="428"/>
      <c r="NPT10" s="428"/>
      <c r="NPU10" s="428"/>
      <c r="NPV10" s="428"/>
      <c r="NPW10" s="428"/>
      <c r="NPX10" s="428"/>
      <c r="NPY10" s="428"/>
      <c r="NPZ10" s="428"/>
      <c r="NQA10" s="428"/>
      <c r="NQB10" s="428"/>
      <c r="NQC10" s="428"/>
      <c r="NQD10" s="428"/>
      <c r="NQE10" s="428"/>
      <c r="NQF10" s="428"/>
      <c r="NQG10" s="428"/>
      <c r="NQH10" s="428"/>
      <c r="NQI10" s="428"/>
      <c r="NQJ10" s="428"/>
      <c r="NQK10" s="428"/>
      <c r="NQL10" s="428"/>
      <c r="NQM10" s="428"/>
      <c r="NQN10" s="428"/>
      <c r="NQO10" s="428"/>
      <c r="NQP10" s="428"/>
      <c r="NQQ10" s="428"/>
      <c r="NQR10" s="428"/>
      <c r="NQS10" s="428"/>
      <c r="NQT10" s="428"/>
      <c r="NQU10" s="428"/>
      <c r="NQV10" s="428"/>
      <c r="NQW10" s="428"/>
      <c r="NQX10" s="428"/>
      <c r="NQY10" s="428"/>
      <c r="NQZ10" s="428"/>
      <c r="NRA10" s="428"/>
      <c r="NRB10" s="428"/>
      <c r="NRC10" s="428"/>
      <c r="NRD10" s="428"/>
      <c r="NRE10" s="428"/>
      <c r="NRF10" s="428"/>
      <c r="NRG10" s="428"/>
      <c r="NRH10" s="428"/>
      <c r="NRI10" s="428"/>
      <c r="NRJ10" s="428"/>
      <c r="NRK10" s="428"/>
      <c r="NRL10" s="428"/>
      <c r="NRM10" s="428"/>
      <c r="NRN10" s="428"/>
      <c r="NRO10" s="428"/>
      <c r="NRP10" s="428"/>
      <c r="NRQ10" s="428"/>
      <c r="NRR10" s="428"/>
      <c r="NRS10" s="428"/>
      <c r="NRT10" s="428"/>
      <c r="NRU10" s="428"/>
      <c r="NRV10" s="428"/>
      <c r="NRW10" s="428"/>
      <c r="NRX10" s="428"/>
      <c r="NRY10" s="428"/>
      <c r="NRZ10" s="428"/>
      <c r="NSA10" s="428"/>
      <c r="NSB10" s="428"/>
      <c r="NSC10" s="428"/>
      <c r="NSD10" s="428"/>
      <c r="NSE10" s="428"/>
      <c r="NSF10" s="428"/>
      <c r="NSG10" s="428"/>
      <c r="NSH10" s="428"/>
      <c r="NSI10" s="428"/>
      <c r="NSJ10" s="428"/>
      <c r="NSK10" s="428"/>
      <c r="NSL10" s="428"/>
      <c r="NSM10" s="428"/>
      <c r="NSN10" s="428"/>
      <c r="NSO10" s="428"/>
      <c r="NSP10" s="428"/>
      <c r="NSQ10" s="428"/>
      <c r="NSR10" s="428"/>
      <c r="NSS10" s="428"/>
      <c r="NST10" s="428"/>
      <c r="NSU10" s="428"/>
      <c r="NSV10" s="428"/>
      <c r="NSW10" s="428"/>
      <c r="NSX10" s="428"/>
      <c r="NSY10" s="428"/>
      <c r="NSZ10" s="428"/>
      <c r="NTA10" s="428"/>
      <c r="NTB10" s="428"/>
      <c r="NTC10" s="428"/>
      <c r="NTD10" s="428"/>
      <c r="NTE10" s="428"/>
      <c r="NTF10" s="428"/>
      <c r="NTG10" s="428"/>
      <c r="NTH10" s="428"/>
      <c r="NTI10" s="428"/>
      <c r="NTJ10" s="428"/>
      <c r="NTK10" s="428"/>
      <c r="NTL10" s="428"/>
      <c r="NTM10" s="428"/>
      <c r="NTN10" s="428"/>
      <c r="NTO10" s="428"/>
      <c r="NTP10" s="428"/>
      <c r="NTQ10" s="428"/>
      <c r="NTR10" s="428"/>
      <c r="NTS10" s="428"/>
      <c r="NTT10" s="428"/>
      <c r="NTU10" s="428"/>
      <c r="NTV10" s="428"/>
      <c r="NTW10" s="428"/>
      <c r="NTX10" s="428"/>
      <c r="NTY10" s="428"/>
      <c r="NTZ10" s="428"/>
      <c r="NUA10" s="428"/>
      <c r="NUB10" s="428"/>
      <c r="NUC10" s="428"/>
      <c r="NUD10" s="428"/>
      <c r="NUE10" s="428"/>
      <c r="NUF10" s="428"/>
      <c r="NUG10" s="428"/>
      <c r="NUH10" s="428"/>
      <c r="NUI10" s="428"/>
      <c r="NUJ10" s="428"/>
      <c r="NUK10" s="428"/>
      <c r="NUL10" s="428"/>
      <c r="NUM10" s="428"/>
      <c r="NUN10" s="428"/>
      <c r="NUO10" s="428"/>
      <c r="NUP10" s="428"/>
      <c r="NUQ10" s="428"/>
      <c r="NUR10" s="428"/>
      <c r="NUS10" s="428"/>
      <c r="NUT10" s="428"/>
      <c r="NUU10" s="428"/>
      <c r="NUV10" s="428"/>
      <c r="NUW10" s="428"/>
      <c r="NUX10" s="428"/>
      <c r="NUY10" s="428"/>
      <c r="NUZ10" s="428"/>
      <c r="NVA10" s="428"/>
      <c r="NVB10" s="428"/>
      <c r="NVC10" s="428"/>
      <c r="NVD10" s="428"/>
      <c r="NVE10" s="428"/>
      <c r="NVF10" s="428"/>
      <c r="NVG10" s="428"/>
      <c r="NVH10" s="428"/>
      <c r="NVI10" s="428"/>
      <c r="NVJ10" s="428"/>
      <c r="NVK10" s="428"/>
      <c r="NVL10" s="428"/>
      <c r="NVM10" s="428"/>
      <c r="NVN10" s="428"/>
      <c r="NVO10" s="428"/>
      <c r="NVP10" s="428"/>
      <c r="NVQ10" s="428"/>
      <c r="NVR10" s="428"/>
      <c r="NVS10" s="428"/>
      <c r="NVT10" s="428"/>
      <c r="NVU10" s="428"/>
      <c r="NVV10" s="428"/>
      <c r="NVW10" s="428"/>
      <c r="NVX10" s="428"/>
      <c r="NVY10" s="428"/>
      <c r="NVZ10" s="428"/>
      <c r="NWA10" s="428"/>
      <c r="NWB10" s="428"/>
      <c r="NWC10" s="428"/>
      <c r="NWD10" s="428"/>
      <c r="NWE10" s="428"/>
      <c r="NWF10" s="428"/>
      <c r="NWG10" s="428"/>
      <c r="NWH10" s="428"/>
      <c r="NWI10" s="428"/>
      <c r="NWJ10" s="428"/>
      <c r="NWK10" s="428"/>
      <c r="NWL10" s="428"/>
      <c r="NWM10" s="428"/>
      <c r="NWN10" s="428"/>
      <c r="NWO10" s="428"/>
      <c r="NWP10" s="428"/>
      <c r="NWQ10" s="428"/>
      <c r="NWR10" s="428"/>
      <c r="NWS10" s="428"/>
      <c r="NWT10" s="428"/>
      <c r="NWU10" s="428"/>
      <c r="NWV10" s="428"/>
      <c r="NWW10" s="428"/>
      <c r="NWX10" s="428"/>
      <c r="NWY10" s="428"/>
      <c r="NWZ10" s="428"/>
      <c r="NXA10" s="428"/>
      <c r="NXB10" s="428"/>
      <c r="NXC10" s="428"/>
      <c r="NXD10" s="428"/>
      <c r="NXE10" s="428"/>
      <c r="NXF10" s="428"/>
      <c r="NXG10" s="428"/>
      <c r="NXH10" s="428"/>
      <c r="NXI10" s="428"/>
      <c r="NXJ10" s="428"/>
      <c r="NXK10" s="428"/>
      <c r="NXL10" s="428"/>
      <c r="NXM10" s="428"/>
      <c r="NXN10" s="428"/>
      <c r="NXO10" s="428"/>
      <c r="NXP10" s="428"/>
      <c r="NXQ10" s="428"/>
      <c r="NXR10" s="428"/>
      <c r="NXS10" s="428"/>
      <c r="NXT10" s="428"/>
      <c r="NXU10" s="428"/>
      <c r="NXV10" s="428"/>
      <c r="NXW10" s="428"/>
      <c r="NXX10" s="428"/>
      <c r="NXY10" s="428"/>
      <c r="NXZ10" s="428"/>
      <c r="NYA10" s="428"/>
      <c r="NYB10" s="428"/>
      <c r="NYC10" s="428"/>
      <c r="NYD10" s="428"/>
      <c r="NYE10" s="428"/>
      <c r="NYF10" s="428"/>
      <c r="NYG10" s="428"/>
      <c r="NYH10" s="428"/>
      <c r="NYI10" s="428"/>
      <c r="NYJ10" s="428"/>
      <c r="NYK10" s="428"/>
      <c r="NYL10" s="428"/>
      <c r="NYM10" s="428"/>
      <c r="NYN10" s="428"/>
      <c r="NYO10" s="428"/>
      <c r="NYP10" s="428"/>
      <c r="NYQ10" s="428"/>
      <c r="NYR10" s="428"/>
      <c r="NYS10" s="428"/>
      <c r="NYT10" s="428"/>
      <c r="NYU10" s="428"/>
      <c r="NYV10" s="428"/>
      <c r="NYW10" s="428"/>
      <c r="NYX10" s="428"/>
      <c r="NYY10" s="428"/>
      <c r="NYZ10" s="428"/>
      <c r="NZA10" s="428"/>
      <c r="NZB10" s="428"/>
      <c r="NZC10" s="428"/>
      <c r="NZD10" s="428"/>
      <c r="NZE10" s="428"/>
      <c r="NZF10" s="428"/>
      <c r="NZG10" s="428"/>
      <c r="NZH10" s="428"/>
      <c r="NZI10" s="428"/>
      <c r="NZJ10" s="428"/>
      <c r="NZK10" s="428"/>
      <c r="NZL10" s="428"/>
      <c r="NZM10" s="428"/>
      <c r="NZN10" s="428"/>
      <c r="NZO10" s="428"/>
      <c r="NZP10" s="428"/>
      <c r="NZQ10" s="428"/>
      <c r="NZR10" s="428"/>
      <c r="NZS10" s="428"/>
      <c r="NZT10" s="428"/>
      <c r="NZU10" s="428"/>
      <c r="NZV10" s="428"/>
      <c r="NZW10" s="428"/>
      <c r="NZX10" s="428"/>
      <c r="NZY10" s="428"/>
      <c r="NZZ10" s="428"/>
      <c r="OAA10" s="428"/>
      <c r="OAB10" s="428"/>
      <c r="OAC10" s="428"/>
      <c r="OAD10" s="428"/>
      <c r="OAE10" s="428"/>
      <c r="OAF10" s="428"/>
      <c r="OAG10" s="428"/>
      <c r="OAH10" s="428"/>
      <c r="OAI10" s="428"/>
      <c r="OAJ10" s="428"/>
      <c r="OAK10" s="428"/>
      <c r="OAL10" s="428"/>
      <c r="OAM10" s="428"/>
      <c r="OAN10" s="428"/>
      <c r="OAO10" s="428"/>
      <c r="OAP10" s="428"/>
      <c r="OAQ10" s="428"/>
      <c r="OAR10" s="428"/>
      <c r="OAS10" s="428"/>
      <c r="OAT10" s="428"/>
      <c r="OAU10" s="428"/>
      <c r="OAV10" s="428"/>
      <c r="OAW10" s="428"/>
      <c r="OAX10" s="428"/>
      <c r="OAY10" s="428"/>
      <c r="OAZ10" s="428"/>
      <c r="OBA10" s="428"/>
      <c r="OBB10" s="428"/>
      <c r="OBC10" s="428"/>
      <c r="OBD10" s="428"/>
      <c r="OBE10" s="428"/>
      <c r="OBF10" s="428"/>
      <c r="OBG10" s="428"/>
      <c r="OBH10" s="428"/>
      <c r="OBI10" s="428"/>
      <c r="OBJ10" s="428"/>
      <c r="OBK10" s="428"/>
      <c r="OBL10" s="428"/>
      <c r="OBM10" s="428"/>
      <c r="OBN10" s="428"/>
      <c r="OBO10" s="428"/>
      <c r="OBP10" s="428"/>
      <c r="OBQ10" s="428"/>
      <c r="OBR10" s="428"/>
      <c r="OBS10" s="428"/>
      <c r="OBT10" s="428"/>
      <c r="OBU10" s="428"/>
      <c r="OBV10" s="428"/>
      <c r="OBW10" s="428"/>
      <c r="OBX10" s="428"/>
      <c r="OBY10" s="428"/>
      <c r="OBZ10" s="428"/>
      <c r="OCA10" s="428"/>
      <c r="OCB10" s="428"/>
      <c r="OCC10" s="428"/>
      <c r="OCD10" s="428"/>
      <c r="OCE10" s="428"/>
      <c r="OCF10" s="428"/>
      <c r="OCG10" s="428"/>
      <c r="OCH10" s="428"/>
      <c r="OCI10" s="428"/>
      <c r="OCJ10" s="428"/>
      <c r="OCK10" s="428"/>
      <c r="OCL10" s="428"/>
      <c r="OCM10" s="428"/>
      <c r="OCN10" s="428"/>
      <c r="OCO10" s="428"/>
      <c r="OCP10" s="428"/>
      <c r="OCQ10" s="428"/>
      <c r="OCR10" s="428"/>
      <c r="OCS10" s="428"/>
      <c r="OCT10" s="428"/>
      <c r="OCU10" s="428"/>
      <c r="OCV10" s="428"/>
      <c r="OCW10" s="428"/>
      <c r="OCX10" s="428"/>
      <c r="OCY10" s="428"/>
      <c r="OCZ10" s="428"/>
      <c r="ODA10" s="428"/>
      <c r="ODB10" s="428"/>
      <c r="ODC10" s="428"/>
      <c r="ODD10" s="428"/>
      <c r="ODE10" s="428"/>
      <c r="ODF10" s="428"/>
      <c r="ODG10" s="428"/>
      <c r="ODH10" s="428"/>
      <c r="ODI10" s="428"/>
      <c r="ODJ10" s="428"/>
      <c r="ODK10" s="428"/>
      <c r="ODL10" s="428"/>
      <c r="ODM10" s="428"/>
      <c r="ODN10" s="428"/>
      <c r="ODO10" s="428"/>
      <c r="ODP10" s="428"/>
      <c r="ODQ10" s="428"/>
      <c r="ODR10" s="428"/>
      <c r="ODS10" s="428"/>
      <c r="ODT10" s="428"/>
      <c r="ODU10" s="428"/>
      <c r="ODV10" s="428"/>
      <c r="ODW10" s="428"/>
      <c r="ODX10" s="428"/>
      <c r="ODY10" s="428"/>
      <c r="ODZ10" s="428"/>
      <c r="OEA10" s="428"/>
      <c r="OEB10" s="428"/>
      <c r="OEC10" s="428"/>
      <c r="OED10" s="428"/>
      <c r="OEE10" s="428"/>
      <c r="OEF10" s="428"/>
      <c r="OEG10" s="428"/>
      <c r="OEH10" s="428"/>
      <c r="OEI10" s="428"/>
      <c r="OEJ10" s="428"/>
      <c r="OEK10" s="428"/>
      <c r="OEL10" s="428"/>
      <c r="OEM10" s="428"/>
      <c r="OEN10" s="428"/>
      <c r="OEO10" s="428"/>
      <c r="OEP10" s="428"/>
      <c r="OEQ10" s="428"/>
      <c r="OER10" s="428"/>
      <c r="OES10" s="428"/>
      <c r="OET10" s="428"/>
      <c r="OEU10" s="428"/>
      <c r="OEV10" s="428"/>
      <c r="OEW10" s="428"/>
      <c r="OEX10" s="428"/>
      <c r="OEY10" s="428"/>
      <c r="OEZ10" s="428"/>
      <c r="OFA10" s="428"/>
      <c r="OFB10" s="428"/>
      <c r="OFC10" s="428"/>
      <c r="OFD10" s="428"/>
      <c r="OFE10" s="428"/>
      <c r="OFF10" s="428"/>
      <c r="OFG10" s="428"/>
      <c r="OFH10" s="428"/>
      <c r="OFI10" s="428"/>
      <c r="OFJ10" s="428"/>
      <c r="OFK10" s="428"/>
      <c r="OFL10" s="428"/>
      <c r="OFM10" s="428"/>
      <c r="OFN10" s="428"/>
      <c r="OFO10" s="428"/>
      <c r="OFP10" s="428"/>
      <c r="OFQ10" s="428"/>
      <c r="OFR10" s="428"/>
      <c r="OFS10" s="428"/>
      <c r="OFT10" s="428"/>
      <c r="OFU10" s="428"/>
      <c r="OFV10" s="428"/>
      <c r="OFW10" s="428"/>
      <c r="OFX10" s="428"/>
      <c r="OFY10" s="428"/>
      <c r="OFZ10" s="428"/>
      <c r="OGA10" s="428"/>
      <c r="OGB10" s="428"/>
      <c r="OGC10" s="428"/>
      <c r="OGD10" s="428"/>
      <c r="OGE10" s="428"/>
      <c r="OGF10" s="428"/>
      <c r="OGG10" s="428"/>
      <c r="OGH10" s="428"/>
      <c r="OGI10" s="428"/>
      <c r="OGJ10" s="428"/>
      <c r="OGK10" s="428"/>
      <c r="OGL10" s="428"/>
      <c r="OGM10" s="428"/>
      <c r="OGN10" s="428"/>
      <c r="OGO10" s="428"/>
      <c r="OGP10" s="428"/>
      <c r="OGQ10" s="428"/>
      <c r="OGR10" s="428"/>
      <c r="OGS10" s="428"/>
      <c r="OGT10" s="428"/>
      <c r="OGU10" s="428"/>
      <c r="OGV10" s="428"/>
      <c r="OGW10" s="428"/>
      <c r="OGX10" s="428"/>
      <c r="OGY10" s="428"/>
      <c r="OGZ10" s="428"/>
      <c r="OHA10" s="428"/>
      <c r="OHB10" s="428"/>
      <c r="OHC10" s="428"/>
      <c r="OHD10" s="428"/>
      <c r="OHE10" s="428"/>
      <c r="OHF10" s="428"/>
      <c r="OHG10" s="428"/>
      <c r="OHH10" s="428"/>
      <c r="OHI10" s="428"/>
      <c r="OHJ10" s="428"/>
      <c r="OHK10" s="428"/>
      <c r="OHL10" s="428"/>
      <c r="OHM10" s="428"/>
      <c r="OHN10" s="428"/>
      <c r="OHO10" s="428"/>
      <c r="OHP10" s="428"/>
      <c r="OHQ10" s="428"/>
      <c r="OHR10" s="428"/>
      <c r="OHS10" s="428"/>
      <c r="OHT10" s="428"/>
      <c r="OHU10" s="428"/>
      <c r="OHV10" s="428"/>
      <c r="OHW10" s="428"/>
      <c r="OHX10" s="428"/>
      <c r="OHY10" s="428"/>
      <c r="OHZ10" s="428"/>
      <c r="OIA10" s="428"/>
      <c r="OIB10" s="428"/>
      <c r="OIC10" s="428"/>
      <c r="OID10" s="428"/>
      <c r="OIE10" s="428"/>
      <c r="OIF10" s="428"/>
      <c r="OIG10" s="428"/>
      <c r="OIH10" s="428"/>
      <c r="OII10" s="428"/>
      <c r="OIJ10" s="428"/>
      <c r="OIK10" s="428"/>
      <c r="OIL10" s="428"/>
      <c r="OIM10" s="428"/>
      <c r="OIN10" s="428"/>
      <c r="OIO10" s="428"/>
      <c r="OIP10" s="428"/>
      <c r="OIQ10" s="428"/>
      <c r="OIR10" s="428"/>
      <c r="OIS10" s="428"/>
      <c r="OIT10" s="428"/>
      <c r="OIU10" s="428"/>
      <c r="OIV10" s="428"/>
      <c r="OIW10" s="428"/>
      <c r="OIX10" s="428"/>
      <c r="OIY10" s="428"/>
      <c r="OIZ10" s="428"/>
      <c r="OJA10" s="428"/>
      <c r="OJB10" s="428"/>
      <c r="OJC10" s="428"/>
      <c r="OJD10" s="428"/>
      <c r="OJE10" s="428"/>
      <c r="OJF10" s="428"/>
      <c r="OJG10" s="428"/>
      <c r="OJH10" s="428"/>
      <c r="OJI10" s="428"/>
      <c r="OJJ10" s="428"/>
      <c r="OJK10" s="428"/>
      <c r="OJL10" s="428"/>
      <c r="OJM10" s="428"/>
      <c r="OJN10" s="428"/>
      <c r="OJO10" s="428"/>
      <c r="OJP10" s="428"/>
      <c r="OJQ10" s="428"/>
      <c r="OJR10" s="428"/>
      <c r="OJS10" s="428"/>
      <c r="OJT10" s="428"/>
      <c r="OJU10" s="428"/>
      <c r="OJV10" s="428"/>
      <c r="OJW10" s="428"/>
      <c r="OJX10" s="428"/>
      <c r="OJY10" s="428"/>
      <c r="OJZ10" s="428"/>
      <c r="OKA10" s="428"/>
      <c r="OKB10" s="428"/>
      <c r="OKC10" s="428"/>
      <c r="OKD10" s="428"/>
      <c r="OKE10" s="428"/>
      <c r="OKF10" s="428"/>
      <c r="OKG10" s="428"/>
      <c r="OKH10" s="428"/>
      <c r="OKI10" s="428"/>
      <c r="OKJ10" s="428"/>
      <c r="OKK10" s="428"/>
      <c r="OKL10" s="428"/>
      <c r="OKM10" s="428"/>
      <c r="OKN10" s="428"/>
      <c r="OKO10" s="428"/>
      <c r="OKP10" s="428"/>
      <c r="OKQ10" s="428"/>
      <c r="OKR10" s="428"/>
      <c r="OKS10" s="428"/>
      <c r="OKT10" s="428"/>
      <c r="OKU10" s="428"/>
      <c r="OKV10" s="428"/>
      <c r="OKW10" s="428"/>
      <c r="OKX10" s="428"/>
      <c r="OKY10" s="428"/>
      <c r="OKZ10" s="428"/>
      <c r="OLA10" s="428"/>
      <c r="OLB10" s="428"/>
      <c r="OLC10" s="428"/>
      <c r="OLD10" s="428"/>
      <c r="OLE10" s="428"/>
      <c r="OLF10" s="428"/>
      <c r="OLG10" s="428"/>
      <c r="OLH10" s="428"/>
      <c r="OLI10" s="428"/>
      <c r="OLJ10" s="428"/>
      <c r="OLK10" s="428"/>
      <c r="OLL10" s="428"/>
      <c r="OLM10" s="428"/>
      <c r="OLN10" s="428"/>
      <c r="OLO10" s="428"/>
      <c r="OLP10" s="428"/>
      <c r="OLQ10" s="428"/>
      <c r="OLR10" s="428"/>
      <c r="OLS10" s="428"/>
      <c r="OLT10" s="428"/>
      <c r="OLU10" s="428"/>
      <c r="OLV10" s="428"/>
      <c r="OLW10" s="428"/>
      <c r="OLX10" s="428"/>
      <c r="OLY10" s="428"/>
      <c r="OLZ10" s="428"/>
      <c r="OMA10" s="428"/>
      <c r="OMB10" s="428"/>
      <c r="OMC10" s="428"/>
      <c r="OMD10" s="428"/>
      <c r="OME10" s="428"/>
      <c r="OMF10" s="428"/>
      <c r="OMG10" s="428"/>
      <c r="OMH10" s="428"/>
      <c r="OMI10" s="428"/>
      <c r="OMJ10" s="428"/>
      <c r="OMK10" s="428"/>
      <c r="OML10" s="428"/>
      <c r="OMM10" s="428"/>
      <c r="OMN10" s="428"/>
      <c r="OMO10" s="428"/>
      <c r="OMP10" s="428"/>
      <c r="OMQ10" s="428"/>
      <c r="OMR10" s="428"/>
      <c r="OMS10" s="428"/>
      <c r="OMT10" s="428"/>
      <c r="OMU10" s="428"/>
      <c r="OMV10" s="428"/>
      <c r="OMW10" s="428"/>
      <c r="OMX10" s="428"/>
      <c r="OMY10" s="428"/>
      <c r="OMZ10" s="428"/>
      <c r="ONA10" s="428"/>
      <c r="ONB10" s="428"/>
      <c r="ONC10" s="428"/>
      <c r="OND10" s="428"/>
      <c r="ONE10" s="428"/>
      <c r="ONF10" s="428"/>
      <c r="ONG10" s="428"/>
      <c r="ONH10" s="428"/>
      <c r="ONI10" s="428"/>
      <c r="ONJ10" s="428"/>
      <c r="ONK10" s="428"/>
      <c r="ONL10" s="428"/>
      <c r="ONM10" s="428"/>
      <c r="ONN10" s="428"/>
      <c r="ONO10" s="428"/>
      <c r="ONP10" s="428"/>
      <c r="ONQ10" s="428"/>
      <c r="ONR10" s="428"/>
      <c r="ONS10" s="428"/>
      <c r="ONT10" s="428"/>
      <c r="ONU10" s="428"/>
      <c r="ONV10" s="428"/>
      <c r="ONW10" s="428"/>
      <c r="ONX10" s="428"/>
      <c r="ONY10" s="428"/>
      <c r="ONZ10" s="428"/>
      <c r="OOA10" s="428"/>
      <c r="OOB10" s="428"/>
      <c r="OOC10" s="428"/>
      <c r="OOD10" s="428"/>
      <c r="OOE10" s="428"/>
      <c r="OOF10" s="428"/>
      <c r="OOG10" s="428"/>
      <c r="OOH10" s="428"/>
      <c r="OOI10" s="428"/>
      <c r="OOJ10" s="428"/>
      <c r="OOK10" s="428"/>
      <c r="OOL10" s="428"/>
      <c r="OOM10" s="428"/>
      <c r="OON10" s="428"/>
      <c r="OOO10" s="428"/>
      <c r="OOP10" s="428"/>
      <c r="OOQ10" s="428"/>
      <c r="OOR10" s="428"/>
      <c r="OOS10" s="428"/>
      <c r="OOT10" s="428"/>
      <c r="OOU10" s="428"/>
      <c r="OOV10" s="428"/>
      <c r="OOW10" s="428"/>
      <c r="OOX10" s="428"/>
      <c r="OOY10" s="428"/>
      <c r="OOZ10" s="428"/>
      <c r="OPA10" s="428"/>
      <c r="OPB10" s="428"/>
      <c r="OPC10" s="428"/>
      <c r="OPD10" s="428"/>
      <c r="OPE10" s="428"/>
      <c r="OPF10" s="428"/>
      <c r="OPG10" s="428"/>
      <c r="OPH10" s="428"/>
      <c r="OPI10" s="428"/>
      <c r="OPJ10" s="428"/>
      <c r="OPK10" s="428"/>
      <c r="OPL10" s="428"/>
      <c r="OPM10" s="428"/>
      <c r="OPN10" s="428"/>
      <c r="OPO10" s="428"/>
      <c r="OPP10" s="428"/>
      <c r="OPQ10" s="428"/>
      <c r="OPR10" s="428"/>
      <c r="OPS10" s="428"/>
      <c r="OPT10" s="428"/>
      <c r="OPU10" s="428"/>
      <c r="OPV10" s="428"/>
      <c r="OPW10" s="428"/>
      <c r="OPX10" s="428"/>
      <c r="OPY10" s="428"/>
      <c r="OPZ10" s="428"/>
      <c r="OQA10" s="428"/>
      <c r="OQB10" s="428"/>
      <c r="OQC10" s="428"/>
      <c r="OQD10" s="428"/>
      <c r="OQE10" s="428"/>
      <c r="OQF10" s="428"/>
      <c r="OQG10" s="428"/>
      <c r="OQH10" s="428"/>
      <c r="OQI10" s="428"/>
      <c r="OQJ10" s="428"/>
      <c r="OQK10" s="428"/>
      <c r="OQL10" s="428"/>
      <c r="OQM10" s="428"/>
      <c r="OQN10" s="428"/>
      <c r="OQO10" s="428"/>
      <c r="OQP10" s="428"/>
      <c r="OQQ10" s="428"/>
      <c r="OQR10" s="428"/>
      <c r="OQS10" s="428"/>
      <c r="OQT10" s="428"/>
      <c r="OQU10" s="428"/>
      <c r="OQV10" s="428"/>
      <c r="OQW10" s="428"/>
      <c r="OQX10" s="428"/>
      <c r="OQY10" s="428"/>
      <c r="OQZ10" s="428"/>
      <c r="ORA10" s="428"/>
      <c r="ORB10" s="428"/>
      <c r="ORC10" s="428"/>
      <c r="ORD10" s="428"/>
      <c r="ORE10" s="428"/>
      <c r="ORF10" s="428"/>
      <c r="ORG10" s="428"/>
      <c r="ORH10" s="428"/>
      <c r="ORI10" s="428"/>
      <c r="ORJ10" s="428"/>
      <c r="ORK10" s="428"/>
      <c r="ORL10" s="428"/>
      <c r="ORM10" s="428"/>
      <c r="ORN10" s="428"/>
      <c r="ORO10" s="428"/>
      <c r="ORP10" s="428"/>
      <c r="ORQ10" s="428"/>
      <c r="ORR10" s="428"/>
      <c r="ORS10" s="428"/>
      <c r="ORT10" s="428"/>
      <c r="ORU10" s="428"/>
      <c r="ORV10" s="428"/>
      <c r="ORW10" s="428"/>
      <c r="ORX10" s="428"/>
      <c r="ORY10" s="428"/>
      <c r="ORZ10" s="428"/>
      <c r="OSA10" s="428"/>
      <c r="OSB10" s="428"/>
      <c r="OSC10" s="428"/>
      <c r="OSD10" s="428"/>
      <c r="OSE10" s="428"/>
      <c r="OSF10" s="428"/>
      <c r="OSG10" s="428"/>
      <c r="OSH10" s="428"/>
      <c r="OSI10" s="428"/>
      <c r="OSJ10" s="428"/>
      <c r="OSK10" s="428"/>
      <c r="OSL10" s="428"/>
      <c r="OSM10" s="428"/>
      <c r="OSN10" s="428"/>
      <c r="OSO10" s="428"/>
      <c r="OSP10" s="428"/>
      <c r="OSQ10" s="428"/>
      <c r="OSR10" s="428"/>
      <c r="OSS10" s="428"/>
      <c r="OST10" s="428"/>
      <c r="OSU10" s="428"/>
      <c r="OSV10" s="428"/>
      <c r="OSW10" s="428"/>
      <c r="OSX10" s="428"/>
      <c r="OSY10" s="428"/>
      <c r="OSZ10" s="428"/>
      <c r="OTA10" s="428"/>
      <c r="OTB10" s="428"/>
      <c r="OTC10" s="428"/>
      <c r="OTD10" s="428"/>
      <c r="OTE10" s="428"/>
      <c r="OTF10" s="428"/>
      <c r="OTG10" s="428"/>
      <c r="OTH10" s="428"/>
      <c r="OTI10" s="428"/>
      <c r="OTJ10" s="428"/>
      <c r="OTK10" s="428"/>
      <c r="OTL10" s="428"/>
      <c r="OTM10" s="428"/>
      <c r="OTN10" s="428"/>
      <c r="OTO10" s="428"/>
      <c r="OTP10" s="428"/>
      <c r="OTQ10" s="428"/>
      <c r="OTR10" s="428"/>
      <c r="OTS10" s="428"/>
      <c r="OTT10" s="428"/>
      <c r="OTU10" s="428"/>
      <c r="OTV10" s="428"/>
      <c r="OTW10" s="428"/>
      <c r="OTX10" s="428"/>
      <c r="OTY10" s="428"/>
      <c r="OTZ10" s="428"/>
      <c r="OUA10" s="428"/>
      <c r="OUB10" s="428"/>
      <c r="OUC10" s="428"/>
      <c r="OUD10" s="428"/>
      <c r="OUE10" s="428"/>
      <c r="OUF10" s="428"/>
      <c r="OUG10" s="428"/>
      <c r="OUH10" s="428"/>
      <c r="OUI10" s="428"/>
      <c r="OUJ10" s="428"/>
      <c r="OUK10" s="428"/>
      <c r="OUL10" s="428"/>
      <c r="OUM10" s="428"/>
      <c r="OUN10" s="428"/>
      <c r="OUO10" s="428"/>
      <c r="OUP10" s="428"/>
      <c r="OUQ10" s="428"/>
      <c r="OUR10" s="428"/>
      <c r="OUS10" s="428"/>
      <c r="OUT10" s="428"/>
      <c r="OUU10" s="428"/>
      <c r="OUV10" s="428"/>
      <c r="OUW10" s="428"/>
      <c r="OUX10" s="428"/>
      <c r="OUY10" s="428"/>
      <c r="OUZ10" s="428"/>
      <c r="OVA10" s="428"/>
      <c r="OVB10" s="428"/>
      <c r="OVC10" s="428"/>
      <c r="OVD10" s="428"/>
      <c r="OVE10" s="428"/>
      <c r="OVF10" s="428"/>
      <c r="OVG10" s="428"/>
      <c r="OVH10" s="428"/>
      <c r="OVI10" s="428"/>
      <c r="OVJ10" s="428"/>
      <c r="OVK10" s="428"/>
      <c r="OVL10" s="428"/>
      <c r="OVM10" s="428"/>
      <c r="OVN10" s="428"/>
      <c r="OVO10" s="428"/>
      <c r="OVP10" s="428"/>
      <c r="OVQ10" s="428"/>
      <c r="OVR10" s="428"/>
      <c r="OVS10" s="428"/>
      <c r="OVT10" s="428"/>
      <c r="OVU10" s="428"/>
      <c r="OVV10" s="428"/>
      <c r="OVW10" s="428"/>
      <c r="OVX10" s="428"/>
      <c r="OVY10" s="428"/>
      <c r="OVZ10" s="428"/>
      <c r="OWA10" s="428"/>
      <c r="OWB10" s="428"/>
      <c r="OWC10" s="428"/>
      <c r="OWD10" s="428"/>
      <c r="OWE10" s="428"/>
      <c r="OWF10" s="428"/>
      <c r="OWG10" s="428"/>
      <c r="OWH10" s="428"/>
      <c r="OWI10" s="428"/>
      <c r="OWJ10" s="428"/>
      <c r="OWK10" s="428"/>
      <c r="OWL10" s="428"/>
      <c r="OWM10" s="428"/>
      <c r="OWN10" s="428"/>
      <c r="OWO10" s="428"/>
      <c r="OWP10" s="428"/>
      <c r="OWQ10" s="428"/>
      <c r="OWR10" s="428"/>
      <c r="OWS10" s="428"/>
      <c r="OWT10" s="428"/>
      <c r="OWU10" s="428"/>
      <c r="OWV10" s="428"/>
      <c r="OWW10" s="428"/>
      <c r="OWX10" s="428"/>
      <c r="OWY10" s="428"/>
      <c r="OWZ10" s="428"/>
      <c r="OXA10" s="428"/>
      <c r="OXB10" s="428"/>
      <c r="OXC10" s="428"/>
      <c r="OXD10" s="428"/>
      <c r="OXE10" s="428"/>
      <c r="OXF10" s="428"/>
      <c r="OXG10" s="428"/>
      <c r="OXH10" s="428"/>
      <c r="OXI10" s="428"/>
      <c r="OXJ10" s="428"/>
      <c r="OXK10" s="428"/>
      <c r="OXL10" s="428"/>
      <c r="OXM10" s="428"/>
      <c r="OXN10" s="428"/>
      <c r="OXO10" s="428"/>
      <c r="OXP10" s="428"/>
      <c r="OXQ10" s="428"/>
      <c r="OXR10" s="428"/>
      <c r="OXS10" s="428"/>
      <c r="OXT10" s="428"/>
      <c r="OXU10" s="428"/>
      <c r="OXV10" s="428"/>
      <c r="OXW10" s="428"/>
      <c r="OXX10" s="428"/>
      <c r="OXY10" s="428"/>
      <c r="OXZ10" s="428"/>
      <c r="OYA10" s="428"/>
      <c r="OYB10" s="428"/>
      <c r="OYC10" s="428"/>
      <c r="OYD10" s="428"/>
      <c r="OYE10" s="428"/>
      <c r="OYF10" s="428"/>
      <c r="OYG10" s="428"/>
      <c r="OYH10" s="428"/>
      <c r="OYI10" s="428"/>
      <c r="OYJ10" s="428"/>
      <c r="OYK10" s="428"/>
      <c r="OYL10" s="428"/>
      <c r="OYM10" s="428"/>
      <c r="OYN10" s="428"/>
      <c r="OYO10" s="428"/>
      <c r="OYP10" s="428"/>
      <c r="OYQ10" s="428"/>
      <c r="OYR10" s="428"/>
      <c r="OYS10" s="428"/>
      <c r="OYT10" s="428"/>
      <c r="OYU10" s="428"/>
      <c r="OYV10" s="428"/>
      <c r="OYW10" s="428"/>
      <c r="OYX10" s="428"/>
      <c r="OYY10" s="428"/>
      <c r="OYZ10" s="428"/>
      <c r="OZA10" s="428"/>
      <c r="OZB10" s="428"/>
      <c r="OZC10" s="428"/>
      <c r="OZD10" s="428"/>
      <c r="OZE10" s="428"/>
      <c r="OZF10" s="428"/>
      <c r="OZG10" s="428"/>
      <c r="OZH10" s="428"/>
      <c r="OZI10" s="428"/>
      <c r="OZJ10" s="428"/>
      <c r="OZK10" s="428"/>
      <c r="OZL10" s="428"/>
      <c r="OZM10" s="428"/>
      <c r="OZN10" s="428"/>
      <c r="OZO10" s="428"/>
      <c r="OZP10" s="428"/>
      <c r="OZQ10" s="428"/>
      <c r="OZR10" s="428"/>
      <c r="OZS10" s="428"/>
      <c r="OZT10" s="428"/>
      <c r="OZU10" s="428"/>
      <c r="OZV10" s="428"/>
      <c r="OZW10" s="428"/>
      <c r="OZX10" s="428"/>
      <c r="OZY10" s="428"/>
      <c r="OZZ10" s="428"/>
      <c r="PAA10" s="428"/>
      <c r="PAB10" s="428"/>
      <c r="PAC10" s="428"/>
      <c r="PAD10" s="428"/>
      <c r="PAE10" s="428"/>
      <c r="PAF10" s="428"/>
      <c r="PAG10" s="428"/>
      <c r="PAH10" s="428"/>
      <c r="PAI10" s="428"/>
      <c r="PAJ10" s="428"/>
      <c r="PAK10" s="428"/>
      <c r="PAL10" s="428"/>
      <c r="PAM10" s="428"/>
      <c r="PAN10" s="428"/>
      <c r="PAO10" s="428"/>
      <c r="PAP10" s="428"/>
      <c r="PAQ10" s="428"/>
      <c r="PAR10" s="428"/>
      <c r="PAS10" s="428"/>
      <c r="PAT10" s="428"/>
      <c r="PAU10" s="428"/>
      <c r="PAV10" s="428"/>
      <c r="PAW10" s="428"/>
      <c r="PAX10" s="428"/>
      <c r="PAY10" s="428"/>
      <c r="PAZ10" s="428"/>
      <c r="PBA10" s="428"/>
      <c r="PBB10" s="428"/>
      <c r="PBC10" s="428"/>
      <c r="PBD10" s="428"/>
      <c r="PBE10" s="428"/>
      <c r="PBF10" s="428"/>
      <c r="PBG10" s="428"/>
      <c r="PBH10" s="428"/>
      <c r="PBI10" s="428"/>
      <c r="PBJ10" s="428"/>
      <c r="PBK10" s="428"/>
      <c r="PBL10" s="428"/>
      <c r="PBM10" s="428"/>
      <c r="PBN10" s="428"/>
      <c r="PBO10" s="428"/>
      <c r="PBP10" s="428"/>
      <c r="PBQ10" s="428"/>
      <c r="PBR10" s="428"/>
      <c r="PBS10" s="428"/>
      <c r="PBT10" s="428"/>
      <c r="PBU10" s="428"/>
      <c r="PBV10" s="428"/>
      <c r="PBW10" s="428"/>
      <c r="PBX10" s="428"/>
      <c r="PBY10" s="428"/>
      <c r="PBZ10" s="428"/>
      <c r="PCA10" s="428"/>
      <c r="PCB10" s="428"/>
      <c r="PCC10" s="428"/>
      <c r="PCD10" s="428"/>
      <c r="PCE10" s="428"/>
      <c r="PCF10" s="428"/>
      <c r="PCG10" s="428"/>
      <c r="PCH10" s="428"/>
      <c r="PCI10" s="428"/>
      <c r="PCJ10" s="428"/>
      <c r="PCK10" s="428"/>
      <c r="PCL10" s="428"/>
      <c r="PCM10" s="428"/>
      <c r="PCN10" s="428"/>
      <c r="PCO10" s="428"/>
      <c r="PCP10" s="428"/>
      <c r="PCQ10" s="428"/>
      <c r="PCR10" s="428"/>
      <c r="PCS10" s="428"/>
      <c r="PCT10" s="428"/>
      <c r="PCU10" s="428"/>
      <c r="PCV10" s="428"/>
      <c r="PCW10" s="428"/>
      <c r="PCX10" s="428"/>
      <c r="PCY10" s="428"/>
      <c r="PCZ10" s="428"/>
      <c r="PDA10" s="428"/>
      <c r="PDB10" s="428"/>
      <c r="PDC10" s="428"/>
      <c r="PDD10" s="428"/>
      <c r="PDE10" s="428"/>
      <c r="PDF10" s="428"/>
      <c r="PDG10" s="428"/>
      <c r="PDH10" s="428"/>
      <c r="PDI10" s="428"/>
      <c r="PDJ10" s="428"/>
      <c r="PDK10" s="428"/>
      <c r="PDL10" s="428"/>
      <c r="PDM10" s="428"/>
      <c r="PDN10" s="428"/>
      <c r="PDO10" s="428"/>
      <c r="PDP10" s="428"/>
      <c r="PDQ10" s="428"/>
      <c r="PDR10" s="428"/>
      <c r="PDS10" s="428"/>
      <c r="PDT10" s="428"/>
      <c r="PDU10" s="428"/>
      <c r="PDV10" s="428"/>
      <c r="PDW10" s="428"/>
      <c r="PDX10" s="428"/>
      <c r="PDY10" s="428"/>
      <c r="PDZ10" s="428"/>
      <c r="PEA10" s="428"/>
      <c r="PEB10" s="428"/>
      <c r="PEC10" s="428"/>
      <c r="PED10" s="428"/>
      <c r="PEE10" s="428"/>
      <c r="PEF10" s="428"/>
      <c r="PEG10" s="428"/>
      <c r="PEH10" s="428"/>
      <c r="PEI10" s="428"/>
      <c r="PEJ10" s="428"/>
      <c r="PEK10" s="428"/>
      <c r="PEL10" s="428"/>
      <c r="PEM10" s="428"/>
      <c r="PEN10" s="428"/>
      <c r="PEO10" s="428"/>
      <c r="PEP10" s="428"/>
      <c r="PEQ10" s="428"/>
      <c r="PER10" s="428"/>
      <c r="PES10" s="428"/>
      <c r="PET10" s="428"/>
      <c r="PEU10" s="428"/>
      <c r="PEV10" s="428"/>
      <c r="PEW10" s="428"/>
      <c r="PEX10" s="428"/>
      <c r="PEY10" s="428"/>
      <c r="PEZ10" s="428"/>
      <c r="PFA10" s="428"/>
      <c r="PFB10" s="428"/>
      <c r="PFC10" s="428"/>
      <c r="PFD10" s="428"/>
      <c r="PFE10" s="428"/>
      <c r="PFF10" s="428"/>
      <c r="PFG10" s="428"/>
      <c r="PFH10" s="428"/>
      <c r="PFI10" s="428"/>
      <c r="PFJ10" s="428"/>
      <c r="PFK10" s="428"/>
      <c r="PFL10" s="428"/>
      <c r="PFM10" s="428"/>
      <c r="PFN10" s="428"/>
      <c r="PFO10" s="428"/>
      <c r="PFP10" s="428"/>
      <c r="PFQ10" s="428"/>
      <c r="PFR10" s="428"/>
      <c r="PFS10" s="428"/>
      <c r="PFT10" s="428"/>
      <c r="PFU10" s="428"/>
      <c r="PFV10" s="428"/>
      <c r="PFW10" s="428"/>
      <c r="PFX10" s="428"/>
      <c r="PFY10" s="428"/>
      <c r="PFZ10" s="428"/>
      <c r="PGA10" s="428"/>
      <c r="PGB10" s="428"/>
      <c r="PGC10" s="428"/>
      <c r="PGD10" s="428"/>
      <c r="PGE10" s="428"/>
      <c r="PGF10" s="428"/>
      <c r="PGG10" s="428"/>
      <c r="PGH10" s="428"/>
      <c r="PGI10" s="428"/>
      <c r="PGJ10" s="428"/>
      <c r="PGK10" s="428"/>
      <c r="PGL10" s="428"/>
      <c r="PGM10" s="428"/>
      <c r="PGN10" s="428"/>
      <c r="PGO10" s="428"/>
      <c r="PGP10" s="428"/>
      <c r="PGQ10" s="428"/>
      <c r="PGR10" s="428"/>
      <c r="PGS10" s="428"/>
      <c r="PGT10" s="428"/>
      <c r="PGU10" s="428"/>
      <c r="PGV10" s="428"/>
      <c r="PGW10" s="428"/>
      <c r="PGX10" s="428"/>
      <c r="PGY10" s="428"/>
      <c r="PGZ10" s="428"/>
      <c r="PHA10" s="428"/>
      <c r="PHB10" s="428"/>
      <c r="PHC10" s="428"/>
      <c r="PHD10" s="428"/>
      <c r="PHE10" s="428"/>
      <c r="PHF10" s="428"/>
      <c r="PHG10" s="428"/>
      <c r="PHH10" s="428"/>
      <c r="PHI10" s="428"/>
      <c r="PHJ10" s="428"/>
      <c r="PHK10" s="428"/>
      <c r="PHL10" s="428"/>
      <c r="PHM10" s="428"/>
      <c r="PHN10" s="428"/>
      <c r="PHO10" s="428"/>
      <c r="PHP10" s="428"/>
      <c r="PHQ10" s="428"/>
      <c r="PHR10" s="428"/>
      <c r="PHS10" s="428"/>
      <c r="PHT10" s="428"/>
      <c r="PHU10" s="428"/>
      <c r="PHV10" s="428"/>
      <c r="PHW10" s="428"/>
      <c r="PHX10" s="428"/>
      <c r="PHY10" s="428"/>
      <c r="PHZ10" s="428"/>
      <c r="PIA10" s="428"/>
      <c r="PIB10" s="428"/>
      <c r="PIC10" s="428"/>
      <c r="PID10" s="428"/>
      <c r="PIE10" s="428"/>
      <c r="PIF10" s="428"/>
      <c r="PIG10" s="428"/>
      <c r="PIH10" s="428"/>
      <c r="PII10" s="428"/>
      <c r="PIJ10" s="428"/>
      <c r="PIK10" s="428"/>
      <c r="PIL10" s="428"/>
      <c r="PIM10" s="428"/>
      <c r="PIN10" s="428"/>
      <c r="PIO10" s="428"/>
      <c r="PIP10" s="428"/>
      <c r="PIQ10" s="428"/>
      <c r="PIR10" s="428"/>
      <c r="PIS10" s="428"/>
      <c r="PIT10" s="428"/>
      <c r="PIU10" s="428"/>
      <c r="PIV10" s="428"/>
      <c r="PIW10" s="428"/>
      <c r="PIX10" s="428"/>
      <c r="PIY10" s="428"/>
      <c r="PIZ10" s="428"/>
      <c r="PJA10" s="428"/>
      <c r="PJB10" s="428"/>
      <c r="PJC10" s="428"/>
      <c r="PJD10" s="428"/>
      <c r="PJE10" s="428"/>
      <c r="PJF10" s="428"/>
      <c r="PJG10" s="428"/>
      <c r="PJH10" s="428"/>
      <c r="PJI10" s="428"/>
      <c r="PJJ10" s="428"/>
      <c r="PJK10" s="428"/>
      <c r="PJL10" s="428"/>
      <c r="PJM10" s="428"/>
      <c r="PJN10" s="428"/>
      <c r="PJO10" s="428"/>
      <c r="PJP10" s="428"/>
      <c r="PJQ10" s="428"/>
      <c r="PJR10" s="428"/>
      <c r="PJS10" s="428"/>
      <c r="PJT10" s="428"/>
      <c r="PJU10" s="428"/>
      <c r="PJV10" s="428"/>
      <c r="PJW10" s="428"/>
      <c r="PJX10" s="428"/>
      <c r="PJY10" s="428"/>
      <c r="PJZ10" s="428"/>
      <c r="PKA10" s="428"/>
      <c r="PKB10" s="428"/>
      <c r="PKC10" s="428"/>
      <c r="PKD10" s="428"/>
      <c r="PKE10" s="428"/>
      <c r="PKF10" s="428"/>
      <c r="PKG10" s="428"/>
      <c r="PKH10" s="428"/>
      <c r="PKI10" s="428"/>
      <c r="PKJ10" s="428"/>
      <c r="PKK10" s="428"/>
      <c r="PKL10" s="428"/>
      <c r="PKM10" s="428"/>
      <c r="PKN10" s="428"/>
      <c r="PKO10" s="428"/>
      <c r="PKP10" s="428"/>
      <c r="PKQ10" s="428"/>
      <c r="PKR10" s="428"/>
      <c r="PKS10" s="428"/>
      <c r="PKT10" s="428"/>
      <c r="PKU10" s="428"/>
      <c r="PKV10" s="428"/>
      <c r="PKW10" s="428"/>
      <c r="PKX10" s="428"/>
      <c r="PKY10" s="428"/>
      <c r="PKZ10" s="428"/>
      <c r="PLA10" s="428"/>
      <c r="PLB10" s="428"/>
      <c r="PLC10" s="428"/>
      <c r="PLD10" s="428"/>
      <c r="PLE10" s="428"/>
      <c r="PLF10" s="428"/>
      <c r="PLG10" s="428"/>
      <c r="PLH10" s="428"/>
      <c r="PLI10" s="428"/>
      <c r="PLJ10" s="428"/>
      <c r="PLK10" s="428"/>
      <c r="PLL10" s="428"/>
      <c r="PLM10" s="428"/>
      <c r="PLN10" s="428"/>
      <c r="PLO10" s="428"/>
      <c r="PLP10" s="428"/>
      <c r="PLQ10" s="428"/>
      <c r="PLR10" s="428"/>
      <c r="PLS10" s="428"/>
      <c r="PLT10" s="428"/>
      <c r="PLU10" s="428"/>
      <c r="PLV10" s="428"/>
      <c r="PLW10" s="428"/>
      <c r="PLX10" s="428"/>
      <c r="PLY10" s="428"/>
      <c r="PLZ10" s="428"/>
      <c r="PMA10" s="428"/>
      <c r="PMB10" s="428"/>
      <c r="PMC10" s="428"/>
      <c r="PMD10" s="428"/>
      <c r="PME10" s="428"/>
      <c r="PMF10" s="428"/>
      <c r="PMG10" s="428"/>
      <c r="PMH10" s="428"/>
      <c r="PMI10" s="428"/>
      <c r="PMJ10" s="428"/>
      <c r="PMK10" s="428"/>
      <c r="PML10" s="428"/>
      <c r="PMM10" s="428"/>
      <c r="PMN10" s="428"/>
      <c r="PMO10" s="428"/>
      <c r="PMP10" s="428"/>
      <c r="PMQ10" s="428"/>
      <c r="PMR10" s="428"/>
      <c r="PMS10" s="428"/>
      <c r="PMT10" s="428"/>
      <c r="PMU10" s="428"/>
      <c r="PMV10" s="428"/>
      <c r="PMW10" s="428"/>
      <c r="PMX10" s="428"/>
      <c r="PMY10" s="428"/>
      <c r="PMZ10" s="428"/>
      <c r="PNA10" s="428"/>
      <c r="PNB10" s="428"/>
      <c r="PNC10" s="428"/>
      <c r="PND10" s="428"/>
      <c r="PNE10" s="428"/>
      <c r="PNF10" s="428"/>
      <c r="PNG10" s="428"/>
      <c r="PNH10" s="428"/>
      <c r="PNI10" s="428"/>
      <c r="PNJ10" s="428"/>
      <c r="PNK10" s="428"/>
      <c r="PNL10" s="428"/>
      <c r="PNM10" s="428"/>
      <c r="PNN10" s="428"/>
      <c r="PNO10" s="428"/>
      <c r="PNP10" s="428"/>
      <c r="PNQ10" s="428"/>
      <c r="PNR10" s="428"/>
      <c r="PNS10" s="428"/>
      <c r="PNT10" s="428"/>
      <c r="PNU10" s="428"/>
      <c r="PNV10" s="428"/>
      <c r="PNW10" s="428"/>
      <c r="PNX10" s="428"/>
      <c r="PNY10" s="428"/>
      <c r="PNZ10" s="428"/>
      <c r="POA10" s="428"/>
      <c r="POB10" s="428"/>
      <c r="POC10" s="428"/>
      <c r="POD10" s="428"/>
      <c r="POE10" s="428"/>
      <c r="POF10" s="428"/>
      <c r="POG10" s="428"/>
      <c r="POH10" s="428"/>
      <c r="POI10" s="428"/>
      <c r="POJ10" s="428"/>
      <c r="POK10" s="428"/>
      <c r="POL10" s="428"/>
      <c r="POM10" s="428"/>
      <c r="PON10" s="428"/>
      <c r="POO10" s="428"/>
      <c r="POP10" s="428"/>
      <c r="POQ10" s="428"/>
      <c r="POR10" s="428"/>
      <c r="POS10" s="428"/>
      <c r="POT10" s="428"/>
      <c r="POU10" s="428"/>
      <c r="POV10" s="428"/>
      <c r="POW10" s="428"/>
      <c r="POX10" s="428"/>
      <c r="POY10" s="428"/>
      <c r="POZ10" s="428"/>
      <c r="PPA10" s="428"/>
      <c r="PPB10" s="428"/>
      <c r="PPC10" s="428"/>
      <c r="PPD10" s="428"/>
      <c r="PPE10" s="428"/>
      <c r="PPF10" s="428"/>
      <c r="PPG10" s="428"/>
      <c r="PPH10" s="428"/>
      <c r="PPI10" s="428"/>
      <c r="PPJ10" s="428"/>
      <c r="PPK10" s="428"/>
      <c r="PPL10" s="428"/>
      <c r="PPM10" s="428"/>
      <c r="PPN10" s="428"/>
      <c r="PPO10" s="428"/>
      <c r="PPP10" s="428"/>
      <c r="PPQ10" s="428"/>
      <c r="PPR10" s="428"/>
      <c r="PPS10" s="428"/>
      <c r="PPT10" s="428"/>
      <c r="PPU10" s="428"/>
      <c r="PPV10" s="428"/>
      <c r="PPW10" s="428"/>
      <c r="PPX10" s="428"/>
      <c r="PPY10" s="428"/>
      <c r="PPZ10" s="428"/>
      <c r="PQA10" s="428"/>
      <c r="PQB10" s="428"/>
      <c r="PQC10" s="428"/>
      <c r="PQD10" s="428"/>
      <c r="PQE10" s="428"/>
      <c r="PQF10" s="428"/>
      <c r="PQG10" s="428"/>
      <c r="PQH10" s="428"/>
      <c r="PQI10" s="428"/>
      <c r="PQJ10" s="428"/>
      <c r="PQK10" s="428"/>
      <c r="PQL10" s="428"/>
      <c r="PQM10" s="428"/>
      <c r="PQN10" s="428"/>
      <c r="PQO10" s="428"/>
      <c r="PQP10" s="428"/>
      <c r="PQQ10" s="428"/>
      <c r="PQR10" s="428"/>
      <c r="PQS10" s="428"/>
      <c r="PQT10" s="428"/>
      <c r="PQU10" s="428"/>
      <c r="PQV10" s="428"/>
      <c r="PQW10" s="428"/>
      <c r="PQX10" s="428"/>
      <c r="PQY10" s="428"/>
      <c r="PQZ10" s="428"/>
      <c r="PRA10" s="428"/>
      <c r="PRB10" s="428"/>
      <c r="PRC10" s="428"/>
      <c r="PRD10" s="428"/>
      <c r="PRE10" s="428"/>
      <c r="PRF10" s="428"/>
      <c r="PRG10" s="428"/>
      <c r="PRH10" s="428"/>
      <c r="PRI10" s="428"/>
      <c r="PRJ10" s="428"/>
      <c r="PRK10" s="428"/>
      <c r="PRL10" s="428"/>
      <c r="PRM10" s="428"/>
      <c r="PRN10" s="428"/>
      <c r="PRO10" s="428"/>
      <c r="PRP10" s="428"/>
      <c r="PRQ10" s="428"/>
      <c r="PRR10" s="428"/>
      <c r="PRS10" s="428"/>
      <c r="PRT10" s="428"/>
      <c r="PRU10" s="428"/>
      <c r="PRV10" s="428"/>
      <c r="PRW10" s="428"/>
      <c r="PRX10" s="428"/>
      <c r="PRY10" s="428"/>
      <c r="PRZ10" s="428"/>
      <c r="PSA10" s="428"/>
      <c r="PSB10" s="428"/>
      <c r="PSC10" s="428"/>
      <c r="PSD10" s="428"/>
      <c r="PSE10" s="428"/>
      <c r="PSF10" s="428"/>
      <c r="PSG10" s="428"/>
      <c r="PSH10" s="428"/>
      <c r="PSI10" s="428"/>
      <c r="PSJ10" s="428"/>
      <c r="PSK10" s="428"/>
      <c r="PSL10" s="428"/>
      <c r="PSM10" s="428"/>
      <c r="PSN10" s="428"/>
      <c r="PSO10" s="428"/>
      <c r="PSP10" s="428"/>
      <c r="PSQ10" s="428"/>
      <c r="PSR10" s="428"/>
      <c r="PSS10" s="428"/>
      <c r="PST10" s="428"/>
      <c r="PSU10" s="428"/>
      <c r="PSV10" s="428"/>
      <c r="PSW10" s="428"/>
      <c r="PSX10" s="428"/>
      <c r="PSY10" s="428"/>
      <c r="PSZ10" s="428"/>
      <c r="PTA10" s="428"/>
      <c r="PTB10" s="428"/>
      <c r="PTC10" s="428"/>
      <c r="PTD10" s="428"/>
      <c r="PTE10" s="428"/>
      <c r="PTF10" s="428"/>
      <c r="PTG10" s="428"/>
      <c r="PTH10" s="428"/>
      <c r="PTI10" s="428"/>
      <c r="PTJ10" s="428"/>
      <c r="PTK10" s="428"/>
      <c r="PTL10" s="428"/>
      <c r="PTM10" s="428"/>
      <c r="PTN10" s="428"/>
      <c r="PTO10" s="428"/>
      <c r="PTP10" s="428"/>
      <c r="PTQ10" s="428"/>
      <c r="PTR10" s="428"/>
      <c r="PTS10" s="428"/>
      <c r="PTT10" s="428"/>
      <c r="PTU10" s="428"/>
      <c r="PTV10" s="428"/>
      <c r="PTW10" s="428"/>
      <c r="PTX10" s="428"/>
      <c r="PTY10" s="428"/>
      <c r="PTZ10" s="428"/>
      <c r="PUA10" s="428"/>
      <c r="PUB10" s="428"/>
      <c r="PUC10" s="428"/>
      <c r="PUD10" s="428"/>
      <c r="PUE10" s="428"/>
      <c r="PUF10" s="428"/>
      <c r="PUG10" s="428"/>
      <c r="PUH10" s="428"/>
      <c r="PUI10" s="428"/>
      <c r="PUJ10" s="428"/>
      <c r="PUK10" s="428"/>
      <c r="PUL10" s="428"/>
      <c r="PUM10" s="428"/>
      <c r="PUN10" s="428"/>
      <c r="PUO10" s="428"/>
      <c r="PUP10" s="428"/>
      <c r="PUQ10" s="428"/>
      <c r="PUR10" s="428"/>
      <c r="PUS10" s="428"/>
      <c r="PUT10" s="428"/>
      <c r="PUU10" s="428"/>
      <c r="PUV10" s="428"/>
      <c r="PUW10" s="428"/>
      <c r="PUX10" s="428"/>
      <c r="PUY10" s="428"/>
      <c r="PUZ10" s="428"/>
      <c r="PVA10" s="428"/>
      <c r="PVB10" s="428"/>
      <c r="PVC10" s="428"/>
      <c r="PVD10" s="428"/>
      <c r="PVE10" s="428"/>
      <c r="PVF10" s="428"/>
      <c r="PVG10" s="428"/>
      <c r="PVH10" s="428"/>
      <c r="PVI10" s="428"/>
      <c r="PVJ10" s="428"/>
      <c r="PVK10" s="428"/>
      <c r="PVL10" s="428"/>
      <c r="PVM10" s="428"/>
      <c r="PVN10" s="428"/>
      <c r="PVO10" s="428"/>
      <c r="PVP10" s="428"/>
      <c r="PVQ10" s="428"/>
      <c r="PVR10" s="428"/>
      <c r="PVS10" s="428"/>
      <c r="PVT10" s="428"/>
      <c r="PVU10" s="428"/>
      <c r="PVV10" s="428"/>
      <c r="PVW10" s="428"/>
      <c r="PVX10" s="428"/>
      <c r="PVY10" s="428"/>
      <c r="PVZ10" s="428"/>
      <c r="PWA10" s="428"/>
      <c r="PWB10" s="428"/>
      <c r="PWC10" s="428"/>
      <c r="PWD10" s="428"/>
      <c r="PWE10" s="428"/>
      <c r="PWF10" s="428"/>
      <c r="PWG10" s="428"/>
      <c r="PWH10" s="428"/>
      <c r="PWI10" s="428"/>
      <c r="PWJ10" s="428"/>
      <c r="PWK10" s="428"/>
      <c r="PWL10" s="428"/>
      <c r="PWM10" s="428"/>
      <c r="PWN10" s="428"/>
      <c r="PWO10" s="428"/>
      <c r="PWP10" s="428"/>
      <c r="PWQ10" s="428"/>
      <c r="PWR10" s="428"/>
      <c r="PWS10" s="428"/>
      <c r="PWT10" s="428"/>
      <c r="PWU10" s="428"/>
      <c r="PWV10" s="428"/>
      <c r="PWW10" s="428"/>
      <c r="PWX10" s="428"/>
      <c r="PWY10" s="428"/>
      <c r="PWZ10" s="428"/>
      <c r="PXA10" s="428"/>
      <c r="PXB10" s="428"/>
      <c r="PXC10" s="428"/>
      <c r="PXD10" s="428"/>
      <c r="PXE10" s="428"/>
      <c r="PXF10" s="428"/>
      <c r="PXG10" s="428"/>
      <c r="PXH10" s="428"/>
      <c r="PXI10" s="428"/>
      <c r="PXJ10" s="428"/>
      <c r="PXK10" s="428"/>
      <c r="PXL10" s="428"/>
      <c r="PXM10" s="428"/>
      <c r="PXN10" s="428"/>
      <c r="PXO10" s="428"/>
      <c r="PXP10" s="428"/>
      <c r="PXQ10" s="428"/>
      <c r="PXR10" s="428"/>
      <c r="PXS10" s="428"/>
      <c r="PXT10" s="428"/>
      <c r="PXU10" s="428"/>
      <c r="PXV10" s="428"/>
      <c r="PXW10" s="428"/>
      <c r="PXX10" s="428"/>
      <c r="PXY10" s="428"/>
      <c r="PXZ10" s="428"/>
      <c r="PYA10" s="428"/>
      <c r="PYB10" s="428"/>
      <c r="PYC10" s="428"/>
      <c r="PYD10" s="428"/>
      <c r="PYE10" s="428"/>
      <c r="PYF10" s="428"/>
      <c r="PYG10" s="428"/>
      <c r="PYH10" s="428"/>
      <c r="PYI10" s="428"/>
      <c r="PYJ10" s="428"/>
      <c r="PYK10" s="428"/>
      <c r="PYL10" s="428"/>
      <c r="PYM10" s="428"/>
      <c r="PYN10" s="428"/>
      <c r="PYO10" s="428"/>
      <c r="PYP10" s="428"/>
      <c r="PYQ10" s="428"/>
      <c r="PYR10" s="428"/>
      <c r="PYS10" s="428"/>
      <c r="PYT10" s="428"/>
      <c r="PYU10" s="428"/>
      <c r="PYV10" s="428"/>
      <c r="PYW10" s="428"/>
      <c r="PYX10" s="428"/>
      <c r="PYY10" s="428"/>
      <c r="PYZ10" s="428"/>
      <c r="PZA10" s="428"/>
      <c r="PZB10" s="428"/>
      <c r="PZC10" s="428"/>
      <c r="PZD10" s="428"/>
      <c r="PZE10" s="428"/>
      <c r="PZF10" s="428"/>
      <c r="PZG10" s="428"/>
      <c r="PZH10" s="428"/>
      <c r="PZI10" s="428"/>
      <c r="PZJ10" s="428"/>
      <c r="PZK10" s="428"/>
      <c r="PZL10" s="428"/>
      <c r="PZM10" s="428"/>
      <c r="PZN10" s="428"/>
      <c r="PZO10" s="428"/>
      <c r="PZP10" s="428"/>
      <c r="PZQ10" s="428"/>
      <c r="PZR10" s="428"/>
      <c r="PZS10" s="428"/>
      <c r="PZT10" s="428"/>
      <c r="PZU10" s="428"/>
      <c r="PZV10" s="428"/>
      <c r="PZW10" s="428"/>
      <c r="PZX10" s="428"/>
      <c r="PZY10" s="428"/>
      <c r="PZZ10" s="428"/>
      <c r="QAA10" s="428"/>
      <c r="QAB10" s="428"/>
      <c r="QAC10" s="428"/>
      <c r="QAD10" s="428"/>
      <c r="QAE10" s="428"/>
      <c r="QAF10" s="428"/>
      <c r="QAG10" s="428"/>
      <c r="QAH10" s="428"/>
      <c r="QAI10" s="428"/>
      <c r="QAJ10" s="428"/>
      <c r="QAK10" s="428"/>
      <c r="QAL10" s="428"/>
      <c r="QAM10" s="428"/>
      <c r="QAN10" s="428"/>
      <c r="QAO10" s="428"/>
      <c r="QAP10" s="428"/>
      <c r="QAQ10" s="428"/>
      <c r="QAR10" s="428"/>
      <c r="QAS10" s="428"/>
      <c r="QAT10" s="428"/>
      <c r="QAU10" s="428"/>
      <c r="QAV10" s="428"/>
      <c r="QAW10" s="428"/>
      <c r="QAX10" s="428"/>
      <c r="QAY10" s="428"/>
      <c r="QAZ10" s="428"/>
      <c r="QBA10" s="428"/>
      <c r="QBB10" s="428"/>
      <c r="QBC10" s="428"/>
      <c r="QBD10" s="428"/>
      <c r="QBE10" s="428"/>
      <c r="QBF10" s="428"/>
      <c r="QBG10" s="428"/>
      <c r="QBH10" s="428"/>
      <c r="QBI10" s="428"/>
      <c r="QBJ10" s="428"/>
      <c r="QBK10" s="428"/>
      <c r="QBL10" s="428"/>
      <c r="QBM10" s="428"/>
      <c r="QBN10" s="428"/>
      <c r="QBO10" s="428"/>
      <c r="QBP10" s="428"/>
      <c r="QBQ10" s="428"/>
      <c r="QBR10" s="428"/>
      <c r="QBS10" s="428"/>
      <c r="QBT10" s="428"/>
      <c r="QBU10" s="428"/>
      <c r="QBV10" s="428"/>
      <c r="QBW10" s="428"/>
      <c r="QBX10" s="428"/>
      <c r="QBY10" s="428"/>
      <c r="QBZ10" s="428"/>
      <c r="QCA10" s="428"/>
      <c r="QCB10" s="428"/>
      <c r="QCC10" s="428"/>
      <c r="QCD10" s="428"/>
      <c r="QCE10" s="428"/>
      <c r="QCF10" s="428"/>
      <c r="QCG10" s="428"/>
      <c r="QCH10" s="428"/>
      <c r="QCI10" s="428"/>
      <c r="QCJ10" s="428"/>
      <c r="QCK10" s="428"/>
      <c r="QCL10" s="428"/>
      <c r="QCM10" s="428"/>
      <c r="QCN10" s="428"/>
      <c r="QCO10" s="428"/>
      <c r="QCP10" s="428"/>
      <c r="QCQ10" s="428"/>
      <c r="QCR10" s="428"/>
      <c r="QCS10" s="428"/>
      <c r="QCT10" s="428"/>
      <c r="QCU10" s="428"/>
      <c r="QCV10" s="428"/>
      <c r="QCW10" s="428"/>
      <c r="QCX10" s="428"/>
      <c r="QCY10" s="428"/>
      <c r="QCZ10" s="428"/>
      <c r="QDA10" s="428"/>
      <c r="QDB10" s="428"/>
      <c r="QDC10" s="428"/>
      <c r="QDD10" s="428"/>
      <c r="QDE10" s="428"/>
      <c r="QDF10" s="428"/>
      <c r="QDG10" s="428"/>
      <c r="QDH10" s="428"/>
      <c r="QDI10" s="428"/>
      <c r="QDJ10" s="428"/>
      <c r="QDK10" s="428"/>
      <c r="QDL10" s="428"/>
      <c r="QDM10" s="428"/>
      <c r="QDN10" s="428"/>
      <c r="QDO10" s="428"/>
      <c r="QDP10" s="428"/>
      <c r="QDQ10" s="428"/>
      <c r="QDR10" s="428"/>
      <c r="QDS10" s="428"/>
      <c r="QDT10" s="428"/>
      <c r="QDU10" s="428"/>
      <c r="QDV10" s="428"/>
      <c r="QDW10" s="428"/>
      <c r="QDX10" s="428"/>
      <c r="QDY10" s="428"/>
      <c r="QDZ10" s="428"/>
      <c r="QEA10" s="428"/>
      <c r="QEB10" s="428"/>
      <c r="QEC10" s="428"/>
      <c r="QED10" s="428"/>
      <c r="QEE10" s="428"/>
      <c r="QEF10" s="428"/>
      <c r="QEG10" s="428"/>
      <c r="QEH10" s="428"/>
      <c r="QEI10" s="428"/>
      <c r="QEJ10" s="428"/>
      <c r="QEK10" s="428"/>
      <c r="QEL10" s="428"/>
      <c r="QEM10" s="428"/>
      <c r="QEN10" s="428"/>
      <c r="QEO10" s="428"/>
      <c r="QEP10" s="428"/>
      <c r="QEQ10" s="428"/>
      <c r="QER10" s="428"/>
      <c r="QES10" s="428"/>
      <c r="QET10" s="428"/>
      <c r="QEU10" s="428"/>
      <c r="QEV10" s="428"/>
      <c r="QEW10" s="428"/>
      <c r="QEX10" s="428"/>
      <c r="QEY10" s="428"/>
      <c r="QEZ10" s="428"/>
      <c r="QFA10" s="428"/>
      <c r="QFB10" s="428"/>
      <c r="QFC10" s="428"/>
      <c r="QFD10" s="428"/>
      <c r="QFE10" s="428"/>
      <c r="QFF10" s="428"/>
      <c r="QFG10" s="428"/>
      <c r="QFH10" s="428"/>
      <c r="QFI10" s="428"/>
      <c r="QFJ10" s="428"/>
      <c r="QFK10" s="428"/>
      <c r="QFL10" s="428"/>
      <c r="QFM10" s="428"/>
      <c r="QFN10" s="428"/>
      <c r="QFO10" s="428"/>
      <c r="QFP10" s="428"/>
      <c r="QFQ10" s="428"/>
      <c r="QFR10" s="428"/>
      <c r="QFS10" s="428"/>
      <c r="QFT10" s="428"/>
      <c r="QFU10" s="428"/>
      <c r="QFV10" s="428"/>
      <c r="QFW10" s="428"/>
      <c r="QFX10" s="428"/>
      <c r="QFY10" s="428"/>
      <c r="QFZ10" s="428"/>
      <c r="QGA10" s="428"/>
      <c r="QGB10" s="428"/>
      <c r="QGC10" s="428"/>
      <c r="QGD10" s="428"/>
      <c r="QGE10" s="428"/>
      <c r="QGF10" s="428"/>
      <c r="QGG10" s="428"/>
      <c r="QGH10" s="428"/>
      <c r="QGI10" s="428"/>
      <c r="QGJ10" s="428"/>
      <c r="QGK10" s="428"/>
      <c r="QGL10" s="428"/>
      <c r="QGM10" s="428"/>
      <c r="QGN10" s="428"/>
      <c r="QGO10" s="428"/>
      <c r="QGP10" s="428"/>
      <c r="QGQ10" s="428"/>
      <c r="QGR10" s="428"/>
      <c r="QGS10" s="428"/>
      <c r="QGT10" s="428"/>
      <c r="QGU10" s="428"/>
      <c r="QGV10" s="428"/>
      <c r="QGW10" s="428"/>
      <c r="QGX10" s="428"/>
      <c r="QGY10" s="428"/>
      <c r="QGZ10" s="428"/>
      <c r="QHA10" s="428"/>
      <c r="QHB10" s="428"/>
      <c r="QHC10" s="428"/>
      <c r="QHD10" s="428"/>
      <c r="QHE10" s="428"/>
      <c r="QHF10" s="428"/>
      <c r="QHG10" s="428"/>
      <c r="QHH10" s="428"/>
      <c r="QHI10" s="428"/>
      <c r="QHJ10" s="428"/>
      <c r="QHK10" s="428"/>
      <c r="QHL10" s="428"/>
      <c r="QHM10" s="428"/>
      <c r="QHN10" s="428"/>
      <c r="QHO10" s="428"/>
      <c r="QHP10" s="428"/>
      <c r="QHQ10" s="428"/>
      <c r="QHR10" s="428"/>
      <c r="QHS10" s="428"/>
      <c r="QHT10" s="428"/>
      <c r="QHU10" s="428"/>
      <c r="QHV10" s="428"/>
      <c r="QHW10" s="428"/>
      <c r="QHX10" s="428"/>
      <c r="QHY10" s="428"/>
      <c r="QHZ10" s="428"/>
      <c r="QIA10" s="428"/>
      <c r="QIB10" s="428"/>
      <c r="QIC10" s="428"/>
      <c r="QID10" s="428"/>
      <c r="QIE10" s="428"/>
      <c r="QIF10" s="428"/>
      <c r="QIG10" s="428"/>
      <c r="QIH10" s="428"/>
      <c r="QII10" s="428"/>
      <c r="QIJ10" s="428"/>
      <c r="QIK10" s="428"/>
      <c r="QIL10" s="428"/>
      <c r="QIM10" s="428"/>
      <c r="QIN10" s="428"/>
      <c r="QIO10" s="428"/>
      <c r="QIP10" s="428"/>
      <c r="QIQ10" s="428"/>
      <c r="QIR10" s="428"/>
      <c r="QIS10" s="428"/>
      <c r="QIT10" s="428"/>
      <c r="QIU10" s="428"/>
      <c r="QIV10" s="428"/>
      <c r="QIW10" s="428"/>
      <c r="QIX10" s="428"/>
      <c r="QIY10" s="428"/>
      <c r="QIZ10" s="428"/>
      <c r="QJA10" s="428"/>
      <c r="QJB10" s="428"/>
      <c r="QJC10" s="428"/>
      <c r="QJD10" s="428"/>
      <c r="QJE10" s="428"/>
      <c r="QJF10" s="428"/>
      <c r="QJG10" s="428"/>
      <c r="QJH10" s="428"/>
      <c r="QJI10" s="428"/>
      <c r="QJJ10" s="428"/>
      <c r="QJK10" s="428"/>
      <c r="QJL10" s="428"/>
      <c r="QJM10" s="428"/>
      <c r="QJN10" s="428"/>
      <c r="QJO10" s="428"/>
      <c r="QJP10" s="428"/>
      <c r="QJQ10" s="428"/>
      <c r="QJR10" s="428"/>
      <c r="QJS10" s="428"/>
      <c r="QJT10" s="428"/>
      <c r="QJU10" s="428"/>
      <c r="QJV10" s="428"/>
      <c r="QJW10" s="428"/>
      <c r="QJX10" s="428"/>
      <c r="QJY10" s="428"/>
      <c r="QJZ10" s="428"/>
      <c r="QKA10" s="428"/>
      <c r="QKB10" s="428"/>
      <c r="QKC10" s="428"/>
      <c r="QKD10" s="428"/>
      <c r="QKE10" s="428"/>
      <c r="QKF10" s="428"/>
      <c r="QKG10" s="428"/>
      <c r="QKH10" s="428"/>
      <c r="QKI10" s="428"/>
      <c r="QKJ10" s="428"/>
      <c r="QKK10" s="428"/>
      <c r="QKL10" s="428"/>
      <c r="QKM10" s="428"/>
      <c r="QKN10" s="428"/>
      <c r="QKO10" s="428"/>
      <c r="QKP10" s="428"/>
      <c r="QKQ10" s="428"/>
      <c r="QKR10" s="428"/>
      <c r="QKS10" s="428"/>
      <c r="QKT10" s="428"/>
      <c r="QKU10" s="428"/>
      <c r="QKV10" s="428"/>
      <c r="QKW10" s="428"/>
      <c r="QKX10" s="428"/>
      <c r="QKY10" s="428"/>
      <c r="QKZ10" s="428"/>
      <c r="QLA10" s="428"/>
      <c r="QLB10" s="428"/>
      <c r="QLC10" s="428"/>
      <c r="QLD10" s="428"/>
      <c r="QLE10" s="428"/>
      <c r="QLF10" s="428"/>
      <c r="QLG10" s="428"/>
      <c r="QLH10" s="428"/>
      <c r="QLI10" s="428"/>
      <c r="QLJ10" s="428"/>
      <c r="QLK10" s="428"/>
      <c r="QLL10" s="428"/>
      <c r="QLM10" s="428"/>
      <c r="QLN10" s="428"/>
      <c r="QLO10" s="428"/>
      <c r="QLP10" s="428"/>
      <c r="QLQ10" s="428"/>
      <c r="QLR10" s="428"/>
      <c r="QLS10" s="428"/>
      <c r="QLT10" s="428"/>
      <c r="QLU10" s="428"/>
      <c r="QLV10" s="428"/>
      <c r="QLW10" s="428"/>
      <c r="QLX10" s="428"/>
      <c r="QLY10" s="428"/>
      <c r="QLZ10" s="428"/>
      <c r="QMA10" s="428"/>
      <c r="QMB10" s="428"/>
      <c r="QMC10" s="428"/>
      <c r="QMD10" s="428"/>
      <c r="QME10" s="428"/>
      <c r="QMF10" s="428"/>
      <c r="QMG10" s="428"/>
      <c r="QMH10" s="428"/>
      <c r="QMI10" s="428"/>
      <c r="QMJ10" s="428"/>
      <c r="QMK10" s="428"/>
      <c r="QML10" s="428"/>
      <c r="QMM10" s="428"/>
      <c r="QMN10" s="428"/>
      <c r="QMO10" s="428"/>
      <c r="QMP10" s="428"/>
      <c r="QMQ10" s="428"/>
      <c r="QMR10" s="428"/>
      <c r="QMS10" s="428"/>
      <c r="QMT10" s="428"/>
      <c r="QMU10" s="428"/>
      <c r="QMV10" s="428"/>
      <c r="QMW10" s="428"/>
      <c r="QMX10" s="428"/>
      <c r="QMY10" s="428"/>
      <c r="QMZ10" s="428"/>
      <c r="QNA10" s="428"/>
      <c r="QNB10" s="428"/>
      <c r="QNC10" s="428"/>
      <c r="QND10" s="428"/>
      <c r="QNE10" s="428"/>
      <c r="QNF10" s="428"/>
      <c r="QNG10" s="428"/>
      <c r="QNH10" s="428"/>
      <c r="QNI10" s="428"/>
      <c r="QNJ10" s="428"/>
      <c r="QNK10" s="428"/>
      <c r="QNL10" s="428"/>
      <c r="QNM10" s="428"/>
      <c r="QNN10" s="428"/>
      <c r="QNO10" s="428"/>
      <c r="QNP10" s="428"/>
      <c r="QNQ10" s="428"/>
      <c r="QNR10" s="428"/>
      <c r="QNS10" s="428"/>
      <c r="QNT10" s="428"/>
      <c r="QNU10" s="428"/>
      <c r="QNV10" s="428"/>
      <c r="QNW10" s="428"/>
      <c r="QNX10" s="428"/>
      <c r="QNY10" s="428"/>
      <c r="QNZ10" s="428"/>
      <c r="QOA10" s="428"/>
      <c r="QOB10" s="428"/>
      <c r="QOC10" s="428"/>
      <c r="QOD10" s="428"/>
      <c r="QOE10" s="428"/>
      <c r="QOF10" s="428"/>
      <c r="QOG10" s="428"/>
      <c r="QOH10" s="428"/>
      <c r="QOI10" s="428"/>
      <c r="QOJ10" s="428"/>
      <c r="QOK10" s="428"/>
      <c r="QOL10" s="428"/>
      <c r="QOM10" s="428"/>
      <c r="QON10" s="428"/>
      <c r="QOO10" s="428"/>
      <c r="QOP10" s="428"/>
      <c r="QOQ10" s="428"/>
      <c r="QOR10" s="428"/>
      <c r="QOS10" s="428"/>
      <c r="QOT10" s="428"/>
      <c r="QOU10" s="428"/>
      <c r="QOV10" s="428"/>
      <c r="QOW10" s="428"/>
      <c r="QOX10" s="428"/>
      <c r="QOY10" s="428"/>
      <c r="QOZ10" s="428"/>
      <c r="QPA10" s="428"/>
      <c r="QPB10" s="428"/>
      <c r="QPC10" s="428"/>
      <c r="QPD10" s="428"/>
      <c r="QPE10" s="428"/>
      <c r="QPF10" s="428"/>
      <c r="QPG10" s="428"/>
      <c r="QPH10" s="428"/>
      <c r="QPI10" s="428"/>
      <c r="QPJ10" s="428"/>
      <c r="QPK10" s="428"/>
      <c r="QPL10" s="428"/>
      <c r="QPM10" s="428"/>
      <c r="QPN10" s="428"/>
      <c r="QPO10" s="428"/>
      <c r="QPP10" s="428"/>
      <c r="QPQ10" s="428"/>
      <c r="QPR10" s="428"/>
      <c r="QPS10" s="428"/>
      <c r="QPT10" s="428"/>
      <c r="QPU10" s="428"/>
      <c r="QPV10" s="428"/>
      <c r="QPW10" s="428"/>
      <c r="QPX10" s="428"/>
      <c r="QPY10" s="428"/>
      <c r="QPZ10" s="428"/>
      <c r="QQA10" s="428"/>
      <c r="QQB10" s="428"/>
      <c r="QQC10" s="428"/>
      <c r="QQD10" s="428"/>
      <c r="QQE10" s="428"/>
      <c r="QQF10" s="428"/>
      <c r="QQG10" s="428"/>
      <c r="QQH10" s="428"/>
      <c r="QQI10" s="428"/>
      <c r="QQJ10" s="428"/>
      <c r="QQK10" s="428"/>
      <c r="QQL10" s="428"/>
      <c r="QQM10" s="428"/>
      <c r="QQN10" s="428"/>
      <c r="QQO10" s="428"/>
      <c r="QQP10" s="428"/>
      <c r="QQQ10" s="428"/>
      <c r="QQR10" s="428"/>
      <c r="QQS10" s="428"/>
      <c r="QQT10" s="428"/>
      <c r="QQU10" s="428"/>
      <c r="QQV10" s="428"/>
      <c r="QQW10" s="428"/>
      <c r="QQX10" s="428"/>
      <c r="QQY10" s="428"/>
      <c r="QQZ10" s="428"/>
      <c r="QRA10" s="428"/>
      <c r="QRB10" s="428"/>
      <c r="QRC10" s="428"/>
      <c r="QRD10" s="428"/>
      <c r="QRE10" s="428"/>
      <c r="QRF10" s="428"/>
      <c r="QRG10" s="428"/>
      <c r="QRH10" s="428"/>
      <c r="QRI10" s="428"/>
      <c r="QRJ10" s="428"/>
      <c r="QRK10" s="428"/>
      <c r="QRL10" s="428"/>
      <c r="QRM10" s="428"/>
      <c r="QRN10" s="428"/>
      <c r="QRO10" s="428"/>
      <c r="QRP10" s="428"/>
      <c r="QRQ10" s="428"/>
      <c r="QRR10" s="428"/>
      <c r="QRS10" s="428"/>
      <c r="QRT10" s="428"/>
      <c r="QRU10" s="428"/>
      <c r="QRV10" s="428"/>
      <c r="QRW10" s="428"/>
      <c r="QRX10" s="428"/>
      <c r="QRY10" s="428"/>
      <c r="QRZ10" s="428"/>
      <c r="QSA10" s="428"/>
      <c r="QSB10" s="428"/>
      <c r="QSC10" s="428"/>
      <c r="QSD10" s="428"/>
      <c r="QSE10" s="428"/>
      <c r="QSF10" s="428"/>
      <c r="QSG10" s="428"/>
      <c r="QSH10" s="428"/>
      <c r="QSI10" s="428"/>
      <c r="QSJ10" s="428"/>
      <c r="QSK10" s="428"/>
      <c r="QSL10" s="428"/>
      <c r="QSM10" s="428"/>
      <c r="QSN10" s="428"/>
      <c r="QSO10" s="428"/>
      <c r="QSP10" s="428"/>
      <c r="QSQ10" s="428"/>
      <c r="QSR10" s="428"/>
      <c r="QSS10" s="428"/>
      <c r="QST10" s="428"/>
      <c r="QSU10" s="428"/>
      <c r="QSV10" s="428"/>
      <c r="QSW10" s="428"/>
      <c r="QSX10" s="428"/>
      <c r="QSY10" s="428"/>
      <c r="QSZ10" s="428"/>
      <c r="QTA10" s="428"/>
      <c r="QTB10" s="428"/>
      <c r="QTC10" s="428"/>
      <c r="QTD10" s="428"/>
      <c r="QTE10" s="428"/>
      <c r="QTF10" s="428"/>
      <c r="QTG10" s="428"/>
      <c r="QTH10" s="428"/>
      <c r="QTI10" s="428"/>
      <c r="QTJ10" s="428"/>
      <c r="QTK10" s="428"/>
      <c r="QTL10" s="428"/>
      <c r="QTM10" s="428"/>
      <c r="QTN10" s="428"/>
      <c r="QTO10" s="428"/>
      <c r="QTP10" s="428"/>
      <c r="QTQ10" s="428"/>
      <c r="QTR10" s="428"/>
      <c r="QTS10" s="428"/>
      <c r="QTT10" s="428"/>
      <c r="QTU10" s="428"/>
      <c r="QTV10" s="428"/>
      <c r="QTW10" s="428"/>
      <c r="QTX10" s="428"/>
      <c r="QTY10" s="428"/>
      <c r="QTZ10" s="428"/>
      <c r="QUA10" s="428"/>
      <c r="QUB10" s="428"/>
      <c r="QUC10" s="428"/>
      <c r="QUD10" s="428"/>
      <c r="QUE10" s="428"/>
      <c r="QUF10" s="428"/>
      <c r="QUG10" s="428"/>
      <c r="QUH10" s="428"/>
      <c r="QUI10" s="428"/>
      <c r="QUJ10" s="428"/>
      <c r="QUK10" s="428"/>
      <c r="QUL10" s="428"/>
      <c r="QUM10" s="428"/>
      <c r="QUN10" s="428"/>
      <c r="QUO10" s="428"/>
      <c r="QUP10" s="428"/>
      <c r="QUQ10" s="428"/>
      <c r="QUR10" s="428"/>
      <c r="QUS10" s="428"/>
      <c r="QUT10" s="428"/>
      <c r="QUU10" s="428"/>
      <c r="QUV10" s="428"/>
      <c r="QUW10" s="428"/>
      <c r="QUX10" s="428"/>
      <c r="QUY10" s="428"/>
      <c r="QUZ10" s="428"/>
      <c r="QVA10" s="428"/>
      <c r="QVB10" s="428"/>
      <c r="QVC10" s="428"/>
      <c r="QVD10" s="428"/>
      <c r="QVE10" s="428"/>
      <c r="QVF10" s="428"/>
      <c r="QVG10" s="428"/>
      <c r="QVH10" s="428"/>
      <c r="QVI10" s="428"/>
      <c r="QVJ10" s="428"/>
      <c r="QVK10" s="428"/>
      <c r="QVL10" s="428"/>
      <c r="QVM10" s="428"/>
      <c r="QVN10" s="428"/>
      <c r="QVO10" s="428"/>
      <c r="QVP10" s="428"/>
      <c r="QVQ10" s="428"/>
      <c r="QVR10" s="428"/>
      <c r="QVS10" s="428"/>
      <c r="QVT10" s="428"/>
      <c r="QVU10" s="428"/>
      <c r="QVV10" s="428"/>
      <c r="QVW10" s="428"/>
      <c r="QVX10" s="428"/>
      <c r="QVY10" s="428"/>
      <c r="QVZ10" s="428"/>
      <c r="QWA10" s="428"/>
      <c r="QWB10" s="428"/>
      <c r="QWC10" s="428"/>
      <c r="QWD10" s="428"/>
      <c r="QWE10" s="428"/>
      <c r="QWF10" s="428"/>
      <c r="QWG10" s="428"/>
      <c r="QWH10" s="428"/>
      <c r="QWI10" s="428"/>
      <c r="QWJ10" s="428"/>
      <c r="QWK10" s="428"/>
      <c r="QWL10" s="428"/>
      <c r="QWM10" s="428"/>
      <c r="QWN10" s="428"/>
      <c r="QWO10" s="428"/>
      <c r="QWP10" s="428"/>
      <c r="QWQ10" s="428"/>
      <c r="QWR10" s="428"/>
      <c r="QWS10" s="428"/>
      <c r="QWT10" s="428"/>
      <c r="QWU10" s="428"/>
      <c r="QWV10" s="428"/>
      <c r="QWW10" s="428"/>
      <c r="QWX10" s="428"/>
      <c r="QWY10" s="428"/>
      <c r="QWZ10" s="428"/>
      <c r="QXA10" s="428"/>
      <c r="QXB10" s="428"/>
      <c r="QXC10" s="428"/>
      <c r="QXD10" s="428"/>
      <c r="QXE10" s="428"/>
      <c r="QXF10" s="428"/>
      <c r="QXG10" s="428"/>
      <c r="QXH10" s="428"/>
      <c r="QXI10" s="428"/>
      <c r="QXJ10" s="428"/>
      <c r="QXK10" s="428"/>
      <c r="QXL10" s="428"/>
      <c r="QXM10" s="428"/>
      <c r="QXN10" s="428"/>
      <c r="QXO10" s="428"/>
      <c r="QXP10" s="428"/>
      <c r="QXQ10" s="428"/>
      <c r="QXR10" s="428"/>
      <c r="QXS10" s="428"/>
      <c r="QXT10" s="428"/>
      <c r="QXU10" s="428"/>
      <c r="QXV10" s="428"/>
      <c r="QXW10" s="428"/>
      <c r="QXX10" s="428"/>
      <c r="QXY10" s="428"/>
      <c r="QXZ10" s="428"/>
      <c r="QYA10" s="428"/>
      <c r="QYB10" s="428"/>
      <c r="QYC10" s="428"/>
      <c r="QYD10" s="428"/>
      <c r="QYE10" s="428"/>
      <c r="QYF10" s="428"/>
      <c r="QYG10" s="428"/>
      <c r="QYH10" s="428"/>
      <c r="QYI10" s="428"/>
      <c r="QYJ10" s="428"/>
      <c r="QYK10" s="428"/>
      <c r="QYL10" s="428"/>
      <c r="QYM10" s="428"/>
      <c r="QYN10" s="428"/>
      <c r="QYO10" s="428"/>
      <c r="QYP10" s="428"/>
      <c r="QYQ10" s="428"/>
      <c r="QYR10" s="428"/>
      <c r="QYS10" s="428"/>
      <c r="QYT10" s="428"/>
      <c r="QYU10" s="428"/>
      <c r="QYV10" s="428"/>
      <c r="QYW10" s="428"/>
      <c r="QYX10" s="428"/>
      <c r="QYY10" s="428"/>
      <c r="QYZ10" s="428"/>
      <c r="QZA10" s="428"/>
      <c r="QZB10" s="428"/>
      <c r="QZC10" s="428"/>
      <c r="QZD10" s="428"/>
      <c r="QZE10" s="428"/>
      <c r="QZF10" s="428"/>
      <c r="QZG10" s="428"/>
      <c r="QZH10" s="428"/>
      <c r="QZI10" s="428"/>
      <c r="QZJ10" s="428"/>
      <c r="QZK10" s="428"/>
      <c r="QZL10" s="428"/>
      <c r="QZM10" s="428"/>
      <c r="QZN10" s="428"/>
      <c r="QZO10" s="428"/>
      <c r="QZP10" s="428"/>
      <c r="QZQ10" s="428"/>
      <c r="QZR10" s="428"/>
      <c r="QZS10" s="428"/>
      <c r="QZT10" s="428"/>
      <c r="QZU10" s="428"/>
      <c r="QZV10" s="428"/>
      <c r="QZW10" s="428"/>
      <c r="QZX10" s="428"/>
      <c r="QZY10" s="428"/>
      <c r="QZZ10" s="428"/>
      <c r="RAA10" s="428"/>
      <c r="RAB10" s="428"/>
      <c r="RAC10" s="428"/>
      <c r="RAD10" s="428"/>
      <c r="RAE10" s="428"/>
      <c r="RAF10" s="428"/>
      <c r="RAG10" s="428"/>
      <c r="RAH10" s="428"/>
      <c r="RAI10" s="428"/>
      <c r="RAJ10" s="428"/>
      <c r="RAK10" s="428"/>
      <c r="RAL10" s="428"/>
      <c r="RAM10" s="428"/>
      <c r="RAN10" s="428"/>
      <c r="RAO10" s="428"/>
      <c r="RAP10" s="428"/>
      <c r="RAQ10" s="428"/>
      <c r="RAR10" s="428"/>
      <c r="RAS10" s="428"/>
      <c r="RAT10" s="428"/>
      <c r="RAU10" s="428"/>
      <c r="RAV10" s="428"/>
      <c r="RAW10" s="428"/>
      <c r="RAX10" s="428"/>
      <c r="RAY10" s="428"/>
      <c r="RAZ10" s="428"/>
      <c r="RBA10" s="428"/>
      <c r="RBB10" s="428"/>
      <c r="RBC10" s="428"/>
      <c r="RBD10" s="428"/>
      <c r="RBE10" s="428"/>
      <c r="RBF10" s="428"/>
      <c r="RBG10" s="428"/>
      <c r="RBH10" s="428"/>
      <c r="RBI10" s="428"/>
      <c r="RBJ10" s="428"/>
      <c r="RBK10" s="428"/>
      <c r="RBL10" s="428"/>
      <c r="RBM10" s="428"/>
      <c r="RBN10" s="428"/>
      <c r="RBO10" s="428"/>
      <c r="RBP10" s="428"/>
      <c r="RBQ10" s="428"/>
      <c r="RBR10" s="428"/>
      <c r="RBS10" s="428"/>
      <c r="RBT10" s="428"/>
      <c r="RBU10" s="428"/>
      <c r="RBV10" s="428"/>
      <c r="RBW10" s="428"/>
      <c r="RBX10" s="428"/>
      <c r="RBY10" s="428"/>
      <c r="RBZ10" s="428"/>
      <c r="RCA10" s="428"/>
      <c r="RCB10" s="428"/>
      <c r="RCC10" s="428"/>
      <c r="RCD10" s="428"/>
      <c r="RCE10" s="428"/>
      <c r="RCF10" s="428"/>
      <c r="RCG10" s="428"/>
      <c r="RCH10" s="428"/>
      <c r="RCI10" s="428"/>
      <c r="RCJ10" s="428"/>
      <c r="RCK10" s="428"/>
      <c r="RCL10" s="428"/>
      <c r="RCM10" s="428"/>
      <c r="RCN10" s="428"/>
      <c r="RCO10" s="428"/>
      <c r="RCP10" s="428"/>
      <c r="RCQ10" s="428"/>
      <c r="RCR10" s="428"/>
      <c r="RCS10" s="428"/>
      <c r="RCT10" s="428"/>
      <c r="RCU10" s="428"/>
      <c r="RCV10" s="428"/>
      <c r="RCW10" s="428"/>
      <c r="RCX10" s="428"/>
      <c r="RCY10" s="428"/>
      <c r="RCZ10" s="428"/>
      <c r="RDA10" s="428"/>
      <c r="RDB10" s="428"/>
      <c r="RDC10" s="428"/>
      <c r="RDD10" s="428"/>
      <c r="RDE10" s="428"/>
      <c r="RDF10" s="428"/>
      <c r="RDG10" s="428"/>
      <c r="RDH10" s="428"/>
      <c r="RDI10" s="428"/>
      <c r="RDJ10" s="428"/>
      <c r="RDK10" s="428"/>
      <c r="RDL10" s="428"/>
      <c r="RDM10" s="428"/>
      <c r="RDN10" s="428"/>
      <c r="RDO10" s="428"/>
      <c r="RDP10" s="428"/>
      <c r="RDQ10" s="428"/>
      <c r="RDR10" s="428"/>
      <c r="RDS10" s="428"/>
      <c r="RDT10" s="428"/>
      <c r="RDU10" s="428"/>
      <c r="RDV10" s="428"/>
      <c r="RDW10" s="428"/>
      <c r="RDX10" s="428"/>
      <c r="RDY10" s="428"/>
      <c r="RDZ10" s="428"/>
      <c r="REA10" s="428"/>
      <c r="REB10" s="428"/>
      <c r="REC10" s="428"/>
      <c r="RED10" s="428"/>
      <c r="REE10" s="428"/>
      <c r="REF10" s="428"/>
      <c r="REG10" s="428"/>
      <c r="REH10" s="428"/>
      <c r="REI10" s="428"/>
      <c r="REJ10" s="428"/>
      <c r="REK10" s="428"/>
      <c r="REL10" s="428"/>
      <c r="REM10" s="428"/>
      <c r="REN10" s="428"/>
      <c r="REO10" s="428"/>
      <c r="REP10" s="428"/>
      <c r="REQ10" s="428"/>
      <c r="RER10" s="428"/>
      <c r="RES10" s="428"/>
      <c r="RET10" s="428"/>
      <c r="REU10" s="428"/>
      <c r="REV10" s="428"/>
      <c r="REW10" s="428"/>
      <c r="REX10" s="428"/>
      <c r="REY10" s="428"/>
      <c r="REZ10" s="428"/>
      <c r="RFA10" s="428"/>
      <c r="RFB10" s="428"/>
      <c r="RFC10" s="428"/>
      <c r="RFD10" s="428"/>
      <c r="RFE10" s="428"/>
      <c r="RFF10" s="428"/>
      <c r="RFG10" s="428"/>
      <c r="RFH10" s="428"/>
      <c r="RFI10" s="428"/>
      <c r="RFJ10" s="428"/>
      <c r="RFK10" s="428"/>
      <c r="RFL10" s="428"/>
      <c r="RFM10" s="428"/>
      <c r="RFN10" s="428"/>
      <c r="RFO10" s="428"/>
      <c r="RFP10" s="428"/>
      <c r="RFQ10" s="428"/>
      <c r="RFR10" s="428"/>
      <c r="RFS10" s="428"/>
      <c r="RFT10" s="428"/>
      <c r="RFU10" s="428"/>
      <c r="RFV10" s="428"/>
      <c r="RFW10" s="428"/>
      <c r="RFX10" s="428"/>
      <c r="RFY10" s="428"/>
      <c r="RFZ10" s="428"/>
      <c r="RGA10" s="428"/>
      <c r="RGB10" s="428"/>
      <c r="RGC10" s="428"/>
      <c r="RGD10" s="428"/>
      <c r="RGE10" s="428"/>
      <c r="RGF10" s="428"/>
      <c r="RGG10" s="428"/>
      <c r="RGH10" s="428"/>
      <c r="RGI10" s="428"/>
      <c r="RGJ10" s="428"/>
      <c r="RGK10" s="428"/>
      <c r="RGL10" s="428"/>
      <c r="RGM10" s="428"/>
      <c r="RGN10" s="428"/>
      <c r="RGO10" s="428"/>
      <c r="RGP10" s="428"/>
      <c r="RGQ10" s="428"/>
      <c r="RGR10" s="428"/>
      <c r="RGS10" s="428"/>
      <c r="RGT10" s="428"/>
      <c r="RGU10" s="428"/>
      <c r="RGV10" s="428"/>
      <c r="RGW10" s="428"/>
      <c r="RGX10" s="428"/>
      <c r="RGY10" s="428"/>
      <c r="RGZ10" s="428"/>
      <c r="RHA10" s="428"/>
      <c r="RHB10" s="428"/>
      <c r="RHC10" s="428"/>
      <c r="RHD10" s="428"/>
      <c r="RHE10" s="428"/>
      <c r="RHF10" s="428"/>
      <c r="RHG10" s="428"/>
      <c r="RHH10" s="428"/>
      <c r="RHI10" s="428"/>
      <c r="RHJ10" s="428"/>
      <c r="RHK10" s="428"/>
      <c r="RHL10" s="428"/>
      <c r="RHM10" s="428"/>
      <c r="RHN10" s="428"/>
      <c r="RHO10" s="428"/>
      <c r="RHP10" s="428"/>
      <c r="RHQ10" s="428"/>
      <c r="RHR10" s="428"/>
      <c r="RHS10" s="428"/>
      <c r="RHT10" s="428"/>
      <c r="RHU10" s="428"/>
      <c r="RHV10" s="428"/>
      <c r="RHW10" s="428"/>
      <c r="RHX10" s="428"/>
      <c r="RHY10" s="428"/>
      <c r="RHZ10" s="428"/>
      <c r="RIA10" s="428"/>
      <c r="RIB10" s="428"/>
      <c r="RIC10" s="428"/>
      <c r="RID10" s="428"/>
      <c r="RIE10" s="428"/>
      <c r="RIF10" s="428"/>
      <c r="RIG10" s="428"/>
      <c r="RIH10" s="428"/>
      <c r="RII10" s="428"/>
      <c r="RIJ10" s="428"/>
      <c r="RIK10" s="428"/>
      <c r="RIL10" s="428"/>
      <c r="RIM10" s="428"/>
      <c r="RIN10" s="428"/>
      <c r="RIO10" s="428"/>
      <c r="RIP10" s="428"/>
      <c r="RIQ10" s="428"/>
      <c r="RIR10" s="428"/>
      <c r="RIS10" s="428"/>
      <c r="RIT10" s="428"/>
      <c r="RIU10" s="428"/>
      <c r="RIV10" s="428"/>
      <c r="RIW10" s="428"/>
      <c r="RIX10" s="428"/>
      <c r="RIY10" s="428"/>
      <c r="RIZ10" s="428"/>
      <c r="RJA10" s="428"/>
      <c r="RJB10" s="428"/>
      <c r="RJC10" s="428"/>
      <c r="RJD10" s="428"/>
      <c r="RJE10" s="428"/>
      <c r="RJF10" s="428"/>
      <c r="RJG10" s="428"/>
      <c r="RJH10" s="428"/>
      <c r="RJI10" s="428"/>
      <c r="RJJ10" s="428"/>
      <c r="RJK10" s="428"/>
      <c r="RJL10" s="428"/>
      <c r="RJM10" s="428"/>
      <c r="RJN10" s="428"/>
      <c r="RJO10" s="428"/>
      <c r="RJP10" s="428"/>
      <c r="RJQ10" s="428"/>
      <c r="RJR10" s="428"/>
      <c r="RJS10" s="428"/>
      <c r="RJT10" s="428"/>
      <c r="RJU10" s="428"/>
      <c r="RJV10" s="428"/>
      <c r="RJW10" s="428"/>
      <c r="RJX10" s="428"/>
      <c r="RJY10" s="428"/>
      <c r="RJZ10" s="428"/>
      <c r="RKA10" s="428"/>
      <c r="RKB10" s="428"/>
      <c r="RKC10" s="428"/>
      <c r="RKD10" s="428"/>
      <c r="RKE10" s="428"/>
      <c r="RKF10" s="428"/>
      <c r="RKG10" s="428"/>
      <c r="RKH10" s="428"/>
      <c r="RKI10" s="428"/>
      <c r="RKJ10" s="428"/>
      <c r="RKK10" s="428"/>
      <c r="RKL10" s="428"/>
      <c r="RKM10" s="428"/>
      <c r="RKN10" s="428"/>
      <c r="RKO10" s="428"/>
      <c r="RKP10" s="428"/>
      <c r="RKQ10" s="428"/>
      <c r="RKR10" s="428"/>
      <c r="RKS10" s="428"/>
      <c r="RKT10" s="428"/>
      <c r="RKU10" s="428"/>
      <c r="RKV10" s="428"/>
      <c r="RKW10" s="428"/>
      <c r="RKX10" s="428"/>
      <c r="RKY10" s="428"/>
      <c r="RKZ10" s="428"/>
      <c r="RLA10" s="428"/>
      <c r="RLB10" s="428"/>
      <c r="RLC10" s="428"/>
      <c r="RLD10" s="428"/>
      <c r="RLE10" s="428"/>
      <c r="RLF10" s="428"/>
      <c r="RLG10" s="428"/>
      <c r="RLH10" s="428"/>
      <c r="RLI10" s="428"/>
      <c r="RLJ10" s="428"/>
      <c r="RLK10" s="428"/>
      <c r="RLL10" s="428"/>
      <c r="RLM10" s="428"/>
      <c r="RLN10" s="428"/>
      <c r="RLO10" s="428"/>
      <c r="RLP10" s="428"/>
      <c r="RLQ10" s="428"/>
      <c r="RLR10" s="428"/>
      <c r="RLS10" s="428"/>
      <c r="RLT10" s="428"/>
      <c r="RLU10" s="428"/>
      <c r="RLV10" s="428"/>
      <c r="RLW10" s="428"/>
      <c r="RLX10" s="428"/>
      <c r="RLY10" s="428"/>
      <c r="RLZ10" s="428"/>
      <c r="RMA10" s="428"/>
      <c r="RMB10" s="428"/>
      <c r="RMC10" s="428"/>
      <c r="RMD10" s="428"/>
      <c r="RME10" s="428"/>
      <c r="RMF10" s="428"/>
      <c r="RMG10" s="428"/>
      <c r="RMH10" s="428"/>
      <c r="RMI10" s="428"/>
      <c r="RMJ10" s="428"/>
      <c r="RMK10" s="428"/>
      <c r="RML10" s="428"/>
      <c r="RMM10" s="428"/>
      <c r="RMN10" s="428"/>
      <c r="RMO10" s="428"/>
      <c r="RMP10" s="428"/>
      <c r="RMQ10" s="428"/>
      <c r="RMR10" s="428"/>
      <c r="RMS10" s="428"/>
      <c r="RMT10" s="428"/>
      <c r="RMU10" s="428"/>
      <c r="RMV10" s="428"/>
      <c r="RMW10" s="428"/>
      <c r="RMX10" s="428"/>
      <c r="RMY10" s="428"/>
      <c r="RMZ10" s="428"/>
      <c r="RNA10" s="428"/>
      <c r="RNB10" s="428"/>
      <c r="RNC10" s="428"/>
      <c r="RND10" s="428"/>
      <c r="RNE10" s="428"/>
      <c r="RNF10" s="428"/>
      <c r="RNG10" s="428"/>
      <c r="RNH10" s="428"/>
      <c r="RNI10" s="428"/>
      <c r="RNJ10" s="428"/>
      <c r="RNK10" s="428"/>
      <c r="RNL10" s="428"/>
      <c r="RNM10" s="428"/>
      <c r="RNN10" s="428"/>
      <c r="RNO10" s="428"/>
      <c r="RNP10" s="428"/>
      <c r="RNQ10" s="428"/>
      <c r="RNR10" s="428"/>
      <c r="RNS10" s="428"/>
      <c r="RNT10" s="428"/>
      <c r="RNU10" s="428"/>
      <c r="RNV10" s="428"/>
      <c r="RNW10" s="428"/>
      <c r="RNX10" s="428"/>
      <c r="RNY10" s="428"/>
      <c r="RNZ10" s="428"/>
      <c r="ROA10" s="428"/>
      <c r="ROB10" s="428"/>
      <c r="ROC10" s="428"/>
      <c r="ROD10" s="428"/>
      <c r="ROE10" s="428"/>
      <c r="ROF10" s="428"/>
      <c r="ROG10" s="428"/>
      <c r="ROH10" s="428"/>
      <c r="ROI10" s="428"/>
      <c r="ROJ10" s="428"/>
      <c r="ROK10" s="428"/>
      <c r="ROL10" s="428"/>
      <c r="ROM10" s="428"/>
      <c r="RON10" s="428"/>
      <c r="ROO10" s="428"/>
      <c r="ROP10" s="428"/>
      <c r="ROQ10" s="428"/>
      <c r="ROR10" s="428"/>
      <c r="ROS10" s="428"/>
      <c r="ROT10" s="428"/>
      <c r="ROU10" s="428"/>
      <c r="ROV10" s="428"/>
      <c r="ROW10" s="428"/>
      <c r="ROX10" s="428"/>
      <c r="ROY10" s="428"/>
      <c r="ROZ10" s="428"/>
      <c r="RPA10" s="428"/>
      <c r="RPB10" s="428"/>
      <c r="RPC10" s="428"/>
      <c r="RPD10" s="428"/>
      <c r="RPE10" s="428"/>
      <c r="RPF10" s="428"/>
      <c r="RPG10" s="428"/>
      <c r="RPH10" s="428"/>
      <c r="RPI10" s="428"/>
      <c r="RPJ10" s="428"/>
      <c r="RPK10" s="428"/>
      <c r="RPL10" s="428"/>
      <c r="RPM10" s="428"/>
      <c r="RPN10" s="428"/>
      <c r="RPO10" s="428"/>
      <c r="RPP10" s="428"/>
      <c r="RPQ10" s="428"/>
      <c r="RPR10" s="428"/>
      <c r="RPS10" s="428"/>
      <c r="RPT10" s="428"/>
      <c r="RPU10" s="428"/>
      <c r="RPV10" s="428"/>
      <c r="RPW10" s="428"/>
      <c r="RPX10" s="428"/>
      <c r="RPY10" s="428"/>
      <c r="RPZ10" s="428"/>
      <c r="RQA10" s="428"/>
      <c r="RQB10" s="428"/>
      <c r="RQC10" s="428"/>
      <c r="RQD10" s="428"/>
      <c r="RQE10" s="428"/>
      <c r="RQF10" s="428"/>
      <c r="RQG10" s="428"/>
      <c r="RQH10" s="428"/>
      <c r="RQI10" s="428"/>
      <c r="RQJ10" s="428"/>
      <c r="RQK10" s="428"/>
      <c r="RQL10" s="428"/>
      <c r="RQM10" s="428"/>
      <c r="RQN10" s="428"/>
      <c r="RQO10" s="428"/>
      <c r="RQP10" s="428"/>
      <c r="RQQ10" s="428"/>
      <c r="RQR10" s="428"/>
      <c r="RQS10" s="428"/>
      <c r="RQT10" s="428"/>
      <c r="RQU10" s="428"/>
      <c r="RQV10" s="428"/>
      <c r="RQW10" s="428"/>
      <c r="RQX10" s="428"/>
      <c r="RQY10" s="428"/>
      <c r="RQZ10" s="428"/>
      <c r="RRA10" s="428"/>
      <c r="RRB10" s="428"/>
      <c r="RRC10" s="428"/>
      <c r="RRD10" s="428"/>
      <c r="RRE10" s="428"/>
      <c r="RRF10" s="428"/>
      <c r="RRG10" s="428"/>
      <c r="RRH10" s="428"/>
      <c r="RRI10" s="428"/>
      <c r="RRJ10" s="428"/>
      <c r="RRK10" s="428"/>
      <c r="RRL10" s="428"/>
      <c r="RRM10" s="428"/>
      <c r="RRN10" s="428"/>
      <c r="RRO10" s="428"/>
      <c r="RRP10" s="428"/>
      <c r="RRQ10" s="428"/>
      <c r="RRR10" s="428"/>
      <c r="RRS10" s="428"/>
      <c r="RRT10" s="428"/>
      <c r="RRU10" s="428"/>
      <c r="RRV10" s="428"/>
      <c r="RRW10" s="428"/>
      <c r="RRX10" s="428"/>
      <c r="RRY10" s="428"/>
      <c r="RRZ10" s="428"/>
      <c r="RSA10" s="428"/>
      <c r="RSB10" s="428"/>
      <c r="RSC10" s="428"/>
      <c r="RSD10" s="428"/>
      <c r="RSE10" s="428"/>
      <c r="RSF10" s="428"/>
      <c r="RSG10" s="428"/>
      <c r="RSH10" s="428"/>
      <c r="RSI10" s="428"/>
      <c r="RSJ10" s="428"/>
      <c r="RSK10" s="428"/>
      <c r="RSL10" s="428"/>
      <c r="RSM10" s="428"/>
      <c r="RSN10" s="428"/>
      <c r="RSO10" s="428"/>
      <c r="RSP10" s="428"/>
      <c r="RSQ10" s="428"/>
      <c r="RSR10" s="428"/>
      <c r="RSS10" s="428"/>
      <c r="RST10" s="428"/>
      <c r="RSU10" s="428"/>
      <c r="RSV10" s="428"/>
      <c r="RSW10" s="428"/>
      <c r="RSX10" s="428"/>
      <c r="RSY10" s="428"/>
      <c r="RSZ10" s="428"/>
      <c r="RTA10" s="428"/>
      <c r="RTB10" s="428"/>
      <c r="RTC10" s="428"/>
      <c r="RTD10" s="428"/>
      <c r="RTE10" s="428"/>
      <c r="RTF10" s="428"/>
      <c r="RTG10" s="428"/>
      <c r="RTH10" s="428"/>
      <c r="RTI10" s="428"/>
      <c r="RTJ10" s="428"/>
      <c r="RTK10" s="428"/>
      <c r="RTL10" s="428"/>
      <c r="RTM10" s="428"/>
      <c r="RTN10" s="428"/>
      <c r="RTO10" s="428"/>
      <c r="RTP10" s="428"/>
      <c r="RTQ10" s="428"/>
      <c r="RTR10" s="428"/>
      <c r="RTS10" s="428"/>
      <c r="RTT10" s="428"/>
      <c r="RTU10" s="428"/>
      <c r="RTV10" s="428"/>
      <c r="RTW10" s="428"/>
      <c r="RTX10" s="428"/>
      <c r="RTY10" s="428"/>
      <c r="RTZ10" s="428"/>
      <c r="RUA10" s="428"/>
      <c r="RUB10" s="428"/>
      <c r="RUC10" s="428"/>
      <c r="RUD10" s="428"/>
      <c r="RUE10" s="428"/>
      <c r="RUF10" s="428"/>
      <c r="RUG10" s="428"/>
      <c r="RUH10" s="428"/>
      <c r="RUI10" s="428"/>
      <c r="RUJ10" s="428"/>
      <c r="RUK10" s="428"/>
      <c r="RUL10" s="428"/>
      <c r="RUM10" s="428"/>
      <c r="RUN10" s="428"/>
      <c r="RUO10" s="428"/>
      <c r="RUP10" s="428"/>
      <c r="RUQ10" s="428"/>
      <c r="RUR10" s="428"/>
      <c r="RUS10" s="428"/>
      <c r="RUT10" s="428"/>
      <c r="RUU10" s="428"/>
      <c r="RUV10" s="428"/>
      <c r="RUW10" s="428"/>
      <c r="RUX10" s="428"/>
      <c r="RUY10" s="428"/>
      <c r="RUZ10" s="428"/>
      <c r="RVA10" s="428"/>
      <c r="RVB10" s="428"/>
      <c r="RVC10" s="428"/>
      <c r="RVD10" s="428"/>
      <c r="RVE10" s="428"/>
      <c r="RVF10" s="428"/>
      <c r="RVG10" s="428"/>
      <c r="RVH10" s="428"/>
      <c r="RVI10" s="428"/>
      <c r="RVJ10" s="428"/>
      <c r="RVK10" s="428"/>
      <c r="RVL10" s="428"/>
      <c r="RVM10" s="428"/>
      <c r="RVN10" s="428"/>
      <c r="RVO10" s="428"/>
      <c r="RVP10" s="428"/>
      <c r="RVQ10" s="428"/>
      <c r="RVR10" s="428"/>
      <c r="RVS10" s="428"/>
      <c r="RVT10" s="428"/>
      <c r="RVU10" s="428"/>
      <c r="RVV10" s="428"/>
      <c r="RVW10" s="428"/>
      <c r="RVX10" s="428"/>
      <c r="RVY10" s="428"/>
      <c r="RVZ10" s="428"/>
      <c r="RWA10" s="428"/>
      <c r="RWB10" s="428"/>
      <c r="RWC10" s="428"/>
      <c r="RWD10" s="428"/>
      <c r="RWE10" s="428"/>
      <c r="RWF10" s="428"/>
      <c r="RWG10" s="428"/>
      <c r="RWH10" s="428"/>
      <c r="RWI10" s="428"/>
      <c r="RWJ10" s="428"/>
      <c r="RWK10" s="428"/>
      <c r="RWL10" s="428"/>
      <c r="RWM10" s="428"/>
      <c r="RWN10" s="428"/>
      <c r="RWO10" s="428"/>
      <c r="RWP10" s="428"/>
      <c r="RWQ10" s="428"/>
      <c r="RWR10" s="428"/>
      <c r="RWS10" s="428"/>
      <c r="RWT10" s="428"/>
      <c r="RWU10" s="428"/>
      <c r="RWV10" s="428"/>
      <c r="RWW10" s="428"/>
      <c r="RWX10" s="428"/>
      <c r="RWY10" s="428"/>
      <c r="RWZ10" s="428"/>
      <c r="RXA10" s="428"/>
      <c r="RXB10" s="428"/>
      <c r="RXC10" s="428"/>
      <c r="RXD10" s="428"/>
      <c r="RXE10" s="428"/>
      <c r="RXF10" s="428"/>
      <c r="RXG10" s="428"/>
      <c r="RXH10" s="428"/>
      <c r="RXI10" s="428"/>
      <c r="RXJ10" s="428"/>
      <c r="RXK10" s="428"/>
      <c r="RXL10" s="428"/>
      <c r="RXM10" s="428"/>
      <c r="RXN10" s="428"/>
      <c r="RXO10" s="428"/>
      <c r="RXP10" s="428"/>
      <c r="RXQ10" s="428"/>
      <c r="RXR10" s="428"/>
      <c r="RXS10" s="428"/>
      <c r="RXT10" s="428"/>
      <c r="RXU10" s="428"/>
      <c r="RXV10" s="428"/>
      <c r="RXW10" s="428"/>
      <c r="RXX10" s="428"/>
      <c r="RXY10" s="428"/>
      <c r="RXZ10" s="428"/>
      <c r="RYA10" s="428"/>
      <c r="RYB10" s="428"/>
      <c r="RYC10" s="428"/>
      <c r="RYD10" s="428"/>
      <c r="RYE10" s="428"/>
      <c r="RYF10" s="428"/>
      <c r="RYG10" s="428"/>
      <c r="RYH10" s="428"/>
      <c r="RYI10" s="428"/>
      <c r="RYJ10" s="428"/>
      <c r="RYK10" s="428"/>
      <c r="RYL10" s="428"/>
      <c r="RYM10" s="428"/>
      <c r="RYN10" s="428"/>
      <c r="RYO10" s="428"/>
      <c r="RYP10" s="428"/>
      <c r="RYQ10" s="428"/>
      <c r="RYR10" s="428"/>
      <c r="RYS10" s="428"/>
      <c r="RYT10" s="428"/>
      <c r="RYU10" s="428"/>
      <c r="RYV10" s="428"/>
      <c r="RYW10" s="428"/>
      <c r="RYX10" s="428"/>
      <c r="RYY10" s="428"/>
      <c r="RYZ10" s="428"/>
      <c r="RZA10" s="428"/>
      <c r="RZB10" s="428"/>
      <c r="RZC10" s="428"/>
      <c r="RZD10" s="428"/>
      <c r="RZE10" s="428"/>
      <c r="RZF10" s="428"/>
      <c r="RZG10" s="428"/>
      <c r="RZH10" s="428"/>
      <c r="RZI10" s="428"/>
      <c r="RZJ10" s="428"/>
      <c r="RZK10" s="428"/>
      <c r="RZL10" s="428"/>
      <c r="RZM10" s="428"/>
      <c r="RZN10" s="428"/>
      <c r="RZO10" s="428"/>
      <c r="RZP10" s="428"/>
      <c r="RZQ10" s="428"/>
      <c r="RZR10" s="428"/>
      <c r="RZS10" s="428"/>
      <c r="RZT10" s="428"/>
      <c r="RZU10" s="428"/>
      <c r="RZV10" s="428"/>
      <c r="RZW10" s="428"/>
      <c r="RZX10" s="428"/>
      <c r="RZY10" s="428"/>
      <c r="RZZ10" s="428"/>
      <c r="SAA10" s="428"/>
      <c r="SAB10" s="428"/>
      <c r="SAC10" s="428"/>
      <c r="SAD10" s="428"/>
      <c r="SAE10" s="428"/>
      <c r="SAF10" s="428"/>
      <c r="SAG10" s="428"/>
      <c r="SAH10" s="428"/>
      <c r="SAI10" s="428"/>
      <c r="SAJ10" s="428"/>
      <c r="SAK10" s="428"/>
      <c r="SAL10" s="428"/>
      <c r="SAM10" s="428"/>
      <c r="SAN10" s="428"/>
      <c r="SAO10" s="428"/>
      <c r="SAP10" s="428"/>
      <c r="SAQ10" s="428"/>
      <c r="SAR10" s="428"/>
      <c r="SAS10" s="428"/>
      <c r="SAT10" s="428"/>
      <c r="SAU10" s="428"/>
      <c r="SAV10" s="428"/>
      <c r="SAW10" s="428"/>
      <c r="SAX10" s="428"/>
      <c r="SAY10" s="428"/>
      <c r="SAZ10" s="428"/>
      <c r="SBA10" s="428"/>
      <c r="SBB10" s="428"/>
      <c r="SBC10" s="428"/>
      <c r="SBD10" s="428"/>
      <c r="SBE10" s="428"/>
      <c r="SBF10" s="428"/>
      <c r="SBG10" s="428"/>
      <c r="SBH10" s="428"/>
      <c r="SBI10" s="428"/>
      <c r="SBJ10" s="428"/>
      <c r="SBK10" s="428"/>
      <c r="SBL10" s="428"/>
      <c r="SBM10" s="428"/>
      <c r="SBN10" s="428"/>
      <c r="SBO10" s="428"/>
      <c r="SBP10" s="428"/>
      <c r="SBQ10" s="428"/>
      <c r="SBR10" s="428"/>
      <c r="SBS10" s="428"/>
      <c r="SBT10" s="428"/>
      <c r="SBU10" s="428"/>
      <c r="SBV10" s="428"/>
      <c r="SBW10" s="428"/>
      <c r="SBX10" s="428"/>
      <c r="SBY10" s="428"/>
      <c r="SBZ10" s="428"/>
      <c r="SCA10" s="428"/>
      <c r="SCB10" s="428"/>
      <c r="SCC10" s="428"/>
      <c r="SCD10" s="428"/>
      <c r="SCE10" s="428"/>
      <c r="SCF10" s="428"/>
      <c r="SCG10" s="428"/>
      <c r="SCH10" s="428"/>
      <c r="SCI10" s="428"/>
      <c r="SCJ10" s="428"/>
      <c r="SCK10" s="428"/>
      <c r="SCL10" s="428"/>
      <c r="SCM10" s="428"/>
      <c r="SCN10" s="428"/>
      <c r="SCO10" s="428"/>
      <c r="SCP10" s="428"/>
      <c r="SCQ10" s="428"/>
      <c r="SCR10" s="428"/>
      <c r="SCS10" s="428"/>
      <c r="SCT10" s="428"/>
      <c r="SCU10" s="428"/>
      <c r="SCV10" s="428"/>
      <c r="SCW10" s="428"/>
      <c r="SCX10" s="428"/>
      <c r="SCY10" s="428"/>
      <c r="SCZ10" s="428"/>
      <c r="SDA10" s="428"/>
      <c r="SDB10" s="428"/>
      <c r="SDC10" s="428"/>
      <c r="SDD10" s="428"/>
      <c r="SDE10" s="428"/>
      <c r="SDF10" s="428"/>
      <c r="SDG10" s="428"/>
      <c r="SDH10" s="428"/>
      <c r="SDI10" s="428"/>
      <c r="SDJ10" s="428"/>
      <c r="SDK10" s="428"/>
      <c r="SDL10" s="428"/>
      <c r="SDM10" s="428"/>
      <c r="SDN10" s="428"/>
      <c r="SDO10" s="428"/>
      <c r="SDP10" s="428"/>
      <c r="SDQ10" s="428"/>
      <c r="SDR10" s="428"/>
      <c r="SDS10" s="428"/>
      <c r="SDT10" s="428"/>
      <c r="SDU10" s="428"/>
      <c r="SDV10" s="428"/>
      <c r="SDW10" s="428"/>
      <c r="SDX10" s="428"/>
      <c r="SDY10" s="428"/>
      <c r="SDZ10" s="428"/>
      <c r="SEA10" s="428"/>
      <c r="SEB10" s="428"/>
      <c r="SEC10" s="428"/>
      <c r="SED10" s="428"/>
      <c r="SEE10" s="428"/>
      <c r="SEF10" s="428"/>
      <c r="SEG10" s="428"/>
      <c r="SEH10" s="428"/>
      <c r="SEI10" s="428"/>
      <c r="SEJ10" s="428"/>
      <c r="SEK10" s="428"/>
      <c r="SEL10" s="428"/>
      <c r="SEM10" s="428"/>
      <c r="SEN10" s="428"/>
      <c r="SEO10" s="428"/>
      <c r="SEP10" s="428"/>
      <c r="SEQ10" s="428"/>
      <c r="SER10" s="428"/>
      <c r="SES10" s="428"/>
      <c r="SET10" s="428"/>
      <c r="SEU10" s="428"/>
      <c r="SEV10" s="428"/>
      <c r="SEW10" s="428"/>
      <c r="SEX10" s="428"/>
      <c r="SEY10" s="428"/>
      <c r="SEZ10" s="428"/>
      <c r="SFA10" s="428"/>
      <c r="SFB10" s="428"/>
      <c r="SFC10" s="428"/>
      <c r="SFD10" s="428"/>
      <c r="SFE10" s="428"/>
      <c r="SFF10" s="428"/>
      <c r="SFG10" s="428"/>
      <c r="SFH10" s="428"/>
      <c r="SFI10" s="428"/>
      <c r="SFJ10" s="428"/>
      <c r="SFK10" s="428"/>
      <c r="SFL10" s="428"/>
      <c r="SFM10" s="428"/>
      <c r="SFN10" s="428"/>
      <c r="SFO10" s="428"/>
      <c r="SFP10" s="428"/>
      <c r="SFQ10" s="428"/>
      <c r="SFR10" s="428"/>
      <c r="SFS10" s="428"/>
      <c r="SFT10" s="428"/>
      <c r="SFU10" s="428"/>
      <c r="SFV10" s="428"/>
      <c r="SFW10" s="428"/>
      <c r="SFX10" s="428"/>
      <c r="SFY10" s="428"/>
      <c r="SFZ10" s="428"/>
      <c r="SGA10" s="428"/>
      <c r="SGB10" s="428"/>
      <c r="SGC10" s="428"/>
      <c r="SGD10" s="428"/>
      <c r="SGE10" s="428"/>
      <c r="SGF10" s="428"/>
      <c r="SGG10" s="428"/>
      <c r="SGH10" s="428"/>
      <c r="SGI10" s="428"/>
      <c r="SGJ10" s="428"/>
      <c r="SGK10" s="428"/>
      <c r="SGL10" s="428"/>
      <c r="SGM10" s="428"/>
      <c r="SGN10" s="428"/>
      <c r="SGO10" s="428"/>
      <c r="SGP10" s="428"/>
      <c r="SGQ10" s="428"/>
      <c r="SGR10" s="428"/>
      <c r="SGS10" s="428"/>
      <c r="SGT10" s="428"/>
      <c r="SGU10" s="428"/>
      <c r="SGV10" s="428"/>
      <c r="SGW10" s="428"/>
      <c r="SGX10" s="428"/>
      <c r="SGY10" s="428"/>
      <c r="SGZ10" s="428"/>
      <c r="SHA10" s="428"/>
      <c r="SHB10" s="428"/>
      <c r="SHC10" s="428"/>
      <c r="SHD10" s="428"/>
      <c r="SHE10" s="428"/>
      <c r="SHF10" s="428"/>
      <c r="SHG10" s="428"/>
      <c r="SHH10" s="428"/>
      <c r="SHI10" s="428"/>
      <c r="SHJ10" s="428"/>
      <c r="SHK10" s="428"/>
      <c r="SHL10" s="428"/>
      <c r="SHM10" s="428"/>
      <c r="SHN10" s="428"/>
      <c r="SHO10" s="428"/>
      <c r="SHP10" s="428"/>
      <c r="SHQ10" s="428"/>
      <c r="SHR10" s="428"/>
      <c r="SHS10" s="428"/>
      <c r="SHT10" s="428"/>
      <c r="SHU10" s="428"/>
      <c r="SHV10" s="428"/>
      <c r="SHW10" s="428"/>
      <c r="SHX10" s="428"/>
      <c r="SHY10" s="428"/>
      <c r="SHZ10" s="428"/>
      <c r="SIA10" s="428"/>
      <c r="SIB10" s="428"/>
      <c r="SIC10" s="428"/>
      <c r="SID10" s="428"/>
      <c r="SIE10" s="428"/>
      <c r="SIF10" s="428"/>
      <c r="SIG10" s="428"/>
      <c r="SIH10" s="428"/>
      <c r="SII10" s="428"/>
      <c r="SIJ10" s="428"/>
      <c r="SIK10" s="428"/>
      <c r="SIL10" s="428"/>
      <c r="SIM10" s="428"/>
      <c r="SIN10" s="428"/>
      <c r="SIO10" s="428"/>
      <c r="SIP10" s="428"/>
      <c r="SIQ10" s="428"/>
      <c r="SIR10" s="428"/>
      <c r="SIS10" s="428"/>
      <c r="SIT10" s="428"/>
      <c r="SIU10" s="428"/>
      <c r="SIV10" s="428"/>
      <c r="SIW10" s="428"/>
      <c r="SIX10" s="428"/>
      <c r="SIY10" s="428"/>
      <c r="SIZ10" s="428"/>
      <c r="SJA10" s="428"/>
      <c r="SJB10" s="428"/>
      <c r="SJC10" s="428"/>
      <c r="SJD10" s="428"/>
      <c r="SJE10" s="428"/>
      <c r="SJF10" s="428"/>
      <c r="SJG10" s="428"/>
      <c r="SJH10" s="428"/>
      <c r="SJI10" s="428"/>
      <c r="SJJ10" s="428"/>
      <c r="SJK10" s="428"/>
      <c r="SJL10" s="428"/>
      <c r="SJM10" s="428"/>
      <c r="SJN10" s="428"/>
      <c r="SJO10" s="428"/>
      <c r="SJP10" s="428"/>
      <c r="SJQ10" s="428"/>
      <c r="SJR10" s="428"/>
      <c r="SJS10" s="428"/>
      <c r="SJT10" s="428"/>
      <c r="SJU10" s="428"/>
      <c r="SJV10" s="428"/>
      <c r="SJW10" s="428"/>
      <c r="SJX10" s="428"/>
      <c r="SJY10" s="428"/>
      <c r="SJZ10" s="428"/>
      <c r="SKA10" s="428"/>
      <c r="SKB10" s="428"/>
      <c r="SKC10" s="428"/>
      <c r="SKD10" s="428"/>
      <c r="SKE10" s="428"/>
      <c r="SKF10" s="428"/>
      <c r="SKG10" s="428"/>
      <c r="SKH10" s="428"/>
      <c r="SKI10" s="428"/>
      <c r="SKJ10" s="428"/>
      <c r="SKK10" s="428"/>
      <c r="SKL10" s="428"/>
      <c r="SKM10" s="428"/>
      <c r="SKN10" s="428"/>
      <c r="SKO10" s="428"/>
      <c r="SKP10" s="428"/>
      <c r="SKQ10" s="428"/>
      <c r="SKR10" s="428"/>
      <c r="SKS10" s="428"/>
      <c r="SKT10" s="428"/>
      <c r="SKU10" s="428"/>
      <c r="SKV10" s="428"/>
      <c r="SKW10" s="428"/>
      <c r="SKX10" s="428"/>
      <c r="SKY10" s="428"/>
      <c r="SKZ10" s="428"/>
      <c r="SLA10" s="428"/>
      <c r="SLB10" s="428"/>
      <c r="SLC10" s="428"/>
      <c r="SLD10" s="428"/>
      <c r="SLE10" s="428"/>
      <c r="SLF10" s="428"/>
      <c r="SLG10" s="428"/>
      <c r="SLH10" s="428"/>
      <c r="SLI10" s="428"/>
      <c r="SLJ10" s="428"/>
      <c r="SLK10" s="428"/>
      <c r="SLL10" s="428"/>
      <c r="SLM10" s="428"/>
      <c r="SLN10" s="428"/>
      <c r="SLO10" s="428"/>
      <c r="SLP10" s="428"/>
      <c r="SLQ10" s="428"/>
      <c r="SLR10" s="428"/>
      <c r="SLS10" s="428"/>
      <c r="SLT10" s="428"/>
      <c r="SLU10" s="428"/>
      <c r="SLV10" s="428"/>
      <c r="SLW10" s="428"/>
      <c r="SLX10" s="428"/>
      <c r="SLY10" s="428"/>
      <c r="SLZ10" s="428"/>
      <c r="SMA10" s="428"/>
      <c r="SMB10" s="428"/>
      <c r="SMC10" s="428"/>
      <c r="SMD10" s="428"/>
      <c r="SME10" s="428"/>
      <c r="SMF10" s="428"/>
      <c r="SMG10" s="428"/>
      <c r="SMH10" s="428"/>
      <c r="SMI10" s="428"/>
      <c r="SMJ10" s="428"/>
      <c r="SMK10" s="428"/>
      <c r="SML10" s="428"/>
      <c r="SMM10" s="428"/>
      <c r="SMN10" s="428"/>
      <c r="SMO10" s="428"/>
      <c r="SMP10" s="428"/>
      <c r="SMQ10" s="428"/>
      <c r="SMR10" s="428"/>
      <c r="SMS10" s="428"/>
      <c r="SMT10" s="428"/>
      <c r="SMU10" s="428"/>
      <c r="SMV10" s="428"/>
      <c r="SMW10" s="428"/>
      <c r="SMX10" s="428"/>
      <c r="SMY10" s="428"/>
      <c r="SMZ10" s="428"/>
      <c r="SNA10" s="428"/>
      <c r="SNB10" s="428"/>
      <c r="SNC10" s="428"/>
      <c r="SND10" s="428"/>
      <c r="SNE10" s="428"/>
      <c r="SNF10" s="428"/>
      <c r="SNG10" s="428"/>
      <c r="SNH10" s="428"/>
      <c r="SNI10" s="428"/>
      <c r="SNJ10" s="428"/>
      <c r="SNK10" s="428"/>
      <c r="SNL10" s="428"/>
      <c r="SNM10" s="428"/>
      <c r="SNN10" s="428"/>
      <c r="SNO10" s="428"/>
      <c r="SNP10" s="428"/>
      <c r="SNQ10" s="428"/>
      <c r="SNR10" s="428"/>
      <c r="SNS10" s="428"/>
      <c r="SNT10" s="428"/>
      <c r="SNU10" s="428"/>
      <c r="SNV10" s="428"/>
      <c r="SNW10" s="428"/>
      <c r="SNX10" s="428"/>
      <c r="SNY10" s="428"/>
      <c r="SNZ10" s="428"/>
      <c r="SOA10" s="428"/>
      <c r="SOB10" s="428"/>
      <c r="SOC10" s="428"/>
      <c r="SOD10" s="428"/>
      <c r="SOE10" s="428"/>
      <c r="SOF10" s="428"/>
      <c r="SOG10" s="428"/>
      <c r="SOH10" s="428"/>
      <c r="SOI10" s="428"/>
      <c r="SOJ10" s="428"/>
      <c r="SOK10" s="428"/>
      <c r="SOL10" s="428"/>
      <c r="SOM10" s="428"/>
      <c r="SON10" s="428"/>
      <c r="SOO10" s="428"/>
      <c r="SOP10" s="428"/>
      <c r="SOQ10" s="428"/>
      <c r="SOR10" s="428"/>
      <c r="SOS10" s="428"/>
      <c r="SOT10" s="428"/>
      <c r="SOU10" s="428"/>
      <c r="SOV10" s="428"/>
      <c r="SOW10" s="428"/>
      <c r="SOX10" s="428"/>
      <c r="SOY10" s="428"/>
      <c r="SOZ10" s="428"/>
      <c r="SPA10" s="428"/>
      <c r="SPB10" s="428"/>
      <c r="SPC10" s="428"/>
      <c r="SPD10" s="428"/>
      <c r="SPE10" s="428"/>
      <c r="SPF10" s="428"/>
      <c r="SPG10" s="428"/>
      <c r="SPH10" s="428"/>
      <c r="SPI10" s="428"/>
      <c r="SPJ10" s="428"/>
      <c r="SPK10" s="428"/>
      <c r="SPL10" s="428"/>
      <c r="SPM10" s="428"/>
      <c r="SPN10" s="428"/>
      <c r="SPO10" s="428"/>
      <c r="SPP10" s="428"/>
      <c r="SPQ10" s="428"/>
      <c r="SPR10" s="428"/>
      <c r="SPS10" s="428"/>
      <c r="SPT10" s="428"/>
      <c r="SPU10" s="428"/>
      <c r="SPV10" s="428"/>
      <c r="SPW10" s="428"/>
      <c r="SPX10" s="428"/>
      <c r="SPY10" s="428"/>
      <c r="SPZ10" s="428"/>
      <c r="SQA10" s="428"/>
      <c r="SQB10" s="428"/>
      <c r="SQC10" s="428"/>
      <c r="SQD10" s="428"/>
      <c r="SQE10" s="428"/>
      <c r="SQF10" s="428"/>
      <c r="SQG10" s="428"/>
      <c r="SQH10" s="428"/>
      <c r="SQI10" s="428"/>
      <c r="SQJ10" s="428"/>
      <c r="SQK10" s="428"/>
      <c r="SQL10" s="428"/>
      <c r="SQM10" s="428"/>
      <c r="SQN10" s="428"/>
      <c r="SQO10" s="428"/>
      <c r="SQP10" s="428"/>
      <c r="SQQ10" s="428"/>
      <c r="SQR10" s="428"/>
      <c r="SQS10" s="428"/>
      <c r="SQT10" s="428"/>
      <c r="SQU10" s="428"/>
      <c r="SQV10" s="428"/>
      <c r="SQW10" s="428"/>
      <c r="SQX10" s="428"/>
      <c r="SQY10" s="428"/>
      <c r="SQZ10" s="428"/>
      <c r="SRA10" s="428"/>
      <c r="SRB10" s="428"/>
      <c r="SRC10" s="428"/>
      <c r="SRD10" s="428"/>
      <c r="SRE10" s="428"/>
      <c r="SRF10" s="428"/>
      <c r="SRG10" s="428"/>
      <c r="SRH10" s="428"/>
      <c r="SRI10" s="428"/>
      <c r="SRJ10" s="428"/>
      <c r="SRK10" s="428"/>
      <c r="SRL10" s="428"/>
      <c r="SRM10" s="428"/>
      <c r="SRN10" s="428"/>
      <c r="SRO10" s="428"/>
      <c r="SRP10" s="428"/>
      <c r="SRQ10" s="428"/>
      <c r="SRR10" s="428"/>
      <c r="SRS10" s="428"/>
      <c r="SRT10" s="428"/>
      <c r="SRU10" s="428"/>
      <c r="SRV10" s="428"/>
      <c r="SRW10" s="428"/>
      <c r="SRX10" s="428"/>
      <c r="SRY10" s="428"/>
      <c r="SRZ10" s="428"/>
      <c r="SSA10" s="428"/>
      <c r="SSB10" s="428"/>
      <c r="SSC10" s="428"/>
      <c r="SSD10" s="428"/>
      <c r="SSE10" s="428"/>
      <c r="SSF10" s="428"/>
      <c r="SSG10" s="428"/>
      <c r="SSH10" s="428"/>
      <c r="SSI10" s="428"/>
      <c r="SSJ10" s="428"/>
      <c r="SSK10" s="428"/>
      <c r="SSL10" s="428"/>
      <c r="SSM10" s="428"/>
      <c r="SSN10" s="428"/>
      <c r="SSO10" s="428"/>
      <c r="SSP10" s="428"/>
      <c r="SSQ10" s="428"/>
      <c r="SSR10" s="428"/>
      <c r="SSS10" s="428"/>
      <c r="SST10" s="428"/>
      <c r="SSU10" s="428"/>
      <c r="SSV10" s="428"/>
      <c r="SSW10" s="428"/>
      <c r="SSX10" s="428"/>
      <c r="SSY10" s="428"/>
      <c r="SSZ10" s="428"/>
      <c r="STA10" s="428"/>
      <c r="STB10" s="428"/>
      <c r="STC10" s="428"/>
      <c r="STD10" s="428"/>
      <c r="STE10" s="428"/>
      <c r="STF10" s="428"/>
      <c r="STG10" s="428"/>
      <c r="STH10" s="428"/>
      <c r="STI10" s="428"/>
      <c r="STJ10" s="428"/>
      <c r="STK10" s="428"/>
      <c r="STL10" s="428"/>
      <c r="STM10" s="428"/>
      <c r="STN10" s="428"/>
      <c r="STO10" s="428"/>
      <c r="STP10" s="428"/>
      <c r="STQ10" s="428"/>
      <c r="STR10" s="428"/>
      <c r="STS10" s="428"/>
      <c r="STT10" s="428"/>
      <c r="STU10" s="428"/>
      <c r="STV10" s="428"/>
      <c r="STW10" s="428"/>
      <c r="STX10" s="428"/>
      <c r="STY10" s="428"/>
      <c r="STZ10" s="428"/>
      <c r="SUA10" s="428"/>
      <c r="SUB10" s="428"/>
      <c r="SUC10" s="428"/>
      <c r="SUD10" s="428"/>
      <c r="SUE10" s="428"/>
      <c r="SUF10" s="428"/>
      <c r="SUG10" s="428"/>
      <c r="SUH10" s="428"/>
      <c r="SUI10" s="428"/>
      <c r="SUJ10" s="428"/>
      <c r="SUK10" s="428"/>
      <c r="SUL10" s="428"/>
      <c r="SUM10" s="428"/>
      <c r="SUN10" s="428"/>
      <c r="SUO10" s="428"/>
      <c r="SUP10" s="428"/>
      <c r="SUQ10" s="428"/>
      <c r="SUR10" s="428"/>
      <c r="SUS10" s="428"/>
      <c r="SUT10" s="428"/>
      <c r="SUU10" s="428"/>
      <c r="SUV10" s="428"/>
      <c r="SUW10" s="428"/>
      <c r="SUX10" s="428"/>
      <c r="SUY10" s="428"/>
      <c r="SUZ10" s="428"/>
      <c r="SVA10" s="428"/>
      <c r="SVB10" s="428"/>
      <c r="SVC10" s="428"/>
      <c r="SVD10" s="428"/>
      <c r="SVE10" s="428"/>
      <c r="SVF10" s="428"/>
      <c r="SVG10" s="428"/>
      <c r="SVH10" s="428"/>
      <c r="SVI10" s="428"/>
      <c r="SVJ10" s="428"/>
      <c r="SVK10" s="428"/>
      <c r="SVL10" s="428"/>
      <c r="SVM10" s="428"/>
      <c r="SVN10" s="428"/>
      <c r="SVO10" s="428"/>
      <c r="SVP10" s="428"/>
      <c r="SVQ10" s="428"/>
      <c r="SVR10" s="428"/>
      <c r="SVS10" s="428"/>
      <c r="SVT10" s="428"/>
      <c r="SVU10" s="428"/>
      <c r="SVV10" s="428"/>
      <c r="SVW10" s="428"/>
      <c r="SVX10" s="428"/>
      <c r="SVY10" s="428"/>
      <c r="SVZ10" s="428"/>
      <c r="SWA10" s="428"/>
      <c r="SWB10" s="428"/>
      <c r="SWC10" s="428"/>
      <c r="SWD10" s="428"/>
      <c r="SWE10" s="428"/>
      <c r="SWF10" s="428"/>
      <c r="SWG10" s="428"/>
      <c r="SWH10" s="428"/>
      <c r="SWI10" s="428"/>
      <c r="SWJ10" s="428"/>
      <c r="SWK10" s="428"/>
      <c r="SWL10" s="428"/>
      <c r="SWM10" s="428"/>
      <c r="SWN10" s="428"/>
      <c r="SWO10" s="428"/>
      <c r="SWP10" s="428"/>
      <c r="SWQ10" s="428"/>
      <c r="SWR10" s="428"/>
      <c r="SWS10" s="428"/>
      <c r="SWT10" s="428"/>
      <c r="SWU10" s="428"/>
      <c r="SWV10" s="428"/>
      <c r="SWW10" s="428"/>
      <c r="SWX10" s="428"/>
      <c r="SWY10" s="428"/>
      <c r="SWZ10" s="428"/>
      <c r="SXA10" s="428"/>
      <c r="SXB10" s="428"/>
      <c r="SXC10" s="428"/>
      <c r="SXD10" s="428"/>
      <c r="SXE10" s="428"/>
      <c r="SXF10" s="428"/>
      <c r="SXG10" s="428"/>
      <c r="SXH10" s="428"/>
      <c r="SXI10" s="428"/>
      <c r="SXJ10" s="428"/>
      <c r="SXK10" s="428"/>
      <c r="SXL10" s="428"/>
      <c r="SXM10" s="428"/>
      <c r="SXN10" s="428"/>
      <c r="SXO10" s="428"/>
      <c r="SXP10" s="428"/>
      <c r="SXQ10" s="428"/>
      <c r="SXR10" s="428"/>
      <c r="SXS10" s="428"/>
      <c r="SXT10" s="428"/>
      <c r="SXU10" s="428"/>
      <c r="SXV10" s="428"/>
      <c r="SXW10" s="428"/>
      <c r="SXX10" s="428"/>
      <c r="SXY10" s="428"/>
      <c r="SXZ10" s="428"/>
      <c r="SYA10" s="428"/>
      <c r="SYB10" s="428"/>
      <c r="SYC10" s="428"/>
      <c r="SYD10" s="428"/>
      <c r="SYE10" s="428"/>
      <c r="SYF10" s="428"/>
      <c r="SYG10" s="428"/>
      <c r="SYH10" s="428"/>
      <c r="SYI10" s="428"/>
      <c r="SYJ10" s="428"/>
      <c r="SYK10" s="428"/>
      <c r="SYL10" s="428"/>
      <c r="SYM10" s="428"/>
      <c r="SYN10" s="428"/>
      <c r="SYO10" s="428"/>
      <c r="SYP10" s="428"/>
      <c r="SYQ10" s="428"/>
      <c r="SYR10" s="428"/>
      <c r="SYS10" s="428"/>
      <c r="SYT10" s="428"/>
      <c r="SYU10" s="428"/>
      <c r="SYV10" s="428"/>
      <c r="SYW10" s="428"/>
      <c r="SYX10" s="428"/>
      <c r="SYY10" s="428"/>
      <c r="SYZ10" s="428"/>
      <c r="SZA10" s="428"/>
      <c r="SZB10" s="428"/>
      <c r="SZC10" s="428"/>
      <c r="SZD10" s="428"/>
      <c r="SZE10" s="428"/>
      <c r="SZF10" s="428"/>
      <c r="SZG10" s="428"/>
      <c r="SZH10" s="428"/>
      <c r="SZI10" s="428"/>
      <c r="SZJ10" s="428"/>
      <c r="SZK10" s="428"/>
      <c r="SZL10" s="428"/>
      <c r="SZM10" s="428"/>
      <c r="SZN10" s="428"/>
      <c r="SZO10" s="428"/>
      <c r="SZP10" s="428"/>
      <c r="SZQ10" s="428"/>
      <c r="SZR10" s="428"/>
      <c r="SZS10" s="428"/>
      <c r="SZT10" s="428"/>
      <c r="SZU10" s="428"/>
      <c r="SZV10" s="428"/>
      <c r="SZW10" s="428"/>
      <c r="SZX10" s="428"/>
      <c r="SZY10" s="428"/>
      <c r="SZZ10" s="428"/>
      <c r="TAA10" s="428"/>
      <c r="TAB10" s="428"/>
      <c r="TAC10" s="428"/>
      <c r="TAD10" s="428"/>
      <c r="TAE10" s="428"/>
      <c r="TAF10" s="428"/>
      <c r="TAG10" s="428"/>
      <c r="TAH10" s="428"/>
      <c r="TAI10" s="428"/>
      <c r="TAJ10" s="428"/>
      <c r="TAK10" s="428"/>
      <c r="TAL10" s="428"/>
      <c r="TAM10" s="428"/>
      <c r="TAN10" s="428"/>
      <c r="TAO10" s="428"/>
      <c r="TAP10" s="428"/>
      <c r="TAQ10" s="428"/>
      <c r="TAR10" s="428"/>
      <c r="TAS10" s="428"/>
      <c r="TAT10" s="428"/>
      <c r="TAU10" s="428"/>
      <c r="TAV10" s="428"/>
      <c r="TAW10" s="428"/>
      <c r="TAX10" s="428"/>
      <c r="TAY10" s="428"/>
      <c r="TAZ10" s="428"/>
      <c r="TBA10" s="428"/>
      <c r="TBB10" s="428"/>
      <c r="TBC10" s="428"/>
      <c r="TBD10" s="428"/>
      <c r="TBE10" s="428"/>
      <c r="TBF10" s="428"/>
      <c r="TBG10" s="428"/>
      <c r="TBH10" s="428"/>
      <c r="TBI10" s="428"/>
      <c r="TBJ10" s="428"/>
      <c r="TBK10" s="428"/>
      <c r="TBL10" s="428"/>
      <c r="TBM10" s="428"/>
      <c r="TBN10" s="428"/>
      <c r="TBO10" s="428"/>
      <c r="TBP10" s="428"/>
      <c r="TBQ10" s="428"/>
      <c r="TBR10" s="428"/>
      <c r="TBS10" s="428"/>
      <c r="TBT10" s="428"/>
      <c r="TBU10" s="428"/>
      <c r="TBV10" s="428"/>
      <c r="TBW10" s="428"/>
      <c r="TBX10" s="428"/>
      <c r="TBY10" s="428"/>
      <c r="TBZ10" s="428"/>
      <c r="TCA10" s="428"/>
      <c r="TCB10" s="428"/>
      <c r="TCC10" s="428"/>
      <c r="TCD10" s="428"/>
      <c r="TCE10" s="428"/>
      <c r="TCF10" s="428"/>
      <c r="TCG10" s="428"/>
      <c r="TCH10" s="428"/>
      <c r="TCI10" s="428"/>
      <c r="TCJ10" s="428"/>
      <c r="TCK10" s="428"/>
      <c r="TCL10" s="428"/>
      <c r="TCM10" s="428"/>
      <c r="TCN10" s="428"/>
      <c r="TCO10" s="428"/>
      <c r="TCP10" s="428"/>
      <c r="TCQ10" s="428"/>
      <c r="TCR10" s="428"/>
      <c r="TCS10" s="428"/>
      <c r="TCT10" s="428"/>
      <c r="TCU10" s="428"/>
      <c r="TCV10" s="428"/>
      <c r="TCW10" s="428"/>
      <c r="TCX10" s="428"/>
      <c r="TCY10" s="428"/>
      <c r="TCZ10" s="428"/>
      <c r="TDA10" s="428"/>
      <c r="TDB10" s="428"/>
      <c r="TDC10" s="428"/>
      <c r="TDD10" s="428"/>
      <c r="TDE10" s="428"/>
      <c r="TDF10" s="428"/>
      <c r="TDG10" s="428"/>
      <c r="TDH10" s="428"/>
      <c r="TDI10" s="428"/>
      <c r="TDJ10" s="428"/>
      <c r="TDK10" s="428"/>
      <c r="TDL10" s="428"/>
      <c r="TDM10" s="428"/>
      <c r="TDN10" s="428"/>
      <c r="TDO10" s="428"/>
      <c r="TDP10" s="428"/>
      <c r="TDQ10" s="428"/>
      <c r="TDR10" s="428"/>
      <c r="TDS10" s="428"/>
      <c r="TDT10" s="428"/>
      <c r="TDU10" s="428"/>
      <c r="TDV10" s="428"/>
      <c r="TDW10" s="428"/>
      <c r="TDX10" s="428"/>
      <c r="TDY10" s="428"/>
      <c r="TDZ10" s="428"/>
      <c r="TEA10" s="428"/>
      <c r="TEB10" s="428"/>
      <c r="TEC10" s="428"/>
      <c r="TED10" s="428"/>
      <c r="TEE10" s="428"/>
      <c r="TEF10" s="428"/>
      <c r="TEG10" s="428"/>
      <c r="TEH10" s="428"/>
      <c r="TEI10" s="428"/>
      <c r="TEJ10" s="428"/>
      <c r="TEK10" s="428"/>
      <c r="TEL10" s="428"/>
      <c r="TEM10" s="428"/>
      <c r="TEN10" s="428"/>
      <c r="TEO10" s="428"/>
      <c r="TEP10" s="428"/>
      <c r="TEQ10" s="428"/>
      <c r="TER10" s="428"/>
      <c r="TES10" s="428"/>
      <c r="TET10" s="428"/>
      <c r="TEU10" s="428"/>
      <c r="TEV10" s="428"/>
      <c r="TEW10" s="428"/>
      <c r="TEX10" s="428"/>
      <c r="TEY10" s="428"/>
      <c r="TEZ10" s="428"/>
      <c r="TFA10" s="428"/>
      <c r="TFB10" s="428"/>
      <c r="TFC10" s="428"/>
      <c r="TFD10" s="428"/>
      <c r="TFE10" s="428"/>
      <c r="TFF10" s="428"/>
      <c r="TFG10" s="428"/>
      <c r="TFH10" s="428"/>
      <c r="TFI10" s="428"/>
      <c r="TFJ10" s="428"/>
      <c r="TFK10" s="428"/>
      <c r="TFL10" s="428"/>
      <c r="TFM10" s="428"/>
      <c r="TFN10" s="428"/>
      <c r="TFO10" s="428"/>
      <c r="TFP10" s="428"/>
      <c r="TFQ10" s="428"/>
      <c r="TFR10" s="428"/>
      <c r="TFS10" s="428"/>
      <c r="TFT10" s="428"/>
      <c r="TFU10" s="428"/>
      <c r="TFV10" s="428"/>
      <c r="TFW10" s="428"/>
      <c r="TFX10" s="428"/>
      <c r="TFY10" s="428"/>
      <c r="TFZ10" s="428"/>
      <c r="TGA10" s="428"/>
      <c r="TGB10" s="428"/>
      <c r="TGC10" s="428"/>
      <c r="TGD10" s="428"/>
      <c r="TGE10" s="428"/>
      <c r="TGF10" s="428"/>
      <c r="TGG10" s="428"/>
      <c r="TGH10" s="428"/>
      <c r="TGI10" s="428"/>
      <c r="TGJ10" s="428"/>
      <c r="TGK10" s="428"/>
      <c r="TGL10" s="428"/>
      <c r="TGM10" s="428"/>
      <c r="TGN10" s="428"/>
      <c r="TGO10" s="428"/>
      <c r="TGP10" s="428"/>
      <c r="TGQ10" s="428"/>
      <c r="TGR10" s="428"/>
      <c r="TGS10" s="428"/>
      <c r="TGT10" s="428"/>
      <c r="TGU10" s="428"/>
      <c r="TGV10" s="428"/>
      <c r="TGW10" s="428"/>
      <c r="TGX10" s="428"/>
      <c r="TGY10" s="428"/>
      <c r="TGZ10" s="428"/>
      <c r="THA10" s="428"/>
      <c r="THB10" s="428"/>
      <c r="THC10" s="428"/>
      <c r="THD10" s="428"/>
      <c r="THE10" s="428"/>
      <c r="THF10" s="428"/>
      <c r="THG10" s="428"/>
      <c r="THH10" s="428"/>
      <c r="THI10" s="428"/>
      <c r="THJ10" s="428"/>
      <c r="THK10" s="428"/>
      <c r="THL10" s="428"/>
      <c r="THM10" s="428"/>
      <c r="THN10" s="428"/>
      <c r="THO10" s="428"/>
      <c r="THP10" s="428"/>
      <c r="THQ10" s="428"/>
      <c r="THR10" s="428"/>
      <c r="THS10" s="428"/>
      <c r="THT10" s="428"/>
      <c r="THU10" s="428"/>
      <c r="THV10" s="428"/>
      <c r="THW10" s="428"/>
      <c r="THX10" s="428"/>
      <c r="THY10" s="428"/>
      <c r="THZ10" s="428"/>
      <c r="TIA10" s="428"/>
      <c r="TIB10" s="428"/>
      <c r="TIC10" s="428"/>
      <c r="TID10" s="428"/>
      <c r="TIE10" s="428"/>
      <c r="TIF10" s="428"/>
      <c r="TIG10" s="428"/>
      <c r="TIH10" s="428"/>
      <c r="TII10" s="428"/>
      <c r="TIJ10" s="428"/>
      <c r="TIK10" s="428"/>
      <c r="TIL10" s="428"/>
      <c r="TIM10" s="428"/>
      <c r="TIN10" s="428"/>
      <c r="TIO10" s="428"/>
      <c r="TIP10" s="428"/>
      <c r="TIQ10" s="428"/>
      <c r="TIR10" s="428"/>
      <c r="TIS10" s="428"/>
      <c r="TIT10" s="428"/>
      <c r="TIU10" s="428"/>
      <c r="TIV10" s="428"/>
      <c r="TIW10" s="428"/>
      <c r="TIX10" s="428"/>
      <c r="TIY10" s="428"/>
      <c r="TIZ10" s="428"/>
      <c r="TJA10" s="428"/>
      <c r="TJB10" s="428"/>
      <c r="TJC10" s="428"/>
      <c r="TJD10" s="428"/>
      <c r="TJE10" s="428"/>
      <c r="TJF10" s="428"/>
      <c r="TJG10" s="428"/>
      <c r="TJH10" s="428"/>
      <c r="TJI10" s="428"/>
      <c r="TJJ10" s="428"/>
      <c r="TJK10" s="428"/>
      <c r="TJL10" s="428"/>
      <c r="TJM10" s="428"/>
      <c r="TJN10" s="428"/>
      <c r="TJO10" s="428"/>
      <c r="TJP10" s="428"/>
      <c r="TJQ10" s="428"/>
      <c r="TJR10" s="428"/>
      <c r="TJS10" s="428"/>
      <c r="TJT10" s="428"/>
      <c r="TJU10" s="428"/>
      <c r="TJV10" s="428"/>
      <c r="TJW10" s="428"/>
      <c r="TJX10" s="428"/>
      <c r="TJY10" s="428"/>
      <c r="TJZ10" s="428"/>
      <c r="TKA10" s="428"/>
      <c r="TKB10" s="428"/>
      <c r="TKC10" s="428"/>
      <c r="TKD10" s="428"/>
      <c r="TKE10" s="428"/>
      <c r="TKF10" s="428"/>
      <c r="TKG10" s="428"/>
      <c r="TKH10" s="428"/>
      <c r="TKI10" s="428"/>
      <c r="TKJ10" s="428"/>
      <c r="TKK10" s="428"/>
      <c r="TKL10" s="428"/>
      <c r="TKM10" s="428"/>
      <c r="TKN10" s="428"/>
      <c r="TKO10" s="428"/>
      <c r="TKP10" s="428"/>
      <c r="TKQ10" s="428"/>
      <c r="TKR10" s="428"/>
      <c r="TKS10" s="428"/>
      <c r="TKT10" s="428"/>
      <c r="TKU10" s="428"/>
      <c r="TKV10" s="428"/>
      <c r="TKW10" s="428"/>
      <c r="TKX10" s="428"/>
      <c r="TKY10" s="428"/>
      <c r="TKZ10" s="428"/>
      <c r="TLA10" s="428"/>
      <c r="TLB10" s="428"/>
      <c r="TLC10" s="428"/>
      <c r="TLD10" s="428"/>
      <c r="TLE10" s="428"/>
      <c r="TLF10" s="428"/>
      <c r="TLG10" s="428"/>
      <c r="TLH10" s="428"/>
      <c r="TLI10" s="428"/>
      <c r="TLJ10" s="428"/>
      <c r="TLK10" s="428"/>
      <c r="TLL10" s="428"/>
      <c r="TLM10" s="428"/>
      <c r="TLN10" s="428"/>
      <c r="TLO10" s="428"/>
      <c r="TLP10" s="428"/>
      <c r="TLQ10" s="428"/>
      <c r="TLR10" s="428"/>
      <c r="TLS10" s="428"/>
      <c r="TLT10" s="428"/>
      <c r="TLU10" s="428"/>
      <c r="TLV10" s="428"/>
      <c r="TLW10" s="428"/>
      <c r="TLX10" s="428"/>
      <c r="TLY10" s="428"/>
      <c r="TLZ10" s="428"/>
      <c r="TMA10" s="428"/>
      <c r="TMB10" s="428"/>
      <c r="TMC10" s="428"/>
      <c r="TMD10" s="428"/>
      <c r="TME10" s="428"/>
      <c r="TMF10" s="428"/>
      <c r="TMG10" s="428"/>
      <c r="TMH10" s="428"/>
      <c r="TMI10" s="428"/>
      <c r="TMJ10" s="428"/>
      <c r="TMK10" s="428"/>
      <c r="TML10" s="428"/>
      <c r="TMM10" s="428"/>
      <c r="TMN10" s="428"/>
      <c r="TMO10" s="428"/>
      <c r="TMP10" s="428"/>
      <c r="TMQ10" s="428"/>
      <c r="TMR10" s="428"/>
      <c r="TMS10" s="428"/>
      <c r="TMT10" s="428"/>
      <c r="TMU10" s="428"/>
      <c r="TMV10" s="428"/>
      <c r="TMW10" s="428"/>
      <c r="TMX10" s="428"/>
      <c r="TMY10" s="428"/>
      <c r="TMZ10" s="428"/>
      <c r="TNA10" s="428"/>
      <c r="TNB10" s="428"/>
      <c r="TNC10" s="428"/>
      <c r="TND10" s="428"/>
      <c r="TNE10" s="428"/>
      <c r="TNF10" s="428"/>
      <c r="TNG10" s="428"/>
      <c r="TNH10" s="428"/>
      <c r="TNI10" s="428"/>
      <c r="TNJ10" s="428"/>
      <c r="TNK10" s="428"/>
      <c r="TNL10" s="428"/>
      <c r="TNM10" s="428"/>
      <c r="TNN10" s="428"/>
      <c r="TNO10" s="428"/>
      <c r="TNP10" s="428"/>
      <c r="TNQ10" s="428"/>
      <c r="TNR10" s="428"/>
      <c r="TNS10" s="428"/>
      <c r="TNT10" s="428"/>
      <c r="TNU10" s="428"/>
      <c r="TNV10" s="428"/>
      <c r="TNW10" s="428"/>
      <c r="TNX10" s="428"/>
      <c r="TNY10" s="428"/>
      <c r="TNZ10" s="428"/>
      <c r="TOA10" s="428"/>
      <c r="TOB10" s="428"/>
      <c r="TOC10" s="428"/>
      <c r="TOD10" s="428"/>
      <c r="TOE10" s="428"/>
      <c r="TOF10" s="428"/>
      <c r="TOG10" s="428"/>
      <c r="TOH10" s="428"/>
      <c r="TOI10" s="428"/>
      <c r="TOJ10" s="428"/>
      <c r="TOK10" s="428"/>
      <c r="TOL10" s="428"/>
      <c r="TOM10" s="428"/>
      <c r="TON10" s="428"/>
      <c r="TOO10" s="428"/>
      <c r="TOP10" s="428"/>
      <c r="TOQ10" s="428"/>
      <c r="TOR10" s="428"/>
      <c r="TOS10" s="428"/>
      <c r="TOT10" s="428"/>
      <c r="TOU10" s="428"/>
      <c r="TOV10" s="428"/>
      <c r="TOW10" s="428"/>
      <c r="TOX10" s="428"/>
      <c r="TOY10" s="428"/>
      <c r="TOZ10" s="428"/>
      <c r="TPA10" s="428"/>
      <c r="TPB10" s="428"/>
      <c r="TPC10" s="428"/>
      <c r="TPD10" s="428"/>
      <c r="TPE10" s="428"/>
      <c r="TPF10" s="428"/>
      <c r="TPG10" s="428"/>
      <c r="TPH10" s="428"/>
      <c r="TPI10" s="428"/>
      <c r="TPJ10" s="428"/>
      <c r="TPK10" s="428"/>
      <c r="TPL10" s="428"/>
      <c r="TPM10" s="428"/>
      <c r="TPN10" s="428"/>
      <c r="TPO10" s="428"/>
      <c r="TPP10" s="428"/>
      <c r="TPQ10" s="428"/>
      <c r="TPR10" s="428"/>
      <c r="TPS10" s="428"/>
      <c r="TPT10" s="428"/>
      <c r="TPU10" s="428"/>
      <c r="TPV10" s="428"/>
      <c r="TPW10" s="428"/>
      <c r="TPX10" s="428"/>
      <c r="TPY10" s="428"/>
      <c r="TPZ10" s="428"/>
      <c r="TQA10" s="428"/>
      <c r="TQB10" s="428"/>
      <c r="TQC10" s="428"/>
      <c r="TQD10" s="428"/>
      <c r="TQE10" s="428"/>
      <c r="TQF10" s="428"/>
      <c r="TQG10" s="428"/>
      <c r="TQH10" s="428"/>
      <c r="TQI10" s="428"/>
      <c r="TQJ10" s="428"/>
      <c r="TQK10" s="428"/>
      <c r="TQL10" s="428"/>
      <c r="TQM10" s="428"/>
      <c r="TQN10" s="428"/>
      <c r="TQO10" s="428"/>
      <c r="TQP10" s="428"/>
      <c r="TQQ10" s="428"/>
      <c r="TQR10" s="428"/>
      <c r="TQS10" s="428"/>
      <c r="TQT10" s="428"/>
      <c r="TQU10" s="428"/>
      <c r="TQV10" s="428"/>
      <c r="TQW10" s="428"/>
      <c r="TQX10" s="428"/>
      <c r="TQY10" s="428"/>
      <c r="TQZ10" s="428"/>
      <c r="TRA10" s="428"/>
      <c r="TRB10" s="428"/>
      <c r="TRC10" s="428"/>
      <c r="TRD10" s="428"/>
      <c r="TRE10" s="428"/>
      <c r="TRF10" s="428"/>
      <c r="TRG10" s="428"/>
      <c r="TRH10" s="428"/>
      <c r="TRI10" s="428"/>
      <c r="TRJ10" s="428"/>
      <c r="TRK10" s="428"/>
      <c r="TRL10" s="428"/>
      <c r="TRM10" s="428"/>
      <c r="TRN10" s="428"/>
      <c r="TRO10" s="428"/>
      <c r="TRP10" s="428"/>
      <c r="TRQ10" s="428"/>
      <c r="TRR10" s="428"/>
      <c r="TRS10" s="428"/>
      <c r="TRT10" s="428"/>
      <c r="TRU10" s="428"/>
      <c r="TRV10" s="428"/>
      <c r="TRW10" s="428"/>
      <c r="TRX10" s="428"/>
      <c r="TRY10" s="428"/>
      <c r="TRZ10" s="428"/>
      <c r="TSA10" s="428"/>
      <c r="TSB10" s="428"/>
      <c r="TSC10" s="428"/>
      <c r="TSD10" s="428"/>
      <c r="TSE10" s="428"/>
      <c r="TSF10" s="428"/>
      <c r="TSG10" s="428"/>
      <c r="TSH10" s="428"/>
      <c r="TSI10" s="428"/>
      <c r="TSJ10" s="428"/>
      <c r="TSK10" s="428"/>
      <c r="TSL10" s="428"/>
      <c r="TSM10" s="428"/>
      <c r="TSN10" s="428"/>
      <c r="TSO10" s="428"/>
      <c r="TSP10" s="428"/>
      <c r="TSQ10" s="428"/>
      <c r="TSR10" s="428"/>
      <c r="TSS10" s="428"/>
      <c r="TST10" s="428"/>
      <c r="TSU10" s="428"/>
      <c r="TSV10" s="428"/>
      <c r="TSW10" s="428"/>
      <c r="TSX10" s="428"/>
      <c r="TSY10" s="428"/>
      <c r="TSZ10" s="428"/>
      <c r="TTA10" s="428"/>
      <c r="TTB10" s="428"/>
      <c r="TTC10" s="428"/>
      <c r="TTD10" s="428"/>
      <c r="TTE10" s="428"/>
      <c r="TTF10" s="428"/>
      <c r="TTG10" s="428"/>
      <c r="TTH10" s="428"/>
      <c r="TTI10" s="428"/>
      <c r="TTJ10" s="428"/>
      <c r="TTK10" s="428"/>
      <c r="TTL10" s="428"/>
      <c r="TTM10" s="428"/>
      <c r="TTN10" s="428"/>
      <c r="TTO10" s="428"/>
      <c r="TTP10" s="428"/>
      <c r="TTQ10" s="428"/>
      <c r="TTR10" s="428"/>
      <c r="TTS10" s="428"/>
      <c r="TTT10" s="428"/>
      <c r="TTU10" s="428"/>
      <c r="TTV10" s="428"/>
      <c r="TTW10" s="428"/>
      <c r="TTX10" s="428"/>
      <c r="TTY10" s="428"/>
      <c r="TTZ10" s="428"/>
      <c r="TUA10" s="428"/>
      <c r="TUB10" s="428"/>
      <c r="TUC10" s="428"/>
      <c r="TUD10" s="428"/>
      <c r="TUE10" s="428"/>
      <c r="TUF10" s="428"/>
      <c r="TUG10" s="428"/>
      <c r="TUH10" s="428"/>
      <c r="TUI10" s="428"/>
      <c r="TUJ10" s="428"/>
      <c r="TUK10" s="428"/>
      <c r="TUL10" s="428"/>
      <c r="TUM10" s="428"/>
      <c r="TUN10" s="428"/>
      <c r="TUO10" s="428"/>
      <c r="TUP10" s="428"/>
      <c r="TUQ10" s="428"/>
      <c r="TUR10" s="428"/>
      <c r="TUS10" s="428"/>
      <c r="TUT10" s="428"/>
      <c r="TUU10" s="428"/>
      <c r="TUV10" s="428"/>
      <c r="TUW10" s="428"/>
      <c r="TUX10" s="428"/>
      <c r="TUY10" s="428"/>
      <c r="TUZ10" s="428"/>
      <c r="TVA10" s="428"/>
      <c r="TVB10" s="428"/>
      <c r="TVC10" s="428"/>
      <c r="TVD10" s="428"/>
      <c r="TVE10" s="428"/>
      <c r="TVF10" s="428"/>
      <c r="TVG10" s="428"/>
      <c r="TVH10" s="428"/>
      <c r="TVI10" s="428"/>
      <c r="TVJ10" s="428"/>
      <c r="TVK10" s="428"/>
      <c r="TVL10" s="428"/>
      <c r="TVM10" s="428"/>
      <c r="TVN10" s="428"/>
      <c r="TVO10" s="428"/>
      <c r="TVP10" s="428"/>
      <c r="TVQ10" s="428"/>
      <c r="TVR10" s="428"/>
      <c r="TVS10" s="428"/>
      <c r="TVT10" s="428"/>
      <c r="TVU10" s="428"/>
      <c r="TVV10" s="428"/>
      <c r="TVW10" s="428"/>
      <c r="TVX10" s="428"/>
      <c r="TVY10" s="428"/>
      <c r="TVZ10" s="428"/>
      <c r="TWA10" s="428"/>
      <c r="TWB10" s="428"/>
      <c r="TWC10" s="428"/>
      <c r="TWD10" s="428"/>
      <c r="TWE10" s="428"/>
      <c r="TWF10" s="428"/>
      <c r="TWG10" s="428"/>
      <c r="TWH10" s="428"/>
      <c r="TWI10" s="428"/>
      <c r="TWJ10" s="428"/>
      <c r="TWK10" s="428"/>
      <c r="TWL10" s="428"/>
      <c r="TWM10" s="428"/>
      <c r="TWN10" s="428"/>
      <c r="TWO10" s="428"/>
      <c r="TWP10" s="428"/>
      <c r="TWQ10" s="428"/>
      <c r="TWR10" s="428"/>
      <c r="TWS10" s="428"/>
      <c r="TWT10" s="428"/>
      <c r="TWU10" s="428"/>
      <c r="TWV10" s="428"/>
      <c r="TWW10" s="428"/>
      <c r="TWX10" s="428"/>
      <c r="TWY10" s="428"/>
      <c r="TWZ10" s="428"/>
      <c r="TXA10" s="428"/>
      <c r="TXB10" s="428"/>
      <c r="TXC10" s="428"/>
      <c r="TXD10" s="428"/>
      <c r="TXE10" s="428"/>
      <c r="TXF10" s="428"/>
      <c r="TXG10" s="428"/>
      <c r="TXH10" s="428"/>
      <c r="TXI10" s="428"/>
      <c r="TXJ10" s="428"/>
      <c r="TXK10" s="428"/>
      <c r="TXL10" s="428"/>
      <c r="TXM10" s="428"/>
      <c r="TXN10" s="428"/>
      <c r="TXO10" s="428"/>
      <c r="TXP10" s="428"/>
      <c r="TXQ10" s="428"/>
      <c r="TXR10" s="428"/>
      <c r="TXS10" s="428"/>
      <c r="TXT10" s="428"/>
      <c r="TXU10" s="428"/>
      <c r="TXV10" s="428"/>
      <c r="TXW10" s="428"/>
      <c r="TXX10" s="428"/>
      <c r="TXY10" s="428"/>
      <c r="TXZ10" s="428"/>
      <c r="TYA10" s="428"/>
      <c r="TYB10" s="428"/>
      <c r="TYC10" s="428"/>
      <c r="TYD10" s="428"/>
      <c r="TYE10" s="428"/>
      <c r="TYF10" s="428"/>
      <c r="TYG10" s="428"/>
      <c r="TYH10" s="428"/>
      <c r="TYI10" s="428"/>
      <c r="TYJ10" s="428"/>
      <c r="TYK10" s="428"/>
      <c r="TYL10" s="428"/>
      <c r="TYM10" s="428"/>
      <c r="TYN10" s="428"/>
      <c r="TYO10" s="428"/>
      <c r="TYP10" s="428"/>
      <c r="TYQ10" s="428"/>
      <c r="TYR10" s="428"/>
      <c r="TYS10" s="428"/>
      <c r="TYT10" s="428"/>
      <c r="TYU10" s="428"/>
      <c r="TYV10" s="428"/>
      <c r="TYW10" s="428"/>
      <c r="TYX10" s="428"/>
      <c r="TYY10" s="428"/>
      <c r="TYZ10" s="428"/>
      <c r="TZA10" s="428"/>
      <c r="TZB10" s="428"/>
      <c r="TZC10" s="428"/>
      <c r="TZD10" s="428"/>
      <c r="TZE10" s="428"/>
      <c r="TZF10" s="428"/>
      <c r="TZG10" s="428"/>
      <c r="TZH10" s="428"/>
      <c r="TZI10" s="428"/>
      <c r="TZJ10" s="428"/>
      <c r="TZK10" s="428"/>
      <c r="TZL10" s="428"/>
      <c r="TZM10" s="428"/>
      <c r="TZN10" s="428"/>
      <c r="TZO10" s="428"/>
      <c r="TZP10" s="428"/>
      <c r="TZQ10" s="428"/>
      <c r="TZR10" s="428"/>
      <c r="TZS10" s="428"/>
      <c r="TZT10" s="428"/>
      <c r="TZU10" s="428"/>
      <c r="TZV10" s="428"/>
      <c r="TZW10" s="428"/>
      <c r="TZX10" s="428"/>
      <c r="TZY10" s="428"/>
      <c r="TZZ10" s="428"/>
      <c r="UAA10" s="428"/>
      <c r="UAB10" s="428"/>
      <c r="UAC10" s="428"/>
      <c r="UAD10" s="428"/>
      <c r="UAE10" s="428"/>
      <c r="UAF10" s="428"/>
      <c r="UAG10" s="428"/>
      <c r="UAH10" s="428"/>
      <c r="UAI10" s="428"/>
      <c r="UAJ10" s="428"/>
      <c r="UAK10" s="428"/>
      <c r="UAL10" s="428"/>
      <c r="UAM10" s="428"/>
      <c r="UAN10" s="428"/>
      <c r="UAO10" s="428"/>
      <c r="UAP10" s="428"/>
      <c r="UAQ10" s="428"/>
      <c r="UAR10" s="428"/>
      <c r="UAS10" s="428"/>
      <c r="UAT10" s="428"/>
      <c r="UAU10" s="428"/>
      <c r="UAV10" s="428"/>
      <c r="UAW10" s="428"/>
      <c r="UAX10" s="428"/>
      <c r="UAY10" s="428"/>
      <c r="UAZ10" s="428"/>
      <c r="UBA10" s="428"/>
      <c r="UBB10" s="428"/>
      <c r="UBC10" s="428"/>
      <c r="UBD10" s="428"/>
      <c r="UBE10" s="428"/>
      <c r="UBF10" s="428"/>
      <c r="UBG10" s="428"/>
      <c r="UBH10" s="428"/>
      <c r="UBI10" s="428"/>
      <c r="UBJ10" s="428"/>
      <c r="UBK10" s="428"/>
      <c r="UBL10" s="428"/>
      <c r="UBM10" s="428"/>
      <c r="UBN10" s="428"/>
      <c r="UBO10" s="428"/>
      <c r="UBP10" s="428"/>
      <c r="UBQ10" s="428"/>
      <c r="UBR10" s="428"/>
      <c r="UBS10" s="428"/>
      <c r="UBT10" s="428"/>
      <c r="UBU10" s="428"/>
      <c r="UBV10" s="428"/>
      <c r="UBW10" s="428"/>
      <c r="UBX10" s="428"/>
      <c r="UBY10" s="428"/>
      <c r="UBZ10" s="428"/>
      <c r="UCA10" s="428"/>
      <c r="UCB10" s="428"/>
      <c r="UCC10" s="428"/>
      <c r="UCD10" s="428"/>
      <c r="UCE10" s="428"/>
      <c r="UCF10" s="428"/>
      <c r="UCG10" s="428"/>
      <c r="UCH10" s="428"/>
      <c r="UCI10" s="428"/>
      <c r="UCJ10" s="428"/>
      <c r="UCK10" s="428"/>
      <c r="UCL10" s="428"/>
      <c r="UCM10" s="428"/>
      <c r="UCN10" s="428"/>
      <c r="UCO10" s="428"/>
      <c r="UCP10" s="428"/>
      <c r="UCQ10" s="428"/>
      <c r="UCR10" s="428"/>
      <c r="UCS10" s="428"/>
      <c r="UCT10" s="428"/>
      <c r="UCU10" s="428"/>
      <c r="UCV10" s="428"/>
      <c r="UCW10" s="428"/>
      <c r="UCX10" s="428"/>
      <c r="UCY10" s="428"/>
      <c r="UCZ10" s="428"/>
      <c r="UDA10" s="428"/>
      <c r="UDB10" s="428"/>
      <c r="UDC10" s="428"/>
      <c r="UDD10" s="428"/>
      <c r="UDE10" s="428"/>
      <c r="UDF10" s="428"/>
      <c r="UDG10" s="428"/>
      <c r="UDH10" s="428"/>
      <c r="UDI10" s="428"/>
      <c r="UDJ10" s="428"/>
      <c r="UDK10" s="428"/>
      <c r="UDL10" s="428"/>
      <c r="UDM10" s="428"/>
      <c r="UDN10" s="428"/>
      <c r="UDO10" s="428"/>
      <c r="UDP10" s="428"/>
      <c r="UDQ10" s="428"/>
      <c r="UDR10" s="428"/>
      <c r="UDS10" s="428"/>
      <c r="UDT10" s="428"/>
      <c r="UDU10" s="428"/>
      <c r="UDV10" s="428"/>
      <c r="UDW10" s="428"/>
      <c r="UDX10" s="428"/>
      <c r="UDY10" s="428"/>
      <c r="UDZ10" s="428"/>
      <c r="UEA10" s="428"/>
      <c r="UEB10" s="428"/>
      <c r="UEC10" s="428"/>
      <c r="UED10" s="428"/>
      <c r="UEE10" s="428"/>
      <c r="UEF10" s="428"/>
      <c r="UEG10" s="428"/>
      <c r="UEH10" s="428"/>
      <c r="UEI10" s="428"/>
      <c r="UEJ10" s="428"/>
      <c r="UEK10" s="428"/>
      <c r="UEL10" s="428"/>
      <c r="UEM10" s="428"/>
      <c r="UEN10" s="428"/>
      <c r="UEO10" s="428"/>
      <c r="UEP10" s="428"/>
      <c r="UEQ10" s="428"/>
      <c r="UER10" s="428"/>
      <c r="UES10" s="428"/>
      <c r="UET10" s="428"/>
      <c r="UEU10" s="428"/>
      <c r="UEV10" s="428"/>
      <c r="UEW10" s="428"/>
      <c r="UEX10" s="428"/>
      <c r="UEY10" s="428"/>
      <c r="UEZ10" s="428"/>
      <c r="UFA10" s="428"/>
      <c r="UFB10" s="428"/>
      <c r="UFC10" s="428"/>
      <c r="UFD10" s="428"/>
      <c r="UFE10" s="428"/>
      <c r="UFF10" s="428"/>
      <c r="UFG10" s="428"/>
      <c r="UFH10" s="428"/>
      <c r="UFI10" s="428"/>
      <c r="UFJ10" s="428"/>
      <c r="UFK10" s="428"/>
      <c r="UFL10" s="428"/>
      <c r="UFM10" s="428"/>
      <c r="UFN10" s="428"/>
      <c r="UFO10" s="428"/>
      <c r="UFP10" s="428"/>
      <c r="UFQ10" s="428"/>
      <c r="UFR10" s="428"/>
      <c r="UFS10" s="428"/>
      <c r="UFT10" s="428"/>
      <c r="UFU10" s="428"/>
      <c r="UFV10" s="428"/>
      <c r="UFW10" s="428"/>
      <c r="UFX10" s="428"/>
      <c r="UFY10" s="428"/>
      <c r="UFZ10" s="428"/>
      <c r="UGA10" s="428"/>
      <c r="UGB10" s="428"/>
      <c r="UGC10" s="428"/>
      <c r="UGD10" s="428"/>
      <c r="UGE10" s="428"/>
      <c r="UGF10" s="428"/>
      <c r="UGG10" s="428"/>
      <c r="UGH10" s="428"/>
      <c r="UGI10" s="428"/>
      <c r="UGJ10" s="428"/>
      <c r="UGK10" s="428"/>
      <c r="UGL10" s="428"/>
      <c r="UGM10" s="428"/>
      <c r="UGN10" s="428"/>
      <c r="UGO10" s="428"/>
      <c r="UGP10" s="428"/>
      <c r="UGQ10" s="428"/>
      <c r="UGR10" s="428"/>
      <c r="UGS10" s="428"/>
      <c r="UGT10" s="428"/>
      <c r="UGU10" s="428"/>
      <c r="UGV10" s="428"/>
      <c r="UGW10" s="428"/>
      <c r="UGX10" s="428"/>
      <c r="UGY10" s="428"/>
      <c r="UGZ10" s="428"/>
      <c r="UHA10" s="428"/>
      <c r="UHB10" s="428"/>
      <c r="UHC10" s="428"/>
      <c r="UHD10" s="428"/>
      <c r="UHE10" s="428"/>
      <c r="UHF10" s="428"/>
      <c r="UHG10" s="428"/>
      <c r="UHH10" s="428"/>
      <c r="UHI10" s="428"/>
      <c r="UHJ10" s="428"/>
      <c r="UHK10" s="428"/>
      <c r="UHL10" s="428"/>
      <c r="UHM10" s="428"/>
      <c r="UHN10" s="428"/>
      <c r="UHO10" s="428"/>
      <c r="UHP10" s="428"/>
      <c r="UHQ10" s="428"/>
      <c r="UHR10" s="428"/>
      <c r="UHS10" s="428"/>
      <c r="UHT10" s="428"/>
      <c r="UHU10" s="428"/>
      <c r="UHV10" s="428"/>
      <c r="UHW10" s="428"/>
      <c r="UHX10" s="428"/>
      <c r="UHY10" s="428"/>
      <c r="UHZ10" s="428"/>
      <c r="UIA10" s="428"/>
      <c r="UIB10" s="428"/>
      <c r="UIC10" s="428"/>
      <c r="UID10" s="428"/>
      <c r="UIE10" s="428"/>
      <c r="UIF10" s="428"/>
      <c r="UIG10" s="428"/>
      <c r="UIH10" s="428"/>
      <c r="UII10" s="428"/>
      <c r="UIJ10" s="428"/>
      <c r="UIK10" s="428"/>
      <c r="UIL10" s="428"/>
      <c r="UIM10" s="428"/>
      <c r="UIN10" s="428"/>
      <c r="UIO10" s="428"/>
      <c r="UIP10" s="428"/>
      <c r="UIQ10" s="428"/>
      <c r="UIR10" s="428"/>
      <c r="UIS10" s="428"/>
      <c r="UIT10" s="428"/>
      <c r="UIU10" s="428"/>
      <c r="UIV10" s="428"/>
      <c r="UIW10" s="428"/>
      <c r="UIX10" s="428"/>
      <c r="UIY10" s="428"/>
      <c r="UIZ10" s="428"/>
      <c r="UJA10" s="428"/>
      <c r="UJB10" s="428"/>
      <c r="UJC10" s="428"/>
      <c r="UJD10" s="428"/>
      <c r="UJE10" s="428"/>
      <c r="UJF10" s="428"/>
      <c r="UJG10" s="428"/>
      <c r="UJH10" s="428"/>
      <c r="UJI10" s="428"/>
      <c r="UJJ10" s="428"/>
      <c r="UJK10" s="428"/>
      <c r="UJL10" s="428"/>
      <c r="UJM10" s="428"/>
      <c r="UJN10" s="428"/>
      <c r="UJO10" s="428"/>
      <c r="UJP10" s="428"/>
      <c r="UJQ10" s="428"/>
      <c r="UJR10" s="428"/>
      <c r="UJS10" s="428"/>
      <c r="UJT10" s="428"/>
      <c r="UJU10" s="428"/>
      <c r="UJV10" s="428"/>
      <c r="UJW10" s="428"/>
      <c r="UJX10" s="428"/>
      <c r="UJY10" s="428"/>
      <c r="UJZ10" s="428"/>
      <c r="UKA10" s="428"/>
      <c r="UKB10" s="428"/>
      <c r="UKC10" s="428"/>
      <c r="UKD10" s="428"/>
      <c r="UKE10" s="428"/>
      <c r="UKF10" s="428"/>
      <c r="UKG10" s="428"/>
      <c r="UKH10" s="428"/>
      <c r="UKI10" s="428"/>
      <c r="UKJ10" s="428"/>
      <c r="UKK10" s="428"/>
      <c r="UKL10" s="428"/>
      <c r="UKM10" s="428"/>
      <c r="UKN10" s="428"/>
      <c r="UKO10" s="428"/>
      <c r="UKP10" s="428"/>
      <c r="UKQ10" s="428"/>
      <c r="UKR10" s="428"/>
      <c r="UKS10" s="428"/>
      <c r="UKT10" s="428"/>
      <c r="UKU10" s="428"/>
      <c r="UKV10" s="428"/>
      <c r="UKW10" s="428"/>
      <c r="UKX10" s="428"/>
      <c r="UKY10" s="428"/>
      <c r="UKZ10" s="428"/>
      <c r="ULA10" s="428"/>
      <c r="ULB10" s="428"/>
      <c r="ULC10" s="428"/>
      <c r="ULD10" s="428"/>
      <c r="ULE10" s="428"/>
      <c r="ULF10" s="428"/>
      <c r="ULG10" s="428"/>
      <c r="ULH10" s="428"/>
      <c r="ULI10" s="428"/>
      <c r="ULJ10" s="428"/>
      <c r="ULK10" s="428"/>
      <c r="ULL10" s="428"/>
      <c r="ULM10" s="428"/>
      <c r="ULN10" s="428"/>
      <c r="ULO10" s="428"/>
      <c r="ULP10" s="428"/>
      <c r="ULQ10" s="428"/>
      <c r="ULR10" s="428"/>
      <c r="ULS10" s="428"/>
      <c r="ULT10" s="428"/>
      <c r="ULU10" s="428"/>
      <c r="ULV10" s="428"/>
      <c r="ULW10" s="428"/>
      <c r="ULX10" s="428"/>
      <c r="ULY10" s="428"/>
      <c r="ULZ10" s="428"/>
      <c r="UMA10" s="428"/>
      <c r="UMB10" s="428"/>
      <c r="UMC10" s="428"/>
      <c r="UMD10" s="428"/>
      <c r="UME10" s="428"/>
      <c r="UMF10" s="428"/>
      <c r="UMG10" s="428"/>
      <c r="UMH10" s="428"/>
      <c r="UMI10" s="428"/>
      <c r="UMJ10" s="428"/>
      <c r="UMK10" s="428"/>
      <c r="UML10" s="428"/>
      <c r="UMM10" s="428"/>
      <c r="UMN10" s="428"/>
      <c r="UMO10" s="428"/>
      <c r="UMP10" s="428"/>
      <c r="UMQ10" s="428"/>
      <c r="UMR10" s="428"/>
      <c r="UMS10" s="428"/>
      <c r="UMT10" s="428"/>
      <c r="UMU10" s="428"/>
      <c r="UMV10" s="428"/>
      <c r="UMW10" s="428"/>
      <c r="UMX10" s="428"/>
      <c r="UMY10" s="428"/>
      <c r="UMZ10" s="428"/>
      <c r="UNA10" s="428"/>
      <c r="UNB10" s="428"/>
      <c r="UNC10" s="428"/>
      <c r="UND10" s="428"/>
      <c r="UNE10" s="428"/>
      <c r="UNF10" s="428"/>
      <c r="UNG10" s="428"/>
      <c r="UNH10" s="428"/>
      <c r="UNI10" s="428"/>
      <c r="UNJ10" s="428"/>
      <c r="UNK10" s="428"/>
      <c r="UNL10" s="428"/>
      <c r="UNM10" s="428"/>
      <c r="UNN10" s="428"/>
      <c r="UNO10" s="428"/>
      <c r="UNP10" s="428"/>
      <c r="UNQ10" s="428"/>
      <c r="UNR10" s="428"/>
      <c r="UNS10" s="428"/>
      <c r="UNT10" s="428"/>
      <c r="UNU10" s="428"/>
      <c r="UNV10" s="428"/>
      <c r="UNW10" s="428"/>
      <c r="UNX10" s="428"/>
      <c r="UNY10" s="428"/>
      <c r="UNZ10" s="428"/>
      <c r="UOA10" s="428"/>
      <c r="UOB10" s="428"/>
      <c r="UOC10" s="428"/>
      <c r="UOD10" s="428"/>
      <c r="UOE10" s="428"/>
      <c r="UOF10" s="428"/>
      <c r="UOG10" s="428"/>
      <c r="UOH10" s="428"/>
      <c r="UOI10" s="428"/>
      <c r="UOJ10" s="428"/>
      <c r="UOK10" s="428"/>
      <c r="UOL10" s="428"/>
      <c r="UOM10" s="428"/>
      <c r="UON10" s="428"/>
      <c r="UOO10" s="428"/>
      <c r="UOP10" s="428"/>
      <c r="UOQ10" s="428"/>
      <c r="UOR10" s="428"/>
      <c r="UOS10" s="428"/>
      <c r="UOT10" s="428"/>
      <c r="UOU10" s="428"/>
      <c r="UOV10" s="428"/>
      <c r="UOW10" s="428"/>
      <c r="UOX10" s="428"/>
      <c r="UOY10" s="428"/>
      <c r="UOZ10" s="428"/>
      <c r="UPA10" s="428"/>
      <c r="UPB10" s="428"/>
      <c r="UPC10" s="428"/>
      <c r="UPD10" s="428"/>
      <c r="UPE10" s="428"/>
      <c r="UPF10" s="428"/>
      <c r="UPG10" s="428"/>
      <c r="UPH10" s="428"/>
      <c r="UPI10" s="428"/>
      <c r="UPJ10" s="428"/>
      <c r="UPK10" s="428"/>
      <c r="UPL10" s="428"/>
      <c r="UPM10" s="428"/>
      <c r="UPN10" s="428"/>
      <c r="UPO10" s="428"/>
      <c r="UPP10" s="428"/>
      <c r="UPQ10" s="428"/>
      <c r="UPR10" s="428"/>
      <c r="UPS10" s="428"/>
      <c r="UPT10" s="428"/>
      <c r="UPU10" s="428"/>
      <c r="UPV10" s="428"/>
      <c r="UPW10" s="428"/>
      <c r="UPX10" s="428"/>
      <c r="UPY10" s="428"/>
      <c r="UPZ10" s="428"/>
      <c r="UQA10" s="428"/>
      <c r="UQB10" s="428"/>
      <c r="UQC10" s="428"/>
      <c r="UQD10" s="428"/>
      <c r="UQE10" s="428"/>
      <c r="UQF10" s="428"/>
      <c r="UQG10" s="428"/>
      <c r="UQH10" s="428"/>
      <c r="UQI10" s="428"/>
      <c r="UQJ10" s="428"/>
      <c r="UQK10" s="428"/>
      <c r="UQL10" s="428"/>
      <c r="UQM10" s="428"/>
      <c r="UQN10" s="428"/>
      <c r="UQO10" s="428"/>
      <c r="UQP10" s="428"/>
      <c r="UQQ10" s="428"/>
      <c r="UQR10" s="428"/>
      <c r="UQS10" s="428"/>
      <c r="UQT10" s="428"/>
      <c r="UQU10" s="428"/>
      <c r="UQV10" s="428"/>
      <c r="UQW10" s="428"/>
      <c r="UQX10" s="428"/>
      <c r="UQY10" s="428"/>
      <c r="UQZ10" s="428"/>
      <c r="URA10" s="428"/>
      <c r="URB10" s="428"/>
      <c r="URC10" s="428"/>
      <c r="URD10" s="428"/>
      <c r="URE10" s="428"/>
      <c r="URF10" s="428"/>
      <c r="URG10" s="428"/>
      <c r="URH10" s="428"/>
      <c r="URI10" s="428"/>
      <c r="URJ10" s="428"/>
      <c r="URK10" s="428"/>
      <c r="URL10" s="428"/>
      <c r="URM10" s="428"/>
      <c r="URN10" s="428"/>
      <c r="URO10" s="428"/>
      <c r="URP10" s="428"/>
      <c r="URQ10" s="428"/>
      <c r="URR10" s="428"/>
      <c r="URS10" s="428"/>
      <c r="URT10" s="428"/>
      <c r="URU10" s="428"/>
      <c r="URV10" s="428"/>
      <c r="URW10" s="428"/>
      <c r="URX10" s="428"/>
      <c r="URY10" s="428"/>
      <c r="URZ10" s="428"/>
      <c r="USA10" s="428"/>
      <c r="USB10" s="428"/>
      <c r="USC10" s="428"/>
      <c r="USD10" s="428"/>
      <c r="USE10" s="428"/>
      <c r="USF10" s="428"/>
      <c r="USG10" s="428"/>
      <c r="USH10" s="428"/>
      <c r="USI10" s="428"/>
      <c r="USJ10" s="428"/>
      <c r="USK10" s="428"/>
      <c r="USL10" s="428"/>
      <c r="USM10" s="428"/>
      <c r="USN10" s="428"/>
      <c r="USO10" s="428"/>
      <c r="USP10" s="428"/>
      <c r="USQ10" s="428"/>
      <c r="USR10" s="428"/>
      <c r="USS10" s="428"/>
      <c r="UST10" s="428"/>
      <c r="USU10" s="428"/>
      <c r="USV10" s="428"/>
      <c r="USW10" s="428"/>
      <c r="USX10" s="428"/>
      <c r="USY10" s="428"/>
      <c r="USZ10" s="428"/>
      <c r="UTA10" s="428"/>
      <c r="UTB10" s="428"/>
      <c r="UTC10" s="428"/>
      <c r="UTD10" s="428"/>
      <c r="UTE10" s="428"/>
      <c r="UTF10" s="428"/>
      <c r="UTG10" s="428"/>
      <c r="UTH10" s="428"/>
      <c r="UTI10" s="428"/>
      <c r="UTJ10" s="428"/>
      <c r="UTK10" s="428"/>
      <c r="UTL10" s="428"/>
      <c r="UTM10" s="428"/>
      <c r="UTN10" s="428"/>
      <c r="UTO10" s="428"/>
      <c r="UTP10" s="428"/>
      <c r="UTQ10" s="428"/>
      <c r="UTR10" s="428"/>
      <c r="UTS10" s="428"/>
      <c r="UTT10" s="428"/>
      <c r="UTU10" s="428"/>
      <c r="UTV10" s="428"/>
      <c r="UTW10" s="428"/>
      <c r="UTX10" s="428"/>
      <c r="UTY10" s="428"/>
      <c r="UTZ10" s="428"/>
      <c r="UUA10" s="428"/>
      <c r="UUB10" s="428"/>
      <c r="UUC10" s="428"/>
      <c r="UUD10" s="428"/>
      <c r="UUE10" s="428"/>
      <c r="UUF10" s="428"/>
      <c r="UUG10" s="428"/>
      <c r="UUH10" s="428"/>
      <c r="UUI10" s="428"/>
      <c r="UUJ10" s="428"/>
      <c r="UUK10" s="428"/>
      <c r="UUL10" s="428"/>
      <c r="UUM10" s="428"/>
      <c r="UUN10" s="428"/>
      <c r="UUO10" s="428"/>
      <c r="UUP10" s="428"/>
      <c r="UUQ10" s="428"/>
      <c r="UUR10" s="428"/>
      <c r="UUS10" s="428"/>
      <c r="UUT10" s="428"/>
      <c r="UUU10" s="428"/>
      <c r="UUV10" s="428"/>
      <c r="UUW10" s="428"/>
      <c r="UUX10" s="428"/>
      <c r="UUY10" s="428"/>
      <c r="UUZ10" s="428"/>
      <c r="UVA10" s="428"/>
      <c r="UVB10" s="428"/>
      <c r="UVC10" s="428"/>
      <c r="UVD10" s="428"/>
      <c r="UVE10" s="428"/>
      <c r="UVF10" s="428"/>
      <c r="UVG10" s="428"/>
      <c r="UVH10" s="428"/>
      <c r="UVI10" s="428"/>
      <c r="UVJ10" s="428"/>
      <c r="UVK10" s="428"/>
      <c r="UVL10" s="428"/>
      <c r="UVM10" s="428"/>
      <c r="UVN10" s="428"/>
      <c r="UVO10" s="428"/>
      <c r="UVP10" s="428"/>
      <c r="UVQ10" s="428"/>
      <c r="UVR10" s="428"/>
      <c r="UVS10" s="428"/>
      <c r="UVT10" s="428"/>
      <c r="UVU10" s="428"/>
      <c r="UVV10" s="428"/>
      <c r="UVW10" s="428"/>
      <c r="UVX10" s="428"/>
      <c r="UVY10" s="428"/>
      <c r="UVZ10" s="428"/>
      <c r="UWA10" s="428"/>
      <c r="UWB10" s="428"/>
      <c r="UWC10" s="428"/>
      <c r="UWD10" s="428"/>
      <c r="UWE10" s="428"/>
      <c r="UWF10" s="428"/>
      <c r="UWG10" s="428"/>
      <c r="UWH10" s="428"/>
      <c r="UWI10" s="428"/>
      <c r="UWJ10" s="428"/>
      <c r="UWK10" s="428"/>
      <c r="UWL10" s="428"/>
      <c r="UWM10" s="428"/>
      <c r="UWN10" s="428"/>
      <c r="UWO10" s="428"/>
      <c r="UWP10" s="428"/>
      <c r="UWQ10" s="428"/>
      <c r="UWR10" s="428"/>
      <c r="UWS10" s="428"/>
      <c r="UWT10" s="428"/>
      <c r="UWU10" s="428"/>
      <c r="UWV10" s="428"/>
      <c r="UWW10" s="428"/>
      <c r="UWX10" s="428"/>
      <c r="UWY10" s="428"/>
      <c r="UWZ10" s="428"/>
      <c r="UXA10" s="428"/>
      <c r="UXB10" s="428"/>
      <c r="UXC10" s="428"/>
      <c r="UXD10" s="428"/>
      <c r="UXE10" s="428"/>
      <c r="UXF10" s="428"/>
      <c r="UXG10" s="428"/>
      <c r="UXH10" s="428"/>
      <c r="UXI10" s="428"/>
      <c r="UXJ10" s="428"/>
      <c r="UXK10" s="428"/>
      <c r="UXL10" s="428"/>
      <c r="UXM10" s="428"/>
      <c r="UXN10" s="428"/>
      <c r="UXO10" s="428"/>
      <c r="UXP10" s="428"/>
      <c r="UXQ10" s="428"/>
      <c r="UXR10" s="428"/>
      <c r="UXS10" s="428"/>
      <c r="UXT10" s="428"/>
      <c r="UXU10" s="428"/>
      <c r="UXV10" s="428"/>
      <c r="UXW10" s="428"/>
      <c r="UXX10" s="428"/>
      <c r="UXY10" s="428"/>
      <c r="UXZ10" s="428"/>
      <c r="UYA10" s="428"/>
      <c r="UYB10" s="428"/>
      <c r="UYC10" s="428"/>
      <c r="UYD10" s="428"/>
      <c r="UYE10" s="428"/>
      <c r="UYF10" s="428"/>
      <c r="UYG10" s="428"/>
      <c r="UYH10" s="428"/>
      <c r="UYI10" s="428"/>
      <c r="UYJ10" s="428"/>
      <c r="UYK10" s="428"/>
      <c r="UYL10" s="428"/>
      <c r="UYM10" s="428"/>
      <c r="UYN10" s="428"/>
      <c r="UYO10" s="428"/>
      <c r="UYP10" s="428"/>
      <c r="UYQ10" s="428"/>
      <c r="UYR10" s="428"/>
      <c r="UYS10" s="428"/>
      <c r="UYT10" s="428"/>
      <c r="UYU10" s="428"/>
      <c r="UYV10" s="428"/>
      <c r="UYW10" s="428"/>
      <c r="UYX10" s="428"/>
      <c r="UYY10" s="428"/>
      <c r="UYZ10" s="428"/>
      <c r="UZA10" s="428"/>
      <c r="UZB10" s="428"/>
      <c r="UZC10" s="428"/>
      <c r="UZD10" s="428"/>
      <c r="UZE10" s="428"/>
      <c r="UZF10" s="428"/>
      <c r="UZG10" s="428"/>
      <c r="UZH10" s="428"/>
      <c r="UZI10" s="428"/>
      <c r="UZJ10" s="428"/>
      <c r="UZK10" s="428"/>
      <c r="UZL10" s="428"/>
      <c r="UZM10" s="428"/>
      <c r="UZN10" s="428"/>
      <c r="UZO10" s="428"/>
      <c r="UZP10" s="428"/>
      <c r="UZQ10" s="428"/>
      <c r="UZR10" s="428"/>
      <c r="UZS10" s="428"/>
      <c r="UZT10" s="428"/>
      <c r="UZU10" s="428"/>
      <c r="UZV10" s="428"/>
      <c r="UZW10" s="428"/>
      <c r="UZX10" s="428"/>
      <c r="UZY10" s="428"/>
      <c r="UZZ10" s="428"/>
      <c r="VAA10" s="428"/>
      <c r="VAB10" s="428"/>
      <c r="VAC10" s="428"/>
      <c r="VAD10" s="428"/>
      <c r="VAE10" s="428"/>
      <c r="VAF10" s="428"/>
      <c r="VAG10" s="428"/>
      <c r="VAH10" s="428"/>
      <c r="VAI10" s="428"/>
      <c r="VAJ10" s="428"/>
      <c r="VAK10" s="428"/>
      <c r="VAL10" s="428"/>
      <c r="VAM10" s="428"/>
      <c r="VAN10" s="428"/>
      <c r="VAO10" s="428"/>
      <c r="VAP10" s="428"/>
      <c r="VAQ10" s="428"/>
      <c r="VAR10" s="428"/>
      <c r="VAS10" s="428"/>
      <c r="VAT10" s="428"/>
      <c r="VAU10" s="428"/>
      <c r="VAV10" s="428"/>
      <c r="VAW10" s="428"/>
      <c r="VAX10" s="428"/>
      <c r="VAY10" s="428"/>
      <c r="VAZ10" s="428"/>
      <c r="VBA10" s="428"/>
      <c r="VBB10" s="428"/>
      <c r="VBC10" s="428"/>
      <c r="VBD10" s="428"/>
      <c r="VBE10" s="428"/>
      <c r="VBF10" s="428"/>
      <c r="VBG10" s="428"/>
      <c r="VBH10" s="428"/>
      <c r="VBI10" s="428"/>
      <c r="VBJ10" s="428"/>
      <c r="VBK10" s="428"/>
      <c r="VBL10" s="428"/>
      <c r="VBM10" s="428"/>
      <c r="VBN10" s="428"/>
      <c r="VBO10" s="428"/>
      <c r="VBP10" s="428"/>
      <c r="VBQ10" s="428"/>
      <c r="VBR10" s="428"/>
      <c r="VBS10" s="428"/>
      <c r="VBT10" s="428"/>
      <c r="VBU10" s="428"/>
      <c r="VBV10" s="428"/>
      <c r="VBW10" s="428"/>
      <c r="VBX10" s="428"/>
      <c r="VBY10" s="428"/>
      <c r="VBZ10" s="428"/>
      <c r="VCA10" s="428"/>
      <c r="VCB10" s="428"/>
      <c r="VCC10" s="428"/>
      <c r="VCD10" s="428"/>
      <c r="VCE10" s="428"/>
      <c r="VCF10" s="428"/>
      <c r="VCG10" s="428"/>
      <c r="VCH10" s="428"/>
      <c r="VCI10" s="428"/>
      <c r="VCJ10" s="428"/>
      <c r="VCK10" s="428"/>
      <c r="VCL10" s="428"/>
      <c r="VCM10" s="428"/>
      <c r="VCN10" s="428"/>
      <c r="VCO10" s="428"/>
      <c r="VCP10" s="428"/>
      <c r="VCQ10" s="428"/>
      <c r="VCR10" s="428"/>
      <c r="VCS10" s="428"/>
      <c r="VCT10" s="428"/>
      <c r="VCU10" s="428"/>
      <c r="VCV10" s="428"/>
      <c r="VCW10" s="428"/>
      <c r="VCX10" s="428"/>
      <c r="VCY10" s="428"/>
      <c r="VCZ10" s="428"/>
      <c r="VDA10" s="428"/>
      <c r="VDB10" s="428"/>
      <c r="VDC10" s="428"/>
      <c r="VDD10" s="428"/>
      <c r="VDE10" s="428"/>
      <c r="VDF10" s="428"/>
      <c r="VDG10" s="428"/>
      <c r="VDH10" s="428"/>
      <c r="VDI10" s="428"/>
      <c r="VDJ10" s="428"/>
      <c r="VDK10" s="428"/>
      <c r="VDL10" s="428"/>
      <c r="VDM10" s="428"/>
      <c r="VDN10" s="428"/>
      <c r="VDO10" s="428"/>
      <c r="VDP10" s="428"/>
      <c r="VDQ10" s="428"/>
      <c r="VDR10" s="428"/>
      <c r="VDS10" s="428"/>
      <c r="VDT10" s="428"/>
      <c r="VDU10" s="428"/>
      <c r="VDV10" s="428"/>
      <c r="VDW10" s="428"/>
      <c r="VDX10" s="428"/>
      <c r="VDY10" s="428"/>
      <c r="VDZ10" s="428"/>
      <c r="VEA10" s="428"/>
      <c r="VEB10" s="428"/>
      <c r="VEC10" s="428"/>
      <c r="VED10" s="428"/>
      <c r="VEE10" s="428"/>
      <c r="VEF10" s="428"/>
      <c r="VEG10" s="428"/>
      <c r="VEH10" s="428"/>
      <c r="VEI10" s="428"/>
      <c r="VEJ10" s="428"/>
      <c r="VEK10" s="428"/>
      <c r="VEL10" s="428"/>
      <c r="VEM10" s="428"/>
      <c r="VEN10" s="428"/>
      <c r="VEO10" s="428"/>
      <c r="VEP10" s="428"/>
      <c r="VEQ10" s="428"/>
      <c r="VER10" s="428"/>
      <c r="VES10" s="428"/>
      <c r="VET10" s="428"/>
      <c r="VEU10" s="428"/>
      <c r="VEV10" s="428"/>
      <c r="VEW10" s="428"/>
      <c r="VEX10" s="428"/>
      <c r="VEY10" s="428"/>
      <c r="VEZ10" s="428"/>
      <c r="VFA10" s="428"/>
      <c r="VFB10" s="428"/>
      <c r="VFC10" s="428"/>
      <c r="VFD10" s="428"/>
      <c r="VFE10" s="428"/>
      <c r="VFF10" s="428"/>
      <c r="VFG10" s="428"/>
      <c r="VFH10" s="428"/>
      <c r="VFI10" s="428"/>
      <c r="VFJ10" s="428"/>
      <c r="VFK10" s="428"/>
      <c r="VFL10" s="428"/>
      <c r="VFM10" s="428"/>
      <c r="VFN10" s="428"/>
      <c r="VFO10" s="428"/>
      <c r="VFP10" s="428"/>
      <c r="VFQ10" s="428"/>
      <c r="VFR10" s="428"/>
      <c r="VFS10" s="428"/>
      <c r="VFT10" s="428"/>
      <c r="VFU10" s="428"/>
      <c r="VFV10" s="428"/>
      <c r="VFW10" s="428"/>
      <c r="VFX10" s="428"/>
      <c r="VFY10" s="428"/>
      <c r="VFZ10" s="428"/>
      <c r="VGA10" s="428"/>
      <c r="VGB10" s="428"/>
      <c r="VGC10" s="428"/>
      <c r="VGD10" s="428"/>
      <c r="VGE10" s="428"/>
      <c r="VGF10" s="428"/>
      <c r="VGG10" s="428"/>
      <c r="VGH10" s="428"/>
      <c r="VGI10" s="428"/>
      <c r="VGJ10" s="428"/>
      <c r="VGK10" s="428"/>
      <c r="VGL10" s="428"/>
      <c r="VGM10" s="428"/>
      <c r="VGN10" s="428"/>
      <c r="VGO10" s="428"/>
      <c r="VGP10" s="428"/>
      <c r="VGQ10" s="428"/>
      <c r="VGR10" s="428"/>
      <c r="VGS10" s="428"/>
      <c r="VGT10" s="428"/>
      <c r="VGU10" s="428"/>
      <c r="VGV10" s="428"/>
      <c r="VGW10" s="428"/>
      <c r="VGX10" s="428"/>
      <c r="VGY10" s="428"/>
      <c r="VGZ10" s="428"/>
      <c r="VHA10" s="428"/>
      <c r="VHB10" s="428"/>
      <c r="VHC10" s="428"/>
      <c r="VHD10" s="428"/>
      <c r="VHE10" s="428"/>
      <c r="VHF10" s="428"/>
      <c r="VHG10" s="428"/>
      <c r="VHH10" s="428"/>
      <c r="VHI10" s="428"/>
      <c r="VHJ10" s="428"/>
      <c r="VHK10" s="428"/>
      <c r="VHL10" s="428"/>
      <c r="VHM10" s="428"/>
      <c r="VHN10" s="428"/>
      <c r="VHO10" s="428"/>
      <c r="VHP10" s="428"/>
      <c r="VHQ10" s="428"/>
      <c r="VHR10" s="428"/>
      <c r="VHS10" s="428"/>
      <c r="VHT10" s="428"/>
      <c r="VHU10" s="428"/>
      <c r="VHV10" s="428"/>
      <c r="VHW10" s="428"/>
      <c r="VHX10" s="428"/>
      <c r="VHY10" s="428"/>
      <c r="VHZ10" s="428"/>
      <c r="VIA10" s="428"/>
      <c r="VIB10" s="428"/>
      <c r="VIC10" s="428"/>
      <c r="VID10" s="428"/>
      <c r="VIE10" s="428"/>
      <c r="VIF10" s="428"/>
      <c r="VIG10" s="428"/>
      <c r="VIH10" s="428"/>
      <c r="VII10" s="428"/>
      <c r="VIJ10" s="428"/>
      <c r="VIK10" s="428"/>
      <c r="VIL10" s="428"/>
      <c r="VIM10" s="428"/>
      <c r="VIN10" s="428"/>
      <c r="VIO10" s="428"/>
      <c r="VIP10" s="428"/>
      <c r="VIQ10" s="428"/>
      <c r="VIR10" s="428"/>
      <c r="VIS10" s="428"/>
      <c r="VIT10" s="428"/>
      <c r="VIU10" s="428"/>
      <c r="VIV10" s="428"/>
      <c r="VIW10" s="428"/>
      <c r="VIX10" s="428"/>
      <c r="VIY10" s="428"/>
      <c r="VIZ10" s="428"/>
      <c r="VJA10" s="428"/>
      <c r="VJB10" s="428"/>
      <c r="VJC10" s="428"/>
      <c r="VJD10" s="428"/>
      <c r="VJE10" s="428"/>
      <c r="VJF10" s="428"/>
      <c r="VJG10" s="428"/>
      <c r="VJH10" s="428"/>
      <c r="VJI10" s="428"/>
      <c r="VJJ10" s="428"/>
      <c r="VJK10" s="428"/>
      <c r="VJL10" s="428"/>
      <c r="VJM10" s="428"/>
      <c r="VJN10" s="428"/>
      <c r="VJO10" s="428"/>
      <c r="VJP10" s="428"/>
      <c r="VJQ10" s="428"/>
      <c r="VJR10" s="428"/>
      <c r="VJS10" s="428"/>
      <c r="VJT10" s="428"/>
      <c r="VJU10" s="428"/>
      <c r="VJV10" s="428"/>
      <c r="VJW10" s="428"/>
      <c r="VJX10" s="428"/>
      <c r="VJY10" s="428"/>
      <c r="VJZ10" s="428"/>
      <c r="VKA10" s="428"/>
      <c r="VKB10" s="428"/>
      <c r="VKC10" s="428"/>
      <c r="VKD10" s="428"/>
      <c r="VKE10" s="428"/>
      <c r="VKF10" s="428"/>
      <c r="VKG10" s="428"/>
      <c r="VKH10" s="428"/>
      <c r="VKI10" s="428"/>
      <c r="VKJ10" s="428"/>
      <c r="VKK10" s="428"/>
      <c r="VKL10" s="428"/>
      <c r="VKM10" s="428"/>
      <c r="VKN10" s="428"/>
      <c r="VKO10" s="428"/>
      <c r="VKP10" s="428"/>
      <c r="VKQ10" s="428"/>
      <c r="VKR10" s="428"/>
      <c r="VKS10" s="428"/>
      <c r="VKT10" s="428"/>
      <c r="VKU10" s="428"/>
      <c r="VKV10" s="428"/>
      <c r="VKW10" s="428"/>
      <c r="VKX10" s="428"/>
      <c r="VKY10" s="428"/>
      <c r="VKZ10" s="428"/>
      <c r="VLA10" s="428"/>
      <c r="VLB10" s="428"/>
      <c r="VLC10" s="428"/>
      <c r="VLD10" s="428"/>
      <c r="VLE10" s="428"/>
      <c r="VLF10" s="428"/>
      <c r="VLG10" s="428"/>
      <c r="VLH10" s="428"/>
      <c r="VLI10" s="428"/>
      <c r="VLJ10" s="428"/>
      <c r="VLK10" s="428"/>
      <c r="VLL10" s="428"/>
      <c r="VLM10" s="428"/>
      <c r="VLN10" s="428"/>
      <c r="VLO10" s="428"/>
      <c r="VLP10" s="428"/>
      <c r="VLQ10" s="428"/>
      <c r="VLR10" s="428"/>
      <c r="VLS10" s="428"/>
      <c r="VLT10" s="428"/>
      <c r="VLU10" s="428"/>
      <c r="VLV10" s="428"/>
      <c r="VLW10" s="428"/>
      <c r="VLX10" s="428"/>
      <c r="VLY10" s="428"/>
      <c r="VLZ10" s="428"/>
      <c r="VMA10" s="428"/>
      <c r="VMB10" s="428"/>
      <c r="VMC10" s="428"/>
      <c r="VMD10" s="428"/>
      <c r="VME10" s="428"/>
      <c r="VMF10" s="428"/>
      <c r="VMG10" s="428"/>
      <c r="VMH10" s="428"/>
      <c r="VMI10" s="428"/>
      <c r="VMJ10" s="428"/>
      <c r="VMK10" s="428"/>
      <c r="VML10" s="428"/>
      <c r="VMM10" s="428"/>
      <c r="VMN10" s="428"/>
      <c r="VMO10" s="428"/>
      <c r="VMP10" s="428"/>
      <c r="VMQ10" s="428"/>
      <c r="VMR10" s="428"/>
      <c r="VMS10" s="428"/>
      <c r="VMT10" s="428"/>
      <c r="VMU10" s="428"/>
      <c r="VMV10" s="428"/>
      <c r="VMW10" s="428"/>
      <c r="VMX10" s="428"/>
      <c r="VMY10" s="428"/>
      <c r="VMZ10" s="428"/>
      <c r="VNA10" s="428"/>
      <c r="VNB10" s="428"/>
      <c r="VNC10" s="428"/>
      <c r="VND10" s="428"/>
      <c r="VNE10" s="428"/>
      <c r="VNF10" s="428"/>
      <c r="VNG10" s="428"/>
      <c r="VNH10" s="428"/>
      <c r="VNI10" s="428"/>
      <c r="VNJ10" s="428"/>
      <c r="VNK10" s="428"/>
      <c r="VNL10" s="428"/>
      <c r="VNM10" s="428"/>
      <c r="VNN10" s="428"/>
      <c r="VNO10" s="428"/>
      <c r="VNP10" s="428"/>
      <c r="VNQ10" s="428"/>
      <c r="VNR10" s="428"/>
      <c r="VNS10" s="428"/>
      <c r="VNT10" s="428"/>
      <c r="VNU10" s="428"/>
      <c r="VNV10" s="428"/>
      <c r="VNW10" s="428"/>
      <c r="VNX10" s="428"/>
      <c r="VNY10" s="428"/>
      <c r="VNZ10" s="428"/>
      <c r="VOA10" s="428"/>
      <c r="VOB10" s="428"/>
      <c r="VOC10" s="428"/>
      <c r="VOD10" s="428"/>
      <c r="VOE10" s="428"/>
      <c r="VOF10" s="428"/>
      <c r="VOG10" s="428"/>
      <c r="VOH10" s="428"/>
      <c r="VOI10" s="428"/>
      <c r="VOJ10" s="428"/>
      <c r="VOK10" s="428"/>
      <c r="VOL10" s="428"/>
      <c r="VOM10" s="428"/>
      <c r="VON10" s="428"/>
      <c r="VOO10" s="428"/>
      <c r="VOP10" s="428"/>
      <c r="VOQ10" s="428"/>
      <c r="VOR10" s="428"/>
      <c r="VOS10" s="428"/>
      <c r="VOT10" s="428"/>
      <c r="VOU10" s="428"/>
      <c r="VOV10" s="428"/>
      <c r="VOW10" s="428"/>
      <c r="VOX10" s="428"/>
      <c r="VOY10" s="428"/>
      <c r="VOZ10" s="428"/>
      <c r="VPA10" s="428"/>
      <c r="VPB10" s="428"/>
      <c r="VPC10" s="428"/>
      <c r="VPD10" s="428"/>
      <c r="VPE10" s="428"/>
      <c r="VPF10" s="428"/>
      <c r="VPG10" s="428"/>
      <c r="VPH10" s="428"/>
      <c r="VPI10" s="428"/>
      <c r="VPJ10" s="428"/>
      <c r="VPK10" s="428"/>
      <c r="VPL10" s="428"/>
      <c r="VPM10" s="428"/>
      <c r="VPN10" s="428"/>
      <c r="VPO10" s="428"/>
      <c r="VPP10" s="428"/>
      <c r="VPQ10" s="428"/>
      <c r="VPR10" s="428"/>
      <c r="VPS10" s="428"/>
      <c r="VPT10" s="428"/>
      <c r="VPU10" s="428"/>
      <c r="VPV10" s="428"/>
      <c r="VPW10" s="428"/>
      <c r="VPX10" s="428"/>
      <c r="VPY10" s="428"/>
      <c r="VPZ10" s="428"/>
      <c r="VQA10" s="428"/>
      <c r="VQB10" s="428"/>
      <c r="VQC10" s="428"/>
      <c r="VQD10" s="428"/>
      <c r="VQE10" s="428"/>
      <c r="VQF10" s="428"/>
      <c r="VQG10" s="428"/>
      <c r="VQH10" s="428"/>
      <c r="VQI10" s="428"/>
      <c r="VQJ10" s="428"/>
      <c r="VQK10" s="428"/>
      <c r="VQL10" s="428"/>
      <c r="VQM10" s="428"/>
      <c r="VQN10" s="428"/>
      <c r="VQO10" s="428"/>
      <c r="VQP10" s="428"/>
      <c r="VQQ10" s="428"/>
      <c r="VQR10" s="428"/>
      <c r="VQS10" s="428"/>
      <c r="VQT10" s="428"/>
      <c r="VQU10" s="428"/>
      <c r="VQV10" s="428"/>
      <c r="VQW10" s="428"/>
      <c r="VQX10" s="428"/>
      <c r="VQY10" s="428"/>
      <c r="VQZ10" s="428"/>
      <c r="VRA10" s="428"/>
      <c r="VRB10" s="428"/>
      <c r="VRC10" s="428"/>
      <c r="VRD10" s="428"/>
      <c r="VRE10" s="428"/>
      <c r="VRF10" s="428"/>
      <c r="VRG10" s="428"/>
      <c r="VRH10" s="428"/>
      <c r="VRI10" s="428"/>
      <c r="VRJ10" s="428"/>
      <c r="VRK10" s="428"/>
      <c r="VRL10" s="428"/>
      <c r="VRM10" s="428"/>
      <c r="VRN10" s="428"/>
      <c r="VRO10" s="428"/>
      <c r="VRP10" s="428"/>
      <c r="VRQ10" s="428"/>
      <c r="VRR10" s="428"/>
      <c r="VRS10" s="428"/>
      <c r="VRT10" s="428"/>
      <c r="VRU10" s="428"/>
      <c r="VRV10" s="428"/>
      <c r="VRW10" s="428"/>
      <c r="VRX10" s="428"/>
      <c r="VRY10" s="428"/>
      <c r="VRZ10" s="428"/>
      <c r="VSA10" s="428"/>
      <c r="VSB10" s="428"/>
      <c r="VSC10" s="428"/>
      <c r="VSD10" s="428"/>
      <c r="VSE10" s="428"/>
      <c r="VSF10" s="428"/>
      <c r="VSG10" s="428"/>
      <c r="VSH10" s="428"/>
      <c r="VSI10" s="428"/>
      <c r="VSJ10" s="428"/>
      <c r="VSK10" s="428"/>
      <c r="VSL10" s="428"/>
      <c r="VSM10" s="428"/>
      <c r="VSN10" s="428"/>
      <c r="VSO10" s="428"/>
      <c r="VSP10" s="428"/>
      <c r="VSQ10" s="428"/>
      <c r="VSR10" s="428"/>
      <c r="VSS10" s="428"/>
      <c r="VST10" s="428"/>
      <c r="VSU10" s="428"/>
      <c r="VSV10" s="428"/>
      <c r="VSW10" s="428"/>
      <c r="VSX10" s="428"/>
      <c r="VSY10" s="428"/>
      <c r="VSZ10" s="428"/>
      <c r="VTA10" s="428"/>
      <c r="VTB10" s="428"/>
      <c r="VTC10" s="428"/>
      <c r="VTD10" s="428"/>
      <c r="VTE10" s="428"/>
      <c r="VTF10" s="428"/>
      <c r="VTG10" s="428"/>
      <c r="VTH10" s="428"/>
      <c r="VTI10" s="428"/>
      <c r="VTJ10" s="428"/>
      <c r="VTK10" s="428"/>
      <c r="VTL10" s="428"/>
      <c r="VTM10" s="428"/>
      <c r="VTN10" s="428"/>
      <c r="VTO10" s="428"/>
      <c r="VTP10" s="428"/>
      <c r="VTQ10" s="428"/>
      <c r="VTR10" s="428"/>
      <c r="VTS10" s="428"/>
      <c r="VTT10" s="428"/>
      <c r="VTU10" s="428"/>
      <c r="VTV10" s="428"/>
      <c r="VTW10" s="428"/>
      <c r="VTX10" s="428"/>
      <c r="VTY10" s="428"/>
      <c r="VTZ10" s="428"/>
      <c r="VUA10" s="428"/>
      <c r="VUB10" s="428"/>
      <c r="VUC10" s="428"/>
      <c r="VUD10" s="428"/>
      <c r="VUE10" s="428"/>
      <c r="VUF10" s="428"/>
      <c r="VUG10" s="428"/>
      <c r="VUH10" s="428"/>
      <c r="VUI10" s="428"/>
      <c r="VUJ10" s="428"/>
      <c r="VUK10" s="428"/>
      <c r="VUL10" s="428"/>
      <c r="VUM10" s="428"/>
      <c r="VUN10" s="428"/>
      <c r="VUO10" s="428"/>
      <c r="VUP10" s="428"/>
      <c r="VUQ10" s="428"/>
      <c r="VUR10" s="428"/>
      <c r="VUS10" s="428"/>
      <c r="VUT10" s="428"/>
      <c r="VUU10" s="428"/>
      <c r="VUV10" s="428"/>
      <c r="VUW10" s="428"/>
      <c r="VUX10" s="428"/>
      <c r="VUY10" s="428"/>
      <c r="VUZ10" s="428"/>
      <c r="VVA10" s="428"/>
      <c r="VVB10" s="428"/>
      <c r="VVC10" s="428"/>
      <c r="VVD10" s="428"/>
      <c r="VVE10" s="428"/>
      <c r="VVF10" s="428"/>
      <c r="VVG10" s="428"/>
      <c r="VVH10" s="428"/>
      <c r="VVI10" s="428"/>
      <c r="VVJ10" s="428"/>
      <c r="VVK10" s="428"/>
      <c r="VVL10" s="428"/>
      <c r="VVM10" s="428"/>
      <c r="VVN10" s="428"/>
      <c r="VVO10" s="428"/>
      <c r="VVP10" s="428"/>
      <c r="VVQ10" s="428"/>
      <c r="VVR10" s="428"/>
      <c r="VVS10" s="428"/>
      <c r="VVT10" s="428"/>
      <c r="VVU10" s="428"/>
      <c r="VVV10" s="428"/>
      <c r="VVW10" s="428"/>
      <c r="VVX10" s="428"/>
      <c r="VVY10" s="428"/>
      <c r="VVZ10" s="428"/>
      <c r="VWA10" s="428"/>
      <c r="VWB10" s="428"/>
      <c r="VWC10" s="428"/>
      <c r="VWD10" s="428"/>
      <c r="VWE10" s="428"/>
      <c r="VWF10" s="428"/>
      <c r="VWG10" s="428"/>
      <c r="VWH10" s="428"/>
      <c r="VWI10" s="428"/>
      <c r="VWJ10" s="428"/>
      <c r="VWK10" s="428"/>
      <c r="VWL10" s="428"/>
      <c r="VWM10" s="428"/>
      <c r="VWN10" s="428"/>
      <c r="VWO10" s="428"/>
      <c r="VWP10" s="428"/>
      <c r="VWQ10" s="428"/>
      <c r="VWR10" s="428"/>
      <c r="VWS10" s="428"/>
      <c r="VWT10" s="428"/>
      <c r="VWU10" s="428"/>
      <c r="VWV10" s="428"/>
      <c r="VWW10" s="428"/>
      <c r="VWX10" s="428"/>
      <c r="VWY10" s="428"/>
      <c r="VWZ10" s="428"/>
      <c r="VXA10" s="428"/>
      <c r="VXB10" s="428"/>
      <c r="VXC10" s="428"/>
      <c r="VXD10" s="428"/>
      <c r="VXE10" s="428"/>
      <c r="VXF10" s="428"/>
      <c r="VXG10" s="428"/>
      <c r="VXH10" s="428"/>
      <c r="VXI10" s="428"/>
      <c r="VXJ10" s="428"/>
      <c r="VXK10" s="428"/>
      <c r="VXL10" s="428"/>
      <c r="VXM10" s="428"/>
      <c r="VXN10" s="428"/>
      <c r="VXO10" s="428"/>
      <c r="VXP10" s="428"/>
      <c r="VXQ10" s="428"/>
      <c r="VXR10" s="428"/>
      <c r="VXS10" s="428"/>
      <c r="VXT10" s="428"/>
      <c r="VXU10" s="428"/>
      <c r="VXV10" s="428"/>
      <c r="VXW10" s="428"/>
      <c r="VXX10" s="428"/>
      <c r="VXY10" s="428"/>
      <c r="VXZ10" s="428"/>
      <c r="VYA10" s="428"/>
      <c r="VYB10" s="428"/>
      <c r="VYC10" s="428"/>
      <c r="VYD10" s="428"/>
      <c r="VYE10" s="428"/>
      <c r="VYF10" s="428"/>
      <c r="VYG10" s="428"/>
      <c r="VYH10" s="428"/>
      <c r="VYI10" s="428"/>
      <c r="VYJ10" s="428"/>
      <c r="VYK10" s="428"/>
      <c r="VYL10" s="428"/>
      <c r="VYM10" s="428"/>
      <c r="VYN10" s="428"/>
      <c r="VYO10" s="428"/>
      <c r="VYP10" s="428"/>
      <c r="VYQ10" s="428"/>
      <c r="VYR10" s="428"/>
      <c r="VYS10" s="428"/>
      <c r="VYT10" s="428"/>
      <c r="VYU10" s="428"/>
      <c r="VYV10" s="428"/>
      <c r="VYW10" s="428"/>
      <c r="VYX10" s="428"/>
      <c r="VYY10" s="428"/>
      <c r="VYZ10" s="428"/>
      <c r="VZA10" s="428"/>
      <c r="VZB10" s="428"/>
      <c r="VZC10" s="428"/>
      <c r="VZD10" s="428"/>
      <c r="VZE10" s="428"/>
      <c r="VZF10" s="428"/>
      <c r="VZG10" s="428"/>
      <c r="VZH10" s="428"/>
      <c r="VZI10" s="428"/>
      <c r="VZJ10" s="428"/>
      <c r="VZK10" s="428"/>
      <c r="VZL10" s="428"/>
      <c r="VZM10" s="428"/>
      <c r="VZN10" s="428"/>
      <c r="VZO10" s="428"/>
      <c r="VZP10" s="428"/>
      <c r="VZQ10" s="428"/>
      <c r="VZR10" s="428"/>
      <c r="VZS10" s="428"/>
      <c r="VZT10" s="428"/>
      <c r="VZU10" s="428"/>
      <c r="VZV10" s="428"/>
      <c r="VZW10" s="428"/>
      <c r="VZX10" s="428"/>
      <c r="VZY10" s="428"/>
      <c r="VZZ10" s="428"/>
      <c r="WAA10" s="428"/>
      <c r="WAB10" s="428"/>
      <c r="WAC10" s="428"/>
      <c r="WAD10" s="428"/>
      <c r="WAE10" s="428"/>
      <c r="WAF10" s="428"/>
      <c r="WAG10" s="428"/>
      <c r="WAH10" s="428"/>
      <c r="WAI10" s="428"/>
      <c r="WAJ10" s="428"/>
      <c r="WAK10" s="428"/>
      <c r="WAL10" s="428"/>
      <c r="WAM10" s="428"/>
      <c r="WAN10" s="428"/>
      <c r="WAO10" s="428"/>
      <c r="WAP10" s="428"/>
      <c r="WAQ10" s="428"/>
      <c r="WAR10" s="428"/>
      <c r="WAS10" s="428"/>
      <c r="WAT10" s="428"/>
      <c r="WAU10" s="428"/>
      <c r="WAV10" s="428"/>
      <c r="WAW10" s="428"/>
      <c r="WAX10" s="428"/>
      <c r="WAY10" s="428"/>
      <c r="WAZ10" s="428"/>
      <c r="WBA10" s="428"/>
      <c r="WBB10" s="428"/>
      <c r="WBC10" s="428"/>
      <c r="WBD10" s="428"/>
      <c r="WBE10" s="428"/>
      <c r="WBF10" s="428"/>
      <c r="WBG10" s="428"/>
      <c r="WBH10" s="428"/>
      <c r="WBI10" s="428"/>
      <c r="WBJ10" s="428"/>
      <c r="WBK10" s="428"/>
      <c r="WBL10" s="428"/>
      <c r="WBM10" s="428"/>
      <c r="WBN10" s="428"/>
      <c r="WBO10" s="428"/>
      <c r="WBP10" s="428"/>
      <c r="WBQ10" s="428"/>
      <c r="WBR10" s="428"/>
      <c r="WBS10" s="428"/>
      <c r="WBT10" s="428"/>
      <c r="WBU10" s="428"/>
      <c r="WBV10" s="428"/>
      <c r="WBW10" s="428"/>
      <c r="WBX10" s="428"/>
      <c r="WBY10" s="428"/>
      <c r="WBZ10" s="428"/>
      <c r="WCA10" s="428"/>
      <c r="WCB10" s="428"/>
      <c r="WCC10" s="428"/>
      <c r="WCD10" s="428"/>
      <c r="WCE10" s="428"/>
      <c r="WCF10" s="428"/>
      <c r="WCG10" s="428"/>
      <c r="WCH10" s="428"/>
      <c r="WCI10" s="428"/>
      <c r="WCJ10" s="428"/>
      <c r="WCK10" s="428"/>
      <c r="WCL10" s="428"/>
      <c r="WCM10" s="428"/>
      <c r="WCN10" s="428"/>
      <c r="WCO10" s="428"/>
      <c r="WCP10" s="428"/>
      <c r="WCQ10" s="428"/>
      <c r="WCR10" s="428"/>
      <c r="WCS10" s="428"/>
      <c r="WCT10" s="428"/>
      <c r="WCU10" s="428"/>
      <c r="WCV10" s="428"/>
      <c r="WCW10" s="428"/>
      <c r="WCX10" s="428"/>
      <c r="WCY10" s="428"/>
      <c r="WCZ10" s="428"/>
      <c r="WDA10" s="428"/>
      <c r="WDB10" s="428"/>
      <c r="WDC10" s="428"/>
      <c r="WDD10" s="428"/>
      <c r="WDE10" s="428"/>
      <c r="WDF10" s="428"/>
      <c r="WDG10" s="428"/>
      <c r="WDH10" s="428"/>
      <c r="WDI10" s="428"/>
      <c r="WDJ10" s="428"/>
      <c r="WDK10" s="428"/>
      <c r="WDL10" s="428"/>
      <c r="WDM10" s="428"/>
      <c r="WDN10" s="428"/>
      <c r="WDO10" s="428"/>
      <c r="WDP10" s="428"/>
      <c r="WDQ10" s="428"/>
      <c r="WDR10" s="428"/>
      <c r="WDS10" s="428"/>
      <c r="WDT10" s="428"/>
      <c r="WDU10" s="428"/>
      <c r="WDV10" s="428"/>
      <c r="WDW10" s="428"/>
      <c r="WDX10" s="428"/>
      <c r="WDY10" s="428"/>
      <c r="WDZ10" s="428"/>
      <c r="WEA10" s="428"/>
      <c r="WEB10" s="428"/>
      <c r="WEC10" s="428"/>
      <c r="WED10" s="428"/>
      <c r="WEE10" s="428"/>
      <c r="WEF10" s="428"/>
      <c r="WEG10" s="428"/>
      <c r="WEH10" s="428"/>
      <c r="WEI10" s="428"/>
      <c r="WEJ10" s="428"/>
      <c r="WEK10" s="428"/>
      <c r="WEL10" s="428"/>
      <c r="WEM10" s="428"/>
      <c r="WEN10" s="428"/>
      <c r="WEO10" s="428"/>
      <c r="WEP10" s="428"/>
      <c r="WEQ10" s="428"/>
      <c r="WER10" s="428"/>
      <c r="WES10" s="428"/>
      <c r="WET10" s="428"/>
      <c r="WEU10" s="428"/>
      <c r="WEV10" s="428"/>
      <c r="WEW10" s="428"/>
      <c r="WEX10" s="428"/>
      <c r="WEY10" s="428"/>
      <c r="WEZ10" s="428"/>
      <c r="WFA10" s="428"/>
      <c r="WFB10" s="428"/>
      <c r="WFC10" s="428"/>
      <c r="WFD10" s="428"/>
      <c r="WFE10" s="428"/>
      <c r="WFF10" s="428"/>
      <c r="WFG10" s="428"/>
      <c r="WFH10" s="428"/>
      <c r="WFI10" s="428"/>
      <c r="WFJ10" s="428"/>
      <c r="WFK10" s="428"/>
      <c r="WFL10" s="428"/>
      <c r="WFM10" s="428"/>
      <c r="WFN10" s="428"/>
      <c r="WFO10" s="428"/>
      <c r="WFP10" s="428"/>
      <c r="WFQ10" s="428"/>
      <c r="WFR10" s="428"/>
      <c r="WFS10" s="428"/>
      <c r="WFT10" s="428"/>
      <c r="WFU10" s="428"/>
      <c r="WFV10" s="428"/>
      <c r="WFW10" s="428"/>
      <c r="WFX10" s="428"/>
      <c r="WFY10" s="428"/>
      <c r="WFZ10" s="428"/>
      <c r="WGA10" s="428"/>
      <c r="WGB10" s="428"/>
      <c r="WGC10" s="428"/>
      <c r="WGD10" s="428"/>
      <c r="WGE10" s="428"/>
      <c r="WGF10" s="428"/>
      <c r="WGG10" s="428"/>
      <c r="WGH10" s="428"/>
      <c r="WGI10" s="428"/>
      <c r="WGJ10" s="428"/>
      <c r="WGK10" s="428"/>
      <c r="WGL10" s="428"/>
      <c r="WGM10" s="428"/>
      <c r="WGN10" s="428"/>
      <c r="WGO10" s="428"/>
      <c r="WGP10" s="428"/>
      <c r="WGQ10" s="428"/>
      <c r="WGR10" s="428"/>
      <c r="WGS10" s="428"/>
      <c r="WGT10" s="428"/>
      <c r="WGU10" s="428"/>
      <c r="WGV10" s="428"/>
      <c r="WGW10" s="428"/>
      <c r="WGX10" s="428"/>
      <c r="WGY10" s="428"/>
      <c r="WGZ10" s="428"/>
      <c r="WHA10" s="428"/>
      <c r="WHB10" s="428"/>
      <c r="WHC10" s="428"/>
      <c r="WHD10" s="428"/>
      <c r="WHE10" s="428"/>
      <c r="WHF10" s="428"/>
      <c r="WHG10" s="428"/>
      <c r="WHH10" s="428"/>
      <c r="WHI10" s="428"/>
      <c r="WHJ10" s="428"/>
      <c r="WHK10" s="428"/>
      <c r="WHL10" s="428"/>
      <c r="WHM10" s="428"/>
      <c r="WHN10" s="428"/>
      <c r="WHO10" s="428"/>
      <c r="WHP10" s="428"/>
      <c r="WHQ10" s="428"/>
      <c r="WHR10" s="428"/>
      <c r="WHS10" s="428"/>
      <c r="WHT10" s="428"/>
      <c r="WHU10" s="428"/>
      <c r="WHV10" s="428"/>
      <c r="WHW10" s="428"/>
      <c r="WHX10" s="428"/>
      <c r="WHY10" s="428"/>
      <c r="WHZ10" s="428"/>
      <c r="WIA10" s="428"/>
      <c r="WIB10" s="428"/>
      <c r="WIC10" s="428"/>
      <c r="WID10" s="428"/>
      <c r="WIE10" s="428"/>
      <c r="WIF10" s="428"/>
      <c r="WIG10" s="428"/>
      <c r="WIH10" s="428"/>
      <c r="WII10" s="428"/>
      <c r="WIJ10" s="428"/>
      <c r="WIK10" s="428"/>
      <c r="WIL10" s="428"/>
      <c r="WIM10" s="428"/>
      <c r="WIN10" s="428"/>
      <c r="WIO10" s="428"/>
      <c r="WIP10" s="428"/>
      <c r="WIQ10" s="428"/>
      <c r="WIR10" s="428"/>
      <c r="WIS10" s="428"/>
      <c r="WIT10" s="428"/>
      <c r="WIU10" s="428"/>
      <c r="WIV10" s="428"/>
      <c r="WIW10" s="428"/>
      <c r="WIX10" s="428"/>
      <c r="WIY10" s="428"/>
      <c r="WIZ10" s="428"/>
      <c r="WJA10" s="428"/>
      <c r="WJB10" s="428"/>
      <c r="WJC10" s="428"/>
      <c r="WJD10" s="428"/>
      <c r="WJE10" s="428"/>
      <c r="WJF10" s="428"/>
      <c r="WJG10" s="428"/>
      <c r="WJH10" s="428"/>
      <c r="WJI10" s="428"/>
      <c r="WJJ10" s="428"/>
      <c r="WJK10" s="428"/>
      <c r="WJL10" s="428"/>
      <c r="WJM10" s="428"/>
      <c r="WJN10" s="428"/>
      <c r="WJO10" s="428"/>
      <c r="WJP10" s="428"/>
      <c r="WJQ10" s="428"/>
      <c r="WJR10" s="428"/>
      <c r="WJS10" s="428"/>
      <c r="WJT10" s="428"/>
      <c r="WJU10" s="428"/>
      <c r="WJV10" s="428"/>
      <c r="WJW10" s="428"/>
      <c r="WJX10" s="428"/>
      <c r="WJY10" s="428"/>
      <c r="WJZ10" s="428"/>
      <c r="WKA10" s="428"/>
      <c r="WKB10" s="428"/>
      <c r="WKC10" s="428"/>
      <c r="WKD10" s="428"/>
      <c r="WKE10" s="428"/>
      <c r="WKF10" s="428"/>
      <c r="WKG10" s="428"/>
      <c r="WKH10" s="428"/>
      <c r="WKI10" s="428"/>
      <c r="WKJ10" s="428"/>
      <c r="WKK10" s="428"/>
      <c r="WKL10" s="428"/>
      <c r="WKM10" s="428"/>
      <c r="WKN10" s="428"/>
      <c r="WKO10" s="428"/>
      <c r="WKP10" s="428"/>
      <c r="WKQ10" s="428"/>
      <c r="WKR10" s="428"/>
      <c r="WKS10" s="428"/>
      <c r="WKT10" s="428"/>
      <c r="WKU10" s="428"/>
      <c r="WKV10" s="428"/>
      <c r="WKW10" s="428"/>
      <c r="WKX10" s="428"/>
      <c r="WKY10" s="428"/>
      <c r="WKZ10" s="428"/>
      <c r="WLA10" s="428"/>
      <c r="WLB10" s="428"/>
      <c r="WLC10" s="428"/>
      <c r="WLD10" s="428"/>
      <c r="WLE10" s="428"/>
      <c r="WLF10" s="428"/>
      <c r="WLG10" s="428"/>
      <c r="WLH10" s="428"/>
      <c r="WLI10" s="428"/>
      <c r="WLJ10" s="428"/>
      <c r="WLK10" s="428"/>
      <c r="WLL10" s="428"/>
      <c r="WLM10" s="428"/>
      <c r="WLN10" s="428"/>
      <c r="WLO10" s="428"/>
      <c r="WLP10" s="428"/>
      <c r="WLQ10" s="428"/>
      <c r="WLR10" s="428"/>
      <c r="WLS10" s="428"/>
      <c r="WLT10" s="428"/>
      <c r="WLU10" s="428"/>
      <c r="WLV10" s="428"/>
      <c r="WLW10" s="428"/>
      <c r="WLX10" s="428"/>
      <c r="WLY10" s="428"/>
      <c r="WLZ10" s="428"/>
      <c r="WMA10" s="428"/>
      <c r="WMB10" s="428"/>
      <c r="WMC10" s="428"/>
      <c r="WMD10" s="428"/>
      <c r="WME10" s="428"/>
      <c r="WMF10" s="428"/>
      <c r="WMG10" s="428"/>
      <c r="WMH10" s="428"/>
      <c r="WMI10" s="428"/>
      <c r="WMJ10" s="428"/>
      <c r="WMK10" s="428"/>
      <c r="WML10" s="428"/>
      <c r="WMM10" s="428"/>
      <c r="WMN10" s="428"/>
      <c r="WMO10" s="428"/>
      <c r="WMP10" s="428"/>
      <c r="WMQ10" s="428"/>
      <c r="WMR10" s="428"/>
      <c r="WMS10" s="428"/>
      <c r="WMT10" s="428"/>
      <c r="WMU10" s="428"/>
      <c r="WMV10" s="428"/>
      <c r="WMW10" s="428"/>
      <c r="WMX10" s="428"/>
      <c r="WMY10" s="428"/>
      <c r="WMZ10" s="428"/>
      <c r="WNA10" s="428"/>
      <c r="WNB10" s="428"/>
      <c r="WNC10" s="428"/>
      <c r="WND10" s="428"/>
      <c r="WNE10" s="428"/>
      <c r="WNF10" s="428"/>
      <c r="WNG10" s="428"/>
      <c r="WNH10" s="428"/>
      <c r="WNI10" s="428"/>
      <c r="WNJ10" s="428"/>
      <c r="WNK10" s="428"/>
      <c r="WNL10" s="428"/>
      <c r="WNM10" s="428"/>
      <c r="WNN10" s="428"/>
      <c r="WNO10" s="428"/>
      <c r="WNP10" s="428"/>
      <c r="WNQ10" s="428"/>
      <c r="WNR10" s="428"/>
      <c r="WNS10" s="428"/>
      <c r="WNT10" s="428"/>
      <c r="WNU10" s="428"/>
      <c r="WNV10" s="428"/>
      <c r="WNW10" s="428"/>
      <c r="WNX10" s="428"/>
      <c r="WNY10" s="428"/>
      <c r="WNZ10" s="428"/>
      <c r="WOA10" s="428"/>
      <c r="WOB10" s="428"/>
      <c r="WOC10" s="428"/>
      <c r="WOD10" s="428"/>
      <c r="WOE10" s="428"/>
      <c r="WOF10" s="428"/>
      <c r="WOG10" s="428"/>
      <c r="WOH10" s="428"/>
      <c r="WOI10" s="428"/>
      <c r="WOJ10" s="428"/>
      <c r="WOK10" s="428"/>
      <c r="WOL10" s="428"/>
      <c r="WOM10" s="428"/>
      <c r="WON10" s="428"/>
      <c r="WOO10" s="428"/>
      <c r="WOP10" s="428"/>
      <c r="WOQ10" s="428"/>
      <c r="WOR10" s="428"/>
      <c r="WOS10" s="428"/>
      <c r="WOT10" s="428"/>
      <c r="WOU10" s="428"/>
      <c r="WOV10" s="428"/>
      <c r="WOW10" s="428"/>
      <c r="WOX10" s="428"/>
      <c r="WOY10" s="428"/>
      <c r="WOZ10" s="428"/>
      <c r="WPA10" s="428"/>
      <c r="WPB10" s="428"/>
      <c r="WPC10" s="428"/>
      <c r="WPD10" s="428"/>
      <c r="WPE10" s="428"/>
      <c r="WPF10" s="428"/>
      <c r="WPG10" s="428"/>
      <c r="WPH10" s="428"/>
      <c r="WPI10" s="428"/>
      <c r="WPJ10" s="428"/>
      <c r="WPK10" s="428"/>
      <c r="WPL10" s="428"/>
      <c r="WPM10" s="428"/>
      <c r="WPN10" s="428"/>
      <c r="WPO10" s="428"/>
      <c r="WPP10" s="428"/>
      <c r="WPQ10" s="428"/>
      <c r="WPR10" s="428"/>
      <c r="WPS10" s="428"/>
      <c r="WPT10" s="428"/>
      <c r="WPU10" s="428"/>
      <c r="WPV10" s="428"/>
      <c r="WPW10" s="428"/>
      <c r="WPX10" s="428"/>
      <c r="WPY10" s="428"/>
      <c r="WPZ10" s="428"/>
      <c r="WQA10" s="428"/>
      <c r="WQB10" s="428"/>
      <c r="WQC10" s="428"/>
      <c r="WQD10" s="428"/>
      <c r="WQE10" s="428"/>
      <c r="WQF10" s="428"/>
      <c r="WQG10" s="428"/>
      <c r="WQH10" s="428"/>
      <c r="WQI10" s="428"/>
      <c r="WQJ10" s="428"/>
      <c r="WQK10" s="428"/>
      <c r="WQL10" s="428"/>
      <c r="WQM10" s="428"/>
      <c r="WQN10" s="428"/>
      <c r="WQO10" s="428"/>
      <c r="WQP10" s="428"/>
      <c r="WQQ10" s="428"/>
      <c r="WQR10" s="428"/>
      <c r="WQS10" s="428"/>
      <c r="WQT10" s="428"/>
      <c r="WQU10" s="428"/>
      <c r="WQV10" s="428"/>
      <c r="WQW10" s="428"/>
      <c r="WQX10" s="428"/>
      <c r="WQY10" s="428"/>
      <c r="WQZ10" s="428"/>
      <c r="WRA10" s="428"/>
      <c r="WRB10" s="428"/>
      <c r="WRC10" s="428"/>
      <c r="WRD10" s="428"/>
      <c r="WRE10" s="428"/>
      <c r="WRF10" s="428"/>
      <c r="WRG10" s="428"/>
      <c r="WRH10" s="428"/>
      <c r="WRI10" s="428"/>
      <c r="WRJ10" s="428"/>
      <c r="WRK10" s="428"/>
      <c r="WRL10" s="428"/>
      <c r="WRM10" s="428"/>
      <c r="WRN10" s="428"/>
      <c r="WRO10" s="428"/>
      <c r="WRP10" s="428"/>
      <c r="WRQ10" s="428"/>
      <c r="WRR10" s="428"/>
      <c r="WRS10" s="428"/>
      <c r="WRT10" s="428"/>
      <c r="WRU10" s="428"/>
      <c r="WRV10" s="428"/>
      <c r="WRW10" s="428"/>
      <c r="WRX10" s="428"/>
      <c r="WRY10" s="428"/>
      <c r="WRZ10" s="428"/>
      <c r="WSA10" s="428"/>
      <c r="WSB10" s="428"/>
      <c r="WSC10" s="428"/>
      <c r="WSD10" s="428"/>
      <c r="WSE10" s="428"/>
      <c r="WSF10" s="428"/>
      <c r="WSG10" s="428"/>
      <c r="WSH10" s="428"/>
      <c r="WSI10" s="428"/>
      <c r="WSJ10" s="428"/>
      <c r="WSK10" s="428"/>
      <c r="WSL10" s="428"/>
      <c r="WSM10" s="428"/>
      <c r="WSN10" s="428"/>
      <c r="WSO10" s="428"/>
      <c r="WSP10" s="428"/>
      <c r="WSQ10" s="428"/>
      <c r="WSR10" s="428"/>
      <c r="WSS10" s="428"/>
      <c r="WST10" s="428"/>
      <c r="WSU10" s="428"/>
      <c r="WSV10" s="428"/>
      <c r="WSW10" s="428"/>
      <c r="WSX10" s="428"/>
      <c r="WSY10" s="428"/>
      <c r="WSZ10" s="428"/>
    </row>
    <row r="11" spans="1:16068" s="444" customFormat="1" ht="28.5" customHeight="1">
      <c r="A11" s="436"/>
      <c r="B11" s="437" t="s">
        <v>549</v>
      </c>
      <c r="C11" s="438"/>
      <c r="D11" s="438"/>
      <c r="E11" s="439"/>
      <c r="F11" s="439"/>
      <c r="G11" s="438"/>
      <c r="H11" s="416">
        <f t="shared" ref="H11:AM11" si="0">H12+H16+H31</f>
        <v>59923.603000000003</v>
      </c>
      <c r="I11" s="416">
        <f t="shared" si="0"/>
        <v>12587</v>
      </c>
      <c r="J11" s="416">
        <f t="shared" si="0"/>
        <v>0</v>
      </c>
      <c r="K11" s="416">
        <f t="shared" si="0"/>
        <v>0</v>
      </c>
      <c r="L11" s="416">
        <f t="shared" si="0"/>
        <v>0</v>
      </c>
      <c r="M11" s="416">
        <f t="shared" si="0"/>
        <v>0</v>
      </c>
      <c r="N11" s="416">
        <f t="shared" si="0"/>
        <v>0</v>
      </c>
      <c r="O11" s="416">
        <f t="shared" si="0"/>
        <v>0</v>
      </c>
      <c r="P11" s="416">
        <f t="shared" si="0"/>
        <v>0</v>
      </c>
      <c r="Q11" s="416">
        <f t="shared" si="0"/>
        <v>0</v>
      </c>
      <c r="R11" s="416">
        <f t="shared" si="0"/>
        <v>0</v>
      </c>
      <c r="S11" s="416">
        <f t="shared" si="0"/>
        <v>0</v>
      </c>
      <c r="T11" s="416">
        <f t="shared" si="0"/>
        <v>0</v>
      </c>
      <c r="U11" s="416">
        <f t="shared" si="0"/>
        <v>0</v>
      </c>
      <c r="V11" s="416">
        <f t="shared" si="0"/>
        <v>0</v>
      </c>
      <c r="W11" s="416">
        <f t="shared" si="0"/>
        <v>0</v>
      </c>
      <c r="X11" s="416">
        <f t="shared" si="0"/>
        <v>0</v>
      </c>
      <c r="Y11" s="416">
        <f t="shared" si="0"/>
        <v>0</v>
      </c>
      <c r="Z11" s="416">
        <f t="shared" si="0"/>
        <v>0</v>
      </c>
      <c r="AA11" s="416">
        <f t="shared" si="0"/>
        <v>0</v>
      </c>
      <c r="AB11" s="416">
        <f t="shared" si="0"/>
        <v>0</v>
      </c>
      <c r="AC11" s="416">
        <f t="shared" si="0"/>
        <v>0</v>
      </c>
      <c r="AD11" s="416">
        <f t="shared" si="0"/>
        <v>0</v>
      </c>
      <c r="AE11" s="416">
        <f t="shared" si="0"/>
        <v>0</v>
      </c>
      <c r="AF11" s="416">
        <f t="shared" si="0"/>
        <v>0</v>
      </c>
      <c r="AG11" s="416">
        <f t="shared" si="0"/>
        <v>0</v>
      </c>
      <c r="AH11" s="416">
        <f t="shared" si="0"/>
        <v>0</v>
      </c>
      <c r="AI11" s="416">
        <f t="shared" si="0"/>
        <v>0</v>
      </c>
      <c r="AJ11" s="416">
        <f t="shared" si="0"/>
        <v>0</v>
      </c>
      <c r="AK11" s="416">
        <f t="shared" si="0"/>
        <v>0</v>
      </c>
      <c r="AL11" s="416">
        <f t="shared" si="0"/>
        <v>0</v>
      </c>
      <c r="AM11" s="416">
        <f t="shared" si="0"/>
        <v>0</v>
      </c>
      <c r="AN11" s="416">
        <f t="shared" ref="AN11:BG11" si="1">AN12+AN16+AN31</f>
        <v>0</v>
      </c>
      <c r="AO11" s="416">
        <f t="shared" si="1"/>
        <v>0</v>
      </c>
      <c r="AP11" s="416">
        <f t="shared" si="1"/>
        <v>8900</v>
      </c>
      <c r="AQ11" s="416">
        <f t="shared" si="1"/>
        <v>0</v>
      </c>
      <c r="AR11" s="416">
        <f t="shared" si="1"/>
        <v>8900</v>
      </c>
      <c r="AS11" s="416">
        <f t="shared" si="1"/>
        <v>0</v>
      </c>
      <c r="AT11" s="416">
        <f t="shared" si="1"/>
        <v>0</v>
      </c>
      <c r="AU11" s="416">
        <f t="shared" si="1"/>
        <v>0</v>
      </c>
      <c r="AV11" s="416">
        <f t="shared" si="1"/>
        <v>0</v>
      </c>
      <c r="AW11" s="416">
        <f t="shared" si="1"/>
        <v>0</v>
      </c>
      <c r="AX11" s="416">
        <f t="shared" si="1"/>
        <v>35396</v>
      </c>
      <c r="AY11" s="416">
        <f t="shared" si="1"/>
        <v>0</v>
      </c>
      <c r="AZ11" s="416">
        <f t="shared" si="1"/>
        <v>0</v>
      </c>
      <c r="BA11" s="416">
        <f t="shared" si="1"/>
        <v>3999</v>
      </c>
      <c r="BB11" s="416" t="e">
        <f t="shared" si="1"/>
        <v>#REF!</v>
      </c>
      <c r="BC11" s="416" t="e">
        <f t="shared" si="1"/>
        <v>#REF!</v>
      </c>
      <c r="BD11" s="416" t="e">
        <f t="shared" si="1"/>
        <v>#REF!</v>
      </c>
      <c r="BE11" s="416">
        <f t="shared" si="1"/>
        <v>31397</v>
      </c>
      <c r="BF11" s="416">
        <f t="shared" si="1"/>
        <v>8900</v>
      </c>
      <c r="BG11" s="416">
        <f t="shared" si="1"/>
        <v>35396</v>
      </c>
      <c r="BH11" s="416"/>
      <c r="BI11" s="440"/>
      <c r="BJ11" s="440"/>
      <c r="BK11" s="440"/>
      <c r="BL11" s="440"/>
      <c r="BM11" s="440"/>
      <c r="BN11" s="440"/>
      <c r="BO11" s="440"/>
      <c r="BP11" s="440"/>
      <c r="BQ11" s="440"/>
      <c r="BR11" s="441"/>
      <c r="BS11" s="441"/>
      <c r="BT11" s="441"/>
      <c r="BU11" s="441"/>
      <c r="BV11" s="441"/>
      <c r="BW11" s="441"/>
      <c r="BX11" s="441"/>
      <c r="BY11" s="441"/>
      <c r="BZ11" s="441"/>
      <c r="CA11" s="441"/>
      <c r="CB11" s="441"/>
      <c r="CC11" s="441"/>
      <c r="CD11" s="441"/>
      <c r="CE11" s="441"/>
      <c r="CF11" s="441"/>
      <c r="CG11" s="441"/>
      <c r="CH11" s="441"/>
      <c r="CI11" s="441"/>
      <c r="CJ11" s="441"/>
      <c r="CK11" s="441"/>
      <c r="CL11" s="441"/>
      <c r="CM11" s="441"/>
      <c r="CN11" s="441"/>
      <c r="CO11" s="441"/>
      <c r="CP11" s="441"/>
      <c r="CQ11" s="441"/>
      <c r="CR11" s="441"/>
      <c r="CS11" s="441"/>
      <c r="CT11" s="441"/>
      <c r="CU11" s="441"/>
      <c r="CV11" s="441"/>
      <c r="CW11" s="442"/>
      <c r="CX11" s="443"/>
      <c r="CY11" s="443"/>
      <c r="CZ11" s="443"/>
      <c r="DA11" s="443"/>
      <c r="DB11" s="443"/>
      <c r="DC11" s="443"/>
      <c r="DD11" s="443"/>
      <c r="DE11" s="443"/>
      <c r="DF11" s="443"/>
      <c r="DG11" s="443"/>
      <c r="DH11" s="443"/>
      <c r="DI11" s="443"/>
      <c r="DJ11" s="443"/>
      <c r="DK11" s="443"/>
      <c r="DL11" s="443"/>
      <c r="DM11" s="443"/>
      <c r="DN11" s="443"/>
      <c r="DO11" s="443"/>
      <c r="DP11" s="443"/>
      <c r="DQ11" s="443"/>
      <c r="DR11" s="443"/>
      <c r="DS11" s="443"/>
      <c r="DT11" s="443"/>
      <c r="DU11" s="443"/>
      <c r="DV11" s="443"/>
      <c r="DW11" s="443"/>
      <c r="DX11" s="443"/>
      <c r="DY11" s="443"/>
      <c r="DZ11" s="443"/>
      <c r="EA11" s="443"/>
      <c r="EB11" s="443"/>
      <c r="EC11" s="443"/>
      <c r="ED11" s="443"/>
      <c r="EE11" s="443"/>
      <c r="EF11" s="443"/>
      <c r="EG11" s="443"/>
      <c r="EH11" s="443"/>
      <c r="EI11" s="443"/>
      <c r="EJ11" s="443"/>
      <c r="EK11" s="443"/>
      <c r="EL11" s="443"/>
      <c r="EM11" s="443"/>
      <c r="EN11" s="443"/>
      <c r="EO11" s="443"/>
      <c r="EP11" s="443"/>
      <c r="EQ11" s="443"/>
      <c r="ER11" s="443"/>
      <c r="ES11" s="443"/>
      <c r="ET11" s="443"/>
      <c r="EU11" s="443"/>
      <c r="EV11" s="443"/>
      <c r="EW11" s="443"/>
      <c r="EX11" s="443"/>
      <c r="EY11" s="443"/>
      <c r="EZ11" s="443"/>
      <c r="FA11" s="443"/>
      <c r="FB11" s="443"/>
      <c r="FC11" s="443"/>
      <c r="FD11" s="443"/>
      <c r="FE11" s="443"/>
      <c r="FF11" s="443"/>
      <c r="FG11" s="443"/>
      <c r="FH11" s="443"/>
      <c r="FI11" s="443"/>
      <c r="FJ11" s="443"/>
      <c r="FK11" s="443"/>
      <c r="FL11" s="443"/>
      <c r="FM11" s="443"/>
      <c r="FN11" s="443"/>
      <c r="FO11" s="443"/>
      <c r="FP11" s="443"/>
      <c r="FQ11" s="443"/>
      <c r="FR11" s="443"/>
      <c r="FS11" s="443"/>
      <c r="FT11" s="443"/>
      <c r="FU11" s="443"/>
      <c r="FV11" s="443"/>
      <c r="FW11" s="443"/>
      <c r="FX11" s="443"/>
      <c r="FY11" s="443"/>
      <c r="FZ11" s="443"/>
      <c r="GA11" s="443"/>
      <c r="GB11" s="443"/>
      <c r="GC11" s="443"/>
      <c r="GD11" s="443"/>
      <c r="GE11" s="443"/>
      <c r="GF11" s="443"/>
      <c r="GG11" s="443"/>
      <c r="GH11" s="443"/>
      <c r="GI11" s="443"/>
      <c r="GJ11" s="443"/>
      <c r="GK11" s="443"/>
      <c r="GL11" s="443"/>
      <c r="GM11" s="443"/>
      <c r="GN11" s="443"/>
      <c r="GO11" s="443"/>
      <c r="GP11" s="443"/>
      <c r="GQ11" s="443"/>
      <c r="GR11" s="443"/>
      <c r="GS11" s="443"/>
      <c r="GT11" s="443"/>
      <c r="GU11" s="443"/>
      <c r="GV11" s="443"/>
      <c r="GW11" s="443"/>
      <c r="GX11" s="443"/>
      <c r="GY11" s="443"/>
      <c r="GZ11" s="443"/>
      <c r="HA11" s="443"/>
      <c r="HB11" s="443"/>
      <c r="HC11" s="443"/>
      <c r="HD11" s="443"/>
      <c r="HE11" s="443"/>
      <c r="HF11" s="443"/>
      <c r="HG11" s="443"/>
      <c r="HH11" s="443"/>
      <c r="HI11" s="443"/>
      <c r="HJ11" s="443"/>
      <c r="HK11" s="443"/>
      <c r="HL11" s="443"/>
      <c r="HM11" s="443"/>
      <c r="HN11" s="443"/>
      <c r="HO11" s="443"/>
      <c r="HP11" s="443"/>
      <c r="HQ11" s="443"/>
      <c r="HR11" s="443"/>
      <c r="HS11" s="443"/>
      <c r="HT11" s="443"/>
      <c r="HU11" s="443"/>
      <c r="HV11" s="443"/>
      <c r="HW11" s="443"/>
      <c r="HX11" s="443"/>
      <c r="HY11" s="443"/>
      <c r="HZ11" s="443"/>
      <c r="IA11" s="443"/>
      <c r="IB11" s="443"/>
      <c r="IC11" s="443"/>
      <c r="ID11" s="443"/>
      <c r="IE11" s="443"/>
      <c r="IF11" s="443"/>
      <c r="IG11" s="443"/>
      <c r="IH11" s="443"/>
      <c r="II11" s="443"/>
      <c r="IJ11" s="443"/>
      <c r="IK11" s="443"/>
      <c r="IL11" s="443"/>
      <c r="IM11" s="443"/>
      <c r="IN11" s="443"/>
      <c r="IO11" s="443"/>
      <c r="IP11" s="443"/>
      <c r="IQ11" s="443"/>
      <c r="IR11" s="443"/>
      <c r="IS11" s="443"/>
      <c r="IT11" s="443"/>
      <c r="IU11" s="443"/>
      <c r="IV11" s="443"/>
      <c r="IW11" s="443"/>
      <c r="IX11" s="443"/>
      <c r="IY11" s="443"/>
      <c r="IZ11" s="443"/>
      <c r="JA11" s="443"/>
      <c r="JB11" s="443"/>
      <c r="JC11" s="443"/>
      <c r="JD11" s="443"/>
      <c r="JE11" s="443"/>
      <c r="JF11" s="443"/>
      <c r="JG11" s="443"/>
      <c r="JH11" s="443"/>
      <c r="JI11" s="443"/>
      <c r="JJ11" s="443"/>
      <c r="JK11" s="443"/>
      <c r="JL11" s="443"/>
      <c r="JM11" s="443"/>
      <c r="JN11" s="443"/>
      <c r="JO11" s="443"/>
      <c r="JP11" s="443"/>
      <c r="JQ11" s="443"/>
      <c r="JR11" s="443"/>
      <c r="JS11" s="443"/>
      <c r="JT11" s="443"/>
      <c r="JU11" s="443"/>
      <c r="JV11" s="443"/>
      <c r="JW11" s="443"/>
      <c r="JX11" s="443"/>
      <c r="JY11" s="443"/>
      <c r="JZ11" s="443"/>
      <c r="KA11" s="443"/>
      <c r="KB11" s="443"/>
      <c r="KC11" s="443"/>
      <c r="KD11" s="443"/>
      <c r="KE11" s="443"/>
      <c r="KF11" s="443"/>
      <c r="KG11" s="443"/>
      <c r="KH11" s="443"/>
      <c r="KI11" s="443"/>
      <c r="KJ11" s="443"/>
      <c r="KK11" s="443"/>
      <c r="KL11" s="443"/>
      <c r="KM11" s="443"/>
      <c r="KN11" s="443"/>
      <c r="KO11" s="443"/>
      <c r="KP11" s="443"/>
      <c r="KQ11" s="443"/>
      <c r="KR11" s="443"/>
      <c r="KS11" s="443"/>
      <c r="KT11" s="443"/>
      <c r="KU11" s="443"/>
      <c r="KV11" s="443"/>
      <c r="KW11" s="443"/>
      <c r="KX11" s="443"/>
      <c r="KY11" s="443"/>
      <c r="KZ11" s="443"/>
      <c r="LA11" s="443"/>
      <c r="LB11" s="443"/>
      <c r="LC11" s="443"/>
      <c r="LD11" s="443"/>
      <c r="LE11" s="443"/>
      <c r="LF11" s="443"/>
      <c r="LG11" s="443"/>
      <c r="LH11" s="443"/>
      <c r="LI11" s="443"/>
      <c r="LJ11" s="443"/>
      <c r="LK11" s="443"/>
      <c r="LL11" s="443"/>
      <c r="LM11" s="443"/>
      <c r="LN11" s="443"/>
      <c r="LO11" s="443"/>
      <c r="LP11" s="443"/>
      <c r="LQ11" s="443"/>
      <c r="LR11" s="443"/>
      <c r="LS11" s="443"/>
      <c r="LT11" s="443"/>
      <c r="LU11" s="443"/>
      <c r="LV11" s="443"/>
      <c r="LW11" s="443"/>
      <c r="LX11" s="443"/>
      <c r="LY11" s="443"/>
      <c r="LZ11" s="443"/>
      <c r="MA11" s="443"/>
      <c r="MB11" s="443"/>
      <c r="MC11" s="443"/>
      <c r="MD11" s="443"/>
      <c r="ME11" s="443"/>
      <c r="MF11" s="443"/>
      <c r="MG11" s="443"/>
      <c r="MH11" s="443"/>
      <c r="MI11" s="443"/>
      <c r="MJ11" s="443"/>
      <c r="MK11" s="443"/>
      <c r="ML11" s="443"/>
      <c r="MM11" s="443"/>
      <c r="MN11" s="443"/>
      <c r="MO11" s="443"/>
      <c r="MP11" s="443"/>
      <c r="MQ11" s="443"/>
      <c r="MR11" s="443"/>
      <c r="MS11" s="443"/>
      <c r="MT11" s="443"/>
      <c r="MU11" s="443"/>
      <c r="MV11" s="443"/>
      <c r="MW11" s="443"/>
      <c r="MX11" s="443"/>
      <c r="MY11" s="443"/>
      <c r="MZ11" s="443"/>
      <c r="NA11" s="443"/>
      <c r="NB11" s="443"/>
      <c r="NC11" s="443"/>
      <c r="ND11" s="443"/>
      <c r="NE11" s="443"/>
      <c r="NF11" s="443"/>
      <c r="NG11" s="443"/>
      <c r="NH11" s="443"/>
      <c r="NI11" s="443"/>
      <c r="NJ11" s="443"/>
      <c r="NK11" s="443"/>
      <c r="NL11" s="443"/>
      <c r="NM11" s="443"/>
      <c r="NN11" s="443"/>
      <c r="NO11" s="443"/>
      <c r="NP11" s="443"/>
      <c r="NQ11" s="443"/>
      <c r="NR11" s="443"/>
      <c r="NS11" s="443"/>
      <c r="NT11" s="443"/>
      <c r="NU11" s="443"/>
      <c r="NV11" s="443"/>
      <c r="NW11" s="443"/>
      <c r="NX11" s="443"/>
      <c r="NY11" s="443"/>
      <c r="NZ11" s="443"/>
      <c r="OA11" s="443"/>
      <c r="OB11" s="443"/>
      <c r="OC11" s="443"/>
      <c r="OD11" s="443"/>
      <c r="OE11" s="443"/>
      <c r="OF11" s="443"/>
      <c r="OG11" s="443"/>
      <c r="OH11" s="443"/>
      <c r="OI11" s="443"/>
      <c r="OJ11" s="443"/>
      <c r="OK11" s="443"/>
      <c r="OL11" s="443"/>
      <c r="OM11" s="443"/>
      <c r="ON11" s="443"/>
      <c r="OO11" s="443"/>
      <c r="OP11" s="443"/>
      <c r="OQ11" s="443"/>
      <c r="OR11" s="443"/>
      <c r="OS11" s="443"/>
      <c r="OT11" s="443"/>
      <c r="OU11" s="443"/>
      <c r="OV11" s="443"/>
      <c r="OW11" s="443"/>
      <c r="OX11" s="443"/>
      <c r="OY11" s="443"/>
      <c r="OZ11" s="443"/>
      <c r="PA11" s="443"/>
      <c r="PB11" s="443"/>
      <c r="PC11" s="443"/>
      <c r="PD11" s="443"/>
      <c r="PE11" s="443"/>
      <c r="PF11" s="443"/>
      <c r="PG11" s="443"/>
      <c r="PH11" s="443"/>
      <c r="PI11" s="443"/>
      <c r="PJ11" s="443"/>
      <c r="PK11" s="443"/>
      <c r="PL11" s="443"/>
      <c r="PM11" s="443"/>
      <c r="PN11" s="443"/>
      <c r="PO11" s="443"/>
      <c r="PP11" s="443"/>
      <c r="PQ11" s="443"/>
      <c r="PR11" s="443"/>
      <c r="PS11" s="443"/>
      <c r="PT11" s="443"/>
      <c r="PU11" s="443"/>
      <c r="PV11" s="443"/>
      <c r="PW11" s="443"/>
      <c r="PX11" s="443"/>
      <c r="PY11" s="443"/>
      <c r="PZ11" s="443"/>
      <c r="QA11" s="443"/>
      <c r="QB11" s="443"/>
      <c r="QC11" s="443"/>
      <c r="QD11" s="443"/>
      <c r="QE11" s="443"/>
      <c r="QF11" s="443"/>
      <c r="QG11" s="443"/>
      <c r="QH11" s="443"/>
      <c r="QI11" s="443"/>
      <c r="QJ11" s="443"/>
      <c r="QK11" s="443"/>
      <c r="QL11" s="443"/>
      <c r="QM11" s="443"/>
      <c r="QN11" s="443"/>
      <c r="QO11" s="443"/>
      <c r="QP11" s="443"/>
      <c r="QQ11" s="443"/>
      <c r="QR11" s="443"/>
      <c r="QS11" s="443"/>
      <c r="QT11" s="443"/>
      <c r="QU11" s="443"/>
      <c r="QV11" s="443"/>
      <c r="QW11" s="443"/>
      <c r="QX11" s="443"/>
      <c r="QY11" s="443"/>
      <c r="QZ11" s="443"/>
      <c r="RA11" s="443"/>
      <c r="RB11" s="443"/>
      <c r="RC11" s="443"/>
      <c r="RD11" s="443"/>
      <c r="RE11" s="443"/>
      <c r="RF11" s="443"/>
      <c r="RG11" s="443"/>
      <c r="RH11" s="443"/>
      <c r="RI11" s="443"/>
      <c r="RJ11" s="443"/>
      <c r="RK11" s="443"/>
      <c r="RL11" s="443"/>
      <c r="RM11" s="443"/>
      <c r="RN11" s="443"/>
      <c r="RO11" s="443"/>
      <c r="RP11" s="443"/>
      <c r="RQ11" s="443"/>
      <c r="RR11" s="443"/>
      <c r="RS11" s="443"/>
      <c r="RT11" s="443"/>
      <c r="RU11" s="443"/>
      <c r="RV11" s="443"/>
      <c r="RW11" s="443"/>
      <c r="RX11" s="443"/>
      <c r="RY11" s="443"/>
      <c r="RZ11" s="443"/>
      <c r="SA11" s="443"/>
      <c r="SB11" s="443"/>
      <c r="SC11" s="443"/>
      <c r="SD11" s="443"/>
      <c r="SE11" s="443"/>
      <c r="SF11" s="443"/>
      <c r="SG11" s="443"/>
      <c r="SH11" s="443"/>
      <c r="SI11" s="443"/>
      <c r="SJ11" s="443"/>
      <c r="SK11" s="443"/>
      <c r="SL11" s="443"/>
      <c r="SM11" s="443"/>
      <c r="SN11" s="443"/>
      <c r="SO11" s="443"/>
      <c r="SP11" s="443"/>
      <c r="SQ11" s="443"/>
      <c r="SR11" s="443"/>
      <c r="SS11" s="443"/>
      <c r="ST11" s="443"/>
      <c r="SU11" s="443"/>
      <c r="SV11" s="443"/>
      <c r="SW11" s="443"/>
      <c r="SX11" s="443"/>
      <c r="SY11" s="443"/>
      <c r="SZ11" s="443"/>
      <c r="TA11" s="443"/>
      <c r="TB11" s="443"/>
      <c r="TC11" s="443"/>
      <c r="TD11" s="443"/>
      <c r="TE11" s="443"/>
      <c r="TF11" s="443"/>
      <c r="TG11" s="443"/>
      <c r="TH11" s="443"/>
      <c r="TI11" s="443"/>
      <c r="TJ11" s="443"/>
      <c r="TK11" s="443"/>
      <c r="TL11" s="443"/>
      <c r="TM11" s="443"/>
      <c r="TN11" s="443"/>
      <c r="TO11" s="443"/>
      <c r="TP11" s="443"/>
      <c r="TQ11" s="443"/>
      <c r="TR11" s="443"/>
      <c r="TS11" s="443"/>
      <c r="TT11" s="443"/>
      <c r="TU11" s="443"/>
      <c r="TV11" s="443"/>
      <c r="TW11" s="443"/>
      <c r="TX11" s="443"/>
      <c r="TY11" s="443"/>
      <c r="TZ11" s="443"/>
      <c r="UA11" s="443"/>
      <c r="UB11" s="443"/>
      <c r="UC11" s="443"/>
      <c r="UD11" s="443"/>
      <c r="UE11" s="443"/>
      <c r="UF11" s="443"/>
      <c r="UG11" s="443"/>
      <c r="UH11" s="443"/>
      <c r="UI11" s="443"/>
      <c r="UJ11" s="443"/>
      <c r="UK11" s="443"/>
      <c r="UL11" s="443"/>
      <c r="UM11" s="443"/>
      <c r="UN11" s="443"/>
      <c r="UO11" s="443"/>
      <c r="UP11" s="443"/>
      <c r="UQ11" s="443"/>
      <c r="UR11" s="443"/>
      <c r="US11" s="443"/>
      <c r="UT11" s="443"/>
      <c r="UU11" s="443"/>
      <c r="UV11" s="443"/>
      <c r="UW11" s="443"/>
      <c r="UX11" s="443"/>
      <c r="UY11" s="443"/>
      <c r="UZ11" s="443"/>
      <c r="VA11" s="443"/>
      <c r="VB11" s="443"/>
      <c r="VC11" s="443"/>
      <c r="VD11" s="443"/>
      <c r="VE11" s="443"/>
      <c r="VF11" s="443"/>
      <c r="VG11" s="443"/>
      <c r="VH11" s="443"/>
      <c r="VI11" s="443"/>
      <c r="VJ11" s="443"/>
      <c r="VK11" s="443"/>
      <c r="VL11" s="443"/>
      <c r="VM11" s="443"/>
      <c r="VN11" s="443"/>
      <c r="VO11" s="443"/>
      <c r="VP11" s="443"/>
      <c r="VQ11" s="443"/>
      <c r="VR11" s="443"/>
      <c r="VS11" s="443"/>
      <c r="VT11" s="443"/>
      <c r="VU11" s="443"/>
      <c r="VV11" s="443"/>
      <c r="VW11" s="443"/>
      <c r="VX11" s="443"/>
      <c r="VY11" s="443"/>
      <c r="VZ11" s="443"/>
      <c r="WA11" s="443"/>
      <c r="WB11" s="443"/>
      <c r="WC11" s="443"/>
      <c r="WD11" s="443"/>
      <c r="WE11" s="443"/>
      <c r="WF11" s="443"/>
      <c r="WG11" s="443"/>
      <c r="WH11" s="443"/>
      <c r="WI11" s="443"/>
      <c r="WJ11" s="443"/>
      <c r="WK11" s="443"/>
      <c r="WL11" s="443"/>
      <c r="WM11" s="443"/>
      <c r="WN11" s="443"/>
      <c r="WO11" s="443"/>
      <c r="WP11" s="443"/>
      <c r="WQ11" s="443"/>
      <c r="WR11" s="443"/>
      <c r="WS11" s="443"/>
      <c r="WT11" s="443"/>
      <c r="WU11" s="443"/>
      <c r="WV11" s="443"/>
      <c r="WW11" s="443"/>
      <c r="WX11" s="443"/>
      <c r="WY11" s="443"/>
      <c r="WZ11" s="443"/>
      <c r="XA11" s="443"/>
      <c r="XB11" s="443"/>
      <c r="XC11" s="443"/>
      <c r="XD11" s="443"/>
      <c r="XE11" s="443"/>
      <c r="XF11" s="443"/>
      <c r="XG11" s="443"/>
      <c r="XH11" s="443"/>
      <c r="XI11" s="443"/>
      <c r="XJ11" s="443"/>
      <c r="XK11" s="443"/>
      <c r="XL11" s="443"/>
      <c r="XM11" s="443"/>
      <c r="XN11" s="443"/>
      <c r="XO11" s="443"/>
      <c r="XP11" s="443"/>
      <c r="XQ11" s="443"/>
      <c r="XR11" s="443"/>
      <c r="XS11" s="443"/>
      <c r="XT11" s="443"/>
      <c r="XU11" s="443"/>
      <c r="XV11" s="443"/>
      <c r="XW11" s="443"/>
      <c r="XX11" s="443"/>
      <c r="XY11" s="443"/>
      <c r="XZ11" s="443"/>
      <c r="YA11" s="443"/>
      <c r="YB11" s="443"/>
      <c r="YC11" s="443"/>
      <c r="YD11" s="443"/>
      <c r="YE11" s="443"/>
      <c r="YF11" s="443"/>
      <c r="YG11" s="443"/>
      <c r="YH11" s="443"/>
      <c r="YI11" s="443"/>
      <c r="YJ11" s="443"/>
      <c r="YK11" s="443"/>
      <c r="YL11" s="443"/>
      <c r="YM11" s="443"/>
      <c r="YN11" s="443"/>
      <c r="YO11" s="443"/>
      <c r="YP11" s="443"/>
      <c r="YQ11" s="443"/>
      <c r="YR11" s="443"/>
      <c r="YS11" s="443"/>
      <c r="YT11" s="443"/>
      <c r="YU11" s="443"/>
      <c r="YV11" s="443"/>
      <c r="YW11" s="443"/>
      <c r="YX11" s="443"/>
      <c r="YY11" s="443"/>
      <c r="YZ11" s="443"/>
      <c r="ZA11" s="443"/>
      <c r="ZB11" s="443"/>
      <c r="ZC11" s="443"/>
      <c r="ZD11" s="443"/>
      <c r="ZE11" s="443"/>
      <c r="ZF11" s="443"/>
      <c r="ZG11" s="443"/>
      <c r="ZH11" s="443"/>
      <c r="ZI11" s="443"/>
      <c r="ZJ11" s="443"/>
      <c r="ZK11" s="443"/>
      <c r="ZL11" s="443"/>
      <c r="ZM11" s="443"/>
      <c r="ZN11" s="443"/>
      <c r="ZO11" s="443"/>
      <c r="ZP11" s="443"/>
      <c r="ZQ11" s="443"/>
      <c r="ZR11" s="443"/>
      <c r="ZS11" s="443"/>
      <c r="ZT11" s="443"/>
      <c r="ZU11" s="443"/>
      <c r="ZV11" s="443"/>
      <c r="ZW11" s="443"/>
      <c r="ZX11" s="443"/>
      <c r="ZY11" s="443"/>
      <c r="ZZ11" s="443"/>
      <c r="AAA11" s="443"/>
      <c r="AAB11" s="443"/>
      <c r="AAC11" s="443"/>
      <c r="AAD11" s="443"/>
      <c r="AAE11" s="443"/>
      <c r="AAF11" s="443"/>
      <c r="AAG11" s="443"/>
      <c r="AAH11" s="443"/>
      <c r="AAI11" s="443"/>
      <c r="AAJ11" s="443"/>
      <c r="AAK11" s="443"/>
      <c r="AAL11" s="443"/>
      <c r="AAM11" s="443"/>
      <c r="AAN11" s="443"/>
      <c r="AAO11" s="443"/>
      <c r="AAP11" s="443"/>
      <c r="AAQ11" s="443"/>
      <c r="AAR11" s="443"/>
      <c r="AAS11" s="443"/>
      <c r="AAT11" s="443"/>
      <c r="AAU11" s="443"/>
      <c r="AAV11" s="443"/>
      <c r="AAW11" s="443"/>
      <c r="AAX11" s="443"/>
      <c r="AAY11" s="443"/>
      <c r="AAZ11" s="443"/>
      <c r="ABA11" s="443"/>
      <c r="ABB11" s="443"/>
      <c r="ABC11" s="443"/>
      <c r="ABD11" s="443"/>
      <c r="ABE11" s="443"/>
      <c r="ABF11" s="443"/>
      <c r="ABG11" s="443"/>
      <c r="ABH11" s="443"/>
      <c r="ABI11" s="443"/>
      <c r="ABJ11" s="443"/>
      <c r="ABK11" s="443"/>
      <c r="ABL11" s="443"/>
      <c r="ABM11" s="443"/>
      <c r="ABN11" s="443"/>
      <c r="ABO11" s="443"/>
      <c r="ABP11" s="443"/>
      <c r="ABQ11" s="443"/>
      <c r="ABR11" s="443"/>
      <c r="ABS11" s="443"/>
      <c r="ABT11" s="443"/>
      <c r="ABU11" s="443"/>
      <c r="ABV11" s="443"/>
      <c r="ABW11" s="443"/>
      <c r="ABX11" s="443"/>
      <c r="ABY11" s="443"/>
      <c r="ABZ11" s="443"/>
      <c r="ACA11" s="443"/>
      <c r="ACB11" s="443"/>
      <c r="ACC11" s="443"/>
      <c r="ACD11" s="443"/>
      <c r="ACE11" s="443"/>
      <c r="ACF11" s="443"/>
      <c r="ACG11" s="443"/>
      <c r="ACH11" s="443"/>
      <c r="ACI11" s="443"/>
      <c r="ACJ11" s="443"/>
      <c r="ACK11" s="443"/>
      <c r="ACL11" s="443"/>
      <c r="ACM11" s="443"/>
      <c r="ACN11" s="443"/>
      <c r="ACO11" s="443"/>
      <c r="ACP11" s="443"/>
      <c r="ACQ11" s="443"/>
      <c r="ACR11" s="443"/>
      <c r="ACS11" s="443"/>
      <c r="ACT11" s="443"/>
      <c r="ACU11" s="443"/>
      <c r="ACV11" s="443"/>
      <c r="ACW11" s="443"/>
      <c r="ACX11" s="443"/>
      <c r="ACY11" s="443"/>
      <c r="ACZ11" s="443"/>
      <c r="ADA11" s="443"/>
      <c r="ADB11" s="443"/>
      <c r="ADC11" s="443"/>
      <c r="ADD11" s="443"/>
      <c r="ADE11" s="443"/>
      <c r="ADF11" s="443"/>
      <c r="ADG11" s="443"/>
      <c r="ADH11" s="443"/>
      <c r="ADI11" s="443"/>
      <c r="ADJ11" s="443"/>
      <c r="ADK11" s="443"/>
      <c r="ADL11" s="443"/>
      <c r="ADM11" s="443"/>
      <c r="ADN11" s="443"/>
      <c r="ADO11" s="443"/>
      <c r="ADP11" s="443"/>
      <c r="ADQ11" s="443"/>
      <c r="ADR11" s="443"/>
      <c r="ADS11" s="443"/>
      <c r="ADT11" s="443"/>
      <c r="ADU11" s="443"/>
      <c r="ADV11" s="443"/>
      <c r="ADW11" s="443"/>
      <c r="ADX11" s="443"/>
      <c r="ADY11" s="443"/>
      <c r="ADZ11" s="443"/>
      <c r="AEA11" s="443"/>
      <c r="AEB11" s="443"/>
      <c r="AEC11" s="443"/>
      <c r="AED11" s="443"/>
      <c r="AEE11" s="443"/>
      <c r="AEF11" s="443"/>
      <c r="AEG11" s="443"/>
      <c r="AEH11" s="443"/>
      <c r="AEI11" s="443"/>
      <c r="AEJ11" s="443"/>
      <c r="AEK11" s="443"/>
      <c r="AEL11" s="443"/>
      <c r="AEM11" s="443"/>
      <c r="AEN11" s="443"/>
      <c r="AEO11" s="443"/>
      <c r="AEP11" s="443"/>
      <c r="AEQ11" s="443"/>
      <c r="AER11" s="443"/>
      <c r="AES11" s="443"/>
      <c r="AET11" s="443"/>
      <c r="AEU11" s="443"/>
      <c r="AEV11" s="443"/>
      <c r="AEW11" s="443"/>
      <c r="AEX11" s="443"/>
      <c r="AEY11" s="443"/>
      <c r="AEZ11" s="443"/>
      <c r="AFA11" s="443"/>
      <c r="AFB11" s="443"/>
      <c r="AFC11" s="443"/>
      <c r="AFD11" s="443"/>
      <c r="AFE11" s="443"/>
      <c r="AFF11" s="443"/>
      <c r="AFG11" s="443"/>
      <c r="AFH11" s="443"/>
      <c r="AFI11" s="443"/>
      <c r="AFJ11" s="443"/>
      <c r="AFK11" s="443"/>
      <c r="AFL11" s="443"/>
      <c r="AFM11" s="443"/>
      <c r="AFN11" s="443"/>
      <c r="AFO11" s="443"/>
      <c r="AFP11" s="443"/>
      <c r="AFQ11" s="443"/>
      <c r="AFR11" s="443"/>
      <c r="AFS11" s="443"/>
      <c r="AFT11" s="443"/>
      <c r="AFU11" s="443"/>
      <c r="AFV11" s="443"/>
      <c r="AFW11" s="443"/>
      <c r="AFX11" s="443"/>
      <c r="AFY11" s="443"/>
      <c r="AFZ11" s="443"/>
      <c r="AGA11" s="443"/>
      <c r="AGB11" s="443"/>
      <c r="AGC11" s="443"/>
      <c r="AGD11" s="443"/>
      <c r="AGE11" s="443"/>
      <c r="AGF11" s="443"/>
      <c r="AGG11" s="443"/>
      <c r="AGH11" s="443"/>
      <c r="AGI11" s="443"/>
      <c r="AGJ11" s="443"/>
      <c r="AGK11" s="443"/>
      <c r="AGL11" s="443"/>
      <c r="AGM11" s="443"/>
      <c r="AGN11" s="443"/>
      <c r="AGO11" s="443"/>
      <c r="AGP11" s="443"/>
      <c r="AGQ11" s="443"/>
      <c r="AGR11" s="443"/>
      <c r="AGS11" s="443"/>
      <c r="AGT11" s="443"/>
      <c r="AGU11" s="443"/>
      <c r="AGV11" s="443"/>
      <c r="AGW11" s="443"/>
      <c r="AGX11" s="443"/>
      <c r="AGY11" s="443"/>
      <c r="AGZ11" s="443"/>
      <c r="AHA11" s="443"/>
      <c r="AHB11" s="443"/>
      <c r="AHC11" s="443"/>
      <c r="AHD11" s="443"/>
      <c r="AHE11" s="443"/>
      <c r="AHF11" s="443"/>
      <c r="AHG11" s="443"/>
      <c r="AHH11" s="443"/>
      <c r="AHI11" s="443"/>
      <c r="AHJ11" s="443"/>
      <c r="AHK11" s="443"/>
      <c r="AHL11" s="443"/>
      <c r="AHM11" s="443"/>
      <c r="AHN11" s="443"/>
      <c r="AHO11" s="443"/>
      <c r="AHP11" s="443"/>
      <c r="AHQ11" s="443"/>
      <c r="AHR11" s="443"/>
      <c r="AHS11" s="443"/>
      <c r="AHT11" s="443"/>
      <c r="AHU11" s="443"/>
      <c r="AHV11" s="443"/>
      <c r="AHW11" s="443"/>
      <c r="AHX11" s="443"/>
      <c r="AHY11" s="443"/>
      <c r="AHZ11" s="443"/>
      <c r="AIA11" s="443"/>
      <c r="AIB11" s="443"/>
      <c r="AIC11" s="443"/>
      <c r="AID11" s="443"/>
      <c r="AIE11" s="443"/>
      <c r="AIF11" s="443"/>
      <c r="AIG11" s="443"/>
      <c r="AIH11" s="443"/>
      <c r="AII11" s="443"/>
      <c r="AIJ11" s="443"/>
      <c r="AIK11" s="443"/>
      <c r="AIL11" s="443"/>
      <c r="AIM11" s="443"/>
      <c r="AIN11" s="443"/>
      <c r="AIO11" s="443"/>
      <c r="AIP11" s="443"/>
      <c r="AIQ11" s="443"/>
      <c r="AIR11" s="443"/>
      <c r="AIS11" s="443"/>
      <c r="AIT11" s="443"/>
      <c r="AIU11" s="443"/>
      <c r="AIV11" s="443"/>
      <c r="AIW11" s="443"/>
      <c r="AIX11" s="443"/>
      <c r="AIY11" s="443"/>
      <c r="AIZ11" s="443"/>
      <c r="AJA11" s="443"/>
      <c r="AJB11" s="443"/>
      <c r="AJC11" s="443"/>
      <c r="AJD11" s="443"/>
      <c r="AJE11" s="443"/>
      <c r="AJF11" s="443"/>
      <c r="AJG11" s="443"/>
      <c r="AJH11" s="443"/>
      <c r="AJI11" s="443"/>
      <c r="AJJ11" s="443"/>
      <c r="AJK11" s="443"/>
      <c r="AJL11" s="443"/>
      <c r="AJM11" s="443"/>
      <c r="AJN11" s="443"/>
      <c r="AJO11" s="443"/>
      <c r="AJP11" s="443"/>
      <c r="AJQ11" s="443"/>
      <c r="AJR11" s="443"/>
      <c r="AJS11" s="443"/>
      <c r="AJT11" s="443"/>
      <c r="AJU11" s="443"/>
      <c r="AJV11" s="443"/>
      <c r="AJW11" s="443"/>
      <c r="AJX11" s="443"/>
      <c r="AJY11" s="443"/>
      <c r="AJZ11" s="443"/>
      <c r="AKA11" s="443"/>
      <c r="AKB11" s="443"/>
      <c r="AKC11" s="443"/>
      <c r="AKD11" s="443"/>
      <c r="AKE11" s="443"/>
      <c r="AKF11" s="443"/>
      <c r="AKG11" s="443"/>
      <c r="AKH11" s="443"/>
      <c r="AKI11" s="443"/>
      <c r="AKJ11" s="443"/>
      <c r="AKK11" s="443"/>
      <c r="AKL11" s="443"/>
      <c r="AKM11" s="443"/>
      <c r="AKN11" s="443"/>
      <c r="AKO11" s="443"/>
      <c r="AKP11" s="443"/>
      <c r="AKQ11" s="443"/>
      <c r="AKR11" s="443"/>
      <c r="AKS11" s="443"/>
      <c r="AKT11" s="443"/>
      <c r="AKU11" s="443"/>
      <c r="AKV11" s="443"/>
      <c r="AKW11" s="443"/>
      <c r="AKX11" s="443"/>
      <c r="AKY11" s="443"/>
      <c r="AKZ11" s="443"/>
      <c r="ALA11" s="443"/>
      <c r="ALB11" s="443"/>
      <c r="ALC11" s="443"/>
      <c r="ALD11" s="443"/>
      <c r="ALE11" s="443"/>
      <c r="ALF11" s="443"/>
      <c r="ALG11" s="443"/>
      <c r="ALH11" s="443"/>
      <c r="ALI11" s="443"/>
      <c r="ALJ11" s="443"/>
      <c r="ALK11" s="443"/>
      <c r="ALL11" s="443"/>
      <c r="ALM11" s="443"/>
      <c r="ALN11" s="443"/>
      <c r="ALO11" s="443"/>
      <c r="ALP11" s="443"/>
      <c r="ALQ11" s="443"/>
      <c r="ALR11" s="443"/>
      <c r="ALS11" s="443"/>
      <c r="ALT11" s="443"/>
      <c r="ALU11" s="443"/>
      <c r="ALV11" s="443"/>
      <c r="ALW11" s="443"/>
      <c r="ALX11" s="443"/>
      <c r="ALY11" s="443"/>
      <c r="ALZ11" s="443"/>
      <c r="AMA11" s="443"/>
      <c r="AMB11" s="443"/>
      <c r="AMC11" s="443"/>
      <c r="AMD11" s="443"/>
      <c r="AME11" s="443"/>
      <c r="AMF11" s="443"/>
      <c r="AMG11" s="443"/>
      <c r="AMH11" s="443"/>
      <c r="AMI11" s="443"/>
      <c r="AMJ11" s="443"/>
      <c r="AMK11" s="443"/>
      <c r="AML11" s="443"/>
      <c r="AMM11" s="443"/>
      <c r="AMN11" s="443"/>
      <c r="AMO11" s="443"/>
      <c r="AMP11" s="443"/>
      <c r="AMQ11" s="443"/>
      <c r="AMR11" s="443"/>
      <c r="AMS11" s="443"/>
      <c r="AMT11" s="443"/>
      <c r="AMU11" s="443"/>
      <c r="AMV11" s="443"/>
      <c r="AMW11" s="443"/>
      <c r="AMX11" s="443"/>
      <c r="AMY11" s="443"/>
      <c r="AMZ11" s="443"/>
      <c r="ANA11" s="443"/>
      <c r="ANB11" s="443"/>
      <c r="ANC11" s="443"/>
      <c r="AND11" s="443"/>
      <c r="ANE11" s="443"/>
      <c r="ANF11" s="443"/>
      <c r="ANG11" s="443"/>
      <c r="ANH11" s="443"/>
      <c r="ANI11" s="443"/>
      <c r="ANJ11" s="443"/>
      <c r="ANK11" s="443"/>
      <c r="ANL11" s="443"/>
      <c r="ANM11" s="443"/>
      <c r="ANN11" s="443"/>
      <c r="ANO11" s="443"/>
      <c r="ANP11" s="443"/>
      <c r="ANQ11" s="443"/>
      <c r="ANR11" s="443"/>
      <c r="ANS11" s="443"/>
      <c r="ANT11" s="443"/>
      <c r="ANU11" s="443"/>
      <c r="ANV11" s="443"/>
      <c r="ANW11" s="443"/>
      <c r="ANX11" s="443"/>
      <c r="ANY11" s="443"/>
      <c r="ANZ11" s="443"/>
      <c r="AOA11" s="443"/>
      <c r="AOB11" s="443"/>
      <c r="AOC11" s="443"/>
      <c r="AOD11" s="443"/>
      <c r="AOE11" s="443"/>
      <c r="AOF11" s="443"/>
      <c r="AOG11" s="443"/>
      <c r="AOH11" s="443"/>
      <c r="AOI11" s="443"/>
      <c r="AOJ11" s="443"/>
      <c r="AOK11" s="443"/>
      <c r="AOL11" s="443"/>
      <c r="AOM11" s="443"/>
      <c r="AON11" s="443"/>
      <c r="AOO11" s="443"/>
      <c r="AOP11" s="443"/>
      <c r="AOQ11" s="443"/>
      <c r="AOR11" s="443"/>
      <c r="AOS11" s="443"/>
      <c r="AOT11" s="443"/>
      <c r="AOU11" s="443"/>
      <c r="AOV11" s="443"/>
      <c r="AOW11" s="443"/>
      <c r="AOX11" s="443"/>
      <c r="AOY11" s="443"/>
      <c r="AOZ11" s="443"/>
      <c r="APA11" s="443"/>
      <c r="APB11" s="443"/>
      <c r="APC11" s="443"/>
      <c r="APD11" s="443"/>
      <c r="APE11" s="443"/>
      <c r="APF11" s="443"/>
      <c r="APG11" s="443"/>
      <c r="APH11" s="443"/>
      <c r="API11" s="443"/>
      <c r="APJ11" s="443"/>
      <c r="APK11" s="443"/>
      <c r="APL11" s="443"/>
      <c r="APM11" s="443"/>
      <c r="APN11" s="443"/>
      <c r="APO11" s="443"/>
      <c r="APP11" s="443"/>
      <c r="APQ11" s="443"/>
      <c r="APR11" s="443"/>
      <c r="APS11" s="443"/>
      <c r="APT11" s="443"/>
      <c r="APU11" s="443"/>
      <c r="APV11" s="443"/>
      <c r="APW11" s="443"/>
      <c r="APX11" s="443"/>
      <c r="APY11" s="443"/>
      <c r="APZ11" s="443"/>
      <c r="AQA11" s="443"/>
      <c r="AQB11" s="443"/>
      <c r="AQC11" s="443"/>
      <c r="AQD11" s="443"/>
      <c r="AQE11" s="443"/>
      <c r="AQF11" s="443"/>
      <c r="AQG11" s="443"/>
      <c r="AQH11" s="443"/>
      <c r="AQI11" s="443"/>
      <c r="AQJ11" s="443"/>
      <c r="AQK11" s="443"/>
      <c r="AQL11" s="443"/>
      <c r="AQM11" s="443"/>
      <c r="AQN11" s="443"/>
      <c r="AQO11" s="443"/>
      <c r="AQP11" s="443"/>
      <c r="AQQ11" s="443"/>
      <c r="AQR11" s="443"/>
      <c r="AQS11" s="443"/>
      <c r="AQT11" s="443"/>
      <c r="AQU11" s="443"/>
      <c r="AQV11" s="443"/>
      <c r="AQW11" s="443"/>
      <c r="AQX11" s="443"/>
      <c r="AQY11" s="443"/>
      <c r="AQZ11" s="443"/>
      <c r="ARA11" s="443"/>
      <c r="ARB11" s="443"/>
      <c r="ARC11" s="443"/>
      <c r="ARD11" s="443"/>
      <c r="ARE11" s="443"/>
      <c r="ARF11" s="443"/>
      <c r="ARG11" s="443"/>
      <c r="ARH11" s="443"/>
      <c r="ARI11" s="443"/>
      <c r="ARJ11" s="443"/>
      <c r="ARK11" s="443"/>
      <c r="ARL11" s="443"/>
      <c r="ARM11" s="443"/>
      <c r="ARN11" s="443"/>
      <c r="ARO11" s="443"/>
      <c r="ARP11" s="443"/>
      <c r="ARQ11" s="443"/>
      <c r="ARR11" s="443"/>
      <c r="ARS11" s="443"/>
      <c r="ART11" s="443"/>
      <c r="ARU11" s="443"/>
      <c r="ARV11" s="443"/>
      <c r="ARW11" s="443"/>
      <c r="ARX11" s="443"/>
      <c r="ARY11" s="443"/>
      <c r="ARZ11" s="443"/>
      <c r="ASA11" s="443"/>
      <c r="ASB11" s="443"/>
      <c r="ASC11" s="443"/>
      <c r="ASD11" s="443"/>
      <c r="ASE11" s="443"/>
      <c r="ASF11" s="443"/>
      <c r="ASG11" s="443"/>
      <c r="ASH11" s="443"/>
      <c r="ASI11" s="443"/>
      <c r="ASJ11" s="443"/>
      <c r="ASK11" s="443"/>
      <c r="ASL11" s="443"/>
      <c r="ASM11" s="443"/>
      <c r="ASN11" s="443"/>
      <c r="ASO11" s="443"/>
      <c r="ASP11" s="443"/>
      <c r="ASQ11" s="443"/>
      <c r="ASR11" s="443"/>
      <c r="ASS11" s="443"/>
      <c r="AST11" s="443"/>
      <c r="ASU11" s="443"/>
      <c r="ASV11" s="443"/>
      <c r="ASW11" s="443"/>
      <c r="ASX11" s="443"/>
      <c r="ASY11" s="443"/>
      <c r="ASZ11" s="443"/>
      <c r="ATA11" s="443"/>
      <c r="ATB11" s="443"/>
      <c r="ATC11" s="443"/>
      <c r="ATD11" s="443"/>
      <c r="ATE11" s="443"/>
      <c r="ATF11" s="443"/>
      <c r="ATG11" s="443"/>
      <c r="ATH11" s="443"/>
      <c r="ATI11" s="443"/>
      <c r="ATJ11" s="443"/>
      <c r="ATK11" s="443"/>
      <c r="ATL11" s="443"/>
      <c r="ATM11" s="443"/>
      <c r="ATN11" s="443"/>
      <c r="ATO11" s="443"/>
      <c r="ATP11" s="443"/>
      <c r="ATQ11" s="443"/>
      <c r="ATR11" s="443"/>
      <c r="ATS11" s="443"/>
      <c r="ATT11" s="443"/>
      <c r="ATU11" s="443"/>
      <c r="ATV11" s="443"/>
      <c r="ATW11" s="443"/>
      <c r="ATX11" s="443"/>
      <c r="ATY11" s="443"/>
      <c r="ATZ11" s="443"/>
      <c r="AUA11" s="443"/>
      <c r="AUB11" s="443"/>
      <c r="AUC11" s="443"/>
      <c r="AUD11" s="443"/>
      <c r="AUE11" s="443"/>
      <c r="AUF11" s="443"/>
      <c r="AUG11" s="443"/>
      <c r="AUH11" s="443"/>
      <c r="AUI11" s="443"/>
      <c r="AUJ11" s="443"/>
      <c r="AUK11" s="443"/>
      <c r="AUL11" s="443"/>
      <c r="AUM11" s="443"/>
      <c r="AUN11" s="443"/>
      <c r="AUO11" s="443"/>
      <c r="AUP11" s="443"/>
      <c r="AUQ11" s="443"/>
      <c r="AUR11" s="443"/>
      <c r="AUS11" s="443"/>
      <c r="AUT11" s="443"/>
      <c r="AUU11" s="443"/>
      <c r="AUV11" s="443"/>
      <c r="AUW11" s="443"/>
      <c r="AUX11" s="443"/>
      <c r="AUY11" s="443"/>
      <c r="AUZ11" s="443"/>
      <c r="AVA11" s="443"/>
      <c r="AVB11" s="443"/>
      <c r="AVC11" s="443"/>
      <c r="AVD11" s="443"/>
      <c r="AVE11" s="443"/>
      <c r="AVF11" s="443"/>
      <c r="AVG11" s="443"/>
      <c r="AVH11" s="443"/>
      <c r="AVI11" s="443"/>
      <c r="AVJ11" s="443"/>
      <c r="AVK11" s="443"/>
      <c r="AVL11" s="443"/>
      <c r="AVM11" s="443"/>
      <c r="AVN11" s="443"/>
      <c r="AVO11" s="443"/>
      <c r="AVP11" s="443"/>
      <c r="AVQ11" s="443"/>
      <c r="AVR11" s="443"/>
      <c r="AVS11" s="443"/>
      <c r="AVT11" s="443"/>
      <c r="AVU11" s="443"/>
      <c r="AVV11" s="443"/>
      <c r="AVW11" s="443"/>
      <c r="AVX11" s="443"/>
      <c r="AVY11" s="443"/>
      <c r="AVZ11" s="443"/>
      <c r="AWA11" s="443"/>
      <c r="AWB11" s="443"/>
      <c r="AWC11" s="443"/>
      <c r="AWD11" s="443"/>
      <c r="AWE11" s="443"/>
      <c r="AWF11" s="443"/>
      <c r="AWG11" s="443"/>
      <c r="AWH11" s="443"/>
      <c r="AWI11" s="443"/>
      <c r="AWJ11" s="443"/>
      <c r="AWK11" s="443"/>
      <c r="AWL11" s="443"/>
      <c r="AWM11" s="443"/>
      <c r="AWN11" s="443"/>
      <c r="AWO11" s="443"/>
      <c r="AWP11" s="443"/>
      <c r="AWQ11" s="443"/>
      <c r="AWR11" s="443"/>
      <c r="AWS11" s="443"/>
      <c r="AWT11" s="443"/>
      <c r="AWU11" s="443"/>
      <c r="AWV11" s="443"/>
      <c r="AWW11" s="443"/>
      <c r="AWX11" s="443"/>
      <c r="AWY11" s="443"/>
      <c r="AWZ11" s="443"/>
      <c r="AXA11" s="443"/>
      <c r="AXB11" s="443"/>
      <c r="AXC11" s="443"/>
      <c r="AXD11" s="443"/>
      <c r="AXE11" s="443"/>
      <c r="AXF11" s="443"/>
      <c r="AXG11" s="443"/>
      <c r="AXH11" s="443"/>
      <c r="AXI11" s="443"/>
      <c r="AXJ11" s="443"/>
      <c r="AXK11" s="443"/>
      <c r="AXL11" s="443"/>
      <c r="AXM11" s="443"/>
      <c r="AXN11" s="443"/>
      <c r="AXO11" s="443"/>
      <c r="AXP11" s="443"/>
      <c r="AXQ11" s="443"/>
      <c r="AXR11" s="443"/>
      <c r="AXS11" s="443"/>
      <c r="AXT11" s="443"/>
      <c r="AXU11" s="443"/>
      <c r="AXV11" s="443"/>
      <c r="AXW11" s="443"/>
      <c r="AXX11" s="443"/>
      <c r="AXY11" s="443"/>
      <c r="AXZ11" s="443"/>
      <c r="AYA11" s="443"/>
      <c r="AYB11" s="443"/>
      <c r="AYC11" s="443"/>
      <c r="AYD11" s="443"/>
      <c r="AYE11" s="443"/>
      <c r="AYF11" s="443"/>
      <c r="AYG11" s="443"/>
      <c r="AYH11" s="443"/>
      <c r="AYI11" s="443"/>
      <c r="AYJ11" s="443"/>
      <c r="AYK11" s="443"/>
      <c r="AYL11" s="443"/>
      <c r="AYM11" s="443"/>
      <c r="AYN11" s="443"/>
      <c r="AYO11" s="443"/>
      <c r="AYP11" s="443"/>
      <c r="AYQ11" s="443"/>
      <c r="AYR11" s="443"/>
      <c r="AYS11" s="443"/>
      <c r="AYT11" s="443"/>
      <c r="AYU11" s="443"/>
      <c r="AYV11" s="443"/>
      <c r="AYW11" s="443"/>
      <c r="AYX11" s="443"/>
      <c r="AYY11" s="443"/>
      <c r="AYZ11" s="443"/>
      <c r="AZA11" s="443"/>
      <c r="AZB11" s="443"/>
      <c r="AZC11" s="443"/>
      <c r="AZD11" s="443"/>
      <c r="AZE11" s="443"/>
      <c r="AZF11" s="443"/>
      <c r="AZG11" s="443"/>
      <c r="AZH11" s="443"/>
      <c r="AZI11" s="443"/>
      <c r="AZJ11" s="443"/>
      <c r="AZK11" s="443"/>
      <c r="AZL11" s="443"/>
      <c r="AZM11" s="443"/>
      <c r="AZN11" s="443"/>
      <c r="AZO11" s="443"/>
      <c r="AZP11" s="443"/>
      <c r="AZQ11" s="443"/>
      <c r="AZR11" s="443"/>
      <c r="AZS11" s="443"/>
      <c r="AZT11" s="443"/>
      <c r="AZU11" s="443"/>
      <c r="AZV11" s="443"/>
      <c r="AZW11" s="443"/>
      <c r="AZX11" s="443"/>
      <c r="AZY11" s="443"/>
      <c r="AZZ11" s="443"/>
      <c r="BAA11" s="443"/>
      <c r="BAB11" s="443"/>
      <c r="BAC11" s="443"/>
      <c r="BAD11" s="443"/>
      <c r="BAE11" s="443"/>
      <c r="BAF11" s="443"/>
      <c r="BAG11" s="443"/>
      <c r="BAH11" s="443"/>
      <c r="BAI11" s="443"/>
      <c r="BAJ11" s="443"/>
      <c r="BAK11" s="443"/>
      <c r="BAL11" s="443"/>
      <c r="BAM11" s="443"/>
      <c r="BAN11" s="443"/>
      <c r="BAO11" s="443"/>
      <c r="BAP11" s="443"/>
      <c r="BAQ11" s="443"/>
      <c r="BAR11" s="443"/>
      <c r="BAS11" s="443"/>
      <c r="BAT11" s="443"/>
      <c r="BAU11" s="443"/>
      <c r="BAV11" s="443"/>
      <c r="BAW11" s="443"/>
      <c r="BAX11" s="443"/>
      <c r="BAY11" s="443"/>
      <c r="BAZ11" s="443"/>
      <c r="BBA11" s="443"/>
      <c r="BBB11" s="443"/>
      <c r="BBC11" s="443"/>
      <c r="BBD11" s="443"/>
      <c r="BBE11" s="443"/>
      <c r="BBF11" s="443"/>
      <c r="BBG11" s="443"/>
      <c r="BBH11" s="443"/>
      <c r="BBI11" s="443"/>
      <c r="BBJ11" s="443"/>
      <c r="BBK11" s="443"/>
      <c r="BBL11" s="443"/>
      <c r="BBM11" s="443"/>
      <c r="BBN11" s="443"/>
      <c r="BBO11" s="443"/>
      <c r="BBP11" s="443"/>
      <c r="BBQ11" s="443"/>
      <c r="BBR11" s="443"/>
      <c r="BBS11" s="443"/>
      <c r="BBT11" s="443"/>
      <c r="BBU11" s="443"/>
      <c r="BBV11" s="443"/>
      <c r="BBW11" s="443"/>
      <c r="BBX11" s="443"/>
      <c r="BBY11" s="443"/>
      <c r="BBZ11" s="443"/>
      <c r="BCA11" s="443"/>
      <c r="BCB11" s="443"/>
      <c r="BCC11" s="443"/>
      <c r="BCD11" s="443"/>
      <c r="BCE11" s="443"/>
      <c r="BCF11" s="443"/>
      <c r="BCG11" s="443"/>
      <c r="BCH11" s="443"/>
      <c r="BCI11" s="443"/>
      <c r="BCJ11" s="443"/>
      <c r="BCK11" s="443"/>
      <c r="BCL11" s="443"/>
      <c r="BCM11" s="443"/>
      <c r="BCN11" s="443"/>
      <c r="BCO11" s="443"/>
      <c r="BCP11" s="443"/>
      <c r="BCQ11" s="443"/>
      <c r="BCR11" s="443"/>
      <c r="BCS11" s="443"/>
      <c r="BCT11" s="443"/>
      <c r="BCU11" s="443"/>
      <c r="BCV11" s="443"/>
      <c r="BCW11" s="443"/>
      <c r="BCX11" s="443"/>
      <c r="BCY11" s="443"/>
      <c r="BCZ11" s="443"/>
      <c r="BDA11" s="443"/>
      <c r="BDB11" s="443"/>
      <c r="BDC11" s="443"/>
      <c r="BDD11" s="443"/>
      <c r="BDE11" s="443"/>
      <c r="BDF11" s="443"/>
      <c r="BDG11" s="443"/>
      <c r="BDH11" s="443"/>
      <c r="BDI11" s="443"/>
      <c r="BDJ11" s="443"/>
      <c r="BDK11" s="443"/>
      <c r="BDL11" s="443"/>
      <c r="BDM11" s="443"/>
      <c r="BDN11" s="443"/>
      <c r="BDO11" s="443"/>
      <c r="BDP11" s="443"/>
      <c r="BDQ11" s="443"/>
      <c r="BDR11" s="443"/>
      <c r="BDS11" s="443"/>
      <c r="BDT11" s="443"/>
      <c r="BDU11" s="443"/>
      <c r="BDV11" s="443"/>
      <c r="BDW11" s="443"/>
      <c r="BDX11" s="443"/>
      <c r="BDY11" s="443"/>
      <c r="BDZ11" s="443"/>
      <c r="BEA11" s="443"/>
      <c r="BEB11" s="443"/>
      <c r="BEC11" s="443"/>
      <c r="BED11" s="443"/>
      <c r="BEE11" s="443"/>
      <c r="BEF11" s="443"/>
      <c r="BEG11" s="443"/>
      <c r="BEH11" s="443"/>
      <c r="BEI11" s="443"/>
      <c r="BEJ11" s="443"/>
      <c r="BEK11" s="443"/>
      <c r="BEL11" s="443"/>
      <c r="BEM11" s="443"/>
      <c r="BEN11" s="443"/>
      <c r="BEO11" s="443"/>
      <c r="BEP11" s="443"/>
      <c r="BEQ11" s="443"/>
      <c r="BER11" s="443"/>
      <c r="BES11" s="443"/>
      <c r="BET11" s="443"/>
      <c r="BEU11" s="443"/>
      <c r="BEV11" s="443"/>
      <c r="BEW11" s="443"/>
      <c r="BEX11" s="443"/>
      <c r="BEY11" s="443"/>
      <c r="BEZ11" s="443"/>
      <c r="BFA11" s="443"/>
      <c r="BFB11" s="443"/>
      <c r="BFC11" s="443"/>
      <c r="BFD11" s="443"/>
      <c r="BFE11" s="443"/>
      <c r="BFF11" s="443"/>
      <c r="BFG11" s="443"/>
      <c r="BFH11" s="443"/>
      <c r="BFI11" s="443"/>
      <c r="BFJ11" s="443"/>
      <c r="BFK11" s="443"/>
      <c r="BFL11" s="443"/>
      <c r="BFM11" s="443"/>
      <c r="BFN11" s="443"/>
      <c r="BFO11" s="443"/>
      <c r="BFP11" s="443"/>
      <c r="BFQ11" s="443"/>
      <c r="BFR11" s="443"/>
      <c r="BFS11" s="443"/>
      <c r="BFT11" s="443"/>
      <c r="BFU11" s="443"/>
      <c r="BFV11" s="443"/>
      <c r="BFW11" s="443"/>
      <c r="BFX11" s="443"/>
      <c r="BFY11" s="443"/>
      <c r="BFZ11" s="443"/>
      <c r="BGA11" s="443"/>
      <c r="BGB11" s="443"/>
      <c r="BGC11" s="443"/>
      <c r="BGD11" s="443"/>
      <c r="BGE11" s="443"/>
      <c r="BGF11" s="443"/>
      <c r="BGG11" s="443"/>
      <c r="BGH11" s="443"/>
      <c r="BGI11" s="443"/>
      <c r="BGJ11" s="443"/>
      <c r="BGK11" s="443"/>
      <c r="BGL11" s="443"/>
      <c r="BGM11" s="443"/>
      <c r="BGN11" s="443"/>
      <c r="BGO11" s="443"/>
      <c r="BGP11" s="443"/>
      <c r="BGQ11" s="443"/>
      <c r="BGR11" s="443"/>
      <c r="BGS11" s="443"/>
      <c r="BGT11" s="443"/>
      <c r="BGU11" s="443"/>
      <c r="BGV11" s="443"/>
      <c r="BGW11" s="443"/>
      <c r="BGX11" s="443"/>
      <c r="BGY11" s="443"/>
      <c r="BGZ11" s="443"/>
      <c r="BHA11" s="443"/>
      <c r="BHB11" s="443"/>
      <c r="BHC11" s="443"/>
      <c r="BHD11" s="443"/>
      <c r="BHE11" s="443"/>
      <c r="BHF11" s="443"/>
      <c r="BHG11" s="443"/>
      <c r="BHH11" s="443"/>
      <c r="BHI11" s="443"/>
      <c r="BHJ11" s="443"/>
      <c r="BHK11" s="443"/>
      <c r="BHL11" s="443"/>
      <c r="BHM11" s="443"/>
      <c r="BHN11" s="443"/>
      <c r="BHO11" s="443"/>
      <c r="BHP11" s="443"/>
      <c r="BHQ11" s="443"/>
      <c r="BHR11" s="443"/>
      <c r="BHS11" s="443"/>
      <c r="BHT11" s="443"/>
      <c r="BHU11" s="443"/>
      <c r="BHV11" s="443"/>
      <c r="BHW11" s="443"/>
      <c r="BHX11" s="443"/>
      <c r="BHY11" s="443"/>
      <c r="BHZ11" s="443"/>
      <c r="BIA11" s="443"/>
      <c r="BIB11" s="443"/>
      <c r="BIC11" s="443"/>
      <c r="BID11" s="443"/>
      <c r="BIE11" s="443"/>
      <c r="BIF11" s="443"/>
      <c r="BIG11" s="443"/>
      <c r="BIH11" s="443"/>
      <c r="BII11" s="443"/>
      <c r="BIJ11" s="443"/>
      <c r="BIK11" s="443"/>
      <c r="BIL11" s="443"/>
      <c r="BIM11" s="443"/>
      <c r="BIN11" s="443"/>
      <c r="BIO11" s="443"/>
      <c r="BIP11" s="443"/>
      <c r="BIQ11" s="443"/>
      <c r="BIR11" s="443"/>
      <c r="BIS11" s="443"/>
      <c r="BIT11" s="443"/>
      <c r="BIU11" s="443"/>
      <c r="BIV11" s="443"/>
      <c r="BIW11" s="443"/>
      <c r="BIX11" s="443"/>
      <c r="BIY11" s="443"/>
      <c r="BIZ11" s="443"/>
      <c r="BJA11" s="443"/>
      <c r="BJB11" s="443"/>
      <c r="BJC11" s="443"/>
      <c r="BJD11" s="443"/>
      <c r="BJE11" s="443"/>
      <c r="BJF11" s="443"/>
      <c r="BJG11" s="443"/>
      <c r="BJH11" s="443"/>
      <c r="BJI11" s="443"/>
      <c r="BJJ11" s="443"/>
      <c r="BJK11" s="443"/>
      <c r="BJL11" s="443"/>
      <c r="BJM11" s="443"/>
      <c r="BJN11" s="443"/>
      <c r="BJO11" s="443"/>
      <c r="BJP11" s="443"/>
      <c r="BJQ11" s="443"/>
      <c r="BJR11" s="443"/>
      <c r="BJS11" s="443"/>
      <c r="BJT11" s="443"/>
      <c r="BJU11" s="443"/>
      <c r="BJV11" s="443"/>
      <c r="BJW11" s="443"/>
      <c r="BJX11" s="443"/>
      <c r="BJY11" s="443"/>
      <c r="BJZ11" s="443"/>
      <c r="BKA11" s="443"/>
      <c r="BKB11" s="443"/>
      <c r="BKC11" s="443"/>
      <c r="BKD11" s="443"/>
      <c r="BKE11" s="443"/>
      <c r="BKF11" s="443"/>
      <c r="BKG11" s="443"/>
      <c r="BKH11" s="443"/>
      <c r="BKI11" s="443"/>
      <c r="BKJ11" s="443"/>
      <c r="BKK11" s="443"/>
      <c r="BKL11" s="443"/>
      <c r="BKM11" s="443"/>
      <c r="BKN11" s="443"/>
      <c r="BKO11" s="443"/>
      <c r="BKP11" s="443"/>
      <c r="BKQ11" s="443"/>
      <c r="BKR11" s="443"/>
      <c r="BKS11" s="443"/>
      <c r="BKT11" s="443"/>
      <c r="BKU11" s="443"/>
      <c r="BKV11" s="443"/>
      <c r="BKW11" s="443"/>
      <c r="BKX11" s="443"/>
      <c r="BKY11" s="443"/>
      <c r="BKZ11" s="443"/>
      <c r="BLA11" s="443"/>
      <c r="BLB11" s="443"/>
      <c r="BLC11" s="443"/>
      <c r="BLD11" s="443"/>
      <c r="BLE11" s="443"/>
      <c r="BLF11" s="443"/>
      <c r="BLG11" s="443"/>
      <c r="BLH11" s="443"/>
      <c r="BLI11" s="443"/>
      <c r="BLJ11" s="443"/>
      <c r="BLK11" s="443"/>
      <c r="BLL11" s="443"/>
      <c r="BLM11" s="443"/>
      <c r="BLN11" s="443"/>
      <c r="BLO11" s="443"/>
      <c r="BLP11" s="443"/>
      <c r="BLQ11" s="443"/>
      <c r="BLR11" s="443"/>
      <c r="BLS11" s="443"/>
      <c r="BLT11" s="443"/>
      <c r="BLU11" s="443"/>
      <c r="BLV11" s="443"/>
      <c r="BLW11" s="443"/>
      <c r="BLX11" s="443"/>
      <c r="BLY11" s="443"/>
      <c r="BLZ11" s="443"/>
      <c r="BMA11" s="443"/>
      <c r="BMB11" s="443"/>
      <c r="BMC11" s="443"/>
      <c r="BMD11" s="443"/>
      <c r="BME11" s="443"/>
      <c r="BMF11" s="443"/>
      <c r="BMG11" s="443"/>
      <c r="BMH11" s="443"/>
      <c r="BMI11" s="443"/>
      <c r="BMJ11" s="443"/>
      <c r="BMK11" s="443"/>
      <c r="BML11" s="443"/>
      <c r="BMM11" s="443"/>
      <c r="BMN11" s="443"/>
      <c r="BMO11" s="443"/>
      <c r="BMP11" s="443"/>
      <c r="BMQ11" s="443"/>
      <c r="BMR11" s="443"/>
      <c r="BMS11" s="443"/>
      <c r="BMT11" s="443"/>
      <c r="BMU11" s="443"/>
      <c r="BMV11" s="443"/>
      <c r="BMW11" s="443"/>
      <c r="BMX11" s="443"/>
      <c r="BMY11" s="443"/>
      <c r="BMZ11" s="443"/>
      <c r="BNA11" s="443"/>
      <c r="BNB11" s="443"/>
      <c r="BNC11" s="443"/>
      <c r="BND11" s="443"/>
      <c r="BNE11" s="443"/>
      <c r="BNF11" s="443"/>
      <c r="BNG11" s="443"/>
      <c r="BNH11" s="443"/>
      <c r="BNI11" s="443"/>
      <c r="BNJ11" s="443"/>
      <c r="BNK11" s="443"/>
      <c r="BNL11" s="443"/>
      <c r="BNM11" s="443"/>
      <c r="BNN11" s="443"/>
      <c r="BNO11" s="443"/>
      <c r="BNP11" s="443"/>
      <c r="BNQ11" s="443"/>
      <c r="BNR11" s="443"/>
      <c r="BNS11" s="443"/>
      <c r="BNT11" s="443"/>
      <c r="BNU11" s="443"/>
      <c r="BNV11" s="443"/>
      <c r="BNW11" s="443"/>
      <c r="BNX11" s="443"/>
      <c r="BNY11" s="443"/>
      <c r="BNZ11" s="443"/>
      <c r="BOA11" s="443"/>
      <c r="BOB11" s="443"/>
      <c r="BOC11" s="443"/>
      <c r="BOD11" s="443"/>
      <c r="BOE11" s="443"/>
      <c r="BOF11" s="443"/>
      <c r="BOG11" s="443"/>
      <c r="BOH11" s="443"/>
      <c r="BOI11" s="443"/>
      <c r="BOJ11" s="443"/>
      <c r="BOK11" s="443"/>
      <c r="BOL11" s="443"/>
      <c r="BOM11" s="443"/>
      <c r="BON11" s="443"/>
      <c r="BOO11" s="443"/>
      <c r="BOP11" s="443"/>
      <c r="BOQ11" s="443"/>
      <c r="BOR11" s="443"/>
      <c r="BOS11" s="443"/>
      <c r="BOT11" s="443"/>
      <c r="BOU11" s="443"/>
      <c r="BOV11" s="443"/>
      <c r="BOW11" s="443"/>
      <c r="BOX11" s="443"/>
      <c r="BOY11" s="443"/>
      <c r="BOZ11" s="443"/>
      <c r="BPA11" s="443"/>
      <c r="BPB11" s="443"/>
      <c r="BPC11" s="443"/>
      <c r="BPD11" s="443"/>
      <c r="BPE11" s="443"/>
      <c r="BPF11" s="443"/>
      <c r="BPG11" s="443"/>
      <c r="BPH11" s="443"/>
      <c r="BPI11" s="443"/>
      <c r="BPJ11" s="443"/>
      <c r="BPK11" s="443"/>
      <c r="BPL11" s="443"/>
      <c r="BPM11" s="443"/>
      <c r="BPN11" s="443"/>
      <c r="BPO11" s="443"/>
      <c r="BPP11" s="443"/>
      <c r="BPQ11" s="443"/>
      <c r="BPR11" s="443"/>
      <c r="BPS11" s="443"/>
      <c r="BPT11" s="443"/>
      <c r="BPU11" s="443"/>
      <c r="BPV11" s="443"/>
      <c r="BPW11" s="443"/>
      <c r="BPX11" s="443"/>
      <c r="BPY11" s="443"/>
      <c r="BPZ11" s="443"/>
      <c r="BQA11" s="443"/>
      <c r="BQB11" s="443"/>
      <c r="BQC11" s="443"/>
      <c r="BQD11" s="443"/>
      <c r="BQE11" s="443"/>
      <c r="BQF11" s="443"/>
      <c r="BQG11" s="443"/>
      <c r="BQH11" s="443"/>
      <c r="BQI11" s="443"/>
      <c r="BQJ11" s="443"/>
      <c r="BQK11" s="443"/>
      <c r="BQL11" s="443"/>
      <c r="BQM11" s="443"/>
      <c r="BQN11" s="443"/>
      <c r="BQO11" s="443"/>
      <c r="BQP11" s="443"/>
      <c r="BQQ11" s="443"/>
      <c r="BQR11" s="443"/>
      <c r="BQS11" s="443"/>
      <c r="BQT11" s="443"/>
      <c r="BQU11" s="443"/>
      <c r="BQV11" s="443"/>
      <c r="BQW11" s="443"/>
      <c r="BQX11" s="443"/>
      <c r="BQY11" s="443"/>
      <c r="BQZ11" s="443"/>
      <c r="BRA11" s="443"/>
      <c r="BRB11" s="443"/>
      <c r="BRC11" s="443"/>
      <c r="BRD11" s="443"/>
      <c r="BRE11" s="443"/>
      <c r="BRF11" s="443"/>
      <c r="BRG11" s="443"/>
      <c r="BRH11" s="443"/>
      <c r="BRI11" s="443"/>
      <c r="BRJ11" s="443"/>
      <c r="BRK11" s="443"/>
      <c r="BRL11" s="443"/>
      <c r="BRM11" s="443"/>
      <c r="BRN11" s="443"/>
      <c r="BRO11" s="443"/>
      <c r="BRP11" s="443"/>
      <c r="BRQ11" s="443"/>
      <c r="BRR11" s="443"/>
      <c r="BRS11" s="443"/>
      <c r="BRT11" s="443"/>
      <c r="BRU11" s="443"/>
      <c r="BRV11" s="443"/>
      <c r="BRW11" s="443"/>
      <c r="BRX11" s="443"/>
      <c r="BRY11" s="443"/>
      <c r="BRZ11" s="443"/>
      <c r="BSA11" s="443"/>
      <c r="BSB11" s="443"/>
      <c r="BSC11" s="443"/>
      <c r="BSD11" s="443"/>
      <c r="BSE11" s="443"/>
      <c r="BSF11" s="443"/>
      <c r="BSG11" s="443"/>
      <c r="BSH11" s="443"/>
      <c r="BSI11" s="443"/>
      <c r="BSJ11" s="443"/>
      <c r="BSK11" s="443"/>
      <c r="BSL11" s="443"/>
      <c r="BSM11" s="443"/>
      <c r="BSN11" s="443"/>
      <c r="BSO11" s="443"/>
      <c r="BSP11" s="443"/>
      <c r="BSQ11" s="443"/>
      <c r="BSR11" s="443"/>
      <c r="BSS11" s="443"/>
      <c r="BST11" s="443"/>
      <c r="BSU11" s="443"/>
      <c r="BSV11" s="443"/>
      <c r="BSW11" s="443"/>
      <c r="BSX11" s="443"/>
      <c r="BSY11" s="443"/>
      <c r="BSZ11" s="443"/>
      <c r="BTA11" s="443"/>
      <c r="BTB11" s="443"/>
      <c r="BTC11" s="443"/>
      <c r="BTD11" s="443"/>
      <c r="BTE11" s="443"/>
      <c r="BTF11" s="443"/>
      <c r="BTG11" s="443"/>
      <c r="BTH11" s="443"/>
      <c r="BTI11" s="443"/>
      <c r="BTJ11" s="443"/>
      <c r="BTK11" s="443"/>
      <c r="BTL11" s="443"/>
      <c r="BTM11" s="443"/>
      <c r="BTN11" s="443"/>
      <c r="BTO11" s="443"/>
      <c r="BTP11" s="443"/>
      <c r="BTQ11" s="443"/>
      <c r="BTR11" s="443"/>
      <c r="BTS11" s="443"/>
      <c r="BTT11" s="443"/>
      <c r="BTU11" s="443"/>
      <c r="BTV11" s="443"/>
      <c r="BTW11" s="443"/>
      <c r="BTX11" s="443"/>
      <c r="BTY11" s="443"/>
      <c r="BTZ11" s="443"/>
      <c r="BUA11" s="443"/>
      <c r="BUB11" s="443"/>
      <c r="BUC11" s="443"/>
      <c r="BUD11" s="443"/>
      <c r="BUE11" s="443"/>
      <c r="BUF11" s="443"/>
      <c r="BUG11" s="443"/>
      <c r="BUH11" s="443"/>
      <c r="BUI11" s="443"/>
      <c r="BUJ11" s="443"/>
      <c r="BUK11" s="443"/>
      <c r="BUL11" s="443"/>
      <c r="BUM11" s="443"/>
      <c r="BUN11" s="443"/>
      <c r="BUO11" s="443"/>
      <c r="BUP11" s="443"/>
      <c r="BUQ11" s="443"/>
      <c r="BUR11" s="443"/>
      <c r="BUS11" s="443"/>
      <c r="BUT11" s="443"/>
      <c r="BUU11" s="443"/>
      <c r="BUV11" s="443"/>
      <c r="BUW11" s="443"/>
      <c r="BUX11" s="443"/>
      <c r="BUY11" s="443"/>
      <c r="BUZ11" s="443"/>
      <c r="BVA11" s="443"/>
      <c r="BVB11" s="443"/>
      <c r="BVC11" s="443"/>
      <c r="BVD11" s="443"/>
      <c r="BVE11" s="443"/>
      <c r="BVF11" s="443"/>
      <c r="BVG11" s="443"/>
      <c r="BVH11" s="443"/>
      <c r="BVI11" s="443"/>
      <c r="BVJ11" s="443"/>
      <c r="BVK11" s="443"/>
      <c r="BVL11" s="443"/>
      <c r="BVM11" s="443"/>
      <c r="BVN11" s="443"/>
      <c r="BVO11" s="443"/>
      <c r="BVP11" s="443"/>
      <c r="BVQ11" s="443"/>
      <c r="BVR11" s="443"/>
      <c r="BVS11" s="443"/>
      <c r="BVT11" s="443"/>
      <c r="BVU11" s="443"/>
      <c r="BVV11" s="443"/>
      <c r="BVW11" s="443"/>
      <c r="BVX11" s="443"/>
      <c r="BVY11" s="443"/>
      <c r="BVZ11" s="443"/>
      <c r="BWA11" s="443"/>
      <c r="BWB11" s="443"/>
      <c r="BWC11" s="443"/>
      <c r="BWD11" s="443"/>
      <c r="BWE11" s="443"/>
      <c r="BWF11" s="443"/>
      <c r="BWG11" s="443"/>
      <c r="BWH11" s="443"/>
      <c r="BWI11" s="443"/>
      <c r="BWJ11" s="443"/>
      <c r="BWK11" s="443"/>
      <c r="BWL11" s="443"/>
      <c r="BWM11" s="443"/>
      <c r="BWN11" s="443"/>
      <c r="BWO11" s="443"/>
      <c r="BWP11" s="443"/>
      <c r="BWQ11" s="443"/>
      <c r="BWR11" s="443"/>
      <c r="BWS11" s="443"/>
      <c r="BWT11" s="443"/>
      <c r="BWU11" s="443"/>
      <c r="BWV11" s="443"/>
      <c r="BWW11" s="443"/>
      <c r="BWX11" s="443"/>
      <c r="BWY11" s="443"/>
      <c r="BWZ11" s="443"/>
      <c r="BXA11" s="443"/>
      <c r="BXB11" s="443"/>
      <c r="BXC11" s="443"/>
      <c r="BXD11" s="443"/>
      <c r="BXE11" s="443"/>
      <c r="BXF11" s="443"/>
      <c r="BXG11" s="443"/>
      <c r="BXH11" s="443"/>
      <c r="BXI11" s="443"/>
      <c r="BXJ11" s="443"/>
      <c r="BXK11" s="443"/>
      <c r="BXL11" s="443"/>
      <c r="BXM11" s="443"/>
      <c r="BXN11" s="443"/>
      <c r="BXO11" s="443"/>
      <c r="BXP11" s="443"/>
      <c r="BXQ11" s="443"/>
      <c r="BXR11" s="443"/>
      <c r="BXS11" s="443"/>
      <c r="BXT11" s="443"/>
      <c r="BXU11" s="443"/>
      <c r="BXV11" s="443"/>
      <c r="BXW11" s="443"/>
      <c r="BXX11" s="443"/>
      <c r="BXY11" s="443"/>
      <c r="BXZ11" s="443"/>
      <c r="BYA11" s="443"/>
      <c r="BYB11" s="443"/>
      <c r="BYC11" s="443"/>
      <c r="BYD11" s="443"/>
      <c r="BYE11" s="443"/>
      <c r="BYF11" s="443"/>
      <c r="BYG11" s="443"/>
      <c r="BYH11" s="443"/>
      <c r="BYI11" s="443"/>
      <c r="BYJ11" s="443"/>
      <c r="BYK11" s="443"/>
      <c r="BYL11" s="443"/>
      <c r="BYM11" s="443"/>
      <c r="BYN11" s="443"/>
      <c r="BYO11" s="443"/>
      <c r="BYP11" s="443"/>
      <c r="BYQ11" s="443"/>
      <c r="BYR11" s="443"/>
      <c r="BYS11" s="443"/>
      <c r="BYT11" s="443"/>
      <c r="BYU11" s="443"/>
      <c r="BYV11" s="443"/>
      <c r="BYW11" s="443"/>
      <c r="BYX11" s="443"/>
      <c r="BYY11" s="443"/>
      <c r="BYZ11" s="443"/>
      <c r="BZA11" s="443"/>
      <c r="BZB11" s="443"/>
      <c r="BZC11" s="443"/>
      <c r="BZD11" s="443"/>
      <c r="BZE11" s="443"/>
      <c r="BZF11" s="443"/>
      <c r="BZG11" s="443"/>
      <c r="BZH11" s="443"/>
      <c r="BZI11" s="443"/>
      <c r="BZJ11" s="443"/>
      <c r="BZK11" s="443"/>
      <c r="BZL11" s="443"/>
      <c r="BZM11" s="443"/>
      <c r="BZN11" s="443"/>
      <c r="BZO11" s="443"/>
      <c r="BZP11" s="443"/>
      <c r="BZQ11" s="443"/>
      <c r="BZR11" s="443"/>
      <c r="BZS11" s="443"/>
      <c r="BZT11" s="443"/>
      <c r="BZU11" s="443"/>
      <c r="BZV11" s="443"/>
      <c r="BZW11" s="443"/>
      <c r="BZX11" s="443"/>
      <c r="BZY11" s="443"/>
      <c r="BZZ11" s="443"/>
      <c r="CAA11" s="443"/>
      <c r="CAB11" s="443"/>
      <c r="CAC11" s="443"/>
      <c r="CAD11" s="443"/>
      <c r="CAE11" s="443"/>
      <c r="CAF11" s="443"/>
      <c r="CAG11" s="443"/>
      <c r="CAH11" s="443"/>
      <c r="CAI11" s="443"/>
      <c r="CAJ11" s="443"/>
      <c r="CAK11" s="443"/>
      <c r="CAL11" s="443"/>
      <c r="CAM11" s="443"/>
      <c r="CAN11" s="443"/>
      <c r="CAO11" s="443"/>
      <c r="CAP11" s="443"/>
      <c r="CAQ11" s="443"/>
      <c r="CAR11" s="443"/>
      <c r="CAS11" s="443"/>
      <c r="CAT11" s="443"/>
      <c r="CAU11" s="443"/>
      <c r="CAV11" s="443"/>
      <c r="CAW11" s="443"/>
      <c r="CAX11" s="443"/>
      <c r="CAY11" s="443"/>
      <c r="CAZ11" s="443"/>
      <c r="CBA11" s="443"/>
      <c r="CBB11" s="443"/>
      <c r="CBC11" s="443"/>
      <c r="CBD11" s="443"/>
      <c r="CBE11" s="443"/>
      <c r="CBF11" s="443"/>
      <c r="CBG11" s="443"/>
      <c r="CBH11" s="443"/>
      <c r="CBI11" s="443"/>
      <c r="CBJ11" s="443"/>
      <c r="CBK11" s="443"/>
      <c r="CBL11" s="443"/>
      <c r="CBM11" s="443"/>
      <c r="CBN11" s="443"/>
      <c r="CBO11" s="443"/>
      <c r="CBP11" s="443"/>
      <c r="CBQ11" s="443"/>
      <c r="CBR11" s="443"/>
      <c r="CBS11" s="443"/>
      <c r="CBT11" s="443"/>
      <c r="CBU11" s="443"/>
      <c r="CBV11" s="443"/>
      <c r="CBW11" s="443"/>
      <c r="CBX11" s="443"/>
      <c r="CBY11" s="443"/>
      <c r="CBZ11" s="443"/>
      <c r="CCA11" s="443"/>
      <c r="CCB11" s="443"/>
      <c r="CCC11" s="443"/>
      <c r="CCD11" s="443"/>
      <c r="CCE11" s="443"/>
      <c r="CCF11" s="443"/>
      <c r="CCG11" s="443"/>
      <c r="CCH11" s="443"/>
      <c r="CCI11" s="443"/>
      <c r="CCJ11" s="443"/>
      <c r="CCK11" s="443"/>
      <c r="CCL11" s="443"/>
      <c r="CCM11" s="443"/>
      <c r="CCN11" s="443"/>
      <c r="CCO11" s="443"/>
      <c r="CCP11" s="443"/>
      <c r="CCQ11" s="443"/>
      <c r="CCR11" s="443"/>
      <c r="CCS11" s="443"/>
      <c r="CCT11" s="443"/>
      <c r="CCU11" s="443"/>
      <c r="CCV11" s="443"/>
      <c r="CCW11" s="443"/>
      <c r="CCX11" s="443"/>
      <c r="CCY11" s="443"/>
      <c r="CCZ11" s="443"/>
      <c r="CDA11" s="443"/>
      <c r="CDB11" s="443"/>
      <c r="CDC11" s="443"/>
      <c r="CDD11" s="443"/>
      <c r="CDE11" s="443"/>
      <c r="CDF11" s="443"/>
      <c r="CDG11" s="443"/>
      <c r="CDH11" s="443"/>
      <c r="CDI11" s="443"/>
      <c r="CDJ11" s="443"/>
      <c r="CDK11" s="443"/>
      <c r="CDL11" s="443"/>
      <c r="CDM11" s="443"/>
      <c r="CDN11" s="443"/>
      <c r="CDO11" s="443"/>
      <c r="CDP11" s="443"/>
      <c r="CDQ11" s="443"/>
      <c r="CDR11" s="443"/>
      <c r="CDS11" s="443"/>
      <c r="CDT11" s="443"/>
      <c r="CDU11" s="443"/>
      <c r="CDV11" s="443"/>
      <c r="CDW11" s="443"/>
      <c r="CDX11" s="443"/>
      <c r="CDY11" s="443"/>
      <c r="CDZ11" s="443"/>
      <c r="CEA11" s="443"/>
      <c r="CEB11" s="443"/>
      <c r="CEC11" s="443"/>
      <c r="CED11" s="443"/>
      <c r="CEE11" s="443"/>
      <c r="CEF11" s="443"/>
      <c r="CEG11" s="443"/>
      <c r="CEH11" s="443"/>
      <c r="CEI11" s="443"/>
      <c r="CEJ11" s="443"/>
      <c r="CEK11" s="443"/>
      <c r="CEL11" s="443"/>
      <c r="CEM11" s="443"/>
      <c r="CEN11" s="443"/>
      <c r="CEO11" s="443"/>
      <c r="CEP11" s="443"/>
      <c r="CEQ11" s="443"/>
      <c r="CER11" s="443"/>
      <c r="CES11" s="443"/>
      <c r="CET11" s="443"/>
      <c r="CEU11" s="443"/>
      <c r="CEV11" s="443"/>
      <c r="CEW11" s="443"/>
      <c r="CEX11" s="443"/>
      <c r="CEY11" s="443"/>
      <c r="CEZ11" s="443"/>
      <c r="CFA11" s="443"/>
      <c r="CFB11" s="443"/>
      <c r="CFC11" s="443"/>
      <c r="CFD11" s="443"/>
      <c r="CFE11" s="443"/>
      <c r="CFF11" s="443"/>
      <c r="CFG11" s="443"/>
      <c r="CFH11" s="443"/>
      <c r="CFI11" s="443"/>
      <c r="CFJ11" s="443"/>
      <c r="CFK11" s="443"/>
      <c r="CFL11" s="443"/>
      <c r="CFM11" s="443"/>
      <c r="CFN11" s="443"/>
      <c r="CFO11" s="443"/>
      <c r="CFP11" s="443"/>
      <c r="CFQ11" s="443"/>
      <c r="CFR11" s="443"/>
      <c r="CFS11" s="443"/>
      <c r="CFT11" s="443"/>
      <c r="CFU11" s="443"/>
      <c r="CFV11" s="443"/>
      <c r="CFW11" s="443"/>
      <c r="CFX11" s="443"/>
      <c r="CFY11" s="443"/>
      <c r="CFZ11" s="443"/>
      <c r="CGA11" s="443"/>
      <c r="CGB11" s="443"/>
      <c r="CGC11" s="443"/>
      <c r="CGD11" s="443"/>
      <c r="CGE11" s="443"/>
      <c r="CGF11" s="443"/>
      <c r="CGG11" s="443"/>
      <c r="CGH11" s="443"/>
      <c r="CGI11" s="443"/>
      <c r="CGJ11" s="443"/>
      <c r="CGK11" s="443"/>
      <c r="CGL11" s="443"/>
      <c r="CGM11" s="443"/>
      <c r="CGN11" s="443"/>
      <c r="CGO11" s="443"/>
      <c r="CGP11" s="443"/>
      <c r="CGQ11" s="443"/>
      <c r="CGR11" s="443"/>
      <c r="CGS11" s="443"/>
      <c r="CGT11" s="443"/>
      <c r="CGU11" s="443"/>
      <c r="CGV11" s="443"/>
      <c r="CGW11" s="443"/>
      <c r="CGX11" s="443"/>
      <c r="CGY11" s="443"/>
      <c r="CGZ11" s="443"/>
      <c r="CHA11" s="443"/>
      <c r="CHB11" s="443"/>
      <c r="CHC11" s="443"/>
      <c r="CHD11" s="443"/>
      <c r="CHE11" s="443"/>
      <c r="CHF11" s="443"/>
      <c r="CHG11" s="443"/>
      <c r="CHH11" s="443"/>
      <c r="CHI11" s="443"/>
      <c r="CHJ11" s="443"/>
      <c r="CHK11" s="443"/>
      <c r="CHL11" s="443"/>
      <c r="CHM11" s="443"/>
      <c r="CHN11" s="443"/>
      <c r="CHO11" s="443"/>
      <c r="CHP11" s="443"/>
      <c r="CHQ11" s="443"/>
      <c r="CHR11" s="443"/>
      <c r="CHS11" s="443"/>
      <c r="CHT11" s="443"/>
      <c r="CHU11" s="443"/>
      <c r="CHV11" s="443"/>
      <c r="CHW11" s="443"/>
      <c r="CHX11" s="443"/>
      <c r="CHY11" s="443"/>
      <c r="CHZ11" s="443"/>
      <c r="CIA11" s="443"/>
      <c r="CIB11" s="443"/>
      <c r="CIC11" s="443"/>
      <c r="CID11" s="443"/>
      <c r="CIE11" s="443"/>
      <c r="CIF11" s="443"/>
      <c r="CIG11" s="443"/>
      <c r="CIH11" s="443"/>
      <c r="CII11" s="443"/>
      <c r="CIJ11" s="443"/>
      <c r="CIK11" s="443"/>
      <c r="CIL11" s="443"/>
      <c r="CIM11" s="443"/>
      <c r="CIN11" s="443"/>
      <c r="CIO11" s="443"/>
      <c r="CIP11" s="443"/>
      <c r="CIQ11" s="443"/>
      <c r="CIR11" s="443"/>
      <c r="CIS11" s="443"/>
      <c r="CIT11" s="443"/>
      <c r="CIU11" s="443"/>
      <c r="CIV11" s="443"/>
      <c r="CIW11" s="443"/>
      <c r="CIX11" s="443"/>
      <c r="CIY11" s="443"/>
      <c r="CIZ11" s="443"/>
      <c r="CJA11" s="443"/>
      <c r="CJB11" s="443"/>
      <c r="CJC11" s="443"/>
      <c r="CJD11" s="443"/>
      <c r="CJE11" s="443"/>
      <c r="CJF11" s="443"/>
      <c r="CJG11" s="443"/>
      <c r="CJH11" s="443"/>
      <c r="CJI11" s="443"/>
      <c r="CJJ11" s="443"/>
      <c r="CJK11" s="443"/>
      <c r="CJL11" s="443"/>
      <c r="CJM11" s="443"/>
      <c r="CJN11" s="443"/>
      <c r="CJO11" s="443"/>
      <c r="CJP11" s="443"/>
      <c r="CJQ11" s="443"/>
      <c r="CJR11" s="443"/>
      <c r="CJS11" s="443"/>
      <c r="CJT11" s="443"/>
      <c r="CJU11" s="443"/>
      <c r="CJV11" s="443"/>
      <c r="CJW11" s="443"/>
      <c r="CJX11" s="443"/>
      <c r="CJY11" s="443"/>
      <c r="CJZ11" s="443"/>
      <c r="CKA11" s="443"/>
      <c r="CKB11" s="443"/>
      <c r="CKC11" s="443"/>
      <c r="CKD11" s="443"/>
      <c r="CKE11" s="443"/>
      <c r="CKF11" s="443"/>
      <c r="CKG11" s="443"/>
      <c r="CKH11" s="443"/>
      <c r="CKI11" s="443"/>
      <c r="CKJ11" s="443"/>
      <c r="CKK11" s="443"/>
      <c r="CKL11" s="443"/>
      <c r="CKM11" s="443"/>
      <c r="CKN11" s="443"/>
      <c r="CKO11" s="443"/>
      <c r="CKP11" s="443"/>
      <c r="CKQ11" s="443"/>
      <c r="CKR11" s="443"/>
      <c r="CKS11" s="443"/>
      <c r="CKT11" s="443"/>
      <c r="CKU11" s="443"/>
      <c r="CKV11" s="443"/>
      <c r="CKW11" s="443"/>
      <c r="CKX11" s="443"/>
      <c r="CKY11" s="443"/>
      <c r="CKZ11" s="443"/>
      <c r="CLA11" s="443"/>
      <c r="CLB11" s="443"/>
      <c r="CLC11" s="443"/>
      <c r="CLD11" s="443"/>
      <c r="CLE11" s="443"/>
      <c r="CLF11" s="443"/>
      <c r="CLG11" s="443"/>
      <c r="CLH11" s="443"/>
      <c r="CLI11" s="443"/>
      <c r="CLJ11" s="443"/>
      <c r="CLK11" s="443"/>
      <c r="CLL11" s="443"/>
      <c r="CLM11" s="443"/>
      <c r="CLN11" s="443"/>
      <c r="CLO11" s="443"/>
      <c r="CLP11" s="443"/>
      <c r="CLQ11" s="443"/>
      <c r="CLR11" s="443"/>
      <c r="CLS11" s="443"/>
      <c r="CLT11" s="443"/>
      <c r="CLU11" s="443"/>
      <c r="CLV11" s="443"/>
      <c r="CLW11" s="443"/>
      <c r="CLX11" s="443"/>
      <c r="CLY11" s="443"/>
      <c r="CLZ11" s="443"/>
      <c r="CMA11" s="443"/>
      <c r="CMB11" s="443"/>
      <c r="CMC11" s="443"/>
      <c r="CMD11" s="443"/>
      <c r="CME11" s="443"/>
      <c r="CMF11" s="443"/>
      <c r="CMG11" s="443"/>
      <c r="CMH11" s="443"/>
      <c r="CMI11" s="443"/>
      <c r="CMJ11" s="443"/>
      <c r="CMK11" s="443"/>
      <c r="CML11" s="443"/>
      <c r="CMM11" s="443"/>
      <c r="CMN11" s="443"/>
      <c r="CMO11" s="443"/>
      <c r="CMP11" s="443"/>
      <c r="CMQ11" s="443"/>
      <c r="CMR11" s="443"/>
      <c r="CMS11" s="443"/>
      <c r="CMT11" s="443"/>
      <c r="CMU11" s="443"/>
      <c r="CMV11" s="443"/>
      <c r="CMW11" s="443"/>
      <c r="CMX11" s="443"/>
      <c r="CMY11" s="443"/>
      <c r="CMZ11" s="443"/>
      <c r="CNA11" s="443"/>
      <c r="CNB11" s="443"/>
      <c r="CNC11" s="443"/>
      <c r="CND11" s="443"/>
      <c r="CNE11" s="443"/>
      <c r="CNF11" s="443"/>
      <c r="CNG11" s="443"/>
      <c r="CNH11" s="443"/>
      <c r="CNI11" s="443"/>
      <c r="CNJ11" s="443"/>
      <c r="CNK11" s="443"/>
      <c r="CNL11" s="443"/>
      <c r="CNM11" s="443"/>
      <c r="CNN11" s="443"/>
      <c r="CNO11" s="443"/>
      <c r="CNP11" s="443"/>
      <c r="CNQ11" s="443"/>
      <c r="CNR11" s="443"/>
      <c r="CNS11" s="443"/>
      <c r="CNT11" s="443"/>
      <c r="CNU11" s="443"/>
      <c r="CNV11" s="443"/>
      <c r="CNW11" s="443"/>
      <c r="CNX11" s="443"/>
      <c r="CNY11" s="443"/>
      <c r="CNZ11" s="443"/>
      <c r="COA11" s="443"/>
      <c r="COB11" s="443"/>
      <c r="COC11" s="443"/>
      <c r="COD11" s="443"/>
      <c r="COE11" s="443"/>
      <c r="COF11" s="443"/>
      <c r="COG11" s="443"/>
      <c r="COH11" s="443"/>
      <c r="COI11" s="443"/>
      <c r="COJ11" s="443"/>
      <c r="COK11" s="443"/>
      <c r="COL11" s="443"/>
      <c r="COM11" s="443"/>
      <c r="CON11" s="443"/>
      <c r="COO11" s="443"/>
      <c r="COP11" s="443"/>
      <c r="COQ11" s="443"/>
      <c r="COR11" s="443"/>
      <c r="COS11" s="443"/>
      <c r="COT11" s="443"/>
      <c r="COU11" s="443"/>
      <c r="COV11" s="443"/>
      <c r="COW11" s="443"/>
      <c r="COX11" s="443"/>
      <c r="COY11" s="443"/>
      <c r="COZ11" s="443"/>
      <c r="CPA11" s="443"/>
      <c r="CPB11" s="443"/>
      <c r="CPC11" s="443"/>
      <c r="CPD11" s="443"/>
      <c r="CPE11" s="443"/>
      <c r="CPF11" s="443"/>
      <c r="CPG11" s="443"/>
      <c r="CPH11" s="443"/>
      <c r="CPI11" s="443"/>
      <c r="CPJ11" s="443"/>
      <c r="CPK11" s="443"/>
      <c r="CPL11" s="443"/>
      <c r="CPM11" s="443"/>
      <c r="CPN11" s="443"/>
      <c r="CPO11" s="443"/>
      <c r="CPP11" s="443"/>
      <c r="CPQ11" s="443"/>
      <c r="CPR11" s="443"/>
      <c r="CPS11" s="443"/>
      <c r="CPT11" s="443"/>
      <c r="CPU11" s="443"/>
      <c r="CPV11" s="443"/>
      <c r="CPW11" s="443"/>
      <c r="CPX11" s="443"/>
      <c r="CPY11" s="443"/>
      <c r="CPZ11" s="443"/>
      <c r="CQA11" s="443"/>
      <c r="CQB11" s="443"/>
      <c r="CQC11" s="443"/>
      <c r="CQD11" s="443"/>
      <c r="CQE11" s="443"/>
      <c r="CQF11" s="443"/>
      <c r="CQG11" s="443"/>
      <c r="CQH11" s="443"/>
      <c r="CQI11" s="443"/>
      <c r="CQJ11" s="443"/>
      <c r="CQK11" s="443"/>
      <c r="CQL11" s="443"/>
      <c r="CQM11" s="443"/>
      <c r="CQN11" s="443"/>
      <c r="CQO11" s="443"/>
      <c r="CQP11" s="443"/>
      <c r="CQQ11" s="443"/>
      <c r="CQR11" s="443"/>
      <c r="CQS11" s="443"/>
      <c r="CQT11" s="443"/>
      <c r="CQU11" s="443"/>
      <c r="CQV11" s="443"/>
      <c r="CQW11" s="443"/>
      <c r="CQX11" s="443"/>
      <c r="CQY11" s="443"/>
      <c r="CQZ11" s="443"/>
      <c r="CRA11" s="443"/>
      <c r="CRB11" s="443"/>
      <c r="CRC11" s="443"/>
      <c r="CRD11" s="443"/>
      <c r="CRE11" s="443"/>
      <c r="CRF11" s="443"/>
      <c r="CRG11" s="443"/>
      <c r="CRH11" s="443"/>
      <c r="CRI11" s="443"/>
      <c r="CRJ11" s="443"/>
      <c r="CRK11" s="443"/>
      <c r="CRL11" s="443"/>
      <c r="CRM11" s="443"/>
      <c r="CRN11" s="443"/>
      <c r="CRO11" s="443"/>
      <c r="CRP11" s="443"/>
      <c r="CRQ11" s="443"/>
      <c r="CRR11" s="443"/>
      <c r="CRS11" s="443"/>
      <c r="CRT11" s="443"/>
      <c r="CRU11" s="443"/>
      <c r="CRV11" s="443"/>
      <c r="CRW11" s="443"/>
      <c r="CRX11" s="443"/>
      <c r="CRY11" s="443"/>
      <c r="CRZ11" s="443"/>
      <c r="CSA11" s="443"/>
      <c r="CSB11" s="443"/>
      <c r="CSC11" s="443"/>
      <c r="CSD11" s="443"/>
      <c r="CSE11" s="443"/>
      <c r="CSF11" s="443"/>
      <c r="CSG11" s="443"/>
      <c r="CSH11" s="443"/>
      <c r="CSI11" s="443"/>
      <c r="CSJ11" s="443"/>
      <c r="CSK11" s="443"/>
      <c r="CSL11" s="443"/>
      <c r="CSM11" s="443"/>
      <c r="CSN11" s="443"/>
      <c r="CSO11" s="443"/>
      <c r="CSP11" s="443"/>
      <c r="CSQ11" s="443"/>
      <c r="CSR11" s="443"/>
      <c r="CSS11" s="443"/>
      <c r="CST11" s="443"/>
      <c r="CSU11" s="443"/>
      <c r="CSV11" s="443"/>
      <c r="CSW11" s="443"/>
      <c r="CSX11" s="443"/>
      <c r="CSY11" s="443"/>
      <c r="CSZ11" s="443"/>
      <c r="CTA11" s="443"/>
      <c r="CTB11" s="443"/>
      <c r="CTC11" s="443"/>
      <c r="CTD11" s="443"/>
      <c r="CTE11" s="443"/>
      <c r="CTF11" s="443"/>
      <c r="CTG11" s="443"/>
      <c r="CTH11" s="443"/>
      <c r="CTI11" s="443"/>
      <c r="CTJ11" s="443"/>
      <c r="CTK11" s="443"/>
      <c r="CTL11" s="443"/>
      <c r="CTM11" s="443"/>
      <c r="CTN11" s="443"/>
      <c r="CTO11" s="443"/>
      <c r="CTP11" s="443"/>
      <c r="CTQ11" s="443"/>
      <c r="CTR11" s="443"/>
      <c r="CTS11" s="443"/>
      <c r="CTT11" s="443"/>
      <c r="CTU11" s="443"/>
      <c r="CTV11" s="443"/>
      <c r="CTW11" s="443"/>
      <c r="CTX11" s="443"/>
      <c r="CTY11" s="443"/>
      <c r="CTZ11" s="443"/>
      <c r="CUA11" s="443"/>
      <c r="CUB11" s="443"/>
      <c r="CUC11" s="443"/>
      <c r="CUD11" s="443"/>
      <c r="CUE11" s="443"/>
      <c r="CUF11" s="443"/>
      <c r="CUG11" s="443"/>
      <c r="CUH11" s="443"/>
      <c r="CUI11" s="443"/>
      <c r="CUJ11" s="443"/>
      <c r="CUK11" s="443"/>
      <c r="CUL11" s="443"/>
      <c r="CUM11" s="443"/>
      <c r="CUN11" s="443"/>
      <c r="CUO11" s="443"/>
      <c r="CUP11" s="443"/>
      <c r="CUQ11" s="443"/>
      <c r="CUR11" s="443"/>
      <c r="CUS11" s="443"/>
      <c r="CUT11" s="443"/>
      <c r="CUU11" s="443"/>
      <c r="CUV11" s="443"/>
      <c r="CUW11" s="443"/>
      <c r="CUX11" s="443"/>
      <c r="CUY11" s="443"/>
      <c r="CUZ11" s="443"/>
      <c r="CVA11" s="443"/>
      <c r="CVB11" s="443"/>
      <c r="CVC11" s="443"/>
      <c r="CVD11" s="443"/>
      <c r="CVE11" s="443"/>
      <c r="CVF11" s="443"/>
      <c r="CVG11" s="443"/>
      <c r="CVH11" s="443"/>
      <c r="CVI11" s="443"/>
      <c r="CVJ11" s="443"/>
      <c r="CVK11" s="443"/>
      <c r="CVL11" s="443"/>
      <c r="CVM11" s="443"/>
      <c r="CVN11" s="443"/>
      <c r="CVO11" s="443"/>
      <c r="CVP11" s="443"/>
      <c r="CVQ11" s="443"/>
      <c r="CVR11" s="443"/>
      <c r="CVS11" s="443"/>
      <c r="CVT11" s="443"/>
      <c r="CVU11" s="443"/>
      <c r="CVV11" s="443"/>
      <c r="CVW11" s="443"/>
      <c r="CVX11" s="443"/>
      <c r="CVY11" s="443"/>
      <c r="CVZ11" s="443"/>
      <c r="CWA11" s="443"/>
      <c r="CWB11" s="443"/>
      <c r="CWC11" s="443"/>
      <c r="CWD11" s="443"/>
      <c r="CWE11" s="443"/>
      <c r="CWF11" s="443"/>
      <c r="CWG11" s="443"/>
      <c r="CWH11" s="443"/>
      <c r="CWI11" s="443"/>
      <c r="CWJ11" s="443"/>
      <c r="CWK11" s="443"/>
      <c r="CWL11" s="443"/>
      <c r="CWM11" s="443"/>
      <c r="CWN11" s="443"/>
      <c r="CWO11" s="443"/>
      <c r="CWP11" s="443"/>
      <c r="CWQ11" s="443"/>
      <c r="CWR11" s="443"/>
      <c r="CWS11" s="443"/>
      <c r="CWT11" s="443"/>
      <c r="CWU11" s="443"/>
      <c r="CWV11" s="443"/>
      <c r="CWW11" s="443"/>
      <c r="CWX11" s="443"/>
      <c r="CWY11" s="443"/>
      <c r="CWZ11" s="443"/>
      <c r="CXA11" s="443"/>
      <c r="CXB11" s="443"/>
      <c r="CXC11" s="443"/>
      <c r="CXD11" s="443"/>
      <c r="CXE11" s="443"/>
      <c r="CXF11" s="443"/>
      <c r="CXG11" s="443"/>
      <c r="CXH11" s="443"/>
      <c r="CXI11" s="443"/>
      <c r="CXJ11" s="443"/>
      <c r="CXK11" s="443"/>
      <c r="CXL11" s="443"/>
      <c r="CXM11" s="443"/>
      <c r="CXN11" s="443"/>
      <c r="CXO11" s="443"/>
      <c r="CXP11" s="443"/>
      <c r="CXQ11" s="443"/>
      <c r="CXR11" s="443"/>
      <c r="CXS11" s="443"/>
      <c r="CXT11" s="443"/>
      <c r="CXU11" s="443"/>
      <c r="CXV11" s="443"/>
      <c r="CXW11" s="443"/>
      <c r="CXX11" s="443"/>
      <c r="CXY11" s="443"/>
      <c r="CXZ11" s="443"/>
      <c r="CYA11" s="443"/>
      <c r="CYB11" s="443"/>
      <c r="CYC11" s="443"/>
      <c r="CYD11" s="443"/>
      <c r="CYE11" s="443"/>
      <c r="CYF11" s="443"/>
      <c r="CYG11" s="443"/>
      <c r="CYH11" s="443"/>
      <c r="CYI11" s="443"/>
      <c r="CYJ11" s="443"/>
      <c r="CYK11" s="443"/>
      <c r="CYL11" s="443"/>
      <c r="CYM11" s="443"/>
      <c r="CYN11" s="443"/>
      <c r="CYO11" s="443"/>
      <c r="CYP11" s="443"/>
      <c r="CYQ11" s="443"/>
      <c r="CYR11" s="443"/>
      <c r="CYS11" s="443"/>
      <c r="CYT11" s="443"/>
      <c r="CYU11" s="443"/>
      <c r="CYV11" s="443"/>
      <c r="CYW11" s="443"/>
      <c r="CYX11" s="443"/>
      <c r="CYY11" s="443"/>
      <c r="CYZ11" s="443"/>
      <c r="CZA11" s="443"/>
      <c r="CZB11" s="443"/>
      <c r="CZC11" s="443"/>
      <c r="CZD11" s="443"/>
      <c r="CZE11" s="443"/>
      <c r="CZF11" s="443"/>
      <c r="CZG11" s="443"/>
      <c r="CZH11" s="443"/>
      <c r="CZI11" s="443"/>
      <c r="CZJ11" s="443"/>
      <c r="CZK11" s="443"/>
      <c r="CZL11" s="443"/>
      <c r="CZM11" s="443"/>
      <c r="CZN11" s="443"/>
      <c r="CZO11" s="443"/>
      <c r="CZP11" s="443"/>
      <c r="CZQ11" s="443"/>
      <c r="CZR11" s="443"/>
      <c r="CZS11" s="443"/>
      <c r="CZT11" s="443"/>
      <c r="CZU11" s="443"/>
      <c r="CZV11" s="443"/>
      <c r="CZW11" s="443"/>
      <c r="CZX11" s="443"/>
      <c r="CZY11" s="443"/>
      <c r="CZZ11" s="443"/>
      <c r="DAA11" s="443"/>
      <c r="DAB11" s="443"/>
      <c r="DAC11" s="443"/>
      <c r="DAD11" s="443"/>
      <c r="DAE11" s="443"/>
      <c r="DAF11" s="443"/>
      <c r="DAG11" s="443"/>
      <c r="DAH11" s="443"/>
      <c r="DAI11" s="443"/>
      <c r="DAJ11" s="443"/>
      <c r="DAK11" s="443"/>
      <c r="DAL11" s="443"/>
      <c r="DAM11" s="443"/>
      <c r="DAN11" s="443"/>
      <c r="DAO11" s="443"/>
      <c r="DAP11" s="443"/>
      <c r="DAQ11" s="443"/>
      <c r="DAR11" s="443"/>
      <c r="DAS11" s="443"/>
      <c r="DAT11" s="443"/>
      <c r="DAU11" s="443"/>
      <c r="DAV11" s="443"/>
      <c r="DAW11" s="443"/>
      <c r="DAX11" s="443"/>
      <c r="DAY11" s="443"/>
      <c r="DAZ11" s="443"/>
      <c r="DBA11" s="443"/>
      <c r="DBB11" s="443"/>
      <c r="DBC11" s="443"/>
      <c r="DBD11" s="443"/>
      <c r="DBE11" s="443"/>
      <c r="DBF11" s="443"/>
      <c r="DBG11" s="443"/>
      <c r="DBH11" s="443"/>
      <c r="DBI11" s="443"/>
      <c r="DBJ11" s="443"/>
      <c r="DBK11" s="443"/>
      <c r="DBL11" s="443"/>
      <c r="DBM11" s="443"/>
      <c r="DBN11" s="443"/>
      <c r="DBO11" s="443"/>
      <c r="DBP11" s="443"/>
      <c r="DBQ11" s="443"/>
      <c r="DBR11" s="443"/>
      <c r="DBS11" s="443"/>
      <c r="DBT11" s="443"/>
      <c r="DBU11" s="443"/>
      <c r="DBV11" s="443"/>
      <c r="DBW11" s="443"/>
      <c r="DBX11" s="443"/>
      <c r="DBY11" s="443"/>
      <c r="DBZ11" s="443"/>
      <c r="DCA11" s="443"/>
      <c r="DCB11" s="443"/>
      <c r="DCC11" s="443"/>
      <c r="DCD11" s="443"/>
      <c r="DCE11" s="443"/>
      <c r="DCF11" s="443"/>
      <c r="DCG11" s="443"/>
      <c r="DCH11" s="443"/>
      <c r="DCI11" s="443"/>
      <c r="DCJ11" s="443"/>
      <c r="DCK11" s="443"/>
      <c r="DCL11" s="443"/>
      <c r="DCM11" s="443"/>
      <c r="DCN11" s="443"/>
      <c r="DCO11" s="443"/>
      <c r="DCP11" s="443"/>
      <c r="DCQ11" s="443"/>
      <c r="DCR11" s="443"/>
      <c r="DCS11" s="443"/>
      <c r="DCT11" s="443"/>
      <c r="DCU11" s="443"/>
      <c r="DCV11" s="443"/>
      <c r="DCW11" s="443"/>
      <c r="DCX11" s="443"/>
      <c r="DCY11" s="443"/>
      <c r="DCZ11" s="443"/>
      <c r="DDA11" s="443"/>
      <c r="DDB11" s="443"/>
      <c r="DDC11" s="443"/>
      <c r="DDD11" s="443"/>
      <c r="DDE11" s="443"/>
      <c r="DDF11" s="443"/>
      <c r="DDG11" s="443"/>
      <c r="DDH11" s="443"/>
      <c r="DDI11" s="443"/>
      <c r="DDJ11" s="443"/>
      <c r="DDK11" s="443"/>
      <c r="DDL11" s="443"/>
      <c r="DDM11" s="443"/>
      <c r="DDN11" s="443"/>
      <c r="DDO11" s="443"/>
      <c r="DDP11" s="443"/>
      <c r="DDQ11" s="443"/>
      <c r="DDR11" s="443"/>
      <c r="DDS11" s="443"/>
      <c r="DDT11" s="443"/>
      <c r="DDU11" s="443"/>
      <c r="DDV11" s="443"/>
      <c r="DDW11" s="443"/>
      <c r="DDX11" s="443"/>
      <c r="DDY11" s="443"/>
      <c r="DDZ11" s="443"/>
      <c r="DEA11" s="443"/>
      <c r="DEB11" s="443"/>
      <c r="DEC11" s="443"/>
      <c r="DED11" s="443"/>
      <c r="DEE11" s="443"/>
      <c r="DEF11" s="443"/>
      <c r="DEG11" s="443"/>
      <c r="DEH11" s="443"/>
      <c r="DEI11" s="443"/>
      <c r="DEJ11" s="443"/>
      <c r="DEK11" s="443"/>
      <c r="DEL11" s="443"/>
      <c r="DEM11" s="443"/>
      <c r="DEN11" s="443"/>
      <c r="DEO11" s="443"/>
      <c r="DEP11" s="443"/>
      <c r="DEQ11" s="443"/>
      <c r="DER11" s="443"/>
      <c r="DES11" s="443"/>
      <c r="DET11" s="443"/>
      <c r="DEU11" s="443"/>
      <c r="DEV11" s="443"/>
      <c r="DEW11" s="443"/>
      <c r="DEX11" s="443"/>
      <c r="DEY11" s="443"/>
      <c r="DEZ11" s="443"/>
      <c r="DFA11" s="443"/>
      <c r="DFB11" s="443"/>
      <c r="DFC11" s="443"/>
      <c r="DFD11" s="443"/>
      <c r="DFE11" s="443"/>
      <c r="DFF11" s="443"/>
      <c r="DFG11" s="443"/>
      <c r="DFH11" s="443"/>
      <c r="DFI11" s="443"/>
      <c r="DFJ11" s="443"/>
      <c r="DFK11" s="443"/>
      <c r="DFL11" s="443"/>
      <c r="DFM11" s="443"/>
      <c r="DFN11" s="443"/>
      <c r="DFO11" s="443"/>
      <c r="DFP11" s="443"/>
      <c r="DFQ11" s="443"/>
      <c r="DFR11" s="443"/>
      <c r="DFS11" s="443"/>
      <c r="DFT11" s="443"/>
      <c r="DFU11" s="443"/>
      <c r="DFV11" s="443"/>
      <c r="DFW11" s="443"/>
      <c r="DFX11" s="443"/>
      <c r="DFY11" s="443"/>
      <c r="DFZ11" s="443"/>
      <c r="DGA11" s="443"/>
      <c r="DGB11" s="443"/>
      <c r="DGC11" s="443"/>
      <c r="DGD11" s="443"/>
      <c r="DGE11" s="443"/>
      <c r="DGF11" s="443"/>
      <c r="DGG11" s="443"/>
      <c r="DGH11" s="443"/>
      <c r="DGI11" s="443"/>
      <c r="DGJ11" s="443"/>
      <c r="DGK11" s="443"/>
      <c r="DGL11" s="443"/>
      <c r="DGM11" s="443"/>
      <c r="DGN11" s="443"/>
      <c r="DGO11" s="443"/>
      <c r="DGP11" s="443"/>
      <c r="DGQ11" s="443"/>
      <c r="DGR11" s="443"/>
      <c r="DGS11" s="443"/>
      <c r="DGT11" s="443"/>
      <c r="DGU11" s="443"/>
      <c r="DGV11" s="443"/>
      <c r="DGW11" s="443"/>
      <c r="DGX11" s="443"/>
      <c r="DGY11" s="443"/>
      <c r="DGZ11" s="443"/>
      <c r="DHA11" s="443"/>
      <c r="DHB11" s="443"/>
      <c r="DHC11" s="443"/>
      <c r="DHD11" s="443"/>
      <c r="DHE11" s="443"/>
      <c r="DHF11" s="443"/>
      <c r="DHG11" s="443"/>
      <c r="DHH11" s="443"/>
      <c r="DHI11" s="443"/>
      <c r="DHJ11" s="443"/>
      <c r="DHK11" s="443"/>
      <c r="DHL11" s="443"/>
      <c r="DHM11" s="443"/>
      <c r="DHN11" s="443"/>
      <c r="DHO11" s="443"/>
      <c r="DHP11" s="443"/>
      <c r="DHQ11" s="443"/>
      <c r="DHR11" s="443"/>
      <c r="DHS11" s="443"/>
      <c r="DHT11" s="443"/>
      <c r="DHU11" s="443"/>
      <c r="DHV11" s="443"/>
      <c r="DHW11" s="443"/>
      <c r="DHX11" s="443"/>
      <c r="DHY11" s="443"/>
      <c r="DHZ11" s="443"/>
      <c r="DIA11" s="443"/>
      <c r="DIB11" s="443"/>
      <c r="DIC11" s="443"/>
      <c r="DID11" s="443"/>
      <c r="DIE11" s="443"/>
      <c r="DIF11" s="443"/>
      <c r="DIG11" s="443"/>
      <c r="DIH11" s="443"/>
      <c r="DII11" s="443"/>
      <c r="DIJ11" s="443"/>
      <c r="DIK11" s="443"/>
      <c r="DIL11" s="443"/>
      <c r="DIM11" s="443"/>
      <c r="DIN11" s="443"/>
      <c r="DIO11" s="443"/>
      <c r="DIP11" s="443"/>
      <c r="DIQ11" s="443"/>
      <c r="DIR11" s="443"/>
      <c r="DIS11" s="443"/>
      <c r="DIT11" s="443"/>
      <c r="DIU11" s="443"/>
      <c r="DIV11" s="443"/>
      <c r="DIW11" s="443"/>
      <c r="DIX11" s="443"/>
      <c r="DIY11" s="443"/>
      <c r="DIZ11" s="443"/>
      <c r="DJA11" s="443"/>
      <c r="DJB11" s="443"/>
      <c r="DJC11" s="443"/>
      <c r="DJD11" s="443"/>
      <c r="DJE11" s="443"/>
      <c r="DJF11" s="443"/>
      <c r="DJG11" s="443"/>
      <c r="DJH11" s="443"/>
      <c r="DJI11" s="443"/>
      <c r="DJJ11" s="443"/>
      <c r="DJK11" s="443"/>
      <c r="DJL11" s="443"/>
      <c r="DJM11" s="443"/>
      <c r="DJN11" s="443"/>
      <c r="DJO11" s="443"/>
      <c r="DJP11" s="443"/>
      <c r="DJQ11" s="443"/>
      <c r="DJR11" s="443"/>
      <c r="DJS11" s="443"/>
      <c r="DJT11" s="443"/>
      <c r="DJU11" s="443"/>
      <c r="DJV11" s="443"/>
      <c r="DJW11" s="443"/>
      <c r="DJX11" s="443"/>
      <c r="DJY11" s="443"/>
      <c r="DJZ11" s="443"/>
      <c r="DKA11" s="443"/>
      <c r="DKB11" s="443"/>
      <c r="DKC11" s="443"/>
      <c r="DKD11" s="443"/>
      <c r="DKE11" s="443"/>
      <c r="DKF11" s="443"/>
      <c r="DKG11" s="443"/>
      <c r="DKH11" s="443"/>
      <c r="DKI11" s="443"/>
      <c r="DKJ11" s="443"/>
      <c r="DKK11" s="443"/>
      <c r="DKL11" s="443"/>
      <c r="DKM11" s="443"/>
      <c r="DKN11" s="443"/>
      <c r="DKO11" s="443"/>
      <c r="DKP11" s="443"/>
      <c r="DKQ11" s="443"/>
      <c r="DKR11" s="443"/>
      <c r="DKS11" s="443"/>
      <c r="DKT11" s="443"/>
      <c r="DKU11" s="443"/>
      <c r="DKV11" s="443"/>
      <c r="DKW11" s="443"/>
      <c r="DKX11" s="443"/>
      <c r="DKY11" s="443"/>
      <c r="DKZ11" s="443"/>
      <c r="DLA11" s="443"/>
      <c r="DLB11" s="443"/>
      <c r="DLC11" s="443"/>
      <c r="DLD11" s="443"/>
      <c r="DLE11" s="443"/>
      <c r="DLF11" s="443"/>
      <c r="DLG11" s="443"/>
      <c r="DLH11" s="443"/>
      <c r="DLI11" s="443"/>
      <c r="DLJ11" s="443"/>
      <c r="DLK11" s="443"/>
      <c r="DLL11" s="443"/>
      <c r="DLM11" s="443"/>
      <c r="DLN11" s="443"/>
      <c r="DLO11" s="443"/>
      <c r="DLP11" s="443"/>
      <c r="DLQ11" s="443"/>
      <c r="DLR11" s="443"/>
      <c r="DLS11" s="443"/>
      <c r="DLT11" s="443"/>
      <c r="DLU11" s="443"/>
      <c r="DLV11" s="443"/>
      <c r="DLW11" s="443"/>
      <c r="DLX11" s="443"/>
      <c r="DLY11" s="443"/>
      <c r="DLZ11" s="443"/>
      <c r="DMA11" s="443"/>
      <c r="DMB11" s="443"/>
      <c r="DMC11" s="443"/>
      <c r="DMD11" s="443"/>
      <c r="DME11" s="443"/>
      <c r="DMF11" s="443"/>
      <c r="DMG11" s="443"/>
      <c r="DMH11" s="443"/>
      <c r="DMI11" s="443"/>
      <c r="DMJ11" s="443"/>
      <c r="DMK11" s="443"/>
      <c r="DML11" s="443"/>
      <c r="DMM11" s="443"/>
      <c r="DMN11" s="443"/>
      <c r="DMO11" s="443"/>
      <c r="DMP11" s="443"/>
      <c r="DMQ11" s="443"/>
      <c r="DMR11" s="443"/>
      <c r="DMS11" s="443"/>
      <c r="DMT11" s="443"/>
      <c r="DMU11" s="443"/>
      <c r="DMV11" s="443"/>
      <c r="DMW11" s="443"/>
      <c r="DMX11" s="443"/>
      <c r="DMY11" s="443"/>
      <c r="DMZ11" s="443"/>
      <c r="DNA11" s="443"/>
      <c r="DNB11" s="443"/>
      <c r="DNC11" s="443"/>
      <c r="DND11" s="443"/>
      <c r="DNE11" s="443"/>
      <c r="DNF11" s="443"/>
      <c r="DNG11" s="443"/>
      <c r="DNH11" s="443"/>
      <c r="DNI11" s="443"/>
      <c r="DNJ11" s="443"/>
      <c r="DNK11" s="443"/>
      <c r="DNL11" s="443"/>
      <c r="DNM11" s="443"/>
      <c r="DNN11" s="443"/>
      <c r="DNO11" s="443"/>
      <c r="DNP11" s="443"/>
      <c r="DNQ11" s="443"/>
      <c r="DNR11" s="443"/>
      <c r="DNS11" s="443"/>
      <c r="DNT11" s="443"/>
      <c r="DNU11" s="443"/>
      <c r="DNV11" s="443"/>
      <c r="DNW11" s="443"/>
      <c r="DNX11" s="443"/>
      <c r="DNY11" s="443"/>
      <c r="DNZ11" s="443"/>
      <c r="DOA11" s="443"/>
      <c r="DOB11" s="443"/>
      <c r="DOC11" s="443"/>
      <c r="DOD11" s="443"/>
      <c r="DOE11" s="443"/>
      <c r="DOF11" s="443"/>
      <c r="DOG11" s="443"/>
      <c r="DOH11" s="443"/>
      <c r="DOI11" s="443"/>
      <c r="DOJ11" s="443"/>
      <c r="DOK11" s="443"/>
      <c r="DOL11" s="443"/>
      <c r="DOM11" s="443"/>
      <c r="DON11" s="443"/>
      <c r="DOO11" s="443"/>
      <c r="DOP11" s="443"/>
      <c r="DOQ11" s="443"/>
      <c r="DOR11" s="443"/>
      <c r="DOS11" s="443"/>
      <c r="DOT11" s="443"/>
      <c r="DOU11" s="443"/>
      <c r="DOV11" s="443"/>
      <c r="DOW11" s="443"/>
      <c r="DOX11" s="443"/>
      <c r="DOY11" s="443"/>
      <c r="DOZ11" s="443"/>
      <c r="DPA11" s="443"/>
      <c r="DPB11" s="443"/>
      <c r="DPC11" s="443"/>
      <c r="DPD11" s="443"/>
      <c r="DPE11" s="443"/>
      <c r="DPF11" s="443"/>
      <c r="DPG11" s="443"/>
      <c r="DPH11" s="443"/>
      <c r="DPI11" s="443"/>
      <c r="DPJ11" s="443"/>
      <c r="DPK11" s="443"/>
      <c r="DPL11" s="443"/>
      <c r="DPM11" s="443"/>
      <c r="DPN11" s="443"/>
      <c r="DPO11" s="443"/>
      <c r="DPP11" s="443"/>
      <c r="DPQ11" s="443"/>
      <c r="DPR11" s="443"/>
      <c r="DPS11" s="443"/>
      <c r="DPT11" s="443"/>
      <c r="DPU11" s="443"/>
      <c r="DPV11" s="443"/>
      <c r="DPW11" s="443"/>
      <c r="DPX11" s="443"/>
      <c r="DPY11" s="443"/>
      <c r="DPZ11" s="443"/>
      <c r="DQA11" s="443"/>
      <c r="DQB11" s="443"/>
      <c r="DQC11" s="443"/>
      <c r="DQD11" s="443"/>
      <c r="DQE11" s="443"/>
      <c r="DQF11" s="443"/>
      <c r="DQG11" s="443"/>
      <c r="DQH11" s="443"/>
      <c r="DQI11" s="443"/>
      <c r="DQJ11" s="443"/>
      <c r="DQK11" s="443"/>
      <c r="DQL11" s="443"/>
      <c r="DQM11" s="443"/>
      <c r="DQN11" s="443"/>
      <c r="DQO11" s="443"/>
      <c r="DQP11" s="443"/>
      <c r="DQQ11" s="443"/>
      <c r="DQR11" s="443"/>
      <c r="DQS11" s="443"/>
      <c r="DQT11" s="443"/>
      <c r="DQU11" s="443"/>
      <c r="DQV11" s="443"/>
      <c r="DQW11" s="443"/>
      <c r="DQX11" s="443"/>
      <c r="DQY11" s="443"/>
      <c r="DQZ11" s="443"/>
      <c r="DRA11" s="443"/>
      <c r="DRB11" s="443"/>
      <c r="DRC11" s="443"/>
      <c r="DRD11" s="443"/>
      <c r="DRE11" s="443"/>
      <c r="DRF11" s="443"/>
      <c r="DRG11" s="443"/>
      <c r="DRH11" s="443"/>
      <c r="DRI11" s="443"/>
      <c r="DRJ11" s="443"/>
      <c r="DRK11" s="443"/>
      <c r="DRL11" s="443"/>
      <c r="DRM11" s="443"/>
      <c r="DRN11" s="443"/>
      <c r="DRO11" s="443"/>
      <c r="DRP11" s="443"/>
      <c r="DRQ11" s="443"/>
      <c r="DRR11" s="443"/>
      <c r="DRS11" s="443"/>
      <c r="DRT11" s="443"/>
      <c r="DRU11" s="443"/>
      <c r="DRV11" s="443"/>
      <c r="DRW11" s="443"/>
      <c r="DRX11" s="443"/>
      <c r="DRY11" s="443"/>
      <c r="DRZ11" s="443"/>
      <c r="DSA11" s="443"/>
      <c r="DSB11" s="443"/>
      <c r="DSC11" s="443"/>
      <c r="DSD11" s="443"/>
      <c r="DSE11" s="443"/>
      <c r="DSF11" s="443"/>
      <c r="DSG11" s="443"/>
      <c r="DSH11" s="443"/>
      <c r="DSI11" s="443"/>
      <c r="DSJ11" s="443"/>
      <c r="DSK11" s="443"/>
      <c r="DSL11" s="443"/>
      <c r="DSM11" s="443"/>
      <c r="DSN11" s="443"/>
      <c r="DSO11" s="443"/>
      <c r="DSP11" s="443"/>
      <c r="DSQ11" s="443"/>
      <c r="DSR11" s="443"/>
      <c r="DSS11" s="443"/>
      <c r="DST11" s="443"/>
      <c r="DSU11" s="443"/>
      <c r="DSV11" s="443"/>
      <c r="DSW11" s="443"/>
      <c r="DSX11" s="443"/>
      <c r="DSY11" s="443"/>
      <c r="DSZ11" s="443"/>
      <c r="DTA11" s="443"/>
      <c r="DTB11" s="443"/>
      <c r="DTC11" s="443"/>
      <c r="DTD11" s="443"/>
      <c r="DTE11" s="443"/>
      <c r="DTF11" s="443"/>
      <c r="DTG11" s="443"/>
      <c r="DTH11" s="443"/>
      <c r="DTI11" s="443"/>
      <c r="DTJ11" s="443"/>
      <c r="DTK11" s="443"/>
      <c r="DTL11" s="443"/>
      <c r="DTM11" s="443"/>
      <c r="DTN11" s="443"/>
      <c r="DTO11" s="443"/>
      <c r="DTP11" s="443"/>
      <c r="DTQ11" s="443"/>
      <c r="DTR11" s="443"/>
      <c r="DTS11" s="443"/>
      <c r="DTT11" s="443"/>
      <c r="DTU11" s="443"/>
      <c r="DTV11" s="443"/>
      <c r="DTW11" s="443"/>
      <c r="DTX11" s="443"/>
      <c r="DTY11" s="443"/>
      <c r="DTZ11" s="443"/>
      <c r="DUA11" s="443"/>
      <c r="DUB11" s="443"/>
      <c r="DUC11" s="443"/>
      <c r="DUD11" s="443"/>
      <c r="DUE11" s="443"/>
      <c r="DUF11" s="443"/>
      <c r="DUG11" s="443"/>
      <c r="DUH11" s="443"/>
      <c r="DUI11" s="443"/>
      <c r="DUJ11" s="443"/>
      <c r="DUK11" s="443"/>
      <c r="DUL11" s="443"/>
      <c r="DUM11" s="443"/>
      <c r="DUN11" s="443"/>
      <c r="DUO11" s="443"/>
      <c r="DUP11" s="443"/>
      <c r="DUQ11" s="443"/>
      <c r="DUR11" s="443"/>
      <c r="DUS11" s="443"/>
      <c r="DUT11" s="443"/>
      <c r="DUU11" s="443"/>
      <c r="DUV11" s="443"/>
      <c r="DUW11" s="443"/>
      <c r="DUX11" s="443"/>
      <c r="DUY11" s="443"/>
      <c r="DUZ11" s="443"/>
      <c r="DVA11" s="443"/>
      <c r="DVB11" s="443"/>
      <c r="DVC11" s="443"/>
      <c r="DVD11" s="443"/>
      <c r="DVE11" s="443"/>
      <c r="DVF11" s="443"/>
      <c r="DVG11" s="443"/>
      <c r="DVH11" s="443"/>
      <c r="DVI11" s="443"/>
      <c r="DVJ11" s="443"/>
      <c r="DVK11" s="443"/>
      <c r="DVL11" s="443"/>
      <c r="DVM11" s="443"/>
      <c r="DVN11" s="443"/>
      <c r="DVO11" s="443"/>
      <c r="DVP11" s="443"/>
      <c r="DVQ11" s="443"/>
      <c r="DVR11" s="443"/>
      <c r="DVS11" s="443"/>
      <c r="DVT11" s="443"/>
      <c r="DVU11" s="443"/>
      <c r="DVV11" s="443"/>
      <c r="DVW11" s="443"/>
      <c r="DVX11" s="443"/>
      <c r="DVY11" s="443"/>
      <c r="DVZ11" s="443"/>
      <c r="DWA11" s="443"/>
      <c r="DWB11" s="443"/>
      <c r="DWC11" s="443"/>
      <c r="DWD11" s="443"/>
      <c r="DWE11" s="443"/>
      <c r="DWF11" s="443"/>
      <c r="DWG11" s="443"/>
      <c r="DWH11" s="443"/>
      <c r="DWI11" s="443"/>
      <c r="DWJ11" s="443"/>
      <c r="DWK11" s="443"/>
      <c r="DWL11" s="443"/>
      <c r="DWM11" s="443"/>
      <c r="DWN11" s="443"/>
      <c r="DWO11" s="443"/>
      <c r="DWP11" s="443"/>
      <c r="DWQ11" s="443"/>
      <c r="DWR11" s="443"/>
      <c r="DWS11" s="443"/>
      <c r="DWT11" s="443"/>
      <c r="DWU11" s="443"/>
      <c r="DWV11" s="443"/>
      <c r="DWW11" s="443"/>
      <c r="DWX11" s="443"/>
      <c r="DWY11" s="443"/>
      <c r="DWZ11" s="443"/>
      <c r="DXA11" s="443"/>
      <c r="DXB11" s="443"/>
      <c r="DXC11" s="443"/>
      <c r="DXD11" s="443"/>
      <c r="DXE11" s="443"/>
      <c r="DXF11" s="443"/>
      <c r="DXG11" s="443"/>
      <c r="DXH11" s="443"/>
      <c r="DXI11" s="443"/>
      <c r="DXJ11" s="443"/>
      <c r="DXK11" s="443"/>
      <c r="DXL11" s="443"/>
      <c r="DXM11" s="443"/>
      <c r="DXN11" s="443"/>
      <c r="DXO11" s="443"/>
      <c r="DXP11" s="443"/>
      <c r="DXQ11" s="443"/>
      <c r="DXR11" s="443"/>
      <c r="DXS11" s="443"/>
      <c r="DXT11" s="443"/>
      <c r="DXU11" s="443"/>
      <c r="DXV11" s="443"/>
      <c r="DXW11" s="443"/>
      <c r="DXX11" s="443"/>
      <c r="DXY11" s="443"/>
      <c r="DXZ11" s="443"/>
      <c r="DYA11" s="443"/>
      <c r="DYB11" s="443"/>
      <c r="DYC11" s="443"/>
      <c r="DYD11" s="443"/>
      <c r="DYE11" s="443"/>
      <c r="DYF11" s="443"/>
      <c r="DYG11" s="443"/>
      <c r="DYH11" s="443"/>
      <c r="DYI11" s="443"/>
      <c r="DYJ11" s="443"/>
      <c r="DYK11" s="443"/>
      <c r="DYL11" s="443"/>
      <c r="DYM11" s="443"/>
      <c r="DYN11" s="443"/>
      <c r="DYO11" s="443"/>
      <c r="DYP11" s="443"/>
      <c r="DYQ11" s="443"/>
      <c r="DYR11" s="443"/>
      <c r="DYS11" s="443"/>
      <c r="DYT11" s="443"/>
      <c r="DYU11" s="443"/>
      <c r="DYV11" s="443"/>
      <c r="DYW11" s="443"/>
      <c r="DYX11" s="443"/>
      <c r="DYY11" s="443"/>
      <c r="DYZ11" s="443"/>
      <c r="DZA11" s="443"/>
      <c r="DZB11" s="443"/>
      <c r="DZC11" s="443"/>
      <c r="DZD11" s="443"/>
      <c r="DZE11" s="443"/>
      <c r="DZF11" s="443"/>
      <c r="DZG11" s="443"/>
      <c r="DZH11" s="443"/>
      <c r="DZI11" s="443"/>
      <c r="DZJ11" s="443"/>
      <c r="DZK11" s="443"/>
      <c r="DZL11" s="443"/>
      <c r="DZM11" s="443"/>
      <c r="DZN11" s="443"/>
      <c r="DZO11" s="443"/>
      <c r="DZP11" s="443"/>
      <c r="DZQ11" s="443"/>
      <c r="DZR11" s="443"/>
      <c r="DZS11" s="443"/>
      <c r="DZT11" s="443"/>
      <c r="DZU11" s="443"/>
      <c r="DZV11" s="443"/>
      <c r="DZW11" s="443"/>
      <c r="DZX11" s="443"/>
      <c r="DZY11" s="443"/>
      <c r="DZZ11" s="443"/>
      <c r="EAA11" s="443"/>
      <c r="EAB11" s="443"/>
      <c r="EAC11" s="443"/>
      <c r="EAD11" s="443"/>
      <c r="EAE11" s="443"/>
      <c r="EAF11" s="443"/>
      <c r="EAG11" s="443"/>
      <c r="EAH11" s="443"/>
      <c r="EAI11" s="443"/>
      <c r="EAJ11" s="443"/>
      <c r="EAK11" s="443"/>
      <c r="EAL11" s="443"/>
      <c r="EAM11" s="443"/>
      <c r="EAN11" s="443"/>
      <c r="EAO11" s="443"/>
      <c r="EAP11" s="443"/>
      <c r="EAQ11" s="443"/>
      <c r="EAR11" s="443"/>
      <c r="EAS11" s="443"/>
      <c r="EAT11" s="443"/>
      <c r="EAU11" s="443"/>
      <c r="EAV11" s="443"/>
      <c r="EAW11" s="443"/>
      <c r="EAX11" s="443"/>
      <c r="EAY11" s="443"/>
      <c r="EAZ11" s="443"/>
      <c r="EBA11" s="443"/>
      <c r="EBB11" s="443"/>
      <c r="EBC11" s="443"/>
      <c r="EBD11" s="443"/>
      <c r="EBE11" s="443"/>
      <c r="EBF11" s="443"/>
      <c r="EBG11" s="443"/>
      <c r="EBH11" s="443"/>
      <c r="EBI11" s="443"/>
      <c r="EBJ11" s="443"/>
      <c r="EBK11" s="443"/>
      <c r="EBL11" s="443"/>
      <c r="EBM11" s="443"/>
      <c r="EBN11" s="443"/>
      <c r="EBO11" s="443"/>
      <c r="EBP11" s="443"/>
      <c r="EBQ11" s="443"/>
      <c r="EBR11" s="443"/>
      <c r="EBS11" s="443"/>
      <c r="EBT11" s="443"/>
      <c r="EBU11" s="443"/>
      <c r="EBV11" s="443"/>
      <c r="EBW11" s="443"/>
      <c r="EBX11" s="443"/>
      <c r="EBY11" s="443"/>
      <c r="EBZ11" s="443"/>
      <c r="ECA11" s="443"/>
      <c r="ECB11" s="443"/>
      <c r="ECC11" s="443"/>
      <c r="ECD11" s="443"/>
      <c r="ECE11" s="443"/>
      <c r="ECF11" s="443"/>
      <c r="ECG11" s="443"/>
      <c r="ECH11" s="443"/>
      <c r="ECI11" s="443"/>
      <c r="ECJ11" s="443"/>
      <c r="ECK11" s="443"/>
      <c r="ECL11" s="443"/>
      <c r="ECM11" s="443"/>
      <c r="ECN11" s="443"/>
      <c r="ECO11" s="443"/>
      <c r="ECP11" s="443"/>
      <c r="ECQ11" s="443"/>
      <c r="ECR11" s="443"/>
      <c r="ECS11" s="443"/>
      <c r="ECT11" s="443"/>
      <c r="ECU11" s="443"/>
      <c r="ECV11" s="443"/>
      <c r="ECW11" s="443"/>
      <c r="ECX11" s="443"/>
      <c r="ECY11" s="443"/>
      <c r="ECZ11" s="443"/>
      <c r="EDA11" s="443"/>
      <c r="EDB11" s="443"/>
      <c r="EDC11" s="443"/>
      <c r="EDD11" s="443"/>
      <c r="EDE11" s="443"/>
      <c r="EDF11" s="443"/>
      <c r="EDG11" s="443"/>
      <c r="EDH11" s="443"/>
      <c r="EDI11" s="443"/>
      <c r="EDJ11" s="443"/>
      <c r="EDK11" s="443"/>
      <c r="EDL11" s="443"/>
      <c r="EDM11" s="443"/>
      <c r="EDN11" s="443"/>
      <c r="EDO11" s="443"/>
      <c r="EDP11" s="443"/>
      <c r="EDQ11" s="443"/>
      <c r="EDR11" s="443"/>
      <c r="EDS11" s="443"/>
      <c r="EDT11" s="443"/>
      <c r="EDU11" s="443"/>
      <c r="EDV11" s="443"/>
      <c r="EDW11" s="443"/>
      <c r="EDX11" s="443"/>
      <c r="EDY11" s="443"/>
      <c r="EDZ11" s="443"/>
      <c r="EEA11" s="443"/>
      <c r="EEB11" s="443"/>
      <c r="EEC11" s="443"/>
      <c r="EED11" s="443"/>
      <c r="EEE11" s="443"/>
      <c r="EEF11" s="443"/>
      <c r="EEG11" s="443"/>
      <c r="EEH11" s="443"/>
      <c r="EEI11" s="443"/>
      <c r="EEJ11" s="443"/>
      <c r="EEK11" s="443"/>
      <c r="EEL11" s="443"/>
      <c r="EEM11" s="443"/>
      <c r="EEN11" s="443"/>
      <c r="EEO11" s="443"/>
      <c r="EEP11" s="443"/>
      <c r="EEQ11" s="443"/>
      <c r="EER11" s="443"/>
      <c r="EES11" s="443"/>
      <c r="EET11" s="443"/>
      <c r="EEU11" s="443"/>
      <c r="EEV11" s="443"/>
      <c r="EEW11" s="443"/>
      <c r="EEX11" s="443"/>
      <c r="EEY11" s="443"/>
      <c r="EEZ11" s="443"/>
      <c r="EFA11" s="443"/>
      <c r="EFB11" s="443"/>
      <c r="EFC11" s="443"/>
      <c r="EFD11" s="443"/>
      <c r="EFE11" s="443"/>
      <c r="EFF11" s="443"/>
      <c r="EFG11" s="443"/>
      <c r="EFH11" s="443"/>
      <c r="EFI11" s="443"/>
      <c r="EFJ11" s="443"/>
      <c r="EFK11" s="443"/>
      <c r="EFL11" s="443"/>
      <c r="EFM11" s="443"/>
      <c r="EFN11" s="443"/>
      <c r="EFO11" s="443"/>
      <c r="EFP11" s="443"/>
      <c r="EFQ11" s="443"/>
      <c r="EFR11" s="443"/>
      <c r="EFS11" s="443"/>
      <c r="EFT11" s="443"/>
      <c r="EFU11" s="443"/>
      <c r="EFV11" s="443"/>
      <c r="EFW11" s="443"/>
      <c r="EFX11" s="443"/>
      <c r="EFY11" s="443"/>
      <c r="EFZ11" s="443"/>
      <c r="EGA11" s="443"/>
      <c r="EGB11" s="443"/>
      <c r="EGC11" s="443"/>
      <c r="EGD11" s="443"/>
      <c r="EGE11" s="443"/>
      <c r="EGF11" s="443"/>
      <c r="EGG11" s="443"/>
      <c r="EGH11" s="443"/>
      <c r="EGI11" s="443"/>
      <c r="EGJ11" s="443"/>
      <c r="EGK11" s="443"/>
      <c r="EGL11" s="443"/>
      <c r="EGM11" s="443"/>
      <c r="EGN11" s="443"/>
      <c r="EGO11" s="443"/>
      <c r="EGP11" s="443"/>
      <c r="EGQ11" s="443"/>
      <c r="EGR11" s="443"/>
      <c r="EGS11" s="443"/>
      <c r="EGT11" s="443"/>
      <c r="EGU11" s="443"/>
      <c r="EGV11" s="443"/>
      <c r="EGW11" s="443"/>
      <c r="EGX11" s="443"/>
      <c r="EGY11" s="443"/>
      <c r="EGZ11" s="443"/>
      <c r="EHA11" s="443"/>
      <c r="EHB11" s="443"/>
      <c r="EHC11" s="443"/>
      <c r="EHD11" s="443"/>
      <c r="EHE11" s="443"/>
      <c r="EHF11" s="443"/>
      <c r="EHG11" s="443"/>
      <c r="EHH11" s="443"/>
      <c r="EHI11" s="443"/>
      <c r="EHJ11" s="443"/>
      <c r="EHK11" s="443"/>
      <c r="EHL11" s="443"/>
      <c r="EHM11" s="443"/>
      <c r="EHN11" s="443"/>
      <c r="EHO11" s="443"/>
      <c r="EHP11" s="443"/>
      <c r="EHQ11" s="443"/>
      <c r="EHR11" s="443"/>
      <c r="EHS11" s="443"/>
      <c r="EHT11" s="443"/>
      <c r="EHU11" s="443"/>
      <c r="EHV11" s="443"/>
      <c r="EHW11" s="443"/>
      <c r="EHX11" s="443"/>
      <c r="EHY11" s="443"/>
      <c r="EHZ11" s="443"/>
      <c r="EIA11" s="443"/>
      <c r="EIB11" s="443"/>
      <c r="EIC11" s="443"/>
      <c r="EID11" s="443"/>
      <c r="EIE11" s="443"/>
      <c r="EIF11" s="443"/>
      <c r="EIG11" s="443"/>
      <c r="EIH11" s="443"/>
      <c r="EII11" s="443"/>
      <c r="EIJ11" s="443"/>
      <c r="EIK11" s="443"/>
      <c r="EIL11" s="443"/>
      <c r="EIM11" s="443"/>
      <c r="EIN11" s="443"/>
      <c r="EIO11" s="443"/>
      <c r="EIP11" s="443"/>
      <c r="EIQ11" s="443"/>
      <c r="EIR11" s="443"/>
      <c r="EIS11" s="443"/>
      <c r="EIT11" s="443"/>
      <c r="EIU11" s="443"/>
      <c r="EIV11" s="443"/>
      <c r="EIW11" s="443"/>
      <c r="EIX11" s="443"/>
      <c r="EIY11" s="443"/>
      <c r="EIZ11" s="443"/>
      <c r="EJA11" s="443"/>
      <c r="EJB11" s="443"/>
      <c r="EJC11" s="443"/>
      <c r="EJD11" s="443"/>
      <c r="EJE11" s="443"/>
      <c r="EJF11" s="443"/>
      <c r="EJG11" s="443"/>
      <c r="EJH11" s="443"/>
      <c r="EJI11" s="443"/>
      <c r="EJJ11" s="443"/>
      <c r="EJK11" s="443"/>
      <c r="EJL11" s="443"/>
      <c r="EJM11" s="443"/>
      <c r="EJN11" s="443"/>
      <c r="EJO11" s="443"/>
      <c r="EJP11" s="443"/>
      <c r="EJQ11" s="443"/>
      <c r="EJR11" s="443"/>
      <c r="EJS11" s="443"/>
      <c r="EJT11" s="443"/>
      <c r="EJU11" s="443"/>
      <c r="EJV11" s="443"/>
      <c r="EJW11" s="443"/>
      <c r="EJX11" s="443"/>
      <c r="EJY11" s="443"/>
      <c r="EJZ11" s="443"/>
      <c r="EKA11" s="443"/>
      <c r="EKB11" s="443"/>
      <c r="EKC11" s="443"/>
      <c r="EKD11" s="443"/>
      <c r="EKE11" s="443"/>
      <c r="EKF11" s="443"/>
      <c r="EKG11" s="443"/>
      <c r="EKH11" s="443"/>
      <c r="EKI11" s="443"/>
      <c r="EKJ11" s="443"/>
      <c r="EKK11" s="443"/>
      <c r="EKL11" s="443"/>
      <c r="EKM11" s="443"/>
      <c r="EKN11" s="443"/>
      <c r="EKO11" s="443"/>
      <c r="EKP11" s="443"/>
      <c r="EKQ11" s="443"/>
      <c r="EKR11" s="443"/>
      <c r="EKS11" s="443"/>
      <c r="EKT11" s="443"/>
      <c r="EKU11" s="443"/>
      <c r="EKV11" s="443"/>
      <c r="EKW11" s="443"/>
      <c r="EKX11" s="443"/>
      <c r="EKY11" s="443"/>
      <c r="EKZ11" s="443"/>
      <c r="ELA11" s="443"/>
      <c r="ELB11" s="443"/>
      <c r="ELC11" s="443"/>
      <c r="ELD11" s="443"/>
      <c r="ELE11" s="443"/>
      <c r="ELF11" s="443"/>
      <c r="ELG11" s="443"/>
      <c r="ELH11" s="443"/>
      <c r="ELI11" s="443"/>
      <c r="ELJ11" s="443"/>
      <c r="ELK11" s="443"/>
      <c r="ELL11" s="443"/>
      <c r="ELM11" s="443"/>
      <c r="ELN11" s="443"/>
      <c r="ELO11" s="443"/>
      <c r="ELP11" s="443"/>
      <c r="ELQ11" s="443"/>
      <c r="ELR11" s="443"/>
      <c r="ELS11" s="443"/>
      <c r="ELT11" s="443"/>
      <c r="ELU11" s="443"/>
      <c r="ELV11" s="443"/>
      <c r="ELW11" s="443"/>
      <c r="ELX11" s="443"/>
      <c r="ELY11" s="443"/>
      <c r="ELZ11" s="443"/>
      <c r="EMA11" s="443"/>
      <c r="EMB11" s="443"/>
      <c r="EMC11" s="443"/>
      <c r="EMD11" s="443"/>
      <c r="EME11" s="443"/>
      <c r="EMF11" s="443"/>
      <c r="EMG11" s="443"/>
      <c r="EMH11" s="443"/>
      <c r="EMI11" s="443"/>
      <c r="EMJ11" s="443"/>
      <c r="EMK11" s="443"/>
      <c r="EML11" s="443"/>
      <c r="EMM11" s="443"/>
      <c r="EMN11" s="443"/>
      <c r="EMO11" s="443"/>
      <c r="EMP11" s="443"/>
      <c r="EMQ11" s="443"/>
      <c r="EMR11" s="443"/>
      <c r="EMS11" s="443"/>
      <c r="EMT11" s="443"/>
      <c r="EMU11" s="443"/>
      <c r="EMV11" s="443"/>
      <c r="EMW11" s="443"/>
      <c r="EMX11" s="443"/>
      <c r="EMY11" s="443"/>
      <c r="EMZ11" s="443"/>
      <c r="ENA11" s="443"/>
      <c r="ENB11" s="443"/>
      <c r="ENC11" s="443"/>
      <c r="END11" s="443"/>
      <c r="ENE11" s="443"/>
      <c r="ENF11" s="443"/>
      <c r="ENG11" s="443"/>
      <c r="ENH11" s="443"/>
      <c r="ENI11" s="443"/>
      <c r="ENJ11" s="443"/>
      <c r="ENK11" s="443"/>
      <c r="ENL11" s="443"/>
      <c r="ENM11" s="443"/>
      <c r="ENN11" s="443"/>
      <c r="ENO11" s="443"/>
      <c r="ENP11" s="443"/>
      <c r="ENQ11" s="443"/>
      <c r="ENR11" s="443"/>
      <c r="ENS11" s="443"/>
      <c r="ENT11" s="443"/>
      <c r="ENU11" s="443"/>
      <c r="ENV11" s="443"/>
      <c r="ENW11" s="443"/>
      <c r="ENX11" s="443"/>
      <c r="ENY11" s="443"/>
      <c r="ENZ11" s="443"/>
      <c r="EOA11" s="443"/>
      <c r="EOB11" s="443"/>
      <c r="EOC11" s="443"/>
      <c r="EOD11" s="443"/>
      <c r="EOE11" s="443"/>
      <c r="EOF11" s="443"/>
      <c r="EOG11" s="443"/>
      <c r="EOH11" s="443"/>
      <c r="EOI11" s="443"/>
      <c r="EOJ11" s="443"/>
      <c r="EOK11" s="443"/>
      <c r="EOL11" s="443"/>
      <c r="EOM11" s="443"/>
      <c r="EON11" s="443"/>
      <c r="EOO11" s="443"/>
      <c r="EOP11" s="443"/>
      <c r="EOQ11" s="443"/>
      <c r="EOR11" s="443"/>
      <c r="EOS11" s="443"/>
      <c r="EOT11" s="443"/>
      <c r="EOU11" s="443"/>
      <c r="EOV11" s="443"/>
      <c r="EOW11" s="443"/>
      <c r="EOX11" s="443"/>
      <c r="EOY11" s="443"/>
      <c r="EOZ11" s="443"/>
      <c r="EPA11" s="443"/>
      <c r="EPB11" s="443"/>
      <c r="EPC11" s="443"/>
      <c r="EPD11" s="443"/>
      <c r="EPE11" s="443"/>
      <c r="EPF11" s="443"/>
      <c r="EPG11" s="443"/>
      <c r="EPH11" s="443"/>
      <c r="EPI11" s="443"/>
      <c r="EPJ11" s="443"/>
      <c r="EPK11" s="443"/>
      <c r="EPL11" s="443"/>
      <c r="EPM11" s="443"/>
      <c r="EPN11" s="443"/>
      <c r="EPO11" s="443"/>
      <c r="EPP11" s="443"/>
      <c r="EPQ11" s="443"/>
      <c r="EPR11" s="443"/>
      <c r="EPS11" s="443"/>
      <c r="EPT11" s="443"/>
      <c r="EPU11" s="443"/>
      <c r="EPV11" s="443"/>
      <c r="EPW11" s="443"/>
      <c r="EPX11" s="443"/>
      <c r="EPY11" s="443"/>
      <c r="EPZ11" s="443"/>
      <c r="EQA11" s="443"/>
      <c r="EQB11" s="443"/>
      <c r="EQC11" s="443"/>
      <c r="EQD11" s="443"/>
      <c r="EQE11" s="443"/>
      <c r="EQF11" s="443"/>
      <c r="EQG11" s="443"/>
      <c r="EQH11" s="443"/>
      <c r="EQI11" s="443"/>
      <c r="EQJ11" s="443"/>
      <c r="EQK11" s="443"/>
      <c r="EQL11" s="443"/>
      <c r="EQM11" s="443"/>
      <c r="EQN11" s="443"/>
      <c r="EQO11" s="443"/>
      <c r="EQP11" s="443"/>
      <c r="EQQ11" s="443"/>
      <c r="EQR11" s="443"/>
      <c r="EQS11" s="443"/>
      <c r="EQT11" s="443"/>
      <c r="EQU11" s="443"/>
      <c r="EQV11" s="443"/>
      <c r="EQW11" s="443"/>
      <c r="EQX11" s="443"/>
      <c r="EQY11" s="443"/>
      <c r="EQZ11" s="443"/>
      <c r="ERA11" s="443"/>
      <c r="ERB11" s="443"/>
      <c r="ERC11" s="443"/>
      <c r="ERD11" s="443"/>
      <c r="ERE11" s="443"/>
      <c r="ERF11" s="443"/>
      <c r="ERG11" s="443"/>
      <c r="ERH11" s="443"/>
      <c r="ERI11" s="443"/>
      <c r="ERJ11" s="443"/>
      <c r="ERK11" s="443"/>
      <c r="ERL11" s="443"/>
      <c r="ERM11" s="443"/>
      <c r="ERN11" s="443"/>
      <c r="ERO11" s="443"/>
      <c r="ERP11" s="443"/>
      <c r="ERQ11" s="443"/>
      <c r="ERR11" s="443"/>
      <c r="ERS11" s="443"/>
      <c r="ERT11" s="443"/>
      <c r="ERU11" s="443"/>
      <c r="ERV11" s="443"/>
      <c r="ERW11" s="443"/>
      <c r="ERX11" s="443"/>
      <c r="ERY11" s="443"/>
      <c r="ERZ11" s="443"/>
      <c r="ESA11" s="443"/>
      <c r="ESB11" s="443"/>
      <c r="ESC11" s="443"/>
      <c r="ESD11" s="443"/>
      <c r="ESE11" s="443"/>
      <c r="ESF11" s="443"/>
      <c r="ESG11" s="443"/>
      <c r="ESH11" s="443"/>
      <c r="ESI11" s="443"/>
      <c r="ESJ11" s="443"/>
      <c r="ESK11" s="443"/>
      <c r="ESL11" s="443"/>
      <c r="ESM11" s="443"/>
      <c r="ESN11" s="443"/>
      <c r="ESO11" s="443"/>
      <c r="ESP11" s="443"/>
      <c r="ESQ11" s="443"/>
      <c r="ESR11" s="443"/>
      <c r="ESS11" s="443"/>
      <c r="EST11" s="443"/>
      <c r="ESU11" s="443"/>
      <c r="ESV11" s="443"/>
      <c r="ESW11" s="443"/>
      <c r="ESX11" s="443"/>
      <c r="ESY11" s="443"/>
      <c r="ESZ11" s="443"/>
      <c r="ETA11" s="443"/>
      <c r="ETB11" s="443"/>
      <c r="ETC11" s="443"/>
      <c r="ETD11" s="443"/>
      <c r="ETE11" s="443"/>
      <c r="ETF11" s="443"/>
      <c r="ETG11" s="443"/>
      <c r="ETH11" s="443"/>
      <c r="ETI11" s="443"/>
      <c r="ETJ11" s="443"/>
      <c r="ETK11" s="443"/>
      <c r="ETL11" s="443"/>
      <c r="ETM11" s="443"/>
      <c r="ETN11" s="443"/>
      <c r="ETO11" s="443"/>
      <c r="ETP11" s="443"/>
      <c r="ETQ11" s="443"/>
      <c r="ETR11" s="443"/>
      <c r="ETS11" s="443"/>
      <c r="ETT11" s="443"/>
      <c r="ETU11" s="443"/>
      <c r="ETV11" s="443"/>
      <c r="ETW11" s="443"/>
      <c r="ETX11" s="443"/>
      <c r="ETY11" s="443"/>
      <c r="ETZ11" s="443"/>
      <c r="EUA11" s="443"/>
      <c r="EUB11" s="443"/>
      <c r="EUC11" s="443"/>
      <c r="EUD11" s="443"/>
      <c r="EUE11" s="443"/>
      <c r="EUF11" s="443"/>
      <c r="EUG11" s="443"/>
      <c r="EUH11" s="443"/>
      <c r="EUI11" s="443"/>
      <c r="EUJ11" s="443"/>
      <c r="EUK11" s="443"/>
      <c r="EUL11" s="443"/>
      <c r="EUM11" s="443"/>
      <c r="EUN11" s="443"/>
      <c r="EUO11" s="443"/>
      <c r="EUP11" s="443"/>
      <c r="EUQ11" s="443"/>
      <c r="EUR11" s="443"/>
      <c r="EUS11" s="443"/>
      <c r="EUT11" s="443"/>
      <c r="EUU11" s="443"/>
      <c r="EUV11" s="443"/>
      <c r="EUW11" s="443"/>
      <c r="EUX11" s="443"/>
      <c r="EUY11" s="443"/>
      <c r="EUZ11" s="443"/>
      <c r="EVA11" s="443"/>
      <c r="EVB11" s="443"/>
      <c r="EVC11" s="443"/>
      <c r="EVD11" s="443"/>
      <c r="EVE11" s="443"/>
      <c r="EVF11" s="443"/>
      <c r="EVG11" s="443"/>
      <c r="EVH11" s="443"/>
      <c r="EVI11" s="443"/>
      <c r="EVJ11" s="443"/>
      <c r="EVK11" s="443"/>
      <c r="EVL11" s="443"/>
      <c r="EVM11" s="443"/>
      <c r="EVN11" s="443"/>
      <c r="EVO11" s="443"/>
      <c r="EVP11" s="443"/>
      <c r="EVQ11" s="443"/>
      <c r="EVR11" s="443"/>
      <c r="EVS11" s="443"/>
      <c r="EVT11" s="443"/>
      <c r="EVU11" s="443"/>
      <c r="EVV11" s="443"/>
      <c r="EVW11" s="443"/>
      <c r="EVX11" s="443"/>
      <c r="EVY11" s="443"/>
      <c r="EVZ11" s="443"/>
      <c r="EWA11" s="443"/>
      <c r="EWB11" s="443"/>
      <c r="EWC11" s="443"/>
      <c r="EWD11" s="443"/>
      <c r="EWE11" s="443"/>
      <c r="EWF11" s="443"/>
      <c r="EWG11" s="443"/>
      <c r="EWH11" s="443"/>
      <c r="EWI11" s="443"/>
      <c r="EWJ11" s="443"/>
      <c r="EWK11" s="443"/>
      <c r="EWL11" s="443"/>
      <c r="EWM11" s="443"/>
      <c r="EWN11" s="443"/>
      <c r="EWO11" s="443"/>
      <c r="EWP11" s="443"/>
      <c r="EWQ11" s="443"/>
      <c r="EWR11" s="443"/>
      <c r="EWS11" s="443"/>
      <c r="EWT11" s="443"/>
      <c r="EWU11" s="443"/>
      <c r="EWV11" s="443"/>
      <c r="EWW11" s="443"/>
      <c r="EWX11" s="443"/>
      <c r="EWY11" s="443"/>
      <c r="EWZ11" s="443"/>
      <c r="EXA11" s="443"/>
      <c r="EXB11" s="443"/>
      <c r="EXC11" s="443"/>
      <c r="EXD11" s="443"/>
      <c r="EXE11" s="443"/>
      <c r="EXF11" s="443"/>
      <c r="EXG11" s="443"/>
      <c r="EXH11" s="443"/>
      <c r="EXI11" s="443"/>
      <c r="EXJ11" s="443"/>
      <c r="EXK11" s="443"/>
      <c r="EXL11" s="443"/>
      <c r="EXM11" s="443"/>
      <c r="EXN11" s="443"/>
      <c r="EXO11" s="443"/>
      <c r="EXP11" s="443"/>
      <c r="EXQ11" s="443"/>
      <c r="EXR11" s="443"/>
      <c r="EXS11" s="443"/>
      <c r="EXT11" s="443"/>
      <c r="EXU11" s="443"/>
      <c r="EXV11" s="443"/>
      <c r="EXW11" s="443"/>
      <c r="EXX11" s="443"/>
      <c r="EXY11" s="443"/>
      <c r="EXZ11" s="443"/>
      <c r="EYA11" s="443"/>
      <c r="EYB11" s="443"/>
      <c r="EYC11" s="443"/>
      <c r="EYD11" s="443"/>
      <c r="EYE11" s="443"/>
      <c r="EYF11" s="443"/>
      <c r="EYG11" s="443"/>
      <c r="EYH11" s="443"/>
      <c r="EYI11" s="443"/>
      <c r="EYJ11" s="443"/>
      <c r="EYK11" s="443"/>
      <c r="EYL11" s="443"/>
      <c r="EYM11" s="443"/>
      <c r="EYN11" s="443"/>
      <c r="EYO11" s="443"/>
      <c r="EYP11" s="443"/>
      <c r="EYQ11" s="443"/>
      <c r="EYR11" s="443"/>
      <c r="EYS11" s="443"/>
      <c r="EYT11" s="443"/>
      <c r="EYU11" s="443"/>
      <c r="EYV11" s="443"/>
      <c r="EYW11" s="443"/>
      <c r="EYX11" s="443"/>
      <c r="EYY11" s="443"/>
      <c r="EYZ11" s="443"/>
      <c r="EZA11" s="443"/>
      <c r="EZB11" s="443"/>
      <c r="EZC11" s="443"/>
      <c r="EZD11" s="443"/>
      <c r="EZE11" s="443"/>
      <c r="EZF11" s="443"/>
      <c r="EZG11" s="443"/>
      <c r="EZH11" s="443"/>
      <c r="EZI11" s="443"/>
      <c r="EZJ11" s="443"/>
      <c r="EZK11" s="443"/>
      <c r="EZL11" s="443"/>
      <c r="EZM11" s="443"/>
      <c r="EZN11" s="443"/>
      <c r="EZO11" s="443"/>
      <c r="EZP11" s="443"/>
      <c r="EZQ11" s="443"/>
      <c r="EZR11" s="443"/>
      <c r="EZS11" s="443"/>
      <c r="EZT11" s="443"/>
      <c r="EZU11" s="443"/>
      <c r="EZV11" s="443"/>
      <c r="EZW11" s="443"/>
      <c r="EZX11" s="443"/>
      <c r="EZY11" s="443"/>
      <c r="EZZ11" s="443"/>
      <c r="FAA11" s="443"/>
      <c r="FAB11" s="443"/>
      <c r="FAC11" s="443"/>
      <c r="FAD11" s="443"/>
      <c r="FAE11" s="443"/>
      <c r="FAF11" s="443"/>
      <c r="FAG11" s="443"/>
      <c r="FAH11" s="443"/>
      <c r="FAI11" s="443"/>
      <c r="FAJ11" s="443"/>
      <c r="FAK11" s="443"/>
      <c r="FAL11" s="443"/>
      <c r="FAM11" s="443"/>
      <c r="FAN11" s="443"/>
      <c r="FAO11" s="443"/>
      <c r="FAP11" s="443"/>
      <c r="FAQ11" s="443"/>
      <c r="FAR11" s="443"/>
      <c r="FAS11" s="443"/>
      <c r="FAT11" s="443"/>
      <c r="FAU11" s="443"/>
      <c r="FAV11" s="443"/>
      <c r="FAW11" s="443"/>
      <c r="FAX11" s="443"/>
      <c r="FAY11" s="443"/>
      <c r="FAZ11" s="443"/>
      <c r="FBA11" s="443"/>
      <c r="FBB11" s="443"/>
      <c r="FBC11" s="443"/>
      <c r="FBD11" s="443"/>
      <c r="FBE11" s="443"/>
      <c r="FBF11" s="443"/>
      <c r="FBG11" s="443"/>
      <c r="FBH11" s="443"/>
      <c r="FBI11" s="443"/>
      <c r="FBJ11" s="443"/>
      <c r="FBK11" s="443"/>
      <c r="FBL11" s="443"/>
      <c r="FBM11" s="443"/>
      <c r="FBN11" s="443"/>
      <c r="FBO11" s="443"/>
      <c r="FBP11" s="443"/>
      <c r="FBQ11" s="443"/>
      <c r="FBR11" s="443"/>
      <c r="FBS11" s="443"/>
      <c r="FBT11" s="443"/>
      <c r="FBU11" s="443"/>
      <c r="FBV11" s="443"/>
      <c r="FBW11" s="443"/>
      <c r="FBX11" s="443"/>
      <c r="FBY11" s="443"/>
      <c r="FBZ11" s="443"/>
      <c r="FCA11" s="443"/>
      <c r="FCB11" s="443"/>
      <c r="FCC11" s="443"/>
      <c r="FCD11" s="443"/>
      <c r="FCE11" s="443"/>
      <c r="FCF11" s="443"/>
      <c r="FCG11" s="443"/>
      <c r="FCH11" s="443"/>
      <c r="FCI11" s="443"/>
      <c r="FCJ11" s="443"/>
      <c r="FCK11" s="443"/>
      <c r="FCL11" s="443"/>
      <c r="FCM11" s="443"/>
      <c r="FCN11" s="443"/>
      <c r="FCO11" s="443"/>
      <c r="FCP11" s="443"/>
      <c r="FCQ11" s="443"/>
      <c r="FCR11" s="443"/>
      <c r="FCS11" s="443"/>
      <c r="FCT11" s="443"/>
      <c r="FCU11" s="443"/>
      <c r="FCV11" s="443"/>
      <c r="FCW11" s="443"/>
      <c r="FCX11" s="443"/>
      <c r="FCY11" s="443"/>
      <c r="FCZ11" s="443"/>
      <c r="FDA11" s="443"/>
      <c r="FDB11" s="443"/>
      <c r="FDC11" s="443"/>
      <c r="FDD11" s="443"/>
      <c r="FDE11" s="443"/>
      <c r="FDF11" s="443"/>
      <c r="FDG11" s="443"/>
      <c r="FDH11" s="443"/>
      <c r="FDI11" s="443"/>
      <c r="FDJ11" s="443"/>
      <c r="FDK11" s="443"/>
      <c r="FDL11" s="443"/>
      <c r="FDM11" s="443"/>
      <c r="FDN11" s="443"/>
      <c r="FDO11" s="443"/>
      <c r="FDP11" s="443"/>
      <c r="FDQ11" s="443"/>
      <c r="FDR11" s="443"/>
      <c r="FDS11" s="443"/>
      <c r="FDT11" s="443"/>
      <c r="FDU11" s="443"/>
      <c r="FDV11" s="443"/>
      <c r="FDW11" s="443"/>
      <c r="FDX11" s="443"/>
      <c r="FDY11" s="443"/>
      <c r="FDZ11" s="443"/>
      <c r="FEA11" s="443"/>
      <c r="FEB11" s="443"/>
      <c r="FEC11" s="443"/>
      <c r="FED11" s="443"/>
      <c r="FEE11" s="443"/>
      <c r="FEF11" s="443"/>
      <c r="FEG11" s="443"/>
      <c r="FEH11" s="443"/>
      <c r="FEI11" s="443"/>
      <c r="FEJ11" s="443"/>
      <c r="FEK11" s="443"/>
      <c r="FEL11" s="443"/>
      <c r="FEM11" s="443"/>
      <c r="FEN11" s="443"/>
      <c r="FEO11" s="443"/>
      <c r="FEP11" s="443"/>
      <c r="FEQ11" s="443"/>
      <c r="FER11" s="443"/>
      <c r="FES11" s="443"/>
      <c r="FET11" s="443"/>
      <c r="FEU11" s="443"/>
      <c r="FEV11" s="443"/>
      <c r="FEW11" s="443"/>
      <c r="FEX11" s="443"/>
      <c r="FEY11" s="443"/>
      <c r="FEZ11" s="443"/>
      <c r="FFA11" s="443"/>
      <c r="FFB11" s="443"/>
      <c r="FFC11" s="443"/>
      <c r="FFD11" s="443"/>
      <c r="FFE11" s="443"/>
      <c r="FFF11" s="443"/>
      <c r="FFG11" s="443"/>
      <c r="FFH11" s="443"/>
      <c r="FFI11" s="443"/>
      <c r="FFJ11" s="443"/>
      <c r="FFK11" s="443"/>
      <c r="FFL11" s="443"/>
      <c r="FFM11" s="443"/>
      <c r="FFN11" s="443"/>
      <c r="FFO11" s="443"/>
      <c r="FFP11" s="443"/>
      <c r="FFQ11" s="443"/>
      <c r="FFR11" s="443"/>
      <c r="FFS11" s="443"/>
      <c r="FFT11" s="443"/>
      <c r="FFU11" s="443"/>
      <c r="FFV11" s="443"/>
      <c r="FFW11" s="443"/>
      <c r="FFX11" s="443"/>
      <c r="FFY11" s="443"/>
      <c r="FFZ11" s="443"/>
      <c r="FGA11" s="443"/>
      <c r="FGB11" s="443"/>
      <c r="FGC11" s="443"/>
      <c r="FGD11" s="443"/>
      <c r="FGE11" s="443"/>
      <c r="FGF11" s="443"/>
      <c r="FGG11" s="443"/>
      <c r="FGH11" s="443"/>
      <c r="FGI11" s="443"/>
      <c r="FGJ11" s="443"/>
      <c r="FGK11" s="443"/>
      <c r="FGL11" s="443"/>
      <c r="FGM11" s="443"/>
      <c r="FGN11" s="443"/>
      <c r="FGO11" s="443"/>
      <c r="FGP11" s="443"/>
      <c r="FGQ11" s="443"/>
      <c r="FGR11" s="443"/>
      <c r="FGS11" s="443"/>
      <c r="FGT11" s="443"/>
      <c r="FGU11" s="443"/>
      <c r="FGV11" s="443"/>
      <c r="FGW11" s="443"/>
      <c r="FGX11" s="443"/>
      <c r="FGY11" s="443"/>
      <c r="FGZ11" s="443"/>
      <c r="FHA11" s="443"/>
      <c r="FHB11" s="443"/>
      <c r="FHC11" s="443"/>
      <c r="FHD11" s="443"/>
      <c r="FHE11" s="443"/>
      <c r="FHF11" s="443"/>
      <c r="FHG11" s="443"/>
      <c r="FHH11" s="443"/>
      <c r="FHI11" s="443"/>
      <c r="FHJ11" s="443"/>
      <c r="FHK11" s="443"/>
      <c r="FHL11" s="443"/>
      <c r="FHM11" s="443"/>
      <c r="FHN11" s="443"/>
      <c r="FHO11" s="443"/>
      <c r="FHP11" s="443"/>
      <c r="FHQ11" s="443"/>
      <c r="FHR11" s="443"/>
      <c r="FHS11" s="443"/>
      <c r="FHT11" s="443"/>
      <c r="FHU11" s="443"/>
      <c r="FHV11" s="443"/>
      <c r="FHW11" s="443"/>
      <c r="FHX11" s="443"/>
      <c r="FHY11" s="443"/>
      <c r="FHZ11" s="443"/>
      <c r="FIA11" s="443"/>
      <c r="FIB11" s="443"/>
      <c r="FIC11" s="443"/>
      <c r="FID11" s="443"/>
      <c r="FIE11" s="443"/>
      <c r="FIF11" s="443"/>
      <c r="FIG11" s="443"/>
      <c r="FIH11" s="443"/>
      <c r="FII11" s="443"/>
      <c r="FIJ11" s="443"/>
      <c r="FIK11" s="443"/>
      <c r="FIL11" s="443"/>
      <c r="FIM11" s="443"/>
      <c r="FIN11" s="443"/>
      <c r="FIO11" s="443"/>
      <c r="FIP11" s="443"/>
      <c r="FIQ11" s="443"/>
      <c r="FIR11" s="443"/>
      <c r="FIS11" s="443"/>
      <c r="FIT11" s="443"/>
      <c r="FIU11" s="443"/>
      <c r="FIV11" s="443"/>
      <c r="FIW11" s="443"/>
      <c r="FIX11" s="443"/>
      <c r="FIY11" s="443"/>
      <c r="FIZ11" s="443"/>
      <c r="FJA11" s="443"/>
      <c r="FJB11" s="443"/>
      <c r="FJC11" s="443"/>
      <c r="FJD11" s="443"/>
      <c r="FJE11" s="443"/>
      <c r="FJF11" s="443"/>
      <c r="FJG11" s="443"/>
      <c r="FJH11" s="443"/>
      <c r="FJI11" s="443"/>
      <c r="FJJ11" s="443"/>
      <c r="FJK11" s="443"/>
      <c r="FJL11" s="443"/>
      <c r="FJM11" s="443"/>
      <c r="FJN11" s="443"/>
      <c r="FJO11" s="443"/>
      <c r="FJP11" s="443"/>
      <c r="FJQ11" s="443"/>
      <c r="FJR11" s="443"/>
      <c r="FJS11" s="443"/>
      <c r="FJT11" s="443"/>
      <c r="FJU11" s="443"/>
      <c r="FJV11" s="443"/>
      <c r="FJW11" s="443"/>
      <c r="FJX11" s="443"/>
      <c r="FJY11" s="443"/>
      <c r="FJZ11" s="443"/>
      <c r="FKA11" s="443"/>
      <c r="FKB11" s="443"/>
      <c r="FKC11" s="443"/>
      <c r="FKD11" s="443"/>
      <c r="FKE11" s="443"/>
      <c r="FKF11" s="443"/>
      <c r="FKG11" s="443"/>
      <c r="FKH11" s="443"/>
      <c r="FKI11" s="443"/>
      <c r="FKJ11" s="443"/>
      <c r="FKK11" s="443"/>
      <c r="FKL11" s="443"/>
      <c r="FKM11" s="443"/>
      <c r="FKN11" s="443"/>
      <c r="FKO11" s="443"/>
      <c r="FKP11" s="443"/>
      <c r="FKQ11" s="443"/>
      <c r="FKR11" s="443"/>
      <c r="FKS11" s="443"/>
      <c r="FKT11" s="443"/>
      <c r="FKU11" s="443"/>
      <c r="FKV11" s="443"/>
      <c r="FKW11" s="443"/>
      <c r="FKX11" s="443"/>
      <c r="FKY11" s="443"/>
      <c r="FKZ11" s="443"/>
      <c r="FLA11" s="443"/>
      <c r="FLB11" s="443"/>
      <c r="FLC11" s="443"/>
      <c r="FLD11" s="443"/>
      <c r="FLE11" s="443"/>
      <c r="FLF11" s="443"/>
      <c r="FLG11" s="443"/>
      <c r="FLH11" s="443"/>
      <c r="FLI11" s="443"/>
      <c r="FLJ11" s="443"/>
      <c r="FLK11" s="443"/>
      <c r="FLL11" s="443"/>
      <c r="FLM11" s="443"/>
      <c r="FLN11" s="443"/>
      <c r="FLO11" s="443"/>
      <c r="FLP11" s="443"/>
      <c r="FLQ11" s="443"/>
      <c r="FLR11" s="443"/>
      <c r="FLS11" s="443"/>
      <c r="FLT11" s="443"/>
      <c r="FLU11" s="443"/>
      <c r="FLV11" s="443"/>
      <c r="FLW11" s="443"/>
      <c r="FLX11" s="443"/>
      <c r="FLY11" s="443"/>
      <c r="FLZ11" s="443"/>
      <c r="FMA11" s="443"/>
      <c r="FMB11" s="443"/>
      <c r="FMC11" s="443"/>
      <c r="FMD11" s="443"/>
      <c r="FME11" s="443"/>
      <c r="FMF11" s="443"/>
      <c r="FMG11" s="443"/>
      <c r="FMH11" s="443"/>
      <c r="FMI11" s="443"/>
      <c r="FMJ11" s="443"/>
      <c r="FMK11" s="443"/>
      <c r="FML11" s="443"/>
      <c r="FMM11" s="443"/>
      <c r="FMN11" s="443"/>
      <c r="FMO11" s="443"/>
      <c r="FMP11" s="443"/>
      <c r="FMQ11" s="443"/>
      <c r="FMR11" s="443"/>
      <c r="FMS11" s="443"/>
      <c r="FMT11" s="443"/>
      <c r="FMU11" s="443"/>
      <c r="FMV11" s="443"/>
      <c r="FMW11" s="443"/>
      <c r="FMX11" s="443"/>
      <c r="FMY11" s="443"/>
      <c r="FMZ11" s="443"/>
      <c r="FNA11" s="443"/>
      <c r="FNB11" s="443"/>
      <c r="FNC11" s="443"/>
      <c r="FND11" s="443"/>
      <c r="FNE11" s="443"/>
      <c r="FNF11" s="443"/>
      <c r="FNG11" s="443"/>
      <c r="FNH11" s="443"/>
      <c r="FNI11" s="443"/>
      <c r="FNJ11" s="443"/>
      <c r="FNK11" s="443"/>
      <c r="FNL11" s="443"/>
      <c r="FNM11" s="443"/>
      <c r="FNN11" s="443"/>
      <c r="FNO11" s="443"/>
      <c r="FNP11" s="443"/>
      <c r="FNQ11" s="443"/>
      <c r="FNR11" s="443"/>
      <c r="FNS11" s="443"/>
      <c r="FNT11" s="443"/>
      <c r="FNU11" s="443"/>
      <c r="FNV11" s="443"/>
      <c r="FNW11" s="443"/>
      <c r="FNX11" s="443"/>
      <c r="FNY11" s="443"/>
      <c r="FNZ11" s="443"/>
      <c r="FOA11" s="443"/>
      <c r="FOB11" s="443"/>
      <c r="FOC11" s="443"/>
      <c r="FOD11" s="443"/>
      <c r="FOE11" s="443"/>
      <c r="FOF11" s="443"/>
      <c r="FOG11" s="443"/>
      <c r="FOH11" s="443"/>
      <c r="FOI11" s="443"/>
      <c r="FOJ11" s="443"/>
      <c r="FOK11" s="443"/>
      <c r="FOL11" s="443"/>
      <c r="FOM11" s="443"/>
      <c r="FON11" s="443"/>
      <c r="FOO11" s="443"/>
      <c r="FOP11" s="443"/>
      <c r="FOQ11" s="443"/>
      <c r="FOR11" s="443"/>
      <c r="FOS11" s="443"/>
      <c r="FOT11" s="443"/>
      <c r="FOU11" s="443"/>
      <c r="FOV11" s="443"/>
      <c r="FOW11" s="443"/>
      <c r="FOX11" s="443"/>
      <c r="FOY11" s="443"/>
      <c r="FOZ11" s="443"/>
      <c r="FPA11" s="443"/>
      <c r="FPB11" s="443"/>
      <c r="FPC11" s="443"/>
      <c r="FPD11" s="443"/>
      <c r="FPE11" s="443"/>
      <c r="FPF11" s="443"/>
      <c r="FPG11" s="443"/>
      <c r="FPH11" s="443"/>
      <c r="FPI11" s="443"/>
      <c r="FPJ11" s="443"/>
      <c r="FPK11" s="443"/>
      <c r="FPL11" s="443"/>
      <c r="FPM11" s="443"/>
      <c r="FPN11" s="443"/>
      <c r="FPO11" s="443"/>
      <c r="FPP11" s="443"/>
      <c r="FPQ11" s="443"/>
      <c r="FPR11" s="443"/>
      <c r="FPS11" s="443"/>
      <c r="FPT11" s="443"/>
      <c r="FPU11" s="443"/>
      <c r="FPV11" s="443"/>
      <c r="FPW11" s="443"/>
      <c r="FPX11" s="443"/>
      <c r="FPY11" s="443"/>
      <c r="FPZ11" s="443"/>
      <c r="FQA11" s="443"/>
      <c r="FQB11" s="443"/>
      <c r="FQC11" s="443"/>
      <c r="FQD11" s="443"/>
      <c r="FQE11" s="443"/>
      <c r="FQF11" s="443"/>
      <c r="FQG11" s="443"/>
      <c r="FQH11" s="443"/>
      <c r="FQI11" s="443"/>
      <c r="FQJ11" s="443"/>
      <c r="FQK11" s="443"/>
      <c r="FQL11" s="443"/>
      <c r="FQM11" s="443"/>
      <c r="FQN11" s="443"/>
      <c r="FQO11" s="443"/>
      <c r="FQP11" s="443"/>
      <c r="FQQ11" s="443"/>
      <c r="FQR11" s="443"/>
      <c r="FQS11" s="443"/>
      <c r="FQT11" s="443"/>
      <c r="FQU11" s="443"/>
      <c r="FQV11" s="443"/>
      <c r="FQW11" s="443"/>
      <c r="FQX11" s="443"/>
      <c r="FQY11" s="443"/>
      <c r="FQZ11" s="443"/>
      <c r="FRA11" s="443"/>
      <c r="FRB11" s="443"/>
      <c r="FRC11" s="443"/>
      <c r="FRD11" s="443"/>
      <c r="FRE11" s="443"/>
      <c r="FRF11" s="443"/>
      <c r="FRG11" s="443"/>
      <c r="FRH11" s="443"/>
      <c r="FRI11" s="443"/>
      <c r="FRJ11" s="443"/>
      <c r="FRK11" s="443"/>
      <c r="FRL11" s="443"/>
      <c r="FRM11" s="443"/>
      <c r="FRN11" s="443"/>
      <c r="FRO11" s="443"/>
      <c r="FRP11" s="443"/>
      <c r="FRQ11" s="443"/>
      <c r="FRR11" s="443"/>
      <c r="FRS11" s="443"/>
      <c r="FRT11" s="443"/>
      <c r="FRU11" s="443"/>
      <c r="FRV11" s="443"/>
      <c r="FRW11" s="443"/>
      <c r="FRX11" s="443"/>
      <c r="FRY11" s="443"/>
      <c r="FRZ11" s="443"/>
      <c r="FSA11" s="443"/>
      <c r="FSB11" s="443"/>
      <c r="FSC11" s="443"/>
      <c r="FSD11" s="443"/>
      <c r="FSE11" s="443"/>
      <c r="FSF11" s="443"/>
      <c r="FSG11" s="443"/>
      <c r="FSH11" s="443"/>
      <c r="FSI11" s="443"/>
      <c r="FSJ11" s="443"/>
      <c r="FSK11" s="443"/>
      <c r="FSL11" s="443"/>
      <c r="FSM11" s="443"/>
      <c r="FSN11" s="443"/>
      <c r="FSO11" s="443"/>
      <c r="FSP11" s="443"/>
      <c r="FSQ11" s="443"/>
      <c r="FSR11" s="443"/>
      <c r="FSS11" s="443"/>
      <c r="FST11" s="443"/>
      <c r="FSU11" s="443"/>
      <c r="FSV11" s="443"/>
      <c r="FSW11" s="443"/>
      <c r="FSX11" s="443"/>
      <c r="FSY11" s="443"/>
      <c r="FSZ11" s="443"/>
      <c r="FTA11" s="443"/>
      <c r="FTB11" s="443"/>
      <c r="FTC11" s="443"/>
      <c r="FTD11" s="443"/>
      <c r="FTE11" s="443"/>
      <c r="FTF11" s="443"/>
      <c r="FTG11" s="443"/>
      <c r="FTH11" s="443"/>
      <c r="FTI11" s="443"/>
      <c r="FTJ11" s="443"/>
      <c r="FTK11" s="443"/>
      <c r="FTL11" s="443"/>
      <c r="FTM11" s="443"/>
      <c r="FTN11" s="443"/>
      <c r="FTO11" s="443"/>
      <c r="FTP11" s="443"/>
      <c r="FTQ11" s="443"/>
      <c r="FTR11" s="443"/>
      <c r="FTS11" s="443"/>
      <c r="FTT11" s="443"/>
      <c r="FTU11" s="443"/>
      <c r="FTV11" s="443"/>
      <c r="FTW11" s="443"/>
      <c r="FTX11" s="443"/>
      <c r="FTY11" s="443"/>
      <c r="FTZ11" s="443"/>
      <c r="FUA11" s="443"/>
      <c r="FUB11" s="443"/>
      <c r="FUC11" s="443"/>
      <c r="FUD11" s="443"/>
      <c r="FUE11" s="443"/>
      <c r="FUF11" s="443"/>
      <c r="FUG11" s="443"/>
      <c r="FUH11" s="443"/>
      <c r="FUI11" s="443"/>
      <c r="FUJ11" s="443"/>
      <c r="FUK11" s="443"/>
      <c r="FUL11" s="443"/>
      <c r="FUM11" s="443"/>
      <c r="FUN11" s="443"/>
      <c r="FUO11" s="443"/>
      <c r="FUP11" s="443"/>
      <c r="FUQ11" s="443"/>
      <c r="FUR11" s="443"/>
      <c r="FUS11" s="443"/>
      <c r="FUT11" s="443"/>
      <c r="FUU11" s="443"/>
      <c r="FUV11" s="443"/>
      <c r="FUW11" s="443"/>
      <c r="FUX11" s="443"/>
      <c r="FUY11" s="443"/>
      <c r="FUZ11" s="443"/>
      <c r="FVA11" s="443"/>
      <c r="FVB11" s="443"/>
      <c r="FVC11" s="443"/>
      <c r="FVD11" s="443"/>
      <c r="FVE11" s="443"/>
      <c r="FVF11" s="443"/>
      <c r="FVG11" s="443"/>
      <c r="FVH11" s="443"/>
      <c r="FVI11" s="443"/>
      <c r="FVJ11" s="443"/>
      <c r="FVK11" s="443"/>
      <c r="FVL11" s="443"/>
      <c r="FVM11" s="443"/>
      <c r="FVN11" s="443"/>
      <c r="FVO11" s="443"/>
      <c r="FVP11" s="443"/>
      <c r="FVQ11" s="443"/>
      <c r="FVR11" s="443"/>
      <c r="FVS11" s="443"/>
      <c r="FVT11" s="443"/>
      <c r="FVU11" s="443"/>
      <c r="FVV11" s="443"/>
      <c r="FVW11" s="443"/>
      <c r="FVX11" s="443"/>
      <c r="FVY11" s="443"/>
      <c r="FVZ11" s="443"/>
      <c r="FWA11" s="443"/>
      <c r="FWB11" s="443"/>
      <c r="FWC11" s="443"/>
      <c r="FWD11" s="443"/>
      <c r="FWE11" s="443"/>
      <c r="FWF11" s="443"/>
      <c r="FWG11" s="443"/>
      <c r="FWH11" s="443"/>
      <c r="FWI11" s="443"/>
      <c r="FWJ11" s="443"/>
      <c r="FWK11" s="443"/>
      <c r="FWL11" s="443"/>
      <c r="FWM11" s="443"/>
      <c r="FWN11" s="443"/>
      <c r="FWO11" s="443"/>
      <c r="FWP11" s="443"/>
      <c r="FWQ11" s="443"/>
      <c r="FWR11" s="443"/>
      <c r="FWS11" s="443"/>
      <c r="FWT11" s="443"/>
      <c r="FWU11" s="443"/>
      <c r="FWV11" s="443"/>
      <c r="FWW11" s="443"/>
      <c r="FWX11" s="443"/>
      <c r="FWY11" s="443"/>
      <c r="FWZ11" s="443"/>
      <c r="FXA11" s="443"/>
      <c r="FXB11" s="443"/>
      <c r="FXC11" s="443"/>
      <c r="FXD11" s="443"/>
      <c r="FXE11" s="443"/>
      <c r="FXF11" s="443"/>
      <c r="FXG11" s="443"/>
      <c r="FXH11" s="443"/>
      <c r="FXI11" s="443"/>
      <c r="FXJ11" s="443"/>
      <c r="FXK11" s="443"/>
      <c r="FXL11" s="443"/>
      <c r="FXM11" s="443"/>
      <c r="FXN11" s="443"/>
      <c r="FXO11" s="443"/>
      <c r="FXP11" s="443"/>
      <c r="FXQ11" s="443"/>
      <c r="FXR11" s="443"/>
      <c r="FXS11" s="443"/>
      <c r="FXT11" s="443"/>
      <c r="FXU11" s="443"/>
      <c r="FXV11" s="443"/>
      <c r="FXW11" s="443"/>
      <c r="FXX11" s="443"/>
      <c r="FXY11" s="443"/>
      <c r="FXZ11" s="443"/>
      <c r="FYA11" s="443"/>
      <c r="FYB11" s="443"/>
      <c r="FYC11" s="443"/>
      <c r="FYD11" s="443"/>
      <c r="FYE11" s="443"/>
      <c r="FYF11" s="443"/>
      <c r="FYG11" s="443"/>
      <c r="FYH11" s="443"/>
      <c r="FYI11" s="443"/>
      <c r="FYJ11" s="443"/>
      <c r="FYK11" s="443"/>
      <c r="FYL11" s="443"/>
      <c r="FYM11" s="443"/>
      <c r="FYN11" s="443"/>
      <c r="FYO11" s="443"/>
      <c r="FYP11" s="443"/>
      <c r="FYQ11" s="443"/>
      <c r="FYR11" s="443"/>
      <c r="FYS11" s="443"/>
      <c r="FYT11" s="443"/>
      <c r="FYU11" s="443"/>
      <c r="FYV11" s="443"/>
      <c r="FYW11" s="443"/>
      <c r="FYX11" s="443"/>
      <c r="FYY11" s="443"/>
      <c r="FYZ11" s="443"/>
      <c r="FZA11" s="443"/>
      <c r="FZB11" s="443"/>
      <c r="FZC11" s="443"/>
      <c r="FZD11" s="443"/>
      <c r="FZE11" s="443"/>
      <c r="FZF11" s="443"/>
      <c r="FZG11" s="443"/>
      <c r="FZH11" s="443"/>
      <c r="FZI11" s="443"/>
      <c r="FZJ11" s="443"/>
      <c r="FZK11" s="443"/>
      <c r="FZL11" s="443"/>
      <c r="FZM11" s="443"/>
      <c r="FZN11" s="443"/>
      <c r="FZO11" s="443"/>
      <c r="FZP11" s="443"/>
      <c r="FZQ11" s="443"/>
      <c r="FZR11" s="443"/>
      <c r="FZS11" s="443"/>
      <c r="FZT11" s="443"/>
      <c r="FZU11" s="443"/>
      <c r="FZV11" s="443"/>
      <c r="FZW11" s="443"/>
      <c r="FZX11" s="443"/>
      <c r="FZY11" s="443"/>
      <c r="FZZ11" s="443"/>
      <c r="GAA11" s="443"/>
      <c r="GAB11" s="443"/>
      <c r="GAC11" s="443"/>
      <c r="GAD11" s="443"/>
      <c r="GAE11" s="443"/>
      <c r="GAF11" s="443"/>
      <c r="GAG11" s="443"/>
      <c r="GAH11" s="443"/>
      <c r="GAI11" s="443"/>
      <c r="GAJ11" s="443"/>
      <c r="GAK11" s="443"/>
      <c r="GAL11" s="443"/>
      <c r="GAM11" s="443"/>
      <c r="GAN11" s="443"/>
      <c r="GAO11" s="443"/>
      <c r="GAP11" s="443"/>
      <c r="GAQ11" s="443"/>
      <c r="GAR11" s="443"/>
      <c r="GAS11" s="443"/>
      <c r="GAT11" s="443"/>
      <c r="GAU11" s="443"/>
      <c r="GAV11" s="443"/>
      <c r="GAW11" s="443"/>
      <c r="GAX11" s="443"/>
      <c r="GAY11" s="443"/>
      <c r="GAZ11" s="443"/>
      <c r="GBA11" s="443"/>
      <c r="GBB11" s="443"/>
      <c r="GBC11" s="443"/>
      <c r="GBD11" s="443"/>
      <c r="GBE11" s="443"/>
      <c r="GBF11" s="443"/>
      <c r="GBG11" s="443"/>
      <c r="GBH11" s="443"/>
      <c r="GBI11" s="443"/>
      <c r="GBJ11" s="443"/>
      <c r="GBK11" s="443"/>
      <c r="GBL11" s="443"/>
      <c r="GBM11" s="443"/>
      <c r="GBN11" s="443"/>
      <c r="GBO11" s="443"/>
      <c r="GBP11" s="443"/>
      <c r="GBQ11" s="443"/>
      <c r="GBR11" s="443"/>
      <c r="GBS11" s="443"/>
      <c r="GBT11" s="443"/>
      <c r="GBU11" s="443"/>
      <c r="GBV11" s="443"/>
      <c r="GBW11" s="443"/>
      <c r="GBX11" s="443"/>
      <c r="GBY11" s="443"/>
      <c r="GBZ11" s="443"/>
      <c r="GCA11" s="443"/>
      <c r="GCB11" s="443"/>
      <c r="GCC11" s="443"/>
      <c r="GCD11" s="443"/>
      <c r="GCE11" s="443"/>
      <c r="GCF11" s="443"/>
      <c r="GCG11" s="443"/>
      <c r="GCH11" s="443"/>
      <c r="GCI11" s="443"/>
      <c r="GCJ11" s="443"/>
      <c r="GCK11" s="443"/>
      <c r="GCL11" s="443"/>
      <c r="GCM11" s="443"/>
      <c r="GCN11" s="443"/>
      <c r="GCO11" s="443"/>
      <c r="GCP11" s="443"/>
      <c r="GCQ11" s="443"/>
      <c r="GCR11" s="443"/>
      <c r="GCS11" s="443"/>
      <c r="GCT11" s="443"/>
      <c r="GCU11" s="443"/>
      <c r="GCV11" s="443"/>
      <c r="GCW11" s="443"/>
      <c r="GCX11" s="443"/>
      <c r="GCY11" s="443"/>
      <c r="GCZ11" s="443"/>
      <c r="GDA11" s="443"/>
      <c r="GDB11" s="443"/>
      <c r="GDC11" s="443"/>
      <c r="GDD11" s="443"/>
      <c r="GDE11" s="443"/>
      <c r="GDF11" s="443"/>
      <c r="GDG11" s="443"/>
      <c r="GDH11" s="443"/>
      <c r="GDI11" s="443"/>
      <c r="GDJ11" s="443"/>
      <c r="GDK11" s="443"/>
      <c r="GDL11" s="443"/>
      <c r="GDM11" s="443"/>
      <c r="GDN11" s="443"/>
      <c r="GDO11" s="443"/>
      <c r="GDP11" s="443"/>
      <c r="GDQ11" s="443"/>
      <c r="GDR11" s="443"/>
      <c r="GDS11" s="443"/>
      <c r="GDT11" s="443"/>
      <c r="GDU11" s="443"/>
      <c r="GDV11" s="443"/>
      <c r="GDW11" s="443"/>
      <c r="GDX11" s="443"/>
      <c r="GDY11" s="443"/>
      <c r="GDZ11" s="443"/>
      <c r="GEA11" s="443"/>
      <c r="GEB11" s="443"/>
      <c r="GEC11" s="443"/>
      <c r="GED11" s="443"/>
      <c r="GEE11" s="443"/>
      <c r="GEF11" s="443"/>
      <c r="GEG11" s="443"/>
      <c r="GEH11" s="443"/>
      <c r="GEI11" s="443"/>
      <c r="GEJ11" s="443"/>
      <c r="GEK11" s="443"/>
      <c r="GEL11" s="443"/>
      <c r="GEM11" s="443"/>
      <c r="GEN11" s="443"/>
      <c r="GEO11" s="443"/>
      <c r="GEP11" s="443"/>
      <c r="GEQ11" s="443"/>
      <c r="GER11" s="443"/>
      <c r="GES11" s="443"/>
      <c r="GET11" s="443"/>
      <c r="GEU11" s="443"/>
      <c r="GEV11" s="443"/>
      <c r="GEW11" s="443"/>
      <c r="GEX11" s="443"/>
      <c r="GEY11" s="443"/>
      <c r="GEZ11" s="443"/>
      <c r="GFA11" s="443"/>
      <c r="GFB11" s="443"/>
      <c r="GFC11" s="443"/>
      <c r="GFD11" s="443"/>
      <c r="GFE11" s="443"/>
      <c r="GFF11" s="443"/>
      <c r="GFG11" s="443"/>
      <c r="GFH11" s="443"/>
      <c r="GFI11" s="443"/>
      <c r="GFJ11" s="443"/>
      <c r="GFK11" s="443"/>
      <c r="GFL11" s="443"/>
      <c r="GFM11" s="443"/>
      <c r="GFN11" s="443"/>
      <c r="GFO11" s="443"/>
      <c r="GFP11" s="443"/>
      <c r="GFQ11" s="443"/>
      <c r="GFR11" s="443"/>
      <c r="GFS11" s="443"/>
      <c r="GFT11" s="443"/>
      <c r="GFU11" s="443"/>
      <c r="GFV11" s="443"/>
      <c r="GFW11" s="443"/>
      <c r="GFX11" s="443"/>
      <c r="GFY11" s="443"/>
      <c r="GFZ11" s="443"/>
      <c r="GGA11" s="443"/>
      <c r="GGB11" s="443"/>
      <c r="GGC11" s="443"/>
      <c r="GGD11" s="443"/>
      <c r="GGE11" s="443"/>
      <c r="GGF11" s="443"/>
      <c r="GGG11" s="443"/>
      <c r="GGH11" s="443"/>
      <c r="GGI11" s="443"/>
      <c r="GGJ11" s="443"/>
      <c r="GGK11" s="443"/>
      <c r="GGL11" s="443"/>
      <c r="GGM11" s="443"/>
      <c r="GGN11" s="443"/>
      <c r="GGO11" s="443"/>
      <c r="GGP11" s="443"/>
      <c r="GGQ11" s="443"/>
      <c r="GGR11" s="443"/>
      <c r="GGS11" s="443"/>
      <c r="GGT11" s="443"/>
      <c r="GGU11" s="443"/>
      <c r="GGV11" s="443"/>
      <c r="GGW11" s="443"/>
      <c r="GGX11" s="443"/>
      <c r="GGY11" s="443"/>
      <c r="GGZ11" s="443"/>
      <c r="GHA11" s="443"/>
      <c r="GHB11" s="443"/>
      <c r="GHC11" s="443"/>
      <c r="GHD11" s="443"/>
      <c r="GHE11" s="443"/>
      <c r="GHF11" s="443"/>
      <c r="GHG11" s="443"/>
      <c r="GHH11" s="443"/>
      <c r="GHI11" s="443"/>
      <c r="GHJ11" s="443"/>
      <c r="GHK11" s="443"/>
      <c r="GHL11" s="443"/>
      <c r="GHM11" s="443"/>
      <c r="GHN11" s="443"/>
      <c r="GHO11" s="443"/>
      <c r="GHP11" s="443"/>
      <c r="GHQ11" s="443"/>
      <c r="GHR11" s="443"/>
      <c r="GHS11" s="443"/>
      <c r="GHT11" s="443"/>
      <c r="GHU11" s="443"/>
      <c r="GHV11" s="443"/>
      <c r="GHW11" s="443"/>
      <c r="GHX11" s="443"/>
      <c r="GHY11" s="443"/>
      <c r="GHZ11" s="443"/>
      <c r="GIA11" s="443"/>
      <c r="GIB11" s="443"/>
      <c r="GIC11" s="443"/>
      <c r="GID11" s="443"/>
      <c r="GIE11" s="443"/>
      <c r="GIF11" s="443"/>
      <c r="GIG11" s="443"/>
      <c r="GIH11" s="443"/>
      <c r="GII11" s="443"/>
      <c r="GIJ11" s="443"/>
      <c r="GIK11" s="443"/>
      <c r="GIL11" s="443"/>
      <c r="GIM11" s="443"/>
      <c r="GIN11" s="443"/>
      <c r="GIO11" s="443"/>
      <c r="GIP11" s="443"/>
      <c r="GIQ11" s="443"/>
      <c r="GIR11" s="443"/>
      <c r="GIS11" s="443"/>
      <c r="GIT11" s="443"/>
      <c r="GIU11" s="443"/>
      <c r="GIV11" s="443"/>
      <c r="GIW11" s="443"/>
      <c r="GIX11" s="443"/>
      <c r="GIY11" s="443"/>
      <c r="GIZ11" s="443"/>
      <c r="GJA11" s="443"/>
      <c r="GJB11" s="443"/>
      <c r="GJC11" s="443"/>
      <c r="GJD11" s="443"/>
      <c r="GJE11" s="443"/>
      <c r="GJF11" s="443"/>
      <c r="GJG11" s="443"/>
      <c r="GJH11" s="443"/>
      <c r="GJI11" s="443"/>
      <c r="GJJ11" s="443"/>
      <c r="GJK11" s="443"/>
      <c r="GJL11" s="443"/>
      <c r="GJM11" s="443"/>
      <c r="GJN11" s="443"/>
      <c r="GJO11" s="443"/>
      <c r="GJP11" s="443"/>
      <c r="GJQ11" s="443"/>
      <c r="GJR11" s="443"/>
      <c r="GJS11" s="443"/>
      <c r="GJT11" s="443"/>
      <c r="GJU11" s="443"/>
      <c r="GJV11" s="443"/>
      <c r="GJW11" s="443"/>
      <c r="GJX11" s="443"/>
      <c r="GJY11" s="443"/>
      <c r="GJZ11" s="443"/>
      <c r="GKA11" s="443"/>
      <c r="GKB11" s="443"/>
      <c r="GKC11" s="443"/>
      <c r="GKD11" s="443"/>
      <c r="GKE11" s="443"/>
      <c r="GKF11" s="443"/>
      <c r="GKG11" s="443"/>
      <c r="GKH11" s="443"/>
      <c r="GKI11" s="443"/>
      <c r="GKJ11" s="443"/>
      <c r="GKK11" s="443"/>
      <c r="GKL11" s="443"/>
      <c r="GKM11" s="443"/>
      <c r="GKN11" s="443"/>
      <c r="GKO11" s="443"/>
      <c r="GKP11" s="443"/>
      <c r="GKQ11" s="443"/>
      <c r="GKR11" s="443"/>
      <c r="GKS11" s="443"/>
      <c r="GKT11" s="443"/>
      <c r="GKU11" s="443"/>
      <c r="GKV11" s="443"/>
      <c r="GKW11" s="443"/>
      <c r="GKX11" s="443"/>
      <c r="GKY11" s="443"/>
      <c r="GKZ11" s="443"/>
      <c r="GLA11" s="443"/>
      <c r="GLB11" s="443"/>
      <c r="GLC11" s="443"/>
      <c r="GLD11" s="443"/>
      <c r="GLE11" s="443"/>
      <c r="GLF11" s="443"/>
      <c r="GLG11" s="443"/>
      <c r="GLH11" s="443"/>
      <c r="GLI11" s="443"/>
      <c r="GLJ11" s="443"/>
      <c r="GLK11" s="443"/>
      <c r="GLL11" s="443"/>
      <c r="GLM11" s="443"/>
      <c r="GLN11" s="443"/>
      <c r="GLO11" s="443"/>
      <c r="GLP11" s="443"/>
      <c r="GLQ11" s="443"/>
      <c r="GLR11" s="443"/>
      <c r="GLS11" s="443"/>
      <c r="GLT11" s="443"/>
      <c r="GLU11" s="443"/>
      <c r="GLV11" s="443"/>
      <c r="GLW11" s="443"/>
      <c r="GLX11" s="443"/>
      <c r="GLY11" s="443"/>
      <c r="GLZ11" s="443"/>
      <c r="GMA11" s="443"/>
      <c r="GMB11" s="443"/>
      <c r="GMC11" s="443"/>
      <c r="GMD11" s="443"/>
      <c r="GME11" s="443"/>
      <c r="GMF11" s="443"/>
      <c r="GMG11" s="443"/>
      <c r="GMH11" s="443"/>
      <c r="GMI11" s="443"/>
      <c r="GMJ11" s="443"/>
      <c r="GMK11" s="443"/>
      <c r="GML11" s="443"/>
      <c r="GMM11" s="443"/>
      <c r="GMN11" s="443"/>
      <c r="GMO11" s="443"/>
      <c r="GMP11" s="443"/>
      <c r="GMQ11" s="443"/>
      <c r="GMR11" s="443"/>
      <c r="GMS11" s="443"/>
      <c r="GMT11" s="443"/>
      <c r="GMU11" s="443"/>
      <c r="GMV11" s="443"/>
      <c r="GMW11" s="443"/>
      <c r="GMX11" s="443"/>
      <c r="GMY11" s="443"/>
      <c r="GMZ11" s="443"/>
      <c r="GNA11" s="443"/>
      <c r="GNB11" s="443"/>
      <c r="GNC11" s="443"/>
      <c r="GND11" s="443"/>
      <c r="GNE11" s="443"/>
      <c r="GNF11" s="443"/>
      <c r="GNG11" s="443"/>
      <c r="GNH11" s="443"/>
      <c r="GNI11" s="443"/>
      <c r="GNJ11" s="443"/>
      <c r="GNK11" s="443"/>
      <c r="GNL11" s="443"/>
      <c r="GNM11" s="443"/>
      <c r="GNN11" s="443"/>
      <c r="GNO11" s="443"/>
      <c r="GNP11" s="443"/>
      <c r="GNQ11" s="443"/>
      <c r="GNR11" s="443"/>
      <c r="GNS11" s="443"/>
      <c r="GNT11" s="443"/>
      <c r="GNU11" s="443"/>
      <c r="GNV11" s="443"/>
      <c r="GNW11" s="443"/>
      <c r="GNX11" s="443"/>
      <c r="GNY11" s="443"/>
      <c r="GNZ11" s="443"/>
      <c r="GOA11" s="443"/>
      <c r="GOB11" s="443"/>
      <c r="GOC11" s="443"/>
      <c r="GOD11" s="443"/>
      <c r="GOE11" s="443"/>
      <c r="GOF11" s="443"/>
      <c r="GOG11" s="443"/>
      <c r="GOH11" s="443"/>
      <c r="GOI11" s="443"/>
      <c r="GOJ11" s="443"/>
      <c r="GOK11" s="443"/>
      <c r="GOL11" s="443"/>
      <c r="GOM11" s="443"/>
      <c r="GON11" s="443"/>
      <c r="GOO11" s="443"/>
      <c r="GOP11" s="443"/>
      <c r="GOQ11" s="443"/>
      <c r="GOR11" s="443"/>
      <c r="GOS11" s="443"/>
      <c r="GOT11" s="443"/>
      <c r="GOU11" s="443"/>
      <c r="GOV11" s="443"/>
      <c r="GOW11" s="443"/>
      <c r="GOX11" s="443"/>
      <c r="GOY11" s="443"/>
      <c r="GOZ11" s="443"/>
      <c r="GPA11" s="443"/>
      <c r="GPB11" s="443"/>
      <c r="GPC11" s="443"/>
      <c r="GPD11" s="443"/>
      <c r="GPE11" s="443"/>
      <c r="GPF11" s="443"/>
      <c r="GPG11" s="443"/>
      <c r="GPH11" s="443"/>
      <c r="GPI11" s="443"/>
      <c r="GPJ11" s="443"/>
      <c r="GPK11" s="443"/>
      <c r="GPL11" s="443"/>
      <c r="GPM11" s="443"/>
      <c r="GPN11" s="443"/>
      <c r="GPO11" s="443"/>
      <c r="GPP11" s="443"/>
      <c r="GPQ11" s="443"/>
      <c r="GPR11" s="443"/>
      <c r="GPS11" s="443"/>
      <c r="GPT11" s="443"/>
      <c r="GPU11" s="443"/>
      <c r="GPV11" s="443"/>
      <c r="GPW11" s="443"/>
      <c r="GPX11" s="443"/>
      <c r="GPY11" s="443"/>
      <c r="GPZ11" s="443"/>
      <c r="GQA11" s="443"/>
      <c r="GQB11" s="443"/>
      <c r="GQC11" s="443"/>
      <c r="GQD11" s="443"/>
      <c r="GQE11" s="443"/>
      <c r="GQF11" s="443"/>
      <c r="GQG11" s="443"/>
      <c r="GQH11" s="443"/>
      <c r="GQI11" s="443"/>
      <c r="GQJ11" s="443"/>
      <c r="GQK11" s="443"/>
      <c r="GQL11" s="443"/>
      <c r="GQM11" s="443"/>
      <c r="GQN11" s="443"/>
      <c r="GQO11" s="443"/>
      <c r="GQP11" s="443"/>
      <c r="GQQ11" s="443"/>
      <c r="GQR11" s="443"/>
      <c r="GQS11" s="443"/>
      <c r="GQT11" s="443"/>
      <c r="GQU11" s="443"/>
      <c r="GQV11" s="443"/>
      <c r="GQW11" s="443"/>
      <c r="GQX11" s="443"/>
      <c r="GQY11" s="443"/>
      <c r="GQZ11" s="443"/>
      <c r="GRA11" s="443"/>
      <c r="GRB11" s="443"/>
      <c r="GRC11" s="443"/>
      <c r="GRD11" s="443"/>
      <c r="GRE11" s="443"/>
      <c r="GRF11" s="443"/>
      <c r="GRG11" s="443"/>
      <c r="GRH11" s="443"/>
      <c r="GRI11" s="443"/>
      <c r="GRJ11" s="443"/>
      <c r="GRK11" s="443"/>
      <c r="GRL11" s="443"/>
      <c r="GRM11" s="443"/>
      <c r="GRN11" s="443"/>
      <c r="GRO11" s="443"/>
      <c r="GRP11" s="443"/>
      <c r="GRQ11" s="443"/>
      <c r="GRR11" s="443"/>
      <c r="GRS11" s="443"/>
      <c r="GRT11" s="443"/>
      <c r="GRU11" s="443"/>
      <c r="GRV11" s="443"/>
      <c r="GRW11" s="443"/>
      <c r="GRX11" s="443"/>
      <c r="GRY11" s="443"/>
      <c r="GRZ11" s="443"/>
      <c r="GSA11" s="443"/>
      <c r="GSB11" s="443"/>
      <c r="GSC11" s="443"/>
      <c r="GSD11" s="443"/>
      <c r="GSE11" s="443"/>
      <c r="GSF11" s="443"/>
      <c r="GSG11" s="443"/>
      <c r="GSH11" s="443"/>
      <c r="GSI11" s="443"/>
      <c r="GSJ11" s="443"/>
      <c r="GSK11" s="443"/>
      <c r="GSL11" s="443"/>
      <c r="GSM11" s="443"/>
      <c r="GSN11" s="443"/>
      <c r="GSO11" s="443"/>
      <c r="GSP11" s="443"/>
      <c r="GSQ11" s="443"/>
      <c r="GSR11" s="443"/>
      <c r="GSS11" s="443"/>
      <c r="GST11" s="443"/>
      <c r="GSU11" s="443"/>
      <c r="GSV11" s="443"/>
      <c r="GSW11" s="443"/>
      <c r="GSX11" s="443"/>
      <c r="GSY11" s="443"/>
      <c r="GSZ11" s="443"/>
      <c r="GTA11" s="443"/>
      <c r="GTB11" s="443"/>
      <c r="GTC11" s="443"/>
      <c r="GTD11" s="443"/>
      <c r="GTE11" s="443"/>
      <c r="GTF11" s="443"/>
      <c r="GTG11" s="443"/>
      <c r="GTH11" s="443"/>
      <c r="GTI11" s="443"/>
      <c r="GTJ11" s="443"/>
      <c r="GTK11" s="443"/>
      <c r="GTL11" s="443"/>
      <c r="GTM11" s="443"/>
      <c r="GTN11" s="443"/>
      <c r="GTO11" s="443"/>
      <c r="GTP11" s="443"/>
      <c r="GTQ11" s="443"/>
      <c r="GTR11" s="443"/>
      <c r="GTS11" s="443"/>
      <c r="GTT11" s="443"/>
      <c r="GTU11" s="443"/>
      <c r="GTV11" s="443"/>
      <c r="GTW11" s="443"/>
      <c r="GTX11" s="443"/>
      <c r="GTY11" s="443"/>
      <c r="GTZ11" s="443"/>
      <c r="GUA11" s="443"/>
      <c r="GUB11" s="443"/>
      <c r="GUC11" s="443"/>
      <c r="GUD11" s="443"/>
      <c r="GUE11" s="443"/>
      <c r="GUF11" s="443"/>
      <c r="GUG11" s="443"/>
      <c r="GUH11" s="443"/>
      <c r="GUI11" s="443"/>
      <c r="GUJ11" s="443"/>
      <c r="GUK11" s="443"/>
      <c r="GUL11" s="443"/>
      <c r="GUM11" s="443"/>
      <c r="GUN11" s="443"/>
      <c r="GUO11" s="443"/>
      <c r="GUP11" s="443"/>
      <c r="GUQ11" s="443"/>
      <c r="GUR11" s="443"/>
      <c r="GUS11" s="443"/>
      <c r="GUT11" s="443"/>
      <c r="GUU11" s="443"/>
      <c r="GUV11" s="443"/>
      <c r="GUW11" s="443"/>
      <c r="GUX11" s="443"/>
      <c r="GUY11" s="443"/>
      <c r="GUZ11" s="443"/>
      <c r="GVA11" s="443"/>
      <c r="GVB11" s="443"/>
      <c r="GVC11" s="443"/>
      <c r="GVD11" s="443"/>
      <c r="GVE11" s="443"/>
      <c r="GVF11" s="443"/>
      <c r="GVG11" s="443"/>
      <c r="GVH11" s="443"/>
      <c r="GVI11" s="443"/>
      <c r="GVJ11" s="443"/>
      <c r="GVK11" s="443"/>
      <c r="GVL11" s="443"/>
      <c r="GVM11" s="443"/>
      <c r="GVN11" s="443"/>
      <c r="GVO11" s="443"/>
      <c r="GVP11" s="443"/>
      <c r="GVQ11" s="443"/>
      <c r="GVR11" s="443"/>
      <c r="GVS11" s="443"/>
      <c r="GVT11" s="443"/>
      <c r="GVU11" s="443"/>
      <c r="GVV11" s="443"/>
      <c r="GVW11" s="443"/>
      <c r="GVX11" s="443"/>
      <c r="GVY11" s="443"/>
      <c r="GVZ11" s="443"/>
      <c r="GWA11" s="443"/>
      <c r="GWB11" s="443"/>
      <c r="GWC11" s="443"/>
      <c r="GWD11" s="443"/>
      <c r="GWE11" s="443"/>
      <c r="GWF11" s="443"/>
      <c r="GWG11" s="443"/>
      <c r="GWH11" s="443"/>
      <c r="GWI11" s="443"/>
      <c r="GWJ11" s="443"/>
      <c r="GWK11" s="443"/>
      <c r="GWL11" s="443"/>
      <c r="GWM11" s="443"/>
      <c r="GWN11" s="443"/>
      <c r="GWO11" s="443"/>
      <c r="GWP11" s="443"/>
      <c r="GWQ11" s="443"/>
      <c r="GWR11" s="443"/>
      <c r="GWS11" s="443"/>
      <c r="GWT11" s="443"/>
      <c r="GWU11" s="443"/>
      <c r="GWV11" s="443"/>
      <c r="GWW11" s="443"/>
      <c r="GWX11" s="443"/>
      <c r="GWY11" s="443"/>
      <c r="GWZ11" s="443"/>
      <c r="GXA11" s="443"/>
      <c r="GXB11" s="443"/>
      <c r="GXC11" s="443"/>
      <c r="GXD11" s="443"/>
      <c r="GXE11" s="443"/>
      <c r="GXF11" s="443"/>
      <c r="GXG11" s="443"/>
      <c r="GXH11" s="443"/>
      <c r="GXI11" s="443"/>
      <c r="GXJ11" s="443"/>
      <c r="GXK11" s="443"/>
      <c r="GXL11" s="443"/>
      <c r="GXM11" s="443"/>
      <c r="GXN11" s="443"/>
      <c r="GXO11" s="443"/>
      <c r="GXP11" s="443"/>
      <c r="GXQ11" s="443"/>
      <c r="GXR11" s="443"/>
      <c r="GXS11" s="443"/>
      <c r="GXT11" s="443"/>
      <c r="GXU11" s="443"/>
      <c r="GXV11" s="443"/>
      <c r="GXW11" s="443"/>
      <c r="GXX11" s="443"/>
      <c r="GXY11" s="443"/>
      <c r="GXZ11" s="443"/>
      <c r="GYA11" s="443"/>
      <c r="GYB11" s="443"/>
      <c r="GYC11" s="443"/>
      <c r="GYD11" s="443"/>
      <c r="GYE11" s="443"/>
      <c r="GYF11" s="443"/>
      <c r="GYG11" s="443"/>
      <c r="GYH11" s="443"/>
      <c r="GYI11" s="443"/>
      <c r="GYJ11" s="443"/>
      <c r="GYK11" s="443"/>
      <c r="GYL11" s="443"/>
      <c r="GYM11" s="443"/>
      <c r="GYN11" s="443"/>
      <c r="GYO11" s="443"/>
      <c r="GYP11" s="443"/>
      <c r="GYQ11" s="443"/>
      <c r="GYR11" s="443"/>
      <c r="GYS11" s="443"/>
      <c r="GYT11" s="443"/>
      <c r="GYU11" s="443"/>
      <c r="GYV11" s="443"/>
      <c r="GYW11" s="443"/>
      <c r="GYX11" s="443"/>
      <c r="GYY11" s="443"/>
      <c r="GYZ11" s="443"/>
      <c r="GZA11" s="443"/>
      <c r="GZB11" s="443"/>
      <c r="GZC11" s="443"/>
      <c r="GZD11" s="443"/>
      <c r="GZE11" s="443"/>
      <c r="GZF11" s="443"/>
      <c r="GZG11" s="443"/>
      <c r="GZH11" s="443"/>
      <c r="GZI11" s="443"/>
      <c r="GZJ11" s="443"/>
      <c r="GZK11" s="443"/>
      <c r="GZL11" s="443"/>
      <c r="GZM11" s="443"/>
      <c r="GZN11" s="443"/>
      <c r="GZO11" s="443"/>
      <c r="GZP11" s="443"/>
      <c r="GZQ11" s="443"/>
      <c r="GZR11" s="443"/>
      <c r="GZS11" s="443"/>
      <c r="GZT11" s="443"/>
      <c r="GZU11" s="443"/>
      <c r="GZV11" s="443"/>
      <c r="GZW11" s="443"/>
      <c r="GZX11" s="443"/>
      <c r="GZY11" s="443"/>
      <c r="GZZ11" s="443"/>
      <c r="HAA11" s="443"/>
      <c r="HAB11" s="443"/>
      <c r="HAC11" s="443"/>
      <c r="HAD11" s="443"/>
      <c r="HAE11" s="443"/>
      <c r="HAF11" s="443"/>
      <c r="HAG11" s="443"/>
      <c r="HAH11" s="443"/>
      <c r="HAI11" s="443"/>
      <c r="HAJ11" s="443"/>
      <c r="HAK11" s="443"/>
      <c r="HAL11" s="443"/>
      <c r="HAM11" s="443"/>
      <c r="HAN11" s="443"/>
      <c r="HAO11" s="443"/>
      <c r="HAP11" s="443"/>
      <c r="HAQ11" s="443"/>
      <c r="HAR11" s="443"/>
      <c r="HAS11" s="443"/>
      <c r="HAT11" s="443"/>
      <c r="HAU11" s="443"/>
      <c r="HAV11" s="443"/>
      <c r="HAW11" s="443"/>
      <c r="HAX11" s="443"/>
      <c r="HAY11" s="443"/>
      <c r="HAZ11" s="443"/>
      <c r="HBA11" s="443"/>
      <c r="HBB11" s="443"/>
      <c r="HBC11" s="443"/>
      <c r="HBD11" s="443"/>
      <c r="HBE11" s="443"/>
      <c r="HBF11" s="443"/>
      <c r="HBG11" s="443"/>
      <c r="HBH11" s="443"/>
      <c r="HBI11" s="443"/>
      <c r="HBJ11" s="443"/>
      <c r="HBK11" s="443"/>
      <c r="HBL11" s="443"/>
      <c r="HBM11" s="443"/>
      <c r="HBN11" s="443"/>
      <c r="HBO11" s="443"/>
      <c r="HBP11" s="443"/>
      <c r="HBQ11" s="443"/>
      <c r="HBR11" s="443"/>
      <c r="HBS11" s="443"/>
      <c r="HBT11" s="443"/>
      <c r="HBU11" s="443"/>
      <c r="HBV11" s="443"/>
      <c r="HBW11" s="443"/>
      <c r="HBX11" s="443"/>
      <c r="HBY11" s="443"/>
      <c r="HBZ11" s="443"/>
      <c r="HCA11" s="443"/>
      <c r="HCB11" s="443"/>
      <c r="HCC11" s="443"/>
      <c r="HCD11" s="443"/>
      <c r="HCE11" s="443"/>
      <c r="HCF11" s="443"/>
      <c r="HCG11" s="443"/>
      <c r="HCH11" s="443"/>
      <c r="HCI11" s="443"/>
      <c r="HCJ11" s="443"/>
      <c r="HCK11" s="443"/>
      <c r="HCL11" s="443"/>
      <c r="HCM11" s="443"/>
      <c r="HCN11" s="443"/>
      <c r="HCO11" s="443"/>
      <c r="HCP11" s="443"/>
      <c r="HCQ11" s="443"/>
      <c r="HCR11" s="443"/>
      <c r="HCS11" s="443"/>
      <c r="HCT11" s="443"/>
      <c r="HCU11" s="443"/>
      <c r="HCV11" s="443"/>
      <c r="HCW11" s="443"/>
      <c r="HCX11" s="443"/>
      <c r="HCY11" s="443"/>
      <c r="HCZ11" s="443"/>
      <c r="HDA11" s="443"/>
      <c r="HDB11" s="443"/>
      <c r="HDC11" s="443"/>
      <c r="HDD11" s="443"/>
      <c r="HDE11" s="443"/>
      <c r="HDF11" s="443"/>
      <c r="HDG11" s="443"/>
      <c r="HDH11" s="443"/>
      <c r="HDI11" s="443"/>
      <c r="HDJ11" s="443"/>
      <c r="HDK11" s="443"/>
      <c r="HDL11" s="443"/>
      <c r="HDM11" s="443"/>
      <c r="HDN11" s="443"/>
      <c r="HDO11" s="443"/>
      <c r="HDP11" s="443"/>
      <c r="HDQ11" s="443"/>
      <c r="HDR11" s="443"/>
      <c r="HDS11" s="443"/>
      <c r="HDT11" s="443"/>
      <c r="HDU11" s="443"/>
      <c r="HDV11" s="443"/>
      <c r="HDW11" s="443"/>
      <c r="HDX11" s="443"/>
      <c r="HDY11" s="443"/>
      <c r="HDZ11" s="443"/>
      <c r="HEA11" s="443"/>
      <c r="HEB11" s="443"/>
      <c r="HEC11" s="443"/>
      <c r="HED11" s="443"/>
      <c r="HEE11" s="443"/>
      <c r="HEF11" s="443"/>
      <c r="HEG11" s="443"/>
      <c r="HEH11" s="443"/>
      <c r="HEI11" s="443"/>
      <c r="HEJ11" s="443"/>
      <c r="HEK11" s="443"/>
      <c r="HEL11" s="443"/>
      <c r="HEM11" s="443"/>
      <c r="HEN11" s="443"/>
      <c r="HEO11" s="443"/>
      <c r="HEP11" s="443"/>
      <c r="HEQ11" s="443"/>
      <c r="HER11" s="443"/>
      <c r="HES11" s="443"/>
      <c r="HET11" s="443"/>
      <c r="HEU11" s="443"/>
      <c r="HEV11" s="443"/>
      <c r="HEW11" s="443"/>
      <c r="HEX11" s="443"/>
      <c r="HEY11" s="443"/>
      <c r="HEZ11" s="443"/>
      <c r="HFA11" s="443"/>
      <c r="HFB11" s="443"/>
      <c r="HFC11" s="443"/>
      <c r="HFD11" s="443"/>
      <c r="HFE11" s="443"/>
      <c r="HFF11" s="443"/>
      <c r="HFG11" s="443"/>
      <c r="HFH11" s="443"/>
      <c r="HFI11" s="443"/>
      <c r="HFJ11" s="443"/>
      <c r="HFK11" s="443"/>
      <c r="HFL11" s="443"/>
      <c r="HFM11" s="443"/>
      <c r="HFN11" s="443"/>
      <c r="HFO11" s="443"/>
      <c r="HFP11" s="443"/>
      <c r="HFQ11" s="443"/>
      <c r="HFR11" s="443"/>
      <c r="HFS11" s="443"/>
      <c r="HFT11" s="443"/>
      <c r="HFU11" s="443"/>
      <c r="HFV11" s="443"/>
      <c r="HFW11" s="443"/>
      <c r="HFX11" s="443"/>
      <c r="HFY11" s="443"/>
      <c r="HFZ11" s="443"/>
      <c r="HGA11" s="443"/>
      <c r="HGB11" s="443"/>
      <c r="HGC11" s="443"/>
      <c r="HGD11" s="443"/>
      <c r="HGE11" s="443"/>
      <c r="HGF11" s="443"/>
      <c r="HGG11" s="443"/>
      <c r="HGH11" s="443"/>
      <c r="HGI11" s="443"/>
      <c r="HGJ11" s="443"/>
      <c r="HGK11" s="443"/>
      <c r="HGL11" s="443"/>
      <c r="HGM11" s="443"/>
      <c r="HGN11" s="443"/>
      <c r="HGO11" s="443"/>
      <c r="HGP11" s="443"/>
      <c r="HGQ11" s="443"/>
      <c r="HGR11" s="443"/>
      <c r="HGS11" s="443"/>
      <c r="HGT11" s="443"/>
      <c r="HGU11" s="443"/>
      <c r="HGV11" s="443"/>
      <c r="HGW11" s="443"/>
      <c r="HGX11" s="443"/>
      <c r="HGY11" s="443"/>
      <c r="HGZ11" s="443"/>
      <c r="HHA11" s="443"/>
      <c r="HHB11" s="443"/>
      <c r="HHC11" s="443"/>
      <c r="HHD11" s="443"/>
      <c r="HHE11" s="443"/>
      <c r="HHF11" s="443"/>
      <c r="HHG11" s="443"/>
      <c r="HHH11" s="443"/>
      <c r="HHI11" s="443"/>
      <c r="HHJ11" s="443"/>
      <c r="HHK11" s="443"/>
      <c r="HHL11" s="443"/>
      <c r="HHM11" s="443"/>
      <c r="HHN11" s="443"/>
      <c r="HHO11" s="443"/>
      <c r="HHP11" s="443"/>
      <c r="HHQ11" s="443"/>
      <c r="HHR11" s="443"/>
      <c r="HHS11" s="443"/>
      <c r="HHT11" s="443"/>
      <c r="HHU11" s="443"/>
      <c r="HHV11" s="443"/>
      <c r="HHW11" s="443"/>
      <c r="HHX11" s="443"/>
      <c r="HHY11" s="443"/>
      <c r="HHZ11" s="443"/>
      <c r="HIA11" s="443"/>
      <c r="HIB11" s="443"/>
      <c r="HIC11" s="443"/>
      <c r="HID11" s="443"/>
      <c r="HIE11" s="443"/>
      <c r="HIF11" s="443"/>
      <c r="HIG11" s="443"/>
      <c r="HIH11" s="443"/>
      <c r="HII11" s="443"/>
      <c r="HIJ11" s="443"/>
      <c r="HIK11" s="443"/>
      <c r="HIL11" s="443"/>
      <c r="HIM11" s="443"/>
      <c r="HIN11" s="443"/>
      <c r="HIO11" s="443"/>
      <c r="HIP11" s="443"/>
      <c r="HIQ11" s="443"/>
      <c r="HIR11" s="443"/>
      <c r="HIS11" s="443"/>
      <c r="HIT11" s="443"/>
      <c r="HIU11" s="443"/>
      <c r="HIV11" s="443"/>
      <c r="HIW11" s="443"/>
      <c r="HIX11" s="443"/>
      <c r="HIY11" s="443"/>
      <c r="HIZ11" s="443"/>
      <c r="HJA11" s="443"/>
      <c r="HJB11" s="443"/>
      <c r="HJC11" s="443"/>
      <c r="HJD11" s="443"/>
      <c r="HJE11" s="443"/>
      <c r="HJF11" s="443"/>
      <c r="HJG11" s="443"/>
      <c r="HJH11" s="443"/>
      <c r="HJI11" s="443"/>
      <c r="HJJ11" s="443"/>
      <c r="HJK11" s="443"/>
      <c r="HJL11" s="443"/>
      <c r="HJM11" s="443"/>
      <c r="HJN11" s="443"/>
      <c r="HJO11" s="443"/>
      <c r="HJP11" s="443"/>
      <c r="HJQ11" s="443"/>
      <c r="HJR11" s="443"/>
      <c r="HJS11" s="443"/>
      <c r="HJT11" s="443"/>
      <c r="HJU11" s="443"/>
      <c r="HJV11" s="443"/>
      <c r="HJW11" s="443"/>
      <c r="HJX11" s="443"/>
      <c r="HJY11" s="443"/>
      <c r="HJZ11" s="443"/>
      <c r="HKA11" s="443"/>
      <c r="HKB11" s="443"/>
      <c r="HKC11" s="443"/>
      <c r="HKD11" s="443"/>
      <c r="HKE11" s="443"/>
      <c r="HKF11" s="443"/>
      <c r="HKG11" s="443"/>
      <c r="HKH11" s="443"/>
      <c r="HKI11" s="443"/>
      <c r="HKJ11" s="443"/>
      <c r="HKK11" s="443"/>
      <c r="HKL11" s="443"/>
      <c r="HKM11" s="443"/>
      <c r="HKN11" s="443"/>
      <c r="HKO11" s="443"/>
      <c r="HKP11" s="443"/>
      <c r="HKQ11" s="443"/>
      <c r="HKR11" s="443"/>
      <c r="HKS11" s="443"/>
      <c r="HKT11" s="443"/>
      <c r="HKU11" s="443"/>
      <c r="HKV11" s="443"/>
      <c r="HKW11" s="443"/>
      <c r="HKX11" s="443"/>
      <c r="HKY11" s="443"/>
      <c r="HKZ11" s="443"/>
      <c r="HLA11" s="443"/>
      <c r="HLB11" s="443"/>
      <c r="HLC11" s="443"/>
      <c r="HLD11" s="443"/>
      <c r="HLE11" s="443"/>
      <c r="HLF11" s="443"/>
      <c r="HLG11" s="443"/>
      <c r="HLH11" s="443"/>
      <c r="HLI11" s="443"/>
      <c r="HLJ11" s="443"/>
      <c r="HLK11" s="443"/>
      <c r="HLL11" s="443"/>
      <c r="HLM11" s="443"/>
      <c r="HLN11" s="443"/>
      <c r="HLO11" s="443"/>
      <c r="HLP11" s="443"/>
      <c r="HLQ11" s="443"/>
      <c r="HLR11" s="443"/>
      <c r="HLS11" s="443"/>
      <c r="HLT11" s="443"/>
      <c r="HLU11" s="443"/>
      <c r="HLV11" s="443"/>
      <c r="HLW11" s="443"/>
      <c r="HLX11" s="443"/>
      <c r="HLY11" s="443"/>
      <c r="HLZ11" s="443"/>
      <c r="HMA11" s="443"/>
      <c r="HMB11" s="443"/>
      <c r="HMC11" s="443"/>
      <c r="HMD11" s="443"/>
      <c r="HME11" s="443"/>
      <c r="HMF11" s="443"/>
      <c r="HMG11" s="443"/>
      <c r="HMH11" s="443"/>
      <c r="HMI11" s="443"/>
      <c r="HMJ11" s="443"/>
      <c r="HMK11" s="443"/>
      <c r="HML11" s="443"/>
      <c r="HMM11" s="443"/>
      <c r="HMN11" s="443"/>
      <c r="HMO11" s="443"/>
      <c r="HMP11" s="443"/>
      <c r="HMQ11" s="443"/>
      <c r="HMR11" s="443"/>
      <c r="HMS11" s="443"/>
      <c r="HMT11" s="443"/>
      <c r="HMU11" s="443"/>
      <c r="HMV11" s="443"/>
      <c r="HMW11" s="443"/>
      <c r="HMX11" s="443"/>
      <c r="HMY11" s="443"/>
      <c r="HMZ11" s="443"/>
      <c r="HNA11" s="443"/>
      <c r="HNB11" s="443"/>
      <c r="HNC11" s="443"/>
      <c r="HND11" s="443"/>
      <c r="HNE11" s="443"/>
      <c r="HNF11" s="443"/>
      <c r="HNG11" s="443"/>
      <c r="HNH11" s="443"/>
      <c r="HNI11" s="443"/>
      <c r="HNJ11" s="443"/>
      <c r="HNK11" s="443"/>
      <c r="HNL11" s="443"/>
      <c r="HNM11" s="443"/>
      <c r="HNN11" s="443"/>
      <c r="HNO11" s="443"/>
      <c r="HNP11" s="443"/>
      <c r="HNQ11" s="443"/>
      <c r="HNR11" s="443"/>
      <c r="HNS11" s="443"/>
      <c r="HNT11" s="443"/>
      <c r="HNU11" s="443"/>
      <c r="HNV11" s="443"/>
      <c r="HNW11" s="443"/>
      <c r="HNX11" s="443"/>
      <c r="HNY11" s="443"/>
      <c r="HNZ11" s="443"/>
      <c r="HOA11" s="443"/>
      <c r="HOB11" s="443"/>
      <c r="HOC11" s="443"/>
      <c r="HOD11" s="443"/>
      <c r="HOE11" s="443"/>
      <c r="HOF11" s="443"/>
      <c r="HOG11" s="443"/>
      <c r="HOH11" s="443"/>
      <c r="HOI11" s="443"/>
      <c r="HOJ11" s="443"/>
      <c r="HOK11" s="443"/>
      <c r="HOL11" s="443"/>
      <c r="HOM11" s="443"/>
      <c r="HON11" s="443"/>
      <c r="HOO11" s="443"/>
      <c r="HOP11" s="443"/>
      <c r="HOQ11" s="443"/>
      <c r="HOR11" s="443"/>
      <c r="HOS11" s="443"/>
      <c r="HOT11" s="443"/>
      <c r="HOU11" s="443"/>
      <c r="HOV11" s="443"/>
      <c r="HOW11" s="443"/>
      <c r="HOX11" s="443"/>
      <c r="HOY11" s="443"/>
      <c r="HOZ11" s="443"/>
      <c r="HPA11" s="443"/>
      <c r="HPB11" s="443"/>
      <c r="HPC11" s="443"/>
      <c r="HPD11" s="443"/>
      <c r="HPE11" s="443"/>
      <c r="HPF11" s="443"/>
      <c r="HPG11" s="443"/>
      <c r="HPH11" s="443"/>
      <c r="HPI11" s="443"/>
      <c r="HPJ11" s="443"/>
      <c r="HPK11" s="443"/>
      <c r="HPL11" s="443"/>
      <c r="HPM11" s="443"/>
      <c r="HPN11" s="443"/>
      <c r="HPO11" s="443"/>
      <c r="HPP11" s="443"/>
      <c r="HPQ11" s="443"/>
      <c r="HPR11" s="443"/>
      <c r="HPS11" s="443"/>
      <c r="HPT11" s="443"/>
      <c r="HPU11" s="443"/>
      <c r="HPV11" s="443"/>
      <c r="HPW11" s="443"/>
      <c r="HPX11" s="443"/>
      <c r="HPY11" s="443"/>
      <c r="HPZ11" s="443"/>
      <c r="HQA11" s="443"/>
      <c r="HQB11" s="443"/>
      <c r="HQC11" s="443"/>
      <c r="HQD11" s="443"/>
      <c r="HQE11" s="443"/>
      <c r="HQF11" s="443"/>
      <c r="HQG11" s="443"/>
      <c r="HQH11" s="443"/>
      <c r="HQI11" s="443"/>
      <c r="HQJ11" s="443"/>
      <c r="HQK11" s="443"/>
      <c r="HQL11" s="443"/>
      <c r="HQM11" s="443"/>
      <c r="HQN11" s="443"/>
      <c r="HQO11" s="443"/>
      <c r="HQP11" s="443"/>
      <c r="HQQ11" s="443"/>
      <c r="HQR11" s="443"/>
      <c r="HQS11" s="443"/>
      <c r="HQT11" s="443"/>
      <c r="HQU11" s="443"/>
      <c r="HQV11" s="443"/>
      <c r="HQW11" s="443"/>
      <c r="HQX11" s="443"/>
      <c r="HQY11" s="443"/>
      <c r="HQZ11" s="443"/>
      <c r="HRA11" s="443"/>
      <c r="HRB11" s="443"/>
      <c r="HRC11" s="443"/>
      <c r="HRD11" s="443"/>
      <c r="HRE11" s="443"/>
      <c r="HRF11" s="443"/>
      <c r="HRG11" s="443"/>
      <c r="HRH11" s="443"/>
      <c r="HRI11" s="443"/>
      <c r="HRJ11" s="443"/>
      <c r="HRK11" s="443"/>
      <c r="HRL11" s="443"/>
      <c r="HRM11" s="443"/>
      <c r="HRN11" s="443"/>
      <c r="HRO11" s="443"/>
      <c r="HRP11" s="443"/>
      <c r="HRQ11" s="443"/>
      <c r="HRR11" s="443"/>
      <c r="HRS11" s="443"/>
      <c r="HRT11" s="443"/>
      <c r="HRU11" s="443"/>
      <c r="HRV11" s="443"/>
      <c r="HRW11" s="443"/>
      <c r="HRX11" s="443"/>
      <c r="HRY11" s="443"/>
      <c r="HRZ11" s="443"/>
      <c r="HSA11" s="443"/>
      <c r="HSB11" s="443"/>
      <c r="HSC11" s="443"/>
      <c r="HSD11" s="443"/>
      <c r="HSE11" s="443"/>
      <c r="HSF11" s="443"/>
      <c r="HSG11" s="443"/>
      <c r="HSH11" s="443"/>
      <c r="HSI11" s="443"/>
      <c r="HSJ11" s="443"/>
      <c r="HSK11" s="443"/>
      <c r="HSL11" s="443"/>
      <c r="HSM11" s="443"/>
      <c r="HSN11" s="443"/>
      <c r="HSO11" s="443"/>
      <c r="HSP11" s="443"/>
      <c r="HSQ11" s="443"/>
      <c r="HSR11" s="443"/>
      <c r="HSS11" s="443"/>
      <c r="HST11" s="443"/>
      <c r="HSU11" s="443"/>
      <c r="HSV11" s="443"/>
      <c r="HSW11" s="443"/>
      <c r="HSX11" s="443"/>
      <c r="HSY11" s="443"/>
      <c r="HSZ11" s="443"/>
      <c r="HTA11" s="443"/>
      <c r="HTB11" s="443"/>
      <c r="HTC11" s="443"/>
      <c r="HTD11" s="443"/>
      <c r="HTE11" s="443"/>
      <c r="HTF11" s="443"/>
      <c r="HTG11" s="443"/>
      <c r="HTH11" s="443"/>
      <c r="HTI11" s="443"/>
      <c r="HTJ11" s="443"/>
      <c r="HTK11" s="443"/>
      <c r="HTL11" s="443"/>
      <c r="HTM11" s="443"/>
      <c r="HTN11" s="443"/>
      <c r="HTO11" s="443"/>
      <c r="HTP11" s="443"/>
      <c r="HTQ11" s="443"/>
      <c r="HTR11" s="443"/>
      <c r="HTS11" s="443"/>
      <c r="HTT11" s="443"/>
      <c r="HTU11" s="443"/>
      <c r="HTV11" s="443"/>
      <c r="HTW11" s="443"/>
      <c r="HTX11" s="443"/>
      <c r="HTY11" s="443"/>
      <c r="HTZ11" s="443"/>
      <c r="HUA11" s="443"/>
      <c r="HUB11" s="443"/>
      <c r="HUC11" s="443"/>
      <c r="HUD11" s="443"/>
      <c r="HUE11" s="443"/>
      <c r="HUF11" s="443"/>
      <c r="HUG11" s="443"/>
      <c r="HUH11" s="443"/>
      <c r="HUI11" s="443"/>
      <c r="HUJ11" s="443"/>
      <c r="HUK11" s="443"/>
      <c r="HUL11" s="443"/>
      <c r="HUM11" s="443"/>
      <c r="HUN11" s="443"/>
      <c r="HUO11" s="443"/>
      <c r="HUP11" s="443"/>
      <c r="HUQ11" s="443"/>
      <c r="HUR11" s="443"/>
      <c r="HUS11" s="443"/>
      <c r="HUT11" s="443"/>
      <c r="HUU11" s="443"/>
      <c r="HUV11" s="443"/>
      <c r="HUW11" s="443"/>
      <c r="HUX11" s="443"/>
      <c r="HUY11" s="443"/>
      <c r="HUZ11" s="443"/>
      <c r="HVA11" s="443"/>
      <c r="HVB11" s="443"/>
      <c r="HVC11" s="443"/>
      <c r="HVD11" s="443"/>
      <c r="HVE11" s="443"/>
      <c r="HVF11" s="443"/>
      <c r="HVG11" s="443"/>
      <c r="HVH11" s="443"/>
      <c r="HVI11" s="443"/>
      <c r="HVJ11" s="443"/>
      <c r="HVK11" s="443"/>
      <c r="HVL11" s="443"/>
      <c r="HVM11" s="443"/>
      <c r="HVN11" s="443"/>
      <c r="HVO11" s="443"/>
      <c r="HVP11" s="443"/>
      <c r="HVQ11" s="443"/>
      <c r="HVR11" s="443"/>
      <c r="HVS11" s="443"/>
      <c r="HVT11" s="443"/>
      <c r="HVU11" s="443"/>
      <c r="HVV11" s="443"/>
      <c r="HVW11" s="443"/>
      <c r="HVX11" s="443"/>
      <c r="HVY11" s="443"/>
      <c r="HVZ11" s="443"/>
      <c r="HWA11" s="443"/>
      <c r="HWB11" s="443"/>
      <c r="HWC11" s="443"/>
      <c r="HWD11" s="443"/>
      <c r="HWE11" s="443"/>
      <c r="HWF11" s="443"/>
      <c r="HWG11" s="443"/>
      <c r="HWH11" s="443"/>
      <c r="HWI11" s="443"/>
      <c r="HWJ11" s="443"/>
      <c r="HWK11" s="443"/>
      <c r="HWL11" s="443"/>
      <c r="HWM11" s="443"/>
      <c r="HWN11" s="443"/>
      <c r="HWO11" s="443"/>
      <c r="HWP11" s="443"/>
      <c r="HWQ11" s="443"/>
      <c r="HWR11" s="443"/>
      <c r="HWS11" s="443"/>
      <c r="HWT11" s="443"/>
      <c r="HWU11" s="443"/>
      <c r="HWV11" s="443"/>
      <c r="HWW11" s="443"/>
      <c r="HWX11" s="443"/>
      <c r="HWY11" s="443"/>
      <c r="HWZ11" s="443"/>
      <c r="HXA11" s="443"/>
      <c r="HXB11" s="443"/>
      <c r="HXC11" s="443"/>
      <c r="HXD11" s="443"/>
      <c r="HXE11" s="443"/>
      <c r="HXF11" s="443"/>
      <c r="HXG11" s="443"/>
      <c r="HXH11" s="443"/>
      <c r="HXI11" s="443"/>
      <c r="HXJ11" s="443"/>
      <c r="HXK11" s="443"/>
      <c r="HXL11" s="443"/>
      <c r="HXM11" s="443"/>
      <c r="HXN11" s="443"/>
      <c r="HXO11" s="443"/>
      <c r="HXP11" s="443"/>
      <c r="HXQ11" s="443"/>
      <c r="HXR11" s="443"/>
      <c r="HXS11" s="443"/>
      <c r="HXT11" s="443"/>
      <c r="HXU11" s="443"/>
      <c r="HXV11" s="443"/>
      <c r="HXW11" s="443"/>
      <c r="HXX11" s="443"/>
      <c r="HXY11" s="443"/>
      <c r="HXZ11" s="443"/>
      <c r="HYA11" s="443"/>
      <c r="HYB11" s="443"/>
      <c r="HYC11" s="443"/>
      <c r="HYD11" s="443"/>
      <c r="HYE11" s="443"/>
      <c r="HYF11" s="443"/>
      <c r="HYG11" s="443"/>
      <c r="HYH11" s="443"/>
      <c r="HYI11" s="443"/>
      <c r="HYJ11" s="443"/>
      <c r="HYK11" s="443"/>
      <c r="HYL11" s="443"/>
      <c r="HYM11" s="443"/>
      <c r="HYN11" s="443"/>
      <c r="HYO11" s="443"/>
      <c r="HYP11" s="443"/>
      <c r="HYQ11" s="443"/>
      <c r="HYR11" s="443"/>
      <c r="HYS11" s="443"/>
      <c r="HYT11" s="443"/>
      <c r="HYU11" s="443"/>
      <c r="HYV11" s="443"/>
      <c r="HYW11" s="443"/>
      <c r="HYX11" s="443"/>
      <c r="HYY11" s="443"/>
      <c r="HYZ11" s="443"/>
      <c r="HZA11" s="443"/>
      <c r="HZB11" s="443"/>
      <c r="HZC11" s="443"/>
      <c r="HZD11" s="443"/>
      <c r="HZE11" s="443"/>
      <c r="HZF11" s="443"/>
      <c r="HZG11" s="443"/>
      <c r="HZH11" s="443"/>
      <c r="HZI11" s="443"/>
      <c r="HZJ11" s="443"/>
      <c r="HZK11" s="443"/>
      <c r="HZL11" s="443"/>
      <c r="HZM11" s="443"/>
      <c r="HZN11" s="443"/>
      <c r="HZO11" s="443"/>
      <c r="HZP11" s="443"/>
      <c r="HZQ11" s="443"/>
      <c r="HZR11" s="443"/>
      <c r="HZS11" s="443"/>
      <c r="HZT11" s="443"/>
      <c r="HZU11" s="443"/>
      <c r="HZV11" s="443"/>
      <c r="HZW11" s="443"/>
      <c r="HZX11" s="443"/>
      <c r="HZY11" s="443"/>
      <c r="HZZ11" s="443"/>
      <c r="IAA11" s="443"/>
      <c r="IAB11" s="443"/>
      <c r="IAC11" s="443"/>
      <c r="IAD11" s="443"/>
      <c r="IAE11" s="443"/>
      <c r="IAF11" s="443"/>
      <c r="IAG11" s="443"/>
      <c r="IAH11" s="443"/>
      <c r="IAI11" s="443"/>
      <c r="IAJ11" s="443"/>
      <c r="IAK11" s="443"/>
      <c r="IAL11" s="443"/>
      <c r="IAM11" s="443"/>
      <c r="IAN11" s="443"/>
      <c r="IAO11" s="443"/>
      <c r="IAP11" s="443"/>
      <c r="IAQ11" s="443"/>
      <c r="IAR11" s="443"/>
      <c r="IAS11" s="443"/>
      <c r="IAT11" s="443"/>
      <c r="IAU11" s="443"/>
      <c r="IAV11" s="443"/>
      <c r="IAW11" s="443"/>
      <c r="IAX11" s="443"/>
      <c r="IAY11" s="443"/>
      <c r="IAZ11" s="443"/>
      <c r="IBA11" s="443"/>
      <c r="IBB11" s="443"/>
      <c r="IBC11" s="443"/>
      <c r="IBD11" s="443"/>
      <c r="IBE11" s="443"/>
      <c r="IBF11" s="443"/>
      <c r="IBG11" s="443"/>
      <c r="IBH11" s="443"/>
      <c r="IBI11" s="443"/>
      <c r="IBJ11" s="443"/>
      <c r="IBK11" s="443"/>
      <c r="IBL11" s="443"/>
      <c r="IBM11" s="443"/>
      <c r="IBN11" s="443"/>
      <c r="IBO11" s="443"/>
      <c r="IBP11" s="443"/>
      <c r="IBQ11" s="443"/>
      <c r="IBR11" s="443"/>
      <c r="IBS11" s="443"/>
      <c r="IBT11" s="443"/>
      <c r="IBU11" s="443"/>
      <c r="IBV11" s="443"/>
      <c r="IBW11" s="443"/>
      <c r="IBX11" s="443"/>
      <c r="IBY11" s="443"/>
      <c r="IBZ11" s="443"/>
      <c r="ICA11" s="443"/>
      <c r="ICB11" s="443"/>
      <c r="ICC11" s="443"/>
      <c r="ICD11" s="443"/>
      <c r="ICE11" s="443"/>
      <c r="ICF11" s="443"/>
      <c r="ICG11" s="443"/>
      <c r="ICH11" s="443"/>
      <c r="ICI11" s="443"/>
      <c r="ICJ11" s="443"/>
      <c r="ICK11" s="443"/>
      <c r="ICL11" s="443"/>
      <c r="ICM11" s="443"/>
      <c r="ICN11" s="443"/>
      <c r="ICO11" s="443"/>
      <c r="ICP11" s="443"/>
      <c r="ICQ11" s="443"/>
      <c r="ICR11" s="443"/>
      <c r="ICS11" s="443"/>
      <c r="ICT11" s="443"/>
      <c r="ICU11" s="443"/>
      <c r="ICV11" s="443"/>
      <c r="ICW11" s="443"/>
      <c r="ICX11" s="443"/>
      <c r="ICY11" s="443"/>
      <c r="ICZ11" s="443"/>
      <c r="IDA11" s="443"/>
      <c r="IDB11" s="443"/>
      <c r="IDC11" s="443"/>
      <c r="IDD11" s="443"/>
      <c r="IDE11" s="443"/>
      <c r="IDF11" s="443"/>
      <c r="IDG11" s="443"/>
      <c r="IDH11" s="443"/>
      <c r="IDI11" s="443"/>
      <c r="IDJ11" s="443"/>
      <c r="IDK11" s="443"/>
      <c r="IDL11" s="443"/>
      <c r="IDM11" s="443"/>
      <c r="IDN11" s="443"/>
      <c r="IDO11" s="443"/>
      <c r="IDP11" s="443"/>
      <c r="IDQ11" s="443"/>
      <c r="IDR11" s="443"/>
      <c r="IDS11" s="443"/>
      <c r="IDT11" s="443"/>
      <c r="IDU11" s="443"/>
      <c r="IDV11" s="443"/>
      <c r="IDW11" s="443"/>
      <c r="IDX11" s="443"/>
      <c r="IDY11" s="443"/>
      <c r="IDZ11" s="443"/>
      <c r="IEA11" s="443"/>
      <c r="IEB11" s="443"/>
      <c r="IEC11" s="443"/>
      <c r="IED11" s="443"/>
      <c r="IEE11" s="443"/>
      <c r="IEF11" s="443"/>
      <c r="IEG11" s="443"/>
      <c r="IEH11" s="443"/>
      <c r="IEI11" s="443"/>
      <c r="IEJ11" s="443"/>
      <c r="IEK11" s="443"/>
      <c r="IEL11" s="443"/>
      <c r="IEM11" s="443"/>
      <c r="IEN11" s="443"/>
      <c r="IEO11" s="443"/>
      <c r="IEP11" s="443"/>
      <c r="IEQ11" s="443"/>
      <c r="IER11" s="443"/>
      <c r="IES11" s="443"/>
      <c r="IET11" s="443"/>
      <c r="IEU11" s="443"/>
      <c r="IEV11" s="443"/>
      <c r="IEW11" s="443"/>
      <c r="IEX11" s="443"/>
      <c r="IEY11" s="443"/>
      <c r="IEZ11" s="443"/>
      <c r="IFA11" s="443"/>
      <c r="IFB11" s="443"/>
      <c r="IFC11" s="443"/>
      <c r="IFD11" s="443"/>
      <c r="IFE11" s="443"/>
      <c r="IFF11" s="443"/>
      <c r="IFG11" s="443"/>
      <c r="IFH11" s="443"/>
      <c r="IFI11" s="443"/>
      <c r="IFJ11" s="443"/>
      <c r="IFK11" s="443"/>
      <c r="IFL11" s="443"/>
      <c r="IFM11" s="443"/>
      <c r="IFN11" s="443"/>
      <c r="IFO11" s="443"/>
      <c r="IFP11" s="443"/>
      <c r="IFQ11" s="443"/>
      <c r="IFR11" s="443"/>
      <c r="IFS11" s="443"/>
      <c r="IFT11" s="443"/>
      <c r="IFU11" s="443"/>
      <c r="IFV11" s="443"/>
      <c r="IFW11" s="443"/>
      <c r="IFX11" s="443"/>
      <c r="IFY11" s="443"/>
      <c r="IFZ11" s="443"/>
      <c r="IGA11" s="443"/>
      <c r="IGB11" s="443"/>
      <c r="IGC11" s="443"/>
      <c r="IGD11" s="443"/>
      <c r="IGE11" s="443"/>
      <c r="IGF11" s="443"/>
      <c r="IGG11" s="443"/>
      <c r="IGH11" s="443"/>
      <c r="IGI11" s="443"/>
      <c r="IGJ11" s="443"/>
      <c r="IGK11" s="443"/>
      <c r="IGL11" s="443"/>
      <c r="IGM11" s="443"/>
      <c r="IGN11" s="443"/>
      <c r="IGO11" s="443"/>
      <c r="IGP11" s="443"/>
      <c r="IGQ11" s="443"/>
      <c r="IGR11" s="443"/>
      <c r="IGS11" s="443"/>
      <c r="IGT11" s="443"/>
      <c r="IGU11" s="443"/>
      <c r="IGV11" s="443"/>
      <c r="IGW11" s="443"/>
      <c r="IGX11" s="443"/>
      <c r="IGY11" s="443"/>
      <c r="IGZ11" s="443"/>
      <c r="IHA11" s="443"/>
      <c r="IHB11" s="443"/>
      <c r="IHC11" s="443"/>
      <c r="IHD11" s="443"/>
      <c r="IHE11" s="443"/>
      <c r="IHF11" s="443"/>
      <c r="IHG11" s="443"/>
      <c r="IHH11" s="443"/>
      <c r="IHI11" s="443"/>
      <c r="IHJ11" s="443"/>
      <c r="IHK11" s="443"/>
      <c r="IHL11" s="443"/>
      <c r="IHM11" s="443"/>
      <c r="IHN11" s="443"/>
      <c r="IHO11" s="443"/>
      <c r="IHP11" s="443"/>
      <c r="IHQ11" s="443"/>
      <c r="IHR11" s="443"/>
      <c r="IHS11" s="443"/>
      <c r="IHT11" s="443"/>
      <c r="IHU11" s="443"/>
      <c r="IHV11" s="443"/>
      <c r="IHW11" s="443"/>
      <c r="IHX11" s="443"/>
      <c r="IHY11" s="443"/>
      <c r="IHZ11" s="443"/>
      <c r="IIA11" s="443"/>
      <c r="IIB11" s="443"/>
      <c r="IIC11" s="443"/>
      <c r="IID11" s="443"/>
      <c r="IIE11" s="443"/>
      <c r="IIF11" s="443"/>
      <c r="IIG11" s="443"/>
      <c r="IIH11" s="443"/>
      <c r="III11" s="443"/>
      <c r="IIJ11" s="443"/>
      <c r="IIK11" s="443"/>
      <c r="IIL11" s="443"/>
      <c r="IIM11" s="443"/>
      <c r="IIN11" s="443"/>
      <c r="IIO11" s="443"/>
      <c r="IIP11" s="443"/>
      <c r="IIQ11" s="443"/>
      <c r="IIR11" s="443"/>
      <c r="IIS11" s="443"/>
      <c r="IIT11" s="443"/>
      <c r="IIU11" s="443"/>
      <c r="IIV11" s="443"/>
      <c r="IIW11" s="443"/>
      <c r="IIX11" s="443"/>
      <c r="IIY11" s="443"/>
      <c r="IIZ11" s="443"/>
      <c r="IJA11" s="443"/>
      <c r="IJB11" s="443"/>
      <c r="IJC11" s="443"/>
      <c r="IJD11" s="443"/>
      <c r="IJE11" s="443"/>
      <c r="IJF11" s="443"/>
      <c r="IJG11" s="443"/>
      <c r="IJH11" s="443"/>
      <c r="IJI11" s="443"/>
      <c r="IJJ11" s="443"/>
      <c r="IJK11" s="443"/>
      <c r="IJL11" s="443"/>
      <c r="IJM11" s="443"/>
      <c r="IJN11" s="443"/>
      <c r="IJO11" s="443"/>
      <c r="IJP11" s="443"/>
      <c r="IJQ11" s="443"/>
      <c r="IJR11" s="443"/>
      <c r="IJS11" s="443"/>
      <c r="IJT11" s="443"/>
      <c r="IJU11" s="443"/>
      <c r="IJV11" s="443"/>
      <c r="IJW11" s="443"/>
      <c r="IJX11" s="443"/>
      <c r="IJY11" s="443"/>
      <c r="IJZ11" s="443"/>
      <c r="IKA11" s="443"/>
      <c r="IKB11" s="443"/>
      <c r="IKC11" s="443"/>
      <c r="IKD11" s="443"/>
      <c r="IKE11" s="443"/>
      <c r="IKF11" s="443"/>
      <c r="IKG11" s="443"/>
      <c r="IKH11" s="443"/>
      <c r="IKI11" s="443"/>
      <c r="IKJ11" s="443"/>
      <c r="IKK11" s="443"/>
      <c r="IKL11" s="443"/>
      <c r="IKM11" s="443"/>
      <c r="IKN11" s="443"/>
      <c r="IKO11" s="443"/>
      <c r="IKP11" s="443"/>
      <c r="IKQ11" s="443"/>
      <c r="IKR11" s="443"/>
      <c r="IKS11" s="443"/>
      <c r="IKT11" s="443"/>
      <c r="IKU11" s="443"/>
      <c r="IKV11" s="443"/>
      <c r="IKW11" s="443"/>
      <c r="IKX11" s="443"/>
      <c r="IKY11" s="443"/>
      <c r="IKZ11" s="443"/>
      <c r="ILA11" s="443"/>
      <c r="ILB11" s="443"/>
      <c r="ILC11" s="443"/>
      <c r="ILD11" s="443"/>
      <c r="ILE11" s="443"/>
      <c r="ILF11" s="443"/>
      <c r="ILG11" s="443"/>
      <c r="ILH11" s="443"/>
      <c r="ILI11" s="443"/>
      <c r="ILJ11" s="443"/>
      <c r="ILK11" s="443"/>
      <c r="ILL11" s="443"/>
      <c r="ILM11" s="443"/>
      <c r="ILN11" s="443"/>
      <c r="ILO11" s="443"/>
      <c r="ILP11" s="443"/>
      <c r="ILQ11" s="443"/>
      <c r="ILR11" s="443"/>
      <c r="ILS11" s="443"/>
      <c r="ILT11" s="443"/>
      <c r="ILU11" s="443"/>
      <c r="ILV11" s="443"/>
      <c r="ILW11" s="443"/>
      <c r="ILX11" s="443"/>
      <c r="ILY11" s="443"/>
      <c r="ILZ11" s="443"/>
      <c r="IMA11" s="443"/>
      <c r="IMB11" s="443"/>
      <c r="IMC11" s="443"/>
      <c r="IMD11" s="443"/>
      <c r="IME11" s="443"/>
      <c r="IMF11" s="443"/>
      <c r="IMG11" s="443"/>
      <c r="IMH11" s="443"/>
      <c r="IMI11" s="443"/>
      <c r="IMJ11" s="443"/>
      <c r="IMK11" s="443"/>
      <c r="IML11" s="443"/>
      <c r="IMM11" s="443"/>
      <c r="IMN11" s="443"/>
      <c r="IMO11" s="443"/>
      <c r="IMP11" s="443"/>
      <c r="IMQ11" s="443"/>
      <c r="IMR11" s="443"/>
      <c r="IMS11" s="443"/>
      <c r="IMT11" s="443"/>
      <c r="IMU11" s="443"/>
      <c r="IMV11" s="443"/>
      <c r="IMW11" s="443"/>
      <c r="IMX11" s="443"/>
      <c r="IMY11" s="443"/>
      <c r="IMZ11" s="443"/>
      <c r="INA11" s="443"/>
      <c r="INB11" s="443"/>
      <c r="INC11" s="443"/>
      <c r="IND11" s="443"/>
      <c r="INE11" s="443"/>
      <c r="INF11" s="443"/>
      <c r="ING11" s="443"/>
      <c r="INH11" s="443"/>
      <c r="INI11" s="443"/>
      <c r="INJ11" s="443"/>
      <c r="INK11" s="443"/>
      <c r="INL11" s="443"/>
      <c r="INM11" s="443"/>
      <c r="INN11" s="443"/>
      <c r="INO11" s="443"/>
      <c r="INP11" s="443"/>
      <c r="INQ11" s="443"/>
      <c r="INR11" s="443"/>
      <c r="INS11" s="443"/>
      <c r="INT11" s="443"/>
      <c r="INU11" s="443"/>
      <c r="INV11" s="443"/>
      <c r="INW11" s="443"/>
      <c r="INX11" s="443"/>
      <c r="INY11" s="443"/>
      <c r="INZ11" s="443"/>
      <c r="IOA11" s="443"/>
      <c r="IOB11" s="443"/>
      <c r="IOC11" s="443"/>
      <c r="IOD11" s="443"/>
      <c r="IOE11" s="443"/>
      <c r="IOF11" s="443"/>
      <c r="IOG11" s="443"/>
      <c r="IOH11" s="443"/>
      <c r="IOI11" s="443"/>
      <c r="IOJ11" s="443"/>
      <c r="IOK11" s="443"/>
      <c r="IOL11" s="443"/>
      <c r="IOM11" s="443"/>
      <c r="ION11" s="443"/>
      <c r="IOO11" s="443"/>
      <c r="IOP11" s="443"/>
      <c r="IOQ11" s="443"/>
      <c r="IOR11" s="443"/>
      <c r="IOS11" s="443"/>
      <c r="IOT11" s="443"/>
      <c r="IOU11" s="443"/>
      <c r="IOV11" s="443"/>
      <c r="IOW11" s="443"/>
      <c r="IOX11" s="443"/>
      <c r="IOY11" s="443"/>
      <c r="IOZ11" s="443"/>
      <c r="IPA11" s="443"/>
      <c r="IPB11" s="443"/>
      <c r="IPC11" s="443"/>
      <c r="IPD11" s="443"/>
      <c r="IPE11" s="443"/>
      <c r="IPF11" s="443"/>
      <c r="IPG11" s="443"/>
      <c r="IPH11" s="443"/>
      <c r="IPI11" s="443"/>
      <c r="IPJ11" s="443"/>
      <c r="IPK11" s="443"/>
      <c r="IPL11" s="443"/>
      <c r="IPM11" s="443"/>
      <c r="IPN11" s="443"/>
      <c r="IPO11" s="443"/>
      <c r="IPP11" s="443"/>
      <c r="IPQ11" s="443"/>
      <c r="IPR11" s="443"/>
      <c r="IPS11" s="443"/>
      <c r="IPT11" s="443"/>
      <c r="IPU11" s="443"/>
      <c r="IPV11" s="443"/>
      <c r="IPW11" s="443"/>
      <c r="IPX11" s="443"/>
      <c r="IPY11" s="443"/>
      <c r="IPZ11" s="443"/>
      <c r="IQA11" s="443"/>
      <c r="IQB11" s="443"/>
      <c r="IQC11" s="443"/>
      <c r="IQD11" s="443"/>
      <c r="IQE11" s="443"/>
      <c r="IQF11" s="443"/>
      <c r="IQG11" s="443"/>
      <c r="IQH11" s="443"/>
      <c r="IQI11" s="443"/>
      <c r="IQJ11" s="443"/>
      <c r="IQK11" s="443"/>
      <c r="IQL11" s="443"/>
      <c r="IQM11" s="443"/>
      <c r="IQN11" s="443"/>
      <c r="IQO11" s="443"/>
      <c r="IQP11" s="443"/>
      <c r="IQQ11" s="443"/>
      <c r="IQR11" s="443"/>
      <c r="IQS11" s="443"/>
      <c r="IQT11" s="443"/>
      <c r="IQU11" s="443"/>
      <c r="IQV11" s="443"/>
      <c r="IQW11" s="443"/>
      <c r="IQX11" s="443"/>
      <c r="IQY11" s="443"/>
      <c r="IQZ11" s="443"/>
      <c r="IRA11" s="443"/>
      <c r="IRB11" s="443"/>
      <c r="IRC11" s="443"/>
      <c r="IRD11" s="443"/>
      <c r="IRE11" s="443"/>
      <c r="IRF11" s="443"/>
      <c r="IRG11" s="443"/>
      <c r="IRH11" s="443"/>
      <c r="IRI11" s="443"/>
      <c r="IRJ11" s="443"/>
      <c r="IRK11" s="443"/>
      <c r="IRL11" s="443"/>
      <c r="IRM11" s="443"/>
      <c r="IRN11" s="443"/>
      <c r="IRO11" s="443"/>
      <c r="IRP11" s="443"/>
      <c r="IRQ11" s="443"/>
      <c r="IRR11" s="443"/>
      <c r="IRS11" s="443"/>
      <c r="IRT11" s="443"/>
      <c r="IRU11" s="443"/>
      <c r="IRV11" s="443"/>
      <c r="IRW11" s="443"/>
      <c r="IRX11" s="443"/>
      <c r="IRY11" s="443"/>
      <c r="IRZ11" s="443"/>
      <c r="ISA11" s="443"/>
      <c r="ISB11" s="443"/>
      <c r="ISC11" s="443"/>
      <c r="ISD11" s="443"/>
      <c r="ISE11" s="443"/>
      <c r="ISF11" s="443"/>
      <c r="ISG11" s="443"/>
      <c r="ISH11" s="443"/>
      <c r="ISI11" s="443"/>
      <c r="ISJ11" s="443"/>
      <c r="ISK11" s="443"/>
      <c r="ISL11" s="443"/>
      <c r="ISM11" s="443"/>
      <c r="ISN11" s="443"/>
      <c r="ISO11" s="443"/>
      <c r="ISP11" s="443"/>
      <c r="ISQ11" s="443"/>
      <c r="ISR11" s="443"/>
      <c r="ISS11" s="443"/>
      <c r="IST11" s="443"/>
      <c r="ISU11" s="443"/>
      <c r="ISV11" s="443"/>
      <c r="ISW11" s="443"/>
      <c r="ISX11" s="443"/>
      <c r="ISY11" s="443"/>
      <c r="ISZ11" s="443"/>
      <c r="ITA11" s="443"/>
      <c r="ITB11" s="443"/>
      <c r="ITC11" s="443"/>
      <c r="ITD11" s="443"/>
      <c r="ITE11" s="443"/>
      <c r="ITF11" s="443"/>
      <c r="ITG11" s="443"/>
      <c r="ITH11" s="443"/>
      <c r="ITI11" s="443"/>
      <c r="ITJ11" s="443"/>
      <c r="ITK11" s="443"/>
      <c r="ITL11" s="443"/>
      <c r="ITM11" s="443"/>
      <c r="ITN11" s="443"/>
      <c r="ITO11" s="443"/>
      <c r="ITP11" s="443"/>
      <c r="ITQ11" s="443"/>
      <c r="ITR11" s="443"/>
      <c r="ITS11" s="443"/>
      <c r="ITT11" s="443"/>
      <c r="ITU11" s="443"/>
      <c r="ITV11" s="443"/>
      <c r="ITW11" s="443"/>
      <c r="ITX11" s="443"/>
      <c r="ITY11" s="443"/>
      <c r="ITZ11" s="443"/>
      <c r="IUA11" s="443"/>
      <c r="IUB11" s="443"/>
      <c r="IUC11" s="443"/>
      <c r="IUD11" s="443"/>
      <c r="IUE11" s="443"/>
      <c r="IUF11" s="443"/>
      <c r="IUG11" s="443"/>
      <c r="IUH11" s="443"/>
      <c r="IUI11" s="443"/>
      <c r="IUJ11" s="443"/>
      <c r="IUK11" s="443"/>
      <c r="IUL11" s="443"/>
      <c r="IUM11" s="443"/>
      <c r="IUN11" s="443"/>
      <c r="IUO11" s="443"/>
      <c r="IUP11" s="443"/>
      <c r="IUQ11" s="443"/>
      <c r="IUR11" s="443"/>
      <c r="IUS11" s="443"/>
      <c r="IUT11" s="443"/>
      <c r="IUU11" s="443"/>
      <c r="IUV11" s="443"/>
      <c r="IUW11" s="443"/>
      <c r="IUX11" s="443"/>
      <c r="IUY11" s="443"/>
      <c r="IUZ11" s="443"/>
      <c r="IVA11" s="443"/>
      <c r="IVB11" s="443"/>
      <c r="IVC11" s="443"/>
      <c r="IVD11" s="443"/>
      <c r="IVE11" s="443"/>
      <c r="IVF11" s="443"/>
      <c r="IVG11" s="443"/>
      <c r="IVH11" s="443"/>
      <c r="IVI11" s="443"/>
      <c r="IVJ11" s="443"/>
      <c r="IVK11" s="443"/>
      <c r="IVL11" s="443"/>
      <c r="IVM11" s="443"/>
      <c r="IVN11" s="443"/>
      <c r="IVO11" s="443"/>
      <c r="IVP11" s="443"/>
      <c r="IVQ11" s="443"/>
      <c r="IVR11" s="443"/>
      <c r="IVS11" s="443"/>
      <c r="IVT11" s="443"/>
      <c r="IVU11" s="443"/>
      <c r="IVV11" s="443"/>
      <c r="IVW11" s="443"/>
      <c r="IVX11" s="443"/>
      <c r="IVY11" s="443"/>
      <c r="IVZ11" s="443"/>
      <c r="IWA11" s="443"/>
      <c r="IWB11" s="443"/>
      <c r="IWC11" s="443"/>
      <c r="IWD11" s="443"/>
      <c r="IWE11" s="443"/>
      <c r="IWF11" s="443"/>
      <c r="IWG11" s="443"/>
      <c r="IWH11" s="443"/>
      <c r="IWI11" s="443"/>
      <c r="IWJ11" s="443"/>
      <c r="IWK11" s="443"/>
      <c r="IWL11" s="443"/>
      <c r="IWM11" s="443"/>
      <c r="IWN11" s="443"/>
      <c r="IWO11" s="443"/>
      <c r="IWP11" s="443"/>
      <c r="IWQ11" s="443"/>
      <c r="IWR11" s="443"/>
      <c r="IWS11" s="443"/>
      <c r="IWT11" s="443"/>
      <c r="IWU11" s="443"/>
      <c r="IWV11" s="443"/>
      <c r="IWW11" s="443"/>
      <c r="IWX11" s="443"/>
      <c r="IWY11" s="443"/>
      <c r="IWZ11" s="443"/>
      <c r="IXA11" s="443"/>
      <c r="IXB11" s="443"/>
      <c r="IXC11" s="443"/>
      <c r="IXD11" s="443"/>
      <c r="IXE11" s="443"/>
      <c r="IXF11" s="443"/>
      <c r="IXG11" s="443"/>
      <c r="IXH11" s="443"/>
      <c r="IXI11" s="443"/>
      <c r="IXJ11" s="443"/>
      <c r="IXK11" s="443"/>
      <c r="IXL11" s="443"/>
      <c r="IXM11" s="443"/>
      <c r="IXN11" s="443"/>
      <c r="IXO11" s="443"/>
      <c r="IXP11" s="443"/>
      <c r="IXQ11" s="443"/>
      <c r="IXR11" s="443"/>
      <c r="IXS11" s="443"/>
      <c r="IXT11" s="443"/>
      <c r="IXU11" s="443"/>
      <c r="IXV11" s="443"/>
      <c r="IXW11" s="443"/>
      <c r="IXX11" s="443"/>
      <c r="IXY11" s="443"/>
      <c r="IXZ11" s="443"/>
      <c r="IYA11" s="443"/>
      <c r="IYB11" s="443"/>
      <c r="IYC11" s="443"/>
      <c r="IYD11" s="443"/>
      <c r="IYE11" s="443"/>
      <c r="IYF11" s="443"/>
      <c r="IYG11" s="443"/>
      <c r="IYH11" s="443"/>
      <c r="IYI11" s="443"/>
      <c r="IYJ11" s="443"/>
      <c r="IYK11" s="443"/>
      <c r="IYL11" s="443"/>
      <c r="IYM11" s="443"/>
      <c r="IYN11" s="443"/>
      <c r="IYO11" s="443"/>
      <c r="IYP11" s="443"/>
      <c r="IYQ11" s="443"/>
      <c r="IYR11" s="443"/>
      <c r="IYS11" s="443"/>
      <c r="IYT11" s="443"/>
      <c r="IYU11" s="443"/>
      <c r="IYV11" s="443"/>
      <c r="IYW11" s="443"/>
      <c r="IYX11" s="443"/>
      <c r="IYY11" s="443"/>
      <c r="IYZ11" s="443"/>
      <c r="IZA11" s="443"/>
      <c r="IZB11" s="443"/>
      <c r="IZC11" s="443"/>
      <c r="IZD11" s="443"/>
      <c r="IZE11" s="443"/>
      <c r="IZF11" s="443"/>
      <c r="IZG11" s="443"/>
      <c r="IZH11" s="443"/>
      <c r="IZI11" s="443"/>
      <c r="IZJ11" s="443"/>
      <c r="IZK11" s="443"/>
      <c r="IZL11" s="443"/>
      <c r="IZM11" s="443"/>
      <c r="IZN11" s="443"/>
      <c r="IZO11" s="443"/>
      <c r="IZP11" s="443"/>
      <c r="IZQ11" s="443"/>
      <c r="IZR11" s="443"/>
      <c r="IZS11" s="443"/>
      <c r="IZT11" s="443"/>
      <c r="IZU11" s="443"/>
      <c r="IZV11" s="443"/>
      <c r="IZW11" s="443"/>
      <c r="IZX11" s="443"/>
      <c r="IZY11" s="443"/>
      <c r="IZZ11" s="443"/>
      <c r="JAA11" s="443"/>
      <c r="JAB11" s="443"/>
      <c r="JAC11" s="443"/>
      <c r="JAD11" s="443"/>
      <c r="JAE11" s="443"/>
      <c r="JAF11" s="443"/>
      <c r="JAG11" s="443"/>
      <c r="JAH11" s="443"/>
      <c r="JAI11" s="443"/>
      <c r="JAJ11" s="443"/>
      <c r="JAK11" s="443"/>
      <c r="JAL11" s="443"/>
      <c r="JAM11" s="443"/>
      <c r="JAN11" s="443"/>
      <c r="JAO11" s="443"/>
      <c r="JAP11" s="443"/>
      <c r="JAQ11" s="443"/>
      <c r="JAR11" s="443"/>
      <c r="JAS11" s="443"/>
      <c r="JAT11" s="443"/>
      <c r="JAU11" s="443"/>
      <c r="JAV11" s="443"/>
      <c r="JAW11" s="443"/>
      <c r="JAX11" s="443"/>
      <c r="JAY11" s="443"/>
      <c r="JAZ11" s="443"/>
      <c r="JBA11" s="443"/>
      <c r="JBB11" s="443"/>
      <c r="JBC11" s="443"/>
      <c r="JBD11" s="443"/>
      <c r="JBE11" s="443"/>
      <c r="JBF11" s="443"/>
      <c r="JBG11" s="443"/>
      <c r="JBH11" s="443"/>
      <c r="JBI11" s="443"/>
      <c r="JBJ11" s="443"/>
      <c r="JBK11" s="443"/>
      <c r="JBL11" s="443"/>
      <c r="JBM11" s="443"/>
      <c r="JBN11" s="443"/>
      <c r="JBO11" s="443"/>
      <c r="JBP11" s="443"/>
      <c r="JBQ11" s="443"/>
      <c r="JBR11" s="443"/>
      <c r="JBS11" s="443"/>
      <c r="JBT11" s="443"/>
      <c r="JBU11" s="443"/>
      <c r="JBV11" s="443"/>
      <c r="JBW11" s="443"/>
      <c r="JBX11" s="443"/>
      <c r="JBY11" s="443"/>
      <c r="JBZ11" s="443"/>
      <c r="JCA11" s="443"/>
      <c r="JCB11" s="443"/>
      <c r="JCC11" s="443"/>
      <c r="JCD11" s="443"/>
      <c r="JCE11" s="443"/>
      <c r="JCF11" s="443"/>
      <c r="JCG11" s="443"/>
      <c r="JCH11" s="443"/>
      <c r="JCI11" s="443"/>
      <c r="JCJ11" s="443"/>
      <c r="JCK11" s="443"/>
      <c r="JCL11" s="443"/>
      <c r="JCM11" s="443"/>
      <c r="JCN11" s="443"/>
      <c r="JCO11" s="443"/>
      <c r="JCP11" s="443"/>
      <c r="JCQ11" s="443"/>
      <c r="JCR11" s="443"/>
      <c r="JCS11" s="443"/>
      <c r="JCT11" s="443"/>
      <c r="JCU11" s="443"/>
      <c r="JCV11" s="443"/>
      <c r="JCW11" s="443"/>
      <c r="JCX11" s="443"/>
      <c r="JCY11" s="443"/>
      <c r="JCZ11" s="443"/>
      <c r="JDA11" s="443"/>
      <c r="JDB11" s="443"/>
      <c r="JDC11" s="443"/>
      <c r="JDD11" s="443"/>
      <c r="JDE11" s="443"/>
      <c r="JDF11" s="443"/>
      <c r="JDG11" s="443"/>
      <c r="JDH11" s="443"/>
      <c r="JDI11" s="443"/>
      <c r="JDJ11" s="443"/>
      <c r="JDK11" s="443"/>
      <c r="JDL11" s="443"/>
      <c r="JDM11" s="443"/>
      <c r="JDN11" s="443"/>
      <c r="JDO11" s="443"/>
      <c r="JDP11" s="443"/>
      <c r="JDQ11" s="443"/>
      <c r="JDR11" s="443"/>
      <c r="JDS11" s="443"/>
      <c r="JDT11" s="443"/>
      <c r="JDU11" s="443"/>
      <c r="JDV11" s="443"/>
      <c r="JDW11" s="443"/>
      <c r="JDX11" s="443"/>
      <c r="JDY11" s="443"/>
      <c r="JDZ11" s="443"/>
      <c r="JEA11" s="443"/>
      <c r="JEB11" s="443"/>
      <c r="JEC11" s="443"/>
      <c r="JED11" s="443"/>
      <c r="JEE11" s="443"/>
      <c r="JEF11" s="443"/>
      <c r="JEG11" s="443"/>
      <c r="JEH11" s="443"/>
      <c r="JEI11" s="443"/>
      <c r="JEJ11" s="443"/>
      <c r="JEK11" s="443"/>
      <c r="JEL11" s="443"/>
      <c r="JEM11" s="443"/>
      <c r="JEN11" s="443"/>
      <c r="JEO11" s="443"/>
      <c r="JEP11" s="443"/>
      <c r="JEQ11" s="443"/>
      <c r="JER11" s="443"/>
      <c r="JES11" s="443"/>
      <c r="JET11" s="443"/>
      <c r="JEU11" s="443"/>
      <c r="JEV11" s="443"/>
      <c r="JEW11" s="443"/>
      <c r="JEX11" s="443"/>
      <c r="JEY11" s="443"/>
      <c r="JEZ11" s="443"/>
      <c r="JFA11" s="443"/>
      <c r="JFB11" s="443"/>
      <c r="JFC11" s="443"/>
      <c r="JFD11" s="443"/>
      <c r="JFE11" s="443"/>
      <c r="JFF11" s="443"/>
      <c r="JFG11" s="443"/>
      <c r="JFH11" s="443"/>
      <c r="JFI11" s="443"/>
      <c r="JFJ11" s="443"/>
      <c r="JFK11" s="443"/>
      <c r="JFL11" s="443"/>
      <c r="JFM11" s="443"/>
      <c r="JFN11" s="443"/>
      <c r="JFO11" s="443"/>
      <c r="JFP11" s="443"/>
      <c r="JFQ11" s="443"/>
      <c r="JFR11" s="443"/>
      <c r="JFS11" s="443"/>
      <c r="JFT11" s="443"/>
      <c r="JFU11" s="443"/>
      <c r="JFV11" s="443"/>
      <c r="JFW11" s="443"/>
      <c r="JFX11" s="443"/>
      <c r="JFY11" s="443"/>
      <c r="JFZ11" s="443"/>
      <c r="JGA11" s="443"/>
      <c r="JGB11" s="443"/>
      <c r="JGC11" s="443"/>
      <c r="JGD11" s="443"/>
      <c r="JGE11" s="443"/>
      <c r="JGF11" s="443"/>
      <c r="JGG11" s="443"/>
      <c r="JGH11" s="443"/>
      <c r="JGI11" s="443"/>
      <c r="JGJ11" s="443"/>
      <c r="JGK11" s="443"/>
      <c r="JGL11" s="443"/>
      <c r="JGM11" s="443"/>
      <c r="JGN11" s="443"/>
      <c r="JGO11" s="443"/>
      <c r="JGP11" s="443"/>
      <c r="JGQ11" s="443"/>
      <c r="JGR11" s="443"/>
      <c r="JGS11" s="443"/>
      <c r="JGT11" s="443"/>
      <c r="JGU11" s="443"/>
      <c r="JGV11" s="443"/>
      <c r="JGW11" s="443"/>
      <c r="JGX11" s="443"/>
      <c r="JGY11" s="443"/>
      <c r="JGZ11" s="443"/>
      <c r="JHA11" s="443"/>
      <c r="JHB11" s="443"/>
      <c r="JHC11" s="443"/>
      <c r="JHD11" s="443"/>
      <c r="JHE11" s="443"/>
      <c r="JHF11" s="443"/>
      <c r="JHG11" s="443"/>
      <c r="JHH11" s="443"/>
      <c r="JHI11" s="443"/>
      <c r="JHJ11" s="443"/>
      <c r="JHK11" s="443"/>
      <c r="JHL11" s="443"/>
      <c r="JHM11" s="443"/>
      <c r="JHN11" s="443"/>
      <c r="JHO11" s="443"/>
      <c r="JHP11" s="443"/>
      <c r="JHQ11" s="443"/>
      <c r="JHR11" s="443"/>
      <c r="JHS11" s="443"/>
      <c r="JHT11" s="443"/>
      <c r="JHU11" s="443"/>
      <c r="JHV11" s="443"/>
      <c r="JHW11" s="443"/>
      <c r="JHX11" s="443"/>
      <c r="JHY11" s="443"/>
      <c r="JHZ11" s="443"/>
      <c r="JIA11" s="443"/>
      <c r="JIB11" s="443"/>
      <c r="JIC11" s="443"/>
      <c r="JID11" s="443"/>
      <c r="JIE11" s="443"/>
      <c r="JIF11" s="443"/>
      <c r="JIG11" s="443"/>
      <c r="JIH11" s="443"/>
      <c r="JII11" s="443"/>
      <c r="JIJ11" s="443"/>
      <c r="JIK11" s="443"/>
      <c r="JIL11" s="443"/>
      <c r="JIM11" s="443"/>
      <c r="JIN11" s="443"/>
      <c r="JIO11" s="443"/>
      <c r="JIP11" s="443"/>
      <c r="JIQ11" s="443"/>
      <c r="JIR11" s="443"/>
      <c r="JIS11" s="443"/>
      <c r="JIT11" s="443"/>
      <c r="JIU11" s="443"/>
      <c r="JIV11" s="443"/>
      <c r="JIW11" s="443"/>
      <c r="JIX11" s="443"/>
      <c r="JIY11" s="443"/>
      <c r="JIZ11" s="443"/>
      <c r="JJA11" s="443"/>
      <c r="JJB11" s="443"/>
      <c r="JJC11" s="443"/>
      <c r="JJD11" s="443"/>
      <c r="JJE11" s="443"/>
      <c r="JJF11" s="443"/>
      <c r="JJG11" s="443"/>
      <c r="JJH11" s="443"/>
      <c r="JJI11" s="443"/>
      <c r="JJJ11" s="443"/>
      <c r="JJK11" s="443"/>
      <c r="JJL11" s="443"/>
      <c r="JJM11" s="443"/>
      <c r="JJN11" s="443"/>
      <c r="JJO11" s="443"/>
      <c r="JJP11" s="443"/>
      <c r="JJQ11" s="443"/>
      <c r="JJR11" s="443"/>
      <c r="JJS11" s="443"/>
      <c r="JJT11" s="443"/>
      <c r="JJU11" s="443"/>
      <c r="JJV11" s="443"/>
      <c r="JJW11" s="443"/>
      <c r="JJX11" s="443"/>
      <c r="JJY11" s="443"/>
      <c r="JJZ11" s="443"/>
      <c r="JKA11" s="443"/>
      <c r="JKB11" s="443"/>
      <c r="JKC11" s="443"/>
      <c r="JKD11" s="443"/>
      <c r="JKE11" s="443"/>
      <c r="JKF11" s="443"/>
      <c r="JKG11" s="443"/>
      <c r="JKH11" s="443"/>
      <c r="JKI11" s="443"/>
      <c r="JKJ11" s="443"/>
      <c r="JKK11" s="443"/>
      <c r="JKL11" s="443"/>
      <c r="JKM11" s="443"/>
      <c r="JKN11" s="443"/>
      <c r="JKO11" s="443"/>
      <c r="JKP11" s="443"/>
      <c r="JKQ11" s="443"/>
      <c r="JKR11" s="443"/>
      <c r="JKS11" s="443"/>
      <c r="JKT11" s="443"/>
      <c r="JKU11" s="443"/>
      <c r="JKV11" s="443"/>
      <c r="JKW11" s="443"/>
      <c r="JKX11" s="443"/>
      <c r="JKY11" s="443"/>
      <c r="JKZ11" s="443"/>
      <c r="JLA11" s="443"/>
      <c r="JLB11" s="443"/>
      <c r="JLC11" s="443"/>
      <c r="JLD11" s="443"/>
      <c r="JLE11" s="443"/>
      <c r="JLF11" s="443"/>
      <c r="JLG11" s="443"/>
      <c r="JLH11" s="443"/>
      <c r="JLI11" s="443"/>
      <c r="JLJ11" s="443"/>
      <c r="JLK11" s="443"/>
      <c r="JLL11" s="443"/>
      <c r="JLM11" s="443"/>
      <c r="JLN11" s="443"/>
      <c r="JLO11" s="443"/>
      <c r="JLP11" s="443"/>
      <c r="JLQ11" s="443"/>
      <c r="JLR11" s="443"/>
      <c r="JLS11" s="443"/>
      <c r="JLT11" s="443"/>
      <c r="JLU11" s="443"/>
      <c r="JLV11" s="443"/>
      <c r="JLW11" s="443"/>
      <c r="JLX11" s="443"/>
      <c r="JLY11" s="443"/>
      <c r="JLZ11" s="443"/>
      <c r="JMA11" s="443"/>
      <c r="JMB11" s="443"/>
      <c r="JMC11" s="443"/>
      <c r="JMD11" s="443"/>
      <c r="JME11" s="443"/>
      <c r="JMF11" s="443"/>
      <c r="JMG11" s="443"/>
      <c r="JMH11" s="443"/>
      <c r="JMI11" s="443"/>
      <c r="JMJ11" s="443"/>
      <c r="JMK11" s="443"/>
      <c r="JML11" s="443"/>
      <c r="JMM11" s="443"/>
      <c r="JMN11" s="443"/>
      <c r="JMO11" s="443"/>
      <c r="JMP11" s="443"/>
      <c r="JMQ11" s="443"/>
      <c r="JMR11" s="443"/>
      <c r="JMS11" s="443"/>
      <c r="JMT11" s="443"/>
      <c r="JMU11" s="443"/>
      <c r="JMV11" s="443"/>
      <c r="JMW11" s="443"/>
      <c r="JMX11" s="443"/>
      <c r="JMY11" s="443"/>
      <c r="JMZ11" s="443"/>
      <c r="JNA11" s="443"/>
      <c r="JNB11" s="443"/>
      <c r="JNC11" s="443"/>
      <c r="JND11" s="443"/>
      <c r="JNE11" s="443"/>
      <c r="JNF11" s="443"/>
      <c r="JNG11" s="443"/>
      <c r="JNH11" s="443"/>
      <c r="JNI11" s="443"/>
      <c r="JNJ11" s="443"/>
      <c r="JNK11" s="443"/>
      <c r="JNL11" s="443"/>
      <c r="JNM11" s="443"/>
      <c r="JNN11" s="443"/>
      <c r="JNO11" s="443"/>
      <c r="JNP11" s="443"/>
      <c r="JNQ11" s="443"/>
      <c r="JNR11" s="443"/>
      <c r="JNS11" s="443"/>
      <c r="JNT11" s="443"/>
      <c r="JNU11" s="443"/>
      <c r="JNV11" s="443"/>
      <c r="JNW11" s="443"/>
      <c r="JNX11" s="443"/>
      <c r="JNY11" s="443"/>
      <c r="JNZ11" s="443"/>
      <c r="JOA11" s="443"/>
      <c r="JOB11" s="443"/>
      <c r="JOC11" s="443"/>
      <c r="JOD11" s="443"/>
      <c r="JOE11" s="443"/>
      <c r="JOF11" s="443"/>
      <c r="JOG11" s="443"/>
      <c r="JOH11" s="443"/>
      <c r="JOI11" s="443"/>
      <c r="JOJ11" s="443"/>
      <c r="JOK11" s="443"/>
      <c r="JOL11" s="443"/>
      <c r="JOM11" s="443"/>
      <c r="JON11" s="443"/>
      <c r="JOO11" s="443"/>
      <c r="JOP11" s="443"/>
      <c r="JOQ11" s="443"/>
      <c r="JOR11" s="443"/>
      <c r="JOS11" s="443"/>
      <c r="JOT11" s="443"/>
      <c r="JOU11" s="443"/>
      <c r="JOV11" s="443"/>
      <c r="JOW11" s="443"/>
      <c r="JOX11" s="443"/>
      <c r="JOY11" s="443"/>
      <c r="JOZ11" s="443"/>
      <c r="JPA11" s="443"/>
      <c r="JPB11" s="443"/>
      <c r="JPC11" s="443"/>
      <c r="JPD11" s="443"/>
      <c r="JPE11" s="443"/>
      <c r="JPF11" s="443"/>
      <c r="JPG11" s="443"/>
      <c r="JPH11" s="443"/>
      <c r="JPI11" s="443"/>
      <c r="JPJ11" s="443"/>
      <c r="JPK11" s="443"/>
      <c r="JPL11" s="443"/>
      <c r="JPM11" s="443"/>
      <c r="JPN11" s="443"/>
      <c r="JPO11" s="443"/>
      <c r="JPP11" s="443"/>
      <c r="JPQ11" s="443"/>
      <c r="JPR11" s="443"/>
      <c r="JPS11" s="443"/>
      <c r="JPT11" s="443"/>
      <c r="JPU11" s="443"/>
      <c r="JPV11" s="443"/>
      <c r="JPW11" s="443"/>
      <c r="JPX11" s="443"/>
      <c r="JPY11" s="443"/>
      <c r="JPZ11" s="443"/>
      <c r="JQA11" s="443"/>
      <c r="JQB11" s="443"/>
      <c r="JQC11" s="443"/>
      <c r="JQD11" s="443"/>
      <c r="JQE11" s="443"/>
      <c r="JQF11" s="443"/>
      <c r="JQG11" s="443"/>
      <c r="JQH11" s="443"/>
      <c r="JQI11" s="443"/>
      <c r="JQJ11" s="443"/>
      <c r="JQK11" s="443"/>
      <c r="JQL11" s="443"/>
      <c r="JQM11" s="443"/>
      <c r="JQN11" s="443"/>
      <c r="JQO11" s="443"/>
      <c r="JQP11" s="443"/>
      <c r="JQQ11" s="443"/>
      <c r="JQR11" s="443"/>
      <c r="JQS11" s="443"/>
      <c r="JQT11" s="443"/>
      <c r="JQU11" s="443"/>
      <c r="JQV11" s="443"/>
      <c r="JQW11" s="443"/>
      <c r="JQX11" s="443"/>
      <c r="JQY11" s="443"/>
      <c r="JQZ11" s="443"/>
      <c r="JRA11" s="443"/>
      <c r="JRB11" s="443"/>
      <c r="JRC11" s="443"/>
      <c r="JRD11" s="443"/>
      <c r="JRE11" s="443"/>
      <c r="JRF11" s="443"/>
      <c r="JRG11" s="443"/>
      <c r="JRH11" s="443"/>
      <c r="JRI11" s="443"/>
      <c r="JRJ11" s="443"/>
      <c r="JRK11" s="443"/>
      <c r="JRL11" s="443"/>
      <c r="JRM11" s="443"/>
      <c r="JRN11" s="443"/>
      <c r="JRO11" s="443"/>
      <c r="JRP11" s="443"/>
      <c r="JRQ11" s="443"/>
      <c r="JRR11" s="443"/>
      <c r="JRS11" s="443"/>
      <c r="JRT11" s="443"/>
      <c r="JRU11" s="443"/>
      <c r="JRV11" s="443"/>
      <c r="JRW11" s="443"/>
      <c r="JRX11" s="443"/>
      <c r="JRY11" s="443"/>
      <c r="JRZ11" s="443"/>
      <c r="JSA11" s="443"/>
      <c r="JSB11" s="443"/>
      <c r="JSC11" s="443"/>
      <c r="JSD11" s="443"/>
      <c r="JSE11" s="443"/>
      <c r="JSF11" s="443"/>
      <c r="JSG11" s="443"/>
      <c r="JSH11" s="443"/>
      <c r="JSI11" s="443"/>
      <c r="JSJ11" s="443"/>
      <c r="JSK11" s="443"/>
      <c r="JSL11" s="443"/>
      <c r="JSM11" s="443"/>
      <c r="JSN11" s="443"/>
      <c r="JSO11" s="443"/>
      <c r="JSP11" s="443"/>
      <c r="JSQ11" s="443"/>
      <c r="JSR11" s="443"/>
      <c r="JSS11" s="443"/>
      <c r="JST11" s="443"/>
      <c r="JSU11" s="443"/>
      <c r="JSV11" s="443"/>
      <c r="JSW11" s="443"/>
      <c r="JSX11" s="443"/>
      <c r="JSY11" s="443"/>
      <c r="JSZ11" s="443"/>
      <c r="JTA11" s="443"/>
      <c r="JTB11" s="443"/>
      <c r="JTC11" s="443"/>
      <c r="JTD11" s="443"/>
      <c r="JTE11" s="443"/>
      <c r="JTF11" s="443"/>
      <c r="JTG11" s="443"/>
      <c r="JTH11" s="443"/>
      <c r="JTI11" s="443"/>
      <c r="JTJ11" s="443"/>
      <c r="JTK11" s="443"/>
      <c r="JTL11" s="443"/>
      <c r="JTM11" s="443"/>
      <c r="JTN11" s="443"/>
      <c r="JTO11" s="443"/>
      <c r="JTP11" s="443"/>
      <c r="JTQ11" s="443"/>
      <c r="JTR11" s="443"/>
      <c r="JTS11" s="443"/>
      <c r="JTT11" s="443"/>
      <c r="JTU11" s="443"/>
      <c r="JTV11" s="443"/>
      <c r="JTW11" s="443"/>
      <c r="JTX11" s="443"/>
      <c r="JTY11" s="443"/>
      <c r="JTZ11" s="443"/>
      <c r="JUA11" s="443"/>
      <c r="JUB11" s="443"/>
      <c r="JUC11" s="443"/>
      <c r="JUD11" s="443"/>
      <c r="JUE11" s="443"/>
      <c r="JUF11" s="443"/>
      <c r="JUG11" s="443"/>
      <c r="JUH11" s="443"/>
      <c r="JUI11" s="443"/>
      <c r="JUJ11" s="443"/>
      <c r="JUK11" s="443"/>
      <c r="JUL11" s="443"/>
      <c r="JUM11" s="443"/>
      <c r="JUN11" s="443"/>
      <c r="JUO11" s="443"/>
      <c r="JUP11" s="443"/>
      <c r="JUQ11" s="443"/>
      <c r="JUR11" s="443"/>
      <c r="JUS11" s="443"/>
      <c r="JUT11" s="443"/>
      <c r="JUU11" s="443"/>
      <c r="JUV11" s="443"/>
      <c r="JUW11" s="443"/>
      <c r="JUX11" s="443"/>
      <c r="JUY11" s="443"/>
      <c r="JUZ11" s="443"/>
      <c r="JVA11" s="443"/>
      <c r="JVB11" s="443"/>
      <c r="JVC11" s="443"/>
      <c r="JVD11" s="443"/>
      <c r="JVE11" s="443"/>
      <c r="JVF11" s="443"/>
      <c r="JVG11" s="443"/>
      <c r="JVH11" s="443"/>
      <c r="JVI11" s="443"/>
      <c r="JVJ11" s="443"/>
      <c r="JVK11" s="443"/>
      <c r="JVL11" s="443"/>
      <c r="JVM11" s="443"/>
      <c r="JVN11" s="443"/>
      <c r="JVO11" s="443"/>
      <c r="JVP11" s="443"/>
      <c r="JVQ11" s="443"/>
      <c r="JVR11" s="443"/>
      <c r="JVS11" s="443"/>
      <c r="JVT11" s="443"/>
      <c r="JVU11" s="443"/>
      <c r="JVV11" s="443"/>
      <c r="JVW11" s="443"/>
      <c r="JVX11" s="443"/>
      <c r="JVY11" s="443"/>
      <c r="JVZ11" s="443"/>
      <c r="JWA11" s="443"/>
      <c r="JWB11" s="443"/>
      <c r="JWC11" s="443"/>
      <c r="JWD11" s="443"/>
      <c r="JWE11" s="443"/>
      <c r="JWF11" s="443"/>
      <c r="JWG11" s="443"/>
      <c r="JWH11" s="443"/>
      <c r="JWI11" s="443"/>
      <c r="JWJ11" s="443"/>
      <c r="JWK11" s="443"/>
      <c r="JWL11" s="443"/>
      <c r="JWM11" s="443"/>
      <c r="JWN11" s="443"/>
      <c r="JWO11" s="443"/>
      <c r="JWP11" s="443"/>
      <c r="JWQ11" s="443"/>
      <c r="JWR11" s="443"/>
      <c r="JWS11" s="443"/>
      <c r="JWT11" s="443"/>
      <c r="JWU11" s="443"/>
      <c r="JWV11" s="443"/>
      <c r="JWW11" s="443"/>
      <c r="JWX11" s="443"/>
      <c r="JWY11" s="443"/>
      <c r="JWZ11" s="443"/>
      <c r="JXA11" s="443"/>
      <c r="JXB11" s="443"/>
      <c r="JXC11" s="443"/>
      <c r="JXD11" s="443"/>
      <c r="JXE11" s="443"/>
      <c r="JXF11" s="443"/>
      <c r="JXG11" s="443"/>
      <c r="JXH11" s="443"/>
      <c r="JXI11" s="443"/>
      <c r="JXJ11" s="443"/>
      <c r="JXK11" s="443"/>
      <c r="JXL11" s="443"/>
      <c r="JXM11" s="443"/>
      <c r="JXN11" s="443"/>
      <c r="JXO11" s="443"/>
      <c r="JXP11" s="443"/>
      <c r="JXQ11" s="443"/>
      <c r="JXR11" s="443"/>
      <c r="JXS11" s="443"/>
      <c r="JXT11" s="443"/>
      <c r="JXU11" s="443"/>
      <c r="JXV11" s="443"/>
      <c r="JXW11" s="443"/>
      <c r="JXX11" s="443"/>
      <c r="JXY11" s="443"/>
      <c r="JXZ11" s="443"/>
      <c r="JYA11" s="443"/>
      <c r="JYB11" s="443"/>
      <c r="JYC11" s="443"/>
      <c r="JYD11" s="443"/>
      <c r="JYE11" s="443"/>
      <c r="JYF11" s="443"/>
      <c r="JYG11" s="443"/>
      <c r="JYH11" s="443"/>
      <c r="JYI11" s="443"/>
      <c r="JYJ11" s="443"/>
      <c r="JYK11" s="443"/>
      <c r="JYL11" s="443"/>
      <c r="JYM11" s="443"/>
      <c r="JYN11" s="443"/>
      <c r="JYO11" s="443"/>
      <c r="JYP11" s="443"/>
      <c r="JYQ11" s="443"/>
      <c r="JYR11" s="443"/>
      <c r="JYS11" s="443"/>
      <c r="JYT11" s="443"/>
      <c r="JYU11" s="443"/>
      <c r="JYV11" s="443"/>
      <c r="JYW11" s="443"/>
      <c r="JYX11" s="443"/>
      <c r="JYY11" s="443"/>
      <c r="JYZ11" s="443"/>
      <c r="JZA11" s="443"/>
      <c r="JZB11" s="443"/>
      <c r="JZC11" s="443"/>
      <c r="JZD11" s="443"/>
      <c r="JZE11" s="443"/>
      <c r="JZF11" s="443"/>
      <c r="JZG11" s="443"/>
      <c r="JZH11" s="443"/>
      <c r="JZI11" s="443"/>
      <c r="JZJ11" s="443"/>
      <c r="JZK11" s="443"/>
      <c r="JZL11" s="443"/>
      <c r="JZM11" s="443"/>
      <c r="JZN11" s="443"/>
      <c r="JZO11" s="443"/>
      <c r="JZP11" s="443"/>
      <c r="JZQ11" s="443"/>
      <c r="JZR11" s="443"/>
      <c r="JZS11" s="443"/>
      <c r="JZT11" s="443"/>
      <c r="JZU11" s="443"/>
      <c r="JZV11" s="443"/>
      <c r="JZW11" s="443"/>
      <c r="JZX11" s="443"/>
      <c r="JZY11" s="443"/>
      <c r="JZZ11" s="443"/>
      <c r="KAA11" s="443"/>
      <c r="KAB11" s="443"/>
      <c r="KAC11" s="443"/>
      <c r="KAD11" s="443"/>
      <c r="KAE11" s="443"/>
      <c r="KAF11" s="443"/>
      <c r="KAG11" s="443"/>
      <c r="KAH11" s="443"/>
      <c r="KAI11" s="443"/>
      <c r="KAJ11" s="443"/>
      <c r="KAK11" s="443"/>
      <c r="KAL11" s="443"/>
      <c r="KAM11" s="443"/>
      <c r="KAN11" s="443"/>
      <c r="KAO11" s="443"/>
      <c r="KAP11" s="443"/>
      <c r="KAQ11" s="443"/>
      <c r="KAR11" s="443"/>
      <c r="KAS11" s="443"/>
      <c r="KAT11" s="443"/>
      <c r="KAU11" s="443"/>
      <c r="KAV11" s="443"/>
      <c r="KAW11" s="443"/>
      <c r="KAX11" s="443"/>
      <c r="KAY11" s="443"/>
      <c r="KAZ11" s="443"/>
      <c r="KBA11" s="443"/>
      <c r="KBB11" s="443"/>
      <c r="KBC11" s="443"/>
      <c r="KBD11" s="443"/>
      <c r="KBE11" s="443"/>
      <c r="KBF11" s="443"/>
      <c r="KBG11" s="443"/>
      <c r="KBH11" s="443"/>
      <c r="KBI11" s="443"/>
      <c r="KBJ11" s="443"/>
      <c r="KBK11" s="443"/>
      <c r="KBL11" s="443"/>
      <c r="KBM11" s="443"/>
      <c r="KBN11" s="443"/>
      <c r="KBO11" s="443"/>
      <c r="KBP11" s="443"/>
      <c r="KBQ11" s="443"/>
      <c r="KBR11" s="443"/>
      <c r="KBS11" s="443"/>
      <c r="KBT11" s="443"/>
      <c r="KBU11" s="443"/>
      <c r="KBV11" s="443"/>
      <c r="KBW11" s="443"/>
      <c r="KBX11" s="443"/>
      <c r="KBY11" s="443"/>
      <c r="KBZ11" s="443"/>
      <c r="KCA11" s="443"/>
      <c r="KCB11" s="443"/>
      <c r="KCC11" s="443"/>
      <c r="KCD11" s="443"/>
      <c r="KCE11" s="443"/>
      <c r="KCF11" s="443"/>
      <c r="KCG11" s="443"/>
      <c r="KCH11" s="443"/>
      <c r="KCI11" s="443"/>
      <c r="KCJ11" s="443"/>
      <c r="KCK11" s="443"/>
      <c r="KCL11" s="443"/>
      <c r="KCM11" s="443"/>
      <c r="KCN11" s="443"/>
      <c r="KCO11" s="443"/>
      <c r="KCP11" s="443"/>
      <c r="KCQ11" s="443"/>
      <c r="KCR11" s="443"/>
      <c r="KCS11" s="443"/>
      <c r="KCT11" s="443"/>
      <c r="KCU11" s="443"/>
      <c r="KCV11" s="443"/>
      <c r="KCW11" s="443"/>
      <c r="KCX11" s="443"/>
      <c r="KCY11" s="443"/>
      <c r="KCZ11" s="443"/>
      <c r="KDA11" s="443"/>
      <c r="KDB11" s="443"/>
      <c r="KDC11" s="443"/>
      <c r="KDD11" s="443"/>
      <c r="KDE11" s="443"/>
      <c r="KDF11" s="443"/>
      <c r="KDG11" s="443"/>
      <c r="KDH11" s="443"/>
      <c r="KDI11" s="443"/>
      <c r="KDJ11" s="443"/>
      <c r="KDK11" s="443"/>
      <c r="KDL11" s="443"/>
      <c r="KDM11" s="443"/>
      <c r="KDN11" s="443"/>
      <c r="KDO11" s="443"/>
      <c r="KDP11" s="443"/>
      <c r="KDQ11" s="443"/>
      <c r="KDR11" s="443"/>
      <c r="KDS11" s="443"/>
      <c r="KDT11" s="443"/>
      <c r="KDU11" s="443"/>
      <c r="KDV11" s="443"/>
      <c r="KDW11" s="443"/>
      <c r="KDX11" s="443"/>
      <c r="KDY11" s="443"/>
      <c r="KDZ11" s="443"/>
      <c r="KEA11" s="443"/>
      <c r="KEB11" s="443"/>
      <c r="KEC11" s="443"/>
      <c r="KED11" s="443"/>
      <c r="KEE11" s="443"/>
      <c r="KEF11" s="443"/>
      <c r="KEG11" s="443"/>
      <c r="KEH11" s="443"/>
      <c r="KEI11" s="443"/>
      <c r="KEJ11" s="443"/>
      <c r="KEK11" s="443"/>
      <c r="KEL11" s="443"/>
      <c r="KEM11" s="443"/>
      <c r="KEN11" s="443"/>
      <c r="KEO11" s="443"/>
      <c r="KEP11" s="443"/>
      <c r="KEQ11" s="443"/>
      <c r="KER11" s="443"/>
      <c r="KES11" s="443"/>
      <c r="KET11" s="443"/>
      <c r="KEU11" s="443"/>
      <c r="KEV11" s="443"/>
      <c r="KEW11" s="443"/>
      <c r="KEX11" s="443"/>
      <c r="KEY11" s="443"/>
      <c r="KEZ11" s="443"/>
      <c r="KFA11" s="443"/>
      <c r="KFB11" s="443"/>
      <c r="KFC11" s="443"/>
      <c r="KFD11" s="443"/>
      <c r="KFE11" s="443"/>
      <c r="KFF11" s="443"/>
      <c r="KFG11" s="443"/>
      <c r="KFH11" s="443"/>
      <c r="KFI11" s="443"/>
      <c r="KFJ11" s="443"/>
      <c r="KFK11" s="443"/>
      <c r="KFL11" s="443"/>
      <c r="KFM11" s="443"/>
      <c r="KFN11" s="443"/>
      <c r="KFO11" s="443"/>
      <c r="KFP11" s="443"/>
      <c r="KFQ11" s="443"/>
      <c r="KFR11" s="443"/>
      <c r="KFS11" s="443"/>
      <c r="KFT11" s="443"/>
      <c r="KFU11" s="443"/>
      <c r="KFV11" s="443"/>
      <c r="KFW11" s="443"/>
      <c r="KFX11" s="443"/>
      <c r="KFY11" s="443"/>
      <c r="KFZ11" s="443"/>
      <c r="KGA11" s="443"/>
      <c r="KGB11" s="443"/>
      <c r="KGC11" s="443"/>
      <c r="KGD11" s="443"/>
      <c r="KGE11" s="443"/>
      <c r="KGF11" s="443"/>
      <c r="KGG11" s="443"/>
      <c r="KGH11" s="443"/>
      <c r="KGI11" s="443"/>
      <c r="KGJ11" s="443"/>
      <c r="KGK11" s="443"/>
      <c r="KGL11" s="443"/>
      <c r="KGM11" s="443"/>
      <c r="KGN11" s="443"/>
      <c r="KGO11" s="443"/>
      <c r="KGP11" s="443"/>
      <c r="KGQ11" s="443"/>
      <c r="KGR11" s="443"/>
      <c r="KGS11" s="443"/>
      <c r="KGT11" s="443"/>
      <c r="KGU11" s="443"/>
      <c r="KGV11" s="443"/>
      <c r="KGW11" s="443"/>
      <c r="KGX11" s="443"/>
      <c r="KGY11" s="443"/>
      <c r="KGZ11" s="443"/>
      <c r="KHA11" s="443"/>
      <c r="KHB11" s="443"/>
      <c r="KHC11" s="443"/>
      <c r="KHD11" s="443"/>
      <c r="KHE11" s="443"/>
      <c r="KHF11" s="443"/>
      <c r="KHG11" s="443"/>
      <c r="KHH11" s="443"/>
      <c r="KHI11" s="443"/>
      <c r="KHJ11" s="443"/>
      <c r="KHK11" s="443"/>
      <c r="KHL11" s="443"/>
      <c r="KHM11" s="443"/>
      <c r="KHN11" s="443"/>
      <c r="KHO11" s="443"/>
      <c r="KHP11" s="443"/>
      <c r="KHQ11" s="443"/>
      <c r="KHR11" s="443"/>
      <c r="KHS11" s="443"/>
      <c r="KHT11" s="443"/>
      <c r="KHU11" s="443"/>
      <c r="KHV11" s="443"/>
      <c r="KHW11" s="443"/>
      <c r="KHX11" s="443"/>
      <c r="KHY11" s="443"/>
      <c r="KHZ11" s="443"/>
      <c r="KIA11" s="443"/>
      <c r="KIB11" s="443"/>
      <c r="KIC11" s="443"/>
      <c r="KID11" s="443"/>
      <c r="KIE11" s="443"/>
      <c r="KIF11" s="443"/>
      <c r="KIG11" s="443"/>
      <c r="KIH11" s="443"/>
      <c r="KII11" s="443"/>
      <c r="KIJ11" s="443"/>
      <c r="KIK11" s="443"/>
      <c r="KIL11" s="443"/>
      <c r="KIM11" s="443"/>
      <c r="KIN11" s="443"/>
      <c r="KIO11" s="443"/>
      <c r="KIP11" s="443"/>
      <c r="KIQ11" s="443"/>
      <c r="KIR11" s="443"/>
      <c r="KIS11" s="443"/>
      <c r="KIT11" s="443"/>
      <c r="KIU11" s="443"/>
      <c r="KIV11" s="443"/>
      <c r="KIW11" s="443"/>
      <c r="KIX11" s="443"/>
      <c r="KIY11" s="443"/>
      <c r="KIZ11" s="443"/>
      <c r="KJA11" s="443"/>
      <c r="KJB11" s="443"/>
      <c r="KJC11" s="443"/>
      <c r="KJD11" s="443"/>
      <c r="KJE11" s="443"/>
      <c r="KJF11" s="443"/>
      <c r="KJG11" s="443"/>
      <c r="KJH11" s="443"/>
      <c r="KJI11" s="443"/>
      <c r="KJJ11" s="443"/>
      <c r="KJK11" s="443"/>
      <c r="KJL11" s="443"/>
      <c r="KJM11" s="443"/>
      <c r="KJN11" s="443"/>
      <c r="KJO11" s="443"/>
      <c r="KJP11" s="443"/>
      <c r="KJQ11" s="443"/>
      <c r="KJR11" s="443"/>
      <c r="KJS11" s="443"/>
      <c r="KJT11" s="443"/>
      <c r="KJU11" s="443"/>
      <c r="KJV11" s="443"/>
      <c r="KJW11" s="443"/>
      <c r="KJX11" s="443"/>
      <c r="KJY11" s="443"/>
      <c r="KJZ11" s="443"/>
      <c r="KKA11" s="443"/>
      <c r="KKB11" s="443"/>
      <c r="KKC11" s="443"/>
      <c r="KKD11" s="443"/>
      <c r="KKE11" s="443"/>
      <c r="KKF11" s="443"/>
      <c r="KKG11" s="443"/>
      <c r="KKH11" s="443"/>
      <c r="KKI11" s="443"/>
      <c r="KKJ11" s="443"/>
      <c r="KKK11" s="443"/>
      <c r="KKL11" s="443"/>
      <c r="KKM11" s="443"/>
      <c r="KKN11" s="443"/>
      <c r="KKO11" s="443"/>
      <c r="KKP11" s="443"/>
      <c r="KKQ11" s="443"/>
      <c r="KKR11" s="443"/>
      <c r="KKS11" s="443"/>
      <c r="KKT11" s="443"/>
      <c r="KKU11" s="443"/>
      <c r="KKV11" s="443"/>
      <c r="KKW11" s="443"/>
      <c r="KKX11" s="443"/>
      <c r="KKY11" s="443"/>
      <c r="KKZ11" s="443"/>
      <c r="KLA11" s="443"/>
      <c r="KLB11" s="443"/>
      <c r="KLC11" s="443"/>
      <c r="KLD11" s="443"/>
      <c r="KLE11" s="443"/>
      <c r="KLF11" s="443"/>
      <c r="KLG11" s="443"/>
      <c r="KLH11" s="443"/>
      <c r="KLI11" s="443"/>
      <c r="KLJ11" s="443"/>
      <c r="KLK11" s="443"/>
      <c r="KLL11" s="443"/>
      <c r="KLM11" s="443"/>
      <c r="KLN11" s="443"/>
      <c r="KLO11" s="443"/>
      <c r="KLP11" s="443"/>
      <c r="KLQ11" s="443"/>
      <c r="KLR11" s="443"/>
      <c r="KLS11" s="443"/>
      <c r="KLT11" s="443"/>
      <c r="KLU11" s="443"/>
      <c r="KLV11" s="443"/>
      <c r="KLW11" s="443"/>
      <c r="KLX11" s="443"/>
      <c r="KLY11" s="443"/>
      <c r="KLZ11" s="443"/>
      <c r="KMA11" s="443"/>
      <c r="KMB11" s="443"/>
      <c r="KMC11" s="443"/>
      <c r="KMD11" s="443"/>
      <c r="KME11" s="443"/>
      <c r="KMF11" s="443"/>
      <c r="KMG11" s="443"/>
      <c r="KMH11" s="443"/>
      <c r="KMI11" s="443"/>
      <c r="KMJ11" s="443"/>
      <c r="KMK11" s="443"/>
      <c r="KML11" s="443"/>
      <c r="KMM11" s="443"/>
      <c r="KMN11" s="443"/>
      <c r="KMO11" s="443"/>
      <c r="KMP11" s="443"/>
      <c r="KMQ11" s="443"/>
      <c r="KMR11" s="443"/>
      <c r="KMS11" s="443"/>
      <c r="KMT11" s="443"/>
      <c r="KMU11" s="443"/>
      <c r="KMV11" s="443"/>
      <c r="KMW11" s="443"/>
      <c r="KMX11" s="443"/>
      <c r="KMY11" s="443"/>
      <c r="KMZ11" s="443"/>
      <c r="KNA11" s="443"/>
      <c r="KNB11" s="443"/>
      <c r="KNC11" s="443"/>
      <c r="KND11" s="443"/>
      <c r="KNE11" s="443"/>
      <c r="KNF11" s="443"/>
      <c r="KNG11" s="443"/>
      <c r="KNH11" s="443"/>
      <c r="KNI11" s="443"/>
      <c r="KNJ11" s="443"/>
      <c r="KNK11" s="443"/>
      <c r="KNL11" s="443"/>
      <c r="KNM11" s="443"/>
      <c r="KNN11" s="443"/>
      <c r="KNO11" s="443"/>
      <c r="KNP11" s="443"/>
      <c r="KNQ11" s="443"/>
      <c r="KNR11" s="443"/>
      <c r="KNS11" s="443"/>
      <c r="KNT11" s="443"/>
      <c r="KNU11" s="443"/>
      <c r="KNV11" s="443"/>
      <c r="KNW11" s="443"/>
      <c r="KNX11" s="443"/>
      <c r="KNY11" s="443"/>
      <c r="KNZ11" s="443"/>
      <c r="KOA11" s="443"/>
      <c r="KOB11" s="443"/>
      <c r="KOC11" s="443"/>
      <c r="KOD11" s="443"/>
      <c r="KOE11" s="443"/>
      <c r="KOF11" s="443"/>
      <c r="KOG11" s="443"/>
      <c r="KOH11" s="443"/>
      <c r="KOI11" s="443"/>
      <c r="KOJ11" s="443"/>
      <c r="KOK11" s="443"/>
      <c r="KOL11" s="443"/>
      <c r="KOM11" s="443"/>
      <c r="KON11" s="443"/>
      <c r="KOO11" s="443"/>
      <c r="KOP11" s="443"/>
      <c r="KOQ11" s="443"/>
      <c r="KOR11" s="443"/>
      <c r="KOS11" s="443"/>
      <c r="KOT11" s="443"/>
      <c r="KOU11" s="443"/>
      <c r="KOV11" s="443"/>
      <c r="KOW11" s="443"/>
      <c r="KOX11" s="443"/>
      <c r="KOY11" s="443"/>
      <c r="KOZ11" s="443"/>
      <c r="KPA11" s="443"/>
      <c r="KPB11" s="443"/>
      <c r="KPC11" s="443"/>
      <c r="KPD11" s="443"/>
      <c r="KPE11" s="443"/>
      <c r="KPF11" s="443"/>
      <c r="KPG11" s="443"/>
      <c r="KPH11" s="443"/>
      <c r="KPI11" s="443"/>
      <c r="KPJ11" s="443"/>
      <c r="KPK11" s="443"/>
      <c r="KPL11" s="443"/>
      <c r="KPM11" s="443"/>
      <c r="KPN11" s="443"/>
      <c r="KPO11" s="443"/>
      <c r="KPP11" s="443"/>
      <c r="KPQ11" s="443"/>
      <c r="KPR11" s="443"/>
      <c r="KPS11" s="443"/>
      <c r="KPT11" s="443"/>
      <c r="KPU11" s="443"/>
      <c r="KPV11" s="443"/>
      <c r="KPW11" s="443"/>
      <c r="KPX11" s="443"/>
      <c r="KPY11" s="443"/>
      <c r="KPZ11" s="443"/>
      <c r="KQA11" s="443"/>
      <c r="KQB11" s="443"/>
      <c r="KQC11" s="443"/>
      <c r="KQD11" s="443"/>
      <c r="KQE11" s="443"/>
      <c r="KQF11" s="443"/>
      <c r="KQG11" s="443"/>
      <c r="KQH11" s="443"/>
      <c r="KQI11" s="443"/>
      <c r="KQJ11" s="443"/>
      <c r="KQK11" s="443"/>
      <c r="KQL11" s="443"/>
      <c r="KQM11" s="443"/>
      <c r="KQN11" s="443"/>
      <c r="KQO11" s="443"/>
      <c r="KQP11" s="443"/>
      <c r="KQQ11" s="443"/>
      <c r="KQR11" s="443"/>
      <c r="KQS11" s="443"/>
      <c r="KQT11" s="443"/>
      <c r="KQU11" s="443"/>
      <c r="KQV11" s="443"/>
      <c r="KQW11" s="443"/>
      <c r="KQX11" s="443"/>
      <c r="KQY11" s="443"/>
      <c r="KQZ11" s="443"/>
      <c r="KRA11" s="443"/>
      <c r="KRB11" s="443"/>
      <c r="KRC11" s="443"/>
      <c r="KRD11" s="443"/>
      <c r="KRE11" s="443"/>
      <c r="KRF11" s="443"/>
      <c r="KRG11" s="443"/>
      <c r="KRH11" s="443"/>
      <c r="KRI11" s="443"/>
      <c r="KRJ11" s="443"/>
      <c r="KRK11" s="443"/>
      <c r="KRL11" s="443"/>
      <c r="KRM11" s="443"/>
      <c r="KRN11" s="443"/>
      <c r="KRO11" s="443"/>
      <c r="KRP11" s="443"/>
      <c r="KRQ11" s="443"/>
      <c r="KRR11" s="443"/>
      <c r="KRS11" s="443"/>
      <c r="KRT11" s="443"/>
      <c r="KRU11" s="443"/>
      <c r="KRV11" s="443"/>
      <c r="KRW11" s="443"/>
      <c r="KRX11" s="443"/>
      <c r="KRY11" s="443"/>
      <c r="KRZ11" s="443"/>
      <c r="KSA11" s="443"/>
      <c r="KSB11" s="443"/>
      <c r="KSC11" s="443"/>
      <c r="KSD11" s="443"/>
      <c r="KSE11" s="443"/>
      <c r="KSF11" s="443"/>
      <c r="KSG11" s="443"/>
      <c r="KSH11" s="443"/>
      <c r="KSI11" s="443"/>
      <c r="KSJ11" s="443"/>
      <c r="KSK11" s="443"/>
      <c r="KSL11" s="443"/>
      <c r="KSM11" s="443"/>
      <c r="KSN11" s="443"/>
      <c r="KSO11" s="443"/>
      <c r="KSP11" s="443"/>
      <c r="KSQ11" s="443"/>
      <c r="KSR11" s="443"/>
      <c r="KSS11" s="443"/>
      <c r="KST11" s="443"/>
      <c r="KSU11" s="443"/>
      <c r="KSV11" s="443"/>
      <c r="KSW11" s="443"/>
      <c r="KSX11" s="443"/>
      <c r="KSY11" s="443"/>
      <c r="KSZ11" s="443"/>
      <c r="KTA11" s="443"/>
      <c r="KTB11" s="443"/>
      <c r="KTC11" s="443"/>
      <c r="KTD11" s="443"/>
      <c r="KTE11" s="443"/>
      <c r="KTF11" s="443"/>
      <c r="KTG11" s="443"/>
      <c r="KTH11" s="443"/>
      <c r="KTI11" s="443"/>
      <c r="KTJ11" s="443"/>
      <c r="KTK11" s="443"/>
      <c r="KTL11" s="443"/>
      <c r="KTM11" s="443"/>
      <c r="KTN11" s="443"/>
      <c r="KTO11" s="443"/>
      <c r="KTP11" s="443"/>
      <c r="KTQ11" s="443"/>
      <c r="KTR11" s="443"/>
      <c r="KTS11" s="443"/>
      <c r="KTT11" s="443"/>
      <c r="KTU11" s="443"/>
      <c r="KTV11" s="443"/>
      <c r="KTW11" s="443"/>
      <c r="KTX11" s="443"/>
      <c r="KTY11" s="443"/>
      <c r="KTZ11" s="443"/>
      <c r="KUA11" s="443"/>
      <c r="KUB11" s="443"/>
      <c r="KUC11" s="443"/>
      <c r="KUD11" s="443"/>
      <c r="KUE11" s="443"/>
      <c r="KUF11" s="443"/>
      <c r="KUG11" s="443"/>
      <c r="KUH11" s="443"/>
      <c r="KUI11" s="443"/>
      <c r="KUJ11" s="443"/>
      <c r="KUK11" s="443"/>
      <c r="KUL11" s="443"/>
      <c r="KUM11" s="443"/>
      <c r="KUN11" s="443"/>
      <c r="KUO11" s="443"/>
      <c r="KUP11" s="443"/>
      <c r="KUQ11" s="443"/>
      <c r="KUR11" s="443"/>
      <c r="KUS11" s="443"/>
      <c r="KUT11" s="443"/>
      <c r="KUU11" s="443"/>
      <c r="KUV11" s="443"/>
      <c r="KUW11" s="443"/>
      <c r="KUX11" s="443"/>
      <c r="KUY11" s="443"/>
      <c r="KUZ11" s="443"/>
      <c r="KVA11" s="443"/>
      <c r="KVB11" s="443"/>
      <c r="KVC11" s="443"/>
      <c r="KVD11" s="443"/>
      <c r="KVE11" s="443"/>
      <c r="KVF11" s="443"/>
      <c r="KVG11" s="443"/>
      <c r="KVH11" s="443"/>
      <c r="KVI11" s="443"/>
      <c r="KVJ11" s="443"/>
      <c r="KVK11" s="443"/>
      <c r="KVL11" s="443"/>
      <c r="KVM11" s="443"/>
      <c r="KVN11" s="443"/>
      <c r="KVO11" s="443"/>
      <c r="KVP11" s="443"/>
      <c r="KVQ11" s="443"/>
      <c r="KVR11" s="443"/>
      <c r="KVS11" s="443"/>
      <c r="KVT11" s="443"/>
      <c r="KVU11" s="443"/>
      <c r="KVV11" s="443"/>
      <c r="KVW11" s="443"/>
      <c r="KVX11" s="443"/>
      <c r="KVY11" s="443"/>
      <c r="KVZ11" s="443"/>
      <c r="KWA11" s="443"/>
      <c r="KWB11" s="443"/>
      <c r="KWC11" s="443"/>
      <c r="KWD11" s="443"/>
      <c r="KWE11" s="443"/>
      <c r="KWF11" s="443"/>
      <c r="KWG11" s="443"/>
      <c r="KWH11" s="443"/>
      <c r="KWI11" s="443"/>
      <c r="KWJ11" s="443"/>
      <c r="KWK11" s="443"/>
      <c r="KWL11" s="443"/>
      <c r="KWM11" s="443"/>
      <c r="KWN11" s="443"/>
      <c r="KWO11" s="443"/>
      <c r="KWP11" s="443"/>
      <c r="KWQ11" s="443"/>
      <c r="KWR11" s="443"/>
      <c r="KWS11" s="443"/>
      <c r="KWT11" s="443"/>
      <c r="KWU11" s="443"/>
      <c r="KWV11" s="443"/>
      <c r="KWW11" s="443"/>
      <c r="KWX11" s="443"/>
      <c r="KWY11" s="443"/>
      <c r="KWZ11" s="443"/>
      <c r="KXA11" s="443"/>
      <c r="KXB11" s="443"/>
      <c r="KXC11" s="443"/>
      <c r="KXD11" s="443"/>
      <c r="KXE11" s="443"/>
      <c r="KXF11" s="443"/>
      <c r="KXG11" s="443"/>
      <c r="KXH11" s="443"/>
      <c r="KXI11" s="443"/>
      <c r="KXJ11" s="443"/>
      <c r="KXK11" s="443"/>
      <c r="KXL11" s="443"/>
      <c r="KXM11" s="443"/>
      <c r="KXN11" s="443"/>
      <c r="KXO11" s="443"/>
      <c r="KXP11" s="443"/>
      <c r="KXQ11" s="443"/>
      <c r="KXR11" s="443"/>
      <c r="KXS11" s="443"/>
      <c r="KXT11" s="443"/>
      <c r="KXU11" s="443"/>
      <c r="KXV11" s="443"/>
      <c r="KXW11" s="443"/>
      <c r="KXX11" s="443"/>
      <c r="KXY11" s="443"/>
      <c r="KXZ11" s="443"/>
      <c r="KYA11" s="443"/>
      <c r="KYB11" s="443"/>
      <c r="KYC11" s="443"/>
      <c r="KYD11" s="443"/>
      <c r="KYE11" s="443"/>
      <c r="KYF11" s="443"/>
      <c r="KYG11" s="443"/>
      <c r="KYH11" s="443"/>
      <c r="KYI11" s="443"/>
      <c r="KYJ11" s="443"/>
      <c r="KYK11" s="443"/>
      <c r="KYL11" s="443"/>
      <c r="KYM11" s="443"/>
      <c r="KYN11" s="443"/>
      <c r="KYO11" s="443"/>
      <c r="KYP11" s="443"/>
      <c r="KYQ11" s="443"/>
      <c r="KYR11" s="443"/>
      <c r="KYS11" s="443"/>
      <c r="KYT11" s="443"/>
      <c r="KYU11" s="443"/>
      <c r="KYV11" s="443"/>
      <c r="KYW11" s="443"/>
      <c r="KYX11" s="443"/>
      <c r="KYY11" s="443"/>
      <c r="KYZ11" s="443"/>
      <c r="KZA11" s="443"/>
      <c r="KZB11" s="443"/>
      <c r="KZC11" s="443"/>
      <c r="KZD11" s="443"/>
      <c r="KZE11" s="443"/>
      <c r="KZF11" s="443"/>
      <c r="KZG11" s="443"/>
      <c r="KZH11" s="443"/>
      <c r="KZI11" s="443"/>
      <c r="KZJ11" s="443"/>
      <c r="KZK11" s="443"/>
      <c r="KZL11" s="443"/>
      <c r="KZM11" s="443"/>
      <c r="KZN11" s="443"/>
      <c r="KZO11" s="443"/>
      <c r="KZP11" s="443"/>
      <c r="KZQ11" s="443"/>
      <c r="KZR11" s="443"/>
      <c r="KZS11" s="443"/>
      <c r="KZT11" s="443"/>
      <c r="KZU11" s="443"/>
      <c r="KZV11" s="443"/>
      <c r="KZW11" s="443"/>
      <c r="KZX11" s="443"/>
      <c r="KZY11" s="443"/>
      <c r="KZZ11" s="443"/>
      <c r="LAA11" s="443"/>
      <c r="LAB11" s="443"/>
      <c r="LAC11" s="443"/>
      <c r="LAD11" s="443"/>
      <c r="LAE11" s="443"/>
      <c r="LAF11" s="443"/>
      <c r="LAG11" s="443"/>
      <c r="LAH11" s="443"/>
      <c r="LAI11" s="443"/>
      <c r="LAJ11" s="443"/>
      <c r="LAK11" s="443"/>
      <c r="LAL11" s="443"/>
      <c r="LAM11" s="443"/>
      <c r="LAN11" s="443"/>
      <c r="LAO11" s="443"/>
      <c r="LAP11" s="443"/>
      <c r="LAQ11" s="443"/>
      <c r="LAR11" s="443"/>
      <c r="LAS11" s="443"/>
      <c r="LAT11" s="443"/>
      <c r="LAU11" s="443"/>
      <c r="LAV11" s="443"/>
      <c r="LAW11" s="443"/>
      <c r="LAX11" s="443"/>
      <c r="LAY11" s="443"/>
      <c r="LAZ11" s="443"/>
      <c r="LBA11" s="443"/>
      <c r="LBB11" s="443"/>
      <c r="LBC11" s="443"/>
      <c r="LBD11" s="443"/>
      <c r="LBE11" s="443"/>
      <c r="LBF11" s="443"/>
      <c r="LBG11" s="443"/>
      <c r="LBH11" s="443"/>
      <c r="LBI11" s="443"/>
      <c r="LBJ11" s="443"/>
      <c r="LBK11" s="443"/>
      <c r="LBL11" s="443"/>
      <c r="LBM11" s="443"/>
      <c r="LBN11" s="443"/>
      <c r="LBO11" s="443"/>
      <c r="LBP11" s="443"/>
      <c r="LBQ11" s="443"/>
      <c r="LBR11" s="443"/>
      <c r="LBS11" s="443"/>
      <c r="LBT11" s="443"/>
      <c r="LBU11" s="443"/>
      <c r="LBV11" s="443"/>
      <c r="LBW11" s="443"/>
      <c r="LBX11" s="443"/>
      <c r="LBY11" s="443"/>
      <c r="LBZ11" s="443"/>
      <c r="LCA11" s="443"/>
      <c r="LCB11" s="443"/>
      <c r="LCC11" s="443"/>
      <c r="LCD11" s="443"/>
      <c r="LCE11" s="443"/>
      <c r="LCF11" s="443"/>
      <c r="LCG11" s="443"/>
      <c r="LCH11" s="443"/>
      <c r="LCI11" s="443"/>
      <c r="LCJ11" s="443"/>
      <c r="LCK11" s="443"/>
      <c r="LCL11" s="443"/>
      <c r="LCM11" s="443"/>
      <c r="LCN11" s="443"/>
      <c r="LCO11" s="443"/>
      <c r="LCP11" s="443"/>
      <c r="LCQ11" s="443"/>
      <c r="LCR11" s="443"/>
      <c r="LCS11" s="443"/>
      <c r="LCT11" s="443"/>
      <c r="LCU11" s="443"/>
      <c r="LCV11" s="443"/>
      <c r="LCW11" s="443"/>
      <c r="LCX11" s="443"/>
      <c r="LCY11" s="443"/>
      <c r="LCZ11" s="443"/>
      <c r="LDA11" s="443"/>
      <c r="LDB11" s="443"/>
      <c r="LDC11" s="443"/>
      <c r="LDD11" s="443"/>
      <c r="LDE11" s="443"/>
      <c r="LDF11" s="443"/>
      <c r="LDG11" s="443"/>
      <c r="LDH11" s="443"/>
      <c r="LDI11" s="443"/>
      <c r="LDJ11" s="443"/>
      <c r="LDK11" s="443"/>
      <c r="LDL11" s="443"/>
      <c r="LDM11" s="443"/>
      <c r="LDN11" s="443"/>
      <c r="LDO11" s="443"/>
      <c r="LDP11" s="443"/>
      <c r="LDQ11" s="443"/>
      <c r="LDR11" s="443"/>
      <c r="LDS11" s="443"/>
      <c r="LDT11" s="443"/>
      <c r="LDU11" s="443"/>
      <c r="LDV11" s="443"/>
      <c r="LDW11" s="443"/>
      <c r="LDX11" s="443"/>
      <c r="LDY11" s="443"/>
      <c r="LDZ11" s="443"/>
      <c r="LEA11" s="443"/>
      <c r="LEB11" s="443"/>
      <c r="LEC11" s="443"/>
      <c r="LED11" s="443"/>
      <c r="LEE11" s="443"/>
      <c r="LEF11" s="443"/>
      <c r="LEG11" s="443"/>
      <c r="LEH11" s="443"/>
      <c r="LEI11" s="443"/>
      <c r="LEJ11" s="443"/>
      <c r="LEK11" s="443"/>
      <c r="LEL11" s="443"/>
      <c r="LEM11" s="443"/>
      <c r="LEN11" s="443"/>
      <c r="LEO11" s="443"/>
      <c r="LEP11" s="443"/>
      <c r="LEQ11" s="443"/>
      <c r="LER11" s="443"/>
      <c r="LES11" s="443"/>
      <c r="LET11" s="443"/>
      <c r="LEU11" s="443"/>
      <c r="LEV11" s="443"/>
      <c r="LEW11" s="443"/>
      <c r="LEX11" s="443"/>
      <c r="LEY11" s="443"/>
      <c r="LEZ11" s="443"/>
      <c r="LFA11" s="443"/>
      <c r="LFB11" s="443"/>
      <c r="LFC11" s="443"/>
      <c r="LFD11" s="443"/>
      <c r="LFE11" s="443"/>
      <c r="LFF11" s="443"/>
      <c r="LFG11" s="443"/>
      <c r="LFH11" s="443"/>
      <c r="LFI11" s="443"/>
      <c r="LFJ11" s="443"/>
      <c r="LFK11" s="443"/>
      <c r="LFL11" s="443"/>
      <c r="LFM11" s="443"/>
      <c r="LFN11" s="443"/>
      <c r="LFO11" s="443"/>
      <c r="LFP11" s="443"/>
      <c r="LFQ11" s="443"/>
      <c r="LFR11" s="443"/>
      <c r="LFS11" s="443"/>
      <c r="LFT11" s="443"/>
      <c r="LFU11" s="443"/>
      <c r="LFV11" s="443"/>
      <c r="LFW11" s="443"/>
      <c r="LFX11" s="443"/>
      <c r="LFY11" s="443"/>
      <c r="LFZ11" s="443"/>
      <c r="LGA11" s="443"/>
      <c r="LGB11" s="443"/>
      <c r="LGC11" s="443"/>
      <c r="LGD11" s="443"/>
      <c r="LGE11" s="443"/>
      <c r="LGF11" s="443"/>
      <c r="LGG11" s="443"/>
      <c r="LGH11" s="443"/>
      <c r="LGI11" s="443"/>
      <c r="LGJ11" s="443"/>
      <c r="LGK11" s="443"/>
      <c r="LGL11" s="443"/>
      <c r="LGM11" s="443"/>
      <c r="LGN11" s="443"/>
      <c r="LGO11" s="443"/>
      <c r="LGP11" s="443"/>
      <c r="LGQ11" s="443"/>
      <c r="LGR11" s="443"/>
      <c r="LGS11" s="443"/>
      <c r="LGT11" s="443"/>
      <c r="LGU11" s="443"/>
      <c r="LGV11" s="443"/>
      <c r="LGW11" s="443"/>
      <c r="LGX11" s="443"/>
      <c r="LGY11" s="443"/>
      <c r="LGZ11" s="443"/>
      <c r="LHA11" s="443"/>
      <c r="LHB11" s="443"/>
      <c r="LHC11" s="443"/>
      <c r="LHD11" s="443"/>
      <c r="LHE11" s="443"/>
      <c r="LHF11" s="443"/>
      <c r="LHG11" s="443"/>
      <c r="LHH11" s="443"/>
      <c r="LHI11" s="443"/>
      <c r="LHJ11" s="443"/>
      <c r="LHK11" s="443"/>
      <c r="LHL11" s="443"/>
      <c r="LHM11" s="443"/>
      <c r="LHN11" s="443"/>
      <c r="LHO11" s="443"/>
      <c r="LHP11" s="443"/>
      <c r="LHQ11" s="443"/>
      <c r="LHR11" s="443"/>
      <c r="LHS11" s="443"/>
      <c r="LHT11" s="443"/>
      <c r="LHU11" s="443"/>
      <c r="LHV11" s="443"/>
      <c r="LHW11" s="443"/>
      <c r="LHX11" s="443"/>
      <c r="LHY11" s="443"/>
      <c r="LHZ11" s="443"/>
      <c r="LIA11" s="443"/>
      <c r="LIB11" s="443"/>
      <c r="LIC11" s="443"/>
      <c r="LID11" s="443"/>
      <c r="LIE11" s="443"/>
      <c r="LIF11" s="443"/>
      <c r="LIG11" s="443"/>
      <c r="LIH11" s="443"/>
      <c r="LII11" s="443"/>
      <c r="LIJ11" s="443"/>
      <c r="LIK11" s="443"/>
      <c r="LIL11" s="443"/>
      <c r="LIM11" s="443"/>
      <c r="LIN11" s="443"/>
      <c r="LIO11" s="443"/>
      <c r="LIP11" s="443"/>
      <c r="LIQ11" s="443"/>
      <c r="LIR11" s="443"/>
      <c r="LIS11" s="443"/>
      <c r="LIT11" s="443"/>
      <c r="LIU11" s="443"/>
      <c r="LIV11" s="443"/>
      <c r="LIW11" s="443"/>
      <c r="LIX11" s="443"/>
      <c r="LIY11" s="443"/>
      <c r="LIZ11" s="443"/>
      <c r="LJA11" s="443"/>
      <c r="LJB11" s="443"/>
      <c r="LJC11" s="443"/>
      <c r="LJD11" s="443"/>
      <c r="LJE11" s="443"/>
      <c r="LJF11" s="443"/>
      <c r="LJG11" s="443"/>
      <c r="LJH11" s="443"/>
      <c r="LJI11" s="443"/>
      <c r="LJJ11" s="443"/>
      <c r="LJK11" s="443"/>
      <c r="LJL11" s="443"/>
      <c r="LJM11" s="443"/>
      <c r="LJN11" s="443"/>
      <c r="LJO11" s="443"/>
      <c r="LJP11" s="443"/>
      <c r="LJQ11" s="443"/>
      <c r="LJR11" s="443"/>
      <c r="LJS11" s="443"/>
      <c r="LJT11" s="443"/>
      <c r="LJU11" s="443"/>
      <c r="LJV11" s="443"/>
      <c r="LJW11" s="443"/>
      <c r="LJX11" s="443"/>
      <c r="LJY11" s="443"/>
      <c r="LJZ11" s="443"/>
      <c r="LKA11" s="443"/>
      <c r="LKB11" s="443"/>
      <c r="LKC11" s="443"/>
      <c r="LKD11" s="443"/>
      <c r="LKE11" s="443"/>
      <c r="LKF11" s="443"/>
      <c r="LKG11" s="443"/>
      <c r="LKH11" s="443"/>
      <c r="LKI11" s="443"/>
      <c r="LKJ11" s="443"/>
      <c r="LKK11" s="443"/>
      <c r="LKL11" s="443"/>
      <c r="LKM11" s="443"/>
      <c r="LKN11" s="443"/>
      <c r="LKO11" s="443"/>
      <c r="LKP11" s="443"/>
      <c r="LKQ11" s="443"/>
      <c r="LKR11" s="443"/>
      <c r="LKS11" s="443"/>
      <c r="LKT11" s="443"/>
      <c r="LKU11" s="443"/>
      <c r="LKV11" s="443"/>
      <c r="LKW11" s="443"/>
      <c r="LKX11" s="443"/>
      <c r="LKY11" s="443"/>
      <c r="LKZ11" s="443"/>
      <c r="LLA11" s="443"/>
      <c r="LLB11" s="443"/>
      <c r="LLC11" s="443"/>
      <c r="LLD11" s="443"/>
      <c r="LLE11" s="443"/>
      <c r="LLF11" s="443"/>
      <c r="LLG11" s="443"/>
      <c r="LLH11" s="443"/>
      <c r="LLI11" s="443"/>
      <c r="LLJ11" s="443"/>
      <c r="LLK11" s="443"/>
      <c r="LLL11" s="443"/>
      <c r="LLM11" s="443"/>
      <c r="LLN11" s="443"/>
      <c r="LLO11" s="443"/>
      <c r="LLP11" s="443"/>
      <c r="LLQ11" s="443"/>
      <c r="LLR11" s="443"/>
      <c r="LLS11" s="443"/>
      <c r="LLT11" s="443"/>
      <c r="LLU11" s="443"/>
      <c r="LLV11" s="443"/>
      <c r="LLW11" s="443"/>
      <c r="LLX11" s="443"/>
      <c r="LLY11" s="443"/>
      <c r="LLZ11" s="443"/>
      <c r="LMA11" s="443"/>
      <c r="LMB11" s="443"/>
      <c r="LMC11" s="443"/>
      <c r="LMD11" s="443"/>
      <c r="LME11" s="443"/>
      <c r="LMF11" s="443"/>
      <c r="LMG11" s="443"/>
      <c r="LMH11" s="443"/>
      <c r="LMI11" s="443"/>
      <c r="LMJ11" s="443"/>
      <c r="LMK11" s="443"/>
      <c r="LML11" s="443"/>
      <c r="LMM11" s="443"/>
      <c r="LMN11" s="443"/>
      <c r="LMO11" s="443"/>
      <c r="LMP11" s="443"/>
      <c r="LMQ11" s="443"/>
      <c r="LMR11" s="443"/>
      <c r="LMS11" s="443"/>
      <c r="LMT11" s="443"/>
      <c r="LMU11" s="443"/>
      <c r="LMV11" s="443"/>
      <c r="LMW11" s="443"/>
      <c r="LMX11" s="443"/>
      <c r="LMY11" s="443"/>
      <c r="LMZ11" s="443"/>
      <c r="LNA11" s="443"/>
      <c r="LNB11" s="443"/>
      <c r="LNC11" s="443"/>
      <c r="LND11" s="443"/>
      <c r="LNE11" s="443"/>
      <c r="LNF11" s="443"/>
      <c r="LNG11" s="443"/>
      <c r="LNH11" s="443"/>
      <c r="LNI11" s="443"/>
      <c r="LNJ11" s="443"/>
      <c r="LNK11" s="443"/>
      <c r="LNL11" s="443"/>
      <c r="LNM11" s="443"/>
      <c r="LNN11" s="443"/>
      <c r="LNO11" s="443"/>
      <c r="LNP11" s="443"/>
      <c r="LNQ11" s="443"/>
      <c r="LNR11" s="443"/>
      <c r="LNS11" s="443"/>
      <c r="LNT11" s="443"/>
      <c r="LNU11" s="443"/>
      <c r="LNV11" s="443"/>
      <c r="LNW11" s="443"/>
      <c r="LNX11" s="443"/>
      <c r="LNY11" s="443"/>
      <c r="LNZ11" s="443"/>
      <c r="LOA11" s="443"/>
      <c r="LOB11" s="443"/>
      <c r="LOC11" s="443"/>
      <c r="LOD11" s="443"/>
      <c r="LOE11" s="443"/>
      <c r="LOF11" s="443"/>
      <c r="LOG11" s="443"/>
      <c r="LOH11" s="443"/>
      <c r="LOI11" s="443"/>
      <c r="LOJ11" s="443"/>
      <c r="LOK11" s="443"/>
      <c r="LOL11" s="443"/>
      <c r="LOM11" s="443"/>
      <c r="LON11" s="443"/>
      <c r="LOO11" s="443"/>
      <c r="LOP11" s="443"/>
      <c r="LOQ11" s="443"/>
      <c r="LOR11" s="443"/>
      <c r="LOS11" s="443"/>
      <c r="LOT11" s="443"/>
      <c r="LOU11" s="443"/>
      <c r="LOV11" s="443"/>
      <c r="LOW11" s="443"/>
      <c r="LOX11" s="443"/>
      <c r="LOY11" s="443"/>
      <c r="LOZ11" s="443"/>
      <c r="LPA11" s="443"/>
      <c r="LPB11" s="443"/>
      <c r="LPC11" s="443"/>
      <c r="LPD11" s="443"/>
      <c r="LPE11" s="443"/>
      <c r="LPF11" s="443"/>
      <c r="LPG11" s="443"/>
      <c r="LPH11" s="443"/>
      <c r="LPI11" s="443"/>
      <c r="LPJ11" s="443"/>
      <c r="LPK11" s="443"/>
      <c r="LPL11" s="443"/>
      <c r="LPM11" s="443"/>
      <c r="LPN11" s="443"/>
      <c r="LPO11" s="443"/>
      <c r="LPP11" s="443"/>
      <c r="LPQ11" s="443"/>
      <c r="LPR11" s="443"/>
      <c r="LPS11" s="443"/>
      <c r="LPT11" s="443"/>
      <c r="LPU11" s="443"/>
      <c r="LPV11" s="443"/>
      <c r="LPW11" s="443"/>
      <c r="LPX11" s="443"/>
      <c r="LPY11" s="443"/>
      <c r="LPZ11" s="443"/>
      <c r="LQA11" s="443"/>
      <c r="LQB11" s="443"/>
      <c r="LQC11" s="443"/>
      <c r="LQD11" s="443"/>
      <c r="LQE11" s="443"/>
      <c r="LQF11" s="443"/>
      <c r="LQG11" s="443"/>
      <c r="LQH11" s="443"/>
      <c r="LQI11" s="443"/>
      <c r="LQJ11" s="443"/>
      <c r="LQK11" s="443"/>
      <c r="LQL11" s="443"/>
      <c r="LQM11" s="443"/>
      <c r="LQN11" s="443"/>
      <c r="LQO11" s="443"/>
      <c r="LQP11" s="443"/>
      <c r="LQQ11" s="443"/>
      <c r="LQR11" s="443"/>
      <c r="LQS11" s="443"/>
      <c r="LQT11" s="443"/>
      <c r="LQU11" s="443"/>
      <c r="LQV11" s="443"/>
      <c r="LQW11" s="443"/>
      <c r="LQX11" s="443"/>
      <c r="LQY11" s="443"/>
      <c r="LQZ11" s="443"/>
      <c r="LRA11" s="443"/>
      <c r="LRB11" s="443"/>
      <c r="LRC11" s="443"/>
      <c r="LRD11" s="443"/>
      <c r="LRE11" s="443"/>
      <c r="LRF11" s="443"/>
      <c r="LRG11" s="443"/>
      <c r="LRH11" s="443"/>
      <c r="LRI11" s="443"/>
      <c r="LRJ11" s="443"/>
      <c r="LRK11" s="443"/>
      <c r="LRL11" s="443"/>
      <c r="LRM11" s="443"/>
      <c r="LRN11" s="443"/>
      <c r="LRO11" s="443"/>
      <c r="LRP11" s="443"/>
      <c r="LRQ11" s="443"/>
      <c r="LRR11" s="443"/>
      <c r="LRS11" s="443"/>
      <c r="LRT11" s="443"/>
      <c r="LRU11" s="443"/>
      <c r="LRV11" s="443"/>
      <c r="LRW11" s="443"/>
      <c r="LRX11" s="443"/>
      <c r="LRY11" s="443"/>
      <c r="LRZ11" s="443"/>
      <c r="LSA11" s="443"/>
      <c r="LSB11" s="443"/>
      <c r="LSC11" s="443"/>
      <c r="LSD11" s="443"/>
      <c r="LSE11" s="443"/>
      <c r="LSF11" s="443"/>
      <c r="LSG11" s="443"/>
      <c r="LSH11" s="443"/>
      <c r="LSI11" s="443"/>
      <c r="LSJ11" s="443"/>
      <c r="LSK11" s="443"/>
      <c r="LSL11" s="443"/>
      <c r="LSM11" s="443"/>
      <c r="LSN11" s="443"/>
      <c r="LSO11" s="443"/>
      <c r="LSP11" s="443"/>
      <c r="LSQ11" s="443"/>
      <c r="LSR11" s="443"/>
      <c r="LSS11" s="443"/>
      <c r="LST11" s="443"/>
      <c r="LSU11" s="443"/>
      <c r="LSV11" s="443"/>
      <c r="LSW11" s="443"/>
      <c r="LSX11" s="443"/>
      <c r="LSY11" s="443"/>
      <c r="LSZ11" s="443"/>
      <c r="LTA11" s="443"/>
      <c r="LTB11" s="443"/>
      <c r="LTC11" s="443"/>
      <c r="LTD11" s="443"/>
      <c r="LTE11" s="443"/>
      <c r="LTF11" s="443"/>
      <c r="LTG11" s="443"/>
      <c r="LTH11" s="443"/>
      <c r="LTI11" s="443"/>
      <c r="LTJ11" s="443"/>
      <c r="LTK11" s="443"/>
      <c r="LTL11" s="443"/>
      <c r="LTM11" s="443"/>
      <c r="LTN11" s="443"/>
      <c r="LTO11" s="443"/>
      <c r="LTP11" s="443"/>
      <c r="LTQ11" s="443"/>
      <c r="LTR11" s="443"/>
      <c r="LTS11" s="443"/>
      <c r="LTT11" s="443"/>
      <c r="LTU11" s="443"/>
      <c r="LTV11" s="443"/>
      <c r="LTW11" s="443"/>
      <c r="LTX11" s="443"/>
      <c r="LTY11" s="443"/>
      <c r="LTZ11" s="443"/>
      <c r="LUA11" s="443"/>
      <c r="LUB11" s="443"/>
      <c r="LUC11" s="443"/>
      <c r="LUD11" s="443"/>
      <c r="LUE11" s="443"/>
      <c r="LUF11" s="443"/>
      <c r="LUG11" s="443"/>
      <c r="LUH11" s="443"/>
      <c r="LUI11" s="443"/>
      <c r="LUJ11" s="443"/>
      <c r="LUK11" s="443"/>
      <c r="LUL11" s="443"/>
      <c r="LUM11" s="443"/>
      <c r="LUN11" s="443"/>
      <c r="LUO11" s="443"/>
      <c r="LUP11" s="443"/>
      <c r="LUQ11" s="443"/>
      <c r="LUR11" s="443"/>
      <c r="LUS11" s="443"/>
      <c r="LUT11" s="443"/>
      <c r="LUU11" s="443"/>
      <c r="LUV11" s="443"/>
      <c r="LUW11" s="443"/>
      <c r="LUX11" s="443"/>
      <c r="LUY11" s="443"/>
      <c r="LUZ11" s="443"/>
      <c r="LVA11" s="443"/>
      <c r="LVB11" s="443"/>
      <c r="LVC11" s="443"/>
      <c r="LVD11" s="443"/>
      <c r="LVE11" s="443"/>
      <c r="LVF11" s="443"/>
      <c r="LVG11" s="443"/>
      <c r="LVH11" s="443"/>
      <c r="LVI11" s="443"/>
      <c r="LVJ11" s="443"/>
      <c r="LVK11" s="443"/>
      <c r="LVL11" s="443"/>
      <c r="LVM11" s="443"/>
      <c r="LVN11" s="443"/>
      <c r="LVO11" s="443"/>
      <c r="LVP11" s="443"/>
      <c r="LVQ11" s="443"/>
      <c r="LVR11" s="443"/>
      <c r="LVS11" s="443"/>
      <c r="LVT11" s="443"/>
      <c r="LVU11" s="443"/>
      <c r="LVV11" s="443"/>
      <c r="LVW11" s="443"/>
      <c r="LVX11" s="443"/>
      <c r="LVY11" s="443"/>
      <c r="LVZ11" s="443"/>
      <c r="LWA11" s="443"/>
      <c r="LWB11" s="443"/>
      <c r="LWC11" s="443"/>
      <c r="LWD11" s="443"/>
      <c r="LWE11" s="443"/>
      <c r="LWF11" s="443"/>
      <c r="LWG11" s="443"/>
      <c r="LWH11" s="443"/>
      <c r="LWI11" s="443"/>
      <c r="LWJ11" s="443"/>
      <c r="LWK11" s="443"/>
      <c r="LWL11" s="443"/>
      <c r="LWM11" s="443"/>
      <c r="LWN11" s="443"/>
      <c r="LWO11" s="443"/>
      <c r="LWP11" s="443"/>
      <c r="LWQ11" s="443"/>
      <c r="LWR11" s="443"/>
      <c r="LWS11" s="443"/>
      <c r="LWT11" s="443"/>
      <c r="LWU11" s="443"/>
      <c r="LWV11" s="443"/>
      <c r="LWW11" s="443"/>
      <c r="LWX11" s="443"/>
      <c r="LWY11" s="443"/>
      <c r="LWZ11" s="443"/>
      <c r="LXA11" s="443"/>
      <c r="LXB11" s="443"/>
      <c r="LXC11" s="443"/>
      <c r="LXD11" s="443"/>
      <c r="LXE11" s="443"/>
      <c r="LXF11" s="443"/>
      <c r="LXG11" s="443"/>
      <c r="LXH11" s="443"/>
      <c r="LXI11" s="443"/>
      <c r="LXJ11" s="443"/>
      <c r="LXK11" s="443"/>
      <c r="LXL11" s="443"/>
      <c r="LXM11" s="443"/>
      <c r="LXN11" s="443"/>
      <c r="LXO11" s="443"/>
      <c r="LXP11" s="443"/>
      <c r="LXQ11" s="443"/>
      <c r="LXR11" s="443"/>
      <c r="LXS11" s="443"/>
      <c r="LXT11" s="443"/>
      <c r="LXU11" s="443"/>
      <c r="LXV11" s="443"/>
      <c r="LXW11" s="443"/>
      <c r="LXX11" s="443"/>
      <c r="LXY11" s="443"/>
      <c r="LXZ11" s="443"/>
      <c r="LYA11" s="443"/>
      <c r="LYB11" s="443"/>
      <c r="LYC11" s="443"/>
      <c r="LYD11" s="443"/>
      <c r="LYE11" s="443"/>
      <c r="LYF11" s="443"/>
      <c r="LYG11" s="443"/>
      <c r="LYH11" s="443"/>
      <c r="LYI11" s="443"/>
      <c r="LYJ11" s="443"/>
      <c r="LYK11" s="443"/>
      <c r="LYL11" s="443"/>
      <c r="LYM11" s="443"/>
      <c r="LYN11" s="443"/>
      <c r="LYO11" s="443"/>
      <c r="LYP11" s="443"/>
      <c r="LYQ11" s="443"/>
      <c r="LYR11" s="443"/>
      <c r="LYS11" s="443"/>
      <c r="LYT11" s="443"/>
      <c r="LYU11" s="443"/>
      <c r="LYV11" s="443"/>
      <c r="LYW11" s="443"/>
      <c r="LYX11" s="443"/>
      <c r="LYY11" s="443"/>
      <c r="LYZ11" s="443"/>
      <c r="LZA11" s="443"/>
      <c r="LZB11" s="443"/>
      <c r="LZC11" s="443"/>
      <c r="LZD11" s="443"/>
      <c r="LZE11" s="443"/>
      <c r="LZF11" s="443"/>
      <c r="LZG11" s="443"/>
      <c r="LZH11" s="443"/>
      <c r="LZI11" s="443"/>
      <c r="LZJ11" s="443"/>
      <c r="LZK11" s="443"/>
      <c r="LZL11" s="443"/>
      <c r="LZM11" s="443"/>
      <c r="LZN11" s="443"/>
      <c r="LZO11" s="443"/>
      <c r="LZP11" s="443"/>
      <c r="LZQ11" s="443"/>
      <c r="LZR11" s="443"/>
      <c r="LZS11" s="443"/>
      <c r="LZT11" s="443"/>
      <c r="LZU11" s="443"/>
      <c r="LZV11" s="443"/>
      <c r="LZW11" s="443"/>
      <c r="LZX11" s="443"/>
      <c r="LZY11" s="443"/>
      <c r="LZZ11" s="443"/>
      <c r="MAA11" s="443"/>
      <c r="MAB11" s="443"/>
      <c r="MAC11" s="443"/>
      <c r="MAD11" s="443"/>
      <c r="MAE11" s="443"/>
      <c r="MAF11" s="443"/>
      <c r="MAG11" s="443"/>
      <c r="MAH11" s="443"/>
      <c r="MAI11" s="443"/>
      <c r="MAJ11" s="443"/>
      <c r="MAK11" s="443"/>
      <c r="MAL11" s="443"/>
      <c r="MAM11" s="443"/>
      <c r="MAN11" s="443"/>
      <c r="MAO11" s="443"/>
      <c r="MAP11" s="443"/>
      <c r="MAQ11" s="443"/>
      <c r="MAR11" s="443"/>
      <c r="MAS11" s="443"/>
      <c r="MAT11" s="443"/>
      <c r="MAU11" s="443"/>
      <c r="MAV11" s="443"/>
      <c r="MAW11" s="443"/>
      <c r="MAX11" s="443"/>
      <c r="MAY11" s="443"/>
      <c r="MAZ11" s="443"/>
      <c r="MBA11" s="443"/>
      <c r="MBB11" s="443"/>
      <c r="MBC11" s="443"/>
      <c r="MBD11" s="443"/>
      <c r="MBE11" s="443"/>
      <c r="MBF11" s="443"/>
      <c r="MBG11" s="443"/>
      <c r="MBH11" s="443"/>
      <c r="MBI11" s="443"/>
      <c r="MBJ11" s="443"/>
      <c r="MBK11" s="443"/>
      <c r="MBL11" s="443"/>
      <c r="MBM11" s="443"/>
      <c r="MBN11" s="443"/>
      <c r="MBO11" s="443"/>
      <c r="MBP11" s="443"/>
      <c r="MBQ11" s="443"/>
      <c r="MBR11" s="443"/>
      <c r="MBS11" s="443"/>
      <c r="MBT11" s="443"/>
      <c r="MBU11" s="443"/>
      <c r="MBV11" s="443"/>
      <c r="MBW11" s="443"/>
      <c r="MBX11" s="443"/>
      <c r="MBY11" s="443"/>
      <c r="MBZ11" s="443"/>
      <c r="MCA11" s="443"/>
      <c r="MCB11" s="443"/>
      <c r="MCC11" s="443"/>
      <c r="MCD11" s="443"/>
      <c r="MCE11" s="443"/>
      <c r="MCF11" s="443"/>
      <c r="MCG11" s="443"/>
      <c r="MCH11" s="443"/>
      <c r="MCI11" s="443"/>
      <c r="MCJ11" s="443"/>
      <c r="MCK11" s="443"/>
      <c r="MCL11" s="443"/>
      <c r="MCM11" s="443"/>
      <c r="MCN11" s="443"/>
      <c r="MCO11" s="443"/>
      <c r="MCP11" s="443"/>
      <c r="MCQ11" s="443"/>
      <c r="MCR11" s="443"/>
      <c r="MCS11" s="443"/>
      <c r="MCT11" s="443"/>
      <c r="MCU11" s="443"/>
      <c r="MCV11" s="443"/>
      <c r="MCW11" s="443"/>
      <c r="MCX11" s="443"/>
      <c r="MCY11" s="443"/>
      <c r="MCZ11" s="443"/>
      <c r="MDA11" s="443"/>
      <c r="MDB11" s="443"/>
      <c r="MDC11" s="443"/>
      <c r="MDD11" s="443"/>
      <c r="MDE11" s="443"/>
      <c r="MDF11" s="443"/>
      <c r="MDG11" s="443"/>
      <c r="MDH11" s="443"/>
      <c r="MDI11" s="443"/>
      <c r="MDJ11" s="443"/>
      <c r="MDK11" s="443"/>
      <c r="MDL11" s="443"/>
      <c r="MDM11" s="443"/>
      <c r="MDN11" s="443"/>
      <c r="MDO11" s="443"/>
      <c r="MDP11" s="443"/>
      <c r="MDQ11" s="443"/>
      <c r="MDR11" s="443"/>
      <c r="MDS11" s="443"/>
      <c r="MDT11" s="443"/>
      <c r="MDU11" s="443"/>
      <c r="MDV11" s="443"/>
      <c r="MDW11" s="443"/>
      <c r="MDX11" s="443"/>
      <c r="MDY11" s="443"/>
      <c r="MDZ11" s="443"/>
      <c r="MEA11" s="443"/>
      <c r="MEB11" s="443"/>
      <c r="MEC11" s="443"/>
      <c r="MED11" s="443"/>
      <c r="MEE11" s="443"/>
      <c r="MEF11" s="443"/>
      <c r="MEG11" s="443"/>
      <c r="MEH11" s="443"/>
      <c r="MEI11" s="443"/>
      <c r="MEJ11" s="443"/>
      <c r="MEK11" s="443"/>
      <c r="MEL11" s="443"/>
      <c r="MEM11" s="443"/>
      <c r="MEN11" s="443"/>
      <c r="MEO11" s="443"/>
      <c r="MEP11" s="443"/>
      <c r="MEQ11" s="443"/>
      <c r="MER11" s="443"/>
      <c r="MES11" s="443"/>
      <c r="MET11" s="443"/>
      <c r="MEU11" s="443"/>
      <c r="MEV11" s="443"/>
      <c r="MEW11" s="443"/>
      <c r="MEX11" s="443"/>
      <c r="MEY11" s="443"/>
      <c r="MEZ11" s="443"/>
      <c r="MFA11" s="443"/>
      <c r="MFB11" s="443"/>
      <c r="MFC11" s="443"/>
      <c r="MFD11" s="443"/>
      <c r="MFE11" s="443"/>
      <c r="MFF11" s="443"/>
      <c r="MFG11" s="443"/>
      <c r="MFH11" s="443"/>
      <c r="MFI11" s="443"/>
      <c r="MFJ11" s="443"/>
      <c r="MFK11" s="443"/>
      <c r="MFL11" s="443"/>
      <c r="MFM11" s="443"/>
      <c r="MFN11" s="443"/>
      <c r="MFO11" s="443"/>
      <c r="MFP11" s="443"/>
      <c r="MFQ11" s="443"/>
      <c r="MFR11" s="443"/>
      <c r="MFS11" s="443"/>
      <c r="MFT11" s="443"/>
      <c r="MFU11" s="443"/>
      <c r="MFV11" s="443"/>
      <c r="MFW11" s="443"/>
      <c r="MFX11" s="443"/>
      <c r="MFY11" s="443"/>
      <c r="MFZ11" s="443"/>
      <c r="MGA11" s="443"/>
      <c r="MGB11" s="443"/>
      <c r="MGC11" s="443"/>
      <c r="MGD11" s="443"/>
      <c r="MGE11" s="443"/>
      <c r="MGF11" s="443"/>
      <c r="MGG11" s="443"/>
      <c r="MGH11" s="443"/>
      <c r="MGI11" s="443"/>
      <c r="MGJ11" s="443"/>
      <c r="MGK11" s="443"/>
      <c r="MGL11" s="443"/>
      <c r="MGM11" s="443"/>
      <c r="MGN11" s="443"/>
      <c r="MGO11" s="443"/>
      <c r="MGP11" s="443"/>
      <c r="MGQ11" s="443"/>
      <c r="MGR11" s="443"/>
      <c r="MGS11" s="443"/>
      <c r="MGT11" s="443"/>
      <c r="MGU11" s="443"/>
      <c r="MGV11" s="443"/>
      <c r="MGW11" s="443"/>
      <c r="MGX11" s="443"/>
      <c r="MGY11" s="443"/>
      <c r="MGZ11" s="443"/>
      <c r="MHA11" s="443"/>
      <c r="MHB11" s="443"/>
      <c r="MHC11" s="443"/>
      <c r="MHD11" s="443"/>
      <c r="MHE11" s="443"/>
      <c r="MHF11" s="443"/>
      <c r="MHG11" s="443"/>
      <c r="MHH11" s="443"/>
      <c r="MHI11" s="443"/>
      <c r="MHJ11" s="443"/>
      <c r="MHK11" s="443"/>
      <c r="MHL11" s="443"/>
      <c r="MHM11" s="443"/>
      <c r="MHN11" s="443"/>
      <c r="MHO11" s="443"/>
      <c r="MHP11" s="443"/>
      <c r="MHQ11" s="443"/>
      <c r="MHR11" s="443"/>
      <c r="MHS11" s="443"/>
      <c r="MHT11" s="443"/>
      <c r="MHU11" s="443"/>
      <c r="MHV11" s="443"/>
      <c r="MHW11" s="443"/>
      <c r="MHX11" s="443"/>
      <c r="MHY11" s="443"/>
      <c r="MHZ11" s="443"/>
      <c r="MIA11" s="443"/>
      <c r="MIB11" s="443"/>
      <c r="MIC11" s="443"/>
      <c r="MID11" s="443"/>
      <c r="MIE11" s="443"/>
      <c r="MIF11" s="443"/>
      <c r="MIG11" s="443"/>
      <c r="MIH11" s="443"/>
      <c r="MII11" s="443"/>
      <c r="MIJ11" s="443"/>
      <c r="MIK11" s="443"/>
      <c r="MIL11" s="443"/>
      <c r="MIM11" s="443"/>
      <c r="MIN11" s="443"/>
      <c r="MIO11" s="443"/>
      <c r="MIP11" s="443"/>
      <c r="MIQ11" s="443"/>
      <c r="MIR11" s="443"/>
      <c r="MIS11" s="443"/>
      <c r="MIT11" s="443"/>
      <c r="MIU11" s="443"/>
      <c r="MIV11" s="443"/>
      <c r="MIW11" s="443"/>
      <c r="MIX11" s="443"/>
      <c r="MIY11" s="443"/>
      <c r="MIZ11" s="443"/>
      <c r="MJA11" s="443"/>
      <c r="MJB11" s="443"/>
      <c r="MJC11" s="443"/>
      <c r="MJD11" s="443"/>
      <c r="MJE11" s="443"/>
      <c r="MJF11" s="443"/>
      <c r="MJG11" s="443"/>
      <c r="MJH11" s="443"/>
      <c r="MJI11" s="443"/>
      <c r="MJJ11" s="443"/>
      <c r="MJK11" s="443"/>
      <c r="MJL11" s="443"/>
      <c r="MJM11" s="443"/>
      <c r="MJN11" s="443"/>
      <c r="MJO11" s="443"/>
      <c r="MJP11" s="443"/>
      <c r="MJQ11" s="443"/>
      <c r="MJR11" s="443"/>
      <c r="MJS11" s="443"/>
      <c r="MJT11" s="443"/>
      <c r="MJU11" s="443"/>
      <c r="MJV11" s="443"/>
      <c r="MJW11" s="443"/>
      <c r="MJX11" s="443"/>
      <c r="MJY11" s="443"/>
      <c r="MJZ11" s="443"/>
      <c r="MKA11" s="443"/>
      <c r="MKB11" s="443"/>
      <c r="MKC11" s="443"/>
      <c r="MKD11" s="443"/>
      <c r="MKE11" s="443"/>
      <c r="MKF11" s="443"/>
      <c r="MKG11" s="443"/>
      <c r="MKH11" s="443"/>
      <c r="MKI11" s="443"/>
      <c r="MKJ11" s="443"/>
      <c r="MKK11" s="443"/>
      <c r="MKL11" s="443"/>
      <c r="MKM11" s="443"/>
      <c r="MKN11" s="443"/>
      <c r="MKO11" s="443"/>
      <c r="MKP11" s="443"/>
      <c r="MKQ11" s="443"/>
      <c r="MKR11" s="443"/>
      <c r="MKS11" s="443"/>
      <c r="MKT11" s="443"/>
      <c r="MKU11" s="443"/>
      <c r="MKV11" s="443"/>
      <c r="MKW11" s="443"/>
      <c r="MKX11" s="443"/>
      <c r="MKY11" s="443"/>
      <c r="MKZ11" s="443"/>
      <c r="MLA11" s="443"/>
      <c r="MLB11" s="443"/>
      <c r="MLC11" s="443"/>
      <c r="MLD11" s="443"/>
      <c r="MLE11" s="443"/>
      <c r="MLF11" s="443"/>
      <c r="MLG11" s="443"/>
      <c r="MLH11" s="443"/>
      <c r="MLI11" s="443"/>
      <c r="MLJ11" s="443"/>
      <c r="MLK11" s="443"/>
      <c r="MLL11" s="443"/>
      <c r="MLM11" s="443"/>
      <c r="MLN11" s="443"/>
      <c r="MLO11" s="443"/>
      <c r="MLP11" s="443"/>
      <c r="MLQ11" s="443"/>
      <c r="MLR11" s="443"/>
      <c r="MLS11" s="443"/>
      <c r="MLT11" s="443"/>
      <c r="MLU11" s="443"/>
      <c r="MLV11" s="443"/>
      <c r="MLW11" s="443"/>
      <c r="MLX11" s="443"/>
      <c r="MLY11" s="443"/>
      <c r="MLZ11" s="443"/>
      <c r="MMA11" s="443"/>
      <c r="MMB11" s="443"/>
      <c r="MMC11" s="443"/>
      <c r="MMD11" s="443"/>
      <c r="MME11" s="443"/>
      <c r="MMF11" s="443"/>
      <c r="MMG11" s="443"/>
      <c r="MMH11" s="443"/>
      <c r="MMI11" s="443"/>
      <c r="MMJ11" s="443"/>
      <c r="MMK11" s="443"/>
      <c r="MML11" s="443"/>
      <c r="MMM11" s="443"/>
      <c r="MMN11" s="443"/>
      <c r="MMO11" s="443"/>
      <c r="MMP11" s="443"/>
      <c r="MMQ11" s="443"/>
      <c r="MMR11" s="443"/>
      <c r="MMS11" s="443"/>
      <c r="MMT11" s="443"/>
      <c r="MMU11" s="443"/>
      <c r="MMV11" s="443"/>
      <c r="MMW11" s="443"/>
      <c r="MMX11" s="443"/>
      <c r="MMY11" s="443"/>
      <c r="MMZ11" s="443"/>
      <c r="MNA11" s="443"/>
      <c r="MNB11" s="443"/>
      <c r="MNC11" s="443"/>
      <c r="MND11" s="443"/>
      <c r="MNE11" s="443"/>
      <c r="MNF11" s="443"/>
      <c r="MNG11" s="443"/>
      <c r="MNH11" s="443"/>
      <c r="MNI11" s="443"/>
      <c r="MNJ11" s="443"/>
      <c r="MNK11" s="443"/>
      <c r="MNL11" s="443"/>
      <c r="MNM11" s="443"/>
      <c r="MNN11" s="443"/>
      <c r="MNO11" s="443"/>
      <c r="MNP11" s="443"/>
      <c r="MNQ11" s="443"/>
      <c r="MNR11" s="443"/>
      <c r="MNS11" s="443"/>
      <c r="MNT11" s="443"/>
      <c r="MNU11" s="443"/>
      <c r="MNV11" s="443"/>
      <c r="MNW11" s="443"/>
      <c r="MNX11" s="443"/>
      <c r="MNY11" s="443"/>
      <c r="MNZ11" s="443"/>
      <c r="MOA11" s="443"/>
      <c r="MOB11" s="443"/>
      <c r="MOC11" s="443"/>
      <c r="MOD11" s="443"/>
      <c r="MOE11" s="443"/>
      <c r="MOF11" s="443"/>
      <c r="MOG11" s="443"/>
      <c r="MOH11" s="443"/>
      <c r="MOI11" s="443"/>
      <c r="MOJ11" s="443"/>
      <c r="MOK11" s="443"/>
      <c r="MOL11" s="443"/>
      <c r="MOM11" s="443"/>
      <c r="MON11" s="443"/>
      <c r="MOO11" s="443"/>
      <c r="MOP11" s="443"/>
      <c r="MOQ11" s="443"/>
      <c r="MOR11" s="443"/>
      <c r="MOS11" s="443"/>
      <c r="MOT11" s="443"/>
      <c r="MOU11" s="443"/>
      <c r="MOV11" s="443"/>
      <c r="MOW11" s="443"/>
      <c r="MOX11" s="443"/>
      <c r="MOY11" s="443"/>
      <c r="MOZ11" s="443"/>
      <c r="MPA11" s="443"/>
      <c r="MPB11" s="443"/>
      <c r="MPC11" s="443"/>
      <c r="MPD11" s="443"/>
      <c r="MPE11" s="443"/>
      <c r="MPF11" s="443"/>
      <c r="MPG11" s="443"/>
      <c r="MPH11" s="443"/>
      <c r="MPI11" s="443"/>
      <c r="MPJ11" s="443"/>
      <c r="MPK11" s="443"/>
      <c r="MPL11" s="443"/>
      <c r="MPM11" s="443"/>
      <c r="MPN11" s="443"/>
      <c r="MPO11" s="443"/>
      <c r="MPP11" s="443"/>
      <c r="MPQ11" s="443"/>
      <c r="MPR11" s="443"/>
      <c r="MPS11" s="443"/>
      <c r="MPT11" s="443"/>
      <c r="MPU11" s="443"/>
      <c r="MPV11" s="443"/>
      <c r="MPW11" s="443"/>
      <c r="MPX11" s="443"/>
      <c r="MPY11" s="443"/>
      <c r="MPZ11" s="443"/>
      <c r="MQA11" s="443"/>
      <c r="MQB11" s="443"/>
      <c r="MQC11" s="443"/>
      <c r="MQD11" s="443"/>
      <c r="MQE11" s="443"/>
      <c r="MQF11" s="443"/>
      <c r="MQG11" s="443"/>
      <c r="MQH11" s="443"/>
      <c r="MQI11" s="443"/>
      <c r="MQJ11" s="443"/>
      <c r="MQK11" s="443"/>
      <c r="MQL11" s="443"/>
      <c r="MQM11" s="443"/>
      <c r="MQN11" s="443"/>
      <c r="MQO11" s="443"/>
      <c r="MQP11" s="443"/>
      <c r="MQQ11" s="443"/>
      <c r="MQR11" s="443"/>
      <c r="MQS11" s="443"/>
      <c r="MQT11" s="443"/>
      <c r="MQU11" s="443"/>
      <c r="MQV11" s="443"/>
      <c r="MQW11" s="443"/>
      <c r="MQX11" s="443"/>
      <c r="MQY11" s="443"/>
      <c r="MQZ11" s="443"/>
      <c r="MRA11" s="443"/>
      <c r="MRB11" s="443"/>
      <c r="MRC11" s="443"/>
      <c r="MRD11" s="443"/>
      <c r="MRE11" s="443"/>
      <c r="MRF11" s="443"/>
      <c r="MRG11" s="443"/>
      <c r="MRH11" s="443"/>
      <c r="MRI11" s="443"/>
      <c r="MRJ11" s="443"/>
      <c r="MRK11" s="443"/>
      <c r="MRL11" s="443"/>
      <c r="MRM11" s="443"/>
      <c r="MRN11" s="443"/>
      <c r="MRO11" s="443"/>
      <c r="MRP11" s="443"/>
      <c r="MRQ11" s="443"/>
      <c r="MRR11" s="443"/>
      <c r="MRS11" s="443"/>
      <c r="MRT11" s="443"/>
      <c r="MRU11" s="443"/>
      <c r="MRV11" s="443"/>
      <c r="MRW11" s="443"/>
      <c r="MRX11" s="443"/>
      <c r="MRY11" s="443"/>
      <c r="MRZ11" s="443"/>
      <c r="MSA11" s="443"/>
      <c r="MSB11" s="443"/>
      <c r="MSC11" s="443"/>
      <c r="MSD11" s="443"/>
      <c r="MSE11" s="443"/>
      <c r="MSF11" s="443"/>
      <c r="MSG11" s="443"/>
      <c r="MSH11" s="443"/>
      <c r="MSI11" s="443"/>
      <c r="MSJ11" s="443"/>
      <c r="MSK11" s="443"/>
      <c r="MSL11" s="443"/>
      <c r="MSM11" s="443"/>
      <c r="MSN11" s="443"/>
      <c r="MSO11" s="443"/>
      <c r="MSP11" s="443"/>
      <c r="MSQ11" s="443"/>
      <c r="MSR11" s="443"/>
      <c r="MSS11" s="443"/>
      <c r="MST11" s="443"/>
      <c r="MSU11" s="443"/>
      <c r="MSV11" s="443"/>
      <c r="MSW11" s="443"/>
      <c r="MSX11" s="443"/>
      <c r="MSY11" s="443"/>
      <c r="MSZ11" s="443"/>
      <c r="MTA11" s="443"/>
      <c r="MTB11" s="443"/>
      <c r="MTC11" s="443"/>
      <c r="MTD11" s="443"/>
      <c r="MTE11" s="443"/>
      <c r="MTF11" s="443"/>
      <c r="MTG11" s="443"/>
      <c r="MTH11" s="443"/>
      <c r="MTI11" s="443"/>
      <c r="MTJ11" s="443"/>
      <c r="MTK11" s="443"/>
      <c r="MTL11" s="443"/>
      <c r="MTM11" s="443"/>
      <c r="MTN11" s="443"/>
      <c r="MTO11" s="443"/>
      <c r="MTP11" s="443"/>
      <c r="MTQ11" s="443"/>
      <c r="MTR11" s="443"/>
      <c r="MTS11" s="443"/>
      <c r="MTT11" s="443"/>
      <c r="MTU11" s="443"/>
      <c r="MTV11" s="443"/>
      <c r="MTW11" s="443"/>
      <c r="MTX11" s="443"/>
      <c r="MTY11" s="443"/>
      <c r="MTZ11" s="443"/>
      <c r="MUA11" s="443"/>
      <c r="MUB11" s="443"/>
      <c r="MUC11" s="443"/>
      <c r="MUD11" s="443"/>
      <c r="MUE11" s="443"/>
      <c r="MUF11" s="443"/>
      <c r="MUG11" s="443"/>
      <c r="MUH11" s="443"/>
      <c r="MUI11" s="443"/>
      <c r="MUJ11" s="443"/>
      <c r="MUK11" s="443"/>
      <c r="MUL11" s="443"/>
      <c r="MUM11" s="443"/>
      <c r="MUN11" s="443"/>
      <c r="MUO11" s="443"/>
      <c r="MUP11" s="443"/>
      <c r="MUQ11" s="443"/>
      <c r="MUR11" s="443"/>
      <c r="MUS11" s="443"/>
      <c r="MUT11" s="443"/>
      <c r="MUU11" s="443"/>
      <c r="MUV11" s="443"/>
      <c r="MUW11" s="443"/>
      <c r="MUX11" s="443"/>
      <c r="MUY11" s="443"/>
      <c r="MUZ11" s="443"/>
      <c r="MVA11" s="443"/>
      <c r="MVB11" s="443"/>
      <c r="MVC11" s="443"/>
      <c r="MVD11" s="443"/>
      <c r="MVE11" s="443"/>
      <c r="MVF11" s="443"/>
      <c r="MVG11" s="443"/>
      <c r="MVH11" s="443"/>
      <c r="MVI11" s="443"/>
      <c r="MVJ11" s="443"/>
      <c r="MVK11" s="443"/>
      <c r="MVL11" s="443"/>
      <c r="MVM11" s="443"/>
      <c r="MVN11" s="443"/>
      <c r="MVO11" s="443"/>
      <c r="MVP11" s="443"/>
      <c r="MVQ11" s="443"/>
      <c r="MVR11" s="443"/>
      <c r="MVS11" s="443"/>
      <c r="MVT11" s="443"/>
      <c r="MVU11" s="443"/>
      <c r="MVV11" s="443"/>
      <c r="MVW11" s="443"/>
      <c r="MVX11" s="443"/>
      <c r="MVY11" s="443"/>
      <c r="MVZ11" s="443"/>
      <c r="MWA11" s="443"/>
      <c r="MWB11" s="443"/>
      <c r="MWC11" s="443"/>
      <c r="MWD11" s="443"/>
      <c r="MWE11" s="443"/>
      <c r="MWF11" s="443"/>
      <c r="MWG11" s="443"/>
      <c r="MWH11" s="443"/>
      <c r="MWI11" s="443"/>
      <c r="MWJ11" s="443"/>
      <c r="MWK11" s="443"/>
      <c r="MWL11" s="443"/>
      <c r="MWM11" s="443"/>
      <c r="MWN11" s="443"/>
      <c r="MWO11" s="443"/>
      <c r="MWP11" s="443"/>
      <c r="MWQ11" s="443"/>
      <c r="MWR11" s="443"/>
      <c r="MWS11" s="443"/>
      <c r="MWT11" s="443"/>
      <c r="MWU11" s="443"/>
      <c r="MWV11" s="443"/>
      <c r="MWW11" s="443"/>
      <c r="MWX11" s="443"/>
      <c r="MWY11" s="443"/>
      <c r="MWZ11" s="443"/>
      <c r="MXA11" s="443"/>
      <c r="MXB11" s="443"/>
      <c r="MXC11" s="443"/>
      <c r="MXD11" s="443"/>
      <c r="MXE11" s="443"/>
      <c r="MXF11" s="443"/>
      <c r="MXG11" s="443"/>
      <c r="MXH11" s="443"/>
      <c r="MXI11" s="443"/>
      <c r="MXJ11" s="443"/>
      <c r="MXK11" s="443"/>
      <c r="MXL11" s="443"/>
      <c r="MXM11" s="443"/>
      <c r="MXN11" s="443"/>
      <c r="MXO11" s="443"/>
      <c r="MXP11" s="443"/>
      <c r="MXQ11" s="443"/>
      <c r="MXR11" s="443"/>
      <c r="MXS11" s="443"/>
      <c r="MXT11" s="443"/>
      <c r="MXU11" s="443"/>
      <c r="MXV11" s="443"/>
      <c r="MXW11" s="443"/>
      <c r="MXX11" s="443"/>
      <c r="MXY11" s="443"/>
      <c r="MXZ11" s="443"/>
      <c r="MYA11" s="443"/>
      <c r="MYB11" s="443"/>
      <c r="MYC11" s="443"/>
      <c r="MYD11" s="443"/>
      <c r="MYE11" s="443"/>
      <c r="MYF11" s="443"/>
      <c r="MYG11" s="443"/>
      <c r="MYH11" s="443"/>
      <c r="MYI11" s="443"/>
      <c r="MYJ11" s="443"/>
      <c r="MYK11" s="443"/>
      <c r="MYL11" s="443"/>
      <c r="MYM11" s="443"/>
      <c r="MYN11" s="443"/>
      <c r="MYO11" s="443"/>
      <c r="MYP11" s="443"/>
      <c r="MYQ11" s="443"/>
      <c r="MYR11" s="443"/>
      <c r="MYS11" s="443"/>
      <c r="MYT11" s="443"/>
      <c r="MYU11" s="443"/>
      <c r="MYV11" s="443"/>
      <c r="MYW11" s="443"/>
      <c r="MYX11" s="443"/>
      <c r="MYY11" s="443"/>
      <c r="MYZ11" s="443"/>
      <c r="MZA11" s="443"/>
      <c r="MZB11" s="443"/>
      <c r="MZC11" s="443"/>
      <c r="MZD11" s="443"/>
      <c r="MZE11" s="443"/>
      <c r="MZF11" s="443"/>
      <c r="MZG11" s="443"/>
      <c r="MZH11" s="443"/>
      <c r="MZI11" s="443"/>
      <c r="MZJ11" s="443"/>
      <c r="MZK11" s="443"/>
      <c r="MZL11" s="443"/>
      <c r="MZM11" s="443"/>
      <c r="MZN11" s="443"/>
      <c r="MZO11" s="443"/>
      <c r="MZP11" s="443"/>
      <c r="MZQ11" s="443"/>
      <c r="MZR11" s="443"/>
      <c r="MZS11" s="443"/>
      <c r="MZT11" s="443"/>
      <c r="MZU11" s="443"/>
      <c r="MZV11" s="443"/>
      <c r="MZW11" s="443"/>
      <c r="MZX11" s="443"/>
      <c r="MZY11" s="443"/>
      <c r="MZZ11" s="443"/>
      <c r="NAA11" s="443"/>
      <c r="NAB11" s="443"/>
      <c r="NAC11" s="443"/>
      <c r="NAD11" s="443"/>
      <c r="NAE11" s="443"/>
      <c r="NAF11" s="443"/>
      <c r="NAG11" s="443"/>
      <c r="NAH11" s="443"/>
      <c r="NAI11" s="443"/>
      <c r="NAJ11" s="443"/>
      <c r="NAK11" s="443"/>
      <c r="NAL11" s="443"/>
      <c r="NAM11" s="443"/>
      <c r="NAN11" s="443"/>
      <c r="NAO11" s="443"/>
      <c r="NAP11" s="443"/>
      <c r="NAQ11" s="443"/>
      <c r="NAR11" s="443"/>
      <c r="NAS11" s="443"/>
      <c r="NAT11" s="443"/>
      <c r="NAU11" s="443"/>
      <c r="NAV11" s="443"/>
      <c r="NAW11" s="443"/>
      <c r="NAX11" s="443"/>
      <c r="NAY11" s="443"/>
      <c r="NAZ11" s="443"/>
      <c r="NBA11" s="443"/>
      <c r="NBB11" s="443"/>
      <c r="NBC11" s="443"/>
      <c r="NBD11" s="443"/>
      <c r="NBE11" s="443"/>
      <c r="NBF11" s="443"/>
      <c r="NBG11" s="443"/>
      <c r="NBH11" s="443"/>
      <c r="NBI11" s="443"/>
      <c r="NBJ11" s="443"/>
      <c r="NBK11" s="443"/>
      <c r="NBL11" s="443"/>
      <c r="NBM11" s="443"/>
      <c r="NBN11" s="443"/>
      <c r="NBO11" s="443"/>
      <c r="NBP11" s="443"/>
      <c r="NBQ11" s="443"/>
      <c r="NBR11" s="443"/>
      <c r="NBS11" s="443"/>
      <c r="NBT11" s="443"/>
      <c r="NBU11" s="443"/>
      <c r="NBV11" s="443"/>
      <c r="NBW11" s="443"/>
      <c r="NBX11" s="443"/>
      <c r="NBY11" s="443"/>
      <c r="NBZ11" s="443"/>
      <c r="NCA11" s="443"/>
      <c r="NCB11" s="443"/>
      <c r="NCC11" s="443"/>
      <c r="NCD11" s="443"/>
      <c r="NCE11" s="443"/>
      <c r="NCF11" s="443"/>
      <c r="NCG11" s="443"/>
      <c r="NCH11" s="443"/>
      <c r="NCI11" s="443"/>
      <c r="NCJ11" s="443"/>
      <c r="NCK11" s="443"/>
      <c r="NCL11" s="443"/>
      <c r="NCM11" s="443"/>
      <c r="NCN11" s="443"/>
      <c r="NCO11" s="443"/>
      <c r="NCP11" s="443"/>
      <c r="NCQ11" s="443"/>
      <c r="NCR11" s="443"/>
      <c r="NCS11" s="443"/>
      <c r="NCT11" s="443"/>
      <c r="NCU11" s="443"/>
      <c r="NCV11" s="443"/>
      <c r="NCW11" s="443"/>
      <c r="NCX11" s="443"/>
      <c r="NCY11" s="443"/>
      <c r="NCZ11" s="443"/>
      <c r="NDA11" s="443"/>
      <c r="NDB11" s="443"/>
      <c r="NDC11" s="443"/>
      <c r="NDD11" s="443"/>
      <c r="NDE11" s="443"/>
      <c r="NDF11" s="443"/>
      <c r="NDG11" s="443"/>
      <c r="NDH11" s="443"/>
      <c r="NDI11" s="443"/>
      <c r="NDJ11" s="443"/>
      <c r="NDK11" s="443"/>
      <c r="NDL11" s="443"/>
      <c r="NDM11" s="443"/>
      <c r="NDN11" s="443"/>
      <c r="NDO11" s="443"/>
      <c r="NDP11" s="443"/>
      <c r="NDQ11" s="443"/>
      <c r="NDR11" s="443"/>
      <c r="NDS11" s="443"/>
      <c r="NDT11" s="443"/>
      <c r="NDU11" s="443"/>
      <c r="NDV11" s="443"/>
      <c r="NDW11" s="443"/>
      <c r="NDX11" s="443"/>
      <c r="NDY11" s="443"/>
      <c r="NDZ11" s="443"/>
      <c r="NEA11" s="443"/>
      <c r="NEB11" s="443"/>
      <c r="NEC11" s="443"/>
      <c r="NED11" s="443"/>
      <c r="NEE11" s="443"/>
      <c r="NEF11" s="443"/>
      <c r="NEG11" s="443"/>
      <c r="NEH11" s="443"/>
      <c r="NEI11" s="443"/>
      <c r="NEJ11" s="443"/>
      <c r="NEK11" s="443"/>
      <c r="NEL11" s="443"/>
      <c r="NEM11" s="443"/>
      <c r="NEN11" s="443"/>
      <c r="NEO11" s="443"/>
      <c r="NEP11" s="443"/>
      <c r="NEQ11" s="443"/>
      <c r="NER11" s="443"/>
      <c r="NES11" s="443"/>
      <c r="NET11" s="443"/>
      <c r="NEU11" s="443"/>
      <c r="NEV11" s="443"/>
      <c r="NEW11" s="443"/>
      <c r="NEX11" s="443"/>
      <c r="NEY11" s="443"/>
      <c r="NEZ11" s="443"/>
      <c r="NFA11" s="443"/>
      <c r="NFB11" s="443"/>
      <c r="NFC11" s="443"/>
      <c r="NFD11" s="443"/>
      <c r="NFE11" s="443"/>
      <c r="NFF11" s="443"/>
      <c r="NFG11" s="443"/>
      <c r="NFH11" s="443"/>
      <c r="NFI11" s="443"/>
      <c r="NFJ11" s="443"/>
      <c r="NFK11" s="443"/>
      <c r="NFL11" s="443"/>
      <c r="NFM11" s="443"/>
      <c r="NFN11" s="443"/>
      <c r="NFO11" s="443"/>
      <c r="NFP11" s="443"/>
      <c r="NFQ11" s="443"/>
      <c r="NFR11" s="443"/>
      <c r="NFS11" s="443"/>
      <c r="NFT11" s="443"/>
      <c r="NFU11" s="443"/>
      <c r="NFV11" s="443"/>
      <c r="NFW11" s="443"/>
      <c r="NFX11" s="443"/>
      <c r="NFY11" s="443"/>
      <c r="NFZ11" s="443"/>
      <c r="NGA11" s="443"/>
      <c r="NGB11" s="443"/>
      <c r="NGC11" s="443"/>
      <c r="NGD11" s="443"/>
      <c r="NGE11" s="443"/>
      <c r="NGF11" s="443"/>
      <c r="NGG11" s="443"/>
      <c r="NGH11" s="443"/>
      <c r="NGI11" s="443"/>
      <c r="NGJ11" s="443"/>
      <c r="NGK11" s="443"/>
      <c r="NGL11" s="443"/>
      <c r="NGM11" s="443"/>
      <c r="NGN11" s="443"/>
      <c r="NGO11" s="443"/>
      <c r="NGP11" s="443"/>
      <c r="NGQ11" s="443"/>
      <c r="NGR11" s="443"/>
      <c r="NGS11" s="443"/>
      <c r="NGT11" s="443"/>
      <c r="NGU11" s="443"/>
      <c r="NGV11" s="443"/>
      <c r="NGW11" s="443"/>
      <c r="NGX11" s="443"/>
      <c r="NGY11" s="443"/>
      <c r="NGZ11" s="443"/>
      <c r="NHA11" s="443"/>
      <c r="NHB11" s="443"/>
      <c r="NHC11" s="443"/>
      <c r="NHD11" s="443"/>
      <c r="NHE11" s="443"/>
      <c r="NHF11" s="443"/>
      <c r="NHG11" s="443"/>
      <c r="NHH11" s="443"/>
      <c r="NHI11" s="443"/>
      <c r="NHJ11" s="443"/>
      <c r="NHK11" s="443"/>
      <c r="NHL11" s="443"/>
      <c r="NHM11" s="443"/>
      <c r="NHN11" s="443"/>
      <c r="NHO11" s="443"/>
      <c r="NHP11" s="443"/>
      <c r="NHQ11" s="443"/>
      <c r="NHR11" s="443"/>
      <c r="NHS11" s="443"/>
      <c r="NHT11" s="443"/>
      <c r="NHU11" s="443"/>
      <c r="NHV11" s="443"/>
      <c r="NHW11" s="443"/>
      <c r="NHX11" s="443"/>
      <c r="NHY11" s="443"/>
      <c r="NHZ11" s="443"/>
      <c r="NIA11" s="443"/>
      <c r="NIB11" s="443"/>
      <c r="NIC11" s="443"/>
      <c r="NID11" s="443"/>
      <c r="NIE11" s="443"/>
      <c r="NIF11" s="443"/>
      <c r="NIG11" s="443"/>
      <c r="NIH11" s="443"/>
      <c r="NII11" s="443"/>
      <c r="NIJ11" s="443"/>
      <c r="NIK11" s="443"/>
      <c r="NIL11" s="443"/>
      <c r="NIM11" s="443"/>
      <c r="NIN11" s="443"/>
      <c r="NIO11" s="443"/>
      <c r="NIP11" s="443"/>
      <c r="NIQ11" s="443"/>
      <c r="NIR11" s="443"/>
      <c r="NIS11" s="443"/>
      <c r="NIT11" s="443"/>
      <c r="NIU11" s="443"/>
      <c r="NIV11" s="443"/>
      <c r="NIW11" s="443"/>
      <c r="NIX11" s="443"/>
      <c r="NIY11" s="443"/>
      <c r="NIZ11" s="443"/>
      <c r="NJA11" s="443"/>
      <c r="NJB11" s="443"/>
      <c r="NJC11" s="443"/>
      <c r="NJD11" s="443"/>
      <c r="NJE11" s="443"/>
      <c r="NJF11" s="443"/>
      <c r="NJG11" s="443"/>
      <c r="NJH11" s="443"/>
      <c r="NJI11" s="443"/>
      <c r="NJJ11" s="443"/>
      <c r="NJK11" s="443"/>
      <c r="NJL11" s="443"/>
      <c r="NJM11" s="443"/>
      <c r="NJN11" s="443"/>
      <c r="NJO11" s="443"/>
      <c r="NJP11" s="443"/>
      <c r="NJQ11" s="443"/>
      <c r="NJR11" s="443"/>
      <c r="NJS11" s="443"/>
      <c r="NJT11" s="443"/>
      <c r="NJU11" s="443"/>
      <c r="NJV11" s="443"/>
      <c r="NJW11" s="443"/>
      <c r="NJX11" s="443"/>
      <c r="NJY11" s="443"/>
      <c r="NJZ11" s="443"/>
      <c r="NKA11" s="443"/>
      <c r="NKB11" s="443"/>
      <c r="NKC11" s="443"/>
      <c r="NKD11" s="443"/>
      <c r="NKE11" s="443"/>
      <c r="NKF11" s="443"/>
      <c r="NKG11" s="443"/>
      <c r="NKH11" s="443"/>
      <c r="NKI11" s="443"/>
      <c r="NKJ11" s="443"/>
      <c r="NKK11" s="443"/>
      <c r="NKL11" s="443"/>
      <c r="NKM11" s="443"/>
      <c r="NKN11" s="443"/>
      <c r="NKO11" s="443"/>
      <c r="NKP11" s="443"/>
      <c r="NKQ11" s="443"/>
      <c r="NKR11" s="443"/>
      <c r="NKS11" s="443"/>
      <c r="NKT11" s="443"/>
      <c r="NKU11" s="443"/>
      <c r="NKV11" s="443"/>
      <c r="NKW11" s="443"/>
      <c r="NKX11" s="443"/>
      <c r="NKY11" s="443"/>
      <c r="NKZ11" s="443"/>
      <c r="NLA11" s="443"/>
      <c r="NLB11" s="443"/>
      <c r="NLC11" s="443"/>
      <c r="NLD11" s="443"/>
      <c r="NLE11" s="443"/>
      <c r="NLF11" s="443"/>
      <c r="NLG11" s="443"/>
      <c r="NLH11" s="443"/>
      <c r="NLI11" s="443"/>
      <c r="NLJ11" s="443"/>
      <c r="NLK11" s="443"/>
      <c r="NLL11" s="443"/>
      <c r="NLM11" s="443"/>
      <c r="NLN11" s="443"/>
      <c r="NLO11" s="443"/>
      <c r="NLP11" s="443"/>
      <c r="NLQ11" s="443"/>
      <c r="NLR11" s="443"/>
      <c r="NLS11" s="443"/>
      <c r="NLT11" s="443"/>
      <c r="NLU11" s="443"/>
      <c r="NLV11" s="443"/>
      <c r="NLW11" s="443"/>
      <c r="NLX11" s="443"/>
      <c r="NLY11" s="443"/>
      <c r="NLZ11" s="443"/>
      <c r="NMA11" s="443"/>
      <c r="NMB11" s="443"/>
      <c r="NMC11" s="443"/>
      <c r="NMD11" s="443"/>
      <c r="NME11" s="443"/>
      <c r="NMF11" s="443"/>
      <c r="NMG11" s="443"/>
      <c r="NMH11" s="443"/>
      <c r="NMI11" s="443"/>
      <c r="NMJ11" s="443"/>
      <c r="NMK11" s="443"/>
      <c r="NML11" s="443"/>
      <c r="NMM11" s="443"/>
      <c r="NMN11" s="443"/>
      <c r="NMO11" s="443"/>
      <c r="NMP11" s="443"/>
      <c r="NMQ11" s="443"/>
      <c r="NMR11" s="443"/>
      <c r="NMS11" s="443"/>
      <c r="NMT11" s="443"/>
      <c r="NMU11" s="443"/>
      <c r="NMV11" s="443"/>
      <c r="NMW11" s="443"/>
      <c r="NMX11" s="443"/>
      <c r="NMY11" s="443"/>
      <c r="NMZ11" s="443"/>
      <c r="NNA11" s="443"/>
      <c r="NNB11" s="443"/>
      <c r="NNC11" s="443"/>
      <c r="NND11" s="443"/>
      <c r="NNE11" s="443"/>
      <c r="NNF11" s="443"/>
      <c r="NNG11" s="443"/>
      <c r="NNH11" s="443"/>
      <c r="NNI11" s="443"/>
      <c r="NNJ11" s="443"/>
      <c r="NNK11" s="443"/>
      <c r="NNL11" s="443"/>
      <c r="NNM11" s="443"/>
      <c r="NNN11" s="443"/>
      <c r="NNO11" s="443"/>
      <c r="NNP11" s="443"/>
      <c r="NNQ11" s="443"/>
      <c r="NNR11" s="443"/>
      <c r="NNS11" s="443"/>
      <c r="NNT11" s="443"/>
      <c r="NNU11" s="443"/>
      <c r="NNV11" s="443"/>
      <c r="NNW11" s="443"/>
      <c r="NNX11" s="443"/>
      <c r="NNY11" s="443"/>
      <c r="NNZ11" s="443"/>
      <c r="NOA11" s="443"/>
      <c r="NOB11" s="443"/>
      <c r="NOC11" s="443"/>
      <c r="NOD11" s="443"/>
      <c r="NOE11" s="443"/>
      <c r="NOF11" s="443"/>
      <c r="NOG11" s="443"/>
      <c r="NOH11" s="443"/>
      <c r="NOI11" s="443"/>
      <c r="NOJ11" s="443"/>
      <c r="NOK11" s="443"/>
      <c r="NOL11" s="443"/>
      <c r="NOM11" s="443"/>
      <c r="NON11" s="443"/>
      <c r="NOO11" s="443"/>
      <c r="NOP11" s="443"/>
      <c r="NOQ11" s="443"/>
      <c r="NOR11" s="443"/>
      <c r="NOS11" s="443"/>
      <c r="NOT11" s="443"/>
      <c r="NOU11" s="443"/>
      <c r="NOV11" s="443"/>
      <c r="NOW11" s="443"/>
      <c r="NOX11" s="443"/>
      <c r="NOY11" s="443"/>
      <c r="NOZ11" s="443"/>
      <c r="NPA11" s="443"/>
      <c r="NPB11" s="443"/>
      <c r="NPC11" s="443"/>
      <c r="NPD11" s="443"/>
      <c r="NPE11" s="443"/>
      <c r="NPF11" s="443"/>
      <c r="NPG11" s="443"/>
      <c r="NPH11" s="443"/>
      <c r="NPI11" s="443"/>
      <c r="NPJ11" s="443"/>
      <c r="NPK11" s="443"/>
      <c r="NPL11" s="443"/>
      <c r="NPM11" s="443"/>
      <c r="NPN11" s="443"/>
      <c r="NPO11" s="443"/>
      <c r="NPP11" s="443"/>
      <c r="NPQ11" s="443"/>
      <c r="NPR11" s="443"/>
      <c r="NPS11" s="443"/>
      <c r="NPT11" s="443"/>
      <c r="NPU11" s="443"/>
      <c r="NPV11" s="443"/>
      <c r="NPW11" s="443"/>
      <c r="NPX11" s="443"/>
      <c r="NPY11" s="443"/>
      <c r="NPZ11" s="443"/>
      <c r="NQA11" s="443"/>
      <c r="NQB11" s="443"/>
      <c r="NQC11" s="443"/>
      <c r="NQD11" s="443"/>
      <c r="NQE11" s="443"/>
      <c r="NQF11" s="443"/>
      <c r="NQG11" s="443"/>
      <c r="NQH11" s="443"/>
      <c r="NQI11" s="443"/>
      <c r="NQJ11" s="443"/>
      <c r="NQK11" s="443"/>
      <c r="NQL11" s="443"/>
      <c r="NQM11" s="443"/>
      <c r="NQN11" s="443"/>
      <c r="NQO11" s="443"/>
      <c r="NQP11" s="443"/>
      <c r="NQQ11" s="443"/>
      <c r="NQR11" s="443"/>
      <c r="NQS11" s="443"/>
      <c r="NQT11" s="443"/>
      <c r="NQU11" s="443"/>
      <c r="NQV11" s="443"/>
      <c r="NQW11" s="443"/>
      <c r="NQX11" s="443"/>
      <c r="NQY11" s="443"/>
      <c r="NQZ11" s="443"/>
      <c r="NRA11" s="443"/>
      <c r="NRB11" s="443"/>
      <c r="NRC11" s="443"/>
      <c r="NRD11" s="443"/>
      <c r="NRE11" s="443"/>
      <c r="NRF11" s="443"/>
      <c r="NRG11" s="443"/>
      <c r="NRH11" s="443"/>
      <c r="NRI11" s="443"/>
      <c r="NRJ11" s="443"/>
      <c r="NRK11" s="443"/>
      <c r="NRL11" s="443"/>
      <c r="NRM11" s="443"/>
      <c r="NRN11" s="443"/>
      <c r="NRO11" s="443"/>
      <c r="NRP11" s="443"/>
      <c r="NRQ11" s="443"/>
      <c r="NRR11" s="443"/>
      <c r="NRS11" s="443"/>
      <c r="NRT11" s="443"/>
      <c r="NRU11" s="443"/>
      <c r="NRV11" s="443"/>
      <c r="NRW11" s="443"/>
      <c r="NRX11" s="443"/>
      <c r="NRY11" s="443"/>
      <c r="NRZ11" s="443"/>
      <c r="NSA11" s="443"/>
      <c r="NSB11" s="443"/>
      <c r="NSC11" s="443"/>
      <c r="NSD11" s="443"/>
      <c r="NSE11" s="443"/>
      <c r="NSF11" s="443"/>
      <c r="NSG11" s="443"/>
      <c r="NSH11" s="443"/>
      <c r="NSI11" s="443"/>
      <c r="NSJ11" s="443"/>
      <c r="NSK11" s="443"/>
      <c r="NSL11" s="443"/>
      <c r="NSM11" s="443"/>
      <c r="NSN11" s="443"/>
      <c r="NSO11" s="443"/>
      <c r="NSP11" s="443"/>
      <c r="NSQ11" s="443"/>
      <c r="NSR11" s="443"/>
      <c r="NSS11" s="443"/>
      <c r="NST11" s="443"/>
      <c r="NSU11" s="443"/>
      <c r="NSV11" s="443"/>
      <c r="NSW11" s="443"/>
      <c r="NSX11" s="443"/>
      <c r="NSY11" s="443"/>
      <c r="NSZ11" s="443"/>
      <c r="NTA11" s="443"/>
      <c r="NTB11" s="443"/>
      <c r="NTC11" s="443"/>
      <c r="NTD11" s="443"/>
      <c r="NTE11" s="443"/>
      <c r="NTF11" s="443"/>
      <c r="NTG11" s="443"/>
      <c r="NTH11" s="443"/>
      <c r="NTI11" s="443"/>
      <c r="NTJ11" s="443"/>
      <c r="NTK11" s="443"/>
      <c r="NTL11" s="443"/>
      <c r="NTM11" s="443"/>
      <c r="NTN11" s="443"/>
      <c r="NTO11" s="443"/>
      <c r="NTP11" s="443"/>
      <c r="NTQ11" s="443"/>
      <c r="NTR11" s="443"/>
      <c r="NTS11" s="443"/>
      <c r="NTT11" s="443"/>
      <c r="NTU11" s="443"/>
      <c r="NTV11" s="443"/>
      <c r="NTW11" s="443"/>
      <c r="NTX11" s="443"/>
      <c r="NTY11" s="443"/>
      <c r="NTZ11" s="443"/>
      <c r="NUA11" s="443"/>
      <c r="NUB11" s="443"/>
      <c r="NUC11" s="443"/>
      <c r="NUD11" s="443"/>
      <c r="NUE11" s="443"/>
      <c r="NUF11" s="443"/>
      <c r="NUG11" s="443"/>
      <c r="NUH11" s="443"/>
      <c r="NUI11" s="443"/>
      <c r="NUJ11" s="443"/>
      <c r="NUK11" s="443"/>
      <c r="NUL11" s="443"/>
      <c r="NUM11" s="443"/>
      <c r="NUN11" s="443"/>
      <c r="NUO11" s="443"/>
      <c r="NUP11" s="443"/>
      <c r="NUQ11" s="443"/>
      <c r="NUR11" s="443"/>
      <c r="NUS11" s="443"/>
      <c r="NUT11" s="443"/>
      <c r="NUU11" s="443"/>
      <c r="NUV11" s="443"/>
      <c r="NUW11" s="443"/>
      <c r="NUX11" s="443"/>
      <c r="NUY11" s="443"/>
      <c r="NUZ11" s="443"/>
      <c r="NVA11" s="443"/>
      <c r="NVB11" s="443"/>
      <c r="NVC11" s="443"/>
      <c r="NVD11" s="443"/>
      <c r="NVE11" s="443"/>
      <c r="NVF11" s="443"/>
      <c r="NVG11" s="443"/>
      <c r="NVH11" s="443"/>
      <c r="NVI11" s="443"/>
      <c r="NVJ11" s="443"/>
      <c r="NVK11" s="443"/>
      <c r="NVL11" s="443"/>
      <c r="NVM11" s="443"/>
      <c r="NVN11" s="443"/>
      <c r="NVO11" s="443"/>
      <c r="NVP11" s="443"/>
      <c r="NVQ11" s="443"/>
      <c r="NVR11" s="443"/>
      <c r="NVS11" s="443"/>
      <c r="NVT11" s="443"/>
      <c r="NVU11" s="443"/>
      <c r="NVV11" s="443"/>
      <c r="NVW11" s="443"/>
      <c r="NVX11" s="443"/>
      <c r="NVY11" s="443"/>
      <c r="NVZ11" s="443"/>
      <c r="NWA11" s="443"/>
      <c r="NWB11" s="443"/>
      <c r="NWC11" s="443"/>
      <c r="NWD11" s="443"/>
      <c r="NWE11" s="443"/>
      <c r="NWF11" s="443"/>
      <c r="NWG11" s="443"/>
      <c r="NWH11" s="443"/>
      <c r="NWI11" s="443"/>
      <c r="NWJ11" s="443"/>
      <c r="NWK11" s="443"/>
      <c r="NWL11" s="443"/>
      <c r="NWM11" s="443"/>
      <c r="NWN11" s="443"/>
      <c r="NWO11" s="443"/>
      <c r="NWP11" s="443"/>
      <c r="NWQ11" s="443"/>
      <c r="NWR11" s="443"/>
      <c r="NWS11" s="443"/>
      <c r="NWT11" s="443"/>
      <c r="NWU11" s="443"/>
      <c r="NWV11" s="443"/>
      <c r="NWW11" s="443"/>
      <c r="NWX11" s="443"/>
      <c r="NWY11" s="443"/>
      <c r="NWZ11" s="443"/>
      <c r="NXA11" s="443"/>
      <c r="NXB11" s="443"/>
      <c r="NXC11" s="443"/>
      <c r="NXD11" s="443"/>
      <c r="NXE11" s="443"/>
      <c r="NXF11" s="443"/>
      <c r="NXG11" s="443"/>
      <c r="NXH11" s="443"/>
      <c r="NXI11" s="443"/>
      <c r="NXJ11" s="443"/>
      <c r="NXK11" s="443"/>
      <c r="NXL11" s="443"/>
      <c r="NXM11" s="443"/>
      <c r="NXN11" s="443"/>
      <c r="NXO11" s="443"/>
      <c r="NXP11" s="443"/>
      <c r="NXQ11" s="443"/>
      <c r="NXR11" s="443"/>
      <c r="NXS11" s="443"/>
      <c r="NXT11" s="443"/>
      <c r="NXU11" s="443"/>
      <c r="NXV11" s="443"/>
      <c r="NXW11" s="443"/>
      <c r="NXX11" s="443"/>
      <c r="NXY11" s="443"/>
      <c r="NXZ11" s="443"/>
      <c r="NYA11" s="443"/>
      <c r="NYB11" s="443"/>
      <c r="NYC11" s="443"/>
      <c r="NYD11" s="443"/>
      <c r="NYE11" s="443"/>
      <c r="NYF11" s="443"/>
      <c r="NYG11" s="443"/>
      <c r="NYH11" s="443"/>
      <c r="NYI11" s="443"/>
      <c r="NYJ11" s="443"/>
      <c r="NYK11" s="443"/>
      <c r="NYL11" s="443"/>
      <c r="NYM11" s="443"/>
      <c r="NYN11" s="443"/>
      <c r="NYO11" s="443"/>
      <c r="NYP11" s="443"/>
      <c r="NYQ11" s="443"/>
      <c r="NYR11" s="443"/>
      <c r="NYS11" s="443"/>
      <c r="NYT11" s="443"/>
      <c r="NYU11" s="443"/>
      <c r="NYV11" s="443"/>
      <c r="NYW11" s="443"/>
      <c r="NYX11" s="443"/>
      <c r="NYY11" s="443"/>
      <c r="NYZ11" s="443"/>
      <c r="NZA11" s="443"/>
      <c r="NZB11" s="443"/>
      <c r="NZC11" s="443"/>
      <c r="NZD11" s="443"/>
      <c r="NZE11" s="443"/>
      <c r="NZF11" s="443"/>
      <c r="NZG11" s="443"/>
      <c r="NZH11" s="443"/>
      <c r="NZI11" s="443"/>
      <c r="NZJ11" s="443"/>
      <c r="NZK11" s="443"/>
      <c r="NZL11" s="443"/>
      <c r="NZM11" s="443"/>
      <c r="NZN11" s="443"/>
      <c r="NZO11" s="443"/>
      <c r="NZP11" s="443"/>
      <c r="NZQ11" s="443"/>
      <c r="NZR11" s="443"/>
      <c r="NZS11" s="443"/>
      <c r="NZT11" s="443"/>
      <c r="NZU11" s="443"/>
      <c r="NZV11" s="443"/>
      <c r="NZW11" s="443"/>
      <c r="NZX11" s="443"/>
      <c r="NZY11" s="443"/>
      <c r="NZZ11" s="443"/>
      <c r="OAA11" s="443"/>
      <c r="OAB11" s="443"/>
      <c r="OAC11" s="443"/>
      <c r="OAD11" s="443"/>
      <c r="OAE11" s="443"/>
      <c r="OAF11" s="443"/>
      <c r="OAG11" s="443"/>
      <c r="OAH11" s="443"/>
      <c r="OAI11" s="443"/>
      <c r="OAJ11" s="443"/>
      <c r="OAK11" s="443"/>
      <c r="OAL11" s="443"/>
      <c r="OAM11" s="443"/>
      <c r="OAN11" s="443"/>
      <c r="OAO11" s="443"/>
      <c r="OAP11" s="443"/>
      <c r="OAQ11" s="443"/>
      <c r="OAR11" s="443"/>
      <c r="OAS11" s="443"/>
      <c r="OAT11" s="443"/>
      <c r="OAU11" s="443"/>
      <c r="OAV11" s="443"/>
      <c r="OAW11" s="443"/>
      <c r="OAX11" s="443"/>
      <c r="OAY11" s="443"/>
      <c r="OAZ11" s="443"/>
      <c r="OBA11" s="443"/>
      <c r="OBB11" s="443"/>
      <c r="OBC11" s="443"/>
      <c r="OBD11" s="443"/>
      <c r="OBE11" s="443"/>
      <c r="OBF11" s="443"/>
      <c r="OBG11" s="443"/>
      <c r="OBH11" s="443"/>
      <c r="OBI11" s="443"/>
      <c r="OBJ11" s="443"/>
      <c r="OBK11" s="443"/>
      <c r="OBL11" s="443"/>
      <c r="OBM11" s="443"/>
      <c r="OBN11" s="443"/>
      <c r="OBO11" s="443"/>
      <c r="OBP11" s="443"/>
      <c r="OBQ11" s="443"/>
      <c r="OBR11" s="443"/>
      <c r="OBS11" s="443"/>
      <c r="OBT11" s="443"/>
      <c r="OBU11" s="443"/>
      <c r="OBV11" s="443"/>
      <c r="OBW11" s="443"/>
      <c r="OBX11" s="443"/>
      <c r="OBY11" s="443"/>
      <c r="OBZ11" s="443"/>
      <c r="OCA11" s="443"/>
      <c r="OCB11" s="443"/>
      <c r="OCC11" s="443"/>
      <c r="OCD11" s="443"/>
      <c r="OCE11" s="443"/>
      <c r="OCF11" s="443"/>
      <c r="OCG11" s="443"/>
      <c r="OCH11" s="443"/>
      <c r="OCI11" s="443"/>
      <c r="OCJ11" s="443"/>
      <c r="OCK11" s="443"/>
      <c r="OCL11" s="443"/>
      <c r="OCM11" s="443"/>
      <c r="OCN11" s="443"/>
      <c r="OCO11" s="443"/>
      <c r="OCP11" s="443"/>
      <c r="OCQ11" s="443"/>
      <c r="OCR11" s="443"/>
      <c r="OCS11" s="443"/>
      <c r="OCT11" s="443"/>
      <c r="OCU11" s="443"/>
      <c r="OCV11" s="443"/>
      <c r="OCW11" s="443"/>
      <c r="OCX11" s="443"/>
      <c r="OCY11" s="443"/>
      <c r="OCZ11" s="443"/>
      <c r="ODA11" s="443"/>
      <c r="ODB11" s="443"/>
      <c r="ODC11" s="443"/>
      <c r="ODD11" s="443"/>
      <c r="ODE11" s="443"/>
      <c r="ODF11" s="443"/>
      <c r="ODG11" s="443"/>
      <c r="ODH11" s="443"/>
      <c r="ODI11" s="443"/>
      <c r="ODJ11" s="443"/>
      <c r="ODK11" s="443"/>
      <c r="ODL11" s="443"/>
      <c r="ODM11" s="443"/>
      <c r="ODN11" s="443"/>
      <c r="ODO11" s="443"/>
      <c r="ODP11" s="443"/>
      <c r="ODQ11" s="443"/>
      <c r="ODR11" s="443"/>
      <c r="ODS11" s="443"/>
      <c r="ODT11" s="443"/>
      <c r="ODU11" s="443"/>
      <c r="ODV11" s="443"/>
      <c r="ODW11" s="443"/>
      <c r="ODX11" s="443"/>
      <c r="ODY11" s="443"/>
      <c r="ODZ11" s="443"/>
      <c r="OEA11" s="443"/>
      <c r="OEB11" s="443"/>
      <c r="OEC11" s="443"/>
      <c r="OED11" s="443"/>
      <c r="OEE11" s="443"/>
      <c r="OEF11" s="443"/>
      <c r="OEG11" s="443"/>
      <c r="OEH11" s="443"/>
      <c r="OEI11" s="443"/>
      <c r="OEJ11" s="443"/>
      <c r="OEK11" s="443"/>
      <c r="OEL11" s="443"/>
      <c r="OEM11" s="443"/>
      <c r="OEN11" s="443"/>
      <c r="OEO11" s="443"/>
      <c r="OEP11" s="443"/>
      <c r="OEQ11" s="443"/>
      <c r="OER11" s="443"/>
      <c r="OES11" s="443"/>
      <c r="OET11" s="443"/>
      <c r="OEU11" s="443"/>
      <c r="OEV11" s="443"/>
      <c r="OEW11" s="443"/>
      <c r="OEX11" s="443"/>
      <c r="OEY11" s="443"/>
      <c r="OEZ11" s="443"/>
      <c r="OFA11" s="443"/>
      <c r="OFB11" s="443"/>
      <c r="OFC11" s="443"/>
      <c r="OFD11" s="443"/>
      <c r="OFE11" s="443"/>
      <c r="OFF11" s="443"/>
      <c r="OFG11" s="443"/>
      <c r="OFH11" s="443"/>
      <c r="OFI11" s="443"/>
      <c r="OFJ11" s="443"/>
      <c r="OFK11" s="443"/>
      <c r="OFL11" s="443"/>
      <c r="OFM11" s="443"/>
      <c r="OFN11" s="443"/>
      <c r="OFO11" s="443"/>
      <c r="OFP11" s="443"/>
      <c r="OFQ11" s="443"/>
      <c r="OFR11" s="443"/>
      <c r="OFS11" s="443"/>
      <c r="OFT11" s="443"/>
      <c r="OFU11" s="443"/>
      <c r="OFV11" s="443"/>
      <c r="OFW11" s="443"/>
      <c r="OFX11" s="443"/>
      <c r="OFY11" s="443"/>
      <c r="OFZ11" s="443"/>
      <c r="OGA11" s="443"/>
      <c r="OGB11" s="443"/>
      <c r="OGC11" s="443"/>
      <c r="OGD11" s="443"/>
      <c r="OGE11" s="443"/>
      <c r="OGF11" s="443"/>
      <c r="OGG11" s="443"/>
      <c r="OGH11" s="443"/>
      <c r="OGI11" s="443"/>
      <c r="OGJ11" s="443"/>
      <c r="OGK11" s="443"/>
      <c r="OGL11" s="443"/>
      <c r="OGM11" s="443"/>
      <c r="OGN11" s="443"/>
      <c r="OGO11" s="443"/>
      <c r="OGP11" s="443"/>
      <c r="OGQ11" s="443"/>
      <c r="OGR11" s="443"/>
      <c r="OGS11" s="443"/>
      <c r="OGT11" s="443"/>
      <c r="OGU11" s="443"/>
      <c r="OGV11" s="443"/>
      <c r="OGW11" s="443"/>
      <c r="OGX11" s="443"/>
      <c r="OGY11" s="443"/>
      <c r="OGZ11" s="443"/>
      <c r="OHA11" s="443"/>
      <c r="OHB11" s="443"/>
      <c r="OHC11" s="443"/>
      <c r="OHD11" s="443"/>
      <c r="OHE11" s="443"/>
      <c r="OHF11" s="443"/>
      <c r="OHG11" s="443"/>
      <c r="OHH11" s="443"/>
      <c r="OHI11" s="443"/>
      <c r="OHJ11" s="443"/>
      <c r="OHK11" s="443"/>
      <c r="OHL11" s="443"/>
      <c r="OHM11" s="443"/>
      <c r="OHN11" s="443"/>
      <c r="OHO11" s="443"/>
      <c r="OHP11" s="443"/>
      <c r="OHQ11" s="443"/>
      <c r="OHR11" s="443"/>
      <c r="OHS11" s="443"/>
      <c r="OHT11" s="443"/>
      <c r="OHU11" s="443"/>
      <c r="OHV11" s="443"/>
      <c r="OHW11" s="443"/>
      <c r="OHX11" s="443"/>
      <c r="OHY11" s="443"/>
      <c r="OHZ11" s="443"/>
      <c r="OIA11" s="443"/>
      <c r="OIB11" s="443"/>
      <c r="OIC11" s="443"/>
      <c r="OID11" s="443"/>
      <c r="OIE11" s="443"/>
      <c r="OIF11" s="443"/>
      <c r="OIG11" s="443"/>
      <c r="OIH11" s="443"/>
      <c r="OII11" s="443"/>
      <c r="OIJ11" s="443"/>
      <c r="OIK11" s="443"/>
      <c r="OIL11" s="443"/>
      <c r="OIM11" s="443"/>
      <c r="OIN11" s="443"/>
      <c r="OIO11" s="443"/>
      <c r="OIP11" s="443"/>
      <c r="OIQ11" s="443"/>
      <c r="OIR11" s="443"/>
      <c r="OIS11" s="443"/>
      <c r="OIT11" s="443"/>
      <c r="OIU11" s="443"/>
      <c r="OIV11" s="443"/>
      <c r="OIW11" s="443"/>
      <c r="OIX11" s="443"/>
      <c r="OIY11" s="443"/>
      <c r="OIZ11" s="443"/>
      <c r="OJA11" s="443"/>
      <c r="OJB11" s="443"/>
      <c r="OJC11" s="443"/>
      <c r="OJD11" s="443"/>
      <c r="OJE11" s="443"/>
      <c r="OJF11" s="443"/>
      <c r="OJG11" s="443"/>
      <c r="OJH11" s="443"/>
      <c r="OJI11" s="443"/>
      <c r="OJJ11" s="443"/>
      <c r="OJK11" s="443"/>
      <c r="OJL11" s="443"/>
      <c r="OJM11" s="443"/>
      <c r="OJN11" s="443"/>
      <c r="OJO11" s="443"/>
      <c r="OJP11" s="443"/>
      <c r="OJQ11" s="443"/>
      <c r="OJR11" s="443"/>
      <c r="OJS11" s="443"/>
      <c r="OJT11" s="443"/>
      <c r="OJU11" s="443"/>
      <c r="OJV11" s="443"/>
      <c r="OJW11" s="443"/>
      <c r="OJX11" s="443"/>
      <c r="OJY11" s="443"/>
      <c r="OJZ11" s="443"/>
      <c r="OKA11" s="443"/>
      <c r="OKB11" s="443"/>
      <c r="OKC11" s="443"/>
      <c r="OKD11" s="443"/>
      <c r="OKE11" s="443"/>
      <c r="OKF11" s="443"/>
      <c r="OKG11" s="443"/>
      <c r="OKH11" s="443"/>
      <c r="OKI11" s="443"/>
      <c r="OKJ11" s="443"/>
      <c r="OKK11" s="443"/>
      <c r="OKL11" s="443"/>
      <c r="OKM11" s="443"/>
      <c r="OKN11" s="443"/>
      <c r="OKO11" s="443"/>
      <c r="OKP11" s="443"/>
      <c r="OKQ11" s="443"/>
      <c r="OKR11" s="443"/>
      <c r="OKS11" s="443"/>
      <c r="OKT11" s="443"/>
      <c r="OKU11" s="443"/>
      <c r="OKV11" s="443"/>
      <c r="OKW11" s="443"/>
      <c r="OKX11" s="443"/>
      <c r="OKY11" s="443"/>
      <c r="OKZ11" s="443"/>
      <c r="OLA11" s="443"/>
      <c r="OLB11" s="443"/>
      <c r="OLC11" s="443"/>
      <c r="OLD11" s="443"/>
      <c r="OLE11" s="443"/>
      <c r="OLF11" s="443"/>
      <c r="OLG11" s="443"/>
      <c r="OLH11" s="443"/>
      <c r="OLI11" s="443"/>
      <c r="OLJ11" s="443"/>
      <c r="OLK11" s="443"/>
      <c r="OLL11" s="443"/>
      <c r="OLM11" s="443"/>
      <c r="OLN11" s="443"/>
      <c r="OLO11" s="443"/>
      <c r="OLP11" s="443"/>
      <c r="OLQ11" s="443"/>
      <c r="OLR11" s="443"/>
      <c r="OLS11" s="443"/>
      <c r="OLT11" s="443"/>
      <c r="OLU11" s="443"/>
      <c r="OLV11" s="443"/>
      <c r="OLW11" s="443"/>
      <c r="OLX11" s="443"/>
      <c r="OLY11" s="443"/>
      <c r="OLZ11" s="443"/>
      <c r="OMA11" s="443"/>
      <c r="OMB11" s="443"/>
      <c r="OMC11" s="443"/>
      <c r="OMD11" s="443"/>
      <c r="OME11" s="443"/>
      <c r="OMF11" s="443"/>
      <c r="OMG11" s="443"/>
      <c r="OMH11" s="443"/>
      <c r="OMI11" s="443"/>
      <c r="OMJ11" s="443"/>
      <c r="OMK11" s="443"/>
      <c r="OML11" s="443"/>
      <c r="OMM11" s="443"/>
      <c r="OMN11" s="443"/>
      <c r="OMO11" s="443"/>
      <c r="OMP11" s="443"/>
      <c r="OMQ11" s="443"/>
      <c r="OMR11" s="443"/>
      <c r="OMS11" s="443"/>
      <c r="OMT11" s="443"/>
      <c r="OMU11" s="443"/>
      <c r="OMV11" s="443"/>
      <c r="OMW11" s="443"/>
      <c r="OMX11" s="443"/>
      <c r="OMY11" s="443"/>
      <c r="OMZ11" s="443"/>
      <c r="ONA11" s="443"/>
      <c r="ONB11" s="443"/>
      <c r="ONC11" s="443"/>
      <c r="OND11" s="443"/>
      <c r="ONE11" s="443"/>
      <c r="ONF11" s="443"/>
      <c r="ONG11" s="443"/>
      <c r="ONH11" s="443"/>
      <c r="ONI11" s="443"/>
      <c r="ONJ11" s="443"/>
      <c r="ONK11" s="443"/>
      <c r="ONL11" s="443"/>
      <c r="ONM11" s="443"/>
      <c r="ONN11" s="443"/>
      <c r="ONO11" s="443"/>
      <c r="ONP11" s="443"/>
      <c r="ONQ11" s="443"/>
      <c r="ONR11" s="443"/>
      <c r="ONS11" s="443"/>
      <c r="ONT11" s="443"/>
      <c r="ONU11" s="443"/>
      <c r="ONV11" s="443"/>
      <c r="ONW11" s="443"/>
      <c r="ONX11" s="443"/>
      <c r="ONY11" s="443"/>
      <c r="ONZ11" s="443"/>
      <c r="OOA11" s="443"/>
      <c r="OOB11" s="443"/>
      <c r="OOC11" s="443"/>
      <c r="OOD11" s="443"/>
      <c r="OOE11" s="443"/>
      <c r="OOF11" s="443"/>
      <c r="OOG11" s="443"/>
      <c r="OOH11" s="443"/>
      <c r="OOI11" s="443"/>
      <c r="OOJ11" s="443"/>
      <c r="OOK11" s="443"/>
      <c r="OOL11" s="443"/>
      <c r="OOM11" s="443"/>
      <c r="OON11" s="443"/>
      <c r="OOO11" s="443"/>
      <c r="OOP11" s="443"/>
      <c r="OOQ11" s="443"/>
      <c r="OOR11" s="443"/>
      <c r="OOS11" s="443"/>
      <c r="OOT11" s="443"/>
      <c r="OOU11" s="443"/>
      <c r="OOV11" s="443"/>
      <c r="OOW11" s="443"/>
      <c r="OOX11" s="443"/>
      <c r="OOY11" s="443"/>
      <c r="OOZ11" s="443"/>
      <c r="OPA11" s="443"/>
      <c r="OPB11" s="443"/>
      <c r="OPC11" s="443"/>
      <c r="OPD11" s="443"/>
      <c r="OPE11" s="443"/>
      <c r="OPF11" s="443"/>
      <c r="OPG11" s="443"/>
      <c r="OPH11" s="443"/>
      <c r="OPI11" s="443"/>
      <c r="OPJ11" s="443"/>
      <c r="OPK11" s="443"/>
      <c r="OPL11" s="443"/>
      <c r="OPM11" s="443"/>
      <c r="OPN11" s="443"/>
      <c r="OPO11" s="443"/>
      <c r="OPP11" s="443"/>
      <c r="OPQ11" s="443"/>
      <c r="OPR11" s="443"/>
      <c r="OPS11" s="443"/>
      <c r="OPT11" s="443"/>
      <c r="OPU11" s="443"/>
      <c r="OPV11" s="443"/>
      <c r="OPW11" s="443"/>
      <c r="OPX11" s="443"/>
      <c r="OPY11" s="443"/>
      <c r="OPZ11" s="443"/>
      <c r="OQA11" s="443"/>
      <c r="OQB11" s="443"/>
      <c r="OQC11" s="443"/>
      <c r="OQD11" s="443"/>
      <c r="OQE11" s="443"/>
      <c r="OQF11" s="443"/>
      <c r="OQG11" s="443"/>
      <c r="OQH11" s="443"/>
      <c r="OQI11" s="443"/>
      <c r="OQJ11" s="443"/>
      <c r="OQK11" s="443"/>
      <c r="OQL11" s="443"/>
      <c r="OQM11" s="443"/>
      <c r="OQN11" s="443"/>
      <c r="OQO11" s="443"/>
      <c r="OQP11" s="443"/>
      <c r="OQQ11" s="443"/>
      <c r="OQR11" s="443"/>
      <c r="OQS11" s="443"/>
      <c r="OQT11" s="443"/>
      <c r="OQU11" s="443"/>
      <c r="OQV11" s="443"/>
      <c r="OQW11" s="443"/>
      <c r="OQX11" s="443"/>
      <c r="OQY11" s="443"/>
      <c r="OQZ11" s="443"/>
      <c r="ORA11" s="443"/>
      <c r="ORB11" s="443"/>
      <c r="ORC11" s="443"/>
      <c r="ORD11" s="443"/>
      <c r="ORE11" s="443"/>
      <c r="ORF11" s="443"/>
      <c r="ORG11" s="443"/>
      <c r="ORH11" s="443"/>
      <c r="ORI11" s="443"/>
      <c r="ORJ11" s="443"/>
      <c r="ORK11" s="443"/>
      <c r="ORL11" s="443"/>
      <c r="ORM11" s="443"/>
      <c r="ORN11" s="443"/>
      <c r="ORO11" s="443"/>
      <c r="ORP11" s="443"/>
      <c r="ORQ11" s="443"/>
      <c r="ORR11" s="443"/>
      <c r="ORS11" s="443"/>
      <c r="ORT11" s="443"/>
      <c r="ORU11" s="443"/>
      <c r="ORV11" s="443"/>
      <c r="ORW11" s="443"/>
      <c r="ORX11" s="443"/>
      <c r="ORY11" s="443"/>
      <c r="ORZ11" s="443"/>
      <c r="OSA11" s="443"/>
      <c r="OSB11" s="443"/>
      <c r="OSC11" s="443"/>
      <c r="OSD11" s="443"/>
      <c r="OSE11" s="443"/>
      <c r="OSF11" s="443"/>
      <c r="OSG11" s="443"/>
      <c r="OSH11" s="443"/>
      <c r="OSI11" s="443"/>
      <c r="OSJ11" s="443"/>
      <c r="OSK11" s="443"/>
      <c r="OSL11" s="443"/>
      <c r="OSM11" s="443"/>
      <c r="OSN11" s="443"/>
      <c r="OSO11" s="443"/>
      <c r="OSP11" s="443"/>
      <c r="OSQ11" s="443"/>
      <c r="OSR11" s="443"/>
      <c r="OSS11" s="443"/>
      <c r="OST11" s="443"/>
      <c r="OSU11" s="443"/>
      <c r="OSV11" s="443"/>
      <c r="OSW11" s="443"/>
      <c r="OSX11" s="443"/>
      <c r="OSY11" s="443"/>
      <c r="OSZ11" s="443"/>
      <c r="OTA11" s="443"/>
      <c r="OTB11" s="443"/>
      <c r="OTC11" s="443"/>
      <c r="OTD11" s="443"/>
      <c r="OTE11" s="443"/>
      <c r="OTF11" s="443"/>
      <c r="OTG11" s="443"/>
      <c r="OTH11" s="443"/>
      <c r="OTI11" s="443"/>
      <c r="OTJ11" s="443"/>
      <c r="OTK11" s="443"/>
      <c r="OTL11" s="443"/>
      <c r="OTM11" s="443"/>
      <c r="OTN11" s="443"/>
      <c r="OTO11" s="443"/>
      <c r="OTP11" s="443"/>
      <c r="OTQ11" s="443"/>
      <c r="OTR11" s="443"/>
      <c r="OTS11" s="443"/>
      <c r="OTT11" s="443"/>
      <c r="OTU11" s="443"/>
      <c r="OTV11" s="443"/>
      <c r="OTW11" s="443"/>
      <c r="OTX11" s="443"/>
      <c r="OTY11" s="443"/>
      <c r="OTZ11" s="443"/>
      <c r="OUA11" s="443"/>
      <c r="OUB11" s="443"/>
      <c r="OUC11" s="443"/>
      <c r="OUD11" s="443"/>
      <c r="OUE11" s="443"/>
      <c r="OUF11" s="443"/>
      <c r="OUG11" s="443"/>
      <c r="OUH11" s="443"/>
      <c r="OUI11" s="443"/>
      <c r="OUJ11" s="443"/>
      <c r="OUK11" s="443"/>
      <c r="OUL11" s="443"/>
      <c r="OUM11" s="443"/>
      <c r="OUN11" s="443"/>
      <c r="OUO11" s="443"/>
      <c r="OUP11" s="443"/>
      <c r="OUQ11" s="443"/>
      <c r="OUR11" s="443"/>
      <c r="OUS11" s="443"/>
      <c r="OUT11" s="443"/>
      <c r="OUU11" s="443"/>
      <c r="OUV11" s="443"/>
      <c r="OUW11" s="443"/>
      <c r="OUX11" s="443"/>
      <c r="OUY11" s="443"/>
      <c r="OUZ11" s="443"/>
      <c r="OVA11" s="443"/>
      <c r="OVB11" s="443"/>
      <c r="OVC11" s="443"/>
      <c r="OVD11" s="443"/>
      <c r="OVE11" s="443"/>
      <c r="OVF11" s="443"/>
      <c r="OVG11" s="443"/>
      <c r="OVH11" s="443"/>
      <c r="OVI11" s="443"/>
      <c r="OVJ11" s="443"/>
      <c r="OVK11" s="443"/>
      <c r="OVL11" s="443"/>
      <c r="OVM11" s="443"/>
      <c r="OVN11" s="443"/>
      <c r="OVO11" s="443"/>
      <c r="OVP11" s="443"/>
      <c r="OVQ11" s="443"/>
      <c r="OVR11" s="443"/>
      <c r="OVS11" s="443"/>
      <c r="OVT11" s="443"/>
      <c r="OVU11" s="443"/>
      <c r="OVV11" s="443"/>
      <c r="OVW11" s="443"/>
      <c r="OVX11" s="443"/>
      <c r="OVY11" s="443"/>
      <c r="OVZ11" s="443"/>
      <c r="OWA11" s="443"/>
      <c r="OWB11" s="443"/>
      <c r="OWC11" s="443"/>
      <c r="OWD11" s="443"/>
      <c r="OWE11" s="443"/>
      <c r="OWF11" s="443"/>
      <c r="OWG11" s="443"/>
      <c r="OWH11" s="443"/>
      <c r="OWI11" s="443"/>
      <c r="OWJ11" s="443"/>
      <c r="OWK11" s="443"/>
      <c r="OWL11" s="443"/>
      <c r="OWM11" s="443"/>
      <c r="OWN11" s="443"/>
      <c r="OWO11" s="443"/>
      <c r="OWP11" s="443"/>
      <c r="OWQ11" s="443"/>
      <c r="OWR11" s="443"/>
      <c r="OWS11" s="443"/>
      <c r="OWT11" s="443"/>
      <c r="OWU11" s="443"/>
      <c r="OWV11" s="443"/>
      <c r="OWW11" s="443"/>
      <c r="OWX11" s="443"/>
      <c r="OWY11" s="443"/>
      <c r="OWZ11" s="443"/>
      <c r="OXA11" s="443"/>
      <c r="OXB11" s="443"/>
      <c r="OXC11" s="443"/>
      <c r="OXD11" s="443"/>
      <c r="OXE11" s="443"/>
      <c r="OXF11" s="443"/>
      <c r="OXG11" s="443"/>
      <c r="OXH11" s="443"/>
      <c r="OXI11" s="443"/>
      <c r="OXJ11" s="443"/>
      <c r="OXK11" s="443"/>
      <c r="OXL11" s="443"/>
      <c r="OXM11" s="443"/>
      <c r="OXN11" s="443"/>
      <c r="OXO11" s="443"/>
      <c r="OXP11" s="443"/>
      <c r="OXQ11" s="443"/>
      <c r="OXR11" s="443"/>
      <c r="OXS11" s="443"/>
      <c r="OXT11" s="443"/>
      <c r="OXU11" s="443"/>
      <c r="OXV11" s="443"/>
      <c r="OXW11" s="443"/>
      <c r="OXX11" s="443"/>
      <c r="OXY11" s="443"/>
      <c r="OXZ11" s="443"/>
      <c r="OYA11" s="443"/>
      <c r="OYB11" s="443"/>
      <c r="OYC11" s="443"/>
      <c r="OYD11" s="443"/>
      <c r="OYE11" s="443"/>
      <c r="OYF11" s="443"/>
      <c r="OYG11" s="443"/>
      <c r="OYH11" s="443"/>
      <c r="OYI11" s="443"/>
      <c r="OYJ11" s="443"/>
      <c r="OYK11" s="443"/>
      <c r="OYL11" s="443"/>
      <c r="OYM11" s="443"/>
      <c r="OYN11" s="443"/>
      <c r="OYO11" s="443"/>
      <c r="OYP11" s="443"/>
      <c r="OYQ11" s="443"/>
      <c r="OYR11" s="443"/>
      <c r="OYS11" s="443"/>
      <c r="OYT11" s="443"/>
      <c r="OYU11" s="443"/>
      <c r="OYV11" s="443"/>
      <c r="OYW11" s="443"/>
      <c r="OYX11" s="443"/>
      <c r="OYY11" s="443"/>
      <c r="OYZ11" s="443"/>
      <c r="OZA11" s="443"/>
      <c r="OZB11" s="443"/>
      <c r="OZC11" s="443"/>
      <c r="OZD11" s="443"/>
      <c r="OZE11" s="443"/>
      <c r="OZF11" s="443"/>
      <c r="OZG11" s="443"/>
      <c r="OZH11" s="443"/>
      <c r="OZI11" s="443"/>
      <c r="OZJ11" s="443"/>
      <c r="OZK11" s="443"/>
      <c r="OZL11" s="443"/>
      <c r="OZM11" s="443"/>
      <c r="OZN11" s="443"/>
      <c r="OZO11" s="443"/>
      <c r="OZP11" s="443"/>
      <c r="OZQ11" s="443"/>
      <c r="OZR11" s="443"/>
      <c r="OZS11" s="443"/>
      <c r="OZT11" s="443"/>
      <c r="OZU11" s="443"/>
      <c r="OZV11" s="443"/>
      <c r="OZW11" s="443"/>
      <c r="OZX11" s="443"/>
      <c r="OZY11" s="443"/>
      <c r="OZZ11" s="443"/>
      <c r="PAA11" s="443"/>
      <c r="PAB11" s="443"/>
      <c r="PAC11" s="443"/>
      <c r="PAD11" s="443"/>
      <c r="PAE11" s="443"/>
      <c r="PAF11" s="443"/>
      <c r="PAG11" s="443"/>
      <c r="PAH11" s="443"/>
      <c r="PAI11" s="443"/>
      <c r="PAJ11" s="443"/>
      <c r="PAK11" s="443"/>
      <c r="PAL11" s="443"/>
      <c r="PAM11" s="443"/>
      <c r="PAN11" s="443"/>
      <c r="PAO11" s="443"/>
      <c r="PAP11" s="443"/>
      <c r="PAQ11" s="443"/>
      <c r="PAR11" s="443"/>
      <c r="PAS11" s="443"/>
      <c r="PAT11" s="443"/>
      <c r="PAU11" s="443"/>
      <c r="PAV11" s="443"/>
      <c r="PAW11" s="443"/>
      <c r="PAX11" s="443"/>
      <c r="PAY11" s="443"/>
      <c r="PAZ11" s="443"/>
      <c r="PBA11" s="443"/>
      <c r="PBB11" s="443"/>
      <c r="PBC11" s="443"/>
      <c r="PBD11" s="443"/>
      <c r="PBE11" s="443"/>
      <c r="PBF11" s="443"/>
      <c r="PBG11" s="443"/>
      <c r="PBH11" s="443"/>
      <c r="PBI11" s="443"/>
      <c r="PBJ11" s="443"/>
      <c r="PBK11" s="443"/>
      <c r="PBL11" s="443"/>
      <c r="PBM11" s="443"/>
      <c r="PBN11" s="443"/>
      <c r="PBO11" s="443"/>
      <c r="PBP11" s="443"/>
      <c r="PBQ11" s="443"/>
      <c r="PBR11" s="443"/>
      <c r="PBS11" s="443"/>
      <c r="PBT11" s="443"/>
      <c r="PBU11" s="443"/>
      <c r="PBV11" s="443"/>
      <c r="PBW11" s="443"/>
      <c r="PBX11" s="443"/>
      <c r="PBY11" s="443"/>
      <c r="PBZ11" s="443"/>
      <c r="PCA11" s="443"/>
      <c r="PCB11" s="443"/>
      <c r="PCC11" s="443"/>
      <c r="PCD11" s="443"/>
      <c r="PCE11" s="443"/>
      <c r="PCF11" s="443"/>
      <c r="PCG11" s="443"/>
      <c r="PCH11" s="443"/>
      <c r="PCI11" s="443"/>
      <c r="PCJ11" s="443"/>
      <c r="PCK11" s="443"/>
      <c r="PCL11" s="443"/>
      <c r="PCM11" s="443"/>
      <c r="PCN11" s="443"/>
      <c r="PCO11" s="443"/>
      <c r="PCP11" s="443"/>
      <c r="PCQ11" s="443"/>
      <c r="PCR11" s="443"/>
      <c r="PCS11" s="443"/>
      <c r="PCT11" s="443"/>
      <c r="PCU11" s="443"/>
      <c r="PCV11" s="443"/>
      <c r="PCW11" s="443"/>
      <c r="PCX11" s="443"/>
      <c r="PCY11" s="443"/>
      <c r="PCZ11" s="443"/>
      <c r="PDA11" s="443"/>
      <c r="PDB11" s="443"/>
      <c r="PDC11" s="443"/>
      <c r="PDD11" s="443"/>
      <c r="PDE11" s="443"/>
      <c r="PDF11" s="443"/>
      <c r="PDG11" s="443"/>
      <c r="PDH11" s="443"/>
      <c r="PDI11" s="443"/>
      <c r="PDJ11" s="443"/>
      <c r="PDK11" s="443"/>
      <c r="PDL11" s="443"/>
      <c r="PDM11" s="443"/>
      <c r="PDN11" s="443"/>
      <c r="PDO11" s="443"/>
      <c r="PDP11" s="443"/>
      <c r="PDQ11" s="443"/>
      <c r="PDR11" s="443"/>
      <c r="PDS11" s="443"/>
      <c r="PDT11" s="443"/>
      <c r="PDU11" s="443"/>
      <c r="PDV11" s="443"/>
      <c r="PDW11" s="443"/>
      <c r="PDX11" s="443"/>
      <c r="PDY11" s="443"/>
      <c r="PDZ11" s="443"/>
      <c r="PEA11" s="443"/>
      <c r="PEB11" s="443"/>
      <c r="PEC11" s="443"/>
      <c r="PED11" s="443"/>
      <c r="PEE11" s="443"/>
      <c r="PEF11" s="443"/>
      <c r="PEG11" s="443"/>
      <c r="PEH11" s="443"/>
      <c r="PEI11" s="443"/>
      <c r="PEJ11" s="443"/>
      <c r="PEK11" s="443"/>
      <c r="PEL11" s="443"/>
      <c r="PEM11" s="443"/>
      <c r="PEN11" s="443"/>
      <c r="PEO11" s="443"/>
      <c r="PEP11" s="443"/>
      <c r="PEQ11" s="443"/>
      <c r="PER11" s="443"/>
      <c r="PES11" s="443"/>
      <c r="PET11" s="443"/>
      <c r="PEU11" s="443"/>
      <c r="PEV11" s="443"/>
      <c r="PEW11" s="443"/>
      <c r="PEX11" s="443"/>
      <c r="PEY11" s="443"/>
      <c r="PEZ11" s="443"/>
      <c r="PFA11" s="443"/>
      <c r="PFB11" s="443"/>
      <c r="PFC11" s="443"/>
      <c r="PFD11" s="443"/>
      <c r="PFE11" s="443"/>
      <c r="PFF11" s="443"/>
      <c r="PFG11" s="443"/>
      <c r="PFH11" s="443"/>
      <c r="PFI11" s="443"/>
      <c r="PFJ11" s="443"/>
      <c r="PFK11" s="443"/>
      <c r="PFL11" s="443"/>
      <c r="PFM11" s="443"/>
      <c r="PFN11" s="443"/>
      <c r="PFO11" s="443"/>
      <c r="PFP11" s="443"/>
      <c r="PFQ11" s="443"/>
      <c r="PFR11" s="443"/>
      <c r="PFS11" s="443"/>
      <c r="PFT11" s="443"/>
      <c r="PFU11" s="443"/>
      <c r="PFV11" s="443"/>
      <c r="PFW11" s="443"/>
      <c r="PFX11" s="443"/>
      <c r="PFY11" s="443"/>
      <c r="PFZ11" s="443"/>
      <c r="PGA11" s="443"/>
      <c r="PGB11" s="443"/>
      <c r="PGC11" s="443"/>
      <c r="PGD11" s="443"/>
      <c r="PGE11" s="443"/>
      <c r="PGF11" s="443"/>
      <c r="PGG11" s="443"/>
      <c r="PGH11" s="443"/>
      <c r="PGI11" s="443"/>
      <c r="PGJ11" s="443"/>
      <c r="PGK11" s="443"/>
      <c r="PGL11" s="443"/>
      <c r="PGM11" s="443"/>
      <c r="PGN11" s="443"/>
      <c r="PGO11" s="443"/>
      <c r="PGP11" s="443"/>
      <c r="PGQ11" s="443"/>
      <c r="PGR11" s="443"/>
      <c r="PGS11" s="443"/>
      <c r="PGT11" s="443"/>
      <c r="PGU11" s="443"/>
      <c r="PGV11" s="443"/>
      <c r="PGW11" s="443"/>
      <c r="PGX11" s="443"/>
      <c r="PGY11" s="443"/>
      <c r="PGZ11" s="443"/>
      <c r="PHA11" s="443"/>
      <c r="PHB11" s="443"/>
      <c r="PHC11" s="443"/>
      <c r="PHD11" s="443"/>
      <c r="PHE11" s="443"/>
      <c r="PHF11" s="443"/>
      <c r="PHG11" s="443"/>
      <c r="PHH11" s="443"/>
      <c r="PHI11" s="443"/>
      <c r="PHJ11" s="443"/>
      <c r="PHK11" s="443"/>
      <c r="PHL11" s="443"/>
      <c r="PHM11" s="443"/>
      <c r="PHN11" s="443"/>
      <c r="PHO11" s="443"/>
      <c r="PHP11" s="443"/>
      <c r="PHQ11" s="443"/>
      <c r="PHR11" s="443"/>
      <c r="PHS11" s="443"/>
      <c r="PHT11" s="443"/>
      <c r="PHU11" s="443"/>
      <c r="PHV11" s="443"/>
      <c r="PHW11" s="443"/>
      <c r="PHX11" s="443"/>
      <c r="PHY11" s="443"/>
      <c r="PHZ11" s="443"/>
      <c r="PIA11" s="443"/>
      <c r="PIB11" s="443"/>
      <c r="PIC11" s="443"/>
      <c r="PID11" s="443"/>
      <c r="PIE11" s="443"/>
      <c r="PIF11" s="443"/>
      <c r="PIG11" s="443"/>
      <c r="PIH11" s="443"/>
      <c r="PII11" s="443"/>
      <c r="PIJ11" s="443"/>
      <c r="PIK11" s="443"/>
      <c r="PIL11" s="443"/>
      <c r="PIM11" s="443"/>
      <c r="PIN11" s="443"/>
      <c r="PIO11" s="443"/>
      <c r="PIP11" s="443"/>
      <c r="PIQ11" s="443"/>
      <c r="PIR11" s="443"/>
      <c r="PIS11" s="443"/>
      <c r="PIT11" s="443"/>
      <c r="PIU11" s="443"/>
      <c r="PIV11" s="443"/>
      <c r="PIW11" s="443"/>
      <c r="PIX11" s="443"/>
      <c r="PIY11" s="443"/>
      <c r="PIZ11" s="443"/>
      <c r="PJA11" s="443"/>
      <c r="PJB11" s="443"/>
      <c r="PJC11" s="443"/>
      <c r="PJD11" s="443"/>
      <c r="PJE11" s="443"/>
      <c r="PJF11" s="443"/>
      <c r="PJG11" s="443"/>
      <c r="PJH11" s="443"/>
      <c r="PJI11" s="443"/>
      <c r="PJJ11" s="443"/>
      <c r="PJK11" s="443"/>
      <c r="PJL11" s="443"/>
      <c r="PJM11" s="443"/>
      <c r="PJN11" s="443"/>
      <c r="PJO11" s="443"/>
      <c r="PJP11" s="443"/>
      <c r="PJQ11" s="443"/>
      <c r="PJR11" s="443"/>
      <c r="PJS11" s="443"/>
      <c r="PJT11" s="443"/>
      <c r="PJU11" s="443"/>
      <c r="PJV11" s="443"/>
      <c r="PJW11" s="443"/>
      <c r="PJX11" s="443"/>
      <c r="PJY11" s="443"/>
      <c r="PJZ11" s="443"/>
      <c r="PKA11" s="443"/>
      <c r="PKB11" s="443"/>
      <c r="PKC11" s="443"/>
      <c r="PKD11" s="443"/>
      <c r="PKE11" s="443"/>
      <c r="PKF11" s="443"/>
      <c r="PKG11" s="443"/>
      <c r="PKH11" s="443"/>
      <c r="PKI11" s="443"/>
      <c r="PKJ11" s="443"/>
      <c r="PKK11" s="443"/>
      <c r="PKL11" s="443"/>
      <c r="PKM11" s="443"/>
      <c r="PKN11" s="443"/>
      <c r="PKO11" s="443"/>
      <c r="PKP11" s="443"/>
      <c r="PKQ11" s="443"/>
      <c r="PKR11" s="443"/>
      <c r="PKS11" s="443"/>
      <c r="PKT11" s="443"/>
      <c r="PKU11" s="443"/>
      <c r="PKV11" s="443"/>
      <c r="PKW11" s="443"/>
      <c r="PKX11" s="443"/>
      <c r="PKY11" s="443"/>
      <c r="PKZ11" s="443"/>
      <c r="PLA11" s="443"/>
      <c r="PLB11" s="443"/>
      <c r="PLC11" s="443"/>
      <c r="PLD11" s="443"/>
      <c r="PLE11" s="443"/>
      <c r="PLF11" s="443"/>
      <c r="PLG11" s="443"/>
      <c r="PLH11" s="443"/>
      <c r="PLI11" s="443"/>
      <c r="PLJ11" s="443"/>
      <c r="PLK11" s="443"/>
      <c r="PLL11" s="443"/>
      <c r="PLM11" s="443"/>
      <c r="PLN11" s="443"/>
      <c r="PLO11" s="443"/>
      <c r="PLP11" s="443"/>
      <c r="PLQ11" s="443"/>
      <c r="PLR11" s="443"/>
      <c r="PLS11" s="443"/>
      <c r="PLT11" s="443"/>
      <c r="PLU11" s="443"/>
      <c r="PLV11" s="443"/>
      <c r="PLW11" s="443"/>
      <c r="PLX11" s="443"/>
      <c r="PLY11" s="443"/>
      <c r="PLZ11" s="443"/>
      <c r="PMA11" s="443"/>
      <c r="PMB11" s="443"/>
      <c r="PMC11" s="443"/>
      <c r="PMD11" s="443"/>
      <c r="PME11" s="443"/>
      <c r="PMF11" s="443"/>
      <c r="PMG11" s="443"/>
      <c r="PMH11" s="443"/>
      <c r="PMI11" s="443"/>
      <c r="PMJ11" s="443"/>
      <c r="PMK11" s="443"/>
      <c r="PML11" s="443"/>
      <c r="PMM11" s="443"/>
      <c r="PMN11" s="443"/>
      <c r="PMO11" s="443"/>
      <c r="PMP11" s="443"/>
      <c r="PMQ11" s="443"/>
      <c r="PMR11" s="443"/>
      <c r="PMS11" s="443"/>
      <c r="PMT11" s="443"/>
      <c r="PMU11" s="443"/>
      <c r="PMV11" s="443"/>
      <c r="PMW11" s="443"/>
      <c r="PMX11" s="443"/>
      <c r="PMY11" s="443"/>
      <c r="PMZ11" s="443"/>
      <c r="PNA11" s="443"/>
      <c r="PNB11" s="443"/>
      <c r="PNC11" s="443"/>
      <c r="PND11" s="443"/>
      <c r="PNE11" s="443"/>
      <c r="PNF11" s="443"/>
      <c r="PNG11" s="443"/>
      <c r="PNH11" s="443"/>
      <c r="PNI11" s="443"/>
      <c r="PNJ11" s="443"/>
      <c r="PNK11" s="443"/>
      <c r="PNL11" s="443"/>
      <c r="PNM11" s="443"/>
      <c r="PNN11" s="443"/>
      <c r="PNO11" s="443"/>
      <c r="PNP11" s="443"/>
      <c r="PNQ11" s="443"/>
      <c r="PNR11" s="443"/>
      <c r="PNS11" s="443"/>
      <c r="PNT11" s="443"/>
      <c r="PNU11" s="443"/>
      <c r="PNV11" s="443"/>
      <c r="PNW11" s="443"/>
      <c r="PNX11" s="443"/>
      <c r="PNY11" s="443"/>
      <c r="PNZ11" s="443"/>
      <c r="POA11" s="443"/>
      <c r="POB11" s="443"/>
      <c r="POC11" s="443"/>
      <c r="POD11" s="443"/>
      <c r="POE11" s="443"/>
      <c r="POF11" s="443"/>
      <c r="POG11" s="443"/>
      <c r="POH11" s="443"/>
      <c r="POI11" s="443"/>
      <c r="POJ11" s="443"/>
      <c r="POK11" s="443"/>
      <c r="POL11" s="443"/>
      <c r="POM11" s="443"/>
      <c r="PON11" s="443"/>
      <c r="POO11" s="443"/>
      <c r="POP11" s="443"/>
      <c r="POQ11" s="443"/>
      <c r="POR11" s="443"/>
      <c r="POS11" s="443"/>
      <c r="POT11" s="443"/>
      <c r="POU11" s="443"/>
      <c r="POV11" s="443"/>
      <c r="POW11" s="443"/>
      <c r="POX11" s="443"/>
      <c r="POY11" s="443"/>
      <c r="POZ11" s="443"/>
      <c r="PPA11" s="443"/>
      <c r="PPB11" s="443"/>
      <c r="PPC11" s="443"/>
      <c r="PPD11" s="443"/>
      <c r="PPE11" s="443"/>
      <c r="PPF11" s="443"/>
      <c r="PPG11" s="443"/>
      <c r="PPH11" s="443"/>
      <c r="PPI11" s="443"/>
      <c r="PPJ11" s="443"/>
      <c r="PPK11" s="443"/>
      <c r="PPL11" s="443"/>
      <c r="PPM11" s="443"/>
      <c r="PPN11" s="443"/>
      <c r="PPO11" s="443"/>
      <c r="PPP11" s="443"/>
      <c r="PPQ11" s="443"/>
      <c r="PPR11" s="443"/>
      <c r="PPS11" s="443"/>
      <c r="PPT11" s="443"/>
      <c r="PPU11" s="443"/>
      <c r="PPV11" s="443"/>
      <c r="PPW11" s="443"/>
      <c r="PPX11" s="443"/>
      <c r="PPY11" s="443"/>
      <c r="PPZ11" s="443"/>
      <c r="PQA11" s="443"/>
      <c r="PQB11" s="443"/>
      <c r="PQC11" s="443"/>
      <c r="PQD11" s="443"/>
      <c r="PQE11" s="443"/>
      <c r="PQF11" s="443"/>
      <c r="PQG11" s="443"/>
      <c r="PQH11" s="443"/>
      <c r="PQI11" s="443"/>
      <c r="PQJ11" s="443"/>
      <c r="PQK11" s="443"/>
      <c r="PQL11" s="443"/>
      <c r="PQM11" s="443"/>
      <c r="PQN11" s="443"/>
      <c r="PQO11" s="443"/>
      <c r="PQP11" s="443"/>
      <c r="PQQ11" s="443"/>
      <c r="PQR11" s="443"/>
      <c r="PQS11" s="443"/>
      <c r="PQT11" s="443"/>
      <c r="PQU11" s="443"/>
      <c r="PQV11" s="443"/>
      <c r="PQW11" s="443"/>
      <c r="PQX11" s="443"/>
      <c r="PQY11" s="443"/>
      <c r="PQZ11" s="443"/>
      <c r="PRA11" s="443"/>
      <c r="PRB11" s="443"/>
      <c r="PRC11" s="443"/>
      <c r="PRD11" s="443"/>
      <c r="PRE11" s="443"/>
      <c r="PRF11" s="443"/>
      <c r="PRG11" s="443"/>
      <c r="PRH11" s="443"/>
      <c r="PRI11" s="443"/>
      <c r="PRJ11" s="443"/>
      <c r="PRK11" s="443"/>
      <c r="PRL11" s="443"/>
      <c r="PRM11" s="443"/>
      <c r="PRN11" s="443"/>
      <c r="PRO11" s="443"/>
      <c r="PRP11" s="443"/>
      <c r="PRQ11" s="443"/>
      <c r="PRR11" s="443"/>
      <c r="PRS11" s="443"/>
      <c r="PRT11" s="443"/>
      <c r="PRU11" s="443"/>
      <c r="PRV11" s="443"/>
      <c r="PRW11" s="443"/>
      <c r="PRX11" s="443"/>
      <c r="PRY11" s="443"/>
      <c r="PRZ11" s="443"/>
      <c r="PSA11" s="443"/>
      <c r="PSB11" s="443"/>
      <c r="PSC11" s="443"/>
      <c r="PSD11" s="443"/>
      <c r="PSE11" s="443"/>
      <c r="PSF11" s="443"/>
      <c r="PSG11" s="443"/>
      <c r="PSH11" s="443"/>
      <c r="PSI11" s="443"/>
      <c r="PSJ11" s="443"/>
      <c r="PSK11" s="443"/>
      <c r="PSL11" s="443"/>
      <c r="PSM11" s="443"/>
      <c r="PSN11" s="443"/>
      <c r="PSO11" s="443"/>
      <c r="PSP11" s="443"/>
      <c r="PSQ11" s="443"/>
      <c r="PSR11" s="443"/>
      <c r="PSS11" s="443"/>
      <c r="PST11" s="443"/>
      <c r="PSU11" s="443"/>
      <c r="PSV11" s="443"/>
      <c r="PSW11" s="443"/>
      <c r="PSX11" s="443"/>
      <c r="PSY11" s="443"/>
      <c r="PSZ11" s="443"/>
      <c r="PTA11" s="443"/>
      <c r="PTB11" s="443"/>
      <c r="PTC11" s="443"/>
      <c r="PTD11" s="443"/>
      <c r="PTE11" s="443"/>
      <c r="PTF11" s="443"/>
      <c r="PTG11" s="443"/>
      <c r="PTH11" s="443"/>
      <c r="PTI11" s="443"/>
      <c r="PTJ11" s="443"/>
      <c r="PTK11" s="443"/>
      <c r="PTL11" s="443"/>
      <c r="PTM11" s="443"/>
      <c r="PTN11" s="443"/>
      <c r="PTO11" s="443"/>
      <c r="PTP11" s="443"/>
      <c r="PTQ11" s="443"/>
      <c r="PTR11" s="443"/>
      <c r="PTS11" s="443"/>
      <c r="PTT11" s="443"/>
      <c r="PTU11" s="443"/>
      <c r="PTV11" s="443"/>
      <c r="PTW11" s="443"/>
      <c r="PTX11" s="443"/>
      <c r="PTY11" s="443"/>
      <c r="PTZ11" s="443"/>
      <c r="PUA11" s="443"/>
      <c r="PUB11" s="443"/>
      <c r="PUC11" s="443"/>
      <c r="PUD11" s="443"/>
      <c r="PUE11" s="443"/>
      <c r="PUF11" s="443"/>
      <c r="PUG11" s="443"/>
      <c r="PUH11" s="443"/>
      <c r="PUI11" s="443"/>
      <c r="PUJ11" s="443"/>
      <c r="PUK11" s="443"/>
      <c r="PUL11" s="443"/>
      <c r="PUM11" s="443"/>
      <c r="PUN11" s="443"/>
      <c r="PUO11" s="443"/>
      <c r="PUP11" s="443"/>
      <c r="PUQ11" s="443"/>
      <c r="PUR11" s="443"/>
      <c r="PUS11" s="443"/>
      <c r="PUT11" s="443"/>
      <c r="PUU11" s="443"/>
      <c r="PUV11" s="443"/>
      <c r="PUW11" s="443"/>
      <c r="PUX11" s="443"/>
      <c r="PUY11" s="443"/>
      <c r="PUZ11" s="443"/>
      <c r="PVA11" s="443"/>
      <c r="PVB11" s="443"/>
      <c r="PVC11" s="443"/>
      <c r="PVD11" s="443"/>
      <c r="PVE11" s="443"/>
      <c r="PVF11" s="443"/>
      <c r="PVG11" s="443"/>
      <c r="PVH11" s="443"/>
      <c r="PVI11" s="443"/>
      <c r="PVJ11" s="443"/>
      <c r="PVK11" s="443"/>
      <c r="PVL11" s="443"/>
      <c r="PVM11" s="443"/>
      <c r="PVN11" s="443"/>
      <c r="PVO11" s="443"/>
      <c r="PVP11" s="443"/>
      <c r="PVQ11" s="443"/>
      <c r="PVR11" s="443"/>
      <c r="PVS11" s="443"/>
      <c r="PVT11" s="443"/>
      <c r="PVU11" s="443"/>
      <c r="PVV11" s="443"/>
      <c r="PVW11" s="443"/>
      <c r="PVX11" s="443"/>
      <c r="PVY11" s="443"/>
      <c r="PVZ11" s="443"/>
      <c r="PWA11" s="443"/>
      <c r="PWB11" s="443"/>
      <c r="PWC11" s="443"/>
      <c r="PWD11" s="443"/>
      <c r="PWE11" s="443"/>
      <c r="PWF11" s="443"/>
      <c r="PWG11" s="443"/>
      <c r="PWH11" s="443"/>
      <c r="PWI11" s="443"/>
      <c r="PWJ11" s="443"/>
      <c r="PWK11" s="443"/>
      <c r="PWL11" s="443"/>
      <c r="PWM11" s="443"/>
      <c r="PWN11" s="443"/>
      <c r="PWO11" s="443"/>
      <c r="PWP11" s="443"/>
      <c r="PWQ11" s="443"/>
      <c r="PWR11" s="443"/>
      <c r="PWS11" s="443"/>
      <c r="PWT11" s="443"/>
      <c r="PWU11" s="443"/>
      <c r="PWV11" s="443"/>
      <c r="PWW11" s="443"/>
      <c r="PWX11" s="443"/>
      <c r="PWY11" s="443"/>
      <c r="PWZ11" s="443"/>
      <c r="PXA11" s="443"/>
      <c r="PXB11" s="443"/>
      <c r="PXC11" s="443"/>
      <c r="PXD11" s="443"/>
      <c r="PXE11" s="443"/>
      <c r="PXF11" s="443"/>
      <c r="PXG11" s="443"/>
      <c r="PXH11" s="443"/>
      <c r="PXI11" s="443"/>
      <c r="PXJ11" s="443"/>
      <c r="PXK11" s="443"/>
      <c r="PXL11" s="443"/>
      <c r="PXM11" s="443"/>
      <c r="PXN11" s="443"/>
      <c r="PXO11" s="443"/>
      <c r="PXP11" s="443"/>
      <c r="PXQ11" s="443"/>
      <c r="PXR11" s="443"/>
      <c r="PXS11" s="443"/>
      <c r="PXT11" s="443"/>
      <c r="PXU11" s="443"/>
      <c r="PXV11" s="443"/>
      <c r="PXW11" s="443"/>
      <c r="PXX11" s="443"/>
      <c r="PXY11" s="443"/>
      <c r="PXZ11" s="443"/>
      <c r="PYA11" s="443"/>
      <c r="PYB11" s="443"/>
      <c r="PYC11" s="443"/>
      <c r="PYD11" s="443"/>
      <c r="PYE11" s="443"/>
      <c r="PYF11" s="443"/>
      <c r="PYG11" s="443"/>
      <c r="PYH11" s="443"/>
      <c r="PYI11" s="443"/>
      <c r="PYJ11" s="443"/>
      <c r="PYK11" s="443"/>
      <c r="PYL11" s="443"/>
      <c r="PYM11" s="443"/>
      <c r="PYN11" s="443"/>
      <c r="PYO11" s="443"/>
      <c r="PYP11" s="443"/>
      <c r="PYQ11" s="443"/>
      <c r="PYR11" s="443"/>
      <c r="PYS11" s="443"/>
      <c r="PYT11" s="443"/>
      <c r="PYU11" s="443"/>
      <c r="PYV11" s="443"/>
      <c r="PYW11" s="443"/>
      <c r="PYX11" s="443"/>
      <c r="PYY11" s="443"/>
      <c r="PYZ11" s="443"/>
      <c r="PZA11" s="443"/>
      <c r="PZB11" s="443"/>
      <c r="PZC11" s="443"/>
      <c r="PZD11" s="443"/>
      <c r="PZE11" s="443"/>
      <c r="PZF11" s="443"/>
      <c r="PZG11" s="443"/>
      <c r="PZH11" s="443"/>
      <c r="PZI11" s="443"/>
      <c r="PZJ11" s="443"/>
      <c r="PZK11" s="443"/>
      <c r="PZL11" s="443"/>
      <c r="PZM11" s="443"/>
      <c r="PZN11" s="443"/>
      <c r="PZO11" s="443"/>
      <c r="PZP11" s="443"/>
      <c r="PZQ11" s="443"/>
      <c r="PZR11" s="443"/>
      <c r="PZS11" s="443"/>
      <c r="PZT11" s="443"/>
      <c r="PZU11" s="443"/>
      <c r="PZV11" s="443"/>
      <c r="PZW11" s="443"/>
      <c r="PZX11" s="443"/>
      <c r="PZY11" s="443"/>
      <c r="PZZ11" s="443"/>
      <c r="QAA11" s="443"/>
      <c r="QAB11" s="443"/>
      <c r="QAC11" s="443"/>
      <c r="QAD11" s="443"/>
      <c r="QAE11" s="443"/>
      <c r="QAF11" s="443"/>
      <c r="QAG11" s="443"/>
      <c r="QAH11" s="443"/>
      <c r="QAI11" s="443"/>
      <c r="QAJ11" s="443"/>
      <c r="QAK11" s="443"/>
      <c r="QAL11" s="443"/>
      <c r="QAM11" s="443"/>
      <c r="QAN11" s="443"/>
      <c r="QAO11" s="443"/>
      <c r="QAP11" s="443"/>
      <c r="QAQ11" s="443"/>
      <c r="QAR11" s="443"/>
      <c r="QAS11" s="443"/>
      <c r="QAT11" s="443"/>
      <c r="QAU11" s="443"/>
      <c r="QAV11" s="443"/>
      <c r="QAW11" s="443"/>
      <c r="QAX11" s="443"/>
      <c r="QAY11" s="443"/>
      <c r="QAZ11" s="443"/>
      <c r="QBA11" s="443"/>
      <c r="QBB11" s="443"/>
      <c r="QBC11" s="443"/>
      <c r="QBD11" s="443"/>
      <c r="QBE11" s="443"/>
      <c r="QBF11" s="443"/>
      <c r="QBG11" s="443"/>
      <c r="QBH11" s="443"/>
      <c r="QBI11" s="443"/>
      <c r="QBJ11" s="443"/>
      <c r="QBK11" s="443"/>
      <c r="QBL11" s="443"/>
      <c r="QBM11" s="443"/>
      <c r="QBN11" s="443"/>
      <c r="QBO11" s="443"/>
      <c r="QBP11" s="443"/>
      <c r="QBQ11" s="443"/>
      <c r="QBR11" s="443"/>
      <c r="QBS11" s="443"/>
      <c r="QBT11" s="443"/>
      <c r="QBU11" s="443"/>
      <c r="QBV11" s="443"/>
      <c r="QBW11" s="443"/>
      <c r="QBX11" s="443"/>
      <c r="QBY11" s="443"/>
      <c r="QBZ11" s="443"/>
      <c r="QCA11" s="443"/>
      <c r="QCB11" s="443"/>
      <c r="QCC11" s="443"/>
      <c r="QCD11" s="443"/>
      <c r="QCE11" s="443"/>
      <c r="QCF11" s="443"/>
      <c r="QCG11" s="443"/>
      <c r="QCH11" s="443"/>
      <c r="QCI11" s="443"/>
      <c r="QCJ11" s="443"/>
      <c r="QCK11" s="443"/>
      <c r="QCL11" s="443"/>
      <c r="QCM11" s="443"/>
      <c r="QCN11" s="443"/>
      <c r="QCO11" s="443"/>
      <c r="QCP11" s="443"/>
      <c r="QCQ11" s="443"/>
      <c r="QCR11" s="443"/>
      <c r="QCS11" s="443"/>
      <c r="QCT11" s="443"/>
      <c r="QCU11" s="443"/>
      <c r="QCV11" s="443"/>
      <c r="QCW11" s="443"/>
      <c r="QCX11" s="443"/>
      <c r="QCY11" s="443"/>
      <c r="QCZ11" s="443"/>
      <c r="QDA11" s="443"/>
      <c r="QDB11" s="443"/>
      <c r="QDC11" s="443"/>
      <c r="QDD11" s="443"/>
      <c r="QDE11" s="443"/>
      <c r="QDF11" s="443"/>
      <c r="QDG11" s="443"/>
      <c r="QDH11" s="443"/>
      <c r="QDI11" s="443"/>
      <c r="QDJ11" s="443"/>
      <c r="QDK11" s="443"/>
      <c r="QDL11" s="443"/>
      <c r="QDM11" s="443"/>
      <c r="QDN11" s="443"/>
      <c r="QDO11" s="443"/>
      <c r="QDP11" s="443"/>
      <c r="QDQ11" s="443"/>
      <c r="QDR11" s="443"/>
      <c r="QDS11" s="443"/>
      <c r="QDT11" s="443"/>
      <c r="QDU11" s="443"/>
      <c r="QDV11" s="443"/>
      <c r="QDW11" s="443"/>
      <c r="QDX11" s="443"/>
      <c r="QDY11" s="443"/>
      <c r="QDZ11" s="443"/>
      <c r="QEA11" s="443"/>
      <c r="QEB11" s="443"/>
      <c r="QEC11" s="443"/>
      <c r="QED11" s="443"/>
      <c r="QEE11" s="443"/>
      <c r="QEF11" s="443"/>
      <c r="QEG11" s="443"/>
      <c r="QEH11" s="443"/>
      <c r="QEI11" s="443"/>
      <c r="QEJ11" s="443"/>
      <c r="QEK11" s="443"/>
      <c r="QEL11" s="443"/>
      <c r="QEM11" s="443"/>
      <c r="QEN11" s="443"/>
      <c r="QEO11" s="443"/>
      <c r="QEP11" s="443"/>
      <c r="QEQ11" s="443"/>
      <c r="QER11" s="443"/>
      <c r="QES11" s="443"/>
      <c r="QET11" s="443"/>
      <c r="QEU11" s="443"/>
      <c r="QEV11" s="443"/>
      <c r="QEW11" s="443"/>
      <c r="QEX11" s="443"/>
      <c r="QEY11" s="443"/>
      <c r="QEZ11" s="443"/>
      <c r="QFA11" s="443"/>
      <c r="QFB11" s="443"/>
      <c r="QFC11" s="443"/>
      <c r="QFD11" s="443"/>
      <c r="QFE11" s="443"/>
      <c r="QFF11" s="443"/>
      <c r="QFG11" s="443"/>
      <c r="QFH11" s="443"/>
      <c r="QFI11" s="443"/>
      <c r="QFJ11" s="443"/>
      <c r="QFK11" s="443"/>
      <c r="QFL11" s="443"/>
      <c r="QFM11" s="443"/>
      <c r="QFN11" s="443"/>
      <c r="QFO11" s="443"/>
      <c r="QFP11" s="443"/>
      <c r="QFQ11" s="443"/>
      <c r="QFR11" s="443"/>
      <c r="QFS11" s="443"/>
      <c r="QFT11" s="443"/>
      <c r="QFU11" s="443"/>
      <c r="QFV11" s="443"/>
      <c r="QFW11" s="443"/>
      <c r="QFX11" s="443"/>
      <c r="QFY11" s="443"/>
      <c r="QFZ11" s="443"/>
      <c r="QGA11" s="443"/>
      <c r="QGB11" s="443"/>
      <c r="QGC11" s="443"/>
      <c r="QGD11" s="443"/>
      <c r="QGE11" s="443"/>
      <c r="QGF11" s="443"/>
      <c r="QGG11" s="443"/>
      <c r="QGH11" s="443"/>
      <c r="QGI11" s="443"/>
      <c r="QGJ11" s="443"/>
      <c r="QGK11" s="443"/>
      <c r="QGL11" s="443"/>
      <c r="QGM11" s="443"/>
      <c r="QGN11" s="443"/>
      <c r="QGO11" s="443"/>
      <c r="QGP11" s="443"/>
      <c r="QGQ11" s="443"/>
      <c r="QGR11" s="443"/>
      <c r="QGS11" s="443"/>
      <c r="QGT11" s="443"/>
      <c r="QGU11" s="443"/>
      <c r="QGV11" s="443"/>
      <c r="QGW11" s="443"/>
      <c r="QGX11" s="443"/>
      <c r="QGY11" s="443"/>
      <c r="QGZ11" s="443"/>
      <c r="QHA11" s="443"/>
      <c r="QHB11" s="443"/>
      <c r="QHC11" s="443"/>
      <c r="QHD11" s="443"/>
      <c r="QHE11" s="443"/>
      <c r="QHF11" s="443"/>
      <c r="QHG11" s="443"/>
      <c r="QHH11" s="443"/>
      <c r="QHI11" s="443"/>
      <c r="QHJ11" s="443"/>
      <c r="QHK11" s="443"/>
      <c r="QHL11" s="443"/>
      <c r="QHM11" s="443"/>
      <c r="QHN11" s="443"/>
      <c r="QHO11" s="443"/>
      <c r="QHP11" s="443"/>
      <c r="QHQ11" s="443"/>
      <c r="QHR11" s="443"/>
      <c r="QHS11" s="443"/>
      <c r="QHT11" s="443"/>
      <c r="QHU11" s="443"/>
      <c r="QHV11" s="443"/>
      <c r="QHW11" s="443"/>
      <c r="QHX11" s="443"/>
      <c r="QHY11" s="443"/>
      <c r="QHZ11" s="443"/>
      <c r="QIA11" s="443"/>
      <c r="QIB11" s="443"/>
      <c r="QIC11" s="443"/>
      <c r="QID11" s="443"/>
      <c r="QIE11" s="443"/>
      <c r="QIF11" s="443"/>
      <c r="QIG11" s="443"/>
      <c r="QIH11" s="443"/>
      <c r="QII11" s="443"/>
      <c r="QIJ11" s="443"/>
      <c r="QIK11" s="443"/>
      <c r="QIL11" s="443"/>
      <c r="QIM11" s="443"/>
      <c r="QIN11" s="443"/>
      <c r="QIO11" s="443"/>
      <c r="QIP11" s="443"/>
      <c r="QIQ11" s="443"/>
      <c r="QIR11" s="443"/>
      <c r="QIS11" s="443"/>
      <c r="QIT11" s="443"/>
      <c r="QIU11" s="443"/>
      <c r="QIV11" s="443"/>
      <c r="QIW11" s="443"/>
      <c r="QIX11" s="443"/>
      <c r="QIY11" s="443"/>
      <c r="QIZ11" s="443"/>
      <c r="QJA11" s="443"/>
      <c r="QJB11" s="443"/>
      <c r="QJC11" s="443"/>
      <c r="QJD11" s="443"/>
      <c r="QJE11" s="443"/>
      <c r="QJF11" s="443"/>
      <c r="QJG11" s="443"/>
      <c r="QJH11" s="443"/>
      <c r="QJI11" s="443"/>
      <c r="QJJ11" s="443"/>
      <c r="QJK11" s="443"/>
      <c r="QJL11" s="443"/>
      <c r="QJM11" s="443"/>
      <c r="QJN11" s="443"/>
      <c r="QJO11" s="443"/>
      <c r="QJP11" s="443"/>
      <c r="QJQ11" s="443"/>
      <c r="QJR11" s="443"/>
      <c r="QJS11" s="443"/>
      <c r="QJT11" s="443"/>
      <c r="QJU11" s="443"/>
      <c r="QJV11" s="443"/>
      <c r="QJW11" s="443"/>
      <c r="QJX11" s="443"/>
      <c r="QJY11" s="443"/>
      <c r="QJZ11" s="443"/>
      <c r="QKA11" s="443"/>
      <c r="QKB11" s="443"/>
      <c r="QKC11" s="443"/>
      <c r="QKD11" s="443"/>
      <c r="QKE11" s="443"/>
      <c r="QKF11" s="443"/>
      <c r="QKG11" s="443"/>
      <c r="QKH11" s="443"/>
      <c r="QKI11" s="443"/>
      <c r="QKJ11" s="443"/>
      <c r="QKK11" s="443"/>
      <c r="QKL11" s="443"/>
      <c r="QKM11" s="443"/>
      <c r="QKN11" s="443"/>
      <c r="QKO11" s="443"/>
      <c r="QKP11" s="443"/>
      <c r="QKQ11" s="443"/>
      <c r="QKR11" s="443"/>
      <c r="QKS11" s="443"/>
      <c r="QKT11" s="443"/>
      <c r="QKU11" s="443"/>
      <c r="QKV11" s="443"/>
      <c r="QKW11" s="443"/>
      <c r="QKX11" s="443"/>
      <c r="QKY11" s="443"/>
      <c r="QKZ11" s="443"/>
      <c r="QLA11" s="443"/>
      <c r="QLB11" s="443"/>
      <c r="QLC11" s="443"/>
      <c r="QLD11" s="443"/>
      <c r="QLE11" s="443"/>
      <c r="QLF11" s="443"/>
      <c r="QLG11" s="443"/>
      <c r="QLH11" s="443"/>
      <c r="QLI11" s="443"/>
      <c r="QLJ11" s="443"/>
      <c r="QLK11" s="443"/>
      <c r="QLL11" s="443"/>
      <c r="QLM11" s="443"/>
      <c r="QLN11" s="443"/>
      <c r="QLO11" s="443"/>
      <c r="QLP11" s="443"/>
      <c r="QLQ11" s="443"/>
      <c r="QLR11" s="443"/>
      <c r="QLS11" s="443"/>
      <c r="QLT11" s="443"/>
      <c r="QLU11" s="443"/>
      <c r="QLV11" s="443"/>
      <c r="QLW11" s="443"/>
      <c r="QLX11" s="443"/>
      <c r="QLY11" s="443"/>
      <c r="QLZ11" s="443"/>
      <c r="QMA11" s="443"/>
      <c r="QMB11" s="443"/>
      <c r="QMC11" s="443"/>
      <c r="QMD11" s="443"/>
      <c r="QME11" s="443"/>
      <c r="QMF11" s="443"/>
      <c r="QMG11" s="443"/>
      <c r="QMH11" s="443"/>
      <c r="QMI11" s="443"/>
      <c r="QMJ11" s="443"/>
      <c r="QMK11" s="443"/>
      <c r="QML11" s="443"/>
      <c r="QMM11" s="443"/>
      <c r="QMN11" s="443"/>
      <c r="QMO11" s="443"/>
      <c r="QMP11" s="443"/>
      <c r="QMQ11" s="443"/>
      <c r="QMR11" s="443"/>
      <c r="QMS11" s="443"/>
      <c r="QMT11" s="443"/>
      <c r="QMU11" s="443"/>
      <c r="QMV11" s="443"/>
      <c r="QMW11" s="443"/>
      <c r="QMX11" s="443"/>
      <c r="QMY11" s="443"/>
      <c r="QMZ11" s="443"/>
      <c r="QNA11" s="443"/>
      <c r="QNB11" s="443"/>
      <c r="QNC11" s="443"/>
      <c r="QND11" s="443"/>
      <c r="QNE11" s="443"/>
      <c r="QNF11" s="443"/>
      <c r="QNG11" s="443"/>
      <c r="QNH11" s="443"/>
      <c r="QNI11" s="443"/>
      <c r="QNJ11" s="443"/>
      <c r="QNK11" s="443"/>
      <c r="QNL11" s="443"/>
      <c r="QNM11" s="443"/>
      <c r="QNN11" s="443"/>
      <c r="QNO11" s="443"/>
      <c r="QNP11" s="443"/>
      <c r="QNQ11" s="443"/>
      <c r="QNR11" s="443"/>
      <c r="QNS11" s="443"/>
      <c r="QNT11" s="443"/>
      <c r="QNU11" s="443"/>
      <c r="QNV11" s="443"/>
      <c r="QNW11" s="443"/>
      <c r="QNX11" s="443"/>
      <c r="QNY11" s="443"/>
      <c r="QNZ11" s="443"/>
      <c r="QOA11" s="443"/>
      <c r="QOB11" s="443"/>
      <c r="QOC11" s="443"/>
      <c r="QOD11" s="443"/>
      <c r="QOE11" s="443"/>
      <c r="QOF11" s="443"/>
      <c r="QOG11" s="443"/>
      <c r="QOH11" s="443"/>
      <c r="QOI11" s="443"/>
      <c r="QOJ11" s="443"/>
      <c r="QOK11" s="443"/>
      <c r="QOL11" s="443"/>
      <c r="QOM11" s="443"/>
      <c r="QON11" s="443"/>
      <c r="QOO11" s="443"/>
      <c r="QOP11" s="443"/>
      <c r="QOQ11" s="443"/>
      <c r="QOR11" s="443"/>
      <c r="QOS11" s="443"/>
      <c r="QOT11" s="443"/>
      <c r="QOU11" s="443"/>
      <c r="QOV11" s="443"/>
      <c r="QOW11" s="443"/>
      <c r="QOX11" s="443"/>
      <c r="QOY11" s="443"/>
      <c r="QOZ11" s="443"/>
      <c r="QPA11" s="443"/>
      <c r="QPB11" s="443"/>
      <c r="QPC11" s="443"/>
      <c r="QPD11" s="443"/>
      <c r="QPE11" s="443"/>
      <c r="QPF11" s="443"/>
      <c r="QPG11" s="443"/>
      <c r="QPH11" s="443"/>
      <c r="QPI11" s="443"/>
      <c r="QPJ11" s="443"/>
      <c r="QPK11" s="443"/>
      <c r="QPL11" s="443"/>
      <c r="QPM11" s="443"/>
      <c r="QPN11" s="443"/>
      <c r="QPO11" s="443"/>
      <c r="QPP11" s="443"/>
      <c r="QPQ11" s="443"/>
      <c r="QPR11" s="443"/>
      <c r="QPS11" s="443"/>
      <c r="QPT11" s="443"/>
      <c r="QPU11" s="443"/>
      <c r="QPV11" s="443"/>
      <c r="QPW11" s="443"/>
      <c r="QPX11" s="443"/>
      <c r="QPY11" s="443"/>
      <c r="QPZ11" s="443"/>
      <c r="QQA11" s="443"/>
      <c r="QQB11" s="443"/>
      <c r="QQC11" s="443"/>
      <c r="QQD11" s="443"/>
      <c r="QQE11" s="443"/>
      <c r="QQF11" s="443"/>
      <c r="QQG11" s="443"/>
      <c r="QQH11" s="443"/>
      <c r="QQI11" s="443"/>
      <c r="QQJ11" s="443"/>
      <c r="QQK11" s="443"/>
      <c r="QQL11" s="443"/>
      <c r="QQM11" s="443"/>
      <c r="QQN11" s="443"/>
      <c r="QQO11" s="443"/>
      <c r="QQP11" s="443"/>
      <c r="QQQ11" s="443"/>
      <c r="QQR11" s="443"/>
      <c r="QQS11" s="443"/>
      <c r="QQT11" s="443"/>
      <c r="QQU11" s="443"/>
      <c r="QQV11" s="443"/>
      <c r="QQW11" s="443"/>
      <c r="QQX11" s="443"/>
      <c r="QQY11" s="443"/>
      <c r="QQZ11" s="443"/>
      <c r="QRA11" s="443"/>
      <c r="QRB11" s="443"/>
      <c r="QRC11" s="443"/>
      <c r="QRD11" s="443"/>
      <c r="QRE11" s="443"/>
      <c r="QRF11" s="443"/>
      <c r="QRG11" s="443"/>
      <c r="QRH11" s="443"/>
      <c r="QRI11" s="443"/>
      <c r="QRJ11" s="443"/>
      <c r="QRK11" s="443"/>
      <c r="QRL11" s="443"/>
      <c r="QRM11" s="443"/>
      <c r="QRN11" s="443"/>
      <c r="QRO11" s="443"/>
      <c r="QRP11" s="443"/>
      <c r="QRQ11" s="443"/>
      <c r="QRR11" s="443"/>
      <c r="QRS11" s="443"/>
      <c r="QRT11" s="443"/>
      <c r="QRU11" s="443"/>
      <c r="QRV11" s="443"/>
      <c r="QRW11" s="443"/>
      <c r="QRX11" s="443"/>
      <c r="QRY11" s="443"/>
      <c r="QRZ11" s="443"/>
      <c r="QSA11" s="443"/>
      <c r="QSB11" s="443"/>
      <c r="QSC11" s="443"/>
      <c r="QSD11" s="443"/>
      <c r="QSE11" s="443"/>
      <c r="QSF11" s="443"/>
      <c r="QSG11" s="443"/>
      <c r="QSH11" s="443"/>
      <c r="QSI11" s="443"/>
      <c r="QSJ11" s="443"/>
      <c r="QSK11" s="443"/>
      <c r="QSL11" s="443"/>
      <c r="QSM11" s="443"/>
      <c r="QSN11" s="443"/>
      <c r="QSO11" s="443"/>
      <c r="QSP11" s="443"/>
      <c r="QSQ11" s="443"/>
      <c r="QSR11" s="443"/>
      <c r="QSS11" s="443"/>
      <c r="QST11" s="443"/>
      <c r="QSU11" s="443"/>
      <c r="QSV11" s="443"/>
      <c r="QSW11" s="443"/>
      <c r="QSX11" s="443"/>
      <c r="QSY11" s="443"/>
      <c r="QSZ11" s="443"/>
      <c r="QTA11" s="443"/>
      <c r="QTB11" s="443"/>
      <c r="QTC11" s="443"/>
      <c r="QTD11" s="443"/>
      <c r="QTE11" s="443"/>
      <c r="QTF11" s="443"/>
      <c r="QTG11" s="443"/>
      <c r="QTH11" s="443"/>
      <c r="QTI11" s="443"/>
      <c r="QTJ11" s="443"/>
      <c r="QTK11" s="443"/>
      <c r="QTL11" s="443"/>
      <c r="QTM11" s="443"/>
      <c r="QTN11" s="443"/>
      <c r="QTO11" s="443"/>
      <c r="QTP11" s="443"/>
      <c r="QTQ11" s="443"/>
      <c r="QTR11" s="443"/>
      <c r="QTS11" s="443"/>
      <c r="QTT11" s="443"/>
      <c r="QTU11" s="443"/>
      <c r="QTV11" s="443"/>
      <c r="QTW11" s="443"/>
      <c r="QTX11" s="443"/>
      <c r="QTY11" s="443"/>
      <c r="QTZ11" s="443"/>
      <c r="QUA11" s="443"/>
      <c r="QUB11" s="443"/>
      <c r="QUC11" s="443"/>
      <c r="QUD11" s="443"/>
      <c r="QUE11" s="443"/>
      <c r="QUF11" s="443"/>
      <c r="QUG11" s="443"/>
      <c r="QUH11" s="443"/>
      <c r="QUI11" s="443"/>
      <c r="QUJ11" s="443"/>
      <c r="QUK11" s="443"/>
      <c r="QUL11" s="443"/>
      <c r="QUM11" s="443"/>
      <c r="QUN11" s="443"/>
      <c r="QUO11" s="443"/>
      <c r="QUP11" s="443"/>
      <c r="QUQ11" s="443"/>
      <c r="QUR11" s="443"/>
      <c r="QUS11" s="443"/>
      <c r="QUT11" s="443"/>
      <c r="QUU11" s="443"/>
      <c r="QUV11" s="443"/>
      <c r="QUW11" s="443"/>
      <c r="QUX11" s="443"/>
      <c r="QUY11" s="443"/>
      <c r="QUZ11" s="443"/>
      <c r="QVA11" s="443"/>
      <c r="QVB11" s="443"/>
      <c r="QVC11" s="443"/>
      <c r="QVD11" s="443"/>
      <c r="QVE11" s="443"/>
      <c r="QVF11" s="443"/>
      <c r="QVG11" s="443"/>
      <c r="QVH11" s="443"/>
      <c r="QVI11" s="443"/>
      <c r="QVJ11" s="443"/>
      <c r="QVK11" s="443"/>
      <c r="QVL11" s="443"/>
      <c r="QVM11" s="443"/>
      <c r="QVN11" s="443"/>
      <c r="QVO11" s="443"/>
      <c r="QVP11" s="443"/>
      <c r="QVQ11" s="443"/>
      <c r="QVR11" s="443"/>
      <c r="QVS11" s="443"/>
      <c r="QVT11" s="443"/>
      <c r="QVU11" s="443"/>
      <c r="QVV11" s="443"/>
      <c r="QVW11" s="443"/>
      <c r="QVX11" s="443"/>
      <c r="QVY11" s="443"/>
      <c r="QVZ11" s="443"/>
      <c r="QWA11" s="443"/>
      <c r="QWB11" s="443"/>
      <c r="QWC11" s="443"/>
      <c r="QWD11" s="443"/>
      <c r="QWE11" s="443"/>
      <c r="QWF11" s="443"/>
      <c r="QWG11" s="443"/>
      <c r="QWH11" s="443"/>
      <c r="QWI11" s="443"/>
      <c r="QWJ11" s="443"/>
      <c r="QWK11" s="443"/>
      <c r="QWL11" s="443"/>
      <c r="QWM11" s="443"/>
      <c r="QWN11" s="443"/>
      <c r="QWO11" s="443"/>
      <c r="QWP11" s="443"/>
      <c r="QWQ11" s="443"/>
      <c r="QWR11" s="443"/>
      <c r="QWS11" s="443"/>
      <c r="QWT11" s="443"/>
      <c r="QWU11" s="443"/>
      <c r="QWV11" s="443"/>
      <c r="QWW11" s="443"/>
      <c r="QWX11" s="443"/>
      <c r="QWY11" s="443"/>
      <c r="QWZ11" s="443"/>
      <c r="QXA11" s="443"/>
      <c r="QXB11" s="443"/>
      <c r="QXC11" s="443"/>
      <c r="QXD11" s="443"/>
      <c r="QXE11" s="443"/>
      <c r="QXF11" s="443"/>
      <c r="QXG11" s="443"/>
      <c r="QXH11" s="443"/>
      <c r="QXI11" s="443"/>
      <c r="QXJ11" s="443"/>
      <c r="QXK11" s="443"/>
      <c r="QXL11" s="443"/>
      <c r="QXM11" s="443"/>
      <c r="QXN11" s="443"/>
      <c r="QXO11" s="443"/>
      <c r="QXP11" s="443"/>
      <c r="QXQ11" s="443"/>
      <c r="QXR11" s="443"/>
      <c r="QXS11" s="443"/>
      <c r="QXT11" s="443"/>
      <c r="QXU11" s="443"/>
      <c r="QXV11" s="443"/>
      <c r="QXW11" s="443"/>
      <c r="QXX11" s="443"/>
      <c r="QXY11" s="443"/>
      <c r="QXZ11" s="443"/>
      <c r="QYA11" s="443"/>
      <c r="QYB11" s="443"/>
      <c r="QYC11" s="443"/>
      <c r="QYD11" s="443"/>
      <c r="QYE11" s="443"/>
      <c r="QYF11" s="443"/>
      <c r="QYG11" s="443"/>
      <c r="QYH11" s="443"/>
      <c r="QYI11" s="443"/>
      <c r="QYJ11" s="443"/>
      <c r="QYK11" s="443"/>
      <c r="QYL11" s="443"/>
      <c r="QYM11" s="443"/>
      <c r="QYN11" s="443"/>
      <c r="QYO11" s="443"/>
      <c r="QYP11" s="443"/>
      <c r="QYQ11" s="443"/>
      <c r="QYR11" s="443"/>
      <c r="QYS11" s="443"/>
      <c r="QYT11" s="443"/>
      <c r="QYU11" s="443"/>
      <c r="QYV11" s="443"/>
      <c r="QYW11" s="443"/>
      <c r="QYX11" s="443"/>
      <c r="QYY11" s="443"/>
      <c r="QYZ11" s="443"/>
      <c r="QZA11" s="443"/>
      <c r="QZB11" s="443"/>
      <c r="QZC11" s="443"/>
      <c r="QZD11" s="443"/>
      <c r="QZE11" s="443"/>
      <c r="QZF11" s="443"/>
      <c r="QZG11" s="443"/>
      <c r="QZH11" s="443"/>
      <c r="QZI11" s="443"/>
      <c r="QZJ11" s="443"/>
      <c r="QZK11" s="443"/>
      <c r="QZL11" s="443"/>
      <c r="QZM11" s="443"/>
      <c r="QZN11" s="443"/>
      <c r="QZO11" s="443"/>
      <c r="QZP11" s="443"/>
      <c r="QZQ11" s="443"/>
      <c r="QZR11" s="443"/>
      <c r="QZS11" s="443"/>
      <c r="QZT11" s="443"/>
      <c r="QZU11" s="443"/>
      <c r="QZV11" s="443"/>
      <c r="QZW11" s="443"/>
      <c r="QZX11" s="443"/>
      <c r="QZY11" s="443"/>
      <c r="QZZ11" s="443"/>
      <c r="RAA11" s="443"/>
      <c r="RAB11" s="443"/>
      <c r="RAC11" s="443"/>
      <c r="RAD11" s="443"/>
      <c r="RAE11" s="443"/>
      <c r="RAF11" s="443"/>
      <c r="RAG11" s="443"/>
      <c r="RAH11" s="443"/>
      <c r="RAI11" s="443"/>
      <c r="RAJ11" s="443"/>
      <c r="RAK11" s="443"/>
      <c r="RAL11" s="443"/>
      <c r="RAM11" s="443"/>
      <c r="RAN11" s="443"/>
      <c r="RAO11" s="443"/>
      <c r="RAP11" s="443"/>
      <c r="RAQ11" s="443"/>
      <c r="RAR11" s="443"/>
      <c r="RAS11" s="443"/>
      <c r="RAT11" s="443"/>
      <c r="RAU11" s="443"/>
      <c r="RAV11" s="443"/>
      <c r="RAW11" s="443"/>
      <c r="RAX11" s="443"/>
      <c r="RAY11" s="443"/>
      <c r="RAZ11" s="443"/>
      <c r="RBA11" s="443"/>
      <c r="RBB11" s="443"/>
      <c r="RBC11" s="443"/>
      <c r="RBD11" s="443"/>
      <c r="RBE11" s="443"/>
      <c r="RBF11" s="443"/>
      <c r="RBG11" s="443"/>
      <c r="RBH11" s="443"/>
      <c r="RBI11" s="443"/>
      <c r="RBJ11" s="443"/>
      <c r="RBK11" s="443"/>
      <c r="RBL11" s="443"/>
      <c r="RBM11" s="443"/>
      <c r="RBN11" s="443"/>
      <c r="RBO11" s="443"/>
      <c r="RBP11" s="443"/>
      <c r="RBQ11" s="443"/>
      <c r="RBR11" s="443"/>
      <c r="RBS11" s="443"/>
      <c r="RBT11" s="443"/>
      <c r="RBU11" s="443"/>
      <c r="RBV11" s="443"/>
      <c r="RBW11" s="443"/>
      <c r="RBX11" s="443"/>
      <c r="RBY11" s="443"/>
      <c r="RBZ11" s="443"/>
      <c r="RCA11" s="443"/>
      <c r="RCB11" s="443"/>
      <c r="RCC11" s="443"/>
      <c r="RCD11" s="443"/>
      <c r="RCE11" s="443"/>
      <c r="RCF11" s="443"/>
      <c r="RCG11" s="443"/>
      <c r="RCH11" s="443"/>
      <c r="RCI11" s="443"/>
      <c r="RCJ11" s="443"/>
      <c r="RCK11" s="443"/>
      <c r="RCL11" s="443"/>
      <c r="RCM11" s="443"/>
      <c r="RCN11" s="443"/>
      <c r="RCO11" s="443"/>
      <c r="RCP11" s="443"/>
      <c r="RCQ11" s="443"/>
      <c r="RCR11" s="443"/>
      <c r="RCS11" s="443"/>
      <c r="RCT11" s="443"/>
      <c r="RCU11" s="443"/>
      <c r="RCV11" s="443"/>
      <c r="RCW11" s="443"/>
      <c r="RCX11" s="443"/>
      <c r="RCY11" s="443"/>
      <c r="RCZ11" s="443"/>
      <c r="RDA11" s="443"/>
      <c r="RDB11" s="443"/>
      <c r="RDC11" s="443"/>
      <c r="RDD11" s="443"/>
      <c r="RDE11" s="443"/>
      <c r="RDF11" s="443"/>
      <c r="RDG11" s="443"/>
      <c r="RDH11" s="443"/>
      <c r="RDI11" s="443"/>
      <c r="RDJ11" s="443"/>
      <c r="RDK11" s="443"/>
      <c r="RDL11" s="443"/>
      <c r="RDM11" s="443"/>
      <c r="RDN11" s="443"/>
      <c r="RDO11" s="443"/>
      <c r="RDP11" s="443"/>
      <c r="RDQ11" s="443"/>
      <c r="RDR11" s="443"/>
      <c r="RDS11" s="443"/>
      <c r="RDT11" s="443"/>
      <c r="RDU11" s="443"/>
      <c r="RDV11" s="443"/>
      <c r="RDW11" s="443"/>
      <c r="RDX11" s="443"/>
      <c r="RDY11" s="443"/>
      <c r="RDZ11" s="443"/>
      <c r="REA11" s="443"/>
      <c r="REB11" s="443"/>
      <c r="REC11" s="443"/>
      <c r="RED11" s="443"/>
      <c r="REE11" s="443"/>
      <c r="REF11" s="443"/>
      <c r="REG11" s="443"/>
      <c r="REH11" s="443"/>
      <c r="REI11" s="443"/>
      <c r="REJ11" s="443"/>
      <c r="REK11" s="443"/>
      <c r="REL11" s="443"/>
      <c r="REM11" s="443"/>
      <c r="REN11" s="443"/>
      <c r="REO11" s="443"/>
      <c r="REP11" s="443"/>
      <c r="REQ11" s="443"/>
      <c r="RER11" s="443"/>
      <c r="RES11" s="443"/>
      <c r="RET11" s="443"/>
      <c r="REU11" s="443"/>
      <c r="REV11" s="443"/>
      <c r="REW11" s="443"/>
      <c r="REX11" s="443"/>
      <c r="REY11" s="443"/>
      <c r="REZ11" s="443"/>
      <c r="RFA11" s="443"/>
      <c r="RFB11" s="443"/>
      <c r="RFC11" s="443"/>
      <c r="RFD11" s="443"/>
      <c r="RFE11" s="443"/>
      <c r="RFF11" s="443"/>
      <c r="RFG11" s="443"/>
      <c r="RFH11" s="443"/>
      <c r="RFI11" s="443"/>
      <c r="RFJ11" s="443"/>
      <c r="RFK11" s="443"/>
      <c r="RFL11" s="443"/>
      <c r="RFM11" s="443"/>
      <c r="RFN11" s="443"/>
      <c r="RFO11" s="443"/>
      <c r="RFP11" s="443"/>
      <c r="RFQ11" s="443"/>
      <c r="RFR11" s="443"/>
      <c r="RFS11" s="443"/>
      <c r="RFT11" s="443"/>
      <c r="RFU11" s="443"/>
      <c r="RFV11" s="443"/>
      <c r="RFW11" s="443"/>
      <c r="RFX11" s="443"/>
      <c r="RFY11" s="443"/>
      <c r="RFZ11" s="443"/>
      <c r="RGA11" s="443"/>
      <c r="RGB11" s="443"/>
      <c r="RGC11" s="443"/>
      <c r="RGD11" s="443"/>
      <c r="RGE11" s="443"/>
      <c r="RGF11" s="443"/>
      <c r="RGG11" s="443"/>
      <c r="RGH11" s="443"/>
      <c r="RGI11" s="443"/>
      <c r="RGJ11" s="443"/>
      <c r="RGK11" s="443"/>
      <c r="RGL11" s="443"/>
      <c r="RGM11" s="443"/>
      <c r="RGN11" s="443"/>
      <c r="RGO11" s="443"/>
      <c r="RGP11" s="443"/>
      <c r="RGQ11" s="443"/>
      <c r="RGR11" s="443"/>
      <c r="RGS11" s="443"/>
      <c r="RGT11" s="443"/>
      <c r="RGU11" s="443"/>
      <c r="RGV11" s="443"/>
      <c r="RGW11" s="443"/>
      <c r="RGX11" s="443"/>
      <c r="RGY11" s="443"/>
      <c r="RGZ11" s="443"/>
      <c r="RHA11" s="443"/>
      <c r="RHB11" s="443"/>
      <c r="RHC11" s="443"/>
      <c r="RHD11" s="443"/>
      <c r="RHE11" s="443"/>
      <c r="RHF11" s="443"/>
      <c r="RHG11" s="443"/>
      <c r="RHH11" s="443"/>
      <c r="RHI11" s="443"/>
      <c r="RHJ11" s="443"/>
      <c r="RHK11" s="443"/>
      <c r="RHL11" s="443"/>
      <c r="RHM11" s="443"/>
      <c r="RHN11" s="443"/>
      <c r="RHO11" s="443"/>
      <c r="RHP11" s="443"/>
      <c r="RHQ11" s="443"/>
      <c r="RHR11" s="443"/>
      <c r="RHS11" s="443"/>
      <c r="RHT11" s="443"/>
      <c r="RHU11" s="443"/>
      <c r="RHV11" s="443"/>
      <c r="RHW11" s="443"/>
      <c r="RHX11" s="443"/>
      <c r="RHY11" s="443"/>
      <c r="RHZ11" s="443"/>
      <c r="RIA11" s="443"/>
      <c r="RIB11" s="443"/>
      <c r="RIC11" s="443"/>
      <c r="RID11" s="443"/>
      <c r="RIE11" s="443"/>
      <c r="RIF11" s="443"/>
      <c r="RIG11" s="443"/>
      <c r="RIH11" s="443"/>
      <c r="RII11" s="443"/>
      <c r="RIJ11" s="443"/>
      <c r="RIK11" s="443"/>
      <c r="RIL11" s="443"/>
      <c r="RIM11" s="443"/>
      <c r="RIN11" s="443"/>
      <c r="RIO11" s="443"/>
      <c r="RIP11" s="443"/>
      <c r="RIQ11" s="443"/>
      <c r="RIR11" s="443"/>
      <c r="RIS11" s="443"/>
      <c r="RIT11" s="443"/>
      <c r="RIU11" s="443"/>
      <c r="RIV11" s="443"/>
      <c r="RIW11" s="443"/>
      <c r="RIX11" s="443"/>
      <c r="RIY11" s="443"/>
      <c r="RIZ11" s="443"/>
      <c r="RJA11" s="443"/>
      <c r="RJB11" s="443"/>
      <c r="RJC11" s="443"/>
      <c r="RJD11" s="443"/>
      <c r="RJE11" s="443"/>
      <c r="RJF11" s="443"/>
      <c r="RJG11" s="443"/>
      <c r="RJH11" s="443"/>
      <c r="RJI11" s="443"/>
      <c r="RJJ11" s="443"/>
      <c r="RJK11" s="443"/>
      <c r="RJL11" s="443"/>
      <c r="RJM11" s="443"/>
      <c r="RJN11" s="443"/>
      <c r="RJO11" s="443"/>
      <c r="RJP11" s="443"/>
      <c r="RJQ11" s="443"/>
      <c r="RJR11" s="443"/>
      <c r="RJS11" s="443"/>
      <c r="RJT11" s="443"/>
      <c r="RJU11" s="443"/>
      <c r="RJV11" s="443"/>
      <c r="RJW11" s="443"/>
      <c r="RJX11" s="443"/>
      <c r="RJY11" s="443"/>
      <c r="RJZ11" s="443"/>
      <c r="RKA11" s="443"/>
      <c r="RKB11" s="443"/>
      <c r="RKC11" s="443"/>
      <c r="RKD11" s="443"/>
      <c r="RKE11" s="443"/>
      <c r="RKF11" s="443"/>
      <c r="RKG11" s="443"/>
      <c r="RKH11" s="443"/>
      <c r="RKI11" s="443"/>
      <c r="RKJ11" s="443"/>
      <c r="RKK11" s="443"/>
      <c r="RKL11" s="443"/>
      <c r="RKM11" s="443"/>
      <c r="RKN11" s="443"/>
      <c r="RKO11" s="443"/>
      <c r="RKP11" s="443"/>
      <c r="RKQ11" s="443"/>
      <c r="RKR11" s="443"/>
      <c r="RKS11" s="443"/>
      <c r="RKT11" s="443"/>
      <c r="RKU11" s="443"/>
      <c r="RKV11" s="443"/>
      <c r="RKW11" s="443"/>
      <c r="RKX11" s="443"/>
      <c r="RKY11" s="443"/>
      <c r="RKZ11" s="443"/>
      <c r="RLA11" s="443"/>
      <c r="RLB11" s="443"/>
      <c r="RLC11" s="443"/>
      <c r="RLD11" s="443"/>
      <c r="RLE11" s="443"/>
      <c r="RLF11" s="443"/>
      <c r="RLG11" s="443"/>
      <c r="RLH11" s="443"/>
      <c r="RLI11" s="443"/>
      <c r="RLJ11" s="443"/>
      <c r="RLK11" s="443"/>
      <c r="RLL11" s="443"/>
      <c r="RLM11" s="443"/>
      <c r="RLN11" s="443"/>
      <c r="RLO11" s="443"/>
      <c r="RLP11" s="443"/>
      <c r="RLQ11" s="443"/>
      <c r="RLR11" s="443"/>
      <c r="RLS11" s="443"/>
      <c r="RLT11" s="443"/>
      <c r="RLU11" s="443"/>
      <c r="RLV11" s="443"/>
      <c r="RLW11" s="443"/>
      <c r="RLX11" s="443"/>
      <c r="RLY11" s="443"/>
      <c r="RLZ11" s="443"/>
      <c r="RMA11" s="443"/>
      <c r="RMB11" s="443"/>
      <c r="RMC11" s="443"/>
      <c r="RMD11" s="443"/>
      <c r="RME11" s="443"/>
      <c r="RMF11" s="443"/>
      <c r="RMG11" s="443"/>
      <c r="RMH11" s="443"/>
      <c r="RMI11" s="443"/>
      <c r="RMJ11" s="443"/>
      <c r="RMK11" s="443"/>
      <c r="RML11" s="443"/>
      <c r="RMM11" s="443"/>
      <c r="RMN11" s="443"/>
      <c r="RMO11" s="443"/>
      <c r="RMP11" s="443"/>
      <c r="RMQ11" s="443"/>
      <c r="RMR11" s="443"/>
      <c r="RMS11" s="443"/>
      <c r="RMT11" s="443"/>
      <c r="RMU11" s="443"/>
      <c r="RMV11" s="443"/>
      <c r="RMW11" s="443"/>
      <c r="RMX11" s="443"/>
      <c r="RMY11" s="443"/>
      <c r="RMZ11" s="443"/>
      <c r="RNA11" s="443"/>
      <c r="RNB11" s="443"/>
      <c r="RNC11" s="443"/>
      <c r="RND11" s="443"/>
      <c r="RNE11" s="443"/>
      <c r="RNF11" s="443"/>
      <c r="RNG11" s="443"/>
      <c r="RNH11" s="443"/>
      <c r="RNI11" s="443"/>
      <c r="RNJ11" s="443"/>
      <c r="RNK11" s="443"/>
      <c r="RNL11" s="443"/>
      <c r="RNM11" s="443"/>
      <c r="RNN11" s="443"/>
      <c r="RNO11" s="443"/>
      <c r="RNP11" s="443"/>
      <c r="RNQ11" s="443"/>
      <c r="RNR11" s="443"/>
      <c r="RNS11" s="443"/>
      <c r="RNT11" s="443"/>
      <c r="RNU11" s="443"/>
      <c r="RNV11" s="443"/>
      <c r="RNW11" s="443"/>
      <c r="RNX11" s="443"/>
      <c r="RNY11" s="443"/>
      <c r="RNZ11" s="443"/>
      <c r="ROA11" s="443"/>
      <c r="ROB11" s="443"/>
      <c r="ROC11" s="443"/>
      <c r="ROD11" s="443"/>
      <c r="ROE11" s="443"/>
      <c r="ROF11" s="443"/>
      <c r="ROG11" s="443"/>
      <c r="ROH11" s="443"/>
      <c r="ROI11" s="443"/>
      <c r="ROJ11" s="443"/>
      <c r="ROK11" s="443"/>
      <c r="ROL11" s="443"/>
      <c r="ROM11" s="443"/>
      <c r="RON11" s="443"/>
      <c r="ROO11" s="443"/>
      <c r="ROP11" s="443"/>
      <c r="ROQ11" s="443"/>
      <c r="ROR11" s="443"/>
      <c r="ROS11" s="443"/>
      <c r="ROT11" s="443"/>
      <c r="ROU11" s="443"/>
      <c r="ROV11" s="443"/>
      <c r="ROW11" s="443"/>
      <c r="ROX11" s="443"/>
      <c r="ROY11" s="443"/>
      <c r="ROZ11" s="443"/>
      <c r="RPA11" s="443"/>
      <c r="RPB11" s="443"/>
      <c r="RPC11" s="443"/>
      <c r="RPD11" s="443"/>
      <c r="RPE11" s="443"/>
      <c r="RPF11" s="443"/>
      <c r="RPG11" s="443"/>
      <c r="RPH11" s="443"/>
      <c r="RPI11" s="443"/>
      <c r="RPJ11" s="443"/>
      <c r="RPK11" s="443"/>
      <c r="RPL11" s="443"/>
      <c r="RPM11" s="443"/>
      <c r="RPN11" s="443"/>
      <c r="RPO11" s="443"/>
      <c r="RPP11" s="443"/>
      <c r="RPQ11" s="443"/>
      <c r="RPR11" s="443"/>
      <c r="RPS11" s="443"/>
      <c r="RPT11" s="443"/>
      <c r="RPU11" s="443"/>
      <c r="RPV11" s="443"/>
      <c r="RPW11" s="443"/>
      <c r="RPX11" s="443"/>
      <c r="RPY11" s="443"/>
      <c r="RPZ11" s="443"/>
      <c r="RQA11" s="443"/>
      <c r="RQB11" s="443"/>
      <c r="RQC11" s="443"/>
      <c r="RQD11" s="443"/>
      <c r="RQE11" s="443"/>
      <c r="RQF11" s="443"/>
      <c r="RQG11" s="443"/>
      <c r="RQH11" s="443"/>
      <c r="RQI11" s="443"/>
      <c r="RQJ11" s="443"/>
      <c r="RQK11" s="443"/>
      <c r="RQL11" s="443"/>
      <c r="RQM11" s="443"/>
      <c r="RQN11" s="443"/>
      <c r="RQO11" s="443"/>
      <c r="RQP11" s="443"/>
      <c r="RQQ11" s="443"/>
      <c r="RQR11" s="443"/>
      <c r="RQS11" s="443"/>
      <c r="RQT11" s="443"/>
      <c r="RQU11" s="443"/>
      <c r="RQV11" s="443"/>
      <c r="RQW11" s="443"/>
      <c r="RQX11" s="443"/>
      <c r="RQY11" s="443"/>
      <c r="RQZ11" s="443"/>
      <c r="RRA11" s="443"/>
      <c r="RRB11" s="443"/>
      <c r="RRC11" s="443"/>
      <c r="RRD11" s="443"/>
      <c r="RRE11" s="443"/>
      <c r="RRF11" s="443"/>
      <c r="RRG11" s="443"/>
      <c r="RRH11" s="443"/>
      <c r="RRI11" s="443"/>
      <c r="RRJ11" s="443"/>
      <c r="RRK11" s="443"/>
      <c r="RRL11" s="443"/>
      <c r="RRM11" s="443"/>
      <c r="RRN11" s="443"/>
      <c r="RRO11" s="443"/>
      <c r="RRP11" s="443"/>
      <c r="RRQ11" s="443"/>
      <c r="RRR11" s="443"/>
      <c r="RRS11" s="443"/>
      <c r="RRT11" s="443"/>
      <c r="RRU11" s="443"/>
      <c r="RRV11" s="443"/>
      <c r="RRW11" s="443"/>
      <c r="RRX11" s="443"/>
      <c r="RRY11" s="443"/>
      <c r="RRZ11" s="443"/>
      <c r="RSA11" s="443"/>
      <c r="RSB11" s="443"/>
      <c r="RSC11" s="443"/>
      <c r="RSD11" s="443"/>
      <c r="RSE11" s="443"/>
      <c r="RSF11" s="443"/>
      <c r="RSG11" s="443"/>
      <c r="RSH11" s="443"/>
      <c r="RSI11" s="443"/>
      <c r="RSJ11" s="443"/>
      <c r="RSK11" s="443"/>
      <c r="RSL11" s="443"/>
      <c r="RSM11" s="443"/>
      <c r="RSN11" s="443"/>
      <c r="RSO11" s="443"/>
      <c r="RSP11" s="443"/>
      <c r="RSQ11" s="443"/>
      <c r="RSR11" s="443"/>
      <c r="RSS11" s="443"/>
      <c r="RST11" s="443"/>
      <c r="RSU11" s="443"/>
      <c r="RSV11" s="443"/>
      <c r="RSW11" s="443"/>
      <c r="RSX11" s="443"/>
      <c r="RSY11" s="443"/>
      <c r="RSZ11" s="443"/>
      <c r="RTA11" s="443"/>
      <c r="RTB11" s="443"/>
      <c r="RTC11" s="443"/>
      <c r="RTD11" s="443"/>
      <c r="RTE11" s="443"/>
      <c r="RTF11" s="443"/>
      <c r="RTG11" s="443"/>
      <c r="RTH11" s="443"/>
      <c r="RTI11" s="443"/>
      <c r="RTJ11" s="443"/>
      <c r="RTK11" s="443"/>
      <c r="RTL11" s="443"/>
      <c r="RTM11" s="443"/>
      <c r="RTN11" s="443"/>
      <c r="RTO11" s="443"/>
      <c r="RTP11" s="443"/>
      <c r="RTQ11" s="443"/>
      <c r="RTR11" s="443"/>
      <c r="RTS11" s="443"/>
      <c r="RTT11" s="443"/>
      <c r="RTU11" s="443"/>
      <c r="RTV11" s="443"/>
      <c r="RTW11" s="443"/>
      <c r="RTX11" s="443"/>
      <c r="RTY11" s="443"/>
      <c r="RTZ11" s="443"/>
      <c r="RUA11" s="443"/>
      <c r="RUB11" s="443"/>
      <c r="RUC11" s="443"/>
      <c r="RUD11" s="443"/>
      <c r="RUE11" s="443"/>
      <c r="RUF11" s="443"/>
      <c r="RUG11" s="443"/>
      <c r="RUH11" s="443"/>
      <c r="RUI11" s="443"/>
      <c r="RUJ11" s="443"/>
      <c r="RUK11" s="443"/>
      <c r="RUL11" s="443"/>
      <c r="RUM11" s="443"/>
      <c r="RUN11" s="443"/>
      <c r="RUO11" s="443"/>
      <c r="RUP11" s="443"/>
      <c r="RUQ11" s="443"/>
      <c r="RUR11" s="443"/>
      <c r="RUS11" s="443"/>
      <c r="RUT11" s="443"/>
      <c r="RUU11" s="443"/>
      <c r="RUV11" s="443"/>
      <c r="RUW11" s="443"/>
      <c r="RUX11" s="443"/>
      <c r="RUY11" s="443"/>
      <c r="RUZ11" s="443"/>
      <c r="RVA11" s="443"/>
      <c r="RVB11" s="443"/>
      <c r="RVC11" s="443"/>
      <c r="RVD11" s="443"/>
      <c r="RVE11" s="443"/>
      <c r="RVF11" s="443"/>
      <c r="RVG11" s="443"/>
      <c r="RVH11" s="443"/>
      <c r="RVI11" s="443"/>
      <c r="RVJ11" s="443"/>
      <c r="RVK11" s="443"/>
      <c r="RVL11" s="443"/>
      <c r="RVM11" s="443"/>
      <c r="RVN11" s="443"/>
      <c r="RVO11" s="443"/>
      <c r="RVP11" s="443"/>
      <c r="RVQ11" s="443"/>
      <c r="RVR11" s="443"/>
      <c r="RVS11" s="443"/>
      <c r="RVT11" s="443"/>
      <c r="RVU11" s="443"/>
      <c r="RVV11" s="443"/>
      <c r="RVW11" s="443"/>
      <c r="RVX11" s="443"/>
      <c r="RVY11" s="443"/>
      <c r="RVZ11" s="443"/>
      <c r="RWA11" s="443"/>
      <c r="RWB11" s="443"/>
      <c r="RWC11" s="443"/>
      <c r="RWD11" s="443"/>
      <c r="RWE11" s="443"/>
      <c r="RWF11" s="443"/>
      <c r="RWG11" s="443"/>
      <c r="RWH11" s="443"/>
      <c r="RWI11" s="443"/>
      <c r="RWJ11" s="443"/>
      <c r="RWK11" s="443"/>
      <c r="RWL11" s="443"/>
      <c r="RWM11" s="443"/>
      <c r="RWN11" s="443"/>
      <c r="RWO11" s="443"/>
      <c r="RWP11" s="443"/>
      <c r="RWQ11" s="443"/>
      <c r="RWR11" s="443"/>
      <c r="RWS11" s="443"/>
      <c r="RWT11" s="443"/>
      <c r="RWU11" s="443"/>
      <c r="RWV11" s="443"/>
      <c r="RWW11" s="443"/>
      <c r="RWX11" s="443"/>
      <c r="RWY11" s="443"/>
      <c r="RWZ11" s="443"/>
      <c r="RXA11" s="443"/>
      <c r="RXB11" s="443"/>
      <c r="RXC11" s="443"/>
      <c r="RXD11" s="443"/>
      <c r="RXE11" s="443"/>
      <c r="RXF11" s="443"/>
      <c r="RXG11" s="443"/>
      <c r="RXH11" s="443"/>
      <c r="RXI11" s="443"/>
      <c r="RXJ11" s="443"/>
      <c r="RXK11" s="443"/>
      <c r="RXL11" s="443"/>
      <c r="RXM11" s="443"/>
      <c r="RXN11" s="443"/>
      <c r="RXO11" s="443"/>
      <c r="RXP11" s="443"/>
      <c r="RXQ11" s="443"/>
      <c r="RXR11" s="443"/>
      <c r="RXS11" s="443"/>
      <c r="RXT11" s="443"/>
      <c r="RXU11" s="443"/>
      <c r="RXV11" s="443"/>
      <c r="RXW11" s="443"/>
      <c r="RXX11" s="443"/>
      <c r="RXY11" s="443"/>
      <c r="RXZ11" s="443"/>
      <c r="RYA11" s="443"/>
      <c r="RYB11" s="443"/>
      <c r="RYC11" s="443"/>
      <c r="RYD11" s="443"/>
      <c r="RYE11" s="443"/>
      <c r="RYF11" s="443"/>
      <c r="RYG11" s="443"/>
      <c r="RYH11" s="443"/>
      <c r="RYI11" s="443"/>
      <c r="RYJ11" s="443"/>
      <c r="RYK11" s="443"/>
      <c r="RYL11" s="443"/>
      <c r="RYM11" s="443"/>
      <c r="RYN11" s="443"/>
      <c r="RYO11" s="443"/>
      <c r="RYP11" s="443"/>
      <c r="RYQ11" s="443"/>
      <c r="RYR11" s="443"/>
      <c r="RYS11" s="443"/>
      <c r="RYT11" s="443"/>
      <c r="RYU11" s="443"/>
      <c r="RYV11" s="443"/>
      <c r="RYW11" s="443"/>
      <c r="RYX11" s="443"/>
      <c r="RYY11" s="443"/>
      <c r="RYZ11" s="443"/>
      <c r="RZA11" s="443"/>
      <c r="RZB11" s="443"/>
      <c r="RZC11" s="443"/>
      <c r="RZD11" s="443"/>
      <c r="RZE11" s="443"/>
      <c r="RZF11" s="443"/>
      <c r="RZG11" s="443"/>
      <c r="RZH11" s="443"/>
      <c r="RZI11" s="443"/>
      <c r="RZJ11" s="443"/>
      <c r="RZK11" s="443"/>
      <c r="RZL11" s="443"/>
      <c r="RZM11" s="443"/>
      <c r="RZN11" s="443"/>
      <c r="RZO11" s="443"/>
      <c r="RZP11" s="443"/>
      <c r="RZQ11" s="443"/>
      <c r="RZR11" s="443"/>
      <c r="RZS11" s="443"/>
      <c r="RZT11" s="443"/>
      <c r="RZU11" s="443"/>
      <c r="RZV11" s="443"/>
      <c r="RZW11" s="443"/>
      <c r="RZX11" s="443"/>
      <c r="RZY11" s="443"/>
      <c r="RZZ11" s="443"/>
      <c r="SAA11" s="443"/>
      <c r="SAB11" s="443"/>
      <c r="SAC11" s="443"/>
      <c r="SAD11" s="443"/>
      <c r="SAE11" s="443"/>
      <c r="SAF11" s="443"/>
      <c r="SAG11" s="443"/>
      <c r="SAH11" s="443"/>
      <c r="SAI11" s="443"/>
      <c r="SAJ11" s="443"/>
      <c r="SAK11" s="443"/>
      <c r="SAL11" s="443"/>
      <c r="SAM11" s="443"/>
      <c r="SAN11" s="443"/>
      <c r="SAO11" s="443"/>
      <c r="SAP11" s="443"/>
      <c r="SAQ11" s="443"/>
      <c r="SAR11" s="443"/>
      <c r="SAS11" s="443"/>
      <c r="SAT11" s="443"/>
      <c r="SAU11" s="443"/>
      <c r="SAV11" s="443"/>
      <c r="SAW11" s="443"/>
      <c r="SAX11" s="443"/>
      <c r="SAY11" s="443"/>
      <c r="SAZ11" s="443"/>
      <c r="SBA11" s="443"/>
      <c r="SBB11" s="443"/>
      <c r="SBC11" s="443"/>
      <c r="SBD11" s="443"/>
      <c r="SBE11" s="443"/>
      <c r="SBF11" s="443"/>
      <c r="SBG11" s="443"/>
      <c r="SBH11" s="443"/>
      <c r="SBI11" s="443"/>
      <c r="SBJ11" s="443"/>
      <c r="SBK11" s="443"/>
      <c r="SBL11" s="443"/>
      <c r="SBM11" s="443"/>
      <c r="SBN11" s="443"/>
      <c r="SBO11" s="443"/>
      <c r="SBP11" s="443"/>
      <c r="SBQ11" s="443"/>
      <c r="SBR11" s="443"/>
      <c r="SBS11" s="443"/>
      <c r="SBT11" s="443"/>
      <c r="SBU11" s="443"/>
      <c r="SBV11" s="443"/>
      <c r="SBW11" s="443"/>
      <c r="SBX11" s="443"/>
      <c r="SBY11" s="443"/>
      <c r="SBZ11" s="443"/>
      <c r="SCA11" s="443"/>
      <c r="SCB11" s="443"/>
      <c r="SCC11" s="443"/>
      <c r="SCD11" s="443"/>
      <c r="SCE11" s="443"/>
      <c r="SCF11" s="443"/>
      <c r="SCG11" s="443"/>
      <c r="SCH11" s="443"/>
      <c r="SCI11" s="443"/>
      <c r="SCJ11" s="443"/>
      <c r="SCK11" s="443"/>
      <c r="SCL11" s="443"/>
      <c r="SCM11" s="443"/>
      <c r="SCN11" s="443"/>
      <c r="SCO11" s="443"/>
      <c r="SCP11" s="443"/>
      <c r="SCQ11" s="443"/>
      <c r="SCR11" s="443"/>
      <c r="SCS11" s="443"/>
      <c r="SCT11" s="443"/>
      <c r="SCU11" s="443"/>
      <c r="SCV11" s="443"/>
      <c r="SCW11" s="443"/>
      <c r="SCX11" s="443"/>
      <c r="SCY11" s="443"/>
      <c r="SCZ11" s="443"/>
      <c r="SDA11" s="443"/>
      <c r="SDB11" s="443"/>
      <c r="SDC11" s="443"/>
      <c r="SDD11" s="443"/>
      <c r="SDE11" s="443"/>
      <c r="SDF11" s="443"/>
      <c r="SDG11" s="443"/>
      <c r="SDH11" s="443"/>
      <c r="SDI11" s="443"/>
      <c r="SDJ11" s="443"/>
      <c r="SDK11" s="443"/>
      <c r="SDL11" s="443"/>
      <c r="SDM11" s="443"/>
      <c r="SDN11" s="443"/>
      <c r="SDO11" s="443"/>
      <c r="SDP11" s="443"/>
      <c r="SDQ11" s="443"/>
      <c r="SDR11" s="443"/>
      <c r="SDS11" s="443"/>
      <c r="SDT11" s="443"/>
      <c r="SDU11" s="443"/>
      <c r="SDV11" s="443"/>
      <c r="SDW11" s="443"/>
      <c r="SDX11" s="443"/>
      <c r="SDY11" s="443"/>
      <c r="SDZ11" s="443"/>
      <c r="SEA11" s="443"/>
      <c r="SEB11" s="443"/>
      <c r="SEC11" s="443"/>
      <c r="SED11" s="443"/>
      <c r="SEE11" s="443"/>
      <c r="SEF11" s="443"/>
      <c r="SEG11" s="443"/>
      <c r="SEH11" s="443"/>
      <c r="SEI11" s="443"/>
      <c r="SEJ11" s="443"/>
      <c r="SEK11" s="443"/>
      <c r="SEL11" s="443"/>
      <c r="SEM11" s="443"/>
      <c r="SEN11" s="443"/>
      <c r="SEO11" s="443"/>
      <c r="SEP11" s="443"/>
      <c r="SEQ11" s="443"/>
      <c r="SER11" s="443"/>
      <c r="SES11" s="443"/>
      <c r="SET11" s="443"/>
      <c r="SEU11" s="443"/>
      <c r="SEV11" s="443"/>
      <c r="SEW11" s="443"/>
      <c r="SEX11" s="443"/>
      <c r="SEY11" s="443"/>
      <c r="SEZ11" s="443"/>
      <c r="SFA11" s="443"/>
      <c r="SFB11" s="443"/>
      <c r="SFC11" s="443"/>
      <c r="SFD11" s="443"/>
      <c r="SFE11" s="443"/>
      <c r="SFF11" s="443"/>
      <c r="SFG11" s="443"/>
      <c r="SFH11" s="443"/>
      <c r="SFI11" s="443"/>
      <c r="SFJ11" s="443"/>
      <c r="SFK11" s="443"/>
      <c r="SFL11" s="443"/>
      <c r="SFM11" s="443"/>
      <c r="SFN11" s="443"/>
      <c r="SFO11" s="443"/>
      <c r="SFP11" s="443"/>
      <c r="SFQ11" s="443"/>
      <c r="SFR11" s="443"/>
      <c r="SFS11" s="443"/>
      <c r="SFT11" s="443"/>
      <c r="SFU11" s="443"/>
      <c r="SFV11" s="443"/>
      <c r="SFW11" s="443"/>
      <c r="SFX11" s="443"/>
      <c r="SFY11" s="443"/>
      <c r="SFZ11" s="443"/>
      <c r="SGA11" s="443"/>
      <c r="SGB11" s="443"/>
      <c r="SGC11" s="443"/>
      <c r="SGD11" s="443"/>
      <c r="SGE11" s="443"/>
      <c r="SGF11" s="443"/>
      <c r="SGG11" s="443"/>
      <c r="SGH11" s="443"/>
      <c r="SGI11" s="443"/>
      <c r="SGJ11" s="443"/>
      <c r="SGK11" s="443"/>
      <c r="SGL11" s="443"/>
      <c r="SGM11" s="443"/>
      <c r="SGN11" s="443"/>
      <c r="SGO11" s="443"/>
      <c r="SGP11" s="443"/>
      <c r="SGQ11" s="443"/>
      <c r="SGR11" s="443"/>
      <c r="SGS11" s="443"/>
      <c r="SGT11" s="443"/>
      <c r="SGU11" s="443"/>
      <c r="SGV11" s="443"/>
      <c r="SGW11" s="443"/>
      <c r="SGX11" s="443"/>
      <c r="SGY11" s="443"/>
      <c r="SGZ11" s="443"/>
      <c r="SHA11" s="443"/>
      <c r="SHB11" s="443"/>
      <c r="SHC11" s="443"/>
      <c r="SHD11" s="443"/>
      <c r="SHE11" s="443"/>
      <c r="SHF11" s="443"/>
      <c r="SHG11" s="443"/>
      <c r="SHH11" s="443"/>
      <c r="SHI11" s="443"/>
      <c r="SHJ11" s="443"/>
      <c r="SHK11" s="443"/>
      <c r="SHL11" s="443"/>
      <c r="SHM11" s="443"/>
      <c r="SHN11" s="443"/>
      <c r="SHO11" s="443"/>
      <c r="SHP11" s="443"/>
      <c r="SHQ11" s="443"/>
      <c r="SHR11" s="443"/>
      <c r="SHS11" s="443"/>
      <c r="SHT11" s="443"/>
      <c r="SHU11" s="443"/>
      <c r="SHV11" s="443"/>
      <c r="SHW11" s="443"/>
      <c r="SHX11" s="443"/>
      <c r="SHY11" s="443"/>
      <c r="SHZ11" s="443"/>
      <c r="SIA11" s="443"/>
      <c r="SIB11" s="443"/>
      <c r="SIC11" s="443"/>
      <c r="SID11" s="443"/>
      <c r="SIE11" s="443"/>
      <c r="SIF11" s="443"/>
      <c r="SIG11" s="443"/>
      <c r="SIH11" s="443"/>
      <c r="SII11" s="443"/>
      <c r="SIJ11" s="443"/>
      <c r="SIK11" s="443"/>
      <c r="SIL11" s="443"/>
      <c r="SIM11" s="443"/>
      <c r="SIN11" s="443"/>
      <c r="SIO11" s="443"/>
      <c r="SIP11" s="443"/>
      <c r="SIQ11" s="443"/>
      <c r="SIR11" s="443"/>
      <c r="SIS11" s="443"/>
      <c r="SIT11" s="443"/>
      <c r="SIU11" s="443"/>
      <c r="SIV11" s="443"/>
      <c r="SIW11" s="443"/>
      <c r="SIX11" s="443"/>
      <c r="SIY11" s="443"/>
      <c r="SIZ11" s="443"/>
      <c r="SJA11" s="443"/>
      <c r="SJB11" s="443"/>
      <c r="SJC11" s="443"/>
      <c r="SJD11" s="443"/>
      <c r="SJE11" s="443"/>
      <c r="SJF11" s="443"/>
      <c r="SJG11" s="443"/>
      <c r="SJH11" s="443"/>
      <c r="SJI11" s="443"/>
      <c r="SJJ11" s="443"/>
      <c r="SJK11" s="443"/>
      <c r="SJL11" s="443"/>
      <c r="SJM11" s="443"/>
      <c r="SJN11" s="443"/>
      <c r="SJO11" s="443"/>
      <c r="SJP11" s="443"/>
      <c r="SJQ11" s="443"/>
      <c r="SJR11" s="443"/>
      <c r="SJS11" s="443"/>
      <c r="SJT11" s="443"/>
      <c r="SJU11" s="443"/>
      <c r="SJV11" s="443"/>
      <c r="SJW11" s="443"/>
      <c r="SJX11" s="443"/>
      <c r="SJY11" s="443"/>
      <c r="SJZ11" s="443"/>
      <c r="SKA11" s="443"/>
      <c r="SKB11" s="443"/>
      <c r="SKC11" s="443"/>
      <c r="SKD11" s="443"/>
      <c r="SKE11" s="443"/>
      <c r="SKF11" s="443"/>
      <c r="SKG11" s="443"/>
      <c r="SKH11" s="443"/>
      <c r="SKI11" s="443"/>
      <c r="SKJ11" s="443"/>
      <c r="SKK11" s="443"/>
      <c r="SKL11" s="443"/>
      <c r="SKM11" s="443"/>
      <c r="SKN11" s="443"/>
      <c r="SKO11" s="443"/>
      <c r="SKP11" s="443"/>
      <c r="SKQ11" s="443"/>
      <c r="SKR11" s="443"/>
      <c r="SKS11" s="443"/>
      <c r="SKT11" s="443"/>
      <c r="SKU11" s="443"/>
      <c r="SKV11" s="443"/>
      <c r="SKW11" s="443"/>
      <c r="SKX11" s="443"/>
      <c r="SKY11" s="443"/>
      <c r="SKZ11" s="443"/>
      <c r="SLA11" s="443"/>
      <c r="SLB11" s="443"/>
      <c r="SLC11" s="443"/>
      <c r="SLD11" s="443"/>
      <c r="SLE11" s="443"/>
      <c r="SLF11" s="443"/>
      <c r="SLG11" s="443"/>
      <c r="SLH11" s="443"/>
      <c r="SLI11" s="443"/>
      <c r="SLJ11" s="443"/>
      <c r="SLK11" s="443"/>
      <c r="SLL11" s="443"/>
      <c r="SLM11" s="443"/>
      <c r="SLN11" s="443"/>
      <c r="SLO11" s="443"/>
      <c r="SLP11" s="443"/>
      <c r="SLQ11" s="443"/>
      <c r="SLR11" s="443"/>
      <c r="SLS11" s="443"/>
      <c r="SLT11" s="443"/>
      <c r="SLU11" s="443"/>
      <c r="SLV11" s="443"/>
      <c r="SLW11" s="443"/>
      <c r="SLX11" s="443"/>
      <c r="SLY11" s="443"/>
      <c r="SLZ11" s="443"/>
      <c r="SMA11" s="443"/>
      <c r="SMB11" s="443"/>
      <c r="SMC11" s="443"/>
      <c r="SMD11" s="443"/>
      <c r="SME11" s="443"/>
      <c r="SMF11" s="443"/>
      <c r="SMG11" s="443"/>
      <c r="SMH11" s="443"/>
      <c r="SMI11" s="443"/>
      <c r="SMJ11" s="443"/>
      <c r="SMK11" s="443"/>
      <c r="SML11" s="443"/>
      <c r="SMM11" s="443"/>
      <c r="SMN11" s="443"/>
      <c r="SMO11" s="443"/>
      <c r="SMP11" s="443"/>
      <c r="SMQ11" s="443"/>
      <c r="SMR11" s="443"/>
      <c r="SMS11" s="443"/>
      <c r="SMT11" s="443"/>
      <c r="SMU11" s="443"/>
      <c r="SMV11" s="443"/>
      <c r="SMW11" s="443"/>
      <c r="SMX11" s="443"/>
      <c r="SMY11" s="443"/>
      <c r="SMZ11" s="443"/>
      <c r="SNA11" s="443"/>
      <c r="SNB11" s="443"/>
      <c r="SNC11" s="443"/>
      <c r="SND11" s="443"/>
      <c r="SNE11" s="443"/>
      <c r="SNF11" s="443"/>
      <c r="SNG11" s="443"/>
      <c r="SNH11" s="443"/>
      <c r="SNI11" s="443"/>
      <c r="SNJ11" s="443"/>
      <c r="SNK11" s="443"/>
      <c r="SNL11" s="443"/>
      <c r="SNM11" s="443"/>
      <c r="SNN11" s="443"/>
      <c r="SNO11" s="443"/>
      <c r="SNP11" s="443"/>
      <c r="SNQ11" s="443"/>
      <c r="SNR11" s="443"/>
      <c r="SNS11" s="443"/>
      <c r="SNT11" s="443"/>
      <c r="SNU11" s="443"/>
      <c r="SNV11" s="443"/>
      <c r="SNW11" s="443"/>
      <c r="SNX11" s="443"/>
      <c r="SNY11" s="443"/>
      <c r="SNZ11" s="443"/>
      <c r="SOA11" s="443"/>
      <c r="SOB11" s="443"/>
      <c r="SOC11" s="443"/>
      <c r="SOD11" s="443"/>
      <c r="SOE11" s="443"/>
      <c r="SOF11" s="443"/>
      <c r="SOG11" s="443"/>
      <c r="SOH11" s="443"/>
      <c r="SOI11" s="443"/>
      <c r="SOJ11" s="443"/>
      <c r="SOK11" s="443"/>
      <c r="SOL11" s="443"/>
      <c r="SOM11" s="443"/>
      <c r="SON11" s="443"/>
      <c r="SOO11" s="443"/>
      <c r="SOP11" s="443"/>
      <c r="SOQ11" s="443"/>
      <c r="SOR11" s="443"/>
      <c r="SOS11" s="443"/>
      <c r="SOT11" s="443"/>
      <c r="SOU11" s="443"/>
      <c r="SOV11" s="443"/>
      <c r="SOW11" s="443"/>
      <c r="SOX11" s="443"/>
      <c r="SOY11" s="443"/>
      <c r="SOZ11" s="443"/>
      <c r="SPA11" s="443"/>
      <c r="SPB11" s="443"/>
      <c r="SPC11" s="443"/>
      <c r="SPD11" s="443"/>
      <c r="SPE11" s="443"/>
      <c r="SPF11" s="443"/>
      <c r="SPG11" s="443"/>
      <c r="SPH11" s="443"/>
      <c r="SPI11" s="443"/>
      <c r="SPJ11" s="443"/>
      <c r="SPK11" s="443"/>
      <c r="SPL11" s="443"/>
      <c r="SPM11" s="443"/>
      <c r="SPN11" s="443"/>
      <c r="SPO11" s="443"/>
      <c r="SPP11" s="443"/>
      <c r="SPQ11" s="443"/>
      <c r="SPR11" s="443"/>
      <c r="SPS11" s="443"/>
      <c r="SPT11" s="443"/>
      <c r="SPU11" s="443"/>
      <c r="SPV11" s="443"/>
      <c r="SPW11" s="443"/>
      <c r="SPX11" s="443"/>
      <c r="SPY11" s="443"/>
      <c r="SPZ11" s="443"/>
      <c r="SQA11" s="443"/>
      <c r="SQB11" s="443"/>
      <c r="SQC11" s="443"/>
      <c r="SQD11" s="443"/>
      <c r="SQE11" s="443"/>
      <c r="SQF11" s="443"/>
      <c r="SQG11" s="443"/>
      <c r="SQH11" s="443"/>
      <c r="SQI11" s="443"/>
      <c r="SQJ11" s="443"/>
      <c r="SQK11" s="443"/>
      <c r="SQL11" s="443"/>
      <c r="SQM11" s="443"/>
      <c r="SQN11" s="443"/>
      <c r="SQO11" s="443"/>
      <c r="SQP11" s="443"/>
      <c r="SQQ11" s="443"/>
      <c r="SQR11" s="443"/>
      <c r="SQS11" s="443"/>
      <c r="SQT11" s="443"/>
      <c r="SQU11" s="443"/>
      <c r="SQV11" s="443"/>
      <c r="SQW11" s="443"/>
      <c r="SQX11" s="443"/>
      <c r="SQY11" s="443"/>
      <c r="SQZ11" s="443"/>
      <c r="SRA11" s="443"/>
      <c r="SRB11" s="443"/>
      <c r="SRC11" s="443"/>
      <c r="SRD11" s="443"/>
      <c r="SRE11" s="443"/>
      <c r="SRF11" s="443"/>
      <c r="SRG11" s="443"/>
      <c r="SRH11" s="443"/>
      <c r="SRI11" s="443"/>
      <c r="SRJ11" s="443"/>
      <c r="SRK11" s="443"/>
      <c r="SRL11" s="443"/>
      <c r="SRM11" s="443"/>
      <c r="SRN11" s="443"/>
      <c r="SRO11" s="443"/>
      <c r="SRP11" s="443"/>
      <c r="SRQ11" s="443"/>
      <c r="SRR11" s="443"/>
      <c r="SRS11" s="443"/>
      <c r="SRT11" s="443"/>
      <c r="SRU11" s="443"/>
      <c r="SRV11" s="443"/>
      <c r="SRW11" s="443"/>
      <c r="SRX11" s="443"/>
      <c r="SRY11" s="443"/>
      <c r="SRZ11" s="443"/>
      <c r="SSA11" s="443"/>
      <c r="SSB11" s="443"/>
      <c r="SSC11" s="443"/>
      <c r="SSD11" s="443"/>
      <c r="SSE11" s="443"/>
      <c r="SSF11" s="443"/>
      <c r="SSG11" s="443"/>
      <c r="SSH11" s="443"/>
      <c r="SSI11" s="443"/>
      <c r="SSJ11" s="443"/>
      <c r="SSK11" s="443"/>
      <c r="SSL11" s="443"/>
      <c r="SSM11" s="443"/>
      <c r="SSN11" s="443"/>
      <c r="SSO11" s="443"/>
      <c r="SSP11" s="443"/>
      <c r="SSQ11" s="443"/>
      <c r="SSR11" s="443"/>
      <c r="SSS11" s="443"/>
      <c r="SST11" s="443"/>
      <c r="SSU11" s="443"/>
      <c r="SSV11" s="443"/>
      <c r="SSW11" s="443"/>
      <c r="SSX11" s="443"/>
      <c r="SSY11" s="443"/>
      <c r="SSZ11" s="443"/>
      <c r="STA11" s="443"/>
      <c r="STB11" s="443"/>
      <c r="STC11" s="443"/>
      <c r="STD11" s="443"/>
      <c r="STE11" s="443"/>
      <c r="STF11" s="443"/>
      <c r="STG11" s="443"/>
      <c r="STH11" s="443"/>
      <c r="STI11" s="443"/>
      <c r="STJ11" s="443"/>
      <c r="STK11" s="443"/>
      <c r="STL11" s="443"/>
      <c r="STM11" s="443"/>
      <c r="STN11" s="443"/>
      <c r="STO11" s="443"/>
      <c r="STP11" s="443"/>
      <c r="STQ11" s="443"/>
      <c r="STR11" s="443"/>
      <c r="STS11" s="443"/>
      <c r="STT11" s="443"/>
      <c r="STU11" s="443"/>
      <c r="STV11" s="443"/>
      <c r="STW11" s="443"/>
      <c r="STX11" s="443"/>
      <c r="STY11" s="443"/>
      <c r="STZ11" s="443"/>
      <c r="SUA11" s="443"/>
      <c r="SUB11" s="443"/>
      <c r="SUC11" s="443"/>
      <c r="SUD11" s="443"/>
      <c r="SUE11" s="443"/>
      <c r="SUF11" s="443"/>
      <c r="SUG11" s="443"/>
      <c r="SUH11" s="443"/>
      <c r="SUI11" s="443"/>
      <c r="SUJ11" s="443"/>
      <c r="SUK11" s="443"/>
      <c r="SUL11" s="443"/>
      <c r="SUM11" s="443"/>
      <c r="SUN11" s="443"/>
      <c r="SUO11" s="443"/>
      <c r="SUP11" s="443"/>
      <c r="SUQ11" s="443"/>
      <c r="SUR11" s="443"/>
      <c r="SUS11" s="443"/>
      <c r="SUT11" s="443"/>
      <c r="SUU11" s="443"/>
      <c r="SUV11" s="443"/>
      <c r="SUW11" s="443"/>
      <c r="SUX11" s="443"/>
      <c r="SUY11" s="443"/>
      <c r="SUZ11" s="443"/>
      <c r="SVA11" s="443"/>
      <c r="SVB11" s="443"/>
      <c r="SVC11" s="443"/>
      <c r="SVD11" s="443"/>
      <c r="SVE11" s="443"/>
      <c r="SVF11" s="443"/>
      <c r="SVG11" s="443"/>
      <c r="SVH11" s="443"/>
      <c r="SVI11" s="443"/>
      <c r="SVJ11" s="443"/>
      <c r="SVK11" s="443"/>
      <c r="SVL11" s="443"/>
      <c r="SVM11" s="443"/>
      <c r="SVN11" s="443"/>
      <c r="SVO11" s="443"/>
      <c r="SVP11" s="443"/>
      <c r="SVQ11" s="443"/>
      <c r="SVR11" s="443"/>
      <c r="SVS11" s="443"/>
      <c r="SVT11" s="443"/>
      <c r="SVU11" s="443"/>
      <c r="SVV11" s="443"/>
      <c r="SVW11" s="443"/>
      <c r="SVX11" s="443"/>
      <c r="SVY11" s="443"/>
      <c r="SVZ11" s="443"/>
      <c r="SWA11" s="443"/>
      <c r="SWB11" s="443"/>
      <c r="SWC11" s="443"/>
      <c r="SWD11" s="443"/>
      <c r="SWE11" s="443"/>
      <c r="SWF11" s="443"/>
      <c r="SWG11" s="443"/>
      <c r="SWH11" s="443"/>
      <c r="SWI11" s="443"/>
      <c r="SWJ11" s="443"/>
      <c r="SWK11" s="443"/>
      <c r="SWL11" s="443"/>
      <c r="SWM11" s="443"/>
      <c r="SWN11" s="443"/>
      <c r="SWO11" s="443"/>
      <c r="SWP11" s="443"/>
      <c r="SWQ11" s="443"/>
      <c r="SWR11" s="443"/>
      <c r="SWS11" s="443"/>
      <c r="SWT11" s="443"/>
      <c r="SWU11" s="443"/>
      <c r="SWV11" s="443"/>
      <c r="SWW11" s="443"/>
      <c r="SWX11" s="443"/>
      <c r="SWY11" s="443"/>
      <c r="SWZ11" s="443"/>
      <c r="SXA11" s="443"/>
      <c r="SXB11" s="443"/>
      <c r="SXC11" s="443"/>
      <c r="SXD11" s="443"/>
      <c r="SXE11" s="443"/>
      <c r="SXF11" s="443"/>
      <c r="SXG11" s="443"/>
      <c r="SXH11" s="443"/>
      <c r="SXI11" s="443"/>
      <c r="SXJ11" s="443"/>
      <c r="SXK11" s="443"/>
      <c r="SXL11" s="443"/>
      <c r="SXM11" s="443"/>
      <c r="SXN11" s="443"/>
      <c r="SXO11" s="443"/>
      <c r="SXP11" s="443"/>
      <c r="SXQ11" s="443"/>
      <c r="SXR11" s="443"/>
      <c r="SXS11" s="443"/>
      <c r="SXT11" s="443"/>
      <c r="SXU11" s="443"/>
      <c r="SXV11" s="443"/>
      <c r="SXW11" s="443"/>
      <c r="SXX11" s="443"/>
      <c r="SXY11" s="443"/>
      <c r="SXZ11" s="443"/>
      <c r="SYA11" s="443"/>
      <c r="SYB11" s="443"/>
      <c r="SYC11" s="443"/>
      <c r="SYD11" s="443"/>
      <c r="SYE11" s="443"/>
      <c r="SYF11" s="443"/>
      <c r="SYG11" s="443"/>
      <c r="SYH11" s="443"/>
      <c r="SYI11" s="443"/>
      <c r="SYJ11" s="443"/>
      <c r="SYK11" s="443"/>
      <c r="SYL11" s="443"/>
      <c r="SYM11" s="443"/>
      <c r="SYN11" s="443"/>
      <c r="SYO11" s="443"/>
      <c r="SYP11" s="443"/>
      <c r="SYQ11" s="443"/>
      <c r="SYR11" s="443"/>
      <c r="SYS11" s="443"/>
      <c r="SYT11" s="443"/>
      <c r="SYU11" s="443"/>
      <c r="SYV11" s="443"/>
      <c r="SYW11" s="443"/>
      <c r="SYX11" s="443"/>
      <c r="SYY11" s="443"/>
      <c r="SYZ11" s="443"/>
      <c r="SZA11" s="443"/>
      <c r="SZB11" s="443"/>
      <c r="SZC11" s="443"/>
      <c r="SZD11" s="443"/>
      <c r="SZE11" s="443"/>
      <c r="SZF11" s="443"/>
      <c r="SZG11" s="443"/>
      <c r="SZH11" s="443"/>
      <c r="SZI11" s="443"/>
      <c r="SZJ11" s="443"/>
      <c r="SZK11" s="443"/>
      <c r="SZL11" s="443"/>
      <c r="SZM11" s="443"/>
      <c r="SZN11" s="443"/>
      <c r="SZO11" s="443"/>
      <c r="SZP11" s="443"/>
      <c r="SZQ11" s="443"/>
      <c r="SZR11" s="443"/>
      <c r="SZS11" s="443"/>
      <c r="SZT11" s="443"/>
      <c r="SZU11" s="443"/>
      <c r="SZV11" s="443"/>
      <c r="SZW11" s="443"/>
      <c r="SZX11" s="443"/>
      <c r="SZY11" s="443"/>
      <c r="SZZ11" s="443"/>
      <c r="TAA11" s="443"/>
      <c r="TAB11" s="443"/>
      <c r="TAC11" s="443"/>
      <c r="TAD11" s="443"/>
      <c r="TAE11" s="443"/>
      <c r="TAF11" s="443"/>
      <c r="TAG11" s="443"/>
      <c r="TAH11" s="443"/>
      <c r="TAI11" s="443"/>
      <c r="TAJ11" s="443"/>
      <c r="TAK11" s="443"/>
      <c r="TAL11" s="443"/>
      <c r="TAM11" s="443"/>
      <c r="TAN11" s="443"/>
      <c r="TAO11" s="443"/>
      <c r="TAP11" s="443"/>
      <c r="TAQ11" s="443"/>
      <c r="TAR11" s="443"/>
      <c r="TAS11" s="443"/>
      <c r="TAT11" s="443"/>
      <c r="TAU11" s="443"/>
      <c r="TAV11" s="443"/>
      <c r="TAW11" s="443"/>
      <c r="TAX11" s="443"/>
      <c r="TAY11" s="443"/>
      <c r="TAZ11" s="443"/>
      <c r="TBA11" s="443"/>
      <c r="TBB11" s="443"/>
      <c r="TBC11" s="443"/>
      <c r="TBD11" s="443"/>
      <c r="TBE11" s="443"/>
      <c r="TBF11" s="443"/>
      <c r="TBG11" s="443"/>
      <c r="TBH11" s="443"/>
      <c r="TBI11" s="443"/>
      <c r="TBJ11" s="443"/>
      <c r="TBK11" s="443"/>
      <c r="TBL11" s="443"/>
      <c r="TBM11" s="443"/>
      <c r="TBN11" s="443"/>
      <c r="TBO11" s="443"/>
      <c r="TBP11" s="443"/>
      <c r="TBQ11" s="443"/>
      <c r="TBR11" s="443"/>
      <c r="TBS11" s="443"/>
      <c r="TBT11" s="443"/>
      <c r="TBU11" s="443"/>
      <c r="TBV11" s="443"/>
      <c r="TBW11" s="443"/>
      <c r="TBX11" s="443"/>
      <c r="TBY11" s="443"/>
      <c r="TBZ11" s="443"/>
      <c r="TCA11" s="443"/>
      <c r="TCB11" s="443"/>
      <c r="TCC11" s="443"/>
      <c r="TCD11" s="443"/>
      <c r="TCE11" s="443"/>
      <c r="TCF11" s="443"/>
      <c r="TCG11" s="443"/>
      <c r="TCH11" s="443"/>
      <c r="TCI11" s="443"/>
      <c r="TCJ11" s="443"/>
      <c r="TCK11" s="443"/>
      <c r="TCL11" s="443"/>
      <c r="TCM11" s="443"/>
      <c r="TCN11" s="443"/>
      <c r="TCO11" s="443"/>
      <c r="TCP11" s="443"/>
      <c r="TCQ11" s="443"/>
      <c r="TCR11" s="443"/>
      <c r="TCS11" s="443"/>
      <c r="TCT11" s="443"/>
      <c r="TCU11" s="443"/>
      <c r="TCV11" s="443"/>
      <c r="TCW11" s="443"/>
      <c r="TCX11" s="443"/>
      <c r="TCY11" s="443"/>
      <c r="TCZ11" s="443"/>
      <c r="TDA11" s="443"/>
      <c r="TDB11" s="443"/>
      <c r="TDC11" s="443"/>
      <c r="TDD11" s="443"/>
      <c r="TDE11" s="443"/>
      <c r="TDF11" s="443"/>
      <c r="TDG11" s="443"/>
      <c r="TDH11" s="443"/>
      <c r="TDI11" s="443"/>
      <c r="TDJ11" s="443"/>
      <c r="TDK11" s="443"/>
      <c r="TDL11" s="443"/>
      <c r="TDM11" s="443"/>
      <c r="TDN11" s="443"/>
      <c r="TDO11" s="443"/>
      <c r="TDP11" s="443"/>
      <c r="TDQ11" s="443"/>
      <c r="TDR11" s="443"/>
      <c r="TDS11" s="443"/>
      <c r="TDT11" s="443"/>
      <c r="TDU11" s="443"/>
      <c r="TDV11" s="443"/>
      <c r="TDW11" s="443"/>
      <c r="TDX11" s="443"/>
      <c r="TDY11" s="443"/>
      <c r="TDZ11" s="443"/>
      <c r="TEA11" s="443"/>
      <c r="TEB11" s="443"/>
      <c r="TEC11" s="443"/>
      <c r="TED11" s="443"/>
      <c r="TEE11" s="443"/>
      <c r="TEF11" s="443"/>
      <c r="TEG11" s="443"/>
      <c r="TEH11" s="443"/>
      <c r="TEI11" s="443"/>
      <c r="TEJ11" s="443"/>
      <c r="TEK11" s="443"/>
      <c r="TEL11" s="443"/>
      <c r="TEM11" s="443"/>
      <c r="TEN11" s="443"/>
      <c r="TEO11" s="443"/>
      <c r="TEP11" s="443"/>
      <c r="TEQ11" s="443"/>
      <c r="TER11" s="443"/>
      <c r="TES11" s="443"/>
      <c r="TET11" s="443"/>
      <c r="TEU11" s="443"/>
      <c r="TEV11" s="443"/>
      <c r="TEW11" s="443"/>
      <c r="TEX11" s="443"/>
      <c r="TEY11" s="443"/>
      <c r="TEZ11" s="443"/>
      <c r="TFA11" s="443"/>
      <c r="TFB11" s="443"/>
      <c r="TFC11" s="443"/>
      <c r="TFD11" s="443"/>
      <c r="TFE11" s="443"/>
      <c r="TFF11" s="443"/>
      <c r="TFG11" s="443"/>
      <c r="TFH11" s="443"/>
      <c r="TFI11" s="443"/>
      <c r="TFJ11" s="443"/>
      <c r="TFK11" s="443"/>
      <c r="TFL11" s="443"/>
      <c r="TFM11" s="443"/>
      <c r="TFN11" s="443"/>
      <c r="TFO11" s="443"/>
      <c r="TFP11" s="443"/>
      <c r="TFQ11" s="443"/>
      <c r="TFR11" s="443"/>
      <c r="TFS11" s="443"/>
      <c r="TFT11" s="443"/>
      <c r="TFU11" s="443"/>
      <c r="TFV11" s="443"/>
      <c r="TFW11" s="443"/>
      <c r="TFX11" s="443"/>
      <c r="TFY11" s="443"/>
      <c r="TFZ11" s="443"/>
      <c r="TGA11" s="443"/>
      <c r="TGB11" s="443"/>
      <c r="TGC11" s="443"/>
      <c r="TGD11" s="443"/>
      <c r="TGE11" s="443"/>
      <c r="TGF11" s="443"/>
      <c r="TGG11" s="443"/>
      <c r="TGH11" s="443"/>
      <c r="TGI11" s="443"/>
      <c r="TGJ11" s="443"/>
      <c r="TGK11" s="443"/>
      <c r="TGL11" s="443"/>
      <c r="TGM11" s="443"/>
      <c r="TGN11" s="443"/>
      <c r="TGO11" s="443"/>
      <c r="TGP11" s="443"/>
      <c r="TGQ11" s="443"/>
      <c r="TGR11" s="443"/>
      <c r="TGS11" s="443"/>
      <c r="TGT11" s="443"/>
      <c r="TGU11" s="443"/>
      <c r="TGV11" s="443"/>
      <c r="TGW11" s="443"/>
      <c r="TGX11" s="443"/>
      <c r="TGY11" s="443"/>
      <c r="TGZ11" s="443"/>
      <c r="THA11" s="443"/>
      <c r="THB11" s="443"/>
      <c r="THC11" s="443"/>
      <c r="THD11" s="443"/>
      <c r="THE11" s="443"/>
      <c r="THF11" s="443"/>
      <c r="THG11" s="443"/>
      <c r="THH11" s="443"/>
      <c r="THI11" s="443"/>
      <c r="THJ11" s="443"/>
      <c r="THK11" s="443"/>
      <c r="THL11" s="443"/>
      <c r="THM11" s="443"/>
      <c r="THN11" s="443"/>
      <c r="THO11" s="443"/>
      <c r="THP11" s="443"/>
      <c r="THQ11" s="443"/>
      <c r="THR11" s="443"/>
      <c r="THS11" s="443"/>
      <c r="THT11" s="443"/>
      <c r="THU11" s="443"/>
      <c r="THV11" s="443"/>
      <c r="THW11" s="443"/>
      <c r="THX11" s="443"/>
      <c r="THY11" s="443"/>
      <c r="THZ11" s="443"/>
      <c r="TIA11" s="443"/>
      <c r="TIB11" s="443"/>
      <c r="TIC11" s="443"/>
      <c r="TID11" s="443"/>
      <c r="TIE11" s="443"/>
      <c r="TIF11" s="443"/>
      <c r="TIG11" s="443"/>
      <c r="TIH11" s="443"/>
      <c r="TII11" s="443"/>
      <c r="TIJ11" s="443"/>
      <c r="TIK11" s="443"/>
      <c r="TIL11" s="443"/>
      <c r="TIM11" s="443"/>
      <c r="TIN11" s="443"/>
      <c r="TIO11" s="443"/>
      <c r="TIP11" s="443"/>
      <c r="TIQ11" s="443"/>
      <c r="TIR11" s="443"/>
      <c r="TIS11" s="443"/>
      <c r="TIT11" s="443"/>
      <c r="TIU11" s="443"/>
      <c r="TIV11" s="443"/>
      <c r="TIW11" s="443"/>
      <c r="TIX11" s="443"/>
      <c r="TIY11" s="443"/>
      <c r="TIZ11" s="443"/>
      <c r="TJA11" s="443"/>
      <c r="TJB11" s="443"/>
      <c r="TJC11" s="443"/>
      <c r="TJD11" s="443"/>
      <c r="TJE11" s="443"/>
      <c r="TJF11" s="443"/>
      <c r="TJG11" s="443"/>
      <c r="TJH11" s="443"/>
      <c r="TJI11" s="443"/>
      <c r="TJJ11" s="443"/>
      <c r="TJK11" s="443"/>
      <c r="TJL11" s="443"/>
      <c r="TJM11" s="443"/>
      <c r="TJN11" s="443"/>
      <c r="TJO11" s="443"/>
      <c r="TJP11" s="443"/>
      <c r="TJQ11" s="443"/>
      <c r="TJR11" s="443"/>
      <c r="TJS11" s="443"/>
      <c r="TJT11" s="443"/>
      <c r="TJU11" s="443"/>
      <c r="TJV11" s="443"/>
      <c r="TJW11" s="443"/>
      <c r="TJX11" s="443"/>
      <c r="TJY11" s="443"/>
      <c r="TJZ11" s="443"/>
      <c r="TKA11" s="443"/>
      <c r="TKB11" s="443"/>
      <c r="TKC11" s="443"/>
      <c r="TKD11" s="443"/>
      <c r="TKE11" s="443"/>
      <c r="TKF11" s="443"/>
      <c r="TKG11" s="443"/>
      <c r="TKH11" s="443"/>
      <c r="TKI11" s="443"/>
      <c r="TKJ11" s="443"/>
      <c r="TKK11" s="443"/>
      <c r="TKL11" s="443"/>
      <c r="TKM11" s="443"/>
      <c r="TKN11" s="443"/>
      <c r="TKO11" s="443"/>
      <c r="TKP11" s="443"/>
      <c r="TKQ11" s="443"/>
      <c r="TKR11" s="443"/>
      <c r="TKS11" s="443"/>
      <c r="TKT11" s="443"/>
      <c r="TKU11" s="443"/>
      <c r="TKV11" s="443"/>
      <c r="TKW11" s="443"/>
      <c r="TKX11" s="443"/>
      <c r="TKY11" s="443"/>
      <c r="TKZ11" s="443"/>
      <c r="TLA11" s="443"/>
      <c r="TLB11" s="443"/>
      <c r="TLC11" s="443"/>
      <c r="TLD11" s="443"/>
      <c r="TLE11" s="443"/>
      <c r="TLF11" s="443"/>
      <c r="TLG11" s="443"/>
      <c r="TLH11" s="443"/>
      <c r="TLI11" s="443"/>
      <c r="TLJ11" s="443"/>
      <c r="TLK11" s="443"/>
      <c r="TLL11" s="443"/>
      <c r="TLM11" s="443"/>
      <c r="TLN11" s="443"/>
      <c r="TLO11" s="443"/>
      <c r="TLP11" s="443"/>
      <c r="TLQ11" s="443"/>
      <c r="TLR11" s="443"/>
      <c r="TLS11" s="443"/>
      <c r="TLT11" s="443"/>
      <c r="TLU11" s="443"/>
      <c r="TLV11" s="443"/>
      <c r="TLW11" s="443"/>
      <c r="TLX11" s="443"/>
      <c r="TLY11" s="443"/>
      <c r="TLZ11" s="443"/>
      <c r="TMA11" s="443"/>
      <c r="TMB11" s="443"/>
      <c r="TMC11" s="443"/>
      <c r="TMD11" s="443"/>
      <c r="TME11" s="443"/>
      <c r="TMF11" s="443"/>
      <c r="TMG11" s="443"/>
      <c r="TMH11" s="443"/>
      <c r="TMI11" s="443"/>
      <c r="TMJ11" s="443"/>
      <c r="TMK11" s="443"/>
      <c r="TML11" s="443"/>
      <c r="TMM11" s="443"/>
      <c r="TMN11" s="443"/>
      <c r="TMO11" s="443"/>
      <c r="TMP11" s="443"/>
      <c r="TMQ11" s="443"/>
      <c r="TMR11" s="443"/>
      <c r="TMS11" s="443"/>
      <c r="TMT11" s="443"/>
      <c r="TMU11" s="443"/>
      <c r="TMV11" s="443"/>
      <c r="TMW11" s="443"/>
      <c r="TMX11" s="443"/>
      <c r="TMY11" s="443"/>
      <c r="TMZ11" s="443"/>
      <c r="TNA11" s="443"/>
      <c r="TNB11" s="443"/>
      <c r="TNC11" s="443"/>
      <c r="TND11" s="443"/>
      <c r="TNE11" s="443"/>
      <c r="TNF11" s="443"/>
      <c r="TNG11" s="443"/>
      <c r="TNH11" s="443"/>
      <c r="TNI11" s="443"/>
      <c r="TNJ11" s="443"/>
      <c r="TNK11" s="443"/>
      <c r="TNL11" s="443"/>
      <c r="TNM11" s="443"/>
      <c r="TNN11" s="443"/>
      <c r="TNO11" s="443"/>
      <c r="TNP11" s="443"/>
      <c r="TNQ11" s="443"/>
      <c r="TNR11" s="443"/>
      <c r="TNS11" s="443"/>
      <c r="TNT11" s="443"/>
      <c r="TNU11" s="443"/>
      <c r="TNV11" s="443"/>
      <c r="TNW11" s="443"/>
      <c r="TNX11" s="443"/>
      <c r="TNY11" s="443"/>
      <c r="TNZ11" s="443"/>
      <c r="TOA11" s="443"/>
      <c r="TOB11" s="443"/>
      <c r="TOC11" s="443"/>
      <c r="TOD11" s="443"/>
      <c r="TOE11" s="443"/>
      <c r="TOF11" s="443"/>
      <c r="TOG11" s="443"/>
      <c r="TOH11" s="443"/>
      <c r="TOI11" s="443"/>
      <c r="TOJ11" s="443"/>
      <c r="TOK11" s="443"/>
      <c r="TOL11" s="443"/>
      <c r="TOM11" s="443"/>
      <c r="TON11" s="443"/>
      <c r="TOO11" s="443"/>
      <c r="TOP11" s="443"/>
      <c r="TOQ11" s="443"/>
      <c r="TOR11" s="443"/>
      <c r="TOS11" s="443"/>
      <c r="TOT11" s="443"/>
      <c r="TOU11" s="443"/>
      <c r="TOV11" s="443"/>
      <c r="TOW11" s="443"/>
      <c r="TOX11" s="443"/>
      <c r="TOY11" s="443"/>
      <c r="TOZ11" s="443"/>
      <c r="TPA11" s="443"/>
      <c r="TPB11" s="443"/>
      <c r="TPC11" s="443"/>
      <c r="TPD11" s="443"/>
      <c r="TPE11" s="443"/>
      <c r="TPF11" s="443"/>
      <c r="TPG11" s="443"/>
      <c r="TPH11" s="443"/>
      <c r="TPI11" s="443"/>
      <c r="TPJ11" s="443"/>
      <c r="TPK11" s="443"/>
      <c r="TPL11" s="443"/>
      <c r="TPM11" s="443"/>
      <c r="TPN11" s="443"/>
      <c r="TPO11" s="443"/>
      <c r="TPP11" s="443"/>
      <c r="TPQ11" s="443"/>
      <c r="TPR11" s="443"/>
      <c r="TPS11" s="443"/>
      <c r="TPT11" s="443"/>
      <c r="TPU11" s="443"/>
      <c r="TPV11" s="443"/>
      <c r="TPW11" s="443"/>
      <c r="TPX11" s="443"/>
      <c r="TPY11" s="443"/>
      <c r="TPZ11" s="443"/>
      <c r="TQA11" s="443"/>
      <c r="TQB11" s="443"/>
      <c r="TQC11" s="443"/>
      <c r="TQD11" s="443"/>
      <c r="TQE11" s="443"/>
      <c r="TQF11" s="443"/>
      <c r="TQG11" s="443"/>
      <c r="TQH11" s="443"/>
      <c r="TQI11" s="443"/>
      <c r="TQJ11" s="443"/>
      <c r="TQK11" s="443"/>
      <c r="TQL11" s="443"/>
      <c r="TQM11" s="443"/>
      <c r="TQN11" s="443"/>
      <c r="TQO11" s="443"/>
      <c r="TQP11" s="443"/>
      <c r="TQQ11" s="443"/>
      <c r="TQR11" s="443"/>
      <c r="TQS11" s="443"/>
      <c r="TQT11" s="443"/>
      <c r="TQU11" s="443"/>
      <c r="TQV11" s="443"/>
      <c r="TQW11" s="443"/>
      <c r="TQX11" s="443"/>
      <c r="TQY11" s="443"/>
      <c r="TQZ11" s="443"/>
      <c r="TRA11" s="443"/>
      <c r="TRB11" s="443"/>
      <c r="TRC11" s="443"/>
      <c r="TRD11" s="443"/>
      <c r="TRE11" s="443"/>
      <c r="TRF11" s="443"/>
      <c r="TRG11" s="443"/>
      <c r="TRH11" s="443"/>
      <c r="TRI11" s="443"/>
      <c r="TRJ11" s="443"/>
      <c r="TRK11" s="443"/>
      <c r="TRL11" s="443"/>
      <c r="TRM11" s="443"/>
      <c r="TRN11" s="443"/>
      <c r="TRO11" s="443"/>
      <c r="TRP11" s="443"/>
      <c r="TRQ11" s="443"/>
      <c r="TRR11" s="443"/>
      <c r="TRS11" s="443"/>
      <c r="TRT11" s="443"/>
      <c r="TRU11" s="443"/>
      <c r="TRV11" s="443"/>
      <c r="TRW11" s="443"/>
      <c r="TRX11" s="443"/>
      <c r="TRY11" s="443"/>
      <c r="TRZ11" s="443"/>
      <c r="TSA11" s="443"/>
      <c r="TSB11" s="443"/>
      <c r="TSC11" s="443"/>
      <c r="TSD11" s="443"/>
      <c r="TSE11" s="443"/>
      <c r="TSF11" s="443"/>
      <c r="TSG11" s="443"/>
      <c r="TSH11" s="443"/>
      <c r="TSI11" s="443"/>
      <c r="TSJ11" s="443"/>
      <c r="TSK11" s="443"/>
      <c r="TSL11" s="443"/>
      <c r="TSM11" s="443"/>
      <c r="TSN11" s="443"/>
      <c r="TSO11" s="443"/>
      <c r="TSP11" s="443"/>
      <c r="TSQ11" s="443"/>
      <c r="TSR11" s="443"/>
      <c r="TSS11" s="443"/>
      <c r="TST11" s="443"/>
      <c r="TSU11" s="443"/>
      <c r="TSV11" s="443"/>
      <c r="TSW11" s="443"/>
      <c r="TSX11" s="443"/>
      <c r="TSY11" s="443"/>
      <c r="TSZ11" s="443"/>
      <c r="TTA11" s="443"/>
      <c r="TTB11" s="443"/>
      <c r="TTC11" s="443"/>
      <c r="TTD11" s="443"/>
      <c r="TTE11" s="443"/>
      <c r="TTF11" s="443"/>
      <c r="TTG11" s="443"/>
      <c r="TTH11" s="443"/>
      <c r="TTI11" s="443"/>
      <c r="TTJ11" s="443"/>
      <c r="TTK11" s="443"/>
      <c r="TTL11" s="443"/>
      <c r="TTM11" s="443"/>
      <c r="TTN11" s="443"/>
      <c r="TTO11" s="443"/>
      <c r="TTP11" s="443"/>
      <c r="TTQ11" s="443"/>
      <c r="TTR11" s="443"/>
      <c r="TTS11" s="443"/>
      <c r="TTT11" s="443"/>
      <c r="TTU11" s="443"/>
      <c r="TTV11" s="443"/>
      <c r="TTW11" s="443"/>
      <c r="TTX11" s="443"/>
      <c r="TTY11" s="443"/>
      <c r="TTZ11" s="443"/>
      <c r="TUA11" s="443"/>
      <c r="TUB11" s="443"/>
      <c r="TUC11" s="443"/>
      <c r="TUD11" s="443"/>
      <c r="TUE11" s="443"/>
      <c r="TUF11" s="443"/>
      <c r="TUG11" s="443"/>
      <c r="TUH11" s="443"/>
      <c r="TUI11" s="443"/>
      <c r="TUJ11" s="443"/>
      <c r="TUK11" s="443"/>
      <c r="TUL11" s="443"/>
      <c r="TUM11" s="443"/>
      <c r="TUN11" s="443"/>
      <c r="TUO11" s="443"/>
      <c r="TUP11" s="443"/>
      <c r="TUQ11" s="443"/>
      <c r="TUR11" s="443"/>
      <c r="TUS11" s="443"/>
      <c r="TUT11" s="443"/>
      <c r="TUU11" s="443"/>
      <c r="TUV11" s="443"/>
      <c r="TUW11" s="443"/>
      <c r="TUX11" s="443"/>
      <c r="TUY11" s="443"/>
      <c r="TUZ11" s="443"/>
      <c r="TVA11" s="443"/>
      <c r="TVB11" s="443"/>
      <c r="TVC11" s="443"/>
      <c r="TVD11" s="443"/>
      <c r="TVE11" s="443"/>
      <c r="TVF11" s="443"/>
      <c r="TVG11" s="443"/>
      <c r="TVH11" s="443"/>
      <c r="TVI11" s="443"/>
      <c r="TVJ11" s="443"/>
      <c r="TVK11" s="443"/>
      <c r="TVL11" s="443"/>
      <c r="TVM11" s="443"/>
      <c r="TVN11" s="443"/>
      <c r="TVO11" s="443"/>
      <c r="TVP11" s="443"/>
      <c r="TVQ11" s="443"/>
      <c r="TVR11" s="443"/>
      <c r="TVS11" s="443"/>
      <c r="TVT11" s="443"/>
      <c r="TVU11" s="443"/>
      <c r="TVV11" s="443"/>
      <c r="TVW11" s="443"/>
      <c r="TVX11" s="443"/>
      <c r="TVY11" s="443"/>
      <c r="TVZ11" s="443"/>
      <c r="TWA11" s="443"/>
      <c r="TWB11" s="443"/>
      <c r="TWC11" s="443"/>
      <c r="TWD11" s="443"/>
      <c r="TWE11" s="443"/>
      <c r="TWF11" s="443"/>
      <c r="TWG11" s="443"/>
      <c r="TWH11" s="443"/>
      <c r="TWI11" s="443"/>
      <c r="TWJ11" s="443"/>
      <c r="TWK11" s="443"/>
      <c r="TWL11" s="443"/>
      <c r="TWM11" s="443"/>
      <c r="TWN11" s="443"/>
      <c r="TWO11" s="443"/>
      <c r="TWP11" s="443"/>
      <c r="TWQ11" s="443"/>
      <c r="TWR11" s="443"/>
      <c r="TWS11" s="443"/>
      <c r="TWT11" s="443"/>
      <c r="TWU11" s="443"/>
      <c r="TWV11" s="443"/>
      <c r="TWW11" s="443"/>
      <c r="TWX11" s="443"/>
      <c r="TWY11" s="443"/>
      <c r="TWZ11" s="443"/>
      <c r="TXA11" s="443"/>
      <c r="TXB11" s="443"/>
      <c r="TXC11" s="443"/>
      <c r="TXD11" s="443"/>
      <c r="TXE11" s="443"/>
      <c r="TXF11" s="443"/>
      <c r="TXG11" s="443"/>
      <c r="TXH11" s="443"/>
      <c r="TXI11" s="443"/>
      <c r="TXJ11" s="443"/>
      <c r="TXK11" s="443"/>
      <c r="TXL11" s="443"/>
      <c r="TXM11" s="443"/>
      <c r="TXN11" s="443"/>
      <c r="TXO11" s="443"/>
      <c r="TXP11" s="443"/>
      <c r="TXQ11" s="443"/>
      <c r="TXR11" s="443"/>
      <c r="TXS11" s="443"/>
      <c r="TXT11" s="443"/>
      <c r="TXU11" s="443"/>
      <c r="TXV11" s="443"/>
      <c r="TXW11" s="443"/>
      <c r="TXX11" s="443"/>
      <c r="TXY11" s="443"/>
      <c r="TXZ11" s="443"/>
      <c r="TYA11" s="443"/>
      <c r="TYB11" s="443"/>
      <c r="TYC11" s="443"/>
      <c r="TYD11" s="443"/>
      <c r="TYE11" s="443"/>
      <c r="TYF11" s="443"/>
      <c r="TYG11" s="443"/>
      <c r="TYH11" s="443"/>
      <c r="TYI11" s="443"/>
      <c r="TYJ11" s="443"/>
      <c r="TYK11" s="443"/>
      <c r="TYL11" s="443"/>
      <c r="TYM11" s="443"/>
      <c r="TYN11" s="443"/>
      <c r="TYO11" s="443"/>
      <c r="TYP11" s="443"/>
      <c r="TYQ11" s="443"/>
      <c r="TYR11" s="443"/>
      <c r="TYS11" s="443"/>
      <c r="TYT11" s="443"/>
      <c r="TYU11" s="443"/>
      <c r="TYV11" s="443"/>
      <c r="TYW11" s="443"/>
      <c r="TYX11" s="443"/>
      <c r="TYY11" s="443"/>
      <c r="TYZ11" s="443"/>
      <c r="TZA11" s="443"/>
      <c r="TZB11" s="443"/>
      <c r="TZC11" s="443"/>
      <c r="TZD11" s="443"/>
      <c r="TZE11" s="443"/>
      <c r="TZF11" s="443"/>
      <c r="TZG11" s="443"/>
      <c r="TZH11" s="443"/>
      <c r="TZI11" s="443"/>
      <c r="TZJ11" s="443"/>
      <c r="TZK11" s="443"/>
      <c r="TZL11" s="443"/>
      <c r="TZM11" s="443"/>
      <c r="TZN11" s="443"/>
      <c r="TZO11" s="443"/>
      <c r="TZP11" s="443"/>
      <c r="TZQ11" s="443"/>
      <c r="TZR11" s="443"/>
      <c r="TZS11" s="443"/>
      <c r="TZT11" s="443"/>
      <c r="TZU11" s="443"/>
      <c r="TZV11" s="443"/>
      <c r="TZW11" s="443"/>
      <c r="TZX11" s="443"/>
      <c r="TZY11" s="443"/>
      <c r="TZZ11" s="443"/>
      <c r="UAA11" s="443"/>
      <c r="UAB11" s="443"/>
      <c r="UAC11" s="443"/>
      <c r="UAD11" s="443"/>
      <c r="UAE11" s="443"/>
      <c r="UAF11" s="443"/>
      <c r="UAG11" s="443"/>
      <c r="UAH11" s="443"/>
      <c r="UAI11" s="443"/>
      <c r="UAJ11" s="443"/>
      <c r="UAK11" s="443"/>
      <c r="UAL11" s="443"/>
      <c r="UAM11" s="443"/>
      <c r="UAN11" s="443"/>
      <c r="UAO11" s="443"/>
      <c r="UAP11" s="443"/>
      <c r="UAQ11" s="443"/>
      <c r="UAR11" s="443"/>
      <c r="UAS11" s="443"/>
      <c r="UAT11" s="443"/>
      <c r="UAU11" s="443"/>
      <c r="UAV11" s="443"/>
      <c r="UAW11" s="443"/>
      <c r="UAX11" s="443"/>
      <c r="UAY11" s="443"/>
      <c r="UAZ11" s="443"/>
      <c r="UBA11" s="443"/>
      <c r="UBB11" s="443"/>
      <c r="UBC11" s="443"/>
      <c r="UBD11" s="443"/>
      <c r="UBE11" s="443"/>
      <c r="UBF11" s="443"/>
      <c r="UBG11" s="443"/>
      <c r="UBH11" s="443"/>
      <c r="UBI11" s="443"/>
      <c r="UBJ11" s="443"/>
      <c r="UBK11" s="443"/>
      <c r="UBL11" s="443"/>
      <c r="UBM11" s="443"/>
      <c r="UBN11" s="443"/>
      <c r="UBO11" s="443"/>
      <c r="UBP11" s="443"/>
      <c r="UBQ11" s="443"/>
      <c r="UBR11" s="443"/>
      <c r="UBS11" s="443"/>
      <c r="UBT11" s="443"/>
      <c r="UBU11" s="443"/>
      <c r="UBV11" s="443"/>
      <c r="UBW11" s="443"/>
      <c r="UBX11" s="443"/>
      <c r="UBY11" s="443"/>
      <c r="UBZ11" s="443"/>
      <c r="UCA11" s="443"/>
      <c r="UCB11" s="443"/>
      <c r="UCC11" s="443"/>
      <c r="UCD11" s="443"/>
      <c r="UCE11" s="443"/>
      <c r="UCF11" s="443"/>
      <c r="UCG11" s="443"/>
      <c r="UCH11" s="443"/>
      <c r="UCI11" s="443"/>
      <c r="UCJ11" s="443"/>
      <c r="UCK11" s="443"/>
      <c r="UCL11" s="443"/>
      <c r="UCM11" s="443"/>
      <c r="UCN11" s="443"/>
      <c r="UCO11" s="443"/>
      <c r="UCP11" s="443"/>
      <c r="UCQ11" s="443"/>
      <c r="UCR11" s="443"/>
      <c r="UCS11" s="443"/>
      <c r="UCT11" s="443"/>
      <c r="UCU11" s="443"/>
      <c r="UCV11" s="443"/>
      <c r="UCW11" s="443"/>
      <c r="UCX11" s="443"/>
      <c r="UCY11" s="443"/>
      <c r="UCZ11" s="443"/>
      <c r="UDA11" s="443"/>
      <c r="UDB11" s="443"/>
      <c r="UDC11" s="443"/>
      <c r="UDD11" s="443"/>
      <c r="UDE11" s="443"/>
      <c r="UDF11" s="443"/>
      <c r="UDG11" s="443"/>
      <c r="UDH11" s="443"/>
      <c r="UDI11" s="443"/>
      <c r="UDJ11" s="443"/>
      <c r="UDK11" s="443"/>
      <c r="UDL11" s="443"/>
      <c r="UDM11" s="443"/>
      <c r="UDN11" s="443"/>
      <c r="UDO11" s="443"/>
      <c r="UDP11" s="443"/>
      <c r="UDQ11" s="443"/>
      <c r="UDR11" s="443"/>
      <c r="UDS11" s="443"/>
      <c r="UDT11" s="443"/>
      <c r="UDU11" s="443"/>
      <c r="UDV11" s="443"/>
      <c r="UDW11" s="443"/>
      <c r="UDX11" s="443"/>
      <c r="UDY11" s="443"/>
      <c r="UDZ11" s="443"/>
      <c r="UEA11" s="443"/>
      <c r="UEB11" s="443"/>
      <c r="UEC11" s="443"/>
      <c r="UED11" s="443"/>
      <c r="UEE11" s="443"/>
      <c r="UEF11" s="443"/>
      <c r="UEG11" s="443"/>
      <c r="UEH11" s="443"/>
      <c r="UEI11" s="443"/>
      <c r="UEJ11" s="443"/>
      <c r="UEK11" s="443"/>
      <c r="UEL11" s="443"/>
      <c r="UEM11" s="443"/>
      <c r="UEN11" s="443"/>
      <c r="UEO11" s="443"/>
      <c r="UEP11" s="443"/>
      <c r="UEQ11" s="443"/>
      <c r="UER11" s="443"/>
      <c r="UES11" s="443"/>
      <c r="UET11" s="443"/>
      <c r="UEU11" s="443"/>
      <c r="UEV11" s="443"/>
      <c r="UEW11" s="443"/>
      <c r="UEX11" s="443"/>
      <c r="UEY11" s="443"/>
      <c r="UEZ11" s="443"/>
      <c r="UFA11" s="443"/>
      <c r="UFB11" s="443"/>
      <c r="UFC11" s="443"/>
      <c r="UFD11" s="443"/>
      <c r="UFE11" s="443"/>
      <c r="UFF11" s="443"/>
      <c r="UFG11" s="443"/>
      <c r="UFH11" s="443"/>
      <c r="UFI11" s="443"/>
      <c r="UFJ11" s="443"/>
      <c r="UFK11" s="443"/>
      <c r="UFL11" s="443"/>
      <c r="UFM11" s="443"/>
      <c r="UFN11" s="443"/>
      <c r="UFO11" s="443"/>
      <c r="UFP11" s="443"/>
      <c r="UFQ11" s="443"/>
      <c r="UFR11" s="443"/>
      <c r="UFS11" s="443"/>
      <c r="UFT11" s="443"/>
      <c r="UFU11" s="443"/>
      <c r="UFV11" s="443"/>
      <c r="UFW11" s="443"/>
      <c r="UFX11" s="443"/>
      <c r="UFY11" s="443"/>
      <c r="UFZ11" s="443"/>
      <c r="UGA11" s="443"/>
      <c r="UGB11" s="443"/>
      <c r="UGC11" s="443"/>
      <c r="UGD11" s="443"/>
      <c r="UGE11" s="443"/>
      <c r="UGF11" s="443"/>
      <c r="UGG11" s="443"/>
      <c r="UGH11" s="443"/>
      <c r="UGI11" s="443"/>
      <c r="UGJ11" s="443"/>
      <c r="UGK11" s="443"/>
      <c r="UGL11" s="443"/>
      <c r="UGM11" s="443"/>
      <c r="UGN11" s="443"/>
      <c r="UGO11" s="443"/>
      <c r="UGP11" s="443"/>
      <c r="UGQ11" s="443"/>
      <c r="UGR11" s="443"/>
      <c r="UGS11" s="443"/>
      <c r="UGT11" s="443"/>
      <c r="UGU11" s="443"/>
      <c r="UGV11" s="443"/>
      <c r="UGW11" s="443"/>
      <c r="UGX11" s="443"/>
      <c r="UGY11" s="443"/>
      <c r="UGZ11" s="443"/>
      <c r="UHA11" s="443"/>
      <c r="UHB11" s="443"/>
      <c r="UHC11" s="443"/>
      <c r="UHD11" s="443"/>
      <c r="UHE11" s="443"/>
      <c r="UHF11" s="443"/>
      <c r="UHG11" s="443"/>
      <c r="UHH11" s="443"/>
      <c r="UHI11" s="443"/>
      <c r="UHJ11" s="443"/>
      <c r="UHK11" s="443"/>
      <c r="UHL11" s="443"/>
      <c r="UHM11" s="443"/>
      <c r="UHN11" s="443"/>
      <c r="UHO11" s="443"/>
      <c r="UHP11" s="443"/>
      <c r="UHQ11" s="443"/>
      <c r="UHR11" s="443"/>
      <c r="UHS11" s="443"/>
      <c r="UHT11" s="443"/>
      <c r="UHU11" s="443"/>
      <c r="UHV11" s="443"/>
      <c r="UHW11" s="443"/>
      <c r="UHX11" s="443"/>
      <c r="UHY11" s="443"/>
      <c r="UHZ11" s="443"/>
      <c r="UIA11" s="443"/>
      <c r="UIB11" s="443"/>
      <c r="UIC11" s="443"/>
      <c r="UID11" s="443"/>
      <c r="UIE11" s="443"/>
      <c r="UIF11" s="443"/>
      <c r="UIG11" s="443"/>
      <c r="UIH11" s="443"/>
      <c r="UII11" s="443"/>
      <c r="UIJ11" s="443"/>
      <c r="UIK11" s="443"/>
      <c r="UIL11" s="443"/>
      <c r="UIM11" s="443"/>
      <c r="UIN11" s="443"/>
      <c r="UIO11" s="443"/>
      <c r="UIP11" s="443"/>
      <c r="UIQ11" s="443"/>
      <c r="UIR11" s="443"/>
      <c r="UIS11" s="443"/>
      <c r="UIT11" s="443"/>
      <c r="UIU11" s="443"/>
      <c r="UIV11" s="443"/>
      <c r="UIW11" s="443"/>
      <c r="UIX11" s="443"/>
      <c r="UIY11" s="443"/>
      <c r="UIZ11" s="443"/>
      <c r="UJA11" s="443"/>
      <c r="UJB11" s="443"/>
      <c r="UJC11" s="443"/>
      <c r="UJD11" s="443"/>
      <c r="UJE11" s="443"/>
      <c r="UJF11" s="443"/>
      <c r="UJG11" s="443"/>
      <c r="UJH11" s="443"/>
      <c r="UJI11" s="443"/>
      <c r="UJJ11" s="443"/>
      <c r="UJK11" s="443"/>
      <c r="UJL11" s="443"/>
      <c r="UJM11" s="443"/>
      <c r="UJN11" s="443"/>
      <c r="UJO11" s="443"/>
      <c r="UJP11" s="443"/>
      <c r="UJQ11" s="443"/>
      <c r="UJR11" s="443"/>
      <c r="UJS11" s="443"/>
      <c r="UJT11" s="443"/>
      <c r="UJU11" s="443"/>
      <c r="UJV11" s="443"/>
      <c r="UJW11" s="443"/>
      <c r="UJX11" s="443"/>
      <c r="UJY11" s="443"/>
      <c r="UJZ11" s="443"/>
      <c r="UKA11" s="443"/>
      <c r="UKB11" s="443"/>
      <c r="UKC11" s="443"/>
      <c r="UKD11" s="443"/>
      <c r="UKE11" s="443"/>
      <c r="UKF11" s="443"/>
      <c r="UKG11" s="443"/>
      <c r="UKH11" s="443"/>
      <c r="UKI11" s="443"/>
      <c r="UKJ11" s="443"/>
      <c r="UKK11" s="443"/>
      <c r="UKL11" s="443"/>
      <c r="UKM11" s="443"/>
      <c r="UKN11" s="443"/>
      <c r="UKO11" s="443"/>
      <c r="UKP11" s="443"/>
      <c r="UKQ11" s="443"/>
      <c r="UKR11" s="443"/>
      <c r="UKS11" s="443"/>
      <c r="UKT11" s="443"/>
      <c r="UKU11" s="443"/>
      <c r="UKV11" s="443"/>
      <c r="UKW11" s="443"/>
      <c r="UKX11" s="443"/>
      <c r="UKY11" s="443"/>
      <c r="UKZ11" s="443"/>
      <c r="ULA11" s="443"/>
      <c r="ULB11" s="443"/>
      <c r="ULC11" s="443"/>
      <c r="ULD11" s="443"/>
      <c r="ULE11" s="443"/>
      <c r="ULF11" s="443"/>
      <c r="ULG11" s="443"/>
      <c r="ULH11" s="443"/>
      <c r="ULI11" s="443"/>
      <c r="ULJ11" s="443"/>
      <c r="ULK11" s="443"/>
      <c r="ULL11" s="443"/>
      <c r="ULM11" s="443"/>
      <c r="ULN11" s="443"/>
      <c r="ULO11" s="443"/>
      <c r="ULP11" s="443"/>
      <c r="ULQ11" s="443"/>
      <c r="ULR11" s="443"/>
      <c r="ULS11" s="443"/>
      <c r="ULT11" s="443"/>
      <c r="ULU11" s="443"/>
      <c r="ULV11" s="443"/>
      <c r="ULW11" s="443"/>
      <c r="ULX11" s="443"/>
      <c r="ULY11" s="443"/>
      <c r="ULZ11" s="443"/>
      <c r="UMA11" s="443"/>
      <c r="UMB11" s="443"/>
      <c r="UMC11" s="443"/>
      <c r="UMD11" s="443"/>
      <c r="UME11" s="443"/>
      <c r="UMF11" s="443"/>
      <c r="UMG11" s="443"/>
      <c r="UMH11" s="443"/>
      <c r="UMI11" s="443"/>
      <c r="UMJ11" s="443"/>
      <c r="UMK11" s="443"/>
      <c r="UML11" s="443"/>
      <c r="UMM11" s="443"/>
      <c r="UMN11" s="443"/>
      <c r="UMO11" s="443"/>
      <c r="UMP11" s="443"/>
      <c r="UMQ11" s="443"/>
      <c r="UMR11" s="443"/>
      <c r="UMS11" s="443"/>
      <c r="UMT11" s="443"/>
      <c r="UMU11" s="443"/>
      <c r="UMV11" s="443"/>
      <c r="UMW11" s="443"/>
      <c r="UMX11" s="443"/>
      <c r="UMY11" s="443"/>
      <c r="UMZ11" s="443"/>
      <c r="UNA11" s="443"/>
      <c r="UNB11" s="443"/>
      <c r="UNC11" s="443"/>
      <c r="UND11" s="443"/>
      <c r="UNE11" s="443"/>
      <c r="UNF11" s="443"/>
      <c r="UNG11" s="443"/>
      <c r="UNH11" s="443"/>
      <c r="UNI11" s="443"/>
      <c r="UNJ11" s="443"/>
      <c r="UNK11" s="443"/>
      <c r="UNL11" s="443"/>
      <c r="UNM11" s="443"/>
      <c r="UNN11" s="443"/>
      <c r="UNO11" s="443"/>
      <c r="UNP11" s="443"/>
      <c r="UNQ11" s="443"/>
      <c r="UNR11" s="443"/>
      <c r="UNS11" s="443"/>
      <c r="UNT11" s="443"/>
      <c r="UNU11" s="443"/>
      <c r="UNV11" s="443"/>
      <c r="UNW11" s="443"/>
      <c r="UNX11" s="443"/>
      <c r="UNY11" s="443"/>
      <c r="UNZ11" s="443"/>
      <c r="UOA11" s="443"/>
      <c r="UOB11" s="443"/>
      <c r="UOC11" s="443"/>
      <c r="UOD11" s="443"/>
      <c r="UOE11" s="443"/>
      <c r="UOF11" s="443"/>
      <c r="UOG11" s="443"/>
      <c r="UOH11" s="443"/>
      <c r="UOI11" s="443"/>
      <c r="UOJ11" s="443"/>
      <c r="UOK11" s="443"/>
      <c r="UOL11" s="443"/>
      <c r="UOM11" s="443"/>
      <c r="UON11" s="443"/>
      <c r="UOO11" s="443"/>
      <c r="UOP11" s="443"/>
      <c r="UOQ11" s="443"/>
      <c r="UOR11" s="443"/>
      <c r="UOS11" s="443"/>
      <c r="UOT11" s="443"/>
      <c r="UOU11" s="443"/>
      <c r="UOV11" s="443"/>
      <c r="UOW11" s="443"/>
      <c r="UOX11" s="443"/>
      <c r="UOY11" s="443"/>
      <c r="UOZ11" s="443"/>
      <c r="UPA11" s="443"/>
      <c r="UPB11" s="443"/>
      <c r="UPC11" s="443"/>
      <c r="UPD11" s="443"/>
      <c r="UPE11" s="443"/>
      <c r="UPF11" s="443"/>
      <c r="UPG11" s="443"/>
      <c r="UPH11" s="443"/>
      <c r="UPI11" s="443"/>
      <c r="UPJ11" s="443"/>
      <c r="UPK11" s="443"/>
      <c r="UPL11" s="443"/>
      <c r="UPM11" s="443"/>
      <c r="UPN11" s="443"/>
      <c r="UPO11" s="443"/>
      <c r="UPP11" s="443"/>
      <c r="UPQ11" s="443"/>
      <c r="UPR11" s="443"/>
      <c r="UPS11" s="443"/>
      <c r="UPT11" s="443"/>
      <c r="UPU11" s="443"/>
      <c r="UPV11" s="443"/>
      <c r="UPW11" s="443"/>
      <c r="UPX11" s="443"/>
      <c r="UPY11" s="443"/>
      <c r="UPZ11" s="443"/>
      <c r="UQA11" s="443"/>
      <c r="UQB11" s="443"/>
      <c r="UQC11" s="443"/>
      <c r="UQD11" s="443"/>
      <c r="UQE11" s="443"/>
      <c r="UQF11" s="443"/>
      <c r="UQG11" s="443"/>
      <c r="UQH11" s="443"/>
      <c r="UQI11" s="443"/>
      <c r="UQJ11" s="443"/>
      <c r="UQK11" s="443"/>
      <c r="UQL11" s="443"/>
      <c r="UQM11" s="443"/>
      <c r="UQN11" s="443"/>
      <c r="UQO11" s="443"/>
      <c r="UQP11" s="443"/>
      <c r="UQQ11" s="443"/>
      <c r="UQR11" s="443"/>
      <c r="UQS11" s="443"/>
      <c r="UQT11" s="443"/>
      <c r="UQU11" s="443"/>
      <c r="UQV11" s="443"/>
      <c r="UQW11" s="443"/>
      <c r="UQX11" s="443"/>
      <c r="UQY11" s="443"/>
      <c r="UQZ11" s="443"/>
      <c r="URA11" s="443"/>
      <c r="URB11" s="443"/>
      <c r="URC11" s="443"/>
      <c r="URD11" s="443"/>
      <c r="URE11" s="443"/>
      <c r="URF11" s="443"/>
      <c r="URG11" s="443"/>
      <c r="URH11" s="443"/>
      <c r="URI11" s="443"/>
      <c r="URJ11" s="443"/>
      <c r="URK11" s="443"/>
      <c r="URL11" s="443"/>
      <c r="URM11" s="443"/>
      <c r="URN11" s="443"/>
      <c r="URO11" s="443"/>
      <c r="URP11" s="443"/>
      <c r="URQ11" s="443"/>
      <c r="URR11" s="443"/>
      <c r="URS11" s="443"/>
      <c r="URT11" s="443"/>
      <c r="URU11" s="443"/>
      <c r="URV11" s="443"/>
      <c r="URW11" s="443"/>
      <c r="URX11" s="443"/>
      <c r="URY11" s="443"/>
      <c r="URZ11" s="443"/>
      <c r="USA11" s="443"/>
      <c r="USB11" s="443"/>
      <c r="USC11" s="443"/>
      <c r="USD11" s="443"/>
      <c r="USE11" s="443"/>
      <c r="USF11" s="443"/>
      <c r="USG11" s="443"/>
      <c r="USH11" s="443"/>
      <c r="USI11" s="443"/>
      <c r="USJ11" s="443"/>
      <c r="USK11" s="443"/>
      <c r="USL11" s="443"/>
      <c r="USM11" s="443"/>
      <c r="USN11" s="443"/>
      <c r="USO11" s="443"/>
      <c r="USP11" s="443"/>
      <c r="USQ11" s="443"/>
      <c r="USR11" s="443"/>
      <c r="USS11" s="443"/>
      <c r="UST11" s="443"/>
      <c r="USU11" s="443"/>
      <c r="USV11" s="443"/>
      <c r="USW11" s="443"/>
      <c r="USX11" s="443"/>
      <c r="USY11" s="443"/>
      <c r="USZ11" s="443"/>
      <c r="UTA11" s="443"/>
      <c r="UTB11" s="443"/>
      <c r="UTC11" s="443"/>
      <c r="UTD11" s="443"/>
      <c r="UTE11" s="443"/>
      <c r="UTF11" s="443"/>
      <c r="UTG11" s="443"/>
      <c r="UTH11" s="443"/>
      <c r="UTI11" s="443"/>
      <c r="UTJ11" s="443"/>
      <c r="UTK11" s="443"/>
      <c r="UTL11" s="443"/>
      <c r="UTM11" s="443"/>
      <c r="UTN11" s="443"/>
      <c r="UTO11" s="443"/>
      <c r="UTP11" s="443"/>
      <c r="UTQ11" s="443"/>
      <c r="UTR11" s="443"/>
      <c r="UTS11" s="443"/>
      <c r="UTT11" s="443"/>
      <c r="UTU11" s="443"/>
      <c r="UTV11" s="443"/>
      <c r="UTW11" s="443"/>
      <c r="UTX11" s="443"/>
      <c r="UTY11" s="443"/>
      <c r="UTZ11" s="443"/>
      <c r="UUA11" s="443"/>
      <c r="UUB11" s="443"/>
      <c r="UUC11" s="443"/>
      <c r="UUD11" s="443"/>
      <c r="UUE11" s="443"/>
      <c r="UUF11" s="443"/>
      <c r="UUG11" s="443"/>
      <c r="UUH11" s="443"/>
      <c r="UUI11" s="443"/>
      <c r="UUJ11" s="443"/>
      <c r="UUK11" s="443"/>
      <c r="UUL11" s="443"/>
      <c r="UUM11" s="443"/>
      <c r="UUN11" s="443"/>
      <c r="UUO11" s="443"/>
      <c r="UUP11" s="443"/>
      <c r="UUQ11" s="443"/>
      <c r="UUR11" s="443"/>
      <c r="UUS11" s="443"/>
      <c r="UUT11" s="443"/>
      <c r="UUU11" s="443"/>
      <c r="UUV11" s="443"/>
      <c r="UUW11" s="443"/>
      <c r="UUX11" s="443"/>
      <c r="UUY11" s="443"/>
      <c r="UUZ11" s="443"/>
      <c r="UVA11" s="443"/>
      <c r="UVB11" s="443"/>
      <c r="UVC11" s="443"/>
      <c r="UVD11" s="443"/>
      <c r="UVE11" s="443"/>
      <c r="UVF11" s="443"/>
      <c r="UVG11" s="443"/>
      <c r="UVH11" s="443"/>
      <c r="UVI11" s="443"/>
      <c r="UVJ11" s="443"/>
      <c r="UVK11" s="443"/>
      <c r="UVL11" s="443"/>
      <c r="UVM11" s="443"/>
      <c r="UVN11" s="443"/>
      <c r="UVO11" s="443"/>
      <c r="UVP11" s="443"/>
      <c r="UVQ11" s="443"/>
      <c r="UVR11" s="443"/>
      <c r="UVS11" s="443"/>
      <c r="UVT11" s="443"/>
      <c r="UVU11" s="443"/>
      <c r="UVV11" s="443"/>
      <c r="UVW11" s="443"/>
      <c r="UVX11" s="443"/>
      <c r="UVY11" s="443"/>
      <c r="UVZ11" s="443"/>
      <c r="UWA11" s="443"/>
      <c r="UWB11" s="443"/>
      <c r="UWC11" s="443"/>
      <c r="UWD11" s="443"/>
      <c r="UWE11" s="443"/>
      <c r="UWF11" s="443"/>
      <c r="UWG11" s="443"/>
      <c r="UWH11" s="443"/>
      <c r="UWI11" s="443"/>
      <c r="UWJ11" s="443"/>
      <c r="UWK11" s="443"/>
      <c r="UWL11" s="443"/>
      <c r="UWM11" s="443"/>
      <c r="UWN11" s="443"/>
      <c r="UWO11" s="443"/>
      <c r="UWP11" s="443"/>
      <c r="UWQ11" s="443"/>
      <c r="UWR11" s="443"/>
      <c r="UWS11" s="443"/>
      <c r="UWT11" s="443"/>
      <c r="UWU11" s="443"/>
      <c r="UWV11" s="443"/>
      <c r="UWW11" s="443"/>
      <c r="UWX11" s="443"/>
      <c r="UWY11" s="443"/>
      <c r="UWZ11" s="443"/>
      <c r="UXA11" s="443"/>
      <c r="UXB11" s="443"/>
      <c r="UXC11" s="443"/>
      <c r="UXD11" s="443"/>
      <c r="UXE11" s="443"/>
      <c r="UXF11" s="443"/>
      <c r="UXG11" s="443"/>
      <c r="UXH11" s="443"/>
      <c r="UXI11" s="443"/>
      <c r="UXJ11" s="443"/>
      <c r="UXK11" s="443"/>
      <c r="UXL11" s="443"/>
      <c r="UXM11" s="443"/>
      <c r="UXN11" s="443"/>
      <c r="UXO11" s="443"/>
      <c r="UXP11" s="443"/>
      <c r="UXQ11" s="443"/>
      <c r="UXR11" s="443"/>
      <c r="UXS11" s="443"/>
      <c r="UXT11" s="443"/>
      <c r="UXU11" s="443"/>
      <c r="UXV11" s="443"/>
      <c r="UXW11" s="443"/>
      <c r="UXX11" s="443"/>
      <c r="UXY11" s="443"/>
      <c r="UXZ11" s="443"/>
      <c r="UYA11" s="443"/>
      <c r="UYB11" s="443"/>
      <c r="UYC11" s="443"/>
      <c r="UYD11" s="443"/>
      <c r="UYE11" s="443"/>
      <c r="UYF11" s="443"/>
      <c r="UYG11" s="443"/>
      <c r="UYH11" s="443"/>
      <c r="UYI11" s="443"/>
      <c r="UYJ11" s="443"/>
      <c r="UYK11" s="443"/>
      <c r="UYL11" s="443"/>
      <c r="UYM11" s="443"/>
      <c r="UYN11" s="443"/>
      <c r="UYO11" s="443"/>
      <c r="UYP11" s="443"/>
      <c r="UYQ11" s="443"/>
      <c r="UYR11" s="443"/>
      <c r="UYS11" s="443"/>
      <c r="UYT11" s="443"/>
      <c r="UYU11" s="443"/>
      <c r="UYV11" s="443"/>
      <c r="UYW11" s="443"/>
      <c r="UYX11" s="443"/>
      <c r="UYY11" s="443"/>
      <c r="UYZ11" s="443"/>
      <c r="UZA11" s="443"/>
      <c r="UZB11" s="443"/>
      <c r="UZC11" s="443"/>
      <c r="UZD11" s="443"/>
      <c r="UZE11" s="443"/>
      <c r="UZF11" s="443"/>
      <c r="UZG11" s="443"/>
      <c r="UZH11" s="443"/>
      <c r="UZI11" s="443"/>
      <c r="UZJ11" s="443"/>
      <c r="UZK11" s="443"/>
      <c r="UZL11" s="443"/>
      <c r="UZM11" s="443"/>
      <c r="UZN11" s="443"/>
      <c r="UZO11" s="443"/>
      <c r="UZP11" s="443"/>
      <c r="UZQ11" s="443"/>
      <c r="UZR11" s="443"/>
      <c r="UZS11" s="443"/>
      <c r="UZT11" s="443"/>
      <c r="UZU11" s="443"/>
      <c r="UZV11" s="443"/>
      <c r="UZW11" s="443"/>
      <c r="UZX11" s="443"/>
      <c r="UZY11" s="443"/>
      <c r="UZZ11" s="443"/>
      <c r="VAA11" s="443"/>
      <c r="VAB11" s="443"/>
      <c r="VAC11" s="443"/>
      <c r="VAD11" s="443"/>
      <c r="VAE11" s="443"/>
      <c r="VAF11" s="443"/>
      <c r="VAG11" s="443"/>
      <c r="VAH11" s="443"/>
      <c r="VAI11" s="443"/>
      <c r="VAJ11" s="443"/>
      <c r="VAK11" s="443"/>
      <c r="VAL11" s="443"/>
      <c r="VAM11" s="443"/>
      <c r="VAN11" s="443"/>
      <c r="VAO11" s="443"/>
      <c r="VAP11" s="443"/>
      <c r="VAQ11" s="443"/>
      <c r="VAR11" s="443"/>
      <c r="VAS11" s="443"/>
      <c r="VAT11" s="443"/>
      <c r="VAU11" s="443"/>
      <c r="VAV11" s="443"/>
      <c r="VAW11" s="443"/>
      <c r="VAX11" s="443"/>
      <c r="VAY11" s="443"/>
      <c r="VAZ11" s="443"/>
      <c r="VBA11" s="443"/>
      <c r="VBB11" s="443"/>
      <c r="VBC11" s="443"/>
      <c r="VBD11" s="443"/>
      <c r="VBE11" s="443"/>
      <c r="VBF11" s="443"/>
      <c r="VBG11" s="443"/>
      <c r="VBH11" s="443"/>
      <c r="VBI11" s="443"/>
      <c r="VBJ11" s="443"/>
      <c r="VBK11" s="443"/>
      <c r="VBL11" s="443"/>
      <c r="VBM11" s="443"/>
      <c r="VBN11" s="443"/>
      <c r="VBO11" s="443"/>
      <c r="VBP11" s="443"/>
      <c r="VBQ11" s="443"/>
      <c r="VBR11" s="443"/>
      <c r="VBS11" s="443"/>
      <c r="VBT11" s="443"/>
      <c r="VBU11" s="443"/>
      <c r="VBV11" s="443"/>
      <c r="VBW11" s="443"/>
      <c r="VBX11" s="443"/>
      <c r="VBY11" s="443"/>
      <c r="VBZ11" s="443"/>
      <c r="VCA11" s="443"/>
      <c r="VCB11" s="443"/>
      <c r="VCC11" s="443"/>
      <c r="VCD11" s="443"/>
      <c r="VCE11" s="443"/>
      <c r="VCF11" s="443"/>
      <c r="VCG11" s="443"/>
      <c r="VCH11" s="443"/>
      <c r="VCI11" s="443"/>
      <c r="VCJ11" s="443"/>
      <c r="VCK11" s="443"/>
      <c r="VCL11" s="443"/>
      <c r="VCM11" s="443"/>
      <c r="VCN11" s="443"/>
      <c r="VCO11" s="443"/>
      <c r="VCP11" s="443"/>
      <c r="VCQ11" s="443"/>
      <c r="VCR11" s="443"/>
      <c r="VCS11" s="443"/>
      <c r="VCT11" s="443"/>
      <c r="VCU11" s="443"/>
      <c r="VCV11" s="443"/>
      <c r="VCW11" s="443"/>
      <c r="VCX11" s="443"/>
      <c r="VCY11" s="443"/>
      <c r="VCZ11" s="443"/>
      <c r="VDA11" s="443"/>
      <c r="VDB11" s="443"/>
      <c r="VDC11" s="443"/>
      <c r="VDD11" s="443"/>
      <c r="VDE11" s="443"/>
      <c r="VDF11" s="443"/>
      <c r="VDG11" s="443"/>
      <c r="VDH11" s="443"/>
      <c r="VDI11" s="443"/>
      <c r="VDJ11" s="443"/>
      <c r="VDK11" s="443"/>
      <c r="VDL11" s="443"/>
      <c r="VDM11" s="443"/>
      <c r="VDN11" s="443"/>
      <c r="VDO11" s="443"/>
      <c r="VDP11" s="443"/>
      <c r="VDQ11" s="443"/>
      <c r="VDR11" s="443"/>
      <c r="VDS11" s="443"/>
      <c r="VDT11" s="443"/>
      <c r="VDU11" s="443"/>
      <c r="VDV11" s="443"/>
      <c r="VDW11" s="443"/>
      <c r="VDX11" s="443"/>
      <c r="VDY11" s="443"/>
      <c r="VDZ11" s="443"/>
      <c r="VEA11" s="443"/>
      <c r="VEB11" s="443"/>
      <c r="VEC11" s="443"/>
      <c r="VED11" s="443"/>
      <c r="VEE11" s="443"/>
      <c r="VEF11" s="443"/>
      <c r="VEG11" s="443"/>
      <c r="VEH11" s="443"/>
      <c r="VEI11" s="443"/>
      <c r="VEJ11" s="443"/>
      <c r="VEK11" s="443"/>
      <c r="VEL11" s="443"/>
      <c r="VEM11" s="443"/>
      <c r="VEN11" s="443"/>
      <c r="VEO11" s="443"/>
      <c r="VEP11" s="443"/>
      <c r="VEQ11" s="443"/>
      <c r="VER11" s="443"/>
      <c r="VES11" s="443"/>
      <c r="VET11" s="443"/>
      <c r="VEU11" s="443"/>
      <c r="VEV11" s="443"/>
      <c r="VEW11" s="443"/>
      <c r="VEX11" s="443"/>
      <c r="VEY11" s="443"/>
      <c r="VEZ11" s="443"/>
      <c r="VFA11" s="443"/>
      <c r="VFB11" s="443"/>
      <c r="VFC11" s="443"/>
      <c r="VFD11" s="443"/>
      <c r="VFE11" s="443"/>
      <c r="VFF11" s="443"/>
      <c r="VFG11" s="443"/>
      <c r="VFH11" s="443"/>
      <c r="VFI11" s="443"/>
      <c r="VFJ11" s="443"/>
      <c r="VFK11" s="443"/>
      <c r="VFL11" s="443"/>
      <c r="VFM11" s="443"/>
      <c r="VFN11" s="443"/>
      <c r="VFO11" s="443"/>
      <c r="VFP11" s="443"/>
      <c r="VFQ11" s="443"/>
      <c r="VFR11" s="443"/>
      <c r="VFS11" s="443"/>
      <c r="VFT11" s="443"/>
      <c r="VFU11" s="443"/>
      <c r="VFV11" s="443"/>
      <c r="VFW11" s="443"/>
      <c r="VFX11" s="443"/>
      <c r="VFY11" s="443"/>
      <c r="VFZ11" s="443"/>
      <c r="VGA11" s="443"/>
      <c r="VGB11" s="443"/>
      <c r="VGC11" s="443"/>
      <c r="VGD11" s="443"/>
      <c r="VGE11" s="443"/>
      <c r="VGF11" s="443"/>
      <c r="VGG11" s="443"/>
      <c r="VGH11" s="443"/>
      <c r="VGI11" s="443"/>
      <c r="VGJ11" s="443"/>
      <c r="VGK11" s="443"/>
      <c r="VGL11" s="443"/>
      <c r="VGM11" s="443"/>
      <c r="VGN11" s="443"/>
      <c r="VGO11" s="443"/>
      <c r="VGP11" s="443"/>
      <c r="VGQ11" s="443"/>
      <c r="VGR11" s="443"/>
      <c r="VGS11" s="443"/>
      <c r="VGT11" s="443"/>
      <c r="VGU11" s="443"/>
      <c r="VGV11" s="443"/>
      <c r="VGW11" s="443"/>
      <c r="VGX11" s="443"/>
      <c r="VGY11" s="443"/>
      <c r="VGZ11" s="443"/>
      <c r="VHA11" s="443"/>
      <c r="VHB11" s="443"/>
      <c r="VHC11" s="443"/>
      <c r="VHD11" s="443"/>
      <c r="VHE11" s="443"/>
      <c r="VHF11" s="443"/>
      <c r="VHG11" s="443"/>
      <c r="VHH11" s="443"/>
      <c r="VHI11" s="443"/>
      <c r="VHJ11" s="443"/>
      <c r="VHK11" s="443"/>
      <c r="VHL11" s="443"/>
      <c r="VHM11" s="443"/>
      <c r="VHN11" s="443"/>
      <c r="VHO11" s="443"/>
      <c r="VHP11" s="443"/>
      <c r="VHQ11" s="443"/>
      <c r="VHR11" s="443"/>
      <c r="VHS11" s="443"/>
      <c r="VHT11" s="443"/>
      <c r="VHU11" s="443"/>
      <c r="VHV11" s="443"/>
      <c r="VHW11" s="443"/>
      <c r="VHX11" s="443"/>
      <c r="VHY11" s="443"/>
      <c r="VHZ11" s="443"/>
      <c r="VIA11" s="443"/>
      <c r="VIB11" s="443"/>
      <c r="VIC11" s="443"/>
      <c r="VID11" s="443"/>
      <c r="VIE11" s="443"/>
      <c r="VIF11" s="443"/>
      <c r="VIG11" s="443"/>
      <c r="VIH11" s="443"/>
      <c r="VII11" s="443"/>
      <c r="VIJ11" s="443"/>
      <c r="VIK11" s="443"/>
      <c r="VIL11" s="443"/>
      <c r="VIM11" s="443"/>
      <c r="VIN11" s="443"/>
      <c r="VIO11" s="443"/>
      <c r="VIP11" s="443"/>
      <c r="VIQ11" s="443"/>
      <c r="VIR11" s="443"/>
      <c r="VIS11" s="443"/>
      <c r="VIT11" s="443"/>
      <c r="VIU11" s="443"/>
      <c r="VIV11" s="443"/>
      <c r="VIW11" s="443"/>
      <c r="VIX11" s="443"/>
      <c r="VIY11" s="443"/>
      <c r="VIZ11" s="443"/>
      <c r="VJA11" s="443"/>
      <c r="VJB11" s="443"/>
      <c r="VJC11" s="443"/>
      <c r="VJD11" s="443"/>
      <c r="VJE11" s="443"/>
      <c r="VJF11" s="443"/>
      <c r="VJG11" s="443"/>
      <c r="VJH11" s="443"/>
      <c r="VJI11" s="443"/>
      <c r="VJJ11" s="443"/>
      <c r="VJK11" s="443"/>
      <c r="VJL11" s="443"/>
      <c r="VJM11" s="443"/>
      <c r="VJN11" s="443"/>
      <c r="VJO11" s="443"/>
      <c r="VJP11" s="443"/>
      <c r="VJQ11" s="443"/>
      <c r="VJR11" s="443"/>
      <c r="VJS11" s="443"/>
      <c r="VJT11" s="443"/>
      <c r="VJU11" s="443"/>
      <c r="VJV11" s="443"/>
      <c r="VJW11" s="443"/>
      <c r="VJX11" s="443"/>
      <c r="VJY11" s="443"/>
      <c r="VJZ11" s="443"/>
      <c r="VKA11" s="443"/>
      <c r="VKB11" s="443"/>
      <c r="VKC11" s="443"/>
      <c r="VKD11" s="443"/>
      <c r="VKE11" s="443"/>
      <c r="VKF11" s="443"/>
      <c r="VKG11" s="443"/>
      <c r="VKH11" s="443"/>
      <c r="VKI11" s="443"/>
      <c r="VKJ11" s="443"/>
      <c r="VKK11" s="443"/>
      <c r="VKL11" s="443"/>
      <c r="VKM11" s="443"/>
      <c r="VKN11" s="443"/>
      <c r="VKO11" s="443"/>
      <c r="VKP11" s="443"/>
      <c r="VKQ11" s="443"/>
      <c r="VKR11" s="443"/>
      <c r="VKS11" s="443"/>
      <c r="VKT11" s="443"/>
      <c r="VKU11" s="443"/>
      <c r="VKV11" s="443"/>
      <c r="VKW11" s="443"/>
      <c r="VKX11" s="443"/>
      <c r="VKY11" s="443"/>
      <c r="VKZ11" s="443"/>
      <c r="VLA11" s="443"/>
      <c r="VLB11" s="443"/>
      <c r="VLC11" s="443"/>
      <c r="VLD11" s="443"/>
      <c r="VLE11" s="443"/>
      <c r="VLF11" s="443"/>
      <c r="VLG11" s="443"/>
      <c r="VLH11" s="443"/>
      <c r="VLI11" s="443"/>
      <c r="VLJ11" s="443"/>
      <c r="VLK11" s="443"/>
      <c r="VLL11" s="443"/>
      <c r="VLM11" s="443"/>
      <c r="VLN11" s="443"/>
      <c r="VLO11" s="443"/>
      <c r="VLP11" s="443"/>
      <c r="VLQ11" s="443"/>
      <c r="VLR11" s="443"/>
      <c r="VLS11" s="443"/>
      <c r="VLT11" s="443"/>
      <c r="VLU11" s="443"/>
      <c r="VLV11" s="443"/>
      <c r="VLW11" s="443"/>
      <c r="VLX11" s="443"/>
      <c r="VLY11" s="443"/>
      <c r="VLZ11" s="443"/>
      <c r="VMA11" s="443"/>
      <c r="VMB11" s="443"/>
      <c r="VMC11" s="443"/>
      <c r="VMD11" s="443"/>
      <c r="VME11" s="443"/>
      <c r="VMF11" s="443"/>
      <c r="VMG11" s="443"/>
      <c r="VMH11" s="443"/>
      <c r="VMI11" s="443"/>
      <c r="VMJ11" s="443"/>
      <c r="VMK11" s="443"/>
      <c r="VML11" s="443"/>
      <c r="VMM11" s="443"/>
      <c r="VMN11" s="443"/>
      <c r="VMO11" s="443"/>
      <c r="VMP11" s="443"/>
      <c r="VMQ11" s="443"/>
      <c r="VMR11" s="443"/>
      <c r="VMS11" s="443"/>
      <c r="VMT11" s="443"/>
      <c r="VMU11" s="443"/>
      <c r="VMV11" s="443"/>
      <c r="VMW11" s="443"/>
      <c r="VMX11" s="443"/>
      <c r="VMY11" s="443"/>
      <c r="VMZ11" s="443"/>
      <c r="VNA11" s="443"/>
      <c r="VNB11" s="443"/>
      <c r="VNC11" s="443"/>
      <c r="VND11" s="443"/>
      <c r="VNE11" s="443"/>
      <c r="VNF11" s="443"/>
      <c r="VNG11" s="443"/>
      <c r="VNH11" s="443"/>
      <c r="VNI11" s="443"/>
      <c r="VNJ11" s="443"/>
      <c r="VNK11" s="443"/>
      <c r="VNL11" s="443"/>
      <c r="VNM11" s="443"/>
      <c r="VNN11" s="443"/>
      <c r="VNO11" s="443"/>
      <c r="VNP11" s="443"/>
      <c r="VNQ11" s="443"/>
      <c r="VNR11" s="443"/>
      <c r="VNS11" s="443"/>
      <c r="VNT11" s="443"/>
      <c r="VNU11" s="443"/>
      <c r="VNV11" s="443"/>
      <c r="VNW11" s="443"/>
      <c r="VNX11" s="443"/>
      <c r="VNY11" s="443"/>
      <c r="VNZ11" s="443"/>
      <c r="VOA11" s="443"/>
      <c r="VOB11" s="443"/>
      <c r="VOC11" s="443"/>
      <c r="VOD11" s="443"/>
      <c r="VOE11" s="443"/>
      <c r="VOF11" s="443"/>
      <c r="VOG11" s="443"/>
      <c r="VOH11" s="443"/>
      <c r="VOI11" s="443"/>
      <c r="VOJ11" s="443"/>
      <c r="VOK11" s="443"/>
      <c r="VOL11" s="443"/>
      <c r="VOM11" s="443"/>
      <c r="VON11" s="443"/>
      <c r="VOO11" s="443"/>
      <c r="VOP11" s="443"/>
      <c r="VOQ11" s="443"/>
      <c r="VOR11" s="443"/>
      <c r="VOS11" s="443"/>
      <c r="VOT11" s="443"/>
      <c r="VOU11" s="443"/>
      <c r="VOV11" s="443"/>
      <c r="VOW11" s="443"/>
      <c r="VOX11" s="443"/>
      <c r="VOY11" s="443"/>
      <c r="VOZ11" s="443"/>
      <c r="VPA11" s="443"/>
      <c r="VPB11" s="443"/>
      <c r="VPC11" s="443"/>
      <c r="VPD11" s="443"/>
      <c r="VPE11" s="443"/>
      <c r="VPF11" s="443"/>
      <c r="VPG11" s="443"/>
      <c r="VPH11" s="443"/>
      <c r="VPI11" s="443"/>
      <c r="VPJ11" s="443"/>
      <c r="VPK11" s="443"/>
      <c r="VPL11" s="443"/>
      <c r="VPM11" s="443"/>
      <c r="VPN11" s="443"/>
      <c r="VPO11" s="443"/>
      <c r="VPP11" s="443"/>
      <c r="VPQ11" s="443"/>
      <c r="VPR11" s="443"/>
      <c r="VPS11" s="443"/>
      <c r="VPT11" s="443"/>
      <c r="VPU11" s="443"/>
      <c r="VPV11" s="443"/>
      <c r="VPW11" s="443"/>
      <c r="VPX11" s="443"/>
      <c r="VPY11" s="443"/>
      <c r="VPZ11" s="443"/>
      <c r="VQA11" s="443"/>
      <c r="VQB11" s="443"/>
      <c r="VQC11" s="443"/>
      <c r="VQD11" s="443"/>
      <c r="VQE11" s="443"/>
      <c r="VQF11" s="443"/>
      <c r="VQG11" s="443"/>
      <c r="VQH11" s="443"/>
      <c r="VQI11" s="443"/>
      <c r="VQJ11" s="443"/>
      <c r="VQK11" s="443"/>
      <c r="VQL11" s="443"/>
      <c r="VQM11" s="443"/>
      <c r="VQN11" s="443"/>
      <c r="VQO11" s="443"/>
      <c r="VQP11" s="443"/>
      <c r="VQQ11" s="443"/>
      <c r="VQR11" s="443"/>
      <c r="VQS11" s="443"/>
      <c r="VQT11" s="443"/>
      <c r="VQU11" s="443"/>
      <c r="VQV11" s="443"/>
      <c r="VQW11" s="443"/>
      <c r="VQX11" s="443"/>
      <c r="VQY11" s="443"/>
      <c r="VQZ11" s="443"/>
      <c r="VRA11" s="443"/>
      <c r="VRB11" s="443"/>
      <c r="VRC11" s="443"/>
      <c r="VRD11" s="443"/>
      <c r="VRE11" s="443"/>
      <c r="VRF11" s="443"/>
      <c r="VRG11" s="443"/>
      <c r="VRH11" s="443"/>
      <c r="VRI11" s="443"/>
      <c r="VRJ11" s="443"/>
      <c r="VRK11" s="443"/>
      <c r="VRL11" s="443"/>
      <c r="VRM11" s="443"/>
      <c r="VRN11" s="443"/>
      <c r="VRO11" s="443"/>
      <c r="VRP11" s="443"/>
      <c r="VRQ11" s="443"/>
      <c r="VRR11" s="443"/>
      <c r="VRS11" s="443"/>
      <c r="VRT11" s="443"/>
      <c r="VRU11" s="443"/>
      <c r="VRV11" s="443"/>
      <c r="VRW11" s="443"/>
      <c r="VRX11" s="443"/>
      <c r="VRY11" s="443"/>
      <c r="VRZ11" s="443"/>
      <c r="VSA11" s="443"/>
      <c r="VSB11" s="443"/>
      <c r="VSC11" s="443"/>
      <c r="VSD11" s="443"/>
      <c r="VSE11" s="443"/>
      <c r="VSF11" s="443"/>
      <c r="VSG11" s="443"/>
      <c r="VSH11" s="443"/>
      <c r="VSI11" s="443"/>
      <c r="VSJ11" s="443"/>
      <c r="VSK11" s="443"/>
      <c r="VSL11" s="443"/>
      <c r="VSM11" s="443"/>
      <c r="VSN11" s="443"/>
      <c r="VSO11" s="443"/>
      <c r="VSP11" s="443"/>
      <c r="VSQ11" s="443"/>
      <c r="VSR11" s="443"/>
      <c r="VSS11" s="443"/>
      <c r="VST11" s="443"/>
      <c r="VSU11" s="443"/>
      <c r="VSV11" s="443"/>
      <c r="VSW11" s="443"/>
      <c r="VSX11" s="443"/>
      <c r="VSY11" s="443"/>
      <c r="VSZ11" s="443"/>
      <c r="VTA11" s="443"/>
      <c r="VTB11" s="443"/>
      <c r="VTC11" s="443"/>
      <c r="VTD11" s="443"/>
      <c r="VTE11" s="443"/>
      <c r="VTF11" s="443"/>
      <c r="VTG11" s="443"/>
      <c r="VTH11" s="443"/>
      <c r="VTI11" s="443"/>
      <c r="VTJ11" s="443"/>
      <c r="VTK11" s="443"/>
      <c r="VTL11" s="443"/>
      <c r="VTM11" s="443"/>
      <c r="VTN11" s="443"/>
      <c r="VTO11" s="443"/>
      <c r="VTP11" s="443"/>
      <c r="VTQ11" s="443"/>
      <c r="VTR11" s="443"/>
      <c r="VTS11" s="443"/>
      <c r="VTT11" s="443"/>
      <c r="VTU11" s="443"/>
      <c r="VTV11" s="443"/>
      <c r="VTW11" s="443"/>
      <c r="VTX11" s="443"/>
      <c r="VTY11" s="443"/>
      <c r="VTZ11" s="443"/>
      <c r="VUA11" s="443"/>
      <c r="VUB11" s="443"/>
      <c r="VUC11" s="443"/>
      <c r="VUD11" s="443"/>
      <c r="VUE11" s="443"/>
      <c r="VUF11" s="443"/>
      <c r="VUG11" s="443"/>
      <c r="VUH11" s="443"/>
      <c r="VUI11" s="443"/>
      <c r="VUJ11" s="443"/>
      <c r="VUK11" s="443"/>
      <c r="VUL11" s="443"/>
      <c r="VUM11" s="443"/>
      <c r="VUN11" s="443"/>
      <c r="VUO11" s="443"/>
      <c r="VUP11" s="443"/>
      <c r="VUQ11" s="443"/>
      <c r="VUR11" s="443"/>
      <c r="VUS11" s="443"/>
      <c r="VUT11" s="443"/>
      <c r="VUU11" s="443"/>
      <c r="VUV11" s="443"/>
      <c r="VUW11" s="443"/>
      <c r="VUX11" s="443"/>
      <c r="VUY11" s="443"/>
      <c r="VUZ11" s="443"/>
      <c r="VVA11" s="443"/>
      <c r="VVB11" s="443"/>
      <c r="VVC11" s="443"/>
      <c r="VVD11" s="443"/>
      <c r="VVE11" s="443"/>
      <c r="VVF11" s="443"/>
      <c r="VVG11" s="443"/>
      <c r="VVH11" s="443"/>
      <c r="VVI11" s="443"/>
      <c r="VVJ11" s="443"/>
      <c r="VVK11" s="443"/>
      <c r="VVL11" s="443"/>
      <c r="VVM11" s="443"/>
      <c r="VVN11" s="443"/>
      <c r="VVO11" s="443"/>
      <c r="VVP11" s="443"/>
      <c r="VVQ11" s="443"/>
      <c r="VVR11" s="443"/>
      <c r="VVS11" s="443"/>
      <c r="VVT11" s="443"/>
      <c r="VVU11" s="443"/>
      <c r="VVV11" s="443"/>
      <c r="VVW11" s="443"/>
      <c r="VVX11" s="443"/>
      <c r="VVY11" s="443"/>
      <c r="VVZ11" s="443"/>
      <c r="VWA11" s="443"/>
      <c r="VWB11" s="443"/>
      <c r="VWC11" s="443"/>
      <c r="VWD11" s="443"/>
      <c r="VWE11" s="443"/>
      <c r="VWF11" s="443"/>
      <c r="VWG11" s="443"/>
      <c r="VWH11" s="443"/>
      <c r="VWI11" s="443"/>
      <c r="VWJ11" s="443"/>
      <c r="VWK11" s="443"/>
      <c r="VWL11" s="443"/>
      <c r="VWM11" s="443"/>
      <c r="VWN11" s="443"/>
      <c r="VWO11" s="443"/>
      <c r="VWP11" s="443"/>
      <c r="VWQ11" s="443"/>
      <c r="VWR11" s="443"/>
      <c r="VWS11" s="443"/>
      <c r="VWT11" s="443"/>
      <c r="VWU11" s="443"/>
      <c r="VWV11" s="443"/>
      <c r="VWW11" s="443"/>
      <c r="VWX11" s="443"/>
      <c r="VWY11" s="443"/>
      <c r="VWZ11" s="443"/>
      <c r="VXA11" s="443"/>
      <c r="VXB11" s="443"/>
      <c r="VXC11" s="443"/>
      <c r="VXD11" s="443"/>
      <c r="VXE11" s="443"/>
      <c r="VXF11" s="443"/>
      <c r="VXG11" s="443"/>
      <c r="VXH11" s="443"/>
      <c r="VXI11" s="443"/>
      <c r="VXJ11" s="443"/>
      <c r="VXK11" s="443"/>
      <c r="VXL11" s="443"/>
      <c r="VXM11" s="443"/>
      <c r="VXN11" s="443"/>
      <c r="VXO11" s="443"/>
      <c r="VXP11" s="443"/>
      <c r="VXQ11" s="443"/>
      <c r="VXR11" s="443"/>
      <c r="VXS11" s="443"/>
      <c r="VXT11" s="443"/>
      <c r="VXU11" s="443"/>
      <c r="VXV11" s="443"/>
      <c r="VXW11" s="443"/>
      <c r="VXX11" s="443"/>
      <c r="VXY11" s="443"/>
      <c r="VXZ11" s="443"/>
      <c r="VYA11" s="443"/>
      <c r="VYB11" s="443"/>
      <c r="VYC11" s="443"/>
      <c r="VYD11" s="443"/>
      <c r="VYE11" s="443"/>
      <c r="VYF11" s="443"/>
      <c r="VYG11" s="443"/>
      <c r="VYH11" s="443"/>
      <c r="VYI11" s="443"/>
      <c r="VYJ11" s="443"/>
      <c r="VYK11" s="443"/>
      <c r="VYL11" s="443"/>
      <c r="VYM11" s="443"/>
      <c r="VYN11" s="443"/>
      <c r="VYO11" s="443"/>
      <c r="VYP11" s="443"/>
      <c r="VYQ11" s="443"/>
      <c r="VYR11" s="443"/>
      <c r="VYS11" s="443"/>
      <c r="VYT11" s="443"/>
      <c r="VYU11" s="443"/>
      <c r="VYV11" s="443"/>
      <c r="VYW11" s="443"/>
      <c r="VYX11" s="443"/>
      <c r="VYY11" s="443"/>
      <c r="VYZ11" s="443"/>
      <c r="VZA11" s="443"/>
      <c r="VZB11" s="443"/>
      <c r="VZC11" s="443"/>
      <c r="VZD11" s="443"/>
      <c r="VZE11" s="443"/>
      <c r="VZF11" s="443"/>
      <c r="VZG11" s="443"/>
      <c r="VZH11" s="443"/>
      <c r="VZI11" s="443"/>
      <c r="VZJ11" s="443"/>
      <c r="VZK11" s="443"/>
      <c r="VZL11" s="443"/>
      <c r="VZM11" s="443"/>
      <c r="VZN11" s="443"/>
      <c r="VZO11" s="443"/>
      <c r="VZP11" s="443"/>
      <c r="VZQ11" s="443"/>
      <c r="VZR11" s="443"/>
      <c r="VZS11" s="443"/>
      <c r="VZT11" s="443"/>
      <c r="VZU11" s="443"/>
      <c r="VZV11" s="443"/>
      <c r="VZW11" s="443"/>
      <c r="VZX11" s="443"/>
      <c r="VZY11" s="443"/>
      <c r="VZZ11" s="443"/>
      <c r="WAA11" s="443"/>
      <c r="WAB11" s="443"/>
      <c r="WAC11" s="443"/>
      <c r="WAD11" s="443"/>
      <c r="WAE11" s="443"/>
      <c r="WAF11" s="443"/>
      <c r="WAG11" s="443"/>
      <c r="WAH11" s="443"/>
      <c r="WAI11" s="443"/>
      <c r="WAJ11" s="443"/>
      <c r="WAK11" s="443"/>
      <c r="WAL11" s="443"/>
      <c r="WAM11" s="443"/>
      <c r="WAN11" s="443"/>
      <c r="WAO11" s="443"/>
      <c r="WAP11" s="443"/>
      <c r="WAQ11" s="443"/>
      <c r="WAR11" s="443"/>
      <c r="WAS11" s="443"/>
      <c r="WAT11" s="443"/>
      <c r="WAU11" s="443"/>
      <c r="WAV11" s="443"/>
      <c r="WAW11" s="443"/>
      <c r="WAX11" s="443"/>
      <c r="WAY11" s="443"/>
      <c r="WAZ11" s="443"/>
      <c r="WBA11" s="443"/>
      <c r="WBB11" s="443"/>
      <c r="WBC11" s="443"/>
      <c r="WBD11" s="443"/>
      <c r="WBE11" s="443"/>
      <c r="WBF11" s="443"/>
      <c r="WBG11" s="443"/>
      <c r="WBH11" s="443"/>
      <c r="WBI11" s="443"/>
      <c r="WBJ11" s="443"/>
      <c r="WBK11" s="443"/>
      <c r="WBL11" s="443"/>
      <c r="WBM11" s="443"/>
      <c r="WBN11" s="443"/>
      <c r="WBO11" s="443"/>
      <c r="WBP11" s="443"/>
      <c r="WBQ11" s="443"/>
      <c r="WBR11" s="443"/>
      <c r="WBS11" s="443"/>
      <c r="WBT11" s="443"/>
      <c r="WBU11" s="443"/>
      <c r="WBV11" s="443"/>
      <c r="WBW11" s="443"/>
      <c r="WBX11" s="443"/>
      <c r="WBY11" s="443"/>
      <c r="WBZ11" s="443"/>
      <c r="WCA11" s="443"/>
      <c r="WCB11" s="443"/>
      <c r="WCC11" s="443"/>
      <c r="WCD11" s="443"/>
      <c r="WCE11" s="443"/>
      <c r="WCF11" s="443"/>
      <c r="WCG11" s="443"/>
      <c r="WCH11" s="443"/>
      <c r="WCI11" s="443"/>
      <c r="WCJ11" s="443"/>
      <c r="WCK11" s="443"/>
      <c r="WCL11" s="443"/>
      <c r="WCM11" s="443"/>
      <c r="WCN11" s="443"/>
      <c r="WCO11" s="443"/>
      <c r="WCP11" s="443"/>
      <c r="WCQ11" s="443"/>
      <c r="WCR11" s="443"/>
      <c r="WCS11" s="443"/>
      <c r="WCT11" s="443"/>
      <c r="WCU11" s="443"/>
      <c r="WCV11" s="443"/>
      <c r="WCW11" s="443"/>
      <c r="WCX11" s="443"/>
      <c r="WCY11" s="443"/>
      <c r="WCZ11" s="443"/>
      <c r="WDA11" s="443"/>
      <c r="WDB11" s="443"/>
      <c r="WDC11" s="443"/>
      <c r="WDD11" s="443"/>
      <c r="WDE11" s="443"/>
      <c r="WDF11" s="443"/>
      <c r="WDG11" s="443"/>
      <c r="WDH11" s="443"/>
      <c r="WDI11" s="443"/>
      <c r="WDJ11" s="443"/>
      <c r="WDK11" s="443"/>
      <c r="WDL11" s="443"/>
      <c r="WDM11" s="443"/>
      <c r="WDN11" s="443"/>
      <c r="WDO11" s="443"/>
      <c r="WDP11" s="443"/>
      <c r="WDQ11" s="443"/>
      <c r="WDR11" s="443"/>
      <c r="WDS11" s="443"/>
      <c r="WDT11" s="443"/>
      <c r="WDU11" s="443"/>
      <c r="WDV11" s="443"/>
      <c r="WDW11" s="443"/>
      <c r="WDX11" s="443"/>
      <c r="WDY11" s="443"/>
      <c r="WDZ11" s="443"/>
      <c r="WEA11" s="443"/>
      <c r="WEB11" s="443"/>
      <c r="WEC11" s="443"/>
      <c r="WED11" s="443"/>
      <c r="WEE11" s="443"/>
      <c r="WEF11" s="443"/>
      <c r="WEG11" s="443"/>
      <c r="WEH11" s="443"/>
      <c r="WEI11" s="443"/>
      <c r="WEJ11" s="443"/>
      <c r="WEK11" s="443"/>
      <c r="WEL11" s="443"/>
      <c r="WEM11" s="443"/>
      <c r="WEN11" s="443"/>
      <c r="WEO11" s="443"/>
      <c r="WEP11" s="443"/>
      <c r="WEQ11" s="443"/>
      <c r="WER11" s="443"/>
      <c r="WES11" s="443"/>
      <c r="WET11" s="443"/>
      <c r="WEU11" s="443"/>
      <c r="WEV11" s="443"/>
      <c r="WEW11" s="443"/>
      <c r="WEX11" s="443"/>
      <c r="WEY11" s="443"/>
      <c r="WEZ11" s="443"/>
      <c r="WFA11" s="443"/>
      <c r="WFB11" s="443"/>
      <c r="WFC11" s="443"/>
      <c r="WFD11" s="443"/>
      <c r="WFE11" s="443"/>
      <c r="WFF11" s="443"/>
      <c r="WFG11" s="443"/>
      <c r="WFH11" s="443"/>
      <c r="WFI11" s="443"/>
      <c r="WFJ11" s="443"/>
      <c r="WFK11" s="443"/>
      <c r="WFL11" s="443"/>
      <c r="WFM11" s="443"/>
      <c r="WFN11" s="443"/>
      <c r="WFO11" s="443"/>
      <c r="WFP11" s="443"/>
      <c r="WFQ11" s="443"/>
      <c r="WFR11" s="443"/>
      <c r="WFS11" s="443"/>
      <c r="WFT11" s="443"/>
      <c r="WFU11" s="443"/>
      <c r="WFV11" s="443"/>
      <c r="WFW11" s="443"/>
      <c r="WFX11" s="443"/>
      <c r="WFY11" s="443"/>
      <c r="WFZ11" s="443"/>
      <c r="WGA11" s="443"/>
      <c r="WGB11" s="443"/>
      <c r="WGC11" s="443"/>
      <c r="WGD11" s="443"/>
      <c r="WGE11" s="443"/>
      <c r="WGF11" s="443"/>
      <c r="WGG11" s="443"/>
      <c r="WGH11" s="443"/>
      <c r="WGI11" s="443"/>
      <c r="WGJ11" s="443"/>
      <c r="WGK11" s="443"/>
      <c r="WGL11" s="443"/>
      <c r="WGM11" s="443"/>
      <c r="WGN11" s="443"/>
      <c r="WGO11" s="443"/>
      <c r="WGP11" s="443"/>
      <c r="WGQ11" s="443"/>
      <c r="WGR11" s="443"/>
      <c r="WGS11" s="443"/>
      <c r="WGT11" s="443"/>
      <c r="WGU11" s="443"/>
      <c r="WGV11" s="443"/>
      <c r="WGW11" s="443"/>
      <c r="WGX11" s="443"/>
      <c r="WGY11" s="443"/>
      <c r="WGZ11" s="443"/>
      <c r="WHA11" s="443"/>
      <c r="WHB11" s="443"/>
      <c r="WHC11" s="443"/>
      <c r="WHD11" s="443"/>
      <c r="WHE11" s="443"/>
      <c r="WHF11" s="443"/>
      <c r="WHG11" s="443"/>
      <c r="WHH11" s="443"/>
      <c r="WHI11" s="443"/>
      <c r="WHJ11" s="443"/>
      <c r="WHK11" s="443"/>
      <c r="WHL11" s="443"/>
      <c r="WHM11" s="443"/>
      <c r="WHN11" s="443"/>
      <c r="WHO11" s="443"/>
      <c r="WHP11" s="443"/>
      <c r="WHQ11" s="443"/>
      <c r="WHR11" s="443"/>
      <c r="WHS11" s="443"/>
      <c r="WHT11" s="443"/>
      <c r="WHU11" s="443"/>
      <c r="WHV11" s="443"/>
      <c r="WHW11" s="443"/>
      <c r="WHX11" s="443"/>
      <c r="WHY11" s="443"/>
      <c r="WHZ11" s="443"/>
      <c r="WIA11" s="443"/>
      <c r="WIB11" s="443"/>
      <c r="WIC11" s="443"/>
      <c r="WID11" s="443"/>
      <c r="WIE11" s="443"/>
      <c r="WIF11" s="443"/>
      <c r="WIG11" s="443"/>
      <c r="WIH11" s="443"/>
      <c r="WII11" s="443"/>
      <c r="WIJ11" s="443"/>
      <c r="WIK11" s="443"/>
      <c r="WIL11" s="443"/>
      <c r="WIM11" s="443"/>
      <c r="WIN11" s="443"/>
      <c r="WIO11" s="443"/>
      <c r="WIP11" s="443"/>
      <c r="WIQ11" s="443"/>
      <c r="WIR11" s="443"/>
      <c r="WIS11" s="443"/>
      <c r="WIT11" s="443"/>
      <c r="WIU11" s="443"/>
      <c r="WIV11" s="443"/>
      <c r="WIW11" s="443"/>
      <c r="WIX11" s="443"/>
      <c r="WIY11" s="443"/>
      <c r="WIZ11" s="443"/>
      <c r="WJA11" s="443"/>
      <c r="WJB11" s="443"/>
      <c r="WJC11" s="443"/>
      <c r="WJD11" s="443"/>
      <c r="WJE11" s="443"/>
      <c r="WJF11" s="443"/>
      <c r="WJG11" s="443"/>
      <c r="WJH11" s="443"/>
      <c r="WJI11" s="443"/>
      <c r="WJJ11" s="443"/>
      <c r="WJK11" s="443"/>
      <c r="WJL11" s="443"/>
      <c r="WJM11" s="443"/>
      <c r="WJN11" s="443"/>
      <c r="WJO11" s="443"/>
      <c r="WJP11" s="443"/>
      <c r="WJQ11" s="443"/>
      <c r="WJR11" s="443"/>
      <c r="WJS11" s="443"/>
      <c r="WJT11" s="443"/>
      <c r="WJU11" s="443"/>
      <c r="WJV11" s="443"/>
      <c r="WJW11" s="443"/>
      <c r="WJX11" s="443"/>
      <c r="WJY11" s="443"/>
      <c r="WJZ11" s="443"/>
      <c r="WKA11" s="443"/>
      <c r="WKB11" s="443"/>
      <c r="WKC11" s="443"/>
      <c r="WKD11" s="443"/>
      <c r="WKE11" s="443"/>
      <c r="WKF11" s="443"/>
      <c r="WKG11" s="443"/>
      <c r="WKH11" s="443"/>
      <c r="WKI11" s="443"/>
      <c r="WKJ11" s="443"/>
      <c r="WKK11" s="443"/>
      <c r="WKL11" s="443"/>
      <c r="WKM11" s="443"/>
      <c r="WKN11" s="443"/>
      <c r="WKO11" s="443"/>
      <c r="WKP11" s="443"/>
      <c r="WKQ11" s="443"/>
      <c r="WKR11" s="443"/>
      <c r="WKS11" s="443"/>
      <c r="WKT11" s="443"/>
      <c r="WKU11" s="443"/>
      <c r="WKV11" s="443"/>
      <c r="WKW11" s="443"/>
      <c r="WKX11" s="443"/>
      <c r="WKY11" s="443"/>
      <c r="WKZ11" s="443"/>
      <c r="WLA11" s="443"/>
      <c r="WLB11" s="443"/>
      <c r="WLC11" s="443"/>
      <c r="WLD11" s="443"/>
      <c r="WLE11" s="443"/>
      <c r="WLF11" s="443"/>
      <c r="WLG11" s="443"/>
      <c r="WLH11" s="443"/>
      <c r="WLI11" s="443"/>
      <c r="WLJ11" s="443"/>
      <c r="WLK11" s="443"/>
      <c r="WLL11" s="443"/>
      <c r="WLM11" s="443"/>
      <c r="WLN11" s="443"/>
      <c r="WLO11" s="443"/>
      <c r="WLP11" s="443"/>
      <c r="WLQ11" s="443"/>
      <c r="WLR11" s="443"/>
      <c r="WLS11" s="443"/>
      <c r="WLT11" s="443"/>
      <c r="WLU11" s="443"/>
      <c r="WLV11" s="443"/>
      <c r="WLW11" s="443"/>
      <c r="WLX11" s="443"/>
      <c r="WLY11" s="443"/>
      <c r="WLZ11" s="443"/>
      <c r="WMA11" s="443"/>
      <c r="WMB11" s="443"/>
      <c r="WMC11" s="443"/>
      <c r="WMD11" s="443"/>
      <c r="WME11" s="443"/>
      <c r="WMF11" s="443"/>
      <c r="WMG11" s="443"/>
      <c r="WMH11" s="443"/>
      <c r="WMI11" s="443"/>
      <c r="WMJ11" s="443"/>
      <c r="WMK11" s="443"/>
      <c r="WML11" s="443"/>
      <c r="WMM11" s="443"/>
      <c r="WMN11" s="443"/>
      <c r="WMO11" s="443"/>
      <c r="WMP11" s="443"/>
      <c r="WMQ11" s="443"/>
      <c r="WMR11" s="443"/>
      <c r="WMS11" s="443"/>
      <c r="WMT11" s="443"/>
      <c r="WMU11" s="443"/>
      <c r="WMV11" s="443"/>
      <c r="WMW11" s="443"/>
      <c r="WMX11" s="443"/>
      <c r="WMY11" s="443"/>
      <c r="WMZ11" s="443"/>
      <c r="WNA11" s="443"/>
      <c r="WNB11" s="443"/>
      <c r="WNC11" s="443"/>
      <c r="WND11" s="443"/>
      <c r="WNE11" s="443"/>
      <c r="WNF11" s="443"/>
      <c r="WNG11" s="443"/>
      <c r="WNH11" s="443"/>
      <c r="WNI11" s="443"/>
      <c r="WNJ11" s="443"/>
      <c r="WNK11" s="443"/>
      <c r="WNL11" s="443"/>
      <c r="WNM11" s="443"/>
      <c r="WNN11" s="443"/>
      <c r="WNO11" s="443"/>
      <c r="WNP11" s="443"/>
      <c r="WNQ11" s="443"/>
      <c r="WNR11" s="443"/>
      <c r="WNS11" s="443"/>
      <c r="WNT11" s="443"/>
      <c r="WNU11" s="443"/>
      <c r="WNV11" s="443"/>
      <c r="WNW11" s="443"/>
      <c r="WNX11" s="443"/>
      <c r="WNY11" s="443"/>
      <c r="WNZ11" s="443"/>
      <c r="WOA11" s="443"/>
      <c r="WOB11" s="443"/>
      <c r="WOC11" s="443"/>
      <c r="WOD11" s="443"/>
      <c r="WOE11" s="443"/>
      <c r="WOF11" s="443"/>
      <c r="WOG11" s="443"/>
      <c r="WOH11" s="443"/>
      <c r="WOI11" s="443"/>
      <c r="WOJ11" s="443"/>
      <c r="WOK11" s="443"/>
      <c r="WOL11" s="443"/>
      <c r="WOM11" s="443"/>
      <c r="WON11" s="443"/>
      <c r="WOO11" s="443"/>
      <c r="WOP11" s="443"/>
      <c r="WOQ11" s="443"/>
      <c r="WOR11" s="443"/>
      <c r="WOS11" s="443"/>
      <c r="WOT11" s="443"/>
      <c r="WOU11" s="443"/>
      <c r="WOV11" s="443"/>
      <c r="WOW11" s="443"/>
      <c r="WOX11" s="443"/>
      <c r="WOY11" s="443"/>
      <c r="WOZ11" s="443"/>
      <c r="WPA11" s="443"/>
      <c r="WPB11" s="443"/>
      <c r="WPC11" s="443"/>
      <c r="WPD11" s="443"/>
      <c r="WPE11" s="443"/>
      <c r="WPF11" s="443"/>
      <c r="WPG11" s="443"/>
      <c r="WPH11" s="443"/>
      <c r="WPI11" s="443"/>
      <c r="WPJ11" s="443"/>
      <c r="WPK11" s="443"/>
      <c r="WPL11" s="443"/>
      <c r="WPM11" s="443"/>
      <c r="WPN11" s="443"/>
      <c r="WPO11" s="443"/>
      <c r="WPP11" s="443"/>
      <c r="WPQ11" s="443"/>
      <c r="WPR11" s="443"/>
      <c r="WPS11" s="443"/>
      <c r="WPT11" s="443"/>
      <c r="WPU11" s="443"/>
      <c r="WPV11" s="443"/>
      <c r="WPW11" s="443"/>
      <c r="WPX11" s="443"/>
      <c r="WPY11" s="443"/>
      <c r="WPZ11" s="443"/>
      <c r="WQA11" s="443"/>
      <c r="WQB11" s="443"/>
      <c r="WQC11" s="443"/>
      <c r="WQD11" s="443"/>
      <c r="WQE11" s="443"/>
      <c r="WQF11" s="443"/>
      <c r="WQG11" s="443"/>
      <c r="WQH11" s="443"/>
      <c r="WQI11" s="443"/>
      <c r="WQJ11" s="443"/>
      <c r="WQK11" s="443"/>
      <c r="WQL11" s="443"/>
      <c r="WQM11" s="443"/>
      <c r="WQN11" s="443"/>
      <c r="WQO11" s="443"/>
      <c r="WQP11" s="443"/>
      <c r="WQQ11" s="443"/>
      <c r="WQR11" s="443"/>
      <c r="WQS11" s="443"/>
      <c r="WQT11" s="443"/>
      <c r="WQU11" s="443"/>
      <c r="WQV11" s="443"/>
      <c r="WQW11" s="443"/>
      <c r="WQX11" s="443"/>
      <c r="WQY11" s="443"/>
      <c r="WQZ11" s="443"/>
      <c r="WRA11" s="443"/>
      <c r="WRB11" s="443"/>
      <c r="WRC11" s="443"/>
      <c r="WRD11" s="443"/>
      <c r="WRE11" s="443"/>
      <c r="WRF11" s="443"/>
      <c r="WRG11" s="443"/>
      <c r="WRH11" s="443"/>
      <c r="WRI11" s="443"/>
      <c r="WRJ11" s="443"/>
      <c r="WRK11" s="443"/>
      <c r="WRL11" s="443"/>
      <c r="WRM11" s="443"/>
      <c r="WRN11" s="443"/>
      <c r="WRO11" s="443"/>
      <c r="WRP11" s="443"/>
      <c r="WRQ11" s="443"/>
      <c r="WRR11" s="443"/>
      <c r="WRS11" s="443"/>
      <c r="WRT11" s="443"/>
      <c r="WRU11" s="443"/>
      <c r="WRV11" s="443"/>
      <c r="WRW11" s="443"/>
      <c r="WRX11" s="443"/>
      <c r="WRY11" s="443"/>
      <c r="WRZ11" s="443"/>
      <c r="WSA11" s="443"/>
      <c r="WSB11" s="443"/>
      <c r="WSC11" s="443"/>
      <c r="WSD11" s="443"/>
      <c r="WSE11" s="443"/>
      <c r="WSF11" s="443"/>
      <c r="WSG11" s="443"/>
      <c r="WSH11" s="443"/>
      <c r="WSI11" s="443"/>
      <c r="WSJ11" s="443"/>
      <c r="WSK11" s="443"/>
      <c r="WSL11" s="443"/>
      <c r="WSM11" s="443"/>
      <c r="WSN11" s="443"/>
      <c r="WSO11" s="443"/>
      <c r="WSP11" s="443"/>
      <c r="WSQ11" s="443"/>
      <c r="WSR11" s="443"/>
      <c r="WSS11" s="443"/>
      <c r="WST11" s="443"/>
      <c r="WSU11" s="443"/>
      <c r="WSV11" s="443"/>
      <c r="WSW11" s="443"/>
      <c r="WSX11" s="443"/>
      <c r="WSY11" s="443"/>
      <c r="WSZ11" s="443"/>
    </row>
    <row r="12" spans="1:16068" s="444" customFormat="1" ht="28.5" customHeight="1">
      <c r="A12" s="436" t="s">
        <v>9</v>
      </c>
      <c r="B12" s="445" t="s">
        <v>1021</v>
      </c>
      <c r="C12" s="438"/>
      <c r="D12" s="438"/>
      <c r="E12" s="439"/>
      <c r="F12" s="439"/>
      <c r="G12" s="438"/>
      <c r="H12" s="416">
        <f>H13</f>
        <v>9000</v>
      </c>
      <c r="I12" s="416">
        <f t="shared" ref="I12:BG12" si="2">I13</f>
        <v>9000</v>
      </c>
      <c r="J12" s="416">
        <f t="shared" si="2"/>
        <v>0</v>
      </c>
      <c r="K12" s="416">
        <f t="shared" si="2"/>
        <v>0</v>
      </c>
      <c r="L12" s="416">
        <f t="shared" si="2"/>
        <v>0</v>
      </c>
      <c r="M12" s="416">
        <f t="shared" si="2"/>
        <v>0</v>
      </c>
      <c r="N12" s="416">
        <f t="shared" si="2"/>
        <v>0</v>
      </c>
      <c r="O12" s="416">
        <f t="shared" si="2"/>
        <v>0</v>
      </c>
      <c r="P12" s="416">
        <f t="shared" si="2"/>
        <v>0</v>
      </c>
      <c r="Q12" s="416">
        <f t="shared" si="2"/>
        <v>0</v>
      </c>
      <c r="R12" s="416">
        <f t="shared" si="2"/>
        <v>0</v>
      </c>
      <c r="S12" s="416">
        <f t="shared" si="2"/>
        <v>0</v>
      </c>
      <c r="T12" s="416">
        <f t="shared" si="2"/>
        <v>0</v>
      </c>
      <c r="U12" s="416">
        <f t="shared" si="2"/>
        <v>0</v>
      </c>
      <c r="V12" s="416">
        <f t="shared" si="2"/>
        <v>0</v>
      </c>
      <c r="W12" s="416">
        <f t="shared" si="2"/>
        <v>0</v>
      </c>
      <c r="X12" s="416">
        <f t="shared" si="2"/>
        <v>0</v>
      </c>
      <c r="Y12" s="416">
        <f t="shared" si="2"/>
        <v>0</v>
      </c>
      <c r="Z12" s="416">
        <f t="shared" si="2"/>
        <v>0</v>
      </c>
      <c r="AA12" s="416">
        <f t="shared" si="2"/>
        <v>0</v>
      </c>
      <c r="AB12" s="416">
        <f t="shared" si="2"/>
        <v>0</v>
      </c>
      <c r="AC12" s="416">
        <f t="shared" si="2"/>
        <v>0</v>
      </c>
      <c r="AD12" s="416">
        <f t="shared" si="2"/>
        <v>0</v>
      </c>
      <c r="AE12" s="416">
        <f t="shared" si="2"/>
        <v>0</v>
      </c>
      <c r="AF12" s="416">
        <f t="shared" si="2"/>
        <v>0</v>
      </c>
      <c r="AG12" s="416">
        <f t="shared" si="2"/>
        <v>0</v>
      </c>
      <c r="AH12" s="416">
        <f t="shared" si="2"/>
        <v>0</v>
      </c>
      <c r="AI12" s="416">
        <f t="shared" si="2"/>
        <v>0</v>
      </c>
      <c r="AJ12" s="416">
        <f t="shared" si="2"/>
        <v>0</v>
      </c>
      <c r="AK12" s="416">
        <f t="shared" si="2"/>
        <v>0</v>
      </c>
      <c r="AL12" s="416">
        <f t="shared" si="2"/>
        <v>0</v>
      </c>
      <c r="AM12" s="416">
        <f t="shared" si="2"/>
        <v>0</v>
      </c>
      <c r="AN12" s="416">
        <f t="shared" si="2"/>
        <v>0</v>
      </c>
      <c r="AO12" s="416">
        <f t="shared" si="2"/>
        <v>0</v>
      </c>
      <c r="AP12" s="416">
        <f t="shared" si="2"/>
        <v>8900</v>
      </c>
      <c r="AQ12" s="416">
        <f t="shared" si="2"/>
        <v>0</v>
      </c>
      <c r="AR12" s="416">
        <f t="shared" si="2"/>
        <v>8900</v>
      </c>
      <c r="AS12" s="416">
        <f t="shared" si="2"/>
        <v>0</v>
      </c>
      <c r="AT12" s="416">
        <f t="shared" si="2"/>
        <v>0</v>
      </c>
      <c r="AU12" s="416">
        <f t="shared" si="2"/>
        <v>0</v>
      </c>
      <c r="AV12" s="416">
        <f t="shared" si="2"/>
        <v>0</v>
      </c>
      <c r="AW12" s="416">
        <f t="shared" si="2"/>
        <v>0</v>
      </c>
      <c r="AX12" s="416">
        <f t="shared" si="2"/>
        <v>0</v>
      </c>
      <c r="AY12" s="416">
        <f t="shared" si="2"/>
        <v>0</v>
      </c>
      <c r="AZ12" s="416">
        <f t="shared" si="2"/>
        <v>0</v>
      </c>
      <c r="BA12" s="416">
        <f t="shared" si="2"/>
        <v>0</v>
      </c>
      <c r="BB12" s="416">
        <f t="shared" si="2"/>
        <v>0</v>
      </c>
      <c r="BC12" s="416">
        <f t="shared" si="2"/>
        <v>0</v>
      </c>
      <c r="BD12" s="416">
        <f t="shared" si="2"/>
        <v>0</v>
      </c>
      <c r="BE12" s="416">
        <f t="shared" si="2"/>
        <v>0</v>
      </c>
      <c r="BF12" s="416">
        <f t="shared" si="2"/>
        <v>8900</v>
      </c>
      <c r="BG12" s="416">
        <f t="shared" si="2"/>
        <v>0</v>
      </c>
      <c r="BH12" s="446"/>
      <c r="BI12" s="440"/>
      <c r="BJ12" s="440"/>
      <c r="BK12" s="440"/>
      <c r="BL12" s="440"/>
      <c r="BM12" s="440"/>
      <c r="BN12" s="440"/>
      <c r="BO12" s="440"/>
      <c r="BP12" s="440"/>
      <c r="BQ12" s="440"/>
      <c r="BR12" s="441"/>
      <c r="BS12" s="441"/>
      <c r="BT12" s="441"/>
      <c r="BU12" s="441"/>
      <c r="BV12" s="441"/>
      <c r="BW12" s="441"/>
      <c r="BX12" s="441"/>
      <c r="BY12" s="441"/>
      <c r="BZ12" s="441"/>
      <c r="CA12" s="441"/>
      <c r="CB12" s="441"/>
      <c r="CC12" s="441"/>
      <c r="CD12" s="441"/>
      <c r="CE12" s="441"/>
      <c r="CF12" s="441"/>
      <c r="CG12" s="441"/>
      <c r="CH12" s="441"/>
      <c r="CI12" s="441"/>
      <c r="CJ12" s="441"/>
      <c r="CK12" s="441"/>
      <c r="CL12" s="441"/>
      <c r="CM12" s="441"/>
      <c r="CN12" s="441"/>
      <c r="CO12" s="441"/>
      <c r="CP12" s="441"/>
      <c r="CQ12" s="441"/>
      <c r="CR12" s="441"/>
      <c r="CS12" s="441"/>
      <c r="CT12" s="441"/>
      <c r="CU12" s="441"/>
      <c r="CV12" s="441"/>
      <c r="CW12" s="442"/>
      <c r="CX12" s="443"/>
      <c r="CY12" s="443"/>
      <c r="CZ12" s="443"/>
      <c r="DA12" s="443"/>
      <c r="DB12" s="443"/>
      <c r="DC12" s="443"/>
      <c r="DD12" s="443"/>
      <c r="DE12" s="443"/>
      <c r="DF12" s="443"/>
      <c r="DG12" s="443"/>
      <c r="DH12" s="443"/>
      <c r="DI12" s="443"/>
      <c r="DJ12" s="443"/>
      <c r="DK12" s="443"/>
      <c r="DL12" s="443"/>
      <c r="DM12" s="443"/>
      <c r="DN12" s="443"/>
      <c r="DO12" s="443"/>
      <c r="DP12" s="443"/>
      <c r="DQ12" s="443"/>
      <c r="DR12" s="443"/>
      <c r="DS12" s="443"/>
      <c r="DT12" s="443"/>
      <c r="DU12" s="443"/>
      <c r="DV12" s="443"/>
      <c r="DW12" s="443"/>
      <c r="DX12" s="443"/>
      <c r="DY12" s="443"/>
      <c r="DZ12" s="443"/>
      <c r="EA12" s="443"/>
      <c r="EB12" s="443"/>
      <c r="EC12" s="443"/>
      <c r="ED12" s="443"/>
      <c r="EE12" s="443"/>
      <c r="EF12" s="443"/>
      <c r="EG12" s="443"/>
      <c r="EH12" s="443"/>
      <c r="EI12" s="443"/>
      <c r="EJ12" s="443"/>
      <c r="EK12" s="443"/>
      <c r="EL12" s="443"/>
      <c r="EM12" s="443"/>
      <c r="EN12" s="443"/>
      <c r="EO12" s="443"/>
      <c r="EP12" s="443"/>
      <c r="EQ12" s="443"/>
      <c r="ER12" s="443"/>
      <c r="ES12" s="443"/>
      <c r="ET12" s="443"/>
      <c r="EU12" s="443"/>
      <c r="EV12" s="443"/>
      <c r="EW12" s="443"/>
      <c r="EX12" s="443"/>
      <c r="EY12" s="443"/>
      <c r="EZ12" s="443"/>
      <c r="FA12" s="443"/>
      <c r="FB12" s="443"/>
      <c r="FC12" s="443"/>
      <c r="FD12" s="443"/>
      <c r="FE12" s="443"/>
      <c r="FF12" s="443"/>
      <c r="FG12" s="443"/>
      <c r="FH12" s="443"/>
      <c r="FI12" s="443"/>
      <c r="FJ12" s="443"/>
      <c r="FK12" s="443"/>
      <c r="FL12" s="443"/>
      <c r="FM12" s="443"/>
      <c r="FN12" s="443"/>
      <c r="FO12" s="443"/>
      <c r="FP12" s="443"/>
      <c r="FQ12" s="443"/>
      <c r="FR12" s="443"/>
      <c r="FS12" s="443"/>
      <c r="FT12" s="443"/>
      <c r="FU12" s="443"/>
      <c r="FV12" s="443"/>
      <c r="FW12" s="443"/>
      <c r="FX12" s="443"/>
      <c r="FY12" s="443"/>
      <c r="FZ12" s="443"/>
      <c r="GA12" s="443"/>
      <c r="GB12" s="443"/>
      <c r="GC12" s="443"/>
      <c r="GD12" s="443"/>
      <c r="GE12" s="443"/>
      <c r="GF12" s="443"/>
      <c r="GG12" s="443"/>
      <c r="GH12" s="443"/>
      <c r="GI12" s="443"/>
      <c r="GJ12" s="443"/>
      <c r="GK12" s="443"/>
      <c r="GL12" s="443"/>
      <c r="GM12" s="443"/>
      <c r="GN12" s="443"/>
      <c r="GO12" s="443"/>
      <c r="GP12" s="443"/>
      <c r="GQ12" s="443"/>
      <c r="GR12" s="443"/>
      <c r="GS12" s="443"/>
      <c r="GT12" s="443"/>
      <c r="GU12" s="443"/>
      <c r="GV12" s="443"/>
      <c r="GW12" s="443"/>
      <c r="GX12" s="443"/>
      <c r="GY12" s="443"/>
      <c r="GZ12" s="443"/>
      <c r="HA12" s="443"/>
      <c r="HB12" s="443"/>
      <c r="HC12" s="443"/>
      <c r="HD12" s="443"/>
      <c r="HE12" s="443"/>
      <c r="HF12" s="443"/>
      <c r="HG12" s="443"/>
      <c r="HH12" s="443"/>
      <c r="HI12" s="443"/>
      <c r="HJ12" s="443"/>
      <c r="HK12" s="443"/>
      <c r="HL12" s="443"/>
      <c r="HM12" s="443"/>
      <c r="HN12" s="443"/>
      <c r="HO12" s="443"/>
      <c r="HP12" s="443"/>
      <c r="HQ12" s="443"/>
      <c r="HR12" s="443"/>
      <c r="HS12" s="443"/>
      <c r="HT12" s="443"/>
      <c r="HU12" s="443"/>
      <c r="HV12" s="443"/>
      <c r="HW12" s="443"/>
      <c r="HX12" s="443"/>
      <c r="HY12" s="443"/>
      <c r="HZ12" s="443"/>
      <c r="IA12" s="443"/>
      <c r="IB12" s="443"/>
      <c r="IC12" s="443"/>
      <c r="ID12" s="443"/>
      <c r="IE12" s="443"/>
      <c r="IF12" s="443"/>
      <c r="IG12" s="443"/>
      <c r="IH12" s="443"/>
      <c r="II12" s="443"/>
      <c r="IJ12" s="443"/>
      <c r="IK12" s="443"/>
      <c r="IL12" s="443"/>
      <c r="IM12" s="443"/>
      <c r="IN12" s="443"/>
      <c r="IO12" s="443"/>
      <c r="IP12" s="443"/>
      <c r="IQ12" s="443"/>
      <c r="IR12" s="443"/>
      <c r="IS12" s="443"/>
      <c r="IT12" s="443"/>
      <c r="IU12" s="443"/>
      <c r="IV12" s="443"/>
      <c r="IW12" s="443"/>
      <c r="IX12" s="443"/>
      <c r="IY12" s="443"/>
      <c r="IZ12" s="443"/>
      <c r="JA12" s="443"/>
      <c r="JB12" s="443"/>
      <c r="JC12" s="443"/>
      <c r="JD12" s="443"/>
      <c r="JE12" s="443"/>
      <c r="JF12" s="443"/>
      <c r="JG12" s="443"/>
      <c r="JH12" s="443"/>
      <c r="JI12" s="443"/>
      <c r="JJ12" s="443"/>
      <c r="JK12" s="443"/>
      <c r="JL12" s="443"/>
      <c r="JM12" s="443"/>
      <c r="JN12" s="443"/>
      <c r="JO12" s="443"/>
      <c r="JP12" s="443"/>
      <c r="JQ12" s="443"/>
      <c r="JR12" s="443"/>
      <c r="JS12" s="443"/>
      <c r="JT12" s="443"/>
      <c r="JU12" s="443"/>
      <c r="JV12" s="443"/>
      <c r="JW12" s="443"/>
      <c r="JX12" s="443"/>
      <c r="JY12" s="443"/>
      <c r="JZ12" s="443"/>
      <c r="KA12" s="443"/>
      <c r="KB12" s="443"/>
      <c r="KC12" s="443"/>
      <c r="KD12" s="443"/>
      <c r="KE12" s="443"/>
      <c r="KF12" s="443"/>
      <c r="KG12" s="443"/>
      <c r="KH12" s="443"/>
      <c r="KI12" s="443"/>
      <c r="KJ12" s="443"/>
      <c r="KK12" s="443"/>
      <c r="KL12" s="443"/>
      <c r="KM12" s="443"/>
      <c r="KN12" s="443"/>
      <c r="KO12" s="443"/>
      <c r="KP12" s="443"/>
      <c r="KQ12" s="443"/>
      <c r="KR12" s="443"/>
      <c r="KS12" s="443"/>
      <c r="KT12" s="443"/>
      <c r="KU12" s="443"/>
      <c r="KV12" s="443"/>
      <c r="KW12" s="443"/>
      <c r="KX12" s="443"/>
      <c r="KY12" s="443"/>
      <c r="KZ12" s="443"/>
      <c r="LA12" s="443"/>
      <c r="LB12" s="443"/>
      <c r="LC12" s="443"/>
      <c r="LD12" s="443"/>
      <c r="LE12" s="443"/>
      <c r="LF12" s="443"/>
      <c r="LG12" s="443"/>
      <c r="LH12" s="443"/>
      <c r="LI12" s="443"/>
      <c r="LJ12" s="443"/>
      <c r="LK12" s="443"/>
      <c r="LL12" s="443"/>
      <c r="LM12" s="443"/>
      <c r="LN12" s="443"/>
      <c r="LO12" s="443"/>
      <c r="LP12" s="443"/>
      <c r="LQ12" s="443"/>
      <c r="LR12" s="443"/>
      <c r="LS12" s="443"/>
      <c r="LT12" s="443"/>
      <c r="LU12" s="443"/>
      <c r="LV12" s="443"/>
      <c r="LW12" s="443"/>
      <c r="LX12" s="443"/>
      <c r="LY12" s="443"/>
      <c r="LZ12" s="443"/>
      <c r="MA12" s="443"/>
      <c r="MB12" s="443"/>
      <c r="MC12" s="443"/>
      <c r="MD12" s="443"/>
      <c r="ME12" s="443"/>
      <c r="MF12" s="443"/>
      <c r="MG12" s="443"/>
      <c r="MH12" s="443"/>
      <c r="MI12" s="443"/>
      <c r="MJ12" s="443"/>
      <c r="MK12" s="443"/>
      <c r="ML12" s="443"/>
      <c r="MM12" s="443"/>
      <c r="MN12" s="443"/>
      <c r="MO12" s="443"/>
      <c r="MP12" s="443"/>
      <c r="MQ12" s="443"/>
      <c r="MR12" s="443"/>
      <c r="MS12" s="443"/>
      <c r="MT12" s="443"/>
      <c r="MU12" s="443"/>
      <c r="MV12" s="443"/>
      <c r="MW12" s="443"/>
      <c r="MX12" s="443"/>
      <c r="MY12" s="443"/>
      <c r="MZ12" s="443"/>
      <c r="NA12" s="443"/>
      <c r="NB12" s="443"/>
      <c r="NC12" s="443"/>
      <c r="ND12" s="443"/>
      <c r="NE12" s="443"/>
      <c r="NF12" s="443"/>
      <c r="NG12" s="443"/>
      <c r="NH12" s="443"/>
      <c r="NI12" s="443"/>
      <c r="NJ12" s="443"/>
      <c r="NK12" s="443"/>
      <c r="NL12" s="443"/>
      <c r="NM12" s="443"/>
      <c r="NN12" s="443"/>
      <c r="NO12" s="443"/>
      <c r="NP12" s="443"/>
      <c r="NQ12" s="443"/>
      <c r="NR12" s="443"/>
      <c r="NS12" s="443"/>
      <c r="NT12" s="443"/>
      <c r="NU12" s="443"/>
      <c r="NV12" s="443"/>
      <c r="NW12" s="443"/>
      <c r="NX12" s="443"/>
      <c r="NY12" s="443"/>
      <c r="NZ12" s="443"/>
      <c r="OA12" s="443"/>
      <c r="OB12" s="443"/>
      <c r="OC12" s="443"/>
      <c r="OD12" s="443"/>
      <c r="OE12" s="443"/>
      <c r="OF12" s="443"/>
      <c r="OG12" s="443"/>
      <c r="OH12" s="443"/>
      <c r="OI12" s="443"/>
      <c r="OJ12" s="443"/>
      <c r="OK12" s="443"/>
      <c r="OL12" s="443"/>
      <c r="OM12" s="443"/>
      <c r="ON12" s="443"/>
      <c r="OO12" s="443"/>
      <c r="OP12" s="443"/>
      <c r="OQ12" s="443"/>
      <c r="OR12" s="443"/>
      <c r="OS12" s="443"/>
      <c r="OT12" s="443"/>
      <c r="OU12" s="443"/>
      <c r="OV12" s="443"/>
      <c r="OW12" s="443"/>
      <c r="OX12" s="443"/>
      <c r="OY12" s="443"/>
      <c r="OZ12" s="443"/>
      <c r="PA12" s="443"/>
      <c r="PB12" s="443"/>
      <c r="PC12" s="443"/>
      <c r="PD12" s="443"/>
      <c r="PE12" s="443"/>
      <c r="PF12" s="443"/>
      <c r="PG12" s="443"/>
      <c r="PH12" s="443"/>
      <c r="PI12" s="443"/>
      <c r="PJ12" s="443"/>
      <c r="PK12" s="443"/>
      <c r="PL12" s="443"/>
      <c r="PM12" s="443"/>
      <c r="PN12" s="443"/>
      <c r="PO12" s="443"/>
      <c r="PP12" s="443"/>
      <c r="PQ12" s="443"/>
      <c r="PR12" s="443"/>
      <c r="PS12" s="443"/>
      <c r="PT12" s="443"/>
      <c r="PU12" s="443"/>
      <c r="PV12" s="443"/>
      <c r="PW12" s="443"/>
      <c r="PX12" s="443"/>
      <c r="PY12" s="443"/>
      <c r="PZ12" s="443"/>
      <c r="QA12" s="443"/>
      <c r="QB12" s="443"/>
      <c r="QC12" s="443"/>
      <c r="QD12" s="443"/>
      <c r="QE12" s="443"/>
      <c r="QF12" s="443"/>
      <c r="QG12" s="443"/>
      <c r="QH12" s="443"/>
      <c r="QI12" s="443"/>
      <c r="QJ12" s="443"/>
      <c r="QK12" s="443"/>
      <c r="QL12" s="443"/>
      <c r="QM12" s="443"/>
      <c r="QN12" s="443"/>
      <c r="QO12" s="443"/>
      <c r="QP12" s="443"/>
      <c r="QQ12" s="443"/>
      <c r="QR12" s="443"/>
      <c r="QS12" s="443"/>
      <c r="QT12" s="443"/>
      <c r="QU12" s="443"/>
      <c r="QV12" s="443"/>
      <c r="QW12" s="443"/>
      <c r="QX12" s="443"/>
      <c r="QY12" s="443"/>
      <c r="QZ12" s="443"/>
      <c r="RA12" s="443"/>
      <c r="RB12" s="443"/>
      <c r="RC12" s="443"/>
      <c r="RD12" s="443"/>
      <c r="RE12" s="443"/>
      <c r="RF12" s="443"/>
      <c r="RG12" s="443"/>
      <c r="RH12" s="443"/>
      <c r="RI12" s="443"/>
      <c r="RJ12" s="443"/>
      <c r="RK12" s="443"/>
      <c r="RL12" s="443"/>
      <c r="RM12" s="443"/>
      <c r="RN12" s="443"/>
      <c r="RO12" s="443"/>
      <c r="RP12" s="443"/>
      <c r="RQ12" s="443"/>
      <c r="RR12" s="443"/>
      <c r="RS12" s="443"/>
      <c r="RT12" s="443"/>
      <c r="RU12" s="443"/>
      <c r="RV12" s="443"/>
      <c r="RW12" s="443"/>
      <c r="RX12" s="443"/>
      <c r="RY12" s="443"/>
      <c r="RZ12" s="443"/>
      <c r="SA12" s="443"/>
      <c r="SB12" s="443"/>
      <c r="SC12" s="443"/>
      <c r="SD12" s="443"/>
      <c r="SE12" s="443"/>
      <c r="SF12" s="443"/>
      <c r="SG12" s="443"/>
      <c r="SH12" s="443"/>
      <c r="SI12" s="443"/>
      <c r="SJ12" s="443"/>
      <c r="SK12" s="443"/>
      <c r="SL12" s="443"/>
      <c r="SM12" s="443"/>
      <c r="SN12" s="443"/>
      <c r="SO12" s="443"/>
      <c r="SP12" s="443"/>
      <c r="SQ12" s="443"/>
      <c r="SR12" s="443"/>
      <c r="SS12" s="443"/>
      <c r="ST12" s="443"/>
      <c r="SU12" s="443"/>
      <c r="SV12" s="443"/>
      <c r="SW12" s="443"/>
      <c r="SX12" s="443"/>
      <c r="SY12" s="443"/>
      <c r="SZ12" s="443"/>
      <c r="TA12" s="443"/>
      <c r="TB12" s="443"/>
      <c r="TC12" s="443"/>
      <c r="TD12" s="443"/>
      <c r="TE12" s="443"/>
      <c r="TF12" s="443"/>
      <c r="TG12" s="443"/>
      <c r="TH12" s="443"/>
      <c r="TI12" s="443"/>
      <c r="TJ12" s="443"/>
      <c r="TK12" s="443"/>
      <c r="TL12" s="443"/>
      <c r="TM12" s="443"/>
      <c r="TN12" s="443"/>
      <c r="TO12" s="443"/>
      <c r="TP12" s="443"/>
      <c r="TQ12" s="443"/>
      <c r="TR12" s="443"/>
      <c r="TS12" s="443"/>
      <c r="TT12" s="443"/>
      <c r="TU12" s="443"/>
      <c r="TV12" s="443"/>
      <c r="TW12" s="443"/>
      <c r="TX12" s="443"/>
      <c r="TY12" s="443"/>
      <c r="TZ12" s="443"/>
      <c r="UA12" s="443"/>
      <c r="UB12" s="443"/>
      <c r="UC12" s="443"/>
      <c r="UD12" s="443"/>
      <c r="UE12" s="443"/>
      <c r="UF12" s="443"/>
      <c r="UG12" s="443"/>
      <c r="UH12" s="443"/>
      <c r="UI12" s="443"/>
      <c r="UJ12" s="443"/>
      <c r="UK12" s="443"/>
      <c r="UL12" s="443"/>
      <c r="UM12" s="443"/>
      <c r="UN12" s="443"/>
      <c r="UO12" s="443"/>
      <c r="UP12" s="443"/>
      <c r="UQ12" s="443"/>
      <c r="UR12" s="443"/>
      <c r="US12" s="443"/>
      <c r="UT12" s="443"/>
      <c r="UU12" s="443"/>
      <c r="UV12" s="443"/>
      <c r="UW12" s="443"/>
      <c r="UX12" s="443"/>
      <c r="UY12" s="443"/>
      <c r="UZ12" s="443"/>
      <c r="VA12" s="443"/>
      <c r="VB12" s="443"/>
      <c r="VC12" s="443"/>
      <c r="VD12" s="443"/>
      <c r="VE12" s="443"/>
      <c r="VF12" s="443"/>
      <c r="VG12" s="443"/>
      <c r="VH12" s="443"/>
      <c r="VI12" s="443"/>
      <c r="VJ12" s="443"/>
      <c r="VK12" s="443"/>
      <c r="VL12" s="443"/>
      <c r="VM12" s="443"/>
      <c r="VN12" s="443"/>
      <c r="VO12" s="443"/>
      <c r="VP12" s="443"/>
      <c r="VQ12" s="443"/>
      <c r="VR12" s="443"/>
      <c r="VS12" s="443"/>
      <c r="VT12" s="443"/>
      <c r="VU12" s="443"/>
      <c r="VV12" s="443"/>
      <c r="VW12" s="443"/>
      <c r="VX12" s="443"/>
      <c r="VY12" s="443"/>
      <c r="VZ12" s="443"/>
      <c r="WA12" s="443"/>
      <c r="WB12" s="443"/>
      <c r="WC12" s="443"/>
      <c r="WD12" s="443"/>
      <c r="WE12" s="443"/>
      <c r="WF12" s="443"/>
      <c r="WG12" s="443"/>
      <c r="WH12" s="443"/>
      <c r="WI12" s="443"/>
      <c r="WJ12" s="443"/>
      <c r="WK12" s="443"/>
      <c r="WL12" s="443"/>
      <c r="WM12" s="443"/>
      <c r="WN12" s="443"/>
      <c r="WO12" s="443"/>
      <c r="WP12" s="443"/>
      <c r="WQ12" s="443"/>
      <c r="WR12" s="443"/>
      <c r="WS12" s="443"/>
      <c r="WT12" s="443"/>
      <c r="WU12" s="443"/>
      <c r="WV12" s="443"/>
      <c r="WW12" s="443"/>
      <c r="WX12" s="443"/>
      <c r="WY12" s="443"/>
      <c r="WZ12" s="443"/>
      <c r="XA12" s="443"/>
      <c r="XB12" s="443"/>
      <c r="XC12" s="443"/>
      <c r="XD12" s="443"/>
      <c r="XE12" s="443"/>
      <c r="XF12" s="443"/>
      <c r="XG12" s="443"/>
      <c r="XH12" s="443"/>
      <c r="XI12" s="443"/>
      <c r="XJ12" s="443"/>
      <c r="XK12" s="443"/>
      <c r="XL12" s="443"/>
      <c r="XM12" s="443"/>
      <c r="XN12" s="443"/>
      <c r="XO12" s="443"/>
      <c r="XP12" s="443"/>
      <c r="XQ12" s="443"/>
      <c r="XR12" s="443"/>
      <c r="XS12" s="443"/>
      <c r="XT12" s="443"/>
      <c r="XU12" s="443"/>
      <c r="XV12" s="443"/>
      <c r="XW12" s="443"/>
      <c r="XX12" s="443"/>
      <c r="XY12" s="443"/>
      <c r="XZ12" s="443"/>
      <c r="YA12" s="443"/>
      <c r="YB12" s="443"/>
      <c r="YC12" s="443"/>
      <c r="YD12" s="443"/>
      <c r="YE12" s="443"/>
      <c r="YF12" s="443"/>
      <c r="YG12" s="443"/>
      <c r="YH12" s="443"/>
      <c r="YI12" s="443"/>
      <c r="YJ12" s="443"/>
      <c r="YK12" s="443"/>
      <c r="YL12" s="443"/>
      <c r="YM12" s="443"/>
      <c r="YN12" s="443"/>
      <c r="YO12" s="443"/>
      <c r="YP12" s="443"/>
      <c r="YQ12" s="443"/>
      <c r="YR12" s="443"/>
      <c r="YS12" s="443"/>
      <c r="YT12" s="443"/>
      <c r="YU12" s="443"/>
      <c r="YV12" s="443"/>
      <c r="YW12" s="443"/>
      <c r="YX12" s="443"/>
      <c r="YY12" s="443"/>
      <c r="YZ12" s="443"/>
      <c r="ZA12" s="443"/>
      <c r="ZB12" s="443"/>
      <c r="ZC12" s="443"/>
      <c r="ZD12" s="443"/>
      <c r="ZE12" s="443"/>
      <c r="ZF12" s="443"/>
      <c r="ZG12" s="443"/>
      <c r="ZH12" s="443"/>
      <c r="ZI12" s="443"/>
      <c r="ZJ12" s="443"/>
      <c r="ZK12" s="443"/>
      <c r="ZL12" s="443"/>
      <c r="ZM12" s="443"/>
      <c r="ZN12" s="443"/>
      <c r="ZO12" s="443"/>
      <c r="ZP12" s="443"/>
      <c r="ZQ12" s="443"/>
      <c r="ZR12" s="443"/>
      <c r="ZS12" s="443"/>
      <c r="ZT12" s="443"/>
      <c r="ZU12" s="443"/>
      <c r="ZV12" s="443"/>
      <c r="ZW12" s="443"/>
      <c r="ZX12" s="443"/>
      <c r="ZY12" s="443"/>
      <c r="ZZ12" s="443"/>
      <c r="AAA12" s="443"/>
      <c r="AAB12" s="443"/>
      <c r="AAC12" s="443"/>
      <c r="AAD12" s="443"/>
      <c r="AAE12" s="443"/>
      <c r="AAF12" s="443"/>
      <c r="AAG12" s="443"/>
      <c r="AAH12" s="443"/>
      <c r="AAI12" s="443"/>
      <c r="AAJ12" s="443"/>
      <c r="AAK12" s="443"/>
      <c r="AAL12" s="443"/>
      <c r="AAM12" s="443"/>
      <c r="AAN12" s="443"/>
      <c r="AAO12" s="443"/>
      <c r="AAP12" s="443"/>
      <c r="AAQ12" s="443"/>
      <c r="AAR12" s="443"/>
      <c r="AAS12" s="443"/>
      <c r="AAT12" s="443"/>
      <c r="AAU12" s="443"/>
      <c r="AAV12" s="443"/>
      <c r="AAW12" s="443"/>
      <c r="AAX12" s="443"/>
      <c r="AAY12" s="443"/>
      <c r="AAZ12" s="443"/>
      <c r="ABA12" s="443"/>
      <c r="ABB12" s="443"/>
      <c r="ABC12" s="443"/>
      <c r="ABD12" s="443"/>
      <c r="ABE12" s="443"/>
      <c r="ABF12" s="443"/>
      <c r="ABG12" s="443"/>
      <c r="ABH12" s="443"/>
      <c r="ABI12" s="443"/>
      <c r="ABJ12" s="443"/>
      <c r="ABK12" s="443"/>
      <c r="ABL12" s="443"/>
      <c r="ABM12" s="443"/>
      <c r="ABN12" s="443"/>
      <c r="ABO12" s="443"/>
      <c r="ABP12" s="443"/>
      <c r="ABQ12" s="443"/>
      <c r="ABR12" s="443"/>
      <c r="ABS12" s="443"/>
      <c r="ABT12" s="443"/>
      <c r="ABU12" s="443"/>
      <c r="ABV12" s="443"/>
      <c r="ABW12" s="443"/>
      <c r="ABX12" s="443"/>
      <c r="ABY12" s="443"/>
      <c r="ABZ12" s="443"/>
      <c r="ACA12" s="443"/>
      <c r="ACB12" s="443"/>
      <c r="ACC12" s="443"/>
      <c r="ACD12" s="443"/>
      <c r="ACE12" s="443"/>
      <c r="ACF12" s="443"/>
      <c r="ACG12" s="443"/>
      <c r="ACH12" s="443"/>
      <c r="ACI12" s="443"/>
      <c r="ACJ12" s="443"/>
      <c r="ACK12" s="443"/>
      <c r="ACL12" s="443"/>
      <c r="ACM12" s="443"/>
      <c r="ACN12" s="443"/>
      <c r="ACO12" s="443"/>
      <c r="ACP12" s="443"/>
      <c r="ACQ12" s="443"/>
      <c r="ACR12" s="443"/>
      <c r="ACS12" s="443"/>
      <c r="ACT12" s="443"/>
      <c r="ACU12" s="443"/>
      <c r="ACV12" s="443"/>
      <c r="ACW12" s="443"/>
      <c r="ACX12" s="443"/>
      <c r="ACY12" s="443"/>
      <c r="ACZ12" s="443"/>
      <c r="ADA12" s="443"/>
      <c r="ADB12" s="443"/>
      <c r="ADC12" s="443"/>
      <c r="ADD12" s="443"/>
      <c r="ADE12" s="443"/>
      <c r="ADF12" s="443"/>
      <c r="ADG12" s="443"/>
      <c r="ADH12" s="443"/>
      <c r="ADI12" s="443"/>
      <c r="ADJ12" s="443"/>
      <c r="ADK12" s="443"/>
      <c r="ADL12" s="443"/>
      <c r="ADM12" s="443"/>
      <c r="ADN12" s="443"/>
      <c r="ADO12" s="443"/>
      <c r="ADP12" s="443"/>
      <c r="ADQ12" s="443"/>
      <c r="ADR12" s="443"/>
      <c r="ADS12" s="443"/>
      <c r="ADT12" s="443"/>
      <c r="ADU12" s="443"/>
      <c r="ADV12" s="443"/>
      <c r="ADW12" s="443"/>
      <c r="ADX12" s="443"/>
      <c r="ADY12" s="443"/>
      <c r="ADZ12" s="443"/>
      <c r="AEA12" s="443"/>
      <c r="AEB12" s="443"/>
      <c r="AEC12" s="443"/>
      <c r="AED12" s="443"/>
      <c r="AEE12" s="443"/>
      <c r="AEF12" s="443"/>
      <c r="AEG12" s="443"/>
      <c r="AEH12" s="443"/>
      <c r="AEI12" s="443"/>
      <c r="AEJ12" s="443"/>
      <c r="AEK12" s="443"/>
      <c r="AEL12" s="443"/>
      <c r="AEM12" s="443"/>
      <c r="AEN12" s="443"/>
      <c r="AEO12" s="443"/>
      <c r="AEP12" s="443"/>
      <c r="AEQ12" s="443"/>
      <c r="AER12" s="443"/>
      <c r="AES12" s="443"/>
      <c r="AET12" s="443"/>
      <c r="AEU12" s="443"/>
      <c r="AEV12" s="443"/>
      <c r="AEW12" s="443"/>
      <c r="AEX12" s="443"/>
      <c r="AEY12" s="443"/>
      <c r="AEZ12" s="443"/>
      <c r="AFA12" s="443"/>
      <c r="AFB12" s="443"/>
      <c r="AFC12" s="443"/>
      <c r="AFD12" s="443"/>
      <c r="AFE12" s="443"/>
      <c r="AFF12" s="443"/>
      <c r="AFG12" s="443"/>
      <c r="AFH12" s="443"/>
      <c r="AFI12" s="443"/>
      <c r="AFJ12" s="443"/>
      <c r="AFK12" s="443"/>
      <c r="AFL12" s="443"/>
      <c r="AFM12" s="443"/>
      <c r="AFN12" s="443"/>
      <c r="AFO12" s="443"/>
      <c r="AFP12" s="443"/>
      <c r="AFQ12" s="443"/>
      <c r="AFR12" s="443"/>
      <c r="AFS12" s="443"/>
      <c r="AFT12" s="443"/>
      <c r="AFU12" s="443"/>
      <c r="AFV12" s="443"/>
      <c r="AFW12" s="443"/>
      <c r="AFX12" s="443"/>
      <c r="AFY12" s="443"/>
      <c r="AFZ12" s="443"/>
      <c r="AGA12" s="443"/>
      <c r="AGB12" s="443"/>
      <c r="AGC12" s="443"/>
      <c r="AGD12" s="443"/>
      <c r="AGE12" s="443"/>
      <c r="AGF12" s="443"/>
      <c r="AGG12" s="443"/>
      <c r="AGH12" s="443"/>
      <c r="AGI12" s="443"/>
      <c r="AGJ12" s="443"/>
      <c r="AGK12" s="443"/>
      <c r="AGL12" s="443"/>
      <c r="AGM12" s="443"/>
      <c r="AGN12" s="443"/>
      <c r="AGO12" s="443"/>
      <c r="AGP12" s="443"/>
      <c r="AGQ12" s="443"/>
      <c r="AGR12" s="443"/>
      <c r="AGS12" s="443"/>
      <c r="AGT12" s="443"/>
      <c r="AGU12" s="443"/>
      <c r="AGV12" s="443"/>
      <c r="AGW12" s="443"/>
      <c r="AGX12" s="443"/>
      <c r="AGY12" s="443"/>
      <c r="AGZ12" s="443"/>
      <c r="AHA12" s="443"/>
      <c r="AHB12" s="443"/>
      <c r="AHC12" s="443"/>
      <c r="AHD12" s="443"/>
      <c r="AHE12" s="443"/>
      <c r="AHF12" s="443"/>
      <c r="AHG12" s="443"/>
      <c r="AHH12" s="443"/>
      <c r="AHI12" s="443"/>
      <c r="AHJ12" s="443"/>
      <c r="AHK12" s="443"/>
      <c r="AHL12" s="443"/>
      <c r="AHM12" s="443"/>
      <c r="AHN12" s="443"/>
      <c r="AHO12" s="443"/>
      <c r="AHP12" s="443"/>
      <c r="AHQ12" s="443"/>
      <c r="AHR12" s="443"/>
      <c r="AHS12" s="443"/>
      <c r="AHT12" s="443"/>
      <c r="AHU12" s="443"/>
      <c r="AHV12" s="443"/>
      <c r="AHW12" s="443"/>
      <c r="AHX12" s="443"/>
      <c r="AHY12" s="443"/>
      <c r="AHZ12" s="443"/>
      <c r="AIA12" s="443"/>
      <c r="AIB12" s="443"/>
      <c r="AIC12" s="443"/>
      <c r="AID12" s="443"/>
      <c r="AIE12" s="443"/>
      <c r="AIF12" s="443"/>
      <c r="AIG12" s="443"/>
      <c r="AIH12" s="443"/>
      <c r="AII12" s="443"/>
      <c r="AIJ12" s="443"/>
      <c r="AIK12" s="443"/>
      <c r="AIL12" s="443"/>
      <c r="AIM12" s="443"/>
      <c r="AIN12" s="443"/>
      <c r="AIO12" s="443"/>
      <c r="AIP12" s="443"/>
      <c r="AIQ12" s="443"/>
      <c r="AIR12" s="443"/>
      <c r="AIS12" s="443"/>
      <c r="AIT12" s="443"/>
      <c r="AIU12" s="443"/>
      <c r="AIV12" s="443"/>
      <c r="AIW12" s="443"/>
      <c r="AIX12" s="443"/>
      <c r="AIY12" s="443"/>
      <c r="AIZ12" s="443"/>
      <c r="AJA12" s="443"/>
      <c r="AJB12" s="443"/>
      <c r="AJC12" s="443"/>
      <c r="AJD12" s="443"/>
      <c r="AJE12" s="443"/>
      <c r="AJF12" s="443"/>
      <c r="AJG12" s="443"/>
      <c r="AJH12" s="443"/>
      <c r="AJI12" s="443"/>
      <c r="AJJ12" s="443"/>
      <c r="AJK12" s="443"/>
      <c r="AJL12" s="443"/>
      <c r="AJM12" s="443"/>
      <c r="AJN12" s="443"/>
      <c r="AJO12" s="443"/>
      <c r="AJP12" s="443"/>
      <c r="AJQ12" s="443"/>
      <c r="AJR12" s="443"/>
      <c r="AJS12" s="443"/>
      <c r="AJT12" s="443"/>
      <c r="AJU12" s="443"/>
      <c r="AJV12" s="443"/>
      <c r="AJW12" s="443"/>
      <c r="AJX12" s="443"/>
      <c r="AJY12" s="443"/>
      <c r="AJZ12" s="443"/>
      <c r="AKA12" s="443"/>
      <c r="AKB12" s="443"/>
      <c r="AKC12" s="443"/>
      <c r="AKD12" s="443"/>
      <c r="AKE12" s="443"/>
      <c r="AKF12" s="443"/>
      <c r="AKG12" s="443"/>
      <c r="AKH12" s="443"/>
      <c r="AKI12" s="443"/>
      <c r="AKJ12" s="443"/>
      <c r="AKK12" s="443"/>
      <c r="AKL12" s="443"/>
      <c r="AKM12" s="443"/>
      <c r="AKN12" s="443"/>
      <c r="AKO12" s="443"/>
      <c r="AKP12" s="443"/>
      <c r="AKQ12" s="443"/>
      <c r="AKR12" s="443"/>
      <c r="AKS12" s="443"/>
      <c r="AKT12" s="443"/>
      <c r="AKU12" s="443"/>
      <c r="AKV12" s="443"/>
      <c r="AKW12" s="443"/>
      <c r="AKX12" s="443"/>
      <c r="AKY12" s="443"/>
      <c r="AKZ12" s="443"/>
      <c r="ALA12" s="443"/>
      <c r="ALB12" s="443"/>
      <c r="ALC12" s="443"/>
      <c r="ALD12" s="443"/>
      <c r="ALE12" s="443"/>
      <c r="ALF12" s="443"/>
      <c r="ALG12" s="443"/>
      <c r="ALH12" s="443"/>
      <c r="ALI12" s="443"/>
      <c r="ALJ12" s="443"/>
      <c r="ALK12" s="443"/>
      <c r="ALL12" s="443"/>
      <c r="ALM12" s="443"/>
      <c r="ALN12" s="443"/>
      <c r="ALO12" s="443"/>
      <c r="ALP12" s="443"/>
      <c r="ALQ12" s="443"/>
      <c r="ALR12" s="443"/>
      <c r="ALS12" s="443"/>
      <c r="ALT12" s="443"/>
      <c r="ALU12" s="443"/>
      <c r="ALV12" s="443"/>
      <c r="ALW12" s="443"/>
      <c r="ALX12" s="443"/>
      <c r="ALY12" s="443"/>
      <c r="ALZ12" s="443"/>
      <c r="AMA12" s="443"/>
      <c r="AMB12" s="443"/>
      <c r="AMC12" s="443"/>
      <c r="AMD12" s="443"/>
      <c r="AME12" s="443"/>
      <c r="AMF12" s="443"/>
      <c r="AMG12" s="443"/>
      <c r="AMH12" s="443"/>
      <c r="AMI12" s="443"/>
      <c r="AMJ12" s="443"/>
      <c r="AMK12" s="443"/>
      <c r="AML12" s="443"/>
      <c r="AMM12" s="443"/>
      <c r="AMN12" s="443"/>
      <c r="AMO12" s="443"/>
      <c r="AMP12" s="443"/>
      <c r="AMQ12" s="443"/>
      <c r="AMR12" s="443"/>
      <c r="AMS12" s="443"/>
      <c r="AMT12" s="443"/>
      <c r="AMU12" s="443"/>
      <c r="AMV12" s="443"/>
      <c r="AMW12" s="443"/>
      <c r="AMX12" s="443"/>
      <c r="AMY12" s="443"/>
      <c r="AMZ12" s="443"/>
      <c r="ANA12" s="443"/>
      <c r="ANB12" s="443"/>
      <c r="ANC12" s="443"/>
      <c r="AND12" s="443"/>
      <c r="ANE12" s="443"/>
      <c r="ANF12" s="443"/>
      <c r="ANG12" s="443"/>
      <c r="ANH12" s="443"/>
      <c r="ANI12" s="443"/>
      <c r="ANJ12" s="443"/>
      <c r="ANK12" s="443"/>
      <c r="ANL12" s="443"/>
      <c r="ANM12" s="443"/>
      <c r="ANN12" s="443"/>
      <c r="ANO12" s="443"/>
      <c r="ANP12" s="443"/>
      <c r="ANQ12" s="443"/>
      <c r="ANR12" s="443"/>
      <c r="ANS12" s="443"/>
      <c r="ANT12" s="443"/>
      <c r="ANU12" s="443"/>
      <c r="ANV12" s="443"/>
      <c r="ANW12" s="443"/>
      <c r="ANX12" s="443"/>
      <c r="ANY12" s="443"/>
      <c r="ANZ12" s="443"/>
      <c r="AOA12" s="443"/>
      <c r="AOB12" s="443"/>
      <c r="AOC12" s="443"/>
      <c r="AOD12" s="443"/>
      <c r="AOE12" s="443"/>
      <c r="AOF12" s="443"/>
      <c r="AOG12" s="443"/>
      <c r="AOH12" s="443"/>
      <c r="AOI12" s="443"/>
      <c r="AOJ12" s="443"/>
      <c r="AOK12" s="443"/>
      <c r="AOL12" s="443"/>
      <c r="AOM12" s="443"/>
      <c r="AON12" s="443"/>
      <c r="AOO12" s="443"/>
      <c r="AOP12" s="443"/>
      <c r="AOQ12" s="443"/>
      <c r="AOR12" s="443"/>
      <c r="AOS12" s="443"/>
      <c r="AOT12" s="443"/>
      <c r="AOU12" s="443"/>
      <c r="AOV12" s="443"/>
      <c r="AOW12" s="443"/>
      <c r="AOX12" s="443"/>
      <c r="AOY12" s="443"/>
      <c r="AOZ12" s="443"/>
      <c r="APA12" s="443"/>
      <c r="APB12" s="443"/>
      <c r="APC12" s="443"/>
      <c r="APD12" s="443"/>
      <c r="APE12" s="443"/>
      <c r="APF12" s="443"/>
      <c r="APG12" s="443"/>
      <c r="APH12" s="443"/>
      <c r="API12" s="443"/>
      <c r="APJ12" s="443"/>
      <c r="APK12" s="443"/>
      <c r="APL12" s="443"/>
      <c r="APM12" s="443"/>
      <c r="APN12" s="443"/>
      <c r="APO12" s="443"/>
      <c r="APP12" s="443"/>
      <c r="APQ12" s="443"/>
      <c r="APR12" s="443"/>
      <c r="APS12" s="443"/>
      <c r="APT12" s="443"/>
      <c r="APU12" s="443"/>
      <c r="APV12" s="443"/>
      <c r="APW12" s="443"/>
      <c r="APX12" s="443"/>
      <c r="APY12" s="443"/>
      <c r="APZ12" s="443"/>
      <c r="AQA12" s="443"/>
      <c r="AQB12" s="443"/>
      <c r="AQC12" s="443"/>
      <c r="AQD12" s="443"/>
      <c r="AQE12" s="443"/>
      <c r="AQF12" s="443"/>
      <c r="AQG12" s="443"/>
      <c r="AQH12" s="443"/>
      <c r="AQI12" s="443"/>
      <c r="AQJ12" s="443"/>
      <c r="AQK12" s="443"/>
      <c r="AQL12" s="443"/>
      <c r="AQM12" s="443"/>
      <c r="AQN12" s="443"/>
      <c r="AQO12" s="443"/>
      <c r="AQP12" s="443"/>
      <c r="AQQ12" s="443"/>
      <c r="AQR12" s="443"/>
      <c r="AQS12" s="443"/>
      <c r="AQT12" s="443"/>
      <c r="AQU12" s="443"/>
      <c r="AQV12" s="443"/>
      <c r="AQW12" s="443"/>
      <c r="AQX12" s="443"/>
      <c r="AQY12" s="443"/>
      <c r="AQZ12" s="443"/>
      <c r="ARA12" s="443"/>
      <c r="ARB12" s="443"/>
      <c r="ARC12" s="443"/>
      <c r="ARD12" s="443"/>
      <c r="ARE12" s="443"/>
      <c r="ARF12" s="443"/>
      <c r="ARG12" s="443"/>
      <c r="ARH12" s="443"/>
      <c r="ARI12" s="443"/>
      <c r="ARJ12" s="443"/>
      <c r="ARK12" s="443"/>
      <c r="ARL12" s="443"/>
      <c r="ARM12" s="443"/>
      <c r="ARN12" s="443"/>
      <c r="ARO12" s="443"/>
      <c r="ARP12" s="443"/>
      <c r="ARQ12" s="443"/>
      <c r="ARR12" s="443"/>
      <c r="ARS12" s="443"/>
      <c r="ART12" s="443"/>
      <c r="ARU12" s="443"/>
      <c r="ARV12" s="443"/>
      <c r="ARW12" s="443"/>
      <c r="ARX12" s="443"/>
      <c r="ARY12" s="443"/>
      <c r="ARZ12" s="443"/>
      <c r="ASA12" s="443"/>
      <c r="ASB12" s="443"/>
      <c r="ASC12" s="443"/>
      <c r="ASD12" s="443"/>
      <c r="ASE12" s="443"/>
      <c r="ASF12" s="443"/>
      <c r="ASG12" s="443"/>
      <c r="ASH12" s="443"/>
      <c r="ASI12" s="443"/>
      <c r="ASJ12" s="443"/>
      <c r="ASK12" s="443"/>
      <c r="ASL12" s="443"/>
      <c r="ASM12" s="443"/>
      <c r="ASN12" s="443"/>
      <c r="ASO12" s="443"/>
      <c r="ASP12" s="443"/>
      <c r="ASQ12" s="443"/>
      <c r="ASR12" s="443"/>
      <c r="ASS12" s="443"/>
      <c r="AST12" s="443"/>
      <c r="ASU12" s="443"/>
      <c r="ASV12" s="443"/>
      <c r="ASW12" s="443"/>
      <c r="ASX12" s="443"/>
      <c r="ASY12" s="443"/>
      <c r="ASZ12" s="443"/>
      <c r="ATA12" s="443"/>
      <c r="ATB12" s="443"/>
      <c r="ATC12" s="443"/>
      <c r="ATD12" s="443"/>
      <c r="ATE12" s="443"/>
      <c r="ATF12" s="443"/>
      <c r="ATG12" s="443"/>
      <c r="ATH12" s="443"/>
      <c r="ATI12" s="443"/>
      <c r="ATJ12" s="443"/>
      <c r="ATK12" s="443"/>
      <c r="ATL12" s="443"/>
      <c r="ATM12" s="443"/>
      <c r="ATN12" s="443"/>
      <c r="ATO12" s="443"/>
      <c r="ATP12" s="443"/>
      <c r="ATQ12" s="443"/>
      <c r="ATR12" s="443"/>
      <c r="ATS12" s="443"/>
      <c r="ATT12" s="443"/>
      <c r="ATU12" s="443"/>
      <c r="ATV12" s="443"/>
      <c r="ATW12" s="443"/>
      <c r="ATX12" s="443"/>
      <c r="ATY12" s="443"/>
      <c r="ATZ12" s="443"/>
      <c r="AUA12" s="443"/>
      <c r="AUB12" s="443"/>
      <c r="AUC12" s="443"/>
      <c r="AUD12" s="443"/>
      <c r="AUE12" s="443"/>
      <c r="AUF12" s="443"/>
      <c r="AUG12" s="443"/>
      <c r="AUH12" s="443"/>
      <c r="AUI12" s="443"/>
      <c r="AUJ12" s="443"/>
      <c r="AUK12" s="443"/>
      <c r="AUL12" s="443"/>
      <c r="AUM12" s="443"/>
      <c r="AUN12" s="443"/>
      <c r="AUO12" s="443"/>
      <c r="AUP12" s="443"/>
      <c r="AUQ12" s="443"/>
      <c r="AUR12" s="443"/>
      <c r="AUS12" s="443"/>
      <c r="AUT12" s="443"/>
      <c r="AUU12" s="443"/>
      <c r="AUV12" s="443"/>
      <c r="AUW12" s="443"/>
      <c r="AUX12" s="443"/>
      <c r="AUY12" s="443"/>
      <c r="AUZ12" s="443"/>
      <c r="AVA12" s="443"/>
      <c r="AVB12" s="443"/>
      <c r="AVC12" s="443"/>
      <c r="AVD12" s="443"/>
      <c r="AVE12" s="443"/>
      <c r="AVF12" s="443"/>
      <c r="AVG12" s="443"/>
      <c r="AVH12" s="443"/>
      <c r="AVI12" s="443"/>
      <c r="AVJ12" s="443"/>
      <c r="AVK12" s="443"/>
      <c r="AVL12" s="443"/>
      <c r="AVM12" s="443"/>
      <c r="AVN12" s="443"/>
      <c r="AVO12" s="443"/>
      <c r="AVP12" s="443"/>
      <c r="AVQ12" s="443"/>
      <c r="AVR12" s="443"/>
      <c r="AVS12" s="443"/>
      <c r="AVT12" s="443"/>
      <c r="AVU12" s="443"/>
      <c r="AVV12" s="443"/>
      <c r="AVW12" s="443"/>
      <c r="AVX12" s="443"/>
      <c r="AVY12" s="443"/>
      <c r="AVZ12" s="443"/>
      <c r="AWA12" s="443"/>
      <c r="AWB12" s="443"/>
      <c r="AWC12" s="443"/>
      <c r="AWD12" s="443"/>
      <c r="AWE12" s="443"/>
      <c r="AWF12" s="443"/>
      <c r="AWG12" s="443"/>
      <c r="AWH12" s="443"/>
      <c r="AWI12" s="443"/>
      <c r="AWJ12" s="443"/>
      <c r="AWK12" s="443"/>
      <c r="AWL12" s="443"/>
      <c r="AWM12" s="443"/>
      <c r="AWN12" s="443"/>
      <c r="AWO12" s="443"/>
      <c r="AWP12" s="443"/>
      <c r="AWQ12" s="443"/>
      <c r="AWR12" s="443"/>
      <c r="AWS12" s="443"/>
      <c r="AWT12" s="443"/>
      <c r="AWU12" s="443"/>
      <c r="AWV12" s="443"/>
      <c r="AWW12" s="443"/>
      <c r="AWX12" s="443"/>
      <c r="AWY12" s="443"/>
      <c r="AWZ12" s="443"/>
      <c r="AXA12" s="443"/>
      <c r="AXB12" s="443"/>
      <c r="AXC12" s="443"/>
      <c r="AXD12" s="443"/>
      <c r="AXE12" s="443"/>
      <c r="AXF12" s="443"/>
      <c r="AXG12" s="443"/>
      <c r="AXH12" s="443"/>
      <c r="AXI12" s="443"/>
      <c r="AXJ12" s="443"/>
      <c r="AXK12" s="443"/>
      <c r="AXL12" s="443"/>
      <c r="AXM12" s="443"/>
      <c r="AXN12" s="443"/>
      <c r="AXO12" s="443"/>
      <c r="AXP12" s="443"/>
      <c r="AXQ12" s="443"/>
      <c r="AXR12" s="443"/>
      <c r="AXS12" s="443"/>
      <c r="AXT12" s="443"/>
      <c r="AXU12" s="443"/>
      <c r="AXV12" s="443"/>
      <c r="AXW12" s="443"/>
      <c r="AXX12" s="443"/>
      <c r="AXY12" s="443"/>
      <c r="AXZ12" s="443"/>
      <c r="AYA12" s="443"/>
      <c r="AYB12" s="443"/>
      <c r="AYC12" s="443"/>
      <c r="AYD12" s="443"/>
      <c r="AYE12" s="443"/>
      <c r="AYF12" s="443"/>
      <c r="AYG12" s="443"/>
      <c r="AYH12" s="443"/>
      <c r="AYI12" s="443"/>
      <c r="AYJ12" s="443"/>
      <c r="AYK12" s="443"/>
      <c r="AYL12" s="443"/>
      <c r="AYM12" s="443"/>
      <c r="AYN12" s="443"/>
      <c r="AYO12" s="443"/>
      <c r="AYP12" s="443"/>
      <c r="AYQ12" s="443"/>
      <c r="AYR12" s="443"/>
      <c r="AYS12" s="443"/>
      <c r="AYT12" s="443"/>
      <c r="AYU12" s="443"/>
      <c r="AYV12" s="443"/>
      <c r="AYW12" s="443"/>
      <c r="AYX12" s="443"/>
      <c r="AYY12" s="443"/>
      <c r="AYZ12" s="443"/>
      <c r="AZA12" s="443"/>
      <c r="AZB12" s="443"/>
      <c r="AZC12" s="443"/>
      <c r="AZD12" s="443"/>
      <c r="AZE12" s="443"/>
      <c r="AZF12" s="443"/>
      <c r="AZG12" s="443"/>
      <c r="AZH12" s="443"/>
      <c r="AZI12" s="443"/>
      <c r="AZJ12" s="443"/>
      <c r="AZK12" s="443"/>
      <c r="AZL12" s="443"/>
      <c r="AZM12" s="443"/>
      <c r="AZN12" s="443"/>
      <c r="AZO12" s="443"/>
      <c r="AZP12" s="443"/>
      <c r="AZQ12" s="443"/>
      <c r="AZR12" s="443"/>
      <c r="AZS12" s="443"/>
      <c r="AZT12" s="443"/>
      <c r="AZU12" s="443"/>
      <c r="AZV12" s="443"/>
      <c r="AZW12" s="443"/>
      <c r="AZX12" s="443"/>
      <c r="AZY12" s="443"/>
      <c r="AZZ12" s="443"/>
      <c r="BAA12" s="443"/>
      <c r="BAB12" s="443"/>
      <c r="BAC12" s="443"/>
      <c r="BAD12" s="443"/>
      <c r="BAE12" s="443"/>
      <c r="BAF12" s="443"/>
      <c r="BAG12" s="443"/>
      <c r="BAH12" s="443"/>
      <c r="BAI12" s="443"/>
      <c r="BAJ12" s="443"/>
      <c r="BAK12" s="443"/>
      <c r="BAL12" s="443"/>
      <c r="BAM12" s="443"/>
      <c r="BAN12" s="443"/>
      <c r="BAO12" s="443"/>
      <c r="BAP12" s="443"/>
      <c r="BAQ12" s="443"/>
      <c r="BAR12" s="443"/>
      <c r="BAS12" s="443"/>
      <c r="BAT12" s="443"/>
      <c r="BAU12" s="443"/>
      <c r="BAV12" s="443"/>
      <c r="BAW12" s="443"/>
      <c r="BAX12" s="443"/>
      <c r="BAY12" s="443"/>
      <c r="BAZ12" s="443"/>
      <c r="BBA12" s="443"/>
      <c r="BBB12" s="443"/>
      <c r="BBC12" s="443"/>
      <c r="BBD12" s="443"/>
      <c r="BBE12" s="443"/>
      <c r="BBF12" s="443"/>
      <c r="BBG12" s="443"/>
      <c r="BBH12" s="443"/>
      <c r="BBI12" s="443"/>
      <c r="BBJ12" s="443"/>
      <c r="BBK12" s="443"/>
      <c r="BBL12" s="443"/>
      <c r="BBM12" s="443"/>
      <c r="BBN12" s="443"/>
      <c r="BBO12" s="443"/>
      <c r="BBP12" s="443"/>
      <c r="BBQ12" s="443"/>
      <c r="BBR12" s="443"/>
      <c r="BBS12" s="443"/>
      <c r="BBT12" s="443"/>
      <c r="BBU12" s="443"/>
      <c r="BBV12" s="443"/>
      <c r="BBW12" s="443"/>
      <c r="BBX12" s="443"/>
      <c r="BBY12" s="443"/>
      <c r="BBZ12" s="443"/>
      <c r="BCA12" s="443"/>
      <c r="BCB12" s="443"/>
      <c r="BCC12" s="443"/>
      <c r="BCD12" s="443"/>
      <c r="BCE12" s="443"/>
      <c r="BCF12" s="443"/>
      <c r="BCG12" s="443"/>
      <c r="BCH12" s="443"/>
      <c r="BCI12" s="443"/>
      <c r="BCJ12" s="443"/>
      <c r="BCK12" s="443"/>
      <c r="BCL12" s="443"/>
      <c r="BCM12" s="443"/>
      <c r="BCN12" s="443"/>
      <c r="BCO12" s="443"/>
      <c r="BCP12" s="443"/>
      <c r="BCQ12" s="443"/>
      <c r="BCR12" s="443"/>
      <c r="BCS12" s="443"/>
      <c r="BCT12" s="443"/>
      <c r="BCU12" s="443"/>
      <c r="BCV12" s="443"/>
      <c r="BCW12" s="443"/>
      <c r="BCX12" s="443"/>
      <c r="BCY12" s="443"/>
      <c r="BCZ12" s="443"/>
      <c r="BDA12" s="443"/>
      <c r="BDB12" s="443"/>
      <c r="BDC12" s="443"/>
      <c r="BDD12" s="443"/>
      <c r="BDE12" s="443"/>
      <c r="BDF12" s="443"/>
      <c r="BDG12" s="443"/>
      <c r="BDH12" s="443"/>
      <c r="BDI12" s="443"/>
      <c r="BDJ12" s="443"/>
      <c r="BDK12" s="443"/>
      <c r="BDL12" s="443"/>
      <c r="BDM12" s="443"/>
      <c r="BDN12" s="443"/>
      <c r="BDO12" s="443"/>
      <c r="BDP12" s="443"/>
      <c r="BDQ12" s="443"/>
      <c r="BDR12" s="443"/>
      <c r="BDS12" s="443"/>
      <c r="BDT12" s="443"/>
      <c r="BDU12" s="443"/>
      <c r="BDV12" s="443"/>
      <c r="BDW12" s="443"/>
      <c r="BDX12" s="443"/>
      <c r="BDY12" s="443"/>
      <c r="BDZ12" s="443"/>
      <c r="BEA12" s="443"/>
      <c r="BEB12" s="443"/>
      <c r="BEC12" s="443"/>
      <c r="BED12" s="443"/>
      <c r="BEE12" s="443"/>
      <c r="BEF12" s="443"/>
      <c r="BEG12" s="443"/>
      <c r="BEH12" s="443"/>
      <c r="BEI12" s="443"/>
      <c r="BEJ12" s="443"/>
      <c r="BEK12" s="443"/>
      <c r="BEL12" s="443"/>
      <c r="BEM12" s="443"/>
      <c r="BEN12" s="443"/>
      <c r="BEO12" s="443"/>
      <c r="BEP12" s="443"/>
      <c r="BEQ12" s="443"/>
      <c r="BER12" s="443"/>
      <c r="BES12" s="443"/>
      <c r="BET12" s="443"/>
      <c r="BEU12" s="443"/>
      <c r="BEV12" s="443"/>
      <c r="BEW12" s="443"/>
      <c r="BEX12" s="443"/>
      <c r="BEY12" s="443"/>
      <c r="BEZ12" s="443"/>
      <c r="BFA12" s="443"/>
      <c r="BFB12" s="443"/>
      <c r="BFC12" s="443"/>
      <c r="BFD12" s="443"/>
      <c r="BFE12" s="443"/>
      <c r="BFF12" s="443"/>
      <c r="BFG12" s="443"/>
      <c r="BFH12" s="443"/>
      <c r="BFI12" s="443"/>
      <c r="BFJ12" s="443"/>
      <c r="BFK12" s="443"/>
      <c r="BFL12" s="443"/>
      <c r="BFM12" s="443"/>
      <c r="BFN12" s="443"/>
      <c r="BFO12" s="443"/>
      <c r="BFP12" s="443"/>
      <c r="BFQ12" s="443"/>
      <c r="BFR12" s="443"/>
      <c r="BFS12" s="443"/>
      <c r="BFT12" s="443"/>
      <c r="BFU12" s="443"/>
      <c r="BFV12" s="443"/>
      <c r="BFW12" s="443"/>
      <c r="BFX12" s="443"/>
      <c r="BFY12" s="443"/>
      <c r="BFZ12" s="443"/>
      <c r="BGA12" s="443"/>
      <c r="BGB12" s="443"/>
      <c r="BGC12" s="443"/>
      <c r="BGD12" s="443"/>
      <c r="BGE12" s="443"/>
      <c r="BGF12" s="443"/>
      <c r="BGG12" s="443"/>
      <c r="BGH12" s="443"/>
      <c r="BGI12" s="443"/>
      <c r="BGJ12" s="443"/>
      <c r="BGK12" s="443"/>
      <c r="BGL12" s="443"/>
      <c r="BGM12" s="443"/>
      <c r="BGN12" s="443"/>
      <c r="BGO12" s="443"/>
      <c r="BGP12" s="443"/>
      <c r="BGQ12" s="443"/>
      <c r="BGR12" s="443"/>
      <c r="BGS12" s="443"/>
      <c r="BGT12" s="443"/>
      <c r="BGU12" s="443"/>
      <c r="BGV12" s="443"/>
      <c r="BGW12" s="443"/>
      <c r="BGX12" s="443"/>
      <c r="BGY12" s="443"/>
      <c r="BGZ12" s="443"/>
      <c r="BHA12" s="443"/>
      <c r="BHB12" s="443"/>
      <c r="BHC12" s="443"/>
      <c r="BHD12" s="443"/>
      <c r="BHE12" s="443"/>
      <c r="BHF12" s="443"/>
      <c r="BHG12" s="443"/>
      <c r="BHH12" s="443"/>
      <c r="BHI12" s="443"/>
      <c r="BHJ12" s="443"/>
      <c r="BHK12" s="443"/>
      <c r="BHL12" s="443"/>
      <c r="BHM12" s="443"/>
      <c r="BHN12" s="443"/>
      <c r="BHO12" s="443"/>
      <c r="BHP12" s="443"/>
      <c r="BHQ12" s="443"/>
      <c r="BHR12" s="443"/>
      <c r="BHS12" s="443"/>
      <c r="BHT12" s="443"/>
      <c r="BHU12" s="443"/>
      <c r="BHV12" s="443"/>
      <c r="BHW12" s="443"/>
      <c r="BHX12" s="443"/>
      <c r="BHY12" s="443"/>
      <c r="BHZ12" s="443"/>
      <c r="BIA12" s="443"/>
      <c r="BIB12" s="443"/>
      <c r="BIC12" s="443"/>
      <c r="BID12" s="443"/>
      <c r="BIE12" s="443"/>
      <c r="BIF12" s="443"/>
      <c r="BIG12" s="443"/>
      <c r="BIH12" s="443"/>
      <c r="BII12" s="443"/>
      <c r="BIJ12" s="443"/>
      <c r="BIK12" s="443"/>
      <c r="BIL12" s="443"/>
      <c r="BIM12" s="443"/>
      <c r="BIN12" s="443"/>
      <c r="BIO12" s="443"/>
      <c r="BIP12" s="443"/>
      <c r="BIQ12" s="443"/>
      <c r="BIR12" s="443"/>
      <c r="BIS12" s="443"/>
      <c r="BIT12" s="443"/>
      <c r="BIU12" s="443"/>
      <c r="BIV12" s="443"/>
      <c r="BIW12" s="443"/>
      <c r="BIX12" s="443"/>
      <c r="BIY12" s="443"/>
      <c r="BIZ12" s="443"/>
      <c r="BJA12" s="443"/>
      <c r="BJB12" s="443"/>
      <c r="BJC12" s="443"/>
      <c r="BJD12" s="443"/>
      <c r="BJE12" s="443"/>
      <c r="BJF12" s="443"/>
      <c r="BJG12" s="443"/>
      <c r="BJH12" s="443"/>
      <c r="BJI12" s="443"/>
      <c r="BJJ12" s="443"/>
      <c r="BJK12" s="443"/>
      <c r="BJL12" s="443"/>
      <c r="BJM12" s="443"/>
      <c r="BJN12" s="443"/>
      <c r="BJO12" s="443"/>
      <c r="BJP12" s="443"/>
      <c r="BJQ12" s="443"/>
      <c r="BJR12" s="443"/>
      <c r="BJS12" s="443"/>
      <c r="BJT12" s="443"/>
      <c r="BJU12" s="443"/>
      <c r="BJV12" s="443"/>
      <c r="BJW12" s="443"/>
      <c r="BJX12" s="443"/>
      <c r="BJY12" s="443"/>
      <c r="BJZ12" s="443"/>
      <c r="BKA12" s="443"/>
      <c r="BKB12" s="443"/>
      <c r="BKC12" s="443"/>
      <c r="BKD12" s="443"/>
      <c r="BKE12" s="443"/>
      <c r="BKF12" s="443"/>
      <c r="BKG12" s="443"/>
      <c r="BKH12" s="443"/>
      <c r="BKI12" s="443"/>
      <c r="BKJ12" s="443"/>
      <c r="BKK12" s="443"/>
      <c r="BKL12" s="443"/>
      <c r="BKM12" s="443"/>
      <c r="BKN12" s="443"/>
      <c r="BKO12" s="443"/>
      <c r="BKP12" s="443"/>
      <c r="BKQ12" s="443"/>
      <c r="BKR12" s="443"/>
      <c r="BKS12" s="443"/>
      <c r="BKT12" s="443"/>
      <c r="BKU12" s="443"/>
      <c r="BKV12" s="443"/>
      <c r="BKW12" s="443"/>
      <c r="BKX12" s="443"/>
      <c r="BKY12" s="443"/>
      <c r="BKZ12" s="443"/>
      <c r="BLA12" s="443"/>
      <c r="BLB12" s="443"/>
      <c r="BLC12" s="443"/>
      <c r="BLD12" s="443"/>
      <c r="BLE12" s="443"/>
      <c r="BLF12" s="443"/>
      <c r="BLG12" s="443"/>
      <c r="BLH12" s="443"/>
      <c r="BLI12" s="443"/>
      <c r="BLJ12" s="443"/>
      <c r="BLK12" s="443"/>
      <c r="BLL12" s="443"/>
      <c r="BLM12" s="443"/>
      <c r="BLN12" s="443"/>
      <c r="BLO12" s="443"/>
      <c r="BLP12" s="443"/>
      <c r="BLQ12" s="443"/>
      <c r="BLR12" s="443"/>
      <c r="BLS12" s="443"/>
      <c r="BLT12" s="443"/>
      <c r="BLU12" s="443"/>
      <c r="BLV12" s="443"/>
      <c r="BLW12" s="443"/>
      <c r="BLX12" s="443"/>
      <c r="BLY12" s="443"/>
      <c r="BLZ12" s="443"/>
      <c r="BMA12" s="443"/>
      <c r="BMB12" s="443"/>
      <c r="BMC12" s="443"/>
      <c r="BMD12" s="443"/>
      <c r="BME12" s="443"/>
      <c r="BMF12" s="443"/>
      <c r="BMG12" s="443"/>
      <c r="BMH12" s="443"/>
      <c r="BMI12" s="443"/>
      <c r="BMJ12" s="443"/>
      <c r="BMK12" s="443"/>
      <c r="BML12" s="443"/>
      <c r="BMM12" s="443"/>
      <c r="BMN12" s="443"/>
      <c r="BMO12" s="443"/>
      <c r="BMP12" s="443"/>
      <c r="BMQ12" s="443"/>
      <c r="BMR12" s="443"/>
      <c r="BMS12" s="443"/>
      <c r="BMT12" s="443"/>
      <c r="BMU12" s="443"/>
      <c r="BMV12" s="443"/>
      <c r="BMW12" s="443"/>
      <c r="BMX12" s="443"/>
      <c r="BMY12" s="443"/>
      <c r="BMZ12" s="443"/>
      <c r="BNA12" s="443"/>
      <c r="BNB12" s="443"/>
      <c r="BNC12" s="443"/>
      <c r="BND12" s="443"/>
      <c r="BNE12" s="443"/>
      <c r="BNF12" s="443"/>
      <c r="BNG12" s="443"/>
      <c r="BNH12" s="443"/>
      <c r="BNI12" s="443"/>
      <c r="BNJ12" s="443"/>
      <c r="BNK12" s="443"/>
      <c r="BNL12" s="443"/>
      <c r="BNM12" s="443"/>
      <c r="BNN12" s="443"/>
      <c r="BNO12" s="443"/>
      <c r="BNP12" s="443"/>
      <c r="BNQ12" s="443"/>
      <c r="BNR12" s="443"/>
      <c r="BNS12" s="443"/>
      <c r="BNT12" s="443"/>
      <c r="BNU12" s="443"/>
      <c r="BNV12" s="443"/>
      <c r="BNW12" s="443"/>
      <c r="BNX12" s="443"/>
      <c r="BNY12" s="443"/>
      <c r="BNZ12" s="443"/>
      <c r="BOA12" s="443"/>
      <c r="BOB12" s="443"/>
      <c r="BOC12" s="443"/>
      <c r="BOD12" s="443"/>
      <c r="BOE12" s="443"/>
      <c r="BOF12" s="443"/>
      <c r="BOG12" s="443"/>
      <c r="BOH12" s="443"/>
      <c r="BOI12" s="443"/>
      <c r="BOJ12" s="443"/>
      <c r="BOK12" s="443"/>
      <c r="BOL12" s="443"/>
      <c r="BOM12" s="443"/>
      <c r="BON12" s="443"/>
      <c r="BOO12" s="443"/>
      <c r="BOP12" s="443"/>
      <c r="BOQ12" s="443"/>
      <c r="BOR12" s="443"/>
      <c r="BOS12" s="443"/>
      <c r="BOT12" s="443"/>
      <c r="BOU12" s="443"/>
      <c r="BOV12" s="443"/>
      <c r="BOW12" s="443"/>
      <c r="BOX12" s="443"/>
      <c r="BOY12" s="443"/>
      <c r="BOZ12" s="443"/>
      <c r="BPA12" s="443"/>
      <c r="BPB12" s="443"/>
      <c r="BPC12" s="443"/>
      <c r="BPD12" s="443"/>
      <c r="BPE12" s="443"/>
      <c r="BPF12" s="443"/>
      <c r="BPG12" s="443"/>
      <c r="BPH12" s="443"/>
      <c r="BPI12" s="443"/>
      <c r="BPJ12" s="443"/>
      <c r="BPK12" s="443"/>
      <c r="BPL12" s="443"/>
      <c r="BPM12" s="443"/>
      <c r="BPN12" s="443"/>
      <c r="BPO12" s="443"/>
      <c r="BPP12" s="443"/>
      <c r="BPQ12" s="443"/>
      <c r="BPR12" s="443"/>
      <c r="BPS12" s="443"/>
      <c r="BPT12" s="443"/>
      <c r="BPU12" s="443"/>
      <c r="BPV12" s="443"/>
      <c r="BPW12" s="443"/>
      <c r="BPX12" s="443"/>
      <c r="BPY12" s="443"/>
      <c r="BPZ12" s="443"/>
      <c r="BQA12" s="443"/>
      <c r="BQB12" s="443"/>
      <c r="BQC12" s="443"/>
      <c r="BQD12" s="443"/>
      <c r="BQE12" s="443"/>
      <c r="BQF12" s="443"/>
      <c r="BQG12" s="443"/>
      <c r="BQH12" s="443"/>
      <c r="BQI12" s="443"/>
      <c r="BQJ12" s="443"/>
      <c r="BQK12" s="443"/>
      <c r="BQL12" s="443"/>
      <c r="BQM12" s="443"/>
      <c r="BQN12" s="443"/>
      <c r="BQO12" s="443"/>
      <c r="BQP12" s="443"/>
      <c r="BQQ12" s="443"/>
      <c r="BQR12" s="443"/>
      <c r="BQS12" s="443"/>
      <c r="BQT12" s="443"/>
      <c r="BQU12" s="443"/>
      <c r="BQV12" s="443"/>
      <c r="BQW12" s="443"/>
      <c r="BQX12" s="443"/>
      <c r="BQY12" s="443"/>
      <c r="BQZ12" s="443"/>
      <c r="BRA12" s="443"/>
      <c r="BRB12" s="443"/>
      <c r="BRC12" s="443"/>
      <c r="BRD12" s="443"/>
      <c r="BRE12" s="443"/>
      <c r="BRF12" s="443"/>
      <c r="BRG12" s="443"/>
      <c r="BRH12" s="443"/>
      <c r="BRI12" s="443"/>
      <c r="BRJ12" s="443"/>
      <c r="BRK12" s="443"/>
      <c r="BRL12" s="443"/>
      <c r="BRM12" s="443"/>
      <c r="BRN12" s="443"/>
      <c r="BRO12" s="443"/>
      <c r="BRP12" s="443"/>
      <c r="BRQ12" s="443"/>
      <c r="BRR12" s="443"/>
      <c r="BRS12" s="443"/>
      <c r="BRT12" s="443"/>
      <c r="BRU12" s="443"/>
      <c r="BRV12" s="443"/>
      <c r="BRW12" s="443"/>
      <c r="BRX12" s="443"/>
      <c r="BRY12" s="443"/>
      <c r="BRZ12" s="443"/>
      <c r="BSA12" s="443"/>
      <c r="BSB12" s="443"/>
      <c r="BSC12" s="443"/>
      <c r="BSD12" s="443"/>
      <c r="BSE12" s="443"/>
      <c r="BSF12" s="443"/>
      <c r="BSG12" s="443"/>
      <c r="BSH12" s="443"/>
      <c r="BSI12" s="443"/>
      <c r="BSJ12" s="443"/>
      <c r="BSK12" s="443"/>
      <c r="BSL12" s="443"/>
      <c r="BSM12" s="443"/>
      <c r="BSN12" s="443"/>
      <c r="BSO12" s="443"/>
      <c r="BSP12" s="443"/>
      <c r="BSQ12" s="443"/>
      <c r="BSR12" s="443"/>
      <c r="BSS12" s="443"/>
      <c r="BST12" s="443"/>
      <c r="BSU12" s="443"/>
      <c r="BSV12" s="443"/>
      <c r="BSW12" s="443"/>
      <c r="BSX12" s="443"/>
      <c r="BSY12" s="443"/>
      <c r="BSZ12" s="443"/>
      <c r="BTA12" s="443"/>
      <c r="BTB12" s="443"/>
      <c r="BTC12" s="443"/>
      <c r="BTD12" s="443"/>
      <c r="BTE12" s="443"/>
      <c r="BTF12" s="443"/>
      <c r="BTG12" s="443"/>
      <c r="BTH12" s="443"/>
      <c r="BTI12" s="443"/>
      <c r="BTJ12" s="443"/>
      <c r="BTK12" s="443"/>
      <c r="BTL12" s="443"/>
      <c r="BTM12" s="443"/>
      <c r="BTN12" s="443"/>
      <c r="BTO12" s="443"/>
      <c r="BTP12" s="443"/>
      <c r="BTQ12" s="443"/>
      <c r="BTR12" s="443"/>
      <c r="BTS12" s="443"/>
      <c r="BTT12" s="443"/>
      <c r="BTU12" s="443"/>
      <c r="BTV12" s="443"/>
      <c r="BTW12" s="443"/>
      <c r="BTX12" s="443"/>
      <c r="BTY12" s="443"/>
      <c r="BTZ12" s="443"/>
      <c r="BUA12" s="443"/>
      <c r="BUB12" s="443"/>
      <c r="BUC12" s="443"/>
      <c r="BUD12" s="443"/>
      <c r="BUE12" s="443"/>
      <c r="BUF12" s="443"/>
      <c r="BUG12" s="443"/>
      <c r="BUH12" s="443"/>
      <c r="BUI12" s="443"/>
      <c r="BUJ12" s="443"/>
      <c r="BUK12" s="443"/>
      <c r="BUL12" s="443"/>
      <c r="BUM12" s="443"/>
      <c r="BUN12" s="443"/>
      <c r="BUO12" s="443"/>
      <c r="BUP12" s="443"/>
      <c r="BUQ12" s="443"/>
      <c r="BUR12" s="443"/>
      <c r="BUS12" s="443"/>
      <c r="BUT12" s="443"/>
      <c r="BUU12" s="443"/>
      <c r="BUV12" s="443"/>
      <c r="BUW12" s="443"/>
      <c r="BUX12" s="443"/>
      <c r="BUY12" s="443"/>
      <c r="BUZ12" s="443"/>
      <c r="BVA12" s="443"/>
      <c r="BVB12" s="443"/>
      <c r="BVC12" s="443"/>
      <c r="BVD12" s="443"/>
      <c r="BVE12" s="443"/>
      <c r="BVF12" s="443"/>
      <c r="BVG12" s="443"/>
      <c r="BVH12" s="443"/>
      <c r="BVI12" s="443"/>
      <c r="BVJ12" s="443"/>
      <c r="BVK12" s="443"/>
      <c r="BVL12" s="443"/>
      <c r="BVM12" s="443"/>
      <c r="BVN12" s="443"/>
      <c r="BVO12" s="443"/>
      <c r="BVP12" s="443"/>
      <c r="BVQ12" s="443"/>
      <c r="BVR12" s="443"/>
      <c r="BVS12" s="443"/>
      <c r="BVT12" s="443"/>
      <c r="BVU12" s="443"/>
      <c r="BVV12" s="443"/>
      <c r="BVW12" s="443"/>
      <c r="BVX12" s="443"/>
      <c r="BVY12" s="443"/>
      <c r="BVZ12" s="443"/>
      <c r="BWA12" s="443"/>
      <c r="BWB12" s="443"/>
      <c r="BWC12" s="443"/>
      <c r="BWD12" s="443"/>
      <c r="BWE12" s="443"/>
      <c r="BWF12" s="443"/>
      <c r="BWG12" s="443"/>
      <c r="BWH12" s="443"/>
      <c r="BWI12" s="443"/>
      <c r="BWJ12" s="443"/>
      <c r="BWK12" s="443"/>
      <c r="BWL12" s="443"/>
      <c r="BWM12" s="443"/>
      <c r="BWN12" s="443"/>
      <c r="BWO12" s="443"/>
      <c r="BWP12" s="443"/>
      <c r="BWQ12" s="443"/>
      <c r="BWR12" s="443"/>
      <c r="BWS12" s="443"/>
      <c r="BWT12" s="443"/>
      <c r="BWU12" s="443"/>
      <c r="BWV12" s="443"/>
      <c r="BWW12" s="443"/>
      <c r="BWX12" s="443"/>
      <c r="BWY12" s="443"/>
      <c r="BWZ12" s="443"/>
      <c r="BXA12" s="443"/>
      <c r="BXB12" s="443"/>
      <c r="BXC12" s="443"/>
      <c r="BXD12" s="443"/>
      <c r="BXE12" s="443"/>
      <c r="BXF12" s="443"/>
      <c r="BXG12" s="443"/>
      <c r="BXH12" s="443"/>
      <c r="BXI12" s="443"/>
      <c r="BXJ12" s="443"/>
      <c r="BXK12" s="443"/>
      <c r="BXL12" s="443"/>
      <c r="BXM12" s="443"/>
      <c r="BXN12" s="443"/>
      <c r="BXO12" s="443"/>
      <c r="BXP12" s="443"/>
      <c r="BXQ12" s="443"/>
      <c r="BXR12" s="443"/>
      <c r="BXS12" s="443"/>
      <c r="BXT12" s="443"/>
      <c r="BXU12" s="443"/>
      <c r="BXV12" s="443"/>
      <c r="BXW12" s="443"/>
      <c r="BXX12" s="443"/>
      <c r="BXY12" s="443"/>
      <c r="BXZ12" s="443"/>
      <c r="BYA12" s="443"/>
      <c r="BYB12" s="443"/>
      <c r="BYC12" s="443"/>
      <c r="BYD12" s="443"/>
      <c r="BYE12" s="443"/>
      <c r="BYF12" s="443"/>
      <c r="BYG12" s="443"/>
      <c r="BYH12" s="443"/>
      <c r="BYI12" s="443"/>
      <c r="BYJ12" s="443"/>
      <c r="BYK12" s="443"/>
      <c r="BYL12" s="443"/>
      <c r="BYM12" s="443"/>
      <c r="BYN12" s="443"/>
      <c r="BYO12" s="443"/>
      <c r="BYP12" s="443"/>
      <c r="BYQ12" s="443"/>
      <c r="BYR12" s="443"/>
      <c r="BYS12" s="443"/>
      <c r="BYT12" s="443"/>
      <c r="BYU12" s="443"/>
      <c r="BYV12" s="443"/>
      <c r="BYW12" s="443"/>
      <c r="BYX12" s="443"/>
      <c r="BYY12" s="443"/>
      <c r="BYZ12" s="443"/>
      <c r="BZA12" s="443"/>
      <c r="BZB12" s="443"/>
      <c r="BZC12" s="443"/>
      <c r="BZD12" s="443"/>
      <c r="BZE12" s="443"/>
      <c r="BZF12" s="443"/>
      <c r="BZG12" s="443"/>
      <c r="BZH12" s="443"/>
      <c r="BZI12" s="443"/>
      <c r="BZJ12" s="443"/>
      <c r="BZK12" s="443"/>
      <c r="BZL12" s="443"/>
      <c r="BZM12" s="443"/>
      <c r="BZN12" s="443"/>
      <c r="BZO12" s="443"/>
      <c r="BZP12" s="443"/>
      <c r="BZQ12" s="443"/>
      <c r="BZR12" s="443"/>
      <c r="BZS12" s="443"/>
      <c r="BZT12" s="443"/>
      <c r="BZU12" s="443"/>
      <c r="BZV12" s="443"/>
      <c r="BZW12" s="443"/>
      <c r="BZX12" s="443"/>
      <c r="BZY12" s="443"/>
      <c r="BZZ12" s="443"/>
      <c r="CAA12" s="443"/>
      <c r="CAB12" s="443"/>
      <c r="CAC12" s="443"/>
      <c r="CAD12" s="443"/>
      <c r="CAE12" s="443"/>
      <c r="CAF12" s="443"/>
      <c r="CAG12" s="443"/>
      <c r="CAH12" s="443"/>
      <c r="CAI12" s="443"/>
      <c r="CAJ12" s="443"/>
      <c r="CAK12" s="443"/>
      <c r="CAL12" s="443"/>
      <c r="CAM12" s="443"/>
      <c r="CAN12" s="443"/>
      <c r="CAO12" s="443"/>
      <c r="CAP12" s="443"/>
      <c r="CAQ12" s="443"/>
      <c r="CAR12" s="443"/>
      <c r="CAS12" s="443"/>
      <c r="CAT12" s="443"/>
      <c r="CAU12" s="443"/>
      <c r="CAV12" s="443"/>
      <c r="CAW12" s="443"/>
      <c r="CAX12" s="443"/>
      <c r="CAY12" s="443"/>
      <c r="CAZ12" s="443"/>
      <c r="CBA12" s="443"/>
      <c r="CBB12" s="443"/>
      <c r="CBC12" s="443"/>
      <c r="CBD12" s="443"/>
      <c r="CBE12" s="443"/>
      <c r="CBF12" s="443"/>
      <c r="CBG12" s="443"/>
      <c r="CBH12" s="443"/>
      <c r="CBI12" s="443"/>
      <c r="CBJ12" s="443"/>
      <c r="CBK12" s="443"/>
      <c r="CBL12" s="443"/>
      <c r="CBM12" s="443"/>
      <c r="CBN12" s="443"/>
      <c r="CBO12" s="443"/>
      <c r="CBP12" s="443"/>
      <c r="CBQ12" s="443"/>
      <c r="CBR12" s="443"/>
      <c r="CBS12" s="443"/>
      <c r="CBT12" s="443"/>
      <c r="CBU12" s="443"/>
      <c r="CBV12" s="443"/>
      <c r="CBW12" s="443"/>
      <c r="CBX12" s="443"/>
      <c r="CBY12" s="443"/>
      <c r="CBZ12" s="443"/>
      <c r="CCA12" s="443"/>
      <c r="CCB12" s="443"/>
      <c r="CCC12" s="443"/>
      <c r="CCD12" s="443"/>
      <c r="CCE12" s="443"/>
      <c r="CCF12" s="443"/>
      <c r="CCG12" s="443"/>
      <c r="CCH12" s="443"/>
      <c r="CCI12" s="443"/>
      <c r="CCJ12" s="443"/>
      <c r="CCK12" s="443"/>
      <c r="CCL12" s="443"/>
      <c r="CCM12" s="443"/>
      <c r="CCN12" s="443"/>
      <c r="CCO12" s="443"/>
      <c r="CCP12" s="443"/>
      <c r="CCQ12" s="443"/>
      <c r="CCR12" s="443"/>
      <c r="CCS12" s="443"/>
      <c r="CCT12" s="443"/>
      <c r="CCU12" s="443"/>
      <c r="CCV12" s="443"/>
      <c r="CCW12" s="443"/>
      <c r="CCX12" s="443"/>
      <c r="CCY12" s="443"/>
      <c r="CCZ12" s="443"/>
      <c r="CDA12" s="443"/>
      <c r="CDB12" s="443"/>
      <c r="CDC12" s="443"/>
      <c r="CDD12" s="443"/>
      <c r="CDE12" s="443"/>
      <c r="CDF12" s="443"/>
      <c r="CDG12" s="443"/>
      <c r="CDH12" s="443"/>
      <c r="CDI12" s="443"/>
      <c r="CDJ12" s="443"/>
      <c r="CDK12" s="443"/>
      <c r="CDL12" s="443"/>
      <c r="CDM12" s="443"/>
      <c r="CDN12" s="443"/>
      <c r="CDO12" s="443"/>
      <c r="CDP12" s="443"/>
      <c r="CDQ12" s="443"/>
      <c r="CDR12" s="443"/>
      <c r="CDS12" s="443"/>
      <c r="CDT12" s="443"/>
      <c r="CDU12" s="443"/>
      <c r="CDV12" s="443"/>
      <c r="CDW12" s="443"/>
      <c r="CDX12" s="443"/>
      <c r="CDY12" s="443"/>
      <c r="CDZ12" s="443"/>
      <c r="CEA12" s="443"/>
      <c r="CEB12" s="443"/>
      <c r="CEC12" s="443"/>
      <c r="CED12" s="443"/>
      <c r="CEE12" s="443"/>
      <c r="CEF12" s="443"/>
      <c r="CEG12" s="443"/>
      <c r="CEH12" s="443"/>
      <c r="CEI12" s="443"/>
      <c r="CEJ12" s="443"/>
      <c r="CEK12" s="443"/>
      <c r="CEL12" s="443"/>
      <c r="CEM12" s="443"/>
      <c r="CEN12" s="443"/>
      <c r="CEO12" s="443"/>
      <c r="CEP12" s="443"/>
      <c r="CEQ12" s="443"/>
      <c r="CER12" s="443"/>
      <c r="CES12" s="443"/>
      <c r="CET12" s="443"/>
      <c r="CEU12" s="443"/>
      <c r="CEV12" s="443"/>
      <c r="CEW12" s="443"/>
      <c r="CEX12" s="443"/>
      <c r="CEY12" s="443"/>
      <c r="CEZ12" s="443"/>
      <c r="CFA12" s="443"/>
      <c r="CFB12" s="443"/>
      <c r="CFC12" s="443"/>
      <c r="CFD12" s="443"/>
      <c r="CFE12" s="443"/>
      <c r="CFF12" s="443"/>
      <c r="CFG12" s="443"/>
      <c r="CFH12" s="443"/>
      <c r="CFI12" s="443"/>
      <c r="CFJ12" s="443"/>
      <c r="CFK12" s="443"/>
      <c r="CFL12" s="443"/>
      <c r="CFM12" s="443"/>
      <c r="CFN12" s="443"/>
      <c r="CFO12" s="443"/>
      <c r="CFP12" s="443"/>
      <c r="CFQ12" s="443"/>
      <c r="CFR12" s="443"/>
      <c r="CFS12" s="443"/>
      <c r="CFT12" s="443"/>
      <c r="CFU12" s="443"/>
      <c r="CFV12" s="443"/>
      <c r="CFW12" s="443"/>
      <c r="CFX12" s="443"/>
      <c r="CFY12" s="443"/>
      <c r="CFZ12" s="443"/>
      <c r="CGA12" s="443"/>
      <c r="CGB12" s="443"/>
      <c r="CGC12" s="443"/>
      <c r="CGD12" s="443"/>
      <c r="CGE12" s="443"/>
      <c r="CGF12" s="443"/>
      <c r="CGG12" s="443"/>
      <c r="CGH12" s="443"/>
      <c r="CGI12" s="443"/>
      <c r="CGJ12" s="443"/>
      <c r="CGK12" s="443"/>
      <c r="CGL12" s="443"/>
      <c r="CGM12" s="443"/>
      <c r="CGN12" s="443"/>
      <c r="CGO12" s="443"/>
      <c r="CGP12" s="443"/>
      <c r="CGQ12" s="443"/>
      <c r="CGR12" s="443"/>
      <c r="CGS12" s="443"/>
      <c r="CGT12" s="443"/>
      <c r="CGU12" s="443"/>
      <c r="CGV12" s="443"/>
      <c r="CGW12" s="443"/>
      <c r="CGX12" s="443"/>
      <c r="CGY12" s="443"/>
      <c r="CGZ12" s="443"/>
      <c r="CHA12" s="443"/>
      <c r="CHB12" s="443"/>
      <c r="CHC12" s="443"/>
      <c r="CHD12" s="443"/>
      <c r="CHE12" s="443"/>
      <c r="CHF12" s="443"/>
      <c r="CHG12" s="443"/>
      <c r="CHH12" s="443"/>
      <c r="CHI12" s="443"/>
      <c r="CHJ12" s="443"/>
      <c r="CHK12" s="443"/>
      <c r="CHL12" s="443"/>
      <c r="CHM12" s="443"/>
      <c r="CHN12" s="443"/>
      <c r="CHO12" s="443"/>
      <c r="CHP12" s="443"/>
      <c r="CHQ12" s="443"/>
      <c r="CHR12" s="443"/>
      <c r="CHS12" s="443"/>
      <c r="CHT12" s="443"/>
      <c r="CHU12" s="443"/>
      <c r="CHV12" s="443"/>
      <c r="CHW12" s="443"/>
      <c r="CHX12" s="443"/>
      <c r="CHY12" s="443"/>
      <c r="CHZ12" s="443"/>
      <c r="CIA12" s="443"/>
      <c r="CIB12" s="443"/>
      <c r="CIC12" s="443"/>
      <c r="CID12" s="443"/>
      <c r="CIE12" s="443"/>
      <c r="CIF12" s="443"/>
      <c r="CIG12" s="443"/>
      <c r="CIH12" s="443"/>
      <c r="CII12" s="443"/>
      <c r="CIJ12" s="443"/>
      <c r="CIK12" s="443"/>
      <c r="CIL12" s="443"/>
      <c r="CIM12" s="443"/>
      <c r="CIN12" s="443"/>
      <c r="CIO12" s="443"/>
      <c r="CIP12" s="443"/>
      <c r="CIQ12" s="443"/>
      <c r="CIR12" s="443"/>
      <c r="CIS12" s="443"/>
      <c r="CIT12" s="443"/>
      <c r="CIU12" s="443"/>
      <c r="CIV12" s="443"/>
      <c r="CIW12" s="443"/>
      <c r="CIX12" s="443"/>
      <c r="CIY12" s="443"/>
      <c r="CIZ12" s="443"/>
      <c r="CJA12" s="443"/>
      <c r="CJB12" s="443"/>
      <c r="CJC12" s="443"/>
      <c r="CJD12" s="443"/>
      <c r="CJE12" s="443"/>
      <c r="CJF12" s="443"/>
      <c r="CJG12" s="443"/>
      <c r="CJH12" s="443"/>
      <c r="CJI12" s="443"/>
      <c r="CJJ12" s="443"/>
      <c r="CJK12" s="443"/>
      <c r="CJL12" s="443"/>
      <c r="CJM12" s="443"/>
      <c r="CJN12" s="443"/>
      <c r="CJO12" s="443"/>
      <c r="CJP12" s="443"/>
      <c r="CJQ12" s="443"/>
      <c r="CJR12" s="443"/>
      <c r="CJS12" s="443"/>
      <c r="CJT12" s="443"/>
      <c r="CJU12" s="443"/>
      <c r="CJV12" s="443"/>
      <c r="CJW12" s="443"/>
      <c r="CJX12" s="443"/>
      <c r="CJY12" s="443"/>
      <c r="CJZ12" s="443"/>
      <c r="CKA12" s="443"/>
      <c r="CKB12" s="443"/>
      <c r="CKC12" s="443"/>
      <c r="CKD12" s="443"/>
      <c r="CKE12" s="443"/>
      <c r="CKF12" s="443"/>
      <c r="CKG12" s="443"/>
      <c r="CKH12" s="443"/>
      <c r="CKI12" s="443"/>
      <c r="CKJ12" s="443"/>
      <c r="CKK12" s="443"/>
      <c r="CKL12" s="443"/>
      <c r="CKM12" s="443"/>
      <c r="CKN12" s="443"/>
      <c r="CKO12" s="443"/>
      <c r="CKP12" s="443"/>
      <c r="CKQ12" s="443"/>
      <c r="CKR12" s="443"/>
      <c r="CKS12" s="443"/>
      <c r="CKT12" s="443"/>
      <c r="CKU12" s="443"/>
      <c r="CKV12" s="443"/>
      <c r="CKW12" s="443"/>
      <c r="CKX12" s="443"/>
      <c r="CKY12" s="443"/>
      <c r="CKZ12" s="443"/>
      <c r="CLA12" s="443"/>
      <c r="CLB12" s="443"/>
      <c r="CLC12" s="443"/>
      <c r="CLD12" s="443"/>
      <c r="CLE12" s="443"/>
      <c r="CLF12" s="443"/>
      <c r="CLG12" s="443"/>
      <c r="CLH12" s="443"/>
      <c r="CLI12" s="443"/>
      <c r="CLJ12" s="443"/>
      <c r="CLK12" s="443"/>
      <c r="CLL12" s="443"/>
      <c r="CLM12" s="443"/>
      <c r="CLN12" s="443"/>
      <c r="CLO12" s="443"/>
      <c r="CLP12" s="443"/>
      <c r="CLQ12" s="443"/>
      <c r="CLR12" s="443"/>
      <c r="CLS12" s="443"/>
      <c r="CLT12" s="443"/>
      <c r="CLU12" s="443"/>
      <c r="CLV12" s="443"/>
      <c r="CLW12" s="443"/>
      <c r="CLX12" s="443"/>
      <c r="CLY12" s="443"/>
      <c r="CLZ12" s="443"/>
      <c r="CMA12" s="443"/>
      <c r="CMB12" s="443"/>
      <c r="CMC12" s="443"/>
      <c r="CMD12" s="443"/>
      <c r="CME12" s="443"/>
      <c r="CMF12" s="443"/>
      <c r="CMG12" s="443"/>
      <c r="CMH12" s="443"/>
      <c r="CMI12" s="443"/>
      <c r="CMJ12" s="443"/>
      <c r="CMK12" s="443"/>
      <c r="CML12" s="443"/>
      <c r="CMM12" s="443"/>
      <c r="CMN12" s="443"/>
      <c r="CMO12" s="443"/>
      <c r="CMP12" s="443"/>
      <c r="CMQ12" s="443"/>
      <c r="CMR12" s="443"/>
      <c r="CMS12" s="443"/>
      <c r="CMT12" s="443"/>
      <c r="CMU12" s="443"/>
      <c r="CMV12" s="443"/>
      <c r="CMW12" s="443"/>
      <c r="CMX12" s="443"/>
      <c r="CMY12" s="443"/>
      <c r="CMZ12" s="443"/>
      <c r="CNA12" s="443"/>
      <c r="CNB12" s="443"/>
      <c r="CNC12" s="443"/>
      <c r="CND12" s="443"/>
      <c r="CNE12" s="443"/>
      <c r="CNF12" s="443"/>
      <c r="CNG12" s="443"/>
      <c r="CNH12" s="443"/>
      <c r="CNI12" s="443"/>
      <c r="CNJ12" s="443"/>
      <c r="CNK12" s="443"/>
      <c r="CNL12" s="443"/>
      <c r="CNM12" s="443"/>
      <c r="CNN12" s="443"/>
      <c r="CNO12" s="443"/>
      <c r="CNP12" s="443"/>
      <c r="CNQ12" s="443"/>
      <c r="CNR12" s="443"/>
      <c r="CNS12" s="443"/>
      <c r="CNT12" s="443"/>
      <c r="CNU12" s="443"/>
      <c r="CNV12" s="443"/>
      <c r="CNW12" s="443"/>
      <c r="CNX12" s="443"/>
      <c r="CNY12" s="443"/>
      <c r="CNZ12" s="443"/>
      <c r="COA12" s="443"/>
      <c r="COB12" s="443"/>
      <c r="COC12" s="443"/>
      <c r="COD12" s="443"/>
      <c r="COE12" s="443"/>
      <c r="COF12" s="443"/>
      <c r="COG12" s="443"/>
      <c r="COH12" s="443"/>
      <c r="COI12" s="443"/>
      <c r="COJ12" s="443"/>
      <c r="COK12" s="443"/>
      <c r="COL12" s="443"/>
      <c r="COM12" s="443"/>
      <c r="CON12" s="443"/>
      <c r="COO12" s="443"/>
      <c r="COP12" s="443"/>
      <c r="COQ12" s="443"/>
      <c r="COR12" s="443"/>
      <c r="COS12" s="443"/>
      <c r="COT12" s="443"/>
      <c r="COU12" s="443"/>
      <c r="COV12" s="443"/>
      <c r="COW12" s="443"/>
      <c r="COX12" s="443"/>
      <c r="COY12" s="443"/>
      <c r="COZ12" s="443"/>
      <c r="CPA12" s="443"/>
      <c r="CPB12" s="443"/>
      <c r="CPC12" s="443"/>
      <c r="CPD12" s="443"/>
      <c r="CPE12" s="443"/>
      <c r="CPF12" s="443"/>
      <c r="CPG12" s="443"/>
      <c r="CPH12" s="443"/>
      <c r="CPI12" s="443"/>
      <c r="CPJ12" s="443"/>
      <c r="CPK12" s="443"/>
      <c r="CPL12" s="443"/>
      <c r="CPM12" s="443"/>
      <c r="CPN12" s="443"/>
      <c r="CPO12" s="443"/>
      <c r="CPP12" s="443"/>
      <c r="CPQ12" s="443"/>
      <c r="CPR12" s="443"/>
      <c r="CPS12" s="443"/>
      <c r="CPT12" s="443"/>
      <c r="CPU12" s="443"/>
      <c r="CPV12" s="443"/>
      <c r="CPW12" s="443"/>
      <c r="CPX12" s="443"/>
      <c r="CPY12" s="443"/>
      <c r="CPZ12" s="443"/>
      <c r="CQA12" s="443"/>
      <c r="CQB12" s="443"/>
      <c r="CQC12" s="443"/>
      <c r="CQD12" s="443"/>
      <c r="CQE12" s="443"/>
      <c r="CQF12" s="443"/>
      <c r="CQG12" s="443"/>
      <c r="CQH12" s="443"/>
      <c r="CQI12" s="443"/>
      <c r="CQJ12" s="443"/>
      <c r="CQK12" s="443"/>
      <c r="CQL12" s="443"/>
      <c r="CQM12" s="443"/>
      <c r="CQN12" s="443"/>
      <c r="CQO12" s="443"/>
      <c r="CQP12" s="443"/>
      <c r="CQQ12" s="443"/>
      <c r="CQR12" s="443"/>
      <c r="CQS12" s="443"/>
      <c r="CQT12" s="443"/>
      <c r="CQU12" s="443"/>
      <c r="CQV12" s="443"/>
      <c r="CQW12" s="443"/>
      <c r="CQX12" s="443"/>
      <c r="CQY12" s="443"/>
      <c r="CQZ12" s="443"/>
      <c r="CRA12" s="443"/>
      <c r="CRB12" s="443"/>
      <c r="CRC12" s="443"/>
      <c r="CRD12" s="443"/>
      <c r="CRE12" s="443"/>
      <c r="CRF12" s="443"/>
      <c r="CRG12" s="443"/>
      <c r="CRH12" s="443"/>
      <c r="CRI12" s="443"/>
      <c r="CRJ12" s="443"/>
      <c r="CRK12" s="443"/>
      <c r="CRL12" s="443"/>
      <c r="CRM12" s="443"/>
      <c r="CRN12" s="443"/>
      <c r="CRO12" s="443"/>
      <c r="CRP12" s="443"/>
      <c r="CRQ12" s="443"/>
      <c r="CRR12" s="443"/>
      <c r="CRS12" s="443"/>
      <c r="CRT12" s="443"/>
      <c r="CRU12" s="443"/>
      <c r="CRV12" s="443"/>
      <c r="CRW12" s="443"/>
      <c r="CRX12" s="443"/>
      <c r="CRY12" s="443"/>
      <c r="CRZ12" s="443"/>
      <c r="CSA12" s="443"/>
      <c r="CSB12" s="443"/>
      <c r="CSC12" s="443"/>
      <c r="CSD12" s="443"/>
      <c r="CSE12" s="443"/>
      <c r="CSF12" s="443"/>
      <c r="CSG12" s="443"/>
      <c r="CSH12" s="443"/>
      <c r="CSI12" s="443"/>
      <c r="CSJ12" s="443"/>
      <c r="CSK12" s="443"/>
      <c r="CSL12" s="443"/>
      <c r="CSM12" s="443"/>
      <c r="CSN12" s="443"/>
      <c r="CSO12" s="443"/>
      <c r="CSP12" s="443"/>
      <c r="CSQ12" s="443"/>
      <c r="CSR12" s="443"/>
      <c r="CSS12" s="443"/>
      <c r="CST12" s="443"/>
      <c r="CSU12" s="443"/>
      <c r="CSV12" s="443"/>
      <c r="CSW12" s="443"/>
      <c r="CSX12" s="443"/>
      <c r="CSY12" s="443"/>
      <c r="CSZ12" s="443"/>
      <c r="CTA12" s="443"/>
      <c r="CTB12" s="443"/>
      <c r="CTC12" s="443"/>
      <c r="CTD12" s="443"/>
      <c r="CTE12" s="443"/>
      <c r="CTF12" s="443"/>
      <c r="CTG12" s="443"/>
      <c r="CTH12" s="443"/>
      <c r="CTI12" s="443"/>
      <c r="CTJ12" s="443"/>
      <c r="CTK12" s="443"/>
      <c r="CTL12" s="443"/>
      <c r="CTM12" s="443"/>
      <c r="CTN12" s="443"/>
      <c r="CTO12" s="443"/>
      <c r="CTP12" s="443"/>
      <c r="CTQ12" s="443"/>
      <c r="CTR12" s="443"/>
      <c r="CTS12" s="443"/>
      <c r="CTT12" s="443"/>
      <c r="CTU12" s="443"/>
      <c r="CTV12" s="443"/>
      <c r="CTW12" s="443"/>
      <c r="CTX12" s="443"/>
      <c r="CTY12" s="443"/>
      <c r="CTZ12" s="443"/>
      <c r="CUA12" s="443"/>
      <c r="CUB12" s="443"/>
      <c r="CUC12" s="443"/>
      <c r="CUD12" s="443"/>
      <c r="CUE12" s="443"/>
      <c r="CUF12" s="443"/>
      <c r="CUG12" s="443"/>
      <c r="CUH12" s="443"/>
      <c r="CUI12" s="443"/>
      <c r="CUJ12" s="443"/>
      <c r="CUK12" s="443"/>
      <c r="CUL12" s="443"/>
      <c r="CUM12" s="443"/>
      <c r="CUN12" s="443"/>
      <c r="CUO12" s="443"/>
      <c r="CUP12" s="443"/>
      <c r="CUQ12" s="443"/>
      <c r="CUR12" s="443"/>
      <c r="CUS12" s="443"/>
      <c r="CUT12" s="443"/>
      <c r="CUU12" s="443"/>
      <c r="CUV12" s="443"/>
      <c r="CUW12" s="443"/>
      <c r="CUX12" s="443"/>
      <c r="CUY12" s="443"/>
      <c r="CUZ12" s="443"/>
      <c r="CVA12" s="443"/>
      <c r="CVB12" s="443"/>
      <c r="CVC12" s="443"/>
      <c r="CVD12" s="443"/>
      <c r="CVE12" s="443"/>
      <c r="CVF12" s="443"/>
      <c r="CVG12" s="443"/>
      <c r="CVH12" s="443"/>
      <c r="CVI12" s="443"/>
      <c r="CVJ12" s="443"/>
      <c r="CVK12" s="443"/>
      <c r="CVL12" s="443"/>
      <c r="CVM12" s="443"/>
      <c r="CVN12" s="443"/>
      <c r="CVO12" s="443"/>
      <c r="CVP12" s="443"/>
      <c r="CVQ12" s="443"/>
      <c r="CVR12" s="443"/>
      <c r="CVS12" s="443"/>
      <c r="CVT12" s="443"/>
      <c r="CVU12" s="443"/>
      <c r="CVV12" s="443"/>
      <c r="CVW12" s="443"/>
      <c r="CVX12" s="443"/>
      <c r="CVY12" s="443"/>
      <c r="CVZ12" s="443"/>
      <c r="CWA12" s="443"/>
      <c r="CWB12" s="443"/>
      <c r="CWC12" s="443"/>
      <c r="CWD12" s="443"/>
      <c r="CWE12" s="443"/>
      <c r="CWF12" s="443"/>
      <c r="CWG12" s="443"/>
      <c r="CWH12" s="443"/>
      <c r="CWI12" s="443"/>
      <c r="CWJ12" s="443"/>
      <c r="CWK12" s="443"/>
      <c r="CWL12" s="443"/>
      <c r="CWM12" s="443"/>
      <c r="CWN12" s="443"/>
      <c r="CWO12" s="443"/>
      <c r="CWP12" s="443"/>
      <c r="CWQ12" s="443"/>
      <c r="CWR12" s="443"/>
      <c r="CWS12" s="443"/>
      <c r="CWT12" s="443"/>
      <c r="CWU12" s="443"/>
      <c r="CWV12" s="443"/>
      <c r="CWW12" s="443"/>
      <c r="CWX12" s="443"/>
      <c r="CWY12" s="443"/>
      <c r="CWZ12" s="443"/>
      <c r="CXA12" s="443"/>
      <c r="CXB12" s="443"/>
      <c r="CXC12" s="443"/>
      <c r="CXD12" s="443"/>
      <c r="CXE12" s="443"/>
      <c r="CXF12" s="443"/>
      <c r="CXG12" s="443"/>
      <c r="CXH12" s="443"/>
      <c r="CXI12" s="443"/>
      <c r="CXJ12" s="443"/>
      <c r="CXK12" s="443"/>
      <c r="CXL12" s="443"/>
      <c r="CXM12" s="443"/>
      <c r="CXN12" s="443"/>
      <c r="CXO12" s="443"/>
      <c r="CXP12" s="443"/>
      <c r="CXQ12" s="443"/>
      <c r="CXR12" s="443"/>
      <c r="CXS12" s="443"/>
      <c r="CXT12" s="443"/>
      <c r="CXU12" s="443"/>
      <c r="CXV12" s="443"/>
      <c r="CXW12" s="443"/>
      <c r="CXX12" s="443"/>
      <c r="CXY12" s="443"/>
      <c r="CXZ12" s="443"/>
      <c r="CYA12" s="443"/>
      <c r="CYB12" s="443"/>
      <c r="CYC12" s="443"/>
      <c r="CYD12" s="443"/>
      <c r="CYE12" s="443"/>
      <c r="CYF12" s="443"/>
      <c r="CYG12" s="443"/>
      <c r="CYH12" s="443"/>
      <c r="CYI12" s="443"/>
      <c r="CYJ12" s="443"/>
      <c r="CYK12" s="443"/>
      <c r="CYL12" s="443"/>
      <c r="CYM12" s="443"/>
      <c r="CYN12" s="443"/>
      <c r="CYO12" s="443"/>
      <c r="CYP12" s="443"/>
      <c r="CYQ12" s="443"/>
      <c r="CYR12" s="443"/>
      <c r="CYS12" s="443"/>
      <c r="CYT12" s="443"/>
      <c r="CYU12" s="443"/>
      <c r="CYV12" s="443"/>
      <c r="CYW12" s="443"/>
      <c r="CYX12" s="443"/>
      <c r="CYY12" s="443"/>
      <c r="CYZ12" s="443"/>
      <c r="CZA12" s="443"/>
      <c r="CZB12" s="443"/>
      <c r="CZC12" s="443"/>
      <c r="CZD12" s="443"/>
      <c r="CZE12" s="443"/>
      <c r="CZF12" s="443"/>
      <c r="CZG12" s="443"/>
      <c r="CZH12" s="443"/>
      <c r="CZI12" s="443"/>
      <c r="CZJ12" s="443"/>
      <c r="CZK12" s="443"/>
      <c r="CZL12" s="443"/>
      <c r="CZM12" s="443"/>
      <c r="CZN12" s="443"/>
      <c r="CZO12" s="443"/>
      <c r="CZP12" s="443"/>
      <c r="CZQ12" s="443"/>
      <c r="CZR12" s="443"/>
      <c r="CZS12" s="443"/>
      <c r="CZT12" s="443"/>
      <c r="CZU12" s="443"/>
      <c r="CZV12" s="443"/>
      <c r="CZW12" s="443"/>
      <c r="CZX12" s="443"/>
      <c r="CZY12" s="443"/>
      <c r="CZZ12" s="443"/>
      <c r="DAA12" s="443"/>
      <c r="DAB12" s="443"/>
      <c r="DAC12" s="443"/>
      <c r="DAD12" s="443"/>
      <c r="DAE12" s="443"/>
      <c r="DAF12" s="443"/>
      <c r="DAG12" s="443"/>
      <c r="DAH12" s="443"/>
      <c r="DAI12" s="443"/>
      <c r="DAJ12" s="443"/>
      <c r="DAK12" s="443"/>
      <c r="DAL12" s="443"/>
      <c r="DAM12" s="443"/>
      <c r="DAN12" s="443"/>
      <c r="DAO12" s="443"/>
      <c r="DAP12" s="443"/>
      <c r="DAQ12" s="443"/>
      <c r="DAR12" s="443"/>
      <c r="DAS12" s="443"/>
      <c r="DAT12" s="443"/>
      <c r="DAU12" s="443"/>
      <c r="DAV12" s="443"/>
      <c r="DAW12" s="443"/>
      <c r="DAX12" s="443"/>
      <c r="DAY12" s="443"/>
      <c r="DAZ12" s="443"/>
      <c r="DBA12" s="443"/>
      <c r="DBB12" s="443"/>
      <c r="DBC12" s="443"/>
      <c r="DBD12" s="443"/>
      <c r="DBE12" s="443"/>
      <c r="DBF12" s="443"/>
      <c r="DBG12" s="443"/>
      <c r="DBH12" s="443"/>
      <c r="DBI12" s="443"/>
      <c r="DBJ12" s="443"/>
      <c r="DBK12" s="443"/>
      <c r="DBL12" s="443"/>
      <c r="DBM12" s="443"/>
      <c r="DBN12" s="443"/>
      <c r="DBO12" s="443"/>
      <c r="DBP12" s="443"/>
      <c r="DBQ12" s="443"/>
      <c r="DBR12" s="443"/>
      <c r="DBS12" s="443"/>
      <c r="DBT12" s="443"/>
      <c r="DBU12" s="443"/>
      <c r="DBV12" s="443"/>
      <c r="DBW12" s="443"/>
      <c r="DBX12" s="443"/>
      <c r="DBY12" s="443"/>
      <c r="DBZ12" s="443"/>
      <c r="DCA12" s="443"/>
      <c r="DCB12" s="443"/>
      <c r="DCC12" s="443"/>
      <c r="DCD12" s="443"/>
      <c r="DCE12" s="443"/>
      <c r="DCF12" s="443"/>
      <c r="DCG12" s="443"/>
      <c r="DCH12" s="443"/>
      <c r="DCI12" s="443"/>
      <c r="DCJ12" s="443"/>
      <c r="DCK12" s="443"/>
      <c r="DCL12" s="443"/>
      <c r="DCM12" s="443"/>
      <c r="DCN12" s="443"/>
      <c r="DCO12" s="443"/>
      <c r="DCP12" s="443"/>
      <c r="DCQ12" s="443"/>
      <c r="DCR12" s="443"/>
      <c r="DCS12" s="443"/>
      <c r="DCT12" s="443"/>
      <c r="DCU12" s="443"/>
      <c r="DCV12" s="443"/>
      <c r="DCW12" s="443"/>
      <c r="DCX12" s="443"/>
      <c r="DCY12" s="443"/>
      <c r="DCZ12" s="443"/>
      <c r="DDA12" s="443"/>
      <c r="DDB12" s="443"/>
      <c r="DDC12" s="443"/>
      <c r="DDD12" s="443"/>
      <c r="DDE12" s="443"/>
      <c r="DDF12" s="443"/>
      <c r="DDG12" s="443"/>
      <c r="DDH12" s="443"/>
      <c r="DDI12" s="443"/>
      <c r="DDJ12" s="443"/>
      <c r="DDK12" s="443"/>
      <c r="DDL12" s="443"/>
      <c r="DDM12" s="443"/>
      <c r="DDN12" s="443"/>
      <c r="DDO12" s="443"/>
      <c r="DDP12" s="443"/>
      <c r="DDQ12" s="443"/>
      <c r="DDR12" s="443"/>
      <c r="DDS12" s="443"/>
      <c r="DDT12" s="443"/>
      <c r="DDU12" s="443"/>
      <c r="DDV12" s="443"/>
      <c r="DDW12" s="443"/>
      <c r="DDX12" s="443"/>
      <c r="DDY12" s="443"/>
      <c r="DDZ12" s="443"/>
      <c r="DEA12" s="443"/>
      <c r="DEB12" s="443"/>
      <c r="DEC12" s="443"/>
      <c r="DED12" s="443"/>
      <c r="DEE12" s="443"/>
      <c r="DEF12" s="443"/>
      <c r="DEG12" s="443"/>
      <c r="DEH12" s="443"/>
      <c r="DEI12" s="443"/>
      <c r="DEJ12" s="443"/>
      <c r="DEK12" s="443"/>
      <c r="DEL12" s="443"/>
      <c r="DEM12" s="443"/>
      <c r="DEN12" s="443"/>
      <c r="DEO12" s="443"/>
      <c r="DEP12" s="443"/>
      <c r="DEQ12" s="443"/>
      <c r="DER12" s="443"/>
      <c r="DES12" s="443"/>
      <c r="DET12" s="443"/>
      <c r="DEU12" s="443"/>
      <c r="DEV12" s="443"/>
      <c r="DEW12" s="443"/>
      <c r="DEX12" s="443"/>
      <c r="DEY12" s="443"/>
      <c r="DEZ12" s="443"/>
      <c r="DFA12" s="443"/>
      <c r="DFB12" s="443"/>
      <c r="DFC12" s="443"/>
      <c r="DFD12" s="443"/>
      <c r="DFE12" s="443"/>
      <c r="DFF12" s="443"/>
      <c r="DFG12" s="443"/>
      <c r="DFH12" s="443"/>
      <c r="DFI12" s="443"/>
      <c r="DFJ12" s="443"/>
      <c r="DFK12" s="443"/>
      <c r="DFL12" s="443"/>
      <c r="DFM12" s="443"/>
      <c r="DFN12" s="443"/>
      <c r="DFO12" s="443"/>
      <c r="DFP12" s="443"/>
      <c r="DFQ12" s="443"/>
      <c r="DFR12" s="443"/>
      <c r="DFS12" s="443"/>
      <c r="DFT12" s="443"/>
      <c r="DFU12" s="443"/>
      <c r="DFV12" s="443"/>
      <c r="DFW12" s="443"/>
      <c r="DFX12" s="443"/>
      <c r="DFY12" s="443"/>
      <c r="DFZ12" s="443"/>
      <c r="DGA12" s="443"/>
      <c r="DGB12" s="443"/>
      <c r="DGC12" s="443"/>
      <c r="DGD12" s="443"/>
      <c r="DGE12" s="443"/>
      <c r="DGF12" s="443"/>
      <c r="DGG12" s="443"/>
      <c r="DGH12" s="443"/>
      <c r="DGI12" s="443"/>
      <c r="DGJ12" s="443"/>
      <c r="DGK12" s="443"/>
      <c r="DGL12" s="443"/>
      <c r="DGM12" s="443"/>
      <c r="DGN12" s="443"/>
      <c r="DGO12" s="443"/>
      <c r="DGP12" s="443"/>
      <c r="DGQ12" s="443"/>
      <c r="DGR12" s="443"/>
      <c r="DGS12" s="443"/>
      <c r="DGT12" s="443"/>
      <c r="DGU12" s="443"/>
      <c r="DGV12" s="443"/>
      <c r="DGW12" s="443"/>
      <c r="DGX12" s="443"/>
      <c r="DGY12" s="443"/>
      <c r="DGZ12" s="443"/>
      <c r="DHA12" s="443"/>
      <c r="DHB12" s="443"/>
      <c r="DHC12" s="443"/>
      <c r="DHD12" s="443"/>
      <c r="DHE12" s="443"/>
      <c r="DHF12" s="443"/>
      <c r="DHG12" s="443"/>
      <c r="DHH12" s="443"/>
      <c r="DHI12" s="443"/>
      <c r="DHJ12" s="443"/>
      <c r="DHK12" s="443"/>
      <c r="DHL12" s="443"/>
      <c r="DHM12" s="443"/>
      <c r="DHN12" s="443"/>
      <c r="DHO12" s="443"/>
      <c r="DHP12" s="443"/>
      <c r="DHQ12" s="443"/>
      <c r="DHR12" s="443"/>
      <c r="DHS12" s="443"/>
      <c r="DHT12" s="443"/>
      <c r="DHU12" s="443"/>
      <c r="DHV12" s="443"/>
      <c r="DHW12" s="443"/>
      <c r="DHX12" s="443"/>
      <c r="DHY12" s="443"/>
      <c r="DHZ12" s="443"/>
      <c r="DIA12" s="443"/>
      <c r="DIB12" s="443"/>
      <c r="DIC12" s="443"/>
      <c r="DID12" s="443"/>
      <c r="DIE12" s="443"/>
      <c r="DIF12" s="443"/>
      <c r="DIG12" s="443"/>
      <c r="DIH12" s="443"/>
      <c r="DII12" s="443"/>
      <c r="DIJ12" s="443"/>
      <c r="DIK12" s="443"/>
      <c r="DIL12" s="443"/>
      <c r="DIM12" s="443"/>
      <c r="DIN12" s="443"/>
      <c r="DIO12" s="443"/>
      <c r="DIP12" s="443"/>
      <c r="DIQ12" s="443"/>
      <c r="DIR12" s="443"/>
      <c r="DIS12" s="443"/>
      <c r="DIT12" s="443"/>
      <c r="DIU12" s="443"/>
      <c r="DIV12" s="443"/>
      <c r="DIW12" s="443"/>
      <c r="DIX12" s="443"/>
      <c r="DIY12" s="443"/>
      <c r="DIZ12" s="443"/>
      <c r="DJA12" s="443"/>
      <c r="DJB12" s="443"/>
      <c r="DJC12" s="443"/>
      <c r="DJD12" s="443"/>
      <c r="DJE12" s="443"/>
      <c r="DJF12" s="443"/>
      <c r="DJG12" s="443"/>
      <c r="DJH12" s="443"/>
      <c r="DJI12" s="443"/>
      <c r="DJJ12" s="443"/>
      <c r="DJK12" s="443"/>
      <c r="DJL12" s="443"/>
      <c r="DJM12" s="443"/>
      <c r="DJN12" s="443"/>
      <c r="DJO12" s="443"/>
      <c r="DJP12" s="443"/>
      <c r="DJQ12" s="443"/>
      <c r="DJR12" s="443"/>
      <c r="DJS12" s="443"/>
      <c r="DJT12" s="443"/>
      <c r="DJU12" s="443"/>
      <c r="DJV12" s="443"/>
      <c r="DJW12" s="443"/>
      <c r="DJX12" s="443"/>
      <c r="DJY12" s="443"/>
      <c r="DJZ12" s="443"/>
      <c r="DKA12" s="443"/>
      <c r="DKB12" s="443"/>
      <c r="DKC12" s="443"/>
      <c r="DKD12" s="443"/>
      <c r="DKE12" s="443"/>
      <c r="DKF12" s="443"/>
      <c r="DKG12" s="443"/>
      <c r="DKH12" s="443"/>
      <c r="DKI12" s="443"/>
      <c r="DKJ12" s="443"/>
      <c r="DKK12" s="443"/>
      <c r="DKL12" s="443"/>
      <c r="DKM12" s="443"/>
      <c r="DKN12" s="443"/>
      <c r="DKO12" s="443"/>
      <c r="DKP12" s="443"/>
      <c r="DKQ12" s="443"/>
      <c r="DKR12" s="443"/>
      <c r="DKS12" s="443"/>
      <c r="DKT12" s="443"/>
      <c r="DKU12" s="443"/>
      <c r="DKV12" s="443"/>
      <c r="DKW12" s="443"/>
      <c r="DKX12" s="443"/>
      <c r="DKY12" s="443"/>
      <c r="DKZ12" s="443"/>
      <c r="DLA12" s="443"/>
      <c r="DLB12" s="443"/>
      <c r="DLC12" s="443"/>
      <c r="DLD12" s="443"/>
      <c r="DLE12" s="443"/>
      <c r="DLF12" s="443"/>
      <c r="DLG12" s="443"/>
      <c r="DLH12" s="443"/>
      <c r="DLI12" s="443"/>
      <c r="DLJ12" s="443"/>
      <c r="DLK12" s="443"/>
      <c r="DLL12" s="443"/>
      <c r="DLM12" s="443"/>
      <c r="DLN12" s="443"/>
      <c r="DLO12" s="443"/>
      <c r="DLP12" s="443"/>
      <c r="DLQ12" s="443"/>
      <c r="DLR12" s="443"/>
      <c r="DLS12" s="443"/>
      <c r="DLT12" s="443"/>
      <c r="DLU12" s="443"/>
      <c r="DLV12" s="443"/>
      <c r="DLW12" s="443"/>
      <c r="DLX12" s="443"/>
      <c r="DLY12" s="443"/>
      <c r="DLZ12" s="443"/>
      <c r="DMA12" s="443"/>
      <c r="DMB12" s="443"/>
      <c r="DMC12" s="443"/>
      <c r="DMD12" s="443"/>
      <c r="DME12" s="443"/>
      <c r="DMF12" s="443"/>
      <c r="DMG12" s="443"/>
      <c r="DMH12" s="443"/>
      <c r="DMI12" s="443"/>
      <c r="DMJ12" s="443"/>
      <c r="DMK12" s="443"/>
      <c r="DML12" s="443"/>
      <c r="DMM12" s="443"/>
      <c r="DMN12" s="443"/>
      <c r="DMO12" s="443"/>
      <c r="DMP12" s="443"/>
      <c r="DMQ12" s="443"/>
      <c r="DMR12" s="443"/>
      <c r="DMS12" s="443"/>
      <c r="DMT12" s="443"/>
      <c r="DMU12" s="443"/>
      <c r="DMV12" s="443"/>
      <c r="DMW12" s="443"/>
      <c r="DMX12" s="443"/>
      <c r="DMY12" s="443"/>
      <c r="DMZ12" s="443"/>
      <c r="DNA12" s="443"/>
      <c r="DNB12" s="443"/>
      <c r="DNC12" s="443"/>
      <c r="DND12" s="443"/>
      <c r="DNE12" s="443"/>
      <c r="DNF12" s="443"/>
      <c r="DNG12" s="443"/>
      <c r="DNH12" s="443"/>
      <c r="DNI12" s="443"/>
      <c r="DNJ12" s="443"/>
      <c r="DNK12" s="443"/>
      <c r="DNL12" s="443"/>
      <c r="DNM12" s="443"/>
      <c r="DNN12" s="443"/>
      <c r="DNO12" s="443"/>
      <c r="DNP12" s="443"/>
      <c r="DNQ12" s="443"/>
      <c r="DNR12" s="443"/>
      <c r="DNS12" s="443"/>
      <c r="DNT12" s="443"/>
      <c r="DNU12" s="443"/>
      <c r="DNV12" s="443"/>
      <c r="DNW12" s="443"/>
      <c r="DNX12" s="443"/>
      <c r="DNY12" s="443"/>
      <c r="DNZ12" s="443"/>
      <c r="DOA12" s="443"/>
      <c r="DOB12" s="443"/>
      <c r="DOC12" s="443"/>
      <c r="DOD12" s="443"/>
      <c r="DOE12" s="443"/>
      <c r="DOF12" s="443"/>
      <c r="DOG12" s="443"/>
      <c r="DOH12" s="443"/>
      <c r="DOI12" s="443"/>
      <c r="DOJ12" s="443"/>
      <c r="DOK12" s="443"/>
      <c r="DOL12" s="443"/>
      <c r="DOM12" s="443"/>
      <c r="DON12" s="443"/>
      <c r="DOO12" s="443"/>
      <c r="DOP12" s="443"/>
      <c r="DOQ12" s="443"/>
      <c r="DOR12" s="443"/>
      <c r="DOS12" s="443"/>
      <c r="DOT12" s="443"/>
      <c r="DOU12" s="443"/>
      <c r="DOV12" s="443"/>
      <c r="DOW12" s="443"/>
      <c r="DOX12" s="443"/>
      <c r="DOY12" s="443"/>
      <c r="DOZ12" s="443"/>
      <c r="DPA12" s="443"/>
      <c r="DPB12" s="443"/>
      <c r="DPC12" s="443"/>
      <c r="DPD12" s="443"/>
      <c r="DPE12" s="443"/>
      <c r="DPF12" s="443"/>
      <c r="DPG12" s="443"/>
      <c r="DPH12" s="443"/>
      <c r="DPI12" s="443"/>
      <c r="DPJ12" s="443"/>
      <c r="DPK12" s="443"/>
      <c r="DPL12" s="443"/>
      <c r="DPM12" s="443"/>
      <c r="DPN12" s="443"/>
      <c r="DPO12" s="443"/>
      <c r="DPP12" s="443"/>
      <c r="DPQ12" s="443"/>
      <c r="DPR12" s="443"/>
      <c r="DPS12" s="443"/>
      <c r="DPT12" s="443"/>
      <c r="DPU12" s="443"/>
      <c r="DPV12" s="443"/>
      <c r="DPW12" s="443"/>
      <c r="DPX12" s="443"/>
      <c r="DPY12" s="443"/>
      <c r="DPZ12" s="443"/>
      <c r="DQA12" s="443"/>
      <c r="DQB12" s="443"/>
      <c r="DQC12" s="443"/>
      <c r="DQD12" s="443"/>
      <c r="DQE12" s="443"/>
      <c r="DQF12" s="443"/>
      <c r="DQG12" s="443"/>
      <c r="DQH12" s="443"/>
      <c r="DQI12" s="443"/>
      <c r="DQJ12" s="443"/>
      <c r="DQK12" s="443"/>
      <c r="DQL12" s="443"/>
      <c r="DQM12" s="443"/>
      <c r="DQN12" s="443"/>
      <c r="DQO12" s="443"/>
      <c r="DQP12" s="443"/>
      <c r="DQQ12" s="443"/>
      <c r="DQR12" s="443"/>
      <c r="DQS12" s="443"/>
      <c r="DQT12" s="443"/>
      <c r="DQU12" s="443"/>
      <c r="DQV12" s="443"/>
      <c r="DQW12" s="443"/>
      <c r="DQX12" s="443"/>
      <c r="DQY12" s="443"/>
      <c r="DQZ12" s="443"/>
      <c r="DRA12" s="443"/>
      <c r="DRB12" s="443"/>
      <c r="DRC12" s="443"/>
      <c r="DRD12" s="443"/>
      <c r="DRE12" s="443"/>
      <c r="DRF12" s="443"/>
      <c r="DRG12" s="443"/>
      <c r="DRH12" s="443"/>
      <c r="DRI12" s="443"/>
      <c r="DRJ12" s="443"/>
      <c r="DRK12" s="443"/>
      <c r="DRL12" s="443"/>
      <c r="DRM12" s="443"/>
      <c r="DRN12" s="443"/>
      <c r="DRO12" s="443"/>
      <c r="DRP12" s="443"/>
      <c r="DRQ12" s="443"/>
      <c r="DRR12" s="443"/>
      <c r="DRS12" s="443"/>
      <c r="DRT12" s="443"/>
      <c r="DRU12" s="443"/>
      <c r="DRV12" s="443"/>
      <c r="DRW12" s="443"/>
      <c r="DRX12" s="443"/>
      <c r="DRY12" s="443"/>
      <c r="DRZ12" s="443"/>
      <c r="DSA12" s="443"/>
      <c r="DSB12" s="443"/>
      <c r="DSC12" s="443"/>
      <c r="DSD12" s="443"/>
      <c r="DSE12" s="443"/>
      <c r="DSF12" s="443"/>
      <c r="DSG12" s="443"/>
      <c r="DSH12" s="443"/>
      <c r="DSI12" s="443"/>
      <c r="DSJ12" s="443"/>
      <c r="DSK12" s="443"/>
      <c r="DSL12" s="443"/>
      <c r="DSM12" s="443"/>
      <c r="DSN12" s="443"/>
      <c r="DSO12" s="443"/>
      <c r="DSP12" s="443"/>
      <c r="DSQ12" s="443"/>
      <c r="DSR12" s="443"/>
      <c r="DSS12" s="443"/>
      <c r="DST12" s="443"/>
      <c r="DSU12" s="443"/>
      <c r="DSV12" s="443"/>
      <c r="DSW12" s="443"/>
      <c r="DSX12" s="443"/>
      <c r="DSY12" s="443"/>
      <c r="DSZ12" s="443"/>
      <c r="DTA12" s="443"/>
      <c r="DTB12" s="443"/>
      <c r="DTC12" s="443"/>
      <c r="DTD12" s="443"/>
      <c r="DTE12" s="443"/>
      <c r="DTF12" s="443"/>
      <c r="DTG12" s="443"/>
      <c r="DTH12" s="443"/>
      <c r="DTI12" s="443"/>
      <c r="DTJ12" s="443"/>
      <c r="DTK12" s="443"/>
      <c r="DTL12" s="443"/>
      <c r="DTM12" s="443"/>
      <c r="DTN12" s="443"/>
      <c r="DTO12" s="443"/>
      <c r="DTP12" s="443"/>
      <c r="DTQ12" s="443"/>
      <c r="DTR12" s="443"/>
      <c r="DTS12" s="443"/>
      <c r="DTT12" s="443"/>
      <c r="DTU12" s="443"/>
      <c r="DTV12" s="443"/>
      <c r="DTW12" s="443"/>
      <c r="DTX12" s="443"/>
      <c r="DTY12" s="443"/>
      <c r="DTZ12" s="443"/>
      <c r="DUA12" s="443"/>
      <c r="DUB12" s="443"/>
      <c r="DUC12" s="443"/>
      <c r="DUD12" s="443"/>
      <c r="DUE12" s="443"/>
      <c r="DUF12" s="443"/>
      <c r="DUG12" s="443"/>
      <c r="DUH12" s="443"/>
      <c r="DUI12" s="443"/>
      <c r="DUJ12" s="443"/>
      <c r="DUK12" s="443"/>
      <c r="DUL12" s="443"/>
      <c r="DUM12" s="443"/>
      <c r="DUN12" s="443"/>
      <c r="DUO12" s="443"/>
      <c r="DUP12" s="443"/>
      <c r="DUQ12" s="443"/>
      <c r="DUR12" s="443"/>
      <c r="DUS12" s="443"/>
      <c r="DUT12" s="443"/>
      <c r="DUU12" s="443"/>
      <c r="DUV12" s="443"/>
      <c r="DUW12" s="443"/>
      <c r="DUX12" s="443"/>
      <c r="DUY12" s="443"/>
      <c r="DUZ12" s="443"/>
      <c r="DVA12" s="443"/>
      <c r="DVB12" s="443"/>
      <c r="DVC12" s="443"/>
      <c r="DVD12" s="443"/>
      <c r="DVE12" s="443"/>
      <c r="DVF12" s="443"/>
      <c r="DVG12" s="443"/>
      <c r="DVH12" s="443"/>
      <c r="DVI12" s="443"/>
      <c r="DVJ12" s="443"/>
      <c r="DVK12" s="443"/>
      <c r="DVL12" s="443"/>
      <c r="DVM12" s="443"/>
      <c r="DVN12" s="443"/>
      <c r="DVO12" s="443"/>
      <c r="DVP12" s="443"/>
      <c r="DVQ12" s="443"/>
      <c r="DVR12" s="443"/>
      <c r="DVS12" s="443"/>
      <c r="DVT12" s="443"/>
      <c r="DVU12" s="443"/>
      <c r="DVV12" s="443"/>
      <c r="DVW12" s="443"/>
      <c r="DVX12" s="443"/>
      <c r="DVY12" s="443"/>
      <c r="DVZ12" s="443"/>
      <c r="DWA12" s="443"/>
      <c r="DWB12" s="443"/>
      <c r="DWC12" s="443"/>
      <c r="DWD12" s="443"/>
      <c r="DWE12" s="443"/>
      <c r="DWF12" s="443"/>
      <c r="DWG12" s="443"/>
      <c r="DWH12" s="443"/>
      <c r="DWI12" s="443"/>
      <c r="DWJ12" s="443"/>
      <c r="DWK12" s="443"/>
      <c r="DWL12" s="443"/>
      <c r="DWM12" s="443"/>
      <c r="DWN12" s="443"/>
      <c r="DWO12" s="443"/>
      <c r="DWP12" s="443"/>
      <c r="DWQ12" s="443"/>
      <c r="DWR12" s="443"/>
      <c r="DWS12" s="443"/>
      <c r="DWT12" s="443"/>
      <c r="DWU12" s="443"/>
      <c r="DWV12" s="443"/>
      <c r="DWW12" s="443"/>
      <c r="DWX12" s="443"/>
      <c r="DWY12" s="443"/>
      <c r="DWZ12" s="443"/>
      <c r="DXA12" s="443"/>
      <c r="DXB12" s="443"/>
      <c r="DXC12" s="443"/>
      <c r="DXD12" s="443"/>
      <c r="DXE12" s="443"/>
      <c r="DXF12" s="443"/>
      <c r="DXG12" s="443"/>
      <c r="DXH12" s="443"/>
      <c r="DXI12" s="443"/>
      <c r="DXJ12" s="443"/>
      <c r="DXK12" s="443"/>
      <c r="DXL12" s="443"/>
      <c r="DXM12" s="443"/>
      <c r="DXN12" s="443"/>
      <c r="DXO12" s="443"/>
      <c r="DXP12" s="443"/>
      <c r="DXQ12" s="443"/>
      <c r="DXR12" s="443"/>
      <c r="DXS12" s="443"/>
      <c r="DXT12" s="443"/>
      <c r="DXU12" s="443"/>
      <c r="DXV12" s="443"/>
      <c r="DXW12" s="443"/>
      <c r="DXX12" s="443"/>
      <c r="DXY12" s="443"/>
      <c r="DXZ12" s="443"/>
      <c r="DYA12" s="443"/>
      <c r="DYB12" s="443"/>
      <c r="DYC12" s="443"/>
      <c r="DYD12" s="443"/>
      <c r="DYE12" s="443"/>
      <c r="DYF12" s="443"/>
      <c r="DYG12" s="443"/>
      <c r="DYH12" s="443"/>
      <c r="DYI12" s="443"/>
      <c r="DYJ12" s="443"/>
      <c r="DYK12" s="443"/>
      <c r="DYL12" s="443"/>
      <c r="DYM12" s="443"/>
      <c r="DYN12" s="443"/>
      <c r="DYO12" s="443"/>
      <c r="DYP12" s="443"/>
      <c r="DYQ12" s="443"/>
      <c r="DYR12" s="443"/>
      <c r="DYS12" s="443"/>
      <c r="DYT12" s="443"/>
      <c r="DYU12" s="443"/>
      <c r="DYV12" s="443"/>
      <c r="DYW12" s="443"/>
      <c r="DYX12" s="443"/>
      <c r="DYY12" s="443"/>
      <c r="DYZ12" s="443"/>
      <c r="DZA12" s="443"/>
      <c r="DZB12" s="443"/>
      <c r="DZC12" s="443"/>
      <c r="DZD12" s="443"/>
      <c r="DZE12" s="443"/>
      <c r="DZF12" s="443"/>
      <c r="DZG12" s="443"/>
      <c r="DZH12" s="443"/>
      <c r="DZI12" s="443"/>
      <c r="DZJ12" s="443"/>
      <c r="DZK12" s="443"/>
      <c r="DZL12" s="443"/>
      <c r="DZM12" s="443"/>
      <c r="DZN12" s="443"/>
      <c r="DZO12" s="443"/>
      <c r="DZP12" s="443"/>
      <c r="DZQ12" s="443"/>
      <c r="DZR12" s="443"/>
      <c r="DZS12" s="443"/>
      <c r="DZT12" s="443"/>
      <c r="DZU12" s="443"/>
      <c r="DZV12" s="443"/>
      <c r="DZW12" s="443"/>
      <c r="DZX12" s="443"/>
      <c r="DZY12" s="443"/>
      <c r="DZZ12" s="443"/>
      <c r="EAA12" s="443"/>
      <c r="EAB12" s="443"/>
      <c r="EAC12" s="443"/>
      <c r="EAD12" s="443"/>
      <c r="EAE12" s="443"/>
      <c r="EAF12" s="443"/>
      <c r="EAG12" s="443"/>
      <c r="EAH12" s="443"/>
      <c r="EAI12" s="443"/>
      <c r="EAJ12" s="443"/>
      <c r="EAK12" s="443"/>
      <c r="EAL12" s="443"/>
      <c r="EAM12" s="443"/>
      <c r="EAN12" s="443"/>
      <c r="EAO12" s="443"/>
      <c r="EAP12" s="443"/>
      <c r="EAQ12" s="443"/>
      <c r="EAR12" s="443"/>
      <c r="EAS12" s="443"/>
      <c r="EAT12" s="443"/>
      <c r="EAU12" s="443"/>
      <c r="EAV12" s="443"/>
      <c r="EAW12" s="443"/>
      <c r="EAX12" s="443"/>
      <c r="EAY12" s="443"/>
      <c r="EAZ12" s="443"/>
      <c r="EBA12" s="443"/>
      <c r="EBB12" s="443"/>
      <c r="EBC12" s="443"/>
      <c r="EBD12" s="443"/>
      <c r="EBE12" s="443"/>
      <c r="EBF12" s="443"/>
      <c r="EBG12" s="443"/>
      <c r="EBH12" s="443"/>
      <c r="EBI12" s="443"/>
      <c r="EBJ12" s="443"/>
      <c r="EBK12" s="443"/>
      <c r="EBL12" s="443"/>
      <c r="EBM12" s="443"/>
      <c r="EBN12" s="443"/>
      <c r="EBO12" s="443"/>
      <c r="EBP12" s="443"/>
      <c r="EBQ12" s="443"/>
      <c r="EBR12" s="443"/>
      <c r="EBS12" s="443"/>
      <c r="EBT12" s="443"/>
      <c r="EBU12" s="443"/>
      <c r="EBV12" s="443"/>
      <c r="EBW12" s="443"/>
      <c r="EBX12" s="443"/>
      <c r="EBY12" s="443"/>
      <c r="EBZ12" s="443"/>
      <c r="ECA12" s="443"/>
      <c r="ECB12" s="443"/>
      <c r="ECC12" s="443"/>
      <c r="ECD12" s="443"/>
      <c r="ECE12" s="443"/>
      <c r="ECF12" s="443"/>
      <c r="ECG12" s="443"/>
      <c r="ECH12" s="443"/>
      <c r="ECI12" s="443"/>
      <c r="ECJ12" s="443"/>
      <c r="ECK12" s="443"/>
      <c r="ECL12" s="443"/>
      <c r="ECM12" s="443"/>
      <c r="ECN12" s="443"/>
      <c r="ECO12" s="443"/>
      <c r="ECP12" s="443"/>
      <c r="ECQ12" s="443"/>
      <c r="ECR12" s="443"/>
      <c r="ECS12" s="443"/>
      <c r="ECT12" s="443"/>
      <c r="ECU12" s="443"/>
      <c r="ECV12" s="443"/>
      <c r="ECW12" s="443"/>
      <c r="ECX12" s="443"/>
      <c r="ECY12" s="443"/>
      <c r="ECZ12" s="443"/>
      <c r="EDA12" s="443"/>
      <c r="EDB12" s="443"/>
      <c r="EDC12" s="443"/>
      <c r="EDD12" s="443"/>
      <c r="EDE12" s="443"/>
      <c r="EDF12" s="443"/>
      <c r="EDG12" s="443"/>
      <c r="EDH12" s="443"/>
      <c r="EDI12" s="443"/>
      <c r="EDJ12" s="443"/>
      <c r="EDK12" s="443"/>
      <c r="EDL12" s="443"/>
      <c r="EDM12" s="443"/>
      <c r="EDN12" s="443"/>
      <c r="EDO12" s="443"/>
      <c r="EDP12" s="443"/>
      <c r="EDQ12" s="443"/>
      <c r="EDR12" s="443"/>
      <c r="EDS12" s="443"/>
      <c r="EDT12" s="443"/>
      <c r="EDU12" s="443"/>
      <c r="EDV12" s="443"/>
      <c r="EDW12" s="443"/>
      <c r="EDX12" s="443"/>
      <c r="EDY12" s="443"/>
      <c r="EDZ12" s="443"/>
      <c r="EEA12" s="443"/>
      <c r="EEB12" s="443"/>
      <c r="EEC12" s="443"/>
      <c r="EED12" s="443"/>
      <c r="EEE12" s="443"/>
      <c r="EEF12" s="443"/>
      <c r="EEG12" s="443"/>
      <c r="EEH12" s="443"/>
      <c r="EEI12" s="443"/>
      <c r="EEJ12" s="443"/>
      <c r="EEK12" s="443"/>
      <c r="EEL12" s="443"/>
      <c r="EEM12" s="443"/>
      <c r="EEN12" s="443"/>
      <c r="EEO12" s="443"/>
      <c r="EEP12" s="443"/>
      <c r="EEQ12" s="443"/>
      <c r="EER12" s="443"/>
      <c r="EES12" s="443"/>
      <c r="EET12" s="443"/>
      <c r="EEU12" s="443"/>
      <c r="EEV12" s="443"/>
      <c r="EEW12" s="443"/>
      <c r="EEX12" s="443"/>
      <c r="EEY12" s="443"/>
      <c r="EEZ12" s="443"/>
      <c r="EFA12" s="443"/>
      <c r="EFB12" s="443"/>
      <c r="EFC12" s="443"/>
      <c r="EFD12" s="443"/>
      <c r="EFE12" s="443"/>
      <c r="EFF12" s="443"/>
      <c r="EFG12" s="443"/>
      <c r="EFH12" s="443"/>
      <c r="EFI12" s="443"/>
      <c r="EFJ12" s="443"/>
      <c r="EFK12" s="443"/>
      <c r="EFL12" s="443"/>
      <c r="EFM12" s="443"/>
      <c r="EFN12" s="443"/>
      <c r="EFO12" s="443"/>
      <c r="EFP12" s="443"/>
      <c r="EFQ12" s="443"/>
      <c r="EFR12" s="443"/>
      <c r="EFS12" s="443"/>
      <c r="EFT12" s="443"/>
      <c r="EFU12" s="443"/>
      <c r="EFV12" s="443"/>
      <c r="EFW12" s="443"/>
      <c r="EFX12" s="443"/>
      <c r="EFY12" s="443"/>
      <c r="EFZ12" s="443"/>
      <c r="EGA12" s="443"/>
      <c r="EGB12" s="443"/>
      <c r="EGC12" s="443"/>
      <c r="EGD12" s="443"/>
      <c r="EGE12" s="443"/>
      <c r="EGF12" s="443"/>
      <c r="EGG12" s="443"/>
      <c r="EGH12" s="443"/>
      <c r="EGI12" s="443"/>
      <c r="EGJ12" s="443"/>
      <c r="EGK12" s="443"/>
      <c r="EGL12" s="443"/>
      <c r="EGM12" s="443"/>
      <c r="EGN12" s="443"/>
      <c r="EGO12" s="443"/>
      <c r="EGP12" s="443"/>
      <c r="EGQ12" s="443"/>
      <c r="EGR12" s="443"/>
      <c r="EGS12" s="443"/>
      <c r="EGT12" s="443"/>
      <c r="EGU12" s="443"/>
      <c r="EGV12" s="443"/>
      <c r="EGW12" s="443"/>
      <c r="EGX12" s="443"/>
      <c r="EGY12" s="443"/>
      <c r="EGZ12" s="443"/>
      <c r="EHA12" s="443"/>
      <c r="EHB12" s="443"/>
      <c r="EHC12" s="443"/>
      <c r="EHD12" s="443"/>
      <c r="EHE12" s="443"/>
      <c r="EHF12" s="443"/>
      <c r="EHG12" s="443"/>
      <c r="EHH12" s="443"/>
      <c r="EHI12" s="443"/>
      <c r="EHJ12" s="443"/>
      <c r="EHK12" s="443"/>
      <c r="EHL12" s="443"/>
      <c r="EHM12" s="443"/>
      <c r="EHN12" s="443"/>
      <c r="EHO12" s="443"/>
      <c r="EHP12" s="443"/>
      <c r="EHQ12" s="443"/>
      <c r="EHR12" s="443"/>
      <c r="EHS12" s="443"/>
      <c r="EHT12" s="443"/>
      <c r="EHU12" s="443"/>
      <c r="EHV12" s="443"/>
      <c r="EHW12" s="443"/>
      <c r="EHX12" s="443"/>
      <c r="EHY12" s="443"/>
      <c r="EHZ12" s="443"/>
      <c r="EIA12" s="443"/>
      <c r="EIB12" s="443"/>
      <c r="EIC12" s="443"/>
      <c r="EID12" s="443"/>
      <c r="EIE12" s="443"/>
      <c r="EIF12" s="443"/>
      <c r="EIG12" s="443"/>
      <c r="EIH12" s="443"/>
      <c r="EII12" s="443"/>
      <c r="EIJ12" s="443"/>
      <c r="EIK12" s="443"/>
      <c r="EIL12" s="443"/>
      <c r="EIM12" s="443"/>
      <c r="EIN12" s="443"/>
      <c r="EIO12" s="443"/>
      <c r="EIP12" s="443"/>
      <c r="EIQ12" s="443"/>
      <c r="EIR12" s="443"/>
      <c r="EIS12" s="443"/>
      <c r="EIT12" s="443"/>
      <c r="EIU12" s="443"/>
      <c r="EIV12" s="443"/>
      <c r="EIW12" s="443"/>
      <c r="EIX12" s="443"/>
      <c r="EIY12" s="443"/>
      <c r="EIZ12" s="443"/>
      <c r="EJA12" s="443"/>
      <c r="EJB12" s="443"/>
      <c r="EJC12" s="443"/>
      <c r="EJD12" s="443"/>
      <c r="EJE12" s="443"/>
      <c r="EJF12" s="443"/>
      <c r="EJG12" s="443"/>
      <c r="EJH12" s="443"/>
      <c r="EJI12" s="443"/>
      <c r="EJJ12" s="443"/>
      <c r="EJK12" s="443"/>
      <c r="EJL12" s="443"/>
      <c r="EJM12" s="443"/>
      <c r="EJN12" s="443"/>
      <c r="EJO12" s="443"/>
      <c r="EJP12" s="443"/>
      <c r="EJQ12" s="443"/>
      <c r="EJR12" s="443"/>
      <c r="EJS12" s="443"/>
      <c r="EJT12" s="443"/>
      <c r="EJU12" s="443"/>
      <c r="EJV12" s="443"/>
      <c r="EJW12" s="443"/>
      <c r="EJX12" s="443"/>
      <c r="EJY12" s="443"/>
      <c r="EJZ12" s="443"/>
      <c r="EKA12" s="443"/>
      <c r="EKB12" s="443"/>
      <c r="EKC12" s="443"/>
      <c r="EKD12" s="443"/>
      <c r="EKE12" s="443"/>
      <c r="EKF12" s="443"/>
      <c r="EKG12" s="443"/>
      <c r="EKH12" s="443"/>
      <c r="EKI12" s="443"/>
      <c r="EKJ12" s="443"/>
      <c r="EKK12" s="443"/>
      <c r="EKL12" s="443"/>
      <c r="EKM12" s="443"/>
      <c r="EKN12" s="443"/>
      <c r="EKO12" s="443"/>
      <c r="EKP12" s="443"/>
      <c r="EKQ12" s="443"/>
      <c r="EKR12" s="443"/>
      <c r="EKS12" s="443"/>
      <c r="EKT12" s="443"/>
      <c r="EKU12" s="443"/>
      <c r="EKV12" s="443"/>
      <c r="EKW12" s="443"/>
      <c r="EKX12" s="443"/>
      <c r="EKY12" s="443"/>
      <c r="EKZ12" s="443"/>
      <c r="ELA12" s="443"/>
      <c r="ELB12" s="443"/>
      <c r="ELC12" s="443"/>
      <c r="ELD12" s="443"/>
      <c r="ELE12" s="443"/>
      <c r="ELF12" s="443"/>
      <c r="ELG12" s="443"/>
      <c r="ELH12" s="443"/>
      <c r="ELI12" s="443"/>
      <c r="ELJ12" s="443"/>
      <c r="ELK12" s="443"/>
      <c r="ELL12" s="443"/>
      <c r="ELM12" s="443"/>
      <c r="ELN12" s="443"/>
      <c r="ELO12" s="443"/>
      <c r="ELP12" s="443"/>
      <c r="ELQ12" s="443"/>
      <c r="ELR12" s="443"/>
      <c r="ELS12" s="443"/>
      <c r="ELT12" s="443"/>
      <c r="ELU12" s="443"/>
      <c r="ELV12" s="443"/>
      <c r="ELW12" s="443"/>
      <c r="ELX12" s="443"/>
      <c r="ELY12" s="443"/>
      <c r="ELZ12" s="443"/>
      <c r="EMA12" s="443"/>
      <c r="EMB12" s="443"/>
      <c r="EMC12" s="443"/>
      <c r="EMD12" s="443"/>
      <c r="EME12" s="443"/>
      <c r="EMF12" s="443"/>
      <c r="EMG12" s="443"/>
      <c r="EMH12" s="443"/>
      <c r="EMI12" s="443"/>
      <c r="EMJ12" s="443"/>
      <c r="EMK12" s="443"/>
      <c r="EML12" s="443"/>
      <c r="EMM12" s="443"/>
      <c r="EMN12" s="443"/>
      <c r="EMO12" s="443"/>
      <c r="EMP12" s="443"/>
      <c r="EMQ12" s="443"/>
      <c r="EMR12" s="443"/>
      <c r="EMS12" s="443"/>
      <c r="EMT12" s="443"/>
      <c r="EMU12" s="443"/>
      <c r="EMV12" s="443"/>
      <c r="EMW12" s="443"/>
      <c r="EMX12" s="443"/>
      <c r="EMY12" s="443"/>
      <c r="EMZ12" s="443"/>
      <c r="ENA12" s="443"/>
      <c r="ENB12" s="443"/>
      <c r="ENC12" s="443"/>
      <c r="END12" s="443"/>
      <c r="ENE12" s="443"/>
      <c r="ENF12" s="443"/>
      <c r="ENG12" s="443"/>
      <c r="ENH12" s="443"/>
      <c r="ENI12" s="443"/>
      <c r="ENJ12" s="443"/>
      <c r="ENK12" s="443"/>
      <c r="ENL12" s="443"/>
      <c r="ENM12" s="443"/>
      <c r="ENN12" s="443"/>
      <c r="ENO12" s="443"/>
      <c r="ENP12" s="443"/>
      <c r="ENQ12" s="443"/>
      <c r="ENR12" s="443"/>
      <c r="ENS12" s="443"/>
      <c r="ENT12" s="443"/>
      <c r="ENU12" s="443"/>
      <c r="ENV12" s="443"/>
      <c r="ENW12" s="443"/>
      <c r="ENX12" s="443"/>
      <c r="ENY12" s="443"/>
      <c r="ENZ12" s="443"/>
      <c r="EOA12" s="443"/>
      <c r="EOB12" s="443"/>
      <c r="EOC12" s="443"/>
      <c r="EOD12" s="443"/>
      <c r="EOE12" s="443"/>
      <c r="EOF12" s="443"/>
      <c r="EOG12" s="443"/>
      <c r="EOH12" s="443"/>
      <c r="EOI12" s="443"/>
      <c r="EOJ12" s="443"/>
      <c r="EOK12" s="443"/>
      <c r="EOL12" s="443"/>
      <c r="EOM12" s="443"/>
      <c r="EON12" s="443"/>
      <c r="EOO12" s="443"/>
      <c r="EOP12" s="443"/>
      <c r="EOQ12" s="443"/>
      <c r="EOR12" s="443"/>
      <c r="EOS12" s="443"/>
      <c r="EOT12" s="443"/>
      <c r="EOU12" s="443"/>
      <c r="EOV12" s="443"/>
      <c r="EOW12" s="443"/>
      <c r="EOX12" s="443"/>
      <c r="EOY12" s="443"/>
      <c r="EOZ12" s="443"/>
      <c r="EPA12" s="443"/>
      <c r="EPB12" s="443"/>
      <c r="EPC12" s="443"/>
      <c r="EPD12" s="443"/>
      <c r="EPE12" s="443"/>
      <c r="EPF12" s="443"/>
      <c r="EPG12" s="443"/>
      <c r="EPH12" s="443"/>
      <c r="EPI12" s="443"/>
      <c r="EPJ12" s="443"/>
      <c r="EPK12" s="443"/>
      <c r="EPL12" s="443"/>
      <c r="EPM12" s="443"/>
      <c r="EPN12" s="443"/>
      <c r="EPO12" s="443"/>
      <c r="EPP12" s="443"/>
      <c r="EPQ12" s="443"/>
      <c r="EPR12" s="443"/>
      <c r="EPS12" s="443"/>
      <c r="EPT12" s="443"/>
      <c r="EPU12" s="443"/>
      <c r="EPV12" s="443"/>
      <c r="EPW12" s="443"/>
      <c r="EPX12" s="443"/>
      <c r="EPY12" s="443"/>
      <c r="EPZ12" s="443"/>
      <c r="EQA12" s="443"/>
      <c r="EQB12" s="443"/>
      <c r="EQC12" s="443"/>
      <c r="EQD12" s="443"/>
      <c r="EQE12" s="443"/>
      <c r="EQF12" s="443"/>
      <c r="EQG12" s="443"/>
      <c r="EQH12" s="443"/>
      <c r="EQI12" s="443"/>
      <c r="EQJ12" s="443"/>
      <c r="EQK12" s="443"/>
      <c r="EQL12" s="443"/>
      <c r="EQM12" s="443"/>
      <c r="EQN12" s="443"/>
      <c r="EQO12" s="443"/>
      <c r="EQP12" s="443"/>
      <c r="EQQ12" s="443"/>
      <c r="EQR12" s="443"/>
      <c r="EQS12" s="443"/>
      <c r="EQT12" s="443"/>
      <c r="EQU12" s="443"/>
      <c r="EQV12" s="443"/>
      <c r="EQW12" s="443"/>
      <c r="EQX12" s="443"/>
      <c r="EQY12" s="443"/>
      <c r="EQZ12" s="443"/>
      <c r="ERA12" s="443"/>
      <c r="ERB12" s="443"/>
      <c r="ERC12" s="443"/>
      <c r="ERD12" s="443"/>
      <c r="ERE12" s="443"/>
      <c r="ERF12" s="443"/>
      <c r="ERG12" s="443"/>
      <c r="ERH12" s="443"/>
      <c r="ERI12" s="443"/>
      <c r="ERJ12" s="443"/>
      <c r="ERK12" s="443"/>
      <c r="ERL12" s="443"/>
      <c r="ERM12" s="443"/>
      <c r="ERN12" s="443"/>
      <c r="ERO12" s="443"/>
      <c r="ERP12" s="443"/>
      <c r="ERQ12" s="443"/>
      <c r="ERR12" s="443"/>
      <c r="ERS12" s="443"/>
      <c r="ERT12" s="443"/>
      <c r="ERU12" s="443"/>
      <c r="ERV12" s="443"/>
      <c r="ERW12" s="443"/>
      <c r="ERX12" s="443"/>
      <c r="ERY12" s="443"/>
      <c r="ERZ12" s="443"/>
      <c r="ESA12" s="443"/>
      <c r="ESB12" s="443"/>
      <c r="ESC12" s="443"/>
      <c r="ESD12" s="443"/>
      <c r="ESE12" s="443"/>
      <c r="ESF12" s="443"/>
      <c r="ESG12" s="443"/>
      <c r="ESH12" s="443"/>
      <c r="ESI12" s="443"/>
      <c r="ESJ12" s="443"/>
      <c r="ESK12" s="443"/>
      <c r="ESL12" s="443"/>
      <c r="ESM12" s="443"/>
      <c r="ESN12" s="443"/>
      <c r="ESO12" s="443"/>
      <c r="ESP12" s="443"/>
      <c r="ESQ12" s="443"/>
      <c r="ESR12" s="443"/>
      <c r="ESS12" s="443"/>
      <c r="EST12" s="443"/>
      <c r="ESU12" s="443"/>
      <c r="ESV12" s="443"/>
      <c r="ESW12" s="443"/>
      <c r="ESX12" s="443"/>
      <c r="ESY12" s="443"/>
      <c r="ESZ12" s="443"/>
      <c r="ETA12" s="443"/>
      <c r="ETB12" s="443"/>
      <c r="ETC12" s="443"/>
      <c r="ETD12" s="443"/>
      <c r="ETE12" s="443"/>
      <c r="ETF12" s="443"/>
      <c r="ETG12" s="443"/>
      <c r="ETH12" s="443"/>
      <c r="ETI12" s="443"/>
      <c r="ETJ12" s="443"/>
      <c r="ETK12" s="443"/>
      <c r="ETL12" s="443"/>
      <c r="ETM12" s="443"/>
      <c r="ETN12" s="443"/>
      <c r="ETO12" s="443"/>
      <c r="ETP12" s="443"/>
      <c r="ETQ12" s="443"/>
      <c r="ETR12" s="443"/>
      <c r="ETS12" s="443"/>
      <c r="ETT12" s="443"/>
      <c r="ETU12" s="443"/>
      <c r="ETV12" s="443"/>
      <c r="ETW12" s="443"/>
      <c r="ETX12" s="443"/>
      <c r="ETY12" s="443"/>
      <c r="ETZ12" s="443"/>
      <c r="EUA12" s="443"/>
      <c r="EUB12" s="443"/>
      <c r="EUC12" s="443"/>
      <c r="EUD12" s="443"/>
      <c r="EUE12" s="443"/>
      <c r="EUF12" s="443"/>
      <c r="EUG12" s="443"/>
      <c r="EUH12" s="443"/>
      <c r="EUI12" s="443"/>
      <c r="EUJ12" s="443"/>
      <c r="EUK12" s="443"/>
      <c r="EUL12" s="443"/>
      <c r="EUM12" s="443"/>
      <c r="EUN12" s="443"/>
      <c r="EUO12" s="443"/>
      <c r="EUP12" s="443"/>
      <c r="EUQ12" s="443"/>
      <c r="EUR12" s="443"/>
      <c r="EUS12" s="443"/>
      <c r="EUT12" s="443"/>
      <c r="EUU12" s="443"/>
      <c r="EUV12" s="443"/>
      <c r="EUW12" s="443"/>
      <c r="EUX12" s="443"/>
      <c r="EUY12" s="443"/>
      <c r="EUZ12" s="443"/>
      <c r="EVA12" s="443"/>
      <c r="EVB12" s="443"/>
      <c r="EVC12" s="443"/>
      <c r="EVD12" s="443"/>
      <c r="EVE12" s="443"/>
      <c r="EVF12" s="443"/>
      <c r="EVG12" s="443"/>
      <c r="EVH12" s="443"/>
      <c r="EVI12" s="443"/>
      <c r="EVJ12" s="443"/>
      <c r="EVK12" s="443"/>
      <c r="EVL12" s="443"/>
      <c r="EVM12" s="443"/>
      <c r="EVN12" s="443"/>
      <c r="EVO12" s="443"/>
      <c r="EVP12" s="443"/>
      <c r="EVQ12" s="443"/>
      <c r="EVR12" s="443"/>
      <c r="EVS12" s="443"/>
      <c r="EVT12" s="443"/>
      <c r="EVU12" s="443"/>
      <c r="EVV12" s="443"/>
      <c r="EVW12" s="443"/>
      <c r="EVX12" s="443"/>
      <c r="EVY12" s="443"/>
      <c r="EVZ12" s="443"/>
      <c r="EWA12" s="443"/>
      <c r="EWB12" s="443"/>
      <c r="EWC12" s="443"/>
      <c r="EWD12" s="443"/>
      <c r="EWE12" s="443"/>
      <c r="EWF12" s="443"/>
      <c r="EWG12" s="443"/>
      <c r="EWH12" s="443"/>
      <c r="EWI12" s="443"/>
      <c r="EWJ12" s="443"/>
      <c r="EWK12" s="443"/>
      <c r="EWL12" s="443"/>
      <c r="EWM12" s="443"/>
      <c r="EWN12" s="443"/>
      <c r="EWO12" s="443"/>
      <c r="EWP12" s="443"/>
      <c r="EWQ12" s="443"/>
      <c r="EWR12" s="443"/>
      <c r="EWS12" s="443"/>
      <c r="EWT12" s="443"/>
      <c r="EWU12" s="443"/>
      <c r="EWV12" s="443"/>
      <c r="EWW12" s="443"/>
      <c r="EWX12" s="443"/>
      <c r="EWY12" s="443"/>
      <c r="EWZ12" s="443"/>
      <c r="EXA12" s="443"/>
      <c r="EXB12" s="443"/>
      <c r="EXC12" s="443"/>
      <c r="EXD12" s="443"/>
      <c r="EXE12" s="443"/>
      <c r="EXF12" s="443"/>
      <c r="EXG12" s="443"/>
      <c r="EXH12" s="443"/>
      <c r="EXI12" s="443"/>
      <c r="EXJ12" s="443"/>
      <c r="EXK12" s="443"/>
      <c r="EXL12" s="443"/>
      <c r="EXM12" s="443"/>
      <c r="EXN12" s="443"/>
      <c r="EXO12" s="443"/>
      <c r="EXP12" s="443"/>
      <c r="EXQ12" s="443"/>
      <c r="EXR12" s="443"/>
      <c r="EXS12" s="443"/>
      <c r="EXT12" s="443"/>
      <c r="EXU12" s="443"/>
      <c r="EXV12" s="443"/>
      <c r="EXW12" s="443"/>
      <c r="EXX12" s="443"/>
      <c r="EXY12" s="443"/>
      <c r="EXZ12" s="443"/>
      <c r="EYA12" s="443"/>
      <c r="EYB12" s="443"/>
      <c r="EYC12" s="443"/>
      <c r="EYD12" s="443"/>
      <c r="EYE12" s="443"/>
      <c r="EYF12" s="443"/>
      <c r="EYG12" s="443"/>
      <c r="EYH12" s="443"/>
      <c r="EYI12" s="443"/>
      <c r="EYJ12" s="443"/>
      <c r="EYK12" s="443"/>
      <c r="EYL12" s="443"/>
      <c r="EYM12" s="443"/>
      <c r="EYN12" s="443"/>
      <c r="EYO12" s="443"/>
      <c r="EYP12" s="443"/>
      <c r="EYQ12" s="443"/>
      <c r="EYR12" s="443"/>
      <c r="EYS12" s="443"/>
      <c r="EYT12" s="443"/>
      <c r="EYU12" s="443"/>
      <c r="EYV12" s="443"/>
      <c r="EYW12" s="443"/>
      <c r="EYX12" s="443"/>
      <c r="EYY12" s="443"/>
      <c r="EYZ12" s="443"/>
      <c r="EZA12" s="443"/>
      <c r="EZB12" s="443"/>
      <c r="EZC12" s="443"/>
      <c r="EZD12" s="443"/>
      <c r="EZE12" s="443"/>
      <c r="EZF12" s="443"/>
      <c r="EZG12" s="443"/>
      <c r="EZH12" s="443"/>
      <c r="EZI12" s="443"/>
      <c r="EZJ12" s="443"/>
      <c r="EZK12" s="443"/>
      <c r="EZL12" s="443"/>
      <c r="EZM12" s="443"/>
      <c r="EZN12" s="443"/>
      <c r="EZO12" s="443"/>
      <c r="EZP12" s="443"/>
      <c r="EZQ12" s="443"/>
      <c r="EZR12" s="443"/>
      <c r="EZS12" s="443"/>
      <c r="EZT12" s="443"/>
      <c r="EZU12" s="443"/>
      <c r="EZV12" s="443"/>
      <c r="EZW12" s="443"/>
      <c r="EZX12" s="443"/>
      <c r="EZY12" s="443"/>
      <c r="EZZ12" s="443"/>
      <c r="FAA12" s="443"/>
      <c r="FAB12" s="443"/>
      <c r="FAC12" s="443"/>
      <c r="FAD12" s="443"/>
      <c r="FAE12" s="443"/>
      <c r="FAF12" s="443"/>
      <c r="FAG12" s="443"/>
      <c r="FAH12" s="443"/>
      <c r="FAI12" s="443"/>
      <c r="FAJ12" s="443"/>
      <c r="FAK12" s="443"/>
      <c r="FAL12" s="443"/>
      <c r="FAM12" s="443"/>
      <c r="FAN12" s="443"/>
      <c r="FAO12" s="443"/>
      <c r="FAP12" s="443"/>
      <c r="FAQ12" s="443"/>
      <c r="FAR12" s="443"/>
      <c r="FAS12" s="443"/>
      <c r="FAT12" s="443"/>
      <c r="FAU12" s="443"/>
      <c r="FAV12" s="443"/>
      <c r="FAW12" s="443"/>
      <c r="FAX12" s="443"/>
      <c r="FAY12" s="443"/>
      <c r="FAZ12" s="443"/>
      <c r="FBA12" s="443"/>
      <c r="FBB12" s="443"/>
      <c r="FBC12" s="443"/>
      <c r="FBD12" s="443"/>
      <c r="FBE12" s="443"/>
      <c r="FBF12" s="443"/>
      <c r="FBG12" s="443"/>
      <c r="FBH12" s="443"/>
      <c r="FBI12" s="443"/>
      <c r="FBJ12" s="443"/>
      <c r="FBK12" s="443"/>
      <c r="FBL12" s="443"/>
      <c r="FBM12" s="443"/>
      <c r="FBN12" s="443"/>
      <c r="FBO12" s="443"/>
      <c r="FBP12" s="443"/>
      <c r="FBQ12" s="443"/>
      <c r="FBR12" s="443"/>
      <c r="FBS12" s="443"/>
      <c r="FBT12" s="443"/>
      <c r="FBU12" s="443"/>
      <c r="FBV12" s="443"/>
      <c r="FBW12" s="443"/>
      <c r="FBX12" s="443"/>
      <c r="FBY12" s="443"/>
      <c r="FBZ12" s="443"/>
      <c r="FCA12" s="443"/>
      <c r="FCB12" s="443"/>
      <c r="FCC12" s="443"/>
      <c r="FCD12" s="443"/>
      <c r="FCE12" s="443"/>
      <c r="FCF12" s="443"/>
      <c r="FCG12" s="443"/>
      <c r="FCH12" s="443"/>
      <c r="FCI12" s="443"/>
      <c r="FCJ12" s="443"/>
      <c r="FCK12" s="443"/>
      <c r="FCL12" s="443"/>
      <c r="FCM12" s="443"/>
      <c r="FCN12" s="443"/>
      <c r="FCO12" s="443"/>
      <c r="FCP12" s="443"/>
      <c r="FCQ12" s="443"/>
      <c r="FCR12" s="443"/>
      <c r="FCS12" s="443"/>
      <c r="FCT12" s="443"/>
      <c r="FCU12" s="443"/>
      <c r="FCV12" s="443"/>
      <c r="FCW12" s="443"/>
      <c r="FCX12" s="443"/>
      <c r="FCY12" s="443"/>
      <c r="FCZ12" s="443"/>
      <c r="FDA12" s="443"/>
      <c r="FDB12" s="443"/>
      <c r="FDC12" s="443"/>
      <c r="FDD12" s="443"/>
      <c r="FDE12" s="443"/>
      <c r="FDF12" s="443"/>
      <c r="FDG12" s="443"/>
      <c r="FDH12" s="443"/>
      <c r="FDI12" s="443"/>
      <c r="FDJ12" s="443"/>
      <c r="FDK12" s="443"/>
      <c r="FDL12" s="443"/>
      <c r="FDM12" s="443"/>
      <c r="FDN12" s="443"/>
      <c r="FDO12" s="443"/>
      <c r="FDP12" s="443"/>
      <c r="FDQ12" s="443"/>
      <c r="FDR12" s="443"/>
      <c r="FDS12" s="443"/>
      <c r="FDT12" s="443"/>
      <c r="FDU12" s="443"/>
      <c r="FDV12" s="443"/>
      <c r="FDW12" s="443"/>
      <c r="FDX12" s="443"/>
      <c r="FDY12" s="443"/>
      <c r="FDZ12" s="443"/>
      <c r="FEA12" s="443"/>
      <c r="FEB12" s="443"/>
      <c r="FEC12" s="443"/>
      <c r="FED12" s="443"/>
      <c r="FEE12" s="443"/>
      <c r="FEF12" s="443"/>
      <c r="FEG12" s="443"/>
      <c r="FEH12" s="443"/>
      <c r="FEI12" s="443"/>
      <c r="FEJ12" s="443"/>
      <c r="FEK12" s="443"/>
      <c r="FEL12" s="443"/>
      <c r="FEM12" s="443"/>
      <c r="FEN12" s="443"/>
      <c r="FEO12" s="443"/>
      <c r="FEP12" s="443"/>
      <c r="FEQ12" s="443"/>
      <c r="FER12" s="443"/>
      <c r="FES12" s="443"/>
      <c r="FET12" s="443"/>
      <c r="FEU12" s="443"/>
      <c r="FEV12" s="443"/>
      <c r="FEW12" s="443"/>
      <c r="FEX12" s="443"/>
      <c r="FEY12" s="443"/>
      <c r="FEZ12" s="443"/>
      <c r="FFA12" s="443"/>
      <c r="FFB12" s="443"/>
      <c r="FFC12" s="443"/>
      <c r="FFD12" s="443"/>
      <c r="FFE12" s="443"/>
      <c r="FFF12" s="443"/>
      <c r="FFG12" s="443"/>
      <c r="FFH12" s="443"/>
      <c r="FFI12" s="443"/>
      <c r="FFJ12" s="443"/>
      <c r="FFK12" s="443"/>
      <c r="FFL12" s="443"/>
      <c r="FFM12" s="443"/>
      <c r="FFN12" s="443"/>
      <c r="FFO12" s="443"/>
      <c r="FFP12" s="443"/>
      <c r="FFQ12" s="443"/>
      <c r="FFR12" s="443"/>
      <c r="FFS12" s="443"/>
      <c r="FFT12" s="443"/>
      <c r="FFU12" s="443"/>
      <c r="FFV12" s="443"/>
      <c r="FFW12" s="443"/>
      <c r="FFX12" s="443"/>
      <c r="FFY12" s="443"/>
      <c r="FFZ12" s="443"/>
      <c r="FGA12" s="443"/>
      <c r="FGB12" s="443"/>
      <c r="FGC12" s="443"/>
      <c r="FGD12" s="443"/>
      <c r="FGE12" s="443"/>
      <c r="FGF12" s="443"/>
      <c r="FGG12" s="443"/>
      <c r="FGH12" s="443"/>
      <c r="FGI12" s="443"/>
      <c r="FGJ12" s="443"/>
      <c r="FGK12" s="443"/>
      <c r="FGL12" s="443"/>
      <c r="FGM12" s="443"/>
      <c r="FGN12" s="443"/>
      <c r="FGO12" s="443"/>
      <c r="FGP12" s="443"/>
      <c r="FGQ12" s="443"/>
      <c r="FGR12" s="443"/>
      <c r="FGS12" s="443"/>
      <c r="FGT12" s="443"/>
      <c r="FGU12" s="443"/>
      <c r="FGV12" s="443"/>
      <c r="FGW12" s="443"/>
      <c r="FGX12" s="443"/>
      <c r="FGY12" s="443"/>
      <c r="FGZ12" s="443"/>
      <c r="FHA12" s="443"/>
      <c r="FHB12" s="443"/>
      <c r="FHC12" s="443"/>
      <c r="FHD12" s="443"/>
      <c r="FHE12" s="443"/>
      <c r="FHF12" s="443"/>
      <c r="FHG12" s="443"/>
      <c r="FHH12" s="443"/>
      <c r="FHI12" s="443"/>
      <c r="FHJ12" s="443"/>
      <c r="FHK12" s="443"/>
      <c r="FHL12" s="443"/>
      <c r="FHM12" s="443"/>
      <c r="FHN12" s="443"/>
      <c r="FHO12" s="443"/>
      <c r="FHP12" s="443"/>
      <c r="FHQ12" s="443"/>
      <c r="FHR12" s="443"/>
      <c r="FHS12" s="443"/>
      <c r="FHT12" s="443"/>
      <c r="FHU12" s="443"/>
      <c r="FHV12" s="443"/>
      <c r="FHW12" s="443"/>
      <c r="FHX12" s="443"/>
      <c r="FHY12" s="443"/>
      <c r="FHZ12" s="443"/>
      <c r="FIA12" s="443"/>
      <c r="FIB12" s="443"/>
      <c r="FIC12" s="443"/>
      <c r="FID12" s="443"/>
      <c r="FIE12" s="443"/>
      <c r="FIF12" s="443"/>
      <c r="FIG12" s="443"/>
      <c r="FIH12" s="443"/>
      <c r="FII12" s="443"/>
      <c r="FIJ12" s="443"/>
      <c r="FIK12" s="443"/>
      <c r="FIL12" s="443"/>
      <c r="FIM12" s="443"/>
      <c r="FIN12" s="443"/>
      <c r="FIO12" s="443"/>
      <c r="FIP12" s="443"/>
      <c r="FIQ12" s="443"/>
      <c r="FIR12" s="443"/>
      <c r="FIS12" s="443"/>
      <c r="FIT12" s="443"/>
      <c r="FIU12" s="443"/>
      <c r="FIV12" s="443"/>
      <c r="FIW12" s="443"/>
      <c r="FIX12" s="443"/>
      <c r="FIY12" s="443"/>
      <c r="FIZ12" s="443"/>
      <c r="FJA12" s="443"/>
      <c r="FJB12" s="443"/>
      <c r="FJC12" s="443"/>
      <c r="FJD12" s="443"/>
      <c r="FJE12" s="443"/>
      <c r="FJF12" s="443"/>
      <c r="FJG12" s="443"/>
      <c r="FJH12" s="443"/>
      <c r="FJI12" s="443"/>
      <c r="FJJ12" s="443"/>
      <c r="FJK12" s="443"/>
      <c r="FJL12" s="443"/>
      <c r="FJM12" s="443"/>
      <c r="FJN12" s="443"/>
      <c r="FJO12" s="443"/>
      <c r="FJP12" s="443"/>
      <c r="FJQ12" s="443"/>
      <c r="FJR12" s="443"/>
      <c r="FJS12" s="443"/>
      <c r="FJT12" s="443"/>
      <c r="FJU12" s="443"/>
      <c r="FJV12" s="443"/>
      <c r="FJW12" s="443"/>
      <c r="FJX12" s="443"/>
      <c r="FJY12" s="443"/>
      <c r="FJZ12" s="443"/>
      <c r="FKA12" s="443"/>
      <c r="FKB12" s="443"/>
      <c r="FKC12" s="443"/>
      <c r="FKD12" s="443"/>
      <c r="FKE12" s="443"/>
      <c r="FKF12" s="443"/>
      <c r="FKG12" s="443"/>
      <c r="FKH12" s="443"/>
      <c r="FKI12" s="443"/>
      <c r="FKJ12" s="443"/>
      <c r="FKK12" s="443"/>
      <c r="FKL12" s="443"/>
      <c r="FKM12" s="443"/>
      <c r="FKN12" s="443"/>
      <c r="FKO12" s="443"/>
      <c r="FKP12" s="443"/>
      <c r="FKQ12" s="443"/>
      <c r="FKR12" s="443"/>
      <c r="FKS12" s="443"/>
      <c r="FKT12" s="443"/>
      <c r="FKU12" s="443"/>
      <c r="FKV12" s="443"/>
      <c r="FKW12" s="443"/>
      <c r="FKX12" s="443"/>
      <c r="FKY12" s="443"/>
      <c r="FKZ12" s="443"/>
      <c r="FLA12" s="443"/>
      <c r="FLB12" s="443"/>
      <c r="FLC12" s="443"/>
      <c r="FLD12" s="443"/>
      <c r="FLE12" s="443"/>
      <c r="FLF12" s="443"/>
      <c r="FLG12" s="443"/>
      <c r="FLH12" s="443"/>
      <c r="FLI12" s="443"/>
      <c r="FLJ12" s="443"/>
      <c r="FLK12" s="443"/>
      <c r="FLL12" s="443"/>
      <c r="FLM12" s="443"/>
      <c r="FLN12" s="443"/>
      <c r="FLO12" s="443"/>
      <c r="FLP12" s="443"/>
      <c r="FLQ12" s="443"/>
      <c r="FLR12" s="443"/>
      <c r="FLS12" s="443"/>
      <c r="FLT12" s="443"/>
      <c r="FLU12" s="443"/>
      <c r="FLV12" s="443"/>
      <c r="FLW12" s="443"/>
      <c r="FLX12" s="443"/>
      <c r="FLY12" s="443"/>
      <c r="FLZ12" s="443"/>
      <c r="FMA12" s="443"/>
      <c r="FMB12" s="443"/>
      <c r="FMC12" s="443"/>
      <c r="FMD12" s="443"/>
      <c r="FME12" s="443"/>
      <c r="FMF12" s="443"/>
      <c r="FMG12" s="443"/>
      <c r="FMH12" s="443"/>
      <c r="FMI12" s="443"/>
      <c r="FMJ12" s="443"/>
      <c r="FMK12" s="443"/>
      <c r="FML12" s="443"/>
      <c r="FMM12" s="443"/>
      <c r="FMN12" s="443"/>
      <c r="FMO12" s="443"/>
      <c r="FMP12" s="443"/>
      <c r="FMQ12" s="443"/>
      <c r="FMR12" s="443"/>
      <c r="FMS12" s="443"/>
      <c r="FMT12" s="443"/>
      <c r="FMU12" s="443"/>
      <c r="FMV12" s="443"/>
      <c r="FMW12" s="443"/>
      <c r="FMX12" s="443"/>
      <c r="FMY12" s="443"/>
      <c r="FMZ12" s="443"/>
      <c r="FNA12" s="443"/>
      <c r="FNB12" s="443"/>
      <c r="FNC12" s="443"/>
      <c r="FND12" s="443"/>
      <c r="FNE12" s="443"/>
      <c r="FNF12" s="443"/>
      <c r="FNG12" s="443"/>
      <c r="FNH12" s="443"/>
      <c r="FNI12" s="443"/>
      <c r="FNJ12" s="443"/>
      <c r="FNK12" s="443"/>
      <c r="FNL12" s="443"/>
      <c r="FNM12" s="443"/>
      <c r="FNN12" s="443"/>
      <c r="FNO12" s="443"/>
      <c r="FNP12" s="443"/>
      <c r="FNQ12" s="443"/>
      <c r="FNR12" s="443"/>
      <c r="FNS12" s="443"/>
      <c r="FNT12" s="443"/>
      <c r="FNU12" s="443"/>
      <c r="FNV12" s="443"/>
      <c r="FNW12" s="443"/>
      <c r="FNX12" s="443"/>
      <c r="FNY12" s="443"/>
      <c r="FNZ12" s="443"/>
      <c r="FOA12" s="443"/>
      <c r="FOB12" s="443"/>
      <c r="FOC12" s="443"/>
      <c r="FOD12" s="443"/>
      <c r="FOE12" s="443"/>
      <c r="FOF12" s="443"/>
      <c r="FOG12" s="443"/>
      <c r="FOH12" s="443"/>
      <c r="FOI12" s="443"/>
      <c r="FOJ12" s="443"/>
      <c r="FOK12" s="443"/>
      <c r="FOL12" s="443"/>
      <c r="FOM12" s="443"/>
      <c r="FON12" s="443"/>
      <c r="FOO12" s="443"/>
      <c r="FOP12" s="443"/>
      <c r="FOQ12" s="443"/>
      <c r="FOR12" s="443"/>
      <c r="FOS12" s="443"/>
      <c r="FOT12" s="443"/>
      <c r="FOU12" s="443"/>
      <c r="FOV12" s="443"/>
      <c r="FOW12" s="443"/>
      <c r="FOX12" s="443"/>
      <c r="FOY12" s="443"/>
      <c r="FOZ12" s="443"/>
      <c r="FPA12" s="443"/>
      <c r="FPB12" s="443"/>
      <c r="FPC12" s="443"/>
      <c r="FPD12" s="443"/>
      <c r="FPE12" s="443"/>
      <c r="FPF12" s="443"/>
      <c r="FPG12" s="443"/>
      <c r="FPH12" s="443"/>
      <c r="FPI12" s="443"/>
      <c r="FPJ12" s="443"/>
      <c r="FPK12" s="443"/>
      <c r="FPL12" s="443"/>
      <c r="FPM12" s="443"/>
      <c r="FPN12" s="443"/>
      <c r="FPO12" s="443"/>
      <c r="FPP12" s="443"/>
      <c r="FPQ12" s="443"/>
      <c r="FPR12" s="443"/>
      <c r="FPS12" s="443"/>
      <c r="FPT12" s="443"/>
      <c r="FPU12" s="443"/>
      <c r="FPV12" s="443"/>
      <c r="FPW12" s="443"/>
      <c r="FPX12" s="443"/>
      <c r="FPY12" s="443"/>
      <c r="FPZ12" s="443"/>
      <c r="FQA12" s="443"/>
      <c r="FQB12" s="443"/>
      <c r="FQC12" s="443"/>
      <c r="FQD12" s="443"/>
      <c r="FQE12" s="443"/>
      <c r="FQF12" s="443"/>
      <c r="FQG12" s="443"/>
      <c r="FQH12" s="443"/>
      <c r="FQI12" s="443"/>
      <c r="FQJ12" s="443"/>
      <c r="FQK12" s="443"/>
      <c r="FQL12" s="443"/>
      <c r="FQM12" s="443"/>
      <c r="FQN12" s="443"/>
      <c r="FQO12" s="443"/>
      <c r="FQP12" s="443"/>
      <c r="FQQ12" s="443"/>
      <c r="FQR12" s="443"/>
      <c r="FQS12" s="443"/>
      <c r="FQT12" s="443"/>
      <c r="FQU12" s="443"/>
      <c r="FQV12" s="443"/>
      <c r="FQW12" s="443"/>
      <c r="FQX12" s="443"/>
      <c r="FQY12" s="443"/>
      <c r="FQZ12" s="443"/>
      <c r="FRA12" s="443"/>
      <c r="FRB12" s="443"/>
      <c r="FRC12" s="443"/>
      <c r="FRD12" s="443"/>
      <c r="FRE12" s="443"/>
      <c r="FRF12" s="443"/>
      <c r="FRG12" s="443"/>
      <c r="FRH12" s="443"/>
      <c r="FRI12" s="443"/>
      <c r="FRJ12" s="443"/>
      <c r="FRK12" s="443"/>
      <c r="FRL12" s="443"/>
      <c r="FRM12" s="443"/>
      <c r="FRN12" s="443"/>
      <c r="FRO12" s="443"/>
      <c r="FRP12" s="443"/>
      <c r="FRQ12" s="443"/>
      <c r="FRR12" s="443"/>
      <c r="FRS12" s="443"/>
      <c r="FRT12" s="443"/>
      <c r="FRU12" s="443"/>
      <c r="FRV12" s="443"/>
      <c r="FRW12" s="443"/>
      <c r="FRX12" s="443"/>
      <c r="FRY12" s="443"/>
      <c r="FRZ12" s="443"/>
      <c r="FSA12" s="443"/>
      <c r="FSB12" s="443"/>
      <c r="FSC12" s="443"/>
      <c r="FSD12" s="443"/>
      <c r="FSE12" s="443"/>
      <c r="FSF12" s="443"/>
      <c r="FSG12" s="443"/>
      <c r="FSH12" s="443"/>
      <c r="FSI12" s="443"/>
      <c r="FSJ12" s="443"/>
      <c r="FSK12" s="443"/>
      <c r="FSL12" s="443"/>
      <c r="FSM12" s="443"/>
      <c r="FSN12" s="443"/>
      <c r="FSO12" s="443"/>
      <c r="FSP12" s="443"/>
      <c r="FSQ12" s="443"/>
      <c r="FSR12" s="443"/>
      <c r="FSS12" s="443"/>
      <c r="FST12" s="443"/>
      <c r="FSU12" s="443"/>
      <c r="FSV12" s="443"/>
      <c r="FSW12" s="443"/>
      <c r="FSX12" s="443"/>
      <c r="FSY12" s="443"/>
      <c r="FSZ12" s="443"/>
      <c r="FTA12" s="443"/>
      <c r="FTB12" s="443"/>
      <c r="FTC12" s="443"/>
      <c r="FTD12" s="443"/>
      <c r="FTE12" s="443"/>
      <c r="FTF12" s="443"/>
      <c r="FTG12" s="443"/>
      <c r="FTH12" s="443"/>
      <c r="FTI12" s="443"/>
      <c r="FTJ12" s="443"/>
      <c r="FTK12" s="443"/>
      <c r="FTL12" s="443"/>
      <c r="FTM12" s="443"/>
      <c r="FTN12" s="443"/>
      <c r="FTO12" s="443"/>
      <c r="FTP12" s="443"/>
      <c r="FTQ12" s="443"/>
      <c r="FTR12" s="443"/>
      <c r="FTS12" s="443"/>
      <c r="FTT12" s="443"/>
      <c r="FTU12" s="443"/>
      <c r="FTV12" s="443"/>
      <c r="FTW12" s="443"/>
      <c r="FTX12" s="443"/>
      <c r="FTY12" s="443"/>
      <c r="FTZ12" s="443"/>
      <c r="FUA12" s="443"/>
      <c r="FUB12" s="443"/>
      <c r="FUC12" s="443"/>
      <c r="FUD12" s="443"/>
      <c r="FUE12" s="443"/>
      <c r="FUF12" s="443"/>
      <c r="FUG12" s="443"/>
      <c r="FUH12" s="443"/>
      <c r="FUI12" s="443"/>
      <c r="FUJ12" s="443"/>
      <c r="FUK12" s="443"/>
      <c r="FUL12" s="443"/>
      <c r="FUM12" s="443"/>
      <c r="FUN12" s="443"/>
      <c r="FUO12" s="443"/>
      <c r="FUP12" s="443"/>
      <c r="FUQ12" s="443"/>
      <c r="FUR12" s="443"/>
      <c r="FUS12" s="443"/>
      <c r="FUT12" s="443"/>
      <c r="FUU12" s="443"/>
      <c r="FUV12" s="443"/>
      <c r="FUW12" s="443"/>
      <c r="FUX12" s="443"/>
      <c r="FUY12" s="443"/>
      <c r="FUZ12" s="443"/>
      <c r="FVA12" s="443"/>
      <c r="FVB12" s="443"/>
      <c r="FVC12" s="443"/>
      <c r="FVD12" s="443"/>
      <c r="FVE12" s="443"/>
      <c r="FVF12" s="443"/>
      <c r="FVG12" s="443"/>
      <c r="FVH12" s="443"/>
      <c r="FVI12" s="443"/>
      <c r="FVJ12" s="443"/>
      <c r="FVK12" s="443"/>
      <c r="FVL12" s="443"/>
      <c r="FVM12" s="443"/>
      <c r="FVN12" s="443"/>
      <c r="FVO12" s="443"/>
      <c r="FVP12" s="443"/>
      <c r="FVQ12" s="443"/>
      <c r="FVR12" s="443"/>
      <c r="FVS12" s="443"/>
      <c r="FVT12" s="443"/>
      <c r="FVU12" s="443"/>
      <c r="FVV12" s="443"/>
      <c r="FVW12" s="443"/>
      <c r="FVX12" s="443"/>
      <c r="FVY12" s="443"/>
      <c r="FVZ12" s="443"/>
      <c r="FWA12" s="443"/>
      <c r="FWB12" s="443"/>
      <c r="FWC12" s="443"/>
      <c r="FWD12" s="443"/>
      <c r="FWE12" s="443"/>
      <c r="FWF12" s="443"/>
      <c r="FWG12" s="443"/>
      <c r="FWH12" s="443"/>
      <c r="FWI12" s="443"/>
      <c r="FWJ12" s="443"/>
      <c r="FWK12" s="443"/>
      <c r="FWL12" s="443"/>
      <c r="FWM12" s="443"/>
      <c r="FWN12" s="443"/>
      <c r="FWO12" s="443"/>
      <c r="FWP12" s="443"/>
      <c r="FWQ12" s="443"/>
      <c r="FWR12" s="443"/>
      <c r="FWS12" s="443"/>
      <c r="FWT12" s="443"/>
      <c r="FWU12" s="443"/>
      <c r="FWV12" s="443"/>
      <c r="FWW12" s="443"/>
      <c r="FWX12" s="443"/>
      <c r="FWY12" s="443"/>
      <c r="FWZ12" s="443"/>
      <c r="FXA12" s="443"/>
      <c r="FXB12" s="443"/>
      <c r="FXC12" s="443"/>
      <c r="FXD12" s="443"/>
      <c r="FXE12" s="443"/>
      <c r="FXF12" s="443"/>
      <c r="FXG12" s="443"/>
      <c r="FXH12" s="443"/>
      <c r="FXI12" s="443"/>
      <c r="FXJ12" s="443"/>
      <c r="FXK12" s="443"/>
      <c r="FXL12" s="443"/>
      <c r="FXM12" s="443"/>
      <c r="FXN12" s="443"/>
      <c r="FXO12" s="443"/>
      <c r="FXP12" s="443"/>
      <c r="FXQ12" s="443"/>
      <c r="FXR12" s="443"/>
      <c r="FXS12" s="443"/>
      <c r="FXT12" s="443"/>
      <c r="FXU12" s="443"/>
      <c r="FXV12" s="443"/>
      <c r="FXW12" s="443"/>
      <c r="FXX12" s="443"/>
      <c r="FXY12" s="443"/>
      <c r="FXZ12" s="443"/>
      <c r="FYA12" s="443"/>
      <c r="FYB12" s="443"/>
      <c r="FYC12" s="443"/>
      <c r="FYD12" s="443"/>
      <c r="FYE12" s="443"/>
      <c r="FYF12" s="443"/>
      <c r="FYG12" s="443"/>
      <c r="FYH12" s="443"/>
      <c r="FYI12" s="443"/>
      <c r="FYJ12" s="443"/>
      <c r="FYK12" s="443"/>
      <c r="FYL12" s="443"/>
      <c r="FYM12" s="443"/>
      <c r="FYN12" s="443"/>
      <c r="FYO12" s="443"/>
      <c r="FYP12" s="443"/>
      <c r="FYQ12" s="443"/>
      <c r="FYR12" s="443"/>
      <c r="FYS12" s="443"/>
      <c r="FYT12" s="443"/>
      <c r="FYU12" s="443"/>
      <c r="FYV12" s="443"/>
      <c r="FYW12" s="443"/>
      <c r="FYX12" s="443"/>
      <c r="FYY12" s="443"/>
      <c r="FYZ12" s="443"/>
      <c r="FZA12" s="443"/>
      <c r="FZB12" s="443"/>
      <c r="FZC12" s="443"/>
      <c r="FZD12" s="443"/>
      <c r="FZE12" s="443"/>
      <c r="FZF12" s="443"/>
      <c r="FZG12" s="443"/>
      <c r="FZH12" s="443"/>
      <c r="FZI12" s="443"/>
      <c r="FZJ12" s="443"/>
      <c r="FZK12" s="443"/>
      <c r="FZL12" s="443"/>
      <c r="FZM12" s="443"/>
      <c r="FZN12" s="443"/>
      <c r="FZO12" s="443"/>
      <c r="FZP12" s="443"/>
      <c r="FZQ12" s="443"/>
      <c r="FZR12" s="443"/>
      <c r="FZS12" s="443"/>
      <c r="FZT12" s="443"/>
      <c r="FZU12" s="443"/>
      <c r="FZV12" s="443"/>
      <c r="FZW12" s="443"/>
      <c r="FZX12" s="443"/>
      <c r="FZY12" s="443"/>
      <c r="FZZ12" s="443"/>
      <c r="GAA12" s="443"/>
      <c r="GAB12" s="443"/>
      <c r="GAC12" s="443"/>
      <c r="GAD12" s="443"/>
      <c r="GAE12" s="443"/>
      <c r="GAF12" s="443"/>
      <c r="GAG12" s="443"/>
      <c r="GAH12" s="443"/>
      <c r="GAI12" s="443"/>
      <c r="GAJ12" s="443"/>
      <c r="GAK12" s="443"/>
      <c r="GAL12" s="443"/>
      <c r="GAM12" s="443"/>
      <c r="GAN12" s="443"/>
      <c r="GAO12" s="443"/>
      <c r="GAP12" s="443"/>
      <c r="GAQ12" s="443"/>
      <c r="GAR12" s="443"/>
      <c r="GAS12" s="443"/>
      <c r="GAT12" s="443"/>
      <c r="GAU12" s="443"/>
      <c r="GAV12" s="443"/>
      <c r="GAW12" s="443"/>
      <c r="GAX12" s="443"/>
      <c r="GAY12" s="443"/>
      <c r="GAZ12" s="443"/>
      <c r="GBA12" s="443"/>
      <c r="GBB12" s="443"/>
      <c r="GBC12" s="443"/>
      <c r="GBD12" s="443"/>
      <c r="GBE12" s="443"/>
      <c r="GBF12" s="443"/>
      <c r="GBG12" s="443"/>
      <c r="GBH12" s="443"/>
      <c r="GBI12" s="443"/>
      <c r="GBJ12" s="443"/>
      <c r="GBK12" s="443"/>
      <c r="GBL12" s="443"/>
      <c r="GBM12" s="443"/>
      <c r="GBN12" s="443"/>
      <c r="GBO12" s="443"/>
      <c r="GBP12" s="443"/>
      <c r="GBQ12" s="443"/>
      <c r="GBR12" s="443"/>
      <c r="GBS12" s="443"/>
      <c r="GBT12" s="443"/>
      <c r="GBU12" s="443"/>
      <c r="GBV12" s="443"/>
      <c r="GBW12" s="443"/>
      <c r="GBX12" s="443"/>
      <c r="GBY12" s="443"/>
      <c r="GBZ12" s="443"/>
      <c r="GCA12" s="443"/>
      <c r="GCB12" s="443"/>
      <c r="GCC12" s="443"/>
      <c r="GCD12" s="443"/>
      <c r="GCE12" s="443"/>
      <c r="GCF12" s="443"/>
      <c r="GCG12" s="443"/>
      <c r="GCH12" s="443"/>
      <c r="GCI12" s="443"/>
      <c r="GCJ12" s="443"/>
      <c r="GCK12" s="443"/>
      <c r="GCL12" s="443"/>
      <c r="GCM12" s="443"/>
      <c r="GCN12" s="443"/>
      <c r="GCO12" s="443"/>
      <c r="GCP12" s="443"/>
      <c r="GCQ12" s="443"/>
      <c r="GCR12" s="443"/>
      <c r="GCS12" s="443"/>
      <c r="GCT12" s="443"/>
      <c r="GCU12" s="443"/>
      <c r="GCV12" s="443"/>
      <c r="GCW12" s="443"/>
      <c r="GCX12" s="443"/>
      <c r="GCY12" s="443"/>
      <c r="GCZ12" s="443"/>
      <c r="GDA12" s="443"/>
      <c r="GDB12" s="443"/>
      <c r="GDC12" s="443"/>
      <c r="GDD12" s="443"/>
      <c r="GDE12" s="443"/>
      <c r="GDF12" s="443"/>
      <c r="GDG12" s="443"/>
      <c r="GDH12" s="443"/>
      <c r="GDI12" s="443"/>
      <c r="GDJ12" s="443"/>
      <c r="GDK12" s="443"/>
      <c r="GDL12" s="443"/>
      <c r="GDM12" s="443"/>
      <c r="GDN12" s="443"/>
      <c r="GDO12" s="443"/>
      <c r="GDP12" s="443"/>
      <c r="GDQ12" s="443"/>
      <c r="GDR12" s="443"/>
      <c r="GDS12" s="443"/>
      <c r="GDT12" s="443"/>
      <c r="GDU12" s="443"/>
      <c r="GDV12" s="443"/>
      <c r="GDW12" s="443"/>
      <c r="GDX12" s="443"/>
      <c r="GDY12" s="443"/>
      <c r="GDZ12" s="443"/>
      <c r="GEA12" s="443"/>
      <c r="GEB12" s="443"/>
      <c r="GEC12" s="443"/>
      <c r="GED12" s="443"/>
      <c r="GEE12" s="443"/>
      <c r="GEF12" s="443"/>
      <c r="GEG12" s="443"/>
      <c r="GEH12" s="443"/>
      <c r="GEI12" s="443"/>
      <c r="GEJ12" s="443"/>
      <c r="GEK12" s="443"/>
      <c r="GEL12" s="443"/>
      <c r="GEM12" s="443"/>
      <c r="GEN12" s="443"/>
      <c r="GEO12" s="443"/>
      <c r="GEP12" s="443"/>
      <c r="GEQ12" s="443"/>
      <c r="GER12" s="443"/>
      <c r="GES12" s="443"/>
      <c r="GET12" s="443"/>
      <c r="GEU12" s="443"/>
      <c r="GEV12" s="443"/>
      <c r="GEW12" s="443"/>
      <c r="GEX12" s="443"/>
      <c r="GEY12" s="443"/>
      <c r="GEZ12" s="443"/>
      <c r="GFA12" s="443"/>
      <c r="GFB12" s="443"/>
      <c r="GFC12" s="443"/>
      <c r="GFD12" s="443"/>
      <c r="GFE12" s="443"/>
      <c r="GFF12" s="443"/>
      <c r="GFG12" s="443"/>
      <c r="GFH12" s="443"/>
      <c r="GFI12" s="443"/>
      <c r="GFJ12" s="443"/>
      <c r="GFK12" s="443"/>
      <c r="GFL12" s="443"/>
      <c r="GFM12" s="443"/>
      <c r="GFN12" s="443"/>
      <c r="GFO12" s="443"/>
      <c r="GFP12" s="443"/>
      <c r="GFQ12" s="443"/>
      <c r="GFR12" s="443"/>
      <c r="GFS12" s="443"/>
      <c r="GFT12" s="443"/>
      <c r="GFU12" s="443"/>
      <c r="GFV12" s="443"/>
      <c r="GFW12" s="443"/>
      <c r="GFX12" s="443"/>
      <c r="GFY12" s="443"/>
      <c r="GFZ12" s="443"/>
      <c r="GGA12" s="443"/>
      <c r="GGB12" s="443"/>
      <c r="GGC12" s="443"/>
      <c r="GGD12" s="443"/>
      <c r="GGE12" s="443"/>
      <c r="GGF12" s="443"/>
      <c r="GGG12" s="443"/>
      <c r="GGH12" s="443"/>
      <c r="GGI12" s="443"/>
      <c r="GGJ12" s="443"/>
      <c r="GGK12" s="443"/>
      <c r="GGL12" s="443"/>
      <c r="GGM12" s="443"/>
      <c r="GGN12" s="443"/>
      <c r="GGO12" s="443"/>
      <c r="GGP12" s="443"/>
      <c r="GGQ12" s="443"/>
      <c r="GGR12" s="443"/>
      <c r="GGS12" s="443"/>
      <c r="GGT12" s="443"/>
      <c r="GGU12" s="443"/>
      <c r="GGV12" s="443"/>
      <c r="GGW12" s="443"/>
      <c r="GGX12" s="443"/>
      <c r="GGY12" s="443"/>
      <c r="GGZ12" s="443"/>
      <c r="GHA12" s="443"/>
      <c r="GHB12" s="443"/>
      <c r="GHC12" s="443"/>
      <c r="GHD12" s="443"/>
      <c r="GHE12" s="443"/>
      <c r="GHF12" s="443"/>
      <c r="GHG12" s="443"/>
      <c r="GHH12" s="443"/>
      <c r="GHI12" s="443"/>
      <c r="GHJ12" s="443"/>
      <c r="GHK12" s="443"/>
      <c r="GHL12" s="443"/>
      <c r="GHM12" s="443"/>
      <c r="GHN12" s="443"/>
      <c r="GHO12" s="443"/>
      <c r="GHP12" s="443"/>
      <c r="GHQ12" s="443"/>
      <c r="GHR12" s="443"/>
      <c r="GHS12" s="443"/>
      <c r="GHT12" s="443"/>
      <c r="GHU12" s="443"/>
      <c r="GHV12" s="443"/>
      <c r="GHW12" s="443"/>
      <c r="GHX12" s="443"/>
      <c r="GHY12" s="443"/>
      <c r="GHZ12" s="443"/>
      <c r="GIA12" s="443"/>
      <c r="GIB12" s="443"/>
      <c r="GIC12" s="443"/>
      <c r="GID12" s="443"/>
      <c r="GIE12" s="443"/>
      <c r="GIF12" s="443"/>
      <c r="GIG12" s="443"/>
      <c r="GIH12" s="443"/>
      <c r="GII12" s="443"/>
      <c r="GIJ12" s="443"/>
      <c r="GIK12" s="443"/>
      <c r="GIL12" s="443"/>
      <c r="GIM12" s="443"/>
      <c r="GIN12" s="443"/>
      <c r="GIO12" s="443"/>
      <c r="GIP12" s="443"/>
      <c r="GIQ12" s="443"/>
      <c r="GIR12" s="443"/>
      <c r="GIS12" s="443"/>
      <c r="GIT12" s="443"/>
      <c r="GIU12" s="443"/>
      <c r="GIV12" s="443"/>
      <c r="GIW12" s="443"/>
      <c r="GIX12" s="443"/>
      <c r="GIY12" s="443"/>
      <c r="GIZ12" s="443"/>
      <c r="GJA12" s="443"/>
      <c r="GJB12" s="443"/>
      <c r="GJC12" s="443"/>
      <c r="GJD12" s="443"/>
      <c r="GJE12" s="443"/>
      <c r="GJF12" s="443"/>
      <c r="GJG12" s="443"/>
      <c r="GJH12" s="443"/>
      <c r="GJI12" s="443"/>
      <c r="GJJ12" s="443"/>
      <c r="GJK12" s="443"/>
      <c r="GJL12" s="443"/>
      <c r="GJM12" s="443"/>
      <c r="GJN12" s="443"/>
      <c r="GJO12" s="443"/>
      <c r="GJP12" s="443"/>
      <c r="GJQ12" s="443"/>
      <c r="GJR12" s="443"/>
      <c r="GJS12" s="443"/>
      <c r="GJT12" s="443"/>
      <c r="GJU12" s="443"/>
      <c r="GJV12" s="443"/>
      <c r="GJW12" s="443"/>
      <c r="GJX12" s="443"/>
      <c r="GJY12" s="443"/>
      <c r="GJZ12" s="443"/>
      <c r="GKA12" s="443"/>
      <c r="GKB12" s="443"/>
      <c r="GKC12" s="443"/>
      <c r="GKD12" s="443"/>
      <c r="GKE12" s="443"/>
      <c r="GKF12" s="443"/>
      <c r="GKG12" s="443"/>
      <c r="GKH12" s="443"/>
      <c r="GKI12" s="443"/>
      <c r="GKJ12" s="443"/>
      <c r="GKK12" s="443"/>
      <c r="GKL12" s="443"/>
      <c r="GKM12" s="443"/>
      <c r="GKN12" s="443"/>
      <c r="GKO12" s="443"/>
      <c r="GKP12" s="443"/>
      <c r="GKQ12" s="443"/>
      <c r="GKR12" s="443"/>
      <c r="GKS12" s="443"/>
      <c r="GKT12" s="443"/>
      <c r="GKU12" s="443"/>
      <c r="GKV12" s="443"/>
      <c r="GKW12" s="443"/>
      <c r="GKX12" s="443"/>
      <c r="GKY12" s="443"/>
      <c r="GKZ12" s="443"/>
      <c r="GLA12" s="443"/>
      <c r="GLB12" s="443"/>
      <c r="GLC12" s="443"/>
      <c r="GLD12" s="443"/>
      <c r="GLE12" s="443"/>
      <c r="GLF12" s="443"/>
      <c r="GLG12" s="443"/>
      <c r="GLH12" s="443"/>
      <c r="GLI12" s="443"/>
      <c r="GLJ12" s="443"/>
      <c r="GLK12" s="443"/>
      <c r="GLL12" s="443"/>
      <c r="GLM12" s="443"/>
      <c r="GLN12" s="443"/>
      <c r="GLO12" s="443"/>
      <c r="GLP12" s="443"/>
      <c r="GLQ12" s="443"/>
      <c r="GLR12" s="443"/>
      <c r="GLS12" s="443"/>
      <c r="GLT12" s="443"/>
      <c r="GLU12" s="443"/>
      <c r="GLV12" s="443"/>
      <c r="GLW12" s="443"/>
      <c r="GLX12" s="443"/>
      <c r="GLY12" s="443"/>
      <c r="GLZ12" s="443"/>
      <c r="GMA12" s="443"/>
      <c r="GMB12" s="443"/>
      <c r="GMC12" s="443"/>
      <c r="GMD12" s="443"/>
      <c r="GME12" s="443"/>
      <c r="GMF12" s="443"/>
      <c r="GMG12" s="443"/>
      <c r="GMH12" s="443"/>
      <c r="GMI12" s="443"/>
      <c r="GMJ12" s="443"/>
      <c r="GMK12" s="443"/>
      <c r="GML12" s="443"/>
      <c r="GMM12" s="443"/>
      <c r="GMN12" s="443"/>
      <c r="GMO12" s="443"/>
      <c r="GMP12" s="443"/>
      <c r="GMQ12" s="443"/>
      <c r="GMR12" s="443"/>
      <c r="GMS12" s="443"/>
      <c r="GMT12" s="443"/>
      <c r="GMU12" s="443"/>
      <c r="GMV12" s="443"/>
      <c r="GMW12" s="443"/>
      <c r="GMX12" s="443"/>
      <c r="GMY12" s="443"/>
      <c r="GMZ12" s="443"/>
      <c r="GNA12" s="443"/>
      <c r="GNB12" s="443"/>
      <c r="GNC12" s="443"/>
      <c r="GND12" s="443"/>
      <c r="GNE12" s="443"/>
      <c r="GNF12" s="443"/>
      <c r="GNG12" s="443"/>
      <c r="GNH12" s="443"/>
      <c r="GNI12" s="443"/>
      <c r="GNJ12" s="443"/>
      <c r="GNK12" s="443"/>
      <c r="GNL12" s="443"/>
      <c r="GNM12" s="443"/>
      <c r="GNN12" s="443"/>
      <c r="GNO12" s="443"/>
      <c r="GNP12" s="443"/>
      <c r="GNQ12" s="443"/>
      <c r="GNR12" s="443"/>
      <c r="GNS12" s="443"/>
      <c r="GNT12" s="443"/>
      <c r="GNU12" s="443"/>
      <c r="GNV12" s="443"/>
      <c r="GNW12" s="443"/>
      <c r="GNX12" s="443"/>
      <c r="GNY12" s="443"/>
      <c r="GNZ12" s="443"/>
      <c r="GOA12" s="443"/>
      <c r="GOB12" s="443"/>
      <c r="GOC12" s="443"/>
      <c r="GOD12" s="443"/>
      <c r="GOE12" s="443"/>
      <c r="GOF12" s="443"/>
      <c r="GOG12" s="443"/>
      <c r="GOH12" s="443"/>
      <c r="GOI12" s="443"/>
      <c r="GOJ12" s="443"/>
      <c r="GOK12" s="443"/>
      <c r="GOL12" s="443"/>
      <c r="GOM12" s="443"/>
      <c r="GON12" s="443"/>
      <c r="GOO12" s="443"/>
      <c r="GOP12" s="443"/>
      <c r="GOQ12" s="443"/>
      <c r="GOR12" s="443"/>
      <c r="GOS12" s="443"/>
      <c r="GOT12" s="443"/>
      <c r="GOU12" s="443"/>
      <c r="GOV12" s="443"/>
      <c r="GOW12" s="443"/>
      <c r="GOX12" s="443"/>
      <c r="GOY12" s="443"/>
      <c r="GOZ12" s="443"/>
      <c r="GPA12" s="443"/>
      <c r="GPB12" s="443"/>
      <c r="GPC12" s="443"/>
      <c r="GPD12" s="443"/>
      <c r="GPE12" s="443"/>
      <c r="GPF12" s="443"/>
      <c r="GPG12" s="443"/>
      <c r="GPH12" s="443"/>
      <c r="GPI12" s="443"/>
      <c r="GPJ12" s="443"/>
      <c r="GPK12" s="443"/>
      <c r="GPL12" s="443"/>
      <c r="GPM12" s="443"/>
      <c r="GPN12" s="443"/>
      <c r="GPO12" s="443"/>
      <c r="GPP12" s="443"/>
      <c r="GPQ12" s="443"/>
      <c r="GPR12" s="443"/>
      <c r="GPS12" s="443"/>
      <c r="GPT12" s="443"/>
      <c r="GPU12" s="443"/>
      <c r="GPV12" s="443"/>
      <c r="GPW12" s="443"/>
      <c r="GPX12" s="443"/>
      <c r="GPY12" s="443"/>
      <c r="GPZ12" s="443"/>
      <c r="GQA12" s="443"/>
      <c r="GQB12" s="443"/>
      <c r="GQC12" s="443"/>
      <c r="GQD12" s="443"/>
      <c r="GQE12" s="443"/>
      <c r="GQF12" s="443"/>
      <c r="GQG12" s="443"/>
      <c r="GQH12" s="443"/>
      <c r="GQI12" s="443"/>
      <c r="GQJ12" s="443"/>
      <c r="GQK12" s="443"/>
      <c r="GQL12" s="443"/>
      <c r="GQM12" s="443"/>
      <c r="GQN12" s="443"/>
      <c r="GQO12" s="443"/>
      <c r="GQP12" s="443"/>
      <c r="GQQ12" s="443"/>
      <c r="GQR12" s="443"/>
      <c r="GQS12" s="443"/>
      <c r="GQT12" s="443"/>
      <c r="GQU12" s="443"/>
      <c r="GQV12" s="443"/>
      <c r="GQW12" s="443"/>
      <c r="GQX12" s="443"/>
      <c r="GQY12" s="443"/>
      <c r="GQZ12" s="443"/>
      <c r="GRA12" s="443"/>
      <c r="GRB12" s="443"/>
      <c r="GRC12" s="443"/>
      <c r="GRD12" s="443"/>
      <c r="GRE12" s="443"/>
      <c r="GRF12" s="443"/>
      <c r="GRG12" s="443"/>
      <c r="GRH12" s="443"/>
      <c r="GRI12" s="443"/>
      <c r="GRJ12" s="443"/>
      <c r="GRK12" s="443"/>
      <c r="GRL12" s="443"/>
      <c r="GRM12" s="443"/>
      <c r="GRN12" s="443"/>
      <c r="GRO12" s="443"/>
      <c r="GRP12" s="443"/>
      <c r="GRQ12" s="443"/>
      <c r="GRR12" s="443"/>
      <c r="GRS12" s="443"/>
      <c r="GRT12" s="443"/>
      <c r="GRU12" s="443"/>
      <c r="GRV12" s="443"/>
      <c r="GRW12" s="443"/>
      <c r="GRX12" s="443"/>
      <c r="GRY12" s="443"/>
      <c r="GRZ12" s="443"/>
      <c r="GSA12" s="443"/>
      <c r="GSB12" s="443"/>
      <c r="GSC12" s="443"/>
      <c r="GSD12" s="443"/>
      <c r="GSE12" s="443"/>
      <c r="GSF12" s="443"/>
      <c r="GSG12" s="443"/>
      <c r="GSH12" s="443"/>
      <c r="GSI12" s="443"/>
      <c r="GSJ12" s="443"/>
      <c r="GSK12" s="443"/>
      <c r="GSL12" s="443"/>
      <c r="GSM12" s="443"/>
      <c r="GSN12" s="443"/>
      <c r="GSO12" s="443"/>
      <c r="GSP12" s="443"/>
      <c r="GSQ12" s="443"/>
      <c r="GSR12" s="443"/>
      <c r="GSS12" s="443"/>
      <c r="GST12" s="443"/>
      <c r="GSU12" s="443"/>
      <c r="GSV12" s="443"/>
      <c r="GSW12" s="443"/>
      <c r="GSX12" s="443"/>
      <c r="GSY12" s="443"/>
      <c r="GSZ12" s="443"/>
      <c r="GTA12" s="443"/>
      <c r="GTB12" s="443"/>
      <c r="GTC12" s="443"/>
      <c r="GTD12" s="443"/>
      <c r="GTE12" s="443"/>
      <c r="GTF12" s="443"/>
      <c r="GTG12" s="443"/>
      <c r="GTH12" s="443"/>
      <c r="GTI12" s="443"/>
      <c r="GTJ12" s="443"/>
      <c r="GTK12" s="443"/>
      <c r="GTL12" s="443"/>
      <c r="GTM12" s="443"/>
      <c r="GTN12" s="443"/>
      <c r="GTO12" s="443"/>
      <c r="GTP12" s="443"/>
      <c r="GTQ12" s="443"/>
      <c r="GTR12" s="443"/>
      <c r="GTS12" s="443"/>
      <c r="GTT12" s="443"/>
      <c r="GTU12" s="443"/>
      <c r="GTV12" s="443"/>
      <c r="GTW12" s="443"/>
      <c r="GTX12" s="443"/>
      <c r="GTY12" s="443"/>
      <c r="GTZ12" s="443"/>
      <c r="GUA12" s="443"/>
      <c r="GUB12" s="443"/>
      <c r="GUC12" s="443"/>
      <c r="GUD12" s="443"/>
      <c r="GUE12" s="443"/>
      <c r="GUF12" s="443"/>
      <c r="GUG12" s="443"/>
      <c r="GUH12" s="443"/>
      <c r="GUI12" s="443"/>
      <c r="GUJ12" s="443"/>
      <c r="GUK12" s="443"/>
      <c r="GUL12" s="443"/>
      <c r="GUM12" s="443"/>
      <c r="GUN12" s="443"/>
      <c r="GUO12" s="443"/>
      <c r="GUP12" s="443"/>
      <c r="GUQ12" s="443"/>
      <c r="GUR12" s="443"/>
      <c r="GUS12" s="443"/>
      <c r="GUT12" s="443"/>
      <c r="GUU12" s="443"/>
      <c r="GUV12" s="443"/>
      <c r="GUW12" s="443"/>
      <c r="GUX12" s="443"/>
      <c r="GUY12" s="443"/>
      <c r="GUZ12" s="443"/>
      <c r="GVA12" s="443"/>
      <c r="GVB12" s="443"/>
      <c r="GVC12" s="443"/>
      <c r="GVD12" s="443"/>
      <c r="GVE12" s="443"/>
      <c r="GVF12" s="443"/>
      <c r="GVG12" s="443"/>
      <c r="GVH12" s="443"/>
      <c r="GVI12" s="443"/>
      <c r="GVJ12" s="443"/>
      <c r="GVK12" s="443"/>
      <c r="GVL12" s="443"/>
      <c r="GVM12" s="443"/>
      <c r="GVN12" s="443"/>
      <c r="GVO12" s="443"/>
      <c r="GVP12" s="443"/>
      <c r="GVQ12" s="443"/>
      <c r="GVR12" s="443"/>
      <c r="GVS12" s="443"/>
      <c r="GVT12" s="443"/>
      <c r="GVU12" s="443"/>
      <c r="GVV12" s="443"/>
      <c r="GVW12" s="443"/>
      <c r="GVX12" s="443"/>
      <c r="GVY12" s="443"/>
      <c r="GVZ12" s="443"/>
      <c r="GWA12" s="443"/>
      <c r="GWB12" s="443"/>
      <c r="GWC12" s="443"/>
      <c r="GWD12" s="443"/>
      <c r="GWE12" s="443"/>
      <c r="GWF12" s="443"/>
      <c r="GWG12" s="443"/>
      <c r="GWH12" s="443"/>
      <c r="GWI12" s="443"/>
      <c r="GWJ12" s="443"/>
      <c r="GWK12" s="443"/>
      <c r="GWL12" s="443"/>
      <c r="GWM12" s="443"/>
      <c r="GWN12" s="443"/>
      <c r="GWO12" s="443"/>
      <c r="GWP12" s="443"/>
      <c r="GWQ12" s="443"/>
      <c r="GWR12" s="443"/>
      <c r="GWS12" s="443"/>
      <c r="GWT12" s="443"/>
      <c r="GWU12" s="443"/>
      <c r="GWV12" s="443"/>
      <c r="GWW12" s="443"/>
      <c r="GWX12" s="443"/>
      <c r="GWY12" s="443"/>
      <c r="GWZ12" s="443"/>
      <c r="GXA12" s="443"/>
      <c r="GXB12" s="443"/>
      <c r="GXC12" s="443"/>
      <c r="GXD12" s="443"/>
      <c r="GXE12" s="443"/>
      <c r="GXF12" s="443"/>
      <c r="GXG12" s="443"/>
      <c r="GXH12" s="443"/>
      <c r="GXI12" s="443"/>
      <c r="GXJ12" s="443"/>
      <c r="GXK12" s="443"/>
      <c r="GXL12" s="443"/>
      <c r="GXM12" s="443"/>
      <c r="GXN12" s="443"/>
      <c r="GXO12" s="443"/>
      <c r="GXP12" s="443"/>
      <c r="GXQ12" s="443"/>
      <c r="GXR12" s="443"/>
      <c r="GXS12" s="443"/>
      <c r="GXT12" s="443"/>
      <c r="GXU12" s="443"/>
      <c r="GXV12" s="443"/>
      <c r="GXW12" s="443"/>
      <c r="GXX12" s="443"/>
      <c r="GXY12" s="443"/>
      <c r="GXZ12" s="443"/>
      <c r="GYA12" s="443"/>
      <c r="GYB12" s="443"/>
      <c r="GYC12" s="443"/>
      <c r="GYD12" s="443"/>
      <c r="GYE12" s="443"/>
      <c r="GYF12" s="443"/>
      <c r="GYG12" s="443"/>
      <c r="GYH12" s="443"/>
      <c r="GYI12" s="443"/>
      <c r="GYJ12" s="443"/>
      <c r="GYK12" s="443"/>
      <c r="GYL12" s="443"/>
      <c r="GYM12" s="443"/>
      <c r="GYN12" s="443"/>
      <c r="GYO12" s="443"/>
      <c r="GYP12" s="443"/>
      <c r="GYQ12" s="443"/>
      <c r="GYR12" s="443"/>
      <c r="GYS12" s="443"/>
      <c r="GYT12" s="443"/>
      <c r="GYU12" s="443"/>
      <c r="GYV12" s="443"/>
      <c r="GYW12" s="443"/>
      <c r="GYX12" s="443"/>
      <c r="GYY12" s="443"/>
      <c r="GYZ12" s="443"/>
      <c r="GZA12" s="443"/>
      <c r="GZB12" s="443"/>
      <c r="GZC12" s="443"/>
      <c r="GZD12" s="443"/>
      <c r="GZE12" s="443"/>
      <c r="GZF12" s="443"/>
      <c r="GZG12" s="443"/>
      <c r="GZH12" s="443"/>
      <c r="GZI12" s="443"/>
      <c r="GZJ12" s="443"/>
      <c r="GZK12" s="443"/>
      <c r="GZL12" s="443"/>
      <c r="GZM12" s="443"/>
      <c r="GZN12" s="443"/>
      <c r="GZO12" s="443"/>
      <c r="GZP12" s="443"/>
      <c r="GZQ12" s="443"/>
      <c r="GZR12" s="443"/>
      <c r="GZS12" s="443"/>
      <c r="GZT12" s="443"/>
      <c r="GZU12" s="443"/>
      <c r="GZV12" s="443"/>
      <c r="GZW12" s="443"/>
      <c r="GZX12" s="443"/>
      <c r="GZY12" s="443"/>
      <c r="GZZ12" s="443"/>
      <c r="HAA12" s="443"/>
      <c r="HAB12" s="443"/>
      <c r="HAC12" s="443"/>
      <c r="HAD12" s="443"/>
      <c r="HAE12" s="443"/>
      <c r="HAF12" s="443"/>
      <c r="HAG12" s="443"/>
      <c r="HAH12" s="443"/>
      <c r="HAI12" s="443"/>
      <c r="HAJ12" s="443"/>
      <c r="HAK12" s="443"/>
      <c r="HAL12" s="443"/>
      <c r="HAM12" s="443"/>
      <c r="HAN12" s="443"/>
      <c r="HAO12" s="443"/>
      <c r="HAP12" s="443"/>
      <c r="HAQ12" s="443"/>
      <c r="HAR12" s="443"/>
      <c r="HAS12" s="443"/>
      <c r="HAT12" s="443"/>
      <c r="HAU12" s="443"/>
      <c r="HAV12" s="443"/>
      <c r="HAW12" s="443"/>
      <c r="HAX12" s="443"/>
      <c r="HAY12" s="443"/>
      <c r="HAZ12" s="443"/>
      <c r="HBA12" s="443"/>
      <c r="HBB12" s="443"/>
      <c r="HBC12" s="443"/>
      <c r="HBD12" s="443"/>
      <c r="HBE12" s="443"/>
      <c r="HBF12" s="443"/>
      <c r="HBG12" s="443"/>
      <c r="HBH12" s="443"/>
      <c r="HBI12" s="443"/>
      <c r="HBJ12" s="443"/>
      <c r="HBK12" s="443"/>
      <c r="HBL12" s="443"/>
      <c r="HBM12" s="443"/>
      <c r="HBN12" s="443"/>
      <c r="HBO12" s="443"/>
      <c r="HBP12" s="443"/>
      <c r="HBQ12" s="443"/>
      <c r="HBR12" s="443"/>
      <c r="HBS12" s="443"/>
      <c r="HBT12" s="443"/>
      <c r="HBU12" s="443"/>
      <c r="HBV12" s="443"/>
      <c r="HBW12" s="443"/>
      <c r="HBX12" s="443"/>
      <c r="HBY12" s="443"/>
      <c r="HBZ12" s="443"/>
      <c r="HCA12" s="443"/>
      <c r="HCB12" s="443"/>
      <c r="HCC12" s="443"/>
      <c r="HCD12" s="443"/>
      <c r="HCE12" s="443"/>
      <c r="HCF12" s="443"/>
      <c r="HCG12" s="443"/>
      <c r="HCH12" s="443"/>
      <c r="HCI12" s="443"/>
      <c r="HCJ12" s="443"/>
      <c r="HCK12" s="443"/>
      <c r="HCL12" s="443"/>
      <c r="HCM12" s="443"/>
      <c r="HCN12" s="443"/>
      <c r="HCO12" s="443"/>
      <c r="HCP12" s="443"/>
      <c r="HCQ12" s="443"/>
      <c r="HCR12" s="443"/>
      <c r="HCS12" s="443"/>
      <c r="HCT12" s="443"/>
      <c r="HCU12" s="443"/>
      <c r="HCV12" s="443"/>
      <c r="HCW12" s="443"/>
      <c r="HCX12" s="443"/>
      <c r="HCY12" s="443"/>
      <c r="HCZ12" s="443"/>
      <c r="HDA12" s="443"/>
      <c r="HDB12" s="443"/>
      <c r="HDC12" s="443"/>
      <c r="HDD12" s="443"/>
      <c r="HDE12" s="443"/>
      <c r="HDF12" s="443"/>
      <c r="HDG12" s="443"/>
      <c r="HDH12" s="443"/>
      <c r="HDI12" s="443"/>
      <c r="HDJ12" s="443"/>
      <c r="HDK12" s="443"/>
      <c r="HDL12" s="443"/>
      <c r="HDM12" s="443"/>
      <c r="HDN12" s="443"/>
      <c r="HDO12" s="443"/>
      <c r="HDP12" s="443"/>
      <c r="HDQ12" s="443"/>
      <c r="HDR12" s="443"/>
      <c r="HDS12" s="443"/>
      <c r="HDT12" s="443"/>
      <c r="HDU12" s="443"/>
      <c r="HDV12" s="443"/>
      <c r="HDW12" s="443"/>
      <c r="HDX12" s="443"/>
      <c r="HDY12" s="443"/>
      <c r="HDZ12" s="443"/>
      <c r="HEA12" s="443"/>
      <c r="HEB12" s="443"/>
      <c r="HEC12" s="443"/>
      <c r="HED12" s="443"/>
      <c r="HEE12" s="443"/>
      <c r="HEF12" s="443"/>
      <c r="HEG12" s="443"/>
      <c r="HEH12" s="443"/>
      <c r="HEI12" s="443"/>
      <c r="HEJ12" s="443"/>
      <c r="HEK12" s="443"/>
      <c r="HEL12" s="443"/>
      <c r="HEM12" s="443"/>
      <c r="HEN12" s="443"/>
      <c r="HEO12" s="443"/>
      <c r="HEP12" s="443"/>
      <c r="HEQ12" s="443"/>
      <c r="HER12" s="443"/>
      <c r="HES12" s="443"/>
      <c r="HET12" s="443"/>
      <c r="HEU12" s="443"/>
      <c r="HEV12" s="443"/>
      <c r="HEW12" s="443"/>
      <c r="HEX12" s="443"/>
      <c r="HEY12" s="443"/>
      <c r="HEZ12" s="443"/>
      <c r="HFA12" s="443"/>
      <c r="HFB12" s="443"/>
      <c r="HFC12" s="443"/>
      <c r="HFD12" s="443"/>
      <c r="HFE12" s="443"/>
      <c r="HFF12" s="443"/>
      <c r="HFG12" s="443"/>
      <c r="HFH12" s="443"/>
      <c r="HFI12" s="443"/>
      <c r="HFJ12" s="443"/>
      <c r="HFK12" s="443"/>
      <c r="HFL12" s="443"/>
      <c r="HFM12" s="443"/>
      <c r="HFN12" s="443"/>
      <c r="HFO12" s="443"/>
      <c r="HFP12" s="443"/>
      <c r="HFQ12" s="443"/>
      <c r="HFR12" s="443"/>
      <c r="HFS12" s="443"/>
      <c r="HFT12" s="443"/>
      <c r="HFU12" s="443"/>
      <c r="HFV12" s="443"/>
      <c r="HFW12" s="443"/>
      <c r="HFX12" s="443"/>
      <c r="HFY12" s="443"/>
      <c r="HFZ12" s="443"/>
      <c r="HGA12" s="443"/>
      <c r="HGB12" s="443"/>
      <c r="HGC12" s="443"/>
      <c r="HGD12" s="443"/>
      <c r="HGE12" s="443"/>
      <c r="HGF12" s="443"/>
      <c r="HGG12" s="443"/>
      <c r="HGH12" s="443"/>
      <c r="HGI12" s="443"/>
      <c r="HGJ12" s="443"/>
      <c r="HGK12" s="443"/>
      <c r="HGL12" s="443"/>
      <c r="HGM12" s="443"/>
      <c r="HGN12" s="443"/>
      <c r="HGO12" s="443"/>
      <c r="HGP12" s="443"/>
      <c r="HGQ12" s="443"/>
      <c r="HGR12" s="443"/>
      <c r="HGS12" s="443"/>
      <c r="HGT12" s="443"/>
      <c r="HGU12" s="443"/>
      <c r="HGV12" s="443"/>
      <c r="HGW12" s="443"/>
      <c r="HGX12" s="443"/>
      <c r="HGY12" s="443"/>
      <c r="HGZ12" s="443"/>
      <c r="HHA12" s="443"/>
      <c r="HHB12" s="443"/>
      <c r="HHC12" s="443"/>
      <c r="HHD12" s="443"/>
      <c r="HHE12" s="443"/>
      <c r="HHF12" s="443"/>
      <c r="HHG12" s="443"/>
      <c r="HHH12" s="443"/>
      <c r="HHI12" s="443"/>
      <c r="HHJ12" s="443"/>
      <c r="HHK12" s="443"/>
      <c r="HHL12" s="443"/>
      <c r="HHM12" s="443"/>
      <c r="HHN12" s="443"/>
      <c r="HHO12" s="443"/>
      <c r="HHP12" s="443"/>
      <c r="HHQ12" s="443"/>
      <c r="HHR12" s="443"/>
      <c r="HHS12" s="443"/>
      <c r="HHT12" s="443"/>
      <c r="HHU12" s="443"/>
      <c r="HHV12" s="443"/>
      <c r="HHW12" s="443"/>
      <c r="HHX12" s="443"/>
      <c r="HHY12" s="443"/>
      <c r="HHZ12" s="443"/>
      <c r="HIA12" s="443"/>
      <c r="HIB12" s="443"/>
      <c r="HIC12" s="443"/>
      <c r="HID12" s="443"/>
      <c r="HIE12" s="443"/>
      <c r="HIF12" s="443"/>
      <c r="HIG12" s="443"/>
      <c r="HIH12" s="443"/>
      <c r="HII12" s="443"/>
      <c r="HIJ12" s="443"/>
      <c r="HIK12" s="443"/>
      <c r="HIL12" s="443"/>
      <c r="HIM12" s="443"/>
      <c r="HIN12" s="443"/>
      <c r="HIO12" s="443"/>
      <c r="HIP12" s="443"/>
      <c r="HIQ12" s="443"/>
      <c r="HIR12" s="443"/>
      <c r="HIS12" s="443"/>
      <c r="HIT12" s="443"/>
      <c r="HIU12" s="443"/>
      <c r="HIV12" s="443"/>
      <c r="HIW12" s="443"/>
      <c r="HIX12" s="443"/>
      <c r="HIY12" s="443"/>
      <c r="HIZ12" s="443"/>
      <c r="HJA12" s="443"/>
      <c r="HJB12" s="443"/>
      <c r="HJC12" s="443"/>
      <c r="HJD12" s="443"/>
      <c r="HJE12" s="443"/>
      <c r="HJF12" s="443"/>
      <c r="HJG12" s="443"/>
      <c r="HJH12" s="443"/>
      <c r="HJI12" s="443"/>
      <c r="HJJ12" s="443"/>
      <c r="HJK12" s="443"/>
      <c r="HJL12" s="443"/>
      <c r="HJM12" s="443"/>
      <c r="HJN12" s="443"/>
      <c r="HJO12" s="443"/>
      <c r="HJP12" s="443"/>
      <c r="HJQ12" s="443"/>
      <c r="HJR12" s="443"/>
      <c r="HJS12" s="443"/>
      <c r="HJT12" s="443"/>
      <c r="HJU12" s="443"/>
      <c r="HJV12" s="443"/>
      <c r="HJW12" s="443"/>
      <c r="HJX12" s="443"/>
      <c r="HJY12" s="443"/>
      <c r="HJZ12" s="443"/>
      <c r="HKA12" s="443"/>
      <c r="HKB12" s="443"/>
      <c r="HKC12" s="443"/>
      <c r="HKD12" s="443"/>
      <c r="HKE12" s="443"/>
      <c r="HKF12" s="443"/>
      <c r="HKG12" s="443"/>
      <c r="HKH12" s="443"/>
      <c r="HKI12" s="443"/>
      <c r="HKJ12" s="443"/>
      <c r="HKK12" s="443"/>
      <c r="HKL12" s="443"/>
      <c r="HKM12" s="443"/>
      <c r="HKN12" s="443"/>
      <c r="HKO12" s="443"/>
      <c r="HKP12" s="443"/>
      <c r="HKQ12" s="443"/>
      <c r="HKR12" s="443"/>
      <c r="HKS12" s="443"/>
      <c r="HKT12" s="443"/>
      <c r="HKU12" s="443"/>
      <c r="HKV12" s="443"/>
      <c r="HKW12" s="443"/>
      <c r="HKX12" s="443"/>
      <c r="HKY12" s="443"/>
      <c r="HKZ12" s="443"/>
      <c r="HLA12" s="443"/>
      <c r="HLB12" s="443"/>
      <c r="HLC12" s="443"/>
      <c r="HLD12" s="443"/>
      <c r="HLE12" s="443"/>
      <c r="HLF12" s="443"/>
      <c r="HLG12" s="443"/>
      <c r="HLH12" s="443"/>
      <c r="HLI12" s="443"/>
      <c r="HLJ12" s="443"/>
      <c r="HLK12" s="443"/>
      <c r="HLL12" s="443"/>
      <c r="HLM12" s="443"/>
      <c r="HLN12" s="443"/>
      <c r="HLO12" s="443"/>
      <c r="HLP12" s="443"/>
      <c r="HLQ12" s="443"/>
      <c r="HLR12" s="443"/>
      <c r="HLS12" s="443"/>
      <c r="HLT12" s="443"/>
      <c r="HLU12" s="443"/>
      <c r="HLV12" s="443"/>
      <c r="HLW12" s="443"/>
      <c r="HLX12" s="443"/>
      <c r="HLY12" s="443"/>
      <c r="HLZ12" s="443"/>
      <c r="HMA12" s="443"/>
      <c r="HMB12" s="443"/>
      <c r="HMC12" s="443"/>
      <c r="HMD12" s="443"/>
      <c r="HME12" s="443"/>
      <c r="HMF12" s="443"/>
      <c r="HMG12" s="443"/>
      <c r="HMH12" s="443"/>
      <c r="HMI12" s="443"/>
      <c r="HMJ12" s="443"/>
      <c r="HMK12" s="443"/>
      <c r="HML12" s="443"/>
      <c r="HMM12" s="443"/>
      <c r="HMN12" s="443"/>
      <c r="HMO12" s="443"/>
      <c r="HMP12" s="443"/>
      <c r="HMQ12" s="443"/>
      <c r="HMR12" s="443"/>
      <c r="HMS12" s="443"/>
      <c r="HMT12" s="443"/>
      <c r="HMU12" s="443"/>
      <c r="HMV12" s="443"/>
      <c r="HMW12" s="443"/>
      <c r="HMX12" s="443"/>
      <c r="HMY12" s="443"/>
      <c r="HMZ12" s="443"/>
      <c r="HNA12" s="443"/>
      <c r="HNB12" s="443"/>
      <c r="HNC12" s="443"/>
      <c r="HND12" s="443"/>
      <c r="HNE12" s="443"/>
      <c r="HNF12" s="443"/>
      <c r="HNG12" s="443"/>
      <c r="HNH12" s="443"/>
      <c r="HNI12" s="443"/>
      <c r="HNJ12" s="443"/>
      <c r="HNK12" s="443"/>
      <c r="HNL12" s="443"/>
      <c r="HNM12" s="443"/>
      <c r="HNN12" s="443"/>
      <c r="HNO12" s="443"/>
      <c r="HNP12" s="443"/>
      <c r="HNQ12" s="443"/>
      <c r="HNR12" s="443"/>
      <c r="HNS12" s="443"/>
      <c r="HNT12" s="443"/>
      <c r="HNU12" s="443"/>
      <c r="HNV12" s="443"/>
      <c r="HNW12" s="443"/>
      <c r="HNX12" s="443"/>
      <c r="HNY12" s="443"/>
      <c r="HNZ12" s="443"/>
      <c r="HOA12" s="443"/>
      <c r="HOB12" s="443"/>
      <c r="HOC12" s="443"/>
      <c r="HOD12" s="443"/>
      <c r="HOE12" s="443"/>
      <c r="HOF12" s="443"/>
      <c r="HOG12" s="443"/>
      <c r="HOH12" s="443"/>
      <c r="HOI12" s="443"/>
      <c r="HOJ12" s="443"/>
      <c r="HOK12" s="443"/>
      <c r="HOL12" s="443"/>
      <c r="HOM12" s="443"/>
      <c r="HON12" s="443"/>
      <c r="HOO12" s="443"/>
      <c r="HOP12" s="443"/>
      <c r="HOQ12" s="443"/>
      <c r="HOR12" s="443"/>
      <c r="HOS12" s="443"/>
      <c r="HOT12" s="443"/>
      <c r="HOU12" s="443"/>
      <c r="HOV12" s="443"/>
      <c r="HOW12" s="443"/>
      <c r="HOX12" s="443"/>
      <c r="HOY12" s="443"/>
      <c r="HOZ12" s="443"/>
      <c r="HPA12" s="443"/>
      <c r="HPB12" s="443"/>
      <c r="HPC12" s="443"/>
      <c r="HPD12" s="443"/>
      <c r="HPE12" s="443"/>
      <c r="HPF12" s="443"/>
      <c r="HPG12" s="443"/>
      <c r="HPH12" s="443"/>
      <c r="HPI12" s="443"/>
      <c r="HPJ12" s="443"/>
      <c r="HPK12" s="443"/>
      <c r="HPL12" s="443"/>
      <c r="HPM12" s="443"/>
      <c r="HPN12" s="443"/>
      <c r="HPO12" s="443"/>
      <c r="HPP12" s="443"/>
      <c r="HPQ12" s="443"/>
      <c r="HPR12" s="443"/>
      <c r="HPS12" s="443"/>
      <c r="HPT12" s="443"/>
      <c r="HPU12" s="443"/>
      <c r="HPV12" s="443"/>
      <c r="HPW12" s="443"/>
      <c r="HPX12" s="443"/>
      <c r="HPY12" s="443"/>
      <c r="HPZ12" s="443"/>
      <c r="HQA12" s="443"/>
      <c r="HQB12" s="443"/>
      <c r="HQC12" s="443"/>
      <c r="HQD12" s="443"/>
      <c r="HQE12" s="443"/>
      <c r="HQF12" s="443"/>
      <c r="HQG12" s="443"/>
      <c r="HQH12" s="443"/>
      <c r="HQI12" s="443"/>
      <c r="HQJ12" s="443"/>
      <c r="HQK12" s="443"/>
      <c r="HQL12" s="443"/>
      <c r="HQM12" s="443"/>
      <c r="HQN12" s="443"/>
      <c r="HQO12" s="443"/>
      <c r="HQP12" s="443"/>
      <c r="HQQ12" s="443"/>
      <c r="HQR12" s="443"/>
      <c r="HQS12" s="443"/>
      <c r="HQT12" s="443"/>
      <c r="HQU12" s="443"/>
      <c r="HQV12" s="443"/>
      <c r="HQW12" s="443"/>
      <c r="HQX12" s="443"/>
      <c r="HQY12" s="443"/>
      <c r="HQZ12" s="443"/>
      <c r="HRA12" s="443"/>
      <c r="HRB12" s="443"/>
      <c r="HRC12" s="443"/>
      <c r="HRD12" s="443"/>
      <c r="HRE12" s="443"/>
      <c r="HRF12" s="443"/>
      <c r="HRG12" s="443"/>
      <c r="HRH12" s="443"/>
      <c r="HRI12" s="443"/>
      <c r="HRJ12" s="443"/>
      <c r="HRK12" s="443"/>
      <c r="HRL12" s="443"/>
      <c r="HRM12" s="443"/>
      <c r="HRN12" s="443"/>
      <c r="HRO12" s="443"/>
      <c r="HRP12" s="443"/>
      <c r="HRQ12" s="443"/>
      <c r="HRR12" s="443"/>
      <c r="HRS12" s="443"/>
      <c r="HRT12" s="443"/>
      <c r="HRU12" s="443"/>
      <c r="HRV12" s="443"/>
      <c r="HRW12" s="443"/>
      <c r="HRX12" s="443"/>
      <c r="HRY12" s="443"/>
      <c r="HRZ12" s="443"/>
      <c r="HSA12" s="443"/>
      <c r="HSB12" s="443"/>
      <c r="HSC12" s="443"/>
      <c r="HSD12" s="443"/>
      <c r="HSE12" s="443"/>
      <c r="HSF12" s="443"/>
      <c r="HSG12" s="443"/>
      <c r="HSH12" s="443"/>
      <c r="HSI12" s="443"/>
      <c r="HSJ12" s="443"/>
      <c r="HSK12" s="443"/>
      <c r="HSL12" s="443"/>
      <c r="HSM12" s="443"/>
      <c r="HSN12" s="443"/>
      <c r="HSO12" s="443"/>
      <c r="HSP12" s="443"/>
      <c r="HSQ12" s="443"/>
      <c r="HSR12" s="443"/>
      <c r="HSS12" s="443"/>
      <c r="HST12" s="443"/>
      <c r="HSU12" s="443"/>
      <c r="HSV12" s="443"/>
      <c r="HSW12" s="443"/>
      <c r="HSX12" s="443"/>
      <c r="HSY12" s="443"/>
      <c r="HSZ12" s="443"/>
      <c r="HTA12" s="443"/>
      <c r="HTB12" s="443"/>
      <c r="HTC12" s="443"/>
      <c r="HTD12" s="443"/>
      <c r="HTE12" s="443"/>
      <c r="HTF12" s="443"/>
      <c r="HTG12" s="443"/>
      <c r="HTH12" s="443"/>
      <c r="HTI12" s="443"/>
      <c r="HTJ12" s="443"/>
      <c r="HTK12" s="443"/>
      <c r="HTL12" s="443"/>
      <c r="HTM12" s="443"/>
      <c r="HTN12" s="443"/>
      <c r="HTO12" s="443"/>
      <c r="HTP12" s="443"/>
      <c r="HTQ12" s="443"/>
      <c r="HTR12" s="443"/>
      <c r="HTS12" s="443"/>
      <c r="HTT12" s="443"/>
      <c r="HTU12" s="443"/>
      <c r="HTV12" s="443"/>
      <c r="HTW12" s="443"/>
      <c r="HTX12" s="443"/>
      <c r="HTY12" s="443"/>
      <c r="HTZ12" s="443"/>
      <c r="HUA12" s="443"/>
      <c r="HUB12" s="443"/>
      <c r="HUC12" s="443"/>
      <c r="HUD12" s="443"/>
      <c r="HUE12" s="443"/>
      <c r="HUF12" s="443"/>
      <c r="HUG12" s="443"/>
      <c r="HUH12" s="443"/>
      <c r="HUI12" s="443"/>
      <c r="HUJ12" s="443"/>
      <c r="HUK12" s="443"/>
      <c r="HUL12" s="443"/>
      <c r="HUM12" s="443"/>
      <c r="HUN12" s="443"/>
      <c r="HUO12" s="443"/>
      <c r="HUP12" s="443"/>
      <c r="HUQ12" s="443"/>
      <c r="HUR12" s="443"/>
      <c r="HUS12" s="443"/>
      <c r="HUT12" s="443"/>
      <c r="HUU12" s="443"/>
      <c r="HUV12" s="443"/>
      <c r="HUW12" s="443"/>
      <c r="HUX12" s="443"/>
      <c r="HUY12" s="443"/>
      <c r="HUZ12" s="443"/>
      <c r="HVA12" s="443"/>
      <c r="HVB12" s="443"/>
      <c r="HVC12" s="443"/>
      <c r="HVD12" s="443"/>
      <c r="HVE12" s="443"/>
      <c r="HVF12" s="443"/>
      <c r="HVG12" s="443"/>
      <c r="HVH12" s="443"/>
      <c r="HVI12" s="443"/>
      <c r="HVJ12" s="443"/>
      <c r="HVK12" s="443"/>
      <c r="HVL12" s="443"/>
      <c r="HVM12" s="443"/>
      <c r="HVN12" s="443"/>
      <c r="HVO12" s="443"/>
      <c r="HVP12" s="443"/>
      <c r="HVQ12" s="443"/>
      <c r="HVR12" s="443"/>
      <c r="HVS12" s="443"/>
      <c r="HVT12" s="443"/>
      <c r="HVU12" s="443"/>
      <c r="HVV12" s="443"/>
      <c r="HVW12" s="443"/>
      <c r="HVX12" s="443"/>
      <c r="HVY12" s="443"/>
      <c r="HVZ12" s="443"/>
      <c r="HWA12" s="443"/>
      <c r="HWB12" s="443"/>
      <c r="HWC12" s="443"/>
      <c r="HWD12" s="443"/>
      <c r="HWE12" s="443"/>
      <c r="HWF12" s="443"/>
      <c r="HWG12" s="443"/>
      <c r="HWH12" s="443"/>
      <c r="HWI12" s="443"/>
      <c r="HWJ12" s="443"/>
      <c r="HWK12" s="443"/>
      <c r="HWL12" s="443"/>
      <c r="HWM12" s="443"/>
      <c r="HWN12" s="443"/>
      <c r="HWO12" s="443"/>
      <c r="HWP12" s="443"/>
      <c r="HWQ12" s="443"/>
      <c r="HWR12" s="443"/>
      <c r="HWS12" s="443"/>
      <c r="HWT12" s="443"/>
      <c r="HWU12" s="443"/>
      <c r="HWV12" s="443"/>
      <c r="HWW12" s="443"/>
      <c r="HWX12" s="443"/>
      <c r="HWY12" s="443"/>
      <c r="HWZ12" s="443"/>
      <c r="HXA12" s="443"/>
      <c r="HXB12" s="443"/>
      <c r="HXC12" s="443"/>
      <c r="HXD12" s="443"/>
      <c r="HXE12" s="443"/>
      <c r="HXF12" s="443"/>
      <c r="HXG12" s="443"/>
      <c r="HXH12" s="443"/>
      <c r="HXI12" s="443"/>
      <c r="HXJ12" s="443"/>
      <c r="HXK12" s="443"/>
      <c r="HXL12" s="443"/>
      <c r="HXM12" s="443"/>
      <c r="HXN12" s="443"/>
      <c r="HXO12" s="443"/>
      <c r="HXP12" s="443"/>
      <c r="HXQ12" s="443"/>
      <c r="HXR12" s="443"/>
      <c r="HXS12" s="443"/>
      <c r="HXT12" s="443"/>
      <c r="HXU12" s="443"/>
      <c r="HXV12" s="443"/>
      <c r="HXW12" s="443"/>
      <c r="HXX12" s="443"/>
      <c r="HXY12" s="443"/>
      <c r="HXZ12" s="443"/>
      <c r="HYA12" s="443"/>
      <c r="HYB12" s="443"/>
      <c r="HYC12" s="443"/>
      <c r="HYD12" s="443"/>
      <c r="HYE12" s="443"/>
      <c r="HYF12" s="443"/>
      <c r="HYG12" s="443"/>
      <c r="HYH12" s="443"/>
      <c r="HYI12" s="443"/>
      <c r="HYJ12" s="443"/>
      <c r="HYK12" s="443"/>
      <c r="HYL12" s="443"/>
      <c r="HYM12" s="443"/>
      <c r="HYN12" s="443"/>
      <c r="HYO12" s="443"/>
      <c r="HYP12" s="443"/>
      <c r="HYQ12" s="443"/>
      <c r="HYR12" s="443"/>
      <c r="HYS12" s="443"/>
      <c r="HYT12" s="443"/>
      <c r="HYU12" s="443"/>
      <c r="HYV12" s="443"/>
      <c r="HYW12" s="443"/>
      <c r="HYX12" s="443"/>
      <c r="HYY12" s="443"/>
      <c r="HYZ12" s="443"/>
      <c r="HZA12" s="443"/>
      <c r="HZB12" s="443"/>
      <c r="HZC12" s="443"/>
      <c r="HZD12" s="443"/>
      <c r="HZE12" s="443"/>
      <c r="HZF12" s="443"/>
      <c r="HZG12" s="443"/>
      <c r="HZH12" s="443"/>
      <c r="HZI12" s="443"/>
      <c r="HZJ12" s="443"/>
      <c r="HZK12" s="443"/>
      <c r="HZL12" s="443"/>
      <c r="HZM12" s="443"/>
      <c r="HZN12" s="443"/>
      <c r="HZO12" s="443"/>
      <c r="HZP12" s="443"/>
      <c r="HZQ12" s="443"/>
      <c r="HZR12" s="443"/>
      <c r="HZS12" s="443"/>
      <c r="HZT12" s="443"/>
      <c r="HZU12" s="443"/>
      <c r="HZV12" s="443"/>
      <c r="HZW12" s="443"/>
      <c r="HZX12" s="443"/>
      <c r="HZY12" s="443"/>
      <c r="HZZ12" s="443"/>
      <c r="IAA12" s="443"/>
      <c r="IAB12" s="443"/>
      <c r="IAC12" s="443"/>
      <c r="IAD12" s="443"/>
      <c r="IAE12" s="443"/>
      <c r="IAF12" s="443"/>
      <c r="IAG12" s="443"/>
      <c r="IAH12" s="443"/>
      <c r="IAI12" s="443"/>
      <c r="IAJ12" s="443"/>
      <c r="IAK12" s="443"/>
      <c r="IAL12" s="443"/>
      <c r="IAM12" s="443"/>
      <c r="IAN12" s="443"/>
      <c r="IAO12" s="443"/>
      <c r="IAP12" s="443"/>
      <c r="IAQ12" s="443"/>
      <c r="IAR12" s="443"/>
      <c r="IAS12" s="443"/>
      <c r="IAT12" s="443"/>
      <c r="IAU12" s="443"/>
      <c r="IAV12" s="443"/>
      <c r="IAW12" s="443"/>
      <c r="IAX12" s="443"/>
      <c r="IAY12" s="443"/>
      <c r="IAZ12" s="443"/>
      <c r="IBA12" s="443"/>
      <c r="IBB12" s="443"/>
      <c r="IBC12" s="443"/>
      <c r="IBD12" s="443"/>
      <c r="IBE12" s="443"/>
      <c r="IBF12" s="443"/>
      <c r="IBG12" s="443"/>
      <c r="IBH12" s="443"/>
      <c r="IBI12" s="443"/>
      <c r="IBJ12" s="443"/>
      <c r="IBK12" s="443"/>
      <c r="IBL12" s="443"/>
      <c r="IBM12" s="443"/>
      <c r="IBN12" s="443"/>
      <c r="IBO12" s="443"/>
      <c r="IBP12" s="443"/>
      <c r="IBQ12" s="443"/>
      <c r="IBR12" s="443"/>
      <c r="IBS12" s="443"/>
      <c r="IBT12" s="443"/>
      <c r="IBU12" s="443"/>
      <c r="IBV12" s="443"/>
      <c r="IBW12" s="443"/>
      <c r="IBX12" s="443"/>
      <c r="IBY12" s="443"/>
      <c r="IBZ12" s="443"/>
      <c r="ICA12" s="443"/>
      <c r="ICB12" s="443"/>
      <c r="ICC12" s="443"/>
      <c r="ICD12" s="443"/>
      <c r="ICE12" s="443"/>
      <c r="ICF12" s="443"/>
      <c r="ICG12" s="443"/>
      <c r="ICH12" s="443"/>
      <c r="ICI12" s="443"/>
      <c r="ICJ12" s="443"/>
      <c r="ICK12" s="443"/>
      <c r="ICL12" s="443"/>
      <c r="ICM12" s="443"/>
      <c r="ICN12" s="443"/>
      <c r="ICO12" s="443"/>
      <c r="ICP12" s="443"/>
      <c r="ICQ12" s="443"/>
      <c r="ICR12" s="443"/>
      <c r="ICS12" s="443"/>
      <c r="ICT12" s="443"/>
      <c r="ICU12" s="443"/>
      <c r="ICV12" s="443"/>
      <c r="ICW12" s="443"/>
      <c r="ICX12" s="443"/>
      <c r="ICY12" s="443"/>
      <c r="ICZ12" s="443"/>
      <c r="IDA12" s="443"/>
      <c r="IDB12" s="443"/>
      <c r="IDC12" s="443"/>
      <c r="IDD12" s="443"/>
      <c r="IDE12" s="443"/>
      <c r="IDF12" s="443"/>
      <c r="IDG12" s="443"/>
      <c r="IDH12" s="443"/>
      <c r="IDI12" s="443"/>
      <c r="IDJ12" s="443"/>
      <c r="IDK12" s="443"/>
      <c r="IDL12" s="443"/>
      <c r="IDM12" s="443"/>
      <c r="IDN12" s="443"/>
      <c r="IDO12" s="443"/>
      <c r="IDP12" s="443"/>
      <c r="IDQ12" s="443"/>
      <c r="IDR12" s="443"/>
      <c r="IDS12" s="443"/>
      <c r="IDT12" s="443"/>
      <c r="IDU12" s="443"/>
      <c r="IDV12" s="443"/>
      <c r="IDW12" s="443"/>
      <c r="IDX12" s="443"/>
      <c r="IDY12" s="443"/>
      <c r="IDZ12" s="443"/>
      <c r="IEA12" s="443"/>
      <c r="IEB12" s="443"/>
      <c r="IEC12" s="443"/>
      <c r="IED12" s="443"/>
      <c r="IEE12" s="443"/>
      <c r="IEF12" s="443"/>
      <c r="IEG12" s="443"/>
      <c r="IEH12" s="443"/>
      <c r="IEI12" s="443"/>
      <c r="IEJ12" s="443"/>
      <c r="IEK12" s="443"/>
      <c r="IEL12" s="443"/>
      <c r="IEM12" s="443"/>
      <c r="IEN12" s="443"/>
      <c r="IEO12" s="443"/>
      <c r="IEP12" s="443"/>
      <c r="IEQ12" s="443"/>
      <c r="IER12" s="443"/>
      <c r="IES12" s="443"/>
      <c r="IET12" s="443"/>
      <c r="IEU12" s="443"/>
      <c r="IEV12" s="443"/>
      <c r="IEW12" s="443"/>
      <c r="IEX12" s="443"/>
      <c r="IEY12" s="443"/>
      <c r="IEZ12" s="443"/>
      <c r="IFA12" s="443"/>
      <c r="IFB12" s="443"/>
      <c r="IFC12" s="443"/>
      <c r="IFD12" s="443"/>
      <c r="IFE12" s="443"/>
      <c r="IFF12" s="443"/>
      <c r="IFG12" s="443"/>
      <c r="IFH12" s="443"/>
      <c r="IFI12" s="443"/>
      <c r="IFJ12" s="443"/>
      <c r="IFK12" s="443"/>
      <c r="IFL12" s="443"/>
      <c r="IFM12" s="443"/>
      <c r="IFN12" s="443"/>
      <c r="IFO12" s="443"/>
      <c r="IFP12" s="443"/>
      <c r="IFQ12" s="443"/>
      <c r="IFR12" s="443"/>
      <c r="IFS12" s="443"/>
      <c r="IFT12" s="443"/>
      <c r="IFU12" s="443"/>
      <c r="IFV12" s="443"/>
      <c r="IFW12" s="443"/>
      <c r="IFX12" s="443"/>
      <c r="IFY12" s="443"/>
      <c r="IFZ12" s="443"/>
      <c r="IGA12" s="443"/>
      <c r="IGB12" s="443"/>
      <c r="IGC12" s="443"/>
      <c r="IGD12" s="443"/>
      <c r="IGE12" s="443"/>
      <c r="IGF12" s="443"/>
      <c r="IGG12" s="443"/>
      <c r="IGH12" s="443"/>
      <c r="IGI12" s="443"/>
      <c r="IGJ12" s="443"/>
      <c r="IGK12" s="443"/>
      <c r="IGL12" s="443"/>
      <c r="IGM12" s="443"/>
      <c r="IGN12" s="443"/>
      <c r="IGO12" s="443"/>
      <c r="IGP12" s="443"/>
      <c r="IGQ12" s="443"/>
      <c r="IGR12" s="443"/>
      <c r="IGS12" s="443"/>
      <c r="IGT12" s="443"/>
      <c r="IGU12" s="443"/>
      <c r="IGV12" s="443"/>
      <c r="IGW12" s="443"/>
      <c r="IGX12" s="443"/>
      <c r="IGY12" s="443"/>
      <c r="IGZ12" s="443"/>
      <c r="IHA12" s="443"/>
      <c r="IHB12" s="443"/>
      <c r="IHC12" s="443"/>
      <c r="IHD12" s="443"/>
      <c r="IHE12" s="443"/>
      <c r="IHF12" s="443"/>
      <c r="IHG12" s="443"/>
      <c r="IHH12" s="443"/>
      <c r="IHI12" s="443"/>
      <c r="IHJ12" s="443"/>
      <c r="IHK12" s="443"/>
      <c r="IHL12" s="443"/>
      <c r="IHM12" s="443"/>
      <c r="IHN12" s="443"/>
      <c r="IHO12" s="443"/>
      <c r="IHP12" s="443"/>
      <c r="IHQ12" s="443"/>
      <c r="IHR12" s="443"/>
      <c r="IHS12" s="443"/>
      <c r="IHT12" s="443"/>
      <c r="IHU12" s="443"/>
      <c r="IHV12" s="443"/>
      <c r="IHW12" s="443"/>
      <c r="IHX12" s="443"/>
      <c r="IHY12" s="443"/>
      <c r="IHZ12" s="443"/>
      <c r="IIA12" s="443"/>
      <c r="IIB12" s="443"/>
      <c r="IIC12" s="443"/>
      <c r="IID12" s="443"/>
      <c r="IIE12" s="443"/>
      <c r="IIF12" s="443"/>
      <c r="IIG12" s="443"/>
      <c r="IIH12" s="443"/>
      <c r="III12" s="443"/>
      <c r="IIJ12" s="443"/>
      <c r="IIK12" s="443"/>
      <c r="IIL12" s="443"/>
      <c r="IIM12" s="443"/>
      <c r="IIN12" s="443"/>
      <c r="IIO12" s="443"/>
      <c r="IIP12" s="443"/>
      <c r="IIQ12" s="443"/>
      <c r="IIR12" s="443"/>
      <c r="IIS12" s="443"/>
      <c r="IIT12" s="443"/>
      <c r="IIU12" s="443"/>
      <c r="IIV12" s="443"/>
      <c r="IIW12" s="443"/>
      <c r="IIX12" s="443"/>
      <c r="IIY12" s="443"/>
      <c r="IIZ12" s="443"/>
      <c r="IJA12" s="443"/>
      <c r="IJB12" s="443"/>
      <c r="IJC12" s="443"/>
      <c r="IJD12" s="443"/>
      <c r="IJE12" s="443"/>
      <c r="IJF12" s="443"/>
      <c r="IJG12" s="443"/>
      <c r="IJH12" s="443"/>
      <c r="IJI12" s="443"/>
      <c r="IJJ12" s="443"/>
      <c r="IJK12" s="443"/>
      <c r="IJL12" s="443"/>
      <c r="IJM12" s="443"/>
      <c r="IJN12" s="443"/>
      <c r="IJO12" s="443"/>
      <c r="IJP12" s="443"/>
      <c r="IJQ12" s="443"/>
      <c r="IJR12" s="443"/>
      <c r="IJS12" s="443"/>
      <c r="IJT12" s="443"/>
      <c r="IJU12" s="443"/>
      <c r="IJV12" s="443"/>
      <c r="IJW12" s="443"/>
      <c r="IJX12" s="443"/>
      <c r="IJY12" s="443"/>
      <c r="IJZ12" s="443"/>
      <c r="IKA12" s="443"/>
      <c r="IKB12" s="443"/>
      <c r="IKC12" s="443"/>
      <c r="IKD12" s="443"/>
      <c r="IKE12" s="443"/>
      <c r="IKF12" s="443"/>
      <c r="IKG12" s="443"/>
      <c r="IKH12" s="443"/>
      <c r="IKI12" s="443"/>
      <c r="IKJ12" s="443"/>
      <c r="IKK12" s="443"/>
      <c r="IKL12" s="443"/>
      <c r="IKM12" s="443"/>
      <c r="IKN12" s="443"/>
      <c r="IKO12" s="443"/>
      <c r="IKP12" s="443"/>
      <c r="IKQ12" s="443"/>
      <c r="IKR12" s="443"/>
      <c r="IKS12" s="443"/>
      <c r="IKT12" s="443"/>
      <c r="IKU12" s="443"/>
      <c r="IKV12" s="443"/>
      <c r="IKW12" s="443"/>
      <c r="IKX12" s="443"/>
      <c r="IKY12" s="443"/>
      <c r="IKZ12" s="443"/>
      <c r="ILA12" s="443"/>
      <c r="ILB12" s="443"/>
      <c r="ILC12" s="443"/>
      <c r="ILD12" s="443"/>
      <c r="ILE12" s="443"/>
      <c r="ILF12" s="443"/>
      <c r="ILG12" s="443"/>
      <c r="ILH12" s="443"/>
      <c r="ILI12" s="443"/>
      <c r="ILJ12" s="443"/>
      <c r="ILK12" s="443"/>
      <c r="ILL12" s="443"/>
      <c r="ILM12" s="443"/>
      <c r="ILN12" s="443"/>
      <c r="ILO12" s="443"/>
      <c r="ILP12" s="443"/>
      <c r="ILQ12" s="443"/>
      <c r="ILR12" s="443"/>
      <c r="ILS12" s="443"/>
      <c r="ILT12" s="443"/>
      <c r="ILU12" s="443"/>
      <c r="ILV12" s="443"/>
      <c r="ILW12" s="443"/>
      <c r="ILX12" s="443"/>
      <c r="ILY12" s="443"/>
      <c r="ILZ12" s="443"/>
      <c r="IMA12" s="443"/>
      <c r="IMB12" s="443"/>
      <c r="IMC12" s="443"/>
      <c r="IMD12" s="443"/>
      <c r="IME12" s="443"/>
      <c r="IMF12" s="443"/>
      <c r="IMG12" s="443"/>
      <c r="IMH12" s="443"/>
      <c r="IMI12" s="443"/>
      <c r="IMJ12" s="443"/>
      <c r="IMK12" s="443"/>
      <c r="IML12" s="443"/>
      <c r="IMM12" s="443"/>
      <c r="IMN12" s="443"/>
      <c r="IMO12" s="443"/>
      <c r="IMP12" s="443"/>
      <c r="IMQ12" s="443"/>
      <c r="IMR12" s="443"/>
      <c r="IMS12" s="443"/>
      <c r="IMT12" s="443"/>
      <c r="IMU12" s="443"/>
      <c r="IMV12" s="443"/>
      <c r="IMW12" s="443"/>
      <c r="IMX12" s="443"/>
      <c r="IMY12" s="443"/>
      <c r="IMZ12" s="443"/>
      <c r="INA12" s="443"/>
      <c r="INB12" s="443"/>
      <c r="INC12" s="443"/>
      <c r="IND12" s="443"/>
      <c r="INE12" s="443"/>
      <c r="INF12" s="443"/>
      <c r="ING12" s="443"/>
      <c r="INH12" s="443"/>
      <c r="INI12" s="443"/>
      <c r="INJ12" s="443"/>
      <c r="INK12" s="443"/>
      <c r="INL12" s="443"/>
      <c r="INM12" s="443"/>
      <c r="INN12" s="443"/>
      <c r="INO12" s="443"/>
      <c r="INP12" s="443"/>
      <c r="INQ12" s="443"/>
      <c r="INR12" s="443"/>
      <c r="INS12" s="443"/>
      <c r="INT12" s="443"/>
      <c r="INU12" s="443"/>
      <c r="INV12" s="443"/>
      <c r="INW12" s="443"/>
      <c r="INX12" s="443"/>
      <c r="INY12" s="443"/>
      <c r="INZ12" s="443"/>
      <c r="IOA12" s="443"/>
      <c r="IOB12" s="443"/>
      <c r="IOC12" s="443"/>
      <c r="IOD12" s="443"/>
      <c r="IOE12" s="443"/>
      <c r="IOF12" s="443"/>
      <c r="IOG12" s="443"/>
      <c r="IOH12" s="443"/>
      <c r="IOI12" s="443"/>
      <c r="IOJ12" s="443"/>
      <c r="IOK12" s="443"/>
      <c r="IOL12" s="443"/>
      <c r="IOM12" s="443"/>
      <c r="ION12" s="443"/>
      <c r="IOO12" s="443"/>
      <c r="IOP12" s="443"/>
      <c r="IOQ12" s="443"/>
      <c r="IOR12" s="443"/>
      <c r="IOS12" s="443"/>
      <c r="IOT12" s="443"/>
      <c r="IOU12" s="443"/>
      <c r="IOV12" s="443"/>
      <c r="IOW12" s="443"/>
      <c r="IOX12" s="443"/>
      <c r="IOY12" s="443"/>
      <c r="IOZ12" s="443"/>
      <c r="IPA12" s="443"/>
      <c r="IPB12" s="443"/>
      <c r="IPC12" s="443"/>
      <c r="IPD12" s="443"/>
      <c r="IPE12" s="443"/>
      <c r="IPF12" s="443"/>
      <c r="IPG12" s="443"/>
      <c r="IPH12" s="443"/>
      <c r="IPI12" s="443"/>
      <c r="IPJ12" s="443"/>
      <c r="IPK12" s="443"/>
      <c r="IPL12" s="443"/>
      <c r="IPM12" s="443"/>
      <c r="IPN12" s="443"/>
      <c r="IPO12" s="443"/>
      <c r="IPP12" s="443"/>
      <c r="IPQ12" s="443"/>
      <c r="IPR12" s="443"/>
      <c r="IPS12" s="443"/>
      <c r="IPT12" s="443"/>
      <c r="IPU12" s="443"/>
      <c r="IPV12" s="443"/>
      <c r="IPW12" s="443"/>
      <c r="IPX12" s="443"/>
      <c r="IPY12" s="443"/>
      <c r="IPZ12" s="443"/>
      <c r="IQA12" s="443"/>
      <c r="IQB12" s="443"/>
      <c r="IQC12" s="443"/>
      <c r="IQD12" s="443"/>
      <c r="IQE12" s="443"/>
      <c r="IQF12" s="443"/>
      <c r="IQG12" s="443"/>
      <c r="IQH12" s="443"/>
      <c r="IQI12" s="443"/>
      <c r="IQJ12" s="443"/>
      <c r="IQK12" s="443"/>
      <c r="IQL12" s="443"/>
      <c r="IQM12" s="443"/>
      <c r="IQN12" s="443"/>
      <c r="IQO12" s="443"/>
      <c r="IQP12" s="443"/>
      <c r="IQQ12" s="443"/>
      <c r="IQR12" s="443"/>
      <c r="IQS12" s="443"/>
      <c r="IQT12" s="443"/>
      <c r="IQU12" s="443"/>
      <c r="IQV12" s="443"/>
      <c r="IQW12" s="443"/>
      <c r="IQX12" s="443"/>
      <c r="IQY12" s="443"/>
      <c r="IQZ12" s="443"/>
      <c r="IRA12" s="443"/>
      <c r="IRB12" s="443"/>
      <c r="IRC12" s="443"/>
      <c r="IRD12" s="443"/>
      <c r="IRE12" s="443"/>
      <c r="IRF12" s="443"/>
      <c r="IRG12" s="443"/>
      <c r="IRH12" s="443"/>
      <c r="IRI12" s="443"/>
      <c r="IRJ12" s="443"/>
      <c r="IRK12" s="443"/>
      <c r="IRL12" s="443"/>
      <c r="IRM12" s="443"/>
      <c r="IRN12" s="443"/>
      <c r="IRO12" s="443"/>
      <c r="IRP12" s="443"/>
      <c r="IRQ12" s="443"/>
      <c r="IRR12" s="443"/>
      <c r="IRS12" s="443"/>
      <c r="IRT12" s="443"/>
      <c r="IRU12" s="443"/>
      <c r="IRV12" s="443"/>
      <c r="IRW12" s="443"/>
      <c r="IRX12" s="443"/>
      <c r="IRY12" s="443"/>
      <c r="IRZ12" s="443"/>
      <c r="ISA12" s="443"/>
      <c r="ISB12" s="443"/>
      <c r="ISC12" s="443"/>
      <c r="ISD12" s="443"/>
      <c r="ISE12" s="443"/>
      <c r="ISF12" s="443"/>
      <c r="ISG12" s="443"/>
      <c r="ISH12" s="443"/>
      <c r="ISI12" s="443"/>
      <c r="ISJ12" s="443"/>
      <c r="ISK12" s="443"/>
      <c r="ISL12" s="443"/>
      <c r="ISM12" s="443"/>
      <c r="ISN12" s="443"/>
      <c r="ISO12" s="443"/>
      <c r="ISP12" s="443"/>
      <c r="ISQ12" s="443"/>
      <c r="ISR12" s="443"/>
      <c r="ISS12" s="443"/>
      <c r="IST12" s="443"/>
      <c r="ISU12" s="443"/>
      <c r="ISV12" s="443"/>
      <c r="ISW12" s="443"/>
      <c r="ISX12" s="443"/>
      <c r="ISY12" s="443"/>
      <c r="ISZ12" s="443"/>
      <c r="ITA12" s="443"/>
      <c r="ITB12" s="443"/>
      <c r="ITC12" s="443"/>
      <c r="ITD12" s="443"/>
      <c r="ITE12" s="443"/>
      <c r="ITF12" s="443"/>
      <c r="ITG12" s="443"/>
      <c r="ITH12" s="443"/>
      <c r="ITI12" s="443"/>
      <c r="ITJ12" s="443"/>
      <c r="ITK12" s="443"/>
      <c r="ITL12" s="443"/>
      <c r="ITM12" s="443"/>
      <c r="ITN12" s="443"/>
      <c r="ITO12" s="443"/>
      <c r="ITP12" s="443"/>
      <c r="ITQ12" s="443"/>
      <c r="ITR12" s="443"/>
      <c r="ITS12" s="443"/>
      <c r="ITT12" s="443"/>
      <c r="ITU12" s="443"/>
      <c r="ITV12" s="443"/>
      <c r="ITW12" s="443"/>
      <c r="ITX12" s="443"/>
      <c r="ITY12" s="443"/>
      <c r="ITZ12" s="443"/>
      <c r="IUA12" s="443"/>
      <c r="IUB12" s="443"/>
      <c r="IUC12" s="443"/>
      <c r="IUD12" s="443"/>
      <c r="IUE12" s="443"/>
      <c r="IUF12" s="443"/>
      <c r="IUG12" s="443"/>
      <c r="IUH12" s="443"/>
      <c r="IUI12" s="443"/>
      <c r="IUJ12" s="443"/>
      <c r="IUK12" s="443"/>
      <c r="IUL12" s="443"/>
      <c r="IUM12" s="443"/>
      <c r="IUN12" s="443"/>
      <c r="IUO12" s="443"/>
      <c r="IUP12" s="443"/>
      <c r="IUQ12" s="443"/>
      <c r="IUR12" s="443"/>
      <c r="IUS12" s="443"/>
      <c r="IUT12" s="443"/>
      <c r="IUU12" s="443"/>
      <c r="IUV12" s="443"/>
      <c r="IUW12" s="443"/>
      <c r="IUX12" s="443"/>
      <c r="IUY12" s="443"/>
      <c r="IUZ12" s="443"/>
      <c r="IVA12" s="443"/>
      <c r="IVB12" s="443"/>
      <c r="IVC12" s="443"/>
      <c r="IVD12" s="443"/>
      <c r="IVE12" s="443"/>
      <c r="IVF12" s="443"/>
      <c r="IVG12" s="443"/>
      <c r="IVH12" s="443"/>
      <c r="IVI12" s="443"/>
      <c r="IVJ12" s="443"/>
      <c r="IVK12" s="443"/>
      <c r="IVL12" s="443"/>
      <c r="IVM12" s="443"/>
      <c r="IVN12" s="443"/>
      <c r="IVO12" s="443"/>
      <c r="IVP12" s="443"/>
      <c r="IVQ12" s="443"/>
      <c r="IVR12" s="443"/>
      <c r="IVS12" s="443"/>
      <c r="IVT12" s="443"/>
      <c r="IVU12" s="443"/>
      <c r="IVV12" s="443"/>
      <c r="IVW12" s="443"/>
      <c r="IVX12" s="443"/>
      <c r="IVY12" s="443"/>
      <c r="IVZ12" s="443"/>
      <c r="IWA12" s="443"/>
      <c r="IWB12" s="443"/>
      <c r="IWC12" s="443"/>
      <c r="IWD12" s="443"/>
      <c r="IWE12" s="443"/>
      <c r="IWF12" s="443"/>
      <c r="IWG12" s="443"/>
      <c r="IWH12" s="443"/>
      <c r="IWI12" s="443"/>
      <c r="IWJ12" s="443"/>
      <c r="IWK12" s="443"/>
      <c r="IWL12" s="443"/>
      <c r="IWM12" s="443"/>
      <c r="IWN12" s="443"/>
      <c r="IWO12" s="443"/>
      <c r="IWP12" s="443"/>
      <c r="IWQ12" s="443"/>
      <c r="IWR12" s="443"/>
      <c r="IWS12" s="443"/>
      <c r="IWT12" s="443"/>
      <c r="IWU12" s="443"/>
      <c r="IWV12" s="443"/>
      <c r="IWW12" s="443"/>
      <c r="IWX12" s="443"/>
      <c r="IWY12" s="443"/>
      <c r="IWZ12" s="443"/>
      <c r="IXA12" s="443"/>
      <c r="IXB12" s="443"/>
      <c r="IXC12" s="443"/>
      <c r="IXD12" s="443"/>
      <c r="IXE12" s="443"/>
      <c r="IXF12" s="443"/>
      <c r="IXG12" s="443"/>
      <c r="IXH12" s="443"/>
      <c r="IXI12" s="443"/>
      <c r="IXJ12" s="443"/>
      <c r="IXK12" s="443"/>
      <c r="IXL12" s="443"/>
      <c r="IXM12" s="443"/>
      <c r="IXN12" s="443"/>
      <c r="IXO12" s="443"/>
      <c r="IXP12" s="443"/>
      <c r="IXQ12" s="443"/>
      <c r="IXR12" s="443"/>
      <c r="IXS12" s="443"/>
      <c r="IXT12" s="443"/>
      <c r="IXU12" s="443"/>
      <c r="IXV12" s="443"/>
      <c r="IXW12" s="443"/>
      <c r="IXX12" s="443"/>
      <c r="IXY12" s="443"/>
      <c r="IXZ12" s="443"/>
      <c r="IYA12" s="443"/>
      <c r="IYB12" s="443"/>
      <c r="IYC12" s="443"/>
      <c r="IYD12" s="443"/>
      <c r="IYE12" s="443"/>
      <c r="IYF12" s="443"/>
      <c r="IYG12" s="443"/>
      <c r="IYH12" s="443"/>
      <c r="IYI12" s="443"/>
      <c r="IYJ12" s="443"/>
      <c r="IYK12" s="443"/>
      <c r="IYL12" s="443"/>
      <c r="IYM12" s="443"/>
      <c r="IYN12" s="443"/>
      <c r="IYO12" s="443"/>
      <c r="IYP12" s="443"/>
      <c r="IYQ12" s="443"/>
      <c r="IYR12" s="443"/>
      <c r="IYS12" s="443"/>
      <c r="IYT12" s="443"/>
      <c r="IYU12" s="443"/>
      <c r="IYV12" s="443"/>
      <c r="IYW12" s="443"/>
      <c r="IYX12" s="443"/>
      <c r="IYY12" s="443"/>
      <c r="IYZ12" s="443"/>
      <c r="IZA12" s="443"/>
      <c r="IZB12" s="443"/>
      <c r="IZC12" s="443"/>
      <c r="IZD12" s="443"/>
      <c r="IZE12" s="443"/>
      <c r="IZF12" s="443"/>
      <c r="IZG12" s="443"/>
      <c r="IZH12" s="443"/>
      <c r="IZI12" s="443"/>
      <c r="IZJ12" s="443"/>
      <c r="IZK12" s="443"/>
      <c r="IZL12" s="443"/>
      <c r="IZM12" s="443"/>
      <c r="IZN12" s="443"/>
      <c r="IZO12" s="443"/>
      <c r="IZP12" s="443"/>
      <c r="IZQ12" s="443"/>
      <c r="IZR12" s="443"/>
      <c r="IZS12" s="443"/>
      <c r="IZT12" s="443"/>
      <c r="IZU12" s="443"/>
      <c r="IZV12" s="443"/>
      <c r="IZW12" s="443"/>
      <c r="IZX12" s="443"/>
      <c r="IZY12" s="443"/>
      <c r="IZZ12" s="443"/>
      <c r="JAA12" s="443"/>
      <c r="JAB12" s="443"/>
      <c r="JAC12" s="443"/>
      <c r="JAD12" s="443"/>
      <c r="JAE12" s="443"/>
      <c r="JAF12" s="443"/>
      <c r="JAG12" s="443"/>
      <c r="JAH12" s="443"/>
      <c r="JAI12" s="443"/>
      <c r="JAJ12" s="443"/>
      <c r="JAK12" s="443"/>
      <c r="JAL12" s="443"/>
      <c r="JAM12" s="443"/>
      <c r="JAN12" s="443"/>
      <c r="JAO12" s="443"/>
      <c r="JAP12" s="443"/>
      <c r="JAQ12" s="443"/>
      <c r="JAR12" s="443"/>
      <c r="JAS12" s="443"/>
      <c r="JAT12" s="443"/>
      <c r="JAU12" s="443"/>
      <c r="JAV12" s="443"/>
      <c r="JAW12" s="443"/>
      <c r="JAX12" s="443"/>
      <c r="JAY12" s="443"/>
      <c r="JAZ12" s="443"/>
      <c r="JBA12" s="443"/>
      <c r="JBB12" s="443"/>
      <c r="JBC12" s="443"/>
      <c r="JBD12" s="443"/>
      <c r="JBE12" s="443"/>
      <c r="JBF12" s="443"/>
      <c r="JBG12" s="443"/>
      <c r="JBH12" s="443"/>
      <c r="JBI12" s="443"/>
      <c r="JBJ12" s="443"/>
      <c r="JBK12" s="443"/>
      <c r="JBL12" s="443"/>
      <c r="JBM12" s="443"/>
      <c r="JBN12" s="443"/>
      <c r="JBO12" s="443"/>
      <c r="JBP12" s="443"/>
      <c r="JBQ12" s="443"/>
      <c r="JBR12" s="443"/>
      <c r="JBS12" s="443"/>
      <c r="JBT12" s="443"/>
      <c r="JBU12" s="443"/>
      <c r="JBV12" s="443"/>
      <c r="JBW12" s="443"/>
      <c r="JBX12" s="443"/>
      <c r="JBY12" s="443"/>
      <c r="JBZ12" s="443"/>
      <c r="JCA12" s="443"/>
      <c r="JCB12" s="443"/>
      <c r="JCC12" s="443"/>
      <c r="JCD12" s="443"/>
      <c r="JCE12" s="443"/>
      <c r="JCF12" s="443"/>
      <c r="JCG12" s="443"/>
      <c r="JCH12" s="443"/>
      <c r="JCI12" s="443"/>
      <c r="JCJ12" s="443"/>
      <c r="JCK12" s="443"/>
      <c r="JCL12" s="443"/>
      <c r="JCM12" s="443"/>
      <c r="JCN12" s="443"/>
      <c r="JCO12" s="443"/>
      <c r="JCP12" s="443"/>
      <c r="JCQ12" s="443"/>
      <c r="JCR12" s="443"/>
      <c r="JCS12" s="443"/>
      <c r="JCT12" s="443"/>
      <c r="JCU12" s="443"/>
      <c r="JCV12" s="443"/>
      <c r="JCW12" s="443"/>
      <c r="JCX12" s="443"/>
      <c r="JCY12" s="443"/>
      <c r="JCZ12" s="443"/>
      <c r="JDA12" s="443"/>
      <c r="JDB12" s="443"/>
      <c r="JDC12" s="443"/>
      <c r="JDD12" s="443"/>
      <c r="JDE12" s="443"/>
      <c r="JDF12" s="443"/>
      <c r="JDG12" s="443"/>
      <c r="JDH12" s="443"/>
      <c r="JDI12" s="443"/>
      <c r="JDJ12" s="443"/>
      <c r="JDK12" s="443"/>
      <c r="JDL12" s="443"/>
      <c r="JDM12" s="443"/>
      <c r="JDN12" s="443"/>
      <c r="JDO12" s="443"/>
      <c r="JDP12" s="443"/>
      <c r="JDQ12" s="443"/>
      <c r="JDR12" s="443"/>
      <c r="JDS12" s="443"/>
      <c r="JDT12" s="443"/>
      <c r="JDU12" s="443"/>
      <c r="JDV12" s="443"/>
      <c r="JDW12" s="443"/>
      <c r="JDX12" s="443"/>
      <c r="JDY12" s="443"/>
      <c r="JDZ12" s="443"/>
      <c r="JEA12" s="443"/>
      <c r="JEB12" s="443"/>
      <c r="JEC12" s="443"/>
      <c r="JED12" s="443"/>
      <c r="JEE12" s="443"/>
      <c r="JEF12" s="443"/>
      <c r="JEG12" s="443"/>
      <c r="JEH12" s="443"/>
      <c r="JEI12" s="443"/>
      <c r="JEJ12" s="443"/>
      <c r="JEK12" s="443"/>
      <c r="JEL12" s="443"/>
      <c r="JEM12" s="443"/>
      <c r="JEN12" s="443"/>
      <c r="JEO12" s="443"/>
      <c r="JEP12" s="443"/>
      <c r="JEQ12" s="443"/>
      <c r="JER12" s="443"/>
      <c r="JES12" s="443"/>
      <c r="JET12" s="443"/>
      <c r="JEU12" s="443"/>
      <c r="JEV12" s="443"/>
      <c r="JEW12" s="443"/>
      <c r="JEX12" s="443"/>
      <c r="JEY12" s="443"/>
      <c r="JEZ12" s="443"/>
      <c r="JFA12" s="443"/>
      <c r="JFB12" s="443"/>
      <c r="JFC12" s="443"/>
      <c r="JFD12" s="443"/>
      <c r="JFE12" s="443"/>
      <c r="JFF12" s="443"/>
      <c r="JFG12" s="443"/>
      <c r="JFH12" s="443"/>
      <c r="JFI12" s="443"/>
      <c r="JFJ12" s="443"/>
      <c r="JFK12" s="443"/>
      <c r="JFL12" s="443"/>
      <c r="JFM12" s="443"/>
      <c r="JFN12" s="443"/>
      <c r="JFO12" s="443"/>
      <c r="JFP12" s="443"/>
      <c r="JFQ12" s="443"/>
      <c r="JFR12" s="443"/>
      <c r="JFS12" s="443"/>
      <c r="JFT12" s="443"/>
      <c r="JFU12" s="443"/>
      <c r="JFV12" s="443"/>
      <c r="JFW12" s="443"/>
      <c r="JFX12" s="443"/>
      <c r="JFY12" s="443"/>
      <c r="JFZ12" s="443"/>
      <c r="JGA12" s="443"/>
      <c r="JGB12" s="443"/>
      <c r="JGC12" s="443"/>
      <c r="JGD12" s="443"/>
      <c r="JGE12" s="443"/>
      <c r="JGF12" s="443"/>
      <c r="JGG12" s="443"/>
      <c r="JGH12" s="443"/>
      <c r="JGI12" s="443"/>
      <c r="JGJ12" s="443"/>
      <c r="JGK12" s="443"/>
      <c r="JGL12" s="443"/>
      <c r="JGM12" s="443"/>
      <c r="JGN12" s="443"/>
      <c r="JGO12" s="443"/>
      <c r="JGP12" s="443"/>
      <c r="JGQ12" s="443"/>
      <c r="JGR12" s="443"/>
      <c r="JGS12" s="443"/>
      <c r="JGT12" s="443"/>
      <c r="JGU12" s="443"/>
      <c r="JGV12" s="443"/>
      <c r="JGW12" s="443"/>
      <c r="JGX12" s="443"/>
      <c r="JGY12" s="443"/>
      <c r="JGZ12" s="443"/>
      <c r="JHA12" s="443"/>
      <c r="JHB12" s="443"/>
      <c r="JHC12" s="443"/>
      <c r="JHD12" s="443"/>
      <c r="JHE12" s="443"/>
      <c r="JHF12" s="443"/>
      <c r="JHG12" s="443"/>
      <c r="JHH12" s="443"/>
      <c r="JHI12" s="443"/>
      <c r="JHJ12" s="443"/>
      <c r="JHK12" s="443"/>
      <c r="JHL12" s="443"/>
      <c r="JHM12" s="443"/>
      <c r="JHN12" s="443"/>
      <c r="JHO12" s="443"/>
      <c r="JHP12" s="443"/>
      <c r="JHQ12" s="443"/>
      <c r="JHR12" s="443"/>
      <c r="JHS12" s="443"/>
      <c r="JHT12" s="443"/>
      <c r="JHU12" s="443"/>
      <c r="JHV12" s="443"/>
      <c r="JHW12" s="443"/>
      <c r="JHX12" s="443"/>
      <c r="JHY12" s="443"/>
      <c r="JHZ12" s="443"/>
      <c r="JIA12" s="443"/>
      <c r="JIB12" s="443"/>
      <c r="JIC12" s="443"/>
      <c r="JID12" s="443"/>
      <c r="JIE12" s="443"/>
      <c r="JIF12" s="443"/>
      <c r="JIG12" s="443"/>
      <c r="JIH12" s="443"/>
      <c r="JII12" s="443"/>
      <c r="JIJ12" s="443"/>
      <c r="JIK12" s="443"/>
      <c r="JIL12" s="443"/>
      <c r="JIM12" s="443"/>
      <c r="JIN12" s="443"/>
      <c r="JIO12" s="443"/>
      <c r="JIP12" s="443"/>
      <c r="JIQ12" s="443"/>
      <c r="JIR12" s="443"/>
      <c r="JIS12" s="443"/>
      <c r="JIT12" s="443"/>
      <c r="JIU12" s="443"/>
      <c r="JIV12" s="443"/>
      <c r="JIW12" s="443"/>
      <c r="JIX12" s="443"/>
      <c r="JIY12" s="443"/>
      <c r="JIZ12" s="443"/>
      <c r="JJA12" s="443"/>
      <c r="JJB12" s="443"/>
      <c r="JJC12" s="443"/>
      <c r="JJD12" s="443"/>
      <c r="JJE12" s="443"/>
      <c r="JJF12" s="443"/>
      <c r="JJG12" s="443"/>
      <c r="JJH12" s="443"/>
      <c r="JJI12" s="443"/>
      <c r="JJJ12" s="443"/>
      <c r="JJK12" s="443"/>
      <c r="JJL12" s="443"/>
      <c r="JJM12" s="443"/>
      <c r="JJN12" s="443"/>
      <c r="JJO12" s="443"/>
      <c r="JJP12" s="443"/>
      <c r="JJQ12" s="443"/>
      <c r="JJR12" s="443"/>
      <c r="JJS12" s="443"/>
      <c r="JJT12" s="443"/>
      <c r="JJU12" s="443"/>
      <c r="JJV12" s="443"/>
      <c r="JJW12" s="443"/>
      <c r="JJX12" s="443"/>
      <c r="JJY12" s="443"/>
      <c r="JJZ12" s="443"/>
      <c r="JKA12" s="443"/>
      <c r="JKB12" s="443"/>
      <c r="JKC12" s="443"/>
      <c r="JKD12" s="443"/>
      <c r="JKE12" s="443"/>
      <c r="JKF12" s="443"/>
      <c r="JKG12" s="443"/>
      <c r="JKH12" s="443"/>
      <c r="JKI12" s="443"/>
      <c r="JKJ12" s="443"/>
      <c r="JKK12" s="443"/>
      <c r="JKL12" s="443"/>
      <c r="JKM12" s="443"/>
      <c r="JKN12" s="443"/>
      <c r="JKO12" s="443"/>
      <c r="JKP12" s="443"/>
      <c r="JKQ12" s="443"/>
      <c r="JKR12" s="443"/>
      <c r="JKS12" s="443"/>
      <c r="JKT12" s="443"/>
      <c r="JKU12" s="443"/>
      <c r="JKV12" s="443"/>
      <c r="JKW12" s="443"/>
      <c r="JKX12" s="443"/>
      <c r="JKY12" s="443"/>
      <c r="JKZ12" s="443"/>
      <c r="JLA12" s="443"/>
      <c r="JLB12" s="443"/>
      <c r="JLC12" s="443"/>
      <c r="JLD12" s="443"/>
      <c r="JLE12" s="443"/>
      <c r="JLF12" s="443"/>
      <c r="JLG12" s="443"/>
      <c r="JLH12" s="443"/>
      <c r="JLI12" s="443"/>
      <c r="JLJ12" s="443"/>
      <c r="JLK12" s="443"/>
      <c r="JLL12" s="443"/>
      <c r="JLM12" s="443"/>
      <c r="JLN12" s="443"/>
      <c r="JLO12" s="443"/>
      <c r="JLP12" s="443"/>
      <c r="JLQ12" s="443"/>
      <c r="JLR12" s="443"/>
      <c r="JLS12" s="443"/>
      <c r="JLT12" s="443"/>
      <c r="JLU12" s="443"/>
      <c r="JLV12" s="443"/>
      <c r="JLW12" s="443"/>
      <c r="JLX12" s="443"/>
      <c r="JLY12" s="443"/>
      <c r="JLZ12" s="443"/>
      <c r="JMA12" s="443"/>
      <c r="JMB12" s="443"/>
      <c r="JMC12" s="443"/>
      <c r="JMD12" s="443"/>
      <c r="JME12" s="443"/>
      <c r="JMF12" s="443"/>
      <c r="JMG12" s="443"/>
      <c r="JMH12" s="443"/>
      <c r="JMI12" s="443"/>
      <c r="JMJ12" s="443"/>
      <c r="JMK12" s="443"/>
      <c r="JML12" s="443"/>
      <c r="JMM12" s="443"/>
      <c r="JMN12" s="443"/>
      <c r="JMO12" s="443"/>
      <c r="JMP12" s="443"/>
      <c r="JMQ12" s="443"/>
      <c r="JMR12" s="443"/>
      <c r="JMS12" s="443"/>
      <c r="JMT12" s="443"/>
      <c r="JMU12" s="443"/>
      <c r="JMV12" s="443"/>
      <c r="JMW12" s="443"/>
      <c r="JMX12" s="443"/>
      <c r="JMY12" s="443"/>
      <c r="JMZ12" s="443"/>
      <c r="JNA12" s="443"/>
      <c r="JNB12" s="443"/>
      <c r="JNC12" s="443"/>
      <c r="JND12" s="443"/>
      <c r="JNE12" s="443"/>
      <c r="JNF12" s="443"/>
      <c r="JNG12" s="443"/>
      <c r="JNH12" s="443"/>
      <c r="JNI12" s="443"/>
      <c r="JNJ12" s="443"/>
      <c r="JNK12" s="443"/>
      <c r="JNL12" s="443"/>
      <c r="JNM12" s="443"/>
      <c r="JNN12" s="443"/>
      <c r="JNO12" s="443"/>
      <c r="JNP12" s="443"/>
      <c r="JNQ12" s="443"/>
      <c r="JNR12" s="443"/>
      <c r="JNS12" s="443"/>
      <c r="JNT12" s="443"/>
      <c r="JNU12" s="443"/>
      <c r="JNV12" s="443"/>
      <c r="JNW12" s="443"/>
      <c r="JNX12" s="443"/>
      <c r="JNY12" s="443"/>
      <c r="JNZ12" s="443"/>
      <c r="JOA12" s="443"/>
      <c r="JOB12" s="443"/>
      <c r="JOC12" s="443"/>
      <c r="JOD12" s="443"/>
      <c r="JOE12" s="443"/>
      <c r="JOF12" s="443"/>
      <c r="JOG12" s="443"/>
      <c r="JOH12" s="443"/>
      <c r="JOI12" s="443"/>
      <c r="JOJ12" s="443"/>
      <c r="JOK12" s="443"/>
      <c r="JOL12" s="443"/>
      <c r="JOM12" s="443"/>
      <c r="JON12" s="443"/>
      <c r="JOO12" s="443"/>
      <c r="JOP12" s="443"/>
      <c r="JOQ12" s="443"/>
      <c r="JOR12" s="443"/>
      <c r="JOS12" s="443"/>
      <c r="JOT12" s="443"/>
      <c r="JOU12" s="443"/>
      <c r="JOV12" s="443"/>
      <c r="JOW12" s="443"/>
      <c r="JOX12" s="443"/>
      <c r="JOY12" s="443"/>
      <c r="JOZ12" s="443"/>
      <c r="JPA12" s="443"/>
      <c r="JPB12" s="443"/>
      <c r="JPC12" s="443"/>
      <c r="JPD12" s="443"/>
      <c r="JPE12" s="443"/>
      <c r="JPF12" s="443"/>
      <c r="JPG12" s="443"/>
      <c r="JPH12" s="443"/>
      <c r="JPI12" s="443"/>
      <c r="JPJ12" s="443"/>
      <c r="JPK12" s="443"/>
      <c r="JPL12" s="443"/>
      <c r="JPM12" s="443"/>
      <c r="JPN12" s="443"/>
      <c r="JPO12" s="443"/>
      <c r="JPP12" s="443"/>
      <c r="JPQ12" s="443"/>
      <c r="JPR12" s="443"/>
      <c r="JPS12" s="443"/>
      <c r="JPT12" s="443"/>
      <c r="JPU12" s="443"/>
      <c r="JPV12" s="443"/>
      <c r="JPW12" s="443"/>
      <c r="JPX12" s="443"/>
      <c r="JPY12" s="443"/>
      <c r="JPZ12" s="443"/>
      <c r="JQA12" s="443"/>
      <c r="JQB12" s="443"/>
      <c r="JQC12" s="443"/>
      <c r="JQD12" s="443"/>
      <c r="JQE12" s="443"/>
      <c r="JQF12" s="443"/>
      <c r="JQG12" s="443"/>
      <c r="JQH12" s="443"/>
      <c r="JQI12" s="443"/>
      <c r="JQJ12" s="443"/>
      <c r="JQK12" s="443"/>
      <c r="JQL12" s="443"/>
      <c r="JQM12" s="443"/>
      <c r="JQN12" s="443"/>
      <c r="JQO12" s="443"/>
      <c r="JQP12" s="443"/>
      <c r="JQQ12" s="443"/>
      <c r="JQR12" s="443"/>
      <c r="JQS12" s="443"/>
      <c r="JQT12" s="443"/>
      <c r="JQU12" s="443"/>
      <c r="JQV12" s="443"/>
      <c r="JQW12" s="443"/>
      <c r="JQX12" s="443"/>
      <c r="JQY12" s="443"/>
      <c r="JQZ12" s="443"/>
      <c r="JRA12" s="443"/>
      <c r="JRB12" s="443"/>
      <c r="JRC12" s="443"/>
      <c r="JRD12" s="443"/>
      <c r="JRE12" s="443"/>
      <c r="JRF12" s="443"/>
      <c r="JRG12" s="443"/>
      <c r="JRH12" s="443"/>
      <c r="JRI12" s="443"/>
      <c r="JRJ12" s="443"/>
      <c r="JRK12" s="443"/>
      <c r="JRL12" s="443"/>
      <c r="JRM12" s="443"/>
      <c r="JRN12" s="443"/>
      <c r="JRO12" s="443"/>
      <c r="JRP12" s="443"/>
      <c r="JRQ12" s="443"/>
      <c r="JRR12" s="443"/>
      <c r="JRS12" s="443"/>
      <c r="JRT12" s="443"/>
      <c r="JRU12" s="443"/>
      <c r="JRV12" s="443"/>
      <c r="JRW12" s="443"/>
      <c r="JRX12" s="443"/>
      <c r="JRY12" s="443"/>
      <c r="JRZ12" s="443"/>
      <c r="JSA12" s="443"/>
      <c r="JSB12" s="443"/>
      <c r="JSC12" s="443"/>
      <c r="JSD12" s="443"/>
      <c r="JSE12" s="443"/>
      <c r="JSF12" s="443"/>
      <c r="JSG12" s="443"/>
      <c r="JSH12" s="443"/>
      <c r="JSI12" s="443"/>
      <c r="JSJ12" s="443"/>
      <c r="JSK12" s="443"/>
      <c r="JSL12" s="443"/>
      <c r="JSM12" s="443"/>
      <c r="JSN12" s="443"/>
      <c r="JSO12" s="443"/>
      <c r="JSP12" s="443"/>
      <c r="JSQ12" s="443"/>
      <c r="JSR12" s="443"/>
      <c r="JSS12" s="443"/>
      <c r="JST12" s="443"/>
      <c r="JSU12" s="443"/>
      <c r="JSV12" s="443"/>
      <c r="JSW12" s="443"/>
      <c r="JSX12" s="443"/>
      <c r="JSY12" s="443"/>
      <c r="JSZ12" s="443"/>
      <c r="JTA12" s="443"/>
      <c r="JTB12" s="443"/>
      <c r="JTC12" s="443"/>
      <c r="JTD12" s="443"/>
      <c r="JTE12" s="443"/>
      <c r="JTF12" s="443"/>
      <c r="JTG12" s="443"/>
      <c r="JTH12" s="443"/>
      <c r="JTI12" s="443"/>
      <c r="JTJ12" s="443"/>
      <c r="JTK12" s="443"/>
      <c r="JTL12" s="443"/>
      <c r="JTM12" s="443"/>
      <c r="JTN12" s="443"/>
      <c r="JTO12" s="443"/>
      <c r="JTP12" s="443"/>
      <c r="JTQ12" s="443"/>
      <c r="JTR12" s="443"/>
      <c r="JTS12" s="443"/>
      <c r="JTT12" s="443"/>
      <c r="JTU12" s="443"/>
      <c r="JTV12" s="443"/>
      <c r="JTW12" s="443"/>
      <c r="JTX12" s="443"/>
      <c r="JTY12" s="443"/>
      <c r="JTZ12" s="443"/>
      <c r="JUA12" s="443"/>
      <c r="JUB12" s="443"/>
      <c r="JUC12" s="443"/>
      <c r="JUD12" s="443"/>
      <c r="JUE12" s="443"/>
      <c r="JUF12" s="443"/>
      <c r="JUG12" s="443"/>
      <c r="JUH12" s="443"/>
      <c r="JUI12" s="443"/>
      <c r="JUJ12" s="443"/>
      <c r="JUK12" s="443"/>
      <c r="JUL12" s="443"/>
      <c r="JUM12" s="443"/>
      <c r="JUN12" s="443"/>
      <c r="JUO12" s="443"/>
      <c r="JUP12" s="443"/>
      <c r="JUQ12" s="443"/>
      <c r="JUR12" s="443"/>
      <c r="JUS12" s="443"/>
      <c r="JUT12" s="443"/>
      <c r="JUU12" s="443"/>
      <c r="JUV12" s="443"/>
      <c r="JUW12" s="443"/>
      <c r="JUX12" s="443"/>
      <c r="JUY12" s="443"/>
      <c r="JUZ12" s="443"/>
      <c r="JVA12" s="443"/>
      <c r="JVB12" s="443"/>
      <c r="JVC12" s="443"/>
      <c r="JVD12" s="443"/>
      <c r="JVE12" s="443"/>
      <c r="JVF12" s="443"/>
      <c r="JVG12" s="443"/>
      <c r="JVH12" s="443"/>
      <c r="JVI12" s="443"/>
      <c r="JVJ12" s="443"/>
      <c r="JVK12" s="443"/>
      <c r="JVL12" s="443"/>
      <c r="JVM12" s="443"/>
      <c r="JVN12" s="443"/>
      <c r="JVO12" s="443"/>
      <c r="JVP12" s="443"/>
      <c r="JVQ12" s="443"/>
      <c r="JVR12" s="443"/>
      <c r="JVS12" s="443"/>
      <c r="JVT12" s="443"/>
      <c r="JVU12" s="443"/>
      <c r="JVV12" s="443"/>
      <c r="JVW12" s="443"/>
      <c r="JVX12" s="443"/>
      <c r="JVY12" s="443"/>
      <c r="JVZ12" s="443"/>
      <c r="JWA12" s="443"/>
      <c r="JWB12" s="443"/>
      <c r="JWC12" s="443"/>
      <c r="JWD12" s="443"/>
      <c r="JWE12" s="443"/>
      <c r="JWF12" s="443"/>
      <c r="JWG12" s="443"/>
      <c r="JWH12" s="443"/>
      <c r="JWI12" s="443"/>
      <c r="JWJ12" s="443"/>
      <c r="JWK12" s="443"/>
      <c r="JWL12" s="443"/>
      <c r="JWM12" s="443"/>
      <c r="JWN12" s="443"/>
      <c r="JWO12" s="443"/>
      <c r="JWP12" s="443"/>
      <c r="JWQ12" s="443"/>
      <c r="JWR12" s="443"/>
      <c r="JWS12" s="443"/>
      <c r="JWT12" s="443"/>
      <c r="JWU12" s="443"/>
      <c r="JWV12" s="443"/>
      <c r="JWW12" s="443"/>
      <c r="JWX12" s="443"/>
      <c r="JWY12" s="443"/>
      <c r="JWZ12" s="443"/>
      <c r="JXA12" s="443"/>
      <c r="JXB12" s="443"/>
      <c r="JXC12" s="443"/>
      <c r="JXD12" s="443"/>
      <c r="JXE12" s="443"/>
      <c r="JXF12" s="443"/>
      <c r="JXG12" s="443"/>
      <c r="JXH12" s="443"/>
      <c r="JXI12" s="443"/>
      <c r="JXJ12" s="443"/>
      <c r="JXK12" s="443"/>
      <c r="JXL12" s="443"/>
      <c r="JXM12" s="443"/>
      <c r="JXN12" s="443"/>
      <c r="JXO12" s="443"/>
      <c r="JXP12" s="443"/>
      <c r="JXQ12" s="443"/>
      <c r="JXR12" s="443"/>
      <c r="JXS12" s="443"/>
      <c r="JXT12" s="443"/>
      <c r="JXU12" s="443"/>
      <c r="JXV12" s="443"/>
      <c r="JXW12" s="443"/>
      <c r="JXX12" s="443"/>
      <c r="JXY12" s="443"/>
      <c r="JXZ12" s="443"/>
      <c r="JYA12" s="443"/>
      <c r="JYB12" s="443"/>
      <c r="JYC12" s="443"/>
      <c r="JYD12" s="443"/>
      <c r="JYE12" s="443"/>
      <c r="JYF12" s="443"/>
      <c r="JYG12" s="443"/>
      <c r="JYH12" s="443"/>
      <c r="JYI12" s="443"/>
      <c r="JYJ12" s="443"/>
      <c r="JYK12" s="443"/>
      <c r="JYL12" s="443"/>
      <c r="JYM12" s="443"/>
      <c r="JYN12" s="443"/>
      <c r="JYO12" s="443"/>
      <c r="JYP12" s="443"/>
      <c r="JYQ12" s="443"/>
      <c r="JYR12" s="443"/>
      <c r="JYS12" s="443"/>
      <c r="JYT12" s="443"/>
      <c r="JYU12" s="443"/>
      <c r="JYV12" s="443"/>
      <c r="JYW12" s="443"/>
      <c r="JYX12" s="443"/>
      <c r="JYY12" s="443"/>
      <c r="JYZ12" s="443"/>
      <c r="JZA12" s="443"/>
      <c r="JZB12" s="443"/>
      <c r="JZC12" s="443"/>
      <c r="JZD12" s="443"/>
      <c r="JZE12" s="443"/>
      <c r="JZF12" s="443"/>
      <c r="JZG12" s="443"/>
      <c r="JZH12" s="443"/>
      <c r="JZI12" s="443"/>
      <c r="JZJ12" s="443"/>
      <c r="JZK12" s="443"/>
      <c r="JZL12" s="443"/>
      <c r="JZM12" s="443"/>
      <c r="JZN12" s="443"/>
      <c r="JZO12" s="443"/>
      <c r="JZP12" s="443"/>
      <c r="JZQ12" s="443"/>
      <c r="JZR12" s="443"/>
      <c r="JZS12" s="443"/>
      <c r="JZT12" s="443"/>
      <c r="JZU12" s="443"/>
      <c r="JZV12" s="443"/>
      <c r="JZW12" s="443"/>
      <c r="JZX12" s="443"/>
      <c r="JZY12" s="443"/>
      <c r="JZZ12" s="443"/>
      <c r="KAA12" s="443"/>
      <c r="KAB12" s="443"/>
      <c r="KAC12" s="443"/>
      <c r="KAD12" s="443"/>
      <c r="KAE12" s="443"/>
      <c r="KAF12" s="443"/>
      <c r="KAG12" s="443"/>
      <c r="KAH12" s="443"/>
      <c r="KAI12" s="443"/>
      <c r="KAJ12" s="443"/>
      <c r="KAK12" s="443"/>
      <c r="KAL12" s="443"/>
      <c r="KAM12" s="443"/>
      <c r="KAN12" s="443"/>
      <c r="KAO12" s="443"/>
      <c r="KAP12" s="443"/>
      <c r="KAQ12" s="443"/>
      <c r="KAR12" s="443"/>
      <c r="KAS12" s="443"/>
      <c r="KAT12" s="443"/>
      <c r="KAU12" s="443"/>
      <c r="KAV12" s="443"/>
      <c r="KAW12" s="443"/>
      <c r="KAX12" s="443"/>
      <c r="KAY12" s="443"/>
      <c r="KAZ12" s="443"/>
      <c r="KBA12" s="443"/>
      <c r="KBB12" s="443"/>
      <c r="KBC12" s="443"/>
      <c r="KBD12" s="443"/>
      <c r="KBE12" s="443"/>
      <c r="KBF12" s="443"/>
      <c r="KBG12" s="443"/>
      <c r="KBH12" s="443"/>
      <c r="KBI12" s="443"/>
      <c r="KBJ12" s="443"/>
      <c r="KBK12" s="443"/>
      <c r="KBL12" s="443"/>
      <c r="KBM12" s="443"/>
      <c r="KBN12" s="443"/>
      <c r="KBO12" s="443"/>
      <c r="KBP12" s="443"/>
      <c r="KBQ12" s="443"/>
      <c r="KBR12" s="443"/>
      <c r="KBS12" s="443"/>
      <c r="KBT12" s="443"/>
      <c r="KBU12" s="443"/>
      <c r="KBV12" s="443"/>
      <c r="KBW12" s="443"/>
      <c r="KBX12" s="443"/>
      <c r="KBY12" s="443"/>
      <c r="KBZ12" s="443"/>
      <c r="KCA12" s="443"/>
      <c r="KCB12" s="443"/>
      <c r="KCC12" s="443"/>
      <c r="KCD12" s="443"/>
      <c r="KCE12" s="443"/>
      <c r="KCF12" s="443"/>
      <c r="KCG12" s="443"/>
      <c r="KCH12" s="443"/>
      <c r="KCI12" s="443"/>
      <c r="KCJ12" s="443"/>
      <c r="KCK12" s="443"/>
      <c r="KCL12" s="443"/>
      <c r="KCM12" s="443"/>
      <c r="KCN12" s="443"/>
      <c r="KCO12" s="443"/>
      <c r="KCP12" s="443"/>
      <c r="KCQ12" s="443"/>
      <c r="KCR12" s="443"/>
      <c r="KCS12" s="443"/>
      <c r="KCT12" s="443"/>
      <c r="KCU12" s="443"/>
      <c r="KCV12" s="443"/>
      <c r="KCW12" s="443"/>
      <c r="KCX12" s="443"/>
      <c r="KCY12" s="443"/>
      <c r="KCZ12" s="443"/>
      <c r="KDA12" s="443"/>
      <c r="KDB12" s="443"/>
      <c r="KDC12" s="443"/>
      <c r="KDD12" s="443"/>
      <c r="KDE12" s="443"/>
      <c r="KDF12" s="443"/>
      <c r="KDG12" s="443"/>
      <c r="KDH12" s="443"/>
      <c r="KDI12" s="443"/>
      <c r="KDJ12" s="443"/>
      <c r="KDK12" s="443"/>
      <c r="KDL12" s="443"/>
      <c r="KDM12" s="443"/>
      <c r="KDN12" s="443"/>
      <c r="KDO12" s="443"/>
      <c r="KDP12" s="443"/>
      <c r="KDQ12" s="443"/>
      <c r="KDR12" s="443"/>
      <c r="KDS12" s="443"/>
      <c r="KDT12" s="443"/>
      <c r="KDU12" s="443"/>
      <c r="KDV12" s="443"/>
      <c r="KDW12" s="443"/>
      <c r="KDX12" s="443"/>
      <c r="KDY12" s="443"/>
      <c r="KDZ12" s="443"/>
      <c r="KEA12" s="443"/>
      <c r="KEB12" s="443"/>
      <c r="KEC12" s="443"/>
      <c r="KED12" s="443"/>
      <c r="KEE12" s="443"/>
      <c r="KEF12" s="443"/>
      <c r="KEG12" s="443"/>
      <c r="KEH12" s="443"/>
      <c r="KEI12" s="443"/>
      <c r="KEJ12" s="443"/>
      <c r="KEK12" s="443"/>
      <c r="KEL12" s="443"/>
      <c r="KEM12" s="443"/>
      <c r="KEN12" s="443"/>
      <c r="KEO12" s="443"/>
      <c r="KEP12" s="443"/>
      <c r="KEQ12" s="443"/>
      <c r="KER12" s="443"/>
      <c r="KES12" s="443"/>
      <c r="KET12" s="443"/>
      <c r="KEU12" s="443"/>
      <c r="KEV12" s="443"/>
      <c r="KEW12" s="443"/>
      <c r="KEX12" s="443"/>
      <c r="KEY12" s="443"/>
      <c r="KEZ12" s="443"/>
      <c r="KFA12" s="443"/>
      <c r="KFB12" s="443"/>
      <c r="KFC12" s="443"/>
      <c r="KFD12" s="443"/>
      <c r="KFE12" s="443"/>
      <c r="KFF12" s="443"/>
      <c r="KFG12" s="443"/>
      <c r="KFH12" s="443"/>
      <c r="KFI12" s="443"/>
      <c r="KFJ12" s="443"/>
      <c r="KFK12" s="443"/>
      <c r="KFL12" s="443"/>
      <c r="KFM12" s="443"/>
      <c r="KFN12" s="443"/>
      <c r="KFO12" s="443"/>
      <c r="KFP12" s="443"/>
      <c r="KFQ12" s="443"/>
      <c r="KFR12" s="443"/>
      <c r="KFS12" s="443"/>
      <c r="KFT12" s="443"/>
      <c r="KFU12" s="443"/>
      <c r="KFV12" s="443"/>
      <c r="KFW12" s="443"/>
      <c r="KFX12" s="443"/>
      <c r="KFY12" s="443"/>
      <c r="KFZ12" s="443"/>
      <c r="KGA12" s="443"/>
      <c r="KGB12" s="443"/>
      <c r="KGC12" s="443"/>
      <c r="KGD12" s="443"/>
      <c r="KGE12" s="443"/>
      <c r="KGF12" s="443"/>
      <c r="KGG12" s="443"/>
      <c r="KGH12" s="443"/>
      <c r="KGI12" s="443"/>
      <c r="KGJ12" s="443"/>
      <c r="KGK12" s="443"/>
      <c r="KGL12" s="443"/>
      <c r="KGM12" s="443"/>
      <c r="KGN12" s="443"/>
      <c r="KGO12" s="443"/>
      <c r="KGP12" s="443"/>
      <c r="KGQ12" s="443"/>
      <c r="KGR12" s="443"/>
      <c r="KGS12" s="443"/>
      <c r="KGT12" s="443"/>
      <c r="KGU12" s="443"/>
      <c r="KGV12" s="443"/>
      <c r="KGW12" s="443"/>
      <c r="KGX12" s="443"/>
      <c r="KGY12" s="443"/>
      <c r="KGZ12" s="443"/>
      <c r="KHA12" s="443"/>
      <c r="KHB12" s="443"/>
      <c r="KHC12" s="443"/>
      <c r="KHD12" s="443"/>
      <c r="KHE12" s="443"/>
      <c r="KHF12" s="443"/>
      <c r="KHG12" s="443"/>
      <c r="KHH12" s="443"/>
      <c r="KHI12" s="443"/>
      <c r="KHJ12" s="443"/>
      <c r="KHK12" s="443"/>
      <c r="KHL12" s="443"/>
      <c r="KHM12" s="443"/>
      <c r="KHN12" s="443"/>
      <c r="KHO12" s="443"/>
      <c r="KHP12" s="443"/>
      <c r="KHQ12" s="443"/>
      <c r="KHR12" s="443"/>
      <c r="KHS12" s="443"/>
      <c r="KHT12" s="443"/>
      <c r="KHU12" s="443"/>
      <c r="KHV12" s="443"/>
      <c r="KHW12" s="443"/>
      <c r="KHX12" s="443"/>
      <c r="KHY12" s="443"/>
      <c r="KHZ12" s="443"/>
      <c r="KIA12" s="443"/>
      <c r="KIB12" s="443"/>
      <c r="KIC12" s="443"/>
      <c r="KID12" s="443"/>
      <c r="KIE12" s="443"/>
      <c r="KIF12" s="443"/>
      <c r="KIG12" s="443"/>
      <c r="KIH12" s="443"/>
      <c r="KII12" s="443"/>
      <c r="KIJ12" s="443"/>
      <c r="KIK12" s="443"/>
      <c r="KIL12" s="443"/>
      <c r="KIM12" s="443"/>
      <c r="KIN12" s="443"/>
      <c r="KIO12" s="443"/>
      <c r="KIP12" s="443"/>
      <c r="KIQ12" s="443"/>
      <c r="KIR12" s="443"/>
      <c r="KIS12" s="443"/>
      <c r="KIT12" s="443"/>
      <c r="KIU12" s="443"/>
      <c r="KIV12" s="443"/>
      <c r="KIW12" s="443"/>
      <c r="KIX12" s="443"/>
      <c r="KIY12" s="443"/>
      <c r="KIZ12" s="443"/>
      <c r="KJA12" s="443"/>
      <c r="KJB12" s="443"/>
      <c r="KJC12" s="443"/>
      <c r="KJD12" s="443"/>
      <c r="KJE12" s="443"/>
      <c r="KJF12" s="443"/>
      <c r="KJG12" s="443"/>
      <c r="KJH12" s="443"/>
      <c r="KJI12" s="443"/>
      <c r="KJJ12" s="443"/>
      <c r="KJK12" s="443"/>
      <c r="KJL12" s="443"/>
      <c r="KJM12" s="443"/>
      <c r="KJN12" s="443"/>
      <c r="KJO12" s="443"/>
      <c r="KJP12" s="443"/>
      <c r="KJQ12" s="443"/>
      <c r="KJR12" s="443"/>
      <c r="KJS12" s="443"/>
      <c r="KJT12" s="443"/>
      <c r="KJU12" s="443"/>
      <c r="KJV12" s="443"/>
      <c r="KJW12" s="443"/>
      <c r="KJX12" s="443"/>
      <c r="KJY12" s="443"/>
      <c r="KJZ12" s="443"/>
      <c r="KKA12" s="443"/>
      <c r="KKB12" s="443"/>
      <c r="KKC12" s="443"/>
      <c r="KKD12" s="443"/>
      <c r="KKE12" s="443"/>
      <c r="KKF12" s="443"/>
      <c r="KKG12" s="443"/>
      <c r="KKH12" s="443"/>
      <c r="KKI12" s="443"/>
      <c r="KKJ12" s="443"/>
      <c r="KKK12" s="443"/>
      <c r="KKL12" s="443"/>
      <c r="KKM12" s="443"/>
      <c r="KKN12" s="443"/>
      <c r="KKO12" s="443"/>
      <c r="KKP12" s="443"/>
      <c r="KKQ12" s="443"/>
      <c r="KKR12" s="443"/>
      <c r="KKS12" s="443"/>
      <c r="KKT12" s="443"/>
      <c r="KKU12" s="443"/>
      <c r="KKV12" s="443"/>
      <c r="KKW12" s="443"/>
      <c r="KKX12" s="443"/>
      <c r="KKY12" s="443"/>
      <c r="KKZ12" s="443"/>
      <c r="KLA12" s="443"/>
      <c r="KLB12" s="443"/>
      <c r="KLC12" s="443"/>
      <c r="KLD12" s="443"/>
      <c r="KLE12" s="443"/>
      <c r="KLF12" s="443"/>
      <c r="KLG12" s="443"/>
      <c r="KLH12" s="443"/>
      <c r="KLI12" s="443"/>
      <c r="KLJ12" s="443"/>
      <c r="KLK12" s="443"/>
      <c r="KLL12" s="443"/>
      <c r="KLM12" s="443"/>
      <c r="KLN12" s="443"/>
      <c r="KLO12" s="443"/>
      <c r="KLP12" s="443"/>
      <c r="KLQ12" s="443"/>
      <c r="KLR12" s="443"/>
      <c r="KLS12" s="443"/>
      <c r="KLT12" s="443"/>
      <c r="KLU12" s="443"/>
      <c r="KLV12" s="443"/>
      <c r="KLW12" s="443"/>
      <c r="KLX12" s="443"/>
      <c r="KLY12" s="443"/>
      <c r="KLZ12" s="443"/>
      <c r="KMA12" s="443"/>
      <c r="KMB12" s="443"/>
      <c r="KMC12" s="443"/>
      <c r="KMD12" s="443"/>
      <c r="KME12" s="443"/>
      <c r="KMF12" s="443"/>
      <c r="KMG12" s="443"/>
      <c r="KMH12" s="443"/>
      <c r="KMI12" s="443"/>
      <c r="KMJ12" s="443"/>
      <c r="KMK12" s="443"/>
      <c r="KML12" s="443"/>
      <c r="KMM12" s="443"/>
      <c r="KMN12" s="443"/>
      <c r="KMO12" s="443"/>
      <c r="KMP12" s="443"/>
      <c r="KMQ12" s="443"/>
      <c r="KMR12" s="443"/>
      <c r="KMS12" s="443"/>
      <c r="KMT12" s="443"/>
      <c r="KMU12" s="443"/>
      <c r="KMV12" s="443"/>
      <c r="KMW12" s="443"/>
      <c r="KMX12" s="443"/>
      <c r="KMY12" s="443"/>
      <c r="KMZ12" s="443"/>
      <c r="KNA12" s="443"/>
      <c r="KNB12" s="443"/>
      <c r="KNC12" s="443"/>
      <c r="KND12" s="443"/>
      <c r="KNE12" s="443"/>
      <c r="KNF12" s="443"/>
      <c r="KNG12" s="443"/>
      <c r="KNH12" s="443"/>
      <c r="KNI12" s="443"/>
      <c r="KNJ12" s="443"/>
      <c r="KNK12" s="443"/>
      <c r="KNL12" s="443"/>
      <c r="KNM12" s="443"/>
      <c r="KNN12" s="443"/>
      <c r="KNO12" s="443"/>
      <c r="KNP12" s="443"/>
      <c r="KNQ12" s="443"/>
      <c r="KNR12" s="443"/>
      <c r="KNS12" s="443"/>
      <c r="KNT12" s="443"/>
      <c r="KNU12" s="443"/>
      <c r="KNV12" s="443"/>
      <c r="KNW12" s="443"/>
      <c r="KNX12" s="443"/>
      <c r="KNY12" s="443"/>
      <c r="KNZ12" s="443"/>
      <c r="KOA12" s="443"/>
      <c r="KOB12" s="443"/>
      <c r="KOC12" s="443"/>
      <c r="KOD12" s="443"/>
      <c r="KOE12" s="443"/>
      <c r="KOF12" s="443"/>
      <c r="KOG12" s="443"/>
      <c r="KOH12" s="443"/>
      <c r="KOI12" s="443"/>
      <c r="KOJ12" s="443"/>
      <c r="KOK12" s="443"/>
      <c r="KOL12" s="443"/>
      <c r="KOM12" s="443"/>
      <c r="KON12" s="443"/>
      <c r="KOO12" s="443"/>
      <c r="KOP12" s="443"/>
      <c r="KOQ12" s="443"/>
      <c r="KOR12" s="443"/>
      <c r="KOS12" s="443"/>
      <c r="KOT12" s="443"/>
      <c r="KOU12" s="443"/>
      <c r="KOV12" s="443"/>
      <c r="KOW12" s="443"/>
      <c r="KOX12" s="443"/>
      <c r="KOY12" s="443"/>
      <c r="KOZ12" s="443"/>
      <c r="KPA12" s="443"/>
      <c r="KPB12" s="443"/>
      <c r="KPC12" s="443"/>
      <c r="KPD12" s="443"/>
      <c r="KPE12" s="443"/>
      <c r="KPF12" s="443"/>
      <c r="KPG12" s="443"/>
      <c r="KPH12" s="443"/>
      <c r="KPI12" s="443"/>
      <c r="KPJ12" s="443"/>
      <c r="KPK12" s="443"/>
      <c r="KPL12" s="443"/>
      <c r="KPM12" s="443"/>
      <c r="KPN12" s="443"/>
      <c r="KPO12" s="443"/>
      <c r="KPP12" s="443"/>
      <c r="KPQ12" s="443"/>
      <c r="KPR12" s="443"/>
      <c r="KPS12" s="443"/>
      <c r="KPT12" s="443"/>
      <c r="KPU12" s="443"/>
      <c r="KPV12" s="443"/>
      <c r="KPW12" s="443"/>
      <c r="KPX12" s="443"/>
      <c r="KPY12" s="443"/>
      <c r="KPZ12" s="443"/>
      <c r="KQA12" s="443"/>
      <c r="KQB12" s="443"/>
      <c r="KQC12" s="443"/>
      <c r="KQD12" s="443"/>
      <c r="KQE12" s="443"/>
      <c r="KQF12" s="443"/>
      <c r="KQG12" s="443"/>
      <c r="KQH12" s="443"/>
      <c r="KQI12" s="443"/>
      <c r="KQJ12" s="443"/>
      <c r="KQK12" s="443"/>
      <c r="KQL12" s="443"/>
      <c r="KQM12" s="443"/>
      <c r="KQN12" s="443"/>
      <c r="KQO12" s="443"/>
      <c r="KQP12" s="443"/>
      <c r="KQQ12" s="443"/>
      <c r="KQR12" s="443"/>
      <c r="KQS12" s="443"/>
      <c r="KQT12" s="443"/>
      <c r="KQU12" s="443"/>
      <c r="KQV12" s="443"/>
      <c r="KQW12" s="443"/>
      <c r="KQX12" s="443"/>
      <c r="KQY12" s="443"/>
      <c r="KQZ12" s="443"/>
      <c r="KRA12" s="443"/>
      <c r="KRB12" s="443"/>
      <c r="KRC12" s="443"/>
      <c r="KRD12" s="443"/>
      <c r="KRE12" s="443"/>
      <c r="KRF12" s="443"/>
      <c r="KRG12" s="443"/>
      <c r="KRH12" s="443"/>
      <c r="KRI12" s="443"/>
      <c r="KRJ12" s="443"/>
      <c r="KRK12" s="443"/>
      <c r="KRL12" s="443"/>
      <c r="KRM12" s="443"/>
      <c r="KRN12" s="443"/>
      <c r="KRO12" s="443"/>
      <c r="KRP12" s="443"/>
      <c r="KRQ12" s="443"/>
      <c r="KRR12" s="443"/>
      <c r="KRS12" s="443"/>
      <c r="KRT12" s="443"/>
      <c r="KRU12" s="443"/>
      <c r="KRV12" s="443"/>
      <c r="KRW12" s="443"/>
      <c r="KRX12" s="443"/>
      <c r="KRY12" s="443"/>
      <c r="KRZ12" s="443"/>
      <c r="KSA12" s="443"/>
      <c r="KSB12" s="443"/>
      <c r="KSC12" s="443"/>
      <c r="KSD12" s="443"/>
      <c r="KSE12" s="443"/>
      <c r="KSF12" s="443"/>
      <c r="KSG12" s="443"/>
      <c r="KSH12" s="443"/>
      <c r="KSI12" s="443"/>
      <c r="KSJ12" s="443"/>
      <c r="KSK12" s="443"/>
      <c r="KSL12" s="443"/>
      <c r="KSM12" s="443"/>
      <c r="KSN12" s="443"/>
      <c r="KSO12" s="443"/>
      <c r="KSP12" s="443"/>
      <c r="KSQ12" s="443"/>
      <c r="KSR12" s="443"/>
      <c r="KSS12" s="443"/>
      <c r="KST12" s="443"/>
      <c r="KSU12" s="443"/>
      <c r="KSV12" s="443"/>
      <c r="KSW12" s="443"/>
      <c r="KSX12" s="443"/>
      <c r="KSY12" s="443"/>
      <c r="KSZ12" s="443"/>
      <c r="KTA12" s="443"/>
      <c r="KTB12" s="443"/>
      <c r="KTC12" s="443"/>
      <c r="KTD12" s="443"/>
      <c r="KTE12" s="443"/>
      <c r="KTF12" s="443"/>
      <c r="KTG12" s="443"/>
      <c r="KTH12" s="443"/>
      <c r="KTI12" s="443"/>
      <c r="KTJ12" s="443"/>
      <c r="KTK12" s="443"/>
      <c r="KTL12" s="443"/>
      <c r="KTM12" s="443"/>
      <c r="KTN12" s="443"/>
      <c r="KTO12" s="443"/>
      <c r="KTP12" s="443"/>
      <c r="KTQ12" s="443"/>
      <c r="KTR12" s="443"/>
      <c r="KTS12" s="443"/>
      <c r="KTT12" s="443"/>
      <c r="KTU12" s="443"/>
      <c r="KTV12" s="443"/>
      <c r="KTW12" s="443"/>
      <c r="KTX12" s="443"/>
      <c r="KTY12" s="443"/>
      <c r="KTZ12" s="443"/>
      <c r="KUA12" s="443"/>
      <c r="KUB12" s="443"/>
      <c r="KUC12" s="443"/>
      <c r="KUD12" s="443"/>
      <c r="KUE12" s="443"/>
      <c r="KUF12" s="443"/>
      <c r="KUG12" s="443"/>
      <c r="KUH12" s="443"/>
      <c r="KUI12" s="443"/>
      <c r="KUJ12" s="443"/>
      <c r="KUK12" s="443"/>
      <c r="KUL12" s="443"/>
      <c r="KUM12" s="443"/>
      <c r="KUN12" s="443"/>
      <c r="KUO12" s="443"/>
      <c r="KUP12" s="443"/>
      <c r="KUQ12" s="443"/>
      <c r="KUR12" s="443"/>
      <c r="KUS12" s="443"/>
      <c r="KUT12" s="443"/>
      <c r="KUU12" s="443"/>
      <c r="KUV12" s="443"/>
      <c r="KUW12" s="443"/>
      <c r="KUX12" s="443"/>
      <c r="KUY12" s="443"/>
      <c r="KUZ12" s="443"/>
      <c r="KVA12" s="443"/>
      <c r="KVB12" s="443"/>
      <c r="KVC12" s="443"/>
      <c r="KVD12" s="443"/>
      <c r="KVE12" s="443"/>
      <c r="KVF12" s="443"/>
      <c r="KVG12" s="443"/>
      <c r="KVH12" s="443"/>
      <c r="KVI12" s="443"/>
      <c r="KVJ12" s="443"/>
      <c r="KVK12" s="443"/>
      <c r="KVL12" s="443"/>
      <c r="KVM12" s="443"/>
      <c r="KVN12" s="443"/>
      <c r="KVO12" s="443"/>
      <c r="KVP12" s="443"/>
      <c r="KVQ12" s="443"/>
      <c r="KVR12" s="443"/>
      <c r="KVS12" s="443"/>
      <c r="KVT12" s="443"/>
      <c r="KVU12" s="443"/>
      <c r="KVV12" s="443"/>
      <c r="KVW12" s="443"/>
      <c r="KVX12" s="443"/>
      <c r="KVY12" s="443"/>
      <c r="KVZ12" s="443"/>
      <c r="KWA12" s="443"/>
      <c r="KWB12" s="443"/>
      <c r="KWC12" s="443"/>
      <c r="KWD12" s="443"/>
      <c r="KWE12" s="443"/>
      <c r="KWF12" s="443"/>
      <c r="KWG12" s="443"/>
      <c r="KWH12" s="443"/>
      <c r="KWI12" s="443"/>
      <c r="KWJ12" s="443"/>
      <c r="KWK12" s="443"/>
      <c r="KWL12" s="443"/>
      <c r="KWM12" s="443"/>
      <c r="KWN12" s="443"/>
      <c r="KWO12" s="443"/>
      <c r="KWP12" s="443"/>
      <c r="KWQ12" s="443"/>
      <c r="KWR12" s="443"/>
      <c r="KWS12" s="443"/>
      <c r="KWT12" s="443"/>
      <c r="KWU12" s="443"/>
      <c r="KWV12" s="443"/>
      <c r="KWW12" s="443"/>
      <c r="KWX12" s="443"/>
      <c r="KWY12" s="443"/>
      <c r="KWZ12" s="443"/>
      <c r="KXA12" s="443"/>
      <c r="KXB12" s="443"/>
      <c r="KXC12" s="443"/>
      <c r="KXD12" s="443"/>
      <c r="KXE12" s="443"/>
      <c r="KXF12" s="443"/>
      <c r="KXG12" s="443"/>
      <c r="KXH12" s="443"/>
      <c r="KXI12" s="443"/>
      <c r="KXJ12" s="443"/>
      <c r="KXK12" s="443"/>
      <c r="KXL12" s="443"/>
      <c r="KXM12" s="443"/>
      <c r="KXN12" s="443"/>
      <c r="KXO12" s="443"/>
      <c r="KXP12" s="443"/>
      <c r="KXQ12" s="443"/>
      <c r="KXR12" s="443"/>
      <c r="KXS12" s="443"/>
      <c r="KXT12" s="443"/>
      <c r="KXU12" s="443"/>
      <c r="KXV12" s="443"/>
      <c r="KXW12" s="443"/>
      <c r="KXX12" s="443"/>
      <c r="KXY12" s="443"/>
      <c r="KXZ12" s="443"/>
      <c r="KYA12" s="443"/>
      <c r="KYB12" s="443"/>
      <c r="KYC12" s="443"/>
      <c r="KYD12" s="443"/>
      <c r="KYE12" s="443"/>
      <c r="KYF12" s="443"/>
      <c r="KYG12" s="443"/>
      <c r="KYH12" s="443"/>
      <c r="KYI12" s="443"/>
      <c r="KYJ12" s="443"/>
      <c r="KYK12" s="443"/>
      <c r="KYL12" s="443"/>
      <c r="KYM12" s="443"/>
      <c r="KYN12" s="443"/>
      <c r="KYO12" s="443"/>
      <c r="KYP12" s="443"/>
      <c r="KYQ12" s="443"/>
      <c r="KYR12" s="443"/>
      <c r="KYS12" s="443"/>
      <c r="KYT12" s="443"/>
      <c r="KYU12" s="443"/>
      <c r="KYV12" s="443"/>
      <c r="KYW12" s="443"/>
      <c r="KYX12" s="443"/>
      <c r="KYY12" s="443"/>
      <c r="KYZ12" s="443"/>
      <c r="KZA12" s="443"/>
      <c r="KZB12" s="443"/>
      <c r="KZC12" s="443"/>
      <c r="KZD12" s="443"/>
      <c r="KZE12" s="443"/>
      <c r="KZF12" s="443"/>
      <c r="KZG12" s="443"/>
      <c r="KZH12" s="443"/>
      <c r="KZI12" s="443"/>
      <c r="KZJ12" s="443"/>
      <c r="KZK12" s="443"/>
      <c r="KZL12" s="443"/>
      <c r="KZM12" s="443"/>
      <c r="KZN12" s="443"/>
      <c r="KZO12" s="443"/>
      <c r="KZP12" s="443"/>
      <c r="KZQ12" s="443"/>
      <c r="KZR12" s="443"/>
      <c r="KZS12" s="443"/>
      <c r="KZT12" s="443"/>
      <c r="KZU12" s="443"/>
      <c r="KZV12" s="443"/>
      <c r="KZW12" s="443"/>
      <c r="KZX12" s="443"/>
      <c r="KZY12" s="443"/>
      <c r="KZZ12" s="443"/>
      <c r="LAA12" s="443"/>
      <c r="LAB12" s="443"/>
      <c r="LAC12" s="443"/>
      <c r="LAD12" s="443"/>
      <c r="LAE12" s="443"/>
      <c r="LAF12" s="443"/>
      <c r="LAG12" s="443"/>
      <c r="LAH12" s="443"/>
      <c r="LAI12" s="443"/>
      <c r="LAJ12" s="443"/>
      <c r="LAK12" s="443"/>
      <c r="LAL12" s="443"/>
      <c r="LAM12" s="443"/>
      <c r="LAN12" s="443"/>
      <c r="LAO12" s="443"/>
      <c r="LAP12" s="443"/>
      <c r="LAQ12" s="443"/>
      <c r="LAR12" s="443"/>
      <c r="LAS12" s="443"/>
      <c r="LAT12" s="443"/>
      <c r="LAU12" s="443"/>
      <c r="LAV12" s="443"/>
      <c r="LAW12" s="443"/>
      <c r="LAX12" s="443"/>
      <c r="LAY12" s="443"/>
      <c r="LAZ12" s="443"/>
      <c r="LBA12" s="443"/>
      <c r="LBB12" s="443"/>
      <c r="LBC12" s="443"/>
      <c r="LBD12" s="443"/>
      <c r="LBE12" s="443"/>
      <c r="LBF12" s="443"/>
      <c r="LBG12" s="443"/>
      <c r="LBH12" s="443"/>
      <c r="LBI12" s="443"/>
      <c r="LBJ12" s="443"/>
      <c r="LBK12" s="443"/>
      <c r="LBL12" s="443"/>
      <c r="LBM12" s="443"/>
      <c r="LBN12" s="443"/>
      <c r="LBO12" s="443"/>
      <c r="LBP12" s="443"/>
      <c r="LBQ12" s="443"/>
      <c r="LBR12" s="443"/>
      <c r="LBS12" s="443"/>
      <c r="LBT12" s="443"/>
      <c r="LBU12" s="443"/>
      <c r="LBV12" s="443"/>
      <c r="LBW12" s="443"/>
      <c r="LBX12" s="443"/>
      <c r="LBY12" s="443"/>
      <c r="LBZ12" s="443"/>
      <c r="LCA12" s="443"/>
      <c r="LCB12" s="443"/>
      <c r="LCC12" s="443"/>
      <c r="LCD12" s="443"/>
      <c r="LCE12" s="443"/>
      <c r="LCF12" s="443"/>
      <c r="LCG12" s="443"/>
      <c r="LCH12" s="443"/>
      <c r="LCI12" s="443"/>
      <c r="LCJ12" s="443"/>
      <c r="LCK12" s="443"/>
      <c r="LCL12" s="443"/>
      <c r="LCM12" s="443"/>
      <c r="LCN12" s="443"/>
      <c r="LCO12" s="443"/>
      <c r="LCP12" s="443"/>
      <c r="LCQ12" s="443"/>
      <c r="LCR12" s="443"/>
      <c r="LCS12" s="443"/>
      <c r="LCT12" s="443"/>
      <c r="LCU12" s="443"/>
      <c r="LCV12" s="443"/>
      <c r="LCW12" s="443"/>
      <c r="LCX12" s="443"/>
      <c r="LCY12" s="443"/>
      <c r="LCZ12" s="443"/>
      <c r="LDA12" s="443"/>
      <c r="LDB12" s="443"/>
      <c r="LDC12" s="443"/>
      <c r="LDD12" s="443"/>
      <c r="LDE12" s="443"/>
      <c r="LDF12" s="443"/>
      <c r="LDG12" s="443"/>
      <c r="LDH12" s="443"/>
      <c r="LDI12" s="443"/>
      <c r="LDJ12" s="443"/>
      <c r="LDK12" s="443"/>
      <c r="LDL12" s="443"/>
      <c r="LDM12" s="443"/>
      <c r="LDN12" s="443"/>
      <c r="LDO12" s="443"/>
      <c r="LDP12" s="443"/>
      <c r="LDQ12" s="443"/>
      <c r="LDR12" s="443"/>
      <c r="LDS12" s="443"/>
      <c r="LDT12" s="443"/>
      <c r="LDU12" s="443"/>
      <c r="LDV12" s="443"/>
      <c r="LDW12" s="443"/>
      <c r="LDX12" s="443"/>
      <c r="LDY12" s="443"/>
      <c r="LDZ12" s="443"/>
      <c r="LEA12" s="443"/>
      <c r="LEB12" s="443"/>
      <c r="LEC12" s="443"/>
      <c r="LED12" s="443"/>
      <c r="LEE12" s="443"/>
      <c r="LEF12" s="443"/>
      <c r="LEG12" s="443"/>
      <c r="LEH12" s="443"/>
      <c r="LEI12" s="443"/>
      <c r="LEJ12" s="443"/>
      <c r="LEK12" s="443"/>
      <c r="LEL12" s="443"/>
      <c r="LEM12" s="443"/>
      <c r="LEN12" s="443"/>
      <c r="LEO12" s="443"/>
      <c r="LEP12" s="443"/>
      <c r="LEQ12" s="443"/>
      <c r="LER12" s="443"/>
      <c r="LES12" s="443"/>
      <c r="LET12" s="443"/>
      <c r="LEU12" s="443"/>
      <c r="LEV12" s="443"/>
      <c r="LEW12" s="443"/>
      <c r="LEX12" s="443"/>
      <c r="LEY12" s="443"/>
      <c r="LEZ12" s="443"/>
      <c r="LFA12" s="443"/>
      <c r="LFB12" s="443"/>
      <c r="LFC12" s="443"/>
      <c r="LFD12" s="443"/>
      <c r="LFE12" s="443"/>
      <c r="LFF12" s="443"/>
      <c r="LFG12" s="443"/>
      <c r="LFH12" s="443"/>
      <c r="LFI12" s="443"/>
      <c r="LFJ12" s="443"/>
      <c r="LFK12" s="443"/>
      <c r="LFL12" s="443"/>
      <c r="LFM12" s="443"/>
      <c r="LFN12" s="443"/>
      <c r="LFO12" s="443"/>
      <c r="LFP12" s="443"/>
      <c r="LFQ12" s="443"/>
      <c r="LFR12" s="443"/>
      <c r="LFS12" s="443"/>
      <c r="LFT12" s="443"/>
      <c r="LFU12" s="443"/>
      <c r="LFV12" s="443"/>
      <c r="LFW12" s="443"/>
      <c r="LFX12" s="443"/>
      <c r="LFY12" s="443"/>
      <c r="LFZ12" s="443"/>
      <c r="LGA12" s="443"/>
      <c r="LGB12" s="443"/>
      <c r="LGC12" s="443"/>
      <c r="LGD12" s="443"/>
      <c r="LGE12" s="443"/>
      <c r="LGF12" s="443"/>
      <c r="LGG12" s="443"/>
      <c r="LGH12" s="443"/>
      <c r="LGI12" s="443"/>
      <c r="LGJ12" s="443"/>
      <c r="LGK12" s="443"/>
      <c r="LGL12" s="443"/>
      <c r="LGM12" s="443"/>
      <c r="LGN12" s="443"/>
      <c r="LGO12" s="443"/>
      <c r="LGP12" s="443"/>
      <c r="LGQ12" s="443"/>
      <c r="LGR12" s="443"/>
      <c r="LGS12" s="443"/>
      <c r="LGT12" s="443"/>
      <c r="LGU12" s="443"/>
      <c r="LGV12" s="443"/>
      <c r="LGW12" s="443"/>
      <c r="LGX12" s="443"/>
      <c r="LGY12" s="443"/>
      <c r="LGZ12" s="443"/>
      <c r="LHA12" s="443"/>
      <c r="LHB12" s="443"/>
      <c r="LHC12" s="443"/>
      <c r="LHD12" s="443"/>
      <c r="LHE12" s="443"/>
      <c r="LHF12" s="443"/>
      <c r="LHG12" s="443"/>
      <c r="LHH12" s="443"/>
      <c r="LHI12" s="443"/>
      <c r="LHJ12" s="443"/>
      <c r="LHK12" s="443"/>
      <c r="LHL12" s="443"/>
      <c r="LHM12" s="443"/>
      <c r="LHN12" s="443"/>
      <c r="LHO12" s="443"/>
      <c r="LHP12" s="443"/>
      <c r="LHQ12" s="443"/>
      <c r="LHR12" s="443"/>
      <c r="LHS12" s="443"/>
      <c r="LHT12" s="443"/>
      <c r="LHU12" s="443"/>
      <c r="LHV12" s="443"/>
      <c r="LHW12" s="443"/>
      <c r="LHX12" s="443"/>
      <c r="LHY12" s="443"/>
      <c r="LHZ12" s="443"/>
      <c r="LIA12" s="443"/>
      <c r="LIB12" s="443"/>
      <c r="LIC12" s="443"/>
      <c r="LID12" s="443"/>
      <c r="LIE12" s="443"/>
      <c r="LIF12" s="443"/>
      <c r="LIG12" s="443"/>
      <c r="LIH12" s="443"/>
      <c r="LII12" s="443"/>
      <c r="LIJ12" s="443"/>
      <c r="LIK12" s="443"/>
      <c r="LIL12" s="443"/>
      <c r="LIM12" s="443"/>
      <c r="LIN12" s="443"/>
      <c r="LIO12" s="443"/>
      <c r="LIP12" s="443"/>
      <c r="LIQ12" s="443"/>
      <c r="LIR12" s="443"/>
      <c r="LIS12" s="443"/>
      <c r="LIT12" s="443"/>
      <c r="LIU12" s="443"/>
      <c r="LIV12" s="443"/>
      <c r="LIW12" s="443"/>
      <c r="LIX12" s="443"/>
      <c r="LIY12" s="443"/>
      <c r="LIZ12" s="443"/>
      <c r="LJA12" s="443"/>
      <c r="LJB12" s="443"/>
      <c r="LJC12" s="443"/>
      <c r="LJD12" s="443"/>
      <c r="LJE12" s="443"/>
      <c r="LJF12" s="443"/>
      <c r="LJG12" s="443"/>
      <c r="LJH12" s="443"/>
      <c r="LJI12" s="443"/>
      <c r="LJJ12" s="443"/>
      <c r="LJK12" s="443"/>
      <c r="LJL12" s="443"/>
      <c r="LJM12" s="443"/>
      <c r="LJN12" s="443"/>
      <c r="LJO12" s="443"/>
      <c r="LJP12" s="443"/>
      <c r="LJQ12" s="443"/>
      <c r="LJR12" s="443"/>
      <c r="LJS12" s="443"/>
      <c r="LJT12" s="443"/>
      <c r="LJU12" s="443"/>
      <c r="LJV12" s="443"/>
      <c r="LJW12" s="443"/>
      <c r="LJX12" s="443"/>
      <c r="LJY12" s="443"/>
      <c r="LJZ12" s="443"/>
      <c r="LKA12" s="443"/>
      <c r="LKB12" s="443"/>
      <c r="LKC12" s="443"/>
      <c r="LKD12" s="443"/>
      <c r="LKE12" s="443"/>
      <c r="LKF12" s="443"/>
      <c r="LKG12" s="443"/>
      <c r="LKH12" s="443"/>
      <c r="LKI12" s="443"/>
      <c r="LKJ12" s="443"/>
      <c r="LKK12" s="443"/>
      <c r="LKL12" s="443"/>
      <c r="LKM12" s="443"/>
      <c r="LKN12" s="443"/>
      <c r="LKO12" s="443"/>
      <c r="LKP12" s="443"/>
      <c r="LKQ12" s="443"/>
      <c r="LKR12" s="443"/>
      <c r="LKS12" s="443"/>
      <c r="LKT12" s="443"/>
      <c r="LKU12" s="443"/>
      <c r="LKV12" s="443"/>
      <c r="LKW12" s="443"/>
      <c r="LKX12" s="443"/>
      <c r="LKY12" s="443"/>
      <c r="LKZ12" s="443"/>
      <c r="LLA12" s="443"/>
      <c r="LLB12" s="443"/>
      <c r="LLC12" s="443"/>
      <c r="LLD12" s="443"/>
      <c r="LLE12" s="443"/>
      <c r="LLF12" s="443"/>
      <c r="LLG12" s="443"/>
      <c r="LLH12" s="443"/>
      <c r="LLI12" s="443"/>
      <c r="LLJ12" s="443"/>
      <c r="LLK12" s="443"/>
      <c r="LLL12" s="443"/>
      <c r="LLM12" s="443"/>
      <c r="LLN12" s="443"/>
      <c r="LLO12" s="443"/>
      <c r="LLP12" s="443"/>
      <c r="LLQ12" s="443"/>
      <c r="LLR12" s="443"/>
      <c r="LLS12" s="443"/>
      <c r="LLT12" s="443"/>
      <c r="LLU12" s="443"/>
      <c r="LLV12" s="443"/>
      <c r="LLW12" s="443"/>
      <c r="LLX12" s="443"/>
      <c r="LLY12" s="443"/>
      <c r="LLZ12" s="443"/>
      <c r="LMA12" s="443"/>
      <c r="LMB12" s="443"/>
      <c r="LMC12" s="443"/>
      <c r="LMD12" s="443"/>
      <c r="LME12" s="443"/>
      <c r="LMF12" s="443"/>
      <c r="LMG12" s="443"/>
      <c r="LMH12" s="443"/>
      <c r="LMI12" s="443"/>
      <c r="LMJ12" s="443"/>
      <c r="LMK12" s="443"/>
      <c r="LML12" s="443"/>
      <c r="LMM12" s="443"/>
      <c r="LMN12" s="443"/>
      <c r="LMO12" s="443"/>
      <c r="LMP12" s="443"/>
      <c r="LMQ12" s="443"/>
      <c r="LMR12" s="443"/>
      <c r="LMS12" s="443"/>
      <c r="LMT12" s="443"/>
      <c r="LMU12" s="443"/>
      <c r="LMV12" s="443"/>
      <c r="LMW12" s="443"/>
      <c r="LMX12" s="443"/>
      <c r="LMY12" s="443"/>
      <c r="LMZ12" s="443"/>
      <c r="LNA12" s="443"/>
      <c r="LNB12" s="443"/>
      <c r="LNC12" s="443"/>
      <c r="LND12" s="443"/>
      <c r="LNE12" s="443"/>
      <c r="LNF12" s="443"/>
      <c r="LNG12" s="443"/>
      <c r="LNH12" s="443"/>
      <c r="LNI12" s="443"/>
      <c r="LNJ12" s="443"/>
      <c r="LNK12" s="443"/>
      <c r="LNL12" s="443"/>
      <c r="LNM12" s="443"/>
      <c r="LNN12" s="443"/>
      <c r="LNO12" s="443"/>
      <c r="LNP12" s="443"/>
      <c r="LNQ12" s="443"/>
      <c r="LNR12" s="443"/>
      <c r="LNS12" s="443"/>
      <c r="LNT12" s="443"/>
      <c r="LNU12" s="443"/>
      <c r="LNV12" s="443"/>
      <c r="LNW12" s="443"/>
      <c r="LNX12" s="443"/>
      <c r="LNY12" s="443"/>
      <c r="LNZ12" s="443"/>
      <c r="LOA12" s="443"/>
      <c r="LOB12" s="443"/>
      <c r="LOC12" s="443"/>
      <c r="LOD12" s="443"/>
      <c r="LOE12" s="443"/>
      <c r="LOF12" s="443"/>
      <c r="LOG12" s="443"/>
      <c r="LOH12" s="443"/>
      <c r="LOI12" s="443"/>
      <c r="LOJ12" s="443"/>
      <c r="LOK12" s="443"/>
      <c r="LOL12" s="443"/>
      <c r="LOM12" s="443"/>
      <c r="LON12" s="443"/>
      <c r="LOO12" s="443"/>
      <c r="LOP12" s="443"/>
      <c r="LOQ12" s="443"/>
      <c r="LOR12" s="443"/>
      <c r="LOS12" s="443"/>
      <c r="LOT12" s="443"/>
      <c r="LOU12" s="443"/>
      <c r="LOV12" s="443"/>
      <c r="LOW12" s="443"/>
      <c r="LOX12" s="443"/>
      <c r="LOY12" s="443"/>
      <c r="LOZ12" s="443"/>
      <c r="LPA12" s="443"/>
      <c r="LPB12" s="443"/>
      <c r="LPC12" s="443"/>
      <c r="LPD12" s="443"/>
      <c r="LPE12" s="443"/>
      <c r="LPF12" s="443"/>
      <c r="LPG12" s="443"/>
      <c r="LPH12" s="443"/>
      <c r="LPI12" s="443"/>
      <c r="LPJ12" s="443"/>
      <c r="LPK12" s="443"/>
      <c r="LPL12" s="443"/>
      <c r="LPM12" s="443"/>
      <c r="LPN12" s="443"/>
      <c r="LPO12" s="443"/>
      <c r="LPP12" s="443"/>
      <c r="LPQ12" s="443"/>
      <c r="LPR12" s="443"/>
      <c r="LPS12" s="443"/>
      <c r="LPT12" s="443"/>
      <c r="LPU12" s="443"/>
      <c r="LPV12" s="443"/>
      <c r="LPW12" s="443"/>
      <c r="LPX12" s="443"/>
      <c r="LPY12" s="443"/>
      <c r="LPZ12" s="443"/>
      <c r="LQA12" s="443"/>
      <c r="LQB12" s="443"/>
      <c r="LQC12" s="443"/>
      <c r="LQD12" s="443"/>
      <c r="LQE12" s="443"/>
      <c r="LQF12" s="443"/>
      <c r="LQG12" s="443"/>
      <c r="LQH12" s="443"/>
      <c r="LQI12" s="443"/>
      <c r="LQJ12" s="443"/>
      <c r="LQK12" s="443"/>
      <c r="LQL12" s="443"/>
      <c r="LQM12" s="443"/>
      <c r="LQN12" s="443"/>
      <c r="LQO12" s="443"/>
      <c r="LQP12" s="443"/>
      <c r="LQQ12" s="443"/>
      <c r="LQR12" s="443"/>
      <c r="LQS12" s="443"/>
      <c r="LQT12" s="443"/>
      <c r="LQU12" s="443"/>
      <c r="LQV12" s="443"/>
      <c r="LQW12" s="443"/>
      <c r="LQX12" s="443"/>
      <c r="LQY12" s="443"/>
      <c r="LQZ12" s="443"/>
      <c r="LRA12" s="443"/>
      <c r="LRB12" s="443"/>
      <c r="LRC12" s="443"/>
      <c r="LRD12" s="443"/>
      <c r="LRE12" s="443"/>
      <c r="LRF12" s="443"/>
      <c r="LRG12" s="443"/>
      <c r="LRH12" s="443"/>
      <c r="LRI12" s="443"/>
      <c r="LRJ12" s="443"/>
      <c r="LRK12" s="443"/>
      <c r="LRL12" s="443"/>
      <c r="LRM12" s="443"/>
      <c r="LRN12" s="443"/>
      <c r="LRO12" s="443"/>
      <c r="LRP12" s="443"/>
      <c r="LRQ12" s="443"/>
      <c r="LRR12" s="443"/>
      <c r="LRS12" s="443"/>
      <c r="LRT12" s="443"/>
      <c r="LRU12" s="443"/>
      <c r="LRV12" s="443"/>
      <c r="LRW12" s="443"/>
      <c r="LRX12" s="443"/>
      <c r="LRY12" s="443"/>
      <c r="LRZ12" s="443"/>
      <c r="LSA12" s="443"/>
      <c r="LSB12" s="443"/>
      <c r="LSC12" s="443"/>
      <c r="LSD12" s="443"/>
      <c r="LSE12" s="443"/>
      <c r="LSF12" s="443"/>
      <c r="LSG12" s="443"/>
      <c r="LSH12" s="443"/>
      <c r="LSI12" s="443"/>
      <c r="LSJ12" s="443"/>
      <c r="LSK12" s="443"/>
      <c r="LSL12" s="443"/>
      <c r="LSM12" s="443"/>
      <c r="LSN12" s="443"/>
      <c r="LSO12" s="443"/>
      <c r="LSP12" s="443"/>
      <c r="LSQ12" s="443"/>
      <c r="LSR12" s="443"/>
      <c r="LSS12" s="443"/>
      <c r="LST12" s="443"/>
      <c r="LSU12" s="443"/>
      <c r="LSV12" s="443"/>
      <c r="LSW12" s="443"/>
      <c r="LSX12" s="443"/>
      <c r="LSY12" s="443"/>
      <c r="LSZ12" s="443"/>
      <c r="LTA12" s="443"/>
      <c r="LTB12" s="443"/>
      <c r="LTC12" s="443"/>
      <c r="LTD12" s="443"/>
      <c r="LTE12" s="443"/>
      <c r="LTF12" s="443"/>
      <c r="LTG12" s="443"/>
      <c r="LTH12" s="443"/>
      <c r="LTI12" s="443"/>
      <c r="LTJ12" s="443"/>
      <c r="LTK12" s="443"/>
      <c r="LTL12" s="443"/>
      <c r="LTM12" s="443"/>
      <c r="LTN12" s="443"/>
      <c r="LTO12" s="443"/>
      <c r="LTP12" s="443"/>
      <c r="LTQ12" s="443"/>
      <c r="LTR12" s="443"/>
      <c r="LTS12" s="443"/>
      <c r="LTT12" s="443"/>
      <c r="LTU12" s="443"/>
      <c r="LTV12" s="443"/>
      <c r="LTW12" s="443"/>
      <c r="LTX12" s="443"/>
      <c r="LTY12" s="443"/>
      <c r="LTZ12" s="443"/>
      <c r="LUA12" s="443"/>
      <c r="LUB12" s="443"/>
      <c r="LUC12" s="443"/>
      <c r="LUD12" s="443"/>
      <c r="LUE12" s="443"/>
      <c r="LUF12" s="443"/>
      <c r="LUG12" s="443"/>
      <c r="LUH12" s="443"/>
      <c r="LUI12" s="443"/>
      <c r="LUJ12" s="443"/>
      <c r="LUK12" s="443"/>
      <c r="LUL12" s="443"/>
      <c r="LUM12" s="443"/>
      <c r="LUN12" s="443"/>
      <c r="LUO12" s="443"/>
      <c r="LUP12" s="443"/>
      <c r="LUQ12" s="443"/>
      <c r="LUR12" s="443"/>
      <c r="LUS12" s="443"/>
      <c r="LUT12" s="443"/>
      <c r="LUU12" s="443"/>
      <c r="LUV12" s="443"/>
      <c r="LUW12" s="443"/>
      <c r="LUX12" s="443"/>
      <c r="LUY12" s="443"/>
      <c r="LUZ12" s="443"/>
      <c r="LVA12" s="443"/>
      <c r="LVB12" s="443"/>
      <c r="LVC12" s="443"/>
      <c r="LVD12" s="443"/>
      <c r="LVE12" s="443"/>
      <c r="LVF12" s="443"/>
      <c r="LVG12" s="443"/>
      <c r="LVH12" s="443"/>
      <c r="LVI12" s="443"/>
      <c r="LVJ12" s="443"/>
      <c r="LVK12" s="443"/>
      <c r="LVL12" s="443"/>
      <c r="LVM12" s="443"/>
      <c r="LVN12" s="443"/>
      <c r="LVO12" s="443"/>
      <c r="LVP12" s="443"/>
      <c r="LVQ12" s="443"/>
      <c r="LVR12" s="443"/>
      <c r="LVS12" s="443"/>
      <c r="LVT12" s="443"/>
      <c r="LVU12" s="443"/>
      <c r="LVV12" s="443"/>
      <c r="LVW12" s="443"/>
      <c r="LVX12" s="443"/>
      <c r="LVY12" s="443"/>
      <c r="LVZ12" s="443"/>
      <c r="LWA12" s="443"/>
      <c r="LWB12" s="443"/>
      <c r="LWC12" s="443"/>
      <c r="LWD12" s="443"/>
      <c r="LWE12" s="443"/>
      <c r="LWF12" s="443"/>
      <c r="LWG12" s="443"/>
      <c r="LWH12" s="443"/>
      <c r="LWI12" s="443"/>
      <c r="LWJ12" s="443"/>
      <c r="LWK12" s="443"/>
      <c r="LWL12" s="443"/>
      <c r="LWM12" s="443"/>
      <c r="LWN12" s="443"/>
      <c r="LWO12" s="443"/>
      <c r="LWP12" s="443"/>
      <c r="LWQ12" s="443"/>
      <c r="LWR12" s="443"/>
      <c r="LWS12" s="443"/>
      <c r="LWT12" s="443"/>
      <c r="LWU12" s="443"/>
      <c r="LWV12" s="443"/>
      <c r="LWW12" s="443"/>
      <c r="LWX12" s="443"/>
      <c r="LWY12" s="443"/>
      <c r="LWZ12" s="443"/>
      <c r="LXA12" s="443"/>
      <c r="LXB12" s="443"/>
      <c r="LXC12" s="443"/>
      <c r="LXD12" s="443"/>
      <c r="LXE12" s="443"/>
      <c r="LXF12" s="443"/>
      <c r="LXG12" s="443"/>
      <c r="LXH12" s="443"/>
      <c r="LXI12" s="443"/>
      <c r="LXJ12" s="443"/>
      <c r="LXK12" s="443"/>
      <c r="LXL12" s="443"/>
      <c r="LXM12" s="443"/>
      <c r="LXN12" s="443"/>
      <c r="LXO12" s="443"/>
      <c r="LXP12" s="443"/>
      <c r="LXQ12" s="443"/>
      <c r="LXR12" s="443"/>
      <c r="LXS12" s="443"/>
      <c r="LXT12" s="443"/>
      <c r="LXU12" s="443"/>
      <c r="LXV12" s="443"/>
      <c r="LXW12" s="443"/>
      <c r="LXX12" s="443"/>
      <c r="LXY12" s="443"/>
      <c r="LXZ12" s="443"/>
      <c r="LYA12" s="443"/>
      <c r="LYB12" s="443"/>
      <c r="LYC12" s="443"/>
      <c r="LYD12" s="443"/>
      <c r="LYE12" s="443"/>
      <c r="LYF12" s="443"/>
      <c r="LYG12" s="443"/>
      <c r="LYH12" s="443"/>
      <c r="LYI12" s="443"/>
      <c r="LYJ12" s="443"/>
      <c r="LYK12" s="443"/>
      <c r="LYL12" s="443"/>
      <c r="LYM12" s="443"/>
      <c r="LYN12" s="443"/>
      <c r="LYO12" s="443"/>
      <c r="LYP12" s="443"/>
      <c r="LYQ12" s="443"/>
      <c r="LYR12" s="443"/>
      <c r="LYS12" s="443"/>
      <c r="LYT12" s="443"/>
      <c r="LYU12" s="443"/>
      <c r="LYV12" s="443"/>
      <c r="LYW12" s="443"/>
      <c r="LYX12" s="443"/>
      <c r="LYY12" s="443"/>
      <c r="LYZ12" s="443"/>
      <c r="LZA12" s="443"/>
      <c r="LZB12" s="443"/>
      <c r="LZC12" s="443"/>
      <c r="LZD12" s="443"/>
      <c r="LZE12" s="443"/>
      <c r="LZF12" s="443"/>
      <c r="LZG12" s="443"/>
      <c r="LZH12" s="443"/>
      <c r="LZI12" s="443"/>
      <c r="LZJ12" s="443"/>
      <c r="LZK12" s="443"/>
      <c r="LZL12" s="443"/>
      <c r="LZM12" s="443"/>
      <c r="LZN12" s="443"/>
      <c r="LZO12" s="443"/>
      <c r="LZP12" s="443"/>
      <c r="LZQ12" s="443"/>
      <c r="LZR12" s="443"/>
      <c r="LZS12" s="443"/>
      <c r="LZT12" s="443"/>
      <c r="LZU12" s="443"/>
      <c r="LZV12" s="443"/>
      <c r="LZW12" s="443"/>
      <c r="LZX12" s="443"/>
      <c r="LZY12" s="443"/>
      <c r="LZZ12" s="443"/>
      <c r="MAA12" s="443"/>
      <c r="MAB12" s="443"/>
      <c r="MAC12" s="443"/>
      <c r="MAD12" s="443"/>
      <c r="MAE12" s="443"/>
      <c r="MAF12" s="443"/>
      <c r="MAG12" s="443"/>
      <c r="MAH12" s="443"/>
      <c r="MAI12" s="443"/>
      <c r="MAJ12" s="443"/>
      <c r="MAK12" s="443"/>
      <c r="MAL12" s="443"/>
      <c r="MAM12" s="443"/>
      <c r="MAN12" s="443"/>
      <c r="MAO12" s="443"/>
      <c r="MAP12" s="443"/>
      <c r="MAQ12" s="443"/>
      <c r="MAR12" s="443"/>
      <c r="MAS12" s="443"/>
      <c r="MAT12" s="443"/>
      <c r="MAU12" s="443"/>
      <c r="MAV12" s="443"/>
      <c r="MAW12" s="443"/>
      <c r="MAX12" s="443"/>
      <c r="MAY12" s="443"/>
      <c r="MAZ12" s="443"/>
      <c r="MBA12" s="443"/>
      <c r="MBB12" s="443"/>
      <c r="MBC12" s="443"/>
      <c r="MBD12" s="443"/>
      <c r="MBE12" s="443"/>
      <c r="MBF12" s="443"/>
      <c r="MBG12" s="443"/>
      <c r="MBH12" s="443"/>
      <c r="MBI12" s="443"/>
      <c r="MBJ12" s="443"/>
      <c r="MBK12" s="443"/>
      <c r="MBL12" s="443"/>
      <c r="MBM12" s="443"/>
      <c r="MBN12" s="443"/>
      <c r="MBO12" s="443"/>
      <c r="MBP12" s="443"/>
      <c r="MBQ12" s="443"/>
      <c r="MBR12" s="443"/>
      <c r="MBS12" s="443"/>
      <c r="MBT12" s="443"/>
      <c r="MBU12" s="443"/>
      <c r="MBV12" s="443"/>
      <c r="MBW12" s="443"/>
      <c r="MBX12" s="443"/>
      <c r="MBY12" s="443"/>
      <c r="MBZ12" s="443"/>
      <c r="MCA12" s="443"/>
      <c r="MCB12" s="443"/>
      <c r="MCC12" s="443"/>
      <c r="MCD12" s="443"/>
      <c r="MCE12" s="443"/>
      <c r="MCF12" s="443"/>
      <c r="MCG12" s="443"/>
      <c r="MCH12" s="443"/>
      <c r="MCI12" s="443"/>
      <c r="MCJ12" s="443"/>
      <c r="MCK12" s="443"/>
      <c r="MCL12" s="443"/>
      <c r="MCM12" s="443"/>
      <c r="MCN12" s="443"/>
      <c r="MCO12" s="443"/>
      <c r="MCP12" s="443"/>
      <c r="MCQ12" s="443"/>
      <c r="MCR12" s="443"/>
      <c r="MCS12" s="443"/>
      <c r="MCT12" s="443"/>
      <c r="MCU12" s="443"/>
      <c r="MCV12" s="443"/>
      <c r="MCW12" s="443"/>
      <c r="MCX12" s="443"/>
      <c r="MCY12" s="443"/>
      <c r="MCZ12" s="443"/>
      <c r="MDA12" s="443"/>
      <c r="MDB12" s="443"/>
      <c r="MDC12" s="443"/>
      <c r="MDD12" s="443"/>
      <c r="MDE12" s="443"/>
      <c r="MDF12" s="443"/>
      <c r="MDG12" s="443"/>
      <c r="MDH12" s="443"/>
      <c r="MDI12" s="443"/>
      <c r="MDJ12" s="443"/>
      <c r="MDK12" s="443"/>
      <c r="MDL12" s="443"/>
      <c r="MDM12" s="443"/>
      <c r="MDN12" s="443"/>
      <c r="MDO12" s="443"/>
      <c r="MDP12" s="443"/>
      <c r="MDQ12" s="443"/>
      <c r="MDR12" s="443"/>
      <c r="MDS12" s="443"/>
      <c r="MDT12" s="443"/>
      <c r="MDU12" s="443"/>
      <c r="MDV12" s="443"/>
      <c r="MDW12" s="443"/>
      <c r="MDX12" s="443"/>
      <c r="MDY12" s="443"/>
      <c r="MDZ12" s="443"/>
      <c r="MEA12" s="443"/>
      <c r="MEB12" s="443"/>
      <c r="MEC12" s="443"/>
      <c r="MED12" s="443"/>
      <c r="MEE12" s="443"/>
      <c r="MEF12" s="443"/>
      <c r="MEG12" s="443"/>
      <c r="MEH12" s="443"/>
      <c r="MEI12" s="443"/>
      <c r="MEJ12" s="443"/>
      <c r="MEK12" s="443"/>
      <c r="MEL12" s="443"/>
      <c r="MEM12" s="443"/>
      <c r="MEN12" s="443"/>
      <c r="MEO12" s="443"/>
      <c r="MEP12" s="443"/>
      <c r="MEQ12" s="443"/>
      <c r="MER12" s="443"/>
      <c r="MES12" s="443"/>
      <c r="MET12" s="443"/>
      <c r="MEU12" s="443"/>
      <c r="MEV12" s="443"/>
      <c r="MEW12" s="443"/>
      <c r="MEX12" s="443"/>
      <c r="MEY12" s="443"/>
      <c r="MEZ12" s="443"/>
      <c r="MFA12" s="443"/>
      <c r="MFB12" s="443"/>
      <c r="MFC12" s="443"/>
      <c r="MFD12" s="443"/>
      <c r="MFE12" s="443"/>
      <c r="MFF12" s="443"/>
      <c r="MFG12" s="443"/>
      <c r="MFH12" s="443"/>
      <c r="MFI12" s="443"/>
      <c r="MFJ12" s="443"/>
      <c r="MFK12" s="443"/>
      <c r="MFL12" s="443"/>
      <c r="MFM12" s="443"/>
      <c r="MFN12" s="443"/>
      <c r="MFO12" s="443"/>
      <c r="MFP12" s="443"/>
      <c r="MFQ12" s="443"/>
      <c r="MFR12" s="443"/>
      <c r="MFS12" s="443"/>
      <c r="MFT12" s="443"/>
      <c r="MFU12" s="443"/>
      <c r="MFV12" s="443"/>
      <c r="MFW12" s="443"/>
      <c r="MFX12" s="443"/>
      <c r="MFY12" s="443"/>
      <c r="MFZ12" s="443"/>
      <c r="MGA12" s="443"/>
      <c r="MGB12" s="443"/>
      <c r="MGC12" s="443"/>
      <c r="MGD12" s="443"/>
      <c r="MGE12" s="443"/>
      <c r="MGF12" s="443"/>
      <c r="MGG12" s="443"/>
      <c r="MGH12" s="443"/>
      <c r="MGI12" s="443"/>
      <c r="MGJ12" s="443"/>
      <c r="MGK12" s="443"/>
      <c r="MGL12" s="443"/>
      <c r="MGM12" s="443"/>
      <c r="MGN12" s="443"/>
      <c r="MGO12" s="443"/>
      <c r="MGP12" s="443"/>
      <c r="MGQ12" s="443"/>
      <c r="MGR12" s="443"/>
      <c r="MGS12" s="443"/>
      <c r="MGT12" s="443"/>
      <c r="MGU12" s="443"/>
      <c r="MGV12" s="443"/>
      <c r="MGW12" s="443"/>
      <c r="MGX12" s="443"/>
      <c r="MGY12" s="443"/>
      <c r="MGZ12" s="443"/>
      <c r="MHA12" s="443"/>
      <c r="MHB12" s="443"/>
      <c r="MHC12" s="443"/>
      <c r="MHD12" s="443"/>
      <c r="MHE12" s="443"/>
      <c r="MHF12" s="443"/>
      <c r="MHG12" s="443"/>
      <c r="MHH12" s="443"/>
      <c r="MHI12" s="443"/>
      <c r="MHJ12" s="443"/>
      <c r="MHK12" s="443"/>
      <c r="MHL12" s="443"/>
      <c r="MHM12" s="443"/>
      <c r="MHN12" s="443"/>
      <c r="MHO12" s="443"/>
      <c r="MHP12" s="443"/>
      <c r="MHQ12" s="443"/>
      <c r="MHR12" s="443"/>
      <c r="MHS12" s="443"/>
      <c r="MHT12" s="443"/>
      <c r="MHU12" s="443"/>
      <c r="MHV12" s="443"/>
      <c r="MHW12" s="443"/>
      <c r="MHX12" s="443"/>
      <c r="MHY12" s="443"/>
      <c r="MHZ12" s="443"/>
      <c r="MIA12" s="443"/>
      <c r="MIB12" s="443"/>
      <c r="MIC12" s="443"/>
      <c r="MID12" s="443"/>
      <c r="MIE12" s="443"/>
      <c r="MIF12" s="443"/>
      <c r="MIG12" s="443"/>
      <c r="MIH12" s="443"/>
      <c r="MII12" s="443"/>
      <c r="MIJ12" s="443"/>
      <c r="MIK12" s="443"/>
      <c r="MIL12" s="443"/>
      <c r="MIM12" s="443"/>
      <c r="MIN12" s="443"/>
      <c r="MIO12" s="443"/>
      <c r="MIP12" s="443"/>
      <c r="MIQ12" s="443"/>
      <c r="MIR12" s="443"/>
      <c r="MIS12" s="443"/>
      <c r="MIT12" s="443"/>
      <c r="MIU12" s="443"/>
      <c r="MIV12" s="443"/>
      <c r="MIW12" s="443"/>
      <c r="MIX12" s="443"/>
      <c r="MIY12" s="443"/>
      <c r="MIZ12" s="443"/>
      <c r="MJA12" s="443"/>
      <c r="MJB12" s="443"/>
      <c r="MJC12" s="443"/>
      <c r="MJD12" s="443"/>
      <c r="MJE12" s="443"/>
      <c r="MJF12" s="443"/>
      <c r="MJG12" s="443"/>
      <c r="MJH12" s="443"/>
      <c r="MJI12" s="443"/>
      <c r="MJJ12" s="443"/>
      <c r="MJK12" s="443"/>
      <c r="MJL12" s="443"/>
      <c r="MJM12" s="443"/>
      <c r="MJN12" s="443"/>
      <c r="MJO12" s="443"/>
      <c r="MJP12" s="443"/>
      <c r="MJQ12" s="443"/>
      <c r="MJR12" s="443"/>
      <c r="MJS12" s="443"/>
      <c r="MJT12" s="443"/>
      <c r="MJU12" s="443"/>
      <c r="MJV12" s="443"/>
      <c r="MJW12" s="443"/>
      <c r="MJX12" s="443"/>
      <c r="MJY12" s="443"/>
      <c r="MJZ12" s="443"/>
      <c r="MKA12" s="443"/>
      <c r="MKB12" s="443"/>
      <c r="MKC12" s="443"/>
      <c r="MKD12" s="443"/>
      <c r="MKE12" s="443"/>
      <c r="MKF12" s="443"/>
      <c r="MKG12" s="443"/>
      <c r="MKH12" s="443"/>
      <c r="MKI12" s="443"/>
      <c r="MKJ12" s="443"/>
      <c r="MKK12" s="443"/>
      <c r="MKL12" s="443"/>
      <c r="MKM12" s="443"/>
      <c r="MKN12" s="443"/>
      <c r="MKO12" s="443"/>
      <c r="MKP12" s="443"/>
      <c r="MKQ12" s="443"/>
      <c r="MKR12" s="443"/>
      <c r="MKS12" s="443"/>
      <c r="MKT12" s="443"/>
      <c r="MKU12" s="443"/>
      <c r="MKV12" s="443"/>
      <c r="MKW12" s="443"/>
      <c r="MKX12" s="443"/>
      <c r="MKY12" s="443"/>
      <c r="MKZ12" s="443"/>
      <c r="MLA12" s="443"/>
      <c r="MLB12" s="443"/>
      <c r="MLC12" s="443"/>
      <c r="MLD12" s="443"/>
      <c r="MLE12" s="443"/>
      <c r="MLF12" s="443"/>
      <c r="MLG12" s="443"/>
      <c r="MLH12" s="443"/>
      <c r="MLI12" s="443"/>
      <c r="MLJ12" s="443"/>
      <c r="MLK12" s="443"/>
      <c r="MLL12" s="443"/>
      <c r="MLM12" s="443"/>
      <c r="MLN12" s="443"/>
      <c r="MLO12" s="443"/>
      <c r="MLP12" s="443"/>
      <c r="MLQ12" s="443"/>
      <c r="MLR12" s="443"/>
      <c r="MLS12" s="443"/>
      <c r="MLT12" s="443"/>
      <c r="MLU12" s="443"/>
      <c r="MLV12" s="443"/>
      <c r="MLW12" s="443"/>
      <c r="MLX12" s="443"/>
      <c r="MLY12" s="443"/>
      <c r="MLZ12" s="443"/>
      <c r="MMA12" s="443"/>
      <c r="MMB12" s="443"/>
      <c r="MMC12" s="443"/>
      <c r="MMD12" s="443"/>
      <c r="MME12" s="443"/>
      <c r="MMF12" s="443"/>
      <c r="MMG12" s="443"/>
      <c r="MMH12" s="443"/>
      <c r="MMI12" s="443"/>
      <c r="MMJ12" s="443"/>
      <c r="MMK12" s="443"/>
      <c r="MML12" s="443"/>
      <c r="MMM12" s="443"/>
      <c r="MMN12" s="443"/>
      <c r="MMO12" s="443"/>
      <c r="MMP12" s="443"/>
      <c r="MMQ12" s="443"/>
      <c r="MMR12" s="443"/>
      <c r="MMS12" s="443"/>
      <c r="MMT12" s="443"/>
      <c r="MMU12" s="443"/>
      <c r="MMV12" s="443"/>
      <c r="MMW12" s="443"/>
      <c r="MMX12" s="443"/>
      <c r="MMY12" s="443"/>
      <c r="MMZ12" s="443"/>
      <c r="MNA12" s="443"/>
      <c r="MNB12" s="443"/>
      <c r="MNC12" s="443"/>
      <c r="MND12" s="443"/>
      <c r="MNE12" s="443"/>
      <c r="MNF12" s="443"/>
      <c r="MNG12" s="443"/>
      <c r="MNH12" s="443"/>
      <c r="MNI12" s="443"/>
      <c r="MNJ12" s="443"/>
      <c r="MNK12" s="443"/>
      <c r="MNL12" s="443"/>
      <c r="MNM12" s="443"/>
      <c r="MNN12" s="443"/>
      <c r="MNO12" s="443"/>
      <c r="MNP12" s="443"/>
      <c r="MNQ12" s="443"/>
      <c r="MNR12" s="443"/>
      <c r="MNS12" s="443"/>
      <c r="MNT12" s="443"/>
      <c r="MNU12" s="443"/>
      <c r="MNV12" s="443"/>
      <c r="MNW12" s="443"/>
      <c r="MNX12" s="443"/>
      <c r="MNY12" s="443"/>
      <c r="MNZ12" s="443"/>
      <c r="MOA12" s="443"/>
      <c r="MOB12" s="443"/>
      <c r="MOC12" s="443"/>
      <c r="MOD12" s="443"/>
      <c r="MOE12" s="443"/>
      <c r="MOF12" s="443"/>
      <c r="MOG12" s="443"/>
      <c r="MOH12" s="443"/>
      <c r="MOI12" s="443"/>
      <c r="MOJ12" s="443"/>
      <c r="MOK12" s="443"/>
      <c r="MOL12" s="443"/>
      <c r="MOM12" s="443"/>
      <c r="MON12" s="443"/>
      <c r="MOO12" s="443"/>
      <c r="MOP12" s="443"/>
      <c r="MOQ12" s="443"/>
      <c r="MOR12" s="443"/>
      <c r="MOS12" s="443"/>
      <c r="MOT12" s="443"/>
      <c r="MOU12" s="443"/>
      <c r="MOV12" s="443"/>
      <c r="MOW12" s="443"/>
      <c r="MOX12" s="443"/>
      <c r="MOY12" s="443"/>
      <c r="MOZ12" s="443"/>
      <c r="MPA12" s="443"/>
      <c r="MPB12" s="443"/>
      <c r="MPC12" s="443"/>
      <c r="MPD12" s="443"/>
      <c r="MPE12" s="443"/>
      <c r="MPF12" s="443"/>
      <c r="MPG12" s="443"/>
      <c r="MPH12" s="443"/>
      <c r="MPI12" s="443"/>
      <c r="MPJ12" s="443"/>
      <c r="MPK12" s="443"/>
      <c r="MPL12" s="443"/>
      <c r="MPM12" s="443"/>
      <c r="MPN12" s="443"/>
      <c r="MPO12" s="443"/>
      <c r="MPP12" s="443"/>
      <c r="MPQ12" s="443"/>
      <c r="MPR12" s="443"/>
      <c r="MPS12" s="443"/>
      <c r="MPT12" s="443"/>
      <c r="MPU12" s="443"/>
      <c r="MPV12" s="443"/>
      <c r="MPW12" s="443"/>
      <c r="MPX12" s="443"/>
      <c r="MPY12" s="443"/>
      <c r="MPZ12" s="443"/>
      <c r="MQA12" s="443"/>
      <c r="MQB12" s="443"/>
      <c r="MQC12" s="443"/>
      <c r="MQD12" s="443"/>
      <c r="MQE12" s="443"/>
      <c r="MQF12" s="443"/>
      <c r="MQG12" s="443"/>
      <c r="MQH12" s="443"/>
      <c r="MQI12" s="443"/>
      <c r="MQJ12" s="443"/>
      <c r="MQK12" s="443"/>
      <c r="MQL12" s="443"/>
      <c r="MQM12" s="443"/>
      <c r="MQN12" s="443"/>
      <c r="MQO12" s="443"/>
      <c r="MQP12" s="443"/>
      <c r="MQQ12" s="443"/>
      <c r="MQR12" s="443"/>
      <c r="MQS12" s="443"/>
      <c r="MQT12" s="443"/>
      <c r="MQU12" s="443"/>
      <c r="MQV12" s="443"/>
      <c r="MQW12" s="443"/>
      <c r="MQX12" s="443"/>
      <c r="MQY12" s="443"/>
      <c r="MQZ12" s="443"/>
      <c r="MRA12" s="443"/>
      <c r="MRB12" s="443"/>
      <c r="MRC12" s="443"/>
      <c r="MRD12" s="443"/>
      <c r="MRE12" s="443"/>
      <c r="MRF12" s="443"/>
      <c r="MRG12" s="443"/>
      <c r="MRH12" s="443"/>
      <c r="MRI12" s="443"/>
      <c r="MRJ12" s="443"/>
      <c r="MRK12" s="443"/>
      <c r="MRL12" s="443"/>
      <c r="MRM12" s="443"/>
      <c r="MRN12" s="443"/>
      <c r="MRO12" s="443"/>
      <c r="MRP12" s="443"/>
      <c r="MRQ12" s="443"/>
      <c r="MRR12" s="443"/>
      <c r="MRS12" s="443"/>
      <c r="MRT12" s="443"/>
      <c r="MRU12" s="443"/>
      <c r="MRV12" s="443"/>
      <c r="MRW12" s="443"/>
      <c r="MRX12" s="443"/>
      <c r="MRY12" s="443"/>
      <c r="MRZ12" s="443"/>
      <c r="MSA12" s="443"/>
      <c r="MSB12" s="443"/>
      <c r="MSC12" s="443"/>
      <c r="MSD12" s="443"/>
      <c r="MSE12" s="443"/>
      <c r="MSF12" s="443"/>
      <c r="MSG12" s="443"/>
      <c r="MSH12" s="443"/>
      <c r="MSI12" s="443"/>
      <c r="MSJ12" s="443"/>
      <c r="MSK12" s="443"/>
      <c r="MSL12" s="443"/>
      <c r="MSM12" s="443"/>
      <c r="MSN12" s="443"/>
      <c r="MSO12" s="443"/>
      <c r="MSP12" s="443"/>
      <c r="MSQ12" s="443"/>
      <c r="MSR12" s="443"/>
      <c r="MSS12" s="443"/>
      <c r="MST12" s="443"/>
      <c r="MSU12" s="443"/>
      <c r="MSV12" s="443"/>
      <c r="MSW12" s="443"/>
      <c r="MSX12" s="443"/>
      <c r="MSY12" s="443"/>
      <c r="MSZ12" s="443"/>
      <c r="MTA12" s="443"/>
      <c r="MTB12" s="443"/>
      <c r="MTC12" s="443"/>
      <c r="MTD12" s="443"/>
      <c r="MTE12" s="443"/>
      <c r="MTF12" s="443"/>
      <c r="MTG12" s="443"/>
      <c r="MTH12" s="443"/>
      <c r="MTI12" s="443"/>
      <c r="MTJ12" s="443"/>
      <c r="MTK12" s="443"/>
      <c r="MTL12" s="443"/>
      <c r="MTM12" s="443"/>
      <c r="MTN12" s="443"/>
      <c r="MTO12" s="443"/>
      <c r="MTP12" s="443"/>
      <c r="MTQ12" s="443"/>
      <c r="MTR12" s="443"/>
      <c r="MTS12" s="443"/>
      <c r="MTT12" s="443"/>
      <c r="MTU12" s="443"/>
      <c r="MTV12" s="443"/>
      <c r="MTW12" s="443"/>
      <c r="MTX12" s="443"/>
      <c r="MTY12" s="443"/>
      <c r="MTZ12" s="443"/>
      <c r="MUA12" s="443"/>
      <c r="MUB12" s="443"/>
      <c r="MUC12" s="443"/>
      <c r="MUD12" s="443"/>
      <c r="MUE12" s="443"/>
      <c r="MUF12" s="443"/>
      <c r="MUG12" s="443"/>
      <c r="MUH12" s="443"/>
      <c r="MUI12" s="443"/>
      <c r="MUJ12" s="443"/>
      <c r="MUK12" s="443"/>
      <c r="MUL12" s="443"/>
      <c r="MUM12" s="443"/>
      <c r="MUN12" s="443"/>
      <c r="MUO12" s="443"/>
      <c r="MUP12" s="443"/>
      <c r="MUQ12" s="443"/>
      <c r="MUR12" s="443"/>
      <c r="MUS12" s="443"/>
      <c r="MUT12" s="443"/>
      <c r="MUU12" s="443"/>
      <c r="MUV12" s="443"/>
      <c r="MUW12" s="443"/>
      <c r="MUX12" s="443"/>
      <c r="MUY12" s="443"/>
      <c r="MUZ12" s="443"/>
      <c r="MVA12" s="443"/>
      <c r="MVB12" s="443"/>
      <c r="MVC12" s="443"/>
      <c r="MVD12" s="443"/>
      <c r="MVE12" s="443"/>
      <c r="MVF12" s="443"/>
      <c r="MVG12" s="443"/>
      <c r="MVH12" s="443"/>
      <c r="MVI12" s="443"/>
      <c r="MVJ12" s="443"/>
      <c r="MVK12" s="443"/>
      <c r="MVL12" s="443"/>
      <c r="MVM12" s="443"/>
      <c r="MVN12" s="443"/>
      <c r="MVO12" s="443"/>
      <c r="MVP12" s="443"/>
      <c r="MVQ12" s="443"/>
      <c r="MVR12" s="443"/>
      <c r="MVS12" s="443"/>
      <c r="MVT12" s="443"/>
      <c r="MVU12" s="443"/>
      <c r="MVV12" s="443"/>
      <c r="MVW12" s="443"/>
      <c r="MVX12" s="443"/>
      <c r="MVY12" s="443"/>
      <c r="MVZ12" s="443"/>
      <c r="MWA12" s="443"/>
      <c r="MWB12" s="443"/>
      <c r="MWC12" s="443"/>
      <c r="MWD12" s="443"/>
      <c r="MWE12" s="443"/>
      <c r="MWF12" s="443"/>
      <c r="MWG12" s="443"/>
      <c r="MWH12" s="443"/>
      <c r="MWI12" s="443"/>
      <c r="MWJ12" s="443"/>
      <c r="MWK12" s="443"/>
      <c r="MWL12" s="443"/>
      <c r="MWM12" s="443"/>
      <c r="MWN12" s="443"/>
      <c r="MWO12" s="443"/>
      <c r="MWP12" s="443"/>
      <c r="MWQ12" s="443"/>
      <c r="MWR12" s="443"/>
      <c r="MWS12" s="443"/>
      <c r="MWT12" s="443"/>
      <c r="MWU12" s="443"/>
      <c r="MWV12" s="443"/>
      <c r="MWW12" s="443"/>
      <c r="MWX12" s="443"/>
      <c r="MWY12" s="443"/>
      <c r="MWZ12" s="443"/>
      <c r="MXA12" s="443"/>
      <c r="MXB12" s="443"/>
      <c r="MXC12" s="443"/>
      <c r="MXD12" s="443"/>
      <c r="MXE12" s="443"/>
      <c r="MXF12" s="443"/>
      <c r="MXG12" s="443"/>
      <c r="MXH12" s="443"/>
      <c r="MXI12" s="443"/>
      <c r="MXJ12" s="443"/>
      <c r="MXK12" s="443"/>
      <c r="MXL12" s="443"/>
      <c r="MXM12" s="443"/>
      <c r="MXN12" s="443"/>
      <c r="MXO12" s="443"/>
      <c r="MXP12" s="443"/>
      <c r="MXQ12" s="443"/>
      <c r="MXR12" s="443"/>
      <c r="MXS12" s="443"/>
      <c r="MXT12" s="443"/>
      <c r="MXU12" s="443"/>
      <c r="MXV12" s="443"/>
      <c r="MXW12" s="443"/>
      <c r="MXX12" s="443"/>
      <c r="MXY12" s="443"/>
      <c r="MXZ12" s="443"/>
      <c r="MYA12" s="443"/>
      <c r="MYB12" s="443"/>
      <c r="MYC12" s="443"/>
      <c r="MYD12" s="443"/>
      <c r="MYE12" s="443"/>
      <c r="MYF12" s="443"/>
      <c r="MYG12" s="443"/>
      <c r="MYH12" s="443"/>
      <c r="MYI12" s="443"/>
      <c r="MYJ12" s="443"/>
      <c r="MYK12" s="443"/>
      <c r="MYL12" s="443"/>
      <c r="MYM12" s="443"/>
      <c r="MYN12" s="443"/>
      <c r="MYO12" s="443"/>
      <c r="MYP12" s="443"/>
      <c r="MYQ12" s="443"/>
      <c r="MYR12" s="443"/>
      <c r="MYS12" s="443"/>
      <c r="MYT12" s="443"/>
      <c r="MYU12" s="443"/>
      <c r="MYV12" s="443"/>
      <c r="MYW12" s="443"/>
      <c r="MYX12" s="443"/>
      <c r="MYY12" s="443"/>
      <c r="MYZ12" s="443"/>
      <c r="MZA12" s="443"/>
      <c r="MZB12" s="443"/>
      <c r="MZC12" s="443"/>
      <c r="MZD12" s="443"/>
      <c r="MZE12" s="443"/>
      <c r="MZF12" s="443"/>
      <c r="MZG12" s="443"/>
      <c r="MZH12" s="443"/>
      <c r="MZI12" s="443"/>
      <c r="MZJ12" s="443"/>
      <c r="MZK12" s="443"/>
      <c r="MZL12" s="443"/>
      <c r="MZM12" s="443"/>
      <c r="MZN12" s="443"/>
      <c r="MZO12" s="443"/>
      <c r="MZP12" s="443"/>
      <c r="MZQ12" s="443"/>
      <c r="MZR12" s="443"/>
      <c r="MZS12" s="443"/>
      <c r="MZT12" s="443"/>
      <c r="MZU12" s="443"/>
      <c r="MZV12" s="443"/>
      <c r="MZW12" s="443"/>
      <c r="MZX12" s="443"/>
      <c r="MZY12" s="443"/>
      <c r="MZZ12" s="443"/>
      <c r="NAA12" s="443"/>
      <c r="NAB12" s="443"/>
      <c r="NAC12" s="443"/>
      <c r="NAD12" s="443"/>
      <c r="NAE12" s="443"/>
      <c r="NAF12" s="443"/>
      <c r="NAG12" s="443"/>
      <c r="NAH12" s="443"/>
      <c r="NAI12" s="443"/>
      <c r="NAJ12" s="443"/>
      <c r="NAK12" s="443"/>
      <c r="NAL12" s="443"/>
      <c r="NAM12" s="443"/>
      <c r="NAN12" s="443"/>
      <c r="NAO12" s="443"/>
      <c r="NAP12" s="443"/>
      <c r="NAQ12" s="443"/>
      <c r="NAR12" s="443"/>
      <c r="NAS12" s="443"/>
      <c r="NAT12" s="443"/>
      <c r="NAU12" s="443"/>
      <c r="NAV12" s="443"/>
      <c r="NAW12" s="443"/>
      <c r="NAX12" s="443"/>
      <c r="NAY12" s="443"/>
      <c r="NAZ12" s="443"/>
      <c r="NBA12" s="443"/>
      <c r="NBB12" s="443"/>
      <c r="NBC12" s="443"/>
      <c r="NBD12" s="443"/>
      <c r="NBE12" s="443"/>
      <c r="NBF12" s="443"/>
      <c r="NBG12" s="443"/>
      <c r="NBH12" s="443"/>
      <c r="NBI12" s="443"/>
      <c r="NBJ12" s="443"/>
      <c r="NBK12" s="443"/>
      <c r="NBL12" s="443"/>
      <c r="NBM12" s="443"/>
      <c r="NBN12" s="443"/>
      <c r="NBO12" s="443"/>
      <c r="NBP12" s="443"/>
      <c r="NBQ12" s="443"/>
      <c r="NBR12" s="443"/>
      <c r="NBS12" s="443"/>
      <c r="NBT12" s="443"/>
      <c r="NBU12" s="443"/>
      <c r="NBV12" s="443"/>
      <c r="NBW12" s="443"/>
      <c r="NBX12" s="443"/>
      <c r="NBY12" s="443"/>
      <c r="NBZ12" s="443"/>
      <c r="NCA12" s="443"/>
      <c r="NCB12" s="443"/>
      <c r="NCC12" s="443"/>
      <c r="NCD12" s="443"/>
      <c r="NCE12" s="443"/>
      <c r="NCF12" s="443"/>
      <c r="NCG12" s="443"/>
      <c r="NCH12" s="443"/>
      <c r="NCI12" s="443"/>
      <c r="NCJ12" s="443"/>
      <c r="NCK12" s="443"/>
      <c r="NCL12" s="443"/>
      <c r="NCM12" s="443"/>
      <c r="NCN12" s="443"/>
      <c r="NCO12" s="443"/>
      <c r="NCP12" s="443"/>
      <c r="NCQ12" s="443"/>
      <c r="NCR12" s="443"/>
      <c r="NCS12" s="443"/>
      <c r="NCT12" s="443"/>
      <c r="NCU12" s="443"/>
      <c r="NCV12" s="443"/>
      <c r="NCW12" s="443"/>
      <c r="NCX12" s="443"/>
      <c r="NCY12" s="443"/>
      <c r="NCZ12" s="443"/>
      <c r="NDA12" s="443"/>
      <c r="NDB12" s="443"/>
      <c r="NDC12" s="443"/>
      <c r="NDD12" s="443"/>
      <c r="NDE12" s="443"/>
      <c r="NDF12" s="443"/>
      <c r="NDG12" s="443"/>
      <c r="NDH12" s="443"/>
      <c r="NDI12" s="443"/>
      <c r="NDJ12" s="443"/>
      <c r="NDK12" s="443"/>
      <c r="NDL12" s="443"/>
      <c r="NDM12" s="443"/>
      <c r="NDN12" s="443"/>
      <c r="NDO12" s="443"/>
      <c r="NDP12" s="443"/>
      <c r="NDQ12" s="443"/>
      <c r="NDR12" s="443"/>
      <c r="NDS12" s="443"/>
      <c r="NDT12" s="443"/>
      <c r="NDU12" s="443"/>
      <c r="NDV12" s="443"/>
      <c r="NDW12" s="443"/>
      <c r="NDX12" s="443"/>
      <c r="NDY12" s="443"/>
      <c r="NDZ12" s="443"/>
      <c r="NEA12" s="443"/>
      <c r="NEB12" s="443"/>
      <c r="NEC12" s="443"/>
      <c r="NED12" s="443"/>
      <c r="NEE12" s="443"/>
      <c r="NEF12" s="443"/>
      <c r="NEG12" s="443"/>
      <c r="NEH12" s="443"/>
      <c r="NEI12" s="443"/>
      <c r="NEJ12" s="443"/>
      <c r="NEK12" s="443"/>
      <c r="NEL12" s="443"/>
      <c r="NEM12" s="443"/>
      <c r="NEN12" s="443"/>
      <c r="NEO12" s="443"/>
      <c r="NEP12" s="443"/>
      <c r="NEQ12" s="443"/>
      <c r="NER12" s="443"/>
      <c r="NES12" s="443"/>
      <c r="NET12" s="443"/>
      <c r="NEU12" s="443"/>
      <c r="NEV12" s="443"/>
      <c r="NEW12" s="443"/>
      <c r="NEX12" s="443"/>
      <c r="NEY12" s="443"/>
      <c r="NEZ12" s="443"/>
      <c r="NFA12" s="443"/>
      <c r="NFB12" s="443"/>
      <c r="NFC12" s="443"/>
      <c r="NFD12" s="443"/>
      <c r="NFE12" s="443"/>
      <c r="NFF12" s="443"/>
      <c r="NFG12" s="443"/>
      <c r="NFH12" s="443"/>
      <c r="NFI12" s="443"/>
      <c r="NFJ12" s="443"/>
      <c r="NFK12" s="443"/>
      <c r="NFL12" s="443"/>
      <c r="NFM12" s="443"/>
      <c r="NFN12" s="443"/>
      <c r="NFO12" s="443"/>
      <c r="NFP12" s="443"/>
      <c r="NFQ12" s="443"/>
      <c r="NFR12" s="443"/>
      <c r="NFS12" s="443"/>
      <c r="NFT12" s="443"/>
      <c r="NFU12" s="443"/>
      <c r="NFV12" s="443"/>
      <c r="NFW12" s="443"/>
      <c r="NFX12" s="443"/>
      <c r="NFY12" s="443"/>
      <c r="NFZ12" s="443"/>
      <c r="NGA12" s="443"/>
      <c r="NGB12" s="443"/>
      <c r="NGC12" s="443"/>
      <c r="NGD12" s="443"/>
      <c r="NGE12" s="443"/>
      <c r="NGF12" s="443"/>
      <c r="NGG12" s="443"/>
      <c r="NGH12" s="443"/>
      <c r="NGI12" s="443"/>
      <c r="NGJ12" s="443"/>
      <c r="NGK12" s="443"/>
      <c r="NGL12" s="443"/>
      <c r="NGM12" s="443"/>
      <c r="NGN12" s="443"/>
      <c r="NGO12" s="443"/>
      <c r="NGP12" s="443"/>
      <c r="NGQ12" s="443"/>
      <c r="NGR12" s="443"/>
      <c r="NGS12" s="443"/>
      <c r="NGT12" s="443"/>
      <c r="NGU12" s="443"/>
      <c r="NGV12" s="443"/>
      <c r="NGW12" s="443"/>
      <c r="NGX12" s="443"/>
      <c r="NGY12" s="443"/>
      <c r="NGZ12" s="443"/>
      <c r="NHA12" s="443"/>
      <c r="NHB12" s="443"/>
      <c r="NHC12" s="443"/>
      <c r="NHD12" s="443"/>
      <c r="NHE12" s="443"/>
      <c r="NHF12" s="443"/>
      <c r="NHG12" s="443"/>
      <c r="NHH12" s="443"/>
      <c r="NHI12" s="443"/>
      <c r="NHJ12" s="443"/>
      <c r="NHK12" s="443"/>
      <c r="NHL12" s="443"/>
      <c r="NHM12" s="443"/>
      <c r="NHN12" s="443"/>
      <c r="NHO12" s="443"/>
      <c r="NHP12" s="443"/>
      <c r="NHQ12" s="443"/>
      <c r="NHR12" s="443"/>
      <c r="NHS12" s="443"/>
      <c r="NHT12" s="443"/>
      <c r="NHU12" s="443"/>
      <c r="NHV12" s="443"/>
      <c r="NHW12" s="443"/>
      <c r="NHX12" s="443"/>
      <c r="NHY12" s="443"/>
      <c r="NHZ12" s="443"/>
      <c r="NIA12" s="443"/>
      <c r="NIB12" s="443"/>
      <c r="NIC12" s="443"/>
      <c r="NID12" s="443"/>
      <c r="NIE12" s="443"/>
      <c r="NIF12" s="443"/>
      <c r="NIG12" s="443"/>
      <c r="NIH12" s="443"/>
      <c r="NII12" s="443"/>
      <c r="NIJ12" s="443"/>
      <c r="NIK12" s="443"/>
      <c r="NIL12" s="443"/>
      <c r="NIM12" s="443"/>
      <c r="NIN12" s="443"/>
      <c r="NIO12" s="443"/>
      <c r="NIP12" s="443"/>
      <c r="NIQ12" s="443"/>
      <c r="NIR12" s="443"/>
      <c r="NIS12" s="443"/>
      <c r="NIT12" s="443"/>
      <c r="NIU12" s="443"/>
      <c r="NIV12" s="443"/>
      <c r="NIW12" s="443"/>
      <c r="NIX12" s="443"/>
      <c r="NIY12" s="443"/>
      <c r="NIZ12" s="443"/>
      <c r="NJA12" s="443"/>
      <c r="NJB12" s="443"/>
      <c r="NJC12" s="443"/>
      <c r="NJD12" s="443"/>
      <c r="NJE12" s="443"/>
      <c r="NJF12" s="443"/>
      <c r="NJG12" s="443"/>
      <c r="NJH12" s="443"/>
      <c r="NJI12" s="443"/>
      <c r="NJJ12" s="443"/>
      <c r="NJK12" s="443"/>
      <c r="NJL12" s="443"/>
      <c r="NJM12" s="443"/>
      <c r="NJN12" s="443"/>
      <c r="NJO12" s="443"/>
      <c r="NJP12" s="443"/>
      <c r="NJQ12" s="443"/>
      <c r="NJR12" s="443"/>
      <c r="NJS12" s="443"/>
      <c r="NJT12" s="443"/>
      <c r="NJU12" s="443"/>
      <c r="NJV12" s="443"/>
      <c r="NJW12" s="443"/>
      <c r="NJX12" s="443"/>
      <c r="NJY12" s="443"/>
      <c r="NJZ12" s="443"/>
      <c r="NKA12" s="443"/>
      <c r="NKB12" s="443"/>
      <c r="NKC12" s="443"/>
      <c r="NKD12" s="443"/>
      <c r="NKE12" s="443"/>
      <c r="NKF12" s="443"/>
      <c r="NKG12" s="443"/>
      <c r="NKH12" s="443"/>
      <c r="NKI12" s="443"/>
      <c r="NKJ12" s="443"/>
      <c r="NKK12" s="443"/>
      <c r="NKL12" s="443"/>
      <c r="NKM12" s="443"/>
      <c r="NKN12" s="443"/>
      <c r="NKO12" s="443"/>
      <c r="NKP12" s="443"/>
      <c r="NKQ12" s="443"/>
      <c r="NKR12" s="443"/>
      <c r="NKS12" s="443"/>
      <c r="NKT12" s="443"/>
      <c r="NKU12" s="443"/>
      <c r="NKV12" s="443"/>
      <c r="NKW12" s="443"/>
      <c r="NKX12" s="443"/>
      <c r="NKY12" s="443"/>
      <c r="NKZ12" s="443"/>
      <c r="NLA12" s="443"/>
      <c r="NLB12" s="443"/>
      <c r="NLC12" s="443"/>
      <c r="NLD12" s="443"/>
      <c r="NLE12" s="443"/>
      <c r="NLF12" s="443"/>
      <c r="NLG12" s="443"/>
      <c r="NLH12" s="443"/>
      <c r="NLI12" s="443"/>
      <c r="NLJ12" s="443"/>
      <c r="NLK12" s="443"/>
      <c r="NLL12" s="443"/>
      <c r="NLM12" s="443"/>
      <c r="NLN12" s="443"/>
      <c r="NLO12" s="443"/>
      <c r="NLP12" s="443"/>
      <c r="NLQ12" s="443"/>
      <c r="NLR12" s="443"/>
      <c r="NLS12" s="443"/>
      <c r="NLT12" s="443"/>
      <c r="NLU12" s="443"/>
      <c r="NLV12" s="443"/>
      <c r="NLW12" s="443"/>
      <c r="NLX12" s="443"/>
      <c r="NLY12" s="443"/>
      <c r="NLZ12" s="443"/>
      <c r="NMA12" s="443"/>
      <c r="NMB12" s="443"/>
      <c r="NMC12" s="443"/>
      <c r="NMD12" s="443"/>
      <c r="NME12" s="443"/>
      <c r="NMF12" s="443"/>
      <c r="NMG12" s="443"/>
      <c r="NMH12" s="443"/>
      <c r="NMI12" s="443"/>
      <c r="NMJ12" s="443"/>
      <c r="NMK12" s="443"/>
      <c r="NML12" s="443"/>
      <c r="NMM12" s="443"/>
      <c r="NMN12" s="443"/>
      <c r="NMO12" s="443"/>
      <c r="NMP12" s="443"/>
      <c r="NMQ12" s="443"/>
      <c r="NMR12" s="443"/>
      <c r="NMS12" s="443"/>
      <c r="NMT12" s="443"/>
      <c r="NMU12" s="443"/>
      <c r="NMV12" s="443"/>
      <c r="NMW12" s="443"/>
      <c r="NMX12" s="443"/>
      <c r="NMY12" s="443"/>
      <c r="NMZ12" s="443"/>
      <c r="NNA12" s="443"/>
      <c r="NNB12" s="443"/>
      <c r="NNC12" s="443"/>
      <c r="NND12" s="443"/>
      <c r="NNE12" s="443"/>
      <c r="NNF12" s="443"/>
      <c r="NNG12" s="443"/>
      <c r="NNH12" s="443"/>
      <c r="NNI12" s="443"/>
      <c r="NNJ12" s="443"/>
      <c r="NNK12" s="443"/>
      <c r="NNL12" s="443"/>
      <c r="NNM12" s="443"/>
      <c r="NNN12" s="443"/>
      <c r="NNO12" s="443"/>
      <c r="NNP12" s="443"/>
      <c r="NNQ12" s="443"/>
      <c r="NNR12" s="443"/>
      <c r="NNS12" s="443"/>
      <c r="NNT12" s="443"/>
      <c r="NNU12" s="443"/>
      <c r="NNV12" s="443"/>
      <c r="NNW12" s="443"/>
      <c r="NNX12" s="443"/>
      <c r="NNY12" s="443"/>
      <c r="NNZ12" s="443"/>
      <c r="NOA12" s="443"/>
      <c r="NOB12" s="443"/>
      <c r="NOC12" s="443"/>
      <c r="NOD12" s="443"/>
      <c r="NOE12" s="443"/>
      <c r="NOF12" s="443"/>
      <c r="NOG12" s="443"/>
      <c r="NOH12" s="443"/>
      <c r="NOI12" s="443"/>
      <c r="NOJ12" s="443"/>
      <c r="NOK12" s="443"/>
      <c r="NOL12" s="443"/>
      <c r="NOM12" s="443"/>
      <c r="NON12" s="443"/>
      <c r="NOO12" s="443"/>
      <c r="NOP12" s="443"/>
      <c r="NOQ12" s="443"/>
      <c r="NOR12" s="443"/>
      <c r="NOS12" s="443"/>
      <c r="NOT12" s="443"/>
      <c r="NOU12" s="443"/>
      <c r="NOV12" s="443"/>
      <c r="NOW12" s="443"/>
      <c r="NOX12" s="443"/>
      <c r="NOY12" s="443"/>
      <c r="NOZ12" s="443"/>
      <c r="NPA12" s="443"/>
      <c r="NPB12" s="443"/>
      <c r="NPC12" s="443"/>
      <c r="NPD12" s="443"/>
      <c r="NPE12" s="443"/>
      <c r="NPF12" s="443"/>
      <c r="NPG12" s="443"/>
      <c r="NPH12" s="443"/>
      <c r="NPI12" s="443"/>
      <c r="NPJ12" s="443"/>
      <c r="NPK12" s="443"/>
      <c r="NPL12" s="443"/>
      <c r="NPM12" s="443"/>
      <c r="NPN12" s="443"/>
      <c r="NPO12" s="443"/>
      <c r="NPP12" s="443"/>
      <c r="NPQ12" s="443"/>
      <c r="NPR12" s="443"/>
      <c r="NPS12" s="443"/>
      <c r="NPT12" s="443"/>
      <c r="NPU12" s="443"/>
      <c r="NPV12" s="443"/>
      <c r="NPW12" s="443"/>
      <c r="NPX12" s="443"/>
      <c r="NPY12" s="443"/>
      <c r="NPZ12" s="443"/>
      <c r="NQA12" s="443"/>
      <c r="NQB12" s="443"/>
      <c r="NQC12" s="443"/>
      <c r="NQD12" s="443"/>
      <c r="NQE12" s="443"/>
      <c r="NQF12" s="443"/>
      <c r="NQG12" s="443"/>
      <c r="NQH12" s="443"/>
      <c r="NQI12" s="443"/>
      <c r="NQJ12" s="443"/>
      <c r="NQK12" s="443"/>
      <c r="NQL12" s="443"/>
      <c r="NQM12" s="443"/>
      <c r="NQN12" s="443"/>
      <c r="NQO12" s="443"/>
      <c r="NQP12" s="443"/>
      <c r="NQQ12" s="443"/>
      <c r="NQR12" s="443"/>
      <c r="NQS12" s="443"/>
      <c r="NQT12" s="443"/>
      <c r="NQU12" s="443"/>
      <c r="NQV12" s="443"/>
      <c r="NQW12" s="443"/>
      <c r="NQX12" s="443"/>
      <c r="NQY12" s="443"/>
      <c r="NQZ12" s="443"/>
      <c r="NRA12" s="443"/>
      <c r="NRB12" s="443"/>
      <c r="NRC12" s="443"/>
      <c r="NRD12" s="443"/>
      <c r="NRE12" s="443"/>
      <c r="NRF12" s="443"/>
      <c r="NRG12" s="443"/>
      <c r="NRH12" s="443"/>
      <c r="NRI12" s="443"/>
      <c r="NRJ12" s="443"/>
      <c r="NRK12" s="443"/>
      <c r="NRL12" s="443"/>
      <c r="NRM12" s="443"/>
      <c r="NRN12" s="443"/>
      <c r="NRO12" s="443"/>
      <c r="NRP12" s="443"/>
      <c r="NRQ12" s="443"/>
      <c r="NRR12" s="443"/>
      <c r="NRS12" s="443"/>
      <c r="NRT12" s="443"/>
      <c r="NRU12" s="443"/>
      <c r="NRV12" s="443"/>
      <c r="NRW12" s="443"/>
      <c r="NRX12" s="443"/>
      <c r="NRY12" s="443"/>
      <c r="NRZ12" s="443"/>
      <c r="NSA12" s="443"/>
      <c r="NSB12" s="443"/>
      <c r="NSC12" s="443"/>
      <c r="NSD12" s="443"/>
      <c r="NSE12" s="443"/>
      <c r="NSF12" s="443"/>
      <c r="NSG12" s="443"/>
      <c r="NSH12" s="443"/>
      <c r="NSI12" s="443"/>
      <c r="NSJ12" s="443"/>
      <c r="NSK12" s="443"/>
      <c r="NSL12" s="443"/>
      <c r="NSM12" s="443"/>
      <c r="NSN12" s="443"/>
      <c r="NSO12" s="443"/>
      <c r="NSP12" s="443"/>
      <c r="NSQ12" s="443"/>
      <c r="NSR12" s="443"/>
      <c r="NSS12" s="443"/>
      <c r="NST12" s="443"/>
      <c r="NSU12" s="443"/>
      <c r="NSV12" s="443"/>
      <c r="NSW12" s="443"/>
      <c r="NSX12" s="443"/>
      <c r="NSY12" s="443"/>
      <c r="NSZ12" s="443"/>
      <c r="NTA12" s="443"/>
      <c r="NTB12" s="443"/>
      <c r="NTC12" s="443"/>
      <c r="NTD12" s="443"/>
      <c r="NTE12" s="443"/>
      <c r="NTF12" s="443"/>
      <c r="NTG12" s="443"/>
      <c r="NTH12" s="443"/>
      <c r="NTI12" s="443"/>
      <c r="NTJ12" s="443"/>
      <c r="NTK12" s="443"/>
      <c r="NTL12" s="443"/>
      <c r="NTM12" s="443"/>
      <c r="NTN12" s="443"/>
      <c r="NTO12" s="443"/>
      <c r="NTP12" s="443"/>
      <c r="NTQ12" s="443"/>
      <c r="NTR12" s="443"/>
      <c r="NTS12" s="443"/>
      <c r="NTT12" s="443"/>
      <c r="NTU12" s="443"/>
      <c r="NTV12" s="443"/>
      <c r="NTW12" s="443"/>
      <c r="NTX12" s="443"/>
      <c r="NTY12" s="443"/>
      <c r="NTZ12" s="443"/>
      <c r="NUA12" s="443"/>
      <c r="NUB12" s="443"/>
      <c r="NUC12" s="443"/>
      <c r="NUD12" s="443"/>
      <c r="NUE12" s="443"/>
      <c r="NUF12" s="443"/>
      <c r="NUG12" s="443"/>
      <c r="NUH12" s="443"/>
      <c r="NUI12" s="443"/>
      <c r="NUJ12" s="443"/>
      <c r="NUK12" s="443"/>
      <c r="NUL12" s="443"/>
      <c r="NUM12" s="443"/>
      <c r="NUN12" s="443"/>
      <c r="NUO12" s="443"/>
      <c r="NUP12" s="443"/>
      <c r="NUQ12" s="443"/>
      <c r="NUR12" s="443"/>
      <c r="NUS12" s="443"/>
      <c r="NUT12" s="443"/>
      <c r="NUU12" s="443"/>
      <c r="NUV12" s="443"/>
      <c r="NUW12" s="443"/>
      <c r="NUX12" s="443"/>
      <c r="NUY12" s="443"/>
      <c r="NUZ12" s="443"/>
      <c r="NVA12" s="443"/>
      <c r="NVB12" s="443"/>
      <c r="NVC12" s="443"/>
      <c r="NVD12" s="443"/>
      <c r="NVE12" s="443"/>
      <c r="NVF12" s="443"/>
      <c r="NVG12" s="443"/>
      <c r="NVH12" s="443"/>
      <c r="NVI12" s="443"/>
      <c r="NVJ12" s="443"/>
      <c r="NVK12" s="443"/>
      <c r="NVL12" s="443"/>
      <c r="NVM12" s="443"/>
      <c r="NVN12" s="443"/>
      <c r="NVO12" s="443"/>
      <c r="NVP12" s="443"/>
      <c r="NVQ12" s="443"/>
      <c r="NVR12" s="443"/>
      <c r="NVS12" s="443"/>
      <c r="NVT12" s="443"/>
      <c r="NVU12" s="443"/>
      <c r="NVV12" s="443"/>
      <c r="NVW12" s="443"/>
      <c r="NVX12" s="443"/>
      <c r="NVY12" s="443"/>
      <c r="NVZ12" s="443"/>
      <c r="NWA12" s="443"/>
      <c r="NWB12" s="443"/>
      <c r="NWC12" s="443"/>
      <c r="NWD12" s="443"/>
      <c r="NWE12" s="443"/>
      <c r="NWF12" s="443"/>
      <c r="NWG12" s="443"/>
      <c r="NWH12" s="443"/>
      <c r="NWI12" s="443"/>
      <c r="NWJ12" s="443"/>
      <c r="NWK12" s="443"/>
      <c r="NWL12" s="443"/>
      <c r="NWM12" s="443"/>
      <c r="NWN12" s="443"/>
      <c r="NWO12" s="443"/>
      <c r="NWP12" s="443"/>
      <c r="NWQ12" s="443"/>
      <c r="NWR12" s="443"/>
      <c r="NWS12" s="443"/>
      <c r="NWT12" s="443"/>
      <c r="NWU12" s="443"/>
      <c r="NWV12" s="443"/>
      <c r="NWW12" s="443"/>
      <c r="NWX12" s="443"/>
      <c r="NWY12" s="443"/>
      <c r="NWZ12" s="443"/>
      <c r="NXA12" s="443"/>
      <c r="NXB12" s="443"/>
      <c r="NXC12" s="443"/>
      <c r="NXD12" s="443"/>
      <c r="NXE12" s="443"/>
      <c r="NXF12" s="443"/>
      <c r="NXG12" s="443"/>
      <c r="NXH12" s="443"/>
      <c r="NXI12" s="443"/>
      <c r="NXJ12" s="443"/>
      <c r="NXK12" s="443"/>
      <c r="NXL12" s="443"/>
      <c r="NXM12" s="443"/>
      <c r="NXN12" s="443"/>
      <c r="NXO12" s="443"/>
      <c r="NXP12" s="443"/>
      <c r="NXQ12" s="443"/>
      <c r="NXR12" s="443"/>
      <c r="NXS12" s="443"/>
      <c r="NXT12" s="443"/>
      <c r="NXU12" s="443"/>
      <c r="NXV12" s="443"/>
      <c r="NXW12" s="443"/>
      <c r="NXX12" s="443"/>
      <c r="NXY12" s="443"/>
      <c r="NXZ12" s="443"/>
      <c r="NYA12" s="443"/>
      <c r="NYB12" s="443"/>
      <c r="NYC12" s="443"/>
      <c r="NYD12" s="443"/>
      <c r="NYE12" s="443"/>
      <c r="NYF12" s="443"/>
      <c r="NYG12" s="443"/>
      <c r="NYH12" s="443"/>
      <c r="NYI12" s="443"/>
      <c r="NYJ12" s="443"/>
      <c r="NYK12" s="443"/>
      <c r="NYL12" s="443"/>
      <c r="NYM12" s="443"/>
      <c r="NYN12" s="443"/>
      <c r="NYO12" s="443"/>
      <c r="NYP12" s="443"/>
      <c r="NYQ12" s="443"/>
      <c r="NYR12" s="443"/>
      <c r="NYS12" s="443"/>
      <c r="NYT12" s="443"/>
      <c r="NYU12" s="443"/>
      <c r="NYV12" s="443"/>
      <c r="NYW12" s="443"/>
      <c r="NYX12" s="443"/>
      <c r="NYY12" s="443"/>
      <c r="NYZ12" s="443"/>
      <c r="NZA12" s="443"/>
      <c r="NZB12" s="443"/>
      <c r="NZC12" s="443"/>
      <c r="NZD12" s="443"/>
      <c r="NZE12" s="443"/>
      <c r="NZF12" s="443"/>
      <c r="NZG12" s="443"/>
      <c r="NZH12" s="443"/>
      <c r="NZI12" s="443"/>
      <c r="NZJ12" s="443"/>
      <c r="NZK12" s="443"/>
      <c r="NZL12" s="443"/>
      <c r="NZM12" s="443"/>
      <c r="NZN12" s="443"/>
      <c r="NZO12" s="443"/>
      <c r="NZP12" s="443"/>
      <c r="NZQ12" s="443"/>
      <c r="NZR12" s="443"/>
      <c r="NZS12" s="443"/>
      <c r="NZT12" s="443"/>
      <c r="NZU12" s="443"/>
      <c r="NZV12" s="443"/>
      <c r="NZW12" s="443"/>
      <c r="NZX12" s="443"/>
      <c r="NZY12" s="443"/>
      <c r="NZZ12" s="443"/>
      <c r="OAA12" s="443"/>
      <c r="OAB12" s="443"/>
      <c r="OAC12" s="443"/>
      <c r="OAD12" s="443"/>
      <c r="OAE12" s="443"/>
      <c r="OAF12" s="443"/>
      <c r="OAG12" s="443"/>
      <c r="OAH12" s="443"/>
      <c r="OAI12" s="443"/>
      <c r="OAJ12" s="443"/>
      <c r="OAK12" s="443"/>
      <c r="OAL12" s="443"/>
      <c r="OAM12" s="443"/>
      <c r="OAN12" s="443"/>
      <c r="OAO12" s="443"/>
      <c r="OAP12" s="443"/>
      <c r="OAQ12" s="443"/>
      <c r="OAR12" s="443"/>
      <c r="OAS12" s="443"/>
      <c r="OAT12" s="443"/>
      <c r="OAU12" s="443"/>
      <c r="OAV12" s="443"/>
      <c r="OAW12" s="443"/>
      <c r="OAX12" s="443"/>
      <c r="OAY12" s="443"/>
      <c r="OAZ12" s="443"/>
      <c r="OBA12" s="443"/>
      <c r="OBB12" s="443"/>
      <c r="OBC12" s="443"/>
      <c r="OBD12" s="443"/>
      <c r="OBE12" s="443"/>
      <c r="OBF12" s="443"/>
      <c r="OBG12" s="443"/>
      <c r="OBH12" s="443"/>
      <c r="OBI12" s="443"/>
      <c r="OBJ12" s="443"/>
      <c r="OBK12" s="443"/>
      <c r="OBL12" s="443"/>
      <c r="OBM12" s="443"/>
      <c r="OBN12" s="443"/>
      <c r="OBO12" s="443"/>
      <c r="OBP12" s="443"/>
      <c r="OBQ12" s="443"/>
      <c r="OBR12" s="443"/>
      <c r="OBS12" s="443"/>
      <c r="OBT12" s="443"/>
      <c r="OBU12" s="443"/>
      <c r="OBV12" s="443"/>
      <c r="OBW12" s="443"/>
      <c r="OBX12" s="443"/>
      <c r="OBY12" s="443"/>
      <c r="OBZ12" s="443"/>
      <c r="OCA12" s="443"/>
      <c r="OCB12" s="443"/>
      <c r="OCC12" s="443"/>
      <c r="OCD12" s="443"/>
      <c r="OCE12" s="443"/>
      <c r="OCF12" s="443"/>
      <c r="OCG12" s="443"/>
      <c r="OCH12" s="443"/>
      <c r="OCI12" s="443"/>
      <c r="OCJ12" s="443"/>
      <c r="OCK12" s="443"/>
      <c r="OCL12" s="443"/>
      <c r="OCM12" s="443"/>
      <c r="OCN12" s="443"/>
      <c r="OCO12" s="443"/>
      <c r="OCP12" s="443"/>
      <c r="OCQ12" s="443"/>
      <c r="OCR12" s="443"/>
      <c r="OCS12" s="443"/>
      <c r="OCT12" s="443"/>
      <c r="OCU12" s="443"/>
      <c r="OCV12" s="443"/>
      <c r="OCW12" s="443"/>
      <c r="OCX12" s="443"/>
      <c r="OCY12" s="443"/>
      <c r="OCZ12" s="443"/>
      <c r="ODA12" s="443"/>
      <c r="ODB12" s="443"/>
      <c r="ODC12" s="443"/>
      <c r="ODD12" s="443"/>
      <c r="ODE12" s="443"/>
      <c r="ODF12" s="443"/>
      <c r="ODG12" s="443"/>
      <c r="ODH12" s="443"/>
      <c r="ODI12" s="443"/>
      <c r="ODJ12" s="443"/>
      <c r="ODK12" s="443"/>
      <c r="ODL12" s="443"/>
      <c r="ODM12" s="443"/>
      <c r="ODN12" s="443"/>
      <c r="ODO12" s="443"/>
      <c r="ODP12" s="443"/>
      <c r="ODQ12" s="443"/>
      <c r="ODR12" s="443"/>
      <c r="ODS12" s="443"/>
      <c r="ODT12" s="443"/>
      <c r="ODU12" s="443"/>
      <c r="ODV12" s="443"/>
      <c r="ODW12" s="443"/>
      <c r="ODX12" s="443"/>
      <c r="ODY12" s="443"/>
      <c r="ODZ12" s="443"/>
      <c r="OEA12" s="443"/>
      <c r="OEB12" s="443"/>
      <c r="OEC12" s="443"/>
      <c r="OED12" s="443"/>
      <c r="OEE12" s="443"/>
      <c r="OEF12" s="443"/>
      <c r="OEG12" s="443"/>
      <c r="OEH12" s="443"/>
      <c r="OEI12" s="443"/>
      <c r="OEJ12" s="443"/>
      <c r="OEK12" s="443"/>
      <c r="OEL12" s="443"/>
      <c r="OEM12" s="443"/>
      <c r="OEN12" s="443"/>
      <c r="OEO12" s="443"/>
      <c r="OEP12" s="443"/>
      <c r="OEQ12" s="443"/>
      <c r="OER12" s="443"/>
      <c r="OES12" s="443"/>
      <c r="OET12" s="443"/>
      <c r="OEU12" s="443"/>
      <c r="OEV12" s="443"/>
      <c r="OEW12" s="443"/>
      <c r="OEX12" s="443"/>
      <c r="OEY12" s="443"/>
      <c r="OEZ12" s="443"/>
      <c r="OFA12" s="443"/>
      <c r="OFB12" s="443"/>
      <c r="OFC12" s="443"/>
      <c r="OFD12" s="443"/>
      <c r="OFE12" s="443"/>
      <c r="OFF12" s="443"/>
      <c r="OFG12" s="443"/>
      <c r="OFH12" s="443"/>
      <c r="OFI12" s="443"/>
      <c r="OFJ12" s="443"/>
      <c r="OFK12" s="443"/>
      <c r="OFL12" s="443"/>
      <c r="OFM12" s="443"/>
      <c r="OFN12" s="443"/>
      <c r="OFO12" s="443"/>
      <c r="OFP12" s="443"/>
      <c r="OFQ12" s="443"/>
      <c r="OFR12" s="443"/>
      <c r="OFS12" s="443"/>
      <c r="OFT12" s="443"/>
      <c r="OFU12" s="443"/>
      <c r="OFV12" s="443"/>
      <c r="OFW12" s="443"/>
      <c r="OFX12" s="443"/>
      <c r="OFY12" s="443"/>
      <c r="OFZ12" s="443"/>
      <c r="OGA12" s="443"/>
      <c r="OGB12" s="443"/>
      <c r="OGC12" s="443"/>
      <c r="OGD12" s="443"/>
      <c r="OGE12" s="443"/>
      <c r="OGF12" s="443"/>
      <c r="OGG12" s="443"/>
      <c r="OGH12" s="443"/>
      <c r="OGI12" s="443"/>
      <c r="OGJ12" s="443"/>
      <c r="OGK12" s="443"/>
      <c r="OGL12" s="443"/>
      <c r="OGM12" s="443"/>
      <c r="OGN12" s="443"/>
      <c r="OGO12" s="443"/>
      <c r="OGP12" s="443"/>
      <c r="OGQ12" s="443"/>
      <c r="OGR12" s="443"/>
      <c r="OGS12" s="443"/>
      <c r="OGT12" s="443"/>
      <c r="OGU12" s="443"/>
      <c r="OGV12" s="443"/>
      <c r="OGW12" s="443"/>
      <c r="OGX12" s="443"/>
      <c r="OGY12" s="443"/>
      <c r="OGZ12" s="443"/>
      <c r="OHA12" s="443"/>
      <c r="OHB12" s="443"/>
      <c r="OHC12" s="443"/>
      <c r="OHD12" s="443"/>
      <c r="OHE12" s="443"/>
      <c r="OHF12" s="443"/>
      <c r="OHG12" s="443"/>
      <c r="OHH12" s="443"/>
      <c r="OHI12" s="443"/>
      <c r="OHJ12" s="443"/>
      <c r="OHK12" s="443"/>
      <c r="OHL12" s="443"/>
      <c r="OHM12" s="443"/>
      <c r="OHN12" s="443"/>
      <c r="OHO12" s="443"/>
      <c r="OHP12" s="443"/>
      <c r="OHQ12" s="443"/>
      <c r="OHR12" s="443"/>
      <c r="OHS12" s="443"/>
      <c r="OHT12" s="443"/>
      <c r="OHU12" s="443"/>
      <c r="OHV12" s="443"/>
      <c r="OHW12" s="443"/>
      <c r="OHX12" s="443"/>
      <c r="OHY12" s="443"/>
      <c r="OHZ12" s="443"/>
      <c r="OIA12" s="443"/>
      <c r="OIB12" s="443"/>
      <c r="OIC12" s="443"/>
      <c r="OID12" s="443"/>
      <c r="OIE12" s="443"/>
      <c r="OIF12" s="443"/>
      <c r="OIG12" s="443"/>
      <c r="OIH12" s="443"/>
      <c r="OII12" s="443"/>
      <c r="OIJ12" s="443"/>
      <c r="OIK12" s="443"/>
      <c r="OIL12" s="443"/>
      <c r="OIM12" s="443"/>
      <c r="OIN12" s="443"/>
      <c r="OIO12" s="443"/>
      <c r="OIP12" s="443"/>
      <c r="OIQ12" s="443"/>
      <c r="OIR12" s="443"/>
      <c r="OIS12" s="443"/>
      <c r="OIT12" s="443"/>
      <c r="OIU12" s="443"/>
      <c r="OIV12" s="443"/>
      <c r="OIW12" s="443"/>
      <c r="OIX12" s="443"/>
      <c r="OIY12" s="443"/>
      <c r="OIZ12" s="443"/>
      <c r="OJA12" s="443"/>
      <c r="OJB12" s="443"/>
      <c r="OJC12" s="443"/>
      <c r="OJD12" s="443"/>
      <c r="OJE12" s="443"/>
      <c r="OJF12" s="443"/>
      <c r="OJG12" s="443"/>
      <c r="OJH12" s="443"/>
      <c r="OJI12" s="443"/>
      <c r="OJJ12" s="443"/>
      <c r="OJK12" s="443"/>
      <c r="OJL12" s="443"/>
      <c r="OJM12" s="443"/>
      <c r="OJN12" s="443"/>
      <c r="OJO12" s="443"/>
      <c r="OJP12" s="443"/>
      <c r="OJQ12" s="443"/>
      <c r="OJR12" s="443"/>
      <c r="OJS12" s="443"/>
      <c r="OJT12" s="443"/>
      <c r="OJU12" s="443"/>
      <c r="OJV12" s="443"/>
      <c r="OJW12" s="443"/>
      <c r="OJX12" s="443"/>
      <c r="OJY12" s="443"/>
      <c r="OJZ12" s="443"/>
      <c r="OKA12" s="443"/>
      <c r="OKB12" s="443"/>
      <c r="OKC12" s="443"/>
      <c r="OKD12" s="443"/>
      <c r="OKE12" s="443"/>
      <c r="OKF12" s="443"/>
      <c r="OKG12" s="443"/>
      <c r="OKH12" s="443"/>
      <c r="OKI12" s="443"/>
      <c r="OKJ12" s="443"/>
      <c r="OKK12" s="443"/>
      <c r="OKL12" s="443"/>
      <c r="OKM12" s="443"/>
      <c r="OKN12" s="443"/>
      <c r="OKO12" s="443"/>
      <c r="OKP12" s="443"/>
      <c r="OKQ12" s="443"/>
      <c r="OKR12" s="443"/>
      <c r="OKS12" s="443"/>
      <c r="OKT12" s="443"/>
      <c r="OKU12" s="443"/>
      <c r="OKV12" s="443"/>
      <c r="OKW12" s="443"/>
      <c r="OKX12" s="443"/>
      <c r="OKY12" s="443"/>
      <c r="OKZ12" s="443"/>
      <c r="OLA12" s="443"/>
      <c r="OLB12" s="443"/>
      <c r="OLC12" s="443"/>
      <c r="OLD12" s="443"/>
      <c r="OLE12" s="443"/>
      <c r="OLF12" s="443"/>
      <c r="OLG12" s="443"/>
      <c r="OLH12" s="443"/>
      <c r="OLI12" s="443"/>
      <c r="OLJ12" s="443"/>
      <c r="OLK12" s="443"/>
      <c r="OLL12" s="443"/>
      <c r="OLM12" s="443"/>
      <c r="OLN12" s="443"/>
      <c r="OLO12" s="443"/>
      <c r="OLP12" s="443"/>
      <c r="OLQ12" s="443"/>
      <c r="OLR12" s="443"/>
      <c r="OLS12" s="443"/>
      <c r="OLT12" s="443"/>
      <c r="OLU12" s="443"/>
      <c r="OLV12" s="443"/>
      <c r="OLW12" s="443"/>
      <c r="OLX12" s="443"/>
      <c r="OLY12" s="443"/>
      <c r="OLZ12" s="443"/>
      <c r="OMA12" s="443"/>
      <c r="OMB12" s="443"/>
      <c r="OMC12" s="443"/>
      <c r="OMD12" s="443"/>
      <c r="OME12" s="443"/>
      <c r="OMF12" s="443"/>
      <c r="OMG12" s="443"/>
      <c r="OMH12" s="443"/>
      <c r="OMI12" s="443"/>
      <c r="OMJ12" s="443"/>
      <c r="OMK12" s="443"/>
      <c r="OML12" s="443"/>
      <c r="OMM12" s="443"/>
      <c r="OMN12" s="443"/>
      <c r="OMO12" s="443"/>
      <c r="OMP12" s="443"/>
      <c r="OMQ12" s="443"/>
      <c r="OMR12" s="443"/>
      <c r="OMS12" s="443"/>
      <c r="OMT12" s="443"/>
      <c r="OMU12" s="443"/>
      <c r="OMV12" s="443"/>
      <c r="OMW12" s="443"/>
      <c r="OMX12" s="443"/>
      <c r="OMY12" s="443"/>
      <c r="OMZ12" s="443"/>
      <c r="ONA12" s="443"/>
      <c r="ONB12" s="443"/>
      <c r="ONC12" s="443"/>
      <c r="OND12" s="443"/>
      <c r="ONE12" s="443"/>
      <c r="ONF12" s="443"/>
      <c r="ONG12" s="443"/>
      <c r="ONH12" s="443"/>
      <c r="ONI12" s="443"/>
      <c r="ONJ12" s="443"/>
      <c r="ONK12" s="443"/>
      <c r="ONL12" s="443"/>
      <c r="ONM12" s="443"/>
      <c r="ONN12" s="443"/>
      <c r="ONO12" s="443"/>
      <c r="ONP12" s="443"/>
      <c r="ONQ12" s="443"/>
      <c r="ONR12" s="443"/>
      <c r="ONS12" s="443"/>
      <c r="ONT12" s="443"/>
      <c r="ONU12" s="443"/>
      <c r="ONV12" s="443"/>
      <c r="ONW12" s="443"/>
      <c r="ONX12" s="443"/>
      <c r="ONY12" s="443"/>
      <c r="ONZ12" s="443"/>
      <c r="OOA12" s="443"/>
      <c r="OOB12" s="443"/>
      <c r="OOC12" s="443"/>
      <c r="OOD12" s="443"/>
      <c r="OOE12" s="443"/>
      <c r="OOF12" s="443"/>
      <c r="OOG12" s="443"/>
      <c r="OOH12" s="443"/>
      <c r="OOI12" s="443"/>
      <c r="OOJ12" s="443"/>
      <c r="OOK12" s="443"/>
      <c r="OOL12" s="443"/>
      <c r="OOM12" s="443"/>
      <c r="OON12" s="443"/>
      <c r="OOO12" s="443"/>
      <c r="OOP12" s="443"/>
      <c r="OOQ12" s="443"/>
      <c r="OOR12" s="443"/>
      <c r="OOS12" s="443"/>
      <c r="OOT12" s="443"/>
      <c r="OOU12" s="443"/>
      <c r="OOV12" s="443"/>
      <c r="OOW12" s="443"/>
      <c r="OOX12" s="443"/>
      <c r="OOY12" s="443"/>
      <c r="OOZ12" s="443"/>
      <c r="OPA12" s="443"/>
      <c r="OPB12" s="443"/>
      <c r="OPC12" s="443"/>
      <c r="OPD12" s="443"/>
      <c r="OPE12" s="443"/>
      <c r="OPF12" s="443"/>
      <c r="OPG12" s="443"/>
      <c r="OPH12" s="443"/>
      <c r="OPI12" s="443"/>
      <c r="OPJ12" s="443"/>
      <c r="OPK12" s="443"/>
      <c r="OPL12" s="443"/>
      <c r="OPM12" s="443"/>
      <c r="OPN12" s="443"/>
      <c r="OPO12" s="443"/>
      <c r="OPP12" s="443"/>
      <c r="OPQ12" s="443"/>
      <c r="OPR12" s="443"/>
      <c r="OPS12" s="443"/>
      <c r="OPT12" s="443"/>
      <c r="OPU12" s="443"/>
      <c r="OPV12" s="443"/>
      <c r="OPW12" s="443"/>
      <c r="OPX12" s="443"/>
      <c r="OPY12" s="443"/>
      <c r="OPZ12" s="443"/>
      <c r="OQA12" s="443"/>
      <c r="OQB12" s="443"/>
      <c r="OQC12" s="443"/>
      <c r="OQD12" s="443"/>
      <c r="OQE12" s="443"/>
      <c r="OQF12" s="443"/>
      <c r="OQG12" s="443"/>
      <c r="OQH12" s="443"/>
      <c r="OQI12" s="443"/>
      <c r="OQJ12" s="443"/>
      <c r="OQK12" s="443"/>
      <c r="OQL12" s="443"/>
      <c r="OQM12" s="443"/>
      <c r="OQN12" s="443"/>
      <c r="OQO12" s="443"/>
      <c r="OQP12" s="443"/>
      <c r="OQQ12" s="443"/>
      <c r="OQR12" s="443"/>
      <c r="OQS12" s="443"/>
      <c r="OQT12" s="443"/>
      <c r="OQU12" s="443"/>
      <c r="OQV12" s="443"/>
      <c r="OQW12" s="443"/>
      <c r="OQX12" s="443"/>
      <c r="OQY12" s="443"/>
      <c r="OQZ12" s="443"/>
      <c r="ORA12" s="443"/>
      <c r="ORB12" s="443"/>
      <c r="ORC12" s="443"/>
      <c r="ORD12" s="443"/>
      <c r="ORE12" s="443"/>
      <c r="ORF12" s="443"/>
      <c r="ORG12" s="443"/>
      <c r="ORH12" s="443"/>
      <c r="ORI12" s="443"/>
      <c r="ORJ12" s="443"/>
      <c r="ORK12" s="443"/>
      <c r="ORL12" s="443"/>
      <c r="ORM12" s="443"/>
      <c r="ORN12" s="443"/>
      <c r="ORO12" s="443"/>
      <c r="ORP12" s="443"/>
      <c r="ORQ12" s="443"/>
      <c r="ORR12" s="443"/>
      <c r="ORS12" s="443"/>
      <c r="ORT12" s="443"/>
      <c r="ORU12" s="443"/>
      <c r="ORV12" s="443"/>
      <c r="ORW12" s="443"/>
      <c r="ORX12" s="443"/>
      <c r="ORY12" s="443"/>
      <c r="ORZ12" s="443"/>
      <c r="OSA12" s="443"/>
      <c r="OSB12" s="443"/>
      <c r="OSC12" s="443"/>
      <c r="OSD12" s="443"/>
      <c r="OSE12" s="443"/>
      <c r="OSF12" s="443"/>
      <c r="OSG12" s="443"/>
      <c r="OSH12" s="443"/>
      <c r="OSI12" s="443"/>
      <c r="OSJ12" s="443"/>
      <c r="OSK12" s="443"/>
      <c r="OSL12" s="443"/>
      <c r="OSM12" s="443"/>
      <c r="OSN12" s="443"/>
      <c r="OSO12" s="443"/>
      <c r="OSP12" s="443"/>
      <c r="OSQ12" s="443"/>
      <c r="OSR12" s="443"/>
      <c r="OSS12" s="443"/>
      <c r="OST12" s="443"/>
      <c r="OSU12" s="443"/>
      <c r="OSV12" s="443"/>
      <c r="OSW12" s="443"/>
      <c r="OSX12" s="443"/>
      <c r="OSY12" s="443"/>
      <c r="OSZ12" s="443"/>
      <c r="OTA12" s="443"/>
      <c r="OTB12" s="443"/>
      <c r="OTC12" s="443"/>
      <c r="OTD12" s="443"/>
      <c r="OTE12" s="443"/>
      <c r="OTF12" s="443"/>
      <c r="OTG12" s="443"/>
      <c r="OTH12" s="443"/>
      <c r="OTI12" s="443"/>
      <c r="OTJ12" s="443"/>
      <c r="OTK12" s="443"/>
      <c r="OTL12" s="443"/>
      <c r="OTM12" s="443"/>
      <c r="OTN12" s="443"/>
      <c r="OTO12" s="443"/>
      <c r="OTP12" s="443"/>
      <c r="OTQ12" s="443"/>
      <c r="OTR12" s="443"/>
      <c r="OTS12" s="443"/>
      <c r="OTT12" s="443"/>
      <c r="OTU12" s="443"/>
      <c r="OTV12" s="443"/>
      <c r="OTW12" s="443"/>
      <c r="OTX12" s="443"/>
      <c r="OTY12" s="443"/>
      <c r="OTZ12" s="443"/>
      <c r="OUA12" s="443"/>
      <c r="OUB12" s="443"/>
      <c r="OUC12" s="443"/>
      <c r="OUD12" s="443"/>
      <c r="OUE12" s="443"/>
      <c r="OUF12" s="443"/>
      <c r="OUG12" s="443"/>
      <c r="OUH12" s="443"/>
      <c r="OUI12" s="443"/>
      <c r="OUJ12" s="443"/>
      <c r="OUK12" s="443"/>
      <c r="OUL12" s="443"/>
      <c r="OUM12" s="443"/>
      <c r="OUN12" s="443"/>
      <c r="OUO12" s="443"/>
      <c r="OUP12" s="443"/>
      <c r="OUQ12" s="443"/>
      <c r="OUR12" s="443"/>
      <c r="OUS12" s="443"/>
      <c r="OUT12" s="443"/>
      <c r="OUU12" s="443"/>
      <c r="OUV12" s="443"/>
      <c r="OUW12" s="443"/>
      <c r="OUX12" s="443"/>
      <c r="OUY12" s="443"/>
      <c r="OUZ12" s="443"/>
      <c r="OVA12" s="443"/>
      <c r="OVB12" s="443"/>
      <c r="OVC12" s="443"/>
      <c r="OVD12" s="443"/>
      <c r="OVE12" s="443"/>
      <c r="OVF12" s="443"/>
      <c r="OVG12" s="443"/>
      <c r="OVH12" s="443"/>
      <c r="OVI12" s="443"/>
      <c r="OVJ12" s="443"/>
      <c r="OVK12" s="443"/>
      <c r="OVL12" s="443"/>
      <c r="OVM12" s="443"/>
      <c r="OVN12" s="443"/>
      <c r="OVO12" s="443"/>
      <c r="OVP12" s="443"/>
      <c r="OVQ12" s="443"/>
      <c r="OVR12" s="443"/>
      <c r="OVS12" s="443"/>
      <c r="OVT12" s="443"/>
      <c r="OVU12" s="443"/>
      <c r="OVV12" s="443"/>
      <c r="OVW12" s="443"/>
      <c r="OVX12" s="443"/>
      <c r="OVY12" s="443"/>
      <c r="OVZ12" s="443"/>
      <c r="OWA12" s="443"/>
      <c r="OWB12" s="443"/>
      <c r="OWC12" s="443"/>
      <c r="OWD12" s="443"/>
      <c r="OWE12" s="443"/>
      <c r="OWF12" s="443"/>
      <c r="OWG12" s="443"/>
      <c r="OWH12" s="443"/>
      <c r="OWI12" s="443"/>
      <c r="OWJ12" s="443"/>
      <c r="OWK12" s="443"/>
      <c r="OWL12" s="443"/>
      <c r="OWM12" s="443"/>
      <c r="OWN12" s="443"/>
      <c r="OWO12" s="443"/>
      <c r="OWP12" s="443"/>
      <c r="OWQ12" s="443"/>
      <c r="OWR12" s="443"/>
      <c r="OWS12" s="443"/>
      <c r="OWT12" s="443"/>
      <c r="OWU12" s="443"/>
      <c r="OWV12" s="443"/>
      <c r="OWW12" s="443"/>
      <c r="OWX12" s="443"/>
      <c r="OWY12" s="443"/>
      <c r="OWZ12" s="443"/>
      <c r="OXA12" s="443"/>
      <c r="OXB12" s="443"/>
      <c r="OXC12" s="443"/>
      <c r="OXD12" s="443"/>
      <c r="OXE12" s="443"/>
      <c r="OXF12" s="443"/>
      <c r="OXG12" s="443"/>
      <c r="OXH12" s="443"/>
      <c r="OXI12" s="443"/>
      <c r="OXJ12" s="443"/>
      <c r="OXK12" s="443"/>
      <c r="OXL12" s="443"/>
      <c r="OXM12" s="443"/>
      <c r="OXN12" s="443"/>
      <c r="OXO12" s="443"/>
      <c r="OXP12" s="443"/>
      <c r="OXQ12" s="443"/>
      <c r="OXR12" s="443"/>
      <c r="OXS12" s="443"/>
      <c r="OXT12" s="443"/>
      <c r="OXU12" s="443"/>
      <c r="OXV12" s="443"/>
      <c r="OXW12" s="443"/>
      <c r="OXX12" s="443"/>
      <c r="OXY12" s="443"/>
      <c r="OXZ12" s="443"/>
      <c r="OYA12" s="443"/>
      <c r="OYB12" s="443"/>
      <c r="OYC12" s="443"/>
      <c r="OYD12" s="443"/>
      <c r="OYE12" s="443"/>
      <c r="OYF12" s="443"/>
      <c r="OYG12" s="443"/>
      <c r="OYH12" s="443"/>
      <c r="OYI12" s="443"/>
      <c r="OYJ12" s="443"/>
      <c r="OYK12" s="443"/>
      <c r="OYL12" s="443"/>
      <c r="OYM12" s="443"/>
      <c r="OYN12" s="443"/>
      <c r="OYO12" s="443"/>
      <c r="OYP12" s="443"/>
      <c r="OYQ12" s="443"/>
      <c r="OYR12" s="443"/>
      <c r="OYS12" s="443"/>
      <c r="OYT12" s="443"/>
      <c r="OYU12" s="443"/>
      <c r="OYV12" s="443"/>
      <c r="OYW12" s="443"/>
      <c r="OYX12" s="443"/>
      <c r="OYY12" s="443"/>
      <c r="OYZ12" s="443"/>
      <c r="OZA12" s="443"/>
      <c r="OZB12" s="443"/>
      <c r="OZC12" s="443"/>
      <c r="OZD12" s="443"/>
      <c r="OZE12" s="443"/>
      <c r="OZF12" s="443"/>
      <c r="OZG12" s="443"/>
      <c r="OZH12" s="443"/>
      <c r="OZI12" s="443"/>
      <c r="OZJ12" s="443"/>
      <c r="OZK12" s="443"/>
      <c r="OZL12" s="443"/>
      <c r="OZM12" s="443"/>
      <c r="OZN12" s="443"/>
      <c r="OZO12" s="443"/>
      <c r="OZP12" s="443"/>
      <c r="OZQ12" s="443"/>
      <c r="OZR12" s="443"/>
      <c r="OZS12" s="443"/>
      <c r="OZT12" s="443"/>
      <c r="OZU12" s="443"/>
      <c r="OZV12" s="443"/>
      <c r="OZW12" s="443"/>
      <c r="OZX12" s="443"/>
      <c r="OZY12" s="443"/>
      <c r="OZZ12" s="443"/>
      <c r="PAA12" s="443"/>
      <c r="PAB12" s="443"/>
      <c r="PAC12" s="443"/>
      <c r="PAD12" s="443"/>
      <c r="PAE12" s="443"/>
      <c r="PAF12" s="443"/>
      <c r="PAG12" s="443"/>
      <c r="PAH12" s="443"/>
      <c r="PAI12" s="443"/>
      <c r="PAJ12" s="443"/>
      <c r="PAK12" s="443"/>
      <c r="PAL12" s="443"/>
      <c r="PAM12" s="443"/>
      <c r="PAN12" s="443"/>
      <c r="PAO12" s="443"/>
      <c r="PAP12" s="443"/>
      <c r="PAQ12" s="443"/>
      <c r="PAR12" s="443"/>
      <c r="PAS12" s="443"/>
      <c r="PAT12" s="443"/>
      <c r="PAU12" s="443"/>
      <c r="PAV12" s="443"/>
      <c r="PAW12" s="443"/>
      <c r="PAX12" s="443"/>
      <c r="PAY12" s="443"/>
      <c r="PAZ12" s="443"/>
      <c r="PBA12" s="443"/>
      <c r="PBB12" s="443"/>
      <c r="PBC12" s="443"/>
      <c r="PBD12" s="443"/>
      <c r="PBE12" s="443"/>
      <c r="PBF12" s="443"/>
      <c r="PBG12" s="443"/>
      <c r="PBH12" s="443"/>
      <c r="PBI12" s="443"/>
      <c r="PBJ12" s="443"/>
      <c r="PBK12" s="443"/>
      <c r="PBL12" s="443"/>
      <c r="PBM12" s="443"/>
      <c r="PBN12" s="443"/>
      <c r="PBO12" s="443"/>
      <c r="PBP12" s="443"/>
      <c r="PBQ12" s="443"/>
      <c r="PBR12" s="443"/>
      <c r="PBS12" s="443"/>
      <c r="PBT12" s="443"/>
      <c r="PBU12" s="443"/>
      <c r="PBV12" s="443"/>
      <c r="PBW12" s="443"/>
      <c r="PBX12" s="443"/>
      <c r="PBY12" s="443"/>
      <c r="PBZ12" s="443"/>
      <c r="PCA12" s="443"/>
      <c r="PCB12" s="443"/>
      <c r="PCC12" s="443"/>
      <c r="PCD12" s="443"/>
      <c r="PCE12" s="443"/>
      <c r="PCF12" s="443"/>
      <c r="PCG12" s="443"/>
      <c r="PCH12" s="443"/>
      <c r="PCI12" s="443"/>
      <c r="PCJ12" s="443"/>
      <c r="PCK12" s="443"/>
      <c r="PCL12" s="443"/>
      <c r="PCM12" s="443"/>
      <c r="PCN12" s="443"/>
      <c r="PCO12" s="443"/>
      <c r="PCP12" s="443"/>
      <c r="PCQ12" s="443"/>
      <c r="PCR12" s="443"/>
      <c r="PCS12" s="443"/>
      <c r="PCT12" s="443"/>
      <c r="PCU12" s="443"/>
      <c r="PCV12" s="443"/>
      <c r="PCW12" s="443"/>
      <c r="PCX12" s="443"/>
      <c r="PCY12" s="443"/>
      <c r="PCZ12" s="443"/>
      <c r="PDA12" s="443"/>
      <c r="PDB12" s="443"/>
      <c r="PDC12" s="443"/>
      <c r="PDD12" s="443"/>
      <c r="PDE12" s="443"/>
      <c r="PDF12" s="443"/>
      <c r="PDG12" s="443"/>
      <c r="PDH12" s="443"/>
      <c r="PDI12" s="443"/>
      <c r="PDJ12" s="443"/>
      <c r="PDK12" s="443"/>
      <c r="PDL12" s="443"/>
      <c r="PDM12" s="443"/>
      <c r="PDN12" s="443"/>
      <c r="PDO12" s="443"/>
      <c r="PDP12" s="443"/>
      <c r="PDQ12" s="443"/>
      <c r="PDR12" s="443"/>
      <c r="PDS12" s="443"/>
      <c r="PDT12" s="443"/>
      <c r="PDU12" s="443"/>
      <c r="PDV12" s="443"/>
      <c r="PDW12" s="443"/>
      <c r="PDX12" s="443"/>
      <c r="PDY12" s="443"/>
      <c r="PDZ12" s="443"/>
      <c r="PEA12" s="443"/>
      <c r="PEB12" s="443"/>
      <c r="PEC12" s="443"/>
      <c r="PED12" s="443"/>
      <c r="PEE12" s="443"/>
      <c r="PEF12" s="443"/>
      <c r="PEG12" s="443"/>
      <c r="PEH12" s="443"/>
      <c r="PEI12" s="443"/>
      <c r="PEJ12" s="443"/>
      <c r="PEK12" s="443"/>
      <c r="PEL12" s="443"/>
      <c r="PEM12" s="443"/>
      <c r="PEN12" s="443"/>
      <c r="PEO12" s="443"/>
      <c r="PEP12" s="443"/>
      <c r="PEQ12" s="443"/>
      <c r="PER12" s="443"/>
      <c r="PES12" s="443"/>
      <c r="PET12" s="443"/>
      <c r="PEU12" s="443"/>
      <c r="PEV12" s="443"/>
      <c r="PEW12" s="443"/>
      <c r="PEX12" s="443"/>
      <c r="PEY12" s="443"/>
      <c r="PEZ12" s="443"/>
      <c r="PFA12" s="443"/>
      <c r="PFB12" s="443"/>
      <c r="PFC12" s="443"/>
      <c r="PFD12" s="443"/>
      <c r="PFE12" s="443"/>
      <c r="PFF12" s="443"/>
      <c r="PFG12" s="443"/>
      <c r="PFH12" s="443"/>
      <c r="PFI12" s="443"/>
      <c r="PFJ12" s="443"/>
      <c r="PFK12" s="443"/>
      <c r="PFL12" s="443"/>
      <c r="PFM12" s="443"/>
      <c r="PFN12" s="443"/>
      <c r="PFO12" s="443"/>
      <c r="PFP12" s="443"/>
      <c r="PFQ12" s="443"/>
      <c r="PFR12" s="443"/>
      <c r="PFS12" s="443"/>
      <c r="PFT12" s="443"/>
      <c r="PFU12" s="443"/>
      <c r="PFV12" s="443"/>
      <c r="PFW12" s="443"/>
      <c r="PFX12" s="443"/>
      <c r="PFY12" s="443"/>
      <c r="PFZ12" s="443"/>
      <c r="PGA12" s="443"/>
      <c r="PGB12" s="443"/>
      <c r="PGC12" s="443"/>
      <c r="PGD12" s="443"/>
      <c r="PGE12" s="443"/>
      <c r="PGF12" s="443"/>
      <c r="PGG12" s="443"/>
      <c r="PGH12" s="443"/>
      <c r="PGI12" s="443"/>
      <c r="PGJ12" s="443"/>
      <c r="PGK12" s="443"/>
      <c r="PGL12" s="443"/>
      <c r="PGM12" s="443"/>
      <c r="PGN12" s="443"/>
      <c r="PGO12" s="443"/>
      <c r="PGP12" s="443"/>
      <c r="PGQ12" s="443"/>
      <c r="PGR12" s="443"/>
      <c r="PGS12" s="443"/>
      <c r="PGT12" s="443"/>
      <c r="PGU12" s="443"/>
      <c r="PGV12" s="443"/>
      <c r="PGW12" s="443"/>
      <c r="PGX12" s="443"/>
      <c r="PGY12" s="443"/>
      <c r="PGZ12" s="443"/>
      <c r="PHA12" s="443"/>
      <c r="PHB12" s="443"/>
      <c r="PHC12" s="443"/>
      <c r="PHD12" s="443"/>
      <c r="PHE12" s="443"/>
      <c r="PHF12" s="443"/>
      <c r="PHG12" s="443"/>
      <c r="PHH12" s="443"/>
      <c r="PHI12" s="443"/>
      <c r="PHJ12" s="443"/>
      <c r="PHK12" s="443"/>
      <c r="PHL12" s="443"/>
      <c r="PHM12" s="443"/>
      <c r="PHN12" s="443"/>
      <c r="PHO12" s="443"/>
      <c r="PHP12" s="443"/>
      <c r="PHQ12" s="443"/>
      <c r="PHR12" s="443"/>
      <c r="PHS12" s="443"/>
      <c r="PHT12" s="443"/>
      <c r="PHU12" s="443"/>
      <c r="PHV12" s="443"/>
      <c r="PHW12" s="443"/>
      <c r="PHX12" s="443"/>
      <c r="PHY12" s="443"/>
      <c r="PHZ12" s="443"/>
      <c r="PIA12" s="443"/>
      <c r="PIB12" s="443"/>
      <c r="PIC12" s="443"/>
      <c r="PID12" s="443"/>
      <c r="PIE12" s="443"/>
      <c r="PIF12" s="443"/>
      <c r="PIG12" s="443"/>
      <c r="PIH12" s="443"/>
      <c r="PII12" s="443"/>
      <c r="PIJ12" s="443"/>
      <c r="PIK12" s="443"/>
      <c r="PIL12" s="443"/>
      <c r="PIM12" s="443"/>
      <c r="PIN12" s="443"/>
      <c r="PIO12" s="443"/>
      <c r="PIP12" s="443"/>
      <c r="PIQ12" s="443"/>
      <c r="PIR12" s="443"/>
      <c r="PIS12" s="443"/>
      <c r="PIT12" s="443"/>
      <c r="PIU12" s="443"/>
      <c r="PIV12" s="443"/>
      <c r="PIW12" s="443"/>
      <c r="PIX12" s="443"/>
      <c r="PIY12" s="443"/>
      <c r="PIZ12" s="443"/>
      <c r="PJA12" s="443"/>
      <c r="PJB12" s="443"/>
      <c r="PJC12" s="443"/>
      <c r="PJD12" s="443"/>
      <c r="PJE12" s="443"/>
      <c r="PJF12" s="443"/>
      <c r="PJG12" s="443"/>
      <c r="PJH12" s="443"/>
      <c r="PJI12" s="443"/>
      <c r="PJJ12" s="443"/>
      <c r="PJK12" s="443"/>
      <c r="PJL12" s="443"/>
      <c r="PJM12" s="443"/>
      <c r="PJN12" s="443"/>
      <c r="PJO12" s="443"/>
      <c r="PJP12" s="443"/>
      <c r="PJQ12" s="443"/>
      <c r="PJR12" s="443"/>
      <c r="PJS12" s="443"/>
      <c r="PJT12" s="443"/>
      <c r="PJU12" s="443"/>
      <c r="PJV12" s="443"/>
      <c r="PJW12" s="443"/>
      <c r="PJX12" s="443"/>
      <c r="PJY12" s="443"/>
      <c r="PJZ12" s="443"/>
      <c r="PKA12" s="443"/>
      <c r="PKB12" s="443"/>
      <c r="PKC12" s="443"/>
      <c r="PKD12" s="443"/>
      <c r="PKE12" s="443"/>
      <c r="PKF12" s="443"/>
      <c r="PKG12" s="443"/>
      <c r="PKH12" s="443"/>
      <c r="PKI12" s="443"/>
      <c r="PKJ12" s="443"/>
      <c r="PKK12" s="443"/>
      <c r="PKL12" s="443"/>
      <c r="PKM12" s="443"/>
      <c r="PKN12" s="443"/>
      <c r="PKO12" s="443"/>
      <c r="PKP12" s="443"/>
      <c r="PKQ12" s="443"/>
      <c r="PKR12" s="443"/>
      <c r="PKS12" s="443"/>
      <c r="PKT12" s="443"/>
      <c r="PKU12" s="443"/>
      <c r="PKV12" s="443"/>
      <c r="PKW12" s="443"/>
      <c r="PKX12" s="443"/>
      <c r="PKY12" s="443"/>
      <c r="PKZ12" s="443"/>
      <c r="PLA12" s="443"/>
      <c r="PLB12" s="443"/>
      <c r="PLC12" s="443"/>
      <c r="PLD12" s="443"/>
      <c r="PLE12" s="443"/>
      <c r="PLF12" s="443"/>
      <c r="PLG12" s="443"/>
      <c r="PLH12" s="443"/>
      <c r="PLI12" s="443"/>
      <c r="PLJ12" s="443"/>
      <c r="PLK12" s="443"/>
      <c r="PLL12" s="443"/>
      <c r="PLM12" s="443"/>
      <c r="PLN12" s="443"/>
      <c r="PLO12" s="443"/>
      <c r="PLP12" s="443"/>
      <c r="PLQ12" s="443"/>
      <c r="PLR12" s="443"/>
      <c r="PLS12" s="443"/>
      <c r="PLT12" s="443"/>
      <c r="PLU12" s="443"/>
      <c r="PLV12" s="443"/>
      <c r="PLW12" s="443"/>
      <c r="PLX12" s="443"/>
      <c r="PLY12" s="443"/>
      <c r="PLZ12" s="443"/>
      <c r="PMA12" s="443"/>
      <c r="PMB12" s="443"/>
      <c r="PMC12" s="443"/>
      <c r="PMD12" s="443"/>
      <c r="PME12" s="443"/>
      <c r="PMF12" s="443"/>
      <c r="PMG12" s="443"/>
      <c r="PMH12" s="443"/>
      <c r="PMI12" s="443"/>
      <c r="PMJ12" s="443"/>
      <c r="PMK12" s="443"/>
      <c r="PML12" s="443"/>
      <c r="PMM12" s="443"/>
      <c r="PMN12" s="443"/>
      <c r="PMO12" s="443"/>
      <c r="PMP12" s="443"/>
      <c r="PMQ12" s="443"/>
      <c r="PMR12" s="443"/>
      <c r="PMS12" s="443"/>
      <c r="PMT12" s="443"/>
      <c r="PMU12" s="443"/>
      <c r="PMV12" s="443"/>
      <c r="PMW12" s="443"/>
      <c r="PMX12" s="443"/>
      <c r="PMY12" s="443"/>
      <c r="PMZ12" s="443"/>
      <c r="PNA12" s="443"/>
      <c r="PNB12" s="443"/>
      <c r="PNC12" s="443"/>
      <c r="PND12" s="443"/>
      <c r="PNE12" s="443"/>
      <c r="PNF12" s="443"/>
      <c r="PNG12" s="443"/>
      <c r="PNH12" s="443"/>
      <c r="PNI12" s="443"/>
      <c r="PNJ12" s="443"/>
      <c r="PNK12" s="443"/>
      <c r="PNL12" s="443"/>
      <c r="PNM12" s="443"/>
      <c r="PNN12" s="443"/>
      <c r="PNO12" s="443"/>
      <c r="PNP12" s="443"/>
      <c r="PNQ12" s="443"/>
      <c r="PNR12" s="443"/>
      <c r="PNS12" s="443"/>
      <c r="PNT12" s="443"/>
      <c r="PNU12" s="443"/>
      <c r="PNV12" s="443"/>
      <c r="PNW12" s="443"/>
      <c r="PNX12" s="443"/>
      <c r="PNY12" s="443"/>
      <c r="PNZ12" s="443"/>
      <c r="POA12" s="443"/>
      <c r="POB12" s="443"/>
      <c r="POC12" s="443"/>
      <c r="POD12" s="443"/>
      <c r="POE12" s="443"/>
      <c r="POF12" s="443"/>
      <c r="POG12" s="443"/>
      <c r="POH12" s="443"/>
      <c r="POI12" s="443"/>
      <c r="POJ12" s="443"/>
      <c r="POK12" s="443"/>
      <c r="POL12" s="443"/>
      <c r="POM12" s="443"/>
      <c r="PON12" s="443"/>
      <c r="POO12" s="443"/>
      <c r="POP12" s="443"/>
      <c r="POQ12" s="443"/>
      <c r="POR12" s="443"/>
      <c r="POS12" s="443"/>
      <c r="POT12" s="443"/>
      <c r="POU12" s="443"/>
      <c r="POV12" s="443"/>
      <c r="POW12" s="443"/>
      <c r="POX12" s="443"/>
      <c r="POY12" s="443"/>
      <c r="POZ12" s="443"/>
      <c r="PPA12" s="443"/>
      <c r="PPB12" s="443"/>
      <c r="PPC12" s="443"/>
      <c r="PPD12" s="443"/>
      <c r="PPE12" s="443"/>
      <c r="PPF12" s="443"/>
      <c r="PPG12" s="443"/>
      <c r="PPH12" s="443"/>
      <c r="PPI12" s="443"/>
      <c r="PPJ12" s="443"/>
      <c r="PPK12" s="443"/>
      <c r="PPL12" s="443"/>
      <c r="PPM12" s="443"/>
      <c r="PPN12" s="443"/>
      <c r="PPO12" s="443"/>
      <c r="PPP12" s="443"/>
      <c r="PPQ12" s="443"/>
      <c r="PPR12" s="443"/>
      <c r="PPS12" s="443"/>
      <c r="PPT12" s="443"/>
      <c r="PPU12" s="443"/>
      <c r="PPV12" s="443"/>
      <c r="PPW12" s="443"/>
      <c r="PPX12" s="443"/>
      <c r="PPY12" s="443"/>
      <c r="PPZ12" s="443"/>
      <c r="PQA12" s="443"/>
      <c r="PQB12" s="443"/>
      <c r="PQC12" s="443"/>
      <c r="PQD12" s="443"/>
      <c r="PQE12" s="443"/>
      <c r="PQF12" s="443"/>
      <c r="PQG12" s="443"/>
      <c r="PQH12" s="443"/>
      <c r="PQI12" s="443"/>
      <c r="PQJ12" s="443"/>
      <c r="PQK12" s="443"/>
      <c r="PQL12" s="443"/>
      <c r="PQM12" s="443"/>
      <c r="PQN12" s="443"/>
      <c r="PQO12" s="443"/>
      <c r="PQP12" s="443"/>
      <c r="PQQ12" s="443"/>
      <c r="PQR12" s="443"/>
      <c r="PQS12" s="443"/>
      <c r="PQT12" s="443"/>
      <c r="PQU12" s="443"/>
      <c r="PQV12" s="443"/>
      <c r="PQW12" s="443"/>
      <c r="PQX12" s="443"/>
      <c r="PQY12" s="443"/>
      <c r="PQZ12" s="443"/>
      <c r="PRA12" s="443"/>
      <c r="PRB12" s="443"/>
      <c r="PRC12" s="443"/>
      <c r="PRD12" s="443"/>
      <c r="PRE12" s="443"/>
      <c r="PRF12" s="443"/>
      <c r="PRG12" s="443"/>
      <c r="PRH12" s="443"/>
      <c r="PRI12" s="443"/>
      <c r="PRJ12" s="443"/>
      <c r="PRK12" s="443"/>
      <c r="PRL12" s="443"/>
      <c r="PRM12" s="443"/>
      <c r="PRN12" s="443"/>
      <c r="PRO12" s="443"/>
      <c r="PRP12" s="443"/>
      <c r="PRQ12" s="443"/>
      <c r="PRR12" s="443"/>
      <c r="PRS12" s="443"/>
      <c r="PRT12" s="443"/>
      <c r="PRU12" s="443"/>
      <c r="PRV12" s="443"/>
      <c r="PRW12" s="443"/>
      <c r="PRX12" s="443"/>
      <c r="PRY12" s="443"/>
      <c r="PRZ12" s="443"/>
      <c r="PSA12" s="443"/>
      <c r="PSB12" s="443"/>
      <c r="PSC12" s="443"/>
      <c r="PSD12" s="443"/>
      <c r="PSE12" s="443"/>
      <c r="PSF12" s="443"/>
      <c r="PSG12" s="443"/>
      <c r="PSH12" s="443"/>
      <c r="PSI12" s="443"/>
      <c r="PSJ12" s="443"/>
      <c r="PSK12" s="443"/>
      <c r="PSL12" s="443"/>
      <c r="PSM12" s="443"/>
      <c r="PSN12" s="443"/>
      <c r="PSO12" s="443"/>
      <c r="PSP12" s="443"/>
      <c r="PSQ12" s="443"/>
      <c r="PSR12" s="443"/>
      <c r="PSS12" s="443"/>
      <c r="PST12" s="443"/>
      <c r="PSU12" s="443"/>
      <c r="PSV12" s="443"/>
      <c r="PSW12" s="443"/>
      <c r="PSX12" s="443"/>
      <c r="PSY12" s="443"/>
      <c r="PSZ12" s="443"/>
      <c r="PTA12" s="443"/>
      <c r="PTB12" s="443"/>
      <c r="PTC12" s="443"/>
      <c r="PTD12" s="443"/>
      <c r="PTE12" s="443"/>
      <c r="PTF12" s="443"/>
      <c r="PTG12" s="443"/>
      <c r="PTH12" s="443"/>
      <c r="PTI12" s="443"/>
      <c r="PTJ12" s="443"/>
      <c r="PTK12" s="443"/>
      <c r="PTL12" s="443"/>
      <c r="PTM12" s="443"/>
      <c r="PTN12" s="443"/>
      <c r="PTO12" s="443"/>
      <c r="PTP12" s="443"/>
      <c r="PTQ12" s="443"/>
      <c r="PTR12" s="443"/>
      <c r="PTS12" s="443"/>
      <c r="PTT12" s="443"/>
      <c r="PTU12" s="443"/>
      <c r="PTV12" s="443"/>
      <c r="PTW12" s="443"/>
      <c r="PTX12" s="443"/>
      <c r="PTY12" s="443"/>
      <c r="PTZ12" s="443"/>
      <c r="PUA12" s="443"/>
      <c r="PUB12" s="443"/>
      <c r="PUC12" s="443"/>
      <c r="PUD12" s="443"/>
      <c r="PUE12" s="443"/>
      <c r="PUF12" s="443"/>
      <c r="PUG12" s="443"/>
      <c r="PUH12" s="443"/>
      <c r="PUI12" s="443"/>
      <c r="PUJ12" s="443"/>
      <c r="PUK12" s="443"/>
      <c r="PUL12" s="443"/>
      <c r="PUM12" s="443"/>
      <c r="PUN12" s="443"/>
      <c r="PUO12" s="443"/>
      <c r="PUP12" s="443"/>
      <c r="PUQ12" s="443"/>
      <c r="PUR12" s="443"/>
      <c r="PUS12" s="443"/>
      <c r="PUT12" s="443"/>
      <c r="PUU12" s="443"/>
      <c r="PUV12" s="443"/>
      <c r="PUW12" s="443"/>
      <c r="PUX12" s="443"/>
      <c r="PUY12" s="443"/>
      <c r="PUZ12" s="443"/>
      <c r="PVA12" s="443"/>
      <c r="PVB12" s="443"/>
      <c r="PVC12" s="443"/>
      <c r="PVD12" s="443"/>
      <c r="PVE12" s="443"/>
      <c r="PVF12" s="443"/>
      <c r="PVG12" s="443"/>
      <c r="PVH12" s="443"/>
      <c r="PVI12" s="443"/>
      <c r="PVJ12" s="443"/>
      <c r="PVK12" s="443"/>
      <c r="PVL12" s="443"/>
      <c r="PVM12" s="443"/>
      <c r="PVN12" s="443"/>
      <c r="PVO12" s="443"/>
      <c r="PVP12" s="443"/>
      <c r="PVQ12" s="443"/>
      <c r="PVR12" s="443"/>
      <c r="PVS12" s="443"/>
      <c r="PVT12" s="443"/>
      <c r="PVU12" s="443"/>
      <c r="PVV12" s="443"/>
      <c r="PVW12" s="443"/>
      <c r="PVX12" s="443"/>
      <c r="PVY12" s="443"/>
      <c r="PVZ12" s="443"/>
      <c r="PWA12" s="443"/>
      <c r="PWB12" s="443"/>
      <c r="PWC12" s="443"/>
      <c r="PWD12" s="443"/>
      <c r="PWE12" s="443"/>
      <c r="PWF12" s="443"/>
      <c r="PWG12" s="443"/>
      <c r="PWH12" s="443"/>
      <c r="PWI12" s="443"/>
      <c r="PWJ12" s="443"/>
      <c r="PWK12" s="443"/>
      <c r="PWL12" s="443"/>
      <c r="PWM12" s="443"/>
      <c r="PWN12" s="443"/>
      <c r="PWO12" s="443"/>
      <c r="PWP12" s="443"/>
      <c r="PWQ12" s="443"/>
      <c r="PWR12" s="443"/>
      <c r="PWS12" s="443"/>
      <c r="PWT12" s="443"/>
      <c r="PWU12" s="443"/>
      <c r="PWV12" s="443"/>
      <c r="PWW12" s="443"/>
      <c r="PWX12" s="443"/>
      <c r="PWY12" s="443"/>
      <c r="PWZ12" s="443"/>
      <c r="PXA12" s="443"/>
      <c r="PXB12" s="443"/>
      <c r="PXC12" s="443"/>
      <c r="PXD12" s="443"/>
      <c r="PXE12" s="443"/>
      <c r="PXF12" s="443"/>
      <c r="PXG12" s="443"/>
      <c r="PXH12" s="443"/>
      <c r="PXI12" s="443"/>
      <c r="PXJ12" s="443"/>
      <c r="PXK12" s="443"/>
      <c r="PXL12" s="443"/>
      <c r="PXM12" s="443"/>
      <c r="PXN12" s="443"/>
      <c r="PXO12" s="443"/>
      <c r="PXP12" s="443"/>
      <c r="PXQ12" s="443"/>
      <c r="PXR12" s="443"/>
      <c r="PXS12" s="443"/>
      <c r="PXT12" s="443"/>
      <c r="PXU12" s="443"/>
      <c r="PXV12" s="443"/>
      <c r="PXW12" s="443"/>
      <c r="PXX12" s="443"/>
      <c r="PXY12" s="443"/>
      <c r="PXZ12" s="443"/>
      <c r="PYA12" s="443"/>
      <c r="PYB12" s="443"/>
      <c r="PYC12" s="443"/>
      <c r="PYD12" s="443"/>
      <c r="PYE12" s="443"/>
      <c r="PYF12" s="443"/>
      <c r="PYG12" s="443"/>
      <c r="PYH12" s="443"/>
      <c r="PYI12" s="443"/>
      <c r="PYJ12" s="443"/>
      <c r="PYK12" s="443"/>
      <c r="PYL12" s="443"/>
      <c r="PYM12" s="443"/>
      <c r="PYN12" s="443"/>
      <c r="PYO12" s="443"/>
      <c r="PYP12" s="443"/>
      <c r="PYQ12" s="443"/>
      <c r="PYR12" s="443"/>
      <c r="PYS12" s="443"/>
      <c r="PYT12" s="443"/>
      <c r="PYU12" s="443"/>
      <c r="PYV12" s="443"/>
      <c r="PYW12" s="443"/>
      <c r="PYX12" s="443"/>
      <c r="PYY12" s="443"/>
      <c r="PYZ12" s="443"/>
      <c r="PZA12" s="443"/>
      <c r="PZB12" s="443"/>
      <c r="PZC12" s="443"/>
      <c r="PZD12" s="443"/>
      <c r="PZE12" s="443"/>
      <c r="PZF12" s="443"/>
      <c r="PZG12" s="443"/>
      <c r="PZH12" s="443"/>
      <c r="PZI12" s="443"/>
      <c r="PZJ12" s="443"/>
      <c r="PZK12" s="443"/>
      <c r="PZL12" s="443"/>
      <c r="PZM12" s="443"/>
      <c r="PZN12" s="443"/>
      <c r="PZO12" s="443"/>
      <c r="PZP12" s="443"/>
      <c r="PZQ12" s="443"/>
      <c r="PZR12" s="443"/>
      <c r="PZS12" s="443"/>
      <c r="PZT12" s="443"/>
      <c r="PZU12" s="443"/>
      <c r="PZV12" s="443"/>
      <c r="PZW12" s="443"/>
      <c r="PZX12" s="443"/>
      <c r="PZY12" s="443"/>
      <c r="PZZ12" s="443"/>
      <c r="QAA12" s="443"/>
      <c r="QAB12" s="443"/>
      <c r="QAC12" s="443"/>
      <c r="QAD12" s="443"/>
      <c r="QAE12" s="443"/>
      <c r="QAF12" s="443"/>
      <c r="QAG12" s="443"/>
      <c r="QAH12" s="443"/>
      <c r="QAI12" s="443"/>
      <c r="QAJ12" s="443"/>
      <c r="QAK12" s="443"/>
      <c r="QAL12" s="443"/>
      <c r="QAM12" s="443"/>
      <c r="QAN12" s="443"/>
      <c r="QAO12" s="443"/>
      <c r="QAP12" s="443"/>
      <c r="QAQ12" s="443"/>
      <c r="QAR12" s="443"/>
      <c r="QAS12" s="443"/>
      <c r="QAT12" s="443"/>
      <c r="QAU12" s="443"/>
      <c r="QAV12" s="443"/>
      <c r="QAW12" s="443"/>
      <c r="QAX12" s="443"/>
      <c r="QAY12" s="443"/>
      <c r="QAZ12" s="443"/>
      <c r="QBA12" s="443"/>
      <c r="QBB12" s="443"/>
      <c r="QBC12" s="443"/>
      <c r="QBD12" s="443"/>
      <c r="QBE12" s="443"/>
      <c r="QBF12" s="443"/>
      <c r="QBG12" s="443"/>
      <c r="QBH12" s="443"/>
      <c r="QBI12" s="443"/>
      <c r="QBJ12" s="443"/>
      <c r="QBK12" s="443"/>
      <c r="QBL12" s="443"/>
      <c r="QBM12" s="443"/>
      <c r="QBN12" s="443"/>
      <c r="QBO12" s="443"/>
      <c r="QBP12" s="443"/>
      <c r="QBQ12" s="443"/>
      <c r="QBR12" s="443"/>
      <c r="QBS12" s="443"/>
      <c r="QBT12" s="443"/>
      <c r="QBU12" s="443"/>
      <c r="QBV12" s="443"/>
      <c r="QBW12" s="443"/>
      <c r="QBX12" s="443"/>
      <c r="QBY12" s="443"/>
      <c r="QBZ12" s="443"/>
      <c r="QCA12" s="443"/>
      <c r="QCB12" s="443"/>
      <c r="QCC12" s="443"/>
      <c r="QCD12" s="443"/>
      <c r="QCE12" s="443"/>
      <c r="QCF12" s="443"/>
      <c r="QCG12" s="443"/>
      <c r="QCH12" s="443"/>
      <c r="QCI12" s="443"/>
      <c r="QCJ12" s="443"/>
      <c r="QCK12" s="443"/>
      <c r="QCL12" s="443"/>
      <c r="QCM12" s="443"/>
      <c r="QCN12" s="443"/>
      <c r="QCO12" s="443"/>
      <c r="QCP12" s="443"/>
      <c r="QCQ12" s="443"/>
      <c r="QCR12" s="443"/>
      <c r="QCS12" s="443"/>
      <c r="QCT12" s="443"/>
      <c r="QCU12" s="443"/>
      <c r="QCV12" s="443"/>
      <c r="QCW12" s="443"/>
      <c r="QCX12" s="443"/>
      <c r="QCY12" s="443"/>
      <c r="QCZ12" s="443"/>
      <c r="QDA12" s="443"/>
      <c r="QDB12" s="443"/>
      <c r="QDC12" s="443"/>
      <c r="QDD12" s="443"/>
      <c r="QDE12" s="443"/>
      <c r="QDF12" s="443"/>
      <c r="QDG12" s="443"/>
      <c r="QDH12" s="443"/>
      <c r="QDI12" s="443"/>
      <c r="QDJ12" s="443"/>
      <c r="QDK12" s="443"/>
      <c r="QDL12" s="443"/>
      <c r="QDM12" s="443"/>
      <c r="QDN12" s="443"/>
      <c r="QDO12" s="443"/>
      <c r="QDP12" s="443"/>
      <c r="QDQ12" s="443"/>
      <c r="QDR12" s="443"/>
      <c r="QDS12" s="443"/>
      <c r="QDT12" s="443"/>
      <c r="QDU12" s="443"/>
      <c r="QDV12" s="443"/>
      <c r="QDW12" s="443"/>
      <c r="QDX12" s="443"/>
      <c r="QDY12" s="443"/>
      <c r="QDZ12" s="443"/>
      <c r="QEA12" s="443"/>
      <c r="QEB12" s="443"/>
      <c r="QEC12" s="443"/>
      <c r="QED12" s="443"/>
      <c r="QEE12" s="443"/>
      <c r="QEF12" s="443"/>
      <c r="QEG12" s="443"/>
      <c r="QEH12" s="443"/>
      <c r="QEI12" s="443"/>
      <c r="QEJ12" s="443"/>
      <c r="QEK12" s="443"/>
      <c r="QEL12" s="443"/>
      <c r="QEM12" s="443"/>
      <c r="QEN12" s="443"/>
      <c r="QEO12" s="443"/>
      <c r="QEP12" s="443"/>
      <c r="QEQ12" s="443"/>
      <c r="QER12" s="443"/>
      <c r="QES12" s="443"/>
      <c r="QET12" s="443"/>
      <c r="QEU12" s="443"/>
      <c r="QEV12" s="443"/>
      <c r="QEW12" s="443"/>
      <c r="QEX12" s="443"/>
      <c r="QEY12" s="443"/>
      <c r="QEZ12" s="443"/>
      <c r="QFA12" s="443"/>
      <c r="QFB12" s="443"/>
      <c r="QFC12" s="443"/>
      <c r="QFD12" s="443"/>
      <c r="QFE12" s="443"/>
      <c r="QFF12" s="443"/>
      <c r="QFG12" s="443"/>
      <c r="QFH12" s="443"/>
      <c r="QFI12" s="443"/>
      <c r="QFJ12" s="443"/>
      <c r="QFK12" s="443"/>
      <c r="QFL12" s="443"/>
      <c r="QFM12" s="443"/>
      <c r="QFN12" s="443"/>
      <c r="QFO12" s="443"/>
      <c r="QFP12" s="443"/>
      <c r="QFQ12" s="443"/>
      <c r="QFR12" s="443"/>
      <c r="QFS12" s="443"/>
      <c r="QFT12" s="443"/>
      <c r="QFU12" s="443"/>
      <c r="QFV12" s="443"/>
      <c r="QFW12" s="443"/>
      <c r="QFX12" s="443"/>
      <c r="QFY12" s="443"/>
      <c r="QFZ12" s="443"/>
      <c r="QGA12" s="443"/>
      <c r="QGB12" s="443"/>
      <c r="QGC12" s="443"/>
      <c r="QGD12" s="443"/>
      <c r="QGE12" s="443"/>
      <c r="QGF12" s="443"/>
      <c r="QGG12" s="443"/>
      <c r="QGH12" s="443"/>
      <c r="QGI12" s="443"/>
      <c r="QGJ12" s="443"/>
      <c r="QGK12" s="443"/>
      <c r="QGL12" s="443"/>
      <c r="QGM12" s="443"/>
      <c r="QGN12" s="443"/>
      <c r="QGO12" s="443"/>
      <c r="QGP12" s="443"/>
      <c r="QGQ12" s="443"/>
      <c r="QGR12" s="443"/>
      <c r="QGS12" s="443"/>
      <c r="QGT12" s="443"/>
      <c r="QGU12" s="443"/>
      <c r="QGV12" s="443"/>
      <c r="QGW12" s="443"/>
      <c r="QGX12" s="443"/>
      <c r="QGY12" s="443"/>
      <c r="QGZ12" s="443"/>
      <c r="QHA12" s="443"/>
      <c r="QHB12" s="443"/>
      <c r="QHC12" s="443"/>
      <c r="QHD12" s="443"/>
      <c r="QHE12" s="443"/>
      <c r="QHF12" s="443"/>
      <c r="QHG12" s="443"/>
      <c r="QHH12" s="443"/>
      <c r="QHI12" s="443"/>
      <c r="QHJ12" s="443"/>
      <c r="QHK12" s="443"/>
      <c r="QHL12" s="443"/>
      <c r="QHM12" s="443"/>
      <c r="QHN12" s="443"/>
      <c r="QHO12" s="443"/>
      <c r="QHP12" s="443"/>
      <c r="QHQ12" s="443"/>
      <c r="QHR12" s="443"/>
      <c r="QHS12" s="443"/>
      <c r="QHT12" s="443"/>
      <c r="QHU12" s="443"/>
      <c r="QHV12" s="443"/>
      <c r="QHW12" s="443"/>
      <c r="QHX12" s="443"/>
      <c r="QHY12" s="443"/>
      <c r="QHZ12" s="443"/>
      <c r="QIA12" s="443"/>
      <c r="QIB12" s="443"/>
      <c r="QIC12" s="443"/>
      <c r="QID12" s="443"/>
      <c r="QIE12" s="443"/>
      <c r="QIF12" s="443"/>
      <c r="QIG12" s="443"/>
      <c r="QIH12" s="443"/>
      <c r="QII12" s="443"/>
      <c r="QIJ12" s="443"/>
      <c r="QIK12" s="443"/>
      <c r="QIL12" s="443"/>
      <c r="QIM12" s="443"/>
      <c r="QIN12" s="443"/>
      <c r="QIO12" s="443"/>
      <c r="QIP12" s="443"/>
      <c r="QIQ12" s="443"/>
      <c r="QIR12" s="443"/>
      <c r="QIS12" s="443"/>
      <c r="QIT12" s="443"/>
      <c r="QIU12" s="443"/>
      <c r="QIV12" s="443"/>
      <c r="QIW12" s="443"/>
      <c r="QIX12" s="443"/>
      <c r="QIY12" s="443"/>
      <c r="QIZ12" s="443"/>
      <c r="QJA12" s="443"/>
      <c r="QJB12" s="443"/>
      <c r="QJC12" s="443"/>
      <c r="QJD12" s="443"/>
      <c r="QJE12" s="443"/>
      <c r="QJF12" s="443"/>
      <c r="QJG12" s="443"/>
      <c r="QJH12" s="443"/>
      <c r="QJI12" s="443"/>
      <c r="QJJ12" s="443"/>
      <c r="QJK12" s="443"/>
      <c r="QJL12" s="443"/>
      <c r="QJM12" s="443"/>
      <c r="QJN12" s="443"/>
      <c r="QJO12" s="443"/>
      <c r="QJP12" s="443"/>
      <c r="QJQ12" s="443"/>
      <c r="QJR12" s="443"/>
      <c r="QJS12" s="443"/>
      <c r="QJT12" s="443"/>
      <c r="QJU12" s="443"/>
      <c r="QJV12" s="443"/>
      <c r="QJW12" s="443"/>
      <c r="QJX12" s="443"/>
      <c r="QJY12" s="443"/>
      <c r="QJZ12" s="443"/>
      <c r="QKA12" s="443"/>
      <c r="QKB12" s="443"/>
      <c r="QKC12" s="443"/>
      <c r="QKD12" s="443"/>
      <c r="QKE12" s="443"/>
      <c r="QKF12" s="443"/>
      <c r="QKG12" s="443"/>
      <c r="QKH12" s="443"/>
      <c r="QKI12" s="443"/>
      <c r="QKJ12" s="443"/>
      <c r="QKK12" s="443"/>
      <c r="QKL12" s="443"/>
      <c r="QKM12" s="443"/>
      <c r="QKN12" s="443"/>
      <c r="QKO12" s="443"/>
      <c r="QKP12" s="443"/>
      <c r="QKQ12" s="443"/>
      <c r="QKR12" s="443"/>
      <c r="QKS12" s="443"/>
      <c r="QKT12" s="443"/>
      <c r="QKU12" s="443"/>
      <c r="QKV12" s="443"/>
      <c r="QKW12" s="443"/>
      <c r="QKX12" s="443"/>
      <c r="QKY12" s="443"/>
      <c r="QKZ12" s="443"/>
      <c r="QLA12" s="443"/>
      <c r="QLB12" s="443"/>
      <c r="QLC12" s="443"/>
      <c r="QLD12" s="443"/>
      <c r="QLE12" s="443"/>
      <c r="QLF12" s="443"/>
      <c r="QLG12" s="443"/>
      <c r="QLH12" s="443"/>
      <c r="QLI12" s="443"/>
      <c r="QLJ12" s="443"/>
      <c r="QLK12" s="443"/>
      <c r="QLL12" s="443"/>
      <c r="QLM12" s="443"/>
      <c r="QLN12" s="443"/>
      <c r="QLO12" s="443"/>
      <c r="QLP12" s="443"/>
      <c r="QLQ12" s="443"/>
      <c r="QLR12" s="443"/>
      <c r="QLS12" s="443"/>
      <c r="QLT12" s="443"/>
      <c r="QLU12" s="443"/>
      <c r="QLV12" s="443"/>
      <c r="QLW12" s="443"/>
      <c r="QLX12" s="443"/>
      <c r="QLY12" s="443"/>
      <c r="QLZ12" s="443"/>
      <c r="QMA12" s="443"/>
      <c r="QMB12" s="443"/>
      <c r="QMC12" s="443"/>
      <c r="QMD12" s="443"/>
      <c r="QME12" s="443"/>
      <c r="QMF12" s="443"/>
      <c r="QMG12" s="443"/>
      <c r="QMH12" s="443"/>
      <c r="QMI12" s="443"/>
      <c r="QMJ12" s="443"/>
      <c r="QMK12" s="443"/>
      <c r="QML12" s="443"/>
      <c r="QMM12" s="443"/>
      <c r="QMN12" s="443"/>
      <c r="QMO12" s="443"/>
      <c r="QMP12" s="443"/>
      <c r="QMQ12" s="443"/>
      <c r="QMR12" s="443"/>
      <c r="QMS12" s="443"/>
      <c r="QMT12" s="443"/>
      <c r="QMU12" s="443"/>
      <c r="QMV12" s="443"/>
      <c r="QMW12" s="443"/>
      <c r="QMX12" s="443"/>
      <c r="QMY12" s="443"/>
      <c r="QMZ12" s="443"/>
      <c r="QNA12" s="443"/>
      <c r="QNB12" s="443"/>
      <c r="QNC12" s="443"/>
      <c r="QND12" s="443"/>
      <c r="QNE12" s="443"/>
      <c r="QNF12" s="443"/>
      <c r="QNG12" s="443"/>
      <c r="QNH12" s="443"/>
      <c r="QNI12" s="443"/>
      <c r="QNJ12" s="443"/>
      <c r="QNK12" s="443"/>
      <c r="QNL12" s="443"/>
      <c r="QNM12" s="443"/>
      <c r="QNN12" s="443"/>
      <c r="QNO12" s="443"/>
      <c r="QNP12" s="443"/>
      <c r="QNQ12" s="443"/>
      <c r="QNR12" s="443"/>
      <c r="QNS12" s="443"/>
      <c r="QNT12" s="443"/>
      <c r="QNU12" s="443"/>
      <c r="QNV12" s="443"/>
      <c r="QNW12" s="443"/>
      <c r="QNX12" s="443"/>
      <c r="QNY12" s="443"/>
      <c r="QNZ12" s="443"/>
      <c r="QOA12" s="443"/>
      <c r="QOB12" s="443"/>
      <c r="QOC12" s="443"/>
      <c r="QOD12" s="443"/>
      <c r="QOE12" s="443"/>
      <c r="QOF12" s="443"/>
      <c r="QOG12" s="443"/>
      <c r="QOH12" s="443"/>
      <c r="QOI12" s="443"/>
      <c r="QOJ12" s="443"/>
      <c r="QOK12" s="443"/>
      <c r="QOL12" s="443"/>
      <c r="QOM12" s="443"/>
      <c r="QON12" s="443"/>
      <c r="QOO12" s="443"/>
      <c r="QOP12" s="443"/>
      <c r="QOQ12" s="443"/>
      <c r="QOR12" s="443"/>
      <c r="QOS12" s="443"/>
      <c r="QOT12" s="443"/>
      <c r="QOU12" s="443"/>
      <c r="QOV12" s="443"/>
      <c r="QOW12" s="443"/>
      <c r="QOX12" s="443"/>
      <c r="QOY12" s="443"/>
      <c r="QOZ12" s="443"/>
      <c r="QPA12" s="443"/>
      <c r="QPB12" s="443"/>
      <c r="QPC12" s="443"/>
      <c r="QPD12" s="443"/>
      <c r="QPE12" s="443"/>
      <c r="QPF12" s="443"/>
      <c r="QPG12" s="443"/>
      <c r="QPH12" s="443"/>
      <c r="QPI12" s="443"/>
      <c r="QPJ12" s="443"/>
      <c r="QPK12" s="443"/>
      <c r="QPL12" s="443"/>
      <c r="QPM12" s="443"/>
      <c r="QPN12" s="443"/>
      <c r="QPO12" s="443"/>
      <c r="QPP12" s="443"/>
      <c r="QPQ12" s="443"/>
      <c r="QPR12" s="443"/>
      <c r="QPS12" s="443"/>
      <c r="QPT12" s="443"/>
      <c r="QPU12" s="443"/>
      <c r="QPV12" s="443"/>
      <c r="QPW12" s="443"/>
      <c r="QPX12" s="443"/>
      <c r="QPY12" s="443"/>
      <c r="QPZ12" s="443"/>
      <c r="QQA12" s="443"/>
      <c r="QQB12" s="443"/>
      <c r="QQC12" s="443"/>
      <c r="QQD12" s="443"/>
      <c r="QQE12" s="443"/>
      <c r="QQF12" s="443"/>
      <c r="QQG12" s="443"/>
      <c r="QQH12" s="443"/>
      <c r="QQI12" s="443"/>
      <c r="QQJ12" s="443"/>
      <c r="QQK12" s="443"/>
      <c r="QQL12" s="443"/>
      <c r="QQM12" s="443"/>
      <c r="QQN12" s="443"/>
      <c r="QQO12" s="443"/>
      <c r="QQP12" s="443"/>
      <c r="QQQ12" s="443"/>
      <c r="QQR12" s="443"/>
      <c r="QQS12" s="443"/>
      <c r="QQT12" s="443"/>
      <c r="QQU12" s="443"/>
      <c r="QQV12" s="443"/>
      <c r="QQW12" s="443"/>
      <c r="QQX12" s="443"/>
      <c r="QQY12" s="443"/>
      <c r="QQZ12" s="443"/>
      <c r="QRA12" s="443"/>
      <c r="QRB12" s="443"/>
      <c r="QRC12" s="443"/>
      <c r="QRD12" s="443"/>
      <c r="QRE12" s="443"/>
      <c r="QRF12" s="443"/>
      <c r="QRG12" s="443"/>
      <c r="QRH12" s="443"/>
      <c r="QRI12" s="443"/>
      <c r="QRJ12" s="443"/>
      <c r="QRK12" s="443"/>
      <c r="QRL12" s="443"/>
      <c r="QRM12" s="443"/>
      <c r="QRN12" s="443"/>
      <c r="QRO12" s="443"/>
      <c r="QRP12" s="443"/>
      <c r="QRQ12" s="443"/>
      <c r="QRR12" s="443"/>
      <c r="QRS12" s="443"/>
      <c r="QRT12" s="443"/>
      <c r="QRU12" s="443"/>
      <c r="QRV12" s="443"/>
      <c r="QRW12" s="443"/>
      <c r="QRX12" s="443"/>
      <c r="QRY12" s="443"/>
      <c r="QRZ12" s="443"/>
      <c r="QSA12" s="443"/>
      <c r="QSB12" s="443"/>
      <c r="QSC12" s="443"/>
      <c r="QSD12" s="443"/>
      <c r="QSE12" s="443"/>
      <c r="QSF12" s="443"/>
      <c r="QSG12" s="443"/>
      <c r="QSH12" s="443"/>
      <c r="QSI12" s="443"/>
      <c r="QSJ12" s="443"/>
      <c r="QSK12" s="443"/>
      <c r="QSL12" s="443"/>
      <c r="QSM12" s="443"/>
      <c r="QSN12" s="443"/>
      <c r="QSO12" s="443"/>
      <c r="QSP12" s="443"/>
      <c r="QSQ12" s="443"/>
      <c r="QSR12" s="443"/>
      <c r="QSS12" s="443"/>
      <c r="QST12" s="443"/>
      <c r="QSU12" s="443"/>
      <c r="QSV12" s="443"/>
      <c r="QSW12" s="443"/>
      <c r="QSX12" s="443"/>
      <c r="QSY12" s="443"/>
      <c r="QSZ12" s="443"/>
      <c r="QTA12" s="443"/>
      <c r="QTB12" s="443"/>
      <c r="QTC12" s="443"/>
      <c r="QTD12" s="443"/>
      <c r="QTE12" s="443"/>
      <c r="QTF12" s="443"/>
      <c r="QTG12" s="443"/>
      <c r="QTH12" s="443"/>
      <c r="QTI12" s="443"/>
      <c r="QTJ12" s="443"/>
      <c r="QTK12" s="443"/>
      <c r="QTL12" s="443"/>
      <c r="QTM12" s="443"/>
      <c r="QTN12" s="443"/>
      <c r="QTO12" s="443"/>
      <c r="QTP12" s="443"/>
      <c r="QTQ12" s="443"/>
      <c r="QTR12" s="443"/>
      <c r="QTS12" s="443"/>
      <c r="QTT12" s="443"/>
      <c r="QTU12" s="443"/>
      <c r="QTV12" s="443"/>
      <c r="QTW12" s="443"/>
      <c r="QTX12" s="443"/>
      <c r="QTY12" s="443"/>
      <c r="QTZ12" s="443"/>
      <c r="QUA12" s="443"/>
      <c r="QUB12" s="443"/>
      <c r="QUC12" s="443"/>
      <c r="QUD12" s="443"/>
      <c r="QUE12" s="443"/>
      <c r="QUF12" s="443"/>
      <c r="QUG12" s="443"/>
      <c r="QUH12" s="443"/>
      <c r="QUI12" s="443"/>
      <c r="QUJ12" s="443"/>
      <c r="QUK12" s="443"/>
      <c r="QUL12" s="443"/>
      <c r="QUM12" s="443"/>
      <c r="QUN12" s="443"/>
      <c r="QUO12" s="443"/>
      <c r="QUP12" s="443"/>
      <c r="QUQ12" s="443"/>
      <c r="QUR12" s="443"/>
      <c r="QUS12" s="443"/>
      <c r="QUT12" s="443"/>
      <c r="QUU12" s="443"/>
      <c r="QUV12" s="443"/>
      <c r="QUW12" s="443"/>
      <c r="QUX12" s="443"/>
      <c r="QUY12" s="443"/>
      <c r="QUZ12" s="443"/>
      <c r="QVA12" s="443"/>
      <c r="QVB12" s="443"/>
      <c r="QVC12" s="443"/>
      <c r="QVD12" s="443"/>
      <c r="QVE12" s="443"/>
      <c r="QVF12" s="443"/>
      <c r="QVG12" s="443"/>
      <c r="QVH12" s="443"/>
      <c r="QVI12" s="443"/>
      <c r="QVJ12" s="443"/>
      <c r="QVK12" s="443"/>
      <c r="QVL12" s="443"/>
      <c r="QVM12" s="443"/>
      <c r="QVN12" s="443"/>
      <c r="QVO12" s="443"/>
      <c r="QVP12" s="443"/>
      <c r="QVQ12" s="443"/>
      <c r="QVR12" s="443"/>
      <c r="QVS12" s="443"/>
      <c r="QVT12" s="443"/>
      <c r="QVU12" s="443"/>
      <c r="QVV12" s="443"/>
      <c r="QVW12" s="443"/>
      <c r="QVX12" s="443"/>
      <c r="QVY12" s="443"/>
      <c r="QVZ12" s="443"/>
      <c r="QWA12" s="443"/>
      <c r="QWB12" s="443"/>
      <c r="QWC12" s="443"/>
      <c r="QWD12" s="443"/>
      <c r="QWE12" s="443"/>
      <c r="QWF12" s="443"/>
      <c r="QWG12" s="443"/>
      <c r="QWH12" s="443"/>
      <c r="QWI12" s="443"/>
      <c r="QWJ12" s="443"/>
      <c r="QWK12" s="443"/>
      <c r="QWL12" s="443"/>
      <c r="QWM12" s="443"/>
      <c r="QWN12" s="443"/>
      <c r="QWO12" s="443"/>
      <c r="QWP12" s="443"/>
      <c r="QWQ12" s="443"/>
      <c r="QWR12" s="443"/>
      <c r="QWS12" s="443"/>
      <c r="QWT12" s="443"/>
      <c r="QWU12" s="443"/>
      <c r="QWV12" s="443"/>
      <c r="QWW12" s="443"/>
      <c r="QWX12" s="443"/>
      <c r="QWY12" s="443"/>
      <c r="QWZ12" s="443"/>
      <c r="QXA12" s="443"/>
      <c r="QXB12" s="443"/>
      <c r="QXC12" s="443"/>
      <c r="QXD12" s="443"/>
      <c r="QXE12" s="443"/>
      <c r="QXF12" s="443"/>
      <c r="QXG12" s="443"/>
      <c r="QXH12" s="443"/>
      <c r="QXI12" s="443"/>
      <c r="QXJ12" s="443"/>
      <c r="QXK12" s="443"/>
      <c r="QXL12" s="443"/>
      <c r="QXM12" s="443"/>
      <c r="QXN12" s="443"/>
      <c r="QXO12" s="443"/>
      <c r="QXP12" s="443"/>
      <c r="QXQ12" s="443"/>
      <c r="QXR12" s="443"/>
      <c r="QXS12" s="443"/>
      <c r="QXT12" s="443"/>
      <c r="QXU12" s="443"/>
      <c r="QXV12" s="443"/>
      <c r="QXW12" s="443"/>
      <c r="QXX12" s="443"/>
      <c r="QXY12" s="443"/>
      <c r="QXZ12" s="443"/>
      <c r="QYA12" s="443"/>
      <c r="QYB12" s="443"/>
      <c r="QYC12" s="443"/>
      <c r="QYD12" s="443"/>
      <c r="QYE12" s="443"/>
      <c r="QYF12" s="443"/>
      <c r="QYG12" s="443"/>
      <c r="QYH12" s="443"/>
      <c r="QYI12" s="443"/>
      <c r="QYJ12" s="443"/>
      <c r="QYK12" s="443"/>
      <c r="QYL12" s="443"/>
      <c r="QYM12" s="443"/>
      <c r="QYN12" s="443"/>
      <c r="QYO12" s="443"/>
      <c r="QYP12" s="443"/>
      <c r="QYQ12" s="443"/>
      <c r="QYR12" s="443"/>
      <c r="QYS12" s="443"/>
      <c r="QYT12" s="443"/>
      <c r="QYU12" s="443"/>
      <c r="QYV12" s="443"/>
      <c r="QYW12" s="443"/>
      <c r="QYX12" s="443"/>
      <c r="QYY12" s="443"/>
      <c r="QYZ12" s="443"/>
      <c r="QZA12" s="443"/>
      <c r="QZB12" s="443"/>
      <c r="QZC12" s="443"/>
      <c r="QZD12" s="443"/>
      <c r="QZE12" s="443"/>
      <c r="QZF12" s="443"/>
      <c r="QZG12" s="443"/>
      <c r="QZH12" s="443"/>
      <c r="QZI12" s="443"/>
      <c r="QZJ12" s="443"/>
      <c r="QZK12" s="443"/>
      <c r="QZL12" s="443"/>
      <c r="QZM12" s="443"/>
      <c r="QZN12" s="443"/>
      <c r="QZO12" s="443"/>
      <c r="QZP12" s="443"/>
      <c r="QZQ12" s="443"/>
      <c r="QZR12" s="443"/>
      <c r="QZS12" s="443"/>
      <c r="QZT12" s="443"/>
      <c r="QZU12" s="443"/>
      <c r="QZV12" s="443"/>
      <c r="QZW12" s="443"/>
      <c r="QZX12" s="443"/>
      <c r="QZY12" s="443"/>
      <c r="QZZ12" s="443"/>
      <c r="RAA12" s="443"/>
      <c r="RAB12" s="443"/>
      <c r="RAC12" s="443"/>
      <c r="RAD12" s="443"/>
      <c r="RAE12" s="443"/>
      <c r="RAF12" s="443"/>
      <c r="RAG12" s="443"/>
      <c r="RAH12" s="443"/>
      <c r="RAI12" s="443"/>
      <c r="RAJ12" s="443"/>
      <c r="RAK12" s="443"/>
      <c r="RAL12" s="443"/>
      <c r="RAM12" s="443"/>
      <c r="RAN12" s="443"/>
      <c r="RAO12" s="443"/>
      <c r="RAP12" s="443"/>
      <c r="RAQ12" s="443"/>
      <c r="RAR12" s="443"/>
      <c r="RAS12" s="443"/>
      <c r="RAT12" s="443"/>
      <c r="RAU12" s="443"/>
      <c r="RAV12" s="443"/>
      <c r="RAW12" s="443"/>
      <c r="RAX12" s="443"/>
      <c r="RAY12" s="443"/>
      <c r="RAZ12" s="443"/>
      <c r="RBA12" s="443"/>
      <c r="RBB12" s="443"/>
      <c r="RBC12" s="443"/>
      <c r="RBD12" s="443"/>
      <c r="RBE12" s="443"/>
      <c r="RBF12" s="443"/>
      <c r="RBG12" s="443"/>
      <c r="RBH12" s="443"/>
      <c r="RBI12" s="443"/>
      <c r="RBJ12" s="443"/>
      <c r="RBK12" s="443"/>
      <c r="RBL12" s="443"/>
      <c r="RBM12" s="443"/>
      <c r="RBN12" s="443"/>
      <c r="RBO12" s="443"/>
      <c r="RBP12" s="443"/>
      <c r="RBQ12" s="443"/>
      <c r="RBR12" s="443"/>
      <c r="RBS12" s="443"/>
      <c r="RBT12" s="443"/>
      <c r="RBU12" s="443"/>
      <c r="RBV12" s="443"/>
      <c r="RBW12" s="443"/>
      <c r="RBX12" s="443"/>
      <c r="RBY12" s="443"/>
      <c r="RBZ12" s="443"/>
      <c r="RCA12" s="443"/>
      <c r="RCB12" s="443"/>
      <c r="RCC12" s="443"/>
      <c r="RCD12" s="443"/>
      <c r="RCE12" s="443"/>
      <c r="RCF12" s="443"/>
      <c r="RCG12" s="443"/>
      <c r="RCH12" s="443"/>
      <c r="RCI12" s="443"/>
      <c r="RCJ12" s="443"/>
      <c r="RCK12" s="443"/>
      <c r="RCL12" s="443"/>
      <c r="RCM12" s="443"/>
      <c r="RCN12" s="443"/>
      <c r="RCO12" s="443"/>
      <c r="RCP12" s="443"/>
      <c r="RCQ12" s="443"/>
      <c r="RCR12" s="443"/>
      <c r="RCS12" s="443"/>
      <c r="RCT12" s="443"/>
      <c r="RCU12" s="443"/>
      <c r="RCV12" s="443"/>
      <c r="RCW12" s="443"/>
      <c r="RCX12" s="443"/>
      <c r="RCY12" s="443"/>
      <c r="RCZ12" s="443"/>
      <c r="RDA12" s="443"/>
      <c r="RDB12" s="443"/>
      <c r="RDC12" s="443"/>
      <c r="RDD12" s="443"/>
      <c r="RDE12" s="443"/>
      <c r="RDF12" s="443"/>
      <c r="RDG12" s="443"/>
      <c r="RDH12" s="443"/>
      <c r="RDI12" s="443"/>
      <c r="RDJ12" s="443"/>
      <c r="RDK12" s="443"/>
      <c r="RDL12" s="443"/>
      <c r="RDM12" s="443"/>
      <c r="RDN12" s="443"/>
      <c r="RDO12" s="443"/>
      <c r="RDP12" s="443"/>
      <c r="RDQ12" s="443"/>
      <c r="RDR12" s="443"/>
      <c r="RDS12" s="443"/>
      <c r="RDT12" s="443"/>
      <c r="RDU12" s="443"/>
      <c r="RDV12" s="443"/>
      <c r="RDW12" s="443"/>
      <c r="RDX12" s="443"/>
      <c r="RDY12" s="443"/>
      <c r="RDZ12" s="443"/>
      <c r="REA12" s="443"/>
      <c r="REB12" s="443"/>
      <c r="REC12" s="443"/>
      <c r="RED12" s="443"/>
      <c r="REE12" s="443"/>
      <c r="REF12" s="443"/>
      <c r="REG12" s="443"/>
      <c r="REH12" s="443"/>
      <c r="REI12" s="443"/>
      <c r="REJ12" s="443"/>
      <c r="REK12" s="443"/>
      <c r="REL12" s="443"/>
      <c r="REM12" s="443"/>
      <c r="REN12" s="443"/>
      <c r="REO12" s="443"/>
      <c r="REP12" s="443"/>
      <c r="REQ12" s="443"/>
      <c r="RER12" s="443"/>
      <c r="RES12" s="443"/>
      <c r="RET12" s="443"/>
      <c r="REU12" s="443"/>
      <c r="REV12" s="443"/>
      <c r="REW12" s="443"/>
      <c r="REX12" s="443"/>
      <c r="REY12" s="443"/>
      <c r="REZ12" s="443"/>
      <c r="RFA12" s="443"/>
      <c r="RFB12" s="443"/>
      <c r="RFC12" s="443"/>
      <c r="RFD12" s="443"/>
      <c r="RFE12" s="443"/>
      <c r="RFF12" s="443"/>
      <c r="RFG12" s="443"/>
      <c r="RFH12" s="443"/>
      <c r="RFI12" s="443"/>
      <c r="RFJ12" s="443"/>
      <c r="RFK12" s="443"/>
      <c r="RFL12" s="443"/>
      <c r="RFM12" s="443"/>
      <c r="RFN12" s="443"/>
      <c r="RFO12" s="443"/>
      <c r="RFP12" s="443"/>
      <c r="RFQ12" s="443"/>
      <c r="RFR12" s="443"/>
      <c r="RFS12" s="443"/>
      <c r="RFT12" s="443"/>
      <c r="RFU12" s="443"/>
      <c r="RFV12" s="443"/>
      <c r="RFW12" s="443"/>
      <c r="RFX12" s="443"/>
      <c r="RFY12" s="443"/>
      <c r="RFZ12" s="443"/>
      <c r="RGA12" s="443"/>
      <c r="RGB12" s="443"/>
      <c r="RGC12" s="443"/>
      <c r="RGD12" s="443"/>
      <c r="RGE12" s="443"/>
      <c r="RGF12" s="443"/>
      <c r="RGG12" s="443"/>
      <c r="RGH12" s="443"/>
      <c r="RGI12" s="443"/>
      <c r="RGJ12" s="443"/>
      <c r="RGK12" s="443"/>
      <c r="RGL12" s="443"/>
      <c r="RGM12" s="443"/>
      <c r="RGN12" s="443"/>
      <c r="RGO12" s="443"/>
      <c r="RGP12" s="443"/>
      <c r="RGQ12" s="443"/>
      <c r="RGR12" s="443"/>
      <c r="RGS12" s="443"/>
      <c r="RGT12" s="443"/>
      <c r="RGU12" s="443"/>
      <c r="RGV12" s="443"/>
      <c r="RGW12" s="443"/>
      <c r="RGX12" s="443"/>
      <c r="RGY12" s="443"/>
      <c r="RGZ12" s="443"/>
      <c r="RHA12" s="443"/>
      <c r="RHB12" s="443"/>
      <c r="RHC12" s="443"/>
      <c r="RHD12" s="443"/>
      <c r="RHE12" s="443"/>
      <c r="RHF12" s="443"/>
      <c r="RHG12" s="443"/>
      <c r="RHH12" s="443"/>
      <c r="RHI12" s="443"/>
      <c r="RHJ12" s="443"/>
      <c r="RHK12" s="443"/>
      <c r="RHL12" s="443"/>
      <c r="RHM12" s="443"/>
      <c r="RHN12" s="443"/>
      <c r="RHO12" s="443"/>
      <c r="RHP12" s="443"/>
      <c r="RHQ12" s="443"/>
      <c r="RHR12" s="443"/>
      <c r="RHS12" s="443"/>
      <c r="RHT12" s="443"/>
      <c r="RHU12" s="443"/>
      <c r="RHV12" s="443"/>
      <c r="RHW12" s="443"/>
      <c r="RHX12" s="443"/>
      <c r="RHY12" s="443"/>
      <c r="RHZ12" s="443"/>
      <c r="RIA12" s="443"/>
      <c r="RIB12" s="443"/>
      <c r="RIC12" s="443"/>
      <c r="RID12" s="443"/>
      <c r="RIE12" s="443"/>
      <c r="RIF12" s="443"/>
      <c r="RIG12" s="443"/>
      <c r="RIH12" s="443"/>
      <c r="RII12" s="443"/>
      <c r="RIJ12" s="443"/>
      <c r="RIK12" s="443"/>
      <c r="RIL12" s="443"/>
      <c r="RIM12" s="443"/>
      <c r="RIN12" s="443"/>
      <c r="RIO12" s="443"/>
      <c r="RIP12" s="443"/>
      <c r="RIQ12" s="443"/>
      <c r="RIR12" s="443"/>
      <c r="RIS12" s="443"/>
      <c r="RIT12" s="443"/>
      <c r="RIU12" s="443"/>
      <c r="RIV12" s="443"/>
      <c r="RIW12" s="443"/>
      <c r="RIX12" s="443"/>
      <c r="RIY12" s="443"/>
      <c r="RIZ12" s="443"/>
      <c r="RJA12" s="443"/>
      <c r="RJB12" s="443"/>
      <c r="RJC12" s="443"/>
      <c r="RJD12" s="443"/>
      <c r="RJE12" s="443"/>
      <c r="RJF12" s="443"/>
      <c r="RJG12" s="443"/>
      <c r="RJH12" s="443"/>
      <c r="RJI12" s="443"/>
      <c r="RJJ12" s="443"/>
      <c r="RJK12" s="443"/>
      <c r="RJL12" s="443"/>
      <c r="RJM12" s="443"/>
      <c r="RJN12" s="443"/>
      <c r="RJO12" s="443"/>
      <c r="RJP12" s="443"/>
      <c r="RJQ12" s="443"/>
      <c r="RJR12" s="443"/>
      <c r="RJS12" s="443"/>
      <c r="RJT12" s="443"/>
      <c r="RJU12" s="443"/>
      <c r="RJV12" s="443"/>
      <c r="RJW12" s="443"/>
      <c r="RJX12" s="443"/>
      <c r="RJY12" s="443"/>
      <c r="RJZ12" s="443"/>
      <c r="RKA12" s="443"/>
      <c r="RKB12" s="443"/>
      <c r="RKC12" s="443"/>
      <c r="RKD12" s="443"/>
      <c r="RKE12" s="443"/>
      <c r="RKF12" s="443"/>
      <c r="RKG12" s="443"/>
      <c r="RKH12" s="443"/>
      <c r="RKI12" s="443"/>
      <c r="RKJ12" s="443"/>
      <c r="RKK12" s="443"/>
      <c r="RKL12" s="443"/>
      <c r="RKM12" s="443"/>
      <c r="RKN12" s="443"/>
      <c r="RKO12" s="443"/>
      <c r="RKP12" s="443"/>
      <c r="RKQ12" s="443"/>
      <c r="RKR12" s="443"/>
      <c r="RKS12" s="443"/>
      <c r="RKT12" s="443"/>
      <c r="RKU12" s="443"/>
      <c r="RKV12" s="443"/>
      <c r="RKW12" s="443"/>
      <c r="RKX12" s="443"/>
      <c r="RKY12" s="443"/>
      <c r="RKZ12" s="443"/>
      <c r="RLA12" s="443"/>
      <c r="RLB12" s="443"/>
      <c r="RLC12" s="443"/>
      <c r="RLD12" s="443"/>
      <c r="RLE12" s="443"/>
      <c r="RLF12" s="443"/>
      <c r="RLG12" s="443"/>
      <c r="RLH12" s="443"/>
      <c r="RLI12" s="443"/>
      <c r="RLJ12" s="443"/>
      <c r="RLK12" s="443"/>
      <c r="RLL12" s="443"/>
      <c r="RLM12" s="443"/>
      <c r="RLN12" s="443"/>
      <c r="RLO12" s="443"/>
      <c r="RLP12" s="443"/>
      <c r="RLQ12" s="443"/>
      <c r="RLR12" s="443"/>
      <c r="RLS12" s="443"/>
      <c r="RLT12" s="443"/>
      <c r="RLU12" s="443"/>
      <c r="RLV12" s="443"/>
      <c r="RLW12" s="443"/>
      <c r="RLX12" s="443"/>
      <c r="RLY12" s="443"/>
      <c r="RLZ12" s="443"/>
      <c r="RMA12" s="443"/>
      <c r="RMB12" s="443"/>
      <c r="RMC12" s="443"/>
      <c r="RMD12" s="443"/>
      <c r="RME12" s="443"/>
      <c r="RMF12" s="443"/>
      <c r="RMG12" s="443"/>
      <c r="RMH12" s="443"/>
      <c r="RMI12" s="443"/>
      <c r="RMJ12" s="443"/>
      <c r="RMK12" s="443"/>
      <c r="RML12" s="443"/>
      <c r="RMM12" s="443"/>
      <c r="RMN12" s="443"/>
      <c r="RMO12" s="443"/>
      <c r="RMP12" s="443"/>
      <c r="RMQ12" s="443"/>
      <c r="RMR12" s="443"/>
      <c r="RMS12" s="443"/>
      <c r="RMT12" s="443"/>
      <c r="RMU12" s="443"/>
      <c r="RMV12" s="443"/>
      <c r="RMW12" s="443"/>
      <c r="RMX12" s="443"/>
      <c r="RMY12" s="443"/>
      <c r="RMZ12" s="443"/>
      <c r="RNA12" s="443"/>
      <c r="RNB12" s="443"/>
      <c r="RNC12" s="443"/>
      <c r="RND12" s="443"/>
      <c r="RNE12" s="443"/>
      <c r="RNF12" s="443"/>
      <c r="RNG12" s="443"/>
      <c r="RNH12" s="443"/>
      <c r="RNI12" s="443"/>
      <c r="RNJ12" s="443"/>
      <c r="RNK12" s="443"/>
      <c r="RNL12" s="443"/>
      <c r="RNM12" s="443"/>
      <c r="RNN12" s="443"/>
      <c r="RNO12" s="443"/>
      <c r="RNP12" s="443"/>
      <c r="RNQ12" s="443"/>
      <c r="RNR12" s="443"/>
      <c r="RNS12" s="443"/>
      <c r="RNT12" s="443"/>
      <c r="RNU12" s="443"/>
      <c r="RNV12" s="443"/>
      <c r="RNW12" s="443"/>
      <c r="RNX12" s="443"/>
      <c r="RNY12" s="443"/>
      <c r="RNZ12" s="443"/>
      <c r="ROA12" s="443"/>
      <c r="ROB12" s="443"/>
      <c r="ROC12" s="443"/>
      <c r="ROD12" s="443"/>
      <c r="ROE12" s="443"/>
      <c r="ROF12" s="443"/>
      <c r="ROG12" s="443"/>
      <c r="ROH12" s="443"/>
      <c r="ROI12" s="443"/>
      <c r="ROJ12" s="443"/>
      <c r="ROK12" s="443"/>
      <c r="ROL12" s="443"/>
      <c r="ROM12" s="443"/>
      <c r="RON12" s="443"/>
      <c r="ROO12" s="443"/>
      <c r="ROP12" s="443"/>
      <c r="ROQ12" s="443"/>
      <c r="ROR12" s="443"/>
      <c r="ROS12" s="443"/>
      <c r="ROT12" s="443"/>
      <c r="ROU12" s="443"/>
      <c r="ROV12" s="443"/>
      <c r="ROW12" s="443"/>
      <c r="ROX12" s="443"/>
      <c r="ROY12" s="443"/>
      <c r="ROZ12" s="443"/>
      <c r="RPA12" s="443"/>
      <c r="RPB12" s="443"/>
      <c r="RPC12" s="443"/>
      <c r="RPD12" s="443"/>
      <c r="RPE12" s="443"/>
      <c r="RPF12" s="443"/>
      <c r="RPG12" s="443"/>
      <c r="RPH12" s="443"/>
      <c r="RPI12" s="443"/>
      <c r="RPJ12" s="443"/>
      <c r="RPK12" s="443"/>
      <c r="RPL12" s="443"/>
      <c r="RPM12" s="443"/>
      <c r="RPN12" s="443"/>
      <c r="RPO12" s="443"/>
      <c r="RPP12" s="443"/>
      <c r="RPQ12" s="443"/>
      <c r="RPR12" s="443"/>
      <c r="RPS12" s="443"/>
      <c r="RPT12" s="443"/>
      <c r="RPU12" s="443"/>
      <c r="RPV12" s="443"/>
      <c r="RPW12" s="443"/>
      <c r="RPX12" s="443"/>
      <c r="RPY12" s="443"/>
      <c r="RPZ12" s="443"/>
      <c r="RQA12" s="443"/>
      <c r="RQB12" s="443"/>
      <c r="RQC12" s="443"/>
      <c r="RQD12" s="443"/>
      <c r="RQE12" s="443"/>
      <c r="RQF12" s="443"/>
      <c r="RQG12" s="443"/>
      <c r="RQH12" s="443"/>
      <c r="RQI12" s="443"/>
      <c r="RQJ12" s="443"/>
      <c r="RQK12" s="443"/>
      <c r="RQL12" s="443"/>
      <c r="RQM12" s="443"/>
      <c r="RQN12" s="443"/>
      <c r="RQO12" s="443"/>
      <c r="RQP12" s="443"/>
      <c r="RQQ12" s="443"/>
      <c r="RQR12" s="443"/>
      <c r="RQS12" s="443"/>
      <c r="RQT12" s="443"/>
      <c r="RQU12" s="443"/>
      <c r="RQV12" s="443"/>
      <c r="RQW12" s="443"/>
      <c r="RQX12" s="443"/>
      <c r="RQY12" s="443"/>
      <c r="RQZ12" s="443"/>
      <c r="RRA12" s="443"/>
      <c r="RRB12" s="443"/>
      <c r="RRC12" s="443"/>
      <c r="RRD12" s="443"/>
      <c r="RRE12" s="443"/>
      <c r="RRF12" s="443"/>
      <c r="RRG12" s="443"/>
      <c r="RRH12" s="443"/>
      <c r="RRI12" s="443"/>
      <c r="RRJ12" s="443"/>
      <c r="RRK12" s="443"/>
      <c r="RRL12" s="443"/>
      <c r="RRM12" s="443"/>
      <c r="RRN12" s="443"/>
      <c r="RRO12" s="443"/>
      <c r="RRP12" s="443"/>
      <c r="RRQ12" s="443"/>
      <c r="RRR12" s="443"/>
      <c r="RRS12" s="443"/>
      <c r="RRT12" s="443"/>
      <c r="RRU12" s="443"/>
      <c r="RRV12" s="443"/>
      <c r="RRW12" s="443"/>
      <c r="RRX12" s="443"/>
      <c r="RRY12" s="443"/>
      <c r="RRZ12" s="443"/>
      <c r="RSA12" s="443"/>
      <c r="RSB12" s="443"/>
      <c r="RSC12" s="443"/>
      <c r="RSD12" s="443"/>
      <c r="RSE12" s="443"/>
      <c r="RSF12" s="443"/>
      <c r="RSG12" s="443"/>
      <c r="RSH12" s="443"/>
      <c r="RSI12" s="443"/>
      <c r="RSJ12" s="443"/>
      <c r="RSK12" s="443"/>
      <c r="RSL12" s="443"/>
      <c r="RSM12" s="443"/>
      <c r="RSN12" s="443"/>
      <c r="RSO12" s="443"/>
      <c r="RSP12" s="443"/>
      <c r="RSQ12" s="443"/>
      <c r="RSR12" s="443"/>
      <c r="RSS12" s="443"/>
      <c r="RST12" s="443"/>
      <c r="RSU12" s="443"/>
      <c r="RSV12" s="443"/>
      <c r="RSW12" s="443"/>
      <c r="RSX12" s="443"/>
      <c r="RSY12" s="443"/>
      <c r="RSZ12" s="443"/>
      <c r="RTA12" s="443"/>
      <c r="RTB12" s="443"/>
      <c r="RTC12" s="443"/>
      <c r="RTD12" s="443"/>
      <c r="RTE12" s="443"/>
      <c r="RTF12" s="443"/>
      <c r="RTG12" s="443"/>
      <c r="RTH12" s="443"/>
      <c r="RTI12" s="443"/>
      <c r="RTJ12" s="443"/>
      <c r="RTK12" s="443"/>
      <c r="RTL12" s="443"/>
      <c r="RTM12" s="443"/>
      <c r="RTN12" s="443"/>
      <c r="RTO12" s="443"/>
      <c r="RTP12" s="443"/>
      <c r="RTQ12" s="443"/>
      <c r="RTR12" s="443"/>
      <c r="RTS12" s="443"/>
      <c r="RTT12" s="443"/>
      <c r="RTU12" s="443"/>
      <c r="RTV12" s="443"/>
      <c r="RTW12" s="443"/>
      <c r="RTX12" s="443"/>
      <c r="RTY12" s="443"/>
      <c r="RTZ12" s="443"/>
      <c r="RUA12" s="443"/>
      <c r="RUB12" s="443"/>
      <c r="RUC12" s="443"/>
      <c r="RUD12" s="443"/>
      <c r="RUE12" s="443"/>
      <c r="RUF12" s="443"/>
      <c r="RUG12" s="443"/>
      <c r="RUH12" s="443"/>
      <c r="RUI12" s="443"/>
      <c r="RUJ12" s="443"/>
      <c r="RUK12" s="443"/>
      <c r="RUL12" s="443"/>
      <c r="RUM12" s="443"/>
      <c r="RUN12" s="443"/>
      <c r="RUO12" s="443"/>
      <c r="RUP12" s="443"/>
      <c r="RUQ12" s="443"/>
      <c r="RUR12" s="443"/>
      <c r="RUS12" s="443"/>
      <c r="RUT12" s="443"/>
      <c r="RUU12" s="443"/>
      <c r="RUV12" s="443"/>
      <c r="RUW12" s="443"/>
      <c r="RUX12" s="443"/>
      <c r="RUY12" s="443"/>
      <c r="RUZ12" s="443"/>
      <c r="RVA12" s="443"/>
      <c r="RVB12" s="443"/>
      <c r="RVC12" s="443"/>
      <c r="RVD12" s="443"/>
      <c r="RVE12" s="443"/>
      <c r="RVF12" s="443"/>
      <c r="RVG12" s="443"/>
      <c r="RVH12" s="443"/>
      <c r="RVI12" s="443"/>
      <c r="RVJ12" s="443"/>
      <c r="RVK12" s="443"/>
      <c r="RVL12" s="443"/>
      <c r="RVM12" s="443"/>
      <c r="RVN12" s="443"/>
      <c r="RVO12" s="443"/>
      <c r="RVP12" s="443"/>
      <c r="RVQ12" s="443"/>
      <c r="RVR12" s="443"/>
      <c r="RVS12" s="443"/>
      <c r="RVT12" s="443"/>
      <c r="RVU12" s="443"/>
      <c r="RVV12" s="443"/>
      <c r="RVW12" s="443"/>
      <c r="RVX12" s="443"/>
      <c r="RVY12" s="443"/>
      <c r="RVZ12" s="443"/>
      <c r="RWA12" s="443"/>
      <c r="RWB12" s="443"/>
      <c r="RWC12" s="443"/>
      <c r="RWD12" s="443"/>
      <c r="RWE12" s="443"/>
      <c r="RWF12" s="443"/>
      <c r="RWG12" s="443"/>
      <c r="RWH12" s="443"/>
      <c r="RWI12" s="443"/>
      <c r="RWJ12" s="443"/>
      <c r="RWK12" s="443"/>
      <c r="RWL12" s="443"/>
      <c r="RWM12" s="443"/>
      <c r="RWN12" s="443"/>
      <c r="RWO12" s="443"/>
      <c r="RWP12" s="443"/>
      <c r="RWQ12" s="443"/>
      <c r="RWR12" s="443"/>
      <c r="RWS12" s="443"/>
      <c r="RWT12" s="443"/>
      <c r="RWU12" s="443"/>
      <c r="RWV12" s="443"/>
      <c r="RWW12" s="443"/>
      <c r="RWX12" s="443"/>
      <c r="RWY12" s="443"/>
      <c r="RWZ12" s="443"/>
      <c r="RXA12" s="443"/>
      <c r="RXB12" s="443"/>
      <c r="RXC12" s="443"/>
      <c r="RXD12" s="443"/>
      <c r="RXE12" s="443"/>
      <c r="RXF12" s="443"/>
      <c r="RXG12" s="443"/>
      <c r="RXH12" s="443"/>
      <c r="RXI12" s="443"/>
      <c r="RXJ12" s="443"/>
      <c r="RXK12" s="443"/>
      <c r="RXL12" s="443"/>
      <c r="RXM12" s="443"/>
      <c r="RXN12" s="443"/>
      <c r="RXO12" s="443"/>
      <c r="RXP12" s="443"/>
      <c r="RXQ12" s="443"/>
      <c r="RXR12" s="443"/>
      <c r="RXS12" s="443"/>
      <c r="RXT12" s="443"/>
      <c r="RXU12" s="443"/>
      <c r="RXV12" s="443"/>
      <c r="RXW12" s="443"/>
      <c r="RXX12" s="443"/>
      <c r="RXY12" s="443"/>
      <c r="RXZ12" s="443"/>
      <c r="RYA12" s="443"/>
      <c r="RYB12" s="443"/>
      <c r="RYC12" s="443"/>
      <c r="RYD12" s="443"/>
      <c r="RYE12" s="443"/>
      <c r="RYF12" s="443"/>
      <c r="RYG12" s="443"/>
      <c r="RYH12" s="443"/>
      <c r="RYI12" s="443"/>
      <c r="RYJ12" s="443"/>
      <c r="RYK12" s="443"/>
      <c r="RYL12" s="443"/>
      <c r="RYM12" s="443"/>
      <c r="RYN12" s="443"/>
      <c r="RYO12" s="443"/>
      <c r="RYP12" s="443"/>
      <c r="RYQ12" s="443"/>
      <c r="RYR12" s="443"/>
      <c r="RYS12" s="443"/>
      <c r="RYT12" s="443"/>
      <c r="RYU12" s="443"/>
      <c r="RYV12" s="443"/>
      <c r="RYW12" s="443"/>
      <c r="RYX12" s="443"/>
      <c r="RYY12" s="443"/>
      <c r="RYZ12" s="443"/>
      <c r="RZA12" s="443"/>
      <c r="RZB12" s="443"/>
      <c r="RZC12" s="443"/>
      <c r="RZD12" s="443"/>
      <c r="RZE12" s="443"/>
      <c r="RZF12" s="443"/>
      <c r="RZG12" s="443"/>
      <c r="RZH12" s="443"/>
      <c r="RZI12" s="443"/>
      <c r="RZJ12" s="443"/>
      <c r="RZK12" s="443"/>
      <c r="RZL12" s="443"/>
      <c r="RZM12" s="443"/>
      <c r="RZN12" s="443"/>
      <c r="RZO12" s="443"/>
      <c r="RZP12" s="443"/>
      <c r="RZQ12" s="443"/>
      <c r="RZR12" s="443"/>
      <c r="RZS12" s="443"/>
      <c r="RZT12" s="443"/>
      <c r="RZU12" s="443"/>
      <c r="RZV12" s="443"/>
      <c r="RZW12" s="443"/>
      <c r="RZX12" s="443"/>
      <c r="RZY12" s="443"/>
      <c r="RZZ12" s="443"/>
      <c r="SAA12" s="443"/>
      <c r="SAB12" s="443"/>
      <c r="SAC12" s="443"/>
      <c r="SAD12" s="443"/>
      <c r="SAE12" s="443"/>
      <c r="SAF12" s="443"/>
      <c r="SAG12" s="443"/>
      <c r="SAH12" s="443"/>
      <c r="SAI12" s="443"/>
      <c r="SAJ12" s="443"/>
      <c r="SAK12" s="443"/>
      <c r="SAL12" s="443"/>
      <c r="SAM12" s="443"/>
      <c r="SAN12" s="443"/>
      <c r="SAO12" s="443"/>
      <c r="SAP12" s="443"/>
      <c r="SAQ12" s="443"/>
      <c r="SAR12" s="443"/>
      <c r="SAS12" s="443"/>
      <c r="SAT12" s="443"/>
      <c r="SAU12" s="443"/>
      <c r="SAV12" s="443"/>
      <c r="SAW12" s="443"/>
      <c r="SAX12" s="443"/>
      <c r="SAY12" s="443"/>
      <c r="SAZ12" s="443"/>
      <c r="SBA12" s="443"/>
      <c r="SBB12" s="443"/>
      <c r="SBC12" s="443"/>
      <c r="SBD12" s="443"/>
      <c r="SBE12" s="443"/>
      <c r="SBF12" s="443"/>
      <c r="SBG12" s="443"/>
      <c r="SBH12" s="443"/>
      <c r="SBI12" s="443"/>
      <c r="SBJ12" s="443"/>
      <c r="SBK12" s="443"/>
      <c r="SBL12" s="443"/>
      <c r="SBM12" s="443"/>
      <c r="SBN12" s="443"/>
      <c r="SBO12" s="443"/>
      <c r="SBP12" s="443"/>
      <c r="SBQ12" s="443"/>
      <c r="SBR12" s="443"/>
      <c r="SBS12" s="443"/>
      <c r="SBT12" s="443"/>
      <c r="SBU12" s="443"/>
      <c r="SBV12" s="443"/>
      <c r="SBW12" s="443"/>
      <c r="SBX12" s="443"/>
      <c r="SBY12" s="443"/>
      <c r="SBZ12" s="443"/>
      <c r="SCA12" s="443"/>
      <c r="SCB12" s="443"/>
      <c r="SCC12" s="443"/>
      <c r="SCD12" s="443"/>
      <c r="SCE12" s="443"/>
      <c r="SCF12" s="443"/>
      <c r="SCG12" s="443"/>
      <c r="SCH12" s="443"/>
      <c r="SCI12" s="443"/>
      <c r="SCJ12" s="443"/>
      <c r="SCK12" s="443"/>
      <c r="SCL12" s="443"/>
      <c r="SCM12" s="443"/>
      <c r="SCN12" s="443"/>
      <c r="SCO12" s="443"/>
      <c r="SCP12" s="443"/>
      <c r="SCQ12" s="443"/>
      <c r="SCR12" s="443"/>
      <c r="SCS12" s="443"/>
      <c r="SCT12" s="443"/>
      <c r="SCU12" s="443"/>
      <c r="SCV12" s="443"/>
      <c r="SCW12" s="443"/>
      <c r="SCX12" s="443"/>
      <c r="SCY12" s="443"/>
      <c r="SCZ12" s="443"/>
      <c r="SDA12" s="443"/>
      <c r="SDB12" s="443"/>
      <c r="SDC12" s="443"/>
      <c r="SDD12" s="443"/>
      <c r="SDE12" s="443"/>
      <c r="SDF12" s="443"/>
      <c r="SDG12" s="443"/>
      <c r="SDH12" s="443"/>
      <c r="SDI12" s="443"/>
      <c r="SDJ12" s="443"/>
      <c r="SDK12" s="443"/>
      <c r="SDL12" s="443"/>
      <c r="SDM12" s="443"/>
      <c r="SDN12" s="443"/>
      <c r="SDO12" s="443"/>
      <c r="SDP12" s="443"/>
      <c r="SDQ12" s="443"/>
      <c r="SDR12" s="443"/>
      <c r="SDS12" s="443"/>
      <c r="SDT12" s="443"/>
      <c r="SDU12" s="443"/>
      <c r="SDV12" s="443"/>
      <c r="SDW12" s="443"/>
      <c r="SDX12" s="443"/>
      <c r="SDY12" s="443"/>
      <c r="SDZ12" s="443"/>
      <c r="SEA12" s="443"/>
      <c r="SEB12" s="443"/>
      <c r="SEC12" s="443"/>
      <c r="SED12" s="443"/>
      <c r="SEE12" s="443"/>
      <c r="SEF12" s="443"/>
      <c r="SEG12" s="443"/>
      <c r="SEH12" s="443"/>
      <c r="SEI12" s="443"/>
      <c r="SEJ12" s="443"/>
      <c r="SEK12" s="443"/>
      <c r="SEL12" s="443"/>
      <c r="SEM12" s="443"/>
      <c r="SEN12" s="443"/>
      <c r="SEO12" s="443"/>
      <c r="SEP12" s="443"/>
      <c r="SEQ12" s="443"/>
      <c r="SER12" s="443"/>
      <c r="SES12" s="443"/>
      <c r="SET12" s="443"/>
      <c r="SEU12" s="443"/>
      <c r="SEV12" s="443"/>
      <c r="SEW12" s="443"/>
      <c r="SEX12" s="443"/>
      <c r="SEY12" s="443"/>
      <c r="SEZ12" s="443"/>
      <c r="SFA12" s="443"/>
      <c r="SFB12" s="443"/>
      <c r="SFC12" s="443"/>
      <c r="SFD12" s="443"/>
      <c r="SFE12" s="443"/>
      <c r="SFF12" s="443"/>
      <c r="SFG12" s="443"/>
      <c r="SFH12" s="443"/>
      <c r="SFI12" s="443"/>
      <c r="SFJ12" s="443"/>
      <c r="SFK12" s="443"/>
      <c r="SFL12" s="443"/>
      <c r="SFM12" s="443"/>
      <c r="SFN12" s="443"/>
      <c r="SFO12" s="443"/>
      <c r="SFP12" s="443"/>
      <c r="SFQ12" s="443"/>
      <c r="SFR12" s="443"/>
      <c r="SFS12" s="443"/>
      <c r="SFT12" s="443"/>
      <c r="SFU12" s="443"/>
      <c r="SFV12" s="443"/>
      <c r="SFW12" s="443"/>
      <c r="SFX12" s="443"/>
      <c r="SFY12" s="443"/>
      <c r="SFZ12" s="443"/>
      <c r="SGA12" s="443"/>
      <c r="SGB12" s="443"/>
      <c r="SGC12" s="443"/>
      <c r="SGD12" s="443"/>
      <c r="SGE12" s="443"/>
      <c r="SGF12" s="443"/>
      <c r="SGG12" s="443"/>
      <c r="SGH12" s="443"/>
      <c r="SGI12" s="443"/>
      <c r="SGJ12" s="443"/>
      <c r="SGK12" s="443"/>
      <c r="SGL12" s="443"/>
      <c r="SGM12" s="443"/>
      <c r="SGN12" s="443"/>
      <c r="SGO12" s="443"/>
      <c r="SGP12" s="443"/>
      <c r="SGQ12" s="443"/>
      <c r="SGR12" s="443"/>
      <c r="SGS12" s="443"/>
      <c r="SGT12" s="443"/>
      <c r="SGU12" s="443"/>
      <c r="SGV12" s="443"/>
      <c r="SGW12" s="443"/>
      <c r="SGX12" s="443"/>
      <c r="SGY12" s="443"/>
      <c r="SGZ12" s="443"/>
      <c r="SHA12" s="443"/>
      <c r="SHB12" s="443"/>
      <c r="SHC12" s="443"/>
      <c r="SHD12" s="443"/>
      <c r="SHE12" s="443"/>
      <c r="SHF12" s="443"/>
      <c r="SHG12" s="443"/>
      <c r="SHH12" s="443"/>
      <c r="SHI12" s="443"/>
      <c r="SHJ12" s="443"/>
      <c r="SHK12" s="443"/>
      <c r="SHL12" s="443"/>
      <c r="SHM12" s="443"/>
      <c r="SHN12" s="443"/>
      <c r="SHO12" s="443"/>
      <c r="SHP12" s="443"/>
      <c r="SHQ12" s="443"/>
      <c r="SHR12" s="443"/>
      <c r="SHS12" s="443"/>
      <c r="SHT12" s="443"/>
      <c r="SHU12" s="443"/>
      <c r="SHV12" s="443"/>
      <c r="SHW12" s="443"/>
      <c r="SHX12" s="443"/>
      <c r="SHY12" s="443"/>
      <c r="SHZ12" s="443"/>
      <c r="SIA12" s="443"/>
      <c r="SIB12" s="443"/>
      <c r="SIC12" s="443"/>
      <c r="SID12" s="443"/>
      <c r="SIE12" s="443"/>
      <c r="SIF12" s="443"/>
      <c r="SIG12" s="443"/>
      <c r="SIH12" s="443"/>
      <c r="SII12" s="443"/>
      <c r="SIJ12" s="443"/>
      <c r="SIK12" s="443"/>
      <c r="SIL12" s="443"/>
      <c r="SIM12" s="443"/>
      <c r="SIN12" s="443"/>
      <c r="SIO12" s="443"/>
      <c r="SIP12" s="443"/>
      <c r="SIQ12" s="443"/>
      <c r="SIR12" s="443"/>
      <c r="SIS12" s="443"/>
      <c r="SIT12" s="443"/>
      <c r="SIU12" s="443"/>
      <c r="SIV12" s="443"/>
      <c r="SIW12" s="443"/>
      <c r="SIX12" s="443"/>
      <c r="SIY12" s="443"/>
      <c r="SIZ12" s="443"/>
      <c r="SJA12" s="443"/>
      <c r="SJB12" s="443"/>
      <c r="SJC12" s="443"/>
      <c r="SJD12" s="443"/>
      <c r="SJE12" s="443"/>
      <c r="SJF12" s="443"/>
      <c r="SJG12" s="443"/>
      <c r="SJH12" s="443"/>
      <c r="SJI12" s="443"/>
      <c r="SJJ12" s="443"/>
      <c r="SJK12" s="443"/>
      <c r="SJL12" s="443"/>
      <c r="SJM12" s="443"/>
      <c r="SJN12" s="443"/>
      <c r="SJO12" s="443"/>
      <c r="SJP12" s="443"/>
      <c r="SJQ12" s="443"/>
      <c r="SJR12" s="443"/>
      <c r="SJS12" s="443"/>
      <c r="SJT12" s="443"/>
      <c r="SJU12" s="443"/>
      <c r="SJV12" s="443"/>
      <c r="SJW12" s="443"/>
      <c r="SJX12" s="443"/>
      <c r="SJY12" s="443"/>
      <c r="SJZ12" s="443"/>
      <c r="SKA12" s="443"/>
      <c r="SKB12" s="443"/>
      <c r="SKC12" s="443"/>
      <c r="SKD12" s="443"/>
      <c r="SKE12" s="443"/>
      <c r="SKF12" s="443"/>
      <c r="SKG12" s="443"/>
      <c r="SKH12" s="443"/>
      <c r="SKI12" s="443"/>
      <c r="SKJ12" s="443"/>
      <c r="SKK12" s="443"/>
      <c r="SKL12" s="443"/>
      <c r="SKM12" s="443"/>
      <c r="SKN12" s="443"/>
      <c r="SKO12" s="443"/>
      <c r="SKP12" s="443"/>
      <c r="SKQ12" s="443"/>
      <c r="SKR12" s="443"/>
      <c r="SKS12" s="443"/>
      <c r="SKT12" s="443"/>
      <c r="SKU12" s="443"/>
      <c r="SKV12" s="443"/>
      <c r="SKW12" s="443"/>
      <c r="SKX12" s="443"/>
      <c r="SKY12" s="443"/>
      <c r="SKZ12" s="443"/>
      <c r="SLA12" s="443"/>
      <c r="SLB12" s="443"/>
      <c r="SLC12" s="443"/>
      <c r="SLD12" s="443"/>
      <c r="SLE12" s="443"/>
      <c r="SLF12" s="443"/>
      <c r="SLG12" s="443"/>
      <c r="SLH12" s="443"/>
      <c r="SLI12" s="443"/>
      <c r="SLJ12" s="443"/>
      <c r="SLK12" s="443"/>
      <c r="SLL12" s="443"/>
      <c r="SLM12" s="443"/>
      <c r="SLN12" s="443"/>
      <c r="SLO12" s="443"/>
      <c r="SLP12" s="443"/>
      <c r="SLQ12" s="443"/>
      <c r="SLR12" s="443"/>
      <c r="SLS12" s="443"/>
      <c r="SLT12" s="443"/>
      <c r="SLU12" s="443"/>
      <c r="SLV12" s="443"/>
      <c r="SLW12" s="443"/>
      <c r="SLX12" s="443"/>
      <c r="SLY12" s="443"/>
      <c r="SLZ12" s="443"/>
      <c r="SMA12" s="443"/>
      <c r="SMB12" s="443"/>
      <c r="SMC12" s="443"/>
      <c r="SMD12" s="443"/>
      <c r="SME12" s="443"/>
      <c r="SMF12" s="443"/>
      <c r="SMG12" s="443"/>
      <c r="SMH12" s="443"/>
      <c r="SMI12" s="443"/>
      <c r="SMJ12" s="443"/>
      <c r="SMK12" s="443"/>
      <c r="SML12" s="443"/>
      <c r="SMM12" s="443"/>
      <c r="SMN12" s="443"/>
      <c r="SMO12" s="443"/>
      <c r="SMP12" s="443"/>
      <c r="SMQ12" s="443"/>
      <c r="SMR12" s="443"/>
      <c r="SMS12" s="443"/>
      <c r="SMT12" s="443"/>
      <c r="SMU12" s="443"/>
      <c r="SMV12" s="443"/>
      <c r="SMW12" s="443"/>
      <c r="SMX12" s="443"/>
      <c r="SMY12" s="443"/>
      <c r="SMZ12" s="443"/>
      <c r="SNA12" s="443"/>
      <c r="SNB12" s="443"/>
      <c r="SNC12" s="443"/>
      <c r="SND12" s="443"/>
      <c r="SNE12" s="443"/>
      <c r="SNF12" s="443"/>
      <c r="SNG12" s="443"/>
      <c r="SNH12" s="443"/>
      <c r="SNI12" s="443"/>
      <c r="SNJ12" s="443"/>
      <c r="SNK12" s="443"/>
      <c r="SNL12" s="443"/>
      <c r="SNM12" s="443"/>
      <c r="SNN12" s="443"/>
      <c r="SNO12" s="443"/>
      <c r="SNP12" s="443"/>
      <c r="SNQ12" s="443"/>
      <c r="SNR12" s="443"/>
      <c r="SNS12" s="443"/>
      <c r="SNT12" s="443"/>
      <c r="SNU12" s="443"/>
      <c r="SNV12" s="443"/>
      <c r="SNW12" s="443"/>
      <c r="SNX12" s="443"/>
      <c r="SNY12" s="443"/>
      <c r="SNZ12" s="443"/>
      <c r="SOA12" s="443"/>
      <c r="SOB12" s="443"/>
      <c r="SOC12" s="443"/>
      <c r="SOD12" s="443"/>
      <c r="SOE12" s="443"/>
      <c r="SOF12" s="443"/>
      <c r="SOG12" s="443"/>
      <c r="SOH12" s="443"/>
      <c r="SOI12" s="443"/>
      <c r="SOJ12" s="443"/>
      <c r="SOK12" s="443"/>
      <c r="SOL12" s="443"/>
      <c r="SOM12" s="443"/>
      <c r="SON12" s="443"/>
      <c r="SOO12" s="443"/>
      <c r="SOP12" s="443"/>
      <c r="SOQ12" s="443"/>
      <c r="SOR12" s="443"/>
      <c r="SOS12" s="443"/>
      <c r="SOT12" s="443"/>
      <c r="SOU12" s="443"/>
      <c r="SOV12" s="443"/>
      <c r="SOW12" s="443"/>
      <c r="SOX12" s="443"/>
      <c r="SOY12" s="443"/>
      <c r="SOZ12" s="443"/>
      <c r="SPA12" s="443"/>
      <c r="SPB12" s="443"/>
      <c r="SPC12" s="443"/>
      <c r="SPD12" s="443"/>
      <c r="SPE12" s="443"/>
      <c r="SPF12" s="443"/>
      <c r="SPG12" s="443"/>
      <c r="SPH12" s="443"/>
      <c r="SPI12" s="443"/>
      <c r="SPJ12" s="443"/>
      <c r="SPK12" s="443"/>
      <c r="SPL12" s="443"/>
      <c r="SPM12" s="443"/>
      <c r="SPN12" s="443"/>
      <c r="SPO12" s="443"/>
      <c r="SPP12" s="443"/>
      <c r="SPQ12" s="443"/>
      <c r="SPR12" s="443"/>
      <c r="SPS12" s="443"/>
      <c r="SPT12" s="443"/>
      <c r="SPU12" s="443"/>
      <c r="SPV12" s="443"/>
      <c r="SPW12" s="443"/>
      <c r="SPX12" s="443"/>
      <c r="SPY12" s="443"/>
      <c r="SPZ12" s="443"/>
      <c r="SQA12" s="443"/>
      <c r="SQB12" s="443"/>
      <c r="SQC12" s="443"/>
      <c r="SQD12" s="443"/>
      <c r="SQE12" s="443"/>
      <c r="SQF12" s="443"/>
      <c r="SQG12" s="443"/>
      <c r="SQH12" s="443"/>
      <c r="SQI12" s="443"/>
      <c r="SQJ12" s="443"/>
      <c r="SQK12" s="443"/>
      <c r="SQL12" s="443"/>
      <c r="SQM12" s="443"/>
      <c r="SQN12" s="443"/>
      <c r="SQO12" s="443"/>
      <c r="SQP12" s="443"/>
      <c r="SQQ12" s="443"/>
      <c r="SQR12" s="443"/>
      <c r="SQS12" s="443"/>
      <c r="SQT12" s="443"/>
      <c r="SQU12" s="443"/>
      <c r="SQV12" s="443"/>
      <c r="SQW12" s="443"/>
      <c r="SQX12" s="443"/>
      <c r="SQY12" s="443"/>
      <c r="SQZ12" s="443"/>
      <c r="SRA12" s="443"/>
      <c r="SRB12" s="443"/>
      <c r="SRC12" s="443"/>
      <c r="SRD12" s="443"/>
      <c r="SRE12" s="443"/>
      <c r="SRF12" s="443"/>
      <c r="SRG12" s="443"/>
      <c r="SRH12" s="443"/>
      <c r="SRI12" s="443"/>
      <c r="SRJ12" s="443"/>
      <c r="SRK12" s="443"/>
      <c r="SRL12" s="443"/>
      <c r="SRM12" s="443"/>
      <c r="SRN12" s="443"/>
      <c r="SRO12" s="443"/>
      <c r="SRP12" s="443"/>
      <c r="SRQ12" s="443"/>
      <c r="SRR12" s="443"/>
      <c r="SRS12" s="443"/>
      <c r="SRT12" s="443"/>
      <c r="SRU12" s="443"/>
      <c r="SRV12" s="443"/>
      <c r="SRW12" s="443"/>
      <c r="SRX12" s="443"/>
      <c r="SRY12" s="443"/>
      <c r="SRZ12" s="443"/>
      <c r="SSA12" s="443"/>
      <c r="SSB12" s="443"/>
      <c r="SSC12" s="443"/>
      <c r="SSD12" s="443"/>
      <c r="SSE12" s="443"/>
      <c r="SSF12" s="443"/>
      <c r="SSG12" s="443"/>
      <c r="SSH12" s="443"/>
      <c r="SSI12" s="443"/>
      <c r="SSJ12" s="443"/>
      <c r="SSK12" s="443"/>
      <c r="SSL12" s="443"/>
      <c r="SSM12" s="443"/>
      <c r="SSN12" s="443"/>
      <c r="SSO12" s="443"/>
      <c r="SSP12" s="443"/>
      <c r="SSQ12" s="443"/>
      <c r="SSR12" s="443"/>
      <c r="SSS12" s="443"/>
      <c r="SST12" s="443"/>
      <c r="SSU12" s="443"/>
      <c r="SSV12" s="443"/>
      <c r="SSW12" s="443"/>
      <c r="SSX12" s="443"/>
      <c r="SSY12" s="443"/>
      <c r="SSZ12" s="443"/>
      <c r="STA12" s="443"/>
      <c r="STB12" s="443"/>
      <c r="STC12" s="443"/>
      <c r="STD12" s="443"/>
      <c r="STE12" s="443"/>
      <c r="STF12" s="443"/>
      <c r="STG12" s="443"/>
      <c r="STH12" s="443"/>
      <c r="STI12" s="443"/>
      <c r="STJ12" s="443"/>
      <c r="STK12" s="443"/>
      <c r="STL12" s="443"/>
      <c r="STM12" s="443"/>
      <c r="STN12" s="443"/>
      <c r="STO12" s="443"/>
      <c r="STP12" s="443"/>
      <c r="STQ12" s="443"/>
      <c r="STR12" s="443"/>
      <c r="STS12" s="443"/>
      <c r="STT12" s="443"/>
      <c r="STU12" s="443"/>
      <c r="STV12" s="443"/>
      <c r="STW12" s="443"/>
      <c r="STX12" s="443"/>
      <c r="STY12" s="443"/>
      <c r="STZ12" s="443"/>
      <c r="SUA12" s="443"/>
      <c r="SUB12" s="443"/>
      <c r="SUC12" s="443"/>
      <c r="SUD12" s="443"/>
      <c r="SUE12" s="443"/>
      <c r="SUF12" s="443"/>
      <c r="SUG12" s="443"/>
      <c r="SUH12" s="443"/>
      <c r="SUI12" s="443"/>
      <c r="SUJ12" s="443"/>
      <c r="SUK12" s="443"/>
      <c r="SUL12" s="443"/>
      <c r="SUM12" s="443"/>
      <c r="SUN12" s="443"/>
      <c r="SUO12" s="443"/>
      <c r="SUP12" s="443"/>
      <c r="SUQ12" s="443"/>
      <c r="SUR12" s="443"/>
      <c r="SUS12" s="443"/>
      <c r="SUT12" s="443"/>
      <c r="SUU12" s="443"/>
      <c r="SUV12" s="443"/>
      <c r="SUW12" s="443"/>
      <c r="SUX12" s="443"/>
      <c r="SUY12" s="443"/>
      <c r="SUZ12" s="443"/>
      <c r="SVA12" s="443"/>
      <c r="SVB12" s="443"/>
      <c r="SVC12" s="443"/>
      <c r="SVD12" s="443"/>
      <c r="SVE12" s="443"/>
      <c r="SVF12" s="443"/>
      <c r="SVG12" s="443"/>
      <c r="SVH12" s="443"/>
      <c r="SVI12" s="443"/>
      <c r="SVJ12" s="443"/>
      <c r="SVK12" s="443"/>
      <c r="SVL12" s="443"/>
      <c r="SVM12" s="443"/>
      <c r="SVN12" s="443"/>
      <c r="SVO12" s="443"/>
      <c r="SVP12" s="443"/>
      <c r="SVQ12" s="443"/>
      <c r="SVR12" s="443"/>
      <c r="SVS12" s="443"/>
      <c r="SVT12" s="443"/>
      <c r="SVU12" s="443"/>
      <c r="SVV12" s="443"/>
      <c r="SVW12" s="443"/>
      <c r="SVX12" s="443"/>
      <c r="SVY12" s="443"/>
      <c r="SVZ12" s="443"/>
      <c r="SWA12" s="443"/>
      <c r="SWB12" s="443"/>
      <c r="SWC12" s="443"/>
      <c r="SWD12" s="443"/>
      <c r="SWE12" s="443"/>
      <c r="SWF12" s="443"/>
      <c r="SWG12" s="443"/>
      <c r="SWH12" s="443"/>
      <c r="SWI12" s="443"/>
      <c r="SWJ12" s="443"/>
      <c r="SWK12" s="443"/>
      <c r="SWL12" s="443"/>
      <c r="SWM12" s="443"/>
      <c r="SWN12" s="443"/>
      <c r="SWO12" s="443"/>
      <c r="SWP12" s="443"/>
      <c r="SWQ12" s="443"/>
      <c r="SWR12" s="443"/>
      <c r="SWS12" s="443"/>
      <c r="SWT12" s="443"/>
      <c r="SWU12" s="443"/>
      <c r="SWV12" s="443"/>
      <c r="SWW12" s="443"/>
      <c r="SWX12" s="443"/>
      <c r="SWY12" s="443"/>
      <c r="SWZ12" s="443"/>
      <c r="SXA12" s="443"/>
      <c r="SXB12" s="443"/>
      <c r="SXC12" s="443"/>
      <c r="SXD12" s="443"/>
      <c r="SXE12" s="443"/>
      <c r="SXF12" s="443"/>
      <c r="SXG12" s="443"/>
      <c r="SXH12" s="443"/>
      <c r="SXI12" s="443"/>
      <c r="SXJ12" s="443"/>
      <c r="SXK12" s="443"/>
      <c r="SXL12" s="443"/>
      <c r="SXM12" s="443"/>
      <c r="SXN12" s="443"/>
      <c r="SXO12" s="443"/>
      <c r="SXP12" s="443"/>
      <c r="SXQ12" s="443"/>
      <c r="SXR12" s="443"/>
      <c r="SXS12" s="443"/>
      <c r="SXT12" s="443"/>
      <c r="SXU12" s="443"/>
      <c r="SXV12" s="443"/>
      <c r="SXW12" s="443"/>
      <c r="SXX12" s="443"/>
      <c r="SXY12" s="443"/>
      <c r="SXZ12" s="443"/>
      <c r="SYA12" s="443"/>
      <c r="SYB12" s="443"/>
      <c r="SYC12" s="443"/>
      <c r="SYD12" s="443"/>
      <c r="SYE12" s="443"/>
      <c r="SYF12" s="443"/>
      <c r="SYG12" s="443"/>
      <c r="SYH12" s="443"/>
      <c r="SYI12" s="443"/>
      <c r="SYJ12" s="443"/>
      <c r="SYK12" s="443"/>
      <c r="SYL12" s="443"/>
      <c r="SYM12" s="443"/>
      <c r="SYN12" s="443"/>
      <c r="SYO12" s="443"/>
      <c r="SYP12" s="443"/>
      <c r="SYQ12" s="443"/>
      <c r="SYR12" s="443"/>
      <c r="SYS12" s="443"/>
      <c r="SYT12" s="443"/>
      <c r="SYU12" s="443"/>
      <c r="SYV12" s="443"/>
      <c r="SYW12" s="443"/>
      <c r="SYX12" s="443"/>
      <c r="SYY12" s="443"/>
      <c r="SYZ12" s="443"/>
      <c r="SZA12" s="443"/>
      <c r="SZB12" s="443"/>
      <c r="SZC12" s="443"/>
      <c r="SZD12" s="443"/>
      <c r="SZE12" s="443"/>
      <c r="SZF12" s="443"/>
      <c r="SZG12" s="443"/>
      <c r="SZH12" s="443"/>
      <c r="SZI12" s="443"/>
      <c r="SZJ12" s="443"/>
      <c r="SZK12" s="443"/>
      <c r="SZL12" s="443"/>
      <c r="SZM12" s="443"/>
      <c r="SZN12" s="443"/>
      <c r="SZO12" s="443"/>
      <c r="SZP12" s="443"/>
      <c r="SZQ12" s="443"/>
      <c r="SZR12" s="443"/>
      <c r="SZS12" s="443"/>
      <c r="SZT12" s="443"/>
      <c r="SZU12" s="443"/>
      <c r="SZV12" s="443"/>
      <c r="SZW12" s="443"/>
      <c r="SZX12" s="443"/>
      <c r="SZY12" s="443"/>
      <c r="SZZ12" s="443"/>
      <c r="TAA12" s="443"/>
      <c r="TAB12" s="443"/>
      <c r="TAC12" s="443"/>
      <c r="TAD12" s="443"/>
      <c r="TAE12" s="443"/>
      <c r="TAF12" s="443"/>
      <c r="TAG12" s="443"/>
      <c r="TAH12" s="443"/>
      <c r="TAI12" s="443"/>
      <c r="TAJ12" s="443"/>
      <c r="TAK12" s="443"/>
      <c r="TAL12" s="443"/>
      <c r="TAM12" s="443"/>
      <c r="TAN12" s="443"/>
      <c r="TAO12" s="443"/>
      <c r="TAP12" s="443"/>
      <c r="TAQ12" s="443"/>
      <c r="TAR12" s="443"/>
      <c r="TAS12" s="443"/>
      <c r="TAT12" s="443"/>
      <c r="TAU12" s="443"/>
      <c r="TAV12" s="443"/>
      <c r="TAW12" s="443"/>
      <c r="TAX12" s="443"/>
      <c r="TAY12" s="443"/>
      <c r="TAZ12" s="443"/>
      <c r="TBA12" s="443"/>
      <c r="TBB12" s="443"/>
      <c r="TBC12" s="443"/>
      <c r="TBD12" s="443"/>
      <c r="TBE12" s="443"/>
      <c r="TBF12" s="443"/>
      <c r="TBG12" s="443"/>
      <c r="TBH12" s="443"/>
      <c r="TBI12" s="443"/>
      <c r="TBJ12" s="443"/>
      <c r="TBK12" s="443"/>
      <c r="TBL12" s="443"/>
      <c r="TBM12" s="443"/>
      <c r="TBN12" s="443"/>
      <c r="TBO12" s="443"/>
      <c r="TBP12" s="443"/>
      <c r="TBQ12" s="443"/>
      <c r="TBR12" s="443"/>
      <c r="TBS12" s="443"/>
      <c r="TBT12" s="443"/>
      <c r="TBU12" s="443"/>
      <c r="TBV12" s="443"/>
      <c r="TBW12" s="443"/>
      <c r="TBX12" s="443"/>
      <c r="TBY12" s="443"/>
      <c r="TBZ12" s="443"/>
      <c r="TCA12" s="443"/>
      <c r="TCB12" s="443"/>
      <c r="TCC12" s="443"/>
      <c r="TCD12" s="443"/>
      <c r="TCE12" s="443"/>
      <c r="TCF12" s="443"/>
      <c r="TCG12" s="443"/>
      <c r="TCH12" s="443"/>
      <c r="TCI12" s="443"/>
      <c r="TCJ12" s="443"/>
      <c r="TCK12" s="443"/>
      <c r="TCL12" s="443"/>
      <c r="TCM12" s="443"/>
      <c r="TCN12" s="443"/>
      <c r="TCO12" s="443"/>
      <c r="TCP12" s="443"/>
      <c r="TCQ12" s="443"/>
      <c r="TCR12" s="443"/>
      <c r="TCS12" s="443"/>
      <c r="TCT12" s="443"/>
      <c r="TCU12" s="443"/>
      <c r="TCV12" s="443"/>
      <c r="TCW12" s="443"/>
      <c r="TCX12" s="443"/>
      <c r="TCY12" s="443"/>
      <c r="TCZ12" s="443"/>
      <c r="TDA12" s="443"/>
      <c r="TDB12" s="443"/>
      <c r="TDC12" s="443"/>
      <c r="TDD12" s="443"/>
      <c r="TDE12" s="443"/>
      <c r="TDF12" s="443"/>
      <c r="TDG12" s="443"/>
      <c r="TDH12" s="443"/>
      <c r="TDI12" s="443"/>
      <c r="TDJ12" s="443"/>
      <c r="TDK12" s="443"/>
      <c r="TDL12" s="443"/>
      <c r="TDM12" s="443"/>
      <c r="TDN12" s="443"/>
      <c r="TDO12" s="443"/>
      <c r="TDP12" s="443"/>
      <c r="TDQ12" s="443"/>
      <c r="TDR12" s="443"/>
      <c r="TDS12" s="443"/>
      <c r="TDT12" s="443"/>
      <c r="TDU12" s="443"/>
      <c r="TDV12" s="443"/>
      <c r="TDW12" s="443"/>
      <c r="TDX12" s="443"/>
      <c r="TDY12" s="443"/>
      <c r="TDZ12" s="443"/>
      <c r="TEA12" s="443"/>
      <c r="TEB12" s="443"/>
      <c r="TEC12" s="443"/>
      <c r="TED12" s="443"/>
      <c r="TEE12" s="443"/>
      <c r="TEF12" s="443"/>
      <c r="TEG12" s="443"/>
      <c r="TEH12" s="443"/>
      <c r="TEI12" s="443"/>
      <c r="TEJ12" s="443"/>
      <c r="TEK12" s="443"/>
      <c r="TEL12" s="443"/>
      <c r="TEM12" s="443"/>
      <c r="TEN12" s="443"/>
      <c r="TEO12" s="443"/>
      <c r="TEP12" s="443"/>
      <c r="TEQ12" s="443"/>
      <c r="TER12" s="443"/>
      <c r="TES12" s="443"/>
      <c r="TET12" s="443"/>
      <c r="TEU12" s="443"/>
      <c r="TEV12" s="443"/>
      <c r="TEW12" s="443"/>
      <c r="TEX12" s="443"/>
      <c r="TEY12" s="443"/>
      <c r="TEZ12" s="443"/>
      <c r="TFA12" s="443"/>
      <c r="TFB12" s="443"/>
      <c r="TFC12" s="443"/>
      <c r="TFD12" s="443"/>
      <c r="TFE12" s="443"/>
      <c r="TFF12" s="443"/>
      <c r="TFG12" s="443"/>
      <c r="TFH12" s="443"/>
      <c r="TFI12" s="443"/>
      <c r="TFJ12" s="443"/>
      <c r="TFK12" s="443"/>
      <c r="TFL12" s="443"/>
      <c r="TFM12" s="443"/>
      <c r="TFN12" s="443"/>
      <c r="TFO12" s="443"/>
      <c r="TFP12" s="443"/>
      <c r="TFQ12" s="443"/>
      <c r="TFR12" s="443"/>
      <c r="TFS12" s="443"/>
      <c r="TFT12" s="443"/>
      <c r="TFU12" s="443"/>
      <c r="TFV12" s="443"/>
      <c r="TFW12" s="443"/>
      <c r="TFX12" s="443"/>
      <c r="TFY12" s="443"/>
      <c r="TFZ12" s="443"/>
      <c r="TGA12" s="443"/>
      <c r="TGB12" s="443"/>
      <c r="TGC12" s="443"/>
      <c r="TGD12" s="443"/>
      <c r="TGE12" s="443"/>
      <c r="TGF12" s="443"/>
      <c r="TGG12" s="443"/>
      <c r="TGH12" s="443"/>
      <c r="TGI12" s="443"/>
      <c r="TGJ12" s="443"/>
      <c r="TGK12" s="443"/>
      <c r="TGL12" s="443"/>
      <c r="TGM12" s="443"/>
      <c r="TGN12" s="443"/>
      <c r="TGO12" s="443"/>
      <c r="TGP12" s="443"/>
      <c r="TGQ12" s="443"/>
      <c r="TGR12" s="443"/>
      <c r="TGS12" s="443"/>
      <c r="TGT12" s="443"/>
      <c r="TGU12" s="443"/>
      <c r="TGV12" s="443"/>
      <c r="TGW12" s="443"/>
      <c r="TGX12" s="443"/>
      <c r="TGY12" s="443"/>
      <c r="TGZ12" s="443"/>
      <c r="THA12" s="443"/>
      <c r="THB12" s="443"/>
      <c r="THC12" s="443"/>
      <c r="THD12" s="443"/>
      <c r="THE12" s="443"/>
      <c r="THF12" s="443"/>
      <c r="THG12" s="443"/>
      <c r="THH12" s="443"/>
      <c r="THI12" s="443"/>
      <c r="THJ12" s="443"/>
      <c r="THK12" s="443"/>
      <c r="THL12" s="443"/>
      <c r="THM12" s="443"/>
      <c r="THN12" s="443"/>
      <c r="THO12" s="443"/>
      <c r="THP12" s="443"/>
      <c r="THQ12" s="443"/>
      <c r="THR12" s="443"/>
      <c r="THS12" s="443"/>
      <c r="THT12" s="443"/>
      <c r="THU12" s="443"/>
      <c r="THV12" s="443"/>
      <c r="THW12" s="443"/>
      <c r="THX12" s="443"/>
      <c r="THY12" s="443"/>
      <c r="THZ12" s="443"/>
      <c r="TIA12" s="443"/>
      <c r="TIB12" s="443"/>
      <c r="TIC12" s="443"/>
      <c r="TID12" s="443"/>
      <c r="TIE12" s="443"/>
      <c r="TIF12" s="443"/>
      <c r="TIG12" s="443"/>
      <c r="TIH12" s="443"/>
      <c r="TII12" s="443"/>
      <c r="TIJ12" s="443"/>
      <c r="TIK12" s="443"/>
      <c r="TIL12" s="443"/>
      <c r="TIM12" s="443"/>
      <c r="TIN12" s="443"/>
      <c r="TIO12" s="443"/>
      <c r="TIP12" s="443"/>
      <c r="TIQ12" s="443"/>
      <c r="TIR12" s="443"/>
      <c r="TIS12" s="443"/>
      <c r="TIT12" s="443"/>
      <c r="TIU12" s="443"/>
      <c r="TIV12" s="443"/>
      <c r="TIW12" s="443"/>
      <c r="TIX12" s="443"/>
      <c r="TIY12" s="443"/>
      <c r="TIZ12" s="443"/>
      <c r="TJA12" s="443"/>
      <c r="TJB12" s="443"/>
      <c r="TJC12" s="443"/>
      <c r="TJD12" s="443"/>
      <c r="TJE12" s="443"/>
      <c r="TJF12" s="443"/>
      <c r="TJG12" s="443"/>
      <c r="TJH12" s="443"/>
      <c r="TJI12" s="443"/>
      <c r="TJJ12" s="443"/>
      <c r="TJK12" s="443"/>
      <c r="TJL12" s="443"/>
      <c r="TJM12" s="443"/>
      <c r="TJN12" s="443"/>
      <c r="TJO12" s="443"/>
      <c r="TJP12" s="443"/>
      <c r="TJQ12" s="443"/>
      <c r="TJR12" s="443"/>
      <c r="TJS12" s="443"/>
      <c r="TJT12" s="443"/>
      <c r="TJU12" s="443"/>
      <c r="TJV12" s="443"/>
      <c r="TJW12" s="443"/>
      <c r="TJX12" s="443"/>
      <c r="TJY12" s="443"/>
      <c r="TJZ12" s="443"/>
      <c r="TKA12" s="443"/>
      <c r="TKB12" s="443"/>
      <c r="TKC12" s="443"/>
      <c r="TKD12" s="443"/>
      <c r="TKE12" s="443"/>
      <c r="TKF12" s="443"/>
      <c r="TKG12" s="443"/>
      <c r="TKH12" s="443"/>
      <c r="TKI12" s="443"/>
      <c r="TKJ12" s="443"/>
      <c r="TKK12" s="443"/>
      <c r="TKL12" s="443"/>
      <c r="TKM12" s="443"/>
      <c r="TKN12" s="443"/>
      <c r="TKO12" s="443"/>
      <c r="TKP12" s="443"/>
      <c r="TKQ12" s="443"/>
      <c r="TKR12" s="443"/>
      <c r="TKS12" s="443"/>
      <c r="TKT12" s="443"/>
      <c r="TKU12" s="443"/>
      <c r="TKV12" s="443"/>
      <c r="TKW12" s="443"/>
      <c r="TKX12" s="443"/>
      <c r="TKY12" s="443"/>
      <c r="TKZ12" s="443"/>
      <c r="TLA12" s="443"/>
      <c r="TLB12" s="443"/>
      <c r="TLC12" s="443"/>
      <c r="TLD12" s="443"/>
      <c r="TLE12" s="443"/>
      <c r="TLF12" s="443"/>
      <c r="TLG12" s="443"/>
      <c r="TLH12" s="443"/>
      <c r="TLI12" s="443"/>
      <c r="TLJ12" s="443"/>
      <c r="TLK12" s="443"/>
      <c r="TLL12" s="443"/>
      <c r="TLM12" s="443"/>
      <c r="TLN12" s="443"/>
      <c r="TLO12" s="443"/>
      <c r="TLP12" s="443"/>
      <c r="TLQ12" s="443"/>
      <c r="TLR12" s="443"/>
      <c r="TLS12" s="443"/>
      <c r="TLT12" s="443"/>
      <c r="TLU12" s="443"/>
      <c r="TLV12" s="443"/>
      <c r="TLW12" s="443"/>
      <c r="TLX12" s="443"/>
      <c r="TLY12" s="443"/>
      <c r="TLZ12" s="443"/>
      <c r="TMA12" s="443"/>
      <c r="TMB12" s="443"/>
      <c r="TMC12" s="443"/>
      <c r="TMD12" s="443"/>
      <c r="TME12" s="443"/>
      <c r="TMF12" s="443"/>
      <c r="TMG12" s="443"/>
      <c r="TMH12" s="443"/>
      <c r="TMI12" s="443"/>
      <c r="TMJ12" s="443"/>
      <c r="TMK12" s="443"/>
      <c r="TML12" s="443"/>
      <c r="TMM12" s="443"/>
      <c r="TMN12" s="443"/>
      <c r="TMO12" s="443"/>
      <c r="TMP12" s="443"/>
      <c r="TMQ12" s="443"/>
      <c r="TMR12" s="443"/>
      <c r="TMS12" s="443"/>
      <c r="TMT12" s="443"/>
      <c r="TMU12" s="443"/>
      <c r="TMV12" s="443"/>
      <c r="TMW12" s="443"/>
      <c r="TMX12" s="443"/>
      <c r="TMY12" s="443"/>
      <c r="TMZ12" s="443"/>
      <c r="TNA12" s="443"/>
      <c r="TNB12" s="443"/>
      <c r="TNC12" s="443"/>
      <c r="TND12" s="443"/>
      <c r="TNE12" s="443"/>
      <c r="TNF12" s="443"/>
      <c r="TNG12" s="443"/>
      <c r="TNH12" s="443"/>
      <c r="TNI12" s="443"/>
      <c r="TNJ12" s="443"/>
      <c r="TNK12" s="443"/>
      <c r="TNL12" s="443"/>
      <c r="TNM12" s="443"/>
      <c r="TNN12" s="443"/>
      <c r="TNO12" s="443"/>
      <c r="TNP12" s="443"/>
      <c r="TNQ12" s="443"/>
      <c r="TNR12" s="443"/>
      <c r="TNS12" s="443"/>
      <c r="TNT12" s="443"/>
      <c r="TNU12" s="443"/>
      <c r="TNV12" s="443"/>
      <c r="TNW12" s="443"/>
      <c r="TNX12" s="443"/>
      <c r="TNY12" s="443"/>
      <c r="TNZ12" s="443"/>
      <c r="TOA12" s="443"/>
      <c r="TOB12" s="443"/>
      <c r="TOC12" s="443"/>
      <c r="TOD12" s="443"/>
      <c r="TOE12" s="443"/>
      <c r="TOF12" s="443"/>
      <c r="TOG12" s="443"/>
      <c r="TOH12" s="443"/>
      <c r="TOI12" s="443"/>
      <c r="TOJ12" s="443"/>
      <c r="TOK12" s="443"/>
      <c r="TOL12" s="443"/>
      <c r="TOM12" s="443"/>
      <c r="TON12" s="443"/>
      <c r="TOO12" s="443"/>
      <c r="TOP12" s="443"/>
      <c r="TOQ12" s="443"/>
      <c r="TOR12" s="443"/>
      <c r="TOS12" s="443"/>
      <c r="TOT12" s="443"/>
      <c r="TOU12" s="443"/>
      <c r="TOV12" s="443"/>
      <c r="TOW12" s="443"/>
      <c r="TOX12" s="443"/>
      <c r="TOY12" s="443"/>
      <c r="TOZ12" s="443"/>
      <c r="TPA12" s="443"/>
      <c r="TPB12" s="443"/>
      <c r="TPC12" s="443"/>
      <c r="TPD12" s="443"/>
      <c r="TPE12" s="443"/>
      <c r="TPF12" s="443"/>
      <c r="TPG12" s="443"/>
      <c r="TPH12" s="443"/>
      <c r="TPI12" s="443"/>
      <c r="TPJ12" s="443"/>
      <c r="TPK12" s="443"/>
      <c r="TPL12" s="443"/>
      <c r="TPM12" s="443"/>
      <c r="TPN12" s="443"/>
      <c r="TPO12" s="443"/>
      <c r="TPP12" s="443"/>
      <c r="TPQ12" s="443"/>
      <c r="TPR12" s="443"/>
      <c r="TPS12" s="443"/>
      <c r="TPT12" s="443"/>
      <c r="TPU12" s="443"/>
      <c r="TPV12" s="443"/>
      <c r="TPW12" s="443"/>
      <c r="TPX12" s="443"/>
      <c r="TPY12" s="443"/>
      <c r="TPZ12" s="443"/>
      <c r="TQA12" s="443"/>
      <c r="TQB12" s="443"/>
      <c r="TQC12" s="443"/>
      <c r="TQD12" s="443"/>
      <c r="TQE12" s="443"/>
      <c r="TQF12" s="443"/>
      <c r="TQG12" s="443"/>
      <c r="TQH12" s="443"/>
      <c r="TQI12" s="443"/>
      <c r="TQJ12" s="443"/>
      <c r="TQK12" s="443"/>
      <c r="TQL12" s="443"/>
      <c r="TQM12" s="443"/>
      <c r="TQN12" s="443"/>
      <c r="TQO12" s="443"/>
      <c r="TQP12" s="443"/>
      <c r="TQQ12" s="443"/>
      <c r="TQR12" s="443"/>
      <c r="TQS12" s="443"/>
      <c r="TQT12" s="443"/>
      <c r="TQU12" s="443"/>
      <c r="TQV12" s="443"/>
      <c r="TQW12" s="443"/>
      <c r="TQX12" s="443"/>
      <c r="TQY12" s="443"/>
      <c r="TQZ12" s="443"/>
      <c r="TRA12" s="443"/>
      <c r="TRB12" s="443"/>
      <c r="TRC12" s="443"/>
      <c r="TRD12" s="443"/>
      <c r="TRE12" s="443"/>
      <c r="TRF12" s="443"/>
      <c r="TRG12" s="443"/>
      <c r="TRH12" s="443"/>
      <c r="TRI12" s="443"/>
      <c r="TRJ12" s="443"/>
      <c r="TRK12" s="443"/>
      <c r="TRL12" s="443"/>
      <c r="TRM12" s="443"/>
      <c r="TRN12" s="443"/>
      <c r="TRO12" s="443"/>
      <c r="TRP12" s="443"/>
      <c r="TRQ12" s="443"/>
      <c r="TRR12" s="443"/>
      <c r="TRS12" s="443"/>
      <c r="TRT12" s="443"/>
      <c r="TRU12" s="443"/>
      <c r="TRV12" s="443"/>
      <c r="TRW12" s="443"/>
      <c r="TRX12" s="443"/>
      <c r="TRY12" s="443"/>
      <c r="TRZ12" s="443"/>
      <c r="TSA12" s="443"/>
      <c r="TSB12" s="443"/>
      <c r="TSC12" s="443"/>
      <c r="TSD12" s="443"/>
      <c r="TSE12" s="443"/>
      <c r="TSF12" s="443"/>
      <c r="TSG12" s="443"/>
      <c r="TSH12" s="443"/>
      <c r="TSI12" s="443"/>
      <c r="TSJ12" s="443"/>
      <c r="TSK12" s="443"/>
      <c r="TSL12" s="443"/>
      <c r="TSM12" s="443"/>
      <c r="TSN12" s="443"/>
      <c r="TSO12" s="443"/>
      <c r="TSP12" s="443"/>
      <c r="TSQ12" s="443"/>
      <c r="TSR12" s="443"/>
      <c r="TSS12" s="443"/>
      <c r="TST12" s="443"/>
      <c r="TSU12" s="443"/>
      <c r="TSV12" s="443"/>
      <c r="TSW12" s="443"/>
      <c r="TSX12" s="443"/>
      <c r="TSY12" s="443"/>
      <c r="TSZ12" s="443"/>
      <c r="TTA12" s="443"/>
      <c r="TTB12" s="443"/>
      <c r="TTC12" s="443"/>
      <c r="TTD12" s="443"/>
      <c r="TTE12" s="443"/>
      <c r="TTF12" s="443"/>
      <c r="TTG12" s="443"/>
      <c r="TTH12" s="443"/>
      <c r="TTI12" s="443"/>
      <c r="TTJ12" s="443"/>
      <c r="TTK12" s="443"/>
      <c r="TTL12" s="443"/>
      <c r="TTM12" s="443"/>
      <c r="TTN12" s="443"/>
      <c r="TTO12" s="443"/>
      <c r="TTP12" s="443"/>
      <c r="TTQ12" s="443"/>
      <c r="TTR12" s="443"/>
      <c r="TTS12" s="443"/>
      <c r="TTT12" s="443"/>
      <c r="TTU12" s="443"/>
      <c r="TTV12" s="443"/>
      <c r="TTW12" s="443"/>
      <c r="TTX12" s="443"/>
      <c r="TTY12" s="443"/>
      <c r="TTZ12" s="443"/>
      <c r="TUA12" s="443"/>
      <c r="TUB12" s="443"/>
      <c r="TUC12" s="443"/>
      <c r="TUD12" s="443"/>
      <c r="TUE12" s="443"/>
      <c r="TUF12" s="443"/>
      <c r="TUG12" s="443"/>
      <c r="TUH12" s="443"/>
      <c r="TUI12" s="443"/>
      <c r="TUJ12" s="443"/>
      <c r="TUK12" s="443"/>
      <c r="TUL12" s="443"/>
      <c r="TUM12" s="443"/>
      <c r="TUN12" s="443"/>
      <c r="TUO12" s="443"/>
      <c r="TUP12" s="443"/>
      <c r="TUQ12" s="443"/>
      <c r="TUR12" s="443"/>
      <c r="TUS12" s="443"/>
      <c r="TUT12" s="443"/>
      <c r="TUU12" s="443"/>
      <c r="TUV12" s="443"/>
      <c r="TUW12" s="443"/>
      <c r="TUX12" s="443"/>
      <c r="TUY12" s="443"/>
      <c r="TUZ12" s="443"/>
      <c r="TVA12" s="443"/>
      <c r="TVB12" s="443"/>
      <c r="TVC12" s="443"/>
      <c r="TVD12" s="443"/>
      <c r="TVE12" s="443"/>
      <c r="TVF12" s="443"/>
      <c r="TVG12" s="443"/>
      <c r="TVH12" s="443"/>
      <c r="TVI12" s="443"/>
      <c r="TVJ12" s="443"/>
      <c r="TVK12" s="443"/>
      <c r="TVL12" s="443"/>
      <c r="TVM12" s="443"/>
      <c r="TVN12" s="443"/>
      <c r="TVO12" s="443"/>
      <c r="TVP12" s="443"/>
      <c r="TVQ12" s="443"/>
      <c r="TVR12" s="443"/>
      <c r="TVS12" s="443"/>
      <c r="TVT12" s="443"/>
      <c r="TVU12" s="443"/>
      <c r="TVV12" s="443"/>
      <c r="TVW12" s="443"/>
      <c r="TVX12" s="443"/>
      <c r="TVY12" s="443"/>
      <c r="TVZ12" s="443"/>
      <c r="TWA12" s="443"/>
      <c r="TWB12" s="443"/>
      <c r="TWC12" s="443"/>
      <c r="TWD12" s="443"/>
      <c r="TWE12" s="443"/>
      <c r="TWF12" s="443"/>
      <c r="TWG12" s="443"/>
      <c r="TWH12" s="443"/>
      <c r="TWI12" s="443"/>
      <c r="TWJ12" s="443"/>
      <c r="TWK12" s="443"/>
      <c r="TWL12" s="443"/>
      <c r="TWM12" s="443"/>
      <c r="TWN12" s="443"/>
      <c r="TWO12" s="443"/>
      <c r="TWP12" s="443"/>
      <c r="TWQ12" s="443"/>
      <c r="TWR12" s="443"/>
      <c r="TWS12" s="443"/>
      <c r="TWT12" s="443"/>
      <c r="TWU12" s="443"/>
      <c r="TWV12" s="443"/>
      <c r="TWW12" s="443"/>
      <c r="TWX12" s="443"/>
      <c r="TWY12" s="443"/>
      <c r="TWZ12" s="443"/>
      <c r="TXA12" s="443"/>
      <c r="TXB12" s="443"/>
      <c r="TXC12" s="443"/>
      <c r="TXD12" s="443"/>
      <c r="TXE12" s="443"/>
      <c r="TXF12" s="443"/>
      <c r="TXG12" s="443"/>
      <c r="TXH12" s="443"/>
      <c r="TXI12" s="443"/>
      <c r="TXJ12" s="443"/>
      <c r="TXK12" s="443"/>
      <c r="TXL12" s="443"/>
      <c r="TXM12" s="443"/>
      <c r="TXN12" s="443"/>
      <c r="TXO12" s="443"/>
      <c r="TXP12" s="443"/>
      <c r="TXQ12" s="443"/>
      <c r="TXR12" s="443"/>
      <c r="TXS12" s="443"/>
      <c r="TXT12" s="443"/>
      <c r="TXU12" s="443"/>
      <c r="TXV12" s="443"/>
      <c r="TXW12" s="443"/>
      <c r="TXX12" s="443"/>
      <c r="TXY12" s="443"/>
      <c r="TXZ12" s="443"/>
      <c r="TYA12" s="443"/>
      <c r="TYB12" s="443"/>
      <c r="TYC12" s="443"/>
      <c r="TYD12" s="443"/>
      <c r="TYE12" s="443"/>
      <c r="TYF12" s="443"/>
      <c r="TYG12" s="443"/>
      <c r="TYH12" s="443"/>
      <c r="TYI12" s="443"/>
      <c r="TYJ12" s="443"/>
      <c r="TYK12" s="443"/>
      <c r="TYL12" s="443"/>
      <c r="TYM12" s="443"/>
      <c r="TYN12" s="443"/>
      <c r="TYO12" s="443"/>
      <c r="TYP12" s="443"/>
      <c r="TYQ12" s="443"/>
      <c r="TYR12" s="443"/>
      <c r="TYS12" s="443"/>
      <c r="TYT12" s="443"/>
      <c r="TYU12" s="443"/>
      <c r="TYV12" s="443"/>
      <c r="TYW12" s="443"/>
      <c r="TYX12" s="443"/>
      <c r="TYY12" s="443"/>
      <c r="TYZ12" s="443"/>
      <c r="TZA12" s="443"/>
      <c r="TZB12" s="443"/>
      <c r="TZC12" s="443"/>
      <c r="TZD12" s="443"/>
      <c r="TZE12" s="443"/>
      <c r="TZF12" s="443"/>
      <c r="TZG12" s="443"/>
      <c r="TZH12" s="443"/>
      <c r="TZI12" s="443"/>
      <c r="TZJ12" s="443"/>
      <c r="TZK12" s="443"/>
      <c r="TZL12" s="443"/>
      <c r="TZM12" s="443"/>
      <c r="TZN12" s="443"/>
      <c r="TZO12" s="443"/>
      <c r="TZP12" s="443"/>
      <c r="TZQ12" s="443"/>
      <c r="TZR12" s="443"/>
      <c r="TZS12" s="443"/>
      <c r="TZT12" s="443"/>
      <c r="TZU12" s="443"/>
      <c r="TZV12" s="443"/>
      <c r="TZW12" s="443"/>
      <c r="TZX12" s="443"/>
      <c r="TZY12" s="443"/>
      <c r="TZZ12" s="443"/>
      <c r="UAA12" s="443"/>
      <c r="UAB12" s="443"/>
      <c r="UAC12" s="443"/>
      <c r="UAD12" s="443"/>
      <c r="UAE12" s="443"/>
      <c r="UAF12" s="443"/>
      <c r="UAG12" s="443"/>
      <c r="UAH12" s="443"/>
      <c r="UAI12" s="443"/>
      <c r="UAJ12" s="443"/>
      <c r="UAK12" s="443"/>
      <c r="UAL12" s="443"/>
      <c r="UAM12" s="443"/>
      <c r="UAN12" s="443"/>
      <c r="UAO12" s="443"/>
      <c r="UAP12" s="443"/>
      <c r="UAQ12" s="443"/>
      <c r="UAR12" s="443"/>
      <c r="UAS12" s="443"/>
      <c r="UAT12" s="443"/>
      <c r="UAU12" s="443"/>
      <c r="UAV12" s="443"/>
      <c r="UAW12" s="443"/>
      <c r="UAX12" s="443"/>
      <c r="UAY12" s="443"/>
      <c r="UAZ12" s="443"/>
      <c r="UBA12" s="443"/>
      <c r="UBB12" s="443"/>
      <c r="UBC12" s="443"/>
      <c r="UBD12" s="443"/>
      <c r="UBE12" s="443"/>
      <c r="UBF12" s="443"/>
      <c r="UBG12" s="443"/>
      <c r="UBH12" s="443"/>
      <c r="UBI12" s="443"/>
      <c r="UBJ12" s="443"/>
      <c r="UBK12" s="443"/>
      <c r="UBL12" s="443"/>
      <c r="UBM12" s="443"/>
      <c r="UBN12" s="443"/>
      <c r="UBO12" s="443"/>
      <c r="UBP12" s="443"/>
      <c r="UBQ12" s="443"/>
      <c r="UBR12" s="443"/>
      <c r="UBS12" s="443"/>
      <c r="UBT12" s="443"/>
      <c r="UBU12" s="443"/>
      <c r="UBV12" s="443"/>
      <c r="UBW12" s="443"/>
      <c r="UBX12" s="443"/>
      <c r="UBY12" s="443"/>
      <c r="UBZ12" s="443"/>
      <c r="UCA12" s="443"/>
      <c r="UCB12" s="443"/>
      <c r="UCC12" s="443"/>
      <c r="UCD12" s="443"/>
      <c r="UCE12" s="443"/>
      <c r="UCF12" s="443"/>
      <c r="UCG12" s="443"/>
      <c r="UCH12" s="443"/>
      <c r="UCI12" s="443"/>
      <c r="UCJ12" s="443"/>
      <c r="UCK12" s="443"/>
      <c r="UCL12" s="443"/>
      <c r="UCM12" s="443"/>
      <c r="UCN12" s="443"/>
      <c r="UCO12" s="443"/>
      <c r="UCP12" s="443"/>
      <c r="UCQ12" s="443"/>
      <c r="UCR12" s="443"/>
      <c r="UCS12" s="443"/>
      <c r="UCT12" s="443"/>
      <c r="UCU12" s="443"/>
      <c r="UCV12" s="443"/>
      <c r="UCW12" s="443"/>
      <c r="UCX12" s="443"/>
      <c r="UCY12" s="443"/>
      <c r="UCZ12" s="443"/>
      <c r="UDA12" s="443"/>
      <c r="UDB12" s="443"/>
      <c r="UDC12" s="443"/>
      <c r="UDD12" s="443"/>
      <c r="UDE12" s="443"/>
      <c r="UDF12" s="443"/>
      <c r="UDG12" s="443"/>
      <c r="UDH12" s="443"/>
      <c r="UDI12" s="443"/>
      <c r="UDJ12" s="443"/>
      <c r="UDK12" s="443"/>
      <c r="UDL12" s="443"/>
      <c r="UDM12" s="443"/>
      <c r="UDN12" s="443"/>
      <c r="UDO12" s="443"/>
      <c r="UDP12" s="443"/>
      <c r="UDQ12" s="443"/>
      <c r="UDR12" s="443"/>
      <c r="UDS12" s="443"/>
      <c r="UDT12" s="443"/>
      <c r="UDU12" s="443"/>
      <c r="UDV12" s="443"/>
      <c r="UDW12" s="443"/>
      <c r="UDX12" s="443"/>
      <c r="UDY12" s="443"/>
      <c r="UDZ12" s="443"/>
      <c r="UEA12" s="443"/>
      <c r="UEB12" s="443"/>
      <c r="UEC12" s="443"/>
      <c r="UED12" s="443"/>
      <c r="UEE12" s="443"/>
      <c r="UEF12" s="443"/>
      <c r="UEG12" s="443"/>
      <c r="UEH12" s="443"/>
      <c r="UEI12" s="443"/>
      <c r="UEJ12" s="443"/>
      <c r="UEK12" s="443"/>
      <c r="UEL12" s="443"/>
      <c r="UEM12" s="443"/>
      <c r="UEN12" s="443"/>
      <c r="UEO12" s="443"/>
      <c r="UEP12" s="443"/>
      <c r="UEQ12" s="443"/>
      <c r="UER12" s="443"/>
      <c r="UES12" s="443"/>
      <c r="UET12" s="443"/>
      <c r="UEU12" s="443"/>
      <c r="UEV12" s="443"/>
      <c r="UEW12" s="443"/>
      <c r="UEX12" s="443"/>
      <c r="UEY12" s="443"/>
      <c r="UEZ12" s="443"/>
      <c r="UFA12" s="443"/>
      <c r="UFB12" s="443"/>
      <c r="UFC12" s="443"/>
      <c r="UFD12" s="443"/>
      <c r="UFE12" s="443"/>
      <c r="UFF12" s="443"/>
      <c r="UFG12" s="443"/>
      <c r="UFH12" s="443"/>
      <c r="UFI12" s="443"/>
      <c r="UFJ12" s="443"/>
      <c r="UFK12" s="443"/>
      <c r="UFL12" s="443"/>
      <c r="UFM12" s="443"/>
      <c r="UFN12" s="443"/>
      <c r="UFO12" s="443"/>
      <c r="UFP12" s="443"/>
      <c r="UFQ12" s="443"/>
      <c r="UFR12" s="443"/>
      <c r="UFS12" s="443"/>
      <c r="UFT12" s="443"/>
      <c r="UFU12" s="443"/>
      <c r="UFV12" s="443"/>
      <c r="UFW12" s="443"/>
      <c r="UFX12" s="443"/>
      <c r="UFY12" s="443"/>
      <c r="UFZ12" s="443"/>
      <c r="UGA12" s="443"/>
      <c r="UGB12" s="443"/>
      <c r="UGC12" s="443"/>
      <c r="UGD12" s="443"/>
      <c r="UGE12" s="443"/>
      <c r="UGF12" s="443"/>
      <c r="UGG12" s="443"/>
      <c r="UGH12" s="443"/>
      <c r="UGI12" s="443"/>
      <c r="UGJ12" s="443"/>
      <c r="UGK12" s="443"/>
      <c r="UGL12" s="443"/>
      <c r="UGM12" s="443"/>
      <c r="UGN12" s="443"/>
      <c r="UGO12" s="443"/>
      <c r="UGP12" s="443"/>
      <c r="UGQ12" s="443"/>
      <c r="UGR12" s="443"/>
      <c r="UGS12" s="443"/>
      <c r="UGT12" s="443"/>
      <c r="UGU12" s="443"/>
      <c r="UGV12" s="443"/>
      <c r="UGW12" s="443"/>
      <c r="UGX12" s="443"/>
      <c r="UGY12" s="443"/>
      <c r="UGZ12" s="443"/>
      <c r="UHA12" s="443"/>
      <c r="UHB12" s="443"/>
      <c r="UHC12" s="443"/>
      <c r="UHD12" s="443"/>
      <c r="UHE12" s="443"/>
      <c r="UHF12" s="443"/>
      <c r="UHG12" s="443"/>
      <c r="UHH12" s="443"/>
      <c r="UHI12" s="443"/>
      <c r="UHJ12" s="443"/>
      <c r="UHK12" s="443"/>
      <c r="UHL12" s="443"/>
      <c r="UHM12" s="443"/>
      <c r="UHN12" s="443"/>
      <c r="UHO12" s="443"/>
      <c r="UHP12" s="443"/>
      <c r="UHQ12" s="443"/>
      <c r="UHR12" s="443"/>
      <c r="UHS12" s="443"/>
      <c r="UHT12" s="443"/>
      <c r="UHU12" s="443"/>
      <c r="UHV12" s="443"/>
      <c r="UHW12" s="443"/>
      <c r="UHX12" s="443"/>
      <c r="UHY12" s="443"/>
      <c r="UHZ12" s="443"/>
      <c r="UIA12" s="443"/>
      <c r="UIB12" s="443"/>
      <c r="UIC12" s="443"/>
      <c r="UID12" s="443"/>
      <c r="UIE12" s="443"/>
      <c r="UIF12" s="443"/>
      <c r="UIG12" s="443"/>
      <c r="UIH12" s="443"/>
      <c r="UII12" s="443"/>
      <c r="UIJ12" s="443"/>
      <c r="UIK12" s="443"/>
      <c r="UIL12" s="443"/>
      <c r="UIM12" s="443"/>
      <c r="UIN12" s="443"/>
      <c r="UIO12" s="443"/>
      <c r="UIP12" s="443"/>
      <c r="UIQ12" s="443"/>
      <c r="UIR12" s="443"/>
      <c r="UIS12" s="443"/>
      <c r="UIT12" s="443"/>
      <c r="UIU12" s="443"/>
      <c r="UIV12" s="443"/>
      <c r="UIW12" s="443"/>
      <c r="UIX12" s="443"/>
      <c r="UIY12" s="443"/>
      <c r="UIZ12" s="443"/>
      <c r="UJA12" s="443"/>
      <c r="UJB12" s="443"/>
      <c r="UJC12" s="443"/>
      <c r="UJD12" s="443"/>
      <c r="UJE12" s="443"/>
      <c r="UJF12" s="443"/>
      <c r="UJG12" s="443"/>
      <c r="UJH12" s="443"/>
      <c r="UJI12" s="443"/>
      <c r="UJJ12" s="443"/>
      <c r="UJK12" s="443"/>
      <c r="UJL12" s="443"/>
      <c r="UJM12" s="443"/>
      <c r="UJN12" s="443"/>
      <c r="UJO12" s="443"/>
      <c r="UJP12" s="443"/>
      <c r="UJQ12" s="443"/>
      <c r="UJR12" s="443"/>
      <c r="UJS12" s="443"/>
      <c r="UJT12" s="443"/>
      <c r="UJU12" s="443"/>
      <c r="UJV12" s="443"/>
      <c r="UJW12" s="443"/>
      <c r="UJX12" s="443"/>
      <c r="UJY12" s="443"/>
      <c r="UJZ12" s="443"/>
      <c r="UKA12" s="443"/>
      <c r="UKB12" s="443"/>
      <c r="UKC12" s="443"/>
      <c r="UKD12" s="443"/>
      <c r="UKE12" s="443"/>
      <c r="UKF12" s="443"/>
      <c r="UKG12" s="443"/>
      <c r="UKH12" s="443"/>
      <c r="UKI12" s="443"/>
      <c r="UKJ12" s="443"/>
      <c r="UKK12" s="443"/>
      <c r="UKL12" s="443"/>
      <c r="UKM12" s="443"/>
      <c r="UKN12" s="443"/>
      <c r="UKO12" s="443"/>
      <c r="UKP12" s="443"/>
      <c r="UKQ12" s="443"/>
      <c r="UKR12" s="443"/>
      <c r="UKS12" s="443"/>
      <c r="UKT12" s="443"/>
      <c r="UKU12" s="443"/>
      <c r="UKV12" s="443"/>
      <c r="UKW12" s="443"/>
      <c r="UKX12" s="443"/>
      <c r="UKY12" s="443"/>
      <c r="UKZ12" s="443"/>
      <c r="ULA12" s="443"/>
      <c r="ULB12" s="443"/>
      <c r="ULC12" s="443"/>
      <c r="ULD12" s="443"/>
      <c r="ULE12" s="443"/>
      <c r="ULF12" s="443"/>
      <c r="ULG12" s="443"/>
      <c r="ULH12" s="443"/>
      <c r="ULI12" s="443"/>
      <c r="ULJ12" s="443"/>
      <c r="ULK12" s="443"/>
      <c r="ULL12" s="443"/>
      <c r="ULM12" s="443"/>
      <c r="ULN12" s="443"/>
      <c r="ULO12" s="443"/>
      <c r="ULP12" s="443"/>
      <c r="ULQ12" s="443"/>
      <c r="ULR12" s="443"/>
      <c r="ULS12" s="443"/>
      <c r="ULT12" s="443"/>
      <c r="ULU12" s="443"/>
      <c r="ULV12" s="443"/>
      <c r="ULW12" s="443"/>
      <c r="ULX12" s="443"/>
      <c r="ULY12" s="443"/>
      <c r="ULZ12" s="443"/>
      <c r="UMA12" s="443"/>
      <c r="UMB12" s="443"/>
      <c r="UMC12" s="443"/>
      <c r="UMD12" s="443"/>
      <c r="UME12" s="443"/>
      <c r="UMF12" s="443"/>
      <c r="UMG12" s="443"/>
      <c r="UMH12" s="443"/>
      <c r="UMI12" s="443"/>
      <c r="UMJ12" s="443"/>
      <c r="UMK12" s="443"/>
      <c r="UML12" s="443"/>
      <c r="UMM12" s="443"/>
      <c r="UMN12" s="443"/>
      <c r="UMO12" s="443"/>
      <c r="UMP12" s="443"/>
      <c r="UMQ12" s="443"/>
      <c r="UMR12" s="443"/>
      <c r="UMS12" s="443"/>
      <c r="UMT12" s="443"/>
      <c r="UMU12" s="443"/>
      <c r="UMV12" s="443"/>
      <c r="UMW12" s="443"/>
      <c r="UMX12" s="443"/>
      <c r="UMY12" s="443"/>
      <c r="UMZ12" s="443"/>
      <c r="UNA12" s="443"/>
      <c r="UNB12" s="443"/>
      <c r="UNC12" s="443"/>
      <c r="UND12" s="443"/>
      <c r="UNE12" s="443"/>
      <c r="UNF12" s="443"/>
      <c r="UNG12" s="443"/>
      <c r="UNH12" s="443"/>
      <c r="UNI12" s="443"/>
      <c r="UNJ12" s="443"/>
      <c r="UNK12" s="443"/>
      <c r="UNL12" s="443"/>
      <c r="UNM12" s="443"/>
      <c r="UNN12" s="443"/>
      <c r="UNO12" s="443"/>
      <c r="UNP12" s="443"/>
      <c r="UNQ12" s="443"/>
      <c r="UNR12" s="443"/>
      <c r="UNS12" s="443"/>
      <c r="UNT12" s="443"/>
      <c r="UNU12" s="443"/>
      <c r="UNV12" s="443"/>
      <c r="UNW12" s="443"/>
      <c r="UNX12" s="443"/>
      <c r="UNY12" s="443"/>
      <c r="UNZ12" s="443"/>
      <c r="UOA12" s="443"/>
      <c r="UOB12" s="443"/>
      <c r="UOC12" s="443"/>
      <c r="UOD12" s="443"/>
      <c r="UOE12" s="443"/>
      <c r="UOF12" s="443"/>
      <c r="UOG12" s="443"/>
      <c r="UOH12" s="443"/>
      <c r="UOI12" s="443"/>
      <c r="UOJ12" s="443"/>
      <c r="UOK12" s="443"/>
      <c r="UOL12" s="443"/>
      <c r="UOM12" s="443"/>
      <c r="UON12" s="443"/>
      <c r="UOO12" s="443"/>
      <c r="UOP12" s="443"/>
      <c r="UOQ12" s="443"/>
      <c r="UOR12" s="443"/>
      <c r="UOS12" s="443"/>
      <c r="UOT12" s="443"/>
      <c r="UOU12" s="443"/>
      <c r="UOV12" s="443"/>
      <c r="UOW12" s="443"/>
      <c r="UOX12" s="443"/>
      <c r="UOY12" s="443"/>
      <c r="UOZ12" s="443"/>
      <c r="UPA12" s="443"/>
      <c r="UPB12" s="443"/>
      <c r="UPC12" s="443"/>
      <c r="UPD12" s="443"/>
      <c r="UPE12" s="443"/>
      <c r="UPF12" s="443"/>
      <c r="UPG12" s="443"/>
      <c r="UPH12" s="443"/>
      <c r="UPI12" s="443"/>
      <c r="UPJ12" s="443"/>
      <c r="UPK12" s="443"/>
      <c r="UPL12" s="443"/>
      <c r="UPM12" s="443"/>
      <c r="UPN12" s="443"/>
      <c r="UPO12" s="443"/>
      <c r="UPP12" s="443"/>
      <c r="UPQ12" s="443"/>
      <c r="UPR12" s="443"/>
      <c r="UPS12" s="443"/>
      <c r="UPT12" s="443"/>
      <c r="UPU12" s="443"/>
      <c r="UPV12" s="443"/>
      <c r="UPW12" s="443"/>
      <c r="UPX12" s="443"/>
      <c r="UPY12" s="443"/>
      <c r="UPZ12" s="443"/>
      <c r="UQA12" s="443"/>
      <c r="UQB12" s="443"/>
      <c r="UQC12" s="443"/>
      <c r="UQD12" s="443"/>
      <c r="UQE12" s="443"/>
      <c r="UQF12" s="443"/>
      <c r="UQG12" s="443"/>
      <c r="UQH12" s="443"/>
      <c r="UQI12" s="443"/>
      <c r="UQJ12" s="443"/>
      <c r="UQK12" s="443"/>
      <c r="UQL12" s="443"/>
      <c r="UQM12" s="443"/>
      <c r="UQN12" s="443"/>
      <c r="UQO12" s="443"/>
      <c r="UQP12" s="443"/>
      <c r="UQQ12" s="443"/>
      <c r="UQR12" s="443"/>
      <c r="UQS12" s="443"/>
      <c r="UQT12" s="443"/>
      <c r="UQU12" s="443"/>
      <c r="UQV12" s="443"/>
      <c r="UQW12" s="443"/>
      <c r="UQX12" s="443"/>
      <c r="UQY12" s="443"/>
      <c r="UQZ12" s="443"/>
      <c r="URA12" s="443"/>
      <c r="URB12" s="443"/>
      <c r="URC12" s="443"/>
      <c r="URD12" s="443"/>
      <c r="URE12" s="443"/>
      <c r="URF12" s="443"/>
      <c r="URG12" s="443"/>
      <c r="URH12" s="443"/>
      <c r="URI12" s="443"/>
      <c r="URJ12" s="443"/>
      <c r="URK12" s="443"/>
      <c r="URL12" s="443"/>
      <c r="URM12" s="443"/>
      <c r="URN12" s="443"/>
      <c r="URO12" s="443"/>
      <c r="URP12" s="443"/>
      <c r="URQ12" s="443"/>
      <c r="URR12" s="443"/>
      <c r="URS12" s="443"/>
      <c r="URT12" s="443"/>
      <c r="URU12" s="443"/>
      <c r="URV12" s="443"/>
      <c r="URW12" s="443"/>
      <c r="URX12" s="443"/>
      <c r="URY12" s="443"/>
      <c r="URZ12" s="443"/>
      <c r="USA12" s="443"/>
      <c r="USB12" s="443"/>
      <c r="USC12" s="443"/>
      <c r="USD12" s="443"/>
      <c r="USE12" s="443"/>
      <c r="USF12" s="443"/>
      <c r="USG12" s="443"/>
      <c r="USH12" s="443"/>
      <c r="USI12" s="443"/>
      <c r="USJ12" s="443"/>
      <c r="USK12" s="443"/>
      <c r="USL12" s="443"/>
      <c r="USM12" s="443"/>
      <c r="USN12" s="443"/>
      <c r="USO12" s="443"/>
      <c r="USP12" s="443"/>
      <c r="USQ12" s="443"/>
      <c r="USR12" s="443"/>
      <c r="USS12" s="443"/>
      <c r="UST12" s="443"/>
      <c r="USU12" s="443"/>
      <c r="USV12" s="443"/>
      <c r="USW12" s="443"/>
      <c r="USX12" s="443"/>
      <c r="USY12" s="443"/>
      <c r="USZ12" s="443"/>
      <c r="UTA12" s="443"/>
      <c r="UTB12" s="443"/>
      <c r="UTC12" s="443"/>
      <c r="UTD12" s="443"/>
      <c r="UTE12" s="443"/>
      <c r="UTF12" s="443"/>
      <c r="UTG12" s="443"/>
      <c r="UTH12" s="443"/>
      <c r="UTI12" s="443"/>
      <c r="UTJ12" s="443"/>
      <c r="UTK12" s="443"/>
      <c r="UTL12" s="443"/>
      <c r="UTM12" s="443"/>
      <c r="UTN12" s="443"/>
      <c r="UTO12" s="443"/>
      <c r="UTP12" s="443"/>
      <c r="UTQ12" s="443"/>
      <c r="UTR12" s="443"/>
      <c r="UTS12" s="443"/>
      <c r="UTT12" s="443"/>
      <c r="UTU12" s="443"/>
      <c r="UTV12" s="443"/>
      <c r="UTW12" s="443"/>
      <c r="UTX12" s="443"/>
      <c r="UTY12" s="443"/>
      <c r="UTZ12" s="443"/>
      <c r="UUA12" s="443"/>
      <c r="UUB12" s="443"/>
      <c r="UUC12" s="443"/>
      <c r="UUD12" s="443"/>
      <c r="UUE12" s="443"/>
      <c r="UUF12" s="443"/>
      <c r="UUG12" s="443"/>
      <c r="UUH12" s="443"/>
      <c r="UUI12" s="443"/>
      <c r="UUJ12" s="443"/>
      <c r="UUK12" s="443"/>
      <c r="UUL12" s="443"/>
      <c r="UUM12" s="443"/>
      <c r="UUN12" s="443"/>
      <c r="UUO12" s="443"/>
      <c r="UUP12" s="443"/>
      <c r="UUQ12" s="443"/>
      <c r="UUR12" s="443"/>
      <c r="UUS12" s="443"/>
      <c r="UUT12" s="443"/>
      <c r="UUU12" s="443"/>
      <c r="UUV12" s="443"/>
      <c r="UUW12" s="443"/>
      <c r="UUX12" s="443"/>
      <c r="UUY12" s="443"/>
      <c r="UUZ12" s="443"/>
      <c r="UVA12" s="443"/>
      <c r="UVB12" s="443"/>
      <c r="UVC12" s="443"/>
      <c r="UVD12" s="443"/>
      <c r="UVE12" s="443"/>
      <c r="UVF12" s="443"/>
      <c r="UVG12" s="443"/>
      <c r="UVH12" s="443"/>
      <c r="UVI12" s="443"/>
      <c r="UVJ12" s="443"/>
      <c r="UVK12" s="443"/>
      <c r="UVL12" s="443"/>
      <c r="UVM12" s="443"/>
      <c r="UVN12" s="443"/>
      <c r="UVO12" s="443"/>
      <c r="UVP12" s="443"/>
      <c r="UVQ12" s="443"/>
      <c r="UVR12" s="443"/>
      <c r="UVS12" s="443"/>
      <c r="UVT12" s="443"/>
      <c r="UVU12" s="443"/>
      <c r="UVV12" s="443"/>
      <c r="UVW12" s="443"/>
      <c r="UVX12" s="443"/>
      <c r="UVY12" s="443"/>
      <c r="UVZ12" s="443"/>
      <c r="UWA12" s="443"/>
      <c r="UWB12" s="443"/>
      <c r="UWC12" s="443"/>
      <c r="UWD12" s="443"/>
      <c r="UWE12" s="443"/>
      <c r="UWF12" s="443"/>
      <c r="UWG12" s="443"/>
      <c r="UWH12" s="443"/>
      <c r="UWI12" s="443"/>
      <c r="UWJ12" s="443"/>
      <c r="UWK12" s="443"/>
      <c r="UWL12" s="443"/>
      <c r="UWM12" s="443"/>
      <c r="UWN12" s="443"/>
      <c r="UWO12" s="443"/>
      <c r="UWP12" s="443"/>
      <c r="UWQ12" s="443"/>
      <c r="UWR12" s="443"/>
      <c r="UWS12" s="443"/>
      <c r="UWT12" s="443"/>
      <c r="UWU12" s="443"/>
      <c r="UWV12" s="443"/>
      <c r="UWW12" s="443"/>
      <c r="UWX12" s="443"/>
      <c r="UWY12" s="443"/>
      <c r="UWZ12" s="443"/>
      <c r="UXA12" s="443"/>
      <c r="UXB12" s="443"/>
      <c r="UXC12" s="443"/>
      <c r="UXD12" s="443"/>
      <c r="UXE12" s="443"/>
      <c r="UXF12" s="443"/>
      <c r="UXG12" s="443"/>
      <c r="UXH12" s="443"/>
      <c r="UXI12" s="443"/>
      <c r="UXJ12" s="443"/>
      <c r="UXK12" s="443"/>
      <c r="UXL12" s="443"/>
      <c r="UXM12" s="443"/>
      <c r="UXN12" s="443"/>
      <c r="UXO12" s="443"/>
      <c r="UXP12" s="443"/>
      <c r="UXQ12" s="443"/>
      <c r="UXR12" s="443"/>
      <c r="UXS12" s="443"/>
      <c r="UXT12" s="443"/>
      <c r="UXU12" s="443"/>
      <c r="UXV12" s="443"/>
      <c r="UXW12" s="443"/>
      <c r="UXX12" s="443"/>
      <c r="UXY12" s="443"/>
      <c r="UXZ12" s="443"/>
      <c r="UYA12" s="443"/>
      <c r="UYB12" s="443"/>
      <c r="UYC12" s="443"/>
      <c r="UYD12" s="443"/>
      <c r="UYE12" s="443"/>
      <c r="UYF12" s="443"/>
      <c r="UYG12" s="443"/>
      <c r="UYH12" s="443"/>
      <c r="UYI12" s="443"/>
      <c r="UYJ12" s="443"/>
      <c r="UYK12" s="443"/>
      <c r="UYL12" s="443"/>
      <c r="UYM12" s="443"/>
      <c r="UYN12" s="443"/>
      <c r="UYO12" s="443"/>
      <c r="UYP12" s="443"/>
      <c r="UYQ12" s="443"/>
      <c r="UYR12" s="443"/>
      <c r="UYS12" s="443"/>
      <c r="UYT12" s="443"/>
      <c r="UYU12" s="443"/>
      <c r="UYV12" s="443"/>
      <c r="UYW12" s="443"/>
      <c r="UYX12" s="443"/>
      <c r="UYY12" s="443"/>
      <c r="UYZ12" s="443"/>
      <c r="UZA12" s="443"/>
      <c r="UZB12" s="443"/>
      <c r="UZC12" s="443"/>
      <c r="UZD12" s="443"/>
      <c r="UZE12" s="443"/>
      <c r="UZF12" s="443"/>
      <c r="UZG12" s="443"/>
      <c r="UZH12" s="443"/>
      <c r="UZI12" s="443"/>
      <c r="UZJ12" s="443"/>
      <c r="UZK12" s="443"/>
      <c r="UZL12" s="443"/>
      <c r="UZM12" s="443"/>
      <c r="UZN12" s="443"/>
      <c r="UZO12" s="443"/>
      <c r="UZP12" s="443"/>
      <c r="UZQ12" s="443"/>
      <c r="UZR12" s="443"/>
      <c r="UZS12" s="443"/>
      <c r="UZT12" s="443"/>
      <c r="UZU12" s="443"/>
      <c r="UZV12" s="443"/>
      <c r="UZW12" s="443"/>
      <c r="UZX12" s="443"/>
      <c r="UZY12" s="443"/>
      <c r="UZZ12" s="443"/>
      <c r="VAA12" s="443"/>
      <c r="VAB12" s="443"/>
      <c r="VAC12" s="443"/>
      <c r="VAD12" s="443"/>
      <c r="VAE12" s="443"/>
      <c r="VAF12" s="443"/>
      <c r="VAG12" s="443"/>
      <c r="VAH12" s="443"/>
      <c r="VAI12" s="443"/>
      <c r="VAJ12" s="443"/>
      <c r="VAK12" s="443"/>
      <c r="VAL12" s="443"/>
      <c r="VAM12" s="443"/>
      <c r="VAN12" s="443"/>
      <c r="VAO12" s="443"/>
      <c r="VAP12" s="443"/>
      <c r="VAQ12" s="443"/>
      <c r="VAR12" s="443"/>
      <c r="VAS12" s="443"/>
      <c r="VAT12" s="443"/>
      <c r="VAU12" s="443"/>
      <c r="VAV12" s="443"/>
      <c r="VAW12" s="443"/>
      <c r="VAX12" s="443"/>
      <c r="VAY12" s="443"/>
      <c r="VAZ12" s="443"/>
      <c r="VBA12" s="443"/>
      <c r="VBB12" s="443"/>
      <c r="VBC12" s="443"/>
      <c r="VBD12" s="443"/>
      <c r="VBE12" s="443"/>
      <c r="VBF12" s="443"/>
      <c r="VBG12" s="443"/>
      <c r="VBH12" s="443"/>
      <c r="VBI12" s="443"/>
      <c r="VBJ12" s="443"/>
      <c r="VBK12" s="443"/>
      <c r="VBL12" s="443"/>
      <c r="VBM12" s="443"/>
      <c r="VBN12" s="443"/>
      <c r="VBO12" s="443"/>
      <c r="VBP12" s="443"/>
      <c r="VBQ12" s="443"/>
      <c r="VBR12" s="443"/>
      <c r="VBS12" s="443"/>
      <c r="VBT12" s="443"/>
      <c r="VBU12" s="443"/>
      <c r="VBV12" s="443"/>
      <c r="VBW12" s="443"/>
      <c r="VBX12" s="443"/>
      <c r="VBY12" s="443"/>
      <c r="VBZ12" s="443"/>
      <c r="VCA12" s="443"/>
      <c r="VCB12" s="443"/>
      <c r="VCC12" s="443"/>
      <c r="VCD12" s="443"/>
      <c r="VCE12" s="443"/>
      <c r="VCF12" s="443"/>
      <c r="VCG12" s="443"/>
      <c r="VCH12" s="443"/>
      <c r="VCI12" s="443"/>
      <c r="VCJ12" s="443"/>
      <c r="VCK12" s="443"/>
      <c r="VCL12" s="443"/>
      <c r="VCM12" s="443"/>
      <c r="VCN12" s="443"/>
      <c r="VCO12" s="443"/>
      <c r="VCP12" s="443"/>
      <c r="VCQ12" s="443"/>
      <c r="VCR12" s="443"/>
      <c r="VCS12" s="443"/>
      <c r="VCT12" s="443"/>
      <c r="VCU12" s="443"/>
      <c r="VCV12" s="443"/>
      <c r="VCW12" s="443"/>
      <c r="VCX12" s="443"/>
      <c r="VCY12" s="443"/>
      <c r="VCZ12" s="443"/>
      <c r="VDA12" s="443"/>
      <c r="VDB12" s="443"/>
      <c r="VDC12" s="443"/>
      <c r="VDD12" s="443"/>
      <c r="VDE12" s="443"/>
      <c r="VDF12" s="443"/>
      <c r="VDG12" s="443"/>
      <c r="VDH12" s="443"/>
      <c r="VDI12" s="443"/>
      <c r="VDJ12" s="443"/>
      <c r="VDK12" s="443"/>
      <c r="VDL12" s="443"/>
      <c r="VDM12" s="443"/>
      <c r="VDN12" s="443"/>
      <c r="VDO12" s="443"/>
      <c r="VDP12" s="443"/>
      <c r="VDQ12" s="443"/>
      <c r="VDR12" s="443"/>
      <c r="VDS12" s="443"/>
      <c r="VDT12" s="443"/>
      <c r="VDU12" s="443"/>
      <c r="VDV12" s="443"/>
      <c r="VDW12" s="443"/>
      <c r="VDX12" s="443"/>
      <c r="VDY12" s="443"/>
      <c r="VDZ12" s="443"/>
      <c r="VEA12" s="443"/>
      <c r="VEB12" s="443"/>
      <c r="VEC12" s="443"/>
      <c r="VED12" s="443"/>
      <c r="VEE12" s="443"/>
      <c r="VEF12" s="443"/>
      <c r="VEG12" s="443"/>
      <c r="VEH12" s="443"/>
      <c r="VEI12" s="443"/>
      <c r="VEJ12" s="443"/>
      <c r="VEK12" s="443"/>
      <c r="VEL12" s="443"/>
      <c r="VEM12" s="443"/>
      <c r="VEN12" s="443"/>
      <c r="VEO12" s="443"/>
      <c r="VEP12" s="443"/>
      <c r="VEQ12" s="443"/>
      <c r="VER12" s="443"/>
      <c r="VES12" s="443"/>
      <c r="VET12" s="443"/>
      <c r="VEU12" s="443"/>
      <c r="VEV12" s="443"/>
      <c r="VEW12" s="443"/>
      <c r="VEX12" s="443"/>
      <c r="VEY12" s="443"/>
      <c r="VEZ12" s="443"/>
      <c r="VFA12" s="443"/>
      <c r="VFB12" s="443"/>
      <c r="VFC12" s="443"/>
      <c r="VFD12" s="443"/>
      <c r="VFE12" s="443"/>
      <c r="VFF12" s="443"/>
      <c r="VFG12" s="443"/>
      <c r="VFH12" s="443"/>
      <c r="VFI12" s="443"/>
      <c r="VFJ12" s="443"/>
      <c r="VFK12" s="443"/>
      <c r="VFL12" s="443"/>
      <c r="VFM12" s="443"/>
      <c r="VFN12" s="443"/>
      <c r="VFO12" s="443"/>
      <c r="VFP12" s="443"/>
      <c r="VFQ12" s="443"/>
      <c r="VFR12" s="443"/>
      <c r="VFS12" s="443"/>
      <c r="VFT12" s="443"/>
      <c r="VFU12" s="443"/>
      <c r="VFV12" s="443"/>
      <c r="VFW12" s="443"/>
      <c r="VFX12" s="443"/>
      <c r="VFY12" s="443"/>
      <c r="VFZ12" s="443"/>
      <c r="VGA12" s="443"/>
      <c r="VGB12" s="443"/>
      <c r="VGC12" s="443"/>
      <c r="VGD12" s="443"/>
      <c r="VGE12" s="443"/>
      <c r="VGF12" s="443"/>
      <c r="VGG12" s="443"/>
      <c r="VGH12" s="443"/>
      <c r="VGI12" s="443"/>
      <c r="VGJ12" s="443"/>
      <c r="VGK12" s="443"/>
      <c r="VGL12" s="443"/>
      <c r="VGM12" s="443"/>
      <c r="VGN12" s="443"/>
      <c r="VGO12" s="443"/>
      <c r="VGP12" s="443"/>
      <c r="VGQ12" s="443"/>
      <c r="VGR12" s="443"/>
      <c r="VGS12" s="443"/>
      <c r="VGT12" s="443"/>
      <c r="VGU12" s="443"/>
      <c r="VGV12" s="443"/>
      <c r="VGW12" s="443"/>
      <c r="VGX12" s="443"/>
      <c r="VGY12" s="443"/>
      <c r="VGZ12" s="443"/>
      <c r="VHA12" s="443"/>
      <c r="VHB12" s="443"/>
      <c r="VHC12" s="443"/>
      <c r="VHD12" s="443"/>
      <c r="VHE12" s="443"/>
      <c r="VHF12" s="443"/>
      <c r="VHG12" s="443"/>
      <c r="VHH12" s="443"/>
      <c r="VHI12" s="443"/>
      <c r="VHJ12" s="443"/>
      <c r="VHK12" s="443"/>
      <c r="VHL12" s="443"/>
      <c r="VHM12" s="443"/>
      <c r="VHN12" s="443"/>
      <c r="VHO12" s="443"/>
      <c r="VHP12" s="443"/>
      <c r="VHQ12" s="443"/>
      <c r="VHR12" s="443"/>
      <c r="VHS12" s="443"/>
      <c r="VHT12" s="443"/>
      <c r="VHU12" s="443"/>
      <c r="VHV12" s="443"/>
      <c r="VHW12" s="443"/>
      <c r="VHX12" s="443"/>
      <c r="VHY12" s="443"/>
      <c r="VHZ12" s="443"/>
      <c r="VIA12" s="443"/>
      <c r="VIB12" s="443"/>
      <c r="VIC12" s="443"/>
      <c r="VID12" s="443"/>
      <c r="VIE12" s="443"/>
      <c r="VIF12" s="443"/>
      <c r="VIG12" s="443"/>
      <c r="VIH12" s="443"/>
      <c r="VII12" s="443"/>
      <c r="VIJ12" s="443"/>
      <c r="VIK12" s="443"/>
      <c r="VIL12" s="443"/>
      <c r="VIM12" s="443"/>
      <c r="VIN12" s="443"/>
      <c r="VIO12" s="443"/>
      <c r="VIP12" s="443"/>
      <c r="VIQ12" s="443"/>
      <c r="VIR12" s="443"/>
      <c r="VIS12" s="443"/>
      <c r="VIT12" s="443"/>
      <c r="VIU12" s="443"/>
      <c r="VIV12" s="443"/>
      <c r="VIW12" s="443"/>
      <c r="VIX12" s="443"/>
      <c r="VIY12" s="443"/>
      <c r="VIZ12" s="443"/>
      <c r="VJA12" s="443"/>
      <c r="VJB12" s="443"/>
      <c r="VJC12" s="443"/>
      <c r="VJD12" s="443"/>
      <c r="VJE12" s="443"/>
      <c r="VJF12" s="443"/>
      <c r="VJG12" s="443"/>
      <c r="VJH12" s="443"/>
      <c r="VJI12" s="443"/>
      <c r="VJJ12" s="443"/>
      <c r="VJK12" s="443"/>
      <c r="VJL12" s="443"/>
      <c r="VJM12" s="443"/>
      <c r="VJN12" s="443"/>
      <c r="VJO12" s="443"/>
      <c r="VJP12" s="443"/>
      <c r="VJQ12" s="443"/>
      <c r="VJR12" s="443"/>
      <c r="VJS12" s="443"/>
      <c r="VJT12" s="443"/>
      <c r="VJU12" s="443"/>
      <c r="VJV12" s="443"/>
      <c r="VJW12" s="443"/>
      <c r="VJX12" s="443"/>
      <c r="VJY12" s="443"/>
      <c r="VJZ12" s="443"/>
      <c r="VKA12" s="443"/>
      <c r="VKB12" s="443"/>
      <c r="VKC12" s="443"/>
      <c r="VKD12" s="443"/>
      <c r="VKE12" s="443"/>
      <c r="VKF12" s="443"/>
      <c r="VKG12" s="443"/>
      <c r="VKH12" s="443"/>
      <c r="VKI12" s="443"/>
      <c r="VKJ12" s="443"/>
      <c r="VKK12" s="443"/>
      <c r="VKL12" s="443"/>
      <c r="VKM12" s="443"/>
      <c r="VKN12" s="443"/>
      <c r="VKO12" s="443"/>
      <c r="VKP12" s="443"/>
      <c r="VKQ12" s="443"/>
      <c r="VKR12" s="443"/>
      <c r="VKS12" s="443"/>
      <c r="VKT12" s="443"/>
      <c r="VKU12" s="443"/>
      <c r="VKV12" s="443"/>
      <c r="VKW12" s="443"/>
      <c r="VKX12" s="443"/>
      <c r="VKY12" s="443"/>
      <c r="VKZ12" s="443"/>
      <c r="VLA12" s="443"/>
      <c r="VLB12" s="443"/>
      <c r="VLC12" s="443"/>
      <c r="VLD12" s="443"/>
      <c r="VLE12" s="443"/>
      <c r="VLF12" s="443"/>
      <c r="VLG12" s="443"/>
      <c r="VLH12" s="443"/>
      <c r="VLI12" s="443"/>
      <c r="VLJ12" s="443"/>
      <c r="VLK12" s="443"/>
      <c r="VLL12" s="443"/>
      <c r="VLM12" s="443"/>
      <c r="VLN12" s="443"/>
      <c r="VLO12" s="443"/>
      <c r="VLP12" s="443"/>
      <c r="VLQ12" s="443"/>
      <c r="VLR12" s="443"/>
      <c r="VLS12" s="443"/>
      <c r="VLT12" s="443"/>
      <c r="VLU12" s="443"/>
      <c r="VLV12" s="443"/>
      <c r="VLW12" s="443"/>
      <c r="VLX12" s="443"/>
      <c r="VLY12" s="443"/>
      <c r="VLZ12" s="443"/>
      <c r="VMA12" s="443"/>
      <c r="VMB12" s="443"/>
      <c r="VMC12" s="443"/>
      <c r="VMD12" s="443"/>
      <c r="VME12" s="443"/>
      <c r="VMF12" s="443"/>
      <c r="VMG12" s="443"/>
      <c r="VMH12" s="443"/>
      <c r="VMI12" s="443"/>
      <c r="VMJ12" s="443"/>
      <c r="VMK12" s="443"/>
      <c r="VML12" s="443"/>
      <c r="VMM12" s="443"/>
      <c r="VMN12" s="443"/>
      <c r="VMO12" s="443"/>
      <c r="VMP12" s="443"/>
      <c r="VMQ12" s="443"/>
      <c r="VMR12" s="443"/>
      <c r="VMS12" s="443"/>
      <c r="VMT12" s="443"/>
      <c r="VMU12" s="443"/>
      <c r="VMV12" s="443"/>
      <c r="VMW12" s="443"/>
      <c r="VMX12" s="443"/>
      <c r="VMY12" s="443"/>
      <c r="VMZ12" s="443"/>
      <c r="VNA12" s="443"/>
      <c r="VNB12" s="443"/>
      <c r="VNC12" s="443"/>
      <c r="VND12" s="443"/>
      <c r="VNE12" s="443"/>
      <c r="VNF12" s="443"/>
      <c r="VNG12" s="443"/>
      <c r="VNH12" s="443"/>
      <c r="VNI12" s="443"/>
      <c r="VNJ12" s="443"/>
      <c r="VNK12" s="443"/>
      <c r="VNL12" s="443"/>
      <c r="VNM12" s="443"/>
      <c r="VNN12" s="443"/>
      <c r="VNO12" s="443"/>
      <c r="VNP12" s="443"/>
      <c r="VNQ12" s="443"/>
      <c r="VNR12" s="443"/>
      <c r="VNS12" s="443"/>
      <c r="VNT12" s="443"/>
      <c r="VNU12" s="443"/>
      <c r="VNV12" s="443"/>
      <c r="VNW12" s="443"/>
      <c r="VNX12" s="443"/>
      <c r="VNY12" s="443"/>
      <c r="VNZ12" s="443"/>
      <c r="VOA12" s="443"/>
      <c r="VOB12" s="443"/>
      <c r="VOC12" s="443"/>
      <c r="VOD12" s="443"/>
      <c r="VOE12" s="443"/>
      <c r="VOF12" s="443"/>
      <c r="VOG12" s="443"/>
      <c r="VOH12" s="443"/>
      <c r="VOI12" s="443"/>
      <c r="VOJ12" s="443"/>
      <c r="VOK12" s="443"/>
      <c r="VOL12" s="443"/>
      <c r="VOM12" s="443"/>
      <c r="VON12" s="443"/>
      <c r="VOO12" s="443"/>
      <c r="VOP12" s="443"/>
      <c r="VOQ12" s="443"/>
      <c r="VOR12" s="443"/>
      <c r="VOS12" s="443"/>
      <c r="VOT12" s="443"/>
      <c r="VOU12" s="443"/>
      <c r="VOV12" s="443"/>
      <c r="VOW12" s="443"/>
      <c r="VOX12" s="443"/>
      <c r="VOY12" s="443"/>
      <c r="VOZ12" s="443"/>
      <c r="VPA12" s="443"/>
      <c r="VPB12" s="443"/>
      <c r="VPC12" s="443"/>
      <c r="VPD12" s="443"/>
      <c r="VPE12" s="443"/>
      <c r="VPF12" s="443"/>
      <c r="VPG12" s="443"/>
      <c r="VPH12" s="443"/>
      <c r="VPI12" s="443"/>
      <c r="VPJ12" s="443"/>
      <c r="VPK12" s="443"/>
      <c r="VPL12" s="443"/>
      <c r="VPM12" s="443"/>
      <c r="VPN12" s="443"/>
      <c r="VPO12" s="443"/>
      <c r="VPP12" s="443"/>
      <c r="VPQ12" s="443"/>
      <c r="VPR12" s="443"/>
      <c r="VPS12" s="443"/>
      <c r="VPT12" s="443"/>
      <c r="VPU12" s="443"/>
      <c r="VPV12" s="443"/>
      <c r="VPW12" s="443"/>
      <c r="VPX12" s="443"/>
      <c r="VPY12" s="443"/>
      <c r="VPZ12" s="443"/>
      <c r="VQA12" s="443"/>
      <c r="VQB12" s="443"/>
      <c r="VQC12" s="443"/>
      <c r="VQD12" s="443"/>
      <c r="VQE12" s="443"/>
      <c r="VQF12" s="443"/>
      <c r="VQG12" s="443"/>
      <c r="VQH12" s="443"/>
      <c r="VQI12" s="443"/>
      <c r="VQJ12" s="443"/>
      <c r="VQK12" s="443"/>
      <c r="VQL12" s="443"/>
      <c r="VQM12" s="443"/>
      <c r="VQN12" s="443"/>
      <c r="VQO12" s="443"/>
      <c r="VQP12" s="443"/>
      <c r="VQQ12" s="443"/>
      <c r="VQR12" s="443"/>
      <c r="VQS12" s="443"/>
      <c r="VQT12" s="443"/>
      <c r="VQU12" s="443"/>
      <c r="VQV12" s="443"/>
      <c r="VQW12" s="443"/>
      <c r="VQX12" s="443"/>
      <c r="VQY12" s="443"/>
      <c r="VQZ12" s="443"/>
      <c r="VRA12" s="443"/>
      <c r="VRB12" s="443"/>
      <c r="VRC12" s="443"/>
      <c r="VRD12" s="443"/>
      <c r="VRE12" s="443"/>
      <c r="VRF12" s="443"/>
      <c r="VRG12" s="443"/>
      <c r="VRH12" s="443"/>
      <c r="VRI12" s="443"/>
      <c r="VRJ12" s="443"/>
      <c r="VRK12" s="443"/>
      <c r="VRL12" s="443"/>
      <c r="VRM12" s="443"/>
      <c r="VRN12" s="443"/>
      <c r="VRO12" s="443"/>
      <c r="VRP12" s="443"/>
      <c r="VRQ12" s="443"/>
      <c r="VRR12" s="443"/>
      <c r="VRS12" s="443"/>
      <c r="VRT12" s="443"/>
      <c r="VRU12" s="443"/>
      <c r="VRV12" s="443"/>
      <c r="VRW12" s="443"/>
      <c r="VRX12" s="443"/>
      <c r="VRY12" s="443"/>
      <c r="VRZ12" s="443"/>
      <c r="VSA12" s="443"/>
      <c r="VSB12" s="443"/>
      <c r="VSC12" s="443"/>
      <c r="VSD12" s="443"/>
      <c r="VSE12" s="443"/>
      <c r="VSF12" s="443"/>
      <c r="VSG12" s="443"/>
      <c r="VSH12" s="443"/>
      <c r="VSI12" s="443"/>
      <c r="VSJ12" s="443"/>
      <c r="VSK12" s="443"/>
      <c r="VSL12" s="443"/>
      <c r="VSM12" s="443"/>
      <c r="VSN12" s="443"/>
      <c r="VSO12" s="443"/>
      <c r="VSP12" s="443"/>
      <c r="VSQ12" s="443"/>
      <c r="VSR12" s="443"/>
      <c r="VSS12" s="443"/>
      <c r="VST12" s="443"/>
      <c r="VSU12" s="443"/>
      <c r="VSV12" s="443"/>
      <c r="VSW12" s="443"/>
      <c r="VSX12" s="443"/>
      <c r="VSY12" s="443"/>
      <c r="VSZ12" s="443"/>
      <c r="VTA12" s="443"/>
      <c r="VTB12" s="443"/>
      <c r="VTC12" s="443"/>
      <c r="VTD12" s="443"/>
      <c r="VTE12" s="443"/>
      <c r="VTF12" s="443"/>
      <c r="VTG12" s="443"/>
      <c r="VTH12" s="443"/>
      <c r="VTI12" s="443"/>
      <c r="VTJ12" s="443"/>
      <c r="VTK12" s="443"/>
      <c r="VTL12" s="443"/>
      <c r="VTM12" s="443"/>
      <c r="VTN12" s="443"/>
      <c r="VTO12" s="443"/>
      <c r="VTP12" s="443"/>
      <c r="VTQ12" s="443"/>
      <c r="VTR12" s="443"/>
      <c r="VTS12" s="443"/>
      <c r="VTT12" s="443"/>
      <c r="VTU12" s="443"/>
      <c r="VTV12" s="443"/>
      <c r="VTW12" s="443"/>
      <c r="VTX12" s="443"/>
      <c r="VTY12" s="443"/>
      <c r="VTZ12" s="443"/>
      <c r="VUA12" s="443"/>
      <c r="VUB12" s="443"/>
      <c r="VUC12" s="443"/>
      <c r="VUD12" s="443"/>
      <c r="VUE12" s="443"/>
      <c r="VUF12" s="443"/>
      <c r="VUG12" s="443"/>
      <c r="VUH12" s="443"/>
      <c r="VUI12" s="443"/>
      <c r="VUJ12" s="443"/>
      <c r="VUK12" s="443"/>
      <c r="VUL12" s="443"/>
      <c r="VUM12" s="443"/>
      <c r="VUN12" s="443"/>
      <c r="VUO12" s="443"/>
      <c r="VUP12" s="443"/>
      <c r="VUQ12" s="443"/>
      <c r="VUR12" s="443"/>
      <c r="VUS12" s="443"/>
      <c r="VUT12" s="443"/>
      <c r="VUU12" s="443"/>
      <c r="VUV12" s="443"/>
      <c r="VUW12" s="443"/>
      <c r="VUX12" s="443"/>
      <c r="VUY12" s="443"/>
      <c r="VUZ12" s="443"/>
      <c r="VVA12" s="443"/>
      <c r="VVB12" s="443"/>
      <c r="VVC12" s="443"/>
      <c r="VVD12" s="443"/>
      <c r="VVE12" s="443"/>
      <c r="VVF12" s="443"/>
      <c r="VVG12" s="443"/>
      <c r="VVH12" s="443"/>
      <c r="VVI12" s="443"/>
      <c r="VVJ12" s="443"/>
      <c r="VVK12" s="443"/>
      <c r="VVL12" s="443"/>
      <c r="VVM12" s="443"/>
      <c r="VVN12" s="443"/>
      <c r="VVO12" s="443"/>
      <c r="VVP12" s="443"/>
      <c r="VVQ12" s="443"/>
      <c r="VVR12" s="443"/>
      <c r="VVS12" s="443"/>
      <c r="VVT12" s="443"/>
      <c r="VVU12" s="443"/>
      <c r="VVV12" s="443"/>
      <c r="VVW12" s="443"/>
      <c r="VVX12" s="443"/>
      <c r="VVY12" s="443"/>
      <c r="VVZ12" s="443"/>
      <c r="VWA12" s="443"/>
      <c r="VWB12" s="443"/>
      <c r="VWC12" s="443"/>
      <c r="VWD12" s="443"/>
      <c r="VWE12" s="443"/>
      <c r="VWF12" s="443"/>
      <c r="VWG12" s="443"/>
      <c r="VWH12" s="443"/>
      <c r="VWI12" s="443"/>
      <c r="VWJ12" s="443"/>
      <c r="VWK12" s="443"/>
      <c r="VWL12" s="443"/>
      <c r="VWM12" s="443"/>
      <c r="VWN12" s="443"/>
      <c r="VWO12" s="443"/>
      <c r="VWP12" s="443"/>
      <c r="VWQ12" s="443"/>
      <c r="VWR12" s="443"/>
      <c r="VWS12" s="443"/>
      <c r="VWT12" s="443"/>
      <c r="VWU12" s="443"/>
      <c r="VWV12" s="443"/>
      <c r="VWW12" s="443"/>
      <c r="VWX12" s="443"/>
      <c r="VWY12" s="443"/>
      <c r="VWZ12" s="443"/>
      <c r="VXA12" s="443"/>
      <c r="VXB12" s="443"/>
      <c r="VXC12" s="443"/>
      <c r="VXD12" s="443"/>
      <c r="VXE12" s="443"/>
      <c r="VXF12" s="443"/>
      <c r="VXG12" s="443"/>
      <c r="VXH12" s="443"/>
      <c r="VXI12" s="443"/>
      <c r="VXJ12" s="443"/>
      <c r="VXK12" s="443"/>
      <c r="VXL12" s="443"/>
      <c r="VXM12" s="443"/>
      <c r="VXN12" s="443"/>
      <c r="VXO12" s="443"/>
      <c r="VXP12" s="443"/>
      <c r="VXQ12" s="443"/>
      <c r="VXR12" s="443"/>
      <c r="VXS12" s="443"/>
      <c r="VXT12" s="443"/>
      <c r="VXU12" s="443"/>
      <c r="VXV12" s="443"/>
      <c r="VXW12" s="443"/>
      <c r="VXX12" s="443"/>
      <c r="VXY12" s="443"/>
      <c r="VXZ12" s="443"/>
      <c r="VYA12" s="443"/>
      <c r="VYB12" s="443"/>
      <c r="VYC12" s="443"/>
      <c r="VYD12" s="443"/>
      <c r="VYE12" s="443"/>
      <c r="VYF12" s="443"/>
      <c r="VYG12" s="443"/>
      <c r="VYH12" s="443"/>
      <c r="VYI12" s="443"/>
      <c r="VYJ12" s="443"/>
      <c r="VYK12" s="443"/>
      <c r="VYL12" s="443"/>
      <c r="VYM12" s="443"/>
      <c r="VYN12" s="443"/>
      <c r="VYO12" s="443"/>
      <c r="VYP12" s="443"/>
      <c r="VYQ12" s="443"/>
      <c r="VYR12" s="443"/>
      <c r="VYS12" s="443"/>
      <c r="VYT12" s="443"/>
      <c r="VYU12" s="443"/>
      <c r="VYV12" s="443"/>
      <c r="VYW12" s="443"/>
      <c r="VYX12" s="443"/>
      <c r="VYY12" s="443"/>
      <c r="VYZ12" s="443"/>
      <c r="VZA12" s="443"/>
      <c r="VZB12" s="443"/>
      <c r="VZC12" s="443"/>
      <c r="VZD12" s="443"/>
      <c r="VZE12" s="443"/>
      <c r="VZF12" s="443"/>
      <c r="VZG12" s="443"/>
      <c r="VZH12" s="443"/>
      <c r="VZI12" s="443"/>
      <c r="VZJ12" s="443"/>
      <c r="VZK12" s="443"/>
      <c r="VZL12" s="443"/>
      <c r="VZM12" s="443"/>
      <c r="VZN12" s="443"/>
      <c r="VZO12" s="443"/>
      <c r="VZP12" s="443"/>
      <c r="VZQ12" s="443"/>
      <c r="VZR12" s="443"/>
      <c r="VZS12" s="443"/>
      <c r="VZT12" s="443"/>
      <c r="VZU12" s="443"/>
      <c r="VZV12" s="443"/>
      <c r="VZW12" s="443"/>
      <c r="VZX12" s="443"/>
      <c r="VZY12" s="443"/>
      <c r="VZZ12" s="443"/>
      <c r="WAA12" s="443"/>
      <c r="WAB12" s="443"/>
      <c r="WAC12" s="443"/>
      <c r="WAD12" s="443"/>
      <c r="WAE12" s="443"/>
      <c r="WAF12" s="443"/>
      <c r="WAG12" s="443"/>
      <c r="WAH12" s="443"/>
      <c r="WAI12" s="443"/>
      <c r="WAJ12" s="443"/>
      <c r="WAK12" s="443"/>
      <c r="WAL12" s="443"/>
      <c r="WAM12" s="443"/>
      <c r="WAN12" s="443"/>
      <c r="WAO12" s="443"/>
      <c r="WAP12" s="443"/>
      <c r="WAQ12" s="443"/>
      <c r="WAR12" s="443"/>
      <c r="WAS12" s="443"/>
      <c r="WAT12" s="443"/>
      <c r="WAU12" s="443"/>
      <c r="WAV12" s="443"/>
      <c r="WAW12" s="443"/>
      <c r="WAX12" s="443"/>
      <c r="WAY12" s="443"/>
      <c r="WAZ12" s="443"/>
      <c r="WBA12" s="443"/>
      <c r="WBB12" s="443"/>
      <c r="WBC12" s="443"/>
      <c r="WBD12" s="443"/>
      <c r="WBE12" s="443"/>
      <c r="WBF12" s="443"/>
      <c r="WBG12" s="443"/>
      <c r="WBH12" s="443"/>
      <c r="WBI12" s="443"/>
      <c r="WBJ12" s="443"/>
      <c r="WBK12" s="443"/>
      <c r="WBL12" s="443"/>
      <c r="WBM12" s="443"/>
      <c r="WBN12" s="443"/>
      <c r="WBO12" s="443"/>
      <c r="WBP12" s="443"/>
      <c r="WBQ12" s="443"/>
      <c r="WBR12" s="443"/>
      <c r="WBS12" s="443"/>
      <c r="WBT12" s="443"/>
      <c r="WBU12" s="443"/>
      <c r="WBV12" s="443"/>
      <c r="WBW12" s="443"/>
      <c r="WBX12" s="443"/>
      <c r="WBY12" s="443"/>
      <c r="WBZ12" s="443"/>
      <c r="WCA12" s="443"/>
      <c r="WCB12" s="443"/>
      <c r="WCC12" s="443"/>
      <c r="WCD12" s="443"/>
      <c r="WCE12" s="443"/>
      <c r="WCF12" s="443"/>
      <c r="WCG12" s="443"/>
      <c r="WCH12" s="443"/>
      <c r="WCI12" s="443"/>
      <c r="WCJ12" s="443"/>
      <c r="WCK12" s="443"/>
      <c r="WCL12" s="443"/>
      <c r="WCM12" s="443"/>
      <c r="WCN12" s="443"/>
      <c r="WCO12" s="443"/>
      <c r="WCP12" s="443"/>
      <c r="WCQ12" s="443"/>
      <c r="WCR12" s="443"/>
      <c r="WCS12" s="443"/>
      <c r="WCT12" s="443"/>
      <c r="WCU12" s="443"/>
      <c r="WCV12" s="443"/>
      <c r="WCW12" s="443"/>
      <c r="WCX12" s="443"/>
      <c r="WCY12" s="443"/>
      <c r="WCZ12" s="443"/>
      <c r="WDA12" s="443"/>
      <c r="WDB12" s="443"/>
      <c r="WDC12" s="443"/>
      <c r="WDD12" s="443"/>
      <c r="WDE12" s="443"/>
      <c r="WDF12" s="443"/>
      <c r="WDG12" s="443"/>
      <c r="WDH12" s="443"/>
      <c r="WDI12" s="443"/>
      <c r="WDJ12" s="443"/>
      <c r="WDK12" s="443"/>
      <c r="WDL12" s="443"/>
      <c r="WDM12" s="443"/>
      <c r="WDN12" s="443"/>
      <c r="WDO12" s="443"/>
      <c r="WDP12" s="443"/>
      <c r="WDQ12" s="443"/>
      <c r="WDR12" s="443"/>
      <c r="WDS12" s="443"/>
      <c r="WDT12" s="443"/>
      <c r="WDU12" s="443"/>
      <c r="WDV12" s="443"/>
      <c r="WDW12" s="443"/>
      <c r="WDX12" s="443"/>
      <c r="WDY12" s="443"/>
      <c r="WDZ12" s="443"/>
      <c r="WEA12" s="443"/>
      <c r="WEB12" s="443"/>
      <c r="WEC12" s="443"/>
      <c r="WED12" s="443"/>
      <c r="WEE12" s="443"/>
      <c r="WEF12" s="443"/>
      <c r="WEG12" s="443"/>
      <c r="WEH12" s="443"/>
      <c r="WEI12" s="443"/>
      <c r="WEJ12" s="443"/>
      <c r="WEK12" s="443"/>
      <c r="WEL12" s="443"/>
      <c r="WEM12" s="443"/>
      <c r="WEN12" s="443"/>
      <c r="WEO12" s="443"/>
      <c r="WEP12" s="443"/>
      <c r="WEQ12" s="443"/>
      <c r="WER12" s="443"/>
      <c r="WES12" s="443"/>
      <c r="WET12" s="443"/>
      <c r="WEU12" s="443"/>
      <c r="WEV12" s="443"/>
      <c r="WEW12" s="443"/>
      <c r="WEX12" s="443"/>
      <c r="WEY12" s="443"/>
      <c r="WEZ12" s="443"/>
      <c r="WFA12" s="443"/>
      <c r="WFB12" s="443"/>
      <c r="WFC12" s="443"/>
      <c r="WFD12" s="443"/>
      <c r="WFE12" s="443"/>
      <c r="WFF12" s="443"/>
      <c r="WFG12" s="443"/>
      <c r="WFH12" s="443"/>
      <c r="WFI12" s="443"/>
      <c r="WFJ12" s="443"/>
      <c r="WFK12" s="443"/>
      <c r="WFL12" s="443"/>
      <c r="WFM12" s="443"/>
      <c r="WFN12" s="443"/>
      <c r="WFO12" s="443"/>
      <c r="WFP12" s="443"/>
      <c r="WFQ12" s="443"/>
      <c r="WFR12" s="443"/>
      <c r="WFS12" s="443"/>
      <c r="WFT12" s="443"/>
      <c r="WFU12" s="443"/>
      <c r="WFV12" s="443"/>
      <c r="WFW12" s="443"/>
      <c r="WFX12" s="443"/>
      <c r="WFY12" s="443"/>
      <c r="WFZ12" s="443"/>
      <c r="WGA12" s="443"/>
      <c r="WGB12" s="443"/>
      <c r="WGC12" s="443"/>
      <c r="WGD12" s="443"/>
      <c r="WGE12" s="443"/>
      <c r="WGF12" s="443"/>
      <c r="WGG12" s="443"/>
      <c r="WGH12" s="443"/>
      <c r="WGI12" s="443"/>
      <c r="WGJ12" s="443"/>
      <c r="WGK12" s="443"/>
      <c r="WGL12" s="443"/>
      <c r="WGM12" s="443"/>
      <c r="WGN12" s="443"/>
      <c r="WGO12" s="443"/>
      <c r="WGP12" s="443"/>
      <c r="WGQ12" s="443"/>
      <c r="WGR12" s="443"/>
      <c r="WGS12" s="443"/>
      <c r="WGT12" s="443"/>
      <c r="WGU12" s="443"/>
      <c r="WGV12" s="443"/>
      <c r="WGW12" s="443"/>
      <c r="WGX12" s="443"/>
      <c r="WGY12" s="443"/>
      <c r="WGZ12" s="443"/>
      <c r="WHA12" s="443"/>
      <c r="WHB12" s="443"/>
      <c r="WHC12" s="443"/>
      <c r="WHD12" s="443"/>
      <c r="WHE12" s="443"/>
      <c r="WHF12" s="443"/>
      <c r="WHG12" s="443"/>
      <c r="WHH12" s="443"/>
      <c r="WHI12" s="443"/>
      <c r="WHJ12" s="443"/>
      <c r="WHK12" s="443"/>
      <c r="WHL12" s="443"/>
      <c r="WHM12" s="443"/>
      <c r="WHN12" s="443"/>
      <c r="WHO12" s="443"/>
      <c r="WHP12" s="443"/>
      <c r="WHQ12" s="443"/>
      <c r="WHR12" s="443"/>
      <c r="WHS12" s="443"/>
      <c r="WHT12" s="443"/>
      <c r="WHU12" s="443"/>
      <c r="WHV12" s="443"/>
      <c r="WHW12" s="443"/>
      <c r="WHX12" s="443"/>
      <c r="WHY12" s="443"/>
      <c r="WHZ12" s="443"/>
      <c r="WIA12" s="443"/>
      <c r="WIB12" s="443"/>
      <c r="WIC12" s="443"/>
      <c r="WID12" s="443"/>
      <c r="WIE12" s="443"/>
      <c r="WIF12" s="443"/>
      <c r="WIG12" s="443"/>
      <c r="WIH12" s="443"/>
      <c r="WII12" s="443"/>
      <c r="WIJ12" s="443"/>
      <c r="WIK12" s="443"/>
      <c r="WIL12" s="443"/>
      <c r="WIM12" s="443"/>
      <c r="WIN12" s="443"/>
      <c r="WIO12" s="443"/>
      <c r="WIP12" s="443"/>
      <c r="WIQ12" s="443"/>
      <c r="WIR12" s="443"/>
      <c r="WIS12" s="443"/>
      <c r="WIT12" s="443"/>
      <c r="WIU12" s="443"/>
      <c r="WIV12" s="443"/>
      <c r="WIW12" s="443"/>
      <c r="WIX12" s="443"/>
      <c r="WIY12" s="443"/>
      <c r="WIZ12" s="443"/>
      <c r="WJA12" s="443"/>
      <c r="WJB12" s="443"/>
      <c r="WJC12" s="443"/>
      <c r="WJD12" s="443"/>
      <c r="WJE12" s="443"/>
      <c r="WJF12" s="443"/>
      <c r="WJG12" s="443"/>
      <c r="WJH12" s="443"/>
      <c r="WJI12" s="443"/>
      <c r="WJJ12" s="443"/>
      <c r="WJK12" s="443"/>
      <c r="WJL12" s="443"/>
      <c r="WJM12" s="443"/>
      <c r="WJN12" s="443"/>
      <c r="WJO12" s="443"/>
      <c r="WJP12" s="443"/>
      <c r="WJQ12" s="443"/>
      <c r="WJR12" s="443"/>
      <c r="WJS12" s="443"/>
      <c r="WJT12" s="443"/>
      <c r="WJU12" s="443"/>
      <c r="WJV12" s="443"/>
      <c r="WJW12" s="443"/>
      <c r="WJX12" s="443"/>
      <c r="WJY12" s="443"/>
      <c r="WJZ12" s="443"/>
      <c r="WKA12" s="443"/>
      <c r="WKB12" s="443"/>
      <c r="WKC12" s="443"/>
      <c r="WKD12" s="443"/>
      <c r="WKE12" s="443"/>
      <c r="WKF12" s="443"/>
      <c r="WKG12" s="443"/>
      <c r="WKH12" s="443"/>
      <c r="WKI12" s="443"/>
      <c r="WKJ12" s="443"/>
      <c r="WKK12" s="443"/>
      <c r="WKL12" s="443"/>
      <c r="WKM12" s="443"/>
      <c r="WKN12" s="443"/>
      <c r="WKO12" s="443"/>
      <c r="WKP12" s="443"/>
      <c r="WKQ12" s="443"/>
      <c r="WKR12" s="443"/>
      <c r="WKS12" s="443"/>
      <c r="WKT12" s="443"/>
      <c r="WKU12" s="443"/>
      <c r="WKV12" s="443"/>
      <c r="WKW12" s="443"/>
      <c r="WKX12" s="443"/>
      <c r="WKY12" s="443"/>
      <c r="WKZ12" s="443"/>
      <c r="WLA12" s="443"/>
      <c r="WLB12" s="443"/>
      <c r="WLC12" s="443"/>
      <c r="WLD12" s="443"/>
      <c r="WLE12" s="443"/>
      <c r="WLF12" s="443"/>
      <c r="WLG12" s="443"/>
      <c r="WLH12" s="443"/>
      <c r="WLI12" s="443"/>
      <c r="WLJ12" s="443"/>
      <c r="WLK12" s="443"/>
      <c r="WLL12" s="443"/>
      <c r="WLM12" s="443"/>
      <c r="WLN12" s="443"/>
      <c r="WLO12" s="443"/>
      <c r="WLP12" s="443"/>
      <c r="WLQ12" s="443"/>
      <c r="WLR12" s="443"/>
      <c r="WLS12" s="443"/>
      <c r="WLT12" s="443"/>
      <c r="WLU12" s="443"/>
      <c r="WLV12" s="443"/>
      <c r="WLW12" s="443"/>
      <c r="WLX12" s="443"/>
      <c r="WLY12" s="443"/>
      <c r="WLZ12" s="443"/>
      <c r="WMA12" s="443"/>
      <c r="WMB12" s="443"/>
      <c r="WMC12" s="443"/>
      <c r="WMD12" s="443"/>
      <c r="WME12" s="443"/>
      <c r="WMF12" s="443"/>
      <c r="WMG12" s="443"/>
      <c r="WMH12" s="443"/>
      <c r="WMI12" s="443"/>
      <c r="WMJ12" s="443"/>
      <c r="WMK12" s="443"/>
      <c r="WML12" s="443"/>
      <c r="WMM12" s="443"/>
      <c r="WMN12" s="443"/>
      <c r="WMO12" s="443"/>
      <c r="WMP12" s="443"/>
      <c r="WMQ12" s="443"/>
      <c r="WMR12" s="443"/>
      <c r="WMS12" s="443"/>
      <c r="WMT12" s="443"/>
      <c r="WMU12" s="443"/>
      <c r="WMV12" s="443"/>
      <c r="WMW12" s="443"/>
      <c r="WMX12" s="443"/>
      <c r="WMY12" s="443"/>
      <c r="WMZ12" s="443"/>
      <c r="WNA12" s="443"/>
      <c r="WNB12" s="443"/>
      <c r="WNC12" s="443"/>
      <c r="WND12" s="443"/>
      <c r="WNE12" s="443"/>
      <c r="WNF12" s="443"/>
      <c r="WNG12" s="443"/>
      <c r="WNH12" s="443"/>
      <c r="WNI12" s="443"/>
      <c r="WNJ12" s="443"/>
      <c r="WNK12" s="443"/>
      <c r="WNL12" s="443"/>
      <c r="WNM12" s="443"/>
      <c r="WNN12" s="443"/>
      <c r="WNO12" s="443"/>
      <c r="WNP12" s="443"/>
      <c r="WNQ12" s="443"/>
      <c r="WNR12" s="443"/>
      <c r="WNS12" s="443"/>
      <c r="WNT12" s="443"/>
      <c r="WNU12" s="443"/>
      <c r="WNV12" s="443"/>
      <c r="WNW12" s="443"/>
      <c r="WNX12" s="443"/>
      <c r="WNY12" s="443"/>
      <c r="WNZ12" s="443"/>
      <c r="WOA12" s="443"/>
      <c r="WOB12" s="443"/>
      <c r="WOC12" s="443"/>
      <c r="WOD12" s="443"/>
      <c r="WOE12" s="443"/>
      <c r="WOF12" s="443"/>
      <c r="WOG12" s="443"/>
      <c r="WOH12" s="443"/>
      <c r="WOI12" s="443"/>
      <c r="WOJ12" s="443"/>
      <c r="WOK12" s="443"/>
      <c r="WOL12" s="443"/>
      <c r="WOM12" s="443"/>
      <c r="WON12" s="443"/>
      <c r="WOO12" s="443"/>
      <c r="WOP12" s="443"/>
      <c r="WOQ12" s="443"/>
      <c r="WOR12" s="443"/>
      <c r="WOS12" s="443"/>
      <c r="WOT12" s="443"/>
      <c r="WOU12" s="443"/>
      <c r="WOV12" s="443"/>
      <c r="WOW12" s="443"/>
      <c r="WOX12" s="443"/>
      <c r="WOY12" s="443"/>
      <c r="WOZ12" s="443"/>
      <c r="WPA12" s="443"/>
      <c r="WPB12" s="443"/>
      <c r="WPC12" s="443"/>
      <c r="WPD12" s="443"/>
      <c r="WPE12" s="443"/>
      <c r="WPF12" s="443"/>
      <c r="WPG12" s="443"/>
      <c r="WPH12" s="443"/>
      <c r="WPI12" s="443"/>
      <c r="WPJ12" s="443"/>
      <c r="WPK12" s="443"/>
      <c r="WPL12" s="443"/>
      <c r="WPM12" s="443"/>
      <c r="WPN12" s="443"/>
      <c r="WPO12" s="443"/>
      <c r="WPP12" s="443"/>
      <c r="WPQ12" s="443"/>
      <c r="WPR12" s="443"/>
      <c r="WPS12" s="443"/>
      <c r="WPT12" s="443"/>
      <c r="WPU12" s="443"/>
      <c r="WPV12" s="443"/>
      <c r="WPW12" s="443"/>
      <c r="WPX12" s="443"/>
      <c r="WPY12" s="443"/>
      <c r="WPZ12" s="443"/>
      <c r="WQA12" s="443"/>
      <c r="WQB12" s="443"/>
      <c r="WQC12" s="443"/>
      <c r="WQD12" s="443"/>
      <c r="WQE12" s="443"/>
      <c r="WQF12" s="443"/>
      <c r="WQG12" s="443"/>
      <c r="WQH12" s="443"/>
      <c r="WQI12" s="443"/>
      <c r="WQJ12" s="443"/>
      <c r="WQK12" s="443"/>
      <c r="WQL12" s="443"/>
      <c r="WQM12" s="443"/>
      <c r="WQN12" s="443"/>
      <c r="WQO12" s="443"/>
      <c r="WQP12" s="443"/>
      <c r="WQQ12" s="443"/>
      <c r="WQR12" s="443"/>
      <c r="WQS12" s="443"/>
      <c r="WQT12" s="443"/>
      <c r="WQU12" s="443"/>
      <c r="WQV12" s="443"/>
      <c r="WQW12" s="443"/>
      <c r="WQX12" s="443"/>
      <c r="WQY12" s="443"/>
      <c r="WQZ12" s="443"/>
      <c r="WRA12" s="443"/>
      <c r="WRB12" s="443"/>
      <c r="WRC12" s="443"/>
      <c r="WRD12" s="443"/>
      <c r="WRE12" s="443"/>
      <c r="WRF12" s="443"/>
      <c r="WRG12" s="443"/>
      <c r="WRH12" s="443"/>
      <c r="WRI12" s="443"/>
      <c r="WRJ12" s="443"/>
      <c r="WRK12" s="443"/>
      <c r="WRL12" s="443"/>
      <c r="WRM12" s="443"/>
      <c r="WRN12" s="443"/>
      <c r="WRO12" s="443"/>
      <c r="WRP12" s="443"/>
      <c r="WRQ12" s="443"/>
      <c r="WRR12" s="443"/>
      <c r="WRS12" s="443"/>
      <c r="WRT12" s="443"/>
      <c r="WRU12" s="443"/>
      <c r="WRV12" s="443"/>
      <c r="WRW12" s="443"/>
      <c r="WRX12" s="443"/>
      <c r="WRY12" s="443"/>
      <c r="WRZ12" s="443"/>
      <c r="WSA12" s="443"/>
      <c r="WSB12" s="443"/>
      <c r="WSC12" s="443"/>
      <c r="WSD12" s="443"/>
      <c r="WSE12" s="443"/>
      <c r="WSF12" s="443"/>
      <c r="WSG12" s="443"/>
      <c r="WSH12" s="443"/>
      <c r="WSI12" s="443"/>
      <c r="WSJ12" s="443"/>
      <c r="WSK12" s="443"/>
      <c r="WSL12" s="443"/>
      <c r="WSM12" s="443"/>
      <c r="WSN12" s="443"/>
      <c r="WSO12" s="443"/>
      <c r="WSP12" s="443"/>
      <c r="WSQ12" s="443"/>
      <c r="WSR12" s="443"/>
      <c r="WSS12" s="443"/>
      <c r="WST12" s="443"/>
      <c r="WSU12" s="443"/>
      <c r="WSV12" s="443"/>
      <c r="WSW12" s="443"/>
      <c r="WSX12" s="443"/>
      <c r="WSY12" s="443"/>
      <c r="WSZ12" s="443"/>
    </row>
    <row r="13" spans="1:16068" s="444" customFormat="1" ht="28.5" customHeight="1">
      <c r="A13" s="436" t="s">
        <v>19</v>
      </c>
      <c r="B13" s="445" t="s">
        <v>1028</v>
      </c>
      <c r="C13" s="438"/>
      <c r="D13" s="438"/>
      <c r="E13" s="439"/>
      <c r="F13" s="439"/>
      <c r="G13" s="438"/>
      <c r="H13" s="416">
        <f>H14</f>
        <v>9000</v>
      </c>
      <c r="I13" s="416">
        <f t="shared" ref="I13:BH13" si="3">I14</f>
        <v>9000</v>
      </c>
      <c r="J13" s="416">
        <f t="shared" si="3"/>
        <v>0</v>
      </c>
      <c r="K13" s="416">
        <f t="shared" si="3"/>
        <v>0</v>
      </c>
      <c r="L13" s="416">
        <f t="shared" si="3"/>
        <v>0</v>
      </c>
      <c r="M13" s="416">
        <f t="shared" si="3"/>
        <v>0</v>
      </c>
      <c r="N13" s="416">
        <f t="shared" si="3"/>
        <v>0</v>
      </c>
      <c r="O13" s="416">
        <f t="shared" si="3"/>
        <v>0</v>
      </c>
      <c r="P13" s="416">
        <f t="shared" si="3"/>
        <v>0</v>
      </c>
      <c r="Q13" s="416">
        <f t="shared" si="3"/>
        <v>0</v>
      </c>
      <c r="R13" s="416">
        <f t="shared" si="3"/>
        <v>0</v>
      </c>
      <c r="S13" s="416">
        <f t="shared" si="3"/>
        <v>0</v>
      </c>
      <c r="T13" s="416">
        <f t="shared" si="3"/>
        <v>0</v>
      </c>
      <c r="U13" s="416">
        <f t="shared" si="3"/>
        <v>0</v>
      </c>
      <c r="V13" s="416">
        <f t="shared" si="3"/>
        <v>0</v>
      </c>
      <c r="W13" s="416">
        <f t="shared" si="3"/>
        <v>0</v>
      </c>
      <c r="X13" s="416">
        <f t="shared" si="3"/>
        <v>0</v>
      </c>
      <c r="Y13" s="416">
        <f t="shared" si="3"/>
        <v>0</v>
      </c>
      <c r="Z13" s="416">
        <f t="shared" si="3"/>
        <v>0</v>
      </c>
      <c r="AA13" s="416">
        <f t="shared" si="3"/>
        <v>0</v>
      </c>
      <c r="AB13" s="416">
        <f t="shared" si="3"/>
        <v>0</v>
      </c>
      <c r="AC13" s="416">
        <f t="shared" si="3"/>
        <v>0</v>
      </c>
      <c r="AD13" s="416">
        <f t="shared" si="3"/>
        <v>0</v>
      </c>
      <c r="AE13" s="416">
        <f t="shared" si="3"/>
        <v>0</v>
      </c>
      <c r="AF13" s="416">
        <f t="shared" si="3"/>
        <v>0</v>
      </c>
      <c r="AG13" s="416">
        <f t="shared" si="3"/>
        <v>0</v>
      </c>
      <c r="AH13" s="416">
        <f t="shared" si="3"/>
        <v>0</v>
      </c>
      <c r="AI13" s="416">
        <f t="shared" si="3"/>
        <v>0</v>
      </c>
      <c r="AJ13" s="416">
        <f t="shared" si="3"/>
        <v>0</v>
      </c>
      <c r="AK13" s="416">
        <f t="shared" si="3"/>
        <v>0</v>
      </c>
      <c r="AL13" s="416">
        <f t="shared" si="3"/>
        <v>0</v>
      </c>
      <c r="AM13" s="416">
        <f t="shared" si="3"/>
        <v>0</v>
      </c>
      <c r="AN13" s="416">
        <f t="shared" si="3"/>
        <v>0</v>
      </c>
      <c r="AO13" s="416">
        <f t="shared" si="3"/>
        <v>0</v>
      </c>
      <c r="AP13" s="416">
        <f t="shared" si="3"/>
        <v>8900</v>
      </c>
      <c r="AQ13" s="416">
        <f t="shared" si="3"/>
        <v>0</v>
      </c>
      <c r="AR13" s="416">
        <f t="shared" si="3"/>
        <v>8900</v>
      </c>
      <c r="AS13" s="416">
        <f t="shared" si="3"/>
        <v>0</v>
      </c>
      <c r="AT13" s="416">
        <f t="shared" si="3"/>
        <v>0</v>
      </c>
      <c r="AU13" s="416">
        <f t="shared" si="3"/>
        <v>0</v>
      </c>
      <c r="AV13" s="416">
        <f t="shared" si="3"/>
        <v>0</v>
      </c>
      <c r="AW13" s="416">
        <f t="shared" si="3"/>
        <v>0</v>
      </c>
      <c r="AX13" s="416">
        <f t="shared" si="3"/>
        <v>0</v>
      </c>
      <c r="AY13" s="416">
        <f t="shared" si="3"/>
        <v>0</v>
      </c>
      <c r="AZ13" s="416">
        <f t="shared" si="3"/>
        <v>0</v>
      </c>
      <c r="BA13" s="416">
        <f t="shared" si="3"/>
        <v>0</v>
      </c>
      <c r="BB13" s="416">
        <f t="shared" si="3"/>
        <v>0</v>
      </c>
      <c r="BC13" s="416">
        <f t="shared" si="3"/>
        <v>0</v>
      </c>
      <c r="BD13" s="416">
        <f t="shared" si="3"/>
        <v>0</v>
      </c>
      <c r="BE13" s="416">
        <f t="shared" si="3"/>
        <v>0</v>
      </c>
      <c r="BF13" s="416">
        <f t="shared" si="3"/>
        <v>8900</v>
      </c>
      <c r="BG13" s="416">
        <f t="shared" si="3"/>
        <v>0</v>
      </c>
      <c r="BH13" s="416">
        <f t="shared" si="3"/>
        <v>0</v>
      </c>
      <c r="BI13" s="440"/>
      <c r="BJ13" s="440"/>
      <c r="BK13" s="440"/>
      <c r="BL13" s="440"/>
      <c r="BM13" s="440"/>
      <c r="BN13" s="440"/>
      <c r="BO13" s="440"/>
      <c r="BP13" s="440"/>
      <c r="BQ13" s="440"/>
      <c r="BR13" s="441"/>
      <c r="BS13" s="441"/>
      <c r="BT13" s="441"/>
      <c r="BU13" s="441"/>
      <c r="BV13" s="441"/>
      <c r="BW13" s="441"/>
      <c r="BX13" s="441"/>
      <c r="BY13" s="441"/>
      <c r="BZ13" s="441"/>
      <c r="CA13" s="441"/>
      <c r="CB13" s="441"/>
      <c r="CC13" s="441"/>
      <c r="CD13" s="441"/>
      <c r="CE13" s="441"/>
      <c r="CF13" s="441"/>
      <c r="CG13" s="441"/>
      <c r="CH13" s="441"/>
      <c r="CI13" s="441"/>
      <c r="CJ13" s="441"/>
      <c r="CK13" s="441"/>
      <c r="CL13" s="441"/>
      <c r="CM13" s="441"/>
      <c r="CN13" s="441"/>
      <c r="CO13" s="441"/>
      <c r="CP13" s="441"/>
      <c r="CQ13" s="441"/>
      <c r="CR13" s="441"/>
      <c r="CS13" s="441"/>
      <c r="CT13" s="441"/>
      <c r="CU13" s="441"/>
      <c r="CV13" s="441"/>
      <c r="CW13" s="442"/>
      <c r="CX13" s="443"/>
      <c r="CY13" s="443"/>
      <c r="CZ13" s="443"/>
      <c r="DA13" s="443"/>
      <c r="DB13" s="443"/>
      <c r="DC13" s="443"/>
      <c r="DD13" s="443"/>
      <c r="DE13" s="443"/>
      <c r="DF13" s="443"/>
      <c r="DG13" s="443"/>
      <c r="DH13" s="443"/>
      <c r="DI13" s="443"/>
      <c r="DJ13" s="443"/>
      <c r="DK13" s="443"/>
      <c r="DL13" s="443"/>
      <c r="DM13" s="443"/>
      <c r="DN13" s="443"/>
      <c r="DO13" s="443"/>
      <c r="DP13" s="443"/>
      <c r="DQ13" s="443"/>
      <c r="DR13" s="443"/>
      <c r="DS13" s="443"/>
      <c r="DT13" s="443"/>
      <c r="DU13" s="443"/>
      <c r="DV13" s="443"/>
      <c r="DW13" s="443"/>
      <c r="DX13" s="443"/>
      <c r="DY13" s="443"/>
      <c r="DZ13" s="443"/>
      <c r="EA13" s="443"/>
      <c r="EB13" s="443"/>
      <c r="EC13" s="443"/>
      <c r="ED13" s="443"/>
      <c r="EE13" s="443"/>
      <c r="EF13" s="443"/>
      <c r="EG13" s="443"/>
      <c r="EH13" s="443"/>
      <c r="EI13" s="443"/>
      <c r="EJ13" s="443"/>
      <c r="EK13" s="443"/>
      <c r="EL13" s="443"/>
      <c r="EM13" s="443"/>
      <c r="EN13" s="443"/>
      <c r="EO13" s="443"/>
      <c r="EP13" s="443"/>
      <c r="EQ13" s="443"/>
      <c r="ER13" s="443"/>
      <c r="ES13" s="443"/>
      <c r="ET13" s="443"/>
      <c r="EU13" s="443"/>
      <c r="EV13" s="443"/>
      <c r="EW13" s="443"/>
      <c r="EX13" s="443"/>
      <c r="EY13" s="443"/>
      <c r="EZ13" s="443"/>
      <c r="FA13" s="443"/>
      <c r="FB13" s="443"/>
      <c r="FC13" s="443"/>
      <c r="FD13" s="443"/>
      <c r="FE13" s="443"/>
      <c r="FF13" s="443"/>
      <c r="FG13" s="443"/>
      <c r="FH13" s="443"/>
      <c r="FI13" s="443"/>
      <c r="FJ13" s="443"/>
      <c r="FK13" s="443"/>
      <c r="FL13" s="443"/>
      <c r="FM13" s="443"/>
      <c r="FN13" s="443"/>
      <c r="FO13" s="443"/>
      <c r="FP13" s="443"/>
      <c r="FQ13" s="443"/>
      <c r="FR13" s="443"/>
      <c r="FS13" s="443"/>
      <c r="FT13" s="443"/>
      <c r="FU13" s="443"/>
      <c r="FV13" s="443"/>
      <c r="FW13" s="443"/>
      <c r="FX13" s="443"/>
      <c r="FY13" s="443"/>
      <c r="FZ13" s="443"/>
      <c r="GA13" s="443"/>
      <c r="GB13" s="443"/>
      <c r="GC13" s="443"/>
      <c r="GD13" s="443"/>
      <c r="GE13" s="443"/>
      <c r="GF13" s="443"/>
      <c r="GG13" s="443"/>
      <c r="GH13" s="443"/>
      <c r="GI13" s="443"/>
      <c r="GJ13" s="443"/>
      <c r="GK13" s="443"/>
      <c r="GL13" s="443"/>
      <c r="GM13" s="443"/>
      <c r="GN13" s="443"/>
      <c r="GO13" s="443"/>
      <c r="GP13" s="443"/>
      <c r="GQ13" s="443"/>
      <c r="GR13" s="443"/>
      <c r="GS13" s="443"/>
      <c r="GT13" s="443"/>
      <c r="GU13" s="443"/>
      <c r="GV13" s="443"/>
      <c r="GW13" s="443"/>
      <c r="GX13" s="443"/>
      <c r="GY13" s="443"/>
      <c r="GZ13" s="443"/>
      <c r="HA13" s="443"/>
      <c r="HB13" s="443"/>
      <c r="HC13" s="443"/>
      <c r="HD13" s="443"/>
      <c r="HE13" s="443"/>
      <c r="HF13" s="443"/>
      <c r="HG13" s="443"/>
      <c r="HH13" s="443"/>
      <c r="HI13" s="443"/>
      <c r="HJ13" s="443"/>
      <c r="HK13" s="443"/>
      <c r="HL13" s="443"/>
      <c r="HM13" s="443"/>
      <c r="HN13" s="443"/>
      <c r="HO13" s="443"/>
      <c r="HP13" s="443"/>
      <c r="HQ13" s="443"/>
      <c r="HR13" s="443"/>
      <c r="HS13" s="443"/>
      <c r="HT13" s="443"/>
      <c r="HU13" s="443"/>
      <c r="HV13" s="443"/>
      <c r="HW13" s="443"/>
      <c r="HX13" s="443"/>
      <c r="HY13" s="443"/>
      <c r="HZ13" s="443"/>
      <c r="IA13" s="443"/>
      <c r="IB13" s="443"/>
      <c r="IC13" s="443"/>
      <c r="ID13" s="443"/>
      <c r="IE13" s="443"/>
      <c r="IF13" s="443"/>
      <c r="IG13" s="443"/>
      <c r="IH13" s="443"/>
      <c r="II13" s="443"/>
      <c r="IJ13" s="443"/>
      <c r="IK13" s="443"/>
      <c r="IL13" s="443"/>
      <c r="IM13" s="443"/>
      <c r="IN13" s="443"/>
      <c r="IO13" s="443"/>
      <c r="IP13" s="443"/>
      <c r="IQ13" s="443"/>
      <c r="IR13" s="443"/>
      <c r="IS13" s="443"/>
      <c r="IT13" s="443"/>
      <c r="IU13" s="443"/>
      <c r="IV13" s="443"/>
      <c r="IW13" s="443"/>
      <c r="IX13" s="443"/>
      <c r="IY13" s="443"/>
      <c r="IZ13" s="443"/>
      <c r="JA13" s="443"/>
      <c r="JB13" s="443"/>
      <c r="JC13" s="443"/>
      <c r="JD13" s="443"/>
      <c r="JE13" s="443"/>
      <c r="JF13" s="443"/>
      <c r="JG13" s="443"/>
      <c r="JH13" s="443"/>
      <c r="JI13" s="443"/>
      <c r="JJ13" s="443"/>
      <c r="JK13" s="443"/>
      <c r="JL13" s="443"/>
      <c r="JM13" s="443"/>
      <c r="JN13" s="443"/>
      <c r="JO13" s="443"/>
      <c r="JP13" s="443"/>
      <c r="JQ13" s="443"/>
      <c r="JR13" s="443"/>
      <c r="JS13" s="443"/>
      <c r="JT13" s="443"/>
      <c r="JU13" s="443"/>
      <c r="JV13" s="443"/>
      <c r="JW13" s="443"/>
      <c r="JX13" s="443"/>
      <c r="JY13" s="443"/>
      <c r="JZ13" s="443"/>
      <c r="KA13" s="443"/>
      <c r="KB13" s="443"/>
      <c r="KC13" s="443"/>
      <c r="KD13" s="443"/>
      <c r="KE13" s="443"/>
      <c r="KF13" s="443"/>
      <c r="KG13" s="443"/>
      <c r="KH13" s="443"/>
      <c r="KI13" s="443"/>
      <c r="KJ13" s="443"/>
      <c r="KK13" s="443"/>
      <c r="KL13" s="443"/>
      <c r="KM13" s="443"/>
      <c r="KN13" s="443"/>
      <c r="KO13" s="443"/>
      <c r="KP13" s="443"/>
      <c r="KQ13" s="443"/>
      <c r="KR13" s="443"/>
      <c r="KS13" s="443"/>
      <c r="KT13" s="443"/>
      <c r="KU13" s="443"/>
      <c r="KV13" s="443"/>
      <c r="KW13" s="443"/>
      <c r="KX13" s="443"/>
      <c r="KY13" s="443"/>
      <c r="KZ13" s="443"/>
      <c r="LA13" s="443"/>
      <c r="LB13" s="443"/>
      <c r="LC13" s="443"/>
      <c r="LD13" s="443"/>
      <c r="LE13" s="443"/>
      <c r="LF13" s="443"/>
      <c r="LG13" s="443"/>
      <c r="LH13" s="443"/>
      <c r="LI13" s="443"/>
      <c r="LJ13" s="443"/>
      <c r="LK13" s="443"/>
      <c r="LL13" s="443"/>
      <c r="LM13" s="443"/>
      <c r="LN13" s="443"/>
      <c r="LO13" s="443"/>
      <c r="LP13" s="443"/>
      <c r="LQ13" s="443"/>
      <c r="LR13" s="443"/>
      <c r="LS13" s="443"/>
      <c r="LT13" s="443"/>
      <c r="LU13" s="443"/>
      <c r="LV13" s="443"/>
      <c r="LW13" s="443"/>
      <c r="LX13" s="443"/>
      <c r="LY13" s="443"/>
      <c r="LZ13" s="443"/>
      <c r="MA13" s="443"/>
      <c r="MB13" s="443"/>
      <c r="MC13" s="443"/>
      <c r="MD13" s="443"/>
      <c r="ME13" s="443"/>
      <c r="MF13" s="443"/>
      <c r="MG13" s="443"/>
      <c r="MH13" s="443"/>
      <c r="MI13" s="443"/>
      <c r="MJ13" s="443"/>
      <c r="MK13" s="443"/>
      <c r="ML13" s="443"/>
      <c r="MM13" s="443"/>
      <c r="MN13" s="443"/>
      <c r="MO13" s="443"/>
      <c r="MP13" s="443"/>
      <c r="MQ13" s="443"/>
      <c r="MR13" s="443"/>
      <c r="MS13" s="443"/>
      <c r="MT13" s="443"/>
      <c r="MU13" s="443"/>
      <c r="MV13" s="443"/>
      <c r="MW13" s="443"/>
      <c r="MX13" s="443"/>
      <c r="MY13" s="443"/>
      <c r="MZ13" s="443"/>
      <c r="NA13" s="443"/>
      <c r="NB13" s="443"/>
      <c r="NC13" s="443"/>
      <c r="ND13" s="443"/>
      <c r="NE13" s="443"/>
      <c r="NF13" s="443"/>
      <c r="NG13" s="443"/>
      <c r="NH13" s="443"/>
      <c r="NI13" s="443"/>
      <c r="NJ13" s="443"/>
      <c r="NK13" s="443"/>
      <c r="NL13" s="443"/>
      <c r="NM13" s="443"/>
      <c r="NN13" s="443"/>
      <c r="NO13" s="443"/>
      <c r="NP13" s="443"/>
      <c r="NQ13" s="443"/>
      <c r="NR13" s="443"/>
      <c r="NS13" s="443"/>
      <c r="NT13" s="443"/>
      <c r="NU13" s="443"/>
      <c r="NV13" s="443"/>
      <c r="NW13" s="443"/>
      <c r="NX13" s="443"/>
      <c r="NY13" s="443"/>
      <c r="NZ13" s="443"/>
      <c r="OA13" s="443"/>
      <c r="OB13" s="443"/>
      <c r="OC13" s="443"/>
      <c r="OD13" s="443"/>
      <c r="OE13" s="443"/>
      <c r="OF13" s="443"/>
      <c r="OG13" s="443"/>
      <c r="OH13" s="443"/>
      <c r="OI13" s="443"/>
      <c r="OJ13" s="443"/>
      <c r="OK13" s="443"/>
      <c r="OL13" s="443"/>
      <c r="OM13" s="443"/>
      <c r="ON13" s="443"/>
      <c r="OO13" s="443"/>
      <c r="OP13" s="443"/>
      <c r="OQ13" s="443"/>
      <c r="OR13" s="443"/>
      <c r="OS13" s="443"/>
      <c r="OT13" s="443"/>
      <c r="OU13" s="443"/>
      <c r="OV13" s="443"/>
      <c r="OW13" s="443"/>
      <c r="OX13" s="443"/>
      <c r="OY13" s="443"/>
      <c r="OZ13" s="443"/>
      <c r="PA13" s="443"/>
      <c r="PB13" s="443"/>
      <c r="PC13" s="443"/>
      <c r="PD13" s="443"/>
      <c r="PE13" s="443"/>
      <c r="PF13" s="443"/>
      <c r="PG13" s="443"/>
      <c r="PH13" s="443"/>
      <c r="PI13" s="443"/>
      <c r="PJ13" s="443"/>
      <c r="PK13" s="443"/>
      <c r="PL13" s="443"/>
      <c r="PM13" s="443"/>
      <c r="PN13" s="443"/>
      <c r="PO13" s="443"/>
      <c r="PP13" s="443"/>
      <c r="PQ13" s="443"/>
      <c r="PR13" s="443"/>
      <c r="PS13" s="443"/>
      <c r="PT13" s="443"/>
      <c r="PU13" s="443"/>
      <c r="PV13" s="443"/>
      <c r="PW13" s="443"/>
      <c r="PX13" s="443"/>
      <c r="PY13" s="443"/>
      <c r="PZ13" s="443"/>
      <c r="QA13" s="443"/>
      <c r="QB13" s="443"/>
      <c r="QC13" s="443"/>
      <c r="QD13" s="443"/>
      <c r="QE13" s="443"/>
      <c r="QF13" s="443"/>
      <c r="QG13" s="443"/>
      <c r="QH13" s="443"/>
      <c r="QI13" s="443"/>
      <c r="QJ13" s="443"/>
      <c r="QK13" s="443"/>
      <c r="QL13" s="443"/>
      <c r="QM13" s="443"/>
      <c r="QN13" s="443"/>
      <c r="QO13" s="443"/>
      <c r="QP13" s="443"/>
      <c r="QQ13" s="443"/>
      <c r="QR13" s="443"/>
      <c r="QS13" s="443"/>
      <c r="QT13" s="443"/>
      <c r="QU13" s="443"/>
      <c r="QV13" s="443"/>
      <c r="QW13" s="443"/>
      <c r="QX13" s="443"/>
      <c r="QY13" s="443"/>
      <c r="QZ13" s="443"/>
      <c r="RA13" s="443"/>
      <c r="RB13" s="443"/>
      <c r="RC13" s="443"/>
      <c r="RD13" s="443"/>
      <c r="RE13" s="443"/>
      <c r="RF13" s="443"/>
      <c r="RG13" s="443"/>
      <c r="RH13" s="443"/>
      <c r="RI13" s="443"/>
      <c r="RJ13" s="443"/>
      <c r="RK13" s="443"/>
      <c r="RL13" s="443"/>
      <c r="RM13" s="443"/>
      <c r="RN13" s="443"/>
      <c r="RO13" s="443"/>
      <c r="RP13" s="443"/>
      <c r="RQ13" s="443"/>
      <c r="RR13" s="443"/>
      <c r="RS13" s="443"/>
      <c r="RT13" s="443"/>
      <c r="RU13" s="443"/>
      <c r="RV13" s="443"/>
      <c r="RW13" s="443"/>
      <c r="RX13" s="443"/>
      <c r="RY13" s="443"/>
      <c r="RZ13" s="443"/>
      <c r="SA13" s="443"/>
      <c r="SB13" s="443"/>
      <c r="SC13" s="443"/>
      <c r="SD13" s="443"/>
      <c r="SE13" s="443"/>
      <c r="SF13" s="443"/>
      <c r="SG13" s="443"/>
      <c r="SH13" s="443"/>
      <c r="SI13" s="443"/>
      <c r="SJ13" s="443"/>
      <c r="SK13" s="443"/>
      <c r="SL13" s="443"/>
      <c r="SM13" s="443"/>
      <c r="SN13" s="443"/>
      <c r="SO13" s="443"/>
      <c r="SP13" s="443"/>
      <c r="SQ13" s="443"/>
      <c r="SR13" s="443"/>
      <c r="SS13" s="443"/>
      <c r="ST13" s="443"/>
      <c r="SU13" s="443"/>
      <c r="SV13" s="443"/>
      <c r="SW13" s="443"/>
      <c r="SX13" s="443"/>
      <c r="SY13" s="443"/>
      <c r="SZ13" s="443"/>
      <c r="TA13" s="443"/>
      <c r="TB13" s="443"/>
      <c r="TC13" s="443"/>
      <c r="TD13" s="443"/>
      <c r="TE13" s="443"/>
      <c r="TF13" s="443"/>
      <c r="TG13" s="443"/>
      <c r="TH13" s="443"/>
      <c r="TI13" s="443"/>
      <c r="TJ13" s="443"/>
      <c r="TK13" s="443"/>
      <c r="TL13" s="443"/>
      <c r="TM13" s="443"/>
      <c r="TN13" s="443"/>
      <c r="TO13" s="443"/>
      <c r="TP13" s="443"/>
      <c r="TQ13" s="443"/>
      <c r="TR13" s="443"/>
      <c r="TS13" s="443"/>
      <c r="TT13" s="443"/>
      <c r="TU13" s="443"/>
      <c r="TV13" s="443"/>
      <c r="TW13" s="443"/>
      <c r="TX13" s="443"/>
      <c r="TY13" s="443"/>
      <c r="TZ13" s="443"/>
      <c r="UA13" s="443"/>
      <c r="UB13" s="443"/>
      <c r="UC13" s="443"/>
      <c r="UD13" s="443"/>
      <c r="UE13" s="443"/>
      <c r="UF13" s="443"/>
      <c r="UG13" s="443"/>
      <c r="UH13" s="443"/>
      <c r="UI13" s="443"/>
      <c r="UJ13" s="443"/>
      <c r="UK13" s="443"/>
      <c r="UL13" s="443"/>
      <c r="UM13" s="443"/>
      <c r="UN13" s="443"/>
      <c r="UO13" s="443"/>
      <c r="UP13" s="443"/>
      <c r="UQ13" s="443"/>
      <c r="UR13" s="443"/>
      <c r="US13" s="443"/>
      <c r="UT13" s="443"/>
      <c r="UU13" s="443"/>
      <c r="UV13" s="443"/>
      <c r="UW13" s="443"/>
      <c r="UX13" s="443"/>
      <c r="UY13" s="443"/>
      <c r="UZ13" s="443"/>
      <c r="VA13" s="443"/>
      <c r="VB13" s="443"/>
      <c r="VC13" s="443"/>
      <c r="VD13" s="443"/>
      <c r="VE13" s="443"/>
      <c r="VF13" s="443"/>
      <c r="VG13" s="443"/>
      <c r="VH13" s="443"/>
      <c r="VI13" s="443"/>
      <c r="VJ13" s="443"/>
      <c r="VK13" s="443"/>
      <c r="VL13" s="443"/>
      <c r="VM13" s="443"/>
      <c r="VN13" s="443"/>
      <c r="VO13" s="443"/>
      <c r="VP13" s="443"/>
      <c r="VQ13" s="443"/>
      <c r="VR13" s="443"/>
      <c r="VS13" s="443"/>
      <c r="VT13" s="443"/>
      <c r="VU13" s="443"/>
      <c r="VV13" s="443"/>
      <c r="VW13" s="443"/>
      <c r="VX13" s="443"/>
      <c r="VY13" s="443"/>
      <c r="VZ13" s="443"/>
      <c r="WA13" s="443"/>
      <c r="WB13" s="443"/>
      <c r="WC13" s="443"/>
      <c r="WD13" s="443"/>
      <c r="WE13" s="443"/>
      <c r="WF13" s="443"/>
      <c r="WG13" s="443"/>
      <c r="WH13" s="443"/>
      <c r="WI13" s="443"/>
      <c r="WJ13" s="443"/>
      <c r="WK13" s="443"/>
      <c r="WL13" s="443"/>
      <c r="WM13" s="443"/>
      <c r="WN13" s="443"/>
      <c r="WO13" s="443"/>
      <c r="WP13" s="443"/>
      <c r="WQ13" s="443"/>
      <c r="WR13" s="443"/>
      <c r="WS13" s="443"/>
      <c r="WT13" s="443"/>
      <c r="WU13" s="443"/>
      <c r="WV13" s="443"/>
      <c r="WW13" s="443"/>
      <c r="WX13" s="443"/>
      <c r="WY13" s="443"/>
      <c r="WZ13" s="443"/>
      <c r="XA13" s="443"/>
      <c r="XB13" s="443"/>
      <c r="XC13" s="443"/>
      <c r="XD13" s="443"/>
      <c r="XE13" s="443"/>
      <c r="XF13" s="443"/>
      <c r="XG13" s="443"/>
      <c r="XH13" s="443"/>
      <c r="XI13" s="443"/>
      <c r="XJ13" s="443"/>
      <c r="XK13" s="443"/>
      <c r="XL13" s="443"/>
      <c r="XM13" s="443"/>
      <c r="XN13" s="443"/>
      <c r="XO13" s="443"/>
      <c r="XP13" s="443"/>
      <c r="XQ13" s="443"/>
      <c r="XR13" s="443"/>
      <c r="XS13" s="443"/>
      <c r="XT13" s="443"/>
      <c r="XU13" s="443"/>
      <c r="XV13" s="443"/>
      <c r="XW13" s="443"/>
      <c r="XX13" s="443"/>
      <c r="XY13" s="443"/>
      <c r="XZ13" s="443"/>
      <c r="YA13" s="443"/>
      <c r="YB13" s="443"/>
      <c r="YC13" s="443"/>
      <c r="YD13" s="443"/>
      <c r="YE13" s="443"/>
      <c r="YF13" s="443"/>
      <c r="YG13" s="443"/>
      <c r="YH13" s="443"/>
      <c r="YI13" s="443"/>
      <c r="YJ13" s="443"/>
      <c r="YK13" s="443"/>
      <c r="YL13" s="443"/>
      <c r="YM13" s="443"/>
      <c r="YN13" s="443"/>
      <c r="YO13" s="443"/>
      <c r="YP13" s="443"/>
      <c r="YQ13" s="443"/>
      <c r="YR13" s="443"/>
      <c r="YS13" s="443"/>
      <c r="YT13" s="443"/>
      <c r="YU13" s="443"/>
      <c r="YV13" s="443"/>
      <c r="YW13" s="443"/>
      <c r="YX13" s="443"/>
      <c r="YY13" s="443"/>
      <c r="YZ13" s="443"/>
      <c r="ZA13" s="443"/>
      <c r="ZB13" s="443"/>
      <c r="ZC13" s="443"/>
      <c r="ZD13" s="443"/>
      <c r="ZE13" s="443"/>
      <c r="ZF13" s="443"/>
      <c r="ZG13" s="443"/>
      <c r="ZH13" s="443"/>
      <c r="ZI13" s="443"/>
      <c r="ZJ13" s="443"/>
      <c r="ZK13" s="443"/>
      <c r="ZL13" s="443"/>
      <c r="ZM13" s="443"/>
      <c r="ZN13" s="443"/>
      <c r="ZO13" s="443"/>
      <c r="ZP13" s="443"/>
      <c r="ZQ13" s="443"/>
      <c r="ZR13" s="443"/>
      <c r="ZS13" s="443"/>
      <c r="ZT13" s="443"/>
      <c r="ZU13" s="443"/>
      <c r="ZV13" s="443"/>
      <c r="ZW13" s="443"/>
      <c r="ZX13" s="443"/>
      <c r="ZY13" s="443"/>
      <c r="ZZ13" s="443"/>
      <c r="AAA13" s="443"/>
      <c r="AAB13" s="443"/>
      <c r="AAC13" s="443"/>
      <c r="AAD13" s="443"/>
      <c r="AAE13" s="443"/>
      <c r="AAF13" s="443"/>
      <c r="AAG13" s="443"/>
      <c r="AAH13" s="443"/>
      <c r="AAI13" s="443"/>
      <c r="AAJ13" s="443"/>
      <c r="AAK13" s="443"/>
      <c r="AAL13" s="443"/>
      <c r="AAM13" s="443"/>
      <c r="AAN13" s="443"/>
      <c r="AAO13" s="443"/>
      <c r="AAP13" s="443"/>
      <c r="AAQ13" s="443"/>
      <c r="AAR13" s="443"/>
      <c r="AAS13" s="443"/>
      <c r="AAT13" s="443"/>
      <c r="AAU13" s="443"/>
      <c r="AAV13" s="443"/>
      <c r="AAW13" s="443"/>
      <c r="AAX13" s="443"/>
      <c r="AAY13" s="443"/>
      <c r="AAZ13" s="443"/>
      <c r="ABA13" s="443"/>
      <c r="ABB13" s="443"/>
      <c r="ABC13" s="443"/>
      <c r="ABD13" s="443"/>
      <c r="ABE13" s="443"/>
      <c r="ABF13" s="443"/>
      <c r="ABG13" s="443"/>
      <c r="ABH13" s="443"/>
      <c r="ABI13" s="443"/>
      <c r="ABJ13" s="443"/>
      <c r="ABK13" s="443"/>
      <c r="ABL13" s="443"/>
      <c r="ABM13" s="443"/>
      <c r="ABN13" s="443"/>
      <c r="ABO13" s="443"/>
      <c r="ABP13" s="443"/>
      <c r="ABQ13" s="443"/>
      <c r="ABR13" s="443"/>
      <c r="ABS13" s="443"/>
      <c r="ABT13" s="443"/>
      <c r="ABU13" s="443"/>
      <c r="ABV13" s="443"/>
      <c r="ABW13" s="443"/>
      <c r="ABX13" s="443"/>
      <c r="ABY13" s="443"/>
      <c r="ABZ13" s="443"/>
      <c r="ACA13" s="443"/>
      <c r="ACB13" s="443"/>
      <c r="ACC13" s="443"/>
      <c r="ACD13" s="443"/>
      <c r="ACE13" s="443"/>
      <c r="ACF13" s="443"/>
      <c r="ACG13" s="443"/>
      <c r="ACH13" s="443"/>
      <c r="ACI13" s="443"/>
      <c r="ACJ13" s="443"/>
      <c r="ACK13" s="443"/>
      <c r="ACL13" s="443"/>
      <c r="ACM13" s="443"/>
      <c r="ACN13" s="443"/>
      <c r="ACO13" s="443"/>
      <c r="ACP13" s="443"/>
      <c r="ACQ13" s="443"/>
      <c r="ACR13" s="443"/>
      <c r="ACS13" s="443"/>
      <c r="ACT13" s="443"/>
      <c r="ACU13" s="443"/>
      <c r="ACV13" s="443"/>
      <c r="ACW13" s="443"/>
      <c r="ACX13" s="443"/>
      <c r="ACY13" s="443"/>
      <c r="ACZ13" s="443"/>
      <c r="ADA13" s="443"/>
      <c r="ADB13" s="443"/>
      <c r="ADC13" s="443"/>
      <c r="ADD13" s="443"/>
      <c r="ADE13" s="443"/>
      <c r="ADF13" s="443"/>
      <c r="ADG13" s="443"/>
      <c r="ADH13" s="443"/>
      <c r="ADI13" s="443"/>
      <c r="ADJ13" s="443"/>
      <c r="ADK13" s="443"/>
      <c r="ADL13" s="443"/>
      <c r="ADM13" s="443"/>
      <c r="ADN13" s="443"/>
      <c r="ADO13" s="443"/>
      <c r="ADP13" s="443"/>
      <c r="ADQ13" s="443"/>
      <c r="ADR13" s="443"/>
      <c r="ADS13" s="443"/>
      <c r="ADT13" s="443"/>
      <c r="ADU13" s="443"/>
      <c r="ADV13" s="443"/>
      <c r="ADW13" s="443"/>
      <c r="ADX13" s="443"/>
      <c r="ADY13" s="443"/>
      <c r="ADZ13" s="443"/>
      <c r="AEA13" s="443"/>
      <c r="AEB13" s="443"/>
      <c r="AEC13" s="443"/>
      <c r="AED13" s="443"/>
      <c r="AEE13" s="443"/>
      <c r="AEF13" s="443"/>
      <c r="AEG13" s="443"/>
      <c r="AEH13" s="443"/>
      <c r="AEI13" s="443"/>
      <c r="AEJ13" s="443"/>
      <c r="AEK13" s="443"/>
      <c r="AEL13" s="443"/>
      <c r="AEM13" s="443"/>
      <c r="AEN13" s="443"/>
      <c r="AEO13" s="443"/>
      <c r="AEP13" s="443"/>
      <c r="AEQ13" s="443"/>
      <c r="AER13" s="443"/>
      <c r="AES13" s="443"/>
      <c r="AET13" s="443"/>
      <c r="AEU13" s="443"/>
      <c r="AEV13" s="443"/>
      <c r="AEW13" s="443"/>
      <c r="AEX13" s="443"/>
      <c r="AEY13" s="443"/>
      <c r="AEZ13" s="443"/>
      <c r="AFA13" s="443"/>
      <c r="AFB13" s="443"/>
      <c r="AFC13" s="443"/>
      <c r="AFD13" s="443"/>
      <c r="AFE13" s="443"/>
      <c r="AFF13" s="443"/>
      <c r="AFG13" s="443"/>
      <c r="AFH13" s="443"/>
      <c r="AFI13" s="443"/>
      <c r="AFJ13" s="443"/>
      <c r="AFK13" s="443"/>
      <c r="AFL13" s="443"/>
      <c r="AFM13" s="443"/>
      <c r="AFN13" s="443"/>
      <c r="AFO13" s="443"/>
      <c r="AFP13" s="443"/>
      <c r="AFQ13" s="443"/>
      <c r="AFR13" s="443"/>
      <c r="AFS13" s="443"/>
      <c r="AFT13" s="443"/>
      <c r="AFU13" s="443"/>
      <c r="AFV13" s="443"/>
      <c r="AFW13" s="443"/>
      <c r="AFX13" s="443"/>
      <c r="AFY13" s="443"/>
      <c r="AFZ13" s="443"/>
      <c r="AGA13" s="443"/>
      <c r="AGB13" s="443"/>
      <c r="AGC13" s="443"/>
      <c r="AGD13" s="443"/>
      <c r="AGE13" s="443"/>
      <c r="AGF13" s="443"/>
      <c r="AGG13" s="443"/>
      <c r="AGH13" s="443"/>
      <c r="AGI13" s="443"/>
      <c r="AGJ13" s="443"/>
      <c r="AGK13" s="443"/>
      <c r="AGL13" s="443"/>
      <c r="AGM13" s="443"/>
      <c r="AGN13" s="443"/>
      <c r="AGO13" s="443"/>
      <c r="AGP13" s="443"/>
      <c r="AGQ13" s="443"/>
      <c r="AGR13" s="443"/>
      <c r="AGS13" s="443"/>
      <c r="AGT13" s="443"/>
      <c r="AGU13" s="443"/>
      <c r="AGV13" s="443"/>
      <c r="AGW13" s="443"/>
      <c r="AGX13" s="443"/>
      <c r="AGY13" s="443"/>
      <c r="AGZ13" s="443"/>
      <c r="AHA13" s="443"/>
      <c r="AHB13" s="443"/>
      <c r="AHC13" s="443"/>
      <c r="AHD13" s="443"/>
      <c r="AHE13" s="443"/>
      <c r="AHF13" s="443"/>
      <c r="AHG13" s="443"/>
      <c r="AHH13" s="443"/>
      <c r="AHI13" s="443"/>
      <c r="AHJ13" s="443"/>
      <c r="AHK13" s="443"/>
      <c r="AHL13" s="443"/>
      <c r="AHM13" s="443"/>
      <c r="AHN13" s="443"/>
      <c r="AHO13" s="443"/>
      <c r="AHP13" s="443"/>
      <c r="AHQ13" s="443"/>
      <c r="AHR13" s="443"/>
      <c r="AHS13" s="443"/>
      <c r="AHT13" s="443"/>
      <c r="AHU13" s="443"/>
      <c r="AHV13" s="443"/>
      <c r="AHW13" s="443"/>
      <c r="AHX13" s="443"/>
      <c r="AHY13" s="443"/>
      <c r="AHZ13" s="443"/>
      <c r="AIA13" s="443"/>
      <c r="AIB13" s="443"/>
      <c r="AIC13" s="443"/>
      <c r="AID13" s="443"/>
      <c r="AIE13" s="443"/>
      <c r="AIF13" s="443"/>
      <c r="AIG13" s="443"/>
      <c r="AIH13" s="443"/>
      <c r="AII13" s="443"/>
      <c r="AIJ13" s="443"/>
      <c r="AIK13" s="443"/>
      <c r="AIL13" s="443"/>
      <c r="AIM13" s="443"/>
      <c r="AIN13" s="443"/>
      <c r="AIO13" s="443"/>
      <c r="AIP13" s="443"/>
      <c r="AIQ13" s="443"/>
      <c r="AIR13" s="443"/>
      <c r="AIS13" s="443"/>
      <c r="AIT13" s="443"/>
      <c r="AIU13" s="443"/>
      <c r="AIV13" s="443"/>
      <c r="AIW13" s="443"/>
      <c r="AIX13" s="443"/>
      <c r="AIY13" s="443"/>
      <c r="AIZ13" s="443"/>
      <c r="AJA13" s="443"/>
      <c r="AJB13" s="443"/>
      <c r="AJC13" s="443"/>
      <c r="AJD13" s="443"/>
      <c r="AJE13" s="443"/>
      <c r="AJF13" s="443"/>
      <c r="AJG13" s="443"/>
      <c r="AJH13" s="443"/>
      <c r="AJI13" s="443"/>
      <c r="AJJ13" s="443"/>
      <c r="AJK13" s="443"/>
      <c r="AJL13" s="443"/>
      <c r="AJM13" s="443"/>
      <c r="AJN13" s="443"/>
      <c r="AJO13" s="443"/>
      <c r="AJP13" s="443"/>
      <c r="AJQ13" s="443"/>
      <c r="AJR13" s="443"/>
      <c r="AJS13" s="443"/>
      <c r="AJT13" s="443"/>
      <c r="AJU13" s="443"/>
      <c r="AJV13" s="443"/>
      <c r="AJW13" s="443"/>
      <c r="AJX13" s="443"/>
      <c r="AJY13" s="443"/>
      <c r="AJZ13" s="443"/>
      <c r="AKA13" s="443"/>
      <c r="AKB13" s="443"/>
      <c r="AKC13" s="443"/>
      <c r="AKD13" s="443"/>
      <c r="AKE13" s="443"/>
      <c r="AKF13" s="443"/>
      <c r="AKG13" s="443"/>
      <c r="AKH13" s="443"/>
      <c r="AKI13" s="443"/>
      <c r="AKJ13" s="443"/>
      <c r="AKK13" s="443"/>
      <c r="AKL13" s="443"/>
      <c r="AKM13" s="443"/>
      <c r="AKN13" s="443"/>
      <c r="AKO13" s="443"/>
      <c r="AKP13" s="443"/>
      <c r="AKQ13" s="443"/>
      <c r="AKR13" s="443"/>
      <c r="AKS13" s="443"/>
      <c r="AKT13" s="443"/>
      <c r="AKU13" s="443"/>
      <c r="AKV13" s="443"/>
      <c r="AKW13" s="443"/>
      <c r="AKX13" s="443"/>
      <c r="AKY13" s="443"/>
      <c r="AKZ13" s="443"/>
      <c r="ALA13" s="443"/>
      <c r="ALB13" s="443"/>
      <c r="ALC13" s="443"/>
      <c r="ALD13" s="443"/>
      <c r="ALE13" s="443"/>
      <c r="ALF13" s="443"/>
      <c r="ALG13" s="443"/>
      <c r="ALH13" s="443"/>
      <c r="ALI13" s="443"/>
      <c r="ALJ13" s="443"/>
      <c r="ALK13" s="443"/>
      <c r="ALL13" s="443"/>
      <c r="ALM13" s="443"/>
      <c r="ALN13" s="443"/>
      <c r="ALO13" s="443"/>
      <c r="ALP13" s="443"/>
      <c r="ALQ13" s="443"/>
      <c r="ALR13" s="443"/>
      <c r="ALS13" s="443"/>
      <c r="ALT13" s="443"/>
      <c r="ALU13" s="443"/>
      <c r="ALV13" s="443"/>
      <c r="ALW13" s="443"/>
      <c r="ALX13" s="443"/>
      <c r="ALY13" s="443"/>
      <c r="ALZ13" s="443"/>
      <c r="AMA13" s="443"/>
      <c r="AMB13" s="443"/>
      <c r="AMC13" s="443"/>
      <c r="AMD13" s="443"/>
      <c r="AME13" s="443"/>
      <c r="AMF13" s="443"/>
      <c r="AMG13" s="443"/>
      <c r="AMH13" s="443"/>
      <c r="AMI13" s="443"/>
      <c r="AMJ13" s="443"/>
      <c r="AMK13" s="443"/>
      <c r="AML13" s="443"/>
      <c r="AMM13" s="443"/>
      <c r="AMN13" s="443"/>
      <c r="AMO13" s="443"/>
      <c r="AMP13" s="443"/>
      <c r="AMQ13" s="443"/>
      <c r="AMR13" s="443"/>
      <c r="AMS13" s="443"/>
      <c r="AMT13" s="443"/>
      <c r="AMU13" s="443"/>
      <c r="AMV13" s="443"/>
      <c r="AMW13" s="443"/>
      <c r="AMX13" s="443"/>
      <c r="AMY13" s="443"/>
      <c r="AMZ13" s="443"/>
      <c r="ANA13" s="443"/>
      <c r="ANB13" s="443"/>
      <c r="ANC13" s="443"/>
      <c r="AND13" s="443"/>
      <c r="ANE13" s="443"/>
      <c r="ANF13" s="443"/>
      <c r="ANG13" s="443"/>
      <c r="ANH13" s="443"/>
      <c r="ANI13" s="443"/>
      <c r="ANJ13" s="443"/>
      <c r="ANK13" s="443"/>
      <c r="ANL13" s="443"/>
      <c r="ANM13" s="443"/>
      <c r="ANN13" s="443"/>
      <c r="ANO13" s="443"/>
      <c r="ANP13" s="443"/>
      <c r="ANQ13" s="443"/>
      <c r="ANR13" s="443"/>
      <c r="ANS13" s="443"/>
      <c r="ANT13" s="443"/>
      <c r="ANU13" s="443"/>
      <c r="ANV13" s="443"/>
      <c r="ANW13" s="443"/>
      <c r="ANX13" s="443"/>
      <c r="ANY13" s="443"/>
      <c r="ANZ13" s="443"/>
      <c r="AOA13" s="443"/>
      <c r="AOB13" s="443"/>
      <c r="AOC13" s="443"/>
      <c r="AOD13" s="443"/>
      <c r="AOE13" s="443"/>
      <c r="AOF13" s="443"/>
      <c r="AOG13" s="443"/>
      <c r="AOH13" s="443"/>
      <c r="AOI13" s="443"/>
      <c r="AOJ13" s="443"/>
      <c r="AOK13" s="443"/>
      <c r="AOL13" s="443"/>
      <c r="AOM13" s="443"/>
      <c r="AON13" s="443"/>
      <c r="AOO13" s="443"/>
      <c r="AOP13" s="443"/>
      <c r="AOQ13" s="443"/>
      <c r="AOR13" s="443"/>
      <c r="AOS13" s="443"/>
      <c r="AOT13" s="443"/>
      <c r="AOU13" s="443"/>
      <c r="AOV13" s="443"/>
      <c r="AOW13" s="443"/>
      <c r="AOX13" s="443"/>
      <c r="AOY13" s="443"/>
      <c r="AOZ13" s="443"/>
      <c r="APA13" s="443"/>
      <c r="APB13" s="443"/>
      <c r="APC13" s="443"/>
      <c r="APD13" s="443"/>
      <c r="APE13" s="443"/>
      <c r="APF13" s="443"/>
      <c r="APG13" s="443"/>
      <c r="APH13" s="443"/>
      <c r="API13" s="443"/>
      <c r="APJ13" s="443"/>
      <c r="APK13" s="443"/>
      <c r="APL13" s="443"/>
      <c r="APM13" s="443"/>
      <c r="APN13" s="443"/>
      <c r="APO13" s="443"/>
      <c r="APP13" s="443"/>
      <c r="APQ13" s="443"/>
      <c r="APR13" s="443"/>
      <c r="APS13" s="443"/>
      <c r="APT13" s="443"/>
      <c r="APU13" s="443"/>
      <c r="APV13" s="443"/>
      <c r="APW13" s="443"/>
      <c r="APX13" s="443"/>
      <c r="APY13" s="443"/>
      <c r="APZ13" s="443"/>
      <c r="AQA13" s="443"/>
      <c r="AQB13" s="443"/>
      <c r="AQC13" s="443"/>
      <c r="AQD13" s="443"/>
      <c r="AQE13" s="443"/>
      <c r="AQF13" s="443"/>
      <c r="AQG13" s="443"/>
      <c r="AQH13" s="443"/>
      <c r="AQI13" s="443"/>
      <c r="AQJ13" s="443"/>
      <c r="AQK13" s="443"/>
      <c r="AQL13" s="443"/>
      <c r="AQM13" s="443"/>
      <c r="AQN13" s="443"/>
      <c r="AQO13" s="443"/>
      <c r="AQP13" s="443"/>
      <c r="AQQ13" s="443"/>
      <c r="AQR13" s="443"/>
      <c r="AQS13" s="443"/>
      <c r="AQT13" s="443"/>
      <c r="AQU13" s="443"/>
      <c r="AQV13" s="443"/>
      <c r="AQW13" s="443"/>
      <c r="AQX13" s="443"/>
      <c r="AQY13" s="443"/>
      <c r="AQZ13" s="443"/>
      <c r="ARA13" s="443"/>
      <c r="ARB13" s="443"/>
      <c r="ARC13" s="443"/>
      <c r="ARD13" s="443"/>
      <c r="ARE13" s="443"/>
      <c r="ARF13" s="443"/>
      <c r="ARG13" s="443"/>
      <c r="ARH13" s="443"/>
      <c r="ARI13" s="443"/>
      <c r="ARJ13" s="443"/>
      <c r="ARK13" s="443"/>
      <c r="ARL13" s="443"/>
      <c r="ARM13" s="443"/>
      <c r="ARN13" s="443"/>
      <c r="ARO13" s="443"/>
      <c r="ARP13" s="443"/>
      <c r="ARQ13" s="443"/>
      <c r="ARR13" s="443"/>
      <c r="ARS13" s="443"/>
      <c r="ART13" s="443"/>
      <c r="ARU13" s="443"/>
      <c r="ARV13" s="443"/>
      <c r="ARW13" s="443"/>
      <c r="ARX13" s="443"/>
      <c r="ARY13" s="443"/>
      <c r="ARZ13" s="443"/>
      <c r="ASA13" s="443"/>
      <c r="ASB13" s="443"/>
      <c r="ASC13" s="443"/>
      <c r="ASD13" s="443"/>
      <c r="ASE13" s="443"/>
      <c r="ASF13" s="443"/>
      <c r="ASG13" s="443"/>
      <c r="ASH13" s="443"/>
      <c r="ASI13" s="443"/>
      <c r="ASJ13" s="443"/>
      <c r="ASK13" s="443"/>
      <c r="ASL13" s="443"/>
      <c r="ASM13" s="443"/>
      <c r="ASN13" s="443"/>
      <c r="ASO13" s="443"/>
      <c r="ASP13" s="443"/>
      <c r="ASQ13" s="443"/>
      <c r="ASR13" s="443"/>
      <c r="ASS13" s="443"/>
      <c r="AST13" s="443"/>
      <c r="ASU13" s="443"/>
      <c r="ASV13" s="443"/>
      <c r="ASW13" s="443"/>
      <c r="ASX13" s="443"/>
      <c r="ASY13" s="443"/>
      <c r="ASZ13" s="443"/>
      <c r="ATA13" s="443"/>
      <c r="ATB13" s="443"/>
      <c r="ATC13" s="443"/>
      <c r="ATD13" s="443"/>
      <c r="ATE13" s="443"/>
      <c r="ATF13" s="443"/>
      <c r="ATG13" s="443"/>
      <c r="ATH13" s="443"/>
      <c r="ATI13" s="443"/>
      <c r="ATJ13" s="443"/>
      <c r="ATK13" s="443"/>
      <c r="ATL13" s="443"/>
      <c r="ATM13" s="443"/>
      <c r="ATN13" s="443"/>
      <c r="ATO13" s="443"/>
      <c r="ATP13" s="443"/>
      <c r="ATQ13" s="443"/>
      <c r="ATR13" s="443"/>
      <c r="ATS13" s="443"/>
      <c r="ATT13" s="443"/>
      <c r="ATU13" s="443"/>
      <c r="ATV13" s="443"/>
      <c r="ATW13" s="443"/>
      <c r="ATX13" s="443"/>
      <c r="ATY13" s="443"/>
      <c r="ATZ13" s="443"/>
      <c r="AUA13" s="443"/>
      <c r="AUB13" s="443"/>
      <c r="AUC13" s="443"/>
      <c r="AUD13" s="443"/>
      <c r="AUE13" s="443"/>
      <c r="AUF13" s="443"/>
      <c r="AUG13" s="443"/>
      <c r="AUH13" s="443"/>
      <c r="AUI13" s="443"/>
      <c r="AUJ13" s="443"/>
      <c r="AUK13" s="443"/>
      <c r="AUL13" s="443"/>
      <c r="AUM13" s="443"/>
      <c r="AUN13" s="443"/>
      <c r="AUO13" s="443"/>
      <c r="AUP13" s="443"/>
      <c r="AUQ13" s="443"/>
      <c r="AUR13" s="443"/>
      <c r="AUS13" s="443"/>
      <c r="AUT13" s="443"/>
      <c r="AUU13" s="443"/>
      <c r="AUV13" s="443"/>
      <c r="AUW13" s="443"/>
      <c r="AUX13" s="443"/>
      <c r="AUY13" s="443"/>
      <c r="AUZ13" s="443"/>
      <c r="AVA13" s="443"/>
      <c r="AVB13" s="443"/>
      <c r="AVC13" s="443"/>
      <c r="AVD13" s="443"/>
      <c r="AVE13" s="443"/>
      <c r="AVF13" s="443"/>
      <c r="AVG13" s="443"/>
      <c r="AVH13" s="443"/>
      <c r="AVI13" s="443"/>
      <c r="AVJ13" s="443"/>
      <c r="AVK13" s="443"/>
      <c r="AVL13" s="443"/>
      <c r="AVM13" s="443"/>
      <c r="AVN13" s="443"/>
      <c r="AVO13" s="443"/>
      <c r="AVP13" s="443"/>
      <c r="AVQ13" s="443"/>
      <c r="AVR13" s="443"/>
      <c r="AVS13" s="443"/>
      <c r="AVT13" s="443"/>
      <c r="AVU13" s="443"/>
      <c r="AVV13" s="443"/>
      <c r="AVW13" s="443"/>
      <c r="AVX13" s="443"/>
      <c r="AVY13" s="443"/>
      <c r="AVZ13" s="443"/>
      <c r="AWA13" s="443"/>
      <c r="AWB13" s="443"/>
      <c r="AWC13" s="443"/>
      <c r="AWD13" s="443"/>
      <c r="AWE13" s="443"/>
      <c r="AWF13" s="443"/>
      <c r="AWG13" s="443"/>
      <c r="AWH13" s="443"/>
      <c r="AWI13" s="443"/>
      <c r="AWJ13" s="443"/>
      <c r="AWK13" s="443"/>
      <c r="AWL13" s="443"/>
      <c r="AWM13" s="443"/>
      <c r="AWN13" s="443"/>
      <c r="AWO13" s="443"/>
      <c r="AWP13" s="443"/>
      <c r="AWQ13" s="443"/>
      <c r="AWR13" s="443"/>
      <c r="AWS13" s="443"/>
      <c r="AWT13" s="443"/>
      <c r="AWU13" s="443"/>
      <c r="AWV13" s="443"/>
      <c r="AWW13" s="443"/>
      <c r="AWX13" s="443"/>
      <c r="AWY13" s="443"/>
      <c r="AWZ13" s="443"/>
      <c r="AXA13" s="443"/>
      <c r="AXB13" s="443"/>
      <c r="AXC13" s="443"/>
      <c r="AXD13" s="443"/>
      <c r="AXE13" s="443"/>
      <c r="AXF13" s="443"/>
      <c r="AXG13" s="443"/>
      <c r="AXH13" s="443"/>
      <c r="AXI13" s="443"/>
      <c r="AXJ13" s="443"/>
      <c r="AXK13" s="443"/>
      <c r="AXL13" s="443"/>
      <c r="AXM13" s="443"/>
      <c r="AXN13" s="443"/>
      <c r="AXO13" s="443"/>
      <c r="AXP13" s="443"/>
      <c r="AXQ13" s="443"/>
      <c r="AXR13" s="443"/>
      <c r="AXS13" s="443"/>
      <c r="AXT13" s="443"/>
      <c r="AXU13" s="443"/>
      <c r="AXV13" s="443"/>
      <c r="AXW13" s="443"/>
      <c r="AXX13" s="443"/>
      <c r="AXY13" s="443"/>
      <c r="AXZ13" s="443"/>
      <c r="AYA13" s="443"/>
      <c r="AYB13" s="443"/>
      <c r="AYC13" s="443"/>
      <c r="AYD13" s="443"/>
      <c r="AYE13" s="443"/>
      <c r="AYF13" s="443"/>
      <c r="AYG13" s="443"/>
      <c r="AYH13" s="443"/>
      <c r="AYI13" s="443"/>
      <c r="AYJ13" s="443"/>
      <c r="AYK13" s="443"/>
      <c r="AYL13" s="443"/>
      <c r="AYM13" s="443"/>
      <c r="AYN13" s="443"/>
      <c r="AYO13" s="443"/>
      <c r="AYP13" s="443"/>
      <c r="AYQ13" s="443"/>
      <c r="AYR13" s="443"/>
      <c r="AYS13" s="443"/>
      <c r="AYT13" s="443"/>
      <c r="AYU13" s="443"/>
      <c r="AYV13" s="443"/>
      <c r="AYW13" s="443"/>
      <c r="AYX13" s="443"/>
      <c r="AYY13" s="443"/>
      <c r="AYZ13" s="443"/>
      <c r="AZA13" s="443"/>
      <c r="AZB13" s="443"/>
      <c r="AZC13" s="443"/>
      <c r="AZD13" s="443"/>
      <c r="AZE13" s="443"/>
      <c r="AZF13" s="443"/>
      <c r="AZG13" s="443"/>
      <c r="AZH13" s="443"/>
      <c r="AZI13" s="443"/>
      <c r="AZJ13" s="443"/>
      <c r="AZK13" s="443"/>
      <c r="AZL13" s="443"/>
      <c r="AZM13" s="443"/>
      <c r="AZN13" s="443"/>
      <c r="AZO13" s="443"/>
      <c r="AZP13" s="443"/>
      <c r="AZQ13" s="443"/>
      <c r="AZR13" s="443"/>
      <c r="AZS13" s="443"/>
      <c r="AZT13" s="443"/>
      <c r="AZU13" s="443"/>
      <c r="AZV13" s="443"/>
      <c r="AZW13" s="443"/>
      <c r="AZX13" s="443"/>
      <c r="AZY13" s="443"/>
      <c r="AZZ13" s="443"/>
      <c r="BAA13" s="443"/>
      <c r="BAB13" s="443"/>
      <c r="BAC13" s="443"/>
      <c r="BAD13" s="443"/>
      <c r="BAE13" s="443"/>
      <c r="BAF13" s="443"/>
      <c r="BAG13" s="443"/>
      <c r="BAH13" s="443"/>
      <c r="BAI13" s="443"/>
      <c r="BAJ13" s="443"/>
      <c r="BAK13" s="443"/>
      <c r="BAL13" s="443"/>
      <c r="BAM13" s="443"/>
      <c r="BAN13" s="443"/>
      <c r="BAO13" s="443"/>
      <c r="BAP13" s="443"/>
      <c r="BAQ13" s="443"/>
      <c r="BAR13" s="443"/>
      <c r="BAS13" s="443"/>
      <c r="BAT13" s="443"/>
      <c r="BAU13" s="443"/>
      <c r="BAV13" s="443"/>
      <c r="BAW13" s="443"/>
      <c r="BAX13" s="443"/>
      <c r="BAY13" s="443"/>
      <c r="BAZ13" s="443"/>
      <c r="BBA13" s="443"/>
      <c r="BBB13" s="443"/>
      <c r="BBC13" s="443"/>
      <c r="BBD13" s="443"/>
      <c r="BBE13" s="443"/>
      <c r="BBF13" s="443"/>
      <c r="BBG13" s="443"/>
      <c r="BBH13" s="443"/>
      <c r="BBI13" s="443"/>
      <c r="BBJ13" s="443"/>
      <c r="BBK13" s="443"/>
      <c r="BBL13" s="443"/>
      <c r="BBM13" s="443"/>
      <c r="BBN13" s="443"/>
      <c r="BBO13" s="443"/>
      <c r="BBP13" s="443"/>
      <c r="BBQ13" s="443"/>
      <c r="BBR13" s="443"/>
      <c r="BBS13" s="443"/>
      <c r="BBT13" s="443"/>
      <c r="BBU13" s="443"/>
      <c r="BBV13" s="443"/>
      <c r="BBW13" s="443"/>
      <c r="BBX13" s="443"/>
      <c r="BBY13" s="443"/>
      <c r="BBZ13" s="443"/>
      <c r="BCA13" s="443"/>
      <c r="BCB13" s="443"/>
      <c r="BCC13" s="443"/>
      <c r="BCD13" s="443"/>
      <c r="BCE13" s="443"/>
      <c r="BCF13" s="443"/>
      <c r="BCG13" s="443"/>
      <c r="BCH13" s="443"/>
      <c r="BCI13" s="443"/>
      <c r="BCJ13" s="443"/>
      <c r="BCK13" s="443"/>
      <c r="BCL13" s="443"/>
      <c r="BCM13" s="443"/>
      <c r="BCN13" s="443"/>
      <c r="BCO13" s="443"/>
      <c r="BCP13" s="443"/>
      <c r="BCQ13" s="443"/>
      <c r="BCR13" s="443"/>
      <c r="BCS13" s="443"/>
      <c r="BCT13" s="443"/>
      <c r="BCU13" s="443"/>
      <c r="BCV13" s="443"/>
      <c r="BCW13" s="443"/>
      <c r="BCX13" s="443"/>
      <c r="BCY13" s="443"/>
      <c r="BCZ13" s="443"/>
      <c r="BDA13" s="443"/>
      <c r="BDB13" s="443"/>
      <c r="BDC13" s="443"/>
      <c r="BDD13" s="443"/>
      <c r="BDE13" s="443"/>
      <c r="BDF13" s="443"/>
      <c r="BDG13" s="443"/>
      <c r="BDH13" s="443"/>
      <c r="BDI13" s="443"/>
      <c r="BDJ13" s="443"/>
      <c r="BDK13" s="443"/>
      <c r="BDL13" s="443"/>
      <c r="BDM13" s="443"/>
      <c r="BDN13" s="443"/>
      <c r="BDO13" s="443"/>
      <c r="BDP13" s="443"/>
      <c r="BDQ13" s="443"/>
      <c r="BDR13" s="443"/>
      <c r="BDS13" s="443"/>
      <c r="BDT13" s="443"/>
      <c r="BDU13" s="443"/>
      <c r="BDV13" s="443"/>
      <c r="BDW13" s="443"/>
      <c r="BDX13" s="443"/>
      <c r="BDY13" s="443"/>
      <c r="BDZ13" s="443"/>
      <c r="BEA13" s="443"/>
      <c r="BEB13" s="443"/>
      <c r="BEC13" s="443"/>
      <c r="BED13" s="443"/>
      <c r="BEE13" s="443"/>
      <c r="BEF13" s="443"/>
      <c r="BEG13" s="443"/>
      <c r="BEH13" s="443"/>
      <c r="BEI13" s="443"/>
      <c r="BEJ13" s="443"/>
      <c r="BEK13" s="443"/>
      <c r="BEL13" s="443"/>
      <c r="BEM13" s="443"/>
      <c r="BEN13" s="443"/>
      <c r="BEO13" s="443"/>
      <c r="BEP13" s="443"/>
      <c r="BEQ13" s="443"/>
      <c r="BER13" s="443"/>
      <c r="BES13" s="443"/>
      <c r="BET13" s="443"/>
      <c r="BEU13" s="443"/>
      <c r="BEV13" s="443"/>
      <c r="BEW13" s="443"/>
      <c r="BEX13" s="443"/>
      <c r="BEY13" s="443"/>
      <c r="BEZ13" s="443"/>
      <c r="BFA13" s="443"/>
      <c r="BFB13" s="443"/>
      <c r="BFC13" s="443"/>
      <c r="BFD13" s="443"/>
      <c r="BFE13" s="443"/>
      <c r="BFF13" s="443"/>
      <c r="BFG13" s="443"/>
      <c r="BFH13" s="443"/>
      <c r="BFI13" s="443"/>
      <c r="BFJ13" s="443"/>
      <c r="BFK13" s="443"/>
      <c r="BFL13" s="443"/>
      <c r="BFM13" s="443"/>
      <c r="BFN13" s="443"/>
      <c r="BFO13" s="443"/>
      <c r="BFP13" s="443"/>
      <c r="BFQ13" s="443"/>
      <c r="BFR13" s="443"/>
      <c r="BFS13" s="443"/>
      <c r="BFT13" s="443"/>
      <c r="BFU13" s="443"/>
      <c r="BFV13" s="443"/>
      <c r="BFW13" s="443"/>
      <c r="BFX13" s="443"/>
      <c r="BFY13" s="443"/>
      <c r="BFZ13" s="443"/>
      <c r="BGA13" s="443"/>
      <c r="BGB13" s="443"/>
      <c r="BGC13" s="443"/>
      <c r="BGD13" s="443"/>
      <c r="BGE13" s="443"/>
      <c r="BGF13" s="443"/>
      <c r="BGG13" s="443"/>
      <c r="BGH13" s="443"/>
      <c r="BGI13" s="443"/>
      <c r="BGJ13" s="443"/>
      <c r="BGK13" s="443"/>
      <c r="BGL13" s="443"/>
      <c r="BGM13" s="443"/>
      <c r="BGN13" s="443"/>
      <c r="BGO13" s="443"/>
      <c r="BGP13" s="443"/>
      <c r="BGQ13" s="443"/>
      <c r="BGR13" s="443"/>
      <c r="BGS13" s="443"/>
      <c r="BGT13" s="443"/>
      <c r="BGU13" s="443"/>
      <c r="BGV13" s="443"/>
      <c r="BGW13" s="443"/>
      <c r="BGX13" s="443"/>
      <c r="BGY13" s="443"/>
      <c r="BGZ13" s="443"/>
      <c r="BHA13" s="443"/>
      <c r="BHB13" s="443"/>
      <c r="BHC13" s="443"/>
      <c r="BHD13" s="443"/>
      <c r="BHE13" s="443"/>
      <c r="BHF13" s="443"/>
      <c r="BHG13" s="443"/>
      <c r="BHH13" s="443"/>
      <c r="BHI13" s="443"/>
      <c r="BHJ13" s="443"/>
      <c r="BHK13" s="443"/>
      <c r="BHL13" s="443"/>
      <c r="BHM13" s="443"/>
      <c r="BHN13" s="443"/>
      <c r="BHO13" s="443"/>
      <c r="BHP13" s="443"/>
      <c r="BHQ13" s="443"/>
      <c r="BHR13" s="443"/>
      <c r="BHS13" s="443"/>
      <c r="BHT13" s="443"/>
      <c r="BHU13" s="443"/>
      <c r="BHV13" s="443"/>
      <c r="BHW13" s="443"/>
      <c r="BHX13" s="443"/>
      <c r="BHY13" s="443"/>
      <c r="BHZ13" s="443"/>
      <c r="BIA13" s="443"/>
      <c r="BIB13" s="443"/>
      <c r="BIC13" s="443"/>
      <c r="BID13" s="443"/>
      <c r="BIE13" s="443"/>
      <c r="BIF13" s="443"/>
      <c r="BIG13" s="443"/>
      <c r="BIH13" s="443"/>
      <c r="BII13" s="443"/>
      <c r="BIJ13" s="443"/>
      <c r="BIK13" s="443"/>
      <c r="BIL13" s="443"/>
      <c r="BIM13" s="443"/>
      <c r="BIN13" s="443"/>
      <c r="BIO13" s="443"/>
      <c r="BIP13" s="443"/>
      <c r="BIQ13" s="443"/>
      <c r="BIR13" s="443"/>
      <c r="BIS13" s="443"/>
      <c r="BIT13" s="443"/>
      <c r="BIU13" s="443"/>
      <c r="BIV13" s="443"/>
      <c r="BIW13" s="443"/>
      <c r="BIX13" s="443"/>
      <c r="BIY13" s="443"/>
      <c r="BIZ13" s="443"/>
      <c r="BJA13" s="443"/>
      <c r="BJB13" s="443"/>
      <c r="BJC13" s="443"/>
      <c r="BJD13" s="443"/>
      <c r="BJE13" s="443"/>
      <c r="BJF13" s="443"/>
      <c r="BJG13" s="443"/>
      <c r="BJH13" s="443"/>
      <c r="BJI13" s="443"/>
      <c r="BJJ13" s="443"/>
      <c r="BJK13" s="443"/>
      <c r="BJL13" s="443"/>
      <c r="BJM13" s="443"/>
      <c r="BJN13" s="443"/>
      <c r="BJO13" s="443"/>
      <c r="BJP13" s="443"/>
      <c r="BJQ13" s="443"/>
      <c r="BJR13" s="443"/>
      <c r="BJS13" s="443"/>
      <c r="BJT13" s="443"/>
      <c r="BJU13" s="443"/>
      <c r="BJV13" s="443"/>
      <c r="BJW13" s="443"/>
      <c r="BJX13" s="443"/>
      <c r="BJY13" s="443"/>
      <c r="BJZ13" s="443"/>
      <c r="BKA13" s="443"/>
      <c r="BKB13" s="443"/>
      <c r="BKC13" s="443"/>
      <c r="BKD13" s="443"/>
      <c r="BKE13" s="443"/>
      <c r="BKF13" s="443"/>
      <c r="BKG13" s="443"/>
      <c r="BKH13" s="443"/>
      <c r="BKI13" s="443"/>
      <c r="BKJ13" s="443"/>
      <c r="BKK13" s="443"/>
      <c r="BKL13" s="443"/>
      <c r="BKM13" s="443"/>
      <c r="BKN13" s="443"/>
      <c r="BKO13" s="443"/>
      <c r="BKP13" s="443"/>
      <c r="BKQ13" s="443"/>
      <c r="BKR13" s="443"/>
      <c r="BKS13" s="443"/>
      <c r="BKT13" s="443"/>
      <c r="BKU13" s="443"/>
      <c r="BKV13" s="443"/>
      <c r="BKW13" s="443"/>
      <c r="BKX13" s="443"/>
      <c r="BKY13" s="443"/>
      <c r="BKZ13" s="443"/>
      <c r="BLA13" s="443"/>
      <c r="BLB13" s="443"/>
      <c r="BLC13" s="443"/>
      <c r="BLD13" s="443"/>
      <c r="BLE13" s="443"/>
      <c r="BLF13" s="443"/>
      <c r="BLG13" s="443"/>
      <c r="BLH13" s="443"/>
      <c r="BLI13" s="443"/>
      <c r="BLJ13" s="443"/>
      <c r="BLK13" s="443"/>
      <c r="BLL13" s="443"/>
      <c r="BLM13" s="443"/>
      <c r="BLN13" s="443"/>
      <c r="BLO13" s="443"/>
      <c r="BLP13" s="443"/>
      <c r="BLQ13" s="443"/>
      <c r="BLR13" s="443"/>
      <c r="BLS13" s="443"/>
      <c r="BLT13" s="443"/>
      <c r="BLU13" s="443"/>
      <c r="BLV13" s="443"/>
      <c r="BLW13" s="443"/>
      <c r="BLX13" s="443"/>
      <c r="BLY13" s="443"/>
      <c r="BLZ13" s="443"/>
      <c r="BMA13" s="443"/>
      <c r="BMB13" s="443"/>
      <c r="BMC13" s="443"/>
      <c r="BMD13" s="443"/>
      <c r="BME13" s="443"/>
      <c r="BMF13" s="443"/>
      <c r="BMG13" s="443"/>
      <c r="BMH13" s="443"/>
      <c r="BMI13" s="443"/>
      <c r="BMJ13" s="443"/>
      <c r="BMK13" s="443"/>
      <c r="BML13" s="443"/>
      <c r="BMM13" s="443"/>
      <c r="BMN13" s="443"/>
      <c r="BMO13" s="443"/>
      <c r="BMP13" s="443"/>
      <c r="BMQ13" s="443"/>
      <c r="BMR13" s="443"/>
      <c r="BMS13" s="443"/>
      <c r="BMT13" s="443"/>
      <c r="BMU13" s="443"/>
      <c r="BMV13" s="443"/>
      <c r="BMW13" s="443"/>
      <c r="BMX13" s="443"/>
      <c r="BMY13" s="443"/>
      <c r="BMZ13" s="443"/>
      <c r="BNA13" s="443"/>
      <c r="BNB13" s="443"/>
      <c r="BNC13" s="443"/>
      <c r="BND13" s="443"/>
      <c r="BNE13" s="443"/>
      <c r="BNF13" s="443"/>
      <c r="BNG13" s="443"/>
      <c r="BNH13" s="443"/>
      <c r="BNI13" s="443"/>
      <c r="BNJ13" s="443"/>
      <c r="BNK13" s="443"/>
      <c r="BNL13" s="443"/>
      <c r="BNM13" s="443"/>
      <c r="BNN13" s="443"/>
      <c r="BNO13" s="443"/>
      <c r="BNP13" s="443"/>
      <c r="BNQ13" s="443"/>
      <c r="BNR13" s="443"/>
      <c r="BNS13" s="443"/>
      <c r="BNT13" s="443"/>
      <c r="BNU13" s="443"/>
      <c r="BNV13" s="443"/>
      <c r="BNW13" s="443"/>
      <c r="BNX13" s="443"/>
      <c r="BNY13" s="443"/>
      <c r="BNZ13" s="443"/>
      <c r="BOA13" s="443"/>
      <c r="BOB13" s="443"/>
      <c r="BOC13" s="443"/>
      <c r="BOD13" s="443"/>
      <c r="BOE13" s="443"/>
      <c r="BOF13" s="443"/>
      <c r="BOG13" s="443"/>
      <c r="BOH13" s="443"/>
      <c r="BOI13" s="443"/>
      <c r="BOJ13" s="443"/>
      <c r="BOK13" s="443"/>
      <c r="BOL13" s="443"/>
      <c r="BOM13" s="443"/>
      <c r="BON13" s="443"/>
      <c r="BOO13" s="443"/>
      <c r="BOP13" s="443"/>
      <c r="BOQ13" s="443"/>
      <c r="BOR13" s="443"/>
      <c r="BOS13" s="443"/>
      <c r="BOT13" s="443"/>
      <c r="BOU13" s="443"/>
      <c r="BOV13" s="443"/>
      <c r="BOW13" s="443"/>
      <c r="BOX13" s="443"/>
      <c r="BOY13" s="443"/>
      <c r="BOZ13" s="443"/>
      <c r="BPA13" s="443"/>
      <c r="BPB13" s="443"/>
      <c r="BPC13" s="443"/>
      <c r="BPD13" s="443"/>
      <c r="BPE13" s="443"/>
      <c r="BPF13" s="443"/>
      <c r="BPG13" s="443"/>
      <c r="BPH13" s="443"/>
      <c r="BPI13" s="443"/>
      <c r="BPJ13" s="443"/>
      <c r="BPK13" s="443"/>
      <c r="BPL13" s="443"/>
      <c r="BPM13" s="443"/>
      <c r="BPN13" s="443"/>
      <c r="BPO13" s="443"/>
      <c r="BPP13" s="443"/>
      <c r="BPQ13" s="443"/>
      <c r="BPR13" s="443"/>
      <c r="BPS13" s="443"/>
      <c r="BPT13" s="443"/>
      <c r="BPU13" s="443"/>
      <c r="BPV13" s="443"/>
      <c r="BPW13" s="443"/>
      <c r="BPX13" s="443"/>
      <c r="BPY13" s="443"/>
      <c r="BPZ13" s="443"/>
      <c r="BQA13" s="443"/>
      <c r="BQB13" s="443"/>
      <c r="BQC13" s="443"/>
      <c r="BQD13" s="443"/>
      <c r="BQE13" s="443"/>
      <c r="BQF13" s="443"/>
      <c r="BQG13" s="443"/>
      <c r="BQH13" s="443"/>
      <c r="BQI13" s="443"/>
      <c r="BQJ13" s="443"/>
      <c r="BQK13" s="443"/>
      <c r="BQL13" s="443"/>
      <c r="BQM13" s="443"/>
      <c r="BQN13" s="443"/>
      <c r="BQO13" s="443"/>
      <c r="BQP13" s="443"/>
      <c r="BQQ13" s="443"/>
      <c r="BQR13" s="443"/>
      <c r="BQS13" s="443"/>
      <c r="BQT13" s="443"/>
      <c r="BQU13" s="443"/>
      <c r="BQV13" s="443"/>
      <c r="BQW13" s="443"/>
      <c r="BQX13" s="443"/>
      <c r="BQY13" s="443"/>
      <c r="BQZ13" s="443"/>
      <c r="BRA13" s="443"/>
      <c r="BRB13" s="443"/>
      <c r="BRC13" s="443"/>
      <c r="BRD13" s="443"/>
      <c r="BRE13" s="443"/>
      <c r="BRF13" s="443"/>
      <c r="BRG13" s="443"/>
      <c r="BRH13" s="443"/>
      <c r="BRI13" s="443"/>
      <c r="BRJ13" s="443"/>
      <c r="BRK13" s="443"/>
      <c r="BRL13" s="443"/>
      <c r="BRM13" s="443"/>
      <c r="BRN13" s="443"/>
      <c r="BRO13" s="443"/>
      <c r="BRP13" s="443"/>
      <c r="BRQ13" s="443"/>
      <c r="BRR13" s="443"/>
      <c r="BRS13" s="443"/>
      <c r="BRT13" s="443"/>
      <c r="BRU13" s="443"/>
      <c r="BRV13" s="443"/>
      <c r="BRW13" s="443"/>
      <c r="BRX13" s="443"/>
      <c r="BRY13" s="443"/>
      <c r="BRZ13" s="443"/>
      <c r="BSA13" s="443"/>
      <c r="BSB13" s="443"/>
      <c r="BSC13" s="443"/>
      <c r="BSD13" s="443"/>
      <c r="BSE13" s="443"/>
      <c r="BSF13" s="443"/>
      <c r="BSG13" s="443"/>
      <c r="BSH13" s="443"/>
      <c r="BSI13" s="443"/>
      <c r="BSJ13" s="443"/>
      <c r="BSK13" s="443"/>
      <c r="BSL13" s="443"/>
      <c r="BSM13" s="443"/>
      <c r="BSN13" s="443"/>
      <c r="BSO13" s="443"/>
      <c r="BSP13" s="443"/>
      <c r="BSQ13" s="443"/>
      <c r="BSR13" s="443"/>
      <c r="BSS13" s="443"/>
      <c r="BST13" s="443"/>
      <c r="BSU13" s="443"/>
      <c r="BSV13" s="443"/>
      <c r="BSW13" s="443"/>
      <c r="BSX13" s="443"/>
      <c r="BSY13" s="443"/>
      <c r="BSZ13" s="443"/>
      <c r="BTA13" s="443"/>
      <c r="BTB13" s="443"/>
      <c r="BTC13" s="443"/>
      <c r="BTD13" s="443"/>
      <c r="BTE13" s="443"/>
      <c r="BTF13" s="443"/>
      <c r="BTG13" s="443"/>
      <c r="BTH13" s="443"/>
      <c r="BTI13" s="443"/>
      <c r="BTJ13" s="443"/>
      <c r="BTK13" s="443"/>
      <c r="BTL13" s="443"/>
      <c r="BTM13" s="443"/>
      <c r="BTN13" s="443"/>
      <c r="BTO13" s="443"/>
      <c r="BTP13" s="443"/>
      <c r="BTQ13" s="443"/>
      <c r="BTR13" s="443"/>
      <c r="BTS13" s="443"/>
      <c r="BTT13" s="443"/>
      <c r="BTU13" s="443"/>
      <c r="BTV13" s="443"/>
      <c r="BTW13" s="443"/>
      <c r="BTX13" s="443"/>
      <c r="BTY13" s="443"/>
      <c r="BTZ13" s="443"/>
      <c r="BUA13" s="443"/>
      <c r="BUB13" s="443"/>
      <c r="BUC13" s="443"/>
      <c r="BUD13" s="443"/>
      <c r="BUE13" s="443"/>
      <c r="BUF13" s="443"/>
      <c r="BUG13" s="443"/>
      <c r="BUH13" s="443"/>
      <c r="BUI13" s="443"/>
      <c r="BUJ13" s="443"/>
      <c r="BUK13" s="443"/>
      <c r="BUL13" s="443"/>
      <c r="BUM13" s="443"/>
      <c r="BUN13" s="443"/>
      <c r="BUO13" s="443"/>
      <c r="BUP13" s="443"/>
      <c r="BUQ13" s="443"/>
      <c r="BUR13" s="443"/>
      <c r="BUS13" s="443"/>
      <c r="BUT13" s="443"/>
      <c r="BUU13" s="443"/>
      <c r="BUV13" s="443"/>
      <c r="BUW13" s="443"/>
      <c r="BUX13" s="443"/>
      <c r="BUY13" s="443"/>
      <c r="BUZ13" s="443"/>
      <c r="BVA13" s="443"/>
      <c r="BVB13" s="443"/>
      <c r="BVC13" s="443"/>
      <c r="BVD13" s="443"/>
      <c r="BVE13" s="443"/>
      <c r="BVF13" s="443"/>
      <c r="BVG13" s="443"/>
      <c r="BVH13" s="443"/>
      <c r="BVI13" s="443"/>
      <c r="BVJ13" s="443"/>
      <c r="BVK13" s="443"/>
      <c r="BVL13" s="443"/>
      <c r="BVM13" s="443"/>
      <c r="BVN13" s="443"/>
      <c r="BVO13" s="443"/>
      <c r="BVP13" s="443"/>
      <c r="BVQ13" s="443"/>
      <c r="BVR13" s="443"/>
      <c r="BVS13" s="443"/>
      <c r="BVT13" s="443"/>
      <c r="BVU13" s="443"/>
      <c r="BVV13" s="443"/>
      <c r="BVW13" s="443"/>
      <c r="BVX13" s="443"/>
      <c r="BVY13" s="443"/>
      <c r="BVZ13" s="443"/>
      <c r="BWA13" s="443"/>
      <c r="BWB13" s="443"/>
      <c r="BWC13" s="443"/>
      <c r="BWD13" s="443"/>
      <c r="BWE13" s="443"/>
      <c r="BWF13" s="443"/>
      <c r="BWG13" s="443"/>
      <c r="BWH13" s="443"/>
      <c r="BWI13" s="443"/>
      <c r="BWJ13" s="443"/>
      <c r="BWK13" s="443"/>
      <c r="BWL13" s="443"/>
      <c r="BWM13" s="443"/>
      <c r="BWN13" s="443"/>
      <c r="BWO13" s="443"/>
      <c r="BWP13" s="443"/>
      <c r="BWQ13" s="443"/>
      <c r="BWR13" s="443"/>
      <c r="BWS13" s="443"/>
      <c r="BWT13" s="443"/>
      <c r="BWU13" s="443"/>
      <c r="BWV13" s="443"/>
      <c r="BWW13" s="443"/>
      <c r="BWX13" s="443"/>
      <c r="BWY13" s="443"/>
      <c r="BWZ13" s="443"/>
      <c r="BXA13" s="443"/>
      <c r="BXB13" s="443"/>
      <c r="BXC13" s="443"/>
      <c r="BXD13" s="443"/>
      <c r="BXE13" s="443"/>
      <c r="BXF13" s="443"/>
      <c r="BXG13" s="443"/>
      <c r="BXH13" s="443"/>
      <c r="BXI13" s="443"/>
      <c r="BXJ13" s="443"/>
      <c r="BXK13" s="443"/>
      <c r="BXL13" s="443"/>
      <c r="BXM13" s="443"/>
      <c r="BXN13" s="443"/>
      <c r="BXO13" s="443"/>
      <c r="BXP13" s="443"/>
      <c r="BXQ13" s="443"/>
      <c r="BXR13" s="443"/>
      <c r="BXS13" s="443"/>
      <c r="BXT13" s="443"/>
      <c r="BXU13" s="443"/>
      <c r="BXV13" s="443"/>
      <c r="BXW13" s="443"/>
      <c r="BXX13" s="443"/>
      <c r="BXY13" s="443"/>
      <c r="BXZ13" s="443"/>
      <c r="BYA13" s="443"/>
      <c r="BYB13" s="443"/>
      <c r="BYC13" s="443"/>
      <c r="BYD13" s="443"/>
      <c r="BYE13" s="443"/>
      <c r="BYF13" s="443"/>
      <c r="BYG13" s="443"/>
      <c r="BYH13" s="443"/>
      <c r="BYI13" s="443"/>
      <c r="BYJ13" s="443"/>
      <c r="BYK13" s="443"/>
      <c r="BYL13" s="443"/>
      <c r="BYM13" s="443"/>
      <c r="BYN13" s="443"/>
      <c r="BYO13" s="443"/>
      <c r="BYP13" s="443"/>
      <c r="BYQ13" s="443"/>
      <c r="BYR13" s="443"/>
      <c r="BYS13" s="443"/>
      <c r="BYT13" s="443"/>
      <c r="BYU13" s="443"/>
      <c r="BYV13" s="443"/>
      <c r="BYW13" s="443"/>
      <c r="BYX13" s="443"/>
      <c r="BYY13" s="443"/>
      <c r="BYZ13" s="443"/>
      <c r="BZA13" s="443"/>
      <c r="BZB13" s="443"/>
      <c r="BZC13" s="443"/>
      <c r="BZD13" s="443"/>
      <c r="BZE13" s="443"/>
      <c r="BZF13" s="443"/>
      <c r="BZG13" s="443"/>
      <c r="BZH13" s="443"/>
      <c r="BZI13" s="443"/>
      <c r="BZJ13" s="443"/>
      <c r="BZK13" s="443"/>
      <c r="BZL13" s="443"/>
      <c r="BZM13" s="443"/>
      <c r="BZN13" s="443"/>
      <c r="BZO13" s="443"/>
      <c r="BZP13" s="443"/>
      <c r="BZQ13" s="443"/>
      <c r="BZR13" s="443"/>
      <c r="BZS13" s="443"/>
      <c r="BZT13" s="443"/>
      <c r="BZU13" s="443"/>
      <c r="BZV13" s="443"/>
      <c r="BZW13" s="443"/>
      <c r="BZX13" s="443"/>
      <c r="BZY13" s="443"/>
      <c r="BZZ13" s="443"/>
      <c r="CAA13" s="443"/>
      <c r="CAB13" s="443"/>
      <c r="CAC13" s="443"/>
      <c r="CAD13" s="443"/>
      <c r="CAE13" s="443"/>
      <c r="CAF13" s="443"/>
      <c r="CAG13" s="443"/>
      <c r="CAH13" s="443"/>
      <c r="CAI13" s="443"/>
      <c r="CAJ13" s="443"/>
      <c r="CAK13" s="443"/>
      <c r="CAL13" s="443"/>
      <c r="CAM13" s="443"/>
      <c r="CAN13" s="443"/>
      <c r="CAO13" s="443"/>
      <c r="CAP13" s="443"/>
      <c r="CAQ13" s="443"/>
      <c r="CAR13" s="443"/>
      <c r="CAS13" s="443"/>
      <c r="CAT13" s="443"/>
      <c r="CAU13" s="443"/>
      <c r="CAV13" s="443"/>
      <c r="CAW13" s="443"/>
      <c r="CAX13" s="443"/>
      <c r="CAY13" s="443"/>
      <c r="CAZ13" s="443"/>
      <c r="CBA13" s="443"/>
      <c r="CBB13" s="443"/>
      <c r="CBC13" s="443"/>
      <c r="CBD13" s="443"/>
      <c r="CBE13" s="443"/>
      <c r="CBF13" s="443"/>
      <c r="CBG13" s="443"/>
      <c r="CBH13" s="443"/>
      <c r="CBI13" s="443"/>
      <c r="CBJ13" s="443"/>
      <c r="CBK13" s="443"/>
      <c r="CBL13" s="443"/>
      <c r="CBM13" s="443"/>
      <c r="CBN13" s="443"/>
      <c r="CBO13" s="443"/>
      <c r="CBP13" s="443"/>
      <c r="CBQ13" s="443"/>
      <c r="CBR13" s="443"/>
      <c r="CBS13" s="443"/>
      <c r="CBT13" s="443"/>
      <c r="CBU13" s="443"/>
      <c r="CBV13" s="443"/>
      <c r="CBW13" s="443"/>
      <c r="CBX13" s="443"/>
      <c r="CBY13" s="443"/>
      <c r="CBZ13" s="443"/>
      <c r="CCA13" s="443"/>
      <c r="CCB13" s="443"/>
      <c r="CCC13" s="443"/>
      <c r="CCD13" s="443"/>
      <c r="CCE13" s="443"/>
      <c r="CCF13" s="443"/>
      <c r="CCG13" s="443"/>
      <c r="CCH13" s="443"/>
      <c r="CCI13" s="443"/>
      <c r="CCJ13" s="443"/>
      <c r="CCK13" s="443"/>
      <c r="CCL13" s="443"/>
      <c r="CCM13" s="443"/>
      <c r="CCN13" s="443"/>
      <c r="CCO13" s="443"/>
      <c r="CCP13" s="443"/>
      <c r="CCQ13" s="443"/>
      <c r="CCR13" s="443"/>
      <c r="CCS13" s="443"/>
      <c r="CCT13" s="443"/>
      <c r="CCU13" s="443"/>
      <c r="CCV13" s="443"/>
      <c r="CCW13" s="443"/>
      <c r="CCX13" s="443"/>
      <c r="CCY13" s="443"/>
      <c r="CCZ13" s="443"/>
      <c r="CDA13" s="443"/>
      <c r="CDB13" s="443"/>
      <c r="CDC13" s="443"/>
      <c r="CDD13" s="443"/>
      <c r="CDE13" s="443"/>
      <c r="CDF13" s="443"/>
      <c r="CDG13" s="443"/>
      <c r="CDH13" s="443"/>
      <c r="CDI13" s="443"/>
      <c r="CDJ13" s="443"/>
      <c r="CDK13" s="443"/>
      <c r="CDL13" s="443"/>
      <c r="CDM13" s="443"/>
      <c r="CDN13" s="443"/>
      <c r="CDO13" s="443"/>
      <c r="CDP13" s="443"/>
      <c r="CDQ13" s="443"/>
      <c r="CDR13" s="443"/>
      <c r="CDS13" s="443"/>
      <c r="CDT13" s="443"/>
      <c r="CDU13" s="443"/>
      <c r="CDV13" s="443"/>
      <c r="CDW13" s="443"/>
      <c r="CDX13" s="443"/>
      <c r="CDY13" s="443"/>
      <c r="CDZ13" s="443"/>
      <c r="CEA13" s="443"/>
      <c r="CEB13" s="443"/>
      <c r="CEC13" s="443"/>
      <c r="CED13" s="443"/>
      <c r="CEE13" s="443"/>
      <c r="CEF13" s="443"/>
      <c r="CEG13" s="443"/>
      <c r="CEH13" s="443"/>
      <c r="CEI13" s="443"/>
      <c r="CEJ13" s="443"/>
      <c r="CEK13" s="443"/>
      <c r="CEL13" s="443"/>
      <c r="CEM13" s="443"/>
      <c r="CEN13" s="443"/>
      <c r="CEO13" s="443"/>
      <c r="CEP13" s="443"/>
      <c r="CEQ13" s="443"/>
      <c r="CER13" s="443"/>
      <c r="CES13" s="443"/>
      <c r="CET13" s="443"/>
      <c r="CEU13" s="443"/>
      <c r="CEV13" s="443"/>
      <c r="CEW13" s="443"/>
      <c r="CEX13" s="443"/>
      <c r="CEY13" s="443"/>
      <c r="CEZ13" s="443"/>
      <c r="CFA13" s="443"/>
      <c r="CFB13" s="443"/>
      <c r="CFC13" s="443"/>
      <c r="CFD13" s="443"/>
      <c r="CFE13" s="443"/>
      <c r="CFF13" s="443"/>
      <c r="CFG13" s="443"/>
      <c r="CFH13" s="443"/>
      <c r="CFI13" s="443"/>
      <c r="CFJ13" s="443"/>
      <c r="CFK13" s="443"/>
      <c r="CFL13" s="443"/>
      <c r="CFM13" s="443"/>
      <c r="CFN13" s="443"/>
      <c r="CFO13" s="443"/>
      <c r="CFP13" s="443"/>
      <c r="CFQ13" s="443"/>
      <c r="CFR13" s="443"/>
      <c r="CFS13" s="443"/>
      <c r="CFT13" s="443"/>
      <c r="CFU13" s="443"/>
      <c r="CFV13" s="443"/>
      <c r="CFW13" s="443"/>
      <c r="CFX13" s="443"/>
      <c r="CFY13" s="443"/>
      <c r="CFZ13" s="443"/>
      <c r="CGA13" s="443"/>
      <c r="CGB13" s="443"/>
      <c r="CGC13" s="443"/>
      <c r="CGD13" s="443"/>
      <c r="CGE13" s="443"/>
      <c r="CGF13" s="443"/>
      <c r="CGG13" s="443"/>
      <c r="CGH13" s="443"/>
      <c r="CGI13" s="443"/>
      <c r="CGJ13" s="443"/>
      <c r="CGK13" s="443"/>
      <c r="CGL13" s="443"/>
      <c r="CGM13" s="443"/>
      <c r="CGN13" s="443"/>
      <c r="CGO13" s="443"/>
      <c r="CGP13" s="443"/>
      <c r="CGQ13" s="443"/>
      <c r="CGR13" s="443"/>
      <c r="CGS13" s="443"/>
      <c r="CGT13" s="443"/>
      <c r="CGU13" s="443"/>
      <c r="CGV13" s="443"/>
      <c r="CGW13" s="443"/>
      <c r="CGX13" s="443"/>
      <c r="CGY13" s="443"/>
      <c r="CGZ13" s="443"/>
      <c r="CHA13" s="443"/>
      <c r="CHB13" s="443"/>
      <c r="CHC13" s="443"/>
      <c r="CHD13" s="443"/>
      <c r="CHE13" s="443"/>
      <c r="CHF13" s="443"/>
      <c r="CHG13" s="443"/>
      <c r="CHH13" s="443"/>
      <c r="CHI13" s="443"/>
      <c r="CHJ13" s="443"/>
      <c r="CHK13" s="443"/>
      <c r="CHL13" s="443"/>
      <c r="CHM13" s="443"/>
      <c r="CHN13" s="443"/>
      <c r="CHO13" s="443"/>
      <c r="CHP13" s="443"/>
      <c r="CHQ13" s="443"/>
      <c r="CHR13" s="443"/>
      <c r="CHS13" s="443"/>
      <c r="CHT13" s="443"/>
      <c r="CHU13" s="443"/>
      <c r="CHV13" s="443"/>
      <c r="CHW13" s="443"/>
      <c r="CHX13" s="443"/>
      <c r="CHY13" s="443"/>
      <c r="CHZ13" s="443"/>
      <c r="CIA13" s="443"/>
      <c r="CIB13" s="443"/>
      <c r="CIC13" s="443"/>
      <c r="CID13" s="443"/>
      <c r="CIE13" s="443"/>
      <c r="CIF13" s="443"/>
      <c r="CIG13" s="443"/>
      <c r="CIH13" s="443"/>
      <c r="CII13" s="443"/>
      <c r="CIJ13" s="443"/>
      <c r="CIK13" s="443"/>
      <c r="CIL13" s="443"/>
      <c r="CIM13" s="443"/>
      <c r="CIN13" s="443"/>
      <c r="CIO13" s="443"/>
      <c r="CIP13" s="443"/>
      <c r="CIQ13" s="443"/>
      <c r="CIR13" s="443"/>
      <c r="CIS13" s="443"/>
      <c r="CIT13" s="443"/>
      <c r="CIU13" s="443"/>
      <c r="CIV13" s="443"/>
      <c r="CIW13" s="443"/>
      <c r="CIX13" s="443"/>
      <c r="CIY13" s="443"/>
      <c r="CIZ13" s="443"/>
      <c r="CJA13" s="443"/>
      <c r="CJB13" s="443"/>
      <c r="CJC13" s="443"/>
      <c r="CJD13" s="443"/>
      <c r="CJE13" s="443"/>
      <c r="CJF13" s="443"/>
      <c r="CJG13" s="443"/>
      <c r="CJH13" s="443"/>
      <c r="CJI13" s="443"/>
      <c r="CJJ13" s="443"/>
      <c r="CJK13" s="443"/>
      <c r="CJL13" s="443"/>
      <c r="CJM13" s="443"/>
      <c r="CJN13" s="443"/>
      <c r="CJO13" s="443"/>
      <c r="CJP13" s="443"/>
      <c r="CJQ13" s="443"/>
      <c r="CJR13" s="443"/>
      <c r="CJS13" s="443"/>
      <c r="CJT13" s="443"/>
      <c r="CJU13" s="443"/>
      <c r="CJV13" s="443"/>
      <c r="CJW13" s="443"/>
      <c r="CJX13" s="443"/>
      <c r="CJY13" s="443"/>
      <c r="CJZ13" s="443"/>
      <c r="CKA13" s="443"/>
      <c r="CKB13" s="443"/>
      <c r="CKC13" s="443"/>
      <c r="CKD13" s="443"/>
      <c r="CKE13" s="443"/>
      <c r="CKF13" s="443"/>
      <c r="CKG13" s="443"/>
      <c r="CKH13" s="443"/>
      <c r="CKI13" s="443"/>
      <c r="CKJ13" s="443"/>
      <c r="CKK13" s="443"/>
      <c r="CKL13" s="443"/>
      <c r="CKM13" s="443"/>
      <c r="CKN13" s="443"/>
      <c r="CKO13" s="443"/>
      <c r="CKP13" s="443"/>
      <c r="CKQ13" s="443"/>
      <c r="CKR13" s="443"/>
      <c r="CKS13" s="443"/>
      <c r="CKT13" s="443"/>
      <c r="CKU13" s="443"/>
      <c r="CKV13" s="443"/>
      <c r="CKW13" s="443"/>
      <c r="CKX13" s="443"/>
      <c r="CKY13" s="443"/>
      <c r="CKZ13" s="443"/>
      <c r="CLA13" s="443"/>
      <c r="CLB13" s="443"/>
      <c r="CLC13" s="443"/>
      <c r="CLD13" s="443"/>
      <c r="CLE13" s="443"/>
      <c r="CLF13" s="443"/>
      <c r="CLG13" s="443"/>
      <c r="CLH13" s="443"/>
      <c r="CLI13" s="443"/>
      <c r="CLJ13" s="443"/>
      <c r="CLK13" s="443"/>
      <c r="CLL13" s="443"/>
      <c r="CLM13" s="443"/>
      <c r="CLN13" s="443"/>
      <c r="CLO13" s="443"/>
      <c r="CLP13" s="443"/>
      <c r="CLQ13" s="443"/>
      <c r="CLR13" s="443"/>
      <c r="CLS13" s="443"/>
      <c r="CLT13" s="443"/>
      <c r="CLU13" s="443"/>
      <c r="CLV13" s="443"/>
      <c r="CLW13" s="443"/>
      <c r="CLX13" s="443"/>
      <c r="CLY13" s="443"/>
      <c r="CLZ13" s="443"/>
      <c r="CMA13" s="443"/>
      <c r="CMB13" s="443"/>
      <c r="CMC13" s="443"/>
      <c r="CMD13" s="443"/>
      <c r="CME13" s="443"/>
      <c r="CMF13" s="443"/>
      <c r="CMG13" s="443"/>
      <c r="CMH13" s="443"/>
      <c r="CMI13" s="443"/>
      <c r="CMJ13" s="443"/>
      <c r="CMK13" s="443"/>
      <c r="CML13" s="443"/>
      <c r="CMM13" s="443"/>
      <c r="CMN13" s="443"/>
      <c r="CMO13" s="443"/>
      <c r="CMP13" s="443"/>
      <c r="CMQ13" s="443"/>
      <c r="CMR13" s="443"/>
      <c r="CMS13" s="443"/>
      <c r="CMT13" s="443"/>
      <c r="CMU13" s="443"/>
      <c r="CMV13" s="443"/>
      <c r="CMW13" s="443"/>
      <c r="CMX13" s="443"/>
      <c r="CMY13" s="443"/>
      <c r="CMZ13" s="443"/>
      <c r="CNA13" s="443"/>
      <c r="CNB13" s="443"/>
      <c r="CNC13" s="443"/>
      <c r="CND13" s="443"/>
      <c r="CNE13" s="443"/>
      <c r="CNF13" s="443"/>
      <c r="CNG13" s="443"/>
      <c r="CNH13" s="443"/>
      <c r="CNI13" s="443"/>
      <c r="CNJ13" s="443"/>
      <c r="CNK13" s="443"/>
      <c r="CNL13" s="443"/>
      <c r="CNM13" s="443"/>
      <c r="CNN13" s="443"/>
      <c r="CNO13" s="443"/>
      <c r="CNP13" s="443"/>
      <c r="CNQ13" s="443"/>
      <c r="CNR13" s="443"/>
      <c r="CNS13" s="443"/>
      <c r="CNT13" s="443"/>
      <c r="CNU13" s="443"/>
      <c r="CNV13" s="443"/>
      <c r="CNW13" s="443"/>
      <c r="CNX13" s="443"/>
      <c r="CNY13" s="443"/>
      <c r="CNZ13" s="443"/>
      <c r="COA13" s="443"/>
      <c r="COB13" s="443"/>
      <c r="COC13" s="443"/>
      <c r="COD13" s="443"/>
      <c r="COE13" s="443"/>
      <c r="COF13" s="443"/>
      <c r="COG13" s="443"/>
      <c r="COH13" s="443"/>
      <c r="COI13" s="443"/>
      <c r="COJ13" s="443"/>
      <c r="COK13" s="443"/>
      <c r="COL13" s="443"/>
      <c r="COM13" s="443"/>
      <c r="CON13" s="443"/>
      <c r="COO13" s="443"/>
      <c r="COP13" s="443"/>
      <c r="COQ13" s="443"/>
      <c r="COR13" s="443"/>
      <c r="COS13" s="443"/>
      <c r="COT13" s="443"/>
      <c r="COU13" s="443"/>
      <c r="COV13" s="443"/>
      <c r="COW13" s="443"/>
      <c r="COX13" s="443"/>
      <c r="COY13" s="443"/>
      <c r="COZ13" s="443"/>
      <c r="CPA13" s="443"/>
      <c r="CPB13" s="443"/>
      <c r="CPC13" s="443"/>
      <c r="CPD13" s="443"/>
      <c r="CPE13" s="443"/>
      <c r="CPF13" s="443"/>
      <c r="CPG13" s="443"/>
      <c r="CPH13" s="443"/>
      <c r="CPI13" s="443"/>
      <c r="CPJ13" s="443"/>
      <c r="CPK13" s="443"/>
      <c r="CPL13" s="443"/>
      <c r="CPM13" s="443"/>
      <c r="CPN13" s="443"/>
      <c r="CPO13" s="443"/>
      <c r="CPP13" s="443"/>
      <c r="CPQ13" s="443"/>
      <c r="CPR13" s="443"/>
      <c r="CPS13" s="443"/>
      <c r="CPT13" s="443"/>
      <c r="CPU13" s="443"/>
      <c r="CPV13" s="443"/>
      <c r="CPW13" s="443"/>
      <c r="CPX13" s="443"/>
      <c r="CPY13" s="443"/>
      <c r="CPZ13" s="443"/>
      <c r="CQA13" s="443"/>
      <c r="CQB13" s="443"/>
      <c r="CQC13" s="443"/>
      <c r="CQD13" s="443"/>
      <c r="CQE13" s="443"/>
      <c r="CQF13" s="443"/>
      <c r="CQG13" s="443"/>
      <c r="CQH13" s="443"/>
      <c r="CQI13" s="443"/>
      <c r="CQJ13" s="443"/>
      <c r="CQK13" s="443"/>
      <c r="CQL13" s="443"/>
      <c r="CQM13" s="443"/>
      <c r="CQN13" s="443"/>
      <c r="CQO13" s="443"/>
      <c r="CQP13" s="443"/>
      <c r="CQQ13" s="443"/>
      <c r="CQR13" s="443"/>
      <c r="CQS13" s="443"/>
      <c r="CQT13" s="443"/>
      <c r="CQU13" s="443"/>
      <c r="CQV13" s="443"/>
      <c r="CQW13" s="443"/>
      <c r="CQX13" s="443"/>
      <c r="CQY13" s="443"/>
      <c r="CQZ13" s="443"/>
      <c r="CRA13" s="443"/>
      <c r="CRB13" s="443"/>
      <c r="CRC13" s="443"/>
      <c r="CRD13" s="443"/>
      <c r="CRE13" s="443"/>
      <c r="CRF13" s="443"/>
      <c r="CRG13" s="443"/>
      <c r="CRH13" s="443"/>
      <c r="CRI13" s="443"/>
      <c r="CRJ13" s="443"/>
      <c r="CRK13" s="443"/>
      <c r="CRL13" s="443"/>
      <c r="CRM13" s="443"/>
      <c r="CRN13" s="443"/>
      <c r="CRO13" s="443"/>
      <c r="CRP13" s="443"/>
      <c r="CRQ13" s="443"/>
      <c r="CRR13" s="443"/>
      <c r="CRS13" s="443"/>
      <c r="CRT13" s="443"/>
      <c r="CRU13" s="443"/>
      <c r="CRV13" s="443"/>
      <c r="CRW13" s="443"/>
      <c r="CRX13" s="443"/>
      <c r="CRY13" s="443"/>
      <c r="CRZ13" s="443"/>
      <c r="CSA13" s="443"/>
      <c r="CSB13" s="443"/>
      <c r="CSC13" s="443"/>
      <c r="CSD13" s="443"/>
      <c r="CSE13" s="443"/>
      <c r="CSF13" s="443"/>
      <c r="CSG13" s="443"/>
      <c r="CSH13" s="443"/>
      <c r="CSI13" s="443"/>
      <c r="CSJ13" s="443"/>
      <c r="CSK13" s="443"/>
      <c r="CSL13" s="443"/>
      <c r="CSM13" s="443"/>
      <c r="CSN13" s="443"/>
      <c r="CSO13" s="443"/>
      <c r="CSP13" s="443"/>
      <c r="CSQ13" s="443"/>
      <c r="CSR13" s="443"/>
      <c r="CSS13" s="443"/>
      <c r="CST13" s="443"/>
      <c r="CSU13" s="443"/>
      <c r="CSV13" s="443"/>
      <c r="CSW13" s="443"/>
      <c r="CSX13" s="443"/>
      <c r="CSY13" s="443"/>
      <c r="CSZ13" s="443"/>
      <c r="CTA13" s="443"/>
      <c r="CTB13" s="443"/>
      <c r="CTC13" s="443"/>
      <c r="CTD13" s="443"/>
      <c r="CTE13" s="443"/>
      <c r="CTF13" s="443"/>
      <c r="CTG13" s="443"/>
      <c r="CTH13" s="443"/>
      <c r="CTI13" s="443"/>
      <c r="CTJ13" s="443"/>
      <c r="CTK13" s="443"/>
      <c r="CTL13" s="443"/>
      <c r="CTM13" s="443"/>
      <c r="CTN13" s="443"/>
      <c r="CTO13" s="443"/>
      <c r="CTP13" s="443"/>
      <c r="CTQ13" s="443"/>
      <c r="CTR13" s="443"/>
      <c r="CTS13" s="443"/>
      <c r="CTT13" s="443"/>
      <c r="CTU13" s="443"/>
      <c r="CTV13" s="443"/>
      <c r="CTW13" s="443"/>
      <c r="CTX13" s="443"/>
      <c r="CTY13" s="443"/>
      <c r="CTZ13" s="443"/>
      <c r="CUA13" s="443"/>
      <c r="CUB13" s="443"/>
      <c r="CUC13" s="443"/>
      <c r="CUD13" s="443"/>
      <c r="CUE13" s="443"/>
      <c r="CUF13" s="443"/>
      <c r="CUG13" s="443"/>
      <c r="CUH13" s="443"/>
      <c r="CUI13" s="443"/>
      <c r="CUJ13" s="443"/>
      <c r="CUK13" s="443"/>
      <c r="CUL13" s="443"/>
      <c r="CUM13" s="443"/>
      <c r="CUN13" s="443"/>
      <c r="CUO13" s="443"/>
      <c r="CUP13" s="443"/>
      <c r="CUQ13" s="443"/>
      <c r="CUR13" s="443"/>
      <c r="CUS13" s="443"/>
      <c r="CUT13" s="443"/>
      <c r="CUU13" s="443"/>
      <c r="CUV13" s="443"/>
      <c r="CUW13" s="443"/>
      <c r="CUX13" s="443"/>
      <c r="CUY13" s="443"/>
      <c r="CUZ13" s="443"/>
      <c r="CVA13" s="443"/>
      <c r="CVB13" s="443"/>
      <c r="CVC13" s="443"/>
      <c r="CVD13" s="443"/>
      <c r="CVE13" s="443"/>
      <c r="CVF13" s="443"/>
      <c r="CVG13" s="443"/>
      <c r="CVH13" s="443"/>
      <c r="CVI13" s="443"/>
      <c r="CVJ13" s="443"/>
      <c r="CVK13" s="443"/>
      <c r="CVL13" s="443"/>
      <c r="CVM13" s="443"/>
      <c r="CVN13" s="443"/>
      <c r="CVO13" s="443"/>
      <c r="CVP13" s="443"/>
      <c r="CVQ13" s="443"/>
      <c r="CVR13" s="443"/>
      <c r="CVS13" s="443"/>
      <c r="CVT13" s="443"/>
      <c r="CVU13" s="443"/>
      <c r="CVV13" s="443"/>
      <c r="CVW13" s="443"/>
      <c r="CVX13" s="443"/>
      <c r="CVY13" s="443"/>
      <c r="CVZ13" s="443"/>
      <c r="CWA13" s="443"/>
      <c r="CWB13" s="443"/>
      <c r="CWC13" s="443"/>
      <c r="CWD13" s="443"/>
      <c r="CWE13" s="443"/>
      <c r="CWF13" s="443"/>
      <c r="CWG13" s="443"/>
      <c r="CWH13" s="443"/>
      <c r="CWI13" s="443"/>
      <c r="CWJ13" s="443"/>
      <c r="CWK13" s="443"/>
      <c r="CWL13" s="443"/>
      <c r="CWM13" s="443"/>
      <c r="CWN13" s="443"/>
      <c r="CWO13" s="443"/>
      <c r="CWP13" s="443"/>
      <c r="CWQ13" s="443"/>
      <c r="CWR13" s="443"/>
      <c r="CWS13" s="443"/>
      <c r="CWT13" s="443"/>
      <c r="CWU13" s="443"/>
      <c r="CWV13" s="443"/>
      <c r="CWW13" s="443"/>
      <c r="CWX13" s="443"/>
      <c r="CWY13" s="443"/>
      <c r="CWZ13" s="443"/>
      <c r="CXA13" s="443"/>
      <c r="CXB13" s="443"/>
      <c r="CXC13" s="443"/>
      <c r="CXD13" s="443"/>
      <c r="CXE13" s="443"/>
      <c r="CXF13" s="443"/>
      <c r="CXG13" s="443"/>
      <c r="CXH13" s="443"/>
      <c r="CXI13" s="443"/>
      <c r="CXJ13" s="443"/>
      <c r="CXK13" s="443"/>
      <c r="CXL13" s="443"/>
      <c r="CXM13" s="443"/>
      <c r="CXN13" s="443"/>
      <c r="CXO13" s="443"/>
      <c r="CXP13" s="443"/>
      <c r="CXQ13" s="443"/>
      <c r="CXR13" s="443"/>
      <c r="CXS13" s="443"/>
      <c r="CXT13" s="443"/>
      <c r="CXU13" s="443"/>
      <c r="CXV13" s="443"/>
      <c r="CXW13" s="443"/>
      <c r="CXX13" s="443"/>
      <c r="CXY13" s="443"/>
      <c r="CXZ13" s="443"/>
      <c r="CYA13" s="443"/>
      <c r="CYB13" s="443"/>
      <c r="CYC13" s="443"/>
      <c r="CYD13" s="443"/>
      <c r="CYE13" s="443"/>
      <c r="CYF13" s="443"/>
      <c r="CYG13" s="443"/>
      <c r="CYH13" s="443"/>
      <c r="CYI13" s="443"/>
      <c r="CYJ13" s="443"/>
      <c r="CYK13" s="443"/>
      <c r="CYL13" s="443"/>
      <c r="CYM13" s="443"/>
      <c r="CYN13" s="443"/>
      <c r="CYO13" s="443"/>
      <c r="CYP13" s="443"/>
      <c r="CYQ13" s="443"/>
      <c r="CYR13" s="443"/>
      <c r="CYS13" s="443"/>
      <c r="CYT13" s="443"/>
      <c r="CYU13" s="443"/>
      <c r="CYV13" s="443"/>
      <c r="CYW13" s="443"/>
      <c r="CYX13" s="443"/>
      <c r="CYY13" s="443"/>
      <c r="CYZ13" s="443"/>
      <c r="CZA13" s="443"/>
      <c r="CZB13" s="443"/>
      <c r="CZC13" s="443"/>
      <c r="CZD13" s="443"/>
      <c r="CZE13" s="443"/>
      <c r="CZF13" s="443"/>
      <c r="CZG13" s="443"/>
      <c r="CZH13" s="443"/>
      <c r="CZI13" s="443"/>
      <c r="CZJ13" s="443"/>
      <c r="CZK13" s="443"/>
      <c r="CZL13" s="443"/>
      <c r="CZM13" s="443"/>
      <c r="CZN13" s="443"/>
      <c r="CZO13" s="443"/>
      <c r="CZP13" s="443"/>
      <c r="CZQ13" s="443"/>
      <c r="CZR13" s="443"/>
      <c r="CZS13" s="443"/>
      <c r="CZT13" s="443"/>
      <c r="CZU13" s="443"/>
      <c r="CZV13" s="443"/>
      <c r="CZW13" s="443"/>
      <c r="CZX13" s="443"/>
      <c r="CZY13" s="443"/>
      <c r="CZZ13" s="443"/>
      <c r="DAA13" s="443"/>
      <c r="DAB13" s="443"/>
      <c r="DAC13" s="443"/>
      <c r="DAD13" s="443"/>
      <c r="DAE13" s="443"/>
      <c r="DAF13" s="443"/>
      <c r="DAG13" s="443"/>
      <c r="DAH13" s="443"/>
      <c r="DAI13" s="443"/>
      <c r="DAJ13" s="443"/>
      <c r="DAK13" s="443"/>
      <c r="DAL13" s="443"/>
      <c r="DAM13" s="443"/>
      <c r="DAN13" s="443"/>
      <c r="DAO13" s="443"/>
      <c r="DAP13" s="443"/>
      <c r="DAQ13" s="443"/>
      <c r="DAR13" s="443"/>
      <c r="DAS13" s="443"/>
      <c r="DAT13" s="443"/>
      <c r="DAU13" s="443"/>
      <c r="DAV13" s="443"/>
      <c r="DAW13" s="443"/>
      <c r="DAX13" s="443"/>
      <c r="DAY13" s="443"/>
      <c r="DAZ13" s="443"/>
      <c r="DBA13" s="443"/>
      <c r="DBB13" s="443"/>
      <c r="DBC13" s="443"/>
      <c r="DBD13" s="443"/>
      <c r="DBE13" s="443"/>
      <c r="DBF13" s="443"/>
      <c r="DBG13" s="443"/>
      <c r="DBH13" s="443"/>
      <c r="DBI13" s="443"/>
      <c r="DBJ13" s="443"/>
      <c r="DBK13" s="443"/>
      <c r="DBL13" s="443"/>
      <c r="DBM13" s="443"/>
      <c r="DBN13" s="443"/>
      <c r="DBO13" s="443"/>
      <c r="DBP13" s="443"/>
      <c r="DBQ13" s="443"/>
      <c r="DBR13" s="443"/>
      <c r="DBS13" s="443"/>
      <c r="DBT13" s="443"/>
      <c r="DBU13" s="443"/>
      <c r="DBV13" s="443"/>
      <c r="DBW13" s="443"/>
      <c r="DBX13" s="443"/>
      <c r="DBY13" s="443"/>
      <c r="DBZ13" s="443"/>
      <c r="DCA13" s="443"/>
      <c r="DCB13" s="443"/>
      <c r="DCC13" s="443"/>
      <c r="DCD13" s="443"/>
      <c r="DCE13" s="443"/>
      <c r="DCF13" s="443"/>
      <c r="DCG13" s="443"/>
      <c r="DCH13" s="443"/>
      <c r="DCI13" s="443"/>
      <c r="DCJ13" s="443"/>
      <c r="DCK13" s="443"/>
      <c r="DCL13" s="443"/>
      <c r="DCM13" s="443"/>
      <c r="DCN13" s="443"/>
      <c r="DCO13" s="443"/>
      <c r="DCP13" s="443"/>
      <c r="DCQ13" s="443"/>
      <c r="DCR13" s="443"/>
      <c r="DCS13" s="443"/>
      <c r="DCT13" s="443"/>
      <c r="DCU13" s="443"/>
      <c r="DCV13" s="443"/>
      <c r="DCW13" s="443"/>
      <c r="DCX13" s="443"/>
      <c r="DCY13" s="443"/>
      <c r="DCZ13" s="443"/>
      <c r="DDA13" s="443"/>
      <c r="DDB13" s="443"/>
      <c r="DDC13" s="443"/>
      <c r="DDD13" s="443"/>
      <c r="DDE13" s="443"/>
      <c r="DDF13" s="443"/>
      <c r="DDG13" s="443"/>
      <c r="DDH13" s="443"/>
      <c r="DDI13" s="443"/>
      <c r="DDJ13" s="443"/>
      <c r="DDK13" s="443"/>
      <c r="DDL13" s="443"/>
      <c r="DDM13" s="443"/>
      <c r="DDN13" s="443"/>
      <c r="DDO13" s="443"/>
      <c r="DDP13" s="443"/>
      <c r="DDQ13" s="443"/>
      <c r="DDR13" s="443"/>
      <c r="DDS13" s="443"/>
      <c r="DDT13" s="443"/>
      <c r="DDU13" s="443"/>
      <c r="DDV13" s="443"/>
      <c r="DDW13" s="443"/>
      <c r="DDX13" s="443"/>
      <c r="DDY13" s="443"/>
      <c r="DDZ13" s="443"/>
      <c r="DEA13" s="443"/>
      <c r="DEB13" s="443"/>
      <c r="DEC13" s="443"/>
      <c r="DED13" s="443"/>
      <c r="DEE13" s="443"/>
      <c r="DEF13" s="443"/>
      <c r="DEG13" s="443"/>
      <c r="DEH13" s="443"/>
      <c r="DEI13" s="443"/>
      <c r="DEJ13" s="443"/>
      <c r="DEK13" s="443"/>
      <c r="DEL13" s="443"/>
      <c r="DEM13" s="443"/>
      <c r="DEN13" s="443"/>
      <c r="DEO13" s="443"/>
      <c r="DEP13" s="443"/>
      <c r="DEQ13" s="443"/>
      <c r="DER13" s="443"/>
      <c r="DES13" s="443"/>
      <c r="DET13" s="443"/>
      <c r="DEU13" s="443"/>
      <c r="DEV13" s="443"/>
      <c r="DEW13" s="443"/>
      <c r="DEX13" s="443"/>
      <c r="DEY13" s="443"/>
      <c r="DEZ13" s="443"/>
      <c r="DFA13" s="443"/>
      <c r="DFB13" s="443"/>
      <c r="DFC13" s="443"/>
      <c r="DFD13" s="443"/>
      <c r="DFE13" s="443"/>
      <c r="DFF13" s="443"/>
      <c r="DFG13" s="443"/>
      <c r="DFH13" s="443"/>
      <c r="DFI13" s="443"/>
      <c r="DFJ13" s="443"/>
      <c r="DFK13" s="443"/>
      <c r="DFL13" s="443"/>
      <c r="DFM13" s="443"/>
      <c r="DFN13" s="443"/>
      <c r="DFO13" s="443"/>
      <c r="DFP13" s="443"/>
      <c r="DFQ13" s="443"/>
      <c r="DFR13" s="443"/>
      <c r="DFS13" s="443"/>
      <c r="DFT13" s="443"/>
      <c r="DFU13" s="443"/>
      <c r="DFV13" s="443"/>
      <c r="DFW13" s="443"/>
      <c r="DFX13" s="443"/>
      <c r="DFY13" s="443"/>
      <c r="DFZ13" s="443"/>
      <c r="DGA13" s="443"/>
      <c r="DGB13" s="443"/>
      <c r="DGC13" s="443"/>
      <c r="DGD13" s="443"/>
      <c r="DGE13" s="443"/>
      <c r="DGF13" s="443"/>
      <c r="DGG13" s="443"/>
      <c r="DGH13" s="443"/>
      <c r="DGI13" s="443"/>
      <c r="DGJ13" s="443"/>
      <c r="DGK13" s="443"/>
      <c r="DGL13" s="443"/>
      <c r="DGM13" s="443"/>
      <c r="DGN13" s="443"/>
      <c r="DGO13" s="443"/>
      <c r="DGP13" s="443"/>
      <c r="DGQ13" s="443"/>
      <c r="DGR13" s="443"/>
      <c r="DGS13" s="443"/>
      <c r="DGT13" s="443"/>
      <c r="DGU13" s="443"/>
      <c r="DGV13" s="443"/>
      <c r="DGW13" s="443"/>
      <c r="DGX13" s="443"/>
      <c r="DGY13" s="443"/>
      <c r="DGZ13" s="443"/>
      <c r="DHA13" s="443"/>
      <c r="DHB13" s="443"/>
      <c r="DHC13" s="443"/>
      <c r="DHD13" s="443"/>
      <c r="DHE13" s="443"/>
      <c r="DHF13" s="443"/>
      <c r="DHG13" s="443"/>
      <c r="DHH13" s="443"/>
      <c r="DHI13" s="443"/>
      <c r="DHJ13" s="443"/>
      <c r="DHK13" s="443"/>
      <c r="DHL13" s="443"/>
      <c r="DHM13" s="443"/>
      <c r="DHN13" s="443"/>
      <c r="DHO13" s="443"/>
      <c r="DHP13" s="443"/>
      <c r="DHQ13" s="443"/>
      <c r="DHR13" s="443"/>
      <c r="DHS13" s="443"/>
      <c r="DHT13" s="443"/>
      <c r="DHU13" s="443"/>
      <c r="DHV13" s="443"/>
      <c r="DHW13" s="443"/>
      <c r="DHX13" s="443"/>
      <c r="DHY13" s="443"/>
      <c r="DHZ13" s="443"/>
      <c r="DIA13" s="443"/>
      <c r="DIB13" s="443"/>
      <c r="DIC13" s="443"/>
      <c r="DID13" s="443"/>
      <c r="DIE13" s="443"/>
      <c r="DIF13" s="443"/>
      <c r="DIG13" s="443"/>
      <c r="DIH13" s="443"/>
      <c r="DII13" s="443"/>
      <c r="DIJ13" s="443"/>
      <c r="DIK13" s="443"/>
      <c r="DIL13" s="443"/>
      <c r="DIM13" s="443"/>
      <c r="DIN13" s="443"/>
      <c r="DIO13" s="443"/>
      <c r="DIP13" s="443"/>
      <c r="DIQ13" s="443"/>
      <c r="DIR13" s="443"/>
      <c r="DIS13" s="443"/>
      <c r="DIT13" s="443"/>
      <c r="DIU13" s="443"/>
      <c r="DIV13" s="443"/>
      <c r="DIW13" s="443"/>
      <c r="DIX13" s="443"/>
      <c r="DIY13" s="443"/>
      <c r="DIZ13" s="443"/>
      <c r="DJA13" s="443"/>
      <c r="DJB13" s="443"/>
      <c r="DJC13" s="443"/>
      <c r="DJD13" s="443"/>
      <c r="DJE13" s="443"/>
      <c r="DJF13" s="443"/>
      <c r="DJG13" s="443"/>
      <c r="DJH13" s="443"/>
      <c r="DJI13" s="443"/>
      <c r="DJJ13" s="443"/>
      <c r="DJK13" s="443"/>
      <c r="DJL13" s="443"/>
      <c r="DJM13" s="443"/>
      <c r="DJN13" s="443"/>
      <c r="DJO13" s="443"/>
      <c r="DJP13" s="443"/>
      <c r="DJQ13" s="443"/>
      <c r="DJR13" s="443"/>
      <c r="DJS13" s="443"/>
      <c r="DJT13" s="443"/>
      <c r="DJU13" s="443"/>
      <c r="DJV13" s="443"/>
      <c r="DJW13" s="443"/>
      <c r="DJX13" s="443"/>
      <c r="DJY13" s="443"/>
      <c r="DJZ13" s="443"/>
      <c r="DKA13" s="443"/>
      <c r="DKB13" s="443"/>
      <c r="DKC13" s="443"/>
      <c r="DKD13" s="443"/>
      <c r="DKE13" s="443"/>
      <c r="DKF13" s="443"/>
      <c r="DKG13" s="443"/>
      <c r="DKH13" s="443"/>
      <c r="DKI13" s="443"/>
      <c r="DKJ13" s="443"/>
      <c r="DKK13" s="443"/>
      <c r="DKL13" s="443"/>
      <c r="DKM13" s="443"/>
      <c r="DKN13" s="443"/>
      <c r="DKO13" s="443"/>
      <c r="DKP13" s="443"/>
      <c r="DKQ13" s="443"/>
      <c r="DKR13" s="443"/>
      <c r="DKS13" s="443"/>
      <c r="DKT13" s="443"/>
      <c r="DKU13" s="443"/>
      <c r="DKV13" s="443"/>
      <c r="DKW13" s="443"/>
      <c r="DKX13" s="443"/>
      <c r="DKY13" s="443"/>
      <c r="DKZ13" s="443"/>
      <c r="DLA13" s="443"/>
      <c r="DLB13" s="443"/>
      <c r="DLC13" s="443"/>
      <c r="DLD13" s="443"/>
      <c r="DLE13" s="443"/>
      <c r="DLF13" s="443"/>
      <c r="DLG13" s="443"/>
      <c r="DLH13" s="443"/>
      <c r="DLI13" s="443"/>
      <c r="DLJ13" s="443"/>
      <c r="DLK13" s="443"/>
      <c r="DLL13" s="443"/>
      <c r="DLM13" s="443"/>
      <c r="DLN13" s="443"/>
      <c r="DLO13" s="443"/>
      <c r="DLP13" s="443"/>
      <c r="DLQ13" s="443"/>
      <c r="DLR13" s="443"/>
      <c r="DLS13" s="443"/>
      <c r="DLT13" s="443"/>
      <c r="DLU13" s="443"/>
      <c r="DLV13" s="443"/>
      <c r="DLW13" s="443"/>
      <c r="DLX13" s="443"/>
      <c r="DLY13" s="443"/>
      <c r="DLZ13" s="443"/>
      <c r="DMA13" s="443"/>
      <c r="DMB13" s="443"/>
      <c r="DMC13" s="443"/>
      <c r="DMD13" s="443"/>
      <c r="DME13" s="443"/>
      <c r="DMF13" s="443"/>
      <c r="DMG13" s="443"/>
      <c r="DMH13" s="443"/>
      <c r="DMI13" s="443"/>
      <c r="DMJ13" s="443"/>
      <c r="DMK13" s="443"/>
      <c r="DML13" s="443"/>
      <c r="DMM13" s="443"/>
      <c r="DMN13" s="443"/>
      <c r="DMO13" s="443"/>
      <c r="DMP13" s="443"/>
      <c r="DMQ13" s="443"/>
      <c r="DMR13" s="443"/>
      <c r="DMS13" s="443"/>
      <c r="DMT13" s="443"/>
      <c r="DMU13" s="443"/>
      <c r="DMV13" s="443"/>
      <c r="DMW13" s="443"/>
      <c r="DMX13" s="443"/>
      <c r="DMY13" s="443"/>
      <c r="DMZ13" s="443"/>
      <c r="DNA13" s="443"/>
      <c r="DNB13" s="443"/>
      <c r="DNC13" s="443"/>
      <c r="DND13" s="443"/>
      <c r="DNE13" s="443"/>
      <c r="DNF13" s="443"/>
      <c r="DNG13" s="443"/>
      <c r="DNH13" s="443"/>
      <c r="DNI13" s="443"/>
      <c r="DNJ13" s="443"/>
      <c r="DNK13" s="443"/>
      <c r="DNL13" s="443"/>
      <c r="DNM13" s="443"/>
      <c r="DNN13" s="443"/>
      <c r="DNO13" s="443"/>
      <c r="DNP13" s="443"/>
      <c r="DNQ13" s="443"/>
      <c r="DNR13" s="443"/>
      <c r="DNS13" s="443"/>
      <c r="DNT13" s="443"/>
      <c r="DNU13" s="443"/>
      <c r="DNV13" s="443"/>
      <c r="DNW13" s="443"/>
      <c r="DNX13" s="443"/>
      <c r="DNY13" s="443"/>
      <c r="DNZ13" s="443"/>
      <c r="DOA13" s="443"/>
      <c r="DOB13" s="443"/>
      <c r="DOC13" s="443"/>
      <c r="DOD13" s="443"/>
      <c r="DOE13" s="443"/>
      <c r="DOF13" s="443"/>
      <c r="DOG13" s="443"/>
      <c r="DOH13" s="443"/>
      <c r="DOI13" s="443"/>
      <c r="DOJ13" s="443"/>
      <c r="DOK13" s="443"/>
      <c r="DOL13" s="443"/>
      <c r="DOM13" s="443"/>
      <c r="DON13" s="443"/>
      <c r="DOO13" s="443"/>
      <c r="DOP13" s="443"/>
      <c r="DOQ13" s="443"/>
      <c r="DOR13" s="443"/>
      <c r="DOS13" s="443"/>
      <c r="DOT13" s="443"/>
      <c r="DOU13" s="443"/>
      <c r="DOV13" s="443"/>
      <c r="DOW13" s="443"/>
      <c r="DOX13" s="443"/>
      <c r="DOY13" s="443"/>
      <c r="DOZ13" s="443"/>
      <c r="DPA13" s="443"/>
      <c r="DPB13" s="443"/>
      <c r="DPC13" s="443"/>
      <c r="DPD13" s="443"/>
      <c r="DPE13" s="443"/>
      <c r="DPF13" s="443"/>
      <c r="DPG13" s="443"/>
      <c r="DPH13" s="443"/>
      <c r="DPI13" s="443"/>
      <c r="DPJ13" s="443"/>
      <c r="DPK13" s="443"/>
      <c r="DPL13" s="443"/>
      <c r="DPM13" s="443"/>
      <c r="DPN13" s="443"/>
      <c r="DPO13" s="443"/>
      <c r="DPP13" s="443"/>
      <c r="DPQ13" s="443"/>
      <c r="DPR13" s="443"/>
      <c r="DPS13" s="443"/>
      <c r="DPT13" s="443"/>
      <c r="DPU13" s="443"/>
      <c r="DPV13" s="443"/>
      <c r="DPW13" s="443"/>
      <c r="DPX13" s="443"/>
      <c r="DPY13" s="443"/>
      <c r="DPZ13" s="443"/>
      <c r="DQA13" s="443"/>
      <c r="DQB13" s="443"/>
      <c r="DQC13" s="443"/>
      <c r="DQD13" s="443"/>
      <c r="DQE13" s="443"/>
      <c r="DQF13" s="443"/>
      <c r="DQG13" s="443"/>
      <c r="DQH13" s="443"/>
      <c r="DQI13" s="443"/>
      <c r="DQJ13" s="443"/>
      <c r="DQK13" s="443"/>
      <c r="DQL13" s="443"/>
      <c r="DQM13" s="443"/>
      <c r="DQN13" s="443"/>
      <c r="DQO13" s="443"/>
      <c r="DQP13" s="443"/>
      <c r="DQQ13" s="443"/>
      <c r="DQR13" s="443"/>
      <c r="DQS13" s="443"/>
      <c r="DQT13" s="443"/>
      <c r="DQU13" s="443"/>
      <c r="DQV13" s="443"/>
      <c r="DQW13" s="443"/>
      <c r="DQX13" s="443"/>
      <c r="DQY13" s="443"/>
      <c r="DQZ13" s="443"/>
      <c r="DRA13" s="443"/>
      <c r="DRB13" s="443"/>
      <c r="DRC13" s="443"/>
      <c r="DRD13" s="443"/>
      <c r="DRE13" s="443"/>
      <c r="DRF13" s="443"/>
      <c r="DRG13" s="443"/>
      <c r="DRH13" s="443"/>
      <c r="DRI13" s="443"/>
      <c r="DRJ13" s="443"/>
      <c r="DRK13" s="443"/>
      <c r="DRL13" s="443"/>
      <c r="DRM13" s="443"/>
      <c r="DRN13" s="443"/>
      <c r="DRO13" s="443"/>
      <c r="DRP13" s="443"/>
      <c r="DRQ13" s="443"/>
      <c r="DRR13" s="443"/>
      <c r="DRS13" s="443"/>
      <c r="DRT13" s="443"/>
      <c r="DRU13" s="443"/>
      <c r="DRV13" s="443"/>
      <c r="DRW13" s="443"/>
      <c r="DRX13" s="443"/>
      <c r="DRY13" s="443"/>
      <c r="DRZ13" s="443"/>
      <c r="DSA13" s="443"/>
      <c r="DSB13" s="443"/>
      <c r="DSC13" s="443"/>
      <c r="DSD13" s="443"/>
      <c r="DSE13" s="443"/>
      <c r="DSF13" s="443"/>
      <c r="DSG13" s="443"/>
      <c r="DSH13" s="443"/>
      <c r="DSI13" s="443"/>
      <c r="DSJ13" s="443"/>
      <c r="DSK13" s="443"/>
      <c r="DSL13" s="443"/>
      <c r="DSM13" s="443"/>
      <c r="DSN13" s="443"/>
      <c r="DSO13" s="443"/>
      <c r="DSP13" s="443"/>
      <c r="DSQ13" s="443"/>
      <c r="DSR13" s="443"/>
      <c r="DSS13" s="443"/>
      <c r="DST13" s="443"/>
      <c r="DSU13" s="443"/>
      <c r="DSV13" s="443"/>
      <c r="DSW13" s="443"/>
      <c r="DSX13" s="443"/>
      <c r="DSY13" s="443"/>
      <c r="DSZ13" s="443"/>
      <c r="DTA13" s="443"/>
      <c r="DTB13" s="443"/>
      <c r="DTC13" s="443"/>
      <c r="DTD13" s="443"/>
      <c r="DTE13" s="443"/>
      <c r="DTF13" s="443"/>
      <c r="DTG13" s="443"/>
      <c r="DTH13" s="443"/>
      <c r="DTI13" s="443"/>
      <c r="DTJ13" s="443"/>
      <c r="DTK13" s="443"/>
      <c r="DTL13" s="443"/>
      <c r="DTM13" s="443"/>
      <c r="DTN13" s="443"/>
      <c r="DTO13" s="443"/>
      <c r="DTP13" s="443"/>
      <c r="DTQ13" s="443"/>
      <c r="DTR13" s="443"/>
      <c r="DTS13" s="443"/>
      <c r="DTT13" s="443"/>
      <c r="DTU13" s="443"/>
      <c r="DTV13" s="443"/>
      <c r="DTW13" s="443"/>
      <c r="DTX13" s="443"/>
      <c r="DTY13" s="443"/>
      <c r="DTZ13" s="443"/>
      <c r="DUA13" s="443"/>
      <c r="DUB13" s="443"/>
      <c r="DUC13" s="443"/>
      <c r="DUD13" s="443"/>
      <c r="DUE13" s="443"/>
      <c r="DUF13" s="443"/>
      <c r="DUG13" s="443"/>
      <c r="DUH13" s="443"/>
      <c r="DUI13" s="443"/>
      <c r="DUJ13" s="443"/>
      <c r="DUK13" s="443"/>
      <c r="DUL13" s="443"/>
      <c r="DUM13" s="443"/>
      <c r="DUN13" s="443"/>
      <c r="DUO13" s="443"/>
      <c r="DUP13" s="443"/>
      <c r="DUQ13" s="443"/>
      <c r="DUR13" s="443"/>
      <c r="DUS13" s="443"/>
      <c r="DUT13" s="443"/>
      <c r="DUU13" s="443"/>
      <c r="DUV13" s="443"/>
      <c r="DUW13" s="443"/>
      <c r="DUX13" s="443"/>
      <c r="DUY13" s="443"/>
      <c r="DUZ13" s="443"/>
      <c r="DVA13" s="443"/>
      <c r="DVB13" s="443"/>
      <c r="DVC13" s="443"/>
      <c r="DVD13" s="443"/>
      <c r="DVE13" s="443"/>
      <c r="DVF13" s="443"/>
      <c r="DVG13" s="443"/>
      <c r="DVH13" s="443"/>
      <c r="DVI13" s="443"/>
      <c r="DVJ13" s="443"/>
      <c r="DVK13" s="443"/>
      <c r="DVL13" s="443"/>
      <c r="DVM13" s="443"/>
      <c r="DVN13" s="443"/>
      <c r="DVO13" s="443"/>
      <c r="DVP13" s="443"/>
      <c r="DVQ13" s="443"/>
      <c r="DVR13" s="443"/>
      <c r="DVS13" s="443"/>
      <c r="DVT13" s="443"/>
      <c r="DVU13" s="443"/>
      <c r="DVV13" s="443"/>
      <c r="DVW13" s="443"/>
      <c r="DVX13" s="443"/>
      <c r="DVY13" s="443"/>
      <c r="DVZ13" s="443"/>
      <c r="DWA13" s="443"/>
      <c r="DWB13" s="443"/>
      <c r="DWC13" s="443"/>
      <c r="DWD13" s="443"/>
      <c r="DWE13" s="443"/>
      <c r="DWF13" s="443"/>
      <c r="DWG13" s="443"/>
      <c r="DWH13" s="443"/>
      <c r="DWI13" s="443"/>
      <c r="DWJ13" s="443"/>
      <c r="DWK13" s="443"/>
      <c r="DWL13" s="443"/>
      <c r="DWM13" s="443"/>
      <c r="DWN13" s="443"/>
      <c r="DWO13" s="443"/>
      <c r="DWP13" s="443"/>
      <c r="DWQ13" s="443"/>
      <c r="DWR13" s="443"/>
      <c r="DWS13" s="443"/>
      <c r="DWT13" s="443"/>
      <c r="DWU13" s="443"/>
      <c r="DWV13" s="443"/>
      <c r="DWW13" s="443"/>
      <c r="DWX13" s="443"/>
      <c r="DWY13" s="443"/>
      <c r="DWZ13" s="443"/>
      <c r="DXA13" s="443"/>
      <c r="DXB13" s="443"/>
      <c r="DXC13" s="443"/>
      <c r="DXD13" s="443"/>
      <c r="DXE13" s="443"/>
      <c r="DXF13" s="443"/>
      <c r="DXG13" s="443"/>
      <c r="DXH13" s="443"/>
      <c r="DXI13" s="443"/>
      <c r="DXJ13" s="443"/>
      <c r="DXK13" s="443"/>
      <c r="DXL13" s="443"/>
      <c r="DXM13" s="443"/>
      <c r="DXN13" s="443"/>
      <c r="DXO13" s="443"/>
      <c r="DXP13" s="443"/>
      <c r="DXQ13" s="443"/>
      <c r="DXR13" s="443"/>
      <c r="DXS13" s="443"/>
      <c r="DXT13" s="443"/>
      <c r="DXU13" s="443"/>
      <c r="DXV13" s="443"/>
      <c r="DXW13" s="443"/>
      <c r="DXX13" s="443"/>
      <c r="DXY13" s="443"/>
      <c r="DXZ13" s="443"/>
      <c r="DYA13" s="443"/>
      <c r="DYB13" s="443"/>
      <c r="DYC13" s="443"/>
      <c r="DYD13" s="443"/>
      <c r="DYE13" s="443"/>
      <c r="DYF13" s="443"/>
      <c r="DYG13" s="443"/>
      <c r="DYH13" s="443"/>
      <c r="DYI13" s="443"/>
      <c r="DYJ13" s="443"/>
      <c r="DYK13" s="443"/>
      <c r="DYL13" s="443"/>
      <c r="DYM13" s="443"/>
      <c r="DYN13" s="443"/>
      <c r="DYO13" s="443"/>
      <c r="DYP13" s="443"/>
      <c r="DYQ13" s="443"/>
      <c r="DYR13" s="443"/>
      <c r="DYS13" s="443"/>
      <c r="DYT13" s="443"/>
      <c r="DYU13" s="443"/>
      <c r="DYV13" s="443"/>
      <c r="DYW13" s="443"/>
      <c r="DYX13" s="443"/>
      <c r="DYY13" s="443"/>
      <c r="DYZ13" s="443"/>
      <c r="DZA13" s="443"/>
      <c r="DZB13" s="443"/>
      <c r="DZC13" s="443"/>
      <c r="DZD13" s="443"/>
      <c r="DZE13" s="443"/>
      <c r="DZF13" s="443"/>
      <c r="DZG13" s="443"/>
      <c r="DZH13" s="443"/>
      <c r="DZI13" s="443"/>
      <c r="DZJ13" s="443"/>
      <c r="DZK13" s="443"/>
      <c r="DZL13" s="443"/>
      <c r="DZM13" s="443"/>
      <c r="DZN13" s="443"/>
      <c r="DZO13" s="443"/>
      <c r="DZP13" s="443"/>
      <c r="DZQ13" s="443"/>
      <c r="DZR13" s="443"/>
      <c r="DZS13" s="443"/>
      <c r="DZT13" s="443"/>
      <c r="DZU13" s="443"/>
      <c r="DZV13" s="443"/>
      <c r="DZW13" s="443"/>
      <c r="DZX13" s="443"/>
      <c r="DZY13" s="443"/>
      <c r="DZZ13" s="443"/>
      <c r="EAA13" s="443"/>
      <c r="EAB13" s="443"/>
      <c r="EAC13" s="443"/>
      <c r="EAD13" s="443"/>
      <c r="EAE13" s="443"/>
      <c r="EAF13" s="443"/>
      <c r="EAG13" s="443"/>
      <c r="EAH13" s="443"/>
      <c r="EAI13" s="443"/>
      <c r="EAJ13" s="443"/>
      <c r="EAK13" s="443"/>
      <c r="EAL13" s="443"/>
      <c r="EAM13" s="443"/>
      <c r="EAN13" s="443"/>
      <c r="EAO13" s="443"/>
      <c r="EAP13" s="443"/>
      <c r="EAQ13" s="443"/>
      <c r="EAR13" s="443"/>
      <c r="EAS13" s="443"/>
      <c r="EAT13" s="443"/>
      <c r="EAU13" s="443"/>
      <c r="EAV13" s="443"/>
      <c r="EAW13" s="443"/>
      <c r="EAX13" s="443"/>
      <c r="EAY13" s="443"/>
      <c r="EAZ13" s="443"/>
      <c r="EBA13" s="443"/>
      <c r="EBB13" s="443"/>
      <c r="EBC13" s="443"/>
      <c r="EBD13" s="443"/>
      <c r="EBE13" s="443"/>
      <c r="EBF13" s="443"/>
      <c r="EBG13" s="443"/>
      <c r="EBH13" s="443"/>
      <c r="EBI13" s="443"/>
      <c r="EBJ13" s="443"/>
      <c r="EBK13" s="443"/>
      <c r="EBL13" s="443"/>
      <c r="EBM13" s="443"/>
      <c r="EBN13" s="443"/>
      <c r="EBO13" s="443"/>
      <c r="EBP13" s="443"/>
      <c r="EBQ13" s="443"/>
      <c r="EBR13" s="443"/>
      <c r="EBS13" s="443"/>
      <c r="EBT13" s="443"/>
      <c r="EBU13" s="443"/>
      <c r="EBV13" s="443"/>
      <c r="EBW13" s="443"/>
      <c r="EBX13" s="443"/>
      <c r="EBY13" s="443"/>
      <c r="EBZ13" s="443"/>
      <c r="ECA13" s="443"/>
      <c r="ECB13" s="443"/>
      <c r="ECC13" s="443"/>
      <c r="ECD13" s="443"/>
      <c r="ECE13" s="443"/>
      <c r="ECF13" s="443"/>
      <c r="ECG13" s="443"/>
      <c r="ECH13" s="443"/>
      <c r="ECI13" s="443"/>
      <c r="ECJ13" s="443"/>
      <c r="ECK13" s="443"/>
      <c r="ECL13" s="443"/>
      <c r="ECM13" s="443"/>
      <c r="ECN13" s="443"/>
      <c r="ECO13" s="443"/>
      <c r="ECP13" s="443"/>
      <c r="ECQ13" s="443"/>
      <c r="ECR13" s="443"/>
      <c r="ECS13" s="443"/>
      <c r="ECT13" s="443"/>
      <c r="ECU13" s="443"/>
      <c r="ECV13" s="443"/>
      <c r="ECW13" s="443"/>
      <c r="ECX13" s="443"/>
      <c r="ECY13" s="443"/>
      <c r="ECZ13" s="443"/>
      <c r="EDA13" s="443"/>
      <c r="EDB13" s="443"/>
      <c r="EDC13" s="443"/>
      <c r="EDD13" s="443"/>
      <c r="EDE13" s="443"/>
      <c r="EDF13" s="443"/>
      <c r="EDG13" s="443"/>
      <c r="EDH13" s="443"/>
      <c r="EDI13" s="443"/>
      <c r="EDJ13" s="443"/>
      <c r="EDK13" s="443"/>
      <c r="EDL13" s="443"/>
      <c r="EDM13" s="443"/>
      <c r="EDN13" s="443"/>
      <c r="EDO13" s="443"/>
      <c r="EDP13" s="443"/>
      <c r="EDQ13" s="443"/>
      <c r="EDR13" s="443"/>
      <c r="EDS13" s="443"/>
      <c r="EDT13" s="443"/>
      <c r="EDU13" s="443"/>
      <c r="EDV13" s="443"/>
      <c r="EDW13" s="443"/>
      <c r="EDX13" s="443"/>
      <c r="EDY13" s="443"/>
      <c r="EDZ13" s="443"/>
      <c r="EEA13" s="443"/>
      <c r="EEB13" s="443"/>
      <c r="EEC13" s="443"/>
      <c r="EED13" s="443"/>
      <c r="EEE13" s="443"/>
      <c r="EEF13" s="443"/>
      <c r="EEG13" s="443"/>
      <c r="EEH13" s="443"/>
      <c r="EEI13" s="443"/>
      <c r="EEJ13" s="443"/>
      <c r="EEK13" s="443"/>
      <c r="EEL13" s="443"/>
      <c r="EEM13" s="443"/>
      <c r="EEN13" s="443"/>
      <c r="EEO13" s="443"/>
      <c r="EEP13" s="443"/>
      <c r="EEQ13" s="443"/>
      <c r="EER13" s="443"/>
      <c r="EES13" s="443"/>
      <c r="EET13" s="443"/>
      <c r="EEU13" s="443"/>
      <c r="EEV13" s="443"/>
      <c r="EEW13" s="443"/>
      <c r="EEX13" s="443"/>
      <c r="EEY13" s="443"/>
      <c r="EEZ13" s="443"/>
      <c r="EFA13" s="443"/>
      <c r="EFB13" s="443"/>
      <c r="EFC13" s="443"/>
      <c r="EFD13" s="443"/>
      <c r="EFE13" s="443"/>
      <c r="EFF13" s="443"/>
      <c r="EFG13" s="443"/>
      <c r="EFH13" s="443"/>
      <c r="EFI13" s="443"/>
      <c r="EFJ13" s="443"/>
      <c r="EFK13" s="443"/>
      <c r="EFL13" s="443"/>
      <c r="EFM13" s="443"/>
      <c r="EFN13" s="443"/>
      <c r="EFO13" s="443"/>
      <c r="EFP13" s="443"/>
      <c r="EFQ13" s="443"/>
      <c r="EFR13" s="443"/>
      <c r="EFS13" s="443"/>
      <c r="EFT13" s="443"/>
      <c r="EFU13" s="443"/>
      <c r="EFV13" s="443"/>
      <c r="EFW13" s="443"/>
      <c r="EFX13" s="443"/>
      <c r="EFY13" s="443"/>
      <c r="EFZ13" s="443"/>
      <c r="EGA13" s="443"/>
      <c r="EGB13" s="443"/>
      <c r="EGC13" s="443"/>
      <c r="EGD13" s="443"/>
      <c r="EGE13" s="443"/>
      <c r="EGF13" s="443"/>
      <c r="EGG13" s="443"/>
      <c r="EGH13" s="443"/>
      <c r="EGI13" s="443"/>
      <c r="EGJ13" s="443"/>
      <c r="EGK13" s="443"/>
      <c r="EGL13" s="443"/>
      <c r="EGM13" s="443"/>
      <c r="EGN13" s="443"/>
      <c r="EGO13" s="443"/>
      <c r="EGP13" s="443"/>
      <c r="EGQ13" s="443"/>
      <c r="EGR13" s="443"/>
      <c r="EGS13" s="443"/>
      <c r="EGT13" s="443"/>
      <c r="EGU13" s="443"/>
      <c r="EGV13" s="443"/>
      <c r="EGW13" s="443"/>
      <c r="EGX13" s="443"/>
      <c r="EGY13" s="443"/>
      <c r="EGZ13" s="443"/>
      <c r="EHA13" s="443"/>
      <c r="EHB13" s="443"/>
      <c r="EHC13" s="443"/>
      <c r="EHD13" s="443"/>
      <c r="EHE13" s="443"/>
      <c r="EHF13" s="443"/>
      <c r="EHG13" s="443"/>
      <c r="EHH13" s="443"/>
      <c r="EHI13" s="443"/>
      <c r="EHJ13" s="443"/>
      <c r="EHK13" s="443"/>
      <c r="EHL13" s="443"/>
      <c r="EHM13" s="443"/>
      <c r="EHN13" s="443"/>
      <c r="EHO13" s="443"/>
      <c r="EHP13" s="443"/>
      <c r="EHQ13" s="443"/>
      <c r="EHR13" s="443"/>
      <c r="EHS13" s="443"/>
      <c r="EHT13" s="443"/>
      <c r="EHU13" s="443"/>
      <c r="EHV13" s="443"/>
      <c r="EHW13" s="443"/>
      <c r="EHX13" s="443"/>
      <c r="EHY13" s="443"/>
      <c r="EHZ13" s="443"/>
      <c r="EIA13" s="443"/>
      <c r="EIB13" s="443"/>
      <c r="EIC13" s="443"/>
      <c r="EID13" s="443"/>
      <c r="EIE13" s="443"/>
      <c r="EIF13" s="443"/>
      <c r="EIG13" s="443"/>
      <c r="EIH13" s="443"/>
      <c r="EII13" s="443"/>
      <c r="EIJ13" s="443"/>
      <c r="EIK13" s="443"/>
      <c r="EIL13" s="443"/>
      <c r="EIM13" s="443"/>
      <c r="EIN13" s="443"/>
      <c r="EIO13" s="443"/>
      <c r="EIP13" s="443"/>
      <c r="EIQ13" s="443"/>
      <c r="EIR13" s="443"/>
      <c r="EIS13" s="443"/>
      <c r="EIT13" s="443"/>
      <c r="EIU13" s="443"/>
      <c r="EIV13" s="443"/>
      <c r="EIW13" s="443"/>
      <c r="EIX13" s="443"/>
      <c r="EIY13" s="443"/>
      <c r="EIZ13" s="443"/>
      <c r="EJA13" s="443"/>
      <c r="EJB13" s="443"/>
      <c r="EJC13" s="443"/>
      <c r="EJD13" s="443"/>
      <c r="EJE13" s="443"/>
      <c r="EJF13" s="443"/>
      <c r="EJG13" s="443"/>
      <c r="EJH13" s="443"/>
      <c r="EJI13" s="443"/>
      <c r="EJJ13" s="443"/>
      <c r="EJK13" s="443"/>
      <c r="EJL13" s="443"/>
      <c r="EJM13" s="443"/>
      <c r="EJN13" s="443"/>
      <c r="EJO13" s="443"/>
      <c r="EJP13" s="443"/>
      <c r="EJQ13" s="443"/>
      <c r="EJR13" s="443"/>
      <c r="EJS13" s="443"/>
      <c r="EJT13" s="443"/>
      <c r="EJU13" s="443"/>
      <c r="EJV13" s="443"/>
      <c r="EJW13" s="443"/>
      <c r="EJX13" s="443"/>
      <c r="EJY13" s="443"/>
      <c r="EJZ13" s="443"/>
      <c r="EKA13" s="443"/>
      <c r="EKB13" s="443"/>
      <c r="EKC13" s="443"/>
      <c r="EKD13" s="443"/>
      <c r="EKE13" s="443"/>
      <c r="EKF13" s="443"/>
      <c r="EKG13" s="443"/>
      <c r="EKH13" s="443"/>
      <c r="EKI13" s="443"/>
      <c r="EKJ13" s="443"/>
      <c r="EKK13" s="443"/>
      <c r="EKL13" s="443"/>
      <c r="EKM13" s="443"/>
      <c r="EKN13" s="443"/>
      <c r="EKO13" s="443"/>
      <c r="EKP13" s="443"/>
      <c r="EKQ13" s="443"/>
      <c r="EKR13" s="443"/>
      <c r="EKS13" s="443"/>
      <c r="EKT13" s="443"/>
      <c r="EKU13" s="443"/>
      <c r="EKV13" s="443"/>
      <c r="EKW13" s="443"/>
      <c r="EKX13" s="443"/>
      <c r="EKY13" s="443"/>
      <c r="EKZ13" s="443"/>
      <c r="ELA13" s="443"/>
      <c r="ELB13" s="443"/>
      <c r="ELC13" s="443"/>
      <c r="ELD13" s="443"/>
      <c r="ELE13" s="443"/>
      <c r="ELF13" s="443"/>
      <c r="ELG13" s="443"/>
      <c r="ELH13" s="443"/>
      <c r="ELI13" s="443"/>
      <c r="ELJ13" s="443"/>
      <c r="ELK13" s="443"/>
      <c r="ELL13" s="443"/>
      <c r="ELM13" s="443"/>
      <c r="ELN13" s="443"/>
      <c r="ELO13" s="443"/>
      <c r="ELP13" s="443"/>
      <c r="ELQ13" s="443"/>
      <c r="ELR13" s="443"/>
      <c r="ELS13" s="443"/>
      <c r="ELT13" s="443"/>
      <c r="ELU13" s="443"/>
      <c r="ELV13" s="443"/>
      <c r="ELW13" s="443"/>
      <c r="ELX13" s="443"/>
      <c r="ELY13" s="443"/>
      <c r="ELZ13" s="443"/>
      <c r="EMA13" s="443"/>
      <c r="EMB13" s="443"/>
      <c r="EMC13" s="443"/>
      <c r="EMD13" s="443"/>
      <c r="EME13" s="443"/>
      <c r="EMF13" s="443"/>
      <c r="EMG13" s="443"/>
      <c r="EMH13" s="443"/>
      <c r="EMI13" s="443"/>
      <c r="EMJ13" s="443"/>
      <c r="EMK13" s="443"/>
      <c r="EML13" s="443"/>
      <c r="EMM13" s="443"/>
      <c r="EMN13" s="443"/>
      <c r="EMO13" s="443"/>
      <c r="EMP13" s="443"/>
      <c r="EMQ13" s="443"/>
      <c r="EMR13" s="443"/>
      <c r="EMS13" s="443"/>
      <c r="EMT13" s="443"/>
      <c r="EMU13" s="443"/>
      <c r="EMV13" s="443"/>
      <c r="EMW13" s="443"/>
      <c r="EMX13" s="443"/>
      <c r="EMY13" s="443"/>
      <c r="EMZ13" s="443"/>
      <c r="ENA13" s="443"/>
      <c r="ENB13" s="443"/>
      <c r="ENC13" s="443"/>
      <c r="END13" s="443"/>
      <c r="ENE13" s="443"/>
      <c r="ENF13" s="443"/>
      <c r="ENG13" s="443"/>
      <c r="ENH13" s="443"/>
      <c r="ENI13" s="443"/>
      <c r="ENJ13" s="443"/>
      <c r="ENK13" s="443"/>
      <c r="ENL13" s="443"/>
      <c r="ENM13" s="443"/>
      <c r="ENN13" s="443"/>
      <c r="ENO13" s="443"/>
      <c r="ENP13" s="443"/>
      <c r="ENQ13" s="443"/>
      <c r="ENR13" s="443"/>
      <c r="ENS13" s="443"/>
      <c r="ENT13" s="443"/>
      <c r="ENU13" s="443"/>
      <c r="ENV13" s="443"/>
      <c r="ENW13" s="443"/>
      <c r="ENX13" s="443"/>
      <c r="ENY13" s="443"/>
      <c r="ENZ13" s="443"/>
      <c r="EOA13" s="443"/>
      <c r="EOB13" s="443"/>
      <c r="EOC13" s="443"/>
      <c r="EOD13" s="443"/>
      <c r="EOE13" s="443"/>
      <c r="EOF13" s="443"/>
      <c r="EOG13" s="443"/>
      <c r="EOH13" s="443"/>
      <c r="EOI13" s="443"/>
      <c r="EOJ13" s="443"/>
      <c r="EOK13" s="443"/>
      <c r="EOL13" s="443"/>
      <c r="EOM13" s="443"/>
      <c r="EON13" s="443"/>
      <c r="EOO13" s="443"/>
      <c r="EOP13" s="443"/>
      <c r="EOQ13" s="443"/>
      <c r="EOR13" s="443"/>
      <c r="EOS13" s="443"/>
      <c r="EOT13" s="443"/>
      <c r="EOU13" s="443"/>
      <c r="EOV13" s="443"/>
      <c r="EOW13" s="443"/>
      <c r="EOX13" s="443"/>
      <c r="EOY13" s="443"/>
      <c r="EOZ13" s="443"/>
      <c r="EPA13" s="443"/>
      <c r="EPB13" s="443"/>
      <c r="EPC13" s="443"/>
      <c r="EPD13" s="443"/>
      <c r="EPE13" s="443"/>
      <c r="EPF13" s="443"/>
      <c r="EPG13" s="443"/>
      <c r="EPH13" s="443"/>
      <c r="EPI13" s="443"/>
      <c r="EPJ13" s="443"/>
      <c r="EPK13" s="443"/>
      <c r="EPL13" s="443"/>
      <c r="EPM13" s="443"/>
      <c r="EPN13" s="443"/>
      <c r="EPO13" s="443"/>
      <c r="EPP13" s="443"/>
      <c r="EPQ13" s="443"/>
      <c r="EPR13" s="443"/>
      <c r="EPS13" s="443"/>
      <c r="EPT13" s="443"/>
      <c r="EPU13" s="443"/>
      <c r="EPV13" s="443"/>
      <c r="EPW13" s="443"/>
      <c r="EPX13" s="443"/>
      <c r="EPY13" s="443"/>
      <c r="EPZ13" s="443"/>
      <c r="EQA13" s="443"/>
      <c r="EQB13" s="443"/>
      <c r="EQC13" s="443"/>
      <c r="EQD13" s="443"/>
      <c r="EQE13" s="443"/>
      <c r="EQF13" s="443"/>
      <c r="EQG13" s="443"/>
      <c r="EQH13" s="443"/>
      <c r="EQI13" s="443"/>
      <c r="EQJ13" s="443"/>
      <c r="EQK13" s="443"/>
      <c r="EQL13" s="443"/>
      <c r="EQM13" s="443"/>
      <c r="EQN13" s="443"/>
      <c r="EQO13" s="443"/>
      <c r="EQP13" s="443"/>
      <c r="EQQ13" s="443"/>
      <c r="EQR13" s="443"/>
      <c r="EQS13" s="443"/>
      <c r="EQT13" s="443"/>
      <c r="EQU13" s="443"/>
      <c r="EQV13" s="443"/>
      <c r="EQW13" s="443"/>
      <c r="EQX13" s="443"/>
      <c r="EQY13" s="443"/>
      <c r="EQZ13" s="443"/>
      <c r="ERA13" s="443"/>
      <c r="ERB13" s="443"/>
      <c r="ERC13" s="443"/>
      <c r="ERD13" s="443"/>
      <c r="ERE13" s="443"/>
      <c r="ERF13" s="443"/>
      <c r="ERG13" s="443"/>
      <c r="ERH13" s="443"/>
      <c r="ERI13" s="443"/>
      <c r="ERJ13" s="443"/>
      <c r="ERK13" s="443"/>
      <c r="ERL13" s="443"/>
      <c r="ERM13" s="443"/>
      <c r="ERN13" s="443"/>
      <c r="ERO13" s="443"/>
      <c r="ERP13" s="443"/>
      <c r="ERQ13" s="443"/>
      <c r="ERR13" s="443"/>
      <c r="ERS13" s="443"/>
      <c r="ERT13" s="443"/>
      <c r="ERU13" s="443"/>
      <c r="ERV13" s="443"/>
      <c r="ERW13" s="443"/>
      <c r="ERX13" s="443"/>
      <c r="ERY13" s="443"/>
      <c r="ERZ13" s="443"/>
      <c r="ESA13" s="443"/>
      <c r="ESB13" s="443"/>
      <c r="ESC13" s="443"/>
      <c r="ESD13" s="443"/>
      <c r="ESE13" s="443"/>
      <c r="ESF13" s="443"/>
      <c r="ESG13" s="443"/>
      <c r="ESH13" s="443"/>
      <c r="ESI13" s="443"/>
      <c r="ESJ13" s="443"/>
      <c r="ESK13" s="443"/>
      <c r="ESL13" s="443"/>
      <c r="ESM13" s="443"/>
      <c r="ESN13" s="443"/>
      <c r="ESO13" s="443"/>
      <c r="ESP13" s="443"/>
      <c r="ESQ13" s="443"/>
      <c r="ESR13" s="443"/>
      <c r="ESS13" s="443"/>
      <c r="EST13" s="443"/>
      <c r="ESU13" s="443"/>
      <c r="ESV13" s="443"/>
      <c r="ESW13" s="443"/>
      <c r="ESX13" s="443"/>
      <c r="ESY13" s="443"/>
      <c r="ESZ13" s="443"/>
      <c r="ETA13" s="443"/>
      <c r="ETB13" s="443"/>
      <c r="ETC13" s="443"/>
      <c r="ETD13" s="443"/>
      <c r="ETE13" s="443"/>
      <c r="ETF13" s="443"/>
      <c r="ETG13" s="443"/>
      <c r="ETH13" s="443"/>
      <c r="ETI13" s="443"/>
      <c r="ETJ13" s="443"/>
      <c r="ETK13" s="443"/>
      <c r="ETL13" s="443"/>
      <c r="ETM13" s="443"/>
      <c r="ETN13" s="443"/>
      <c r="ETO13" s="443"/>
      <c r="ETP13" s="443"/>
      <c r="ETQ13" s="443"/>
      <c r="ETR13" s="443"/>
      <c r="ETS13" s="443"/>
      <c r="ETT13" s="443"/>
      <c r="ETU13" s="443"/>
      <c r="ETV13" s="443"/>
      <c r="ETW13" s="443"/>
      <c r="ETX13" s="443"/>
      <c r="ETY13" s="443"/>
      <c r="ETZ13" s="443"/>
      <c r="EUA13" s="443"/>
      <c r="EUB13" s="443"/>
      <c r="EUC13" s="443"/>
      <c r="EUD13" s="443"/>
      <c r="EUE13" s="443"/>
      <c r="EUF13" s="443"/>
      <c r="EUG13" s="443"/>
      <c r="EUH13" s="443"/>
      <c r="EUI13" s="443"/>
      <c r="EUJ13" s="443"/>
      <c r="EUK13" s="443"/>
      <c r="EUL13" s="443"/>
      <c r="EUM13" s="443"/>
      <c r="EUN13" s="443"/>
      <c r="EUO13" s="443"/>
      <c r="EUP13" s="443"/>
      <c r="EUQ13" s="443"/>
      <c r="EUR13" s="443"/>
      <c r="EUS13" s="443"/>
      <c r="EUT13" s="443"/>
      <c r="EUU13" s="443"/>
      <c r="EUV13" s="443"/>
      <c r="EUW13" s="443"/>
      <c r="EUX13" s="443"/>
      <c r="EUY13" s="443"/>
      <c r="EUZ13" s="443"/>
      <c r="EVA13" s="443"/>
      <c r="EVB13" s="443"/>
      <c r="EVC13" s="443"/>
      <c r="EVD13" s="443"/>
      <c r="EVE13" s="443"/>
      <c r="EVF13" s="443"/>
      <c r="EVG13" s="443"/>
      <c r="EVH13" s="443"/>
      <c r="EVI13" s="443"/>
      <c r="EVJ13" s="443"/>
      <c r="EVK13" s="443"/>
      <c r="EVL13" s="443"/>
      <c r="EVM13" s="443"/>
      <c r="EVN13" s="443"/>
      <c r="EVO13" s="443"/>
      <c r="EVP13" s="443"/>
      <c r="EVQ13" s="443"/>
      <c r="EVR13" s="443"/>
      <c r="EVS13" s="443"/>
      <c r="EVT13" s="443"/>
      <c r="EVU13" s="443"/>
      <c r="EVV13" s="443"/>
      <c r="EVW13" s="443"/>
      <c r="EVX13" s="443"/>
      <c r="EVY13" s="443"/>
      <c r="EVZ13" s="443"/>
      <c r="EWA13" s="443"/>
      <c r="EWB13" s="443"/>
      <c r="EWC13" s="443"/>
      <c r="EWD13" s="443"/>
      <c r="EWE13" s="443"/>
      <c r="EWF13" s="443"/>
      <c r="EWG13" s="443"/>
      <c r="EWH13" s="443"/>
      <c r="EWI13" s="443"/>
      <c r="EWJ13" s="443"/>
      <c r="EWK13" s="443"/>
      <c r="EWL13" s="443"/>
      <c r="EWM13" s="443"/>
      <c r="EWN13" s="443"/>
      <c r="EWO13" s="443"/>
      <c r="EWP13" s="443"/>
      <c r="EWQ13" s="443"/>
      <c r="EWR13" s="443"/>
      <c r="EWS13" s="443"/>
      <c r="EWT13" s="443"/>
      <c r="EWU13" s="443"/>
      <c r="EWV13" s="443"/>
      <c r="EWW13" s="443"/>
      <c r="EWX13" s="443"/>
      <c r="EWY13" s="443"/>
      <c r="EWZ13" s="443"/>
      <c r="EXA13" s="443"/>
      <c r="EXB13" s="443"/>
      <c r="EXC13" s="443"/>
      <c r="EXD13" s="443"/>
      <c r="EXE13" s="443"/>
      <c r="EXF13" s="443"/>
      <c r="EXG13" s="443"/>
      <c r="EXH13" s="443"/>
      <c r="EXI13" s="443"/>
      <c r="EXJ13" s="443"/>
      <c r="EXK13" s="443"/>
      <c r="EXL13" s="443"/>
      <c r="EXM13" s="443"/>
      <c r="EXN13" s="443"/>
      <c r="EXO13" s="443"/>
      <c r="EXP13" s="443"/>
      <c r="EXQ13" s="443"/>
      <c r="EXR13" s="443"/>
      <c r="EXS13" s="443"/>
      <c r="EXT13" s="443"/>
      <c r="EXU13" s="443"/>
      <c r="EXV13" s="443"/>
      <c r="EXW13" s="443"/>
      <c r="EXX13" s="443"/>
      <c r="EXY13" s="443"/>
      <c r="EXZ13" s="443"/>
      <c r="EYA13" s="443"/>
      <c r="EYB13" s="443"/>
      <c r="EYC13" s="443"/>
      <c r="EYD13" s="443"/>
      <c r="EYE13" s="443"/>
      <c r="EYF13" s="443"/>
      <c r="EYG13" s="443"/>
      <c r="EYH13" s="443"/>
      <c r="EYI13" s="443"/>
      <c r="EYJ13" s="443"/>
      <c r="EYK13" s="443"/>
      <c r="EYL13" s="443"/>
      <c r="EYM13" s="443"/>
      <c r="EYN13" s="443"/>
      <c r="EYO13" s="443"/>
      <c r="EYP13" s="443"/>
      <c r="EYQ13" s="443"/>
      <c r="EYR13" s="443"/>
      <c r="EYS13" s="443"/>
      <c r="EYT13" s="443"/>
      <c r="EYU13" s="443"/>
      <c r="EYV13" s="443"/>
      <c r="EYW13" s="443"/>
      <c r="EYX13" s="443"/>
      <c r="EYY13" s="443"/>
      <c r="EYZ13" s="443"/>
      <c r="EZA13" s="443"/>
      <c r="EZB13" s="443"/>
      <c r="EZC13" s="443"/>
      <c r="EZD13" s="443"/>
      <c r="EZE13" s="443"/>
      <c r="EZF13" s="443"/>
      <c r="EZG13" s="443"/>
      <c r="EZH13" s="443"/>
      <c r="EZI13" s="443"/>
      <c r="EZJ13" s="443"/>
      <c r="EZK13" s="443"/>
      <c r="EZL13" s="443"/>
      <c r="EZM13" s="443"/>
      <c r="EZN13" s="443"/>
      <c r="EZO13" s="443"/>
      <c r="EZP13" s="443"/>
      <c r="EZQ13" s="443"/>
      <c r="EZR13" s="443"/>
      <c r="EZS13" s="443"/>
      <c r="EZT13" s="443"/>
      <c r="EZU13" s="443"/>
      <c r="EZV13" s="443"/>
      <c r="EZW13" s="443"/>
      <c r="EZX13" s="443"/>
      <c r="EZY13" s="443"/>
      <c r="EZZ13" s="443"/>
      <c r="FAA13" s="443"/>
      <c r="FAB13" s="443"/>
      <c r="FAC13" s="443"/>
      <c r="FAD13" s="443"/>
      <c r="FAE13" s="443"/>
      <c r="FAF13" s="443"/>
      <c r="FAG13" s="443"/>
      <c r="FAH13" s="443"/>
      <c r="FAI13" s="443"/>
      <c r="FAJ13" s="443"/>
      <c r="FAK13" s="443"/>
      <c r="FAL13" s="443"/>
      <c r="FAM13" s="443"/>
      <c r="FAN13" s="443"/>
      <c r="FAO13" s="443"/>
      <c r="FAP13" s="443"/>
      <c r="FAQ13" s="443"/>
      <c r="FAR13" s="443"/>
      <c r="FAS13" s="443"/>
      <c r="FAT13" s="443"/>
      <c r="FAU13" s="443"/>
      <c r="FAV13" s="443"/>
      <c r="FAW13" s="443"/>
      <c r="FAX13" s="443"/>
      <c r="FAY13" s="443"/>
      <c r="FAZ13" s="443"/>
      <c r="FBA13" s="443"/>
      <c r="FBB13" s="443"/>
      <c r="FBC13" s="443"/>
      <c r="FBD13" s="443"/>
      <c r="FBE13" s="443"/>
      <c r="FBF13" s="443"/>
      <c r="FBG13" s="443"/>
      <c r="FBH13" s="443"/>
      <c r="FBI13" s="443"/>
      <c r="FBJ13" s="443"/>
      <c r="FBK13" s="443"/>
      <c r="FBL13" s="443"/>
      <c r="FBM13" s="443"/>
      <c r="FBN13" s="443"/>
      <c r="FBO13" s="443"/>
      <c r="FBP13" s="443"/>
      <c r="FBQ13" s="443"/>
      <c r="FBR13" s="443"/>
      <c r="FBS13" s="443"/>
      <c r="FBT13" s="443"/>
      <c r="FBU13" s="443"/>
      <c r="FBV13" s="443"/>
      <c r="FBW13" s="443"/>
      <c r="FBX13" s="443"/>
      <c r="FBY13" s="443"/>
      <c r="FBZ13" s="443"/>
      <c r="FCA13" s="443"/>
      <c r="FCB13" s="443"/>
      <c r="FCC13" s="443"/>
      <c r="FCD13" s="443"/>
      <c r="FCE13" s="443"/>
      <c r="FCF13" s="443"/>
      <c r="FCG13" s="443"/>
      <c r="FCH13" s="443"/>
      <c r="FCI13" s="443"/>
      <c r="FCJ13" s="443"/>
      <c r="FCK13" s="443"/>
      <c r="FCL13" s="443"/>
      <c r="FCM13" s="443"/>
      <c r="FCN13" s="443"/>
      <c r="FCO13" s="443"/>
      <c r="FCP13" s="443"/>
      <c r="FCQ13" s="443"/>
      <c r="FCR13" s="443"/>
      <c r="FCS13" s="443"/>
      <c r="FCT13" s="443"/>
      <c r="FCU13" s="443"/>
      <c r="FCV13" s="443"/>
      <c r="FCW13" s="443"/>
      <c r="FCX13" s="443"/>
      <c r="FCY13" s="443"/>
      <c r="FCZ13" s="443"/>
      <c r="FDA13" s="443"/>
      <c r="FDB13" s="443"/>
      <c r="FDC13" s="443"/>
      <c r="FDD13" s="443"/>
      <c r="FDE13" s="443"/>
      <c r="FDF13" s="443"/>
      <c r="FDG13" s="443"/>
      <c r="FDH13" s="443"/>
      <c r="FDI13" s="443"/>
      <c r="FDJ13" s="443"/>
      <c r="FDK13" s="443"/>
      <c r="FDL13" s="443"/>
      <c r="FDM13" s="443"/>
      <c r="FDN13" s="443"/>
      <c r="FDO13" s="443"/>
      <c r="FDP13" s="443"/>
      <c r="FDQ13" s="443"/>
      <c r="FDR13" s="443"/>
      <c r="FDS13" s="443"/>
      <c r="FDT13" s="443"/>
      <c r="FDU13" s="443"/>
      <c r="FDV13" s="443"/>
      <c r="FDW13" s="443"/>
      <c r="FDX13" s="443"/>
      <c r="FDY13" s="443"/>
      <c r="FDZ13" s="443"/>
      <c r="FEA13" s="443"/>
      <c r="FEB13" s="443"/>
      <c r="FEC13" s="443"/>
      <c r="FED13" s="443"/>
      <c r="FEE13" s="443"/>
      <c r="FEF13" s="443"/>
      <c r="FEG13" s="443"/>
      <c r="FEH13" s="443"/>
      <c r="FEI13" s="443"/>
      <c r="FEJ13" s="443"/>
      <c r="FEK13" s="443"/>
      <c r="FEL13" s="443"/>
      <c r="FEM13" s="443"/>
      <c r="FEN13" s="443"/>
      <c r="FEO13" s="443"/>
      <c r="FEP13" s="443"/>
      <c r="FEQ13" s="443"/>
      <c r="FER13" s="443"/>
      <c r="FES13" s="443"/>
      <c r="FET13" s="443"/>
      <c r="FEU13" s="443"/>
      <c r="FEV13" s="443"/>
      <c r="FEW13" s="443"/>
      <c r="FEX13" s="443"/>
      <c r="FEY13" s="443"/>
      <c r="FEZ13" s="443"/>
      <c r="FFA13" s="443"/>
      <c r="FFB13" s="443"/>
      <c r="FFC13" s="443"/>
      <c r="FFD13" s="443"/>
      <c r="FFE13" s="443"/>
      <c r="FFF13" s="443"/>
      <c r="FFG13" s="443"/>
      <c r="FFH13" s="443"/>
      <c r="FFI13" s="443"/>
      <c r="FFJ13" s="443"/>
      <c r="FFK13" s="443"/>
      <c r="FFL13" s="443"/>
      <c r="FFM13" s="443"/>
      <c r="FFN13" s="443"/>
      <c r="FFO13" s="443"/>
      <c r="FFP13" s="443"/>
      <c r="FFQ13" s="443"/>
      <c r="FFR13" s="443"/>
      <c r="FFS13" s="443"/>
      <c r="FFT13" s="443"/>
      <c r="FFU13" s="443"/>
      <c r="FFV13" s="443"/>
      <c r="FFW13" s="443"/>
      <c r="FFX13" s="443"/>
      <c r="FFY13" s="443"/>
      <c r="FFZ13" s="443"/>
      <c r="FGA13" s="443"/>
      <c r="FGB13" s="443"/>
      <c r="FGC13" s="443"/>
      <c r="FGD13" s="443"/>
      <c r="FGE13" s="443"/>
      <c r="FGF13" s="443"/>
      <c r="FGG13" s="443"/>
      <c r="FGH13" s="443"/>
      <c r="FGI13" s="443"/>
      <c r="FGJ13" s="443"/>
      <c r="FGK13" s="443"/>
      <c r="FGL13" s="443"/>
      <c r="FGM13" s="443"/>
      <c r="FGN13" s="443"/>
      <c r="FGO13" s="443"/>
      <c r="FGP13" s="443"/>
      <c r="FGQ13" s="443"/>
      <c r="FGR13" s="443"/>
      <c r="FGS13" s="443"/>
      <c r="FGT13" s="443"/>
      <c r="FGU13" s="443"/>
      <c r="FGV13" s="443"/>
      <c r="FGW13" s="443"/>
      <c r="FGX13" s="443"/>
      <c r="FGY13" s="443"/>
      <c r="FGZ13" s="443"/>
      <c r="FHA13" s="443"/>
      <c r="FHB13" s="443"/>
      <c r="FHC13" s="443"/>
      <c r="FHD13" s="443"/>
      <c r="FHE13" s="443"/>
      <c r="FHF13" s="443"/>
      <c r="FHG13" s="443"/>
      <c r="FHH13" s="443"/>
      <c r="FHI13" s="443"/>
      <c r="FHJ13" s="443"/>
      <c r="FHK13" s="443"/>
      <c r="FHL13" s="443"/>
      <c r="FHM13" s="443"/>
      <c r="FHN13" s="443"/>
      <c r="FHO13" s="443"/>
      <c r="FHP13" s="443"/>
      <c r="FHQ13" s="443"/>
      <c r="FHR13" s="443"/>
      <c r="FHS13" s="443"/>
      <c r="FHT13" s="443"/>
      <c r="FHU13" s="443"/>
      <c r="FHV13" s="443"/>
      <c r="FHW13" s="443"/>
      <c r="FHX13" s="443"/>
      <c r="FHY13" s="443"/>
      <c r="FHZ13" s="443"/>
      <c r="FIA13" s="443"/>
      <c r="FIB13" s="443"/>
      <c r="FIC13" s="443"/>
      <c r="FID13" s="443"/>
      <c r="FIE13" s="443"/>
      <c r="FIF13" s="443"/>
      <c r="FIG13" s="443"/>
      <c r="FIH13" s="443"/>
      <c r="FII13" s="443"/>
      <c r="FIJ13" s="443"/>
      <c r="FIK13" s="443"/>
      <c r="FIL13" s="443"/>
      <c r="FIM13" s="443"/>
      <c r="FIN13" s="443"/>
      <c r="FIO13" s="443"/>
      <c r="FIP13" s="443"/>
      <c r="FIQ13" s="443"/>
      <c r="FIR13" s="443"/>
      <c r="FIS13" s="443"/>
      <c r="FIT13" s="443"/>
      <c r="FIU13" s="443"/>
      <c r="FIV13" s="443"/>
      <c r="FIW13" s="443"/>
      <c r="FIX13" s="443"/>
      <c r="FIY13" s="443"/>
      <c r="FIZ13" s="443"/>
      <c r="FJA13" s="443"/>
      <c r="FJB13" s="443"/>
      <c r="FJC13" s="443"/>
      <c r="FJD13" s="443"/>
      <c r="FJE13" s="443"/>
      <c r="FJF13" s="443"/>
      <c r="FJG13" s="443"/>
      <c r="FJH13" s="443"/>
      <c r="FJI13" s="443"/>
      <c r="FJJ13" s="443"/>
      <c r="FJK13" s="443"/>
      <c r="FJL13" s="443"/>
      <c r="FJM13" s="443"/>
      <c r="FJN13" s="443"/>
      <c r="FJO13" s="443"/>
      <c r="FJP13" s="443"/>
      <c r="FJQ13" s="443"/>
      <c r="FJR13" s="443"/>
      <c r="FJS13" s="443"/>
      <c r="FJT13" s="443"/>
      <c r="FJU13" s="443"/>
      <c r="FJV13" s="443"/>
      <c r="FJW13" s="443"/>
      <c r="FJX13" s="443"/>
      <c r="FJY13" s="443"/>
      <c r="FJZ13" s="443"/>
      <c r="FKA13" s="443"/>
      <c r="FKB13" s="443"/>
      <c r="FKC13" s="443"/>
      <c r="FKD13" s="443"/>
      <c r="FKE13" s="443"/>
      <c r="FKF13" s="443"/>
      <c r="FKG13" s="443"/>
      <c r="FKH13" s="443"/>
      <c r="FKI13" s="443"/>
      <c r="FKJ13" s="443"/>
      <c r="FKK13" s="443"/>
      <c r="FKL13" s="443"/>
      <c r="FKM13" s="443"/>
      <c r="FKN13" s="443"/>
      <c r="FKO13" s="443"/>
      <c r="FKP13" s="443"/>
      <c r="FKQ13" s="443"/>
      <c r="FKR13" s="443"/>
      <c r="FKS13" s="443"/>
      <c r="FKT13" s="443"/>
      <c r="FKU13" s="443"/>
      <c r="FKV13" s="443"/>
      <c r="FKW13" s="443"/>
      <c r="FKX13" s="443"/>
      <c r="FKY13" s="443"/>
      <c r="FKZ13" s="443"/>
      <c r="FLA13" s="443"/>
      <c r="FLB13" s="443"/>
      <c r="FLC13" s="443"/>
      <c r="FLD13" s="443"/>
      <c r="FLE13" s="443"/>
      <c r="FLF13" s="443"/>
      <c r="FLG13" s="443"/>
      <c r="FLH13" s="443"/>
      <c r="FLI13" s="443"/>
      <c r="FLJ13" s="443"/>
      <c r="FLK13" s="443"/>
      <c r="FLL13" s="443"/>
      <c r="FLM13" s="443"/>
      <c r="FLN13" s="443"/>
      <c r="FLO13" s="443"/>
      <c r="FLP13" s="443"/>
      <c r="FLQ13" s="443"/>
      <c r="FLR13" s="443"/>
      <c r="FLS13" s="443"/>
      <c r="FLT13" s="443"/>
      <c r="FLU13" s="443"/>
      <c r="FLV13" s="443"/>
      <c r="FLW13" s="443"/>
      <c r="FLX13" s="443"/>
      <c r="FLY13" s="443"/>
      <c r="FLZ13" s="443"/>
      <c r="FMA13" s="443"/>
      <c r="FMB13" s="443"/>
      <c r="FMC13" s="443"/>
      <c r="FMD13" s="443"/>
      <c r="FME13" s="443"/>
      <c r="FMF13" s="443"/>
      <c r="FMG13" s="443"/>
      <c r="FMH13" s="443"/>
      <c r="FMI13" s="443"/>
      <c r="FMJ13" s="443"/>
      <c r="FMK13" s="443"/>
      <c r="FML13" s="443"/>
      <c r="FMM13" s="443"/>
      <c r="FMN13" s="443"/>
      <c r="FMO13" s="443"/>
      <c r="FMP13" s="443"/>
      <c r="FMQ13" s="443"/>
      <c r="FMR13" s="443"/>
      <c r="FMS13" s="443"/>
      <c r="FMT13" s="443"/>
      <c r="FMU13" s="443"/>
      <c r="FMV13" s="443"/>
      <c r="FMW13" s="443"/>
      <c r="FMX13" s="443"/>
      <c r="FMY13" s="443"/>
      <c r="FMZ13" s="443"/>
      <c r="FNA13" s="443"/>
      <c r="FNB13" s="443"/>
      <c r="FNC13" s="443"/>
      <c r="FND13" s="443"/>
      <c r="FNE13" s="443"/>
      <c r="FNF13" s="443"/>
      <c r="FNG13" s="443"/>
      <c r="FNH13" s="443"/>
      <c r="FNI13" s="443"/>
      <c r="FNJ13" s="443"/>
      <c r="FNK13" s="443"/>
      <c r="FNL13" s="443"/>
      <c r="FNM13" s="443"/>
      <c r="FNN13" s="443"/>
      <c r="FNO13" s="443"/>
      <c r="FNP13" s="443"/>
      <c r="FNQ13" s="443"/>
      <c r="FNR13" s="443"/>
      <c r="FNS13" s="443"/>
      <c r="FNT13" s="443"/>
      <c r="FNU13" s="443"/>
      <c r="FNV13" s="443"/>
      <c r="FNW13" s="443"/>
      <c r="FNX13" s="443"/>
      <c r="FNY13" s="443"/>
      <c r="FNZ13" s="443"/>
      <c r="FOA13" s="443"/>
      <c r="FOB13" s="443"/>
      <c r="FOC13" s="443"/>
      <c r="FOD13" s="443"/>
      <c r="FOE13" s="443"/>
      <c r="FOF13" s="443"/>
      <c r="FOG13" s="443"/>
      <c r="FOH13" s="443"/>
      <c r="FOI13" s="443"/>
      <c r="FOJ13" s="443"/>
      <c r="FOK13" s="443"/>
      <c r="FOL13" s="443"/>
      <c r="FOM13" s="443"/>
      <c r="FON13" s="443"/>
      <c r="FOO13" s="443"/>
      <c r="FOP13" s="443"/>
      <c r="FOQ13" s="443"/>
      <c r="FOR13" s="443"/>
      <c r="FOS13" s="443"/>
      <c r="FOT13" s="443"/>
      <c r="FOU13" s="443"/>
      <c r="FOV13" s="443"/>
      <c r="FOW13" s="443"/>
      <c r="FOX13" s="443"/>
      <c r="FOY13" s="443"/>
      <c r="FOZ13" s="443"/>
      <c r="FPA13" s="443"/>
      <c r="FPB13" s="443"/>
      <c r="FPC13" s="443"/>
      <c r="FPD13" s="443"/>
      <c r="FPE13" s="443"/>
      <c r="FPF13" s="443"/>
      <c r="FPG13" s="443"/>
      <c r="FPH13" s="443"/>
      <c r="FPI13" s="443"/>
      <c r="FPJ13" s="443"/>
      <c r="FPK13" s="443"/>
      <c r="FPL13" s="443"/>
      <c r="FPM13" s="443"/>
      <c r="FPN13" s="443"/>
      <c r="FPO13" s="443"/>
      <c r="FPP13" s="443"/>
      <c r="FPQ13" s="443"/>
      <c r="FPR13" s="443"/>
      <c r="FPS13" s="443"/>
      <c r="FPT13" s="443"/>
      <c r="FPU13" s="443"/>
      <c r="FPV13" s="443"/>
      <c r="FPW13" s="443"/>
      <c r="FPX13" s="443"/>
      <c r="FPY13" s="443"/>
      <c r="FPZ13" s="443"/>
      <c r="FQA13" s="443"/>
      <c r="FQB13" s="443"/>
      <c r="FQC13" s="443"/>
      <c r="FQD13" s="443"/>
      <c r="FQE13" s="443"/>
      <c r="FQF13" s="443"/>
      <c r="FQG13" s="443"/>
      <c r="FQH13" s="443"/>
      <c r="FQI13" s="443"/>
      <c r="FQJ13" s="443"/>
      <c r="FQK13" s="443"/>
      <c r="FQL13" s="443"/>
      <c r="FQM13" s="443"/>
      <c r="FQN13" s="443"/>
      <c r="FQO13" s="443"/>
      <c r="FQP13" s="443"/>
      <c r="FQQ13" s="443"/>
      <c r="FQR13" s="443"/>
      <c r="FQS13" s="443"/>
      <c r="FQT13" s="443"/>
      <c r="FQU13" s="443"/>
      <c r="FQV13" s="443"/>
      <c r="FQW13" s="443"/>
      <c r="FQX13" s="443"/>
      <c r="FQY13" s="443"/>
      <c r="FQZ13" s="443"/>
      <c r="FRA13" s="443"/>
      <c r="FRB13" s="443"/>
      <c r="FRC13" s="443"/>
      <c r="FRD13" s="443"/>
      <c r="FRE13" s="443"/>
      <c r="FRF13" s="443"/>
      <c r="FRG13" s="443"/>
      <c r="FRH13" s="443"/>
      <c r="FRI13" s="443"/>
      <c r="FRJ13" s="443"/>
      <c r="FRK13" s="443"/>
      <c r="FRL13" s="443"/>
      <c r="FRM13" s="443"/>
      <c r="FRN13" s="443"/>
      <c r="FRO13" s="443"/>
      <c r="FRP13" s="443"/>
      <c r="FRQ13" s="443"/>
      <c r="FRR13" s="443"/>
      <c r="FRS13" s="443"/>
      <c r="FRT13" s="443"/>
      <c r="FRU13" s="443"/>
      <c r="FRV13" s="443"/>
      <c r="FRW13" s="443"/>
      <c r="FRX13" s="443"/>
      <c r="FRY13" s="443"/>
      <c r="FRZ13" s="443"/>
      <c r="FSA13" s="443"/>
      <c r="FSB13" s="443"/>
      <c r="FSC13" s="443"/>
      <c r="FSD13" s="443"/>
      <c r="FSE13" s="443"/>
      <c r="FSF13" s="443"/>
      <c r="FSG13" s="443"/>
      <c r="FSH13" s="443"/>
      <c r="FSI13" s="443"/>
      <c r="FSJ13" s="443"/>
      <c r="FSK13" s="443"/>
      <c r="FSL13" s="443"/>
      <c r="FSM13" s="443"/>
      <c r="FSN13" s="443"/>
      <c r="FSO13" s="443"/>
      <c r="FSP13" s="443"/>
      <c r="FSQ13" s="443"/>
      <c r="FSR13" s="443"/>
      <c r="FSS13" s="443"/>
      <c r="FST13" s="443"/>
      <c r="FSU13" s="443"/>
      <c r="FSV13" s="443"/>
      <c r="FSW13" s="443"/>
      <c r="FSX13" s="443"/>
      <c r="FSY13" s="443"/>
      <c r="FSZ13" s="443"/>
      <c r="FTA13" s="443"/>
      <c r="FTB13" s="443"/>
      <c r="FTC13" s="443"/>
      <c r="FTD13" s="443"/>
      <c r="FTE13" s="443"/>
      <c r="FTF13" s="443"/>
      <c r="FTG13" s="443"/>
      <c r="FTH13" s="443"/>
      <c r="FTI13" s="443"/>
      <c r="FTJ13" s="443"/>
      <c r="FTK13" s="443"/>
      <c r="FTL13" s="443"/>
      <c r="FTM13" s="443"/>
      <c r="FTN13" s="443"/>
      <c r="FTO13" s="443"/>
      <c r="FTP13" s="443"/>
      <c r="FTQ13" s="443"/>
      <c r="FTR13" s="443"/>
      <c r="FTS13" s="443"/>
      <c r="FTT13" s="443"/>
      <c r="FTU13" s="443"/>
      <c r="FTV13" s="443"/>
      <c r="FTW13" s="443"/>
      <c r="FTX13" s="443"/>
      <c r="FTY13" s="443"/>
      <c r="FTZ13" s="443"/>
      <c r="FUA13" s="443"/>
      <c r="FUB13" s="443"/>
      <c r="FUC13" s="443"/>
      <c r="FUD13" s="443"/>
      <c r="FUE13" s="443"/>
      <c r="FUF13" s="443"/>
      <c r="FUG13" s="443"/>
      <c r="FUH13" s="443"/>
      <c r="FUI13" s="443"/>
      <c r="FUJ13" s="443"/>
      <c r="FUK13" s="443"/>
      <c r="FUL13" s="443"/>
      <c r="FUM13" s="443"/>
      <c r="FUN13" s="443"/>
      <c r="FUO13" s="443"/>
      <c r="FUP13" s="443"/>
      <c r="FUQ13" s="443"/>
      <c r="FUR13" s="443"/>
      <c r="FUS13" s="443"/>
      <c r="FUT13" s="443"/>
      <c r="FUU13" s="443"/>
      <c r="FUV13" s="443"/>
      <c r="FUW13" s="443"/>
      <c r="FUX13" s="443"/>
      <c r="FUY13" s="443"/>
      <c r="FUZ13" s="443"/>
      <c r="FVA13" s="443"/>
      <c r="FVB13" s="443"/>
      <c r="FVC13" s="443"/>
      <c r="FVD13" s="443"/>
      <c r="FVE13" s="443"/>
      <c r="FVF13" s="443"/>
      <c r="FVG13" s="443"/>
      <c r="FVH13" s="443"/>
      <c r="FVI13" s="443"/>
      <c r="FVJ13" s="443"/>
      <c r="FVK13" s="443"/>
      <c r="FVL13" s="443"/>
      <c r="FVM13" s="443"/>
      <c r="FVN13" s="443"/>
      <c r="FVO13" s="443"/>
      <c r="FVP13" s="443"/>
      <c r="FVQ13" s="443"/>
      <c r="FVR13" s="443"/>
      <c r="FVS13" s="443"/>
      <c r="FVT13" s="443"/>
      <c r="FVU13" s="443"/>
      <c r="FVV13" s="443"/>
      <c r="FVW13" s="443"/>
      <c r="FVX13" s="443"/>
      <c r="FVY13" s="443"/>
      <c r="FVZ13" s="443"/>
      <c r="FWA13" s="443"/>
      <c r="FWB13" s="443"/>
      <c r="FWC13" s="443"/>
      <c r="FWD13" s="443"/>
      <c r="FWE13" s="443"/>
      <c r="FWF13" s="443"/>
      <c r="FWG13" s="443"/>
      <c r="FWH13" s="443"/>
      <c r="FWI13" s="443"/>
      <c r="FWJ13" s="443"/>
      <c r="FWK13" s="443"/>
      <c r="FWL13" s="443"/>
      <c r="FWM13" s="443"/>
      <c r="FWN13" s="443"/>
      <c r="FWO13" s="443"/>
      <c r="FWP13" s="443"/>
      <c r="FWQ13" s="443"/>
      <c r="FWR13" s="443"/>
      <c r="FWS13" s="443"/>
      <c r="FWT13" s="443"/>
      <c r="FWU13" s="443"/>
      <c r="FWV13" s="443"/>
      <c r="FWW13" s="443"/>
      <c r="FWX13" s="443"/>
      <c r="FWY13" s="443"/>
      <c r="FWZ13" s="443"/>
      <c r="FXA13" s="443"/>
      <c r="FXB13" s="443"/>
      <c r="FXC13" s="443"/>
      <c r="FXD13" s="443"/>
      <c r="FXE13" s="443"/>
      <c r="FXF13" s="443"/>
      <c r="FXG13" s="443"/>
      <c r="FXH13" s="443"/>
      <c r="FXI13" s="443"/>
      <c r="FXJ13" s="443"/>
      <c r="FXK13" s="443"/>
      <c r="FXL13" s="443"/>
      <c r="FXM13" s="443"/>
      <c r="FXN13" s="443"/>
      <c r="FXO13" s="443"/>
      <c r="FXP13" s="443"/>
      <c r="FXQ13" s="443"/>
      <c r="FXR13" s="443"/>
      <c r="FXS13" s="443"/>
      <c r="FXT13" s="443"/>
      <c r="FXU13" s="443"/>
      <c r="FXV13" s="443"/>
      <c r="FXW13" s="443"/>
      <c r="FXX13" s="443"/>
      <c r="FXY13" s="443"/>
      <c r="FXZ13" s="443"/>
      <c r="FYA13" s="443"/>
      <c r="FYB13" s="443"/>
      <c r="FYC13" s="443"/>
      <c r="FYD13" s="443"/>
      <c r="FYE13" s="443"/>
      <c r="FYF13" s="443"/>
      <c r="FYG13" s="443"/>
      <c r="FYH13" s="443"/>
      <c r="FYI13" s="443"/>
      <c r="FYJ13" s="443"/>
      <c r="FYK13" s="443"/>
      <c r="FYL13" s="443"/>
      <c r="FYM13" s="443"/>
      <c r="FYN13" s="443"/>
      <c r="FYO13" s="443"/>
      <c r="FYP13" s="443"/>
      <c r="FYQ13" s="443"/>
      <c r="FYR13" s="443"/>
      <c r="FYS13" s="443"/>
      <c r="FYT13" s="443"/>
      <c r="FYU13" s="443"/>
      <c r="FYV13" s="443"/>
      <c r="FYW13" s="443"/>
      <c r="FYX13" s="443"/>
      <c r="FYY13" s="443"/>
      <c r="FYZ13" s="443"/>
      <c r="FZA13" s="443"/>
      <c r="FZB13" s="443"/>
      <c r="FZC13" s="443"/>
      <c r="FZD13" s="443"/>
      <c r="FZE13" s="443"/>
      <c r="FZF13" s="443"/>
      <c r="FZG13" s="443"/>
      <c r="FZH13" s="443"/>
      <c r="FZI13" s="443"/>
      <c r="FZJ13" s="443"/>
      <c r="FZK13" s="443"/>
      <c r="FZL13" s="443"/>
      <c r="FZM13" s="443"/>
      <c r="FZN13" s="443"/>
      <c r="FZO13" s="443"/>
      <c r="FZP13" s="443"/>
      <c r="FZQ13" s="443"/>
      <c r="FZR13" s="443"/>
      <c r="FZS13" s="443"/>
      <c r="FZT13" s="443"/>
      <c r="FZU13" s="443"/>
      <c r="FZV13" s="443"/>
      <c r="FZW13" s="443"/>
      <c r="FZX13" s="443"/>
      <c r="FZY13" s="443"/>
      <c r="FZZ13" s="443"/>
      <c r="GAA13" s="443"/>
      <c r="GAB13" s="443"/>
      <c r="GAC13" s="443"/>
      <c r="GAD13" s="443"/>
      <c r="GAE13" s="443"/>
      <c r="GAF13" s="443"/>
      <c r="GAG13" s="443"/>
      <c r="GAH13" s="443"/>
      <c r="GAI13" s="443"/>
      <c r="GAJ13" s="443"/>
      <c r="GAK13" s="443"/>
      <c r="GAL13" s="443"/>
      <c r="GAM13" s="443"/>
      <c r="GAN13" s="443"/>
      <c r="GAO13" s="443"/>
      <c r="GAP13" s="443"/>
      <c r="GAQ13" s="443"/>
      <c r="GAR13" s="443"/>
      <c r="GAS13" s="443"/>
      <c r="GAT13" s="443"/>
      <c r="GAU13" s="443"/>
      <c r="GAV13" s="443"/>
      <c r="GAW13" s="443"/>
      <c r="GAX13" s="443"/>
      <c r="GAY13" s="443"/>
      <c r="GAZ13" s="443"/>
      <c r="GBA13" s="443"/>
      <c r="GBB13" s="443"/>
      <c r="GBC13" s="443"/>
      <c r="GBD13" s="443"/>
      <c r="GBE13" s="443"/>
      <c r="GBF13" s="443"/>
      <c r="GBG13" s="443"/>
      <c r="GBH13" s="443"/>
      <c r="GBI13" s="443"/>
      <c r="GBJ13" s="443"/>
      <c r="GBK13" s="443"/>
      <c r="GBL13" s="443"/>
      <c r="GBM13" s="443"/>
      <c r="GBN13" s="443"/>
      <c r="GBO13" s="443"/>
      <c r="GBP13" s="443"/>
      <c r="GBQ13" s="443"/>
      <c r="GBR13" s="443"/>
      <c r="GBS13" s="443"/>
      <c r="GBT13" s="443"/>
      <c r="GBU13" s="443"/>
      <c r="GBV13" s="443"/>
      <c r="GBW13" s="443"/>
      <c r="GBX13" s="443"/>
      <c r="GBY13" s="443"/>
      <c r="GBZ13" s="443"/>
      <c r="GCA13" s="443"/>
      <c r="GCB13" s="443"/>
      <c r="GCC13" s="443"/>
      <c r="GCD13" s="443"/>
      <c r="GCE13" s="443"/>
      <c r="GCF13" s="443"/>
      <c r="GCG13" s="443"/>
      <c r="GCH13" s="443"/>
      <c r="GCI13" s="443"/>
      <c r="GCJ13" s="443"/>
      <c r="GCK13" s="443"/>
      <c r="GCL13" s="443"/>
      <c r="GCM13" s="443"/>
      <c r="GCN13" s="443"/>
      <c r="GCO13" s="443"/>
      <c r="GCP13" s="443"/>
      <c r="GCQ13" s="443"/>
      <c r="GCR13" s="443"/>
      <c r="GCS13" s="443"/>
      <c r="GCT13" s="443"/>
      <c r="GCU13" s="443"/>
      <c r="GCV13" s="443"/>
      <c r="GCW13" s="443"/>
      <c r="GCX13" s="443"/>
      <c r="GCY13" s="443"/>
      <c r="GCZ13" s="443"/>
      <c r="GDA13" s="443"/>
      <c r="GDB13" s="443"/>
      <c r="GDC13" s="443"/>
      <c r="GDD13" s="443"/>
      <c r="GDE13" s="443"/>
      <c r="GDF13" s="443"/>
      <c r="GDG13" s="443"/>
      <c r="GDH13" s="443"/>
      <c r="GDI13" s="443"/>
      <c r="GDJ13" s="443"/>
      <c r="GDK13" s="443"/>
      <c r="GDL13" s="443"/>
      <c r="GDM13" s="443"/>
      <c r="GDN13" s="443"/>
      <c r="GDO13" s="443"/>
      <c r="GDP13" s="443"/>
      <c r="GDQ13" s="443"/>
      <c r="GDR13" s="443"/>
      <c r="GDS13" s="443"/>
      <c r="GDT13" s="443"/>
      <c r="GDU13" s="443"/>
      <c r="GDV13" s="443"/>
      <c r="GDW13" s="443"/>
      <c r="GDX13" s="443"/>
      <c r="GDY13" s="443"/>
      <c r="GDZ13" s="443"/>
      <c r="GEA13" s="443"/>
      <c r="GEB13" s="443"/>
      <c r="GEC13" s="443"/>
      <c r="GED13" s="443"/>
      <c r="GEE13" s="443"/>
      <c r="GEF13" s="443"/>
      <c r="GEG13" s="443"/>
      <c r="GEH13" s="443"/>
      <c r="GEI13" s="443"/>
      <c r="GEJ13" s="443"/>
      <c r="GEK13" s="443"/>
      <c r="GEL13" s="443"/>
      <c r="GEM13" s="443"/>
      <c r="GEN13" s="443"/>
      <c r="GEO13" s="443"/>
      <c r="GEP13" s="443"/>
      <c r="GEQ13" s="443"/>
      <c r="GER13" s="443"/>
      <c r="GES13" s="443"/>
      <c r="GET13" s="443"/>
      <c r="GEU13" s="443"/>
      <c r="GEV13" s="443"/>
      <c r="GEW13" s="443"/>
      <c r="GEX13" s="443"/>
      <c r="GEY13" s="443"/>
      <c r="GEZ13" s="443"/>
      <c r="GFA13" s="443"/>
      <c r="GFB13" s="443"/>
      <c r="GFC13" s="443"/>
      <c r="GFD13" s="443"/>
      <c r="GFE13" s="443"/>
      <c r="GFF13" s="443"/>
      <c r="GFG13" s="443"/>
      <c r="GFH13" s="443"/>
      <c r="GFI13" s="443"/>
      <c r="GFJ13" s="443"/>
      <c r="GFK13" s="443"/>
      <c r="GFL13" s="443"/>
      <c r="GFM13" s="443"/>
      <c r="GFN13" s="443"/>
      <c r="GFO13" s="443"/>
      <c r="GFP13" s="443"/>
      <c r="GFQ13" s="443"/>
      <c r="GFR13" s="443"/>
      <c r="GFS13" s="443"/>
      <c r="GFT13" s="443"/>
      <c r="GFU13" s="443"/>
      <c r="GFV13" s="443"/>
      <c r="GFW13" s="443"/>
      <c r="GFX13" s="443"/>
      <c r="GFY13" s="443"/>
      <c r="GFZ13" s="443"/>
      <c r="GGA13" s="443"/>
      <c r="GGB13" s="443"/>
      <c r="GGC13" s="443"/>
      <c r="GGD13" s="443"/>
      <c r="GGE13" s="443"/>
      <c r="GGF13" s="443"/>
      <c r="GGG13" s="443"/>
      <c r="GGH13" s="443"/>
      <c r="GGI13" s="443"/>
      <c r="GGJ13" s="443"/>
      <c r="GGK13" s="443"/>
      <c r="GGL13" s="443"/>
      <c r="GGM13" s="443"/>
      <c r="GGN13" s="443"/>
      <c r="GGO13" s="443"/>
      <c r="GGP13" s="443"/>
      <c r="GGQ13" s="443"/>
      <c r="GGR13" s="443"/>
      <c r="GGS13" s="443"/>
      <c r="GGT13" s="443"/>
      <c r="GGU13" s="443"/>
      <c r="GGV13" s="443"/>
      <c r="GGW13" s="443"/>
      <c r="GGX13" s="443"/>
      <c r="GGY13" s="443"/>
      <c r="GGZ13" s="443"/>
      <c r="GHA13" s="443"/>
      <c r="GHB13" s="443"/>
      <c r="GHC13" s="443"/>
      <c r="GHD13" s="443"/>
      <c r="GHE13" s="443"/>
      <c r="GHF13" s="443"/>
      <c r="GHG13" s="443"/>
      <c r="GHH13" s="443"/>
      <c r="GHI13" s="443"/>
      <c r="GHJ13" s="443"/>
      <c r="GHK13" s="443"/>
      <c r="GHL13" s="443"/>
      <c r="GHM13" s="443"/>
      <c r="GHN13" s="443"/>
      <c r="GHO13" s="443"/>
      <c r="GHP13" s="443"/>
      <c r="GHQ13" s="443"/>
      <c r="GHR13" s="443"/>
      <c r="GHS13" s="443"/>
      <c r="GHT13" s="443"/>
      <c r="GHU13" s="443"/>
      <c r="GHV13" s="443"/>
      <c r="GHW13" s="443"/>
      <c r="GHX13" s="443"/>
      <c r="GHY13" s="443"/>
      <c r="GHZ13" s="443"/>
      <c r="GIA13" s="443"/>
      <c r="GIB13" s="443"/>
      <c r="GIC13" s="443"/>
      <c r="GID13" s="443"/>
      <c r="GIE13" s="443"/>
      <c r="GIF13" s="443"/>
      <c r="GIG13" s="443"/>
      <c r="GIH13" s="443"/>
      <c r="GII13" s="443"/>
      <c r="GIJ13" s="443"/>
      <c r="GIK13" s="443"/>
      <c r="GIL13" s="443"/>
      <c r="GIM13" s="443"/>
      <c r="GIN13" s="443"/>
      <c r="GIO13" s="443"/>
      <c r="GIP13" s="443"/>
      <c r="GIQ13" s="443"/>
      <c r="GIR13" s="443"/>
      <c r="GIS13" s="443"/>
      <c r="GIT13" s="443"/>
      <c r="GIU13" s="443"/>
      <c r="GIV13" s="443"/>
      <c r="GIW13" s="443"/>
      <c r="GIX13" s="443"/>
      <c r="GIY13" s="443"/>
      <c r="GIZ13" s="443"/>
      <c r="GJA13" s="443"/>
      <c r="GJB13" s="443"/>
      <c r="GJC13" s="443"/>
      <c r="GJD13" s="443"/>
      <c r="GJE13" s="443"/>
      <c r="GJF13" s="443"/>
      <c r="GJG13" s="443"/>
      <c r="GJH13" s="443"/>
      <c r="GJI13" s="443"/>
      <c r="GJJ13" s="443"/>
      <c r="GJK13" s="443"/>
      <c r="GJL13" s="443"/>
      <c r="GJM13" s="443"/>
      <c r="GJN13" s="443"/>
      <c r="GJO13" s="443"/>
      <c r="GJP13" s="443"/>
      <c r="GJQ13" s="443"/>
      <c r="GJR13" s="443"/>
      <c r="GJS13" s="443"/>
      <c r="GJT13" s="443"/>
      <c r="GJU13" s="443"/>
      <c r="GJV13" s="443"/>
      <c r="GJW13" s="443"/>
      <c r="GJX13" s="443"/>
      <c r="GJY13" s="443"/>
      <c r="GJZ13" s="443"/>
      <c r="GKA13" s="443"/>
      <c r="GKB13" s="443"/>
      <c r="GKC13" s="443"/>
      <c r="GKD13" s="443"/>
      <c r="GKE13" s="443"/>
      <c r="GKF13" s="443"/>
      <c r="GKG13" s="443"/>
      <c r="GKH13" s="443"/>
      <c r="GKI13" s="443"/>
      <c r="GKJ13" s="443"/>
      <c r="GKK13" s="443"/>
      <c r="GKL13" s="443"/>
      <c r="GKM13" s="443"/>
      <c r="GKN13" s="443"/>
      <c r="GKO13" s="443"/>
      <c r="GKP13" s="443"/>
      <c r="GKQ13" s="443"/>
      <c r="GKR13" s="443"/>
      <c r="GKS13" s="443"/>
      <c r="GKT13" s="443"/>
      <c r="GKU13" s="443"/>
      <c r="GKV13" s="443"/>
      <c r="GKW13" s="443"/>
      <c r="GKX13" s="443"/>
      <c r="GKY13" s="443"/>
      <c r="GKZ13" s="443"/>
      <c r="GLA13" s="443"/>
      <c r="GLB13" s="443"/>
      <c r="GLC13" s="443"/>
      <c r="GLD13" s="443"/>
      <c r="GLE13" s="443"/>
      <c r="GLF13" s="443"/>
      <c r="GLG13" s="443"/>
      <c r="GLH13" s="443"/>
      <c r="GLI13" s="443"/>
      <c r="GLJ13" s="443"/>
      <c r="GLK13" s="443"/>
      <c r="GLL13" s="443"/>
      <c r="GLM13" s="443"/>
      <c r="GLN13" s="443"/>
      <c r="GLO13" s="443"/>
      <c r="GLP13" s="443"/>
      <c r="GLQ13" s="443"/>
      <c r="GLR13" s="443"/>
      <c r="GLS13" s="443"/>
      <c r="GLT13" s="443"/>
      <c r="GLU13" s="443"/>
      <c r="GLV13" s="443"/>
      <c r="GLW13" s="443"/>
      <c r="GLX13" s="443"/>
      <c r="GLY13" s="443"/>
      <c r="GLZ13" s="443"/>
      <c r="GMA13" s="443"/>
      <c r="GMB13" s="443"/>
      <c r="GMC13" s="443"/>
      <c r="GMD13" s="443"/>
      <c r="GME13" s="443"/>
      <c r="GMF13" s="443"/>
      <c r="GMG13" s="443"/>
      <c r="GMH13" s="443"/>
      <c r="GMI13" s="443"/>
      <c r="GMJ13" s="443"/>
      <c r="GMK13" s="443"/>
      <c r="GML13" s="443"/>
      <c r="GMM13" s="443"/>
      <c r="GMN13" s="443"/>
      <c r="GMO13" s="443"/>
      <c r="GMP13" s="443"/>
      <c r="GMQ13" s="443"/>
      <c r="GMR13" s="443"/>
      <c r="GMS13" s="443"/>
      <c r="GMT13" s="443"/>
      <c r="GMU13" s="443"/>
      <c r="GMV13" s="443"/>
      <c r="GMW13" s="443"/>
      <c r="GMX13" s="443"/>
      <c r="GMY13" s="443"/>
      <c r="GMZ13" s="443"/>
      <c r="GNA13" s="443"/>
      <c r="GNB13" s="443"/>
      <c r="GNC13" s="443"/>
      <c r="GND13" s="443"/>
      <c r="GNE13" s="443"/>
      <c r="GNF13" s="443"/>
      <c r="GNG13" s="443"/>
      <c r="GNH13" s="443"/>
      <c r="GNI13" s="443"/>
      <c r="GNJ13" s="443"/>
      <c r="GNK13" s="443"/>
      <c r="GNL13" s="443"/>
      <c r="GNM13" s="443"/>
      <c r="GNN13" s="443"/>
      <c r="GNO13" s="443"/>
      <c r="GNP13" s="443"/>
      <c r="GNQ13" s="443"/>
      <c r="GNR13" s="443"/>
      <c r="GNS13" s="443"/>
      <c r="GNT13" s="443"/>
      <c r="GNU13" s="443"/>
      <c r="GNV13" s="443"/>
      <c r="GNW13" s="443"/>
      <c r="GNX13" s="443"/>
      <c r="GNY13" s="443"/>
      <c r="GNZ13" s="443"/>
      <c r="GOA13" s="443"/>
      <c r="GOB13" s="443"/>
      <c r="GOC13" s="443"/>
      <c r="GOD13" s="443"/>
      <c r="GOE13" s="443"/>
      <c r="GOF13" s="443"/>
      <c r="GOG13" s="443"/>
      <c r="GOH13" s="443"/>
      <c r="GOI13" s="443"/>
      <c r="GOJ13" s="443"/>
      <c r="GOK13" s="443"/>
      <c r="GOL13" s="443"/>
      <c r="GOM13" s="443"/>
      <c r="GON13" s="443"/>
      <c r="GOO13" s="443"/>
      <c r="GOP13" s="443"/>
      <c r="GOQ13" s="443"/>
      <c r="GOR13" s="443"/>
      <c r="GOS13" s="443"/>
      <c r="GOT13" s="443"/>
      <c r="GOU13" s="443"/>
      <c r="GOV13" s="443"/>
      <c r="GOW13" s="443"/>
      <c r="GOX13" s="443"/>
      <c r="GOY13" s="443"/>
      <c r="GOZ13" s="443"/>
      <c r="GPA13" s="443"/>
      <c r="GPB13" s="443"/>
      <c r="GPC13" s="443"/>
      <c r="GPD13" s="443"/>
      <c r="GPE13" s="443"/>
      <c r="GPF13" s="443"/>
      <c r="GPG13" s="443"/>
      <c r="GPH13" s="443"/>
      <c r="GPI13" s="443"/>
      <c r="GPJ13" s="443"/>
      <c r="GPK13" s="443"/>
      <c r="GPL13" s="443"/>
      <c r="GPM13" s="443"/>
      <c r="GPN13" s="443"/>
      <c r="GPO13" s="443"/>
      <c r="GPP13" s="443"/>
      <c r="GPQ13" s="443"/>
      <c r="GPR13" s="443"/>
      <c r="GPS13" s="443"/>
      <c r="GPT13" s="443"/>
      <c r="GPU13" s="443"/>
      <c r="GPV13" s="443"/>
      <c r="GPW13" s="443"/>
      <c r="GPX13" s="443"/>
      <c r="GPY13" s="443"/>
      <c r="GPZ13" s="443"/>
      <c r="GQA13" s="443"/>
      <c r="GQB13" s="443"/>
      <c r="GQC13" s="443"/>
      <c r="GQD13" s="443"/>
      <c r="GQE13" s="443"/>
      <c r="GQF13" s="443"/>
      <c r="GQG13" s="443"/>
      <c r="GQH13" s="443"/>
      <c r="GQI13" s="443"/>
      <c r="GQJ13" s="443"/>
      <c r="GQK13" s="443"/>
      <c r="GQL13" s="443"/>
      <c r="GQM13" s="443"/>
      <c r="GQN13" s="443"/>
      <c r="GQO13" s="443"/>
      <c r="GQP13" s="443"/>
      <c r="GQQ13" s="443"/>
      <c r="GQR13" s="443"/>
      <c r="GQS13" s="443"/>
      <c r="GQT13" s="443"/>
      <c r="GQU13" s="443"/>
      <c r="GQV13" s="443"/>
      <c r="GQW13" s="443"/>
      <c r="GQX13" s="443"/>
      <c r="GQY13" s="443"/>
      <c r="GQZ13" s="443"/>
      <c r="GRA13" s="443"/>
      <c r="GRB13" s="443"/>
      <c r="GRC13" s="443"/>
      <c r="GRD13" s="443"/>
      <c r="GRE13" s="443"/>
      <c r="GRF13" s="443"/>
      <c r="GRG13" s="443"/>
      <c r="GRH13" s="443"/>
      <c r="GRI13" s="443"/>
      <c r="GRJ13" s="443"/>
      <c r="GRK13" s="443"/>
      <c r="GRL13" s="443"/>
      <c r="GRM13" s="443"/>
      <c r="GRN13" s="443"/>
      <c r="GRO13" s="443"/>
      <c r="GRP13" s="443"/>
      <c r="GRQ13" s="443"/>
      <c r="GRR13" s="443"/>
      <c r="GRS13" s="443"/>
      <c r="GRT13" s="443"/>
      <c r="GRU13" s="443"/>
      <c r="GRV13" s="443"/>
      <c r="GRW13" s="443"/>
      <c r="GRX13" s="443"/>
      <c r="GRY13" s="443"/>
      <c r="GRZ13" s="443"/>
      <c r="GSA13" s="443"/>
      <c r="GSB13" s="443"/>
      <c r="GSC13" s="443"/>
      <c r="GSD13" s="443"/>
      <c r="GSE13" s="443"/>
      <c r="GSF13" s="443"/>
      <c r="GSG13" s="443"/>
      <c r="GSH13" s="443"/>
      <c r="GSI13" s="443"/>
      <c r="GSJ13" s="443"/>
      <c r="GSK13" s="443"/>
      <c r="GSL13" s="443"/>
      <c r="GSM13" s="443"/>
      <c r="GSN13" s="443"/>
      <c r="GSO13" s="443"/>
      <c r="GSP13" s="443"/>
      <c r="GSQ13" s="443"/>
      <c r="GSR13" s="443"/>
      <c r="GSS13" s="443"/>
      <c r="GST13" s="443"/>
      <c r="GSU13" s="443"/>
      <c r="GSV13" s="443"/>
      <c r="GSW13" s="443"/>
      <c r="GSX13" s="443"/>
      <c r="GSY13" s="443"/>
      <c r="GSZ13" s="443"/>
      <c r="GTA13" s="443"/>
      <c r="GTB13" s="443"/>
      <c r="GTC13" s="443"/>
      <c r="GTD13" s="443"/>
      <c r="GTE13" s="443"/>
      <c r="GTF13" s="443"/>
      <c r="GTG13" s="443"/>
      <c r="GTH13" s="443"/>
      <c r="GTI13" s="443"/>
      <c r="GTJ13" s="443"/>
      <c r="GTK13" s="443"/>
      <c r="GTL13" s="443"/>
      <c r="GTM13" s="443"/>
      <c r="GTN13" s="443"/>
      <c r="GTO13" s="443"/>
      <c r="GTP13" s="443"/>
      <c r="GTQ13" s="443"/>
      <c r="GTR13" s="443"/>
      <c r="GTS13" s="443"/>
      <c r="GTT13" s="443"/>
      <c r="GTU13" s="443"/>
      <c r="GTV13" s="443"/>
      <c r="GTW13" s="443"/>
      <c r="GTX13" s="443"/>
      <c r="GTY13" s="443"/>
      <c r="GTZ13" s="443"/>
      <c r="GUA13" s="443"/>
      <c r="GUB13" s="443"/>
      <c r="GUC13" s="443"/>
      <c r="GUD13" s="443"/>
      <c r="GUE13" s="443"/>
      <c r="GUF13" s="443"/>
      <c r="GUG13" s="443"/>
      <c r="GUH13" s="443"/>
      <c r="GUI13" s="443"/>
      <c r="GUJ13" s="443"/>
      <c r="GUK13" s="443"/>
      <c r="GUL13" s="443"/>
      <c r="GUM13" s="443"/>
      <c r="GUN13" s="443"/>
      <c r="GUO13" s="443"/>
      <c r="GUP13" s="443"/>
      <c r="GUQ13" s="443"/>
      <c r="GUR13" s="443"/>
      <c r="GUS13" s="443"/>
      <c r="GUT13" s="443"/>
      <c r="GUU13" s="443"/>
      <c r="GUV13" s="443"/>
      <c r="GUW13" s="443"/>
      <c r="GUX13" s="443"/>
      <c r="GUY13" s="443"/>
      <c r="GUZ13" s="443"/>
      <c r="GVA13" s="443"/>
      <c r="GVB13" s="443"/>
      <c r="GVC13" s="443"/>
      <c r="GVD13" s="443"/>
      <c r="GVE13" s="443"/>
      <c r="GVF13" s="443"/>
      <c r="GVG13" s="443"/>
      <c r="GVH13" s="443"/>
      <c r="GVI13" s="443"/>
      <c r="GVJ13" s="443"/>
      <c r="GVK13" s="443"/>
      <c r="GVL13" s="443"/>
      <c r="GVM13" s="443"/>
      <c r="GVN13" s="443"/>
      <c r="GVO13" s="443"/>
      <c r="GVP13" s="443"/>
      <c r="GVQ13" s="443"/>
      <c r="GVR13" s="443"/>
      <c r="GVS13" s="443"/>
      <c r="GVT13" s="443"/>
      <c r="GVU13" s="443"/>
      <c r="GVV13" s="443"/>
      <c r="GVW13" s="443"/>
      <c r="GVX13" s="443"/>
      <c r="GVY13" s="443"/>
      <c r="GVZ13" s="443"/>
      <c r="GWA13" s="443"/>
      <c r="GWB13" s="443"/>
      <c r="GWC13" s="443"/>
      <c r="GWD13" s="443"/>
      <c r="GWE13" s="443"/>
      <c r="GWF13" s="443"/>
      <c r="GWG13" s="443"/>
      <c r="GWH13" s="443"/>
      <c r="GWI13" s="443"/>
      <c r="GWJ13" s="443"/>
      <c r="GWK13" s="443"/>
      <c r="GWL13" s="443"/>
      <c r="GWM13" s="443"/>
      <c r="GWN13" s="443"/>
      <c r="GWO13" s="443"/>
      <c r="GWP13" s="443"/>
      <c r="GWQ13" s="443"/>
      <c r="GWR13" s="443"/>
      <c r="GWS13" s="443"/>
      <c r="GWT13" s="443"/>
      <c r="GWU13" s="443"/>
      <c r="GWV13" s="443"/>
      <c r="GWW13" s="443"/>
      <c r="GWX13" s="443"/>
      <c r="GWY13" s="443"/>
      <c r="GWZ13" s="443"/>
      <c r="GXA13" s="443"/>
      <c r="GXB13" s="443"/>
      <c r="GXC13" s="443"/>
      <c r="GXD13" s="443"/>
      <c r="GXE13" s="443"/>
      <c r="GXF13" s="443"/>
      <c r="GXG13" s="443"/>
      <c r="GXH13" s="443"/>
      <c r="GXI13" s="443"/>
      <c r="GXJ13" s="443"/>
      <c r="GXK13" s="443"/>
      <c r="GXL13" s="443"/>
      <c r="GXM13" s="443"/>
      <c r="GXN13" s="443"/>
      <c r="GXO13" s="443"/>
      <c r="GXP13" s="443"/>
      <c r="GXQ13" s="443"/>
      <c r="GXR13" s="443"/>
      <c r="GXS13" s="443"/>
      <c r="GXT13" s="443"/>
      <c r="GXU13" s="443"/>
      <c r="GXV13" s="443"/>
      <c r="GXW13" s="443"/>
      <c r="GXX13" s="443"/>
      <c r="GXY13" s="443"/>
      <c r="GXZ13" s="443"/>
      <c r="GYA13" s="443"/>
      <c r="GYB13" s="443"/>
      <c r="GYC13" s="443"/>
      <c r="GYD13" s="443"/>
      <c r="GYE13" s="443"/>
      <c r="GYF13" s="443"/>
      <c r="GYG13" s="443"/>
      <c r="GYH13" s="443"/>
      <c r="GYI13" s="443"/>
      <c r="GYJ13" s="443"/>
      <c r="GYK13" s="443"/>
      <c r="GYL13" s="443"/>
      <c r="GYM13" s="443"/>
      <c r="GYN13" s="443"/>
      <c r="GYO13" s="443"/>
      <c r="GYP13" s="443"/>
      <c r="GYQ13" s="443"/>
      <c r="GYR13" s="443"/>
      <c r="GYS13" s="443"/>
      <c r="GYT13" s="443"/>
      <c r="GYU13" s="443"/>
      <c r="GYV13" s="443"/>
      <c r="GYW13" s="443"/>
      <c r="GYX13" s="443"/>
      <c r="GYY13" s="443"/>
      <c r="GYZ13" s="443"/>
      <c r="GZA13" s="443"/>
      <c r="GZB13" s="443"/>
      <c r="GZC13" s="443"/>
      <c r="GZD13" s="443"/>
      <c r="GZE13" s="443"/>
      <c r="GZF13" s="443"/>
      <c r="GZG13" s="443"/>
      <c r="GZH13" s="443"/>
      <c r="GZI13" s="443"/>
      <c r="GZJ13" s="443"/>
      <c r="GZK13" s="443"/>
      <c r="GZL13" s="443"/>
      <c r="GZM13" s="443"/>
      <c r="GZN13" s="443"/>
      <c r="GZO13" s="443"/>
      <c r="GZP13" s="443"/>
      <c r="GZQ13" s="443"/>
      <c r="GZR13" s="443"/>
      <c r="GZS13" s="443"/>
      <c r="GZT13" s="443"/>
      <c r="GZU13" s="443"/>
      <c r="GZV13" s="443"/>
      <c r="GZW13" s="443"/>
      <c r="GZX13" s="443"/>
      <c r="GZY13" s="443"/>
      <c r="GZZ13" s="443"/>
      <c r="HAA13" s="443"/>
      <c r="HAB13" s="443"/>
      <c r="HAC13" s="443"/>
      <c r="HAD13" s="443"/>
      <c r="HAE13" s="443"/>
      <c r="HAF13" s="443"/>
      <c r="HAG13" s="443"/>
      <c r="HAH13" s="443"/>
      <c r="HAI13" s="443"/>
      <c r="HAJ13" s="443"/>
      <c r="HAK13" s="443"/>
      <c r="HAL13" s="443"/>
      <c r="HAM13" s="443"/>
      <c r="HAN13" s="443"/>
      <c r="HAO13" s="443"/>
      <c r="HAP13" s="443"/>
      <c r="HAQ13" s="443"/>
      <c r="HAR13" s="443"/>
      <c r="HAS13" s="443"/>
      <c r="HAT13" s="443"/>
      <c r="HAU13" s="443"/>
      <c r="HAV13" s="443"/>
      <c r="HAW13" s="443"/>
      <c r="HAX13" s="443"/>
      <c r="HAY13" s="443"/>
      <c r="HAZ13" s="443"/>
      <c r="HBA13" s="443"/>
      <c r="HBB13" s="443"/>
      <c r="HBC13" s="443"/>
      <c r="HBD13" s="443"/>
      <c r="HBE13" s="443"/>
      <c r="HBF13" s="443"/>
      <c r="HBG13" s="443"/>
      <c r="HBH13" s="443"/>
      <c r="HBI13" s="443"/>
      <c r="HBJ13" s="443"/>
      <c r="HBK13" s="443"/>
      <c r="HBL13" s="443"/>
      <c r="HBM13" s="443"/>
      <c r="HBN13" s="443"/>
      <c r="HBO13" s="443"/>
      <c r="HBP13" s="443"/>
      <c r="HBQ13" s="443"/>
      <c r="HBR13" s="443"/>
      <c r="HBS13" s="443"/>
      <c r="HBT13" s="443"/>
      <c r="HBU13" s="443"/>
      <c r="HBV13" s="443"/>
      <c r="HBW13" s="443"/>
      <c r="HBX13" s="443"/>
      <c r="HBY13" s="443"/>
      <c r="HBZ13" s="443"/>
      <c r="HCA13" s="443"/>
      <c r="HCB13" s="443"/>
      <c r="HCC13" s="443"/>
      <c r="HCD13" s="443"/>
      <c r="HCE13" s="443"/>
      <c r="HCF13" s="443"/>
      <c r="HCG13" s="443"/>
      <c r="HCH13" s="443"/>
      <c r="HCI13" s="443"/>
      <c r="HCJ13" s="443"/>
      <c r="HCK13" s="443"/>
      <c r="HCL13" s="443"/>
      <c r="HCM13" s="443"/>
      <c r="HCN13" s="443"/>
      <c r="HCO13" s="443"/>
      <c r="HCP13" s="443"/>
      <c r="HCQ13" s="443"/>
      <c r="HCR13" s="443"/>
      <c r="HCS13" s="443"/>
      <c r="HCT13" s="443"/>
      <c r="HCU13" s="443"/>
      <c r="HCV13" s="443"/>
      <c r="HCW13" s="443"/>
      <c r="HCX13" s="443"/>
      <c r="HCY13" s="443"/>
      <c r="HCZ13" s="443"/>
      <c r="HDA13" s="443"/>
      <c r="HDB13" s="443"/>
      <c r="HDC13" s="443"/>
      <c r="HDD13" s="443"/>
      <c r="HDE13" s="443"/>
      <c r="HDF13" s="443"/>
      <c r="HDG13" s="443"/>
      <c r="HDH13" s="443"/>
      <c r="HDI13" s="443"/>
      <c r="HDJ13" s="443"/>
      <c r="HDK13" s="443"/>
      <c r="HDL13" s="443"/>
      <c r="HDM13" s="443"/>
      <c r="HDN13" s="443"/>
      <c r="HDO13" s="443"/>
      <c r="HDP13" s="443"/>
      <c r="HDQ13" s="443"/>
      <c r="HDR13" s="443"/>
      <c r="HDS13" s="443"/>
      <c r="HDT13" s="443"/>
      <c r="HDU13" s="443"/>
      <c r="HDV13" s="443"/>
      <c r="HDW13" s="443"/>
      <c r="HDX13" s="443"/>
      <c r="HDY13" s="443"/>
      <c r="HDZ13" s="443"/>
      <c r="HEA13" s="443"/>
      <c r="HEB13" s="443"/>
      <c r="HEC13" s="443"/>
      <c r="HED13" s="443"/>
      <c r="HEE13" s="443"/>
      <c r="HEF13" s="443"/>
      <c r="HEG13" s="443"/>
      <c r="HEH13" s="443"/>
      <c r="HEI13" s="443"/>
      <c r="HEJ13" s="443"/>
      <c r="HEK13" s="443"/>
      <c r="HEL13" s="443"/>
      <c r="HEM13" s="443"/>
      <c r="HEN13" s="443"/>
      <c r="HEO13" s="443"/>
      <c r="HEP13" s="443"/>
      <c r="HEQ13" s="443"/>
      <c r="HER13" s="443"/>
      <c r="HES13" s="443"/>
      <c r="HET13" s="443"/>
      <c r="HEU13" s="443"/>
      <c r="HEV13" s="443"/>
      <c r="HEW13" s="443"/>
      <c r="HEX13" s="443"/>
      <c r="HEY13" s="443"/>
      <c r="HEZ13" s="443"/>
      <c r="HFA13" s="443"/>
      <c r="HFB13" s="443"/>
      <c r="HFC13" s="443"/>
      <c r="HFD13" s="443"/>
      <c r="HFE13" s="443"/>
      <c r="HFF13" s="443"/>
      <c r="HFG13" s="443"/>
      <c r="HFH13" s="443"/>
      <c r="HFI13" s="443"/>
      <c r="HFJ13" s="443"/>
      <c r="HFK13" s="443"/>
      <c r="HFL13" s="443"/>
      <c r="HFM13" s="443"/>
      <c r="HFN13" s="443"/>
      <c r="HFO13" s="443"/>
      <c r="HFP13" s="443"/>
      <c r="HFQ13" s="443"/>
      <c r="HFR13" s="443"/>
      <c r="HFS13" s="443"/>
      <c r="HFT13" s="443"/>
      <c r="HFU13" s="443"/>
      <c r="HFV13" s="443"/>
      <c r="HFW13" s="443"/>
      <c r="HFX13" s="443"/>
      <c r="HFY13" s="443"/>
      <c r="HFZ13" s="443"/>
      <c r="HGA13" s="443"/>
      <c r="HGB13" s="443"/>
      <c r="HGC13" s="443"/>
      <c r="HGD13" s="443"/>
      <c r="HGE13" s="443"/>
      <c r="HGF13" s="443"/>
      <c r="HGG13" s="443"/>
      <c r="HGH13" s="443"/>
      <c r="HGI13" s="443"/>
      <c r="HGJ13" s="443"/>
      <c r="HGK13" s="443"/>
      <c r="HGL13" s="443"/>
      <c r="HGM13" s="443"/>
      <c r="HGN13" s="443"/>
      <c r="HGO13" s="443"/>
      <c r="HGP13" s="443"/>
      <c r="HGQ13" s="443"/>
      <c r="HGR13" s="443"/>
      <c r="HGS13" s="443"/>
      <c r="HGT13" s="443"/>
      <c r="HGU13" s="443"/>
      <c r="HGV13" s="443"/>
      <c r="HGW13" s="443"/>
      <c r="HGX13" s="443"/>
      <c r="HGY13" s="443"/>
      <c r="HGZ13" s="443"/>
      <c r="HHA13" s="443"/>
      <c r="HHB13" s="443"/>
      <c r="HHC13" s="443"/>
      <c r="HHD13" s="443"/>
      <c r="HHE13" s="443"/>
      <c r="HHF13" s="443"/>
      <c r="HHG13" s="443"/>
      <c r="HHH13" s="443"/>
      <c r="HHI13" s="443"/>
      <c r="HHJ13" s="443"/>
      <c r="HHK13" s="443"/>
      <c r="HHL13" s="443"/>
      <c r="HHM13" s="443"/>
      <c r="HHN13" s="443"/>
      <c r="HHO13" s="443"/>
      <c r="HHP13" s="443"/>
      <c r="HHQ13" s="443"/>
      <c r="HHR13" s="443"/>
      <c r="HHS13" s="443"/>
      <c r="HHT13" s="443"/>
      <c r="HHU13" s="443"/>
      <c r="HHV13" s="443"/>
      <c r="HHW13" s="443"/>
      <c r="HHX13" s="443"/>
      <c r="HHY13" s="443"/>
      <c r="HHZ13" s="443"/>
      <c r="HIA13" s="443"/>
      <c r="HIB13" s="443"/>
      <c r="HIC13" s="443"/>
      <c r="HID13" s="443"/>
      <c r="HIE13" s="443"/>
      <c r="HIF13" s="443"/>
      <c r="HIG13" s="443"/>
      <c r="HIH13" s="443"/>
      <c r="HII13" s="443"/>
      <c r="HIJ13" s="443"/>
      <c r="HIK13" s="443"/>
      <c r="HIL13" s="443"/>
      <c r="HIM13" s="443"/>
      <c r="HIN13" s="443"/>
      <c r="HIO13" s="443"/>
      <c r="HIP13" s="443"/>
      <c r="HIQ13" s="443"/>
      <c r="HIR13" s="443"/>
      <c r="HIS13" s="443"/>
      <c r="HIT13" s="443"/>
      <c r="HIU13" s="443"/>
      <c r="HIV13" s="443"/>
      <c r="HIW13" s="443"/>
      <c r="HIX13" s="443"/>
      <c r="HIY13" s="443"/>
      <c r="HIZ13" s="443"/>
      <c r="HJA13" s="443"/>
      <c r="HJB13" s="443"/>
      <c r="HJC13" s="443"/>
      <c r="HJD13" s="443"/>
      <c r="HJE13" s="443"/>
      <c r="HJF13" s="443"/>
      <c r="HJG13" s="443"/>
      <c r="HJH13" s="443"/>
      <c r="HJI13" s="443"/>
      <c r="HJJ13" s="443"/>
      <c r="HJK13" s="443"/>
      <c r="HJL13" s="443"/>
      <c r="HJM13" s="443"/>
      <c r="HJN13" s="443"/>
      <c r="HJO13" s="443"/>
      <c r="HJP13" s="443"/>
      <c r="HJQ13" s="443"/>
      <c r="HJR13" s="443"/>
      <c r="HJS13" s="443"/>
      <c r="HJT13" s="443"/>
      <c r="HJU13" s="443"/>
      <c r="HJV13" s="443"/>
      <c r="HJW13" s="443"/>
      <c r="HJX13" s="443"/>
      <c r="HJY13" s="443"/>
      <c r="HJZ13" s="443"/>
      <c r="HKA13" s="443"/>
      <c r="HKB13" s="443"/>
      <c r="HKC13" s="443"/>
      <c r="HKD13" s="443"/>
      <c r="HKE13" s="443"/>
      <c r="HKF13" s="443"/>
      <c r="HKG13" s="443"/>
      <c r="HKH13" s="443"/>
      <c r="HKI13" s="443"/>
      <c r="HKJ13" s="443"/>
      <c r="HKK13" s="443"/>
      <c r="HKL13" s="443"/>
      <c r="HKM13" s="443"/>
      <c r="HKN13" s="443"/>
      <c r="HKO13" s="443"/>
      <c r="HKP13" s="443"/>
      <c r="HKQ13" s="443"/>
      <c r="HKR13" s="443"/>
      <c r="HKS13" s="443"/>
      <c r="HKT13" s="443"/>
      <c r="HKU13" s="443"/>
      <c r="HKV13" s="443"/>
      <c r="HKW13" s="443"/>
      <c r="HKX13" s="443"/>
      <c r="HKY13" s="443"/>
      <c r="HKZ13" s="443"/>
      <c r="HLA13" s="443"/>
      <c r="HLB13" s="443"/>
      <c r="HLC13" s="443"/>
      <c r="HLD13" s="443"/>
      <c r="HLE13" s="443"/>
      <c r="HLF13" s="443"/>
      <c r="HLG13" s="443"/>
      <c r="HLH13" s="443"/>
      <c r="HLI13" s="443"/>
      <c r="HLJ13" s="443"/>
      <c r="HLK13" s="443"/>
      <c r="HLL13" s="443"/>
      <c r="HLM13" s="443"/>
      <c r="HLN13" s="443"/>
      <c r="HLO13" s="443"/>
      <c r="HLP13" s="443"/>
      <c r="HLQ13" s="443"/>
      <c r="HLR13" s="443"/>
      <c r="HLS13" s="443"/>
      <c r="HLT13" s="443"/>
      <c r="HLU13" s="443"/>
      <c r="HLV13" s="443"/>
      <c r="HLW13" s="443"/>
      <c r="HLX13" s="443"/>
      <c r="HLY13" s="443"/>
      <c r="HLZ13" s="443"/>
      <c r="HMA13" s="443"/>
      <c r="HMB13" s="443"/>
      <c r="HMC13" s="443"/>
      <c r="HMD13" s="443"/>
      <c r="HME13" s="443"/>
      <c r="HMF13" s="443"/>
      <c r="HMG13" s="443"/>
      <c r="HMH13" s="443"/>
      <c r="HMI13" s="443"/>
      <c r="HMJ13" s="443"/>
      <c r="HMK13" s="443"/>
      <c r="HML13" s="443"/>
      <c r="HMM13" s="443"/>
      <c r="HMN13" s="443"/>
      <c r="HMO13" s="443"/>
      <c r="HMP13" s="443"/>
      <c r="HMQ13" s="443"/>
      <c r="HMR13" s="443"/>
      <c r="HMS13" s="443"/>
      <c r="HMT13" s="443"/>
      <c r="HMU13" s="443"/>
      <c r="HMV13" s="443"/>
      <c r="HMW13" s="443"/>
      <c r="HMX13" s="443"/>
      <c r="HMY13" s="443"/>
      <c r="HMZ13" s="443"/>
      <c r="HNA13" s="443"/>
      <c r="HNB13" s="443"/>
      <c r="HNC13" s="443"/>
      <c r="HND13" s="443"/>
      <c r="HNE13" s="443"/>
      <c r="HNF13" s="443"/>
      <c r="HNG13" s="443"/>
      <c r="HNH13" s="443"/>
      <c r="HNI13" s="443"/>
      <c r="HNJ13" s="443"/>
      <c r="HNK13" s="443"/>
      <c r="HNL13" s="443"/>
      <c r="HNM13" s="443"/>
      <c r="HNN13" s="443"/>
      <c r="HNO13" s="443"/>
      <c r="HNP13" s="443"/>
      <c r="HNQ13" s="443"/>
      <c r="HNR13" s="443"/>
      <c r="HNS13" s="443"/>
      <c r="HNT13" s="443"/>
      <c r="HNU13" s="443"/>
      <c r="HNV13" s="443"/>
      <c r="HNW13" s="443"/>
      <c r="HNX13" s="443"/>
      <c r="HNY13" s="443"/>
      <c r="HNZ13" s="443"/>
      <c r="HOA13" s="443"/>
      <c r="HOB13" s="443"/>
      <c r="HOC13" s="443"/>
      <c r="HOD13" s="443"/>
      <c r="HOE13" s="443"/>
      <c r="HOF13" s="443"/>
      <c r="HOG13" s="443"/>
      <c r="HOH13" s="443"/>
      <c r="HOI13" s="443"/>
      <c r="HOJ13" s="443"/>
      <c r="HOK13" s="443"/>
      <c r="HOL13" s="443"/>
      <c r="HOM13" s="443"/>
      <c r="HON13" s="443"/>
      <c r="HOO13" s="443"/>
      <c r="HOP13" s="443"/>
      <c r="HOQ13" s="443"/>
      <c r="HOR13" s="443"/>
      <c r="HOS13" s="443"/>
      <c r="HOT13" s="443"/>
      <c r="HOU13" s="443"/>
      <c r="HOV13" s="443"/>
      <c r="HOW13" s="443"/>
      <c r="HOX13" s="443"/>
      <c r="HOY13" s="443"/>
      <c r="HOZ13" s="443"/>
      <c r="HPA13" s="443"/>
      <c r="HPB13" s="443"/>
      <c r="HPC13" s="443"/>
      <c r="HPD13" s="443"/>
      <c r="HPE13" s="443"/>
      <c r="HPF13" s="443"/>
      <c r="HPG13" s="443"/>
      <c r="HPH13" s="443"/>
      <c r="HPI13" s="443"/>
      <c r="HPJ13" s="443"/>
      <c r="HPK13" s="443"/>
      <c r="HPL13" s="443"/>
      <c r="HPM13" s="443"/>
      <c r="HPN13" s="443"/>
      <c r="HPO13" s="443"/>
      <c r="HPP13" s="443"/>
      <c r="HPQ13" s="443"/>
      <c r="HPR13" s="443"/>
      <c r="HPS13" s="443"/>
      <c r="HPT13" s="443"/>
      <c r="HPU13" s="443"/>
      <c r="HPV13" s="443"/>
      <c r="HPW13" s="443"/>
      <c r="HPX13" s="443"/>
      <c r="HPY13" s="443"/>
      <c r="HPZ13" s="443"/>
      <c r="HQA13" s="443"/>
      <c r="HQB13" s="443"/>
      <c r="HQC13" s="443"/>
      <c r="HQD13" s="443"/>
      <c r="HQE13" s="443"/>
      <c r="HQF13" s="443"/>
      <c r="HQG13" s="443"/>
      <c r="HQH13" s="443"/>
      <c r="HQI13" s="443"/>
      <c r="HQJ13" s="443"/>
      <c r="HQK13" s="443"/>
      <c r="HQL13" s="443"/>
      <c r="HQM13" s="443"/>
      <c r="HQN13" s="443"/>
      <c r="HQO13" s="443"/>
      <c r="HQP13" s="443"/>
      <c r="HQQ13" s="443"/>
      <c r="HQR13" s="443"/>
      <c r="HQS13" s="443"/>
      <c r="HQT13" s="443"/>
      <c r="HQU13" s="443"/>
      <c r="HQV13" s="443"/>
      <c r="HQW13" s="443"/>
      <c r="HQX13" s="443"/>
      <c r="HQY13" s="443"/>
      <c r="HQZ13" s="443"/>
      <c r="HRA13" s="443"/>
      <c r="HRB13" s="443"/>
      <c r="HRC13" s="443"/>
      <c r="HRD13" s="443"/>
      <c r="HRE13" s="443"/>
      <c r="HRF13" s="443"/>
      <c r="HRG13" s="443"/>
      <c r="HRH13" s="443"/>
      <c r="HRI13" s="443"/>
      <c r="HRJ13" s="443"/>
      <c r="HRK13" s="443"/>
      <c r="HRL13" s="443"/>
      <c r="HRM13" s="443"/>
      <c r="HRN13" s="443"/>
      <c r="HRO13" s="443"/>
      <c r="HRP13" s="443"/>
      <c r="HRQ13" s="443"/>
      <c r="HRR13" s="443"/>
      <c r="HRS13" s="443"/>
      <c r="HRT13" s="443"/>
      <c r="HRU13" s="443"/>
      <c r="HRV13" s="443"/>
      <c r="HRW13" s="443"/>
      <c r="HRX13" s="443"/>
      <c r="HRY13" s="443"/>
      <c r="HRZ13" s="443"/>
      <c r="HSA13" s="443"/>
      <c r="HSB13" s="443"/>
      <c r="HSC13" s="443"/>
      <c r="HSD13" s="443"/>
      <c r="HSE13" s="443"/>
      <c r="HSF13" s="443"/>
      <c r="HSG13" s="443"/>
      <c r="HSH13" s="443"/>
      <c r="HSI13" s="443"/>
      <c r="HSJ13" s="443"/>
      <c r="HSK13" s="443"/>
      <c r="HSL13" s="443"/>
      <c r="HSM13" s="443"/>
      <c r="HSN13" s="443"/>
      <c r="HSO13" s="443"/>
      <c r="HSP13" s="443"/>
      <c r="HSQ13" s="443"/>
      <c r="HSR13" s="443"/>
      <c r="HSS13" s="443"/>
      <c r="HST13" s="443"/>
      <c r="HSU13" s="443"/>
      <c r="HSV13" s="443"/>
      <c r="HSW13" s="443"/>
      <c r="HSX13" s="443"/>
      <c r="HSY13" s="443"/>
      <c r="HSZ13" s="443"/>
      <c r="HTA13" s="443"/>
      <c r="HTB13" s="443"/>
      <c r="HTC13" s="443"/>
      <c r="HTD13" s="443"/>
      <c r="HTE13" s="443"/>
      <c r="HTF13" s="443"/>
      <c r="HTG13" s="443"/>
      <c r="HTH13" s="443"/>
      <c r="HTI13" s="443"/>
      <c r="HTJ13" s="443"/>
      <c r="HTK13" s="443"/>
      <c r="HTL13" s="443"/>
      <c r="HTM13" s="443"/>
      <c r="HTN13" s="443"/>
      <c r="HTO13" s="443"/>
      <c r="HTP13" s="443"/>
      <c r="HTQ13" s="443"/>
      <c r="HTR13" s="443"/>
      <c r="HTS13" s="443"/>
      <c r="HTT13" s="443"/>
      <c r="HTU13" s="443"/>
      <c r="HTV13" s="443"/>
      <c r="HTW13" s="443"/>
      <c r="HTX13" s="443"/>
      <c r="HTY13" s="443"/>
      <c r="HTZ13" s="443"/>
      <c r="HUA13" s="443"/>
      <c r="HUB13" s="443"/>
      <c r="HUC13" s="443"/>
      <c r="HUD13" s="443"/>
      <c r="HUE13" s="443"/>
      <c r="HUF13" s="443"/>
      <c r="HUG13" s="443"/>
      <c r="HUH13" s="443"/>
      <c r="HUI13" s="443"/>
      <c r="HUJ13" s="443"/>
      <c r="HUK13" s="443"/>
      <c r="HUL13" s="443"/>
      <c r="HUM13" s="443"/>
      <c r="HUN13" s="443"/>
      <c r="HUO13" s="443"/>
      <c r="HUP13" s="443"/>
      <c r="HUQ13" s="443"/>
      <c r="HUR13" s="443"/>
      <c r="HUS13" s="443"/>
      <c r="HUT13" s="443"/>
      <c r="HUU13" s="443"/>
      <c r="HUV13" s="443"/>
      <c r="HUW13" s="443"/>
      <c r="HUX13" s="443"/>
      <c r="HUY13" s="443"/>
      <c r="HUZ13" s="443"/>
      <c r="HVA13" s="443"/>
      <c r="HVB13" s="443"/>
      <c r="HVC13" s="443"/>
      <c r="HVD13" s="443"/>
      <c r="HVE13" s="443"/>
      <c r="HVF13" s="443"/>
      <c r="HVG13" s="443"/>
      <c r="HVH13" s="443"/>
      <c r="HVI13" s="443"/>
      <c r="HVJ13" s="443"/>
      <c r="HVK13" s="443"/>
      <c r="HVL13" s="443"/>
      <c r="HVM13" s="443"/>
      <c r="HVN13" s="443"/>
      <c r="HVO13" s="443"/>
      <c r="HVP13" s="443"/>
      <c r="HVQ13" s="443"/>
      <c r="HVR13" s="443"/>
      <c r="HVS13" s="443"/>
      <c r="HVT13" s="443"/>
      <c r="HVU13" s="443"/>
      <c r="HVV13" s="443"/>
      <c r="HVW13" s="443"/>
      <c r="HVX13" s="443"/>
      <c r="HVY13" s="443"/>
      <c r="HVZ13" s="443"/>
      <c r="HWA13" s="443"/>
      <c r="HWB13" s="443"/>
      <c r="HWC13" s="443"/>
      <c r="HWD13" s="443"/>
      <c r="HWE13" s="443"/>
      <c r="HWF13" s="443"/>
      <c r="HWG13" s="443"/>
      <c r="HWH13" s="443"/>
      <c r="HWI13" s="443"/>
      <c r="HWJ13" s="443"/>
      <c r="HWK13" s="443"/>
      <c r="HWL13" s="443"/>
      <c r="HWM13" s="443"/>
      <c r="HWN13" s="443"/>
      <c r="HWO13" s="443"/>
      <c r="HWP13" s="443"/>
      <c r="HWQ13" s="443"/>
      <c r="HWR13" s="443"/>
      <c r="HWS13" s="443"/>
      <c r="HWT13" s="443"/>
      <c r="HWU13" s="443"/>
      <c r="HWV13" s="443"/>
      <c r="HWW13" s="443"/>
      <c r="HWX13" s="443"/>
      <c r="HWY13" s="443"/>
      <c r="HWZ13" s="443"/>
      <c r="HXA13" s="443"/>
      <c r="HXB13" s="443"/>
      <c r="HXC13" s="443"/>
      <c r="HXD13" s="443"/>
      <c r="HXE13" s="443"/>
      <c r="HXF13" s="443"/>
      <c r="HXG13" s="443"/>
      <c r="HXH13" s="443"/>
      <c r="HXI13" s="443"/>
      <c r="HXJ13" s="443"/>
      <c r="HXK13" s="443"/>
      <c r="HXL13" s="443"/>
      <c r="HXM13" s="443"/>
      <c r="HXN13" s="443"/>
      <c r="HXO13" s="443"/>
      <c r="HXP13" s="443"/>
      <c r="HXQ13" s="443"/>
      <c r="HXR13" s="443"/>
      <c r="HXS13" s="443"/>
      <c r="HXT13" s="443"/>
      <c r="HXU13" s="443"/>
      <c r="HXV13" s="443"/>
      <c r="HXW13" s="443"/>
      <c r="HXX13" s="443"/>
      <c r="HXY13" s="443"/>
      <c r="HXZ13" s="443"/>
      <c r="HYA13" s="443"/>
      <c r="HYB13" s="443"/>
      <c r="HYC13" s="443"/>
      <c r="HYD13" s="443"/>
      <c r="HYE13" s="443"/>
      <c r="HYF13" s="443"/>
      <c r="HYG13" s="443"/>
      <c r="HYH13" s="443"/>
      <c r="HYI13" s="443"/>
      <c r="HYJ13" s="443"/>
      <c r="HYK13" s="443"/>
      <c r="HYL13" s="443"/>
      <c r="HYM13" s="443"/>
      <c r="HYN13" s="443"/>
      <c r="HYO13" s="443"/>
      <c r="HYP13" s="443"/>
      <c r="HYQ13" s="443"/>
      <c r="HYR13" s="443"/>
      <c r="HYS13" s="443"/>
      <c r="HYT13" s="443"/>
      <c r="HYU13" s="443"/>
      <c r="HYV13" s="443"/>
      <c r="HYW13" s="443"/>
      <c r="HYX13" s="443"/>
      <c r="HYY13" s="443"/>
      <c r="HYZ13" s="443"/>
      <c r="HZA13" s="443"/>
      <c r="HZB13" s="443"/>
      <c r="HZC13" s="443"/>
      <c r="HZD13" s="443"/>
      <c r="HZE13" s="443"/>
      <c r="HZF13" s="443"/>
      <c r="HZG13" s="443"/>
      <c r="HZH13" s="443"/>
      <c r="HZI13" s="443"/>
      <c r="HZJ13" s="443"/>
      <c r="HZK13" s="443"/>
      <c r="HZL13" s="443"/>
      <c r="HZM13" s="443"/>
      <c r="HZN13" s="443"/>
      <c r="HZO13" s="443"/>
      <c r="HZP13" s="443"/>
      <c r="HZQ13" s="443"/>
      <c r="HZR13" s="443"/>
      <c r="HZS13" s="443"/>
      <c r="HZT13" s="443"/>
      <c r="HZU13" s="443"/>
      <c r="HZV13" s="443"/>
      <c r="HZW13" s="443"/>
      <c r="HZX13" s="443"/>
      <c r="HZY13" s="443"/>
      <c r="HZZ13" s="443"/>
      <c r="IAA13" s="443"/>
      <c r="IAB13" s="443"/>
      <c r="IAC13" s="443"/>
      <c r="IAD13" s="443"/>
      <c r="IAE13" s="443"/>
      <c r="IAF13" s="443"/>
      <c r="IAG13" s="443"/>
      <c r="IAH13" s="443"/>
      <c r="IAI13" s="443"/>
      <c r="IAJ13" s="443"/>
      <c r="IAK13" s="443"/>
      <c r="IAL13" s="443"/>
      <c r="IAM13" s="443"/>
      <c r="IAN13" s="443"/>
      <c r="IAO13" s="443"/>
      <c r="IAP13" s="443"/>
      <c r="IAQ13" s="443"/>
      <c r="IAR13" s="443"/>
      <c r="IAS13" s="443"/>
      <c r="IAT13" s="443"/>
      <c r="IAU13" s="443"/>
      <c r="IAV13" s="443"/>
      <c r="IAW13" s="443"/>
      <c r="IAX13" s="443"/>
      <c r="IAY13" s="443"/>
      <c r="IAZ13" s="443"/>
      <c r="IBA13" s="443"/>
      <c r="IBB13" s="443"/>
      <c r="IBC13" s="443"/>
      <c r="IBD13" s="443"/>
      <c r="IBE13" s="443"/>
      <c r="IBF13" s="443"/>
      <c r="IBG13" s="443"/>
      <c r="IBH13" s="443"/>
      <c r="IBI13" s="443"/>
      <c r="IBJ13" s="443"/>
      <c r="IBK13" s="443"/>
      <c r="IBL13" s="443"/>
      <c r="IBM13" s="443"/>
      <c r="IBN13" s="443"/>
      <c r="IBO13" s="443"/>
      <c r="IBP13" s="443"/>
      <c r="IBQ13" s="443"/>
      <c r="IBR13" s="443"/>
      <c r="IBS13" s="443"/>
      <c r="IBT13" s="443"/>
      <c r="IBU13" s="443"/>
      <c r="IBV13" s="443"/>
      <c r="IBW13" s="443"/>
      <c r="IBX13" s="443"/>
      <c r="IBY13" s="443"/>
      <c r="IBZ13" s="443"/>
      <c r="ICA13" s="443"/>
      <c r="ICB13" s="443"/>
      <c r="ICC13" s="443"/>
      <c r="ICD13" s="443"/>
      <c r="ICE13" s="443"/>
      <c r="ICF13" s="443"/>
      <c r="ICG13" s="443"/>
      <c r="ICH13" s="443"/>
      <c r="ICI13" s="443"/>
      <c r="ICJ13" s="443"/>
      <c r="ICK13" s="443"/>
      <c r="ICL13" s="443"/>
      <c r="ICM13" s="443"/>
      <c r="ICN13" s="443"/>
      <c r="ICO13" s="443"/>
      <c r="ICP13" s="443"/>
      <c r="ICQ13" s="443"/>
      <c r="ICR13" s="443"/>
      <c r="ICS13" s="443"/>
      <c r="ICT13" s="443"/>
      <c r="ICU13" s="443"/>
      <c r="ICV13" s="443"/>
      <c r="ICW13" s="443"/>
      <c r="ICX13" s="443"/>
      <c r="ICY13" s="443"/>
      <c r="ICZ13" s="443"/>
      <c r="IDA13" s="443"/>
      <c r="IDB13" s="443"/>
      <c r="IDC13" s="443"/>
      <c r="IDD13" s="443"/>
      <c r="IDE13" s="443"/>
      <c r="IDF13" s="443"/>
      <c r="IDG13" s="443"/>
      <c r="IDH13" s="443"/>
      <c r="IDI13" s="443"/>
      <c r="IDJ13" s="443"/>
      <c r="IDK13" s="443"/>
      <c r="IDL13" s="443"/>
      <c r="IDM13" s="443"/>
      <c r="IDN13" s="443"/>
      <c r="IDO13" s="443"/>
      <c r="IDP13" s="443"/>
      <c r="IDQ13" s="443"/>
      <c r="IDR13" s="443"/>
      <c r="IDS13" s="443"/>
      <c r="IDT13" s="443"/>
      <c r="IDU13" s="443"/>
      <c r="IDV13" s="443"/>
      <c r="IDW13" s="443"/>
      <c r="IDX13" s="443"/>
      <c r="IDY13" s="443"/>
      <c r="IDZ13" s="443"/>
      <c r="IEA13" s="443"/>
      <c r="IEB13" s="443"/>
      <c r="IEC13" s="443"/>
      <c r="IED13" s="443"/>
      <c r="IEE13" s="443"/>
      <c r="IEF13" s="443"/>
      <c r="IEG13" s="443"/>
      <c r="IEH13" s="443"/>
      <c r="IEI13" s="443"/>
      <c r="IEJ13" s="443"/>
      <c r="IEK13" s="443"/>
      <c r="IEL13" s="443"/>
      <c r="IEM13" s="443"/>
      <c r="IEN13" s="443"/>
      <c r="IEO13" s="443"/>
      <c r="IEP13" s="443"/>
      <c r="IEQ13" s="443"/>
      <c r="IER13" s="443"/>
      <c r="IES13" s="443"/>
      <c r="IET13" s="443"/>
      <c r="IEU13" s="443"/>
      <c r="IEV13" s="443"/>
      <c r="IEW13" s="443"/>
      <c r="IEX13" s="443"/>
      <c r="IEY13" s="443"/>
      <c r="IEZ13" s="443"/>
      <c r="IFA13" s="443"/>
      <c r="IFB13" s="443"/>
      <c r="IFC13" s="443"/>
      <c r="IFD13" s="443"/>
      <c r="IFE13" s="443"/>
      <c r="IFF13" s="443"/>
      <c r="IFG13" s="443"/>
      <c r="IFH13" s="443"/>
      <c r="IFI13" s="443"/>
      <c r="IFJ13" s="443"/>
      <c r="IFK13" s="443"/>
      <c r="IFL13" s="443"/>
      <c r="IFM13" s="443"/>
      <c r="IFN13" s="443"/>
      <c r="IFO13" s="443"/>
      <c r="IFP13" s="443"/>
      <c r="IFQ13" s="443"/>
      <c r="IFR13" s="443"/>
      <c r="IFS13" s="443"/>
      <c r="IFT13" s="443"/>
      <c r="IFU13" s="443"/>
      <c r="IFV13" s="443"/>
      <c r="IFW13" s="443"/>
      <c r="IFX13" s="443"/>
      <c r="IFY13" s="443"/>
      <c r="IFZ13" s="443"/>
      <c r="IGA13" s="443"/>
      <c r="IGB13" s="443"/>
      <c r="IGC13" s="443"/>
      <c r="IGD13" s="443"/>
      <c r="IGE13" s="443"/>
      <c r="IGF13" s="443"/>
      <c r="IGG13" s="443"/>
      <c r="IGH13" s="443"/>
      <c r="IGI13" s="443"/>
      <c r="IGJ13" s="443"/>
      <c r="IGK13" s="443"/>
      <c r="IGL13" s="443"/>
      <c r="IGM13" s="443"/>
      <c r="IGN13" s="443"/>
      <c r="IGO13" s="443"/>
      <c r="IGP13" s="443"/>
      <c r="IGQ13" s="443"/>
      <c r="IGR13" s="443"/>
      <c r="IGS13" s="443"/>
      <c r="IGT13" s="443"/>
      <c r="IGU13" s="443"/>
      <c r="IGV13" s="443"/>
      <c r="IGW13" s="443"/>
      <c r="IGX13" s="443"/>
      <c r="IGY13" s="443"/>
      <c r="IGZ13" s="443"/>
      <c r="IHA13" s="443"/>
      <c r="IHB13" s="443"/>
      <c r="IHC13" s="443"/>
      <c r="IHD13" s="443"/>
      <c r="IHE13" s="443"/>
      <c r="IHF13" s="443"/>
      <c r="IHG13" s="443"/>
      <c r="IHH13" s="443"/>
      <c r="IHI13" s="443"/>
      <c r="IHJ13" s="443"/>
      <c r="IHK13" s="443"/>
      <c r="IHL13" s="443"/>
      <c r="IHM13" s="443"/>
      <c r="IHN13" s="443"/>
      <c r="IHO13" s="443"/>
      <c r="IHP13" s="443"/>
      <c r="IHQ13" s="443"/>
      <c r="IHR13" s="443"/>
      <c r="IHS13" s="443"/>
      <c r="IHT13" s="443"/>
      <c r="IHU13" s="443"/>
      <c r="IHV13" s="443"/>
      <c r="IHW13" s="443"/>
      <c r="IHX13" s="443"/>
      <c r="IHY13" s="443"/>
      <c r="IHZ13" s="443"/>
      <c r="IIA13" s="443"/>
      <c r="IIB13" s="443"/>
      <c r="IIC13" s="443"/>
      <c r="IID13" s="443"/>
      <c r="IIE13" s="443"/>
      <c r="IIF13" s="443"/>
      <c r="IIG13" s="443"/>
      <c r="IIH13" s="443"/>
      <c r="III13" s="443"/>
      <c r="IIJ13" s="443"/>
      <c r="IIK13" s="443"/>
      <c r="IIL13" s="443"/>
      <c r="IIM13" s="443"/>
      <c r="IIN13" s="443"/>
      <c r="IIO13" s="443"/>
      <c r="IIP13" s="443"/>
      <c r="IIQ13" s="443"/>
      <c r="IIR13" s="443"/>
      <c r="IIS13" s="443"/>
      <c r="IIT13" s="443"/>
      <c r="IIU13" s="443"/>
      <c r="IIV13" s="443"/>
      <c r="IIW13" s="443"/>
      <c r="IIX13" s="443"/>
      <c r="IIY13" s="443"/>
      <c r="IIZ13" s="443"/>
      <c r="IJA13" s="443"/>
      <c r="IJB13" s="443"/>
      <c r="IJC13" s="443"/>
      <c r="IJD13" s="443"/>
      <c r="IJE13" s="443"/>
      <c r="IJF13" s="443"/>
      <c r="IJG13" s="443"/>
      <c r="IJH13" s="443"/>
      <c r="IJI13" s="443"/>
      <c r="IJJ13" s="443"/>
      <c r="IJK13" s="443"/>
      <c r="IJL13" s="443"/>
      <c r="IJM13" s="443"/>
      <c r="IJN13" s="443"/>
      <c r="IJO13" s="443"/>
      <c r="IJP13" s="443"/>
      <c r="IJQ13" s="443"/>
      <c r="IJR13" s="443"/>
      <c r="IJS13" s="443"/>
      <c r="IJT13" s="443"/>
      <c r="IJU13" s="443"/>
      <c r="IJV13" s="443"/>
      <c r="IJW13" s="443"/>
      <c r="IJX13" s="443"/>
      <c r="IJY13" s="443"/>
      <c r="IJZ13" s="443"/>
      <c r="IKA13" s="443"/>
      <c r="IKB13" s="443"/>
      <c r="IKC13" s="443"/>
      <c r="IKD13" s="443"/>
      <c r="IKE13" s="443"/>
      <c r="IKF13" s="443"/>
      <c r="IKG13" s="443"/>
      <c r="IKH13" s="443"/>
      <c r="IKI13" s="443"/>
      <c r="IKJ13" s="443"/>
      <c r="IKK13" s="443"/>
      <c r="IKL13" s="443"/>
      <c r="IKM13" s="443"/>
      <c r="IKN13" s="443"/>
      <c r="IKO13" s="443"/>
      <c r="IKP13" s="443"/>
      <c r="IKQ13" s="443"/>
      <c r="IKR13" s="443"/>
      <c r="IKS13" s="443"/>
      <c r="IKT13" s="443"/>
      <c r="IKU13" s="443"/>
      <c r="IKV13" s="443"/>
      <c r="IKW13" s="443"/>
      <c r="IKX13" s="443"/>
      <c r="IKY13" s="443"/>
      <c r="IKZ13" s="443"/>
      <c r="ILA13" s="443"/>
      <c r="ILB13" s="443"/>
      <c r="ILC13" s="443"/>
      <c r="ILD13" s="443"/>
      <c r="ILE13" s="443"/>
      <c r="ILF13" s="443"/>
      <c r="ILG13" s="443"/>
      <c r="ILH13" s="443"/>
      <c r="ILI13" s="443"/>
      <c r="ILJ13" s="443"/>
      <c r="ILK13" s="443"/>
      <c r="ILL13" s="443"/>
      <c r="ILM13" s="443"/>
      <c r="ILN13" s="443"/>
      <c r="ILO13" s="443"/>
      <c r="ILP13" s="443"/>
      <c r="ILQ13" s="443"/>
      <c r="ILR13" s="443"/>
      <c r="ILS13" s="443"/>
      <c r="ILT13" s="443"/>
      <c r="ILU13" s="443"/>
      <c r="ILV13" s="443"/>
      <c r="ILW13" s="443"/>
      <c r="ILX13" s="443"/>
      <c r="ILY13" s="443"/>
      <c r="ILZ13" s="443"/>
      <c r="IMA13" s="443"/>
      <c r="IMB13" s="443"/>
      <c r="IMC13" s="443"/>
      <c r="IMD13" s="443"/>
      <c r="IME13" s="443"/>
      <c r="IMF13" s="443"/>
      <c r="IMG13" s="443"/>
      <c r="IMH13" s="443"/>
      <c r="IMI13" s="443"/>
      <c r="IMJ13" s="443"/>
      <c r="IMK13" s="443"/>
      <c r="IML13" s="443"/>
      <c r="IMM13" s="443"/>
      <c r="IMN13" s="443"/>
      <c r="IMO13" s="443"/>
      <c r="IMP13" s="443"/>
      <c r="IMQ13" s="443"/>
      <c r="IMR13" s="443"/>
      <c r="IMS13" s="443"/>
      <c r="IMT13" s="443"/>
      <c r="IMU13" s="443"/>
      <c r="IMV13" s="443"/>
      <c r="IMW13" s="443"/>
      <c r="IMX13" s="443"/>
      <c r="IMY13" s="443"/>
      <c r="IMZ13" s="443"/>
      <c r="INA13" s="443"/>
      <c r="INB13" s="443"/>
      <c r="INC13" s="443"/>
      <c r="IND13" s="443"/>
      <c r="INE13" s="443"/>
      <c r="INF13" s="443"/>
      <c r="ING13" s="443"/>
      <c r="INH13" s="443"/>
      <c r="INI13" s="443"/>
      <c r="INJ13" s="443"/>
      <c r="INK13" s="443"/>
      <c r="INL13" s="443"/>
      <c r="INM13" s="443"/>
      <c r="INN13" s="443"/>
      <c r="INO13" s="443"/>
      <c r="INP13" s="443"/>
      <c r="INQ13" s="443"/>
      <c r="INR13" s="443"/>
      <c r="INS13" s="443"/>
      <c r="INT13" s="443"/>
      <c r="INU13" s="443"/>
      <c r="INV13" s="443"/>
      <c r="INW13" s="443"/>
      <c r="INX13" s="443"/>
      <c r="INY13" s="443"/>
      <c r="INZ13" s="443"/>
      <c r="IOA13" s="443"/>
      <c r="IOB13" s="443"/>
      <c r="IOC13" s="443"/>
      <c r="IOD13" s="443"/>
      <c r="IOE13" s="443"/>
      <c r="IOF13" s="443"/>
      <c r="IOG13" s="443"/>
      <c r="IOH13" s="443"/>
      <c r="IOI13" s="443"/>
      <c r="IOJ13" s="443"/>
      <c r="IOK13" s="443"/>
      <c r="IOL13" s="443"/>
      <c r="IOM13" s="443"/>
      <c r="ION13" s="443"/>
      <c r="IOO13" s="443"/>
      <c r="IOP13" s="443"/>
      <c r="IOQ13" s="443"/>
      <c r="IOR13" s="443"/>
      <c r="IOS13" s="443"/>
      <c r="IOT13" s="443"/>
      <c r="IOU13" s="443"/>
      <c r="IOV13" s="443"/>
      <c r="IOW13" s="443"/>
      <c r="IOX13" s="443"/>
      <c r="IOY13" s="443"/>
      <c r="IOZ13" s="443"/>
      <c r="IPA13" s="443"/>
      <c r="IPB13" s="443"/>
      <c r="IPC13" s="443"/>
      <c r="IPD13" s="443"/>
      <c r="IPE13" s="443"/>
      <c r="IPF13" s="443"/>
      <c r="IPG13" s="443"/>
      <c r="IPH13" s="443"/>
      <c r="IPI13" s="443"/>
      <c r="IPJ13" s="443"/>
      <c r="IPK13" s="443"/>
      <c r="IPL13" s="443"/>
      <c r="IPM13" s="443"/>
      <c r="IPN13" s="443"/>
      <c r="IPO13" s="443"/>
      <c r="IPP13" s="443"/>
      <c r="IPQ13" s="443"/>
      <c r="IPR13" s="443"/>
      <c r="IPS13" s="443"/>
      <c r="IPT13" s="443"/>
      <c r="IPU13" s="443"/>
      <c r="IPV13" s="443"/>
      <c r="IPW13" s="443"/>
      <c r="IPX13" s="443"/>
      <c r="IPY13" s="443"/>
      <c r="IPZ13" s="443"/>
      <c r="IQA13" s="443"/>
      <c r="IQB13" s="443"/>
      <c r="IQC13" s="443"/>
      <c r="IQD13" s="443"/>
      <c r="IQE13" s="443"/>
      <c r="IQF13" s="443"/>
      <c r="IQG13" s="443"/>
      <c r="IQH13" s="443"/>
      <c r="IQI13" s="443"/>
      <c r="IQJ13" s="443"/>
      <c r="IQK13" s="443"/>
      <c r="IQL13" s="443"/>
      <c r="IQM13" s="443"/>
      <c r="IQN13" s="443"/>
      <c r="IQO13" s="443"/>
      <c r="IQP13" s="443"/>
      <c r="IQQ13" s="443"/>
      <c r="IQR13" s="443"/>
      <c r="IQS13" s="443"/>
      <c r="IQT13" s="443"/>
      <c r="IQU13" s="443"/>
      <c r="IQV13" s="443"/>
      <c r="IQW13" s="443"/>
      <c r="IQX13" s="443"/>
      <c r="IQY13" s="443"/>
      <c r="IQZ13" s="443"/>
      <c r="IRA13" s="443"/>
      <c r="IRB13" s="443"/>
      <c r="IRC13" s="443"/>
      <c r="IRD13" s="443"/>
      <c r="IRE13" s="443"/>
      <c r="IRF13" s="443"/>
      <c r="IRG13" s="443"/>
      <c r="IRH13" s="443"/>
      <c r="IRI13" s="443"/>
      <c r="IRJ13" s="443"/>
      <c r="IRK13" s="443"/>
      <c r="IRL13" s="443"/>
      <c r="IRM13" s="443"/>
      <c r="IRN13" s="443"/>
      <c r="IRO13" s="443"/>
      <c r="IRP13" s="443"/>
      <c r="IRQ13" s="443"/>
      <c r="IRR13" s="443"/>
      <c r="IRS13" s="443"/>
      <c r="IRT13" s="443"/>
      <c r="IRU13" s="443"/>
      <c r="IRV13" s="443"/>
      <c r="IRW13" s="443"/>
      <c r="IRX13" s="443"/>
      <c r="IRY13" s="443"/>
      <c r="IRZ13" s="443"/>
      <c r="ISA13" s="443"/>
      <c r="ISB13" s="443"/>
      <c r="ISC13" s="443"/>
      <c r="ISD13" s="443"/>
      <c r="ISE13" s="443"/>
      <c r="ISF13" s="443"/>
      <c r="ISG13" s="443"/>
      <c r="ISH13" s="443"/>
      <c r="ISI13" s="443"/>
      <c r="ISJ13" s="443"/>
      <c r="ISK13" s="443"/>
      <c r="ISL13" s="443"/>
      <c r="ISM13" s="443"/>
      <c r="ISN13" s="443"/>
      <c r="ISO13" s="443"/>
      <c r="ISP13" s="443"/>
      <c r="ISQ13" s="443"/>
      <c r="ISR13" s="443"/>
      <c r="ISS13" s="443"/>
      <c r="IST13" s="443"/>
      <c r="ISU13" s="443"/>
      <c r="ISV13" s="443"/>
      <c r="ISW13" s="443"/>
      <c r="ISX13" s="443"/>
      <c r="ISY13" s="443"/>
      <c r="ISZ13" s="443"/>
      <c r="ITA13" s="443"/>
      <c r="ITB13" s="443"/>
      <c r="ITC13" s="443"/>
      <c r="ITD13" s="443"/>
      <c r="ITE13" s="443"/>
      <c r="ITF13" s="443"/>
      <c r="ITG13" s="443"/>
      <c r="ITH13" s="443"/>
      <c r="ITI13" s="443"/>
      <c r="ITJ13" s="443"/>
      <c r="ITK13" s="443"/>
      <c r="ITL13" s="443"/>
      <c r="ITM13" s="443"/>
      <c r="ITN13" s="443"/>
      <c r="ITO13" s="443"/>
      <c r="ITP13" s="443"/>
      <c r="ITQ13" s="443"/>
      <c r="ITR13" s="443"/>
      <c r="ITS13" s="443"/>
      <c r="ITT13" s="443"/>
      <c r="ITU13" s="443"/>
      <c r="ITV13" s="443"/>
      <c r="ITW13" s="443"/>
      <c r="ITX13" s="443"/>
      <c r="ITY13" s="443"/>
      <c r="ITZ13" s="443"/>
      <c r="IUA13" s="443"/>
      <c r="IUB13" s="443"/>
      <c r="IUC13" s="443"/>
      <c r="IUD13" s="443"/>
      <c r="IUE13" s="443"/>
      <c r="IUF13" s="443"/>
      <c r="IUG13" s="443"/>
      <c r="IUH13" s="443"/>
      <c r="IUI13" s="443"/>
      <c r="IUJ13" s="443"/>
      <c r="IUK13" s="443"/>
      <c r="IUL13" s="443"/>
      <c r="IUM13" s="443"/>
      <c r="IUN13" s="443"/>
      <c r="IUO13" s="443"/>
      <c r="IUP13" s="443"/>
      <c r="IUQ13" s="443"/>
      <c r="IUR13" s="443"/>
      <c r="IUS13" s="443"/>
      <c r="IUT13" s="443"/>
      <c r="IUU13" s="443"/>
      <c r="IUV13" s="443"/>
      <c r="IUW13" s="443"/>
      <c r="IUX13" s="443"/>
      <c r="IUY13" s="443"/>
      <c r="IUZ13" s="443"/>
      <c r="IVA13" s="443"/>
      <c r="IVB13" s="443"/>
      <c r="IVC13" s="443"/>
      <c r="IVD13" s="443"/>
      <c r="IVE13" s="443"/>
      <c r="IVF13" s="443"/>
      <c r="IVG13" s="443"/>
      <c r="IVH13" s="443"/>
      <c r="IVI13" s="443"/>
      <c r="IVJ13" s="443"/>
      <c r="IVK13" s="443"/>
      <c r="IVL13" s="443"/>
      <c r="IVM13" s="443"/>
      <c r="IVN13" s="443"/>
      <c r="IVO13" s="443"/>
      <c r="IVP13" s="443"/>
      <c r="IVQ13" s="443"/>
      <c r="IVR13" s="443"/>
      <c r="IVS13" s="443"/>
      <c r="IVT13" s="443"/>
      <c r="IVU13" s="443"/>
      <c r="IVV13" s="443"/>
      <c r="IVW13" s="443"/>
      <c r="IVX13" s="443"/>
      <c r="IVY13" s="443"/>
      <c r="IVZ13" s="443"/>
      <c r="IWA13" s="443"/>
      <c r="IWB13" s="443"/>
      <c r="IWC13" s="443"/>
      <c r="IWD13" s="443"/>
      <c r="IWE13" s="443"/>
      <c r="IWF13" s="443"/>
      <c r="IWG13" s="443"/>
      <c r="IWH13" s="443"/>
      <c r="IWI13" s="443"/>
      <c r="IWJ13" s="443"/>
      <c r="IWK13" s="443"/>
      <c r="IWL13" s="443"/>
      <c r="IWM13" s="443"/>
      <c r="IWN13" s="443"/>
      <c r="IWO13" s="443"/>
      <c r="IWP13" s="443"/>
      <c r="IWQ13" s="443"/>
      <c r="IWR13" s="443"/>
      <c r="IWS13" s="443"/>
      <c r="IWT13" s="443"/>
      <c r="IWU13" s="443"/>
      <c r="IWV13" s="443"/>
      <c r="IWW13" s="443"/>
      <c r="IWX13" s="443"/>
      <c r="IWY13" s="443"/>
      <c r="IWZ13" s="443"/>
      <c r="IXA13" s="443"/>
      <c r="IXB13" s="443"/>
      <c r="IXC13" s="443"/>
      <c r="IXD13" s="443"/>
      <c r="IXE13" s="443"/>
      <c r="IXF13" s="443"/>
      <c r="IXG13" s="443"/>
      <c r="IXH13" s="443"/>
      <c r="IXI13" s="443"/>
      <c r="IXJ13" s="443"/>
      <c r="IXK13" s="443"/>
      <c r="IXL13" s="443"/>
      <c r="IXM13" s="443"/>
      <c r="IXN13" s="443"/>
      <c r="IXO13" s="443"/>
      <c r="IXP13" s="443"/>
      <c r="IXQ13" s="443"/>
      <c r="IXR13" s="443"/>
      <c r="IXS13" s="443"/>
      <c r="IXT13" s="443"/>
      <c r="IXU13" s="443"/>
      <c r="IXV13" s="443"/>
      <c r="IXW13" s="443"/>
      <c r="IXX13" s="443"/>
      <c r="IXY13" s="443"/>
      <c r="IXZ13" s="443"/>
      <c r="IYA13" s="443"/>
      <c r="IYB13" s="443"/>
      <c r="IYC13" s="443"/>
      <c r="IYD13" s="443"/>
      <c r="IYE13" s="443"/>
      <c r="IYF13" s="443"/>
      <c r="IYG13" s="443"/>
      <c r="IYH13" s="443"/>
      <c r="IYI13" s="443"/>
      <c r="IYJ13" s="443"/>
      <c r="IYK13" s="443"/>
      <c r="IYL13" s="443"/>
      <c r="IYM13" s="443"/>
      <c r="IYN13" s="443"/>
      <c r="IYO13" s="443"/>
      <c r="IYP13" s="443"/>
      <c r="IYQ13" s="443"/>
      <c r="IYR13" s="443"/>
      <c r="IYS13" s="443"/>
      <c r="IYT13" s="443"/>
      <c r="IYU13" s="443"/>
      <c r="IYV13" s="443"/>
      <c r="IYW13" s="443"/>
      <c r="IYX13" s="443"/>
      <c r="IYY13" s="443"/>
      <c r="IYZ13" s="443"/>
      <c r="IZA13" s="443"/>
      <c r="IZB13" s="443"/>
      <c r="IZC13" s="443"/>
      <c r="IZD13" s="443"/>
      <c r="IZE13" s="443"/>
      <c r="IZF13" s="443"/>
      <c r="IZG13" s="443"/>
      <c r="IZH13" s="443"/>
      <c r="IZI13" s="443"/>
      <c r="IZJ13" s="443"/>
      <c r="IZK13" s="443"/>
      <c r="IZL13" s="443"/>
      <c r="IZM13" s="443"/>
      <c r="IZN13" s="443"/>
      <c r="IZO13" s="443"/>
      <c r="IZP13" s="443"/>
      <c r="IZQ13" s="443"/>
      <c r="IZR13" s="443"/>
      <c r="IZS13" s="443"/>
      <c r="IZT13" s="443"/>
      <c r="IZU13" s="443"/>
      <c r="IZV13" s="443"/>
      <c r="IZW13" s="443"/>
      <c r="IZX13" s="443"/>
      <c r="IZY13" s="443"/>
      <c r="IZZ13" s="443"/>
      <c r="JAA13" s="443"/>
      <c r="JAB13" s="443"/>
      <c r="JAC13" s="443"/>
      <c r="JAD13" s="443"/>
      <c r="JAE13" s="443"/>
      <c r="JAF13" s="443"/>
      <c r="JAG13" s="443"/>
      <c r="JAH13" s="443"/>
      <c r="JAI13" s="443"/>
      <c r="JAJ13" s="443"/>
      <c r="JAK13" s="443"/>
      <c r="JAL13" s="443"/>
      <c r="JAM13" s="443"/>
      <c r="JAN13" s="443"/>
      <c r="JAO13" s="443"/>
      <c r="JAP13" s="443"/>
      <c r="JAQ13" s="443"/>
      <c r="JAR13" s="443"/>
      <c r="JAS13" s="443"/>
      <c r="JAT13" s="443"/>
      <c r="JAU13" s="443"/>
      <c r="JAV13" s="443"/>
      <c r="JAW13" s="443"/>
      <c r="JAX13" s="443"/>
      <c r="JAY13" s="443"/>
      <c r="JAZ13" s="443"/>
      <c r="JBA13" s="443"/>
      <c r="JBB13" s="443"/>
      <c r="JBC13" s="443"/>
      <c r="JBD13" s="443"/>
      <c r="JBE13" s="443"/>
      <c r="JBF13" s="443"/>
      <c r="JBG13" s="443"/>
      <c r="JBH13" s="443"/>
      <c r="JBI13" s="443"/>
      <c r="JBJ13" s="443"/>
      <c r="JBK13" s="443"/>
      <c r="JBL13" s="443"/>
      <c r="JBM13" s="443"/>
      <c r="JBN13" s="443"/>
      <c r="JBO13" s="443"/>
      <c r="JBP13" s="443"/>
      <c r="JBQ13" s="443"/>
      <c r="JBR13" s="443"/>
      <c r="JBS13" s="443"/>
      <c r="JBT13" s="443"/>
      <c r="JBU13" s="443"/>
      <c r="JBV13" s="443"/>
      <c r="JBW13" s="443"/>
      <c r="JBX13" s="443"/>
      <c r="JBY13" s="443"/>
      <c r="JBZ13" s="443"/>
      <c r="JCA13" s="443"/>
      <c r="JCB13" s="443"/>
      <c r="JCC13" s="443"/>
      <c r="JCD13" s="443"/>
      <c r="JCE13" s="443"/>
      <c r="JCF13" s="443"/>
      <c r="JCG13" s="443"/>
      <c r="JCH13" s="443"/>
      <c r="JCI13" s="443"/>
      <c r="JCJ13" s="443"/>
      <c r="JCK13" s="443"/>
      <c r="JCL13" s="443"/>
      <c r="JCM13" s="443"/>
      <c r="JCN13" s="443"/>
      <c r="JCO13" s="443"/>
      <c r="JCP13" s="443"/>
      <c r="JCQ13" s="443"/>
      <c r="JCR13" s="443"/>
      <c r="JCS13" s="443"/>
      <c r="JCT13" s="443"/>
      <c r="JCU13" s="443"/>
      <c r="JCV13" s="443"/>
      <c r="JCW13" s="443"/>
      <c r="JCX13" s="443"/>
      <c r="JCY13" s="443"/>
      <c r="JCZ13" s="443"/>
      <c r="JDA13" s="443"/>
      <c r="JDB13" s="443"/>
      <c r="JDC13" s="443"/>
      <c r="JDD13" s="443"/>
      <c r="JDE13" s="443"/>
      <c r="JDF13" s="443"/>
      <c r="JDG13" s="443"/>
      <c r="JDH13" s="443"/>
      <c r="JDI13" s="443"/>
      <c r="JDJ13" s="443"/>
      <c r="JDK13" s="443"/>
      <c r="JDL13" s="443"/>
      <c r="JDM13" s="443"/>
      <c r="JDN13" s="443"/>
      <c r="JDO13" s="443"/>
      <c r="JDP13" s="443"/>
      <c r="JDQ13" s="443"/>
      <c r="JDR13" s="443"/>
      <c r="JDS13" s="443"/>
      <c r="JDT13" s="443"/>
      <c r="JDU13" s="443"/>
      <c r="JDV13" s="443"/>
      <c r="JDW13" s="443"/>
      <c r="JDX13" s="443"/>
      <c r="JDY13" s="443"/>
      <c r="JDZ13" s="443"/>
      <c r="JEA13" s="443"/>
      <c r="JEB13" s="443"/>
      <c r="JEC13" s="443"/>
      <c r="JED13" s="443"/>
      <c r="JEE13" s="443"/>
      <c r="JEF13" s="443"/>
      <c r="JEG13" s="443"/>
      <c r="JEH13" s="443"/>
      <c r="JEI13" s="443"/>
      <c r="JEJ13" s="443"/>
      <c r="JEK13" s="443"/>
      <c r="JEL13" s="443"/>
      <c r="JEM13" s="443"/>
      <c r="JEN13" s="443"/>
      <c r="JEO13" s="443"/>
      <c r="JEP13" s="443"/>
      <c r="JEQ13" s="443"/>
      <c r="JER13" s="443"/>
      <c r="JES13" s="443"/>
      <c r="JET13" s="443"/>
      <c r="JEU13" s="443"/>
      <c r="JEV13" s="443"/>
      <c r="JEW13" s="443"/>
      <c r="JEX13" s="443"/>
      <c r="JEY13" s="443"/>
      <c r="JEZ13" s="443"/>
      <c r="JFA13" s="443"/>
      <c r="JFB13" s="443"/>
      <c r="JFC13" s="443"/>
      <c r="JFD13" s="443"/>
      <c r="JFE13" s="443"/>
      <c r="JFF13" s="443"/>
      <c r="JFG13" s="443"/>
      <c r="JFH13" s="443"/>
      <c r="JFI13" s="443"/>
      <c r="JFJ13" s="443"/>
      <c r="JFK13" s="443"/>
      <c r="JFL13" s="443"/>
      <c r="JFM13" s="443"/>
      <c r="JFN13" s="443"/>
      <c r="JFO13" s="443"/>
      <c r="JFP13" s="443"/>
      <c r="JFQ13" s="443"/>
      <c r="JFR13" s="443"/>
      <c r="JFS13" s="443"/>
      <c r="JFT13" s="443"/>
      <c r="JFU13" s="443"/>
      <c r="JFV13" s="443"/>
      <c r="JFW13" s="443"/>
      <c r="JFX13" s="443"/>
      <c r="JFY13" s="443"/>
      <c r="JFZ13" s="443"/>
      <c r="JGA13" s="443"/>
      <c r="JGB13" s="443"/>
      <c r="JGC13" s="443"/>
      <c r="JGD13" s="443"/>
      <c r="JGE13" s="443"/>
      <c r="JGF13" s="443"/>
      <c r="JGG13" s="443"/>
      <c r="JGH13" s="443"/>
      <c r="JGI13" s="443"/>
      <c r="JGJ13" s="443"/>
      <c r="JGK13" s="443"/>
      <c r="JGL13" s="443"/>
      <c r="JGM13" s="443"/>
      <c r="JGN13" s="443"/>
      <c r="JGO13" s="443"/>
      <c r="JGP13" s="443"/>
      <c r="JGQ13" s="443"/>
      <c r="JGR13" s="443"/>
      <c r="JGS13" s="443"/>
      <c r="JGT13" s="443"/>
      <c r="JGU13" s="443"/>
      <c r="JGV13" s="443"/>
      <c r="JGW13" s="443"/>
      <c r="JGX13" s="443"/>
      <c r="JGY13" s="443"/>
      <c r="JGZ13" s="443"/>
      <c r="JHA13" s="443"/>
      <c r="JHB13" s="443"/>
      <c r="JHC13" s="443"/>
      <c r="JHD13" s="443"/>
      <c r="JHE13" s="443"/>
      <c r="JHF13" s="443"/>
      <c r="JHG13" s="443"/>
      <c r="JHH13" s="443"/>
      <c r="JHI13" s="443"/>
      <c r="JHJ13" s="443"/>
      <c r="JHK13" s="443"/>
      <c r="JHL13" s="443"/>
      <c r="JHM13" s="443"/>
      <c r="JHN13" s="443"/>
      <c r="JHO13" s="443"/>
      <c r="JHP13" s="443"/>
      <c r="JHQ13" s="443"/>
      <c r="JHR13" s="443"/>
      <c r="JHS13" s="443"/>
      <c r="JHT13" s="443"/>
      <c r="JHU13" s="443"/>
      <c r="JHV13" s="443"/>
      <c r="JHW13" s="443"/>
      <c r="JHX13" s="443"/>
      <c r="JHY13" s="443"/>
      <c r="JHZ13" s="443"/>
      <c r="JIA13" s="443"/>
      <c r="JIB13" s="443"/>
      <c r="JIC13" s="443"/>
      <c r="JID13" s="443"/>
      <c r="JIE13" s="443"/>
      <c r="JIF13" s="443"/>
      <c r="JIG13" s="443"/>
      <c r="JIH13" s="443"/>
      <c r="JII13" s="443"/>
      <c r="JIJ13" s="443"/>
      <c r="JIK13" s="443"/>
      <c r="JIL13" s="443"/>
      <c r="JIM13" s="443"/>
      <c r="JIN13" s="443"/>
      <c r="JIO13" s="443"/>
      <c r="JIP13" s="443"/>
      <c r="JIQ13" s="443"/>
      <c r="JIR13" s="443"/>
      <c r="JIS13" s="443"/>
      <c r="JIT13" s="443"/>
      <c r="JIU13" s="443"/>
      <c r="JIV13" s="443"/>
      <c r="JIW13" s="443"/>
      <c r="JIX13" s="443"/>
      <c r="JIY13" s="443"/>
      <c r="JIZ13" s="443"/>
      <c r="JJA13" s="443"/>
      <c r="JJB13" s="443"/>
      <c r="JJC13" s="443"/>
      <c r="JJD13" s="443"/>
      <c r="JJE13" s="443"/>
      <c r="JJF13" s="443"/>
      <c r="JJG13" s="443"/>
      <c r="JJH13" s="443"/>
      <c r="JJI13" s="443"/>
      <c r="JJJ13" s="443"/>
      <c r="JJK13" s="443"/>
      <c r="JJL13" s="443"/>
      <c r="JJM13" s="443"/>
      <c r="JJN13" s="443"/>
      <c r="JJO13" s="443"/>
      <c r="JJP13" s="443"/>
      <c r="JJQ13" s="443"/>
      <c r="JJR13" s="443"/>
      <c r="JJS13" s="443"/>
      <c r="JJT13" s="443"/>
      <c r="JJU13" s="443"/>
      <c r="JJV13" s="443"/>
      <c r="JJW13" s="443"/>
      <c r="JJX13" s="443"/>
      <c r="JJY13" s="443"/>
      <c r="JJZ13" s="443"/>
      <c r="JKA13" s="443"/>
      <c r="JKB13" s="443"/>
      <c r="JKC13" s="443"/>
      <c r="JKD13" s="443"/>
      <c r="JKE13" s="443"/>
      <c r="JKF13" s="443"/>
      <c r="JKG13" s="443"/>
      <c r="JKH13" s="443"/>
      <c r="JKI13" s="443"/>
      <c r="JKJ13" s="443"/>
      <c r="JKK13" s="443"/>
      <c r="JKL13" s="443"/>
      <c r="JKM13" s="443"/>
      <c r="JKN13" s="443"/>
      <c r="JKO13" s="443"/>
      <c r="JKP13" s="443"/>
      <c r="JKQ13" s="443"/>
      <c r="JKR13" s="443"/>
      <c r="JKS13" s="443"/>
      <c r="JKT13" s="443"/>
      <c r="JKU13" s="443"/>
      <c r="JKV13" s="443"/>
      <c r="JKW13" s="443"/>
      <c r="JKX13" s="443"/>
      <c r="JKY13" s="443"/>
      <c r="JKZ13" s="443"/>
      <c r="JLA13" s="443"/>
      <c r="JLB13" s="443"/>
      <c r="JLC13" s="443"/>
      <c r="JLD13" s="443"/>
      <c r="JLE13" s="443"/>
      <c r="JLF13" s="443"/>
      <c r="JLG13" s="443"/>
      <c r="JLH13" s="443"/>
      <c r="JLI13" s="443"/>
      <c r="JLJ13" s="443"/>
      <c r="JLK13" s="443"/>
      <c r="JLL13" s="443"/>
      <c r="JLM13" s="443"/>
      <c r="JLN13" s="443"/>
      <c r="JLO13" s="443"/>
      <c r="JLP13" s="443"/>
      <c r="JLQ13" s="443"/>
      <c r="JLR13" s="443"/>
      <c r="JLS13" s="443"/>
      <c r="JLT13" s="443"/>
      <c r="JLU13" s="443"/>
      <c r="JLV13" s="443"/>
      <c r="JLW13" s="443"/>
      <c r="JLX13" s="443"/>
      <c r="JLY13" s="443"/>
      <c r="JLZ13" s="443"/>
      <c r="JMA13" s="443"/>
      <c r="JMB13" s="443"/>
      <c r="JMC13" s="443"/>
      <c r="JMD13" s="443"/>
      <c r="JME13" s="443"/>
      <c r="JMF13" s="443"/>
      <c r="JMG13" s="443"/>
      <c r="JMH13" s="443"/>
      <c r="JMI13" s="443"/>
      <c r="JMJ13" s="443"/>
      <c r="JMK13" s="443"/>
      <c r="JML13" s="443"/>
      <c r="JMM13" s="443"/>
      <c r="JMN13" s="443"/>
      <c r="JMO13" s="443"/>
      <c r="JMP13" s="443"/>
      <c r="JMQ13" s="443"/>
      <c r="JMR13" s="443"/>
      <c r="JMS13" s="443"/>
      <c r="JMT13" s="443"/>
      <c r="JMU13" s="443"/>
      <c r="JMV13" s="443"/>
      <c r="JMW13" s="443"/>
      <c r="JMX13" s="443"/>
      <c r="JMY13" s="443"/>
      <c r="JMZ13" s="443"/>
      <c r="JNA13" s="443"/>
      <c r="JNB13" s="443"/>
      <c r="JNC13" s="443"/>
      <c r="JND13" s="443"/>
      <c r="JNE13" s="443"/>
      <c r="JNF13" s="443"/>
      <c r="JNG13" s="443"/>
      <c r="JNH13" s="443"/>
      <c r="JNI13" s="443"/>
      <c r="JNJ13" s="443"/>
      <c r="JNK13" s="443"/>
      <c r="JNL13" s="443"/>
      <c r="JNM13" s="443"/>
      <c r="JNN13" s="443"/>
      <c r="JNO13" s="443"/>
      <c r="JNP13" s="443"/>
      <c r="JNQ13" s="443"/>
      <c r="JNR13" s="443"/>
      <c r="JNS13" s="443"/>
      <c r="JNT13" s="443"/>
      <c r="JNU13" s="443"/>
      <c r="JNV13" s="443"/>
      <c r="JNW13" s="443"/>
      <c r="JNX13" s="443"/>
      <c r="JNY13" s="443"/>
      <c r="JNZ13" s="443"/>
      <c r="JOA13" s="443"/>
      <c r="JOB13" s="443"/>
      <c r="JOC13" s="443"/>
      <c r="JOD13" s="443"/>
      <c r="JOE13" s="443"/>
      <c r="JOF13" s="443"/>
      <c r="JOG13" s="443"/>
      <c r="JOH13" s="443"/>
      <c r="JOI13" s="443"/>
      <c r="JOJ13" s="443"/>
      <c r="JOK13" s="443"/>
      <c r="JOL13" s="443"/>
      <c r="JOM13" s="443"/>
      <c r="JON13" s="443"/>
      <c r="JOO13" s="443"/>
      <c r="JOP13" s="443"/>
      <c r="JOQ13" s="443"/>
      <c r="JOR13" s="443"/>
      <c r="JOS13" s="443"/>
      <c r="JOT13" s="443"/>
      <c r="JOU13" s="443"/>
      <c r="JOV13" s="443"/>
      <c r="JOW13" s="443"/>
      <c r="JOX13" s="443"/>
      <c r="JOY13" s="443"/>
      <c r="JOZ13" s="443"/>
      <c r="JPA13" s="443"/>
      <c r="JPB13" s="443"/>
      <c r="JPC13" s="443"/>
      <c r="JPD13" s="443"/>
      <c r="JPE13" s="443"/>
      <c r="JPF13" s="443"/>
      <c r="JPG13" s="443"/>
      <c r="JPH13" s="443"/>
      <c r="JPI13" s="443"/>
      <c r="JPJ13" s="443"/>
      <c r="JPK13" s="443"/>
      <c r="JPL13" s="443"/>
      <c r="JPM13" s="443"/>
      <c r="JPN13" s="443"/>
      <c r="JPO13" s="443"/>
      <c r="JPP13" s="443"/>
      <c r="JPQ13" s="443"/>
      <c r="JPR13" s="443"/>
      <c r="JPS13" s="443"/>
      <c r="JPT13" s="443"/>
      <c r="JPU13" s="443"/>
      <c r="JPV13" s="443"/>
      <c r="JPW13" s="443"/>
      <c r="JPX13" s="443"/>
      <c r="JPY13" s="443"/>
      <c r="JPZ13" s="443"/>
      <c r="JQA13" s="443"/>
      <c r="JQB13" s="443"/>
      <c r="JQC13" s="443"/>
      <c r="JQD13" s="443"/>
      <c r="JQE13" s="443"/>
      <c r="JQF13" s="443"/>
      <c r="JQG13" s="443"/>
      <c r="JQH13" s="443"/>
      <c r="JQI13" s="443"/>
      <c r="JQJ13" s="443"/>
      <c r="JQK13" s="443"/>
      <c r="JQL13" s="443"/>
      <c r="JQM13" s="443"/>
      <c r="JQN13" s="443"/>
      <c r="JQO13" s="443"/>
      <c r="JQP13" s="443"/>
      <c r="JQQ13" s="443"/>
      <c r="JQR13" s="443"/>
      <c r="JQS13" s="443"/>
      <c r="JQT13" s="443"/>
      <c r="JQU13" s="443"/>
      <c r="JQV13" s="443"/>
      <c r="JQW13" s="443"/>
      <c r="JQX13" s="443"/>
      <c r="JQY13" s="443"/>
      <c r="JQZ13" s="443"/>
      <c r="JRA13" s="443"/>
      <c r="JRB13" s="443"/>
      <c r="JRC13" s="443"/>
      <c r="JRD13" s="443"/>
      <c r="JRE13" s="443"/>
      <c r="JRF13" s="443"/>
      <c r="JRG13" s="443"/>
      <c r="JRH13" s="443"/>
      <c r="JRI13" s="443"/>
      <c r="JRJ13" s="443"/>
      <c r="JRK13" s="443"/>
      <c r="JRL13" s="443"/>
      <c r="JRM13" s="443"/>
      <c r="JRN13" s="443"/>
      <c r="JRO13" s="443"/>
      <c r="JRP13" s="443"/>
      <c r="JRQ13" s="443"/>
      <c r="JRR13" s="443"/>
      <c r="JRS13" s="443"/>
      <c r="JRT13" s="443"/>
      <c r="JRU13" s="443"/>
      <c r="JRV13" s="443"/>
      <c r="JRW13" s="443"/>
      <c r="JRX13" s="443"/>
      <c r="JRY13" s="443"/>
      <c r="JRZ13" s="443"/>
      <c r="JSA13" s="443"/>
      <c r="JSB13" s="443"/>
      <c r="JSC13" s="443"/>
      <c r="JSD13" s="443"/>
      <c r="JSE13" s="443"/>
      <c r="JSF13" s="443"/>
      <c r="JSG13" s="443"/>
      <c r="JSH13" s="443"/>
      <c r="JSI13" s="443"/>
      <c r="JSJ13" s="443"/>
      <c r="JSK13" s="443"/>
      <c r="JSL13" s="443"/>
      <c r="JSM13" s="443"/>
      <c r="JSN13" s="443"/>
      <c r="JSO13" s="443"/>
      <c r="JSP13" s="443"/>
      <c r="JSQ13" s="443"/>
      <c r="JSR13" s="443"/>
      <c r="JSS13" s="443"/>
      <c r="JST13" s="443"/>
      <c r="JSU13" s="443"/>
      <c r="JSV13" s="443"/>
      <c r="JSW13" s="443"/>
      <c r="JSX13" s="443"/>
      <c r="JSY13" s="443"/>
      <c r="JSZ13" s="443"/>
      <c r="JTA13" s="443"/>
      <c r="JTB13" s="443"/>
      <c r="JTC13" s="443"/>
      <c r="JTD13" s="443"/>
      <c r="JTE13" s="443"/>
      <c r="JTF13" s="443"/>
      <c r="JTG13" s="443"/>
      <c r="JTH13" s="443"/>
      <c r="JTI13" s="443"/>
      <c r="JTJ13" s="443"/>
      <c r="JTK13" s="443"/>
      <c r="JTL13" s="443"/>
      <c r="JTM13" s="443"/>
      <c r="JTN13" s="443"/>
      <c r="JTO13" s="443"/>
      <c r="JTP13" s="443"/>
      <c r="JTQ13" s="443"/>
      <c r="JTR13" s="443"/>
      <c r="JTS13" s="443"/>
      <c r="JTT13" s="443"/>
      <c r="JTU13" s="443"/>
      <c r="JTV13" s="443"/>
      <c r="JTW13" s="443"/>
      <c r="JTX13" s="443"/>
      <c r="JTY13" s="443"/>
      <c r="JTZ13" s="443"/>
      <c r="JUA13" s="443"/>
      <c r="JUB13" s="443"/>
      <c r="JUC13" s="443"/>
      <c r="JUD13" s="443"/>
      <c r="JUE13" s="443"/>
      <c r="JUF13" s="443"/>
      <c r="JUG13" s="443"/>
      <c r="JUH13" s="443"/>
      <c r="JUI13" s="443"/>
      <c r="JUJ13" s="443"/>
      <c r="JUK13" s="443"/>
      <c r="JUL13" s="443"/>
      <c r="JUM13" s="443"/>
      <c r="JUN13" s="443"/>
      <c r="JUO13" s="443"/>
      <c r="JUP13" s="443"/>
      <c r="JUQ13" s="443"/>
      <c r="JUR13" s="443"/>
      <c r="JUS13" s="443"/>
      <c r="JUT13" s="443"/>
      <c r="JUU13" s="443"/>
      <c r="JUV13" s="443"/>
      <c r="JUW13" s="443"/>
      <c r="JUX13" s="443"/>
      <c r="JUY13" s="443"/>
      <c r="JUZ13" s="443"/>
      <c r="JVA13" s="443"/>
      <c r="JVB13" s="443"/>
      <c r="JVC13" s="443"/>
      <c r="JVD13" s="443"/>
      <c r="JVE13" s="443"/>
      <c r="JVF13" s="443"/>
      <c r="JVG13" s="443"/>
      <c r="JVH13" s="443"/>
      <c r="JVI13" s="443"/>
      <c r="JVJ13" s="443"/>
      <c r="JVK13" s="443"/>
      <c r="JVL13" s="443"/>
      <c r="JVM13" s="443"/>
      <c r="JVN13" s="443"/>
      <c r="JVO13" s="443"/>
      <c r="JVP13" s="443"/>
      <c r="JVQ13" s="443"/>
      <c r="JVR13" s="443"/>
      <c r="JVS13" s="443"/>
      <c r="JVT13" s="443"/>
      <c r="JVU13" s="443"/>
      <c r="JVV13" s="443"/>
      <c r="JVW13" s="443"/>
      <c r="JVX13" s="443"/>
      <c r="JVY13" s="443"/>
      <c r="JVZ13" s="443"/>
      <c r="JWA13" s="443"/>
      <c r="JWB13" s="443"/>
      <c r="JWC13" s="443"/>
      <c r="JWD13" s="443"/>
      <c r="JWE13" s="443"/>
      <c r="JWF13" s="443"/>
      <c r="JWG13" s="443"/>
      <c r="JWH13" s="443"/>
      <c r="JWI13" s="443"/>
      <c r="JWJ13" s="443"/>
      <c r="JWK13" s="443"/>
      <c r="JWL13" s="443"/>
      <c r="JWM13" s="443"/>
      <c r="JWN13" s="443"/>
      <c r="JWO13" s="443"/>
      <c r="JWP13" s="443"/>
      <c r="JWQ13" s="443"/>
      <c r="JWR13" s="443"/>
      <c r="JWS13" s="443"/>
      <c r="JWT13" s="443"/>
      <c r="JWU13" s="443"/>
      <c r="JWV13" s="443"/>
      <c r="JWW13" s="443"/>
      <c r="JWX13" s="443"/>
      <c r="JWY13" s="443"/>
      <c r="JWZ13" s="443"/>
      <c r="JXA13" s="443"/>
      <c r="JXB13" s="443"/>
      <c r="JXC13" s="443"/>
      <c r="JXD13" s="443"/>
      <c r="JXE13" s="443"/>
      <c r="JXF13" s="443"/>
      <c r="JXG13" s="443"/>
      <c r="JXH13" s="443"/>
      <c r="JXI13" s="443"/>
      <c r="JXJ13" s="443"/>
      <c r="JXK13" s="443"/>
      <c r="JXL13" s="443"/>
      <c r="JXM13" s="443"/>
      <c r="JXN13" s="443"/>
      <c r="JXO13" s="443"/>
      <c r="JXP13" s="443"/>
      <c r="JXQ13" s="443"/>
      <c r="JXR13" s="443"/>
      <c r="JXS13" s="443"/>
      <c r="JXT13" s="443"/>
      <c r="JXU13" s="443"/>
      <c r="JXV13" s="443"/>
      <c r="JXW13" s="443"/>
      <c r="JXX13" s="443"/>
      <c r="JXY13" s="443"/>
      <c r="JXZ13" s="443"/>
      <c r="JYA13" s="443"/>
      <c r="JYB13" s="443"/>
      <c r="JYC13" s="443"/>
      <c r="JYD13" s="443"/>
      <c r="JYE13" s="443"/>
      <c r="JYF13" s="443"/>
      <c r="JYG13" s="443"/>
      <c r="JYH13" s="443"/>
      <c r="JYI13" s="443"/>
      <c r="JYJ13" s="443"/>
      <c r="JYK13" s="443"/>
      <c r="JYL13" s="443"/>
      <c r="JYM13" s="443"/>
      <c r="JYN13" s="443"/>
      <c r="JYO13" s="443"/>
      <c r="JYP13" s="443"/>
      <c r="JYQ13" s="443"/>
      <c r="JYR13" s="443"/>
      <c r="JYS13" s="443"/>
      <c r="JYT13" s="443"/>
      <c r="JYU13" s="443"/>
      <c r="JYV13" s="443"/>
      <c r="JYW13" s="443"/>
      <c r="JYX13" s="443"/>
      <c r="JYY13" s="443"/>
      <c r="JYZ13" s="443"/>
      <c r="JZA13" s="443"/>
      <c r="JZB13" s="443"/>
      <c r="JZC13" s="443"/>
      <c r="JZD13" s="443"/>
      <c r="JZE13" s="443"/>
      <c r="JZF13" s="443"/>
      <c r="JZG13" s="443"/>
      <c r="JZH13" s="443"/>
      <c r="JZI13" s="443"/>
      <c r="JZJ13" s="443"/>
      <c r="JZK13" s="443"/>
      <c r="JZL13" s="443"/>
      <c r="JZM13" s="443"/>
      <c r="JZN13" s="443"/>
      <c r="JZO13" s="443"/>
      <c r="JZP13" s="443"/>
      <c r="JZQ13" s="443"/>
      <c r="JZR13" s="443"/>
      <c r="JZS13" s="443"/>
      <c r="JZT13" s="443"/>
      <c r="JZU13" s="443"/>
      <c r="JZV13" s="443"/>
      <c r="JZW13" s="443"/>
      <c r="JZX13" s="443"/>
      <c r="JZY13" s="443"/>
      <c r="JZZ13" s="443"/>
      <c r="KAA13" s="443"/>
      <c r="KAB13" s="443"/>
      <c r="KAC13" s="443"/>
      <c r="KAD13" s="443"/>
      <c r="KAE13" s="443"/>
      <c r="KAF13" s="443"/>
      <c r="KAG13" s="443"/>
      <c r="KAH13" s="443"/>
      <c r="KAI13" s="443"/>
      <c r="KAJ13" s="443"/>
      <c r="KAK13" s="443"/>
      <c r="KAL13" s="443"/>
      <c r="KAM13" s="443"/>
      <c r="KAN13" s="443"/>
      <c r="KAO13" s="443"/>
      <c r="KAP13" s="443"/>
      <c r="KAQ13" s="443"/>
      <c r="KAR13" s="443"/>
      <c r="KAS13" s="443"/>
      <c r="KAT13" s="443"/>
      <c r="KAU13" s="443"/>
      <c r="KAV13" s="443"/>
      <c r="KAW13" s="443"/>
      <c r="KAX13" s="443"/>
      <c r="KAY13" s="443"/>
      <c r="KAZ13" s="443"/>
      <c r="KBA13" s="443"/>
      <c r="KBB13" s="443"/>
      <c r="KBC13" s="443"/>
      <c r="KBD13" s="443"/>
      <c r="KBE13" s="443"/>
      <c r="KBF13" s="443"/>
      <c r="KBG13" s="443"/>
      <c r="KBH13" s="443"/>
      <c r="KBI13" s="443"/>
      <c r="KBJ13" s="443"/>
      <c r="KBK13" s="443"/>
      <c r="KBL13" s="443"/>
      <c r="KBM13" s="443"/>
      <c r="KBN13" s="443"/>
      <c r="KBO13" s="443"/>
      <c r="KBP13" s="443"/>
      <c r="KBQ13" s="443"/>
      <c r="KBR13" s="443"/>
      <c r="KBS13" s="443"/>
      <c r="KBT13" s="443"/>
      <c r="KBU13" s="443"/>
      <c r="KBV13" s="443"/>
      <c r="KBW13" s="443"/>
      <c r="KBX13" s="443"/>
      <c r="KBY13" s="443"/>
      <c r="KBZ13" s="443"/>
      <c r="KCA13" s="443"/>
      <c r="KCB13" s="443"/>
      <c r="KCC13" s="443"/>
      <c r="KCD13" s="443"/>
      <c r="KCE13" s="443"/>
      <c r="KCF13" s="443"/>
      <c r="KCG13" s="443"/>
      <c r="KCH13" s="443"/>
      <c r="KCI13" s="443"/>
      <c r="KCJ13" s="443"/>
      <c r="KCK13" s="443"/>
      <c r="KCL13" s="443"/>
      <c r="KCM13" s="443"/>
      <c r="KCN13" s="443"/>
      <c r="KCO13" s="443"/>
      <c r="KCP13" s="443"/>
      <c r="KCQ13" s="443"/>
      <c r="KCR13" s="443"/>
      <c r="KCS13" s="443"/>
      <c r="KCT13" s="443"/>
      <c r="KCU13" s="443"/>
      <c r="KCV13" s="443"/>
      <c r="KCW13" s="443"/>
      <c r="KCX13" s="443"/>
      <c r="KCY13" s="443"/>
      <c r="KCZ13" s="443"/>
      <c r="KDA13" s="443"/>
      <c r="KDB13" s="443"/>
      <c r="KDC13" s="443"/>
      <c r="KDD13" s="443"/>
      <c r="KDE13" s="443"/>
      <c r="KDF13" s="443"/>
      <c r="KDG13" s="443"/>
      <c r="KDH13" s="443"/>
      <c r="KDI13" s="443"/>
      <c r="KDJ13" s="443"/>
      <c r="KDK13" s="443"/>
      <c r="KDL13" s="443"/>
      <c r="KDM13" s="443"/>
      <c r="KDN13" s="443"/>
      <c r="KDO13" s="443"/>
      <c r="KDP13" s="443"/>
      <c r="KDQ13" s="443"/>
      <c r="KDR13" s="443"/>
      <c r="KDS13" s="443"/>
      <c r="KDT13" s="443"/>
      <c r="KDU13" s="443"/>
      <c r="KDV13" s="443"/>
      <c r="KDW13" s="443"/>
      <c r="KDX13" s="443"/>
      <c r="KDY13" s="443"/>
      <c r="KDZ13" s="443"/>
      <c r="KEA13" s="443"/>
      <c r="KEB13" s="443"/>
      <c r="KEC13" s="443"/>
      <c r="KED13" s="443"/>
      <c r="KEE13" s="443"/>
      <c r="KEF13" s="443"/>
      <c r="KEG13" s="443"/>
      <c r="KEH13" s="443"/>
      <c r="KEI13" s="443"/>
      <c r="KEJ13" s="443"/>
      <c r="KEK13" s="443"/>
      <c r="KEL13" s="443"/>
      <c r="KEM13" s="443"/>
      <c r="KEN13" s="443"/>
      <c r="KEO13" s="443"/>
      <c r="KEP13" s="443"/>
      <c r="KEQ13" s="443"/>
      <c r="KER13" s="443"/>
      <c r="KES13" s="443"/>
      <c r="KET13" s="443"/>
      <c r="KEU13" s="443"/>
      <c r="KEV13" s="443"/>
      <c r="KEW13" s="443"/>
      <c r="KEX13" s="443"/>
      <c r="KEY13" s="443"/>
      <c r="KEZ13" s="443"/>
      <c r="KFA13" s="443"/>
      <c r="KFB13" s="443"/>
      <c r="KFC13" s="443"/>
      <c r="KFD13" s="443"/>
      <c r="KFE13" s="443"/>
      <c r="KFF13" s="443"/>
      <c r="KFG13" s="443"/>
      <c r="KFH13" s="443"/>
      <c r="KFI13" s="443"/>
      <c r="KFJ13" s="443"/>
      <c r="KFK13" s="443"/>
      <c r="KFL13" s="443"/>
      <c r="KFM13" s="443"/>
      <c r="KFN13" s="443"/>
      <c r="KFO13" s="443"/>
      <c r="KFP13" s="443"/>
      <c r="KFQ13" s="443"/>
      <c r="KFR13" s="443"/>
      <c r="KFS13" s="443"/>
      <c r="KFT13" s="443"/>
      <c r="KFU13" s="443"/>
      <c r="KFV13" s="443"/>
      <c r="KFW13" s="443"/>
      <c r="KFX13" s="443"/>
      <c r="KFY13" s="443"/>
      <c r="KFZ13" s="443"/>
      <c r="KGA13" s="443"/>
      <c r="KGB13" s="443"/>
      <c r="KGC13" s="443"/>
      <c r="KGD13" s="443"/>
      <c r="KGE13" s="443"/>
      <c r="KGF13" s="443"/>
      <c r="KGG13" s="443"/>
      <c r="KGH13" s="443"/>
      <c r="KGI13" s="443"/>
      <c r="KGJ13" s="443"/>
      <c r="KGK13" s="443"/>
      <c r="KGL13" s="443"/>
      <c r="KGM13" s="443"/>
      <c r="KGN13" s="443"/>
      <c r="KGO13" s="443"/>
      <c r="KGP13" s="443"/>
      <c r="KGQ13" s="443"/>
      <c r="KGR13" s="443"/>
      <c r="KGS13" s="443"/>
      <c r="KGT13" s="443"/>
      <c r="KGU13" s="443"/>
      <c r="KGV13" s="443"/>
      <c r="KGW13" s="443"/>
      <c r="KGX13" s="443"/>
      <c r="KGY13" s="443"/>
      <c r="KGZ13" s="443"/>
      <c r="KHA13" s="443"/>
      <c r="KHB13" s="443"/>
      <c r="KHC13" s="443"/>
      <c r="KHD13" s="443"/>
      <c r="KHE13" s="443"/>
      <c r="KHF13" s="443"/>
      <c r="KHG13" s="443"/>
      <c r="KHH13" s="443"/>
      <c r="KHI13" s="443"/>
      <c r="KHJ13" s="443"/>
      <c r="KHK13" s="443"/>
      <c r="KHL13" s="443"/>
      <c r="KHM13" s="443"/>
      <c r="KHN13" s="443"/>
      <c r="KHO13" s="443"/>
      <c r="KHP13" s="443"/>
      <c r="KHQ13" s="443"/>
      <c r="KHR13" s="443"/>
      <c r="KHS13" s="443"/>
      <c r="KHT13" s="443"/>
      <c r="KHU13" s="443"/>
      <c r="KHV13" s="443"/>
      <c r="KHW13" s="443"/>
      <c r="KHX13" s="443"/>
      <c r="KHY13" s="443"/>
      <c r="KHZ13" s="443"/>
      <c r="KIA13" s="443"/>
      <c r="KIB13" s="443"/>
      <c r="KIC13" s="443"/>
      <c r="KID13" s="443"/>
      <c r="KIE13" s="443"/>
      <c r="KIF13" s="443"/>
      <c r="KIG13" s="443"/>
      <c r="KIH13" s="443"/>
      <c r="KII13" s="443"/>
      <c r="KIJ13" s="443"/>
      <c r="KIK13" s="443"/>
      <c r="KIL13" s="443"/>
      <c r="KIM13" s="443"/>
      <c r="KIN13" s="443"/>
      <c r="KIO13" s="443"/>
      <c r="KIP13" s="443"/>
      <c r="KIQ13" s="443"/>
      <c r="KIR13" s="443"/>
      <c r="KIS13" s="443"/>
      <c r="KIT13" s="443"/>
      <c r="KIU13" s="443"/>
      <c r="KIV13" s="443"/>
      <c r="KIW13" s="443"/>
      <c r="KIX13" s="443"/>
      <c r="KIY13" s="443"/>
      <c r="KIZ13" s="443"/>
      <c r="KJA13" s="443"/>
      <c r="KJB13" s="443"/>
      <c r="KJC13" s="443"/>
      <c r="KJD13" s="443"/>
      <c r="KJE13" s="443"/>
      <c r="KJF13" s="443"/>
      <c r="KJG13" s="443"/>
      <c r="KJH13" s="443"/>
      <c r="KJI13" s="443"/>
      <c r="KJJ13" s="443"/>
      <c r="KJK13" s="443"/>
      <c r="KJL13" s="443"/>
      <c r="KJM13" s="443"/>
      <c r="KJN13" s="443"/>
      <c r="KJO13" s="443"/>
      <c r="KJP13" s="443"/>
      <c r="KJQ13" s="443"/>
      <c r="KJR13" s="443"/>
      <c r="KJS13" s="443"/>
      <c r="KJT13" s="443"/>
      <c r="KJU13" s="443"/>
      <c r="KJV13" s="443"/>
      <c r="KJW13" s="443"/>
      <c r="KJX13" s="443"/>
      <c r="KJY13" s="443"/>
      <c r="KJZ13" s="443"/>
      <c r="KKA13" s="443"/>
      <c r="KKB13" s="443"/>
      <c r="KKC13" s="443"/>
      <c r="KKD13" s="443"/>
      <c r="KKE13" s="443"/>
      <c r="KKF13" s="443"/>
      <c r="KKG13" s="443"/>
      <c r="KKH13" s="443"/>
      <c r="KKI13" s="443"/>
      <c r="KKJ13" s="443"/>
      <c r="KKK13" s="443"/>
      <c r="KKL13" s="443"/>
      <c r="KKM13" s="443"/>
      <c r="KKN13" s="443"/>
      <c r="KKO13" s="443"/>
      <c r="KKP13" s="443"/>
      <c r="KKQ13" s="443"/>
      <c r="KKR13" s="443"/>
      <c r="KKS13" s="443"/>
      <c r="KKT13" s="443"/>
      <c r="KKU13" s="443"/>
      <c r="KKV13" s="443"/>
      <c r="KKW13" s="443"/>
      <c r="KKX13" s="443"/>
      <c r="KKY13" s="443"/>
      <c r="KKZ13" s="443"/>
      <c r="KLA13" s="443"/>
      <c r="KLB13" s="443"/>
      <c r="KLC13" s="443"/>
      <c r="KLD13" s="443"/>
      <c r="KLE13" s="443"/>
      <c r="KLF13" s="443"/>
      <c r="KLG13" s="443"/>
      <c r="KLH13" s="443"/>
      <c r="KLI13" s="443"/>
      <c r="KLJ13" s="443"/>
      <c r="KLK13" s="443"/>
      <c r="KLL13" s="443"/>
      <c r="KLM13" s="443"/>
      <c r="KLN13" s="443"/>
      <c r="KLO13" s="443"/>
      <c r="KLP13" s="443"/>
      <c r="KLQ13" s="443"/>
      <c r="KLR13" s="443"/>
      <c r="KLS13" s="443"/>
      <c r="KLT13" s="443"/>
      <c r="KLU13" s="443"/>
      <c r="KLV13" s="443"/>
      <c r="KLW13" s="443"/>
      <c r="KLX13" s="443"/>
      <c r="KLY13" s="443"/>
      <c r="KLZ13" s="443"/>
      <c r="KMA13" s="443"/>
      <c r="KMB13" s="443"/>
      <c r="KMC13" s="443"/>
      <c r="KMD13" s="443"/>
      <c r="KME13" s="443"/>
      <c r="KMF13" s="443"/>
      <c r="KMG13" s="443"/>
      <c r="KMH13" s="443"/>
      <c r="KMI13" s="443"/>
      <c r="KMJ13" s="443"/>
      <c r="KMK13" s="443"/>
      <c r="KML13" s="443"/>
      <c r="KMM13" s="443"/>
      <c r="KMN13" s="443"/>
      <c r="KMO13" s="443"/>
      <c r="KMP13" s="443"/>
      <c r="KMQ13" s="443"/>
      <c r="KMR13" s="443"/>
      <c r="KMS13" s="443"/>
      <c r="KMT13" s="443"/>
      <c r="KMU13" s="443"/>
      <c r="KMV13" s="443"/>
      <c r="KMW13" s="443"/>
      <c r="KMX13" s="443"/>
      <c r="KMY13" s="443"/>
      <c r="KMZ13" s="443"/>
      <c r="KNA13" s="443"/>
      <c r="KNB13" s="443"/>
      <c r="KNC13" s="443"/>
      <c r="KND13" s="443"/>
      <c r="KNE13" s="443"/>
      <c r="KNF13" s="443"/>
      <c r="KNG13" s="443"/>
      <c r="KNH13" s="443"/>
      <c r="KNI13" s="443"/>
      <c r="KNJ13" s="443"/>
      <c r="KNK13" s="443"/>
      <c r="KNL13" s="443"/>
      <c r="KNM13" s="443"/>
      <c r="KNN13" s="443"/>
      <c r="KNO13" s="443"/>
      <c r="KNP13" s="443"/>
      <c r="KNQ13" s="443"/>
      <c r="KNR13" s="443"/>
      <c r="KNS13" s="443"/>
      <c r="KNT13" s="443"/>
      <c r="KNU13" s="443"/>
      <c r="KNV13" s="443"/>
      <c r="KNW13" s="443"/>
      <c r="KNX13" s="443"/>
      <c r="KNY13" s="443"/>
      <c r="KNZ13" s="443"/>
      <c r="KOA13" s="443"/>
      <c r="KOB13" s="443"/>
      <c r="KOC13" s="443"/>
      <c r="KOD13" s="443"/>
      <c r="KOE13" s="443"/>
      <c r="KOF13" s="443"/>
      <c r="KOG13" s="443"/>
      <c r="KOH13" s="443"/>
      <c r="KOI13" s="443"/>
      <c r="KOJ13" s="443"/>
      <c r="KOK13" s="443"/>
      <c r="KOL13" s="443"/>
      <c r="KOM13" s="443"/>
      <c r="KON13" s="443"/>
      <c r="KOO13" s="443"/>
      <c r="KOP13" s="443"/>
      <c r="KOQ13" s="443"/>
      <c r="KOR13" s="443"/>
      <c r="KOS13" s="443"/>
      <c r="KOT13" s="443"/>
      <c r="KOU13" s="443"/>
      <c r="KOV13" s="443"/>
      <c r="KOW13" s="443"/>
      <c r="KOX13" s="443"/>
      <c r="KOY13" s="443"/>
      <c r="KOZ13" s="443"/>
      <c r="KPA13" s="443"/>
      <c r="KPB13" s="443"/>
      <c r="KPC13" s="443"/>
      <c r="KPD13" s="443"/>
      <c r="KPE13" s="443"/>
      <c r="KPF13" s="443"/>
      <c r="KPG13" s="443"/>
      <c r="KPH13" s="443"/>
      <c r="KPI13" s="443"/>
      <c r="KPJ13" s="443"/>
      <c r="KPK13" s="443"/>
      <c r="KPL13" s="443"/>
      <c r="KPM13" s="443"/>
      <c r="KPN13" s="443"/>
      <c r="KPO13" s="443"/>
      <c r="KPP13" s="443"/>
      <c r="KPQ13" s="443"/>
      <c r="KPR13" s="443"/>
      <c r="KPS13" s="443"/>
      <c r="KPT13" s="443"/>
      <c r="KPU13" s="443"/>
      <c r="KPV13" s="443"/>
      <c r="KPW13" s="443"/>
      <c r="KPX13" s="443"/>
      <c r="KPY13" s="443"/>
      <c r="KPZ13" s="443"/>
      <c r="KQA13" s="443"/>
      <c r="KQB13" s="443"/>
      <c r="KQC13" s="443"/>
      <c r="KQD13" s="443"/>
      <c r="KQE13" s="443"/>
      <c r="KQF13" s="443"/>
      <c r="KQG13" s="443"/>
      <c r="KQH13" s="443"/>
      <c r="KQI13" s="443"/>
      <c r="KQJ13" s="443"/>
      <c r="KQK13" s="443"/>
      <c r="KQL13" s="443"/>
      <c r="KQM13" s="443"/>
      <c r="KQN13" s="443"/>
      <c r="KQO13" s="443"/>
      <c r="KQP13" s="443"/>
      <c r="KQQ13" s="443"/>
      <c r="KQR13" s="443"/>
      <c r="KQS13" s="443"/>
      <c r="KQT13" s="443"/>
      <c r="KQU13" s="443"/>
      <c r="KQV13" s="443"/>
      <c r="KQW13" s="443"/>
      <c r="KQX13" s="443"/>
      <c r="KQY13" s="443"/>
      <c r="KQZ13" s="443"/>
      <c r="KRA13" s="443"/>
      <c r="KRB13" s="443"/>
      <c r="KRC13" s="443"/>
      <c r="KRD13" s="443"/>
      <c r="KRE13" s="443"/>
      <c r="KRF13" s="443"/>
      <c r="KRG13" s="443"/>
      <c r="KRH13" s="443"/>
      <c r="KRI13" s="443"/>
      <c r="KRJ13" s="443"/>
      <c r="KRK13" s="443"/>
      <c r="KRL13" s="443"/>
      <c r="KRM13" s="443"/>
      <c r="KRN13" s="443"/>
      <c r="KRO13" s="443"/>
      <c r="KRP13" s="443"/>
      <c r="KRQ13" s="443"/>
      <c r="KRR13" s="443"/>
      <c r="KRS13" s="443"/>
      <c r="KRT13" s="443"/>
      <c r="KRU13" s="443"/>
      <c r="KRV13" s="443"/>
      <c r="KRW13" s="443"/>
      <c r="KRX13" s="443"/>
      <c r="KRY13" s="443"/>
      <c r="KRZ13" s="443"/>
      <c r="KSA13" s="443"/>
      <c r="KSB13" s="443"/>
      <c r="KSC13" s="443"/>
      <c r="KSD13" s="443"/>
      <c r="KSE13" s="443"/>
      <c r="KSF13" s="443"/>
      <c r="KSG13" s="443"/>
      <c r="KSH13" s="443"/>
      <c r="KSI13" s="443"/>
      <c r="KSJ13" s="443"/>
      <c r="KSK13" s="443"/>
      <c r="KSL13" s="443"/>
      <c r="KSM13" s="443"/>
      <c r="KSN13" s="443"/>
      <c r="KSO13" s="443"/>
      <c r="KSP13" s="443"/>
      <c r="KSQ13" s="443"/>
      <c r="KSR13" s="443"/>
      <c r="KSS13" s="443"/>
      <c r="KST13" s="443"/>
      <c r="KSU13" s="443"/>
      <c r="KSV13" s="443"/>
      <c r="KSW13" s="443"/>
      <c r="KSX13" s="443"/>
      <c r="KSY13" s="443"/>
      <c r="KSZ13" s="443"/>
      <c r="KTA13" s="443"/>
      <c r="KTB13" s="443"/>
      <c r="KTC13" s="443"/>
      <c r="KTD13" s="443"/>
      <c r="KTE13" s="443"/>
      <c r="KTF13" s="443"/>
      <c r="KTG13" s="443"/>
      <c r="KTH13" s="443"/>
      <c r="KTI13" s="443"/>
      <c r="KTJ13" s="443"/>
      <c r="KTK13" s="443"/>
      <c r="KTL13" s="443"/>
      <c r="KTM13" s="443"/>
      <c r="KTN13" s="443"/>
      <c r="KTO13" s="443"/>
      <c r="KTP13" s="443"/>
      <c r="KTQ13" s="443"/>
      <c r="KTR13" s="443"/>
      <c r="KTS13" s="443"/>
      <c r="KTT13" s="443"/>
      <c r="KTU13" s="443"/>
      <c r="KTV13" s="443"/>
      <c r="KTW13" s="443"/>
      <c r="KTX13" s="443"/>
      <c r="KTY13" s="443"/>
      <c r="KTZ13" s="443"/>
      <c r="KUA13" s="443"/>
      <c r="KUB13" s="443"/>
      <c r="KUC13" s="443"/>
      <c r="KUD13" s="443"/>
      <c r="KUE13" s="443"/>
      <c r="KUF13" s="443"/>
      <c r="KUG13" s="443"/>
      <c r="KUH13" s="443"/>
      <c r="KUI13" s="443"/>
      <c r="KUJ13" s="443"/>
      <c r="KUK13" s="443"/>
      <c r="KUL13" s="443"/>
      <c r="KUM13" s="443"/>
      <c r="KUN13" s="443"/>
      <c r="KUO13" s="443"/>
      <c r="KUP13" s="443"/>
      <c r="KUQ13" s="443"/>
      <c r="KUR13" s="443"/>
      <c r="KUS13" s="443"/>
      <c r="KUT13" s="443"/>
      <c r="KUU13" s="443"/>
      <c r="KUV13" s="443"/>
      <c r="KUW13" s="443"/>
      <c r="KUX13" s="443"/>
      <c r="KUY13" s="443"/>
      <c r="KUZ13" s="443"/>
      <c r="KVA13" s="443"/>
      <c r="KVB13" s="443"/>
      <c r="KVC13" s="443"/>
      <c r="KVD13" s="443"/>
      <c r="KVE13" s="443"/>
      <c r="KVF13" s="443"/>
      <c r="KVG13" s="443"/>
      <c r="KVH13" s="443"/>
      <c r="KVI13" s="443"/>
      <c r="KVJ13" s="443"/>
      <c r="KVK13" s="443"/>
      <c r="KVL13" s="443"/>
      <c r="KVM13" s="443"/>
      <c r="KVN13" s="443"/>
      <c r="KVO13" s="443"/>
      <c r="KVP13" s="443"/>
      <c r="KVQ13" s="443"/>
      <c r="KVR13" s="443"/>
      <c r="KVS13" s="443"/>
      <c r="KVT13" s="443"/>
      <c r="KVU13" s="443"/>
      <c r="KVV13" s="443"/>
      <c r="KVW13" s="443"/>
      <c r="KVX13" s="443"/>
      <c r="KVY13" s="443"/>
      <c r="KVZ13" s="443"/>
      <c r="KWA13" s="443"/>
      <c r="KWB13" s="443"/>
      <c r="KWC13" s="443"/>
      <c r="KWD13" s="443"/>
      <c r="KWE13" s="443"/>
      <c r="KWF13" s="443"/>
      <c r="KWG13" s="443"/>
      <c r="KWH13" s="443"/>
      <c r="KWI13" s="443"/>
      <c r="KWJ13" s="443"/>
      <c r="KWK13" s="443"/>
      <c r="KWL13" s="443"/>
      <c r="KWM13" s="443"/>
      <c r="KWN13" s="443"/>
      <c r="KWO13" s="443"/>
      <c r="KWP13" s="443"/>
      <c r="KWQ13" s="443"/>
      <c r="KWR13" s="443"/>
      <c r="KWS13" s="443"/>
      <c r="KWT13" s="443"/>
      <c r="KWU13" s="443"/>
      <c r="KWV13" s="443"/>
      <c r="KWW13" s="443"/>
      <c r="KWX13" s="443"/>
      <c r="KWY13" s="443"/>
      <c r="KWZ13" s="443"/>
      <c r="KXA13" s="443"/>
      <c r="KXB13" s="443"/>
      <c r="KXC13" s="443"/>
      <c r="KXD13" s="443"/>
      <c r="KXE13" s="443"/>
      <c r="KXF13" s="443"/>
      <c r="KXG13" s="443"/>
      <c r="KXH13" s="443"/>
      <c r="KXI13" s="443"/>
      <c r="KXJ13" s="443"/>
      <c r="KXK13" s="443"/>
      <c r="KXL13" s="443"/>
      <c r="KXM13" s="443"/>
      <c r="KXN13" s="443"/>
      <c r="KXO13" s="443"/>
      <c r="KXP13" s="443"/>
      <c r="KXQ13" s="443"/>
      <c r="KXR13" s="443"/>
      <c r="KXS13" s="443"/>
      <c r="KXT13" s="443"/>
      <c r="KXU13" s="443"/>
      <c r="KXV13" s="443"/>
      <c r="KXW13" s="443"/>
      <c r="KXX13" s="443"/>
      <c r="KXY13" s="443"/>
      <c r="KXZ13" s="443"/>
      <c r="KYA13" s="443"/>
      <c r="KYB13" s="443"/>
      <c r="KYC13" s="443"/>
      <c r="KYD13" s="443"/>
      <c r="KYE13" s="443"/>
      <c r="KYF13" s="443"/>
      <c r="KYG13" s="443"/>
      <c r="KYH13" s="443"/>
      <c r="KYI13" s="443"/>
      <c r="KYJ13" s="443"/>
      <c r="KYK13" s="443"/>
      <c r="KYL13" s="443"/>
      <c r="KYM13" s="443"/>
      <c r="KYN13" s="443"/>
      <c r="KYO13" s="443"/>
      <c r="KYP13" s="443"/>
      <c r="KYQ13" s="443"/>
      <c r="KYR13" s="443"/>
      <c r="KYS13" s="443"/>
      <c r="KYT13" s="443"/>
      <c r="KYU13" s="443"/>
      <c r="KYV13" s="443"/>
      <c r="KYW13" s="443"/>
      <c r="KYX13" s="443"/>
      <c r="KYY13" s="443"/>
      <c r="KYZ13" s="443"/>
      <c r="KZA13" s="443"/>
      <c r="KZB13" s="443"/>
      <c r="KZC13" s="443"/>
      <c r="KZD13" s="443"/>
      <c r="KZE13" s="443"/>
      <c r="KZF13" s="443"/>
      <c r="KZG13" s="443"/>
      <c r="KZH13" s="443"/>
      <c r="KZI13" s="443"/>
      <c r="KZJ13" s="443"/>
      <c r="KZK13" s="443"/>
      <c r="KZL13" s="443"/>
      <c r="KZM13" s="443"/>
      <c r="KZN13" s="443"/>
      <c r="KZO13" s="443"/>
      <c r="KZP13" s="443"/>
      <c r="KZQ13" s="443"/>
      <c r="KZR13" s="443"/>
      <c r="KZS13" s="443"/>
      <c r="KZT13" s="443"/>
      <c r="KZU13" s="443"/>
      <c r="KZV13" s="443"/>
      <c r="KZW13" s="443"/>
      <c r="KZX13" s="443"/>
      <c r="KZY13" s="443"/>
      <c r="KZZ13" s="443"/>
      <c r="LAA13" s="443"/>
      <c r="LAB13" s="443"/>
      <c r="LAC13" s="443"/>
      <c r="LAD13" s="443"/>
      <c r="LAE13" s="443"/>
      <c r="LAF13" s="443"/>
      <c r="LAG13" s="443"/>
      <c r="LAH13" s="443"/>
      <c r="LAI13" s="443"/>
      <c r="LAJ13" s="443"/>
      <c r="LAK13" s="443"/>
      <c r="LAL13" s="443"/>
      <c r="LAM13" s="443"/>
      <c r="LAN13" s="443"/>
      <c r="LAO13" s="443"/>
      <c r="LAP13" s="443"/>
      <c r="LAQ13" s="443"/>
      <c r="LAR13" s="443"/>
      <c r="LAS13" s="443"/>
      <c r="LAT13" s="443"/>
      <c r="LAU13" s="443"/>
      <c r="LAV13" s="443"/>
      <c r="LAW13" s="443"/>
      <c r="LAX13" s="443"/>
      <c r="LAY13" s="443"/>
      <c r="LAZ13" s="443"/>
      <c r="LBA13" s="443"/>
      <c r="LBB13" s="443"/>
      <c r="LBC13" s="443"/>
      <c r="LBD13" s="443"/>
      <c r="LBE13" s="443"/>
      <c r="LBF13" s="443"/>
      <c r="LBG13" s="443"/>
      <c r="LBH13" s="443"/>
      <c r="LBI13" s="443"/>
      <c r="LBJ13" s="443"/>
      <c r="LBK13" s="443"/>
      <c r="LBL13" s="443"/>
      <c r="LBM13" s="443"/>
      <c r="LBN13" s="443"/>
      <c r="LBO13" s="443"/>
      <c r="LBP13" s="443"/>
      <c r="LBQ13" s="443"/>
      <c r="LBR13" s="443"/>
      <c r="LBS13" s="443"/>
      <c r="LBT13" s="443"/>
      <c r="LBU13" s="443"/>
      <c r="LBV13" s="443"/>
      <c r="LBW13" s="443"/>
      <c r="LBX13" s="443"/>
      <c r="LBY13" s="443"/>
      <c r="LBZ13" s="443"/>
      <c r="LCA13" s="443"/>
      <c r="LCB13" s="443"/>
      <c r="LCC13" s="443"/>
      <c r="LCD13" s="443"/>
      <c r="LCE13" s="443"/>
      <c r="LCF13" s="443"/>
      <c r="LCG13" s="443"/>
      <c r="LCH13" s="443"/>
      <c r="LCI13" s="443"/>
      <c r="LCJ13" s="443"/>
      <c r="LCK13" s="443"/>
      <c r="LCL13" s="443"/>
      <c r="LCM13" s="443"/>
      <c r="LCN13" s="443"/>
      <c r="LCO13" s="443"/>
      <c r="LCP13" s="443"/>
      <c r="LCQ13" s="443"/>
      <c r="LCR13" s="443"/>
      <c r="LCS13" s="443"/>
      <c r="LCT13" s="443"/>
      <c r="LCU13" s="443"/>
      <c r="LCV13" s="443"/>
      <c r="LCW13" s="443"/>
      <c r="LCX13" s="443"/>
      <c r="LCY13" s="443"/>
      <c r="LCZ13" s="443"/>
      <c r="LDA13" s="443"/>
      <c r="LDB13" s="443"/>
      <c r="LDC13" s="443"/>
      <c r="LDD13" s="443"/>
      <c r="LDE13" s="443"/>
      <c r="LDF13" s="443"/>
      <c r="LDG13" s="443"/>
      <c r="LDH13" s="443"/>
      <c r="LDI13" s="443"/>
      <c r="LDJ13" s="443"/>
      <c r="LDK13" s="443"/>
      <c r="LDL13" s="443"/>
      <c r="LDM13" s="443"/>
      <c r="LDN13" s="443"/>
      <c r="LDO13" s="443"/>
      <c r="LDP13" s="443"/>
      <c r="LDQ13" s="443"/>
      <c r="LDR13" s="443"/>
      <c r="LDS13" s="443"/>
      <c r="LDT13" s="443"/>
      <c r="LDU13" s="443"/>
      <c r="LDV13" s="443"/>
      <c r="LDW13" s="443"/>
      <c r="LDX13" s="443"/>
      <c r="LDY13" s="443"/>
      <c r="LDZ13" s="443"/>
      <c r="LEA13" s="443"/>
      <c r="LEB13" s="443"/>
      <c r="LEC13" s="443"/>
      <c r="LED13" s="443"/>
      <c r="LEE13" s="443"/>
      <c r="LEF13" s="443"/>
      <c r="LEG13" s="443"/>
      <c r="LEH13" s="443"/>
      <c r="LEI13" s="443"/>
      <c r="LEJ13" s="443"/>
      <c r="LEK13" s="443"/>
      <c r="LEL13" s="443"/>
      <c r="LEM13" s="443"/>
      <c r="LEN13" s="443"/>
      <c r="LEO13" s="443"/>
      <c r="LEP13" s="443"/>
      <c r="LEQ13" s="443"/>
      <c r="LER13" s="443"/>
      <c r="LES13" s="443"/>
      <c r="LET13" s="443"/>
      <c r="LEU13" s="443"/>
      <c r="LEV13" s="443"/>
      <c r="LEW13" s="443"/>
      <c r="LEX13" s="443"/>
      <c r="LEY13" s="443"/>
      <c r="LEZ13" s="443"/>
      <c r="LFA13" s="443"/>
      <c r="LFB13" s="443"/>
      <c r="LFC13" s="443"/>
      <c r="LFD13" s="443"/>
      <c r="LFE13" s="443"/>
      <c r="LFF13" s="443"/>
      <c r="LFG13" s="443"/>
      <c r="LFH13" s="443"/>
      <c r="LFI13" s="443"/>
      <c r="LFJ13" s="443"/>
      <c r="LFK13" s="443"/>
      <c r="LFL13" s="443"/>
      <c r="LFM13" s="443"/>
      <c r="LFN13" s="443"/>
      <c r="LFO13" s="443"/>
      <c r="LFP13" s="443"/>
      <c r="LFQ13" s="443"/>
      <c r="LFR13" s="443"/>
      <c r="LFS13" s="443"/>
      <c r="LFT13" s="443"/>
      <c r="LFU13" s="443"/>
      <c r="LFV13" s="443"/>
      <c r="LFW13" s="443"/>
      <c r="LFX13" s="443"/>
      <c r="LFY13" s="443"/>
      <c r="LFZ13" s="443"/>
      <c r="LGA13" s="443"/>
      <c r="LGB13" s="443"/>
      <c r="LGC13" s="443"/>
      <c r="LGD13" s="443"/>
      <c r="LGE13" s="443"/>
      <c r="LGF13" s="443"/>
      <c r="LGG13" s="443"/>
      <c r="LGH13" s="443"/>
      <c r="LGI13" s="443"/>
      <c r="LGJ13" s="443"/>
      <c r="LGK13" s="443"/>
      <c r="LGL13" s="443"/>
      <c r="LGM13" s="443"/>
      <c r="LGN13" s="443"/>
      <c r="LGO13" s="443"/>
      <c r="LGP13" s="443"/>
      <c r="LGQ13" s="443"/>
      <c r="LGR13" s="443"/>
      <c r="LGS13" s="443"/>
      <c r="LGT13" s="443"/>
      <c r="LGU13" s="443"/>
      <c r="LGV13" s="443"/>
      <c r="LGW13" s="443"/>
      <c r="LGX13" s="443"/>
      <c r="LGY13" s="443"/>
      <c r="LGZ13" s="443"/>
      <c r="LHA13" s="443"/>
      <c r="LHB13" s="443"/>
      <c r="LHC13" s="443"/>
      <c r="LHD13" s="443"/>
      <c r="LHE13" s="443"/>
      <c r="LHF13" s="443"/>
      <c r="LHG13" s="443"/>
      <c r="LHH13" s="443"/>
      <c r="LHI13" s="443"/>
      <c r="LHJ13" s="443"/>
      <c r="LHK13" s="443"/>
      <c r="LHL13" s="443"/>
      <c r="LHM13" s="443"/>
      <c r="LHN13" s="443"/>
      <c r="LHO13" s="443"/>
      <c r="LHP13" s="443"/>
      <c r="LHQ13" s="443"/>
      <c r="LHR13" s="443"/>
      <c r="LHS13" s="443"/>
      <c r="LHT13" s="443"/>
      <c r="LHU13" s="443"/>
      <c r="LHV13" s="443"/>
      <c r="LHW13" s="443"/>
      <c r="LHX13" s="443"/>
      <c r="LHY13" s="443"/>
      <c r="LHZ13" s="443"/>
      <c r="LIA13" s="443"/>
      <c r="LIB13" s="443"/>
      <c r="LIC13" s="443"/>
      <c r="LID13" s="443"/>
      <c r="LIE13" s="443"/>
      <c r="LIF13" s="443"/>
      <c r="LIG13" s="443"/>
      <c r="LIH13" s="443"/>
      <c r="LII13" s="443"/>
      <c r="LIJ13" s="443"/>
      <c r="LIK13" s="443"/>
      <c r="LIL13" s="443"/>
      <c r="LIM13" s="443"/>
      <c r="LIN13" s="443"/>
      <c r="LIO13" s="443"/>
      <c r="LIP13" s="443"/>
      <c r="LIQ13" s="443"/>
      <c r="LIR13" s="443"/>
      <c r="LIS13" s="443"/>
      <c r="LIT13" s="443"/>
      <c r="LIU13" s="443"/>
      <c r="LIV13" s="443"/>
      <c r="LIW13" s="443"/>
      <c r="LIX13" s="443"/>
      <c r="LIY13" s="443"/>
      <c r="LIZ13" s="443"/>
      <c r="LJA13" s="443"/>
      <c r="LJB13" s="443"/>
      <c r="LJC13" s="443"/>
      <c r="LJD13" s="443"/>
      <c r="LJE13" s="443"/>
      <c r="LJF13" s="443"/>
      <c r="LJG13" s="443"/>
      <c r="LJH13" s="443"/>
      <c r="LJI13" s="443"/>
      <c r="LJJ13" s="443"/>
      <c r="LJK13" s="443"/>
      <c r="LJL13" s="443"/>
      <c r="LJM13" s="443"/>
      <c r="LJN13" s="443"/>
      <c r="LJO13" s="443"/>
      <c r="LJP13" s="443"/>
      <c r="LJQ13" s="443"/>
      <c r="LJR13" s="443"/>
      <c r="LJS13" s="443"/>
      <c r="LJT13" s="443"/>
      <c r="LJU13" s="443"/>
      <c r="LJV13" s="443"/>
      <c r="LJW13" s="443"/>
      <c r="LJX13" s="443"/>
      <c r="LJY13" s="443"/>
      <c r="LJZ13" s="443"/>
      <c r="LKA13" s="443"/>
      <c r="LKB13" s="443"/>
      <c r="LKC13" s="443"/>
      <c r="LKD13" s="443"/>
      <c r="LKE13" s="443"/>
      <c r="LKF13" s="443"/>
      <c r="LKG13" s="443"/>
      <c r="LKH13" s="443"/>
      <c r="LKI13" s="443"/>
      <c r="LKJ13" s="443"/>
      <c r="LKK13" s="443"/>
      <c r="LKL13" s="443"/>
      <c r="LKM13" s="443"/>
      <c r="LKN13" s="443"/>
      <c r="LKO13" s="443"/>
      <c r="LKP13" s="443"/>
      <c r="LKQ13" s="443"/>
      <c r="LKR13" s="443"/>
      <c r="LKS13" s="443"/>
      <c r="LKT13" s="443"/>
      <c r="LKU13" s="443"/>
      <c r="LKV13" s="443"/>
      <c r="LKW13" s="443"/>
      <c r="LKX13" s="443"/>
      <c r="LKY13" s="443"/>
      <c r="LKZ13" s="443"/>
      <c r="LLA13" s="443"/>
      <c r="LLB13" s="443"/>
      <c r="LLC13" s="443"/>
      <c r="LLD13" s="443"/>
      <c r="LLE13" s="443"/>
      <c r="LLF13" s="443"/>
      <c r="LLG13" s="443"/>
      <c r="LLH13" s="443"/>
      <c r="LLI13" s="443"/>
      <c r="LLJ13" s="443"/>
      <c r="LLK13" s="443"/>
      <c r="LLL13" s="443"/>
      <c r="LLM13" s="443"/>
      <c r="LLN13" s="443"/>
      <c r="LLO13" s="443"/>
      <c r="LLP13" s="443"/>
      <c r="LLQ13" s="443"/>
      <c r="LLR13" s="443"/>
      <c r="LLS13" s="443"/>
      <c r="LLT13" s="443"/>
      <c r="LLU13" s="443"/>
      <c r="LLV13" s="443"/>
      <c r="LLW13" s="443"/>
      <c r="LLX13" s="443"/>
      <c r="LLY13" s="443"/>
      <c r="LLZ13" s="443"/>
      <c r="LMA13" s="443"/>
      <c r="LMB13" s="443"/>
      <c r="LMC13" s="443"/>
      <c r="LMD13" s="443"/>
      <c r="LME13" s="443"/>
      <c r="LMF13" s="443"/>
      <c r="LMG13" s="443"/>
      <c r="LMH13" s="443"/>
      <c r="LMI13" s="443"/>
      <c r="LMJ13" s="443"/>
      <c r="LMK13" s="443"/>
      <c r="LML13" s="443"/>
      <c r="LMM13" s="443"/>
      <c r="LMN13" s="443"/>
      <c r="LMO13" s="443"/>
      <c r="LMP13" s="443"/>
      <c r="LMQ13" s="443"/>
      <c r="LMR13" s="443"/>
      <c r="LMS13" s="443"/>
      <c r="LMT13" s="443"/>
      <c r="LMU13" s="443"/>
      <c r="LMV13" s="443"/>
      <c r="LMW13" s="443"/>
      <c r="LMX13" s="443"/>
      <c r="LMY13" s="443"/>
      <c r="LMZ13" s="443"/>
      <c r="LNA13" s="443"/>
      <c r="LNB13" s="443"/>
      <c r="LNC13" s="443"/>
      <c r="LND13" s="443"/>
      <c r="LNE13" s="443"/>
      <c r="LNF13" s="443"/>
      <c r="LNG13" s="443"/>
      <c r="LNH13" s="443"/>
      <c r="LNI13" s="443"/>
      <c r="LNJ13" s="443"/>
      <c r="LNK13" s="443"/>
      <c r="LNL13" s="443"/>
      <c r="LNM13" s="443"/>
      <c r="LNN13" s="443"/>
      <c r="LNO13" s="443"/>
      <c r="LNP13" s="443"/>
      <c r="LNQ13" s="443"/>
      <c r="LNR13" s="443"/>
      <c r="LNS13" s="443"/>
      <c r="LNT13" s="443"/>
      <c r="LNU13" s="443"/>
      <c r="LNV13" s="443"/>
      <c r="LNW13" s="443"/>
      <c r="LNX13" s="443"/>
      <c r="LNY13" s="443"/>
      <c r="LNZ13" s="443"/>
      <c r="LOA13" s="443"/>
      <c r="LOB13" s="443"/>
      <c r="LOC13" s="443"/>
      <c r="LOD13" s="443"/>
      <c r="LOE13" s="443"/>
      <c r="LOF13" s="443"/>
      <c r="LOG13" s="443"/>
      <c r="LOH13" s="443"/>
      <c r="LOI13" s="443"/>
      <c r="LOJ13" s="443"/>
      <c r="LOK13" s="443"/>
      <c r="LOL13" s="443"/>
      <c r="LOM13" s="443"/>
      <c r="LON13" s="443"/>
      <c r="LOO13" s="443"/>
      <c r="LOP13" s="443"/>
      <c r="LOQ13" s="443"/>
      <c r="LOR13" s="443"/>
      <c r="LOS13" s="443"/>
      <c r="LOT13" s="443"/>
      <c r="LOU13" s="443"/>
      <c r="LOV13" s="443"/>
      <c r="LOW13" s="443"/>
      <c r="LOX13" s="443"/>
      <c r="LOY13" s="443"/>
      <c r="LOZ13" s="443"/>
      <c r="LPA13" s="443"/>
      <c r="LPB13" s="443"/>
      <c r="LPC13" s="443"/>
      <c r="LPD13" s="443"/>
      <c r="LPE13" s="443"/>
      <c r="LPF13" s="443"/>
      <c r="LPG13" s="443"/>
      <c r="LPH13" s="443"/>
      <c r="LPI13" s="443"/>
      <c r="LPJ13" s="443"/>
      <c r="LPK13" s="443"/>
      <c r="LPL13" s="443"/>
      <c r="LPM13" s="443"/>
      <c r="LPN13" s="443"/>
      <c r="LPO13" s="443"/>
      <c r="LPP13" s="443"/>
      <c r="LPQ13" s="443"/>
      <c r="LPR13" s="443"/>
      <c r="LPS13" s="443"/>
      <c r="LPT13" s="443"/>
      <c r="LPU13" s="443"/>
      <c r="LPV13" s="443"/>
      <c r="LPW13" s="443"/>
      <c r="LPX13" s="443"/>
      <c r="LPY13" s="443"/>
      <c r="LPZ13" s="443"/>
      <c r="LQA13" s="443"/>
      <c r="LQB13" s="443"/>
      <c r="LQC13" s="443"/>
      <c r="LQD13" s="443"/>
      <c r="LQE13" s="443"/>
      <c r="LQF13" s="443"/>
      <c r="LQG13" s="443"/>
      <c r="LQH13" s="443"/>
      <c r="LQI13" s="443"/>
      <c r="LQJ13" s="443"/>
      <c r="LQK13" s="443"/>
      <c r="LQL13" s="443"/>
      <c r="LQM13" s="443"/>
      <c r="LQN13" s="443"/>
      <c r="LQO13" s="443"/>
      <c r="LQP13" s="443"/>
      <c r="LQQ13" s="443"/>
      <c r="LQR13" s="443"/>
      <c r="LQS13" s="443"/>
      <c r="LQT13" s="443"/>
      <c r="LQU13" s="443"/>
      <c r="LQV13" s="443"/>
      <c r="LQW13" s="443"/>
      <c r="LQX13" s="443"/>
      <c r="LQY13" s="443"/>
      <c r="LQZ13" s="443"/>
      <c r="LRA13" s="443"/>
      <c r="LRB13" s="443"/>
      <c r="LRC13" s="443"/>
      <c r="LRD13" s="443"/>
      <c r="LRE13" s="443"/>
      <c r="LRF13" s="443"/>
      <c r="LRG13" s="443"/>
      <c r="LRH13" s="443"/>
      <c r="LRI13" s="443"/>
      <c r="LRJ13" s="443"/>
      <c r="LRK13" s="443"/>
      <c r="LRL13" s="443"/>
      <c r="LRM13" s="443"/>
      <c r="LRN13" s="443"/>
      <c r="LRO13" s="443"/>
      <c r="LRP13" s="443"/>
      <c r="LRQ13" s="443"/>
      <c r="LRR13" s="443"/>
      <c r="LRS13" s="443"/>
      <c r="LRT13" s="443"/>
      <c r="LRU13" s="443"/>
      <c r="LRV13" s="443"/>
      <c r="LRW13" s="443"/>
      <c r="LRX13" s="443"/>
      <c r="LRY13" s="443"/>
      <c r="LRZ13" s="443"/>
      <c r="LSA13" s="443"/>
      <c r="LSB13" s="443"/>
      <c r="LSC13" s="443"/>
      <c r="LSD13" s="443"/>
      <c r="LSE13" s="443"/>
      <c r="LSF13" s="443"/>
      <c r="LSG13" s="443"/>
      <c r="LSH13" s="443"/>
      <c r="LSI13" s="443"/>
      <c r="LSJ13" s="443"/>
      <c r="LSK13" s="443"/>
      <c r="LSL13" s="443"/>
      <c r="LSM13" s="443"/>
      <c r="LSN13" s="443"/>
      <c r="LSO13" s="443"/>
      <c r="LSP13" s="443"/>
      <c r="LSQ13" s="443"/>
      <c r="LSR13" s="443"/>
      <c r="LSS13" s="443"/>
      <c r="LST13" s="443"/>
      <c r="LSU13" s="443"/>
      <c r="LSV13" s="443"/>
      <c r="LSW13" s="443"/>
      <c r="LSX13" s="443"/>
      <c r="LSY13" s="443"/>
      <c r="LSZ13" s="443"/>
      <c r="LTA13" s="443"/>
      <c r="LTB13" s="443"/>
      <c r="LTC13" s="443"/>
      <c r="LTD13" s="443"/>
      <c r="LTE13" s="443"/>
      <c r="LTF13" s="443"/>
      <c r="LTG13" s="443"/>
      <c r="LTH13" s="443"/>
      <c r="LTI13" s="443"/>
      <c r="LTJ13" s="443"/>
      <c r="LTK13" s="443"/>
      <c r="LTL13" s="443"/>
      <c r="LTM13" s="443"/>
      <c r="LTN13" s="443"/>
      <c r="LTO13" s="443"/>
      <c r="LTP13" s="443"/>
      <c r="LTQ13" s="443"/>
      <c r="LTR13" s="443"/>
      <c r="LTS13" s="443"/>
      <c r="LTT13" s="443"/>
      <c r="LTU13" s="443"/>
      <c r="LTV13" s="443"/>
      <c r="LTW13" s="443"/>
      <c r="LTX13" s="443"/>
      <c r="LTY13" s="443"/>
      <c r="LTZ13" s="443"/>
      <c r="LUA13" s="443"/>
      <c r="LUB13" s="443"/>
      <c r="LUC13" s="443"/>
      <c r="LUD13" s="443"/>
      <c r="LUE13" s="443"/>
      <c r="LUF13" s="443"/>
      <c r="LUG13" s="443"/>
      <c r="LUH13" s="443"/>
      <c r="LUI13" s="443"/>
      <c r="LUJ13" s="443"/>
      <c r="LUK13" s="443"/>
      <c r="LUL13" s="443"/>
      <c r="LUM13" s="443"/>
      <c r="LUN13" s="443"/>
      <c r="LUO13" s="443"/>
      <c r="LUP13" s="443"/>
      <c r="LUQ13" s="443"/>
      <c r="LUR13" s="443"/>
      <c r="LUS13" s="443"/>
      <c r="LUT13" s="443"/>
      <c r="LUU13" s="443"/>
      <c r="LUV13" s="443"/>
      <c r="LUW13" s="443"/>
      <c r="LUX13" s="443"/>
      <c r="LUY13" s="443"/>
      <c r="LUZ13" s="443"/>
      <c r="LVA13" s="443"/>
      <c r="LVB13" s="443"/>
      <c r="LVC13" s="443"/>
      <c r="LVD13" s="443"/>
      <c r="LVE13" s="443"/>
      <c r="LVF13" s="443"/>
      <c r="LVG13" s="443"/>
      <c r="LVH13" s="443"/>
      <c r="LVI13" s="443"/>
      <c r="LVJ13" s="443"/>
      <c r="LVK13" s="443"/>
      <c r="LVL13" s="443"/>
      <c r="LVM13" s="443"/>
      <c r="LVN13" s="443"/>
      <c r="LVO13" s="443"/>
      <c r="LVP13" s="443"/>
      <c r="LVQ13" s="443"/>
      <c r="LVR13" s="443"/>
      <c r="LVS13" s="443"/>
      <c r="LVT13" s="443"/>
      <c r="LVU13" s="443"/>
      <c r="LVV13" s="443"/>
      <c r="LVW13" s="443"/>
      <c r="LVX13" s="443"/>
      <c r="LVY13" s="443"/>
      <c r="LVZ13" s="443"/>
      <c r="LWA13" s="443"/>
      <c r="LWB13" s="443"/>
      <c r="LWC13" s="443"/>
      <c r="LWD13" s="443"/>
      <c r="LWE13" s="443"/>
      <c r="LWF13" s="443"/>
      <c r="LWG13" s="443"/>
      <c r="LWH13" s="443"/>
      <c r="LWI13" s="443"/>
      <c r="LWJ13" s="443"/>
      <c r="LWK13" s="443"/>
      <c r="LWL13" s="443"/>
      <c r="LWM13" s="443"/>
      <c r="LWN13" s="443"/>
      <c r="LWO13" s="443"/>
      <c r="LWP13" s="443"/>
      <c r="LWQ13" s="443"/>
      <c r="LWR13" s="443"/>
      <c r="LWS13" s="443"/>
      <c r="LWT13" s="443"/>
      <c r="LWU13" s="443"/>
      <c r="LWV13" s="443"/>
      <c r="LWW13" s="443"/>
      <c r="LWX13" s="443"/>
      <c r="LWY13" s="443"/>
      <c r="LWZ13" s="443"/>
      <c r="LXA13" s="443"/>
      <c r="LXB13" s="443"/>
      <c r="LXC13" s="443"/>
      <c r="LXD13" s="443"/>
      <c r="LXE13" s="443"/>
      <c r="LXF13" s="443"/>
      <c r="LXG13" s="443"/>
      <c r="LXH13" s="443"/>
      <c r="LXI13" s="443"/>
      <c r="LXJ13" s="443"/>
      <c r="LXK13" s="443"/>
      <c r="LXL13" s="443"/>
      <c r="LXM13" s="443"/>
      <c r="LXN13" s="443"/>
      <c r="LXO13" s="443"/>
      <c r="LXP13" s="443"/>
      <c r="LXQ13" s="443"/>
      <c r="LXR13" s="443"/>
      <c r="LXS13" s="443"/>
      <c r="LXT13" s="443"/>
      <c r="LXU13" s="443"/>
      <c r="LXV13" s="443"/>
      <c r="LXW13" s="443"/>
      <c r="LXX13" s="443"/>
      <c r="LXY13" s="443"/>
      <c r="LXZ13" s="443"/>
      <c r="LYA13" s="443"/>
      <c r="LYB13" s="443"/>
      <c r="LYC13" s="443"/>
      <c r="LYD13" s="443"/>
      <c r="LYE13" s="443"/>
      <c r="LYF13" s="443"/>
      <c r="LYG13" s="443"/>
      <c r="LYH13" s="443"/>
      <c r="LYI13" s="443"/>
      <c r="LYJ13" s="443"/>
      <c r="LYK13" s="443"/>
      <c r="LYL13" s="443"/>
      <c r="LYM13" s="443"/>
      <c r="LYN13" s="443"/>
      <c r="LYO13" s="443"/>
      <c r="LYP13" s="443"/>
      <c r="LYQ13" s="443"/>
      <c r="LYR13" s="443"/>
      <c r="LYS13" s="443"/>
      <c r="LYT13" s="443"/>
      <c r="LYU13" s="443"/>
      <c r="LYV13" s="443"/>
      <c r="LYW13" s="443"/>
      <c r="LYX13" s="443"/>
      <c r="LYY13" s="443"/>
      <c r="LYZ13" s="443"/>
      <c r="LZA13" s="443"/>
      <c r="LZB13" s="443"/>
      <c r="LZC13" s="443"/>
      <c r="LZD13" s="443"/>
      <c r="LZE13" s="443"/>
      <c r="LZF13" s="443"/>
      <c r="LZG13" s="443"/>
      <c r="LZH13" s="443"/>
      <c r="LZI13" s="443"/>
      <c r="LZJ13" s="443"/>
      <c r="LZK13" s="443"/>
      <c r="LZL13" s="443"/>
      <c r="LZM13" s="443"/>
      <c r="LZN13" s="443"/>
      <c r="LZO13" s="443"/>
      <c r="LZP13" s="443"/>
      <c r="LZQ13" s="443"/>
      <c r="LZR13" s="443"/>
      <c r="LZS13" s="443"/>
      <c r="LZT13" s="443"/>
      <c r="LZU13" s="443"/>
      <c r="LZV13" s="443"/>
      <c r="LZW13" s="443"/>
      <c r="LZX13" s="443"/>
      <c r="LZY13" s="443"/>
      <c r="LZZ13" s="443"/>
      <c r="MAA13" s="443"/>
      <c r="MAB13" s="443"/>
      <c r="MAC13" s="443"/>
      <c r="MAD13" s="443"/>
      <c r="MAE13" s="443"/>
      <c r="MAF13" s="443"/>
      <c r="MAG13" s="443"/>
      <c r="MAH13" s="443"/>
      <c r="MAI13" s="443"/>
      <c r="MAJ13" s="443"/>
      <c r="MAK13" s="443"/>
      <c r="MAL13" s="443"/>
      <c r="MAM13" s="443"/>
      <c r="MAN13" s="443"/>
      <c r="MAO13" s="443"/>
      <c r="MAP13" s="443"/>
      <c r="MAQ13" s="443"/>
      <c r="MAR13" s="443"/>
      <c r="MAS13" s="443"/>
      <c r="MAT13" s="443"/>
      <c r="MAU13" s="443"/>
      <c r="MAV13" s="443"/>
      <c r="MAW13" s="443"/>
      <c r="MAX13" s="443"/>
      <c r="MAY13" s="443"/>
      <c r="MAZ13" s="443"/>
      <c r="MBA13" s="443"/>
      <c r="MBB13" s="443"/>
      <c r="MBC13" s="443"/>
      <c r="MBD13" s="443"/>
      <c r="MBE13" s="443"/>
      <c r="MBF13" s="443"/>
      <c r="MBG13" s="443"/>
      <c r="MBH13" s="443"/>
      <c r="MBI13" s="443"/>
      <c r="MBJ13" s="443"/>
      <c r="MBK13" s="443"/>
      <c r="MBL13" s="443"/>
      <c r="MBM13" s="443"/>
      <c r="MBN13" s="443"/>
      <c r="MBO13" s="443"/>
      <c r="MBP13" s="443"/>
      <c r="MBQ13" s="443"/>
      <c r="MBR13" s="443"/>
      <c r="MBS13" s="443"/>
      <c r="MBT13" s="443"/>
      <c r="MBU13" s="443"/>
      <c r="MBV13" s="443"/>
      <c r="MBW13" s="443"/>
      <c r="MBX13" s="443"/>
      <c r="MBY13" s="443"/>
      <c r="MBZ13" s="443"/>
      <c r="MCA13" s="443"/>
      <c r="MCB13" s="443"/>
      <c r="MCC13" s="443"/>
      <c r="MCD13" s="443"/>
      <c r="MCE13" s="443"/>
      <c r="MCF13" s="443"/>
      <c r="MCG13" s="443"/>
      <c r="MCH13" s="443"/>
      <c r="MCI13" s="443"/>
      <c r="MCJ13" s="443"/>
      <c r="MCK13" s="443"/>
      <c r="MCL13" s="443"/>
      <c r="MCM13" s="443"/>
      <c r="MCN13" s="443"/>
      <c r="MCO13" s="443"/>
      <c r="MCP13" s="443"/>
      <c r="MCQ13" s="443"/>
      <c r="MCR13" s="443"/>
      <c r="MCS13" s="443"/>
      <c r="MCT13" s="443"/>
      <c r="MCU13" s="443"/>
      <c r="MCV13" s="443"/>
      <c r="MCW13" s="443"/>
      <c r="MCX13" s="443"/>
      <c r="MCY13" s="443"/>
      <c r="MCZ13" s="443"/>
      <c r="MDA13" s="443"/>
      <c r="MDB13" s="443"/>
      <c r="MDC13" s="443"/>
      <c r="MDD13" s="443"/>
      <c r="MDE13" s="443"/>
      <c r="MDF13" s="443"/>
      <c r="MDG13" s="443"/>
      <c r="MDH13" s="443"/>
      <c r="MDI13" s="443"/>
      <c r="MDJ13" s="443"/>
      <c r="MDK13" s="443"/>
      <c r="MDL13" s="443"/>
      <c r="MDM13" s="443"/>
      <c r="MDN13" s="443"/>
      <c r="MDO13" s="443"/>
      <c r="MDP13" s="443"/>
      <c r="MDQ13" s="443"/>
      <c r="MDR13" s="443"/>
      <c r="MDS13" s="443"/>
      <c r="MDT13" s="443"/>
      <c r="MDU13" s="443"/>
      <c r="MDV13" s="443"/>
      <c r="MDW13" s="443"/>
      <c r="MDX13" s="443"/>
      <c r="MDY13" s="443"/>
      <c r="MDZ13" s="443"/>
      <c r="MEA13" s="443"/>
      <c r="MEB13" s="443"/>
      <c r="MEC13" s="443"/>
      <c r="MED13" s="443"/>
      <c r="MEE13" s="443"/>
      <c r="MEF13" s="443"/>
      <c r="MEG13" s="443"/>
      <c r="MEH13" s="443"/>
      <c r="MEI13" s="443"/>
      <c r="MEJ13" s="443"/>
      <c r="MEK13" s="443"/>
      <c r="MEL13" s="443"/>
      <c r="MEM13" s="443"/>
      <c r="MEN13" s="443"/>
      <c r="MEO13" s="443"/>
      <c r="MEP13" s="443"/>
      <c r="MEQ13" s="443"/>
      <c r="MER13" s="443"/>
      <c r="MES13" s="443"/>
      <c r="MET13" s="443"/>
      <c r="MEU13" s="443"/>
      <c r="MEV13" s="443"/>
      <c r="MEW13" s="443"/>
      <c r="MEX13" s="443"/>
      <c r="MEY13" s="443"/>
      <c r="MEZ13" s="443"/>
      <c r="MFA13" s="443"/>
      <c r="MFB13" s="443"/>
      <c r="MFC13" s="443"/>
      <c r="MFD13" s="443"/>
      <c r="MFE13" s="443"/>
      <c r="MFF13" s="443"/>
      <c r="MFG13" s="443"/>
      <c r="MFH13" s="443"/>
      <c r="MFI13" s="443"/>
      <c r="MFJ13" s="443"/>
      <c r="MFK13" s="443"/>
      <c r="MFL13" s="443"/>
      <c r="MFM13" s="443"/>
      <c r="MFN13" s="443"/>
      <c r="MFO13" s="443"/>
      <c r="MFP13" s="443"/>
      <c r="MFQ13" s="443"/>
      <c r="MFR13" s="443"/>
      <c r="MFS13" s="443"/>
      <c r="MFT13" s="443"/>
      <c r="MFU13" s="443"/>
      <c r="MFV13" s="443"/>
      <c r="MFW13" s="443"/>
      <c r="MFX13" s="443"/>
      <c r="MFY13" s="443"/>
      <c r="MFZ13" s="443"/>
      <c r="MGA13" s="443"/>
      <c r="MGB13" s="443"/>
      <c r="MGC13" s="443"/>
      <c r="MGD13" s="443"/>
      <c r="MGE13" s="443"/>
      <c r="MGF13" s="443"/>
      <c r="MGG13" s="443"/>
      <c r="MGH13" s="443"/>
      <c r="MGI13" s="443"/>
      <c r="MGJ13" s="443"/>
      <c r="MGK13" s="443"/>
      <c r="MGL13" s="443"/>
      <c r="MGM13" s="443"/>
      <c r="MGN13" s="443"/>
      <c r="MGO13" s="443"/>
      <c r="MGP13" s="443"/>
      <c r="MGQ13" s="443"/>
      <c r="MGR13" s="443"/>
      <c r="MGS13" s="443"/>
      <c r="MGT13" s="443"/>
      <c r="MGU13" s="443"/>
      <c r="MGV13" s="443"/>
      <c r="MGW13" s="443"/>
      <c r="MGX13" s="443"/>
      <c r="MGY13" s="443"/>
      <c r="MGZ13" s="443"/>
      <c r="MHA13" s="443"/>
      <c r="MHB13" s="443"/>
      <c r="MHC13" s="443"/>
      <c r="MHD13" s="443"/>
      <c r="MHE13" s="443"/>
      <c r="MHF13" s="443"/>
      <c r="MHG13" s="443"/>
      <c r="MHH13" s="443"/>
      <c r="MHI13" s="443"/>
      <c r="MHJ13" s="443"/>
      <c r="MHK13" s="443"/>
      <c r="MHL13" s="443"/>
      <c r="MHM13" s="443"/>
      <c r="MHN13" s="443"/>
      <c r="MHO13" s="443"/>
      <c r="MHP13" s="443"/>
      <c r="MHQ13" s="443"/>
      <c r="MHR13" s="443"/>
      <c r="MHS13" s="443"/>
      <c r="MHT13" s="443"/>
      <c r="MHU13" s="443"/>
      <c r="MHV13" s="443"/>
      <c r="MHW13" s="443"/>
      <c r="MHX13" s="443"/>
      <c r="MHY13" s="443"/>
      <c r="MHZ13" s="443"/>
      <c r="MIA13" s="443"/>
      <c r="MIB13" s="443"/>
      <c r="MIC13" s="443"/>
      <c r="MID13" s="443"/>
      <c r="MIE13" s="443"/>
      <c r="MIF13" s="443"/>
      <c r="MIG13" s="443"/>
      <c r="MIH13" s="443"/>
      <c r="MII13" s="443"/>
      <c r="MIJ13" s="443"/>
      <c r="MIK13" s="443"/>
      <c r="MIL13" s="443"/>
      <c r="MIM13" s="443"/>
      <c r="MIN13" s="443"/>
      <c r="MIO13" s="443"/>
      <c r="MIP13" s="443"/>
      <c r="MIQ13" s="443"/>
      <c r="MIR13" s="443"/>
      <c r="MIS13" s="443"/>
      <c r="MIT13" s="443"/>
      <c r="MIU13" s="443"/>
      <c r="MIV13" s="443"/>
      <c r="MIW13" s="443"/>
      <c r="MIX13" s="443"/>
      <c r="MIY13" s="443"/>
      <c r="MIZ13" s="443"/>
      <c r="MJA13" s="443"/>
      <c r="MJB13" s="443"/>
      <c r="MJC13" s="443"/>
      <c r="MJD13" s="443"/>
      <c r="MJE13" s="443"/>
      <c r="MJF13" s="443"/>
      <c r="MJG13" s="443"/>
      <c r="MJH13" s="443"/>
      <c r="MJI13" s="443"/>
      <c r="MJJ13" s="443"/>
      <c r="MJK13" s="443"/>
      <c r="MJL13" s="443"/>
      <c r="MJM13" s="443"/>
      <c r="MJN13" s="443"/>
      <c r="MJO13" s="443"/>
      <c r="MJP13" s="443"/>
      <c r="MJQ13" s="443"/>
      <c r="MJR13" s="443"/>
      <c r="MJS13" s="443"/>
      <c r="MJT13" s="443"/>
      <c r="MJU13" s="443"/>
      <c r="MJV13" s="443"/>
      <c r="MJW13" s="443"/>
      <c r="MJX13" s="443"/>
      <c r="MJY13" s="443"/>
      <c r="MJZ13" s="443"/>
      <c r="MKA13" s="443"/>
      <c r="MKB13" s="443"/>
      <c r="MKC13" s="443"/>
      <c r="MKD13" s="443"/>
      <c r="MKE13" s="443"/>
      <c r="MKF13" s="443"/>
      <c r="MKG13" s="443"/>
      <c r="MKH13" s="443"/>
      <c r="MKI13" s="443"/>
      <c r="MKJ13" s="443"/>
      <c r="MKK13" s="443"/>
      <c r="MKL13" s="443"/>
      <c r="MKM13" s="443"/>
      <c r="MKN13" s="443"/>
      <c r="MKO13" s="443"/>
      <c r="MKP13" s="443"/>
      <c r="MKQ13" s="443"/>
      <c r="MKR13" s="443"/>
      <c r="MKS13" s="443"/>
      <c r="MKT13" s="443"/>
      <c r="MKU13" s="443"/>
      <c r="MKV13" s="443"/>
      <c r="MKW13" s="443"/>
      <c r="MKX13" s="443"/>
      <c r="MKY13" s="443"/>
      <c r="MKZ13" s="443"/>
      <c r="MLA13" s="443"/>
      <c r="MLB13" s="443"/>
      <c r="MLC13" s="443"/>
      <c r="MLD13" s="443"/>
      <c r="MLE13" s="443"/>
      <c r="MLF13" s="443"/>
      <c r="MLG13" s="443"/>
      <c r="MLH13" s="443"/>
      <c r="MLI13" s="443"/>
      <c r="MLJ13" s="443"/>
      <c r="MLK13" s="443"/>
      <c r="MLL13" s="443"/>
      <c r="MLM13" s="443"/>
      <c r="MLN13" s="443"/>
      <c r="MLO13" s="443"/>
      <c r="MLP13" s="443"/>
      <c r="MLQ13" s="443"/>
      <c r="MLR13" s="443"/>
      <c r="MLS13" s="443"/>
      <c r="MLT13" s="443"/>
      <c r="MLU13" s="443"/>
      <c r="MLV13" s="443"/>
      <c r="MLW13" s="443"/>
      <c r="MLX13" s="443"/>
      <c r="MLY13" s="443"/>
      <c r="MLZ13" s="443"/>
      <c r="MMA13" s="443"/>
      <c r="MMB13" s="443"/>
      <c r="MMC13" s="443"/>
      <c r="MMD13" s="443"/>
      <c r="MME13" s="443"/>
      <c r="MMF13" s="443"/>
      <c r="MMG13" s="443"/>
      <c r="MMH13" s="443"/>
      <c r="MMI13" s="443"/>
      <c r="MMJ13" s="443"/>
      <c r="MMK13" s="443"/>
      <c r="MML13" s="443"/>
      <c r="MMM13" s="443"/>
      <c r="MMN13" s="443"/>
      <c r="MMO13" s="443"/>
      <c r="MMP13" s="443"/>
      <c r="MMQ13" s="443"/>
      <c r="MMR13" s="443"/>
      <c r="MMS13" s="443"/>
      <c r="MMT13" s="443"/>
      <c r="MMU13" s="443"/>
      <c r="MMV13" s="443"/>
      <c r="MMW13" s="443"/>
      <c r="MMX13" s="443"/>
      <c r="MMY13" s="443"/>
      <c r="MMZ13" s="443"/>
      <c r="MNA13" s="443"/>
      <c r="MNB13" s="443"/>
      <c r="MNC13" s="443"/>
      <c r="MND13" s="443"/>
      <c r="MNE13" s="443"/>
      <c r="MNF13" s="443"/>
      <c r="MNG13" s="443"/>
      <c r="MNH13" s="443"/>
      <c r="MNI13" s="443"/>
      <c r="MNJ13" s="443"/>
      <c r="MNK13" s="443"/>
      <c r="MNL13" s="443"/>
      <c r="MNM13" s="443"/>
      <c r="MNN13" s="443"/>
      <c r="MNO13" s="443"/>
      <c r="MNP13" s="443"/>
      <c r="MNQ13" s="443"/>
      <c r="MNR13" s="443"/>
      <c r="MNS13" s="443"/>
      <c r="MNT13" s="443"/>
      <c r="MNU13" s="443"/>
      <c r="MNV13" s="443"/>
      <c r="MNW13" s="443"/>
      <c r="MNX13" s="443"/>
      <c r="MNY13" s="443"/>
      <c r="MNZ13" s="443"/>
      <c r="MOA13" s="443"/>
      <c r="MOB13" s="443"/>
      <c r="MOC13" s="443"/>
      <c r="MOD13" s="443"/>
      <c r="MOE13" s="443"/>
      <c r="MOF13" s="443"/>
      <c r="MOG13" s="443"/>
      <c r="MOH13" s="443"/>
      <c r="MOI13" s="443"/>
      <c r="MOJ13" s="443"/>
      <c r="MOK13" s="443"/>
      <c r="MOL13" s="443"/>
      <c r="MOM13" s="443"/>
      <c r="MON13" s="443"/>
      <c r="MOO13" s="443"/>
      <c r="MOP13" s="443"/>
      <c r="MOQ13" s="443"/>
      <c r="MOR13" s="443"/>
      <c r="MOS13" s="443"/>
      <c r="MOT13" s="443"/>
      <c r="MOU13" s="443"/>
      <c r="MOV13" s="443"/>
      <c r="MOW13" s="443"/>
      <c r="MOX13" s="443"/>
      <c r="MOY13" s="443"/>
      <c r="MOZ13" s="443"/>
      <c r="MPA13" s="443"/>
      <c r="MPB13" s="443"/>
      <c r="MPC13" s="443"/>
      <c r="MPD13" s="443"/>
      <c r="MPE13" s="443"/>
      <c r="MPF13" s="443"/>
      <c r="MPG13" s="443"/>
      <c r="MPH13" s="443"/>
      <c r="MPI13" s="443"/>
      <c r="MPJ13" s="443"/>
      <c r="MPK13" s="443"/>
      <c r="MPL13" s="443"/>
      <c r="MPM13" s="443"/>
      <c r="MPN13" s="443"/>
      <c r="MPO13" s="443"/>
      <c r="MPP13" s="443"/>
      <c r="MPQ13" s="443"/>
      <c r="MPR13" s="443"/>
      <c r="MPS13" s="443"/>
      <c r="MPT13" s="443"/>
      <c r="MPU13" s="443"/>
      <c r="MPV13" s="443"/>
      <c r="MPW13" s="443"/>
      <c r="MPX13" s="443"/>
      <c r="MPY13" s="443"/>
      <c r="MPZ13" s="443"/>
      <c r="MQA13" s="443"/>
      <c r="MQB13" s="443"/>
      <c r="MQC13" s="443"/>
      <c r="MQD13" s="443"/>
      <c r="MQE13" s="443"/>
      <c r="MQF13" s="443"/>
      <c r="MQG13" s="443"/>
      <c r="MQH13" s="443"/>
      <c r="MQI13" s="443"/>
      <c r="MQJ13" s="443"/>
      <c r="MQK13" s="443"/>
      <c r="MQL13" s="443"/>
      <c r="MQM13" s="443"/>
      <c r="MQN13" s="443"/>
      <c r="MQO13" s="443"/>
      <c r="MQP13" s="443"/>
      <c r="MQQ13" s="443"/>
      <c r="MQR13" s="443"/>
      <c r="MQS13" s="443"/>
      <c r="MQT13" s="443"/>
      <c r="MQU13" s="443"/>
      <c r="MQV13" s="443"/>
      <c r="MQW13" s="443"/>
      <c r="MQX13" s="443"/>
      <c r="MQY13" s="443"/>
      <c r="MQZ13" s="443"/>
      <c r="MRA13" s="443"/>
      <c r="MRB13" s="443"/>
      <c r="MRC13" s="443"/>
      <c r="MRD13" s="443"/>
      <c r="MRE13" s="443"/>
      <c r="MRF13" s="443"/>
      <c r="MRG13" s="443"/>
      <c r="MRH13" s="443"/>
      <c r="MRI13" s="443"/>
      <c r="MRJ13" s="443"/>
      <c r="MRK13" s="443"/>
      <c r="MRL13" s="443"/>
      <c r="MRM13" s="443"/>
      <c r="MRN13" s="443"/>
      <c r="MRO13" s="443"/>
      <c r="MRP13" s="443"/>
      <c r="MRQ13" s="443"/>
      <c r="MRR13" s="443"/>
      <c r="MRS13" s="443"/>
      <c r="MRT13" s="443"/>
      <c r="MRU13" s="443"/>
      <c r="MRV13" s="443"/>
      <c r="MRW13" s="443"/>
      <c r="MRX13" s="443"/>
      <c r="MRY13" s="443"/>
      <c r="MRZ13" s="443"/>
      <c r="MSA13" s="443"/>
      <c r="MSB13" s="443"/>
      <c r="MSC13" s="443"/>
      <c r="MSD13" s="443"/>
      <c r="MSE13" s="443"/>
      <c r="MSF13" s="443"/>
      <c r="MSG13" s="443"/>
      <c r="MSH13" s="443"/>
      <c r="MSI13" s="443"/>
      <c r="MSJ13" s="443"/>
      <c r="MSK13" s="443"/>
      <c r="MSL13" s="443"/>
      <c r="MSM13" s="443"/>
      <c r="MSN13" s="443"/>
      <c r="MSO13" s="443"/>
      <c r="MSP13" s="443"/>
      <c r="MSQ13" s="443"/>
      <c r="MSR13" s="443"/>
      <c r="MSS13" s="443"/>
      <c r="MST13" s="443"/>
      <c r="MSU13" s="443"/>
      <c r="MSV13" s="443"/>
      <c r="MSW13" s="443"/>
      <c r="MSX13" s="443"/>
      <c r="MSY13" s="443"/>
      <c r="MSZ13" s="443"/>
      <c r="MTA13" s="443"/>
      <c r="MTB13" s="443"/>
      <c r="MTC13" s="443"/>
      <c r="MTD13" s="443"/>
      <c r="MTE13" s="443"/>
      <c r="MTF13" s="443"/>
      <c r="MTG13" s="443"/>
      <c r="MTH13" s="443"/>
      <c r="MTI13" s="443"/>
      <c r="MTJ13" s="443"/>
      <c r="MTK13" s="443"/>
      <c r="MTL13" s="443"/>
      <c r="MTM13" s="443"/>
      <c r="MTN13" s="443"/>
      <c r="MTO13" s="443"/>
      <c r="MTP13" s="443"/>
      <c r="MTQ13" s="443"/>
      <c r="MTR13" s="443"/>
      <c r="MTS13" s="443"/>
      <c r="MTT13" s="443"/>
      <c r="MTU13" s="443"/>
      <c r="MTV13" s="443"/>
      <c r="MTW13" s="443"/>
      <c r="MTX13" s="443"/>
      <c r="MTY13" s="443"/>
      <c r="MTZ13" s="443"/>
      <c r="MUA13" s="443"/>
      <c r="MUB13" s="443"/>
      <c r="MUC13" s="443"/>
      <c r="MUD13" s="443"/>
      <c r="MUE13" s="443"/>
      <c r="MUF13" s="443"/>
      <c r="MUG13" s="443"/>
      <c r="MUH13" s="443"/>
      <c r="MUI13" s="443"/>
      <c r="MUJ13" s="443"/>
      <c r="MUK13" s="443"/>
      <c r="MUL13" s="443"/>
      <c r="MUM13" s="443"/>
      <c r="MUN13" s="443"/>
      <c r="MUO13" s="443"/>
      <c r="MUP13" s="443"/>
      <c r="MUQ13" s="443"/>
      <c r="MUR13" s="443"/>
      <c r="MUS13" s="443"/>
      <c r="MUT13" s="443"/>
      <c r="MUU13" s="443"/>
      <c r="MUV13" s="443"/>
      <c r="MUW13" s="443"/>
      <c r="MUX13" s="443"/>
      <c r="MUY13" s="443"/>
      <c r="MUZ13" s="443"/>
      <c r="MVA13" s="443"/>
      <c r="MVB13" s="443"/>
      <c r="MVC13" s="443"/>
      <c r="MVD13" s="443"/>
      <c r="MVE13" s="443"/>
      <c r="MVF13" s="443"/>
      <c r="MVG13" s="443"/>
      <c r="MVH13" s="443"/>
      <c r="MVI13" s="443"/>
      <c r="MVJ13" s="443"/>
      <c r="MVK13" s="443"/>
      <c r="MVL13" s="443"/>
      <c r="MVM13" s="443"/>
      <c r="MVN13" s="443"/>
      <c r="MVO13" s="443"/>
      <c r="MVP13" s="443"/>
      <c r="MVQ13" s="443"/>
      <c r="MVR13" s="443"/>
      <c r="MVS13" s="443"/>
      <c r="MVT13" s="443"/>
      <c r="MVU13" s="443"/>
      <c r="MVV13" s="443"/>
      <c r="MVW13" s="443"/>
      <c r="MVX13" s="443"/>
      <c r="MVY13" s="443"/>
      <c r="MVZ13" s="443"/>
      <c r="MWA13" s="443"/>
      <c r="MWB13" s="443"/>
      <c r="MWC13" s="443"/>
      <c r="MWD13" s="443"/>
      <c r="MWE13" s="443"/>
      <c r="MWF13" s="443"/>
      <c r="MWG13" s="443"/>
      <c r="MWH13" s="443"/>
      <c r="MWI13" s="443"/>
      <c r="MWJ13" s="443"/>
      <c r="MWK13" s="443"/>
      <c r="MWL13" s="443"/>
      <c r="MWM13" s="443"/>
      <c r="MWN13" s="443"/>
      <c r="MWO13" s="443"/>
      <c r="MWP13" s="443"/>
      <c r="MWQ13" s="443"/>
      <c r="MWR13" s="443"/>
      <c r="MWS13" s="443"/>
      <c r="MWT13" s="443"/>
      <c r="MWU13" s="443"/>
      <c r="MWV13" s="443"/>
      <c r="MWW13" s="443"/>
      <c r="MWX13" s="443"/>
      <c r="MWY13" s="443"/>
      <c r="MWZ13" s="443"/>
      <c r="MXA13" s="443"/>
      <c r="MXB13" s="443"/>
      <c r="MXC13" s="443"/>
      <c r="MXD13" s="443"/>
      <c r="MXE13" s="443"/>
      <c r="MXF13" s="443"/>
      <c r="MXG13" s="443"/>
      <c r="MXH13" s="443"/>
      <c r="MXI13" s="443"/>
      <c r="MXJ13" s="443"/>
      <c r="MXK13" s="443"/>
      <c r="MXL13" s="443"/>
      <c r="MXM13" s="443"/>
      <c r="MXN13" s="443"/>
      <c r="MXO13" s="443"/>
      <c r="MXP13" s="443"/>
      <c r="MXQ13" s="443"/>
      <c r="MXR13" s="443"/>
      <c r="MXS13" s="443"/>
      <c r="MXT13" s="443"/>
      <c r="MXU13" s="443"/>
      <c r="MXV13" s="443"/>
      <c r="MXW13" s="443"/>
      <c r="MXX13" s="443"/>
      <c r="MXY13" s="443"/>
      <c r="MXZ13" s="443"/>
      <c r="MYA13" s="443"/>
      <c r="MYB13" s="443"/>
      <c r="MYC13" s="443"/>
      <c r="MYD13" s="443"/>
      <c r="MYE13" s="443"/>
      <c r="MYF13" s="443"/>
      <c r="MYG13" s="443"/>
      <c r="MYH13" s="443"/>
      <c r="MYI13" s="443"/>
      <c r="MYJ13" s="443"/>
      <c r="MYK13" s="443"/>
      <c r="MYL13" s="443"/>
      <c r="MYM13" s="443"/>
      <c r="MYN13" s="443"/>
      <c r="MYO13" s="443"/>
      <c r="MYP13" s="443"/>
      <c r="MYQ13" s="443"/>
      <c r="MYR13" s="443"/>
      <c r="MYS13" s="443"/>
      <c r="MYT13" s="443"/>
      <c r="MYU13" s="443"/>
      <c r="MYV13" s="443"/>
      <c r="MYW13" s="443"/>
      <c r="MYX13" s="443"/>
      <c r="MYY13" s="443"/>
      <c r="MYZ13" s="443"/>
      <c r="MZA13" s="443"/>
      <c r="MZB13" s="443"/>
      <c r="MZC13" s="443"/>
      <c r="MZD13" s="443"/>
      <c r="MZE13" s="443"/>
      <c r="MZF13" s="443"/>
      <c r="MZG13" s="443"/>
      <c r="MZH13" s="443"/>
      <c r="MZI13" s="443"/>
      <c r="MZJ13" s="443"/>
      <c r="MZK13" s="443"/>
      <c r="MZL13" s="443"/>
      <c r="MZM13" s="443"/>
      <c r="MZN13" s="443"/>
      <c r="MZO13" s="443"/>
      <c r="MZP13" s="443"/>
      <c r="MZQ13" s="443"/>
      <c r="MZR13" s="443"/>
      <c r="MZS13" s="443"/>
      <c r="MZT13" s="443"/>
      <c r="MZU13" s="443"/>
      <c r="MZV13" s="443"/>
      <c r="MZW13" s="443"/>
      <c r="MZX13" s="443"/>
      <c r="MZY13" s="443"/>
      <c r="MZZ13" s="443"/>
      <c r="NAA13" s="443"/>
      <c r="NAB13" s="443"/>
      <c r="NAC13" s="443"/>
      <c r="NAD13" s="443"/>
      <c r="NAE13" s="443"/>
      <c r="NAF13" s="443"/>
      <c r="NAG13" s="443"/>
      <c r="NAH13" s="443"/>
      <c r="NAI13" s="443"/>
      <c r="NAJ13" s="443"/>
      <c r="NAK13" s="443"/>
      <c r="NAL13" s="443"/>
      <c r="NAM13" s="443"/>
      <c r="NAN13" s="443"/>
      <c r="NAO13" s="443"/>
      <c r="NAP13" s="443"/>
      <c r="NAQ13" s="443"/>
      <c r="NAR13" s="443"/>
      <c r="NAS13" s="443"/>
      <c r="NAT13" s="443"/>
      <c r="NAU13" s="443"/>
      <c r="NAV13" s="443"/>
      <c r="NAW13" s="443"/>
      <c r="NAX13" s="443"/>
      <c r="NAY13" s="443"/>
      <c r="NAZ13" s="443"/>
      <c r="NBA13" s="443"/>
      <c r="NBB13" s="443"/>
      <c r="NBC13" s="443"/>
      <c r="NBD13" s="443"/>
      <c r="NBE13" s="443"/>
      <c r="NBF13" s="443"/>
      <c r="NBG13" s="443"/>
      <c r="NBH13" s="443"/>
      <c r="NBI13" s="443"/>
      <c r="NBJ13" s="443"/>
      <c r="NBK13" s="443"/>
      <c r="NBL13" s="443"/>
      <c r="NBM13" s="443"/>
      <c r="NBN13" s="443"/>
      <c r="NBO13" s="443"/>
      <c r="NBP13" s="443"/>
      <c r="NBQ13" s="443"/>
      <c r="NBR13" s="443"/>
      <c r="NBS13" s="443"/>
      <c r="NBT13" s="443"/>
      <c r="NBU13" s="443"/>
      <c r="NBV13" s="443"/>
      <c r="NBW13" s="443"/>
      <c r="NBX13" s="443"/>
      <c r="NBY13" s="443"/>
      <c r="NBZ13" s="443"/>
      <c r="NCA13" s="443"/>
      <c r="NCB13" s="443"/>
      <c r="NCC13" s="443"/>
      <c r="NCD13" s="443"/>
      <c r="NCE13" s="443"/>
      <c r="NCF13" s="443"/>
      <c r="NCG13" s="443"/>
      <c r="NCH13" s="443"/>
      <c r="NCI13" s="443"/>
      <c r="NCJ13" s="443"/>
      <c r="NCK13" s="443"/>
      <c r="NCL13" s="443"/>
      <c r="NCM13" s="443"/>
      <c r="NCN13" s="443"/>
      <c r="NCO13" s="443"/>
      <c r="NCP13" s="443"/>
      <c r="NCQ13" s="443"/>
      <c r="NCR13" s="443"/>
      <c r="NCS13" s="443"/>
      <c r="NCT13" s="443"/>
      <c r="NCU13" s="443"/>
      <c r="NCV13" s="443"/>
      <c r="NCW13" s="443"/>
      <c r="NCX13" s="443"/>
      <c r="NCY13" s="443"/>
      <c r="NCZ13" s="443"/>
      <c r="NDA13" s="443"/>
      <c r="NDB13" s="443"/>
      <c r="NDC13" s="443"/>
      <c r="NDD13" s="443"/>
      <c r="NDE13" s="443"/>
      <c r="NDF13" s="443"/>
      <c r="NDG13" s="443"/>
      <c r="NDH13" s="443"/>
      <c r="NDI13" s="443"/>
      <c r="NDJ13" s="443"/>
      <c r="NDK13" s="443"/>
      <c r="NDL13" s="443"/>
      <c r="NDM13" s="443"/>
      <c r="NDN13" s="443"/>
      <c r="NDO13" s="443"/>
      <c r="NDP13" s="443"/>
      <c r="NDQ13" s="443"/>
      <c r="NDR13" s="443"/>
      <c r="NDS13" s="443"/>
      <c r="NDT13" s="443"/>
      <c r="NDU13" s="443"/>
      <c r="NDV13" s="443"/>
      <c r="NDW13" s="443"/>
      <c r="NDX13" s="443"/>
      <c r="NDY13" s="443"/>
      <c r="NDZ13" s="443"/>
      <c r="NEA13" s="443"/>
      <c r="NEB13" s="443"/>
      <c r="NEC13" s="443"/>
      <c r="NED13" s="443"/>
      <c r="NEE13" s="443"/>
      <c r="NEF13" s="443"/>
      <c r="NEG13" s="443"/>
      <c r="NEH13" s="443"/>
      <c r="NEI13" s="443"/>
      <c r="NEJ13" s="443"/>
      <c r="NEK13" s="443"/>
      <c r="NEL13" s="443"/>
      <c r="NEM13" s="443"/>
      <c r="NEN13" s="443"/>
      <c r="NEO13" s="443"/>
      <c r="NEP13" s="443"/>
      <c r="NEQ13" s="443"/>
      <c r="NER13" s="443"/>
      <c r="NES13" s="443"/>
      <c r="NET13" s="443"/>
      <c r="NEU13" s="443"/>
      <c r="NEV13" s="443"/>
      <c r="NEW13" s="443"/>
      <c r="NEX13" s="443"/>
      <c r="NEY13" s="443"/>
      <c r="NEZ13" s="443"/>
      <c r="NFA13" s="443"/>
      <c r="NFB13" s="443"/>
      <c r="NFC13" s="443"/>
      <c r="NFD13" s="443"/>
      <c r="NFE13" s="443"/>
      <c r="NFF13" s="443"/>
      <c r="NFG13" s="443"/>
      <c r="NFH13" s="443"/>
      <c r="NFI13" s="443"/>
      <c r="NFJ13" s="443"/>
      <c r="NFK13" s="443"/>
      <c r="NFL13" s="443"/>
      <c r="NFM13" s="443"/>
      <c r="NFN13" s="443"/>
      <c r="NFO13" s="443"/>
      <c r="NFP13" s="443"/>
      <c r="NFQ13" s="443"/>
      <c r="NFR13" s="443"/>
      <c r="NFS13" s="443"/>
      <c r="NFT13" s="443"/>
      <c r="NFU13" s="443"/>
      <c r="NFV13" s="443"/>
      <c r="NFW13" s="443"/>
      <c r="NFX13" s="443"/>
      <c r="NFY13" s="443"/>
      <c r="NFZ13" s="443"/>
      <c r="NGA13" s="443"/>
      <c r="NGB13" s="443"/>
      <c r="NGC13" s="443"/>
      <c r="NGD13" s="443"/>
      <c r="NGE13" s="443"/>
      <c r="NGF13" s="443"/>
      <c r="NGG13" s="443"/>
      <c r="NGH13" s="443"/>
      <c r="NGI13" s="443"/>
      <c r="NGJ13" s="443"/>
      <c r="NGK13" s="443"/>
      <c r="NGL13" s="443"/>
      <c r="NGM13" s="443"/>
      <c r="NGN13" s="443"/>
      <c r="NGO13" s="443"/>
      <c r="NGP13" s="443"/>
      <c r="NGQ13" s="443"/>
      <c r="NGR13" s="443"/>
      <c r="NGS13" s="443"/>
      <c r="NGT13" s="443"/>
      <c r="NGU13" s="443"/>
      <c r="NGV13" s="443"/>
      <c r="NGW13" s="443"/>
      <c r="NGX13" s="443"/>
      <c r="NGY13" s="443"/>
      <c r="NGZ13" s="443"/>
      <c r="NHA13" s="443"/>
      <c r="NHB13" s="443"/>
      <c r="NHC13" s="443"/>
      <c r="NHD13" s="443"/>
      <c r="NHE13" s="443"/>
      <c r="NHF13" s="443"/>
      <c r="NHG13" s="443"/>
      <c r="NHH13" s="443"/>
      <c r="NHI13" s="443"/>
      <c r="NHJ13" s="443"/>
      <c r="NHK13" s="443"/>
      <c r="NHL13" s="443"/>
      <c r="NHM13" s="443"/>
      <c r="NHN13" s="443"/>
      <c r="NHO13" s="443"/>
      <c r="NHP13" s="443"/>
      <c r="NHQ13" s="443"/>
      <c r="NHR13" s="443"/>
      <c r="NHS13" s="443"/>
      <c r="NHT13" s="443"/>
      <c r="NHU13" s="443"/>
      <c r="NHV13" s="443"/>
      <c r="NHW13" s="443"/>
      <c r="NHX13" s="443"/>
      <c r="NHY13" s="443"/>
      <c r="NHZ13" s="443"/>
      <c r="NIA13" s="443"/>
      <c r="NIB13" s="443"/>
      <c r="NIC13" s="443"/>
      <c r="NID13" s="443"/>
      <c r="NIE13" s="443"/>
      <c r="NIF13" s="443"/>
      <c r="NIG13" s="443"/>
      <c r="NIH13" s="443"/>
      <c r="NII13" s="443"/>
      <c r="NIJ13" s="443"/>
      <c r="NIK13" s="443"/>
      <c r="NIL13" s="443"/>
      <c r="NIM13" s="443"/>
      <c r="NIN13" s="443"/>
      <c r="NIO13" s="443"/>
      <c r="NIP13" s="443"/>
      <c r="NIQ13" s="443"/>
      <c r="NIR13" s="443"/>
      <c r="NIS13" s="443"/>
      <c r="NIT13" s="443"/>
      <c r="NIU13" s="443"/>
      <c r="NIV13" s="443"/>
      <c r="NIW13" s="443"/>
      <c r="NIX13" s="443"/>
      <c r="NIY13" s="443"/>
      <c r="NIZ13" s="443"/>
      <c r="NJA13" s="443"/>
      <c r="NJB13" s="443"/>
      <c r="NJC13" s="443"/>
      <c r="NJD13" s="443"/>
      <c r="NJE13" s="443"/>
      <c r="NJF13" s="443"/>
      <c r="NJG13" s="443"/>
      <c r="NJH13" s="443"/>
      <c r="NJI13" s="443"/>
      <c r="NJJ13" s="443"/>
      <c r="NJK13" s="443"/>
      <c r="NJL13" s="443"/>
      <c r="NJM13" s="443"/>
      <c r="NJN13" s="443"/>
      <c r="NJO13" s="443"/>
      <c r="NJP13" s="443"/>
      <c r="NJQ13" s="443"/>
      <c r="NJR13" s="443"/>
      <c r="NJS13" s="443"/>
      <c r="NJT13" s="443"/>
      <c r="NJU13" s="443"/>
      <c r="NJV13" s="443"/>
      <c r="NJW13" s="443"/>
      <c r="NJX13" s="443"/>
      <c r="NJY13" s="443"/>
      <c r="NJZ13" s="443"/>
      <c r="NKA13" s="443"/>
      <c r="NKB13" s="443"/>
      <c r="NKC13" s="443"/>
      <c r="NKD13" s="443"/>
      <c r="NKE13" s="443"/>
      <c r="NKF13" s="443"/>
      <c r="NKG13" s="443"/>
      <c r="NKH13" s="443"/>
      <c r="NKI13" s="443"/>
      <c r="NKJ13" s="443"/>
      <c r="NKK13" s="443"/>
      <c r="NKL13" s="443"/>
      <c r="NKM13" s="443"/>
      <c r="NKN13" s="443"/>
      <c r="NKO13" s="443"/>
      <c r="NKP13" s="443"/>
      <c r="NKQ13" s="443"/>
      <c r="NKR13" s="443"/>
      <c r="NKS13" s="443"/>
      <c r="NKT13" s="443"/>
      <c r="NKU13" s="443"/>
      <c r="NKV13" s="443"/>
      <c r="NKW13" s="443"/>
      <c r="NKX13" s="443"/>
      <c r="NKY13" s="443"/>
      <c r="NKZ13" s="443"/>
      <c r="NLA13" s="443"/>
      <c r="NLB13" s="443"/>
      <c r="NLC13" s="443"/>
      <c r="NLD13" s="443"/>
      <c r="NLE13" s="443"/>
      <c r="NLF13" s="443"/>
      <c r="NLG13" s="443"/>
      <c r="NLH13" s="443"/>
      <c r="NLI13" s="443"/>
      <c r="NLJ13" s="443"/>
      <c r="NLK13" s="443"/>
      <c r="NLL13" s="443"/>
      <c r="NLM13" s="443"/>
      <c r="NLN13" s="443"/>
      <c r="NLO13" s="443"/>
      <c r="NLP13" s="443"/>
      <c r="NLQ13" s="443"/>
      <c r="NLR13" s="443"/>
      <c r="NLS13" s="443"/>
      <c r="NLT13" s="443"/>
      <c r="NLU13" s="443"/>
      <c r="NLV13" s="443"/>
      <c r="NLW13" s="443"/>
      <c r="NLX13" s="443"/>
      <c r="NLY13" s="443"/>
      <c r="NLZ13" s="443"/>
      <c r="NMA13" s="443"/>
      <c r="NMB13" s="443"/>
      <c r="NMC13" s="443"/>
      <c r="NMD13" s="443"/>
      <c r="NME13" s="443"/>
      <c r="NMF13" s="443"/>
      <c r="NMG13" s="443"/>
      <c r="NMH13" s="443"/>
      <c r="NMI13" s="443"/>
      <c r="NMJ13" s="443"/>
      <c r="NMK13" s="443"/>
      <c r="NML13" s="443"/>
      <c r="NMM13" s="443"/>
      <c r="NMN13" s="443"/>
      <c r="NMO13" s="443"/>
      <c r="NMP13" s="443"/>
      <c r="NMQ13" s="443"/>
      <c r="NMR13" s="443"/>
      <c r="NMS13" s="443"/>
      <c r="NMT13" s="443"/>
      <c r="NMU13" s="443"/>
      <c r="NMV13" s="443"/>
      <c r="NMW13" s="443"/>
      <c r="NMX13" s="443"/>
      <c r="NMY13" s="443"/>
      <c r="NMZ13" s="443"/>
      <c r="NNA13" s="443"/>
      <c r="NNB13" s="443"/>
      <c r="NNC13" s="443"/>
      <c r="NND13" s="443"/>
      <c r="NNE13" s="443"/>
      <c r="NNF13" s="443"/>
      <c r="NNG13" s="443"/>
      <c r="NNH13" s="443"/>
      <c r="NNI13" s="443"/>
      <c r="NNJ13" s="443"/>
      <c r="NNK13" s="443"/>
      <c r="NNL13" s="443"/>
      <c r="NNM13" s="443"/>
      <c r="NNN13" s="443"/>
      <c r="NNO13" s="443"/>
      <c r="NNP13" s="443"/>
      <c r="NNQ13" s="443"/>
      <c r="NNR13" s="443"/>
      <c r="NNS13" s="443"/>
      <c r="NNT13" s="443"/>
      <c r="NNU13" s="443"/>
      <c r="NNV13" s="443"/>
      <c r="NNW13" s="443"/>
      <c r="NNX13" s="443"/>
      <c r="NNY13" s="443"/>
      <c r="NNZ13" s="443"/>
      <c r="NOA13" s="443"/>
      <c r="NOB13" s="443"/>
      <c r="NOC13" s="443"/>
      <c r="NOD13" s="443"/>
      <c r="NOE13" s="443"/>
      <c r="NOF13" s="443"/>
      <c r="NOG13" s="443"/>
      <c r="NOH13" s="443"/>
      <c r="NOI13" s="443"/>
      <c r="NOJ13" s="443"/>
      <c r="NOK13" s="443"/>
      <c r="NOL13" s="443"/>
      <c r="NOM13" s="443"/>
      <c r="NON13" s="443"/>
      <c r="NOO13" s="443"/>
      <c r="NOP13" s="443"/>
      <c r="NOQ13" s="443"/>
      <c r="NOR13" s="443"/>
      <c r="NOS13" s="443"/>
      <c r="NOT13" s="443"/>
      <c r="NOU13" s="443"/>
      <c r="NOV13" s="443"/>
      <c r="NOW13" s="443"/>
      <c r="NOX13" s="443"/>
      <c r="NOY13" s="443"/>
      <c r="NOZ13" s="443"/>
      <c r="NPA13" s="443"/>
      <c r="NPB13" s="443"/>
      <c r="NPC13" s="443"/>
      <c r="NPD13" s="443"/>
      <c r="NPE13" s="443"/>
      <c r="NPF13" s="443"/>
      <c r="NPG13" s="443"/>
      <c r="NPH13" s="443"/>
      <c r="NPI13" s="443"/>
      <c r="NPJ13" s="443"/>
      <c r="NPK13" s="443"/>
      <c r="NPL13" s="443"/>
      <c r="NPM13" s="443"/>
      <c r="NPN13" s="443"/>
      <c r="NPO13" s="443"/>
      <c r="NPP13" s="443"/>
      <c r="NPQ13" s="443"/>
      <c r="NPR13" s="443"/>
      <c r="NPS13" s="443"/>
      <c r="NPT13" s="443"/>
      <c r="NPU13" s="443"/>
      <c r="NPV13" s="443"/>
      <c r="NPW13" s="443"/>
      <c r="NPX13" s="443"/>
      <c r="NPY13" s="443"/>
      <c r="NPZ13" s="443"/>
      <c r="NQA13" s="443"/>
      <c r="NQB13" s="443"/>
      <c r="NQC13" s="443"/>
      <c r="NQD13" s="443"/>
      <c r="NQE13" s="443"/>
      <c r="NQF13" s="443"/>
      <c r="NQG13" s="443"/>
      <c r="NQH13" s="443"/>
      <c r="NQI13" s="443"/>
      <c r="NQJ13" s="443"/>
      <c r="NQK13" s="443"/>
      <c r="NQL13" s="443"/>
      <c r="NQM13" s="443"/>
      <c r="NQN13" s="443"/>
      <c r="NQO13" s="443"/>
      <c r="NQP13" s="443"/>
      <c r="NQQ13" s="443"/>
      <c r="NQR13" s="443"/>
      <c r="NQS13" s="443"/>
      <c r="NQT13" s="443"/>
      <c r="NQU13" s="443"/>
      <c r="NQV13" s="443"/>
      <c r="NQW13" s="443"/>
      <c r="NQX13" s="443"/>
      <c r="NQY13" s="443"/>
      <c r="NQZ13" s="443"/>
      <c r="NRA13" s="443"/>
      <c r="NRB13" s="443"/>
      <c r="NRC13" s="443"/>
      <c r="NRD13" s="443"/>
      <c r="NRE13" s="443"/>
      <c r="NRF13" s="443"/>
      <c r="NRG13" s="443"/>
      <c r="NRH13" s="443"/>
      <c r="NRI13" s="443"/>
      <c r="NRJ13" s="443"/>
      <c r="NRK13" s="443"/>
      <c r="NRL13" s="443"/>
      <c r="NRM13" s="443"/>
      <c r="NRN13" s="443"/>
      <c r="NRO13" s="443"/>
      <c r="NRP13" s="443"/>
      <c r="NRQ13" s="443"/>
      <c r="NRR13" s="443"/>
      <c r="NRS13" s="443"/>
      <c r="NRT13" s="443"/>
      <c r="NRU13" s="443"/>
      <c r="NRV13" s="443"/>
      <c r="NRW13" s="443"/>
      <c r="NRX13" s="443"/>
      <c r="NRY13" s="443"/>
      <c r="NRZ13" s="443"/>
      <c r="NSA13" s="443"/>
      <c r="NSB13" s="443"/>
      <c r="NSC13" s="443"/>
      <c r="NSD13" s="443"/>
      <c r="NSE13" s="443"/>
      <c r="NSF13" s="443"/>
      <c r="NSG13" s="443"/>
      <c r="NSH13" s="443"/>
      <c r="NSI13" s="443"/>
      <c r="NSJ13" s="443"/>
      <c r="NSK13" s="443"/>
      <c r="NSL13" s="443"/>
      <c r="NSM13" s="443"/>
      <c r="NSN13" s="443"/>
      <c r="NSO13" s="443"/>
      <c r="NSP13" s="443"/>
      <c r="NSQ13" s="443"/>
      <c r="NSR13" s="443"/>
      <c r="NSS13" s="443"/>
      <c r="NST13" s="443"/>
      <c r="NSU13" s="443"/>
      <c r="NSV13" s="443"/>
      <c r="NSW13" s="443"/>
      <c r="NSX13" s="443"/>
      <c r="NSY13" s="443"/>
      <c r="NSZ13" s="443"/>
      <c r="NTA13" s="443"/>
      <c r="NTB13" s="443"/>
      <c r="NTC13" s="443"/>
      <c r="NTD13" s="443"/>
      <c r="NTE13" s="443"/>
      <c r="NTF13" s="443"/>
      <c r="NTG13" s="443"/>
      <c r="NTH13" s="443"/>
      <c r="NTI13" s="443"/>
      <c r="NTJ13" s="443"/>
      <c r="NTK13" s="443"/>
      <c r="NTL13" s="443"/>
      <c r="NTM13" s="443"/>
      <c r="NTN13" s="443"/>
      <c r="NTO13" s="443"/>
      <c r="NTP13" s="443"/>
      <c r="NTQ13" s="443"/>
      <c r="NTR13" s="443"/>
      <c r="NTS13" s="443"/>
      <c r="NTT13" s="443"/>
      <c r="NTU13" s="443"/>
      <c r="NTV13" s="443"/>
      <c r="NTW13" s="443"/>
      <c r="NTX13" s="443"/>
      <c r="NTY13" s="443"/>
      <c r="NTZ13" s="443"/>
      <c r="NUA13" s="443"/>
      <c r="NUB13" s="443"/>
      <c r="NUC13" s="443"/>
      <c r="NUD13" s="443"/>
      <c r="NUE13" s="443"/>
      <c r="NUF13" s="443"/>
      <c r="NUG13" s="443"/>
      <c r="NUH13" s="443"/>
      <c r="NUI13" s="443"/>
      <c r="NUJ13" s="443"/>
      <c r="NUK13" s="443"/>
      <c r="NUL13" s="443"/>
      <c r="NUM13" s="443"/>
      <c r="NUN13" s="443"/>
      <c r="NUO13" s="443"/>
      <c r="NUP13" s="443"/>
      <c r="NUQ13" s="443"/>
      <c r="NUR13" s="443"/>
      <c r="NUS13" s="443"/>
      <c r="NUT13" s="443"/>
      <c r="NUU13" s="443"/>
      <c r="NUV13" s="443"/>
      <c r="NUW13" s="443"/>
      <c r="NUX13" s="443"/>
      <c r="NUY13" s="443"/>
      <c r="NUZ13" s="443"/>
      <c r="NVA13" s="443"/>
      <c r="NVB13" s="443"/>
      <c r="NVC13" s="443"/>
      <c r="NVD13" s="443"/>
      <c r="NVE13" s="443"/>
      <c r="NVF13" s="443"/>
      <c r="NVG13" s="443"/>
      <c r="NVH13" s="443"/>
      <c r="NVI13" s="443"/>
      <c r="NVJ13" s="443"/>
      <c r="NVK13" s="443"/>
      <c r="NVL13" s="443"/>
      <c r="NVM13" s="443"/>
      <c r="NVN13" s="443"/>
      <c r="NVO13" s="443"/>
      <c r="NVP13" s="443"/>
      <c r="NVQ13" s="443"/>
      <c r="NVR13" s="443"/>
      <c r="NVS13" s="443"/>
      <c r="NVT13" s="443"/>
      <c r="NVU13" s="443"/>
      <c r="NVV13" s="443"/>
      <c r="NVW13" s="443"/>
      <c r="NVX13" s="443"/>
      <c r="NVY13" s="443"/>
      <c r="NVZ13" s="443"/>
      <c r="NWA13" s="443"/>
      <c r="NWB13" s="443"/>
      <c r="NWC13" s="443"/>
      <c r="NWD13" s="443"/>
      <c r="NWE13" s="443"/>
      <c r="NWF13" s="443"/>
      <c r="NWG13" s="443"/>
      <c r="NWH13" s="443"/>
      <c r="NWI13" s="443"/>
      <c r="NWJ13" s="443"/>
      <c r="NWK13" s="443"/>
      <c r="NWL13" s="443"/>
      <c r="NWM13" s="443"/>
      <c r="NWN13" s="443"/>
      <c r="NWO13" s="443"/>
      <c r="NWP13" s="443"/>
      <c r="NWQ13" s="443"/>
      <c r="NWR13" s="443"/>
      <c r="NWS13" s="443"/>
      <c r="NWT13" s="443"/>
      <c r="NWU13" s="443"/>
      <c r="NWV13" s="443"/>
      <c r="NWW13" s="443"/>
      <c r="NWX13" s="443"/>
      <c r="NWY13" s="443"/>
      <c r="NWZ13" s="443"/>
      <c r="NXA13" s="443"/>
      <c r="NXB13" s="443"/>
      <c r="NXC13" s="443"/>
      <c r="NXD13" s="443"/>
      <c r="NXE13" s="443"/>
      <c r="NXF13" s="443"/>
      <c r="NXG13" s="443"/>
      <c r="NXH13" s="443"/>
      <c r="NXI13" s="443"/>
      <c r="NXJ13" s="443"/>
      <c r="NXK13" s="443"/>
      <c r="NXL13" s="443"/>
      <c r="NXM13" s="443"/>
      <c r="NXN13" s="443"/>
      <c r="NXO13" s="443"/>
      <c r="NXP13" s="443"/>
      <c r="NXQ13" s="443"/>
      <c r="NXR13" s="443"/>
      <c r="NXS13" s="443"/>
      <c r="NXT13" s="443"/>
      <c r="NXU13" s="443"/>
      <c r="NXV13" s="443"/>
      <c r="NXW13" s="443"/>
      <c r="NXX13" s="443"/>
      <c r="NXY13" s="443"/>
      <c r="NXZ13" s="443"/>
      <c r="NYA13" s="443"/>
      <c r="NYB13" s="443"/>
      <c r="NYC13" s="443"/>
      <c r="NYD13" s="443"/>
      <c r="NYE13" s="443"/>
      <c r="NYF13" s="443"/>
      <c r="NYG13" s="443"/>
      <c r="NYH13" s="443"/>
      <c r="NYI13" s="443"/>
      <c r="NYJ13" s="443"/>
      <c r="NYK13" s="443"/>
      <c r="NYL13" s="443"/>
      <c r="NYM13" s="443"/>
      <c r="NYN13" s="443"/>
      <c r="NYO13" s="443"/>
      <c r="NYP13" s="443"/>
      <c r="NYQ13" s="443"/>
      <c r="NYR13" s="443"/>
      <c r="NYS13" s="443"/>
      <c r="NYT13" s="443"/>
      <c r="NYU13" s="443"/>
      <c r="NYV13" s="443"/>
      <c r="NYW13" s="443"/>
      <c r="NYX13" s="443"/>
      <c r="NYY13" s="443"/>
      <c r="NYZ13" s="443"/>
      <c r="NZA13" s="443"/>
      <c r="NZB13" s="443"/>
      <c r="NZC13" s="443"/>
      <c r="NZD13" s="443"/>
      <c r="NZE13" s="443"/>
      <c r="NZF13" s="443"/>
      <c r="NZG13" s="443"/>
      <c r="NZH13" s="443"/>
      <c r="NZI13" s="443"/>
      <c r="NZJ13" s="443"/>
      <c r="NZK13" s="443"/>
      <c r="NZL13" s="443"/>
      <c r="NZM13" s="443"/>
      <c r="NZN13" s="443"/>
      <c r="NZO13" s="443"/>
      <c r="NZP13" s="443"/>
      <c r="NZQ13" s="443"/>
      <c r="NZR13" s="443"/>
      <c r="NZS13" s="443"/>
      <c r="NZT13" s="443"/>
      <c r="NZU13" s="443"/>
      <c r="NZV13" s="443"/>
      <c r="NZW13" s="443"/>
      <c r="NZX13" s="443"/>
      <c r="NZY13" s="443"/>
      <c r="NZZ13" s="443"/>
      <c r="OAA13" s="443"/>
      <c r="OAB13" s="443"/>
      <c r="OAC13" s="443"/>
      <c r="OAD13" s="443"/>
      <c r="OAE13" s="443"/>
      <c r="OAF13" s="443"/>
      <c r="OAG13" s="443"/>
      <c r="OAH13" s="443"/>
      <c r="OAI13" s="443"/>
      <c r="OAJ13" s="443"/>
      <c r="OAK13" s="443"/>
      <c r="OAL13" s="443"/>
      <c r="OAM13" s="443"/>
      <c r="OAN13" s="443"/>
      <c r="OAO13" s="443"/>
      <c r="OAP13" s="443"/>
      <c r="OAQ13" s="443"/>
      <c r="OAR13" s="443"/>
      <c r="OAS13" s="443"/>
      <c r="OAT13" s="443"/>
      <c r="OAU13" s="443"/>
      <c r="OAV13" s="443"/>
      <c r="OAW13" s="443"/>
      <c r="OAX13" s="443"/>
      <c r="OAY13" s="443"/>
      <c r="OAZ13" s="443"/>
      <c r="OBA13" s="443"/>
      <c r="OBB13" s="443"/>
      <c r="OBC13" s="443"/>
      <c r="OBD13" s="443"/>
      <c r="OBE13" s="443"/>
      <c r="OBF13" s="443"/>
      <c r="OBG13" s="443"/>
      <c r="OBH13" s="443"/>
      <c r="OBI13" s="443"/>
      <c r="OBJ13" s="443"/>
      <c r="OBK13" s="443"/>
      <c r="OBL13" s="443"/>
      <c r="OBM13" s="443"/>
      <c r="OBN13" s="443"/>
      <c r="OBO13" s="443"/>
      <c r="OBP13" s="443"/>
      <c r="OBQ13" s="443"/>
      <c r="OBR13" s="443"/>
      <c r="OBS13" s="443"/>
      <c r="OBT13" s="443"/>
      <c r="OBU13" s="443"/>
      <c r="OBV13" s="443"/>
      <c r="OBW13" s="443"/>
      <c r="OBX13" s="443"/>
      <c r="OBY13" s="443"/>
      <c r="OBZ13" s="443"/>
      <c r="OCA13" s="443"/>
      <c r="OCB13" s="443"/>
      <c r="OCC13" s="443"/>
      <c r="OCD13" s="443"/>
      <c r="OCE13" s="443"/>
      <c r="OCF13" s="443"/>
      <c r="OCG13" s="443"/>
      <c r="OCH13" s="443"/>
      <c r="OCI13" s="443"/>
      <c r="OCJ13" s="443"/>
      <c r="OCK13" s="443"/>
      <c r="OCL13" s="443"/>
      <c r="OCM13" s="443"/>
      <c r="OCN13" s="443"/>
      <c r="OCO13" s="443"/>
      <c r="OCP13" s="443"/>
      <c r="OCQ13" s="443"/>
      <c r="OCR13" s="443"/>
      <c r="OCS13" s="443"/>
      <c r="OCT13" s="443"/>
      <c r="OCU13" s="443"/>
      <c r="OCV13" s="443"/>
      <c r="OCW13" s="443"/>
      <c r="OCX13" s="443"/>
      <c r="OCY13" s="443"/>
      <c r="OCZ13" s="443"/>
      <c r="ODA13" s="443"/>
      <c r="ODB13" s="443"/>
      <c r="ODC13" s="443"/>
      <c r="ODD13" s="443"/>
      <c r="ODE13" s="443"/>
      <c r="ODF13" s="443"/>
      <c r="ODG13" s="443"/>
      <c r="ODH13" s="443"/>
      <c r="ODI13" s="443"/>
      <c r="ODJ13" s="443"/>
      <c r="ODK13" s="443"/>
      <c r="ODL13" s="443"/>
      <c r="ODM13" s="443"/>
      <c r="ODN13" s="443"/>
      <c r="ODO13" s="443"/>
      <c r="ODP13" s="443"/>
      <c r="ODQ13" s="443"/>
      <c r="ODR13" s="443"/>
      <c r="ODS13" s="443"/>
      <c r="ODT13" s="443"/>
      <c r="ODU13" s="443"/>
      <c r="ODV13" s="443"/>
      <c r="ODW13" s="443"/>
      <c r="ODX13" s="443"/>
      <c r="ODY13" s="443"/>
      <c r="ODZ13" s="443"/>
      <c r="OEA13" s="443"/>
      <c r="OEB13" s="443"/>
      <c r="OEC13" s="443"/>
      <c r="OED13" s="443"/>
      <c r="OEE13" s="443"/>
      <c r="OEF13" s="443"/>
      <c r="OEG13" s="443"/>
      <c r="OEH13" s="443"/>
      <c r="OEI13" s="443"/>
      <c r="OEJ13" s="443"/>
      <c r="OEK13" s="443"/>
      <c r="OEL13" s="443"/>
      <c r="OEM13" s="443"/>
      <c r="OEN13" s="443"/>
      <c r="OEO13" s="443"/>
      <c r="OEP13" s="443"/>
      <c r="OEQ13" s="443"/>
      <c r="OER13" s="443"/>
      <c r="OES13" s="443"/>
      <c r="OET13" s="443"/>
      <c r="OEU13" s="443"/>
      <c r="OEV13" s="443"/>
      <c r="OEW13" s="443"/>
      <c r="OEX13" s="443"/>
      <c r="OEY13" s="443"/>
      <c r="OEZ13" s="443"/>
      <c r="OFA13" s="443"/>
      <c r="OFB13" s="443"/>
      <c r="OFC13" s="443"/>
      <c r="OFD13" s="443"/>
      <c r="OFE13" s="443"/>
      <c r="OFF13" s="443"/>
      <c r="OFG13" s="443"/>
      <c r="OFH13" s="443"/>
      <c r="OFI13" s="443"/>
      <c r="OFJ13" s="443"/>
      <c r="OFK13" s="443"/>
      <c r="OFL13" s="443"/>
      <c r="OFM13" s="443"/>
      <c r="OFN13" s="443"/>
      <c r="OFO13" s="443"/>
      <c r="OFP13" s="443"/>
      <c r="OFQ13" s="443"/>
      <c r="OFR13" s="443"/>
      <c r="OFS13" s="443"/>
      <c r="OFT13" s="443"/>
      <c r="OFU13" s="443"/>
      <c r="OFV13" s="443"/>
      <c r="OFW13" s="443"/>
      <c r="OFX13" s="443"/>
      <c r="OFY13" s="443"/>
      <c r="OFZ13" s="443"/>
      <c r="OGA13" s="443"/>
      <c r="OGB13" s="443"/>
      <c r="OGC13" s="443"/>
      <c r="OGD13" s="443"/>
      <c r="OGE13" s="443"/>
      <c r="OGF13" s="443"/>
      <c r="OGG13" s="443"/>
      <c r="OGH13" s="443"/>
      <c r="OGI13" s="443"/>
      <c r="OGJ13" s="443"/>
      <c r="OGK13" s="443"/>
      <c r="OGL13" s="443"/>
      <c r="OGM13" s="443"/>
      <c r="OGN13" s="443"/>
      <c r="OGO13" s="443"/>
      <c r="OGP13" s="443"/>
      <c r="OGQ13" s="443"/>
      <c r="OGR13" s="443"/>
      <c r="OGS13" s="443"/>
      <c r="OGT13" s="443"/>
      <c r="OGU13" s="443"/>
      <c r="OGV13" s="443"/>
      <c r="OGW13" s="443"/>
      <c r="OGX13" s="443"/>
      <c r="OGY13" s="443"/>
      <c r="OGZ13" s="443"/>
      <c r="OHA13" s="443"/>
      <c r="OHB13" s="443"/>
      <c r="OHC13" s="443"/>
      <c r="OHD13" s="443"/>
      <c r="OHE13" s="443"/>
      <c r="OHF13" s="443"/>
      <c r="OHG13" s="443"/>
      <c r="OHH13" s="443"/>
      <c r="OHI13" s="443"/>
      <c r="OHJ13" s="443"/>
      <c r="OHK13" s="443"/>
      <c r="OHL13" s="443"/>
      <c r="OHM13" s="443"/>
      <c r="OHN13" s="443"/>
      <c r="OHO13" s="443"/>
      <c r="OHP13" s="443"/>
      <c r="OHQ13" s="443"/>
      <c r="OHR13" s="443"/>
      <c r="OHS13" s="443"/>
      <c r="OHT13" s="443"/>
      <c r="OHU13" s="443"/>
      <c r="OHV13" s="443"/>
      <c r="OHW13" s="443"/>
      <c r="OHX13" s="443"/>
      <c r="OHY13" s="443"/>
      <c r="OHZ13" s="443"/>
      <c r="OIA13" s="443"/>
      <c r="OIB13" s="443"/>
      <c r="OIC13" s="443"/>
      <c r="OID13" s="443"/>
      <c r="OIE13" s="443"/>
      <c r="OIF13" s="443"/>
      <c r="OIG13" s="443"/>
      <c r="OIH13" s="443"/>
      <c r="OII13" s="443"/>
      <c r="OIJ13" s="443"/>
      <c r="OIK13" s="443"/>
      <c r="OIL13" s="443"/>
      <c r="OIM13" s="443"/>
      <c r="OIN13" s="443"/>
      <c r="OIO13" s="443"/>
      <c r="OIP13" s="443"/>
      <c r="OIQ13" s="443"/>
      <c r="OIR13" s="443"/>
      <c r="OIS13" s="443"/>
      <c r="OIT13" s="443"/>
      <c r="OIU13" s="443"/>
      <c r="OIV13" s="443"/>
      <c r="OIW13" s="443"/>
      <c r="OIX13" s="443"/>
      <c r="OIY13" s="443"/>
      <c r="OIZ13" s="443"/>
      <c r="OJA13" s="443"/>
      <c r="OJB13" s="443"/>
      <c r="OJC13" s="443"/>
      <c r="OJD13" s="443"/>
      <c r="OJE13" s="443"/>
      <c r="OJF13" s="443"/>
      <c r="OJG13" s="443"/>
      <c r="OJH13" s="443"/>
      <c r="OJI13" s="443"/>
      <c r="OJJ13" s="443"/>
      <c r="OJK13" s="443"/>
      <c r="OJL13" s="443"/>
      <c r="OJM13" s="443"/>
      <c r="OJN13" s="443"/>
      <c r="OJO13" s="443"/>
      <c r="OJP13" s="443"/>
      <c r="OJQ13" s="443"/>
      <c r="OJR13" s="443"/>
      <c r="OJS13" s="443"/>
      <c r="OJT13" s="443"/>
      <c r="OJU13" s="443"/>
      <c r="OJV13" s="443"/>
      <c r="OJW13" s="443"/>
      <c r="OJX13" s="443"/>
      <c r="OJY13" s="443"/>
      <c r="OJZ13" s="443"/>
      <c r="OKA13" s="443"/>
      <c r="OKB13" s="443"/>
      <c r="OKC13" s="443"/>
      <c r="OKD13" s="443"/>
      <c r="OKE13" s="443"/>
      <c r="OKF13" s="443"/>
      <c r="OKG13" s="443"/>
      <c r="OKH13" s="443"/>
      <c r="OKI13" s="443"/>
      <c r="OKJ13" s="443"/>
      <c r="OKK13" s="443"/>
      <c r="OKL13" s="443"/>
      <c r="OKM13" s="443"/>
      <c r="OKN13" s="443"/>
      <c r="OKO13" s="443"/>
      <c r="OKP13" s="443"/>
      <c r="OKQ13" s="443"/>
      <c r="OKR13" s="443"/>
      <c r="OKS13" s="443"/>
      <c r="OKT13" s="443"/>
      <c r="OKU13" s="443"/>
      <c r="OKV13" s="443"/>
      <c r="OKW13" s="443"/>
      <c r="OKX13" s="443"/>
      <c r="OKY13" s="443"/>
      <c r="OKZ13" s="443"/>
      <c r="OLA13" s="443"/>
      <c r="OLB13" s="443"/>
      <c r="OLC13" s="443"/>
      <c r="OLD13" s="443"/>
      <c r="OLE13" s="443"/>
      <c r="OLF13" s="443"/>
      <c r="OLG13" s="443"/>
      <c r="OLH13" s="443"/>
      <c r="OLI13" s="443"/>
      <c r="OLJ13" s="443"/>
      <c r="OLK13" s="443"/>
      <c r="OLL13" s="443"/>
      <c r="OLM13" s="443"/>
      <c r="OLN13" s="443"/>
      <c r="OLO13" s="443"/>
      <c r="OLP13" s="443"/>
      <c r="OLQ13" s="443"/>
      <c r="OLR13" s="443"/>
      <c r="OLS13" s="443"/>
      <c r="OLT13" s="443"/>
      <c r="OLU13" s="443"/>
      <c r="OLV13" s="443"/>
      <c r="OLW13" s="443"/>
      <c r="OLX13" s="443"/>
      <c r="OLY13" s="443"/>
      <c r="OLZ13" s="443"/>
      <c r="OMA13" s="443"/>
      <c r="OMB13" s="443"/>
      <c r="OMC13" s="443"/>
      <c r="OMD13" s="443"/>
      <c r="OME13" s="443"/>
      <c r="OMF13" s="443"/>
      <c r="OMG13" s="443"/>
      <c r="OMH13" s="443"/>
      <c r="OMI13" s="443"/>
      <c r="OMJ13" s="443"/>
      <c r="OMK13" s="443"/>
      <c r="OML13" s="443"/>
      <c r="OMM13" s="443"/>
      <c r="OMN13" s="443"/>
      <c r="OMO13" s="443"/>
      <c r="OMP13" s="443"/>
      <c r="OMQ13" s="443"/>
      <c r="OMR13" s="443"/>
      <c r="OMS13" s="443"/>
      <c r="OMT13" s="443"/>
      <c r="OMU13" s="443"/>
      <c r="OMV13" s="443"/>
      <c r="OMW13" s="443"/>
      <c r="OMX13" s="443"/>
      <c r="OMY13" s="443"/>
      <c r="OMZ13" s="443"/>
      <c r="ONA13" s="443"/>
      <c r="ONB13" s="443"/>
      <c r="ONC13" s="443"/>
      <c r="OND13" s="443"/>
      <c r="ONE13" s="443"/>
      <c r="ONF13" s="443"/>
      <c r="ONG13" s="443"/>
      <c r="ONH13" s="443"/>
      <c r="ONI13" s="443"/>
      <c r="ONJ13" s="443"/>
      <c r="ONK13" s="443"/>
      <c r="ONL13" s="443"/>
      <c r="ONM13" s="443"/>
      <c r="ONN13" s="443"/>
      <c r="ONO13" s="443"/>
      <c r="ONP13" s="443"/>
      <c r="ONQ13" s="443"/>
      <c r="ONR13" s="443"/>
      <c r="ONS13" s="443"/>
      <c r="ONT13" s="443"/>
      <c r="ONU13" s="443"/>
      <c r="ONV13" s="443"/>
      <c r="ONW13" s="443"/>
      <c r="ONX13" s="443"/>
      <c r="ONY13" s="443"/>
      <c r="ONZ13" s="443"/>
      <c r="OOA13" s="443"/>
      <c r="OOB13" s="443"/>
      <c r="OOC13" s="443"/>
      <c r="OOD13" s="443"/>
      <c r="OOE13" s="443"/>
      <c r="OOF13" s="443"/>
      <c r="OOG13" s="443"/>
      <c r="OOH13" s="443"/>
      <c r="OOI13" s="443"/>
      <c r="OOJ13" s="443"/>
      <c r="OOK13" s="443"/>
      <c r="OOL13" s="443"/>
      <c r="OOM13" s="443"/>
      <c r="OON13" s="443"/>
      <c r="OOO13" s="443"/>
      <c r="OOP13" s="443"/>
      <c r="OOQ13" s="443"/>
      <c r="OOR13" s="443"/>
      <c r="OOS13" s="443"/>
      <c r="OOT13" s="443"/>
      <c r="OOU13" s="443"/>
      <c r="OOV13" s="443"/>
      <c r="OOW13" s="443"/>
      <c r="OOX13" s="443"/>
      <c r="OOY13" s="443"/>
      <c r="OOZ13" s="443"/>
      <c r="OPA13" s="443"/>
      <c r="OPB13" s="443"/>
      <c r="OPC13" s="443"/>
      <c r="OPD13" s="443"/>
      <c r="OPE13" s="443"/>
      <c r="OPF13" s="443"/>
      <c r="OPG13" s="443"/>
      <c r="OPH13" s="443"/>
      <c r="OPI13" s="443"/>
      <c r="OPJ13" s="443"/>
      <c r="OPK13" s="443"/>
      <c r="OPL13" s="443"/>
      <c r="OPM13" s="443"/>
      <c r="OPN13" s="443"/>
      <c r="OPO13" s="443"/>
      <c r="OPP13" s="443"/>
      <c r="OPQ13" s="443"/>
      <c r="OPR13" s="443"/>
      <c r="OPS13" s="443"/>
      <c r="OPT13" s="443"/>
      <c r="OPU13" s="443"/>
      <c r="OPV13" s="443"/>
      <c r="OPW13" s="443"/>
      <c r="OPX13" s="443"/>
      <c r="OPY13" s="443"/>
      <c r="OPZ13" s="443"/>
      <c r="OQA13" s="443"/>
      <c r="OQB13" s="443"/>
      <c r="OQC13" s="443"/>
      <c r="OQD13" s="443"/>
      <c r="OQE13" s="443"/>
      <c r="OQF13" s="443"/>
      <c r="OQG13" s="443"/>
      <c r="OQH13" s="443"/>
      <c r="OQI13" s="443"/>
      <c r="OQJ13" s="443"/>
      <c r="OQK13" s="443"/>
      <c r="OQL13" s="443"/>
      <c r="OQM13" s="443"/>
      <c r="OQN13" s="443"/>
      <c r="OQO13" s="443"/>
      <c r="OQP13" s="443"/>
      <c r="OQQ13" s="443"/>
      <c r="OQR13" s="443"/>
      <c r="OQS13" s="443"/>
      <c r="OQT13" s="443"/>
      <c r="OQU13" s="443"/>
      <c r="OQV13" s="443"/>
      <c r="OQW13" s="443"/>
      <c r="OQX13" s="443"/>
      <c r="OQY13" s="443"/>
      <c r="OQZ13" s="443"/>
      <c r="ORA13" s="443"/>
      <c r="ORB13" s="443"/>
      <c r="ORC13" s="443"/>
      <c r="ORD13" s="443"/>
      <c r="ORE13" s="443"/>
      <c r="ORF13" s="443"/>
      <c r="ORG13" s="443"/>
      <c r="ORH13" s="443"/>
      <c r="ORI13" s="443"/>
      <c r="ORJ13" s="443"/>
      <c r="ORK13" s="443"/>
      <c r="ORL13" s="443"/>
      <c r="ORM13" s="443"/>
      <c r="ORN13" s="443"/>
      <c r="ORO13" s="443"/>
      <c r="ORP13" s="443"/>
      <c r="ORQ13" s="443"/>
      <c r="ORR13" s="443"/>
      <c r="ORS13" s="443"/>
      <c r="ORT13" s="443"/>
      <c r="ORU13" s="443"/>
      <c r="ORV13" s="443"/>
      <c r="ORW13" s="443"/>
      <c r="ORX13" s="443"/>
      <c r="ORY13" s="443"/>
      <c r="ORZ13" s="443"/>
      <c r="OSA13" s="443"/>
      <c r="OSB13" s="443"/>
      <c r="OSC13" s="443"/>
      <c r="OSD13" s="443"/>
      <c r="OSE13" s="443"/>
      <c r="OSF13" s="443"/>
      <c r="OSG13" s="443"/>
      <c r="OSH13" s="443"/>
      <c r="OSI13" s="443"/>
      <c r="OSJ13" s="443"/>
      <c r="OSK13" s="443"/>
      <c r="OSL13" s="443"/>
      <c r="OSM13" s="443"/>
      <c r="OSN13" s="443"/>
      <c r="OSO13" s="443"/>
      <c r="OSP13" s="443"/>
      <c r="OSQ13" s="443"/>
      <c r="OSR13" s="443"/>
      <c r="OSS13" s="443"/>
      <c r="OST13" s="443"/>
      <c r="OSU13" s="443"/>
      <c r="OSV13" s="443"/>
      <c r="OSW13" s="443"/>
      <c r="OSX13" s="443"/>
      <c r="OSY13" s="443"/>
      <c r="OSZ13" s="443"/>
      <c r="OTA13" s="443"/>
      <c r="OTB13" s="443"/>
      <c r="OTC13" s="443"/>
      <c r="OTD13" s="443"/>
      <c r="OTE13" s="443"/>
      <c r="OTF13" s="443"/>
      <c r="OTG13" s="443"/>
      <c r="OTH13" s="443"/>
      <c r="OTI13" s="443"/>
      <c r="OTJ13" s="443"/>
      <c r="OTK13" s="443"/>
      <c r="OTL13" s="443"/>
      <c r="OTM13" s="443"/>
      <c r="OTN13" s="443"/>
      <c r="OTO13" s="443"/>
      <c r="OTP13" s="443"/>
      <c r="OTQ13" s="443"/>
      <c r="OTR13" s="443"/>
      <c r="OTS13" s="443"/>
      <c r="OTT13" s="443"/>
      <c r="OTU13" s="443"/>
      <c r="OTV13" s="443"/>
      <c r="OTW13" s="443"/>
      <c r="OTX13" s="443"/>
      <c r="OTY13" s="443"/>
      <c r="OTZ13" s="443"/>
      <c r="OUA13" s="443"/>
      <c r="OUB13" s="443"/>
      <c r="OUC13" s="443"/>
      <c r="OUD13" s="443"/>
      <c r="OUE13" s="443"/>
      <c r="OUF13" s="443"/>
      <c r="OUG13" s="443"/>
      <c r="OUH13" s="443"/>
      <c r="OUI13" s="443"/>
      <c r="OUJ13" s="443"/>
      <c r="OUK13" s="443"/>
      <c r="OUL13" s="443"/>
      <c r="OUM13" s="443"/>
      <c r="OUN13" s="443"/>
      <c r="OUO13" s="443"/>
      <c r="OUP13" s="443"/>
      <c r="OUQ13" s="443"/>
      <c r="OUR13" s="443"/>
      <c r="OUS13" s="443"/>
      <c r="OUT13" s="443"/>
      <c r="OUU13" s="443"/>
      <c r="OUV13" s="443"/>
      <c r="OUW13" s="443"/>
      <c r="OUX13" s="443"/>
      <c r="OUY13" s="443"/>
      <c r="OUZ13" s="443"/>
      <c r="OVA13" s="443"/>
      <c r="OVB13" s="443"/>
      <c r="OVC13" s="443"/>
      <c r="OVD13" s="443"/>
      <c r="OVE13" s="443"/>
      <c r="OVF13" s="443"/>
      <c r="OVG13" s="443"/>
      <c r="OVH13" s="443"/>
      <c r="OVI13" s="443"/>
      <c r="OVJ13" s="443"/>
      <c r="OVK13" s="443"/>
      <c r="OVL13" s="443"/>
      <c r="OVM13" s="443"/>
      <c r="OVN13" s="443"/>
      <c r="OVO13" s="443"/>
      <c r="OVP13" s="443"/>
      <c r="OVQ13" s="443"/>
      <c r="OVR13" s="443"/>
      <c r="OVS13" s="443"/>
      <c r="OVT13" s="443"/>
      <c r="OVU13" s="443"/>
      <c r="OVV13" s="443"/>
      <c r="OVW13" s="443"/>
      <c r="OVX13" s="443"/>
      <c r="OVY13" s="443"/>
      <c r="OVZ13" s="443"/>
      <c r="OWA13" s="443"/>
      <c r="OWB13" s="443"/>
      <c r="OWC13" s="443"/>
      <c r="OWD13" s="443"/>
      <c r="OWE13" s="443"/>
      <c r="OWF13" s="443"/>
      <c r="OWG13" s="443"/>
      <c r="OWH13" s="443"/>
      <c r="OWI13" s="443"/>
      <c r="OWJ13" s="443"/>
      <c r="OWK13" s="443"/>
      <c r="OWL13" s="443"/>
      <c r="OWM13" s="443"/>
      <c r="OWN13" s="443"/>
      <c r="OWO13" s="443"/>
      <c r="OWP13" s="443"/>
      <c r="OWQ13" s="443"/>
      <c r="OWR13" s="443"/>
      <c r="OWS13" s="443"/>
      <c r="OWT13" s="443"/>
      <c r="OWU13" s="443"/>
      <c r="OWV13" s="443"/>
      <c r="OWW13" s="443"/>
      <c r="OWX13" s="443"/>
      <c r="OWY13" s="443"/>
      <c r="OWZ13" s="443"/>
      <c r="OXA13" s="443"/>
      <c r="OXB13" s="443"/>
      <c r="OXC13" s="443"/>
      <c r="OXD13" s="443"/>
      <c r="OXE13" s="443"/>
      <c r="OXF13" s="443"/>
      <c r="OXG13" s="443"/>
      <c r="OXH13" s="443"/>
      <c r="OXI13" s="443"/>
      <c r="OXJ13" s="443"/>
      <c r="OXK13" s="443"/>
      <c r="OXL13" s="443"/>
      <c r="OXM13" s="443"/>
      <c r="OXN13" s="443"/>
      <c r="OXO13" s="443"/>
      <c r="OXP13" s="443"/>
      <c r="OXQ13" s="443"/>
      <c r="OXR13" s="443"/>
      <c r="OXS13" s="443"/>
      <c r="OXT13" s="443"/>
      <c r="OXU13" s="443"/>
      <c r="OXV13" s="443"/>
      <c r="OXW13" s="443"/>
      <c r="OXX13" s="443"/>
      <c r="OXY13" s="443"/>
      <c r="OXZ13" s="443"/>
      <c r="OYA13" s="443"/>
      <c r="OYB13" s="443"/>
      <c r="OYC13" s="443"/>
      <c r="OYD13" s="443"/>
      <c r="OYE13" s="443"/>
      <c r="OYF13" s="443"/>
      <c r="OYG13" s="443"/>
      <c r="OYH13" s="443"/>
      <c r="OYI13" s="443"/>
      <c r="OYJ13" s="443"/>
      <c r="OYK13" s="443"/>
      <c r="OYL13" s="443"/>
      <c r="OYM13" s="443"/>
      <c r="OYN13" s="443"/>
      <c r="OYO13" s="443"/>
      <c r="OYP13" s="443"/>
      <c r="OYQ13" s="443"/>
      <c r="OYR13" s="443"/>
      <c r="OYS13" s="443"/>
      <c r="OYT13" s="443"/>
      <c r="OYU13" s="443"/>
      <c r="OYV13" s="443"/>
      <c r="OYW13" s="443"/>
      <c r="OYX13" s="443"/>
      <c r="OYY13" s="443"/>
      <c r="OYZ13" s="443"/>
      <c r="OZA13" s="443"/>
      <c r="OZB13" s="443"/>
      <c r="OZC13" s="443"/>
      <c r="OZD13" s="443"/>
      <c r="OZE13" s="443"/>
      <c r="OZF13" s="443"/>
      <c r="OZG13" s="443"/>
      <c r="OZH13" s="443"/>
      <c r="OZI13" s="443"/>
      <c r="OZJ13" s="443"/>
      <c r="OZK13" s="443"/>
      <c r="OZL13" s="443"/>
      <c r="OZM13" s="443"/>
      <c r="OZN13" s="443"/>
      <c r="OZO13" s="443"/>
      <c r="OZP13" s="443"/>
      <c r="OZQ13" s="443"/>
      <c r="OZR13" s="443"/>
      <c r="OZS13" s="443"/>
      <c r="OZT13" s="443"/>
      <c r="OZU13" s="443"/>
      <c r="OZV13" s="443"/>
      <c r="OZW13" s="443"/>
      <c r="OZX13" s="443"/>
      <c r="OZY13" s="443"/>
      <c r="OZZ13" s="443"/>
      <c r="PAA13" s="443"/>
      <c r="PAB13" s="443"/>
      <c r="PAC13" s="443"/>
      <c r="PAD13" s="443"/>
      <c r="PAE13" s="443"/>
      <c r="PAF13" s="443"/>
      <c r="PAG13" s="443"/>
      <c r="PAH13" s="443"/>
      <c r="PAI13" s="443"/>
      <c r="PAJ13" s="443"/>
      <c r="PAK13" s="443"/>
      <c r="PAL13" s="443"/>
      <c r="PAM13" s="443"/>
      <c r="PAN13" s="443"/>
      <c r="PAO13" s="443"/>
      <c r="PAP13" s="443"/>
      <c r="PAQ13" s="443"/>
      <c r="PAR13" s="443"/>
      <c r="PAS13" s="443"/>
      <c r="PAT13" s="443"/>
      <c r="PAU13" s="443"/>
      <c r="PAV13" s="443"/>
      <c r="PAW13" s="443"/>
      <c r="PAX13" s="443"/>
      <c r="PAY13" s="443"/>
      <c r="PAZ13" s="443"/>
      <c r="PBA13" s="443"/>
      <c r="PBB13" s="443"/>
      <c r="PBC13" s="443"/>
      <c r="PBD13" s="443"/>
      <c r="PBE13" s="443"/>
      <c r="PBF13" s="443"/>
      <c r="PBG13" s="443"/>
      <c r="PBH13" s="443"/>
      <c r="PBI13" s="443"/>
      <c r="PBJ13" s="443"/>
      <c r="PBK13" s="443"/>
      <c r="PBL13" s="443"/>
      <c r="PBM13" s="443"/>
      <c r="PBN13" s="443"/>
      <c r="PBO13" s="443"/>
      <c r="PBP13" s="443"/>
      <c r="PBQ13" s="443"/>
      <c r="PBR13" s="443"/>
      <c r="PBS13" s="443"/>
      <c r="PBT13" s="443"/>
      <c r="PBU13" s="443"/>
      <c r="PBV13" s="443"/>
      <c r="PBW13" s="443"/>
      <c r="PBX13" s="443"/>
      <c r="PBY13" s="443"/>
      <c r="PBZ13" s="443"/>
      <c r="PCA13" s="443"/>
      <c r="PCB13" s="443"/>
      <c r="PCC13" s="443"/>
      <c r="PCD13" s="443"/>
      <c r="PCE13" s="443"/>
      <c r="PCF13" s="443"/>
      <c r="PCG13" s="443"/>
      <c r="PCH13" s="443"/>
      <c r="PCI13" s="443"/>
      <c r="PCJ13" s="443"/>
      <c r="PCK13" s="443"/>
      <c r="PCL13" s="443"/>
      <c r="PCM13" s="443"/>
      <c r="PCN13" s="443"/>
      <c r="PCO13" s="443"/>
      <c r="PCP13" s="443"/>
      <c r="PCQ13" s="443"/>
      <c r="PCR13" s="443"/>
      <c r="PCS13" s="443"/>
      <c r="PCT13" s="443"/>
      <c r="PCU13" s="443"/>
      <c r="PCV13" s="443"/>
      <c r="PCW13" s="443"/>
      <c r="PCX13" s="443"/>
      <c r="PCY13" s="443"/>
      <c r="PCZ13" s="443"/>
      <c r="PDA13" s="443"/>
      <c r="PDB13" s="443"/>
      <c r="PDC13" s="443"/>
      <c r="PDD13" s="443"/>
      <c r="PDE13" s="443"/>
      <c r="PDF13" s="443"/>
      <c r="PDG13" s="443"/>
      <c r="PDH13" s="443"/>
      <c r="PDI13" s="443"/>
      <c r="PDJ13" s="443"/>
      <c r="PDK13" s="443"/>
      <c r="PDL13" s="443"/>
      <c r="PDM13" s="443"/>
      <c r="PDN13" s="443"/>
      <c r="PDO13" s="443"/>
      <c r="PDP13" s="443"/>
      <c r="PDQ13" s="443"/>
      <c r="PDR13" s="443"/>
      <c r="PDS13" s="443"/>
      <c r="PDT13" s="443"/>
      <c r="PDU13" s="443"/>
      <c r="PDV13" s="443"/>
      <c r="PDW13" s="443"/>
      <c r="PDX13" s="443"/>
      <c r="PDY13" s="443"/>
      <c r="PDZ13" s="443"/>
      <c r="PEA13" s="443"/>
      <c r="PEB13" s="443"/>
      <c r="PEC13" s="443"/>
      <c r="PED13" s="443"/>
      <c r="PEE13" s="443"/>
      <c r="PEF13" s="443"/>
      <c r="PEG13" s="443"/>
      <c r="PEH13" s="443"/>
      <c r="PEI13" s="443"/>
      <c r="PEJ13" s="443"/>
      <c r="PEK13" s="443"/>
      <c r="PEL13" s="443"/>
      <c r="PEM13" s="443"/>
      <c r="PEN13" s="443"/>
      <c r="PEO13" s="443"/>
      <c r="PEP13" s="443"/>
      <c r="PEQ13" s="443"/>
      <c r="PER13" s="443"/>
      <c r="PES13" s="443"/>
      <c r="PET13" s="443"/>
      <c r="PEU13" s="443"/>
      <c r="PEV13" s="443"/>
      <c r="PEW13" s="443"/>
      <c r="PEX13" s="443"/>
      <c r="PEY13" s="443"/>
      <c r="PEZ13" s="443"/>
      <c r="PFA13" s="443"/>
      <c r="PFB13" s="443"/>
      <c r="PFC13" s="443"/>
      <c r="PFD13" s="443"/>
      <c r="PFE13" s="443"/>
      <c r="PFF13" s="443"/>
      <c r="PFG13" s="443"/>
      <c r="PFH13" s="443"/>
      <c r="PFI13" s="443"/>
      <c r="PFJ13" s="443"/>
      <c r="PFK13" s="443"/>
      <c r="PFL13" s="443"/>
      <c r="PFM13" s="443"/>
      <c r="PFN13" s="443"/>
      <c r="PFO13" s="443"/>
      <c r="PFP13" s="443"/>
      <c r="PFQ13" s="443"/>
      <c r="PFR13" s="443"/>
      <c r="PFS13" s="443"/>
      <c r="PFT13" s="443"/>
      <c r="PFU13" s="443"/>
      <c r="PFV13" s="443"/>
      <c r="PFW13" s="443"/>
      <c r="PFX13" s="443"/>
      <c r="PFY13" s="443"/>
      <c r="PFZ13" s="443"/>
      <c r="PGA13" s="443"/>
      <c r="PGB13" s="443"/>
      <c r="PGC13" s="443"/>
      <c r="PGD13" s="443"/>
      <c r="PGE13" s="443"/>
      <c r="PGF13" s="443"/>
      <c r="PGG13" s="443"/>
      <c r="PGH13" s="443"/>
      <c r="PGI13" s="443"/>
      <c r="PGJ13" s="443"/>
      <c r="PGK13" s="443"/>
      <c r="PGL13" s="443"/>
      <c r="PGM13" s="443"/>
      <c r="PGN13" s="443"/>
      <c r="PGO13" s="443"/>
      <c r="PGP13" s="443"/>
      <c r="PGQ13" s="443"/>
      <c r="PGR13" s="443"/>
      <c r="PGS13" s="443"/>
      <c r="PGT13" s="443"/>
      <c r="PGU13" s="443"/>
      <c r="PGV13" s="443"/>
      <c r="PGW13" s="443"/>
      <c r="PGX13" s="443"/>
      <c r="PGY13" s="443"/>
      <c r="PGZ13" s="443"/>
      <c r="PHA13" s="443"/>
      <c r="PHB13" s="443"/>
      <c r="PHC13" s="443"/>
      <c r="PHD13" s="443"/>
      <c r="PHE13" s="443"/>
      <c r="PHF13" s="443"/>
      <c r="PHG13" s="443"/>
      <c r="PHH13" s="443"/>
      <c r="PHI13" s="443"/>
      <c r="PHJ13" s="443"/>
      <c r="PHK13" s="443"/>
      <c r="PHL13" s="443"/>
      <c r="PHM13" s="443"/>
      <c r="PHN13" s="443"/>
      <c r="PHO13" s="443"/>
      <c r="PHP13" s="443"/>
      <c r="PHQ13" s="443"/>
      <c r="PHR13" s="443"/>
      <c r="PHS13" s="443"/>
      <c r="PHT13" s="443"/>
      <c r="PHU13" s="443"/>
      <c r="PHV13" s="443"/>
      <c r="PHW13" s="443"/>
      <c r="PHX13" s="443"/>
      <c r="PHY13" s="443"/>
      <c r="PHZ13" s="443"/>
      <c r="PIA13" s="443"/>
      <c r="PIB13" s="443"/>
      <c r="PIC13" s="443"/>
      <c r="PID13" s="443"/>
      <c r="PIE13" s="443"/>
      <c r="PIF13" s="443"/>
      <c r="PIG13" s="443"/>
      <c r="PIH13" s="443"/>
      <c r="PII13" s="443"/>
      <c r="PIJ13" s="443"/>
      <c r="PIK13" s="443"/>
      <c r="PIL13" s="443"/>
      <c r="PIM13" s="443"/>
      <c r="PIN13" s="443"/>
      <c r="PIO13" s="443"/>
      <c r="PIP13" s="443"/>
      <c r="PIQ13" s="443"/>
      <c r="PIR13" s="443"/>
      <c r="PIS13" s="443"/>
      <c r="PIT13" s="443"/>
      <c r="PIU13" s="443"/>
      <c r="PIV13" s="443"/>
      <c r="PIW13" s="443"/>
      <c r="PIX13" s="443"/>
      <c r="PIY13" s="443"/>
      <c r="PIZ13" s="443"/>
      <c r="PJA13" s="443"/>
      <c r="PJB13" s="443"/>
      <c r="PJC13" s="443"/>
      <c r="PJD13" s="443"/>
      <c r="PJE13" s="443"/>
      <c r="PJF13" s="443"/>
      <c r="PJG13" s="443"/>
      <c r="PJH13" s="443"/>
      <c r="PJI13" s="443"/>
      <c r="PJJ13" s="443"/>
      <c r="PJK13" s="443"/>
      <c r="PJL13" s="443"/>
      <c r="PJM13" s="443"/>
      <c r="PJN13" s="443"/>
      <c r="PJO13" s="443"/>
      <c r="PJP13" s="443"/>
      <c r="PJQ13" s="443"/>
      <c r="PJR13" s="443"/>
      <c r="PJS13" s="443"/>
      <c r="PJT13" s="443"/>
      <c r="PJU13" s="443"/>
      <c r="PJV13" s="443"/>
      <c r="PJW13" s="443"/>
      <c r="PJX13" s="443"/>
      <c r="PJY13" s="443"/>
      <c r="PJZ13" s="443"/>
      <c r="PKA13" s="443"/>
      <c r="PKB13" s="443"/>
      <c r="PKC13" s="443"/>
      <c r="PKD13" s="443"/>
      <c r="PKE13" s="443"/>
      <c r="PKF13" s="443"/>
      <c r="PKG13" s="443"/>
      <c r="PKH13" s="443"/>
      <c r="PKI13" s="443"/>
      <c r="PKJ13" s="443"/>
      <c r="PKK13" s="443"/>
      <c r="PKL13" s="443"/>
      <c r="PKM13" s="443"/>
      <c r="PKN13" s="443"/>
      <c r="PKO13" s="443"/>
      <c r="PKP13" s="443"/>
      <c r="PKQ13" s="443"/>
      <c r="PKR13" s="443"/>
      <c r="PKS13" s="443"/>
      <c r="PKT13" s="443"/>
      <c r="PKU13" s="443"/>
      <c r="PKV13" s="443"/>
      <c r="PKW13" s="443"/>
      <c r="PKX13" s="443"/>
      <c r="PKY13" s="443"/>
      <c r="PKZ13" s="443"/>
      <c r="PLA13" s="443"/>
      <c r="PLB13" s="443"/>
      <c r="PLC13" s="443"/>
      <c r="PLD13" s="443"/>
      <c r="PLE13" s="443"/>
      <c r="PLF13" s="443"/>
      <c r="PLG13" s="443"/>
      <c r="PLH13" s="443"/>
      <c r="PLI13" s="443"/>
      <c r="PLJ13" s="443"/>
      <c r="PLK13" s="443"/>
      <c r="PLL13" s="443"/>
      <c r="PLM13" s="443"/>
      <c r="PLN13" s="443"/>
      <c r="PLO13" s="443"/>
      <c r="PLP13" s="443"/>
      <c r="PLQ13" s="443"/>
      <c r="PLR13" s="443"/>
      <c r="PLS13" s="443"/>
      <c r="PLT13" s="443"/>
      <c r="PLU13" s="443"/>
      <c r="PLV13" s="443"/>
      <c r="PLW13" s="443"/>
      <c r="PLX13" s="443"/>
      <c r="PLY13" s="443"/>
      <c r="PLZ13" s="443"/>
      <c r="PMA13" s="443"/>
      <c r="PMB13" s="443"/>
      <c r="PMC13" s="443"/>
      <c r="PMD13" s="443"/>
      <c r="PME13" s="443"/>
      <c r="PMF13" s="443"/>
      <c r="PMG13" s="443"/>
      <c r="PMH13" s="443"/>
      <c r="PMI13" s="443"/>
      <c r="PMJ13" s="443"/>
      <c r="PMK13" s="443"/>
      <c r="PML13" s="443"/>
      <c r="PMM13" s="443"/>
      <c r="PMN13" s="443"/>
      <c r="PMO13" s="443"/>
      <c r="PMP13" s="443"/>
      <c r="PMQ13" s="443"/>
      <c r="PMR13" s="443"/>
      <c r="PMS13" s="443"/>
      <c r="PMT13" s="443"/>
      <c r="PMU13" s="443"/>
      <c r="PMV13" s="443"/>
      <c r="PMW13" s="443"/>
      <c r="PMX13" s="443"/>
      <c r="PMY13" s="443"/>
      <c r="PMZ13" s="443"/>
      <c r="PNA13" s="443"/>
      <c r="PNB13" s="443"/>
      <c r="PNC13" s="443"/>
      <c r="PND13" s="443"/>
      <c r="PNE13" s="443"/>
      <c r="PNF13" s="443"/>
      <c r="PNG13" s="443"/>
      <c r="PNH13" s="443"/>
      <c r="PNI13" s="443"/>
      <c r="PNJ13" s="443"/>
      <c r="PNK13" s="443"/>
      <c r="PNL13" s="443"/>
      <c r="PNM13" s="443"/>
      <c r="PNN13" s="443"/>
      <c r="PNO13" s="443"/>
      <c r="PNP13" s="443"/>
      <c r="PNQ13" s="443"/>
      <c r="PNR13" s="443"/>
      <c r="PNS13" s="443"/>
      <c r="PNT13" s="443"/>
      <c r="PNU13" s="443"/>
      <c r="PNV13" s="443"/>
      <c r="PNW13" s="443"/>
      <c r="PNX13" s="443"/>
      <c r="PNY13" s="443"/>
      <c r="PNZ13" s="443"/>
      <c r="POA13" s="443"/>
      <c r="POB13" s="443"/>
      <c r="POC13" s="443"/>
      <c r="POD13" s="443"/>
      <c r="POE13" s="443"/>
      <c r="POF13" s="443"/>
      <c r="POG13" s="443"/>
      <c r="POH13" s="443"/>
      <c r="POI13" s="443"/>
      <c r="POJ13" s="443"/>
      <c r="POK13" s="443"/>
      <c r="POL13" s="443"/>
      <c r="POM13" s="443"/>
      <c r="PON13" s="443"/>
      <c r="POO13" s="443"/>
      <c r="POP13" s="443"/>
      <c r="POQ13" s="443"/>
      <c r="POR13" s="443"/>
      <c r="POS13" s="443"/>
      <c r="POT13" s="443"/>
      <c r="POU13" s="443"/>
      <c r="POV13" s="443"/>
      <c r="POW13" s="443"/>
      <c r="POX13" s="443"/>
      <c r="POY13" s="443"/>
      <c r="POZ13" s="443"/>
      <c r="PPA13" s="443"/>
      <c r="PPB13" s="443"/>
      <c r="PPC13" s="443"/>
      <c r="PPD13" s="443"/>
      <c r="PPE13" s="443"/>
      <c r="PPF13" s="443"/>
      <c r="PPG13" s="443"/>
      <c r="PPH13" s="443"/>
      <c r="PPI13" s="443"/>
      <c r="PPJ13" s="443"/>
      <c r="PPK13" s="443"/>
      <c r="PPL13" s="443"/>
      <c r="PPM13" s="443"/>
      <c r="PPN13" s="443"/>
      <c r="PPO13" s="443"/>
      <c r="PPP13" s="443"/>
      <c r="PPQ13" s="443"/>
      <c r="PPR13" s="443"/>
      <c r="PPS13" s="443"/>
      <c r="PPT13" s="443"/>
      <c r="PPU13" s="443"/>
      <c r="PPV13" s="443"/>
      <c r="PPW13" s="443"/>
      <c r="PPX13" s="443"/>
      <c r="PPY13" s="443"/>
      <c r="PPZ13" s="443"/>
      <c r="PQA13" s="443"/>
      <c r="PQB13" s="443"/>
      <c r="PQC13" s="443"/>
      <c r="PQD13" s="443"/>
      <c r="PQE13" s="443"/>
      <c r="PQF13" s="443"/>
      <c r="PQG13" s="443"/>
      <c r="PQH13" s="443"/>
      <c r="PQI13" s="443"/>
      <c r="PQJ13" s="443"/>
      <c r="PQK13" s="443"/>
      <c r="PQL13" s="443"/>
      <c r="PQM13" s="443"/>
      <c r="PQN13" s="443"/>
      <c r="PQO13" s="443"/>
      <c r="PQP13" s="443"/>
      <c r="PQQ13" s="443"/>
      <c r="PQR13" s="443"/>
      <c r="PQS13" s="443"/>
      <c r="PQT13" s="443"/>
      <c r="PQU13" s="443"/>
      <c r="PQV13" s="443"/>
      <c r="PQW13" s="443"/>
      <c r="PQX13" s="443"/>
      <c r="PQY13" s="443"/>
      <c r="PQZ13" s="443"/>
      <c r="PRA13" s="443"/>
      <c r="PRB13" s="443"/>
      <c r="PRC13" s="443"/>
      <c r="PRD13" s="443"/>
      <c r="PRE13" s="443"/>
      <c r="PRF13" s="443"/>
      <c r="PRG13" s="443"/>
      <c r="PRH13" s="443"/>
      <c r="PRI13" s="443"/>
      <c r="PRJ13" s="443"/>
      <c r="PRK13" s="443"/>
      <c r="PRL13" s="443"/>
      <c r="PRM13" s="443"/>
      <c r="PRN13" s="443"/>
      <c r="PRO13" s="443"/>
      <c r="PRP13" s="443"/>
      <c r="PRQ13" s="443"/>
      <c r="PRR13" s="443"/>
      <c r="PRS13" s="443"/>
      <c r="PRT13" s="443"/>
      <c r="PRU13" s="443"/>
      <c r="PRV13" s="443"/>
      <c r="PRW13" s="443"/>
      <c r="PRX13" s="443"/>
      <c r="PRY13" s="443"/>
      <c r="PRZ13" s="443"/>
      <c r="PSA13" s="443"/>
      <c r="PSB13" s="443"/>
      <c r="PSC13" s="443"/>
      <c r="PSD13" s="443"/>
      <c r="PSE13" s="443"/>
      <c r="PSF13" s="443"/>
      <c r="PSG13" s="443"/>
      <c r="PSH13" s="443"/>
      <c r="PSI13" s="443"/>
      <c r="PSJ13" s="443"/>
      <c r="PSK13" s="443"/>
      <c r="PSL13" s="443"/>
      <c r="PSM13" s="443"/>
      <c r="PSN13" s="443"/>
      <c r="PSO13" s="443"/>
      <c r="PSP13" s="443"/>
      <c r="PSQ13" s="443"/>
      <c r="PSR13" s="443"/>
      <c r="PSS13" s="443"/>
      <c r="PST13" s="443"/>
      <c r="PSU13" s="443"/>
      <c r="PSV13" s="443"/>
      <c r="PSW13" s="443"/>
      <c r="PSX13" s="443"/>
      <c r="PSY13" s="443"/>
      <c r="PSZ13" s="443"/>
      <c r="PTA13" s="443"/>
      <c r="PTB13" s="443"/>
      <c r="PTC13" s="443"/>
      <c r="PTD13" s="443"/>
      <c r="PTE13" s="443"/>
      <c r="PTF13" s="443"/>
      <c r="PTG13" s="443"/>
      <c r="PTH13" s="443"/>
      <c r="PTI13" s="443"/>
      <c r="PTJ13" s="443"/>
      <c r="PTK13" s="443"/>
      <c r="PTL13" s="443"/>
      <c r="PTM13" s="443"/>
      <c r="PTN13" s="443"/>
      <c r="PTO13" s="443"/>
      <c r="PTP13" s="443"/>
      <c r="PTQ13" s="443"/>
      <c r="PTR13" s="443"/>
      <c r="PTS13" s="443"/>
      <c r="PTT13" s="443"/>
      <c r="PTU13" s="443"/>
      <c r="PTV13" s="443"/>
      <c r="PTW13" s="443"/>
      <c r="PTX13" s="443"/>
      <c r="PTY13" s="443"/>
      <c r="PTZ13" s="443"/>
      <c r="PUA13" s="443"/>
      <c r="PUB13" s="443"/>
      <c r="PUC13" s="443"/>
      <c r="PUD13" s="443"/>
      <c r="PUE13" s="443"/>
      <c r="PUF13" s="443"/>
      <c r="PUG13" s="443"/>
      <c r="PUH13" s="443"/>
      <c r="PUI13" s="443"/>
      <c r="PUJ13" s="443"/>
      <c r="PUK13" s="443"/>
      <c r="PUL13" s="443"/>
      <c r="PUM13" s="443"/>
      <c r="PUN13" s="443"/>
      <c r="PUO13" s="443"/>
      <c r="PUP13" s="443"/>
      <c r="PUQ13" s="443"/>
      <c r="PUR13" s="443"/>
      <c r="PUS13" s="443"/>
      <c r="PUT13" s="443"/>
      <c r="PUU13" s="443"/>
      <c r="PUV13" s="443"/>
      <c r="PUW13" s="443"/>
      <c r="PUX13" s="443"/>
      <c r="PUY13" s="443"/>
      <c r="PUZ13" s="443"/>
      <c r="PVA13" s="443"/>
      <c r="PVB13" s="443"/>
      <c r="PVC13" s="443"/>
      <c r="PVD13" s="443"/>
      <c r="PVE13" s="443"/>
      <c r="PVF13" s="443"/>
      <c r="PVG13" s="443"/>
      <c r="PVH13" s="443"/>
      <c r="PVI13" s="443"/>
      <c r="PVJ13" s="443"/>
      <c r="PVK13" s="443"/>
      <c r="PVL13" s="443"/>
      <c r="PVM13" s="443"/>
      <c r="PVN13" s="443"/>
      <c r="PVO13" s="443"/>
      <c r="PVP13" s="443"/>
      <c r="PVQ13" s="443"/>
      <c r="PVR13" s="443"/>
      <c r="PVS13" s="443"/>
      <c r="PVT13" s="443"/>
      <c r="PVU13" s="443"/>
      <c r="PVV13" s="443"/>
      <c r="PVW13" s="443"/>
      <c r="PVX13" s="443"/>
      <c r="PVY13" s="443"/>
      <c r="PVZ13" s="443"/>
      <c r="PWA13" s="443"/>
      <c r="PWB13" s="443"/>
      <c r="PWC13" s="443"/>
      <c r="PWD13" s="443"/>
      <c r="PWE13" s="443"/>
      <c r="PWF13" s="443"/>
      <c r="PWG13" s="443"/>
      <c r="PWH13" s="443"/>
      <c r="PWI13" s="443"/>
      <c r="PWJ13" s="443"/>
      <c r="PWK13" s="443"/>
      <c r="PWL13" s="443"/>
      <c r="PWM13" s="443"/>
      <c r="PWN13" s="443"/>
      <c r="PWO13" s="443"/>
      <c r="PWP13" s="443"/>
      <c r="PWQ13" s="443"/>
      <c r="PWR13" s="443"/>
      <c r="PWS13" s="443"/>
      <c r="PWT13" s="443"/>
      <c r="PWU13" s="443"/>
      <c r="PWV13" s="443"/>
      <c r="PWW13" s="443"/>
      <c r="PWX13" s="443"/>
      <c r="PWY13" s="443"/>
      <c r="PWZ13" s="443"/>
      <c r="PXA13" s="443"/>
      <c r="PXB13" s="443"/>
      <c r="PXC13" s="443"/>
      <c r="PXD13" s="443"/>
      <c r="PXE13" s="443"/>
      <c r="PXF13" s="443"/>
      <c r="PXG13" s="443"/>
      <c r="PXH13" s="443"/>
      <c r="PXI13" s="443"/>
      <c r="PXJ13" s="443"/>
      <c r="PXK13" s="443"/>
      <c r="PXL13" s="443"/>
      <c r="PXM13" s="443"/>
      <c r="PXN13" s="443"/>
      <c r="PXO13" s="443"/>
      <c r="PXP13" s="443"/>
      <c r="PXQ13" s="443"/>
      <c r="PXR13" s="443"/>
      <c r="PXS13" s="443"/>
      <c r="PXT13" s="443"/>
      <c r="PXU13" s="443"/>
      <c r="PXV13" s="443"/>
      <c r="PXW13" s="443"/>
      <c r="PXX13" s="443"/>
      <c r="PXY13" s="443"/>
      <c r="PXZ13" s="443"/>
      <c r="PYA13" s="443"/>
      <c r="PYB13" s="443"/>
      <c r="PYC13" s="443"/>
      <c r="PYD13" s="443"/>
      <c r="PYE13" s="443"/>
      <c r="PYF13" s="443"/>
      <c r="PYG13" s="443"/>
      <c r="PYH13" s="443"/>
      <c r="PYI13" s="443"/>
      <c r="PYJ13" s="443"/>
      <c r="PYK13" s="443"/>
      <c r="PYL13" s="443"/>
      <c r="PYM13" s="443"/>
      <c r="PYN13" s="443"/>
      <c r="PYO13" s="443"/>
      <c r="PYP13" s="443"/>
      <c r="PYQ13" s="443"/>
      <c r="PYR13" s="443"/>
      <c r="PYS13" s="443"/>
      <c r="PYT13" s="443"/>
      <c r="PYU13" s="443"/>
      <c r="PYV13" s="443"/>
      <c r="PYW13" s="443"/>
      <c r="PYX13" s="443"/>
      <c r="PYY13" s="443"/>
      <c r="PYZ13" s="443"/>
      <c r="PZA13" s="443"/>
      <c r="PZB13" s="443"/>
      <c r="PZC13" s="443"/>
      <c r="PZD13" s="443"/>
      <c r="PZE13" s="443"/>
      <c r="PZF13" s="443"/>
      <c r="PZG13" s="443"/>
      <c r="PZH13" s="443"/>
      <c r="PZI13" s="443"/>
      <c r="PZJ13" s="443"/>
      <c r="PZK13" s="443"/>
      <c r="PZL13" s="443"/>
      <c r="PZM13" s="443"/>
      <c r="PZN13" s="443"/>
      <c r="PZO13" s="443"/>
      <c r="PZP13" s="443"/>
      <c r="PZQ13" s="443"/>
      <c r="PZR13" s="443"/>
      <c r="PZS13" s="443"/>
      <c r="PZT13" s="443"/>
      <c r="PZU13" s="443"/>
      <c r="PZV13" s="443"/>
      <c r="PZW13" s="443"/>
      <c r="PZX13" s="443"/>
      <c r="PZY13" s="443"/>
      <c r="PZZ13" s="443"/>
      <c r="QAA13" s="443"/>
      <c r="QAB13" s="443"/>
      <c r="QAC13" s="443"/>
      <c r="QAD13" s="443"/>
      <c r="QAE13" s="443"/>
      <c r="QAF13" s="443"/>
      <c r="QAG13" s="443"/>
      <c r="QAH13" s="443"/>
      <c r="QAI13" s="443"/>
      <c r="QAJ13" s="443"/>
      <c r="QAK13" s="443"/>
      <c r="QAL13" s="443"/>
      <c r="QAM13" s="443"/>
      <c r="QAN13" s="443"/>
      <c r="QAO13" s="443"/>
      <c r="QAP13" s="443"/>
      <c r="QAQ13" s="443"/>
      <c r="QAR13" s="443"/>
      <c r="QAS13" s="443"/>
      <c r="QAT13" s="443"/>
      <c r="QAU13" s="443"/>
      <c r="QAV13" s="443"/>
      <c r="QAW13" s="443"/>
      <c r="QAX13" s="443"/>
      <c r="QAY13" s="443"/>
      <c r="QAZ13" s="443"/>
      <c r="QBA13" s="443"/>
      <c r="QBB13" s="443"/>
      <c r="QBC13" s="443"/>
      <c r="QBD13" s="443"/>
      <c r="QBE13" s="443"/>
      <c r="QBF13" s="443"/>
      <c r="QBG13" s="443"/>
      <c r="QBH13" s="443"/>
      <c r="QBI13" s="443"/>
      <c r="QBJ13" s="443"/>
      <c r="QBK13" s="443"/>
      <c r="QBL13" s="443"/>
      <c r="QBM13" s="443"/>
      <c r="QBN13" s="443"/>
      <c r="QBO13" s="443"/>
      <c r="QBP13" s="443"/>
      <c r="QBQ13" s="443"/>
      <c r="QBR13" s="443"/>
      <c r="QBS13" s="443"/>
      <c r="QBT13" s="443"/>
      <c r="QBU13" s="443"/>
      <c r="QBV13" s="443"/>
      <c r="QBW13" s="443"/>
      <c r="QBX13" s="443"/>
      <c r="QBY13" s="443"/>
      <c r="QBZ13" s="443"/>
      <c r="QCA13" s="443"/>
      <c r="QCB13" s="443"/>
      <c r="QCC13" s="443"/>
      <c r="QCD13" s="443"/>
      <c r="QCE13" s="443"/>
      <c r="QCF13" s="443"/>
      <c r="QCG13" s="443"/>
      <c r="QCH13" s="443"/>
      <c r="QCI13" s="443"/>
      <c r="QCJ13" s="443"/>
      <c r="QCK13" s="443"/>
      <c r="QCL13" s="443"/>
      <c r="QCM13" s="443"/>
      <c r="QCN13" s="443"/>
      <c r="QCO13" s="443"/>
      <c r="QCP13" s="443"/>
      <c r="QCQ13" s="443"/>
      <c r="QCR13" s="443"/>
      <c r="QCS13" s="443"/>
      <c r="QCT13" s="443"/>
      <c r="QCU13" s="443"/>
      <c r="QCV13" s="443"/>
      <c r="QCW13" s="443"/>
      <c r="QCX13" s="443"/>
      <c r="QCY13" s="443"/>
      <c r="QCZ13" s="443"/>
      <c r="QDA13" s="443"/>
      <c r="QDB13" s="443"/>
      <c r="QDC13" s="443"/>
      <c r="QDD13" s="443"/>
      <c r="QDE13" s="443"/>
      <c r="QDF13" s="443"/>
      <c r="QDG13" s="443"/>
      <c r="QDH13" s="443"/>
      <c r="QDI13" s="443"/>
      <c r="QDJ13" s="443"/>
      <c r="QDK13" s="443"/>
      <c r="QDL13" s="443"/>
      <c r="QDM13" s="443"/>
      <c r="QDN13" s="443"/>
      <c r="QDO13" s="443"/>
      <c r="QDP13" s="443"/>
      <c r="QDQ13" s="443"/>
      <c r="QDR13" s="443"/>
      <c r="QDS13" s="443"/>
      <c r="QDT13" s="443"/>
      <c r="QDU13" s="443"/>
      <c r="QDV13" s="443"/>
      <c r="QDW13" s="443"/>
      <c r="QDX13" s="443"/>
      <c r="QDY13" s="443"/>
      <c r="QDZ13" s="443"/>
      <c r="QEA13" s="443"/>
      <c r="QEB13" s="443"/>
      <c r="QEC13" s="443"/>
      <c r="QED13" s="443"/>
      <c r="QEE13" s="443"/>
      <c r="QEF13" s="443"/>
      <c r="QEG13" s="443"/>
      <c r="QEH13" s="443"/>
      <c r="QEI13" s="443"/>
      <c r="QEJ13" s="443"/>
      <c r="QEK13" s="443"/>
      <c r="QEL13" s="443"/>
      <c r="QEM13" s="443"/>
      <c r="QEN13" s="443"/>
      <c r="QEO13" s="443"/>
      <c r="QEP13" s="443"/>
      <c r="QEQ13" s="443"/>
      <c r="QER13" s="443"/>
      <c r="QES13" s="443"/>
      <c r="QET13" s="443"/>
      <c r="QEU13" s="443"/>
      <c r="QEV13" s="443"/>
      <c r="QEW13" s="443"/>
      <c r="QEX13" s="443"/>
      <c r="QEY13" s="443"/>
      <c r="QEZ13" s="443"/>
      <c r="QFA13" s="443"/>
      <c r="QFB13" s="443"/>
      <c r="QFC13" s="443"/>
      <c r="QFD13" s="443"/>
      <c r="QFE13" s="443"/>
      <c r="QFF13" s="443"/>
      <c r="QFG13" s="443"/>
      <c r="QFH13" s="443"/>
      <c r="QFI13" s="443"/>
      <c r="QFJ13" s="443"/>
      <c r="QFK13" s="443"/>
      <c r="QFL13" s="443"/>
      <c r="QFM13" s="443"/>
      <c r="QFN13" s="443"/>
      <c r="QFO13" s="443"/>
      <c r="QFP13" s="443"/>
      <c r="QFQ13" s="443"/>
      <c r="QFR13" s="443"/>
      <c r="QFS13" s="443"/>
      <c r="QFT13" s="443"/>
      <c r="QFU13" s="443"/>
      <c r="QFV13" s="443"/>
      <c r="QFW13" s="443"/>
      <c r="QFX13" s="443"/>
      <c r="QFY13" s="443"/>
      <c r="QFZ13" s="443"/>
      <c r="QGA13" s="443"/>
      <c r="QGB13" s="443"/>
      <c r="QGC13" s="443"/>
      <c r="QGD13" s="443"/>
      <c r="QGE13" s="443"/>
      <c r="QGF13" s="443"/>
      <c r="QGG13" s="443"/>
      <c r="QGH13" s="443"/>
      <c r="QGI13" s="443"/>
      <c r="QGJ13" s="443"/>
      <c r="QGK13" s="443"/>
      <c r="QGL13" s="443"/>
      <c r="QGM13" s="443"/>
      <c r="QGN13" s="443"/>
      <c r="QGO13" s="443"/>
      <c r="QGP13" s="443"/>
      <c r="QGQ13" s="443"/>
      <c r="QGR13" s="443"/>
      <c r="QGS13" s="443"/>
      <c r="QGT13" s="443"/>
      <c r="QGU13" s="443"/>
      <c r="QGV13" s="443"/>
      <c r="QGW13" s="443"/>
      <c r="QGX13" s="443"/>
      <c r="QGY13" s="443"/>
      <c r="QGZ13" s="443"/>
      <c r="QHA13" s="443"/>
      <c r="QHB13" s="443"/>
      <c r="QHC13" s="443"/>
      <c r="QHD13" s="443"/>
      <c r="QHE13" s="443"/>
      <c r="QHF13" s="443"/>
      <c r="QHG13" s="443"/>
      <c r="QHH13" s="443"/>
      <c r="QHI13" s="443"/>
      <c r="QHJ13" s="443"/>
      <c r="QHK13" s="443"/>
      <c r="QHL13" s="443"/>
      <c r="QHM13" s="443"/>
      <c r="QHN13" s="443"/>
      <c r="QHO13" s="443"/>
      <c r="QHP13" s="443"/>
      <c r="QHQ13" s="443"/>
      <c r="QHR13" s="443"/>
      <c r="QHS13" s="443"/>
      <c r="QHT13" s="443"/>
      <c r="QHU13" s="443"/>
      <c r="QHV13" s="443"/>
      <c r="QHW13" s="443"/>
      <c r="QHX13" s="443"/>
      <c r="QHY13" s="443"/>
      <c r="QHZ13" s="443"/>
      <c r="QIA13" s="443"/>
      <c r="QIB13" s="443"/>
      <c r="QIC13" s="443"/>
      <c r="QID13" s="443"/>
      <c r="QIE13" s="443"/>
      <c r="QIF13" s="443"/>
      <c r="QIG13" s="443"/>
      <c r="QIH13" s="443"/>
      <c r="QII13" s="443"/>
      <c r="QIJ13" s="443"/>
      <c r="QIK13" s="443"/>
      <c r="QIL13" s="443"/>
      <c r="QIM13" s="443"/>
      <c r="QIN13" s="443"/>
      <c r="QIO13" s="443"/>
      <c r="QIP13" s="443"/>
      <c r="QIQ13" s="443"/>
      <c r="QIR13" s="443"/>
      <c r="QIS13" s="443"/>
      <c r="QIT13" s="443"/>
      <c r="QIU13" s="443"/>
      <c r="QIV13" s="443"/>
      <c r="QIW13" s="443"/>
      <c r="QIX13" s="443"/>
      <c r="QIY13" s="443"/>
      <c r="QIZ13" s="443"/>
      <c r="QJA13" s="443"/>
      <c r="QJB13" s="443"/>
      <c r="QJC13" s="443"/>
      <c r="QJD13" s="443"/>
      <c r="QJE13" s="443"/>
      <c r="QJF13" s="443"/>
      <c r="QJG13" s="443"/>
      <c r="QJH13" s="443"/>
      <c r="QJI13" s="443"/>
      <c r="QJJ13" s="443"/>
      <c r="QJK13" s="443"/>
      <c r="QJL13" s="443"/>
      <c r="QJM13" s="443"/>
      <c r="QJN13" s="443"/>
      <c r="QJO13" s="443"/>
      <c r="QJP13" s="443"/>
      <c r="QJQ13" s="443"/>
      <c r="QJR13" s="443"/>
      <c r="QJS13" s="443"/>
      <c r="QJT13" s="443"/>
      <c r="QJU13" s="443"/>
      <c r="QJV13" s="443"/>
      <c r="QJW13" s="443"/>
      <c r="QJX13" s="443"/>
      <c r="QJY13" s="443"/>
      <c r="QJZ13" s="443"/>
      <c r="QKA13" s="443"/>
      <c r="QKB13" s="443"/>
      <c r="QKC13" s="443"/>
      <c r="QKD13" s="443"/>
      <c r="QKE13" s="443"/>
      <c r="QKF13" s="443"/>
      <c r="QKG13" s="443"/>
      <c r="QKH13" s="443"/>
      <c r="QKI13" s="443"/>
      <c r="QKJ13" s="443"/>
      <c r="QKK13" s="443"/>
      <c r="QKL13" s="443"/>
      <c r="QKM13" s="443"/>
      <c r="QKN13" s="443"/>
      <c r="QKO13" s="443"/>
      <c r="QKP13" s="443"/>
      <c r="QKQ13" s="443"/>
      <c r="QKR13" s="443"/>
      <c r="QKS13" s="443"/>
      <c r="QKT13" s="443"/>
      <c r="QKU13" s="443"/>
      <c r="QKV13" s="443"/>
      <c r="QKW13" s="443"/>
      <c r="QKX13" s="443"/>
      <c r="QKY13" s="443"/>
      <c r="QKZ13" s="443"/>
      <c r="QLA13" s="443"/>
      <c r="QLB13" s="443"/>
      <c r="QLC13" s="443"/>
      <c r="QLD13" s="443"/>
      <c r="QLE13" s="443"/>
      <c r="QLF13" s="443"/>
      <c r="QLG13" s="443"/>
      <c r="QLH13" s="443"/>
      <c r="QLI13" s="443"/>
      <c r="QLJ13" s="443"/>
      <c r="QLK13" s="443"/>
      <c r="QLL13" s="443"/>
      <c r="QLM13" s="443"/>
      <c r="QLN13" s="443"/>
      <c r="QLO13" s="443"/>
      <c r="QLP13" s="443"/>
      <c r="QLQ13" s="443"/>
      <c r="QLR13" s="443"/>
      <c r="QLS13" s="443"/>
      <c r="QLT13" s="443"/>
      <c r="QLU13" s="443"/>
      <c r="QLV13" s="443"/>
      <c r="QLW13" s="443"/>
      <c r="QLX13" s="443"/>
      <c r="QLY13" s="443"/>
      <c r="QLZ13" s="443"/>
      <c r="QMA13" s="443"/>
      <c r="QMB13" s="443"/>
      <c r="QMC13" s="443"/>
      <c r="QMD13" s="443"/>
      <c r="QME13" s="443"/>
      <c r="QMF13" s="443"/>
      <c r="QMG13" s="443"/>
      <c r="QMH13" s="443"/>
      <c r="QMI13" s="443"/>
      <c r="QMJ13" s="443"/>
      <c r="QMK13" s="443"/>
      <c r="QML13" s="443"/>
      <c r="QMM13" s="443"/>
      <c r="QMN13" s="443"/>
      <c r="QMO13" s="443"/>
      <c r="QMP13" s="443"/>
      <c r="QMQ13" s="443"/>
      <c r="QMR13" s="443"/>
      <c r="QMS13" s="443"/>
      <c r="QMT13" s="443"/>
      <c r="QMU13" s="443"/>
      <c r="QMV13" s="443"/>
      <c r="QMW13" s="443"/>
      <c r="QMX13" s="443"/>
      <c r="QMY13" s="443"/>
      <c r="QMZ13" s="443"/>
      <c r="QNA13" s="443"/>
      <c r="QNB13" s="443"/>
      <c r="QNC13" s="443"/>
      <c r="QND13" s="443"/>
      <c r="QNE13" s="443"/>
      <c r="QNF13" s="443"/>
      <c r="QNG13" s="443"/>
      <c r="QNH13" s="443"/>
      <c r="QNI13" s="443"/>
      <c r="QNJ13" s="443"/>
      <c r="QNK13" s="443"/>
      <c r="QNL13" s="443"/>
      <c r="QNM13" s="443"/>
      <c r="QNN13" s="443"/>
      <c r="QNO13" s="443"/>
      <c r="QNP13" s="443"/>
      <c r="QNQ13" s="443"/>
      <c r="QNR13" s="443"/>
      <c r="QNS13" s="443"/>
      <c r="QNT13" s="443"/>
      <c r="QNU13" s="443"/>
      <c r="QNV13" s="443"/>
      <c r="QNW13" s="443"/>
      <c r="QNX13" s="443"/>
      <c r="QNY13" s="443"/>
      <c r="QNZ13" s="443"/>
      <c r="QOA13" s="443"/>
      <c r="QOB13" s="443"/>
      <c r="QOC13" s="443"/>
      <c r="QOD13" s="443"/>
      <c r="QOE13" s="443"/>
      <c r="QOF13" s="443"/>
      <c r="QOG13" s="443"/>
      <c r="QOH13" s="443"/>
      <c r="QOI13" s="443"/>
      <c r="QOJ13" s="443"/>
      <c r="QOK13" s="443"/>
      <c r="QOL13" s="443"/>
      <c r="QOM13" s="443"/>
      <c r="QON13" s="443"/>
      <c r="QOO13" s="443"/>
      <c r="QOP13" s="443"/>
      <c r="QOQ13" s="443"/>
      <c r="QOR13" s="443"/>
      <c r="QOS13" s="443"/>
      <c r="QOT13" s="443"/>
      <c r="QOU13" s="443"/>
      <c r="QOV13" s="443"/>
      <c r="QOW13" s="443"/>
      <c r="QOX13" s="443"/>
      <c r="QOY13" s="443"/>
      <c r="QOZ13" s="443"/>
      <c r="QPA13" s="443"/>
      <c r="QPB13" s="443"/>
      <c r="QPC13" s="443"/>
      <c r="QPD13" s="443"/>
      <c r="QPE13" s="443"/>
      <c r="QPF13" s="443"/>
      <c r="QPG13" s="443"/>
      <c r="QPH13" s="443"/>
      <c r="QPI13" s="443"/>
      <c r="QPJ13" s="443"/>
      <c r="QPK13" s="443"/>
      <c r="QPL13" s="443"/>
      <c r="QPM13" s="443"/>
      <c r="QPN13" s="443"/>
      <c r="QPO13" s="443"/>
      <c r="QPP13" s="443"/>
      <c r="QPQ13" s="443"/>
      <c r="QPR13" s="443"/>
      <c r="QPS13" s="443"/>
      <c r="QPT13" s="443"/>
      <c r="QPU13" s="443"/>
      <c r="QPV13" s="443"/>
      <c r="QPW13" s="443"/>
      <c r="QPX13" s="443"/>
      <c r="QPY13" s="443"/>
      <c r="QPZ13" s="443"/>
      <c r="QQA13" s="443"/>
      <c r="QQB13" s="443"/>
      <c r="QQC13" s="443"/>
      <c r="QQD13" s="443"/>
      <c r="QQE13" s="443"/>
      <c r="QQF13" s="443"/>
      <c r="QQG13" s="443"/>
      <c r="QQH13" s="443"/>
      <c r="QQI13" s="443"/>
      <c r="QQJ13" s="443"/>
      <c r="QQK13" s="443"/>
      <c r="QQL13" s="443"/>
      <c r="QQM13" s="443"/>
      <c r="QQN13" s="443"/>
      <c r="QQO13" s="443"/>
      <c r="QQP13" s="443"/>
      <c r="QQQ13" s="443"/>
      <c r="QQR13" s="443"/>
      <c r="QQS13" s="443"/>
      <c r="QQT13" s="443"/>
      <c r="QQU13" s="443"/>
      <c r="QQV13" s="443"/>
      <c r="QQW13" s="443"/>
      <c r="QQX13" s="443"/>
      <c r="QQY13" s="443"/>
      <c r="QQZ13" s="443"/>
      <c r="QRA13" s="443"/>
      <c r="QRB13" s="443"/>
      <c r="QRC13" s="443"/>
      <c r="QRD13" s="443"/>
      <c r="QRE13" s="443"/>
      <c r="QRF13" s="443"/>
      <c r="QRG13" s="443"/>
      <c r="QRH13" s="443"/>
      <c r="QRI13" s="443"/>
      <c r="QRJ13" s="443"/>
      <c r="QRK13" s="443"/>
      <c r="QRL13" s="443"/>
      <c r="QRM13" s="443"/>
      <c r="QRN13" s="443"/>
      <c r="QRO13" s="443"/>
      <c r="QRP13" s="443"/>
      <c r="QRQ13" s="443"/>
      <c r="QRR13" s="443"/>
      <c r="QRS13" s="443"/>
      <c r="QRT13" s="443"/>
      <c r="QRU13" s="443"/>
      <c r="QRV13" s="443"/>
      <c r="QRW13" s="443"/>
      <c r="QRX13" s="443"/>
      <c r="QRY13" s="443"/>
      <c r="QRZ13" s="443"/>
      <c r="QSA13" s="443"/>
      <c r="QSB13" s="443"/>
      <c r="QSC13" s="443"/>
      <c r="QSD13" s="443"/>
      <c r="QSE13" s="443"/>
      <c r="QSF13" s="443"/>
      <c r="QSG13" s="443"/>
      <c r="QSH13" s="443"/>
      <c r="QSI13" s="443"/>
      <c r="QSJ13" s="443"/>
      <c r="QSK13" s="443"/>
      <c r="QSL13" s="443"/>
      <c r="QSM13" s="443"/>
      <c r="QSN13" s="443"/>
      <c r="QSO13" s="443"/>
      <c r="QSP13" s="443"/>
      <c r="QSQ13" s="443"/>
      <c r="QSR13" s="443"/>
      <c r="QSS13" s="443"/>
      <c r="QST13" s="443"/>
      <c r="QSU13" s="443"/>
      <c r="QSV13" s="443"/>
      <c r="QSW13" s="443"/>
      <c r="QSX13" s="443"/>
      <c r="QSY13" s="443"/>
      <c r="QSZ13" s="443"/>
      <c r="QTA13" s="443"/>
      <c r="QTB13" s="443"/>
      <c r="QTC13" s="443"/>
      <c r="QTD13" s="443"/>
      <c r="QTE13" s="443"/>
      <c r="QTF13" s="443"/>
      <c r="QTG13" s="443"/>
      <c r="QTH13" s="443"/>
      <c r="QTI13" s="443"/>
      <c r="QTJ13" s="443"/>
      <c r="QTK13" s="443"/>
      <c r="QTL13" s="443"/>
      <c r="QTM13" s="443"/>
      <c r="QTN13" s="443"/>
      <c r="QTO13" s="443"/>
      <c r="QTP13" s="443"/>
      <c r="QTQ13" s="443"/>
      <c r="QTR13" s="443"/>
      <c r="QTS13" s="443"/>
      <c r="QTT13" s="443"/>
      <c r="QTU13" s="443"/>
      <c r="QTV13" s="443"/>
      <c r="QTW13" s="443"/>
      <c r="QTX13" s="443"/>
      <c r="QTY13" s="443"/>
      <c r="QTZ13" s="443"/>
      <c r="QUA13" s="443"/>
      <c r="QUB13" s="443"/>
      <c r="QUC13" s="443"/>
      <c r="QUD13" s="443"/>
      <c r="QUE13" s="443"/>
      <c r="QUF13" s="443"/>
      <c r="QUG13" s="443"/>
      <c r="QUH13" s="443"/>
      <c r="QUI13" s="443"/>
      <c r="QUJ13" s="443"/>
      <c r="QUK13" s="443"/>
      <c r="QUL13" s="443"/>
      <c r="QUM13" s="443"/>
      <c r="QUN13" s="443"/>
      <c r="QUO13" s="443"/>
      <c r="QUP13" s="443"/>
      <c r="QUQ13" s="443"/>
      <c r="QUR13" s="443"/>
      <c r="QUS13" s="443"/>
      <c r="QUT13" s="443"/>
      <c r="QUU13" s="443"/>
      <c r="QUV13" s="443"/>
      <c r="QUW13" s="443"/>
      <c r="QUX13" s="443"/>
      <c r="QUY13" s="443"/>
      <c r="QUZ13" s="443"/>
      <c r="QVA13" s="443"/>
      <c r="QVB13" s="443"/>
      <c r="QVC13" s="443"/>
      <c r="QVD13" s="443"/>
      <c r="QVE13" s="443"/>
      <c r="QVF13" s="443"/>
      <c r="QVG13" s="443"/>
      <c r="QVH13" s="443"/>
      <c r="QVI13" s="443"/>
      <c r="QVJ13" s="443"/>
      <c r="QVK13" s="443"/>
      <c r="QVL13" s="443"/>
      <c r="QVM13" s="443"/>
      <c r="QVN13" s="443"/>
      <c r="QVO13" s="443"/>
      <c r="QVP13" s="443"/>
      <c r="QVQ13" s="443"/>
      <c r="QVR13" s="443"/>
      <c r="QVS13" s="443"/>
      <c r="QVT13" s="443"/>
      <c r="QVU13" s="443"/>
      <c r="QVV13" s="443"/>
      <c r="QVW13" s="443"/>
      <c r="QVX13" s="443"/>
      <c r="QVY13" s="443"/>
      <c r="QVZ13" s="443"/>
      <c r="QWA13" s="443"/>
      <c r="QWB13" s="443"/>
      <c r="QWC13" s="443"/>
      <c r="QWD13" s="443"/>
      <c r="QWE13" s="443"/>
      <c r="QWF13" s="443"/>
      <c r="QWG13" s="443"/>
      <c r="QWH13" s="443"/>
      <c r="QWI13" s="443"/>
      <c r="QWJ13" s="443"/>
      <c r="QWK13" s="443"/>
      <c r="QWL13" s="443"/>
      <c r="QWM13" s="443"/>
      <c r="QWN13" s="443"/>
      <c r="QWO13" s="443"/>
      <c r="QWP13" s="443"/>
      <c r="QWQ13" s="443"/>
      <c r="QWR13" s="443"/>
      <c r="QWS13" s="443"/>
      <c r="QWT13" s="443"/>
      <c r="QWU13" s="443"/>
      <c r="QWV13" s="443"/>
      <c r="QWW13" s="443"/>
      <c r="QWX13" s="443"/>
      <c r="QWY13" s="443"/>
      <c r="QWZ13" s="443"/>
      <c r="QXA13" s="443"/>
      <c r="QXB13" s="443"/>
      <c r="QXC13" s="443"/>
      <c r="QXD13" s="443"/>
      <c r="QXE13" s="443"/>
      <c r="QXF13" s="443"/>
      <c r="QXG13" s="443"/>
      <c r="QXH13" s="443"/>
      <c r="QXI13" s="443"/>
      <c r="QXJ13" s="443"/>
      <c r="QXK13" s="443"/>
      <c r="QXL13" s="443"/>
      <c r="QXM13" s="443"/>
      <c r="QXN13" s="443"/>
      <c r="QXO13" s="443"/>
      <c r="QXP13" s="443"/>
      <c r="QXQ13" s="443"/>
      <c r="QXR13" s="443"/>
      <c r="QXS13" s="443"/>
      <c r="QXT13" s="443"/>
      <c r="QXU13" s="443"/>
      <c r="QXV13" s="443"/>
      <c r="QXW13" s="443"/>
      <c r="QXX13" s="443"/>
      <c r="QXY13" s="443"/>
      <c r="QXZ13" s="443"/>
      <c r="QYA13" s="443"/>
      <c r="QYB13" s="443"/>
      <c r="QYC13" s="443"/>
      <c r="QYD13" s="443"/>
      <c r="QYE13" s="443"/>
      <c r="QYF13" s="443"/>
      <c r="QYG13" s="443"/>
      <c r="QYH13" s="443"/>
      <c r="QYI13" s="443"/>
      <c r="QYJ13" s="443"/>
      <c r="QYK13" s="443"/>
      <c r="QYL13" s="443"/>
      <c r="QYM13" s="443"/>
      <c r="QYN13" s="443"/>
      <c r="QYO13" s="443"/>
      <c r="QYP13" s="443"/>
      <c r="QYQ13" s="443"/>
      <c r="QYR13" s="443"/>
      <c r="QYS13" s="443"/>
      <c r="QYT13" s="443"/>
      <c r="QYU13" s="443"/>
      <c r="QYV13" s="443"/>
      <c r="QYW13" s="443"/>
      <c r="QYX13" s="443"/>
      <c r="QYY13" s="443"/>
      <c r="QYZ13" s="443"/>
      <c r="QZA13" s="443"/>
      <c r="QZB13" s="443"/>
      <c r="QZC13" s="443"/>
      <c r="QZD13" s="443"/>
      <c r="QZE13" s="443"/>
      <c r="QZF13" s="443"/>
      <c r="QZG13" s="443"/>
      <c r="QZH13" s="443"/>
      <c r="QZI13" s="443"/>
      <c r="QZJ13" s="443"/>
      <c r="QZK13" s="443"/>
      <c r="QZL13" s="443"/>
      <c r="QZM13" s="443"/>
      <c r="QZN13" s="443"/>
      <c r="QZO13" s="443"/>
      <c r="QZP13" s="443"/>
      <c r="QZQ13" s="443"/>
      <c r="QZR13" s="443"/>
      <c r="QZS13" s="443"/>
      <c r="QZT13" s="443"/>
      <c r="QZU13" s="443"/>
      <c r="QZV13" s="443"/>
      <c r="QZW13" s="443"/>
      <c r="QZX13" s="443"/>
      <c r="QZY13" s="443"/>
      <c r="QZZ13" s="443"/>
      <c r="RAA13" s="443"/>
      <c r="RAB13" s="443"/>
      <c r="RAC13" s="443"/>
      <c r="RAD13" s="443"/>
      <c r="RAE13" s="443"/>
      <c r="RAF13" s="443"/>
      <c r="RAG13" s="443"/>
      <c r="RAH13" s="443"/>
      <c r="RAI13" s="443"/>
      <c r="RAJ13" s="443"/>
      <c r="RAK13" s="443"/>
      <c r="RAL13" s="443"/>
      <c r="RAM13" s="443"/>
      <c r="RAN13" s="443"/>
      <c r="RAO13" s="443"/>
      <c r="RAP13" s="443"/>
      <c r="RAQ13" s="443"/>
      <c r="RAR13" s="443"/>
      <c r="RAS13" s="443"/>
      <c r="RAT13" s="443"/>
      <c r="RAU13" s="443"/>
      <c r="RAV13" s="443"/>
      <c r="RAW13" s="443"/>
      <c r="RAX13" s="443"/>
      <c r="RAY13" s="443"/>
      <c r="RAZ13" s="443"/>
      <c r="RBA13" s="443"/>
      <c r="RBB13" s="443"/>
      <c r="RBC13" s="443"/>
      <c r="RBD13" s="443"/>
      <c r="RBE13" s="443"/>
      <c r="RBF13" s="443"/>
      <c r="RBG13" s="443"/>
      <c r="RBH13" s="443"/>
      <c r="RBI13" s="443"/>
      <c r="RBJ13" s="443"/>
      <c r="RBK13" s="443"/>
      <c r="RBL13" s="443"/>
      <c r="RBM13" s="443"/>
      <c r="RBN13" s="443"/>
      <c r="RBO13" s="443"/>
      <c r="RBP13" s="443"/>
      <c r="RBQ13" s="443"/>
      <c r="RBR13" s="443"/>
      <c r="RBS13" s="443"/>
      <c r="RBT13" s="443"/>
      <c r="RBU13" s="443"/>
      <c r="RBV13" s="443"/>
      <c r="RBW13" s="443"/>
      <c r="RBX13" s="443"/>
      <c r="RBY13" s="443"/>
      <c r="RBZ13" s="443"/>
      <c r="RCA13" s="443"/>
      <c r="RCB13" s="443"/>
      <c r="RCC13" s="443"/>
      <c r="RCD13" s="443"/>
      <c r="RCE13" s="443"/>
      <c r="RCF13" s="443"/>
      <c r="RCG13" s="443"/>
      <c r="RCH13" s="443"/>
      <c r="RCI13" s="443"/>
      <c r="RCJ13" s="443"/>
      <c r="RCK13" s="443"/>
      <c r="RCL13" s="443"/>
      <c r="RCM13" s="443"/>
      <c r="RCN13" s="443"/>
      <c r="RCO13" s="443"/>
      <c r="RCP13" s="443"/>
      <c r="RCQ13" s="443"/>
      <c r="RCR13" s="443"/>
      <c r="RCS13" s="443"/>
      <c r="RCT13" s="443"/>
      <c r="RCU13" s="443"/>
      <c r="RCV13" s="443"/>
      <c r="RCW13" s="443"/>
      <c r="RCX13" s="443"/>
      <c r="RCY13" s="443"/>
      <c r="RCZ13" s="443"/>
      <c r="RDA13" s="443"/>
      <c r="RDB13" s="443"/>
      <c r="RDC13" s="443"/>
      <c r="RDD13" s="443"/>
      <c r="RDE13" s="443"/>
      <c r="RDF13" s="443"/>
      <c r="RDG13" s="443"/>
      <c r="RDH13" s="443"/>
      <c r="RDI13" s="443"/>
      <c r="RDJ13" s="443"/>
      <c r="RDK13" s="443"/>
      <c r="RDL13" s="443"/>
      <c r="RDM13" s="443"/>
      <c r="RDN13" s="443"/>
      <c r="RDO13" s="443"/>
      <c r="RDP13" s="443"/>
      <c r="RDQ13" s="443"/>
      <c r="RDR13" s="443"/>
      <c r="RDS13" s="443"/>
      <c r="RDT13" s="443"/>
      <c r="RDU13" s="443"/>
      <c r="RDV13" s="443"/>
      <c r="RDW13" s="443"/>
      <c r="RDX13" s="443"/>
      <c r="RDY13" s="443"/>
      <c r="RDZ13" s="443"/>
      <c r="REA13" s="443"/>
      <c r="REB13" s="443"/>
      <c r="REC13" s="443"/>
      <c r="RED13" s="443"/>
      <c r="REE13" s="443"/>
      <c r="REF13" s="443"/>
      <c r="REG13" s="443"/>
      <c r="REH13" s="443"/>
      <c r="REI13" s="443"/>
      <c r="REJ13" s="443"/>
      <c r="REK13" s="443"/>
      <c r="REL13" s="443"/>
      <c r="REM13" s="443"/>
      <c r="REN13" s="443"/>
      <c r="REO13" s="443"/>
      <c r="REP13" s="443"/>
      <c r="REQ13" s="443"/>
      <c r="RER13" s="443"/>
      <c r="RES13" s="443"/>
      <c r="RET13" s="443"/>
      <c r="REU13" s="443"/>
      <c r="REV13" s="443"/>
      <c r="REW13" s="443"/>
      <c r="REX13" s="443"/>
      <c r="REY13" s="443"/>
      <c r="REZ13" s="443"/>
      <c r="RFA13" s="443"/>
      <c r="RFB13" s="443"/>
      <c r="RFC13" s="443"/>
      <c r="RFD13" s="443"/>
      <c r="RFE13" s="443"/>
      <c r="RFF13" s="443"/>
      <c r="RFG13" s="443"/>
      <c r="RFH13" s="443"/>
      <c r="RFI13" s="443"/>
      <c r="RFJ13" s="443"/>
      <c r="RFK13" s="443"/>
      <c r="RFL13" s="443"/>
      <c r="RFM13" s="443"/>
      <c r="RFN13" s="443"/>
      <c r="RFO13" s="443"/>
      <c r="RFP13" s="443"/>
      <c r="RFQ13" s="443"/>
      <c r="RFR13" s="443"/>
      <c r="RFS13" s="443"/>
      <c r="RFT13" s="443"/>
      <c r="RFU13" s="443"/>
      <c r="RFV13" s="443"/>
      <c r="RFW13" s="443"/>
      <c r="RFX13" s="443"/>
      <c r="RFY13" s="443"/>
      <c r="RFZ13" s="443"/>
      <c r="RGA13" s="443"/>
      <c r="RGB13" s="443"/>
      <c r="RGC13" s="443"/>
      <c r="RGD13" s="443"/>
      <c r="RGE13" s="443"/>
      <c r="RGF13" s="443"/>
      <c r="RGG13" s="443"/>
      <c r="RGH13" s="443"/>
      <c r="RGI13" s="443"/>
      <c r="RGJ13" s="443"/>
      <c r="RGK13" s="443"/>
      <c r="RGL13" s="443"/>
      <c r="RGM13" s="443"/>
      <c r="RGN13" s="443"/>
      <c r="RGO13" s="443"/>
      <c r="RGP13" s="443"/>
      <c r="RGQ13" s="443"/>
      <c r="RGR13" s="443"/>
      <c r="RGS13" s="443"/>
      <c r="RGT13" s="443"/>
      <c r="RGU13" s="443"/>
      <c r="RGV13" s="443"/>
      <c r="RGW13" s="443"/>
      <c r="RGX13" s="443"/>
      <c r="RGY13" s="443"/>
      <c r="RGZ13" s="443"/>
      <c r="RHA13" s="443"/>
      <c r="RHB13" s="443"/>
      <c r="RHC13" s="443"/>
      <c r="RHD13" s="443"/>
      <c r="RHE13" s="443"/>
      <c r="RHF13" s="443"/>
      <c r="RHG13" s="443"/>
      <c r="RHH13" s="443"/>
      <c r="RHI13" s="443"/>
      <c r="RHJ13" s="443"/>
      <c r="RHK13" s="443"/>
      <c r="RHL13" s="443"/>
      <c r="RHM13" s="443"/>
      <c r="RHN13" s="443"/>
      <c r="RHO13" s="443"/>
      <c r="RHP13" s="443"/>
      <c r="RHQ13" s="443"/>
      <c r="RHR13" s="443"/>
      <c r="RHS13" s="443"/>
      <c r="RHT13" s="443"/>
      <c r="RHU13" s="443"/>
      <c r="RHV13" s="443"/>
      <c r="RHW13" s="443"/>
      <c r="RHX13" s="443"/>
      <c r="RHY13" s="443"/>
      <c r="RHZ13" s="443"/>
      <c r="RIA13" s="443"/>
      <c r="RIB13" s="443"/>
      <c r="RIC13" s="443"/>
      <c r="RID13" s="443"/>
      <c r="RIE13" s="443"/>
      <c r="RIF13" s="443"/>
      <c r="RIG13" s="443"/>
      <c r="RIH13" s="443"/>
      <c r="RII13" s="443"/>
      <c r="RIJ13" s="443"/>
      <c r="RIK13" s="443"/>
      <c r="RIL13" s="443"/>
      <c r="RIM13" s="443"/>
      <c r="RIN13" s="443"/>
      <c r="RIO13" s="443"/>
      <c r="RIP13" s="443"/>
      <c r="RIQ13" s="443"/>
      <c r="RIR13" s="443"/>
      <c r="RIS13" s="443"/>
      <c r="RIT13" s="443"/>
      <c r="RIU13" s="443"/>
      <c r="RIV13" s="443"/>
      <c r="RIW13" s="443"/>
      <c r="RIX13" s="443"/>
      <c r="RIY13" s="443"/>
      <c r="RIZ13" s="443"/>
      <c r="RJA13" s="443"/>
      <c r="RJB13" s="443"/>
      <c r="RJC13" s="443"/>
      <c r="RJD13" s="443"/>
      <c r="RJE13" s="443"/>
      <c r="RJF13" s="443"/>
      <c r="RJG13" s="443"/>
      <c r="RJH13" s="443"/>
      <c r="RJI13" s="443"/>
      <c r="RJJ13" s="443"/>
      <c r="RJK13" s="443"/>
      <c r="RJL13" s="443"/>
      <c r="RJM13" s="443"/>
      <c r="RJN13" s="443"/>
      <c r="RJO13" s="443"/>
      <c r="RJP13" s="443"/>
      <c r="RJQ13" s="443"/>
      <c r="RJR13" s="443"/>
      <c r="RJS13" s="443"/>
      <c r="RJT13" s="443"/>
      <c r="RJU13" s="443"/>
      <c r="RJV13" s="443"/>
      <c r="RJW13" s="443"/>
      <c r="RJX13" s="443"/>
      <c r="RJY13" s="443"/>
      <c r="RJZ13" s="443"/>
      <c r="RKA13" s="443"/>
      <c r="RKB13" s="443"/>
      <c r="RKC13" s="443"/>
      <c r="RKD13" s="443"/>
      <c r="RKE13" s="443"/>
      <c r="RKF13" s="443"/>
      <c r="RKG13" s="443"/>
      <c r="RKH13" s="443"/>
      <c r="RKI13" s="443"/>
      <c r="RKJ13" s="443"/>
      <c r="RKK13" s="443"/>
      <c r="RKL13" s="443"/>
      <c r="RKM13" s="443"/>
      <c r="RKN13" s="443"/>
      <c r="RKO13" s="443"/>
      <c r="RKP13" s="443"/>
      <c r="RKQ13" s="443"/>
      <c r="RKR13" s="443"/>
      <c r="RKS13" s="443"/>
      <c r="RKT13" s="443"/>
      <c r="RKU13" s="443"/>
      <c r="RKV13" s="443"/>
      <c r="RKW13" s="443"/>
      <c r="RKX13" s="443"/>
      <c r="RKY13" s="443"/>
      <c r="RKZ13" s="443"/>
      <c r="RLA13" s="443"/>
      <c r="RLB13" s="443"/>
      <c r="RLC13" s="443"/>
      <c r="RLD13" s="443"/>
      <c r="RLE13" s="443"/>
      <c r="RLF13" s="443"/>
      <c r="RLG13" s="443"/>
      <c r="RLH13" s="443"/>
      <c r="RLI13" s="443"/>
      <c r="RLJ13" s="443"/>
      <c r="RLK13" s="443"/>
      <c r="RLL13" s="443"/>
      <c r="RLM13" s="443"/>
      <c r="RLN13" s="443"/>
      <c r="RLO13" s="443"/>
      <c r="RLP13" s="443"/>
      <c r="RLQ13" s="443"/>
      <c r="RLR13" s="443"/>
      <c r="RLS13" s="443"/>
      <c r="RLT13" s="443"/>
      <c r="RLU13" s="443"/>
      <c r="RLV13" s="443"/>
      <c r="RLW13" s="443"/>
      <c r="RLX13" s="443"/>
      <c r="RLY13" s="443"/>
      <c r="RLZ13" s="443"/>
      <c r="RMA13" s="443"/>
      <c r="RMB13" s="443"/>
      <c r="RMC13" s="443"/>
      <c r="RMD13" s="443"/>
      <c r="RME13" s="443"/>
      <c r="RMF13" s="443"/>
      <c r="RMG13" s="443"/>
      <c r="RMH13" s="443"/>
      <c r="RMI13" s="443"/>
      <c r="RMJ13" s="443"/>
      <c r="RMK13" s="443"/>
      <c r="RML13" s="443"/>
      <c r="RMM13" s="443"/>
      <c r="RMN13" s="443"/>
      <c r="RMO13" s="443"/>
      <c r="RMP13" s="443"/>
      <c r="RMQ13" s="443"/>
      <c r="RMR13" s="443"/>
      <c r="RMS13" s="443"/>
      <c r="RMT13" s="443"/>
      <c r="RMU13" s="443"/>
      <c r="RMV13" s="443"/>
      <c r="RMW13" s="443"/>
      <c r="RMX13" s="443"/>
      <c r="RMY13" s="443"/>
      <c r="RMZ13" s="443"/>
      <c r="RNA13" s="443"/>
      <c r="RNB13" s="443"/>
      <c r="RNC13" s="443"/>
      <c r="RND13" s="443"/>
      <c r="RNE13" s="443"/>
      <c r="RNF13" s="443"/>
      <c r="RNG13" s="443"/>
      <c r="RNH13" s="443"/>
      <c r="RNI13" s="443"/>
      <c r="RNJ13" s="443"/>
      <c r="RNK13" s="443"/>
      <c r="RNL13" s="443"/>
      <c r="RNM13" s="443"/>
      <c r="RNN13" s="443"/>
      <c r="RNO13" s="443"/>
      <c r="RNP13" s="443"/>
      <c r="RNQ13" s="443"/>
      <c r="RNR13" s="443"/>
      <c r="RNS13" s="443"/>
      <c r="RNT13" s="443"/>
      <c r="RNU13" s="443"/>
      <c r="RNV13" s="443"/>
      <c r="RNW13" s="443"/>
      <c r="RNX13" s="443"/>
      <c r="RNY13" s="443"/>
      <c r="RNZ13" s="443"/>
      <c r="ROA13" s="443"/>
      <c r="ROB13" s="443"/>
      <c r="ROC13" s="443"/>
      <c r="ROD13" s="443"/>
      <c r="ROE13" s="443"/>
      <c r="ROF13" s="443"/>
      <c r="ROG13" s="443"/>
      <c r="ROH13" s="443"/>
      <c r="ROI13" s="443"/>
      <c r="ROJ13" s="443"/>
      <c r="ROK13" s="443"/>
      <c r="ROL13" s="443"/>
      <c r="ROM13" s="443"/>
      <c r="RON13" s="443"/>
      <c r="ROO13" s="443"/>
      <c r="ROP13" s="443"/>
      <c r="ROQ13" s="443"/>
      <c r="ROR13" s="443"/>
      <c r="ROS13" s="443"/>
      <c r="ROT13" s="443"/>
      <c r="ROU13" s="443"/>
      <c r="ROV13" s="443"/>
      <c r="ROW13" s="443"/>
      <c r="ROX13" s="443"/>
      <c r="ROY13" s="443"/>
      <c r="ROZ13" s="443"/>
      <c r="RPA13" s="443"/>
      <c r="RPB13" s="443"/>
      <c r="RPC13" s="443"/>
      <c r="RPD13" s="443"/>
      <c r="RPE13" s="443"/>
      <c r="RPF13" s="443"/>
      <c r="RPG13" s="443"/>
      <c r="RPH13" s="443"/>
      <c r="RPI13" s="443"/>
      <c r="RPJ13" s="443"/>
      <c r="RPK13" s="443"/>
      <c r="RPL13" s="443"/>
      <c r="RPM13" s="443"/>
      <c r="RPN13" s="443"/>
      <c r="RPO13" s="443"/>
      <c r="RPP13" s="443"/>
      <c r="RPQ13" s="443"/>
      <c r="RPR13" s="443"/>
      <c r="RPS13" s="443"/>
      <c r="RPT13" s="443"/>
      <c r="RPU13" s="443"/>
      <c r="RPV13" s="443"/>
      <c r="RPW13" s="443"/>
      <c r="RPX13" s="443"/>
      <c r="RPY13" s="443"/>
      <c r="RPZ13" s="443"/>
      <c r="RQA13" s="443"/>
      <c r="RQB13" s="443"/>
      <c r="RQC13" s="443"/>
      <c r="RQD13" s="443"/>
      <c r="RQE13" s="443"/>
      <c r="RQF13" s="443"/>
      <c r="RQG13" s="443"/>
      <c r="RQH13" s="443"/>
      <c r="RQI13" s="443"/>
      <c r="RQJ13" s="443"/>
      <c r="RQK13" s="443"/>
      <c r="RQL13" s="443"/>
      <c r="RQM13" s="443"/>
      <c r="RQN13" s="443"/>
      <c r="RQO13" s="443"/>
      <c r="RQP13" s="443"/>
      <c r="RQQ13" s="443"/>
      <c r="RQR13" s="443"/>
      <c r="RQS13" s="443"/>
      <c r="RQT13" s="443"/>
      <c r="RQU13" s="443"/>
      <c r="RQV13" s="443"/>
      <c r="RQW13" s="443"/>
      <c r="RQX13" s="443"/>
      <c r="RQY13" s="443"/>
      <c r="RQZ13" s="443"/>
      <c r="RRA13" s="443"/>
      <c r="RRB13" s="443"/>
      <c r="RRC13" s="443"/>
      <c r="RRD13" s="443"/>
      <c r="RRE13" s="443"/>
      <c r="RRF13" s="443"/>
      <c r="RRG13" s="443"/>
      <c r="RRH13" s="443"/>
      <c r="RRI13" s="443"/>
      <c r="RRJ13" s="443"/>
      <c r="RRK13" s="443"/>
      <c r="RRL13" s="443"/>
      <c r="RRM13" s="443"/>
      <c r="RRN13" s="443"/>
      <c r="RRO13" s="443"/>
      <c r="RRP13" s="443"/>
      <c r="RRQ13" s="443"/>
      <c r="RRR13" s="443"/>
      <c r="RRS13" s="443"/>
      <c r="RRT13" s="443"/>
      <c r="RRU13" s="443"/>
      <c r="RRV13" s="443"/>
      <c r="RRW13" s="443"/>
      <c r="RRX13" s="443"/>
      <c r="RRY13" s="443"/>
      <c r="RRZ13" s="443"/>
      <c r="RSA13" s="443"/>
      <c r="RSB13" s="443"/>
      <c r="RSC13" s="443"/>
      <c r="RSD13" s="443"/>
      <c r="RSE13" s="443"/>
      <c r="RSF13" s="443"/>
      <c r="RSG13" s="443"/>
      <c r="RSH13" s="443"/>
      <c r="RSI13" s="443"/>
      <c r="RSJ13" s="443"/>
      <c r="RSK13" s="443"/>
      <c r="RSL13" s="443"/>
      <c r="RSM13" s="443"/>
      <c r="RSN13" s="443"/>
      <c r="RSO13" s="443"/>
      <c r="RSP13" s="443"/>
      <c r="RSQ13" s="443"/>
      <c r="RSR13" s="443"/>
      <c r="RSS13" s="443"/>
      <c r="RST13" s="443"/>
      <c r="RSU13" s="443"/>
      <c r="RSV13" s="443"/>
      <c r="RSW13" s="443"/>
      <c r="RSX13" s="443"/>
      <c r="RSY13" s="443"/>
      <c r="RSZ13" s="443"/>
      <c r="RTA13" s="443"/>
      <c r="RTB13" s="443"/>
      <c r="RTC13" s="443"/>
      <c r="RTD13" s="443"/>
      <c r="RTE13" s="443"/>
      <c r="RTF13" s="443"/>
      <c r="RTG13" s="443"/>
      <c r="RTH13" s="443"/>
      <c r="RTI13" s="443"/>
      <c r="RTJ13" s="443"/>
      <c r="RTK13" s="443"/>
      <c r="RTL13" s="443"/>
      <c r="RTM13" s="443"/>
      <c r="RTN13" s="443"/>
      <c r="RTO13" s="443"/>
      <c r="RTP13" s="443"/>
      <c r="RTQ13" s="443"/>
      <c r="RTR13" s="443"/>
      <c r="RTS13" s="443"/>
      <c r="RTT13" s="443"/>
      <c r="RTU13" s="443"/>
      <c r="RTV13" s="443"/>
      <c r="RTW13" s="443"/>
      <c r="RTX13" s="443"/>
      <c r="RTY13" s="443"/>
      <c r="RTZ13" s="443"/>
      <c r="RUA13" s="443"/>
      <c r="RUB13" s="443"/>
      <c r="RUC13" s="443"/>
      <c r="RUD13" s="443"/>
      <c r="RUE13" s="443"/>
      <c r="RUF13" s="443"/>
      <c r="RUG13" s="443"/>
      <c r="RUH13" s="443"/>
      <c r="RUI13" s="443"/>
      <c r="RUJ13" s="443"/>
      <c r="RUK13" s="443"/>
      <c r="RUL13" s="443"/>
      <c r="RUM13" s="443"/>
      <c r="RUN13" s="443"/>
      <c r="RUO13" s="443"/>
      <c r="RUP13" s="443"/>
      <c r="RUQ13" s="443"/>
      <c r="RUR13" s="443"/>
      <c r="RUS13" s="443"/>
      <c r="RUT13" s="443"/>
      <c r="RUU13" s="443"/>
      <c r="RUV13" s="443"/>
      <c r="RUW13" s="443"/>
      <c r="RUX13" s="443"/>
      <c r="RUY13" s="443"/>
      <c r="RUZ13" s="443"/>
      <c r="RVA13" s="443"/>
      <c r="RVB13" s="443"/>
      <c r="RVC13" s="443"/>
      <c r="RVD13" s="443"/>
      <c r="RVE13" s="443"/>
      <c r="RVF13" s="443"/>
      <c r="RVG13" s="443"/>
      <c r="RVH13" s="443"/>
      <c r="RVI13" s="443"/>
      <c r="RVJ13" s="443"/>
      <c r="RVK13" s="443"/>
      <c r="RVL13" s="443"/>
      <c r="RVM13" s="443"/>
      <c r="RVN13" s="443"/>
      <c r="RVO13" s="443"/>
      <c r="RVP13" s="443"/>
      <c r="RVQ13" s="443"/>
      <c r="RVR13" s="443"/>
      <c r="RVS13" s="443"/>
      <c r="RVT13" s="443"/>
      <c r="RVU13" s="443"/>
      <c r="RVV13" s="443"/>
      <c r="RVW13" s="443"/>
      <c r="RVX13" s="443"/>
      <c r="RVY13" s="443"/>
      <c r="RVZ13" s="443"/>
      <c r="RWA13" s="443"/>
      <c r="RWB13" s="443"/>
      <c r="RWC13" s="443"/>
      <c r="RWD13" s="443"/>
      <c r="RWE13" s="443"/>
      <c r="RWF13" s="443"/>
      <c r="RWG13" s="443"/>
      <c r="RWH13" s="443"/>
      <c r="RWI13" s="443"/>
      <c r="RWJ13" s="443"/>
      <c r="RWK13" s="443"/>
      <c r="RWL13" s="443"/>
      <c r="RWM13" s="443"/>
      <c r="RWN13" s="443"/>
      <c r="RWO13" s="443"/>
      <c r="RWP13" s="443"/>
      <c r="RWQ13" s="443"/>
      <c r="RWR13" s="443"/>
      <c r="RWS13" s="443"/>
      <c r="RWT13" s="443"/>
      <c r="RWU13" s="443"/>
      <c r="RWV13" s="443"/>
      <c r="RWW13" s="443"/>
      <c r="RWX13" s="443"/>
      <c r="RWY13" s="443"/>
      <c r="RWZ13" s="443"/>
      <c r="RXA13" s="443"/>
      <c r="RXB13" s="443"/>
      <c r="RXC13" s="443"/>
      <c r="RXD13" s="443"/>
      <c r="RXE13" s="443"/>
      <c r="RXF13" s="443"/>
      <c r="RXG13" s="443"/>
      <c r="RXH13" s="443"/>
      <c r="RXI13" s="443"/>
      <c r="RXJ13" s="443"/>
      <c r="RXK13" s="443"/>
      <c r="RXL13" s="443"/>
      <c r="RXM13" s="443"/>
      <c r="RXN13" s="443"/>
      <c r="RXO13" s="443"/>
      <c r="RXP13" s="443"/>
      <c r="RXQ13" s="443"/>
      <c r="RXR13" s="443"/>
      <c r="RXS13" s="443"/>
      <c r="RXT13" s="443"/>
      <c r="RXU13" s="443"/>
      <c r="RXV13" s="443"/>
      <c r="RXW13" s="443"/>
      <c r="RXX13" s="443"/>
      <c r="RXY13" s="443"/>
      <c r="RXZ13" s="443"/>
      <c r="RYA13" s="443"/>
      <c r="RYB13" s="443"/>
      <c r="RYC13" s="443"/>
      <c r="RYD13" s="443"/>
      <c r="RYE13" s="443"/>
      <c r="RYF13" s="443"/>
      <c r="RYG13" s="443"/>
      <c r="RYH13" s="443"/>
      <c r="RYI13" s="443"/>
      <c r="RYJ13" s="443"/>
      <c r="RYK13" s="443"/>
      <c r="RYL13" s="443"/>
      <c r="RYM13" s="443"/>
      <c r="RYN13" s="443"/>
      <c r="RYO13" s="443"/>
      <c r="RYP13" s="443"/>
      <c r="RYQ13" s="443"/>
      <c r="RYR13" s="443"/>
      <c r="RYS13" s="443"/>
      <c r="RYT13" s="443"/>
      <c r="RYU13" s="443"/>
      <c r="RYV13" s="443"/>
      <c r="RYW13" s="443"/>
      <c r="RYX13" s="443"/>
      <c r="RYY13" s="443"/>
      <c r="RYZ13" s="443"/>
      <c r="RZA13" s="443"/>
      <c r="RZB13" s="443"/>
      <c r="RZC13" s="443"/>
      <c r="RZD13" s="443"/>
      <c r="RZE13" s="443"/>
      <c r="RZF13" s="443"/>
      <c r="RZG13" s="443"/>
      <c r="RZH13" s="443"/>
      <c r="RZI13" s="443"/>
      <c r="RZJ13" s="443"/>
      <c r="RZK13" s="443"/>
      <c r="RZL13" s="443"/>
      <c r="RZM13" s="443"/>
      <c r="RZN13" s="443"/>
      <c r="RZO13" s="443"/>
      <c r="RZP13" s="443"/>
      <c r="RZQ13" s="443"/>
      <c r="RZR13" s="443"/>
      <c r="RZS13" s="443"/>
      <c r="RZT13" s="443"/>
      <c r="RZU13" s="443"/>
      <c r="RZV13" s="443"/>
      <c r="RZW13" s="443"/>
      <c r="RZX13" s="443"/>
      <c r="RZY13" s="443"/>
      <c r="RZZ13" s="443"/>
      <c r="SAA13" s="443"/>
      <c r="SAB13" s="443"/>
      <c r="SAC13" s="443"/>
      <c r="SAD13" s="443"/>
      <c r="SAE13" s="443"/>
      <c r="SAF13" s="443"/>
      <c r="SAG13" s="443"/>
      <c r="SAH13" s="443"/>
      <c r="SAI13" s="443"/>
      <c r="SAJ13" s="443"/>
      <c r="SAK13" s="443"/>
      <c r="SAL13" s="443"/>
      <c r="SAM13" s="443"/>
      <c r="SAN13" s="443"/>
      <c r="SAO13" s="443"/>
      <c r="SAP13" s="443"/>
      <c r="SAQ13" s="443"/>
      <c r="SAR13" s="443"/>
      <c r="SAS13" s="443"/>
      <c r="SAT13" s="443"/>
      <c r="SAU13" s="443"/>
      <c r="SAV13" s="443"/>
      <c r="SAW13" s="443"/>
      <c r="SAX13" s="443"/>
      <c r="SAY13" s="443"/>
      <c r="SAZ13" s="443"/>
      <c r="SBA13" s="443"/>
      <c r="SBB13" s="443"/>
      <c r="SBC13" s="443"/>
      <c r="SBD13" s="443"/>
      <c r="SBE13" s="443"/>
      <c r="SBF13" s="443"/>
      <c r="SBG13" s="443"/>
      <c r="SBH13" s="443"/>
      <c r="SBI13" s="443"/>
      <c r="SBJ13" s="443"/>
      <c r="SBK13" s="443"/>
      <c r="SBL13" s="443"/>
      <c r="SBM13" s="443"/>
      <c r="SBN13" s="443"/>
      <c r="SBO13" s="443"/>
      <c r="SBP13" s="443"/>
      <c r="SBQ13" s="443"/>
      <c r="SBR13" s="443"/>
      <c r="SBS13" s="443"/>
      <c r="SBT13" s="443"/>
      <c r="SBU13" s="443"/>
      <c r="SBV13" s="443"/>
      <c r="SBW13" s="443"/>
      <c r="SBX13" s="443"/>
      <c r="SBY13" s="443"/>
      <c r="SBZ13" s="443"/>
      <c r="SCA13" s="443"/>
      <c r="SCB13" s="443"/>
      <c r="SCC13" s="443"/>
      <c r="SCD13" s="443"/>
      <c r="SCE13" s="443"/>
      <c r="SCF13" s="443"/>
      <c r="SCG13" s="443"/>
      <c r="SCH13" s="443"/>
      <c r="SCI13" s="443"/>
      <c r="SCJ13" s="443"/>
      <c r="SCK13" s="443"/>
      <c r="SCL13" s="443"/>
      <c r="SCM13" s="443"/>
      <c r="SCN13" s="443"/>
      <c r="SCO13" s="443"/>
      <c r="SCP13" s="443"/>
      <c r="SCQ13" s="443"/>
      <c r="SCR13" s="443"/>
      <c r="SCS13" s="443"/>
      <c r="SCT13" s="443"/>
      <c r="SCU13" s="443"/>
      <c r="SCV13" s="443"/>
      <c r="SCW13" s="443"/>
      <c r="SCX13" s="443"/>
      <c r="SCY13" s="443"/>
      <c r="SCZ13" s="443"/>
      <c r="SDA13" s="443"/>
      <c r="SDB13" s="443"/>
      <c r="SDC13" s="443"/>
      <c r="SDD13" s="443"/>
      <c r="SDE13" s="443"/>
      <c r="SDF13" s="443"/>
      <c r="SDG13" s="443"/>
      <c r="SDH13" s="443"/>
      <c r="SDI13" s="443"/>
      <c r="SDJ13" s="443"/>
      <c r="SDK13" s="443"/>
      <c r="SDL13" s="443"/>
      <c r="SDM13" s="443"/>
      <c r="SDN13" s="443"/>
      <c r="SDO13" s="443"/>
      <c r="SDP13" s="443"/>
      <c r="SDQ13" s="443"/>
      <c r="SDR13" s="443"/>
      <c r="SDS13" s="443"/>
      <c r="SDT13" s="443"/>
      <c r="SDU13" s="443"/>
      <c r="SDV13" s="443"/>
      <c r="SDW13" s="443"/>
      <c r="SDX13" s="443"/>
      <c r="SDY13" s="443"/>
      <c r="SDZ13" s="443"/>
      <c r="SEA13" s="443"/>
      <c r="SEB13" s="443"/>
      <c r="SEC13" s="443"/>
      <c r="SED13" s="443"/>
      <c r="SEE13" s="443"/>
      <c r="SEF13" s="443"/>
      <c r="SEG13" s="443"/>
      <c r="SEH13" s="443"/>
      <c r="SEI13" s="443"/>
      <c r="SEJ13" s="443"/>
      <c r="SEK13" s="443"/>
      <c r="SEL13" s="443"/>
      <c r="SEM13" s="443"/>
      <c r="SEN13" s="443"/>
      <c r="SEO13" s="443"/>
      <c r="SEP13" s="443"/>
      <c r="SEQ13" s="443"/>
      <c r="SER13" s="443"/>
      <c r="SES13" s="443"/>
      <c r="SET13" s="443"/>
      <c r="SEU13" s="443"/>
      <c r="SEV13" s="443"/>
      <c r="SEW13" s="443"/>
      <c r="SEX13" s="443"/>
      <c r="SEY13" s="443"/>
      <c r="SEZ13" s="443"/>
      <c r="SFA13" s="443"/>
      <c r="SFB13" s="443"/>
      <c r="SFC13" s="443"/>
      <c r="SFD13" s="443"/>
      <c r="SFE13" s="443"/>
      <c r="SFF13" s="443"/>
      <c r="SFG13" s="443"/>
      <c r="SFH13" s="443"/>
      <c r="SFI13" s="443"/>
      <c r="SFJ13" s="443"/>
      <c r="SFK13" s="443"/>
      <c r="SFL13" s="443"/>
      <c r="SFM13" s="443"/>
      <c r="SFN13" s="443"/>
      <c r="SFO13" s="443"/>
      <c r="SFP13" s="443"/>
      <c r="SFQ13" s="443"/>
      <c r="SFR13" s="443"/>
      <c r="SFS13" s="443"/>
      <c r="SFT13" s="443"/>
      <c r="SFU13" s="443"/>
      <c r="SFV13" s="443"/>
      <c r="SFW13" s="443"/>
      <c r="SFX13" s="443"/>
      <c r="SFY13" s="443"/>
      <c r="SFZ13" s="443"/>
      <c r="SGA13" s="443"/>
      <c r="SGB13" s="443"/>
      <c r="SGC13" s="443"/>
      <c r="SGD13" s="443"/>
      <c r="SGE13" s="443"/>
      <c r="SGF13" s="443"/>
      <c r="SGG13" s="443"/>
      <c r="SGH13" s="443"/>
      <c r="SGI13" s="443"/>
      <c r="SGJ13" s="443"/>
      <c r="SGK13" s="443"/>
      <c r="SGL13" s="443"/>
      <c r="SGM13" s="443"/>
      <c r="SGN13" s="443"/>
      <c r="SGO13" s="443"/>
      <c r="SGP13" s="443"/>
      <c r="SGQ13" s="443"/>
      <c r="SGR13" s="443"/>
      <c r="SGS13" s="443"/>
      <c r="SGT13" s="443"/>
      <c r="SGU13" s="443"/>
      <c r="SGV13" s="443"/>
      <c r="SGW13" s="443"/>
      <c r="SGX13" s="443"/>
      <c r="SGY13" s="443"/>
      <c r="SGZ13" s="443"/>
      <c r="SHA13" s="443"/>
      <c r="SHB13" s="443"/>
      <c r="SHC13" s="443"/>
      <c r="SHD13" s="443"/>
      <c r="SHE13" s="443"/>
      <c r="SHF13" s="443"/>
      <c r="SHG13" s="443"/>
      <c r="SHH13" s="443"/>
      <c r="SHI13" s="443"/>
      <c r="SHJ13" s="443"/>
      <c r="SHK13" s="443"/>
      <c r="SHL13" s="443"/>
      <c r="SHM13" s="443"/>
      <c r="SHN13" s="443"/>
      <c r="SHO13" s="443"/>
      <c r="SHP13" s="443"/>
      <c r="SHQ13" s="443"/>
      <c r="SHR13" s="443"/>
      <c r="SHS13" s="443"/>
      <c r="SHT13" s="443"/>
      <c r="SHU13" s="443"/>
      <c r="SHV13" s="443"/>
      <c r="SHW13" s="443"/>
      <c r="SHX13" s="443"/>
      <c r="SHY13" s="443"/>
      <c r="SHZ13" s="443"/>
      <c r="SIA13" s="443"/>
      <c r="SIB13" s="443"/>
      <c r="SIC13" s="443"/>
      <c r="SID13" s="443"/>
      <c r="SIE13" s="443"/>
      <c r="SIF13" s="443"/>
      <c r="SIG13" s="443"/>
      <c r="SIH13" s="443"/>
      <c r="SII13" s="443"/>
      <c r="SIJ13" s="443"/>
      <c r="SIK13" s="443"/>
      <c r="SIL13" s="443"/>
      <c r="SIM13" s="443"/>
      <c r="SIN13" s="443"/>
      <c r="SIO13" s="443"/>
      <c r="SIP13" s="443"/>
      <c r="SIQ13" s="443"/>
      <c r="SIR13" s="443"/>
      <c r="SIS13" s="443"/>
      <c r="SIT13" s="443"/>
      <c r="SIU13" s="443"/>
      <c r="SIV13" s="443"/>
      <c r="SIW13" s="443"/>
      <c r="SIX13" s="443"/>
      <c r="SIY13" s="443"/>
      <c r="SIZ13" s="443"/>
      <c r="SJA13" s="443"/>
      <c r="SJB13" s="443"/>
      <c r="SJC13" s="443"/>
      <c r="SJD13" s="443"/>
      <c r="SJE13" s="443"/>
      <c r="SJF13" s="443"/>
      <c r="SJG13" s="443"/>
      <c r="SJH13" s="443"/>
      <c r="SJI13" s="443"/>
      <c r="SJJ13" s="443"/>
      <c r="SJK13" s="443"/>
      <c r="SJL13" s="443"/>
      <c r="SJM13" s="443"/>
      <c r="SJN13" s="443"/>
      <c r="SJO13" s="443"/>
      <c r="SJP13" s="443"/>
      <c r="SJQ13" s="443"/>
      <c r="SJR13" s="443"/>
      <c r="SJS13" s="443"/>
      <c r="SJT13" s="443"/>
      <c r="SJU13" s="443"/>
      <c r="SJV13" s="443"/>
      <c r="SJW13" s="443"/>
      <c r="SJX13" s="443"/>
      <c r="SJY13" s="443"/>
      <c r="SJZ13" s="443"/>
      <c r="SKA13" s="443"/>
      <c r="SKB13" s="443"/>
      <c r="SKC13" s="443"/>
      <c r="SKD13" s="443"/>
      <c r="SKE13" s="443"/>
      <c r="SKF13" s="443"/>
      <c r="SKG13" s="443"/>
      <c r="SKH13" s="443"/>
      <c r="SKI13" s="443"/>
      <c r="SKJ13" s="443"/>
      <c r="SKK13" s="443"/>
      <c r="SKL13" s="443"/>
      <c r="SKM13" s="443"/>
      <c r="SKN13" s="443"/>
      <c r="SKO13" s="443"/>
      <c r="SKP13" s="443"/>
      <c r="SKQ13" s="443"/>
      <c r="SKR13" s="443"/>
      <c r="SKS13" s="443"/>
      <c r="SKT13" s="443"/>
      <c r="SKU13" s="443"/>
      <c r="SKV13" s="443"/>
      <c r="SKW13" s="443"/>
      <c r="SKX13" s="443"/>
      <c r="SKY13" s="443"/>
      <c r="SKZ13" s="443"/>
      <c r="SLA13" s="443"/>
      <c r="SLB13" s="443"/>
      <c r="SLC13" s="443"/>
      <c r="SLD13" s="443"/>
      <c r="SLE13" s="443"/>
      <c r="SLF13" s="443"/>
      <c r="SLG13" s="443"/>
      <c r="SLH13" s="443"/>
      <c r="SLI13" s="443"/>
      <c r="SLJ13" s="443"/>
      <c r="SLK13" s="443"/>
      <c r="SLL13" s="443"/>
      <c r="SLM13" s="443"/>
      <c r="SLN13" s="443"/>
      <c r="SLO13" s="443"/>
      <c r="SLP13" s="443"/>
      <c r="SLQ13" s="443"/>
      <c r="SLR13" s="443"/>
      <c r="SLS13" s="443"/>
      <c r="SLT13" s="443"/>
      <c r="SLU13" s="443"/>
      <c r="SLV13" s="443"/>
      <c r="SLW13" s="443"/>
      <c r="SLX13" s="443"/>
      <c r="SLY13" s="443"/>
      <c r="SLZ13" s="443"/>
      <c r="SMA13" s="443"/>
      <c r="SMB13" s="443"/>
      <c r="SMC13" s="443"/>
      <c r="SMD13" s="443"/>
      <c r="SME13" s="443"/>
      <c r="SMF13" s="443"/>
      <c r="SMG13" s="443"/>
      <c r="SMH13" s="443"/>
      <c r="SMI13" s="443"/>
      <c r="SMJ13" s="443"/>
      <c r="SMK13" s="443"/>
      <c r="SML13" s="443"/>
      <c r="SMM13" s="443"/>
      <c r="SMN13" s="443"/>
      <c r="SMO13" s="443"/>
      <c r="SMP13" s="443"/>
      <c r="SMQ13" s="443"/>
      <c r="SMR13" s="443"/>
      <c r="SMS13" s="443"/>
      <c r="SMT13" s="443"/>
      <c r="SMU13" s="443"/>
      <c r="SMV13" s="443"/>
      <c r="SMW13" s="443"/>
      <c r="SMX13" s="443"/>
      <c r="SMY13" s="443"/>
      <c r="SMZ13" s="443"/>
      <c r="SNA13" s="443"/>
      <c r="SNB13" s="443"/>
      <c r="SNC13" s="443"/>
      <c r="SND13" s="443"/>
      <c r="SNE13" s="443"/>
      <c r="SNF13" s="443"/>
      <c r="SNG13" s="443"/>
      <c r="SNH13" s="443"/>
      <c r="SNI13" s="443"/>
      <c r="SNJ13" s="443"/>
      <c r="SNK13" s="443"/>
      <c r="SNL13" s="443"/>
      <c r="SNM13" s="443"/>
      <c r="SNN13" s="443"/>
      <c r="SNO13" s="443"/>
      <c r="SNP13" s="443"/>
      <c r="SNQ13" s="443"/>
      <c r="SNR13" s="443"/>
      <c r="SNS13" s="443"/>
      <c r="SNT13" s="443"/>
      <c r="SNU13" s="443"/>
      <c r="SNV13" s="443"/>
      <c r="SNW13" s="443"/>
      <c r="SNX13" s="443"/>
      <c r="SNY13" s="443"/>
      <c r="SNZ13" s="443"/>
      <c r="SOA13" s="443"/>
      <c r="SOB13" s="443"/>
      <c r="SOC13" s="443"/>
      <c r="SOD13" s="443"/>
      <c r="SOE13" s="443"/>
      <c r="SOF13" s="443"/>
      <c r="SOG13" s="443"/>
      <c r="SOH13" s="443"/>
      <c r="SOI13" s="443"/>
      <c r="SOJ13" s="443"/>
      <c r="SOK13" s="443"/>
      <c r="SOL13" s="443"/>
      <c r="SOM13" s="443"/>
      <c r="SON13" s="443"/>
      <c r="SOO13" s="443"/>
      <c r="SOP13" s="443"/>
      <c r="SOQ13" s="443"/>
      <c r="SOR13" s="443"/>
      <c r="SOS13" s="443"/>
      <c r="SOT13" s="443"/>
      <c r="SOU13" s="443"/>
      <c r="SOV13" s="443"/>
      <c r="SOW13" s="443"/>
      <c r="SOX13" s="443"/>
      <c r="SOY13" s="443"/>
      <c r="SOZ13" s="443"/>
      <c r="SPA13" s="443"/>
      <c r="SPB13" s="443"/>
      <c r="SPC13" s="443"/>
      <c r="SPD13" s="443"/>
      <c r="SPE13" s="443"/>
      <c r="SPF13" s="443"/>
      <c r="SPG13" s="443"/>
      <c r="SPH13" s="443"/>
      <c r="SPI13" s="443"/>
      <c r="SPJ13" s="443"/>
      <c r="SPK13" s="443"/>
      <c r="SPL13" s="443"/>
      <c r="SPM13" s="443"/>
      <c r="SPN13" s="443"/>
      <c r="SPO13" s="443"/>
      <c r="SPP13" s="443"/>
      <c r="SPQ13" s="443"/>
      <c r="SPR13" s="443"/>
      <c r="SPS13" s="443"/>
      <c r="SPT13" s="443"/>
      <c r="SPU13" s="443"/>
      <c r="SPV13" s="443"/>
      <c r="SPW13" s="443"/>
      <c r="SPX13" s="443"/>
      <c r="SPY13" s="443"/>
      <c r="SPZ13" s="443"/>
      <c r="SQA13" s="443"/>
      <c r="SQB13" s="443"/>
      <c r="SQC13" s="443"/>
      <c r="SQD13" s="443"/>
      <c r="SQE13" s="443"/>
      <c r="SQF13" s="443"/>
      <c r="SQG13" s="443"/>
      <c r="SQH13" s="443"/>
      <c r="SQI13" s="443"/>
      <c r="SQJ13" s="443"/>
      <c r="SQK13" s="443"/>
      <c r="SQL13" s="443"/>
      <c r="SQM13" s="443"/>
      <c r="SQN13" s="443"/>
      <c r="SQO13" s="443"/>
      <c r="SQP13" s="443"/>
      <c r="SQQ13" s="443"/>
      <c r="SQR13" s="443"/>
      <c r="SQS13" s="443"/>
      <c r="SQT13" s="443"/>
      <c r="SQU13" s="443"/>
      <c r="SQV13" s="443"/>
      <c r="SQW13" s="443"/>
      <c r="SQX13" s="443"/>
      <c r="SQY13" s="443"/>
      <c r="SQZ13" s="443"/>
      <c r="SRA13" s="443"/>
      <c r="SRB13" s="443"/>
      <c r="SRC13" s="443"/>
      <c r="SRD13" s="443"/>
      <c r="SRE13" s="443"/>
      <c r="SRF13" s="443"/>
      <c r="SRG13" s="443"/>
      <c r="SRH13" s="443"/>
      <c r="SRI13" s="443"/>
      <c r="SRJ13" s="443"/>
      <c r="SRK13" s="443"/>
      <c r="SRL13" s="443"/>
      <c r="SRM13" s="443"/>
      <c r="SRN13" s="443"/>
      <c r="SRO13" s="443"/>
      <c r="SRP13" s="443"/>
      <c r="SRQ13" s="443"/>
      <c r="SRR13" s="443"/>
      <c r="SRS13" s="443"/>
      <c r="SRT13" s="443"/>
      <c r="SRU13" s="443"/>
      <c r="SRV13" s="443"/>
      <c r="SRW13" s="443"/>
      <c r="SRX13" s="443"/>
      <c r="SRY13" s="443"/>
      <c r="SRZ13" s="443"/>
      <c r="SSA13" s="443"/>
      <c r="SSB13" s="443"/>
      <c r="SSC13" s="443"/>
      <c r="SSD13" s="443"/>
      <c r="SSE13" s="443"/>
      <c r="SSF13" s="443"/>
      <c r="SSG13" s="443"/>
      <c r="SSH13" s="443"/>
      <c r="SSI13" s="443"/>
      <c r="SSJ13" s="443"/>
      <c r="SSK13" s="443"/>
      <c r="SSL13" s="443"/>
      <c r="SSM13" s="443"/>
      <c r="SSN13" s="443"/>
      <c r="SSO13" s="443"/>
      <c r="SSP13" s="443"/>
      <c r="SSQ13" s="443"/>
      <c r="SSR13" s="443"/>
      <c r="SSS13" s="443"/>
      <c r="SST13" s="443"/>
      <c r="SSU13" s="443"/>
      <c r="SSV13" s="443"/>
      <c r="SSW13" s="443"/>
      <c r="SSX13" s="443"/>
      <c r="SSY13" s="443"/>
      <c r="SSZ13" s="443"/>
      <c r="STA13" s="443"/>
      <c r="STB13" s="443"/>
      <c r="STC13" s="443"/>
      <c r="STD13" s="443"/>
      <c r="STE13" s="443"/>
      <c r="STF13" s="443"/>
      <c r="STG13" s="443"/>
      <c r="STH13" s="443"/>
      <c r="STI13" s="443"/>
      <c r="STJ13" s="443"/>
      <c r="STK13" s="443"/>
      <c r="STL13" s="443"/>
      <c r="STM13" s="443"/>
      <c r="STN13" s="443"/>
      <c r="STO13" s="443"/>
      <c r="STP13" s="443"/>
      <c r="STQ13" s="443"/>
      <c r="STR13" s="443"/>
      <c r="STS13" s="443"/>
      <c r="STT13" s="443"/>
      <c r="STU13" s="443"/>
      <c r="STV13" s="443"/>
      <c r="STW13" s="443"/>
      <c r="STX13" s="443"/>
      <c r="STY13" s="443"/>
      <c r="STZ13" s="443"/>
      <c r="SUA13" s="443"/>
      <c r="SUB13" s="443"/>
      <c r="SUC13" s="443"/>
      <c r="SUD13" s="443"/>
      <c r="SUE13" s="443"/>
      <c r="SUF13" s="443"/>
      <c r="SUG13" s="443"/>
      <c r="SUH13" s="443"/>
      <c r="SUI13" s="443"/>
      <c r="SUJ13" s="443"/>
      <c r="SUK13" s="443"/>
      <c r="SUL13" s="443"/>
      <c r="SUM13" s="443"/>
      <c r="SUN13" s="443"/>
      <c r="SUO13" s="443"/>
      <c r="SUP13" s="443"/>
      <c r="SUQ13" s="443"/>
      <c r="SUR13" s="443"/>
      <c r="SUS13" s="443"/>
      <c r="SUT13" s="443"/>
      <c r="SUU13" s="443"/>
      <c r="SUV13" s="443"/>
      <c r="SUW13" s="443"/>
      <c r="SUX13" s="443"/>
      <c r="SUY13" s="443"/>
      <c r="SUZ13" s="443"/>
      <c r="SVA13" s="443"/>
      <c r="SVB13" s="443"/>
      <c r="SVC13" s="443"/>
      <c r="SVD13" s="443"/>
      <c r="SVE13" s="443"/>
      <c r="SVF13" s="443"/>
      <c r="SVG13" s="443"/>
      <c r="SVH13" s="443"/>
      <c r="SVI13" s="443"/>
      <c r="SVJ13" s="443"/>
      <c r="SVK13" s="443"/>
      <c r="SVL13" s="443"/>
      <c r="SVM13" s="443"/>
      <c r="SVN13" s="443"/>
      <c r="SVO13" s="443"/>
      <c r="SVP13" s="443"/>
      <c r="SVQ13" s="443"/>
      <c r="SVR13" s="443"/>
      <c r="SVS13" s="443"/>
      <c r="SVT13" s="443"/>
      <c r="SVU13" s="443"/>
      <c r="SVV13" s="443"/>
      <c r="SVW13" s="443"/>
      <c r="SVX13" s="443"/>
      <c r="SVY13" s="443"/>
      <c r="SVZ13" s="443"/>
      <c r="SWA13" s="443"/>
      <c r="SWB13" s="443"/>
      <c r="SWC13" s="443"/>
      <c r="SWD13" s="443"/>
      <c r="SWE13" s="443"/>
      <c r="SWF13" s="443"/>
      <c r="SWG13" s="443"/>
      <c r="SWH13" s="443"/>
      <c r="SWI13" s="443"/>
      <c r="SWJ13" s="443"/>
      <c r="SWK13" s="443"/>
      <c r="SWL13" s="443"/>
      <c r="SWM13" s="443"/>
      <c r="SWN13" s="443"/>
      <c r="SWO13" s="443"/>
      <c r="SWP13" s="443"/>
      <c r="SWQ13" s="443"/>
      <c r="SWR13" s="443"/>
      <c r="SWS13" s="443"/>
      <c r="SWT13" s="443"/>
      <c r="SWU13" s="443"/>
      <c r="SWV13" s="443"/>
      <c r="SWW13" s="443"/>
      <c r="SWX13" s="443"/>
      <c r="SWY13" s="443"/>
      <c r="SWZ13" s="443"/>
      <c r="SXA13" s="443"/>
      <c r="SXB13" s="443"/>
      <c r="SXC13" s="443"/>
      <c r="SXD13" s="443"/>
      <c r="SXE13" s="443"/>
      <c r="SXF13" s="443"/>
      <c r="SXG13" s="443"/>
      <c r="SXH13" s="443"/>
      <c r="SXI13" s="443"/>
      <c r="SXJ13" s="443"/>
      <c r="SXK13" s="443"/>
      <c r="SXL13" s="443"/>
      <c r="SXM13" s="443"/>
      <c r="SXN13" s="443"/>
      <c r="SXO13" s="443"/>
      <c r="SXP13" s="443"/>
      <c r="SXQ13" s="443"/>
      <c r="SXR13" s="443"/>
      <c r="SXS13" s="443"/>
      <c r="SXT13" s="443"/>
      <c r="SXU13" s="443"/>
      <c r="SXV13" s="443"/>
      <c r="SXW13" s="443"/>
      <c r="SXX13" s="443"/>
      <c r="SXY13" s="443"/>
      <c r="SXZ13" s="443"/>
      <c r="SYA13" s="443"/>
      <c r="SYB13" s="443"/>
      <c r="SYC13" s="443"/>
      <c r="SYD13" s="443"/>
      <c r="SYE13" s="443"/>
      <c r="SYF13" s="443"/>
      <c r="SYG13" s="443"/>
      <c r="SYH13" s="443"/>
      <c r="SYI13" s="443"/>
      <c r="SYJ13" s="443"/>
      <c r="SYK13" s="443"/>
      <c r="SYL13" s="443"/>
      <c r="SYM13" s="443"/>
      <c r="SYN13" s="443"/>
      <c r="SYO13" s="443"/>
      <c r="SYP13" s="443"/>
      <c r="SYQ13" s="443"/>
      <c r="SYR13" s="443"/>
      <c r="SYS13" s="443"/>
      <c r="SYT13" s="443"/>
      <c r="SYU13" s="443"/>
      <c r="SYV13" s="443"/>
      <c r="SYW13" s="443"/>
      <c r="SYX13" s="443"/>
      <c r="SYY13" s="443"/>
      <c r="SYZ13" s="443"/>
      <c r="SZA13" s="443"/>
      <c r="SZB13" s="443"/>
      <c r="SZC13" s="443"/>
      <c r="SZD13" s="443"/>
      <c r="SZE13" s="443"/>
      <c r="SZF13" s="443"/>
      <c r="SZG13" s="443"/>
      <c r="SZH13" s="443"/>
      <c r="SZI13" s="443"/>
      <c r="SZJ13" s="443"/>
      <c r="SZK13" s="443"/>
      <c r="SZL13" s="443"/>
      <c r="SZM13" s="443"/>
      <c r="SZN13" s="443"/>
      <c r="SZO13" s="443"/>
      <c r="SZP13" s="443"/>
      <c r="SZQ13" s="443"/>
      <c r="SZR13" s="443"/>
      <c r="SZS13" s="443"/>
      <c r="SZT13" s="443"/>
      <c r="SZU13" s="443"/>
      <c r="SZV13" s="443"/>
      <c r="SZW13" s="443"/>
      <c r="SZX13" s="443"/>
      <c r="SZY13" s="443"/>
      <c r="SZZ13" s="443"/>
      <c r="TAA13" s="443"/>
      <c r="TAB13" s="443"/>
      <c r="TAC13" s="443"/>
      <c r="TAD13" s="443"/>
      <c r="TAE13" s="443"/>
      <c r="TAF13" s="443"/>
      <c r="TAG13" s="443"/>
      <c r="TAH13" s="443"/>
      <c r="TAI13" s="443"/>
      <c r="TAJ13" s="443"/>
      <c r="TAK13" s="443"/>
      <c r="TAL13" s="443"/>
      <c r="TAM13" s="443"/>
      <c r="TAN13" s="443"/>
      <c r="TAO13" s="443"/>
      <c r="TAP13" s="443"/>
      <c r="TAQ13" s="443"/>
      <c r="TAR13" s="443"/>
      <c r="TAS13" s="443"/>
      <c r="TAT13" s="443"/>
      <c r="TAU13" s="443"/>
      <c r="TAV13" s="443"/>
      <c r="TAW13" s="443"/>
      <c r="TAX13" s="443"/>
      <c r="TAY13" s="443"/>
      <c r="TAZ13" s="443"/>
      <c r="TBA13" s="443"/>
      <c r="TBB13" s="443"/>
      <c r="TBC13" s="443"/>
      <c r="TBD13" s="443"/>
      <c r="TBE13" s="443"/>
      <c r="TBF13" s="443"/>
      <c r="TBG13" s="443"/>
      <c r="TBH13" s="443"/>
      <c r="TBI13" s="443"/>
      <c r="TBJ13" s="443"/>
      <c r="TBK13" s="443"/>
      <c r="TBL13" s="443"/>
      <c r="TBM13" s="443"/>
      <c r="TBN13" s="443"/>
      <c r="TBO13" s="443"/>
      <c r="TBP13" s="443"/>
      <c r="TBQ13" s="443"/>
      <c r="TBR13" s="443"/>
      <c r="TBS13" s="443"/>
      <c r="TBT13" s="443"/>
      <c r="TBU13" s="443"/>
      <c r="TBV13" s="443"/>
      <c r="TBW13" s="443"/>
      <c r="TBX13" s="443"/>
      <c r="TBY13" s="443"/>
      <c r="TBZ13" s="443"/>
      <c r="TCA13" s="443"/>
      <c r="TCB13" s="443"/>
      <c r="TCC13" s="443"/>
      <c r="TCD13" s="443"/>
      <c r="TCE13" s="443"/>
      <c r="TCF13" s="443"/>
      <c r="TCG13" s="443"/>
      <c r="TCH13" s="443"/>
      <c r="TCI13" s="443"/>
      <c r="TCJ13" s="443"/>
      <c r="TCK13" s="443"/>
      <c r="TCL13" s="443"/>
      <c r="TCM13" s="443"/>
      <c r="TCN13" s="443"/>
      <c r="TCO13" s="443"/>
      <c r="TCP13" s="443"/>
      <c r="TCQ13" s="443"/>
      <c r="TCR13" s="443"/>
      <c r="TCS13" s="443"/>
      <c r="TCT13" s="443"/>
      <c r="TCU13" s="443"/>
      <c r="TCV13" s="443"/>
      <c r="TCW13" s="443"/>
      <c r="TCX13" s="443"/>
      <c r="TCY13" s="443"/>
      <c r="TCZ13" s="443"/>
      <c r="TDA13" s="443"/>
      <c r="TDB13" s="443"/>
      <c r="TDC13" s="443"/>
      <c r="TDD13" s="443"/>
      <c r="TDE13" s="443"/>
      <c r="TDF13" s="443"/>
      <c r="TDG13" s="443"/>
      <c r="TDH13" s="443"/>
      <c r="TDI13" s="443"/>
      <c r="TDJ13" s="443"/>
      <c r="TDK13" s="443"/>
      <c r="TDL13" s="443"/>
      <c r="TDM13" s="443"/>
      <c r="TDN13" s="443"/>
      <c r="TDO13" s="443"/>
      <c r="TDP13" s="443"/>
      <c r="TDQ13" s="443"/>
      <c r="TDR13" s="443"/>
      <c r="TDS13" s="443"/>
      <c r="TDT13" s="443"/>
      <c r="TDU13" s="443"/>
      <c r="TDV13" s="443"/>
      <c r="TDW13" s="443"/>
      <c r="TDX13" s="443"/>
      <c r="TDY13" s="443"/>
      <c r="TDZ13" s="443"/>
      <c r="TEA13" s="443"/>
      <c r="TEB13" s="443"/>
      <c r="TEC13" s="443"/>
      <c r="TED13" s="443"/>
      <c r="TEE13" s="443"/>
      <c r="TEF13" s="443"/>
      <c r="TEG13" s="443"/>
      <c r="TEH13" s="443"/>
      <c r="TEI13" s="443"/>
      <c r="TEJ13" s="443"/>
      <c r="TEK13" s="443"/>
      <c r="TEL13" s="443"/>
      <c r="TEM13" s="443"/>
      <c r="TEN13" s="443"/>
      <c r="TEO13" s="443"/>
      <c r="TEP13" s="443"/>
      <c r="TEQ13" s="443"/>
      <c r="TER13" s="443"/>
      <c r="TES13" s="443"/>
      <c r="TET13" s="443"/>
      <c r="TEU13" s="443"/>
      <c r="TEV13" s="443"/>
      <c r="TEW13" s="443"/>
      <c r="TEX13" s="443"/>
      <c r="TEY13" s="443"/>
      <c r="TEZ13" s="443"/>
      <c r="TFA13" s="443"/>
      <c r="TFB13" s="443"/>
      <c r="TFC13" s="443"/>
      <c r="TFD13" s="443"/>
      <c r="TFE13" s="443"/>
      <c r="TFF13" s="443"/>
      <c r="TFG13" s="443"/>
      <c r="TFH13" s="443"/>
      <c r="TFI13" s="443"/>
      <c r="TFJ13" s="443"/>
      <c r="TFK13" s="443"/>
      <c r="TFL13" s="443"/>
      <c r="TFM13" s="443"/>
      <c r="TFN13" s="443"/>
      <c r="TFO13" s="443"/>
      <c r="TFP13" s="443"/>
      <c r="TFQ13" s="443"/>
      <c r="TFR13" s="443"/>
      <c r="TFS13" s="443"/>
      <c r="TFT13" s="443"/>
      <c r="TFU13" s="443"/>
      <c r="TFV13" s="443"/>
      <c r="TFW13" s="443"/>
      <c r="TFX13" s="443"/>
      <c r="TFY13" s="443"/>
      <c r="TFZ13" s="443"/>
      <c r="TGA13" s="443"/>
      <c r="TGB13" s="443"/>
      <c r="TGC13" s="443"/>
      <c r="TGD13" s="443"/>
      <c r="TGE13" s="443"/>
      <c r="TGF13" s="443"/>
      <c r="TGG13" s="443"/>
      <c r="TGH13" s="443"/>
      <c r="TGI13" s="443"/>
      <c r="TGJ13" s="443"/>
      <c r="TGK13" s="443"/>
      <c r="TGL13" s="443"/>
      <c r="TGM13" s="443"/>
      <c r="TGN13" s="443"/>
      <c r="TGO13" s="443"/>
      <c r="TGP13" s="443"/>
      <c r="TGQ13" s="443"/>
      <c r="TGR13" s="443"/>
      <c r="TGS13" s="443"/>
      <c r="TGT13" s="443"/>
      <c r="TGU13" s="443"/>
      <c r="TGV13" s="443"/>
      <c r="TGW13" s="443"/>
      <c r="TGX13" s="443"/>
      <c r="TGY13" s="443"/>
      <c r="TGZ13" s="443"/>
      <c r="THA13" s="443"/>
      <c r="THB13" s="443"/>
      <c r="THC13" s="443"/>
      <c r="THD13" s="443"/>
      <c r="THE13" s="443"/>
      <c r="THF13" s="443"/>
      <c r="THG13" s="443"/>
      <c r="THH13" s="443"/>
      <c r="THI13" s="443"/>
      <c r="THJ13" s="443"/>
      <c r="THK13" s="443"/>
      <c r="THL13" s="443"/>
      <c r="THM13" s="443"/>
      <c r="THN13" s="443"/>
      <c r="THO13" s="443"/>
      <c r="THP13" s="443"/>
      <c r="THQ13" s="443"/>
      <c r="THR13" s="443"/>
      <c r="THS13" s="443"/>
      <c r="THT13" s="443"/>
      <c r="THU13" s="443"/>
      <c r="THV13" s="443"/>
      <c r="THW13" s="443"/>
      <c r="THX13" s="443"/>
      <c r="THY13" s="443"/>
      <c r="THZ13" s="443"/>
      <c r="TIA13" s="443"/>
      <c r="TIB13" s="443"/>
      <c r="TIC13" s="443"/>
      <c r="TID13" s="443"/>
      <c r="TIE13" s="443"/>
      <c r="TIF13" s="443"/>
      <c r="TIG13" s="443"/>
      <c r="TIH13" s="443"/>
      <c r="TII13" s="443"/>
      <c r="TIJ13" s="443"/>
      <c r="TIK13" s="443"/>
      <c r="TIL13" s="443"/>
      <c r="TIM13" s="443"/>
      <c r="TIN13" s="443"/>
      <c r="TIO13" s="443"/>
      <c r="TIP13" s="443"/>
      <c r="TIQ13" s="443"/>
      <c r="TIR13" s="443"/>
      <c r="TIS13" s="443"/>
      <c r="TIT13" s="443"/>
      <c r="TIU13" s="443"/>
      <c r="TIV13" s="443"/>
      <c r="TIW13" s="443"/>
      <c r="TIX13" s="443"/>
      <c r="TIY13" s="443"/>
      <c r="TIZ13" s="443"/>
      <c r="TJA13" s="443"/>
      <c r="TJB13" s="443"/>
      <c r="TJC13" s="443"/>
      <c r="TJD13" s="443"/>
      <c r="TJE13" s="443"/>
      <c r="TJF13" s="443"/>
      <c r="TJG13" s="443"/>
      <c r="TJH13" s="443"/>
      <c r="TJI13" s="443"/>
      <c r="TJJ13" s="443"/>
      <c r="TJK13" s="443"/>
      <c r="TJL13" s="443"/>
      <c r="TJM13" s="443"/>
      <c r="TJN13" s="443"/>
      <c r="TJO13" s="443"/>
      <c r="TJP13" s="443"/>
      <c r="TJQ13" s="443"/>
      <c r="TJR13" s="443"/>
      <c r="TJS13" s="443"/>
      <c r="TJT13" s="443"/>
      <c r="TJU13" s="443"/>
      <c r="TJV13" s="443"/>
      <c r="TJW13" s="443"/>
      <c r="TJX13" s="443"/>
      <c r="TJY13" s="443"/>
      <c r="TJZ13" s="443"/>
      <c r="TKA13" s="443"/>
      <c r="TKB13" s="443"/>
      <c r="TKC13" s="443"/>
      <c r="TKD13" s="443"/>
      <c r="TKE13" s="443"/>
      <c r="TKF13" s="443"/>
      <c r="TKG13" s="443"/>
      <c r="TKH13" s="443"/>
      <c r="TKI13" s="443"/>
      <c r="TKJ13" s="443"/>
      <c r="TKK13" s="443"/>
      <c r="TKL13" s="443"/>
      <c r="TKM13" s="443"/>
      <c r="TKN13" s="443"/>
      <c r="TKO13" s="443"/>
      <c r="TKP13" s="443"/>
      <c r="TKQ13" s="443"/>
      <c r="TKR13" s="443"/>
      <c r="TKS13" s="443"/>
      <c r="TKT13" s="443"/>
      <c r="TKU13" s="443"/>
      <c r="TKV13" s="443"/>
      <c r="TKW13" s="443"/>
      <c r="TKX13" s="443"/>
      <c r="TKY13" s="443"/>
      <c r="TKZ13" s="443"/>
      <c r="TLA13" s="443"/>
      <c r="TLB13" s="443"/>
      <c r="TLC13" s="443"/>
      <c r="TLD13" s="443"/>
      <c r="TLE13" s="443"/>
      <c r="TLF13" s="443"/>
      <c r="TLG13" s="443"/>
      <c r="TLH13" s="443"/>
      <c r="TLI13" s="443"/>
      <c r="TLJ13" s="443"/>
      <c r="TLK13" s="443"/>
      <c r="TLL13" s="443"/>
      <c r="TLM13" s="443"/>
      <c r="TLN13" s="443"/>
      <c r="TLO13" s="443"/>
      <c r="TLP13" s="443"/>
      <c r="TLQ13" s="443"/>
      <c r="TLR13" s="443"/>
      <c r="TLS13" s="443"/>
      <c r="TLT13" s="443"/>
      <c r="TLU13" s="443"/>
      <c r="TLV13" s="443"/>
      <c r="TLW13" s="443"/>
      <c r="TLX13" s="443"/>
      <c r="TLY13" s="443"/>
      <c r="TLZ13" s="443"/>
      <c r="TMA13" s="443"/>
      <c r="TMB13" s="443"/>
      <c r="TMC13" s="443"/>
      <c r="TMD13" s="443"/>
      <c r="TME13" s="443"/>
      <c r="TMF13" s="443"/>
      <c r="TMG13" s="443"/>
      <c r="TMH13" s="443"/>
      <c r="TMI13" s="443"/>
      <c r="TMJ13" s="443"/>
      <c r="TMK13" s="443"/>
      <c r="TML13" s="443"/>
      <c r="TMM13" s="443"/>
      <c r="TMN13" s="443"/>
      <c r="TMO13" s="443"/>
      <c r="TMP13" s="443"/>
      <c r="TMQ13" s="443"/>
      <c r="TMR13" s="443"/>
      <c r="TMS13" s="443"/>
      <c r="TMT13" s="443"/>
      <c r="TMU13" s="443"/>
      <c r="TMV13" s="443"/>
      <c r="TMW13" s="443"/>
      <c r="TMX13" s="443"/>
      <c r="TMY13" s="443"/>
      <c r="TMZ13" s="443"/>
      <c r="TNA13" s="443"/>
      <c r="TNB13" s="443"/>
      <c r="TNC13" s="443"/>
      <c r="TND13" s="443"/>
      <c r="TNE13" s="443"/>
      <c r="TNF13" s="443"/>
      <c r="TNG13" s="443"/>
      <c r="TNH13" s="443"/>
      <c r="TNI13" s="443"/>
      <c r="TNJ13" s="443"/>
      <c r="TNK13" s="443"/>
      <c r="TNL13" s="443"/>
      <c r="TNM13" s="443"/>
      <c r="TNN13" s="443"/>
      <c r="TNO13" s="443"/>
      <c r="TNP13" s="443"/>
      <c r="TNQ13" s="443"/>
      <c r="TNR13" s="443"/>
      <c r="TNS13" s="443"/>
      <c r="TNT13" s="443"/>
      <c r="TNU13" s="443"/>
      <c r="TNV13" s="443"/>
      <c r="TNW13" s="443"/>
      <c r="TNX13" s="443"/>
      <c r="TNY13" s="443"/>
      <c r="TNZ13" s="443"/>
      <c r="TOA13" s="443"/>
      <c r="TOB13" s="443"/>
      <c r="TOC13" s="443"/>
      <c r="TOD13" s="443"/>
      <c r="TOE13" s="443"/>
      <c r="TOF13" s="443"/>
      <c r="TOG13" s="443"/>
      <c r="TOH13" s="443"/>
      <c r="TOI13" s="443"/>
      <c r="TOJ13" s="443"/>
      <c r="TOK13" s="443"/>
      <c r="TOL13" s="443"/>
      <c r="TOM13" s="443"/>
      <c r="TON13" s="443"/>
      <c r="TOO13" s="443"/>
      <c r="TOP13" s="443"/>
      <c r="TOQ13" s="443"/>
      <c r="TOR13" s="443"/>
      <c r="TOS13" s="443"/>
      <c r="TOT13" s="443"/>
      <c r="TOU13" s="443"/>
      <c r="TOV13" s="443"/>
      <c r="TOW13" s="443"/>
      <c r="TOX13" s="443"/>
      <c r="TOY13" s="443"/>
      <c r="TOZ13" s="443"/>
      <c r="TPA13" s="443"/>
      <c r="TPB13" s="443"/>
      <c r="TPC13" s="443"/>
      <c r="TPD13" s="443"/>
      <c r="TPE13" s="443"/>
      <c r="TPF13" s="443"/>
      <c r="TPG13" s="443"/>
      <c r="TPH13" s="443"/>
      <c r="TPI13" s="443"/>
      <c r="TPJ13" s="443"/>
      <c r="TPK13" s="443"/>
      <c r="TPL13" s="443"/>
      <c r="TPM13" s="443"/>
      <c r="TPN13" s="443"/>
      <c r="TPO13" s="443"/>
      <c r="TPP13" s="443"/>
      <c r="TPQ13" s="443"/>
      <c r="TPR13" s="443"/>
      <c r="TPS13" s="443"/>
      <c r="TPT13" s="443"/>
      <c r="TPU13" s="443"/>
      <c r="TPV13" s="443"/>
      <c r="TPW13" s="443"/>
      <c r="TPX13" s="443"/>
      <c r="TPY13" s="443"/>
      <c r="TPZ13" s="443"/>
      <c r="TQA13" s="443"/>
      <c r="TQB13" s="443"/>
      <c r="TQC13" s="443"/>
      <c r="TQD13" s="443"/>
      <c r="TQE13" s="443"/>
      <c r="TQF13" s="443"/>
      <c r="TQG13" s="443"/>
      <c r="TQH13" s="443"/>
      <c r="TQI13" s="443"/>
      <c r="TQJ13" s="443"/>
      <c r="TQK13" s="443"/>
      <c r="TQL13" s="443"/>
      <c r="TQM13" s="443"/>
      <c r="TQN13" s="443"/>
      <c r="TQO13" s="443"/>
      <c r="TQP13" s="443"/>
      <c r="TQQ13" s="443"/>
      <c r="TQR13" s="443"/>
      <c r="TQS13" s="443"/>
      <c r="TQT13" s="443"/>
      <c r="TQU13" s="443"/>
      <c r="TQV13" s="443"/>
      <c r="TQW13" s="443"/>
      <c r="TQX13" s="443"/>
      <c r="TQY13" s="443"/>
      <c r="TQZ13" s="443"/>
      <c r="TRA13" s="443"/>
      <c r="TRB13" s="443"/>
      <c r="TRC13" s="443"/>
      <c r="TRD13" s="443"/>
      <c r="TRE13" s="443"/>
      <c r="TRF13" s="443"/>
      <c r="TRG13" s="443"/>
      <c r="TRH13" s="443"/>
      <c r="TRI13" s="443"/>
      <c r="TRJ13" s="443"/>
      <c r="TRK13" s="443"/>
      <c r="TRL13" s="443"/>
      <c r="TRM13" s="443"/>
      <c r="TRN13" s="443"/>
      <c r="TRO13" s="443"/>
      <c r="TRP13" s="443"/>
      <c r="TRQ13" s="443"/>
      <c r="TRR13" s="443"/>
      <c r="TRS13" s="443"/>
      <c r="TRT13" s="443"/>
      <c r="TRU13" s="443"/>
      <c r="TRV13" s="443"/>
      <c r="TRW13" s="443"/>
      <c r="TRX13" s="443"/>
      <c r="TRY13" s="443"/>
      <c r="TRZ13" s="443"/>
      <c r="TSA13" s="443"/>
      <c r="TSB13" s="443"/>
      <c r="TSC13" s="443"/>
      <c r="TSD13" s="443"/>
      <c r="TSE13" s="443"/>
      <c r="TSF13" s="443"/>
      <c r="TSG13" s="443"/>
      <c r="TSH13" s="443"/>
      <c r="TSI13" s="443"/>
      <c r="TSJ13" s="443"/>
      <c r="TSK13" s="443"/>
      <c r="TSL13" s="443"/>
      <c r="TSM13" s="443"/>
      <c r="TSN13" s="443"/>
      <c r="TSO13" s="443"/>
      <c r="TSP13" s="443"/>
      <c r="TSQ13" s="443"/>
      <c r="TSR13" s="443"/>
      <c r="TSS13" s="443"/>
      <c r="TST13" s="443"/>
      <c r="TSU13" s="443"/>
      <c r="TSV13" s="443"/>
      <c r="TSW13" s="443"/>
      <c r="TSX13" s="443"/>
      <c r="TSY13" s="443"/>
      <c r="TSZ13" s="443"/>
      <c r="TTA13" s="443"/>
      <c r="TTB13" s="443"/>
      <c r="TTC13" s="443"/>
      <c r="TTD13" s="443"/>
      <c r="TTE13" s="443"/>
      <c r="TTF13" s="443"/>
      <c r="TTG13" s="443"/>
      <c r="TTH13" s="443"/>
      <c r="TTI13" s="443"/>
      <c r="TTJ13" s="443"/>
      <c r="TTK13" s="443"/>
      <c r="TTL13" s="443"/>
      <c r="TTM13" s="443"/>
      <c r="TTN13" s="443"/>
      <c r="TTO13" s="443"/>
      <c r="TTP13" s="443"/>
      <c r="TTQ13" s="443"/>
      <c r="TTR13" s="443"/>
      <c r="TTS13" s="443"/>
      <c r="TTT13" s="443"/>
      <c r="TTU13" s="443"/>
      <c r="TTV13" s="443"/>
      <c r="TTW13" s="443"/>
      <c r="TTX13" s="443"/>
      <c r="TTY13" s="443"/>
      <c r="TTZ13" s="443"/>
      <c r="TUA13" s="443"/>
      <c r="TUB13" s="443"/>
      <c r="TUC13" s="443"/>
      <c r="TUD13" s="443"/>
      <c r="TUE13" s="443"/>
      <c r="TUF13" s="443"/>
      <c r="TUG13" s="443"/>
      <c r="TUH13" s="443"/>
      <c r="TUI13" s="443"/>
      <c r="TUJ13" s="443"/>
      <c r="TUK13" s="443"/>
      <c r="TUL13" s="443"/>
      <c r="TUM13" s="443"/>
      <c r="TUN13" s="443"/>
      <c r="TUO13" s="443"/>
      <c r="TUP13" s="443"/>
      <c r="TUQ13" s="443"/>
      <c r="TUR13" s="443"/>
      <c r="TUS13" s="443"/>
      <c r="TUT13" s="443"/>
      <c r="TUU13" s="443"/>
      <c r="TUV13" s="443"/>
      <c r="TUW13" s="443"/>
      <c r="TUX13" s="443"/>
      <c r="TUY13" s="443"/>
      <c r="TUZ13" s="443"/>
      <c r="TVA13" s="443"/>
      <c r="TVB13" s="443"/>
      <c r="TVC13" s="443"/>
      <c r="TVD13" s="443"/>
      <c r="TVE13" s="443"/>
      <c r="TVF13" s="443"/>
      <c r="TVG13" s="443"/>
      <c r="TVH13" s="443"/>
      <c r="TVI13" s="443"/>
      <c r="TVJ13" s="443"/>
      <c r="TVK13" s="443"/>
      <c r="TVL13" s="443"/>
      <c r="TVM13" s="443"/>
      <c r="TVN13" s="443"/>
      <c r="TVO13" s="443"/>
      <c r="TVP13" s="443"/>
      <c r="TVQ13" s="443"/>
      <c r="TVR13" s="443"/>
      <c r="TVS13" s="443"/>
      <c r="TVT13" s="443"/>
      <c r="TVU13" s="443"/>
      <c r="TVV13" s="443"/>
      <c r="TVW13" s="443"/>
      <c r="TVX13" s="443"/>
      <c r="TVY13" s="443"/>
      <c r="TVZ13" s="443"/>
      <c r="TWA13" s="443"/>
      <c r="TWB13" s="443"/>
      <c r="TWC13" s="443"/>
      <c r="TWD13" s="443"/>
      <c r="TWE13" s="443"/>
      <c r="TWF13" s="443"/>
      <c r="TWG13" s="443"/>
      <c r="TWH13" s="443"/>
      <c r="TWI13" s="443"/>
      <c r="TWJ13" s="443"/>
      <c r="TWK13" s="443"/>
      <c r="TWL13" s="443"/>
      <c r="TWM13" s="443"/>
      <c r="TWN13" s="443"/>
      <c r="TWO13" s="443"/>
      <c r="TWP13" s="443"/>
      <c r="TWQ13" s="443"/>
      <c r="TWR13" s="443"/>
      <c r="TWS13" s="443"/>
      <c r="TWT13" s="443"/>
      <c r="TWU13" s="443"/>
      <c r="TWV13" s="443"/>
      <c r="TWW13" s="443"/>
      <c r="TWX13" s="443"/>
      <c r="TWY13" s="443"/>
      <c r="TWZ13" s="443"/>
      <c r="TXA13" s="443"/>
      <c r="TXB13" s="443"/>
      <c r="TXC13" s="443"/>
      <c r="TXD13" s="443"/>
      <c r="TXE13" s="443"/>
      <c r="TXF13" s="443"/>
      <c r="TXG13" s="443"/>
      <c r="TXH13" s="443"/>
      <c r="TXI13" s="443"/>
      <c r="TXJ13" s="443"/>
      <c r="TXK13" s="443"/>
      <c r="TXL13" s="443"/>
      <c r="TXM13" s="443"/>
      <c r="TXN13" s="443"/>
      <c r="TXO13" s="443"/>
      <c r="TXP13" s="443"/>
      <c r="TXQ13" s="443"/>
      <c r="TXR13" s="443"/>
      <c r="TXS13" s="443"/>
      <c r="TXT13" s="443"/>
      <c r="TXU13" s="443"/>
      <c r="TXV13" s="443"/>
      <c r="TXW13" s="443"/>
      <c r="TXX13" s="443"/>
      <c r="TXY13" s="443"/>
      <c r="TXZ13" s="443"/>
      <c r="TYA13" s="443"/>
      <c r="TYB13" s="443"/>
      <c r="TYC13" s="443"/>
      <c r="TYD13" s="443"/>
      <c r="TYE13" s="443"/>
      <c r="TYF13" s="443"/>
      <c r="TYG13" s="443"/>
      <c r="TYH13" s="443"/>
      <c r="TYI13" s="443"/>
      <c r="TYJ13" s="443"/>
      <c r="TYK13" s="443"/>
      <c r="TYL13" s="443"/>
      <c r="TYM13" s="443"/>
      <c r="TYN13" s="443"/>
      <c r="TYO13" s="443"/>
      <c r="TYP13" s="443"/>
      <c r="TYQ13" s="443"/>
      <c r="TYR13" s="443"/>
      <c r="TYS13" s="443"/>
      <c r="TYT13" s="443"/>
      <c r="TYU13" s="443"/>
      <c r="TYV13" s="443"/>
      <c r="TYW13" s="443"/>
      <c r="TYX13" s="443"/>
      <c r="TYY13" s="443"/>
      <c r="TYZ13" s="443"/>
      <c r="TZA13" s="443"/>
      <c r="TZB13" s="443"/>
      <c r="TZC13" s="443"/>
      <c r="TZD13" s="443"/>
      <c r="TZE13" s="443"/>
      <c r="TZF13" s="443"/>
      <c r="TZG13" s="443"/>
      <c r="TZH13" s="443"/>
      <c r="TZI13" s="443"/>
      <c r="TZJ13" s="443"/>
      <c r="TZK13" s="443"/>
      <c r="TZL13" s="443"/>
      <c r="TZM13" s="443"/>
      <c r="TZN13" s="443"/>
      <c r="TZO13" s="443"/>
      <c r="TZP13" s="443"/>
      <c r="TZQ13" s="443"/>
      <c r="TZR13" s="443"/>
      <c r="TZS13" s="443"/>
      <c r="TZT13" s="443"/>
      <c r="TZU13" s="443"/>
      <c r="TZV13" s="443"/>
      <c r="TZW13" s="443"/>
      <c r="TZX13" s="443"/>
      <c r="TZY13" s="443"/>
      <c r="TZZ13" s="443"/>
      <c r="UAA13" s="443"/>
      <c r="UAB13" s="443"/>
      <c r="UAC13" s="443"/>
      <c r="UAD13" s="443"/>
      <c r="UAE13" s="443"/>
      <c r="UAF13" s="443"/>
      <c r="UAG13" s="443"/>
      <c r="UAH13" s="443"/>
      <c r="UAI13" s="443"/>
      <c r="UAJ13" s="443"/>
      <c r="UAK13" s="443"/>
      <c r="UAL13" s="443"/>
      <c r="UAM13" s="443"/>
      <c r="UAN13" s="443"/>
      <c r="UAO13" s="443"/>
      <c r="UAP13" s="443"/>
      <c r="UAQ13" s="443"/>
      <c r="UAR13" s="443"/>
      <c r="UAS13" s="443"/>
      <c r="UAT13" s="443"/>
      <c r="UAU13" s="443"/>
      <c r="UAV13" s="443"/>
      <c r="UAW13" s="443"/>
      <c r="UAX13" s="443"/>
      <c r="UAY13" s="443"/>
      <c r="UAZ13" s="443"/>
      <c r="UBA13" s="443"/>
      <c r="UBB13" s="443"/>
      <c r="UBC13" s="443"/>
      <c r="UBD13" s="443"/>
      <c r="UBE13" s="443"/>
      <c r="UBF13" s="443"/>
      <c r="UBG13" s="443"/>
      <c r="UBH13" s="443"/>
      <c r="UBI13" s="443"/>
      <c r="UBJ13" s="443"/>
      <c r="UBK13" s="443"/>
      <c r="UBL13" s="443"/>
      <c r="UBM13" s="443"/>
      <c r="UBN13" s="443"/>
      <c r="UBO13" s="443"/>
      <c r="UBP13" s="443"/>
      <c r="UBQ13" s="443"/>
      <c r="UBR13" s="443"/>
      <c r="UBS13" s="443"/>
      <c r="UBT13" s="443"/>
      <c r="UBU13" s="443"/>
      <c r="UBV13" s="443"/>
      <c r="UBW13" s="443"/>
      <c r="UBX13" s="443"/>
      <c r="UBY13" s="443"/>
      <c r="UBZ13" s="443"/>
      <c r="UCA13" s="443"/>
      <c r="UCB13" s="443"/>
      <c r="UCC13" s="443"/>
      <c r="UCD13" s="443"/>
      <c r="UCE13" s="443"/>
      <c r="UCF13" s="443"/>
      <c r="UCG13" s="443"/>
      <c r="UCH13" s="443"/>
      <c r="UCI13" s="443"/>
      <c r="UCJ13" s="443"/>
      <c r="UCK13" s="443"/>
      <c r="UCL13" s="443"/>
      <c r="UCM13" s="443"/>
      <c r="UCN13" s="443"/>
      <c r="UCO13" s="443"/>
      <c r="UCP13" s="443"/>
      <c r="UCQ13" s="443"/>
      <c r="UCR13" s="443"/>
      <c r="UCS13" s="443"/>
      <c r="UCT13" s="443"/>
      <c r="UCU13" s="443"/>
      <c r="UCV13" s="443"/>
      <c r="UCW13" s="443"/>
      <c r="UCX13" s="443"/>
      <c r="UCY13" s="443"/>
      <c r="UCZ13" s="443"/>
      <c r="UDA13" s="443"/>
      <c r="UDB13" s="443"/>
      <c r="UDC13" s="443"/>
      <c r="UDD13" s="443"/>
      <c r="UDE13" s="443"/>
      <c r="UDF13" s="443"/>
      <c r="UDG13" s="443"/>
      <c r="UDH13" s="443"/>
      <c r="UDI13" s="443"/>
      <c r="UDJ13" s="443"/>
      <c r="UDK13" s="443"/>
      <c r="UDL13" s="443"/>
      <c r="UDM13" s="443"/>
      <c r="UDN13" s="443"/>
      <c r="UDO13" s="443"/>
      <c r="UDP13" s="443"/>
      <c r="UDQ13" s="443"/>
      <c r="UDR13" s="443"/>
      <c r="UDS13" s="443"/>
      <c r="UDT13" s="443"/>
      <c r="UDU13" s="443"/>
      <c r="UDV13" s="443"/>
      <c r="UDW13" s="443"/>
      <c r="UDX13" s="443"/>
      <c r="UDY13" s="443"/>
      <c r="UDZ13" s="443"/>
      <c r="UEA13" s="443"/>
      <c r="UEB13" s="443"/>
      <c r="UEC13" s="443"/>
      <c r="UED13" s="443"/>
      <c r="UEE13" s="443"/>
      <c r="UEF13" s="443"/>
      <c r="UEG13" s="443"/>
      <c r="UEH13" s="443"/>
      <c r="UEI13" s="443"/>
      <c r="UEJ13" s="443"/>
      <c r="UEK13" s="443"/>
      <c r="UEL13" s="443"/>
      <c r="UEM13" s="443"/>
      <c r="UEN13" s="443"/>
      <c r="UEO13" s="443"/>
      <c r="UEP13" s="443"/>
      <c r="UEQ13" s="443"/>
      <c r="UER13" s="443"/>
      <c r="UES13" s="443"/>
      <c r="UET13" s="443"/>
      <c r="UEU13" s="443"/>
      <c r="UEV13" s="443"/>
      <c r="UEW13" s="443"/>
      <c r="UEX13" s="443"/>
      <c r="UEY13" s="443"/>
      <c r="UEZ13" s="443"/>
      <c r="UFA13" s="443"/>
      <c r="UFB13" s="443"/>
      <c r="UFC13" s="443"/>
      <c r="UFD13" s="443"/>
      <c r="UFE13" s="443"/>
      <c r="UFF13" s="443"/>
      <c r="UFG13" s="443"/>
      <c r="UFH13" s="443"/>
      <c r="UFI13" s="443"/>
      <c r="UFJ13" s="443"/>
      <c r="UFK13" s="443"/>
      <c r="UFL13" s="443"/>
      <c r="UFM13" s="443"/>
      <c r="UFN13" s="443"/>
      <c r="UFO13" s="443"/>
      <c r="UFP13" s="443"/>
      <c r="UFQ13" s="443"/>
      <c r="UFR13" s="443"/>
      <c r="UFS13" s="443"/>
      <c r="UFT13" s="443"/>
      <c r="UFU13" s="443"/>
      <c r="UFV13" s="443"/>
      <c r="UFW13" s="443"/>
      <c r="UFX13" s="443"/>
      <c r="UFY13" s="443"/>
      <c r="UFZ13" s="443"/>
      <c r="UGA13" s="443"/>
      <c r="UGB13" s="443"/>
      <c r="UGC13" s="443"/>
      <c r="UGD13" s="443"/>
      <c r="UGE13" s="443"/>
      <c r="UGF13" s="443"/>
      <c r="UGG13" s="443"/>
      <c r="UGH13" s="443"/>
      <c r="UGI13" s="443"/>
      <c r="UGJ13" s="443"/>
      <c r="UGK13" s="443"/>
      <c r="UGL13" s="443"/>
      <c r="UGM13" s="443"/>
      <c r="UGN13" s="443"/>
      <c r="UGO13" s="443"/>
      <c r="UGP13" s="443"/>
      <c r="UGQ13" s="443"/>
      <c r="UGR13" s="443"/>
      <c r="UGS13" s="443"/>
      <c r="UGT13" s="443"/>
      <c r="UGU13" s="443"/>
      <c r="UGV13" s="443"/>
      <c r="UGW13" s="443"/>
      <c r="UGX13" s="443"/>
      <c r="UGY13" s="443"/>
      <c r="UGZ13" s="443"/>
      <c r="UHA13" s="443"/>
      <c r="UHB13" s="443"/>
      <c r="UHC13" s="443"/>
      <c r="UHD13" s="443"/>
      <c r="UHE13" s="443"/>
      <c r="UHF13" s="443"/>
      <c r="UHG13" s="443"/>
      <c r="UHH13" s="443"/>
      <c r="UHI13" s="443"/>
      <c r="UHJ13" s="443"/>
      <c r="UHK13" s="443"/>
      <c r="UHL13" s="443"/>
      <c r="UHM13" s="443"/>
      <c r="UHN13" s="443"/>
      <c r="UHO13" s="443"/>
      <c r="UHP13" s="443"/>
      <c r="UHQ13" s="443"/>
      <c r="UHR13" s="443"/>
      <c r="UHS13" s="443"/>
      <c r="UHT13" s="443"/>
      <c r="UHU13" s="443"/>
      <c r="UHV13" s="443"/>
      <c r="UHW13" s="443"/>
      <c r="UHX13" s="443"/>
      <c r="UHY13" s="443"/>
      <c r="UHZ13" s="443"/>
      <c r="UIA13" s="443"/>
      <c r="UIB13" s="443"/>
      <c r="UIC13" s="443"/>
      <c r="UID13" s="443"/>
      <c r="UIE13" s="443"/>
      <c r="UIF13" s="443"/>
      <c r="UIG13" s="443"/>
      <c r="UIH13" s="443"/>
      <c r="UII13" s="443"/>
      <c r="UIJ13" s="443"/>
      <c r="UIK13" s="443"/>
      <c r="UIL13" s="443"/>
      <c r="UIM13" s="443"/>
      <c r="UIN13" s="443"/>
      <c r="UIO13" s="443"/>
      <c r="UIP13" s="443"/>
      <c r="UIQ13" s="443"/>
      <c r="UIR13" s="443"/>
      <c r="UIS13" s="443"/>
      <c r="UIT13" s="443"/>
      <c r="UIU13" s="443"/>
      <c r="UIV13" s="443"/>
      <c r="UIW13" s="443"/>
      <c r="UIX13" s="443"/>
      <c r="UIY13" s="443"/>
      <c r="UIZ13" s="443"/>
      <c r="UJA13" s="443"/>
      <c r="UJB13" s="443"/>
      <c r="UJC13" s="443"/>
      <c r="UJD13" s="443"/>
      <c r="UJE13" s="443"/>
      <c r="UJF13" s="443"/>
      <c r="UJG13" s="443"/>
      <c r="UJH13" s="443"/>
      <c r="UJI13" s="443"/>
      <c r="UJJ13" s="443"/>
      <c r="UJK13" s="443"/>
      <c r="UJL13" s="443"/>
      <c r="UJM13" s="443"/>
      <c r="UJN13" s="443"/>
      <c r="UJO13" s="443"/>
      <c r="UJP13" s="443"/>
      <c r="UJQ13" s="443"/>
      <c r="UJR13" s="443"/>
      <c r="UJS13" s="443"/>
      <c r="UJT13" s="443"/>
      <c r="UJU13" s="443"/>
      <c r="UJV13" s="443"/>
      <c r="UJW13" s="443"/>
      <c r="UJX13" s="443"/>
      <c r="UJY13" s="443"/>
      <c r="UJZ13" s="443"/>
      <c r="UKA13" s="443"/>
      <c r="UKB13" s="443"/>
      <c r="UKC13" s="443"/>
      <c r="UKD13" s="443"/>
      <c r="UKE13" s="443"/>
      <c r="UKF13" s="443"/>
      <c r="UKG13" s="443"/>
      <c r="UKH13" s="443"/>
      <c r="UKI13" s="443"/>
      <c r="UKJ13" s="443"/>
      <c r="UKK13" s="443"/>
      <c r="UKL13" s="443"/>
      <c r="UKM13" s="443"/>
      <c r="UKN13" s="443"/>
      <c r="UKO13" s="443"/>
      <c r="UKP13" s="443"/>
      <c r="UKQ13" s="443"/>
      <c r="UKR13" s="443"/>
      <c r="UKS13" s="443"/>
      <c r="UKT13" s="443"/>
      <c r="UKU13" s="443"/>
      <c r="UKV13" s="443"/>
      <c r="UKW13" s="443"/>
      <c r="UKX13" s="443"/>
      <c r="UKY13" s="443"/>
      <c r="UKZ13" s="443"/>
      <c r="ULA13" s="443"/>
      <c r="ULB13" s="443"/>
      <c r="ULC13" s="443"/>
      <c r="ULD13" s="443"/>
      <c r="ULE13" s="443"/>
      <c r="ULF13" s="443"/>
      <c r="ULG13" s="443"/>
      <c r="ULH13" s="443"/>
      <c r="ULI13" s="443"/>
      <c r="ULJ13" s="443"/>
      <c r="ULK13" s="443"/>
      <c r="ULL13" s="443"/>
      <c r="ULM13" s="443"/>
      <c r="ULN13" s="443"/>
      <c r="ULO13" s="443"/>
      <c r="ULP13" s="443"/>
      <c r="ULQ13" s="443"/>
      <c r="ULR13" s="443"/>
      <c r="ULS13" s="443"/>
      <c r="ULT13" s="443"/>
      <c r="ULU13" s="443"/>
      <c r="ULV13" s="443"/>
      <c r="ULW13" s="443"/>
      <c r="ULX13" s="443"/>
      <c r="ULY13" s="443"/>
      <c r="ULZ13" s="443"/>
      <c r="UMA13" s="443"/>
      <c r="UMB13" s="443"/>
      <c r="UMC13" s="443"/>
      <c r="UMD13" s="443"/>
      <c r="UME13" s="443"/>
      <c r="UMF13" s="443"/>
      <c r="UMG13" s="443"/>
      <c r="UMH13" s="443"/>
      <c r="UMI13" s="443"/>
      <c r="UMJ13" s="443"/>
      <c r="UMK13" s="443"/>
      <c r="UML13" s="443"/>
      <c r="UMM13" s="443"/>
      <c r="UMN13" s="443"/>
      <c r="UMO13" s="443"/>
      <c r="UMP13" s="443"/>
      <c r="UMQ13" s="443"/>
      <c r="UMR13" s="443"/>
      <c r="UMS13" s="443"/>
      <c r="UMT13" s="443"/>
      <c r="UMU13" s="443"/>
      <c r="UMV13" s="443"/>
      <c r="UMW13" s="443"/>
      <c r="UMX13" s="443"/>
      <c r="UMY13" s="443"/>
      <c r="UMZ13" s="443"/>
      <c r="UNA13" s="443"/>
      <c r="UNB13" s="443"/>
      <c r="UNC13" s="443"/>
      <c r="UND13" s="443"/>
      <c r="UNE13" s="443"/>
      <c r="UNF13" s="443"/>
      <c r="UNG13" s="443"/>
      <c r="UNH13" s="443"/>
      <c r="UNI13" s="443"/>
      <c r="UNJ13" s="443"/>
      <c r="UNK13" s="443"/>
      <c r="UNL13" s="443"/>
      <c r="UNM13" s="443"/>
      <c r="UNN13" s="443"/>
      <c r="UNO13" s="443"/>
      <c r="UNP13" s="443"/>
      <c r="UNQ13" s="443"/>
      <c r="UNR13" s="443"/>
      <c r="UNS13" s="443"/>
      <c r="UNT13" s="443"/>
      <c r="UNU13" s="443"/>
      <c r="UNV13" s="443"/>
      <c r="UNW13" s="443"/>
      <c r="UNX13" s="443"/>
      <c r="UNY13" s="443"/>
      <c r="UNZ13" s="443"/>
      <c r="UOA13" s="443"/>
      <c r="UOB13" s="443"/>
      <c r="UOC13" s="443"/>
      <c r="UOD13" s="443"/>
      <c r="UOE13" s="443"/>
      <c r="UOF13" s="443"/>
      <c r="UOG13" s="443"/>
      <c r="UOH13" s="443"/>
      <c r="UOI13" s="443"/>
      <c r="UOJ13" s="443"/>
      <c r="UOK13" s="443"/>
      <c r="UOL13" s="443"/>
      <c r="UOM13" s="443"/>
      <c r="UON13" s="443"/>
      <c r="UOO13" s="443"/>
      <c r="UOP13" s="443"/>
      <c r="UOQ13" s="443"/>
      <c r="UOR13" s="443"/>
      <c r="UOS13" s="443"/>
      <c r="UOT13" s="443"/>
      <c r="UOU13" s="443"/>
      <c r="UOV13" s="443"/>
      <c r="UOW13" s="443"/>
      <c r="UOX13" s="443"/>
      <c r="UOY13" s="443"/>
      <c r="UOZ13" s="443"/>
      <c r="UPA13" s="443"/>
      <c r="UPB13" s="443"/>
      <c r="UPC13" s="443"/>
      <c r="UPD13" s="443"/>
      <c r="UPE13" s="443"/>
      <c r="UPF13" s="443"/>
      <c r="UPG13" s="443"/>
      <c r="UPH13" s="443"/>
      <c r="UPI13" s="443"/>
      <c r="UPJ13" s="443"/>
      <c r="UPK13" s="443"/>
      <c r="UPL13" s="443"/>
      <c r="UPM13" s="443"/>
      <c r="UPN13" s="443"/>
      <c r="UPO13" s="443"/>
      <c r="UPP13" s="443"/>
      <c r="UPQ13" s="443"/>
      <c r="UPR13" s="443"/>
      <c r="UPS13" s="443"/>
      <c r="UPT13" s="443"/>
      <c r="UPU13" s="443"/>
      <c r="UPV13" s="443"/>
      <c r="UPW13" s="443"/>
      <c r="UPX13" s="443"/>
      <c r="UPY13" s="443"/>
      <c r="UPZ13" s="443"/>
      <c r="UQA13" s="443"/>
      <c r="UQB13" s="443"/>
      <c r="UQC13" s="443"/>
      <c r="UQD13" s="443"/>
      <c r="UQE13" s="443"/>
      <c r="UQF13" s="443"/>
      <c r="UQG13" s="443"/>
      <c r="UQH13" s="443"/>
      <c r="UQI13" s="443"/>
      <c r="UQJ13" s="443"/>
      <c r="UQK13" s="443"/>
      <c r="UQL13" s="443"/>
      <c r="UQM13" s="443"/>
      <c r="UQN13" s="443"/>
      <c r="UQO13" s="443"/>
      <c r="UQP13" s="443"/>
      <c r="UQQ13" s="443"/>
      <c r="UQR13" s="443"/>
      <c r="UQS13" s="443"/>
      <c r="UQT13" s="443"/>
      <c r="UQU13" s="443"/>
      <c r="UQV13" s="443"/>
      <c r="UQW13" s="443"/>
      <c r="UQX13" s="443"/>
      <c r="UQY13" s="443"/>
      <c r="UQZ13" s="443"/>
      <c r="URA13" s="443"/>
      <c r="URB13" s="443"/>
      <c r="URC13" s="443"/>
      <c r="URD13" s="443"/>
      <c r="URE13" s="443"/>
      <c r="URF13" s="443"/>
      <c r="URG13" s="443"/>
      <c r="URH13" s="443"/>
      <c r="URI13" s="443"/>
      <c r="URJ13" s="443"/>
      <c r="URK13" s="443"/>
      <c r="URL13" s="443"/>
      <c r="URM13" s="443"/>
      <c r="URN13" s="443"/>
      <c r="URO13" s="443"/>
      <c r="URP13" s="443"/>
      <c r="URQ13" s="443"/>
      <c r="URR13" s="443"/>
      <c r="URS13" s="443"/>
      <c r="URT13" s="443"/>
      <c r="URU13" s="443"/>
      <c r="URV13" s="443"/>
      <c r="URW13" s="443"/>
      <c r="URX13" s="443"/>
      <c r="URY13" s="443"/>
      <c r="URZ13" s="443"/>
      <c r="USA13" s="443"/>
      <c r="USB13" s="443"/>
      <c r="USC13" s="443"/>
      <c r="USD13" s="443"/>
      <c r="USE13" s="443"/>
      <c r="USF13" s="443"/>
      <c r="USG13" s="443"/>
      <c r="USH13" s="443"/>
      <c r="USI13" s="443"/>
      <c r="USJ13" s="443"/>
      <c r="USK13" s="443"/>
      <c r="USL13" s="443"/>
      <c r="USM13" s="443"/>
      <c r="USN13" s="443"/>
      <c r="USO13" s="443"/>
      <c r="USP13" s="443"/>
      <c r="USQ13" s="443"/>
      <c r="USR13" s="443"/>
      <c r="USS13" s="443"/>
      <c r="UST13" s="443"/>
      <c r="USU13" s="443"/>
      <c r="USV13" s="443"/>
      <c r="USW13" s="443"/>
      <c r="USX13" s="443"/>
      <c r="USY13" s="443"/>
      <c r="USZ13" s="443"/>
      <c r="UTA13" s="443"/>
      <c r="UTB13" s="443"/>
      <c r="UTC13" s="443"/>
      <c r="UTD13" s="443"/>
      <c r="UTE13" s="443"/>
      <c r="UTF13" s="443"/>
      <c r="UTG13" s="443"/>
      <c r="UTH13" s="443"/>
      <c r="UTI13" s="443"/>
      <c r="UTJ13" s="443"/>
      <c r="UTK13" s="443"/>
      <c r="UTL13" s="443"/>
      <c r="UTM13" s="443"/>
      <c r="UTN13" s="443"/>
      <c r="UTO13" s="443"/>
      <c r="UTP13" s="443"/>
      <c r="UTQ13" s="443"/>
      <c r="UTR13" s="443"/>
      <c r="UTS13" s="443"/>
      <c r="UTT13" s="443"/>
      <c r="UTU13" s="443"/>
      <c r="UTV13" s="443"/>
      <c r="UTW13" s="443"/>
      <c r="UTX13" s="443"/>
      <c r="UTY13" s="443"/>
      <c r="UTZ13" s="443"/>
      <c r="UUA13" s="443"/>
      <c r="UUB13" s="443"/>
      <c r="UUC13" s="443"/>
      <c r="UUD13" s="443"/>
      <c r="UUE13" s="443"/>
      <c r="UUF13" s="443"/>
      <c r="UUG13" s="443"/>
      <c r="UUH13" s="443"/>
      <c r="UUI13" s="443"/>
      <c r="UUJ13" s="443"/>
      <c r="UUK13" s="443"/>
      <c r="UUL13" s="443"/>
      <c r="UUM13" s="443"/>
      <c r="UUN13" s="443"/>
      <c r="UUO13" s="443"/>
      <c r="UUP13" s="443"/>
      <c r="UUQ13" s="443"/>
      <c r="UUR13" s="443"/>
      <c r="UUS13" s="443"/>
      <c r="UUT13" s="443"/>
      <c r="UUU13" s="443"/>
      <c r="UUV13" s="443"/>
      <c r="UUW13" s="443"/>
      <c r="UUX13" s="443"/>
      <c r="UUY13" s="443"/>
      <c r="UUZ13" s="443"/>
      <c r="UVA13" s="443"/>
      <c r="UVB13" s="443"/>
      <c r="UVC13" s="443"/>
      <c r="UVD13" s="443"/>
      <c r="UVE13" s="443"/>
      <c r="UVF13" s="443"/>
      <c r="UVG13" s="443"/>
      <c r="UVH13" s="443"/>
      <c r="UVI13" s="443"/>
      <c r="UVJ13" s="443"/>
      <c r="UVK13" s="443"/>
      <c r="UVL13" s="443"/>
      <c r="UVM13" s="443"/>
      <c r="UVN13" s="443"/>
      <c r="UVO13" s="443"/>
      <c r="UVP13" s="443"/>
      <c r="UVQ13" s="443"/>
      <c r="UVR13" s="443"/>
      <c r="UVS13" s="443"/>
      <c r="UVT13" s="443"/>
      <c r="UVU13" s="443"/>
      <c r="UVV13" s="443"/>
      <c r="UVW13" s="443"/>
      <c r="UVX13" s="443"/>
      <c r="UVY13" s="443"/>
      <c r="UVZ13" s="443"/>
      <c r="UWA13" s="443"/>
      <c r="UWB13" s="443"/>
      <c r="UWC13" s="443"/>
      <c r="UWD13" s="443"/>
      <c r="UWE13" s="443"/>
      <c r="UWF13" s="443"/>
      <c r="UWG13" s="443"/>
      <c r="UWH13" s="443"/>
      <c r="UWI13" s="443"/>
      <c r="UWJ13" s="443"/>
      <c r="UWK13" s="443"/>
      <c r="UWL13" s="443"/>
      <c r="UWM13" s="443"/>
      <c r="UWN13" s="443"/>
      <c r="UWO13" s="443"/>
      <c r="UWP13" s="443"/>
      <c r="UWQ13" s="443"/>
      <c r="UWR13" s="443"/>
      <c r="UWS13" s="443"/>
      <c r="UWT13" s="443"/>
      <c r="UWU13" s="443"/>
      <c r="UWV13" s="443"/>
      <c r="UWW13" s="443"/>
      <c r="UWX13" s="443"/>
      <c r="UWY13" s="443"/>
      <c r="UWZ13" s="443"/>
      <c r="UXA13" s="443"/>
      <c r="UXB13" s="443"/>
      <c r="UXC13" s="443"/>
      <c r="UXD13" s="443"/>
      <c r="UXE13" s="443"/>
      <c r="UXF13" s="443"/>
      <c r="UXG13" s="443"/>
      <c r="UXH13" s="443"/>
      <c r="UXI13" s="443"/>
      <c r="UXJ13" s="443"/>
      <c r="UXK13" s="443"/>
      <c r="UXL13" s="443"/>
      <c r="UXM13" s="443"/>
      <c r="UXN13" s="443"/>
      <c r="UXO13" s="443"/>
      <c r="UXP13" s="443"/>
      <c r="UXQ13" s="443"/>
      <c r="UXR13" s="443"/>
      <c r="UXS13" s="443"/>
      <c r="UXT13" s="443"/>
      <c r="UXU13" s="443"/>
      <c r="UXV13" s="443"/>
      <c r="UXW13" s="443"/>
      <c r="UXX13" s="443"/>
      <c r="UXY13" s="443"/>
      <c r="UXZ13" s="443"/>
      <c r="UYA13" s="443"/>
      <c r="UYB13" s="443"/>
      <c r="UYC13" s="443"/>
      <c r="UYD13" s="443"/>
      <c r="UYE13" s="443"/>
      <c r="UYF13" s="443"/>
      <c r="UYG13" s="443"/>
      <c r="UYH13" s="443"/>
      <c r="UYI13" s="443"/>
      <c r="UYJ13" s="443"/>
      <c r="UYK13" s="443"/>
      <c r="UYL13" s="443"/>
      <c r="UYM13" s="443"/>
      <c r="UYN13" s="443"/>
      <c r="UYO13" s="443"/>
      <c r="UYP13" s="443"/>
      <c r="UYQ13" s="443"/>
      <c r="UYR13" s="443"/>
      <c r="UYS13" s="443"/>
      <c r="UYT13" s="443"/>
      <c r="UYU13" s="443"/>
      <c r="UYV13" s="443"/>
      <c r="UYW13" s="443"/>
      <c r="UYX13" s="443"/>
      <c r="UYY13" s="443"/>
      <c r="UYZ13" s="443"/>
      <c r="UZA13" s="443"/>
      <c r="UZB13" s="443"/>
      <c r="UZC13" s="443"/>
      <c r="UZD13" s="443"/>
      <c r="UZE13" s="443"/>
      <c r="UZF13" s="443"/>
      <c r="UZG13" s="443"/>
      <c r="UZH13" s="443"/>
      <c r="UZI13" s="443"/>
      <c r="UZJ13" s="443"/>
      <c r="UZK13" s="443"/>
      <c r="UZL13" s="443"/>
      <c r="UZM13" s="443"/>
      <c r="UZN13" s="443"/>
      <c r="UZO13" s="443"/>
      <c r="UZP13" s="443"/>
      <c r="UZQ13" s="443"/>
      <c r="UZR13" s="443"/>
      <c r="UZS13" s="443"/>
      <c r="UZT13" s="443"/>
      <c r="UZU13" s="443"/>
      <c r="UZV13" s="443"/>
      <c r="UZW13" s="443"/>
      <c r="UZX13" s="443"/>
      <c r="UZY13" s="443"/>
      <c r="UZZ13" s="443"/>
      <c r="VAA13" s="443"/>
      <c r="VAB13" s="443"/>
      <c r="VAC13" s="443"/>
      <c r="VAD13" s="443"/>
      <c r="VAE13" s="443"/>
      <c r="VAF13" s="443"/>
      <c r="VAG13" s="443"/>
      <c r="VAH13" s="443"/>
      <c r="VAI13" s="443"/>
      <c r="VAJ13" s="443"/>
      <c r="VAK13" s="443"/>
      <c r="VAL13" s="443"/>
      <c r="VAM13" s="443"/>
      <c r="VAN13" s="443"/>
      <c r="VAO13" s="443"/>
      <c r="VAP13" s="443"/>
      <c r="VAQ13" s="443"/>
      <c r="VAR13" s="443"/>
      <c r="VAS13" s="443"/>
      <c r="VAT13" s="443"/>
      <c r="VAU13" s="443"/>
      <c r="VAV13" s="443"/>
      <c r="VAW13" s="443"/>
      <c r="VAX13" s="443"/>
      <c r="VAY13" s="443"/>
      <c r="VAZ13" s="443"/>
      <c r="VBA13" s="443"/>
      <c r="VBB13" s="443"/>
      <c r="VBC13" s="443"/>
      <c r="VBD13" s="443"/>
      <c r="VBE13" s="443"/>
      <c r="VBF13" s="443"/>
      <c r="VBG13" s="443"/>
      <c r="VBH13" s="443"/>
      <c r="VBI13" s="443"/>
      <c r="VBJ13" s="443"/>
      <c r="VBK13" s="443"/>
      <c r="VBL13" s="443"/>
      <c r="VBM13" s="443"/>
      <c r="VBN13" s="443"/>
      <c r="VBO13" s="443"/>
      <c r="VBP13" s="443"/>
      <c r="VBQ13" s="443"/>
      <c r="VBR13" s="443"/>
      <c r="VBS13" s="443"/>
      <c r="VBT13" s="443"/>
      <c r="VBU13" s="443"/>
      <c r="VBV13" s="443"/>
      <c r="VBW13" s="443"/>
      <c r="VBX13" s="443"/>
      <c r="VBY13" s="443"/>
      <c r="VBZ13" s="443"/>
      <c r="VCA13" s="443"/>
      <c r="VCB13" s="443"/>
      <c r="VCC13" s="443"/>
      <c r="VCD13" s="443"/>
      <c r="VCE13" s="443"/>
      <c r="VCF13" s="443"/>
      <c r="VCG13" s="443"/>
      <c r="VCH13" s="443"/>
      <c r="VCI13" s="443"/>
      <c r="VCJ13" s="443"/>
      <c r="VCK13" s="443"/>
      <c r="VCL13" s="443"/>
      <c r="VCM13" s="443"/>
      <c r="VCN13" s="443"/>
      <c r="VCO13" s="443"/>
      <c r="VCP13" s="443"/>
      <c r="VCQ13" s="443"/>
      <c r="VCR13" s="443"/>
      <c r="VCS13" s="443"/>
      <c r="VCT13" s="443"/>
      <c r="VCU13" s="443"/>
      <c r="VCV13" s="443"/>
      <c r="VCW13" s="443"/>
      <c r="VCX13" s="443"/>
      <c r="VCY13" s="443"/>
      <c r="VCZ13" s="443"/>
      <c r="VDA13" s="443"/>
      <c r="VDB13" s="443"/>
      <c r="VDC13" s="443"/>
      <c r="VDD13" s="443"/>
      <c r="VDE13" s="443"/>
      <c r="VDF13" s="443"/>
      <c r="VDG13" s="443"/>
      <c r="VDH13" s="443"/>
      <c r="VDI13" s="443"/>
      <c r="VDJ13" s="443"/>
      <c r="VDK13" s="443"/>
      <c r="VDL13" s="443"/>
      <c r="VDM13" s="443"/>
      <c r="VDN13" s="443"/>
      <c r="VDO13" s="443"/>
      <c r="VDP13" s="443"/>
      <c r="VDQ13" s="443"/>
      <c r="VDR13" s="443"/>
      <c r="VDS13" s="443"/>
      <c r="VDT13" s="443"/>
      <c r="VDU13" s="443"/>
      <c r="VDV13" s="443"/>
      <c r="VDW13" s="443"/>
      <c r="VDX13" s="443"/>
      <c r="VDY13" s="443"/>
      <c r="VDZ13" s="443"/>
      <c r="VEA13" s="443"/>
      <c r="VEB13" s="443"/>
      <c r="VEC13" s="443"/>
      <c r="VED13" s="443"/>
      <c r="VEE13" s="443"/>
      <c r="VEF13" s="443"/>
      <c r="VEG13" s="443"/>
      <c r="VEH13" s="443"/>
      <c r="VEI13" s="443"/>
      <c r="VEJ13" s="443"/>
      <c r="VEK13" s="443"/>
      <c r="VEL13" s="443"/>
      <c r="VEM13" s="443"/>
      <c r="VEN13" s="443"/>
      <c r="VEO13" s="443"/>
      <c r="VEP13" s="443"/>
      <c r="VEQ13" s="443"/>
      <c r="VER13" s="443"/>
      <c r="VES13" s="443"/>
      <c r="VET13" s="443"/>
      <c r="VEU13" s="443"/>
      <c r="VEV13" s="443"/>
      <c r="VEW13" s="443"/>
      <c r="VEX13" s="443"/>
      <c r="VEY13" s="443"/>
      <c r="VEZ13" s="443"/>
      <c r="VFA13" s="443"/>
      <c r="VFB13" s="443"/>
      <c r="VFC13" s="443"/>
      <c r="VFD13" s="443"/>
      <c r="VFE13" s="443"/>
      <c r="VFF13" s="443"/>
      <c r="VFG13" s="443"/>
      <c r="VFH13" s="443"/>
      <c r="VFI13" s="443"/>
      <c r="VFJ13" s="443"/>
      <c r="VFK13" s="443"/>
      <c r="VFL13" s="443"/>
      <c r="VFM13" s="443"/>
      <c r="VFN13" s="443"/>
      <c r="VFO13" s="443"/>
      <c r="VFP13" s="443"/>
      <c r="VFQ13" s="443"/>
      <c r="VFR13" s="443"/>
      <c r="VFS13" s="443"/>
      <c r="VFT13" s="443"/>
      <c r="VFU13" s="443"/>
      <c r="VFV13" s="443"/>
      <c r="VFW13" s="443"/>
      <c r="VFX13" s="443"/>
      <c r="VFY13" s="443"/>
      <c r="VFZ13" s="443"/>
      <c r="VGA13" s="443"/>
      <c r="VGB13" s="443"/>
      <c r="VGC13" s="443"/>
      <c r="VGD13" s="443"/>
      <c r="VGE13" s="443"/>
      <c r="VGF13" s="443"/>
      <c r="VGG13" s="443"/>
      <c r="VGH13" s="443"/>
      <c r="VGI13" s="443"/>
      <c r="VGJ13" s="443"/>
      <c r="VGK13" s="443"/>
      <c r="VGL13" s="443"/>
      <c r="VGM13" s="443"/>
      <c r="VGN13" s="443"/>
      <c r="VGO13" s="443"/>
      <c r="VGP13" s="443"/>
      <c r="VGQ13" s="443"/>
      <c r="VGR13" s="443"/>
      <c r="VGS13" s="443"/>
      <c r="VGT13" s="443"/>
      <c r="VGU13" s="443"/>
      <c r="VGV13" s="443"/>
      <c r="VGW13" s="443"/>
      <c r="VGX13" s="443"/>
      <c r="VGY13" s="443"/>
      <c r="VGZ13" s="443"/>
      <c r="VHA13" s="443"/>
      <c r="VHB13" s="443"/>
      <c r="VHC13" s="443"/>
      <c r="VHD13" s="443"/>
      <c r="VHE13" s="443"/>
      <c r="VHF13" s="443"/>
      <c r="VHG13" s="443"/>
      <c r="VHH13" s="443"/>
      <c r="VHI13" s="443"/>
      <c r="VHJ13" s="443"/>
      <c r="VHK13" s="443"/>
      <c r="VHL13" s="443"/>
      <c r="VHM13" s="443"/>
      <c r="VHN13" s="443"/>
      <c r="VHO13" s="443"/>
      <c r="VHP13" s="443"/>
      <c r="VHQ13" s="443"/>
      <c r="VHR13" s="443"/>
      <c r="VHS13" s="443"/>
      <c r="VHT13" s="443"/>
      <c r="VHU13" s="443"/>
      <c r="VHV13" s="443"/>
      <c r="VHW13" s="443"/>
      <c r="VHX13" s="443"/>
      <c r="VHY13" s="443"/>
      <c r="VHZ13" s="443"/>
      <c r="VIA13" s="443"/>
      <c r="VIB13" s="443"/>
      <c r="VIC13" s="443"/>
      <c r="VID13" s="443"/>
      <c r="VIE13" s="443"/>
      <c r="VIF13" s="443"/>
      <c r="VIG13" s="443"/>
      <c r="VIH13" s="443"/>
      <c r="VII13" s="443"/>
      <c r="VIJ13" s="443"/>
      <c r="VIK13" s="443"/>
      <c r="VIL13" s="443"/>
      <c r="VIM13" s="443"/>
      <c r="VIN13" s="443"/>
      <c r="VIO13" s="443"/>
      <c r="VIP13" s="443"/>
      <c r="VIQ13" s="443"/>
      <c r="VIR13" s="443"/>
      <c r="VIS13" s="443"/>
      <c r="VIT13" s="443"/>
      <c r="VIU13" s="443"/>
      <c r="VIV13" s="443"/>
      <c r="VIW13" s="443"/>
      <c r="VIX13" s="443"/>
      <c r="VIY13" s="443"/>
      <c r="VIZ13" s="443"/>
      <c r="VJA13" s="443"/>
      <c r="VJB13" s="443"/>
      <c r="VJC13" s="443"/>
      <c r="VJD13" s="443"/>
      <c r="VJE13" s="443"/>
      <c r="VJF13" s="443"/>
      <c r="VJG13" s="443"/>
      <c r="VJH13" s="443"/>
      <c r="VJI13" s="443"/>
      <c r="VJJ13" s="443"/>
      <c r="VJK13" s="443"/>
      <c r="VJL13" s="443"/>
      <c r="VJM13" s="443"/>
      <c r="VJN13" s="443"/>
      <c r="VJO13" s="443"/>
      <c r="VJP13" s="443"/>
      <c r="VJQ13" s="443"/>
      <c r="VJR13" s="443"/>
      <c r="VJS13" s="443"/>
      <c r="VJT13" s="443"/>
      <c r="VJU13" s="443"/>
      <c r="VJV13" s="443"/>
      <c r="VJW13" s="443"/>
      <c r="VJX13" s="443"/>
      <c r="VJY13" s="443"/>
      <c r="VJZ13" s="443"/>
      <c r="VKA13" s="443"/>
      <c r="VKB13" s="443"/>
      <c r="VKC13" s="443"/>
      <c r="VKD13" s="443"/>
      <c r="VKE13" s="443"/>
      <c r="VKF13" s="443"/>
      <c r="VKG13" s="443"/>
      <c r="VKH13" s="443"/>
      <c r="VKI13" s="443"/>
      <c r="VKJ13" s="443"/>
      <c r="VKK13" s="443"/>
      <c r="VKL13" s="443"/>
      <c r="VKM13" s="443"/>
      <c r="VKN13" s="443"/>
      <c r="VKO13" s="443"/>
      <c r="VKP13" s="443"/>
      <c r="VKQ13" s="443"/>
      <c r="VKR13" s="443"/>
      <c r="VKS13" s="443"/>
      <c r="VKT13" s="443"/>
      <c r="VKU13" s="443"/>
      <c r="VKV13" s="443"/>
      <c r="VKW13" s="443"/>
      <c r="VKX13" s="443"/>
      <c r="VKY13" s="443"/>
      <c r="VKZ13" s="443"/>
      <c r="VLA13" s="443"/>
      <c r="VLB13" s="443"/>
      <c r="VLC13" s="443"/>
      <c r="VLD13" s="443"/>
      <c r="VLE13" s="443"/>
      <c r="VLF13" s="443"/>
      <c r="VLG13" s="443"/>
      <c r="VLH13" s="443"/>
      <c r="VLI13" s="443"/>
      <c r="VLJ13" s="443"/>
      <c r="VLK13" s="443"/>
      <c r="VLL13" s="443"/>
      <c r="VLM13" s="443"/>
      <c r="VLN13" s="443"/>
      <c r="VLO13" s="443"/>
      <c r="VLP13" s="443"/>
      <c r="VLQ13" s="443"/>
      <c r="VLR13" s="443"/>
      <c r="VLS13" s="443"/>
      <c r="VLT13" s="443"/>
      <c r="VLU13" s="443"/>
      <c r="VLV13" s="443"/>
      <c r="VLW13" s="443"/>
      <c r="VLX13" s="443"/>
      <c r="VLY13" s="443"/>
      <c r="VLZ13" s="443"/>
      <c r="VMA13" s="443"/>
      <c r="VMB13" s="443"/>
      <c r="VMC13" s="443"/>
      <c r="VMD13" s="443"/>
      <c r="VME13" s="443"/>
      <c r="VMF13" s="443"/>
      <c r="VMG13" s="443"/>
      <c r="VMH13" s="443"/>
      <c r="VMI13" s="443"/>
      <c r="VMJ13" s="443"/>
      <c r="VMK13" s="443"/>
      <c r="VML13" s="443"/>
      <c r="VMM13" s="443"/>
      <c r="VMN13" s="443"/>
      <c r="VMO13" s="443"/>
      <c r="VMP13" s="443"/>
      <c r="VMQ13" s="443"/>
      <c r="VMR13" s="443"/>
      <c r="VMS13" s="443"/>
      <c r="VMT13" s="443"/>
      <c r="VMU13" s="443"/>
      <c r="VMV13" s="443"/>
      <c r="VMW13" s="443"/>
      <c r="VMX13" s="443"/>
      <c r="VMY13" s="443"/>
      <c r="VMZ13" s="443"/>
      <c r="VNA13" s="443"/>
      <c r="VNB13" s="443"/>
      <c r="VNC13" s="443"/>
      <c r="VND13" s="443"/>
      <c r="VNE13" s="443"/>
      <c r="VNF13" s="443"/>
      <c r="VNG13" s="443"/>
      <c r="VNH13" s="443"/>
      <c r="VNI13" s="443"/>
      <c r="VNJ13" s="443"/>
      <c r="VNK13" s="443"/>
      <c r="VNL13" s="443"/>
      <c r="VNM13" s="443"/>
      <c r="VNN13" s="443"/>
      <c r="VNO13" s="443"/>
      <c r="VNP13" s="443"/>
      <c r="VNQ13" s="443"/>
      <c r="VNR13" s="443"/>
      <c r="VNS13" s="443"/>
      <c r="VNT13" s="443"/>
      <c r="VNU13" s="443"/>
      <c r="VNV13" s="443"/>
      <c r="VNW13" s="443"/>
      <c r="VNX13" s="443"/>
      <c r="VNY13" s="443"/>
      <c r="VNZ13" s="443"/>
      <c r="VOA13" s="443"/>
      <c r="VOB13" s="443"/>
      <c r="VOC13" s="443"/>
      <c r="VOD13" s="443"/>
      <c r="VOE13" s="443"/>
      <c r="VOF13" s="443"/>
      <c r="VOG13" s="443"/>
      <c r="VOH13" s="443"/>
      <c r="VOI13" s="443"/>
      <c r="VOJ13" s="443"/>
      <c r="VOK13" s="443"/>
      <c r="VOL13" s="443"/>
      <c r="VOM13" s="443"/>
      <c r="VON13" s="443"/>
      <c r="VOO13" s="443"/>
      <c r="VOP13" s="443"/>
      <c r="VOQ13" s="443"/>
      <c r="VOR13" s="443"/>
      <c r="VOS13" s="443"/>
      <c r="VOT13" s="443"/>
      <c r="VOU13" s="443"/>
      <c r="VOV13" s="443"/>
      <c r="VOW13" s="443"/>
      <c r="VOX13" s="443"/>
      <c r="VOY13" s="443"/>
      <c r="VOZ13" s="443"/>
      <c r="VPA13" s="443"/>
      <c r="VPB13" s="443"/>
      <c r="VPC13" s="443"/>
      <c r="VPD13" s="443"/>
      <c r="VPE13" s="443"/>
      <c r="VPF13" s="443"/>
      <c r="VPG13" s="443"/>
      <c r="VPH13" s="443"/>
      <c r="VPI13" s="443"/>
      <c r="VPJ13" s="443"/>
      <c r="VPK13" s="443"/>
      <c r="VPL13" s="443"/>
      <c r="VPM13" s="443"/>
      <c r="VPN13" s="443"/>
      <c r="VPO13" s="443"/>
      <c r="VPP13" s="443"/>
      <c r="VPQ13" s="443"/>
      <c r="VPR13" s="443"/>
      <c r="VPS13" s="443"/>
      <c r="VPT13" s="443"/>
      <c r="VPU13" s="443"/>
      <c r="VPV13" s="443"/>
      <c r="VPW13" s="443"/>
      <c r="VPX13" s="443"/>
      <c r="VPY13" s="443"/>
      <c r="VPZ13" s="443"/>
      <c r="VQA13" s="443"/>
      <c r="VQB13" s="443"/>
      <c r="VQC13" s="443"/>
      <c r="VQD13" s="443"/>
      <c r="VQE13" s="443"/>
      <c r="VQF13" s="443"/>
      <c r="VQG13" s="443"/>
      <c r="VQH13" s="443"/>
      <c r="VQI13" s="443"/>
      <c r="VQJ13" s="443"/>
      <c r="VQK13" s="443"/>
      <c r="VQL13" s="443"/>
      <c r="VQM13" s="443"/>
      <c r="VQN13" s="443"/>
      <c r="VQO13" s="443"/>
      <c r="VQP13" s="443"/>
      <c r="VQQ13" s="443"/>
      <c r="VQR13" s="443"/>
      <c r="VQS13" s="443"/>
      <c r="VQT13" s="443"/>
      <c r="VQU13" s="443"/>
      <c r="VQV13" s="443"/>
      <c r="VQW13" s="443"/>
      <c r="VQX13" s="443"/>
      <c r="VQY13" s="443"/>
      <c r="VQZ13" s="443"/>
      <c r="VRA13" s="443"/>
      <c r="VRB13" s="443"/>
      <c r="VRC13" s="443"/>
      <c r="VRD13" s="443"/>
      <c r="VRE13" s="443"/>
      <c r="VRF13" s="443"/>
      <c r="VRG13" s="443"/>
      <c r="VRH13" s="443"/>
      <c r="VRI13" s="443"/>
      <c r="VRJ13" s="443"/>
      <c r="VRK13" s="443"/>
      <c r="VRL13" s="443"/>
      <c r="VRM13" s="443"/>
      <c r="VRN13" s="443"/>
      <c r="VRO13" s="443"/>
      <c r="VRP13" s="443"/>
      <c r="VRQ13" s="443"/>
      <c r="VRR13" s="443"/>
      <c r="VRS13" s="443"/>
      <c r="VRT13" s="443"/>
      <c r="VRU13" s="443"/>
      <c r="VRV13" s="443"/>
      <c r="VRW13" s="443"/>
      <c r="VRX13" s="443"/>
      <c r="VRY13" s="443"/>
      <c r="VRZ13" s="443"/>
      <c r="VSA13" s="443"/>
      <c r="VSB13" s="443"/>
      <c r="VSC13" s="443"/>
      <c r="VSD13" s="443"/>
      <c r="VSE13" s="443"/>
      <c r="VSF13" s="443"/>
      <c r="VSG13" s="443"/>
      <c r="VSH13" s="443"/>
      <c r="VSI13" s="443"/>
      <c r="VSJ13" s="443"/>
      <c r="VSK13" s="443"/>
      <c r="VSL13" s="443"/>
      <c r="VSM13" s="443"/>
      <c r="VSN13" s="443"/>
      <c r="VSO13" s="443"/>
      <c r="VSP13" s="443"/>
      <c r="VSQ13" s="443"/>
      <c r="VSR13" s="443"/>
      <c r="VSS13" s="443"/>
      <c r="VST13" s="443"/>
      <c r="VSU13" s="443"/>
      <c r="VSV13" s="443"/>
      <c r="VSW13" s="443"/>
      <c r="VSX13" s="443"/>
      <c r="VSY13" s="443"/>
      <c r="VSZ13" s="443"/>
      <c r="VTA13" s="443"/>
      <c r="VTB13" s="443"/>
      <c r="VTC13" s="443"/>
      <c r="VTD13" s="443"/>
      <c r="VTE13" s="443"/>
      <c r="VTF13" s="443"/>
      <c r="VTG13" s="443"/>
      <c r="VTH13" s="443"/>
      <c r="VTI13" s="443"/>
      <c r="VTJ13" s="443"/>
      <c r="VTK13" s="443"/>
      <c r="VTL13" s="443"/>
      <c r="VTM13" s="443"/>
      <c r="VTN13" s="443"/>
      <c r="VTO13" s="443"/>
      <c r="VTP13" s="443"/>
      <c r="VTQ13" s="443"/>
      <c r="VTR13" s="443"/>
      <c r="VTS13" s="443"/>
      <c r="VTT13" s="443"/>
      <c r="VTU13" s="443"/>
      <c r="VTV13" s="443"/>
      <c r="VTW13" s="443"/>
      <c r="VTX13" s="443"/>
      <c r="VTY13" s="443"/>
      <c r="VTZ13" s="443"/>
      <c r="VUA13" s="443"/>
      <c r="VUB13" s="443"/>
      <c r="VUC13" s="443"/>
      <c r="VUD13" s="443"/>
      <c r="VUE13" s="443"/>
      <c r="VUF13" s="443"/>
      <c r="VUG13" s="443"/>
      <c r="VUH13" s="443"/>
      <c r="VUI13" s="443"/>
      <c r="VUJ13" s="443"/>
      <c r="VUK13" s="443"/>
      <c r="VUL13" s="443"/>
      <c r="VUM13" s="443"/>
      <c r="VUN13" s="443"/>
      <c r="VUO13" s="443"/>
      <c r="VUP13" s="443"/>
      <c r="VUQ13" s="443"/>
      <c r="VUR13" s="443"/>
      <c r="VUS13" s="443"/>
      <c r="VUT13" s="443"/>
      <c r="VUU13" s="443"/>
      <c r="VUV13" s="443"/>
      <c r="VUW13" s="443"/>
      <c r="VUX13" s="443"/>
      <c r="VUY13" s="443"/>
      <c r="VUZ13" s="443"/>
      <c r="VVA13" s="443"/>
      <c r="VVB13" s="443"/>
      <c r="VVC13" s="443"/>
      <c r="VVD13" s="443"/>
      <c r="VVE13" s="443"/>
      <c r="VVF13" s="443"/>
      <c r="VVG13" s="443"/>
      <c r="VVH13" s="443"/>
      <c r="VVI13" s="443"/>
      <c r="VVJ13" s="443"/>
      <c r="VVK13" s="443"/>
      <c r="VVL13" s="443"/>
      <c r="VVM13" s="443"/>
      <c r="VVN13" s="443"/>
      <c r="VVO13" s="443"/>
      <c r="VVP13" s="443"/>
      <c r="VVQ13" s="443"/>
      <c r="VVR13" s="443"/>
      <c r="VVS13" s="443"/>
      <c r="VVT13" s="443"/>
      <c r="VVU13" s="443"/>
      <c r="VVV13" s="443"/>
      <c r="VVW13" s="443"/>
      <c r="VVX13" s="443"/>
      <c r="VVY13" s="443"/>
      <c r="VVZ13" s="443"/>
      <c r="VWA13" s="443"/>
      <c r="VWB13" s="443"/>
      <c r="VWC13" s="443"/>
      <c r="VWD13" s="443"/>
      <c r="VWE13" s="443"/>
      <c r="VWF13" s="443"/>
      <c r="VWG13" s="443"/>
      <c r="VWH13" s="443"/>
      <c r="VWI13" s="443"/>
      <c r="VWJ13" s="443"/>
      <c r="VWK13" s="443"/>
      <c r="VWL13" s="443"/>
      <c r="VWM13" s="443"/>
      <c r="VWN13" s="443"/>
      <c r="VWO13" s="443"/>
      <c r="VWP13" s="443"/>
      <c r="VWQ13" s="443"/>
      <c r="VWR13" s="443"/>
      <c r="VWS13" s="443"/>
      <c r="VWT13" s="443"/>
      <c r="VWU13" s="443"/>
      <c r="VWV13" s="443"/>
      <c r="VWW13" s="443"/>
      <c r="VWX13" s="443"/>
      <c r="VWY13" s="443"/>
      <c r="VWZ13" s="443"/>
      <c r="VXA13" s="443"/>
      <c r="VXB13" s="443"/>
      <c r="VXC13" s="443"/>
      <c r="VXD13" s="443"/>
      <c r="VXE13" s="443"/>
      <c r="VXF13" s="443"/>
      <c r="VXG13" s="443"/>
      <c r="VXH13" s="443"/>
      <c r="VXI13" s="443"/>
      <c r="VXJ13" s="443"/>
      <c r="VXK13" s="443"/>
      <c r="VXL13" s="443"/>
      <c r="VXM13" s="443"/>
      <c r="VXN13" s="443"/>
      <c r="VXO13" s="443"/>
      <c r="VXP13" s="443"/>
      <c r="VXQ13" s="443"/>
      <c r="VXR13" s="443"/>
      <c r="VXS13" s="443"/>
      <c r="VXT13" s="443"/>
      <c r="VXU13" s="443"/>
      <c r="VXV13" s="443"/>
      <c r="VXW13" s="443"/>
      <c r="VXX13" s="443"/>
      <c r="VXY13" s="443"/>
      <c r="VXZ13" s="443"/>
      <c r="VYA13" s="443"/>
      <c r="VYB13" s="443"/>
      <c r="VYC13" s="443"/>
      <c r="VYD13" s="443"/>
      <c r="VYE13" s="443"/>
      <c r="VYF13" s="443"/>
      <c r="VYG13" s="443"/>
      <c r="VYH13" s="443"/>
      <c r="VYI13" s="443"/>
      <c r="VYJ13" s="443"/>
      <c r="VYK13" s="443"/>
      <c r="VYL13" s="443"/>
      <c r="VYM13" s="443"/>
      <c r="VYN13" s="443"/>
      <c r="VYO13" s="443"/>
      <c r="VYP13" s="443"/>
      <c r="VYQ13" s="443"/>
      <c r="VYR13" s="443"/>
      <c r="VYS13" s="443"/>
      <c r="VYT13" s="443"/>
      <c r="VYU13" s="443"/>
      <c r="VYV13" s="443"/>
      <c r="VYW13" s="443"/>
      <c r="VYX13" s="443"/>
      <c r="VYY13" s="443"/>
      <c r="VYZ13" s="443"/>
      <c r="VZA13" s="443"/>
      <c r="VZB13" s="443"/>
      <c r="VZC13" s="443"/>
      <c r="VZD13" s="443"/>
      <c r="VZE13" s="443"/>
      <c r="VZF13" s="443"/>
      <c r="VZG13" s="443"/>
      <c r="VZH13" s="443"/>
      <c r="VZI13" s="443"/>
      <c r="VZJ13" s="443"/>
      <c r="VZK13" s="443"/>
      <c r="VZL13" s="443"/>
      <c r="VZM13" s="443"/>
      <c r="VZN13" s="443"/>
      <c r="VZO13" s="443"/>
      <c r="VZP13" s="443"/>
      <c r="VZQ13" s="443"/>
      <c r="VZR13" s="443"/>
      <c r="VZS13" s="443"/>
      <c r="VZT13" s="443"/>
      <c r="VZU13" s="443"/>
      <c r="VZV13" s="443"/>
      <c r="VZW13" s="443"/>
      <c r="VZX13" s="443"/>
      <c r="VZY13" s="443"/>
      <c r="VZZ13" s="443"/>
      <c r="WAA13" s="443"/>
      <c r="WAB13" s="443"/>
      <c r="WAC13" s="443"/>
      <c r="WAD13" s="443"/>
      <c r="WAE13" s="443"/>
      <c r="WAF13" s="443"/>
      <c r="WAG13" s="443"/>
      <c r="WAH13" s="443"/>
      <c r="WAI13" s="443"/>
      <c r="WAJ13" s="443"/>
      <c r="WAK13" s="443"/>
      <c r="WAL13" s="443"/>
      <c r="WAM13" s="443"/>
      <c r="WAN13" s="443"/>
      <c r="WAO13" s="443"/>
      <c r="WAP13" s="443"/>
      <c r="WAQ13" s="443"/>
      <c r="WAR13" s="443"/>
      <c r="WAS13" s="443"/>
      <c r="WAT13" s="443"/>
      <c r="WAU13" s="443"/>
      <c r="WAV13" s="443"/>
      <c r="WAW13" s="443"/>
      <c r="WAX13" s="443"/>
      <c r="WAY13" s="443"/>
      <c r="WAZ13" s="443"/>
      <c r="WBA13" s="443"/>
      <c r="WBB13" s="443"/>
      <c r="WBC13" s="443"/>
      <c r="WBD13" s="443"/>
      <c r="WBE13" s="443"/>
      <c r="WBF13" s="443"/>
      <c r="WBG13" s="443"/>
      <c r="WBH13" s="443"/>
      <c r="WBI13" s="443"/>
      <c r="WBJ13" s="443"/>
      <c r="WBK13" s="443"/>
      <c r="WBL13" s="443"/>
      <c r="WBM13" s="443"/>
      <c r="WBN13" s="443"/>
      <c r="WBO13" s="443"/>
      <c r="WBP13" s="443"/>
      <c r="WBQ13" s="443"/>
      <c r="WBR13" s="443"/>
      <c r="WBS13" s="443"/>
      <c r="WBT13" s="443"/>
      <c r="WBU13" s="443"/>
      <c r="WBV13" s="443"/>
      <c r="WBW13" s="443"/>
      <c r="WBX13" s="443"/>
      <c r="WBY13" s="443"/>
      <c r="WBZ13" s="443"/>
      <c r="WCA13" s="443"/>
      <c r="WCB13" s="443"/>
      <c r="WCC13" s="443"/>
      <c r="WCD13" s="443"/>
      <c r="WCE13" s="443"/>
      <c r="WCF13" s="443"/>
      <c r="WCG13" s="443"/>
      <c r="WCH13" s="443"/>
      <c r="WCI13" s="443"/>
      <c r="WCJ13" s="443"/>
      <c r="WCK13" s="443"/>
      <c r="WCL13" s="443"/>
      <c r="WCM13" s="443"/>
      <c r="WCN13" s="443"/>
      <c r="WCO13" s="443"/>
      <c r="WCP13" s="443"/>
      <c r="WCQ13" s="443"/>
      <c r="WCR13" s="443"/>
      <c r="WCS13" s="443"/>
      <c r="WCT13" s="443"/>
      <c r="WCU13" s="443"/>
      <c r="WCV13" s="443"/>
      <c r="WCW13" s="443"/>
      <c r="WCX13" s="443"/>
      <c r="WCY13" s="443"/>
      <c r="WCZ13" s="443"/>
      <c r="WDA13" s="443"/>
      <c r="WDB13" s="443"/>
      <c r="WDC13" s="443"/>
      <c r="WDD13" s="443"/>
      <c r="WDE13" s="443"/>
      <c r="WDF13" s="443"/>
      <c r="WDG13" s="443"/>
      <c r="WDH13" s="443"/>
      <c r="WDI13" s="443"/>
      <c r="WDJ13" s="443"/>
      <c r="WDK13" s="443"/>
      <c r="WDL13" s="443"/>
      <c r="WDM13" s="443"/>
      <c r="WDN13" s="443"/>
      <c r="WDO13" s="443"/>
      <c r="WDP13" s="443"/>
      <c r="WDQ13" s="443"/>
      <c r="WDR13" s="443"/>
      <c r="WDS13" s="443"/>
      <c r="WDT13" s="443"/>
      <c r="WDU13" s="443"/>
      <c r="WDV13" s="443"/>
      <c r="WDW13" s="443"/>
      <c r="WDX13" s="443"/>
      <c r="WDY13" s="443"/>
      <c r="WDZ13" s="443"/>
      <c r="WEA13" s="443"/>
      <c r="WEB13" s="443"/>
      <c r="WEC13" s="443"/>
      <c r="WED13" s="443"/>
      <c r="WEE13" s="443"/>
      <c r="WEF13" s="443"/>
      <c r="WEG13" s="443"/>
      <c r="WEH13" s="443"/>
      <c r="WEI13" s="443"/>
      <c r="WEJ13" s="443"/>
      <c r="WEK13" s="443"/>
      <c r="WEL13" s="443"/>
      <c r="WEM13" s="443"/>
      <c r="WEN13" s="443"/>
      <c r="WEO13" s="443"/>
      <c r="WEP13" s="443"/>
      <c r="WEQ13" s="443"/>
      <c r="WER13" s="443"/>
      <c r="WES13" s="443"/>
      <c r="WET13" s="443"/>
      <c r="WEU13" s="443"/>
      <c r="WEV13" s="443"/>
      <c r="WEW13" s="443"/>
      <c r="WEX13" s="443"/>
      <c r="WEY13" s="443"/>
      <c r="WEZ13" s="443"/>
      <c r="WFA13" s="443"/>
      <c r="WFB13" s="443"/>
      <c r="WFC13" s="443"/>
      <c r="WFD13" s="443"/>
      <c r="WFE13" s="443"/>
      <c r="WFF13" s="443"/>
      <c r="WFG13" s="443"/>
      <c r="WFH13" s="443"/>
      <c r="WFI13" s="443"/>
      <c r="WFJ13" s="443"/>
      <c r="WFK13" s="443"/>
      <c r="WFL13" s="443"/>
      <c r="WFM13" s="443"/>
      <c r="WFN13" s="443"/>
      <c r="WFO13" s="443"/>
      <c r="WFP13" s="443"/>
      <c r="WFQ13" s="443"/>
      <c r="WFR13" s="443"/>
      <c r="WFS13" s="443"/>
      <c r="WFT13" s="443"/>
      <c r="WFU13" s="443"/>
      <c r="WFV13" s="443"/>
      <c r="WFW13" s="443"/>
      <c r="WFX13" s="443"/>
      <c r="WFY13" s="443"/>
      <c r="WFZ13" s="443"/>
      <c r="WGA13" s="443"/>
      <c r="WGB13" s="443"/>
      <c r="WGC13" s="443"/>
      <c r="WGD13" s="443"/>
      <c r="WGE13" s="443"/>
      <c r="WGF13" s="443"/>
      <c r="WGG13" s="443"/>
      <c r="WGH13" s="443"/>
      <c r="WGI13" s="443"/>
      <c r="WGJ13" s="443"/>
      <c r="WGK13" s="443"/>
      <c r="WGL13" s="443"/>
      <c r="WGM13" s="443"/>
      <c r="WGN13" s="443"/>
      <c r="WGO13" s="443"/>
      <c r="WGP13" s="443"/>
      <c r="WGQ13" s="443"/>
      <c r="WGR13" s="443"/>
      <c r="WGS13" s="443"/>
      <c r="WGT13" s="443"/>
      <c r="WGU13" s="443"/>
      <c r="WGV13" s="443"/>
      <c r="WGW13" s="443"/>
      <c r="WGX13" s="443"/>
      <c r="WGY13" s="443"/>
      <c r="WGZ13" s="443"/>
      <c r="WHA13" s="443"/>
      <c r="WHB13" s="443"/>
      <c r="WHC13" s="443"/>
      <c r="WHD13" s="443"/>
      <c r="WHE13" s="443"/>
      <c r="WHF13" s="443"/>
      <c r="WHG13" s="443"/>
      <c r="WHH13" s="443"/>
      <c r="WHI13" s="443"/>
      <c r="WHJ13" s="443"/>
      <c r="WHK13" s="443"/>
      <c r="WHL13" s="443"/>
      <c r="WHM13" s="443"/>
      <c r="WHN13" s="443"/>
      <c r="WHO13" s="443"/>
      <c r="WHP13" s="443"/>
      <c r="WHQ13" s="443"/>
      <c r="WHR13" s="443"/>
      <c r="WHS13" s="443"/>
      <c r="WHT13" s="443"/>
      <c r="WHU13" s="443"/>
      <c r="WHV13" s="443"/>
      <c r="WHW13" s="443"/>
      <c r="WHX13" s="443"/>
      <c r="WHY13" s="443"/>
      <c r="WHZ13" s="443"/>
      <c r="WIA13" s="443"/>
      <c r="WIB13" s="443"/>
      <c r="WIC13" s="443"/>
      <c r="WID13" s="443"/>
      <c r="WIE13" s="443"/>
      <c r="WIF13" s="443"/>
      <c r="WIG13" s="443"/>
      <c r="WIH13" s="443"/>
      <c r="WII13" s="443"/>
      <c r="WIJ13" s="443"/>
      <c r="WIK13" s="443"/>
      <c r="WIL13" s="443"/>
      <c r="WIM13" s="443"/>
      <c r="WIN13" s="443"/>
      <c r="WIO13" s="443"/>
      <c r="WIP13" s="443"/>
      <c r="WIQ13" s="443"/>
      <c r="WIR13" s="443"/>
      <c r="WIS13" s="443"/>
      <c r="WIT13" s="443"/>
      <c r="WIU13" s="443"/>
      <c r="WIV13" s="443"/>
      <c r="WIW13" s="443"/>
      <c r="WIX13" s="443"/>
      <c r="WIY13" s="443"/>
      <c r="WIZ13" s="443"/>
      <c r="WJA13" s="443"/>
      <c r="WJB13" s="443"/>
      <c r="WJC13" s="443"/>
      <c r="WJD13" s="443"/>
      <c r="WJE13" s="443"/>
      <c r="WJF13" s="443"/>
      <c r="WJG13" s="443"/>
      <c r="WJH13" s="443"/>
      <c r="WJI13" s="443"/>
      <c r="WJJ13" s="443"/>
      <c r="WJK13" s="443"/>
      <c r="WJL13" s="443"/>
      <c r="WJM13" s="443"/>
      <c r="WJN13" s="443"/>
      <c r="WJO13" s="443"/>
      <c r="WJP13" s="443"/>
      <c r="WJQ13" s="443"/>
      <c r="WJR13" s="443"/>
      <c r="WJS13" s="443"/>
      <c r="WJT13" s="443"/>
      <c r="WJU13" s="443"/>
      <c r="WJV13" s="443"/>
      <c r="WJW13" s="443"/>
      <c r="WJX13" s="443"/>
      <c r="WJY13" s="443"/>
      <c r="WJZ13" s="443"/>
      <c r="WKA13" s="443"/>
      <c r="WKB13" s="443"/>
      <c r="WKC13" s="443"/>
      <c r="WKD13" s="443"/>
      <c r="WKE13" s="443"/>
      <c r="WKF13" s="443"/>
      <c r="WKG13" s="443"/>
      <c r="WKH13" s="443"/>
      <c r="WKI13" s="443"/>
      <c r="WKJ13" s="443"/>
      <c r="WKK13" s="443"/>
      <c r="WKL13" s="443"/>
      <c r="WKM13" s="443"/>
      <c r="WKN13" s="443"/>
      <c r="WKO13" s="443"/>
      <c r="WKP13" s="443"/>
      <c r="WKQ13" s="443"/>
      <c r="WKR13" s="443"/>
      <c r="WKS13" s="443"/>
      <c r="WKT13" s="443"/>
      <c r="WKU13" s="443"/>
      <c r="WKV13" s="443"/>
      <c r="WKW13" s="443"/>
      <c r="WKX13" s="443"/>
      <c r="WKY13" s="443"/>
      <c r="WKZ13" s="443"/>
      <c r="WLA13" s="443"/>
      <c r="WLB13" s="443"/>
      <c r="WLC13" s="443"/>
      <c r="WLD13" s="443"/>
      <c r="WLE13" s="443"/>
      <c r="WLF13" s="443"/>
      <c r="WLG13" s="443"/>
      <c r="WLH13" s="443"/>
      <c r="WLI13" s="443"/>
      <c r="WLJ13" s="443"/>
      <c r="WLK13" s="443"/>
      <c r="WLL13" s="443"/>
      <c r="WLM13" s="443"/>
      <c r="WLN13" s="443"/>
      <c r="WLO13" s="443"/>
      <c r="WLP13" s="443"/>
      <c r="WLQ13" s="443"/>
      <c r="WLR13" s="443"/>
      <c r="WLS13" s="443"/>
      <c r="WLT13" s="443"/>
      <c r="WLU13" s="443"/>
      <c r="WLV13" s="443"/>
      <c r="WLW13" s="443"/>
      <c r="WLX13" s="443"/>
      <c r="WLY13" s="443"/>
      <c r="WLZ13" s="443"/>
      <c r="WMA13" s="443"/>
      <c r="WMB13" s="443"/>
      <c r="WMC13" s="443"/>
      <c r="WMD13" s="443"/>
      <c r="WME13" s="443"/>
      <c r="WMF13" s="443"/>
      <c r="WMG13" s="443"/>
      <c r="WMH13" s="443"/>
      <c r="WMI13" s="443"/>
      <c r="WMJ13" s="443"/>
      <c r="WMK13" s="443"/>
      <c r="WML13" s="443"/>
      <c r="WMM13" s="443"/>
      <c r="WMN13" s="443"/>
      <c r="WMO13" s="443"/>
      <c r="WMP13" s="443"/>
      <c r="WMQ13" s="443"/>
      <c r="WMR13" s="443"/>
      <c r="WMS13" s="443"/>
      <c r="WMT13" s="443"/>
      <c r="WMU13" s="443"/>
      <c r="WMV13" s="443"/>
      <c r="WMW13" s="443"/>
      <c r="WMX13" s="443"/>
      <c r="WMY13" s="443"/>
      <c r="WMZ13" s="443"/>
      <c r="WNA13" s="443"/>
      <c r="WNB13" s="443"/>
      <c r="WNC13" s="443"/>
      <c r="WND13" s="443"/>
      <c r="WNE13" s="443"/>
      <c r="WNF13" s="443"/>
      <c r="WNG13" s="443"/>
      <c r="WNH13" s="443"/>
      <c r="WNI13" s="443"/>
      <c r="WNJ13" s="443"/>
      <c r="WNK13" s="443"/>
      <c r="WNL13" s="443"/>
      <c r="WNM13" s="443"/>
      <c r="WNN13" s="443"/>
      <c r="WNO13" s="443"/>
      <c r="WNP13" s="443"/>
      <c r="WNQ13" s="443"/>
      <c r="WNR13" s="443"/>
      <c r="WNS13" s="443"/>
      <c r="WNT13" s="443"/>
      <c r="WNU13" s="443"/>
      <c r="WNV13" s="443"/>
      <c r="WNW13" s="443"/>
      <c r="WNX13" s="443"/>
      <c r="WNY13" s="443"/>
      <c r="WNZ13" s="443"/>
      <c r="WOA13" s="443"/>
      <c r="WOB13" s="443"/>
      <c r="WOC13" s="443"/>
      <c r="WOD13" s="443"/>
      <c r="WOE13" s="443"/>
      <c r="WOF13" s="443"/>
      <c r="WOG13" s="443"/>
      <c r="WOH13" s="443"/>
      <c r="WOI13" s="443"/>
      <c r="WOJ13" s="443"/>
      <c r="WOK13" s="443"/>
      <c r="WOL13" s="443"/>
      <c r="WOM13" s="443"/>
      <c r="WON13" s="443"/>
      <c r="WOO13" s="443"/>
      <c r="WOP13" s="443"/>
      <c r="WOQ13" s="443"/>
      <c r="WOR13" s="443"/>
      <c r="WOS13" s="443"/>
      <c r="WOT13" s="443"/>
      <c r="WOU13" s="443"/>
      <c r="WOV13" s="443"/>
      <c r="WOW13" s="443"/>
      <c r="WOX13" s="443"/>
      <c r="WOY13" s="443"/>
      <c r="WOZ13" s="443"/>
      <c r="WPA13" s="443"/>
      <c r="WPB13" s="443"/>
      <c r="WPC13" s="443"/>
      <c r="WPD13" s="443"/>
      <c r="WPE13" s="443"/>
      <c r="WPF13" s="443"/>
      <c r="WPG13" s="443"/>
      <c r="WPH13" s="443"/>
      <c r="WPI13" s="443"/>
      <c r="WPJ13" s="443"/>
      <c r="WPK13" s="443"/>
      <c r="WPL13" s="443"/>
      <c r="WPM13" s="443"/>
      <c r="WPN13" s="443"/>
      <c r="WPO13" s="443"/>
      <c r="WPP13" s="443"/>
      <c r="WPQ13" s="443"/>
      <c r="WPR13" s="443"/>
      <c r="WPS13" s="443"/>
      <c r="WPT13" s="443"/>
      <c r="WPU13" s="443"/>
      <c r="WPV13" s="443"/>
      <c r="WPW13" s="443"/>
      <c r="WPX13" s="443"/>
      <c r="WPY13" s="443"/>
      <c r="WPZ13" s="443"/>
      <c r="WQA13" s="443"/>
      <c r="WQB13" s="443"/>
      <c r="WQC13" s="443"/>
      <c r="WQD13" s="443"/>
      <c r="WQE13" s="443"/>
      <c r="WQF13" s="443"/>
      <c r="WQG13" s="443"/>
      <c r="WQH13" s="443"/>
      <c r="WQI13" s="443"/>
      <c r="WQJ13" s="443"/>
      <c r="WQK13" s="443"/>
      <c r="WQL13" s="443"/>
      <c r="WQM13" s="443"/>
      <c r="WQN13" s="443"/>
      <c r="WQO13" s="443"/>
      <c r="WQP13" s="443"/>
      <c r="WQQ13" s="443"/>
      <c r="WQR13" s="443"/>
      <c r="WQS13" s="443"/>
      <c r="WQT13" s="443"/>
      <c r="WQU13" s="443"/>
      <c r="WQV13" s="443"/>
      <c r="WQW13" s="443"/>
      <c r="WQX13" s="443"/>
      <c r="WQY13" s="443"/>
      <c r="WQZ13" s="443"/>
      <c r="WRA13" s="443"/>
      <c r="WRB13" s="443"/>
      <c r="WRC13" s="443"/>
      <c r="WRD13" s="443"/>
      <c r="WRE13" s="443"/>
      <c r="WRF13" s="443"/>
      <c r="WRG13" s="443"/>
      <c r="WRH13" s="443"/>
      <c r="WRI13" s="443"/>
      <c r="WRJ13" s="443"/>
      <c r="WRK13" s="443"/>
      <c r="WRL13" s="443"/>
      <c r="WRM13" s="443"/>
      <c r="WRN13" s="443"/>
      <c r="WRO13" s="443"/>
      <c r="WRP13" s="443"/>
      <c r="WRQ13" s="443"/>
      <c r="WRR13" s="443"/>
      <c r="WRS13" s="443"/>
      <c r="WRT13" s="443"/>
      <c r="WRU13" s="443"/>
      <c r="WRV13" s="443"/>
      <c r="WRW13" s="443"/>
      <c r="WRX13" s="443"/>
      <c r="WRY13" s="443"/>
      <c r="WRZ13" s="443"/>
      <c r="WSA13" s="443"/>
      <c r="WSB13" s="443"/>
      <c r="WSC13" s="443"/>
      <c r="WSD13" s="443"/>
      <c r="WSE13" s="443"/>
      <c r="WSF13" s="443"/>
      <c r="WSG13" s="443"/>
      <c r="WSH13" s="443"/>
      <c r="WSI13" s="443"/>
      <c r="WSJ13" s="443"/>
      <c r="WSK13" s="443"/>
      <c r="WSL13" s="443"/>
      <c r="WSM13" s="443"/>
      <c r="WSN13" s="443"/>
      <c r="WSO13" s="443"/>
      <c r="WSP13" s="443"/>
      <c r="WSQ13" s="443"/>
      <c r="WSR13" s="443"/>
      <c r="WSS13" s="443"/>
      <c r="WST13" s="443"/>
      <c r="WSU13" s="443"/>
      <c r="WSV13" s="443"/>
      <c r="WSW13" s="443"/>
      <c r="WSX13" s="443"/>
      <c r="WSY13" s="443"/>
      <c r="WSZ13" s="443"/>
    </row>
    <row r="14" spans="1:16068" s="441" customFormat="1" ht="29.25" customHeight="1">
      <c r="A14" s="418" t="s">
        <v>507</v>
      </c>
      <c r="B14" s="447" t="s">
        <v>1020</v>
      </c>
      <c r="C14" s="448"/>
      <c r="D14" s="449"/>
      <c r="E14" s="450"/>
      <c r="F14" s="450"/>
      <c r="G14" s="448"/>
      <c r="H14" s="423">
        <f>SUM(H15:H15)</f>
        <v>9000</v>
      </c>
      <c r="I14" s="423">
        <f>SUM(I15:I15)</f>
        <v>9000</v>
      </c>
      <c r="J14" s="451"/>
      <c r="K14" s="451"/>
      <c r="L14" s="451"/>
      <c r="M14" s="451"/>
      <c r="N14" s="452"/>
      <c r="O14" s="452"/>
      <c r="P14" s="452"/>
      <c r="Q14" s="451"/>
      <c r="R14" s="451"/>
      <c r="S14" s="451"/>
      <c r="T14" s="451"/>
      <c r="U14" s="451"/>
      <c r="V14" s="451"/>
      <c r="W14" s="451"/>
      <c r="X14" s="451"/>
      <c r="Y14" s="451"/>
      <c r="Z14" s="451"/>
      <c r="AA14" s="451"/>
      <c r="AB14" s="451"/>
      <c r="AC14" s="451"/>
      <c r="AD14" s="451"/>
      <c r="AE14" s="451"/>
      <c r="AF14" s="451"/>
      <c r="AG14" s="453"/>
      <c r="AH14" s="453"/>
      <c r="AI14" s="453"/>
      <c r="AJ14" s="453"/>
      <c r="AK14" s="453"/>
      <c r="AL14" s="453"/>
      <c r="AM14" s="453"/>
      <c r="AN14" s="453"/>
      <c r="AO14" s="453"/>
      <c r="AP14" s="416">
        <f t="shared" ref="AP14:AP15" si="4">SUM(AQ14:AW14)</f>
        <v>8900</v>
      </c>
      <c r="AQ14" s="453"/>
      <c r="AR14" s="423">
        <f>SUM(AR15:AR15)</f>
        <v>8900</v>
      </c>
      <c r="AS14" s="423">
        <f t="shared" ref="AS14:BG14" si="5">SUM(AS15:AS15)</f>
        <v>0</v>
      </c>
      <c r="AT14" s="423">
        <f t="shared" si="5"/>
        <v>0</v>
      </c>
      <c r="AU14" s="423">
        <f t="shared" si="5"/>
        <v>0</v>
      </c>
      <c r="AV14" s="423">
        <f t="shared" si="5"/>
        <v>0</v>
      </c>
      <c r="AW14" s="423">
        <f t="shared" si="5"/>
        <v>0</v>
      </c>
      <c r="AX14" s="423">
        <f t="shared" si="5"/>
        <v>0</v>
      </c>
      <c r="AY14" s="423">
        <f t="shared" si="5"/>
        <v>0</v>
      </c>
      <c r="AZ14" s="423">
        <f t="shared" si="5"/>
        <v>0</v>
      </c>
      <c r="BA14" s="423">
        <f t="shared" si="5"/>
        <v>0</v>
      </c>
      <c r="BB14" s="423">
        <f t="shared" si="5"/>
        <v>0</v>
      </c>
      <c r="BC14" s="423">
        <f t="shared" si="5"/>
        <v>0</v>
      </c>
      <c r="BD14" s="423">
        <f t="shared" si="5"/>
        <v>0</v>
      </c>
      <c r="BE14" s="423">
        <f t="shared" si="5"/>
        <v>0</v>
      </c>
      <c r="BF14" s="423">
        <f t="shared" si="5"/>
        <v>8900</v>
      </c>
      <c r="BG14" s="423">
        <f t="shared" si="5"/>
        <v>0</v>
      </c>
      <c r="BH14" s="435"/>
      <c r="BI14" s="440"/>
    </row>
    <row r="15" spans="1:16068" s="426" customFormat="1" ht="39" customHeight="1">
      <c r="A15" s="492">
        <v>1</v>
      </c>
      <c r="B15" s="493" t="s">
        <v>449</v>
      </c>
      <c r="C15" s="454"/>
      <c r="D15" s="455"/>
      <c r="E15" s="462">
        <v>2024</v>
      </c>
      <c r="F15" s="494">
        <v>2026</v>
      </c>
      <c r="G15" s="495" t="s">
        <v>450</v>
      </c>
      <c r="H15" s="470">
        <f t="shared" ref="H15" si="6">I15</f>
        <v>9000</v>
      </c>
      <c r="I15" s="470">
        <v>9000</v>
      </c>
      <c r="J15" s="488"/>
      <c r="K15" s="488"/>
      <c r="L15" s="488"/>
      <c r="M15" s="488"/>
      <c r="N15" s="489"/>
      <c r="O15" s="489"/>
      <c r="P15" s="489"/>
      <c r="Q15" s="488"/>
      <c r="R15" s="488"/>
      <c r="S15" s="488"/>
      <c r="T15" s="488"/>
      <c r="U15" s="488"/>
      <c r="V15" s="488"/>
      <c r="W15" s="488"/>
      <c r="X15" s="488"/>
      <c r="Y15" s="488"/>
      <c r="Z15" s="488"/>
      <c r="AA15" s="488"/>
      <c r="AB15" s="488"/>
      <c r="AC15" s="488"/>
      <c r="AD15" s="488"/>
      <c r="AE15" s="488"/>
      <c r="AF15" s="488"/>
      <c r="AG15" s="490"/>
      <c r="AH15" s="490"/>
      <c r="AI15" s="490"/>
      <c r="AJ15" s="490"/>
      <c r="AK15" s="490"/>
      <c r="AL15" s="490"/>
      <c r="AM15" s="490"/>
      <c r="AN15" s="490"/>
      <c r="AO15" s="490"/>
      <c r="AP15" s="417">
        <f t="shared" si="4"/>
        <v>8900</v>
      </c>
      <c r="AQ15" s="490"/>
      <c r="AR15" s="496">
        <v>8900</v>
      </c>
      <c r="AS15" s="490"/>
      <c r="AT15" s="490"/>
      <c r="AU15" s="490"/>
      <c r="AV15" s="490"/>
      <c r="AW15" s="490"/>
      <c r="AX15" s="417">
        <f t="shared" ref="AX15" si="7">SUM(AY15:BE15)</f>
        <v>0</v>
      </c>
      <c r="AY15" s="490"/>
      <c r="AZ15" s="496"/>
      <c r="BA15" s="490"/>
      <c r="BB15" s="490"/>
      <c r="BC15" s="490"/>
      <c r="BD15" s="490"/>
      <c r="BE15" s="490"/>
      <c r="BF15" s="496">
        <v>8900</v>
      </c>
      <c r="BG15" s="490"/>
      <c r="BH15" s="467"/>
      <c r="BI15" s="440"/>
    </row>
    <row r="16" spans="1:16068" s="426" customFormat="1" ht="35.25" customHeight="1">
      <c r="A16" s="436" t="s">
        <v>17</v>
      </c>
      <c r="B16" s="445" t="s">
        <v>1022</v>
      </c>
      <c r="C16" s="454"/>
      <c r="D16" s="455"/>
      <c r="E16" s="456"/>
      <c r="F16" s="456"/>
      <c r="G16" s="457"/>
      <c r="H16" s="422">
        <f>H17+H24</f>
        <v>6787</v>
      </c>
      <c r="I16" s="422">
        <f t="shared" ref="I16:BG16" si="8">I17+I24</f>
        <v>3587</v>
      </c>
      <c r="J16" s="422">
        <f t="shared" si="8"/>
        <v>0</v>
      </c>
      <c r="K16" s="422">
        <f t="shared" si="8"/>
        <v>0</v>
      </c>
      <c r="L16" s="422">
        <f t="shared" si="8"/>
        <v>0</v>
      </c>
      <c r="M16" s="422">
        <f t="shared" si="8"/>
        <v>0</v>
      </c>
      <c r="N16" s="422">
        <f t="shared" si="8"/>
        <v>0</v>
      </c>
      <c r="O16" s="422">
        <f t="shared" si="8"/>
        <v>0</v>
      </c>
      <c r="P16" s="422">
        <f t="shared" si="8"/>
        <v>0</v>
      </c>
      <c r="Q16" s="422">
        <f t="shared" si="8"/>
        <v>0</v>
      </c>
      <c r="R16" s="422">
        <f t="shared" si="8"/>
        <v>0</v>
      </c>
      <c r="S16" s="422">
        <f t="shared" si="8"/>
        <v>0</v>
      </c>
      <c r="T16" s="422">
        <f t="shared" si="8"/>
        <v>0</v>
      </c>
      <c r="U16" s="422">
        <f t="shared" si="8"/>
        <v>0</v>
      </c>
      <c r="V16" s="422">
        <f t="shared" si="8"/>
        <v>0</v>
      </c>
      <c r="W16" s="422">
        <f t="shared" si="8"/>
        <v>0</v>
      </c>
      <c r="X16" s="422">
        <f t="shared" si="8"/>
        <v>0</v>
      </c>
      <c r="Y16" s="422">
        <f t="shared" si="8"/>
        <v>0</v>
      </c>
      <c r="Z16" s="422">
        <f t="shared" si="8"/>
        <v>0</v>
      </c>
      <c r="AA16" s="422">
        <f t="shared" si="8"/>
        <v>0</v>
      </c>
      <c r="AB16" s="422">
        <f t="shared" si="8"/>
        <v>0</v>
      </c>
      <c r="AC16" s="422">
        <f t="shared" si="8"/>
        <v>0</v>
      </c>
      <c r="AD16" s="422">
        <f t="shared" si="8"/>
        <v>0</v>
      </c>
      <c r="AE16" s="422">
        <f t="shared" si="8"/>
        <v>0</v>
      </c>
      <c r="AF16" s="422">
        <f t="shared" si="8"/>
        <v>0</v>
      </c>
      <c r="AG16" s="422">
        <f t="shared" si="8"/>
        <v>0</v>
      </c>
      <c r="AH16" s="422">
        <f t="shared" si="8"/>
        <v>0</v>
      </c>
      <c r="AI16" s="422">
        <f t="shared" si="8"/>
        <v>0</v>
      </c>
      <c r="AJ16" s="422">
        <f t="shared" si="8"/>
        <v>0</v>
      </c>
      <c r="AK16" s="422">
        <f t="shared" si="8"/>
        <v>0</v>
      </c>
      <c r="AL16" s="422">
        <f t="shared" si="8"/>
        <v>0</v>
      </c>
      <c r="AM16" s="422">
        <f t="shared" si="8"/>
        <v>0</v>
      </c>
      <c r="AN16" s="422">
        <f t="shared" si="8"/>
        <v>0</v>
      </c>
      <c r="AO16" s="422">
        <f t="shared" si="8"/>
        <v>0</v>
      </c>
      <c r="AP16" s="422">
        <f t="shared" si="8"/>
        <v>0</v>
      </c>
      <c r="AQ16" s="422">
        <f t="shared" si="8"/>
        <v>0</v>
      </c>
      <c r="AR16" s="422">
        <f t="shared" si="8"/>
        <v>0</v>
      </c>
      <c r="AS16" s="422">
        <f t="shared" si="8"/>
        <v>0</v>
      </c>
      <c r="AT16" s="422">
        <f t="shared" si="8"/>
        <v>0</v>
      </c>
      <c r="AU16" s="422">
        <f t="shared" si="8"/>
        <v>0</v>
      </c>
      <c r="AV16" s="422">
        <f t="shared" si="8"/>
        <v>0</v>
      </c>
      <c r="AW16" s="422">
        <f t="shared" si="8"/>
        <v>0</v>
      </c>
      <c r="AX16" s="422">
        <f t="shared" si="8"/>
        <v>3999</v>
      </c>
      <c r="AY16" s="422">
        <f t="shared" si="8"/>
        <v>0</v>
      </c>
      <c r="AZ16" s="422">
        <f t="shared" si="8"/>
        <v>0</v>
      </c>
      <c r="BA16" s="422">
        <f t="shared" si="8"/>
        <v>3999</v>
      </c>
      <c r="BB16" s="422">
        <f t="shared" si="8"/>
        <v>0</v>
      </c>
      <c r="BC16" s="422">
        <f t="shared" si="8"/>
        <v>0</v>
      </c>
      <c r="BD16" s="422">
        <f t="shared" si="8"/>
        <v>0</v>
      </c>
      <c r="BE16" s="422">
        <f t="shared" si="8"/>
        <v>0</v>
      </c>
      <c r="BF16" s="422">
        <f t="shared" si="8"/>
        <v>0</v>
      </c>
      <c r="BG16" s="422">
        <f t="shared" si="8"/>
        <v>3999</v>
      </c>
      <c r="BH16" s="422">
        <f t="shared" ref="BH16" si="9">BH17</f>
        <v>0</v>
      </c>
      <c r="BI16" s="440"/>
    </row>
    <row r="17" spans="1:101" s="444" customFormat="1" ht="29.45" customHeight="1">
      <c r="A17" s="436" t="s">
        <v>19</v>
      </c>
      <c r="B17" s="447" t="s">
        <v>1062</v>
      </c>
      <c r="C17" s="438"/>
      <c r="D17" s="438"/>
      <c r="E17" s="439"/>
      <c r="F17" s="439"/>
      <c r="G17" s="421"/>
      <c r="H17" s="416">
        <f>H18</f>
        <v>4616</v>
      </c>
      <c r="I17" s="416">
        <f t="shared" ref="I17:BG18" si="10">I18</f>
        <v>2309</v>
      </c>
      <c r="J17" s="416">
        <f t="shared" si="10"/>
        <v>0</v>
      </c>
      <c r="K17" s="416">
        <f t="shared" si="10"/>
        <v>0</v>
      </c>
      <c r="L17" s="416">
        <f t="shared" si="10"/>
        <v>0</v>
      </c>
      <c r="M17" s="416">
        <f t="shared" si="10"/>
        <v>0</v>
      </c>
      <c r="N17" s="416">
        <f t="shared" si="10"/>
        <v>0</v>
      </c>
      <c r="O17" s="416">
        <f t="shared" si="10"/>
        <v>0</v>
      </c>
      <c r="P17" s="416">
        <f t="shared" si="10"/>
        <v>0</v>
      </c>
      <c r="Q17" s="416">
        <f t="shared" si="10"/>
        <v>0</v>
      </c>
      <c r="R17" s="416">
        <f t="shared" si="10"/>
        <v>0</v>
      </c>
      <c r="S17" s="416">
        <f t="shared" si="10"/>
        <v>0</v>
      </c>
      <c r="T17" s="416">
        <f t="shared" si="10"/>
        <v>0</v>
      </c>
      <c r="U17" s="416">
        <f t="shared" si="10"/>
        <v>0</v>
      </c>
      <c r="V17" s="416">
        <f t="shared" si="10"/>
        <v>0</v>
      </c>
      <c r="W17" s="416">
        <f t="shared" si="10"/>
        <v>0</v>
      </c>
      <c r="X17" s="416">
        <f t="shared" si="10"/>
        <v>0</v>
      </c>
      <c r="Y17" s="416">
        <f t="shared" si="10"/>
        <v>0</v>
      </c>
      <c r="Z17" s="416">
        <f t="shared" si="10"/>
        <v>0</v>
      </c>
      <c r="AA17" s="416">
        <f t="shared" si="10"/>
        <v>0</v>
      </c>
      <c r="AB17" s="416">
        <f t="shared" si="10"/>
        <v>0</v>
      </c>
      <c r="AC17" s="416">
        <f t="shared" si="10"/>
        <v>0</v>
      </c>
      <c r="AD17" s="416">
        <f t="shared" si="10"/>
        <v>0</v>
      </c>
      <c r="AE17" s="416">
        <f t="shared" si="10"/>
        <v>0</v>
      </c>
      <c r="AF17" s="416">
        <f t="shared" si="10"/>
        <v>0</v>
      </c>
      <c r="AG17" s="416">
        <f t="shared" si="10"/>
        <v>0</v>
      </c>
      <c r="AH17" s="416">
        <f t="shared" si="10"/>
        <v>0</v>
      </c>
      <c r="AI17" s="416">
        <f t="shared" si="10"/>
        <v>0</v>
      </c>
      <c r="AJ17" s="416">
        <f t="shared" si="10"/>
        <v>0</v>
      </c>
      <c r="AK17" s="416">
        <f t="shared" si="10"/>
        <v>0</v>
      </c>
      <c r="AL17" s="416">
        <f t="shared" si="10"/>
        <v>0</v>
      </c>
      <c r="AM17" s="416">
        <f t="shared" si="10"/>
        <v>0</v>
      </c>
      <c r="AN17" s="416">
        <f t="shared" si="10"/>
        <v>0</v>
      </c>
      <c r="AO17" s="416">
        <f t="shared" si="10"/>
        <v>0</v>
      </c>
      <c r="AP17" s="416">
        <f t="shared" si="10"/>
        <v>0</v>
      </c>
      <c r="AQ17" s="416">
        <f t="shared" si="10"/>
        <v>0</v>
      </c>
      <c r="AR17" s="416">
        <f t="shared" si="10"/>
        <v>0</v>
      </c>
      <c r="AS17" s="416">
        <f t="shared" si="10"/>
        <v>0</v>
      </c>
      <c r="AT17" s="416">
        <f t="shared" si="10"/>
        <v>0</v>
      </c>
      <c r="AU17" s="416">
        <f t="shared" si="10"/>
        <v>0</v>
      </c>
      <c r="AV17" s="416">
        <f t="shared" si="10"/>
        <v>0</v>
      </c>
      <c r="AW17" s="416">
        <f t="shared" si="10"/>
        <v>0</v>
      </c>
      <c r="AX17" s="416">
        <f t="shared" si="10"/>
        <v>2914</v>
      </c>
      <c r="AY17" s="416">
        <f t="shared" si="10"/>
        <v>0</v>
      </c>
      <c r="AZ17" s="416">
        <f t="shared" si="10"/>
        <v>0</v>
      </c>
      <c r="BA17" s="416">
        <f t="shared" si="10"/>
        <v>2914</v>
      </c>
      <c r="BB17" s="416">
        <f t="shared" si="10"/>
        <v>0</v>
      </c>
      <c r="BC17" s="416">
        <f t="shared" si="10"/>
        <v>0</v>
      </c>
      <c r="BD17" s="416">
        <f t="shared" si="10"/>
        <v>0</v>
      </c>
      <c r="BE17" s="416">
        <f t="shared" si="10"/>
        <v>0</v>
      </c>
      <c r="BF17" s="416">
        <f t="shared" si="10"/>
        <v>0</v>
      </c>
      <c r="BG17" s="416">
        <f t="shared" si="10"/>
        <v>2914</v>
      </c>
      <c r="BH17" s="419"/>
      <c r="BI17" s="440"/>
      <c r="BJ17" s="440"/>
      <c r="BK17" s="458"/>
      <c r="BL17" s="458"/>
      <c r="BM17" s="458"/>
      <c r="BN17" s="458"/>
      <c r="BO17" s="458"/>
      <c r="BP17" s="458"/>
      <c r="BQ17" s="458"/>
      <c r="BR17" s="458"/>
      <c r="BS17" s="458"/>
      <c r="BT17" s="458"/>
      <c r="BU17" s="458"/>
      <c r="BV17" s="458"/>
      <c r="BW17" s="458"/>
      <c r="BX17" s="458"/>
      <c r="BY17" s="458"/>
      <c r="BZ17" s="458"/>
      <c r="CA17" s="458"/>
      <c r="CB17" s="458"/>
      <c r="CC17" s="458"/>
      <c r="CD17" s="458"/>
      <c r="CE17" s="458"/>
      <c r="CF17" s="458"/>
      <c r="CG17" s="458"/>
      <c r="CH17" s="458"/>
      <c r="CI17" s="458"/>
      <c r="CJ17" s="458"/>
      <c r="CK17" s="458"/>
      <c r="CL17" s="458"/>
      <c r="CM17" s="458"/>
      <c r="CN17" s="458"/>
      <c r="CO17" s="458"/>
      <c r="CP17" s="458"/>
      <c r="CQ17" s="458"/>
      <c r="CR17" s="458"/>
      <c r="CS17" s="458"/>
      <c r="CT17" s="458"/>
      <c r="CU17" s="458"/>
      <c r="CV17" s="458"/>
      <c r="CW17" s="459"/>
    </row>
    <row r="18" spans="1:101" s="444" customFormat="1" ht="39.6" customHeight="1">
      <c r="A18" s="436"/>
      <c r="B18" s="445" t="s">
        <v>34</v>
      </c>
      <c r="C18" s="438"/>
      <c r="D18" s="438"/>
      <c r="E18" s="439"/>
      <c r="F18" s="439"/>
      <c r="G18" s="421"/>
      <c r="H18" s="416">
        <f>H19</f>
        <v>4616</v>
      </c>
      <c r="I18" s="416">
        <f t="shared" si="10"/>
        <v>2309</v>
      </c>
      <c r="J18" s="416">
        <f t="shared" si="10"/>
        <v>0</v>
      </c>
      <c r="K18" s="416">
        <f t="shared" si="10"/>
        <v>0</v>
      </c>
      <c r="L18" s="416">
        <f t="shared" si="10"/>
        <v>0</v>
      </c>
      <c r="M18" s="416">
        <f t="shared" si="10"/>
        <v>0</v>
      </c>
      <c r="N18" s="416">
        <f t="shared" si="10"/>
        <v>0</v>
      </c>
      <c r="O18" s="416">
        <f t="shared" si="10"/>
        <v>0</v>
      </c>
      <c r="P18" s="416">
        <f t="shared" si="10"/>
        <v>0</v>
      </c>
      <c r="Q18" s="416">
        <f t="shared" si="10"/>
        <v>0</v>
      </c>
      <c r="R18" s="416">
        <f t="shared" si="10"/>
        <v>0</v>
      </c>
      <c r="S18" s="416">
        <f t="shared" si="10"/>
        <v>0</v>
      </c>
      <c r="T18" s="416">
        <f t="shared" si="10"/>
        <v>0</v>
      </c>
      <c r="U18" s="416">
        <f t="shared" si="10"/>
        <v>0</v>
      </c>
      <c r="V18" s="416">
        <f t="shared" si="10"/>
        <v>0</v>
      </c>
      <c r="W18" s="416">
        <f t="shared" si="10"/>
        <v>0</v>
      </c>
      <c r="X18" s="416">
        <f t="shared" si="10"/>
        <v>0</v>
      </c>
      <c r="Y18" s="416">
        <f t="shared" si="10"/>
        <v>0</v>
      </c>
      <c r="Z18" s="416">
        <f t="shared" si="10"/>
        <v>0</v>
      </c>
      <c r="AA18" s="416">
        <f t="shared" si="10"/>
        <v>0</v>
      </c>
      <c r="AB18" s="416">
        <f t="shared" si="10"/>
        <v>0</v>
      </c>
      <c r="AC18" s="416">
        <f t="shared" si="10"/>
        <v>0</v>
      </c>
      <c r="AD18" s="416">
        <f t="shared" si="10"/>
        <v>0</v>
      </c>
      <c r="AE18" s="416">
        <f t="shared" si="10"/>
        <v>0</v>
      </c>
      <c r="AF18" s="416">
        <f t="shared" si="10"/>
        <v>0</v>
      </c>
      <c r="AG18" s="416">
        <f t="shared" si="10"/>
        <v>0</v>
      </c>
      <c r="AH18" s="416">
        <f t="shared" si="10"/>
        <v>0</v>
      </c>
      <c r="AI18" s="416">
        <f t="shared" si="10"/>
        <v>0</v>
      </c>
      <c r="AJ18" s="416">
        <f t="shared" si="10"/>
        <v>0</v>
      </c>
      <c r="AK18" s="416">
        <f t="shared" si="10"/>
        <v>0</v>
      </c>
      <c r="AL18" s="416">
        <f t="shared" si="10"/>
        <v>0</v>
      </c>
      <c r="AM18" s="416">
        <f t="shared" si="10"/>
        <v>0</v>
      </c>
      <c r="AN18" s="416">
        <f t="shared" si="10"/>
        <v>0</v>
      </c>
      <c r="AO18" s="416">
        <f t="shared" si="10"/>
        <v>0</v>
      </c>
      <c r="AP18" s="416">
        <f t="shared" si="10"/>
        <v>0</v>
      </c>
      <c r="AQ18" s="416">
        <f t="shared" si="10"/>
        <v>0</v>
      </c>
      <c r="AR18" s="416">
        <f t="shared" si="10"/>
        <v>0</v>
      </c>
      <c r="AS18" s="416">
        <f t="shared" si="10"/>
        <v>0</v>
      </c>
      <c r="AT18" s="416">
        <f t="shared" si="10"/>
        <v>0</v>
      </c>
      <c r="AU18" s="416">
        <f t="shared" si="10"/>
        <v>0</v>
      </c>
      <c r="AV18" s="416">
        <f t="shared" si="10"/>
        <v>0</v>
      </c>
      <c r="AW18" s="416">
        <f t="shared" si="10"/>
        <v>0</v>
      </c>
      <c r="AX18" s="416">
        <f t="shared" si="10"/>
        <v>2914</v>
      </c>
      <c r="AY18" s="416">
        <f t="shared" si="10"/>
        <v>0</v>
      </c>
      <c r="AZ18" s="416">
        <f t="shared" si="10"/>
        <v>0</v>
      </c>
      <c r="BA18" s="416">
        <f t="shared" si="10"/>
        <v>2914</v>
      </c>
      <c r="BB18" s="416">
        <f t="shared" si="10"/>
        <v>0</v>
      </c>
      <c r="BC18" s="416">
        <f t="shared" si="10"/>
        <v>0</v>
      </c>
      <c r="BD18" s="416">
        <f t="shared" si="10"/>
        <v>0</v>
      </c>
      <c r="BE18" s="416">
        <f t="shared" si="10"/>
        <v>0</v>
      </c>
      <c r="BF18" s="416">
        <f t="shared" si="10"/>
        <v>0</v>
      </c>
      <c r="BG18" s="416">
        <f t="shared" si="10"/>
        <v>2914</v>
      </c>
      <c r="BH18" s="419"/>
      <c r="BI18" s="440"/>
      <c r="BJ18" s="440"/>
      <c r="BK18" s="458"/>
      <c r="BL18" s="458"/>
      <c r="BM18" s="458"/>
      <c r="BN18" s="458"/>
      <c r="BO18" s="458"/>
      <c r="BP18" s="458"/>
      <c r="BQ18" s="458"/>
      <c r="BR18" s="458"/>
      <c r="BS18" s="458"/>
      <c r="BT18" s="458"/>
      <c r="BU18" s="458"/>
      <c r="BV18" s="458"/>
      <c r="BW18" s="458"/>
      <c r="BX18" s="458"/>
      <c r="BY18" s="458"/>
      <c r="BZ18" s="458"/>
      <c r="CA18" s="458"/>
      <c r="CB18" s="458"/>
      <c r="CC18" s="458"/>
      <c r="CD18" s="458"/>
      <c r="CE18" s="458"/>
      <c r="CF18" s="458"/>
      <c r="CG18" s="458"/>
      <c r="CH18" s="458"/>
      <c r="CI18" s="458"/>
      <c r="CJ18" s="458"/>
      <c r="CK18" s="458"/>
      <c r="CL18" s="458"/>
      <c r="CM18" s="458"/>
      <c r="CN18" s="458"/>
      <c r="CO18" s="458"/>
      <c r="CP18" s="458"/>
      <c r="CQ18" s="458"/>
      <c r="CR18" s="458"/>
      <c r="CS18" s="458"/>
      <c r="CT18" s="458"/>
      <c r="CU18" s="458"/>
      <c r="CV18" s="458"/>
      <c r="CW18" s="459"/>
    </row>
    <row r="19" spans="1:101" s="444" customFormat="1" ht="29.45" customHeight="1">
      <c r="A19" s="436"/>
      <c r="B19" s="447" t="s">
        <v>1026</v>
      </c>
      <c r="C19" s="438"/>
      <c r="D19" s="438"/>
      <c r="E19" s="439"/>
      <c r="F19" s="439"/>
      <c r="G19" s="421"/>
      <c r="H19" s="416">
        <f t="shared" ref="H19:BF19" si="11">SUM(H20:H23)</f>
        <v>4616</v>
      </c>
      <c r="I19" s="416">
        <f t="shared" si="11"/>
        <v>2309</v>
      </c>
      <c r="J19" s="416">
        <f t="shared" si="11"/>
        <v>0</v>
      </c>
      <c r="K19" s="416">
        <f t="shared" si="11"/>
        <v>0</v>
      </c>
      <c r="L19" s="416">
        <f t="shared" si="11"/>
        <v>0</v>
      </c>
      <c r="M19" s="416">
        <f t="shared" si="11"/>
        <v>0</v>
      </c>
      <c r="N19" s="416">
        <f t="shared" si="11"/>
        <v>0</v>
      </c>
      <c r="O19" s="416">
        <f t="shared" si="11"/>
        <v>0</v>
      </c>
      <c r="P19" s="416">
        <f t="shared" si="11"/>
        <v>0</v>
      </c>
      <c r="Q19" s="416">
        <f t="shared" si="11"/>
        <v>0</v>
      </c>
      <c r="R19" s="416">
        <f t="shared" si="11"/>
        <v>0</v>
      </c>
      <c r="S19" s="416">
        <f t="shared" si="11"/>
        <v>0</v>
      </c>
      <c r="T19" s="416">
        <f t="shared" si="11"/>
        <v>0</v>
      </c>
      <c r="U19" s="416">
        <f t="shared" si="11"/>
        <v>0</v>
      </c>
      <c r="V19" s="416">
        <f t="shared" si="11"/>
        <v>0</v>
      </c>
      <c r="W19" s="416">
        <f t="shared" si="11"/>
        <v>0</v>
      </c>
      <c r="X19" s="416">
        <f t="shared" si="11"/>
        <v>0</v>
      </c>
      <c r="Y19" s="416">
        <f t="shared" si="11"/>
        <v>0</v>
      </c>
      <c r="Z19" s="416">
        <f t="shared" si="11"/>
        <v>0</v>
      </c>
      <c r="AA19" s="416">
        <f t="shared" si="11"/>
        <v>0</v>
      </c>
      <c r="AB19" s="416">
        <f t="shared" si="11"/>
        <v>0</v>
      </c>
      <c r="AC19" s="416">
        <f t="shared" si="11"/>
        <v>0</v>
      </c>
      <c r="AD19" s="416">
        <f t="shared" si="11"/>
        <v>0</v>
      </c>
      <c r="AE19" s="416">
        <f t="shared" si="11"/>
        <v>0</v>
      </c>
      <c r="AF19" s="416">
        <f t="shared" si="11"/>
        <v>0</v>
      </c>
      <c r="AG19" s="416">
        <f t="shared" si="11"/>
        <v>0</v>
      </c>
      <c r="AH19" s="416">
        <f t="shared" si="11"/>
        <v>0</v>
      </c>
      <c r="AI19" s="416">
        <f t="shared" si="11"/>
        <v>0</v>
      </c>
      <c r="AJ19" s="416">
        <f t="shared" si="11"/>
        <v>0</v>
      </c>
      <c r="AK19" s="416">
        <f t="shared" si="11"/>
        <v>0</v>
      </c>
      <c r="AL19" s="416">
        <f t="shared" si="11"/>
        <v>0</v>
      </c>
      <c r="AM19" s="416">
        <f t="shared" si="11"/>
        <v>0</v>
      </c>
      <c r="AN19" s="416">
        <f t="shared" si="11"/>
        <v>0</v>
      </c>
      <c r="AO19" s="416">
        <f t="shared" si="11"/>
        <v>0</v>
      </c>
      <c r="AP19" s="416">
        <f t="shared" si="11"/>
        <v>0</v>
      </c>
      <c r="AQ19" s="416">
        <f t="shared" si="11"/>
        <v>0</v>
      </c>
      <c r="AR19" s="416">
        <f t="shared" si="11"/>
        <v>0</v>
      </c>
      <c r="AS19" s="416">
        <f t="shared" si="11"/>
        <v>0</v>
      </c>
      <c r="AT19" s="416">
        <f t="shared" si="11"/>
        <v>0</v>
      </c>
      <c r="AU19" s="416">
        <f t="shared" si="11"/>
        <v>0</v>
      </c>
      <c r="AV19" s="416">
        <f t="shared" si="11"/>
        <v>0</v>
      </c>
      <c r="AW19" s="416">
        <f t="shared" si="11"/>
        <v>0</v>
      </c>
      <c r="AX19" s="416">
        <f t="shared" si="11"/>
        <v>2914</v>
      </c>
      <c r="AY19" s="416">
        <f t="shared" si="11"/>
        <v>0</v>
      </c>
      <c r="AZ19" s="416">
        <f t="shared" si="11"/>
        <v>0</v>
      </c>
      <c r="BA19" s="416">
        <f t="shared" si="11"/>
        <v>2914</v>
      </c>
      <c r="BB19" s="416">
        <f t="shared" si="11"/>
        <v>0</v>
      </c>
      <c r="BC19" s="416">
        <f t="shared" si="11"/>
        <v>0</v>
      </c>
      <c r="BD19" s="416">
        <f t="shared" si="11"/>
        <v>0</v>
      </c>
      <c r="BE19" s="416">
        <f t="shared" si="11"/>
        <v>0</v>
      </c>
      <c r="BF19" s="416">
        <f t="shared" si="11"/>
        <v>0</v>
      </c>
      <c r="BG19" s="416">
        <f>SUM(BG20:BG23)</f>
        <v>2914</v>
      </c>
      <c r="BH19" s="419"/>
      <c r="BI19" s="440"/>
      <c r="BJ19" s="440"/>
      <c r="BK19" s="458"/>
      <c r="BL19" s="458"/>
      <c r="BM19" s="458"/>
      <c r="BN19" s="458"/>
      <c r="BO19" s="458"/>
      <c r="BP19" s="458"/>
      <c r="BQ19" s="458"/>
      <c r="BR19" s="458"/>
      <c r="BS19" s="458"/>
      <c r="BT19" s="458"/>
      <c r="BU19" s="458"/>
      <c r="BV19" s="458"/>
      <c r="BW19" s="458"/>
      <c r="BX19" s="458"/>
      <c r="BY19" s="458"/>
      <c r="BZ19" s="458"/>
      <c r="CA19" s="458"/>
      <c r="CB19" s="458"/>
      <c r="CC19" s="458"/>
      <c r="CD19" s="458"/>
      <c r="CE19" s="458"/>
      <c r="CF19" s="458"/>
      <c r="CG19" s="458"/>
      <c r="CH19" s="458"/>
      <c r="CI19" s="458"/>
      <c r="CJ19" s="458"/>
      <c r="CK19" s="458"/>
      <c r="CL19" s="458"/>
      <c r="CM19" s="458"/>
      <c r="CN19" s="458"/>
      <c r="CO19" s="458"/>
      <c r="CP19" s="458"/>
      <c r="CQ19" s="458"/>
      <c r="CR19" s="458"/>
      <c r="CS19" s="458"/>
      <c r="CT19" s="458"/>
      <c r="CU19" s="458"/>
      <c r="CV19" s="458"/>
      <c r="CW19" s="459"/>
    </row>
    <row r="20" spans="1:101" s="433" customFormat="1" ht="71.25" customHeight="1">
      <c r="A20" s="460" t="s">
        <v>39</v>
      </c>
      <c r="B20" s="461" t="s">
        <v>1007</v>
      </c>
      <c r="C20" s="462"/>
      <c r="D20" s="462"/>
      <c r="E20" s="456">
        <v>2024</v>
      </c>
      <c r="F20" s="456">
        <v>2026</v>
      </c>
      <c r="G20" s="463" t="s">
        <v>1024</v>
      </c>
      <c r="H20" s="420">
        <v>2405</v>
      </c>
      <c r="I20" s="417">
        <v>1203</v>
      </c>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20"/>
      <c r="AH20" s="420"/>
      <c r="AI20" s="420"/>
      <c r="AJ20" s="420"/>
      <c r="AK20" s="420"/>
      <c r="AL20" s="420"/>
      <c r="AM20" s="417"/>
      <c r="AN20" s="417"/>
      <c r="AO20" s="417"/>
      <c r="AP20" s="417"/>
      <c r="AQ20" s="420"/>
      <c r="AR20" s="417"/>
      <c r="AS20" s="420"/>
      <c r="AT20" s="420"/>
      <c r="AU20" s="417"/>
      <c r="AV20" s="417"/>
      <c r="AW20" s="417"/>
      <c r="AX20" s="420">
        <f t="shared" ref="AX20:AX30" si="12">SUM(AZ20:BE20)</f>
        <v>1203</v>
      </c>
      <c r="AY20" s="420"/>
      <c r="AZ20" s="417"/>
      <c r="BA20" s="420">
        <f>BG20</f>
        <v>1203</v>
      </c>
      <c r="BB20" s="420"/>
      <c r="BC20" s="417"/>
      <c r="BD20" s="417"/>
      <c r="BE20" s="417"/>
      <c r="BF20" s="420"/>
      <c r="BG20" s="417">
        <v>1203</v>
      </c>
      <c r="BH20" s="424"/>
      <c r="BI20" s="432"/>
      <c r="BJ20" s="432"/>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4"/>
      <c r="CW20" s="465"/>
    </row>
    <row r="21" spans="1:101" s="433" customFormat="1" ht="71.25" customHeight="1">
      <c r="A21" s="460" t="s">
        <v>40</v>
      </c>
      <c r="B21" s="461" t="s">
        <v>1008</v>
      </c>
      <c r="C21" s="462"/>
      <c r="D21" s="462"/>
      <c r="E21" s="456">
        <v>2024</v>
      </c>
      <c r="F21" s="456">
        <v>2026</v>
      </c>
      <c r="G21" s="463" t="s">
        <v>1025</v>
      </c>
      <c r="H21" s="420">
        <v>436</v>
      </c>
      <c r="I21" s="417">
        <v>218</v>
      </c>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20"/>
      <c r="AH21" s="420"/>
      <c r="AI21" s="420"/>
      <c r="AJ21" s="420"/>
      <c r="AK21" s="420"/>
      <c r="AL21" s="420"/>
      <c r="AM21" s="417"/>
      <c r="AN21" s="417"/>
      <c r="AO21" s="417"/>
      <c r="AP21" s="417"/>
      <c r="AQ21" s="420"/>
      <c r="AR21" s="417"/>
      <c r="AS21" s="420"/>
      <c r="AT21" s="420"/>
      <c r="AU21" s="417"/>
      <c r="AV21" s="417"/>
      <c r="AW21" s="417"/>
      <c r="AX21" s="420">
        <f t="shared" si="12"/>
        <v>218</v>
      </c>
      <c r="AY21" s="420"/>
      <c r="AZ21" s="417"/>
      <c r="BA21" s="420">
        <f t="shared" ref="BA21:BA30" si="13">BG21</f>
        <v>218</v>
      </c>
      <c r="BB21" s="420"/>
      <c r="BC21" s="417"/>
      <c r="BD21" s="417"/>
      <c r="BE21" s="417"/>
      <c r="BF21" s="420"/>
      <c r="BG21" s="417">
        <v>218</v>
      </c>
      <c r="BH21" s="424"/>
      <c r="BI21" s="432"/>
      <c r="BJ21" s="432"/>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5"/>
    </row>
    <row r="22" spans="1:101" s="433" customFormat="1" ht="42" customHeight="1">
      <c r="A22" s="460" t="s">
        <v>42</v>
      </c>
      <c r="B22" s="461" t="s">
        <v>1009</v>
      </c>
      <c r="C22" s="462"/>
      <c r="D22" s="462"/>
      <c r="E22" s="456">
        <v>2024</v>
      </c>
      <c r="F22" s="456">
        <v>2026</v>
      </c>
      <c r="G22" s="463" t="s">
        <v>1023</v>
      </c>
      <c r="H22" s="420">
        <v>1775</v>
      </c>
      <c r="I22" s="417">
        <v>888</v>
      </c>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20"/>
      <c r="AH22" s="420"/>
      <c r="AI22" s="420"/>
      <c r="AJ22" s="420"/>
      <c r="AK22" s="420"/>
      <c r="AL22" s="420"/>
      <c r="AM22" s="417"/>
      <c r="AN22" s="417"/>
      <c r="AO22" s="417"/>
      <c r="AP22" s="417"/>
      <c r="AQ22" s="420"/>
      <c r="AR22" s="417"/>
      <c r="AS22" s="420"/>
      <c r="AT22" s="420"/>
      <c r="AU22" s="417"/>
      <c r="AV22" s="417"/>
      <c r="AW22" s="417"/>
      <c r="AX22" s="420">
        <f t="shared" si="12"/>
        <v>888</v>
      </c>
      <c r="AY22" s="420"/>
      <c r="AZ22" s="417"/>
      <c r="BA22" s="420">
        <f t="shared" si="13"/>
        <v>888</v>
      </c>
      <c r="BB22" s="420"/>
      <c r="BC22" s="417"/>
      <c r="BD22" s="417"/>
      <c r="BE22" s="417"/>
      <c r="BF22" s="420"/>
      <c r="BG22" s="417">
        <v>888</v>
      </c>
      <c r="BH22" s="424"/>
      <c r="BI22" s="432"/>
      <c r="BJ22" s="432"/>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5"/>
    </row>
    <row r="23" spans="1:101" s="433" customFormat="1" ht="42" customHeight="1">
      <c r="A23" s="460" t="s">
        <v>43</v>
      </c>
      <c r="B23" s="461" t="s">
        <v>1027</v>
      </c>
      <c r="C23" s="462"/>
      <c r="D23" s="462"/>
      <c r="E23" s="456"/>
      <c r="F23" s="456"/>
      <c r="G23" s="463"/>
      <c r="H23" s="420"/>
      <c r="I23" s="417"/>
      <c r="J23" s="417"/>
      <c r="K23" s="417"/>
      <c r="L23" s="417"/>
      <c r="M23" s="417"/>
      <c r="N23" s="417"/>
      <c r="O23" s="417"/>
      <c r="P23" s="417"/>
      <c r="Q23" s="417"/>
      <c r="R23" s="417"/>
      <c r="S23" s="417"/>
      <c r="T23" s="417"/>
      <c r="U23" s="417"/>
      <c r="V23" s="417"/>
      <c r="W23" s="417"/>
      <c r="X23" s="417"/>
      <c r="Y23" s="417"/>
      <c r="Z23" s="417"/>
      <c r="AA23" s="417"/>
      <c r="AB23" s="417"/>
      <c r="AC23" s="417"/>
      <c r="AD23" s="417"/>
      <c r="AE23" s="417"/>
      <c r="AF23" s="417"/>
      <c r="AG23" s="420"/>
      <c r="AH23" s="420"/>
      <c r="AI23" s="420"/>
      <c r="AJ23" s="420"/>
      <c r="AK23" s="420"/>
      <c r="AL23" s="420"/>
      <c r="AM23" s="417"/>
      <c r="AN23" s="417"/>
      <c r="AO23" s="417"/>
      <c r="AP23" s="417"/>
      <c r="AQ23" s="420"/>
      <c r="AR23" s="417"/>
      <c r="AS23" s="420"/>
      <c r="AT23" s="420"/>
      <c r="AU23" s="417"/>
      <c r="AV23" s="417"/>
      <c r="AW23" s="417"/>
      <c r="AX23" s="420">
        <f t="shared" si="12"/>
        <v>605</v>
      </c>
      <c r="AY23" s="420"/>
      <c r="AZ23" s="417"/>
      <c r="BA23" s="420">
        <v>605</v>
      </c>
      <c r="BB23" s="420"/>
      <c r="BC23" s="417"/>
      <c r="BD23" s="417"/>
      <c r="BE23" s="417"/>
      <c r="BF23" s="420"/>
      <c r="BG23" s="417">
        <f>BA23</f>
        <v>605</v>
      </c>
      <c r="BH23" s="424"/>
      <c r="BI23" s="432"/>
      <c r="BJ23" s="432"/>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5"/>
    </row>
    <row r="24" spans="1:101" s="433" customFormat="1" ht="42" customHeight="1">
      <c r="A24" s="436" t="s">
        <v>28</v>
      </c>
      <c r="B24" s="445" t="s">
        <v>1028</v>
      </c>
      <c r="C24" s="462"/>
      <c r="D24" s="462"/>
      <c r="E24" s="456"/>
      <c r="F24" s="456"/>
      <c r="G24" s="463"/>
      <c r="H24" s="419">
        <f>H25</f>
        <v>2171</v>
      </c>
      <c r="I24" s="419">
        <f t="shared" ref="I24:BG24" si="14">I25</f>
        <v>1278</v>
      </c>
      <c r="J24" s="419">
        <f t="shared" si="14"/>
        <v>0</v>
      </c>
      <c r="K24" s="419">
        <f t="shared" si="14"/>
        <v>0</v>
      </c>
      <c r="L24" s="419">
        <f t="shared" si="14"/>
        <v>0</v>
      </c>
      <c r="M24" s="419">
        <f t="shared" si="14"/>
        <v>0</v>
      </c>
      <c r="N24" s="419">
        <f t="shared" si="14"/>
        <v>0</v>
      </c>
      <c r="O24" s="419">
        <f t="shared" si="14"/>
        <v>0</v>
      </c>
      <c r="P24" s="419">
        <f t="shared" si="14"/>
        <v>0</v>
      </c>
      <c r="Q24" s="419">
        <f t="shared" si="14"/>
        <v>0</v>
      </c>
      <c r="R24" s="419">
        <f t="shared" si="14"/>
        <v>0</v>
      </c>
      <c r="S24" s="419">
        <f t="shared" si="14"/>
        <v>0</v>
      </c>
      <c r="T24" s="419">
        <f t="shared" si="14"/>
        <v>0</v>
      </c>
      <c r="U24" s="419">
        <f t="shared" si="14"/>
        <v>0</v>
      </c>
      <c r="V24" s="419">
        <f t="shared" si="14"/>
        <v>0</v>
      </c>
      <c r="W24" s="419">
        <f t="shared" si="14"/>
        <v>0</v>
      </c>
      <c r="X24" s="419">
        <f t="shared" si="14"/>
        <v>0</v>
      </c>
      <c r="Y24" s="419">
        <f t="shared" si="14"/>
        <v>0</v>
      </c>
      <c r="Z24" s="419">
        <f t="shared" si="14"/>
        <v>0</v>
      </c>
      <c r="AA24" s="419">
        <f t="shared" si="14"/>
        <v>0</v>
      </c>
      <c r="AB24" s="419">
        <f t="shared" si="14"/>
        <v>0</v>
      </c>
      <c r="AC24" s="419">
        <f t="shared" si="14"/>
        <v>0</v>
      </c>
      <c r="AD24" s="419">
        <f t="shared" si="14"/>
        <v>0</v>
      </c>
      <c r="AE24" s="419">
        <f t="shared" si="14"/>
        <v>0</v>
      </c>
      <c r="AF24" s="419">
        <f t="shared" si="14"/>
        <v>0</v>
      </c>
      <c r="AG24" s="419">
        <f t="shared" si="14"/>
        <v>0</v>
      </c>
      <c r="AH24" s="419">
        <f t="shared" si="14"/>
        <v>0</v>
      </c>
      <c r="AI24" s="419">
        <f t="shared" si="14"/>
        <v>0</v>
      </c>
      <c r="AJ24" s="419">
        <f t="shared" si="14"/>
        <v>0</v>
      </c>
      <c r="AK24" s="419">
        <f t="shared" si="14"/>
        <v>0</v>
      </c>
      <c r="AL24" s="419">
        <f t="shared" si="14"/>
        <v>0</v>
      </c>
      <c r="AM24" s="419">
        <f t="shared" si="14"/>
        <v>0</v>
      </c>
      <c r="AN24" s="419">
        <f t="shared" si="14"/>
        <v>0</v>
      </c>
      <c r="AO24" s="419">
        <f t="shared" si="14"/>
        <v>0</v>
      </c>
      <c r="AP24" s="419">
        <f t="shared" si="14"/>
        <v>0</v>
      </c>
      <c r="AQ24" s="419">
        <f t="shared" si="14"/>
        <v>0</v>
      </c>
      <c r="AR24" s="419">
        <f t="shared" si="14"/>
        <v>0</v>
      </c>
      <c r="AS24" s="419">
        <f t="shared" si="14"/>
        <v>0</v>
      </c>
      <c r="AT24" s="419">
        <f t="shared" si="14"/>
        <v>0</v>
      </c>
      <c r="AU24" s="419">
        <f t="shared" si="14"/>
        <v>0</v>
      </c>
      <c r="AV24" s="419">
        <f t="shared" si="14"/>
        <v>0</v>
      </c>
      <c r="AW24" s="419">
        <f t="shared" si="14"/>
        <v>0</v>
      </c>
      <c r="AX24" s="419">
        <f t="shared" si="14"/>
        <v>1085</v>
      </c>
      <c r="AY24" s="419">
        <f t="shared" si="14"/>
        <v>0</v>
      </c>
      <c r="AZ24" s="419">
        <f t="shared" si="14"/>
        <v>0</v>
      </c>
      <c r="BA24" s="419">
        <f t="shared" si="14"/>
        <v>1085</v>
      </c>
      <c r="BB24" s="419">
        <f t="shared" si="14"/>
        <v>0</v>
      </c>
      <c r="BC24" s="419">
        <f t="shared" si="14"/>
        <v>0</v>
      </c>
      <c r="BD24" s="419">
        <f t="shared" si="14"/>
        <v>0</v>
      </c>
      <c r="BE24" s="419">
        <f t="shared" si="14"/>
        <v>0</v>
      </c>
      <c r="BF24" s="419">
        <f t="shared" si="14"/>
        <v>0</v>
      </c>
      <c r="BG24" s="419">
        <f t="shared" si="14"/>
        <v>1085</v>
      </c>
      <c r="BH24" s="424"/>
      <c r="BI24" s="432"/>
      <c r="BJ24" s="432"/>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5"/>
    </row>
    <row r="25" spans="1:101" s="433" customFormat="1" ht="31.5">
      <c r="A25" s="436"/>
      <c r="B25" s="445" t="s">
        <v>34</v>
      </c>
      <c r="C25" s="462"/>
      <c r="D25" s="462"/>
      <c r="E25" s="456"/>
      <c r="F25" s="456"/>
      <c r="G25" s="463"/>
      <c r="H25" s="419">
        <f>H26</f>
        <v>2171</v>
      </c>
      <c r="I25" s="419">
        <f t="shared" ref="I25:BG25" si="15">I26</f>
        <v>1278</v>
      </c>
      <c r="J25" s="419">
        <f t="shared" si="15"/>
        <v>0</v>
      </c>
      <c r="K25" s="419">
        <f t="shared" si="15"/>
        <v>0</v>
      </c>
      <c r="L25" s="419">
        <f t="shared" si="15"/>
        <v>0</v>
      </c>
      <c r="M25" s="419">
        <f t="shared" si="15"/>
        <v>0</v>
      </c>
      <c r="N25" s="419">
        <f t="shared" si="15"/>
        <v>0</v>
      </c>
      <c r="O25" s="419">
        <f t="shared" si="15"/>
        <v>0</v>
      </c>
      <c r="P25" s="419">
        <f t="shared" si="15"/>
        <v>0</v>
      </c>
      <c r="Q25" s="419">
        <f t="shared" si="15"/>
        <v>0</v>
      </c>
      <c r="R25" s="419">
        <f t="shared" si="15"/>
        <v>0</v>
      </c>
      <c r="S25" s="419">
        <f t="shared" si="15"/>
        <v>0</v>
      </c>
      <c r="T25" s="419">
        <f t="shared" si="15"/>
        <v>0</v>
      </c>
      <c r="U25" s="419">
        <f t="shared" si="15"/>
        <v>0</v>
      </c>
      <c r="V25" s="419">
        <f t="shared" si="15"/>
        <v>0</v>
      </c>
      <c r="W25" s="419">
        <f t="shared" si="15"/>
        <v>0</v>
      </c>
      <c r="X25" s="419">
        <f t="shared" si="15"/>
        <v>0</v>
      </c>
      <c r="Y25" s="419">
        <f t="shared" si="15"/>
        <v>0</v>
      </c>
      <c r="Z25" s="419">
        <f t="shared" si="15"/>
        <v>0</v>
      </c>
      <c r="AA25" s="419">
        <f t="shared" si="15"/>
        <v>0</v>
      </c>
      <c r="AB25" s="419">
        <f t="shared" si="15"/>
        <v>0</v>
      </c>
      <c r="AC25" s="419">
        <f t="shared" si="15"/>
        <v>0</v>
      </c>
      <c r="AD25" s="419">
        <f t="shared" si="15"/>
        <v>0</v>
      </c>
      <c r="AE25" s="419">
        <f t="shared" si="15"/>
        <v>0</v>
      </c>
      <c r="AF25" s="419">
        <f t="shared" si="15"/>
        <v>0</v>
      </c>
      <c r="AG25" s="419">
        <f t="shared" si="15"/>
        <v>0</v>
      </c>
      <c r="AH25" s="419">
        <f t="shared" si="15"/>
        <v>0</v>
      </c>
      <c r="AI25" s="419">
        <f t="shared" si="15"/>
        <v>0</v>
      </c>
      <c r="AJ25" s="419">
        <f t="shared" si="15"/>
        <v>0</v>
      </c>
      <c r="AK25" s="419">
        <f t="shared" si="15"/>
        <v>0</v>
      </c>
      <c r="AL25" s="419">
        <f t="shared" si="15"/>
        <v>0</v>
      </c>
      <c r="AM25" s="419">
        <f t="shared" si="15"/>
        <v>0</v>
      </c>
      <c r="AN25" s="419">
        <f t="shared" si="15"/>
        <v>0</v>
      </c>
      <c r="AO25" s="419">
        <f t="shared" si="15"/>
        <v>0</v>
      </c>
      <c r="AP25" s="419">
        <f t="shared" si="15"/>
        <v>0</v>
      </c>
      <c r="AQ25" s="419">
        <f t="shared" si="15"/>
        <v>0</v>
      </c>
      <c r="AR25" s="419">
        <f t="shared" si="15"/>
        <v>0</v>
      </c>
      <c r="AS25" s="419">
        <f t="shared" si="15"/>
        <v>0</v>
      </c>
      <c r="AT25" s="419">
        <f t="shared" si="15"/>
        <v>0</v>
      </c>
      <c r="AU25" s="419">
        <f t="shared" si="15"/>
        <v>0</v>
      </c>
      <c r="AV25" s="419">
        <f t="shared" si="15"/>
        <v>0</v>
      </c>
      <c r="AW25" s="419">
        <f t="shared" si="15"/>
        <v>0</v>
      </c>
      <c r="AX25" s="419">
        <f t="shared" si="15"/>
        <v>1085</v>
      </c>
      <c r="AY25" s="419">
        <f t="shared" si="15"/>
        <v>0</v>
      </c>
      <c r="AZ25" s="419">
        <f t="shared" si="15"/>
        <v>0</v>
      </c>
      <c r="BA25" s="419">
        <f t="shared" si="15"/>
        <v>1085</v>
      </c>
      <c r="BB25" s="419">
        <f t="shared" si="15"/>
        <v>0</v>
      </c>
      <c r="BC25" s="419">
        <f t="shared" si="15"/>
        <v>0</v>
      </c>
      <c r="BD25" s="419">
        <f t="shared" si="15"/>
        <v>0</v>
      </c>
      <c r="BE25" s="419">
        <f t="shared" si="15"/>
        <v>0</v>
      </c>
      <c r="BF25" s="419">
        <f t="shared" si="15"/>
        <v>0</v>
      </c>
      <c r="BG25" s="419">
        <f t="shared" si="15"/>
        <v>1085</v>
      </c>
      <c r="BH25" s="424"/>
      <c r="BI25" s="432"/>
      <c r="BJ25" s="432"/>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5"/>
    </row>
    <row r="26" spans="1:101" s="433" customFormat="1">
      <c r="A26" s="436"/>
      <c r="B26" s="447" t="s">
        <v>1026</v>
      </c>
      <c r="C26" s="462"/>
      <c r="D26" s="462"/>
      <c r="E26" s="456"/>
      <c r="F26" s="456"/>
      <c r="G26" s="463"/>
      <c r="H26" s="419">
        <f>SUM(H27:H30)</f>
        <v>2171</v>
      </c>
      <c r="I26" s="419">
        <f t="shared" ref="I26:BF26" si="16">SUM(I27:I30)</f>
        <v>1278</v>
      </c>
      <c r="J26" s="419">
        <f t="shared" si="16"/>
        <v>0</v>
      </c>
      <c r="K26" s="419">
        <f t="shared" si="16"/>
        <v>0</v>
      </c>
      <c r="L26" s="419">
        <f t="shared" si="16"/>
        <v>0</v>
      </c>
      <c r="M26" s="419">
        <f t="shared" si="16"/>
        <v>0</v>
      </c>
      <c r="N26" s="419">
        <f t="shared" si="16"/>
        <v>0</v>
      </c>
      <c r="O26" s="419">
        <f t="shared" si="16"/>
        <v>0</v>
      </c>
      <c r="P26" s="419">
        <f t="shared" si="16"/>
        <v>0</v>
      </c>
      <c r="Q26" s="419">
        <f t="shared" si="16"/>
        <v>0</v>
      </c>
      <c r="R26" s="419">
        <f t="shared" si="16"/>
        <v>0</v>
      </c>
      <c r="S26" s="419">
        <f t="shared" si="16"/>
        <v>0</v>
      </c>
      <c r="T26" s="419">
        <f t="shared" si="16"/>
        <v>0</v>
      </c>
      <c r="U26" s="419">
        <f t="shared" si="16"/>
        <v>0</v>
      </c>
      <c r="V26" s="419">
        <f t="shared" si="16"/>
        <v>0</v>
      </c>
      <c r="W26" s="419">
        <f t="shared" si="16"/>
        <v>0</v>
      </c>
      <c r="X26" s="419">
        <f t="shared" si="16"/>
        <v>0</v>
      </c>
      <c r="Y26" s="419">
        <f t="shared" si="16"/>
        <v>0</v>
      </c>
      <c r="Z26" s="419">
        <f t="shared" si="16"/>
        <v>0</v>
      </c>
      <c r="AA26" s="419">
        <f t="shared" si="16"/>
        <v>0</v>
      </c>
      <c r="AB26" s="419">
        <f t="shared" si="16"/>
        <v>0</v>
      </c>
      <c r="AC26" s="419">
        <f t="shared" si="16"/>
        <v>0</v>
      </c>
      <c r="AD26" s="419">
        <f t="shared" si="16"/>
        <v>0</v>
      </c>
      <c r="AE26" s="419">
        <f t="shared" si="16"/>
        <v>0</v>
      </c>
      <c r="AF26" s="419">
        <f t="shared" si="16"/>
        <v>0</v>
      </c>
      <c r="AG26" s="419">
        <f t="shared" si="16"/>
        <v>0</v>
      </c>
      <c r="AH26" s="419">
        <f t="shared" si="16"/>
        <v>0</v>
      </c>
      <c r="AI26" s="419">
        <f t="shared" si="16"/>
        <v>0</v>
      </c>
      <c r="AJ26" s="419">
        <f t="shared" si="16"/>
        <v>0</v>
      </c>
      <c r="AK26" s="419">
        <f t="shared" si="16"/>
        <v>0</v>
      </c>
      <c r="AL26" s="419">
        <f t="shared" si="16"/>
        <v>0</v>
      </c>
      <c r="AM26" s="419">
        <f t="shared" si="16"/>
        <v>0</v>
      </c>
      <c r="AN26" s="419">
        <f t="shared" si="16"/>
        <v>0</v>
      </c>
      <c r="AO26" s="419">
        <f t="shared" si="16"/>
        <v>0</v>
      </c>
      <c r="AP26" s="419">
        <f t="shared" si="16"/>
        <v>0</v>
      </c>
      <c r="AQ26" s="419">
        <f t="shared" si="16"/>
        <v>0</v>
      </c>
      <c r="AR26" s="419">
        <f t="shared" si="16"/>
        <v>0</v>
      </c>
      <c r="AS26" s="419">
        <f t="shared" si="16"/>
        <v>0</v>
      </c>
      <c r="AT26" s="419">
        <f t="shared" si="16"/>
        <v>0</v>
      </c>
      <c r="AU26" s="419">
        <f t="shared" si="16"/>
        <v>0</v>
      </c>
      <c r="AV26" s="419">
        <f t="shared" si="16"/>
        <v>0</v>
      </c>
      <c r="AW26" s="419">
        <f t="shared" si="16"/>
        <v>0</v>
      </c>
      <c r="AX26" s="419">
        <f t="shared" si="16"/>
        <v>1085</v>
      </c>
      <c r="AY26" s="419">
        <f t="shared" si="16"/>
        <v>0</v>
      </c>
      <c r="AZ26" s="419">
        <f t="shared" si="16"/>
        <v>0</v>
      </c>
      <c r="BA26" s="419">
        <f t="shared" si="16"/>
        <v>1085</v>
      </c>
      <c r="BB26" s="419">
        <f t="shared" si="16"/>
        <v>0</v>
      </c>
      <c r="BC26" s="419">
        <f t="shared" si="16"/>
        <v>0</v>
      </c>
      <c r="BD26" s="419">
        <f t="shared" si="16"/>
        <v>0</v>
      </c>
      <c r="BE26" s="419">
        <f t="shared" si="16"/>
        <v>0</v>
      </c>
      <c r="BF26" s="419">
        <f t="shared" si="16"/>
        <v>0</v>
      </c>
      <c r="BG26" s="419">
        <f>SUM(BG27:BG30)</f>
        <v>1085</v>
      </c>
      <c r="BH26" s="424"/>
      <c r="BI26" s="432"/>
      <c r="BJ26" s="432"/>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5"/>
    </row>
    <row r="27" spans="1:101" s="433" customFormat="1" ht="47.25">
      <c r="A27" s="460" t="s">
        <v>43</v>
      </c>
      <c r="B27" s="461" t="s">
        <v>1010</v>
      </c>
      <c r="C27" s="462"/>
      <c r="D27" s="462"/>
      <c r="E27" s="456">
        <v>2024</v>
      </c>
      <c r="F27" s="456">
        <v>2025</v>
      </c>
      <c r="G27" s="466" t="s">
        <v>1015</v>
      </c>
      <c r="H27" s="420">
        <v>963</v>
      </c>
      <c r="I27" s="417">
        <v>674</v>
      </c>
      <c r="J27" s="417"/>
      <c r="K27" s="417"/>
      <c r="L27" s="417"/>
      <c r="M27" s="417"/>
      <c r="N27" s="417"/>
      <c r="O27" s="417"/>
      <c r="P27" s="417"/>
      <c r="Q27" s="417"/>
      <c r="R27" s="417"/>
      <c r="S27" s="417"/>
      <c r="T27" s="417"/>
      <c r="U27" s="417"/>
      <c r="V27" s="417"/>
      <c r="W27" s="417"/>
      <c r="X27" s="417"/>
      <c r="Y27" s="417"/>
      <c r="Z27" s="417"/>
      <c r="AA27" s="417"/>
      <c r="AB27" s="417"/>
      <c r="AC27" s="417"/>
      <c r="AD27" s="417"/>
      <c r="AE27" s="417"/>
      <c r="AF27" s="417"/>
      <c r="AG27" s="420"/>
      <c r="AH27" s="420"/>
      <c r="AI27" s="420"/>
      <c r="AJ27" s="420"/>
      <c r="AK27" s="420"/>
      <c r="AL27" s="420"/>
      <c r="AM27" s="417"/>
      <c r="AN27" s="417"/>
      <c r="AO27" s="417"/>
      <c r="AP27" s="417"/>
      <c r="AQ27" s="420"/>
      <c r="AR27" s="417"/>
      <c r="AS27" s="420"/>
      <c r="AT27" s="420"/>
      <c r="AU27" s="417"/>
      <c r="AV27" s="417"/>
      <c r="AW27" s="417"/>
      <c r="AX27" s="420">
        <f t="shared" si="12"/>
        <v>481</v>
      </c>
      <c r="AY27" s="420"/>
      <c r="AZ27" s="417"/>
      <c r="BA27" s="420">
        <f t="shared" si="13"/>
        <v>481</v>
      </c>
      <c r="BB27" s="420"/>
      <c r="BC27" s="417"/>
      <c r="BD27" s="417"/>
      <c r="BE27" s="417"/>
      <c r="BF27" s="420"/>
      <c r="BG27" s="417">
        <v>481</v>
      </c>
      <c r="BH27" s="424"/>
      <c r="BI27" s="432"/>
      <c r="BJ27" s="432"/>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5"/>
    </row>
    <row r="28" spans="1:101" s="433" customFormat="1" ht="47.25">
      <c r="A28" s="460" t="s">
        <v>44</v>
      </c>
      <c r="B28" s="461" t="s">
        <v>1011</v>
      </c>
      <c r="C28" s="462"/>
      <c r="D28" s="462"/>
      <c r="E28" s="456">
        <v>2024</v>
      </c>
      <c r="F28" s="456">
        <v>2025</v>
      </c>
      <c r="G28" s="466" t="s">
        <v>1016</v>
      </c>
      <c r="H28" s="420">
        <v>350</v>
      </c>
      <c r="I28" s="417">
        <v>175</v>
      </c>
      <c r="J28" s="417"/>
      <c r="K28" s="417"/>
      <c r="L28" s="417"/>
      <c r="M28" s="417"/>
      <c r="N28" s="417"/>
      <c r="O28" s="417"/>
      <c r="P28" s="417"/>
      <c r="Q28" s="417"/>
      <c r="R28" s="417"/>
      <c r="S28" s="417"/>
      <c r="T28" s="417"/>
      <c r="U28" s="417"/>
      <c r="V28" s="417"/>
      <c r="W28" s="417"/>
      <c r="X28" s="417"/>
      <c r="Y28" s="417"/>
      <c r="Z28" s="417"/>
      <c r="AA28" s="417"/>
      <c r="AB28" s="417"/>
      <c r="AC28" s="417"/>
      <c r="AD28" s="417"/>
      <c r="AE28" s="417"/>
      <c r="AF28" s="417"/>
      <c r="AG28" s="420"/>
      <c r="AH28" s="420"/>
      <c r="AI28" s="420"/>
      <c r="AJ28" s="420"/>
      <c r="AK28" s="420"/>
      <c r="AL28" s="420"/>
      <c r="AM28" s="417"/>
      <c r="AN28" s="417"/>
      <c r="AO28" s="417"/>
      <c r="AP28" s="417"/>
      <c r="AQ28" s="420"/>
      <c r="AR28" s="417"/>
      <c r="AS28" s="420"/>
      <c r="AT28" s="420"/>
      <c r="AU28" s="417"/>
      <c r="AV28" s="417"/>
      <c r="AW28" s="417"/>
      <c r="AX28" s="420">
        <f t="shared" si="12"/>
        <v>175</v>
      </c>
      <c r="AY28" s="420"/>
      <c r="AZ28" s="417"/>
      <c r="BA28" s="420">
        <f t="shared" si="13"/>
        <v>175</v>
      </c>
      <c r="BB28" s="420"/>
      <c r="BC28" s="417"/>
      <c r="BD28" s="417"/>
      <c r="BE28" s="417"/>
      <c r="BF28" s="420"/>
      <c r="BG28" s="417">
        <v>175</v>
      </c>
      <c r="BH28" s="424"/>
      <c r="BI28" s="432"/>
      <c r="BJ28" s="432"/>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5"/>
    </row>
    <row r="29" spans="1:101" s="433" customFormat="1" ht="47.25">
      <c r="A29" s="460" t="s">
        <v>45</v>
      </c>
      <c r="B29" s="461" t="s">
        <v>1012</v>
      </c>
      <c r="C29" s="462"/>
      <c r="D29" s="462"/>
      <c r="E29" s="456">
        <v>2024</v>
      </c>
      <c r="F29" s="456">
        <v>2025</v>
      </c>
      <c r="G29" s="466" t="s">
        <v>1014</v>
      </c>
      <c r="H29" s="420">
        <v>455</v>
      </c>
      <c r="I29" s="417">
        <v>228</v>
      </c>
      <c r="J29" s="417"/>
      <c r="K29" s="417"/>
      <c r="L29" s="417"/>
      <c r="M29" s="417"/>
      <c r="N29" s="417"/>
      <c r="O29" s="417"/>
      <c r="P29" s="417"/>
      <c r="Q29" s="417"/>
      <c r="R29" s="417"/>
      <c r="S29" s="417"/>
      <c r="T29" s="417"/>
      <c r="U29" s="417"/>
      <c r="V29" s="417"/>
      <c r="W29" s="417"/>
      <c r="X29" s="417"/>
      <c r="Y29" s="417"/>
      <c r="Z29" s="417"/>
      <c r="AA29" s="417"/>
      <c r="AB29" s="417"/>
      <c r="AC29" s="417"/>
      <c r="AD29" s="417"/>
      <c r="AE29" s="417"/>
      <c r="AF29" s="417"/>
      <c r="AG29" s="420"/>
      <c r="AH29" s="420"/>
      <c r="AI29" s="420"/>
      <c r="AJ29" s="420"/>
      <c r="AK29" s="420"/>
      <c r="AL29" s="420"/>
      <c r="AM29" s="417"/>
      <c r="AN29" s="417"/>
      <c r="AO29" s="417"/>
      <c r="AP29" s="417"/>
      <c r="AQ29" s="420"/>
      <c r="AR29" s="417"/>
      <c r="AS29" s="420"/>
      <c r="AT29" s="420"/>
      <c r="AU29" s="417"/>
      <c r="AV29" s="417"/>
      <c r="AW29" s="417"/>
      <c r="AX29" s="420">
        <f t="shared" si="12"/>
        <v>228</v>
      </c>
      <c r="AY29" s="420"/>
      <c r="AZ29" s="417"/>
      <c r="BA29" s="420">
        <f t="shared" si="13"/>
        <v>228</v>
      </c>
      <c r="BB29" s="420"/>
      <c r="BC29" s="417"/>
      <c r="BD29" s="417"/>
      <c r="BE29" s="417"/>
      <c r="BF29" s="420"/>
      <c r="BG29" s="417">
        <v>228</v>
      </c>
      <c r="BH29" s="424"/>
      <c r="BI29" s="432"/>
      <c r="BJ29" s="432"/>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5"/>
    </row>
    <row r="30" spans="1:101" s="433" customFormat="1" ht="47.25">
      <c r="A30" s="460" t="s">
        <v>46</v>
      </c>
      <c r="B30" s="461" t="s">
        <v>1013</v>
      </c>
      <c r="C30" s="462"/>
      <c r="D30" s="462"/>
      <c r="E30" s="456">
        <v>2024</v>
      </c>
      <c r="F30" s="456">
        <v>2025</v>
      </c>
      <c r="G30" s="466" t="s">
        <v>1017</v>
      </c>
      <c r="H30" s="420">
        <v>403</v>
      </c>
      <c r="I30" s="417">
        <v>201</v>
      </c>
      <c r="J30" s="417"/>
      <c r="K30" s="417"/>
      <c r="L30" s="417"/>
      <c r="M30" s="417"/>
      <c r="N30" s="417"/>
      <c r="O30" s="417"/>
      <c r="P30" s="417"/>
      <c r="Q30" s="417"/>
      <c r="R30" s="417"/>
      <c r="S30" s="417"/>
      <c r="T30" s="417"/>
      <c r="U30" s="417"/>
      <c r="V30" s="417"/>
      <c r="W30" s="417"/>
      <c r="X30" s="417"/>
      <c r="Y30" s="417"/>
      <c r="Z30" s="417"/>
      <c r="AA30" s="417"/>
      <c r="AB30" s="417"/>
      <c r="AC30" s="417"/>
      <c r="AD30" s="417"/>
      <c r="AE30" s="417"/>
      <c r="AF30" s="417"/>
      <c r="AG30" s="420"/>
      <c r="AH30" s="420"/>
      <c r="AI30" s="420"/>
      <c r="AJ30" s="420"/>
      <c r="AK30" s="420"/>
      <c r="AL30" s="420"/>
      <c r="AM30" s="417"/>
      <c r="AN30" s="417"/>
      <c r="AO30" s="417"/>
      <c r="AP30" s="417"/>
      <c r="AQ30" s="420"/>
      <c r="AR30" s="417"/>
      <c r="AS30" s="420"/>
      <c r="AT30" s="420"/>
      <c r="AU30" s="417"/>
      <c r="AV30" s="417"/>
      <c r="AW30" s="417"/>
      <c r="AX30" s="420">
        <f t="shared" si="12"/>
        <v>201</v>
      </c>
      <c r="AY30" s="420"/>
      <c r="AZ30" s="417"/>
      <c r="BA30" s="420">
        <f t="shared" si="13"/>
        <v>201</v>
      </c>
      <c r="BB30" s="420"/>
      <c r="BC30" s="417"/>
      <c r="BD30" s="417"/>
      <c r="BE30" s="417"/>
      <c r="BF30" s="420"/>
      <c r="BG30" s="417">
        <v>201</v>
      </c>
      <c r="BH30" s="424"/>
      <c r="BI30" s="432"/>
      <c r="BJ30" s="432"/>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5"/>
    </row>
    <row r="31" spans="1:101" s="444" customFormat="1" ht="55.5" customHeight="1">
      <c r="A31" s="497" t="s">
        <v>580</v>
      </c>
      <c r="B31" s="498" t="s">
        <v>1063</v>
      </c>
      <c r="C31" s="438"/>
      <c r="D31" s="438"/>
      <c r="E31" s="439"/>
      <c r="F31" s="439"/>
      <c r="G31" s="499"/>
      <c r="H31" s="419">
        <f>H32+H50+H56</f>
        <v>44136.603000000003</v>
      </c>
      <c r="I31" s="419">
        <f t="shared" ref="I31:BG31" si="17">I32+I50+I56</f>
        <v>0</v>
      </c>
      <c r="J31" s="419">
        <f t="shared" si="17"/>
        <v>0</v>
      </c>
      <c r="K31" s="419">
        <f t="shared" si="17"/>
        <v>0</v>
      </c>
      <c r="L31" s="419">
        <f t="shared" si="17"/>
        <v>0</v>
      </c>
      <c r="M31" s="419">
        <f t="shared" si="17"/>
        <v>0</v>
      </c>
      <c r="N31" s="419">
        <f t="shared" si="17"/>
        <v>0</v>
      </c>
      <c r="O31" s="419">
        <f t="shared" si="17"/>
        <v>0</v>
      </c>
      <c r="P31" s="419">
        <f t="shared" si="17"/>
        <v>0</v>
      </c>
      <c r="Q31" s="419">
        <f t="shared" si="17"/>
        <v>0</v>
      </c>
      <c r="R31" s="419">
        <f t="shared" si="17"/>
        <v>0</v>
      </c>
      <c r="S31" s="419">
        <f t="shared" si="17"/>
        <v>0</v>
      </c>
      <c r="T31" s="419">
        <f t="shared" si="17"/>
        <v>0</v>
      </c>
      <c r="U31" s="419">
        <f t="shared" si="17"/>
        <v>0</v>
      </c>
      <c r="V31" s="419">
        <f t="shared" si="17"/>
        <v>0</v>
      </c>
      <c r="W31" s="419">
        <f t="shared" si="17"/>
        <v>0</v>
      </c>
      <c r="X31" s="419">
        <f t="shared" si="17"/>
        <v>0</v>
      </c>
      <c r="Y31" s="419">
        <f t="shared" si="17"/>
        <v>0</v>
      </c>
      <c r="Z31" s="419">
        <f t="shared" si="17"/>
        <v>0</v>
      </c>
      <c r="AA31" s="419">
        <f t="shared" si="17"/>
        <v>0</v>
      </c>
      <c r="AB31" s="419">
        <f t="shared" si="17"/>
        <v>0</v>
      </c>
      <c r="AC31" s="419">
        <f t="shared" si="17"/>
        <v>0</v>
      </c>
      <c r="AD31" s="419">
        <f t="shared" si="17"/>
        <v>0</v>
      </c>
      <c r="AE31" s="419">
        <f t="shared" si="17"/>
        <v>0</v>
      </c>
      <c r="AF31" s="419">
        <f t="shared" si="17"/>
        <v>0</v>
      </c>
      <c r="AG31" s="419">
        <f t="shared" si="17"/>
        <v>0</v>
      </c>
      <c r="AH31" s="419">
        <f t="shared" si="17"/>
        <v>0</v>
      </c>
      <c r="AI31" s="419">
        <f t="shared" si="17"/>
        <v>0</v>
      </c>
      <c r="AJ31" s="419">
        <f t="shared" si="17"/>
        <v>0</v>
      </c>
      <c r="AK31" s="419">
        <f t="shared" si="17"/>
        <v>0</v>
      </c>
      <c r="AL31" s="419">
        <f t="shared" si="17"/>
        <v>0</v>
      </c>
      <c r="AM31" s="419">
        <f t="shared" si="17"/>
        <v>0</v>
      </c>
      <c r="AN31" s="419">
        <f t="shared" si="17"/>
        <v>0</v>
      </c>
      <c r="AO31" s="419">
        <f t="shared" si="17"/>
        <v>0</v>
      </c>
      <c r="AP31" s="419">
        <f t="shared" si="17"/>
        <v>0</v>
      </c>
      <c r="AQ31" s="419">
        <f t="shared" si="17"/>
        <v>0</v>
      </c>
      <c r="AR31" s="419">
        <f t="shared" si="17"/>
        <v>0</v>
      </c>
      <c r="AS31" s="419">
        <f t="shared" si="17"/>
        <v>0</v>
      </c>
      <c r="AT31" s="419">
        <f t="shared" si="17"/>
        <v>0</v>
      </c>
      <c r="AU31" s="419">
        <f t="shared" si="17"/>
        <v>0</v>
      </c>
      <c r="AV31" s="419">
        <f t="shared" si="17"/>
        <v>0</v>
      </c>
      <c r="AW31" s="419">
        <f t="shared" si="17"/>
        <v>0</v>
      </c>
      <c r="AX31" s="419">
        <f t="shared" si="17"/>
        <v>31397</v>
      </c>
      <c r="AY31" s="419">
        <f t="shared" si="17"/>
        <v>0</v>
      </c>
      <c r="AZ31" s="419">
        <f t="shared" si="17"/>
        <v>0</v>
      </c>
      <c r="BA31" s="419">
        <f t="shared" si="17"/>
        <v>0</v>
      </c>
      <c r="BB31" s="419" t="e">
        <f t="shared" si="17"/>
        <v>#REF!</v>
      </c>
      <c r="BC31" s="419" t="e">
        <f t="shared" si="17"/>
        <v>#REF!</v>
      </c>
      <c r="BD31" s="419" t="e">
        <f t="shared" si="17"/>
        <v>#REF!</v>
      </c>
      <c r="BE31" s="419">
        <f t="shared" si="17"/>
        <v>31397</v>
      </c>
      <c r="BF31" s="419">
        <f t="shared" si="17"/>
        <v>0</v>
      </c>
      <c r="BG31" s="419">
        <f t="shared" si="17"/>
        <v>31397</v>
      </c>
      <c r="BH31" s="419"/>
      <c r="BI31" s="440"/>
      <c r="BJ31" s="440"/>
      <c r="BK31" s="458"/>
      <c r="BL31" s="458"/>
      <c r="BM31" s="458"/>
      <c r="BN31" s="458"/>
      <c r="BO31" s="458"/>
      <c r="BP31" s="458"/>
      <c r="BQ31" s="458"/>
      <c r="BR31" s="458"/>
      <c r="BS31" s="458"/>
      <c r="BT31" s="458"/>
      <c r="BU31" s="458"/>
      <c r="BV31" s="458"/>
      <c r="BW31" s="458"/>
      <c r="BX31" s="458"/>
      <c r="BY31" s="458"/>
      <c r="BZ31" s="458"/>
      <c r="CA31" s="458"/>
      <c r="CB31" s="458"/>
      <c r="CC31" s="458"/>
      <c r="CD31" s="458"/>
      <c r="CE31" s="458"/>
      <c r="CF31" s="458"/>
      <c r="CG31" s="458"/>
      <c r="CH31" s="458"/>
      <c r="CI31" s="458"/>
      <c r="CJ31" s="458"/>
      <c r="CK31" s="458"/>
      <c r="CL31" s="458"/>
      <c r="CM31" s="458"/>
      <c r="CN31" s="458"/>
      <c r="CO31" s="458"/>
      <c r="CP31" s="458"/>
      <c r="CQ31" s="458"/>
      <c r="CR31" s="458"/>
      <c r="CS31" s="458"/>
      <c r="CT31" s="458"/>
      <c r="CU31" s="458"/>
      <c r="CV31" s="458"/>
      <c r="CW31" s="459"/>
    </row>
    <row r="32" spans="1:101" s="443" customFormat="1" ht="25.5" customHeight="1">
      <c r="A32" s="436" t="s">
        <v>19</v>
      </c>
      <c r="B32" s="447" t="s">
        <v>1028</v>
      </c>
      <c r="C32" s="448"/>
      <c r="D32" s="449"/>
      <c r="E32" s="450"/>
      <c r="F32" s="450"/>
      <c r="G32" s="448"/>
      <c r="H32" s="416">
        <f>H33+H39</f>
        <v>37736.603000000003</v>
      </c>
      <c r="I32" s="416">
        <f t="shared" ref="I32:BG32" si="18">I33+I39</f>
        <v>0</v>
      </c>
      <c r="J32" s="416">
        <f t="shared" si="18"/>
        <v>0</v>
      </c>
      <c r="K32" s="416">
        <f t="shared" si="18"/>
        <v>0</v>
      </c>
      <c r="L32" s="416">
        <f t="shared" si="18"/>
        <v>0</v>
      </c>
      <c r="M32" s="416">
        <f t="shared" si="18"/>
        <v>0</v>
      </c>
      <c r="N32" s="416">
        <f t="shared" si="18"/>
        <v>0</v>
      </c>
      <c r="O32" s="416">
        <f t="shared" si="18"/>
        <v>0</v>
      </c>
      <c r="P32" s="416">
        <f t="shared" si="18"/>
        <v>0</v>
      </c>
      <c r="Q32" s="416">
        <f t="shared" si="18"/>
        <v>0</v>
      </c>
      <c r="R32" s="416">
        <f t="shared" si="18"/>
        <v>0</v>
      </c>
      <c r="S32" s="416">
        <f t="shared" si="18"/>
        <v>0</v>
      </c>
      <c r="T32" s="416">
        <f t="shared" si="18"/>
        <v>0</v>
      </c>
      <c r="U32" s="416">
        <f t="shared" si="18"/>
        <v>0</v>
      </c>
      <c r="V32" s="416">
        <f t="shared" si="18"/>
        <v>0</v>
      </c>
      <c r="W32" s="416">
        <f t="shared" si="18"/>
        <v>0</v>
      </c>
      <c r="X32" s="416">
        <f t="shared" si="18"/>
        <v>0</v>
      </c>
      <c r="Y32" s="416">
        <f t="shared" si="18"/>
        <v>0</v>
      </c>
      <c r="Z32" s="416">
        <f t="shared" si="18"/>
        <v>0</v>
      </c>
      <c r="AA32" s="416">
        <f t="shared" si="18"/>
        <v>0</v>
      </c>
      <c r="AB32" s="416">
        <f t="shared" si="18"/>
        <v>0</v>
      </c>
      <c r="AC32" s="416">
        <f t="shared" si="18"/>
        <v>0</v>
      </c>
      <c r="AD32" s="416">
        <f t="shared" si="18"/>
        <v>0</v>
      </c>
      <c r="AE32" s="416">
        <f t="shared" si="18"/>
        <v>0</v>
      </c>
      <c r="AF32" s="416">
        <f t="shared" si="18"/>
        <v>0</v>
      </c>
      <c r="AG32" s="416">
        <f t="shared" si="18"/>
        <v>0</v>
      </c>
      <c r="AH32" s="416">
        <f t="shared" si="18"/>
        <v>0</v>
      </c>
      <c r="AI32" s="416">
        <f t="shared" si="18"/>
        <v>0</v>
      </c>
      <c r="AJ32" s="416">
        <f t="shared" si="18"/>
        <v>0</v>
      </c>
      <c r="AK32" s="416">
        <f t="shared" si="18"/>
        <v>0</v>
      </c>
      <c r="AL32" s="416">
        <f t="shared" si="18"/>
        <v>0</v>
      </c>
      <c r="AM32" s="416">
        <f t="shared" si="18"/>
        <v>0</v>
      </c>
      <c r="AN32" s="416">
        <f t="shared" si="18"/>
        <v>0</v>
      </c>
      <c r="AO32" s="416">
        <f t="shared" si="18"/>
        <v>0</v>
      </c>
      <c r="AP32" s="416">
        <f t="shared" si="18"/>
        <v>0</v>
      </c>
      <c r="AQ32" s="416">
        <f t="shared" si="18"/>
        <v>0</v>
      </c>
      <c r="AR32" s="416">
        <f t="shared" si="18"/>
        <v>0</v>
      </c>
      <c r="AS32" s="416">
        <f t="shared" si="18"/>
        <v>0</v>
      </c>
      <c r="AT32" s="416">
        <f t="shared" si="18"/>
        <v>0</v>
      </c>
      <c r="AU32" s="416">
        <f t="shared" si="18"/>
        <v>0</v>
      </c>
      <c r="AV32" s="416">
        <f t="shared" si="18"/>
        <v>0</v>
      </c>
      <c r="AW32" s="416">
        <f t="shared" si="18"/>
        <v>0</v>
      </c>
      <c r="AX32" s="416">
        <f t="shared" si="18"/>
        <v>26851</v>
      </c>
      <c r="AY32" s="416">
        <f t="shared" si="18"/>
        <v>0</v>
      </c>
      <c r="AZ32" s="416">
        <f t="shared" si="18"/>
        <v>0</v>
      </c>
      <c r="BA32" s="416">
        <f t="shared" si="18"/>
        <v>0</v>
      </c>
      <c r="BB32" s="416" t="e">
        <f t="shared" si="18"/>
        <v>#REF!</v>
      </c>
      <c r="BC32" s="416" t="e">
        <f t="shared" si="18"/>
        <v>#REF!</v>
      </c>
      <c r="BD32" s="416" t="e">
        <f t="shared" si="18"/>
        <v>#REF!</v>
      </c>
      <c r="BE32" s="416">
        <f>BE33+BE39</f>
        <v>26851</v>
      </c>
      <c r="BF32" s="416">
        <f t="shared" si="18"/>
        <v>0</v>
      </c>
      <c r="BG32" s="416">
        <f t="shared" si="18"/>
        <v>26851</v>
      </c>
      <c r="BH32" s="416"/>
      <c r="BI32" s="440"/>
      <c r="BJ32" s="440"/>
      <c r="BK32" s="441"/>
      <c r="BL32" s="441"/>
      <c r="BM32" s="441"/>
      <c r="BN32" s="441"/>
      <c r="BO32" s="441"/>
      <c r="BP32" s="441"/>
      <c r="BQ32" s="441"/>
      <c r="BR32" s="441"/>
      <c r="BS32" s="441"/>
      <c r="BT32" s="441"/>
      <c r="BU32" s="441"/>
      <c r="BV32" s="441"/>
      <c r="BW32" s="441"/>
      <c r="BX32" s="441"/>
      <c r="BY32" s="441"/>
      <c r="BZ32" s="441"/>
      <c r="CA32" s="441"/>
      <c r="CB32" s="441"/>
      <c r="CC32" s="441"/>
      <c r="CD32" s="441"/>
      <c r="CE32" s="441"/>
      <c r="CF32" s="441"/>
      <c r="CG32" s="441"/>
      <c r="CH32" s="441"/>
      <c r="CI32" s="441"/>
      <c r="CJ32" s="441"/>
      <c r="CK32" s="441"/>
      <c r="CL32" s="441"/>
      <c r="CM32" s="441"/>
      <c r="CN32" s="441"/>
      <c r="CO32" s="441"/>
      <c r="CP32" s="441"/>
      <c r="CQ32" s="441"/>
      <c r="CR32" s="441"/>
      <c r="CS32" s="441"/>
      <c r="CT32" s="441"/>
      <c r="CU32" s="441"/>
      <c r="CV32" s="441"/>
      <c r="CW32" s="442"/>
    </row>
    <row r="33" spans="1:101" s="443" customFormat="1" ht="27.75" customHeight="1">
      <c r="A33" s="467" t="s">
        <v>507</v>
      </c>
      <c r="B33" s="447" t="s">
        <v>1048</v>
      </c>
      <c r="C33" s="448"/>
      <c r="D33" s="449"/>
      <c r="E33" s="450"/>
      <c r="F33" s="450"/>
      <c r="G33" s="448"/>
      <c r="H33" s="416">
        <f>SUM(H34:H38)</f>
        <v>12506.602999999999</v>
      </c>
      <c r="I33" s="416">
        <f t="shared" ref="I33:BA33" si="19">SUM(I34:I38)</f>
        <v>0</v>
      </c>
      <c r="J33" s="416">
        <f t="shared" si="19"/>
        <v>0</v>
      </c>
      <c r="K33" s="416">
        <f t="shared" si="19"/>
        <v>0</v>
      </c>
      <c r="L33" s="416">
        <f t="shared" si="19"/>
        <v>0</v>
      </c>
      <c r="M33" s="416">
        <f t="shared" si="19"/>
        <v>0</v>
      </c>
      <c r="N33" s="416">
        <f t="shared" si="19"/>
        <v>0</v>
      </c>
      <c r="O33" s="416">
        <f t="shared" si="19"/>
        <v>0</v>
      </c>
      <c r="P33" s="416">
        <f t="shared" si="19"/>
        <v>0</v>
      </c>
      <c r="Q33" s="416">
        <f t="shared" si="19"/>
        <v>0</v>
      </c>
      <c r="R33" s="416">
        <f t="shared" si="19"/>
        <v>0</v>
      </c>
      <c r="S33" s="416">
        <f t="shared" si="19"/>
        <v>0</v>
      </c>
      <c r="T33" s="416">
        <f t="shared" si="19"/>
        <v>0</v>
      </c>
      <c r="U33" s="416">
        <f t="shared" si="19"/>
        <v>0</v>
      </c>
      <c r="V33" s="416">
        <f t="shared" si="19"/>
        <v>0</v>
      </c>
      <c r="W33" s="416">
        <f t="shared" si="19"/>
        <v>0</v>
      </c>
      <c r="X33" s="416">
        <f t="shared" si="19"/>
        <v>0</v>
      </c>
      <c r="Y33" s="416">
        <f t="shared" si="19"/>
        <v>0</v>
      </c>
      <c r="Z33" s="416">
        <f t="shared" si="19"/>
        <v>0</v>
      </c>
      <c r="AA33" s="416">
        <f t="shared" si="19"/>
        <v>0</v>
      </c>
      <c r="AB33" s="416">
        <f t="shared" si="19"/>
        <v>0</v>
      </c>
      <c r="AC33" s="416">
        <f t="shared" si="19"/>
        <v>0</v>
      </c>
      <c r="AD33" s="416">
        <f t="shared" si="19"/>
        <v>0</v>
      </c>
      <c r="AE33" s="416">
        <f t="shared" si="19"/>
        <v>0</v>
      </c>
      <c r="AF33" s="416">
        <f t="shared" si="19"/>
        <v>0</v>
      </c>
      <c r="AG33" s="416">
        <f t="shared" si="19"/>
        <v>0</v>
      </c>
      <c r="AH33" s="416">
        <f t="shared" si="19"/>
        <v>0</v>
      </c>
      <c r="AI33" s="416">
        <f t="shared" si="19"/>
        <v>0</v>
      </c>
      <c r="AJ33" s="416">
        <f t="shared" si="19"/>
        <v>0</v>
      </c>
      <c r="AK33" s="416">
        <f t="shared" si="19"/>
        <v>0</v>
      </c>
      <c r="AL33" s="416">
        <f t="shared" si="19"/>
        <v>0</v>
      </c>
      <c r="AM33" s="416">
        <f t="shared" si="19"/>
        <v>0</v>
      </c>
      <c r="AN33" s="416">
        <f t="shared" si="19"/>
        <v>0</v>
      </c>
      <c r="AO33" s="416">
        <f t="shared" si="19"/>
        <v>0</v>
      </c>
      <c r="AP33" s="416">
        <f t="shared" si="19"/>
        <v>0</v>
      </c>
      <c r="AQ33" s="416">
        <f t="shared" si="19"/>
        <v>0</v>
      </c>
      <c r="AR33" s="416">
        <f t="shared" si="19"/>
        <v>0</v>
      </c>
      <c r="AS33" s="416">
        <f t="shared" si="19"/>
        <v>0</v>
      </c>
      <c r="AT33" s="416">
        <f t="shared" si="19"/>
        <v>0</v>
      </c>
      <c r="AU33" s="416">
        <f t="shared" si="19"/>
        <v>0</v>
      </c>
      <c r="AV33" s="416">
        <f t="shared" si="19"/>
        <v>0</v>
      </c>
      <c r="AW33" s="416">
        <f t="shared" si="19"/>
        <v>0</v>
      </c>
      <c r="AX33" s="416">
        <f t="shared" si="19"/>
        <v>2990</v>
      </c>
      <c r="AY33" s="416">
        <f t="shared" si="19"/>
        <v>0</v>
      </c>
      <c r="AZ33" s="416">
        <f t="shared" si="19"/>
        <v>0</v>
      </c>
      <c r="BA33" s="416">
        <f t="shared" si="19"/>
        <v>0</v>
      </c>
      <c r="BB33" s="416" t="e">
        <f>SUM(#REF!)</f>
        <v>#REF!</v>
      </c>
      <c r="BC33" s="416" t="e">
        <f>SUM(#REF!)</f>
        <v>#REF!</v>
      </c>
      <c r="BD33" s="416" t="e">
        <f>SUM(#REF!)</f>
        <v>#REF!</v>
      </c>
      <c r="BE33" s="416">
        <f>SUM(BE34:BE38)</f>
        <v>2990</v>
      </c>
      <c r="BF33" s="416">
        <f t="shared" ref="BF33:BG33" si="20">SUM(BF34:BF38)</f>
        <v>0</v>
      </c>
      <c r="BG33" s="416">
        <f t="shared" si="20"/>
        <v>2990</v>
      </c>
      <c r="BH33" s="435"/>
      <c r="BI33" s="440"/>
      <c r="BJ33" s="440"/>
      <c r="BK33" s="441"/>
      <c r="BL33" s="441"/>
      <c r="BM33" s="441"/>
      <c r="BN33" s="441"/>
      <c r="BO33" s="441"/>
      <c r="BP33" s="441"/>
      <c r="BQ33" s="441"/>
      <c r="BR33" s="441"/>
      <c r="BS33" s="441"/>
      <c r="BT33" s="441"/>
      <c r="BU33" s="441"/>
      <c r="BV33" s="441"/>
      <c r="BW33" s="441"/>
      <c r="BX33" s="441"/>
      <c r="BY33" s="441"/>
      <c r="BZ33" s="441"/>
      <c r="CA33" s="441"/>
      <c r="CB33" s="441"/>
      <c r="CC33" s="441"/>
      <c r="CD33" s="441"/>
      <c r="CE33" s="441"/>
      <c r="CF33" s="441"/>
      <c r="CG33" s="441"/>
      <c r="CH33" s="441"/>
      <c r="CI33" s="441"/>
      <c r="CJ33" s="441"/>
      <c r="CK33" s="441"/>
      <c r="CL33" s="441"/>
      <c r="CM33" s="441"/>
      <c r="CN33" s="441"/>
      <c r="CO33" s="441"/>
      <c r="CP33" s="441"/>
      <c r="CQ33" s="441"/>
      <c r="CR33" s="441"/>
      <c r="CS33" s="441"/>
      <c r="CT33" s="441"/>
      <c r="CU33" s="441"/>
      <c r="CV33" s="441"/>
      <c r="CW33" s="442"/>
    </row>
    <row r="34" spans="1:101" s="443" customFormat="1" ht="38.450000000000003" customHeight="1">
      <c r="A34" s="467">
        <v>1</v>
      </c>
      <c r="B34" s="461" t="s">
        <v>1030</v>
      </c>
      <c r="C34" s="448"/>
      <c r="D34" s="449"/>
      <c r="E34" s="450"/>
      <c r="F34" s="450"/>
      <c r="G34" s="468" t="s">
        <v>1053</v>
      </c>
      <c r="H34" s="469">
        <v>5741.6030000000001</v>
      </c>
      <c r="I34" s="416"/>
      <c r="J34" s="416"/>
      <c r="K34" s="416"/>
      <c r="L34" s="416"/>
      <c r="M34" s="416"/>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6"/>
      <c r="AK34" s="416"/>
      <c r="AL34" s="416"/>
      <c r="AM34" s="416"/>
      <c r="AN34" s="416"/>
      <c r="AO34" s="416"/>
      <c r="AP34" s="416"/>
      <c r="AQ34" s="416"/>
      <c r="AR34" s="416"/>
      <c r="AS34" s="416"/>
      <c r="AT34" s="416"/>
      <c r="AU34" s="416"/>
      <c r="AV34" s="416"/>
      <c r="AW34" s="416"/>
      <c r="AX34" s="417">
        <f>BE34</f>
        <v>934</v>
      </c>
      <c r="AY34" s="416"/>
      <c r="AZ34" s="416"/>
      <c r="BA34" s="416"/>
      <c r="BB34" s="416"/>
      <c r="BC34" s="416"/>
      <c r="BD34" s="416"/>
      <c r="BE34" s="472">
        <v>934</v>
      </c>
      <c r="BF34" s="417"/>
      <c r="BG34" s="417">
        <f>BE34</f>
        <v>934</v>
      </c>
      <c r="BH34" s="435"/>
      <c r="BI34" s="440"/>
      <c r="BJ34" s="440"/>
      <c r="BK34" s="441"/>
      <c r="BL34" s="441"/>
      <c r="BM34" s="441"/>
      <c r="BN34" s="441"/>
      <c r="BO34" s="441"/>
      <c r="BP34" s="441"/>
      <c r="BQ34" s="441"/>
      <c r="BR34" s="441"/>
      <c r="BS34" s="441"/>
      <c r="BT34" s="441"/>
      <c r="BU34" s="441"/>
      <c r="BV34" s="441"/>
      <c r="BW34" s="441"/>
      <c r="BX34" s="441"/>
      <c r="BY34" s="441"/>
      <c r="BZ34" s="441"/>
      <c r="CA34" s="441"/>
      <c r="CB34" s="441"/>
      <c r="CC34" s="441"/>
      <c r="CD34" s="441"/>
      <c r="CE34" s="441"/>
      <c r="CF34" s="441"/>
      <c r="CG34" s="441"/>
      <c r="CH34" s="441"/>
      <c r="CI34" s="441"/>
      <c r="CJ34" s="441"/>
      <c r="CK34" s="441"/>
      <c r="CL34" s="441"/>
      <c r="CM34" s="441"/>
      <c r="CN34" s="441"/>
      <c r="CO34" s="441"/>
      <c r="CP34" s="441"/>
      <c r="CQ34" s="441"/>
      <c r="CR34" s="441"/>
      <c r="CS34" s="441"/>
      <c r="CT34" s="441"/>
      <c r="CU34" s="441"/>
      <c r="CV34" s="441"/>
      <c r="CW34" s="442"/>
    </row>
    <row r="35" spans="1:101" s="443" customFormat="1" ht="37.5" customHeight="1">
      <c r="A35" s="467">
        <v>2</v>
      </c>
      <c r="B35" s="461" t="s">
        <v>1031</v>
      </c>
      <c r="C35" s="448"/>
      <c r="D35" s="449"/>
      <c r="E35" s="450"/>
      <c r="F35" s="450"/>
      <c r="G35" s="468" t="s">
        <v>1054</v>
      </c>
      <c r="H35" s="469">
        <v>1965</v>
      </c>
      <c r="I35" s="416"/>
      <c r="J35" s="416"/>
      <c r="K35" s="416"/>
      <c r="L35" s="416"/>
      <c r="M35" s="416"/>
      <c r="N35" s="416"/>
      <c r="O35" s="416"/>
      <c r="P35" s="416"/>
      <c r="Q35" s="416"/>
      <c r="R35" s="416"/>
      <c r="S35" s="416"/>
      <c r="T35" s="416"/>
      <c r="U35" s="416"/>
      <c r="V35" s="416"/>
      <c r="W35" s="416"/>
      <c r="X35" s="416"/>
      <c r="Y35" s="416"/>
      <c r="Z35" s="416"/>
      <c r="AA35" s="416"/>
      <c r="AB35" s="416"/>
      <c r="AC35" s="416"/>
      <c r="AD35" s="416"/>
      <c r="AE35" s="416"/>
      <c r="AF35" s="416"/>
      <c r="AG35" s="416"/>
      <c r="AH35" s="416"/>
      <c r="AI35" s="416"/>
      <c r="AJ35" s="416"/>
      <c r="AK35" s="416"/>
      <c r="AL35" s="416"/>
      <c r="AM35" s="416"/>
      <c r="AN35" s="416"/>
      <c r="AO35" s="416"/>
      <c r="AP35" s="416"/>
      <c r="AQ35" s="416"/>
      <c r="AR35" s="416"/>
      <c r="AS35" s="416"/>
      <c r="AT35" s="416"/>
      <c r="AU35" s="416"/>
      <c r="AV35" s="416"/>
      <c r="AW35" s="416"/>
      <c r="AX35" s="417">
        <f t="shared" ref="AX35:AX38" si="21">BE35</f>
        <v>806</v>
      </c>
      <c r="AY35" s="416"/>
      <c r="AZ35" s="416"/>
      <c r="BA35" s="416"/>
      <c r="BB35" s="416"/>
      <c r="BC35" s="416"/>
      <c r="BD35" s="416"/>
      <c r="BE35" s="472">
        <v>806</v>
      </c>
      <c r="BF35" s="417"/>
      <c r="BG35" s="417">
        <f t="shared" ref="BG35:BG38" si="22">BE35</f>
        <v>806</v>
      </c>
      <c r="BH35" s="435"/>
      <c r="BI35" s="440"/>
      <c r="BJ35" s="440"/>
      <c r="BK35" s="441"/>
      <c r="BL35" s="441"/>
      <c r="BM35" s="441"/>
      <c r="BN35" s="441"/>
      <c r="BO35" s="441"/>
      <c r="BP35" s="441"/>
      <c r="BQ35" s="441"/>
      <c r="BR35" s="441"/>
      <c r="BS35" s="441"/>
      <c r="BT35" s="441"/>
      <c r="BU35" s="441"/>
      <c r="BV35" s="441"/>
      <c r="BW35" s="441"/>
      <c r="BX35" s="441"/>
      <c r="BY35" s="441"/>
      <c r="BZ35" s="441"/>
      <c r="CA35" s="441"/>
      <c r="CB35" s="441"/>
      <c r="CC35" s="441"/>
      <c r="CD35" s="441"/>
      <c r="CE35" s="441"/>
      <c r="CF35" s="441"/>
      <c r="CG35" s="441"/>
      <c r="CH35" s="441"/>
      <c r="CI35" s="441"/>
      <c r="CJ35" s="441"/>
      <c r="CK35" s="441"/>
      <c r="CL35" s="441"/>
      <c r="CM35" s="441"/>
      <c r="CN35" s="441"/>
      <c r="CO35" s="441"/>
      <c r="CP35" s="441"/>
      <c r="CQ35" s="441"/>
      <c r="CR35" s="441"/>
      <c r="CS35" s="441"/>
      <c r="CT35" s="441"/>
      <c r="CU35" s="441"/>
      <c r="CV35" s="441"/>
      <c r="CW35" s="442"/>
    </row>
    <row r="36" spans="1:101" s="443" customFormat="1" ht="39.6" customHeight="1">
      <c r="A36" s="467">
        <v>3</v>
      </c>
      <c r="B36" s="461" t="s">
        <v>1032</v>
      </c>
      <c r="C36" s="448"/>
      <c r="D36" s="449"/>
      <c r="E36" s="450"/>
      <c r="F36" s="450"/>
      <c r="G36" s="468" t="s">
        <v>1055</v>
      </c>
      <c r="H36" s="469">
        <v>2600</v>
      </c>
      <c r="I36" s="416"/>
      <c r="J36" s="416"/>
      <c r="K36" s="416"/>
      <c r="L36" s="416"/>
      <c r="M36" s="416"/>
      <c r="N36" s="416"/>
      <c r="O36" s="416"/>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c r="AM36" s="416"/>
      <c r="AN36" s="416"/>
      <c r="AO36" s="416"/>
      <c r="AP36" s="416"/>
      <c r="AQ36" s="416"/>
      <c r="AR36" s="416"/>
      <c r="AS36" s="416"/>
      <c r="AT36" s="416"/>
      <c r="AU36" s="416"/>
      <c r="AV36" s="416"/>
      <c r="AW36" s="416"/>
      <c r="AX36" s="417">
        <f t="shared" si="21"/>
        <v>900</v>
      </c>
      <c r="AY36" s="416"/>
      <c r="AZ36" s="416"/>
      <c r="BA36" s="416"/>
      <c r="BB36" s="416"/>
      <c r="BC36" s="416"/>
      <c r="BD36" s="416"/>
      <c r="BE36" s="472">
        <v>900</v>
      </c>
      <c r="BF36" s="417"/>
      <c r="BG36" s="417">
        <f t="shared" si="22"/>
        <v>900</v>
      </c>
      <c r="BH36" s="435"/>
      <c r="BI36" s="440"/>
      <c r="BJ36" s="440"/>
      <c r="BK36" s="441"/>
      <c r="BL36" s="441"/>
      <c r="BM36" s="441"/>
      <c r="BN36" s="441"/>
      <c r="BO36" s="441"/>
      <c r="BP36" s="441"/>
      <c r="BQ36" s="441"/>
      <c r="BR36" s="441"/>
      <c r="BS36" s="441"/>
      <c r="BT36" s="441"/>
      <c r="BU36" s="441"/>
      <c r="BV36" s="441"/>
      <c r="BW36" s="441"/>
      <c r="BX36" s="441"/>
      <c r="BY36" s="441"/>
      <c r="BZ36" s="441"/>
      <c r="CA36" s="441"/>
      <c r="CB36" s="441"/>
      <c r="CC36" s="441"/>
      <c r="CD36" s="441"/>
      <c r="CE36" s="441"/>
      <c r="CF36" s="441"/>
      <c r="CG36" s="441"/>
      <c r="CH36" s="441"/>
      <c r="CI36" s="441"/>
      <c r="CJ36" s="441"/>
      <c r="CK36" s="441"/>
      <c r="CL36" s="441"/>
      <c r="CM36" s="441"/>
      <c r="CN36" s="441"/>
      <c r="CO36" s="441"/>
      <c r="CP36" s="441"/>
      <c r="CQ36" s="441"/>
      <c r="CR36" s="441"/>
      <c r="CS36" s="441"/>
      <c r="CT36" s="441"/>
      <c r="CU36" s="441"/>
      <c r="CV36" s="441"/>
      <c r="CW36" s="442"/>
    </row>
    <row r="37" spans="1:101" s="443" customFormat="1" ht="36" customHeight="1">
      <c r="A37" s="467">
        <v>4</v>
      </c>
      <c r="B37" s="461" t="s">
        <v>1033</v>
      </c>
      <c r="C37" s="448"/>
      <c r="D37" s="449"/>
      <c r="E37" s="450"/>
      <c r="F37" s="450"/>
      <c r="G37" s="468" t="s">
        <v>1056</v>
      </c>
      <c r="H37" s="469">
        <v>1000</v>
      </c>
      <c r="I37" s="416"/>
      <c r="J37" s="416"/>
      <c r="K37" s="416"/>
      <c r="L37" s="416"/>
      <c r="M37" s="416"/>
      <c r="N37" s="416"/>
      <c r="O37" s="416"/>
      <c r="P37" s="416"/>
      <c r="Q37" s="416"/>
      <c r="R37" s="416"/>
      <c r="S37" s="416"/>
      <c r="T37" s="416"/>
      <c r="U37" s="416"/>
      <c r="V37" s="416"/>
      <c r="W37" s="416"/>
      <c r="X37" s="416"/>
      <c r="Y37" s="416"/>
      <c r="Z37" s="416"/>
      <c r="AA37" s="416"/>
      <c r="AB37" s="416"/>
      <c r="AC37" s="416"/>
      <c r="AD37" s="416"/>
      <c r="AE37" s="416"/>
      <c r="AF37" s="416"/>
      <c r="AG37" s="416"/>
      <c r="AH37" s="416"/>
      <c r="AI37" s="416"/>
      <c r="AJ37" s="416"/>
      <c r="AK37" s="416"/>
      <c r="AL37" s="416"/>
      <c r="AM37" s="416"/>
      <c r="AN37" s="416"/>
      <c r="AO37" s="416"/>
      <c r="AP37" s="416"/>
      <c r="AQ37" s="416"/>
      <c r="AR37" s="416"/>
      <c r="AS37" s="416"/>
      <c r="AT37" s="416"/>
      <c r="AU37" s="416"/>
      <c r="AV37" s="416"/>
      <c r="AW37" s="416"/>
      <c r="AX37" s="417">
        <f t="shared" si="21"/>
        <v>150</v>
      </c>
      <c r="AY37" s="416"/>
      <c r="AZ37" s="416"/>
      <c r="BA37" s="416"/>
      <c r="BB37" s="416"/>
      <c r="BC37" s="416"/>
      <c r="BD37" s="416"/>
      <c r="BE37" s="472">
        <v>150</v>
      </c>
      <c r="BF37" s="417"/>
      <c r="BG37" s="417">
        <f t="shared" si="22"/>
        <v>150</v>
      </c>
      <c r="BH37" s="435"/>
      <c r="BI37" s="440"/>
      <c r="BJ37" s="440"/>
      <c r="BK37" s="441"/>
      <c r="BL37" s="441"/>
      <c r="BM37" s="441"/>
      <c r="BN37" s="441"/>
      <c r="BO37" s="441"/>
      <c r="BP37" s="441"/>
      <c r="BQ37" s="441"/>
      <c r="BR37" s="441"/>
      <c r="BS37" s="441"/>
      <c r="BT37" s="441"/>
      <c r="BU37" s="441"/>
      <c r="BV37" s="441"/>
      <c r="BW37" s="441"/>
      <c r="BX37" s="441"/>
      <c r="BY37" s="441"/>
      <c r="BZ37" s="441"/>
      <c r="CA37" s="441"/>
      <c r="CB37" s="441"/>
      <c r="CC37" s="441"/>
      <c r="CD37" s="441"/>
      <c r="CE37" s="441"/>
      <c r="CF37" s="441"/>
      <c r="CG37" s="441"/>
      <c r="CH37" s="441"/>
      <c r="CI37" s="441"/>
      <c r="CJ37" s="441"/>
      <c r="CK37" s="441"/>
      <c r="CL37" s="441"/>
      <c r="CM37" s="441"/>
      <c r="CN37" s="441"/>
      <c r="CO37" s="441"/>
      <c r="CP37" s="441"/>
      <c r="CQ37" s="441"/>
      <c r="CR37" s="441"/>
      <c r="CS37" s="441"/>
      <c r="CT37" s="441"/>
      <c r="CU37" s="441"/>
      <c r="CV37" s="441"/>
      <c r="CW37" s="442"/>
    </row>
    <row r="38" spans="1:101" s="443" customFormat="1" ht="31.5" customHeight="1">
      <c r="A38" s="467">
        <v>5</v>
      </c>
      <c r="B38" s="461" t="s">
        <v>1034</v>
      </c>
      <c r="C38" s="448"/>
      <c r="D38" s="449"/>
      <c r="E38" s="450"/>
      <c r="F38" s="450"/>
      <c r="G38" s="468" t="s">
        <v>1057</v>
      </c>
      <c r="H38" s="470">
        <v>1200</v>
      </c>
      <c r="I38" s="416"/>
      <c r="J38" s="416"/>
      <c r="K38" s="416"/>
      <c r="L38" s="416"/>
      <c r="M38" s="416"/>
      <c r="N38" s="416"/>
      <c r="O38" s="416"/>
      <c r="P38" s="416"/>
      <c r="Q38" s="416"/>
      <c r="R38" s="416"/>
      <c r="S38" s="416"/>
      <c r="T38" s="416"/>
      <c r="U38" s="416"/>
      <c r="V38" s="416"/>
      <c r="W38" s="416"/>
      <c r="X38" s="416"/>
      <c r="Y38" s="416"/>
      <c r="Z38" s="416"/>
      <c r="AA38" s="416"/>
      <c r="AB38" s="416"/>
      <c r="AC38" s="416"/>
      <c r="AD38" s="416"/>
      <c r="AE38" s="416"/>
      <c r="AF38" s="416"/>
      <c r="AG38" s="416"/>
      <c r="AH38" s="416"/>
      <c r="AI38" s="416"/>
      <c r="AJ38" s="416"/>
      <c r="AK38" s="416"/>
      <c r="AL38" s="416"/>
      <c r="AM38" s="416"/>
      <c r="AN38" s="416"/>
      <c r="AO38" s="416"/>
      <c r="AP38" s="416"/>
      <c r="AQ38" s="416"/>
      <c r="AR38" s="416"/>
      <c r="AS38" s="416"/>
      <c r="AT38" s="416"/>
      <c r="AU38" s="416"/>
      <c r="AV38" s="416"/>
      <c r="AW38" s="416"/>
      <c r="AX38" s="417">
        <f t="shared" si="21"/>
        <v>200</v>
      </c>
      <c r="AY38" s="416"/>
      <c r="AZ38" s="416"/>
      <c r="BA38" s="416"/>
      <c r="BB38" s="416"/>
      <c r="BC38" s="416"/>
      <c r="BD38" s="416"/>
      <c r="BE38" s="472">
        <v>200</v>
      </c>
      <c r="BF38" s="417"/>
      <c r="BG38" s="417">
        <f t="shared" si="22"/>
        <v>200</v>
      </c>
      <c r="BH38" s="435"/>
      <c r="BI38" s="440"/>
      <c r="BJ38" s="440"/>
      <c r="BK38" s="441"/>
      <c r="BL38" s="441"/>
      <c r="BM38" s="441"/>
      <c r="BN38" s="441"/>
      <c r="BO38" s="441"/>
      <c r="BP38" s="441"/>
      <c r="BQ38" s="441"/>
      <c r="BR38" s="441"/>
      <c r="BS38" s="441"/>
      <c r="BT38" s="441"/>
      <c r="BU38" s="441"/>
      <c r="BV38" s="441"/>
      <c r="BW38" s="441"/>
      <c r="BX38" s="441"/>
      <c r="BY38" s="441"/>
      <c r="BZ38" s="441"/>
      <c r="CA38" s="441"/>
      <c r="CB38" s="441"/>
      <c r="CC38" s="441"/>
      <c r="CD38" s="441"/>
      <c r="CE38" s="441"/>
      <c r="CF38" s="441"/>
      <c r="CG38" s="441"/>
      <c r="CH38" s="441"/>
      <c r="CI38" s="441"/>
      <c r="CJ38" s="441"/>
      <c r="CK38" s="441"/>
      <c r="CL38" s="441"/>
      <c r="CM38" s="441"/>
      <c r="CN38" s="441"/>
      <c r="CO38" s="441"/>
      <c r="CP38" s="441"/>
      <c r="CQ38" s="441"/>
      <c r="CR38" s="441"/>
      <c r="CS38" s="441"/>
      <c r="CT38" s="441"/>
      <c r="CU38" s="441"/>
      <c r="CV38" s="441"/>
      <c r="CW38" s="442"/>
    </row>
    <row r="39" spans="1:101" s="443" customFormat="1" ht="27.75" customHeight="1">
      <c r="A39" s="435" t="s">
        <v>523</v>
      </c>
      <c r="B39" s="447" t="s">
        <v>1029</v>
      </c>
      <c r="C39" s="448"/>
      <c r="D39" s="449"/>
      <c r="E39" s="450"/>
      <c r="F39" s="450"/>
      <c r="G39" s="448"/>
      <c r="H39" s="416">
        <f>SUM(H40:H49)</f>
        <v>25230</v>
      </c>
      <c r="I39" s="416">
        <f t="shared" ref="I39:BD39" si="23">SUM(I40:I49)</f>
        <v>0</v>
      </c>
      <c r="J39" s="416">
        <f t="shared" si="23"/>
        <v>0</v>
      </c>
      <c r="K39" s="416">
        <f t="shared" si="23"/>
        <v>0</v>
      </c>
      <c r="L39" s="416">
        <f t="shared" si="23"/>
        <v>0</v>
      </c>
      <c r="M39" s="416">
        <f t="shared" si="23"/>
        <v>0</v>
      </c>
      <c r="N39" s="416">
        <f t="shared" si="23"/>
        <v>0</v>
      </c>
      <c r="O39" s="416">
        <f t="shared" si="23"/>
        <v>0</v>
      </c>
      <c r="P39" s="416">
        <f t="shared" si="23"/>
        <v>0</v>
      </c>
      <c r="Q39" s="416">
        <f t="shared" si="23"/>
        <v>0</v>
      </c>
      <c r="R39" s="416">
        <f t="shared" si="23"/>
        <v>0</v>
      </c>
      <c r="S39" s="416">
        <f t="shared" si="23"/>
        <v>0</v>
      </c>
      <c r="T39" s="416">
        <f t="shared" si="23"/>
        <v>0</v>
      </c>
      <c r="U39" s="416">
        <f t="shared" si="23"/>
        <v>0</v>
      </c>
      <c r="V39" s="416">
        <f t="shared" si="23"/>
        <v>0</v>
      </c>
      <c r="W39" s="416">
        <f t="shared" si="23"/>
        <v>0</v>
      </c>
      <c r="X39" s="416">
        <f t="shared" si="23"/>
        <v>0</v>
      </c>
      <c r="Y39" s="416">
        <f t="shared" si="23"/>
        <v>0</v>
      </c>
      <c r="Z39" s="416">
        <f t="shared" si="23"/>
        <v>0</v>
      </c>
      <c r="AA39" s="416">
        <f t="shared" si="23"/>
        <v>0</v>
      </c>
      <c r="AB39" s="416">
        <f t="shared" si="23"/>
        <v>0</v>
      </c>
      <c r="AC39" s="416">
        <f t="shared" si="23"/>
        <v>0</v>
      </c>
      <c r="AD39" s="416">
        <f t="shared" si="23"/>
        <v>0</v>
      </c>
      <c r="AE39" s="416">
        <f t="shared" si="23"/>
        <v>0</v>
      </c>
      <c r="AF39" s="416">
        <f t="shared" si="23"/>
        <v>0</v>
      </c>
      <c r="AG39" s="416">
        <f t="shared" si="23"/>
        <v>0</v>
      </c>
      <c r="AH39" s="416">
        <f t="shared" si="23"/>
        <v>0</v>
      </c>
      <c r="AI39" s="416">
        <f t="shared" si="23"/>
        <v>0</v>
      </c>
      <c r="AJ39" s="416">
        <f t="shared" si="23"/>
        <v>0</v>
      </c>
      <c r="AK39" s="416">
        <f t="shared" si="23"/>
        <v>0</v>
      </c>
      <c r="AL39" s="416">
        <f t="shared" si="23"/>
        <v>0</v>
      </c>
      <c r="AM39" s="416">
        <f t="shared" si="23"/>
        <v>0</v>
      </c>
      <c r="AN39" s="416">
        <f t="shared" si="23"/>
        <v>0</v>
      </c>
      <c r="AO39" s="416">
        <f t="shared" si="23"/>
        <v>0</v>
      </c>
      <c r="AP39" s="416">
        <f t="shared" si="23"/>
        <v>0</v>
      </c>
      <c r="AQ39" s="416">
        <f t="shared" si="23"/>
        <v>0</v>
      </c>
      <c r="AR39" s="416">
        <f t="shared" si="23"/>
        <v>0</v>
      </c>
      <c r="AS39" s="416">
        <f t="shared" si="23"/>
        <v>0</v>
      </c>
      <c r="AT39" s="416">
        <f t="shared" si="23"/>
        <v>0</v>
      </c>
      <c r="AU39" s="416">
        <f t="shared" si="23"/>
        <v>0</v>
      </c>
      <c r="AV39" s="416">
        <f t="shared" si="23"/>
        <v>0</v>
      </c>
      <c r="AW39" s="416">
        <f t="shared" si="23"/>
        <v>0</v>
      </c>
      <c r="AX39" s="416">
        <f t="shared" si="23"/>
        <v>23861</v>
      </c>
      <c r="AY39" s="416">
        <f t="shared" si="23"/>
        <v>0</v>
      </c>
      <c r="AZ39" s="416">
        <f t="shared" si="23"/>
        <v>0</v>
      </c>
      <c r="BA39" s="416">
        <f t="shared" si="23"/>
        <v>0</v>
      </c>
      <c r="BB39" s="416">
        <f t="shared" si="23"/>
        <v>0</v>
      </c>
      <c r="BC39" s="416">
        <f t="shared" si="23"/>
        <v>0</v>
      </c>
      <c r="BD39" s="416">
        <f t="shared" si="23"/>
        <v>0</v>
      </c>
      <c r="BE39" s="416">
        <f>SUM(BE40:BE49)</f>
        <v>23861</v>
      </c>
      <c r="BF39" s="416">
        <f t="shared" ref="BF39:BG39" si="24">SUM(BF40:BF49)</f>
        <v>0</v>
      </c>
      <c r="BG39" s="416">
        <f t="shared" si="24"/>
        <v>23861</v>
      </c>
      <c r="BH39" s="435"/>
      <c r="BI39" s="440"/>
      <c r="BJ39" s="440"/>
      <c r="BK39" s="441"/>
      <c r="BL39" s="441"/>
      <c r="BM39" s="441"/>
      <c r="BN39" s="441"/>
      <c r="BO39" s="441"/>
      <c r="BP39" s="441"/>
      <c r="BQ39" s="441"/>
      <c r="BR39" s="441"/>
      <c r="BS39" s="441"/>
      <c r="BT39" s="441"/>
      <c r="BU39" s="441"/>
      <c r="BV39" s="441"/>
      <c r="BW39" s="441"/>
      <c r="BX39" s="441"/>
      <c r="BY39" s="441"/>
      <c r="BZ39" s="441"/>
      <c r="CA39" s="441"/>
      <c r="CB39" s="441"/>
      <c r="CC39" s="441"/>
      <c r="CD39" s="441"/>
      <c r="CE39" s="441"/>
      <c r="CF39" s="441"/>
      <c r="CG39" s="441"/>
      <c r="CH39" s="441"/>
      <c r="CI39" s="441"/>
      <c r="CJ39" s="441"/>
      <c r="CK39" s="441"/>
      <c r="CL39" s="441"/>
      <c r="CM39" s="441"/>
      <c r="CN39" s="441"/>
      <c r="CO39" s="441"/>
      <c r="CP39" s="441"/>
      <c r="CQ39" s="441"/>
      <c r="CR39" s="441"/>
      <c r="CS39" s="441"/>
      <c r="CT39" s="441"/>
      <c r="CU39" s="441"/>
      <c r="CV39" s="441"/>
      <c r="CW39" s="442"/>
    </row>
    <row r="40" spans="1:101" s="443" customFormat="1" ht="27.75" customHeight="1">
      <c r="A40" s="500" t="s">
        <v>1035</v>
      </c>
      <c r="B40" s="461" t="s">
        <v>1036</v>
      </c>
      <c r="C40" s="448"/>
      <c r="D40" s="449"/>
      <c r="E40" s="471">
        <v>2025</v>
      </c>
      <c r="F40" s="471">
        <v>2025</v>
      </c>
      <c r="G40" s="454"/>
      <c r="H40" s="472">
        <v>3600</v>
      </c>
      <c r="I40" s="417"/>
      <c r="J40" s="417"/>
      <c r="K40" s="417"/>
      <c r="L40" s="417"/>
      <c r="M40" s="417"/>
      <c r="N40" s="417"/>
      <c r="O40" s="417"/>
      <c r="P40" s="417"/>
      <c r="Q40" s="417"/>
      <c r="R40" s="417"/>
      <c r="S40" s="417"/>
      <c r="T40" s="417"/>
      <c r="U40" s="417"/>
      <c r="V40" s="417"/>
      <c r="W40" s="417"/>
      <c r="X40" s="417"/>
      <c r="Y40" s="417"/>
      <c r="Z40" s="417"/>
      <c r="AA40" s="417"/>
      <c r="AB40" s="417"/>
      <c r="AC40" s="417"/>
      <c r="AD40" s="417"/>
      <c r="AE40" s="417"/>
      <c r="AF40" s="417"/>
      <c r="AG40" s="417"/>
      <c r="AH40" s="417"/>
      <c r="AI40" s="417"/>
      <c r="AJ40" s="417"/>
      <c r="AK40" s="417"/>
      <c r="AL40" s="417"/>
      <c r="AM40" s="417"/>
      <c r="AN40" s="417"/>
      <c r="AO40" s="417"/>
      <c r="AP40" s="417"/>
      <c r="AQ40" s="417"/>
      <c r="AR40" s="417"/>
      <c r="AS40" s="417"/>
      <c r="AT40" s="417"/>
      <c r="AU40" s="417"/>
      <c r="AV40" s="417"/>
      <c r="AW40" s="417"/>
      <c r="AX40" s="417">
        <f>BE40</f>
        <v>3420</v>
      </c>
      <c r="AY40" s="417"/>
      <c r="AZ40" s="417"/>
      <c r="BA40" s="417"/>
      <c r="BB40" s="417"/>
      <c r="BC40" s="417"/>
      <c r="BD40" s="417"/>
      <c r="BE40" s="472">
        <v>3420</v>
      </c>
      <c r="BF40" s="417"/>
      <c r="BG40" s="417">
        <f>BE40</f>
        <v>3420</v>
      </c>
      <c r="BH40" s="467"/>
      <c r="BI40" s="440"/>
      <c r="BJ40" s="440"/>
      <c r="BK40" s="441"/>
      <c r="BL40" s="441"/>
      <c r="BM40" s="441"/>
      <c r="BN40" s="441"/>
      <c r="BO40" s="441"/>
      <c r="BP40" s="441"/>
      <c r="BQ40" s="441"/>
      <c r="BR40" s="441"/>
      <c r="BS40" s="441"/>
      <c r="BT40" s="441"/>
      <c r="BU40" s="441"/>
      <c r="BV40" s="441"/>
      <c r="BW40" s="441"/>
      <c r="BX40" s="441"/>
      <c r="BY40" s="441"/>
      <c r="BZ40" s="441"/>
      <c r="CA40" s="441"/>
      <c r="CB40" s="441"/>
      <c r="CC40" s="441"/>
      <c r="CD40" s="441"/>
      <c r="CE40" s="441"/>
      <c r="CF40" s="441"/>
      <c r="CG40" s="441"/>
      <c r="CH40" s="441"/>
      <c r="CI40" s="441"/>
      <c r="CJ40" s="441"/>
      <c r="CK40" s="441"/>
      <c r="CL40" s="441"/>
      <c r="CM40" s="441"/>
      <c r="CN40" s="441"/>
      <c r="CO40" s="441"/>
      <c r="CP40" s="441"/>
      <c r="CQ40" s="441"/>
      <c r="CR40" s="441"/>
      <c r="CS40" s="441"/>
      <c r="CT40" s="441"/>
      <c r="CU40" s="441"/>
      <c r="CV40" s="441"/>
      <c r="CW40" s="442"/>
    </row>
    <row r="41" spans="1:101" s="443" customFormat="1" ht="27.75" customHeight="1">
      <c r="A41" s="500" t="s">
        <v>1037</v>
      </c>
      <c r="B41" s="461" t="s">
        <v>1038</v>
      </c>
      <c r="C41" s="448"/>
      <c r="D41" s="449"/>
      <c r="E41" s="471">
        <v>2025</v>
      </c>
      <c r="F41" s="471">
        <v>2025</v>
      </c>
      <c r="G41" s="454"/>
      <c r="H41" s="472">
        <v>2640</v>
      </c>
      <c r="I41" s="417"/>
      <c r="J41" s="417"/>
      <c r="K41" s="417"/>
      <c r="L41" s="417"/>
      <c r="M41" s="417"/>
      <c r="N41" s="417"/>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7"/>
      <c r="AL41" s="417"/>
      <c r="AM41" s="417"/>
      <c r="AN41" s="417"/>
      <c r="AO41" s="417"/>
      <c r="AP41" s="417"/>
      <c r="AQ41" s="417"/>
      <c r="AR41" s="417"/>
      <c r="AS41" s="417"/>
      <c r="AT41" s="417"/>
      <c r="AU41" s="417"/>
      <c r="AV41" s="417"/>
      <c r="AW41" s="417"/>
      <c r="AX41" s="417">
        <f t="shared" ref="AX41:AX49" si="25">BE41</f>
        <v>2508</v>
      </c>
      <c r="AY41" s="417"/>
      <c r="AZ41" s="417"/>
      <c r="BA41" s="417"/>
      <c r="BB41" s="417"/>
      <c r="BC41" s="417"/>
      <c r="BD41" s="417"/>
      <c r="BE41" s="472">
        <v>2508</v>
      </c>
      <c r="BF41" s="417"/>
      <c r="BG41" s="417">
        <f t="shared" ref="BG41:BG49" si="26">BE41</f>
        <v>2508</v>
      </c>
      <c r="BH41" s="467"/>
      <c r="BI41" s="440"/>
      <c r="BJ41" s="440"/>
      <c r="BK41" s="441"/>
      <c r="BL41" s="441"/>
      <c r="BM41" s="441"/>
      <c r="BN41" s="441"/>
      <c r="BO41" s="441"/>
      <c r="BP41" s="441"/>
      <c r="BQ41" s="441"/>
      <c r="BR41" s="441"/>
      <c r="BS41" s="441"/>
      <c r="BT41" s="441"/>
      <c r="BU41" s="441"/>
      <c r="BV41" s="441"/>
      <c r="BW41" s="441"/>
      <c r="BX41" s="441"/>
      <c r="BY41" s="441"/>
      <c r="BZ41" s="441"/>
      <c r="CA41" s="441"/>
      <c r="CB41" s="441"/>
      <c r="CC41" s="441"/>
      <c r="CD41" s="441"/>
      <c r="CE41" s="441"/>
      <c r="CF41" s="441"/>
      <c r="CG41" s="441"/>
      <c r="CH41" s="441"/>
      <c r="CI41" s="441"/>
      <c r="CJ41" s="441"/>
      <c r="CK41" s="441"/>
      <c r="CL41" s="441"/>
      <c r="CM41" s="441"/>
      <c r="CN41" s="441"/>
      <c r="CO41" s="441"/>
      <c r="CP41" s="441"/>
      <c r="CQ41" s="441"/>
      <c r="CR41" s="441"/>
      <c r="CS41" s="441"/>
      <c r="CT41" s="441"/>
      <c r="CU41" s="441"/>
      <c r="CV41" s="441"/>
      <c r="CW41" s="442"/>
    </row>
    <row r="42" spans="1:101" s="443" customFormat="1" ht="34.5" customHeight="1">
      <c r="A42" s="500" t="s">
        <v>1039</v>
      </c>
      <c r="B42" s="461" t="s">
        <v>1064</v>
      </c>
      <c r="C42" s="448"/>
      <c r="D42" s="449"/>
      <c r="E42" s="471">
        <v>2025</v>
      </c>
      <c r="F42" s="471">
        <v>2025</v>
      </c>
      <c r="G42" s="454"/>
      <c r="H42" s="472">
        <v>3300</v>
      </c>
      <c r="I42" s="417"/>
      <c r="J42" s="417"/>
      <c r="K42" s="417"/>
      <c r="L42" s="417"/>
      <c r="M42" s="417"/>
      <c r="N42" s="417"/>
      <c r="O42" s="417"/>
      <c r="P42" s="417"/>
      <c r="Q42" s="417"/>
      <c r="R42" s="417"/>
      <c r="S42" s="417"/>
      <c r="T42" s="417"/>
      <c r="U42" s="417"/>
      <c r="V42" s="417"/>
      <c r="W42" s="417"/>
      <c r="X42" s="417"/>
      <c r="Y42" s="417"/>
      <c r="Z42" s="417"/>
      <c r="AA42" s="417"/>
      <c r="AB42" s="417"/>
      <c r="AC42" s="417"/>
      <c r="AD42" s="417"/>
      <c r="AE42" s="417"/>
      <c r="AF42" s="417"/>
      <c r="AG42" s="417"/>
      <c r="AH42" s="417"/>
      <c r="AI42" s="417"/>
      <c r="AJ42" s="417"/>
      <c r="AK42" s="417"/>
      <c r="AL42" s="417"/>
      <c r="AM42" s="417"/>
      <c r="AN42" s="417"/>
      <c r="AO42" s="417"/>
      <c r="AP42" s="417"/>
      <c r="AQ42" s="417"/>
      <c r="AR42" s="417"/>
      <c r="AS42" s="417"/>
      <c r="AT42" s="417"/>
      <c r="AU42" s="417"/>
      <c r="AV42" s="417"/>
      <c r="AW42" s="417"/>
      <c r="AX42" s="417">
        <f t="shared" si="25"/>
        <v>3135</v>
      </c>
      <c r="AY42" s="417"/>
      <c r="AZ42" s="417"/>
      <c r="BA42" s="417"/>
      <c r="BB42" s="417"/>
      <c r="BC42" s="417"/>
      <c r="BD42" s="417"/>
      <c r="BE42" s="472">
        <v>3135</v>
      </c>
      <c r="BF42" s="417"/>
      <c r="BG42" s="417">
        <f t="shared" si="26"/>
        <v>3135</v>
      </c>
      <c r="BH42" s="467"/>
      <c r="BI42" s="440"/>
      <c r="BJ42" s="440"/>
      <c r="BK42" s="441"/>
      <c r="BL42" s="441"/>
      <c r="BM42" s="441"/>
      <c r="BN42" s="441"/>
      <c r="BO42" s="441"/>
      <c r="BP42" s="441"/>
      <c r="BQ42" s="441"/>
      <c r="BR42" s="441"/>
      <c r="BS42" s="441"/>
      <c r="BT42" s="441"/>
      <c r="BU42" s="441"/>
      <c r="BV42" s="441"/>
      <c r="BW42" s="441"/>
      <c r="BX42" s="441"/>
      <c r="BY42" s="441"/>
      <c r="BZ42" s="441"/>
      <c r="CA42" s="441"/>
      <c r="CB42" s="441"/>
      <c r="CC42" s="441"/>
      <c r="CD42" s="441"/>
      <c r="CE42" s="441"/>
      <c r="CF42" s="441"/>
      <c r="CG42" s="441"/>
      <c r="CH42" s="441"/>
      <c r="CI42" s="441"/>
      <c r="CJ42" s="441"/>
      <c r="CK42" s="441"/>
      <c r="CL42" s="441"/>
      <c r="CM42" s="441"/>
      <c r="CN42" s="441"/>
      <c r="CO42" s="441"/>
      <c r="CP42" s="441"/>
      <c r="CQ42" s="441"/>
      <c r="CR42" s="441"/>
      <c r="CS42" s="441"/>
      <c r="CT42" s="441"/>
      <c r="CU42" s="441"/>
      <c r="CV42" s="441"/>
      <c r="CW42" s="442"/>
    </row>
    <row r="43" spans="1:101" s="443" customFormat="1" ht="27.75" customHeight="1">
      <c r="A43" s="500" t="s">
        <v>1040</v>
      </c>
      <c r="B43" s="461" t="s">
        <v>1041</v>
      </c>
      <c r="C43" s="448"/>
      <c r="D43" s="449"/>
      <c r="E43" s="471">
        <v>2025</v>
      </c>
      <c r="F43" s="471">
        <v>2025</v>
      </c>
      <c r="G43" s="454"/>
      <c r="H43" s="472">
        <v>4400</v>
      </c>
      <c r="I43" s="417"/>
      <c r="J43" s="417"/>
      <c r="K43" s="417"/>
      <c r="L43" s="417"/>
      <c r="M43" s="417"/>
      <c r="N43" s="417"/>
      <c r="O43" s="417"/>
      <c r="P43" s="417"/>
      <c r="Q43" s="417"/>
      <c r="R43" s="417"/>
      <c r="S43" s="417"/>
      <c r="T43" s="417"/>
      <c r="U43" s="417"/>
      <c r="V43" s="417"/>
      <c r="W43" s="417"/>
      <c r="X43" s="417"/>
      <c r="Y43" s="417"/>
      <c r="Z43" s="417"/>
      <c r="AA43" s="417"/>
      <c r="AB43" s="417"/>
      <c r="AC43" s="417"/>
      <c r="AD43" s="417"/>
      <c r="AE43" s="417"/>
      <c r="AF43" s="417"/>
      <c r="AG43" s="417"/>
      <c r="AH43" s="417"/>
      <c r="AI43" s="417"/>
      <c r="AJ43" s="417"/>
      <c r="AK43" s="417"/>
      <c r="AL43" s="417"/>
      <c r="AM43" s="417"/>
      <c r="AN43" s="417"/>
      <c r="AO43" s="417"/>
      <c r="AP43" s="417"/>
      <c r="AQ43" s="417"/>
      <c r="AR43" s="417"/>
      <c r="AS43" s="417"/>
      <c r="AT43" s="417"/>
      <c r="AU43" s="417"/>
      <c r="AV43" s="417"/>
      <c r="AW43" s="417"/>
      <c r="AX43" s="417">
        <f t="shared" si="25"/>
        <v>4180</v>
      </c>
      <c r="AY43" s="417"/>
      <c r="AZ43" s="417"/>
      <c r="BA43" s="417"/>
      <c r="BB43" s="417"/>
      <c r="BC43" s="417"/>
      <c r="BD43" s="417"/>
      <c r="BE43" s="472">
        <f>4180</f>
        <v>4180</v>
      </c>
      <c r="BF43" s="417"/>
      <c r="BG43" s="417">
        <f t="shared" si="26"/>
        <v>4180</v>
      </c>
      <c r="BH43" s="467"/>
      <c r="BI43" s="440"/>
      <c r="BJ43" s="440"/>
      <c r="BK43" s="441"/>
      <c r="BL43" s="441"/>
      <c r="BM43" s="441"/>
      <c r="BN43" s="441"/>
      <c r="BO43" s="441"/>
      <c r="BP43" s="441"/>
      <c r="BQ43" s="441"/>
      <c r="BR43" s="441"/>
      <c r="BS43" s="441"/>
      <c r="BT43" s="441"/>
      <c r="BU43" s="441"/>
      <c r="BV43" s="441"/>
      <c r="BW43" s="441"/>
      <c r="BX43" s="441"/>
      <c r="BY43" s="441"/>
      <c r="BZ43" s="441"/>
      <c r="CA43" s="441"/>
      <c r="CB43" s="441"/>
      <c r="CC43" s="441"/>
      <c r="CD43" s="441"/>
      <c r="CE43" s="441"/>
      <c r="CF43" s="441"/>
      <c r="CG43" s="441"/>
      <c r="CH43" s="441"/>
      <c r="CI43" s="441"/>
      <c r="CJ43" s="441"/>
      <c r="CK43" s="441"/>
      <c r="CL43" s="441"/>
      <c r="CM43" s="441"/>
      <c r="CN43" s="441"/>
      <c r="CO43" s="441"/>
      <c r="CP43" s="441"/>
      <c r="CQ43" s="441"/>
      <c r="CR43" s="441"/>
      <c r="CS43" s="441"/>
      <c r="CT43" s="441"/>
      <c r="CU43" s="441"/>
      <c r="CV43" s="441"/>
      <c r="CW43" s="442"/>
    </row>
    <row r="44" spans="1:101" s="443" customFormat="1" ht="27.75" customHeight="1">
      <c r="A44" s="500" t="s">
        <v>1042</v>
      </c>
      <c r="B44" s="461" t="s">
        <v>1043</v>
      </c>
      <c r="C44" s="448"/>
      <c r="D44" s="449"/>
      <c r="E44" s="471">
        <v>2025</v>
      </c>
      <c r="F44" s="471">
        <v>2025</v>
      </c>
      <c r="G44" s="454"/>
      <c r="H44" s="472">
        <v>4030</v>
      </c>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c r="AF44" s="417"/>
      <c r="AG44" s="417"/>
      <c r="AH44" s="417"/>
      <c r="AI44" s="417"/>
      <c r="AJ44" s="417"/>
      <c r="AK44" s="417"/>
      <c r="AL44" s="417"/>
      <c r="AM44" s="417"/>
      <c r="AN44" s="417"/>
      <c r="AO44" s="417"/>
      <c r="AP44" s="417"/>
      <c r="AQ44" s="417"/>
      <c r="AR44" s="417"/>
      <c r="AS44" s="417"/>
      <c r="AT44" s="417"/>
      <c r="AU44" s="417"/>
      <c r="AV44" s="417"/>
      <c r="AW44" s="417"/>
      <c r="AX44" s="417">
        <f t="shared" si="25"/>
        <v>3829</v>
      </c>
      <c r="AY44" s="417"/>
      <c r="AZ44" s="417"/>
      <c r="BA44" s="417"/>
      <c r="BB44" s="417"/>
      <c r="BC44" s="417"/>
      <c r="BD44" s="417"/>
      <c r="BE44" s="472">
        <v>3829</v>
      </c>
      <c r="BF44" s="417"/>
      <c r="BG44" s="417">
        <f t="shared" si="26"/>
        <v>3829</v>
      </c>
      <c r="BH44" s="467"/>
      <c r="BI44" s="440"/>
      <c r="BJ44" s="440"/>
      <c r="BK44" s="441"/>
      <c r="BL44" s="441"/>
      <c r="BM44" s="441"/>
      <c r="BN44" s="441"/>
      <c r="BO44" s="441"/>
      <c r="BP44" s="441"/>
      <c r="BQ44" s="441"/>
      <c r="BR44" s="441"/>
      <c r="BS44" s="441"/>
      <c r="BT44" s="441"/>
      <c r="BU44" s="441"/>
      <c r="BV44" s="441"/>
      <c r="BW44" s="441"/>
      <c r="BX44" s="441"/>
      <c r="BY44" s="441"/>
      <c r="BZ44" s="441"/>
      <c r="CA44" s="441"/>
      <c r="CB44" s="441"/>
      <c r="CC44" s="441"/>
      <c r="CD44" s="441"/>
      <c r="CE44" s="441"/>
      <c r="CF44" s="441"/>
      <c r="CG44" s="441"/>
      <c r="CH44" s="441"/>
      <c r="CI44" s="441"/>
      <c r="CJ44" s="441"/>
      <c r="CK44" s="441"/>
      <c r="CL44" s="441"/>
      <c r="CM44" s="441"/>
      <c r="CN44" s="441"/>
      <c r="CO44" s="441"/>
      <c r="CP44" s="441"/>
      <c r="CQ44" s="441"/>
      <c r="CR44" s="441"/>
      <c r="CS44" s="441"/>
      <c r="CT44" s="441"/>
      <c r="CU44" s="441"/>
      <c r="CV44" s="441"/>
      <c r="CW44" s="442"/>
    </row>
    <row r="45" spans="1:101" s="443" customFormat="1" ht="27.75" customHeight="1">
      <c r="A45" s="500" t="s">
        <v>1044</v>
      </c>
      <c r="B45" s="461" t="s">
        <v>1045</v>
      </c>
      <c r="C45" s="448"/>
      <c r="D45" s="449"/>
      <c r="E45" s="471">
        <v>2025</v>
      </c>
      <c r="F45" s="471">
        <v>2025</v>
      </c>
      <c r="G45" s="454"/>
      <c r="H45" s="472">
        <v>1120</v>
      </c>
      <c r="I45" s="417"/>
      <c r="J45" s="417"/>
      <c r="K45" s="417"/>
      <c r="L45" s="417"/>
      <c r="M45" s="417"/>
      <c r="N45" s="417"/>
      <c r="O45" s="417"/>
      <c r="P45" s="417"/>
      <c r="Q45" s="417"/>
      <c r="R45" s="417"/>
      <c r="S45" s="417"/>
      <c r="T45" s="417"/>
      <c r="U45" s="417"/>
      <c r="V45" s="417"/>
      <c r="W45" s="417"/>
      <c r="X45" s="417"/>
      <c r="Y45" s="417"/>
      <c r="Z45" s="417"/>
      <c r="AA45" s="417"/>
      <c r="AB45" s="417"/>
      <c r="AC45" s="417"/>
      <c r="AD45" s="417"/>
      <c r="AE45" s="417"/>
      <c r="AF45" s="417"/>
      <c r="AG45" s="417"/>
      <c r="AH45" s="417"/>
      <c r="AI45" s="417"/>
      <c r="AJ45" s="417"/>
      <c r="AK45" s="417"/>
      <c r="AL45" s="417"/>
      <c r="AM45" s="417"/>
      <c r="AN45" s="417"/>
      <c r="AO45" s="417"/>
      <c r="AP45" s="417"/>
      <c r="AQ45" s="417"/>
      <c r="AR45" s="417"/>
      <c r="AS45" s="417"/>
      <c r="AT45" s="417"/>
      <c r="AU45" s="417"/>
      <c r="AV45" s="417"/>
      <c r="AW45" s="417"/>
      <c r="AX45" s="417">
        <f t="shared" si="25"/>
        <v>1064</v>
      </c>
      <c r="AY45" s="417"/>
      <c r="AZ45" s="417"/>
      <c r="BA45" s="417"/>
      <c r="BB45" s="417"/>
      <c r="BC45" s="417"/>
      <c r="BD45" s="417"/>
      <c r="BE45" s="472">
        <v>1064</v>
      </c>
      <c r="BF45" s="417"/>
      <c r="BG45" s="417">
        <f t="shared" si="26"/>
        <v>1064</v>
      </c>
      <c r="BH45" s="467"/>
      <c r="BI45" s="440"/>
      <c r="BJ45" s="440"/>
      <c r="BK45" s="441"/>
      <c r="BL45" s="441"/>
      <c r="BM45" s="441"/>
      <c r="BN45" s="441"/>
      <c r="BO45" s="441"/>
      <c r="BP45" s="441"/>
      <c r="BQ45" s="441"/>
      <c r="BR45" s="441"/>
      <c r="BS45" s="441"/>
      <c r="BT45" s="441"/>
      <c r="BU45" s="441"/>
      <c r="BV45" s="441"/>
      <c r="BW45" s="441"/>
      <c r="BX45" s="441"/>
      <c r="BY45" s="441"/>
      <c r="BZ45" s="441"/>
      <c r="CA45" s="441"/>
      <c r="CB45" s="441"/>
      <c r="CC45" s="441"/>
      <c r="CD45" s="441"/>
      <c r="CE45" s="441"/>
      <c r="CF45" s="441"/>
      <c r="CG45" s="441"/>
      <c r="CH45" s="441"/>
      <c r="CI45" s="441"/>
      <c r="CJ45" s="441"/>
      <c r="CK45" s="441"/>
      <c r="CL45" s="441"/>
      <c r="CM45" s="441"/>
      <c r="CN45" s="441"/>
      <c r="CO45" s="441"/>
      <c r="CP45" s="441"/>
      <c r="CQ45" s="441"/>
      <c r="CR45" s="441"/>
      <c r="CS45" s="441"/>
      <c r="CT45" s="441"/>
      <c r="CU45" s="441"/>
      <c r="CV45" s="441"/>
      <c r="CW45" s="442"/>
    </row>
    <row r="46" spans="1:101" s="443" customFormat="1" ht="37.5" customHeight="1">
      <c r="A46" s="500" t="s">
        <v>1046</v>
      </c>
      <c r="B46" s="461" t="s">
        <v>1065</v>
      </c>
      <c r="C46" s="448"/>
      <c r="D46" s="449"/>
      <c r="E46" s="471">
        <v>2025</v>
      </c>
      <c r="F46" s="471">
        <v>2025</v>
      </c>
      <c r="G46" s="454"/>
      <c r="H46" s="472">
        <v>1870</v>
      </c>
      <c r="I46" s="417"/>
      <c r="J46" s="417"/>
      <c r="K46" s="417"/>
      <c r="L46" s="417"/>
      <c r="M46" s="417"/>
      <c r="N46" s="417"/>
      <c r="O46" s="417"/>
      <c r="P46" s="417"/>
      <c r="Q46" s="417"/>
      <c r="R46" s="417"/>
      <c r="S46" s="417"/>
      <c r="T46" s="417"/>
      <c r="U46" s="417"/>
      <c r="V46" s="417"/>
      <c r="W46" s="417"/>
      <c r="X46" s="417"/>
      <c r="Y46" s="417"/>
      <c r="Z46" s="417"/>
      <c r="AA46" s="417"/>
      <c r="AB46" s="417"/>
      <c r="AC46" s="417"/>
      <c r="AD46" s="417"/>
      <c r="AE46" s="417"/>
      <c r="AF46" s="417"/>
      <c r="AG46" s="417"/>
      <c r="AH46" s="417"/>
      <c r="AI46" s="417"/>
      <c r="AJ46" s="417"/>
      <c r="AK46" s="417"/>
      <c r="AL46" s="417"/>
      <c r="AM46" s="417"/>
      <c r="AN46" s="417"/>
      <c r="AO46" s="417"/>
      <c r="AP46" s="417"/>
      <c r="AQ46" s="417"/>
      <c r="AR46" s="417"/>
      <c r="AS46" s="417"/>
      <c r="AT46" s="417"/>
      <c r="AU46" s="417"/>
      <c r="AV46" s="417"/>
      <c r="AW46" s="417"/>
      <c r="AX46" s="417">
        <f t="shared" si="25"/>
        <v>1777</v>
      </c>
      <c r="AY46" s="417"/>
      <c r="AZ46" s="417"/>
      <c r="BA46" s="417"/>
      <c r="BB46" s="417"/>
      <c r="BC46" s="417"/>
      <c r="BD46" s="417"/>
      <c r="BE46" s="472">
        <v>1777</v>
      </c>
      <c r="BF46" s="417"/>
      <c r="BG46" s="417">
        <f t="shared" si="26"/>
        <v>1777</v>
      </c>
      <c r="BH46" s="467"/>
      <c r="BI46" s="440"/>
      <c r="BJ46" s="440"/>
      <c r="BK46" s="441"/>
      <c r="BL46" s="441"/>
      <c r="BM46" s="441"/>
      <c r="BN46" s="441"/>
      <c r="BO46" s="441"/>
      <c r="BP46" s="441"/>
      <c r="BQ46" s="441"/>
      <c r="BR46" s="441"/>
      <c r="BS46" s="441"/>
      <c r="BT46" s="441"/>
      <c r="BU46" s="441"/>
      <c r="BV46" s="441"/>
      <c r="BW46" s="441"/>
      <c r="BX46" s="441"/>
      <c r="BY46" s="441"/>
      <c r="BZ46" s="441"/>
      <c r="CA46" s="441"/>
      <c r="CB46" s="441"/>
      <c r="CC46" s="441"/>
      <c r="CD46" s="441"/>
      <c r="CE46" s="441"/>
      <c r="CF46" s="441"/>
      <c r="CG46" s="441"/>
      <c r="CH46" s="441"/>
      <c r="CI46" s="441"/>
      <c r="CJ46" s="441"/>
      <c r="CK46" s="441"/>
      <c r="CL46" s="441"/>
      <c r="CM46" s="441"/>
      <c r="CN46" s="441"/>
      <c r="CO46" s="441"/>
      <c r="CP46" s="441"/>
      <c r="CQ46" s="441"/>
      <c r="CR46" s="441"/>
      <c r="CS46" s="441"/>
      <c r="CT46" s="441"/>
      <c r="CU46" s="441"/>
      <c r="CV46" s="441"/>
      <c r="CW46" s="442"/>
    </row>
    <row r="47" spans="1:101" s="443" customFormat="1" ht="27.75" customHeight="1">
      <c r="A47" s="500">
        <v>8</v>
      </c>
      <c r="B47" s="461" t="s">
        <v>1047</v>
      </c>
      <c r="C47" s="448"/>
      <c r="D47" s="449"/>
      <c r="E47" s="471">
        <v>2025</v>
      </c>
      <c r="F47" s="471">
        <v>2025</v>
      </c>
      <c r="G47" s="454"/>
      <c r="H47" s="472">
        <v>1920</v>
      </c>
      <c r="I47" s="417"/>
      <c r="J47" s="417"/>
      <c r="K47" s="417"/>
      <c r="L47" s="417"/>
      <c r="M47" s="417"/>
      <c r="N47" s="417"/>
      <c r="O47" s="417"/>
      <c r="P47" s="417"/>
      <c r="Q47" s="417"/>
      <c r="R47" s="417"/>
      <c r="S47" s="417"/>
      <c r="T47" s="417"/>
      <c r="U47" s="417"/>
      <c r="V47" s="417"/>
      <c r="W47" s="417"/>
      <c r="X47" s="417"/>
      <c r="Y47" s="417"/>
      <c r="Z47" s="417"/>
      <c r="AA47" s="417"/>
      <c r="AB47" s="417"/>
      <c r="AC47" s="417"/>
      <c r="AD47" s="417"/>
      <c r="AE47" s="417"/>
      <c r="AF47" s="417"/>
      <c r="AG47" s="417"/>
      <c r="AH47" s="417"/>
      <c r="AI47" s="417"/>
      <c r="AJ47" s="417"/>
      <c r="AK47" s="417"/>
      <c r="AL47" s="417"/>
      <c r="AM47" s="417"/>
      <c r="AN47" s="417"/>
      <c r="AO47" s="417"/>
      <c r="AP47" s="417"/>
      <c r="AQ47" s="417"/>
      <c r="AR47" s="417"/>
      <c r="AS47" s="417"/>
      <c r="AT47" s="417"/>
      <c r="AU47" s="417"/>
      <c r="AV47" s="417"/>
      <c r="AW47" s="417"/>
      <c r="AX47" s="417">
        <f t="shared" si="25"/>
        <v>1824</v>
      </c>
      <c r="AY47" s="417"/>
      <c r="AZ47" s="417"/>
      <c r="BA47" s="417"/>
      <c r="BB47" s="417"/>
      <c r="BC47" s="417"/>
      <c r="BD47" s="417"/>
      <c r="BE47" s="472">
        <v>1824</v>
      </c>
      <c r="BF47" s="417"/>
      <c r="BG47" s="417">
        <f t="shared" si="26"/>
        <v>1824</v>
      </c>
      <c r="BH47" s="467"/>
      <c r="BI47" s="440"/>
      <c r="BJ47" s="440"/>
      <c r="BK47" s="441"/>
      <c r="BL47" s="441"/>
      <c r="BM47" s="441"/>
      <c r="BN47" s="441"/>
      <c r="BO47" s="441"/>
      <c r="BP47" s="441"/>
      <c r="BQ47" s="441"/>
      <c r="BR47" s="441"/>
      <c r="BS47" s="441"/>
      <c r="BT47" s="441"/>
      <c r="BU47" s="441"/>
      <c r="BV47" s="441"/>
      <c r="BW47" s="441"/>
      <c r="BX47" s="441"/>
      <c r="BY47" s="441"/>
      <c r="BZ47" s="441"/>
      <c r="CA47" s="441"/>
      <c r="CB47" s="441"/>
      <c r="CC47" s="441"/>
      <c r="CD47" s="441"/>
      <c r="CE47" s="441"/>
      <c r="CF47" s="441"/>
      <c r="CG47" s="441"/>
      <c r="CH47" s="441"/>
      <c r="CI47" s="441"/>
      <c r="CJ47" s="441"/>
      <c r="CK47" s="441"/>
      <c r="CL47" s="441"/>
      <c r="CM47" s="441"/>
      <c r="CN47" s="441"/>
      <c r="CO47" s="441"/>
      <c r="CP47" s="441"/>
      <c r="CQ47" s="441"/>
      <c r="CR47" s="441"/>
      <c r="CS47" s="441"/>
      <c r="CT47" s="441"/>
      <c r="CU47" s="441"/>
      <c r="CV47" s="441"/>
      <c r="CW47" s="442"/>
    </row>
    <row r="48" spans="1:101" s="443" customFormat="1" ht="27.75" customHeight="1">
      <c r="A48" s="500">
        <v>9</v>
      </c>
      <c r="B48" s="461" t="s">
        <v>1059</v>
      </c>
      <c r="C48" s="448"/>
      <c r="D48" s="449"/>
      <c r="E48" s="471">
        <v>2025</v>
      </c>
      <c r="F48" s="471">
        <v>2025</v>
      </c>
      <c r="G48" s="454"/>
      <c r="H48" s="472">
        <v>1120</v>
      </c>
      <c r="I48" s="417"/>
      <c r="J48" s="417"/>
      <c r="K48" s="417"/>
      <c r="L48" s="417"/>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7"/>
      <c r="AJ48" s="417"/>
      <c r="AK48" s="417"/>
      <c r="AL48" s="417"/>
      <c r="AM48" s="417"/>
      <c r="AN48" s="417"/>
      <c r="AO48" s="417"/>
      <c r="AP48" s="417"/>
      <c r="AQ48" s="417"/>
      <c r="AR48" s="417"/>
      <c r="AS48" s="417"/>
      <c r="AT48" s="417"/>
      <c r="AU48" s="417"/>
      <c r="AV48" s="417"/>
      <c r="AW48" s="417"/>
      <c r="AX48" s="417">
        <f t="shared" si="25"/>
        <v>1000</v>
      </c>
      <c r="AY48" s="417"/>
      <c r="AZ48" s="417"/>
      <c r="BA48" s="417"/>
      <c r="BB48" s="417"/>
      <c r="BC48" s="417"/>
      <c r="BD48" s="417"/>
      <c r="BE48" s="472">
        <v>1000</v>
      </c>
      <c r="BF48" s="417"/>
      <c r="BG48" s="417">
        <f t="shared" si="26"/>
        <v>1000</v>
      </c>
      <c r="BH48" s="467"/>
      <c r="BI48" s="440"/>
      <c r="BJ48" s="440"/>
      <c r="BK48" s="441"/>
      <c r="BL48" s="441"/>
      <c r="BM48" s="441"/>
      <c r="BN48" s="441"/>
      <c r="BO48" s="441"/>
      <c r="BP48" s="441"/>
      <c r="BQ48" s="441"/>
      <c r="BR48" s="441"/>
      <c r="BS48" s="441"/>
      <c r="BT48" s="441"/>
      <c r="BU48" s="441"/>
      <c r="BV48" s="441"/>
      <c r="BW48" s="441"/>
      <c r="BX48" s="441"/>
      <c r="BY48" s="441"/>
      <c r="BZ48" s="441"/>
      <c r="CA48" s="441"/>
      <c r="CB48" s="441"/>
      <c r="CC48" s="441"/>
      <c r="CD48" s="441"/>
      <c r="CE48" s="441"/>
      <c r="CF48" s="441"/>
      <c r="CG48" s="441"/>
      <c r="CH48" s="441"/>
      <c r="CI48" s="441"/>
      <c r="CJ48" s="441"/>
      <c r="CK48" s="441"/>
      <c r="CL48" s="441"/>
      <c r="CM48" s="441"/>
      <c r="CN48" s="441"/>
      <c r="CO48" s="441"/>
      <c r="CP48" s="441"/>
      <c r="CQ48" s="441"/>
      <c r="CR48" s="441"/>
      <c r="CS48" s="441"/>
      <c r="CT48" s="441"/>
      <c r="CU48" s="441"/>
      <c r="CV48" s="441"/>
      <c r="CW48" s="442"/>
    </row>
    <row r="49" spans="1:101" s="443" customFormat="1" ht="39.6" customHeight="1">
      <c r="A49" s="500">
        <v>10</v>
      </c>
      <c r="B49" s="461" t="s">
        <v>1058</v>
      </c>
      <c r="C49" s="448"/>
      <c r="D49" s="449"/>
      <c r="E49" s="471">
        <v>2025</v>
      </c>
      <c r="F49" s="471">
        <v>2025</v>
      </c>
      <c r="G49" s="454"/>
      <c r="H49" s="472">
        <v>1230</v>
      </c>
      <c r="I49" s="417"/>
      <c r="J49" s="417"/>
      <c r="K49" s="417"/>
      <c r="L49" s="417"/>
      <c r="M49" s="417"/>
      <c r="N49" s="417"/>
      <c r="O49" s="417"/>
      <c r="P49" s="417"/>
      <c r="Q49" s="417"/>
      <c r="R49" s="417"/>
      <c r="S49" s="417"/>
      <c r="T49" s="417"/>
      <c r="U49" s="417"/>
      <c r="V49" s="417"/>
      <c r="W49" s="417"/>
      <c r="X49" s="417"/>
      <c r="Y49" s="417"/>
      <c r="Z49" s="417"/>
      <c r="AA49" s="417"/>
      <c r="AB49" s="417"/>
      <c r="AC49" s="417"/>
      <c r="AD49" s="417"/>
      <c r="AE49" s="417"/>
      <c r="AF49" s="417"/>
      <c r="AG49" s="417"/>
      <c r="AH49" s="417"/>
      <c r="AI49" s="417"/>
      <c r="AJ49" s="417"/>
      <c r="AK49" s="417"/>
      <c r="AL49" s="417"/>
      <c r="AM49" s="417"/>
      <c r="AN49" s="417"/>
      <c r="AO49" s="417"/>
      <c r="AP49" s="417"/>
      <c r="AQ49" s="417"/>
      <c r="AR49" s="417"/>
      <c r="AS49" s="417"/>
      <c r="AT49" s="417"/>
      <c r="AU49" s="417"/>
      <c r="AV49" s="417"/>
      <c r="AW49" s="417"/>
      <c r="AX49" s="417">
        <f t="shared" si="25"/>
        <v>1124</v>
      </c>
      <c r="AY49" s="417"/>
      <c r="AZ49" s="417"/>
      <c r="BA49" s="417"/>
      <c r="BB49" s="417"/>
      <c r="BC49" s="417"/>
      <c r="BD49" s="417"/>
      <c r="BE49" s="472">
        <v>1124</v>
      </c>
      <c r="BF49" s="417"/>
      <c r="BG49" s="417">
        <f t="shared" si="26"/>
        <v>1124</v>
      </c>
      <c r="BH49" s="467"/>
      <c r="BI49" s="440"/>
      <c r="BJ49" s="440"/>
      <c r="BK49" s="441"/>
      <c r="BL49" s="441"/>
      <c r="BM49" s="441"/>
      <c r="BN49" s="441"/>
      <c r="BO49" s="441"/>
      <c r="BP49" s="441"/>
      <c r="BQ49" s="441"/>
      <c r="BR49" s="441"/>
      <c r="BS49" s="441"/>
      <c r="BT49" s="441"/>
      <c r="BU49" s="441"/>
      <c r="BV49" s="441"/>
      <c r="BW49" s="441"/>
      <c r="BX49" s="441"/>
      <c r="BY49" s="441"/>
      <c r="BZ49" s="441"/>
      <c r="CA49" s="441"/>
      <c r="CB49" s="441"/>
      <c r="CC49" s="441"/>
      <c r="CD49" s="441"/>
      <c r="CE49" s="441"/>
      <c r="CF49" s="441"/>
      <c r="CG49" s="441"/>
      <c r="CH49" s="441"/>
      <c r="CI49" s="441"/>
      <c r="CJ49" s="441"/>
      <c r="CK49" s="441"/>
      <c r="CL49" s="441"/>
      <c r="CM49" s="441"/>
      <c r="CN49" s="441"/>
      <c r="CO49" s="441"/>
      <c r="CP49" s="441"/>
      <c r="CQ49" s="441"/>
      <c r="CR49" s="441"/>
      <c r="CS49" s="441"/>
      <c r="CT49" s="441"/>
      <c r="CU49" s="441"/>
      <c r="CV49" s="441"/>
      <c r="CW49" s="442"/>
    </row>
    <row r="50" spans="1:101" s="443" customFormat="1" ht="27.75" customHeight="1">
      <c r="A50" s="435" t="s">
        <v>28</v>
      </c>
      <c r="B50" s="447" t="s">
        <v>1062</v>
      </c>
      <c r="C50" s="448"/>
      <c r="D50" s="449"/>
      <c r="E50" s="450"/>
      <c r="F50" s="450"/>
      <c r="G50" s="448"/>
      <c r="H50" s="416">
        <f t="shared" ref="H50:BD50" si="27">H51</f>
        <v>6400</v>
      </c>
      <c r="I50" s="416">
        <f t="shared" si="27"/>
        <v>0</v>
      </c>
      <c r="J50" s="416">
        <f t="shared" si="27"/>
        <v>0</v>
      </c>
      <c r="K50" s="416">
        <f t="shared" si="27"/>
        <v>0</v>
      </c>
      <c r="L50" s="416">
        <f t="shared" si="27"/>
        <v>0</v>
      </c>
      <c r="M50" s="416">
        <f t="shared" si="27"/>
        <v>0</v>
      </c>
      <c r="N50" s="416">
        <f t="shared" si="27"/>
        <v>0</v>
      </c>
      <c r="O50" s="416">
        <f t="shared" si="27"/>
        <v>0</v>
      </c>
      <c r="P50" s="416">
        <f t="shared" si="27"/>
        <v>0</v>
      </c>
      <c r="Q50" s="416">
        <f t="shared" si="27"/>
        <v>0</v>
      </c>
      <c r="R50" s="416">
        <f t="shared" si="27"/>
        <v>0</v>
      </c>
      <c r="S50" s="416">
        <f t="shared" si="27"/>
        <v>0</v>
      </c>
      <c r="T50" s="416">
        <f t="shared" si="27"/>
        <v>0</v>
      </c>
      <c r="U50" s="416">
        <f t="shared" si="27"/>
        <v>0</v>
      </c>
      <c r="V50" s="416">
        <f t="shared" si="27"/>
        <v>0</v>
      </c>
      <c r="W50" s="416">
        <f t="shared" si="27"/>
        <v>0</v>
      </c>
      <c r="X50" s="416">
        <f t="shared" si="27"/>
        <v>0</v>
      </c>
      <c r="Y50" s="416">
        <f t="shared" si="27"/>
        <v>0</v>
      </c>
      <c r="Z50" s="416">
        <f t="shared" si="27"/>
        <v>0</v>
      </c>
      <c r="AA50" s="416">
        <f t="shared" si="27"/>
        <v>0</v>
      </c>
      <c r="AB50" s="416">
        <f t="shared" si="27"/>
        <v>0</v>
      </c>
      <c r="AC50" s="416">
        <f t="shared" si="27"/>
        <v>0</v>
      </c>
      <c r="AD50" s="416">
        <f t="shared" si="27"/>
        <v>0</v>
      </c>
      <c r="AE50" s="416">
        <f t="shared" si="27"/>
        <v>0</v>
      </c>
      <c r="AF50" s="416">
        <f t="shared" si="27"/>
        <v>0</v>
      </c>
      <c r="AG50" s="416">
        <f t="shared" si="27"/>
        <v>0</v>
      </c>
      <c r="AH50" s="416">
        <f t="shared" si="27"/>
        <v>0</v>
      </c>
      <c r="AI50" s="416">
        <f t="shared" si="27"/>
        <v>0</v>
      </c>
      <c r="AJ50" s="416">
        <f t="shared" si="27"/>
        <v>0</v>
      </c>
      <c r="AK50" s="416">
        <f t="shared" si="27"/>
        <v>0</v>
      </c>
      <c r="AL50" s="416">
        <f t="shared" si="27"/>
        <v>0</v>
      </c>
      <c r="AM50" s="416">
        <f t="shared" si="27"/>
        <v>0</v>
      </c>
      <c r="AN50" s="416">
        <f t="shared" si="27"/>
        <v>0</v>
      </c>
      <c r="AO50" s="416">
        <f t="shared" si="27"/>
        <v>0</v>
      </c>
      <c r="AP50" s="416">
        <f t="shared" si="27"/>
        <v>0</v>
      </c>
      <c r="AQ50" s="416">
        <f t="shared" si="27"/>
        <v>0</v>
      </c>
      <c r="AR50" s="416">
        <f t="shared" si="27"/>
        <v>0</v>
      </c>
      <c r="AS50" s="416">
        <f t="shared" si="27"/>
        <v>0</v>
      </c>
      <c r="AT50" s="416">
        <f t="shared" si="27"/>
        <v>0</v>
      </c>
      <c r="AU50" s="416">
        <f t="shared" si="27"/>
        <v>0</v>
      </c>
      <c r="AV50" s="416">
        <f t="shared" si="27"/>
        <v>0</v>
      </c>
      <c r="AW50" s="416">
        <f t="shared" si="27"/>
        <v>0</v>
      </c>
      <c r="AX50" s="416">
        <f t="shared" si="27"/>
        <v>2546</v>
      </c>
      <c r="AY50" s="416">
        <f t="shared" si="27"/>
        <v>0</v>
      </c>
      <c r="AZ50" s="416">
        <f t="shared" si="27"/>
        <v>0</v>
      </c>
      <c r="BA50" s="416">
        <f t="shared" si="27"/>
        <v>0</v>
      </c>
      <c r="BB50" s="416">
        <f t="shared" si="27"/>
        <v>0</v>
      </c>
      <c r="BC50" s="416">
        <f t="shared" si="27"/>
        <v>0</v>
      </c>
      <c r="BD50" s="416">
        <f t="shared" si="27"/>
        <v>0</v>
      </c>
      <c r="BE50" s="416">
        <f>BE51</f>
        <v>2546</v>
      </c>
      <c r="BF50" s="416">
        <f t="shared" ref="BF50:BG50" si="28">BF51</f>
        <v>0</v>
      </c>
      <c r="BG50" s="416">
        <f t="shared" si="28"/>
        <v>2546</v>
      </c>
      <c r="BH50" s="467"/>
      <c r="BI50" s="440"/>
      <c r="BJ50" s="440"/>
      <c r="BK50" s="441"/>
      <c r="BL50" s="441"/>
      <c r="BM50" s="441"/>
      <c r="BN50" s="441"/>
      <c r="BO50" s="441"/>
      <c r="BP50" s="441"/>
      <c r="BQ50" s="441"/>
      <c r="BR50" s="441"/>
      <c r="BS50" s="441"/>
      <c r="BT50" s="441"/>
      <c r="BU50" s="441"/>
      <c r="BV50" s="441"/>
      <c r="BW50" s="441"/>
      <c r="BX50" s="441"/>
      <c r="BY50" s="441"/>
      <c r="BZ50" s="441"/>
      <c r="CA50" s="441"/>
      <c r="CB50" s="441"/>
      <c r="CC50" s="441"/>
      <c r="CD50" s="441"/>
      <c r="CE50" s="441"/>
      <c r="CF50" s="441"/>
      <c r="CG50" s="441"/>
      <c r="CH50" s="441"/>
      <c r="CI50" s="441"/>
      <c r="CJ50" s="441"/>
      <c r="CK50" s="441"/>
      <c r="CL50" s="441"/>
      <c r="CM50" s="441"/>
      <c r="CN50" s="441"/>
      <c r="CO50" s="441"/>
      <c r="CP50" s="441"/>
      <c r="CQ50" s="441"/>
      <c r="CR50" s="441"/>
      <c r="CS50" s="441"/>
      <c r="CT50" s="441"/>
      <c r="CU50" s="441"/>
      <c r="CV50" s="441"/>
      <c r="CW50" s="442"/>
    </row>
    <row r="51" spans="1:101" s="443" customFormat="1" ht="32.450000000000003" customHeight="1">
      <c r="A51" s="435" t="s">
        <v>507</v>
      </c>
      <c r="B51" s="447" t="s">
        <v>1048</v>
      </c>
      <c r="C51" s="448"/>
      <c r="D51" s="449"/>
      <c r="E51" s="450"/>
      <c r="F51" s="450"/>
      <c r="G51" s="448"/>
      <c r="H51" s="416">
        <f>SUM(H52:H55)</f>
        <v>6400</v>
      </c>
      <c r="I51" s="416">
        <f t="shared" ref="I51:BE51" si="29">SUM(I52:I55)</f>
        <v>0</v>
      </c>
      <c r="J51" s="416">
        <f t="shared" si="29"/>
        <v>0</v>
      </c>
      <c r="K51" s="416">
        <f t="shared" si="29"/>
        <v>0</v>
      </c>
      <c r="L51" s="416">
        <f t="shared" si="29"/>
        <v>0</v>
      </c>
      <c r="M51" s="416">
        <f t="shared" si="29"/>
        <v>0</v>
      </c>
      <c r="N51" s="416">
        <f t="shared" si="29"/>
        <v>0</v>
      </c>
      <c r="O51" s="416">
        <f t="shared" si="29"/>
        <v>0</v>
      </c>
      <c r="P51" s="416">
        <f t="shared" si="29"/>
        <v>0</v>
      </c>
      <c r="Q51" s="416">
        <f t="shared" si="29"/>
        <v>0</v>
      </c>
      <c r="R51" s="416">
        <f t="shared" si="29"/>
        <v>0</v>
      </c>
      <c r="S51" s="416">
        <f t="shared" si="29"/>
        <v>0</v>
      </c>
      <c r="T51" s="416">
        <f t="shared" si="29"/>
        <v>0</v>
      </c>
      <c r="U51" s="416">
        <f t="shared" si="29"/>
        <v>0</v>
      </c>
      <c r="V51" s="416">
        <f t="shared" si="29"/>
        <v>0</v>
      </c>
      <c r="W51" s="416">
        <f t="shared" si="29"/>
        <v>0</v>
      </c>
      <c r="X51" s="416">
        <f t="shared" si="29"/>
        <v>0</v>
      </c>
      <c r="Y51" s="416">
        <f t="shared" si="29"/>
        <v>0</v>
      </c>
      <c r="Z51" s="416">
        <f t="shared" si="29"/>
        <v>0</v>
      </c>
      <c r="AA51" s="416">
        <f t="shared" si="29"/>
        <v>0</v>
      </c>
      <c r="AB51" s="416">
        <f t="shared" si="29"/>
        <v>0</v>
      </c>
      <c r="AC51" s="416">
        <f t="shared" si="29"/>
        <v>0</v>
      </c>
      <c r="AD51" s="416">
        <f t="shared" si="29"/>
        <v>0</v>
      </c>
      <c r="AE51" s="416">
        <f t="shared" si="29"/>
        <v>0</v>
      </c>
      <c r="AF51" s="416">
        <f t="shared" si="29"/>
        <v>0</v>
      </c>
      <c r="AG51" s="416">
        <f t="shared" si="29"/>
        <v>0</v>
      </c>
      <c r="AH51" s="416">
        <f t="shared" si="29"/>
        <v>0</v>
      </c>
      <c r="AI51" s="416">
        <f t="shared" si="29"/>
        <v>0</v>
      </c>
      <c r="AJ51" s="416">
        <f t="shared" si="29"/>
        <v>0</v>
      </c>
      <c r="AK51" s="416">
        <f t="shared" si="29"/>
        <v>0</v>
      </c>
      <c r="AL51" s="416">
        <f t="shared" si="29"/>
        <v>0</v>
      </c>
      <c r="AM51" s="416">
        <f t="shared" si="29"/>
        <v>0</v>
      </c>
      <c r="AN51" s="416">
        <f t="shared" si="29"/>
        <v>0</v>
      </c>
      <c r="AO51" s="416">
        <f t="shared" si="29"/>
        <v>0</v>
      </c>
      <c r="AP51" s="416">
        <f t="shared" si="29"/>
        <v>0</v>
      </c>
      <c r="AQ51" s="416">
        <f t="shared" si="29"/>
        <v>0</v>
      </c>
      <c r="AR51" s="416">
        <f t="shared" si="29"/>
        <v>0</v>
      </c>
      <c r="AS51" s="416">
        <f t="shared" si="29"/>
        <v>0</v>
      </c>
      <c r="AT51" s="416">
        <f t="shared" si="29"/>
        <v>0</v>
      </c>
      <c r="AU51" s="416">
        <f t="shared" si="29"/>
        <v>0</v>
      </c>
      <c r="AV51" s="416">
        <f t="shared" si="29"/>
        <v>0</v>
      </c>
      <c r="AW51" s="416">
        <f t="shared" si="29"/>
        <v>0</v>
      </c>
      <c r="AX51" s="416">
        <f t="shared" si="29"/>
        <v>2546</v>
      </c>
      <c r="AY51" s="416">
        <f t="shared" si="29"/>
        <v>0</v>
      </c>
      <c r="AZ51" s="416">
        <f t="shared" si="29"/>
        <v>0</v>
      </c>
      <c r="BA51" s="416">
        <f t="shared" si="29"/>
        <v>0</v>
      </c>
      <c r="BB51" s="416">
        <f t="shared" si="29"/>
        <v>0</v>
      </c>
      <c r="BC51" s="416">
        <f t="shared" si="29"/>
        <v>0</v>
      </c>
      <c r="BD51" s="416">
        <f t="shared" si="29"/>
        <v>0</v>
      </c>
      <c r="BE51" s="416">
        <f t="shared" si="29"/>
        <v>2546</v>
      </c>
      <c r="BF51" s="416">
        <f t="shared" ref="BF51" si="30">SUM(BF52:BF55)</f>
        <v>0</v>
      </c>
      <c r="BG51" s="416">
        <f t="shared" ref="BG51" si="31">SUM(BG52:BG55)</f>
        <v>2546</v>
      </c>
      <c r="BH51" s="435"/>
      <c r="BI51" s="440"/>
      <c r="BJ51" s="440"/>
      <c r="BK51" s="441"/>
      <c r="BL51" s="441"/>
      <c r="BM51" s="441"/>
      <c r="BN51" s="441"/>
      <c r="BO51" s="441"/>
      <c r="BP51" s="441"/>
      <c r="BQ51" s="441"/>
      <c r="BR51" s="441"/>
      <c r="BS51" s="441"/>
      <c r="BT51" s="441"/>
      <c r="BU51" s="441"/>
      <c r="BV51" s="441"/>
      <c r="BW51" s="441"/>
      <c r="BX51" s="441"/>
      <c r="BY51" s="441"/>
      <c r="BZ51" s="441"/>
      <c r="CA51" s="441"/>
      <c r="CB51" s="441"/>
      <c r="CC51" s="441"/>
      <c r="CD51" s="441"/>
      <c r="CE51" s="441"/>
      <c r="CF51" s="441"/>
      <c r="CG51" s="441"/>
      <c r="CH51" s="441"/>
      <c r="CI51" s="441"/>
      <c r="CJ51" s="441"/>
      <c r="CK51" s="441"/>
      <c r="CL51" s="441"/>
      <c r="CM51" s="441"/>
      <c r="CN51" s="441"/>
      <c r="CO51" s="441"/>
      <c r="CP51" s="441"/>
      <c r="CQ51" s="441"/>
      <c r="CR51" s="441"/>
      <c r="CS51" s="441"/>
      <c r="CT51" s="441"/>
      <c r="CU51" s="441"/>
      <c r="CV51" s="441"/>
      <c r="CW51" s="442"/>
    </row>
    <row r="52" spans="1:101" s="443" customFormat="1" ht="36.950000000000003" customHeight="1">
      <c r="A52" s="473">
        <v>1</v>
      </c>
      <c r="B52" s="461" t="s">
        <v>1066</v>
      </c>
      <c r="C52" s="448"/>
      <c r="D52" s="449"/>
      <c r="E52" s="450"/>
      <c r="F52" s="450"/>
      <c r="G52" s="473" t="s">
        <v>1049</v>
      </c>
      <c r="H52" s="470">
        <v>1750</v>
      </c>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f>BE52</f>
        <v>721</v>
      </c>
      <c r="AY52" s="417"/>
      <c r="AZ52" s="417"/>
      <c r="BA52" s="417"/>
      <c r="BB52" s="417"/>
      <c r="BC52" s="417"/>
      <c r="BD52" s="417"/>
      <c r="BE52" s="417">
        <v>721</v>
      </c>
      <c r="BF52" s="417"/>
      <c r="BG52" s="417">
        <f>BE52</f>
        <v>721</v>
      </c>
      <c r="BH52" s="474"/>
      <c r="BI52" s="440"/>
      <c r="BJ52" s="440"/>
      <c r="BK52" s="441"/>
      <c r="BL52" s="441"/>
      <c r="BM52" s="441"/>
      <c r="BN52" s="441"/>
      <c r="BO52" s="441"/>
      <c r="BP52" s="441"/>
      <c r="BQ52" s="441"/>
      <c r="BR52" s="441"/>
      <c r="BS52" s="441"/>
      <c r="BT52" s="441"/>
      <c r="BU52" s="441"/>
      <c r="BV52" s="441"/>
      <c r="BW52" s="441"/>
      <c r="BX52" s="441"/>
      <c r="BY52" s="441"/>
      <c r="BZ52" s="441"/>
      <c r="CA52" s="441"/>
      <c r="CB52" s="441"/>
      <c r="CC52" s="441"/>
      <c r="CD52" s="441"/>
      <c r="CE52" s="441"/>
      <c r="CF52" s="441"/>
      <c r="CG52" s="441"/>
      <c r="CH52" s="441"/>
      <c r="CI52" s="441"/>
      <c r="CJ52" s="441"/>
      <c r="CK52" s="441"/>
      <c r="CL52" s="441"/>
      <c r="CM52" s="441"/>
      <c r="CN52" s="441"/>
      <c r="CO52" s="441"/>
      <c r="CP52" s="441"/>
      <c r="CQ52" s="441"/>
      <c r="CR52" s="441"/>
      <c r="CS52" s="441"/>
      <c r="CT52" s="441"/>
      <c r="CU52" s="441"/>
      <c r="CV52" s="441"/>
      <c r="CW52" s="442"/>
    </row>
    <row r="53" spans="1:101" s="443" customFormat="1" ht="36" customHeight="1">
      <c r="A53" s="473">
        <v>2</v>
      </c>
      <c r="B53" s="461" t="s">
        <v>1067</v>
      </c>
      <c r="C53" s="448"/>
      <c r="D53" s="449"/>
      <c r="E53" s="450"/>
      <c r="F53" s="450"/>
      <c r="G53" s="473" t="s">
        <v>1050</v>
      </c>
      <c r="H53" s="470">
        <v>1450</v>
      </c>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c r="AS53" s="417"/>
      <c r="AT53" s="417"/>
      <c r="AU53" s="417"/>
      <c r="AV53" s="417"/>
      <c r="AW53" s="417"/>
      <c r="AX53" s="417">
        <f t="shared" ref="AX53:AX57" si="32">BE53</f>
        <v>520</v>
      </c>
      <c r="AY53" s="417"/>
      <c r="AZ53" s="417"/>
      <c r="BA53" s="417"/>
      <c r="BB53" s="417"/>
      <c r="BC53" s="417"/>
      <c r="BD53" s="417"/>
      <c r="BE53" s="417">
        <v>520</v>
      </c>
      <c r="BF53" s="417"/>
      <c r="BG53" s="417">
        <f t="shared" ref="BG53:BG55" si="33">BE53</f>
        <v>520</v>
      </c>
      <c r="BH53" s="467"/>
      <c r="BI53" s="440"/>
      <c r="BJ53" s="440"/>
      <c r="BK53" s="441"/>
      <c r="BL53" s="441"/>
      <c r="BM53" s="441"/>
      <c r="BN53" s="441"/>
      <c r="BO53" s="441"/>
      <c r="BP53" s="441"/>
      <c r="BQ53" s="441"/>
      <c r="BR53" s="441"/>
      <c r="BS53" s="441"/>
      <c r="BT53" s="441"/>
      <c r="BU53" s="441"/>
      <c r="BV53" s="441"/>
      <c r="BW53" s="441"/>
      <c r="BX53" s="441"/>
      <c r="BY53" s="441"/>
      <c r="BZ53" s="441"/>
      <c r="CA53" s="441"/>
      <c r="CB53" s="441"/>
      <c r="CC53" s="441"/>
      <c r="CD53" s="441"/>
      <c r="CE53" s="441"/>
      <c r="CF53" s="441"/>
      <c r="CG53" s="441"/>
      <c r="CH53" s="441"/>
      <c r="CI53" s="441"/>
      <c r="CJ53" s="441"/>
      <c r="CK53" s="441"/>
      <c r="CL53" s="441"/>
      <c r="CM53" s="441"/>
      <c r="CN53" s="441"/>
      <c r="CO53" s="441"/>
      <c r="CP53" s="441"/>
      <c r="CQ53" s="441"/>
      <c r="CR53" s="441"/>
      <c r="CS53" s="441"/>
      <c r="CT53" s="441"/>
      <c r="CU53" s="441"/>
      <c r="CV53" s="441"/>
      <c r="CW53" s="442"/>
    </row>
    <row r="54" spans="1:101" s="443" customFormat="1" ht="36" customHeight="1">
      <c r="A54" s="473">
        <v>3</v>
      </c>
      <c r="B54" s="461" t="s">
        <v>1068</v>
      </c>
      <c r="C54" s="448"/>
      <c r="D54" s="449"/>
      <c r="E54" s="450"/>
      <c r="F54" s="450"/>
      <c r="G54" s="473" t="s">
        <v>1051</v>
      </c>
      <c r="H54" s="470">
        <v>1750</v>
      </c>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c r="AS54" s="417"/>
      <c r="AT54" s="417"/>
      <c r="AU54" s="417"/>
      <c r="AV54" s="417"/>
      <c r="AW54" s="417"/>
      <c r="AX54" s="417">
        <f t="shared" si="32"/>
        <v>721</v>
      </c>
      <c r="AY54" s="417"/>
      <c r="AZ54" s="417"/>
      <c r="BA54" s="417"/>
      <c r="BB54" s="417"/>
      <c r="BC54" s="417"/>
      <c r="BD54" s="417"/>
      <c r="BE54" s="417">
        <v>721</v>
      </c>
      <c r="BF54" s="417"/>
      <c r="BG54" s="417">
        <f t="shared" si="33"/>
        <v>721</v>
      </c>
      <c r="BH54" s="467"/>
      <c r="BI54" s="440"/>
      <c r="BJ54" s="440"/>
      <c r="BK54" s="441"/>
      <c r="BL54" s="441"/>
      <c r="BM54" s="441"/>
      <c r="BN54" s="441"/>
      <c r="BO54" s="441"/>
      <c r="BP54" s="441"/>
      <c r="BQ54" s="441"/>
      <c r="BR54" s="441"/>
      <c r="BS54" s="441"/>
      <c r="BT54" s="441"/>
      <c r="BU54" s="441"/>
      <c r="BV54" s="441"/>
      <c r="BW54" s="441"/>
      <c r="BX54" s="441"/>
      <c r="BY54" s="441"/>
      <c r="BZ54" s="441"/>
      <c r="CA54" s="441"/>
      <c r="CB54" s="441"/>
      <c r="CC54" s="441"/>
      <c r="CD54" s="441"/>
      <c r="CE54" s="441"/>
      <c r="CF54" s="441"/>
      <c r="CG54" s="441"/>
      <c r="CH54" s="441"/>
      <c r="CI54" s="441"/>
      <c r="CJ54" s="441"/>
      <c r="CK54" s="441"/>
      <c r="CL54" s="441"/>
      <c r="CM54" s="441"/>
      <c r="CN54" s="441"/>
      <c r="CO54" s="441"/>
      <c r="CP54" s="441"/>
      <c r="CQ54" s="441"/>
      <c r="CR54" s="441"/>
      <c r="CS54" s="441"/>
      <c r="CT54" s="441"/>
      <c r="CU54" s="441"/>
      <c r="CV54" s="441"/>
      <c r="CW54" s="442"/>
    </row>
    <row r="55" spans="1:101" s="443" customFormat="1" ht="31.5">
      <c r="A55" s="473">
        <v>4</v>
      </c>
      <c r="B55" s="461" t="s">
        <v>1069</v>
      </c>
      <c r="C55" s="448"/>
      <c r="D55" s="449"/>
      <c r="E55" s="450"/>
      <c r="F55" s="450"/>
      <c r="G55" s="473" t="s">
        <v>1052</v>
      </c>
      <c r="H55" s="470">
        <v>1450</v>
      </c>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c r="AS55" s="417"/>
      <c r="AT55" s="417"/>
      <c r="AU55" s="417"/>
      <c r="AV55" s="417"/>
      <c r="AW55" s="417"/>
      <c r="AX55" s="417">
        <f t="shared" si="32"/>
        <v>584</v>
      </c>
      <c r="AY55" s="417"/>
      <c r="AZ55" s="417"/>
      <c r="BA55" s="417"/>
      <c r="BB55" s="417"/>
      <c r="BC55" s="417"/>
      <c r="BD55" s="417"/>
      <c r="BE55" s="417">
        <v>584</v>
      </c>
      <c r="BF55" s="417"/>
      <c r="BG55" s="417">
        <f t="shared" si="33"/>
        <v>584</v>
      </c>
      <c r="BH55" s="467"/>
      <c r="BI55" s="440"/>
      <c r="BJ55" s="440"/>
      <c r="BK55" s="441"/>
      <c r="BL55" s="441"/>
      <c r="BM55" s="441"/>
      <c r="BN55" s="441"/>
      <c r="BO55" s="441"/>
      <c r="BP55" s="441"/>
      <c r="BQ55" s="441"/>
      <c r="BR55" s="441"/>
      <c r="BS55" s="441"/>
      <c r="BT55" s="441"/>
      <c r="BU55" s="441"/>
      <c r="BV55" s="441"/>
      <c r="BW55" s="441"/>
      <c r="BX55" s="441"/>
      <c r="BY55" s="441"/>
      <c r="BZ55" s="441"/>
      <c r="CA55" s="441"/>
      <c r="CB55" s="441"/>
      <c r="CC55" s="441"/>
      <c r="CD55" s="441"/>
      <c r="CE55" s="441"/>
      <c r="CF55" s="441"/>
      <c r="CG55" s="441"/>
      <c r="CH55" s="441"/>
      <c r="CI55" s="441"/>
      <c r="CJ55" s="441"/>
      <c r="CK55" s="441"/>
      <c r="CL55" s="441"/>
      <c r="CM55" s="441"/>
      <c r="CN55" s="441"/>
      <c r="CO55" s="441"/>
      <c r="CP55" s="441"/>
      <c r="CQ55" s="441"/>
      <c r="CR55" s="441"/>
      <c r="CS55" s="441"/>
      <c r="CT55" s="441"/>
      <c r="CU55" s="441"/>
      <c r="CV55" s="441"/>
      <c r="CW55" s="442"/>
    </row>
    <row r="56" spans="1:101" s="426" customFormat="1" ht="31.5">
      <c r="A56" s="436" t="s">
        <v>237</v>
      </c>
      <c r="B56" s="501" t="s">
        <v>1072</v>
      </c>
      <c r="C56" s="475"/>
      <c r="D56" s="438"/>
      <c r="E56" s="476"/>
      <c r="F56" s="476"/>
      <c r="G56" s="475"/>
      <c r="H56" s="477"/>
      <c r="I56" s="477"/>
      <c r="J56" s="477"/>
      <c r="K56" s="477"/>
      <c r="L56" s="477"/>
      <c r="M56" s="477"/>
      <c r="N56" s="478"/>
      <c r="O56" s="478"/>
      <c r="P56" s="478"/>
      <c r="Q56" s="477"/>
      <c r="R56" s="477"/>
      <c r="S56" s="477"/>
      <c r="T56" s="477"/>
      <c r="U56" s="477"/>
      <c r="V56" s="477"/>
      <c r="W56" s="477"/>
      <c r="X56" s="477"/>
      <c r="Y56" s="477"/>
      <c r="Z56" s="477"/>
      <c r="AA56" s="477"/>
      <c r="AB56" s="477"/>
      <c r="AC56" s="477"/>
      <c r="AD56" s="477"/>
      <c r="AE56" s="477"/>
      <c r="AF56" s="477"/>
      <c r="AG56" s="479"/>
      <c r="AH56" s="479"/>
      <c r="AI56" s="479"/>
      <c r="AJ56" s="479"/>
      <c r="AK56" s="479"/>
      <c r="AL56" s="479"/>
      <c r="AM56" s="479"/>
      <c r="AN56" s="479"/>
      <c r="AO56" s="479"/>
      <c r="AP56" s="479"/>
      <c r="AQ56" s="479"/>
      <c r="AR56" s="479"/>
      <c r="AS56" s="479"/>
      <c r="AT56" s="479"/>
      <c r="AU56" s="479"/>
      <c r="AV56" s="479"/>
      <c r="AW56" s="479"/>
      <c r="AX56" s="416">
        <f t="shared" si="32"/>
        <v>2000</v>
      </c>
      <c r="AY56" s="479"/>
      <c r="AZ56" s="479"/>
      <c r="BA56" s="479"/>
      <c r="BB56" s="479"/>
      <c r="BC56" s="479"/>
      <c r="BD56" s="479"/>
      <c r="BE56" s="479">
        <f t="shared" ref="BE56:BF56" si="34">BE57</f>
        <v>2000</v>
      </c>
      <c r="BF56" s="479">
        <f t="shared" si="34"/>
        <v>0</v>
      </c>
      <c r="BG56" s="479">
        <f>BG57</f>
        <v>2000</v>
      </c>
      <c r="BH56" s="467"/>
      <c r="BI56" s="480"/>
    </row>
    <row r="57" spans="1:101" s="426" customFormat="1" ht="31.5">
      <c r="A57" s="481">
        <v>1</v>
      </c>
      <c r="B57" s="461" t="s">
        <v>1060</v>
      </c>
      <c r="C57" s="448"/>
      <c r="D57" s="449"/>
      <c r="E57" s="471"/>
      <c r="F57" s="471"/>
      <c r="G57" s="454"/>
      <c r="H57" s="472"/>
      <c r="I57" s="417"/>
      <c r="J57" s="417"/>
      <c r="K57" s="417"/>
      <c r="L57" s="417"/>
      <c r="M57" s="417"/>
      <c r="N57" s="417"/>
      <c r="O57" s="417"/>
      <c r="P57" s="417"/>
      <c r="Q57" s="417"/>
      <c r="R57" s="417"/>
      <c r="S57" s="417"/>
      <c r="T57" s="417"/>
      <c r="U57" s="417"/>
      <c r="V57" s="417"/>
      <c r="W57" s="417"/>
      <c r="X57" s="417"/>
      <c r="Y57" s="417"/>
      <c r="Z57" s="417"/>
      <c r="AA57" s="417"/>
      <c r="AB57" s="417"/>
      <c r="AC57" s="417"/>
      <c r="AD57" s="417"/>
      <c r="AE57" s="417"/>
      <c r="AF57" s="417"/>
      <c r="AG57" s="417"/>
      <c r="AH57" s="417"/>
      <c r="AI57" s="417"/>
      <c r="AJ57" s="417"/>
      <c r="AK57" s="417"/>
      <c r="AL57" s="417"/>
      <c r="AM57" s="417"/>
      <c r="AN57" s="417"/>
      <c r="AO57" s="417"/>
      <c r="AP57" s="417"/>
      <c r="AQ57" s="417"/>
      <c r="AR57" s="417"/>
      <c r="AS57" s="417"/>
      <c r="AT57" s="417"/>
      <c r="AU57" s="417"/>
      <c r="AV57" s="417"/>
      <c r="AW57" s="417"/>
      <c r="AX57" s="417">
        <f t="shared" si="32"/>
        <v>2000</v>
      </c>
      <c r="AY57" s="417"/>
      <c r="AZ57" s="417"/>
      <c r="BA57" s="417"/>
      <c r="BB57" s="417"/>
      <c r="BC57" s="417"/>
      <c r="BD57" s="417"/>
      <c r="BE57" s="472">
        <v>2000</v>
      </c>
      <c r="BF57" s="417"/>
      <c r="BG57" s="417">
        <f>BE57</f>
        <v>2000</v>
      </c>
      <c r="BH57" s="467"/>
      <c r="BI57" s="480"/>
    </row>
    <row r="58" spans="1:101" s="426" customFormat="1">
      <c r="A58" s="464"/>
      <c r="B58" s="464"/>
      <c r="C58" s="482"/>
      <c r="D58" s="483"/>
      <c r="E58" s="484"/>
      <c r="F58" s="484"/>
      <c r="G58" s="482"/>
      <c r="H58" s="485"/>
      <c r="I58" s="485"/>
      <c r="J58" s="485"/>
      <c r="K58" s="485"/>
      <c r="L58" s="485"/>
      <c r="M58" s="485"/>
      <c r="N58" s="486"/>
      <c r="O58" s="486"/>
      <c r="P58" s="486"/>
      <c r="Q58" s="485"/>
      <c r="R58" s="485"/>
      <c r="S58" s="485"/>
      <c r="T58" s="485"/>
      <c r="U58" s="485"/>
      <c r="V58" s="485"/>
      <c r="W58" s="485"/>
      <c r="X58" s="485"/>
      <c r="Y58" s="485"/>
      <c r="Z58" s="485"/>
      <c r="AA58" s="485"/>
      <c r="AB58" s="485"/>
      <c r="AC58" s="485"/>
      <c r="AD58" s="485"/>
      <c r="AE58" s="485"/>
      <c r="AF58" s="485"/>
      <c r="AG58" s="487"/>
      <c r="AH58" s="487"/>
      <c r="AI58" s="487"/>
      <c r="AJ58" s="487"/>
      <c r="AK58" s="487"/>
      <c r="AL58" s="487"/>
      <c r="AM58" s="487"/>
      <c r="AN58" s="487"/>
      <c r="AO58" s="487"/>
      <c r="AP58" s="487"/>
      <c r="AQ58" s="487"/>
      <c r="AR58" s="487"/>
      <c r="AS58" s="487"/>
      <c r="AT58" s="487"/>
      <c r="AU58" s="487"/>
      <c r="AV58" s="487"/>
      <c r="AW58" s="487"/>
      <c r="AX58" s="487"/>
      <c r="AY58" s="487"/>
      <c r="AZ58" s="487"/>
      <c r="BA58" s="487"/>
      <c r="BB58" s="487"/>
      <c r="BC58" s="487"/>
      <c r="BD58" s="487"/>
      <c r="BE58" s="487"/>
      <c r="BF58" s="487"/>
      <c r="BG58" s="487"/>
      <c r="BH58" s="480"/>
      <c r="BI58" s="480"/>
    </row>
    <row r="59" spans="1:101" s="426" customFormat="1">
      <c r="A59" s="464"/>
      <c r="B59" s="464"/>
      <c r="C59" s="482"/>
      <c r="D59" s="483"/>
      <c r="E59" s="484"/>
      <c r="F59" s="484"/>
      <c r="G59" s="482"/>
      <c r="H59" s="485"/>
      <c r="I59" s="485"/>
      <c r="J59" s="485"/>
      <c r="K59" s="485"/>
      <c r="L59" s="485"/>
      <c r="M59" s="485"/>
      <c r="N59" s="486"/>
      <c r="O59" s="486"/>
      <c r="P59" s="486"/>
      <c r="Q59" s="485"/>
      <c r="R59" s="485"/>
      <c r="S59" s="485"/>
      <c r="T59" s="485"/>
      <c r="U59" s="485"/>
      <c r="V59" s="485"/>
      <c r="W59" s="485"/>
      <c r="X59" s="485"/>
      <c r="Y59" s="485"/>
      <c r="Z59" s="485"/>
      <c r="AA59" s="485"/>
      <c r="AB59" s="485"/>
      <c r="AC59" s="485"/>
      <c r="AD59" s="485"/>
      <c r="AE59" s="485"/>
      <c r="AF59" s="485"/>
      <c r="AG59" s="487"/>
      <c r="AH59" s="487"/>
      <c r="AI59" s="487"/>
      <c r="AJ59" s="487"/>
      <c r="AK59" s="487"/>
      <c r="AL59" s="487"/>
      <c r="AM59" s="487"/>
      <c r="AN59" s="487"/>
      <c r="AO59" s="487"/>
      <c r="AP59" s="487"/>
      <c r="AQ59" s="487"/>
      <c r="AR59" s="487"/>
      <c r="AS59" s="487"/>
      <c r="AT59" s="487"/>
      <c r="AU59" s="487"/>
      <c r="AV59" s="487"/>
      <c r="AW59" s="487"/>
      <c r="AX59" s="487"/>
      <c r="AY59" s="487"/>
      <c r="AZ59" s="487"/>
      <c r="BA59" s="487"/>
      <c r="BB59" s="487"/>
      <c r="BC59" s="487"/>
      <c r="BD59" s="487"/>
      <c r="BE59" s="487"/>
      <c r="BF59" s="487"/>
      <c r="BG59" s="487"/>
      <c r="BH59" s="480"/>
      <c r="BI59" s="480"/>
    </row>
    <row r="60" spans="1:101" s="426" customFormat="1">
      <c r="A60" s="464"/>
      <c r="B60" s="464"/>
      <c r="C60" s="482"/>
      <c r="D60" s="483"/>
      <c r="E60" s="484"/>
      <c r="F60" s="484"/>
      <c r="G60" s="482"/>
      <c r="H60" s="485"/>
      <c r="I60" s="485"/>
      <c r="J60" s="485"/>
      <c r="K60" s="485"/>
      <c r="L60" s="485"/>
      <c r="M60" s="485"/>
      <c r="N60" s="486"/>
      <c r="O60" s="486"/>
      <c r="P60" s="486"/>
      <c r="Q60" s="485"/>
      <c r="R60" s="485"/>
      <c r="S60" s="485"/>
      <c r="T60" s="485"/>
      <c r="U60" s="485"/>
      <c r="V60" s="485"/>
      <c r="W60" s="485"/>
      <c r="X60" s="485"/>
      <c r="Y60" s="485"/>
      <c r="Z60" s="485"/>
      <c r="AA60" s="485"/>
      <c r="AB60" s="485"/>
      <c r="AC60" s="485"/>
      <c r="AD60" s="485"/>
      <c r="AE60" s="485"/>
      <c r="AF60" s="485"/>
      <c r="AG60" s="487"/>
      <c r="AH60" s="487"/>
      <c r="AI60" s="487"/>
      <c r="AJ60" s="487"/>
      <c r="AK60" s="487"/>
      <c r="AL60" s="487"/>
      <c r="AM60" s="487"/>
      <c r="AN60" s="487"/>
      <c r="AO60" s="487"/>
      <c r="AP60" s="487"/>
      <c r="AQ60" s="487"/>
      <c r="AR60" s="487"/>
      <c r="AS60" s="487"/>
      <c r="AT60" s="487"/>
      <c r="AU60" s="487"/>
      <c r="AV60" s="487"/>
      <c r="AW60" s="487"/>
      <c r="AX60" s="487"/>
      <c r="AY60" s="487"/>
      <c r="AZ60" s="487"/>
      <c r="BA60" s="487"/>
      <c r="BB60" s="487"/>
      <c r="BC60" s="487"/>
      <c r="BD60" s="487"/>
      <c r="BE60" s="487"/>
      <c r="BF60" s="487"/>
      <c r="BG60" s="487"/>
      <c r="BH60" s="480"/>
      <c r="BI60" s="480"/>
    </row>
    <row r="61" spans="1:101" s="426" customFormat="1">
      <c r="A61" s="464"/>
      <c r="B61" s="464"/>
      <c r="C61" s="482"/>
      <c r="D61" s="483"/>
      <c r="E61" s="484"/>
      <c r="F61" s="484"/>
      <c r="G61" s="482"/>
      <c r="H61" s="485"/>
      <c r="I61" s="485"/>
      <c r="J61" s="485"/>
      <c r="K61" s="485"/>
      <c r="L61" s="485"/>
      <c r="M61" s="485"/>
      <c r="N61" s="486"/>
      <c r="O61" s="486"/>
      <c r="P61" s="486"/>
      <c r="Q61" s="485"/>
      <c r="R61" s="485"/>
      <c r="S61" s="485"/>
      <c r="T61" s="485"/>
      <c r="U61" s="485"/>
      <c r="V61" s="485"/>
      <c r="W61" s="485"/>
      <c r="X61" s="485"/>
      <c r="Y61" s="485"/>
      <c r="Z61" s="485"/>
      <c r="AA61" s="485"/>
      <c r="AB61" s="485"/>
      <c r="AC61" s="485"/>
      <c r="AD61" s="485"/>
      <c r="AE61" s="485"/>
      <c r="AF61" s="485"/>
      <c r="AG61" s="487"/>
      <c r="AH61" s="487"/>
      <c r="AI61" s="487"/>
      <c r="AJ61" s="487"/>
      <c r="AK61" s="487"/>
      <c r="AL61" s="487"/>
      <c r="AM61" s="487"/>
      <c r="AN61" s="487"/>
      <c r="AO61" s="487"/>
      <c r="AP61" s="487"/>
      <c r="AQ61" s="487"/>
      <c r="AR61" s="487"/>
      <c r="AS61" s="487"/>
      <c r="AT61" s="487"/>
      <c r="AU61" s="487"/>
      <c r="AV61" s="487"/>
      <c r="AW61" s="487"/>
      <c r="AX61" s="487"/>
      <c r="AY61" s="487"/>
      <c r="AZ61" s="487"/>
      <c r="BA61" s="487"/>
      <c r="BB61" s="487"/>
      <c r="BC61" s="487"/>
      <c r="BD61" s="487"/>
      <c r="BE61" s="487"/>
      <c r="BF61" s="487"/>
      <c r="BG61" s="487"/>
      <c r="BH61" s="480"/>
      <c r="BI61" s="480"/>
    </row>
    <row r="62" spans="1:101" s="426" customFormat="1">
      <c r="A62" s="464"/>
      <c r="B62" s="464"/>
      <c r="C62" s="482"/>
      <c r="D62" s="483"/>
      <c r="E62" s="484"/>
      <c r="F62" s="484"/>
      <c r="G62" s="482"/>
      <c r="H62" s="485"/>
      <c r="I62" s="485"/>
      <c r="J62" s="485"/>
      <c r="K62" s="485"/>
      <c r="L62" s="485"/>
      <c r="M62" s="485"/>
      <c r="N62" s="486"/>
      <c r="O62" s="486"/>
      <c r="P62" s="486"/>
      <c r="Q62" s="485"/>
      <c r="R62" s="485"/>
      <c r="S62" s="485"/>
      <c r="T62" s="485"/>
      <c r="U62" s="485"/>
      <c r="V62" s="485"/>
      <c r="W62" s="485"/>
      <c r="X62" s="485"/>
      <c r="Y62" s="485"/>
      <c r="Z62" s="485"/>
      <c r="AA62" s="485"/>
      <c r="AB62" s="485"/>
      <c r="AC62" s="485"/>
      <c r="AD62" s="485"/>
      <c r="AE62" s="485"/>
      <c r="AF62" s="485"/>
      <c r="AG62" s="487"/>
      <c r="AH62" s="487"/>
      <c r="AI62" s="487"/>
      <c r="AJ62" s="487"/>
      <c r="AK62" s="487"/>
      <c r="AL62" s="487"/>
      <c r="AM62" s="487"/>
      <c r="AN62" s="487"/>
      <c r="AO62" s="487"/>
      <c r="AP62" s="487"/>
      <c r="AQ62" s="487"/>
      <c r="AR62" s="487"/>
      <c r="AS62" s="487"/>
      <c r="AT62" s="487"/>
      <c r="AU62" s="487"/>
      <c r="AV62" s="487"/>
      <c r="AW62" s="487"/>
      <c r="AX62" s="487"/>
      <c r="AY62" s="487"/>
      <c r="AZ62" s="487"/>
      <c r="BA62" s="487"/>
      <c r="BB62" s="487"/>
      <c r="BC62" s="487"/>
      <c r="BD62" s="487"/>
      <c r="BE62" s="487"/>
      <c r="BF62" s="487"/>
      <c r="BG62" s="487"/>
      <c r="BH62" s="480"/>
      <c r="BI62" s="480"/>
    </row>
    <row r="63" spans="1:101" s="426" customFormat="1">
      <c r="A63" s="464"/>
      <c r="B63" s="464"/>
      <c r="C63" s="482"/>
      <c r="D63" s="483"/>
      <c r="E63" s="484"/>
      <c r="F63" s="484"/>
      <c r="G63" s="482"/>
      <c r="H63" s="485"/>
      <c r="I63" s="485"/>
      <c r="J63" s="485"/>
      <c r="K63" s="485"/>
      <c r="L63" s="485"/>
      <c r="M63" s="485"/>
      <c r="N63" s="486"/>
      <c r="O63" s="486"/>
      <c r="P63" s="486"/>
      <c r="Q63" s="485"/>
      <c r="R63" s="485"/>
      <c r="S63" s="485"/>
      <c r="T63" s="485"/>
      <c r="U63" s="485"/>
      <c r="V63" s="485"/>
      <c r="W63" s="485"/>
      <c r="X63" s="485"/>
      <c r="Y63" s="485"/>
      <c r="Z63" s="485"/>
      <c r="AA63" s="485"/>
      <c r="AB63" s="485"/>
      <c r="AC63" s="485"/>
      <c r="AD63" s="485"/>
      <c r="AE63" s="485"/>
      <c r="AF63" s="485"/>
      <c r="AG63" s="487"/>
      <c r="AH63" s="487"/>
      <c r="AI63" s="487"/>
      <c r="AJ63" s="487"/>
      <c r="AK63" s="487"/>
      <c r="AL63" s="487"/>
      <c r="AM63" s="487"/>
      <c r="AN63" s="487"/>
      <c r="AO63" s="487"/>
      <c r="AP63" s="487"/>
      <c r="AQ63" s="487"/>
      <c r="AR63" s="487"/>
      <c r="AS63" s="487"/>
      <c r="AT63" s="487"/>
      <c r="AU63" s="487"/>
      <c r="AV63" s="487"/>
      <c r="AW63" s="487"/>
      <c r="AX63" s="487"/>
      <c r="AY63" s="487"/>
      <c r="AZ63" s="487"/>
      <c r="BA63" s="487"/>
      <c r="BB63" s="487"/>
      <c r="BC63" s="487"/>
      <c r="BD63" s="487"/>
      <c r="BE63" s="487"/>
      <c r="BF63" s="487"/>
      <c r="BG63" s="487"/>
      <c r="BH63" s="480"/>
      <c r="BI63" s="480"/>
    </row>
    <row r="64" spans="1:101" s="426" customFormat="1">
      <c r="A64" s="464"/>
      <c r="B64" s="464"/>
      <c r="C64" s="482"/>
      <c r="D64" s="483"/>
      <c r="E64" s="484"/>
      <c r="F64" s="484"/>
      <c r="G64" s="482"/>
      <c r="H64" s="485"/>
      <c r="I64" s="485"/>
      <c r="J64" s="485"/>
      <c r="K64" s="485"/>
      <c r="L64" s="485"/>
      <c r="M64" s="485"/>
      <c r="N64" s="486"/>
      <c r="O64" s="486"/>
      <c r="P64" s="486"/>
      <c r="Q64" s="485"/>
      <c r="R64" s="485"/>
      <c r="S64" s="485"/>
      <c r="T64" s="485"/>
      <c r="U64" s="485"/>
      <c r="V64" s="485"/>
      <c r="W64" s="485"/>
      <c r="X64" s="485"/>
      <c r="Y64" s="485"/>
      <c r="Z64" s="485"/>
      <c r="AA64" s="485"/>
      <c r="AB64" s="485"/>
      <c r="AC64" s="485"/>
      <c r="AD64" s="485"/>
      <c r="AE64" s="485"/>
      <c r="AF64" s="485"/>
      <c r="AG64" s="487"/>
      <c r="AH64" s="487"/>
      <c r="AI64" s="487"/>
      <c r="AJ64" s="487"/>
      <c r="AK64" s="487"/>
      <c r="AL64" s="487"/>
      <c r="AM64" s="487"/>
      <c r="AN64" s="487"/>
      <c r="AO64" s="487"/>
      <c r="AP64" s="487"/>
      <c r="AQ64" s="487"/>
      <c r="AR64" s="487"/>
      <c r="AS64" s="487"/>
      <c r="AT64" s="487"/>
      <c r="AU64" s="487"/>
      <c r="AV64" s="487"/>
      <c r="AW64" s="487"/>
      <c r="AX64" s="487"/>
      <c r="AY64" s="487"/>
      <c r="AZ64" s="487"/>
      <c r="BA64" s="487"/>
      <c r="BB64" s="487"/>
      <c r="BC64" s="487"/>
      <c r="BD64" s="487"/>
      <c r="BE64" s="487"/>
      <c r="BF64" s="487"/>
      <c r="BG64" s="487"/>
      <c r="BH64" s="480"/>
      <c r="BI64" s="480"/>
    </row>
    <row r="65" spans="1:61" s="426" customFormat="1">
      <c r="A65" s="464"/>
      <c r="B65" s="464"/>
      <c r="C65" s="482"/>
      <c r="D65" s="483"/>
      <c r="E65" s="484"/>
      <c r="F65" s="484"/>
      <c r="G65" s="482"/>
      <c r="H65" s="485"/>
      <c r="I65" s="485"/>
      <c r="J65" s="485"/>
      <c r="K65" s="485"/>
      <c r="L65" s="485"/>
      <c r="M65" s="485"/>
      <c r="N65" s="486"/>
      <c r="O65" s="486"/>
      <c r="P65" s="486"/>
      <c r="Q65" s="485"/>
      <c r="R65" s="485"/>
      <c r="S65" s="485"/>
      <c r="T65" s="485"/>
      <c r="U65" s="485"/>
      <c r="V65" s="485"/>
      <c r="W65" s="485"/>
      <c r="X65" s="485"/>
      <c r="Y65" s="485"/>
      <c r="Z65" s="485"/>
      <c r="AA65" s="485"/>
      <c r="AB65" s="485"/>
      <c r="AC65" s="485"/>
      <c r="AD65" s="485"/>
      <c r="AE65" s="485"/>
      <c r="AF65" s="485"/>
      <c r="AG65" s="487"/>
      <c r="AH65" s="487"/>
      <c r="AI65" s="487"/>
      <c r="AJ65" s="487"/>
      <c r="AK65" s="487"/>
      <c r="AL65" s="487"/>
      <c r="AM65" s="487"/>
      <c r="AN65" s="487"/>
      <c r="AO65" s="487"/>
      <c r="AP65" s="487"/>
      <c r="AQ65" s="487"/>
      <c r="AR65" s="487"/>
      <c r="AS65" s="487"/>
      <c r="AT65" s="487"/>
      <c r="AU65" s="487"/>
      <c r="AV65" s="487"/>
      <c r="AW65" s="487"/>
      <c r="AX65" s="487"/>
      <c r="AY65" s="487"/>
      <c r="AZ65" s="487"/>
      <c r="BA65" s="487"/>
      <c r="BB65" s="487"/>
      <c r="BC65" s="487"/>
      <c r="BD65" s="487"/>
      <c r="BE65" s="487"/>
      <c r="BF65" s="487"/>
      <c r="BG65" s="487"/>
      <c r="BH65" s="480"/>
      <c r="BI65" s="480"/>
    </row>
    <row r="66" spans="1:61" s="426" customFormat="1">
      <c r="A66" s="464"/>
      <c r="B66" s="464"/>
      <c r="C66" s="482"/>
      <c r="D66" s="483"/>
      <c r="E66" s="484"/>
      <c r="F66" s="484"/>
      <c r="G66" s="482"/>
      <c r="H66" s="485"/>
      <c r="I66" s="485"/>
      <c r="J66" s="485"/>
      <c r="K66" s="485"/>
      <c r="L66" s="485"/>
      <c r="M66" s="485"/>
      <c r="N66" s="486"/>
      <c r="O66" s="486"/>
      <c r="P66" s="486"/>
      <c r="Q66" s="485"/>
      <c r="R66" s="485"/>
      <c r="S66" s="485"/>
      <c r="T66" s="485"/>
      <c r="U66" s="485"/>
      <c r="V66" s="485"/>
      <c r="W66" s="485"/>
      <c r="X66" s="485"/>
      <c r="Y66" s="485"/>
      <c r="Z66" s="485"/>
      <c r="AA66" s="485"/>
      <c r="AB66" s="485"/>
      <c r="AC66" s="485"/>
      <c r="AD66" s="485"/>
      <c r="AE66" s="485"/>
      <c r="AF66" s="485"/>
      <c r="AG66" s="487"/>
      <c r="AH66" s="487"/>
      <c r="AI66" s="487"/>
      <c r="AJ66" s="487"/>
      <c r="AK66" s="487"/>
      <c r="AL66" s="487"/>
      <c r="AM66" s="487"/>
      <c r="AN66" s="487"/>
      <c r="AO66" s="487"/>
      <c r="AP66" s="487"/>
      <c r="AQ66" s="487"/>
      <c r="AR66" s="487"/>
      <c r="AS66" s="487"/>
      <c r="AT66" s="487"/>
      <c r="AU66" s="487"/>
      <c r="AV66" s="487"/>
      <c r="AW66" s="487"/>
      <c r="AX66" s="487"/>
      <c r="AY66" s="487"/>
      <c r="AZ66" s="487"/>
      <c r="BA66" s="487"/>
      <c r="BB66" s="487"/>
      <c r="BC66" s="487"/>
      <c r="BD66" s="487"/>
      <c r="BE66" s="487"/>
      <c r="BF66" s="487"/>
      <c r="BG66" s="487"/>
      <c r="BH66" s="480"/>
      <c r="BI66" s="480"/>
    </row>
    <row r="67" spans="1:61" s="426" customFormat="1">
      <c r="A67" s="464"/>
      <c r="B67" s="464"/>
      <c r="C67" s="482"/>
      <c r="D67" s="483"/>
      <c r="E67" s="484"/>
      <c r="F67" s="484"/>
      <c r="G67" s="482"/>
      <c r="H67" s="485"/>
      <c r="I67" s="485"/>
      <c r="J67" s="485"/>
      <c r="K67" s="485"/>
      <c r="L67" s="485"/>
      <c r="M67" s="485"/>
      <c r="N67" s="486"/>
      <c r="O67" s="486"/>
      <c r="P67" s="486"/>
      <c r="Q67" s="485"/>
      <c r="R67" s="485"/>
      <c r="S67" s="485"/>
      <c r="T67" s="485"/>
      <c r="U67" s="485"/>
      <c r="V67" s="485"/>
      <c r="W67" s="485"/>
      <c r="X67" s="485"/>
      <c r="Y67" s="485"/>
      <c r="Z67" s="485"/>
      <c r="AA67" s="485"/>
      <c r="AB67" s="485"/>
      <c r="AC67" s="485"/>
      <c r="AD67" s="485"/>
      <c r="AE67" s="485"/>
      <c r="AF67" s="485"/>
      <c r="AG67" s="487"/>
      <c r="AH67" s="487"/>
      <c r="AI67" s="487"/>
      <c r="AJ67" s="487"/>
      <c r="AK67" s="487"/>
      <c r="AL67" s="487"/>
      <c r="AM67" s="487"/>
      <c r="AN67" s="487"/>
      <c r="AO67" s="487"/>
      <c r="AP67" s="487"/>
      <c r="AQ67" s="487"/>
      <c r="AR67" s="487"/>
      <c r="AS67" s="487"/>
      <c r="AT67" s="487"/>
      <c r="AU67" s="487"/>
      <c r="AV67" s="487"/>
      <c r="AW67" s="487"/>
      <c r="AX67" s="487"/>
      <c r="AY67" s="487"/>
      <c r="AZ67" s="487"/>
      <c r="BA67" s="487"/>
      <c r="BB67" s="487"/>
      <c r="BC67" s="487"/>
      <c r="BD67" s="487"/>
      <c r="BE67" s="487"/>
      <c r="BF67" s="487"/>
      <c r="BG67" s="487"/>
      <c r="BH67" s="480"/>
      <c r="BI67" s="480"/>
    </row>
    <row r="68" spans="1:61" s="426" customFormat="1">
      <c r="A68" s="464"/>
      <c r="B68" s="464"/>
      <c r="C68" s="482"/>
      <c r="D68" s="483"/>
      <c r="E68" s="484"/>
      <c r="F68" s="484"/>
      <c r="G68" s="482"/>
      <c r="H68" s="485"/>
      <c r="I68" s="485"/>
      <c r="J68" s="485"/>
      <c r="K68" s="485"/>
      <c r="L68" s="485"/>
      <c r="M68" s="485"/>
      <c r="N68" s="486"/>
      <c r="O68" s="486"/>
      <c r="P68" s="486"/>
      <c r="Q68" s="485"/>
      <c r="R68" s="485"/>
      <c r="S68" s="485"/>
      <c r="T68" s="485"/>
      <c r="U68" s="485"/>
      <c r="V68" s="485"/>
      <c r="W68" s="485"/>
      <c r="X68" s="485"/>
      <c r="Y68" s="485"/>
      <c r="Z68" s="485"/>
      <c r="AA68" s="485"/>
      <c r="AB68" s="485"/>
      <c r="AC68" s="485"/>
      <c r="AD68" s="485"/>
      <c r="AE68" s="485"/>
      <c r="AF68" s="485"/>
      <c r="AG68" s="487"/>
      <c r="AH68" s="487"/>
      <c r="AI68" s="487"/>
      <c r="AJ68" s="487"/>
      <c r="AK68" s="487"/>
      <c r="AL68" s="487"/>
      <c r="AM68" s="487"/>
      <c r="AN68" s="487"/>
      <c r="AO68" s="487"/>
      <c r="AP68" s="487"/>
      <c r="AQ68" s="487"/>
      <c r="AR68" s="487"/>
      <c r="AS68" s="487"/>
      <c r="AT68" s="487"/>
      <c r="AU68" s="487"/>
      <c r="AV68" s="487"/>
      <c r="AW68" s="487"/>
      <c r="AX68" s="487"/>
      <c r="AY68" s="487"/>
      <c r="AZ68" s="487"/>
      <c r="BA68" s="487"/>
      <c r="BB68" s="487"/>
      <c r="BC68" s="487"/>
      <c r="BD68" s="487"/>
      <c r="BE68" s="487"/>
      <c r="BF68" s="487"/>
      <c r="BG68" s="487"/>
      <c r="BH68" s="480"/>
      <c r="BI68" s="480"/>
    </row>
    <row r="69" spans="1:61" s="426" customFormat="1">
      <c r="A69" s="464"/>
      <c r="B69" s="464"/>
      <c r="C69" s="482"/>
      <c r="D69" s="483"/>
      <c r="E69" s="484"/>
      <c r="F69" s="484"/>
      <c r="G69" s="482"/>
      <c r="H69" s="485"/>
      <c r="I69" s="485"/>
      <c r="J69" s="485"/>
      <c r="K69" s="485"/>
      <c r="L69" s="485"/>
      <c r="M69" s="485"/>
      <c r="N69" s="486"/>
      <c r="O69" s="486"/>
      <c r="P69" s="486"/>
      <c r="Q69" s="485"/>
      <c r="R69" s="485"/>
      <c r="S69" s="485"/>
      <c r="T69" s="485"/>
      <c r="U69" s="485"/>
      <c r="V69" s="485"/>
      <c r="W69" s="485"/>
      <c r="X69" s="485"/>
      <c r="Y69" s="485"/>
      <c r="Z69" s="485"/>
      <c r="AA69" s="485"/>
      <c r="AB69" s="485"/>
      <c r="AC69" s="485"/>
      <c r="AD69" s="485"/>
      <c r="AE69" s="485"/>
      <c r="AF69" s="485"/>
      <c r="AG69" s="487"/>
      <c r="AH69" s="487"/>
      <c r="AI69" s="487"/>
      <c r="AJ69" s="487"/>
      <c r="AK69" s="487"/>
      <c r="AL69" s="487"/>
      <c r="AM69" s="487"/>
      <c r="AN69" s="487"/>
      <c r="AO69" s="487"/>
      <c r="AP69" s="487"/>
      <c r="AQ69" s="487"/>
      <c r="AR69" s="487"/>
      <c r="AS69" s="487"/>
      <c r="AT69" s="487"/>
      <c r="AU69" s="487"/>
      <c r="AV69" s="487"/>
      <c r="AW69" s="487"/>
      <c r="AX69" s="487"/>
      <c r="AY69" s="487"/>
      <c r="AZ69" s="487"/>
      <c r="BA69" s="487"/>
      <c r="BB69" s="487"/>
      <c r="BC69" s="487"/>
      <c r="BD69" s="487"/>
      <c r="BE69" s="487"/>
      <c r="BF69" s="487"/>
      <c r="BG69" s="487"/>
      <c r="BH69" s="480"/>
      <c r="BI69" s="480"/>
    </row>
    <row r="70" spans="1:61" s="426" customFormat="1">
      <c r="A70" s="464"/>
      <c r="B70" s="464"/>
      <c r="C70" s="482"/>
      <c r="D70" s="483"/>
      <c r="E70" s="484"/>
      <c r="F70" s="484"/>
      <c r="G70" s="482"/>
      <c r="H70" s="485"/>
      <c r="I70" s="485"/>
      <c r="J70" s="485"/>
      <c r="K70" s="485"/>
      <c r="L70" s="485"/>
      <c r="M70" s="485"/>
      <c r="N70" s="486"/>
      <c r="O70" s="486"/>
      <c r="P70" s="486"/>
      <c r="Q70" s="485"/>
      <c r="R70" s="485"/>
      <c r="S70" s="485"/>
      <c r="T70" s="485"/>
      <c r="U70" s="485"/>
      <c r="V70" s="485"/>
      <c r="W70" s="485"/>
      <c r="X70" s="485"/>
      <c r="Y70" s="485"/>
      <c r="Z70" s="485"/>
      <c r="AA70" s="485"/>
      <c r="AB70" s="485"/>
      <c r="AC70" s="485"/>
      <c r="AD70" s="485"/>
      <c r="AE70" s="485"/>
      <c r="AF70" s="485"/>
      <c r="AG70" s="487"/>
      <c r="AH70" s="487"/>
      <c r="AI70" s="487"/>
      <c r="AJ70" s="487"/>
      <c r="AK70" s="487"/>
      <c r="AL70" s="487"/>
      <c r="AM70" s="487"/>
      <c r="AN70" s="487"/>
      <c r="AO70" s="487"/>
      <c r="AP70" s="487"/>
      <c r="AQ70" s="487"/>
      <c r="AR70" s="487"/>
      <c r="AS70" s="487"/>
      <c r="AT70" s="487"/>
      <c r="AU70" s="487"/>
      <c r="AV70" s="487"/>
      <c r="AW70" s="487"/>
      <c r="AX70" s="487"/>
      <c r="AY70" s="487"/>
      <c r="AZ70" s="487"/>
      <c r="BA70" s="487"/>
      <c r="BB70" s="487"/>
      <c r="BC70" s="487"/>
      <c r="BD70" s="487"/>
      <c r="BE70" s="487"/>
      <c r="BF70" s="487"/>
      <c r="BG70" s="487"/>
      <c r="BH70" s="480"/>
      <c r="BI70" s="480"/>
    </row>
    <row r="71" spans="1:61" s="426" customFormat="1">
      <c r="A71" s="464"/>
      <c r="B71" s="464"/>
      <c r="C71" s="482"/>
      <c r="D71" s="483"/>
      <c r="E71" s="484"/>
      <c r="F71" s="484"/>
      <c r="G71" s="482"/>
      <c r="H71" s="485"/>
      <c r="I71" s="485"/>
      <c r="J71" s="485"/>
      <c r="K71" s="485"/>
      <c r="L71" s="485"/>
      <c r="M71" s="485"/>
      <c r="N71" s="486"/>
      <c r="O71" s="486"/>
      <c r="P71" s="486"/>
      <c r="Q71" s="485"/>
      <c r="R71" s="485"/>
      <c r="S71" s="485"/>
      <c r="T71" s="485"/>
      <c r="U71" s="485"/>
      <c r="V71" s="485"/>
      <c r="W71" s="485"/>
      <c r="X71" s="485"/>
      <c r="Y71" s="485"/>
      <c r="Z71" s="485"/>
      <c r="AA71" s="485"/>
      <c r="AB71" s="485"/>
      <c r="AC71" s="485"/>
      <c r="AD71" s="485"/>
      <c r="AE71" s="485"/>
      <c r="AF71" s="485"/>
      <c r="AG71" s="487"/>
      <c r="AH71" s="487"/>
      <c r="AI71" s="487"/>
      <c r="AJ71" s="487"/>
      <c r="AK71" s="487"/>
      <c r="AL71" s="487"/>
      <c r="AM71" s="487"/>
      <c r="AN71" s="487"/>
      <c r="AO71" s="487"/>
      <c r="AP71" s="487"/>
      <c r="AQ71" s="487"/>
      <c r="AR71" s="487"/>
      <c r="AS71" s="487"/>
      <c r="AT71" s="487"/>
      <c r="AU71" s="487"/>
      <c r="AV71" s="487"/>
      <c r="AW71" s="487"/>
      <c r="AX71" s="487"/>
      <c r="AY71" s="487"/>
      <c r="AZ71" s="487"/>
      <c r="BA71" s="487"/>
      <c r="BB71" s="487"/>
      <c r="BC71" s="487"/>
      <c r="BD71" s="487"/>
      <c r="BE71" s="487"/>
      <c r="BF71" s="487"/>
      <c r="BG71" s="487"/>
      <c r="BH71" s="480"/>
      <c r="BI71" s="480"/>
    </row>
    <row r="72" spans="1:61" s="426" customFormat="1">
      <c r="A72" s="464"/>
      <c r="B72" s="464"/>
      <c r="C72" s="482"/>
      <c r="D72" s="483"/>
      <c r="E72" s="484"/>
      <c r="F72" s="484"/>
      <c r="G72" s="482"/>
      <c r="H72" s="485"/>
      <c r="I72" s="485"/>
      <c r="J72" s="485"/>
      <c r="K72" s="485"/>
      <c r="L72" s="485"/>
      <c r="M72" s="485"/>
      <c r="N72" s="486"/>
      <c r="O72" s="486"/>
      <c r="P72" s="486"/>
      <c r="Q72" s="485"/>
      <c r="R72" s="485"/>
      <c r="S72" s="485"/>
      <c r="T72" s="485"/>
      <c r="U72" s="485"/>
      <c r="V72" s="485"/>
      <c r="W72" s="485"/>
      <c r="X72" s="485"/>
      <c r="Y72" s="485"/>
      <c r="Z72" s="485"/>
      <c r="AA72" s="485"/>
      <c r="AB72" s="485"/>
      <c r="AC72" s="485"/>
      <c r="AD72" s="485"/>
      <c r="AE72" s="485"/>
      <c r="AF72" s="485"/>
      <c r="AG72" s="487"/>
      <c r="AH72" s="487"/>
      <c r="AI72" s="487"/>
      <c r="AJ72" s="487"/>
      <c r="AK72" s="487"/>
      <c r="AL72" s="487"/>
      <c r="AM72" s="487"/>
      <c r="AN72" s="487"/>
      <c r="AO72" s="487"/>
      <c r="AP72" s="487"/>
      <c r="AQ72" s="487"/>
      <c r="AR72" s="487"/>
      <c r="AS72" s="487"/>
      <c r="AT72" s="487"/>
      <c r="AU72" s="487"/>
      <c r="AV72" s="487"/>
      <c r="AW72" s="487"/>
      <c r="AX72" s="487"/>
      <c r="AY72" s="487"/>
      <c r="AZ72" s="487"/>
      <c r="BA72" s="487"/>
      <c r="BB72" s="487"/>
      <c r="BC72" s="487"/>
      <c r="BD72" s="487"/>
      <c r="BE72" s="487"/>
      <c r="BF72" s="487"/>
      <c r="BG72" s="487"/>
      <c r="BH72" s="480"/>
      <c r="BI72" s="480"/>
    </row>
    <row r="73" spans="1:61" s="426" customFormat="1">
      <c r="A73" s="464"/>
      <c r="B73" s="464"/>
      <c r="C73" s="482"/>
      <c r="D73" s="483"/>
      <c r="E73" s="484"/>
      <c r="F73" s="484"/>
      <c r="G73" s="482"/>
      <c r="H73" s="485"/>
      <c r="I73" s="485"/>
      <c r="J73" s="485"/>
      <c r="K73" s="485"/>
      <c r="L73" s="485"/>
      <c r="M73" s="485"/>
      <c r="N73" s="486"/>
      <c r="O73" s="486"/>
      <c r="P73" s="486"/>
      <c r="Q73" s="485"/>
      <c r="R73" s="485"/>
      <c r="S73" s="485"/>
      <c r="T73" s="485"/>
      <c r="U73" s="485"/>
      <c r="V73" s="485"/>
      <c r="W73" s="485"/>
      <c r="X73" s="485"/>
      <c r="Y73" s="485"/>
      <c r="Z73" s="485"/>
      <c r="AA73" s="485"/>
      <c r="AB73" s="485"/>
      <c r="AC73" s="485"/>
      <c r="AD73" s="485"/>
      <c r="AE73" s="485"/>
      <c r="AF73" s="485"/>
      <c r="AG73" s="487"/>
      <c r="AH73" s="487"/>
      <c r="AI73" s="487"/>
      <c r="AJ73" s="487"/>
      <c r="AK73" s="487"/>
      <c r="AL73" s="487"/>
      <c r="AM73" s="487"/>
      <c r="AN73" s="487"/>
      <c r="AO73" s="487"/>
      <c r="AP73" s="487"/>
      <c r="AQ73" s="487"/>
      <c r="AR73" s="487"/>
      <c r="AS73" s="487"/>
      <c r="AT73" s="487"/>
      <c r="AU73" s="487"/>
      <c r="AV73" s="487"/>
      <c r="AW73" s="487"/>
      <c r="AX73" s="487"/>
      <c r="AY73" s="487"/>
      <c r="AZ73" s="487"/>
      <c r="BA73" s="487"/>
      <c r="BB73" s="487"/>
      <c r="BC73" s="487"/>
      <c r="BD73" s="487"/>
      <c r="BE73" s="487"/>
      <c r="BF73" s="487"/>
      <c r="BG73" s="487"/>
      <c r="BH73" s="480"/>
      <c r="BI73" s="480"/>
    </row>
    <row r="74" spans="1:61" s="426" customFormat="1">
      <c r="A74" s="464"/>
      <c r="B74" s="464"/>
      <c r="C74" s="482"/>
      <c r="D74" s="483"/>
      <c r="E74" s="484"/>
      <c r="F74" s="484"/>
      <c r="G74" s="482"/>
      <c r="H74" s="485"/>
      <c r="I74" s="485"/>
      <c r="J74" s="485"/>
      <c r="K74" s="485"/>
      <c r="L74" s="485"/>
      <c r="M74" s="485"/>
      <c r="N74" s="486"/>
      <c r="O74" s="486"/>
      <c r="P74" s="486"/>
      <c r="Q74" s="485"/>
      <c r="R74" s="485"/>
      <c r="S74" s="485"/>
      <c r="T74" s="485"/>
      <c r="U74" s="485"/>
      <c r="V74" s="485"/>
      <c r="W74" s="485"/>
      <c r="X74" s="485"/>
      <c r="Y74" s="485"/>
      <c r="Z74" s="485"/>
      <c r="AA74" s="485"/>
      <c r="AB74" s="485"/>
      <c r="AC74" s="485"/>
      <c r="AD74" s="485"/>
      <c r="AE74" s="485"/>
      <c r="AF74" s="485"/>
      <c r="AG74" s="487"/>
      <c r="AH74" s="487"/>
      <c r="AI74" s="487"/>
      <c r="AJ74" s="487"/>
      <c r="AK74" s="487"/>
      <c r="AL74" s="487"/>
      <c r="AM74" s="487"/>
      <c r="AN74" s="487"/>
      <c r="AO74" s="487"/>
      <c r="AP74" s="487"/>
      <c r="AQ74" s="487"/>
      <c r="AR74" s="487"/>
      <c r="AS74" s="487"/>
      <c r="AT74" s="487"/>
      <c r="AU74" s="487"/>
      <c r="AV74" s="487"/>
      <c r="AW74" s="487"/>
      <c r="AX74" s="487"/>
      <c r="AY74" s="487"/>
      <c r="AZ74" s="487"/>
      <c r="BA74" s="487"/>
      <c r="BB74" s="487"/>
      <c r="BC74" s="487"/>
      <c r="BD74" s="487"/>
      <c r="BE74" s="487"/>
      <c r="BF74" s="487"/>
      <c r="BG74" s="487"/>
      <c r="BH74" s="480"/>
      <c r="BI74" s="480"/>
    </row>
    <row r="75" spans="1:61" s="426" customFormat="1">
      <c r="A75" s="464"/>
      <c r="B75" s="464"/>
      <c r="C75" s="482"/>
      <c r="D75" s="483"/>
      <c r="E75" s="484"/>
      <c r="F75" s="484"/>
      <c r="G75" s="482"/>
      <c r="H75" s="485"/>
      <c r="I75" s="485"/>
      <c r="J75" s="485"/>
      <c r="K75" s="485"/>
      <c r="L75" s="485"/>
      <c r="M75" s="485"/>
      <c r="N75" s="486"/>
      <c r="O75" s="486"/>
      <c r="P75" s="486"/>
      <c r="Q75" s="485"/>
      <c r="R75" s="485"/>
      <c r="S75" s="485"/>
      <c r="T75" s="485"/>
      <c r="U75" s="485"/>
      <c r="V75" s="485"/>
      <c r="W75" s="485"/>
      <c r="X75" s="485"/>
      <c r="Y75" s="485"/>
      <c r="Z75" s="485"/>
      <c r="AA75" s="485"/>
      <c r="AB75" s="485"/>
      <c r="AC75" s="485"/>
      <c r="AD75" s="485"/>
      <c r="AE75" s="485"/>
      <c r="AF75" s="485"/>
      <c r="AG75" s="487"/>
      <c r="AH75" s="487"/>
      <c r="AI75" s="487"/>
      <c r="AJ75" s="487"/>
      <c r="AK75" s="487"/>
      <c r="AL75" s="487"/>
      <c r="AM75" s="487"/>
      <c r="AN75" s="487"/>
      <c r="AO75" s="487"/>
      <c r="AP75" s="487"/>
      <c r="AQ75" s="487"/>
      <c r="AR75" s="487"/>
      <c r="AS75" s="487"/>
      <c r="AT75" s="487"/>
      <c r="AU75" s="487"/>
      <c r="AV75" s="487"/>
      <c r="AW75" s="487"/>
      <c r="AX75" s="487"/>
      <c r="AY75" s="487"/>
      <c r="AZ75" s="487"/>
      <c r="BA75" s="487"/>
      <c r="BB75" s="487"/>
      <c r="BC75" s="487"/>
      <c r="BD75" s="487"/>
      <c r="BE75" s="487"/>
      <c r="BF75" s="487"/>
      <c r="BG75" s="487"/>
      <c r="BH75" s="480"/>
      <c r="BI75" s="480"/>
    </row>
    <row r="76" spans="1:61" s="426" customFormat="1">
      <c r="A76" s="464"/>
      <c r="B76" s="464"/>
      <c r="C76" s="482"/>
      <c r="D76" s="483"/>
      <c r="E76" s="484"/>
      <c r="F76" s="484"/>
      <c r="G76" s="482"/>
      <c r="H76" s="485"/>
      <c r="I76" s="485"/>
      <c r="J76" s="485"/>
      <c r="K76" s="485"/>
      <c r="L76" s="485"/>
      <c r="M76" s="485"/>
      <c r="N76" s="486"/>
      <c r="O76" s="486"/>
      <c r="P76" s="486"/>
      <c r="Q76" s="485"/>
      <c r="R76" s="485"/>
      <c r="S76" s="485"/>
      <c r="T76" s="485"/>
      <c r="U76" s="485"/>
      <c r="V76" s="485"/>
      <c r="W76" s="485"/>
      <c r="X76" s="485"/>
      <c r="Y76" s="485"/>
      <c r="Z76" s="485"/>
      <c r="AA76" s="485"/>
      <c r="AB76" s="485"/>
      <c r="AC76" s="485"/>
      <c r="AD76" s="485"/>
      <c r="AE76" s="485"/>
      <c r="AF76" s="485"/>
      <c r="AG76" s="487"/>
      <c r="AH76" s="487"/>
      <c r="AI76" s="487"/>
      <c r="AJ76" s="487"/>
      <c r="AK76" s="487"/>
      <c r="AL76" s="487"/>
      <c r="AM76" s="487"/>
      <c r="AN76" s="487"/>
      <c r="AO76" s="487"/>
      <c r="AP76" s="487"/>
      <c r="AQ76" s="487"/>
      <c r="AR76" s="487"/>
      <c r="AS76" s="487"/>
      <c r="AT76" s="487"/>
      <c r="AU76" s="487"/>
      <c r="AV76" s="487"/>
      <c r="AW76" s="487"/>
      <c r="AX76" s="487"/>
      <c r="AY76" s="487"/>
      <c r="AZ76" s="487"/>
      <c r="BA76" s="487"/>
      <c r="BB76" s="487"/>
      <c r="BC76" s="487"/>
      <c r="BD76" s="487"/>
      <c r="BE76" s="487"/>
      <c r="BF76" s="487"/>
      <c r="BG76" s="487"/>
      <c r="BH76" s="480"/>
      <c r="BI76" s="480"/>
    </row>
    <row r="77" spans="1:61" s="426" customFormat="1">
      <c r="A77" s="464"/>
      <c r="B77" s="464"/>
      <c r="C77" s="482"/>
      <c r="D77" s="483"/>
      <c r="E77" s="484"/>
      <c r="F77" s="484"/>
      <c r="G77" s="482"/>
      <c r="H77" s="485"/>
      <c r="I77" s="485"/>
      <c r="J77" s="485"/>
      <c r="K77" s="485"/>
      <c r="L77" s="485"/>
      <c r="M77" s="485"/>
      <c r="N77" s="486"/>
      <c r="O77" s="486"/>
      <c r="P77" s="486"/>
      <c r="Q77" s="485"/>
      <c r="R77" s="485"/>
      <c r="S77" s="485"/>
      <c r="T77" s="485"/>
      <c r="U77" s="485"/>
      <c r="V77" s="485"/>
      <c r="W77" s="485"/>
      <c r="X77" s="485"/>
      <c r="Y77" s="485"/>
      <c r="Z77" s="485"/>
      <c r="AA77" s="485"/>
      <c r="AB77" s="485"/>
      <c r="AC77" s="485"/>
      <c r="AD77" s="485"/>
      <c r="AE77" s="485"/>
      <c r="AF77" s="485"/>
      <c r="AG77" s="487"/>
      <c r="AH77" s="487"/>
      <c r="AI77" s="487"/>
      <c r="AJ77" s="487"/>
      <c r="AK77" s="487"/>
      <c r="AL77" s="487"/>
      <c r="AM77" s="487"/>
      <c r="AN77" s="487"/>
      <c r="AO77" s="487"/>
      <c r="AP77" s="487"/>
      <c r="AQ77" s="487"/>
      <c r="AR77" s="487"/>
      <c r="AS77" s="487"/>
      <c r="AT77" s="487"/>
      <c r="AU77" s="487"/>
      <c r="AV77" s="487"/>
      <c r="AW77" s="487"/>
      <c r="AX77" s="487"/>
      <c r="AY77" s="487"/>
      <c r="AZ77" s="487"/>
      <c r="BA77" s="487"/>
      <c r="BB77" s="487"/>
      <c r="BC77" s="487"/>
      <c r="BD77" s="487"/>
      <c r="BE77" s="487"/>
      <c r="BF77" s="487"/>
      <c r="BG77" s="487"/>
      <c r="BH77" s="480"/>
      <c r="BI77" s="480"/>
    </row>
    <row r="78" spans="1:61" s="426" customFormat="1">
      <c r="A78" s="464"/>
      <c r="B78" s="464"/>
      <c r="C78" s="482"/>
      <c r="D78" s="483"/>
      <c r="E78" s="484"/>
      <c r="F78" s="484"/>
      <c r="G78" s="482"/>
      <c r="H78" s="485"/>
      <c r="I78" s="485"/>
      <c r="J78" s="485"/>
      <c r="K78" s="485"/>
      <c r="L78" s="485"/>
      <c r="M78" s="485"/>
      <c r="N78" s="486"/>
      <c r="O78" s="486"/>
      <c r="P78" s="486"/>
      <c r="Q78" s="485"/>
      <c r="R78" s="485"/>
      <c r="S78" s="485"/>
      <c r="T78" s="485"/>
      <c r="U78" s="485"/>
      <c r="V78" s="485"/>
      <c r="W78" s="485"/>
      <c r="X78" s="485"/>
      <c r="Y78" s="485"/>
      <c r="Z78" s="485"/>
      <c r="AA78" s="485"/>
      <c r="AB78" s="485"/>
      <c r="AC78" s="485"/>
      <c r="AD78" s="485"/>
      <c r="AE78" s="485"/>
      <c r="AF78" s="485"/>
      <c r="AG78" s="487"/>
      <c r="AH78" s="487"/>
      <c r="AI78" s="487"/>
      <c r="AJ78" s="487"/>
      <c r="AK78" s="487"/>
      <c r="AL78" s="487"/>
      <c r="AM78" s="487"/>
      <c r="AN78" s="487"/>
      <c r="AO78" s="487"/>
      <c r="AP78" s="487"/>
      <c r="AQ78" s="487"/>
      <c r="AR78" s="487"/>
      <c r="AS78" s="487"/>
      <c r="AT78" s="487"/>
      <c r="AU78" s="487"/>
      <c r="AV78" s="487"/>
      <c r="AW78" s="487"/>
      <c r="AX78" s="487"/>
      <c r="AY78" s="487"/>
      <c r="AZ78" s="487"/>
      <c r="BA78" s="487"/>
      <c r="BB78" s="487"/>
      <c r="BC78" s="487"/>
      <c r="BD78" s="487"/>
      <c r="BE78" s="487"/>
      <c r="BF78" s="487"/>
      <c r="BG78" s="487"/>
      <c r="BH78" s="480"/>
      <c r="BI78" s="480"/>
    </row>
    <row r="79" spans="1:61" s="426" customFormat="1">
      <c r="A79" s="464"/>
      <c r="B79" s="464"/>
      <c r="C79" s="482"/>
      <c r="D79" s="483"/>
      <c r="E79" s="484"/>
      <c r="F79" s="484"/>
      <c r="G79" s="482"/>
      <c r="H79" s="485"/>
      <c r="I79" s="485"/>
      <c r="J79" s="485"/>
      <c r="K79" s="485"/>
      <c r="L79" s="485"/>
      <c r="M79" s="485"/>
      <c r="N79" s="486"/>
      <c r="O79" s="486"/>
      <c r="P79" s="486"/>
      <c r="Q79" s="485"/>
      <c r="R79" s="485"/>
      <c r="S79" s="485"/>
      <c r="T79" s="485"/>
      <c r="U79" s="485"/>
      <c r="V79" s="485"/>
      <c r="W79" s="485"/>
      <c r="X79" s="485"/>
      <c r="Y79" s="485"/>
      <c r="Z79" s="485"/>
      <c r="AA79" s="485"/>
      <c r="AB79" s="485"/>
      <c r="AC79" s="485"/>
      <c r="AD79" s="485"/>
      <c r="AE79" s="485"/>
      <c r="AF79" s="485"/>
      <c r="AG79" s="487"/>
      <c r="AH79" s="487"/>
      <c r="AI79" s="487"/>
      <c r="AJ79" s="487"/>
      <c r="AK79" s="487"/>
      <c r="AL79" s="487"/>
      <c r="AM79" s="487"/>
      <c r="AN79" s="487"/>
      <c r="AO79" s="487"/>
      <c r="AP79" s="487"/>
      <c r="AQ79" s="487"/>
      <c r="AR79" s="487"/>
      <c r="AS79" s="487"/>
      <c r="AT79" s="487"/>
      <c r="AU79" s="487"/>
      <c r="AV79" s="487"/>
      <c r="AW79" s="487"/>
      <c r="AX79" s="487"/>
      <c r="AY79" s="487"/>
      <c r="AZ79" s="487"/>
      <c r="BA79" s="487"/>
      <c r="BB79" s="487"/>
      <c r="BC79" s="487"/>
      <c r="BD79" s="487"/>
      <c r="BE79" s="487"/>
      <c r="BF79" s="487"/>
      <c r="BG79" s="487"/>
      <c r="BH79" s="480"/>
      <c r="BI79" s="480"/>
    </row>
    <row r="80" spans="1:61" s="426" customFormat="1">
      <c r="A80" s="464"/>
      <c r="B80" s="464"/>
      <c r="C80" s="482"/>
      <c r="D80" s="483"/>
      <c r="E80" s="484"/>
      <c r="F80" s="484"/>
      <c r="G80" s="482"/>
      <c r="H80" s="485"/>
      <c r="I80" s="485"/>
      <c r="J80" s="485"/>
      <c r="K80" s="485"/>
      <c r="L80" s="485"/>
      <c r="M80" s="485"/>
      <c r="N80" s="486"/>
      <c r="O80" s="486"/>
      <c r="P80" s="486"/>
      <c r="Q80" s="485"/>
      <c r="R80" s="485"/>
      <c r="S80" s="485"/>
      <c r="T80" s="485"/>
      <c r="U80" s="485"/>
      <c r="V80" s="485"/>
      <c r="W80" s="485"/>
      <c r="X80" s="485"/>
      <c r="Y80" s="485"/>
      <c r="Z80" s="485"/>
      <c r="AA80" s="485"/>
      <c r="AB80" s="485"/>
      <c r="AC80" s="485"/>
      <c r="AD80" s="485"/>
      <c r="AE80" s="485"/>
      <c r="AF80" s="485"/>
      <c r="AG80" s="487"/>
      <c r="AH80" s="487"/>
      <c r="AI80" s="487"/>
      <c r="AJ80" s="487"/>
      <c r="AK80" s="487"/>
      <c r="AL80" s="487"/>
      <c r="AM80" s="487"/>
      <c r="AN80" s="487"/>
      <c r="AO80" s="487"/>
      <c r="AP80" s="487"/>
      <c r="AQ80" s="487"/>
      <c r="AR80" s="487"/>
      <c r="AS80" s="487"/>
      <c r="AT80" s="487"/>
      <c r="AU80" s="487"/>
      <c r="AV80" s="487"/>
      <c r="AW80" s="487"/>
      <c r="AX80" s="487"/>
      <c r="AY80" s="487"/>
      <c r="AZ80" s="487"/>
      <c r="BA80" s="487"/>
      <c r="BB80" s="487"/>
      <c r="BC80" s="487"/>
      <c r="BD80" s="487"/>
      <c r="BE80" s="487"/>
      <c r="BF80" s="487"/>
      <c r="BG80" s="487"/>
      <c r="BH80" s="480"/>
      <c r="BI80" s="480"/>
    </row>
    <row r="81" spans="1:61" s="426" customFormat="1">
      <c r="A81" s="464"/>
      <c r="B81" s="464"/>
      <c r="C81" s="482"/>
      <c r="D81" s="483"/>
      <c r="E81" s="484"/>
      <c r="F81" s="484"/>
      <c r="G81" s="482"/>
      <c r="H81" s="485"/>
      <c r="I81" s="485"/>
      <c r="J81" s="485"/>
      <c r="K81" s="485"/>
      <c r="L81" s="485"/>
      <c r="M81" s="485"/>
      <c r="N81" s="486"/>
      <c r="O81" s="486"/>
      <c r="P81" s="486"/>
      <c r="Q81" s="485"/>
      <c r="R81" s="485"/>
      <c r="S81" s="485"/>
      <c r="T81" s="485"/>
      <c r="U81" s="485"/>
      <c r="V81" s="485"/>
      <c r="W81" s="485"/>
      <c r="X81" s="485"/>
      <c r="Y81" s="485"/>
      <c r="Z81" s="485"/>
      <c r="AA81" s="485"/>
      <c r="AB81" s="485"/>
      <c r="AC81" s="485"/>
      <c r="AD81" s="485"/>
      <c r="AE81" s="485"/>
      <c r="AF81" s="485"/>
      <c r="AG81" s="487"/>
      <c r="AH81" s="487"/>
      <c r="AI81" s="487"/>
      <c r="AJ81" s="487"/>
      <c r="AK81" s="487"/>
      <c r="AL81" s="487"/>
      <c r="AM81" s="487"/>
      <c r="AN81" s="487"/>
      <c r="AO81" s="487"/>
      <c r="AP81" s="487"/>
      <c r="AQ81" s="487"/>
      <c r="AR81" s="487"/>
      <c r="AS81" s="487"/>
      <c r="AT81" s="487"/>
      <c r="AU81" s="487"/>
      <c r="AV81" s="487"/>
      <c r="AW81" s="487"/>
      <c r="AX81" s="487"/>
      <c r="AY81" s="487"/>
      <c r="AZ81" s="487"/>
      <c r="BA81" s="487"/>
      <c r="BB81" s="487"/>
      <c r="BC81" s="487"/>
      <c r="BD81" s="487"/>
      <c r="BE81" s="487"/>
      <c r="BF81" s="487"/>
      <c r="BG81" s="487"/>
      <c r="BH81" s="480"/>
      <c r="BI81" s="480"/>
    </row>
    <row r="82" spans="1:61" s="426" customFormat="1">
      <c r="A82" s="464"/>
      <c r="B82" s="464"/>
      <c r="C82" s="482"/>
      <c r="D82" s="483"/>
      <c r="E82" s="484"/>
      <c r="F82" s="484"/>
      <c r="G82" s="482"/>
      <c r="H82" s="485"/>
      <c r="I82" s="485"/>
      <c r="J82" s="485"/>
      <c r="K82" s="485"/>
      <c r="L82" s="485"/>
      <c r="M82" s="485"/>
      <c r="N82" s="486"/>
      <c r="O82" s="486"/>
      <c r="P82" s="486"/>
      <c r="Q82" s="485"/>
      <c r="R82" s="485"/>
      <c r="S82" s="485"/>
      <c r="T82" s="485"/>
      <c r="U82" s="485"/>
      <c r="V82" s="485"/>
      <c r="W82" s="485"/>
      <c r="X82" s="485"/>
      <c r="Y82" s="485"/>
      <c r="Z82" s="485"/>
      <c r="AA82" s="485"/>
      <c r="AB82" s="485"/>
      <c r="AC82" s="485"/>
      <c r="AD82" s="485"/>
      <c r="AE82" s="485"/>
      <c r="AF82" s="485"/>
      <c r="AG82" s="487"/>
      <c r="AH82" s="487"/>
      <c r="AI82" s="487"/>
      <c r="AJ82" s="487"/>
      <c r="AK82" s="487"/>
      <c r="AL82" s="487"/>
      <c r="AM82" s="487"/>
      <c r="AN82" s="487"/>
      <c r="AO82" s="487"/>
      <c r="AP82" s="487"/>
      <c r="AQ82" s="487"/>
      <c r="AR82" s="487"/>
      <c r="AS82" s="487"/>
      <c r="AT82" s="487"/>
      <c r="AU82" s="487"/>
      <c r="AV82" s="487"/>
      <c r="AW82" s="487"/>
      <c r="AX82" s="487"/>
      <c r="AY82" s="487"/>
      <c r="AZ82" s="487"/>
      <c r="BA82" s="487"/>
      <c r="BB82" s="487"/>
      <c r="BC82" s="487"/>
      <c r="BD82" s="487"/>
      <c r="BE82" s="487"/>
      <c r="BF82" s="487"/>
      <c r="BG82" s="487"/>
      <c r="BH82" s="480"/>
      <c r="BI82" s="480"/>
    </row>
    <row r="83" spans="1:61" s="426" customFormat="1">
      <c r="A83" s="464"/>
      <c r="B83" s="464"/>
      <c r="C83" s="482"/>
      <c r="D83" s="483"/>
      <c r="E83" s="484"/>
      <c r="F83" s="484"/>
      <c r="G83" s="482"/>
      <c r="H83" s="485"/>
      <c r="I83" s="485"/>
      <c r="J83" s="485"/>
      <c r="K83" s="485"/>
      <c r="L83" s="485"/>
      <c r="M83" s="485"/>
      <c r="N83" s="486"/>
      <c r="O83" s="486"/>
      <c r="P83" s="486"/>
      <c r="Q83" s="485"/>
      <c r="R83" s="485"/>
      <c r="S83" s="485"/>
      <c r="T83" s="485"/>
      <c r="U83" s="485"/>
      <c r="V83" s="485"/>
      <c r="W83" s="485"/>
      <c r="X83" s="485"/>
      <c r="Y83" s="485"/>
      <c r="Z83" s="485"/>
      <c r="AA83" s="485"/>
      <c r="AB83" s="485"/>
      <c r="AC83" s="485"/>
      <c r="AD83" s="485"/>
      <c r="AE83" s="485"/>
      <c r="AF83" s="485"/>
      <c r="AG83" s="487"/>
      <c r="AH83" s="487"/>
      <c r="AI83" s="487"/>
      <c r="AJ83" s="487"/>
      <c r="AK83" s="487"/>
      <c r="AL83" s="487"/>
      <c r="AM83" s="487"/>
      <c r="AN83" s="487"/>
      <c r="AO83" s="487"/>
      <c r="AP83" s="487"/>
      <c r="AQ83" s="487"/>
      <c r="AR83" s="487"/>
      <c r="AS83" s="487"/>
      <c r="AT83" s="487"/>
      <c r="AU83" s="487"/>
      <c r="AV83" s="487"/>
      <c r="AW83" s="487"/>
      <c r="AX83" s="487"/>
      <c r="AY83" s="487"/>
      <c r="AZ83" s="487"/>
      <c r="BA83" s="487"/>
      <c r="BB83" s="487"/>
      <c r="BC83" s="487"/>
      <c r="BD83" s="487"/>
      <c r="BE83" s="487"/>
      <c r="BF83" s="487"/>
      <c r="BG83" s="487"/>
      <c r="BH83" s="480"/>
      <c r="BI83" s="480"/>
    </row>
    <row r="84" spans="1:61" s="426" customFormat="1">
      <c r="A84" s="464"/>
      <c r="B84" s="464"/>
      <c r="C84" s="482"/>
      <c r="D84" s="483"/>
      <c r="E84" s="484"/>
      <c r="F84" s="484"/>
      <c r="G84" s="482"/>
      <c r="H84" s="485"/>
      <c r="I84" s="485"/>
      <c r="J84" s="485"/>
      <c r="K84" s="485"/>
      <c r="L84" s="485"/>
      <c r="M84" s="485"/>
      <c r="N84" s="486"/>
      <c r="O84" s="486"/>
      <c r="P84" s="486"/>
      <c r="Q84" s="485"/>
      <c r="R84" s="485"/>
      <c r="S84" s="485"/>
      <c r="T84" s="485"/>
      <c r="U84" s="485"/>
      <c r="V84" s="485"/>
      <c r="W84" s="485"/>
      <c r="X84" s="485"/>
      <c r="Y84" s="485"/>
      <c r="Z84" s="485"/>
      <c r="AA84" s="485"/>
      <c r="AB84" s="485"/>
      <c r="AC84" s="485"/>
      <c r="AD84" s="485"/>
      <c r="AE84" s="485"/>
      <c r="AF84" s="485"/>
      <c r="AG84" s="487"/>
      <c r="AH84" s="487"/>
      <c r="AI84" s="487"/>
      <c r="AJ84" s="487"/>
      <c r="AK84" s="487"/>
      <c r="AL84" s="487"/>
      <c r="AM84" s="487"/>
      <c r="AN84" s="487"/>
      <c r="AO84" s="487"/>
      <c r="AP84" s="487"/>
      <c r="AQ84" s="487"/>
      <c r="AR84" s="487"/>
      <c r="AS84" s="487"/>
      <c r="AT84" s="487"/>
      <c r="AU84" s="487"/>
      <c r="AV84" s="487"/>
      <c r="AW84" s="487"/>
      <c r="AX84" s="487"/>
      <c r="AY84" s="487"/>
      <c r="AZ84" s="487"/>
      <c r="BA84" s="487"/>
      <c r="BB84" s="487"/>
      <c r="BC84" s="487"/>
      <c r="BD84" s="487"/>
      <c r="BE84" s="487"/>
      <c r="BF84" s="487"/>
      <c r="BG84" s="487"/>
      <c r="BH84" s="480"/>
      <c r="BI84" s="480"/>
    </row>
    <row r="85" spans="1:61" s="426" customFormat="1">
      <c r="A85" s="464"/>
      <c r="B85" s="464"/>
      <c r="C85" s="482"/>
      <c r="D85" s="483"/>
      <c r="E85" s="484"/>
      <c r="F85" s="484"/>
      <c r="G85" s="482"/>
      <c r="H85" s="485"/>
      <c r="I85" s="485"/>
      <c r="J85" s="485"/>
      <c r="K85" s="485"/>
      <c r="L85" s="485"/>
      <c r="M85" s="485"/>
      <c r="N85" s="486"/>
      <c r="O85" s="486"/>
      <c r="P85" s="486"/>
      <c r="Q85" s="485"/>
      <c r="R85" s="485"/>
      <c r="S85" s="485"/>
      <c r="T85" s="485"/>
      <c r="U85" s="485"/>
      <c r="V85" s="485"/>
      <c r="W85" s="485"/>
      <c r="X85" s="485"/>
      <c r="Y85" s="485"/>
      <c r="Z85" s="485"/>
      <c r="AA85" s="485"/>
      <c r="AB85" s="485"/>
      <c r="AC85" s="485"/>
      <c r="AD85" s="485"/>
      <c r="AE85" s="485"/>
      <c r="AF85" s="485"/>
      <c r="AG85" s="487"/>
      <c r="AH85" s="487"/>
      <c r="AI85" s="487"/>
      <c r="AJ85" s="487"/>
      <c r="AK85" s="487"/>
      <c r="AL85" s="487"/>
      <c r="AM85" s="487"/>
      <c r="AN85" s="487"/>
      <c r="AO85" s="487"/>
      <c r="AP85" s="487"/>
      <c r="AQ85" s="487"/>
      <c r="AR85" s="487"/>
      <c r="AS85" s="487"/>
      <c r="AT85" s="487"/>
      <c r="AU85" s="487"/>
      <c r="AV85" s="487"/>
      <c r="AW85" s="487"/>
      <c r="AX85" s="487"/>
      <c r="AY85" s="487"/>
      <c r="AZ85" s="487"/>
      <c r="BA85" s="487"/>
      <c r="BB85" s="487"/>
      <c r="BC85" s="487"/>
      <c r="BD85" s="487"/>
      <c r="BE85" s="487"/>
      <c r="BF85" s="487"/>
      <c r="BG85" s="487"/>
      <c r="BH85" s="480"/>
      <c r="BI85" s="480"/>
    </row>
    <row r="86" spans="1:61" s="426" customFormat="1">
      <c r="A86" s="464"/>
      <c r="B86" s="464"/>
      <c r="C86" s="482"/>
      <c r="D86" s="483"/>
      <c r="E86" s="484"/>
      <c r="F86" s="484"/>
      <c r="G86" s="482"/>
      <c r="H86" s="485"/>
      <c r="I86" s="485"/>
      <c r="J86" s="485"/>
      <c r="K86" s="485"/>
      <c r="L86" s="485"/>
      <c r="M86" s="485"/>
      <c r="N86" s="486"/>
      <c r="O86" s="486"/>
      <c r="P86" s="486"/>
      <c r="Q86" s="485"/>
      <c r="R86" s="485"/>
      <c r="S86" s="485"/>
      <c r="T86" s="485"/>
      <c r="U86" s="485"/>
      <c r="V86" s="485"/>
      <c r="W86" s="485"/>
      <c r="X86" s="485"/>
      <c r="Y86" s="485"/>
      <c r="Z86" s="485"/>
      <c r="AA86" s="485"/>
      <c r="AB86" s="485"/>
      <c r="AC86" s="485"/>
      <c r="AD86" s="485"/>
      <c r="AE86" s="485"/>
      <c r="AF86" s="485"/>
      <c r="AG86" s="487"/>
      <c r="AH86" s="487"/>
      <c r="AI86" s="487"/>
      <c r="AJ86" s="487"/>
      <c r="AK86" s="487"/>
      <c r="AL86" s="487"/>
      <c r="AM86" s="487"/>
      <c r="AN86" s="487"/>
      <c r="AO86" s="487"/>
      <c r="AP86" s="487"/>
      <c r="AQ86" s="487"/>
      <c r="AR86" s="487"/>
      <c r="AS86" s="487"/>
      <c r="AT86" s="487"/>
      <c r="AU86" s="487"/>
      <c r="AV86" s="487"/>
      <c r="AW86" s="487"/>
      <c r="AX86" s="487"/>
      <c r="AY86" s="487"/>
      <c r="AZ86" s="487"/>
      <c r="BA86" s="487"/>
      <c r="BB86" s="487"/>
      <c r="BC86" s="487"/>
      <c r="BD86" s="487"/>
      <c r="BE86" s="487"/>
      <c r="BF86" s="487"/>
      <c r="BG86" s="487"/>
      <c r="BH86" s="480"/>
      <c r="BI86" s="480"/>
    </row>
    <row r="87" spans="1:61" s="426" customFormat="1">
      <c r="A87" s="464"/>
      <c r="B87" s="464"/>
      <c r="C87" s="482"/>
      <c r="D87" s="483"/>
      <c r="E87" s="484"/>
      <c r="F87" s="484"/>
      <c r="G87" s="482"/>
      <c r="H87" s="485"/>
      <c r="I87" s="485"/>
      <c r="J87" s="485"/>
      <c r="K87" s="485"/>
      <c r="L87" s="485"/>
      <c r="M87" s="485"/>
      <c r="N87" s="486"/>
      <c r="O87" s="486"/>
      <c r="P87" s="486"/>
      <c r="Q87" s="485"/>
      <c r="R87" s="485"/>
      <c r="S87" s="485"/>
      <c r="T87" s="485"/>
      <c r="U87" s="485"/>
      <c r="V87" s="485"/>
      <c r="W87" s="485"/>
      <c r="X87" s="485"/>
      <c r="Y87" s="485"/>
      <c r="Z87" s="485"/>
      <c r="AA87" s="485"/>
      <c r="AB87" s="485"/>
      <c r="AC87" s="485"/>
      <c r="AD87" s="485"/>
      <c r="AE87" s="485"/>
      <c r="AF87" s="485"/>
      <c r="AG87" s="487"/>
      <c r="AH87" s="487"/>
      <c r="AI87" s="487"/>
      <c r="AJ87" s="487"/>
      <c r="AK87" s="487"/>
      <c r="AL87" s="487"/>
      <c r="AM87" s="487"/>
      <c r="AN87" s="487"/>
      <c r="AO87" s="487"/>
      <c r="AP87" s="487"/>
      <c r="AQ87" s="487"/>
      <c r="AR87" s="487"/>
      <c r="AS87" s="487"/>
      <c r="AT87" s="487"/>
      <c r="AU87" s="487"/>
      <c r="AV87" s="487"/>
      <c r="AW87" s="487"/>
      <c r="AX87" s="487"/>
      <c r="AY87" s="487"/>
      <c r="AZ87" s="487"/>
      <c r="BA87" s="487"/>
      <c r="BB87" s="487"/>
      <c r="BC87" s="487"/>
      <c r="BD87" s="487"/>
      <c r="BE87" s="487"/>
      <c r="BF87" s="487"/>
      <c r="BG87" s="487"/>
      <c r="BH87" s="480"/>
      <c r="BI87" s="480"/>
    </row>
    <row r="88" spans="1:61" s="426" customFormat="1">
      <c r="A88" s="464"/>
      <c r="B88" s="464"/>
      <c r="C88" s="482"/>
      <c r="D88" s="483"/>
      <c r="E88" s="484"/>
      <c r="F88" s="484"/>
      <c r="G88" s="482"/>
      <c r="H88" s="485"/>
      <c r="I88" s="485"/>
      <c r="J88" s="485"/>
      <c r="K88" s="485"/>
      <c r="L88" s="485"/>
      <c r="M88" s="485"/>
      <c r="N88" s="486"/>
      <c r="O88" s="486"/>
      <c r="P88" s="486"/>
      <c r="Q88" s="485"/>
      <c r="R88" s="485"/>
      <c r="S88" s="485"/>
      <c r="T88" s="485"/>
      <c r="U88" s="485"/>
      <c r="V88" s="485"/>
      <c r="W88" s="485"/>
      <c r="X88" s="485"/>
      <c r="Y88" s="485"/>
      <c r="Z88" s="485"/>
      <c r="AA88" s="485"/>
      <c r="AB88" s="485"/>
      <c r="AC88" s="485"/>
      <c r="AD88" s="485"/>
      <c r="AE88" s="485"/>
      <c r="AF88" s="485"/>
      <c r="AG88" s="487"/>
      <c r="AH88" s="487"/>
      <c r="AI88" s="487"/>
      <c r="AJ88" s="487"/>
      <c r="AK88" s="487"/>
      <c r="AL88" s="487"/>
      <c r="AM88" s="487"/>
      <c r="AN88" s="487"/>
      <c r="AO88" s="487"/>
      <c r="AP88" s="487"/>
      <c r="AQ88" s="487"/>
      <c r="AR88" s="487"/>
      <c r="AS88" s="487"/>
      <c r="AT88" s="487"/>
      <c r="AU88" s="487"/>
      <c r="AV88" s="487"/>
      <c r="AW88" s="487"/>
      <c r="AX88" s="487"/>
      <c r="AY88" s="487"/>
      <c r="AZ88" s="487"/>
      <c r="BA88" s="487"/>
      <c r="BB88" s="487"/>
      <c r="BC88" s="487"/>
      <c r="BD88" s="487"/>
      <c r="BE88" s="487"/>
      <c r="BF88" s="487"/>
      <c r="BG88" s="487"/>
      <c r="BH88" s="480"/>
      <c r="BI88" s="480"/>
    </row>
    <row r="89" spans="1:61" s="426" customFormat="1">
      <c r="A89" s="464"/>
      <c r="B89" s="464"/>
      <c r="C89" s="482"/>
      <c r="D89" s="483"/>
      <c r="E89" s="484"/>
      <c r="F89" s="484"/>
      <c r="G89" s="482"/>
      <c r="H89" s="485"/>
      <c r="I89" s="485"/>
      <c r="J89" s="485"/>
      <c r="K89" s="485"/>
      <c r="L89" s="485"/>
      <c r="M89" s="485"/>
      <c r="N89" s="486"/>
      <c r="O89" s="486"/>
      <c r="P89" s="486"/>
      <c r="Q89" s="485"/>
      <c r="R89" s="485"/>
      <c r="S89" s="485"/>
      <c r="T89" s="485"/>
      <c r="U89" s="485"/>
      <c r="V89" s="485"/>
      <c r="W89" s="485"/>
      <c r="X89" s="485"/>
      <c r="Y89" s="485"/>
      <c r="Z89" s="485"/>
      <c r="AA89" s="485"/>
      <c r="AB89" s="485"/>
      <c r="AC89" s="485"/>
      <c r="AD89" s="485"/>
      <c r="AE89" s="485"/>
      <c r="AF89" s="485"/>
      <c r="AG89" s="487"/>
      <c r="AH89" s="487"/>
      <c r="AI89" s="487"/>
      <c r="AJ89" s="487"/>
      <c r="AK89" s="487"/>
      <c r="AL89" s="487"/>
      <c r="AM89" s="487"/>
      <c r="AN89" s="487"/>
      <c r="AO89" s="487"/>
      <c r="AP89" s="487"/>
      <c r="AQ89" s="487"/>
      <c r="AR89" s="487"/>
      <c r="AS89" s="487"/>
      <c r="AT89" s="487"/>
      <c r="AU89" s="487"/>
      <c r="AV89" s="487"/>
      <c r="AW89" s="487"/>
      <c r="AX89" s="487"/>
      <c r="AY89" s="487"/>
      <c r="AZ89" s="487"/>
      <c r="BA89" s="487"/>
      <c r="BB89" s="487"/>
      <c r="BC89" s="487"/>
      <c r="BD89" s="487"/>
      <c r="BE89" s="487"/>
      <c r="BF89" s="487"/>
      <c r="BG89" s="487"/>
      <c r="BH89" s="480"/>
      <c r="BI89" s="480"/>
    </row>
    <row r="90" spans="1:61" s="426" customFormat="1">
      <c r="A90" s="464"/>
      <c r="B90" s="464"/>
      <c r="C90" s="482"/>
      <c r="D90" s="483"/>
      <c r="E90" s="484"/>
      <c r="F90" s="484"/>
      <c r="G90" s="482"/>
      <c r="H90" s="485"/>
      <c r="I90" s="485"/>
      <c r="J90" s="485"/>
      <c r="K90" s="485"/>
      <c r="L90" s="485"/>
      <c r="M90" s="485"/>
      <c r="N90" s="486"/>
      <c r="O90" s="486"/>
      <c r="P90" s="486"/>
      <c r="Q90" s="485"/>
      <c r="R90" s="485"/>
      <c r="S90" s="485"/>
      <c r="T90" s="485"/>
      <c r="U90" s="485"/>
      <c r="V90" s="485"/>
      <c r="W90" s="485"/>
      <c r="X90" s="485"/>
      <c r="Y90" s="485"/>
      <c r="Z90" s="485"/>
      <c r="AA90" s="485"/>
      <c r="AB90" s="485"/>
      <c r="AC90" s="485"/>
      <c r="AD90" s="485"/>
      <c r="AE90" s="485"/>
      <c r="AF90" s="485"/>
      <c r="AG90" s="487"/>
      <c r="AH90" s="487"/>
      <c r="AI90" s="487"/>
      <c r="AJ90" s="487"/>
      <c r="AK90" s="487"/>
      <c r="AL90" s="487"/>
      <c r="AM90" s="487"/>
      <c r="AN90" s="487"/>
      <c r="AO90" s="487"/>
      <c r="AP90" s="487"/>
      <c r="AQ90" s="487"/>
      <c r="AR90" s="487"/>
      <c r="AS90" s="487"/>
      <c r="AT90" s="487"/>
      <c r="AU90" s="487"/>
      <c r="AV90" s="487"/>
      <c r="AW90" s="487"/>
      <c r="AX90" s="487"/>
      <c r="AY90" s="487"/>
      <c r="AZ90" s="487"/>
      <c r="BA90" s="487"/>
      <c r="BB90" s="487"/>
      <c r="BC90" s="487"/>
      <c r="BD90" s="487"/>
      <c r="BE90" s="487"/>
      <c r="BF90" s="487"/>
      <c r="BG90" s="487"/>
      <c r="BH90" s="480"/>
      <c r="BI90" s="480"/>
    </row>
    <row r="91" spans="1:61" s="426" customFormat="1">
      <c r="A91" s="464"/>
      <c r="B91" s="464"/>
      <c r="C91" s="482"/>
      <c r="D91" s="483"/>
      <c r="E91" s="484"/>
      <c r="F91" s="484"/>
      <c r="G91" s="482"/>
      <c r="H91" s="485"/>
      <c r="I91" s="485"/>
      <c r="J91" s="485"/>
      <c r="K91" s="485"/>
      <c r="L91" s="485"/>
      <c r="M91" s="485"/>
      <c r="N91" s="486"/>
      <c r="O91" s="486"/>
      <c r="P91" s="486"/>
      <c r="Q91" s="485"/>
      <c r="R91" s="485"/>
      <c r="S91" s="485"/>
      <c r="T91" s="485"/>
      <c r="U91" s="485"/>
      <c r="V91" s="485"/>
      <c r="W91" s="485"/>
      <c r="X91" s="485"/>
      <c r="Y91" s="485"/>
      <c r="Z91" s="485"/>
      <c r="AA91" s="485"/>
      <c r="AB91" s="485"/>
      <c r="AC91" s="485"/>
      <c r="AD91" s="485"/>
      <c r="AE91" s="485"/>
      <c r="AF91" s="485"/>
      <c r="AG91" s="487"/>
      <c r="AH91" s="487"/>
      <c r="AI91" s="487"/>
      <c r="AJ91" s="487"/>
      <c r="AK91" s="487"/>
      <c r="AL91" s="487"/>
      <c r="AM91" s="487"/>
      <c r="AN91" s="487"/>
      <c r="AO91" s="487"/>
      <c r="AP91" s="487"/>
      <c r="AQ91" s="487"/>
      <c r="AR91" s="487"/>
      <c r="AS91" s="487"/>
      <c r="AT91" s="487"/>
      <c r="AU91" s="487"/>
      <c r="AV91" s="487"/>
      <c r="AW91" s="487"/>
      <c r="AX91" s="487"/>
      <c r="AY91" s="487"/>
      <c r="AZ91" s="487"/>
      <c r="BA91" s="487"/>
      <c r="BB91" s="487"/>
      <c r="BC91" s="487"/>
      <c r="BD91" s="487"/>
      <c r="BE91" s="487"/>
      <c r="BF91" s="487"/>
      <c r="BG91" s="487"/>
      <c r="BH91" s="480"/>
      <c r="BI91" s="480"/>
    </row>
    <row r="92" spans="1:61" s="426" customFormat="1">
      <c r="A92" s="464"/>
      <c r="B92" s="464"/>
      <c r="C92" s="482"/>
      <c r="D92" s="483"/>
      <c r="E92" s="484"/>
      <c r="F92" s="484"/>
      <c r="G92" s="482"/>
      <c r="H92" s="485"/>
      <c r="I92" s="485"/>
      <c r="J92" s="485"/>
      <c r="K92" s="485"/>
      <c r="L92" s="485"/>
      <c r="M92" s="485"/>
      <c r="N92" s="486"/>
      <c r="O92" s="486"/>
      <c r="P92" s="486"/>
      <c r="Q92" s="485"/>
      <c r="R92" s="485"/>
      <c r="S92" s="485"/>
      <c r="T92" s="485"/>
      <c r="U92" s="485"/>
      <c r="V92" s="485"/>
      <c r="W92" s="485"/>
      <c r="X92" s="485"/>
      <c r="Y92" s="485"/>
      <c r="Z92" s="485"/>
      <c r="AA92" s="485"/>
      <c r="AB92" s="485"/>
      <c r="AC92" s="485"/>
      <c r="AD92" s="485"/>
      <c r="AE92" s="485"/>
      <c r="AF92" s="485"/>
      <c r="AG92" s="487"/>
      <c r="AH92" s="487"/>
      <c r="AI92" s="487"/>
      <c r="AJ92" s="487"/>
      <c r="AK92" s="487"/>
      <c r="AL92" s="487"/>
      <c r="AM92" s="487"/>
      <c r="AN92" s="487"/>
      <c r="AO92" s="487"/>
      <c r="AP92" s="487"/>
      <c r="AQ92" s="487"/>
      <c r="AR92" s="487"/>
      <c r="AS92" s="487"/>
      <c r="AT92" s="487"/>
      <c r="AU92" s="487"/>
      <c r="AV92" s="487"/>
      <c r="AW92" s="487"/>
      <c r="AX92" s="487"/>
      <c r="AY92" s="487"/>
      <c r="AZ92" s="487"/>
      <c r="BA92" s="487"/>
      <c r="BB92" s="487"/>
      <c r="BC92" s="487"/>
      <c r="BD92" s="487"/>
      <c r="BE92" s="487"/>
      <c r="BF92" s="487"/>
      <c r="BG92" s="487"/>
      <c r="BH92" s="480"/>
      <c r="BI92" s="480"/>
    </row>
    <row r="93" spans="1:61" s="426" customFormat="1">
      <c r="A93" s="464"/>
      <c r="B93" s="464"/>
      <c r="C93" s="482"/>
      <c r="D93" s="483"/>
      <c r="E93" s="484"/>
      <c r="F93" s="484"/>
      <c r="G93" s="482"/>
      <c r="H93" s="485"/>
      <c r="I93" s="485"/>
      <c r="J93" s="485"/>
      <c r="K93" s="485"/>
      <c r="L93" s="485"/>
      <c r="M93" s="485"/>
      <c r="N93" s="486"/>
      <c r="O93" s="486"/>
      <c r="P93" s="486"/>
      <c r="Q93" s="485"/>
      <c r="R93" s="485"/>
      <c r="S93" s="485"/>
      <c r="T93" s="485"/>
      <c r="U93" s="485"/>
      <c r="V93" s="485"/>
      <c r="W93" s="485"/>
      <c r="X93" s="485"/>
      <c r="Y93" s="485"/>
      <c r="Z93" s="485"/>
      <c r="AA93" s="485"/>
      <c r="AB93" s="485"/>
      <c r="AC93" s="485"/>
      <c r="AD93" s="485"/>
      <c r="AE93" s="485"/>
      <c r="AF93" s="485"/>
      <c r="AG93" s="487"/>
      <c r="AH93" s="487"/>
      <c r="AI93" s="487"/>
      <c r="AJ93" s="487"/>
      <c r="AK93" s="487"/>
      <c r="AL93" s="487"/>
      <c r="AM93" s="487"/>
      <c r="AN93" s="487"/>
      <c r="AO93" s="487"/>
      <c r="AP93" s="487"/>
      <c r="AQ93" s="487"/>
      <c r="AR93" s="487"/>
      <c r="AS93" s="487"/>
      <c r="AT93" s="487"/>
      <c r="AU93" s="487"/>
      <c r="AV93" s="487"/>
      <c r="AW93" s="487"/>
      <c r="AX93" s="487"/>
      <c r="AY93" s="487"/>
      <c r="AZ93" s="487"/>
      <c r="BA93" s="487"/>
      <c r="BB93" s="487"/>
      <c r="BC93" s="487"/>
      <c r="BD93" s="487"/>
      <c r="BE93" s="487"/>
      <c r="BF93" s="487"/>
      <c r="BG93" s="487"/>
      <c r="BH93" s="480"/>
      <c r="BI93" s="480"/>
    </row>
    <row r="94" spans="1:61" s="426" customFormat="1">
      <c r="A94" s="464"/>
      <c r="B94" s="464"/>
      <c r="C94" s="482"/>
      <c r="D94" s="483"/>
      <c r="E94" s="484"/>
      <c r="F94" s="484"/>
      <c r="G94" s="482"/>
      <c r="H94" s="485"/>
      <c r="I94" s="485"/>
      <c r="J94" s="485"/>
      <c r="K94" s="485"/>
      <c r="L94" s="485"/>
      <c r="M94" s="485"/>
      <c r="N94" s="486"/>
      <c r="O94" s="486"/>
      <c r="P94" s="486"/>
      <c r="Q94" s="485"/>
      <c r="R94" s="485"/>
      <c r="S94" s="485"/>
      <c r="T94" s="485"/>
      <c r="U94" s="485"/>
      <c r="V94" s="485"/>
      <c r="W94" s="485"/>
      <c r="X94" s="485"/>
      <c r="Y94" s="485"/>
      <c r="Z94" s="485"/>
      <c r="AA94" s="485"/>
      <c r="AB94" s="485"/>
      <c r="AC94" s="485"/>
      <c r="AD94" s="485"/>
      <c r="AE94" s="485"/>
      <c r="AF94" s="485"/>
      <c r="AG94" s="487"/>
      <c r="AH94" s="487"/>
      <c r="AI94" s="487"/>
      <c r="AJ94" s="487"/>
      <c r="AK94" s="487"/>
      <c r="AL94" s="487"/>
      <c r="AM94" s="487"/>
      <c r="AN94" s="487"/>
      <c r="AO94" s="487"/>
      <c r="AP94" s="487"/>
      <c r="AQ94" s="487"/>
      <c r="AR94" s="487"/>
      <c r="AS94" s="487"/>
      <c r="AT94" s="487"/>
      <c r="AU94" s="487"/>
      <c r="AV94" s="487"/>
      <c r="AW94" s="487"/>
      <c r="AX94" s="487"/>
      <c r="AY94" s="487"/>
      <c r="AZ94" s="487"/>
      <c r="BA94" s="487"/>
      <c r="BB94" s="487"/>
      <c r="BC94" s="487"/>
      <c r="BD94" s="487"/>
      <c r="BE94" s="487"/>
      <c r="BF94" s="487"/>
      <c r="BG94" s="487"/>
      <c r="BH94" s="480"/>
      <c r="BI94" s="480"/>
    </row>
    <row r="95" spans="1:61" s="426" customFormat="1">
      <c r="A95" s="464"/>
      <c r="B95" s="464"/>
      <c r="C95" s="482"/>
      <c r="D95" s="483"/>
      <c r="E95" s="484"/>
      <c r="F95" s="484"/>
      <c r="G95" s="482"/>
      <c r="H95" s="485"/>
      <c r="I95" s="485"/>
      <c r="J95" s="485"/>
      <c r="K95" s="485"/>
      <c r="L95" s="485"/>
      <c r="M95" s="485"/>
      <c r="N95" s="486"/>
      <c r="O95" s="486"/>
      <c r="P95" s="486"/>
      <c r="Q95" s="485"/>
      <c r="R95" s="485"/>
      <c r="S95" s="485"/>
      <c r="T95" s="485"/>
      <c r="U95" s="485"/>
      <c r="V95" s="485"/>
      <c r="W95" s="485"/>
      <c r="X95" s="485"/>
      <c r="Y95" s="485"/>
      <c r="Z95" s="485"/>
      <c r="AA95" s="485"/>
      <c r="AB95" s="485"/>
      <c r="AC95" s="485"/>
      <c r="AD95" s="485"/>
      <c r="AE95" s="485"/>
      <c r="AF95" s="485"/>
      <c r="AG95" s="487"/>
      <c r="AH95" s="487"/>
      <c r="AI95" s="487"/>
      <c r="AJ95" s="487"/>
      <c r="AK95" s="487"/>
      <c r="AL95" s="487"/>
      <c r="AM95" s="487"/>
      <c r="AN95" s="487"/>
      <c r="AO95" s="487"/>
      <c r="AP95" s="487"/>
      <c r="AQ95" s="487"/>
      <c r="AR95" s="487"/>
      <c r="AS95" s="487"/>
      <c r="AT95" s="487"/>
      <c r="AU95" s="487"/>
      <c r="AV95" s="487"/>
      <c r="AW95" s="487"/>
      <c r="AX95" s="487"/>
      <c r="AY95" s="487"/>
      <c r="AZ95" s="487"/>
      <c r="BA95" s="487"/>
      <c r="BB95" s="487"/>
      <c r="BC95" s="487"/>
      <c r="BD95" s="487"/>
      <c r="BE95" s="487"/>
      <c r="BF95" s="487"/>
      <c r="BG95" s="487"/>
      <c r="BH95" s="480"/>
      <c r="BI95" s="480"/>
    </row>
    <row r="96" spans="1:61" s="426" customFormat="1">
      <c r="A96" s="464"/>
      <c r="B96" s="464"/>
      <c r="C96" s="482"/>
      <c r="D96" s="483"/>
      <c r="E96" s="484"/>
      <c r="F96" s="484"/>
      <c r="G96" s="482"/>
      <c r="H96" s="485"/>
      <c r="I96" s="485"/>
      <c r="J96" s="485"/>
      <c r="K96" s="485"/>
      <c r="L96" s="485"/>
      <c r="M96" s="485"/>
      <c r="N96" s="486"/>
      <c r="O96" s="486"/>
      <c r="P96" s="486"/>
      <c r="Q96" s="485"/>
      <c r="R96" s="485"/>
      <c r="S96" s="485"/>
      <c r="T96" s="485"/>
      <c r="U96" s="485"/>
      <c r="V96" s="485"/>
      <c r="W96" s="485"/>
      <c r="X96" s="485"/>
      <c r="Y96" s="485"/>
      <c r="Z96" s="485"/>
      <c r="AA96" s="485"/>
      <c r="AB96" s="485"/>
      <c r="AC96" s="485"/>
      <c r="AD96" s="485"/>
      <c r="AE96" s="485"/>
      <c r="AF96" s="485"/>
      <c r="AG96" s="487"/>
      <c r="AH96" s="487"/>
      <c r="AI96" s="487"/>
      <c r="AJ96" s="487"/>
      <c r="AK96" s="487"/>
      <c r="AL96" s="487"/>
      <c r="AM96" s="487"/>
      <c r="AN96" s="487"/>
      <c r="AO96" s="487"/>
      <c r="AP96" s="487"/>
      <c r="AQ96" s="487"/>
      <c r="AR96" s="487"/>
      <c r="AS96" s="487"/>
      <c r="AT96" s="487"/>
      <c r="AU96" s="487"/>
      <c r="AV96" s="487"/>
      <c r="AW96" s="487"/>
      <c r="AX96" s="487"/>
      <c r="AY96" s="487"/>
      <c r="AZ96" s="487"/>
      <c r="BA96" s="487"/>
      <c r="BB96" s="487"/>
      <c r="BC96" s="487"/>
      <c r="BD96" s="487"/>
      <c r="BE96" s="487"/>
      <c r="BF96" s="487"/>
      <c r="BG96" s="487"/>
      <c r="BH96" s="480"/>
      <c r="BI96" s="480"/>
    </row>
    <row r="97" spans="1:61" s="426" customFormat="1">
      <c r="A97" s="464"/>
      <c r="B97" s="464"/>
      <c r="C97" s="482"/>
      <c r="D97" s="483"/>
      <c r="E97" s="484"/>
      <c r="F97" s="484"/>
      <c r="G97" s="482"/>
      <c r="H97" s="485"/>
      <c r="I97" s="485"/>
      <c r="J97" s="485"/>
      <c r="K97" s="485"/>
      <c r="L97" s="485"/>
      <c r="M97" s="485"/>
      <c r="N97" s="486"/>
      <c r="O97" s="486"/>
      <c r="P97" s="486"/>
      <c r="Q97" s="485"/>
      <c r="R97" s="485"/>
      <c r="S97" s="485"/>
      <c r="T97" s="485"/>
      <c r="U97" s="485"/>
      <c r="V97" s="485"/>
      <c r="W97" s="485"/>
      <c r="X97" s="485"/>
      <c r="Y97" s="485"/>
      <c r="Z97" s="485"/>
      <c r="AA97" s="485"/>
      <c r="AB97" s="485"/>
      <c r="AC97" s="485"/>
      <c r="AD97" s="485"/>
      <c r="AE97" s="485"/>
      <c r="AF97" s="485"/>
      <c r="AG97" s="487"/>
      <c r="AH97" s="487"/>
      <c r="AI97" s="487"/>
      <c r="AJ97" s="487"/>
      <c r="AK97" s="487"/>
      <c r="AL97" s="487"/>
      <c r="AM97" s="487"/>
      <c r="AN97" s="487"/>
      <c r="AO97" s="487"/>
      <c r="AP97" s="487"/>
      <c r="AQ97" s="487"/>
      <c r="AR97" s="487"/>
      <c r="AS97" s="487"/>
      <c r="AT97" s="487"/>
      <c r="AU97" s="487"/>
      <c r="AV97" s="487"/>
      <c r="AW97" s="487"/>
      <c r="AX97" s="487"/>
      <c r="AY97" s="487"/>
      <c r="AZ97" s="487"/>
      <c r="BA97" s="487"/>
      <c r="BB97" s="487"/>
      <c r="BC97" s="487"/>
      <c r="BD97" s="487"/>
      <c r="BE97" s="487"/>
      <c r="BF97" s="487"/>
      <c r="BG97" s="487"/>
      <c r="BH97" s="480"/>
      <c r="BI97" s="480"/>
    </row>
    <row r="98" spans="1:61" s="426" customFormat="1">
      <c r="A98" s="464"/>
      <c r="B98" s="464"/>
      <c r="C98" s="482"/>
      <c r="D98" s="483"/>
      <c r="E98" s="484"/>
      <c r="F98" s="484"/>
      <c r="G98" s="482"/>
      <c r="H98" s="485"/>
      <c r="I98" s="485"/>
      <c r="J98" s="485"/>
      <c r="K98" s="485"/>
      <c r="L98" s="485"/>
      <c r="M98" s="485"/>
      <c r="N98" s="486"/>
      <c r="O98" s="486"/>
      <c r="P98" s="486"/>
      <c r="Q98" s="485"/>
      <c r="R98" s="485"/>
      <c r="S98" s="485"/>
      <c r="T98" s="485"/>
      <c r="U98" s="485"/>
      <c r="V98" s="485"/>
      <c r="W98" s="485"/>
      <c r="X98" s="485"/>
      <c r="Y98" s="485"/>
      <c r="Z98" s="485"/>
      <c r="AA98" s="485"/>
      <c r="AB98" s="485"/>
      <c r="AC98" s="485"/>
      <c r="AD98" s="485"/>
      <c r="AE98" s="485"/>
      <c r="AF98" s="485"/>
      <c r="AG98" s="487"/>
      <c r="AH98" s="487"/>
      <c r="AI98" s="487"/>
      <c r="AJ98" s="487"/>
      <c r="AK98" s="487"/>
      <c r="AL98" s="487"/>
      <c r="AM98" s="487"/>
      <c r="AN98" s="487"/>
      <c r="AO98" s="487"/>
      <c r="AP98" s="487"/>
      <c r="AQ98" s="487"/>
      <c r="AR98" s="487"/>
      <c r="AS98" s="487"/>
      <c r="AT98" s="487"/>
      <c r="AU98" s="487"/>
      <c r="AV98" s="487"/>
      <c r="AW98" s="487"/>
      <c r="AX98" s="487"/>
      <c r="AY98" s="487"/>
      <c r="AZ98" s="487"/>
      <c r="BA98" s="487"/>
      <c r="BB98" s="487"/>
      <c r="BC98" s="487"/>
      <c r="BD98" s="487"/>
      <c r="BE98" s="487"/>
      <c r="BF98" s="487"/>
      <c r="BG98" s="487"/>
      <c r="BH98" s="480"/>
      <c r="BI98" s="480"/>
    </row>
    <row r="99" spans="1:61" s="426" customFormat="1">
      <c r="A99" s="464"/>
      <c r="B99" s="464"/>
      <c r="C99" s="482"/>
      <c r="D99" s="483"/>
      <c r="E99" s="484"/>
      <c r="F99" s="484"/>
      <c r="G99" s="482"/>
      <c r="H99" s="485"/>
      <c r="I99" s="485"/>
      <c r="J99" s="485"/>
      <c r="K99" s="485"/>
      <c r="L99" s="485"/>
      <c r="M99" s="485"/>
      <c r="N99" s="486"/>
      <c r="O99" s="486"/>
      <c r="P99" s="486"/>
      <c r="Q99" s="485"/>
      <c r="R99" s="485"/>
      <c r="S99" s="485"/>
      <c r="T99" s="485"/>
      <c r="U99" s="485"/>
      <c r="V99" s="485"/>
      <c r="W99" s="485"/>
      <c r="X99" s="485"/>
      <c r="Y99" s="485"/>
      <c r="Z99" s="485"/>
      <c r="AA99" s="485"/>
      <c r="AB99" s="485"/>
      <c r="AC99" s="485"/>
      <c r="AD99" s="485"/>
      <c r="AE99" s="485"/>
      <c r="AF99" s="485"/>
      <c r="AG99" s="487"/>
      <c r="AH99" s="487"/>
      <c r="AI99" s="487"/>
      <c r="AJ99" s="487"/>
      <c r="AK99" s="487"/>
      <c r="AL99" s="487"/>
      <c r="AM99" s="487"/>
      <c r="AN99" s="487"/>
      <c r="AO99" s="487"/>
      <c r="AP99" s="487"/>
      <c r="AQ99" s="487"/>
      <c r="AR99" s="487"/>
      <c r="AS99" s="487"/>
      <c r="AT99" s="487"/>
      <c r="AU99" s="487"/>
      <c r="AV99" s="487"/>
      <c r="AW99" s="487"/>
      <c r="AX99" s="487"/>
      <c r="AY99" s="487"/>
      <c r="AZ99" s="487"/>
      <c r="BA99" s="487"/>
      <c r="BB99" s="487"/>
      <c r="BC99" s="487"/>
      <c r="BD99" s="487"/>
      <c r="BE99" s="487"/>
      <c r="BF99" s="487"/>
      <c r="BG99" s="487"/>
      <c r="BH99" s="480"/>
      <c r="BI99" s="480"/>
    </row>
    <row r="100" spans="1:61" s="426" customFormat="1">
      <c r="A100" s="464"/>
      <c r="B100" s="464"/>
      <c r="C100" s="482"/>
      <c r="D100" s="483"/>
      <c r="E100" s="484"/>
      <c r="F100" s="484"/>
      <c r="G100" s="482"/>
      <c r="H100" s="485"/>
      <c r="I100" s="485"/>
      <c r="J100" s="485"/>
      <c r="K100" s="485"/>
      <c r="L100" s="485"/>
      <c r="M100" s="485"/>
      <c r="N100" s="486"/>
      <c r="O100" s="486"/>
      <c r="P100" s="486"/>
      <c r="Q100" s="485"/>
      <c r="R100" s="485"/>
      <c r="S100" s="485"/>
      <c r="T100" s="485"/>
      <c r="U100" s="485"/>
      <c r="V100" s="485"/>
      <c r="W100" s="485"/>
      <c r="X100" s="485"/>
      <c r="Y100" s="485"/>
      <c r="Z100" s="485"/>
      <c r="AA100" s="485"/>
      <c r="AB100" s="485"/>
      <c r="AC100" s="485"/>
      <c r="AD100" s="485"/>
      <c r="AE100" s="485"/>
      <c r="AF100" s="485"/>
      <c r="AG100" s="487"/>
      <c r="AH100" s="487"/>
      <c r="AI100" s="487"/>
      <c r="AJ100" s="487"/>
      <c r="AK100" s="487"/>
      <c r="AL100" s="487"/>
      <c r="AM100" s="487"/>
      <c r="AN100" s="487"/>
      <c r="AO100" s="487"/>
      <c r="AP100" s="487"/>
      <c r="AQ100" s="487"/>
      <c r="AR100" s="487"/>
      <c r="AS100" s="487"/>
      <c r="AT100" s="487"/>
      <c r="AU100" s="487"/>
      <c r="AV100" s="487"/>
      <c r="AW100" s="487"/>
      <c r="AX100" s="487"/>
      <c r="AY100" s="487"/>
      <c r="AZ100" s="487"/>
      <c r="BA100" s="487"/>
      <c r="BB100" s="487"/>
      <c r="BC100" s="487"/>
      <c r="BD100" s="487"/>
      <c r="BE100" s="487"/>
      <c r="BF100" s="487"/>
      <c r="BG100" s="487"/>
      <c r="BH100" s="480"/>
      <c r="BI100" s="480"/>
    </row>
    <row r="101" spans="1:61" s="426" customFormat="1">
      <c r="A101" s="464"/>
      <c r="B101" s="464"/>
      <c r="C101" s="482"/>
      <c r="D101" s="483"/>
      <c r="E101" s="484"/>
      <c r="F101" s="484"/>
      <c r="G101" s="482"/>
      <c r="H101" s="485"/>
      <c r="I101" s="485"/>
      <c r="J101" s="485"/>
      <c r="K101" s="485"/>
      <c r="L101" s="485"/>
      <c r="M101" s="485"/>
      <c r="N101" s="486"/>
      <c r="O101" s="486"/>
      <c r="P101" s="486"/>
      <c r="Q101" s="485"/>
      <c r="R101" s="485"/>
      <c r="S101" s="485"/>
      <c r="T101" s="485"/>
      <c r="U101" s="485"/>
      <c r="V101" s="485"/>
      <c r="W101" s="485"/>
      <c r="X101" s="485"/>
      <c r="Y101" s="485"/>
      <c r="Z101" s="485"/>
      <c r="AA101" s="485"/>
      <c r="AB101" s="485"/>
      <c r="AC101" s="485"/>
      <c r="AD101" s="485"/>
      <c r="AE101" s="485"/>
      <c r="AF101" s="485"/>
      <c r="AG101" s="487"/>
      <c r="AH101" s="487"/>
      <c r="AI101" s="487"/>
      <c r="AJ101" s="487"/>
      <c r="AK101" s="487"/>
      <c r="AL101" s="487"/>
      <c r="AM101" s="487"/>
      <c r="AN101" s="487"/>
      <c r="AO101" s="487"/>
      <c r="AP101" s="487"/>
      <c r="AQ101" s="487"/>
      <c r="AR101" s="487"/>
      <c r="AS101" s="487"/>
      <c r="AT101" s="487"/>
      <c r="AU101" s="487"/>
      <c r="AV101" s="487"/>
      <c r="AW101" s="487"/>
      <c r="AX101" s="487"/>
      <c r="AY101" s="487"/>
      <c r="AZ101" s="487"/>
      <c r="BA101" s="487"/>
      <c r="BB101" s="487"/>
      <c r="BC101" s="487"/>
      <c r="BD101" s="487"/>
      <c r="BE101" s="487"/>
      <c r="BF101" s="487"/>
      <c r="BG101" s="487"/>
      <c r="BH101" s="480"/>
      <c r="BI101" s="480"/>
    </row>
    <row r="102" spans="1:61" s="426" customFormat="1">
      <c r="A102" s="464"/>
      <c r="B102" s="464"/>
      <c r="C102" s="482"/>
      <c r="D102" s="483"/>
      <c r="E102" s="484"/>
      <c r="F102" s="484"/>
      <c r="G102" s="482"/>
      <c r="H102" s="485"/>
      <c r="I102" s="485"/>
      <c r="J102" s="485"/>
      <c r="K102" s="485"/>
      <c r="L102" s="485"/>
      <c r="M102" s="485"/>
      <c r="N102" s="486"/>
      <c r="O102" s="486"/>
      <c r="P102" s="486"/>
      <c r="Q102" s="485"/>
      <c r="R102" s="485"/>
      <c r="S102" s="485"/>
      <c r="T102" s="485"/>
      <c r="U102" s="485"/>
      <c r="V102" s="485"/>
      <c r="W102" s="485"/>
      <c r="X102" s="485"/>
      <c r="Y102" s="485"/>
      <c r="Z102" s="485"/>
      <c r="AA102" s="485"/>
      <c r="AB102" s="485"/>
      <c r="AC102" s="485"/>
      <c r="AD102" s="485"/>
      <c r="AE102" s="485"/>
      <c r="AF102" s="485"/>
      <c r="AG102" s="487"/>
      <c r="AH102" s="487"/>
      <c r="AI102" s="487"/>
      <c r="AJ102" s="487"/>
      <c r="AK102" s="487"/>
      <c r="AL102" s="487"/>
      <c r="AM102" s="487"/>
      <c r="AN102" s="487"/>
      <c r="AO102" s="487"/>
      <c r="AP102" s="487"/>
      <c r="AQ102" s="487"/>
      <c r="AR102" s="487"/>
      <c r="AS102" s="487"/>
      <c r="AT102" s="487"/>
      <c r="AU102" s="487"/>
      <c r="AV102" s="487"/>
      <c r="AW102" s="487"/>
      <c r="AX102" s="487"/>
      <c r="AY102" s="487"/>
      <c r="AZ102" s="487"/>
      <c r="BA102" s="487"/>
      <c r="BB102" s="487"/>
      <c r="BC102" s="487"/>
      <c r="BD102" s="487"/>
      <c r="BE102" s="487"/>
      <c r="BF102" s="487"/>
      <c r="BG102" s="487"/>
      <c r="BH102" s="480"/>
      <c r="BI102" s="480"/>
    </row>
    <row r="103" spans="1:61" s="426" customFormat="1">
      <c r="A103" s="464"/>
      <c r="B103" s="464"/>
      <c r="C103" s="482"/>
      <c r="D103" s="483"/>
      <c r="E103" s="484"/>
      <c r="F103" s="484"/>
      <c r="G103" s="482"/>
      <c r="H103" s="485"/>
      <c r="I103" s="485"/>
      <c r="J103" s="485"/>
      <c r="K103" s="485"/>
      <c r="L103" s="485"/>
      <c r="M103" s="485"/>
      <c r="N103" s="486"/>
      <c r="O103" s="486"/>
      <c r="P103" s="486"/>
      <c r="Q103" s="485"/>
      <c r="R103" s="485"/>
      <c r="S103" s="485"/>
      <c r="T103" s="485"/>
      <c r="U103" s="485"/>
      <c r="V103" s="485"/>
      <c r="W103" s="485"/>
      <c r="X103" s="485"/>
      <c r="Y103" s="485"/>
      <c r="Z103" s="485"/>
      <c r="AA103" s="485"/>
      <c r="AB103" s="485"/>
      <c r="AC103" s="485"/>
      <c r="AD103" s="485"/>
      <c r="AE103" s="485"/>
      <c r="AF103" s="485"/>
      <c r="AG103" s="487"/>
      <c r="AH103" s="487"/>
      <c r="AI103" s="487"/>
      <c r="AJ103" s="487"/>
      <c r="AK103" s="487"/>
      <c r="AL103" s="487"/>
      <c r="AM103" s="487"/>
      <c r="AN103" s="487"/>
      <c r="AO103" s="487"/>
      <c r="AP103" s="487"/>
      <c r="AQ103" s="487"/>
      <c r="AR103" s="487"/>
      <c r="AS103" s="487"/>
      <c r="AT103" s="487"/>
      <c r="AU103" s="487"/>
      <c r="AV103" s="487"/>
      <c r="AW103" s="487"/>
      <c r="AX103" s="487"/>
      <c r="AY103" s="487"/>
      <c r="AZ103" s="487"/>
      <c r="BA103" s="487"/>
      <c r="BB103" s="487"/>
      <c r="BC103" s="487"/>
      <c r="BD103" s="487"/>
      <c r="BE103" s="487"/>
      <c r="BF103" s="487"/>
      <c r="BG103" s="487"/>
      <c r="BH103" s="480"/>
      <c r="BI103" s="480"/>
    </row>
    <row r="104" spans="1:61" s="426" customFormat="1">
      <c r="A104" s="464"/>
      <c r="B104" s="464"/>
      <c r="C104" s="482"/>
      <c r="D104" s="483"/>
      <c r="E104" s="484"/>
      <c r="F104" s="484"/>
      <c r="G104" s="482"/>
      <c r="H104" s="485"/>
      <c r="I104" s="485"/>
      <c r="J104" s="485"/>
      <c r="K104" s="485"/>
      <c r="L104" s="485"/>
      <c r="M104" s="485"/>
      <c r="N104" s="486"/>
      <c r="O104" s="486"/>
      <c r="P104" s="486"/>
      <c r="Q104" s="485"/>
      <c r="R104" s="485"/>
      <c r="S104" s="485"/>
      <c r="T104" s="485"/>
      <c r="U104" s="485"/>
      <c r="V104" s="485"/>
      <c r="W104" s="485"/>
      <c r="X104" s="485"/>
      <c r="Y104" s="485"/>
      <c r="Z104" s="485"/>
      <c r="AA104" s="485"/>
      <c r="AB104" s="485"/>
      <c r="AC104" s="485"/>
      <c r="AD104" s="485"/>
      <c r="AE104" s="485"/>
      <c r="AF104" s="485"/>
      <c r="AG104" s="487"/>
      <c r="AH104" s="487"/>
      <c r="AI104" s="487"/>
      <c r="AJ104" s="487"/>
      <c r="AK104" s="487"/>
      <c r="AL104" s="487"/>
      <c r="AM104" s="487"/>
      <c r="AN104" s="487"/>
      <c r="AO104" s="487"/>
      <c r="AP104" s="487"/>
      <c r="AQ104" s="487"/>
      <c r="AR104" s="487"/>
      <c r="AS104" s="487"/>
      <c r="AT104" s="487"/>
      <c r="AU104" s="487"/>
      <c r="AV104" s="487"/>
      <c r="AW104" s="487"/>
      <c r="AX104" s="487"/>
      <c r="AY104" s="487"/>
      <c r="AZ104" s="487"/>
      <c r="BA104" s="487"/>
      <c r="BB104" s="487"/>
      <c r="BC104" s="487"/>
      <c r="BD104" s="487"/>
      <c r="BE104" s="487"/>
      <c r="BF104" s="487"/>
      <c r="BG104" s="487"/>
      <c r="BH104" s="480"/>
      <c r="BI104" s="480"/>
    </row>
    <row r="105" spans="1:61" s="426" customFormat="1">
      <c r="A105" s="464"/>
      <c r="B105" s="464"/>
      <c r="C105" s="482"/>
      <c r="D105" s="483"/>
      <c r="E105" s="484"/>
      <c r="F105" s="484"/>
      <c r="G105" s="482"/>
      <c r="H105" s="485"/>
      <c r="I105" s="485"/>
      <c r="J105" s="485"/>
      <c r="K105" s="485"/>
      <c r="L105" s="485"/>
      <c r="M105" s="485"/>
      <c r="N105" s="486"/>
      <c r="O105" s="486"/>
      <c r="P105" s="486"/>
      <c r="Q105" s="485"/>
      <c r="R105" s="485"/>
      <c r="S105" s="485"/>
      <c r="T105" s="485"/>
      <c r="U105" s="485"/>
      <c r="V105" s="485"/>
      <c r="W105" s="485"/>
      <c r="X105" s="485"/>
      <c r="Y105" s="485"/>
      <c r="Z105" s="485"/>
      <c r="AA105" s="485"/>
      <c r="AB105" s="485"/>
      <c r="AC105" s="485"/>
      <c r="AD105" s="485"/>
      <c r="AE105" s="485"/>
      <c r="AF105" s="485"/>
      <c r="AG105" s="487"/>
      <c r="AH105" s="487"/>
      <c r="AI105" s="487"/>
      <c r="AJ105" s="487"/>
      <c r="AK105" s="487"/>
      <c r="AL105" s="487"/>
      <c r="AM105" s="487"/>
      <c r="AN105" s="487"/>
      <c r="AO105" s="487"/>
      <c r="AP105" s="487"/>
      <c r="AQ105" s="487"/>
      <c r="AR105" s="487"/>
      <c r="AS105" s="487"/>
      <c r="AT105" s="487"/>
      <c r="AU105" s="487"/>
      <c r="AV105" s="487"/>
      <c r="AW105" s="487"/>
      <c r="AX105" s="487"/>
      <c r="AY105" s="487"/>
      <c r="AZ105" s="487"/>
      <c r="BA105" s="487"/>
      <c r="BB105" s="487"/>
      <c r="BC105" s="487"/>
      <c r="BD105" s="487"/>
      <c r="BE105" s="487"/>
      <c r="BF105" s="487"/>
      <c r="BG105" s="487"/>
      <c r="BH105" s="480"/>
      <c r="BI105" s="480"/>
    </row>
    <row r="106" spans="1:61" s="426" customFormat="1">
      <c r="A106" s="464"/>
      <c r="B106" s="464"/>
      <c r="C106" s="482"/>
      <c r="D106" s="483"/>
      <c r="E106" s="484"/>
      <c r="F106" s="484"/>
      <c r="G106" s="482"/>
      <c r="H106" s="485"/>
      <c r="I106" s="485"/>
      <c r="J106" s="485"/>
      <c r="K106" s="485"/>
      <c r="L106" s="485"/>
      <c r="M106" s="485"/>
      <c r="N106" s="486"/>
      <c r="O106" s="486"/>
      <c r="P106" s="486"/>
      <c r="Q106" s="485"/>
      <c r="R106" s="485"/>
      <c r="S106" s="485"/>
      <c r="T106" s="485"/>
      <c r="U106" s="485"/>
      <c r="V106" s="485"/>
      <c r="W106" s="485"/>
      <c r="X106" s="485"/>
      <c r="Y106" s="485"/>
      <c r="Z106" s="485"/>
      <c r="AA106" s="485"/>
      <c r="AB106" s="485"/>
      <c r="AC106" s="485"/>
      <c r="AD106" s="485"/>
      <c r="AE106" s="485"/>
      <c r="AF106" s="485"/>
      <c r="AG106" s="487"/>
      <c r="AH106" s="487"/>
      <c r="AI106" s="487"/>
      <c r="AJ106" s="487"/>
      <c r="AK106" s="487"/>
      <c r="AL106" s="487"/>
      <c r="AM106" s="487"/>
      <c r="AN106" s="487"/>
      <c r="AO106" s="487"/>
      <c r="AP106" s="487"/>
      <c r="AQ106" s="487"/>
      <c r="AR106" s="487"/>
      <c r="AS106" s="487"/>
      <c r="AT106" s="487"/>
      <c r="AU106" s="487"/>
      <c r="AV106" s="487"/>
      <c r="AW106" s="487"/>
      <c r="AX106" s="487"/>
      <c r="AY106" s="487"/>
      <c r="AZ106" s="487"/>
      <c r="BA106" s="487"/>
      <c r="BB106" s="487"/>
      <c r="BC106" s="487"/>
      <c r="BD106" s="487"/>
      <c r="BE106" s="487"/>
      <c r="BF106" s="487"/>
      <c r="BG106" s="487"/>
      <c r="BH106" s="480"/>
      <c r="BI106" s="480"/>
    </row>
    <row r="107" spans="1:61" s="426" customFormat="1">
      <c r="A107" s="464"/>
      <c r="B107" s="464"/>
      <c r="C107" s="482"/>
      <c r="D107" s="483"/>
      <c r="E107" s="484"/>
      <c r="F107" s="484"/>
      <c r="G107" s="482"/>
      <c r="H107" s="485"/>
      <c r="I107" s="485"/>
      <c r="J107" s="485"/>
      <c r="K107" s="485"/>
      <c r="L107" s="485"/>
      <c r="M107" s="485"/>
      <c r="N107" s="486"/>
      <c r="O107" s="486"/>
      <c r="P107" s="486"/>
      <c r="Q107" s="485"/>
      <c r="R107" s="485"/>
      <c r="S107" s="485"/>
      <c r="T107" s="485"/>
      <c r="U107" s="485"/>
      <c r="V107" s="485"/>
      <c r="W107" s="485"/>
      <c r="X107" s="485"/>
      <c r="Y107" s="485"/>
      <c r="Z107" s="485"/>
      <c r="AA107" s="485"/>
      <c r="AB107" s="485"/>
      <c r="AC107" s="485"/>
      <c r="AD107" s="485"/>
      <c r="AE107" s="485"/>
      <c r="AF107" s="485"/>
      <c r="AG107" s="487"/>
      <c r="AH107" s="487"/>
      <c r="AI107" s="487"/>
      <c r="AJ107" s="487"/>
      <c r="AK107" s="487"/>
      <c r="AL107" s="487"/>
      <c r="AM107" s="487"/>
      <c r="AN107" s="487"/>
      <c r="AO107" s="487"/>
      <c r="AP107" s="487"/>
      <c r="AQ107" s="487"/>
      <c r="AR107" s="487"/>
      <c r="AS107" s="487"/>
      <c r="AT107" s="487"/>
      <c r="AU107" s="487"/>
      <c r="AV107" s="487"/>
      <c r="AW107" s="487"/>
      <c r="AX107" s="487"/>
      <c r="AY107" s="487"/>
      <c r="AZ107" s="487"/>
      <c r="BA107" s="487"/>
      <c r="BB107" s="487"/>
      <c r="BC107" s="487"/>
      <c r="BD107" s="487"/>
      <c r="BE107" s="487"/>
      <c r="BF107" s="487"/>
      <c r="BG107" s="487"/>
      <c r="BH107" s="480"/>
      <c r="BI107" s="480"/>
    </row>
    <row r="108" spans="1:61" s="426" customFormat="1">
      <c r="A108" s="464"/>
      <c r="B108" s="464"/>
      <c r="C108" s="482"/>
      <c r="D108" s="483"/>
      <c r="E108" s="484"/>
      <c r="F108" s="484"/>
      <c r="G108" s="482"/>
      <c r="H108" s="485"/>
      <c r="I108" s="485"/>
      <c r="J108" s="485"/>
      <c r="K108" s="485"/>
      <c r="L108" s="485"/>
      <c r="M108" s="485"/>
      <c r="N108" s="486"/>
      <c r="O108" s="486"/>
      <c r="P108" s="486"/>
      <c r="Q108" s="485"/>
      <c r="R108" s="485"/>
      <c r="S108" s="485"/>
      <c r="T108" s="485"/>
      <c r="U108" s="485"/>
      <c r="V108" s="485"/>
      <c r="W108" s="485"/>
      <c r="X108" s="485"/>
      <c r="Y108" s="485"/>
      <c r="Z108" s="485"/>
      <c r="AA108" s="485"/>
      <c r="AB108" s="485"/>
      <c r="AC108" s="485"/>
      <c r="AD108" s="485"/>
      <c r="AE108" s="485"/>
      <c r="AF108" s="485"/>
      <c r="AG108" s="487"/>
      <c r="AH108" s="487"/>
      <c r="AI108" s="487"/>
      <c r="AJ108" s="487"/>
      <c r="AK108" s="487"/>
      <c r="AL108" s="487"/>
      <c r="AM108" s="487"/>
      <c r="AN108" s="487"/>
      <c r="AO108" s="487"/>
      <c r="AP108" s="487"/>
      <c r="AQ108" s="487"/>
      <c r="AR108" s="487"/>
      <c r="AS108" s="487"/>
      <c r="AT108" s="487"/>
      <c r="AU108" s="487"/>
      <c r="AV108" s="487"/>
      <c r="AW108" s="487"/>
      <c r="AX108" s="487"/>
      <c r="AY108" s="487"/>
      <c r="AZ108" s="487"/>
      <c r="BA108" s="487"/>
      <c r="BB108" s="487"/>
      <c r="BC108" s="487"/>
      <c r="BD108" s="487"/>
      <c r="BE108" s="487"/>
      <c r="BF108" s="487"/>
      <c r="BG108" s="487"/>
      <c r="BH108" s="480"/>
      <c r="BI108" s="480"/>
    </row>
    <row r="109" spans="1:61" s="426" customFormat="1">
      <c r="A109" s="464"/>
      <c r="B109" s="464"/>
      <c r="C109" s="482"/>
      <c r="D109" s="483"/>
      <c r="E109" s="484"/>
      <c r="F109" s="484"/>
      <c r="G109" s="482"/>
      <c r="H109" s="485"/>
      <c r="I109" s="485"/>
      <c r="J109" s="485"/>
      <c r="K109" s="485"/>
      <c r="L109" s="485"/>
      <c r="M109" s="485"/>
      <c r="N109" s="486"/>
      <c r="O109" s="486"/>
      <c r="P109" s="486"/>
      <c r="Q109" s="485"/>
      <c r="R109" s="485"/>
      <c r="S109" s="485"/>
      <c r="T109" s="485"/>
      <c r="U109" s="485"/>
      <c r="V109" s="485"/>
      <c r="W109" s="485"/>
      <c r="X109" s="485"/>
      <c r="Y109" s="485"/>
      <c r="Z109" s="485"/>
      <c r="AA109" s="485"/>
      <c r="AB109" s="485"/>
      <c r="AC109" s="485"/>
      <c r="AD109" s="485"/>
      <c r="AE109" s="485"/>
      <c r="AF109" s="485"/>
      <c r="AG109" s="487"/>
      <c r="AH109" s="487"/>
      <c r="AI109" s="487"/>
      <c r="AJ109" s="487"/>
      <c r="AK109" s="487"/>
      <c r="AL109" s="487"/>
      <c r="AM109" s="487"/>
      <c r="AN109" s="487"/>
      <c r="AO109" s="487"/>
      <c r="AP109" s="487"/>
      <c r="AQ109" s="487"/>
      <c r="AR109" s="487"/>
      <c r="AS109" s="487"/>
      <c r="AT109" s="487"/>
      <c r="AU109" s="487"/>
      <c r="AV109" s="487"/>
      <c r="AW109" s="487"/>
      <c r="AX109" s="487"/>
      <c r="AY109" s="487"/>
      <c r="AZ109" s="487"/>
      <c r="BA109" s="487"/>
      <c r="BB109" s="487"/>
      <c r="BC109" s="487"/>
      <c r="BD109" s="487"/>
      <c r="BE109" s="487"/>
      <c r="BF109" s="487"/>
      <c r="BG109" s="487"/>
      <c r="BH109" s="480"/>
      <c r="BI109" s="480"/>
    </row>
    <row r="110" spans="1:61" s="426" customFormat="1">
      <c r="A110" s="464"/>
      <c r="B110" s="464"/>
      <c r="C110" s="482"/>
      <c r="D110" s="483"/>
      <c r="E110" s="484"/>
      <c r="F110" s="484"/>
      <c r="G110" s="482"/>
      <c r="H110" s="485"/>
      <c r="I110" s="485"/>
      <c r="J110" s="485"/>
      <c r="K110" s="485"/>
      <c r="L110" s="485"/>
      <c r="M110" s="485"/>
      <c r="N110" s="486"/>
      <c r="O110" s="486"/>
      <c r="P110" s="486"/>
      <c r="Q110" s="485"/>
      <c r="R110" s="485"/>
      <c r="S110" s="485"/>
      <c r="T110" s="485"/>
      <c r="U110" s="485"/>
      <c r="V110" s="485"/>
      <c r="W110" s="485"/>
      <c r="X110" s="485"/>
      <c r="Y110" s="485"/>
      <c r="Z110" s="485"/>
      <c r="AA110" s="485"/>
      <c r="AB110" s="485"/>
      <c r="AC110" s="485"/>
      <c r="AD110" s="485"/>
      <c r="AE110" s="485"/>
      <c r="AF110" s="485"/>
      <c r="AG110" s="487"/>
      <c r="AH110" s="487"/>
      <c r="AI110" s="487"/>
      <c r="AJ110" s="487"/>
      <c r="AK110" s="487"/>
      <c r="AL110" s="487"/>
      <c r="AM110" s="487"/>
      <c r="AN110" s="487"/>
      <c r="AO110" s="487"/>
      <c r="AP110" s="487"/>
      <c r="AQ110" s="487"/>
      <c r="AR110" s="487"/>
      <c r="AS110" s="487"/>
      <c r="AT110" s="487"/>
      <c r="AU110" s="487"/>
      <c r="AV110" s="487"/>
      <c r="AW110" s="487"/>
      <c r="AX110" s="487"/>
      <c r="AY110" s="487"/>
      <c r="AZ110" s="487"/>
      <c r="BA110" s="487"/>
      <c r="BB110" s="487"/>
      <c r="BC110" s="487"/>
      <c r="BD110" s="487"/>
      <c r="BE110" s="487"/>
      <c r="BF110" s="487"/>
      <c r="BG110" s="487"/>
      <c r="BH110" s="480"/>
      <c r="BI110" s="480"/>
    </row>
    <row r="111" spans="1:61" s="426" customFormat="1">
      <c r="A111" s="464"/>
      <c r="B111" s="464"/>
      <c r="C111" s="482"/>
      <c r="D111" s="483"/>
      <c r="E111" s="484"/>
      <c r="F111" s="484"/>
      <c r="G111" s="482"/>
      <c r="H111" s="485"/>
      <c r="I111" s="485"/>
      <c r="J111" s="485"/>
      <c r="K111" s="485"/>
      <c r="L111" s="485"/>
      <c r="M111" s="485"/>
      <c r="N111" s="486"/>
      <c r="O111" s="486"/>
      <c r="P111" s="486"/>
      <c r="Q111" s="485"/>
      <c r="R111" s="485"/>
      <c r="S111" s="485"/>
      <c r="T111" s="485"/>
      <c r="U111" s="485"/>
      <c r="V111" s="485"/>
      <c r="W111" s="485"/>
      <c r="X111" s="485"/>
      <c r="Y111" s="485"/>
      <c r="Z111" s="485"/>
      <c r="AA111" s="485"/>
      <c r="AB111" s="485"/>
      <c r="AC111" s="485"/>
      <c r="AD111" s="485"/>
      <c r="AE111" s="485"/>
      <c r="AF111" s="485"/>
      <c r="AG111" s="487"/>
      <c r="AH111" s="487"/>
      <c r="AI111" s="487"/>
      <c r="AJ111" s="487"/>
      <c r="AK111" s="487"/>
      <c r="AL111" s="487"/>
      <c r="AM111" s="487"/>
      <c r="AN111" s="487"/>
      <c r="AO111" s="487"/>
      <c r="AP111" s="487"/>
      <c r="AQ111" s="487"/>
      <c r="AR111" s="487"/>
      <c r="AS111" s="487"/>
      <c r="AT111" s="487"/>
      <c r="AU111" s="487"/>
      <c r="AV111" s="487"/>
      <c r="AW111" s="487"/>
      <c r="AX111" s="487"/>
      <c r="AY111" s="487"/>
      <c r="AZ111" s="487"/>
      <c r="BA111" s="487"/>
      <c r="BB111" s="487"/>
      <c r="BC111" s="487"/>
      <c r="BD111" s="487"/>
      <c r="BE111" s="487"/>
      <c r="BF111" s="487"/>
      <c r="BG111" s="487"/>
      <c r="BH111" s="480"/>
      <c r="BI111" s="480"/>
    </row>
    <row r="112" spans="1:61" s="426" customFormat="1">
      <c r="A112" s="464"/>
      <c r="B112" s="464"/>
      <c r="C112" s="482"/>
      <c r="D112" s="483"/>
      <c r="E112" s="484"/>
      <c r="F112" s="484"/>
      <c r="G112" s="482"/>
      <c r="H112" s="485"/>
      <c r="I112" s="485"/>
      <c r="J112" s="485"/>
      <c r="K112" s="485"/>
      <c r="L112" s="485"/>
      <c r="M112" s="485"/>
      <c r="N112" s="486"/>
      <c r="O112" s="486"/>
      <c r="P112" s="486"/>
      <c r="Q112" s="485"/>
      <c r="R112" s="485"/>
      <c r="S112" s="485"/>
      <c r="T112" s="485"/>
      <c r="U112" s="485"/>
      <c r="V112" s="485"/>
      <c r="W112" s="485"/>
      <c r="X112" s="485"/>
      <c r="Y112" s="485"/>
      <c r="Z112" s="485"/>
      <c r="AA112" s="485"/>
      <c r="AB112" s="485"/>
      <c r="AC112" s="485"/>
      <c r="AD112" s="485"/>
      <c r="AE112" s="485"/>
      <c r="AF112" s="485"/>
      <c r="AG112" s="487"/>
      <c r="AH112" s="487"/>
      <c r="AI112" s="487"/>
      <c r="AJ112" s="487"/>
      <c r="AK112" s="487"/>
      <c r="AL112" s="487"/>
      <c r="AM112" s="487"/>
      <c r="AN112" s="487"/>
      <c r="AO112" s="487"/>
      <c r="AP112" s="487"/>
      <c r="AQ112" s="487"/>
      <c r="AR112" s="487"/>
      <c r="AS112" s="487"/>
      <c r="AT112" s="487"/>
      <c r="AU112" s="487"/>
      <c r="AV112" s="487"/>
      <c r="AW112" s="487"/>
      <c r="AX112" s="487"/>
      <c r="AY112" s="487"/>
      <c r="AZ112" s="487"/>
      <c r="BA112" s="487"/>
      <c r="BB112" s="487"/>
      <c r="BC112" s="487"/>
      <c r="BD112" s="487"/>
      <c r="BE112" s="487"/>
      <c r="BF112" s="487"/>
      <c r="BG112" s="487"/>
      <c r="BH112" s="480"/>
      <c r="BI112" s="480"/>
    </row>
    <row r="113" spans="1:61" s="426" customFormat="1">
      <c r="A113" s="464"/>
      <c r="B113" s="464"/>
      <c r="C113" s="482"/>
      <c r="D113" s="483"/>
      <c r="E113" s="484"/>
      <c r="F113" s="484"/>
      <c r="G113" s="482"/>
      <c r="H113" s="485"/>
      <c r="I113" s="485"/>
      <c r="J113" s="485"/>
      <c r="K113" s="485"/>
      <c r="L113" s="485"/>
      <c r="M113" s="485"/>
      <c r="N113" s="486"/>
      <c r="O113" s="486"/>
      <c r="P113" s="486"/>
      <c r="Q113" s="485"/>
      <c r="R113" s="485"/>
      <c r="S113" s="485"/>
      <c r="T113" s="485"/>
      <c r="U113" s="485"/>
      <c r="V113" s="485"/>
      <c r="W113" s="485"/>
      <c r="X113" s="485"/>
      <c r="Y113" s="485"/>
      <c r="Z113" s="485"/>
      <c r="AA113" s="485"/>
      <c r="AB113" s="485"/>
      <c r="AC113" s="485"/>
      <c r="AD113" s="485"/>
      <c r="AE113" s="485"/>
      <c r="AF113" s="485"/>
      <c r="AG113" s="487"/>
      <c r="AH113" s="487"/>
      <c r="AI113" s="487"/>
      <c r="AJ113" s="487"/>
      <c r="AK113" s="487"/>
      <c r="AL113" s="487"/>
      <c r="AM113" s="487"/>
      <c r="AN113" s="487"/>
      <c r="AO113" s="487"/>
      <c r="AP113" s="487"/>
      <c r="AQ113" s="487"/>
      <c r="AR113" s="487"/>
      <c r="AS113" s="487"/>
      <c r="AT113" s="487"/>
      <c r="AU113" s="487"/>
      <c r="AV113" s="487"/>
      <c r="AW113" s="487"/>
      <c r="AX113" s="487"/>
      <c r="AY113" s="487"/>
      <c r="AZ113" s="487"/>
      <c r="BA113" s="487"/>
      <c r="BB113" s="487"/>
      <c r="BC113" s="487"/>
      <c r="BD113" s="487"/>
      <c r="BE113" s="487"/>
      <c r="BF113" s="487"/>
      <c r="BG113" s="487"/>
      <c r="BH113" s="480"/>
      <c r="BI113" s="480"/>
    </row>
    <row r="114" spans="1:61" s="426" customFormat="1">
      <c r="A114" s="464"/>
      <c r="B114" s="464"/>
      <c r="C114" s="482"/>
      <c r="D114" s="483"/>
      <c r="E114" s="484"/>
      <c r="F114" s="484"/>
      <c r="G114" s="482"/>
      <c r="H114" s="485"/>
      <c r="I114" s="485"/>
      <c r="J114" s="485"/>
      <c r="K114" s="485"/>
      <c r="L114" s="485"/>
      <c r="M114" s="485"/>
      <c r="N114" s="486"/>
      <c r="O114" s="486"/>
      <c r="P114" s="486"/>
      <c r="Q114" s="485"/>
      <c r="R114" s="485"/>
      <c r="S114" s="485"/>
      <c r="T114" s="485"/>
      <c r="U114" s="485"/>
      <c r="V114" s="485"/>
      <c r="W114" s="485"/>
      <c r="X114" s="485"/>
      <c r="Y114" s="485"/>
      <c r="Z114" s="485"/>
      <c r="AA114" s="485"/>
      <c r="AB114" s="485"/>
      <c r="AC114" s="485"/>
      <c r="AD114" s="485"/>
      <c r="AE114" s="485"/>
      <c r="AF114" s="485"/>
      <c r="AG114" s="487"/>
      <c r="AH114" s="487"/>
      <c r="AI114" s="487"/>
      <c r="AJ114" s="487"/>
      <c r="AK114" s="487"/>
      <c r="AL114" s="487"/>
      <c r="AM114" s="487"/>
      <c r="AN114" s="487"/>
      <c r="AO114" s="487"/>
      <c r="AP114" s="487"/>
      <c r="AQ114" s="487"/>
      <c r="AR114" s="487"/>
      <c r="AS114" s="487"/>
      <c r="AT114" s="487"/>
      <c r="AU114" s="487"/>
      <c r="AV114" s="487"/>
      <c r="AW114" s="487"/>
      <c r="AX114" s="487"/>
      <c r="AY114" s="487"/>
      <c r="AZ114" s="487"/>
      <c r="BA114" s="487"/>
      <c r="BB114" s="487"/>
      <c r="BC114" s="487"/>
      <c r="BD114" s="487"/>
      <c r="BE114" s="487"/>
      <c r="BF114" s="487"/>
      <c r="BG114" s="487"/>
      <c r="BH114" s="480"/>
      <c r="BI114" s="480"/>
    </row>
    <row r="115" spans="1:61" s="426" customFormat="1">
      <c r="A115" s="464"/>
      <c r="B115" s="464"/>
      <c r="C115" s="482"/>
      <c r="D115" s="483"/>
      <c r="E115" s="484"/>
      <c r="F115" s="484"/>
      <c r="G115" s="482"/>
      <c r="H115" s="485"/>
      <c r="I115" s="485"/>
      <c r="J115" s="485"/>
      <c r="K115" s="485"/>
      <c r="L115" s="485"/>
      <c r="M115" s="485"/>
      <c r="N115" s="486"/>
      <c r="O115" s="486"/>
      <c r="P115" s="486"/>
      <c r="Q115" s="485"/>
      <c r="R115" s="485"/>
      <c r="S115" s="485"/>
      <c r="T115" s="485"/>
      <c r="U115" s="485"/>
      <c r="V115" s="485"/>
      <c r="W115" s="485"/>
      <c r="X115" s="485"/>
      <c r="Y115" s="485"/>
      <c r="Z115" s="485"/>
      <c r="AA115" s="485"/>
      <c r="AB115" s="485"/>
      <c r="AC115" s="485"/>
      <c r="AD115" s="485"/>
      <c r="AE115" s="485"/>
      <c r="AF115" s="485"/>
      <c r="AG115" s="487"/>
      <c r="AH115" s="487"/>
      <c r="AI115" s="487"/>
      <c r="AJ115" s="487"/>
      <c r="AK115" s="487"/>
      <c r="AL115" s="487"/>
      <c r="AM115" s="487"/>
      <c r="AN115" s="487"/>
      <c r="AO115" s="487"/>
      <c r="AP115" s="487"/>
      <c r="AQ115" s="487"/>
      <c r="AR115" s="487"/>
      <c r="AS115" s="487"/>
      <c r="AT115" s="487"/>
      <c r="AU115" s="487"/>
      <c r="AV115" s="487"/>
      <c r="AW115" s="487"/>
      <c r="AX115" s="487"/>
      <c r="AY115" s="487"/>
      <c r="AZ115" s="487"/>
      <c r="BA115" s="487"/>
      <c r="BB115" s="487"/>
      <c r="BC115" s="487"/>
      <c r="BD115" s="487"/>
      <c r="BE115" s="487"/>
      <c r="BF115" s="487"/>
      <c r="BG115" s="487"/>
      <c r="BH115" s="480"/>
      <c r="BI115" s="480"/>
    </row>
    <row r="116" spans="1:61" s="426" customFormat="1">
      <c r="A116" s="464"/>
      <c r="B116" s="464"/>
      <c r="C116" s="482"/>
      <c r="D116" s="483"/>
      <c r="E116" s="484"/>
      <c r="F116" s="484"/>
      <c r="G116" s="482"/>
      <c r="H116" s="485"/>
      <c r="I116" s="485"/>
      <c r="J116" s="485"/>
      <c r="K116" s="485"/>
      <c r="L116" s="485"/>
      <c r="M116" s="485"/>
      <c r="N116" s="486"/>
      <c r="O116" s="486"/>
      <c r="P116" s="486"/>
      <c r="Q116" s="485"/>
      <c r="R116" s="485"/>
      <c r="S116" s="485"/>
      <c r="T116" s="485"/>
      <c r="U116" s="485"/>
      <c r="V116" s="485"/>
      <c r="W116" s="485"/>
      <c r="X116" s="485"/>
      <c r="Y116" s="485"/>
      <c r="Z116" s="485"/>
      <c r="AA116" s="485"/>
      <c r="AB116" s="485"/>
      <c r="AC116" s="485"/>
      <c r="AD116" s="485"/>
      <c r="AE116" s="485"/>
      <c r="AF116" s="485"/>
      <c r="AG116" s="487"/>
      <c r="AH116" s="487"/>
      <c r="AI116" s="487"/>
      <c r="AJ116" s="487"/>
      <c r="AK116" s="487"/>
      <c r="AL116" s="487"/>
      <c r="AM116" s="487"/>
      <c r="AN116" s="487"/>
      <c r="AO116" s="487"/>
      <c r="AP116" s="487"/>
      <c r="AQ116" s="487"/>
      <c r="AR116" s="487"/>
      <c r="AS116" s="487"/>
      <c r="AT116" s="487"/>
      <c r="AU116" s="487"/>
      <c r="AV116" s="487"/>
      <c r="AW116" s="487"/>
      <c r="AX116" s="487"/>
      <c r="AY116" s="487"/>
      <c r="AZ116" s="487"/>
      <c r="BA116" s="487"/>
      <c r="BB116" s="487"/>
      <c r="BC116" s="487"/>
      <c r="BD116" s="487"/>
      <c r="BE116" s="487"/>
      <c r="BF116" s="487"/>
      <c r="BG116" s="487"/>
      <c r="BH116" s="480"/>
      <c r="BI116" s="480"/>
    </row>
    <row r="117" spans="1:61" s="426" customFormat="1">
      <c r="A117" s="464"/>
      <c r="B117" s="464"/>
      <c r="C117" s="482"/>
      <c r="D117" s="483"/>
      <c r="E117" s="484"/>
      <c r="F117" s="484"/>
      <c r="G117" s="482"/>
      <c r="H117" s="485"/>
      <c r="I117" s="485"/>
      <c r="J117" s="485"/>
      <c r="K117" s="485"/>
      <c r="L117" s="485"/>
      <c r="M117" s="485"/>
      <c r="N117" s="486"/>
      <c r="O117" s="486"/>
      <c r="P117" s="486"/>
      <c r="Q117" s="485"/>
      <c r="R117" s="485"/>
      <c r="S117" s="485"/>
      <c r="T117" s="485"/>
      <c r="U117" s="485"/>
      <c r="V117" s="485"/>
      <c r="W117" s="485"/>
      <c r="X117" s="485"/>
      <c r="Y117" s="485"/>
      <c r="Z117" s="485"/>
      <c r="AA117" s="485"/>
      <c r="AB117" s="485"/>
      <c r="AC117" s="485"/>
      <c r="AD117" s="485"/>
      <c r="AE117" s="485"/>
      <c r="AF117" s="485"/>
      <c r="AG117" s="487"/>
      <c r="AH117" s="487"/>
      <c r="AI117" s="487"/>
      <c r="AJ117" s="487"/>
      <c r="AK117" s="487"/>
      <c r="AL117" s="487"/>
      <c r="AM117" s="487"/>
      <c r="AN117" s="487"/>
      <c r="AO117" s="487"/>
      <c r="AP117" s="487"/>
      <c r="AQ117" s="487"/>
      <c r="AR117" s="487"/>
      <c r="AS117" s="487"/>
      <c r="AT117" s="487"/>
      <c r="AU117" s="487"/>
      <c r="AV117" s="487"/>
      <c r="AW117" s="487"/>
      <c r="AX117" s="487"/>
      <c r="AY117" s="487"/>
      <c r="AZ117" s="487"/>
      <c r="BA117" s="487"/>
      <c r="BB117" s="487"/>
      <c r="BC117" s="487"/>
      <c r="BD117" s="487"/>
      <c r="BE117" s="487"/>
      <c r="BF117" s="487"/>
      <c r="BG117" s="487"/>
      <c r="BH117" s="480"/>
      <c r="BI117" s="480"/>
    </row>
    <row r="118" spans="1:61" s="426" customFormat="1">
      <c r="A118" s="464"/>
      <c r="B118" s="464"/>
      <c r="C118" s="482"/>
      <c r="D118" s="483"/>
      <c r="E118" s="484"/>
      <c r="F118" s="484"/>
      <c r="G118" s="482"/>
      <c r="H118" s="485"/>
      <c r="I118" s="485"/>
      <c r="J118" s="485"/>
      <c r="K118" s="485"/>
      <c r="L118" s="485"/>
      <c r="M118" s="485"/>
      <c r="N118" s="486"/>
      <c r="O118" s="486"/>
      <c r="P118" s="486"/>
      <c r="Q118" s="485"/>
      <c r="R118" s="485"/>
      <c r="S118" s="485"/>
      <c r="T118" s="485"/>
      <c r="U118" s="485"/>
      <c r="V118" s="485"/>
      <c r="W118" s="485"/>
      <c r="X118" s="485"/>
      <c r="Y118" s="485"/>
      <c r="Z118" s="485"/>
      <c r="AA118" s="485"/>
      <c r="AB118" s="485"/>
      <c r="AC118" s="485"/>
      <c r="AD118" s="485"/>
      <c r="AE118" s="485"/>
      <c r="AF118" s="485"/>
      <c r="AG118" s="487"/>
      <c r="AH118" s="487"/>
      <c r="AI118" s="487"/>
      <c r="AJ118" s="487"/>
      <c r="AK118" s="487"/>
      <c r="AL118" s="487"/>
      <c r="AM118" s="487"/>
      <c r="AN118" s="487"/>
      <c r="AO118" s="487"/>
      <c r="AP118" s="487"/>
      <c r="AQ118" s="487"/>
      <c r="AR118" s="487"/>
      <c r="AS118" s="487"/>
      <c r="AT118" s="487"/>
      <c r="AU118" s="487"/>
      <c r="AV118" s="487"/>
      <c r="AW118" s="487"/>
      <c r="AX118" s="487"/>
      <c r="AY118" s="487"/>
      <c r="AZ118" s="487"/>
      <c r="BA118" s="487"/>
      <c r="BB118" s="487"/>
      <c r="BC118" s="487"/>
      <c r="BD118" s="487"/>
      <c r="BE118" s="487"/>
      <c r="BF118" s="487"/>
      <c r="BG118" s="487"/>
      <c r="BH118" s="480"/>
      <c r="BI118" s="480"/>
    </row>
    <row r="119" spans="1:61" s="426" customFormat="1">
      <c r="A119" s="464"/>
      <c r="B119" s="464"/>
      <c r="C119" s="482"/>
      <c r="D119" s="483"/>
      <c r="E119" s="484"/>
      <c r="F119" s="484"/>
      <c r="G119" s="482"/>
      <c r="H119" s="485"/>
      <c r="I119" s="485"/>
      <c r="J119" s="485"/>
      <c r="K119" s="485"/>
      <c r="L119" s="485"/>
      <c r="M119" s="485"/>
      <c r="N119" s="486"/>
      <c r="O119" s="486"/>
      <c r="P119" s="486"/>
      <c r="Q119" s="485"/>
      <c r="R119" s="485"/>
      <c r="S119" s="485"/>
      <c r="T119" s="485"/>
      <c r="U119" s="485"/>
      <c r="V119" s="485"/>
      <c r="W119" s="485"/>
      <c r="X119" s="485"/>
      <c r="Y119" s="485"/>
      <c r="Z119" s="485"/>
      <c r="AA119" s="485"/>
      <c r="AB119" s="485"/>
      <c r="AC119" s="485"/>
      <c r="AD119" s="485"/>
      <c r="AE119" s="485"/>
      <c r="AF119" s="485"/>
      <c r="AG119" s="487"/>
      <c r="AH119" s="487"/>
      <c r="AI119" s="487"/>
      <c r="AJ119" s="487"/>
      <c r="AK119" s="487"/>
      <c r="AL119" s="487"/>
      <c r="AM119" s="487"/>
      <c r="AN119" s="487"/>
      <c r="AO119" s="487"/>
      <c r="AP119" s="487"/>
      <c r="AQ119" s="487"/>
      <c r="AR119" s="487"/>
      <c r="AS119" s="487"/>
      <c r="AT119" s="487"/>
      <c r="AU119" s="487"/>
      <c r="AV119" s="487"/>
      <c r="AW119" s="487"/>
      <c r="AX119" s="487"/>
      <c r="AY119" s="487"/>
      <c r="AZ119" s="487"/>
      <c r="BA119" s="487"/>
      <c r="BB119" s="487"/>
      <c r="BC119" s="487"/>
      <c r="BD119" s="487"/>
      <c r="BE119" s="487"/>
      <c r="BF119" s="487"/>
      <c r="BG119" s="487"/>
      <c r="BH119" s="480"/>
      <c r="BI119" s="480"/>
    </row>
    <row r="120" spans="1:61" s="426" customFormat="1">
      <c r="A120" s="464"/>
      <c r="B120" s="464"/>
      <c r="C120" s="482"/>
      <c r="D120" s="483"/>
      <c r="E120" s="484"/>
      <c r="F120" s="484"/>
      <c r="G120" s="482"/>
      <c r="H120" s="485"/>
      <c r="I120" s="485"/>
      <c r="J120" s="485"/>
      <c r="K120" s="485"/>
      <c r="L120" s="485"/>
      <c r="M120" s="485"/>
      <c r="N120" s="486"/>
      <c r="O120" s="486"/>
      <c r="P120" s="486"/>
      <c r="Q120" s="485"/>
      <c r="R120" s="485"/>
      <c r="S120" s="485"/>
      <c r="T120" s="485"/>
      <c r="U120" s="485"/>
      <c r="V120" s="485"/>
      <c r="W120" s="485"/>
      <c r="X120" s="485"/>
      <c r="Y120" s="485"/>
      <c r="Z120" s="485"/>
      <c r="AA120" s="485"/>
      <c r="AB120" s="485"/>
      <c r="AC120" s="485"/>
      <c r="AD120" s="485"/>
      <c r="AE120" s="485"/>
      <c r="AF120" s="485"/>
      <c r="AG120" s="487"/>
      <c r="AH120" s="487"/>
      <c r="AI120" s="487"/>
      <c r="AJ120" s="487"/>
      <c r="AK120" s="487"/>
      <c r="AL120" s="487"/>
      <c r="AM120" s="487"/>
      <c r="AN120" s="487"/>
      <c r="AO120" s="487"/>
      <c r="AP120" s="487"/>
      <c r="AQ120" s="487"/>
      <c r="AR120" s="487"/>
      <c r="AS120" s="487"/>
      <c r="AT120" s="487"/>
      <c r="AU120" s="487"/>
      <c r="AV120" s="487"/>
      <c r="AW120" s="487"/>
      <c r="AX120" s="487"/>
      <c r="AY120" s="487"/>
      <c r="AZ120" s="487"/>
      <c r="BA120" s="487"/>
      <c r="BB120" s="487"/>
      <c r="BC120" s="487"/>
      <c r="BD120" s="487"/>
      <c r="BE120" s="487"/>
      <c r="BF120" s="487"/>
      <c r="BG120" s="487"/>
      <c r="BH120" s="480"/>
      <c r="BI120" s="480"/>
    </row>
    <row r="121" spans="1:61" s="426" customFormat="1">
      <c r="A121" s="464"/>
      <c r="B121" s="464"/>
      <c r="C121" s="482"/>
      <c r="D121" s="483"/>
      <c r="E121" s="484"/>
      <c r="F121" s="484"/>
      <c r="G121" s="482"/>
      <c r="H121" s="485"/>
      <c r="I121" s="485"/>
      <c r="J121" s="485"/>
      <c r="K121" s="485"/>
      <c r="L121" s="485"/>
      <c r="M121" s="485"/>
      <c r="N121" s="486"/>
      <c r="O121" s="486"/>
      <c r="P121" s="486"/>
      <c r="Q121" s="485"/>
      <c r="R121" s="485"/>
      <c r="S121" s="485"/>
      <c r="T121" s="485"/>
      <c r="U121" s="485"/>
      <c r="V121" s="485"/>
      <c r="W121" s="485"/>
      <c r="X121" s="485"/>
      <c r="Y121" s="485"/>
      <c r="Z121" s="485"/>
      <c r="AA121" s="485"/>
      <c r="AB121" s="485"/>
      <c r="AC121" s="485"/>
      <c r="AD121" s="485"/>
      <c r="AE121" s="485"/>
      <c r="AF121" s="485"/>
      <c r="AG121" s="487"/>
      <c r="AH121" s="487"/>
      <c r="AI121" s="487"/>
      <c r="AJ121" s="487"/>
      <c r="AK121" s="487"/>
      <c r="AL121" s="487"/>
      <c r="AM121" s="487"/>
      <c r="AN121" s="487"/>
      <c r="AO121" s="487"/>
      <c r="AP121" s="487"/>
      <c r="AQ121" s="487"/>
      <c r="AR121" s="487"/>
      <c r="AS121" s="487"/>
      <c r="AT121" s="487"/>
      <c r="AU121" s="487"/>
      <c r="AV121" s="487"/>
      <c r="AW121" s="487"/>
      <c r="AX121" s="487"/>
      <c r="AY121" s="487"/>
      <c r="AZ121" s="487"/>
      <c r="BA121" s="487"/>
      <c r="BB121" s="487"/>
      <c r="BC121" s="487"/>
      <c r="BD121" s="487"/>
      <c r="BE121" s="487"/>
      <c r="BF121" s="487"/>
      <c r="BG121" s="487"/>
      <c r="BH121" s="480"/>
      <c r="BI121" s="480"/>
    </row>
    <row r="122" spans="1:61" s="426" customFormat="1">
      <c r="A122" s="464"/>
      <c r="B122" s="464"/>
      <c r="C122" s="482"/>
      <c r="D122" s="483"/>
      <c r="E122" s="484"/>
      <c r="F122" s="484"/>
      <c r="G122" s="482"/>
      <c r="H122" s="485"/>
      <c r="I122" s="485"/>
      <c r="J122" s="485"/>
      <c r="K122" s="485"/>
      <c r="L122" s="485"/>
      <c r="M122" s="485"/>
      <c r="N122" s="486"/>
      <c r="O122" s="486"/>
      <c r="P122" s="486"/>
      <c r="Q122" s="485"/>
      <c r="R122" s="485"/>
      <c r="S122" s="485"/>
      <c r="T122" s="485"/>
      <c r="U122" s="485"/>
      <c r="V122" s="485"/>
      <c r="W122" s="485"/>
      <c r="X122" s="485"/>
      <c r="Y122" s="485"/>
      <c r="Z122" s="485"/>
      <c r="AA122" s="485"/>
      <c r="AB122" s="485"/>
      <c r="AC122" s="485"/>
      <c r="AD122" s="485"/>
      <c r="AE122" s="485"/>
      <c r="AF122" s="485"/>
      <c r="AG122" s="487"/>
      <c r="AH122" s="487"/>
      <c r="AI122" s="487"/>
      <c r="AJ122" s="487"/>
      <c r="AK122" s="487"/>
      <c r="AL122" s="487"/>
      <c r="AM122" s="487"/>
      <c r="AN122" s="487"/>
      <c r="AO122" s="487"/>
      <c r="AP122" s="487"/>
      <c r="AQ122" s="487"/>
      <c r="AR122" s="487"/>
      <c r="AS122" s="487"/>
      <c r="AT122" s="487"/>
      <c r="AU122" s="487"/>
      <c r="AV122" s="487"/>
      <c r="AW122" s="487"/>
      <c r="AX122" s="487"/>
      <c r="AY122" s="487"/>
      <c r="AZ122" s="487"/>
      <c r="BA122" s="487"/>
      <c r="BB122" s="487"/>
      <c r="BC122" s="487"/>
      <c r="BD122" s="487"/>
      <c r="BE122" s="487"/>
      <c r="BF122" s="487"/>
      <c r="BG122" s="487"/>
      <c r="BH122" s="480"/>
      <c r="BI122" s="480"/>
    </row>
    <row r="123" spans="1:61" s="426" customFormat="1">
      <c r="A123" s="464"/>
      <c r="B123" s="464"/>
      <c r="C123" s="482"/>
      <c r="D123" s="483"/>
      <c r="E123" s="484"/>
      <c r="F123" s="484"/>
      <c r="G123" s="482"/>
      <c r="H123" s="485"/>
      <c r="I123" s="485"/>
      <c r="J123" s="485"/>
      <c r="K123" s="485"/>
      <c r="L123" s="485"/>
      <c r="M123" s="485"/>
      <c r="N123" s="486"/>
      <c r="O123" s="486"/>
      <c r="P123" s="486"/>
      <c r="Q123" s="485"/>
      <c r="R123" s="485"/>
      <c r="S123" s="485"/>
      <c r="T123" s="485"/>
      <c r="U123" s="485"/>
      <c r="V123" s="485"/>
      <c r="W123" s="485"/>
      <c r="X123" s="485"/>
      <c r="Y123" s="485"/>
      <c r="Z123" s="485"/>
      <c r="AA123" s="485"/>
      <c r="AB123" s="485"/>
      <c r="AC123" s="485"/>
      <c r="AD123" s="485"/>
      <c r="AE123" s="485"/>
      <c r="AF123" s="485"/>
      <c r="AG123" s="487"/>
      <c r="AH123" s="487"/>
      <c r="AI123" s="487"/>
      <c r="AJ123" s="487"/>
      <c r="AK123" s="487"/>
      <c r="AL123" s="487"/>
      <c r="AM123" s="487"/>
      <c r="AN123" s="487"/>
      <c r="AO123" s="487"/>
      <c r="AP123" s="487"/>
      <c r="AQ123" s="487"/>
      <c r="AR123" s="487"/>
      <c r="AS123" s="487"/>
      <c r="AT123" s="487"/>
      <c r="AU123" s="487"/>
      <c r="AV123" s="487"/>
      <c r="AW123" s="487"/>
      <c r="AX123" s="487"/>
      <c r="AY123" s="487"/>
      <c r="AZ123" s="487"/>
      <c r="BA123" s="487"/>
      <c r="BB123" s="487"/>
      <c r="BC123" s="487"/>
      <c r="BD123" s="487"/>
      <c r="BE123" s="487"/>
      <c r="BF123" s="487"/>
      <c r="BG123" s="487"/>
      <c r="BH123" s="480"/>
      <c r="BI123" s="480"/>
    </row>
    <row r="124" spans="1:61" s="426" customFormat="1">
      <c r="A124" s="464"/>
      <c r="B124" s="464"/>
      <c r="C124" s="482"/>
      <c r="D124" s="483"/>
      <c r="E124" s="484"/>
      <c r="F124" s="484"/>
      <c r="G124" s="482"/>
      <c r="H124" s="485"/>
      <c r="I124" s="485"/>
      <c r="J124" s="485"/>
      <c r="K124" s="485"/>
      <c r="L124" s="485"/>
      <c r="M124" s="485"/>
      <c r="N124" s="486"/>
      <c r="O124" s="486"/>
      <c r="P124" s="486"/>
      <c r="Q124" s="485"/>
      <c r="R124" s="485"/>
      <c r="S124" s="485"/>
      <c r="T124" s="485"/>
      <c r="U124" s="485"/>
      <c r="V124" s="485"/>
      <c r="W124" s="485"/>
      <c r="X124" s="485"/>
      <c r="Y124" s="485"/>
      <c r="Z124" s="485"/>
      <c r="AA124" s="485"/>
      <c r="AB124" s="485"/>
      <c r="AC124" s="485"/>
      <c r="AD124" s="485"/>
      <c r="AE124" s="485"/>
      <c r="AF124" s="485"/>
      <c r="AG124" s="487"/>
      <c r="AH124" s="487"/>
      <c r="AI124" s="487"/>
      <c r="AJ124" s="487"/>
      <c r="AK124" s="487"/>
      <c r="AL124" s="487"/>
      <c r="AM124" s="487"/>
      <c r="AN124" s="487"/>
      <c r="AO124" s="487"/>
      <c r="AP124" s="487"/>
      <c r="AQ124" s="487"/>
      <c r="AR124" s="487"/>
      <c r="AS124" s="487"/>
      <c r="AT124" s="487"/>
      <c r="AU124" s="487"/>
      <c r="AV124" s="487"/>
      <c r="AW124" s="487"/>
      <c r="AX124" s="487"/>
      <c r="AY124" s="487"/>
      <c r="AZ124" s="487"/>
      <c r="BA124" s="487"/>
      <c r="BB124" s="487"/>
      <c r="BC124" s="487"/>
      <c r="BD124" s="487"/>
      <c r="BE124" s="487"/>
      <c r="BF124" s="487"/>
      <c r="BG124" s="487"/>
      <c r="BH124" s="480"/>
      <c r="BI124" s="480"/>
    </row>
    <row r="125" spans="1:61" s="426" customFormat="1">
      <c r="A125" s="464"/>
      <c r="B125" s="464"/>
      <c r="C125" s="482"/>
      <c r="D125" s="483"/>
      <c r="E125" s="484"/>
      <c r="F125" s="484"/>
      <c r="G125" s="482"/>
      <c r="H125" s="485"/>
      <c r="I125" s="485"/>
      <c r="J125" s="485"/>
      <c r="K125" s="485"/>
      <c r="L125" s="485"/>
      <c r="M125" s="485"/>
      <c r="N125" s="486"/>
      <c r="O125" s="486"/>
      <c r="P125" s="486"/>
      <c r="Q125" s="485"/>
      <c r="R125" s="485"/>
      <c r="S125" s="485"/>
      <c r="T125" s="485"/>
      <c r="U125" s="485"/>
      <c r="V125" s="485"/>
      <c r="W125" s="485"/>
      <c r="X125" s="485"/>
      <c r="Y125" s="485"/>
      <c r="Z125" s="485"/>
      <c r="AA125" s="485"/>
      <c r="AB125" s="485"/>
      <c r="AC125" s="485"/>
      <c r="AD125" s="485"/>
      <c r="AE125" s="485"/>
      <c r="AF125" s="485"/>
      <c r="AG125" s="487"/>
      <c r="AH125" s="487"/>
      <c r="AI125" s="487"/>
      <c r="AJ125" s="487"/>
      <c r="AK125" s="487"/>
      <c r="AL125" s="487"/>
      <c r="AM125" s="487"/>
      <c r="AN125" s="487"/>
      <c r="AO125" s="487"/>
      <c r="AP125" s="487"/>
      <c r="AQ125" s="487"/>
      <c r="AR125" s="487"/>
      <c r="AS125" s="487"/>
      <c r="AT125" s="487"/>
      <c r="AU125" s="487"/>
      <c r="AV125" s="487"/>
      <c r="AW125" s="487"/>
      <c r="AX125" s="487"/>
      <c r="AY125" s="487"/>
      <c r="AZ125" s="487"/>
      <c r="BA125" s="487"/>
      <c r="BB125" s="487"/>
      <c r="BC125" s="487"/>
      <c r="BD125" s="487"/>
      <c r="BE125" s="487"/>
      <c r="BF125" s="487"/>
      <c r="BG125" s="487"/>
      <c r="BH125" s="480"/>
      <c r="BI125" s="480"/>
    </row>
    <row r="126" spans="1:61" s="426" customFormat="1">
      <c r="A126" s="464"/>
      <c r="B126" s="464"/>
      <c r="C126" s="482"/>
      <c r="D126" s="483"/>
      <c r="E126" s="484"/>
      <c r="F126" s="484"/>
      <c r="G126" s="482"/>
      <c r="H126" s="485"/>
      <c r="I126" s="485"/>
      <c r="J126" s="485"/>
      <c r="K126" s="485"/>
      <c r="L126" s="485"/>
      <c r="M126" s="485"/>
      <c r="N126" s="486"/>
      <c r="O126" s="486"/>
      <c r="P126" s="486"/>
      <c r="Q126" s="485"/>
      <c r="R126" s="485"/>
      <c r="S126" s="485"/>
      <c r="T126" s="485"/>
      <c r="U126" s="485"/>
      <c r="V126" s="485"/>
      <c r="W126" s="485"/>
      <c r="X126" s="485"/>
      <c r="Y126" s="485"/>
      <c r="Z126" s="485"/>
      <c r="AA126" s="485"/>
      <c r="AB126" s="485"/>
      <c r="AC126" s="485"/>
      <c r="AD126" s="485"/>
      <c r="AE126" s="485"/>
      <c r="AF126" s="485"/>
      <c r="AG126" s="487"/>
      <c r="AH126" s="487"/>
      <c r="AI126" s="487"/>
      <c r="AJ126" s="487"/>
      <c r="AK126" s="487"/>
      <c r="AL126" s="487"/>
      <c r="AM126" s="487"/>
      <c r="AN126" s="487"/>
      <c r="AO126" s="487"/>
      <c r="AP126" s="487"/>
      <c r="AQ126" s="487"/>
      <c r="AR126" s="487"/>
      <c r="AS126" s="487"/>
      <c r="AT126" s="487"/>
      <c r="AU126" s="487"/>
      <c r="AV126" s="487"/>
      <c r="AW126" s="487"/>
      <c r="AX126" s="487"/>
      <c r="AY126" s="487"/>
      <c r="AZ126" s="487"/>
      <c r="BA126" s="487"/>
      <c r="BB126" s="487"/>
      <c r="BC126" s="487"/>
      <c r="BD126" s="487"/>
      <c r="BE126" s="487"/>
      <c r="BF126" s="487"/>
      <c r="BG126" s="487"/>
      <c r="BH126" s="480"/>
      <c r="BI126" s="480"/>
    </row>
    <row r="127" spans="1:61" s="426" customFormat="1">
      <c r="A127" s="464"/>
      <c r="B127" s="464"/>
      <c r="C127" s="482"/>
      <c r="D127" s="483"/>
      <c r="E127" s="484"/>
      <c r="F127" s="484"/>
      <c r="G127" s="482"/>
      <c r="H127" s="485"/>
      <c r="I127" s="485"/>
      <c r="J127" s="485"/>
      <c r="K127" s="485"/>
      <c r="L127" s="485"/>
      <c r="M127" s="485"/>
      <c r="N127" s="486"/>
      <c r="O127" s="486"/>
      <c r="P127" s="486"/>
      <c r="Q127" s="485"/>
      <c r="R127" s="485"/>
      <c r="S127" s="485"/>
      <c r="T127" s="485"/>
      <c r="U127" s="485"/>
      <c r="V127" s="485"/>
      <c r="W127" s="485"/>
      <c r="X127" s="485"/>
      <c r="Y127" s="485"/>
      <c r="Z127" s="485"/>
      <c r="AA127" s="485"/>
      <c r="AB127" s="485"/>
      <c r="AC127" s="485"/>
      <c r="AD127" s="485"/>
      <c r="AE127" s="485"/>
      <c r="AF127" s="485"/>
      <c r="AG127" s="487"/>
      <c r="AH127" s="487"/>
      <c r="AI127" s="487"/>
      <c r="AJ127" s="487"/>
      <c r="AK127" s="487"/>
      <c r="AL127" s="487"/>
      <c r="AM127" s="487"/>
      <c r="AN127" s="487"/>
      <c r="AO127" s="487"/>
      <c r="AP127" s="487"/>
      <c r="AQ127" s="487"/>
      <c r="AR127" s="487"/>
      <c r="AS127" s="487"/>
      <c r="AT127" s="487"/>
      <c r="AU127" s="487"/>
      <c r="AV127" s="487"/>
      <c r="AW127" s="487"/>
      <c r="AX127" s="487"/>
      <c r="AY127" s="487"/>
      <c r="AZ127" s="487"/>
      <c r="BA127" s="487"/>
      <c r="BB127" s="487"/>
      <c r="BC127" s="487"/>
      <c r="BD127" s="487"/>
      <c r="BE127" s="487"/>
      <c r="BF127" s="487"/>
      <c r="BG127" s="487"/>
      <c r="BH127" s="480"/>
      <c r="BI127" s="480"/>
    </row>
    <row r="128" spans="1:61" s="426" customFormat="1">
      <c r="A128" s="464"/>
      <c r="B128" s="464"/>
      <c r="C128" s="482"/>
      <c r="D128" s="483"/>
      <c r="E128" s="484"/>
      <c r="F128" s="484"/>
      <c r="G128" s="482"/>
      <c r="H128" s="485"/>
      <c r="I128" s="485"/>
      <c r="J128" s="485"/>
      <c r="K128" s="485"/>
      <c r="L128" s="485"/>
      <c r="M128" s="485"/>
      <c r="N128" s="486"/>
      <c r="O128" s="486"/>
      <c r="P128" s="486"/>
      <c r="Q128" s="485"/>
      <c r="R128" s="485"/>
      <c r="S128" s="485"/>
      <c r="T128" s="485"/>
      <c r="U128" s="485"/>
      <c r="V128" s="485"/>
      <c r="W128" s="485"/>
      <c r="X128" s="485"/>
      <c r="Y128" s="485"/>
      <c r="Z128" s="485"/>
      <c r="AA128" s="485"/>
      <c r="AB128" s="485"/>
      <c r="AC128" s="485"/>
      <c r="AD128" s="485"/>
      <c r="AE128" s="485"/>
      <c r="AF128" s="485"/>
      <c r="AG128" s="487"/>
      <c r="AH128" s="487"/>
      <c r="AI128" s="487"/>
      <c r="AJ128" s="487"/>
      <c r="AK128" s="487"/>
      <c r="AL128" s="487"/>
      <c r="AM128" s="487"/>
      <c r="AN128" s="487"/>
      <c r="AO128" s="487"/>
      <c r="AP128" s="487"/>
      <c r="AQ128" s="487"/>
      <c r="AR128" s="487"/>
      <c r="AS128" s="487"/>
      <c r="AT128" s="487"/>
      <c r="AU128" s="487"/>
      <c r="AV128" s="487"/>
      <c r="AW128" s="487"/>
      <c r="AX128" s="487"/>
      <c r="AY128" s="487"/>
      <c r="AZ128" s="487"/>
      <c r="BA128" s="487"/>
      <c r="BB128" s="487"/>
      <c r="BC128" s="487"/>
      <c r="BD128" s="487"/>
      <c r="BE128" s="487"/>
      <c r="BF128" s="487"/>
      <c r="BG128" s="487"/>
      <c r="BH128" s="480"/>
      <c r="BI128" s="480"/>
    </row>
    <row r="129" spans="1:61" s="426" customFormat="1">
      <c r="A129" s="464"/>
      <c r="B129" s="464"/>
      <c r="C129" s="482"/>
      <c r="D129" s="483"/>
      <c r="E129" s="484"/>
      <c r="F129" s="484"/>
      <c r="G129" s="482"/>
      <c r="H129" s="485"/>
      <c r="I129" s="485"/>
      <c r="J129" s="485"/>
      <c r="K129" s="485"/>
      <c r="L129" s="485"/>
      <c r="M129" s="485"/>
      <c r="N129" s="486"/>
      <c r="O129" s="486"/>
      <c r="P129" s="486"/>
      <c r="Q129" s="485"/>
      <c r="R129" s="485"/>
      <c r="S129" s="485"/>
      <c r="T129" s="485"/>
      <c r="U129" s="485"/>
      <c r="V129" s="485"/>
      <c r="W129" s="485"/>
      <c r="X129" s="485"/>
      <c r="Y129" s="485"/>
      <c r="Z129" s="485"/>
      <c r="AA129" s="485"/>
      <c r="AB129" s="485"/>
      <c r="AC129" s="485"/>
      <c r="AD129" s="485"/>
      <c r="AE129" s="485"/>
      <c r="AF129" s="485"/>
      <c r="AG129" s="487"/>
      <c r="AH129" s="487"/>
      <c r="AI129" s="487"/>
      <c r="AJ129" s="487"/>
      <c r="AK129" s="487"/>
      <c r="AL129" s="487"/>
      <c r="AM129" s="487"/>
      <c r="AN129" s="487"/>
      <c r="AO129" s="487"/>
      <c r="AP129" s="487"/>
      <c r="AQ129" s="487"/>
      <c r="AR129" s="487"/>
      <c r="AS129" s="487"/>
      <c r="AT129" s="487"/>
      <c r="AU129" s="487"/>
      <c r="AV129" s="487"/>
      <c r="AW129" s="487"/>
      <c r="AX129" s="487"/>
      <c r="AY129" s="487"/>
      <c r="AZ129" s="487"/>
      <c r="BA129" s="487"/>
      <c r="BB129" s="487"/>
      <c r="BC129" s="487"/>
      <c r="BD129" s="487"/>
      <c r="BE129" s="487"/>
      <c r="BF129" s="487"/>
      <c r="BG129" s="487"/>
      <c r="BH129" s="480"/>
      <c r="BI129" s="480"/>
    </row>
    <row r="130" spans="1:61" s="426" customFormat="1">
      <c r="A130" s="464"/>
      <c r="B130" s="464"/>
      <c r="C130" s="482"/>
      <c r="D130" s="483"/>
      <c r="E130" s="484"/>
      <c r="F130" s="484"/>
      <c r="G130" s="482"/>
      <c r="H130" s="485"/>
      <c r="I130" s="485"/>
      <c r="J130" s="485"/>
      <c r="K130" s="485"/>
      <c r="L130" s="485"/>
      <c r="M130" s="485"/>
      <c r="N130" s="486"/>
      <c r="O130" s="486"/>
      <c r="P130" s="486"/>
      <c r="Q130" s="485"/>
      <c r="R130" s="485"/>
      <c r="S130" s="485"/>
      <c r="T130" s="485"/>
      <c r="U130" s="485"/>
      <c r="V130" s="485"/>
      <c r="W130" s="485"/>
      <c r="X130" s="485"/>
      <c r="Y130" s="485"/>
      <c r="Z130" s="485"/>
      <c r="AA130" s="485"/>
      <c r="AB130" s="485"/>
      <c r="AC130" s="485"/>
      <c r="AD130" s="485"/>
      <c r="AE130" s="485"/>
      <c r="AF130" s="485"/>
      <c r="AG130" s="487"/>
      <c r="AH130" s="487"/>
      <c r="AI130" s="487"/>
      <c r="AJ130" s="487"/>
      <c r="AK130" s="487"/>
      <c r="AL130" s="487"/>
      <c r="AM130" s="487"/>
      <c r="AN130" s="487"/>
      <c r="AO130" s="487"/>
      <c r="AP130" s="487"/>
      <c r="AQ130" s="487"/>
      <c r="AR130" s="487"/>
      <c r="AS130" s="487"/>
      <c r="AT130" s="487"/>
      <c r="AU130" s="487"/>
      <c r="AV130" s="487"/>
      <c r="AW130" s="487"/>
      <c r="AX130" s="487"/>
      <c r="AY130" s="487"/>
      <c r="AZ130" s="487"/>
      <c r="BA130" s="487"/>
      <c r="BB130" s="487"/>
      <c r="BC130" s="487"/>
      <c r="BD130" s="487"/>
      <c r="BE130" s="487"/>
      <c r="BF130" s="487"/>
      <c r="BG130" s="487"/>
      <c r="BH130" s="480"/>
      <c r="BI130" s="480"/>
    </row>
    <row r="131" spans="1:61" s="426" customFormat="1">
      <c r="A131" s="464"/>
      <c r="B131" s="464"/>
      <c r="C131" s="482"/>
      <c r="D131" s="483"/>
      <c r="E131" s="484"/>
      <c r="F131" s="484"/>
      <c r="G131" s="482"/>
      <c r="H131" s="485"/>
      <c r="I131" s="485"/>
      <c r="J131" s="485"/>
      <c r="K131" s="485"/>
      <c r="L131" s="485"/>
      <c r="M131" s="485"/>
      <c r="N131" s="486"/>
      <c r="O131" s="486"/>
      <c r="P131" s="486"/>
      <c r="Q131" s="485"/>
      <c r="R131" s="485"/>
      <c r="S131" s="485"/>
      <c r="T131" s="485"/>
      <c r="U131" s="485"/>
      <c r="V131" s="485"/>
      <c r="W131" s="485"/>
      <c r="X131" s="485"/>
      <c r="Y131" s="485"/>
      <c r="Z131" s="485"/>
      <c r="AA131" s="485"/>
      <c r="AB131" s="485"/>
      <c r="AC131" s="485"/>
      <c r="AD131" s="485"/>
      <c r="AE131" s="485"/>
      <c r="AF131" s="485"/>
      <c r="AG131" s="487"/>
      <c r="AH131" s="487"/>
      <c r="AI131" s="487"/>
      <c r="AJ131" s="487"/>
      <c r="AK131" s="487"/>
      <c r="AL131" s="487"/>
      <c r="AM131" s="487"/>
      <c r="AN131" s="487"/>
      <c r="AO131" s="487"/>
      <c r="AP131" s="487"/>
      <c r="AQ131" s="487"/>
      <c r="AR131" s="487"/>
      <c r="AS131" s="487"/>
      <c r="AT131" s="487"/>
      <c r="AU131" s="487"/>
      <c r="AV131" s="487"/>
      <c r="AW131" s="487"/>
      <c r="AX131" s="487"/>
      <c r="AY131" s="487"/>
      <c r="AZ131" s="487"/>
      <c r="BA131" s="487"/>
      <c r="BB131" s="487"/>
      <c r="BC131" s="487"/>
      <c r="BD131" s="487"/>
      <c r="BE131" s="487"/>
      <c r="BF131" s="487"/>
      <c r="BG131" s="487"/>
      <c r="BH131" s="480"/>
      <c r="BI131" s="480"/>
    </row>
    <row r="132" spans="1:61" s="426" customFormat="1">
      <c r="A132" s="464"/>
      <c r="B132" s="464"/>
      <c r="C132" s="482"/>
      <c r="D132" s="483"/>
      <c r="E132" s="484"/>
      <c r="F132" s="484"/>
      <c r="G132" s="482"/>
      <c r="H132" s="485"/>
      <c r="I132" s="485"/>
      <c r="J132" s="485"/>
      <c r="K132" s="485"/>
      <c r="L132" s="485"/>
      <c r="M132" s="485"/>
      <c r="N132" s="486"/>
      <c r="O132" s="486"/>
      <c r="P132" s="486"/>
      <c r="Q132" s="485"/>
      <c r="R132" s="485"/>
      <c r="S132" s="485"/>
      <c r="T132" s="485"/>
      <c r="U132" s="485"/>
      <c r="V132" s="485"/>
      <c r="W132" s="485"/>
      <c r="X132" s="485"/>
      <c r="Y132" s="485"/>
      <c r="Z132" s="485"/>
      <c r="AA132" s="485"/>
      <c r="AB132" s="485"/>
      <c r="AC132" s="485"/>
      <c r="AD132" s="485"/>
      <c r="AE132" s="485"/>
      <c r="AF132" s="485"/>
      <c r="AG132" s="487"/>
      <c r="AH132" s="487"/>
      <c r="AI132" s="487"/>
      <c r="AJ132" s="487"/>
      <c r="AK132" s="487"/>
      <c r="AL132" s="487"/>
      <c r="AM132" s="487"/>
      <c r="AN132" s="487"/>
      <c r="AO132" s="487"/>
      <c r="AP132" s="487"/>
      <c r="AQ132" s="487"/>
      <c r="AR132" s="487"/>
      <c r="AS132" s="487"/>
      <c r="AT132" s="487"/>
      <c r="AU132" s="487"/>
      <c r="AV132" s="487"/>
      <c r="AW132" s="487"/>
      <c r="AX132" s="487"/>
      <c r="AY132" s="487"/>
      <c r="AZ132" s="487"/>
      <c r="BA132" s="487"/>
      <c r="BB132" s="487"/>
      <c r="BC132" s="487"/>
      <c r="BD132" s="487"/>
      <c r="BE132" s="487"/>
      <c r="BF132" s="487"/>
      <c r="BG132" s="487"/>
      <c r="BH132" s="480"/>
      <c r="BI132" s="480"/>
    </row>
    <row r="133" spans="1:61" s="426" customFormat="1">
      <c r="A133" s="464"/>
      <c r="B133" s="464"/>
      <c r="C133" s="482"/>
      <c r="D133" s="483"/>
      <c r="E133" s="484"/>
      <c r="F133" s="484"/>
      <c r="G133" s="482"/>
      <c r="H133" s="485"/>
      <c r="I133" s="485"/>
      <c r="J133" s="485"/>
      <c r="K133" s="485"/>
      <c r="L133" s="485"/>
      <c r="M133" s="485"/>
      <c r="N133" s="486"/>
      <c r="O133" s="486"/>
      <c r="P133" s="486"/>
      <c r="Q133" s="485"/>
      <c r="R133" s="485"/>
      <c r="S133" s="485"/>
      <c r="T133" s="485"/>
      <c r="U133" s="485"/>
      <c r="V133" s="485"/>
      <c r="W133" s="485"/>
      <c r="X133" s="485"/>
      <c r="Y133" s="485"/>
      <c r="Z133" s="485"/>
      <c r="AA133" s="485"/>
      <c r="AB133" s="485"/>
      <c r="AC133" s="485"/>
      <c r="AD133" s="485"/>
      <c r="AE133" s="485"/>
      <c r="AF133" s="485"/>
      <c r="AG133" s="487"/>
      <c r="AH133" s="487"/>
      <c r="AI133" s="487"/>
      <c r="AJ133" s="487"/>
      <c r="AK133" s="487"/>
      <c r="AL133" s="487"/>
      <c r="AM133" s="487"/>
      <c r="AN133" s="487"/>
      <c r="AO133" s="487"/>
      <c r="AP133" s="487"/>
      <c r="AQ133" s="487"/>
      <c r="AR133" s="487"/>
      <c r="AS133" s="487"/>
      <c r="AT133" s="487"/>
      <c r="AU133" s="487"/>
      <c r="AV133" s="487"/>
      <c r="AW133" s="487"/>
      <c r="AX133" s="487"/>
      <c r="AY133" s="487"/>
      <c r="AZ133" s="487"/>
      <c r="BA133" s="487"/>
      <c r="BB133" s="487"/>
      <c r="BC133" s="487"/>
      <c r="BD133" s="487"/>
      <c r="BE133" s="487"/>
      <c r="BF133" s="487"/>
      <c r="BG133" s="487"/>
      <c r="BH133" s="480"/>
      <c r="BI133" s="480"/>
    </row>
    <row r="134" spans="1:61" s="426" customFormat="1">
      <c r="A134" s="464"/>
      <c r="B134" s="464"/>
      <c r="C134" s="482"/>
      <c r="D134" s="483"/>
      <c r="E134" s="484"/>
      <c r="F134" s="484"/>
      <c r="G134" s="482"/>
      <c r="H134" s="485"/>
      <c r="I134" s="485"/>
      <c r="J134" s="485"/>
      <c r="K134" s="485"/>
      <c r="L134" s="485"/>
      <c r="M134" s="485"/>
      <c r="N134" s="486"/>
      <c r="O134" s="486"/>
      <c r="P134" s="486"/>
      <c r="Q134" s="485"/>
      <c r="R134" s="485"/>
      <c r="S134" s="485"/>
      <c r="T134" s="485"/>
      <c r="U134" s="485"/>
      <c r="V134" s="485"/>
      <c r="W134" s="485"/>
      <c r="X134" s="485"/>
      <c r="Y134" s="485"/>
      <c r="Z134" s="485"/>
      <c r="AA134" s="485"/>
      <c r="AB134" s="485"/>
      <c r="AC134" s="485"/>
      <c r="AD134" s="485"/>
      <c r="AE134" s="485"/>
      <c r="AF134" s="485"/>
      <c r="AG134" s="487"/>
      <c r="AH134" s="487"/>
      <c r="AI134" s="487"/>
      <c r="AJ134" s="487"/>
      <c r="AK134" s="487"/>
      <c r="AL134" s="487"/>
      <c r="AM134" s="487"/>
      <c r="AN134" s="487"/>
      <c r="AO134" s="487"/>
      <c r="AP134" s="487"/>
      <c r="AQ134" s="487"/>
      <c r="AR134" s="487"/>
      <c r="AS134" s="487"/>
      <c r="AT134" s="487"/>
      <c r="AU134" s="487"/>
      <c r="AV134" s="487"/>
      <c r="AW134" s="487"/>
      <c r="AX134" s="487"/>
      <c r="AY134" s="487"/>
      <c r="AZ134" s="487"/>
      <c r="BA134" s="487"/>
      <c r="BB134" s="487"/>
      <c r="BC134" s="487"/>
      <c r="BD134" s="487"/>
      <c r="BE134" s="487"/>
      <c r="BF134" s="487"/>
      <c r="BG134" s="487"/>
      <c r="BH134" s="480"/>
      <c r="BI134" s="480"/>
    </row>
    <row r="135" spans="1:61" s="426" customFormat="1">
      <c r="A135" s="464"/>
      <c r="B135" s="464"/>
      <c r="C135" s="482"/>
      <c r="D135" s="483"/>
      <c r="E135" s="484"/>
      <c r="F135" s="484"/>
      <c r="G135" s="482"/>
      <c r="H135" s="485"/>
      <c r="I135" s="485"/>
      <c r="J135" s="485"/>
      <c r="K135" s="485"/>
      <c r="L135" s="485"/>
      <c r="M135" s="485"/>
      <c r="N135" s="486"/>
      <c r="O135" s="486"/>
      <c r="P135" s="486"/>
      <c r="Q135" s="485"/>
      <c r="R135" s="485"/>
      <c r="S135" s="485"/>
      <c r="T135" s="485"/>
      <c r="U135" s="485"/>
      <c r="V135" s="485"/>
      <c r="W135" s="485"/>
      <c r="X135" s="485"/>
      <c r="Y135" s="485"/>
      <c r="Z135" s="485"/>
      <c r="AA135" s="485"/>
      <c r="AB135" s="485"/>
      <c r="AC135" s="485"/>
      <c r="AD135" s="485"/>
      <c r="AE135" s="485"/>
      <c r="AF135" s="485"/>
      <c r="AG135" s="487"/>
      <c r="AH135" s="487"/>
      <c r="AI135" s="487"/>
      <c r="AJ135" s="487"/>
      <c r="AK135" s="487"/>
      <c r="AL135" s="487"/>
      <c r="AM135" s="487"/>
      <c r="AN135" s="487"/>
      <c r="AO135" s="487"/>
      <c r="AP135" s="487"/>
      <c r="AQ135" s="487"/>
      <c r="AR135" s="487"/>
      <c r="AS135" s="487"/>
      <c r="AT135" s="487"/>
      <c r="AU135" s="487"/>
      <c r="AV135" s="487"/>
      <c r="AW135" s="487"/>
      <c r="AX135" s="487"/>
      <c r="AY135" s="487"/>
      <c r="AZ135" s="487"/>
      <c r="BA135" s="487"/>
      <c r="BB135" s="487"/>
      <c r="BC135" s="487"/>
      <c r="BD135" s="487"/>
      <c r="BE135" s="487"/>
      <c r="BF135" s="487"/>
      <c r="BG135" s="487"/>
      <c r="BH135" s="480"/>
      <c r="BI135" s="480"/>
    </row>
    <row r="136" spans="1:61" s="426" customFormat="1">
      <c r="A136" s="464"/>
      <c r="B136" s="464"/>
      <c r="C136" s="482"/>
      <c r="D136" s="483"/>
      <c r="E136" s="484"/>
      <c r="F136" s="484"/>
      <c r="G136" s="482"/>
      <c r="H136" s="485"/>
      <c r="I136" s="485"/>
      <c r="J136" s="485"/>
      <c r="K136" s="485"/>
      <c r="L136" s="485"/>
      <c r="M136" s="485"/>
      <c r="N136" s="486"/>
      <c r="O136" s="486"/>
      <c r="P136" s="486"/>
      <c r="Q136" s="485"/>
      <c r="R136" s="485"/>
      <c r="S136" s="485"/>
      <c r="T136" s="485"/>
      <c r="U136" s="485"/>
      <c r="V136" s="485"/>
      <c r="W136" s="485"/>
      <c r="X136" s="485"/>
      <c r="Y136" s="485"/>
      <c r="Z136" s="485"/>
      <c r="AA136" s="485"/>
      <c r="AB136" s="485"/>
      <c r="AC136" s="485"/>
      <c r="AD136" s="485"/>
      <c r="AE136" s="485"/>
      <c r="AF136" s="485"/>
      <c r="AG136" s="487"/>
      <c r="AH136" s="487"/>
      <c r="AI136" s="487"/>
      <c r="AJ136" s="487"/>
      <c r="AK136" s="487"/>
      <c r="AL136" s="487"/>
      <c r="AM136" s="487"/>
      <c r="AN136" s="487"/>
      <c r="AO136" s="487"/>
      <c r="AP136" s="487"/>
      <c r="AQ136" s="487"/>
      <c r="AR136" s="487"/>
      <c r="AS136" s="487"/>
      <c r="AT136" s="487"/>
      <c r="AU136" s="487"/>
      <c r="AV136" s="487"/>
      <c r="AW136" s="487"/>
      <c r="AX136" s="487"/>
      <c r="AY136" s="487"/>
      <c r="AZ136" s="487"/>
      <c r="BA136" s="487"/>
      <c r="BB136" s="487"/>
      <c r="BC136" s="487"/>
      <c r="BD136" s="487"/>
      <c r="BE136" s="487"/>
      <c r="BF136" s="487"/>
      <c r="BG136" s="487"/>
      <c r="BH136" s="480"/>
      <c r="BI136" s="480"/>
    </row>
    <row r="137" spans="1:61" s="426" customFormat="1">
      <c r="A137" s="464"/>
      <c r="B137" s="464"/>
      <c r="C137" s="482"/>
      <c r="D137" s="483"/>
      <c r="E137" s="484"/>
      <c r="F137" s="484"/>
      <c r="G137" s="482"/>
      <c r="H137" s="485"/>
      <c r="I137" s="485"/>
      <c r="J137" s="485"/>
      <c r="K137" s="485"/>
      <c r="L137" s="485"/>
      <c r="M137" s="485"/>
      <c r="N137" s="486"/>
      <c r="O137" s="486"/>
      <c r="P137" s="486"/>
      <c r="Q137" s="485"/>
      <c r="R137" s="485"/>
      <c r="S137" s="485"/>
      <c r="T137" s="485"/>
      <c r="U137" s="485"/>
      <c r="V137" s="485"/>
      <c r="W137" s="485"/>
      <c r="X137" s="485"/>
      <c r="Y137" s="485"/>
      <c r="Z137" s="485"/>
      <c r="AA137" s="485"/>
      <c r="AB137" s="485"/>
      <c r="AC137" s="485"/>
      <c r="AD137" s="485"/>
      <c r="AE137" s="485"/>
      <c r="AF137" s="485"/>
      <c r="AG137" s="487"/>
      <c r="AH137" s="487"/>
      <c r="AI137" s="487"/>
      <c r="AJ137" s="487"/>
      <c r="AK137" s="487"/>
      <c r="AL137" s="487"/>
      <c r="AM137" s="487"/>
      <c r="AN137" s="487"/>
      <c r="AO137" s="487"/>
      <c r="AP137" s="487"/>
      <c r="AQ137" s="487"/>
      <c r="AR137" s="487"/>
      <c r="AS137" s="487"/>
      <c r="AT137" s="487"/>
      <c r="AU137" s="487"/>
      <c r="AV137" s="487"/>
      <c r="AW137" s="487"/>
      <c r="AX137" s="487"/>
      <c r="AY137" s="487"/>
      <c r="AZ137" s="487"/>
      <c r="BA137" s="487"/>
      <c r="BB137" s="487"/>
      <c r="BC137" s="487"/>
      <c r="BD137" s="487"/>
      <c r="BE137" s="487"/>
      <c r="BF137" s="487"/>
      <c r="BG137" s="487"/>
      <c r="BH137" s="480"/>
      <c r="BI137" s="480"/>
    </row>
    <row r="138" spans="1:61" s="426" customFormat="1">
      <c r="A138" s="464"/>
      <c r="B138" s="464"/>
      <c r="C138" s="482"/>
      <c r="D138" s="483"/>
      <c r="E138" s="484"/>
      <c r="F138" s="484"/>
      <c r="G138" s="482"/>
      <c r="H138" s="485"/>
      <c r="I138" s="485"/>
      <c r="J138" s="485"/>
      <c r="K138" s="485"/>
      <c r="L138" s="485"/>
      <c r="M138" s="485"/>
      <c r="N138" s="486"/>
      <c r="O138" s="486"/>
      <c r="P138" s="486"/>
      <c r="Q138" s="485"/>
      <c r="R138" s="485"/>
      <c r="S138" s="485"/>
      <c r="T138" s="485"/>
      <c r="U138" s="485"/>
      <c r="V138" s="485"/>
      <c r="W138" s="485"/>
      <c r="X138" s="485"/>
      <c r="Y138" s="485"/>
      <c r="Z138" s="485"/>
      <c r="AA138" s="485"/>
      <c r="AB138" s="485"/>
      <c r="AC138" s="485"/>
      <c r="AD138" s="485"/>
      <c r="AE138" s="485"/>
      <c r="AF138" s="485"/>
      <c r="AG138" s="487"/>
      <c r="AH138" s="487"/>
      <c r="AI138" s="487"/>
      <c r="AJ138" s="487"/>
      <c r="AK138" s="487"/>
      <c r="AL138" s="487"/>
      <c r="AM138" s="487"/>
      <c r="AN138" s="487"/>
      <c r="AO138" s="487"/>
      <c r="AP138" s="487"/>
      <c r="AQ138" s="487"/>
      <c r="AR138" s="487"/>
      <c r="AS138" s="487"/>
      <c r="AT138" s="487"/>
      <c r="AU138" s="487"/>
      <c r="AV138" s="487"/>
      <c r="AW138" s="487"/>
      <c r="AX138" s="487"/>
      <c r="AY138" s="487"/>
      <c r="AZ138" s="487"/>
      <c r="BA138" s="487"/>
      <c r="BB138" s="487"/>
      <c r="BC138" s="487"/>
      <c r="BD138" s="487"/>
      <c r="BE138" s="487"/>
      <c r="BF138" s="487"/>
      <c r="BG138" s="487"/>
      <c r="BH138" s="480"/>
      <c r="BI138" s="480"/>
    </row>
    <row r="139" spans="1:61" s="426" customFormat="1">
      <c r="A139" s="464"/>
      <c r="B139" s="464"/>
      <c r="C139" s="482"/>
      <c r="D139" s="483"/>
      <c r="E139" s="484"/>
      <c r="F139" s="484"/>
      <c r="G139" s="482"/>
      <c r="H139" s="485"/>
      <c r="I139" s="485"/>
      <c r="J139" s="485"/>
      <c r="K139" s="485"/>
      <c r="L139" s="485"/>
      <c r="M139" s="485"/>
      <c r="N139" s="486"/>
      <c r="O139" s="486"/>
      <c r="P139" s="486"/>
      <c r="Q139" s="485"/>
      <c r="R139" s="485"/>
      <c r="S139" s="485"/>
      <c r="T139" s="485"/>
      <c r="U139" s="485"/>
      <c r="V139" s="485"/>
      <c r="W139" s="485"/>
      <c r="X139" s="485"/>
      <c r="Y139" s="485"/>
      <c r="Z139" s="485"/>
      <c r="AA139" s="485"/>
      <c r="AB139" s="485"/>
      <c r="AC139" s="485"/>
      <c r="AD139" s="485"/>
      <c r="AE139" s="485"/>
      <c r="AF139" s="485"/>
      <c r="AG139" s="487"/>
      <c r="AH139" s="487"/>
      <c r="AI139" s="487"/>
      <c r="AJ139" s="487"/>
      <c r="AK139" s="487"/>
      <c r="AL139" s="487"/>
      <c r="AM139" s="487"/>
      <c r="AN139" s="487"/>
      <c r="AO139" s="487"/>
      <c r="AP139" s="487"/>
      <c r="AQ139" s="487"/>
      <c r="AR139" s="487"/>
      <c r="AS139" s="487"/>
      <c r="AT139" s="487"/>
      <c r="AU139" s="487"/>
      <c r="AV139" s="487"/>
      <c r="AW139" s="487"/>
      <c r="AX139" s="487"/>
      <c r="AY139" s="487"/>
      <c r="AZ139" s="487"/>
      <c r="BA139" s="487"/>
      <c r="BB139" s="487"/>
      <c r="BC139" s="487"/>
      <c r="BD139" s="487"/>
      <c r="BE139" s="487"/>
      <c r="BF139" s="487"/>
      <c r="BG139" s="487"/>
      <c r="BH139" s="480"/>
      <c r="BI139" s="480"/>
    </row>
    <row r="140" spans="1:61" s="426" customFormat="1">
      <c r="A140" s="464"/>
      <c r="B140" s="464"/>
      <c r="C140" s="482"/>
      <c r="D140" s="483"/>
      <c r="E140" s="484"/>
      <c r="F140" s="484"/>
      <c r="G140" s="482"/>
      <c r="H140" s="485"/>
      <c r="I140" s="485"/>
      <c r="J140" s="485"/>
      <c r="K140" s="485"/>
      <c r="L140" s="485"/>
      <c r="M140" s="485"/>
      <c r="N140" s="486"/>
      <c r="O140" s="486"/>
      <c r="P140" s="486"/>
      <c r="Q140" s="485"/>
      <c r="R140" s="485"/>
      <c r="S140" s="485"/>
      <c r="T140" s="485"/>
      <c r="U140" s="485"/>
      <c r="V140" s="485"/>
      <c r="W140" s="485"/>
      <c r="X140" s="485"/>
      <c r="Y140" s="485"/>
      <c r="Z140" s="485"/>
      <c r="AA140" s="485"/>
      <c r="AB140" s="485"/>
      <c r="AC140" s="485"/>
      <c r="AD140" s="485"/>
      <c r="AE140" s="485"/>
      <c r="AF140" s="485"/>
      <c r="AG140" s="487"/>
      <c r="AH140" s="487"/>
      <c r="AI140" s="487"/>
      <c r="AJ140" s="487"/>
      <c r="AK140" s="487"/>
      <c r="AL140" s="487"/>
      <c r="AM140" s="487"/>
      <c r="AN140" s="487"/>
      <c r="AO140" s="487"/>
      <c r="AP140" s="487"/>
      <c r="AQ140" s="487"/>
      <c r="AR140" s="487"/>
      <c r="AS140" s="487"/>
      <c r="AT140" s="487"/>
      <c r="AU140" s="487"/>
      <c r="AV140" s="487"/>
      <c r="AW140" s="487"/>
      <c r="AX140" s="487"/>
      <c r="AY140" s="487"/>
      <c r="AZ140" s="487"/>
      <c r="BA140" s="487"/>
      <c r="BB140" s="487"/>
      <c r="BC140" s="487"/>
      <c r="BD140" s="487"/>
      <c r="BE140" s="487"/>
      <c r="BF140" s="487"/>
      <c r="BG140" s="487"/>
      <c r="BH140" s="480"/>
      <c r="BI140" s="480"/>
    </row>
    <row r="141" spans="1:61" s="426" customFormat="1">
      <c r="A141" s="464"/>
      <c r="B141" s="464"/>
      <c r="C141" s="482"/>
      <c r="D141" s="483"/>
      <c r="E141" s="484"/>
      <c r="F141" s="484"/>
      <c r="G141" s="482"/>
      <c r="H141" s="485"/>
      <c r="I141" s="485"/>
      <c r="J141" s="485"/>
      <c r="K141" s="485"/>
      <c r="L141" s="485"/>
      <c r="M141" s="485"/>
      <c r="N141" s="486"/>
      <c r="O141" s="486"/>
      <c r="P141" s="486"/>
      <c r="Q141" s="485"/>
      <c r="R141" s="485"/>
      <c r="S141" s="485"/>
      <c r="T141" s="485"/>
      <c r="U141" s="485"/>
      <c r="V141" s="485"/>
      <c r="W141" s="485"/>
      <c r="X141" s="485"/>
      <c r="Y141" s="485"/>
      <c r="Z141" s="485"/>
      <c r="AA141" s="485"/>
      <c r="AB141" s="485"/>
      <c r="AC141" s="485"/>
      <c r="AD141" s="485"/>
      <c r="AE141" s="485"/>
      <c r="AF141" s="485"/>
      <c r="AG141" s="487"/>
      <c r="AH141" s="487"/>
      <c r="AI141" s="487"/>
      <c r="AJ141" s="487"/>
      <c r="AK141" s="487"/>
      <c r="AL141" s="487"/>
      <c r="AM141" s="487"/>
      <c r="AN141" s="487"/>
      <c r="AO141" s="487"/>
      <c r="AP141" s="487"/>
      <c r="AQ141" s="487"/>
      <c r="AR141" s="487"/>
      <c r="AS141" s="487"/>
      <c r="AT141" s="487"/>
      <c r="AU141" s="487"/>
      <c r="AV141" s="487"/>
      <c r="AW141" s="487"/>
      <c r="AX141" s="487"/>
      <c r="AY141" s="487"/>
      <c r="AZ141" s="487"/>
      <c r="BA141" s="487"/>
      <c r="BB141" s="487"/>
      <c r="BC141" s="487"/>
      <c r="BD141" s="487"/>
      <c r="BE141" s="487"/>
      <c r="BF141" s="487"/>
      <c r="BG141" s="487"/>
      <c r="BH141" s="480"/>
      <c r="BI141" s="480"/>
    </row>
    <row r="142" spans="1:61" s="426" customFormat="1">
      <c r="A142" s="464"/>
      <c r="B142" s="464"/>
      <c r="C142" s="482"/>
      <c r="D142" s="483"/>
      <c r="E142" s="484"/>
      <c r="F142" s="484"/>
      <c r="G142" s="482"/>
      <c r="H142" s="485"/>
      <c r="I142" s="485"/>
      <c r="J142" s="485"/>
      <c r="K142" s="485"/>
      <c r="L142" s="485"/>
      <c r="M142" s="485"/>
      <c r="N142" s="486"/>
      <c r="O142" s="486"/>
      <c r="P142" s="486"/>
      <c r="Q142" s="485"/>
      <c r="R142" s="485"/>
      <c r="S142" s="485"/>
      <c r="T142" s="485"/>
      <c r="U142" s="485"/>
      <c r="V142" s="485"/>
      <c r="W142" s="485"/>
      <c r="X142" s="485"/>
      <c r="Y142" s="485"/>
      <c r="Z142" s="485"/>
      <c r="AA142" s="485"/>
      <c r="AB142" s="485"/>
      <c r="AC142" s="485"/>
      <c r="AD142" s="485"/>
      <c r="AE142" s="485"/>
      <c r="AF142" s="485"/>
      <c r="AG142" s="487"/>
      <c r="AH142" s="487"/>
      <c r="AI142" s="487"/>
      <c r="AJ142" s="487"/>
      <c r="AK142" s="487"/>
      <c r="AL142" s="487"/>
      <c r="AM142" s="487"/>
      <c r="AN142" s="487"/>
      <c r="AO142" s="487"/>
      <c r="AP142" s="487"/>
      <c r="AQ142" s="487"/>
      <c r="AR142" s="487"/>
      <c r="AS142" s="487"/>
      <c r="AT142" s="487"/>
      <c r="AU142" s="487"/>
      <c r="AV142" s="487"/>
      <c r="AW142" s="487"/>
      <c r="AX142" s="487"/>
      <c r="AY142" s="487"/>
      <c r="AZ142" s="487"/>
      <c r="BA142" s="487"/>
      <c r="BB142" s="487"/>
      <c r="BC142" s="487"/>
      <c r="BD142" s="487"/>
      <c r="BE142" s="487"/>
      <c r="BF142" s="487"/>
      <c r="BG142" s="487"/>
      <c r="BH142" s="480"/>
      <c r="BI142" s="480"/>
    </row>
    <row r="143" spans="1:61" s="426" customFormat="1">
      <c r="A143" s="464"/>
      <c r="B143" s="464"/>
      <c r="C143" s="482"/>
      <c r="D143" s="483"/>
      <c r="E143" s="484"/>
      <c r="F143" s="484"/>
      <c r="G143" s="482"/>
      <c r="H143" s="485"/>
      <c r="I143" s="485"/>
      <c r="J143" s="485"/>
      <c r="K143" s="485"/>
      <c r="L143" s="485"/>
      <c r="M143" s="485"/>
      <c r="N143" s="486"/>
      <c r="O143" s="486"/>
      <c r="P143" s="486"/>
      <c r="Q143" s="485"/>
      <c r="R143" s="485"/>
      <c r="S143" s="485"/>
      <c r="T143" s="485"/>
      <c r="U143" s="485"/>
      <c r="V143" s="485"/>
      <c r="W143" s="485"/>
      <c r="X143" s="485"/>
      <c r="Y143" s="485"/>
      <c r="Z143" s="485"/>
      <c r="AA143" s="485"/>
      <c r="AB143" s="485"/>
      <c r="AC143" s="485"/>
      <c r="AD143" s="485"/>
      <c r="AE143" s="485"/>
      <c r="AF143" s="485"/>
      <c r="AG143" s="487"/>
      <c r="AH143" s="487"/>
      <c r="AI143" s="487"/>
      <c r="AJ143" s="487"/>
      <c r="AK143" s="487"/>
      <c r="AL143" s="487"/>
      <c r="AM143" s="487"/>
      <c r="AN143" s="487"/>
      <c r="AO143" s="487"/>
      <c r="AP143" s="487"/>
      <c r="AQ143" s="487"/>
      <c r="AR143" s="487"/>
      <c r="AS143" s="487"/>
      <c r="AT143" s="487"/>
      <c r="AU143" s="487"/>
      <c r="AV143" s="487"/>
      <c r="AW143" s="487"/>
      <c r="AX143" s="487"/>
      <c r="AY143" s="487"/>
      <c r="AZ143" s="487"/>
      <c r="BA143" s="487"/>
      <c r="BB143" s="487"/>
      <c r="BC143" s="487"/>
      <c r="BD143" s="487"/>
      <c r="BE143" s="487"/>
      <c r="BF143" s="487"/>
      <c r="BG143" s="487"/>
      <c r="BH143" s="480"/>
      <c r="BI143" s="480"/>
    </row>
    <row r="144" spans="1:61" s="426" customFormat="1">
      <c r="A144" s="464"/>
      <c r="B144" s="464"/>
      <c r="C144" s="482"/>
      <c r="D144" s="483"/>
      <c r="E144" s="484"/>
      <c r="F144" s="484"/>
      <c r="G144" s="482"/>
      <c r="H144" s="485"/>
      <c r="I144" s="485"/>
      <c r="J144" s="485"/>
      <c r="K144" s="485"/>
      <c r="L144" s="485"/>
      <c r="M144" s="485"/>
      <c r="N144" s="486"/>
      <c r="O144" s="486"/>
      <c r="P144" s="486"/>
      <c r="Q144" s="485"/>
      <c r="R144" s="485"/>
      <c r="S144" s="485"/>
      <c r="T144" s="485"/>
      <c r="U144" s="485"/>
      <c r="V144" s="485"/>
      <c r="W144" s="485"/>
      <c r="X144" s="485"/>
      <c r="Y144" s="485"/>
      <c r="Z144" s="485"/>
      <c r="AA144" s="485"/>
      <c r="AB144" s="485"/>
      <c r="AC144" s="485"/>
      <c r="AD144" s="485"/>
      <c r="AE144" s="485"/>
      <c r="AF144" s="485"/>
      <c r="AG144" s="487"/>
      <c r="AH144" s="487"/>
      <c r="AI144" s="487"/>
      <c r="AJ144" s="487"/>
      <c r="AK144" s="487"/>
      <c r="AL144" s="487"/>
      <c r="AM144" s="487"/>
      <c r="AN144" s="487"/>
      <c r="AO144" s="487"/>
      <c r="AP144" s="487"/>
      <c r="AQ144" s="487"/>
      <c r="AR144" s="487"/>
      <c r="AS144" s="487"/>
      <c r="AT144" s="487"/>
      <c r="AU144" s="487"/>
      <c r="AV144" s="487"/>
      <c r="AW144" s="487"/>
      <c r="AX144" s="487"/>
      <c r="AY144" s="487"/>
      <c r="AZ144" s="487"/>
      <c r="BA144" s="487"/>
      <c r="BB144" s="487"/>
      <c r="BC144" s="487"/>
      <c r="BD144" s="487"/>
      <c r="BE144" s="487"/>
      <c r="BF144" s="487"/>
      <c r="BG144" s="487"/>
      <c r="BH144" s="480"/>
      <c r="BI144" s="480"/>
    </row>
    <row r="145" spans="1:61" s="426" customFormat="1">
      <c r="A145" s="464"/>
      <c r="B145" s="464"/>
      <c r="C145" s="482"/>
      <c r="D145" s="483"/>
      <c r="E145" s="484"/>
      <c r="F145" s="484"/>
      <c r="G145" s="482"/>
      <c r="H145" s="485"/>
      <c r="I145" s="485"/>
      <c r="J145" s="485"/>
      <c r="K145" s="485"/>
      <c r="L145" s="485"/>
      <c r="M145" s="485"/>
      <c r="N145" s="486"/>
      <c r="O145" s="486"/>
      <c r="P145" s="486"/>
      <c r="Q145" s="485"/>
      <c r="R145" s="485"/>
      <c r="S145" s="485"/>
      <c r="T145" s="485"/>
      <c r="U145" s="485"/>
      <c r="V145" s="485"/>
      <c r="W145" s="485"/>
      <c r="X145" s="485"/>
      <c r="Y145" s="485"/>
      <c r="Z145" s="485"/>
      <c r="AA145" s="485"/>
      <c r="AB145" s="485"/>
      <c r="AC145" s="485"/>
      <c r="AD145" s="485"/>
      <c r="AE145" s="485"/>
      <c r="AF145" s="485"/>
      <c r="AG145" s="487"/>
      <c r="AH145" s="487"/>
      <c r="AI145" s="487"/>
      <c r="AJ145" s="487"/>
      <c r="AK145" s="487"/>
      <c r="AL145" s="487"/>
      <c r="AM145" s="487"/>
      <c r="AN145" s="487"/>
      <c r="AO145" s="487"/>
      <c r="AP145" s="487"/>
      <c r="AQ145" s="487"/>
      <c r="AR145" s="487"/>
      <c r="AS145" s="487"/>
      <c r="AT145" s="487"/>
      <c r="AU145" s="487"/>
      <c r="AV145" s="487"/>
      <c r="AW145" s="487"/>
      <c r="AX145" s="487"/>
      <c r="AY145" s="487"/>
      <c r="AZ145" s="487"/>
      <c r="BA145" s="487"/>
      <c r="BB145" s="487"/>
      <c r="BC145" s="487"/>
      <c r="BD145" s="487"/>
      <c r="BE145" s="487"/>
      <c r="BF145" s="487"/>
      <c r="BG145" s="487"/>
      <c r="BH145" s="480"/>
      <c r="BI145" s="480"/>
    </row>
    <row r="146" spans="1:61" s="426" customFormat="1">
      <c r="A146" s="464"/>
      <c r="B146" s="464"/>
      <c r="C146" s="482"/>
      <c r="D146" s="483"/>
      <c r="E146" s="484"/>
      <c r="F146" s="484"/>
      <c r="G146" s="482"/>
      <c r="H146" s="485"/>
      <c r="I146" s="485"/>
      <c r="J146" s="485"/>
      <c r="K146" s="485"/>
      <c r="L146" s="485"/>
      <c r="M146" s="485"/>
      <c r="N146" s="486"/>
      <c r="O146" s="486"/>
      <c r="P146" s="486"/>
      <c r="Q146" s="485"/>
      <c r="R146" s="485"/>
      <c r="S146" s="485"/>
      <c r="T146" s="485"/>
      <c r="U146" s="485"/>
      <c r="V146" s="485"/>
      <c r="W146" s="485"/>
      <c r="X146" s="485"/>
      <c r="Y146" s="485"/>
      <c r="Z146" s="485"/>
      <c r="AA146" s="485"/>
      <c r="AB146" s="485"/>
      <c r="AC146" s="485"/>
      <c r="AD146" s="485"/>
      <c r="AE146" s="485"/>
      <c r="AF146" s="485"/>
      <c r="AG146" s="487"/>
      <c r="AH146" s="487"/>
      <c r="AI146" s="487"/>
      <c r="AJ146" s="487"/>
      <c r="AK146" s="487"/>
      <c r="AL146" s="487"/>
      <c r="AM146" s="487"/>
      <c r="AN146" s="487"/>
      <c r="AO146" s="487"/>
      <c r="AP146" s="487"/>
      <c r="AQ146" s="487"/>
      <c r="AR146" s="487"/>
      <c r="AS146" s="487"/>
      <c r="AT146" s="487"/>
      <c r="AU146" s="487"/>
      <c r="AV146" s="487"/>
      <c r="AW146" s="487"/>
      <c r="AX146" s="487"/>
      <c r="AY146" s="487"/>
      <c r="AZ146" s="487"/>
      <c r="BA146" s="487"/>
      <c r="BB146" s="487"/>
      <c r="BC146" s="487"/>
      <c r="BD146" s="487"/>
      <c r="BE146" s="487"/>
      <c r="BF146" s="487"/>
      <c r="BG146" s="487"/>
      <c r="BH146" s="480"/>
      <c r="BI146" s="480"/>
    </row>
    <row r="147" spans="1:61" s="426" customFormat="1">
      <c r="A147" s="464"/>
      <c r="B147" s="464"/>
      <c r="C147" s="482"/>
      <c r="D147" s="483"/>
      <c r="E147" s="484"/>
      <c r="F147" s="484"/>
      <c r="G147" s="482"/>
      <c r="H147" s="485"/>
      <c r="I147" s="485"/>
      <c r="J147" s="485"/>
      <c r="K147" s="485"/>
      <c r="L147" s="485"/>
      <c r="M147" s="485"/>
      <c r="N147" s="486"/>
      <c r="O147" s="486"/>
      <c r="P147" s="486"/>
      <c r="Q147" s="485"/>
      <c r="R147" s="485"/>
      <c r="S147" s="485"/>
      <c r="T147" s="485"/>
      <c r="U147" s="485"/>
      <c r="V147" s="485"/>
      <c r="W147" s="485"/>
      <c r="X147" s="485"/>
      <c r="Y147" s="485"/>
      <c r="Z147" s="485"/>
      <c r="AA147" s="485"/>
      <c r="AB147" s="485"/>
      <c r="AC147" s="485"/>
      <c r="AD147" s="485"/>
      <c r="AE147" s="485"/>
      <c r="AF147" s="485"/>
      <c r="AG147" s="487"/>
      <c r="AH147" s="487"/>
      <c r="AI147" s="487"/>
      <c r="AJ147" s="487"/>
      <c r="AK147" s="487"/>
      <c r="AL147" s="487"/>
      <c r="AM147" s="487"/>
      <c r="AN147" s="487"/>
      <c r="AO147" s="487"/>
      <c r="AP147" s="487"/>
      <c r="AQ147" s="487"/>
      <c r="AR147" s="487"/>
      <c r="AS147" s="487"/>
      <c r="AT147" s="487"/>
      <c r="AU147" s="487"/>
      <c r="AV147" s="487"/>
      <c r="AW147" s="487"/>
      <c r="AX147" s="487"/>
      <c r="AY147" s="487"/>
      <c r="AZ147" s="487"/>
      <c r="BA147" s="487"/>
      <c r="BB147" s="487"/>
      <c r="BC147" s="487"/>
      <c r="BD147" s="487"/>
      <c r="BE147" s="487"/>
      <c r="BF147" s="487"/>
      <c r="BG147" s="487"/>
      <c r="BH147" s="480"/>
      <c r="BI147" s="480"/>
    </row>
    <row r="148" spans="1:61" s="426" customFormat="1">
      <c r="A148" s="464"/>
      <c r="B148" s="464"/>
      <c r="C148" s="482"/>
      <c r="D148" s="483"/>
      <c r="E148" s="484"/>
      <c r="F148" s="484"/>
      <c r="G148" s="482"/>
      <c r="H148" s="485"/>
      <c r="I148" s="485"/>
      <c r="J148" s="485"/>
      <c r="K148" s="485"/>
      <c r="L148" s="485"/>
      <c r="M148" s="485"/>
      <c r="N148" s="486"/>
      <c r="O148" s="486"/>
      <c r="P148" s="486"/>
      <c r="Q148" s="485"/>
      <c r="R148" s="485"/>
      <c r="S148" s="485"/>
      <c r="T148" s="485"/>
      <c r="U148" s="485"/>
      <c r="V148" s="485"/>
      <c r="W148" s="485"/>
      <c r="X148" s="485"/>
      <c r="Y148" s="485"/>
      <c r="Z148" s="485"/>
      <c r="AA148" s="485"/>
      <c r="AB148" s="485"/>
      <c r="AC148" s="485"/>
      <c r="AD148" s="485"/>
      <c r="AE148" s="485"/>
      <c r="AF148" s="485"/>
      <c r="AG148" s="487"/>
      <c r="AH148" s="487"/>
      <c r="AI148" s="487"/>
      <c r="AJ148" s="487"/>
      <c r="AK148" s="487"/>
      <c r="AL148" s="487"/>
      <c r="AM148" s="487"/>
      <c r="AN148" s="487"/>
      <c r="AO148" s="487"/>
      <c r="AP148" s="487"/>
      <c r="AQ148" s="487"/>
      <c r="AR148" s="487"/>
      <c r="AS148" s="487"/>
      <c r="AT148" s="487"/>
      <c r="AU148" s="487"/>
      <c r="AV148" s="487"/>
      <c r="AW148" s="487"/>
      <c r="AX148" s="487"/>
      <c r="AY148" s="487"/>
      <c r="AZ148" s="487"/>
      <c r="BA148" s="487"/>
      <c r="BB148" s="487"/>
      <c r="BC148" s="487"/>
      <c r="BD148" s="487"/>
      <c r="BE148" s="487"/>
      <c r="BF148" s="487"/>
      <c r="BG148" s="487"/>
      <c r="BH148" s="480"/>
      <c r="BI148" s="480"/>
    </row>
    <row r="149" spans="1:61" s="426" customFormat="1">
      <c r="A149" s="464"/>
      <c r="B149" s="464"/>
      <c r="C149" s="482"/>
      <c r="D149" s="483"/>
      <c r="E149" s="484"/>
      <c r="F149" s="484"/>
      <c r="G149" s="482"/>
      <c r="H149" s="485"/>
      <c r="I149" s="485"/>
      <c r="J149" s="485"/>
      <c r="K149" s="485"/>
      <c r="L149" s="485"/>
      <c r="M149" s="485"/>
      <c r="N149" s="486"/>
      <c r="O149" s="486"/>
      <c r="P149" s="486"/>
      <c r="Q149" s="485"/>
      <c r="R149" s="485"/>
      <c r="S149" s="485"/>
      <c r="T149" s="485"/>
      <c r="U149" s="485"/>
      <c r="V149" s="485"/>
      <c r="W149" s="485"/>
      <c r="X149" s="485"/>
      <c r="Y149" s="485"/>
      <c r="Z149" s="485"/>
      <c r="AA149" s="485"/>
      <c r="AB149" s="485"/>
      <c r="AC149" s="485"/>
      <c r="AD149" s="485"/>
      <c r="AE149" s="485"/>
      <c r="AF149" s="485"/>
      <c r="AG149" s="487"/>
      <c r="AH149" s="487"/>
      <c r="AI149" s="487"/>
      <c r="AJ149" s="487"/>
      <c r="AK149" s="487"/>
      <c r="AL149" s="487"/>
      <c r="AM149" s="487"/>
      <c r="AN149" s="487"/>
      <c r="AO149" s="487"/>
      <c r="AP149" s="487"/>
      <c r="AQ149" s="487"/>
      <c r="AR149" s="487"/>
      <c r="AS149" s="487"/>
      <c r="AT149" s="487"/>
      <c r="AU149" s="487"/>
      <c r="AV149" s="487"/>
      <c r="AW149" s="487"/>
      <c r="AX149" s="487"/>
      <c r="AY149" s="487"/>
      <c r="AZ149" s="487"/>
      <c r="BA149" s="487"/>
      <c r="BB149" s="487"/>
      <c r="BC149" s="487"/>
      <c r="BD149" s="487"/>
      <c r="BE149" s="487"/>
      <c r="BF149" s="487"/>
      <c r="BG149" s="487"/>
      <c r="BH149" s="480"/>
      <c r="BI149" s="480"/>
    </row>
    <row r="150" spans="1:61" s="426" customFormat="1">
      <c r="A150" s="464"/>
      <c r="B150" s="464"/>
      <c r="C150" s="482"/>
      <c r="D150" s="483"/>
      <c r="E150" s="484"/>
      <c r="F150" s="484"/>
      <c r="G150" s="482"/>
      <c r="H150" s="485"/>
      <c r="I150" s="485"/>
      <c r="J150" s="485"/>
      <c r="K150" s="485"/>
      <c r="L150" s="485"/>
      <c r="M150" s="485"/>
      <c r="N150" s="486"/>
      <c r="O150" s="486"/>
      <c r="P150" s="486"/>
      <c r="Q150" s="485"/>
      <c r="R150" s="485"/>
      <c r="S150" s="485"/>
      <c r="T150" s="485"/>
      <c r="U150" s="485"/>
      <c r="V150" s="485"/>
      <c r="W150" s="485"/>
      <c r="X150" s="485"/>
      <c r="Y150" s="485"/>
      <c r="Z150" s="485"/>
      <c r="AA150" s="485"/>
      <c r="AB150" s="485"/>
      <c r="AC150" s="485"/>
      <c r="AD150" s="485"/>
      <c r="AE150" s="485"/>
      <c r="AF150" s="485"/>
      <c r="AG150" s="487"/>
      <c r="AH150" s="487"/>
      <c r="AI150" s="487"/>
      <c r="AJ150" s="487"/>
      <c r="AK150" s="487"/>
      <c r="AL150" s="487"/>
      <c r="AM150" s="487"/>
      <c r="AN150" s="487"/>
      <c r="AO150" s="487"/>
      <c r="AP150" s="487"/>
      <c r="AQ150" s="487"/>
      <c r="AR150" s="487"/>
      <c r="AS150" s="487"/>
      <c r="AT150" s="487"/>
      <c r="AU150" s="487"/>
      <c r="AV150" s="487"/>
      <c r="AW150" s="487"/>
      <c r="AX150" s="487"/>
      <c r="AY150" s="487"/>
      <c r="AZ150" s="487"/>
      <c r="BA150" s="487"/>
      <c r="BB150" s="487"/>
      <c r="BC150" s="487"/>
      <c r="BD150" s="487"/>
      <c r="BE150" s="487"/>
      <c r="BF150" s="487"/>
      <c r="BG150" s="487"/>
      <c r="BH150" s="480"/>
      <c r="BI150" s="480"/>
    </row>
    <row r="151" spans="1:61" s="426" customFormat="1">
      <c r="A151" s="464"/>
      <c r="B151" s="464"/>
      <c r="C151" s="482"/>
      <c r="D151" s="483"/>
      <c r="E151" s="484"/>
      <c r="F151" s="484"/>
      <c r="G151" s="482"/>
      <c r="H151" s="485"/>
      <c r="I151" s="485"/>
      <c r="J151" s="485"/>
      <c r="K151" s="485"/>
      <c r="L151" s="485"/>
      <c r="M151" s="485"/>
      <c r="N151" s="486"/>
      <c r="O151" s="486"/>
      <c r="P151" s="486"/>
      <c r="Q151" s="485"/>
      <c r="R151" s="485"/>
      <c r="S151" s="485"/>
      <c r="T151" s="485"/>
      <c r="U151" s="485"/>
      <c r="V151" s="485"/>
      <c r="W151" s="485"/>
      <c r="X151" s="485"/>
      <c r="Y151" s="485"/>
      <c r="Z151" s="485"/>
      <c r="AA151" s="485"/>
      <c r="AB151" s="485"/>
      <c r="AC151" s="485"/>
      <c r="AD151" s="485"/>
      <c r="AE151" s="485"/>
      <c r="AF151" s="485"/>
      <c r="AG151" s="487"/>
      <c r="AH151" s="487"/>
      <c r="AI151" s="487"/>
      <c r="AJ151" s="487"/>
      <c r="AK151" s="487"/>
      <c r="AL151" s="487"/>
      <c r="AM151" s="487"/>
      <c r="AN151" s="487"/>
      <c r="AO151" s="487"/>
      <c r="AP151" s="487"/>
      <c r="AQ151" s="487"/>
      <c r="AR151" s="487"/>
      <c r="AS151" s="487"/>
      <c r="AT151" s="487"/>
      <c r="AU151" s="487"/>
      <c r="AV151" s="487"/>
      <c r="AW151" s="487"/>
      <c r="AX151" s="487"/>
      <c r="AY151" s="487"/>
      <c r="AZ151" s="487"/>
      <c r="BA151" s="487"/>
      <c r="BB151" s="487"/>
      <c r="BC151" s="487"/>
      <c r="BD151" s="487"/>
      <c r="BE151" s="487"/>
      <c r="BF151" s="487"/>
      <c r="BG151" s="487"/>
      <c r="BH151" s="480"/>
      <c r="BI151" s="480"/>
    </row>
    <row r="152" spans="1:61" s="426" customFormat="1">
      <c r="A152" s="464"/>
      <c r="B152" s="464"/>
      <c r="C152" s="482"/>
      <c r="D152" s="483"/>
      <c r="E152" s="484"/>
      <c r="F152" s="484"/>
      <c r="G152" s="482"/>
      <c r="H152" s="485"/>
      <c r="I152" s="485"/>
      <c r="J152" s="485"/>
      <c r="K152" s="485"/>
      <c r="L152" s="485"/>
      <c r="M152" s="485"/>
      <c r="N152" s="486"/>
      <c r="O152" s="486"/>
      <c r="P152" s="486"/>
      <c r="Q152" s="485"/>
      <c r="R152" s="485"/>
      <c r="S152" s="485"/>
      <c r="T152" s="485"/>
      <c r="U152" s="485"/>
      <c r="V152" s="485"/>
      <c r="W152" s="485"/>
      <c r="X152" s="485"/>
      <c r="Y152" s="485"/>
      <c r="Z152" s="485"/>
      <c r="AA152" s="485"/>
      <c r="AB152" s="485"/>
      <c r="AC152" s="485"/>
      <c r="AD152" s="485"/>
      <c r="AE152" s="485"/>
      <c r="AF152" s="485"/>
      <c r="AG152" s="487"/>
      <c r="AH152" s="487"/>
      <c r="AI152" s="487"/>
      <c r="AJ152" s="487"/>
      <c r="AK152" s="487"/>
      <c r="AL152" s="487"/>
      <c r="AM152" s="487"/>
      <c r="AN152" s="487"/>
      <c r="AO152" s="487"/>
      <c r="AP152" s="487"/>
      <c r="AQ152" s="487"/>
      <c r="AR152" s="487"/>
      <c r="AS152" s="487"/>
      <c r="AT152" s="487"/>
      <c r="AU152" s="487"/>
      <c r="AV152" s="487"/>
      <c r="AW152" s="487"/>
      <c r="AX152" s="487"/>
      <c r="AY152" s="487"/>
      <c r="AZ152" s="487"/>
      <c r="BA152" s="487"/>
      <c r="BB152" s="487"/>
      <c r="BC152" s="487"/>
      <c r="BD152" s="487"/>
      <c r="BE152" s="487"/>
      <c r="BF152" s="487"/>
      <c r="BG152" s="487"/>
      <c r="BH152" s="480"/>
      <c r="BI152" s="480"/>
    </row>
    <row r="153" spans="1:61" s="426" customFormat="1">
      <c r="A153" s="464"/>
      <c r="B153" s="464"/>
      <c r="C153" s="482"/>
      <c r="D153" s="483"/>
      <c r="E153" s="484"/>
      <c r="F153" s="484"/>
      <c r="G153" s="482"/>
      <c r="H153" s="485"/>
      <c r="I153" s="485"/>
      <c r="J153" s="485"/>
      <c r="K153" s="485"/>
      <c r="L153" s="485"/>
      <c r="M153" s="485"/>
      <c r="N153" s="486"/>
      <c r="O153" s="486"/>
      <c r="P153" s="486"/>
      <c r="Q153" s="485"/>
      <c r="R153" s="485"/>
      <c r="S153" s="485"/>
      <c r="T153" s="485"/>
      <c r="U153" s="485"/>
      <c r="V153" s="485"/>
      <c r="W153" s="485"/>
      <c r="X153" s="485"/>
      <c r="Y153" s="485"/>
      <c r="Z153" s="485"/>
      <c r="AA153" s="485"/>
      <c r="AB153" s="485"/>
      <c r="AC153" s="485"/>
      <c r="AD153" s="485"/>
      <c r="AE153" s="485"/>
      <c r="AF153" s="485"/>
      <c r="AG153" s="487"/>
      <c r="AH153" s="487"/>
      <c r="AI153" s="487"/>
      <c r="AJ153" s="487"/>
      <c r="AK153" s="487"/>
      <c r="AL153" s="487"/>
      <c r="AM153" s="487"/>
      <c r="AN153" s="487"/>
      <c r="AO153" s="487"/>
      <c r="AP153" s="487"/>
      <c r="AQ153" s="487"/>
      <c r="AR153" s="487"/>
      <c r="AS153" s="487"/>
      <c r="AT153" s="487"/>
      <c r="AU153" s="487"/>
      <c r="AV153" s="487"/>
      <c r="AW153" s="487"/>
      <c r="AX153" s="487"/>
      <c r="AY153" s="487"/>
      <c r="AZ153" s="487"/>
      <c r="BA153" s="487"/>
      <c r="BB153" s="487"/>
      <c r="BC153" s="487"/>
      <c r="BD153" s="487"/>
      <c r="BE153" s="487"/>
      <c r="BF153" s="487"/>
      <c r="BG153" s="487"/>
      <c r="BH153" s="480"/>
      <c r="BI153" s="480"/>
    </row>
    <row r="154" spans="1:61" s="426" customFormat="1">
      <c r="A154" s="464"/>
      <c r="B154" s="464"/>
      <c r="C154" s="482"/>
      <c r="D154" s="483"/>
      <c r="E154" s="484"/>
      <c r="F154" s="484"/>
      <c r="G154" s="482"/>
      <c r="H154" s="485"/>
      <c r="I154" s="485"/>
      <c r="J154" s="485"/>
      <c r="K154" s="485"/>
      <c r="L154" s="485"/>
      <c r="M154" s="485"/>
      <c r="N154" s="486"/>
      <c r="O154" s="486"/>
      <c r="P154" s="486"/>
      <c r="Q154" s="485"/>
      <c r="R154" s="485"/>
      <c r="S154" s="485"/>
      <c r="T154" s="485"/>
      <c r="U154" s="485"/>
      <c r="V154" s="485"/>
      <c r="W154" s="485"/>
      <c r="X154" s="485"/>
      <c r="Y154" s="485"/>
      <c r="Z154" s="485"/>
      <c r="AA154" s="485"/>
      <c r="AB154" s="485"/>
      <c r="AC154" s="485"/>
      <c r="AD154" s="485"/>
      <c r="AE154" s="485"/>
      <c r="AF154" s="485"/>
      <c r="AG154" s="487"/>
      <c r="AH154" s="487"/>
      <c r="AI154" s="487"/>
      <c r="AJ154" s="487"/>
      <c r="AK154" s="487"/>
      <c r="AL154" s="487"/>
      <c r="AM154" s="487"/>
      <c r="AN154" s="487"/>
      <c r="AO154" s="487"/>
      <c r="AP154" s="487"/>
      <c r="AQ154" s="487"/>
      <c r="AR154" s="487"/>
      <c r="AS154" s="487"/>
      <c r="AT154" s="487"/>
      <c r="AU154" s="487"/>
      <c r="AV154" s="487"/>
      <c r="AW154" s="487"/>
      <c r="AX154" s="487"/>
      <c r="AY154" s="487"/>
      <c r="AZ154" s="487"/>
      <c r="BA154" s="487"/>
      <c r="BB154" s="487"/>
      <c r="BC154" s="487"/>
      <c r="BD154" s="487"/>
      <c r="BE154" s="487"/>
      <c r="BF154" s="487"/>
      <c r="BG154" s="487"/>
      <c r="BH154" s="480"/>
      <c r="BI154" s="480"/>
    </row>
    <row r="155" spans="1:61" s="426" customFormat="1">
      <c r="A155" s="464"/>
      <c r="B155" s="464"/>
      <c r="C155" s="482"/>
      <c r="D155" s="483"/>
      <c r="E155" s="484"/>
      <c r="F155" s="484"/>
      <c r="G155" s="482"/>
      <c r="H155" s="485"/>
      <c r="I155" s="485"/>
      <c r="J155" s="485"/>
      <c r="K155" s="485"/>
      <c r="L155" s="485"/>
      <c r="M155" s="485"/>
      <c r="N155" s="486"/>
      <c r="O155" s="486"/>
      <c r="P155" s="486"/>
      <c r="Q155" s="485"/>
      <c r="R155" s="485"/>
      <c r="S155" s="485"/>
      <c r="T155" s="485"/>
      <c r="U155" s="485"/>
      <c r="V155" s="485"/>
      <c r="W155" s="485"/>
      <c r="X155" s="485"/>
      <c r="Y155" s="485"/>
      <c r="Z155" s="485"/>
      <c r="AA155" s="485"/>
      <c r="AB155" s="485"/>
      <c r="AC155" s="485"/>
      <c r="AD155" s="485"/>
      <c r="AE155" s="485"/>
      <c r="AF155" s="485"/>
      <c r="AG155" s="487"/>
      <c r="AH155" s="487"/>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0"/>
      <c r="BI155" s="480"/>
    </row>
    <row r="156" spans="1:61" s="426" customFormat="1">
      <c r="A156" s="464"/>
      <c r="B156" s="464"/>
      <c r="C156" s="482"/>
      <c r="D156" s="483"/>
      <c r="E156" s="484"/>
      <c r="F156" s="484"/>
      <c r="G156" s="482"/>
      <c r="H156" s="485"/>
      <c r="I156" s="485"/>
      <c r="J156" s="485"/>
      <c r="K156" s="485"/>
      <c r="L156" s="485"/>
      <c r="M156" s="485"/>
      <c r="N156" s="486"/>
      <c r="O156" s="486"/>
      <c r="P156" s="486"/>
      <c r="Q156" s="485"/>
      <c r="R156" s="485"/>
      <c r="S156" s="485"/>
      <c r="T156" s="485"/>
      <c r="U156" s="485"/>
      <c r="V156" s="485"/>
      <c r="W156" s="485"/>
      <c r="X156" s="485"/>
      <c r="Y156" s="485"/>
      <c r="Z156" s="485"/>
      <c r="AA156" s="485"/>
      <c r="AB156" s="485"/>
      <c r="AC156" s="485"/>
      <c r="AD156" s="485"/>
      <c r="AE156" s="485"/>
      <c r="AF156" s="485"/>
      <c r="AG156" s="487"/>
      <c r="AH156" s="487"/>
      <c r="AI156" s="487"/>
      <c r="AJ156" s="487"/>
      <c r="AK156" s="487"/>
      <c r="AL156" s="487"/>
      <c r="AM156" s="487"/>
      <c r="AN156" s="487"/>
      <c r="AO156" s="487"/>
      <c r="AP156" s="487"/>
      <c r="AQ156" s="487"/>
      <c r="AR156" s="487"/>
      <c r="AS156" s="487"/>
      <c r="AT156" s="487"/>
      <c r="AU156" s="487"/>
      <c r="AV156" s="487"/>
      <c r="AW156" s="487"/>
      <c r="AX156" s="487"/>
      <c r="AY156" s="487"/>
      <c r="AZ156" s="487"/>
      <c r="BA156" s="487"/>
      <c r="BB156" s="487"/>
      <c r="BC156" s="487"/>
      <c r="BD156" s="487"/>
      <c r="BE156" s="487"/>
      <c r="BF156" s="487"/>
      <c r="BG156" s="487"/>
      <c r="BH156" s="480"/>
      <c r="BI156" s="480"/>
    </row>
    <row r="157" spans="1:61" s="426" customFormat="1">
      <c r="A157" s="464"/>
      <c r="B157" s="464"/>
      <c r="C157" s="482"/>
      <c r="D157" s="483"/>
      <c r="E157" s="484"/>
      <c r="F157" s="484"/>
      <c r="G157" s="482"/>
      <c r="H157" s="485"/>
      <c r="I157" s="485"/>
      <c r="J157" s="485"/>
      <c r="K157" s="485"/>
      <c r="L157" s="485"/>
      <c r="M157" s="485"/>
      <c r="N157" s="486"/>
      <c r="O157" s="486"/>
      <c r="P157" s="486"/>
      <c r="Q157" s="485"/>
      <c r="R157" s="485"/>
      <c r="S157" s="485"/>
      <c r="T157" s="485"/>
      <c r="U157" s="485"/>
      <c r="V157" s="485"/>
      <c r="W157" s="485"/>
      <c r="X157" s="485"/>
      <c r="Y157" s="485"/>
      <c r="Z157" s="485"/>
      <c r="AA157" s="485"/>
      <c r="AB157" s="485"/>
      <c r="AC157" s="485"/>
      <c r="AD157" s="485"/>
      <c r="AE157" s="485"/>
      <c r="AF157" s="485"/>
      <c r="AG157" s="487"/>
      <c r="AH157" s="487"/>
      <c r="AI157" s="487"/>
      <c r="AJ157" s="487"/>
      <c r="AK157" s="487"/>
      <c r="AL157" s="487"/>
      <c r="AM157" s="487"/>
      <c r="AN157" s="487"/>
      <c r="AO157" s="487"/>
      <c r="AP157" s="487"/>
      <c r="AQ157" s="487"/>
      <c r="AR157" s="487"/>
      <c r="AS157" s="487"/>
      <c r="AT157" s="487"/>
      <c r="AU157" s="487"/>
      <c r="AV157" s="487"/>
      <c r="AW157" s="487"/>
      <c r="AX157" s="487"/>
      <c r="AY157" s="487"/>
      <c r="AZ157" s="487"/>
      <c r="BA157" s="487"/>
      <c r="BB157" s="487"/>
      <c r="BC157" s="487"/>
      <c r="BD157" s="487"/>
      <c r="BE157" s="487"/>
      <c r="BF157" s="487"/>
      <c r="BG157" s="487"/>
      <c r="BH157" s="480"/>
      <c r="BI157" s="480"/>
    </row>
    <row r="158" spans="1:61" s="426" customFormat="1">
      <c r="A158" s="464"/>
      <c r="B158" s="464"/>
      <c r="C158" s="482"/>
      <c r="D158" s="483"/>
      <c r="E158" s="484"/>
      <c r="F158" s="484"/>
      <c r="G158" s="482"/>
      <c r="H158" s="485"/>
      <c r="I158" s="485"/>
      <c r="J158" s="485"/>
      <c r="K158" s="485"/>
      <c r="L158" s="485"/>
      <c r="M158" s="485"/>
      <c r="N158" s="486"/>
      <c r="O158" s="486"/>
      <c r="P158" s="486"/>
      <c r="Q158" s="485"/>
      <c r="R158" s="485"/>
      <c r="S158" s="485"/>
      <c r="T158" s="485"/>
      <c r="U158" s="485"/>
      <c r="V158" s="485"/>
      <c r="W158" s="485"/>
      <c r="X158" s="485"/>
      <c r="Y158" s="485"/>
      <c r="Z158" s="485"/>
      <c r="AA158" s="485"/>
      <c r="AB158" s="485"/>
      <c r="AC158" s="485"/>
      <c r="AD158" s="485"/>
      <c r="AE158" s="485"/>
      <c r="AF158" s="485"/>
      <c r="AG158" s="487"/>
      <c r="AH158" s="487"/>
      <c r="AI158" s="487"/>
      <c r="AJ158" s="487"/>
      <c r="AK158" s="487"/>
      <c r="AL158" s="487"/>
      <c r="AM158" s="487"/>
      <c r="AN158" s="487"/>
      <c r="AO158" s="487"/>
      <c r="AP158" s="487"/>
      <c r="AQ158" s="487"/>
      <c r="AR158" s="487"/>
      <c r="AS158" s="487"/>
      <c r="AT158" s="487"/>
      <c r="AU158" s="487"/>
      <c r="AV158" s="487"/>
      <c r="AW158" s="487"/>
      <c r="AX158" s="487"/>
      <c r="AY158" s="487"/>
      <c r="AZ158" s="487"/>
      <c r="BA158" s="487"/>
      <c r="BB158" s="487"/>
      <c r="BC158" s="487"/>
      <c r="BD158" s="487"/>
      <c r="BE158" s="487"/>
      <c r="BF158" s="487"/>
      <c r="BG158" s="487"/>
      <c r="BH158" s="480"/>
      <c r="BI158" s="480"/>
    </row>
    <row r="159" spans="1:61" s="426" customFormat="1">
      <c r="A159" s="464"/>
      <c r="B159" s="464"/>
      <c r="C159" s="482"/>
      <c r="D159" s="483"/>
      <c r="E159" s="484"/>
      <c r="F159" s="484"/>
      <c r="G159" s="482"/>
      <c r="H159" s="485"/>
      <c r="I159" s="485"/>
      <c r="J159" s="485"/>
      <c r="K159" s="485"/>
      <c r="L159" s="485"/>
      <c r="M159" s="485"/>
      <c r="N159" s="486"/>
      <c r="O159" s="486"/>
      <c r="P159" s="486"/>
      <c r="Q159" s="485"/>
      <c r="R159" s="485"/>
      <c r="S159" s="485"/>
      <c r="T159" s="485"/>
      <c r="U159" s="485"/>
      <c r="V159" s="485"/>
      <c r="W159" s="485"/>
      <c r="X159" s="485"/>
      <c r="Y159" s="485"/>
      <c r="Z159" s="485"/>
      <c r="AA159" s="485"/>
      <c r="AB159" s="485"/>
      <c r="AC159" s="485"/>
      <c r="AD159" s="485"/>
      <c r="AE159" s="485"/>
      <c r="AF159" s="485"/>
      <c r="AG159" s="487"/>
      <c r="AH159" s="487"/>
      <c r="AI159" s="487"/>
      <c r="AJ159" s="487"/>
      <c r="AK159" s="487"/>
      <c r="AL159" s="487"/>
      <c r="AM159" s="487"/>
      <c r="AN159" s="487"/>
      <c r="AO159" s="487"/>
      <c r="AP159" s="487"/>
      <c r="AQ159" s="487"/>
      <c r="AR159" s="487"/>
      <c r="AS159" s="487"/>
      <c r="AT159" s="487"/>
      <c r="AU159" s="487"/>
      <c r="AV159" s="487"/>
      <c r="AW159" s="487"/>
      <c r="AX159" s="487"/>
      <c r="AY159" s="487"/>
      <c r="AZ159" s="487"/>
      <c r="BA159" s="487"/>
      <c r="BB159" s="487"/>
      <c r="BC159" s="487"/>
      <c r="BD159" s="487"/>
      <c r="BE159" s="487"/>
      <c r="BF159" s="487"/>
      <c r="BG159" s="487"/>
      <c r="BH159" s="480"/>
      <c r="BI159" s="480"/>
    </row>
    <row r="160" spans="1:61" s="426" customFormat="1">
      <c r="A160" s="464"/>
      <c r="B160" s="464"/>
      <c r="C160" s="482"/>
      <c r="D160" s="483"/>
      <c r="E160" s="484"/>
      <c r="F160" s="484"/>
      <c r="G160" s="482"/>
      <c r="H160" s="485"/>
      <c r="I160" s="485"/>
      <c r="J160" s="485"/>
      <c r="K160" s="485"/>
      <c r="L160" s="485"/>
      <c r="M160" s="485"/>
      <c r="N160" s="486"/>
      <c r="O160" s="486"/>
      <c r="P160" s="486"/>
      <c r="Q160" s="485"/>
      <c r="R160" s="485"/>
      <c r="S160" s="485"/>
      <c r="T160" s="485"/>
      <c r="U160" s="485"/>
      <c r="V160" s="485"/>
      <c r="W160" s="485"/>
      <c r="X160" s="485"/>
      <c r="Y160" s="485"/>
      <c r="Z160" s="485"/>
      <c r="AA160" s="485"/>
      <c r="AB160" s="485"/>
      <c r="AC160" s="485"/>
      <c r="AD160" s="485"/>
      <c r="AE160" s="485"/>
      <c r="AF160" s="485"/>
      <c r="AG160" s="487"/>
      <c r="AH160" s="487"/>
      <c r="AI160" s="487"/>
      <c r="AJ160" s="487"/>
      <c r="AK160" s="487"/>
      <c r="AL160" s="487"/>
      <c r="AM160" s="487"/>
      <c r="AN160" s="487"/>
      <c r="AO160" s="487"/>
      <c r="AP160" s="487"/>
      <c r="AQ160" s="487"/>
      <c r="AR160" s="487"/>
      <c r="AS160" s="487"/>
      <c r="AT160" s="487"/>
      <c r="AU160" s="487"/>
      <c r="AV160" s="487"/>
      <c r="AW160" s="487"/>
      <c r="AX160" s="487"/>
      <c r="AY160" s="487"/>
      <c r="AZ160" s="487"/>
      <c r="BA160" s="487"/>
      <c r="BB160" s="487"/>
      <c r="BC160" s="487"/>
      <c r="BD160" s="487"/>
      <c r="BE160" s="487"/>
      <c r="BF160" s="487"/>
      <c r="BG160" s="487"/>
      <c r="BH160" s="480"/>
      <c r="BI160" s="480"/>
    </row>
    <row r="161" spans="1:61" s="426" customFormat="1">
      <c r="A161" s="464"/>
      <c r="B161" s="464"/>
      <c r="C161" s="482"/>
      <c r="D161" s="483"/>
      <c r="E161" s="484"/>
      <c r="F161" s="484"/>
      <c r="G161" s="482"/>
      <c r="H161" s="485"/>
      <c r="I161" s="485"/>
      <c r="J161" s="485"/>
      <c r="K161" s="485"/>
      <c r="L161" s="485"/>
      <c r="M161" s="485"/>
      <c r="N161" s="486"/>
      <c r="O161" s="486"/>
      <c r="P161" s="486"/>
      <c r="Q161" s="485"/>
      <c r="R161" s="485"/>
      <c r="S161" s="485"/>
      <c r="T161" s="485"/>
      <c r="U161" s="485"/>
      <c r="V161" s="485"/>
      <c r="W161" s="485"/>
      <c r="X161" s="485"/>
      <c r="Y161" s="485"/>
      <c r="Z161" s="485"/>
      <c r="AA161" s="485"/>
      <c r="AB161" s="485"/>
      <c r="AC161" s="485"/>
      <c r="AD161" s="485"/>
      <c r="AE161" s="485"/>
      <c r="AF161" s="485"/>
      <c r="AG161" s="487"/>
      <c r="AH161" s="487"/>
      <c r="AI161" s="487"/>
      <c r="AJ161" s="487"/>
      <c r="AK161" s="487"/>
      <c r="AL161" s="487"/>
      <c r="AM161" s="487"/>
      <c r="AN161" s="487"/>
      <c r="AO161" s="487"/>
      <c r="AP161" s="487"/>
      <c r="AQ161" s="487"/>
      <c r="AR161" s="487"/>
      <c r="AS161" s="487"/>
      <c r="AT161" s="487"/>
      <c r="AU161" s="487"/>
      <c r="AV161" s="487"/>
      <c r="AW161" s="487"/>
      <c r="AX161" s="487"/>
      <c r="AY161" s="487"/>
      <c r="AZ161" s="487"/>
      <c r="BA161" s="487"/>
      <c r="BB161" s="487"/>
      <c r="BC161" s="487"/>
      <c r="BD161" s="487"/>
      <c r="BE161" s="487"/>
      <c r="BF161" s="487"/>
      <c r="BG161" s="487"/>
      <c r="BH161" s="480"/>
      <c r="BI161" s="480"/>
    </row>
    <row r="162" spans="1:61" s="426" customFormat="1">
      <c r="A162" s="464"/>
      <c r="B162" s="464"/>
      <c r="C162" s="482"/>
      <c r="D162" s="483"/>
      <c r="E162" s="484"/>
      <c r="F162" s="484"/>
      <c r="G162" s="482"/>
      <c r="H162" s="485"/>
      <c r="I162" s="485"/>
      <c r="J162" s="485"/>
      <c r="K162" s="485"/>
      <c r="L162" s="485"/>
      <c r="M162" s="485"/>
      <c r="N162" s="486"/>
      <c r="O162" s="486"/>
      <c r="P162" s="486"/>
      <c r="Q162" s="485"/>
      <c r="R162" s="485"/>
      <c r="S162" s="485"/>
      <c r="T162" s="485"/>
      <c r="U162" s="485"/>
      <c r="V162" s="485"/>
      <c r="W162" s="485"/>
      <c r="X162" s="485"/>
      <c r="Y162" s="485"/>
      <c r="Z162" s="485"/>
      <c r="AA162" s="485"/>
      <c r="AB162" s="485"/>
      <c r="AC162" s="485"/>
      <c r="AD162" s="485"/>
      <c r="AE162" s="485"/>
      <c r="AF162" s="485"/>
      <c r="AG162" s="487"/>
      <c r="AH162" s="487"/>
      <c r="AI162" s="487"/>
      <c r="AJ162" s="487"/>
      <c r="AK162" s="487"/>
      <c r="AL162" s="487"/>
      <c r="AM162" s="487"/>
      <c r="AN162" s="487"/>
      <c r="AO162" s="487"/>
      <c r="AP162" s="487"/>
      <c r="AQ162" s="487"/>
      <c r="AR162" s="487"/>
      <c r="AS162" s="487"/>
      <c r="AT162" s="487"/>
      <c r="AU162" s="487"/>
      <c r="AV162" s="487"/>
      <c r="AW162" s="487"/>
      <c r="AX162" s="487"/>
      <c r="AY162" s="487"/>
      <c r="AZ162" s="487"/>
      <c r="BA162" s="487"/>
      <c r="BB162" s="487"/>
      <c r="BC162" s="487"/>
      <c r="BD162" s="487"/>
      <c r="BE162" s="487"/>
      <c r="BF162" s="487"/>
      <c r="BG162" s="487"/>
      <c r="BH162" s="480"/>
      <c r="BI162" s="480"/>
    </row>
    <row r="163" spans="1:61" s="426" customFormat="1">
      <c r="A163" s="464"/>
      <c r="B163" s="464"/>
      <c r="C163" s="482"/>
      <c r="D163" s="483"/>
      <c r="E163" s="484"/>
      <c r="F163" s="484"/>
      <c r="G163" s="482"/>
      <c r="H163" s="485"/>
      <c r="I163" s="485"/>
      <c r="J163" s="485"/>
      <c r="K163" s="485"/>
      <c r="L163" s="485"/>
      <c r="M163" s="485"/>
      <c r="N163" s="486"/>
      <c r="O163" s="486"/>
      <c r="P163" s="486"/>
      <c r="Q163" s="485"/>
      <c r="R163" s="485"/>
      <c r="S163" s="485"/>
      <c r="T163" s="485"/>
      <c r="U163" s="485"/>
      <c r="V163" s="485"/>
      <c r="W163" s="485"/>
      <c r="X163" s="485"/>
      <c r="Y163" s="485"/>
      <c r="Z163" s="485"/>
      <c r="AA163" s="485"/>
      <c r="AB163" s="485"/>
      <c r="AC163" s="485"/>
      <c r="AD163" s="485"/>
      <c r="AE163" s="485"/>
      <c r="AF163" s="485"/>
      <c r="AG163" s="487"/>
      <c r="AH163" s="487"/>
      <c r="AI163" s="487"/>
      <c r="AJ163" s="487"/>
      <c r="AK163" s="487"/>
      <c r="AL163" s="487"/>
      <c r="AM163" s="487"/>
      <c r="AN163" s="487"/>
      <c r="AO163" s="487"/>
      <c r="AP163" s="487"/>
      <c r="AQ163" s="487"/>
      <c r="AR163" s="487"/>
      <c r="AS163" s="487"/>
      <c r="AT163" s="487"/>
      <c r="AU163" s="487"/>
      <c r="AV163" s="487"/>
      <c r="AW163" s="487"/>
      <c r="AX163" s="487"/>
      <c r="AY163" s="487"/>
      <c r="AZ163" s="487"/>
      <c r="BA163" s="487"/>
      <c r="BB163" s="487"/>
      <c r="BC163" s="487"/>
      <c r="BD163" s="487"/>
      <c r="BE163" s="487"/>
      <c r="BF163" s="487"/>
      <c r="BG163" s="487"/>
      <c r="BH163" s="480"/>
      <c r="BI163" s="480"/>
    </row>
    <row r="164" spans="1:61" s="426" customFormat="1">
      <c r="A164" s="464"/>
      <c r="B164" s="464"/>
      <c r="C164" s="482"/>
      <c r="D164" s="483"/>
      <c r="E164" s="484"/>
      <c r="F164" s="484"/>
      <c r="G164" s="482"/>
      <c r="H164" s="485"/>
      <c r="I164" s="485"/>
      <c r="J164" s="485"/>
      <c r="K164" s="485"/>
      <c r="L164" s="485"/>
      <c r="M164" s="485"/>
      <c r="N164" s="486"/>
      <c r="O164" s="486"/>
      <c r="P164" s="486"/>
      <c r="Q164" s="485"/>
      <c r="R164" s="485"/>
      <c r="S164" s="485"/>
      <c r="T164" s="485"/>
      <c r="U164" s="485"/>
      <c r="V164" s="485"/>
      <c r="W164" s="485"/>
      <c r="X164" s="485"/>
      <c r="Y164" s="485"/>
      <c r="Z164" s="485"/>
      <c r="AA164" s="485"/>
      <c r="AB164" s="485"/>
      <c r="AC164" s="485"/>
      <c r="AD164" s="485"/>
      <c r="AE164" s="485"/>
      <c r="AF164" s="485"/>
      <c r="AG164" s="487"/>
      <c r="AH164" s="487"/>
      <c r="AI164" s="487"/>
      <c r="AJ164" s="487"/>
      <c r="AK164" s="487"/>
      <c r="AL164" s="487"/>
      <c r="AM164" s="487"/>
      <c r="AN164" s="487"/>
      <c r="AO164" s="487"/>
      <c r="AP164" s="487"/>
      <c r="AQ164" s="487"/>
      <c r="AR164" s="487"/>
      <c r="AS164" s="487"/>
      <c r="AT164" s="487"/>
      <c r="AU164" s="487"/>
      <c r="AV164" s="487"/>
      <c r="AW164" s="487"/>
      <c r="AX164" s="487"/>
      <c r="AY164" s="487"/>
      <c r="AZ164" s="487"/>
      <c r="BA164" s="487"/>
      <c r="BB164" s="487"/>
      <c r="BC164" s="487"/>
      <c r="BD164" s="487"/>
      <c r="BE164" s="487"/>
      <c r="BF164" s="487"/>
      <c r="BG164" s="487"/>
      <c r="BH164" s="480"/>
      <c r="BI164" s="480"/>
    </row>
    <row r="165" spans="1:61" s="426" customFormat="1">
      <c r="A165" s="464"/>
      <c r="B165" s="464"/>
      <c r="C165" s="482"/>
      <c r="D165" s="483"/>
      <c r="E165" s="484"/>
      <c r="F165" s="484"/>
      <c r="G165" s="482"/>
      <c r="H165" s="485"/>
      <c r="I165" s="485"/>
      <c r="J165" s="485"/>
      <c r="K165" s="485"/>
      <c r="L165" s="485"/>
      <c r="M165" s="485"/>
      <c r="N165" s="486"/>
      <c r="O165" s="486"/>
      <c r="P165" s="486"/>
      <c r="Q165" s="485"/>
      <c r="R165" s="485"/>
      <c r="S165" s="485"/>
      <c r="T165" s="485"/>
      <c r="U165" s="485"/>
      <c r="V165" s="485"/>
      <c r="W165" s="485"/>
      <c r="X165" s="485"/>
      <c r="Y165" s="485"/>
      <c r="Z165" s="485"/>
      <c r="AA165" s="485"/>
      <c r="AB165" s="485"/>
      <c r="AC165" s="485"/>
      <c r="AD165" s="485"/>
      <c r="AE165" s="485"/>
      <c r="AF165" s="485"/>
      <c r="AG165" s="487"/>
      <c r="AH165" s="487"/>
      <c r="AI165" s="487"/>
      <c r="AJ165" s="487"/>
      <c r="AK165" s="487"/>
      <c r="AL165" s="487"/>
      <c r="AM165" s="487"/>
      <c r="AN165" s="487"/>
      <c r="AO165" s="487"/>
      <c r="AP165" s="487"/>
      <c r="AQ165" s="487"/>
      <c r="AR165" s="487"/>
      <c r="AS165" s="487"/>
      <c r="AT165" s="487"/>
      <c r="AU165" s="487"/>
      <c r="AV165" s="487"/>
      <c r="AW165" s="487"/>
      <c r="AX165" s="487"/>
      <c r="AY165" s="487"/>
      <c r="AZ165" s="487"/>
      <c r="BA165" s="487"/>
      <c r="BB165" s="487"/>
      <c r="BC165" s="487"/>
      <c r="BD165" s="487"/>
      <c r="BE165" s="487"/>
      <c r="BF165" s="487"/>
      <c r="BG165" s="487"/>
      <c r="BH165" s="480"/>
      <c r="BI165" s="480"/>
    </row>
    <row r="166" spans="1:61" s="426" customFormat="1">
      <c r="A166" s="464"/>
      <c r="B166" s="464"/>
      <c r="C166" s="482"/>
      <c r="D166" s="483"/>
      <c r="E166" s="484"/>
      <c r="F166" s="484"/>
      <c r="G166" s="482"/>
      <c r="H166" s="485"/>
      <c r="I166" s="485"/>
      <c r="J166" s="485"/>
      <c r="K166" s="485"/>
      <c r="L166" s="485"/>
      <c r="M166" s="485"/>
      <c r="N166" s="486"/>
      <c r="O166" s="486"/>
      <c r="P166" s="486"/>
      <c r="Q166" s="485"/>
      <c r="R166" s="485"/>
      <c r="S166" s="485"/>
      <c r="T166" s="485"/>
      <c r="U166" s="485"/>
      <c r="V166" s="485"/>
      <c r="W166" s="485"/>
      <c r="X166" s="485"/>
      <c r="Y166" s="485"/>
      <c r="Z166" s="485"/>
      <c r="AA166" s="485"/>
      <c r="AB166" s="485"/>
      <c r="AC166" s="485"/>
      <c r="AD166" s="485"/>
      <c r="AE166" s="485"/>
      <c r="AF166" s="485"/>
      <c r="AG166" s="487"/>
      <c r="AH166" s="487"/>
      <c r="AI166" s="487"/>
      <c r="AJ166" s="487"/>
      <c r="AK166" s="487"/>
      <c r="AL166" s="487"/>
      <c r="AM166" s="487"/>
      <c r="AN166" s="487"/>
      <c r="AO166" s="487"/>
      <c r="AP166" s="487"/>
      <c r="AQ166" s="487"/>
      <c r="AR166" s="487"/>
      <c r="AS166" s="487"/>
      <c r="AT166" s="487"/>
      <c r="AU166" s="487"/>
      <c r="AV166" s="487"/>
      <c r="AW166" s="487"/>
      <c r="AX166" s="487"/>
      <c r="AY166" s="487"/>
      <c r="AZ166" s="487"/>
      <c r="BA166" s="487"/>
      <c r="BB166" s="487"/>
      <c r="BC166" s="487"/>
      <c r="BD166" s="487"/>
      <c r="BE166" s="487"/>
      <c r="BF166" s="487"/>
      <c r="BG166" s="487"/>
      <c r="BH166" s="480"/>
      <c r="BI166" s="480"/>
    </row>
    <row r="167" spans="1:61" s="426" customFormat="1">
      <c r="A167" s="464"/>
      <c r="B167" s="464"/>
      <c r="C167" s="482"/>
      <c r="D167" s="483"/>
      <c r="E167" s="484"/>
      <c r="F167" s="484"/>
      <c r="G167" s="482"/>
      <c r="H167" s="485"/>
      <c r="I167" s="485"/>
      <c r="J167" s="485"/>
      <c r="K167" s="485"/>
      <c r="L167" s="485"/>
      <c r="M167" s="485"/>
      <c r="N167" s="486"/>
      <c r="O167" s="486"/>
      <c r="P167" s="486"/>
      <c r="Q167" s="485"/>
      <c r="R167" s="485"/>
      <c r="S167" s="485"/>
      <c r="T167" s="485"/>
      <c r="U167" s="485"/>
      <c r="V167" s="485"/>
      <c r="W167" s="485"/>
      <c r="X167" s="485"/>
      <c r="Y167" s="485"/>
      <c r="Z167" s="485"/>
      <c r="AA167" s="485"/>
      <c r="AB167" s="485"/>
      <c r="AC167" s="485"/>
      <c r="AD167" s="485"/>
      <c r="AE167" s="485"/>
      <c r="AF167" s="485"/>
      <c r="AG167" s="487"/>
      <c r="AH167" s="487"/>
      <c r="AI167" s="487"/>
      <c r="AJ167" s="487"/>
      <c r="AK167" s="487"/>
      <c r="AL167" s="487"/>
      <c r="AM167" s="487"/>
      <c r="AN167" s="487"/>
      <c r="AO167" s="487"/>
      <c r="AP167" s="487"/>
      <c r="AQ167" s="487"/>
      <c r="AR167" s="487"/>
      <c r="AS167" s="487"/>
      <c r="AT167" s="487"/>
      <c r="AU167" s="487"/>
      <c r="AV167" s="487"/>
      <c r="AW167" s="487"/>
      <c r="AX167" s="487"/>
      <c r="AY167" s="487"/>
      <c r="AZ167" s="487"/>
      <c r="BA167" s="487"/>
      <c r="BB167" s="487"/>
      <c r="BC167" s="487"/>
      <c r="BD167" s="487"/>
      <c r="BE167" s="487"/>
      <c r="BF167" s="487"/>
      <c r="BG167" s="487"/>
      <c r="BH167" s="480"/>
      <c r="BI167" s="480"/>
    </row>
    <row r="168" spans="1:61" s="426" customFormat="1">
      <c r="A168" s="464"/>
      <c r="B168" s="464"/>
      <c r="C168" s="482"/>
      <c r="D168" s="483"/>
      <c r="E168" s="484"/>
      <c r="F168" s="484"/>
      <c r="G168" s="482"/>
      <c r="H168" s="485"/>
      <c r="I168" s="485"/>
      <c r="J168" s="485"/>
      <c r="K168" s="485"/>
      <c r="L168" s="485"/>
      <c r="M168" s="485"/>
      <c r="N168" s="486"/>
      <c r="O168" s="486"/>
      <c r="P168" s="486"/>
      <c r="Q168" s="485"/>
      <c r="R168" s="485"/>
      <c r="S168" s="485"/>
      <c r="T168" s="485"/>
      <c r="U168" s="485"/>
      <c r="V168" s="485"/>
      <c r="W168" s="485"/>
      <c r="X168" s="485"/>
      <c r="Y168" s="485"/>
      <c r="Z168" s="485"/>
      <c r="AA168" s="485"/>
      <c r="AB168" s="485"/>
      <c r="AC168" s="485"/>
      <c r="AD168" s="485"/>
      <c r="AE168" s="485"/>
      <c r="AF168" s="485"/>
      <c r="AG168" s="487"/>
      <c r="AH168" s="487"/>
      <c r="AI168" s="487"/>
      <c r="AJ168" s="487"/>
      <c r="AK168" s="487"/>
      <c r="AL168" s="487"/>
      <c r="AM168" s="487"/>
      <c r="AN168" s="487"/>
      <c r="AO168" s="487"/>
      <c r="AP168" s="487"/>
      <c r="AQ168" s="487"/>
      <c r="AR168" s="487"/>
      <c r="AS168" s="487"/>
      <c r="AT168" s="487"/>
      <c r="AU168" s="487"/>
      <c r="AV168" s="487"/>
      <c r="AW168" s="487"/>
      <c r="AX168" s="487"/>
      <c r="AY168" s="487"/>
      <c r="AZ168" s="487"/>
      <c r="BA168" s="487"/>
      <c r="BB168" s="487"/>
      <c r="BC168" s="487"/>
      <c r="BD168" s="487"/>
      <c r="BE168" s="487"/>
      <c r="BF168" s="487"/>
      <c r="BG168" s="487"/>
      <c r="BH168" s="480"/>
      <c r="BI168" s="480"/>
    </row>
    <row r="169" spans="1:61" s="426" customFormat="1">
      <c r="A169" s="464"/>
      <c r="B169" s="464"/>
      <c r="C169" s="482"/>
      <c r="D169" s="483"/>
      <c r="E169" s="484"/>
      <c r="F169" s="484"/>
      <c r="G169" s="482"/>
      <c r="H169" s="485"/>
      <c r="I169" s="485"/>
      <c r="J169" s="485"/>
      <c r="K169" s="485"/>
      <c r="L169" s="485"/>
      <c r="M169" s="485"/>
      <c r="N169" s="486"/>
      <c r="O169" s="486"/>
      <c r="P169" s="486"/>
      <c r="Q169" s="485"/>
      <c r="R169" s="485"/>
      <c r="S169" s="485"/>
      <c r="T169" s="485"/>
      <c r="U169" s="485"/>
      <c r="V169" s="485"/>
      <c r="W169" s="485"/>
      <c r="X169" s="485"/>
      <c r="Y169" s="485"/>
      <c r="Z169" s="485"/>
      <c r="AA169" s="485"/>
      <c r="AB169" s="485"/>
      <c r="AC169" s="485"/>
      <c r="AD169" s="485"/>
      <c r="AE169" s="485"/>
      <c r="AF169" s="485"/>
      <c r="AG169" s="487"/>
      <c r="AH169" s="487"/>
      <c r="AI169" s="487"/>
      <c r="AJ169" s="487"/>
      <c r="AK169" s="487"/>
      <c r="AL169" s="487"/>
      <c r="AM169" s="487"/>
      <c r="AN169" s="487"/>
      <c r="AO169" s="487"/>
      <c r="AP169" s="487"/>
      <c r="AQ169" s="487"/>
      <c r="AR169" s="487"/>
      <c r="AS169" s="487"/>
      <c r="AT169" s="487"/>
      <c r="AU169" s="487"/>
      <c r="AV169" s="487"/>
      <c r="AW169" s="487"/>
      <c r="AX169" s="487"/>
      <c r="AY169" s="487"/>
      <c r="AZ169" s="487"/>
      <c r="BA169" s="487"/>
      <c r="BB169" s="487"/>
      <c r="BC169" s="487"/>
      <c r="BD169" s="487"/>
      <c r="BE169" s="487"/>
      <c r="BF169" s="487"/>
      <c r="BG169" s="487"/>
      <c r="BH169" s="480"/>
      <c r="BI169" s="480"/>
    </row>
    <row r="170" spans="1:61" s="426" customFormat="1">
      <c r="A170" s="464"/>
      <c r="B170" s="464"/>
      <c r="C170" s="482"/>
      <c r="D170" s="483"/>
      <c r="E170" s="484"/>
      <c r="F170" s="484"/>
      <c r="G170" s="482"/>
      <c r="H170" s="485"/>
      <c r="I170" s="485"/>
      <c r="J170" s="485"/>
      <c r="K170" s="485"/>
      <c r="L170" s="485"/>
      <c r="M170" s="485"/>
      <c r="N170" s="486"/>
      <c r="O170" s="486"/>
      <c r="P170" s="486"/>
      <c r="Q170" s="485"/>
      <c r="R170" s="485"/>
      <c r="S170" s="485"/>
      <c r="T170" s="485"/>
      <c r="U170" s="485"/>
      <c r="V170" s="485"/>
      <c r="W170" s="485"/>
      <c r="X170" s="485"/>
      <c r="Y170" s="485"/>
      <c r="Z170" s="485"/>
      <c r="AA170" s="485"/>
      <c r="AB170" s="485"/>
      <c r="AC170" s="485"/>
      <c r="AD170" s="485"/>
      <c r="AE170" s="485"/>
      <c r="AF170" s="485"/>
      <c r="AG170" s="487"/>
      <c r="AH170" s="487"/>
      <c r="AI170" s="487"/>
      <c r="AJ170" s="487"/>
      <c r="AK170" s="487"/>
      <c r="AL170" s="487"/>
      <c r="AM170" s="487"/>
      <c r="AN170" s="487"/>
      <c r="AO170" s="487"/>
      <c r="AP170" s="487"/>
      <c r="AQ170" s="487"/>
      <c r="AR170" s="487"/>
      <c r="AS170" s="487"/>
      <c r="AT170" s="487"/>
      <c r="AU170" s="487"/>
      <c r="AV170" s="487"/>
      <c r="AW170" s="487"/>
      <c r="AX170" s="487"/>
      <c r="AY170" s="487"/>
      <c r="AZ170" s="487"/>
      <c r="BA170" s="487"/>
      <c r="BB170" s="487"/>
      <c r="BC170" s="487"/>
      <c r="BD170" s="487"/>
      <c r="BE170" s="487"/>
      <c r="BF170" s="487"/>
      <c r="BG170" s="487"/>
      <c r="BH170" s="480"/>
      <c r="BI170" s="480"/>
    </row>
    <row r="171" spans="1:61" s="426" customFormat="1">
      <c r="A171" s="464"/>
      <c r="B171" s="464"/>
      <c r="C171" s="482"/>
      <c r="D171" s="483"/>
      <c r="E171" s="484"/>
      <c r="F171" s="484"/>
      <c r="G171" s="482"/>
      <c r="H171" s="485"/>
      <c r="I171" s="485"/>
      <c r="J171" s="485"/>
      <c r="K171" s="485"/>
      <c r="L171" s="485"/>
      <c r="M171" s="485"/>
      <c r="N171" s="486"/>
      <c r="O171" s="486"/>
      <c r="P171" s="486"/>
      <c r="Q171" s="485"/>
      <c r="R171" s="485"/>
      <c r="S171" s="485"/>
      <c r="T171" s="485"/>
      <c r="U171" s="485"/>
      <c r="V171" s="485"/>
      <c r="W171" s="485"/>
      <c r="X171" s="485"/>
      <c r="Y171" s="485"/>
      <c r="Z171" s="485"/>
      <c r="AA171" s="485"/>
      <c r="AB171" s="485"/>
      <c r="AC171" s="485"/>
      <c r="AD171" s="485"/>
      <c r="AE171" s="485"/>
      <c r="AF171" s="485"/>
      <c r="AG171" s="487"/>
      <c r="AH171" s="487"/>
      <c r="AI171" s="487"/>
      <c r="AJ171" s="487"/>
      <c r="AK171" s="487"/>
      <c r="AL171" s="487"/>
      <c r="AM171" s="487"/>
      <c r="AN171" s="487"/>
      <c r="AO171" s="487"/>
      <c r="AP171" s="487"/>
      <c r="AQ171" s="487"/>
      <c r="AR171" s="487"/>
      <c r="AS171" s="487"/>
      <c r="AT171" s="487"/>
      <c r="AU171" s="487"/>
      <c r="AV171" s="487"/>
      <c r="AW171" s="487"/>
      <c r="AX171" s="487"/>
      <c r="AY171" s="487"/>
      <c r="AZ171" s="487"/>
      <c r="BA171" s="487"/>
      <c r="BB171" s="487"/>
      <c r="BC171" s="487"/>
      <c r="BD171" s="487"/>
      <c r="BE171" s="487"/>
      <c r="BF171" s="487"/>
      <c r="BG171" s="487"/>
      <c r="BH171" s="480"/>
      <c r="BI171" s="480"/>
    </row>
    <row r="172" spans="1:61" s="426" customFormat="1">
      <c r="A172" s="464"/>
      <c r="B172" s="464"/>
      <c r="C172" s="482"/>
      <c r="D172" s="483"/>
      <c r="E172" s="484"/>
      <c r="F172" s="484"/>
      <c r="G172" s="482"/>
      <c r="H172" s="485"/>
      <c r="I172" s="485"/>
      <c r="J172" s="485"/>
      <c r="K172" s="485"/>
      <c r="L172" s="485"/>
      <c r="M172" s="485"/>
      <c r="N172" s="486"/>
      <c r="O172" s="486"/>
      <c r="P172" s="486"/>
      <c r="Q172" s="485"/>
      <c r="R172" s="485"/>
      <c r="S172" s="485"/>
      <c r="T172" s="485"/>
      <c r="U172" s="485"/>
      <c r="V172" s="485"/>
      <c r="W172" s="485"/>
      <c r="X172" s="485"/>
      <c r="Y172" s="485"/>
      <c r="Z172" s="485"/>
      <c r="AA172" s="485"/>
      <c r="AB172" s="485"/>
      <c r="AC172" s="485"/>
      <c r="AD172" s="485"/>
      <c r="AE172" s="485"/>
      <c r="AF172" s="485"/>
      <c r="AG172" s="487"/>
      <c r="AH172" s="487"/>
      <c r="AI172" s="487"/>
      <c r="AJ172" s="487"/>
      <c r="AK172" s="487"/>
      <c r="AL172" s="487"/>
      <c r="AM172" s="487"/>
      <c r="AN172" s="487"/>
      <c r="AO172" s="487"/>
      <c r="AP172" s="487"/>
      <c r="AQ172" s="487"/>
      <c r="AR172" s="487"/>
      <c r="AS172" s="487"/>
      <c r="AT172" s="487"/>
      <c r="AU172" s="487"/>
      <c r="AV172" s="487"/>
      <c r="AW172" s="487"/>
      <c r="AX172" s="487"/>
      <c r="AY172" s="487"/>
      <c r="AZ172" s="487"/>
      <c r="BA172" s="487"/>
      <c r="BB172" s="487"/>
      <c r="BC172" s="487"/>
      <c r="BD172" s="487"/>
      <c r="BE172" s="487"/>
      <c r="BF172" s="487"/>
      <c r="BG172" s="487"/>
      <c r="BH172" s="480"/>
      <c r="BI172" s="480"/>
    </row>
    <row r="173" spans="1:61" s="426" customFormat="1">
      <c r="A173" s="464"/>
      <c r="B173" s="464"/>
      <c r="C173" s="482"/>
      <c r="D173" s="483"/>
      <c r="E173" s="484"/>
      <c r="F173" s="484"/>
      <c r="G173" s="482"/>
      <c r="H173" s="485"/>
      <c r="I173" s="485"/>
      <c r="J173" s="485"/>
      <c r="K173" s="485"/>
      <c r="L173" s="485"/>
      <c r="M173" s="485"/>
      <c r="N173" s="486"/>
      <c r="O173" s="486"/>
      <c r="P173" s="486"/>
      <c r="Q173" s="485"/>
      <c r="R173" s="485"/>
      <c r="S173" s="485"/>
      <c r="T173" s="485"/>
      <c r="U173" s="485"/>
      <c r="V173" s="485"/>
      <c r="W173" s="485"/>
      <c r="X173" s="485"/>
      <c r="Y173" s="485"/>
      <c r="Z173" s="485"/>
      <c r="AA173" s="485"/>
      <c r="AB173" s="485"/>
      <c r="AC173" s="485"/>
      <c r="AD173" s="485"/>
      <c r="AE173" s="485"/>
      <c r="AF173" s="485"/>
      <c r="AG173" s="487"/>
      <c r="AH173" s="487"/>
      <c r="AI173" s="487"/>
      <c r="AJ173" s="487"/>
      <c r="AK173" s="487"/>
      <c r="AL173" s="487"/>
      <c r="AM173" s="487"/>
      <c r="AN173" s="487"/>
      <c r="AO173" s="487"/>
      <c r="AP173" s="487"/>
      <c r="AQ173" s="487"/>
      <c r="AR173" s="487"/>
      <c r="AS173" s="487"/>
      <c r="AT173" s="487"/>
      <c r="AU173" s="487"/>
      <c r="AV173" s="487"/>
      <c r="AW173" s="487"/>
      <c r="AX173" s="487"/>
      <c r="AY173" s="487"/>
      <c r="AZ173" s="487"/>
      <c r="BA173" s="487"/>
      <c r="BB173" s="487"/>
      <c r="BC173" s="487"/>
      <c r="BD173" s="487"/>
      <c r="BE173" s="487"/>
      <c r="BF173" s="487"/>
      <c r="BG173" s="487"/>
      <c r="BH173" s="480"/>
      <c r="BI173" s="480"/>
    </row>
    <row r="174" spans="1:61" s="426" customFormat="1">
      <c r="A174" s="464"/>
      <c r="B174" s="464"/>
      <c r="C174" s="482"/>
      <c r="D174" s="483"/>
      <c r="E174" s="484"/>
      <c r="F174" s="484"/>
      <c r="G174" s="482"/>
      <c r="H174" s="485"/>
      <c r="I174" s="485"/>
      <c r="J174" s="485"/>
      <c r="K174" s="485"/>
      <c r="L174" s="485"/>
      <c r="M174" s="485"/>
      <c r="N174" s="486"/>
      <c r="O174" s="486"/>
      <c r="P174" s="486"/>
      <c r="Q174" s="485"/>
      <c r="R174" s="485"/>
      <c r="S174" s="485"/>
      <c r="T174" s="485"/>
      <c r="U174" s="485"/>
      <c r="V174" s="485"/>
      <c r="W174" s="485"/>
      <c r="X174" s="485"/>
      <c r="Y174" s="485"/>
      <c r="Z174" s="485"/>
      <c r="AA174" s="485"/>
      <c r="AB174" s="485"/>
      <c r="AC174" s="485"/>
      <c r="AD174" s="485"/>
      <c r="AE174" s="485"/>
      <c r="AF174" s="485"/>
      <c r="AG174" s="487"/>
      <c r="AH174" s="487"/>
      <c r="AI174" s="487"/>
      <c r="AJ174" s="487"/>
      <c r="AK174" s="487"/>
      <c r="AL174" s="487"/>
      <c r="AM174" s="487"/>
      <c r="AN174" s="487"/>
      <c r="AO174" s="487"/>
      <c r="AP174" s="487"/>
      <c r="AQ174" s="487"/>
      <c r="AR174" s="487"/>
      <c r="AS174" s="487"/>
      <c r="AT174" s="487"/>
      <c r="AU174" s="487"/>
      <c r="AV174" s="487"/>
      <c r="AW174" s="487"/>
      <c r="AX174" s="487"/>
      <c r="AY174" s="487"/>
      <c r="AZ174" s="487"/>
      <c r="BA174" s="487"/>
      <c r="BB174" s="487"/>
      <c r="BC174" s="487"/>
      <c r="BD174" s="487"/>
      <c r="BE174" s="487"/>
      <c r="BF174" s="487"/>
      <c r="BG174" s="487"/>
      <c r="BH174" s="480"/>
      <c r="BI174" s="480"/>
    </row>
    <row r="175" spans="1:61" s="426" customFormat="1">
      <c r="A175" s="464"/>
      <c r="B175" s="464"/>
      <c r="C175" s="482"/>
      <c r="D175" s="483"/>
      <c r="E175" s="484"/>
      <c r="F175" s="484"/>
      <c r="G175" s="482"/>
      <c r="H175" s="485"/>
      <c r="I175" s="485"/>
      <c r="J175" s="485"/>
      <c r="K175" s="485"/>
      <c r="L175" s="485"/>
      <c r="M175" s="485"/>
      <c r="N175" s="486"/>
      <c r="O175" s="486"/>
      <c r="P175" s="486"/>
      <c r="Q175" s="485"/>
      <c r="R175" s="485"/>
      <c r="S175" s="485"/>
      <c r="T175" s="485"/>
      <c r="U175" s="485"/>
      <c r="V175" s="485"/>
      <c r="W175" s="485"/>
      <c r="X175" s="485"/>
      <c r="Y175" s="485"/>
      <c r="Z175" s="485"/>
      <c r="AA175" s="485"/>
      <c r="AB175" s="485"/>
      <c r="AC175" s="485"/>
      <c r="AD175" s="485"/>
      <c r="AE175" s="485"/>
      <c r="AF175" s="485"/>
      <c r="AG175" s="487"/>
      <c r="AH175" s="487"/>
      <c r="AI175" s="487"/>
      <c r="AJ175" s="487"/>
      <c r="AK175" s="487"/>
      <c r="AL175" s="487"/>
      <c r="AM175" s="487"/>
      <c r="AN175" s="487"/>
      <c r="AO175" s="487"/>
      <c r="AP175" s="487"/>
      <c r="AQ175" s="487"/>
      <c r="AR175" s="487"/>
      <c r="AS175" s="487"/>
      <c r="AT175" s="487"/>
      <c r="AU175" s="487"/>
      <c r="AV175" s="487"/>
      <c r="AW175" s="487"/>
      <c r="AX175" s="487"/>
      <c r="AY175" s="487"/>
      <c r="AZ175" s="487"/>
      <c r="BA175" s="487"/>
      <c r="BB175" s="487"/>
      <c r="BC175" s="487"/>
      <c r="BD175" s="487"/>
      <c r="BE175" s="487"/>
      <c r="BF175" s="487"/>
      <c r="BG175" s="487"/>
      <c r="BH175" s="480"/>
      <c r="BI175" s="480"/>
    </row>
    <row r="176" spans="1:61" s="426" customFormat="1">
      <c r="A176" s="464"/>
      <c r="B176" s="464"/>
      <c r="C176" s="482"/>
      <c r="D176" s="483"/>
      <c r="E176" s="484"/>
      <c r="F176" s="484"/>
      <c r="G176" s="482"/>
      <c r="H176" s="485"/>
      <c r="I176" s="485"/>
      <c r="J176" s="485"/>
      <c r="K176" s="485"/>
      <c r="L176" s="485"/>
      <c r="M176" s="485"/>
      <c r="N176" s="486"/>
      <c r="O176" s="486"/>
      <c r="P176" s="486"/>
      <c r="Q176" s="485"/>
      <c r="R176" s="485"/>
      <c r="S176" s="485"/>
      <c r="T176" s="485"/>
      <c r="U176" s="485"/>
      <c r="V176" s="485"/>
      <c r="W176" s="485"/>
      <c r="X176" s="485"/>
      <c r="Y176" s="485"/>
      <c r="Z176" s="485"/>
      <c r="AA176" s="485"/>
      <c r="AB176" s="485"/>
      <c r="AC176" s="485"/>
      <c r="AD176" s="485"/>
      <c r="AE176" s="485"/>
      <c r="AF176" s="485"/>
      <c r="AG176" s="487"/>
      <c r="AH176" s="487"/>
      <c r="AI176" s="487"/>
      <c r="AJ176" s="487"/>
      <c r="AK176" s="487"/>
      <c r="AL176" s="487"/>
      <c r="AM176" s="487"/>
      <c r="AN176" s="487"/>
      <c r="AO176" s="487"/>
      <c r="AP176" s="487"/>
      <c r="AQ176" s="487"/>
      <c r="AR176" s="487"/>
      <c r="AS176" s="487"/>
      <c r="AT176" s="487"/>
      <c r="AU176" s="487"/>
      <c r="AV176" s="487"/>
      <c r="AW176" s="487"/>
      <c r="AX176" s="487"/>
      <c r="AY176" s="487"/>
      <c r="AZ176" s="487"/>
      <c r="BA176" s="487"/>
      <c r="BB176" s="487"/>
      <c r="BC176" s="487"/>
      <c r="BD176" s="487"/>
      <c r="BE176" s="487"/>
      <c r="BF176" s="487"/>
      <c r="BG176" s="487"/>
      <c r="BH176" s="480"/>
      <c r="BI176" s="480"/>
    </row>
    <row r="177" spans="1:61" s="426" customFormat="1">
      <c r="A177" s="464"/>
      <c r="B177" s="464"/>
      <c r="C177" s="482"/>
      <c r="D177" s="483"/>
      <c r="E177" s="484"/>
      <c r="F177" s="484"/>
      <c r="G177" s="482"/>
      <c r="H177" s="485"/>
      <c r="I177" s="485"/>
      <c r="J177" s="485"/>
      <c r="K177" s="485"/>
      <c r="L177" s="485"/>
      <c r="M177" s="485"/>
      <c r="N177" s="486"/>
      <c r="O177" s="486"/>
      <c r="P177" s="486"/>
      <c r="Q177" s="485"/>
      <c r="R177" s="485"/>
      <c r="S177" s="485"/>
      <c r="T177" s="485"/>
      <c r="U177" s="485"/>
      <c r="V177" s="485"/>
      <c r="W177" s="485"/>
      <c r="X177" s="485"/>
      <c r="Y177" s="485"/>
      <c r="Z177" s="485"/>
      <c r="AA177" s="485"/>
      <c r="AB177" s="485"/>
      <c r="AC177" s="485"/>
      <c r="AD177" s="485"/>
      <c r="AE177" s="485"/>
      <c r="AF177" s="485"/>
      <c r="AG177" s="487"/>
      <c r="AH177" s="487"/>
      <c r="AI177" s="487"/>
      <c r="AJ177" s="487"/>
      <c r="AK177" s="487"/>
      <c r="AL177" s="487"/>
      <c r="AM177" s="487"/>
      <c r="AN177" s="487"/>
      <c r="AO177" s="487"/>
      <c r="AP177" s="487"/>
      <c r="AQ177" s="487"/>
      <c r="AR177" s="487"/>
      <c r="AS177" s="487"/>
      <c r="AT177" s="487"/>
      <c r="AU177" s="487"/>
      <c r="AV177" s="487"/>
      <c r="AW177" s="487"/>
      <c r="AX177" s="487"/>
      <c r="AY177" s="487"/>
      <c r="AZ177" s="487"/>
      <c r="BA177" s="487"/>
      <c r="BB177" s="487"/>
      <c r="BC177" s="487"/>
      <c r="BD177" s="487"/>
      <c r="BE177" s="487"/>
      <c r="BF177" s="487"/>
      <c r="BG177" s="487"/>
      <c r="BH177" s="480"/>
      <c r="BI177" s="480"/>
    </row>
    <row r="178" spans="1:61" s="426" customFormat="1">
      <c r="A178" s="464"/>
      <c r="B178" s="464"/>
      <c r="C178" s="482"/>
      <c r="D178" s="483"/>
      <c r="E178" s="484"/>
      <c r="F178" s="484"/>
      <c r="G178" s="482"/>
      <c r="H178" s="485"/>
      <c r="I178" s="485"/>
      <c r="J178" s="485"/>
      <c r="K178" s="485"/>
      <c r="L178" s="485"/>
      <c r="M178" s="485"/>
      <c r="N178" s="486"/>
      <c r="O178" s="486"/>
      <c r="P178" s="486"/>
      <c r="Q178" s="485"/>
      <c r="R178" s="485"/>
      <c r="S178" s="485"/>
      <c r="T178" s="485"/>
      <c r="U178" s="485"/>
      <c r="V178" s="485"/>
      <c r="W178" s="485"/>
      <c r="X178" s="485"/>
      <c r="Y178" s="485"/>
      <c r="Z178" s="485"/>
      <c r="AA178" s="485"/>
      <c r="AB178" s="485"/>
      <c r="AC178" s="485"/>
      <c r="AD178" s="485"/>
      <c r="AE178" s="485"/>
      <c r="AF178" s="485"/>
      <c r="AG178" s="487"/>
      <c r="AH178" s="487"/>
      <c r="AI178" s="487"/>
      <c r="AJ178" s="487"/>
      <c r="AK178" s="487"/>
      <c r="AL178" s="487"/>
      <c r="AM178" s="487"/>
      <c r="AN178" s="487"/>
      <c r="AO178" s="487"/>
      <c r="AP178" s="487"/>
      <c r="AQ178" s="487"/>
      <c r="AR178" s="487"/>
      <c r="AS178" s="487"/>
      <c r="AT178" s="487"/>
      <c r="AU178" s="487"/>
      <c r="AV178" s="487"/>
      <c r="AW178" s="487"/>
      <c r="AX178" s="487"/>
      <c r="AY178" s="487"/>
      <c r="AZ178" s="487"/>
      <c r="BA178" s="487"/>
      <c r="BB178" s="487"/>
      <c r="BC178" s="487"/>
      <c r="BD178" s="487"/>
      <c r="BE178" s="487"/>
      <c r="BF178" s="487"/>
      <c r="BG178" s="487"/>
      <c r="BH178" s="480"/>
      <c r="BI178" s="480"/>
    </row>
    <row r="179" spans="1:61" s="426" customFormat="1">
      <c r="A179" s="464"/>
      <c r="B179" s="464"/>
      <c r="C179" s="482"/>
      <c r="D179" s="483"/>
      <c r="E179" s="484"/>
      <c r="F179" s="484"/>
      <c r="G179" s="482"/>
      <c r="H179" s="485"/>
      <c r="I179" s="485"/>
      <c r="J179" s="485"/>
      <c r="K179" s="485"/>
      <c r="L179" s="485"/>
      <c r="M179" s="485"/>
      <c r="N179" s="486"/>
      <c r="O179" s="486"/>
      <c r="P179" s="486"/>
      <c r="Q179" s="485"/>
      <c r="R179" s="485"/>
      <c r="S179" s="485"/>
      <c r="T179" s="485"/>
      <c r="U179" s="485"/>
      <c r="V179" s="485"/>
      <c r="W179" s="485"/>
      <c r="X179" s="485"/>
      <c r="Y179" s="485"/>
      <c r="Z179" s="485"/>
      <c r="AA179" s="485"/>
      <c r="AB179" s="485"/>
      <c r="AC179" s="485"/>
      <c r="AD179" s="485"/>
      <c r="AE179" s="485"/>
      <c r="AF179" s="485"/>
      <c r="AG179" s="487"/>
      <c r="AH179" s="487"/>
      <c r="AI179" s="487"/>
      <c r="AJ179" s="487"/>
      <c r="AK179" s="487"/>
      <c r="AL179" s="487"/>
      <c r="AM179" s="487"/>
      <c r="AN179" s="487"/>
      <c r="AO179" s="487"/>
      <c r="AP179" s="487"/>
      <c r="AQ179" s="487"/>
      <c r="AR179" s="487"/>
      <c r="AS179" s="487"/>
      <c r="AT179" s="487"/>
      <c r="AU179" s="487"/>
      <c r="AV179" s="487"/>
      <c r="AW179" s="487"/>
      <c r="AX179" s="487"/>
      <c r="AY179" s="487"/>
      <c r="AZ179" s="487"/>
      <c r="BA179" s="487"/>
      <c r="BB179" s="487"/>
      <c r="BC179" s="487"/>
      <c r="BD179" s="487"/>
      <c r="BE179" s="487"/>
      <c r="BF179" s="487"/>
      <c r="BG179" s="487"/>
      <c r="BH179" s="480"/>
      <c r="BI179" s="480"/>
    </row>
    <row r="180" spans="1:61" s="426" customFormat="1">
      <c r="A180" s="464"/>
      <c r="B180" s="464"/>
      <c r="C180" s="482"/>
      <c r="D180" s="483"/>
      <c r="E180" s="484"/>
      <c r="F180" s="484"/>
      <c r="G180" s="482"/>
      <c r="H180" s="485"/>
      <c r="I180" s="485"/>
      <c r="J180" s="485"/>
      <c r="K180" s="485"/>
      <c r="L180" s="485"/>
      <c r="M180" s="485"/>
      <c r="N180" s="486"/>
      <c r="O180" s="486"/>
      <c r="P180" s="486"/>
      <c r="Q180" s="485"/>
      <c r="R180" s="485"/>
      <c r="S180" s="485"/>
      <c r="T180" s="485"/>
      <c r="U180" s="485"/>
      <c r="V180" s="485"/>
      <c r="W180" s="485"/>
      <c r="X180" s="485"/>
      <c r="Y180" s="485"/>
      <c r="Z180" s="485"/>
      <c r="AA180" s="485"/>
      <c r="AB180" s="485"/>
      <c r="AC180" s="485"/>
      <c r="AD180" s="485"/>
      <c r="AE180" s="485"/>
      <c r="AF180" s="485"/>
      <c r="AG180" s="487"/>
      <c r="AH180" s="487"/>
      <c r="AI180" s="487"/>
      <c r="AJ180" s="487"/>
      <c r="AK180" s="487"/>
      <c r="AL180" s="487"/>
      <c r="AM180" s="487"/>
      <c r="AN180" s="487"/>
      <c r="AO180" s="487"/>
      <c r="AP180" s="487"/>
      <c r="AQ180" s="487"/>
      <c r="AR180" s="487"/>
      <c r="AS180" s="487"/>
      <c r="AT180" s="487"/>
      <c r="AU180" s="487"/>
      <c r="AV180" s="487"/>
      <c r="AW180" s="487"/>
      <c r="AX180" s="487"/>
      <c r="AY180" s="487"/>
      <c r="AZ180" s="487"/>
      <c r="BA180" s="487"/>
      <c r="BB180" s="487"/>
      <c r="BC180" s="487"/>
      <c r="BD180" s="487"/>
      <c r="BE180" s="487"/>
      <c r="BF180" s="487"/>
      <c r="BG180" s="487"/>
      <c r="BH180" s="480"/>
      <c r="BI180" s="480"/>
    </row>
    <row r="181" spans="1:61" s="426" customFormat="1">
      <c r="A181" s="464"/>
      <c r="B181" s="464"/>
      <c r="C181" s="482"/>
      <c r="D181" s="483"/>
      <c r="E181" s="484"/>
      <c r="F181" s="484"/>
      <c r="G181" s="482"/>
      <c r="H181" s="485"/>
      <c r="I181" s="485"/>
      <c r="J181" s="485"/>
      <c r="K181" s="485"/>
      <c r="L181" s="485"/>
      <c r="M181" s="485"/>
      <c r="N181" s="486"/>
      <c r="O181" s="486"/>
      <c r="P181" s="486"/>
      <c r="Q181" s="485"/>
      <c r="R181" s="485"/>
      <c r="S181" s="485"/>
      <c r="T181" s="485"/>
      <c r="U181" s="485"/>
      <c r="V181" s="485"/>
      <c r="W181" s="485"/>
      <c r="X181" s="485"/>
      <c r="Y181" s="485"/>
      <c r="Z181" s="485"/>
      <c r="AA181" s="485"/>
      <c r="AB181" s="485"/>
      <c r="AC181" s="485"/>
      <c r="AD181" s="485"/>
      <c r="AE181" s="485"/>
      <c r="AF181" s="485"/>
      <c r="AG181" s="487"/>
      <c r="AH181" s="487"/>
      <c r="AI181" s="487"/>
      <c r="AJ181" s="487"/>
      <c r="AK181" s="487"/>
      <c r="AL181" s="487"/>
      <c r="AM181" s="487"/>
      <c r="AN181" s="487"/>
      <c r="AO181" s="487"/>
      <c r="AP181" s="487"/>
      <c r="AQ181" s="487"/>
      <c r="AR181" s="487"/>
      <c r="AS181" s="487"/>
      <c r="AT181" s="487"/>
      <c r="AU181" s="487"/>
      <c r="AV181" s="487"/>
      <c r="AW181" s="487"/>
      <c r="AX181" s="487"/>
      <c r="AY181" s="487"/>
      <c r="AZ181" s="487"/>
      <c r="BA181" s="487"/>
      <c r="BB181" s="487"/>
      <c r="BC181" s="487"/>
      <c r="BD181" s="487"/>
      <c r="BE181" s="487"/>
      <c r="BF181" s="487"/>
      <c r="BG181" s="487"/>
      <c r="BH181" s="480"/>
      <c r="BI181" s="480"/>
    </row>
    <row r="182" spans="1:61" s="426" customFormat="1">
      <c r="A182" s="464"/>
      <c r="B182" s="464"/>
      <c r="C182" s="482"/>
      <c r="D182" s="483"/>
      <c r="E182" s="484"/>
      <c r="F182" s="484"/>
      <c r="G182" s="482"/>
      <c r="H182" s="485"/>
      <c r="I182" s="485"/>
      <c r="J182" s="485"/>
      <c r="K182" s="485"/>
      <c r="L182" s="485"/>
      <c r="M182" s="485"/>
      <c r="N182" s="486"/>
      <c r="O182" s="486"/>
      <c r="P182" s="486"/>
      <c r="Q182" s="485"/>
      <c r="R182" s="485"/>
      <c r="S182" s="485"/>
      <c r="T182" s="485"/>
      <c r="U182" s="485"/>
      <c r="V182" s="485"/>
      <c r="W182" s="485"/>
      <c r="X182" s="485"/>
      <c r="Y182" s="485"/>
      <c r="Z182" s="485"/>
      <c r="AA182" s="485"/>
      <c r="AB182" s="485"/>
      <c r="AC182" s="485"/>
      <c r="AD182" s="485"/>
      <c r="AE182" s="485"/>
      <c r="AF182" s="485"/>
      <c r="AG182" s="487"/>
      <c r="AH182" s="487"/>
      <c r="AI182" s="487"/>
      <c r="AJ182" s="487"/>
      <c r="AK182" s="487"/>
      <c r="AL182" s="487"/>
      <c r="AM182" s="487"/>
      <c r="AN182" s="487"/>
      <c r="AO182" s="487"/>
      <c r="AP182" s="487"/>
      <c r="AQ182" s="487"/>
      <c r="AR182" s="487"/>
      <c r="AS182" s="487"/>
      <c r="AT182" s="487"/>
      <c r="AU182" s="487"/>
      <c r="AV182" s="487"/>
      <c r="AW182" s="487"/>
      <c r="AX182" s="487"/>
      <c r="AY182" s="487"/>
      <c r="AZ182" s="487"/>
      <c r="BA182" s="487"/>
      <c r="BB182" s="487"/>
      <c r="BC182" s="487"/>
      <c r="BD182" s="487"/>
      <c r="BE182" s="487"/>
      <c r="BF182" s="487"/>
      <c r="BG182" s="487"/>
      <c r="BH182" s="480"/>
      <c r="BI182" s="480"/>
    </row>
    <row r="183" spans="1:61" s="426" customFormat="1">
      <c r="A183" s="464"/>
      <c r="B183" s="464"/>
      <c r="C183" s="482"/>
      <c r="D183" s="483"/>
      <c r="E183" s="484"/>
      <c r="F183" s="484"/>
      <c r="G183" s="482"/>
      <c r="H183" s="485"/>
      <c r="I183" s="485"/>
      <c r="J183" s="485"/>
      <c r="K183" s="485"/>
      <c r="L183" s="485"/>
      <c r="M183" s="485"/>
      <c r="N183" s="486"/>
      <c r="O183" s="486"/>
      <c r="P183" s="486"/>
      <c r="Q183" s="485"/>
      <c r="R183" s="485"/>
      <c r="S183" s="485"/>
      <c r="T183" s="485"/>
      <c r="U183" s="485"/>
      <c r="V183" s="485"/>
      <c r="W183" s="485"/>
      <c r="X183" s="485"/>
      <c r="Y183" s="485"/>
      <c r="Z183" s="485"/>
      <c r="AA183" s="485"/>
      <c r="AB183" s="485"/>
      <c r="AC183" s="485"/>
      <c r="AD183" s="485"/>
      <c r="AE183" s="485"/>
      <c r="AF183" s="485"/>
      <c r="AG183" s="487"/>
      <c r="AH183" s="487"/>
      <c r="AI183" s="487"/>
      <c r="AJ183" s="487"/>
      <c r="AK183" s="487"/>
      <c r="AL183" s="487"/>
      <c r="AM183" s="487"/>
      <c r="AN183" s="487"/>
      <c r="AO183" s="487"/>
      <c r="AP183" s="487"/>
      <c r="AQ183" s="487"/>
      <c r="AR183" s="487"/>
      <c r="AS183" s="487"/>
      <c r="AT183" s="487"/>
      <c r="AU183" s="487"/>
      <c r="AV183" s="487"/>
      <c r="AW183" s="487"/>
      <c r="AX183" s="487"/>
      <c r="AY183" s="487"/>
      <c r="AZ183" s="487"/>
      <c r="BA183" s="487"/>
      <c r="BB183" s="487"/>
      <c r="BC183" s="487"/>
      <c r="BD183" s="487"/>
      <c r="BE183" s="487"/>
      <c r="BF183" s="487"/>
      <c r="BG183" s="487"/>
      <c r="BH183" s="480"/>
      <c r="BI183" s="480"/>
    </row>
    <row r="184" spans="1:61" s="426" customFormat="1">
      <c r="A184" s="464"/>
      <c r="B184" s="464"/>
      <c r="C184" s="482"/>
      <c r="D184" s="483"/>
      <c r="E184" s="484"/>
      <c r="F184" s="484"/>
      <c r="G184" s="482"/>
      <c r="H184" s="485"/>
      <c r="I184" s="485"/>
      <c r="J184" s="485"/>
      <c r="K184" s="485"/>
      <c r="L184" s="485"/>
      <c r="M184" s="485"/>
      <c r="N184" s="486"/>
      <c r="O184" s="486"/>
      <c r="P184" s="486"/>
      <c r="Q184" s="485"/>
      <c r="R184" s="485"/>
      <c r="S184" s="485"/>
      <c r="T184" s="485"/>
      <c r="U184" s="485"/>
      <c r="V184" s="485"/>
      <c r="W184" s="485"/>
      <c r="X184" s="485"/>
      <c r="Y184" s="485"/>
      <c r="Z184" s="485"/>
      <c r="AA184" s="485"/>
      <c r="AB184" s="485"/>
      <c r="AC184" s="485"/>
      <c r="AD184" s="485"/>
      <c r="AE184" s="485"/>
      <c r="AF184" s="485"/>
      <c r="AG184" s="487"/>
      <c r="AH184" s="487"/>
      <c r="AI184" s="487"/>
      <c r="AJ184" s="487"/>
      <c r="AK184" s="487"/>
      <c r="AL184" s="487"/>
      <c r="AM184" s="487"/>
      <c r="AN184" s="487"/>
      <c r="AO184" s="487"/>
      <c r="AP184" s="487"/>
      <c r="AQ184" s="487"/>
      <c r="AR184" s="487"/>
      <c r="AS184" s="487"/>
      <c r="AT184" s="487"/>
      <c r="AU184" s="487"/>
      <c r="AV184" s="487"/>
      <c r="AW184" s="487"/>
      <c r="AX184" s="487"/>
      <c r="AY184" s="487"/>
      <c r="AZ184" s="487"/>
      <c r="BA184" s="487"/>
      <c r="BB184" s="487"/>
      <c r="BC184" s="487"/>
      <c r="BD184" s="487"/>
      <c r="BE184" s="487"/>
      <c r="BF184" s="487"/>
      <c r="BG184" s="487"/>
      <c r="BH184" s="480"/>
      <c r="BI184" s="480"/>
    </row>
    <row r="185" spans="1:61" s="426" customFormat="1">
      <c r="A185" s="464"/>
      <c r="B185" s="464"/>
      <c r="C185" s="482"/>
      <c r="D185" s="483"/>
      <c r="E185" s="484"/>
      <c r="F185" s="484"/>
      <c r="G185" s="482"/>
      <c r="H185" s="485"/>
      <c r="I185" s="485"/>
      <c r="J185" s="485"/>
      <c r="K185" s="485"/>
      <c r="L185" s="485"/>
      <c r="M185" s="485"/>
      <c r="N185" s="486"/>
      <c r="O185" s="486"/>
      <c r="P185" s="486"/>
      <c r="Q185" s="485"/>
      <c r="R185" s="485"/>
      <c r="S185" s="485"/>
      <c r="T185" s="485"/>
      <c r="U185" s="485"/>
      <c r="V185" s="485"/>
      <c r="W185" s="485"/>
      <c r="X185" s="485"/>
      <c r="Y185" s="485"/>
      <c r="Z185" s="485"/>
      <c r="AA185" s="485"/>
      <c r="AB185" s="485"/>
      <c r="AC185" s="485"/>
      <c r="AD185" s="485"/>
      <c r="AE185" s="485"/>
      <c r="AF185" s="485"/>
      <c r="AG185" s="487"/>
      <c r="AH185" s="487"/>
      <c r="AI185" s="487"/>
      <c r="AJ185" s="487"/>
      <c r="AK185" s="487"/>
      <c r="AL185" s="487"/>
      <c r="AM185" s="487"/>
      <c r="AN185" s="487"/>
      <c r="AO185" s="487"/>
      <c r="AP185" s="487"/>
      <c r="AQ185" s="487"/>
      <c r="AR185" s="487"/>
      <c r="AS185" s="487"/>
      <c r="AT185" s="487"/>
      <c r="AU185" s="487"/>
      <c r="AV185" s="487"/>
      <c r="AW185" s="487"/>
      <c r="AX185" s="487"/>
      <c r="AY185" s="487"/>
      <c r="AZ185" s="487"/>
      <c r="BA185" s="487"/>
      <c r="BB185" s="487"/>
      <c r="BC185" s="487"/>
      <c r="BD185" s="487"/>
      <c r="BE185" s="487"/>
      <c r="BF185" s="487"/>
      <c r="BG185" s="487"/>
      <c r="BH185" s="480"/>
      <c r="BI185" s="480"/>
    </row>
    <row r="186" spans="1:61" s="426" customFormat="1">
      <c r="A186" s="464"/>
      <c r="B186" s="464"/>
      <c r="C186" s="482"/>
      <c r="D186" s="483"/>
      <c r="E186" s="484"/>
      <c r="F186" s="484"/>
      <c r="G186" s="482"/>
      <c r="H186" s="485"/>
      <c r="I186" s="485"/>
      <c r="J186" s="485"/>
      <c r="K186" s="485"/>
      <c r="L186" s="485"/>
      <c r="M186" s="485"/>
      <c r="N186" s="486"/>
      <c r="O186" s="486"/>
      <c r="P186" s="486"/>
      <c r="Q186" s="485"/>
      <c r="R186" s="485"/>
      <c r="S186" s="485"/>
      <c r="T186" s="485"/>
      <c r="U186" s="485"/>
      <c r="V186" s="485"/>
      <c r="W186" s="485"/>
      <c r="X186" s="485"/>
      <c r="Y186" s="485"/>
      <c r="Z186" s="485"/>
      <c r="AA186" s="485"/>
      <c r="AB186" s="485"/>
      <c r="AC186" s="485"/>
      <c r="AD186" s="485"/>
      <c r="AE186" s="485"/>
      <c r="AF186" s="485"/>
      <c r="AG186" s="487"/>
      <c r="AH186" s="487"/>
      <c r="AI186" s="487"/>
      <c r="AJ186" s="487"/>
      <c r="AK186" s="487"/>
      <c r="AL186" s="487"/>
      <c r="AM186" s="487"/>
      <c r="AN186" s="487"/>
      <c r="AO186" s="487"/>
      <c r="AP186" s="487"/>
      <c r="AQ186" s="487"/>
      <c r="AR186" s="487"/>
      <c r="AS186" s="487"/>
      <c r="AT186" s="487"/>
      <c r="AU186" s="487"/>
      <c r="AV186" s="487"/>
      <c r="AW186" s="487"/>
      <c r="AX186" s="487"/>
      <c r="AY186" s="487"/>
      <c r="AZ186" s="487"/>
      <c r="BA186" s="487"/>
      <c r="BB186" s="487"/>
      <c r="BC186" s="487"/>
      <c r="BD186" s="487"/>
      <c r="BE186" s="487"/>
      <c r="BF186" s="487"/>
      <c r="BG186" s="487"/>
      <c r="BH186" s="480"/>
      <c r="BI186" s="480"/>
    </row>
    <row r="187" spans="1:61" s="426" customFormat="1">
      <c r="A187" s="464"/>
      <c r="B187" s="464"/>
      <c r="C187" s="482"/>
      <c r="D187" s="483"/>
      <c r="E187" s="484"/>
      <c r="F187" s="484"/>
      <c r="G187" s="482"/>
      <c r="H187" s="485"/>
      <c r="I187" s="485"/>
      <c r="J187" s="485"/>
      <c r="K187" s="485"/>
      <c r="L187" s="485"/>
      <c r="M187" s="485"/>
      <c r="N187" s="486"/>
      <c r="O187" s="486"/>
      <c r="P187" s="486"/>
      <c r="Q187" s="485"/>
      <c r="R187" s="485"/>
      <c r="S187" s="485"/>
      <c r="T187" s="485"/>
      <c r="U187" s="485"/>
      <c r="V187" s="485"/>
      <c r="W187" s="485"/>
      <c r="X187" s="485"/>
      <c r="Y187" s="485"/>
      <c r="Z187" s="485"/>
      <c r="AA187" s="485"/>
      <c r="AB187" s="485"/>
      <c r="AC187" s="485"/>
      <c r="AD187" s="485"/>
      <c r="AE187" s="485"/>
      <c r="AF187" s="485"/>
      <c r="AG187" s="487"/>
      <c r="AH187" s="487"/>
      <c r="AI187" s="487"/>
      <c r="AJ187" s="487"/>
      <c r="AK187" s="487"/>
      <c r="AL187" s="487"/>
      <c r="AM187" s="487"/>
      <c r="AN187" s="487"/>
      <c r="AO187" s="487"/>
      <c r="AP187" s="487"/>
      <c r="AQ187" s="487"/>
      <c r="AR187" s="487"/>
      <c r="AS187" s="487"/>
      <c r="AT187" s="487"/>
      <c r="AU187" s="487"/>
      <c r="AV187" s="487"/>
      <c r="AW187" s="487"/>
      <c r="AX187" s="487"/>
      <c r="AY187" s="487"/>
      <c r="AZ187" s="487"/>
      <c r="BA187" s="487"/>
      <c r="BB187" s="487"/>
      <c r="BC187" s="487"/>
      <c r="BD187" s="487"/>
      <c r="BE187" s="487"/>
      <c r="BF187" s="487"/>
      <c r="BG187" s="487"/>
      <c r="BH187" s="480"/>
      <c r="BI187" s="480"/>
    </row>
    <row r="188" spans="1:61" s="426" customFormat="1">
      <c r="A188" s="464"/>
      <c r="B188" s="464"/>
      <c r="C188" s="482"/>
      <c r="D188" s="483"/>
      <c r="E188" s="484"/>
      <c r="F188" s="484"/>
      <c r="G188" s="482"/>
      <c r="H188" s="485"/>
      <c r="I188" s="485"/>
      <c r="J188" s="485"/>
      <c r="K188" s="485"/>
      <c r="L188" s="485"/>
      <c r="M188" s="485"/>
      <c r="N188" s="486"/>
      <c r="O188" s="486"/>
      <c r="P188" s="486"/>
      <c r="Q188" s="485"/>
      <c r="R188" s="485"/>
      <c r="S188" s="485"/>
      <c r="T188" s="485"/>
      <c r="U188" s="485"/>
      <c r="V188" s="485"/>
      <c r="W188" s="485"/>
      <c r="X188" s="485"/>
      <c r="Y188" s="485"/>
      <c r="Z188" s="485"/>
      <c r="AA188" s="485"/>
      <c r="AB188" s="485"/>
      <c r="AC188" s="485"/>
      <c r="AD188" s="485"/>
      <c r="AE188" s="485"/>
      <c r="AF188" s="485"/>
      <c r="AG188" s="487"/>
      <c r="AH188" s="487"/>
      <c r="AI188" s="487"/>
      <c r="AJ188" s="487"/>
      <c r="AK188" s="487"/>
      <c r="AL188" s="487"/>
      <c r="AM188" s="487"/>
      <c r="AN188" s="487"/>
      <c r="AO188" s="487"/>
      <c r="AP188" s="487"/>
      <c r="AQ188" s="487"/>
      <c r="AR188" s="487"/>
      <c r="AS188" s="487"/>
      <c r="AT188" s="487"/>
      <c r="AU188" s="487"/>
      <c r="AV188" s="487"/>
      <c r="AW188" s="487"/>
      <c r="AX188" s="487"/>
      <c r="AY188" s="487"/>
      <c r="AZ188" s="487"/>
      <c r="BA188" s="487"/>
      <c r="BB188" s="487"/>
      <c r="BC188" s="487"/>
      <c r="BD188" s="487"/>
      <c r="BE188" s="487"/>
      <c r="BF188" s="487"/>
      <c r="BG188" s="487"/>
      <c r="BH188" s="480"/>
      <c r="BI188" s="480"/>
    </row>
    <row r="189" spans="1:61" s="426" customFormat="1">
      <c r="A189" s="464"/>
      <c r="B189" s="464"/>
      <c r="C189" s="482"/>
      <c r="D189" s="483"/>
      <c r="E189" s="484"/>
      <c r="F189" s="484"/>
      <c r="G189" s="482"/>
      <c r="H189" s="485"/>
      <c r="I189" s="485"/>
      <c r="J189" s="485"/>
      <c r="K189" s="485"/>
      <c r="L189" s="485"/>
      <c r="M189" s="485"/>
      <c r="N189" s="486"/>
      <c r="O189" s="486"/>
      <c r="P189" s="486"/>
      <c r="Q189" s="485"/>
      <c r="R189" s="485"/>
      <c r="S189" s="485"/>
      <c r="T189" s="485"/>
      <c r="U189" s="485"/>
      <c r="V189" s="485"/>
      <c r="W189" s="485"/>
      <c r="X189" s="485"/>
      <c r="Y189" s="485"/>
      <c r="Z189" s="485"/>
      <c r="AA189" s="485"/>
      <c r="AB189" s="485"/>
      <c r="AC189" s="485"/>
      <c r="AD189" s="485"/>
      <c r="AE189" s="485"/>
      <c r="AF189" s="485"/>
      <c r="AG189" s="487"/>
      <c r="AH189" s="487"/>
      <c r="AI189" s="487"/>
      <c r="AJ189" s="487"/>
      <c r="AK189" s="487"/>
      <c r="AL189" s="487"/>
      <c r="AM189" s="487"/>
      <c r="AN189" s="487"/>
      <c r="AO189" s="487"/>
      <c r="AP189" s="487"/>
      <c r="AQ189" s="487"/>
      <c r="AR189" s="487"/>
      <c r="AS189" s="487"/>
      <c r="AT189" s="487"/>
      <c r="AU189" s="487"/>
      <c r="AV189" s="487"/>
      <c r="AW189" s="487"/>
      <c r="AX189" s="487"/>
      <c r="AY189" s="487"/>
      <c r="AZ189" s="487"/>
      <c r="BA189" s="487"/>
      <c r="BB189" s="487"/>
      <c r="BC189" s="487"/>
      <c r="BD189" s="487"/>
      <c r="BE189" s="487"/>
      <c r="BF189" s="487"/>
      <c r="BG189" s="487"/>
      <c r="BH189" s="480"/>
      <c r="BI189" s="480"/>
    </row>
    <row r="190" spans="1:61" s="426" customFormat="1">
      <c r="A190" s="464"/>
      <c r="B190" s="464"/>
      <c r="C190" s="482"/>
      <c r="D190" s="483"/>
      <c r="E190" s="484"/>
      <c r="F190" s="484"/>
      <c r="G190" s="482"/>
      <c r="H190" s="485"/>
      <c r="I190" s="485"/>
      <c r="J190" s="485"/>
      <c r="K190" s="485"/>
      <c r="L190" s="485"/>
      <c r="M190" s="485"/>
      <c r="N190" s="486"/>
      <c r="O190" s="486"/>
      <c r="P190" s="486"/>
      <c r="Q190" s="485"/>
      <c r="R190" s="485"/>
      <c r="S190" s="485"/>
      <c r="T190" s="485"/>
      <c r="U190" s="485"/>
      <c r="V190" s="485"/>
      <c r="W190" s="485"/>
      <c r="X190" s="485"/>
      <c r="Y190" s="485"/>
      <c r="Z190" s="485"/>
      <c r="AA190" s="485"/>
      <c r="AB190" s="485"/>
      <c r="AC190" s="485"/>
      <c r="AD190" s="485"/>
      <c r="AE190" s="485"/>
      <c r="AF190" s="485"/>
      <c r="AG190" s="487"/>
      <c r="AH190" s="487"/>
      <c r="AI190" s="487"/>
      <c r="AJ190" s="487"/>
      <c r="AK190" s="487"/>
      <c r="AL190" s="487"/>
      <c r="AM190" s="487"/>
      <c r="AN190" s="487"/>
      <c r="AO190" s="487"/>
      <c r="AP190" s="487"/>
      <c r="AQ190" s="487"/>
      <c r="AR190" s="487"/>
      <c r="AS190" s="487"/>
      <c r="AT190" s="487"/>
      <c r="AU190" s="487"/>
      <c r="AV190" s="487"/>
      <c r="AW190" s="487"/>
      <c r="AX190" s="487"/>
      <c r="AY190" s="487"/>
      <c r="AZ190" s="487"/>
      <c r="BA190" s="487"/>
      <c r="BB190" s="487"/>
      <c r="BC190" s="487"/>
      <c r="BD190" s="487"/>
      <c r="BE190" s="487"/>
      <c r="BF190" s="487"/>
      <c r="BG190" s="487"/>
      <c r="BH190" s="480"/>
      <c r="BI190" s="480"/>
    </row>
    <row r="191" spans="1:61" s="426" customFormat="1">
      <c r="A191" s="464"/>
      <c r="B191" s="464"/>
      <c r="C191" s="482"/>
      <c r="D191" s="483"/>
      <c r="E191" s="484"/>
      <c r="F191" s="484"/>
      <c r="G191" s="482"/>
      <c r="H191" s="485"/>
      <c r="I191" s="485"/>
      <c r="J191" s="485"/>
      <c r="K191" s="485"/>
      <c r="L191" s="485"/>
      <c r="M191" s="485"/>
      <c r="N191" s="486"/>
      <c r="O191" s="486"/>
      <c r="P191" s="486"/>
      <c r="Q191" s="485"/>
      <c r="R191" s="485"/>
      <c r="S191" s="485"/>
      <c r="T191" s="485"/>
      <c r="U191" s="485"/>
      <c r="V191" s="485"/>
      <c r="W191" s="485"/>
      <c r="X191" s="485"/>
      <c r="Y191" s="485"/>
      <c r="Z191" s="485"/>
      <c r="AA191" s="485"/>
      <c r="AB191" s="485"/>
      <c r="AC191" s="485"/>
      <c r="AD191" s="485"/>
      <c r="AE191" s="485"/>
      <c r="AF191" s="485"/>
      <c r="AG191" s="487"/>
      <c r="AH191" s="487"/>
      <c r="AI191" s="487"/>
      <c r="AJ191" s="487"/>
      <c r="AK191" s="487"/>
      <c r="AL191" s="487"/>
      <c r="AM191" s="487"/>
      <c r="AN191" s="487"/>
      <c r="AO191" s="487"/>
      <c r="AP191" s="487"/>
      <c r="AQ191" s="487"/>
      <c r="AR191" s="487"/>
      <c r="AS191" s="487"/>
      <c r="AT191" s="487"/>
      <c r="AU191" s="487"/>
      <c r="AV191" s="487"/>
      <c r="AW191" s="487"/>
      <c r="AX191" s="487"/>
      <c r="AY191" s="487"/>
      <c r="AZ191" s="487"/>
      <c r="BA191" s="487"/>
      <c r="BB191" s="487"/>
      <c r="BC191" s="487"/>
      <c r="BD191" s="487"/>
      <c r="BE191" s="487"/>
      <c r="BF191" s="487"/>
      <c r="BG191" s="487"/>
      <c r="BH191" s="480"/>
      <c r="BI191" s="480"/>
    </row>
    <row r="192" spans="1:61" s="426" customFormat="1">
      <c r="A192" s="464"/>
      <c r="B192" s="464"/>
      <c r="C192" s="482"/>
      <c r="D192" s="483"/>
      <c r="E192" s="484"/>
      <c r="F192" s="484"/>
      <c r="G192" s="482"/>
      <c r="H192" s="485"/>
      <c r="I192" s="485"/>
      <c r="J192" s="485"/>
      <c r="K192" s="485"/>
      <c r="L192" s="485"/>
      <c r="M192" s="485"/>
      <c r="N192" s="486"/>
      <c r="O192" s="486"/>
      <c r="P192" s="486"/>
      <c r="Q192" s="485"/>
      <c r="R192" s="485"/>
      <c r="S192" s="485"/>
      <c r="T192" s="485"/>
      <c r="U192" s="485"/>
      <c r="V192" s="485"/>
      <c r="W192" s="485"/>
      <c r="X192" s="485"/>
      <c r="Y192" s="485"/>
      <c r="Z192" s="485"/>
      <c r="AA192" s="485"/>
      <c r="AB192" s="485"/>
      <c r="AC192" s="485"/>
      <c r="AD192" s="485"/>
      <c r="AE192" s="485"/>
      <c r="AF192" s="485"/>
      <c r="AG192" s="487"/>
      <c r="AH192" s="487"/>
      <c r="AI192" s="487"/>
      <c r="AJ192" s="487"/>
      <c r="AK192" s="487"/>
      <c r="AL192" s="487"/>
      <c r="AM192" s="487"/>
      <c r="AN192" s="487"/>
      <c r="AO192" s="487"/>
      <c r="AP192" s="487"/>
      <c r="AQ192" s="487"/>
      <c r="AR192" s="487"/>
      <c r="AS192" s="487"/>
      <c r="AT192" s="487"/>
      <c r="AU192" s="487"/>
      <c r="AV192" s="487"/>
      <c r="AW192" s="487"/>
      <c r="AX192" s="487"/>
      <c r="AY192" s="487"/>
      <c r="AZ192" s="487"/>
      <c r="BA192" s="487"/>
      <c r="BB192" s="487"/>
      <c r="BC192" s="487"/>
      <c r="BD192" s="487"/>
      <c r="BE192" s="487"/>
      <c r="BF192" s="487"/>
      <c r="BG192" s="487"/>
      <c r="BH192" s="480"/>
      <c r="BI192" s="480"/>
    </row>
    <row r="193" spans="1:61" s="426" customFormat="1">
      <c r="A193" s="464"/>
      <c r="B193" s="464"/>
      <c r="C193" s="482"/>
      <c r="D193" s="483"/>
      <c r="E193" s="484"/>
      <c r="F193" s="484"/>
      <c r="G193" s="482"/>
      <c r="H193" s="485"/>
      <c r="I193" s="485"/>
      <c r="J193" s="485"/>
      <c r="K193" s="485"/>
      <c r="L193" s="485"/>
      <c r="M193" s="485"/>
      <c r="N193" s="486"/>
      <c r="O193" s="486"/>
      <c r="P193" s="486"/>
      <c r="Q193" s="485"/>
      <c r="R193" s="485"/>
      <c r="S193" s="485"/>
      <c r="T193" s="485"/>
      <c r="U193" s="485"/>
      <c r="V193" s="485"/>
      <c r="W193" s="485"/>
      <c r="X193" s="485"/>
      <c r="Y193" s="485"/>
      <c r="Z193" s="485"/>
      <c r="AA193" s="485"/>
      <c r="AB193" s="485"/>
      <c r="AC193" s="485"/>
      <c r="AD193" s="485"/>
      <c r="AE193" s="485"/>
      <c r="AF193" s="485"/>
      <c r="AG193" s="487"/>
      <c r="AH193" s="487"/>
      <c r="AI193" s="487"/>
      <c r="AJ193" s="487"/>
      <c r="AK193" s="487"/>
      <c r="AL193" s="487"/>
      <c r="AM193" s="487"/>
      <c r="AN193" s="487"/>
      <c r="AO193" s="487"/>
      <c r="AP193" s="487"/>
      <c r="AQ193" s="487"/>
      <c r="AR193" s="487"/>
      <c r="AS193" s="487"/>
      <c r="AT193" s="487"/>
      <c r="AU193" s="487"/>
      <c r="AV193" s="487"/>
      <c r="AW193" s="487"/>
      <c r="AX193" s="487"/>
      <c r="AY193" s="487"/>
      <c r="AZ193" s="487"/>
      <c r="BA193" s="487"/>
      <c r="BB193" s="487"/>
      <c r="BC193" s="487"/>
      <c r="BD193" s="487"/>
      <c r="BE193" s="487"/>
      <c r="BF193" s="487"/>
      <c r="BG193" s="487"/>
      <c r="BH193" s="480"/>
      <c r="BI193" s="480"/>
    </row>
    <row r="194" spans="1:61" s="426" customFormat="1">
      <c r="A194" s="464"/>
      <c r="B194" s="464"/>
      <c r="C194" s="482"/>
      <c r="D194" s="483"/>
      <c r="E194" s="484"/>
      <c r="F194" s="484"/>
      <c r="G194" s="482"/>
      <c r="H194" s="485"/>
      <c r="I194" s="485"/>
      <c r="J194" s="485"/>
      <c r="K194" s="485"/>
      <c r="L194" s="485"/>
      <c r="M194" s="485"/>
      <c r="N194" s="486"/>
      <c r="O194" s="486"/>
      <c r="P194" s="486"/>
      <c r="Q194" s="485"/>
      <c r="R194" s="485"/>
      <c r="S194" s="485"/>
      <c r="T194" s="485"/>
      <c r="U194" s="485"/>
      <c r="V194" s="485"/>
      <c r="W194" s="485"/>
      <c r="X194" s="485"/>
      <c r="Y194" s="485"/>
      <c r="Z194" s="485"/>
      <c r="AA194" s="485"/>
      <c r="AB194" s="485"/>
      <c r="AC194" s="485"/>
      <c r="AD194" s="485"/>
      <c r="AE194" s="485"/>
      <c r="AF194" s="485"/>
      <c r="AG194" s="487"/>
      <c r="AH194" s="487"/>
      <c r="AI194" s="487"/>
      <c r="AJ194" s="487"/>
      <c r="AK194" s="487"/>
      <c r="AL194" s="487"/>
      <c r="AM194" s="487"/>
      <c r="AN194" s="487"/>
      <c r="AO194" s="487"/>
      <c r="AP194" s="487"/>
      <c r="AQ194" s="487"/>
      <c r="AR194" s="487"/>
      <c r="AS194" s="487"/>
      <c r="AT194" s="487"/>
      <c r="AU194" s="487"/>
      <c r="AV194" s="487"/>
      <c r="AW194" s="487"/>
      <c r="AX194" s="487"/>
      <c r="AY194" s="487"/>
      <c r="AZ194" s="487"/>
      <c r="BA194" s="487"/>
      <c r="BB194" s="487"/>
      <c r="BC194" s="487"/>
      <c r="BD194" s="487"/>
      <c r="BE194" s="487"/>
      <c r="BF194" s="487"/>
      <c r="BG194" s="487"/>
      <c r="BH194" s="480"/>
      <c r="BI194" s="480"/>
    </row>
    <row r="195" spans="1:61" s="426" customFormat="1">
      <c r="A195" s="464"/>
      <c r="B195" s="464"/>
      <c r="C195" s="482"/>
      <c r="D195" s="483"/>
      <c r="E195" s="484"/>
      <c r="F195" s="484"/>
      <c r="G195" s="482"/>
      <c r="H195" s="485"/>
      <c r="I195" s="485"/>
      <c r="J195" s="485"/>
      <c r="K195" s="485"/>
      <c r="L195" s="485"/>
      <c r="M195" s="485"/>
      <c r="N195" s="486"/>
      <c r="O195" s="486"/>
      <c r="P195" s="486"/>
      <c r="Q195" s="485"/>
      <c r="R195" s="485"/>
      <c r="S195" s="485"/>
      <c r="T195" s="485"/>
      <c r="U195" s="485"/>
      <c r="V195" s="485"/>
      <c r="W195" s="485"/>
      <c r="X195" s="485"/>
      <c r="Y195" s="485"/>
      <c r="Z195" s="485"/>
      <c r="AA195" s="485"/>
      <c r="AB195" s="485"/>
      <c r="AC195" s="485"/>
      <c r="AD195" s="485"/>
      <c r="AE195" s="485"/>
      <c r="AF195" s="485"/>
      <c r="AG195" s="487"/>
      <c r="AH195" s="487"/>
      <c r="AI195" s="487"/>
      <c r="AJ195" s="487"/>
      <c r="AK195" s="487"/>
      <c r="AL195" s="487"/>
      <c r="AM195" s="487"/>
      <c r="AN195" s="487"/>
      <c r="AO195" s="487"/>
      <c r="AP195" s="487"/>
      <c r="AQ195" s="487"/>
      <c r="AR195" s="487"/>
      <c r="AS195" s="487"/>
      <c r="AT195" s="487"/>
      <c r="AU195" s="487"/>
      <c r="AV195" s="487"/>
      <c r="AW195" s="487"/>
      <c r="AX195" s="487"/>
      <c r="AY195" s="487"/>
      <c r="AZ195" s="487"/>
      <c r="BA195" s="487"/>
      <c r="BB195" s="487"/>
      <c r="BC195" s="487"/>
      <c r="BD195" s="487"/>
      <c r="BE195" s="487"/>
      <c r="BF195" s="487"/>
      <c r="BG195" s="487"/>
      <c r="BH195" s="480"/>
      <c r="BI195" s="480"/>
    </row>
    <row r="196" spans="1:61" s="426" customFormat="1">
      <c r="A196" s="464"/>
      <c r="B196" s="464"/>
      <c r="C196" s="482"/>
      <c r="D196" s="483"/>
      <c r="E196" s="484"/>
      <c r="F196" s="484"/>
      <c r="G196" s="482"/>
      <c r="H196" s="485"/>
      <c r="I196" s="485"/>
      <c r="J196" s="485"/>
      <c r="K196" s="485"/>
      <c r="L196" s="485"/>
      <c r="M196" s="485"/>
      <c r="N196" s="486"/>
      <c r="O196" s="486"/>
      <c r="P196" s="486"/>
      <c r="Q196" s="485"/>
      <c r="R196" s="485"/>
      <c r="S196" s="485"/>
      <c r="T196" s="485"/>
      <c r="U196" s="485"/>
      <c r="V196" s="485"/>
      <c r="W196" s="485"/>
      <c r="X196" s="485"/>
      <c r="Y196" s="485"/>
      <c r="Z196" s="485"/>
      <c r="AA196" s="485"/>
      <c r="AB196" s="485"/>
      <c r="AC196" s="485"/>
      <c r="AD196" s="485"/>
      <c r="AE196" s="485"/>
      <c r="AF196" s="485"/>
      <c r="AG196" s="487"/>
      <c r="AH196" s="487"/>
      <c r="AI196" s="487"/>
      <c r="AJ196" s="487"/>
      <c r="AK196" s="487"/>
      <c r="AL196" s="487"/>
      <c r="AM196" s="487"/>
      <c r="AN196" s="487"/>
      <c r="AO196" s="487"/>
      <c r="AP196" s="487"/>
      <c r="AQ196" s="487"/>
      <c r="AR196" s="487"/>
      <c r="AS196" s="487"/>
      <c r="AT196" s="487"/>
      <c r="AU196" s="487"/>
      <c r="AV196" s="487"/>
      <c r="AW196" s="487"/>
      <c r="AX196" s="487"/>
      <c r="AY196" s="487"/>
      <c r="AZ196" s="487"/>
      <c r="BA196" s="487"/>
      <c r="BB196" s="487"/>
      <c r="BC196" s="487"/>
      <c r="BD196" s="487"/>
      <c r="BE196" s="487"/>
      <c r="BF196" s="487"/>
      <c r="BG196" s="487"/>
      <c r="BH196" s="480"/>
      <c r="BI196" s="480"/>
    </row>
    <row r="197" spans="1:61" s="426" customFormat="1">
      <c r="A197" s="464"/>
      <c r="B197" s="464"/>
      <c r="C197" s="482"/>
      <c r="D197" s="483"/>
      <c r="E197" s="484"/>
      <c r="F197" s="484"/>
      <c r="G197" s="482"/>
      <c r="H197" s="485"/>
      <c r="I197" s="485"/>
      <c r="J197" s="485"/>
      <c r="K197" s="485"/>
      <c r="L197" s="485"/>
      <c r="M197" s="485"/>
      <c r="N197" s="486"/>
      <c r="O197" s="486"/>
      <c r="P197" s="486"/>
      <c r="Q197" s="485"/>
      <c r="R197" s="485"/>
      <c r="S197" s="485"/>
      <c r="T197" s="485"/>
      <c r="U197" s="485"/>
      <c r="V197" s="485"/>
      <c r="W197" s="485"/>
      <c r="X197" s="485"/>
      <c r="Y197" s="485"/>
      <c r="Z197" s="485"/>
      <c r="AA197" s="485"/>
      <c r="AB197" s="485"/>
      <c r="AC197" s="485"/>
      <c r="AD197" s="485"/>
      <c r="AE197" s="485"/>
      <c r="AF197" s="485"/>
      <c r="AG197" s="487"/>
      <c r="AH197" s="487"/>
      <c r="AI197" s="487"/>
      <c r="AJ197" s="487"/>
      <c r="AK197" s="487"/>
      <c r="AL197" s="487"/>
      <c r="AM197" s="487"/>
      <c r="AN197" s="487"/>
      <c r="AO197" s="487"/>
      <c r="AP197" s="487"/>
      <c r="AQ197" s="487"/>
      <c r="AR197" s="487"/>
      <c r="AS197" s="487"/>
      <c r="AT197" s="487"/>
      <c r="AU197" s="487"/>
      <c r="AV197" s="487"/>
      <c r="AW197" s="487"/>
      <c r="AX197" s="487"/>
      <c r="AY197" s="487"/>
      <c r="AZ197" s="487"/>
      <c r="BA197" s="487"/>
      <c r="BB197" s="487"/>
      <c r="BC197" s="487"/>
      <c r="BD197" s="487"/>
      <c r="BE197" s="487"/>
      <c r="BF197" s="487"/>
      <c r="BG197" s="487"/>
      <c r="BH197" s="480"/>
      <c r="BI197" s="480"/>
    </row>
    <row r="198" spans="1:61" s="426" customFormat="1">
      <c r="A198" s="464"/>
      <c r="B198" s="464"/>
      <c r="C198" s="482"/>
      <c r="D198" s="483"/>
      <c r="E198" s="484"/>
      <c r="F198" s="484"/>
      <c r="G198" s="482"/>
      <c r="H198" s="485"/>
      <c r="I198" s="485"/>
      <c r="J198" s="485"/>
      <c r="K198" s="485"/>
      <c r="L198" s="485"/>
      <c r="M198" s="485"/>
      <c r="N198" s="486"/>
      <c r="O198" s="486"/>
      <c r="P198" s="486"/>
      <c r="Q198" s="485"/>
      <c r="R198" s="485"/>
      <c r="S198" s="485"/>
      <c r="T198" s="485"/>
      <c r="U198" s="485"/>
      <c r="V198" s="485"/>
      <c r="W198" s="485"/>
      <c r="X198" s="485"/>
      <c r="Y198" s="485"/>
      <c r="Z198" s="485"/>
      <c r="AA198" s="485"/>
      <c r="AB198" s="485"/>
      <c r="AC198" s="485"/>
      <c r="AD198" s="485"/>
      <c r="AE198" s="485"/>
      <c r="AF198" s="485"/>
      <c r="AG198" s="487"/>
      <c r="AH198" s="487"/>
      <c r="AI198" s="487"/>
      <c r="AJ198" s="487"/>
      <c r="AK198" s="487"/>
      <c r="AL198" s="487"/>
      <c r="AM198" s="487"/>
      <c r="AN198" s="487"/>
      <c r="AO198" s="487"/>
      <c r="AP198" s="487"/>
      <c r="AQ198" s="487"/>
      <c r="AR198" s="487"/>
      <c r="AS198" s="487"/>
      <c r="AT198" s="487"/>
      <c r="AU198" s="487"/>
      <c r="AV198" s="487"/>
      <c r="AW198" s="487"/>
      <c r="AX198" s="487"/>
      <c r="AY198" s="487"/>
      <c r="AZ198" s="487"/>
      <c r="BA198" s="487"/>
      <c r="BB198" s="487"/>
      <c r="BC198" s="487"/>
      <c r="BD198" s="487"/>
      <c r="BE198" s="487"/>
      <c r="BF198" s="487"/>
      <c r="BG198" s="487"/>
      <c r="BH198" s="480"/>
      <c r="BI198" s="480"/>
    </row>
    <row r="199" spans="1:61" s="426" customFormat="1">
      <c r="A199" s="464"/>
      <c r="B199" s="464"/>
      <c r="C199" s="482"/>
      <c r="D199" s="483"/>
      <c r="E199" s="484"/>
      <c r="F199" s="484"/>
      <c r="G199" s="482"/>
      <c r="H199" s="485"/>
      <c r="I199" s="485"/>
      <c r="J199" s="485"/>
      <c r="K199" s="485"/>
      <c r="L199" s="485"/>
      <c r="M199" s="485"/>
      <c r="N199" s="486"/>
      <c r="O199" s="486"/>
      <c r="P199" s="486"/>
      <c r="Q199" s="485"/>
      <c r="R199" s="485"/>
      <c r="S199" s="485"/>
      <c r="T199" s="485"/>
      <c r="U199" s="485"/>
      <c r="V199" s="485"/>
      <c r="W199" s="485"/>
      <c r="X199" s="485"/>
      <c r="Y199" s="485"/>
      <c r="Z199" s="485"/>
      <c r="AA199" s="485"/>
      <c r="AB199" s="485"/>
      <c r="AC199" s="485"/>
      <c r="AD199" s="485"/>
      <c r="AE199" s="485"/>
      <c r="AF199" s="485"/>
      <c r="AG199" s="487"/>
      <c r="AH199" s="487"/>
      <c r="AI199" s="487"/>
      <c r="AJ199" s="487"/>
      <c r="AK199" s="487"/>
      <c r="AL199" s="487"/>
      <c r="AM199" s="487"/>
      <c r="AN199" s="487"/>
      <c r="AO199" s="487"/>
      <c r="AP199" s="487"/>
      <c r="AQ199" s="487"/>
      <c r="AR199" s="487"/>
      <c r="AS199" s="487"/>
      <c r="AT199" s="487"/>
      <c r="AU199" s="487"/>
      <c r="AV199" s="487"/>
      <c r="AW199" s="487"/>
      <c r="AX199" s="487"/>
      <c r="AY199" s="487"/>
      <c r="AZ199" s="487"/>
      <c r="BA199" s="487"/>
      <c r="BB199" s="487"/>
      <c r="BC199" s="487"/>
      <c r="BD199" s="487"/>
      <c r="BE199" s="487"/>
      <c r="BF199" s="487"/>
      <c r="BG199" s="487"/>
      <c r="BH199" s="480"/>
      <c r="BI199" s="480"/>
    </row>
    <row r="200" spans="1:61" s="426" customFormat="1">
      <c r="A200" s="464"/>
      <c r="B200" s="464"/>
      <c r="C200" s="482"/>
      <c r="D200" s="483"/>
      <c r="E200" s="484"/>
      <c r="F200" s="484"/>
      <c r="G200" s="482"/>
      <c r="H200" s="485"/>
      <c r="I200" s="485"/>
      <c r="J200" s="485"/>
      <c r="K200" s="485"/>
      <c r="L200" s="485"/>
      <c r="M200" s="485"/>
      <c r="N200" s="486"/>
      <c r="O200" s="486"/>
      <c r="P200" s="486"/>
      <c r="Q200" s="485"/>
      <c r="R200" s="485"/>
      <c r="S200" s="485"/>
      <c r="T200" s="485"/>
      <c r="U200" s="485"/>
      <c r="V200" s="485"/>
      <c r="W200" s="485"/>
      <c r="X200" s="485"/>
      <c r="Y200" s="485"/>
      <c r="Z200" s="485"/>
      <c r="AA200" s="485"/>
      <c r="AB200" s="485"/>
      <c r="AC200" s="485"/>
      <c r="AD200" s="485"/>
      <c r="AE200" s="485"/>
      <c r="AF200" s="485"/>
      <c r="AG200" s="487"/>
      <c r="AH200" s="487"/>
      <c r="AI200" s="487"/>
      <c r="AJ200" s="487"/>
      <c r="AK200" s="487"/>
      <c r="AL200" s="487"/>
      <c r="AM200" s="487"/>
      <c r="AN200" s="487"/>
      <c r="AO200" s="487"/>
      <c r="AP200" s="487"/>
      <c r="AQ200" s="487"/>
      <c r="AR200" s="487"/>
      <c r="AS200" s="487"/>
      <c r="AT200" s="487"/>
      <c r="AU200" s="487"/>
      <c r="AV200" s="487"/>
      <c r="AW200" s="487"/>
      <c r="AX200" s="487"/>
      <c r="AY200" s="487"/>
      <c r="AZ200" s="487"/>
      <c r="BA200" s="487"/>
      <c r="BB200" s="487"/>
      <c r="BC200" s="487"/>
      <c r="BD200" s="487"/>
      <c r="BE200" s="487"/>
      <c r="BF200" s="487"/>
      <c r="BG200" s="487"/>
      <c r="BH200" s="480"/>
      <c r="BI200" s="480"/>
    </row>
    <row r="201" spans="1:61" s="426" customFormat="1">
      <c r="A201" s="464"/>
      <c r="B201" s="464"/>
      <c r="C201" s="482"/>
      <c r="D201" s="483"/>
      <c r="E201" s="484"/>
      <c r="F201" s="484"/>
      <c r="G201" s="482"/>
      <c r="H201" s="485"/>
      <c r="I201" s="485"/>
      <c r="J201" s="485"/>
      <c r="K201" s="485"/>
      <c r="L201" s="485"/>
      <c r="M201" s="485"/>
      <c r="N201" s="486"/>
      <c r="O201" s="486"/>
      <c r="P201" s="486"/>
      <c r="Q201" s="485"/>
      <c r="R201" s="485"/>
      <c r="S201" s="485"/>
      <c r="T201" s="485"/>
      <c r="U201" s="485"/>
      <c r="V201" s="485"/>
      <c r="W201" s="485"/>
      <c r="X201" s="485"/>
      <c r="Y201" s="485"/>
      <c r="Z201" s="485"/>
      <c r="AA201" s="485"/>
      <c r="AB201" s="485"/>
      <c r="AC201" s="485"/>
      <c r="AD201" s="485"/>
      <c r="AE201" s="485"/>
      <c r="AF201" s="485"/>
      <c r="AG201" s="487"/>
      <c r="AH201" s="487"/>
      <c r="AI201" s="487"/>
      <c r="AJ201" s="487"/>
      <c r="AK201" s="487"/>
      <c r="AL201" s="487"/>
      <c r="AM201" s="487"/>
      <c r="AN201" s="487"/>
      <c r="AO201" s="487"/>
      <c r="AP201" s="487"/>
      <c r="AQ201" s="487"/>
      <c r="AR201" s="487"/>
      <c r="AS201" s="487"/>
      <c r="AT201" s="487"/>
      <c r="AU201" s="487"/>
      <c r="AV201" s="487"/>
      <c r="AW201" s="487"/>
      <c r="AX201" s="487"/>
      <c r="AY201" s="487"/>
      <c r="AZ201" s="487"/>
      <c r="BA201" s="487"/>
      <c r="BB201" s="487"/>
      <c r="BC201" s="487"/>
      <c r="BD201" s="487"/>
      <c r="BE201" s="487"/>
      <c r="BF201" s="487"/>
      <c r="BG201" s="487"/>
      <c r="BH201" s="480"/>
      <c r="BI201" s="480"/>
    </row>
    <row r="202" spans="1:61" s="426" customFormat="1">
      <c r="A202" s="464"/>
      <c r="B202" s="464"/>
      <c r="C202" s="482"/>
      <c r="D202" s="483"/>
      <c r="E202" s="484"/>
      <c r="F202" s="484"/>
      <c r="G202" s="482"/>
      <c r="H202" s="485"/>
      <c r="I202" s="485"/>
      <c r="J202" s="485"/>
      <c r="K202" s="485"/>
      <c r="L202" s="485"/>
      <c r="M202" s="485"/>
      <c r="N202" s="486"/>
      <c r="O202" s="486"/>
      <c r="P202" s="486"/>
      <c r="Q202" s="485"/>
      <c r="R202" s="485"/>
      <c r="S202" s="485"/>
      <c r="T202" s="485"/>
      <c r="U202" s="485"/>
      <c r="V202" s="485"/>
      <c r="W202" s="485"/>
      <c r="X202" s="485"/>
      <c r="Y202" s="485"/>
      <c r="Z202" s="485"/>
      <c r="AA202" s="485"/>
      <c r="AB202" s="485"/>
      <c r="AC202" s="485"/>
      <c r="AD202" s="485"/>
      <c r="AE202" s="485"/>
      <c r="AF202" s="485"/>
      <c r="AG202" s="487"/>
      <c r="AH202" s="487"/>
      <c r="AI202" s="487"/>
      <c r="AJ202" s="487"/>
      <c r="AK202" s="487"/>
      <c r="AL202" s="487"/>
      <c r="AM202" s="487"/>
      <c r="AN202" s="487"/>
      <c r="AO202" s="487"/>
      <c r="AP202" s="487"/>
      <c r="AQ202" s="487"/>
      <c r="AR202" s="487"/>
      <c r="AS202" s="487"/>
      <c r="AT202" s="487"/>
      <c r="AU202" s="487"/>
      <c r="AV202" s="487"/>
      <c r="AW202" s="487"/>
      <c r="AX202" s="487"/>
      <c r="AY202" s="487"/>
      <c r="AZ202" s="487"/>
      <c r="BA202" s="487"/>
      <c r="BB202" s="487"/>
      <c r="BC202" s="487"/>
      <c r="BD202" s="487"/>
      <c r="BE202" s="487"/>
      <c r="BF202" s="487"/>
      <c r="BG202" s="487"/>
      <c r="BH202" s="480"/>
      <c r="BI202" s="480"/>
    </row>
    <row r="203" spans="1:61" s="426" customFormat="1">
      <c r="A203" s="464"/>
      <c r="B203" s="464"/>
      <c r="C203" s="482"/>
      <c r="D203" s="483"/>
      <c r="E203" s="484"/>
      <c r="F203" s="484"/>
      <c r="G203" s="482"/>
      <c r="H203" s="485"/>
      <c r="I203" s="485"/>
      <c r="J203" s="485"/>
      <c r="K203" s="485"/>
      <c r="L203" s="485"/>
      <c r="M203" s="485"/>
      <c r="N203" s="486"/>
      <c r="O203" s="486"/>
      <c r="P203" s="486"/>
      <c r="Q203" s="485"/>
      <c r="R203" s="485"/>
      <c r="S203" s="485"/>
      <c r="T203" s="485"/>
      <c r="U203" s="485"/>
      <c r="V203" s="485"/>
      <c r="W203" s="485"/>
      <c r="X203" s="485"/>
      <c r="Y203" s="485"/>
      <c r="Z203" s="485"/>
      <c r="AA203" s="485"/>
      <c r="AB203" s="485"/>
      <c r="AC203" s="485"/>
      <c r="AD203" s="485"/>
      <c r="AE203" s="485"/>
      <c r="AF203" s="485"/>
      <c r="AG203" s="487"/>
      <c r="AH203" s="487"/>
      <c r="AI203" s="487"/>
      <c r="AJ203" s="487"/>
      <c r="AK203" s="487"/>
      <c r="AL203" s="487"/>
      <c r="AM203" s="487"/>
      <c r="AN203" s="487"/>
      <c r="AO203" s="487"/>
      <c r="AP203" s="487"/>
      <c r="AQ203" s="487"/>
      <c r="AR203" s="487"/>
      <c r="AS203" s="487"/>
      <c r="AT203" s="487"/>
      <c r="AU203" s="487"/>
      <c r="AV203" s="487"/>
      <c r="AW203" s="487"/>
      <c r="AX203" s="487"/>
      <c r="AY203" s="487"/>
      <c r="AZ203" s="487"/>
      <c r="BA203" s="487"/>
      <c r="BB203" s="487"/>
      <c r="BC203" s="487"/>
      <c r="BD203" s="487"/>
      <c r="BE203" s="487"/>
      <c r="BF203" s="487"/>
      <c r="BG203" s="487"/>
      <c r="BH203" s="480"/>
      <c r="BI203" s="480"/>
    </row>
    <row r="204" spans="1:61" s="426" customFormat="1">
      <c r="A204" s="464"/>
      <c r="B204" s="464"/>
      <c r="C204" s="482"/>
      <c r="D204" s="483"/>
      <c r="E204" s="484"/>
      <c r="F204" s="484"/>
      <c r="G204" s="482"/>
      <c r="H204" s="485"/>
      <c r="I204" s="485"/>
      <c r="J204" s="485"/>
      <c r="K204" s="485"/>
      <c r="L204" s="485"/>
      <c r="M204" s="485"/>
      <c r="N204" s="486"/>
      <c r="O204" s="486"/>
      <c r="P204" s="486"/>
      <c r="Q204" s="485"/>
      <c r="R204" s="485"/>
      <c r="S204" s="485"/>
      <c r="T204" s="485"/>
      <c r="U204" s="485"/>
      <c r="V204" s="485"/>
      <c r="W204" s="485"/>
      <c r="X204" s="485"/>
      <c r="Y204" s="485"/>
      <c r="Z204" s="485"/>
      <c r="AA204" s="485"/>
      <c r="AB204" s="485"/>
      <c r="AC204" s="485"/>
      <c r="AD204" s="485"/>
      <c r="AE204" s="485"/>
      <c r="AF204" s="485"/>
      <c r="AG204" s="487"/>
      <c r="AH204" s="487"/>
      <c r="AI204" s="487"/>
      <c r="AJ204" s="487"/>
      <c r="AK204" s="487"/>
      <c r="AL204" s="487"/>
      <c r="AM204" s="487"/>
      <c r="AN204" s="487"/>
      <c r="AO204" s="487"/>
      <c r="AP204" s="487"/>
      <c r="AQ204" s="487"/>
      <c r="AR204" s="487"/>
      <c r="AS204" s="487"/>
      <c r="AT204" s="487"/>
      <c r="AU204" s="487"/>
      <c r="AV204" s="487"/>
      <c r="AW204" s="487"/>
      <c r="AX204" s="487"/>
      <c r="AY204" s="487"/>
      <c r="AZ204" s="487"/>
      <c r="BA204" s="487"/>
      <c r="BB204" s="487"/>
      <c r="BC204" s="487"/>
      <c r="BD204" s="487"/>
      <c r="BE204" s="487"/>
      <c r="BF204" s="487"/>
      <c r="BG204" s="487"/>
      <c r="BH204" s="480"/>
      <c r="BI204" s="480"/>
    </row>
    <row r="205" spans="1:61" s="426" customFormat="1">
      <c r="A205" s="464"/>
      <c r="B205" s="464"/>
      <c r="C205" s="482"/>
      <c r="D205" s="483"/>
      <c r="E205" s="484"/>
      <c r="F205" s="484"/>
      <c r="G205" s="482"/>
      <c r="H205" s="485"/>
      <c r="I205" s="485"/>
      <c r="J205" s="485"/>
      <c r="K205" s="485"/>
      <c r="L205" s="485"/>
      <c r="M205" s="485"/>
      <c r="N205" s="486"/>
      <c r="O205" s="486"/>
      <c r="P205" s="486"/>
      <c r="Q205" s="485"/>
      <c r="R205" s="485"/>
      <c r="S205" s="485"/>
      <c r="T205" s="485"/>
      <c r="U205" s="485"/>
      <c r="V205" s="485"/>
      <c r="W205" s="485"/>
      <c r="X205" s="485"/>
      <c r="Y205" s="485"/>
      <c r="Z205" s="485"/>
      <c r="AA205" s="485"/>
      <c r="AB205" s="485"/>
      <c r="AC205" s="485"/>
      <c r="AD205" s="485"/>
      <c r="AE205" s="485"/>
      <c r="AF205" s="485"/>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487"/>
      <c r="BH205" s="480"/>
      <c r="BI205" s="480"/>
    </row>
    <row r="206" spans="1:61" s="426" customFormat="1">
      <c r="A206" s="464"/>
      <c r="B206" s="464"/>
      <c r="C206" s="482"/>
      <c r="D206" s="483"/>
      <c r="E206" s="484"/>
      <c r="F206" s="484"/>
      <c r="G206" s="482"/>
      <c r="H206" s="485"/>
      <c r="I206" s="485"/>
      <c r="J206" s="485"/>
      <c r="K206" s="485"/>
      <c r="L206" s="485"/>
      <c r="M206" s="485"/>
      <c r="N206" s="486"/>
      <c r="O206" s="486"/>
      <c r="P206" s="486"/>
      <c r="Q206" s="485"/>
      <c r="R206" s="485"/>
      <c r="S206" s="485"/>
      <c r="T206" s="485"/>
      <c r="U206" s="485"/>
      <c r="V206" s="485"/>
      <c r="W206" s="485"/>
      <c r="X206" s="485"/>
      <c r="Y206" s="485"/>
      <c r="Z206" s="485"/>
      <c r="AA206" s="485"/>
      <c r="AB206" s="485"/>
      <c r="AC206" s="485"/>
      <c r="AD206" s="485"/>
      <c r="AE206" s="485"/>
      <c r="AF206" s="485"/>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487"/>
      <c r="BH206" s="480"/>
      <c r="BI206" s="480"/>
    </row>
    <row r="207" spans="1:61" s="426" customFormat="1">
      <c r="A207" s="464"/>
      <c r="B207" s="464"/>
      <c r="C207" s="482"/>
      <c r="D207" s="483"/>
      <c r="E207" s="484"/>
      <c r="F207" s="484"/>
      <c r="G207" s="482"/>
      <c r="H207" s="485"/>
      <c r="I207" s="485"/>
      <c r="J207" s="485"/>
      <c r="K207" s="485"/>
      <c r="L207" s="485"/>
      <c r="M207" s="485"/>
      <c r="N207" s="486"/>
      <c r="O207" s="486"/>
      <c r="P207" s="486"/>
      <c r="Q207" s="485"/>
      <c r="R207" s="485"/>
      <c r="S207" s="485"/>
      <c r="T207" s="485"/>
      <c r="U207" s="485"/>
      <c r="V207" s="485"/>
      <c r="W207" s="485"/>
      <c r="X207" s="485"/>
      <c r="Y207" s="485"/>
      <c r="Z207" s="485"/>
      <c r="AA207" s="485"/>
      <c r="AB207" s="485"/>
      <c r="AC207" s="485"/>
      <c r="AD207" s="485"/>
      <c r="AE207" s="485"/>
      <c r="AF207" s="485"/>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487"/>
      <c r="BH207" s="480"/>
      <c r="BI207" s="480"/>
    </row>
    <row r="208" spans="1:61" s="426" customFormat="1">
      <c r="A208" s="464"/>
      <c r="B208" s="464"/>
      <c r="C208" s="482"/>
      <c r="D208" s="483"/>
      <c r="E208" s="484"/>
      <c r="F208" s="484"/>
      <c r="G208" s="482"/>
      <c r="H208" s="485"/>
      <c r="I208" s="485"/>
      <c r="J208" s="485"/>
      <c r="K208" s="485"/>
      <c r="L208" s="485"/>
      <c r="M208" s="485"/>
      <c r="N208" s="486"/>
      <c r="O208" s="486"/>
      <c r="P208" s="486"/>
      <c r="Q208" s="485"/>
      <c r="R208" s="485"/>
      <c r="S208" s="485"/>
      <c r="T208" s="485"/>
      <c r="U208" s="485"/>
      <c r="V208" s="485"/>
      <c r="W208" s="485"/>
      <c r="X208" s="485"/>
      <c r="Y208" s="485"/>
      <c r="Z208" s="485"/>
      <c r="AA208" s="485"/>
      <c r="AB208" s="485"/>
      <c r="AC208" s="485"/>
      <c r="AD208" s="485"/>
      <c r="AE208" s="485"/>
      <c r="AF208" s="485"/>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487"/>
      <c r="BH208" s="480"/>
      <c r="BI208" s="480"/>
    </row>
    <row r="209" spans="1:61" s="426" customFormat="1">
      <c r="A209" s="464"/>
      <c r="B209" s="464"/>
      <c r="C209" s="482"/>
      <c r="D209" s="483"/>
      <c r="E209" s="484"/>
      <c r="F209" s="484"/>
      <c r="G209" s="482"/>
      <c r="H209" s="485"/>
      <c r="I209" s="485"/>
      <c r="J209" s="485"/>
      <c r="K209" s="485"/>
      <c r="L209" s="485"/>
      <c r="M209" s="485"/>
      <c r="N209" s="486"/>
      <c r="O209" s="486"/>
      <c r="P209" s="486"/>
      <c r="Q209" s="485"/>
      <c r="R209" s="485"/>
      <c r="S209" s="485"/>
      <c r="T209" s="485"/>
      <c r="U209" s="485"/>
      <c r="V209" s="485"/>
      <c r="W209" s="485"/>
      <c r="X209" s="485"/>
      <c r="Y209" s="485"/>
      <c r="Z209" s="485"/>
      <c r="AA209" s="485"/>
      <c r="AB209" s="485"/>
      <c r="AC209" s="485"/>
      <c r="AD209" s="485"/>
      <c r="AE209" s="485"/>
      <c r="AF209" s="485"/>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487"/>
      <c r="BH209" s="480"/>
      <c r="BI209" s="480"/>
    </row>
    <row r="210" spans="1:61" s="426" customFormat="1">
      <c r="A210" s="464"/>
      <c r="B210" s="464"/>
      <c r="C210" s="482"/>
      <c r="D210" s="483"/>
      <c r="E210" s="484"/>
      <c r="F210" s="484"/>
      <c r="G210" s="482"/>
      <c r="H210" s="485"/>
      <c r="I210" s="485"/>
      <c r="J210" s="485"/>
      <c r="K210" s="485"/>
      <c r="L210" s="485"/>
      <c r="M210" s="485"/>
      <c r="N210" s="486"/>
      <c r="O210" s="486"/>
      <c r="P210" s="486"/>
      <c r="Q210" s="485"/>
      <c r="R210" s="485"/>
      <c r="S210" s="485"/>
      <c r="T210" s="485"/>
      <c r="U210" s="485"/>
      <c r="V210" s="485"/>
      <c r="W210" s="485"/>
      <c r="X210" s="485"/>
      <c r="Y210" s="485"/>
      <c r="Z210" s="485"/>
      <c r="AA210" s="485"/>
      <c r="AB210" s="485"/>
      <c r="AC210" s="485"/>
      <c r="AD210" s="485"/>
      <c r="AE210" s="485"/>
      <c r="AF210" s="485"/>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487"/>
      <c r="BH210" s="480"/>
      <c r="BI210" s="480"/>
    </row>
    <row r="211" spans="1:61" s="426" customFormat="1">
      <c r="A211" s="464"/>
      <c r="B211" s="464"/>
      <c r="C211" s="482"/>
      <c r="D211" s="483"/>
      <c r="E211" s="484"/>
      <c r="F211" s="484"/>
      <c r="G211" s="482"/>
      <c r="H211" s="485"/>
      <c r="I211" s="485"/>
      <c r="J211" s="485"/>
      <c r="K211" s="485"/>
      <c r="L211" s="485"/>
      <c r="M211" s="485"/>
      <c r="N211" s="486"/>
      <c r="O211" s="486"/>
      <c r="P211" s="486"/>
      <c r="Q211" s="485"/>
      <c r="R211" s="485"/>
      <c r="S211" s="485"/>
      <c r="T211" s="485"/>
      <c r="U211" s="485"/>
      <c r="V211" s="485"/>
      <c r="W211" s="485"/>
      <c r="X211" s="485"/>
      <c r="Y211" s="485"/>
      <c r="Z211" s="485"/>
      <c r="AA211" s="485"/>
      <c r="AB211" s="485"/>
      <c r="AC211" s="485"/>
      <c r="AD211" s="485"/>
      <c r="AE211" s="485"/>
      <c r="AF211" s="485"/>
      <c r="AG211" s="487"/>
      <c r="AH211" s="487"/>
      <c r="AI211" s="487"/>
      <c r="AJ211" s="487"/>
      <c r="AK211" s="487"/>
      <c r="AL211" s="487"/>
      <c r="AM211" s="487"/>
      <c r="AN211" s="487"/>
      <c r="AO211" s="487"/>
      <c r="AP211" s="487"/>
      <c r="AQ211" s="487"/>
      <c r="AR211" s="487"/>
      <c r="AS211" s="487"/>
      <c r="AT211" s="487"/>
      <c r="AU211" s="487"/>
      <c r="AV211" s="487"/>
      <c r="AW211" s="487"/>
      <c r="AX211" s="487"/>
      <c r="AY211" s="487"/>
      <c r="AZ211" s="487"/>
      <c r="BA211" s="487"/>
      <c r="BB211" s="487"/>
      <c r="BC211" s="487"/>
      <c r="BD211" s="487"/>
      <c r="BE211" s="487"/>
      <c r="BF211" s="487"/>
      <c r="BG211" s="487"/>
      <c r="BH211" s="480"/>
      <c r="BI211" s="480"/>
    </row>
    <row r="212" spans="1:61" s="426" customFormat="1">
      <c r="A212" s="464"/>
      <c r="B212" s="464"/>
      <c r="C212" s="482"/>
      <c r="D212" s="483"/>
      <c r="E212" s="484"/>
      <c r="F212" s="484"/>
      <c r="G212" s="482"/>
      <c r="H212" s="485"/>
      <c r="I212" s="485"/>
      <c r="J212" s="485"/>
      <c r="K212" s="485"/>
      <c r="L212" s="485"/>
      <c r="M212" s="485"/>
      <c r="N212" s="486"/>
      <c r="O212" s="486"/>
      <c r="P212" s="486"/>
      <c r="Q212" s="485"/>
      <c r="R212" s="485"/>
      <c r="S212" s="485"/>
      <c r="T212" s="485"/>
      <c r="U212" s="485"/>
      <c r="V212" s="485"/>
      <c r="W212" s="485"/>
      <c r="X212" s="485"/>
      <c r="Y212" s="485"/>
      <c r="Z212" s="485"/>
      <c r="AA212" s="485"/>
      <c r="AB212" s="485"/>
      <c r="AC212" s="485"/>
      <c r="AD212" s="485"/>
      <c r="AE212" s="485"/>
      <c r="AF212" s="485"/>
      <c r="AG212" s="487"/>
      <c r="AH212" s="487"/>
      <c r="AI212" s="487"/>
      <c r="AJ212" s="487"/>
      <c r="AK212" s="487"/>
      <c r="AL212" s="487"/>
      <c r="AM212" s="487"/>
      <c r="AN212" s="487"/>
      <c r="AO212" s="487"/>
      <c r="AP212" s="487"/>
      <c r="AQ212" s="487"/>
      <c r="AR212" s="487"/>
      <c r="AS212" s="487"/>
      <c r="AT212" s="487"/>
      <c r="AU212" s="487"/>
      <c r="AV212" s="487"/>
      <c r="AW212" s="487"/>
      <c r="AX212" s="487"/>
      <c r="AY212" s="487"/>
      <c r="AZ212" s="487"/>
      <c r="BA212" s="487"/>
      <c r="BB212" s="487"/>
      <c r="BC212" s="487"/>
      <c r="BD212" s="487"/>
      <c r="BE212" s="487"/>
      <c r="BF212" s="487"/>
      <c r="BG212" s="487"/>
      <c r="BH212" s="480"/>
      <c r="BI212" s="480"/>
    </row>
    <row r="213" spans="1:61" s="426" customFormat="1">
      <c r="A213" s="464"/>
      <c r="B213" s="464"/>
      <c r="C213" s="482"/>
      <c r="D213" s="483"/>
      <c r="E213" s="484"/>
      <c r="F213" s="484"/>
      <c r="G213" s="482"/>
      <c r="H213" s="485"/>
      <c r="I213" s="485"/>
      <c r="J213" s="485"/>
      <c r="K213" s="485"/>
      <c r="L213" s="485"/>
      <c r="M213" s="485"/>
      <c r="N213" s="486"/>
      <c r="O213" s="486"/>
      <c r="P213" s="486"/>
      <c r="Q213" s="485"/>
      <c r="R213" s="485"/>
      <c r="S213" s="485"/>
      <c r="T213" s="485"/>
      <c r="U213" s="485"/>
      <c r="V213" s="485"/>
      <c r="W213" s="485"/>
      <c r="X213" s="485"/>
      <c r="Y213" s="485"/>
      <c r="Z213" s="485"/>
      <c r="AA213" s="485"/>
      <c r="AB213" s="485"/>
      <c r="AC213" s="485"/>
      <c r="AD213" s="485"/>
      <c r="AE213" s="485"/>
      <c r="AF213" s="485"/>
      <c r="AG213" s="487"/>
      <c r="AH213" s="487"/>
      <c r="AI213" s="487"/>
      <c r="AJ213" s="487"/>
      <c r="AK213" s="487"/>
      <c r="AL213" s="487"/>
      <c r="AM213" s="487"/>
      <c r="AN213" s="487"/>
      <c r="AO213" s="487"/>
      <c r="AP213" s="487"/>
      <c r="AQ213" s="487"/>
      <c r="AR213" s="487"/>
      <c r="AS213" s="487"/>
      <c r="AT213" s="487"/>
      <c r="AU213" s="487"/>
      <c r="AV213" s="487"/>
      <c r="AW213" s="487"/>
      <c r="AX213" s="487"/>
      <c r="AY213" s="487"/>
      <c r="AZ213" s="487"/>
      <c r="BA213" s="487"/>
      <c r="BB213" s="487"/>
      <c r="BC213" s="487"/>
      <c r="BD213" s="487"/>
      <c r="BE213" s="487"/>
      <c r="BF213" s="487"/>
      <c r="BG213" s="487"/>
      <c r="BH213" s="480"/>
      <c r="BI213" s="480"/>
    </row>
    <row r="214" spans="1:61" s="426" customFormat="1">
      <c r="A214" s="464"/>
      <c r="B214" s="464"/>
      <c r="C214" s="482"/>
      <c r="D214" s="483"/>
      <c r="E214" s="484"/>
      <c r="F214" s="484"/>
      <c r="G214" s="482"/>
      <c r="H214" s="485"/>
      <c r="I214" s="485"/>
      <c r="J214" s="485"/>
      <c r="K214" s="485"/>
      <c r="L214" s="485"/>
      <c r="M214" s="485"/>
      <c r="N214" s="486"/>
      <c r="O214" s="486"/>
      <c r="P214" s="486"/>
      <c r="Q214" s="485"/>
      <c r="R214" s="485"/>
      <c r="S214" s="485"/>
      <c r="T214" s="485"/>
      <c r="U214" s="485"/>
      <c r="V214" s="485"/>
      <c r="W214" s="485"/>
      <c r="X214" s="485"/>
      <c r="Y214" s="485"/>
      <c r="Z214" s="485"/>
      <c r="AA214" s="485"/>
      <c r="AB214" s="485"/>
      <c r="AC214" s="485"/>
      <c r="AD214" s="485"/>
      <c r="AE214" s="485"/>
      <c r="AF214" s="485"/>
      <c r="AG214" s="487"/>
      <c r="AH214" s="487"/>
      <c r="AI214" s="487"/>
      <c r="AJ214" s="487"/>
      <c r="AK214" s="487"/>
      <c r="AL214" s="487"/>
      <c r="AM214" s="487"/>
      <c r="AN214" s="487"/>
      <c r="AO214" s="487"/>
      <c r="AP214" s="487"/>
      <c r="AQ214" s="487"/>
      <c r="AR214" s="487"/>
      <c r="AS214" s="487"/>
      <c r="AT214" s="487"/>
      <c r="AU214" s="487"/>
      <c r="AV214" s="487"/>
      <c r="AW214" s="487"/>
      <c r="AX214" s="487"/>
      <c r="AY214" s="487"/>
      <c r="AZ214" s="487"/>
      <c r="BA214" s="487"/>
      <c r="BB214" s="487"/>
      <c r="BC214" s="487"/>
      <c r="BD214" s="487"/>
      <c r="BE214" s="487"/>
      <c r="BF214" s="487"/>
      <c r="BG214" s="487"/>
      <c r="BH214" s="480"/>
      <c r="BI214" s="480"/>
    </row>
    <row r="215" spans="1:61" s="426" customFormat="1">
      <c r="A215" s="464"/>
      <c r="B215" s="464"/>
      <c r="C215" s="482"/>
      <c r="D215" s="483"/>
      <c r="E215" s="484"/>
      <c r="F215" s="484"/>
      <c r="G215" s="482"/>
      <c r="H215" s="485"/>
      <c r="I215" s="485"/>
      <c r="J215" s="485"/>
      <c r="K215" s="485"/>
      <c r="L215" s="485"/>
      <c r="M215" s="485"/>
      <c r="N215" s="486"/>
      <c r="O215" s="486"/>
      <c r="P215" s="486"/>
      <c r="Q215" s="485"/>
      <c r="R215" s="485"/>
      <c r="S215" s="485"/>
      <c r="T215" s="485"/>
      <c r="U215" s="485"/>
      <c r="V215" s="485"/>
      <c r="W215" s="485"/>
      <c r="X215" s="485"/>
      <c r="Y215" s="485"/>
      <c r="Z215" s="485"/>
      <c r="AA215" s="485"/>
      <c r="AB215" s="485"/>
      <c r="AC215" s="485"/>
      <c r="AD215" s="485"/>
      <c r="AE215" s="485"/>
      <c r="AF215" s="485"/>
      <c r="AG215" s="487"/>
      <c r="AH215" s="487"/>
      <c r="AI215" s="487"/>
      <c r="AJ215" s="487"/>
      <c r="AK215" s="487"/>
      <c r="AL215" s="487"/>
      <c r="AM215" s="487"/>
      <c r="AN215" s="487"/>
      <c r="AO215" s="487"/>
      <c r="AP215" s="487"/>
      <c r="AQ215" s="487"/>
      <c r="AR215" s="487"/>
      <c r="AS215" s="487"/>
      <c r="AT215" s="487"/>
      <c r="AU215" s="487"/>
      <c r="AV215" s="487"/>
      <c r="AW215" s="487"/>
      <c r="AX215" s="487"/>
      <c r="AY215" s="487"/>
      <c r="AZ215" s="487"/>
      <c r="BA215" s="487"/>
      <c r="BB215" s="487"/>
      <c r="BC215" s="487"/>
      <c r="BD215" s="487"/>
      <c r="BE215" s="487"/>
      <c r="BF215" s="487"/>
      <c r="BG215" s="487"/>
      <c r="BH215" s="480"/>
      <c r="BI215" s="480"/>
    </row>
    <row r="216" spans="1:61" s="426" customFormat="1">
      <c r="A216" s="464"/>
      <c r="B216" s="464"/>
      <c r="C216" s="482"/>
      <c r="D216" s="483"/>
      <c r="E216" s="484"/>
      <c r="F216" s="484"/>
      <c r="G216" s="482"/>
      <c r="H216" s="485"/>
      <c r="I216" s="485"/>
      <c r="J216" s="485"/>
      <c r="K216" s="485"/>
      <c r="L216" s="485"/>
      <c r="M216" s="485"/>
      <c r="N216" s="486"/>
      <c r="O216" s="486"/>
      <c r="P216" s="486"/>
      <c r="Q216" s="485"/>
      <c r="R216" s="485"/>
      <c r="S216" s="485"/>
      <c r="T216" s="485"/>
      <c r="U216" s="485"/>
      <c r="V216" s="485"/>
      <c r="W216" s="485"/>
      <c r="X216" s="485"/>
      <c r="Y216" s="485"/>
      <c r="Z216" s="485"/>
      <c r="AA216" s="485"/>
      <c r="AB216" s="485"/>
      <c r="AC216" s="485"/>
      <c r="AD216" s="485"/>
      <c r="AE216" s="485"/>
      <c r="AF216" s="485"/>
      <c r="AG216" s="487"/>
      <c r="AH216" s="487"/>
      <c r="AI216" s="487"/>
      <c r="AJ216" s="487"/>
      <c r="AK216" s="487"/>
      <c r="AL216" s="487"/>
      <c r="AM216" s="487"/>
      <c r="AN216" s="487"/>
      <c r="AO216" s="487"/>
      <c r="AP216" s="487"/>
      <c r="AQ216" s="487"/>
      <c r="AR216" s="487"/>
      <c r="AS216" s="487"/>
      <c r="AT216" s="487"/>
      <c r="AU216" s="487"/>
      <c r="AV216" s="487"/>
      <c r="AW216" s="487"/>
      <c r="AX216" s="487"/>
      <c r="AY216" s="487"/>
      <c r="AZ216" s="487"/>
      <c r="BA216" s="487"/>
      <c r="BB216" s="487"/>
      <c r="BC216" s="487"/>
      <c r="BD216" s="487"/>
      <c r="BE216" s="487"/>
      <c r="BF216" s="487"/>
      <c r="BG216" s="487"/>
      <c r="BH216" s="480"/>
      <c r="BI216" s="480"/>
    </row>
    <row r="217" spans="1:61" s="426" customFormat="1">
      <c r="A217" s="464"/>
      <c r="B217" s="464"/>
      <c r="C217" s="482"/>
      <c r="D217" s="483"/>
      <c r="E217" s="484"/>
      <c r="F217" s="484"/>
      <c r="G217" s="482"/>
      <c r="H217" s="485"/>
      <c r="I217" s="485"/>
      <c r="J217" s="485"/>
      <c r="K217" s="485"/>
      <c r="L217" s="485"/>
      <c r="M217" s="485"/>
      <c r="N217" s="486"/>
      <c r="O217" s="486"/>
      <c r="P217" s="486"/>
      <c r="Q217" s="485"/>
      <c r="R217" s="485"/>
      <c r="S217" s="485"/>
      <c r="T217" s="485"/>
      <c r="U217" s="485"/>
      <c r="V217" s="485"/>
      <c r="W217" s="485"/>
      <c r="X217" s="485"/>
      <c r="Y217" s="485"/>
      <c r="Z217" s="485"/>
      <c r="AA217" s="485"/>
      <c r="AB217" s="485"/>
      <c r="AC217" s="485"/>
      <c r="AD217" s="485"/>
      <c r="AE217" s="485"/>
      <c r="AF217" s="485"/>
      <c r="AG217" s="487"/>
      <c r="AH217" s="487"/>
      <c r="AI217" s="487"/>
      <c r="AJ217" s="487"/>
      <c r="AK217" s="487"/>
      <c r="AL217" s="487"/>
      <c r="AM217" s="487"/>
      <c r="AN217" s="487"/>
      <c r="AO217" s="487"/>
      <c r="AP217" s="487"/>
      <c r="AQ217" s="487"/>
      <c r="AR217" s="487"/>
      <c r="AS217" s="487"/>
      <c r="AT217" s="487"/>
      <c r="AU217" s="487"/>
      <c r="AV217" s="487"/>
      <c r="AW217" s="487"/>
      <c r="AX217" s="487"/>
      <c r="AY217" s="487"/>
      <c r="AZ217" s="487"/>
      <c r="BA217" s="487"/>
      <c r="BB217" s="487"/>
      <c r="BC217" s="487"/>
      <c r="BD217" s="487"/>
      <c r="BE217" s="487"/>
      <c r="BF217" s="487"/>
      <c r="BG217" s="487"/>
      <c r="BH217" s="480"/>
      <c r="BI217" s="480"/>
    </row>
    <row r="218" spans="1:61" s="426" customFormat="1">
      <c r="A218" s="464"/>
      <c r="B218" s="464"/>
      <c r="C218" s="482"/>
      <c r="D218" s="483"/>
      <c r="E218" s="484"/>
      <c r="F218" s="484"/>
      <c r="G218" s="482"/>
      <c r="H218" s="485"/>
      <c r="I218" s="485"/>
      <c r="J218" s="485"/>
      <c r="K218" s="485"/>
      <c r="L218" s="485"/>
      <c r="M218" s="485"/>
      <c r="N218" s="486"/>
      <c r="O218" s="486"/>
      <c r="P218" s="486"/>
      <c r="Q218" s="485"/>
      <c r="R218" s="485"/>
      <c r="S218" s="485"/>
      <c r="T218" s="485"/>
      <c r="U218" s="485"/>
      <c r="V218" s="485"/>
      <c r="W218" s="485"/>
      <c r="X218" s="485"/>
      <c r="Y218" s="485"/>
      <c r="Z218" s="485"/>
      <c r="AA218" s="485"/>
      <c r="AB218" s="485"/>
      <c r="AC218" s="485"/>
      <c r="AD218" s="485"/>
      <c r="AE218" s="485"/>
      <c r="AF218" s="485"/>
      <c r="AG218" s="487"/>
      <c r="AH218" s="487"/>
      <c r="AI218" s="487"/>
      <c r="AJ218" s="487"/>
      <c r="AK218" s="487"/>
      <c r="AL218" s="487"/>
      <c r="AM218" s="487"/>
      <c r="AN218" s="487"/>
      <c r="AO218" s="487"/>
      <c r="AP218" s="487"/>
      <c r="AQ218" s="487"/>
      <c r="AR218" s="487"/>
      <c r="AS218" s="487"/>
      <c r="AT218" s="487"/>
      <c r="AU218" s="487"/>
      <c r="AV218" s="487"/>
      <c r="AW218" s="487"/>
      <c r="AX218" s="487"/>
      <c r="AY218" s="487"/>
      <c r="AZ218" s="487"/>
      <c r="BA218" s="487"/>
      <c r="BB218" s="487"/>
      <c r="BC218" s="487"/>
      <c r="BD218" s="487"/>
      <c r="BE218" s="487"/>
      <c r="BF218" s="487"/>
      <c r="BG218" s="487"/>
      <c r="BH218" s="480"/>
      <c r="BI218" s="480"/>
    </row>
    <row r="219" spans="1:61" s="426" customFormat="1">
      <c r="A219" s="464"/>
      <c r="B219" s="464"/>
      <c r="C219" s="482"/>
      <c r="D219" s="483"/>
      <c r="E219" s="484"/>
      <c r="F219" s="484"/>
      <c r="G219" s="482"/>
      <c r="H219" s="485"/>
      <c r="I219" s="485"/>
      <c r="J219" s="485"/>
      <c r="K219" s="485"/>
      <c r="L219" s="485"/>
      <c r="M219" s="485"/>
      <c r="N219" s="486"/>
      <c r="O219" s="486"/>
      <c r="P219" s="486"/>
      <c r="Q219" s="485"/>
      <c r="R219" s="485"/>
      <c r="S219" s="485"/>
      <c r="T219" s="485"/>
      <c r="U219" s="485"/>
      <c r="V219" s="485"/>
      <c r="W219" s="485"/>
      <c r="X219" s="485"/>
      <c r="Y219" s="485"/>
      <c r="Z219" s="485"/>
      <c r="AA219" s="485"/>
      <c r="AB219" s="485"/>
      <c r="AC219" s="485"/>
      <c r="AD219" s="485"/>
      <c r="AE219" s="485"/>
      <c r="AF219" s="485"/>
      <c r="AG219" s="487"/>
      <c r="AH219" s="487"/>
      <c r="AI219" s="487"/>
      <c r="AJ219" s="487"/>
      <c r="AK219" s="487"/>
      <c r="AL219" s="487"/>
      <c r="AM219" s="487"/>
      <c r="AN219" s="487"/>
      <c r="AO219" s="487"/>
      <c r="AP219" s="487"/>
      <c r="AQ219" s="487"/>
      <c r="AR219" s="487"/>
      <c r="AS219" s="487"/>
      <c r="AT219" s="487"/>
      <c r="AU219" s="487"/>
      <c r="AV219" s="487"/>
      <c r="AW219" s="487"/>
      <c r="AX219" s="487"/>
      <c r="AY219" s="487"/>
      <c r="AZ219" s="487"/>
      <c r="BA219" s="487"/>
      <c r="BB219" s="487"/>
      <c r="BC219" s="487"/>
      <c r="BD219" s="487"/>
      <c r="BE219" s="487"/>
      <c r="BF219" s="487"/>
      <c r="BG219" s="487"/>
      <c r="BH219" s="480"/>
      <c r="BI219" s="480"/>
    </row>
    <row r="220" spans="1:61" s="426" customFormat="1">
      <c r="A220" s="464"/>
      <c r="B220" s="464"/>
      <c r="C220" s="482"/>
      <c r="D220" s="483"/>
      <c r="E220" s="484"/>
      <c r="F220" s="484"/>
      <c r="G220" s="482"/>
      <c r="H220" s="485"/>
      <c r="I220" s="485"/>
      <c r="J220" s="485"/>
      <c r="K220" s="485"/>
      <c r="L220" s="485"/>
      <c r="M220" s="485"/>
      <c r="N220" s="486"/>
      <c r="O220" s="486"/>
      <c r="P220" s="486"/>
      <c r="Q220" s="485"/>
      <c r="R220" s="485"/>
      <c r="S220" s="485"/>
      <c r="T220" s="485"/>
      <c r="U220" s="485"/>
      <c r="V220" s="485"/>
      <c r="W220" s="485"/>
      <c r="X220" s="485"/>
      <c r="Y220" s="485"/>
      <c r="Z220" s="485"/>
      <c r="AA220" s="485"/>
      <c r="AB220" s="485"/>
      <c r="AC220" s="485"/>
      <c r="AD220" s="485"/>
      <c r="AE220" s="485"/>
      <c r="AF220" s="485"/>
      <c r="AG220" s="487"/>
      <c r="AH220" s="487"/>
      <c r="AI220" s="487"/>
      <c r="AJ220" s="487"/>
      <c r="AK220" s="487"/>
      <c r="AL220" s="487"/>
      <c r="AM220" s="487"/>
      <c r="AN220" s="487"/>
      <c r="AO220" s="487"/>
      <c r="AP220" s="487"/>
      <c r="AQ220" s="487"/>
      <c r="AR220" s="487"/>
      <c r="AS220" s="487"/>
      <c r="AT220" s="487"/>
      <c r="AU220" s="487"/>
      <c r="AV220" s="487"/>
      <c r="AW220" s="487"/>
      <c r="AX220" s="487"/>
      <c r="AY220" s="487"/>
      <c r="AZ220" s="487"/>
      <c r="BA220" s="487"/>
      <c r="BB220" s="487"/>
      <c r="BC220" s="487"/>
      <c r="BD220" s="487"/>
      <c r="BE220" s="487"/>
      <c r="BF220" s="487"/>
      <c r="BG220" s="487"/>
      <c r="BH220" s="480"/>
      <c r="BI220" s="480"/>
    </row>
    <row r="221" spans="1:61" s="426" customFormat="1">
      <c r="A221" s="464"/>
      <c r="B221" s="464"/>
      <c r="C221" s="482"/>
      <c r="D221" s="483"/>
      <c r="E221" s="484"/>
      <c r="F221" s="484"/>
      <c r="G221" s="482"/>
      <c r="H221" s="485"/>
      <c r="I221" s="485"/>
      <c r="J221" s="485"/>
      <c r="K221" s="485"/>
      <c r="L221" s="485"/>
      <c r="M221" s="485"/>
      <c r="N221" s="486"/>
      <c r="O221" s="486"/>
      <c r="P221" s="486"/>
      <c r="Q221" s="485"/>
      <c r="R221" s="485"/>
      <c r="S221" s="485"/>
      <c r="T221" s="485"/>
      <c r="U221" s="485"/>
      <c r="V221" s="485"/>
      <c r="W221" s="485"/>
      <c r="X221" s="485"/>
      <c r="Y221" s="485"/>
      <c r="Z221" s="485"/>
      <c r="AA221" s="485"/>
      <c r="AB221" s="485"/>
      <c r="AC221" s="485"/>
      <c r="AD221" s="485"/>
      <c r="AE221" s="485"/>
      <c r="AF221" s="485"/>
      <c r="AG221" s="487"/>
      <c r="AH221" s="487"/>
      <c r="AI221" s="487"/>
      <c r="AJ221" s="487"/>
      <c r="AK221" s="487"/>
      <c r="AL221" s="487"/>
      <c r="AM221" s="487"/>
      <c r="AN221" s="487"/>
      <c r="AO221" s="487"/>
      <c r="AP221" s="487"/>
      <c r="AQ221" s="487"/>
      <c r="AR221" s="487"/>
      <c r="AS221" s="487"/>
      <c r="AT221" s="487"/>
      <c r="AU221" s="487"/>
      <c r="AV221" s="487"/>
      <c r="AW221" s="487"/>
      <c r="AX221" s="487"/>
      <c r="AY221" s="487"/>
      <c r="AZ221" s="487"/>
      <c r="BA221" s="487"/>
      <c r="BB221" s="487"/>
      <c r="BC221" s="487"/>
      <c r="BD221" s="487"/>
      <c r="BE221" s="487"/>
      <c r="BF221" s="487"/>
      <c r="BG221" s="487"/>
      <c r="BH221" s="480"/>
      <c r="BI221" s="480"/>
    </row>
    <row r="222" spans="1:61" s="426" customFormat="1">
      <c r="A222" s="464"/>
      <c r="B222" s="464"/>
      <c r="C222" s="482"/>
      <c r="D222" s="483"/>
      <c r="E222" s="484"/>
      <c r="F222" s="484"/>
      <c r="G222" s="482"/>
      <c r="H222" s="485"/>
      <c r="I222" s="485"/>
      <c r="J222" s="485"/>
      <c r="K222" s="485"/>
      <c r="L222" s="485"/>
      <c r="M222" s="485"/>
      <c r="N222" s="486"/>
      <c r="O222" s="486"/>
      <c r="P222" s="486"/>
      <c r="Q222" s="485"/>
      <c r="R222" s="485"/>
      <c r="S222" s="485"/>
      <c r="T222" s="485"/>
      <c r="U222" s="485"/>
      <c r="V222" s="485"/>
      <c r="W222" s="485"/>
      <c r="X222" s="485"/>
      <c r="Y222" s="485"/>
      <c r="Z222" s="485"/>
      <c r="AA222" s="485"/>
      <c r="AB222" s="485"/>
      <c r="AC222" s="485"/>
      <c r="AD222" s="485"/>
      <c r="AE222" s="485"/>
      <c r="AF222" s="485"/>
      <c r="AG222" s="487"/>
      <c r="AH222" s="487"/>
      <c r="AI222" s="487"/>
      <c r="AJ222" s="487"/>
      <c r="AK222" s="487"/>
      <c r="AL222" s="487"/>
      <c r="AM222" s="487"/>
      <c r="AN222" s="487"/>
      <c r="AO222" s="487"/>
      <c r="AP222" s="487"/>
      <c r="AQ222" s="487"/>
      <c r="AR222" s="487"/>
      <c r="AS222" s="487"/>
      <c r="AT222" s="487"/>
      <c r="AU222" s="487"/>
      <c r="AV222" s="487"/>
      <c r="AW222" s="487"/>
      <c r="AX222" s="487"/>
      <c r="AY222" s="487"/>
      <c r="AZ222" s="487"/>
      <c r="BA222" s="487"/>
      <c r="BB222" s="487"/>
      <c r="BC222" s="487"/>
      <c r="BD222" s="487"/>
      <c r="BE222" s="487"/>
      <c r="BF222" s="487"/>
      <c r="BG222" s="487"/>
      <c r="BH222" s="480"/>
      <c r="BI222" s="480"/>
    </row>
    <row r="223" spans="1:61" s="426" customFormat="1">
      <c r="A223" s="464"/>
      <c r="B223" s="464"/>
      <c r="C223" s="482"/>
      <c r="D223" s="483"/>
      <c r="E223" s="484"/>
      <c r="F223" s="484"/>
      <c r="G223" s="482"/>
      <c r="H223" s="485"/>
      <c r="I223" s="485"/>
      <c r="J223" s="485"/>
      <c r="K223" s="485"/>
      <c r="L223" s="485"/>
      <c r="M223" s="485"/>
      <c r="N223" s="486"/>
      <c r="O223" s="486"/>
      <c r="P223" s="486"/>
      <c r="Q223" s="485"/>
      <c r="R223" s="485"/>
      <c r="S223" s="485"/>
      <c r="T223" s="485"/>
      <c r="U223" s="485"/>
      <c r="V223" s="485"/>
      <c r="W223" s="485"/>
      <c r="X223" s="485"/>
      <c r="Y223" s="485"/>
      <c r="Z223" s="485"/>
      <c r="AA223" s="485"/>
      <c r="AB223" s="485"/>
      <c r="AC223" s="485"/>
      <c r="AD223" s="485"/>
      <c r="AE223" s="485"/>
      <c r="AF223" s="485"/>
      <c r="AG223" s="487"/>
      <c r="AH223" s="487"/>
      <c r="AI223" s="487"/>
      <c r="AJ223" s="487"/>
      <c r="AK223" s="487"/>
      <c r="AL223" s="487"/>
      <c r="AM223" s="487"/>
      <c r="AN223" s="487"/>
      <c r="AO223" s="487"/>
      <c r="AP223" s="487"/>
      <c r="AQ223" s="487"/>
      <c r="AR223" s="487"/>
      <c r="AS223" s="487"/>
      <c r="AT223" s="487"/>
      <c r="AU223" s="487"/>
      <c r="AV223" s="487"/>
      <c r="AW223" s="487"/>
      <c r="AX223" s="487"/>
      <c r="AY223" s="487"/>
      <c r="AZ223" s="487"/>
      <c r="BA223" s="487"/>
      <c r="BB223" s="487"/>
      <c r="BC223" s="487"/>
      <c r="BD223" s="487"/>
      <c r="BE223" s="487"/>
      <c r="BF223" s="487"/>
      <c r="BG223" s="487"/>
      <c r="BH223" s="480"/>
      <c r="BI223" s="480"/>
    </row>
    <row r="224" spans="1:61" s="426" customFormat="1">
      <c r="A224" s="464"/>
      <c r="B224" s="464"/>
      <c r="C224" s="482"/>
      <c r="D224" s="483"/>
      <c r="E224" s="484"/>
      <c r="F224" s="484"/>
      <c r="G224" s="482"/>
      <c r="H224" s="485"/>
      <c r="I224" s="485"/>
      <c r="J224" s="485"/>
      <c r="K224" s="485"/>
      <c r="L224" s="485"/>
      <c r="M224" s="485"/>
      <c r="N224" s="486"/>
      <c r="O224" s="486"/>
      <c r="P224" s="486"/>
      <c r="Q224" s="485"/>
      <c r="R224" s="485"/>
      <c r="S224" s="485"/>
      <c r="T224" s="485"/>
      <c r="U224" s="485"/>
      <c r="V224" s="485"/>
      <c r="W224" s="485"/>
      <c r="X224" s="485"/>
      <c r="Y224" s="485"/>
      <c r="Z224" s="485"/>
      <c r="AA224" s="485"/>
      <c r="AB224" s="485"/>
      <c r="AC224" s="485"/>
      <c r="AD224" s="485"/>
      <c r="AE224" s="485"/>
      <c r="AF224" s="485"/>
      <c r="AG224" s="487"/>
      <c r="AH224" s="487"/>
      <c r="AI224" s="487"/>
      <c r="AJ224" s="487"/>
      <c r="AK224" s="487"/>
      <c r="AL224" s="487"/>
      <c r="AM224" s="487"/>
      <c r="AN224" s="487"/>
      <c r="AO224" s="487"/>
      <c r="AP224" s="487"/>
      <c r="AQ224" s="487"/>
      <c r="AR224" s="487"/>
      <c r="AS224" s="487"/>
      <c r="AT224" s="487"/>
      <c r="AU224" s="487"/>
      <c r="AV224" s="487"/>
      <c r="AW224" s="487"/>
      <c r="AX224" s="487"/>
      <c r="AY224" s="487"/>
      <c r="AZ224" s="487"/>
      <c r="BA224" s="487"/>
      <c r="BB224" s="487"/>
      <c r="BC224" s="487"/>
      <c r="BD224" s="487"/>
      <c r="BE224" s="487"/>
      <c r="BF224" s="487"/>
      <c r="BG224" s="487"/>
      <c r="BH224" s="480"/>
      <c r="BI224" s="480"/>
    </row>
    <row r="225" spans="1:61" s="426" customFormat="1">
      <c r="A225" s="464"/>
      <c r="B225" s="464"/>
      <c r="C225" s="482"/>
      <c r="D225" s="483"/>
      <c r="E225" s="484"/>
      <c r="F225" s="484"/>
      <c r="G225" s="482"/>
      <c r="H225" s="485"/>
      <c r="I225" s="485"/>
      <c r="J225" s="485"/>
      <c r="K225" s="485"/>
      <c r="L225" s="485"/>
      <c r="M225" s="485"/>
      <c r="N225" s="486"/>
      <c r="O225" s="486"/>
      <c r="P225" s="486"/>
      <c r="Q225" s="485"/>
      <c r="R225" s="485"/>
      <c r="S225" s="485"/>
      <c r="T225" s="485"/>
      <c r="U225" s="485"/>
      <c r="V225" s="485"/>
      <c r="W225" s="485"/>
      <c r="X225" s="485"/>
      <c r="Y225" s="485"/>
      <c r="Z225" s="485"/>
      <c r="AA225" s="485"/>
      <c r="AB225" s="485"/>
      <c r="AC225" s="485"/>
      <c r="AD225" s="485"/>
      <c r="AE225" s="485"/>
      <c r="AF225" s="485"/>
      <c r="AG225" s="487"/>
      <c r="AH225" s="487"/>
      <c r="AI225" s="487"/>
      <c r="AJ225" s="487"/>
      <c r="AK225" s="487"/>
      <c r="AL225" s="487"/>
      <c r="AM225" s="487"/>
      <c r="AN225" s="487"/>
      <c r="AO225" s="487"/>
      <c r="AP225" s="487"/>
      <c r="AQ225" s="487"/>
      <c r="AR225" s="487"/>
      <c r="AS225" s="487"/>
      <c r="AT225" s="487"/>
      <c r="AU225" s="487"/>
      <c r="AV225" s="487"/>
      <c r="AW225" s="487"/>
      <c r="AX225" s="487"/>
      <c r="AY225" s="487"/>
      <c r="AZ225" s="487"/>
      <c r="BA225" s="487"/>
      <c r="BB225" s="487"/>
      <c r="BC225" s="487"/>
      <c r="BD225" s="487"/>
      <c r="BE225" s="487"/>
      <c r="BF225" s="487"/>
      <c r="BG225" s="487"/>
      <c r="BH225" s="480"/>
      <c r="BI225" s="480"/>
    </row>
    <row r="226" spans="1:61" s="426" customFormat="1">
      <c r="A226" s="464"/>
      <c r="B226" s="464"/>
      <c r="C226" s="482"/>
      <c r="D226" s="483"/>
      <c r="E226" s="484"/>
      <c r="F226" s="484"/>
      <c r="G226" s="482"/>
      <c r="H226" s="485"/>
      <c r="I226" s="485"/>
      <c r="J226" s="485"/>
      <c r="K226" s="485"/>
      <c r="L226" s="485"/>
      <c r="M226" s="485"/>
      <c r="N226" s="486"/>
      <c r="O226" s="486"/>
      <c r="P226" s="486"/>
      <c r="Q226" s="485"/>
      <c r="R226" s="485"/>
      <c r="S226" s="485"/>
      <c r="T226" s="485"/>
      <c r="U226" s="485"/>
      <c r="V226" s="485"/>
      <c r="W226" s="485"/>
      <c r="X226" s="485"/>
      <c r="Y226" s="485"/>
      <c r="Z226" s="485"/>
      <c r="AA226" s="485"/>
      <c r="AB226" s="485"/>
      <c r="AC226" s="485"/>
      <c r="AD226" s="485"/>
      <c r="AE226" s="485"/>
      <c r="AF226" s="485"/>
      <c r="AG226" s="487"/>
      <c r="AH226" s="487"/>
      <c r="AI226" s="487"/>
      <c r="AJ226" s="487"/>
      <c r="AK226" s="487"/>
      <c r="AL226" s="487"/>
      <c r="AM226" s="487"/>
      <c r="AN226" s="487"/>
      <c r="AO226" s="487"/>
      <c r="AP226" s="487"/>
      <c r="AQ226" s="487"/>
      <c r="AR226" s="487"/>
      <c r="AS226" s="487"/>
      <c r="AT226" s="487"/>
      <c r="AU226" s="487"/>
      <c r="AV226" s="487"/>
      <c r="AW226" s="487"/>
      <c r="AX226" s="487"/>
      <c r="AY226" s="487"/>
      <c r="AZ226" s="487"/>
      <c r="BA226" s="487"/>
      <c r="BB226" s="487"/>
      <c r="BC226" s="487"/>
      <c r="BD226" s="487"/>
      <c r="BE226" s="487"/>
      <c r="BF226" s="487"/>
      <c r="BG226" s="487"/>
      <c r="BH226" s="480"/>
      <c r="BI226" s="480"/>
    </row>
    <row r="227" spans="1:61" s="426" customFormat="1">
      <c r="A227" s="464"/>
      <c r="B227" s="464"/>
      <c r="C227" s="482"/>
      <c r="D227" s="483"/>
      <c r="E227" s="484"/>
      <c r="F227" s="484"/>
      <c r="G227" s="482"/>
      <c r="H227" s="485"/>
      <c r="I227" s="485"/>
      <c r="J227" s="485"/>
      <c r="K227" s="485"/>
      <c r="L227" s="485"/>
      <c r="M227" s="485"/>
      <c r="N227" s="486"/>
      <c r="O227" s="486"/>
      <c r="P227" s="486"/>
      <c r="Q227" s="485"/>
      <c r="R227" s="485"/>
      <c r="S227" s="485"/>
      <c r="T227" s="485"/>
      <c r="U227" s="485"/>
      <c r="V227" s="485"/>
      <c r="W227" s="485"/>
      <c r="X227" s="485"/>
      <c r="Y227" s="485"/>
      <c r="Z227" s="485"/>
      <c r="AA227" s="485"/>
      <c r="AB227" s="485"/>
      <c r="AC227" s="485"/>
      <c r="AD227" s="485"/>
      <c r="AE227" s="485"/>
      <c r="AF227" s="485"/>
      <c r="AG227" s="487"/>
      <c r="AH227" s="487"/>
      <c r="AI227" s="487"/>
      <c r="AJ227" s="487"/>
      <c r="AK227" s="487"/>
      <c r="AL227" s="487"/>
      <c r="AM227" s="487"/>
      <c r="AN227" s="487"/>
      <c r="AO227" s="487"/>
      <c r="AP227" s="487"/>
      <c r="AQ227" s="487"/>
      <c r="AR227" s="487"/>
      <c r="AS227" s="487"/>
      <c r="AT227" s="487"/>
      <c r="AU227" s="487"/>
      <c r="AV227" s="487"/>
      <c r="AW227" s="487"/>
      <c r="AX227" s="487"/>
      <c r="AY227" s="487"/>
      <c r="AZ227" s="487"/>
      <c r="BA227" s="487"/>
      <c r="BB227" s="487"/>
      <c r="BC227" s="487"/>
      <c r="BD227" s="487"/>
      <c r="BE227" s="487"/>
      <c r="BF227" s="487"/>
      <c r="BG227" s="487"/>
      <c r="BH227" s="480"/>
      <c r="BI227" s="480"/>
    </row>
    <row r="228" spans="1:61" s="426" customFormat="1">
      <c r="A228" s="464"/>
      <c r="B228" s="464"/>
      <c r="C228" s="482"/>
      <c r="D228" s="483"/>
      <c r="E228" s="484"/>
      <c r="F228" s="484"/>
      <c r="G228" s="482"/>
      <c r="H228" s="485"/>
      <c r="I228" s="485"/>
      <c r="J228" s="485"/>
      <c r="K228" s="485"/>
      <c r="L228" s="485"/>
      <c r="M228" s="485"/>
      <c r="N228" s="486"/>
      <c r="O228" s="486"/>
      <c r="P228" s="486"/>
      <c r="Q228" s="485"/>
      <c r="R228" s="485"/>
      <c r="S228" s="485"/>
      <c r="T228" s="485"/>
      <c r="U228" s="485"/>
      <c r="V228" s="485"/>
      <c r="W228" s="485"/>
      <c r="X228" s="485"/>
      <c r="Y228" s="485"/>
      <c r="Z228" s="485"/>
      <c r="AA228" s="485"/>
      <c r="AB228" s="485"/>
      <c r="AC228" s="485"/>
      <c r="AD228" s="485"/>
      <c r="AE228" s="485"/>
      <c r="AF228" s="485"/>
      <c r="AG228" s="487"/>
      <c r="AH228" s="487"/>
      <c r="AI228" s="487"/>
      <c r="AJ228" s="487"/>
      <c r="AK228" s="487"/>
      <c r="AL228" s="487"/>
      <c r="AM228" s="487"/>
      <c r="AN228" s="487"/>
      <c r="AO228" s="487"/>
      <c r="AP228" s="487"/>
      <c r="AQ228" s="487"/>
      <c r="AR228" s="487"/>
      <c r="AS228" s="487"/>
      <c r="AT228" s="487"/>
      <c r="AU228" s="487"/>
      <c r="AV228" s="487"/>
      <c r="AW228" s="487"/>
      <c r="AX228" s="487"/>
      <c r="AY228" s="487"/>
      <c r="AZ228" s="487"/>
      <c r="BA228" s="487"/>
      <c r="BB228" s="487"/>
      <c r="BC228" s="487"/>
      <c r="BD228" s="487"/>
      <c r="BE228" s="487"/>
      <c r="BF228" s="487"/>
      <c r="BG228" s="487"/>
      <c r="BH228" s="480"/>
      <c r="BI228" s="480"/>
    </row>
    <row r="229" spans="1:61" s="426" customFormat="1">
      <c r="A229" s="464"/>
      <c r="B229" s="464"/>
      <c r="C229" s="482"/>
      <c r="D229" s="483"/>
      <c r="E229" s="484"/>
      <c r="F229" s="484"/>
      <c r="G229" s="482"/>
      <c r="H229" s="485"/>
      <c r="I229" s="485"/>
      <c r="J229" s="485"/>
      <c r="K229" s="485"/>
      <c r="L229" s="485"/>
      <c r="M229" s="485"/>
      <c r="N229" s="486"/>
      <c r="O229" s="486"/>
      <c r="P229" s="486"/>
      <c r="Q229" s="485"/>
      <c r="R229" s="485"/>
      <c r="S229" s="485"/>
      <c r="T229" s="485"/>
      <c r="U229" s="485"/>
      <c r="V229" s="485"/>
      <c r="W229" s="485"/>
      <c r="X229" s="485"/>
      <c r="Y229" s="485"/>
      <c r="Z229" s="485"/>
      <c r="AA229" s="485"/>
      <c r="AB229" s="485"/>
      <c r="AC229" s="485"/>
      <c r="AD229" s="485"/>
      <c r="AE229" s="485"/>
      <c r="AF229" s="485"/>
      <c r="AG229" s="487"/>
      <c r="AH229" s="487"/>
      <c r="AI229" s="487"/>
      <c r="AJ229" s="487"/>
      <c r="AK229" s="487"/>
      <c r="AL229" s="487"/>
      <c r="AM229" s="487"/>
      <c r="AN229" s="487"/>
      <c r="AO229" s="487"/>
      <c r="AP229" s="487"/>
      <c r="AQ229" s="487"/>
      <c r="AR229" s="487"/>
      <c r="AS229" s="487"/>
      <c r="AT229" s="487"/>
      <c r="AU229" s="487"/>
      <c r="AV229" s="487"/>
      <c r="AW229" s="487"/>
      <c r="AX229" s="487"/>
      <c r="AY229" s="487"/>
      <c r="AZ229" s="487"/>
      <c r="BA229" s="487"/>
      <c r="BB229" s="487"/>
      <c r="BC229" s="487"/>
      <c r="BD229" s="487"/>
      <c r="BE229" s="487"/>
      <c r="BF229" s="487"/>
      <c r="BG229" s="487"/>
      <c r="BH229" s="480"/>
      <c r="BI229" s="480"/>
    </row>
    <row r="230" spans="1:61" s="426" customFormat="1">
      <c r="A230" s="464"/>
      <c r="B230" s="464"/>
      <c r="C230" s="482"/>
      <c r="D230" s="483"/>
      <c r="E230" s="484"/>
      <c r="F230" s="484"/>
      <c r="G230" s="482"/>
      <c r="H230" s="485"/>
      <c r="I230" s="485"/>
      <c r="J230" s="485"/>
      <c r="K230" s="485"/>
      <c r="L230" s="485"/>
      <c r="M230" s="485"/>
      <c r="N230" s="486"/>
      <c r="O230" s="486"/>
      <c r="P230" s="486"/>
      <c r="Q230" s="485"/>
      <c r="R230" s="485"/>
      <c r="S230" s="485"/>
      <c r="T230" s="485"/>
      <c r="U230" s="485"/>
      <c r="V230" s="485"/>
      <c r="W230" s="485"/>
      <c r="X230" s="485"/>
      <c r="Y230" s="485"/>
      <c r="Z230" s="485"/>
      <c r="AA230" s="485"/>
      <c r="AB230" s="485"/>
      <c r="AC230" s="485"/>
      <c r="AD230" s="485"/>
      <c r="AE230" s="485"/>
      <c r="AF230" s="485"/>
      <c r="AG230" s="487"/>
      <c r="AH230" s="487"/>
      <c r="AI230" s="487"/>
      <c r="AJ230" s="487"/>
      <c r="AK230" s="487"/>
      <c r="AL230" s="487"/>
      <c r="AM230" s="487"/>
      <c r="AN230" s="487"/>
      <c r="AO230" s="487"/>
      <c r="AP230" s="487"/>
      <c r="AQ230" s="487"/>
      <c r="AR230" s="487"/>
      <c r="AS230" s="487"/>
      <c r="AT230" s="487"/>
      <c r="AU230" s="487"/>
      <c r="AV230" s="487"/>
      <c r="AW230" s="487"/>
      <c r="AX230" s="487"/>
      <c r="AY230" s="487"/>
      <c r="AZ230" s="487"/>
      <c r="BA230" s="487"/>
      <c r="BB230" s="487"/>
      <c r="BC230" s="487"/>
      <c r="BD230" s="487"/>
      <c r="BE230" s="487"/>
      <c r="BF230" s="487"/>
      <c r="BG230" s="487"/>
      <c r="BH230" s="480"/>
      <c r="BI230" s="480"/>
    </row>
    <row r="231" spans="1:61" s="426" customFormat="1">
      <c r="A231" s="464"/>
      <c r="B231" s="464"/>
      <c r="C231" s="482"/>
      <c r="D231" s="483"/>
      <c r="E231" s="484"/>
      <c r="F231" s="484"/>
      <c r="G231" s="482"/>
      <c r="H231" s="485"/>
      <c r="I231" s="485"/>
      <c r="J231" s="485"/>
      <c r="K231" s="485"/>
      <c r="L231" s="485"/>
      <c r="M231" s="485"/>
      <c r="N231" s="486"/>
      <c r="O231" s="486"/>
      <c r="P231" s="486"/>
      <c r="Q231" s="485"/>
      <c r="R231" s="485"/>
      <c r="S231" s="485"/>
      <c r="T231" s="485"/>
      <c r="U231" s="485"/>
      <c r="V231" s="485"/>
      <c r="W231" s="485"/>
      <c r="X231" s="485"/>
      <c r="Y231" s="485"/>
      <c r="Z231" s="485"/>
      <c r="AA231" s="485"/>
      <c r="AB231" s="485"/>
      <c r="AC231" s="485"/>
      <c r="AD231" s="485"/>
      <c r="AE231" s="485"/>
      <c r="AF231" s="485"/>
      <c r="AG231" s="487"/>
      <c r="AH231" s="487"/>
      <c r="AI231" s="487"/>
      <c r="AJ231" s="487"/>
      <c r="AK231" s="487"/>
      <c r="AL231" s="487"/>
      <c r="AM231" s="487"/>
      <c r="AN231" s="487"/>
      <c r="AO231" s="487"/>
      <c r="AP231" s="487"/>
      <c r="AQ231" s="487"/>
      <c r="AR231" s="487"/>
      <c r="AS231" s="487"/>
      <c r="AT231" s="487"/>
      <c r="AU231" s="487"/>
      <c r="AV231" s="487"/>
      <c r="AW231" s="487"/>
      <c r="AX231" s="487"/>
      <c r="AY231" s="487"/>
      <c r="AZ231" s="487"/>
      <c r="BA231" s="487"/>
      <c r="BB231" s="487"/>
      <c r="BC231" s="487"/>
      <c r="BD231" s="487"/>
      <c r="BE231" s="487"/>
      <c r="BF231" s="487"/>
      <c r="BG231" s="487"/>
      <c r="BH231" s="480"/>
      <c r="BI231" s="480"/>
    </row>
    <row r="232" spans="1:61" s="426" customFormat="1">
      <c r="A232" s="464"/>
      <c r="B232" s="464"/>
      <c r="C232" s="482"/>
      <c r="D232" s="483"/>
      <c r="E232" s="484"/>
      <c r="F232" s="484"/>
      <c r="G232" s="482"/>
      <c r="H232" s="485"/>
      <c r="I232" s="485"/>
      <c r="J232" s="485"/>
      <c r="K232" s="485"/>
      <c r="L232" s="485"/>
      <c r="M232" s="485"/>
      <c r="N232" s="486"/>
      <c r="O232" s="486"/>
      <c r="P232" s="486"/>
      <c r="Q232" s="485"/>
      <c r="R232" s="485"/>
      <c r="S232" s="485"/>
      <c r="T232" s="485"/>
      <c r="U232" s="485"/>
      <c r="V232" s="485"/>
      <c r="W232" s="485"/>
      <c r="X232" s="485"/>
      <c r="Y232" s="485"/>
      <c r="Z232" s="485"/>
      <c r="AA232" s="485"/>
      <c r="AB232" s="485"/>
      <c r="AC232" s="485"/>
      <c r="AD232" s="485"/>
      <c r="AE232" s="485"/>
      <c r="AF232" s="485"/>
      <c r="AG232" s="487"/>
      <c r="AH232" s="487"/>
      <c r="AI232" s="487"/>
      <c r="AJ232" s="487"/>
      <c r="AK232" s="487"/>
      <c r="AL232" s="487"/>
      <c r="AM232" s="487"/>
      <c r="AN232" s="487"/>
      <c r="AO232" s="487"/>
      <c r="AP232" s="487"/>
      <c r="AQ232" s="487"/>
      <c r="AR232" s="487"/>
      <c r="AS232" s="487"/>
      <c r="AT232" s="487"/>
      <c r="AU232" s="487"/>
      <c r="AV232" s="487"/>
      <c r="AW232" s="487"/>
      <c r="AX232" s="487"/>
      <c r="AY232" s="487"/>
      <c r="AZ232" s="487"/>
      <c r="BA232" s="487"/>
      <c r="BB232" s="487"/>
      <c r="BC232" s="487"/>
      <c r="BD232" s="487"/>
      <c r="BE232" s="487"/>
      <c r="BF232" s="487"/>
      <c r="BG232" s="487"/>
      <c r="BH232" s="480"/>
      <c r="BI232" s="480"/>
    </row>
    <row r="233" spans="1:61" s="426" customFormat="1">
      <c r="A233" s="464"/>
      <c r="B233" s="464"/>
      <c r="C233" s="482"/>
      <c r="D233" s="483"/>
      <c r="E233" s="484"/>
      <c r="F233" s="484"/>
      <c r="G233" s="482"/>
      <c r="H233" s="485"/>
      <c r="I233" s="485"/>
      <c r="J233" s="485"/>
      <c r="K233" s="485"/>
      <c r="L233" s="485"/>
      <c r="M233" s="485"/>
      <c r="N233" s="486"/>
      <c r="O233" s="486"/>
      <c r="P233" s="486"/>
      <c r="Q233" s="485"/>
      <c r="R233" s="485"/>
      <c r="S233" s="485"/>
      <c r="T233" s="485"/>
      <c r="U233" s="485"/>
      <c r="V233" s="485"/>
      <c r="W233" s="485"/>
      <c r="X233" s="485"/>
      <c r="Y233" s="485"/>
      <c r="Z233" s="485"/>
      <c r="AA233" s="485"/>
      <c r="AB233" s="485"/>
      <c r="AC233" s="485"/>
      <c r="AD233" s="485"/>
      <c r="AE233" s="485"/>
      <c r="AF233" s="485"/>
      <c r="AG233" s="487"/>
      <c r="AH233" s="487"/>
      <c r="AI233" s="487"/>
      <c r="AJ233" s="487"/>
      <c r="AK233" s="487"/>
      <c r="AL233" s="487"/>
      <c r="AM233" s="487"/>
      <c r="AN233" s="487"/>
      <c r="AO233" s="487"/>
      <c r="AP233" s="487"/>
      <c r="AQ233" s="487"/>
      <c r="AR233" s="487"/>
      <c r="AS233" s="487"/>
      <c r="AT233" s="487"/>
      <c r="AU233" s="487"/>
      <c r="AV233" s="487"/>
      <c r="AW233" s="487"/>
      <c r="AX233" s="487"/>
      <c r="AY233" s="487"/>
      <c r="AZ233" s="487"/>
      <c r="BA233" s="487"/>
      <c r="BB233" s="487"/>
      <c r="BC233" s="487"/>
      <c r="BD233" s="487"/>
      <c r="BE233" s="487"/>
      <c r="BF233" s="487"/>
      <c r="BG233" s="487"/>
      <c r="BH233" s="480"/>
      <c r="BI233" s="480"/>
    </row>
    <row r="234" spans="1:61" s="426" customFormat="1">
      <c r="A234" s="464"/>
      <c r="B234" s="464"/>
      <c r="C234" s="482"/>
      <c r="D234" s="483"/>
      <c r="E234" s="484"/>
      <c r="F234" s="484"/>
      <c r="G234" s="482"/>
      <c r="H234" s="485"/>
      <c r="I234" s="485"/>
      <c r="J234" s="485"/>
      <c r="K234" s="485"/>
      <c r="L234" s="485"/>
      <c r="M234" s="485"/>
      <c r="N234" s="486"/>
      <c r="O234" s="486"/>
      <c r="P234" s="486"/>
      <c r="Q234" s="485"/>
      <c r="R234" s="485"/>
      <c r="S234" s="485"/>
      <c r="T234" s="485"/>
      <c r="U234" s="485"/>
      <c r="V234" s="485"/>
      <c r="W234" s="485"/>
      <c r="X234" s="485"/>
      <c r="Y234" s="485"/>
      <c r="Z234" s="485"/>
      <c r="AA234" s="485"/>
      <c r="AB234" s="485"/>
      <c r="AC234" s="485"/>
      <c r="AD234" s="485"/>
      <c r="AE234" s="485"/>
      <c r="AF234" s="485"/>
      <c r="AG234" s="487"/>
      <c r="AH234" s="487"/>
      <c r="AI234" s="487"/>
      <c r="AJ234" s="487"/>
      <c r="AK234" s="487"/>
      <c r="AL234" s="487"/>
      <c r="AM234" s="487"/>
      <c r="AN234" s="487"/>
      <c r="AO234" s="487"/>
      <c r="AP234" s="487"/>
      <c r="AQ234" s="487"/>
      <c r="AR234" s="487"/>
      <c r="AS234" s="487"/>
      <c r="AT234" s="487"/>
      <c r="AU234" s="487"/>
      <c r="AV234" s="487"/>
      <c r="AW234" s="487"/>
      <c r="AX234" s="487"/>
      <c r="AY234" s="487"/>
      <c r="AZ234" s="487"/>
      <c r="BA234" s="487"/>
      <c r="BB234" s="487"/>
      <c r="BC234" s="487"/>
      <c r="BD234" s="487"/>
      <c r="BE234" s="487"/>
      <c r="BF234" s="487"/>
      <c r="BG234" s="487"/>
      <c r="BH234" s="480"/>
      <c r="BI234" s="480"/>
    </row>
    <row r="235" spans="1:61" s="426" customFormat="1">
      <c r="A235" s="464"/>
      <c r="B235" s="464"/>
      <c r="C235" s="482"/>
      <c r="D235" s="483"/>
      <c r="E235" s="484"/>
      <c r="F235" s="484"/>
      <c r="G235" s="482"/>
      <c r="H235" s="485"/>
      <c r="I235" s="485"/>
      <c r="J235" s="485"/>
      <c r="K235" s="485"/>
      <c r="L235" s="485"/>
      <c r="M235" s="485"/>
      <c r="N235" s="486"/>
      <c r="O235" s="486"/>
      <c r="P235" s="486"/>
      <c r="Q235" s="485"/>
      <c r="R235" s="485"/>
      <c r="S235" s="485"/>
      <c r="T235" s="485"/>
      <c r="U235" s="485"/>
      <c r="V235" s="485"/>
      <c r="W235" s="485"/>
      <c r="X235" s="485"/>
      <c r="Y235" s="485"/>
      <c r="Z235" s="485"/>
      <c r="AA235" s="485"/>
      <c r="AB235" s="485"/>
      <c r="AC235" s="485"/>
      <c r="AD235" s="485"/>
      <c r="AE235" s="485"/>
      <c r="AF235" s="485"/>
      <c r="AG235" s="487"/>
      <c r="AH235" s="487"/>
      <c r="AI235" s="487"/>
      <c r="AJ235" s="487"/>
      <c r="AK235" s="487"/>
      <c r="AL235" s="487"/>
      <c r="AM235" s="487"/>
      <c r="AN235" s="487"/>
      <c r="AO235" s="487"/>
      <c r="AP235" s="487"/>
      <c r="AQ235" s="487"/>
      <c r="AR235" s="487"/>
      <c r="AS235" s="487"/>
      <c r="AT235" s="487"/>
      <c r="AU235" s="487"/>
      <c r="AV235" s="487"/>
      <c r="AW235" s="487"/>
      <c r="AX235" s="487"/>
      <c r="AY235" s="487"/>
      <c r="AZ235" s="487"/>
      <c r="BA235" s="487"/>
      <c r="BB235" s="487"/>
      <c r="BC235" s="487"/>
      <c r="BD235" s="487"/>
      <c r="BE235" s="487"/>
      <c r="BF235" s="487"/>
      <c r="BG235" s="487"/>
      <c r="BH235" s="480"/>
      <c r="BI235" s="480"/>
    </row>
    <row r="236" spans="1:61" s="426" customFormat="1">
      <c r="A236" s="464"/>
      <c r="B236" s="464"/>
      <c r="C236" s="482"/>
      <c r="D236" s="483"/>
      <c r="E236" s="484"/>
      <c r="F236" s="484"/>
      <c r="G236" s="482"/>
      <c r="H236" s="485"/>
      <c r="I236" s="485"/>
      <c r="J236" s="485"/>
      <c r="K236" s="485"/>
      <c r="L236" s="485"/>
      <c r="M236" s="485"/>
      <c r="N236" s="486"/>
      <c r="O236" s="486"/>
      <c r="P236" s="486"/>
      <c r="Q236" s="485"/>
      <c r="R236" s="485"/>
      <c r="S236" s="485"/>
      <c r="T236" s="485"/>
      <c r="U236" s="485"/>
      <c r="V236" s="485"/>
      <c r="W236" s="485"/>
      <c r="X236" s="485"/>
      <c r="Y236" s="485"/>
      <c r="Z236" s="485"/>
      <c r="AA236" s="485"/>
      <c r="AB236" s="485"/>
      <c r="AC236" s="485"/>
      <c r="AD236" s="485"/>
      <c r="AE236" s="485"/>
      <c r="AF236" s="485"/>
      <c r="AG236" s="487"/>
      <c r="AH236" s="487"/>
      <c r="AI236" s="487"/>
      <c r="AJ236" s="487"/>
      <c r="AK236" s="487"/>
      <c r="AL236" s="487"/>
      <c r="AM236" s="487"/>
      <c r="AN236" s="487"/>
      <c r="AO236" s="487"/>
      <c r="AP236" s="487"/>
      <c r="AQ236" s="487"/>
      <c r="AR236" s="487"/>
      <c r="AS236" s="487"/>
      <c r="AT236" s="487"/>
      <c r="AU236" s="487"/>
      <c r="AV236" s="487"/>
      <c r="AW236" s="487"/>
      <c r="AX236" s="487"/>
      <c r="AY236" s="487"/>
      <c r="AZ236" s="487"/>
      <c r="BA236" s="487"/>
      <c r="BB236" s="487"/>
      <c r="BC236" s="487"/>
      <c r="BD236" s="487"/>
      <c r="BE236" s="487"/>
      <c r="BF236" s="487"/>
      <c r="BG236" s="487"/>
      <c r="BH236" s="480"/>
      <c r="BI236" s="480"/>
    </row>
    <row r="237" spans="1:61" s="426" customFormat="1">
      <c r="A237" s="464"/>
      <c r="B237" s="464"/>
      <c r="C237" s="482"/>
      <c r="D237" s="483"/>
      <c r="E237" s="484"/>
      <c r="F237" s="484"/>
      <c r="G237" s="482"/>
      <c r="H237" s="485"/>
      <c r="I237" s="485"/>
      <c r="J237" s="485"/>
      <c r="K237" s="485"/>
      <c r="L237" s="485"/>
      <c r="M237" s="485"/>
      <c r="N237" s="486"/>
      <c r="O237" s="486"/>
      <c r="P237" s="486"/>
      <c r="Q237" s="485"/>
      <c r="R237" s="485"/>
      <c r="S237" s="485"/>
      <c r="T237" s="485"/>
      <c r="U237" s="485"/>
      <c r="V237" s="485"/>
      <c r="W237" s="485"/>
      <c r="X237" s="485"/>
      <c r="Y237" s="485"/>
      <c r="Z237" s="485"/>
      <c r="AA237" s="485"/>
      <c r="AB237" s="485"/>
      <c r="AC237" s="485"/>
      <c r="AD237" s="485"/>
      <c r="AE237" s="485"/>
      <c r="AF237" s="485"/>
      <c r="AG237" s="487"/>
      <c r="AH237" s="487"/>
      <c r="AI237" s="487"/>
      <c r="AJ237" s="487"/>
      <c r="AK237" s="487"/>
      <c r="AL237" s="487"/>
      <c r="AM237" s="487"/>
      <c r="AN237" s="487"/>
      <c r="AO237" s="487"/>
      <c r="AP237" s="487"/>
      <c r="AQ237" s="487"/>
      <c r="AR237" s="487"/>
      <c r="AS237" s="487"/>
      <c r="AT237" s="487"/>
      <c r="AU237" s="487"/>
      <c r="AV237" s="487"/>
      <c r="AW237" s="487"/>
      <c r="AX237" s="487"/>
      <c r="AY237" s="487"/>
      <c r="AZ237" s="487"/>
      <c r="BA237" s="487"/>
      <c r="BB237" s="487"/>
      <c r="BC237" s="487"/>
      <c r="BD237" s="487"/>
      <c r="BE237" s="487"/>
      <c r="BF237" s="487"/>
      <c r="BG237" s="487"/>
      <c r="BH237" s="480"/>
      <c r="BI237" s="480"/>
    </row>
    <row r="238" spans="1:61" s="426" customFormat="1">
      <c r="A238" s="464"/>
      <c r="B238" s="464"/>
      <c r="C238" s="482"/>
      <c r="D238" s="483"/>
      <c r="E238" s="484"/>
      <c r="F238" s="484"/>
      <c r="G238" s="482"/>
      <c r="H238" s="485"/>
      <c r="I238" s="485"/>
      <c r="J238" s="485"/>
      <c r="K238" s="485"/>
      <c r="L238" s="485"/>
      <c r="M238" s="485"/>
      <c r="N238" s="486"/>
      <c r="O238" s="486"/>
      <c r="P238" s="486"/>
      <c r="Q238" s="485"/>
      <c r="R238" s="485"/>
      <c r="S238" s="485"/>
      <c r="T238" s="485"/>
      <c r="U238" s="485"/>
      <c r="V238" s="485"/>
      <c r="W238" s="485"/>
      <c r="X238" s="485"/>
      <c r="Y238" s="485"/>
      <c r="Z238" s="485"/>
      <c r="AA238" s="485"/>
      <c r="AB238" s="485"/>
      <c r="AC238" s="485"/>
      <c r="AD238" s="485"/>
      <c r="AE238" s="485"/>
      <c r="AF238" s="485"/>
      <c r="AG238" s="487"/>
      <c r="AH238" s="487"/>
      <c r="AI238" s="487"/>
      <c r="AJ238" s="487"/>
      <c r="AK238" s="487"/>
      <c r="AL238" s="487"/>
      <c r="AM238" s="487"/>
      <c r="AN238" s="487"/>
      <c r="AO238" s="487"/>
      <c r="AP238" s="487"/>
      <c r="AQ238" s="487"/>
      <c r="AR238" s="487"/>
      <c r="AS238" s="487"/>
      <c r="AT238" s="487"/>
      <c r="AU238" s="487"/>
      <c r="AV238" s="487"/>
      <c r="AW238" s="487"/>
      <c r="AX238" s="487"/>
      <c r="AY238" s="487"/>
      <c r="AZ238" s="487"/>
      <c r="BA238" s="487"/>
      <c r="BB238" s="487"/>
      <c r="BC238" s="487"/>
      <c r="BD238" s="487"/>
      <c r="BE238" s="487"/>
      <c r="BF238" s="487"/>
      <c r="BG238" s="487"/>
      <c r="BH238" s="480"/>
      <c r="BI238" s="480"/>
    </row>
    <row r="239" spans="1:61" s="426" customFormat="1">
      <c r="A239" s="464"/>
      <c r="B239" s="464"/>
      <c r="C239" s="482"/>
      <c r="D239" s="483"/>
      <c r="E239" s="484"/>
      <c r="F239" s="484"/>
      <c r="G239" s="482"/>
      <c r="H239" s="485"/>
      <c r="I239" s="485"/>
      <c r="J239" s="485"/>
      <c r="K239" s="485"/>
      <c r="L239" s="485"/>
      <c r="M239" s="485"/>
      <c r="N239" s="486"/>
      <c r="O239" s="486"/>
      <c r="P239" s="486"/>
      <c r="Q239" s="485"/>
      <c r="R239" s="485"/>
      <c r="S239" s="485"/>
      <c r="T239" s="485"/>
      <c r="U239" s="485"/>
      <c r="V239" s="485"/>
      <c r="W239" s="485"/>
      <c r="X239" s="485"/>
      <c r="Y239" s="485"/>
      <c r="Z239" s="485"/>
      <c r="AA239" s="485"/>
      <c r="AB239" s="485"/>
      <c r="AC239" s="485"/>
      <c r="AD239" s="485"/>
      <c r="AE239" s="485"/>
      <c r="AF239" s="485"/>
      <c r="AG239" s="487"/>
      <c r="AH239" s="487"/>
      <c r="AI239" s="487"/>
      <c r="AJ239" s="487"/>
      <c r="AK239" s="487"/>
      <c r="AL239" s="487"/>
      <c r="AM239" s="487"/>
      <c r="AN239" s="487"/>
      <c r="AO239" s="487"/>
      <c r="AP239" s="487"/>
      <c r="AQ239" s="487"/>
      <c r="AR239" s="487"/>
      <c r="AS239" s="487"/>
      <c r="AT239" s="487"/>
      <c r="AU239" s="487"/>
      <c r="AV239" s="487"/>
      <c r="AW239" s="487"/>
      <c r="AX239" s="487"/>
      <c r="AY239" s="487"/>
      <c r="AZ239" s="487"/>
      <c r="BA239" s="487"/>
      <c r="BB239" s="487"/>
      <c r="BC239" s="487"/>
      <c r="BD239" s="487"/>
      <c r="BE239" s="487"/>
      <c r="BF239" s="487"/>
      <c r="BG239" s="487"/>
      <c r="BH239" s="480"/>
      <c r="BI239" s="480"/>
    </row>
    <row r="240" spans="1:61" s="426" customFormat="1">
      <c r="A240" s="464"/>
      <c r="B240" s="464"/>
      <c r="C240" s="482"/>
      <c r="D240" s="483"/>
      <c r="E240" s="484"/>
      <c r="F240" s="484"/>
      <c r="G240" s="482"/>
      <c r="H240" s="485"/>
      <c r="I240" s="485"/>
      <c r="J240" s="485"/>
      <c r="K240" s="485"/>
      <c r="L240" s="485"/>
      <c r="M240" s="485"/>
      <c r="N240" s="486"/>
      <c r="O240" s="486"/>
      <c r="P240" s="486"/>
      <c r="Q240" s="485"/>
      <c r="R240" s="485"/>
      <c r="S240" s="485"/>
      <c r="T240" s="485"/>
      <c r="U240" s="485"/>
      <c r="V240" s="485"/>
      <c r="W240" s="485"/>
      <c r="X240" s="485"/>
      <c r="Y240" s="485"/>
      <c r="Z240" s="485"/>
      <c r="AA240" s="485"/>
      <c r="AB240" s="485"/>
      <c r="AC240" s="485"/>
      <c r="AD240" s="485"/>
      <c r="AE240" s="485"/>
      <c r="AF240" s="485"/>
      <c r="AG240" s="487"/>
      <c r="AH240" s="487"/>
      <c r="AI240" s="487"/>
      <c r="AJ240" s="487"/>
      <c r="AK240" s="487"/>
      <c r="AL240" s="487"/>
      <c r="AM240" s="487"/>
      <c r="AN240" s="487"/>
      <c r="AO240" s="487"/>
      <c r="AP240" s="487"/>
      <c r="AQ240" s="487"/>
      <c r="AR240" s="487"/>
      <c r="AS240" s="487"/>
      <c r="AT240" s="487"/>
      <c r="AU240" s="487"/>
      <c r="AV240" s="487"/>
      <c r="AW240" s="487"/>
      <c r="AX240" s="487"/>
      <c r="AY240" s="487"/>
      <c r="AZ240" s="487"/>
      <c r="BA240" s="487"/>
      <c r="BB240" s="487"/>
      <c r="BC240" s="487"/>
      <c r="BD240" s="487"/>
      <c r="BE240" s="487"/>
      <c r="BF240" s="487"/>
      <c r="BG240" s="487"/>
      <c r="BH240" s="480"/>
      <c r="BI240" s="480"/>
    </row>
    <row r="241" spans="1:61" s="426" customFormat="1">
      <c r="A241" s="464"/>
      <c r="B241" s="464"/>
      <c r="C241" s="482"/>
      <c r="D241" s="483"/>
      <c r="E241" s="484"/>
      <c r="F241" s="484"/>
      <c r="G241" s="482"/>
      <c r="H241" s="485"/>
      <c r="I241" s="485"/>
      <c r="J241" s="485"/>
      <c r="K241" s="485"/>
      <c r="L241" s="485"/>
      <c r="M241" s="485"/>
      <c r="N241" s="486"/>
      <c r="O241" s="486"/>
      <c r="P241" s="486"/>
      <c r="Q241" s="485"/>
      <c r="R241" s="485"/>
      <c r="S241" s="485"/>
      <c r="T241" s="485"/>
      <c r="U241" s="485"/>
      <c r="V241" s="485"/>
      <c r="W241" s="485"/>
      <c r="X241" s="485"/>
      <c r="Y241" s="485"/>
      <c r="Z241" s="485"/>
      <c r="AA241" s="485"/>
      <c r="AB241" s="485"/>
      <c r="AC241" s="485"/>
      <c r="AD241" s="485"/>
      <c r="AE241" s="485"/>
      <c r="AF241" s="485"/>
      <c r="AG241" s="487"/>
      <c r="AH241" s="487"/>
      <c r="AI241" s="487"/>
      <c r="AJ241" s="487"/>
      <c r="AK241" s="487"/>
      <c r="AL241" s="487"/>
      <c r="AM241" s="487"/>
      <c r="AN241" s="487"/>
      <c r="AO241" s="487"/>
      <c r="AP241" s="487"/>
      <c r="AQ241" s="487"/>
      <c r="AR241" s="487"/>
      <c r="AS241" s="487"/>
      <c r="AT241" s="487"/>
      <c r="AU241" s="487"/>
      <c r="AV241" s="487"/>
      <c r="AW241" s="487"/>
      <c r="AX241" s="487"/>
      <c r="AY241" s="487"/>
      <c r="AZ241" s="487"/>
      <c r="BA241" s="487"/>
      <c r="BB241" s="487"/>
      <c r="BC241" s="487"/>
      <c r="BD241" s="487"/>
      <c r="BE241" s="487"/>
      <c r="BF241" s="487"/>
      <c r="BG241" s="487"/>
      <c r="BH241" s="480"/>
      <c r="BI241" s="480"/>
    </row>
    <row r="242" spans="1:61" s="426" customFormat="1">
      <c r="A242" s="464"/>
      <c r="B242" s="464"/>
      <c r="C242" s="482"/>
      <c r="D242" s="483"/>
      <c r="E242" s="484"/>
      <c r="F242" s="484"/>
      <c r="G242" s="482"/>
      <c r="H242" s="485"/>
      <c r="I242" s="485"/>
      <c r="J242" s="485"/>
      <c r="K242" s="485"/>
      <c r="L242" s="485"/>
      <c r="M242" s="485"/>
      <c r="N242" s="486"/>
      <c r="O242" s="486"/>
      <c r="P242" s="486"/>
      <c r="Q242" s="485"/>
      <c r="R242" s="485"/>
      <c r="S242" s="485"/>
      <c r="T242" s="485"/>
      <c r="U242" s="485"/>
      <c r="V242" s="485"/>
      <c r="W242" s="485"/>
      <c r="X242" s="485"/>
      <c r="Y242" s="485"/>
      <c r="Z242" s="485"/>
      <c r="AA242" s="485"/>
      <c r="AB242" s="485"/>
      <c r="AC242" s="485"/>
      <c r="AD242" s="485"/>
      <c r="AE242" s="485"/>
      <c r="AF242" s="485"/>
      <c r="AG242" s="487"/>
      <c r="AH242" s="487"/>
      <c r="AI242" s="487"/>
      <c r="AJ242" s="487"/>
      <c r="AK242" s="487"/>
      <c r="AL242" s="487"/>
      <c r="AM242" s="487"/>
      <c r="AN242" s="487"/>
      <c r="AO242" s="487"/>
      <c r="AP242" s="487"/>
      <c r="AQ242" s="487"/>
      <c r="AR242" s="487"/>
      <c r="AS242" s="487"/>
      <c r="AT242" s="487"/>
      <c r="AU242" s="487"/>
      <c r="AV242" s="487"/>
      <c r="AW242" s="487"/>
      <c r="AX242" s="487"/>
      <c r="AY242" s="487"/>
      <c r="AZ242" s="487"/>
      <c r="BA242" s="487"/>
      <c r="BB242" s="487"/>
      <c r="BC242" s="487"/>
      <c r="BD242" s="487"/>
      <c r="BE242" s="487"/>
      <c r="BF242" s="487"/>
      <c r="BG242" s="487"/>
      <c r="BH242" s="480"/>
      <c r="BI242" s="480"/>
    </row>
    <row r="243" spans="1:61" s="426" customFormat="1">
      <c r="A243" s="464"/>
      <c r="B243" s="464"/>
      <c r="C243" s="482"/>
      <c r="D243" s="483"/>
      <c r="E243" s="484"/>
      <c r="F243" s="484"/>
      <c r="G243" s="482"/>
      <c r="H243" s="485"/>
      <c r="I243" s="485"/>
      <c r="J243" s="485"/>
      <c r="K243" s="485"/>
      <c r="L243" s="485"/>
      <c r="M243" s="485"/>
      <c r="N243" s="486"/>
      <c r="O243" s="486"/>
      <c r="P243" s="486"/>
      <c r="Q243" s="485"/>
      <c r="R243" s="485"/>
      <c r="S243" s="485"/>
      <c r="T243" s="485"/>
      <c r="U243" s="485"/>
      <c r="V243" s="485"/>
      <c r="W243" s="485"/>
      <c r="X243" s="485"/>
      <c r="Y243" s="485"/>
      <c r="Z243" s="485"/>
      <c r="AA243" s="485"/>
      <c r="AB243" s="485"/>
      <c r="AC243" s="485"/>
      <c r="AD243" s="485"/>
      <c r="AE243" s="485"/>
      <c r="AF243" s="485"/>
      <c r="AG243" s="487"/>
      <c r="AH243" s="487"/>
      <c r="AI243" s="487"/>
      <c r="AJ243" s="487"/>
      <c r="AK243" s="487"/>
      <c r="AL243" s="487"/>
      <c r="AM243" s="487"/>
      <c r="AN243" s="487"/>
      <c r="AO243" s="487"/>
      <c r="AP243" s="487"/>
      <c r="AQ243" s="487"/>
      <c r="AR243" s="487"/>
      <c r="AS243" s="487"/>
      <c r="AT243" s="487"/>
      <c r="AU243" s="487"/>
      <c r="AV243" s="487"/>
      <c r="AW243" s="487"/>
      <c r="AX243" s="487"/>
      <c r="AY243" s="487"/>
      <c r="AZ243" s="487"/>
      <c r="BA243" s="487"/>
      <c r="BB243" s="487"/>
      <c r="BC243" s="487"/>
      <c r="BD243" s="487"/>
      <c r="BE243" s="487"/>
      <c r="BF243" s="487"/>
      <c r="BG243" s="487"/>
      <c r="BH243" s="480"/>
      <c r="BI243" s="480"/>
    </row>
    <row r="244" spans="1:61" s="426" customFormat="1">
      <c r="A244" s="464"/>
      <c r="B244" s="464"/>
      <c r="C244" s="482"/>
      <c r="D244" s="483"/>
      <c r="E244" s="484"/>
      <c r="F244" s="484"/>
      <c r="G244" s="482"/>
      <c r="H244" s="485"/>
      <c r="I244" s="485"/>
      <c r="J244" s="485"/>
      <c r="K244" s="485"/>
      <c r="L244" s="485"/>
      <c r="M244" s="485"/>
      <c r="N244" s="486"/>
      <c r="O244" s="486"/>
      <c r="P244" s="486"/>
      <c r="Q244" s="485"/>
      <c r="R244" s="485"/>
      <c r="S244" s="485"/>
      <c r="T244" s="485"/>
      <c r="U244" s="485"/>
      <c r="V244" s="485"/>
      <c r="W244" s="485"/>
      <c r="X244" s="485"/>
      <c r="Y244" s="485"/>
      <c r="Z244" s="485"/>
      <c r="AA244" s="485"/>
      <c r="AB244" s="485"/>
      <c r="AC244" s="485"/>
      <c r="AD244" s="485"/>
      <c r="AE244" s="485"/>
      <c r="AF244" s="485"/>
      <c r="AG244" s="487"/>
      <c r="AH244" s="487"/>
      <c r="AI244" s="487"/>
      <c r="AJ244" s="487"/>
      <c r="AK244" s="487"/>
      <c r="AL244" s="487"/>
      <c r="AM244" s="487"/>
      <c r="AN244" s="487"/>
      <c r="AO244" s="487"/>
      <c r="AP244" s="487"/>
      <c r="AQ244" s="487"/>
      <c r="AR244" s="487"/>
      <c r="AS244" s="487"/>
      <c r="AT244" s="487"/>
      <c r="AU244" s="487"/>
      <c r="AV244" s="487"/>
      <c r="AW244" s="487"/>
      <c r="AX244" s="487"/>
      <c r="AY244" s="487"/>
      <c r="AZ244" s="487"/>
      <c r="BA244" s="487"/>
      <c r="BB244" s="487"/>
      <c r="BC244" s="487"/>
      <c r="BD244" s="487"/>
      <c r="BE244" s="487"/>
      <c r="BF244" s="487"/>
      <c r="BG244" s="487"/>
      <c r="BH244" s="480"/>
      <c r="BI244" s="480"/>
    </row>
    <row r="245" spans="1:61" s="426" customFormat="1">
      <c r="A245" s="464"/>
      <c r="B245" s="464"/>
      <c r="C245" s="482"/>
      <c r="D245" s="483"/>
      <c r="E245" s="484"/>
      <c r="F245" s="484"/>
      <c r="G245" s="482"/>
      <c r="H245" s="485"/>
      <c r="I245" s="485"/>
      <c r="J245" s="485"/>
      <c r="K245" s="485"/>
      <c r="L245" s="485"/>
      <c r="M245" s="485"/>
      <c r="N245" s="486"/>
      <c r="O245" s="486"/>
      <c r="P245" s="486"/>
      <c r="Q245" s="485"/>
      <c r="R245" s="485"/>
      <c r="S245" s="485"/>
      <c r="T245" s="485"/>
      <c r="U245" s="485"/>
      <c r="V245" s="485"/>
      <c r="W245" s="485"/>
      <c r="X245" s="485"/>
      <c r="Y245" s="485"/>
      <c r="Z245" s="485"/>
      <c r="AA245" s="485"/>
      <c r="AB245" s="485"/>
      <c r="AC245" s="485"/>
      <c r="AD245" s="485"/>
      <c r="AE245" s="485"/>
      <c r="AF245" s="485"/>
      <c r="AG245" s="487"/>
      <c r="AH245" s="487"/>
      <c r="AI245" s="487"/>
      <c r="AJ245" s="487"/>
      <c r="AK245" s="487"/>
      <c r="AL245" s="487"/>
      <c r="AM245" s="487"/>
      <c r="AN245" s="487"/>
      <c r="AO245" s="487"/>
      <c r="AP245" s="487"/>
      <c r="AQ245" s="487"/>
      <c r="AR245" s="487"/>
      <c r="AS245" s="487"/>
      <c r="AT245" s="487"/>
      <c r="AU245" s="487"/>
      <c r="AV245" s="487"/>
      <c r="AW245" s="487"/>
      <c r="AX245" s="487"/>
      <c r="AY245" s="487"/>
      <c r="AZ245" s="487"/>
      <c r="BA245" s="487"/>
      <c r="BB245" s="487"/>
      <c r="BC245" s="487"/>
      <c r="BD245" s="487"/>
      <c r="BE245" s="487"/>
      <c r="BF245" s="487"/>
      <c r="BG245" s="487"/>
      <c r="BH245" s="480"/>
      <c r="BI245" s="480"/>
    </row>
    <row r="246" spans="1:61" s="426" customFormat="1">
      <c r="A246" s="464"/>
      <c r="B246" s="464"/>
      <c r="C246" s="482"/>
      <c r="D246" s="483"/>
      <c r="E246" s="484"/>
      <c r="F246" s="484"/>
      <c r="G246" s="482"/>
      <c r="H246" s="485"/>
      <c r="I246" s="485"/>
      <c r="J246" s="485"/>
      <c r="K246" s="485"/>
      <c r="L246" s="485"/>
      <c r="M246" s="485"/>
      <c r="N246" s="486"/>
      <c r="O246" s="486"/>
      <c r="P246" s="486"/>
      <c r="Q246" s="485"/>
      <c r="R246" s="485"/>
      <c r="S246" s="485"/>
      <c r="T246" s="485"/>
      <c r="U246" s="485"/>
      <c r="V246" s="485"/>
      <c r="W246" s="485"/>
      <c r="X246" s="485"/>
      <c r="Y246" s="485"/>
      <c r="Z246" s="485"/>
      <c r="AA246" s="485"/>
      <c r="AB246" s="485"/>
      <c r="AC246" s="485"/>
      <c r="AD246" s="485"/>
      <c r="AE246" s="485"/>
      <c r="AF246" s="485"/>
      <c r="AG246" s="487"/>
      <c r="AH246" s="487"/>
      <c r="AI246" s="487"/>
      <c r="AJ246" s="487"/>
      <c r="AK246" s="487"/>
      <c r="AL246" s="487"/>
      <c r="AM246" s="487"/>
      <c r="AN246" s="487"/>
      <c r="AO246" s="487"/>
      <c r="AP246" s="487"/>
      <c r="AQ246" s="487"/>
      <c r="AR246" s="487"/>
      <c r="AS246" s="487"/>
      <c r="AT246" s="487"/>
      <c r="AU246" s="487"/>
      <c r="AV246" s="487"/>
      <c r="AW246" s="487"/>
      <c r="AX246" s="487"/>
      <c r="AY246" s="487"/>
      <c r="AZ246" s="487"/>
      <c r="BA246" s="487"/>
      <c r="BB246" s="487"/>
      <c r="BC246" s="487"/>
      <c r="BD246" s="487"/>
      <c r="BE246" s="487"/>
      <c r="BF246" s="487"/>
      <c r="BG246" s="487"/>
      <c r="BH246" s="480"/>
      <c r="BI246" s="480"/>
    </row>
    <row r="247" spans="1:61" s="426" customFormat="1">
      <c r="A247" s="464"/>
      <c r="B247" s="464"/>
      <c r="C247" s="482"/>
      <c r="D247" s="483"/>
      <c r="E247" s="484"/>
      <c r="F247" s="484"/>
      <c r="G247" s="482"/>
      <c r="H247" s="485"/>
      <c r="I247" s="485"/>
      <c r="J247" s="485"/>
      <c r="K247" s="485"/>
      <c r="L247" s="485"/>
      <c r="M247" s="485"/>
      <c r="N247" s="486"/>
      <c r="O247" s="486"/>
      <c r="P247" s="486"/>
      <c r="Q247" s="485"/>
      <c r="R247" s="485"/>
      <c r="S247" s="485"/>
      <c r="T247" s="485"/>
      <c r="U247" s="485"/>
      <c r="V247" s="485"/>
      <c r="W247" s="485"/>
      <c r="X247" s="485"/>
      <c r="Y247" s="485"/>
      <c r="Z247" s="485"/>
      <c r="AA247" s="485"/>
      <c r="AB247" s="485"/>
      <c r="AC247" s="485"/>
      <c r="AD247" s="485"/>
      <c r="AE247" s="485"/>
      <c r="AF247" s="485"/>
      <c r="AG247" s="487"/>
      <c r="AH247" s="487"/>
      <c r="AI247" s="487"/>
      <c r="AJ247" s="487"/>
      <c r="AK247" s="487"/>
      <c r="AL247" s="487"/>
      <c r="AM247" s="487"/>
      <c r="AN247" s="487"/>
      <c r="AO247" s="487"/>
      <c r="AP247" s="487"/>
      <c r="AQ247" s="487"/>
      <c r="AR247" s="487"/>
      <c r="AS247" s="487"/>
      <c r="AT247" s="487"/>
      <c r="AU247" s="487"/>
      <c r="AV247" s="487"/>
      <c r="AW247" s="487"/>
      <c r="AX247" s="487"/>
      <c r="AY247" s="487"/>
      <c r="AZ247" s="487"/>
      <c r="BA247" s="487"/>
      <c r="BB247" s="487"/>
      <c r="BC247" s="487"/>
      <c r="BD247" s="487"/>
      <c r="BE247" s="487"/>
      <c r="BF247" s="487"/>
      <c r="BG247" s="487"/>
      <c r="BH247" s="480"/>
      <c r="BI247" s="480"/>
    </row>
    <row r="248" spans="1:61" s="426" customFormat="1">
      <c r="A248" s="464"/>
      <c r="B248" s="464"/>
      <c r="C248" s="482"/>
      <c r="D248" s="483"/>
      <c r="E248" s="484"/>
      <c r="F248" s="484"/>
      <c r="G248" s="482"/>
      <c r="H248" s="485"/>
      <c r="I248" s="485"/>
      <c r="J248" s="485"/>
      <c r="K248" s="485"/>
      <c r="L248" s="485"/>
      <c r="M248" s="485"/>
      <c r="N248" s="486"/>
      <c r="O248" s="486"/>
      <c r="P248" s="486"/>
      <c r="Q248" s="485"/>
      <c r="R248" s="485"/>
      <c r="S248" s="485"/>
      <c r="T248" s="485"/>
      <c r="U248" s="485"/>
      <c r="V248" s="485"/>
      <c r="W248" s="485"/>
      <c r="X248" s="485"/>
      <c r="Y248" s="485"/>
      <c r="Z248" s="485"/>
      <c r="AA248" s="485"/>
      <c r="AB248" s="485"/>
      <c r="AC248" s="485"/>
      <c r="AD248" s="485"/>
      <c r="AE248" s="485"/>
      <c r="AF248" s="485"/>
      <c r="AG248" s="487"/>
      <c r="AH248" s="487"/>
      <c r="AI248" s="487"/>
      <c r="AJ248" s="487"/>
      <c r="AK248" s="487"/>
      <c r="AL248" s="487"/>
      <c r="AM248" s="487"/>
      <c r="AN248" s="487"/>
      <c r="AO248" s="487"/>
      <c r="AP248" s="487"/>
      <c r="AQ248" s="487"/>
      <c r="AR248" s="487"/>
      <c r="AS248" s="487"/>
      <c r="AT248" s="487"/>
      <c r="AU248" s="487"/>
      <c r="AV248" s="487"/>
      <c r="AW248" s="487"/>
      <c r="AX248" s="487"/>
      <c r="AY248" s="487"/>
      <c r="AZ248" s="487"/>
      <c r="BA248" s="487"/>
      <c r="BB248" s="487"/>
      <c r="BC248" s="487"/>
      <c r="BD248" s="487"/>
      <c r="BE248" s="487"/>
      <c r="BF248" s="487"/>
      <c r="BG248" s="487"/>
      <c r="BH248" s="480"/>
      <c r="BI248" s="480"/>
    </row>
    <row r="249" spans="1:61" s="426" customFormat="1">
      <c r="A249" s="464"/>
      <c r="B249" s="464"/>
      <c r="C249" s="482"/>
      <c r="D249" s="483"/>
      <c r="E249" s="484"/>
      <c r="F249" s="484"/>
      <c r="G249" s="482"/>
      <c r="H249" s="485"/>
      <c r="I249" s="485"/>
      <c r="J249" s="485"/>
      <c r="K249" s="485"/>
      <c r="L249" s="485"/>
      <c r="M249" s="485"/>
      <c r="N249" s="486"/>
      <c r="O249" s="486"/>
      <c r="P249" s="486"/>
      <c r="Q249" s="485"/>
      <c r="R249" s="485"/>
      <c r="S249" s="485"/>
      <c r="T249" s="485"/>
      <c r="U249" s="485"/>
      <c r="V249" s="485"/>
      <c r="W249" s="485"/>
      <c r="X249" s="485"/>
      <c r="Y249" s="485"/>
      <c r="Z249" s="485"/>
      <c r="AA249" s="485"/>
      <c r="AB249" s="485"/>
      <c r="AC249" s="485"/>
      <c r="AD249" s="485"/>
      <c r="AE249" s="485"/>
      <c r="AF249" s="485"/>
      <c r="AG249" s="487"/>
      <c r="AH249" s="487"/>
      <c r="AI249" s="487"/>
      <c r="AJ249" s="487"/>
      <c r="AK249" s="487"/>
      <c r="AL249" s="487"/>
      <c r="AM249" s="487"/>
      <c r="AN249" s="487"/>
      <c r="AO249" s="487"/>
      <c r="AP249" s="487"/>
      <c r="AQ249" s="487"/>
      <c r="AR249" s="487"/>
      <c r="AS249" s="487"/>
      <c r="AT249" s="487"/>
      <c r="AU249" s="487"/>
      <c r="AV249" s="487"/>
      <c r="AW249" s="487"/>
      <c r="AX249" s="487"/>
      <c r="AY249" s="487"/>
      <c r="AZ249" s="487"/>
      <c r="BA249" s="487"/>
      <c r="BB249" s="487"/>
      <c r="BC249" s="487"/>
      <c r="BD249" s="487"/>
      <c r="BE249" s="487"/>
      <c r="BF249" s="487"/>
      <c r="BG249" s="487"/>
      <c r="BH249" s="480"/>
      <c r="BI249" s="480"/>
    </row>
    <row r="250" spans="1:61" s="426" customFormat="1">
      <c r="A250" s="464"/>
      <c r="B250" s="464"/>
      <c r="C250" s="482"/>
      <c r="D250" s="483"/>
      <c r="E250" s="484"/>
      <c r="F250" s="484"/>
      <c r="G250" s="482"/>
      <c r="H250" s="485"/>
      <c r="I250" s="485"/>
      <c r="J250" s="485"/>
      <c r="K250" s="485"/>
      <c r="L250" s="485"/>
      <c r="M250" s="485"/>
      <c r="N250" s="486"/>
      <c r="O250" s="486"/>
      <c r="P250" s="486"/>
      <c r="Q250" s="485"/>
      <c r="R250" s="485"/>
      <c r="S250" s="485"/>
      <c r="T250" s="485"/>
      <c r="U250" s="485"/>
      <c r="V250" s="485"/>
      <c r="W250" s="485"/>
      <c r="X250" s="485"/>
      <c r="Y250" s="485"/>
      <c r="Z250" s="485"/>
      <c r="AA250" s="485"/>
      <c r="AB250" s="485"/>
      <c r="AC250" s="485"/>
      <c r="AD250" s="485"/>
      <c r="AE250" s="485"/>
      <c r="AF250" s="485"/>
      <c r="AG250" s="487"/>
      <c r="AH250" s="487"/>
      <c r="AI250" s="487"/>
      <c r="AJ250" s="487"/>
      <c r="AK250" s="487"/>
      <c r="AL250" s="487"/>
      <c r="AM250" s="487"/>
      <c r="AN250" s="487"/>
      <c r="AO250" s="487"/>
      <c r="AP250" s="487"/>
      <c r="AQ250" s="487"/>
      <c r="AR250" s="487"/>
      <c r="AS250" s="487"/>
      <c r="AT250" s="487"/>
      <c r="AU250" s="487"/>
      <c r="AV250" s="487"/>
      <c r="AW250" s="487"/>
      <c r="AX250" s="487"/>
      <c r="AY250" s="487"/>
      <c r="AZ250" s="487"/>
      <c r="BA250" s="487"/>
      <c r="BB250" s="487"/>
      <c r="BC250" s="487"/>
      <c r="BD250" s="487"/>
      <c r="BE250" s="487"/>
      <c r="BF250" s="487"/>
      <c r="BG250" s="487"/>
      <c r="BH250" s="480"/>
      <c r="BI250" s="480"/>
    </row>
    <row r="251" spans="1:61" s="426" customFormat="1">
      <c r="A251" s="464"/>
      <c r="B251" s="464"/>
      <c r="C251" s="482"/>
      <c r="D251" s="483"/>
      <c r="E251" s="484"/>
      <c r="F251" s="484"/>
      <c r="G251" s="482"/>
      <c r="H251" s="485"/>
      <c r="I251" s="485"/>
      <c r="J251" s="485"/>
      <c r="K251" s="485"/>
      <c r="L251" s="485"/>
      <c r="M251" s="485"/>
      <c r="N251" s="486"/>
      <c r="O251" s="486"/>
      <c r="P251" s="486"/>
      <c r="Q251" s="485"/>
      <c r="R251" s="485"/>
      <c r="S251" s="485"/>
      <c r="T251" s="485"/>
      <c r="U251" s="485"/>
      <c r="V251" s="485"/>
      <c r="W251" s="485"/>
      <c r="X251" s="485"/>
      <c r="Y251" s="485"/>
      <c r="Z251" s="485"/>
      <c r="AA251" s="485"/>
      <c r="AB251" s="485"/>
      <c r="AC251" s="485"/>
      <c r="AD251" s="485"/>
      <c r="AE251" s="485"/>
      <c r="AF251" s="485"/>
      <c r="AG251" s="487"/>
      <c r="AH251" s="487"/>
      <c r="AI251" s="487"/>
      <c r="AJ251" s="487"/>
      <c r="AK251" s="487"/>
      <c r="AL251" s="487"/>
      <c r="AM251" s="487"/>
      <c r="AN251" s="487"/>
      <c r="AO251" s="487"/>
      <c r="AP251" s="487"/>
      <c r="AQ251" s="487"/>
      <c r="AR251" s="487"/>
      <c r="AS251" s="487"/>
      <c r="AT251" s="487"/>
      <c r="AU251" s="487"/>
      <c r="AV251" s="487"/>
      <c r="AW251" s="487"/>
      <c r="AX251" s="487"/>
      <c r="AY251" s="487"/>
      <c r="AZ251" s="487"/>
      <c r="BA251" s="487"/>
      <c r="BB251" s="487"/>
      <c r="BC251" s="487"/>
      <c r="BD251" s="487"/>
      <c r="BE251" s="487"/>
      <c r="BF251" s="487"/>
      <c r="BG251" s="487"/>
      <c r="BH251" s="480"/>
      <c r="BI251" s="480"/>
    </row>
    <row r="252" spans="1:61" s="426" customFormat="1">
      <c r="A252" s="464"/>
      <c r="B252" s="464"/>
      <c r="C252" s="482"/>
      <c r="D252" s="483"/>
      <c r="E252" s="484"/>
      <c r="F252" s="484"/>
      <c r="G252" s="482"/>
      <c r="H252" s="485"/>
      <c r="I252" s="485"/>
      <c r="J252" s="485"/>
      <c r="K252" s="485"/>
      <c r="L252" s="485"/>
      <c r="M252" s="485"/>
      <c r="N252" s="486"/>
      <c r="O252" s="486"/>
      <c r="P252" s="486"/>
      <c r="Q252" s="485"/>
      <c r="R252" s="485"/>
      <c r="S252" s="485"/>
      <c r="T252" s="485"/>
      <c r="U252" s="485"/>
      <c r="V252" s="485"/>
      <c r="W252" s="485"/>
      <c r="X252" s="485"/>
      <c r="Y252" s="485"/>
      <c r="Z252" s="485"/>
      <c r="AA252" s="485"/>
      <c r="AB252" s="485"/>
      <c r="AC252" s="485"/>
      <c r="AD252" s="485"/>
      <c r="AE252" s="485"/>
      <c r="AF252" s="485"/>
      <c r="AG252" s="487"/>
      <c r="AH252" s="487"/>
      <c r="AI252" s="487"/>
      <c r="AJ252" s="487"/>
      <c r="AK252" s="487"/>
      <c r="AL252" s="487"/>
      <c r="AM252" s="487"/>
      <c r="AN252" s="487"/>
      <c r="AO252" s="487"/>
      <c r="AP252" s="487"/>
      <c r="AQ252" s="487"/>
      <c r="AR252" s="487"/>
      <c r="AS252" s="487"/>
      <c r="AT252" s="487"/>
      <c r="AU252" s="487"/>
      <c r="AV252" s="487"/>
      <c r="AW252" s="487"/>
      <c r="AX252" s="487"/>
      <c r="AY252" s="487"/>
      <c r="AZ252" s="487"/>
      <c r="BA252" s="487"/>
      <c r="BB252" s="487"/>
      <c r="BC252" s="487"/>
      <c r="BD252" s="487"/>
      <c r="BE252" s="487"/>
      <c r="BF252" s="487"/>
      <c r="BG252" s="487"/>
      <c r="BH252" s="480"/>
      <c r="BI252" s="480"/>
    </row>
    <row r="253" spans="1:61" s="426" customFormat="1">
      <c r="A253" s="464"/>
      <c r="B253" s="464"/>
      <c r="C253" s="482"/>
      <c r="D253" s="483"/>
      <c r="E253" s="484"/>
      <c r="F253" s="484"/>
      <c r="G253" s="482"/>
      <c r="H253" s="485"/>
      <c r="I253" s="485"/>
      <c r="J253" s="485"/>
      <c r="K253" s="485"/>
      <c r="L253" s="485"/>
      <c r="M253" s="485"/>
      <c r="N253" s="486"/>
      <c r="O253" s="486"/>
      <c r="P253" s="486"/>
      <c r="Q253" s="485"/>
      <c r="R253" s="485"/>
      <c r="S253" s="485"/>
      <c r="T253" s="485"/>
      <c r="U253" s="485"/>
      <c r="V253" s="485"/>
      <c r="W253" s="485"/>
      <c r="X253" s="485"/>
      <c r="Y253" s="485"/>
      <c r="Z253" s="485"/>
      <c r="AA253" s="485"/>
      <c r="AB253" s="485"/>
      <c r="AC253" s="485"/>
      <c r="AD253" s="485"/>
      <c r="AE253" s="485"/>
      <c r="AF253" s="485"/>
      <c r="AG253" s="487"/>
      <c r="AH253" s="487"/>
      <c r="AI253" s="487"/>
      <c r="AJ253" s="487"/>
      <c r="AK253" s="487"/>
      <c r="AL253" s="487"/>
      <c r="AM253" s="487"/>
      <c r="AN253" s="487"/>
      <c r="AO253" s="487"/>
      <c r="AP253" s="487"/>
      <c r="AQ253" s="487"/>
      <c r="AR253" s="487"/>
      <c r="AS253" s="487"/>
      <c r="AT253" s="487"/>
      <c r="AU253" s="487"/>
      <c r="AV253" s="487"/>
      <c r="AW253" s="487"/>
      <c r="AX253" s="487"/>
      <c r="AY253" s="487"/>
      <c r="AZ253" s="487"/>
      <c r="BA253" s="487"/>
      <c r="BB253" s="487"/>
      <c r="BC253" s="487"/>
      <c r="BD253" s="487"/>
      <c r="BE253" s="487"/>
      <c r="BF253" s="487"/>
      <c r="BG253" s="487"/>
      <c r="BH253" s="480"/>
      <c r="BI253" s="480"/>
    </row>
    <row r="254" spans="1:61" s="426" customFormat="1">
      <c r="A254" s="464"/>
      <c r="B254" s="464"/>
      <c r="C254" s="482"/>
      <c r="D254" s="483"/>
      <c r="E254" s="484"/>
      <c r="F254" s="484"/>
      <c r="G254" s="482"/>
      <c r="H254" s="485"/>
      <c r="I254" s="485"/>
      <c r="J254" s="485"/>
      <c r="K254" s="485"/>
      <c r="L254" s="485"/>
      <c r="M254" s="485"/>
      <c r="N254" s="486"/>
      <c r="O254" s="486"/>
      <c r="P254" s="486"/>
      <c r="Q254" s="485"/>
      <c r="R254" s="485"/>
      <c r="S254" s="485"/>
      <c r="T254" s="485"/>
      <c r="U254" s="485"/>
      <c r="V254" s="485"/>
      <c r="W254" s="485"/>
      <c r="X254" s="485"/>
      <c r="Y254" s="485"/>
      <c r="Z254" s="485"/>
      <c r="AA254" s="485"/>
      <c r="AB254" s="485"/>
      <c r="AC254" s="485"/>
      <c r="AD254" s="485"/>
      <c r="AE254" s="485"/>
      <c r="AF254" s="485"/>
      <c r="AG254" s="487"/>
      <c r="AH254" s="487"/>
      <c r="AI254" s="487"/>
      <c r="AJ254" s="487"/>
      <c r="AK254" s="487"/>
      <c r="AL254" s="487"/>
      <c r="AM254" s="487"/>
      <c r="AN254" s="487"/>
      <c r="AO254" s="487"/>
      <c r="AP254" s="487"/>
      <c r="AQ254" s="487"/>
      <c r="AR254" s="487"/>
      <c r="AS254" s="487"/>
      <c r="AT254" s="487"/>
      <c r="AU254" s="487"/>
      <c r="AV254" s="487"/>
      <c r="AW254" s="487"/>
      <c r="AX254" s="487"/>
      <c r="AY254" s="487"/>
      <c r="AZ254" s="487"/>
      <c r="BA254" s="487"/>
      <c r="BB254" s="487"/>
      <c r="BC254" s="487"/>
      <c r="BD254" s="487"/>
      <c r="BE254" s="487"/>
      <c r="BF254" s="487"/>
      <c r="BG254" s="487"/>
      <c r="BH254" s="480"/>
      <c r="BI254" s="480"/>
    </row>
    <row r="255" spans="1:61" s="426" customFormat="1">
      <c r="A255" s="464"/>
      <c r="B255" s="464"/>
      <c r="C255" s="482"/>
      <c r="D255" s="483"/>
      <c r="E255" s="484"/>
      <c r="F255" s="484"/>
      <c r="G255" s="482"/>
      <c r="H255" s="485"/>
      <c r="I255" s="485"/>
      <c r="J255" s="485"/>
      <c r="K255" s="485"/>
      <c r="L255" s="485"/>
      <c r="M255" s="485"/>
      <c r="N255" s="486"/>
      <c r="O255" s="486"/>
      <c r="P255" s="486"/>
      <c r="Q255" s="485"/>
      <c r="R255" s="485"/>
      <c r="S255" s="485"/>
      <c r="T255" s="485"/>
      <c r="U255" s="485"/>
      <c r="V255" s="485"/>
      <c r="W255" s="485"/>
      <c r="X255" s="485"/>
      <c r="Y255" s="485"/>
      <c r="Z255" s="485"/>
      <c r="AA255" s="485"/>
      <c r="AB255" s="485"/>
      <c r="AC255" s="485"/>
      <c r="AD255" s="485"/>
      <c r="AE255" s="485"/>
      <c r="AF255" s="485"/>
      <c r="AG255" s="487"/>
      <c r="AH255" s="487"/>
      <c r="AI255" s="487"/>
      <c r="AJ255" s="487"/>
      <c r="AK255" s="487"/>
      <c r="AL255" s="487"/>
      <c r="AM255" s="487"/>
      <c r="AN255" s="487"/>
      <c r="AO255" s="487"/>
      <c r="AP255" s="487"/>
      <c r="AQ255" s="487"/>
      <c r="AR255" s="487"/>
      <c r="AS255" s="487"/>
      <c r="AT255" s="487"/>
      <c r="AU255" s="487"/>
      <c r="AV255" s="487"/>
      <c r="AW255" s="487"/>
      <c r="AX255" s="487"/>
      <c r="AY255" s="487"/>
      <c r="AZ255" s="487"/>
      <c r="BA255" s="487"/>
      <c r="BB255" s="487"/>
      <c r="BC255" s="487"/>
      <c r="BD255" s="487"/>
      <c r="BE255" s="487"/>
      <c r="BF255" s="487"/>
      <c r="BG255" s="487"/>
      <c r="BH255" s="480"/>
      <c r="BI255" s="480"/>
    </row>
    <row r="256" spans="1:61" s="426" customFormat="1">
      <c r="A256" s="464"/>
      <c r="B256" s="464"/>
      <c r="C256" s="482"/>
      <c r="D256" s="483"/>
      <c r="E256" s="484"/>
      <c r="F256" s="484"/>
      <c r="G256" s="482"/>
      <c r="H256" s="485"/>
      <c r="I256" s="485"/>
      <c r="J256" s="485"/>
      <c r="K256" s="485"/>
      <c r="L256" s="485"/>
      <c r="M256" s="485"/>
      <c r="N256" s="486"/>
      <c r="O256" s="486"/>
      <c r="P256" s="486"/>
      <c r="Q256" s="485"/>
      <c r="R256" s="485"/>
      <c r="S256" s="485"/>
      <c r="T256" s="485"/>
      <c r="U256" s="485"/>
      <c r="V256" s="485"/>
      <c r="W256" s="485"/>
      <c r="X256" s="485"/>
      <c r="Y256" s="485"/>
      <c r="Z256" s="485"/>
      <c r="AA256" s="485"/>
      <c r="AB256" s="485"/>
      <c r="AC256" s="485"/>
      <c r="AD256" s="485"/>
      <c r="AE256" s="485"/>
      <c r="AF256" s="485"/>
      <c r="AG256" s="487"/>
      <c r="AH256" s="487"/>
      <c r="AI256" s="487"/>
      <c r="AJ256" s="487"/>
      <c r="AK256" s="487"/>
      <c r="AL256" s="487"/>
      <c r="AM256" s="487"/>
      <c r="AN256" s="487"/>
      <c r="AO256" s="487"/>
      <c r="AP256" s="487"/>
      <c r="AQ256" s="487"/>
      <c r="AR256" s="487"/>
      <c r="AS256" s="487"/>
      <c r="AT256" s="487"/>
      <c r="AU256" s="487"/>
      <c r="AV256" s="487"/>
      <c r="AW256" s="487"/>
      <c r="AX256" s="487"/>
      <c r="AY256" s="487"/>
      <c r="AZ256" s="487"/>
      <c r="BA256" s="487"/>
      <c r="BB256" s="487"/>
      <c r="BC256" s="487"/>
      <c r="BD256" s="487"/>
      <c r="BE256" s="487"/>
      <c r="BF256" s="487"/>
      <c r="BG256" s="487"/>
      <c r="BH256" s="480"/>
      <c r="BI256" s="480"/>
    </row>
    <row r="257" spans="1:61" s="426" customFormat="1">
      <c r="A257" s="464"/>
      <c r="B257" s="464"/>
      <c r="C257" s="482"/>
      <c r="D257" s="483"/>
      <c r="E257" s="484"/>
      <c r="F257" s="484"/>
      <c r="G257" s="482"/>
      <c r="H257" s="485"/>
      <c r="I257" s="485"/>
      <c r="J257" s="485"/>
      <c r="K257" s="485"/>
      <c r="L257" s="485"/>
      <c r="M257" s="485"/>
      <c r="N257" s="486"/>
      <c r="O257" s="486"/>
      <c r="P257" s="486"/>
      <c r="Q257" s="485"/>
      <c r="R257" s="485"/>
      <c r="S257" s="485"/>
      <c r="T257" s="485"/>
      <c r="U257" s="485"/>
      <c r="V257" s="485"/>
      <c r="W257" s="485"/>
      <c r="X257" s="485"/>
      <c r="Y257" s="485"/>
      <c r="Z257" s="485"/>
      <c r="AA257" s="485"/>
      <c r="AB257" s="485"/>
      <c r="AC257" s="485"/>
      <c r="AD257" s="485"/>
      <c r="AE257" s="485"/>
      <c r="AF257" s="485"/>
      <c r="AG257" s="487"/>
      <c r="AH257" s="487"/>
      <c r="AI257" s="487"/>
      <c r="AJ257" s="487"/>
      <c r="AK257" s="487"/>
      <c r="AL257" s="487"/>
      <c r="AM257" s="487"/>
      <c r="AN257" s="487"/>
      <c r="AO257" s="487"/>
      <c r="AP257" s="487"/>
      <c r="AQ257" s="487"/>
      <c r="AR257" s="487"/>
      <c r="AS257" s="487"/>
      <c r="AT257" s="487"/>
      <c r="AU257" s="487"/>
      <c r="AV257" s="487"/>
      <c r="AW257" s="487"/>
      <c r="AX257" s="487"/>
      <c r="AY257" s="487"/>
      <c r="AZ257" s="487"/>
      <c r="BA257" s="487"/>
      <c r="BB257" s="487"/>
      <c r="BC257" s="487"/>
      <c r="BD257" s="487"/>
      <c r="BE257" s="487"/>
      <c r="BF257" s="487"/>
      <c r="BG257" s="487"/>
      <c r="BH257" s="480"/>
      <c r="BI257" s="480"/>
    </row>
    <row r="258" spans="1:61" s="426" customFormat="1">
      <c r="A258" s="464"/>
      <c r="B258" s="464"/>
      <c r="C258" s="482"/>
      <c r="D258" s="483"/>
      <c r="E258" s="484"/>
      <c r="F258" s="484"/>
      <c r="G258" s="482"/>
      <c r="H258" s="485"/>
      <c r="I258" s="485"/>
      <c r="J258" s="485"/>
      <c r="K258" s="485"/>
      <c r="L258" s="485"/>
      <c r="M258" s="485"/>
      <c r="N258" s="486"/>
      <c r="O258" s="486"/>
      <c r="P258" s="486"/>
      <c r="Q258" s="485"/>
      <c r="R258" s="485"/>
      <c r="S258" s="485"/>
      <c r="T258" s="485"/>
      <c r="U258" s="485"/>
      <c r="V258" s="485"/>
      <c r="W258" s="485"/>
      <c r="X258" s="485"/>
      <c r="Y258" s="485"/>
      <c r="Z258" s="485"/>
      <c r="AA258" s="485"/>
      <c r="AB258" s="485"/>
      <c r="AC258" s="485"/>
      <c r="AD258" s="485"/>
      <c r="AE258" s="485"/>
      <c r="AF258" s="485"/>
      <c r="AG258" s="487"/>
      <c r="AH258" s="487"/>
      <c r="AI258" s="487"/>
      <c r="AJ258" s="487"/>
      <c r="AK258" s="487"/>
      <c r="AL258" s="487"/>
      <c r="AM258" s="487"/>
      <c r="AN258" s="487"/>
      <c r="AO258" s="487"/>
      <c r="AP258" s="487"/>
      <c r="AQ258" s="487"/>
      <c r="AR258" s="487"/>
      <c r="AS258" s="487"/>
      <c r="AT258" s="487"/>
      <c r="AU258" s="487"/>
      <c r="AV258" s="487"/>
      <c r="AW258" s="487"/>
      <c r="AX258" s="487"/>
      <c r="AY258" s="487"/>
      <c r="AZ258" s="487"/>
      <c r="BA258" s="487"/>
      <c r="BB258" s="487"/>
      <c r="BC258" s="487"/>
      <c r="BD258" s="487"/>
      <c r="BE258" s="487"/>
      <c r="BF258" s="487"/>
      <c r="BG258" s="487"/>
      <c r="BH258" s="480"/>
      <c r="BI258" s="480"/>
    </row>
    <row r="259" spans="1:61" s="426" customFormat="1">
      <c r="A259" s="464"/>
      <c r="B259" s="464"/>
      <c r="C259" s="482"/>
      <c r="D259" s="483"/>
      <c r="E259" s="484"/>
      <c r="F259" s="484"/>
      <c r="G259" s="482"/>
      <c r="H259" s="485"/>
      <c r="I259" s="485"/>
      <c r="J259" s="485"/>
      <c r="K259" s="485"/>
      <c r="L259" s="485"/>
      <c r="M259" s="485"/>
      <c r="N259" s="486"/>
      <c r="O259" s="486"/>
      <c r="P259" s="486"/>
      <c r="Q259" s="485"/>
      <c r="R259" s="485"/>
      <c r="S259" s="485"/>
      <c r="T259" s="485"/>
      <c r="U259" s="485"/>
      <c r="V259" s="485"/>
      <c r="W259" s="485"/>
      <c r="X259" s="485"/>
      <c r="Y259" s="485"/>
      <c r="Z259" s="485"/>
      <c r="AA259" s="485"/>
      <c r="AB259" s="485"/>
      <c r="AC259" s="485"/>
      <c r="AD259" s="485"/>
      <c r="AE259" s="485"/>
      <c r="AF259" s="485"/>
      <c r="AG259" s="487"/>
      <c r="AH259" s="487"/>
      <c r="AI259" s="487"/>
      <c r="AJ259" s="487"/>
      <c r="AK259" s="487"/>
      <c r="AL259" s="487"/>
      <c r="AM259" s="487"/>
      <c r="AN259" s="487"/>
      <c r="AO259" s="487"/>
      <c r="AP259" s="487"/>
      <c r="AQ259" s="487"/>
      <c r="AR259" s="487"/>
      <c r="AS259" s="487"/>
      <c r="AT259" s="487"/>
      <c r="AU259" s="487"/>
      <c r="AV259" s="487"/>
      <c r="AW259" s="487"/>
      <c r="AX259" s="487"/>
      <c r="AY259" s="487"/>
      <c r="AZ259" s="487"/>
      <c r="BA259" s="487"/>
      <c r="BB259" s="487"/>
      <c r="BC259" s="487"/>
      <c r="BD259" s="487"/>
      <c r="BE259" s="487"/>
      <c r="BF259" s="487"/>
      <c r="BG259" s="487"/>
      <c r="BH259" s="480"/>
      <c r="BI259" s="480"/>
    </row>
    <row r="260" spans="1:61" s="426" customFormat="1">
      <c r="A260" s="464"/>
      <c r="B260" s="464"/>
      <c r="C260" s="482"/>
      <c r="D260" s="483"/>
      <c r="E260" s="484"/>
      <c r="F260" s="484"/>
      <c r="G260" s="482"/>
      <c r="H260" s="485"/>
      <c r="I260" s="485"/>
      <c r="J260" s="485"/>
      <c r="K260" s="485"/>
      <c r="L260" s="485"/>
      <c r="M260" s="485"/>
      <c r="N260" s="486"/>
      <c r="O260" s="486"/>
      <c r="P260" s="486"/>
      <c r="Q260" s="485"/>
      <c r="R260" s="485"/>
      <c r="S260" s="485"/>
      <c r="T260" s="485"/>
      <c r="U260" s="485"/>
      <c r="V260" s="485"/>
      <c r="W260" s="485"/>
      <c r="X260" s="485"/>
      <c r="Y260" s="485"/>
      <c r="Z260" s="485"/>
      <c r="AA260" s="485"/>
      <c r="AB260" s="485"/>
      <c r="AC260" s="485"/>
      <c r="AD260" s="485"/>
      <c r="AE260" s="485"/>
      <c r="AF260" s="485"/>
      <c r="AG260" s="487"/>
      <c r="AH260" s="487"/>
      <c r="AI260" s="487"/>
      <c r="AJ260" s="487"/>
      <c r="AK260" s="487"/>
      <c r="AL260" s="487"/>
      <c r="AM260" s="487"/>
      <c r="AN260" s="487"/>
      <c r="AO260" s="487"/>
      <c r="AP260" s="487"/>
      <c r="AQ260" s="487"/>
      <c r="AR260" s="487"/>
      <c r="AS260" s="487"/>
      <c r="AT260" s="487"/>
      <c r="AU260" s="487"/>
      <c r="AV260" s="487"/>
      <c r="AW260" s="487"/>
      <c r="AX260" s="487"/>
      <c r="AY260" s="487"/>
      <c r="AZ260" s="487"/>
      <c r="BA260" s="487"/>
      <c r="BB260" s="487"/>
      <c r="BC260" s="487"/>
      <c r="BD260" s="487"/>
      <c r="BE260" s="487"/>
      <c r="BF260" s="487"/>
      <c r="BG260" s="487"/>
      <c r="BH260" s="480"/>
      <c r="BI260" s="480"/>
    </row>
    <row r="261" spans="1:61" s="426" customFormat="1">
      <c r="A261" s="464"/>
      <c r="B261" s="464"/>
      <c r="C261" s="482"/>
      <c r="D261" s="483"/>
      <c r="E261" s="484"/>
      <c r="F261" s="484"/>
      <c r="G261" s="482"/>
      <c r="H261" s="485"/>
      <c r="I261" s="485"/>
      <c r="J261" s="485"/>
      <c r="K261" s="485"/>
      <c r="L261" s="485"/>
      <c r="M261" s="485"/>
      <c r="N261" s="486"/>
      <c r="O261" s="486"/>
      <c r="P261" s="486"/>
      <c r="Q261" s="485"/>
      <c r="R261" s="485"/>
      <c r="S261" s="485"/>
      <c r="T261" s="485"/>
      <c r="U261" s="485"/>
      <c r="V261" s="485"/>
      <c r="W261" s="485"/>
      <c r="X261" s="485"/>
      <c r="Y261" s="485"/>
      <c r="Z261" s="485"/>
      <c r="AA261" s="485"/>
      <c r="AB261" s="485"/>
      <c r="AC261" s="485"/>
      <c r="AD261" s="485"/>
      <c r="AE261" s="485"/>
      <c r="AF261" s="485"/>
      <c r="AG261" s="487"/>
      <c r="AH261" s="487"/>
      <c r="AI261" s="487"/>
      <c r="AJ261" s="487"/>
      <c r="AK261" s="487"/>
      <c r="AL261" s="487"/>
      <c r="AM261" s="487"/>
      <c r="AN261" s="487"/>
      <c r="AO261" s="487"/>
      <c r="AP261" s="487"/>
      <c r="AQ261" s="487"/>
      <c r="AR261" s="487"/>
      <c r="AS261" s="487"/>
      <c r="AT261" s="487"/>
      <c r="AU261" s="487"/>
      <c r="AV261" s="487"/>
      <c r="AW261" s="487"/>
      <c r="AX261" s="487"/>
      <c r="AY261" s="487"/>
      <c r="AZ261" s="487"/>
      <c r="BA261" s="487"/>
      <c r="BB261" s="487"/>
      <c r="BC261" s="487"/>
      <c r="BD261" s="487"/>
      <c r="BE261" s="487"/>
      <c r="BF261" s="487"/>
      <c r="BG261" s="487"/>
      <c r="BH261" s="480"/>
      <c r="BI261" s="480"/>
    </row>
    <row r="262" spans="1:61" s="426" customFormat="1">
      <c r="A262" s="464"/>
      <c r="B262" s="464"/>
      <c r="C262" s="482"/>
      <c r="D262" s="483"/>
      <c r="E262" s="484"/>
      <c r="F262" s="484"/>
      <c r="G262" s="482"/>
      <c r="H262" s="485"/>
      <c r="I262" s="485"/>
      <c r="J262" s="485"/>
      <c r="K262" s="485"/>
      <c r="L262" s="485"/>
      <c r="M262" s="485"/>
      <c r="N262" s="486"/>
      <c r="O262" s="486"/>
      <c r="P262" s="486"/>
      <c r="Q262" s="485"/>
      <c r="R262" s="485"/>
      <c r="S262" s="485"/>
      <c r="T262" s="485"/>
      <c r="U262" s="485"/>
      <c r="V262" s="485"/>
      <c r="W262" s="485"/>
      <c r="X262" s="485"/>
      <c r="Y262" s="485"/>
      <c r="Z262" s="485"/>
      <c r="AA262" s="485"/>
      <c r="AB262" s="485"/>
      <c r="AC262" s="485"/>
      <c r="AD262" s="485"/>
      <c r="AE262" s="485"/>
      <c r="AF262" s="485"/>
      <c r="AG262" s="487"/>
      <c r="AH262" s="487"/>
      <c r="AI262" s="487"/>
      <c r="AJ262" s="487"/>
      <c r="AK262" s="487"/>
      <c r="AL262" s="487"/>
      <c r="AM262" s="487"/>
      <c r="AN262" s="487"/>
      <c r="AO262" s="487"/>
      <c r="AP262" s="487"/>
      <c r="AQ262" s="487"/>
      <c r="AR262" s="487"/>
      <c r="AS262" s="487"/>
      <c r="AT262" s="487"/>
      <c r="AU262" s="487"/>
      <c r="AV262" s="487"/>
      <c r="AW262" s="487"/>
      <c r="AX262" s="487"/>
      <c r="AY262" s="487"/>
      <c r="AZ262" s="487"/>
      <c r="BA262" s="487"/>
      <c r="BB262" s="487"/>
      <c r="BC262" s="487"/>
      <c r="BD262" s="487"/>
      <c r="BE262" s="487"/>
      <c r="BF262" s="487"/>
      <c r="BG262" s="487"/>
      <c r="BH262" s="480"/>
      <c r="BI262" s="480"/>
    </row>
    <row r="263" spans="1:61" s="426" customFormat="1">
      <c r="A263" s="464"/>
      <c r="B263" s="464"/>
      <c r="C263" s="482"/>
      <c r="D263" s="483"/>
      <c r="E263" s="484"/>
      <c r="F263" s="484"/>
      <c r="G263" s="482"/>
      <c r="H263" s="485"/>
      <c r="I263" s="485"/>
      <c r="J263" s="485"/>
      <c r="K263" s="485"/>
      <c r="L263" s="485"/>
      <c r="M263" s="485"/>
      <c r="N263" s="486"/>
      <c r="O263" s="486"/>
      <c r="P263" s="486"/>
      <c r="Q263" s="485"/>
      <c r="R263" s="485"/>
      <c r="S263" s="485"/>
      <c r="T263" s="485"/>
      <c r="U263" s="485"/>
      <c r="V263" s="485"/>
      <c r="W263" s="485"/>
      <c r="X263" s="485"/>
      <c r="Y263" s="485"/>
      <c r="Z263" s="485"/>
      <c r="AA263" s="485"/>
      <c r="AB263" s="485"/>
      <c r="AC263" s="485"/>
      <c r="AD263" s="485"/>
      <c r="AE263" s="485"/>
      <c r="AF263" s="485"/>
      <c r="AG263" s="487"/>
      <c r="AH263" s="487"/>
      <c r="AI263" s="487"/>
      <c r="AJ263" s="487"/>
      <c r="AK263" s="487"/>
      <c r="AL263" s="487"/>
      <c r="AM263" s="487"/>
      <c r="AN263" s="487"/>
      <c r="AO263" s="487"/>
      <c r="AP263" s="487"/>
      <c r="AQ263" s="487"/>
      <c r="AR263" s="487"/>
      <c r="AS263" s="487"/>
      <c r="AT263" s="487"/>
      <c r="AU263" s="487"/>
      <c r="AV263" s="487"/>
      <c r="AW263" s="487"/>
      <c r="AX263" s="487"/>
      <c r="AY263" s="487"/>
      <c r="AZ263" s="487"/>
      <c r="BA263" s="487"/>
      <c r="BB263" s="487"/>
      <c r="BC263" s="487"/>
      <c r="BD263" s="487"/>
      <c r="BE263" s="487"/>
      <c r="BF263" s="487"/>
      <c r="BG263" s="487"/>
      <c r="BH263" s="480"/>
      <c r="BI263" s="480"/>
    </row>
    <row r="264" spans="1:61" s="426" customFormat="1">
      <c r="A264" s="464"/>
      <c r="B264" s="464"/>
      <c r="C264" s="482"/>
      <c r="D264" s="483"/>
      <c r="E264" s="484"/>
      <c r="F264" s="484"/>
      <c r="G264" s="482"/>
      <c r="H264" s="485"/>
      <c r="I264" s="485"/>
      <c r="J264" s="485"/>
      <c r="K264" s="485"/>
      <c r="L264" s="485"/>
      <c r="M264" s="485"/>
      <c r="N264" s="486"/>
      <c r="O264" s="486"/>
      <c r="P264" s="486"/>
      <c r="Q264" s="485"/>
      <c r="R264" s="485"/>
      <c r="S264" s="485"/>
      <c r="T264" s="485"/>
      <c r="U264" s="485"/>
      <c r="V264" s="485"/>
      <c r="W264" s="485"/>
      <c r="X264" s="485"/>
      <c r="Y264" s="485"/>
      <c r="Z264" s="485"/>
      <c r="AA264" s="485"/>
      <c r="AB264" s="485"/>
      <c r="AC264" s="485"/>
      <c r="AD264" s="485"/>
      <c r="AE264" s="485"/>
      <c r="AF264" s="485"/>
      <c r="AG264" s="487"/>
      <c r="AH264" s="487"/>
      <c r="AI264" s="487"/>
      <c r="AJ264" s="487"/>
      <c r="AK264" s="487"/>
      <c r="AL264" s="487"/>
      <c r="AM264" s="487"/>
      <c r="AN264" s="487"/>
      <c r="AO264" s="487"/>
      <c r="AP264" s="487"/>
      <c r="AQ264" s="487"/>
      <c r="AR264" s="487"/>
      <c r="AS264" s="487"/>
      <c r="AT264" s="487"/>
      <c r="AU264" s="487"/>
      <c r="AV264" s="487"/>
      <c r="AW264" s="487"/>
      <c r="AX264" s="487"/>
      <c r="AY264" s="487"/>
      <c r="AZ264" s="487"/>
      <c r="BA264" s="487"/>
      <c r="BB264" s="487"/>
      <c r="BC264" s="487"/>
      <c r="BD264" s="487"/>
      <c r="BE264" s="487"/>
      <c r="BF264" s="487"/>
      <c r="BG264" s="487"/>
      <c r="BH264" s="480"/>
      <c r="BI264" s="480"/>
    </row>
    <row r="265" spans="1:61" s="426" customFormat="1">
      <c r="A265" s="464"/>
      <c r="B265" s="464"/>
      <c r="C265" s="482"/>
      <c r="D265" s="483"/>
      <c r="E265" s="484"/>
      <c r="F265" s="484"/>
      <c r="G265" s="482"/>
      <c r="H265" s="485"/>
      <c r="I265" s="485"/>
      <c r="J265" s="485"/>
      <c r="K265" s="485"/>
      <c r="L265" s="485"/>
      <c r="M265" s="485"/>
      <c r="N265" s="486"/>
      <c r="O265" s="486"/>
      <c r="P265" s="486"/>
      <c r="Q265" s="485"/>
      <c r="R265" s="485"/>
      <c r="S265" s="485"/>
      <c r="T265" s="485"/>
      <c r="U265" s="485"/>
      <c r="V265" s="485"/>
      <c r="W265" s="485"/>
      <c r="X265" s="485"/>
      <c r="Y265" s="485"/>
      <c r="Z265" s="485"/>
      <c r="AA265" s="485"/>
      <c r="AB265" s="485"/>
      <c r="AC265" s="485"/>
      <c r="AD265" s="485"/>
      <c r="AE265" s="485"/>
      <c r="AF265" s="485"/>
      <c r="AG265" s="487"/>
      <c r="AH265" s="487"/>
      <c r="AI265" s="487"/>
      <c r="AJ265" s="487"/>
      <c r="AK265" s="487"/>
      <c r="AL265" s="487"/>
      <c r="AM265" s="487"/>
      <c r="AN265" s="487"/>
      <c r="AO265" s="487"/>
      <c r="AP265" s="487"/>
      <c r="AQ265" s="487"/>
      <c r="AR265" s="487"/>
      <c r="AS265" s="487"/>
      <c r="AT265" s="487"/>
      <c r="AU265" s="487"/>
      <c r="AV265" s="487"/>
      <c r="AW265" s="487"/>
      <c r="AX265" s="487"/>
      <c r="AY265" s="487"/>
      <c r="AZ265" s="487"/>
      <c r="BA265" s="487"/>
      <c r="BB265" s="487"/>
      <c r="BC265" s="487"/>
      <c r="BD265" s="487"/>
      <c r="BE265" s="487"/>
      <c r="BF265" s="487"/>
      <c r="BG265" s="487"/>
      <c r="BH265" s="480"/>
      <c r="BI265" s="480"/>
    </row>
    <row r="266" spans="1:61" s="426" customFormat="1">
      <c r="A266" s="464"/>
      <c r="B266" s="464"/>
      <c r="C266" s="482"/>
      <c r="D266" s="483"/>
      <c r="E266" s="484"/>
      <c r="F266" s="484"/>
      <c r="G266" s="482"/>
      <c r="H266" s="485"/>
      <c r="I266" s="485"/>
      <c r="J266" s="485"/>
      <c r="K266" s="485"/>
      <c r="L266" s="485"/>
      <c r="M266" s="485"/>
      <c r="N266" s="486"/>
      <c r="O266" s="486"/>
      <c r="P266" s="486"/>
      <c r="Q266" s="485"/>
      <c r="R266" s="485"/>
      <c r="S266" s="485"/>
      <c r="T266" s="485"/>
      <c r="U266" s="485"/>
      <c r="V266" s="485"/>
      <c r="W266" s="485"/>
      <c r="X266" s="485"/>
      <c r="Y266" s="485"/>
      <c r="Z266" s="485"/>
      <c r="AA266" s="485"/>
      <c r="AB266" s="485"/>
      <c r="AC266" s="485"/>
      <c r="AD266" s="485"/>
      <c r="AE266" s="485"/>
      <c r="AF266" s="485"/>
      <c r="AG266" s="487"/>
      <c r="AH266" s="487"/>
      <c r="AI266" s="487"/>
      <c r="AJ266" s="487"/>
      <c r="AK266" s="487"/>
      <c r="AL266" s="487"/>
      <c r="AM266" s="487"/>
      <c r="AN266" s="487"/>
      <c r="AO266" s="487"/>
      <c r="AP266" s="487"/>
      <c r="AQ266" s="487"/>
      <c r="AR266" s="487"/>
      <c r="AS266" s="487"/>
      <c r="AT266" s="487"/>
      <c r="AU266" s="487"/>
      <c r="AV266" s="487"/>
      <c r="AW266" s="487"/>
      <c r="AX266" s="487"/>
      <c r="AY266" s="487"/>
      <c r="AZ266" s="487"/>
      <c r="BA266" s="487"/>
      <c r="BB266" s="487"/>
      <c r="BC266" s="487"/>
      <c r="BD266" s="487"/>
      <c r="BE266" s="487"/>
      <c r="BF266" s="487"/>
      <c r="BG266" s="487"/>
      <c r="BH266" s="480"/>
      <c r="BI266" s="480"/>
    </row>
    <row r="267" spans="1:61" s="426" customFormat="1">
      <c r="A267" s="464"/>
      <c r="B267" s="464"/>
      <c r="C267" s="482"/>
      <c r="D267" s="483"/>
      <c r="E267" s="484"/>
      <c r="F267" s="484"/>
      <c r="G267" s="482"/>
      <c r="H267" s="485"/>
      <c r="I267" s="485"/>
      <c r="J267" s="485"/>
      <c r="K267" s="485"/>
      <c r="L267" s="485"/>
      <c r="M267" s="485"/>
      <c r="N267" s="486"/>
      <c r="O267" s="486"/>
      <c r="P267" s="486"/>
      <c r="Q267" s="485"/>
      <c r="R267" s="485"/>
      <c r="S267" s="485"/>
      <c r="T267" s="485"/>
      <c r="U267" s="485"/>
      <c r="V267" s="485"/>
      <c r="W267" s="485"/>
      <c r="X267" s="485"/>
      <c r="Y267" s="485"/>
      <c r="Z267" s="485"/>
      <c r="AA267" s="485"/>
      <c r="AB267" s="485"/>
      <c r="AC267" s="485"/>
      <c r="AD267" s="485"/>
      <c r="AE267" s="485"/>
      <c r="AF267" s="485"/>
      <c r="AG267" s="487"/>
      <c r="AH267" s="487"/>
      <c r="AI267" s="487"/>
      <c r="AJ267" s="487"/>
      <c r="AK267" s="487"/>
      <c r="AL267" s="487"/>
      <c r="AM267" s="487"/>
      <c r="AN267" s="487"/>
      <c r="AO267" s="487"/>
      <c r="AP267" s="487"/>
      <c r="AQ267" s="487"/>
      <c r="AR267" s="487"/>
      <c r="AS267" s="487"/>
      <c r="AT267" s="487"/>
      <c r="AU267" s="487"/>
      <c r="AV267" s="487"/>
      <c r="AW267" s="487"/>
      <c r="AX267" s="487"/>
      <c r="AY267" s="487"/>
      <c r="AZ267" s="487"/>
      <c r="BA267" s="487"/>
      <c r="BB267" s="487"/>
      <c r="BC267" s="487"/>
      <c r="BD267" s="487"/>
      <c r="BE267" s="487"/>
      <c r="BF267" s="487"/>
      <c r="BG267" s="487"/>
      <c r="BH267" s="480"/>
      <c r="BI267" s="480"/>
    </row>
    <row r="268" spans="1:61" s="426" customFormat="1">
      <c r="A268" s="464"/>
      <c r="B268" s="464"/>
      <c r="C268" s="482"/>
      <c r="D268" s="483"/>
      <c r="E268" s="484"/>
      <c r="F268" s="484"/>
      <c r="G268" s="482"/>
      <c r="H268" s="485"/>
      <c r="I268" s="485"/>
      <c r="J268" s="485"/>
      <c r="K268" s="485"/>
      <c r="L268" s="485"/>
      <c r="M268" s="485"/>
      <c r="N268" s="486"/>
      <c r="O268" s="486"/>
      <c r="P268" s="486"/>
      <c r="Q268" s="485"/>
      <c r="R268" s="485"/>
      <c r="S268" s="485"/>
      <c r="T268" s="485"/>
      <c r="U268" s="485"/>
      <c r="V268" s="485"/>
      <c r="W268" s="485"/>
      <c r="X268" s="485"/>
      <c r="Y268" s="485"/>
      <c r="Z268" s="485"/>
      <c r="AA268" s="485"/>
      <c r="AB268" s="485"/>
      <c r="AC268" s="485"/>
      <c r="AD268" s="485"/>
      <c r="AE268" s="485"/>
      <c r="AF268" s="485"/>
      <c r="AG268" s="487"/>
      <c r="AH268" s="487"/>
      <c r="AI268" s="487"/>
      <c r="AJ268" s="487"/>
      <c r="AK268" s="487"/>
      <c r="AL268" s="487"/>
      <c r="AM268" s="487"/>
      <c r="AN268" s="487"/>
      <c r="AO268" s="487"/>
      <c r="AP268" s="487"/>
      <c r="AQ268" s="487"/>
      <c r="AR268" s="487"/>
      <c r="AS268" s="487"/>
      <c r="AT268" s="487"/>
      <c r="AU268" s="487"/>
      <c r="AV268" s="487"/>
      <c r="AW268" s="487"/>
      <c r="AX268" s="487"/>
      <c r="AY268" s="487"/>
      <c r="AZ268" s="487"/>
      <c r="BA268" s="487"/>
      <c r="BB268" s="487"/>
      <c r="BC268" s="487"/>
      <c r="BD268" s="487"/>
      <c r="BE268" s="487"/>
      <c r="BF268" s="487"/>
      <c r="BG268" s="487"/>
      <c r="BH268" s="480"/>
      <c r="BI268" s="480"/>
    </row>
    <row r="269" spans="1:61" s="426" customFormat="1">
      <c r="A269" s="464"/>
      <c r="B269" s="464"/>
      <c r="C269" s="482"/>
      <c r="D269" s="483"/>
      <c r="E269" s="484"/>
      <c r="F269" s="484"/>
      <c r="G269" s="482"/>
      <c r="H269" s="485"/>
      <c r="I269" s="485"/>
      <c r="J269" s="485"/>
      <c r="K269" s="485"/>
      <c r="L269" s="485"/>
      <c r="M269" s="485"/>
      <c r="N269" s="486"/>
      <c r="O269" s="486"/>
      <c r="P269" s="486"/>
      <c r="Q269" s="485"/>
      <c r="R269" s="485"/>
      <c r="S269" s="485"/>
      <c r="T269" s="485"/>
      <c r="U269" s="485"/>
      <c r="V269" s="485"/>
      <c r="W269" s="485"/>
      <c r="X269" s="485"/>
      <c r="Y269" s="485"/>
      <c r="Z269" s="485"/>
      <c r="AA269" s="485"/>
      <c r="AB269" s="485"/>
      <c r="AC269" s="485"/>
      <c r="AD269" s="485"/>
      <c r="AE269" s="485"/>
      <c r="AF269" s="485"/>
      <c r="AG269" s="487"/>
      <c r="AH269" s="487"/>
      <c r="AI269" s="487"/>
      <c r="AJ269" s="487"/>
      <c r="AK269" s="487"/>
      <c r="AL269" s="487"/>
      <c r="AM269" s="487"/>
      <c r="AN269" s="487"/>
      <c r="AO269" s="487"/>
      <c r="AP269" s="487"/>
      <c r="AQ269" s="487"/>
      <c r="AR269" s="487"/>
      <c r="AS269" s="487"/>
      <c r="AT269" s="487"/>
      <c r="AU269" s="487"/>
      <c r="AV269" s="487"/>
      <c r="AW269" s="487"/>
      <c r="AX269" s="487"/>
      <c r="AY269" s="487"/>
      <c r="AZ269" s="487"/>
      <c r="BA269" s="487"/>
      <c r="BB269" s="487"/>
      <c r="BC269" s="487"/>
      <c r="BD269" s="487"/>
      <c r="BE269" s="487"/>
      <c r="BF269" s="487"/>
      <c r="BG269" s="487"/>
      <c r="BH269" s="480"/>
      <c r="BI269" s="480"/>
    </row>
    <row r="270" spans="1:61" s="426" customFormat="1">
      <c r="A270" s="464"/>
      <c r="B270" s="464"/>
      <c r="C270" s="482"/>
      <c r="D270" s="483"/>
      <c r="E270" s="484"/>
      <c r="F270" s="484"/>
      <c r="G270" s="482"/>
      <c r="H270" s="485"/>
      <c r="I270" s="485"/>
      <c r="J270" s="485"/>
      <c r="K270" s="485"/>
      <c r="L270" s="485"/>
      <c r="M270" s="485"/>
      <c r="N270" s="486"/>
      <c r="O270" s="486"/>
      <c r="P270" s="486"/>
      <c r="Q270" s="485"/>
      <c r="R270" s="485"/>
      <c r="S270" s="485"/>
      <c r="T270" s="485"/>
      <c r="U270" s="485"/>
      <c r="V270" s="485"/>
      <c r="W270" s="485"/>
      <c r="X270" s="485"/>
      <c r="Y270" s="485"/>
      <c r="Z270" s="485"/>
      <c r="AA270" s="485"/>
      <c r="AB270" s="485"/>
      <c r="AC270" s="485"/>
      <c r="AD270" s="485"/>
      <c r="AE270" s="485"/>
      <c r="AF270" s="485"/>
      <c r="AG270" s="487"/>
      <c r="AH270" s="487"/>
      <c r="AI270" s="487"/>
      <c r="AJ270" s="487"/>
      <c r="AK270" s="487"/>
      <c r="AL270" s="487"/>
      <c r="AM270" s="487"/>
      <c r="AN270" s="487"/>
      <c r="AO270" s="487"/>
      <c r="AP270" s="487"/>
      <c r="AQ270" s="487"/>
      <c r="AR270" s="487"/>
      <c r="AS270" s="487"/>
      <c r="AT270" s="487"/>
      <c r="AU270" s="487"/>
      <c r="AV270" s="487"/>
      <c r="AW270" s="487"/>
      <c r="AX270" s="487"/>
      <c r="AY270" s="487"/>
      <c r="AZ270" s="487"/>
      <c r="BA270" s="487"/>
      <c r="BB270" s="487"/>
      <c r="BC270" s="487"/>
      <c r="BD270" s="487"/>
      <c r="BE270" s="487"/>
      <c r="BF270" s="487"/>
      <c r="BG270" s="487"/>
      <c r="BH270" s="480"/>
      <c r="BI270" s="480"/>
    </row>
    <row r="271" spans="1:61" s="426" customFormat="1">
      <c r="A271" s="464"/>
      <c r="B271" s="464"/>
      <c r="C271" s="482"/>
      <c r="D271" s="483"/>
      <c r="E271" s="484"/>
      <c r="F271" s="484"/>
      <c r="G271" s="482"/>
      <c r="H271" s="485"/>
      <c r="I271" s="485"/>
      <c r="J271" s="485"/>
      <c r="K271" s="485"/>
      <c r="L271" s="485"/>
      <c r="M271" s="485"/>
      <c r="N271" s="486"/>
      <c r="O271" s="486"/>
      <c r="P271" s="486"/>
      <c r="Q271" s="485"/>
      <c r="R271" s="485"/>
      <c r="S271" s="485"/>
      <c r="T271" s="485"/>
      <c r="U271" s="485"/>
      <c r="V271" s="485"/>
      <c r="W271" s="485"/>
      <c r="X271" s="485"/>
      <c r="Y271" s="485"/>
      <c r="Z271" s="485"/>
      <c r="AA271" s="485"/>
      <c r="AB271" s="485"/>
      <c r="AC271" s="485"/>
      <c r="AD271" s="485"/>
      <c r="AE271" s="485"/>
      <c r="AF271" s="485"/>
      <c r="AG271" s="487"/>
      <c r="AH271" s="487"/>
      <c r="AI271" s="487"/>
      <c r="AJ271" s="487"/>
      <c r="AK271" s="487"/>
      <c r="AL271" s="487"/>
      <c r="AM271" s="487"/>
      <c r="AN271" s="487"/>
      <c r="AO271" s="487"/>
      <c r="AP271" s="487"/>
      <c r="AQ271" s="487"/>
      <c r="AR271" s="487"/>
      <c r="AS271" s="487"/>
      <c r="AT271" s="487"/>
      <c r="AU271" s="487"/>
      <c r="AV271" s="487"/>
      <c r="AW271" s="487"/>
      <c r="AX271" s="487"/>
      <c r="AY271" s="487"/>
      <c r="AZ271" s="487"/>
      <c r="BA271" s="487"/>
      <c r="BB271" s="487"/>
      <c r="BC271" s="487"/>
      <c r="BD271" s="487"/>
      <c r="BE271" s="487"/>
      <c r="BF271" s="487"/>
      <c r="BG271" s="487"/>
      <c r="BH271" s="480"/>
      <c r="BI271" s="480"/>
    </row>
    <row r="272" spans="1:61" s="426" customFormat="1">
      <c r="A272" s="464"/>
      <c r="B272" s="464"/>
      <c r="C272" s="482"/>
      <c r="D272" s="483"/>
      <c r="E272" s="484"/>
      <c r="F272" s="484"/>
      <c r="G272" s="482"/>
      <c r="H272" s="485"/>
      <c r="I272" s="485"/>
      <c r="J272" s="485"/>
      <c r="K272" s="485"/>
      <c r="L272" s="485"/>
      <c r="M272" s="485"/>
      <c r="N272" s="486"/>
      <c r="O272" s="486"/>
      <c r="P272" s="486"/>
      <c r="Q272" s="485"/>
      <c r="R272" s="485"/>
      <c r="S272" s="485"/>
      <c r="T272" s="485"/>
      <c r="U272" s="485"/>
      <c r="V272" s="485"/>
      <c r="W272" s="485"/>
      <c r="X272" s="485"/>
      <c r="Y272" s="485"/>
      <c r="Z272" s="485"/>
      <c r="AA272" s="485"/>
      <c r="AB272" s="485"/>
      <c r="AC272" s="485"/>
      <c r="AD272" s="485"/>
      <c r="AE272" s="485"/>
      <c r="AF272" s="485"/>
      <c r="AG272" s="487"/>
      <c r="AH272" s="487"/>
      <c r="AI272" s="487"/>
      <c r="AJ272" s="487"/>
      <c r="AK272" s="487"/>
      <c r="AL272" s="487"/>
      <c r="AM272" s="487"/>
      <c r="AN272" s="487"/>
      <c r="AO272" s="487"/>
      <c r="AP272" s="487"/>
      <c r="AQ272" s="487"/>
      <c r="AR272" s="487"/>
      <c r="AS272" s="487"/>
      <c r="AT272" s="487"/>
      <c r="AU272" s="487"/>
      <c r="AV272" s="487"/>
      <c r="AW272" s="487"/>
      <c r="AX272" s="487"/>
      <c r="AY272" s="487"/>
      <c r="AZ272" s="487"/>
      <c r="BA272" s="487"/>
      <c r="BB272" s="487"/>
      <c r="BC272" s="487"/>
      <c r="BD272" s="487"/>
      <c r="BE272" s="487"/>
      <c r="BF272" s="487"/>
      <c r="BG272" s="487"/>
      <c r="BH272" s="480"/>
      <c r="BI272" s="480"/>
    </row>
    <row r="273" spans="1:61" s="426" customFormat="1">
      <c r="A273" s="464"/>
      <c r="B273" s="464"/>
      <c r="C273" s="482"/>
      <c r="D273" s="483"/>
      <c r="E273" s="484"/>
      <c r="F273" s="484"/>
      <c r="G273" s="482"/>
      <c r="H273" s="485"/>
      <c r="I273" s="485"/>
      <c r="J273" s="485"/>
      <c r="K273" s="485"/>
      <c r="L273" s="485"/>
      <c r="M273" s="485"/>
      <c r="N273" s="486"/>
      <c r="O273" s="486"/>
      <c r="P273" s="486"/>
      <c r="Q273" s="485"/>
      <c r="R273" s="485"/>
      <c r="S273" s="485"/>
      <c r="T273" s="485"/>
      <c r="U273" s="485"/>
      <c r="V273" s="485"/>
      <c r="W273" s="485"/>
      <c r="X273" s="485"/>
      <c r="Y273" s="485"/>
      <c r="Z273" s="485"/>
      <c r="AA273" s="485"/>
      <c r="AB273" s="485"/>
      <c r="AC273" s="485"/>
      <c r="AD273" s="485"/>
      <c r="AE273" s="485"/>
      <c r="AF273" s="485"/>
      <c r="AG273" s="487"/>
      <c r="AH273" s="487"/>
      <c r="AI273" s="487"/>
      <c r="AJ273" s="487"/>
      <c r="AK273" s="487"/>
      <c r="AL273" s="487"/>
      <c r="AM273" s="487"/>
      <c r="AN273" s="487"/>
      <c r="AO273" s="487"/>
      <c r="AP273" s="487"/>
      <c r="AQ273" s="487"/>
      <c r="AR273" s="487"/>
      <c r="AS273" s="487"/>
      <c r="AT273" s="487"/>
      <c r="AU273" s="487"/>
      <c r="AV273" s="487"/>
      <c r="AW273" s="487"/>
      <c r="AX273" s="487"/>
      <c r="AY273" s="487"/>
      <c r="AZ273" s="487"/>
      <c r="BA273" s="487"/>
      <c r="BB273" s="487"/>
      <c r="BC273" s="487"/>
      <c r="BD273" s="487"/>
      <c r="BE273" s="487"/>
      <c r="BF273" s="487"/>
      <c r="BG273" s="487"/>
      <c r="BH273" s="480"/>
      <c r="BI273" s="480"/>
    </row>
    <row r="274" spans="1:61" s="426" customFormat="1">
      <c r="A274" s="464"/>
      <c r="B274" s="464"/>
      <c r="C274" s="482"/>
      <c r="D274" s="483"/>
      <c r="E274" s="484"/>
      <c r="F274" s="484"/>
      <c r="G274" s="482"/>
      <c r="H274" s="485"/>
      <c r="I274" s="485"/>
      <c r="J274" s="485"/>
      <c r="K274" s="485"/>
      <c r="L274" s="485"/>
      <c r="M274" s="485"/>
      <c r="N274" s="486"/>
      <c r="O274" s="486"/>
      <c r="P274" s="486"/>
      <c r="Q274" s="485"/>
      <c r="R274" s="485"/>
      <c r="S274" s="485"/>
      <c r="T274" s="485"/>
      <c r="U274" s="485"/>
      <c r="V274" s="485"/>
      <c r="W274" s="485"/>
      <c r="X274" s="485"/>
      <c r="Y274" s="485"/>
      <c r="Z274" s="485"/>
      <c r="AA274" s="485"/>
      <c r="AB274" s="485"/>
      <c r="AC274" s="485"/>
      <c r="AD274" s="485"/>
      <c r="AE274" s="485"/>
      <c r="AF274" s="485"/>
      <c r="AG274" s="487"/>
      <c r="AH274" s="487"/>
      <c r="AI274" s="487"/>
      <c r="AJ274" s="487"/>
      <c r="AK274" s="487"/>
      <c r="AL274" s="487"/>
      <c r="AM274" s="487"/>
      <c r="AN274" s="487"/>
      <c r="AO274" s="487"/>
      <c r="AP274" s="487"/>
      <c r="AQ274" s="487"/>
      <c r="AR274" s="487"/>
      <c r="AS274" s="487"/>
      <c r="AT274" s="487"/>
      <c r="AU274" s="487"/>
      <c r="AV274" s="487"/>
      <c r="AW274" s="487"/>
      <c r="AX274" s="487"/>
      <c r="AY274" s="487"/>
      <c r="AZ274" s="487"/>
      <c r="BA274" s="487"/>
      <c r="BB274" s="487"/>
      <c r="BC274" s="487"/>
      <c r="BD274" s="487"/>
      <c r="BE274" s="487"/>
      <c r="BF274" s="487"/>
      <c r="BG274" s="487"/>
      <c r="BH274" s="480"/>
      <c r="BI274" s="480"/>
    </row>
    <row r="275" spans="1:61" s="426" customFormat="1">
      <c r="A275" s="464"/>
      <c r="B275" s="464"/>
      <c r="C275" s="482"/>
      <c r="D275" s="483"/>
      <c r="E275" s="484"/>
      <c r="F275" s="484"/>
      <c r="G275" s="482"/>
      <c r="H275" s="485"/>
      <c r="I275" s="485"/>
      <c r="J275" s="485"/>
      <c r="K275" s="485"/>
      <c r="L275" s="485"/>
      <c r="M275" s="485"/>
      <c r="N275" s="486"/>
      <c r="O275" s="486"/>
      <c r="P275" s="486"/>
      <c r="Q275" s="485"/>
      <c r="R275" s="485"/>
      <c r="S275" s="485"/>
      <c r="T275" s="485"/>
      <c r="U275" s="485"/>
      <c r="V275" s="485"/>
      <c r="W275" s="485"/>
      <c r="X275" s="485"/>
      <c r="Y275" s="485"/>
      <c r="Z275" s="485"/>
      <c r="AA275" s="485"/>
      <c r="AB275" s="485"/>
      <c r="AC275" s="485"/>
      <c r="AD275" s="485"/>
      <c r="AE275" s="485"/>
      <c r="AF275" s="485"/>
      <c r="AG275" s="487"/>
      <c r="AH275" s="487"/>
      <c r="AI275" s="487"/>
      <c r="AJ275" s="487"/>
      <c r="AK275" s="487"/>
      <c r="AL275" s="487"/>
      <c r="AM275" s="487"/>
      <c r="AN275" s="487"/>
      <c r="AO275" s="487"/>
      <c r="AP275" s="487"/>
      <c r="AQ275" s="487"/>
      <c r="AR275" s="487"/>
      <c r="AS275" s="487"/>
      <c r="AT275" s="487"/>
      <c r="AU275" s="487"/>
      <c r="AV275" s="487"/>
      <c r="AW275" s="487"/>
      <c r="AX275" s="487"/>
      <c r="AY275" s="487"/>
      <c r="AZ275" s="487"/>
      <c r="BA275" s="487"/>
      <c r="BB275" s="487"/>
      <c r="BC275" s="487"/>
      <c r="BD275" s="487"/>
      <c r="BE275" s="487"/>
      <c r="BF275" s="487"/>
      <c r="BG275" s="487"/>
      <c r="BH275" s="480"/>
      <c r="BI275" s="480"/>
    </row>
    <row r="276" spans="1:61" s="426" customFormat="1">
      <c r="A276" s="464"/>
      <c r="B276" s="464"/>
      <c r="C276" s="482"/>
      <c r="D276" s="483"/>
      <c r="E276" s="484"/>
      <c r="F276" s="484"/>
      <c r="G276" s="482"/>
      <c r="H276" s="485"/>
      <c r="I276" s="485"/>
      <c r="J276" s="485"/>
      <c r="K276" s="485"/>
      <c r="L276" s="485"/>
      <c r="M276" s="485"/>
      <c r="N276" s="486"/>
      <c r="O276" s="486"/>
      <c r="P276" s="486"/>
      <c r="Q276" s="485"/>
      <c r="R276" s="485"/>
      <c r="S276" s="485"/>
      <c r="T276" s="485"/>
      <c r="U276" s="485"/>
      <c r="V276" s="485"/>
      <c r="W276" s="485"/>
      <c r="X276" s="485"/>
      <c r="Y276" s="485"/>
      <c r="Z276" s="485"/>
      <c r="AA276" s="485"/>
      <c r="AB276" s="485"/>
      <c r="AC276" s="485"/>
      <c r="AD276" s="485"/>
      <c r="AE276" s="485"/>
      <c r="AF276" s="485"/>
      <c r="AG276" s="487"/>
      <c r="AH276" s="487"/>
      <c r="AI276" s="487"/>
      <c r="AJ276" s="487"/>
      <c r="AK276" s="487"/>
      <c r="AL276" s="487"/>
      <c r="AM276" s="487"/>
      <c r="AN276" s="487"/>
      <c r="AO276" s="487"/>
      <c r="AP276" s="487"/>
      <c r="AQ276" s="487"/>
      <c r="AR276" s="487"/>
      <c r="AS276" s="487"/>
      <c r="AT276" s="487"/>
      <c r="AU276" s="487"/>
      <c r="AV276" s="487"/>
      <c r="AW276" s="487"/>
      <c r="AX276" s="487"/>
      <c r="AY276" s="487"/>
      <c r="AZ276" s="487"/>
      <c r="BA276" s="487"/>
      <c r="BB276" s="487"/>
      <c r="BC276" s="487"/>
      <c r="BD276" s="487"/>
      <c r="BE276" s="487"/>
      <c r="BF276" s="487"/>
      <c r="BG276" s="487"/>
      <c r="BH276" s="480"/>
      <c r="BI276" s="480"/>
    </row>
    <row r="277" spans="1:61" s="426" customFormat="1">
      <c r="A277" s="464"/>
      <c r="B277" s="464"/>
      <c r="C277" s="482"/>
      <c r="D277" s="483"/>
      <c r="E277" s="484"/>
      <c r="F277" s="484"/>
      <c r="G277" s="482"/>
      <c r="H277" s="485"/>
      <c r="I277" s="485"/>
      <c r="J277" s="485"/>
      <c r="K277" s="485"/>
      <c r="L277" s="485"/>
      <c r="M277" s="485"/>
      <c r="N277" s="486"/>
      <c r="O277" s="486"/>
      <c r="P277" s="486"/>
      <c r="Q277" s="485"/>
      <c r="R277" s="485"/>
      <c r="S277" s="485"/>
      <c r="T277" s="485"/>
      <c r="U277" s="485"/>
      <c r="V277" s="485"/>
      <c r="W277" s="485"/>
      <c r="X277" s="485"/>
      <c r="Y277" s="485"/>
      <c r="Z277" s="485"/>
      <c r="AA277" s="485"/>
      <c r="AB277" s="485"/>
      <c r="AC277" s="485"/>
      <c r="AD277" s="485"/>
      <c r="AE277" s="485"/>
      <c r="AF277" s="485"/>
      <c r="AG277" s="487"/>
      <c r="AH277" s="487"/>
      <c r="AI277" s="487"/>
      <c r="AJ277" s="487"/>
      <c r="AK277" s="487"/>
      <c r="AL277" s="487"/>
      <c r="AM277" s="487"/>
      <c r="AN277" s="487"/>
      <c r="AO277" s="487"/>
      <c r="AP277" s="487"/>
      <c r="AQ277" s="487"/>
      <c r="AR277" s="487"/>
      <c r="AS277" s="487"/>
      <c r="AT277" s="487"/>
      <c r="AU277" s="487"/>
      <c r="AV277" s="487"/>
      <c r="AW277" s="487"/>
      <c r="AX277" s="487"/>
      <c r="AY277" s="487"/>
      <c r="AZ277" s="487"/>
      <c r="BA277" s="487"/>
      <c r="BB277" s="487"/>
      <c r="BC277" s="487"/>
      <c r="BD277" s="487"/>
      <c r="BE277" s="487"/>
      <c r="BF277" s="487"/>
      <c r="BG277" s="487"/>
      <c r="BH277" s="480"/>
      <c r="BI277" s="480"/>
    </row>
    <row r="278" spans="1:61" s="426" customFormat="1">
      <c r="A278" s="464"/>
      <c r="B278" s="464"/>
      <c r="C278" s="482"/>
      <c r="D278" s="483"/>
      <c r="E278" s="484"/>
      <c r="F278" s="484"/>
      <c r="G278" s="482"/>
      <c r="H278" s="485"/>
      <c r="I278" s="485"/>
      <c r="J278" s="485"/>
      <c r="K278" s="485"/>
      <c r="L278" s="485"/>
      <c r="M278" s="485"/>
      <c r="N278" s="486"/>
      <c r="O278" s="486"/>
      <c r="P278" s="486"/>
      <c r="Q278" s="485"/>
      <c r="R278" s="485"/>
      <c r="S278" s="485"/>
      <c r="T278" s="485"/>
      <c r="U278" s="485"/>
      <c r="V278" s="485"/>
      <c r="W278" s="485"/>
      <c r="X278" s="485"/>
      <c r="Y278" s="485"/>
      <c r="Z278" s="485"/>
      <c r="AA278" s="485"/>
      <c r="AB278" s="485"/>
      <c r="AC278" s="485"/>
      <c r="AD278" s="485"/>
      <c r="AE278" s="485"/>
      <c r="AF278" s="485"/>
      <c r="AG278" s="487"/>
      <c r="AH278" s="487"/>
      <c r="AI278" s="487"/>
      <c r="AJ278" s="487"/>
      <c r="AK278" s="487"/>
      <c r="AL278" s="487"/>
      <c r="AM278" s="487"/>
      <c r="AN278" s="487"/>
      <c r="AO278" s="487"/>
      <c r="AP278" s="487"/>
      <c r="AQ278" s="487"/>
      <c r="AR278" s="487"/>
      <c r="AS278" s="487"/>
      <c r="AT278" s="487"/>
      <c r="AU278" s="487"/>
      <c r="AV278" s="487"/>
      <c r="AW278" s="487"/>
      <c r="AX278" s="487"/>
      <c r="AY278" s="487"/>
      <c r="AZ278" s="487"/>
      <c r="BA278" s="487"/>
      <c r="BB278" s="487"/>
      <c r="BC278" s="487"/>
      <c r="BD278" s="487"/>
      <c r="BE278" s="487"/>
      <c r="BF278" s="487"/>
      <c r="BG278" s="487"/>
      <c r="BH278" s="480"/>
      <c r="BI278" s="480"/>
    </row>
    <row r="279" spans="1:61" s="426" customFormat="1">
      <c r="A279" s="464"/>
      <c r="B279" s="464"/>
      <c r="C279" s="482"/>
      <c r="D279" s="483"/>
      <c r="E279" s="484"/>
      <c r="F279" s="484"/>
      <c r="G279" s="482"/>
      <c r="H279" s="485"/>
      <c r="I279" s="485"/>
      <c r="J279" s="485"/>
      <c r="K279" s="485"/>
      <c r="L279" s="485"/>
      <c r="M279" s="485"/>
      <c r="N279" s="486"/>
      <c r="O279" s="486"/>
      <c r="P279" s="486"/>
      <c r="Q279" s="485"/>
      <c r="R279" s="485"/>
      <c r="S279" s="485"/>
      <c r="T279" s="485"/>
      <c r="U279" s="485"/>
      <c r="V279" s="485"/>
      <c r="W279" s="485"/>
      <c r="X279" s="485"/>
      <c r="Y279" s="485"/>
      <c r="Z279" s="485"/>
      <c r="AA279" s="485"/>
      <c r="AB279" s="485"/>
      <c r="AC279" s="485"/>
      <c r="AD279" s="485"/>
      <c r="AE279" s="485"/>
      <c r="AF279" s="485"/>
      <c r="AG279" s="487"/>
      <c r="AH279" s="487"/>
      <c r="AI279" s="487"/>
      <c r="AJ279" s="487"/>
      <c r="AK279" s="487"/>
      <c r="AL279" s="487"/>
      <c r="AM279" s="487"/>
      <c r="AN279" s="487"/>
      <c r="AO279" s="487"/>
      <c r="AP279" s="487"/>
      <c r="AQ279" s="487"/>
      <c r="AR279" s="487"/>
      <c r="AS279" s="487"/>
      <c r="AT279" s="487"/>
      <c r="AU279" s="487"/>
      <c r="AV279" s="487"/>
      <c r="AW279" s="487"/>
      <c r="AX279" s="487"/>
      <c r="AY279" s="487"/>
      <c r="AZ279" s="487"/>
      <c r="BA279" s="487"/>
      <c r="BB279" s="487"/>
      <c r="BC279" s="487"/>
      <c r="BD279" s="487"/>
      <c r="BE279" s="487"/>
      <c r="BF279" s="487"/>
      <c r="BG279" s="487"/>
      <c r="BH279" s="480"/>
      <c r="BI279" s="480"/>
    </row>
    <row r="280" spans="1:61" s="426" customFormat="1">
      <c r="A280" s="464"/>
      <c r="B280" s="464"/>
      <c r="C280" s="482"/>
      <c r="D280" s="483"/>
      <c r="E280" s="484"/>
      <c r="F280" s="484"/>
      <c r="G280" s="482"/>
      <c r="H280" s="485"/>
      <c r="I280" s="485"/>
      <c r="J280" s="485"/>
      <c r="K280" s="485"/>
      <c r="L280" s="485"/>
      <c r="M280" s="485"/>
      <c r="N280" s="486"/>
      <c r="O280" s="486"/>
      <c r="P280" s="486"/>
      <c r="Q280" s="485"/>
      <c r="R280" s="485"/>
      <c r="S280" s="485"/>
      <c r="T280" s="485"/>
      <c r="U280" s="485"/>
      <c r="V280" s="485"/>
      <c r="W280" s="485"/>
      <c r="X280" s="485"/>
      <c r="Y280" s="485"/>
      <c r="Z280" s="485"/>
      <c r="AA280" s="485"/>
      <c r="AB280" s="485"/>
      <c r="AC280" s="485"/>
      <c r="AD280" s="485"/>
      <c r="AE280" s="485"/>
      <c r="AF280" s="485"/>
      <c r="AG280" s="487"/>
      <c r="AH280" s="487"/>
      <c r="AI280" s="487"/>
      <c r="AJ280" s="487"/>
      <c r="AK280" s="487"/>
      <c r="AL280" s="487"/>
      <c r="AM280" s="487"/>
      <c r="AN280" s="487"/>
      <c r="AO280" s="487"/>
      <c r="AP280" s="487"/>
      <c r="AQ280" s="487"/>
      <c r="AR280" s="487"/>
      <c r="AS280" s="487"/>
      <c r="AT280" s="487"/>
      <c r="AU280" s="487"/>
      <c r="AV280" s="487"/>
      <c r="AW280" s="487"/>
      <c r="AX280" s="487"/>
      <c r="AY280" s="487"/>
      <c r="AZ280" s="487"/>
      <c r="BA280" s="487"/>
      <c r="BB280" s="487"/>
      <c r="BC280" s="487"/>
      <c r="BD280" s="487"/>
      <c r="BE280" s="487"/>
      <c r="BF280" s="487"/>
      <c r="BG280" s="487"/>
      <c r="BH280" s="480"/>
      <c r="BI280" s="480"/>
    </row>
    <row r="281" spans="1:61" s="426" customFormat="1">
      <c r="A281" s="464"/>
      <c r="B281" s="464"/>
      <c r="C281" s="482"/>
      <c r="D281" s="483"/>
      <c r="E281" s="484"/>
      <c r="F281" s="484"/>
      <c r="G281" s="482"/>
      <c r="H281" s="485"/>
      <c r="I281" s="485"/>
      <c r="J281" s="485"/>
      <c r="K281" s="485"/>
      <c r="L281" s="485"/>
      <c r="M281" s="485"/>
      <c r="N281" s="486"/>
      <c r="O281" s="486"/>
      <c r="P281" s="486"/>
      <c r="Q281" s="485"/>
      <c r="R281" s="485"/>
      <c r="S281" s="485"/>
      <c r="T281" s="485"/>
      <c r="U281" s="485"/>
      <c r="V281" s="485"/>
      <c r="W281" s="485"/>
      <c r="X281" s="485"/>
      <c r="Y281" s="485"/>
      <c r="Z281" s="485"/>
      <c r="AA281" s="485"/>
      <c r="AB281" s="485"/>
      <c r="AC281" s="485"/>
      <c r="AD281" s="485"/>
      <c r="AE281" s="485"/>
      <c r="AF281" s="485"/>
      <c r="AG281" s="487"/>
      <c r="AH281" s="487"/>
      <c r="AI281" s="487"/>
      <c r="AJ281" s="487"/>
      <c r="AK281" s="487"/>
      <c r="AL281" s="487"/>
      <c r="AM281" s="487"/>
      <c r="AN281" s="487"/>
      <c r="AO281" s="487"/>
      <c r="AP281" s="487"/>
      <c r="AQ281" s="487"/>
      <c r="AR281" s="487"/>
      <c r="AS281" s="487"/>
      <c r="AT281" s="487"/>
      <c r="AU281" s="487"/>
      <c r="AV281" s="487"/>
      <c r="AW281" s="487"/>
      <c r="AX281" s="487"/>
      <c r="AY281" s="487"/>
      <c r="AZ281" s="487"/>
      <c r="BA281" s="487"/>
      <c r="BB281" s="487"/>
      <c r="BC281" s="487"/>
      <c r="BD281" s="487"/>
      <c r="BE281" s="487"/>
      <c r="BF281" s="487"/>
      <c r="BG281" s="487"/>
      <c r="BH281" s="480"/>
      <c r="BI281" s="480"/>
    </row>
    <row r="282" spans="1:61" s="426" customFormat="1">
      <c r="A282" s="464"/>
      <c r="B282" s="464"/>
      <c r="C282" s="482"/>
      <c r="D282" s="483"/>
      <c r="E282" s="484"/>
      <c r="F282" s="484"/>
      <c r="G282" s="482"/>
      <c r="H282" s="485"/>
      <c r="I282" s="485"/>
      <c r="J282" s="485"/>
      <c r="K282" s="485"/>
      <c r="L282" s="485"/>
      <c r="M282" s="485"/>
      <c r="N282" s="486"/>
      <c r="O282" s="486"/>
      <c r="P282" s="486"/>
      <c r="Q282" s="485"/>
      <c r="R282" s="485"/>
      <c r="S282" s="485"/>
      <c r="T282" s="485"/>
      <c r="U282" s="485"/>
      <c r="V282" s="485"/>
      <c r="W282" s="485"/>
      <c r="X282" s="485"/>
      <c r="Y282" s="485"/>
      <c r="Z282" s="485"/>
      <c r="AA282" s="485"/>
      <c r="AB282" s="485"/>
      <c r="AC282" s="485"/>
      <c r="AD282" s="485"/>
      <c r="AE282" s="485"/>
      <c r="AF282" s="485"/>
      <c r="AG282" s="487"/>
      <c r="AH282" s="487"/>
      <c r="AI282" s="487"/>
      <c r="AJ282" s="487"/>
      <c r="AK282" s="487"/>
      <c r="AL282" s="487"/>
      <c r="AM282" s="487"/>
      <c r="AN282" s="487"/>
      <c r="AO282" s="487"/>
      <c r="AP282" s="487"/>
      <c r="AQ282" s="487"/>
      <c r="AR282" s="487"/>
      <c r="AS282" s="487"/>
      <c r="AT282" s="487"/>
      <c r="AU282" s="487"/>
      <c r="AV282" s="487"/>
      <c r="AW282" s="487"/>
      <c r="AX282" s="487"/>
      <c r="AY282" s="487"/>
      <c r="AZ282" s="487"/>
      <c r="BA282" s="487"/>
      <c r="BB282" s="487"/>
      <c r="BC282" s="487"/>
      <c r="BD282" s="487"/>
      <c r="BE282" s="487"/>
      <c r="BF282" s="487"/>
      <c r="BG282" s="487"/>
      <c r="BH282" s="480"/>
      <c r="BI282" s="480"/>
    </row>
    <row r="283" spans="1:61" s="426" customFormat="1">
      <c r="A283" s="464"/>
      <c r="B283" s="464"/>
      <c r="C283" s="482"/>
      <c r="D283" s="483"/>
      <c r="E283" s="484"/>
      <c r="F283" s="484"/>
      <c r="G283" s="482"/>
      <c r="H283" s="485"/>
      <c r="I283" s="485"/>
      <c r="J283" s="485"/>
      <c r="K283" s="485"/>
      <c r="L283" s="485"/>
      <c r="M283" s="485"/>
      <c r="N283" s="486"/>
      <c r="O283" s="486"/>
      <c r="P283" s="486"/>
      <c r="Q283" s="485"/>
      <c r="R283" s="485"/>
      <c r="S283" s="485"/>
      <c r="T283" s="485"/>
      <c r="U283" s="485"/>
      <c r="V283" s="485"/>
      <c r="W283" s="485"/>
      <c r="X283" s="485"/>
      <c r="Y283" s="485"/>
      <c r="Z283" s="485"/>
      <c r="AA283" s="485"/>
      <c r="AB283" s="485"/>
      <c r="AC283" s="485"/>
      <c r="AD283" s="485"/>
      <c r="AE283" s="485"/>
      <c r="AF283" s="485"/>
      <c r="AG283" s="487"/>
      <c r="AH283" s="487"/>
      <c r="AI283" s="487"/>
      <c r="AJ283" s="487"/>
      <c r="AK283" s="487"/>
      <c r="AL283" s="487"/>
      <c r="AM283" s="487"/>
      <c r="AN283" s="487"/>
      <c r="AO283" s="487"/>
      <c r="AP283" s="487"/>
      <c r="AQ283" s="487"/>
      <c r="AR283" s="487"/>
      <c r="AS283" s="487"/>
      <c r="AT283" s="487"/>
      <c r="AU283" s="487"/>
      <c r="AV283" s="487"/>
      <c r="AW283" s="487"/>
      <c r="AX283" s="487"/>
      <c r="AY283" s="487"/>
      <c r="AZ283" s="487"/>
      <c r="BA283" s="487"/>
      <c r="BB283" s="487"/>
      <c r="BC283" s="487"/>
      <c r="BD283" s="487"/>
      <c r="BE283" s="487"/>
      <c r="BF283" s="487"/>
      <c r="BG283" s="487"/>
      <c r="BH283" s="480"/>
      <c r="BI283" s="480"/>
    </row>
    <row r="284" spans="1:61" s="426" customFormat="1">
      <c r="A284" s="464"/>
      <c r="B284" s="464"/>
      <c r="C284" s="482"/>
      <c r="D284" s="483"/>
      <c r="E284" s="484"/>
      <c r="F284" s="484"/>
      <c r="G284" s="482"/>
      <c r="H284" s="485"/>
      <c r="I284" s="485"/>
      <c r="J284" s="485"/>
      <c r="K284" s="485"/>
      <c r="L284" s="485"/>
      <c r="M284" s="485"/>
      <c r="N284" s="486"/>
      <c r="O284" s="486"/>
      <c r="P284" s="486"/>
      <c r="Q284" s="485"/>
      <c r="R284" s="485"/>
      <c r="S284" s="485"/>
      <c r="T284" s="485"/>
      <c r="U284" s="485"/>
      <c r="V284" s="485"/>
      <c r="W284" s="485"/>
      <c r="X284" s="485"/>
      <c r="Y284" s="485"/>
      <c r="Z284" s="485"/>
      <c r="AA284" s="485"/>
      <c r="AB284" s="485"/>
      <c r="AC284" s="485"/>
      <c r="AD284" s="485"/>
      <c r="AE284" s="485"/>
      <c r="AF284" s="485"/>
      <c r="AG284" s="487"/>
      <c r="AH284" s="487"/>
      <c r="AI284" s="487"/>
      <c r="AJ284" s="487"/>
      <c r="AK284" s="487"/>
      <c r="AL284" s="487"/>
      <c r="AM284" s="487"/>
      <c r="AN284" s="487"/>
      <c r="AO284" s="487"/>
      <c r="AP284" s="487"/>
      <c r="AQ284" s="487"/>
      <c r="AR284" s="487"/>
      <c r="AS284" s="487"/>
      <c r="AT284" s="487"/>
      <c r="AU284" s="487"/>
      <c r="AV284" s="487"/>
      <c r="AW284" s="487"/>
      <c r="AX284" s="487"/>
      <c r="AY284" s="487"/>
      <c r="AZ284" s="487"/>
      <c r="BA284" s="487"/>
      <c r="BB284" s="487"/>
      <c r="BC284" s="487"/>
      <c r="BD284" s="487"/>
      <c r="BE284" s="487"/>
      <c r="BF284" s="487"/>
      <c r="BG284" s="487"/>
      <c r="BH284" s="480"/>
      <c r="BI284" s="480"/>
    </row>
    <row r="285" spans="1:61" s="426" customFormat="1">
      <c r="A285" s="464"/>
      <c r="B285" s="464"/>
      <c r="C285" s="482"/>
      <c r="D285" s="483"/>
      <c r="E285" s="484"/>
      <c r="F285" s="484"/>
      <c r="G285" s="482"/>
      <c r="H285" s="485"/>
      <c r="I285" s="485"/>
      <c r="J285" s="485"/>
      <c r="K285" s="485"/>
      <c r="L285" s="485"/>
      <c r="M285" s="485"/>
      <c r="N285" s="486"/>
      <c r="O285" s="486"/>
      <c r="P285" s="486"/>
      <c r="Q285" s="485"/>
      <c r="R285" s="485"/>
      <c r="S285" s="485"/>
      <c r="T285" s="485"/>
      <c r="U285" s="485"/>
      <c r="V285" s="485"/>
      <c r="W285" s="485"/>
      <c r="X285" s="485"/>
      <c r="Y285" s="485"/>
      <c r="Z285" s="485"/>
      <c r="AA285" s="485"/>
      <c r="AB285" s="485"/>
      <c r="AC285" s="485"/>
      <c r="AD285" s="485"/>
      <c r="AE285" s="485"/>
      <c r="AF285" s="485"/>
      <c r="AG285" s="487"/>
      <c r="AH285" s="487"/>
      <c r="AI285" s="487"/>
      <c r="AJ285" s="487"/>
      <c r="AK285" s="487"/>
      <c r="AL285" s="487"/>
      <c r="AM285" s="487"/>
      <c r="AN285" s="487"/>
      <c r="AO285" s="487"/>
      <c r="AP285" s="487"/>
      <c r="AQ285" s="487"/>
      <c r="AR285" s="487"/>
      <c r="AS285" s="487"/>
      <c r="AT285" s="487"/>
      <c r="AU285" s="487"/>
      <c r="AV285" s="487"/>
      <c r="AW285" s="487"/>
      <c r="AX285" s="487"/>
      <c r="AY285" s="487"/>
      <c r="AZ285" s="487"/>
      <c r="BA285" s="487"/>
      <c r="BB285" s="487"/>
      <c r="BC285" s="487"/>
      <c r="BD285" s="487"/>
      <c r="BE285" s="487"/>
      <c r="BF285" s="487"/>
      <c r="BG285" s="487"/>
      <c r="BH285" s="480"/>
      <c r="BI285" s="480"/>
    </row>
    <row r="286" spans="1:61" s="426" customFormat="1">
      <c r="A286" s="464"/>
      <c r="B286" s="464"/>
      <c r="C286" s="482"/>
      <c r="D286" s="483"/>
      <c r="E286" s="484"/>
      <c r="F286" s="484"/>
      <c r="G286" s="482"/>
      <c r="H286" s="485"/>
      <c r="I286" s="485"/>
      <c r="J286" s="485"/>
      <c r="K286" s="485"/>
      <c r="L286" s="485"/>
      <c r="M286" s="485"/>
      <c r="N286" s="486"/>
      <c r="O286" s="486"/>
      <c r="P286" s="486"/>
      <c r="Q286" s="485"/>
      <c r="R286" s="485"/>
      <c r="S286" s="485"/>
      <c r="T286" s="485"/>
      <c r="U286" s="485"/>
      <c r="V286" s="485"/>
      <c r="W286" s="485"/>
      <c r="X286" s="485"/>
      <c r="Y286" s="485"/>
      <c r="Z286" s="485"/>
      <c r="AA286" s="485"/>
      <c r="AB286" s="485"/>
      <c r="AC286" s="485"/>
      <c r="AD286" s="485"/>
      <c r="AE286" s="485"/>
      <c r="AF286" s="485"/>
      <c r="AG286" s="487"/>
      <c r="AH286" s="487"/>
      <c r="AI286" s="487"/>
      <c r="AJ286" s="487"/>
      <c r="AK286" s="487"/>
      <c r="AL286" s="487"/>
      <c r="AM286" s="487"/>
      <c r="AN286" s="487"/>
      <c r="AO286" s="487"/>
      <c r="AP286" s="487"/>
      <c r="AQ286" s="487"/>
      <c r="AR286" s="487"/>
      <c r="AS286" s="487"/>
      <c r="AT286" s="487"/>
      <c r="AU286" s="487"/>
      <c r="AV286" s="487"/>
      <c r="AW286" s="487"/>
      <c r="AX286" s="487"/>
      <c r="AY286" s="487"/>
      <c r="AZ286" s="487"/>
      <c r="BA286" s="487"/>
      <c r="BB286" s="487"/>
      <c r="BC286" s="487"/>
      <c r="BD286" s="487"/>
      <c r="BE286" s="487"/>
      <c r="BF286" s="487"/>
      <c r="BG286" s="487"/>
      <c r="BH286" s="480"/>
      <c r="BI286" s="480"/>
    </row>
    <row r="287" spans="1:61" s="426" customFormat="1">
      <c r="A287" s="464"/>
      <c r="B287" s="464"/>
      <c r="C287" s="482"/>
      <c r="D287" s="483"/>
      <c r="E287" s="484"/>
      <c r="F287" s="484"/>
      <c r="G287" s="482"/>
      <c r="H287" s="485"/>
      <c r="I287" s="485"/>
      <c r="J287" s="485"/>
      <c r="K287" s="485"/>
      <c r="L287" s="485"/>
      <c r="M287" s="485"/>
      <c r="N287" s="486"/>
      <c r="O287" s="486"/>
      <c r="P287" s="486"/>
      <c r="Q287" s="485"/>
      <c r="R287" s="485"/>
      <c r="S287" s="485"/>
      <c r="T287" s="485"/>
      <c r="U287" s="485"/>
      <c r="V287" s="485"/>
      <c r="W287" s="485"/>
      <c r="X287" s="485"/>
      <c r="Y287" s="485"/>
      <c r="Z287" s="485"/>
      <c r="AA287" s="485"/>
      <c r="AB287" s="485"/>
      <c r="AC287" s="485"/>
      <c r="AD287" s="485"/>
      <c r="AE287" s="485"/>
      <c r="AF287" s="485"/>
      <c r="AG287" s="487"/>
      <c r="AH287" s="487"/>
      <c r="AI287" s="487"/>
      <c r="AJ287" s="487"/>
      <c r="AK287" s="487"/>
      <c r="AL287" s="487"/>
      <c r="AM287" s="487"/>
      <c r="AN287" s="487"/>
      <c r="AO287" s="487"/>
      <c r="AP287" s="487"/>
      <c r="AQ287" s="487"/>
      <c r="AR287" s="487"/>
      <c r="AS287" s="487"/>
      <c r="AT287" s="487"/>
      <c r="AU287" s="487"/>
      <c r="AV287" s="487"/>
      <c r="AW287" s="487"/>
      <c r="AX287" s="487"/>
      <c r="AY287" s="487"/>
      <c r="AZ287" s="487"/>
      <c r="BA287" s="487"/>
      <c r="BB287" s="487"/>
      <c r="BC287" s="487"/>
      <c r="BD287" s="487"/>
      <c r="BE287" s="487"/>
      <c r="BF287" s="487"/>
      <c r="BG287" s="487"/>
      <c r="BH287" s="480"/>
      <c r="BI287" s="480"/>
    </row>
    <row r="288" spans="1:61" s="426" customFormat="1">
      <c r="A288" s="464"/>
      <c r="B288" s="464"/>
      <c r="C288" s="482"/>
      <c r="D288" s="483"/>
      <c r="E288" s="484"/>
      <c r="F288" s="484"/>
      <c r="G288" s="482"/>
      <c r="H288" s="485"/>
      <c r="I288" s="485"/>
      <c r="J288" s="485"/>
      <c r="K288" s="485"/>
      <c r="L288" s="485"/>
      <c r="M288" s="485"/>
      <c r="N288" s="486"/>
      <c r="O288" s="486"/>
      <c r="P288" s="486"/>
      <c r="Q288" s="485"/>
      <c r="R288" s="485"/>
      <c r="S288" s="485"/>
      <c r="T288" s="485"/>
      <c r="U288" s="485"/>
      <c r="V288" s="485"/>
      <c r="W288" s="485"/>
      <c r="X288" s="485"/>
      <c r="Y288" s="485"/>
      <c r="Z288" s="485"/>
      <c r="AA288" s="485"/>
      <c r="AB288" s="485"/>
      <c r="AC288" s="485"/>
      <c r="AD288" s="485"/>
      <c r="AE288" s="485"/>
      <c r="AF288" s="485"/>
      <c r="AG288" s="487"/>
      <c r="AH288" s="487"/>
      <c r="AI288" s="487"/>
      <c r="AJ288" s="487"/>
      <c r="AK288" s="487"/>
      <c r="AL288" s="487"/>
      <c r="AM288" s="487"/>
      <c r="AN288" s="487"/>
      <c r="AO288" s="487"/>
      <c r="AP288" s="487"/>
      <c r="AQ288" s="487"/>
      <c r="AR288" s="487"/>
      <c r="AS288" s="487"/>
      <c r="AT288" s="487"/>
      <c r="AU288" s="487"/>
      <c r="AV288" s="487"/>
      <c r="AW288" s="487"/>
      <c r="AX288" s="487"/>
      <c r="AY288" s="487"/>
      <c r="AZ288" s="487"/>
      <c r="BA288" s="487"/>
      <c r="BB288" s="487"/>
      <c r="BC288" s="487"/>
      <c r="BD288" s="487"/>
      <c r="BE288" s="487"/>
      <c r="BF288" s="487"/>
      <c r="BG288" s="487"/>
      <c r="BH288" s="480"/>
      <c r="BI288" s="480"/>
    </row>
    <row r="289" spans="1:61" s="426" customFormat="1">
      <c r="A289" s="464"/>
      <c r="B289" s="464"/>
      <c r="C289" s="482"/>
      <c r="D289" s="483"/>
      <c r="E289" s="484"/>
      <c r="F289" s="484"/>
      <c r="G289" s="482"/>
      <c r="H289" s="485"/>
      <c r="I289" s="485"/>
      <c r="J289" s="485"/>
      <c r="K289" s="485"/>
      <c r="L289" s="485"/>
      <c r="M289" s="485"/>
      <c r="N289" s="486"/>
      <c r="O289" s="486"/>
      <c r="P289" s="486"/>
      <c r="Q289" s="485"/>
      <c r="R289" s="485"/>
      <c r="S289" s="485"/>
      <c r="T289" s="485"/>
      <c r="U289" s="485"/>
      <c r="V289" s="485"/>
      <c r="W289" s="485"/>
      <c r="X289" s="485"/>
      <c r="Y289" s="485"/>
      <c r="Z289" s="485"/>
      <c r="AA289" s="485"/>
      <c r="AB289" s="485"/>
      <c r="AC289" s="485"/>
      <c r="AD289" s="485"/>
      <c r="AE289" s="485"/>
      <c r="AF289" s="485"/>
      <c r="AG289" s="487"/>
      <c r="AH289" s="487"/>
      <c r="AI289" s="487"/>
      <c r="AJ289" s="487"/>
      <c r="AK289" s="487"/>
      <c r="AL289" s="487"/>
      <c r="AM289" s="487"/>
      <c r="AN289" s="487"/>
      <c r="AO289" s="487"/>
      <c r="AP289" s="487"/>
      <c r="AQ289" s="487"/>
      <c r="AR289" s="487"/>
      <c r="AS289" s="487"/>
      <c r="AT289" s="487"/>
      <c r="AU289" s="487"/>
      <c r="AV289" s="487"/>
      <c r="AW289" s="487"/>
      <c r="AX289" s="487"/>
      <c r="AY289" s="487"/>
      <c r="AZ289" s="487"/>
      <c r="BA289" s="487"/>
      <c r="BB289" s="487"/>
      <c r="BC289" s="487"/>
      <c r="BD289" s="487"/>
      <c r="BE289" s="487"/>
      <c r="BF289" s="487"/>
      <c r="BG289" s="487"/>
      <c r="BH289" s="480"/>
      <c r="BI289" s="480"/>
    </row>
    <row r="290" spans="1:61" s="426" customFormat="1">
      <c r="A290" s="464"/>
      <c r="B290" s="464"/>
      <c r="C290" s="482"/>
      <c r="D290" s="483"/>
      <c r="E290" s="484"/>
      <c r="F290" s="484"/>
      <c r="G290" s="482"/>
      <c r="H290" s="485"/>
      <c r="I290" s="485"/>
      <c r="J290" s="485"/>
      <c r="K290" s="485"/>
      <c r="L290" s="485"/>
      <c r="M290" s="485"/>
      <c r="N290" s="486"/>
      <c r="O290" s="486"/>
      <c r="P290" s="486"/>
      <c r="Q290" s="485"/>
      <c r="R290" s="485"/>
      <c r="S290" s="485"/>
      <c r="T290" s="485"/>
      <c r="U290" s="485"/>
      <c r="V290" s="485"/>
      <c r="W290" s="485"/>
      <c r="X290" s="485"/>
      <c r="Y290" s="485"/>
      <c r="Z290" s="485"/>
      <c r="AA290" s="485"/>
      <c r="AB290" s="485"/>
      <c r="AC290" s="485"/>
      <c r="AD290" s="485"/>
      <c r="AE290" s="485"/>
      <c r="AF290" s="485"/>
      <c r="AG290" s="487"/>
      <c r="AH290" s="487"/>
      <c r="AI290" s="487"/>
      <c r="AJ290" s="487"/>
      <c r="AK290" s="487"/>
      <c r="AL290" s="487"/>
      <c r="AM290" s="487"/>
      <c r="AN290" s="487"/>
      <c r="AO290" s="487"/>
      <c r="AP290" s="487"/>
      <c r="AQ290" s="487"/>
      <c r="AR290" s="487"/>
      <c r="AS290" s="487"/>
      <c r="AT290" s="487"/>
      <c r="AU290" s="487"/>
      <c r="AV290" s="487"/>
      <c r="AW290" s="487"/>
      <c r="AX290" s="487"/>
      <c r="AY290" s="487"/>
      <c r="AZ290" s="487"/>
      <c r="BA290" s="487"/>
      <c r="BB290" s="487"/>
      <c r="BC290" s="487"/>
      <c r="BD290" s="487"/>
      <c r="BE290" s="487"/>
      <c r="BF290" s="487"/>
      <c r="BG290" s="487"/>
      <c r="BH290" s="480"/>
      <c r="BI290" s="480"/>
    </row>
    <row r="291" spans="1:61" s="426" customFormat="1">
      <c r="A291" s="464"/>
      <c r="B291" s="464"/>
      <c r="C291" s="482"/>
      <c r="D291" s="483"/>
      <c r="E291" s="484"/>
      <c r="F291" s="484"/>
      <c r="G291" s="482"/>
      <c r="H291" s="485"/>
      <c r="I291" s="485"/>
      <c r="J291" s="485"/>
      <c r="K291" s="485"/>
      <c r="L291" s="485"/>
      <c r="M291" s="485"/>
      <c r="N291" s="486"/>
      <c r="O291" s="486"/>
      <c r="P291" s="486"/>
      <c r="Q291" s="485"/>
      <c r="R291" s="485"/>
      <c r="S291" s="485"/>
      <c r="T291" s="485"/>
      <c r="U291" s="485"/>
      <c r="V291" s="485"/>
      <c r="W291" s="485"/>
      <c r="X291" s="485"/>
      <c r="Y291" s="485"/>
      <c r="Z291" s="485"/>
      <c r="AA291" s="485"/>
      <c r="AB291" s="485"/>
      <c r="AC291" s="485"/>
      <c r="AD291" s="485"/>
      <c r="AE291" s="485"/>
      <c r="AF291" s="485"/>
      <c r="AG291" s="487"/>
      <c r="AH291" s="487"/>
      <c r="AI291" s="487"/>
      <c r="AJ291" s="487"/>
      <c r="AK291" s="487"/>
      <c r="AL291" s="487"/>
      <c r="AM291" s="487"/>
      <c r="AN291" s="487"/>
      <c r="AO291" s="487"/>
      <c r="AP291" s="487"/>
      <c r="AQ291" s="487"/>
      <c r="AR291" s="487"/>
      <c r="AS291" s="487"/>
      <c r="AT291" s="487"/>
      <c r="AU291" s="487"/>
      <c r="AV291" s="487"/>
      <c r="AW291" s="487"/>
      <c r="AX291" s="487"/>
      <c r="AY291" s="487"/>
      <c r="AZ291" s="487"/>
      <c r="BA291" s="487"/>
      <c r="BB291" s="487"/>
      <c r="BC291" s="487"/>
      <c r="BD291" s="487"/>
      <c r="BE291" s="487"/>
      <c r="BF291" s="487"/>
      <c r="BG291" s="487"/>
      <c r="BH291" s="480"/>
      <c r="BI291" s="480"/>
    </row>
    <row r="292" spans="1:61" s="426" customFormat="1">
      <c r="A292" s="464"/>
      <c r="B292" s="464"/>
      <c r="C292" s="482"/>
      <c r="D292" s="483"/>
      <c r="E292" s="484"/>
      <c r="F292" s="484"/>
      <c r="G292" s="482"/>
      <c r="H292" s="485"/>
      <c r="I292" s="485"/>
      <c r="J292" s="485"/>
      <c r="K292" s="485"/>
      <c r="L292" s="485"/>
      <c r="M292" s="485"/>
      <c r="N292" s="486"/>
      <c r="O292" s="486"/>
      <c r="P292" s="486"/>
      <c r="Q292" s="485"/>
      <c r="R292" s="485"/>
      <c r="S292" s="485"/>
      <c r="T292" s="485"/>
      <c r="U292" s="485"/>
      <c r="V292" s="485"/>
      <c r="W292" s="485"/>
      <c r="X292" s="485"/>
      <c r="Y292" s="485"/>
      <c r="Z292" s="485"/>
      <c r="AA292" s="485"/>
      <c r="AB292" s="485"/>
      <c r="AC292" s="485"/>
      <c r="AD292" s="485"/>
      <c r="AE292" s="485"/>
      <c r="AF292" s="485"/>
      <c r="AG292" s="487"/>
      <c r="AH292" s="487"/>
      <c r="AI292" s="487"/>
      <c r="AJ292" s="487"/>
      <c r="AK292" s="487"/>
      <c r="AL292" s="487"/>
      <c r="AM292" s="487"/>
      <c r="AN292" s="487"/>
      <c r="AO292" s="487"/>
      <c r="AP292" s="487"/>
      <c r="AQ292" s="487"/>
      <c r="AR292" s="487"/>
      <c r="AS292" s="487"/>
      <c r="AT292" s="487"/>
      <c r="AU292" s="487"/>
      <c r="AV292" s="487"/>
      <c r="AW292" s="487"/>
      <c r="AX292" s="487"/>
      <c r="AY292" s="487"/>
      <c r="AZ292" s="487"/>
      <c r="BA292" s="487"/>
      <c r="BB292" s="487"/>
      <c r="BC292" s="487"/>
      <c r="BD292" s="487"/>
      <c r="BE292" s="487"/>
      <c r="BF292" s="487"/>
      <c r="BG292" s="487"/>
      <c r="BH292" s="480"/>
      <c r="BI292" s="480"/>
    </row>
    <row r="293" spans="1:61" s="426" customFormat="1">
      <c r="A293" s="464"/>
      <c r="B293" s="464"/>
      <c r="C293" s="482"/>
      <c r="D293" s="483"/>
      <c r="E293" s="484"/>
      <c r="F293" s="484"/>
      <c r="G293" s="482"/>
      <c r="H293" s="485"/>
      <c r="I293" s="485"/>
      <c r="J293" s="485"/>
      <c r="K293" s="485"/>
      <c r="L293" s="485"/>
      <c r="M293" s="485"/>
      <c r="N293" s="486"/>
      <c r="O293" s="486"/>
      <c r="P293" s="486"/>
      <c r="Q293" s="485"/>
      <c r="R293" s="485"/>
      <c r="S293" s="485"/>
      <c r="T293" s="485"/>
      <c r="U293" s="485"/>
      <c r="V293" s="485"/>
      <c r="W293" s="485"/>
      <c r="X293" s="485"/>
      <c r="Y293" s="485"/>
      <c r="Z293" s="485"/>
      <c r="AA293" s="485"/>
      <c r="AB293" s="485"/>
      <c r="AC293" s="485"/>
      <c r="AD293" s="485"/>
      <c r="AE293" s="485"/>
      <c r="AF293" s="485"/>
      <c r="AG293" s="487"/>
      <c r="AH293" s="487"/>
      <c r="AI293" s="487"/>
      <c r="AJ293" s="487"/>
      <c r="AK293" s="487"/>
      <c r="AL293" s="487"/>
      <c r="AM293" s="487"/>
      <c r="AN293" s="487"/>
      <c r="AO293" s="487"/>
      <c r="AP293" s="487"/>
      <c r="AQ293" s="487"/>
      <c r="AR293" s="487"/>
      <c r="AS293" s="487"/>
      <c r="AT293" s="487"/>
      <c r="AU293" s="487"/>
      <c r="AV293" s="487"/>
      <c r="AW293" s="487"/>
      <c r="AX293" s="487"/>
      <c r="AY293" s="487"/>
      <c r="AZ293" s="487"/>
      <c r="BA293" s="487"/>
      <c r="BB293" s="487"/>
      <c r="BC293" s="487"/>
      <c r="BD293" s="487"/>
      <c r="BE293" s="487"/>
      <c r="BF293" s="487"/>
      <c r="BG293" s="487"/>
      <c r="BH293" s="480"/>
      <c r="BI293" s="480"/>
    </row>
    <row r="294" spans="1:61" s="426" customFormat="1">
      <c r="A294" s="464"/>
      <c r="B294" s="464"/>
      <c r="C294" s="482"/>
      <c r="D294" s="483"/>
      <c r="E294" s="484"/>
      <c r="F294" s="484"/>
      <c r="G294" s="482"/>
      <c r="H294" s="485"/>
      <c r="I294" s="485"/>
      <c r="J294" s="485"/>
      <c r="K294" s="485"/>
      <c r="L294" s="485"/>
      <c r="M294" s="485"/>
      <c r="N294" s="486"/>
      <c r="O294" s="486"/>
      <c r="P294" s="486"/>
      <c r="Q294" s="485"/>
      <c r="R294" s="485"/>
      <c r="S294" s="485"/>
      <c r="T294" s="485"/>
      <c r="U294" s="485"/>
      <c r="V294" s="485"/>
      <c r="W294" s="485"/>
      <c r="X294" s="485"/>
      <c r="Y294" s="485"/>
      <c r="Z294" s="485"/>
      <c r="AA294" s="485"/>
      <c r="AB294" s="485"/>
      <c r="AC294" s="485"/>
      <c r="AD294" s="485"/>
      <c r="AE294" s="485"/>
      <c r="AF294" s="485"/>
      <c r="AG294" s="487"/>
      <c r="AH294" s="487"/>
      <c r="AI294" s="487"/>
      <c r="AJ294" s="487"/>
      <c r="AK294" s="487"/>
      <c r="AL294" s="487"/>
      <c r="AM294" s="487"/>
      <c r="AN294" s="487"/>
      <c r="AO294" s="487"/>
      <c r="AP294" s="487"/>
      <c r="AQ294" s="487"/>
      <c r="AR294" s="487"/>
      <c r="AS294" s="487"/>
      <c r="AT294" s="487"/>
      <c r="AU294" s="487"/>
      <c r="AV294" s="487"/>
      <c r="AW294" s="487"/>
      <c r="AX294" s="487"/>
      <c r="AY294" s="487"/>
      <c r="AZ294" s="487"/>
      <c r="BA294" s="487"/>
      <c r="BB294" s="487"/>
      <c r="BC294" s="487"/>
      <c r="BD294" s="487"/>
      <c r="BE294" s="487"/>
      <c r="BF294" s="487"/>
      <c r="BG294" s="487"/>
      <c r="BH294" s="480"/>
      <c r="BI294" s="480"/>
    </row>
    <row r="295" spans="1:61" s="426" customFormat="1">
      <c r="A295" s="464"/>
      <c r="B295" s="464"/>
      <c r="C295" s="482"/>
      <c r="D295" s="483"/>
      <c r="E295" s="484"/>
      <c r="F295" s="484"/>
      <c r="G295" s="482"/>
      <c r="H295" s="485"/>
      <c r="I295" s="485"/>
      <c r="J295" s="485"/>
      <c r="K295" s="485"/>
      <c r="L295" s="485"/>
      <c r="M295" s="485"/>
      <c r="N295" s="486"/>
      <c r="O295" s="486"/>
      <c r="P295" s="486"/>
      <c r="Q295" s="485"/>
      <c r="R295" s="485"/>
      <c r="S295" s="485"/>
      <c r="T295" s="485"/>
      <c r="U295" s="485"/>
      <c r="V295" s="485"/>
      <c r="W295" s="485"/>
      <c r="X295" s="485"/>
      <c r="Y295" s="485"/>
      <c r="Z295" s="485"/>
      <c r="AA295" s="485"/>
      <c r="AB295" s="485"/>
      <c r="AC295" s="485"/>
      <c r="AD295" s="485"/>
      <c r="AE295" s="485"/>
      <c r="AF295" s="485"/>
      <c r="AG295" s="487"/>
      <c r="AH295" s="487"/>
      <c r="AI295" s="487"/>
      <c r="AJ295" s="487"/>
      <c r="AK295" s="487"/>
      <c r="AL295" s="487"/>
      <c r="AM295" s="487"/>
      <c r="AN295" s="487"/>
      <c r="AO295" s="487"/>
      <c r="AP295" s="487"/>
      <c r="AQ295" s="487"/>
      <c r="AR295" s="487"/>
      <c r="AS295" s="487"/>
      <c r="AT295" s="487"/>
      <c r="AU295" s="487"/>
      <c r="AV295" s="487"/>
      <c r="AW295" s="487"/>
      <c r="AX295" s="487"/>
      <c r="AY295" s="487"/>
      <c r="AZ295" s="487"/>
      <c r="BA295" s="487"/>
      <c r="BB295" s="487"/>
      <c r="BC295" s="487"/>
      <c r="BD295" s="487"/>
      <c r="BE295" s="487"/>
      <c r="BF295" s="487"/>
      <c r="BG295" s="487"/>
      <c r="BH295" s="480"/>
      <c r="BI295" s="480"/>
    </row>
    <row r="296" spans="1:61" s="426" customFormat="1">
      <c r="A296" s="464"/>
      <c r="B296" s="464"/>
      <c r="C296" s="482"/>
      <c r="D296" s="483"/>
      <c r="E296" s="484"/>
      <c r="F296" s="484"/>
      <c r="G296" s="482"/>
      <c r="H296" s="485"/>
      <c r="I296" s="485"/>
      <c r="J296" s="485"/>
      <c r="K296" s="485"/>
      <c r="L296" s="485"/>
      <c r="M296" s="485"/>
      <c r="N296" s="486"/>
      <c r="O296" s="486"/>
      <c r="P296" s="486"/>
      <c r="Q296" s="485"/>
      <c r="R296" s="485"/>
      <c r="S296" s="485"/>
      <c r="T296" s="485"/>
      <c r="U296" s="485"/>
      <c r="V296" s="485"/>
      <c r="W296" s="485"/>
      <c r="X296" s="485"/>
      <c r="Y296" s="485"/>
      <c r="Z296" s="485"/>
      <c r="AA296" s="485"/>
      <c r="AB296" s="485"/>
      <c r="AC296" s="485"/>
      <c r="AD296" s="485"/>
      <c r="AE296" s="485"/>
      <c r="AF296" s="485"/>
      <c r="AG296" s="487"/>
      <c r="AH296" s="487"/>
      <c r="AI296" s="487"/>
      <c r="AJ296" s="487"/>
      <c r="AK296" s="487"/>
      <c r="AL296" s="487"/>
      <c r="AM296" s="487"/>
      <c r="AN296" s="487"/>
      <c r="AO296" s="487"/>
      <c r="AP296" s="487"/>
      <c r="AQ296" s="487"/>
      <c r="AR296" s="487"/>
      <c r="AS296" s="487"/>
      <c r="AT296" s="487"/>
      <c r="AU296" s="487"/>
      <c r="AV296" s="487"/>
      <c r="AW296" s="487"/>
      <c r="AX296" s="487"/>
      <c r="AY296" s="487"/>
      <c r="AZ296" s="487"/>
      <c r="BA296" s="487"/>
      <c r="BB296" s="487"/>
      <c r="BC296" s="487"/>
      <c r="BD296" s="487"/>
      <c r="BE296" s="487"/>
      <c r="BF296" s="487"/>
      <c r="BG296" s="487"/>
      <c r="BH296" s="480"/>
      <c r="BI296" s="480"/>
    </row>
    <row r="297" spans="1:61" s="426" customFormat="1">
      <c r="A297" s="464"/>
      <c r="B297" s="464"/>
      <c r="C297" s="482"/>
      <c r="D297" s="483"/>
      <c r="E297" s="484"/>
      <c r="F297" s="484"/>
      <c r="G297" s="482"/>
      <c r="H297" s="485"/>
      <c r="I297" s="485"/>
      <c r="J297" s="485"/>
      <c r="K297" s="485"/>
      <c r="L297" s="485"/>
      <c r="M297" s="485"/>
      <c r="N297" s="486"/>
      <c r="O297" s="486"/>
      <c r="P297" s="486"/>
      <c r="Q297" s="485"/>
      <c r="R297" s="485"/>
      <c r="S297" s="485"/>
      <c r="T297" s="485"/>
      <c r="U297" s="485"/>
      <c r="V297" s="485"/>
      <c r="W297" s="485"/>
      <c r="X297" s="485"/>
      <c r="Y297" s="485"/>
      <c r="Z297" s="485"/>
      <c r="AA297" s="485"/>
      <c r="AB297" s="485"/>
      <c r="AC297" s="485"/>
      <c r="AD297" s="485"/>
      <c r="AE297" s="485"/>
      <c r="AF297" s="485"/>
      <c r="AG297" s="487"/>
      <c r="AH297" s="487"/>
      <c r="AI297" s="487"/>
      <c r="AJ297" s="487"/>
      <c r="AK297" s="487"/>
      <c r="AL297" s="487"/>
      <c r="AM297" s="487"/>
      <c r="AN297" s="487"/>
      <c r="AO297" s="487"/>
      <c r="AP297" s="487"/>
      <c r="AQ297" s="487"/>
      <c r="AR297" s="487"/>
      <c r="AS297" s="487"/>
      <c r="AT297" s="487"/>
      <c r="AU297" s="487"/>
      <c r="AV297" s="487"/>
      <c r="AW297" s="487"/>
      <c r="AX297" s="487"/>
      <c r="AY297" s="487"/>
      <c r="AZ297" s="487"/>
      <c r="BA297" s="487"/>
      <c r="BB297" s="487"/>
      <c r="BC297" s="487"/>
      <c r="BD297" s="487"/>
      <c r="BE297" s="487"/>
      <c r="BF297" s="487"/>
      <c r="BG297" s="487"/>
      <c r="BH297" s="480"/>
      <c r="BI297" s="480"/>
    </row>
    <row r="298" spans="1:61" s="426" customFormat="1">
      <c r="A298" s="464"/>
      <c r="B298" s="464"/>
      <c r="C298" s="482"/>
      <c r="D298" s="483"/>
      <c r="E298" s="484"/>
      <c r="F298" s="484"/>
      <c r="G298" s="482"/>
      <c r="H298" s="485"/>
      <c r="I298" s="485"/>
      <c r="J298" s="485"/>
      <c r="K298" s="485"/>
      <c r="L298" s="485"/>
      <c r="M298" s="485"/>
      <c r="N298" s="486"/>
      <c r="O298" s="486"/>
      <c r="P298" s="486"/>
      <c r="Q298" s="485"/>
      <c r="R298" s="485"/>
      <c r="S298" s="485"/>
      <c r="T298" s="485"/>
      <c r="U298" s="485"/>
      <c r="V298" s="485"/>
      <c r="W298" s="485"/>
      <c r="X298" s="485"/>
      <c r="Y298" s="485"/>
      <c r="Z298" s="485"/>
      <c r="AA298" s="485"/>
      <c r="AB298" s="485"/>
      <c r="AC298" s="485"/>
      <c r="AD298" s="485"/>
      <c r="AE298" s="485"/>
      <c r="AF298" s="485"/>
      <c r="AG298" s="487"/>
      <c r="AH298" s="487"/>
      <c r="AI298" s="487"/>
      <c r="AJ298" s="487"/>
      <c r="AK298" s="487"/>
      <c r="AL298" s="487"/>
      <c r="AM298" s="487"/>
      <c r="AN298" s="487"/>
      <c r="AO298" s="487"/>
      <c r="AP298" s="487"/>
      <c r="AQ298" s="487"/>
      <c r="AR298" s="487"/>
      <c r="AS298" s="487"/>
      <c r="AT298" s="487"/>
      <c r="AU298" s="487"/>
      <c r="AV298" s="487"/>
      <c r="AW298" s="487"/>
      <c r="AX298" s="487"/>
      <c r="AY298" s="487"/>
      <c r="AZ298" s="487"/>
      <c r="BA298" s="487"/>
      <c r="BB298" s="487"/>
      <c r="BC298" s="487"/>
      <c r="BD298" s="487"/>
      <c r="BE298" s="487"/>
      <c r="BF298" s="487"/>
      <c r="BG298" s="487"/>
      <c r="BH298" s="480"/>
      <c r="BI298" s="480"/>
    </row>
    <row r="299" spans="1:61" s="426" customFormat="1">
      <c r="A299" s="464"/>
      <c r="B299" s="464"/>
      <c r="C299" s="482"/>
      <c r="D299" s="483"/>
      <c r="E299" s="484"/>
      <c r="F299" s="484"/>
      <c r="G299" s="482"/>
      <c r="H299" s="485"/>
      <c r="I299" s="485"/>
      <c r="J299" s="485"/>
      <c r="K299" s="485"/>
      <c r="L299" s="485"/>
      <c r="M299" s="485"/>
      <c r="N299" s="486"/>
      <c r="O299" s="486"/>
      <c r="P299" s="486"/>
      <c r="Q299" s="485"/>
      <c r="R299" s="485"/>
      <c r="S299" s="485"/>
      <c r="T299" s="485"/>
      <c r="U299" s="485"/>
      <c r="V299" s="485"/>
      <c r="W299" s="485"/>
      <c r="X299" s="485"/>
      <c r="Y299" s="485"/>
      <c r="Z299" s="485"/>
      <c r="AA299" s="485"/>
      <c r="AB299" s="485"/>
      <c r="AC299" s="485"/>
      <c r="AD299" s="485"/>
      <c r="AE299" s="485"/>
      <c r="AF299" s="485"/>
      <c r="AG299" s="487"/>
      <c r="AH299" s="487"/>
      <c r="AI299" s="487"/>
      <c r="AJ299" s="487"/>
      <c r="AK299" s="487"/>
      <c r="AL299" s="487"/>
      <c r="AM299" s="487"/>
      <c r="AN299" s="487"/>
      <c r="AO299" s="487"/>
      <c r="AP299" s="487"/>
      <c r="AQ299" s="487"/>
      <c r="AR299" s="487"/>
      <c r="AS299" s="487"/>
      <c r="AT299" s="487"/>
      <c r="AU299" s="487"/>
      <c r="AV299" s="487"/>
      <c r="AW299" s="487"/>
      <c r="AX299" s="487"/>
      <c r="AY299" s="487"/>
      <c r="AZ299" s="487"/>
      <c r="BA299" s="487"/>
      <c r="BB299" s="487"/>
      <c r="BC299" s="487"/>
      <c r="BD299" s="487"/>
      <c r="BE299" s="487"/>
      <c r="BF299" s="487"/>
      <c r="BG299" s="487"/>
      <c r="BH299" s="480"/>
      <c r="BI299" s="480"/>
    </row>
    <row r="300" spans="1:61" s="426" customFormat="1">
      <c r="A300" s="464"/>
      <c r="B300" s="464"/>
      <c r="C300" s="482"/>
      <c r="D300" s="483"/>
      <c r="E300" s="484"/>
      <c r="F300" s="484"/>
      <c r="G300" s="482"/>
      <c r="H300" s="485"/>
      <c r="I300" s="485"/>
      <c r="J300" s="485"/>
      <c r="K300" s="485"/>
      <c r="L300" s="485"/>
      <c r="M300" s="485"/>
      <c r="N300" s="486"/>
      <c r="O300" s="486"/>
      <c r="P300" s="486"/>
      <c r="Q300" s="485"/>
      <c r="R300" s="485"/>
      <c r="S300" s="485"/>
      <c r="T300" s="485"/>
      <c r="U300" s="485"/>
      <c r="V300" s="485"/>
      <c r="W300" s="485"/>
      <c r="X300" s="485"/>
      <c r="Y300" s="485"/>
      <c r="Z300" s="485"/>
      <c r="AA300" s="485"/>
      <c r="AB300" s="485"/>
      <c r="AC300" s="485"/>
      <c r="AD300" s="485"/>
      <c r="AE300" s="485"/>
      <c r="AF300" s="485"/>
      <c r="AG300" s="487"/>
      <c r="AH300" s="487"/>
      <c r="AI300" s="487"/>
      <c r="AJ300" s="487"/>
      <c r="AK300" s="487"/>
      <c r="AL300" s="487"/>
      <c r="AM300" s="487"/>
      <c r="AN300" s="487"/>
      <c r="AO300" s="487"/>
      <c r="AP300" s="487"/>
      <c r="AQ300" s="487"/>
      <c r="AR300" s="487"/>
      <c r="AS300" s="487"/>
      <c r="AT300" s="487"/>
      <c r="AU300" s="487"/>
      <c r="AV300" s="487"/>
      <c r="AW300" s="487"/>
      <c r="AX300" s="487"/>
      <c r="AY300" s="487"/>
      <c r="AZ300" s="487"/>
      <c r="BA300" s="487"/>
      <c r="BB300" s="487"/>
      <c r="BC300" s="487"/>
      <c r="BD300" s="487"/>
      <c r="BE300" s="487"/>
      <c r="BF300" s="487"/>
      <c r="BG300" s="487"/>
      <c r="BH300" s="480"/>
      <c r="BI300" s="480"/>
    </row>
    <row r="301" spans="1:61" s="426" customFormat="1">
      <c r="A301" s="464"/>
      <c r="B301" s="464"/>
      <c r="C301" s="482"/>
      <c r="D301" s="483"/>
      <c r="E301" s="484"/>
      <c r="F301" s="484"/>
      <c r="G301" s="482"/>
      <c r="H301" s="485"/>
      <c r="I301" s="485"/>
      <c r="J301" s="485"/>
      <c r="K301" s="485"/>
      <c r="L301" s="485"/>
      <c r="M301" s="485"/>
      <c r="N301" s="486"/>
      <c r="O301" s="486"/>
      <c r="P301" s="486"/>
      <c r="Q301" s="485"/>
      <c r="R301" s="485"/>
      <c r="S301" s="485"/>
      <c r="T301" s="485"/>
      <c r="U301" s="485"/>
      <c r="V301" s="485"/>
      <c r="W301" s="485"/>
      <c r="X301" s="485"/>
      <c r="Y301" s="485"/>
      <c r="Z301" s="485"/>
      <c r="AA301" s="485"/>
      <c r="AB301" s="485"/>
      <c r="AC301" s="485"/>
      <c r="AD301" s="485"/>
      <c r="AE301" s="485"/>
      <c r="AF301" s="485"/>
      <c r="AG301" s="487"/>
      <c r="AH301" s="487"/>
      <c r="AI301" s="487"/>
      <c r="AJ301" s="487"/>
      <c r="AK301" s="487"/>
      <c r="AL301" s="487"/>
      <c r="AM301" s="487"/>
      <c r="AN301" s="487"/>
      <c r="AO301" s="487"/>
      <c r="AP301" s="487"/>
      <c r="AQ301" s="487"/>
      <c r="AR301" s="487"/>
      <c r="AS301" s="487"/>
      <c r="AT301" s="487"/>
      <c r="AU301" s="487"/>
      <c r="AV301" s="487"/>
      <c r="AW301" s="487"/>
      <c r="AX301" s="487"/>
      <c r="AY301" s="487"/>
      <c r="AZ301" s="487"/>
      <c r="BA301" s="487"/>
      <c r="BB301" s="487"/>
      <c r="BC301" s="487"/>
      <c r="BD301" s="487"/>
      <c r="BE301" s="487"/>
      <c r="BF301" s="487"/>
      <c r="BG301" s="487"/>
      <c r="BH301" s="480"/>
      <c r="BI301" s="480"/>
    </row>
    <row r="302" spans="1:61" s="426" customFormat="1">
      <c r="A302" s="464"/>
      <c r="B302" s="464"/>
      <c r="C302" s="482"/>
      <c r="D302" s="483"/>
      <c r="E302" s="484"/>
      <c r="F302" s="484"/>
      <c r="G302" s="482"/>
      <c r="H302" s="485"/>
      <c r="I302" s="485"/>
      <c r="J302" s="485"/>
      <c r="K302" s="485"/>
      <c r="L302" s="485"/>
      <c r="M302" s="485"/>
      <c r="N302" s="486"/>
      <c r="O302" s="486"/>
      <c r="P302" s="486"/>
      <c r="Q302" s="485"/>
      <c r="R302" s="485"/>
      <c r="S302" s="485"/>
      <c r="T302" s="485"/>
      <c r="U302" s="485"/>
      <c r="V302" s="485"/>
      <c r="W302" s="485"/>
      <c r="X302" s="485"/>
      <c r="Y302" s="485"/>
      <c r="Z302" s="485"/>
      <c r="AA302" s="485"/>
      <c r="AB302" s="485"/>
      <c r="AC302" s="485"/>
      <c r="AD302" s="485"/>
      <c r="AE302" s="485"/>
      <c r="AF302" s="485"/>
      <c r="AG302" s="487"/>
      <c r="AH302" s="487"/>
      <c r="AI302" s="487"/>
      <c r="AJ302" s="487"/>
      <c r="AK302" s="487"/>
      <c r="AL302" s="487"/>
      <c r="AM302" s="487"/>
      <c r="AN302" s="487"/>
      <c r="AO302" s="487"/>
      <c r="AP302" s="487"/>
      <c r="AQ302" s="487"/>
      <c r="AR302" s="487"/>
      <c r="AS302" s="487"/>
      <c r="AT302" s="487"/>
      <c r="AU302" s="487"/>
      <c r="AV302" s="487"/>
      <c r="AW302" s="487"/>
      <c r="AX302" s="487"/>
      <c r="AY302" s="487"/>
      <c r="AZ302" s="487"/>
      <c r="BA302" s="487"/>
      <c r="BB302" s="487"/>
      <c r="BC302" s="487"/>
      <c r="BD302" s="487"/>
      <c r="BE302" s="487"/>
      <c r="BF302" s="487"/>
      <c r="BG302" s="487"/>
      <c r="BH302" s="480"/>
      <c r="BI302" s="480"/>
    </row>
    <row r="303" spans="1:61" s="426" customFormat="1">
      <c r="A303" s="464"/>
      <c r="B303" s="464"/>
      <c r="C303" s="482"/>
      <c r="D303" s="483"/>
      <c r="E303" s="484"/>
      <c r="F303" s="484"/>
      <c r="G303" s="482"/>
      <c r="H303" s="485"/>
      <c r="I303" s="485"/>
      <c r="J303" s="485"/>
      <c r="K303" s="485"/>
      <c r="L303" s="485"/>
      <c r="M303" s="485"/>
      <c r="N303" s="486"/>
      <c r="O303" s="486"/>
      <c r="P303" s="486"/>
      <c r="Q303" s="485"/>
      <c r="R303" s="485"/>
      <c r="S303" s="485"/>
      <c r="T303" s="485"/>
      <c r="U303" s="485"/>
      <c r="V303" s="485"/>
      <c r="W303" s="485"/>
      <c r="X303" s="485"/>
      <c r="Y303" s="485"/>
      <c r="Z303" s="485"/>
      <c r="AA303" s="485"/>
      <c r="AB303" s="485"/>
      <c r="AC303" s="485"/>
      <c r="AD303" s="485"/>
      <c r="AE303" s="485"/>
      <c r="AF303" s="485"/>
      <c r="AG303" s="487"/>
      <c r="AH303" s="487"/>
      <c r="AI303" s="487"/>
      <c r="AJ303" s="487"/>
      <c r="AK303" s="487"/>
      <c r="AL303" s="487"/>
      <c r="AM303" s="487"/>
      <c r="AN303" s="487"/>
      <c r="AO303" s="487"/>
      <c r="AP303" s="487"/>
      <c r="AQ303" s="487"/>
      <c r="AR303" s="487"/>
      <c r="AS303" s="487"/>
      <c r="AT303" s="487"/>
      <c r="AU303" s="487"/>
      <c r="AV303" s="487"/>
      <c r="AW303" s="487"/>
      <c r="AX303" s="487"/>
      <c r="AY303" s="487"/>
      <c r="AZ303" s="487"/>
      <c r="BA303" s="487"/>
      <c r="BB303" s="487"/>
      <c r="BC303" s="487"/>
      <c r="BD303" s="487"/>
      <c r="BE303" s="487"/>
      <c r="BF303" s="487"/>
      <c r="BG303" s="487"/>
      <c r="BH303" s="480"/>
      <c r="BI303" s="480"/>
    </row>
    <row r="304" spans="1:61" s="426" customFormat="1">
      <c r="A304" s="464"/>
      <c r="B304" s="464"/>
      <c r="C304" s="482"/>
      <c r="D304" s="483"/>
      <c r="E304" s="484"/>
      <c r="F304" s="484"/>
      <c r="G304" s="482"/>
      <c r="H304" s="485"/>
      <c r="I304" s="485"/>
      <c r="J304" s="485"/>
      <c r="K304" s="485"/>
      <c r="L304" s="485"/>
      <c r="M304" s="485"/>
      <c r="N304" s="486"/>
      <c r="O304" s="486"/>
      <c r="P304" s="486"/>
      <c r="Q304" s="485"/>
      <c r="R304" s="485"/>
      <c r="S304" s="485"/>
      <c r="T304" s="485"/>
      <c r="U304" s="485"/>
      <c r="V304" s="485"/>
      <c r="W304" s="485"/>
      <c r="X304" s="485"/>
      <c r="Y304" s="485"/>
      <c r="Z304" s="485"/>
      <c r="AA304" s="485"/>
      <c r="AB304" s="485"/>
      <c r="AC304" s="485"/>
      <c r="AD304" s="485"/>
      <c r="AE304" s="485"/>
      <c r="AF304" s="485"/>
      <c r="AG304" s="487"/>
      <c r="AH304" s="487"/>
      <c r="AI304" s="487"/>
      <c r="AJ304" s="487"/>
      <c r="AK304" s="487"/>
      <c r="AL304" s="487"/>
      <c r="AM304" s="487"/>
      <c r="AN304" s="487"/>
      <c r="AO304" s="487"/>
      <c r="AP304" s="487"/>
      <c r="AQ304" s="487"/>
      <c r="AR304" s="487"/>
      <c r="AS304" s="487"/>
      <c r="AT304" s="487"/>
      <c r="AU304" s="487"/>
      <c r="AV304" s="487"/>
      <c r="AW304" s="487"/>
      <c r="AX304" s="487"/>
      <c r="AY304" s="487"/>
      <c r="AZ304" s="487"/>
      <c r="BA304" s="487"/>
      <c r="BB304" s="487"/>
      <c r="BC304" s="487"/>
      <c r="BD304" s="487"/>
      <c r="BE304" s="487"/>
      <c r="BF304" s="487"/>
      <c r="BG304" s="487"/>
      <c r="BH304" s="480"/>
      <c r="BI304" s="480"/>
    </row>
    <row r="305" spans="1:61" s="426" customFormat="1">
      <c r="A305" s="464"/>
      <c r="B305" s="464"/>
      <c r="C305" s="482"/>
      <c r="D305" s="483"/>
      <c r="E305" s="484"/>
      <c r="F305" s="484"/>
      <c r="G305" s="482"/>
      <c r="H305" s="485"/>
      <c r="I305" s="485"/>
      <c r="J305" s="485"/>
      <c r="K305" s="485"/>
      <c r="L305" s="485"/>
      <c r="M305" s="485"/>
      <c r="N305" s="486"/>
      <c r="O305" s="486"/>
      <c r="P305" s="486"/>
      <c r="Q305" s="485"/>
      <c r="R305" s="485"/>
      <c r="S305" s="485"/>
      <c r="T305" s="485"/>
      <c r="U305" s="485"/>
      <c r="V305" s="485"/>
      <c r="W305" s="485"/>
      <c r="X305" s="485"/>
      <c r="Y305" s="485"/>
      <c r="Z305" s="485"/>
      <c r="AA305" s="485"/>
      <c r="AB305" s="485"/>
      <c r="AC305" s="485"/>
      <c r="AD305" s="485"/>
      <c r="AE305" s="485"/>
      <c r="AF305" s="485"/>
      <c r="AG305" s="487"/>
      <c r="AH305" s="487"/>
      <c r="AI305" s="487"/>
      <c r="AJ305" s="487"/>
      <c r="AK305" s="487"/>
      <c r="AL305" s="487"/>
      <c r="AM305" s="487"/>
      <c r="AN305" s="487"/>
      <c r="AO305" s="487"/>
      <c r="AP305" s="487"/>
      <c r="AQ305" s="487"/>
      <c r="AR305" s="487"/>
      <c r="AS305" s="487"/>
      <c r="AT305" s="487"/>
      <c r="AU305" s="487"/>
      <c r="AV305" s="487"/>
      <c r="AW305" s="487"/>
      <c r="AX305" s="487"/>
      <c r="AY305" s="487"/>
      <c r="AZ305" s="487"/>
      <c r="BA305" s="487"/>
      <c r="BB305" s="487"/>
      <c r="BC305" s="487"/>
      <c r="BD305" s="487"/>
      <c r="BE305" s="487"/>
      <c r="BF305" s="487"/>
      <c r="BG305" s="487"/>
      <c r="BH305" s="480"/>
      <c r="BI305" s="480"/>
    </row>
    <row r="306" spans="1:61" s="426" customFormat="1">
      <c r="A306" s="464"/>
      <c r="B306" s="464"/>
      <c r="C306" s="482"/>
      <c r="D306" s="483"/>
      <c r="E306" s="484"/>
      <c r="F306" s="484"/>
      <c r="G306" s="482"/>
      <c r="H306" s="485"/>
      <c r="I306" s="485"/>
      <c r="J306" s="485"/>
      <c r="K306" s="485"/>
      <c r="L306" s="485"/>
      <c r="M306" s="485"/>
      <c r="N306" s="486"/>
      <c r="O306" s="486"/>
      <c r="P306" s="486"/>
      <c r="Q306" s="485"/>
      <c r="R306" s="485"/>
      <c r="S306" s="485"/>
      <c r="T306" s="485"/>
      <c r="U306" s="485"/>
      <c r="V306" s="485"/>
      <c r="W306" s="485"/>
      <c r="X306" s="485"/>
      <c r="Y306" s="485"/>
      <c r="Z306" s="485"/>
      <c r="AA306" s="485"/>
      <c r="AB306" s="485"/>
      <c r="AC306" s="485"/>
      <c r="AD306" s="485"/>
      <c r="AE306" s="485"/>
      <c r="AF306" s="485"/>
      <c r="AG306" s="487"/>
      <c r="AH306" s="487"/>
      <c r="AI306" s="487"/>
      <c r="AJ306" s="487"/>
      <c r="AK306" s="487"/>
      <c r="AL306" s="487"/>
      <c r="AM306" s="487"/>
      <c r="AN306" s="487"/>
      <c r="AO306" s="487"/>
      <c r="AP306" s="487"/>
      <c r="AQ306" s="487"/>
      <c r="AR306" s="487"/>
      <c r="AS306" s="487"/>
      <c r="AT306" s="487"/>
      <c r="AU306" s="487"/>
      <c r="AV306" s="487"/>
      <c r="AW306" s="487"/>
      <c r="AX306" s="487"/>
      <c r="AY306" s="487"/>
      <c r="AZ306" s="487"/>
      <c r="BA306" s="487"/>
      <c r="BB306" s="487"/>
      <c r="BC306" s="487"/>
      <c r="BD306" s="487"/>
      <c r="BE306" s="487"/>
      <c r="BF306" s="487"/>
      <c r="BG306" s="487"/>
      <c r="BH306" s="480"/>
      <c r="BI306" s="480"/>
    </row>
    <row r="307" spans="1:61" s="426" customFormat="1">
      <c r="A307" s="464"/>
      <c r="B307" s="464"/>
      <c r="C307" s="482"/>
      <c r="D307" s="483"/>
      <c r="E307" s="484"/>
      <c r="F307" s="484"/>
      <c r="G307" s="482"/>
      <c r="H307" s="485"/>
      <c r="I307" s="485"/>
      <c r="J307" s="485"/>
      <c r="K307" s="485"/>
      <c r="L307" s="485"/>
      <c r="M307" s="485"/>
      <c r="N307" s="486"/>
      <c r="O307" s="486"/>
      <c r="P307" s="486"/>
      <c r="Q307" s="485"/>
      <c r="R307" s="485"/>
      <c r="S307" s="485"/>
      <c r="T307" s="485"/>
      <c r="U307" s="485"/>
      <c r="V307" s="485"/>
      <c r="W307" s="485"/>
      <c r="X307" s="485"/>
      <c r="Y307" s="485"/>
      <c r="Z307" s="485"/>
      <c r="AA307" s="485"/>
      <c r="AB307" s="485"/>
      <c r="AC307" s="485"/>
      <c r="AD307" s="485"/>
      <c r="AE307" s="485"/>
      <c r="AF307" s="485"/>
      <c r="AG307" s="487"/>
      <c r="AH307" s="487"/>
      <c r="AI307" s="487"/>
      <c r="AJ307" s="487"/>
      <c r="AK307" s="487"/>
      <c r="AL307" s="487"/>
      <c r="AM307" s="487"/>
      <c r="AN307" s="487"/>
      <c r="AO307" s="487"/>
      <c r="AP307" s="487"/>
      <c r="AQ307" s="487"/>
      <c r="AR307" s="487"/>
      <c r="AS307" s="487"/>
      <c r="AT307" s="487"/>
      <c r="AU307" s="487"/>
      <c r="AV307" s="487"/>
      <c r="AW307" s="487"/>
      <c r="AX307" s="487"/>
      <c r="AY307" s="487"/>
      <c r="AZ307" s="487"/>
      <c r="BA307" s="487"/>
      <c r="BB307" s="487"/>
      <c r="BC307" s="487"/>
      <c r="BD307" s="487"/>
      <c r="BE307" s="487"/>
      <c r="BF307" s="487"/>
      <c r="BG307" s="487"/>
      <c r="BH307" s="480"/>
      <c r="BI307" s="480"/>
    </row>
    <row r="308" spans="1:61" s="426" customFormat="1">
      <c r="A308" s="464"/>
      <c r="B308" s="464"/>
      <c r="C308" s="482"/>
      <c r="D308" s="483"/>
      <c r="E308" s="484"/>
      <c r="F308" s="484"/>
      <c r="G308" s="482"/>
      <c r="H308" s="485"/>
      <c r="I308" s="485"/>
      <c r="J308" s="485"/>
      <c r="K308" s="485"/>
      <c r="L308" s="485"/>
      <c r="M308" s="485"/>
      <c r="N308" s="486"/>
      <c r="O308" s="486"/>
      <c r="P308" s="486"/>
      <c r="Q308" s="485"/>
      <c r="R308" s="485"/>
      <c r="S308" s="485"/>
      <c r="T308" s="485"/>
      <c r="U308" s="485"/>
      <c r="V308" s="485"/>
      <c r="W308" s="485"/>
      <c r="X308" s="485"/>
      <c r="Y308" s="485"/>
      <c r="Z308" s="485"/>
      <c r="AA308" s="485"/>
      <c r="AB308" s="485"/>
      <c r="AC308" s="485"/>
      <c r="AD308" s="485"/>
      <c r="AE308" s="485"/>
      <c r="AF308" s="485"/>
      <c r="AG308" s="487"/>
      <c r="AH308" s="487"/>
      <c r="AI308" s="487"/>
      <c r="AJ308" s="487"/>
      <c r="AK308" s="487"/>
      <c r="AL308" s="487"/>
      <c r="AM308" s="487"/>
      <c r="AN308" s="487"/>
      <c r="AO308" s="487"/>
      <c r="AP308" s="487"/>
      <c r="AQ308" s="487"/>
      <c r="AR308" s="487"/>
      <c r="AS308" s="487"/>
      <c r="AT308" s="487"/>
      <c r="AU308" s="487"/>
      <c r="AV308" s="487"/>
      <c r="AW308" s="487"/>
      <c r="AX308" s="487"/>
      <c r="AY308" s="487"/>
      <c r="AZ308" s="487"/>
      <c r="BA308" s="487"/>
      <c r="BB308" s="487"/>
      <c r="BC308" s="487"/>
      <c r="BD308" s="487"/>
      <c r="BE308" s="487"/>
      <c r="BF308" s="487"/>
      <c r="BG308" s="487"/>
      <c r="BH308" s="480"/>
      <c r="BI308" s="480"/>
    </row>
    <row r="309" spans="1:61" s="426" customFormat="1">
      <c r="A309" s="464"/>
      <c r="B309" s="464"/>
      <c r="C309" s="482"/>
      <c r="D309" s="483"/>
      <c r="E309" s="484"/>
      <c r="F309" s="484"/>
      <c r="G309" s="482"/>
      <c r="H309" s="485"/>
      <c r="I309" s="485"/>
      <c r="J309" s="485"/>
      <c r="K309" s="485"/>
      <c r="L309" s="485"/>
      <c r="M309" s="485"/>
      <c r="N309" s="486"/>
      <c r="O309" s="486"/>
      <c r="P309" s="486"/>
      <c r="Q309" s="485"/>
      <c r="R309" s="485"/>
      <c r="S309" s="485"/>
      <c r="T309" s="485"/>
      <c r="U309" s="485"/>
      <c r="V309" s="485"/>
      <c r="W309" s="485"/>
      <c r="X309" s="485"/>
      <c r="Y309" s="485"/>
      <c r="Z309" s="485"/>
      <c r="AA309" s="485"/>
      <c r="AB309" s="485"/>
      <c r="AC309" s="485"/>
      <c r="AD309" s="485"/>
      <c r="AE309" s="485"/>
      <c r="AF309" s="485"/>
      <c r="AG309" s="487"/>
      <c r="AH309" s="487"/>
      <c r="AI309" s="487"/>
      <c r="AJ309" s="487"/>
      <c r="AK309" s="487"/>
      <c r="AL309" s="487"/>
      <c r="AM309" s="487"/>
      <c r="AN309" s="487"/>
      <c r="AO309" s="487"/>
      <c r="AP309" s="487"/>
      <c r="AQ309" s="487"/>
      <c r="AR309" s="487"/>
      <c r="AS309" s="487"/>
      <c r="AT309" s="487"/>
      <c r="AU309" s="487"/>
      <c r="AV309" s="487"/>
      <c r="AW309" s="487"/>
      <c r="AX309" s="487"/>
      <c r="AY309" s="487"/>
      <c r="AZ309" s="487"/>
      <c r="BA309" s="487"/>
      <c r="BB309" s="487"/>
      <c r="BC309" s="487"/>
      <c r="BD309" s="487"/>
      <c r="BE309" s="487"/>
      <c r="BF309" s="487"/>
      <c r="BG309" s="487"/>
      <c r="BH309" s="480"/>
      <c r="BI309" s="480"/>
    </row>
    <row r="310" spans="1:61" s="426" customFormat="1">
      <c r="A310" s="464"/>
      <c r="B310" s="464"/>
      <c r="C310" s="482"/>
      <c r="D310" s="483"/>
      <c r="E310" s="484"/>
      <c r="F310" s="484"/>
      <c r="G310" s="482"/>
      <c r="H310" s="485"/>
      <c r="I310" s="485"/>
      <c r="J310" s="485"/>
      <c r="K310" s="485"/>
      <c r="L310" s="485"/>
      <c r="M310" s="485"/>
      <c r="N310" s="486"/>
      <c r="O310" s="486"/>
      <c r="P310" s="486"/>
      <c r="Q310" s="485"/>
      <c r="R310" s="485"/>
      <c r="S310" s="485"/>
      <c r="T310" s="485"/>
      <c r="U310" s="485"/>
      <c r="V310" s="485"/>
      <c r="W310" s="485"/>
      <c r="X310" s="485"/>
      <c r="Y310" s="485"/>
      <c r="Z310" s="485"/>
      <c r="AA310" s="485"/>
      <c r="AB310" s="485"/>
      <c r="AC310" s="485"/>
      <c r="AD310" s="485"/>
      <c r="AE310" s="485"/>
      <c r="AF310" s="485"/>
      <c r="AG310" s="487"/>
      <c r="AH310" s="487"/>
      <c r="AI310" s="487"/>
      <c r="AJ310" s="487"/>
      <c r="AK310" s="487"/>
      <c r="AL310" s="487"/>
      <c r="AM310" s="487"/>
      <c r="AN310" s="487"/>
      <c r="AO310" s="487"/>
      <c r="AP310" s="487"/>
      <c r="AQ310" s="487"/>
      <c r="AR310" s="487"/>
      <c r="AS310" s="487"/>
      <c r="AT310" s="487"/>
      <c r="AU310" s="487"/>
      <c r="AV310" s="487"/>
      <c r="AW310" s="487"/>
      <c r="AX310" s="487"/>
      <c r="AY310" s="487"/>
      <c r="AZ310" s="487"/>
      <c r="BA310" s="487"/>
      <c r="BB310" s="487"/>
      <c r="BC310" s="487"/>
      <c r="BD310" s="487"/>
      <c r="BE310" s="487"/>
      <c r="BF310" s="487"/>
      <c r="BG310" s="487"/>
      <c r="BH310" s="480"/>
      <c r="BI310" s="480"/>
    </row>
    <row r="311" spans="1:61" s="426" customFormat="1">
      <c r="A311" s="464"/>
      <c r="B311" s="464"/>
      <c r="C311" s="482"/>
      <c r="D311" s="483"/>
      <c r="E311" s="484"/>
      <c r="F311" s="484"/>
      <c r="G311" s="482"/>
      <c r="H311" s="485"/>
      <c r="I311" s="485"/>
      <c r="J311" s="485"/>
      <c r="K311" s="485"/>
      <c r="L311" s="485"/>
      <c r="M311" s="485"/>
      <c r="N311" s="486"/>
      <c r="O311" s="486"/>
      <c r="P311" s="486"/>
      <c r="Q311" s="485"/>
      <c r="R311" s="485"/>
      <c r="S311" s="485"/>
      <c r="T311" s="485"/>
      <c r="U311" s="485"/>
      <c r="V311" s="485"/>
      <c r="W311" s="485"/>
      <c r="X311" s="485"/>
      <c r="Y311" s="485"/>
      <c r="Z311" s="485"/>
      <c r="AA311" s="485"/>
      <c r="AB311" s="485"/>
      <c r="AC311" s="485"/>
      <c r="AD311" s="485"/>
      <c r="AE311" s="485"/>
      <c r="AF311" s="485"/>
      <c r="AG311" s="487"/>
      <c r="AH311" s="487"/>
      <c r="AI311" s="487"/>
      <c r="AJ311" s="487"/>
      <c r="AK311" s="487"/>
      <c r="AL311" s="487"/>
      <c r="AM311" s="487"/>
      <c r="AN311" s="487"/>
      <c r="AO311" s="487"/>
      <c r="AP311" s="487"/>
      <c r="AQ311" s="487"/>
      <c r="AR311" s="487"/>
      <c r="AS311" s="487"/>
      <c r="AT311" s="487"/>
      <c r="AU311" s="487"/>
      <c r="AV311" s="487"/>
      <c r="AW311" s="487"/>
      <c r="AX311" s="487"/>
      <c r="AY311" s="487"/>
      <c r="AZ311" s="487"/>
      <c r="BA311" s="487"/>
      <c r="BB311" s="487"/>
      <c r="BC311" s="487"/>
      <c r="BD311" s="487"/>
      <c r="BE311" s="487"/>
      <c r="BF311" s="487"/>
      <c r="BG311" s="487"/>
      <c r="BH311" s="480"/>
      <c r="BI311" s="480"/>
    </row>
  </sheetData>
  <mergeCells count="80">
    <mergeCell ref="A1:BH1"/>
    <mergeCell ref="A2:BH2"/>
    <mergeCell ref="A3:BH3"/>
    <mergeCell ref="A4:BH4"/>
    <mergeCell ref="A5:A10"/>
    <mergeCell ref="B5:B10"/>
    <mergeCell ref="C5:C10"/>
    <mergeCell ref="D5:D10"/>
    <mergeCell ref="E5:E10"/>
    <mergeCell ref="F5:F10"/>
    <mergeCell ref="AX5:BE6"/>
    <mergeCell ref="AX7:AX10"/>
    <mergeCell ref="AY7:BE7"/>
    <mergeCell ref="AY8:AY10"/>
    <mergeCell ref="BE8:BE10"/>
    <mergeCell ref="AZ8:AZ10"/>
    <mergeCell ref="H8:H10"/>
    <mergeCell ref="AL8:AL10"/>
    <mergeCell ref="AM8:AM10"/>
    <mergeCell ref="AN8:AN10"/>
    <mergeCell ref="AH8:AH10"/>
    <mergeCell ref="AG7:AG10"/>
    <mergeCell ref="AH7:AO7"/>
    <mergeCell ref="I8:I10"/>
    <mergeCell ref="O8:O10"/>
    <mergeCell ref="P8:Q8"/>
    <mergeCell ref="AJ8:AJ10"/>
    <mergeCell ref="AK8:AK10"/>
    <mergeCell ref="V5:V10"/>
    <mergeCell ref="Y5:Y10"/>
    <mergeCell ref="O7:Q7"/>
    <mergeCell ref="S7:U7"/>
    <mergeCell ref="G5:I6"/>
    <mergeCell ref="J5:K6"/>
    <mergeCell ref="L5:M6"/>
    <mergeCell ref="N5:Q6"/>
    <mergeCell ref="R5:U6"/>
    <mergeCell ref="BD8:BD10"/>
    <mergeCell ref="AV8:AV10"/>
    <mergeCell ref="AW8:AW10"/>
    <mergeCell ref="BA8:BA10"/>
    <mergeCell ref="BB8:BB10"/>
    <mergeCell ref="BC8:BC10"/>
    <mergeCell ref="BF5:BF10"/>
    <mergeCell ref="BG5:BG10"/>
    <mergeCell ref="BH5:BH10"/>
    <mergeCell ref="G7:G10"/>
    <mergeCell ref="H7:I7"/>
    <mergeCell ref="J7:J10"/>
    <mergeCell ref="K7:K10"/>
    <mergeCell ref="L7:L10"/>
    <mergeCell ref="M7:M10"/>
    <mergeCell ref="N7:N10"/>
    <mergeCell ref="AC5:AC10"/>
    <mergeCell ref="AD5:AD10"/>
    <mergeCell ref="AE5:AE10"/>
    <mergeCell ref="AF5:AF10"/>
    <mergeCell ref="AG5:AO6"/>
    <mergeCell ref="AP5:AW6"/>
    <mergeCell ref="AU8:AU10"/>
    <mergeCell ref="P9:P10"/>
    <mergeCell ref="Q9:Q10"/>
    <mergeCell ref="T9:T10"/>
    <mergeCell ref="U9:U10"/>
    <mergeCell ref="AO8:AO10"/>
    <mergeCell ref="AQ8:AQ10"/>
    <mergeCell ref="AR8:AR10"/>
    <mergeCell ref="AS8:AS10"/>
    <mergeCell ref="AT8:AT10"/>
    <mergeCell ref="AI8:AI10"/>
    <mergeCell ref="AP7:AP10"/>
    <mergeCell ref="AQ7:AW7"/>
    <mergeCell ref="W5:W10"/>
    <mergeCell ref="X5:X10"/>
    <mergeCell ref="R7:R10"/>
    <mergeCell ref="Z5:Z10"/>
    <mergeCell ref="AA5:AA10"/>
    <mergeCell ref="AB5:AB10"/>
    <mergeCell ref="S8:S10"/>
    <mergeCell ref="T8:U8"/>
  </mergeCells>
  <phoneticPr fontId="288" type="noConversion"/>
  <dataValidations count="1">
    <dataValidation allowBlank="1" showInputMessage="1" sqref="AR15:AR16 BF15:BF16 E1:F14 E17:F1048576 H15:I16 BG16:BH16 J16:AQ16 AS16:BE16" xr:uid="{00000000-0002-0000-2400-000000000000}"/>
  </dataValidations>
  <printOptions horizontalCentered="1"/>
  <pageMargins left="0.17" right="0.17" top="0.75" bottom="0.75" header="0.3" footer="0.3"/>
  <pageSetup paperSize="8" scale="70" orientation="landscape" r:id="rId1"/>
  <headerFooter differentFirst="1">
    <oddHeader>&amp;C&amp;P/&amp;N</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BB6E7-A284-4997-B60C-9A43AEDCD71C}">
  <dimension ref="A1:WSZ311"/>
  <sheetViews>
    <sheetView topLeftCell="F1" workbookViewId="0">
      <selection activeCell="B56" sqref="B56"/>
    </sheetView>
  </sheetViews>
  <sheetFormatPr defaultColWidth="9.140625" defaultRowHeight="15.75"/>
  <cols>
    <col min="1" max="1" width="8.28515625" style="433" customWidth="1"/>
    <col min="2" max="2" width="51.7109375" style="433" customWidth="1"/>
    <col min="3" max="3" width="17.42578125" style="454" hidden="1" customWidth="1"/>
    <col min="4" max="4" width="17.5703125" style="455" hidden="1" customWidth="1"/>
    <col min="5" max="5" width="9.140625" style="471"/>
    <col min="6" max="6" width="8.28515625" style="471" customWidth="1"/>
    <col min="7" max="7" width="19.5703125" style="454" customWidth="1"/>
    <col min="8" max="8" width="16.5703125" style="488" customWidth="1"/>
    <col min="9" max="9" width="11" style="488" customWidth="1"/>
    <col min="10" max="10" width="13.140625" style="488" hidden="1" customWidth="1"/>
    <col min="11" max="11" width="11.28515625" style="488" hidden="1" customWidth="1"/>
    <col min="12" max="12" width="12.7109375" style="488" hidden="1" customWidth="1"/>
    <col min="13" max="13" width="14.28515625" style="488" hidden="1" customWidth="1"/>
    <col min="14" max="14" width="15.140625" style="489" hidden="1" customWidth="1"/>
    <col min="15" max="15" width="13.5703125" style="489" hidden="1" customWidth="1"/>
    <col min="16" max="16" width="15.5703125" style="489" hidden="1" customWidth="1"/>
    <col min="17" max="17" width="14.5703125" style="488" hidden="1" customWidth="1"/>
    <col min="18" max="18" width="12.28515625" style="488" hidden="1" customWidth="1"/>
    <col min="19" max="19" width="13.5703125" style="488" hidden="1" customWidth="1"/>
    <col min="20" max="20" width="12.140625" style="488" hidden="1" customWidth="1"/>
    <col min="21" max="21" width="11.28515625" style="488" hidden="1" customWidth="1"/>
    <col min="22" max="22" width="15.28515625" style="488" hidden="1" customWidth="1"/>
    <col min="23" max="23" width="15" style="488" hidden="1" customWidth="1"/>
    <col min="24" max="24" width="14.7109375" style="488" hidden="1" customWidth="1"/>
    <col min="25" max="25" width="15.42578125" style="488" hidden="1" customWidth="1"/>
    <col min="26" max="26" width="14.7109375" style="488" hidden="1" customWidth="1"/>
    <col min="27" max="27" width="15.42578125" style="488" hidden="1" customWidth="1"/>
    <col min="28" max="28" width="14.7109375" style="488" hidden="1" customWidth="1"/>
    <col min="29" max="29" width="12.42578125" style="488" hidden="1" customWidth="1"/>
    <col min="30" max="30" width="13.85546875" style="488" hidden="1" customWidth="1"/>
    <col min="31" max="31" width="16.140625" style="488" hidden="1" customWidth="1"/>
    <col min="32" max="32" width="13.85546875" style="488" hidden="1" customWidth="1"/>
    <col min="33" max="33" width="13.28515625" style="490" hidden="1" customWidth="1"/>
    <col min="34" max="34" width="12" style="490" hidden="1" customWidth="1"/>
    <col min="35" max="35" width="12.28515625" style="490" hidden="1" customWidth="1"/>
    <col min="36" max="37" width="12.5703125" style="490" hidden="1" customWidth="1"/>
    <col min="38" max="38" width="13.140625" style="490" hidden="1" customWidth="1"/>
    <col min="39" max="39" width="13.42578125" style="490" hidden="1" customWidth="1"/>
    <col min="40" max="41" width="13.85546875" style="490" hidden="1" customWidth="1"/>
    <col min="42" max="42" width="10.7109375" style="490" customWidth="1"/>
    <col min="43" max="43" width="8.7109375" style="490" customWidth="1"/>
    <col min="44" max="44" width="10.5703125" style="490" customWidth="1"/>
    <col min="45" max="45" width="11.85546875" style="490" customWidth="1"/>
    <col min="46" max="46" width="13" style="490" hidden="1" customWidth="1"/>
    <col min="47" max="48" width="13.42578125" style="490" hidden="1" customWidth="1"/>
    <col min="49" max="49" width="13.140625" style="490" customWidth="1"/>
    <col min="50" max="50" width="9.85546875" style="490" customWidth="1"/>
    <col min="51" max="51" width="8.7109375" style="490" customWidth="1"/>
    <col min="52" max="52" width="9.140625" style="490" customWidth="1"/>
    <col min="53" max="53" width="9.85546875" style="490" customWidth="1"/>
    <col min="54" max="54" width="13" style="490" hidden="1" customWidth="1"/>
    <col min="55" max="56" width="13.42578125" style="490" hidden="1" customWidth="1"/>
    <col min="57" max="57" width="12.28515625" style="490" customWidth="1"/>
    <col min="58" max="58" width="10.85546875" style="490" customWidth="1"/>
    <col min="59" max="59" width="9.7109375" style="490" customWidth="1"/>
    <col min="60" max="60" width="9.7109375" style="491" customWidth="1"/>
    <col min="61" max="61" width="15.7109375" style="480" customWidth="1"/>
    <col min="62" max="62" width="14.28515625" style="426" bestFit="1" customWidth="1"/>
    <col min="63" max="63" width="13.140625" style="426" customWidth="1"/>
    <col min="64" max="64" width="18.42578125" style="426" customWidth="1"/>
    <col min="65" max="65" width="14.85546875" style="426" customWidth="1"/>
    <col min="66" max="67" width="9.140625" style="426"/>
    <col min="68" max="68" width="11.85546875" style="426" customWidth="1"/>
    <col min="69" max="69" width="14.42578125" style="426" customWidth="1"/>
    <col min="70" max="100" width="9.140625" style="426"/>
    <col min="101" max="101" width="9.140625" style="427"/>
    <col min="102" max="16384" width="9.140625" style="428"/>
  </cols>
  <sheetData>
    <row r="1" spans="1:16068" ht="24.95" customHeight="1">
      <c r="A1" s="592" t="s">
        <v>0</v>
      </c>
      <c r="B1" s="592"/>
      <c r="C1" s="592"/>
      <c r="D1" s="592"/>
      <c r="E1" s="592"/>
      <c r="F1" s="592"/>
      <c r="G1" s="592"/>
      <c r="H1" s="592"/>
      <c r="I1" s="592"/>
      <c r="J1" s="592"/>
      <c r="K1" s="592"/>
      <c r="L1" s="592"/>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592"/>
      <c r="AO1" s="592"/>
      <c r="AP1" s="592"/>
      <c r="AQ1" s="592"/>
      <c r="AR1" s="592"/>
      <c r="AS1" s="592"/>
      <c r="AT1" s="592"/>
      <c r="AU1" s="592"/>
      <c r="AV1" s="592"/>
      <c r="AW1" s="592"/>
      <c r="AX1" s="592"/>
      <c r="AY1" s="592"/>
      <c r="AZ1" s="592"/>
      <c r="BA1" s="592"/>
      <c r="BB1" s="592"/>
      <c r="BC1" s="592"/>
      <c r="BD1" s="592"/>
      <c r="BE1" s="592"/>
      <c r="BF1" s="592"/>
      <c r="BG1" s="592"/>
      <c r="BH1" s="592"/>
      <c r="BI1" s="425"/>
    </row>
    <row r="2" spans="1:16068" ht="27" customHeight="1">
      <c r="A2" s="592" t="s">
        <v>1061</v>
      </c>
      <c r="B2" s="592"/>
      <c r="C2" s="592"/>
      <c r="D2" s="592"/>
      <c r="E2" s="592"/>
      <c r="F2" s="592"/>
      <c r="G2" s="592"/>
      <c r="H2" s="592"/>
      <c r="I2" s="592"/>
      <c r="J2" s="592"/>
      <c r="K2" s="592"/>
      <c r="L2" s="592"/>
      <c r="M2" s="592"/>
      <c r="N2" s="592"/>
      <c r="O2" s="592"/>
      <c r="P2" s="592"/>
      <c r="Q2" s="592"/>
      <c r="R2" s="592"/>
      <c r="S2" s="592"/>
      <c r="T2" s="592"/>
      <c r="U2" s="592"/>
      <c r="V2" s="592"/>
      <c r="W2" s="592"/>
      <c r="X2" s="592"/>
      <c r="Y2" s="592"/>
      <c r="Z2" s="592"/>
      <c r="AA2" s="592"/>
      <c r="AB2" s="592"/>
      <c r="AC2" s="592"/>
      <c r="AD2" s="592"/>
      <c r="AE2" s="592"/>
      <c r="AF2" s="592"/>
      <c r="AG2" s="592"/>
      <c r="AH2" s="592"/>
      <c r="AI2" s="592"/>
      <c r="AJ2" s="592"/>
      <c r="AK2" s="592"/>
      <c r="AL2" s="592"/>
      <c r="AM2" s="592"/>
      <c r="AN2" s="592"/>
      <c r="AO2" s="592"/>
      <c r="AP2" s="592"/>
      <c r="AQ2" s="592"/>
      <c r="AR2" s="592"/>
      <c r="AS2" s="592"/>
      <c r="AT2" s="592"/>
      <c r="AU2" s="592"/>
      <c r="AV2" s="592"/>
      <c r="AW2" s="592"/>
      <c r="AX2" s="592"/>
      <c r="AY2" s="592"/>
      <c r="AZ2" s="592"/>
      <c r="BA2" s="592"/>
      <c r="BB2" s="592"/>
      <c r="BC2" s="592"/>
      <c r="BD2" s="592"/>
      <c r="BE2" s="592"/>
      <c r="BF2" s="592"/>
      <c r="BG2" s="592"/>
      <c r="BH2" s="592"/>
      <c r="BI2" s="425"/>
    </row>
    <row r="3" spans="1:16068" ht="28.5" customHeight="1">
      <c r="A3" s="593" t="s">
        <v>1070</v>
      </c>
      <c r="B3" s="593"/>
      <c r="C3" s="593"/>
      <c r="D3" s="593"/>
      <c r="E3" s="593"/>
      <c r="F3" s="593"/>
      <c r="G3" s="593"/>
      <c r="H3" s="593"/>
      <c r="I3" s="593"/>
      <c r="J3" s="593"/>
      <c r="K3" s="593"/>
      <c r="L3" s="593"/>
      <c r="M3" s="593"/>
      <c r="N3" s="593"/>
      <c r="O3" s="593"/>
      <c r="P3" s="593"/>
      <c r="Q3" s="593"/>
      <c r="R3" s="593"/>
      <c r="S3" s="593"/>
      <c r="T3" s="593"/>
      <c r="U3" s="593"/>
      <c r="V3" s="593"/>
      <c r="W3" s="593"/>
      <c r="X3" s="593"/>
      <c r="Y3" s="593"/>
      <c r="Z3" s="593"/>
      <c r="AA3" s="593"/>
      <c r="AB3" s="593"/>
      <c r="AC3" s="593"/>
      <c r="AD3" s="593"/>
      <c r="AE3" s="593"/>
      <c r="AF3" s="593"/>
      <c r="AG3" s="593"/>
      <c r="AH3" s="593"/>
      <c r="AI3" s="593"/>
      <c r="AJ3" s="593"/>
      <c r="AK3" s="593"/>
      <c r="AL3" s="593"/>
      <c r="AM3" s="593"/>
      <c r="AN3" s="593"/>
      <c r="AO3" s="593"/>
      <c r="AP3" s="593"/>
      <c r="AQ3" s="593"/>
      <c r="AR3" s="593"/>
      <c r="AS3" s="593"/>
      <c r="AT3" s="593"/>
      <c r="AU3" s="593"/>
      <c r="AV3" s="593"/>
      <c r="AW3" s="593"/>
      <c r="AX3" s="593"/>
      <c r="AY3" s="593"/>
      <c r="AZ3" s="593"/>
      <c r="BA3" s="593"/>
      <c r="BB3" s="593"/>
      <c r="BC3" s="593"/>
      <c r="BD3" s="593"/>
      <c r="BE3" s="593"/>
      <c r="BF3" s="593"/>
      <c r="BG3" s="593"/>
      <c r="BH3" s="593"/>
      <c r="BI3" s="429"/>
    </row>
    <row r="4" spans="1:16068" ht="30" customHeight="1">
      <c r="A4" s="594" t="s">
        <v>3</v>
      </c>
      <c r="B4" s="594"/>
      <c r="C4" s="594"/>
      <c r="D4" s="594"/>
      <c r="E4" s="594"/>
      <c r="F4" s="594"/>
      <c r="G4" s="594"/>
      <c r="H4" s="594"/>
      <c r="I4" s="594"/>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c r="AQ4" s="594"/>
      <c r="AR4" s="594"/>
      <c r="AS4" s="594"/>
      <c r="AT4" s="594"/>
      <c r="AU4" s="594"/>
      <c r="AV4" s="594"/>
      <c r="AW4" s="594"/>
      <c r="AX4" s="594"/>
      <c r="AY4" s="594"/>
      <c r="AZ4" s="594"/>
      <c r="BA4" s="594"/>
      <c r="BB4" s="594"/>
      <c r="BC4" s="594"/>
      <c r="BD4" s="594"/>
      <c r="BE4" s="594"/>
      <c r="BF4" s="594"/>
      <c r="BG4" s="594"/>
      <c r="BH4" s="594"/>
      <c r="BI4" s="430"/>
    </row>
    <row r="5" spans="1:16068" ht="18.75" customHeight="1">
      <c r="A5" s="591" t="s">
        <v>4</v>
      </c>
      <c r="B5" s="591" t="s">
        <v>69</v>
      </c>
      <c r="C5" s="584" t="s">
        <v>683</v>
      </c>
      <c r="D5" s="584" t="s">
        <v>485</v>
      </c>
      <c r="E5" s="595" t="s">
        <v>72</v>
      </c>
      <c r="F5" s="595" t="s">
        <v>73</v>
      </c>
      <c r="G5" s="591" t="s">
        <v>686</v>
      </c>
      <c r="H5" s="591"/>
      <c r="I5" s="591"/>
      <c r="J5" s="574" t="s">
        <v>75</v>
      </c>
      <c r="K5" s="574"/>
      <c r="L5" s="574" t="s">
        <v>76</v>
      </c>
      <c r="M5" s="574"/>
      <c r="N5" s="574" t="s">
        <v>77</v>
      </c>
      <c r="O5" s="574"/>
      <c r="P5" s="574"/>
      <c r="Q5" s="574"/>
      <c r="R5" s="574" t="s">
        <v>78</v>
      </c>
      <c r="S5" s="574"/>
      <c r="T5" s="574"/>
      <c r="U5" s="574"/>
      <c r="V5" s="574" t="s">
        <v>79</v>
      </c>
      <c r="W5" s="574" t="s">
        <v>80</v>
      </c>
      <c r="X5" s="574" t="s">
        <v>81</v>
      </c>
      <c r="Y5" s="574" t="s">
        <v>82</v>
      </c>
      <c r="Z5" s="574" t="s">
        <v>81</v>
      </c>
      <c r="AA5" s="574" t="s">
        <v>83</v>
      </c>
      <c r="AB5" s="574" t="s">
        <v>81</v>
      </c>
      <c r="AC5" s="574" t="s">
        <v>84</v>
      </c>
      <c r="AD5" s="574" t="s">
        <v>81</v>
      </c>
      <c r="AE5" s="574" t="s">
        <v>85</v>
      </c>
      <c r="AF5" s="574" t="s">
        <v>81</v>
      </c>
      <c r="AG5" s="574" t="s">
        <v>1000</v>
      </c>
      <c r="AH5" s="574"/>
      <c r="AI5" s="574"/>
      <c r="AJ5" s="574"/>
      <c r="AK5" s="574"/>
      <c r="AL5" s="574"/>
      <c r="AM5" s="574"/>
      <c r="AN5" s="574"/>
      <c r="AO5" s="574"/>
      <c r="AP5" s="585" t="s">
        <v>1019</v>
      </c>
      <c r="AQ5" s="586"/>
      <c r="AR5" s="586"/>
      <c r="AS5" s="586"/>
      <c r="AT5" s="586"/>
      <c r="AU5" s="586"/>
      <c r="AV5" s="586"/>
      <c r="AW5" s="587"/>
      <c r="AX5" s="585" t="s">
        <v>1018</v>
      </c>
      <c r="AY5" s="586"/>
      <c r="AZ5" s="586"/>
      <c r="BA5" s="586"/>
      <c r="BB5" s="586"/>
      <c r="BC5" s="586"/>
      <c r="BD5" s="586"/>
      <c r="BE5" s="587"/>
      <c r="BF5" s="581" t="s">
        <v>1001</v>
      </c>
      <c r="BG5" s="581" t="s">
        <v>1002</v>
      </c>
      <c r="BH5" s="581" t="s">
        <v>7</v>
      </c>
      <c r="BI5" s="431"/>
      <c r="BJ5" s="432"/>
    </row>
    <row r="6" spans="1:16068" s="433" customFormat="1">
      <c r="A6" s="591"/>
      <c r="B6" s="591"/>
      <c r="C6" s="584"/>
      <c r="D6" s="584"/>
      <c r="E6" s="595"/>
      <c r="F6" s="595"/>
      <c r="G6" s="591"/>
      <c r="H6" s="591"/>
      <c r="I6" s="591"/>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4"/>
      <c r="AN6" s="574"/>
      <c r="AO6" s="574"/>
      <c r="AP6" s="588"/>
      <c r="AQ6" s="589"/>
      <c r="AR6" s="589"/>
      <c r="AS6" s="589"/>
      <c r="AT6" s="589"/>
      <c r="AU6" s="589"/>
      <c r="AV6" s="589"/>
      <c r="AW6" s="590"/>
      <c r="AX6" s="588"/>
      <c r="AY6" s="589"/>
      <c r="AZ6" s="589"/>
      <c r="BA6" s="589"/>
      <c r="BB6" s="589"/>
      <c r="BC6" s="589"/>
      <c r="BD6" s="589"/>
      <c r="BE6" s="590"/>
      <c r="BF6" s="582"/>
      <c r="BG6" s="582"/>
      <c r="BH6" s="582"/>
      <c r="BI6" s="431"/>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7"/>
      <c r="CX6" s="428"/>
      <c r="CY6" s="428"/>
      <c r="CZ6" s="428"/>
      <c r="DA6" s="428"/>
      <c r="DB6" s="428"/>
      <c r="DC6" s="428"/>
      <c r="DD6" s="428"/>
      <c r="DE6" s="428"/>
      <c r="DF6" s="428"/>
      <c r="DG6" s="428"/>
      <c r="DH6" s="428"/>
      <c r="DI6" s="428"/>
      <c r="DJ6" s="428"/>
      <c r="DK6" s="428"/>
      <c r="DL6" s="428"/>
      <c r="DM6" s="428"/>
      <c r="DN6" s="428"/>
      <c r="DO6" s="428"/>
      <c r="DP6" s="428"/>
      <c r="DQ6" s="428"/>
      <c r="DR6" s="428"/>
      <c r="DS6" s="428"/>
      <c r="DT6" s="428"/>
      <c r="DU6" s="428"/>
      <c r="DV6" s="428"/>
      <c r="DW6" s="428"/>
      <c r="DX6" s="428"/>
      <c r="DY6" s="428"/>
      <c r="DZ6" s="428"/>
      <c r="EA6" s="428"/>
      <c r="EB6" s="428"/>
      <c r="EC6" s="428"/>
      <c r="ED6" s="428"/>
      <c r="EE6" s="428"/>
      <c r="EF6" s="428"/>
      <c r="EG6" s="428"/>
      <c r="EH6" s="428"/>
      <c r="EI6" s="428"/>
      <c r="EJ6" s="428"/>
      <c r="EK6" s="428"/>
      <c r="EL6" s="428"/>
      <c r="EM6" s="428"/>
      <c r="EN6" s="428"/>
      <c r="EO6" s="428"/>
      <c r="EP6" s="428"/>
      <c r="EQ6" s="428"/>
      <c r="ER6" s="428"/>
      <c r="ES6" s="428"/>
      <c r="ET6" s="428"/>
      <c r="EU6" s="428"/>
      <c r="EV6" s="428"/>
      <c r="EW6" s="428"/>
      <c r="EX6" s="428"/>
      <c r="EY6" s="428"/>
      <c r="EZ6" s="428"/>
      <c r="FA6" s="428"/>
      <c r="FB6" s="428"/>
      <c r="FC6" s="428"/>
      <c r="FD6" s="428"/>
      <c r="FE6" s="428"/>
      <c r="FF6" s="428"/>
      <c r="FG6" s="428"/>
      <c r="FH6" s="428"/>
      <c r="FI6" s="428"/>
      <c r="FJ6" s="428"/>
      <c r="FK6" s="428"/>
      <c r="FL6" s="428"/>
      <c r="FM6" s="428"/>
      <c r="FN6" s="428"/>
      <c r="FO6" s="428"/>
      <c r="FP6" s="428"/>
      <c r="FQ6" s="428"/>
      <c r="FR6" s="428"/>
      <c r="FS6" s="428"/>
      <c r="FT6" s="428"/>
      <c r="FU6" s="428"/>
      <c r="FV6" s="428"/>
      <c r="FW6" s="428"/>
      <c r="FX6" s="428"/>
      <c r="FY6" s="428"/>
      <c r="FZ6" s="428"/>
      <c r="GA6" s="428"/>
      <c r="GB6" s="428"/>
      <c r="GC6" s="428"/>
      <c r="GD6" s="428"/>
      <c r="GE6" s="428"/>
      <c r="GF6" s="428"/>
      <c r="GG6" s="428"/>
      <c r="GH6" s="428"/>
      <c r="GI6" s="428"/>
      <c r="GJ6" s="428"/>
      <c r="GK6" s="428"/>
      <c r="GL6" s="428"/>
      <c r="GM6" s="428"/>
      <c r="GN6" s="428"/>
      <c r="GO6" s="428"/>
      <c r="GP6" s="428"/>
      <c r="GQ6" s="428"/>
      <c r="GR6" s="428"/>
      <c r="GS6" s="428"/>
      <c r="GT6" s="428"/>
      <c r="GU6" s="428"/>
      <c r="GV6" s="428"/>
      <c r="GW6" s="428"/>
      <c r="GX6" s="428"/>
      <c r="GY6" s="428"/>
      <c r="GZ6" s="428"/>
      <c r="HA6" s="428"/>
      <c r="HB6" s="428"/>
      <c r="HC6" s="428"/>
      <c r="HD6" s="428"/>
      <c r="HE6" s="428"/>
      <c r="HF6" s="428"/>
      <c r="HG6" s="428"/>
      <c r="HH6" s="428"/>
      <c r="HI6" s="428"/>
      <c r="HJ6" s="428"/>
      <c r="HK6" s="428"/>
      <c r="HL6" s="428"/>
      <c r="HM6" s="428"/>
      <c r="HN6" s="428"/>
      <c r="HO6" s="428"/>
      <c r="HP6" s="428"/>
      <c r="HQ6" s="428"/>
      <c r="HR6" s="428"/>
      <c r="HS6" s="428"/>
      <c r="HT6" s="428"/>
      <c r="HU6" s="428"/>
      <c r="HV6" s="428"/>
      <c r="HW6" s="428"/>
      <c r="HX6" s="428"/>
      <c r="HY6" s="428"/>
      <c r="HZ6" s="428"/>
      <c r="IA6" s="428"/>
      <c r="IB6" s="428"/>
      <c r="IC6" s="428"/>
      <c r="ID6" s="428"/>
      <c r="IE6" s="428"/>
      <c r="IF6" s="428"/>
      <c r="IG6" s="428"/>
      <c r="IH6" s="428"/>
      <c r="II6" s="428"/>
      <c r="IJ6" s="428"/>
      <c r="IK6" s="428"/>
      <c r="IL6" s="428"/>
      <c r="IM6" s="428"/>
      <c r="IN6" s="428"/>
      <c r="IO6" s="428"/>
      <c r="IP6" s="428"/>
      <c r="IQ6" s="428"/>
      <c r="IR6" s="428"/>
      <c r="IS6" s="428"/>
      <c r="IT6" s="428"/>
      <c r="IU6" s="428"/>
      <c r="IV6" s="428"/>
      <c r="IW6" s="428"/>
      <c r="IX6" s="428"/>
      <c r="IY6" s="428"/>
      <c r="IZ6" s="428"/>
      <c r="JA6" s="428"/>
      <c r="JB6" s="428"/>
      <c r="JC6" s="428"/>
      <c r="JD6" s="428"/>
      <c r="JE6" s="428"/>
      <c r="JF6" s="428"/>
      <c r="JG6" s="428"/>
      <c r="JH6" s="428"/>
      <c r="JI6" s="428"/>
      <c r="JJ6" s="428"/>
      <c r="JK6" s="428"/>
      <c r="JL6" s="428"/>
      <c r="JM6" s="428"/>
      <c r="JN6" s="428"/>
      <c r="JO6" s="428"/>
      <c r="JP6" s="428"/>
      <c r="JQ6" s="428"/>
      <c r="JR6" s="428"/>
      <c r="JS6" s="428"/>
      <c r="JT6" s="428"/>
      <c r="JU6" s="428"/>
      <c r="JV6" s="428"/>
      <c r="JW6" s="428"/>
      <c r="JX6" s="428"/>
      <c r="JY6" s="428"/>
      <c r="JZ6" s="428"/>
      <c r="KA6" s="428"/>
      <c r="KB6" s="428"/>
      <c r="KC6" s="428"/>
      <c r="KD6" s="428"/>
      <c r="KE6" s="428"/>
      <c r="KF6" s="428"/>
      <c r="KG6" s="428"/>
      <c r="KH6" s="428"/>
      <c r="KI6" s="428"/>
      <c r="KJ6" s="428"/>
      <c r="KK6" s="428"/>
      <c r="KL6" s="428"/>
      <c r="KM6" s="428"/>
      <c r="KN6" s="428"/>
      <c r="KO6" s="428"/>
      <c r="KP6" s="428"/>
      <c r="KQ6" s="428"/>
      <c r="KR6" s="428"/>
      <c r="KS6" s="428"/>
      <c r="KT6" s="428"/>
      <c r="KU6" s="428"/>
      <c r="KV6" s="428"/>
      <c r="KW6" s="428"/>
      <c r="KX6" s="428"/>
      <c r="KY6" s="428"/>
      <c r="KZ6" s="428"/>
      <c r="LA6" s="428"/>
      <c r="LB6" s="428"/>
      <c r="LC6" s="428"/>
      <c r="LD6" s="428"/>
      <c r="LE6" s="428"/>
      <c r="LF6" s="428"/>
      <c r="LG6" s="428"/>
      <c r="LH6" s="428"/>
      <c r="LI6" s="428"/>
      <c r="LJ6" s="428"/>
      <c r="LK6" s="428"/>
      <c r="LL6" s="428"/>
      <c r="LM6" s="428"/>
      <c r="LN6" s="428"/>
      <c r="LO6" s="428"/>
      <c r="LP6" s="428"/>
      <c r="LQ6" s="428"/>
      <c r="LR6" s="428"/>
      <c r="LS6" s="428"/>
      <c r="LT6" s="428"/>
      <c r="LU6" s="428"/>
      <c r="LV6" s="428"/>
      <c r="LW6" s="428"/>
      <c r="LX6" s="428"/>
      <c r="LY6" s="428"/>
      <c r="LZ6" s="428"/>
      <c r="MA6" s="428"/>
      <c r="MB6" s="428"/>
      <c r="MC6" s="428"/>
      <c r="MD6" s="428"/>
      <c r="ME6" s="428"/>
      <c r="MF6" s="428"/>
      <c r="MG6" s="428"/>
      <c r="MH6" s="428"/>
      <c r="MI6" s="428"/>
      <c r="MJ6" s="428"/>
      <c r="MK6" s="428"/>
      <c r="ML6" s="428"/>
      <c r="MM6" s="428"/>
      <c r="MN6" s="428"/>
      <c r="MO6" s="428"/>
      <c r="MP6" s="428"/>
      <c r="MQ6" s="428"/>
      <c r="MR6" s="428"/>
      <c r="MS6" s="428"/>
      <c r="MT6" s="428"/>
      <c r="MU6" s="428"/>
      <c r="MV6" s="428"/>
      <c r="MW6" s="428"/>
      <c r="MX6" s="428"/>
      <c r="MY6" s="428"/>
      <c r="MZ6" s="428"/>
      <c r="NA6" s="428"/>
      <c r="NB6" s="428"/>
      <c r="NC6" s="428"/>
      <c r="ND6" s="428"/>
      <c r="NE6" s="428"/>
      <c r="NF6" s="428"/>
      <c r="NG6" s="428"/>
      <c r="NH6" s="428"/>
      <c r="NI6" s="428"/>
      <c r="NJ6" s="428"/>
      <c r="NK6" s="428"/>
      <c r="NL6" s="428"/>
      <c r="NM6" s="428"/>
      <c r="NN6" s="428"/>
      <c r="NO6" s="428"/>
      <c r="NP6" s="428"/>
      <c r="NQ6" s="428"/>
      <c r="NR6" s="428"/>
      <c r="NS6" s="428"/>
      <c r="NT6" s="428"/>
      <c r="NU6" s="428"/>
      <c r="NV6" s="428"/>
      <c r="NW6" s="428"/>
      <c r="NX6" s="428"/>
      <c r="NY6" s="428"/>
      <c r="NZ6" s="428"/>
      <c r="OA6" s="428"/>
      <c r="OB6" s="428"/>
      <c r="OC6" s="428"/>
      <c r="OD6" s="428"/>
      <c r="OE6" s="428"/>
      <c r="OF6" s="428"/>
      <c r="OG6" s="428"/>
      <c r="OH6" s="428"/>
      <c r="OI6" s="428"/>
      <c r="OJ6" s="428"/>
      <c r="OK6" s="428"/>
      <c r="OL6" s="428"/>
      <c r="OM6" s="428"/>
      <c r="ON6" s="428"/>
      <c r="OO6" s="428"/>
      <c r="OP6" s="428"/>
      <c r="OQ6" s="428"/>
      <c r="OR6" s="428"/>
      <c r="OS6" s="428"/>
      <c r="OT6" s="428"/>
      <c r="OU6" s="428"/>
      <c r="OV6" s="428"/>
      <c r="OW6" s="428"/>
      <c r="OX6" s="428"/>
      <c r="OY6" s="428"/>
      <c r="OZ6" s="428"/>
      <c r="PA6" s="428"/>
      <c r="PB6" s="428"/>
      <c r="PC6" s="428"/>
      <c r="PD6" s="428"/>
      <c r="PE6" s="428"/>
      <c r="PF6" s="428"/>
      <c r="PG6" s="428"/>
      <c r="PH6" s="428"/>
      <c r="PI6" s="428"/>
      <c r="PJ6" s="428"/>
      <c r="PK6" s="428"/>
      <c r="PL6" s="428"/>
      <c r="PM6" s="428"/>
      <c r="PN6" s="428"/>
      <c r="PO6" s="428"/>
      <c r="PP6" s="428"/>
      <c r="PQ6" s="428"/>
      <c r="PR6" s="428"/>
      <c r="PS6" s="428"/>
      <c r="PT6" s="428"/>
      <c r="PU6" s="428"/>
      <c r="PV6" s="428"/>
      <c r="PW6" s="428"/>
      <c r="PX6" s="428"/>
      <c r="PY6" s="428"/>
      <c r="PZ6" s="428"/>
      <c r="QA6" s="428"/>
      <c r="QB6" s="428"/>
      <c r="QC6" s="428"/>
      <c r="QD6" s="428"/>
      <c r="QE6" s="428"/>
      <c r="QF6" s="428"/>
      <c r="QG6" s="428"/>
      <c r="QH6" s="428"/>
      <c r="QI6" s="428"/>
      <c r="QJ6" s="428"/>
      <c r="QK6" s="428"/>
      <c r="QL6" s="428"/>
      <c r="QM6" s="428"/>
      <c r="QN6" s="428"/>
      <c r="QO6" s="428"/>
      <c r="QP6" s="428"/>
      <c r="QQ6" s="428"/>
      <c r="QR6" s="428"/>
      <c r="QS6" s="428"/>
      <c r="QT6" s="428"/>
      <c r="QU6" s="428"/>
      <c r="QV6" s="428"/>
      <c r="QW6" s="428"/>
      <c r="QX6" s="428"/>
      <c r="QY6" s="428"/>
      <c r="QZ6" s="428"/>
      <c r="RA6" s="428"/>
      <c r="RB6" s="428"/>
      <c r="RC6" s="428"/>
      <c r="RD6" s="428"/>
      <c r="RE6" s="428"/>
      <c r="RF6" s="428"/>
      <c r="RG6" s="428"/>
      <c r="RH6" s="428"/>
      <c r="RI6" s="428"/>
      <c r="RJ6" s="428"/>
      <c r="RK6" s="428"/>
      <c r="RL6" s="428"/>
      <c r="RM6" s="428"/>
      <c r="RN6" s="428"/>
      <c r="RO6" s="428"/>
      <c r="RP6" s="428"/>
      <c r="RQ6" s="428"/>
      <c r="RR6" s="428"/>
      <c r="RS6" s="428"/>
      <c r="RT6" s="428"/>
      <c r="RU6" s="428"/>
      <c r="RV6" s="428"/>
      <c r="RW6" s="428"/>
      <c r="RX6" s="428"/>
      <c r="RY6" s="428"/>
      <c r="RZ6" s="428"/>
      <c r="SA6" s="428"/>
      <c r="SB6" s="428"/>
      <c r="SC6" s="428"/>
      <c r="SD6" s="428"/>
      <c r="SE6" s="428"/>
      <c r="SF6" s="428"/>
      <c r="SG6" s="428"/>
      <c r="SH6" s="428"/>
      <c r="SI6" s="428"/>
      <c r="SJ6" s="428"/>
      <c r="SK6" s="428"/>
      <c r="SL6" s="428"/>
      <c r="SM6" s="428"/>
      <c r="SN6" s="428"/>
      <c r="SO6" s="428"/>
      <c r="SP6" s="428"/>
      <c r="SQ6" s="428"/>
      <c r="SR6" s="428"/>
      <c r="SS6" s="428"/>
      <c r="ST6" s="428"/>
      <c r="SU6" s="428"/>
      <c r="SV6" s="428"/>
      <c r="SW6" s="428"/>
      <c r="SX6" s="428"/>
      <c r="SY6" s="428"/>
      <c r="SZ6" s="428"/>
      <c r="TA6" s="428"/>
      <c r="TB6" s="428"/>
      <c r="TC6" s="428"/>
      <c r="TD6" s="428"/>
      <c r="TE6" s="428"/>
      <c r="TF6" s="428"/>
      <c r="TG6" s="428"/>
      <c r="TH6" s="428"/>
      <c r="TI6" s="428"/>
      <c r="TJ6" s="428"/>
      <c r="TK6" s="428"/>
      <c r="TL6" s="428"/>
      <c r="TM6" s="428"/>
      <c r="TN6" s="428"/>
      <c r="TO6" s="428"/>
      <c r="TP6" s="428"/>
      <c r="TQ6" s="428"/>
      <c r="TR6" s="428"/>
      <c r="TS6" s="428"/>
      <c r="TT6" s="428"/>
      <c r="TU6" s="428"/>
      <c r="TV6" s="428"/>
      <c r="TW6" s="428"/>
      <c r="TX6" s="428"/>
      <c r="TY6" s="428"/>
      <c r="TZ6" s="428"/>
      <c r="UA6" s="428"/>
      <c r="UB6" s="428"/>
      <c r="UC6" s="428"/>
      <c r="UD6" s="428"/>
      <c r="UE6" s="428"/>
      <c r="UF6" s="428"/>
      <c r="UG6" s="428"/>
      <c r="UH6" s="428"/>
      <c r="UI6" s="428"/>
      <c r="UJ6" s="428"/>
      <c r="UK6" s="428"/>
      <c r="UL6" s="428"/>
      <c r="UM6" s="428"/>
      <c r="UN6" s="428"/>
      <c r="UO6" s="428"/>
      <c r="UP6" s="428"/>
      <c r="UQ6" s="428"/>
      <c r="UR6" s="428"/>
      <c r="US6" s="428"/>
      <c r="UT6" s="428"/>
      <c r="UU6" s="428"/>
      <c r="UV6" s="428"/>
      <c r="UW6" s="428"/>
      <c r="UX6" s="428"/>
      <c r="UY6" s="428"/>
      <c r="UZ6" s="428"/>
      <c r="VA6" s="428"/>
      <c r="VB6" s="428"/>
      <c r="VC6" s="428"/>
      <c r="VD6" s="428"/>
      <c r="VE6" s="428"/>
      <c r="VF6" s="428"/>
      <c r="VG6" s="428"/>
      <c r="VH6" s="428"/>
      <c r="VI6" s="428"/>
      <c r="VJ6" s="428"/>
      <c r="VK6" s="428"/>
      <c r="VL6" s="428"/>
      <c r="VM6" s="428"/>
      <c r="VN6" s="428"/>
      <c r="VO6" s="428"/>
      <c r="VP6" s="428"/>
      <c r="VQ6" s="428"/>
      <c r="VR6" s="428"/>
      <c r="VS6" s="428"/>
      <c r="VT6" s="428"/>
      <c r="VU6" s="428"/>
      <c r="VV6" s="428"/>
      <c r="VW6" s="428"/>
      <c r="VX6" s="428"/>
      <c r="VY6" s="428"/>
      <c r="VZ6" s="428"/>
      <c r="WA6" s="428"/>
      <c r="WB6" s="428"/>
      <c r="WC6" s="428"/>
      <c r="WD6" s="428"/>
      <c r="WE6" s="428"/>
      <c r="WF6" s="428"/>
      <c r="WG6" s="428"/>
      <c r="WH6" s="428"/>
      <c r="WI6" s="428"/>
      <c r="WJ6" s="428"/>
      <c r="WK6" s="428"/>
      <c r="WL6" s="428"/>
      <c r="WM6" s="428"/>
      <c r="WN6" s="428"/>
      <c r="WO6" s="428"/>
      <c r="WP6" s="428"/>
      <c r="WQ6" s="428"/>
      <c r="WR6" s="428"/>
      <c r="WS6" s="428"/>
      <c r="WT6" s="428"/>
      <c r="WU6" s="428"/>
      <c r="WV6" s="428"/>
      <c r="WW6" s="428"/>
      <c r="WX6" s="428"/>
      <c r="WY6" s="428"/>
      <c r="WZ6" s="428"/>
      <c r="XA6" s="428"/>
      <c r="XB6" s="428"/>
      <c r="XC6" s="428"/>
      <c r="XD6" s="428"/>
      <c r="XE6" s="428"/>
      <c r="XF6" s="428"/>
      <c r="XG6" s="428"/>
      <c r="XH6" s="428"/>
      <c r="XI6" s="428"/>
      <c r="XJ6" s="428"/>
      <c r="XK6" s="428"/>
      <c r="XL6" s="428"/>
      <c r="XM6" s="428"/>
      <c r="XN6" s="428"/>
      <c r="XO6" s="428"/>
      <c r="XP6" s="428"/>
      <c r="XQ6" s="428"/>
      <c r="XR6" s="428"/>
      <c r="XS6" s="428"/>
      <c r="XT6" s="428"/>
      <c r="XU6" s="428"/>
      <c r="XV6" s="428"/>
      <c r="XW6" s="428"/>
      <c r="XX6" s="428"/>
      <c r="XY6" s="428"/>
      <c r="XZ6" s="428"/>
      <c r="YA6" s="428"/>
      <c r="YB6" s="428"/>
      <c r="YC6" s="428"/>
      <c r="YD6" s="428"/>
      <c r="YE6" s="428"/>
      <c r="YF6" s="428"/>
      <c r="YG6" s="428"/>
      <c r="YH6" s="428"/>
      <c r="YI6" s="428"/>
      <c r="YJ6" s="428"/>
      <c r="YK6" s="428"/>
      <c r="YL6" s="428"/>
      <c r="YM6" s="428"/>
      <c r="YN6" s="428"/>
      <c r="YO6" s="428"/>
      <c r="YP6" s="428"/>
      <c r="YQ6" s="428"/>
      <c r="YR6" s="428"/>
      <c r="YS6" s="428"/>
      <c r="YT6" s="428"/>
      <c r="YU6" s="428"/>
      <c r="YV6" s="428"/>
      <c r="YW6" s="428"/>
      <c r="YX6" s="428"/>
      <c r="YY6" s="428"/>
      <c r="YZ6" s="428"/>
      <c r="ZA6" s="428"/>
      <c r="ZB6" s="428"/>
      <c r="ZC6" s="428"/>
      <c r="ZD6" s="428"/>
      <c r="ZE6" s="428"/>
      <c r="ZF6" s="428"/>
      <c r="ZG6" s="428"/>
      <c r="ZH6" s="428"/>
      <c r="ZI6" s="428"/>
      <c r="ZJ6" s="428"/>
      <c r="ZK6" s="428"/>
      <c r="ZL6" s="428"/>
      <c r="ZM6" s="428"/>
      <c r="ZN6" s="428"/>
      <c r="ZO6" s="428"/>
      <c r="ZP6" s="428"/>
      <c r="ZQ6" s="428"/>
      <c r="ZR6" s="428"/>
      <c r="ZS6" s="428"/>
      <c r="ZT6" s="428"/>
      <c r="ZU6" s="428"/>
      <c r="ZV6" s="428"/>
      <c r="ZW6" s="428"/>
      <c r="ZX6" s="428"/>
      <c r="ZY6" s="428"/>
      <c r="ZZ6" s="428"/>
      <c r="AAA6" s="428"/>
      <c r="AAB6" s="428"/>
      <c r="AAC6" s="428"/>
      <c r="AAD6" s="428"/>
      <c r="AAE6" s="428"/>
      <c r="AAF6" s="428"/>
      <c r="AAG6" s="428"/>
      <c r="AAH6" s="428"/>
      <c r="AAI6" s="428"/>
      <c r="AAJ6" s="428"/>
      <c r="AAK6" s="428"/>
      <c r="AAL6" s="428"/>
      <c r="AAM6" s="428"/>
      <c r="AAN6" s="428"/>
      <c r="AAO6" s="428"/>
      <c r="AAP6" s="428"/>
      <c r="AAQ6" s="428"/>
      <c r="AAR6" s="428"/>
      <c r="AAS6" s="428"/>
      <c r="AAT6" s="428"/>
      <c r="AAU6" s="428"/>
      <c r="AAV6" s="428"/>
      <c r="AAW6" s="428"/>
      <c r="AAX6" s="428"/>
      <c r="AAY6" s="428"/>
      <c r="AAZ6" s="428"/>
      <c r="ABA6" s="428"/>
      <c r="ABB6" s="428"/>
      <c r="ABC6" s="428"/>
      <c r="ABD6" s="428"/>
      <c r="ABE6" s="428"/>
      <c r="ABF6" s="428"/>
      <c r="ABG6" s="428"/>
      <c r="ABH6" s="428"/>
      <c r="ABI6" s="428"/>
      <c r="ABJ6" s="428"/>
      <c r="ABK6" s="428"/>
      <c r="ABL6" s="428"/>
      <c r="ABM6" s="428"/>
      <c r="ABN6" s="428"/>
      <c r="ABO6" s="428"/>
      <c r="ABP6" s="428"/>
      <c r="ABQ6" s="428"/>
      <c r="ABR6" s="428"/>
      <c r="ABS6" s="428"/>
      <c r="ABT6" s="428"/>
      <c r="ABU6" s="428"/>
      <c r="ABV6" s="428"/>
      <c r="ABW6" s="428"/>
      <c r="ABX6" s="428"/>
      <c r="ABY6" s="428"/>
      <c r="ABZ6" s="428"/>
      <c r="ACA6" s="428"/>
      <c r="ACB6" s="428"/>
      <c r="ACC6" s="428"/>
      <c r="ACD6" s="428"/>
      <c r="ACE6" s="428"/>
      <c r="ACF6" s="428"/>
      <c r="ACG6" s="428"/>
      <c r="ACH6" s="428"/>
      <c r="ACI6" s="428"/>
      <c r="ACJ6" s="428"/>
      <c r="ACK6" s="428"/>
      <c r="ACL6" s="428"/>
      <c r="ACM6" s="428"/>
      <c r="ACN6" s="428"/>
      <c r="ACO6" s="428"/>
      <c r="ACP6" s="428"/>
      <c r="ACQ6" s="428"/>
      <c r="ACR6" s="428"/>
      <c r="ACS6" s="428"/>
      <c r="ACT6" s="428"/>
      <c r="ACU6" s="428"/>
      <c r="ACV6" s="428"/>
      <c r="ACW6" s="428"/>
      <c r="ACX6" s="428"/>
      <c r="ACY6" s="428"/>
      <c r="ACZ6" s="428"/>
      <c r="ADA6" s="428"/>
      <c r="ADB6" s="428"/>
      <c r="ADC6" s="428"/>
      <c r="ADD6" s="428"/>
      <c r="ADE6" s="428"/>
      <c r="ADF6" s="428"/>
      <c r="ADG6" s="428"/>
      <c r="ADH6" s="428"/>
      <c r="ADI6" s="428"/>
      <c r="ADJ6" s="428"/>
      <c r="ADK6" s="428"/>
      <c r="ADL6" s="428"/>
      <c r="ADM6" s="428"/>
      <c r="ADN6" s="428"/>
      <c r="ADO6" s="428"/>
      <c r="ADP6" s="428"/>
      <c r="ADQ6" s="428"/>
      <c r="ADR6" s="428"/>
      <c r="ADS6" s="428"/>
      <c r="ADT6" s="428"/>
      <c r="ADU6" s="428"/>
      <c r="ADV6" s="428"/>
      <c r="ADW6" s="428"/>
      <c r="ADX6" s="428"/>
      <c r="ADY6" s="428"/>
      <c r="ADZ6" s="428"/>
      <c r="AEA6" s="428"/>
      <c r="AEB6" s="428"/>
      <c r="AEC6" s="428"/>
      <c r="AED6" s="428"/>
      <c r="AEE6" s="428"/>
      <c r="AEF6" s="428"/>
      <c r="AEG6" s="428"/>
      <c r="AEH6" s="428"/>
      <c r="AEI6" s="428"/>
      <c r="AEJ6" s="428"/>
      <c r="AEK6" s="428"/>
      <c r="AEL6" s="428"/>
      <c r="AEM6" s="428"/>
      <c r="AEN6" s="428"/>
      <c r="AEO6" s="428"/>
      <c r="AEP6" s="428"/>
      <c r="AEQ6" s="428"/>
      <c r="AER6" s="428"/>
      <c r="AES6" s="428"/>
      <c r="AET6" s="428"/>
      <c r="AEU6" s="428"/>
      <c r="AEV6" s="428"/>
      <c r="AEW6" s="428"/>
      <c r="AEX6" s="428"/>
      <c r="AEY6" s="428"/>
      <c r="AEZ6" s="428"/>
      <c r="AFA6" s="428"/>
      <c r="AFB6" s="428"/>
      <c r="AFC6" s="428"/>
      <c r="AFD6" s="428"/>
      <c r="AFE6" s="428"/>
      <c r="AFF6" s="428"/>
      <c r="AFG6" s="428"/>
      <c r="AFH6" s="428"/>
      <c r="AFI6" s="428"/>
      <c r="AFJ6" s="428"/>
      <c r="AFK6" s="428"/>
      <c r="AFL6" s="428"/>
      <c r="AFM6" s="428"/>
      <c r="AFN6" s="428"/>
      <c r="AFO6" s="428"/>
      <c r="AFP6" s="428"/>
      <c r="AFQ6" s="428"/>
      <c r="AFR6" s="428"/>
      <c r="AFS6" s="428"/>
      <c r="AFT6" s="428"/>
      <c r="AFU6" s="428"/>
      <c r="AFV6" s="428"/>
      <c r="AFW6" s="428"/>
      <c r="AFX6" s="428"/>
      <c r="AFY6" s="428"/>
      <c r="AFZ6" s="428"/>
      <c r="AGA6" s="428"/>
      <c r="AGB6" s="428"/>
      <c r="AGC6" s="428"/>
      <c r="AGD6" s="428"/>
      <c r="AGE6" s="428"/>
      <c r="AGF6" s="428"/>
      <c r="AGG6" s="428"/>
      <c r="AGH6" s="428"/>
      <c r="AGI6" s="428"/>
      <c r="AGJ6" s="428"/>
      <c r="AGK6" s="428"/>
      <c r="AGL6" s="428"/>
      <c r="AGM6" s="428"/>
      <c r="AGN6" s="428"/>
      <c r="AGO6" s="428"/>
      <c r="AGP6" s="428"/>
      <c r="AGQ6" s="428"/>
      <c r="AGR6" s="428"/>
      <c r="AGS6" s="428"/>
      <c r="AGT6" s="428"/>
      <c r="AGU6" s="428"/>
      <c r="AGV6" s="428"/>
      <c r="AGW6" s="428"/>
      <c r="AGX6" s="428"/>
      <c r="AGY6" s="428"/>
      <c r="AGZ6" s="428"/>
      <c r="AHA6" s="428"/>
      <c r="AHB6" s="428"/>
      <c r="AHC6" s="428"/>
      <c r="AHD6" s="428"/>
      <c r="AHE6" s="428"/>
      <c r="AHF6" s="428"/>
      <c r="AHG6" s="428"/>
      <c r="AHH6" s="428"/>
      <c r="AHI6" s="428"/>
      <c r="AHJ6" s="428"/>
      <c r="AHK6" s="428"/>
      <c r="AHL6" s="428"/>
      <c r="AHM6" s="428"/>
      <c r="AHN6" s="428"/>
      <c r="AHO6" s="428"/>
      <c r="AHP6" s="428"/>
      <c r="AHQ6" s="428"/>
      <c r="AHR6" s="428"/>
      <c r="AHS6" s="428"/>
      <c r="AHT6" s="428"/>
      <c r="AHU6" s="428"/>
      <c r="AHV6" s="428"/>
      <c r="AHW6" s="428"/>
      <c r="AHX6" s="428"/>
      <c r="AHY6" s="428"/>
      <c r="AHZ6" s="428"/>
      <c r="AIA6" s="428"/>
      <c r="AIB6" s="428"/>
      <c r="AIC6" s="428"/>
      <c r="AID6" s="428"/>
      <c r="AIE6" s="428"/>
      <c r="AIF6" s="428"/>
      <c r="AIG6" s="428"/>
      <c r="AIH6" s="428"/>
      <c r="AII6" s="428"/>
      <c r="AIJ6" s="428"/>
      <c r="AIK6" s="428"/>
      <c r="AIL6" s="428"/>
      <c r="AIM6" s="428"/>
      <c r="AIN6" s="428"/>
      <c r="AIO6" s="428"/>
      <c r="AIP6" s="428"/>
      <c r="AIQ6" s="428"/>
      <c r="AIR6" s="428"/>
      <c r="AIS6" s="428"/>
      <c r="AIT6" s="428"/>
      <c r="AIU6" s="428"/>
      <c r="AIV6" s="428"/>
      <c r="AIW6" s="428"/>
      <c r="AIX6" s="428"/>
      <c r="AIY6" s="428"/>
      <c r="AIZ6" s="428"/>
      <c r="AJA6" s="428"/>
      <c r="AJB6" s="428"/>
      <c r="AJC6" s="428"/>
      <c r="AJD6" s="428"/>
      <c r="AJE6" s="428"/>
      <c r="AJF6" s="428"/>
      <c r="AJG6" s="428"/>
      <c r="AJH6" s="428"/>
      <c r="AJI6" s="428"/>
      <c r="AJJ6" s="428"/>
      <c r="AJK6" s="428"/>
      <c r="AJL6" s="428"/>
      <c r="AJM6" s="428"/>
      <c r="AJN6" s="428"/>
      <c r="AJO6" s="428"/>
      <c r="AJP6" s="428"/>
      <c r="AJQ6" s="428"/>
      <c r="AJR6" s="428"/>
      <c r="AJS6" s="428"/>
      <c r="AJT6" s="428"/>
      <c r="AJU6" s="428"/>
      <c r="AJV6" s="428"/>
      <c r="AJW6" s="428"/>
      <c r="AJX6" s="428"/>
      <c r="AJY6" s="428"/>
      <c r="AJZ6" s="428"/>
      <c r="AKA6" s="428"/>
      <c r="AKB6" s="428"/>
      <c r="AKC6" s="428"/>
      <c r="AKD6" s="428"/>
      <c r="AKE6" s="428"/>
      <c r="AKF6" s="428"/>
      <c r="AKG6" s="428"/>
      <c r="AKH6" s="428"/>
      <c r="AKI6" s="428"/>
      <c r="AKJ6" s="428"/>
      <c r="AKK6" s="428"/>
      <c r="AKL6" s="428"/>
      <c r="AKM6" s="428"/>
      <c r="AKN6" s="428"/>
      <c r="AKO6" s="428"/>
      <c r="AKP6" s="428"/>
      <c r="AKQ6" s="428"/>
      <c r="AKR6" s="428"/>
      <c r="AKS6" s="428"/>
      <c r="AKT6" s="428"/>
      <c r="AKU6" s="428"/>
      <c r="AKV6" s="428"/>
      <c r="AKW6" s="428"/>
      <c r="AKX6" s="428"/>
      <c r="AKY6" s="428"/>
      <c r="AKZ6" s="428"/>
      <c r="ALA6" s="428"/>
      <c r="ALB6" s="428"/>
      <c r="ALC6" s="428"/>
      <c r="ALD6" s="428"/>
      <c r="ALE6" s="428"/>
      <c r="ALF6" s="428"/>
      <c r="ALG6" s="428"/>
      <c r="ALH6" s="428"/>
      <c r="ALI6" s="428"/>
      <c r="ALJ6" s="428"/>
      <c r="ALK6" s="428"/>
      <c r="ALL6" s="428"/>
      <c r="ALM6" s="428"/>
      <c r="ALN6" s="428"/>
      <c r="ALO6" s="428"/>
      <c r="ALP6" s="428"/>
      <c r="ALQ6" s="428"/>
      <c r="ALR6" s="428"/>
      <c r="ALS6" s="428"/>
      <c r="ALT6" s="428"/>
      <c r="ALU6" s="428"/>
      <c r="ALV6" s="428"/>
      <c r="ALW6" s="428"/>
      <c r="ALX6" s="428"/>
      <c r="ALY6" s="428"/>
      <c r="ALZ6" s="428"/>
      <c r="AMA6" s="428"/>
      <c r="AMB6" s="428"/>
      <c r="AMC6" s="428"/>
      <c r="AMD6" s="428"/>
      <c r="AME6" s="428"/>
      <c r="AMF6" s="428"/>
      <c r="AMG6" s="428"/>
      <c r="AMH6" s="428"/>
      <c r="AMI6" s="428"/>
      <c r="AMJ6" s="428"/>
      <c r="AMK6" s="428"/>
      <c r="AML6" s="428"/>
      <c r="AMM6" s="428"/>
      <c r="AMN6" s="428"/>
      <c r="AMO6" s="428"/>
      <c r="AMP6" s="428"/>
      <c r="AMQ6" s="428"/>
      <c r="AMR6" s="428"/>
      <c r="AMS6" s="428"/>
      <c r="AMT6" s="428"/>
      <c r="AMU6" s="428"/>
      <c r="AMV6" s="428"/>
      <c r="AMW6" s="428"/>
      <c r="AMX6" s="428"/>
      <c r="AMY6" s="428"/>
      <c r="AMZ6" s="428"/>
      <c r="ANA6" s="428"/>
      <c r="ANB6" s="428"/>
      <c r="ANC6" s="428"/>
      <c r="AND6" s="428"/>
      <c r="ANE6" s="428"/>
      <c r="ANF6" s="428"/>
      <c r="ANG6" s="428"/>
      <c r="ANH6" s="428"/>
      <c r="ANI6" s="428"/>
      <c r="ANJ6" s="428"/>
      <c r="ANK6" s="428"/>
      <c r="ANL6" s="428"/>
      <c r="ANM6" s="428"/>
      <c r="ANN6" s="428"/>
      <c r="ANO6" s="428"/>
      <c r="ANP6" s="428"/>
      <c r="ANQ6" s="428"/>
      <c r="ANR6" s="428"/>
      <c r="ANS6" s="428"/>
      <c r="ANT6" s="428"/>
      <c r="ANU6" s="428"/>
      <c r="ANV6" s="428"/>
      <c r="ANW6" s="428"/>
      <c r="ANX6" s="428"/>
      <c r="ANY6" s="428"/>
      <c r="ANZ6" s="428"/>
      <c r="AOA6" s="428"/>
      <c r="AOB6" s="428"/>
      <c r="AOC6" s="428"/>
      <c r="AOD6" s="428"/>
      <c r="AOE6" s="428"/>
      <c r="AOF6" s="428"/>
      <c r="AOG6" s="428"/>
      <c r="AOH6" s="428"/>
      <c r="AOI6" s="428"/>
      <c r="AOJ6" s="428"/>
      <c r="AOK6" s="428"/>
      <c r="AOL6" s="428"/>
      <c r="AOM6" s="428"/>
      <c r="AON6" s="428"/>
      <c r="AOO6" s="428"/>
      <c r="AOP6" s="428"/>
      <c r="AOQ6" s="428"/>
      <c r="AOR6" s="428"/>
      <c r="AOS6" s="428"/>
      <c r="AOT6" s="428"/>
      <c r="AOU6" s="428"/>
      <c r="AOV6" s="428"/>
      <c r="AOW6" s="428"/>
      <c r="AOX6" s="428"/>
      <c r="AOY6" s="428"/>
      <c r="AOZ6" s="428"/>
      <c r="APA6" s="428"/>
      <c r="APB6" s="428"/>
      <c r="APC6" s="428"/>
      <c r="APD6" s="428"/>
      <c r="APE6" s="428"/>
      <c r="APF6" s="428"/>
      <c r="APG6" s="428"/>
      <c r="APH6" s="428"/>
      <c r="API6" s="428"/>
      <c r="APJ6" s="428"/>
      <c r="APK6" s="428"/>
      <c r="APL6" s="428"/>
      <c r="APM6" s="428"/>
      <c r="APN6" s="428"/>
      <c r="APO6" s="428"/>
      <c r="APP6" s="428"/>
      <c r="APQ6" s="428"/>
      <c r="APR6" s="428"/>
      <c r="APS6" s="428"/>
      <c r="APT6" s="428"/>
      <c r="APU6" s="428"/>
      <c r="APV6" s="428"/>
      <c r="APW6" s="428"/>
      <c r="APX6" s="428"/>
      <c r="APY6" s="428"/>
      <c r="APZ6" s="428"/>
      <c r="AQA6" s="428"/>
      <c r="AQB6" s="428"/>
      <c r="AQC6" s="428"/>
      <c r="AQD6" s="428"/>
      <c r="AQE6" s="428"/>
      <c r="AQF6" s="428"/>
      <c r="AQG6" s="428"/>
      <c r="AQH6" s="428"/>
      <c r="AQI6" s="428"/>
      <c r="AQJ6" s="428"/>
      <c r="AQK6" s="428"/>
      <c r="AQL6" s="428"/>
      <c r="AQM6" s="428"/>
      <c r="AQN6" s="428"/>
      <c r="AQO6" s="428"/>
      <c r="AQP6" s="428"/>
      <c r="AQQ6" s="428"/>
      <c r="AQR6" s="428"/>
      <c r="AQS6" s="428"/>
      <c r="AQT6" s="428"/>
      <c r="AQU6" s="428"/>
      <c r="AQV6" s="428"/>
      <c r="AQW6" s="428"/>
      <c r="AQX6" s="428"/>
      <c r="AQY6" s="428"/>
      <c r="AQZ6" s="428"/>
      <c r="ARA6" s="428"/>
      <c r="ARB6" s="428"/>
      <c r="ARC6" s="428"/>
      <c r="ARD6" s="428"/>
      <c r="ARE6" s="428"/>
      <c r="ARF6" s="428"/>
      <c r="ARG6" s="428"/>
      <c r="ARH6" s="428"/>
      <c r="ARI6" s="428"/>
      <c r="ARJ6" s="428"/>
      <c r="ARK6" s="428"/>
      <c r="ARL6" s="428"/>
      <c r="ARM6" s="428"/>
      <c r="ARN6" s="428"/>
      <c r="ARO6" s="428"/>
      <c r="ARP6" s="428"/>
      <c r="ARQ6" s="428"/>
      <c r="ARR6" s="428"/>
      <c r="ARS6" s="428"/>
      <c r="ART6" s="428"/>
      <c r="ARU6" s="428"/>
      <c r="ARV6" s="428"/>
      <c r="ARW6" s="428"/>
      <c r="ARX6" s="428"/>
      <c r="ARY6" s="428"/>
      <c r="ARZ6" s="428"/>
      <c r="ASA6" s="428"/>
      <c r="ASB6" s="428"/>
      <c r="ASC6" s="428"/>
      <c r="ASD6" s="428"/>
      <c r="ASE6" s="428"/>
      <c r="ASF6" s="428"/>
      <c r="ASG6" s="428"/>
      <c r="ASH6" s="428"/>
      <c r="ASI6" s="428"/>
      <c r="ASJ6" s="428"/>
      <c r="ASK6" s="428"/>
      <c r="ASL6" s="428"/>
      <c r="ASM6" s="428"/>
      <c r="ASN6" s="428"/>
      <c r="ASO6" s="428"/>
      <c r="ASP6" s="428"/>
      <c r="ASQ6" s="428"/>
      <c r="ASR6" s="428"/>
      <c r="ASS6" s="428"/>
      <c r="AST6" s="428"/>
      <c r="ASU6" s="428"/>
      <c r="ASV6" s="428"/>
      <c r="ASW6" s="428"/>
      <c r="ASX6" s="428"/>
      <c r="ASY6" s="428"/>
      <c r="ASZ6" s="428"/>
      <c r="ATA6" s="428"/>
      <c r="ATB6" s="428"/>
      <c r="ATC6" s="428"/>
      <c r="ATD6" s="428"/>
      <c r="ATE6" s="428"/>
      <c r="ATF6" s="428"/>
      <c r="ATG6" s="428"/>
      <c r="ATH6" s="428"/>
      <c r="ATI6" s="428"/>
      <c r="ATJ6" s="428"/>
      <c r="ATK6" s="428"/>
      <c r="ATL6" s="428"/>
      <c r="ATM6" s="428"/>
      <c r="ATN6" s="428"/>
      <c r="ATO6" s="428"/>
      <c r="ATP6" s="428"/>
      <c r="ATQ6" s="428"/>
      <c r="ATR6" s="428"/>
      <c r="ATS6" s="428"/>
      <c r="ATT6" s="428"/>
      <c r="ATU6" s="428"/>
      <c r="ATV6" s="428"/>
      <c r="ATW6" s="428"/>
      <c r="ATX6" s="428"/>
      <c r="ATY6" s="428"/>
      <c r="ATZ6" s="428"/>
      <c r="AUA6" s="428"/>
      <c r="AUB6" s="428"/>
      <c r="AUC6" s="428"/>
      <c r="AUD6" s="428"/>
      <c r="AUE6" s="428"/>
      <c r="AUF6" s="428"/>
      <c r="AUG6" s="428"/>
      <c r="AUH6" s="428"/>
      <c r="AUI6" s="428"/>
      <c r="AUJ6" s="428"/>
      <c r="AUK6" s="428"/>
      <c r="AUL6" s="428"/>
      <c r="AUM6" s="428"/>
      <c r="AUN6" s="428"/>
      <c r="AUO6" s="428"/>
      <c r="AUP6" s="428"/>
      <c r="AUQ6" s="428"/>
      <c r="AUR6" s="428"/>
      <c r="AUS6" s="428"/>
      <c r="AUT6" s="428"/>
      <c r="AUU6" s="428"/>
      <c r="AUV6" s="428"/>
      <c r="AUW6" s="428"/>
      <c r="AUX6" s="428"/>
      <c r="AUY6" s="428"/>
      <c r="AUZ6" s="428"/>
      <c r="AVA6" s="428"/>
      <c r="AVB6" s="428"/>
      <c r="AVC6" s="428"/>
      <c r="AVD6" s="428"/>
      <c r="AVE6" s="428"/>
      <c r="AVF6" s="428"/>
      <c r="AVG6" s="428"/>
      <c r="AVH6" s="428"/>
      <c r="AVI6" s="428"/>
      <c r="AVJ6" s="428"/>
      <c r="AVK6" s="428"/>
      <c r="AVL6" s="428"/>
      <c r="AVM6" s="428"/>
      <c r="AVN6" s="428"/>
      <c r="AVO6" s="428"/>
      <c r="AVP6" s="428"/>
      <c r="AVQ6" s="428"/>
      <c r="AVR6" s="428"/>
      <c r="AVS6" s="428"/>
      <c r="AVT6" s="428"/>
      <c r="AVU6" s="428"/>
      <c r="AVV6" s="428"/>
      <c r="AVW6" s="428"/>
      <c r="AVX6" s="428"/>
      <c r="AVY6" s="428"/>
      <c r="AVZ6" s="428"/>
      <c r="AWA6" s="428"/>
      <c r="AWB6" s="428"/>
      <c r="AWC6" s="428"/>
      <c r="AWD6" s="428"/>
      <c r="AWE6" s="428"/>
      <c r="AWF6" s="428"/>
      <c r="AWG6" s="428"/>
      <c r="AWH6" s="428"/>
      <c r="AWI6" s="428"/>
      <c r="AWJ6" s="428"/>
      <c r="AWK6" s="428"/>
      <c r="AWL6" s="428"/>
      <c r="AWM6" s="428"/>
      <c r="AWN6" s="428"/>
      <c r="AWO6" s="428"/>
      <c r="AWP6" s="428"/>
      <c r="AWQ6" s="428"/>
      <c r="AWR6" s="428"/>
      <c r="AWS6" s="428"/>
      <c r="AWT6" s="428"/>
      <c r="AWU6" s="428"/>
      <c r="AWV6" s="428"/>
      <c r="AWW6" s="428"/>
      <c r="AWX6" s="428"/>
      <c r="AWY6" s="428"/>
      <c r="AWZ6" s="428"/>
      <c r="AXA6" s="428"/>
      <c r="AXB6" s="428"/>
      <c r="AXC6" s="428"/>
      <c r="AXD6" s="428"/>
      <c r="AXE6" s="428"/>
      <c r="AXF6" s="428"/>
      <c r="AXG6" s="428"/>
      <c r="AXH6" s="428"/>
      <c r="AXI6" s="428"/>
      <c r="AXJ6" s="428"/>
      <c r="AXK6" s="428"/>
      <c r="AXL6" s="428"/>
      <c r="AXM6" s="428"/>
      <c r="AXN6" s="428"/>
      <c r="AXO6" s="428"/>
      <c r="AXP6" s="428"/>
      <c r="AXQ6" s="428"/>
      <c r="AXR6" s="428"/>
      <c r="AXS6" s="428"/>
      <c r="AXT6" s="428"/>
      <c r="AXU6" s="428"/>
      <c r="AXV6" s="428"/>
      <c r="AXW6" s="428"/>
      <c r="AXX6" s="428"/>
      <c r="AXY6" s="428"/>
      <c r="AXZ6" s="428"/>
      <c r="AYA6" s="428"/>
      <c r="AYB6" s="428"/>
      <c r="AYC6" s="428"/>
      <c r="AYD6" s="428"/>
      <c r="AYE6" s="428"/>
      <c r="AYF6" s="428"/>
      <c r="AYG6" s="428"/>
      <c r="AYH6" s="428"/>
      <c r="AYI6" s="428"/>
      <c r="AYJ6" s="428"/>
      <c r="AYK6" s="428"/>
      <c r="AYL6" s="428"/>
      <c r="AYM6" s="428"/>
      <c r="AYN6" s="428"/>
      <c r="AYO6" s="428"/>
      <c r="AYP6" s="428"/>
      <c r="AYQ6" s="428"/>
      <c r="AYR6" s="428"/>
      <c r="AYS6" s="428"/>
      <c r="AYT6" s="428"/>
      <c r="AYU6" s="428"/>
      <c r="AYV6" s="428"/>
      <c r="AYW6" s="428"/>
      <c r="AYX6" s="428"/>
      <c r="AYY6" s="428"/>
      <c r="AYZ6" s="428"/>
      <c r="AZA6" s="428"/>
      <c r="AZB6" s="428"/>
      <c r="AZC6" s="428"/>
      <c r="AZD6" s="428"/>
      <c r="AZE6" s="428"/>
      <c r="AZF6" s="428"/>
      <c r="AZG6" s="428"/>
      <c r="AZH6" s="428"/>
      <c r="AZI6" s="428"/>
      <c r="AZJ6" s="428"/>
      <c r="AZK6" s="428"/>
      <c r="AZL6" s="428"/>
      <c r="AZM6" s="428"/>
      <c r="AZN6" s="428"/>
      <c r="AZO6" s="428"/>
      <c r="AZP6" s="428"/>
      <c r="AZQ6" s="428"/>
      <c r="AZR6" s="428"/>
      <c r="AZS6" s="428"/>
      <c r="AZT6" s="428"/>
      <c r="AZU6" s="428"/>
      <c r="AZV6" s="428"/>
      <c r="AZW6" s="428"/>
      <c r="AZX6" s="428"/>
      <c r="AZY6" s="428"/>
      <c r="AZZ6" s="428"/>
      <c r="BAA6" s="428"/>
      <c r="BAB6" s="428"/>
      <c r="BAC6" s="428"/>
      <c r="BAD6" s="428"/>
      <c r="BAE6" s="428"/>
      <c r="BAF6" s="428"/>
      <c r="BAG6" s="428"/>
      <c r="BAH6" s="428"/>
      <c r="BAI6" s="428"/>
      <c r="BAJ6" s="428"/>
      <c r="BAK6" s="428"/>
      <c r="BAL6" s="428"/>
      <c r="BAM6" s="428"/>
      <c r="BAN6" s="428"/>
      <c r="BAO6" s="428"/>
      <c r="BAP6" s="428"/>
      <c r="BAQ6" s="428"/>
      <c r="BAR6" s="428"/>
      <c r="BAS6" s="428"/>
      <c r="BAT6" s="428"/>
      <c r="BAU6" s="428"/>
      <c r="BAV6" s="428"/>
      <c r="BAW6" s="428"/>
      <c r="BAX6" s="428"/>
      <c r="BAY6" s="428"/>
      <c r="BAZ6" s="428"/>
      <c r="BBA6" s="428"/>
      <c r="BBB6" s="428"/>
      <c r="BBC6" s="428"/>
      <c r="BBD6" s="428"/>
      <c r="BBE6" s="428"/>
      <c r="BBF6" s="428"/>
      <c r="BBG6" s="428"/>
      <c r="BBH6" s="428"/>
      <c r="BBI6" s="428"/>
      <c r="BBJ6" s="428"/>
      <c r="BBK6" s="428"/>
      <c r="BBL6" s="428"/>
      <c r="BBM6" s="428"/>
      <c r="BBN6" s="428"/>
      <c r="BBO6" s="428"/>
      <c r="BBP6" s="428"/>
      <c r="BBQ6" s="428"/>
      <c r="BBR6" s="428"/>
      <c r="BBS6" s="428"/>
      <c r="BBT6" s="428"/>
      <c r="BBU6" s="428"/>
      <c r="BBV6" s="428"/>
      <c r="BBW6" s="428"/>
      <c r="BBX6" s="428"/>
      <c r="BBY6" s="428"/>
      <c r="BBZ6" s="428"/>
      <c r="BCA6" s="428"/>
      <c r="BCB6" s="428"/>
      <c r="BCC6" s="428"/>
      <c r="BCD6" s="428"/>
      <c r="BCE6" s="428"/>
      <c r="BCF6" s="428"/>
      <c r="BCG6" s="428"/>
      <c r="BCH6" s="428"/>
      <c r="BCI6" s="428"/>
      <c r="BCJ6" s="428"/>
      <c r="BCK6" s="428"/>
      <c r="BCL6" s="428"/>
      <c r="BCM6" s="428"/>
      <c r="BCN6" s="428"/>
      <c r="BCO6" s="428"/>
      <c r="BCP6" s="428"/>
      <c r="BCQ6" s="428"/>
      <c r="BCR6" s="428"/>
      <c r="BCS6" s="428"/>
      <c r="BCT6" s="428"/>
      <c r="BCU6" s="428"/>
      <c r="BCV6" s="428"/>
      <c r="BCW6" s="428"/>
      <c r="BCX6" s="428"/>
      <c r="BCY6" s="428"/>
      <c r="BCZ6" s="428"/>
      <c r="BDA6" s="428"/>
      <c r="BDB6" s="428"/>
      <c r="BDC6" s="428"/>
      <c r="BDD6" s="428"/>
      <c r="BDE6" s="428"/>
      <c r="BDF6" s="428"/>
      <c r="BDG6" s="428"/>
      <c r="BDH6" s="428"/>
      <c r="BDI6" s="428"/>
      <c r="BDJ6" s="428"/>
      <c r="BDK6" s="428"/>
      <c r="BDL6" s="428"/>
      <c r="BDM6" s="428"/>
      <c r="BDN6" s="428"/>
      <c r="BDO6" s="428"/>
      <c r="BDP6" s="428"/>
      <c r="BDQ6" s="428"/>
      <c r="BDR6" s="428"/>
      <c r="BDS6" s="428"/>
      <c r="BDT6" s="428"/>
      <c r="BDU6" s="428"/>
      <c r="BDV6" s="428"/>
      <c r="BDW6" s="428"/>
      <c r="BDX6" s="428"/>
      <c r="BDY6" s="428"/>
      <c r="BDZ6" s="428"/>
      <c r="BEA6" s="428"/>
      <c r="BEB6" s="428"/>
      <c r="BEC6" s="428"/>
      <c r="BED6" s="428"/>
      <c r="BEE6" s="428"/>
      <c r="BEF6" s="428"/>
      <c r="BEG6" s="428"/>
      <c r="BEH6" s="428"/>
      <c r="BEI6" s="428"/>
      <c r="BEJ6" s="428"/>
      <c r="BEK6" s="428"/>
      <c r="BEL6" s="428"/>
      <c r="BEM6" s="428"/>
      <c r="BEN6" s="428"/>
      <c r="BEO6" s="428"/>
      <c r="BEP6" s="428"/>
      <c r="BEQ6" s="428"/>
      <c r="BER6" s="428"/>
      <c r="BES6" s="428"/>
      <c r="BET6" s="428"/>
      <c r="BEU6" s="428"/>
      <c r="BEV6" s="428"/>
      <c r="BEW6" s="428"/>
      <c r="BEX6" s="428"/>
      <c r="BEY6" s="428"/>
      <c r="BEZ6" s="428"/>
      <c r="BFA6" s="428"/>
      <c r="BFB6" s="428"/>
      <c r="BFC6" s="428"/>
      <c r="BFD6" s="428"/>
      <c r="BFE6" s="428"/>
      <c r="BFF6" s="428"/>
      <c r="BFG6" s="428"/>
      <c r="BFH6" s="428"/>
      <c r="BFI6" s="428"/>
      <c r="BFJ6" s="428"/>
      <c r="BFK6" s="428"/>
      <c r="BFL6" s="428"/>
      <c r="BFM6" s="428"/>
      <c r="BFN6" s="428"/>
      <c r="BFO6" s="428"/>
      <c r="BFP6" s="428"/>
      <c r="BFQ6" s="428"/>
      <c r="BFR6" s="428"/>
      <c r="BFS6" s="428"/>
      <c r="BFT6" s="428"/>
      <c r="BFU6" s="428"/>
      <c r="BFV6" s="428"/>
      <c r="BFW6" s="428"/>
      <c r="BFX6" s="428"/>
      <c r="BFY6" s="428"/>
      <c r="BFZ6" s="428"/>
      <c r="BGA6" s="428"/>
      <c r="BGB6" s="428"/>
      <c r="BGC6" s="428"/>
      <c r="BGD6" s="428"/>
      <c r="BGE6" s="428"/>
      <c r="BGF6" s="428"/>
      <c r="BGG6" s="428"/>
      <c r="BGH6" s="428"/>
      <c r="BGI6" s="428"/>
      <c r="BGJ6" s="428"/>
      <c r="BGK6" s="428"/>
      <c r="BGL6" s="428"/>
      <c r="BGM6" s="428"/>
      <c r="BGN6" s="428"/>
      <c r="BGO6" s="428"/>
      <c r="BGP6" s="428"/>
      <c r="BGQ6" s="428"/>
      <c r="BGR6" s="428"/>
      <c r="BGS6" s="428"/>
      <c r="BGT6" s="428"/>
      <c r="BGU6" s="428"/>
      <c r="BGV6" s="428"/>
      <c r="BGW6" s="428"/>
      <c r="BGX6" s="428"/>
      <c r="BGY6" s="428"/>
      <c r="BGZ6" s="428"/>
      <c r="BHA6" s="428"/>
      <c r="BHB6" s="428"/>
      <c r="BHC6" s="428"/>
      <c r="BHD6" s="428"/>
      <c r="BHE6" s="428"/>
      <c r="BHF6" s="428"/>
      <c r="BHG6" s="428"/>
      <c r="BHH6" s="428"/>
      <c r="BHI6" s="428"/>
      <c r="BHJ6" s="428"/>
      <c r="BHK6" s="428"/>
      <c r="BHL6" s="428"/>
      <c r="BHM6" s="428"/>
      <c r="BHN6" s="428"/>
      <c r="BHO6" s="428"/>
      <c r="BHP6" s="428"/>
      <c r="BHQ6" s="428"/>
      <c r="BHR6" s="428"/>
      <c r="BHS6" s="428"/>
      <c r="BHT6" s="428"/>
      <c r="BHU6" s="428"/>
      <c r="BHV6" s="428"/>
      <c r="BHW6" s="428"/>
      <c r="BHX6" s="428"/>
      <c r="BHY6" s="428"/>
      <c r="BHZ6" s="428"/>
      <c r="BIA6" s="428"/>
      <c r="BIB6" s="428"/>
      <c r="BIC6" s="428"/>
      <c r="BID6" s="428"/>
      <c r="BIE6" s="428"/>
      <c r="BIF6" s="428"/>
      <c r="BIG6" s="428"/>
      <c r="BIH6" s="428"/>
      <c r="BII6" s="428"/>
      <c r="BIJ6" s="428"/>
      <c r="BIK6" s="428"/>
      <c r="BIL6" s="428"/>
      <c r="BIM6" s="428"/>
      <c r="BIN6" s="428"/>
      <c r="BIO6" s="428"/>
      <c r="BIP6" s="428"/>
      <c r="BIQ6" s="428"/>
      <c r="BIR6" s="428"/>
      <c r="BIS6" s="428"/>
      <c r="BIT6" s="428"/>
      <c r="BIU6" s="428"/>
      <c r="BIV6" s="428"/>
      <c r="BIW6" s="428"/>
      <c r="BIX6" s="428"/>
      <c r="BIY6" s="428"/>
      <c r="BIZ6" s="428"/>
      <c r="BJA6" s="428"/>
      <c r="BJB6" s="428"/>
      <c r="BJC6" s="428"/>
      <c r="BJD6" s="428"/>
      <c r="BJE6" s="428"/>
      <c r="BJF6" s="428"/>
      <c r="BJG6" s="428"/>
      <c r="BJH6" s="428"/>
      <c r="BJI6" s="428"/>
      <c r="BJJ6" s="428"/>
      <c r="BJK6" s="428"/>
      <c r="BJL6" s="428"/>
      <c r="BJM6" s="428"/>
      <c r="BJN6" s="428"/>
      <c r="BJO6" s="428"/>
      <c r="BJP6" s="428"/>
      <c r="BJQ6" s="428"/>
      <c r="BJR6" s="428"/>
      <c r="BJS6" s="428"/>
      <c r="BJT6" s="428"/>
      <c r="BJU6" s="428"/>
      <c r="BJV6" s="428"/>
      <c r="BJW6" s="428"/>
      <c r="BJX6" s="428"/>
      <c r="BJY6" s="428"/>
      <c r="BJZ6" s="428"/>
      <c r="BKA6" s="428"/>
      <c r="BKB6" s="428"/>
      <c r="BKC6" s="428"/>
      <c r="BKD6" s="428"/>
      <c r="BKE6" s="428"/>
      <c r="BKF6" s="428"/>
      <c r="BKG6" s="428"/>
      <c r="BKH6" s="428"/>
      <c r="BKI6" s="428"/>
      <c r="BKJ6" s="428"/>
      <c r="BKK6" s="428"/>
      <c r="BKL6" s="428"/>
      <c r="BKM6" s="428"/>
      <c r="BKN6" s="428"/>
      <c r="BKO6" s="428"/>
      <c r="BKP6" s="428"/>
      <c r="BKQ6" s="428"/>
      <c r="BKR6" s="428"/>
      <c r="BKS6" s="428"/>
      <c r="BKT6" s="428"/>
      <c r="BKU6" s="428"/>
      <c r="BKV6" s="428"/>
      <c r="BKW6" s="428"/>
      <c r="BKX6" s="428"/>
      <c r="BKY6" s="428"/>
      <c r="BKZ6" s="428"/>
      <c r="BLA6" s="428"/>
      <c r="BLB6" s="428"/>
      <c r="BLC6" s="428"/>
      <c r="BLD6" s="428"/>
      <c r="BLE6" s="428"/>
      <c r="BLF6" s="428"/>
      <c r="BLG6" s="428"/>
      <c r="BLH6" s="428"/>
      <c r="BLI6" s="428"/>
      <c r="BLJ6" s="428"/>
      <c r="BLK6" s="428"/>
      <c r="BLL6" s="428"/>
      <c r="BLM6" s="428"/>
      <c r="BLN6" s="428"/>
      <c r="BLO6" s="428"/>
      <c r="BLP6" s="428"/>
      <c r="BLQ6" s="428"/>
      <c r="BLR6" s="428"/>
      <c r="BLS6" s="428"/>
      <c r="BLT6" s="428"/>
      <c r="BLU6" s="428"/>
      <c r="BLV6" s="428"/>
      <c r="BLW6" s="428"/>
      <c r="BLX6" s="428"/>
      <c r="BLY6" s="428"/>
      <c r="BLZ6" s="428"/>
      <c r="BMA6" s="428"/>
      <c r="BMB6" s="428"/>
      <c r="BMC6" s="428"/>
      <c r="BMD6" s="428"/>
      <c r="BME6" s="428"/>
      <c r="BMF6" s="428"/>
      <c r="BMG6" s="428"/>
      <c r="BMH6" s="428"/>
      <c r="BMI6" s="428"/>
      <c r="BMJ6" s="428"/>
      <c r="BMK6" s="428"/>
      <c r="BML6" s="428"/>
      <c r="BMM6" s="428"/>
      <c r="BMN6" s="428"/>
      <c r="BMO6" s="428"/>
      <c r="BMP6" s="428"/>
      <c r="BMQ6" s="428"/>
      <c r="BMR6" s="428"/>
      <c r="BMS6" s="428"/>
      <c r="BMT6" s="428"/>
      <c r="BMU6" s="428"/>
      <c r="BMV6" s="428"/>
      <c r="BMW6" s="428"/>
      <c r="BMX6" s="428"/>
      <c r="BMY6" s="428"/>
      <c r="BMZ6" s="428"/>
      <c r="BNA6" s="428"/>
      <c r="BNB6" s="428"/>
      <c r="BNC6" s="428"/>
      <c r="BND6" s="428"/>
      <c r="BNE6" s="428"/>
      <c r="BNF6" s="428"/>
      <c r="BNG6" s="428"/>
      <c r="BNH6" s="428"/>
      <c r="BNI6" s="428"/>
      <c r="BNJ6" s="428"/>
      <c r="BNK6" s="428"/>
      <c r="BNL6" s="428"/>
      <c r="BNM6" s="428"/>
      <c r="BNN6" s="428"/>
      <c r="BNO6" s="428"/>
      <c r="BNP6" s="428"/>
      <c r="BNQ6" s="428"/>
      <c r="BNR6" s="428"/>
      <c r="BNS6" s="428"/>
      <c r="BNT6" s="428"/>
      <c r="BNU6" s="428"/>
      <c r="BNV6" s="428"/>
      <c r="BNW6" s="428"/>
      <c r="BNX6" s="428"/>
      <c r="BNY6" s="428"/>
      <c r="BNZ6" s="428"/>
      <c r="BOA6" s="428"/>
      <c r="BOB6" s="428"/>
      <c r="BOC6" s="428"/>
      <c r="BOD6" s="428"/>
      <c r="BOE6" s="428"/>
      <c r="BOF6" s="428"/>
      <c r="BOG6" s="428"/>
      <c r="BOH6" s="428"/>
      <c r="BOI6" s="428"/>
      <c r="BOJ6" s="428"/>
      <c r="BOK6" s="428"/>
      <c r="BOL6" s="428"/>
      <c r="BOM6" s="428"/>
      <c r="BON6" s="428"/>
      <c r="BOO6" s="428"/>
      <c r="BOP6" s="428"/>
      <c r="BOQ6" s="428"/>
      <c r="BOR6" s="428"/>
      <c r="BOS6" s="428"/>
      <c r="BOT6" s="428"/>
      <c r="BOU6" s="428"/>
      <c r="BOV6" s="428"/>
      <c r="BOW6" s="428"/>
      <c r="BOX6" s="428"/>
      <c r="BOY6" s="428"/>
      <c r="BOZ6" s="428"/>
      <c r="BPA6" s="428"/>
      <c r="BPB6" s="428"/>
      <c r="BPC6" s="428"/>
      <c r="BPD6" s="428"/>
      <c r="BPE6" s="428"/>
      <c r="BPF6" s="428"/>
      <c r="BPG6" s="428"/>
      <c r="BPH6" s="428"/>
      <c r="BPI6" s="428"/>
      <c r="BPJ6" s="428"/>
      <c r="BPK6" s="428"/>
      <c r="BPL6" s="428"/>
      <c r="BPM6" s="428"/>
      <c r="BPN6" s="428"/>
      <c r="BPO6" s="428"/>
      <c r="BPP6" s="428"/>
      <c r="BPQ6" s="428"/>
      <c r="BPR6" s="428"/>
      <c r="BPS6" s="428"/>
      <c r="BPT6" s="428"/>
      <c r="BPU6" s="428"/>
      <c r="BPV6" s="428"/>
      <c r="BPW6" s="428"/>
      <c r="BPX6" s="428"/>
      <c r="BPY6" s="428"/>
      <c r="BPZ6" s="428"/>
      <c r="BQA6" s="428"/>
      <c r="BQB6" s="428"/>
      <c r="BQC6" s="428"/>
      <c r="BQD6" s="428"/>
      <c r="BQE6" s="428"/>
      <c r="BQF6" s="428"/>
      <c r="BQG6" s="428"/>
      <c r="BQH6" s="428"/>
      <c r="BQI6" s="428"/>
      <c r="BQJ6" s="428"/>
      <c r="BQK6" s="428"/>
      <c r="BQL6" s="428"/>
      <c r="BQM6" s="428"/>
      <c r="BQN6" s="428"/>
      <c r="BQO6" s="428"/>
      <c r="BQP6" s="428"/>
      <c r="BQQ6" s="428"/>
      <c r="BQR6" s="428"/>
      <c r="BQS6" s="428"/>
      <c r="BQT6" s="428"/>
      <c r="BQU6" s="428"/>
      <c r="BQV6" s="428"/>
      <c r="BQW6" s="428"/>
      <c r="BQX6" s="428"/>
      <c r="BQY6" s="428"/>
      <c r="BQZ6" s="428"/>
      <c r="BRA6" s="428"/>
      <c r="BRB6" s="428"/>
      <c r="BRC6" s="428"/>
      <c r="BRD6" s="428"/>
      <c r="BRE6" s="428"/>
      <c r="BRF6" s="428"/>
      <c r="BRG6" s="428"/>
      <c r="BRH6" s="428"/>
      <c r="BRI6" s="428"/>
      <c r="BRJ6" s="428"/>
      <c r="BRK6" s="428"/>
      <c r="BRL6" s="428"/>
      <c r="BRM6" s="428"/>
      <c r="BRN6" s="428"/>
      <c r="BRO6" s="428"/>
      <c r="BRP6" s="428"/>
      <c r="BRQ6" s="428"/>
      <c r="BRR6" s="428"/>
      <c r="BRS6" s="428"/>
      <c r="BRT6" s="428"/>
      <c r="BRU6" s="428"/>
      <c r="BRV6" s="428"/>
      <c r="BRW6" s="428"/>
      <c r="BRX6" s="428"/>
      <c r="BRY6" s="428"/>
      <c r="BRZ6" s="428"/>
      <c r="BSA6" s="428"/>
      <c r="BSB6" s="428"/>
      <c r="BSC6" s="428"/>
      <c r="BSD6" s="428"/>
      <c r="BSE6" s="428"/>
      <c r="BSF6" s="428"/>
      <c r="BSG6" s="428"/>
      <c r="BSH6" s="428"/>
      <c r="BSI6" s="428"/>
      <c r="BSJ6" s="428"/>
      <c r="BSK6" s="428"/>
      <c r="BSL6" s="428"/>
      <c r="BSM6" s="428"/>
      <c r="BSN6" s="428"/>
      <c r="BSO6" s="428"/>
      <c r="BSP6" s="428"/>
      <c r="BSQ6" s="428"/>
      <c r="BSR6" s="428"/>
      <c r="BSS6" s="428"/>
      <c r="BST6" s="428"/>
      <c r="BSU6" s="428"/>
      <c r="BSV6" s="428"/>
      <c r="BSW6" s="428"/>
      <c r="BSX6" s="428"/>
      <c r="BSY6" s="428"/>
      <c r="BSZ6" s="428"/>
      <c r="BTA6" s="428"/>
      <c r="BTB6" s="428"/>
      <c r="BTC6" s="428"/>
      <c r="BTD6" s="428"/>
      <c r="BTE6" s="428"/>
      <c r="BTF6" s="428"/>
      <c r="BTG6" s="428"/>
      <c r="BTH6" s="428"/>
      <c r="BTI6" s="428"/>
      <c r="BTJ6" s="428"/>
      <c r="BTK6" s="428"/>
      <c r="BTL6" s="428"/>
      <c r="BTM6" s="428"/>
      <c r="BTN6" s="428"/>
      <c r="BTO6" s="428"/>
      <c r="BTP6" s="428"/>
      <c r="BTQ6" s="428"/>
      <c r="BTR6" s="428"/>
      <c r="BTS6" s="428"/>
      <c r="BTT6" s="428"/>
      <c r="BTU6" s="428"/>
      <c r="BTV6" s="428"/>
      <c r="BTW6" s="428"/>
      <c r="BTX6" s="428"/>
      <c r="BTY6" s="428"/>
      <c r="BTZ6" s="428"/>
      <c r="BUA6" s="428"/>
      <c r="BUB6" s="428"/>
      <c r="BUC6" s="428"/>
      <c r="BUD6" s="428"/>
      <c r="BUE6" s="428"/>
      <c r="BUF6" s="428"/>
      <c r="BUG6" s="428"/>
      <c r="BUH6" s="428"/>
      <c r="BUI6" s="428"/>
      <c r="BUJ6" s="428"/>
      <c r="BUK6" s="428"/>
      <c r="BUL6" s="428"/>
      <c r="BUM6" s="428"/>
      <c r="BUN6" s="428"/>
      <c r="BUO6" s="428"/>
      <c r="BUP6" s="428"/>
      <c r="BUQ6" s="428"/>
      <c r="BUR6" s="428"/>
      <c r="BUS6" s="428"/>
      <c r="BUT6" s="428"/>
      <c r="BUU6" s="428"/>
      <c r="BUV6" s="428"/>
      <c r="BUW6" s="428"/>
      <c r="BUX6" s="428"/>
      <c r="BUY6" s="428"/>
      <c r="BUZ6" s="428"/>
      <c r="BVA6" s="428"/>
      <c r="BVB6" s="428"/>
      <c r="BVC6" s="428"/>
      <c r="BVD6" s="428"/>
      <c r="BVE6" s="428"/>
      <c r="BVF6" s="428"/>
      <c r="BVG6" s="428"/>
      <c r="BVH6" s="428"/>
      <c r="BVI6" s="428"/>
      <c r="BVJ6" s="428"/>
      <c r="BVK6" s="428"/>
      <c r="BVL6" s="428"/>
      <c r="BVM6" s="428"/>
      <c r="BVN6" s="428"/>
      <c r="BVO6" s="428"/>
      <c r="BVP6" s="428"/>
      <c r="BVQ6" s="428"/>
      <c r="BVR6" s="428"/>
      <c r="BVS6" s="428"/>
      <c r="BVT6" s="428"/>
      <c r="BVU6" s="428"/>
      <c r="BVV6" s="428"/>
      <c r="BVW6" s="428"/>
      <c r="BVX6" s="428"/>
      <c r="BVY6" s="428"/>
      <c r="BVZ6" s="428"/>
      <c r="BWA6" s="428"/>
      <c r="BWB6" s="428"/>
      <c r="BWC6" s="428"/>
      <c r="BWD6" s="428"/>
      <c r="BWE6" s="428"/>
      <c r="BWF6" s="428"/>
      <c r="BWG6" s="428"/>
      <c r="BWH6" s="428"/>
      <c r="BWI6" s="428"/>
      <c r="BWJ6" s="428"/>
      <c r="BWK6" s="428"/>
      <c r="BWL6" s="428"/>
      <c r="BWM6" s="428"/>
      <c r="BWN6" s="428"/>
      <c r="BWO6" s="428"/>
      <c r="BWP6" s="428"/>
      <c r="BWQ6" s="428"/>
      <c r="BWR6" s="428"/>
      <c r="BWS6" s="428"/>
      <c r="BWT6" s="428"/>
      <c r="BWU6" s="428"/>
      <c r="BWV6" s="428"/>
      <c r="BWW6" s="428"/>
      <c r="BWX6" s="428"/>
      <c r="BWY6" s="428"/>
      <c r="BWZ6" s="428"/>
      <c r="BXA6" s="428"/>
      <c r="BXB6" s="428"/>
      <c r="BXC6" s="428"/>
      <c r="BXD6" s="428"/>
      <c r="BXE6" s="428"/>
      <c r="BXF6" s="428"/>
      <c r="BXG6" s="428"/>
      <c r="BXH6" s="428"/>
      <c r="BXI6" s="428"/>
      <c r="BXJ6" s="428"/>
      <c r="BXK6" s="428"/>
      <c r="BXL6" s="428"/>
      <c r="BXM6" s="428"/>
      <c r="BXN6" s="428"/>
      <c r="BXO6" s="428"/>
      <c r="BXP6" s="428"/>
      <c r="BXQ6" s="428"/>
      <c r="BXR6" s="428"/>
      <c r="BXS6" s="428"/>
      <c r="BXT6" s="428"/>
      <c r="BXU6" s="428"/>
      <c r="BXV6" s="428"/>
      <c r="BXW6" s="428"/>
      <c r="BXX6" s="428"/>
      <c r="BXY6" s="428"/>
      <c r="BXZ6" s="428"/>
      <c r="BYA6" s="428"/>
      <c r="BYB6" s="428"/>
      <c r="BYC6" s="428"/>
      <c r="BYD6" s="428"/>
      <c r="BYE6" s="428"/>
      <c r="BYF6" s="428"/>
      <c r="BYG6" s="428"/>
      <c r="BYH6" s="428"/>
      <c r="BYI6" s="428"/>
      <c r="BYJ6" s="428"/>
      <c r="BYK6" s="428"/>
      <c r="BYL6" s="428"/>
      <c r="BYM6" s="428"/>
      <c r="BYN6" s="428"/>
      <c r="BYO6" s="428"/>
      <c r="BYP6" s="428"/>
      <c r="BYQ6" s="428"/>
      <c r="BYR6" s="428"/>
      <c r="BYS6" s="428"/>
      <c r="BYT6" s="428"/>
      <c r="BYU6" s="428"/>
      <c r="BYV6" s="428"/>
      <c r="BYW6" s="428"/>
      <c r="BYX6" s="428"/>
      <c r="BYY6" s="428"/>
      <c r="BYZ6" s="428"/>
      <c r="BZA6" s="428"/>
      <c r="BZB6" s="428"/>
      <c r="BZC6" s="428"/>
      <c r="BZD6" s="428"/>
      <c r="BZE6" s="428"/>
      <c r="BZF6" s="428"/>
      <c r="BZG6" s="428"/>
      <c r="BZH6" s="428"/>
      <c r="BZI6" s="428"/>
      <c r="BZJ6" s="428"/>
      <c r="BZK6" s="428"/>
      <c r="BZL6" s="428"/>
      <c r="BZM6" s="428"/>
      <c r="BZN6" s="428"/>
      <c r="BZO6" s="428"/>
      <c r="BZP6" s="428"/>
      <c r="BZQ6" s="428"/>
      <c r="BZR6" s="428"/>
      <c r="BZS6" s="428"/>
      <c r="BZT6" s="428"/>
      <c r="BZU6" s="428"/>
      <c r="BZV6" s="428"/>
      <c r="BZW6" s="428"/>
      <c r="BZX6" s="428"/>
      <c r="BZY6" s="428"/>
      <c r="BZZ6" s="428"/>
      <c r="CAA6" s="428"/>
      <c r="CAB6" s="428"/>
      <c r="CAC6" s="428"/>
      <c r="CAD6" s="428"/>
      <c r="CAE6" s="428"/>
      <c r="CAF6" s="428"/>
      <c r="CAG6" s="428"/>
      <c r="CAH6" s="428"/>
      <c r="CAI6" s="428"/>
      <c r="CAJ6" s="428"/>
      <c r="CAK6" s="428"/>
      <c r="CAL6" s="428"/>
      <c r="CAM6" s="428"/>
      <c r="CAN6" s="428"/>
      <c r="CAO6" s="428"/>
      <c r="CAP6" s="428"/>
      <c r="CAQ6" s="428"/>
      <c r="CAR6" s="428"/>
      <c r="CAS6" s="428"/>
      <c r="CAT6" s="428"/>
      <c r="CAU6" s="428"/>
      <c r="CAV6" s="428"/>
      <c r="CAW6" s="428"/>
      <c r="CAX6" s="428"/>
      <c r="CAY6" s="428"/>
      <c r="CAZ6" s="428"/>
      <c r="CBA6" s="428"/>
      <c r="CBB6" s="428"/>
      <c r="CBC6" s="428"/>
      <c r="CBD6" s="428"/>
      <c r="CBE6" s="428"/>
      <c r="CBF6" s="428"/>
      <c r="CBG6" s="428"/>
      <c r="CBH6" s="428"/>
      <c r="CBI6" s="428"/>
      <c r="CBJ6" s="428"/>
      <c r="CBK6" s="428"/>
      <c r="CBL6" s="428"/>
      <c r="CBM6" s="428"/>
      <c r="CBN6" s="428"/>
      <c r="CBO6" s="428"/>
      <c r="CBP6" s="428"/>
      <c r="CBQ6" s="428"/>
      <c r="CBR6" s="428"/>
      <c r="CBS6" s="428"/>
      <c r="CBT6" s="428"/>
      <c r="CBU6" s="428"/>
      <c r="CBV6" s="428"/>
      <c r="CBW6" s="428"/>
      <c r="CBX6" s="428"/>
      <c r="CBY6" s="428"/>
      <c r="CBZ6" s="428"/>
      <c r="CCA6" s="428"/>
      <c r="CCB6" s="428"/>
      <c r="CCC6" s="428"/>
      <c r="CCD6" s="428"/>
      <c r="CCE6" s="428"/>
      <c r="CCF6" s="428"/>
      <c r="CCG6" s="428"/>
      <c r="CCH6" s="428"/>
      <c r="CCI6" s="428"/>
      <c r="CCJ6" s="428"/>
      <c r="CCK6" s="428"/>
      <c r="CCL6" s="428"/>
      <c r="CCM6" s="428"/>
      <c r="CCN6" s="428"/>
      <c r="CCO6" s="428"/>
      <c r="CCP6" s="428"/>
      <c r="CCQ6" s="428"/>
      <c r="CCR6" s="428"/>
      <c r="CCS6" s="428"/>
      <c r="CCT6" s="428"/>
      <c r="CCU6" s="428"/>
      <c r="CCV6" s="428"/>
      <c r="CCW6" s="428"/>
      <c r="CCX6" s="428"/>
      <c r="CCY6" s="428"/>
      <c r="CCZ6" s="428"/>
      <c r="CDA6" s="428"/>
      <c r="CDB6" s="428"/>
      <c r="CDC6" s="428"/>
      <c r="CDD6" s="428"/>
      <c r="CDE6" s="428"/>
      <c r="CDF6" s="428"/>
      <c r="CDG6" s="428"/>
      <c r="CDH6" s="428"/>
      <c r="CDI6" s="428"/>
      <c r="CDJ6" s="428"/>
      <c r="CDK6" s="428"/>
      <c r="CDL6" s="428"/>
      <c r="CDM6" s="428"/>
      <c r="CDN6" s="428"/>
      <c r="CDO6" s="428"/>
      <c r="CDP6" s="428"/>
      <c r="CDQ6" s="428"/>
      <c r="CDR6" s="428"/>
      <c r="CDS6" s="428"/>
      <c r="CDT6" s="428"/>
      <c r="CDU6" s="428"/>
      <c r="CDV6" s="428"/>
      <c r="CDW6" s="428"/>
      <c r="CDX6" s="428"/>
      <c r="CDY6" s="428"/>
      <c r="CDZ6" s="428"/>
      <c r="CEA6" s="428"/>
      <c r="CEB6" s="428"/>
      <c r="CEC6" s="428"/>
      <c r="CED6" s="428"/>
      <c r="CEE6" s="428"/>
      <c r="CEF6" s="428"/>
      <c r="CEG6" s="428"/>
      <c r="CEH6" s="428"/>
      <c r="CEI6" s="428"/>
      <c r="CEJ6" s="428"/>
      <c r="CEK6" s="428"/>
      <c r="CEL6" s="428"/>
      <c r="CEM6" s="428"/>
      <c r="CEN6" s="428"/>
      <c r="CEO6" s="428"/>
      <c r="CEP6" s="428"/>
      <c r="CEQ6" s="428"/>
      <c r="CER6" s="428"/>
      <c r="CES6" s="428"/>
      <c r="CET6" s="428"/>
      <c r="CEU6" s="428"/>
      <c r="CEV6" s="428"/>
      <c r="CEW6" s="428"/>
      <c r="CEX6" s="428"/>
      <c r="CEY6" s="428"/>
      <c r="CEZ6" s="428"/>
      <c r="CFA6" s="428"/>
      <c r="CFB6" s="428"/>
      <c r="CFC6" s="428"/>
      <c r="CFD6" s="428"/>
      <c r="CFE6" s="428"/>
      <c r="CFF6" s="428"/>
      <c r="CFG6" s="428"/>
      <c r="CFH6" s="428"/>
      <c r="CFI6" s="428"/>
      <c r="CFJ6" s="428"/>
      <c r="CFK6" s="428"/>
      <c r="CFL6" s="428"/>
      <c r="CFM6" s="428"/>
      <c r="CFN6" s="428"/>
      <c r="CFO6" s="428"/>
      <c r="CFP6" s="428"/>
      <c r="CFQ6" s="428"/>
      <c r="CFR6" s="428"/>
      <c r="CFS6" s="428"/>
      <c r="CFT6" s="428"/>
      <c r="CFU6" s="428"/>
      <c r="CFV6" s="428"/>
      <c r="CFW6" s="428"/>
      <c r="CFX6" s="428"/>
      <c r="CFY6" s="428"/>
      <c r="CFZ6" s="428"/>
      <c r="CGA6" s="428"/>
      <c r="CGB6" s="428"/>
      <c r="CGC6" s="428"/>
      <c r="CGD6" s="428"/>
      <c r="CGE6" s="428"/>
      <c r="CGF6" s="428"/>
      <c r="CGG6" s="428"/>
      <c r="CGH6" s="428"/>
      <c r="CGI6" s="428"/>
      <c r="CGJ6" s="428"/>
      <c r="CGK6" s="428"/>
      <c r="CGL6" s="428"/>
      <c r="CGM6" s="428"/>
      <c r="CGN6" s="428"/>
      <c r="CGO6" s="428"/>
      <c r="CGP6" s="428"/>
      <c r="CGQ6" s="428"/>
      <c r="CGR6" s="428"/>
      <c r="CGS6" s="428"/>
      <c r="CGT6" s="428"/>
      <c r="CGU6" s="428"/>
      <c r="CGV6" s="428"/>
      <c r="CGW6" s="428"/>
      <c r="CGX6" s="428"/>
      <c r="CGY6" s="428"/>
      <c r="CGZ6" s="428"/>
      <c r="CHA6" s="428"/>
      <c r="CHB6" s="428"/>
      <c r="CHC6" s="428"/>
      <c r="CHD6" s="428"/>
      <c r="CHE6" s="428"/>
      <c r="CHF6" s="428"/>
      <c r="CHG6" s="428"/>
      <c r="CHH6" s="428"/>
      <c r="CHI6" s="428"/>
      <c r="CHJ6" s="428"/>
      <c r="CHK6" s="428"/>
      <c r="CHL6" s="428"/>
      <c r="CHM6" s="428"/>
      <c r="CHN6" s="428"/>
      <c r="CHO6" s="428"/>
      <c r="CHP6" s="428"/>
      <c r="CHQ6" s="428"/>
      <c r="CHR6" s="428"/>
      <c r="CHS6" s="428"/>
      <c r="CHT6" s="428"/>
      <c r="CHU6" s="428"/>
      <c r="CHV6" s="428"/>
      <c r="CHW6" s="428"/>
      <c r="CHX6" s="428"/>
      <c r="CHY6" s="428"/>
      <c r="CHZ6" s="428"/>
      <c r="CIA6" s="428"/>
      <c r="CIB6" s="428"/>
      <c r="CIC6" s="428"/>
      <c r="CID6" s="428"/>
      <c r="CIE6" s="428"/>
      <c r="CIF6" s="428"/>
      <c r="CIG6" s="428"/>
      <c r="CIH6" s="428"/>
      <c r="CII6" s="428"/>
      <c r="CIJ6" s="428"/>
      <c r="CIK6" s="428"/>
      <c r="CIL6" s="428"/>
      <c r="CIM6" s="428"/>
      <c r="CIN6" s="428"/>
      <c r="CIO6" s="428"/>
      <c r="CIP6" s="428"/>
      <c r="CIQ6" s="428"/>
      <c r="CIR6" s="428"/>
      <c r="CIS6" s="428"/>
      <c r="CIT6" s="428"/>
      <c r="CIU6" s="428"/>
      <c r="CIV6" s="428"/>
      <c r="CIW6" s="428"/>
      <c r="CIX6" s="428"/>
      <c r="CIY6" s="428"/>
      <c r="CIZ6" s="428"/>
      <c r="CJA6" s="428"/>
      <c r="CJB6" s="428"/>
      <c r="CJC6" s="428"/>
      <c r="CJD6" s="428"/>
      <c r="CJE6" s="428"/>
      <c r="CJF6" s="428"/>
      <c r="CJG6" s="428"/>
      <c r="CJH6" s="428"/>
      <c r="CJI6" s="428"/>
      <c r="CJJ6" s="428"/>
      <c r="CJK6" s="428"/>
      <c r="CJL6" s="428"/>
      <c r="CJM6" s="428"/>
      <c r="CJN6" s="428"/>
      <c r="CJO6" s="428"/>
      <c r="CJP6" s="428"/>
      <c r="CJQ6" s="428"/>
      <c r="CJR6" s="428"/>
      <c r="CJS6" s="428"/>
      <c r="CJT6" s="428"/>
      <c r="CJU6" s="428"/>
      <c r="CJV6" s="428"/>
      <c r="CJW6" s="428"/>
      <c r="CJX6" s="428"/>
      <c r="CJY6" s="428"/>
      <c r="CJZ6" s="428"/>
      <c r="CKA6" s="428"/>
      <c r="CKB6" s="428"/>
      <c r="CKC6" s="428"/>
      <c r="CKD6" s="428"/>
      <c r="CKE6" s="428"/>
      <c r="CKF6" s="428"/>
      <c r="CKG6" s="428"/>
      <c r="CKH6" s="428"/>
      <c r="CKI6" s="428"/>
      <c r="CKJ6" s="428"/>
      <c r="CKK6" s="428"/>
      <c r="CKL6" s="428"/>
      <c r="CKM6" s="428"/>
      <c r="CKN6" s="428"/>
      <c r="CKO6" s="428"/>
      <c r="CKP6" s="428"/>
      <c r="CKQ6" s="428"/>
      <c r="CKR6" s="428"/>
      <c r="CKS6" s="428"/>
      <c r="CKT6" s="428"/>
      <c r="CKU6" s="428"/>
      <c r="CKV6" s="428"/>
      <c r="CKW6" s="428"/>
      <c r="CKX6" s="428"/>
      <c r="CKY6" s="428"/>
      <c r="CKZ6" s="428"/>
      <c r="CLA6" s="428"/>
      <c r="CLB6" s="428"/>
      <c r="CLC6" s="428"/>
      <c r="CLD6" s="428"/>
      <c r="CLE6" s="428"/>
      <c r="CLF6" s="428"/>
      <c r="CLG6" s="428"/>
      <c r="CLH6" s="428"/>
      <c r="CLI6" s="428"/>
      <c r="CLJ6" s="428"/>
      <c r="CLK6" s="428"/>
      <c r="CLL6" s="428"/>
      <c r="CLM6" s="428"/>
      <c r="CLN6" s="428"/>
      <c r="CLO6" s="428"/>
      <c r="CLP6" s="428"/>
      <c r="CLQ6" s="428"/>
      <c r="CLR6" s="428"/>
      <c r="CLS6" s="428"/>
      <c r="CLT6" s="428"/>
      <c r="CLU6" s="428"/>
      <c r="CLV6" s="428"/>
      <c r="CLW6" s="428"/>
      <c r="CLX6" s="428"/>
      <c r="CLY6" s="428"/>
      <c r="CLZ6" s="428"/>
      <c r="CMA6" s="428"/>
      <c r="CMB6" s="428"/>
      <c r="CMC6" s="428"/>
      <c r="CMD6" s="428"/>
      <c r="CME6" s="428"/>
      <c r="CMF6" s="428"/>
      <c r="CMG6" s="428"/>
      <c r="CMH6" s="428"/>
      <c r="CMI6" s="428"/>
      <c r="CMJ6" s="428"/>
      <c r="CMK6" s="428"/>
      <c r="CML6" s="428"/>
      <c r="CMM6" s="428"/>
      <c r="CMN6" s="428"/>
      <c r="CMO6" s="428"/>
      <c r="CMP6" s="428"/>
      <c r="CMQ6" s="428"/>
      <c r="CMR6" s="428"/>
      <c r="CMS6" s="428"/>
      <c r="CMT6" s="428"/>
      <c r="CMU6" s="428"/>
      <c r="CMV6" s="428"/>
      <c r="CMW6" s="428"/>
      <c r="CMX6" s="428"/>
      <c r="CMY6" s="428"/>
      <c r="CMZ6" s="428"/>
      <c r="CNA6" s="428"/>
      <c r="CNB6" s="428"/>
      <c r="CNC6" s="428"/>
      <c r="CND6" s="428"/>
      <c r="CNE6" s="428"/>
      <c r="CNF6" s="428"/>
      <c r="CNG6" s="428"/>
      <c r="CNH6" s="428"/>
      <c r="CNI6" s="428"/>
      <c r="CNJ6" s="428"/>
      <c r="CNK6" s="428"/>
      <c r="CNL6" s="428"/>
      <c r="CNM6" s="428"/>
      <c r="CNN6" s="428"/>
      <c r="CNO6" s="428"/>
      <c r="CNP6" s="428"/>
      <c r="CNQ6" s="428"/>
      <c r="CNR6" s="428"/>
      <c r="CNS6" s="428"/>
      <c r="CNT6" s="428"/>
      <c r="CNU6" s="428"/>
      <c r="CNV6" s="428"/>
      <c r="CNW6" s="428"/>
      <c r="CNX6" s="428"/>
      <c r="CNY6" s="428"/>
      <c r="CNZ6" s="428"/>
      <c r="COA6" s="428"/>
      <c r="COB6" s="428"/>
      <c r="COC6" s="428"/>
      <c r="COD6" s="428"/>
      <c r="COE6" s="428"/>
      <c r="COF6" s="428"/>
      <c r="COG6" s="428"/>
      <c r="COH6" s="428"/>
      <c r="COI6" s="428"/>
      <c r="COJ6" s="428"/>
      <c r="COK6" s="428"/>
      <c r="COL6" s="428"/>
      <c r="COM6" s="428"/>
      <c r="CON6" s="428"/>
      <c r="COO6" s="428"/>
      <c r="COP6" s="428"/>
      <c r="COQ6" s="428"/>
      <c r="COR6" s="428"/>
      <c r="COS6" s="428"/>
      <c r="COT6" s="428"/>
      <c r="COU6" s="428"/>
      <c r="COV6" s="428"/>
      <c r="COW6" s="428"/>
      <c r="COX6" s="428"/>
      <c r="COY6" s="428"/>
      <c r="COZ6" s="428"/>
      <c r="CPA6" s="428"/>
      <c r="CPB6" s="428"/>
      <c r="CPC6" s="428"/>
      <c r="CPD6" s="428"/>
      <c r="CPE6" s="428"/>
      <c r="CPF6" s="428"/>
      <c r="CPG6" s="428"/>
      <c r="CPH6" s="428"/>
      <c r="CPI6" s="428"/>
      <c r="CPJ6" s="428"/>
      <c r="CPK6" s="428"/>
      <c r="CPL6" s="428"/>
      <c r="CPM6" s="428"/>
      <c r="CPN6" s="428"/>
      <c r="CPO6" s="428"/>
      <c r="CPP6" s="428"/>
      <c r="CPQ6" s="428"/>
      <c r="CPR6" s="428"/>
      <c r="CPS6" s="428"/>
      <c r="CPT6" s="428"/>
      <c r="CPU6" s="428"/>
      <c r="CPV6" s="428"/>
      <c r="CPW6" s="428"/>
      <c r="CPX6" s="428"/>
      <c r="CPY6" s="428"/>
      <c r="CPZ6" s="428"/>
      <c r="CQA6" s="428"/>
      <c r="CQB6" s="428"/>
      <c r="CQC6" s="428"/>
      <c r="CQD6" s="428"/>
      <c r="CQE6" s="428"/>
      <c r="CQF6" s="428"/>
      <c r="CQG6" s="428"/>
      <c r="CQH6" s="428"/>
      <c r="CQI6" s="428"/>
      <c r="CQJ6" s="428"/>
      <c r="CQK6" s="428"/>
      <c r="CQL6" s="428"/>
      <c r="CQM6" s="428"/>
      <c r="CQN6" s="428"/>
      <c r="CQO6" s="428"/>
      <c r="CQP6" s="428"/>
      <c r="CQQ6" s="428"/>
      <c r="CQR6" s="428"/>
      <c r="CQS6" s="428"/>
      <c r="CQT6" s="428"/>
      <c r="CQU6" s="428"/>
      <c r="CQV6" s="428"/>
      <c r="CQW6" s="428"/>
      <c r="CQX6" s="428"/>
      <c r="CQY6" s="428"/>
      <c r="CQZ6" s="428"/>
      <c r="CRA6" s="428"/>
      <c r="CRB6" s="428"/>
      <c r="CRC6" s="428"/>
      <c r="CRD6" s="428"/>
      <c r="CRE6" s="428"/>
      <c r="CRF6" s="428"/>
      <c r="CRG6" s="428"/>
      <c r="CRH6" s="428"/>
      <c r="CRI6" s="428"/>
      <c r="CRJ6" s="428"/>
      <c r="CRK6" s="428"/>
      <c r="CRL6" s="428"/>
      <c r="CRM6" s="428"/>
      <c r="CRN6" s="428"/>
      <c r="CRO6" s="428"/>
      <c r="CRP6" s="428"/>
      <c r="CRQ6" s="428"/>
      <c r="CRR6" s="428"/>
      <c r="CRS6" s="428"/>
      <c r="CRT6" s="428"/>
      <c r="CRU6" s="428"/>
      <c r="CRV6" s="428"/>
      <c r="CRW6" s="428"/>
      <c r="CRX6" s="428"/>
      <c r="CRY6" s="428"/>
      <c r="CRZ6" s="428"/>
      <c r="CSA6" s="428"/>
      <c r="CSB6" s="428"/>
      <c r="CSC6" s="428"/>
      <c r="CSD6" s="428"/>
      <c r="CSE6" s="428"/>
      <c r="CSF6" s="428"/>
      <c r="CSG6" s="428"/>
      <c r="CSH6" s="428"/>
      <c r="CSI6" s="428"/>
      <c r="CSJ6" s="428"/>
      <c r="CSK6" s="428"/>
      <c r="CSL6" s="428"/>
      <c r="CSM6" s="428"/>
      <c r="CSN6" s="428"/>
      <c r="CSO6" s="428"/>
      <c r="CSP6" s="428"/>
      <c r="CSQ6" s="428"/>
      <c r="CSR6" s="428"/>
      <c r="CSS6" s="428"/>
      <c r="CST6" s="428"/>
      <c r="CSU6" s="428"/>
      <c r="CSV6" s="428"/>
      <c r="CSW6" s="428"/>
      <c r="CSX6" s="428"/>
      <c r="CSY6" s="428"/>
      <c r="CSZ6" s="428"/>
      <c r="CTA6" s="428"/>
      <c r="CTB6" s="428"/>
      <c r="CTC6" s="428"/>
      <c r="CTD6" s="428"/>
      <c r="CTE6" s="428"/>
      <c r="CTF6" s="428"/>
      <c r="CTG6" s="428"/>
      <c r="CTH6" s="428"/>
      <c r="CTI6" s="428"/>
      <c r="CTJ6" s="428"/>
      <c r="CTK6" s="428"/>
      <c r="CTL6" s="428"/>
      <c r="CTM6" s="428"/>
      <c r="CTN6" s="428"/>
      <c r="CTO6" s="428"/>
      <c r="CTP6" s="428"/>
      <c r="CTQ6" s="428"/>
      <c r="CTR6" s="428"/>
      <c r="CTS6" s="428"/>
      <c r="CTT6" s="428"/>
      <c r="CTU6" s="428"/>
      <c r="CTV6" s="428"/>
      <c r="CTW6" s="428"/>
      <c r="CTX6" s="428"/>
      <c r="CTY6" s="428"/>
      <c r="CTZ6" s="428"/>
      <c r="CUA6" s="428"/>
      <c r="CUB6" s="428"/>
      <c r="CUC6" s="428"/>
      <c r="CUD6" s="428"/>
      <c r="CUE6" s="428"/>
      <c r="CUF6" s="428"/>
      <c r="CUG6" s="428"/>
      <c r="CUH6" s="428"/>
      <c r="CUI6" s="428"/>
      <c r="CUJ6" s="428"/>
      <c r="CUK6" s="428"/>
      <c r="CUL6" s="428"/>
      <c r="CUM6" s="428"/>
      <c r="CUN6" s="428"/>
      <c r="CUO6" s="428"/>
      <c r="CUP6" s="428"/>
      <c r="CUQ6" s="428"/>
      <c r="CUR6" s="428"/>
      <c r="CUS6" s="428"/>
      <c r="CUT6" s="428"/>
      <c r="CUU6" s="428"/>
      <c r="CUV6" s="428"/>
      <c r="CUW6" s="428"/>
      <c r="CUX6" s="428"/>
      <c r="CUY6" s="428"/>
      <c r="CUZ6" s="428"/>
      <c r="CVA6" s="428"/>
      <c r="CVB6" s="428"/>
      <c r="CVC6" s="428"/>
      <c r="CVD6" s="428"/>
      <c r="CVE6" s="428"/>
      <c r="CVF6" s="428"/>
      <c r="CVG6" s="428"/>
      <c r="CVH6" s="428"/>
      <c r="CVI6" s="428"/>
      <c r="CVJ6" s="428"/>
      <c r="CVK6" s="428"/>
      <c r="CVL6" s="428"/>
      <c r="CVM6" s="428"/>
      <c r="CVN6" s="428"/>
      <c r="CVO6" s="428"/>
      <c r="CVP6" s="428"/>
      <c r="CVQ6" s="428"/>
      <c r="CVR6" s="428"/>
      <c r="CVS6" s="428"/>
      <c r="CVT6" s="428"/>
      <c r="CVU6" s="428"/>
      <c r="CVV6" s="428"/>
      <c r="CVW6" s="428"/>
      <c r="CVX6" s="428"/>
      <c r="CVY6" s="428"/>
      <c r="CVZ6" s="428"/>
      <c r="CWA6" s="428"/>
      <c r="CWB6" s="428"/>
      <c r="CWC6" s="428"/>
      <c r="CWD6" s="428"/>
      <c r="CWE6" s="428"/>
      <c r="CWF6" s="428"/>
      <c r="CWG6" s="428"/>
      <c r="CWH6" s="428"/>
      <c r="CWI6" s="428"/>
      <c r="CWJ6" s="428"/>
      <c r="CWK6" s="428"/>
      <c r="CWL6" s="428"/>
      <c r="CWM6" s="428"/>
      <c r="CWN6" s="428"/>
      <c r="CWO6" s="428"/>
      <c r="CWP6" s="428"/>
      <c r="CWQ6" s="428"/>
      <c r="CWR6" s="428"/>
      <c r="CWS6" s="428"/>
      <c r="CWT6" s="428"/>
      <c r="CWU6" s="428"/>
      <c r="CWV6" s="428"/>
      <c r="CWW6" s="428"/>
      <c r="CWX6" s="428"/>
      <c r="CWY6" s="428"/>
      <c r="CWZ6" s="428"/>
      <c r="CXA6" s="428"/>
      <c r="CXB6" s="428"/>
      <c r="CXC6" s="428"/>
      <c r="CXD6" s="428"/>
      <c r="CXE6" s="428"/>
      <c r="CXF6" s="428"/>
      <c r="CXG6" s="428"/>
      <c r="CXH6" s="428"/>
      <c r="CXI6" s="428"/>
      <c r="CXJ6" s="428"/>
      <c r="CXK6" s="428"/>
      <c r="CXL6" s="428"/>
      <c r="CXM6" s="428"/>
      <c r="CXN6" s="428"/>
      <c r="CXO6" s="428"/>
      <c r="CXP6" s="428"/>
      <c r="CXQ6" s="428"/>
      <c r="CXR6" s="428"/>
      <c r="CXS6" s="428"/>
      <c r="CXT6" s="428"/>
      <c r="CXU6" s="428"/>
      <c r="CXV6" s="428"/>
      <c r="CXW6" s="428"/>
      <c r="CXX6" s="428"/>
      <c r="CXY6" s="428"/>
      <c r="CXZ6" s="428"/>
      <c r="CYA6" s="428"/>
      <c r="CYB6" s="428"/>
      <c r="CYC6" s="428"/>
      <c r="CYD6" s="428"/>
      <c r="CYE6" s="428"/>
      <c r="CYF6" s="428"/>
      <c r="CYG6" s="428"/>
      <c r="CYH6" s="428"/>
      <c r="CYI6" s="428"/>
      <c r="CYJ6" s="428"/>
      <c r="CYK6" s="428"/>
      <c r="CYL6" s="428"/>
      <c r="CYM6" s="428"/>
      <c r="CYN6" s="428"/>
      <c r="CYO6" s="428"/>
      <c r="CYP6" s="428"/>
      <c r="CYQ6" s="428"/>
      <c r="CYR6" s="428"/>
      <c r="CYS6" s="428"/>
      <c r="CYT6" s="428"/>
      <c r="CYU6" s="428"/>
      <c r="CYV6" s="428"/>
      <c r="CYW6" s="428"/>
      <c r="CYX6" s="428"/>
      <c r="CYY6" s="428"/>
      <c r="CYZ6" s="428"/>
      <c r="CZA6" s="428"/>
      <c r="CZB6" s="428"/>
      <c r="CZC6" s="428"/>
      <c r="CZD6" s="428"/>
      <c r="CZE6" s="428"/>
      <c r="CZF6" s="428"/>
      <c r="CZG6" s="428"/>
      <c r="CZH6" s="428"/>
      <c r="CZI6" s="428"/>
      <c r="CZJ6" s="428"/>
      <c r="CZK6" s="428"/>
      <c r="CZL6" s="428"/>
      <c r="CZM6" s="428"/>
      <c r="CZN6" s="428"/>
      <c r="CZO6" s="428"/>
      <c r="CZP6" s="428"/>
      <c r="CZQ6" s="428"/>
      <c r="CZR6" s="428"/>
      <c r="CZS6" s="428"/>
      <c r="CZT6" s="428"/>
      <c r="CZU6" s="428"/>
      <c r="CZV6" s="428"/>
      <c r="CZW6" s="428"/>
      <c r="CZX6" s="428"/>
      <c r="CZY6" s="428"/>
      <c r="CZZ6" s="428"/>
      <c r="DAA6" s="428"/>
      <c r="DAB6" s="428"/>
      <c r="DAC6" s="428"/>
      <c r="DAD6" s="428"/>
      <c r="DAE6" s="428"/>
      <c r="DAF6" s="428"/>
      <c r="DAG6" s="428"/>
      <c r="DAH6" s="428"/>
      <c r="DAI6" s="428"/>
      <c r="DAJ6" s="428"/>
      <c r="DAK6" s="428"/>
      <c r="DAL6" s="428"/>
      <c r="DAM6" s="428"/>
      <c r="DAN6" s="428"/>
      <c r="DAO6" s="428"/>
      <c r="DAP6" s="428"/>
      <c r="DAQ6" s="428"/>
      <c r="DAR6" s="428"/>
      <c r="DAS6" s="428"/>
      <c r="DAT6" s="428"/>
      <c r="DAU6" s="428"/>
      <c r="DAV6" s="428"/>
      <c r="DAW6" s="428"/>
      <c r="DAX6" s="428"/>
      <c r="DAY6" s="428"/>
      <c r="DAZ6" s="428"/>
      <c r="DBA6" s="428"/>
      <c r="DBB6" s="428"/>
      <c r="DBC6" s="428"/>
      <c r="DBD6" s="428"/>
      <c r="DBE6" s="428"/>
      <c r="DBF6" s="428"/>
      <c r="DBG6" s="428"/>
      <c r="DBH6" s="428"/>
      <c r="DBI6" s="428"/>
      <c r="DBJ6" s="428"/>
      <c r="DBK6" s="428"/>
      <c r="DBL6" s="428"/>
      <c r="DBM6" s="428"/>
      <c r="DBN6" s="428"/>
      <c r="DBO6" s="428"/>
      <c r="DBP6" s="428"/>
      <c r="DBQ6" s="428"/>
      <c r="DBR6" s="428"/>
      <c r="DBS6" s="428"/>
      <c r="DBT6" s="428"/>
      <c r="DBU6" s="428"/>
      <c r="DBV6" s="428"/>
      <c r="DBW6" s="428"/>
      <c r="DBX6" s="428"/>
      <c r="DBY6" s="428"/>
      <c r="DBZ6" s="428"/>
      <c r="DCA6" s="428"/>
      <c r="DCB6" s="428"/>
      <c r="DCC6" s="428"/>
      <c r="DCD6" s="428"/>
      <c r="DCE6" s="428"/>
      <c r="DCF6" s="428"/>
      <c r="DCG6" s="428"/>
      <c r="DCH6" s="428"/>
      <c r="DCI6" s="428"/>
      <c r="DCJ6" s="428"/>
      <c r="DCK6" s="428"/>
      <c r="DCL6" s="428"/>
      <c r="DCM6" s="428"/>
      <c r="DCN6" s="428"/>
      <c r="DCO6" s="428"/>
      <c r="DCP6" s="428"/>
      <c r="DCQ6" s="428"/>
      <c r="DCR6" s="428"/>
      <c r="DCS6" s="428"/>
      <c r="DCT6" s="428"/>
      <c r="DCU6" s="428"/>
      <c r="DCV6" s="428"/>
      <c r="DCW6" s="428"/>
      <c r="DCX6" s="428"/>
      <c r="DCY6" s="428"/>
      <c r="DCZ6" s="428"/>
      <c r="DDA6" s="428"/>
      <c r="DDB6" s="428"/>
      <c r="DDC6" s="428"/>
      <c r="DDD6" s="428"/>
      <c r="DDE6" s="428"/>
      <c r="DDF6" s="428"/>
      <c r="DDG6" s="428"/>
      <c r="DDH6" s="428"/>
      <c r="DDI6" s="428"/>
      <c r="DDJ6" s="428"/>
      <c r="DDK6" s="428"/>
      <c r="DDL6" s="428"/>
      <c r="DDM6" s="428"/>
      <c r="DDN6" s="428"/>
      <c r="DDO6" s="428"/>
      <c r="DDP6" s="428"/>
      <c r="DDQ6" s="428"/>
      <c r="DDR6" s="428"/>
      <c r="DDS6" s="428"/>
      <c r="DDT6" s="428"/>
      <c r="DDU6" s="428"/>
      <c r="DDV6" s="428"/>
      <c r="DDW6" s="428"/>
      <c r="DDX6" s="428"/>
      <c r="DDY6" s="428"/>
      <c r="DDZ6" s="428"/>
      <c r="DEA6" s="428"/>
      <c r="DEB6" s="428"/>
      <c r="DEC6" s="428"/>
      <c r="DED6" s="428"/>
      <c r="DEE6" s="428"/>
      <c r="DEF6" s="428"/>
      <c r="DEG6" s="428"/>
      <c r="DEH6" s="428"/>
      <c r="DEI6" s="428"/>
      <c r="DEJ6" s="428"/>
      <c r="DEK6" s="428"/>
      <c r="DEL6" s="428"/>
      <c r="DEM6" s="428"/>
      <c r="DEN6" s="428"/>
      <c r="DEO6" s="428"/>
      <c r="DEP6" s="428"/>
      <c r="DEQ6" s="428"/>
      <c r="DER6" s="428"/>
      <c r="DES6" s="428"/>
      <c r="DET6" s="428"/>
      <c r="DEU6" s="428"/>
      <c r="DEV6" s="428"/>
      <c r="DEW6" s="428"/>
      <c r="DEX6" s="428"/>
      <c r="DEY6" s="428"/>
      <c r="DEZ6" s="428"/>
      <c r="DFA6" s="428"/>
      <c r="DFB6" s="428"/>
      <c r="DFC6" s="428"/>
      <c r="DFD6" s="428"/>
      <c r="DFE6" s="428"/>
      <c r="DFF6" s="428"/>
      <c r="DFG6" s="428"/>
      <c r="DFH6" s="428"/>
      <c r="DFI6" s="428"/>
      <c r="DFJ6" s="428"/>
      <c r="DFK6" s="428"/>
      <c r="DFL6" s="428"/>
      <c r="DFM6" s="428"/>
      <c r="DFN6" s="428"/>
      <c r="DFO6" s="428"/>
      <c r="DFP6" s="428"/>
      <c r="DFQ6" s="428"/>
      <c r="DFR6" s="428"/>
      <c r="DFS6" s="428"/>
      <c r="DFT6" s="428"/>
      <c r="DFU6" s="428"/>
      <c r="DFV6" s="428"/>
      <c r="DFW6" s="428"/>
      <c r="DFX6" s="428"/>
      <c r="DFY6" s="428"/>
      <c r="DFZ6" s="428"/>
      <c r="DGA6" s="428"/>
      <c r="DGB6" s="428"/>
      <c r="DGC6" s="428"/>
      <c r="DGD6" s="428"/>
      <c r="DGE6" s="428"/>
      <c r="DGF6" s="428"/>
      <c r="DGG6" s="428"/>
      <c r="DGH6" s="428"/>
      <c r="DGI6" s="428"/>
      <c r="DGJ6" s="428"/>
      <c r="DGK6" s="428"/>
      <c r="DGL6" s="428"/>
      <c r="DGM6" s="428"/>
      <c r="DGN6" s="428"/>
      <c r="DGO6" s="428"/>
      <c r="DGP6" s="428"/>
      <c r="DGQ6" s="428"/>
      <c r="DGR6" s="428"/>
      <c r="DGS6" s="428"/>
      <c r="DGT6" s="428"/>
      <c r="DGU6" s="428"/>
      <c r="DGV6" s="428"/>
      <c r="DGW6" s="428"/>
      <c r="DGX6" s="428"/>
      <c r="DGY6" s="428"/>
      <c r="DGZ6" s="428"/>
      <c r="DHA6" s="428"/>
      <c r="DHB6" s="428"/>
      <c r="DHC6" s="428"/>
      <c r="DHD6" s="428"/>
      <c r="DHE6" s="428"/>
      <c r="DHF6" s="428"/>
      <c r="DHG6" s="428"/>
      <c r="DHH6" s="428"/>
      <c r="DHI6" s="428"/>
      <c r="DHJ6" s="428"/>
      <c r="DHK6" s="428"/>
      <c r="DHL6" s="428"/>
      <c r="DHM6" s="428"/>
      <c r="DHN6" s="428"/>
      <c r="DHO6" s="428"/>
      <c r="DHP6" s="428"/>
      <c r="DHQ6" s="428"/>
      <c r="DHR6" s="428"/>
      <c r="DHS6" s="428"/>
      <c r="DHT6" s="428"/>
      <c r="DHU6" s="428"/>
      <c r="DHV6" s="428"/>
      <c r="DHW6" s="428"/>
      <c r="DHX6" s="428"/>
      <c r="DHY6" s="428"/>
      <c r="DHZ6" s="428"/>
      <c r="DIA6" s="428"/>
      <c r="DIB6" s="428"/>
      <c r="DIC6" s="428"/>
      <c r="DID6" s="428"/>
      <c r="DIE6" s="428"/>
      <c r="DIF6" s="428"/>
      <c r="DIG6" s="428"/>
      <c r="DIH6" s="428"/>
      <c r="DII6" s="428"/>
      <c r="DIJ6" s="428"/>
      <c r="DIK6" s="428"/>
      <c r="DIL6" s="428"/>
      <c r="DIM6" s="428"/>
      <c r="DIN6" s="428"/>
      <c r="DIO6" s="428"/>
      <c r="DIP6" s="428"/>
      <c r="DIQ6" s="428"/>
      <c r="DIR6" s="428"/>
      <c r="DIS6" s="428"/>
      <c r="DIT6" s="428"/>
      <c r="DIU6" s="428"/>
      <c r="DIV6" s="428"/>
      <c r="DIW6" s="428"/>
      <c r="DIX6" s="428"/>
      <c r="DIY6" s="428"/>
      <c r="DIZ6" s="428"/>
      <c r="DJA6" s="428"/>
      <c r="DJB6" s="428"/>
      <c r="DJC6" s="428"/>
      <c r="DJD6" s="428"/>
      <c r="DJE6" s="428"/>
      <c r="DJF6" s="428"/>
      <c r="DJG6" s="428"/>
      <c r="DJH6" s="428"/>
      <c r="DJI6" s="428"/>
      <c r="DJJ6" s="428"/>
      <c r="DJK6" s="428"/>
      <c r="DJL6" s="428"/>
      <c r="DJM6" s="428"/>
      <c r="DJN6" s="428"/>
      <c r="DJO6" s="428"/>
      <c r="DJP6" s="428"/>
      <c r="DJQ6" s="428"/>
      <c r="DJR6" s="428"/>
      <c r="DJS6" s="428"/>
      <c r="DJT6" s="428"/>
      <c r="DJU6" s="428"/>
      <c r="DJV6" s="428"/>
      <c r="DJW6" s="428"/>
      <c r="DJX6" s="428"/>
      <c r="DJY6" s="428"/>
      <c r="DJZ6" s="428"/>
      <c r="DKA6" s="428"/>
      <c r="DKB6" s="428"/>
      <c r="DKC6" s="428"/>
      <c r="DKD6" s="428"/>
      <c r="DKE6" s="428"/>
      <c r="DKF6" s="428"/>
      <c r="DKG6" s="428"/>
      <c r="DKH6" s="428"/>
      <c r="DKI6" s="428"/>
      <c r="DKJ6" s="428"/>
      <c r="DKK6" s="428"/>
      <c r="DKL6" s="428"/>
      <c r="DKM6" s="428"/>
      <c r="DKN6" s="428"/>
      <c r="DKO6" s="428"/>
      <c r="DKP6" s="428"/>
      <c r="DKQ6" s="428"/>
      <c r="DKR6" s="428"/>
      <c r="DKS6" s="428"/>
      <c r="DKT6" s="428"/>
      <c r="DKU6" s="428"/>
      <c r="DKV6" s="428"/>
      <c r="DKW6" s="428"/>
      <c r="DKX6" s="428"/>
      <c r="DKY6" s="428"/>
      <c r="DKZ6" s="428"/>
      <c r="DLA6" s="428"/>
      <c r="DLB6" s="428"/>
      <c r="DLC6" s="428"/>
      <c r="DLD6" s="428"/>
      <c r="DLE6" s="428"/>
      <c r="DLF6" s="428"/>
      <c r="DLG6" s="428"/>
      <c r="DLH6" s="428"/>
      <c r="DLI6" s="428"/>
      <c r="DLJ6" s="428"/>
      <c r="DLK6" s="428"/>
      <c r="DLL6" s="428"/>
      <c r="DLM6" s="428"/>
      <c r="DLN6" s="428"/>
      <c r="DLO6" s="428"/>
      <c r="DLP6" s="428"/>
      <c r="DLQ6" s="428"/>
      <c r="DLR6" s="428"/>
      <c r="DLS6" s="428"/>
      <c r="DLT6" s="428"/>
      <c r="DLU6" s="428"/>
      <c r="DLV6" s="428"/>
      <c r="DLW6" s="428"/>
      <c r="DLX6" s="428"/>
      <c r="DLY6" s="428"/>
      <c r="DLZ6" s="428"/>
      <c r="DMA6" s="428"/>
      <c r="DMB6" s="428"/>
      <c r="DMC6" s="428"/>
      <c r="DMD6" s="428"/>
      <c r="DME6" s="428"/>
      <c r="DMF6" s="428"/>
      <c r="DMG6" s="428"/>
      <c r="DMH6" s="428"/>
      <c r="DMI6" s="428"/>
      <c r="DMJ6" s="428"/>
      <c r="DMK6" s="428"/>
      <c r="DML6" s="428"/>
      <c r="DMM6" s="428"/>
      <c r="DMN6" s="428"/>
      <c r="DMO6" s="428"/>
      <c r="DMP6" s="428"/>
      <c r="DMQ6" s="428"/>
      <c r="DMR6" s="428"/>
      <c r="DMS6" s="428"/>
      <c r="DMT6" s="428"/>
      <c r="DMU6" s="428"/>
      <c r="DMV6" s="428"/>
      <c r="DMW6" s="428"/>
      <c r="DMX6" s="428"/>
      <c r="DMY6" s="428"/>
      <c r="DMZ6" s="428"/>
      <c r="DNA6" s="428"/>
      <c r="DNB6" s="428"/>
      <c r="DNC6" s="428"/>
      <c r="DND6" s="428"/>
      <c r="DNE6" s="428"/>
      <c r="DNF6" s="428"/>
      <c r="DNG6" s="428"/>
      <c r="DNH6" s="428"/>
      <c r="DNI6" s="428"/>
      <c r="DNJ6" s="428"/>
      <c r="DNK6" s="428"/>
      <c r="DNL6" s="428"/>
      <c r="DNM6" s="428"/>
      <c r="DNN6" s="428"/>
      <c r="DNO6" s="428"/>
      <c r="DNP6" s="428"/>
      <c r="DNQ6" s="428"/>
      <c r="DNR6" s="428"/>
      <c r="DNS6" s="428"/>
      <c r="DNT6" s="428"/>
      <c r="DNU6" s="428"/>
      <c r="DNV6" s="428"/>
      <c r="DNW6" s="428"/>
      <c r="DNX6" s="428"/>
      <c r="DNY6" s="428"/>
      <c r="DNZ6" s="428"/>
      <c r="DOA6" s="428"/>
      <c r="DOB6" s="428"/>
      <c r="DOC6" s="428"/>
      <c r="DOD6" s="428"/>
      <c r="DOE6" s="428"/>
      <c r="DOF6" s="428"/>
      <c r="DOG6" s="428"/>
      <c r="DOH6" s="428"/>
      <c r="DOI6" s="428"/>
      <c r="DOJ6" s="428"/>
      <c r="DOK6" s="428"/>
      <c r="DOL6" s="428"/>
      <c r="DOM6" s="428"/>
      <c r="DON6" s="428"/>
      <c r="DOO6" s="428"/>
      <c r="DOP6" s="428"/>
      <c r="DOQ6" s="428"/>
      <c r="DOR6" s="428"/>
      <c r="DOS6" s="428"/>
      <c r="DOT6" s="428"/>
      <c r="DOU6" s="428"/>
      <c r="DOV6" s="428"/>
      <c r="DOW6" s="428"/>
      <c r="DOX6" s="428"/>
      <c r="DOY6" s="428"/>
      <c r="DOZ6" s="428"/>
      <c r="DPA6" s="428"/>
      <c r="DPB6" s="428"/>
      <c r="DPC6" s="428"/>
      <c r="DPD6" s="428"/>
      <c r="DPE6" s="428"/>
      <c r="DPF6" s="428"/>
      <c r="DPG6" s="428"/>
      <c r="DPH6" s="428"/>
      <c r="DPI6" s="428"/>
      <c r="DPJ6" s="428"/>
      <c r="DPK6" s="428"/>
      <c r="DPL6" s="428"/>
      <c r="DPM6" s="428"/>
      <c r="DPN6" s="428"/>
      <c r="DPO6" s="428"/>
      <c r="DPP6" s="428"/>
      <c r="DPQ6" s="428"/>
      <c r="DPR6" s="428"/>
      <c r="DPS6" s="428"/>
      <c r="DPT6" s="428"/>
      <c r="DPU6" s="428"/>
      <c r="DPV6" s="428"/>
      <c r="DPW6" s="428"/>
      <c r="DPX6" s="428"/>
      <c r="DPY6" s="428"/>
      <c r="DPZ6" s="428"/>
      <c r="DQA6" s="428"/>
      <c r="DQB6" s="428"/>
      <c r="DQC6" s="428"/>
      <c r="DQD6" s="428"/>
      <c r="DQE6" s="428"/>
      <c r="DQF6" s="428"/>
      <c r="DQG6" s="428"/>
      <c r="DQH6" s="428"/>
      <c r="DQI6" s="428"/>
      <c r="DQJ6" s="428"/>
      <c r="DQK6" s="428"/>
      <c r="DQL6" s="428"/>
      <c r="DQM6" s="428"/>
      <c r="DQN6" s="428"/>
      <c r="DQO6" s="428"/>
      <c r="DQP6" s="428"/>
      <c r="DQQ6" s="428"/>
      <c r="DQR6" s="428"/>
      <c r="DQS6" s="428"/>
      <c r="DQT6" s="428"/>
      <c r="DQU6" s="428"/>
      <c r="DQV6" s="428"/>
      <c r="DQW6" s="428"/>
      <c r="DQX6" s="428"/>
      <c r="DQY6" s="428"/>
      <c r="DQZ6" s="428"/>
      <c r="DRA6" s="428"/>
      <c r="DRB6" s="428"/>
      <c r="DRC6" s="428"/>
      <c r="DRD6" s="428"/>
      <c r="DRE6" s="428"/>
      <c r="DRF6" s="428"/>
      <c r="DRG6" s="428"/>
      <c r="DRH6" s="428"/>
      <c r="DRI6" s="428"/>
      <c r="DRJ6" s="428"/>
      <c r="DRK6" s="428"/>
      <c r="DRL6" s="428"/>
      <c r="DRM6" s="428"/>
      <c r="DRN6" s="428"/>
      <c r="DRO6" s="428"/>
      <c r="DRP6" s="428"/>
      <c r="DRQ6" s="428"/>
      <c r="DRR6" s="428"/>
      <c r="DRS6" s="428"/>
      <c r="DRT6" s="428"/>
      <c r="DRU6" s="428"/>
      <c r="DRV6" s="428"/>
      <c r="DRW6" s="428"/>
      <c r="DRX6" s="428"/>
      <c r="DRY6" s="428"/>
      <c r="DRZ6" s="428"/>
      <c r="DSA6" s="428"/>
      <c r="DSB6" s="428"/>
      <c r="DSC6" s="428"/>
      <c r="DSD6" s="428"/>
      <c r="DSE6" s="428"/>
      <c r="DSF6" s="428"/>
      <c r="DSG6" s="428"/>
      <c r="DSH6" s="428"/>
      <c r="DSI6" s="428"/>
      <c r="DSJ6" s="428"/>
      <c r="DSK6" s="428"/>
      <c r="DSL6" s="428"/>
      <c r="DSM6" s="428"/>
      <c r="DSN6" s="428"/>
      <c r="DSO6" s="428"/>
      <c r="DSP6" s="428"/>
      <c r="DSQ6" s="428"/>
      <c r="DSR6" s="428"/>
      <c r="DSS6" s="428"/>
      <c r="DST6" s="428"/>
      <c r="DSU6" s="428"/>
      <c r="DSV6" s="428"/>
      <c r="DSW6" s="428"/>
      <c r="DSX6" s="428"/>
      <c r="DSY6" s="428"/>
      <c r="DSZ6" s="428"/>
      <c r="DTA6" s="428"/>
      <c r="DTB6" s="428"/>
      <c r="DTC6" s="428"/>
      <c r="DTD6" s="428"/>
      <c r="DTE6" s="428"/>
      <c r="DTF6" s="428"/>
      <c r="DTG6" s="428"/>
      <c r="DTH6" s="428"/>
      <c r="DTI6" s="428"/>
      <c r="DTJ6" s="428"/>
      <c r="DTK6" s="428"/>
      <c r="DTL6" s="428"/>
      <c r="DTM6" s="428"/>
      <c r="DTN6" s="428"/>
      <c r="DTO6" s="428"/>
      <c r="DTP6" s="428"/>
      <c r="DTQ6" s="428"/>
      <c r="DTR6" s="428"/>
      <c r="DTS6" s="428"/>
      <c r="DTT6" s="428"/>
      <c r="DTU6" s="428"/>
      <c r="DTV6" s="428"/>
      <c r="DTW6" s="428"/>
      <c r="DTX6" s="428"/>
      <c r="DTY6" s="428"/>
      <c r="DTZ6" s="428"/>
      <c r="DUA6" s="428"/>
      <c r="DUB6" s="428"/>
      <c r="DUC6" s="428"/>
      <c r="DUD6" s="428"/>
      <c r="DUE6" s="428"/>
      <c r="DUF6" s="428"/>
      <c r="DUG6" s="428"/>
      <c r="DUH6" s="428"/>
      <c r="DUI6" s="428"/>
      <c r="DUJ6" s="428"/>
      <c r="DUK6" s="428"/>
      <c r="DUL6" s="428"/>
      <c r="DUM6" s="428"/>
      <c r="DUN6" s="428"/>
      <c r="DUO6" s="428"/>
      <c r="DUP6" s="428"/>
      <c r="DUQ6" s="428"/>
      <c r="DUR6" s="428"/>
      <c r="DUS6" s="428"/>
      <c r="DUT6" s="428"/>
      <c r="DUU6" s="428"/>
      <c r="DUV6" s="428"/>
      <c r="DUW6" s="428"/>
      <c r="DUX6" s="428"/>
      <c r="DUY6" s="428"/>
      <c r="DUZ6" s="428"/>
      <c r="DVA6" s="428"/>
      <c r="DVB6" s="428"/>
      <c r="DVC6" s="428"/>
      <c r="DVD6" s="428"/>
      <c r="DVE6" s="428"/>
      <c r="DVF6" s="428"/>
      <c r="DVG6" s="428"/>
      <c r="DVH6" s="428"/>
      <c r="DVI6" s="428"/>
      <c r="DVJ6" s="428"/>
      <c r="DVK6" s="428"/>
      <c r="DVL6" s="428"/>
      <c r="DVM6" s="428"/>
      <c r="DVN6" s="428"/>
      <c r="DVO6" s="428"/>
      <c r="DVP6" s="428"/>
      <c r="DVQ6" s="428"/>
      <c r="DVR6" s="428"/>
      <c r="DVS6" s="428"/>
      <c r="DVT6" s="428"/>
      <c r="DVU6" s="428"/>
      <c r="DVV6" s="428"/>
      <c r="DVW6" s="428"/>
      <c r="DVX6" s="428"/>
      <c r="DVY6" s="428"/>
      <c r="DVZ6" s="428"/>
      <c r="DWA6" s="428"/>
      <c r="DWB6" s="428"/>
      <c r="DWC6" s="428"/>
      <c r="DWD6" s="428"/>
      <c r="DWE6" s="428"/>
      <c r="DWF6" s="428"/>
      <c r="DWG6" s="428"/>
      <c r="DWH6" s="428"/>
      <c r="DWI6" s="428"/>
      <c r="DWJ6" s="428"/>
      <c r="DWK6" s="428"/>
      <c r="DWL6" s="428"/>
      <c r="DWM6" s="428"/>
      <c r="DWN6" s="428"/>
      <c r="DWO6" s="428"/>
      <c r="DWP6" s="428"/>
      <c r="DWQ6" s="428"/>
      <c r="DWR6" s="428"/>
      <c r="DWS6" s="428"/>
      <c r="DWT6" s="428"/>
      <c r="DWU6" s="428"/>
      <c r="DWV6" s="428"/>
      <c r="DWW6" s="428"/>
      <c r="DWX6" s="428"/>
      <c r="DWY6" s="428"/>
      <c r="DWZ6" s="428"/>
      <c r="DXA6" s="428"/>
      <c r="DXB6" s="428"/>
      <c r="DXC6" s="428"/>
      <c r="DXD6" s="428"/>
      <c r="DXE6" s="428"/>
      <c r="DXF6" s="428"/>
      <c r="DXG6" s="428"/>
      <c r="DXH6" s="428"/>
      <c r="DXI6" s="428"/>
      <c r="DXJ6" s="428"/>
      <c r="DXK6" s="428"/>
      <c r="DXL6" s="428"/>
      <c r="DXM6" s="428"/>
      <c r="DXN6" s="428"/>
      <c r="DXO6" s="428"/>
      <c r="DXP6" s="428"/>
      <c r="DXQ6" s="428"/>
      <c r="DXR6" s="428"/>
      <c r="DXS6" s="428"/>
      <c r="DXT6" s="428"/>
      <c r="DXU6" s="428"/>
      <c r="DXV6" s="428"/>
      <c r="DXW6" s="428"/>
      <c r="DXX6" s="428"/>
      <c r="DXY6" s="428"/>
      <c r="DXZ6" s="428"/>
      <c r="DYA6" s="428"/>
      <c r="DYB6" s="428"/>
      <c r="DYC6" s="428"/>
      <c r="DYD6" s="428"/>
      <c r="DYE6" s="428"/>
      <c r="DYF6" s="428"/>
      <c r="DYG6" s="428"/>
      <c r="DYH6" s="428"/>
      <c r="DYI6" s="428"/>
      <c r="DYJ6" s="428"/>
      <c r="DYK6" s="428"/>
      <c r="DYL6" s="428"/>
      <c r="DYM6" s="428"/>
      <c r="DYN6" s="428"/>
      <c r="DYO6" s="428"/>
      <c r="DYP6" s="428"/>
      <c r="DYQ6" s="428"/>
      <c r="DYR6" s="428"/>
      <c r="DYS6" s="428"/>
      <c r="DYT6" s="428"/>
      <c r="DYU6" s="428"/>
      <c r="DYV6" s="428"/>
      <c r="DYW6" s="428"/>
      <c r="DYX6" s="428"/>
      <c r="DYY6" s="428"/>
      <c r="DYZ6" s="428"/>
      <c r="DZA6" s="428"/>
      <c r="DZB6" s="428"/>
      <c r="DZC6" s="428"/>
      <c r="DZD6" s="428"/>
      <c r="DZE6" s="428"/>
      <c r="DZF6" s="428"/>
      <c r="DZG6" s="428"/>
      <c r="DZH6" s="428"/>
      <c r="DZI6" s="428"/>
      <c r="DZJ6" s="428"/>
      <c r="DZK6" s="428"/>
      <c r="DZL6" s="428"/>
      <c r="DZM6" s="428"/>
      <c r="DZN6" s="428"/>
      <c r="DZO6" s="428"/>
      <c r="DZP6" s="428"/>
      <c r="DZQ6" s="428"/>
      <c r="DZR6" s="428"/>
      <c r="DZS6" s="428"/>
      <c r="DZT6" s="428"/>
      <c r="DZU6" s="428"/>
      <c r="DZV6" s="428"/>
      <c r="DZW6" s="428"/>
      <c r="DZX6" s="428"/>
      <c r="DZY6" s="428"/>
      <c r="DZZ6" s="428"/>
      <c r="EAA6" s="428"/>
      <c r="EAB6" s="428"/>
      <c r="EAC6" s="428"/>
      <c r="EAD6" s="428"/>
      <c r="EAE6" s="428"/>
      <c r="EAF6" s="428"/>
      <c r="EAG6" s="428"/>
      <c r="EAH6" s="428"/>
      <c r="EAI6" s="428"/>
      <c r="EAJ6" s="428"/>
      <c r="EAK6" s="428"/>
      <c r="EAL6" s="428"/>
      <c r="EAM6" s="428"/>
      <c r="EAN6" s="428"/>
      <c r="EAO6" s="428"/>
      <c r="EAP6" s="428"/>
      <c r="EAQ6" s="428"/>
      <c r="EAR6" s="428"/>
      <c r="EAS6" s="428"/>
      <c r="EAT6" s="428"/>
      <c r="EAU6" s="428"/>
      <c r="EAV6" s="428"/>
      <c r="EAW6" s="428"/>
      <c r="EAX6" s="428"/>
      <c r="EAY6" s="428"/>
      <c r="EAZ6" s="428"/>
      <c r="EBA6" s="428"/>
      <c r="EBB6" s="428"/>
      <c r="EBC6" s="428"/>
      <c r="EBD6" s="428"/>
      <c r="EBE6" s="428"/>
      <c r="EBF6" s="428"/>
      <c r="EBG6" s="428"/>
      <c r="EBH6" s="428"/>
      <c r="EBI6" s="428"/>
      <c r="EBJ6" s="428"/>
      <c r="EBK6" s="428"/>
      <c r="EBL6" s="428"/>
      <c r="EBM6" s="428"/>
      <c r="EBN6" s="428"/>
      <c r="EBO6" s="428"/>
      <c r="EBP6" s="428"/>
      <c r="EBQ6" s="428"/>
      <c r="EBR6" s="428"/>
      <c r="EBS6" s="428"/>
      <c r="EBT6" s="428"/>
      <c r="EBU6" s="428"/>
      <c r="EBV6" s="428"/>
      <c r="EBW6" s="428"/>
      <c r="EBX6" s="428"/>
      <c r="EBY6" s="428"/>
      <c r="EBZ6" s="428"/>
      <c r="ECA6" s="428"/>
      <c r="ECB6" s="428"/>
      <c r="ECC6" s="428"/>
      <c r="ECD6" s="428"/>
      <c r="ECE6" s="428"/>
      <c r="ECF6" s="428"/>
      <c r="ECG6" s="428"/>
      <c r="ECH6" s="428"/>
      <c r="ECI6" s="428"/>
      <c r="ECJ6" s="428"/>
      <c r="ECK6" s="428"/>
      <c r="ECL6" s="428"/>
      <c r="ECM6" s="428"/>
      <c r="ECN6" s="428"/>
      <c r="ECO6" s="428"/>
      <c r="ECP6" s="428"/>
      <c r="ECQ6" s="428"/>
      <c r="ECR6" s="428"/>
      <c r="ECS6" s="428"/>
      <c r="ECT6" s="428"/>
      <c r="ECU6" s="428"/>
      <c r="ECV6" s="428"/>
      <c r="ECW6" s="428"/>
      <c r="ECX6" s="428"/>
      <c r="ECY6" s="428"/>
      <c r="ECZ6" s="428"/>
      <c r="EDA6" s="428"/>
      <c r="EDB6" s="428"/>
      <c r="EDC6" s="428"/>
      <c r="EDD6" s="428"/>
      <c r="EDE6" s="428"/>
      <c r="EDF6" s="428"/>
      <c r="EDG6" s="428"/>
      <c r="EDH6" s="428"/>
      <c r="EDI6" s="428"/>
      <c r="EDJ6" s="428"/>
      <c r="EDK6" s="428"/>
      <c r="EDL6" s="428"/>
      <c r="EDM6" s="428"/>
      <c r="EDN6" s="428"/>
      <c r="EDO6" s="428"/>
      <c r="EDP6" s="428"/>
      <c r="EDQ6" s="428"/>
      <c r="EDR6" s="428"/>
      <c r="EDS6" s="428"/>
      <c r="EDT6" s="428"/>
      <c r="EDU6" s="428"/>
      <c r="EDV6" s="428"/>
      <c r="EDW6" s="428"/>
      <c r="EDX6" s="428"/>
      <c r="EDY6" s="428"/>
      <c r="EDZ6" s="428"/>
      <c r="EEA6" s="428"/>
      <c r="EEB6" s="428"/>
      <c r="EEC6" s="428"/>
      <c r="EED6" s="428"/>
      <c r="EEE6" s="428"/>
      <c r="EEF6" s="428"/>
      <c r="EEG6" s="428"/>
      <c r="EEH6" s="428"/>
      <c r="EEI6" s="428"/>
      <c r="EEJ6" s="428"/>
      <c r="EEK6" s="428"/>
      <c r="EEL6" s="428"/>
      <c r="EEM6" s="428"/>
      <c r="EEN6" s="428"/>
      <c r="EEO6" s="428"/>
      <c r="EEP6" s="428"/>
      <c r="EEQ6" s="428"/>
      <c r="EER6" s="428"/>
      <c r="EES6" s="428"/>
      <c r="EET6" s="428"/>
      <c r="EEU6" s="428"/>
      <c r="EEV6" s="428"/>
      <c r="EEW6" s="428"/>
      <c r="EEX6" s="428"/>
      <c r="EEY6" s="428"/>
      <c r="EEZ6" s="428"/>
      <c r="EFA6" s="428"/>
      <c r="EFB6" s="428"/>
      <c r="EFC6" s="428"/>
      <c r="EFD6" s="428"/>
      <c r="EFE6" s="428"/>
      <c r="EFF6" s="428"/>
      <c r="EFG6" s="428"/>
      <c r="EFH6" s="428"/>
      <c r="EFI6" s="428"/>
      <c r="EFJ6" s="428"/>
      <c r="EFK6" s="428"/>
      <c r="EFL6" s="428"/>
      <c r="EFM6" s="428"/>
      <c r="EFN6" s="428"/>
      <c r="EFO6" s="428"/>
      <c r="EFP6" s="428"/>
      <c r="EFQ6" s="428"/>
      <c r="EFR6" s="428"/>
      <c r="EFS6" s="428"/>
      <c r="EFT6" s="428"/>
      <c r="EFU6" s="428"/>
      <c r="EFV6" s="428"/>
      <c r="EFW6" s="428"/>
      <c r="EFX6" s="428"/>
      <c r="EFY6" s="428"/>
      <c r="EFZ6" s="428"/>
      <c r="EGA6" s="428"/>
      <c r="EGB6" s="428"/>
      <c r="EGC6" s="428"/>
      <c r="EGD6" s="428"/>
      <c r="EGE6" s="428"/>
      <c r="EGF6" s="428"/>
      <c r="EGG6" s="428"/>
      <c r="EGH6" s="428"/>
      <c r="EGI6" s="428"/>
      <c r="EGJ6" s="428"/>
      <c r="EGK6" s="428"/>
      <c r="EGL6" s="428"/>
      <c r="EGM6" s="428"/>
      <c r="EGN6" s="428"/>
      <c r="EGO6" s="428"/>
      <c r="EGP6" s="428"/>
      <c r="EGQ6" s="428"/>
      <c r="EGR6" s="428"/>
      <c r="EGS6" s="428"/>
      <c r="EGT6" s="428"/>
      <c r="EGU6" s="428"/>
      <c r="EGV6" s="428"/>
      <c r="EGW6" s="428"/>
      <c r="EGX6" s="428"/>
      <c r="EGY6" s="428"/>
      <c r="EGZ6" s="428"/>
      <c r="EHA6" s="428"/>
      <c r="EHB6" s="428"/>
      <c r="EHC6" s="428"/>
      <c r="EHD6" s="428"/>
      <c r="EHE6" s="428"/>
      <c r="EHF6" s="428"/>
      <c r="EHG6" s="428"/>
      <c r="EHH6" s="428"/>
      <c r="EHI6" s="428"/>
      <c r="EHJ6" s="428"/>
      <c r="EHK6" s="428"/>
      <c r="EHL6" s="428"/>
      <c r="EHM6" s="428"/>
      <c r="EHN6" s="428"/>
      <c r="EHO6" s="428"/>
      <c r="EHP6" s="428"/>
      <c r="EHQ6" s="428"/>
      <c r="EHR6" s="428"/>
      <c r="EHS6" s="428"/>
      <c r="EHT6" s="428"/>
      <c r="EHU6" s="428"/>
      <c r="EHV6" s="428"/>
      <c r="EHW6" s="428"/>
      <c r="EHX6" s="428"/>
      <c r="EHY6" s="428"/>
      <c r="EHZ6" s="428"/>
      <c r="EIA6" s="428"/>
      <c r="EIB6" s="428"/>
      <c r="EIC6" s="428"/>
      <c r="EID6" s="428"/>
      <c r="EIE6" s="428"/>
      <c r="EIF6" s="428"/>
      <c r="EIG6" s="428"/>
      <c r="EIH6" s="428"/>
      <c r="EII6" s="428"/>
      <c r="EIJ6" s="428"/>
      <c r="EIK6" s="428"/>
      <c r="EIL6" s="428"/>
      <c r="EIM6" s="428"/>
      <c r="EIN6" s="428"/>
      <c r="EIO6" s="428"/>
      <c r="EIP6" s="428"/>
      <c r="EIQ6" s="428"/>
      <c r="EIR6" s="428"/>
      <c r="EIS6" s="428"/>
      <c r="EIT6" s="428"/>
      <c r="EIU6" s="428"/>
      <c r="EIV6" s="428"/>
      <c r="EIW6" s="428"/>
      <c r="EIX6" s="428"/>
      <c r="EIY6" s="428"/>
      <c r="EIZ6" s="428"/>
      <c r="EJA6" s="428"/>
      <c r="EJB6" s="428"/>
      <c r="EJC6" s="428"/>
      <c r="EJD6" s="428"/>
      <c r="EJE6" s="428"/>
      <c r="EJF6" s="428"/>
      <c r="EJG6" s="428"/>
      <c r="EJH6" s="428"/>
      <c r="EJI6" s="428"/>
      <c r="EJJ6" s="428"/>
      <c r="EJK6" s="428"/>
      <c r="EJL6" s="428"/>
      <c r="EJM6" s="428"/>
      <c r="EJN6" s="428"/>
      <c r="EJO6" s="428"/>
      <c r="EJP6" s="428"/>
      <c r="EJQ6" s="428"/>
      <c r="EJR6" s="428"/>
      <c r="EJS6" s="428"/>
      <c r="EJT6" s="428"/>
      <c r="EJU6" s="428"/>
      <c r="EJV6" s="428"/>
      <c r="EJW6" s="428"/>
      <c r="EJX6" s="428"/>
      <c r="EJY6" s="428"/>
      <c r="EJZ6" s="428"/>
      <c r="EKA6" s="428"/>
      <c r="EKB6" s="428"/>
      <c r="EKC6" s="428"/>
      <c r="EKD6" s="428"/>
      <c r="EKE6" s="428"/>
      <c r="EKF6" s="428"/>
      <c r="EKG6" s="428"/>
      <c r="EKH6" s="428"/>
      <c r="EKI6" s="428"/>
      <c r="EKJ6" s="428"/>
      <c r="EKK6" s="428"/>
      <c r="EKL6" s="428"/>
      <c r="EKM6" s="428"/>
      <c r="EKN6" s="428"/>
      <c r="EKO6" s="428"/>
      <c r="EKP6" s="428"/>
      <c r="EKQ6" s="428"/>
      <c r="EKR6" s="428"/>
      <c r="EKS6" s="428"/>
      <c r="EKT6" s="428"/>
      <c r="EKU6" s="428"/>
      <c r="EKV6" s="428"/>
      <c r="EKW6" s="428"/>
      <c r="EKX6" s="428"/>
      <c r="EKY6" s="428"/>
      <c r="EKZ6" s="428"/>
      <c r="ELA6" s="428"/>
      <c r="ELB6" s="428"/>
      <c r="ELC6" s="428"/>
      <c r="ELD6" s="428"/>
      <c r="ELE6" s="428"/>
      <c r="ELF6" s="428"/>
      <c r="ELG6" s="428"/>
      <c r="ELH6" s="428"/>
      <c r="ELI6" s="428"/>
      <c r="ELJ6" s="428"/>
      <c r="ELK6" s="428"/>
      <c r="ELL6" s="428"/>
      <c r="ELM6" s="428"/>
      <c r="ELN6" s="428"/>
      <c r="ELO6" s="428"/>
      <c r="ELP6" s="428"/>
      <c r="ELQ6" s="428"/>
      <c r="ELR6" s="428"/>
      <c r="ELS6" s="428"/>
      <c r="ELT6" s="428"/>
      <c r="ELU6" s="428"/>
      <c r="ELV6" s="428"/>
      <c r="ELW6" s="428"/>
      <c r="ELX6" s="428"/>
      <c r="ELY6" s="428"/>
      <c r="ELZ6" s="428"/>
      <c r="EMA6" s="428"/>
      <c r="EMB6" s="428"/>
      <c r="EMC6" s="428"/>
      <c r="EMD6" s="428"/>
      <c r="EME6" s="428"/>
      <c r="EMF6" s="428"/>
      <c r="EMG6" s="428"/>
      <c r="EMH6" s="428"/>
      <c r="EMI6" s="428"/>
      <c r="EMJ6" s="428"/>
      <c r="EMK6" s="428"/>
      <c r="EML6" s="428"/>
      <c r="EMM6" s="428"/>
      <c r="EMN6" s="428"/>
      <c r="EMO6" s="428"/>
      <c r="EMP6" s="428"/>
      <c r="EMQ6" s="428"/>
      <c r="EMR6" s="428"/>
      <c r="EMS6" s="428"/>
      <c r="EMT6" s="428"/>
      <c r="EMU6" s="428"/>
      <c r="EMV6" s="428"/>
      <c r="EMW6" s="428"/>
      <c r="EMX6" s="428"/>
      <c r="EMY6" s="428"/>
      <c r="EMZ6" s="428"/>
      <c r="ENA6" s="428"/>
      <c r="ENB6" s="428"/>
      <c r="ENC6" s="428"/>
      <c r="END6" s="428"/>
      <c r="ENE6" s="428"/>
      <c r="ENF6" s="428"/>
      <c r="ENG6" s="428"/>
      <c r="ENH6" s="428"/>
      <c r="ENI6" s="428"/>
      <c r="ENJ6" s="428"/>
      <c r="ENK6" s="428"/>
      <c r="ENL6" s="428"/>
      <c r="ENM6" s="428"/>
      <c r="ENN6" s="428"/>
      <c r="ENO6" s="428"/>
      <c r="ENP6" s="428"/>
      <c r="ENQ6" s="428"/>
      <c r="ENR6" s="428"/>
      <c r="ENS6" s="428"/>
      <c r="ENT6" s="428"/>
      <c r="ENU6" s="428"/>
      <c r="ENV6" s="428"/>
      <c r="ENW6" s="428"/>
      <c r="ENX6" s="428"/>
      <c r="ENY6" s="428"/>
      <c r="ENZ6" s="428"/>
      <c r="EOA6" s="428"/>
      <c r="EOB6" s="428"/>
      <c r="EOC6" s="428"/>
      <c r="EOD6" s="428"/>
      <c r="EOE6" s="428"/>
      <c r="EOF6" s="428"/>
      <c r="EOG6" s="428"/>
      <c r="EOH6" s="428"/>
      <c r="EOI6" s="428"/>
      <c r="EOJ6" s="428"/>
      <c r="EOK6" s="428"/>
      <c r="EOL6" s="428"/>
      <c r="EOM6" s="428"/>
      <c r="EON6" s="428"/>
      <c r="EOO6" s="428"/>
      <c r="EOP6" s="428"/>
      <c r="EOQ6" s="428"/>
      <c r="EOR6" s="428"/>
      <c r="EOS6" s="428"/>
      <c r="EOT6" s="428"/>
      <c r="EOU6" s="428"/>
      <c r="EOV6" s="428"/>
      <c r="EOW6" s="428"/>
      <c r="EOX6" s="428"/>
      <c r="EOY6" s="428"/>
      <c r="EOZ6" s="428"/>
      <c r="EPA6" s="428"/>
      <c r="EPB6" s="428"/>
      <c r="EPC6" s="428"/>
      <c r="EPD6" s="428"/>
      <c r="EPE6" s="428"/>
      <c r="EPF6" s="428"/>
      <c r="EPG6" s="428"/>
      <c r="EPH6" s="428"/>
      <c r="EPI6" s="428"/>
      <c r="EPJ6" s="428"/>
      <c r="EPK6" s="428"/>
      <c r="EPL6" s="428"/>
      <c r="EPM6" s="428"/>
      <c r="EPN6" s="428"/>
      <c r="EPO6" s="428"/>
      <c r="EPP6" s="428"/>
      <c r="EPQ6" s="428"/>
      <c r="EPR6" s="428"/>
      <c r="EPS6" s="428"/>
      <c r="EPT6" s="428"/>
      <c r="EPU6" s="428"/>
      <c r="EPV6" s="428"/>
      <c r="EPW6" s="428"/>
      <c r="EPX6" s="428"/>
      <c r="EPY6" s="428"/>
      <c r="EPZ6" s="428"/>
      <c r="EQA6" s="428"/>
      <c r="EQB6" s="428"/>
      <c r="EQC6" s="428"/>
      <c r="EQD6" s="428"/>
      <c r="EQE6" s="428"/>
      <c r="EQF6" s="428"/>
      <c r="EQG6" s="428"/>
      <c r="EQH6" s="428"/>
      <c r="EQI6" s="428"/>
      <c r="EQJ6" s="428"/>
      <c r="EQK6" s="428"/>
      <c r="EQL6" s="428"/>
      <c r="EQM6" s="428"/>
      <c r="EQN6" s="428"/>
      <c r="EQO6" s="428"/>
      <c r="EQP6" s="428"/>
      <c r="EQQ6" s="428"/>
      <c r="EQR6" s="428"/>
      <c r="EQS6" s="428"/>
      <c r="EQT6" s="428"/>
      <c r="EQU6" s="428"/>
      <c r="EQV6" s="428"/>
      <c r="EQW6" s="428"/>
      <c r="EQX6" s="428"/>
      <c r="EQY6" s="428"/>
      <c r="EQZ6" s="428"/>
      <c r="ERA6" s="428"/>
      <c r="ERB6" s="428"/>
      <c r="ERC6" s="428"/>
      <c r="ERD6" s="428"/>
      <c r="ERE6" s="428"/>
      <c r="ERF6" s="428"/>
      <c r="ERG6" s="428"/>
      <c r="ERH6" s="428"/>
      <c r="ERI6" s="428"/>
      <c r="ERJ6" s="428"/>
      <c r="ERK6" s="428"/>
      <c r="ERL6" s="428"/>
      <c r="ERM6" s="428"/>
      <c r="ERN6" s="428"/>
      <c r="ERO6" s="428"/>
      <c r="ERP6" s="428"/>
      <c r="ERQ6" s="428"/>
      <c r="ERR6" s="428"/>
      <c r="ERS6" s="428"/>
      <c r="ERT6" s="428"/>
      <c r="ERU6" s="428"/>
      <c r="ERV6" s="428"/>
      <c r="ERW6" s="428"/>
      <c r="ERX6" s="428"/>
      <c r="ERY6" s="428"/>
      <c r="ERZ6" s="428"/>
      <c r="ESA6" s="428"/>
      <c r="ESB6" s="428"/>
      <c r="ESC6" s="428"/>
      <c r="ESD6" s="428"/>
      <c r="ESE6" s="428"/>
      <c r="ESF6" s="428"/>
      <c r="ESG6" s="428"/>
      <c r="ESH6" s="428"/>
      <c r="ESI6" s="428"/>
      <c r="ESJ6" s="428"/>
      <c r="ESK6" s="428"/>
      <c r="ESL6" s="428"/>
      <c r="ESM6" s="428"/>
      <c r="ESN6" s="428"/>
      <c r="ESO6" s="428"/>
      <c r="ESP6" s="428"/>
      <c r="ESQ6" s="428"/>
      <c r="ESR6" s="428"/>
      <c r="ESS6" s="428"/>
      <c r="EST6" s="428"/>
      <c r="ESU6" s="428"/>
      <c r="ESV6" s="428"/>
      <c r="ESW6" s="428"/>
      <c r="ESX6" s="428"/>
      <c r="ESY6" s="428"/>
      <c r="ESZ6" s="428"/>
      <c r="ETA6" s="428"/>
      <c r="ETB6" s="428"/>
      <c r="ETC6" s="428"/>
      <c r="ETD6" s="428"/>
      <c r="ETE6" s="428"/>
      <c r="ETF6" s="428"/>
      <c r="ETG6" s="428"/>
      <c r="ETH6" s="428"/>
      <c r="ETI6" s="428"/>
      <c r="ETJ6" s="428"/>
      <c r="ETK6" s="428"/>
      <c r="ETL6" s="428"/>
      <c r="ETM6" s="428"/>
      <c r="ETN6" s="428"/>
      <c r="ETO6" s="428"/>
      <c r="ETP6" s="428"/>
      <c r="ETQ6" s="428"/>
      <c r="ETR6" s="428"/>
      <c r="ETS6" s="428"/>
      <c r="ETT6" s="428"/>
      <c r="ETU6" s="428"/>
      <c r="ETV6" s="428"/>
      <c r="ETW6" s="428"/>
      <c r="ETX6" s="428"/>
      <c r="ETY6" s="428"/>
      <c r="ETZ6" s="428"/>
      <c r="EUA6" s="428"/>
      <c r="EUB6" s="428"/>
      <c r="EUC6" s="428"/>
      <c r="EUD6" s="428"/>
      <c r="EUE6" s="428"/>
      <c r="EUF6" s="428"/>
      <c r="EUG6" s="428"/>
      <c r="EUH6" s="428"/>
      <c r="EUI6" s="428"/>
      <c r="EUJ6" s="428"/>
      <c r="EUK6" s="428"/>
      <c r="EUL6" s="428"/>
      <c r="EUM6" s="428"/>
      <c r="EUN6" s="428"/>
      <c r="EUO6" s="428"/>
      <c r="EUP6" s="428"/>
      <c r="EUQ6" s="428"/>
      <c r="EUR6" s="428"/>
      <c r="EUS6" s="428"/>
      <c r="EUT6" s="428"/>
      <c r="EUU6" s="428"/>
      <c r="EUV6" s="428"/>
      <c r="EUW6" s="428"/>
      <c r="EUX6" s="428"/>
      <c r="EUY6" s="428"/>
      <c r="EUZ6" s="428"/>
      <c r="EVA6" s="428"/>
      <c r="EVB6" s="428"/>
      <c r="EVC6" s="428"/>
      <c r="EVD6" s="428"/>
      <c r="EVE6" s="428"/>
      <c r="EVF6" s="428"/>
      <c r="EVG6" s="428"/>
      <c r="EVH6" s="428"/>
      <c r="EVI6" s="428"/>
      <c r="EVJ6" s="428"/>
      <c r="EVK6" s="428"/>
      <c r="EVL6" s="428"/>
      <c r="EVM6" s="428"/>
      <c r="EVN6" s="428"/>
      <c r="EVO6" s="428"/>
      <c r="EVP6" s="428"/>
      <c r="EVQ6" s="428"/>
      <c r="EVR6" s="428"/>
      <c r="EVS6" s="428"/>
      <c r="EVT6" s="428"/>
      <c r="EVU6" s="428"/>
      <c r="EVV6" s="428"/>
      <c r="EVW6" s="428"/>
      <c r="EVX6" s="428"/>
      <c r="EVY6" s="428"/>
      <c r="EVZ6" s="428"/>
      <c r="EWA6" s="428"/>
      <c r="EWB6" s="428"/>
      <c r="EWC6" s="428"/>
      <c r="EWD6" s="428"/>
      <c r="EWE6" s="428"/>
      <c r="EWF6" s="428"/>
      <c r="EWG6" s="428"/>
      <c r="EWH6" s="428"/>
      <c r="EWI6" s="428"/>
      <c r="EWJ6" s="428"/>
      <c r="EWK6" s="428"/>
      <c r="EWL6" s="428"/>
      <c r="EWM6" s="428"/>
      <c r="EWN6" s="428"/>
      <c r="EWO6" s="428"/>
      <c r="EWP6" s="428"/>
      <c r="EWQ6" s="428"/>
      <c r="EWR6" s="428"/>
      <c r="EWS6" s="428"/>
      <c r="EWT6" s="428"/>
      <c r="EWU6" s="428"/>
      <c r="EWV6" s="428"/>
      <c r="EWW6" s="428"/>
      <c r="EWX6" s="428"/>
      <c r="EWY6" s="428"/>
      <c r="EWZ6" s="428"/>
      <c r="EXA6" s="428"/>
      <c r="EXB6" s="428"/>
      <c r="EXC6" s="428"/>
      <c r="EXD6" s="428"/>
      <c r="EXE6" s="428"/>
      <c r="EXF6" s="428"/>
      <c r="EXG6" s="428"/>
      <c r="EXH6" s="428"/>
      <c r="EXI6" s="428"/>
      <c r="EXJ6" s="428"/>
      <c r="EXK6" s="428"/>
      <c r="EXL6" s="428"/>
      <c r="EXM6" s="428"/>
      <c r="EXN6" s="428"/>
      <c r="EXO6" s="428"/>
      <c r="EXP6" s="428"/>
      <c r="EXQ6" s="428"/>
      <c r="EXR6" s="428"/>
      <c r="EXS6" s="428"/>
      <c r="EXT6" s="428"/>
      <c r="EXU6" s="428"/>
      <c r="EXV6" s="428"/>
      <c r="EXW6" s="428"/>
      <c r="EXX6" s="428"/>
      <c r="EXY6" s="428"/>
      <c r="EXZ6" s="428"/>
      <c r="EYA6" s="428"/>
      <c r="EYB6" s="428"/>
      <c r="EYC6" s="428"/>
      <c r="EYD6" s="428"/>
      <c r="EYE6" s="428"/>
      <c r="EYF6" s="428"/>
      <c r="EYG6" s="428"/>
      <c r="EYH6" s="428"/>
      <c r="EYI6" s="428"/>
      <c r="EYJ6" s="428"/>
      <c r="EYK6" s="428"/>
      <c r="EYL6" s="428"/>
      <c r="EYM6" s="428"/>
      <c r="EYN6" s="428"/>
      <c r="EYO6" s="428"/>
      <c r="EYP6" s="428"/>
      <c r="EYQ6" s="428"/>
      <c r="EYR6" s="428"/>
      <c r="EYS6" s="428"/>
      <c r="EYT6" s="428"/>
      <c r="EYU6" s="428"/>
      <c r="EYV6" s="428"/>
      <c r="EYW6" s="428"/>
      <c r="EYX6" s="428"/>
      <c r="EYY6" s="428"/>
      <c r="EYZ6" s="428"/>
      <c r="EZA6" s="428"/>
      <c r="EZB6" s="428"/>
      <c r="EZC6" s="428"/>
      <c r="EZD6" s="428"/>
      <c r="EZE6" s="428"/>
      <c r="EZF6" s="428"/>
      <c r="EZG6" s="428"/>
      <c r="EZH6" s="428"/>
      <c r="EZI6" s="428"/>
      <c r="EZJ6" s="428"/>
      <c r="EZK6" s="428"/>
      <c r="EZL6" s="428"/>
      <c r="EZM6" s="428"/>
      <c r="EZN6" s="428"/>
      <c r="EZO6" s="428"/>
      <c r="EZP6" s="428"/>
      <c r="EZQ6" s="428"/>
      <c r="EZR6" s="428"/>
      <c r="EZS6" s="428"/>
      <c r="EZT6" s="428"/>
      <c r="EZU6" s="428"/>
      <c r="EZV6" s="428"/>
      <c r="EZW6" s="428"/>
      <c r="EZX6" s="428"/>
      <c r="EZY6" s="428"/>
      <c r="EZZ6" s="428"/>
      <c r="FAA6" s="428"/>
      <c r="FAB6" s="428"/>
      <c r="FAC6" s="428"/>
      <c r="FAD6" s="428"/>
      <c r="FAE6" s="428"/>
      <c r="FAF6" s="428"/>
      <c r="FAG6" s="428"/>
      <c r="FAH6" s="428"/>
      <c r="FAI6" s="428"/>
      <c r="FAJ6" s="428"/>
      <c r="FAK6" s="428"/>
      <c r="FAL6" s="428"/>
      <c r="FAM6" s="428"/>
      <c r="FAN6" s="428"/>
      <c r="FAO6" s="428"/>
      <c r="FAP6" s="428"/>
      <c r="FAQ6" s="428"/>
      <c r="FAR6" s="428"/>
      <c r="FAS6" s="428"/>
      <c r="FAT6" s="428"/>
      <c r="FAU6" s="428"/>
      <c r="FAV6" s="428"/>
      <c r="FAW6" s="428"/>
      <c r="FAX6" s="428"/>
      <c r="FAY6" s="428"/>
      <c r="FAZ6" s="428"/>
      <c r="FBA6" s="428"/>
      <c r="FBB6" s="428"/>
      <c r="FBC6" s="428"/>
      <c r="FBD6" s="428"/>
      <c r="FBE6" s="428"/>
      <c r="FBF6" s="428"/>
      <c r="FBG6" s="428"/>
      <c r="FBH6" s="428"/>
      <c r="FBI6" s="428"/>
      <c r="FBJ6" s="428"/>
      <c r="FBK6" s="428"/>
      <c r="FBL6" s="428"/>
      <c r="FBM6" s="428"/>
      <c r="FBN6" s="428"/>
      <c r="FBO6" s="428"/>
      <c r="FBP6" s="428"/>
      <c r="FBQ6" s="428"/>
      <c r="FBR6" s="428"/>
      <c r="FBS6" s="428"/>
      <c r="FBT6" s="428"/>
      <c r="FBU6" s="428"/>
      <c r="FBV6" s="428"/>
      <c r="FBW6" s="428"/>
      <c r="FBX6" s="428"/>
      <c r="FBY6" s="428"/>
      <c r="FBZ6" s="428"/>
      <c r="FCA6" s="428"/>
      <c r="FCB6" s="428"/>
      <c r="FCC6" s="428"/>
      <c r="FCD6" s="428"/>
      <c r="FCE6" s="428"/>
      <c r="FCF6" s="428"/>
      <c r="FCG6" s="428"/>
      <c r="FCH6" s="428"/>
      <c r="FCI6" s="428"/>
      <c r="FCJ6" s="428"/>
      <c r="FCK6" s="428"/>
      <c r="FCL6" s="428"/>
      <c r="FCM6" s="428"/>
      <c r="FCN6" s="428"/>
      <c r="FCO6" s="428"/>
      <c r="FCP6" s="428"/>
      <c r="FCQ6" s="428"/>
      <c r="FCR6" s="428"/>
      <c r="FCS6" s="428"/>
      <c r="FCT6" s="428"/>
      <c r="FCU6" s="428"/>
      <c r="FCV6" s="428"/>
      <c r="FCW6" s="428"/>
      <c r="FCX6" s="428"/>
      <c r="FCY6" s="428"/>
      <c r="FCZ6" s="428"/>
      <c r="FDA6" s="428"/>
      <c r="FDB6" s="428"/>
      <c r="FDC6" s="428"/>
      <c r="FDD6" s="428"/>
      <c r="FDE6" s="428"/>
      <c r="FDF6" s="428"/>
      <c r="FDG6" s="428"/>
      <c r="FDH6" s="428"/>
      <c r="FDI6" s="428"/>
      <c r="FDJ6" s="428"/>
      <c r="FDK6" s="428"/>
      <c r="FDL6" s="428"/>
      <c r="FDM6" s="428"/>
      <c r="FDN6" s="428"/>
      <c r="FDO6" s="428"/>
      <c r="FDP6" s="428"/>
      <c r="FDQ6" s="428"/>
      <c r="FDR6" s="428"/>
      <c r="FDS6" s="428"/>
      <c r="FDT6" s="428"/>
      <c r="FDU6" s="428"/>
      <c r="FDV6" s="428"/>
      <c r="FDW6" s="428"/>
      <c r="FDX6" s="428"/>
      <c r="FDY6" s="428"/>
      <c r="FDZ6" s="428"/>
      <c r="FEA6" s="428"/>
      <c r="FEB6" s="428"/>
      <c r="FEC6" s="428"/>
      <c r="FED6" s="428"/>
      <c r="FEE6" s="428"/>
      <c r="FEF6" s="428"/>
      <c r="FEG6" s="428"/>
      <c r="FEH6" s="428"/>
      <c r="FEI6" s="428"/>
      <c r="FEJ6" s="428"/>
      <c r="FEK6" s="428"/>
      <c r="FEL6" s="428"/>
      <c r="FEM6" s="428"/>
      <c r="FEN6" s="428"/>
      <c r="FEO6" s="428"/>
      <c r="FEP6" s="428"/>
      <c r="FEQ6" s="428"/>
      <c r="FER6" s="428"/>
      <c r="FES6" s="428"/>
      <c r="FET6" s="428"/>
      <c r="FEU6" s="428"/>
      <c r="FEV6" s="428"/>
      <c r="FEW6" s="428"/>
      <c r="FEX6" s="428"/>
      <c r="FEY6" s="428"/>
      <c r="FEZ6" s="428"/>
      <c r="FFA6" s="428"/>
      <c r="FFB6" s="428"/>
      <c r="FFC6" s="428"/>
      <c r="FFD6" s="428"/>
      <c r="FFE6" s="428"/>
      <c r="FFF6" s="428"/>
      <c r="FFG6" s="428"/>
      <c r="FFH6" s="428"/>
      <c r="FFI6" s="428"/>
      <c r="FFJ6" s="428"/>
      <c r="FFK6" s="428"/>
      <c r="FFL6" s="428"/>
      <c r="FFM6" s="428"/>
      <c r="FFN6" s="428"/>
      <c r="FFO6" s="428"/>
      <c r="FFP6" s="428"/>
      <c r="FFQ6" s="428"/>
      <c r="FFR6" s="428"/>
      <c r="FFS6" s="428"/>
      <c r="FFT6" s="428"/>
      <c r="FFU6" s="428"/>
      <c r="FFV6" s="428"/>
      <c r="FFW6" s="428"/>
      <c r="FFX6" s="428"/>
      <c r="FFY6" s="428"/>
      <c r="FFZ6" s="428"/>
      <c r="FGA6" s="428"/>
      <c r="FGB6" s="428"/>
      <c r="FGC6" s="428"/>
      <c r="FGD6" s="428"/>
      <c r="FGE6" s="428"/>
      <c r="FGF6" s="428"/>
      <c r="FGG6" s="428"/>
      <c r="FGH6" s="428"/>
      <c r="FGI6" s="428"/>
      <c r="FGJ6" s="428"/>
      <c r="FGK6" s="428"/>
      <c r="FGL6" s="428"/>
      <c r="FGM6" s="428"/>
      <c r="FGN6" s="428"/>
      <c r="FGO6" s="428"/>
      <c r="FGP6" s="428"/>
      <c r="FGQ6" s="428"/>
      <c r="FGR6" s="428"/>
      <c r="FGS6" s="428"/>
      <c r="FGT6" s="428"/>
      <c r="FGU6" s="428"/>
      <c r="FGV6" s="428"/>
      <c r="FGW6" s="428"/>
      <c r="FGX6" s="428"/>
      <c r="FGY6" s="428"/>
      <c r="FGZ6" s="428"/>
      <c r="FHA6" s="428"/>
      <c r="FHB6" s="428"/>
      <c r="FHC6" s="428"/>
      <c r="FHD6" s="428"/>
      <c r="FHE6" s="428"/>
      <c r="FHF6" s="428"/>
      <c r="FHG6" s="428"/>
      <c r="FHH6" s="428"/>
      <c r="FHI6" s="428"/>
      <c r="FHJ6" s="428"/>
      <c r="FHK6" s="428"/>
      <c r="FHL6" s="428"/>
      <c r="FHM6" s="428"/>
      <c r="FHN6" s="428"/>
      <c r="FHO6" s="428"/>
      <c r="FHP6" s="428"/>
      <c r="FHQ6" s="428"/>
      <c r="FHR6" s="428"/>
      <c r="FHS6" s="428"/>
      <c r="FHT6" s="428"/>
      <c r="FHU6" s="428"/>
      <c r="FHV6" s="428"/>
      <c r="FHW6" s="428"/>
      <c r="FHX6" s="428"/>
      <c r="FHY6" s="428"/>
      <c r="FHZ6" s="428"/>
      <c r="FIA6" s="428"/>
      <c r="FIB6" s="428"/>
      <c r="FIC6" s="428"/>
      <c r="FID6" s="428"/>
      <c r="FIE6" s="428"/>
      <c r="FIF6" s="428"/>
      <c r="FIG6" s="428"/>
      <c r="FIH6" s="428"/>
      <c r="FII6" s="428"/>
      <c r="FIJ6" s="428"/>
      <c r="FIK6" s="428"/>
      <c r="FIL6" s="428"/>
      <c r="FIM6" s="428"/>
      <c r="FIN6" s="428"/>
      <c r="FIO6" s="428"/>
      <c r="FIP6" s="428"/>
      <c r="FIQ6" s="428"/>
      <c r="FIR6" s="428"/>
      <c r="FIS6" s="428"/>
      <c r="FIT6" s="428"/>
      <c r="FIU6" s="428"/>
      <c r="FIV6" s="428"/>
      <c r="FIW6" s="428"/>
      <c r="FIX6" s="428"/>
      <c r="FIY6" s="428"/>
      <c r="FIZ6" s="428"/>
      <c r="FJA6" s="428"/>
      <c r="FJB6" s="428"/>
      <c r="FJC6" s="428"/>
      <c r="FJD6" s="428"/>
      <c r="FJE6" s="428"/>
      <c r="FJF6" s="428"/>
      <c r="FJG6" s="428"/>
      <c r="FJH6" s="428"/>
      <c r="FJI6" s="428"/>
      <c r="FJJ6" s="428"/>
      <c r="FJK6" s="428"/>
      <c r="FJL6" s="428"/>
      <c r="FJM6" s="428"/>
      <c r="FJN6" s="428"/>
      <c r="FJO6" s="428"/>
      <c r="FJP6" s="428"/>
      <c r="FJQ6" s="428"/>
      <c r="FJR6" s="428"/>
      <c r="FJS6" s="428"/>
      <c r="FJT6" s="428"/>
      <c r="FJU6" s="428"/>
      <c r="FJV6" s="428"/>
      <c r="FJW6" s="428"/>
      <c r="FJX6" s="428"/>
      <c r="FJY6" s="428"/>
      <c r="FJZ6" s="428"/>
      <c r="FKA6" s="428"/>
      <c r="FKB6" s="428"/>
      <c r="FKC6" s="428"/>
      <c r="FKD6" s="428"/>
      <c r="FKE6" s="428"/>
      <c r="FKF6" s="428"/>
      <c r="FKG6" s="428"/>
      <c r="FKH6" s="428"/>
      <c r="FKI6" s="428"/>
      <c r="FKJ6" s="428"/>
      <c r="FKK6" s="428"/>
      <c r="FKL6" s="428"/>
      <c r="FKM6" s="428"/>
      <c r="FKN6" s="428"/>
      <c r="FKO6" s="428"/>
      <c r="FKP6" s="428"/>
      <c r="FKQ6" s="428"/>
      <c r="FKR6" s="428"/>
      <c r="FKS6" s="428"/>
      <c r="FKT6" s="428"/>
      <c r="FKU6" s="428"/>
      <c r="FKV6" s="428"/>
      <c r="FKW6" s="428"/>
      <c r="FKX6" s="428"/>
      <c r="FKY6" s="428"/>
      <c r="FKZ6" s="428"/>
      <c r="FLA6" s="428"/>
      <c r="FLB6" s="428"/>
      <c r="FLC6" s="428"/>
      <c r="FLD6" s="428"/>
      <c r="FLE6" s="428"/>
      <c r="FLF6" s="428"/>
      <c r="FLG6" s="428"/>
      <c r="FLH6" s="428"/>
      <c r="FLI6" s="428"/>
      <c r="FLJ6" s="428"/>
      <c r="FLK6" s="428"/>
      <c r="FLL6" s="428"/>
      <c r="FLM6" s="428"/>
      <c r="FLN6" s="428"/>
      <c r="FLO6" s="428"/>
      <c r="FLP6" s="428"/>
      <c r="FLQ6" s="428"/>
      <c r="FLR6" s="428"/>
      <c r="FLS6" s="428"/>
      <c r="FLT6" s="428"/>
      <c r="FLU6" s="428"/>
      <c r="FLV6" s="428"/>
      <c r="FLW6" s="428"/>
      <c r="FLX6" s="428"/>
      <c r="FLY6" s="428"/>
      <c r="FLZ6" s="428"/>
      <c r="FMA6" s="428"/>
      <c r="FMB6" s="428"/>
      <c r="FMC6" s="428"/>
      <c r="FMD6" s="428"/>
      <c r="FME6" s="428"/>
      <c r="FMF6" s="428"/>
      <c r="FMG6" s="428"/>
      <c r="FMH6" s="428"/>
      <c r="FMI6" s="428"/>
      <c r="FMJ6" s="428"/>
      <c r="FMK6" s="428"/>
      <c r="FML6" s="428"/>
      <c r="FMM6" s="428"/>
      <c r="FMN6" s="428"/>
      <c r="FMO6" s="428"/>
      <c r="FMP6" s="428"/>
      <c r="FMQ6" s="428"/>
      <c r="FMR6" s="428"/>
      <c r="FMS6" s="428"/>
      <c r="FMT6" s="428"/>
      <c r="FMU6" s="428"/>
      <c r="FMV6" s="428"/>
      <c r="FMW6" s="428"/>
      <c r="FMX6" s="428"/>
      <c r="FMY6" s="428"/>
      <c r="FMZ6" s="428"/>
      <c r="FNA6" s="428"/>
      <c r="FNB6" s="428"/>
      <c r="FNC6" s="428"/>
      <c r="FND6" s="428"/>
      <c r="FNE6" s="428"/>
      <c r="FNF6" s="428"/>
      <c r="FNG6" s="428"/>
      <c r="FNH6" s="428"/>
      <c r="FNI6" s="428"/>
      <c r="FNJ6" s="428"/>
      <c r="FNK6" s="428"/>
      <c r="FNL6" s="428"/>
      <c r="FNM6" s="428"/>
      <c r="FNN6" s="428"/>
      <c r="FNO6" s="428"/>
      <c r="FNP6" s="428"/>
      <c r="FNQ6" s="428"/>
      <c r="FNR6" s="428"/>
      <c r="FNS6" s="428"/>
      <c r="FNT6" s="428"/>
      <c r="FNU6" s="428"/>
      <c r="FNV6" s="428"/>
      <c r="FNW6" s="428"/>
      <c r="FNX6" s="428"/>
      <c r="FNY6" s="428"/>
      <c r="FNZ6" s="428"/>
      <c r="FOA6" s="428"/>
      <c r="FOB6" s="428"/>
      <c r="FOC6" s="428"/>
      <c r="FOD6" s="428"/>
      <c r="FOE6" s="428"/>
      <c r="FOF6" s="428"/>
      <c r="FOG6" s="428"/>
      <c r="FOH6" s="428"/>
      <c r="FOI6" s="428"/>
      <c r="FOJ6" s="428"/>
      <c r="FOK6" s="428"/>
      <c r="FOL6" s="428"/>
      <c r="FOM6" s="428"/>
      <c r="FON6" s="428"/>
      <c r="FOO6" s="428"/>
      <c r="FOP6" s="428"/>
      <c r="FOQ6" s="428"/>
      <c r="FOR6" s="428"/>
      <c r="FOS6" s="428"/>
      <c r="FOT6" s="428"/>
      <c r="FOU6" s="428"/>
      <c r="FOV6" s="428"/>
      <c r="FOW6" s="428"/>
      <c r="FOX6" s="428"/>
      <c r="FOY6" s="428"/>
      <c r="FOZ6" s="428"/>
      <c r="FPA6" s="428"/>
      <c r="FPB6" s="428"/>
      <c r="FPC6" s="428"/>
      <c r="FPD6" s="428"/>
      <c r="FPE6" s="428"/>
      <c r="FPF6" s="428"/>
      <c r="FPG6" s="428"/>
      <c r="FPH6" s="428"/>
      <c r="FPI6" s="428"/>
      <c r="FPJ6" s="428"/>
      <c r="FPK6" s="428"/>
      <c r="FPL6" s="428"/>
      <c r="FPM6" s="428"/>
      <c r="FPN6" s="428"/>
      <c r="FPO6" s="428"/>
      <c r="FPP6" s="428"/>
      <c r="FPQ6" s="428"/>
      <c r="FPR6" s="428"/>
      <c r="FPS6" s="428"/>
      <c r="FPT6" s="428"/>
      <c r="FPU6" s="428"/>
      <c r="FPV6" s="428"/>
      <c r="FPW6" s="428"/>
      <c r="FPX6" s="428"/>
      <c r="FPY6" s="428"/>
      <c r="FPZ6" s="428"/>
      <c r="FQA6" s="428"/>
      <c r="FQB6" s="428"/>
      <c r="FQC6" s="428"/>
      <c r="FQD6" s="428"/>
      <c r="FQE6" s="428"/>
      <c r="FQF6" s="428"/>
      <c r="FQG6" s="428"/>
      <c r="FQH6" s="428"/>
      <c r="FQI6" s="428"/>
      <c r="FQJ6" s="428"/>
      <c r="FQK6" s="428"/>
      <c r="FQL6" s="428"/>
      <c r="FQM6" s="428"/>
      <c r="FQN6" s="428"/>
      <c r="FQO6" s="428"/>
      <c r="FQP6" s="428"/>
      <c r="FQQ6" s="428"/>
      <c r="FQR6" s="428"/>
      <c r="FQS6" s="428"/>
      <c r="FQT6" s="428"/>
      <c r="FQU6" s="428"/>
      <c r="FQV6" s="428"/>
      <c r="FQW6" s="428"/>
      <c r="FQX6" s="428"/>
      <c r="FQY6" s="428"/>
      <c r="FQZ6" s="428"/>
      <c r="FRA6" s="428"/>
      <c r="FRB6" s="428"/>
      <c r="FRC6" s="428"/>
      <c r="FRD6" s="428"/>
      <c r="FRE6" s="428"/>
      <c r="FRF6" s="428"/>
      <c r="FRG6" s="428"/>
      <c r="FRH6" s="428"/>
      <c r="FRI6" s="428"/>
      <c r="FRJ6" s="428"/>
      <c r="FRK6" s="428"/>
      <c r="FRL6" s="428"/>
      <c r="FRM6" s="428"/>
      <c r="FRN6" s="428"/>
      <c r="FRO6" s="428"/>
      <c r="FRP6" s="428"/>
      <c r="FRQ6" s="428"/>
      <c r="FRR6" s="428"/>
      <c r="FRS6" s="428"/>
      <c r="FRT6" s="428"/>
      <c r="FRU6" s="428"/>
      <c r="FRV6" s="428"/>
      <c r="FRW6" s="428"/>
      <c r="FRX6" s="428"/>
      <c r="FRY6" s="428"/>
      <c r="FRZ6" s="428"/>
      <c r="FSA6" s="428"/>
      <c r="FSB6" s="428"/>
      <c r="FSC6" s="428"/>
      <c r="FSD6" s="428"/>
      <c r="FSE6" s="428"/>
      <c r="FSF6" s="428"/>
      <c r="FSG6" s="428"/>
      <c r="FSH6" s="428"/>
      <c r="FSI6" s="428"/>
      <c r="FSJ6" s="428"/>
      <c r="FSK6" s="428"/>
      <c r="FSL6" s="428"/>
      <c r="FSM6" s="428"/>
      <c r="FSN6" s="428"/>
      <c r="FSO6" s="428"/>
      <c r="FSP6" s="428"/>
      <c r="FSQ6" s="428"/>
      <c r="FSR6" s="428"/>
      <c r="FSS6" s="428"/>
      <c r="FST6" s="428"/>
      <c r="FSU6" s="428"/>
      <c r="FSV6" s="428"/>
      <c r="FSW6" s="428"/>
      <c r="FSX6" s="428"/>
      <c r="FSY6" s="428"/>
      <c r="FSZ6" s="428"/>
      <c r="FTA6" s="428"/>
      <c r="FTB6" s="428"/>
      <c r="FTC6" s="428"/>
      <c r="FTD6" s="428"/>
      <c r="FTE6" s="428"/>
      <c r="FTF6" s="428"/>
      <c r="FTG6" s="428"/>
      <c r="FTH6" s="428"/>
      <c r="FTI6" s="428"/>
      <c r="FTJ6" s="428"/>
      <c r="FTK6" s="428"/>
      <c r="FTL6" s="428"/>
      <c r="FTM6" s="428"/>
      <c r="FTN6" s="428"/>
      <c r="FTO6" s="428"/>
      <c r="FTP6" s="428"/>
      <c r="FTQ6" s="428"/>
      <c r="FTR6" s="428"/>
      <c r="FTS6" s="428"/>
      <c r="FTT6" s="428"/>
      <c r="FTU6" s="428"/>
      <c r="FTV6" s="428"/>
      <c r="FTW6" s="428"/>
      <c r="FTX6" s="428"/>
      <c r="FTY6" s="428"/>
      <c r="FTZ6" s="428"/>
      <c r="FUA6" s="428"/>
      <c r="FUB6" s="428"/>
      <c r="FUC6" s="428"/>
      <c r="FUD6" s="428"/>
      <c r="FUE6" s="428"/>
      <c r="FUF6" s="428"/>
      <c r="FUG6" s="428"/>
      <c r="FUH6" s="428"/>
      <c r="FUI6" s="428"/>
      <c r="FUJ6" s="428"/>
      <c r="FUK6" s="428"/>
      <c r="FUL6" s="428"/>
      <c r="FUM6" s="428"/>
      <c r="FUN6" s="428"/>
      <c r="FUO6" s="428"/>
      <c r="FUP6" s="428"/>
      <c r="FUQ6" s="428"/>
      <c r="FUR6" s="428"/>
      <c r="FUS6" s="428"/>
      <c r="FUT6" s="428"/>
      <c r="FUU6" s="428"/>
      <c r="FUV6" s="428"/>
      <c r="FUW6" s="428"/>
      <c r="FUX6" s="428"/>
      <c r="FUY6" s="428"/>
      <c r="FUZ6" s="428"/>
      <c r="FVA6" s="428"/>
      <c r="FVB6" s="428"/>
      <c r="FVC6" s="428"/>
      <c r="FVD6" s="428"/>
      <c r="FVE6" s="428"/>
      <c r="FVF6" s="428"/>
      <c r="FVG6" s="428"/>
      <c r="FVH6" s="428"/>
      <c r="FVI6" s="428"/>
      <c r="FVJ6" s="428"/>
      <c r="FVK6" s="428"/>
      <c r="FVL6" s="428"/>
      <c r="FVM6" s="428"/>
      <c r="FVN6" s="428"/>
      <c r="FVO6" s="428"/>
      <c r="FVP6" s="428"/>
      <c r="FVQ6" s="428"/>
      <c r="FVR6" s="428"/>
      <c r="FVS6" s="428"/>
      <c r="FVT6" s="428"/>
      <c r="FVU6" s="428"/>
      <c r="FVV6" s="428"/>
      <c r="FVW6" s="428"/>
      <c r="FVX6" s="428"/>
      <c r="FVY6" s="428"/>
      <c r="FVZ6" s="428"/>
      <c r="FWA6" s="428"/>
      <c r="FWB6" s="428"/>
      <c r="FWC6" s="428"/>
      <c r="FWD6" s="428"/>
      <c r="FWE6" s="428"/>
      <c r="FWF6" s="428"/>
      <c r="FWG6" s="428"/>
      <c r="FWH6" s="428"/>
      <c r="FWI6" s="428"/>
      <c r="FWJ6" s="428"/>
      <c r="FWK6" s="428"/>
      <c r="FWL6" s="428"/>
      <c r="FWM6" s="428"/>
      <c r="FWN6" s="428"/>
      <c r="FWO6" s="428"/>
      <c r="FWP6" s="428"/>
      <c r="FWQ6" s="428"/>
      <c r="FWR6" s="428"/>
      <c r="FWS6" s="428"/>
      <c r="FWT6" s="428"/>
      <c r="FWU6" s="428"/>
      <c r="FWV6" s="428"/>
      <c r="FWW6" s="428"/>
      <c r="FWX6" s="428"/>
      <c r="FWY6" s="428"/>
      <c r="FWZ6" s="428"/>
      <c r="FXA6" s="428"/>
      <c r="FXB6" s="428"/>
      <c r="FXC6" s="428"/>
      <c r="FXD6" s="428"/>
      <c r="FXE6" s="428"/>
      <c r="FXF6" s="428"/>
      <c r="FXG6" s="428"/>
      <c r="FXH6" s="428"/>
      <c r="FXI6" s="428"/>
      <c r="FXJ6" s="428"/>
      <c r="FXK6" s="428"/>
      <c r="FXL6" s="428"/>
      <c r="FXM6" s="428"/>
      <c r="FXN6" s="428"/>
      <c r="FXO6" s="428"/>
      <c r="FXP6" s="428"/>
      <c r="FXQ6" s="428"/>
      <c r="FXR6" s="428"/>
      <c r="FXS6" s="428"/>
      <c r="FXT6" s="428"/>
      <c r="FXU6" s="428"/>
      <c r="FXV6" s="428"/>
      <c r="FXW6" s="428"/>
      <c r="FXX6" s="428"/>
      <c r="FXY6" s="428"/>
      <c r="FXZ6" s="428"/>
      <c r="FYA6" s="428"/>
      <c r="FYB6" s="428"/>
      <c r="FYC6" s="428"/>
      <c r="FYD6" s="428"/>
      <c r="FYE6" s="428"/>
      <c r="FYF6" s="428"/>
      <c r="FYG6" s="428"/>
      <c r="FYH6" s="428"/>
      <c r="FYI6" s="428"/>
      <c r="FYJ6" s="428"/>
      <c r="FYK6" s="428"/>
      <c r="FYL6" s="428"/>
      <c r="FYM6" s="428"/>
      <c r="FYN6" s="428"/>
      <c r="FYO6" s="428"/>
      <c r="FYP6" s="428"/>
      <c r="FYQ6" s="428"/>
      <c r="FYR6" s="428"/>
      <c r="FYS6" s="428"/>
      <c r="FYT6" s="428"/>
      <c r="FYU6" s="428"/>
      <c r="FYV6" s="428"/>
      <c r="FYW6" s="428"/>
      <c r="FYX6" s="428"/>
      <c r="FYY6" s="428"/>
      <c r="FYZ6" s="428"/>
      <c r="FZA6" s="428"/>
      <c r="FZB6" s="428"/>
      <c r="FZC6" s="428"/>
      <c r="FZD6" s="428"/>
      <c r="FZE6" s="428"/>
      <c r="FZF6" s="428"/>
      <c r="FZG6" s="428"/>
      <c r="FZH6" s="428"/>
      <c r="FZI6" s="428"/>
      <c r="FZJ6" s="428"/>
      <c r="FZK6" s="428"/>
      <c r="FZL6" s="428"/>
      <c r="FZM6" s="428"/>
      <c r="FZN6" s="428"/>
      <c r="FZO6" s="428"/>
      <c r="FZP6" s="428"/>
      <c r="FZQ6" s="428"/>
      <c r="FZR6" s="428"/>
      <c r="FZS6" s="428"/>
      <c r="FZT6" s="428"/>
      <c r="FZU6" s="428"/>
      <c r="FZV6" s="428"/>
      <c r="FZW6" s="428"/>
      <c r="FZX6" s="428"/>
      <c r="FZY6" s="428"/>
      <c r="FZZ6" s="428"/>
      <c r="GAA6" s="428"/>
      <c r="GAB6" s="428"/>
      <c r="GAC6" s="428"/>
      <c r="GAD6" s="428"/>
      <c r="GAE6" s="428"/>
      <c r="GAF6" s="428"/>
      <c r="GAG6" s="428"/>
      <c r="GAH6" s="428"/>
      <c r="GAI6" s="428"/>
      <c r="GAJ6" s="428"/>
      <c r="GAK6" s="428"/>
      <c r="GAL6" s="428"/>
      <c r="GAM6" s="428"/>
      <c r="GAN6" s="428"/>
      <c r="GAO6" s="428"/>
      <c r="GAP6" s="428"/>
      <c r="GAQ6" s="428"/>
      <c r="GAR6" s="428"/>
      <c r="GAS6" s="428"/>
      <c r="GAT6" s="428"/>
      <c r="GAU6" s="428"/>
      <c r="GAV6" s="428"/>
      <c r="GAW6" s="428"/>
      <c r="GAX6" s="428"/>
      <c r="GAY6" s="428"/>
      <c r="GAZ6" s="428"/>
      <c r="GBA6" s="428"/>
      <c r="GBB6" s="428"/>
      <c r="GBC6" s="428"/>
      <c r="GBD6" s="428"/>
      <c r="GBE6" s="428"/>
      <c r="GBF6" s="428"/>
      <c r="GBG6" s="428"/>
      <c r="GBH6" s="428"/>
      <c r="GBI6" s="428"/>
      <c r="GBJ6" s="428"/>
      <c r="GBK6" s="428"/>
      <c r="GBL6" s="428"/>
      <c r="GBM6" s="428"/>
      <c r="GBN6" s="428"/>
      <c r="GBO6" s="428"/>
      <c r="GBP6" s="428"/>
      <c r="GBQ6" s="428"/>
      <c r="GBR6" s="428"/>
      <c r="GBS6" s="428"/>
      <c r="GBT6" s="428"/>
      <c r="GBU6" s="428"/>
      <c r="GBV6" s="428"/>
      <c r="GBW6" s="428"/>
      <c r="GBX6" s="428"/>
      <c r="GBY6" s="428"/>
      <c r="GBZ6" s="428"/>
      <c r="GCA6" s="428"/>
      <c r="GCB6" s="428"/>
      <c r="GCC6" s="428"/>
      <c r="GCD6" s="428"/>
      <c r="GCE6" s="428"/>
      <c r="GCF6" s="428"/>
      <c r="GCG6" s="428"/>
      <c r="GCH6" s="428"/>
      <c r="GCI6" s="428"/>
      <c r="GCJ6" s="428"/>
      <c r="GCK6" s="428"/>
      <c r="GCL6" s="428"/>
      <c r="GCM6" s="428"/>
      <c r="GCN6" s="428"/>
      <c r="GCO6" s="428"/>
      <c r="GCP6" s="428"/>
      <c r="GCQ6" s="428"/>
      <c r="GCR6" s="428"/>
      <c r="GCS6" s="428"/>
      <c r="GCT6" s="428"/>
      <c r="GCU6" s="428"/>
      <c r="GCV6" s="428"/>
      <c r="GCW6" s="428"/>
      <c r="GCX6" s="428"/>
      <c r="GCY6" s="428"/>
      <c r="GCZ6" s="428"/>
      <c r="GDA6" s="428"/>
      <c r="GDB6" s="428"/>
      <c r="GDC6" s="428"/>
      <c r="GDD6" s="428"/>
      <c r="GDE6" s="428"/>
      <c r="GDF6" s="428"/>
      <c r="GDG6" s="428"/>
      <c r="GDH6" s="428"/>
      <c r="GDI6" s="428"/>
      <c r="GDJ6" s="428"/>
      <c r="GDK6" s="428"/>
      <c r="GDL6" s="428"/>
      <c r="GDM6" s="428"/>
      <c r="GDN6" s="428"/>
      <c r="GDO6" s="428"/>
      <c r="GDP6" s="428"/>
      <c r="GDQ6" s="428"/>
      <c r="GDR6" s="428"/>
      <c r="GDS6" s="428"/>
      <c r="GDT6" s="428"/>
      <c r="GDU6" s="428"/>
      <c r="GDV6" s="428"/>
      <c r="GDW6" s="428"/>
      <c r="GDX6" s="428"/>
      <c r="GDY6" s="428"/>
      <c r="GDZ6" s="428"/>
      <c r="GEA6" s="428"/>
      <c r="GEB6" s="428"/>
      <c r="GEC6" s="428"/>
      <c r="GED6" s="428"/>
      <c r="GEE6" s="428"/>
      <c r="GEF6" s="428"/>
      <c r="GEG6" s="428"/>
      <c r="GEH6" s="428"/>
      <c r="GEI6" s="428"/>
      <c r="GEJ6" s="428"/>
      <c r="GEK6" s="428"/>
      <c r="GEL6" s="428"/>
      <c r="GEM6" s="428"/>
      <c r="GEN6" s="428"/>
      <c r="GEO6" s="428"/>
      <c r="GEP6" s="428"/>
      <c r="GEQ6" s="428"/>
      <c r="GER6" s="428"/>
      <c r="GES6" s="428"/>
      <c r="GET6" s="428"/>
      <c r="GEU6" s="428"/>
      <c r="GEV6" s="428"/>
      <c r="GEW6" s="428"/>
      <c r="GEX6" s="428"/>
      <c r="GEY6" s="428"/>
      <c r="GEZ6" s="428"/>
      <c r="GFA6" s="428"/>
      <c r="GFB6" s="428"/>
      <c r="GFC6" s="428"/>
      <c r="GFD6" s="428"/>
      <c r="GFE6" s="428"/>
      <c r="GFF6" s="428"/>
      <c r="GFG6" s="428"/>
      <c r="GFH6" s="428"/>
      <c r="GFI6" s="428"/>
      <c r="GFJ6" s="428"/>
      <c r="GFK6" s="428"/>
      <c r="GFL6" s="428"/>
      <c r="GFM6" s="428"/>
      <c r="GFN6" s="428"/>
      <c r="GFO6" s="428"/>
      <c r="GFP6" s="428"/>
      <c r="GFQ6" s="428"/>
      <c r="GFR6" s="428"/>
      <c r="GFS6" s="428"/>
      <c r="GFT6" s="428"/>
      <c r="GFU6" s="428"/>
      <c r="GFV6" s="428"/>
      <c r="GFW6" s="428"/>
      <c r="GFX6" s="428"/>
      <c r="GFY6" s="428"/>
      <c r="GFZ6" s="428"/>
      <c r="GGA6" s="428"/>
      <c r="GGB6" s="428"/>
      <c r="GGC6" s="428"/>
      <c r="GGD6" s="428"/>
      <c r="GGE6" s="428"/>
      <c r="GGF6" s="428"/>
      <c r="GGG6" s="428"/>
      <c r="GGH6" s="428"/>
      <c r="GGI6" s="428"/>
      <c r="GGJ6" s="428"/>
      <c r="GGK6" s="428"/>
      <c r="GGL6" s="428"/>
      <c r="GGM6" s="428"/>
      <c r="GGN6" s="428"/>
      <c r="GGO6" s="428"/>
      <c r="GGP6" s="428"/>
      <c r="GGQ6" s="428"/>
      <c r="GGR6" s="428"/>
      <c r="GGS6" s="428"/>
      <c r="GGT6" s="428"/>
      <c r="GGU6" s="428"/>
      <c r="GGV6" s="428"/>
      <c r="GGW6" s="428"/>
      <c r="GGX6" s="428"/>
      <c r="GGY6" s="428"/>
      <c r="GGZ6" s="428"/>
      <c r="GHA6" s="428"/>
      <c r="GHB6" s="428"/>
      <c r="GHC6" s="428"/>
      <c r="GHD6" s="428"/>
      <c r="GHE6" s="428"/>
      <c r="GHF6" s="428"/>
      <c r="GHG6" s="428"/>
      <c r="GHH6" s="428"/>
      <c r="GHI6" s="428"/>
      <c r="GHJ6" s="428"/>
      <c r="GHK6" s="428"/>
      <c r="GHL6" s="428"/>
      <c r="GHM6" s="428"/>
      <c r="GHN6" s="428"/>
      <c r="GHO6" s="428"/>
      <c r="GHP6" s="428"/>
      <c r="GHQ6" s="428"/>
      <c r="GHR6" s="428"/>
      <c r="GHS6" s="428"/>
      <c r="GHT6" s="428"/>
      <c r="GHU6" s="428"/>
      <c r="GHV6" s="428"/>
      <c r="GHW6" s="428"/>
      <c r="GHX6" s="428"/>
      <c r="GHY6" s="428"/>
      <c r="GHZ6" s="428"/>
      <c r="GIA6" s="428"/>
      <c r="GIB6" s="428"/>
      <c r="GIC6" s="428"/>
      <c r="GID6" s="428"/>
      <c r="GIE6" s="428"/>
      <c r="GIF6" s="428"/>
      <c r="GIG6" s="428"/>
      <c r="GIH6" s="428"/>
      <c r="GII6" s="428"/>
      <c r="GIJ6" s="428"/>
      <c r="GIK6" s="428"/>
      <c r="GIL6" s="428"/>
      <c r="GIM6" s="428"/>
      <c r="GIN6" s="428"/>
      <c r="GIO6" s="428"/>
      <c r="GIP6" s="428"/>
      <c r="GIQ6" s="428"/>
      <c r="GIR6" s="428"/>
      <c r="GIS6" s="428"/>
      <c r="GIT6" s="428"/>
      <c r="GIU6" s="428"/>
      <c r="GIV6" s="428"/>
      <c r="GIW6" s="428"/>
      <c r="GIX6" s="428"/>
      <c r="GIY6" s="428"/>
      <c r="GIZ6" s="428"/>
      <c r="GJA6" s="428"/>
      <c r="GJB6" s="428"/>
      <c r="GJC6" s="428"/>
      <c r="GJD6" s="428"/>
      <c r="GJE6" s="428"/>
      <c r="GJF6" s="428"/>
      <c r="GJG6" s="428"/>
      <c r="GJH6" s="428"/>
      <c r="GJI6" s="428"/>
      <c r="GJJ6" s="428"/>
      <c r="GJK6" s="428"/>
      <c r="GJL6" s="428"/>
      <c r="GJM6" s="428"/>
      <c r="GJN6" s="428"/>
      <c r="GJO6" s="428"/>
      <c r="GJP6" s="428"/>
      <c r="GJQ6" s="428"/>
      <c r="GJR6" s="428"/>
      <c r="GJS6" s="428"/>
      <c r="GJT6" s="428"/>
      <c r="GJU6" s="428"/>
      <c r="GJV6" s="428"/>
      <c r="GJW6" s="428"/>
      <c r="GJX6" s="428"/>
      <c r="GJY6" s="428"/>
      <c r="GJZ6" s="428"/>
      <c r="GKA6" s="428"/>
      <c r="GKB6" s="428"/>
      <c r="GKC6" s="428"/>
      <c r="GKD6" s="428"/>
      <c r="GKE6" s="428"/>
      <c r="GKF6" s="428"/>
      <c r="GKG6" s="428"/>
      <c r="GKH6" s="428"/>
      <c r="GKI6" s="428"/>
      <c r="GKJ6" s="428"/>
      <c r="GKK6" s="428"/>
      <c r="GKL6" s="428"/>
      <c r="GKM6" s="428"/>
      <c r="GKN6" s="428"/>
      <c r="GKO6" s="428"/>
      <c r="GKP6" s="428"/>
      <c r="GKQ6" s="428"/>
      <c r="GKR6" s="428"/>
      <c r="GKS6" s="428"/>
      <c r="GKT6" s="428"/>
      <c r="GKU6" s="428"/>
      <c r="GKV6" s="428"/>
      <c r="GKW6" s="428"/>
      <c r="GKX6" s="428"/>
      <c r="GKY6" s="428"/>
      <c r="GKZ6" s="428"/>
      <c r="GLA6" s="428"/>
      <c r="GLB6" s="428"/>
      <c r="GLC6" s="428"/>
      <c r="GLD6" s="428"/>
      <c r="GLE6" s="428"/>
      <c r="GLF6" s="428"/>
      <c r="GLG6" s="428"/>
      <c r="GLH6" s="428"/>
      <c r="GLI6" s="428"/>
      <c r="GLJ6" s="428"/>
      <c r="GLK6" s="428"/>
      <c r="GLL6" s="428"/>
      <c r="GLM6" s="428"/>
      <c r="GLN6" s="428"/>
      <c r="GLO6" s="428"/>
      <c r="GLP6" s="428"/>
      <c r="GLQ6" s="428"/>
      <c r="GLR6" s="428"/>
      <c r="GLS6" s="428"/>
      <c r="GLT6" s="428"/>
      <c r="GLU6" s="428"/>
      <c r="GLV6" s="428"/>
      <c r="GLW6" s="428"/>
      <c r="GLX6" s="428"/>
      <c r="GLY6" s="428"/>
      <c r="GLZ6" s="428"/>
      <c r="GMA6" s="428"/>
      <c r="GMB6" s="428"/>
      <c r="GMC6" s="428"/>
      <c r="GMD6" s="428"/>
      <c r="GME6" s="428"/>
      <c r="GMF6" s="428"/>
      <c r="GMG6" s="428"/>
      <c r="GMH6" s="428"/>
      <c r="GMI6" s="428"/>
      <c r="GMJ6" s="428"/>
      <c r="GMK6" s="428"/>
      <c r="GML6" s="428"/>
      <c r="GMM6" s="428"/>
      <c r="GMN6" s="428"/>
      <c r="GMO6" s="428"/>
      <c r="GMP6" s="428"/>
      <c r="GMQ6" s="428"/>
      <c r="GMR6" s="428"/>
      <c r="GMS6" s="428"/>
      <c r="GMT6" s="428"/>
      <c r="GMU6" s="428"/>
      <c r="GMV6" s="428"/>
      <c r="GMW6" s="428"/>
      <c r="GMX6" s="428"/>
      <c r="GMY6" s="428"/>
      <c r="GMZ6" s="428"/>
      <c r="GNA6" s="428"/>
      <c r="GNB6" s="428"/>
      <c r="GNC6" s="428"/>
      <c r="GND6" s="428"/>
      <c r="GNE6" s="428"/>
      <c r="GNF6" s="428"/>
      <c r="GNG6" s="428"/>
      <c r="GNH6" s="428"/>
      <c r="GNI6" s="428"/>
      <c r="GNJ6" s="428"/>
      <c r="GNK6" s="428"/>
      <c r="GNL6" s="428"/>
      <c r="GNM6" s="428"/>
      <c r="GNN6" s="428"/>
      <c r="GNO6" s="428"/>
      <c r="GNP6" s="428"/>
      <c r="GNQ6" s="428"/>
      <c r="GNR6" s="428"/>
      <c r="GNS6" s="428"/>
      <c r="GNT6" s="428"/>
      <c r="GNU6" s="428"/>
      <c r="GNV6" s="428"/>
      <c r="GNW6" s="428"/>
      <c r="GNX6" s="428"/>
      <c r="GNY6" s="428"/>
      <c r="GNZ6" s="428"/>
      <c r="GOA6" s="428"/>
      <c r="GOB6" s="428"/>
      <c r="GOC6" s="428"/>
      <c r="GOD6" s="428"/>
      <c r="GOE6" s="428"/>
      <c r="GOF6" s="428"/>
      <c r="GOG6" s="428"/>
      <c r="GOH6" s="428"/>
      <c r="GOI6" s="428"/>
      <c r="GOJ6" s="428"/>
      <c r="GOK6" s="428"/>
      <c r="GOL6" s="428"/>
      <c r="GOM6" s="428"/>
      <c r="GON6" s="428"/>
      <c r="GOO6" s="428"/>
      <c r="GOP6" s="428"/>
      <c r="GOQ6" s="428"/>
      <c r="GOR6" s="428"/>
      <c r="GOS6" s="428"/>
      <c r="GOT6" s="428"/>
      <c r="GOU6" s="428"/>
      <c r="GOV6" s="428"/>
      <c r="GOW6" s="428"/>
      <c r="GOX6" s="428"/>
      <c r="GOY6" s="428"/>
      <c r="GOZ6" s="428"/>
      <c r="GPA6" s="428"/>
      <c r="GPB6" s="428"/>
      <c r="GPC6" s="428"/>
      <c r="GPD6" s="428"/>
      <c r="GPE6" s="428"/>
      <c r="GPF6" s="428"/>
      <c r="GPG6" s="428"/>
      <c r="GPH6" s="428"/>
      <c r="GPI6" s="428"/>
      <c r="GPJ6" s="428"/>
      <c r="GPK6" s="428"/>
      <c r="GPL6" s="428"/>
      <c r="GPM6" s="428"/>
      <c r="GPN6" s="428"/>
      <c r="GPO6" s="428"/>
      <c r="GPP6" s="428"/>
      <c r="GPQ6" s="428"/>
      <c r="GPR6" s="428"/>
      <c r="GPS6" s="428"/>
      <c r="GPT6" s="428"/>
      <c r="GPU6" s="428"/>
      <c r="GPV6" s="428"/>
      <c r="GPW6" s="428"/>
      <c r="GPX6" s="428"/>
      <c r="GPY6" s="428"/>
      <c r="GPZ6" s="428"/>
      <c r="GQA6" s="428"/>
      <c r="GQB6" s="428"/>
      <c r="GQC6" s="428"/>
      <c r="GQD6" s="428"/>
      <c r="GQE6" s="428"/>
      <c r="GQF6" s="428"/>
      <c r="GQG6" s="428"/>
      <c r="GQH6" s="428"/>
      <c r="GQI6" s="428"/>
      <c r="GQJ6" s="428"/>
      <c r="GQK6" s="428"/>
      <c r="GQL6" s="428"/>
      <c r="GQM6" s="428"/>
      <c r="GQN6" s="428"/>
      <c r="GQO6" s="428"/>
      <c r="GQP6" s="428"/>
      <c r="GQQ6" s="428"/>
      <c r="GQR6" s="428"/>
      <c r="GQS6" s="428"/>
      <c r="GQT6" s="428"/>
      <c r="GQU6" s="428"/>
      <c r="GQV6" s="428"/>
      <c r="GQW6" s="428"/>
      <c r="GQX6" s="428"/>
      <c r="GQY6" s="428"/>
      <c r="GQZ6" s="428"/>
      <c r="GRA6" s="428"/>
      <c r="GRB6" s="428"/>
      <c r="GRC6" s="428"/>
      <c r="GRD6" s="428"/>
      <c r="GRE6" s="428"/>
      <c r="GRF6" s="428"/>
      <c r="GRG6" s="428"/>
      <c r="GRH6" s="428"/>
      <c r="GRI6" s="428"/>
      <c r="GRJ6" s="428"/>
      <c r="GRK6" s="428"/>
      <c r="GRL6" s="428"/>
      <c r="GRM6" s="428"/>
      <c r="GRN6" s="428"/>
      <c r="GRO6" s="428"/>
      <c r="GRP6" s="428"/>
      <c r="GRQ6" s="428"/>
      <c r="GRR6" s="428"/>
      <c r="GRS6" s="428"/>
      <c r="GRT6" s="428"/>
      <c r="GRU6" s="428"/>
      <c r="GRV6" s="428"/>
      <c r="GRW6" s="428"/>
      <c r="GRX6" s="428"/>
      <c r="GRY6" s="428"/>
      <c r="GRZ6" s="428"/>
      <c r="GSA6" s="428"/>
      <c r="GSB6" s="428"/>
      <c r="GSC6" s="428"/>
      <c r="GSD6" s="428"/>
      <c r="GSE6" s="428"/>
      <c r="GSF6" s="428"/>
      <c r="GSG6" s="428"/>
      <c r="GSH6" s="428"/>
      <c r="GSI6" s="428"/>
      <c r="GSJ6" s="428"/>
      <c r="GSK6" s="428"/>
      <c r="GSL6" s="428"/>
      <c r="GSM6" s="428"/>
      <c r="GSN6" s="428"/>
      <c r="GSO6" s="428"/>
      <c r="GSP6" s="428"/>
      <c r="GSQ6" s="428"/>
      <c r="GSR6" s="428"/>
      <c r="GSS6" s="428"/>
      <c r="GST6" s="428"/>
      <c r="GSU6" s="428"/>
      <c r="GSV6" s="428"/>
      <c r="GSW6" s="428"/>
      <c r="GSX6" s="428"/>
      <c r="GSY6" s="428"/>
      <c r="GSZ6" s="428"/>
      <c r="GTA6" s="428"/>
      <c r="GTB6" s="428"/>
      <c r="GTC6" s="428"/>
      <c r="GTD6" s="428"/>
      <c r="GTE6" s="428"/>
      <c r="GTF6" s="428"/>
      <c r="GTG6" s="428"/>
      <c r="GTH6" s="428"/>
      <c r="GTI6" s="428"/>
      <c r="GTJ6" s="428"/>
      <c r="GTK6" s="428"/>
      <c r="GTL6" s="428"/>
      <c r="GTM6" s="428"/>
      <c r="GTN6" s="428"/>
      <c r="GTO6" s="428"/>
      <c r="GTP6" s="428"/>
      <c r="GTQ6" s="428"/>
      <c r="GTR6" s="428"/>
      <c r="GTS6" s="428"/>
      <c r="GTT6" s="428"/>
      <c r="GTU6" s="428"/>
      <c r="GTV6" s="428"/>
      <c r="GTW6" s="428"/>
      <c r="GTX6" s="428"/>
      <c r="GTY6" s="428"/>
      <c r="GTZ6" s="428"/>
      <c r="GUA6" s="428"/>
      <c r="GUB6" s="428"/>
      <c r="GUC6" s="428"/>
      <c r="GUD6" s="428"/>
      <c r="GUE6" s="428"/>
      <c r="GUF6" s="428"/>
      <c r="GUG6" s="428"/>
      <c r="GUH6" s="428"/>
      <c r="GUI6" s="428"/>
      <c r="GUJ6" s="428"/>
      <c r="GUK6" s="428"/>
      <c r="GUL6" s="428"/>
      <c r="GUM6" s="428"/>
      <c r="GUN6" s="428"/>
      <c r="GUO6" s="428"/>
      <c r="GUP6" s="428"/>
      <c r="GUQ6" s="428"/>
      <c r="GUR6" s="428"/>
      <c r="GUS6" s="428"/>
      <c r="GUT6" s="428"/>
      <c r="GUU6" s="428"/>
      <c r="GUV6" s="428"/>
      <c r="GUW6" s="428"/>
      <c r="GUX6" s="428"/>
      <c r="GUY6" s="428"/>
      <c r="GUZ6" s="428"/>
      <c r="GVA6" s="428"/>
      <c r="GVB6" s="428"/>
      <c r="GVC6" s="428"/>
      <c r="GVD6" s="428"/>
      <c r="GVE6" s="428"/>
      <c r="GVF6" s="428"/>
      <c r="GVG6" s="428"/>
      <c r="GVH6" s="428"/>
      <c r="GVI6" s="428"/>
      <c r="GVJ6" s="428"/>
      <c r="GVK6" s="428"/>
      <c r="GVL6" s="428"/>
      <c r="GVM6" s="428"/>
      <c r="GVN6" s="428"/>
      <c r="GVO6" s="428"/>
      <c r="GVP6" s="428"/>
      <c r="GVQ6" s="428"/>
      <c r="GVR6" s="428"/>
      <c r="GVS6" s="428"/>
      <c r="GVT6" s="428"/>
      <c r="GVU6" s="428"/>
      <c r="GVV6" s="428"/>
      <c r="GVW6" s="428"/>
      <c r="GVX6" s="428"/>
      <c r="GVY6" s="428"/>
      <c r="GVZ6" s="428"/>
      <c r="GWA6" s="428"/>
      <c r="GWB6" s="428"/>
      <c r="GWC6" s="428"/>
      <c r="GWD6" s="428"/>
      <c r="GWE6" s="428"/>
      <c r="GWF6" s="428"/>
      <c r="GWG6" s="428"/>
      <c r="GWH6" s="428"/>
      <c r="GWI6" s="428"/>
      <c r="GWJ6" s="428"/>
      <c r="GWK6" s="428"/>
      <c r="GWL6" s="428"/>
      <c r="GWM6" s="428"/>
      <c r="GWN6" s="428"/>
      <c r="GWO6" s="428"/>
      <c r="GWP6" s="428"/>
      <c r="GWQ6" s="428"/>
      <c r="GWR6" s="428"/>
      <c r="GWS6" s="428"/>
      <c r="GWT6" s="428"/>
      <c r="GWU6" s="428"/>
      <c r="GWV6" s="428"/>
      <c r="GWW6" s="428"/>
      <c r="GWX6" s="428"/>
      <c r="GWY6" s="428"/>
      <c r="GWZ6" s="428"/>
      <c r="GXA6" s="428"/>
      <c r="GXB6" s="428"/>
      <c r="GXC6" s="428"/>
      <c r="GXD6" s="428"/>
      <c r="GXE6" s="428"/>
      <c r="GXF6" s="428"/>
      <c r="GXG6" s="428"/>
      <c r="GXH6" s="428"/>
      <c r="GXI6" s="428"/>
      <c r="GXJ6" s="428"/>
      <c r="GXK6" s="428"/>
      <c r="GXL6" s="428"/>
      <c r="GXM6" s="428"/>
      <c r="GXN6" s="428"/>
      <c r="GXO6" s="428"/>
      <c r="GXP6" s="428"/>
      <c r="GXQ6" s="428"/>
      <c r="GXR6" s="428"/>
      <c r="GXS6" s="428"/>
      <c r="GXT6" s="428"/>
      <c r="GXU6" s="428"/>
      <c r="GXV6" s="428"/>
      <c r="GXW6" s="428"/>
      <c r="GXX6" s="428"/>
      <c r="GXY6" s="428"/>
      <c r="GXZ6" s="428"/>
      <c r="GYA6" s="428"/>
      <c r="GYB6" s="428"/>
      <c r="GYC6" s="428"/>
      <c r="GYD6" s="428"/>
      <c r="GYE6" s="428"/>
      <c r="GYF6" s="428"/>
      <c r="GYG6" s="428"/>
      <c r="GYH6" s="428"/>
      <c r="GYI6" s="428"/>
      <c r="GYJ6" s="428"/>
      <c r="GYK6" s="428"/>
      <c r="GYL6" s="428"/>
      <c r="GYM6" s="428"/>
      <c r="GYN6" s="428"/>
      <c r="GYO6" s="428"/>
      <c r="GYP6" s="428"/>
      <c r="GYQ6" s="428"/>
      <c r="GYR6" s="428"/>
      <c r="GYS6" s="428"/>
      <c r="GYT6" s="428"/>
      <c r="GYU6" s="428"/>
      <c r="GYV6" s="428"/>
      <c r="GYW6" s="428"/>
      <c r="GYX6" s="428"/>
      <c r="GYY6" s="428"/>
      <c r="GYZ6" s="428"/>
      <c r="GZA6" s="428"/>
      <c r="GZB6" s="428"/>
      <c r="GZC6" s="428"/>
      <c r="GZD6" s="428"/>
      <c r="GZE6" s="428"/>
      <c r="GZF6" s="428"/>
      <c r="GZG6" s="428"/>
      <c r="GZH6" s="428"/>
      <c r="GZI6" s="428"/>
      <c r="GZJ6" s="428"/>
      <c r="GZK6" s="428"/>
      <c r="GZL6" s="428"/>
      <c r="GZM6" s="428"/>
      <c r="GZN6" s="428"/>
      <c r="GZO6" s="428"/>
      <c r="GZP6" s="428"/>
      <c r="GZQ6" s="428"/>
      <c r="GZR6" s="428"/>
      <c r="GZS6" s="428"/>
      <c r="GZT6" s="428"/>
      <c r="GZU6" s="428"/>
      <c r="GZV6" s="428"/>
      <c r="GZW6" s="428"/>
      <c r="GZX6" s="428"/>
      <c r="GZY6" s="428"/>
      <c r="GZZ6" s="428"/>
      <c r="HAA6" s="428"/>
      <c r="HAB6" s="428"/>
      <c r="HAC6" s="428"/>
      <c r="HAD6" s="428"/>
      <c r="HAE6" s="428"/>
      <c r="HAF6" s="428"/>
      <c r="HAG6" s="428"/>
      <c r="HAH6" s="428"/>
      <c r="HAI6" s="428"/>
      <c r="HAJ6" s="428"/>
      <c r="HAK6" s="428"/>
      <c r="HAL6" s="428"/>
      <c r="HAM6" s="428"/>
      <c r="HAN6" s="428"/>
      <c r="HAO6" s="428"/>
      <c r="HAP6" s="428"/>
      <c r="HAQ6" s="428"/>
      <c r="HAR6" s="428"/>
      <c r="HAS6" s="428"/>
      <c r="HAT6" s="428"/>
      <c r="HAU6" s="428"/>
      <c r="HAV6" s="428"/>
      <c r="HAW6" s="428"/>
      <c r="HAX6" s="428"/>
      <c r="HAY6" s="428"/>
      <c r="HAZ6" s="428"/>
      <c r="HBA6" s="428"/>
      <c r="HBB6" s="428"/>
      <c r="HBC6" s="428"/>
      <c r="HBD6" s="428"/>
      <c r="HBE6" s="428"/>
      <c r="HBF6" s="428"/>
      <c r="HBG6" s="428"/>
      <c r="HBH6" s="428"/>
      <c r="HBI6" s="428"/>
      <c r="HBJ6" s="428"/>
      <c r="HBK6" s="428"/>
      <c r="HBL6" s="428"/>
      <c r="HBM6" s="428"/>
      <c r="HBN6" s="428"/>
      <c r="HBO6" s="428"/>
      <c r="HBP6" s="428"/>
      <c r="HBQ6" s="428"/>
      <c r="HBR6" s="428"/>
      <c r="HBS6" s="428"/>
      <c r="HBT6" s="428"/>
      <c r="HBU6" s="428"/>
      <c r="HBV6" s="428"/>
      <c r="HBW6" s="428"/>
      <c r="HBX6" s="428"/>
      <c r="HBY6" s="428"/>
      <c r="HBZ6" s="428"/>
      <c r="HCA6" s="428"/>
      <c r="HCB6" s="428"/>
      <c r="HCC6" s="428"/>
      <c r="HCD6" s="428"/>
      <c r="HCE6" s="428"/>
      <c r="HCF6" s="428"/>
      <c r="HCG6" s="428"/>
      <c r="HCH6" s="428"/>
      <c r="HCI6" s="428"/>
      <c r="HCJ6" s="428"/>
      <c r="HCK6" s="428"/>
      <c r="HCL6" s="428"/>
      <c r="HCM6" s="428"/>
      <c r="HCN6" s="428"/>
      <c r="HCO6" s="428"/>
      <c r="HCP6" s="428"/>
      <c r="HCQ6" s="428"/>
      <c r="HCR6" s="428"/>
      <c r="HCS6" s="428"/>
      <c r="HCT6" s="428"/>
      <c r="HCU6" s="428"/>
      <c r="HCV6" s="428"/>
      <c r="HCW6" s="428"/>
      <c r="HCX6" s="428"/>
      <c r="HCY6" s="428"/>
      <c r="HCZ6" s="428"/>
      <c r="HDA6" s="428"/>
      <c r="HDB6" s="428"/>
      <c r="HDC6" s="428"/>
      <c r="HDD6" s="428"/>
      <c r="HDE6" s="428"/>
      <c r="HDF6" s="428"/>
      <c r="HDG6" s="428"/>
      <c r="HDH6" s="428"/>
      <c r="HDI6" s="428"/>
      <c r="HDJ6" s="428"/>
      <c r="HDK6" s="428"/>
      <c r="HDL6" s="428"/>
      <c r="HDM6" s="428"/>
      <c r="HDN6" s="428"/>
      <c r="HDO6" s="428"/>
      <c r="HDP6" s="428"/>
      <c r="HDQ6" s="428"/>
      <c r="HDR6" s="428"/>
      <c r="HDS6" s="428"/>
      <c r="HDT6" s="428"/>
      <c r="HDU6" s="428"/>
      <c r="HDV6" s="428"/>
      <c r="HDW6" s="428"/>
      <c r="HDX6" s="428"/>
      <c r="HDY6" s="428"/>
      <c r="HDZ6" s="428"/>
      <c r="HEA6" s="428"/>
      <c r="HEB6" s="428"/>
      <c r="HEC6" s="428"/>
      <c r="HED6" s="428"/>
      <c r="HEE6" s="428"/>
      <c r="HEF6" s="428"/>
      <c r="HEG6" s="428"/>
      <c r="HEH6" s="428"/>
      <c r="HEI6" s="428"/>
      <c r="HEJ6" s="428"/>
      <c r="HEK6" s="428"/>
      <c r="HEL6" s="428"/>
      <c r="HEM6" s="428"/>
      <c r="HEN6" s="428"/>
      <c r="HEO6" s="428"/>
      <c r="HEP6" s="428"/>
      <c r="HEQ6" s="428"/>
      <c r="HER6" s="428"/>
      <c r="HES6" s="428"/>
      <c r="HET6" s="428"/>
      <c r="HEU6" s="428"/>
      <c r="HEV6" s="428"/>
      <c r="HEW6" s="428"/>
      <c r="HEX6" s="428"/>
      <c r="HEY6" s="428"/>
      <c r="HEZ6" s="428"/>
      <c r="HFA6" s="428"/>
      <c r="HFB6" s="428"/>
      <c r="HFC6" s="428"/>
      <c r="HFD6" s="428"/>
      <c r="HFE6" s="428"/>
      <c r="HFF6" s="428"/>
      <c r="HFG6" s="428"/>
      <c r="HFH6" s="428"/>
      <c r="HFI6" s="428"/>
      <c r="HFJ6" s="428"/>
      <c r="HFK6" s="428"/>
      <c r="HFL6" s="428"/>
      <c r="HFM6" s="428"/>
      <c r="HFN6" s="428"/>
      <c r="HFO6" s="428"/>
      <c r="HFP6" s="428"/>
      <c r="HFQ6" s="428"/>
      <c r="HFR6" s="428"/>
      <c r="HFS6" s="428"/>
      <c r="HFT6" s="428"/>
      <c r="HFU6" s="428"/>
      <c r="HFV6" s="428"/>
      <c r="HFW6" s="428"/>
      <c r="HFX6" s="428"/>
      <c r="HFY6" s="428"/>
      <c r="HFZ6" s="428"/>
      <c r="HGA6" s="428"/>
      <c r="HGB6" s="428"/>
      <c r="HGC6" s="428"/>
      <c r="HGD6" s="428"/>
      <c r="HGE6" s="428"/>
      <c r="HGF6" s="428"/>
      <c r="HGG6" s="428"/>
      <c r="HGH6" s="428"/>
      <c r="HGI6" s="428"/>
      <c r="HGJ6" s="428"/>
      <c r="HGK6" s="428"/>
      <c r="HGL6" s="428"/>
      <c r="HGM6" s="428"/>
      <c r="HGN6" s="428"/>
      <c r="HGO6" s="428"/>
      <c r="HGP6" s="428"/>
      <c r="HGQ6" s="428"/>
      <c r="HGR6" s="428"/>
      <c r="HGS6" s="428"/>
      <c r="HGT6" s="428"/>
      <c r="HGU6" s="428"/>
      <c r="HGV6" s="428"/>
      <c r="HGW6" s="428"/>
      <c r="HGX6" s="428"/>
      <c r="HGY6" s="428"/>
      <c r="HGZ6" s="428"/>
      <c r="HHA6" s="428"/>
      <c r="HHB6" s="428"/>
      <c r="HHC6" s="428"/>
      <c r="HHD6" s="428"/>
      <c r="HHE6" s="428"/>
      <c r="HHF6" s="428"/>
      <c r="HHG6" s="428"/>
      <c r="HHH6" s="428"/>
      <c r="HHI6" s="428"/>
      <c r="HHJ6" s="428"/>
      <c r="HHK6" s="428"/>
      <c r="HHL6" s="428"/>
      <c r="HHM6" s="428"/>
      <c r="HHN6" s="428"/>
      <c r="HHO6" s="428"/>
      <c r="HHP6" s="428"/>
      <c r="HHQ6" s="428"/>
      <c r="HHR6" s="428"/>
      <c r="HHS6" s="428"/>
      <c r="HHT6" s="428"/>
      <c r="HHU6" s="428"/>
      <c r="HHV6" s="428"/>
      <c r="HHW6" s="428"/>
      <c r="HHX6" s="428"/>
      <c r="HHY6" s="428"/>
      <c r="HHZ6" s="428"/>
      <c r="HIA6" s="428"/>
      <c r="HIB6" s="428"/>
      <c r="HIC6" s="428"/>
      <c r="HID6" s="428"/>
      <c r="HIE6" s="428"/>
      <c r="HIF6" s="428"/>
      <c r="HIG6" s="428"/>
      <c r="HIH6" s="428"/>
      <c r="HII6" s="428"/>
      <c r="HIJ6" s="428"/>
      <c r="HIK6" s="428"/>
      <c r="HIL6" s="428"/>
      <c r="HIM6" s="428"/>
      <c r="HIN6" s="428"/>
      <c r="HIO6" s="428"/>
      <c r="HIP6" s="428"/>
      <c r="HIQ6" s="428"/>
      <c r="HIR6" s="428"/>
      <c r="HIS6" s="428"/>
      <c r="HIT6" s="428"/>
      <c r="HIU6" s="428"/>
      <c r="HIV6" s="428"/>
      <c r="HIW6" s="428"/>
      <c r="HIX6" s="428"/>
      <c r="HIY6" s="428"/>
      <c r="HIZ6" s="428"/>
      <c r="HJA6" s="428"/>
      <c r="HJB6" s="428"/>
      <c r="HJC6" s="428"/>
      <c r="HJD6" s="428"/>
      <c r="HJE6" s="428"/>
      <c r="HJF6" s="428"/>
      <c r="HJG6" s="428"/>
      <c r="HJH6" s="428"/>
      <c r="HJI6" s="428"/>
      <c r="HJJ6" s="428"/>
      <c r="HJK6" s="428"/>
      <c r="HJL6" s="428"/>
      <c r="HJM6" s="428"/>
      <c r="HJN6" s="428"/>
      <c r="HJO6" s="428"/>
      <c r="HJP6" s="428"/>
      <c r="HJQ6" s="428"/>
      <c r="HJR6" s="428"/>
      <c r="HJS6" s="428"/>
      <c r="HJT6" s="428"/>
      <c r="HJU6" s="428"/>
      <c r="HJV6" s="428"/>
      <c r="HJW6" s="428"/>
      <c r="HJX6" s="428"/>
      <c r="HJY6" s="428"/>
      <c r="HJZ6" s="428"/>
      <c r="HKA6" s="428"/>
      <c r="HKB6" s="428"/>
      <c r="HKC6" s="428"/>
      <c r="HKD6" s="428"/>
      <c r="HKE6" s="428"/>
      <c r="HKF6" s="428"/>
      <c r="HKG6" s="428"/>
      <c r="HKH6" s="428"/>
      <c r="HKI6" s="428"/>
      <c r="HKJ6" s="428"/>
      <c r="HKK6" s="428"/>
      <c r="HKL6" s="428"/>
      <c r="HKM6" s="428"/>
      <c r="HKN6" s="428"/>
      <c r="HKO6" s="428"/>
      <c r="HKP6" s="428"/>
      <c r="HKQ6" s="428"/>
      <c r="HKR6" s="428"/>
      <c r="HKS6" s="428"/>
      <c r="HKT6" s="428"/>
      <c r="HKU6" s="428"/>
      <c r="HKV6" s="428"/>
      <c r="HKW6" s="428"/>
      <c r="HKX6" s="428"/>
      <c r="HKY6" s="428"/>
      <c r="HKZ6" s="428"/>
      <c r="HLA6" s="428"/>
      <c r="HLB6" s="428"/>
      <c r="HLC6" s="428"/>
      <c r="HLD6" s="428"/>
      <c r="HLE6" s="428"/>
      <c r="HLF6" s="428"/>
      <c r="HLG6" s="428"/>
      <c r="HLH6" s="428"/>
      <c r="HLI6" s="428"/>
      <c r="HLJ6" s="428"/>
      <c r="HLK6" s="428"/>
      <c r="HLL6" s="428"/>
      <c r="HLM6" s="428"/>
      <c r="HLN6" s="428"/>
      <c r="HLO6" s="428"/>
      <c r="HLP6" s="428"/>
      <c r="HLQ6" s="428"/>
      <c r="HLR6" s="428"/>
      <c r="HLS6" s="428"/>
      <c r="HLT6" s="428"/>
      <c r="HLU6" s="428"/>
      <c r="HLV6" s="428"/>
      <c r="HLW6" s="428"/>
      <c r="HLX6" s="428"/>
      <c r="HLY6" s="428"/>
      <c r="HLZ6" s="428"/>
      <c r="HMA6" s="428"/>
      <c r="HMB6" s="428"/>
      <c r="HMC6" s="428"/>
      <c r="HMD6" s="428"/>
      <c r="HME6" s="428"/>
      <c r="HMF6" s="428"/>
      <c r="HMG6" s="428"/>
      <c r="HMH6" s="428"/>
      <c r="HMI6" s="428"/>
      <c r="HMJ6" s="428"/>
      <c r="HMK6" s="428"/>
      <c r="HML6" s="428"/>
      <c r="HMM6" s="428"/>
      <c r="HMN6" s="428"/>
      <c r="HMO6" s="428"/>
      <c r="HMP6" s="428"/>
      <c r="HMQ6" s="428"/>
      <c r="HMR6" s="428"/>
      <c r="HMS6" s="428"/>
      <c r="HMT6" s="428"/>
      <c r="HMU6" s="428"/>
      <c r="HMV6" s="428"/>
      <c r="HMW6" s="428"/>
      <c r="HMX6" s="428"/>
      <c r="HMY6" s="428"/>
      <c r="HMZ6" s="428"/>
      <c r="HNA6" s="428"/>
      <c r="HNB6" s="428"/>
      <c r="HNC6" s="428"/>
      <c r="HND6" s="428"/>
      <c r="HNE6" s="428"/>
      <c r="HNF6" s="428"/>
      <c r="HNG6" s="428"/>
      <c r="HNH6" s="428"/>
      <c r="HNI6" s="428"/>
      <c r="HNJ6" s="428"/>
      <c r="HNK6" s="428"/>
      <c r="HNL6" s="428"/>
      <c r="HNM6" s="428"/>
      <c r="HNN6" s="428"/>
      <c r="HNO6" s="428"/>
      <c r="HNP6" s="428"/>
      <c r="HNQ6" s="428"/>
      <c r="HNR6" s="428"/>
      <c r="HNS6" s="428"/>
      <c r="HNT6" s="428"/>
      <c r="HNU6" s="428"/>
      <c r="HNV6" s="428"/>
      <c r="HNW6" s="428"/>
      <c r="HNX6" s="428"/>
      <c r="HNY6" s="428"/>
      <c r="HNZ6" s="428"/>
      <c r="HOA6" s="428"/>
      <c r="HOB6" s="428"/>
      <c r="HOC6" s="428"/>
      <c r="HOD6" s="428"/>
      <c r="HOE6" s="428"/>
      <c r="HOF6" s="428"/>
      <c r="HOG6" s="428"/>
      <c r="HOH6" s="428"/>
      <c r="HOI6" s="428"/>
      <c r="HOJ6" s="428"/>
      <c r="HOK6" s="428"/>
      <c r="HOL6" s="428"/>
      <c r="HOM6" s="428"/>
      <c r="HON6" s="428"/>
      <c r="HOO6" s="428"/>
      <c r="HOP6" s="428"/>
      <c r="HOQ6" s="428"/>
      <c r="HOR6" s="428"/>
      <c r="HOS6" s="428"/>
      <c r="HOT6" s="428"/>
      <c r="HOU6" s="428"/>
      <c r="HOV6" s="428"/>
      <c r="HOW6" s="428"/>
      <c r="HOX6" s="428"/>
      <c r="HOY6" s="428"/>
      <c r="HOZ6" s="428"/>
      <c r="HPA6" s="428"/>
      <c r="HPB6" s="428"/>
      <c r="HPC6" s="428"/>
      <c r="HPD6" s="428"/>
      <c r="HPE6" s="428"/>
      <c r="HPF6" s="428"/>
      <c r="HPG6" s="428"/>
      <c r="HPH6" s="428"/>
      <c r="HPI6" s="428"/>
      <c r="HPJ6" s="428"/>
      <c r="HPK6" s="428"/>
      <c r="HPL6" s="428"/>
      <c r="HPM6" s="428"/>
      <c r="HPN6" s="428"/>
      <c r="HPO6" s="428"/>
      <c r="HPP6" s="428"/>
      <c r="HPQ6" s="428"/>
      <c r="HPR6" s="428"/>
      <c r="HPS6" s="428"/>
      <c r="HPT6" s="428"/>
      <c r="HPU6" s="428"/>
      <c r="HPV6" s="428"/>
      <c r="HPW6" s="428"/>
      <c r="HPX6" s="428"/>
      <c r="HPY6" s="428"/>
      <c r="HPZ6" s="428"/>
      <c r="HQA6" s="428"/>
      <c r="HQB6" s="428"/>
      <c r="HQC6" s="428"/>
      <c r="HQD6" s="428"/>
      <c r="HQE6" s="428"/>
      <c r="HQF6" s="428"/>
      <c r="HQG6" s="428"/>
      <c r="HQH6" s="428"/>
      <c r="HQI6" s="428"/>
      <c r="HQJ6" s="428"/>
      <c r="HQK6" s="428"/>
      <c r="HQL6" s="428"/>
      <c r="HQM6" s="428"/>
      <c r="HQN6" s="428"/>
      <c r="HQO6" s="428"/>
      <c r="HQP6" s="428"/>
      <c r="HQQ6" s="428"/>
      <c r="HQR6" s="428"/>
      <c r="HQS6" s="428"/>
      <c r="HQT6" s="428"/>
      <c r="HQU6" s="428"/>
      <c r="HQV6" s="428"/>
      <c r="HQW6" s="428"/>
      <c r="HQX6" s="428"/>
      <c r="HQY6" s="428"/>
      <c r="HQZ6" s="428"/>
      <c r="HRA6" s="428"/>
      <c r="HRB6" s="428"/>
      <c r="HRC6" s="428"/>
      <c r="HRD6" s="428"/>
      <c r="HRE6" s="428"/>
      <c r="HRF6" s="428"/>
      <c r="HRG6" s="428"/>
      <c r="HRH6" s="428"/>
      <c r="HRI6" s="428"/>
      <c r="HRJ6" s="428"/>
      <c r="HRK6" s="428"/>
      <c r="HRL6" s="428"/>
      <c r="HRM6" s="428"/>
      <c r="HRN6" s="428"/>
      <c r="HRO6" s="428"/>
      <c r="HRP6" s="428"/>
      <c r="HRQ6" s="428"/>
      <c r="HRR6" s="428"/>
      <c r="HRS6" s="428"/>
      <c r="HRT6" s="428"/>
      <c r="HRU6" s="428"/>
      <c r="HRV6" s="428"/>
      <c r="HRW6" s="428"/>
      <c r="HRX6" s="428"/>
      <c r="HRY6" s="428"/>
      <c r="HRZ6" s="428"/>
      <c r="HSA6" s="428"/>
      <c r="HSB6" s="428"/>
      <c r="HSC6" s="428"/>
      <c r="HSD6" s="428"/>
      <c r="HSE6" s="428"/>
      <c r="HSF6" s="428"/>
      <c r="HSG6" s="428"/>
      <c r="HSH6" s="428"/>
      <c r="HSI6" s="428"/>
      <c r="HSJ6" s="428"/>
      <c r="HSK6" s="428"/>
      <c r="HSL6" s="428"/>
      <c r="HSM6" s="428"/>
      <c r="HSN6" s="428"/>
      <c r="HSO6" s="428"/>
      <c r="HSP6" s="428"/>
      <c r="HSQ6" s="428"/>
      <c r="HSR6" s="428"/>
      <c r="HSS6" s="428"/>
      <c r="HST6" s="428"/>
      <c r="HSU6" s="428"/>
      <c r="HSV6" s="428"/>
      <c r="HSW6" s="428"/>
      <c r="HSX6" s="428"/>
      <c r="HSY6" s="428"/>
      <c r="HSZ6" s="428"/>
      <c r="HTA6" s="428"/>
      <c r="HTB6" s="428"/>
      <c r="HTC6" s="428"/>
      <c r="HTD6" s="428"/>
      <c r="HTE6" s="428"/>
      <c r="HTF6" s="428"/>
      <c r="HTG6" s="428"/>
      <c r="HTH6" s="428"/>
      <c r="HTI6" s="428"/>
      <c r="HTJ6" s="428"/>
      <c r="HTK6" s="428"/>
      <c r="HTL6" s="428"/>
      <c r="HTM6" s="428"/>
      <c r="HTN6" s="428"/>
      <c r="HTO6" s="428"/>
      <c r="HTP6" s="428"/>
      <c r="HTQ6" s="428"/>
      <c r="HTR6" s="428"/>
      <c r="HTS6" s="428"/>
      <c r="HTT6" s="428"/>
      <c r="HTU6" s="428"/>
      <c r="HTV6" s="428"/>
      <c r="HTW6" s="428"/>
      <c r="HTX6" s="428"/>
      <c r="HTY6" s="428"/>
      <c r="HTZ6" s="428"/>
      <c r="HUA6" s="428"/>
      <c r="HUB6" s="428"/>
      <c r="HUC6" s="428"/>
      <c r="HUD6" s="428"/>
      <c r="HUE6" s="428"/>
      <c r="HUF6" s="428"/>
      <c r="HUG6" s="428"/>
      <c r="HUH6" s="428"/>
      <c r="HUI6" s="428"/>
      <c r="HUJ6" s="428"/>
      <c r="HUK6" s="428"/>
      <c r="HUL6" s="428"/>
      <c r="HUM6" s="428"/>
      <c r="HUN6" s="428"/>
      <c r="HUO6" s="428"/>
      <c r="HUP6" s="428"/>
      <c r="HUQ6" s="428"/>
      <c r="HUR6" s="428"/>
      <c r="HUS6" s="428"/>
      <c r="HUT6" s="428"/>
      <c r="HUU6" s="428"/>
      <c r="HUV6" s="428"/>
      <c r="HUW6" s="428"/>
      <c r="HUX6" s="428"/>
      <c r="HUY6" s="428"/>
      <c r="HUZ6" s="428"/>
      <c r="HVA6" s="428"/>
      <c r="HVB6" s="428"/>
      <c r="HVC6" s="428"/>
      <c r="HVD6" s="428"/>
      <c r="HVE6" s="428"/>
      <c r="HVF6" s="428"/>
      <c r="HVG6" s="428"/>
      <c r="HVH6" s="428"/>
      <c r="HVI6" s="428"/>
      <c r="HVJ6" s="428"/>
      <c r="HVK6" s="428"/>
      <c r="HVL6" s="428"/>
      <c r="HVM6" s="428"/>
      <c r="HVN6" s="428"/>
      <c r="HVO6" s="428"/>
      <c r="HVP6" s="428"/>
      <c r="HVQ6" s="428"/>
      <c r="HVR6" s="428"/>
      <c r="HVS6" s="428"/>
      <c r="HVT6" s="428"/>
      <c r="HVU6" s="428"/>
      <c r="HVV6" s="428"/>
      <c r="HVW6" s="428"/>
      <c r="HVX6" s="428"/>
      <c r="HVY6" s="428"/>
      <c r="HVZ6" s="428"/>
      <c r="HWA6" s="428"/>
      <c r="HWB6" s="428"/>
      <c r="HWC6" s="428"/>
      <c r="HWD6" s="428"/>
      <c r="HWE6" s="428"/>
      <c r="HWF6" s="428"/>
      <c r="HWG6" s="428"/>
      <c r="HWH6" s="428"/>
      <c r="HWI6" s="428"/>
      <c r="HWJ6" s="428"/>
      <c r="HWK6" s="428"/>
      <c r="HWL6" s="428"/>
      <c r="HWM6" s="428"/>
      <c r="HWN6" s="428"/>
      <c r="HWO6" s="428"/>
      <c r="HWP6" s="428"/>
      <c r="HWQ6" s="428"/>
      <c r="HWR6" s="428"/>
      <c r="HWS6" s="428"/>
      <c r="HWT6" s="428"/>
      <c r="HWU6" s="428"/>
      <c r="HWV6" s="428"/>
      <c r="HWW6" s="428"/>
      <c r="HWX6" s="428"/>
      <c r="HWY6" s="428"/>
      <c r="HWZ6" s="428"/>
      <c r="HXA6" s="428"/>
      <c r="HXB6" s="428"/>
      <c r="HXC6" s="428"/>
      <c r="HXD6" s="428"/>
      <c r="HXE6" s="428"/>
      <c r="HXF6" s="428"/>
      <c r="HXG6" s="428"/>
      <c r="HXH6" s="428"/>
      <c r="HXI6" s="428"/>
      <c r="HXJ6" s="428"/>
      <c r="HXK6" s="428"/>
      <c r="HXL6" s="428"/>
      <c r="HXM6" s="428"/>
      <c r="HXN6" s="428"/>
      <c r="HXO6" s="428"/>
      <c r="HXP6" s="428"/>
      <c r="HXQ6" s="428"/>
      <c r="HXR6" s="428"/>
      <c r="HXS6" s="428"/>
      <c r="HXT6" s="428"/>
      <c r="HXU6" s="428"/>
      <c r="HXV6" s="428"/>
      <c r="HXW6" s="428"/>
      <c r="HXX6" s="428"/>
      <c r="HXY6" s="428"/>
      <c r="HXZ6" s="428"/>
      <c r="HYA6" s="428"/>
      <c r="HYB6" s="428"/>
      <c r="HYC6" s="428"/>
      <c r="HYD6" s="428"/>
      <c r="HYE6" s="428"/>
      <c r="HYF6" s="428"/>
      <c r="HYG6" s="428"/>
      <c r="HYH6" s="428"/>
      <c r="HYI6" s="428"/>
      <c r="HYJ6" s="428"/>
      <c r="HYK6" s="428"/>
      <c r="HYL6" s="428"/>
      <c r="HYM6" s="428"/>
      <c r="HYN6" s="428"/>
      <c r="HYO6" s="428"/>
      <c r="HYP6" s="428"/>
      <c r="HYQ6" s="428"/>
      <c r="HYR6" s="428"/>
      <c r="HYS6" s="428"/>
      <c r="HYT6" s="428"/>
      <c r="HYU6" s="428"/>
      <c r="HYV6" s="428"/>
      <c r="HYW6" s="428"/>
      <c r="HYX6" s="428"/>
      <c r="HYY6" s="428"/>
      <c r="HYZ6" s="428"/>
      <c r="HZA6" s="428"/>
      <c r="HZB6" s="428"/>
      <c r="HZC6" s="428"/>
      <c r="HZD6" s="428"/>
      <c r="HZE6" s="428"/>
      <c r="HZF6" s="428"/>
      <c r="HZG6" s="428"/>
      <c r="HZH6" s="428"/>
      <c r="HZI6" s="428"/>
      <c r="HZJ6" s="428"/>
      <c r="HZK6" s="428"/>
      <c r="HZL6" s="428"/>
      <c r="HZM6" s="428"/>
      <c r="HZN6" s="428"/>
      <c r="HZO6" s="428"/>
      <c r="HZP6" s="428"/>
      <c r="HZQ6" s="428"/>
      <c r="HZR6" s="428"/>
      <c r="HZS6" s="428"/>
      <c r="HZT6" s="428"/>
      <c r="HZU6" s="428"/>
      <c r="HZV6" s="428"/>
      <c r="HZW6" s="428"/>
      <c r="HZX6" s="428"/>
      <c r="HZY6" s="428"/>
      <c r="HZZ6" s="428"/>
      <c r="IAA6" s="428"/>
      <c r="IAB6" s="428"/>
      <c r="IAC6" s="428"/>
      <c r="IAD6" s="428"/>
      <c r="IAE6" s="428"/>
      <c r="IAF6" s="428"/>
      <c r="IAG6" s="428"/>
      <c r="IAH6" s="428"/>
      <c r="IAI6" s="428"/>
      <c r="IAJ6" s="428"/>
      <c r="IAK6" s="428"/>
      <c r="IAL6" s="428"/>
      <c r="IAM6" s="428"/>
      <c r="IAN6" s="428"/>
      <c r="IAO6" s="428"/>
      <c r="IAP6" s="428"/>
      <c r="IAQ6" s="428"/>
      <c r="IAR6" s="428"/>
      <c r="IAS6" s="428"/>
      <c r="IAT6" s="428"/>
      <c r="IAU6" s="428"/>
      <c r="IAV6" s="428"/>
      <c r="IAW6" s="428"/>
      <c r="IAX6" s="428"/>
      <c r="IAY6" s="428"/>
      <c r="IAZ6" s="428"/>
      <c r="IBA6" s="428"/>
      <c r="IBB6" s="428"/>
      <c r="IBC6" s="428"/>
      <c r="IBD6" s="428"/>
      <c r="IBE6" s="428"/>
      <c r="IBF6" s="428"/>
      <c r="IBG6" s="428"/>
      <c r="IBH6" s="428"/>
      <c r="IBI6" s="428"/>
      <c r="IBJ6" s="428"/>
      <c r="IBK6" s="428"/>
      <c r="IBL6" s="428"/>
      <c r="IBM6" s="428"/>
      <c r="IBN6" s="428"/>
      <c r="IBO6" s="428"/>
      <c r="IBP6" s="428"/>
      <c r="IBQ6" s="428"/>
      <c r="IBR6" s="428"/>
      <c r="IBS6" s="428"/>
      <c r="IBT6" s="428"/>
      <c r="IBU6" s="428"/>
      <c r="IBV6" s="428"/>
      <c r="IBW6" s="428"/>
      <c r="IBX6" s="428"/>
      <c r="IBY6" s="428"/>
      <c r="IBZ6" s="428"/>
      <c r="ICA6" s="428"/>
      <c r="ICB6" s="428"/>
      <c r="ICC6" s="428"/>
      <c r="ICD6" s="428"/>
      <c r="ICE6" s="428"/>
      <c r="ICF6" s="428"/>
      <c r="ICG6" s="428"/>
      <c r="ICH6" s="428"/>
      <c r="ICI6" s="428"/>
      <c r="ICJ6" s="428"/>
      <c r="ICK6" s="428"/>
      <c r="ICL6" s="428"/>
      <c r="ICM6" s="428"/>
      <c r="ICN6" s="428"/>
      <c r="ICO6" s="428"/>
      <c r="ICP6" s="428"/>
      <c r="ICQ6" s="428"/>
      <c r="ICR6" s="428"/>
      <c r="ICS6" s="428"/>
      <c r="ICT6" s="428"/>
      <c r="ICU6" s="428"/>
      <c r="ICV6" s="428"/>
      <c r="ICW6" s="428"/>
      <c r="ICX6" s="428"/>
      <c r="ICY6" s="428"/>
      <c r="ICZ6" s="428"/>
      <c r="IDA6" s="428"/>
      <c r="IDB6" s="428"/>
      <c r="IDC6" s="428"/>
      <c r="IDD6" s="428"/>
      <c r="IDE6" s="428"/>
      <c r="IDF6" s="428"/>
      <c r="IDG6" s="428"/>
      <c r="IDH6" s="428"/>
      <c r="IDI6" s="428"/>
      <c r="IDJ6" s="428"/>
      <c r="IDK6" s="428"/>
      <c r="IDL6" s="428"/>
      <c r="IDM6" s="428"/>
      <c r="IDN6" s="428"/>
      <c r="IDO6" s="428"/>
      <c r="IDP6" s="428"/>
      <c r="IDQ6" s="428"/>
      <c r="IDR6" s="428"/>
      <c r="IDS6" s="428"/>
      <c r="IDT6" s="428"/>
      <c r="IDU6" s="428"/>
      <c r="IDV6" s="428"/>
      <c r="IDW6" s="428"/>
      <c r="IDX6" s="428"/>
      <c r="IDY6" s="428"/>
      <c r="IDZ6" s="428"/>
      <c r="IEA6" s="428"/>
      <c r="IEB6" s="428"/>
      <c r="IEC6" s="428"/>
      <c r="IED6" s="428"/>
      <c r="IEE6" s="428"/>
      <c r="IEF6" s="428"/>
      <c r="IEG6" s="428"/>
      <c r="IEH6" s="428"/>
      <c r="IEI6" s="428"/>
      <c r="IEJ6" s="428"/>
      <c r="IEK6" s="428"/>
      <c r="IEL6" s="428"/>
      <c r="IEM6" s="428"/>
      <c r="IEN6" s="428"/>
      <c r="IEO6" s="428"/>
      <c r="IEP6" s="428"/>
      <c r="IEQ6" s="428"/>
      <c r="IER6" s="428"/>
      <c r="IES6" s="428"/>
      <c r="IET6" s="428"/>
      <c r="IEU6" s="428"/>
      <c r="IEV6" s="428"/>
      <c r="IEW6" s="428"/>
      <c r="IEX6" s="428"/>
      <c r="IEY6" s="428"/>
      <c r="IEZ6" s="428"/>
      <c r="IFA6" s="428"/>
      <c r="IFB6" s="428"/>
      <c r="IFC6" s="428"/>
      <c r="IFD6" s="428"/>
      <c r="IFE6" s="428"/>
      <c r="IFF6" s="428"/>
      <c r="IFG6" s="428"/>
      <c r="IFH6" s="428"/>
      <c r="IFI6" s="428"/>
      <c r="IFJ6" s="428"/>
      <c r="IFK6" s="428"/>
      <c r="IFL6" s="428"/>
      <c r="IFM6" s="428"/>
      <c r="IFN6" s="428"/>
      <c r="IFO6" s="428"/>
      <c r="IFP6" s="428"/>
      <c r="IFQ6" s="428"/>
      <c r="IFR6" s="428"/>
      <c r="IFS6" s="428"/>
      <c r="IFT6" s="428"/>
      <c r="IFU6" s="428"/>
      <c r="IFV6" s="428"/>
      <c r="IFW6" s="428"/>
      <c r="IFX6" s="428"/>
      <c r="IFY6" s="428"/>
      <c r="IFZ6" s="428"/>
      <c r="IGA6" s="428"/>
      <c r="IGB6" s="428"/>
      <c r="IGC6" s="428"/>
      <c r="IGD6" s="428"/>
      <c r="IGE6" s="428"/>
      <c r="IGF6" s="428"/>
      <c r="IGG6" s="428"/>
      <c r="IGH6" s="428"/>
      <c r="IGI6" s="428"/>
      <c r="IGJ6" s="428"/>
      <c r="IGK6" s="428"/>
      <c r="IGL6" s="428"/>
      <c r="IGM6" s="428"/>
      <c r="IGN6" s="428"/>
      <c r="IGO6" s="428"/>
      <c r="IGP6" s="428"/>
      <c r="IGQ6" s="428"/>
      <c r="IGR6" s="428"/>
      <c r="IGS6" s="428"/>
      <c r="IGT6" s="428"/>
      <c r="IGU6" s="428"/>
      <c r="IGV6" s="428"/>
      <c r="IGW6" s="428"/>
      <c r="IGX6" s="428"/>
      <c r="IGY6" s="428"/>
      <c r="IGZ6" s="428"/>
      <c r="IHA6" s="428"/>
      <c r="IHB6" s="428"/>
      <c r="IHC6" s="428"/>
      <c r="IHD6" s="428"/>
      <c r="IHE6" s="428"/>
      <c r="IHF6" s="428"/>
      <c r="IHG6" s="428"/>
      <c r="IHH6" s="428"/>
      <c r="IHI6" s="428"/>
      <c r="IHJ6" s="428"/>
      <c r="IHK6" s="428"/>
      <c r="IHL6" s="428"/>
      <c r="IHM6" s="428"/>
      <c r="IHN6" s="428"/>
      <c r="IHO6" s="428"/>
      <c r="IHP6" s="428"/>
      <c r="IHQ6" s="428"/>
      <c r="IHR6" s="428"/>
      <c r="IHS6" s="428"/>
      <c r="IHT6" s="428"/>
      <c r="IHU6" s="428"/>
      <c r="IHV6" s="428"/>
      <c r="IHW6" s="428"/>
      <c r="IHX6" s="428"/>
      <c r="IHY6" s="428"/>
      <c r="IHZ6" s="428"/>
      <c r="IIA6" s="428"/>
      <c r="IIB6" s="428"/>
      <c r="IIC6" s="428"/>
      <c r="IID6" s="428"/>
      <c r="IIE6" s="428"/>
      <c r="IIF6" s="428"/>
      <c r="IIG6" s="428"/>
      <c r="IIH6" s="428"/>
      <c r="III6" s="428"/>
      <c r="IIJ6" s="428"/>
      <c r="IIK6" s="428"/>
      <c r="IIL6" s="428"/>
      <c r="IIM6" s="428"/>
      <c r="IIN6" s="428"/>
      <c r="IIO6" s="428"/>
      <c r="IIP6" s="428"/>
      <c r="IIQ6" s="428"/>
      <c r="IIR6" s="428"/>
      <c r="IIS6" s="428"/>
      <c r="IIT6" s="428"/>
      <c r="IIU6" s="428"/>
      <c r="IIV6" s="428"/>
      <c r="IIW6" s="428"/>
      <c r="IIX6" s="428"/>
      <c r="IIY6" s="428"/>
      <c r="IIZ6" s="428"/>
      <c r="IJA6" s="428"/>
      <c r="IJB6" s="428"/>
      <c r="IJC6" s="428"/>
      <c r="IJD6" s="428"/>
      <c r="IJE6" s="428"/>
      <c r="IJF6" s="428"/>
      <c r="IJG6" s="428"/>
      <c r="IJH6" s="428"/>
      <c r="IJI6" s="428"/>
      <c r="IJJ6" s="428"/>
      <c r="IJK6" s="428"/>
      <c r="IJL6" s="428"/>
      <c r="IJM6" s="428"/>
      <c r="IJN6" s="428"/>
      <c r="IJO6" s="428"/>
      <c r="IJP6" s="428"/>
      <c r="IJQ6" s="428"/>
      <c r="IJR6" s="428"/>
      <c r="IJS6" s="428"/>
      <c r="IJT6" s="428"/>
      <c r="IJU6" s="428"/>
      <c r="IJV6" s="428"/>
      <c r="IJW6" s="428"/>
      <c r="IJX6" s="428"/>
      <c r="IJY6" s="428"/>
      <c r="IJZ6" s="428"/>
      <c r="IKA6" s="428"/>
      <c r="IKB6" s="428"/>
      <c r="IKC6" s="428"/>
      <c r="IKD6" s="428"/>
      <c r="IKE6" s="428"/>
      <c r="IKF6" s="428"/>
      <c r="IKG6" s="428"/>
      <c r="IKH6" s="428"/>
      <c r="IKI6" s="428"/>
      <c r="IKJ6" s="428"/>
      <c r="IKK6" s="428"/>
      <c r="IKL6" s="428"/>
      <c r="IKM6" s="428"/>
      <c r="IKN6" s="428"/>
      <c r="IKO6" s="428"/>
      <c r="IKP6" s="428"/>
      <c r="IKQ6" s="428"/>
      <c r="IKR6" s="428"/>
      <c r="IKS6" s="428"/>
      <c r="IKT6" s="428"/>
      <c r="IKU6" s="428"/>
      <c r="IKV6" s="428"/>
      <c r="IKW6" s="428"/>
      <c r="IKX6" s="428"/>
      <c r="IKY6" s="428"/>
      <c r="IKZ6" s="428"/>
      <c r="ILA6" s="428"/>
      <c r="ILB6" s="428"/>
      <c r="ILC6" s="428"/>
      <c r="ILD6" s="428"/>
      <c r="ILE6" s="428"/>
      <c r="ILF6" s="428"/>
      <c r="ILG6" s="428"/>
      <c r="ILH6" s="428"/>
      <c r="ILI6" s="428"/>
      <c r="ILJ6" s="428"/>
      <c r="ILK6" s="428"/>
      <c r="ILL6" s="428"/>
      <c r="ILM6" s="428"/>
      <c r="ILN6" s="428"/>
      <c r="ILO6" s="428"/>
      <c r="ILP6" s="428"/>
      <c r="ILQ6" s="428"/>
      <c r="ILR6" s="428"/>
      <c r="ILS6" s="428"/>
      <c r="ILT6" s="428"/>
      <c r="ILU6" s="428"/>
      <c r="ILV6" s="428"/>
      <c r="ILW6" s="428"/>
      <c r="ILX6" s="428"/>
      <c r="ILY6" s="428"/>
      <c r="ILZ6" s="428"/>
      <c r="IMA6" s="428"/>
      <c r="IMB6" s="428"/>
      <c r="IMC6" s="428"/>
      <c r="IMD6" s="428"/>
      <c r="IME6" s="428"/>
      <c r="IMF6" s="428"/>
      <c r="IMG6" s="428"/>
      <c r="IMH6" s="428"/>
      <c r="IMI6" s="428"/>
      <c r="IMJ6" s="428"/>
      <c r="IMK6" s="428"/>
      <c r="IML6" s="428"/>
      <c r="IMM6" s="428"/>
      <c r="IMN6" s="428"/>
      <c r="IMO6" s="428"/>
      <c r="IMP6" s="428"/>
      <c r="IMQ6" s="428"/>
      <c r="IMR6" s="428"/>
      <c r="IMS6" s="428"/>
      <c r="IMT6" s="428"/>
      <c r="IMU6" s="428"/>
      <c r="IMV6" s="428"/>
      <c r="IMW6" s="428"/>
      <c r="IMX6" s="428"/>
      <c r="IMY6" s="428"/>
      <c r="IMZ6" s="428"/>
      <c r="INA6" s="428"/>
      <c r="INB6" s="428"/>
      <c r="INC6" s="428"/>
      <c r="IND6" s="428"/>
      <c r="INE6" s="428"/>
      <c r="INF6" s="428"/>
      <c r="ING6" s="428"/>
      <c r="INH6" s="428"/>
      <c r="INI6" s="428"/>
      <c r="INJ6" s="428"/>
      <c r="INK6" s="428"/>
      <c r="INL6" s="428"/>
      <c r="INM6" s="428"/>
      <c r="INN6" s="428"/>
      <c r="INO6" s="428"/>
      <c r="INP6" s="428"/>
      <c r="INQ6" s="428"/>
      <c r="INR6" s="428"/>
      <c r="INS6" s="428"/>
      <c r="INT6" s="428"/>
      <c r="INU6" s="428"/>
      <c r="INV6" s="428"/>
      <c r="INW6" s="428"/>
      <c r="INX6" s="428"/>
      <c r="INY6" s="428"/>
      <c r="INZ6" s="428"/>
      <c r="IOA6" s="428"/>
      <c r="IOB6" s="428"/>
      <c r="IOC6" s="428"/>
      <c r="IOD6" s="428"/>
      <c r="IOE6" s="428"/>
      <c r="IOF6" s="428"/>
      <c r="IOG6" s="428"/>
      <c r="IOH6" s="428"/>
      <c r="IOI6" s="428"/>
      <c r="IOJ6" s="428"/>
      <c r="IOK6" s="428"/>
      <c r="IOL6" s="428"/>
      <c r="IOM6" s="428"/>
      <c r="ION6" s="428"/>
      <c r="IOO6" s="428"/>
      <c r="IOP6" s="428"/>
      <c r="IOQ6" s="428"/>
      <c r="IOR6" s="428"/>
      <c r="IOS6" s="428"/>
      <c r="IOT6" s="428"/>
      <c r="IOU6" s="428"/>
      <c r="IOV6" s="428"/>
      <c r="IOW6" s="428"/>
      <c r="IOX6" s="428"/>
      <c r="IOY6" s="428"/>
      <c r="IOZ6" s="428"/>
      <c r="IPA6" s="428"/>
      <c r="IPB6" s="428"/>
      <c r="IPC6" s="428"/>
      <c r="IPD6" s="428"/>
      <c r="IPE6" s="428"/>
      <c r="IPF6" s="428"/>
      <c r="IPG6" s="428"/>
      <c r="IPH6" s="428"/>
      <c r="IPI6" s="428"/>
      <c r="IPJ6" s="428"/>
      <c r="IPK6" s="428"/>
      <c r="IPL6" s="428"/>
      <c r="IPM6" s="428"/>
      <c r="IPN6" s="428"/>
      <c r="IPO6" s="428"/>
      <c r="IPP6" s="428"/>
      <c r="IPQ6" s="428"/>
      <c r="IPR6" s="428"/>
      <c r="IPS6" s="428"/>
      <c r="IPT6" s="428"/>
      <c r="IPU6" s="428"/>
      <c r="IPV6" s="428"/>
      <c r="IPW6" s="428"/>
      <c r="IPX6" s="428"/>
      <c r="IPY6" s="428"/>
      <c r="IPZ6" s="428"/>
      <c r="IQA6" s="428"/>
      <c r="IQB6" s="428"/>
      <c r="IQC6" s="428"/>
      <c r="IQD6" s="428"/>
      <c r="IQE6" s="428"/>
      <c r="IQF6" s="428"/>
      <c r="IQG6" s="428"/>
      <c r="IQH6" s="428"/>
      <c r="IQI6" s="428"/>
      <c r="IQJ6" s="428"/>
      <c r="IQK6" s="428"/>
      <c r="IQL6" s="428"/>
      <c r="IQM6" s="428"/>
      <c r="IQN6" s="428"/>
      <c r="IQO6" s="428"/>
      <c r="IQP6" s="428"/>
      <c r="IQQ6" s="428"/>
      <c r="IQR6" s="428"/>
      <c r="IQS6" s="428"/>
      <c r="IQT6" s="428"/>
      <c r="IQU6" s="428"/>
      <c r="IQV6" s="428"/>
      <c r="IQW6" s="428"/>
      <c r="IQX6" s="428"/>
      <c r="IQY6" s="428"/>
      <c r="IQZ6" s="428"/>
      <c r="IRA6" s="428"/>
      <c r="IRB6" s="428"/>
      <c r="IRC6" s="428"/>
      <c r="IRD6" s="428"/>
      <c r="IRE6" s="428"/>
      <c r="IRF6" s="428"/>
      <c r="IRG6" s="428"/>
      <c r="IRH6" s="428"/>
      <c r="IRI6" s="428"/>
      <c r="IRJ6" s="428"/>
      <c r="IRK6" s="428"/>
      <c r="IRL6" s="428"/>
      <c r="IRM6" s="428"/>
      <c r="IRN6" s="428"/>
      <c r="IRO6" s="428"/>
      <c r="IRP6" s="428"/>
      <c r="IRQ6" s="428"/>
      <c r="IRR6" s="428"/>
      <c r="IRS6" s="428"/>
      <c r="IRT6" s="428"/>
      <c r="IRU6" s="428"/>
      <c r="IRV6" s="428"/>
      <c r="IRW6" s="428"/>
      <c r="IRX6" s="428"/>
      <c r="IRY6" s="428"/>
      <c r="IRZ6" s="428"/>
      <c r="ISA6" s="428"/>
      <c r="ISB6" s="428"/>
      <c r="ISC6" s="428"/>
      <c r="ISD6" s="428"/>
      <c r="ISE6" s="428"/>
      <c r="ISF6" s="428"/>
      <c r="ISG6" s="428"/>
      <c r="ISH6" s="428"/>
      <c r="ISI6" s="428"/>
      <c r="ISJ6" s="428"/>
      <c r="ISK6" s="428"/>
      <c r="ISL6" s="428"/>
      <c r="ISM6" s="428"/>
      <c r="ISN6" s="428"/>
      <c r="ISO6" s="428"/>
      <c r="ISP6" s="428"/>
      <c r="ISQ6" s="428"/>
      <c r="ISR6" s="428"/>
      <c r="ISS6" s="428"/>
      <c r="IST6" s="428"/>
      <c r="ISU6" s="428"/>
      <c r="ISV6" s="428"/>
      <c r="ISW6" s="428"/>
      <c r="ISX6" s="428"/>
      <c r="ISY6" s="428"/>
      <c r="ISZ6" s="428"/>
      <c r="ITA6" s="428"/>
      <c r="ITB6" s="428"/>
      <c r="ITC6" s="428"/>
      <c r="ITD6" s="428"/>
      <c r="ITE6" s="428"/>
      <c r="ITF6" s="428"/>
      <c r="ITG6" s="428"/>
      <c r="ITH6" s="428"/>
      <c r="ITI6" s="428"/>
      <c r="ITJ6" s="428"/>
      <c r="ITK6" s="428"/>
      <c r="ITL6" s="428"/>
      <c r="ITM6" s="428"/>
      <c r="ITN6" s="428"/>
      <c r="ITO6" s="428"/>
      <c r="ITP6" s="428"/>
      <c r="ITQ6" s="428"/>
      <c r="ITR6" s="428"/>
      <c r="ITS6" s="428"/>
      <c r="ITT6" s="428"/>
      <c r="ITU6" s="428"/>
      <c r="ITV6" s="428"/>
      <c r="ITW6" s="428"/>
      <c r="ITX6" s="428"/>
      <c r="ITY6" s="428"/>
      <c r="ITZ6" s="428"/>
      <c r="IUA6" s="428"/>
      <c r="IUB6" s="428"/>
      <c r="IUC6" s="428"/>
      <c r="IUD6" s="428"/>
      <c r="IUE6" s="428"/>
      <c r="IUF6" s="428"/>
      <c r="IUG6" s="428"/>
      <c r="IUH6" s="428"/>
      <c r="IUI6" s="428"/>
      <c r="IUJ6" s="428"/>
      <c r="IUK6" s="428"/>
      <c r="IUL6" s="428"/>
      <c r="IUM6" s="428"/>
      <c r="IUN6" s="428"/>
      <c r="IUO6" s="428"/>
      <c r="IUP6" s="428"/>
      <c r="IUQ6" s="428"/>
      <c r="IUR6" s="428"/>
      <c r="IUS6" s="428"/>
      <c r="IUT6" s="428"/>
      <c r="IUU6" s="428"/>
      <c r="IUV6" s="428"/>
      <c r="IUW6" s="428"/>
      <c r="IUX6" s="428"/>
      <c r="IUY6" s="428"/>
      <c r="IUZ6" s="428"/>
      <c r="IVA6" s="428"/>
      <c r="IVB6" s="428"/>
      <c r="IVC6" s="428"/>
      <c r="IVD6" s="428"/>
      <c r="IVE6" s="428"/>
      <c r="IVF6" s="428"/>
      <c r="IVG6" s="428"/>
      <c r="IVH6" s="428"/>
      <c r="IVI6" s="428"/>
      <c r="IVJ6" s="428"/>
      <c r="IVK6" s="428"/>
      <c r="IVL6" s="428"/>
      <c r="IVM6" s="428"/>
      <c r="IVN6" s="428"/>
      <c r="IVO6" s="428"/>
      <c r="IVP6" s="428"/>
      <c r="IVQ6" s="428"/>
      <c r="IVR6" s="428"/>
      <c r="IVS6" s="428"/>
      <c r="IVT6" s="428"/>
      <c r="IVU6" s="428"/>
      <c r="IVV6" s="428"/>
      <c r="IVW6" s="428"/>
      <c r="IVX6" s="428"/>
      <c r="IVY6" s="428"/>
      <c r="IVZ6" s="428"/>
      <c r="IWA6" s="428"/>
      <c r="IWB6" s="428"/>
      <c r="IWC6" s="428"/>
      <c r="IWD6" s="428"/>
      <c r="IWE6" s="428"/>
      <c r="IWF6" s="428"/>
      <c r="IWG6" s="428"/>
      <c r="IWH6" s="428"/>
      <c r="IWI6" s="428"/>
      <c r="IWJ6" s="428"/>
      <c r="IWK6" s="428"/>
      <c r="IWL6" s="428"/>
      <c r="IWM6" s="428"/>
      <c r="IWN6" s="428"/>
      <c r="IWO6" s="428"/>
      <c r="IWP6" s="428"/>
      <c r="IWQ6" s="428"/>
      <c r="IWR6" s="428"/>
      <c r="IWS6" s="428"/>
      <c r="IWT6" s="428"/>
      <c r="IWU6" s="428"/>
      <c r="IWV6" s="428"/>
      <c r="IWW6" s="428"/>
      <c r="IWX6" s="428"/>
      <c r="IWY6" s="428"/>
      <c r="IWZ6" s="428"/>
      <c r="IXA6" s="428"/>
      <c r="IXB6" s="428"/>
      <c r="IXC6" s="428"/>
      <c r="IXD6" s="428"/>
      <c r="IXE6" s="428"/>
      <c r="IXF6" s="428"/>
      <c r="IXG6" s="428"/>
      <c r="IXH6" s="428"/>
      <c r="IXI6" s="428"/>
      <c r="IXJ6" s="428"/>
      <c r="IXK6" s="428"/>
      <c r="IXL6" s="428"/>
      <c r="IXM6" s="428"/>
      <c r="IXN6" s="428"/>
      <c r="IXO6" s="428"/>
      <c r="IXP6" s="428"/>
      <c r="IXQ6" s="428"/>
      <c r="IXR6" s="428"/>
      <c r="IXS6" s="428"/>
      <c r="IXT6" s="428"/>
      <c r="IXU6" s="428"/>
      <c r="IXV6" s="428"/>
      <c r="IXW6" s="428"/>
      <c r="IXX6" s="428"/>
      <c r="IXY6" s="428"/>
      <c r="IXZ6" s="428"/>
      <c r="IYA6" s="428"/>
      <c r="IYB6" s="428"/>
      <c r="IYC6" s="428"/>
      <c r="IYD6" s="428"/>
      <c r="IYE6" s="428"/>
      <c r="IYF6" s="428"/>
      <c r="IYG6" s="428"/>
      <c r="IYH6" s="428"/>
      <c r="IYI6" s="428"/>
      <c r="IYJ6" s="428"/>
      <c r="IYK6" s="428"/>
      <c r="IYL6" s="428"/>
      <c r="IYM6" s="428"/>
      <c r="IYN6" s="428"/>
      <c r="IYO6" s="428"/>
      <c r="IYP6" s="428"/>
      <c r="IYQ6" s="428"/>
      <c r="IYR6" s="428"/>
      <c r="IYS6" s="428"/>
      <c r="IYT6" s="428"/>
      <c r="IYU6" s="428"/>
      <c r="IYV6" s="428"/>
      <c r="IYW6" s="428"/>
      <c r="IYX6" s="428"/>
      <c r="IYY6" s="428"/>
      <c r="IYZ6" s="428"/>
      <c r="IZA6" s="428"/>
      <c r="IZB6" s="428"/>
      <c r="IZC6" s="428"/>
      <c r="IZD6" s="428"/>
      <c r="IZE6" s="428"/>
      <c r="IZF6" s="428"/>
      <c r="IZG6" s="428"/>
      <c r="IZH6" s="428"/>
      <c r="IZI6" s="428"/>
      <c r="IZJ6" s="428"/>
      <c r="IZK6" s="428"/>
      <c r="IZL6" s="428"/>
      <c r="IZM6" s="428"/>
      <c r="IZN6" s="428"/>
      <c r="IZO6" s="428"/>
      <c r="IZP6" s="428"/>
      <c r="IZQ6" s="428"/>
      <c r="IZR6" s="428"/>
      <c r="IZS6" s="428"/>
      <c r="IZT6" s="428"/>
      <c r="IZU6" s="428"/>
      <c r="IZV6" s="428"/>
      <c r="IZW6" s="428"/>
      <c r="IZX6" s="428"/>
      <c r="IZY6" s="428"/>
      <c r="IZZ6" s="428"/>
      <c r="JAA6" s="428"/>
      <c r="JAB6" s="428"/>
      <c r="JAC6" s="428"/>
      <c r="JAD6" s="428"/>
      <c r="JAE6" s="428"/>
      <c r="JAF6" s="428"/>
      <c r="JAG6" s="428"/>
      <c r="JAH6" s="428"/>
      <c r="JAI6" s="428"/>
      <c r="JAJ6" s="428"/>
      <c r="JAK6" s="428"/>
      <c r="JAL6" s="428"/>
      <c r="JAM6" s="428"/>
      <c r="JAN6" s="428"/>
      <c r="JAO6" s="428"/>
      <c r="JAP6" s="428"/>
      <c r="JAQ6" s="428"/>
      <c r="JAR6" s="428"/>
      <c r="JAS6" s="428"/>
      <c r="JAT6" s="428"/>
      <c r="JAU6" s="428"/>
      <c r="JAV6" s="428"/>
      <c r="JAW6" s="428"/>
      <c r="JAX6" s="428"/>
      <c r="JAY6" s="428"/>
      <c r="JAZ6" s="428"/>
      <c r="JBA6" s="428"/>
      <c r="JBB6" s="428"/>
      <c r="JBC6" s="428"/>
      <c r="JBD6" s="428"/>
      <c r="JBE6" s="428"/>
      <c r="JBF6" s="428"/>
      <c r="JBG6" s="428"/>
      <c r="JBH6" s="428"/>
      <c r="JBI6" s="428"/>
      <c r="JBJ6" s="428"/>
      <c r="JBK6" s="428"/>
      <c r="JBL6" s="428"/>
      <c r="JBM6" s="428"/>
      <c r="JBN6" s="428"/>
      <c r="JBO6" s="428"/>
      <c r="JBP6" s="428"/>
      <c r="JBQ6" s="428"/>
      <c r="JBR6" s="428"/>
      <c r="JBS6" s="428"/>
      <c r="JBT6" s="428"/>
      <c r="JBU6" s="428"/>
      <c r="JBV6" s="428"/>
      <c r="JBW6" s="428"/>
      <c r="JBX6" s="428"/>
      <c r="JBY6" s="428"/>
      <c r="JBZ6" s="428"/>
      <c r="JCA6" s="428"/>
      <c r="JCB6" s="428"/>
      <c r="JCC6" s="428"/>
      <c r="JCD6" s="428"/>
      <c r="JCE6" s="428"/>
      <c r="JCF6" s="428"/>
      <c r="JCG6" s="428"/>
      <c r="JCH6" s="428"/>
      <c r="JCI6" s="428"/>
      <c r="JCJ6" s="428"/>
      <c r="JCK6" s="428"/>
      <c r="JCL6" s="428"/>
      <c r="JCM6" s="428"/>
      <c r="JCN6" s="428"/>
      <c r="JCO6" s="428"/>
      <c r="JCP6" s="428"/>
      <c r="JCQ6" s="428"/>
      <c r="JCR6" s="428"/>
      <c r="JCS6" s="428"/>
      <c r="JCT6" s="428"/>
      <c r="JCU6" s="428"/>
      <c r="JCV6" s="428"/>
      <c r="JCW6" s="428"/>
      <c r="JCX6" s="428"/>
      <c r="JCY6" s="428"/>
      <c r="JCZ6" s="428"/>
      <c r="JDA6" s="428"/>
      <c r="JDB6" s="428"/>
      <c r="JDC6" s="428"/>
      <c r="JDD6" s="428"/>
      <c r="JDE6" s="428"/>
      <c r="JDF6" s="428"/>
      <c r="JDG6" s="428"/>
      <c r="JDH6" s="428"/>
      <c r="JDI6" s="428"/>
      <c r="JDJ6" s="428"/>
      <c r="JDK6" s="428"/>
      <c r="JDL6" s="428"/>
      <c r="JDM6" s="428"/>
      <c r="JDN6" s="428"/>
      <c r="JDO6" s="428"/>
      <c r="JDP6" s="428"/>
      <c r="JDQ6" s="428"/>
      <c r="JDR6" s="428"/>
      <c r="JDS6" s="428"/>
      <c r="JDT6" s="428"/>
      <c r="JDU6" s="428"/>
      <c r="JDV6" s="428"/>
      <c r="JDW6" s="428"/>
      <c r="JDX6" s="428"/>
      <c r="JDY6" s="428"/>
      <c r="JDZ6" s="428"/>
      <c r="JEA6" s="428"/>
      <c r="JEB6" s="428"/>
      <c r="JEC6" s="428"/>
      <c r="JED6" s="428"/>
      <c r="JEE6" s="428"/>
      <c r="JEF6" s="428"/>
      <c r="JEG6" s="428"/>
      <c r="JEH6" s="428"/>
      <c r="JEI6" s="428"/>
      <c r="JEJ6" s="428"/>
      <c r="JEK6" s="428"/>
      <c r="JEL6" s="428"/>
      <c r="JEM6" s="428"/>
      <c r="JEN6" s="428"/>
      <c r="JEO6" s="428"/>
      <c r="JEP6" s="428"/>
      <c r="JEQ6" s="428"/>
      <c r="JER6" s="428"/>
      <c r="JES6" s="428"/>
      <c r="JET6" s="428"/>
      <c r="JEU6" s="428"/>
      <c r="JEV6" s="428"/>
      <c r="JEW6" s="428"/>
      <c r="JEX6" s="428"/>
      <c r="JEY6" s="428"/>
      <c r="JEZ6" s="428"/>
      <c r="JFA6" s="428"/>
      <c r="JFB6" s="428"/>
      <c r="JFC6" s="428"/>
      <c r="JFD6" s="428"/>
      <c r="JFE6" s="428"/>
      <c r="JFF6" s="428"/>
      <c r="JFG6" s="428"/>
      <c r="JFH6" s="428"/>
      <c r="JFI6" s="428"/>
      <c r="JFJ6" s="428"/>
      <c r="JFK6" s="428"/>
      <c r="JFL6" s="428"/>
      <c r="JFM6" s="428"/>
      <c r="JFN6" s="428"/>
      <c r="JFO6" s="428"/>
      <c r="JFP6" s="428"/>
      <c r="JFQ6" s="428"/>
      <c r="JFR6" s="428"/>
      <c r="JFS6" s="428"/>
      <c r="JFT6" s="428"/>
      <c r="JFU6" s="428"/>
      <c r="JFV6" s="428"/>
      <c r="JFW6" s="428"/>
      <c r="JFX6" s="428"/>
      <c r="JFY6" s="428"/>
      <c r="JFZ6" s="428"/>
      <c r="JGA6" s="428"/>
      <c r="JGB6" s="428"/>
      <c r="JGC6" s="428"/>
      <c r="JGD6" s="428"/>
      <c r="JGE6" s="428"/>
      <c r="JGF6" s="428"/>
      <c r="JGG6" s="428"/>
      <c r="JGH6" s="428"/>
      <c r="JGI6" s="428"/>
      <c r="JGJ6" s="428"/>
      <c r="JGK6" s="428"/>
      <c r="JGL6" s="428"/>
      <c r="JGM6" s="428"/>
      <c r="JGN6" s="428"/>
      <c r="JGO6" s="428"/>
      <c r="JGP6" s="428"/>
      <c r="JGQ6" s="428"/>
      <c r="JGR6" s="428"/>
      <c r="JGS6" s="428"/>
      <c r="JGT6" s="428"/>
      <c r="JGU6" s="428"/>
      <c r="JGV6" s="428"/>
      <c r="JGW6" s="428"/>
      <c r="JGX6" s="428"/>
      <c r="JGY6" s="428"/>
      <c r="JGZ6" s="428"/>
      <c r="JHA6" s="428"/>
      <c r="JHB6" s="428"/>
      <c r="JHC6" s="428"/>
      <c r="JHD6" s="428"/>
      <c r="JHE6" s="428"/>
      <c r="JHF6" s="428"/>
      <c r="JHG6" s="428"/>
      <c r="JHH6" s="428"/>
      <c r="JHI6" s="428"/>
      <c r="JHJ6" s="428"/>
      <c r="JHK6" s="428"/>
      <c r="JHL6" s="428"/>
      <c r="JHM6" s="428"/>
      <c r="JHN6" s="428"/>
      <c r="JHO6" s="428"/>
      <c r="JHP6" s="428"/>
      <c r="JHQ6" s="428"/>
      <c r="JHR6" s="428"/>
      <c r="JHS6" s="428"/>
      <c r="JHT6" s="428"/>
      <c r="JHU6" s="428"/>
      <c r="JHV6" s="428"/>
      <c r="JHW6" s="428"/>
      <c r="JHX6" s="428"/>
      <c r="JHY6" s="428"/>
      <c r="JHZ6" s="428"/>
      <c r="JIA6" s="428"/>
      <c r="JIB6" s="428"/>
      <c r="JIC6" s="428"/>
      <c r="JID6" s="428"/>
      <c r="JIE6" s="428"/>
      <c r="JIF6" s="428"/>
      <c r="JIG6" s="428"/>
      <c r="JIH6" s="428"/>
      <c r="JII6" s="428"/>
      <c r="JIJ6" s="428"/>
      <c r="JIK6" s="428"/>
      <c r="JIL6" s="428"/>
      <c r="JIM6" s="428"/>
      <c r="JIN6" s="428"/>
      <c r="JIO6" s="428"/>
      <c r="JIP6" s="428"/>
      <c r="JIQ6" s="428"/>
      <c r="JIR6" s="428"/>
      <c r="JIS6" s="428"/>
      <c r="JIT6" s="428"/>
      <c r="JIU6" s="428"/>
      <c r="JIV6" s="428"/>
      <c r="JIW6" s="428"/>
      <c r="JIX6" s="428"/>
      <c r="JIY6" s="428"/>
      <c r="JIZ6" s="428"/>
      <c r="JJA6" s="428"/>
      <c r="JJB6" s="428"/>
      <c r="JJC6" s="428"/>
      <c r="JJD6" s="428"/>
      <c r="JJE6" s="428"/>
      <c r="JJF6" s="428"/>
      <c r="JJG6" s="428"/>
      <c r="JJH6" s="428"/>
      <c r="JJI6" s="428"/>
      <c r="JJJ6" s="428"/>
      <c r="JJK6" s="428"/>
      <c r="JJL6" s="428"/>
      <c r="JJM6" s="428"/>
      <c r="JJN6" s="428"/>
      <c r="JJO6" s="428"/>
      <c r="JJP6" s="428"/>
      <c r="JJQ6" s="428"/>
      <c r="JJR6" s="428"/>
      <c r="JJS6" s="428"/>
      <c r="JJT6" s="428"/>
      <c r="JJU6" s="428"/>
      <c r="JJV6" s="428"/>
      <c r="JJW6" s="428"/>
      <c r="JJX6" s="428"/>
      <c r="JJY6" s="428"/>
      <c r="JJZ6" s="428"/>
      <c r="JKA6" s="428"/>
      <c r="JKB6" s="428"/>
      <c r="JKC6" s="428"/>
      <c r="JKD6" s="428"/>
      <c r="JKE6" s="428"/>
      <c r="JKF6" s="428"/>
      <c r="JKG6" s="428"/>
      <c r="JKH6" s="428"/>
      <c r="JKI6" s="428"/>
      <c r="JKJ6" s="428"/>
      <c r="JKK6" s="428"/>
      <c r="JKL6" s="428"/>
      <c r="JKM6" s="428"/>
      <c r="JKN6" s="428"/>
      <c r="JKO6" s="428"/>
      <c r="JKP6" s="428"/>
      <c r="JKQ6" s="428"/>
      <c r="JKR6" s="428"/>
      <c r="JKS6" s="428"/>
      <c r="JKT6" s="428"/>
      <c r="JKU6" s="428"/>
      <c r="JKV6" s="428"/>
      <c r="JKW6" s="428"/>
      <c r="JKX6" s="428"/>
      <c r="JKY6" s="428"/>
      <c r="JKZ6" s="428"/>
      <c r="JLA6" s="428"/>
      <c r="JLB6" s="428"/>
      <c r="JLC6" s="428"/>
      <c r="JLD6" s="428"/>
      <c r="JLE6" s="428"/>
      <c r="JLF6" s="428"/>
      <c r="JLG6" s="428"/>
      <c r="JLH6" s="428"/>
      <c r="JLI6" s="428"/>
      <c r="JLJ6" s="428"/>
      <c r="JLK6" s="428"/>
      <c r="JLL6" s="428"/>
      <c r="JLM6" s="428"/>
      <c r="JLN6" s="428"/>
      <c r="JLO6" s="428"/>
      <c r="JLP6" s="428"/>
      <c r="JLQ6" s="428"/>
      <c r="JLR6" s="428"/>
      <c r="JLS6" s="428"/>
      <c r="JLT6" s="428"/>
      <c r="JLU6" s="428"/>
      <c r="JLV6" s="428"/>
      <c r="JLW6" s="428"/>
      <c r="JLX6" s="428"/>
      <c r="JLY6" s="428"/>
      <c r="JLZ6" s="428"/>
      <c r="JMA6" s="428"/>
      <c r="JMB6" s="428"/>
      <c r="JMC6" s="428"/>
      <c r="JMD6" s="428"/>
      <c r="JME6" s="428"/>
      <c r="JMF6" s="428"/>
      <c r="JMG6" s="428"/>
      <c r="JMH6" s="428"/>
      <c r="JMI6" s="428"/>
      <c r="JMJ6" s="428"/>
      <c r="JMK6" s="428"/>
      <c r="JML6" s="428"/>
      <c r="JMM6" s="428"/>
      <c r="JMN6" s="428"/>
      <c r="JMO6" s="428"/>
      <c r="JMP6" s="428"/>
      <c r="JMQ6" s="428"/>
      <c r="JMR6" s="428"/>
      <c r="JMS6" s="428"/>
      <c r="JMT6" s="428"/>
      <c r="JMU6" s="428"/>
      <c r="JMV6" s="428"/>
      <c r="JMW6" s="428"/>
      <c r="JMX6" s="428"/>
      <c r="JMY6" s="428"/>
      <c r="JMZ6" s="428"/>
      <c r="JNA6" s="428"/>
      <c r="JNB6" s="428"/>
      <c r="JNC6" s="428"/>
      <c r="JND6" s="428"/>
      <c r="JNE6" s="428"/>
      <c r="JNF6" s="428"/>
      <c r="JNG6" s="428"/>
      <c r="JNH6" s="428"/>
      <c r="JNI6" s="428"/>
      <c r="JNJ6" s="428"/>
      <c r="JNK6" s="428"/>
      <c r="JNL6" s="428"/>
      <c r="JNM6" s="428"/>
      <c r="JNN6" s="428"/>
      <c r="JNO6" s="428"/>
      <c r="JNP6" s="428"/>
      <c r="JNQ6" s="428"/>
      <c r="JNR6" s="428"/>
      <c r="JNS6" s="428"/>
      <c r="JNT6" s="428"/>
      <c r="JNU6" s="428"/>
      <c r="JNV6" s="428"/>
      <c r="JNW6" s="428"/>
      <c r="JNX6" s="428"/>
      <c r="JNY6" s="428"/>
      <c r="JNZ6" s="428"/>
      <c r="JOA6" s="428"/>
      <c r="JOB6" s="428"/>
      <c r="JOC6" s="428"/>
      <c r="JOD6" s="428"/>
      <c r="JOE6" s="428"/>
      <c r="JOF6" s="428"/>
      <c r="JOG6" s="428"/>
      <c r="JOH6" s="428"/>
      <c r="JOI6" s="428"/>
      <c r="JOJ6" s="428"/>
      <c r="JOK6" s="428"/>
      <c r="JOL6" s="428"/>
      <c r="JOM6" s="428"/>
      <c r="JON6" s="428"/>
      <c r="JOO6" s="428"/>
      <c r="JOP6" s="428"/>
      <c r="JOQ6" s="428"/>
      <c r="JOR6" s="428"/>
      <c r="JOS6" s="428"/>
      <c r="JOT6" s="428"/>
      <c r="JOU6" s="428"/>
      <c r="JOV6" s="428"/>
      <c r="JOW6" s="428"/>
      <c r="JOX6" s="428"/>
      <c r="JOY6" s="428"/>
      <c r="JOZ6" s="428"/>
      <c r="JPA6" s="428"/>
      <c r="JPB6" s="428"/>
      <c r="JPC6" s="428"/>
      <c r="JPD6" s="428"/>
      <c r="JPE6" s="428"/>
      <c r="JPF6" s="428"/>
      <c r="JPG6" s="428"/>
      <c r="JPH6" s="428"/>
      <c r="JPI6" s="428"/>
      <c r="JPJ6" s="428"/>
      <c r="JPK6" s="428"/>
      <c r="JPL6" s="428"/>
      <c r="JPM6" s="428"/>
      <c r="JPN6" s="428"/>
      <c r="JPO6" s="428"/>
      <c r="JPP6" s="428"/>
      <c r="JPQ6" s="428"/>
      <c r="JPR6" s="428"/>
      <c r="JPS6" s="428"/>
      <c r="JPT6" s="428"/>
      <c r="JPU6" s="428"/>
      <c r="JPV6" s="428"/>
      <c r="JPW6" s="428"/>
      <c r="JPX6" s="428"/>
      <c r="JPY6" s="428"/>
      <c r="JPZ6" s="428"/>
      <c r="JQA6" s="428"/>
      <c r="JQB6" s="428"/>
      <c r="JQC6" s="428"/>
      <c r="JQD6" s="428"/>
      <c r="JQE6" s="428"/>
      <c r="JQF6" s="428"/>
      <c r="JQG6" s="428"/>
      <c r="JQH6" s="428"/>
      <c r="JQI6" s="428"/>
      <c r="JQJ6" s="428"/>
      <c r="JQK6" s="428"/>
      <c r="JQL6" s="428"/>
      <c r="JQM6" s="428"/>
      <c r="JQN6" s="428"/>
      <c r="JQO6" s="428"/>
      <c r="JQP6" s="428"/>
      <c r="JQQ6" s="428"/>
      <c r="JQR6" s="428"/>
      <c r="JQS6" s="428"/>
      <c r="JQT6" s="428"/>
      <c r="JQU6" s="428"/>
      <c r="JQV6" s="428"/>
      <c r="JQW6" s="428"/>
      <c r="JQX6" s="428"/>
      <c r="JQY6" s="428"/>
      <c r="JQZ6" s="428"/>
      <c r="JRA6" s="428"/>
      <c r="JRB6" s="428"/>
      <c r="JRC6" s="428"/>
      <c r="JRD6" s="428"/>
      <c r="JRE6" s="428"/>
      <c r="JRF6" s="428"/>
      <c r="JRG6" s="428"/>
      <c r="JRH6" s="428"/>
      <c r="JRI6" s="428"/>
      <c r="JRJ6" s="428"/>
      <c r="JRK6" s="428"/>
      <c r="JRL6" s="428"/>
      <c r="JRM6" s="428"/>
      <c r="JRN6" s="428"/>
      <c r="JRO6" s="428"/>
      <c r="JRP6" s="428"/>
      <c r="JRQ6" s="428"/>
      <c r="JRR6" s="428"/>
      <c r="JRS6" s="428"/>
      <c r="JRT6" s="428"/>
      <c r="JRU6" s="428"/>
      <c r="JRV6" s="428"/>
      <c r="JRW6" s="428"/>
      <c r="JRX6" s="428"/>
      <c r="JRY6" s="428"/>
      <c r="JRZ6" s="428"/>
      <c r="JSA6" s="428"/>
      <c r="JSB6" s="428"/>
      <c r="JSC6" s="428"/>
      <c r="JSD6" s="428"/>
      <c r="JSE6" s="428"/>
      <c r="JSF6" s="428"/>
      <c r="JSG6" s="428"/>
      <c r="JSH6" s="428"/>
      <c r="JSI6" s="428"/>
      <c r="JSJ6" s="428"/>
      <c r="JSK6" s="428"/>
      <c r="JSL6" s="428"/>
      <c r="JSM6" s="428"/>
      <c r="JSN6" s="428"/>
      <c r="JSO6" s="428"/>
      <c r="JSP6" s="428"/>
      <c r="JSQ6" s="428"/>
      <c r="JSR6" s="428"/>
      <c r="JSS6" s="428"/>
      <c r="JST6" s="428"/>
      <c r="JSU6" s="428"/>
      <c r="JSV6" s="428"/>
      <c r="JSW6" s="428"/>
      <c r="JSX6" s="428"/>
      <c r="JSY6" s="428"/>
      <c r="JSZ6" s="428"/>
      <c r="JTA6" s="428"/>
      <c r="JTB6" s="428"/>
      <c r="JTC6" s="428"/>
      <c r="JTD6" s="428"/>
      <c r="JTE6" s="428"/>
      <c r="JTF6" s="428"/>
      <c r="JTG6" s="428"/>
      <c r="JTH6" s="428"/>
      <c r="JTI6" s="428"/>
      <c r="JTJ6" s="428"/>
      <c r="JTK6" s="428"/>
      <c r="JTL6" s="428"/>
      <c r="JTM6" s="428"/>
      <c r="JTN6" s="428"/>
      <c r="JTO6" s="428"/>
      <c r="JTP6" s="428"/>
      <c r="JTQ6" s="428"/>
      <c r="JTR6" s="428"/>
      <c r="JTS6" s="428"/>
      <c r="JTT6" s="428"/>
      <c r="JTU6" s="428"/>
      <c r="JTV6" s="428"/>
      <c r="JTW6" s="428"/>
      <c r="JTX6" s="428"/>
      <c r="JTY6" s="428"/>
      <c r="JTZ6" s="428"/>
      <c r="JUA6" s="428"/>
      <c r="JUB6" s="428"/>
      <c r="JUC6" s="428"/>
      <c r="JUD6" s="428"/>
      <c r="JUE6" s="428"/>
      <c r="JUF6" s="428"/>
      <c r="JUG6" s="428"/>
      <c r="JUH6" s="428"/>
      <c r="JUI6" s="428"/>
      <c r="JUJ6" s="428"/>
      <c r="JUK6" s="428"/>
      <c r="JUL6" s="428"/>
      <c r="JUM6" s="428"/>
      <c r="JUN6" s="428"/>
      <c r="JUO6" s="428"/>
      <c r="JUP6" s="428"/>
      <c r="JUQ6" s="428"/>
      <c r="JUR6" s="428"/>
      <c r="JUS6" s="428"/>
      <c r="JUT6" s="428"/>
      <c r="JUU6" s="428"/>
      <c r="JUV6" s="428"/>
      <c r="JUW6" s="428"/>
      <c r="JUX6" s="428"/>
      <c r="JUY6" s="428"/>
      <c r="JUZ6" s="428"/>
      <c r="JVA6" s="428"/>
      <c r="JVB6" s="428"/>
      <c r="JVC6" s="428"/>
      <c r="JVD6" s="428"/>
      <c r="JVE6" s="428"/>
      <c r="JVF6" s="428"/>
      <c r="JVG6" s="428"/>
      <c r="JVH6" s="428"/>
      <c r="JVI6" s="428"/>
      <c r="JVJ6" s="428"/>
      <c r="JVK6" s="428"/>
      <c r="JVL6" s="428"/>
      <c r="JVM6" s="428"/>
      <c r="JVN6" s="428"/>
      <c r="JVO6" s="428"/>
      <c r="JVP6" s="428"/>
      <c r="JVQ6" s="428"/>
      <c r="JVR6" s="428"/>
      <c r="JVS6" s="428"/>
      <c r="JVT6" s="428"/>
      <c r="JVU6" s="428"/>
      <c r="JVV6" s="428"/>
      <c r="JVW6" s="428"/>
      <c r="JVX6" s="428"/>
      <c r="JVY6" s="428"/>
      <c r="JVZ6" s="428"/>
      <c r="JWA6" s="428"/>
      <c r="JWB6" s="428"/>
      <c r="JWC6" s="428"/>
      <c r="JWD6" s="428"/>
      <c r="JWE6" s="428"/>
      <c r="JWF6" s="428"/>
      <c r="JWG6" s="428"/>
      <c r="JWH6" s="428"/>
      <c r="JWI6" s="428"/>
      <c r="JWJ6" s="428"/>
      <c r="JWK6" s="428"/>
      <c r="JWL6" s="428"/>
      <c r="JWM6" s="428"/>
      <c r="JWN6" s="428"/>
      <c r="JWO6" s="428"/>
      <c r="JWP6" s="428"/>
      <c r="JWQ6" s="428"/>
      <c r="JWR6" s="428"/>
      <c r="JWS6" s="428"/>
      <c r="JWT6" s="428"/>
      <c r="JWU6" s="428"/>
      <c r="JWV6" s="428"/>
      <c r="JWW6" s="428"/>
      <c r="JWX6" s="428"/>
      <c r="JWY6" s="428"/>
      <c r="JWZ6" s="428"/>
      <c r="JXA6" s="428"/>
      <c r="JXB6" s="428"/>
      <c r="JXC6" s="428"/>
      <c r="JXD6" s="428"/>
      <c r="JXE6" s="428"/>
      <c r="JXF6" s="428"/>
      <c r="JXG6" s="428"/>
      <c r="JXH6" s="428"/>
      <c r="JXI6" s="428"/>
      <c r="JXJ6" s="428"/>
      <c r="JXK6" s="428"/>
      <c r="JXL6" s="428"/>
      <c r="JXM6" s="428"/>
      <c r="JXN6" s="428"/>
      <c r="JXO6" s="428"/>
      <c r="JXP6" s="428"/>
      <c r="JXQ6" s="428"/>
      <c r="JXR6" s="428"/>
      <c r="JXS6" s="428"/>
      <c r="JXT6" s="428"/>
      <c r="JXU6" s="428"/>
      <c r="JXV6" s="428"/>
      <c r="JXW6" s="428"/>
      <c r="JXX6" s="428"/>
      <c r="JXY6" s="428"/>
      <c r="JXZ6" s="428"/>
      <c r="JYA6" s="428"/>
      <c r="JYB6" s="428"/>
      <c r="JYC6" s="428"/>
      <c r="JYD6" s="428"/>
      <c r="JYE6" s="428"/>
      <c r="JYF6" s="428"/>
      <c r="JYG6" s="428"/>
      <c r="JYH6" s="428"/>
      <c r="JYI6" s="428"/>
      <c r="JYJ6" s="428"/>
      <c r="JYK6" s="428"/>
      <c r="JYL6" s="428"/>
      <c r="JYM6" s="428"/>
      <c r="JYN6" s="428"/>
      <c r="JYO6" s="428"/>
      <c r="JYP6" s="428"/>
      <c r="JYQ6" s="428"/>
      <c r="JYR6" s="428"/>
      <c r="JYS6" s="428"/>
      <c r="JYT6" s="428"/>
      <c r="JYU6" s="428"/>
      <c r="JYV6" s="428"/>
      <c r="JYW6" s="428"/>
      <c r="JYX6" s="428"/>
      <c r="JYY6" s="428"/>
      <c r="JYZ6" s="428"/>
      <c r="JZA6" s="428"/>
      <c r="JZB6" s="428"/>
      <c r="JZC6" s="428"/>
      <c r="JZD6" s="428"/>
      <c r="JZE6" s="428"/>
      <c r="JZF6" s="428"/>
      <c r="JZG6" s="428"/>
      <c r="JZH6" s="428"/>
      <c r="JZI6" s="428"/>
      <c r="JZJ6" s="428"/>
      <c r="JZK6" s="428"/>
      <c r="JZL6" s="428"/>
      <c r="JZM6" s="428"/>
      <c r="JZN6" s="428"/>
      <c r="JZO6" s="428"/>
      <c r="JZP6" s="428"/>
      <c r="JZQ6" s="428"/>
      <c r="JZR6" s="428"/>
      <c r="JZS6" s="428"/>
      <c r="JZT6" s="428"/>
      <c r="JZU6" s="428"/>
      <c r="JZV6" s="428"/>
      <c r="JZW6" s="428"/>
      <c r="JZX6" s="428"/>
      <c r="JZY6" s="428"/>
      <c r="JZZ6" s="428"/>
      <c r="KAA6" s="428"/>
      <c r="KAB6" s="428"/>
      <c r="KAC6" s="428"/>
      <c r="KAD6" s="428"/>
      <c r="KAE6" s="428"/>
      <c r="KAF6" s="428"/>
      <c r="KAG6" s="428"/>
      <c r="KAH6" s="428"/>
      <c r="KAI6" s="428"/>
      <c r="KAJ6" s="428"/>
      <c r="KAK6" s="428"/>
      <c r="KAL6" s="428"/>
      <c r="KAM6" s="428"/>
      <c r="KAN6" s="428"/>
      <c r="KAO6" s="428"/>
      <c r="KAP6" s="428"/>
      <c r="KAQ6" s="428"/>
      <c r="KAR6" s="428"/>
      <c r="KAS6" s="428"/>
      <c r="KAT6" s="428"/>
      <c r="KAU6" s="428"/>
      <c r="KAV6" s="428"/>
      <c r="KAW6" s="428"/>
      <c r="KAX6" s="428"/>
      <c r="KAY6" s="428"/>
      <c r="KAZ6" s="428"/>
      <c r="KBA6" s="428"/>
      <c r="KBB6" s="428"/>
      <c r="KBC6" s="428"/>
      <c r="KBD6" s="428"/>
      <c r="KBE6" s="428"/>
      <c r="KBF6" s="428"/>
      <c r="KBG6" s="428"/>
      <c r="KBH6" s="428"/>
      <c r="KBI6" s="428"/>
      <c r="KBJ6" s="428"/>
      <c r="KBK6" s="428"/>
      <c r="KBL6" s="428"/>
      <c r="KBM6" s="428"/>
      <c r="KBN6" s="428"/>
      <c r="KBO6" s="428"/>
      <c r="KBP6" s="428"/>
      <c r="KBQ6" s="428"/>
      <c r="KBR6" s="428"/>
      <c r="KBS6" s="428"/>
      <c r="KBT6" s="428"/>
      <c r="KBU6" s="428"/>
      <c r="KBV6" s="428"/>
      <c r="KBW6" s="428"/>
      <c r="KBX6" s="428"/>
      <c r="KBY6" s="428"/>
      <c r="KBZ6" s="428"/>
      <c r="KCA6" s="428"/>
      <c r="KCB6" s="428"/>
      <c r="KCC6" s="428"/>
      <c r="KCD6" s="428"/>
      <c r="KCE6" s="428"/>
      <c r="KCF6" s="428"/>
      <c r="KCG6" s="428"/>
      <c r="KCH6" s="428"/>
      <c r="KCI6" s="428"/>
      <c r="KCJ6" s="428"/>
      <c r="KCK6" s="428"/>
      <c r="KCL6" s="428"/>
      <c r="KCM6" s="428"/>
      <c r="KCN6" s="428"/>
      <c r="KCO6" s="428"/>
      <c r="KCP6" s="428"/>
      <c r="KCQ6" s="428"/>
      <c r="KCR6" s="428"/>
      <c r="KCS6" s="428"/>
      <c r="KCT6" s="428"/>
      <c r="KCU6" s="428"/>
      <c r="KCV6" s="428"/>
      <c r="KCW6" s="428"/>
      <c r="KCX6" s="428"/>
      <c r="KCY6" s="428"/>
      <c r="KCZ6" s="428"/>
      <c r="KDA6" s="428"/>
      <c r="KDB6" s="428"/>
      <c r="KDC6" s="428"/>
      <c r="KDD6" s="428"/>
      <c r="KDE6" s="428"/>
      <c r="KDF6" s="428"/>
      <c r="KDG6" s="428"/>
      <c r="KDH6" s="428"/>
      <c r="KDI6" s="428"/>
      <c r="KDJ6" s="428"/>
      <c r="KDK6" s="428"/>
      <c r="KDL6" s="428"/>
      <c r="KDM6" s="428"/>
      <c r="KDN6" s="428"/>
      <c r="KDO6" s="428"/>
      <c r="KDP6" s="428"/>
      <c r="KDQ6" s="428"/>
      <c r="KDR6" s="428"/>
      <c r="KDS6" s="428"/>
      <c r="KDT6" s="428"/>
      <c r="KDU6" s="428"/>
      <c r="KDV6" s="428"/>
      <c r="KDW6" s="428"/>
      <c r="KDX6" s="428"/>
      <c r="KDY6" s="428"/>
      <c r="KDZ6" s="428"/>
      <c r="KEA6" s="428"/>
      <c r="KEB6" s="428"/>
      <c r="KEC6" s="428"/>
      <c r="KED6" s="428"/>
      <c r="KEE6" s="428"/>
      <c r="KEF6" s="428"/>
      <c r="KEG6" s="428"/>
      <c r="KEH6" s="428"/>
      <c r="KEI6" s="428"/>
      <c r="KEJ6" s="428"/>
      <c r="KEK6" s="428"/>
      <c r="KEL6" s="428"/>
      <c r="KEM6" s="428"/>
      <c r="KEN6" s="428"/>
      <c r="KEO6" s="428"/>
      <c r="KEP6" s="428"/>
      <c r="KEQ6" s="428"/>
      <c r="KER6" s="428"/>
      <c r="KES6" s="428"/>
      <c r="KET6" s="428"/>
      <c r="KEU6" s="428"/>
      <c r="KEV6" s="428"/>
      <c r="KEW6" s="428"/>
      <c r="KEX6" s="428"/>
      <c r="KEY6" s="428"/>
      <c r="KEZ6" s="428"/>
      <c r="KFA6" s="428"/>
      <c r="KFB6" s="428"/>
      <c r="KFC6" s="428"/>
      <c r="KFD6" s="428"/>
      <c r="KFE6" s="428"/>
      <c r="KFF6" s="428"/>
      <c r="KFG6" s="428"/>
      <c r="KFH6" s="428"/>
      <c r="KFI6" s="428"/>
      <c r="KFJ6" s="428"/>
      <c r="KFK6" s="428"/>
      <c r="KFL6" s="428"/>
      <c r="KFM6" s="428"/>
      <c r="KFN6" s="428"/>
      <c r="KFO6" s="428"/>
      <c r="KFP6" s="428"/>
      <c r="KFQ6" s="428"/>
      <c r="KFR6" s="428"/>
      <c r="KFS6" s="428"/>
      <c r="KFT6" s="428"/>
      <c r="KFU6" s="428"/>
      <c r="KFV6" s="428"/>
      <c r="KFW6" s="428"/>
      <c r="KFX6" s="428"/>
      <c r="KFY6" s="428"/>
      <c r="KFZ6" s="428"/>
      <c r="KGA6" s="428"/>
      <c r="KGB6" s="428"/>
      <c r="KGC6" s="428"/>
      <c r="KGD6" s="428"/>
      <c r="KGE6" s="428"/>
      <c r="KGF6" s="428"/>
      <c r="KGG6" s="428"/>
      <c r="KGH6" s="428"/>
      <c r="KGI6" s="428"/>
      <c r="KGJ6" s="428"/>
      <c r="KGK6" s="428"/>
      <c r="KGL6" s="428"/>
      <c r="KGM6" s="428"/>
      <c r="KGN6" s="428"/>
      <c r="KGO6" s="428"/>
      <c r="KGP6" s="428"/>
      <c r="KGQ6" s="428"/>
      <c r="KGR6" s="428"/>
      <c r="KGS6" s="428"/>
      <c r="KGT6" s="428"/>
      <c r="KGU6" s="428"/>
      <c r="KGV6" s="428"/>
      <c r="KGW6" s="428"/>
      <c r="KGX6" s="428"/>
      <c r="KGY6" s="428"/>
      <c r="KGZ6" s="428"/>
      <c r="KHA6" s="428"/>
      <c r="KHB6" s="428"/>
      <c r="KHC6" s="428"/>
      <c r="KHD6" s="428"/>
      <c r="KHE6" s="428"/>
      <c r="KHF6" s="428"/>
      <c r="KHG6" s="428"/>
      <c r="KHH6" s="428"/>
      <c r="KHI6" s="428"/>
      <c r="KHJ6" s="428"/>
      <c r="KHK6" s="428"/>
      <c r="KHL6" s="428"/>
      <c r="KHM6" s="428"/>
      <c r="KHN6" s="428"/>
      <c r="KHO6" s="428"/>
      <c r="KHP6" s="428"/>
      <c r="KHQ6" s="428"/>
      <c r="KHR6" s="428"/>
      <c r="KHS6" s="428"/>
      <c r="KHT6" s="428"/>
      <c r="KHU6" s="428"/>
      <c r="KHV6" s="428"/>
      <c r="KHW6" s="428"/>
      <c r="KHX6" s="428"/>
      <c r="KHY6" s="428"/>
      <c r="KHZ6" s="428"/>
      <c r="KIA6" s="428"/>
      <c r="KIB6" s="428"/>
      <c r="KIC6" s="428"/>
      <c r="KID6" s="428"/>
      <c r="KIE6" s="428"/>
      <c r="KIF6" s="428"/>
      <c r="KIG6" s="428"/>
      <c r="KIH6" s="428"/>
      <c r="KII6" s="428"/>
      <c r="KIJ6" s="428"/>
      <c r="KIK6" s="428"/>
      <c r="KIL6" s="428"/>
      <c r="KIM6" s="428"/>
      <c r="KIN6" s="428"/>
      <c r="KIO6" s="428"/>
      <c r="KIP6" s="428"/>
      <c r="KIQ6" s="428"/>
      <c r="KIR6" s="428"/>
      <c r="KIS6" s="428"/>
      <c r="KIT6" s="428"/>
      <c r="KIU6" s="428"/>
      <c r="KIV6" s="428"/>
      <c r="KIW6" s="428"/>
      <c r="KIX6" s="428"/>
      <c r="KIY6" s="428"/>
      <c r="KIZ6" s="428"/>
      <c r="KJA6" s="428"/>
      <c r="KJB6" s="428"/>
      <c r="KJC6" s="428"/>
      <c r="KJD6" s="428"/>
      <c r="KJE6" s="428"/>
      <c r="KJF6" s="428"/>
      <c r="KJG6" s="428"/>
      <c r="KJH6" s="428"/>
      <c r="KJI6" s="428"/>
      <c r="KJJ6" s="428"/>
      <c r="KJK6" s="428"/>
      <c r="KJL6" s="428"/>
      <c r="KJM6" s="428"/>
      <c r="KJN6" s="428"/>
      <c r="KJO6" s="428"/>
      <c r="KJP6" s="428"/>
      <c r="KJQ6" s="428"/>
      <c r="KJR6" s="428"/>
      <c r="KJS6" s="428"/>
      <c r="KJT6" s="428"/>
      <c r="KJU6" s="428"/>
      <c r="KJV6" s="428"/>
      <c r="KJW6" s="428"/>
      <c r="KJX6" s="428"/>
      <c r="KJY6" s="428"/>
      <c r="KJZ6" s="428"/>
      <c r="KKA6" s="428"/>
      <c r="KKB6" s="428"/>
      <c r="KKC6" s="428"/>
      <c r="KKD6" s="428"/>
      <c r="KKE6" s="428"/>
      <c r="KKF6" s="428"/>
      <c r="KKG6" s="428"/>
      <c r="KKH6" s="428"/>
      <c r="KKI6" s="428"/>
      <c r="KKJ6" s="428"/>
      <c r="KKK6" s="428"/>
      <c r="KKL6" s="428"/>
      <c r="KKM6" s="428"/>
      <c r="KKN6" s="428"/>
      <c r="KKO6" s="428"/>
      <c r="KKP6" s="428"/>
      <c r="KKQ6" s="428"/>
      <c r="KKR6" s="428"/>
      <c r="KKS6" s="428"/>
      <c r="KKT6" s="428"/>
      <c r="KKU6" s="428"/>
      <c r="KKV6" s="428"/>
      <c r="KKW6" s="428"/>
      <c r="KKX6" s="428"/>
      <c r="KKY6" s="428"/>
      <c r="KKZ6" s="428"/>
      <c r="KLA6" s="428"/>
      <c r="KLB6" s="428"/>
      <c r="KLC6" s="428"/>
      <c r="KLD6" s="428"/>
      <c r="KLE6" s="428"/>
      <c r="KLF6" s="428"/>
      <c r="KLG6" s="428"/>
      <c r="KLH6" s="428"/>
      <c r="KLI6" s="428"/>
      <c r="KLJ6" s="428"/>
      <c r="KLK6" s="428"/>
      <c r="KLL6" s="428"/>
      <c r="KLM6" s="428"/>
      <c r="KLN6" s="428"/>
      <c r="KLO6" s="428"/>
      <c r="KLP6" s="428"/>
      <c r="KLQ6" s="428"/>
      <c r="KLR6" s="428"/>
      <c r="KLS6" s="428"/>
      <c r="KLT6" s="428"/>
      <c r="KLU6" s="428"/>
      <c r="KLV6" s="428"/>
      <c r="KLW6" s="428"/>
      <c r="KLX6" s="428"/>
      <c r="KLY6" s="428"/>
      <c r="KLZ6" s="428"/>
      <c r="KMA6" s="428"/>
      <c r="KMB6" s="428"/>
      <c r="KMC6" s="428"/>
      <c r="KMD6" s="428"/>
      <c r="KME6" s="428"/>
      <c r="KMF6" s="428"/>
      <c r="KMG6" s="428"/>
      <c r="KMH6" s="428"/>
      <c r="KMI6" s="428"/>
      <c r="KMJ6" s="428"/>
      <c r="KMK6" s="428"/>
      <c r="KML6" s="428"/>
      <c r="KMM6" s="428"/>
      <c r="KMN6" s="428"/>
      <c r="KMO6" s="428"/>
      <c r="KMP6" s="428"/>
      <c r="KMQ6" s="428"/>
      <c r="KMR6" s="428"/>
      <c r="KMS6" s="428"/>
      <c r="KMT6" s="428"/>
      <c r="KMU6" s="428"/>
      <c r="KMV6" s="428"/>
      <c r="KMW6" s="428"/>
      <c r="KMX6" s="428"/>
      <c r="KMY6" s="428"/>
      <c r="KMZ6" s="428"/>
      <c r="KNA6" s="428"/>
      <c r="KNB6" s="428"/>
      <c r="KNC6" s="428"/>
      <c r="KND6" s="428"/>
      <c r="KNE6" s="428"/>
      <c r="KNF6" s="428"/>
      <c r="KNG6" s="428"/>
      <c r="KNH6" s="428"/>
      <c r="KNI6" s="428"/>
      <c r="KNJ6" s="428"/>
      <c r="KNK6" s="428"/>
      <c r="KNL6" s="428"/>
      <c r="KNM6" s="428"/>
      <c r="KNN6" s="428"/>
      <c r="KNO6" s="428"/>
      <c r="KNP6" s="428"/>
      <c r="KNQ6" s="428"/>
      <c r="KNR6" s="428"/>
      <c r="KNS6" s="428"/>
      <c r="KNT6" s="428"/>
      <c r="KNU6" s="428"/>
      <c r="KNV6" s="428"/>
      <c r="KNW6" s="428"/>
      <c r="KNX6" s="428"/>
      <c r="KNY6" s="428"/>
      <c r="KNZ6" s="428"/>
      <c r="KOA6" s="428"/>
      <c r="KOB6" s="428"/>
      <c r="KOC6" s="428"/>
      <c r="KOD6" s="428"/>
      <c r="KOE6" s="428"/>
      <c r="KOF6" s="428"/>
      <c r="KOG6" s="428"/>
      <c r="KOH6" s="428"/>
      <c r="KOI6" s="428"/>
      <c r="KOJ6" s="428"/>
      <c r="KOK6" s="428"/>
      <c r="KOL6" s="428"/>
      <c r="KOM6" s="428"/>
      <c r="KON6" s="428"/>
      <c r="KOO6" s="428"/>
      <c r="KOP6" s="428"/>
      <c r="KOQ6" s="428"/>
      <c r="KOR6" s="428"/>
      <c r="KOS6" s="428"/>
      <c r="KOT6" s="428"/>
      <c r="KOU6" s="428"/>
      <c r="KOV6" s="428"/>
      <c r="KOW6" s="428"/>
      <c r="KOX6" s="428"/>
      <c r="KOY6" s="428"/>
      <c r="KOZ6" s="428"/>
      <c r="KPA6" s="428"/>
      <c r="KPB6" s="428"/>
      <c r="KPC6" s="428"/>
      <c r="KPD6" s="428"/>
      <c r="KPE6" s="428"/>
      <c r="KPF6" s="428"/>
      <c r="KPG6" s="428"/>
      <c r="KPH6" s="428"/>
      <c r="KPI6" s="428"/>
      <c r="KPJ6" s="428"/>
      <c r="KPK6" s="428"/>
      <c r="KPL6" s="428"/>
      <c r="KPM6" s="428"/>
      <c r="KPN6" s="428"/>
      <c r="KPO6" s="428"/>
      <c r="KPP6" s="428"/>
      <c r="KPQ6" s="428"/>
      <c r="KPR6" s="428"/>
      <c r="KPS6" s="428"/>
      <c r="KPT6" s="428"/>
      <c r="KPU6" s="428"/>
      <c r="KPV6" s="428"/>
      <c r="KPW6" s="428"/>
      <c r="KPX6" s="428"/>
      <c r="KPY6" s="428"/>
      <c r="KPZ6" s="428"/>
      <c r="KQA6" s="428"/>
      <c r="KQB6" s="428"/>
      <c r="KQC6" s="428"/>
      <c r="KQD6" s="428"/>
      <c r="KQE6" s="428"/>
      <c r="KQF6" s="428"/>
      <c r="KQG6" s="428"/>
      <c r="KQH6" s="428"/>
      <c r="KQI6" s="428"/>
      <c r="KQJ6" s="428"/>
      <c r="KQK6" s="428"/>
      <c r="KQL6" s="428"/>
      <c r="KQM6" s="428"/>
      <c r="KQN6" s="428"/>
      <c r="KQO6" s="428"/>
      <c r="KQP6" s="428"/>
      <c r="KQQ6" s="428"/>
      <c r="KQR6" s="428"/>
      <c r="KQS6" s="428"/>
      <c r="KQT6" s="428"/>
      <c r="KQU6" s="428"/>
      <c r="KQV6" s="428"/>
      <c r="KQW6" s="428"/>
      <c r="KQX6" s="428"/>
      <c r="KQY6" s="428"/>
      <c r="KQZ6" s="428"/>
      <c r="KRA6" s="428"/>
      <c r="KRB6" s="428"/>
      <c r="KRC6" s="428"/>
      <c r="KRD6" s="428"/>
      <c r="KRE6" s="428"/>
      <c r="KRF6" s="428"/>
      <c r="KRG6" s="428"/>
      <c r="KRH6" s="428"/>
      <c r="KRI6" s="428"/>
      <c r="KRJ6" s="428"/>
      <c r="KRK6" s="428"/>
      <c r="KRL6" s="428"/>
      <c r="KRM6" s="428"/>
      <c r="KRN6" s="428"/>
      <c r="KRO6" s="428"/>
      <c r="KRP6" s="428"/>
      <c r="KRQ6" s="428"/>
      <c r="KRR6" s="428"/>
      <c r="KRS6" s="428"/>
      <c r="KRT6" s="428"/>
      <c r="KRU6" s="428"/>
      <c r="KRV6" s="428"/>
      <c r="KRW6" s="428"/>
      <c r="KRX6" s="428"/>
      <c r="KRY6" s="428"/>
      <c r="KRZ6" s="428"/>
      <c r="KSA6" s="428"/>
      <c r="KSB6" s="428"/>
      <c r="KSC6" s="428"/>
      <c r="KSD6" s="428"/>
      <c r="KSE6" s="428"/>
      <c r="KSF6" s="428"/>
      <c r="KSG6" s="428"/>
      <c r="KSH6" s="428"/>
      <c r="KSI6" s="428"/>
      <c r="KSJ6" s="428"/>
      <c r="KSK6" s="428"/>
      <c r="KSL6" s="428"/>
      <c r="KSM6" s="428"/>
      <c r="KSN6" s="428"/>
      <c r="KSO6" s="428"/>
      <c r="KSP6" s="428"/>
      <c r="KSQ6" s="428"/>
      <c r="KSR6" s="428"/>
      <c r="KSS6" s="428"/>
      <c r="KST6" s="428"/>
      <c r="KSU6" s="428"/>
      <c r="KSV6" s="428"/>
      <c r="KSW6" s="428"/>
      <c r="KSX6" s="428"/>
      <c r="KSY6" s="428"/>
      <c r="KSZ6" s="428"/>
      <c r="KTA6" s="428"/>
      <c r="KTB6" s="428"/>
      <c r="KTC6" s="428"/>
      <c r="KTD6" s="428"/>
      <c r="KTE6" s="428"/>
      <c r="KTF6" s="428"/>
      <c r="KTG6" s="428"/>
      <c r="KTH6" s="428"/>
      <c r="KTI6" s="428"/>
      <c r="KTJ6" s="428"/>
      <c r="KTK6" s="428"/>
      <c r="KTL6" s="428"/>
      <c r="KTM6" s="428"/>
      <c r="KTN6" s="428"/>
      <c r="KTO6" s="428"/>
      <c r="KTP6" s="428"/>
      <c r="KTQ6" s="428"/>
      <c r="KTR6" s="428"/>
      <c r="KTS6" s="428"/>
      <c r="KTT6" s="428"/>
      <c r="KTU6" s="428"/>
      <c r="KTV6" s="428"/>
      <c r="KTW6" s="428"/>
      <c r="KTX6" s="428"/>
      <c r="KTY6" s="428"/>
      <c r="KTZ6" s="428"/>
      <c r="KUA6" s="428"/>
      <c r="KUB6" s="428"/>
      <c r="KUC6" s="428"/>
      <c r="KUD6" s="428"/>
      <c r="KUE6" s="428"/>
      <c r="KUF6" s="428"/>
      <c r="KUG6" s="428"/>
      <c r="KUH6" s="428"/>
      <c r="KUI6" s="428"/>
      <c r="KUJ6" s="428"/>
      <c r="KUK6" s="428"/>
      <c r="KUL6" s="428"/>
      <c r="KUM6" s="428"/>
      <c r="KUN6" s="428"/>
      <c r="KUO6" s="428"/>
      <c r="KUP6" s="428"/>
      <c r="KUQ6" s="428"/>
      <c r="KUR6" s="428"/>
      <c r="KUS6" s="428"/>
      <c r="KUT6" s="428"/>
      <c r="KUU6" s="428"/>
      <c r="KUV6" s="428"/>
      <c r="KUW6" s="428"/>
      <c r="KUX6" s="428"/>
      <c r="KUY6" s="428"/>
      <c r="KUZ6" s="428"/>
      <c r="KVA6" s="428"/>
      <c r="KVB6" s="428"/>
      <c r="KVC6" s="428"/>
      <c r="KVD6" s="428"/>
      <c r="KVE6" s="428"/>
      <c r="KVF6" s="428"/>
      <c r="KVG6" s="428"/>
      <c r="KVH6" s="428"/>
      <c r="KVI6" s="428"/>
      <c r="KVJ6" s="428"/>
      <c r="KVK6" s="428"/>
      <c r="KVL6" s="428"/>
      <c r="KVM6" s="428"/>
      <c r="KVN6" s="428"/>
      <c r="KVO6" s="428"/>
      <c r="KVP6" s="428"/>
      <c r="KVQ6" s="428"/>
      <c r="KVR6" s="428"/>
      <c r="KVS6" s="428"/>
      <c r="KVT6" s="428"/>
      <c r="KVU6" s="428"/>
      <c r="KVV6" s="428"/>
      <c r="KVW6" s="428"/>
      <c r="KVX6" s="428"/>
      <c r="KVY6" s="428"/>
      <c r="KVZ6" s="428"/>
      <c r="KWA6" s="428"/>
      <c r="KWB6" s="428"/>
      <c r="KWC6" s="428"/>
      <c r="KWD6" s="428"/>
      <c r="KWE6" s="428"/>
      <c r="KWF6" s="428"/>
      <c r="KWG6" s="428"/>
      <c r="KWH6" s="428"/>
      <c r="KWI6" s="428"/>
      <c r="KWJ6" s="428"/>
      <c r="KWK6" s="428"/>
      <c r="KWL6" s="428"/>
      <c r="KWM6" s="428"/>
      <c r="KWN6" s="428"/>
      <c r="KWO6" s="428"/>
      <c r="KWP6" s="428"/>
      <c r="KWQ6" s="428"/>
      <c r="KWR6" s="428"/>
      <c r="KWS6" s="428"/>
      <c r="KWT6" s="428"/>
      <c r="KWU6" s="428"/>
      <c r="KWV6" s="428"/>
      <c r="KWW6" s="428"/>
      <c r="KWX6" s="428"/>
      <c r="KWY6" s="428"/>
      <c r="KWZ6" s="428"/>
      <c r="KXA6" s="428"/>
      <c r="KXB6" s="428"/>
      <c r="KXC6" s="428"/>
      <c r="KXD6" s="428"/>
      <c r="KXE6" s="428"/>
      <c r="KXF6" s="428"/>
      <c r="KXG6" s="428"/>
      <c r="KXH6" s="428"/>
      <c r="KXI6" s="428"/>
      <c r="KXJ6" s="428"/>
      <c r="KXK6" s="428"/>
      <c r="KXL6" s="428"/>
      <c r="KXM6" s="428"/>
      <c r="KXN6" s="428"/>
      <c r="KXO6" s="428"/>
      <c r="KXP6" s="428"/>
      <c r="KXQ6" s="428"/>
      <c r="KXR6" s="428"/>
      <c r="KXS6" s="428"/>
      <c r="KXT6" s="428"/>
      <c r="KXU6" s="428"/>
      <c r="KXV6" s="428"/>
      <c r="KXW6" s="428"/>
      <c r="KXX6" s="428"/>
      <c r="KXY6" s="428"/>
      <c r="KXZ6" s="428"/>
      <c r="KYA6" s="428"/>
      <c r="KYB6" s="428"/>
      <c r="KYC6" s="428"/>
      <c r="KYD6" s="428"/>
      <c r="KYE6" s="428"/>
      <c r="KYF6" s="428"/>
      <c r="KYG6" s="428"/>
      <c r="KYH6" s="428"/>
      <c r="KYI6" s="428"/>
      <c r="KYJ6" s="428"/>
      <c r="KYK6" s="428"/>
      <c r="KYL6" s="428"/>
      <c r="KYM6" s="428"/>
      <c r="KYN6" s="428"/>
      <c r="KYO6" s="428"/>
      <c r="KYP6" s="428"/>
      <c r="KYQ6" s="428"/>
      <c r="KYR6" s="428"/>
      <c r="KYS6" s="428"/>
      <c r="KYT6" s="428"/>
      <c r="KYU6" s="428"/>
      <c r="KYV6" s="428"/>
      <c r="KYW6" s="428"/>
      <c r="KYX6" s="428"/>
      <c r="KYY6" s="428"/>
      <c r="KYZ6" s="428"/>
      <c r="KZA6" s="428"/>
      <c r="KZB6" s="428"/>
      <c r="KZC6" s="428"/>
      <c r="KZD6" s="428"/>
      <c r="KZE6" s="428"/>
      <c r="KZF6" s="428"/>
      <c r="KZG6" s="428"/>
      <c r="KZH6" s="428"/>
      <c r="KZI6" s="428"/>
      <c r="KZJ6" s="428"/>
      <c r="KZK6" s="428"/>
      <c r="KZL6" s="428"/>
      <c r="KZM6" s="428"/>
      <c r="KZN6" s="428"/>
      <c r="KZO6" s="428"/>
      <c r="KZP6" s="428"/>
      <c r="KZQ6" s="428"/>
      <c r="KZR6" s="428"/>
      <c r="KZS6" s="428"/>
      <c r="KZT6" s="428"/>
      <c r="KZU6" s="428"/>
      <c r="KZV6" s="428"/>
      <c r="KZW6" s="428"/>
      <c r="KZX6" s="428"/>
      <c r="KZY6" s="428"/>
      <c r="KZZ6" s="428"/>
      <c r="LAA6" s="428"/>
      <c r="LAB6" s="428"/>
      <c r="LAC6" s="428"/>
      <c r="LAD6" s="428"/>
      <c r="LAE6" s="428"/>
      <c r="LAF6" s="428"/>
      <c r="LAG6" s="428"/>
      <c r="LAH6" s="428"/>
      <c r="LAI6" s="428"/>
      <c r="LAJ6" s="428"/>
      <c r="LAK6" s="428"/>
      <c r="LAL6" s="428"/>
      <c r="LAM6" s="428"/>
      <c r="LAN6" s="428"/>
      <c r="LAO6" s="428"/>
      <c r="LAP6" s="428"/>
      <c r="LAQ6" s="428"/>
      <c r="LAR6" s="428"/>
      <c r="LAS6" s="428"/>
      <c r="LAT6" s="428"/>
      <c r="LAU6" s="428"/>
      <c r="LAV6" s="428"/>
      <c r="LAW6" s="428"/>
      <c r="LAX6" s="428"/>
      <c r="LAY6" s="428"/>
      <c r="LAZ6" s="428"/>
      <c r="LBA6" s="428"/>
      <c r="LBB6" s="428"/>
      <c r="LBC6" s="428"/>
      <c r="LBD6" s="428"/>
      <c r="LBE6" s="428"/>
      <c r="LBF6" s="428"/>
      <c r="LBG6" s="428"/>
      <c r="LBH6" s="428"/>
      <c r="LBI6" s="428"/>
      <c r="LBJ6" s="428"/>
      <c r="LBK6" s="428"/>
      <c r="LBL6" s="428"/>
      <c r="LBM6" s="428"/>
      <c r="LBN6" s="428"/>
      <c r="LBO6" s="428"/>
      <c r="LBP6" s="428"/>
      <c r="LBQ6" s="428"/>
      <c r="LBR6" s="428"/>
      <c r="LBS6" s="428"/>
      <c r="LBT6" s="428"/>
      <c r="LBU6" s="428"/>
      <c r="LBV6" s="428"/>
      <c r="LBW6" s="428"/>
      <c r="LBX6" s="428"/>
      <c r="LBY6" s="428"/>
      <c r="LBZ6" s="428"/>
      <c r="LCA6" s="428"/>
      <c r="LCB6" s="428"/>
      <c r="LCC6" s="428"/>
      <c r="LCD6" s="428"/>
      <c r="LCE6" s="428"/>
      <c r="LCF6" s="428"/>
      <c r="LCG6" s="428"/>
      <c r="LCH6" s="428"/>
      <c r="LCI6" s="428"/>
      <c r="LCJ6" s="428"/>
      <c r="LCK6" s="428"/>
      <c r="LCL6" s="428"/>
      <c r="LCM6" s="428"/>
      <c r="LCN6" s="428"/>
      <c r="LCO6" s="428"/>
      <c r="LCP6" s="428"/>
      <c r="LCQ6" s="428"/>
      <c r="LCR6" s="428"/>
      <c r="LCS6" s="428"/>
      <c r="LCT6" s="428"/>
      <c r="LCU6" s="428"/>
      <c r="LCV6" s="428"/>
      <c r="LCW6" s="428"/>
      <c r="LCX6" s="428"/>
      <c r="LCY6" s="428"/>
      <c r="LCZ6" s="428"/>
      <c r="LDA6" s="428"/>
      <c r="LDB6" s="428"/>
      <c r="LDC6" s="428"/>
      <c r="LDD6" s="428"/>
      <c r="LDE6" s="428"/>
      <c r="LDF6" s="428"/>
      <c r="LDG6" s="428"/>
      <c r="LDH6" s="428"/>
      <c r="LDI6" s="428"/>
      <c r="LDJ6" s="428"/>
      <c r="LDK6" s="428"/>
      <c r="LDL6" s="428"/>
      <c r="LDM6" s="428"/>
      <c r="LDN6" s="428"/>
      <c r="LDO6" s="428"/>
      <c r="LDP6" s="428"/>
      <c r="LDQ6" s="428"/>
      <c r="LDR6" s="428"/>
      <c r="LDS6" s="428"/>
      <c r="LDT6" s="428"/>
      <c r="LDU6" s="428"/>
      <c r="LDV6" s="428"/>
      <c r="LDW6" s="428"/>
      <c r="LDX6" s="428"/>
      <c r="LDY6" s="428"/>
      <c r="LDZ6" s="428"/>
      <c r="LEA6" s="428"/>
      <c r="LEB6" s="428"/>
      <c r="LEC6" s="428"/>
      <c r="LED6" s="428"/>
      <c r="LEE6" s="428"/>
      <c r="LEF6" s="428"/>
      <c r="LEG6" s="428"/>
      <c r="LEH6" s="428"/>
      <c r="LEI6" s="428"/>
      <c r="LEJ6" s="428"/>
      <c r="LEK6" s="428"/>
      <c r="LEL6" s="428"/>
      <c r="LEM6" s="428"/>
      <c r="LEN6" s="428"/>
      <c r="LEO6" s="428"/>
      <c r="LEP6" s="428"/>
      <c r="LEQ6" s="428"/>
      <c r="LER6" s="428"/>
      <c r="LES6" s="428"/>
      <c r="LET6" s="428"/>
      <c r="LEU6" s="428"/>
      <c r="LEV6" s="428"/>
      <c r="LEW6" s="428"/>
      <c r="LEX6" s="428"/>
      <c r="LEY6" s="428"/>
      <c r="LEZ6" s="428"/>
      <c r="LFA6" s="428"/>
      <c r="LFB6" s="428"/>
      <c r="LFC6" s="428"/>
      <c r="LFD6" s="428"/>
      <c r="LFE6" s="428"/>
      <c r="LFF6" s="428"/>
      <c r="LFG6" s="428"/>
      <c r="LFH6" s="428"/>
      <c r="LFI6" s="428"/>
      <c r="LFJ6" s="428"/>
      <c r="LFK6" s="428"/>
      <c r="LFL6" s="428"/>
      <c r="LFM6" s="428"/>
      <c r="LFN6" s="428"/>
      <c r="LFO6" s="428"/>
      <c r="LFP6" s="428"/>
      <c r="LFQ6" s="428"/>
      <c r="LFR6" s="428"/>
      <c r="LFS6" s="428"/>
      <c r="LFT6" s="428"/>
      <c r="LFU6" s="428"/>
      <c r="LFV6" s="428"/>
      <c r="LFW6" s="428"/>
      <c r="LFX6" s="428"/>
      <c r="LFY6" s="428"/>
      <c r="LFZ6" s="428"/>
      <c r="LGA6" s="428"/>
      <c r="LGB6" s="428"/>
      <c r="LGC6" s="428"/>
      <c r="LGD6" s="428"/>
      <c r="LGE6" s="428"/>
      <c r="LGF6" s="428"/>
      <c r="LGG6" s="428"/>
      <c r="LGH6" s="428"/>
      <c r="LGI6" s="428"/>
      <c r="LGJ6" s="428"/>
      <c r="LGK6" s="428"/>
      <c r="LGL6" s="428"/>
      <c r="LGM6" s="428"/>
      <c r="LGN6" s="428"/>
      <c r="LGO6" s="428"/>
      <c r="LGP6" s="428"/>
      <c r="LGQ6" s="428"/>
      <c r="LGR6" s="428"/>
      <c r="LGS6" s="428"/>
      <c r="LGT6" s="428"/>
      <c r="LGU6" s="428"/>
      <c r="LGV6" s="428"/>
      <c r="LGW6" s="428"/>
      <c r="LGX6" s="428"/>
      <c r="LGY6" s="428"/>
      <c r="LGZ6" s="428"/>
      <c r="LHA6" s="428"/>
      <c r="LHB6" s="428"/>
      <c r="LHC6" s="428"/>
      <c r="LHD6" s="428"/>
      <c r="LHE6" s="428"/>
      <c r="LHF6" s="428"/>
      <c r="LHG6" s="428"/>
      <c r="LHH6" s="428"/>
      <c r="LHI6" s="428"/>
      <c r="LHJ6" s="428"/>
      <c r="LHK6" s="428"/>
      <c r="LHL6" s="428"/>
      <c r="LHM6" s="428"/>
      <c r="LHN6" s="428"/>
      <c r="LHO6" s="428"/>
      <c r="LHP6" s="428"/>
      <c r="LHQ6" s="428"/>
      <c r="LHR6" s="428"/>
      <c r="LHS6" s="428"/>
      <c r="LHT6" s="428"/>
      <c r="LHU6" s="428"/>
      <c r="LHV6" s="428"/>
      <c r="LHW6" s="428"/>
      <c r="LHX6" s="428"/>
      <c r="LHY6" s="428"/>
      <c r="LHZ6" s="428"/>
      <c r="LIA6" s="428"/>
      <c r="LIB6" s="428"/>
      <c r="LIC6" s="428"/>
      <c r="LID6" s="428"/>
      <c r="LIE6" s="428"/>
      <c r="LIF6" s="428"/>
      <c r="LIG6" s="428"/>
      <c r="LIH6" s="428"/>
      <c r="LII6" s="428"/>
      <c r="LIJ6" s="428"/>
      <c r="LIK6" s="428"/>
      <c r="LIL6" s="428"/>
      <c r="LIM6" s="428"/>
      <c r="LIN6" s="428"/>
      <c r="LIO6" s="428"/>
      <c r="LIP6" s="428"/>
      <c r="LIQ6" s="428"/>
      <c r="LIR6" s="428"/>
      <c r="LIS6" s="428"/>
      <c r="LIT6" s="428"/>
      <c r="LIU6" s="428"/>
      <c r="LIV6" s="428"/>
      <c r="LIW6" s="428"/>
      <c r="LIX6" s="428"/>
      <c r="LIY6" s="428"/>
      <c r="LIZ6" s="428"/>
      <c r="LJA6" s="428"/>
      <c r="LJB6" s="428"/>
      <c r="LJC6" s="428"/>
      <c r="LJD6" s="428"/>
      <c r="LJE6" s="428"/>
      <c r="LJF6" s="428"/>
      <c r="LJG6" s="428"/>
      <c r="LJH6" s="428"/>
      <c r="LJI6" s="428"/>
      <c r="LJJ6" s="428"/>
      <c r="LJK6" s="428"/>
      <c r="LJL6" s="428"/>
      <c r="LJM6" s="428"/>
      <c r="LJN6" s="428"/>
      <c r="LJO6" s="428"/>
      <c r="LJP6" s="428"/>
      <c r="LJQ6" s="428"/>
      <c r="LJR6" s="428"/>
      <c r="LJS6" s="428"/>
      <c r="LJT6" s="428"/>
      <c r="LJU6" s="428"/>
      <c r="LJV6" s="428"/>
      <c r="LJW6" s="428"/>
      <c r="LJX6" s="428"/>
      <c r="LJY6" s="428"/>
      <c r="LJZ6" s="428"/>
      <c r="LKA6" s="428"/>
      <c r="LKB6" s="428"/>
      <c r="LKC6" s="428"/>
      <c r="LKD6" s="428"/>
      <c r="LKE6" s="428"/>
      <c r="LKF6" s="428"/>
      <c r="LKG6" s="428"/>
      <c r="LKH6" s="428"/>
      <c r="LKI6" s="428"/>
      <c r="LKJ6" s="428"/>
      <c r="LKK6" s="428"/>
      <c r="LKL6" s="428"/>
      <c r="LKM6" s="428"/>
      <c r="LKN6" s="428"/>
      <c r="LKO6" s="428"/>
      <c r="LKP6" s="428"/>
      <c r="LKQ6" s="428"/>
      <c r="LKR6" s="428"/>
      <c r="LKS6" s="428"/>
      <c r="LKT6" s="428"/>
      <c r="LKU6" s="428"/>
      <c r="LKV6" s="428"/>
      <c r="LKW6" s="428"/>
      <c r="LKX6" s="428"/>
      <c r="LKY6" s="428"/>
      <c r="LKZ6" s="428"/>
      <c r="LLA6" s="428"/>
      <c r="LLB6" s="428"/>
      <c r="LLC6" s="428"/>
      <c r="LLD6" s="428"/>
      <c r="LLE6" s="428"/>
      <c r="LLF6" s="428"/>
      <c r="LLG6" s="428"/>
      <c r="LLH6" s="428"/>
      <c r="LLI6" s="428"/>
      <c r="LLJ6" s="428"/>
      <c r="LLK6" s="428"/>
      <c r="LLL6" s="428"/>
      <c r="LLM6" s="428"/>
      <c r="LLN6" s="428"/>
      <c r="LLO6" s="428"/>
      <c r="LLP6" s="428"/>
      <c r="LLQ6" s="428"/>
      <c r="LLR6" s="428"/>
      <c r="LLS6" s="428"/>
      <c r="LLT6" s="428"/>
      <c r="LLU6" s="428"/>
      <c r="LLV6" s="428"/>
      <c r="LLW6" s="428"/>
      <c r="LLX6" s="428"/>
      <c r="LLY6" s="428"/>
      <c r="LLZ6" s="428"/>
      <c r="LMA6" s="428"/>
      <c r="LMB6" s="428"/>
      <c r="LMC6" s="428"/>
      <c r="LMD6" s="428"/>
      <c r="LME6" s="428"/>
      <c r="LMF6" s="428"/>
      <c r="LMG6" s="428"/>
      <c r="LMH6" s="428"/>
      <c r="LMI6" s="428"/>
      <c r="LMJ6" s="428"/>
      <c r="LMK6" s="428"/>
      <c r="LML6" s="428"/>
      <c r="LMM6" s="428"/>
      <c r="LMN6" s="428"/>
      <c r="LMO6" s="428"/>
      <c r="LMP6" s="428"/>
      <c r="LMQ6" s="428"/>
      <c r="LMR6" s="428"/>
      <c r="LMS6" s="428"/>
      <c r="LMT6" s="428"/>
      <c r="LMU6" s="428"/>
      <c r="LMV6" s="428"/>
      <c r="LMW6" s="428"/>
      <c r="LMX6" s="428"/>
      <c r="LMY6" s="428"/>
      <c r="LMZ6" s="428"/>
      <c r="LNA6" s="428"/>
      <c r="LNB6" s="428"/>
      <c r="LNC6" s="428"/>
      <c r="LND6" s="428"/>
      <c r="LNE6" s="428"/>
      <c r="LNF6" s="428"/>
      <c r="LNG6" s="428"/>
      <c r="LNH6" s="428"/>
      <c r="LNI6" s="428"/>
      <c r="LNJ6" s="428"/>
      <c r="LNK6" s="428"/>
      <c r="LNL6" s="428"/>
      <c r="LNM6" s="428"/>
      <c r="LNN6" s="428"/>
      <c r="LNO6" s="428"/>
      <c r="LNP6" s="428"/>
      <c r="LNQ6" s="428"/>
      <c r="LNR6" s="428"/>
      <c r="LNS6" s="428"/>
      <c r="LNT6" s="428"/>
      <c r="LNU6" s="428"/>
      <c r="LNV6" s="428"/>
      <c r="LNW6" s="428"/>
      <c r="LNX6" s="428"/>
      <c r="LNY6" s="428"/>
      <c r="LNZ6" s="428"/>
      <c r="LOA6" s="428"/>
      <c r="LOB6" s="428"/>
      <c r="LOC6" s="428"/>
      <c r="LOD6" s="428"/>
      <c r="LOE6" s="428"/>
      <c r="LOF6" s="428"/>
      <c r="LOG6" s="428"/>
      <c r="LOH6" s="428"/>
      <c r="LOI6" s="428"/>
      <c r="LOJ6" s="428"/>
      <c r="LOK6" s="428"/>
      <c r="LOL6" s="428"/>
      <c r="LOM6" s="428"/>
      <c r="LON6" s="428"/>
      <c r="LOO6" s="428"/>
      <c r="LOP6" s="428"/>
      <c r="LOQ6" s="428"/>
      <c r="LOR6" s="428"/>
      <c r="LOS6" s="428"/>
      <c r="LOT6" s="428"/>
      <c r="LOU6" s="428"/>
      <c r="LOV6" s="428"/>
      <c r="LOW6" s="428"/>
      <c r="LOX6" s="428"/>
      <c r="LOY6" s="428"/>
      <c r="LOZ6" s="428"/>
      <c r="LPA6" s="428"/>
      <c r="LPB6" s="428"/>
      <c r="LPC6" s="428"/>
      <c r="LPD6" s="428"/>
      <c r="LPE6" s="428"/>
      <c r="LPF6" s="428"/>
      <c r="LPG6" s="428"/>
      <c r="LPH6" s="428"/>
      <c r="LPI6" s="428"/>
      <c r="LPJ6" s="428"/>
      <c r="LPK6" s="428"/>
      <c r="LPL6" s="428"/>
      <c r="LPM6" s="428"/>
      <c r="LPN6" s="428"/>
      <c r="LPO6" s="428"/>
      <c r="LPP6" s="428"/>
      <c r="LPQ6" s="428"/>
      <c r="LPR6" s="428"/>
      <c r="LPS6" s="428"/>
      <c r="LPT6" s="428"/>
      <c r="LPU6" s="428"/>
      <c r="LPV6" s="428"/>
      <c r="LPW6" s="428"/>
      <c r="LPX6" s="428"/>
      <c r="LPY6" s="428"/>
      <c r="LPZ6" s="428"/>
      <c r="LQA6" s="428"/>
      <c r="LQB6" s="428"/>
      <c r="LQC6" s="428"/>
      <c r="LQD6" s="428"/>
      <c r="LQE6" s="428"/>
      <c r="LQF6" s="428"/>
      <c r="LQG6" s="428"/>
      <c r="LQH6" s="428"/>
      <c r="LQI6" s="428"/>
      <c r="LQJ6" s="428"/>
      <c r="LQK6" s="428"/>
      <c r="LQL6" s="428"/>
      <c r="LQM6" s="428"/>
      <c r="LQN6" s="428"/>
      <c r="LQO6" s="428"/>
      <c r="LQP6" s="428"/>
      <c r="LQQ6" s="428"/>
      <c r="LQR6" s="428"/>
      <c r="LQS6" s="428"/>
      <c r="LQT6" s="428"/>
      <c r="LQU6" s="428"/>
      <c r="LQV6" s="428"/>
      <c r="LQW6" s="428"/>
      <c r="LQX6" s="428"/>
      <c r="LQY6" s="428"/>
      <c r="LQZ6" s="428"/>
      <c r="LRA6" s="428"/>
      <c r="LRB6" s="428"/>
      <c r="LRC6" s="428"/>
      <c r="LRD6" s="428"/>
      <c r="LRE6" s="428"/>
      <c r="LRF6" s="428"/>
      <c r="LRG6" s="428"/>
      <c r="LRH6" s="428"/>
      <c r="LRI6" s="428"/>
      <c r="LRJ6" s="428"/>
      <c r="LRK6" s="428"/>
      <c r="LRL6" s="428"/>
      <c r="LRM6" s="428"/>
      <c r="LRN6" s="428"/>
      <c r="LRO6" s="428"/>
      <c r="LRP6" s="428"/>
      <c r="LRQ6" s="428"/>
      <c r="LRR6" s="428"/>
      <c r="LRS6" s="428"/>
      <c r="LRT6" s="428"/>
      <c r="LRU6" s="428"/>
      <c r="LRV6" s="428"/>
      <c r="LRW6" s="428"/>
      <c r="LRX6" s="428"/>
      <c r="LRY6" s="428"/>
      <c r="LRZ6" s="428"/>
      <c r="LSA6" s="428"/>
      <c r="LSB6" s="428"/>
      <c r="LSC6" s="428"/>
      <c r="LSD6" s="428"/>
      <c r="LSE6" s="428"/>
      <c r="LSF6" s="428"/>
      <c r="LSG6" s="428"/>
      <c r="LSH6" s="428"/>
      <c r="LSI6" s="428"/>
      <c r="LSJ6" s="428"/>
      <c r="LSK6" s="428"/>
      <c r="LSL6" s="428"/>
      <c r="LSM6" s="428"/>
      <c r="LSN6" s="428"/>
      <c r="LSO6" s="428"/>
      <c r="LSP6" s="428"/>
      <c r="LSQ6" s="428"/>
      <c r="LSR6" s="428"/>
      <c r="LSS6" s="428"/>
      <c r="LST6" s="428"/>
      <c r="LSU6" s="428"/>
      <c r="LSV6" s="428"/>
      <c r="LSW6" s="428"/>
      <c r="LSX6" s="428"/>
      <c r="LSY6" s="428"/>
      <c r="LSZ6" s="428"/>
      <c r="LTA6" s="428"/>
      <c r="LTB6" s="428"/>
      <c r="LTC6" s="428"/>
      <c r="LTD6" s="428"/>
      <c r="LTE6" s="428"/>
      <c r="LTF6" s="428"/>
      <c r="LTG6" s="428"/>
      <c r="LTH6" s="428"/>
      <c r="LTI6" s="428"/>
      <c r="LTJ6" s="428"/>
      <c r="LTK6" s="428"/>
      <c r="LTL6" s="428"/>
      <c r="LTM6" s="428"/>
      <c r="LTN6" s="428"/>
      <c r="LTO6" s="428"/>
      <c r="LTP6" s="428"/>
      <c r="LTQ6" s="428"/>
      <c r="LTR6" s="428"/>
      <c r="LTS6" s="428"/>
      <c r="LTT6" s="428"/>
      <c r="LTU6" s="428"/>
      <c r="LTV6" s="428"/>
      <c r="LTW6" s="428"/>
      <c r="LTX6" s="428"/>
      <c r="LTY6" s="428"/>
      <c r="LTZ6" s="428"/>
      <c r="LUA6" s="428"/>
      <c r="LUB6" s="428"/>
      <c r="LUC6" s="428"/>
      <c r="LUD6" s="428"/>
      <c r="LUE6" s="428"/>
      <c r="LUF6" s="428"/>
      <c r="LUG6" s="428"/>
      <c r="LUH6" s="428"/>
      <c r="LUI6" s="428"/>
      <c r="LUJ6" s="428"/>
      <c r="LUK6" s="428"/>
      <c r="LUL6" s="428"/>
      <c r="LUM6" s="428"/>
      <c r="LUN6" s="428"/>
      <c r="LUO6" s="428"/>
      <c r="LUP6" s="428"/>
      <c r="LUQ6" s="428"/>
      <c r="LUR6" s="428"/>
      <c r="LUS6" s="428"/>
      <c r="LUT6" s="428"/>
      <c r="LUU6" s="428"/>
      <c r="LUV6" s="428"/>
      <c r="LUW6" s="428"/>
      <c r="LUX6" s="428"/>
      <c r="LUY6" s="428"/>
      <c r="LUZ6" s="428"/>
      <c r="LVA6" s="428"/>
      <c r="LVB6" s="428"/>
      <c r="LVC6" s="428"/>
      <c r="LVD6" s="428"/>
      <c r="LVE6" s="428"/>
      <c r="LVF6" s="428"/>
      <c r="LVG6" s="428"/>
      <c r="LVH6" s="428"/>
      <c r="LVI6" s="428"/>
      <c r="LVJ6" s="428"/>
      <c r="LVK6" s="428"/>
      <c r="LVL6" s="428"/>
      <c r="LVM6" s="428"/>
      <c r="LVN6" s="428"/>
      <c r="LVO6" s="428"/>
      <c r="LVP6" s="428"/>
      <c r="LVQ6" s="428"/>
      <c r="LVR6" s="428"/>
      <c r="LVS6" s="428"/>
      <c r="LVT6" s="428"/>
      <c r="LVU6" s="428"/>
      <c r="LVV6" s="428"/>
      <c r="LVW6" s="428"/>
      <c r="LVX6" s="428"/>
      <c r="LVY6" s="428"/>
      <c r="LVZ6" s="428"/>
      <c r="LWA6" s="428"/>
      <c r="LWB6" s="428"/>
      <c r="LWC6" s="428"/>
      <c r="LWD6" s="428"/>
      <c r="LWE6" s="428"/>
      <c r="LWF6" s="428"/>
      <c r="LWG6" s="428"/>
      <c r="LWH6" s="428"/>
      <c r="LWI6" s="428"/>
      <c r="LWJ6" s="428"/>
      <c r="LWK6" s="428"/>
      <c r="LWL6" s="428"/>
      <c r="LWM6" s="428"/>
      <c r="LWN6" s="428"/>
      <c r="LWO6" s="428"/>
      <c r="LWP6" s="428"/>
      <c r="LWQ6" s="428"/>
      <c r="LWR6" s="428"/>
      <c r="LWS6" s="428"/>
      <c r="LWT6" s="428"/>
      <c r="LWU6" s="428"/>
      <c r="LWV6" s="428"/>
      <c r="LWW6" s="428"/>
      <c r="LWX6" s="428"/>
      <c r="LWY6" s="428"/>
      <c r="LWZ6" s="428"/>
      <c r="LXA6" s="428"/>
      <c r="LXB6" s="428"/>
      <c r="LXC6" s="428"/>
      <c r="LXD6" s="428"/>
      <c r="LXE6" s="428"/>
      <c r="LXF6" s="428"/>
      <c r="LXG6" s="428"/>
      <c r="LXH6" s="428"/>
      <c r="LXI6" s="428"/>
      <c r="LXJ6" s="428"/>
      <c r="LXK6" s="428"/>
      <c r="LXL6" s="428"/>
      <c r="LXM6" s="428"/>
      <c r="LXN6" s="428"/>
      <c r="LXO6" s="428"/>
      <c r="LXP6" s="428"/>
      <c r="LXQ6" s="428"/>
      <c r="LXR6" s="428"/>
      <c r="LXS6" s="428"/>
      <c r="LXT6" s="428"/>
      <c r="LXU6" s="428"/>
      <c r="LXV6" s="428"/>
      <c r="LXW6" s="428"/>
      <c r="LXX6" s="428"/>
      <c r="LXY6" s="428"/>
      <c r="LXZ6" s="428"/>
      <c r="LYA6" s="428"/>
      <c r="LYB6" s="428"/>
      <c r="LYC6" s="428"/>
      <c r="LYD6" s="428"/>
      <c r="LYE6" s="428"/>
      <c r="LYF6" s="428"/>
      <c r="LYG6" s="428"/>
      <c r="LYH6" s="428"/>
      <c r="LYI6" s="428"/>
      <c r="LYJ6" s="428"/>
      <c r="LYK6" s="428"/>
      <c r="LYL6" s="428"/>
      <c r="LYM6" s="428"/>
      <c r="LYN6" s="428"/>
      <c r="LYO6" s="428"/>
      <c r="LYP6" s="428"/>
      <c r="LYQ6" s="428"/>
      <c r="LYR6" s="428"/>
      <c r="LYS6" s="428"/>
      <c r="LYT6" s="428"/>
      <c r="LYU6" s="428"/>
      <c r="LYV6" s="428"/>
      <c r="LYW6" s="428"/>
      <c r="LYX6" s="428"/>
      <c r="LYY6" s="428"/>
      <c r="LYZ6" s="428"/>
      <c r="LZA6" s="428"/>
      <c r="LZB6" s="428"/>
      <c r="LZC6" s="428"/>
      <c r="LZD6" s="428"/>
      <c r="LZE6" s="428"/>
      <c r="LZF6" s="428"/>
      <c r="LZG6" s="428"/>
      <c r="LZH6" s="428"/>
      <c r="LZI6" s="428"/>
      <c r="LZJ6" s="428"/>
      <c r="LZK6" s="428"/>
      <c r="LZL6" s="428"/>
      <c r="LZM6" s="428"/>
      <c r="LZN6" s="428"/>
      <c r="LZO6" s="428"/>
      <c r="LZP6" s="428"/>
      <c r="LZQ6" s="428"/>
      <c r="LZR6" s="428"/>
      <c r="LZS6" s="428"/>
      <c r="LZT6" s="428"/>
      <c r="LZU6" s="428"/>
      <c r="LZV6" s="428"/>
      <c r="LZW6" s="428"/>
      <c r="LZX6" s="428"/>
      <c r="LZY6" s="428"/>
      <c r="LZZ6" s="428"/>
      <c r="MAA6" s="428"/>
      <c r="MAB6" s="428"/>
      <c r="MAC6" s="428"/>
      <c r="MAD6" s="428"/>
      <c r="MAE6" s="428"/>
      <c r="MAF6" s="428"/>
      <c r="MAG6" s="428"/>
      <c r="MAH6" s="428"/>
      <c r="MAI6" s="428"/>
      <c r="MAJ6" s="428"/>
      <c r="MAK6" s="428"/>
      <c r="MAL6" s="428"/>
      <c r="MAM6" s="428"/>
      <c r="MAN6" s="428"/>
      <c r="MAO6" s="428"/>
      <c r="MAP6" s="428"/>
      <c r="MAQ6" s="428"/>
      <c r="MAR6" s="428"/>
      <c r="MAS6" s="428"/>
      <c r="MAT6" s="428"/>
      <c r="MAU6" s="428"/>
      <c r="MAV6" s="428"/>
      <c r="MAW6" s="428"/>
      <c r="MAX6" s="428"/>
      <c r="MAY6" s="428"/>
      <c r="MAZ6" s="428"/>
      <c r="MBA6" s="428"/>
      <c r="MBB6" s="428"/>
      <c r="MBC6" s="428"/>
      <c r="MBD6" s="428"/>
      <c r="MBE6" s="428"/>
      <c r="MBF6" s="428"/>
      <c r="MBG6" s="428"/>
      <c r="MBH6" s="428"/>
      <c r="MBI6" s="428"/>
      <c r="MBJ6" s="428"/>
      <c r="MBK6" s="428"/>
      <c r="MBL6" s="428"/>
      <c r="MBM6" s="428"/>
      <c r="MBN6" s="428"/>
      <c r="MBO6" s="428"/>
      <c r="MBP6" s="428"/>
      <c r="MBQ6" s="428"/>
      <c r="MBR6" s="428"/>
      <c r="MBS6" s="428"/>
      <c r="MBT6" s="428"/>
      <c r="MBU6" s="428"/>
      <c r="MBV6" s="428"/>
      <c r="MBW6" s="428"/>
      <c r="MBX6" s="428"/>
      <c r="MBY6" s="428"/>
      <c r="MBZ6" s="428"/>
      <c r="MCA6" s="428"/>
      <c r="MCB6" s="428"/>
      <c r="MCC6" s="428"/>
      <c r="MCD6" s="428"/>
      <c r="MCE6" s="428"/>
      <c r="MCF6" s="428"/>
      <c r="MCG6" s="428"/>
      <c r="MCH6" s="428"/>
      <c r="MCI6" s="428"/>
      <c r="MCJ6" s="428"/>
      <c r="MCK6" s="428"/>
      <c r="MCL6" s="428"/>
      <c r="MCM6" s="428"/>
      <c r="MCN6" s="428"/>
      <c r="MCO6" s="428"/>
      <c r="MCP6" s="428"/>
      <c r="MCQ6" s="428"/>
      <c r="MCR6" s="428"/>
      <c r="MCS6" s="428"/>
      <c r="MCT6" s="428"/>
      <c r="MCU6" s="428"/>
      <c r="MCV6" s="428"/>
      <c r="MCW6" s="428"/>
      <c r="MCX6" s="428"/>
      <c r="MCY6" s="428"/>
      <c r="MCZ6" s="428"/>
      <c r="MDA6" s="428"/>
      <c r="MDB6" s="428"/>
      <c r="MDC6" s="428"/>
      <c r="MDD6" s="428"/>
      <c r="MDE6" s="428"/>
      <c r="MDF6" s="428"/>
      <c r="MDG6" s="428"/>
      <c r="MDH6" s="428"/>
      <c r="MDI6" s="428"/>
      <c r="MDJ6" s="428"/>
      <c r="MDK6" s="428"/>
      <c r="MDL6" s="428"/>
      <c r="MDM6" s="428"/>
      <c r="MDN6" s="428"/>
      <c r="MDO6" s="428"/>
      <c r="MDP6" s="428"/>
      <c r="MDQ6" s="428"/>
      <c r="MDR6" s="428"/>
      <c r="MDS6" s="428"/>
      <c r="MDT6" s="428"/>
      <c r="MDU6" s="428"/>
      <c r="MDV6" s="428"/>
      <c r="MDW6" s="428"/>
      <c r="MDX6" s="428"/>
      <c r="MDY6" s="428"/>
      <c r="MDZ6" s="428"/>
      <c r="MEA6" s="428"/>
      <c r="MEB6" s="428"/>
      <c r="MEC6" s="428"/>
      <c r="MED6" s="428"/>
      <c r="MEE6" s="428"/>
      <c r="MEF6" s="428"/>
      <c r="MEG6" s="428"/>
      <c r="MEH6" s="428"/>
      <c r="MEI6" s="428"/>
      <c r="MEJ6" s="428"/>
      <c r="MEK6" s="428"/>
      <c r="MEL6" s="428"/>
      <c r="MEM6" s="428"/>
      <c r="MEN6" s="428"/>
      <c r="MEO6" s="428"/>
      <c r="MEP6" s="428"/>
      <c r="MEQ6" s="428"/>
      <c r="MER6" s="428"/>
      <c r="MES6" s="428"/>
      <c r="MET6" s="428"/>
      <c r="MEU6" s="428"/>
      <c r="MEV6" s="428"/>
      <c r="MEW6" s="428"/>
      <c r="MEX6" s="428"/>
      <c r="MEY6" s="428"/>
      <c r="MEZ6" s="428"/>
      <c r="MFA6" s="428"/>
      <c r="MFB6" s="428"/>
      <c r="MFC6" s="428"/>
      <c r="MFD6" s="428"/>
      <c r="MFE6" s="428"/>
      <c r="MFF6" s="428"/>
      <c r="MFG6" s="428"/>
      <c r="MFH6" s="428"/>
      <c r="MFI6" s="428"/>
      <c r="MFJ6" s="428"/>
      <c r="MFK6" s="428"/>
      <c r="MFL6" s="428"/>
      <c r="MFM6" s="428"/>
      <c r="MFN6" s="428"/>
      <c r="MFO6" s="428"/>
      <c r="MFP6" s="428"/>
      <c r="MFQ6" s="428"/>
      <c r="MFR6" s="428"/>
      <c r="MFS6" s="428"/>
      <c r="MFT6" s="428"/>
      <c r="MFU6" s="428"/>
      <c r="MFV6" s="428"/>
      <c r="MFW6" s="428"/>
      <c r="MFX6" s="428"/>
      <c r="MFY6" s="428"/>
      <c r="MFZ6" s="428"/>
      <c r="MGA6" s="428"/>
      <c r="MGB6" s="428"/>
      <c r="MGC6" s="428"/>
      <c r="MGD6" s="428"/>
      <c r="MGE6" s="428"/>
      <c r="MGF6" s="428"/>
      <c r="MGG6" s="428"/>
      <c r="MGH6" s="428"/>
      <c r="MGI6" s="428"/>
      <c r="MGJ6" s="428"/>
      <c r="MGK6" s="428"/>
      <c r="MGL6" s="428"/>
      <c r="MGM6" s="428"/>
      <c r="MGN6" s="428"/>
      <c r="MGO6" s="428"/>
      <c r="MGP6" s="428"/>
      <c r="MGQ6" s="428"/>
      <c r="MGR6" s="428"/>
      <c r="MGS6" s="428"/>
      <c r="MGT6" s="428"/>
      <c r="MGU6" s="428"/>
      <c r="MGV6" s="428"/>
      <c r="MGW6" s="428"/>
      <c r="MGX6" s="428"/>
      <c r="MGY6" s="428"/>
      <c r="MGZ6" s="428"/>
      <c r="MHA6" s="428"/>
      <c r="MHB6" s="428"/>
      <c r="MHC6" s="428"/>
      <c r="MHD6" s="428"/>
      <c r="MHE6" s="428"/>
      <c r="MHF6" s="428"/>
      <c r="MHG6" s="428"/>
      <c r="MHH6" s="428"/>
      <c r="MHI6" s="428"/>
      <c r="MHJ6" s="428"/>
      <c r="MHK6" s="428"/>
      <c r="MHL6" s="428"/>
      <c r="MHM6" s="428"/>
      <c r="MHN6" s="428"/>
      <c r="MHO6" s="428"/>
      <c r="MHP6" s="428"/>
      <c r="MHQ6" s="428"/>
      <c r="MHR6" s="428"/>
      <c r="MHS6" s="428"/>
      <c r="MHT6" s="428"/>
      <c r="MHU6" s="428"/>
      <c r="MHV6" s="428"/>
      <c r="MHW6" s="428"/>
      <c r="MHX6" s="428"/>
      <c r="MHY6" s="428"/>
      <c r="MHZ6" s="428"/>
      <c r="MIA6" s="428"/>
      <c r="MIB6" s="428"/>
      <c r="MIC6" s="428"/>
      <c r="MID6" s="428"/>
      <c r="MIE6" s="428"/>
      <c r="MIF6" s="428"/>
      <c r="MIG6" s="428"/>
      <c r="MIH6" s="428"/>
      <c r="MII6" s="428"/>
      <c r="MIJ6" s="428"/>
      <c r="MIK6" s="428"/>
      <c r="MIL6" s="428"/>
      <c r="MIM6" s="428"/>
      <c r="MIN6" s="428"/>
      <c r="MIO6" s="428"/>
      <c r="MIP6" s="428"/>
      <c r="MIQ6" s="428"/>
      <c r="MIR6" s="428"/>
      <c r="MIS6" s="428"/>
      <c r="MIT6" s="428"/>
      <c r="MIU6" s="428"/>
      <c r="MIV6" s="428"/>
      <c r="MIW6" s="428"/>
      <c r="MIX6" s="428"/>
      <c r="MIY6" s="428"/>
      <c r="MIZ6" s="428"/>
      <c r="MJA6" s="428"/>
      <c r="MJB6" s="428"/>
      <c r="MJC6" s="428"/>
      <c r="MJD6" s="428"/>
      <c r="MJE6" s="428"/>
      <c r="MJF6" s="428"/>
      <c r="MJG6" s="428"/>
      <c r="MJH6" s="428"/>
      <c r="MJI6" s="428"/>
      <c r="MJJ6" s="428"/>
      <c r="MJK6" s="428"/>
      <c r="MJL6" s="428"/>
      <c r="MJM6" s="428"/>
      <c r="MJN6" s="428"/>
      <c r="MJO6" s="428"/>
      <c r="MJP6" s="428"/>
      <c r="MJQ6" s="428"/>
      <c r="MJR6" s="428"/>
      <c r="MJS6" s="428"/>
      <c r="MJT6" s="428"/>
      <c r="MJU6" s="428"/>
      <c r="MJV6" s="428"/>
      <c r="MJW6" s="428"/>
      <c r="MJX6" s="428"/>
      <c r="MJY6" s="428"/>
      <c r="MJZ6" s="428"/>
      <c r="MKA6" s="428"/>
      <c r="MKB6" s="428"/>
      <c r="MKC6" s="428"/>
      <c r="MKD6" s="428"/>
      <c r="MKE6" s="428"/>
      <c r="MKF6" s="428"/>
      <c r="MKG6" s="428"/>
      <c r="MKH6" s="428"/>
      <c r="MKI6" s="428"/>
      <c r="MKJ6" s="428"/>
      <c r="MKK6" s="428"/>
      <c r="MKL6" s="428"/>
      <c r="MKM6" s="428"/>
      <c r="MKN6" s="428"/>
      <c r="MKO6" s="428"/>
      <c r="MKP6" s="428"/>
      <c r="MKQ6" s="428"/>
      <c r="MKR6" s="428"/>
      <c r="MKS6" s="428"/>
      <c r="MKT6" s="428"/>
      <c r="MKU6" s="428"/>
      <c r="MKV6" s="428"/>
      <c r="MKW6" s="428"/>
      <c r="MKX6" s="428"/>
      <c r="MKY6" s="428"/>
      <c r="MKZ6" s="428"/>
      <c r="MLA6" s="428"/>
      <c r="MLB6" s="428"/>
      <c r="MLC6" s="428"/>
      <c r="MLD6" s="428"/>
      <c r="MLE6" s="428"/>
      <c r="MLF6" s="428"/>
      <c r="MLG6" s="428"/>
      <c r="MLH6" s="428"/>
      <c r="MLI6" s="428"/>
      <c r="MLJ6" s="428"/>
      <c r="MLK6" s="428"/>
      <c r="MLL6" s="428"/>
      <c r="MLM6" s="428"/>
      <c r="MLN6" s="428"/>
      <c r="MLO6" s="428"/>
      <c r="MLP6" s="428"/>
      <c r="MLQ6" s="428"/>
      <c r="MLR6" s="428"/>
      <c r="MLS6" s="428"/>
      <c r="MLT6" s="428"/>
      <c r="MLU6" s="428"/>
      <c r="MLV6" s="428"/>
      <c r="MLW6" s="428"/>
      <c r="MLX6" s="428"/>
      <c r="MLY6" s="428"/>
      <c r="MLZ6" s="428"/>
      <c r="MMA6" s="428"/>
      <c r="MMB6" s="428"/>
      <c r="MMC6" s="428"/>
      <c r="MMD6" s="428"/>
      <c r="MME6" s="428"/>
      <c r="MMF6" s="428"/>
      <c r="MMG6" s="428"/>
      <c r="MMH6" s="428"/>
      <c r="MMI6" s="428"/>
      <c r="MMJ6" s="428"/>
      <c r="MMK6" s="428"/>
      <c r="MML6" s="428"/>
      <c r="MMM6" s="428"/>
      <c r="MMN6" s="428"/>
      <c r="MMO6" s="428"/>
      <c r="MMP6" s="428"/>
      <c r="MMQ6" s="428"/>
      <c r="MMR6" s="428"/>
      <c r="MMS6" s="428"/>
      <c r="MMT6" s="428"/>
      <c r="MMU6" s="428"/>
      <c r="MMV6" s="428"/>
      <c r="MMW6" s="428"/>
      <c r="MMX6" s="428"/>
      <c r="MMY6" s="428"/>
      <c r="MMZ6" s="428"/>
      <c r="MNA6" s="428"/>
      <c r="MNB6" s="428"/>
      <c r="MNC6" s="428"/>
      <c r="MND6" s="428"/>
      <c r="MNE6" s="428"/>
      <c r="MNF6" s="428"/>
      <c r="MNG6" s="428"/>
      <c r="MNH6" s="428"/>
      <c r="MNI6" s="428"/>
      <c r="MNJ6" s="428"/>
      <c r="MNK6" s="428"/>
      <c r="MNL6" s="428"/>
      <c r="MNM6" s="428"/>
      <c r="MNN6" s="428"/>
      <c r="MNO6" s="428"/>
      <c r="MNP6" s="428"/>
      <c r="MNQ6" s="428"/>
      <c r="MNR6" s="428"/>
      <c r="MNS6" s="428"/>
      <c r="MNT6" s="428"/>
      <c r="MNU6" s="428"/>
      <c r="MNV6" s="428"/>
      <c r="MNW6" s="428"/>
      <c r="MNX6" s="428"/>
      <c r="MNY6" s="428"/>
      <c r="MNZ6" s="428"/>
      <c r="MOA6" s="428"/>
      <c r="MOB6" s="428"/>
      <c r="MOC6" s="428"/>
      <c r="MOD6" s="428"/>
      <c r="MOE6" s="428"/>
      <c r="MOF6" s="428"/>
      <c r="MOG6" s="428"/>
      <c r="MOH6" s="428"/>
      <c r="MOI6" s="428"/>
      <c r="MOJ6" s="428"/>
      <c r="MOK6" s="428"/>
      <c r="MOL6" s="428"/>
      <c r="MOM6" s="428"/>
      <c r="MON6" s="428"/>
      <c r="MOO6" s="428"/>
      <c r="MOP6" s="428"/>
      <c r="MOQ6" s="428"/>
      <c r="MOR6" s="428"/>
      <c r="MOS6" s="428"/>
      <c r="MOT6" s="428"/>
      <c r="MOU6" s="428"/>
      <c r="MOV6" s="428"/>
      <c r="MOW6" s="428"/>
      <c r="MOX6" s="428"/>
      <c r="MOY6" s="428"/>
      <c r="MOZ6" s="428"/>
      <c r="MPA6" s="428"/>
      <c r="MPB6" s="428"/>
      <c r="MPC6" s="428"/>
      <c r="MPD6" s="428"/>
      <c r="MPE6" s="428"/>
      <c r="MPF6" s="428"/>
      <c r="MPG6" s="428"/>
      <c r="MPH6" s="428"/>
      <c r="MPI6" s="428"/>
      <c r="MPJ6" s="428"/>
      <c r="MPK6" s="428"/>
      <c r="MPL6" s="428"/>
      <c r="MPM6" s="428"/>
      <c r="MPN6" s="428"/>
      <c r="MPO6" s="428"/>
      <c r="MPP6" s="428"/>
      <c r="MPQ6" s="428"/>
      <c r="MPR6" s="428"/>
      <c r="MPS6" s="428"/>
      <c r="MPT6" s="428"/>
      <c r="MPU6" s="428"/>
      <c r="MPV6" s="428"/>
      <c r="MPW6" s="428"/>
      <c r="MPX6" s="428"/>
      <c r="MPY6" s="428"/>
      <c r="MPZ6" s="428"/>
      <c r="MQA6" s="428"/>
      <c r="MQB6" s="428"/>
      <c r="MQC6" s="428"/>
      <c r="MQD6" s="428"/>
      <c r="MQE6" s="428"/>
      <c r="MQF6" s="428"/>
      <c r="MQG6" s="428"/>
      <c r="MQH6" s="428"/>
      <c r="MQI6" s="428"/>
      <c r="MQJ6" s="428"/>
      <c r="MQK6" s="428"/>
      <c r="MQL6" s="428"/>
      <c r="MQM6" s="428"/>
      <c r="MQN6" s="428"/>
      <c r="MQO6" s="428"/>
      <c r="MQP6" s="428"/>
      <c r="MQQ6" s="428"/>
      <c r="MQR6" s="428"/>
      <c r="MQS6" s="428"/>
      <c r="MQT6" s="428"/>
      <c r="MQU6" s="428"/>
      <c r="MQV6" s="428"/>
      <c r="MQW6" s="428"/>
      <c r="MQX6" s="428"/>
      <c r="MQY6" s="428"/>
      <c r="MQZ6" s="428"/>
      <c r="MRA6" s="428"/>
      <c r="MRB6" s="428"/>
      <c r="MRC6" s="428"/>
      <c r="MRD6" s="428"/>
      <c r="MRE6" s="428"/>
      <c r="MRF6" s="428"/>
      <c r="MRG6" s="428"/>
      <c r="MRH6" s="428"/>
      <c r="MRI6" s="428"/>
      <c r="MRJ6" s="428"/>
      <c r="MRK6" s="428"/>
      <c r="MRL6" s="428"/>
      <c r="MRM6" s="428"/>
      <c r="MRN6" s="428"/>
      <c r="MRO6" s="428"/>
      <c r="MRP6" s="428"/>
      <c r="MRQ6" s="428"/>
      <c r="MRR6" s="428"/>
      <c r="MRS6" s="428"/>
      <c r="MRT6" s="428"/>
      <c r="MRU6" s="428"/>
      <c r="MRV6" s="428"/>
      <c r="MRW6" s="428"/>
      <c r="MRX6" s="428"/>
      <c r="MRY6" s="428"/>
      <c r="MRZ6" s="428"/>
      <c r="MSA6" s="428"/>
      <c r="MSB6" s="428"/>
      <c r="MSC6" s="428"/>
      <c r="MSD6" s="428"/>
      <c r="MSE6" s="428"/>
      <c r="MSF6" s="428"/>
      <c r="MSG6" s="428"/>
      <c r="MSH6" s="428"/>
      <c r="MSI6" s="428"/>
      <c r="MSJ6" s="428"/>
      <c r="MSK6" s="428"/>
      <c r="MSL6" s="428"/>
      <c r="MSM6" s="428"/>
      <c r="MSN6" s="428"/>
      <c r="MSO6" s="428"/>
      <c r="MSP6" s="428"/>
      <c r="MSQ6" s="428"/>
      <c r="MSR6" s="428"/>
      <c r="MSS6" s="428"/>
      <c r="MST6" s="428"/>
      <c r="MSU6" s="428"/>
      <c r="MSV6" s="428"/>
      <c r="MSW6" s="428"/>
      <c r="MSX6" s="428"/>
      <c r="MSY6" s="428"/>
      <c r="MSZ6" s="428"/>
      <c r="MTA6" s="428"/>
      <c r="MTB6" s="428"/>
      <c r="MTC6" s="428"/>
      <c r="MTD6" s="428"/>
      <c r="MTE6" s="428"/>
      <c r="MTF6" s="428"/>
      <c r="MTG6" s="428"/>
      <c r="MTH6" s="428"/>
      <c r="MTI6" s="428"/>
      <c r="MTJ6" s="428"/>
      <c r="MTK6" s="428"/>
      <c r="MTL6" s="428"/>
      <c r="MTM6" s="428"/>
      <c r="MTN6" s="428"/>
      <c r="MTO6" s="428"/>
      <c r="MTP6" s="428"/>
      <c r="MTQ6" s="428"/>
      <c r="MTR6" s="428"/>
      <c r="MTS6" s="428"/>
      <c r="MTT6" s="428"/>
      <c r="MTU6" s="428"/>
      <c r="MTV6" s="428"/>
      <c r="MTW6" s="428"/>
      <c r="MTX6" s="428"/>
      <c r="MTY6" s="428"/>
      <c r="MTZ6" s="428"/>
      <c r="MUA6" s="428"/>
      <c r="MUB6" s="428"/>
      <c r="MUC6" s="428"/>
      <c r="MUD6" s="428"/>
      <c r="MUE6" s="428"/>
      <c r="MUF6" s="428"/>
      <c r="MUG6" s="428"/>
      <c r="MUH6" s="428"/>
      <c r="MUI6" s="428"/>
      <c r="MUJ6" s="428"/>
      <c r="MUK6" s="428"/>
      <c r="MUL6" s="428"/>
      <c r="MUM6" s="428"/>
      <c r="MUN6" s="428"/>
      <c r="MUO6" s="428"/>
      <c r="MUP6" s="428"/>
      <c r="MUQ6" s="428"/>
      <c r="MUR6" s="428"/>
      <c r="MUS6" s="428"/>
      <c r="MUT6" s="428"/>
      <c r="MUU6" s="428"/>
      <c r="MUV6" s="428"/>
      <c r="MUW6" s="428"/>
      <c r="MUX6" s="428"/>
      <c r="MUY6" s="428"/>
      <c r="MUZ6" s="428"/>
      <c r="MVA6" s="428"/>
      <c r="MVB6" s="428"/>
      <c r="MVC6" s="428"/>
      <c r="MVD6" s="428"/>
      <c r="MVE6" s="428"/>
      <c r="MVF6" s="428"/>
      <c r="MVG6" s="428"/>
      <c r="MVH6" s="428"/>
      <c r="MVI6" s="428"/>
      <c r="MVJ6" s="428"/>
      <c r="MVK6" s="428"/>
      <c r="MVL6" s="428"/>
      <c r="MVM6" s="428"/>
      <c r="MVN6" s="428"/>
      <c r="MVO6" s="428"/>
      <c r="MVP6" s="428"/>
      <c r="MVQ6" s="428"/>
      <c r="MVR6" s="428"/>
      <c r="MVS6" s="428"/>
      <c r="MVT6" s="428"/>
      <c r="MVU6" s="428"/>
      <c r="MVV6" s="428"/>
      <c r="MVW6" s="428"/>
      <c r="MVX6" s="428"/>
      <c r="MVY6" s="428"/>
      <c r="MVZ6" s="428"/>
      <c r="MWA6" s="428"/>
      <c r="MWB6" s="428"/>
      <c r="MWC6" s="428"/>
      <c r="MWD6" s="428"/>
      <c r="MWE6" s="428"/>
      <c r="MWF6" s="428"/>
      <c r="MWG6" s="428"/>
      <c r="MWH6" s="428"/>
      <c r="MWI6" s="428"/>
      <c r="MWJ6" s="428"/>
      <c r="MWK6" s="428"/>
      <c r="MWL6" s="428"/>
      <c r="MWM6" s="428"/>
      <c r="MWN6" s="428"/>
      <c r="MWO6" s="428"/>
      <c r="MWP6" s="428"/>
      <c r="MWQ6" s="428"/>
      <c r="MWR6" s="428"/>
      <c r="MWS6" s="428"/>
      <c r="MWT6" s="428"/>
      <c r="MWU6" s="428"/>
      <c r="MWV6" s="428"/>
      <c r="MWW6" s="428"/>
      <c r="MWX6" s="428"/>
      <c r="MWY6" s="428"/>
      <c r="MWZ6" s="428"/>
      <c r="MXA6" s="428"/>
      <c r="MXB6" s="428"/>
      <c r="MXC6" s="428"/>
      <c r="MXD6" s="428"/>
      <c r="MXE6" s="428"/>
      <c r="MXF6" s="428"/>
      <c r="MXG6" s="428"/>
      <c r="MXH6" s="428"/>
      <c r="MXI6" s="428"/>
      <c r="MXJ6" s="428"/>
      <c r="MXK6" s="428"/>
      <c r="MXL6" s="428"/>
      <c r="MXM6" s="428"/>
      <c r="MXN6" s="428"/>
      <c r="MXO6" s="428"/>
      <c r="MXP6" s="428"/>
      <c r="MXQ6" s="428"/>
      <c r="MXR6" s="428"/>
      <c r="MXS6" s="428"/>
      <c r="MXT6" s="428"/>
      <c r="MXU6" s="428"/>
      <c r="MXV6" s="428"/>
      <c r="MXW6" s="428"/>
      <c r="MXX6" s="428"/>
      <c r="MXY6" s="428"/>
      <c r="MXZ6" s="428"/>
      <c r="MYA6" s="428"/>
      <c r="MYB6" s="428"/>
      <c r="MYC6" s="428"/>
      <c r="MYD6" s="428"/>
      <c r="MYE6" s="428"/>
      <c r="MYF6" s="428"/>
      <c r="MYG6" s="428"/>
      <c r="MYH6" s="428"/>
      <c r="MYI6" s="428"/>
      <c r="MYJ6" s="428"/>
      <c r="MYK6" s="428"/>
      <c r="MYL6" s="428"/>
      <c r="MYM6" s="428"/>
      <c r="MYN6" s="428"/>
      <c r="MYO6" s="428"/>
      <c r="MYP6" s="428"/>
      <c r="MYQ6" s="428"/>
      <c r="MYR6" s="428"/>
      <c r="MYS6" s="428"/>
      <c r="MYT6" s="428"/>
      <c r="MYU6" s="428"/>
      <c r="MYV6" s="428"/>
      <c r="MYW6" s="428"/>
      <c r="MYX6" s="428"/>
      <c r="MYY6" s="428"/>
      <c r="MYZ6" s="428"/>
      <c r="MZA6" s="428"/>
      <c r="MZB6" s="428"/>
      <c r="MZC6" s="428"/>
      <c r="MZD6" s="428"/>
      <c r="MZE6" s="428"/>
      <c r="MZF6" s="428"/>
      <c r="MZG6" s="428"/>
      <c r="MZH6" s="428"/>
      <c r="MZI6" s="428"/>
      <c r="MZJ6" s="428"/>
      <c r="MZK6" s="428"/>
      <c r="MZL6" s="428"/>
      <c r="MZM6" s="428"/>
      <c r="MZN6" s="428"/>
      <c r="MZO6" s="428"/>
      <c r="MZP6" s="428"/>
      <c r="MZQ6" s="428"/>
      <c r="MZR6" s="428"/>
      <c r="MZS6" s="428"/>
      <c r="MZT6" s="428"/>
      <c r="MZU6" s="428"/>
      <c r="MZV6" s="428"/>
      <c r="MZW6" s="428"/>
      <c r="MZX6" s="428"/>
      <c r="MZY6" s="428"/>
      <c r="MZZ6" s="428"/>
      <c r="NAA6" s="428"/>
      <c r="NAB6" s="428"/>
      <c r="NAC6" s="428"/>
      <c r="NAD6" s="428"/>
      <c r="NAE6" s="428"/>
      <c r="NAF6" s="428"/>
      <c r="NAG6" s="428"/>
      <c r="NAH6" s="428"/>
      <c r="NAI6" s="428"/>
      <c r="NAJ6" s="428"/>
      <c r="NAK6" s="428"/>
      <c r="NAL6" s="428"/>
      <c r="NAM6" s="428"/>
      <c r="NAN6" s="428"/>
      <c r="NAO6" s="428"/>
      <c r="NAP6" s="428"/>
      <c r="NAQ6" s="428"/>
      <c r="NAR6" s="428"/>
      <c r="NAS6" s="428"/>
      <c r="NAT6" s="428"/>
      <c r="NAU6" s="428"/>
      <c r="NAV6" s="428"/>
      <c r="NAW6" s="428"/>
      <c r="NAX6" s="428"/>
      <c r="NAY6" s="428"/>
      <c r="NAZ6" s="428"/>
      <c r="NBA6" s="428"/>
      <c r="NBB6" s="428"/>
      <c r="NBC6" s="428"/>
      <c r="NBD6" s="428"/>
      <c r="NBE6" s="428"/>
      <c r="NBF6" s="428"/>
      <c r="NBG6" s="428"/>
      <c r="NBH6" s="428"/>
      <c r="NBI6" s="428"/>
      <c r="NBJ6" s="428"/>
      <c r="NBK6" s="428"/>
      <c r="NBL6" s="428"/>
      <c r="NBM6" s="428"/>
      <c r="NBN6" s="428"/>
      <c r="NBO6" s="428"/>
      <c r="NBP6" s="428"/>
      <c r="NBQ6" s="428"/>
      <c r="NBR6" s="428"/>
      <c r="NBS6" s="428"/>
      <c r="NBT6" s="428"/>
      <c r="NBU6" s="428"/>
      <c r="NBV6" s="428"/>
      <c r="NBW6" s="428"/>
      <c r="NBX6" s="428"/>
      <c r="NBY6" s="428"/>
      <c r="NBZ6" s="428"/>
      <c r="NCA6" s="428"/>
      <c r="NCB6" s="428"/>
      <c r="NCC6" s="428"/>
      <c r="NCD6" s="428"/>
      <c r="NCE6" s="428"/>
      <c r="NCF6" s="428"/>
      <c r="NCG6" s="428"/>
      <c r="NCH6" s="428"/>
      <c r="NCI6" s="428"/>
      <c r="NCJ6" s="428"/>
      <c r="NCK6" s="428"/>
      <c r="NCL6" s="428"/>
      <c r="NCM6" s="428"/>
      <c r="NCN6" s="428"/>
      <c r="NCO6" s="428"/>
      <c r="NCP6" s="428"/>
      <c r="NCQ6" s="428"/>
      <c r="NCR6" s="428"/>
      <c r="NCS6" s="428"/>
      <c r="NCT6" s="428"/>
      <c r="NCU6" s="428"/>
      <c r="NCV6" s="428"/>
      <c r="NCW6" s="428"/>
      <c r="NCX6" s="428"/>
      <c r="NCY6" s="428"/>
      <c r="NCZ6" s="428"/>
      <c r="NDA6" s="428"/>
      <c r="NDB6" s="428"/>
      <c r="NDC6" s="428"/>
      <c r="NDD6" s="428"/>
      <c r="NDE6" s="428"/>
      <c r="NDF6" s="428"/>
      <c r="NDG6" s="428"/>
      <c r="NDH6" s="428"/>
      <c r="NDI6" s="428"/>
      <c r="NDJ6" s="428"/>
      <c r="NDK6" s="428"/>
      <c r="NDL6" s="428"/>
      <c r="NDM6" s="428"/>
      <c r="NDN6" s="428"/>
      <c r="NDO6" s="428"/>
      <c r="NDP6" s="428"/>
      <c r="NDQ6" s="428"/>
      <c r="NDR6" s="428"/>
      <c r="NDS6" s="428"/>
      <c r="NDT6" s="428"/>
      <c r="NDU6" s="428"/>
      <c r="NDV6" s="428"/>
      <c r="NDW6" s="428"/>
      <c r="NDX6" s="428"/>
      <c r="NDY6" s="428"/>
      <c r="NDZ6" s="428"/>
      <c r="NEA6" s="428"/>
      <c r="NEB6" s="428"/>
      <c r="NEC6" s="428"/>
      <c r="NED6" s="428"/>
      <c r="NEE6" s="428"/>
      <c r="NEF6" s="428"/>
      <c r="NEG6" s="428"/>
      <c r="NEH6" s="428"/>
      <c r="NEI6" s="428"/>
      <c r="NEJ6" s="428"/>
      <c r="NEK6" s="428"/>
      <c r="NEL6" s="428"/>
      <c r="NEM6" s="428"/>
      <c r="NEN6" s="428"/>
      <c r="NEO6" s="428"/>
      <c r="NEP6" s="428"/>
      <c r="NEQ6" s="428"/>
      <c r="NER6" s="428"/>
      <c r="NES6" s="428"/>
      <c r="NET6" s="428"/>
      <c r="NEU6" s="428"/>
      <c r="NEV6" s="428"/>
      <c r="NEW6" s="428"/>
      <c r="NEX6" s="428"/>
      <c r="NEY6" s="428"/>
      <c r="NEZ6" s="428"/>
      <c r="NFA6" s="428"/>
      <c r="NFB6" s="428"/>
      <c r="NFC6" s="428"/>
      <c r="NFD6" s="428"/>
      <c r="NFE6" s="428"/>
      <c r="NFF6" s="428"/>
      <c r="NFG6" s="428"/>
      <c r="NFH6" s="428"/>
      <c r="NFI6" s="428"/>
      <c r="NFJ6" s="428"/>
      <c r="NFK6" s="428"/>
      <c r="NFL6" s="428"/>
      <c r="NFM6" s="428"/>
      <c r="NFN6" s="428"/>
      <c r="NFO6" s="428"/>
      <c r="NFP6" s="428"/>
      <c r="NFQ6" s="428"/>
      <c r="NFR6" s="428"/>
      <c r="NFS6" s="428"/>
      <c r="NFT6" s="428"/>
      <c r="NFU6" s="428"/>
      <c r="NFV6" s="428"/>
      <c r="NFW6" s="428"/>
      <c r="NFX6" s="428"/>
      <c r="NFY6" s="428"/>
      <c r="NFZ6" s="428"/>
      <c r="NGA6" s="428"/>
      <c r="NGB6" s="428"/>
      <c r="NGC6" s="428"/>
      <c r="NGD6" s="428"/>
      <c r="NGE6" s="428"/>
      <c r="NGF6" s="428"/>
      <c r="NGG6" s="428"/>
      <c r="NGH6" s="428"/>
      <c r="NGI6" s="428"/>
      <c r="NGJ6" s="428"/>
      <c r="NGK6" s="428"/>
      <c r="NGL6" s="428"/>
      <c r="NGM6" s="428"/>
      <c r="NGN6" s="428"/>
      <c r="NGO6" s="428"/>
      <c r="NGP6" s="428"/>
      <c r="NGQ6" s="428"/>
      <c r="NGR6" s="428"/>
      <c r="NGS6" s="428"/>
      <c r="NGT6" s="428"/>
      <c r="NGU6" s="428"/>
      <c r="NGV6" s="428"/>
      <c r="NGW6" s="428"/>
      <c r="NGX6" s="428"/>
      <c r="NGY6" s="428"/>
      <c r="NGZ6" s="428"/>
      <c r="NHA6" s="428"/>
      <c r="NHB6" s="428"/>
      <c r="NHC6" s="428"/>
      <c r="NHD6" s="428"/>
      <c r="NHE6" s="428"/>
      <c r="NHF6" s="428"/>
      <c r="NHG6" s="428"/>
      <c r="NHH6" s="428"/>
      <c r="NHI6" s="428"/>
      <c r="NHJ6" s="428"/>
      <c r="NHK6" s="428"/>
      <c r="NHL6" s="428"/>
      <c r="NHM6" s="428"/>
      <c r="NHN6" s="428"/>
      <c r="NHO6" s="428"/>
      <c r="NHP6" s="428"/>
      <c r="NHQ6" s="428"/>
      <c r="NHR6" s="428"/>
      <c r="NHS6" s="428"/>
      <c r="NHT6" s="428"/>
      <c r="NHU6" s="428"/>
      <c r="NHV6" s="428"/>
      <c r="NHW6" s="428"/>
      <c r="NHX6" s="428"/>
      <c r="NHY6" s="428"/>
      <c r="NHZ6" s="428"/>
      <c r="NIA6" s="428"/>
      <c r="NIB6" s="428"/>
      <c r="NIC6" s="428"/>
      <c r="NID6" s="428"/>
      <c r="NIE6" s="428"/>
      <c r="NIF6" s="428"/>
      <c r="NIG6" s="428"/>
      <c r="NIH6" s="428"/>
      <c r="NII6" s="428"/>
      <c r="NIJ6" s="428"/>
      <c r="NIK6" s="428"/>
      <c r="NIL6" s="428"/>
      <c r="NIM6" s="428"/>
      <c r="NIN6" s="428"/>
      <c r="NIO6" s="428"/>
      <c r="NIP6" s="428"/>
      <c r="NIQ6" s="428"/>
      <c r="NIR6" s="428"/>
      <c r="NIS6" s="428"/>
      <c r="NIT6" s="428"/>
      <c r="NIU6" s="428"/>
      <c r="NIV6" s="428"/>
      <c r="NIW6" s="428"/>
      <c r="NIX6" s="428"/>
      <c r="NIY6" s="428"/>
      <c r="NIZ6" s="428"/>
      <c r="NJA6" s="428"/>
      <c r="NJB6" s="428"/>
      <c r="NJC6" s="428"/>
      <c r="NJD6" s="428"/>
      <c r="NJE6" s="428"/>
      <c r="NJF6" s="428"/>
      <c r="NJG6" s="428"/>
      <c r="NJH6" s="428"/>
      <c r="NJI6" s="428"/>
      <c r="NJJ6" s="428"/>
      <c r="NJK6" s="428"/>
      <c r="NJL6" s="428"/>
      <c r="NJM6" s="428"/>
      <c r="NJN6" s="428"/>
      <c r="NJO6" s="428"/>
      <c r="NJP6" s="428"/>
      <c r="NJQ6" s="428"/>
      <c r="NJR6" s="428"/>
      <c r="NJS6" s="428"/>
      <c r="NJT6" s="428"/>
      <c r="NJU6" s="428"/>
      <c r="NJV6" s="428"/>
      <c r="NJW6" s="428"/>
      <c r="NJX6" s="428"/>
      <c r="NJY6" s="428"/>
      <c r="NJZ6" s="428"/>
      <c r="NKA6" s="428"/>
      <c r="NKB6" s="428"/>
      <c r="NKC6" s="428"/>
      <c r="NKD6" s="428"/>
      <c r="NKE6" s="428"/>
      <c r="NKF6" s="428"/>
      <c r="NKG6" s="428"/>
      <c r="NKH6" s="428"/>
      <c r="NKI6" s="428"/>
      <c r="NKJ6" s="428"/>
      <c r="NKK6" s="428"/>
      <c r="NKL6" s="428"/>
      <c r="NKM6" s="428"/>
      <c r="NKN6" s="428"/>
      <c r="NKO6" s="428"/>
      <c r="NKP6" s="428"/>
      <c r="NKQ6" s="428"/>
      <c r="NKR6" s="428"/>
      <c r="NKS6" s="428"/>
      <c r="NKT6" s="428"/>
      <c r="NKU6" s="428"/>
      <c r="NKV6" s="428"/>
      <c r="NKW6" s="428"/>
      <c r="NKX6" s="428"/>
      <c r="NKY6" s="428"/>
      <c r="NKZ6" s="428"/>
      <c r="NLA6" s="428"/>
      <c r="NLB6" s="428"/>
      <c r="NLC6" s="428"/>
      <c r="NLD6" s="428"/>
      <c r="NLE6" s="428"/>
      <c r="NLF6" s="428"/>
      <c r="NLG6" s="428"/>
      <c r="NLH6" s="428"/>
      <c r="NLI6" s="428"/>
      <c r="NLJ6" s="428"/>
      <c r="NLK6" s="428"/>
      <c r="NLL6" s="428"/>
      <c r="NLM6" s="428"/>
      <c r="NLN6" s="428"/>
      <c r="NLO6" s="428"/>
      <c r="NLP6" s="428"/>
      <c r="NLQ6" s="428"/>
      <c r="NLR6" s="428"/>
      <c r="NLS6" s="428"/>
      <c r="NLT6" s="428"/>
      <c r="NLU6" s="428"/>
      <c r="NLV6" s="428"/>
      <c r="NLW6" s="428"/>
      <c r="NLX6" s="428"/>
      <c r="NLY6" s="428"/>
      <c r="NLZ6" s="428"/>
      <c r="NMA6" s="428"/>
      <c r="NMB6" s="428"/>
      <c r="NMC6" s="428"/>
      <c r="NMD6" s="428"/>
      <c r="NME6" s="428"/>
      <c r="NMF6" s="428"/>
      <c r="NMG6" s="428"/>
      <c r="NMH6" s="428"/>
      <c r="NMI6" s="428"/>
      <c r="NMJ6" s="428"/>
      <c r="NMK6" s="428"/>
      <c r="NML6" s="428"/>
      <c r="NMM6" s="428"/>
      <c r="NMN6" s="428"/>
      <c r="NMO6" s="428"/>
      <c r="NMP6" s="428"/>
      <c r="NMQ6" s="428"/>
      <c r="NMR6" s="428"/>
      <c r="NMS6" s="428"/>
      <c r="NMT6" s="428"/>
      <c r="NMU6" s="428"/>
      <c r="NMV6" s="428"/>
      <c r="NMW6" s="428"/>
      <c r="NMX6" s="428"/>
      <c r="NMY6" s="428"/>
      <c r="NMZ6" s="428"/>
      <c r="NNA6" s="428"/>
      <c r="NNB6" s="428"/>
      <c r="NNC6" s="428"/>
      <c r="NND6" s="428"/>
      <c r="NNE6" s="428"/>
      <c r="NNF6" s="428"/>
      <c r="NNG6" s="428"/>
      <c r="NNH6" s="428"/>
      <c r="NNI6" s="428"/>
      <c r="NNJ6" s="428"/>
      <c r="NNK6" s="428"/>
      <c r="NNL6" s="428"/>
      <c r="NNM6" s="428"/>
      <c r="NNN6" s="428"/>
      <c r="NNO6" s="428"/>
      <c r="NNP6" s="428"/>
      <c r="NNQ6" s="428"/>
      <c r="NNR6" s="428"/>
      <c r="NNS6" s="428"/>
      <c r="NNT6" s="428"/>
      <c r="NNU6" s="428"/>
      <c r="NNV6" s="428"/>
      <c r="NNW6" s="428"/>
      <c r="NNX6" s="428"/>
      <c r="NNY6" s="428"/>
      <c r="NNZ6" s="428"/>
      <c r="NOA6" s="428"/>
      <c r="NOB6" s="428"/>
      <c r="NOC6" s="428"/>
      <c r="NOD6" s="428"/>
      <c r="NOE6" s="428"/>
      <c r="NOF6" s="428"/>
      <c r="NOG6" s="428"/>
      <c r="NOH6" s="428"/>
      <c r="NOI6" s="428"/>
      <c r="NOJ6" s="428"/>
      <c r="NOK6" s="428"/>
      <c r="NOL6" s="428"/>
      <c r="NOM6" s="428"/>
      <c r="NON6" s="428"/>
      <c r="NOO6" s="428"/>
      <c r="NOP6" s="428"/>
      <c r="NOQ6" s="428"/>
      <c r="NOR6" s="428"/>
      <c r="NOS6" s="428"/>
      <c r="NOT6" s="428"/>
      <c r="NOU6" s="428"/>
      <c r="NOV6" s="428"/>
      <c r="NOW6" s="428"/>
      <c r="NOX6" s="428"/>
      <c r="NOY6" s="428"/>
      <c r="NOZ6" s="428"/>
      <c r="NPA6" s="428"/>
      <c r="NPB6" s="428"/>
      <c r="NPC6" s="428"/>
      <c r="NPD6" s="428"/>
      <c r="NPE6" s="428"/>
      <c r="NPF6" s="428"/>
      <c r="NPG6" s="428"/>
      <c r="NPH6" s="428"/>
      <c r="NPI6" s="428"/>
      <c r="NPJ6" s="428"/>
      <c r="NPK6" s="428"/>
      <c r="NPL6" s="428"/>
      <c r="NPM6" s="428"/>
      <c r="NPN6" s="428"/>
      <c r="NPO6" s="428"/>
      <c r="NPP6" s="428"/>
      <c r="NPQ6" s="428"/>
      <c r="NPR6" s="428"/>
      <c r="NPS6" s="428"/>
      <c r="NPT6" s="428"/>
      <c r="NPU6" s="428"/>
      <c r="NPV6" s="428"/>
      <c r="NPW6" s="428"/>
      <c r="NPX6" s="428"/>
      <c r="NPY6" s="428"/>
      <c r="NPZ6" s="428"/>
      <c r="NQA6" s="428"/>
      <c r="NQB6" s="428"/>
      <c r="NQC6" s="428"/>
      <c r="NQD6" s="428"/>
      <c r="NQE6" s="428"/>
      <c r="NQF6" s="428"/>
      <c r="NQG6" s="428"/>
      <c r="NQH6" s="428"/>
      <c r="NQI6" s="428"/>
      <c r="NQJ6" s="428"/>
      <c r="NQK6" s="428"/>
      <c r="NQL6" s="428"/>
      <c r="NQM6" s="428"/>
      <c r="NQN6" s="428"/>
      <c r="NQO6" s="428"/>
      <c r="NQP6" s="428"/>
      <c r="NQQ6" s="428"/>
      <c r="NQR6" s="428"/>
      <c r="NQS6" s="428"/>
      <c r="NQT6" s="428"/>
      <c r="NQU6" s="428"/>
      <c r="NQV6" s="428"/>
      <c r="NQW6" s="428"/>
      <c r="NQX6" s="428"/>
      <c r="NQY6" s="428"/>
      <c r="NQZ6" s="428"/>
      <c r="NRA6" s="428"/>
      <c r="NRB6" s="428"/>
      <c r="NRC6" s="428"/>
      <c r="NRD6" s="428"/>
      <c r="NRE6" s="428"/>
      <c r="NRF6" s="428"/>
      <c r="NRG6" s="428"/>
      <c r="NRH6" s="428"/>
      <c r="NRI6" s="428"/>
      <c r="NRJ6" s="428"/>
      <c r="NRK6" s="428"/>
      <c r="NRL6" s="428"/>
      <c r="NRM6" s="428"/>
      <c r="NRN6" s="428"/>
      <c r="NRO6" s="428"/>
      <c r="NRP6" s="428"/>
      <c r="NRQ6" s="428"/>
      <c r="NRR6" s="428"/>
      <c r="NRS6" s="428"/>
      <c r="NRT6" s="428"/>
      <c r="NRU6" s="428"/>
      <c r="NRV6" s="428"/>
      <c r="NRW6" s="428"/>
      <c r="NRX6" s="428"/>
      <c r="NRY6" s="428"/>
      <c r="NRZ6" s="428"/>
      <c r="NSA6" s="428"/>
      <c r="NSB6" s="428"/>
      <c r="NSC6" s="428"/>
      <c r="NSD6" s="428"/>
      <c r="NSE6" s="428"/>
      <c r="NSF6" s="428"/>
      <c r="NSG6" s="428"/>
      <c r="NSH6" s="428"/>
      <c r="NSI6" s="428"/>
      <c r="NSJ6" s="428"/>
      <c r="NSK6" s="428"/>
      <c r="NSL6" s="428"/>
      <c r="NSM6" s="428"/>
      <c r="NSN6" s="428"/>
      <c r="NSO6" s="428"/>
      <c r="NSP6" s="428"/>
      <c r="NSQ6" s="428"/>
      <c r="NSR6" s="428"/>
      <c r="NSS6" s="428"/>
      <c r="NST6" s="428"/>
      <c r="NSU6" s="428"/>
      <c r="NSV6" s="428"/>
      <c r="NSW6" s="428"/>
      <c r="NSX6" s="428"/>
      <c r="NSY6" s="428"/>
      <c r="NSZ6" s="428"/>
      <c r="NTA6" s="428"/>
      <c r="NTB6" s="428"/>
      <c r="NTC6" s="428"/>
      <c r="NTD6" s="428"/>
      <c r="NTE6" s="428"/>
      <c r="NTF6" s="428"/>
      <c r="NTG6" s="428"/>
      <c r="NTH6" s="428"/>
      <c r="NTI6" s="428"/>
      <c r="NTJ6" s="428"/>
      <c r="NTK6" s="428"/>
      <c r="NTL6" s="428"/>
      <c r="NTM6" s="428"/>
      <c r="NTN6" s="428"/>
      <c r="NTO6" s="428"/>
      <c r="NTP6" s="428"/>
      <c r="NTQ6" s="428"/>
      <c r="NTR6" s="428"/>
      <c r="NTS6" s="428"/>
      <c r="NTT6" s="428"/>
      <c r="NTU6" s="428"/>
      <c r="NTV6" s="428"/>
      <c r="NTW6" s="428"/>
      <c r="NTX6" s="428"/>
      <c r="NTY6" s="428"/>
      <c r="NTZ6" s="428"/>
      <c r="NUA6" s="428"/>
      <c r="NUB6" s="428"/>
      <c r="NUC6" s="428"/>
      <c r="NUD6" s="428"/>
      <c r="NUE6" s="428"/>
      <c r="NUF6" s="428"/>
      <c r="NUG6" s="428"/>
      <c r="NUH6" s="428"/>
      <c r="NUI6" s="428"/>
      <c r="NUJ6" s="428"/>
      <c r="NUK6" s="428"/>
      <c r="NUL6" s="428"/>
      <c r="NUM6" s="428"/>
      <c r="NUN6" s="428"/>
      <c r="NUO6" s="428"/>
      <c r="NUP6" s="428"/>
      <c r="NUQ6" s="428"/>
      <c r="NUR6" s="428"/>
      <c r="NUS6" s="428"/>
      <c r="NUT6" s="428"/>
      <c r="NUU6" s="428"/>
      <c r="NUV6" s="428"/>
      <c r="NUW6" s="428"/>
      <c r="NUX6" s="428"/>
      <c r="NUY6" s="428"/>
      <c r="NUZ6" s="428"/>
      <c r="NVA6" s="428"/>
      <c r="NVB6" s="428"/>
      <c r="NVC6" s="428"/>
      <c r="NVD6" s="428"/>
      <c r="NVE6" s="428"/>
      <c r="NVF6" s="428"/>
      <c r="NVG6" s="428"/>
      <c r="NVH6" s="428"/>
      <c r="NVI6" s="428"/>
      <c r="NVJ6" s="428"/>
      <c r="NVK6" s="428"/>
      <c r="NVL6" s="428"/>
      <c r="NVM6" s="428"/>
      <c r="NVN6" s="428"/>
      <c r="NVO6" s="428"/>
      <c r="NVP6" s="428"/>
      <c r="NVQ6" s="428"/>
      <c r="NVR6" s="428"/>
      <c r="NVS6" s="428"/>
      <c r="NVT6" s="428"/>
      <c r="NVU6" s="428"/>
      <c r="NVV6" s="428"/>
      <c r="NVW6" s="428"/>
      <c r="NVX6" s="428"/>
      <c r="NVY6" s="428"/>
      <c r="NVZ6" s="428"/>
      <c r="NWA6" s="428"/>
      <c r="NWB6" s="428"/>
      <c r="NWC6" s="428"/>
      <c r="NWD6" s="428"/>
      <c r="NWE6" s="428"/>
      <c r="NWF6" s="428"/>
      <c r="NWG6" s="428"/>
      <c r="NWH6" s="428"/>
      <c r="NWI6" s="428"/>
      <c r="NWJ6" s="428"/>
      <c r="NWK6" s="428"/>
      <c r="NWL6" s="428"/>
      <c r="NWM6" s="428"/>
      <c r="NWN6" s="428"/>
      <c r="NWO6" s="428"/>
      <c r="NWP6" s="428"/>
      <c r="NWQ6" s="428"/>
      <c r="NWR6" s="428"/>
      <c r="NWS6" s="428"/>
      <c r="NWT6" s="428"/>
      <c r="NWU6" s="428"/>
      <c r="NWV6" s="428"/>
      <c r="NWW6" s="428"/>
      <c r="NWX6" s="428"/>
      <c r="NWY6" s="428"/>
      <c r="NWZ6" s="428"/>
      <c r="NXA6" s="428"/>
      <c r="NXB6" s="428"/>
      <c r="NXC6" s="428"/>
      <c r="NXD6" s="428"/>
      <c r="NXE6" s="428"/>
      <c r="NXF6" s="428"/>
      <c r="NXG6" s="428"/>
      <c r="NXH6" s="428"/>
      <c r="NXI6" s="428"/>
      <c r="NXJ6" s="428"/>
      <c r="NXK6" s="428"/>
      <c r="NXL6" s="428"/>
      <c r="NXM6" s="428"/>
      <c r="NXN6" s="428"/>
      <c r="NXO6" s="428"/>
      <c r="NXP6" s="428"/>
      <c r="NXQ6" s="428"/>
      <c r="NXR6" s="428"/>
      <c r="NXS6" s="428"/>
      <c r="NXT6" s="428"/>
      <c r="NXU6" s="428"/>
      <c r="NXV6" s="428"/>
      <c r="NXW6" s="428"/>
      <c r="NXX6" s="428"/>
      <c r="NXY6" s="428"/>
      <c r="NXZ6" s="428"/>
      <c r="NYA6" s="428"/>
      <c r="NYB6" s="428"/>
      <c r="NYC6" s="428"/>
      <c r="NYD6" s="428"/>
      <c r="NYE6" s="428"/>
      <c r="NYF6" s="428"/>
      <c r="NYG6" s="428"/>
      <c r="NYH6" s="428"/>
      <c r="NYI6" s="428"/>
      <c r="NYJ6" s="428"/>
      <c r="NYK6" s="428"/>
      <c r="NYL6" s="428"/>
      <c r="NYM6" s="428"/>
      <c r="NYN6" s="428"/>
      <c r="NYO6" s="428"/>
      <c r="NYP6" s="428"/>
      <c r="NYQ6" s="428"/>
      <c r="NYR6" s="428"/>
      <c r="NYS6" s="428"/>
      <c r="NYT6" s="428"/>
      <c r="NYU6" s="428"/>
      <c r="NYV6" s="428"/>
      <c r="NYW6" s="428"/>
      <c r="NYX6" s="428"/>
      <c r="NYY6" s="428"/>
      <c r="NYZ6" s="428"/>
      <c r="NZA6" s="428"/>
      <c r="NZB6" s="428"/>
      <c r="NZC6" s="428"/>
      <c r="NZD6" s="428"/>
      <c r="NZE6" s="428"/>
      <c r="NZF6" s="428"/>
      <c r="NZG6" s="428"/>
      <c r="NZH6" s="428"/>
      <c r="NZI6" s="428"/>
      <c r="NZJ6" s="428"/>
      <c r="NZK6" s="428"/>
      <c r="NZL6" s="428"/>
      <c r="NZM6" s="428"/>
      <c r="NZN6" s="428"/>
      <c r="NZO6" s="428"/>
      <c r="NZP6" s="428"/>
      <c r="NZQ6" s="428"/>
      <c r="NZR6" s="428"/>
      <c r="NZS6" s="428"/>
      <c r="NZT6" s="428"/>
      <c r="NZU6" s="428"/>
      <c r="NZV6" s="428"/>
      <c r="NZW6" s="428"/>
      <c r="NZX6" s="428"/>
      <c r="NZY6" s="428"/>
      <c r="NZZ6" s="428"/>
      <c r="OAA6" s="428"/>
      <c r="OAB6" s="428"/>
      <c r="OAC6" s="428"/>
      <c r="OAD6" s="428"/>
      <c r="OAE6" s="428"/>
      <c r="OAF6" s="428"/>
      <c r="OAG6" s="428"/>
      <c r="OAH6" s="428"/>
      <c r="OAI6" s="428"/>
      <c r="OAJ6" s="428"/>
      <c r="OAK6" s="428"/>
      <c r="OAL6" s="428"/>
      <c r="OAM6" s="428"/>
      <c r="OAN6" s="428"/>
      <c r="OAO6" s="428"/>
      <c r="OAP6" s="428"/>
      <c r="OAQ6" s="428"/>
      <c r="OAR6" s="428"/>
      <c r="OAS6" s="428"/>
      <c r="OAT6" s="428"/>
      <c r="OAU6" s="428"/>
      <c r="OAV6" s="428"/>
      <c r="OAW6" s="428"/>
      <c r="OAX6" s="428"/>
      <c r="OAY6" s="428"/>
      <c r="OAZ6" s="428"/>
      <c r="OBA6" s="428"/>
      <c r="OBB6" s="428"/>
      <c r="OBC6" s="428"/>
      <c r="OBD6" s="428"/>
      <c r="OBE6" s="428"/>
      <c r="OBF6" s="428"/>
      <c r="OBG6" s="428"/>
      <c r="OBH6" s="428"/>
      <c r="OBI6" s="428"/>
      <c r="OBJ6" s="428"/>
      <c r="OBK6" s="428"/>
      <c r="OBL6" s="428"/>
      <c r="OBM6" s="428"/>
      <c r="OBN6" s="428"/>
      <c r="OBO6" s="428"/>
      <c r="OBP6" s="428"/>
      <c r="OBQ6" s="428"/>
      <c r="OBR6" s="428"/>
      <c r="OBS6" s="428"/>
      <c r="OBT6" s="428"/>
      <c r="OBU6" s="428"/>
      <c r="OBV6" s="428"/>
      <c r="OBW6" s="428"/>
      <c r="OBX6" s="428"/>
      <c r="OBY6" s="428"/>
      <c r="OBZ6" s="428"/>
      <c r="OCA6" s="428"/>
      <c r="OCB6" s="428"/>
      <c r="OCC6" s="428"/>
      <c r="OCD6" s="428"/>
      <c r="OCE6" s="428"/>
      <c r="OCF6" s="428"/>
      <c r="OCG6" s="428"/>
      <c r="OCH6" s="428"/>
      <c r="OCI6" s="428"/>
      <c r="OCJ6" s="428"/>
      <c r="OCK6" s="428"/>
      <c r="OCL6" s="428"/>
      <c r="OCM6" s="428"/>
      <c r="OCN6" s="428"/>
      <c r="OCO6" s="428"/>
      <c r="OCP6" s="428"/>
      <c r="OCQ6" s="428"/>
      <c r="OCR6" s="428"/>
      <c r="OCS6" s="428"/>
      <c r="OCT6" s="428"/>
      <c r="OCU6" s="428"/>
      <c r="OCV6" s="428"/>
      <c r="OCW6" s="428"/>
      <c r="OCX6" s="428"/>
      <c r="OCY6" s="428"/>
      <c r="OCZ6" s="428"/>
      <c r="ODA6" s="428"/>
      <c r="ODB6" s="428"/>
      <c r="ODC6" s="428"/>
      <c r="ODD6" s="428"/>
      <c r="ODE6" s="428"/>
      <c r="ODF6" s="428"/>
      <c r="ODG6" s="428"/>
      <c r="ODH6" s="428"/>
      <c r="ODI6" s="428"/>
      <c r="ODJ6" s="428"/>
      <c r="ODK6" s="428"/>
      <c r="ODL6" s="428"/>
      <c r="ODM6" s="428"/>
      <c r="ODN6" s="428"/>
      <c r="ODO6" s="428"/>
      <c r="ODP6" s="428"/>
      <c r="ODQ6" s="428"/>
      <c r="ODR6" s="428"/>
      <c r="ODS6" s="428"/>
      <c r="ODT6" s="428"/>
      <c r="ODU6" s="428"/>
      <c r="ODV6" s="428"/>
      <c r="ODW6" s="428"/>
      <c r="ODX6" s="428"/>
      <c r="ODY6" s="428"/>
      <c r="ODZ6" s="428"/>
      <c r="OEA6" s="428"/>
      <c r="OEB6" s="428"/>
      <c r="OEC6" s="428"/>
      <c r="OED6" s="428"/>
      <c r="OEE6" s="428"/>
      <c r="OEF6" s="428"/>
      <c r="OEG6" s="428"/>
      <c r="OEH6" s="428"/>
      <c r="OEI6" s="428"/>
      <c r="OEJ6" s="428"/>
      <c r="OEK6" s="428"/>
      <c r="OEL6" s="428"/>
      <c r="OEM6" s="428"/>
      <c r="OEN6" s="428"/>
      <c r="OEO6" s="428"/>
      <c r="OEP6" s="428"/>
      <c r="OEQ6" s="428"/>
      <c r="OER6" s="428"/>
      <c r="OES6" s="428"/>
      <c r="OET6" s="428"/>
      <c r="OEU6" s="428"/>
      <c r="OEV6" s="428"/>
      <c r="OEW6" s="428"/>
      <c r="OEX6" s="428"/>
      <c r="OEY6" s="428"/>
      <c r="OEZ6" s="428"/>
      <c r="OFA6" s="428"/>
      <c r="OFB6" s="428"/>
      <c r="OFC6" s="428"/>
      <c r="OFD6" s="428"/>
      <c r="OFE6" s="428"/>
      <c r="OFF6" s="428"/>
      <c r="OFG6" s="428"/>
      <c r="OFH6" s="428"/>
      <c r="OFI6" s="428"/>
      <c r="OFJ6" s="428"/>
      <c r="OFK6" s="428"/>
      <c r="OFL6" s="428"/>
      <c r="OFM6" s="428"/>
      <c r="OFN6" s="428"/>
      <c r="OFO6" s="428"/>
      <c r="OFP6" s="428"/>
      <c r="OFQ6" s="428"/>
      <c r="OFR6" s="428"/>
      <c r="OFS6" s="428"/>
      <c r="OFT6" s="428"/>
      <c r="OFU6" s="428"/>
      <c r="OFV6" s="428"/>
      <c r="OFW6" s="428"/>
      <c r="OFX6" s="428"/>
      <c r="OFY6" s="428"/>
      <c r="OFZ6" s="428"/>
      <c r="OGA6" s="428"/>
      <c r="OGB6" s="428"/>
      <c r="OGC6" s="428"/>
      <c r="OGD6" s="428"/>
      <c r="OGE6" s="428"/>
      <c r="OGF6" s="428"/>
      <c r="OGG6" s="428"/>
      <c r="OGH6" s="428"/>
      <c r="OGI6" s="428"/>
      <c r="OGJ6" s="428"/>
      <c r="OGK6" s="428"/>
      <c r="OGL6" s="428"/>
      <c r="OGM6" s="428"/>
      <c r="OGN6" s="428"/>
      <c r="OGO6" s="428"/>
      <c r="OGP6" s="428"/>
      <c r="OGQ6" s="428"/>
      <c r="OGR6" s="428"/>
      <c r="OGS6" s="428"/>
      <c r="OGT6" s="428"/>
      <c r="OGU6" s="428"/>
      <c r="OGV6" s="428"/>
      <c r="OGW6" s="428"/>
      <c r="OGX6" s="428"/>
      <c r="OGY6" s="428"/>
      <c r="OGZ6" s="428"/>
      <c r="OHA6" s="428"/>
      <c r="OHB6" s="428"/>
      <c r="OHC6" s="428"/>
      <c r="OHD6" s="428"/>
      <c r="OHE6" s="428"/>
      <c r="OHF6" s="428"/>
      <c r="OHG6" s="428"/>
      <c r="OHH6" s="428"/>
      <c r="OHI6" s="428"/>
      <c r="OHJ6" s="428"/>
      <c r="OHK6" s="428"/>
      <c r="OHL6" s="428"/>
      <c r="OHM6" s="428"/>
      <c r="OHN6" s="428"/>
      <c r="OHO6" s="428"/>
      <c r="OHP6" s="428"/>
      <c r="OHQ6" s="428"/>
      <c r="OHR6" s="428"/>
      <c r="OHS6" s="428"/>
      <c r="OHT6" s="428"/>
      <c r="OHU6" s="428"/>
      <c r="OHV6" s="428"/>
      <c r="OHW6" s="428"/>
      <c r="OHX6" s="428"/>
      <c r="OHY6" s="428"/>
      <c r="OHZ6" s="428"/>
      <c r="OIA6" s="428"/>
      <c r="OIB6" s="428"/>
      <c r="OIC6" s="428"/>
      <c r="OID6" s="428"/>
      <c r="OIE6" s="428"/>
      <c r="OIF6" s="428"/>
      <c r="OIG6" s="428"/>
      <c r="OIH6" s="428"/>
      <c r="OII6" s="428"/>
      <c r="OIJ6" s="428"/>
      <c r="OIK6" s="428"/>
      <c r="OIL6" s="428"/>
      <c r="OIM6" s="428"/>
      <c r="OIN6" s="428"/>
      <c r="OIO6" s="428"/>
      <c r="OIP6" s="428"/>
      <c r="OIQ6" s="428"/>
      <c r="OIR6" s="428"/>
      <c r="OIS6" s="428"/>
      <c r="OIT6" s="428"/>
      <c r="OIU6" s="428"/>
      <c r="OIV6" s="428"/>
      <c r="OIW6" s="428"/>
      <c r="OIX6" s="428"/>
      <c r="OIY6" s="428"/>
      <c r="OIZ6" s="428"/>
      <c r="OJA6" s="428"/>
      <c r="OJB6" s="428"/>
      <c r="OJC6" s="428"/>
      <c r="OJD6" s="428"/>
      <c r="OJE6" s="428"/>
      <c r="OJF6" s="428"/>
      <c r="OJG6" s="428"/>
      <c r="OJH6" s="428"/>
      <c r="OJI6" s="428"/>
      <c r="OJJ6" s="428"/>
      <c r="OJK6" s="428"/>
      <c r="OJL6" s="428"/>
      <c r="OJM6" s="428"/>
      <c r="OJN6" s="428"/>
      <c r="OJO6" s="428"/>
      <c r="OJP6" s="428"/>
      <c r="OJQ6" s="428"/>
      <c r="OJR6" s="428"/>
      <c r="OJS6" s="428"/>
      <c r="OJT6" s="428"/>
      <c r="OJU6" s="428"/>
      <c r="OJV6" s="428"/>
      <c r="OJW6" s="428"/>
      <c r="OJX6" s="428"/>
      <c r="OJY6" s="428"/>
      <c r="OJZ6" s="428"/>
      <c r="OKA6" s="428"/>
      <c r="OKB6" s="428"/>
      <c r="OKC6" s="428"/>
      <c r="OKD6" s="428"/>
      <c r="OKE6" s="428"/>
      <c r="OKF6" s="428"/>
      <c r="OKG6" s="428"/>
      <c r="OKH6" s="428"/>
      <c r="OKI6" s="428"/>
      <c r="OKJ6" s="428"/>
      <c r="OKK6" s="428"/>
      <c r="OKL6" s="428"/>
      <c r="OKM6" s="428"/>
      <c r="OKN6" s="428"/>
      <c r="OKO6" s="428"/>
      <c r="OKP6" s="428"/>
      <c r="OKQ6" s="428"/>
      <c r="OKR6" s="428"/>
      <c r="OKS6" s="428"/>
      <c r="OKT6" s="428"/>
      <c r="OKU6" s="428"/>
      <c r="OKV6" s="428"/>
      <c r="OKW6" s="428"/>
      <c r="OKX6" s="428"/>
      <c r="OKY6" s="428"/>
      <c r="OKZ6" s="428"/>
      <c r="OLA6" s="428"/>
      <c r="OLB6" s="428"/>
      <c r="OLC6" s="428"/>
      <c r="OLD6" s="428"/>
      <c r="OLE6" s="428"/>
      <c r="OLF6" s="428"/>
      <c r="OLG6" s="428"/>
      <c r="OLH6" s="428"/>
      <c r="OLI6" s="428"/>
      <c r="OLJ6" s="428"/>
      <c r="OLK6" s="428"/>
      <c r="OLL6" s="428"/>
      <c r="OLM6" s="428"/>
      <c r="OLN6" s="428"/>
      <c r="OLO6" s="428"/>
      <c r="OLP6" s="428"/>
      <c r="OLQ6" s="428"/>
      <c r="OLR6" s="428"/>
      <c r="OLS6" s="428"/>
      <c r="OLT6" s="428"/>
      <c r="OLU6" s="428"/>
      <c r="OLV6" s="428"/>
      <c r="OLW6" s="428"/>
      <c r="OLX6" s="428"/>
      <c r="OLY6" s="428"/>
      <c r="OLZ6" s="428"/>
      <c r="OMA6" s="428"/>
      <c r="OMB6" s="428"/>
      <c r="OMC6" s="428"/>
      <c r="OMD6" s="428"/>
      <c r="OME6" s="428"/>
      <c r="OMF6" s="428"/>
      <c r="OMG6" s="428"/>
      <c r="OMH6" s="428"/>
      <c r="OMI6" s="428"/>
      <c r="OMJ6" s="428"/>
      <c r="OMK6" s="428"/>
      <c r="OML6" s="428"/>
      <c r="OMM6" s="428"/>
      <c r="OMN6" s="428"/>
      <c r="OMO6" s="428"/>
      <c r="OMP6" s="428"/>
      <c r="OMQ6" s="428"/>
      <c r="OMR6" s="428"/>
      <c r="OMS6" s="428"/>
      <c r="OMT6" s="428"/>
      <c r="OMU6" s="428"/>
      <c r="OMV6" s="428"/>
      <c r="OMW6" s="428"/>
      <c r="OMX6" s="428"/>
      <c r="OMY6" s="428"/>
      <c r="OMZ6" s="428"/>
      <c r="ONA6" s="428"/>
      <c r="ONB6" s="428"/>
      <c r="ONC6" s="428"/>
      <c r="OND6" s="428"/>
      <c r="ONE6" s="428"/>
      <c r="ONF6" s="428"/>
      <c r="ONG6" s="428"/>
      <c r="ONH6" s="428"/>
      <c r="ONI6" s="428"/>
      <c r="ONJ6" s="428"/>
      <c r="ONK6" s="428"/>
      <c r="ONL6" s="428"/>
      <c r="ONM6" s="428"/>
      <c r="ONN6" s="428"/>
      <c r="ONO6" s="428"/>
      <c r="ONP6" s="428"/>
      <c r="ONQ6" s="428"/>
      <c r="ONR6" s="428"/>
      <c r="ONS6" s="428"/>
      <c r="ONT6" s="428"/>
      <c r="ONU6" s="428"/>
      <c r="ONV6" s="428"/>
      <c r="ONW6" s="428"/>
      <c r="ONX6" s="428"/>
      <c r="ONY6" s="428"/>
      <c r="ONZ6" s="428"/>
      <c r="OOA6" s="428"/>
      <c r="OOB6" s="428"/>
      <c r="OOC6" s="428"/>
      <c r="OOD6" s="428"/>
      <c r="OOE6" s="428"/>
      <c r="OOF6" s="428"/>
      <c r="OOG6" s="428"/>
      <c r="OOH6" s="428"/>
      <c r="OOI6" s="428"/>
      <c r="OOJ6" s="428"/>
      <c r="OOK6" s="428"/>
      <c r="OOL6" s="428"/>
      <c r="OOM6" s="428"/>
      <c r="OON6" s="428"/>
      <c r="OOO6" s="428"/>
      <c r="OOP6" s="428"/>
      <c r="OOQ6" s="428"/>
      <c r="OOR6" s="428"/>
      <c r="OOS6" s="428"/>
      <c r="OOT6" s="428"/>
      <c r="OOU6" s="428"/>
      <c r="OOV6" s="428"/>
      <c r="OOW6" s="428"/>
      <c r="OOX6" s="428"/>
      <c r="OOY6" s="428"/>
      <c r="OOZ6" s="428"/>
      <c r="OPA6" s="428"/>
      <c r="OPB6" s="428"/>
      <c r="OPC6" s="428"/>
      <c r="OPD6" s="428"/>
      <c r="OPE6" s="428"/>
      <c r="OPF6" s="428"/>
      <c r="OPG6" s="428"/>
      <c r="OPH6" s="428"/>
      <c r="OPI6" s="428"/>
      <c r="OPJ6" s="428"/>
      <c r="OPK6" s="428"/>
      <c r="OPL6" s="428"/>
      <c r="OPM6" s="428"/>
      <c r="OPN6" s="428"/>
      <c r="OPO6" s="428"/>
      <c r="OPP6" s="428"/>
      <c r="OPQ6" s="428"/>
      <c r="OPR6" s="428"/>
      <c r="OPS6" s="428"/>
      <c r="OPT6" s="428"/>
      <c r="OPU6" s="428"/>
      <c r="OPV6" s="428"/>
      <c r="OPW6" s="428"/>
      <c r="OPX6" s="428"/>
      <c r="OPY6" s="428"/>
      <c r="OPZ6" s="428"/>
      <c r="OQA6" s="428"/>
      <c r="OQB6" s="428"/>
      <c r="OQC6" s="428"/>
      <c r="OQD6" s="428"/>
      <c r="OQE6" s="428"/>
      <c r="OQF6" s="428"/>
      <c r="OQG6" s="428"/>
      <c r="OQH6" s="428"/>
      <c r="OQI6" s="428"/>
      <c r="OQJ6" s="428"/>
      <c r="OQK6" s="428"/>
      <c r="OQL6" s="428"/>
      <c r="OQM6" s="428"/>
      <c r="OQN6" s="428"/>
      <c r="OQO6" s="428"/>
      <c r="OQP6" s="428"/>
      <c r="OQQ6" s="428"/>
      <c r="OQR6" s="428"/>
      <c r="OQS6" s="428"/>
      <c r="OQT6" s="428"/>
      <c r="OQU6" s="428"/>
      <c r="OQV6" s="428"/>
      <c r="OQW6" s="428"/>
      <c r="OQX6" s="428"/>
      <c r="OQY6" s="428"/>
      <c r="OQZ6" s="428"/>
      <c r="ORA6" s="428"/>
      <c r="ORB6" s="428"/>
      <c r="ORC6" s="428"/>
      <c r="ORD6" s="428"/>
      <c r="ORE6" s="428"/>
      <c r="ORF6" s="428"/>
      <c r="ORG6" s="428"/>
      <c r="ORH6" s="428"/>
      <c r="ORI6" s="428"/>
      <c r="ORJ6" s="428"/>
      <c r="ORK6" s="428"/>
      <c r="ORL6" s="428"/>
      <c r="ORM6" s="428"/>
      <c r="ORN6" s="428"/>
      <c r="ORO6" s="428"/>
      <c r="ORP6" s="428"/>
      <c r="ORQ6" s="428"/>
      <c r="ORR6" s="428"/>
      <c r="ORS6" s="428"/>
      <c r="ORT6" s="428"/>
      <c r="ORU6" s="428"/>
      <c r="ORV6" s="428"/>
      <c r="ORW6" s="428"/>
      <c r="ORX6" s="428"/>
      <c r="ORY6" s="428"/>
      <c r="ORZ6" s="428"/>
      <c r="OSA6" s="428"/>
      <c r="OSB6" s="428"/>
      <c r="OSC6" s="428"/>
      <c r="OSD6" s="428"/>
      <c r="OSE6" s="428"/>
      <c r="OSF6" s="428"/>
      <c r="OSG6" s="428"/>
      <c r="OSH6" s="428"/>
      <c r="OSI6" s="428"/>
      <c r="OSJ6" s="428"/>
      <c r="OSK6" s="428"/>
      <c r="OSL6" s="428"/>
      <c r="OSM6" s="428"/>
      <c r="OSN6" s="428"/>
      <c r="OSO6" s="428"/>
      <c r="OSP6" s="428"/>
      <c r="OSQ6" s="428"/>
      <c r="OSR6" s="428"/>
      <c r="OSS6" s="428"/>
      <c r="OST6" s="428"/>
      <c r="OSU6" s="428"/>
      <c r="OSV6" s="428"/>
      <c r="OSW6" s="428"/>
      <c r="OSX6" s="428"/>
      <c r="OSY6" s="428"/>
      <c r="OSZ6" s="428"/>
      <c r="OTA6" s="428"/>
      <c r="OTB6" s="428"/>
      <c r="OTC6" s="428"/>
      <c r="OTD6" s="428"/>
      <c r="OTE6" s="428"/>
      <c r="OTF6" s="428"/>
      <c r="OTG6" s="428"/>
      <c r="OTH6" s="428"/>
      <c r="OTI6" s="428"/>
      <c r="OTJ6" s="428"/>
      <c r="OTK6" s="428"/>
      <c r="OTL6" s="428"/>
      <c r="OTM6" s="428"/>
      <c r="OTN6" s="428"/>
      <c r="OTO6" s="428"/>
      <c r="OTP6" s="428"/>
      <c r="OTQ6" s="428"/>
      <c r="OTR6" s="428"/>
      <c r="OTS6" s="428"/>
      <c r="OTT6" s="428"/>
      <c r="OTU6" s="428"/>
      <c r="OTV6" s="428"/>
      <c r="OTW6" s="428"/>
      <c r="OTX6" s="428"/>
      <c r="OTY6" s="428"/>
      <c r="OTZ6" s="428"/>
      <c r="OUA6" s="428"/>
      <c r="OUB6" s="428"/>
      <c r="OUC6" s="428"/>
      <c r="OUD6" s="428"/>
      <c r="OUE6" s="428"/>
      <c r="OUF6" s="428"/>
      <c r="OUG6" s="428"/>
      <c r="OUH6" s="428"/>
      <c r="OUI6" s="428"/>
      <c r="OUJ6" s="428"/>
      <c r="OUK6" s="428"/>
      <c r="OUL6" s="428"/>
      <c r="OUM6" s="428"/>
      <c r="OUN6" s="428"/>
      <c r="OUO6" s="428"/>
      <c r="OUP6" s="428"/>
      <c r="OUQ6" s="428"/>
      <c r="OUR6" s="428"/>
      <c r="OUS6" s="428"/>
      <c r="OUT6" s="428"/>
      <c r="OUU6" s="428"/>
      <c r="OUV6" s="428"/>
      <c r="OUW6" s="428"/>
      <c r="OUX6" s="428"/>
      <c r="OUY6" s="428"/>
      <c r="OUZ6" s="428"/>
      <c r="OVA6" s="428"/>
      <c r="OVB6" s="428"/>
      <c r="OVC6" s="428"/>
      <c r="OVD6" s="428"/>
      <c r="OVE6" s="428"/>
      <c r="OVF6" s="428"/>
      <c r="OVG6" s="428"/>
      <c r="OVH6" s="428"/>
      <c r="OVI6" s="428"/>
      <c r="OVJ6" s="428"/>
      <c r="OVK6" s="428"/>
      <c r="OVL6" s="428"/>
      <c r="OVM6" s="428"/>
      <c r="OVN6" s="428"/>
      <c r="OVO6" s="428"/>
      <c r="OVP6" s="428"/>
      <c r="OVQ6" s="428"/>
      <c r="OVR6" s="428"/>
      <c r="OVS6" s="428"/>
      <c r="OVT6" s="428"/>
      <c r="OVU6" s="428"/>
      <c r="OVV6" s="428"/>
      <c r="OVW6" s="428"/>
      <c r="OVX6" s="428"/>
      <c r="OVY6" s="428"/>
      <c r="OVZ6" s="428"/>
      <c r="OWA6" s="428"/>
      <c r="OWB6" s="428"/>
      <c r="OWC6" s="428"/>
      <c r="OWD6" s="428"/>
      <c r="OWE6" s="428"/>
      <c r="OWF6" s="428"/>
      <c r="OWG6" s="428"/>
      <c r="OWH6" s="428"/>
      <c r="OWI6" s="428"/>
      <c r="OWJ6" s="428"/>
      <c r="OWK6" s="428"/>
      <c r="OWL6" s="428"/>
      <c r="OWM6" s="428"/>
      <c r="OWN6" s="428"/>
      <c r="OWO6" s="428"/>
      <c r="OWP6" s="428"/>
      <c r="OWQ6" s="428"/>
      <c r="OWR6" s="428"/>
      <c r="OWS6" s="428"/>
      <c r="OWT6" s="428"/>
      <c r="OWU6" s="428"/>
      <c r="OWV6" s="428"/>
      <c r="OWW6" s="428"/>
      <c r="OWX6" s="428"/>
      <c r="OWY6" s="428"/>
      <c r="OWZ6" s="428"/>
      <c r="OXA6" s="428"/>
      <c r="OXB6" s="428"/>
      <c r="OXC6" s="428"/>
      <c r="OXD6" s="428"/>
      <c r="OXE6" s="428"/>
      <c r="OXF6" s="428"/>
      <c r="OXG6" s="428"/>
      <c r="OXH6" s="428"/>
      <c r="OXI6" s="428"/>
      <c r="OXJ6" s="428"/>
      <c r="OXK6" s="428"/>
      <c r="OXL6" s="428"/>
      <c r="OXM6" s="428"/>
      <c r="OXN6" s="428"/>
      <c r="OXO6" s="428"/>
      <c r="OXP6" s="428"/>
      <c r="OXQ6" s="428"/>
      <c r="OXR6" s="428"/>
      <c r="OXS6" s="428"/>
      <c r="OXT6" s="428"/>
      <c r="OXU6" s="428"/>
      <c r="OXV6" s="428"/>
      <c r="OXW6" s="428"/>
      <c r="OXX6" s="428"/>
      <c r="OXY6" s="428"/>
      <c r="OXZ6" s="428"/>
      <c r="OYA6" s="428"/>
      <c r="OYB6" s="428"/>
      <c r="OYC6" s="428"/>
      <c r="OYD6" s="428"/>
      <c r="OYE6" s="428"/>
      <c r="OYF6" s="428"/>
      <c r="OYG6" s="428"/>
      <c r="OYH6" s="428"/>
      <c r="OYI6" s="428"/>
      <c r="OYJ6" s="428"/>
      <c r="OYK6" s="428"/>
      <c r="OYL6" s="428"/>
      <c r="OYM6" s="428"/>
      <c r="OYN6" s="428"/>
      <c r="OYO6" s="428"/>
      <c r="OYP6" s="428"/>
      <c r="OYQ6" s="428"/>
      <c r="OYR6" s="428"/>
      <c r="OYS6" s="428"/>
      <c r="OYT6" s="428"/>
      <c r="OYU6" s="428"/>
      <c r="OYV6" s="428"/>
      <c r="OYW6" s="428"/>
      <c r="OYX6" s="428"/>
      <c r="OYY6" s="428"/>
      <c r="OYZ6" s="428"/>
      <c r="OZA6" s="428"/>
      <c r="OZB6" s="428"/>
      <c r="OZC6" s="428"/>
      <c r="OZD6" s="428"/>
      <c r="OZE6" s="428"/>
      <c r="OZF6" s="428"/>
      <c r="OZG6" s="428"/>
      <c r="OZH6" s="428"/>
      <c r="OZI6" s="428"/>
      <c r="OZJ6" s="428"/>
      <c r="OZK6" s="428"/>
      <c r="OZL6" s="428"/>
      <c r="OZM6" s="428"/>
      <c r="OZN6" s="428"/>
      <c r="OZO6" s="428"/>
      <c r="OZP6" s="428"/>
      <c r="OZQ6" s="428"/>
      <c r="OZR6" s="428"/>
      <c r="OZS6" s="428"/>
      <c r="OZT6" s="428"/>
      <c r="OZU6" s="428"/>
      <c r="OZV6" s="428"/>
      <c r="OZW6" s="428"/>
      <c r="OZX6" s="428"/>
      <c r="OZY6" s="428"/>
      <c r="OZZ6" s="428"/>
      <c r="PAA6" s="428"/>
      <c r="PAB6" s="428"/>
      <c r="PAC6" s="428"/>
      <c r="PAD6" s="428"/>
      <c r="PAE6" s="428"/>
      <c r="PAF6" s="428"/>
      <c r="PAG6" s="428"/>
      <c r="PAH6" s="428"/>
      <c r="PAI6" s="428"/>
      <c r="PAJ6" s="428"/>
      <c r="PAK6" s="428"/>
      <c r="PAL6" s="428"/>
      <c r="PAM6" s="428"/>
      <c r="PAN6" s="428"/>
      <c r="PAO6" s="428"/>
      <c r="PAP6" s="428"/>
      <c r="PAQ6" s="428"/>
      <c r="PAR6" s="428"/>
      <c r="PAS6" s="428"/>
      <c r="PAT6" s="428"/>
      <c r="PAU6" s="428"/>
      <c r="PAV6" s="428"/>
      <c r="PAW6" s="428"/>
      <c r="PAX6" s="428"/>
      <c r="PAY6" s="428"/>
      <c r="PAZ6" s="428"/>
      <c r="PBA6" s="428"/>
      <c r="PBB6" s="428"/>
      <c r="PBC6" s="428"/>
      <c r="PBD6" s="428"/>
      <c r="PBE6" s="428"/>
      <c r="PBF6" s="428"/>
      <c r="PBG6" s="428"/>
      <c r="PBH6" s="428"/>
      <c r="PBI6" s="428"/>
      <c r="PBJ6" s="428"/>
      <c r="PBK6" s="428"/>
      <c r="PBL6" s="428"/>
      <c r="PBM6" s="428"/>
      <c r="PBN6" s="428"/>
      <c r="PBO6" s="428"/>
      <c r="PBP6" s="428"/>
      <c r="PBQ6" s="428"/>
      <c r="PBR6" s="428"/>
      <c r="PBS6" s="428"/>
      <c r="PBT6" s="428"/>
      <c r="PBU6" s="428"/>
      <c r="PBV6" s="428"/>
      <c r="PBW6" s="428"/>
      <c r="PBX6" s="428"/>
      <c r="PBY6" s="428"/>
      <c r="PBZ6" s="428"/>
      <c r="PCA6" s="428"/>
      <c r="PCB6" s="428"/>
      <c r="PCC6" s="428"/>
      <c r="PCD6" s="428"/>
      <c r="PCE6" s="428"/>
      <c r="PCF6" s="428"/>
      <c r="PCG6" s="428"/>
      <c r="PCH6" s="428"/>
      <c r="PCI6" s="428"/>
      <c r="PCJ6" s="428"/>
      <c r="PCK6" s="428"/>
      <c r="PCL6" s="428"/>
      <c r="PCM6" s="428"/>
      <c r="PCN6" s="428"/>
      <c r="PCO6" s="428"/>
      <c r="PCP6" s="428"/>
      <c r="PCQ6" s="428"/>
      <c r="PCR6" s="428"/>
      <c r="PCS6" s="428"/>
      <c r="PCT6" s="428"/>
      <c r="PCU6" s="428"/>
      <c r="PCV6" s="428"/>
      <c r="PCW6" s="428"/>
      <c r="PCX6" s="428"/>
      <c r="PCY6" s="428"/>
      <c r="PCZ6" s="428"/>
      <c r="PDA6" s="428"/>
      <c r="PDB6" s="428"/>
      <c r="PDC6" s="428"/>
      <c r="PDD6" s="428"/>
      <c r="PDE6" s="428"/>
      <c r="PDF6" s="428"/>
      <c r="PDG6" s="428"/>
      <c r="PDH6" s="428"/>
      <c r="PDI6" s="428"/>
      <c r="PDJ6" s="428"/>
      <c r="PDK6" s="428"/>
      <c r="PDL6" s="428"/>
      <c r="PDM6" s="428"/>
      <c r="PDN6" s="428"/>
      <c r="PDO6" s="428"/>
      <c r="PDP6" s="428"/>
      <c r="PDQ6" s="428"/>
      <c r="PDR6" s="428"/>
      <c r="PDS6" s="428"/>
      <c r="PDT6" s="428"/>
      <c r="PDU6" s="428"/>
      <c r="PDV6" s="428"/>
      <c r="PDW6" s="428"/>
      <c r="PDX6" s="428"/>
      <c r="PDY6" s="428"/>
      <c r="PDZ6" s="428"/>
      <c r="PEA6" s="428"/>
      <c r="PEB6" s="428"/>
      <c r="PEC6" s="428"/>
      <c r="PED6" s="428"/>
      <c r="PEE6" s="428"/>
      <c r="PEF6" s="428"/>
      <c r="PEG6" s="428"/>
      <c r="PEH6" s="428"/>
      <c r="PEI6" s="428"/>
      <c r="PEJ6" s="428"/>
      <c r="PEK6" s="428"/>
      <c r="PEL6" s="428"/>
      <c r="PEM6" s="428"/>
      <c r="PEN6" s="428"/>
      <c r="PEO6" s="428"/>
      <c r="PEP6" s="428"/>
      <c r="PEQ6" s="428"/>
      <c r="PER6" s="428"/>
      <c r="PES6" s="428"/>
      <c r="PET6" s="428"/>
      <c r="PEU6" s="428"/>
      <c r="PEV6" s="428"/>
      <c r="PEW6" s="428"/>
      <c r="PEX6" s="428"/>
      <c r="PEY6" s="428"/>
      <c r="PEZ6" s="428"/>
      <c r="PFA6" s="428"/>
      <c r="PFB6" s="428"/>
      <c r="PFC6" s="428"/>
      <c r="PFD6" s="428"/>
      <c r="PFE6" s="428"/>
      <c r="PFF6" s="428"/>
      <c r="PFG6" s="428"/>
      <c r="PFH6" s="428"/>
      <c r="PFI6" s="428"/>
      <c r="PFJ6" s="428"/>
      <c r="PFK6" s="428"/>
      <c r="PFL6" s="428"/>
      <c r="PFM6" s="428"/>
      <c r="PFN6" s="428"/>
      <c r="PFO6" s="428"/>
      <c r="PFP6" s="428"/>
      <c r="PFQ6" s="428"/>
      <c r="PFR6" s="428"/>
      <c r="PFS6" s="428"/>
      <c r="PFT6" s="428"/>
      <c r="PFU6" s="428"/>
      <c r="PFV6" s="428"/>
      <c r="PFW6" s="428"/>
      <c r="PFX6" s="428"/>
      <c r="PFY6" s="428"/>
      <c r="PFZ6" s="428"/>
      <c r="PGA6" s="428"/>
      <c r="PGB6" s="428"/>
      <c r="PGC6" s="428"/>
      <c r="PGD6" s="428"/>
      <c r="PGE6" s="428"/>
      <c r="PGF6" s="428"/>
      <c r="PGG6" s="428"/>
      <c r="PGH6" s="428"/>
      <c r="PGI6" s="428"/>
      <c r="PGJ6" s="428"/>
      <c r="PGK6" s="428"/>
      <c r="PGL6" s="428"/>
      <c r="PGM6" s="428"/>
      <c r="PGN6" s="428"/>
      <c r="PGO6" s="428"/>
      <c r="PGP6" s="428"/>
      <c r="PGQ6" s="428"/>
      <c r="PGR6" s="428"/>
      <c r="PGS6" s="428"/>
      <c r="PGT6" s="428"/>
      <c r="PGU6" s="428"/>
      <c r="PGV6" s="428"/>
      <c r="PGW6" s="428"/>
      <c r="PGX6" s="428"/>
      <c r="PGY6" s="428"/>
      <c r="PGZ6" s="428"/>
      <c r="PHA6" s="428"/>
      <c r="PHB6" s="428"/>
      <c r="PHC6" s="428"/>
      <c r="PHD6" s="428"/>
      <c r="PHE6" s="428"/>
      <c r="PHF6" s="428"/>
      <c r="PHG6" s="428"/>
      <c r="PHH6" s="428"/>
      <c r="PHI6" s="428"/>
      <c r="PHJ6" s="428"/>
      <c r="PHK6" s="428"/>
      <c r="PHL6" s="428"/>
      <c r="PHM6" s="428"/>
      <c r="PHN6" s="428"/>
      <c r="PHO6" s="428"/>
      <c r="PHP6" s="428"/>
      <c r="PHQ6" s="428"/>
      <c r="PHR6" s="428"/>
      <c r="PHS6" s="428"/>
      <c r="PHT6" s="428"/>
      <c r="PHU6" s="428"/>
      <c r="PHV6" s="428"/>
      <c r="PHW6" s="428"/>
      <c r="PHX6" s="428"/>
      <c r="PHY6" s="428"/>
      <c r="PHZ6" s="428"/>
      <c r="PIA6" s="428"/>
      <c r="PIB6" s="428"/>
      <c r="PIC6" s="428"/>
      <c r="PID6" s="428"/>
      <c r="PIE6" s="428"/>
      <c r="PIF6" s="428"/>
      <c r="PIG6" s="428"/>
      <c r="PIH6" s="428"/>
      <c r="PII6" s="428"/>
      <c r="PIJ6" s="428"/>
      <c r="PIK6" s="428"/>
      <c r="PIL6" s="428"/>
      <c r="PIM6" s="428"/>
      <c r="PIN6" s="428"/>
      <c r="PIO6" s="428"/>
      <c r="PIP6" s="428"/>
      <c r="PIQ6" s="428"/>
      <c r="PIR6" s="428"/>
      <c r="PIS6" s="428"/>
      <c r="PIT6" s="428"/>
      <c r="PIU6" s="428"/>
      <c r="PIV6" s="428"/>
      <c r="PIW6" s="428"/>
      <c r="PIX6" s="428"/>
      <c r="PIY6" s="428"/>
      <c r="PIZ6" s="428"/>
      <c r="PJA6" s="428"/>
      <c r="PJB6" s="428"/>
      <c r="PJC6" s="428"/>
      <c r="PJD6" s="428"/>
      <c r="PJE6" s="428"/>
      <c r="PJF6" s="428"/>
      <c r="PJG6" s="428"/>
      <c r="PJH6" s="428"/>
      <c r="PJI6" s="428"/>
      <c r="PJJ6" s="428"/>
      <c r="PJK6" s="428"/>
      <c r="PJL6" s="428"/>
      <c r="PJM6" s="428"/>
      <c r="PJN6" s="428"/>
      <c r="PJO6" s="428"/>
      <c r="PJP6" s="428"/>
      <c r="PJQ6" s="428"/>
      <c r="PJR6" s="428"/>
      <c r="PJS6" s="428"/>
      <c r="PJT6" s="428"/>
      <c r="PJU6" s="428"/>
      <c r="PJV6" s="428"/>
      <c r="PJW6" s="428"/>
      <c r="PJX6" s="428"/>
      <c r="PJY6" s="428"/>
      <c r="PJZ6" s="428"/>
      <c r="PKA6" s="428"/>
      <c r="PKB6" s="428"/>
      <c r="PKC6" s="428"/>
      <c r="PKD6" s="428"/>
      <c r="PKE6" s="428"/>
      <c r="PKF6" s="428"/>
      <c r="PKG6" s="428"/>
      <c r="PKH6" s="428"/>
      <c r="PKI6" s="428"/>
      <c r="PKJ6" s="428"/>
      <c r="PKK6" s="428"/>
      <c r="PKL6" s="428"/>
      <c r="PKM6" s="428"/>
      <c r="PKN6" s="428"/>
      <c r="PKO6" s="428"/>
      <c r="PKP6" s="428"/>
      <c r="PKQ6" s="428"/>
      <c r="PKR6" s="428"/>
      <c r="PKS6" s="428"/>
      <c r="PKT6" s="428"/>
      <c r="PKU6" s="428"/>
      <c r="PKV6" s="428"/>
      <c r="PKW6" s="428"/>
      <c r="PKX6" s="428"/>
      <c r="PKY6" s="428"/>
      <c r="PKZ6" s="428"/>
      <c r="PLA6" s="428"/>
      <c r="PLB6" s="428"/>
      <c r="PLC6" s="428"/>
      <c r="PLD6" s="428"/>
      <c r="PLE6" s="428"/>
      <c r="PLF6" s="428"/>
      <c r="PLG6" s="428"/>
      <c r="PLH6" s="428"/>
      <c r="PLI6" s="428"/>
      <c r="PLJ6" s="428"/>
      <c r="PLK6" s="428"/>
      <c r="PLL6" s="428"/>
      <c r="PLM6" s="428"/>
      <c r="PLN6" s="428"/>
      <c r="PLO6" s="428"/>
      <c r="PLP6" s="428"/>
      <c r="PLQ6" s="428"/>
      <c r="PLR6" s="428"/>
      <c r="PLS6" s="428"/>
      <c r="PLT6" s="428"/>
      <c r="PLU6" s="428"/>
      <c r="PLV6" s="428"/>
      <c r="PLW6" s="428"/>
      <c r="PLX6" s="428"/>
      <c r="PLY6" s="428"/>
      <c r="PLZ6" s="428"/>
      <c r="PMA6" s="428"/>
      <c r="PMB6" s="428"/>
      <c r="PMC6" s="428"/>
      <c r="PMD6" s="428"/>
      <c r="PME6" s="428"/>
      <c r="PMF6" s="428"/>
      <c r="PMG6" s="428"/>
      <c r="PMH6" s="428"/>
      <c r="PMI6" s="428"/>
      <c r="PMJ6" s="428"/>
      <c r="PMK6" s="428"/>
      <c r="PML6" s="428"/>
      <c r="PMM6" s="428"/>
      <c r="PMN6" s="428"/>
      <c r="PMO6" s="428"/>
      <c r="PMP6" s="428"/>
      <c r="PMQ6" s="428"/>
      <c r="PMR6" s="428"/>
      <c r="PMS6" s="428"/>
      <c r="PMT6" s="428"/>
      <c r="PMU6" s="428"/>
      <c r="PMV6" s="428"/>
      <c r="PMW6" s="428"/>
      <c r="PMX6" s="428"/>
      <c r="PMY6" s="428"/>
      <c r="PMZ6" s="428"/>
      <c r="PNA6" s="428"/>
      <c r="PNB6" s="428"/>
      <c r="PNC6" s="428"/>
      <c r="PND6" s="428"/>
      <c r="PNE6" s="428"/>
      <c r="PNF6" s="428"/>
      <c r="PNG6" s="428"/>
      <c r="PNH6" s="428"/>
      <c r="PNI6" s="428"/>
      <c r="PNJ6" s="428"/>
      <c r="PNK6" s="428"/>
      <c r="PNL6" s="428"/>
      <c r="PNM6" s="428"/>
      <c r="PNN6" s="428"/>
      <c r="PNO6" s="428"/>
      <c r="PNP6" s="428"/>
      <c r="PNQ6" s="428"/>
      <c r="PNR6" s="428"/>
      <c r="PNS6" s="428"/>
      <c r="PNT6" s="428"/>
      <c r="PNU6" s="428"/>
      <c r="PNV6" s="428"/>
      <c r="PNW6" s="428"/>
      <c r="PNX6" s="428"/>
      <c r="PNY6" s="428"/>
      <c r="PNZ6" s="428"/>
      <c r="POA6" s="428"/>
      <c r="POB6" s="428"/>
      <c r="POC6" s="428"/>
      <c r="POD6" s="428"/>
      <c r="POE6" s="428"/>
      <c r="POF6" s="428"/>
      <c r="POG6" s="428"/>
      <c r="POH6" s="428"/>
      <c r="POI6" s="428"/>
      <c r="POJ6" s="428"/>
      <c r="POK6" s="428"/>
      <c r="POL6" s="428"/>
      <c r="POM6" s="428"/>
      <c r="PON6" s="428"/>
      <c r="POO6" s="428"/>
      <c r="POP6" s="428"/>
      <c r="POQ6" s="428"/>
      <c r="POR6" s="428"/>
      <c r="POS6" s="428"/>
      <c r="POT6" s="428"/>
      <c r="POU6" s="428"/>
      <c r="POV6" s="428"/>
      <c r="POW6" s="428"/>
      <c r="POX6" s="428"/>
      <c r="POY6" s="428"/>
      <c r="POZ6" s="428"/>
      <c r="PPA6" s="428"/>
      <c r="PPB6" s="428"/>
      <c r="PPC6" s="428"/>
      <c r="PPD6" s="428"/>
      <c r="PPE6" s="428"/>
      <c r="PPF6" s="428"/>
      <c r="PPG6" s="428"/>
      <c r="PPH6" s="428"/>
      <c r="PPI6" s="428"/>
      <c r="PPJ6" s="428"/>
      <c r="PPK6" s="428"/>
      <c r="PPL6" s="428"/>
      <c r="PPM6" s="428"/>
      <c r="PPN6" s="428"/>
      <c r="PPO6" s="428"/>
      <c r="PPP6" s="428"/>
      <c r="PPQ6" s="428"/>
      <c r="PPR6" s="428"/>
      <c r="PPS6" s="428"/>
      <c r="PPT6" s="428"/>
      <c r="PPU6" s="428"/>
      <c r="PPV6" s="428"/>
      <c r="PPW6" s="428"/>
      <c r="PPX6" s="428"/>
      <c r="PPY6" s="428"/>
      <c r="PPZ6" s="428"/>
      <c r="PQA6" s="428"/>
      <c r="PQB6" s="428"/>
      <c r="PQC6" s="428"/>
      <c r="PQD6" s="428"/>
      <c r="PQE6" s="428"/>
      <c r="PQF6" s="428"/>
      <c r="PQG6" s="428"/>
      <c r="PQH6" s="428"/>
      <c r="PQI6" s="428"/>
      <c r="PQJ6" s="428"/>
      <c r="PQK6" s="428"/>
      <c r="PQL6" s="428"/>
      <c r="PQM6" s="428"/>
      <c r="PQN6" s="428"/>
      <c r="PQO6" s="428"/>
      <c r="PQP6" s="428"/>
      <c r="PQQ6" s="428"/>
      <c r="PQR6" s="428"/>
      <c r="PQS6" s="428"/>
      <c r="PQT6" s="428"/>
      <c r="PQU6" s="428"/>
      <c r="PQV6" s="428"/>
      <c r="PQW6" s="428"/>
      <c r="PQX6" s="428"/>
      <c r="PQY6" s="428"/>
      <c r="PQZ6" s="428"/>
      <c r="PRA6" s="428"/>
      <c r="PRB6" s="428"/>
      <c r="PRC6" s="428"/>
      <c r="PRD6" s="428"/>
      <c r="PRE6" s="428"/>
      <c r="PRF6" s="428"/>
      <c r="PRG6" s="428"/>
      <c r="PRH6" s="428"/>
      <c r="PRI6" s="428"/>
      <c r="PRJ6" s="428"/>
      <c r="PRK6" s="428"/>
      <c r="PRL6" s="428"/>
      <c r="PRM6" s="428"/>
      <c r="PRN6" s="428"/>
      <c r="PRO6" s="428"/>
      <c r="PRP6" s="428"/>
      <c r="PRQ6" s="428"/>
      <c r="PRR6" s="428"/>
      <c r="PRS6" s="428"/>
      <c r="PRT6" s="428"/>
      <c r="PRU6" s="428"/>
      <c r="PRV6" s="428"/>
      <c r="PRW6" s="428"/>
      <c r="PRX6" s="428"/>
      <c r="PRY6" s="428"/>
      <c r="PRZ6" s="428"/>
      <c r="PSA6" s="428"/>
      <c r="PSB6" s="428"/>
      <c r="PSC6" s="428"/>
      <c r="PSD6" s="428"/>
      <c r="PSE6" s="428"/>
      <c r="PSF6" s="428"/>
      <c r="PSG6" s="428"/>
      <c r="PSH6" s="428"/>
      <c r="PSI6" s="428"/>
      <c r="PSJ6" s="428"/>
      <c r="PSK6" s="428"/>
      <c r="PSL6" s="428"/>
      <c r="PSM6" s="428"/>
      <c r="PSN6" s="428"/>
      <c r="PSO6" s="428"/>
      <c r="PSP6" s="428"/>
      <c r="PSQ6" s="428"/>
      <c r="PSR6" s="428"/>
      <c r="PSS6" s="428"/>
      <c r="PST6" s="428"/>
      <c r="PSU6" s="428"/>
      <c r="PSV6" s="428"/>
      <c r="PSW6" s="428"/>
      <c r="PSX6" s="428"/>
      <c r="PSY6" s="428"/>
      <c r="PSZ6" s="428"/>
      <c r="PTA6" s="428"/>
      <c r="PTB6" s="428"/>
      <c r="PTC6" s="428"/>
      <c r="PTD6" s="428"/>
      <c r="PTE6" s="428"/>
      <c r="PTF6" s="428"/>
      <c r="PTG6" s="428"/>
      <c r="PTH6" s="428"/>
      <c r="PTI6" s="428"/>
      <c r="PTJ6" s="428"/>
      <c r="PTK6" s="428"/>
      <c r="PTL6" s="428"/>
      <c r="PTM6" s="428"/>
      <c r="PTN6" s="428"/>
      <c r="PTO6" s="428"/>
      <c r="PTP6" s="428"/>
      <c r="PTQ6" s="428"/>
      <c r="PTR6" s="428"/>
      <c r="PTS6" s="428"/>
      <c r="PTT6" s="428"/>
      <c r="PTU6" s="428"/>
      <c r="PTV6" s="428"/>
      <c r="PTW6" s="428"/>
      <c r="PTX6" s="428"/>
      <c r="PTY6" s="428"/>
      <c r="PTZ6" s="428"/>
      <c r="PUA6" s="428"/>
      <c r="PUB6" s="428"/>
      <c r="PUC6" s="428"/>
      <c r="PUD6" s="428"/>
      <c r="PUE6" s="428"/>
      <c r="PUF6" s="428"/>
      <c r="PUG6" s="428"/>
      <c r="PUH6" s="428"/>
      <c r="PUI6" s="428"/>
      <c r="PUJ6" s="428"/>
      <c r="PUK6" s="428"/>
      <c r="PUL6" s="428"/>
      <c r="PUM6" s="428"/>
      <c r="PUN6" s="428"/>
      <c r="PUO6" s="428"/>
      <c r="PUP6" s="428"/>
      <c r="PUQ6" s="428"/>
      <c r="PUR6" s="428"/>
      <c r="PUS6" s="428"/>
      <c r="PUT6" s="428"/>
      <c r="PUU6" s="428"/>
      <c r="PUV6" s="428"/>
      <c r="PUW6" s="428"/>
      <c r="PUX6" s="428"/>
      <c r="PUY6" s="428"/>
      <c r="PUZ6" s="428"/>
      <c r="PVA6" s="428"/>
      <c r="PVB6" s="428"/>
      <c r="PVC6" s="428"/>
      <c r="PVD6" s="428"/>
      <c r="PVE6" s="428"/>
      <c r="PVF6" s="428"/>
      <c r="PVG6" s="428"/>
      <c r="PVH6" s="428"/>
      <c r="PVI6" s="428"/>
      <c r="PVJ6" s="428"/>
      <c r="PVK6" s="428"/>
      <c r="PVL6" s="428"/>
      <c r="PVM6" s="428"/>
      <c r="PVN6" s="428"/>
      <c r="PVO6" s="428"/>
      <c r="PVP6" s="428"/>
      <c r="PVQ6" s="428"/>
      <c r="PVR6" s="428"/>
      <c r="PVS6" s="428"/>
      <c r="PVT6" s="428"/>
      <c r="PVU6" s="428"/>
      <c r="PVV6" s="428"/>
      <c r="PVW6" s="428"/>
      <c r="PVX6" s="428"/>
      <c r="PVY6" s="428"/>
      <c r="PVZ6" s="428"/>
      <c r="PWA6" s="428"/>
      <c r="PWB6" s="428"/>
      <c r="PWC6" s="428"/>
      <c r="PWD6" s="428"/>
      <c r="PWE6" s="428"/>
      <c r="PWF6" s="428"/>
      <c r="PWG6" s="428"/>
      <c r="PWH6" s="428"/>
      <c r="PWI6" s="428"/>
      <c r="PWJ6" s="428"/>
      <c r="PWK6" s="428"/>
      <c r="PWL6" s="428"/>
      <c r="PWM6" s="428"/>
      <c r="PWN6" s="428"/>
      <c r="PWO6" s="428"/>
      <c r="PWP6" s="428"/>
      <c r="PWQ6" s="428"/>
      <c r="PWR6" s="428"/>
      <c r="PWS6" s="428"/>
      <c r="PWT6" s="428"/>
      <c r="PWU6" s="428"/>
      <c r="PWV6" s="428"/>
      <c r="PWW6" s="428"/>
      <c r="PWX6" s="428"/>
      <c r="PWY6" s="428"/>
      <c r="PWZ6" s="428"/>
      <c r="PXA6" s="428"/>
      <c r="PXB6" s="428"/>
      <c r="PXC6" s="428"/>
      <c r="PXD6" s="428"/>
      <c r="PXE6" s="428"/>
      <c r="PXF6" s="428"/>
      <c r="PXG6" s="428"/>
      <c r="PXH6" s="428"/>
      <c r="PXI6" s="428"/>
      <c r="PXJ6" s="428"/>
      <c r="PXK6" s="428"/>
      <c r="PXL6" s="428"/>
      <c r="PXM6" s="428"/>
      <c r="PXN6" s="428"/>
      <c r="PXO6" s="428"/>
      <c r="PXP6" s="428"/>
      <c r="PXQ6" s="428"/>
      <c r="PXR6" s="428"/>
      <c r="PXS6" s="428"/>
      <c r="PXT6" s="428"/>
      <c r="PXU6" s="428"/>
      <c r="PXV6" s="428"/>
      <c r="PXW6" s="428"/>
      <c r="PXX6" s="428"/>
      <c r="PXY6" s="428"/>
      <c r="PXZ6" s="428"/>
      <c r="PYA6" s="428"/>
      <c r="PYB6" s="428"/>
      <c r="PYC6" s="428"/>
      <c r="PYD6" s="428"/>
      <c r="PYE6" s="428"/>
      <c r="PYF6" s="428"/>
      <c r="PYG6" s="428"/>
      <c r="PYH6" s="428"/>
      <c r="PYI6" s="428"/>
      <c r="PYJ6" s="428"/>
      <c r="PYK6" s="428"/>
      <c r="PYL6" s="428"/>
      <c r="PYM6" s="428"/>
      <c r="PYN6" s="428"/>
      <c r="PYO6" s="428"/>
      <c r="PYP6" s="428"/>
      <c r="PYQ6" s="428"/>
      <c r="PYR6" s="428"/>
      <c r="PYS6" s="428"/>
      <c r="PYT6" s="428"/>
      <c r="PYU6" s="428"/>
      <c r="PYV6" s="428"/>
      <c r="PYW6" s="428"/>
      <c r="PYX6" s="428"/>
      <c r="PYY6" s="428"/>
      <c r="PYZ6" s="428"/>
      <c r="PZA6" s="428"/>
      <c r="PZB6" s="428"/>
      <c r="PZC6" s="428"/>
      <c r="PZD6" s="428"/>
      <c r="PZE6" s="428"/>
      <c r="PZF6" s="428"/>
      <c r="PZG6" s="428"/>
      <c r="PZH6" s="428"/>
      <c r="PZI6" s="428"/>
      <c r="PZJ6" s="428"/>
      <c r="PZK6" s="428"/>
      <c r="PZL6" s="428"/>
      <c r="PZM6" s="428"/>
      <c r="PZN6" s="428"/>
      <c r="PZO6" s="428"/>
      <c r="PZP6" s="428"/>
      <c r="PZQ6" s="428"/>
      <c r="PZR6" s="428"/>
      <c r="PZS6" s="428"/>
      <c r="PZT6" s="428"/>
      <c r="PZU6" s="428"/>
      <c r="PZV6" s="428"/>
      <c r="PZW6" s="428"/>
      <c r="PZX6" s="428"/>
      <c r="PZY6" s="428"/>
      <c r="PZZ6" s="428"/>
      <c r="QAA6" s="428"/>
      <c r="QAB6" s="428"/>
      <c r="QAC6" s="428"/>
      <c r="QAD6" s="428"/>
      <c r="QAE6" s="428"/>
      <c r="QAF6" s="428"/>
      <c r="QAG6" s="428"/>
      <c r="QAH6" s="428"/>
      <c r="QAI6" s="428"/>
      <c r="QAJ6" s="428"/>
      <c r="QAK6" s="428"/>
      <c r="QAL6" s="428"/>
      <c r="QAM6" s="428"/>
      <c r="QAN6" s="428"/>
      <c r="QAO6" s="428"/>
      <c r="QAP6" s="428"/>
      <c r="QAQ6" s="428"/>
      <c r="QAR6" s="428"/>
      <c r="QAS6" s="428"/>
      <c r="QAT6" s="428"/>
      <c r="QAU6" s="428"/>
      <c r="QAV6" s="428"/>
      <c r="QAW6" s="428"/>
      <c r="QAX6" s="428"/>
      <c r="QAY6" s="428"/>
      <c r="QAZ6" s="428"/>
      <c r="QBA6" s="428"/>
      <c r="QBB6" s="428"/>
      <c r="QBC6" s="428"/>
      <c r="QBD6" s="428"/>
      <c r="QBE6" s="428"/>
      <c r="QBF6" s="428"/>
      <c r="QBG6" s="428"/>
      <c r="QBH6" s="428"/>
      <c r="QBI6" s="428"/>
      <c r="QBJ6" s="428"/>
      <c r="QBK6" s="428"/>
      <c r="QBL6" s="428"/>
      <c r="QBM6" s="428"/>
      <c r="QBN6" s="428"/>
      <c r="QBO6" s="428"/>
      <c r="QBP6" s="428"/>
      <c r="QBQ6" s="428"/>
      <c r="QBR6" s="428"/>
      <c r="QBS6" s="428"/>
      <c r="QBT6" s="428"/>
      <c r="QBU6" s="428"/>
      <c r="QBV6" s="428"/>
      <c r="QBW6" s="428"/>
      <c r="QBX6" s="428"/>
      <c r="QBY6" s="428"/>
      <c r="QBZ6" s="428"/>
      <c r="QCA6" s="428"/>
      <c r="QCB6" s="428"/>
      <c r="QCC6" s="428"/>
      <c r="QCD6" s="428"/>
      <c r="QCE6" s="428"/>
      <c r="QCF6" s="428"/>
      <c r="QCG6" s="428"/>
      <c r="QCH6" s="428"/>
      <c r="QCI6" s="428"/>
      <c r="QCJ6" s="428"/>
      <c r="QCK6" s="428"/>
      <c r="QCL6" s="428"/>
      <c r="QCM6" s="428"/>
      <c r="QCN6" s="428"/>
      <c r="QCO6" s="428"/>
      <c r="QCP6" s="428"/>
      <c r="QCQ6" s="428"/>
      <c r="QCR6" s="428"/>
      <c r="QCS6" s="428"/>
      <c r="QCT6" s="428"/>
      <c r="QCU6" s="428"/>
      <c r="QCV6" s="428"/>
      <c r="QCW6" s="428"/>
      <c r="QCX6" s="428"/>
      <c r="QCY6" s="428"/>
      <c r="QCZ6" s="428"/>
      <c r="QDA6" s="428"/>
      <c r="QDB6" s="428"/>
      <c r="QDC6" s="428"/>
      <c r="QDD6" s="428"/>
      <c r="QDE6" s="428"/>
      <c r="QDF6" s="428"/>
      <c r="QDG6" s="428"/>
      <c r="QDH6" s="428"/>
      <c r="QDI6" s="428"/>
      <c r="QDJ6" s="428"/>
      <c r="QDK6" s="428"/>
      <c r="QDL6" s="428"/>
      <c r="QDM6" s="428"/>
      <c r="QDN6" s="428"/>
      <c r="QDO6" s="428"/>
      <c r="QDP6" s="428"/>
      <c r="QDQ6" s="428"/>
      <c r="QDR6" s="428"/>
      <c r="QDS6" s="428"/>
      <c r="QDT6" s="428"/>
      <c r="QDU6" s="428"/>
      <c r="QDV6" s="428"/>
      <c r="QDW6" s="428"/>
      <c r="QDX6" s="428"/>
      <c r="QDY6" s="428"/>
      <c r="QDZ6" s="428"/>
      <c r="QEA6" s="428"/>
      <c r="QEB6" s="428"/>
      <c r="QEC6" s="428"/>
      <c r="QED6" s="428"/>
      <c r="QEE6" s="428"/>
      <c r="QEF6" s="428"/>
      <c r="QEG6" s="428"/>
      <c r="QEH6" s="428"/>
      <c r="QEI6" s="428"/>
      <c r="QEJ6" s="428"/>
      <c r="QEK6" s="428"/>
      <c r="QEL6" s="428"/>
      <c r="QEM6" s="428"/>
      <c r="QEN6" s="428"/>
      <c r="QEO6" s="428"/>
      <c r="QEP6" s="428"/>
      <c r="QEQ6" s="428"/>
      <c r="QER6" s="428"/>
      <c r="QES6" s="428"/>
      <c r="QET6" s="428"/>
      <c r="QEU6" s="428"/>
      <c r="QEV6" s="428"/>
      <c r="QEW6" s="428"/>
      <c r="QEX6" s="428"/>
      <c r="QEY6" s="428"/>
      <c r="QEZ6" s="428"/>
      <c r="QFA6" s="428"/>
      <c r="QFB6" s="428"/>
      <c r="QFC6" s="428"/>
      <c r="QFD6" s="428"/>
      <c r="QFE6" s="428"/>
      <c r="QFF6" s="428"/>
      <c r="QFG6" s="428"/>
      <c r="QFH6" s="428"/>
      <c r="QFI6" s="428"/>
      <c r="QFJ6" s="428"/>
      <c r="QFK6" s="428"/>
      <c r="QFL6" s="428"/>
      <c r="QFM6" s="428"/>
      <c r="QFN6" s="428"/>
      <c r="QFO6" s="428"/>
      <c r="QFP6" s="428"/>
      <c r="QFQ6" s="428"/>
      <c r="QFR6" s="428"/>
      <c r="QFS6" s="428"/>
      <c r="QFT6" s="428"/>
      <c r="QFU6" s="428"/>
      <c r="QFV6" s="428"/>
      <c r="QFW6" s="428"/>
      <c r="QFX6" s="428"/>
      <c r="QFY6" s="428"/>
      <c r="QFZ6" s="428"/>
      <c r="QGA6" s="428"/>
      <c r="QGB6" s="428"/>
      <c r="QGC6" s="428"/>
      <c r="QGD6" s="428"/>
      <c r="QGE6" s="428"/>
      <c r="QGF6" s="428"/>
      <c r="QGG6" s="428"/>
      <c r="QGH6" s="428"/>
      <c r="QGI6" s="428"/>
      <c r="QGJ6" s="428"/>
      <c r="QGK6" s="428"/>
      <c r="QGL6" s="428"/>
      <c r="QGM6" s="428"/>
      <c r="QGN6" s="428"/>
      <c r="QGO6" s="428"/>
      <c r="QGP6" s="428"/>
      <c r="QGQ6" s="428"/>
      <c r="QGR6" s="428"/>
      <c r="QGS6" s="428"/>
      <c r="QGT6" s="428"/>
      <c r="QGU6" s="428"/>
      <c r="QGV6" s="428"/>
      <c r="QGW6" s="428"/>
      <c r="QGX6" s="428"/>
      <c r="QGY6" s="428"/>
      <c r="QGZ6" s="428"/>
      <c r="QHA6" s="428"/>
      <c r="QHB6" s="428"/>
      <c r="QHC6" s="428"/>
      <c r="QHD6" s="428"/>
      <c r="QHE6" s="428"/>
      <c r="QHF6" s="428"/>
      <c r="QHG6" s="428"/>
      <c r="QHH6" s="428"/>
      <c r="QHI6" s="428"/>
      <c r="QHJ6" s="428"/>
      <c r="QHK6" s="428"/>
      <c r="QHL6" s="428"/>
      <c r="QHM6" s="428"/>
      <c r="QHN6" s="428"/>
      <c r="QHO6" s="428"/>
      <c r="QHP6" s="428"/>
      <c r="QHQ6" s="428"/>
      <c r="QHR6" s="428"/>
      <c r="QHS6" s="428"/>
      <c r="QHT6" s="428"/>
      <c r="QHU6" s="428"/>
      <c r="QHV6" s="428"/>
      <c r="QHW6" s="428"/>
      <c r="QHX6" s="428"/>
      <c r="QHY6" s="428"/>
      <c r="QHZ6" s="428"/>
      <c r="QIA6" s="428"/>
      <c r="QIB6" s="428"/>
      <c r="QIC6" s="428"/>
      <c r="QID6" s="428"/>
      <c r="QIE6" s="428"/>
      <c r="QIF6" s="428"/>
      <c r="QIG6" s="428"/>
      <c r="QIH6" s="428"/>
      <c r="QII6" s="428"/>
      <c r="QIJ6" s="428"/>
      <c r="QIK6" s="428"/>
      <c r="QIL6" s="428"/>
      <c r="QIM6" s="428"/>
      <c r="QIN6" s="428"/>
      <c r="QIO6" s="428"/>
      <c r="QIP6" s="428"/>
      <c r="QIQ6" s="428"/>
      <c r="QIR6" s="428"/>
      <c r="QIS6" s="428"/>
      <c r="QIT6" s="428"/>
      <c r="QIU6" s="428"/>
      <c r="QIV6" s="428"/>
      <c r="QIW6" s="428"/>
      <c r="QIX6" s="428"/>
      <c r="QIY6" s="428"/>
      <c r="QIZ6" s="428"/>
      <c r="QJA6" s="428"/>
      <c r="QJB6" s="428"/>
      <c r="QJC6" s="428"/>
      <c r="QJD6" s="428"/>
      <c r="QJE6" s="428"/>
      <c r="QJF6" s="428"/>
      <c r="QJG6" s="428"/>
      <c r="QJH6" s="428"/>
      <c r="QJI6" s="428"/>
      <c r="QJJ6" s="428"/>
      <c r="QJK6" s="428"/>
      <c r="QJL6" s="428"/>
      <c r="QJM6" s="428"/>
      <c r="QJN6" s="428"/>
      <c r="QJO6" s="428"/>
      <c r="QJP6" s="428"/>
      <c r="QJQ6" s="428"/>
      <c r="QJR6" s="428"/>
      <c r="QJS6" s="428"/>
      <c r="QJT6" s="428"/>
      <c r="QJU6" s="428"/>
      <c r="QJV6" s="428"/>
      <c r="QJW6" s="428"/>
      <c r="QJX6" s="428"/>
      <c r="QJY6" s="428"/>
      <c r="QJZ6" s="428"/>
      <c r="QKA6" s="428"/>
      <c r="QKB6" s="428"/>
      <c r="QKC6" s="428"/>
      <c r="QKD6" s="428"/>
      <c r="QKE6" s="428"/>
      <c r="QKF6" s="428"/>
      <c r="QKG6" s="428"/>
      <c r="QKH6" s="428"/>
      <c r="QKI6" s="428"/>
      <c r="QKJ6" s="428"/>
      <c r="QKK6" s="428"/>
      <c r="QKL6" s="428"/>
      <c r="QKM6" s="428"/>
      <c r="QKN6" s="428"/>
      <c r="QKO6" s="428"/>
      <c r="QKP6" s="428"/>
      <c r="QKQ6" s="428"/>
      <c r="QKR6" s="428"/>
      <c r="QKS6" s="428"/>
      <c r="QKT6" s="428"/>
      <c r="QKU6" s="428"/>
      <c r="QKV6" s="428"/>
      <c r="QKW6" s="428"/>
      <c r="QKX6" s="428"/>
      <c r="QKY6" s="428"/>
      <c r="QKZ6" s="428"/>
      <c r="QLA6" s="428"/>
      <c r="QLB6" s="428"/>
      <c r="QLC6" s="428"/>
      <c r="QLD6" s="428"/>
      <c r="QLE6" s="428"/>
      <c r="QLF6" s="428"/>
      <c r="QLG6" s="428"/>
      <c r="QLH6" s="428"/>
      <c r="QLI6" s="428"/>
      <c r="QLJ6" s="428"/>
      <c r="QLK6" s="428"/>
      <c r="QLL6" s="428"/>
      <c r="QLM6" s="428"/>
      <c r="QLN6" s="428"/>
      <c r="QLO6" s="428"/>
      <c r="QLP6" s="428"/>
      <c r="QLQ6" s="428"/>
      <c r="QLR6" s="428"/>
      <c r="QLS6" s="428"/>
      <c r="QLT6" s="428"/>
      <c r="QLU6" s="428"/>
      <c r="QLV6" s="428"/>
      <c r="QLW6" s="428"/>
      <c r="QLX6" s="428"/>
      <c r="QLY6" s="428"/>
      <c r="QLZ6" s="428"/>
      <c r="QMA6" s="428"/>
      <c r="QMB6" s="428"/>
      <c r="QMC6" s="428"/>
      <c r="QMD6" s="428"/>
      <c r="QME6" s="428"/>
      <c r="QMF6" s="428"/>
      <c r="QMG6" s="428"/>
      <c r="QMH6" s="428"/>
      <c r="QMI6" s="428"/>
      <c r="QMJ6" s="428"/>
      <c r="QMK6" s="428"/>
      <c r="QML6" s="428"/>
      <c r="QMM6" s="428"/>
      <c r="QMN6" s="428"/>
      <c r="QMO6" s="428"/>
      <c r="QMP6" s="428"/>
      <c r="QMQ6" s="428"/>
      <c r="QMR6" s="428"/>
      <c r="QMS6" s="428"/>
      <c r="QMT6" s="428"/>
      <c r="QMU6" s="428"/>
      <c r="QMV6" s="428"/>
      <c r="QMW6" s="428"/>
      <c r="QMX6" s="428"/>
      <c r="QMY6" s="428"/>
      <c r="QMZ6" s="428"/>
      <c r="QNA6" s="428"/>
      <c r="QNB6" s="428"/>
      <c r="QNC6" s="428"/>
      <c r="QND6" s="428"/>
      <c r="QNE6" s="428"/>
      <c r="QNF6" s="428"/>
      <c r="QNG6" s="428"/>
      <c r="QNH6" s="428"/>
      <c r="QNI6" s="428"/>
      <c r="QNJ6" s="428"/>
      <c r="QNK6" s="428"/>
      <c r="QNL6" s="428"/>
      <c r="QNM6" s="428"/>
      <c r="QNN6" s="428"/>
      <c r="QNO6" s="428"/>
      <c r="QNP6" s="428"/>
      <c r="QNQ6" s="428"/>
      <c r="QNR6" s="428"/>
      <c r="QNS6" s="428"/>
      <c r="QNT6" s="428"/>
      <c r="QNU6" s="428"/>
      <c r="QNV6" s="428"/>
      <c r="QNW6" s="428"/>
      <c r="QNX6" s="428"/>
      <c r="QNY6" s="428"/>
      <c r="QNZ6" s="428"/>
      <c r="QOA6" s="428"/>
      <c r="QOB6" s="428"/>
      <c r="QOC6" s="428"/>
      <c r="QOD6" s="428"/>
      <c r="QOE6" s="428"/>
      <c r="QOF6" s="428"/>
      <c r="QOG6" s="428"/>
      <c r="QOH6" s="428"/>
      <c r="QOI6" s="428"/>
      <c r="QOJ6" s="428"/>
      <c r="QOK6" s="428"/>
      <c r="QOL6" s="428"/>
      <c r="QOM6" s="428"/>
      <c r="QON6" s="428"/>
      <c r="QOO6" s="428"/>
      <c r="QOP6" s="428"/>
      <c r="QOQ6" s="428"/>
      <c r="QOR6" s="428"/>
      <c r="QOS6" s="428"/>
      <c r="QOT6" s="428"/>
      <c r="QOU6" s="428"/>
      <c r="QOV6" s="428"/>
      <c r="QOW6" s="428"/>
      <c r="QOX6" s="428"/>
      <c r="QOY6" s="428"/>
      <c r="QOZ6" s="428"/>
      <c r="QPA6" s="428"/>
      <c r="QPB6" s="428"/>
      <c r="QPC6" s="428"/>
      <c r="QPD6" s="428"/>
      <c r="QPE6" s="428"/>
      <c r="QPF6" s="428"/>
      <c r="QPG6" s="428"/>
      <c r="QPH6" s="428"/>
      <c r="QPI6" s="428"/>
      <c r="QPJ6" s="428"/>
      <c r="QPK6" s="428"/>
      <c r="QPL6" s="428"/>
      <c r="QPM6" s="428"/>
      <c r="QPN6" s="428"/>
      <c r="QPO6" s="428"/>
      <c r="QPP6" s="428"/>
      <c r="QPQ6" s="428"/>
      <c r="QPR6" s="428"/>
      <c r="QPS6" s="428"/>
      <c r="QPT6" s="428"/>
      <c r="QPU6" s="428"/>
      <c r="QPV6" s="428"/>
      <c r="QPW6" s="428"/>
      <c r="QPX6" s="428"/>
      <c r="QPY6" s="428"/>
      <c r="QPZ6" s="428"/>
      <c r="QQA6" s="428"/>
      <c r="QQB6" s="428"/>
      <c r="QQC6" s="428"/>
      <c r="QQD6" s="428"/>
      <c r="QQE6" s="428"/>
      <c r="QQF6" s="428"/>
      <c r="QQG6" s="428"/>
      <c r="QQH6" s="428"/>
      <c r="QQI6" s="428"/>
      <c r="QQJ6" s="428"/>
      <c r="QQK6" s="428"/>
      <c r="QQL6" s="428"/>
      <c r="QQM6" s="428"/>
      <c r="QQN6" s="428"/>
      <c r="QQO6" s="428"/>
      <c r="QQP6" s="428"/>
      <c r="QQQ6" s="428"/>
      <c r="QQR6" s="428"/>
      <c r="QQS6" s="428"/>
      <c r="QQT6" s="428"/>
      <c r="QQU6" s="428"/>
      <c r="QQV6" s="428"/>
      <c r="QQW6" s="428"/>
      <c r="QQX6" s="428"/>
      <c r="QQY6" s="428"/>
      <c r="QQZ6" s="428"/>
      <c r="QRA6" s="428"/>
      <c r="QRB6" s="428"/>
      <c r="QRC6" s="428"/>
      <c r="QRD6" s="428"/>
      <c r="QRE6" s="428"/>
      <c r="QRF6" s="428"/>
      <c r="QRG6" s="428"/>
      <c r="QRH6" s="428"/>
      <c r="QRI6" s="428"/>
      <c r="QRJ6" s="428"/>
      <c r="QRK6" s="428"/>
      <c r="QRL6" s="428"/>
      <c r="QRM6" s="428"/>
      <c r="QRN6" s="428"/>
      <c r="QRO6" s="428"/>
      <c r="QRP6" s="428"/>
      <c r="QRQ6" s="428"/>
      <c r="QRR6" s="428"/>
      <c r="QRS6" s="428"/>
      <c r="QRT6" s="428"/>
      <c r="QRU6" s="428"/>
      <c r="QRV6" s="428"/>
      <c r="QRW6" s="428"/>
      <c r="QRX6" s="428"/>
      <c r="QRY6" s="428"/>
      <c r="QRZ6" s="428"/>
      <c r="QSA6" s="428"/>
      <c r="QSB6" s="428"/>
      <c r="QSC6" s="428"/>
      <c r="QSD6" s="428"/>
      <c r="QSE6" s="428"/>
      <c r="QSF6" s="428"/>
      <c r="QSG6" s="428"/>
      <c r="QSH6" s="428"/>
      <c r="QSI6" s="428"/>
      <c r="QSJ6" s="428"/>
      <c r="QSK6" s="428"/>
      <c r="QSL6" s="428"/>
      <c r="QSM6" s="428"/>
      <c r="QSN6" s="428"/>
      <c r="QSO6" s="428"/>
      <c r="QSP6" s="428"/>
      <c r="QSQ6" s="428"/>
      <c r="QSR6" s="428"/>
      <c r="QSS6" s="428"/>
      <c r="QST6" s="428"/>
      <c r="QSU6" s="428"/>
      <c r="QSV6" s="428"/>
      <c r="QSW6" s="428"/>
      <c r="QSX6" s="428"/>
      <c r="QSY6" s="428"/>
      <c r="QSZ6" s="428"/>
      <c r="QTA6" s="428"/>
      <c r="QTB6" s="428"/>
      <c r="QTC6" s="428"/>
      <c r="QTD6" s="428"/>
      <c r="QTE6" s="428"/>
      <c r="QTF6" s="428"/>
      <c r="QTG6" s="428"/>
      <c r="QTH6" s="428"/>
      <c r="QTI6" s="428"/>
      <c r="QTJ6" s="428"/>
      <c r="QTK6" s="428"/>
      <c r="QTL6" s="428"/>
      <c r="QTM6" s="428"/>
      <c r="QTN6" s="428"/>
      <c r="QTO6" s="428"/>
      <c r="QTP6" s="428"/>
      <c r="QTQ6" s="428"/>
      <c r="QTR6" s="428"/>
      <c r="QTS6" s="428"/>
      <c r="QTT6" s="428"/>
      <c r="QTU6" s="428"/>
      <c r="QTV6" s="428"/>
      <c r="QTW6" s="428"/>
      <c r="QTX6" s="428"/>
      <c r="QTY6" s="428"/>
      <c r="QTZ6" s="428"/>
      <c r="QUA6" s="428"/>
      <c r="QUB6" s="428"/>
      <c r="QUC6" s="428"/>
      <c r="QUD6" s="428"/>
      <c r="QUE6" s="428"/>
      <c r="QUF6" s="428"/>
      <c r="QUG6" s="428"/>
      <c r="QUH6" s="428"/>
      <c r="QUI6" s="428"/>
      <c r="QUJ6" s="428"/>
      <c r="QUK6" s="428"/>
      <c r="QUL6" s="428"/>
      <c r="QUM6" s="428"/>
      <c r="QUN6" s="428"/>
      <c r="QUO6" s="428"/>
      <c r="QUP6" s="428"/>
      <c r="QUQ6" s="428"/>
      <c r="QUR6" s="428"/>
      <c r="QUS6" s="428"/>
      <c r="QUT6" s="428"/>
      <c r="QUU6" s="428"/>
      <c r="QUV6" s="428"/>
      <c r="QUW6" s="428"/>
      <c r="QUX6" s="428"/>
      <c r="QUY6" s="428"/>
      <c r="QUZ6" s="428"/>
      <c r="QVA6" s="428"/>
      <c r="QVB6" s="428"/>
      <c r="QVC6" s="428"/>
      <c r="QVD6" s="428"/>
      <c r="QVE6" s="428"/>
      <c r="QVF6" s="428"/>
      <c r="QVG6" s="428"/>
      <c r="QVH6" s="428"/>
      <c r="QVI6" s="428"/>
      <c r="QVJ6" s="428"/>
      <c r="QVK6" s="428"/>
      <c r="QVL6" s="428"/>
      <c r="QVM6" s="428"/>
      <c r="QVN6" s="428"/>
      <c r="QVO6" s="428"/>
      <c r="QVP6" s="428"/>
      <c r="QVQ6" s="428"/>
      <c r="QVR6" s="428"/>
      <c r="QVS6" s="428"/>
      <c r="QVT6" s="428"/>
      <c r="QVU6" s="428"/>
      <c r="QVV6" s="428"/>
      <c r="QVW6" s="428"/>
      <c r="QVX6" s="428"/>
      <c r="QVY6" s="428"/>
      <c r="QVZ6" s="428"/>
      <c r="QWA6" s="428"/>
      <c r="QWB6" s="428"/>
      <c r="QWC6" s="428"/>
      <c r="QWD6" s="428"/>
      <c r="QWE6" s="428"/>
      <c r="QWF6" s="428"/>
      <c r="QWG6" s="428"/>
      <c r="QWH6" s="428"/>
      <c r="QWI6" s="428"/>
      <c r="QWJ6" s="428"/>
      <c r="QWK6" s="428"/>
      <c r="QWL6" s="428"/>
      <c r="QWM6" s="428"/>
      <c r="QWN6" s="428"/>
      <c r="QWO6" s="428"/>
      <c r="QWP6" s="428"/>
      <c r="QWQ6" s="428"/>
      <c r="QWR6" s="428"/>
      <c r="QWS6" s="428"/>
      <c r="QWT6" s="428"/>
      <c r="QWU6" s="428"/>
      <c r="QWV6" s="428"/>
      <c r="QWW6" s="428"/>
      <c r="QWX6" s="428"/>
      <c r="QWY6" s="428"/>
      <c r="QWZ6" s="428"/>
      <c r="QXA6" s="428"/>
      <c r="QXB6" s="428"/>
      <c r="QXC6" s="428"/>
      <c r="QXD6" s="428"/>
      <c r="QXE6" s="428"/>
      <c r="QXF6" s="428"/>
      <c r="QXG6" s="428"/>
      <c r="QXH6" s="428"/>
      <c r="QXI6" s="428"/>
      <c r="QXJ6" s="428"/>
      <c r="QXK6" s="428"/>
      <c r="QXL6" s="428"/>
      <c r="QXM6" s="428"/>
      <c r="QXN6" s="428"/>
      <c r="QXO6" s="428"/>
      <c r="QXP6" s="428"/>
      <c r="QXQ6" s="428"/>
      <c r="QXR6" s="428"/>
      <c r="QXS6" s="428"/>
      <c r="QXT6" s="428"/>
      <c r="QXU6" s="428"/>
      <c r="QXV6" s="428"/>
      <c r="QXW6" s="428"/>
      <c r="QXX6" s="428"/>
      <c r="QXY6" s="428"/>
      <c r="QXZ6" s="428"/>
      <c r="QYA6" s="428"/>
      <c r="QYB6" s="428"/>
      <c r="QYC6" s="428"/>
      <c r="QYD6" s="428"/>
      <c r="QYE6" s="428"/>
      <c r="QYF6" s="428"/>
      <c r="QYG6" s="428"/>
      <c r="QYH6" s="428"/>
      <c r="QYI6" s="428"/>
      <c r="QYJ6" s="428"/>
      <c r="QYK6" s="428"/>
      <c r="QYL6" s="428"/>
      <c r="QYM6" s="428"/>
      <c r="QYN6" s="428"/>
      <c r="QYO6" s="428"/>
      <c r="QYP6" s="428"/>
      <c r="QYQ6" s="428"/>
      <c r="QYR6" s="428"/>
      <c r="QYS6" s="428"/>
      <c r="QYT6" s="428"/>
      <c r="QYU6" s="428"/>
      <c r="QYV6" s="428"/>
      <c r="QYW6" s="428"/>
      <c r="QYX6" s="428"/>
      <c r="QYY6" s="428"/>
      <c r="QYZ6" s="428"/>
      <c r="QZA6" s="428"/>
      <c r="QZB6" s="428"/>
      <c r="QZC6" s="428"/>
      <c r="QZD6" s="428"/>
      <c r="QZE6" s="428"/>
      <c r="QZF6" s="428"/>
      <c r="QZG6" s="428"/>
      <c r="QZH6" s="428"/>
      <c r="QZI6" s="428"/>
      <c r="QZJ6" s="428"/>
      <c r="QZK6" s="428"/>
      <c r="QZL6" s="428"/>
      <c r="QZM6" s="428"/>
      <c r="QZN6" s="428"/>
      <c r="QZO6" s="428"/>
      <c r="QZP6" s="428"/>
      <c r="QZQ6" s="428"/>
      <c r="QZR6" s="428"/>
      <c r="QZS6" s="428"/>
      <c r="QZT6" s="428"/>
      <c r="QZU6" s="428"/>
      <c r="QZV6" s="428"/>
      <c r="QZW6" s="428"/>
      <c r="QZX6" s="428"/>
      <c r="QZY6" s="428"/>
      <c r="QZZ6" s="428"/>
      <c r="RAA6" s="428"/>
      <c r="RAB6" s="428"/>
      <c r="RAC6" s="428"/>
      <c r="RAD6" s="428"/>
      <c r="RAE6" s="428"/>
      <c r="RAF6" s="428"/>
      <c r="RAG6" s="428"/>
      <c r="RAH6" s="428"/>
      <c r="RAI6" s="428"/>
      <c r="RAJ6" s="428"/>
      <c r="RAK6" s="428"/>
      <c r="RAL6" s="428"/>
      <c r="RAM6" s="428"/>
      <c r="RAN6" s="428"/>
      <c r="RAO6" s="428"/>
      <c r="RAP6" s="428"/>
      <c r="RAQ6" s="428"/>
      <c r="RAR6" s="428"/>
      <c r="RAS6" s="428"/>
      <c r="RAT6" s="428"/>
      <c r="RAU6" s="428"/>
      <c r="RAV6" s="428"/>
      <c r="RAW6" s="428"/>
      <c r="RAX6" s="428"/>
      <c r="RAY6" s="428"/>
      <c r="RAZ6" s="428"/>
      <c r="RBA6" s="428"/>
      <c r="RBB6" s="428"/>
      <c r="RBC6" s="428"/>
      <c r="RBD6" s="428"/>
      <c r="RBE6" s="428"/>
      <c r="RBF6" s="428"/>
      <c r="RBG6" s="428"/>
      <c r="RBH6" s="428"/>
      <c r="RBI6" s="428"/>
      <c r="RBJ6" s="428"/>
      <c r="RBK6" s="428"/>
      <c r="RBL6" s="428"/>
      <c r="RBM6" s="428"/>
      <c r="RBN6" s="428"/>
      <c r="RBO6" s="428"/>
      <c r="RBP6" s="428"/>
      <c r="RBQ6" s="428"/>
      <c r="RBR6" s="428"/>
      <c r="RBS6" s="428"/>
      <c r="RBT6" s="428"/>
      <c r="RBU6" s="428"/>
      <c r="RBV6" s="428"/>
      <c r="RBW6" s="428"/>
      <c r="RBX6" s="428"/>
      <c r="RBY6" s="428"/>
      <c r="RBZ6" s="428"/>
      <c r="RCA6" s="428"/>
      <c r="RCB6" s="428"/>
      <c r="RCC6" s="428"/>
      <c r="RCD6" s="428"/>
      <c r="RCE6" s="428"/>
      <c r="RCF6" s="428"/>
      <c r="RCG6" s="428"/>
      <c r="RCH6" s="428"/>
      <c r="RCI6" s="428"/>
      <c r="RCJ6" s="428"/>
      <c r="RCK6" s="428"/>
      <c r="RCL6" s="428"/>
      <c r="RCM6" s="428"/>
      <c r="RCN6" s="428"/>
      <c r="RCO6" s="428"/>
      <c r="RCP6" s="428"/>
      <c r="RCQ6" s="428"/>
      <c r="RCR6" s="428"/>
      <c r="RCS6" s="428"/>
      <c r="RCT6" s="428"/>
      <c r="RCU6" s="428"/>
      <c r="RCV6" s="428"/>
      <c r="RCW6" s="428"/>
      <c r="RCX6" s="428"/>
      <c r="RCY6" s="428"/>
      <c r="RCZ6" s="428"/>
      <c r="RDA6" s="428"/>
      <c r="RDB6" s="428"/>
      <c r="RDC6" s="428"/>
      <c r="RDD6" s="428"/>
      <c r="RDE6" s="428"/>
      <c r="RDF6" s="428"/>
      <c r="RDG6" s="428"/>
      <c r="RDH6" s="428"/>
      <c r="RDI6" s="428"/>
      <c r="RDJ6" s="428"/>
      <c r="RDK6" s="428"/>
      <c r="RDL6" s="428"/>
      <c r="RDM6" s="428"/>
      <c r="RDN6" s="428"/>
      <c r="RDO6" s="428"/>
      <c r="RDP6" s="428"/>
      <c r="RDQ6" s="428"/>
      <c r="RDR6" s="428"/>
      <c r="RDS6" s="428"/>
      <c r="RDT6" s="428"/>
      <c r="RDU6" s="428"/>
      <c r="RDV6" s="428"/>
      <c r="RDW6" s="428"/>
      <c r="RDX6" s="428"/>
      <c r="RDY6" s="428"/>
      <c r="RDZ6" s="428"/>
      <c r="REA6" s="428"/>
      <c r="REB6" s="428"/>
      <c r="REC6" s="428"/>
      <c r="RED6" s="428"/>
      <c r="REE6" s="428"/>
      <c r="REF6" s="428"/>
      <c r="REG6" s="428"/>
      <c r="REH6" s="428"/>
      <c r="REI6" s="428"/>
      <c r="REJ6" s="428"/>
      <c r="REK6" s="428"/>
      <c r="REL6" s="428"/>
      <c r="REM6" s="428"/>
      <c r="REN6" s="428"/>
      <c r="REO6" s="428"/>
      <c r="REP6" s="428"/>
      <c r="REQ6" s="428"/>
      <c r="RER6" s="428"/>
      <c r="RES6" s="428"/>
      <c r="RET6" s="428"/>
      <c r="REU6" s="428"/>
      <c r="REV6" s="428"/>
      <c r="REW6" s="428"/>
      <c r="REX6" s="428"/>
      <c r="REY6" s="428"/>
      <c r="REZ6" s="428"/>
      <c r="RFA6" s="428"/>
      <c r="RFB6" s="428"/>
      <c r="RFC6" s="428"/>
      <c r="RFD6" s="428"/>
      <c r="RFE6" s="428"/>
      <c r="RFF6" s="428"/>
      <c r="RFG6" s="428"/>
      <c r="RFH6" s="428"/>
      <c r="RFI6" s="428"/>
      <c r="RFJ6" s="428"/>
      <c r="RFK6" s="428"/>
      <c r="RFL6" s="428"/>
      <c r="RFM6" s="428"/>
      <c r="RFN6" s="428"/>
      <c r="RFO6" s="428"/>
      <c r="RFP6" s="428"/>
      <c r="RFQ6" s="428"/>
      <c r="RFR6" s="428"/>
      <c r="RFS6" s="428"/>
      <c r="RFT6" s="428"/>
      <c r="RFU6" s="428"/>
      <c r="RFV6" s="428"/>
      <c r="RFW6" s="428"/>
      <c r="RFX6" s="428"/>
      <c r="RFY6" s="428"/>
      <c r="RFZ6" s="428"/>
      <c r="RGA6" s="428"/>
      <c r="RGB6" s="428"/>
      <c r="RGC6" s="428"/>
      <c r="RGD6" s="428"/>
      <c r="RGE6" s="428"/>
      <c r="RGF6" s="428"/>
      <c r="RGG6" s="428"/>
      <c r="RGH6" s="428"/>
      <c r="RGI6" s="428"/>
      <c r="RGJ6" s="428"/>
      <c r="RGK6" s="428"/>
      <c r="RGL6" s="428"/>
      <c r="RGM6" s="428"/>
      <c r="RGN6" s="428"/>
      <c r="RGO6" s="428"/>
      <c r="RGP6" s="428"/>
      <c r="RGQ6" s="428"/>
      <c r="RGR6" s="428"/>
      <c r="RGS6" s="428"/>
      <c r="RGT6" s="428"/>
      <c r="RGU6" s="428"/>
      <c r="RGV6" s="428"/>
      <c r="RGW6" s="428"/>
      <c r="RGX6" s="428"/>
      <c r="RGY6" s="428"/>
      <c r="RGZ6" s="428"/>
      <c r="RHA6" s="428"/>
      <c r="RHB6" s="428"/>
      <c r="RHC6" s="428"/>
      <c r="RHD6" s="428"/>
      <c r="RHE6" s="428"/>
      <c r="RHF6" s="428"/>
      <c r="RHG6" s="428"/>
      <c r="RHH6" s="428"/>
      <c r="RHI6" s="428"/>
      <c r="RHJ6" s="428"/>
      <c r="RHK6" s="428"/>
      <c r="RHL6" s="428"/>
      <c r="RHM6" s="428"/>
      <c r="RHN6" s="428"/>
      <c r="RHO6" s="428"/>
      <c r="RHP6" s="428"/>
      <c r="RHQ6" s="428"/>
      <c r="RHR6" s="428"/>
      <c r="RHS6" s="428"/>
      <c r="RHT6" s="428"/>
      <c r="RHU6" s="428"/>
      <c r="RHV6" s="428"/>
      <c r="RHW6" s="428"/>
      <c r="RHX6" s="428"/>
      <c r="RHY6" s="428"/>
      <c r="RHZ6" s="428"/>
      <c r="RIA6" s="428"/>
      <c r="RIB6" s="428"/>
      <c r="RIC6" s="428"/>
      <c r="RID6" s="428"/>
      <c r="RIE6" s="428"/>
      <c r="RIF6" s="428"/>
      <c r="RIG6" s="428"/>
      <c r="RIH6" s="428"/>
      <c r="RII6" s="428"/>
      <c r="RIJ6" s="428"/>
      <c r="RIK6" s="428"/>
      <c r="RIL6" s="428"/>
      <c r="RIM6" s="428"/>
      <c r="RIN6" s="428"/>
      <c r="RIO6" s="428"/>
      <c r="RIP6" s="428"/>
      <c r="RIQ6" s="428"/>
      <c r="RIR6" s="428"/>
      <c r="RIS6" s="428"/>
      <c r="RIT6" s="428"/>
      <c r="RIU6" s="428"/>
      <c r="RIV6" s="428"/>
      <c r="RIW6" s="428"/>
      <c r="RIX6" s="428"/>
      <c r="RIY6" s="428"/>
      <c r="RIZ6" s="428"/>
      <c r="RJA6" s="428"/>
      <c r="RJB6" s="428"/>
      <c r="RJC6" s="428"/>
      <c r="RJD6" s="428"/>
      <c r="RJE6" s="428"/>
      <c r="RJF6" s="428"/>
      <c r="RJG6" s="428"/>
      <c r="RJH6" s="428"/>
      <c r="RJI6" s="428"/>
      <c r="RJJ6" s="428"/>
      <c r="RJK6" s="428"/>
      <c r="RJL6" s="428"/>
      <c r="RJM6" s="428"/>
      <c r="RJN6" s="428"/>
      <c r="RJO6" s="428"/>
      <c r="RJP6" s="428"/>
      <c r="RJQ6" s="428"/>
      <c r="RJR6" s="428"/>
      <c r="RJS6" s="428"/>
      <c r="RJT6" s="428"/>
      <c r="RJU6" s="428"/>
      <c r="RJV6" s="428"/>
      <c r="RJW6" s="428"/>
      <c r="RJX6" s="428"/>
      <c r="RJY6" s="428"/>
      <c r="RJZ6" s="428"/>
      <c r="RKA6" s="428"/>
      <c r="RKB6" s="428"/>
      <c r="RKC6" s="428"/>
      <c r="RKD6" s="428"/>
      <c r="RKE6" s="428"/>
      <c r="RKF6" s="428"/>
      <c r="RKG6" s="428"/>
      <c r="RKH6" s="428"/>
      <c r="RKI6" s="428"/>
      <c r="RKJ6" s="428"/>
      <c r="RKK6" s="428"/>
      <c r="RKL6" s="428"/>
      <c r="RKM6" s="428"/>
      <c r="RKN6" s="428"/>
      <c r="RKO6" s="428"/>
      <c r="RKP6" s="428"/>
      <c r="RKQ6" s="428"/>
      <c r="RKR6" s="428"/>
      <c r="RKS6" s="428"/>
      <c r="RKT6" s="428"/>
      <c r="RKU6" s="428"/>
      <c r="RKV6" s="428"/>
      <c r="RKW6" s="428"/>
      <c r="RKX6" s="428"/>
      <c r="RKY6" s="428"/>
      <c r="RKZ6" s="428"/>
      <c r="RLA6" s="428"/>
      <c r="RLB6" s="428"/>
      <c r="RLC6" s="428"/>
      <c r="RLD6" s="428"/>
      <c r="RLE6" s="428"/>
      <c r="RLF6" s="428"/>
      <c r="RLG6" s="428"/>
      <c r="RLH6" s="428"/>
      <c r="RLI6" s="428"/>
      <c r="RLJ6" s="428"/>
      <c r="RLK6" s="428"/>
      <c r="RLL6" s="428"/>
      <c r="RLM6" s="428"/>
      <c r="RLN6" s="428"/>
      <c r="RLO6" s="428"/>
      <c r="RLP6" s="428"/>
      <c r="RLQ6" s="428"/>
      <c r="RLR6" s="428"/>
      <c r="RLS6" s="428"/>
      <c r="RLT6" s="428"/>
      <c r="RLU6" s="428"/>
      <c r="RLV6" s="428"/>
      <c r="RLW6" s="428"/>
      <c r="RLX6" s="428"/>
      <c r="RLY6" s="428"/>
      <c r="RLZ6" s="428"/>
      <c r="RMA6" s="428"/>
      <c r="RMB6" s="428"/>
      <c r="RMC6" s="428"/>
      <c r="RMD6" s="428"/>
      <c r="RME6" s="428"/>
      <c r="RMF6" s="428"/>
      <c r="RMG6" s="428"/>
      <c r="RMH6" s="428"/>
      <c r="RMI6" s="428"/>
      <c r="RMJ6" s="428"/>
      <c r="RMK6" s="428"/>
      <c r="RML6" s="428"/>
      <c r="RMM6" s="428"/>
      <c r="RMN6" s="428"/>
      <c r="RMO6" s="428"/>
      <c r="RMP6" s="428"/>
      <c r="RMQ6" s="428"/>
      <c r="RMR6" s="428"/>
      <c r="RMS6" s="428"/>
      <c r="RMT6" s="428"/>
      <c r="RMU6" s="428"/>
      <c r="RMV6" s="428"/>
      <c r="RMW6" s="428"/>
      <c r="RMX6" s="428"/>
      <c r="RMY6" s="428"/>
      <c r="RMZ6" s="428"/>
      <c r="RNA6" s="428"/>
      <c r="RNB6" s="428"/>
      <c r="RNC6" s="428"/>
      <c r="RND6" s="428"/>
      <c r="RNE6" s="428"/>
      <c r="RNF6" s="428"/>
      <c r="RNG6" s="428"/>
      <c r="RNH6" s="428"/>
      <c r="RNI6" s="428"/>
      <c r="RNJ6" s="428"/>
      <c r="RNK6" s="428"/>
      <c r="RNL6" s="428"/>
      <c r="RNM6" s="428"/>
      <c r="RNN6" s="428"/>
      <c r="RNO6" s="428"/>
      <c r="RNP6" s="428"/>
      <c r="RNQ6" s="428"/>
      <c r="RNR6" s="428"/>
      <c r="RNS6" s="428"/>
      <c r="RNT6" s="428"/>
      <c r="RNU6" s="428"/>
      <c r="RNV6" s="428"/>
      <c r="RNW6" s="428"/>
      <c r="RNX6" s="428"/>
      <c r="RNY6" s="428"/>
      <c r="RNZ6" s="428"/>
      <c r="ROA6" s="428"/>
      <c r="ROB6" s="428"/>
      <c r="ROC6" s="428"/>
      <c r="ROD6" s="428"/>
      <c r="ROE6" s="428"/>
      <c r="ROF6" s="428"/>
      <c r="ROG6" s="428"/>
      <c r="ROH6" s="428"/>
      <c r="ROI6" s="428"/>
      <c r="ROJ6" s="428"/>
      <c r="ROK6" s="428"/>
      <c r="ROL6" s="428"/>
      <c r="ROM6" s="428"/>
      <c r="RON6" s="428"/>
      <c r="ROO6" s="428"/>
      <c r="ROP6" s="428"/>
      <c r="ROQ6" s="428"/>
      <c r="ROR6" s="428"/>
      <c r="ROS6" s="428"/>
      <c r="ROT6" s="428"/>
      <c r="ROU6" s="428"/>
      <c r="ROV6" s="428"/>
      <c r="ROW6" s="428"/>
      <c r="ROX6" s="428"/>
      <c r="ROY6" s="428"/>
      <c r="ROZ6" s="428"/>
      <c r="RPA6" s="428"/>
      <c r="RPB6" s="428"/>
      <c r="RPC6" s="428"/>
      <c r="RPD6" s="428"/>
      <c r="RPE6" s="428"/>
      <c r="RPF6" s="428"/>
      <c r="RPG6" s="428"/>
      <c r="RPH6" s="428"/>
      <c r="RPI6" s="428"/>
      <c r="RPJ6" s="428"/>
      <c r="RPK6" s="428"/>
      <c r="RPL6" s="428"/>
      <c r="RPM6" s="428"/>
      <c r="RPN6" s="428"/>
      <c r="RPO6" s="428"/>
      <c r="RPP6" s="428"/>
      <c r="RPQ6" s="428"/>
      <c r="RPR6" s="428"/>
      <c r="RPS6" s="428"/>
      <c r="RPT6" s="428"/>
      <c r="RPU6" s="428"/>
      <c r="RPV6" s="428"/>
      <c r="RPW6" s="428"/>
      <c r="RPX6" s="428"/>
      <c r="RPY6" s="428"/>
      <c r="RPZ6" s="428"/>
      <c r="RQA6" s="428"/>
      <c r="RQB6" s="428"/>
      <c r="RQC6" s="428"/>
      <c r="RQD6" s="428"/>
      <c r="RQE6" s="428"/>
      <c r="RQF6" s="428"/>
      <c r="RQG6" s="428"/>
      <c r="RQH6" s="428"/>
      <c r="RQI6" s="428"/>
      <c r="RQJ6" s="428"/>
      <c r="RQK6" s="428"/>
      <c r="RQL6" s="428"/>
      <c r="RQM6" s="428"/>
      <c r="RQN6" s="428"/>
      <c r="RQO6" s="428"/>
      <c r="RQP6" s="428"/>
      <c r="RQQ6" s="428"/>
      <c r="RQR6" s="428"/>
      <c r="RQS6" s="428"/>
      <c r="RQT6" s="428"/>
      <c r="RQU6" s="428"/>
      <c r="RQV6" s="428"/>
      <c r="RQW6" s="428"/>
      <c r="RQX6" s="428"/>
      <c r="RQY6" s="428"/>
      <c r="RQZ6" s="428"/>
      <c r="RRA6" s="428"/>
      <c r="RRB6" s="428"/>
      <c r="RRC6" s="428"/>
      <c r="RRD6" s="428"/>
      <c r="RRE6" s="428"/>
      <c r="RRF6" s="428"/>
      <c r="RRG6" s="428"/>
      <c r="RRH6" s="428"/>
      <c r="RRI6" s="428"/>
      <c r="RRJ6" s="428"/>
      <c r="RRK6" s="428"/>
      <c r="RRL6" s="428"/>
      <c r="RRM6" s="428"/>
      <c r="RRN6" s="428"/>
      <c r="RRO6" s="428"/>
      <c r="RRP6" s="428"/>
      <c r="RRQ6" s="428"/>
      <c r="RRR6" s="428"/>
      <c r="RRS6" s="428"/>
      <c r="RRT6" s="428"/>
      <c r="RRU6" s="428"/>
      <c r="RRV6" s="428"/>
      <c r="RRW6" s="428"/>
      <c r="RRX6" s="428"/>
      <c r="RRY6" s="428"/>
      <c r="RRZ6" s="428"/>
      <c r="RSA6" s="428"/>
      <c r="RSB6" s="428"/>
      <c r="RSC6" s="428"/>
      <c r="RSD6" s="428"/>
      <c r="RSE6" s="428"/>
      <c r="RSF6" s="428"/>
      <c r="RSG6" s="428"/>
      <c r="RSH6" s="428"/>
      <c r="RSI6" s="428"/>
      <c r="RSJ6" s="428"/>
      <c r="RSK6" s="428"/>
      <c r="RSL6" s="428"/>
      <c r="RSM6" s="428"/>
      <c r="RSN6" s="428"/>
      <c r="RSO6" s="428"/>
      <c r="RSP6" s="428"/>
      <c r="RSQ6" s="428"/>
      <c r="RSR6" s="428"/>
      <c r="RSS6" s="428"/>
      <c r="RST6" s="428"/>
      <c r="RSU6" s="428"/>
      <c r="RSV6" s="428"/>
      <c r="RSW6" s="428"/>
      <c r="RSX6" s="428"/>
      <c r="RSY6" s="428"/>
      <c r="RSZ6" s="428"/>
      <c r="RTA6" s="428"/>
      <c r="RTB6" s="428"/>
      <c r="RTC6" s="428"/>
      <c r="RTD6" s="428"/>
      <c r="RTE6" s="428"/>
      <c r="RTF6" s="428"/>
      <c r="RTG6" s="428"/>
      <c r="RTH6" s="428"/>
      <c r="RTI6" s="428"/>
      <c r="RTJ6" s="428"/>
      <c r="RTK6" s="428"/>
      <c r="RTL6" s="428"/>
      <c r="RTM6" s="428"/>
      <c r="RTN6" s="428"/>
      <c r="RTO6" s="428"/>
      <c r="RTP6" s="428"/>
      <c r="RTQ6" s="428"/>
      <c r="RTR6" s="428"/>
      <c r="RTS6" s="428"/>
      <c r="RTT6" s="428"/>
      <c r="RTU6" s="428"/>
      <c r="RTV6" s="428"/>
      <c r="RTW6" s="428"/>
      <c r="RTX6" s="428"/>
      <c r="RTY6" s="428"/>
      <c r="RTZ6" s="428"/>
      <c r="RUA6" s="428"/>
      <c r="RUB6" s="428"/>
      <c r="RUC6" s="428"/>
      <c r="RUD6" s="428"/>
      <c r="RUE6" s="428"/>
      <c r="RUF6" s="428"/>
      <c r="RUG6" s="428"/>
      <c r="RUH6" s="428"/>
      <c r="RUI6" s="428"/>
      <c r="RUJ6" s="428"/>
      <c r="RUK6" s="428"/>
      <c r="RUL6" s="428"/>
      <c r="RUM6" s="428"/>
      <c r="RUN6" s="428"/>
      <c r="RUO6" s="428"/>
      <c r="RUP6" s="428"/>
      <c r="RUQ6" s="428"/>
      <c r="RUR6" s="428"/>
      <c r="RUS6" s="428"/>
      <c r="RUT6" s="428"/>
      <c r="RUU6" s="428"/>
      <c r="RUV6" s="428"/>
      <c r="RUW6" s="428"/>
      <c r="RUX6" s="428"/>
      <c r="RUY6" s="428"/>
      <c r="RUZ6" s="428"/>
      <c r="RVA6" s="428"/>
      <c r="RVB6" s="428"/>
      <c r="RVC6" s="428"/>
      <c r="RVD6" s="428"/>
      <c r="RVE6" s="428"/>
      <c r="RVF6" s="428"/>
      <c r="RVG6" s="428"/>
      <c r="RVH6" s="428"/>
      <c r="RVI6" s="428"/>
      <c r="RVJ6" s="428"/>
      <c r="RVK6" s="428"/>
      <c r="RVL6" s="428"/>
      <c r="RVM6" s="428"/>
      <c r="RVN6" s="428"/>
      <c r="RVO6" s="428"/>
      <c r="RVP6" s="428"/>
      <c r="RVQ6" s="428"/>
      <c r="RVR6" s="428"/>
      <c r="RVS6" s="428"/>
      <c r="RVT6" s="428"/>
      <c r="RVU6" s="428"/>
      <c r="RVV6" s="428"/>
      <c r="RVW6" s="428"/>
      <c r="RVX6" s="428"/>
      <c r="RVY6" s="428"/>
      <c r="RVZ6" s="428"/>
      <c r="RWA6" s="428"/>
      <c r="RWB6" s="428"/>
      <c r="RWC6" s="428"/>
      <c r="RWD6" s="428"/>
      <c r="RWE6" s="428"/>
      <c r="RWF6" s="428"/>
      <c r="RWG6" s="428"/>
      <c r="RWH6" s="428"/>
      <c r="RWI6" s="428"/>
      <c r="RWJ6" s="428"/>
      <c r="RWK6" s="428"/>
      <c r="RWL6" s="428"/>
      <c r="RWM6" s="428"/>
      <c r="RWN6" s="428"/>
      <c r="RWO6" s="428"/>
      <c r="RWP6" s="428"/>
      <c r="RWQ6" s="428"/>
      <c r="RWR6" s="428"/>
      <c r="RWS6" s="428"/>
      <c r="RWT6" s="428"/>
      <c r="RWU6" s="428"/>
      <c r="RWV6" s="428"/>
      <c r="RWW6" s="428"/>
      <c r="RWX6" s="428"/>
      <c r="RWY6" s="428"/>
      <c r="RWZ6" s="428"/>
      <c r="RXA6" s="428"/>
      <c r="RXB6" s="428"/>
      <c r="RXC6" s="428"/>
      <c r="RXD6" s="428"/>
      <c r="RXE6" s="428"/>
      <c r="RXF6" s="428"/>
      <c r="RXG6" s="428"/>
      <c r="RXH6" s="428"/>
      <c r="RXI6" s="428"/>
      <c r="RXJ6" s="428"/>
      <c r="RXK6" s="428"/>
      <c r="RXL6" s="428"/>
      <c r="RXM6" s="428"/>
      <c r="RXN6" s="428"/>
      <c r="RXO6" s="428"/>
      <c r="RXP6" s="428"/>
      <c r="RXQ6" s="428"/>
      <c r="RXR6" s="428"/>
      <c r="RXS6" s="428"/>
      <c r="RXT6" s="428"/>
      <c r="RXU6" s="428"/>
      <c r="RXV6" s="428"/>
      <c r="RXW6" s="428"/>
      <c r="RXX6" s="428"/>
      <c r="RXY6" s="428"/>
      <c r="RXZ6" s="428"/>
      <c r="RYA6" s="428"/>
      <c r="RYB6" s="428"/>
      <c r="RYC6" s="428"/>
      <c r="RYD6" s="428"/>
      <c r="RYE6" s="428"/>
      <c r="RYF6" s="428"/>
      <c r="RYG6" s="428"/>
      <c r="RYH6" s="428"/>
      <c r="RYI6" s="428"/>
      <c r="RYJ6" s="428"/>
      <c r="RYK6" s="428"/>
      <c r="RYL6" s="428"/>
      <c r="RYM6" s="428"/>
      <c r="RYN6" s="428"/>
      <c r="RYO6" s="428"/>
      <c r="RYP6" s="428"/>
      <c r="RYQ6" s="428"/>
      <c r="RYR6" s="428"/>
      <c r="RYS6" s="428"/>
      <c r="RYT6" s="428"/>
      <c r="RYU6" s="428"/>
      <c r="RYV6" s="428"/>
      <c r="RYW6" s="428"/>
      <c r="RYX6" s="428"/>
      <c r="RYY6" s="428"/>
      <c r="RYZ6" s="428"/>
      <c r="RZA6" s="428"/>
      <c r="RZB6" s="428"/>
      <c r="RZC6" s="428"/>
      <c r="RZD6" s="428"/>
      <c r="RZE6" s="428"/>
      <c r="RZF6" s="428"/>
      <c r="RZG6" s="428"/>
      <c r="RZH6" s="428"/>
      <c r="RZI6" s="428"/>
      <c r="RZJ6" s="428"/>
      <c r="RZK6" s="428"/>
      <c r="RZL6" s="428"/>
      <c r="RZM6" s="428"/>
      <c r="RZN6" s="428"/>
      <c r="RZO6" s="428"/>
      <c r="RZP6" s="428"/>
      <c r="RZQ6" s="428"/>
      <c r="RZR6" s="428"/>
      <c r="RZS6" s="428"/>
      <c r="RZT6" s="428"/>
      <c r="RZU6" s="428"/>
      <c r="RZV6" s="428"/>
      <c r="RZW6" s="428"/>
      <c r="RZX6" s="428"/>
      <c r="RZY6" s="428"/>
      <c r="RZZ6" s="428"/>
      <c r="SAA6" s="428"/>
      <c r="SAB6" s="428"/>
      <c r="SAC6" s="428"/>
      <c r="SAD6" s="428"/>
      <c r="SAE6" s="428"/>
      <c r="SAF6" s="428"/>
      <c r="SAG6" s="428"/>
      <c r="SAH6" s="428"/>
      <c r="SAI6" s="428"/>
      <c r="SAJ6" s="428"/>
      <c r="SAK6" s="428"/>
      <c r="SAL6" s="428"/>
      <c r="SAM6" s="428"/>
      <c r="SAN6" s="428"/>
      <c r="SAO6" s="428"/>
      <c r="SAP6" s="428"/>
      <c r="SAQ6" s="428"/>
      <c r="SAR6" s="428"/>
      <c r="SAS6" s="428"/>
      <c r="SAT6" s="428"/>
      <c r="SAU6" s="428"/>
      <c r="SAV6" s="428"/>
      <c r="SAW6" s="428"/>
      <c r="SAX6" s="428"/>
      <c r="SAY6" s="428"/>
      <c r="SAZ6" s="428"/>
      <c r="SBA6" s="428"/>
      <c r="SBB6" s="428"/>
      <c r="SBC6" s="428"/>
      <c r="SBD6" s="428"/>
      <c r="SBE6" s="428"/>
      <c r="SBF6" s="428"/>
      <c r="SBG6" s="428"/>
      <c r="SBH6" s="428"/>
      <c r="SBI6" s="428"/>
      <c r="SBJ6" s="428"/>
      <c r="SBK6" s="428"/>
      <c r="SBL6" s="428"/>
      <c r="SBM6" s="428"/>
      <c r="SBN6" s="428"/>
      <c r="SBO6" s="428"/>
      <c r="SBP6" s="428"/>
      <c r="SBQ6" s="428"/>
      <c r="SBR6" s="428"/>
      <c r="SBS6" s="428"/>
      <c r="SBT6" s="428"/>
      <c r="SBU6" s="428"/>
      <c r="SBV6" s="428"/>
      <c r="SBW6" s="428"/>
      <c r="SBX6" s="428"/>
      <c r="SBY6" s="428"/>
      <c r="SBZ6" s="428"/>
      <c r="SCA6" s="428"/>
      <c r="SCB6" s="428"/>
      <c r="SCC6" s="428"/>
      <c r="SCD6" s="428"/>
      <c r="SCE6" s="428"/>
      <c r="SCF6" s="428"/>
      <c r="SCG6" s="428"/>
      <c r="SCH6" s="428"/>
      <c r="SCI6" s="428"/>
      <c r="SCJ6" s="428"/>
      <c r="SCK6" s="428"/>
      <c r="SCL6" s="428"/>
      <c r="SCM6" s="428"/>
      <c r="SCN6" s="428"/>
      <c r="SCO6" s="428"/>
      <c r="SCP6" s="428"/>
      <c r="SCQ6" s="428"/>
      <c r="SCR6" s="428"/>
      <c r="SCS6" s="428"/>
      <c r="SCT6" s="428"/>
      <c r="SCU6" s="428"/>
      <c r="SCV6" s="428"/>
      <c r="SCW6" s="428"/>
      <c r="SCX6" s="428"/>
      <c r="SCY6" s="428"/>
      <c r="SCZ6" s="428"/>
      <c r="SDA6" s="428"/>
      <c r="SDB6" s="428"/>
      <c r="SDC6" s="428"/>
      <c r="SDD6" s="428"/>
      <c r="SDE6" s="428"/>
      <c r="SDF6" s="428"/>
      <c r="SDG6" s="428"/>
      <c r="SDH6" s="428"/>
      <c r="SDI6" s="428"/>
      <c r="SDJ6" s="428"/>
      <c r="SDK6" s="428"/>
      <c r="SDL6" s="428"/>
      <c r="SDM6" s="428"/>
      <c r="SDN6" s="428"/>
      <c r="SDO6" s="428"/>
      <c r="SDP6" s="428"/>
      <c r="SDQ6" s="428"/>
      <c r="SDR6" s="428"/>
      <c r="SDS6" s="428"/>
      <c r="SDT6" s="428"/>
      <c r="SDU6" s="428"/>
      <c r="SDV6" s="428"/>
      <c r="SDW6" s="428"/>
      <c r="SDX6" s="428"/>
      <c r="SDY6" s="428"/>
      <c r="SDZ6" s="428"/>
      <c r="SEA6" s="428"/>
      <c r="SEB6" s="428"/>
      <c r="SEC6" s="428"/>
      <c r="SED6" s="428"/>
      <c r="SEE6" s="428"/>
      <c r="SEF6" s="428"/>
      <c r="SEG6" s="428"/>
      <c r="SEH6" s="428"/>
      <c r="SEI6" s="428"/>
      <c r="SEJ6" s="428"/>
      <c r="SEK6" s="428"/>
      <c r="SEL6" s="428"/>
      <c r="SEM6" s="428"/>
      <c r="SEN6" s="428"/>
      <c r="SEO6" s="428"/>
      <c r="SEP6" s="428"/>
      <c r="SEQ6" s="428"/>
      <c r="SER6" s="428"/>
      <c r="SES6" s="428"/>
      <c r="SET6" s="428"/>
      <c r="SEU6" s="428"/>
      <c r="SEV6" s="428"/>
      <c r="SEW6" s="428"/>
      <c r="SEX6" s="428"/>
      <c r="SEY6" s="428"/>
      <c r="SEZ6" s="428"/>
      <c r="SFA6" s="428"/>
      <c r="SFB6" s="428"/>
      <c r="SFC6" s="428"/>
      <c r="SFD6" s="428"/>
      <c r="SFE6" s="428"/>
      <c r="SFF6" s="428"/>
      <c r="SFG6" s="428"/>
      <c r="SFH6" s="428"/>
      <c r="SFI6" s="428"/>
      <c r="SFJ6" s="428"/>
      <c r="SFK6" s="428"/>
      <c r="SFL6" s="428"/>
      <c r="SFM6" s="428"/>
      <c r="SFN6" s="428"/>
      <c r="SFO6" s="428"/>
      <c r="SFP6" s="428"/>
      <c r="SFQ6" s="428"/>
      <c r="SFR6" s="428"/>
      <c r="SFS6" s="428"/>
      <c r="SFT6" s="428"/>
      <c r="SFU6" s="428"/>
      <c r="SFV6" s="428"/>
      <c r="SFW6" s="428"/>
      <c r="SFX6" s="428"/>
      <c r="SFY6" s="428"/>
      <c r="SFZ6" s="428"/>
      <c r="SGA6" s="428"/>
      <c r="SGB6" s="428"/>
      <c r="SGC6" s="428"/>
      <c r="SGD6" s="428"/>
      <c r="SGE6" s="428"/>
      <c r="SGF6" s="428"/>
      <c r="SGG6" s="428"/>
      <c r="SGH6" s="428"/>
      <c r="SGI6" s="428"/>
      <c r="SGJ6" s="428"/>
      <c r="SGK6" s="428"/>
      <c r="SGL6" s="428"/>
      <c r="SGM6" s="428"/>
      <c r="SGN6" s="428"/>
      <c r="SGO6" s="428"/>
      <c r="SGP6" s="428"/>
      <c r="SGQ6" s="428"/>
      <c r="SGR6" s="428"/>
      <c r="SGS6" s="428"/>
      <c r="SGT6" s="428"/>
      <c r="SGU6" s="428"/>
      <c r="SGV6" s="428"/>
      <c r="SGW6" s="428"/>
      <c r="SGX6" s="428"/>
      <c r="SGY6" s="428"/>
      <c r="SGZ6" s="428"/>
      <c r="SHA6" s="428"/>
      <c r="SHB6" s="428"/>
      <c r="SHC6" s="428"/>
      <c r="SHD6" s="428"/>
      <c r="SHE6" s="428"/>
      <c r="SHF6" s="428"/>
      <c r="SHG6" s="428"/>
      <c r="SHH6" s="428"/>
      <c r="SHI6" s="428"/>
      <c r="SHJ6" s="428"/>
      <c r="SHK6" s="428"/>
      <c r="SHL6" s="428"/>
      <c r="SHM6" s="428"/>
      <c r="SHN6" s="428"/>
      <c r="SHO6" s="428"/>
      <c r="SHP6" s="428"/>
      <c r="SHQ6" s="428"/>
      <c r="SHR6" s="428"/>
      <c r="SHS6" s="428"/>
      <c r="SHT6" s="428"/>
      <c r="SHU6" s="428"/>
      <c r="SHV6" s="428"/>
      <c r="SHW6" s="428"/>
      <c r="SHX6" s="428"/>
      <c r="SHY6" s="428"/>
      <c r="SHZ6" s="428"/>
      <c r="SIA6" s="428"/>
      <c r="SIB6" s="428"/>
      <c r="SIC6" s="428"/>
      <c r="SID6" s="428"/>
      <c r="SIE6" s="428"/>
      <c r="SIF6" s="428"/>
      <c r="SIG6" s="428"/>
      <c r="SIH6" s="428"/>
      <c r="SII6" s="428"/>
      <c r="SIJ6" s="428"/>
      <c r="SIK6" s="428"/>
      <c r="SIL6" s="428"/>
      <c r="SIM6" s="428"/>
      <c r="SIN6" s="428"/>
      <c r="SIO6" s="428"/>
      <c r="SIP6" s="428"/>
      <c r="SIQ6" s="428"/>
      <c r="SIR6" s="428"/>
      <c r="SIS6" s="428"/>
      <c r="SIT6" s="428"/>
      <c r="SIU6" s="428"/>
      <c r="SIV6" s="428"/>
      <c r="SIW6" s="428"/>
      <c r="SIX6" s="428"/>
      <c r="SIY6" s="428"/>
      <c r="SIZ6" s="428"/>
      <c r="SJA6" s="428"/>
      <c r="SJB6" s="428"/>
      <c r="SJC6" s="428"/>
      <c r="SJD6" s="428"/>
      <c r="SJE6" s="428"/>
      <c r="SJF6" s="428"/>
      <c r="SJG6" s="428"/>
      <c r="SJH6" s="428"/>
      <c r="SJI6" s="428"/>
      <c r="SJJ6" s="428"/>
      <c r="SJK6" s="428"/>
      <c r="SJL6" s="428"/>
      <c r="SJM6" s="428"/>
      <c r="SJN6" s="428"/>
      <c r="SJO6" s="428"/>
      <c r="SJP6" s="428"/>
      <c r="SJQ6" s="428"/>
      <c r="SJR6" s="428"/>
      <c r="SJS6" s="428"/>
      <c r="SJT6" s="428"/>
      <c r="SJU6" s="428"/>
      <c r="SJV6" s="428"/>
      <c r="SJW6" s="428"/>
      <c r="SJX6" s="428"/>
      <c r="SJY6" s="428"/>
      <c r="SJZ6" s="428"/>
      <c r="SKA6" s="428"/>
      <c r="SKB6" s="428"/>
      <c r="SKC6" s="428"/>
      <c r="SKD6" s="428"/>
      <c r="SKE6" s="428"/>
      <c r="SKF6" s="428"/>
      <c r="SKG6" s="428"/>
      <c r="SKH6" s="428"/>
      <c r="SKI6" s="428"/>
      <c r="SKJ6" s="428"/>
      <c r="SKK6" s="428"/>
      <c r="SKL6" s="428"/>
      <c r="SKM6" s="428"/>
      <c r="SKN6" s="428"/>
      <c r="SKO6" s="428"/>
      <c r="SKP6" s="428"/>
      <c r="SKQ6" s="428"/>
      <c r="SKR6" s="428"/>
      <c r="SKS6" s="428"/>
      <c r="SKT6" s="428"/>
      <c r="SKU6" s="428"/>
      <c r="SKV6" s="428"/>
      <c r="SKW6" s="428"/>
      <c r="SKX6" s="428"/>
      <c r="SKY6" s="428"/>
      <c r="SKZ6" s="428"/>
      <c r="SLA6" s="428"/>
      <c r="SLB6" s="428"/>
      <c r="SLC6" s="428"/>
      <c r="SLD6" s="428"/>
      <c r="SLE6" s="428"/>
      <c r="SLF6" s="428"/>
      <c r="SLG6" s="428"/>
      <c r="SLH6" s="428"/>
      <c r="SLI6" s="428"/>
      <c r="SLJ6" s="428"/>
      <c r="SLK6" s="428"/>
      <c r="SLL6" s="428"/>
      <c r="SLM6" s="428"/>
      <c r="SLN6" s="428"/>
      <c r="SLO6" s="428"/>
      <c r="SLP6" s="428"/>
      <c r="SLQ6" s="428"/>
      <c r="SLR6" s="428"/>
      <c r="SLS6" s="428"/>
      <c r="SLT6" s="428"/>
      <c r="SLU6" s="428"/>
      <c r="SLV6" s="428"/>
      <c r="SLW6" s="428"/>
      <c r="SLX6" s="428"/>
      <c r="SLY6" s="428"/>
      <c r="SLZ6" s="428"/>
      <c r="SMA6" s="428"/>
      <c r="SMB6" s="428"/>
      <c r="SMC6" s="428"/>
      <c r="SMD6" s="428"/>
      <c r="SME6" s="428"/>
      <c r="SMF6" s="428"/>
      <c r="SMG6" s="428"/>
      <c r="SMH6" s="428"/>
      <c r="SMI6" s="428"/>
      <c r="SMJ6" s="428"/>
      <c r="SMK6" s="428"/>
      <c r="SML6" s="428"/>
      <c r="SMM6" s="428"/>
      <c r="SMN6" s="428"/>
      <c r="SMO6" s="428"/>
      <c r="SMP6" s="428"/>
      <c r="SMQ6" s="428"/>
      <c r="SMR6" s="428"/>
      <c r="SMS6" s="428"/>
      <c r="SMT6" s="428"/>
      <c r="SMU6" s="428"/>
      <c r="SMV6" s="428"/>
      <c r="SMW6" s="428"/>
      <c r="SMX6" s="428"/>
      <c r="SMY6" s="428"/>
      <c r="SMZ6" s="428"/>
      <c r="SNA6" s="428"/>
      <c r="SNB6" s="428"/>
      <c r="SNC6" s="428"/>
      <c r="SND6" s="428"/>
      <c r="SNE6" s="428"/>
      <c r="SNF6" s="428"/>
      <c r="SNG6" s="428"/>
      <c r="SNH6" s="428"/>
      <c r="SNI6" s="428"/>
      <c r="SNJ6" s="428"/>
      <c r="SNK6" s="428"/>
      <c r="SNL6" s="428"/>
      <c r="SNM6" s="428"/>
      <c r="SNN6" s="428"/>
      <c r="SNO6" s="428"/>
      <c r="SNP6" s="428"/>
      <c r="SNQ6" s="428"/>
      <c r="SNR6" s="428"/>
      <c r="SNS6" s="428"/>
      <c r="SNT6" s="428"/>
      <c r="SNU6" s="428"/>
      <c r="SNV6" s="428"/>
      <c r="SNW6" s="428"/>
      <c r="SNX6" s="428"/>
      <c r="SNY6" s="428"/>
      <c r="SNZ6" s="428"/>
      <c r="SOA6" s="428"/>
      <c r="SOB6" s="428"/>
      <c r="SOC6" s="428"/>
      <c r="SOD6" s="428"/>
      <c r="SOE6" s="428"/>
      <c r="SOF6" s="428"/>
      <c r="SOG6" s="428"/>
      <c r="SOH6" s="428"/>
      <c r="SOI6" s="428"/>
      <c r="SOJ6" s="428"/>
      <c r="SOK6" s="428"/>
      <c r="SOL6" s="428"/>
      <c r="SOM6" s="428"/>
      <c r="SON6" s="428"/>
      <c r="SOO6" s="428"/>
      <c r="SOP6" s="428"/>
      <c r="SOQ6" s="428"/>
      <c r="SOR6" s="428"/>
      <c r="SOS6" s="428"/>
      <c r="SOT6" s="428"/>
      <c r="SOU6" s="428"/>
      <c r="SOV6" s="428"/>
      <c r="SOW6" s="428"/>
      <c r="SOX6" s="428"/>
      <c r="SOY6" s="428"/>
      <c r="SOZ6" s="428"/>
      <c r="SPA6" s="428"/>
      <c r="SPB6" s="428"/>
      <c r="SPC6" s="428"/>
      <c r="SPD6" s="428"/>
      <c r="SPE6" s="428"/>
      <c r="SPF6" s="428"/>
      <c r="SPG6" s="428"/>
      <c r="SPH6" s="428"/>
      <c r="SPI6" s="428"/>
      <c r="SPJ6" s="428"/>
      <c r="SPK6" s="428"/>
      <c r="SPL6" s="428"/>
      <c r="SPM6" s="428"/>
      <c r="SPN6" s="428"/>
      <c r="SPO6" s="428"/>
      <c r="SPP6" s="428"/>
      <c r="SPQ6" s="428"/>
      <c r="SPR6" s="428"/>
      <c r="SPS6" s="428"/>
      <c r="SPT6" s="428"/>
      <c r="SPU6" s="428"/>
      <c r="SPV6" s="428"/>
      <c r="SPW6" s="428"/>
      <c r="SPX6" s="428"/>
      <c r="SPY6" s="428"/>
      <c r="SPZ6" s="428"/>
      <c r="SQA6" s="428"/>
      <c r="SQB6" s="428"/>
      <c r="SQC6" s="428"/>
      <c r="SQD6" s="428"/>
      <c r="SQE6" s="428"/>
      <c r="SQF6" s="428"/>
      <c r="SQG6" s="428"/>
      <c r="SQH6" s="428"/>
      <c r="SQI6" s="428"/>
      <c r="SQJ6" s="428"/>
      <c r="SQK6" s="428"/>
      <c r="SQL6" s="428"/>
      <c r="SQM6" s="428"/>
      <c r="SQN6" s="428"/>
      <c r="SQO6" s="428"/>
      <c r="SQP6" s="428"/>
      <c r="SQQ6" s="428"/>
      <c r="SQR6" s="428"/>
      <c r="SQS6" s="428"/>
      <c r="SQT6" s="428"/>
      <c r="SQU6" s="428"/>
      <c r="SQV6" s="428"/>
      <c r="SQW6" s="428"/>
      <c r="SQX6" s="428"/>
      <c r="SQY6" s="428"/>
      <c r="SQZ6" s="428"/>
      <c r="SRA6" s="428"/>
      <c r="SRB6" s="428"/>
      <c r="SRC6" s="428"/>
      <c r="SRD6" s="428"/>
      <c r="SRE6" s="428"/>
      <c r="SRF6" s="428"/>
      <c r="SRG6" s="428"/>
      <c r="SRH6" s="428"/>
      <c r="SRI6" s="428"/>
      <c r="SRJ6" s="428"/>
      <c r="SRK6" s="428"/>
      <c r="SRL6" s="428"/>
      <c r="SRM6" s="428"/>
      <c r="SRN6" s="428"/>
      <c r="SRO6" s="428"/>
      <c r="SRP6" s="428"/>
      <c r="SRQ6" s="428"/>
      <c r="SRR6" s="428"/>
      <c r="SRS6" s="428"/>
      <c r="SRT6" s="428"/>
      <c r="SRU6" s="428"/>
      <c r="SRV6" s="428"/>
      <c r="SRW6" s="428"/>
      <c r="SRX6" s="428"/>
      <c r="SRY6" s="428"/>
      <c r="SRZ6" s="428"/>
      <c r="SSA6" s="428"/>
      <c r="SSB6" s="428"/>
      <c r="SSC6" s="428"/>
      <c r="SSD6" s="428"/>
      <c r="SSE6" s="428"/>
      <c r="SSF6" s="428"/>
      <c r="SSG6" s="428"/>
      <c r="SSH6" s="428"/>
      <c r="SSI6" s="428"/>
      <c r="SSJ6" s="428"/>
      <c r="SSK6" s="428"/>
      <c r="SSL6" s="428"/>
      <c r="SSM6" s="428"/>
      <c r="SSN6" s="428"/>
      <c r="SSO6" s="428"/>
      <c r="SSP6" s="428"/>
      <c r="SSQ6" s="428"/>
      <c r="SSR6" s="428"/>
      <c r="SSS6" s="428"/>
      <c r="SST6" s="428"/>
      <c r="SSU6" s="428"/>
      <c r="SSV6" s="428"/>
      <c r="SSW6" s="428"/>
      <c r="SSX6" s="428"/>
      <c r="SSY6" s="428"/>
      <c r="SSZ6" s="428"/>
      <c r="STA6" s="428"/>
      <c r="STB6" s="428"/>
      <c r="STC6" s="428"/>
      <c r="STD6" s="428"/>
      <c r="STE6" s="428"/>
      <c r="STF6" s="428"/>
      <c r="STG6" s="428"/>
      <c r="STH6" s="428"/>
      <c r="STI6" s="428"/>
      <c r="STJ6" s="428"/>
      <c r="STK6" s="428"/>
      <c r="STL6" s="428"/>
      <c r="STM6" s="428"/>
      <c r="STN6" s="428"/>
      <c r="STO6" s="428"/>
      <c r="STP6" s="428"/>
      <c r="STQ6" s="428"/>
      <c r="STR6" s="428"/>
      <c r="STS6" s="428"/>
      <c r="STT6" s="428"/>
      <c r="STU6" s="428"/>
      <c r="STV6" s="428"/>
      <c r="STW6" s="428"/>
      <c r="STX6" s="428"/>
      <c r="STY6" s="428"/>
      <c r="STZ6" s="428"/>
      <c r="SUA6" s="428"/>
      <c r="SUB6" s="428"/>
      <c r="SUC6" s="428"/>
      <c r="SUD6" s="428"/>
      <c r="SUE6" s="428"/>
      <c r="SUF6" s="428"/>
      <c r="SUG6" s="428"/>
      <c r="SUH6" s="428"/>
      <c r="SUI6" s="428"/>
      <c r="SUJ6" s="428"/>
      <c r="SUK6" s="428"/>
      <c r="SUL6" s="428"/>
      <c r="SUM6" s="428"/>
      <c r="SUN6" s="428"/>
      <c r="SUO6" s="428"/>
      <c r="SUP6" s="428"/>
      <c r="SUQ6" s="428"/>
      <c r="SUR6" s="428"/>
      <c r="SUS6" s="428"/>
      <c r="SUT6" s="428"/>
      <c r="SUU6" s="428"/>
      <c r="SUV6" s="428"/>
      <c r="SUW6" s="428"/>
      <c r="SUX6" s="428"/>
      <c r="SUY6" s="428"/>
      <c r="SUZ6" s="428"/>
      <c r="SVA6" s="428"/>
      <c r="SVB6" s="428"/>
      <c r="SVC6" s="428"/>
      <c r="SVD6" s="428"/>
      <c r="SVE6" s="428"/>
      <c r="SVF6" s="428"/>
      <c r="SVG6" s="428"/>
      <c r="SVH6" s="428"/>
      <c r="SVI6" s="428"/>
      <c r="SVJ6" s="428"/>
      <c r="SVK6" s="428"/>
      <c r="SVL6" s="428"/>
      <c r="SVM6" s="428"/>
      <c r="SVN6" s="428"/>
      <c r="SVO6" s="428"/>
      <c r="SVP6" s="428"/>
      <c r="SVQ6" s="428"/>
      <c r="SVR6" s="428"/>
      <c r="SVS6" s="428"/>
      <c r="SVT6" s="428"/>
      <c r="SVU6" s="428"/>
      <c r="SVV6" s="428"/>
      <c r="SVW6" s="428"/>
      <c r="SVX6" s="428"/>
      <c r="SVY6" s="428"/>
      <c r="SVZ6" s="428"/>
      <c r="SWA6" s="428"/>
      <c r="SWB6" s="428"/>
      <c r="SWC6" s="428"/>
      <c r="SWD6" s="428"/>
      <c r="SWE6" s="428"/>
      <c r="SWF6" s="428"/>
      <c r="SWG6" s="428"/>
      <c r="SWH6" s="428"/>
      <c r="SWI6" s="428"/>
      <c r="SWJ6" s="428"/>
      <c r="SWK6" s="428"/>
      <c r="SWL6" s="428"/>
      <c r="SWM6" s="428"/>
      <c r="SWN6" s="428"/>
      <c r="SWO6" s="428"/>
      <c r="SWP6" s="428"/>
      <c r="SWQ6" s="428"/>
      <c r="SWR6" s="428"/>
      <c r="SWS6" s="428"/>
      <c r="SWT6" s="428"/>
      <c r="SWU6" s="428"/>
      <c r="SWV6" s="428"/>
      <c r="SWW6" s="428"/>
      <c r="SWX6" s="428"/>
      <c r="SWY6" s="428"/>
      <c r="SWZ6" s="428"/>
      <c r="SXA6" s="428"/>
      <c r="SXB6" s="428"/>
      <c r="SXC6" s="428"/>
      <c r="SXD6" s="428"/>
      <c r="SXE6" s="428"/>
      <c r="SXF6" s="428"/>
      <c r="SXG6" s="428"/>
      <c r="SXH6" s="428"/>
      <c r="SXI6" s="428"/>
      <c r="SXJ6" s="428"/>
      <c r="SXK6" s="428"/>
      <c r="SXL6" s="428"/>
      <c r="SXM6" s="428"/>
      <c r="SXN6" s="428"/>
      <c r="SXO6" s="428"/>
      <c r="SXP6" s="428"/>
      <c r="SXQ6" s="428"/>
      <c r="SXR6" s="428"/>
      <c r="SXS6" s="428"/>
      <c r="SXT6" s="428"/>
      <c r="SXU6" s="428"/>
      <c r="SXV6" s="428"/>
      <c r="SXW6" s="428"/>
      <c r="SXX6" s="428"/>
      <c r="SXY6" s="428"/>
      <c r="SXZ6" s="428"/>
      <c r="SYA6" s="428"/>
      <c r="SYB6" s="428"/>
      <c r="SYC6" s="428"/>
      <c r="SYD6" s="428"/>
      <c r="SYE6" s="428"/>
      <c r="SYF6" s="428"/>
      <c r="SYG6" s="428"/>
      <c r="SYH6" s="428"/>
      <c r="SYI6" s="428"/>
      <c r="SYJ6" s="428"/>
      <c r="SYK6" s="428"/>
      <c r="SYL6" s="428"/>
      <c r="SYM6" s="428"/>
      <c r="SYN6" s="428"/>
      <c r="SYO6" s="428"/>
      <c r="SYP6" s="428"/>
      <c r="SYQ6" s="428"/>
      <c r="SYR6" s="428"/>
      <c r="SYS6" s="428"/>
      <c r="SYT6" s="428"/>
      <c r="SYU6" s="428"/>
      <c r="SYV6" s="428"/>
      <c r="SYW6" s="428"/>
      <c r="SYX6" s="428"/>
      <c r="SYY6" s="428"/>
      <c r="SYZ6" s="428"/>
      <c r="SZA6" s="428"/>
      <c r="SZB6" s="428"/>
      <c r="SZC6" s="428"/>
      <c r="SZD6" s="428"/>
      <c r="SZE6" s="428"/>
      <c r="SZF6" s="428"/>
      <c r="SZG6" s="428"/>
      <c r="SZH6" s="428"/>
      <c r="SZI6" s="428"/>
      <c r="SZJ6" s="428"/>
      <c r="SZK6" s="428"/>
      <c r="SZL6" s="428"/>
      <c r="SZM6" s="428"/>
      <c r="SZN6" s="428"/>
      <c r="SZO6" s="428"/>
      <c r="SZP6" s="428"/>
      <c r="SZQ6" s="428"/>
      <c r="SZR6" s="428"/>
      <c r="SZS6" s="428"/>
      <c r="SZT6" s="428"/>
      <c r="SZU6" s="428"/>
      <c r="SZV6" s="428"/>
      <c r="SZW6" s="428"/>
      <c r="SZX6" s="428"/>
      <c r="SZY6" s="428"/>
      <c r="SZZ6" s="428"/>
      <c r="TAA6" s="428"/>
      <c r="TAB6" s="428"/>
      <c r="TAC6" s="428"/>
      <c r="TAD6" s="428"/>
      <c r="TAE6" s="428"/>
      <c r="TAF6" s="428"/>
      <c r="TAG6" s="428"/>
      <c r="TAH6" s="428"/>
      <c r="TAI6" s="428"/>
      <c r="TAJ6" s="428"/>
      <c r="TAK6" s="428"/>
      <c r="TAL6" s="428"/>
      <c r="TAM6" s="428"/>
      <c r="TAN6" s="428"/>
      <c r="TAO6" s="428"/>
      <c r="TAP6" s="428"/>
      <c r="TAQ6" s="428"/>
      <c r="TAR6" s="428"/>
      <c r="TAS6" s="428"/>
      <c r="TAT6" s="428"/>
      <c r="TAU6" s="428"/>
      <c r="TAV6" s="428"/>
      <c r="TAW6" s="428"/>
      <c r="TAX6" s="428"/>
      <c r="TAY6" s="428"/>
      <c r="TAZ6" s="428"/>
      <c r="TBA6" s="428"/>
      <c r="TBB6" s="428"/>
      <c r="TBC6" s="428"/>
      <c r="TBD6" s="428"/>
      <c r="TBE6" s="428"/>
      <c r="TBF6" s="428"/>
      <c r="TBG6" s="428"/>
      <c r="TBH6" s="428"/>
      <c r="TBI6" s="428"/>
      <c r="TBJ6" s="428"/>
      <c r="TBK6" s="428"/>
      <c r="TBL6" s="428"/>
      <c r="TBM6" s="428"/>
      <c r="TBN6" s="428"/>
      <c r="TBO6" s="428"/>
      <c r="TBP6" s="428"/>
      <c r="TBQ6" s="428"/>
      <c r="TBR6" s="428"/>
      <c r="TBS6" s="428"/>
      <c r="TBT6" s="428"/>
      <c r="TBU6" s="428"/>
      <c r="TBV6" s="428"/>
      <c r="TBW6" s="428"/>
      <c r="TBX6" s="428"/>
      <c r="TBY6" s="428"/>
      <c r="TBZ6" s="428"/>
      <c r="TCA6" s="428"/>
      <c r="TCB6" s="428"/>
      <c r="TCC6" s="428"/>
      <c r="TCD6" s="428"/>
      <c r="TCE6" s="428"/>
      <c r="TCF6" s="428"/>
      <c r="TCG6" s="428"/>
      <c r="TCH6" s="428"/>
      <c r="TCI6" s="428"/>
      <c r="TCJ6" s="428"/>
      <c r="TCK6" s="428"/>
      <c r="TCL6" s="428"/>
      <c r="TCM6" s="428"/>
      <c r="TCN6" s="428"/>
      <c r="TCO6" s="428"/>
      <c r="TCP6" s="428"/>
      <c r="TCQ6" s="428"/>
      <c r="TCR6" s="428"/>
      <c r="TCS6" s="428"/>
      <c r="TCT6" s="428"/>
      <c r="TCU6" s="428"/>
      <c r="TCV6" s="428"/>
      <c r="TCW6" s="428"/>
      <c r="TCX6" s="428"/>
      <c r="TCY6" s="428"/>
      <c r="TCZ6" s="428"/>
      <c r="TDA6" s="428"/>
      <c r="TDB6" s="428"/>
      <c r="TDC6" s="428"/>
      <c r="TDD6" s="428"/>
      <c r="TDE6" s="428"/>
      <c r="TDF6" s="428"/>
      <c r="TDG6" s="428"/>
      <c r="TDH6" s="428"/>
      <c r="TDI6" s="428"/>
      <c r="TDJ6" s="428"/>
      <c r="TDK6" s="428"/>
      <c r="TDL6" s="428"/>
      <c r="TDM6" s="428"/>
      <c r="TDN6" s="428"/>
      <c r="TDO6" s="428"/>
      <c r="TDP6" s="428"/>
      <c r="TDQ6" s="428"/>
      <c r="TDR6" s="428"/>
      <c r="TDS6" s="428"/>
      <c r="TDT6" s="428"/>
      <c r="TDU6" s="428"/>
      <c r="TDV6" s="428"/>
      <c r="TDW6" s="428"/>
      <c r="TDX6" s="428"/>
      <c r="TDY6" s="428"/>
      <c r="TDZ6" s="428"/>
      <c r="TEA6" s="428"/>
      <c r="TEB6" s="428"/>
      <c r="TEC6" s="428"/>
      <c r="TED6" s="428"/>
      <c r="TEE6" s="428"/>
      <c r="TEF6" s="428"/>
      <c r="TEG6" s="428"/>
      <c r="TEH6" s="428"/>
      <c r="TEI6" s="428"/>
      <c r="TEJ6" s="428"/>
      <c r="TEK6" s="428"/>
      <c r="TEL6" s="428"/>
      <c r="TEM6" s="428"/>
      <c r="TEN6" s="428"/>
      <c r="TEO6" s="428"/>
      <c r="TEP6" s="428"/>
      <c r="TEQ6" s="428"/>
      <c r="TER6" s="428"/>
      <c r="TES6" s="428"/>
      <c r="TET6" s="428"/>
      <c r="TEU6" s="428"/>
      <c r="TEV6" s="428"/>
      <c r="TEW6" s="428"/>
      <c r="TEX6" s="428"/>
      <c r="TEY6" s="428"/>
      <c r="TEZ6" s="428"/>
      <c r="TFA6" s="428"/>
      <c r="TFB6" s="428"/>
      <c r="TFC6" s="428"/>
      <c r="TFD6" s="428"/>
      <c r="TFE6" s="428"/>
      <c r="TFF6" s="428"/>
      <c r="TFG6" s="428"/>
      <c r="TFH6" s="428"/>
      <c r="TFI6" s="428"/>
      <c r="TFJ6" s="428"/>
      <c r="TFK6" s="428"/>
      <c r="TFL6" s="428"/>
      <c r="TFM6" s="428"/>
      <c r="TFN6" s="428"/>
      <c r="TFO6" s="428"/>
      <c r="TFP6" s="428"/>
      <c r="TFQ6" s="428"/>
      <c r="TFR6" s="428"/>
      <c r="TFS6" s="428"/>
      <c r="TFT6" s="428"/>
      <c r="TFU6" s="428"/>
      <c r="TFV6" s="428"/>
      <c r="TFW6" s="428"/>
      <c r="TFX6" s="428"/>
      <c r="TFY6" s="428"/>
      <c r="TFZ6" s="428"/>
      <c r="TGA6" s="428"/>
      <c r="TGB6" s="428"/>
      <c r="TGC6" s="428"/>
      <c r="TGD6" s="428"/>
      <c r="TGE6" s="428"/>
      <c r="TGF6" s="428"/>
      <c r="TGG6" s="428"/>
      <c r="TGH6" s="428"/>
      <c r="TGI6" s="428"/>
      <c r="TGJ6" s="428"/>
      <c r="TGK6" s="428"/>
      <c r="TGL6" s="428"/>
      <c r="TGM6" s="428"/>
      <c r="TGN6" s="428"/>
      <c r="TGO6" s="428"/>
      <c r="TGP6" s="428"/>
      <c r="TGQ6" s="428"/>
      <c r="TGR6" s="428"/>
      <c r="TGS6" s="428"/>
      <c r="TGT6" s="428"/>
      <c r="TGU6" s="428"/>
      <c r="TGV6" s="428"/>
      <c r="TGW6" s="428"/>
      <c r="TGX6" s="428"/>
      <c r="TGY6" s="428"/>
      <c r="TGZ6" s="428"/>
      <c r="THA6" s="428"/>
      <c r="THB6" s="428"/>
      <c r="THC6" s="428"/>
      <c r="THD6" s="428"/>
      <c r="THE6" s="428"/>
      <c r="THF6" s="428"/>
      <c r="THG6" s="428"/>
      <c r="THH6" s="428"/>
      <c r="THI6" s="428"/>
      <c r="THJ6" s="428"/>
      <c r="THK6" s="428"/>
      <c r="THL6" s="428"/>
      <c r="THM6" s="428"/>
      <c r="THN6" s="428"/>
      <c r="THO6" s="428"/>
      <c r="THP6" s="428"/>
      <c r="THQ6" s="428"/>
      <c r="THR6" s="428"/>
      <c r="THS6" s="428"/>
      <c r="THT6" s="428"/>
      <c r="THU6" s="428"/>
      <c r="THV6" s="428"/>
      <c r="THW6" s="428"/>
      <c r="THX6" s="428"/>
      <c r="THY6" s="428"/>
      <c r="THZ6" s="428"/>
      <c r="TIA6" s="428"/>
      <c r="TIB6" s="428"/>
      <c r="TIC6" s="428"/>
      <c r="TID6" s="428"/>
      <c r="TIE6" s="428"/>
      <c r="TIF6" s="428"/>
      <c r="TIG6" s="428"/>
      <c r="TIH6" s="428"/>
      <c r="TII6" s="428"/>
      <c r="TIJ6" s="428"/>
      <c r="TIK6" s="428"/>
      <c r="TIL6" s="428"/>
      <c r="TIM6" s="428"/>
      <c r="TIN6" s="428"/>
      <c r="TIO6" s="428"/>
      <c r="TIP6" s="428"/>
      <c r="TIQ6" s="428"/>
      <c r="TIR6" s="428"/>
      <c r="TIS6" s="428"/>
      <c r="TIT6" s="428"/>
      <c r="TIU6" s="428"/>
      <c r="TIV6" s="428"/>
      <c r="TIW6" s="428"/>
      <c r="TIX6" s="428"/>
      <c r="TIY6" s="428"/>
      <c r="TIZ6" s="428"/>
      <c r="TJA6" s="428"/>
      <c r="TJB6" s="428"/>
      <c r="TJC6" s="428"/>
      <c r="TJD6" s="428"/>
      <c r="TJE6" s="428"/>
      <c r="TJF6" s="428"/>
      <c r="TJG6" s="428"/>
      <c r="TJH6" s="428"/>
      <c r="TJI6" s="428"/>
      <c r="TJJ6" s="428"/>
      <c r="TJK6" s="428"/>
      <c r="TJL6" s="428"/>
      <c r="TJM6" s="428"/>
      <c r="TJN6" s="428"/>
      <c r="TJO6" s="428"/>
      <c r="TJP6" s="428"/>
      <c r="TJQ6" s="428"/>
      <c r="TJR6" s="428"/>
      <c r="TJS6" s="428"/>
      <c r="TJT6" s="428"/>
      <c r="TJU6" s="428"/>
      <c r="TJV6" s="428"/>
      <c r="TJW6" s="428"/>
      <c r="TJX6" s="428"/>
      <c r="TJY6" s="428"/>
      <c r="TJZ6" s="428"/>
      <c r="TKA6" s="428"/>
      <c r="TKB6" s="428"/>
      <c r="TKC6" s="428"/>
      <c r="TKD6" s="428"/>
      <c r="TKE6" s="428"/>
      <c r="TKF6" s="428"/>
      <c r="TKG6" s="428"/>
      <c r="TKH6" s="428"/>
      <c r="TKI6" s="428"/>
      <c r="TKJ6" s="428"/>
      <c r="TKK6" s="428"/>
      <c r="TKL6" s="428"/>
      <c r="TKM6" s="428"/>
      <c r="TKN6" s="428"/>
      <c r="TKO6" s="428"/>
      <c r="TKP6" s="428"/>
      <c r="TKQ6" s="428"/>
      <c r="TKR6" s="428"/>
      <c r="TKS6" s="428"/>
      <c r="TKT6" s="428"/>
      <c r="TKU6" s="428"/>
      <c r="TKV6" s="428"/>
      <c r="TKW6" s="428"/>
      <c r="TKX6" s="428"/>
      <c r="TKY6" s="428"/>
      <c r="TKZ6" s="428"/>
      <c r="TLA6" s="428"/>
      <c r="TLB6" s="428"/>
      <c r="TLC6" s="428"/>
      <c r="TLD6" s="428"/>
      <c r="TLE6" s="428"/>
      <c r="TLF6" s="428"/>
      <c r="TLG6" s="428"/>
      <c r="TLH6" s="428"/>
      <c r="TLI6" s="428"/>
      <c r="TLJ6" s="428"/>
      <c r="TLK6" s="428"/>
      <c r="TLL6" s="428"/>
      <c r="TLM6" s="428"/>
      <c r="TLN6" s="428"/>
      <c r="TLO6" s="428"/>
      <c r="TLP6" s="428"/>
      <c r="TLQ6" s="428"/>
      <c r="TLR6" s="428"/>
      <c r="TLS6" s="428"/>
      <c r="TLT6" s="428"/>
      <c r="TLU6" s="428"/>
      <c r="TLV6" s="428"/>
      <c r="TLW6" s="428"/>
      <c r="TLX6" s="428"/>
      <c r="TLY6" s="428"/>
      <c r="TLZ6" s="428"/>
      <c r="TMA6" s="428"/>
      <c r="TMB6" s="428"/>
      <c r="TMC6" s="428"/>
      <c r="TMD6" s="428"/>
      <c r="TME6" s="428"/>
      <c r="TMF6" s="428"/>
      <c r="TMG6" s="428"/>
      <c r="TMH6" s="428"/>
      <c r="TMI6" s="428"/>
      <c r="TMJ6" s="428"/>
      <c r="TMK6" s="428"/>
      <c r="TML6" s="428"/>
      <c r="TMM6" s="428"/>
      <c r="TMN6" s="428"/>
      <c r="TMO6" s="428"/>
      <c r="TMP6" s="428"/>
      <c r="TMQ6" s="428"/>
      <c r="TMR6" s="428"/>
      <c r="TMS6" s="428"/>
      <c r="TMT6" s="428"/>
      <c r="TMU6" s="428"/>
      <c r="TMV6" s="428"/>
      <c r="TMW6" s="428"/>
      <c r="TMX6" s="428"/>
      <c r="TMY6" s="428"/>
      <c r="TMZ6" s="428"/>
      <c r="TNA6" s="428"/>
      <c r="TNB6" s="428"/>
      <c r="TNC6" s="428"/>
      <c r="TND6" s="428"/>
      <c r="TNE6" s="428"/>
      <c r="TNF6" s="428"/>
      <c r="TNG6" s="428"/>
      <c r="TNH6" s="428"/>
      <c r="TNI6" s="428"/>
      <c r="TNJ6" s="428"/>
      <c r="TNK6" s="428"/>
      <c r="TNL6" s="428"/>
      <c r="TNM6" s="428"/>
      <c r="TNN6" s="428"/>
      <c r="TNO6" s="428"/>
      <c r="TNP6" s="428"/>
      <c r="TNQ6" s="428"/>
      <c r="TNR6" s="428"/>
      <c r="TNS6" s="428"/>
      <c r="TNT6" s="428"/>
      <c r="TNU6" s="428"/>
      <c r="TNV6" s="428"/>
      <c r="TNW6" s="428"/>
      <c r="TNX6" s="428"/>
      <c r="TNY6" s="428"/>
      <c r="TNZ6" s="428"/>
      <c r="TOA6" s="428"/>
      <c r="TOB6" s="428"/>
      <c r="TOC6" s="428"/>
      <c r="TOD6" s="428"/>
      <c r="TOE6" s="428"/>
      <c r="TOF6" s="428"/>
      <c r="TOG6" s="428"/>
      <c r="TOH6" s="428"/>
      <c r="TOI6" s="428"/>
      <c r="TOJ6" s="428"/>
      <c r="TOK6" s="428"/>
      <c r="TOL6" s="428"/>
      <c r="TOM6" s="428"/>
      <c r="TON6" s="428"/>
      <c r="TOO6" s="428"/>
      <c r="TOP6" s="428"/>
      <c r="TOQ6" s="428"/>
      <c r="TOR6" s="428"/>
      <c r="TOS6" s="428"/>
      <c r="TOT6" s="428"/>
      <c r="TOU6" s="428"/>
      <c r="TOV6" s="428"/>
      <c r="TOW6" s="428"/>
      <c r="TOX6" s="428"/>
      <c r="TOY6" s="428"/>
      <c r="TOZ6" s="428"/>
      <c r="TPA6" s="428"/>
      <c r="TPB6" s="428"/>
      <c r="TPC6" s="428"/>
      <c r="TPD6" s="428"/>
      <c r="TPE6" s="428"/>
      <c r="TPF6" s="428"/>
      <c r="TPG6" s="428"/>
      <c r="TPH6" s="428"/>
      <c r="TPI6" s="428"/>
      <c r="TPJ6" s="428"/>
      <c r="TPK6" s="428"/>
      <c r="TPL6" s="428"/>
      <c r="TPM6" s="428"/>
      <c r="TPN6" s="428"/>
      <c r="TPO6" s="428"/>
      <c r="TPP6" s="428"/>
      <c r="TPQ6" s="428"/>
      <c r="TPR6" s="428"/>
      <c r="TPS6" s="428"/>
      <c r="TPT6" s="428"/>
      <c r="TPU6" s="428"/>
      <c r="TPV6" s="428"/>
      <c r="TPW6" s="428"/>
      <c r="TPX6" s="428"/>
      <c r="TPY6" s="428"/>
      <c r="TPZ6" s="428"/>
      <c r="TQA6" s="428"/>
      <c r="TQB6" s="428"/>
      <c r="TQC6" s="428"/>
      <c r="TQD6" s="428"/>
      <c r="TQE6" s="428"/>
      <c r="TQF6" s="428"/>
      <c r="TQG6" s="428"/>
      <c r="TQH6" s="428"/>
      <c r="TQI6" s="428"/>
      <c r="TQJ6" s="428"/>
      <c r="TQK6" s="428"/>
      <c r="TQL6" s="428"/>
      <c r="TQM6" s="428"/>
      <c r="TQN6" s="428"/>
      <c r="TQO6" s="428"/>
      <c r="TQP6" s="428"/>
      <c r="TQQ6" s="428"/>
      <c r="TQR6" s="428"/>
      <c r="TQS6" s="428"/>
      <c r="TQT6" s="428"/>
      <c r="TQU6" s="428"/>
      <c r="TQV6" s="428"/>
      <c r="TQW6" s="428"/>
      <c r="TQX6" s="428"/>
      <c r="TQY6" s="428"/>
      <c r="TQZ6" s="428"/>
      <c r="TRA6" s="428"/>
      <c r="TRB6" s="428"/>
      <c r="TRC6" s="428"/>
      <c r="TRD6" s="428"/>
      <c r="TRE6" s="428"/>
      <c r="TRF6" s="428"/>
      <c r="TRG6" s="428"/>
      <c r="TRH6" s="428"/>
      <c r="TRI6" s="428"/>
      <c r="TRJ6" s="428"/>
      <c r="TRK6" s="428"/>
      <c r="TRL6" s="428"/>
      <c r="TRM6" s="428"/>
      <c r="TRN6" s="428"/>
      <c r="TRO6" s="428"/>
      <c r="TRP6" s="428"/>
      <c r="TRQ6" s="428"/>
      <c r="TRR6" s="428"/>
      <c r="TRS6" s="428"/>
      <c r="TRT6" s="428"/>
      <c r="TRU6" s="428"/>
      <c r="TRV6" s="428"/>
      <c r="TRW6" s="428"/>
      <c r="TRX6" s="428"/>
      <c r="TRY6" s="428"/>
      <c r="TRZ6" s="428"/>
      <c r="TSA6" s="428"/>
      <c r="TSB6" s="428"/>
      <c r="TSC6" s="428"/>
      <c r="TSD6" s="428"/>
      <c r="TSE6" s="428"/>
      <c r="TSF6" s="428"/>
      <c r="TSG6" s="428"/>
      <c r="TSH6" s="428"/>
      <c r="TSI6" s="428"/>
      <c r="TSJ6" s="428"/>
      <c r="TSK6" s="428"/>
      <c r="TSL6" s="428"/>
      <c r="TSM6" s="428"/>
      <c r="TSN6" s="428"/>
      <c r="TSO6" s="428"/>
      <c r="TSP6" s="428"/>
      <c r="TSQ6" s="428"/>
      <c r="TSR6" s="428"/>
      <c r="TSS6" s="428"/>
      <c r="TST6" s="428"/>
      <c r="TSU6" s="428"/>
      <c r="TSV6" s="428"/>
      <c r="TSW6" s="428"/>
      <c r="TSX6" s="428"/>
      <c r="TSY6" s="428"/>
      <c r="TSZ6" s="428"/>
      <c r="TTA6" s="428"/>
      <c r="TTB6" s="428"/>
      <c r="TTC6" s="428"/>
      <c r="TTD6" s="428"/>
      <c r="TTE6" s="428"/>
      <c r="TTF6" s="428"/>
      <c r="TTG6" s="428"/>
      <c r="TTH6" s="428"/>
      <c r="TTI6" s="428"/>
      <c r="TTJ6" s="428"/>
      <c r="TTK6" s="428"/>
      <c r="TTL6" s="428"/>
      <c r="TTM6" s="428"/>
      <c r="TTN6" s="428"/>
      <c r="TTO6" s="428"/>
      <c r="TTP6" s="428"/>
      <c r="TTQ6" s="428"/>
      <c r="TTR6" s="428"/>
      <c r="TTS6" s="428"/>
      <c r="TTT6" s="428"/>
      <c r="TTU6" s="428"/>
      <c r="TTV6" s="428"/>
      <c r="TTW6" s="428"/>
      <c r="TTX6" s="428"/>
      <c r="TTY6" s="428"/>
      <c r="TTZ6" s="428"/>
      <c r="TUA6" s="428"/>
      <c r="TUB6" s="428"/>
      <c r="TUC6" s="428"/>
      <c r="TUD6" s="428"/>
      <c r="TUE6" s="428"/>
      <c r="TUF6" s="428"/>
      <c r="TUG6" s="428"/>
      <c r="TUH6" s="428"/>
      <c r="TUI6" s="428"/>
      <c r="TUJ6" s="428"/>
      <c r="TUK6" s="428"/>
      <c r="TUL6" s="428"/>
      <c r="TUM6" s="428"/>
      <c r="TUN6" s="428"/>
      <c r="TUO6" s="428"/>
      <c r="TUP6" s="428"/>
      <c r="TUQ6" s="428"/>
      <c r="TUR6" s="428"/>
      <c r="TUS6" s="428"/>
      <c r="TUT6" s="428"/>
      <c r="TUU6" s="428"/>
      <c r="TUV6" s="428"/>
      <c r="TUW6" s="428"/>
      <c r="TUX6" s="428"/>
      <c r="TUY6" s="428"/>
      <c r="TUZ6" s="428"/>
      <c r="TVA6" s="428"/>
      <c r="TVB6" s="428"/>
      <c r="TVC6" s="428"/>
      <c r="TVD6" s="428"/>
      <c r="TVE6" s="428"/>
      <c r="TVF6" s="428"/>
      <c r="TVG6" s="428"/>
      <c r="TVH6" s="428"/>
      <c r="TVI6" s="428"/>
      <c r="TVJ6" s="428"/>
      <c r="TVK6" s="428"/>
      <c r="TVL6" s="428"/>
      <c r="TVM6" s="428"/>
      <c r="TVN6" s="428"/>
      <c r="TVO6" s="428"/>
      <c r="TVP6" s="428"/>
      <c r="TVQ6" s="428"/>
      <c r="TVR6" s="428"/>
      <c r="TVS6" s="428"/>
      <c r="TVT6" s="428"/>
      <c r="TVU6" s="428"/>
      <c r="TVV6" s="428"/>
      <c r="TVW6" s="428"/>
      <c r="TVX6" s="428"/>
      <c r="TVY6" s="428"/>
      <c r="TVZ6" s="428"/>
      <c r="TWA6" s="428"/>
      <c r="TWB6" s="428"/>
      <c r="TWC6" s="428"/>
      <c r="TWD6" s="428"/>
      <c r="TWE6" s="428"/>
      <c r="TWF6" s="428"/>
      <c r="TWG6" s="428"/>
      <c r="TWH6" s="428"/>
      <c r="TWI6" s="428"/>
      <c r="TWJ6" s="428"/>
      <c r="TWK6" s="428"/>
      <c r="TWL6" s="428"/>
      <c r="TWM6" s="428"/>
      <c r="TWN6" s="428"/>
      <c r="TWO6" s="428"/>
      <c r="TWP6" s="428"/>
      <c r="TWQ6" s="428"/>
      <c r="TWR6" s="428"/>
      <c r="TWS6" s="428"/>
      <c r="TWT6" s="428"/>
      <c r="TWU6" s="428"/>
      <c r="TWV6" s="428"/>
      <c r="TWW6" s="428"/>
      <c r="TWX6" s="428"/>
      <c r="TWY6" s="428"/>
      <c r="TWZ6" s="428"/>
      <c r="TXA6" s="428"/>
      <c r="TXB6" s="428"/>
      <c r="TXC6" s="428"/>
      <c r="TXD6" s="428"/>
      <c r="TXE6" s="428"/>
      <c r="TXF6" s="428"/>
      <c r="TXG6" s="428"/>
      <c r="TXH6" s="428"/>
      <c r="TXI6" s="428"/>
      <c r="TXJ6" s="428"/>
      <c r="TXK6" s="428"/>
      <c r="TXL6" s="428"/>
      <c r="TXM6" s="428"/>
      <c r="TXN6" s="428"/>
      <c r="TXO6" s="428"/>
      <c r="TXP6" s="428"/>
      <c r="TXQ6" s="428"/>
      <c r="TXR6" s="428"/>
      <c r="TXS6" s="428"/>
      <c r="TXT6" s="428"/>
      <c r="TXU6" s="428"/>
      <c r="TXV6" s="428"/>
      <c r="TXW6" s="428"/>
      <c r="TXX6" s="428"/>
      <c r="TXY6" s="428"/>
      <c r="TXZ6" s="428"/>
      <c r="TYA6" s="428"/>
      <c r="TYB6" s="428"/>
      <c r="TYC6" s="428"/>
      <c r="TYD6" s="428"/>
      <c r="TYE6" s="428"/>
      <c r="TYF6" s="428"/>
      <c r="TYG6" s="428"/>
      <c r="TYH6" s="428"/>
      <c r="TYI6" s="428"/>
      <c r="TYJ6" s="428"/>
      <c r="TYK6" s="428"/>
      <c r="TYL6" s="428"/>
      <c r="TYM6" s="428"/>
      <c r="TYN6" s="428"/>
      <c r="TYO6" s="428"/>
      <c r="TYP6" s="428"/>
      <c r="TYQ6" s="428"/>
      <c r="TYR6" s="428"/>
      <c r="TYS6" s="428"/>
      <c r="TYT6" s="428"/>
      <c r="TYU6" s="428"/>
      <c r="TYV6" s="428"/>
      <c r="TYW6" s="428"/>
      <c r="TYX6" s="428"/>
      <c r="TYY6" s="428"/>
      <c r="TYZ6" s="428"/>
      <c r="TZA6" s="428"/>
      <c r="TZB6" s="428"/>
      <c r="TZC6" s="428"/>
      <c r="TZD6" s="428"/>
      <c r="TZE6" s="428"/>
      <c r="TZF6" s="428"/>
      <c r="TZG6" s="428"/>
      <c r="TZH6" s="428"/>
      <c r="TZI6" s="428"/>
      <c r="TZJ6" s="428"/>
      <c r="TZK6" s="428"/>
      <c r="TZL6" s="428"/>
      <c r="TZM6" s="428"/>
      <c r="TZN6" s="428"/>
      <c r="TZO6" s="428"/>
      <c r="TZP6" s="428"/>
      <c r="TZQ6" s="428"/>
      <c r="TZR6" s="428"/>
      <c r="TZS6" s="428"/>
      <c r="TZT6" s="428"/>
      <c r="TZU6" s="428"/>
      <c r="TZV6" s="428"/>
      <c r="TZW6" s="428"/>
      <c r="TZX6" s="428"/>
      <c r="TZY6" s="428"/>
      <c r="TZZ6" s="428"/>
      <c r="UAA6" s="428"/>
      <c r="UAB6" s="428"/>
      <c r="UAC6" s="428"/>
      <c r="UAD6" s="428"/>
      <c r="UAE6" s="428"/>
      <c r="UAF6" s="428"/>
      <c r="UAG6" s="428"/>
      <c r="UAH6" s="428"/>
      <c r="UAI6" s="428"/>
      <c r="UAJ6" s="428"/>
      <c r="UAK6" s="428"/>
      <c r="UAL6" s="428"/>
      <c r="UAM6" s="428"/>
      <c r="UAN6" s="428"/>
      <c r="UAO6" s="428"/>
      <c r="UAP6" s="428"/>
      <c r="UAQ6" s="428"/>
      <c r="UAR6" s="428"/>
      <c r="UAS6" s="428"/>
      <c r="UAT6" s="428"/>
      <c r="UAU6" s="428"/>
      <c r="UAV6" s="428"/>
      <c r="UAW6" s="428"/>
      <c r="UAX6" s="428"/>
      <c r="UAY6" s="428"/>
      <c r="UAZ6" s="428"/>
      <c r="UBA6" s="428"/>
      <c r="UBB6" s="428"/>
      <c r="UBC6" s="428"/>
      <c r="UBD6" s="428"/>
      <c r="UBE6" s="428"/>
      <c r="UBF6" s="428"/>
      <c r="UBG6" s="428"/>
      <c r="UBH6" s="428"/>
      <c r="UBI6" s="428"/>
      <c r="UBJ6" s="428"/>
      <c r="UBK6" s="428"/>
      <c r="UBL6" s="428"/>
      <c r="UBM6" s="428"/>
      <c r="UBN6" s="428"/>
      <c r="UBO6" s="428"/>
      <c r="UBP6" s="428"/>
      <c r="UBQ6" s="428"/>
      <c r="UBR6" s="428"/>
      <c r="UBS6" s="428"/>
      <c r="UBT6" s="428"/>
      <c r="UBU6" s="428"/>
      <c r="UBV6" s="428"/>
      <c r="UBW6" s="428"/>
      <c r="UBX6" s="428"/>
      <c r="UBY6" s="428"/>
      <c r="UBZ6" s="428"/>
      <c r="UCA6" s="428"/>
      <c r="UCB6" s="428"/>
      <c r="UCC6" s="428"/>
      <c r="UCD6" s="428"/>
      <c r="UCE6" s="428"/>
      <c r="UCF6" s="428"/>
      <c r="UCG6" s="428"/>
      <c r="UCH6" s="428"/>
      <c r="UCI6" s="428"/>
      <c r="UCJ6" s="428"/>
      <c r="UCK6" s="428"/>
      <c r="UCL6" s="428"/>
      <c r="UCM6" s="428"/>
      <c r="UCN6" s="428"/>
      <c r="UCO6" s="428"/>
      <c r="UCP6" s="428"/>
      <c r="UCQ6" s="428"/>
      <c r="UCR6" s="428"/>
      <c r="UCS6" s="428"/>
      <c r="UCT6" s="428"/>
      <c r="UCU6" s="428"/>
      <c r="UCV6" s="428"/>
      <c r="UCW6" s="428"/>
      <c r="UCX6" s="428"/>
      <c r="UCY6" s="428"/>
      <c r="UCZ6" s="428"/>
      <c r="UDA6" s="428"/>
      <c r="UDB6" s="428"/>
      <c r="UDC6" s="428"/>
      <c r="UDD6" s="428"/>
      <c r="UDE6" s="428"/>
      <c r="UDF6" s="428"/>
      <c r="UDG6" s="428"/>
      <c r="UDH6" s="428"/>
      <c r="UDI6" s="428"/>
      <c r="UDJ6" s="428"/>
      <c r="UDK6" s="428"/>
      <c r="UDL6" s="428"/>
      <c r="UDM6" s="428"/>
      <c r="UDN6" s="428"/>
      <c r="UDO6" s="428"/>
      <c r="UDP6" s="428"/>
      <c r="UDQ6" s="428"/>
      <c r="UDR6" s="428"/>
      <c r="UDS6" s="428"/>
      <c r="UDT6" s="428"/>
      <c r="UDU6" s="428"/>
      <c r="UDV6" s="428"/>
      <c r="UDW6" s="428"/>
      <c r="UDX6" s="428"/>
      <c r="UDY6" s="428"/>
      <c r="UDZ6" s="428"/>
      <c r="UEA6" s="428"/>
      <c r="UEB6" s="428"/>
      <c r="UEC6" s="428"/>
      <c r="UED6" s="428"/>
      <c r="UEE6" s="428"/>
      <c r="UEF6" s="428"/>
      <c r="UEG6" s="428"/>
      <c r="UEH6" s="428"/>
      <c r="UEI6" s="428"/>
      <c r="UEJ6" s="428"/>
      <c r="UEK6" s="428"/>
      <c r="UEL6" s="428"/>
      <c r="UEM6" s="428"/>
      <c r="UEN6" s="428"/>
      <c r="UEO6" s="428"/>
      <c r="UEP6" s="428"/>
      <c r="UEQ6" s="428"/>
      <c r="UER6" s="428"/>
      <c r="UES6" s="428"/>
      <c r="UET6" s="428"/>
      <c r="UEU6" s="428"/>
      <c r="UEV6" s="428"/>
      <c r="UEW6" s="428"/>
      <c r="UEX6" s="428"/>
      <c r="UEY6" s="428"/>
      <c r="UEZ6" s="428"/>
      <c r="UFA6" s="428"/>
      <c r="UFB6" s="428"/>
      <c r="UFC6" s="428"/>
      <c r="UFD6" s="428"/>
      <c r="UFE6" s="428"/>
      <c r="UFF6" s="428"/>
      <c r="UFG6" s="428"/>
      <c r="UFH6" s="428"/>
      <c r="UFI6" s="428"/>
      <c r="UFJ6" s="428"/>
      <c r="UFK6" s="428"/>
      <c r="UFL6" s="428"/>
      <c r="UFM6" s="428"/>
      <c r="UFN6" s="428"/>
      <c r="UFO6" s="428"/>
      <c r="UFP6" s="428"/>
      <c r="UFQ6" s="428"/>
      <c r="UFR6" s="428"/>
      <c r="UFS6" s="428"/>
      <c r="UFT6" s="428"/>
      <c r="UFU6" s="428"/>
      <c r="UFV6" s="428"/>
      <c r="UFW6" s="428"/>
      <c r="UFX6" s="428"/>
      <c r="UFY6" s="428"/>
      <c r="UFZ6" s="428"/>
      <c r="UGA6" s="428"/>
      <c r="UGB6" s="428"/>
      <c r="UGC6" s="428"/>
      <c r="UGD6" s="428"/>
      <c r="UGE6" s="428"/>
      <c r="UGF6" s="428"/>
      <c r="UGG6" s="428"/>
      <c r="UGH6" s="428"/>
      <c r="UGI6" s="428"/>
      <c r="UGJ6" s="428"/>
      <c r="UGK6" s="428"/>
      <c r="UGL6" s="428"/>
      <c r="UGM6" s="428"/>
      <c r="UGN6" s="428"/>
      <c r="UGO6" s="428"/>
      <c r="UGP6" s="428"/>
      <c r="UGQ6" s="428"/>
      <c r="UGR6" s="428"/>
      <c r="UGS6" s="428"/>
      <c r="UGT6" s="428"/>
      <c r="UGU6" s="428"/>
      <c r="UGV6" s="428"/>
      <c r="UGW6" s="428"/>
      <c r="UGX6" s="428"/>
      <c r="UGY6" s="428"/>
      <c r="UGZ6" s="428"/>
      <c r="UHA6" s="428"/>
      <c r="UHB6" s="428"/>
      <c r="UHC6" s="428"/>
      <c r="UHD6" s="428"/>
      <c r="UHE6" s="428"/>
      <c r="UHF6" s="428"/>
      <c r="UHG6" s="428"/>
      <c r="UHH6" s="428"/>
      <c r="UHI6" s="428"/>
      <c r="UHJ6" s="428"/>
      <c r="UHK6" s="428"/>
      <c r="UHL6" s="428"/>
      <c r="UHM6" s="428"/>
      <c r="UHN6" s="428"/>
      <c r="UHO6" s="428"/>
      <c r="UHP6" s="428"/>
      <c r="UHQ6" s="428"/>
      <c r="UHR6" s="428"/>
      <c r="UHS6" s="428"/>
      <c r="UHT6" s="428"/>
      <c r="UHU6" s="428"/>
      <c r="UHV6" s="428"/>
      <c r="UHW6" s="428"/>
      <c r="UHX6" s="428"/>
      <c r="UHY6" s="428"/>
      <c r="UHZ6" s="428"/>
      <c r="UIA6" s="428"/>
      <c r="UIB6" s="428"/>
      <c r="UIC6" s="428"/>
      <c r="UID6" s="428"/>
      <c r="UIE6" s="428"/>
      <c r="UIF6" s="428"/>
      <c r="UIG6" s="428"/>
      <c r="UIH6" s="428"/>
      <c r="UII6" s="428"/>
      <c r="UIJ6" s="428"/>
      <c r="UIK6" s="428"/>
      <c r="UIL6" s="428"/>
      <c r="UIM6" s="428"/>
      <c r="UIN6" s="428"/>
      <c r="UIO6" s="428"/>
      <c r="UIP6" s="428"/>
      <c r="UIQ6" s="428"/>
      <c r="UIR6" s="428"/>
      <c r="UIS6" s="428"/>
      <c r="UIT6" s="428"/>
      <c r="UIU6" s="428"/>
      <c r="UIV6" s="428"/>
      <c r="UIW6" s="428"/>
      <c r="UIX6" s="428"/>
      <c r="UIY6" s="428"/>
      <c r="UIZ6" s="428"/>
      <c r="UJA6" s="428"/>
      <c r="UJB6" s="428"/>
      <c r="UJC6" s="428"/>
      <c r="UJD6" s="428"/>
      <c r="UJE6" s="428"/>
      <c r="UJF6" s="428"/>
      <c r="UJG6" s="428"/>
      <c r="UJH6" s="428"/>
      <c r="UJI6" s="428"/>
      <c r="UJJ6" s="428"/>
      <c r="UJK6" s="428"/>
      <c r="UJL6" s="428"/>
      <c r="UJM6" s="428"/>
      <c r="UJN6" s="428"/>
      <c r="UJO6" s="428"/>
      <c r="UJP6" s="428"/>
      <c r="UJQ6" s="428"/>
      <c r="UJR6" s="428"/>
      <c r="UJS6" s="428"/>
      <c r="UJT6" s="428"/>
      <c r="UJU6" s="428"/>
      <c r="UJV6" s="428"/>
      <c r="UJW6" s="428"/>
      <c r="UJX6" s="428"/>
      <c r="UJY6" s="428"/>
      <c r="UJZ6" s="428"/>
      <c r="UKA6" s="428"/>
      <c r="UKB6" s="428"/>
      <c r="UKC6" s="428"/>
      <c r="UKD6" s="428"/>
      <c r="UKE6" s="428"/>
      <c r="UKF6" s="428"/>
      <c r="UKG6" s="428"/>
      <c r="UKH6" s="428"/>
      <c r="UKI6" s="428"/>
      <c r="UKJ6" s="428"/>
      <c r="UKK6" s="428"/>
      <c r="UKL6" s="428"/>
      <c r="UKM6" s="428"/>
      <c r="UKN6" s="428"/>
      <c r="UKO6" s="428"/>
      <c r="UKP6" s="428"/>
      <c r="UKQ6" s="428"/>
      <c r="UKR6" s="428"/>
      <c r="UKS6" s="428"/>
      <c r="UKT6" s="428"/>
      <c r="UKU6" s="428"/>
      <c r="UKV6" s="428"/>
      <c r="UKW6" s="428"/>
      <c r="UKX6" s="428"/>
      <c r="UKY6" s="428"/>
      <c r="UKZ6" s="428"/>
      <c r="ULA6" s="428"/>
      <c r="ULB6" s="428"/>
      <c r="ULC6" s="428"/>
      <c r="ULD6" s="428"/>
      <c r="ULE6" s="428"/>
      <c r="ULF6" s="428"/>
      <c r="ULG6" s="428"/>
      <c r="ULH6" s="428"/>
      <c r="ULI6" s="428"/>
      <c r="ULJ6" s="428"/>
      <c r="ULK6" s="428"/>
      <c r="ULL6" s="428"/>
      <c r="ULM6" s="428"/>
      <c r="ULN6" s="428"/>
      <c r="ULO6" s="428"/>
      <c r="ULP6" s="428"/>
      <c r="ULQ6" s="428"/>
      <c r="ULR6" s="428"/>
      <c r="ULS6" s="428"/>
      <c r="ULT6" s="428"/>
      <c r="ULU6" s="428"/>
      <c r="ULV6" s="428"/>
      <c r="ULW6" s="428"/>
      <c r="ULX6" s="428"/>
      <c r="ULY6" s="428"/>
      <c r="ULZ6" s="428"/>
      <c r="UMA6" s="428"/>
      <c r="UMB6" s="428"/>
      <c r="UMC6" s="428"/>
      <c r="UMD6" s="428"/>
      <c r="UME6" s="428"/>
      <c r="UMF6" s="428"/>
      <c r="UMG6" s="428"/>
      <c r="UMH6" s="428"/>
      <c r="UMI6" s="428"/>
      <c r="UMJ6" s="428"/>
      <c r="UMK6" s="428"/>
      <c r="UML6" s="428"/>
      <c r="UMM6" s="428"/>
      <c r="UMN6" s="428"/>
      <c r="UMO6" s="428"/>
      <c r="UMP6" s="428"/>
      <c r="UMQ6" s="428"/>
      <c r="UMR6" s="428"/>
      <c r="UMS6" s="428"/>
      <c r="UMT6" s="428"/>
      <c r="UMU6" s="428"/>
      <c r="UMV6" s="428"/>
      <c r="UMW6" s="428"/>
      <c r="UMX6" s="428"/>
      <c r="UMY6" s="428"/>
      <c r="UMZ6" s="428"/>
      <c r="UNA6" s="428"/>
      <c r="UNB6" s="428"/>
      <c r="UNC6" s="428"/>
      <c r="UND6" s="428"/>
      <c r="UNE6" s="428"/>
      <c r="UNF6" s="428"/>
      <c r="UNG6" s="428"/>
      <c r="UNH6" s="428"/>
      <c r="UNI6" s="428"/>
      <c r="UNJ6" s="428"/>
      <c r="UNK6" s="428"/>
      <c r="UNL6" s="428"/>
      <c r="UNM6" s="428"/>
      <c r="UNN6" s="428"/>
      <c r="UNO6" s="428"/>
      <c r="UNP6" s="428"/>
      <c r="UNQ6" s="428"/>
      <c r="UNR6" s="428"/>
      <c r="UNS6" s="428"/>
      <c r="UNT6" s="428"/>
      <c r="UNU6" s="428"/>
      <c r="UNV6" s="428"/>
      <c r="UNW6" s="428"/>
      <c r="UNX6" s="428"/>
      <c r="UNY6" s="428"/>
      <c r="UNZ6" s="428"/>
      <c r="UOA6" s="428"/>
      <c r="UOB6" s="428"/>
      <c r="UOC6" s="428"/>
      <c r="UOD6" s="428"/>
      <c r="UOE6" s="428"/>
      <c r="UOF6" s="428"/>
      <c r="UOG6" s="428"/>
      <c r="UOH6" s="428"/>
      <c r="UOI6" s="428"/>
      <c r="UOJ6" s="428"/>
      <c r="UOK6" s="428"/>
      <c r="UOL6" s="428"/>
      <c r="UOM6" s="428"/>
      <c r="UON6" s="428"/>
      <c r="UOO6" s="428"/>
      <c r="UOP6" s="428"/>
      <c r="UOQ6" s="428"/>
      <c r="UOR6" s="428"/>
      <c r="UOS6" s="428"/>
      <c r="UOT6" s="428"/>
      <c r="UOU6" s="428"/>
      <c r="UOV6" s="428"/>
      <c r="UOW6" s="428"/>
      <c r="UOX6" s="428"/>
      <c r="UOY6" s="428"/>
      <c r="UOZ6" s="428"/>
      <c r="UPA6" s="428"/>
      <c r="UPB6" s="428"/>
      <c r="UPC6" s="428"/>
      <c r="UPD6" s="428"/>
      <c r="UPE6" s="428"/>
      <c r="UPF6" s="428"/>
      <c r="UPG6" s="428"/>
      <c r="UPH6" s="428"/>
      <c r="UPI6" s="428"/>
      <c r="UPJ6" s="428"/>
      <c r="UPK6" s="428"/>
      <c r="UPL6" s="428"/>
      <c r="UPM6" s="428"/>
      <c r="UPN6" s="428"/>
      <c r="UPO6" s="428"/>
      <c r="UPP6" s="428"/>
      <c r="UPQ6" s="428"/>
      <c r="UPR6" s="428"/>
      <c r="UPS6" s="428"/>
      <c r="UPT6" s="428"/>
      <c r="UPU6" s="428"/>
      <c r="UPV6" s="428"/>
      <c r="UPW6" s="428"/>
      <c r="UPX6" s="428"/>
      <c r="UPY6" s="428"/>
      <c r="UPZ6" s="428"/>
      <c r="UQA6" s="428"/>
      <c r="UQB6" s="428"/>
      <c r="UQC6" s="428"/>
      <c r="UQD6" s="428"/>
      <c r="UQE6" s="428"/>
      <c r="UQF6" s="428"/>
      <c r="UQG6" s="428"/>
      <c r="UQH6" s="428"/>
      <c r="UQI6" s="428"/>
      <c r="UQJ6" s="428"/>
      <c r="UQK6" s="428"/>
      <c r="UQL6" s="428"/>
      <c r="UQM6" s="428"/>
      <c r="UQN6" s="428"/>
      <c r="UQO6" s="428"/>
      <c r="UQP6" s="428"/>
      <c r="UQQ6" s="428"/>
      <c r="UQR6" s="428"/>
      <c r="UQS6" s="428"/>
      <c r="UQT6" s="428"/>
      <c r="UQU6" s="428"/>
      <c r="UQV6" s="428"/>
      <c r="UQW6" s="428"/>
      <c r="UQX6" s="428"/>
      <c r="UQY6" s="428"/>
      <c r="UQZ6" s="428"/>
      <c r="URA6" s="428"/>
      <c r="URB6" s="428"/>
      <c r="URC6" s="428"/>
      <c r="URD6" s="428"/>
      <c r="URE6" s="428"/>
      <c r="URF6" s="428"/>
      <c r="URG6" s="428"/>
      <c r="URH6" s="428"/>
      <c r="URI6" s="428"/>
      <c r="URJ6" s="428"/>
      <c r="URK6" s="428"/>
      <c r="URL6" s="428"/>
      <c r="URM6" s="428"/>
      <c r="URN6" s="428"/>
      <c r="URO6" s="428"/>
      <c r="URP6" s="428"/>
      <c r="URQ6" s="428"/>
      <c r="URR6" s="428"/>
      <c r="URS6" s="428"/>
      <c r="URT6" s="428"/>
      <c r="URU6" s="428"/>
      <c r="URV6" s="428"/>
      <c r="URW6" s="428"/>
      <c r="URX6" s="428"/>
      <c r="URY6" s="428"/>
      <c r="URZ6" s="428"/>
      <c r="USA6" s="428"/>
      <c r="USB6" s="428"/>
      <c r="USC6" s="428"/>
      <c r="USD6" s="428"/>
      <c r="USE6" s="428"/>
      <c r="USF6" s="428"/>
      <c r="USG6" s="428"/>
      <c r="USH6" s="428"/>
      <c r="USI6" s="428"/>
      <c r="USJ6" s="428"/>
      <c r="USK6" s="428"/>
      <c r="USL6" s="428"/>
      <c r="USM6" s="428"/>
      <c r="USN6" s="428"/>
      <c r="USO6" s="428"/>
      <c r="USP6" s="428"/>
      <c r="USQ6" s="428"/>
      <c r="USR6" s="428"/>
      <c r="USS6" s="428"/>
      <c r="UST6" s="428"/>
      <c r="USU6" s="428"/>
      <c r="USV6" s="428"/>
      <c r="USW6" s="428"/>
      <c r="USX6" s="428"/>
      <c r="USY6" s="428"/>
      <c r="USZ6" s="428"/>
      <c r="UTA6" s="428"/>
      <c r="UTB6" s="428"/>
      <c r="UTC6" s="428"/>
      <c r="UTD6" s="428"/>
      <c r="UTE6" s="428"/>
      <c r="UTF6" s="428"/>
      <c r="UTG6" s="428"/>
      <c r="UTH6" s="428"/>
      <c r="UTI6" s="428"/>
      <c r="UTJ6" s="428"/>
      <c r="UTK6" s="428"/>
      <c r="UTL6" s="428"/>
      <c r="UTM6" s="428"/>
      <c r="UTN6" s="428"/>
      <c r="UTO6" s="428"/>
      <c r="UTP6" s="428"/>
      <c r="UTQ6" s="428"/>
      <c r="UTR6" s="428"/>
      <c r="UTS6" s="428"/>
      <c r="UTT6" s="428"/>
      <c r="UTU6" s="428"/>
      <c r="UTV6" s="428"/>
      <c r="UTW6" s="428"/>
      <c r="UTX6" s="428"/>
      <c r="UTY6" s="428"/>
      <c r="UTZ6" s="428"/>
      <c r="UUA6" s="428"/>
      <c r="UUB6" s="428"/>
      <c r="UUC6" s="428"/>
      <c r="UUD6" s="428"/>
      <c r="UUE6" s="428"/>
      <c r="UUF6" s="428"/>
      <c r="UUG6" s="428"/>
      <c r="UUH6" s="428"/>
      <c r="UUI6" s="428"/>
      <c r="UUJ6" s="428"/>
      <c r="UUK6" s="428"/>
      <c r="UUL6" s="428"/>
      <c r="UUM6" s="428"/>
      <c r="UUN6" s="428"/>
      <c r="UUO6" s="428"/>
      <c r="UUP6" s="428"/>
      <c r="UUQ6" s="428"/>
      <c r="UUR6" s="428"/>
      <c r="UUS6" s="428"/>
      <c r="UUT6" s="428"/>
      <c r="UUU6" s="428"/>
      <c r="UUV6" s="428"/>
      <c r="UUW6" s="428"/>
      <c r="UUX6" s="428"/>
      <c r="UUY6" s="428"/>
      <c r="UUZ6" s="428"/>
      <c r="UVA6" s="428"/>
      <c r="UVB6" s="428"/>
      <c r="UVC6" s="428"/>
      <c r="UVD6" s="428"/>
      <c r="UVE6" s="428"/>
      <c r="UVF6" s="428"/>
      <c r="UVG6" s="428"/>
      <c r="UVH6" s="428"/>
      <c r="UVI6" s="428"/>
      <c r="UVJ6" s="428"/>
      <c r="UVK6" s="428"/>
      <c r="UVL6" s="428"/>
      <c r="UVM6" s="428"/>
      <c r="UVN6" s="428"/>
      <c r="UVO6" s="428"/>
      <c r="UVP6" s="428"/>
      <c r="UVQ6" s="428"/>
      <c r="UVR6" s="428"/>
      <c r="UVS6" s="428"/>
      <c r="UVT6" s="428"/>
      <c r="UVU6" s="428"/>
      <c r="UVV6" s="428"/>
      <c r="UVW6" s="428"/>
      <c r="UVX6" s="428"/>
      <c r="UVY6" s="428"/>
      <c r="UVZ6" s="428"/>
      <c r="UWA6" s="428"/>
      <c r="UWB6" s="428"/>
      <c r="UWC6" s="428"/>
      <c r="UWD6" s="428"/>
      <c r="UWE6" s="428"/>
      <c r="UWF6" s="428"/>
      <c r="UWG6" s="428"/>
      <c r="UWH6" s="428"/>
      <c r="UWI6" s="428"/>
      <c r="UWJ6" s="428"/>
      <c r="UWK6" s="428"/>
      <c r="UWL6" s="428"/>
      <c r="UWM6" s="428"/>
      <c r="UWN6" s="428"/>
      <c r="UWO6" s="428"/>
      <c r="UWP6" s="428"/>
      <c r="UWQ6" s="428"/>
      <c r="UWR6" s="428"/>
      <c r="UWS6" s="428"/>
      <c r="UWT6" s="428"/>
      <c r="UWU6" s="428"/>
      <c r="UWV6" s="428"/>
      <c r="UWW6" s="428"/>
      <c r="UWX6" s="428"/>
      <c r="UWY6" s="428"/>
      <c r="UWZ6" s="428"/>
      <c r="UXA6" s="428"/>
      <c r="UXB6" s="428"/>
      <c r="UXC6" s="428"/>
      <c r="UXD6" s="428"/>
      <c r="UXE6" s="428"/>
      <c r="UXF6" s="428"/>
      <c r="UXG6" s="428"/>
      <c r="UXH6" s="428"/>
      <c r="UXI6" s="428"/>
      <c r="UXJ6" s="428"/>
      <c r="UXK6" s="428"/>
      <c r="UXL6" s="428"/>
      <c r="UXM6" s="428"/>
      <c r="UXN6" s="428"/>
      <c r="UXO6" s="428"/>
      <c r="UXP6" s="428"/>
      <c r="UXQ6" s="428"/>
      <c r="UXR6" s="428"/>
      <c r="UXS6" s="428"/>
      <c r="UXT6" s="428"/>
      <c r="UXU6" s="428"/>
      <c r="UXV6" s="428"/>
      <c r="UXW6" s="428"/>
      <c r="UXX6" s="428"/>
      <c r="UXY6" s="428"/>
      <c r="UXZ6" s="428"/>
      <c r="UYA6" s="428"/>
      <c r="UYB6" s="428"/>
      <c r="UYC6" s="428"/>
      <c r="UYD6" s="428"/>
      <c r="UYE6" s="428"/>
      <c r="UYF6" s="428"/>
      <c r="UYG6" s="428"/>
      <c r="UYH6" s="428"/>
      <c r="UYI6" s="428"/>
      <c r="UYJ6" s="428"/>
      <c r="UYK6" s="428"/>
      <c r="UYL6" s="428"/>
      <c r="UYM6" s="428"/>
      <c r="UYN6" s="428"/>
      <c r="UYO6" s="428"/>
      <c r="UYP6" s="428"/>
      <c r="UYQ6" s="428"/>
      <c r="UYR6" s="428"/>
      <c r="UYS6" s="428"/>
      <c r="UYT6" s="428"/>
      <c r="UYU6" s="428"/>
      <c r="UYV6" s="428"/>
      <c r="UYW6" s="428"/>
      <c r="UYX6" s="428"/>
      <c r="UYY6" s="428"/>
      <c r="UYZ6" s="428"/>
      <c r="UZA6" s="428"/>
      <c r="UZB6" s="428"/>
      <c r="UZC6" s="428"/>
      <c r="UZD6" s="428"/>
      <c r="UZE6" s="428"/>
      <c r="UZF6" s="428"/>
      <c r="UZG6" s="428"/>
      <c r="UZH6" s="428"/>
      <c r="UZI6" s="428"/>
      <c r="UZJ6" s="428"/>
      <c r="UZK6" s="428"/>
      <c r="UZL6" s="428"/>
      <c r="UZM6" s="428"/>
      <c r="UZN6" s="428"/>
      <c r="UZO6" s="428"/>
      <c r="UZP6" s="428"/>
      <c r="UZQ6" s="428"/>
      <c r="UZR6" s="428"/>
      <c r="UZS6" s="428"/>
      <c r="UZT6" s="428"/>
      <c r="UZU6" s="428"/>
      <c r="UZV6" s="428"/>
      <c r="UZW6" s="428"/>
      <c r="UZX6" s="428"/>
      <c r="UZY6" s="428"/>
      <c r="UZZ6" s="428"/>
      <c r="VAA6" s="428"/>
      <c r="VAB6" s="428"/>
      <c r="VAC6" s="428"/>
      <c r="VAD6" s="428"/>
      <c r="VAE6" s="428"/>
      <c r="VAF6" s="428"/>
      <c r="VAG6" s="428"/>
      <c r="VAH6" s="428"/>
      <c r="VAI6" s="428"/>
      <c r="VAJ6" s="428"/>
      <c r="VAK6" s="428"/>
      <c r="VAL6" s="428"/>
      <c r="VAM6" s="428"/>
      <c r="VAN6" s="428"/>
      <c r="VAO6" s="428"/>
      <c r="VAP6" s="428"/>
      <c r="VAQ6" s="428"/>
      <c r="VAR6" s="428"/>
      <c r="VAS6" s="428"/>
      <c r="VAT6" s="428"/>
      <c r="VAU6" s="428"/>
      <c r="VAV6" s="428"/>
      <c r="VAW6" s="428"/>
      <c r="VAX6" s="428"/>
      <c r="VAY6" s="428"/>
      <c r="VAZ6" s="428"/>
      <c r="VBA6" s="428"/>
      <c r="VBB6" s="428"/>
      <c r="VBC6" s="428"/>
      <c r="VBD6" s="428"/>
      <c r="VBE6" s="428"/>
      <c r="VBF6" s="428"/>
      <c r="VBG6" s="428"/>
      <c r="VBH6" s="428"/>
      <c r="VBI6" s="428"/>
      <c r="VBJ6" s="428"/>
      <c r="VBK6" s="428"/>
      <c r="VBL6" s="428"/>
      <c r="VBM6" s="428"/>
      <c r="VBN6" s="428"/>
      <c r="VBO6" s="428"/>
      <c r="VBP6" s="428"/>
      <c r="VBQ6" s="428"/>
      <c r="VBR6" s="428"/>
      <c r="VBS6" s="428"/>
      <c r="VBT6" s="428"/>
      <c r="VBU6" s="428"/>
      <c r="VBV6" s="428"/>
      <c r="VBW6" s="428"/>
      <c r="VBX6" s="428"/>
      <c r="VBY6" s="428"/>
      <c r="VBZ6" s="428"/>
      <c r="VCA6" s="428"/>
      <c r="VCB6" s="428"/>
      <c r="VCC6" s="428"/>
      <c r="VCD6" s="428"/>
      <c r="VCE6" s="428"/>
      <c r="VCF6" s="428"/>
      <c r="VCG6" s="428"/>
      <c r="VCH6" s="428"/>
      <c r="VCI6" s="428"/>
      <c r="VCJ6" s="428"/>
      <c r="VCK6" s="428"/>
      <c r="VCL6" s="428"/>
      <c r="VCM6" s="428"/>
      <c r="VCN6" s="428"/>
      <c r="VCO6" s="428"/>
      <c r="VCP6" s="428"/>
      <c r="VCQ6" s="428"/>
      <c r="VCR6" s="428"/>
      <c r="VCS6" s="428"/>
      <c r="VCT6" s="428"/>
      <c r="VCU6" s="428"/>
      <c r="VCV6" s="428"/>
      <c r="VCW6" s="428"/>
      <c r="VCX6" s="428"/>
      <c r="VCY6" s="428"/>
      <c r="VCZ6" s="428"/>
      <c r="VDA6" s="428"/>
      <c r="VDB6" s="428"/>
      <c r="VDC6" s="428"/>
      <c r="VDD6" s="428"/>
      <c r="VDE6" s="428"/>
      <c r="VDF6" s="428"/>
      <c r="VDG6" s="428"/>
      <c r="VDH6" s="428"/>
      <c r="VDI6" s="428"/>
      <c r="VDJ6" s="428"/>
      <c r="VDK6" s="428"/>
      <c r="VDL6" s="428"/>
      <c r="VDM6" s="428"/>
      <c r="VDN6" s="428"/>
      <c r="VDO6" s="428"/>
      <c r="VDP6" s="428"/>
      <c r="VDQ6" s="428"/>
      <c r="VDR6" s="428"/>
      <c r="VDS6" s="428"/>
      <c r="VDT6" s="428"/>
      <c r="VDU6" s="428"/>
      <c r="VDV6" s="428"/>
      <c r="VDW6" s="428"/>
      <c r="VDX6" s="428"/>
      <c r="VDY6" s="428"/>
      <c r="VDZ6" s="428"/>
      <c r="VEA6" s="428"/>
      <c r="VEB6" s="428"/>
      <c r="VEC6" s="428"/>
      <c r="VED6" s="428"/>
      <c r="VEE6" s="428"/>
      <c r="VEF6" s="428"/>
      <c r="VEG6" s="428"/>
      <c r="VEH6" s="428"/>
      <c r="VEI6" s="428"/>
      <c r="VEJ6" s="428"/>
      <c r="VEK6" s="428"/>
      <c r="VEL6" s="428"/>
      <c r="VEM6" s="428"/>
      <c r="VEN6" s="428"/>
      <c r="VEO6" s="428"/>
      <c r="VEP6" s="428"/>
      <c r="VEQ6" s="428"/>
      <c r="VER6" s="428"/>
      <c r="VES6" s="428"/>
      <c r="VET6" s="428"/>
      <c r="VEU6" s="428"/>
      <c r="VEV6" s="428"/>
      <c r="VEW6" s="428"/>
      <c r="VEX6" s="428"/>
      <c r="VEY6" s="428"/>
      <c r="VEZ6" s="428"/>
      <c r="VFA6" s="428"/>
      <c r="VFB6" s="428"/>
      <c r="VFC6" s="428"/>
      <c r="VFD6" s="428"/>
      <c r="VFE6" s="428"/>
      <c r="VFF6" s="428"/>
      <c r="VFG6" s="428"/>
      <c r="VFH6" s="428"/>
      <c r="VFI6" s="428"/>
      <c r="VFJ6" s="428"/>
      <c r="VFK6" s="428"/>
      <c r="VFL6" s="428"/>
      <c r="VFM6" s="428"/>
      <c r="VFN6" s="428"/>
      <c r="VFO6" s="428"/>
      <c r="VFP6" s="428"/>
      <c r="VFQ6" s="428"/>
      <c r="VFR6" s="428"/>
      <c r="VFS6" s="428"/>
      <c r="VFT6" s="428"/>
      <c r="VFU6" s="428"/>
      <c r="VFV6" s="428"/>
      <c r="VFW6" s="428"/>
      <c r="VFX6" s="428"/>
      <c r="VFY6" s="428"/>
      <c r="VFZ6" s="428"/>
      <c r="VGA6" s="428"/>
      <c r="VGB6" s="428"/>
      <c r="VGC6" s="428"/>
      <c r="VGD6" s="428"/>
      <c r="VGE6" s="428"/>
      <c r="VGF6" s="428"/>
      <c r="VGG6" s="428"/>
      <c r="VGH6" s="428"/>
      <c r="VGI6" s="428"/>
      <c r="VGJ6" s="428"/>
      <c r="VGK6" s="428"/>
      <c r="VGL6" s="428"/>
      <c r="VGM6" s="428"/>
      <c r="VGN6" s="428"/>
      <c r="VGO6" s="428"/>
      <c r="VGP6" s="428"/>
      <c r="VGQ6" s="428"/>
      <c r="VGR6" s="428"/>
      <c r="VGS6" s="428"/>
      <c r="VGT6" s="428"/>
      <c r="VGU6" s="428"/>
      <c r="VGV6" s="428"/>
      <c r="VGW6" s="428"/>
      <c r="VGX6" s="428"/>
      <c r="VGY6" s="428"/>
      <c r="VGZ6" s="428"/>
      <c r="VHA6" s="428"/>
      <c r="VHB6" s="428"/>
      <c r="VHC6" s="428"/>
      <c r="VHD6" s="428"/>
      <c r="VHE6" s="428"/>
      <c r="VHF6" s="428"/>
      <c r="VHG6" s="428"/>
      <c r="VHH6" s="428"/>
      <c r="VHI6" s="428"/>
      <c r="VHJ6" s="428"/>
      <c r="VHK6" s="428"/>
      <c r="VHL6" s="428"/>
      <c r="VHM6" s="428"/>
      <c r="VHN6" s="428"/>
      <c r="VHO6" s="428"/>
      <c r="VHP6" s="428"/>
      <c r="VHQ6" s="428"/>
      <c r="VHR6" s="428"/>
      <c r="VHS6" s="428"/>
      <c r="VHT6" s="428"/>
      <c r="VHU6" s="428"/>
      <c r="VHV6" s="428"/>
      <c r="VHW6" s="428"/>
      <c r="VHX6" s="428"/>
      <c r="VHY6" s="428"/>
      <c r="VHZ6" s="428"/>
      <c r="VIA6" s="428"/>
      <c r="VIB6" s="428"/>
      <c r="VIC6" s="428"/>
      <c r="VID6" s="428"/>
      <c r="VIE6" s="428"/>
      <c r="VIF6" s="428"/>
      <c r="VIG6" s="428"/>
      <c r="VIH6" s="428"/>
      <c r="VII6" s="428"/>
      <c r="VIJ6" s="428"/>
      <c r="VIK6" s="428"/>
      <c r="VIL6" s="428"/>
      <c r="VIM6" s="428"/>
      <c r="VIN6" s="428"/>
      <c r="VIO6" s="428"/>
      <c r="VIP6" s="428"/>
      <c r="VIQ6" s="428"/>
      <c r="VIR6" s="428"/>
      <c r="VIS6" s="428"/>
      <c r="VIT6" s="428"/>
      <c r="VIU6" s="428"/>
      <c r="VIV6" s="428"/>
      <c r="VIW6" s="428"/>
      <c r="VIX6" s="428"/>
      <c r="VIY6" s="428"/>
      <c r="VIZ6" s="428"/>
      <c r="VJA6" s="428"/>
      <c r="VJB6" s="428"/>
      <c r="VJC6" s="428"/>
      <c r="VJD6" s="428"/>
      <c r="VJE6" s="428"/>
      <c r="VJF6" s="428"/>
      <c r="VJG6" s="428"/>
      <c r="VJH6" s="428"/>
      <c r="VJI6" s="428"/>
      <c r="VJJ6" s="428"/>
      <c r="VJK6" s="428"/>
      <c r="VJL6" s="428"/>
      <c r="VJM6" s="428"/>
      <c r="VJN6" s="428"/>
      <c r="VJO6" s="428"/>
      <c r="VJP6" s="428"/>
      <c r="VJQ6" s="428"/>
      <c r="VJR6" s="428"/>
      <c r="VJS6" s="428"/>
      <c r="VJT6" s="428"/>
      <c r="VJU6" s="428"/>
      <c r="VJV6" s="428"/>
      <c r="VJW6" s="428"/>
      <c r="VJX6" s="428"/>
      <c r="VJY6" s="428"/>
      <c r="VJZ6" s="428"/>
      <c r="VKA6" s="428"/>
      <c r="VKB6" s="428"/>
      <c r="VKC6" s="428"/>
      <c r="VKD6" s="428"/>
      <c r="VKE6" s="428"/>
      <c r="VKF6" s="428"/>
      <c r="VKG6" s="428"/>
      <c r="VKH6" s="428"/>
      <c r="VKI6" s="428"/>
      <c r="VKJ6" s="428"/>
      <c r="VKK6" s="428"/>
      <c r="VKL6" s="428"/>
      <c r="VKM6" s="428"/>
      <c r="VKN6" s="428"/>
      <c r="VKO6" s="428"/>
      <c r="VKP6" s="428"/>
      <c r="VKQ6" s="428"/>
      <c r="VKR6" s="428"/>
      <c r="VKS6" s="428"/>
      <c r="VKT6" s="428"/>
      <c r="VKU6" s="428"/>
      <c r="VKV6" s="428"/>
      <c r="VKW6" s="428"/>
      <c r="VKX6" s="428"/>
      <c r="VKY6" s="428"/>
      <c r="VKZ6" s="428"/>
      <c r="VLA6" s="428"/>
      <c r="VLB6" s="428"/>
      <c r="VLC6" s="428"/>
      <c r="VLD6" s="428"/>
      <c r="VLE6" s="428"/>
      <c r="VLF6" s="428"/>
      <c r="VLG6" s="428"/>
      <c r="VLH6" s="428"/>
      <c r="VLI6" s="428"/>
      <c r="VLJ6" s="428"/>
      <c r="VLK6" s="428"/>
      <c r="VLL6" s="428"/>
      <c r="VLM6" s="428"/>
      <c r="VLN6" s="428"/>
      <c r="VLO6" s="428"/>
      <c r="VLP6" s="428"/>
      <c r="VLQ6" s="428"/>
      <c r="VLR6" s="428"/>
      <c r="VLS6" s="428"/>
      <c r="VLT6" s="428"/>
      <c r="VLU6" s="428"/>
      <c r="VLV6" s="428"/>
      <c r="VLW6" s="428"/>
      <c r="VLX6" s="428"/>
      <c r="VLY6" s="428"/>
      <c r="VLZ6" s="428"/>
      <c r="VMA6" s="428"/>
      <c r="VMB6" s="428"/>
      <c r="VMC6" s="428"/>
      <c r="VMD6" s="428"/>
      <c r="VME6" s="428"/>
      <c r="VMF6" s="428"/>
      <c r="VMG6" s="428"/>
      <c r="VMH6" s="428"/>
      <c r="VMI6" s="428"/>
      <c r="VMJ6" s="428"/>
      <c r="VMK6" s="428"/>
      <c r="VML6" s="428"/>
      <c r="VMM6" s="428"/>
      <c r="VMN6" s="428"/>
      <c r="VMO6" s="428"/>
      <c r="VMP6" s="428"/>
      <c r="VMQ6" s="428"/>
      <c r="VMR6" s="428"/>
      <c r="VMS6" s="428"/>
      <c r="VMT6" s="428"/>
      <c r="VMU6" s="428"/>
      <c r="VMV6" s="428"/>
      <c r="VMW6" s="428"/>
      <c r="VMX6" s="428"/>
      <c r="VMY6" s="428"/>
      <c r="VMZ6" s="428"/>
      <c r="VNA6" s="428"/>
      <c r="VNB6" s="428"/>
      <c r="VNC6" s="428"/>
      <c r="VND6" s="428"/>
      <c r="VNE6" s="428"/>
      <c r="VNF6" s="428"/>
      <c r="VNG6" s="428"/>
      <c r="VNH6" s="428"/>
      <c r="VNI6" s="428"/>
      <c r="VNJ6" s="428"/>
      <c r="VNK6" s="428"/>
      <c r="VNL6" s="428"/>
      <c r="VNM6" s="428"/>
      <c r="VNN6" s="428"/>
      <c r="VNO6" s="428"/>
      <c r="VNP6" s="428"/>
      <c r="VNQ6" s="428"/>
      <c r="VNR6" s="428"/>
      <c r="VNS6" s="428"/>
      <c r="VNT6" s="428"/>
      <c r="VNU6" s="428"/>
      <c r="VNV6" s="428"/>
      <c r="VNW6" s="428"/>
      <c r="VNX6" s="428"/>
      <c r="VNY6" s="428"/>
      <c r="VNZ6" s="428"/>
      <c r="VOA6" s="428"/>
      <c r="VOB6" s="428"/>
      <c r="VOC6" s="428"/>
      <c r="VOD6" s="428"/>
      <c r="VOE6" s="428"/>
      <c r="VOF6" s="428"/>
      <c r="VOG6" s="428"/>
      <c r="VOH6" s="428"/>
      <c r="VOI6" s="428"/>
      <c r="VOJ6" s="428"/>
      <c r="VOK6" s="428"/>
      <c r="VOL6" s="428"/>
      <c r="VOM6" s="428"/>
      <c r="VON6" s="428"/>
      <c r="VOO6" s="428"/>
      <c r="VOP6" s="428"/>
      <c r="VOQ6" s="428"/>
      <c r="VOR6" s="428"/>
      <c r="VOS6" s="428"/>
      <c r="VOT6" s="428"/>
      <c r="VOU6" s="428"/>
      <c r="VOV6" s="428"/>
      <c r="VOW6" s="428"/>
      <c r="VOX6" s="428"/>
      <c r="VOY6" s="428"/>
      <c r="VOZ6" s="428"/>
      <c r="VPA6" s="428"/>
      <c r="VPB6" s="428"/>
      <c r="VPC6" s="428"/>
      <c r="VPD6" s="428"/>
      <c r="VPE6" s="428"/>
      <c r="VPF6" s="428"/>
      <c r="VPG6" s="428"/>
      <c r="VPH6" s="428"/>
      <c r="VPI6" s="428"/>
      <c r="VPJ6" s="428"/>
      <c r="VPK6" s="428"/>
      <c r="VPL6" s="428"/>
      <c r="VPM6" s="428"/>
      <c r="VPN6" s="428"/>
      <c r="VPO6" s="428"/>
      <c r="VPP6" s="428"/>
      <c r="VPQ6" s="428"/>
      <c r="VPR6" s="428"/>
      <c r="VPS6" s="428"/>
      <c r="VPT6" s="428"/>
      <c r="VPU6" s="428"/>
      <c r="VPV6" s="428"/>
      <c r="VPW6" s="428"/>
      <c r="VPX6" s="428"/>
      <c r="VPY6" s="428"/>
      <c r="VPZ6" s="428"/>
      <c r="VQA6" s="428"/>
      <c r="VQB6" s="428"/>
      <c r="VQC6" s="428"/>
      <c r="VQD6" s="428"/>
      <c r="VQE6" s="428"/>
      <c r="VQF6" s="428"/>
      <c r="VQG6" s="428"/>
      <c r="VQH6" s="428"/>
      <c r="VQI6" s="428"/>
      <c r="VQJ6" s="428"/>
      <c r="VQK6" s="428"/>
      <c r="VQL6" s="428"/>
      <c r="VQM6" s="428"/>
      <c r="VQN6" s="428"/>
      <c r="VQO6" s="428"/>
      <c r="VQP6" s="428"/>
      <c r="VQQ6" s="428"/>
      <c r="VQR6" s="428"/>
      <c r="VQS6" s="428"/>
      <c r="VQT6" s="428"/>
      <c r="VQU6" s="428"/>
      <c r="VQV6" s="428"/>
      <c r="VQW6" s="428"/>
      <c r="VQX6" s="428"/>
      <c r="VQY6" s="428"/>
      <c r="VQZ6" s="428"/>
      <c r="VRA6" s="428"/>
      <c r="VRB6" s="428"/>
      <c r="VRC6" s="428"/>
      <c r="VRD6" s="428"/>
      <c r="VRE6" s="428"/>
      <c r="VRF6" s="428"/>
      <c r="VRG6" s="428"/>
      <c r="VRH6" s="428"/>
      <c r="VRI6" s="428"/>
      <c r="VRJ6" s="428"/>
      <c r="VRK6" s="428"/>
      <c r="VRL6" s="428"/>
      <c r="VRM6" s="428"/>
      <c r="VRN6" s="428"/>
      <c r="VRO6" s="428"/>
      <c r="VRP6" s="428"/>
      <c r="VRQ6" s="428"/>
      <c r="VRR6" s="428"/>
      <c r="VRS6" s="428"/>
      <c r="VRT6" s="428"/>
      <c r="VRU6" s="428"/>
      <c r="VRV6" s="428"/>
      <c r="VRW6" s="428"/>
      <c r="VRX6" s="428"/>
      <c r="VRY6" s="428"/>
      <c r="VRZ6" s="428"/>
      <c r="VSA6" s="428"/>
      <c r="VSB6" s="428"/>
      <c r="VSC6" s="428"/>
      <c r="VSD6" s="428"/>
      <c r="VSE6" s="428"/>
      <c r="VSF6" s="428"/>
      <c r="VSG6" s="428"/>
      <c r="VSH6" s="428"/>
      <c r="VSI6" s="428"/>
      <c r="VSJ6" s="428"/>
      <c r="VSK6" s="428"/>
      <c r="VSL6" s="428"/>
      <c r="VSM6" s="428"/>
      <c r="VSN6" s="428"/>
      <c r="VSO6" s="428"/>
      <c r="VSP6" s="428"/>
      <c r="VSQ6" s="428"/>
      <c r="VSR6" s="428"/>
      <c r="VSS6" s="428"/>
      <c r="VST6" s="428"/>
      <c r="VSU6" s="428"/>
      <c r="VSV6" s="428"/>
      <c r="VSW6" s="428"/>
      <c r="VSX6" s="428"/>
      <c r="VSY6" s="428"/>
      <c r="VSZ6" s="428"/>
      <c r="VTA6" s="428"/>
      <c r="VTB6" s="428"/>
      <c r="VTC6" s="428"/>
      <c r="VTD6" s="428"/>
      <c r="VTE6" s="428"/>
      <c r="VTF6" s="428"/>
      <c r="VTG6" s="428"/>
      <c r="VTH6" s="428"/>
      <c r="VTI6" s="428"/>
      <c r="VTJ6" s="428"/>
      <c r="VTK6" s="428"/>
      <c r="VTL6" s="428"/>
      <c r="VTM6" s="428"/>
      <c r="VTN6" s="428"/>
      <c r="VTO6" s="428"/>
      <c r="VTP6" s="428"/>
      <c r="VTQ6" s="428"/>
      <c r="VTR6" s="428"/>
      <c r="VTS6" s="428"/>
      <c r="VTT6" s="428"/>
      <c r="VTU6" s="428"/>
      <c r="VTV6" s="428"/>
      <c r="VTW6" s="428"/>
      <c r="VTX6" s="428"/>
      <c r="VTY6" s="428"/>
      <c r="VTZ6" s="428"/>
      <c r="VUA6" s="428"/>
      <c r="VUB6" s="428"/>
      <c r="VUC6" s="428"/>
      <c r="VUD6" s="428"/>
      <c r="VUE6" s="428"/>
      <c r="VUF6" s="428"/>
      <c r="VUG6" s="428"/>
      <c r="VUH6" s="428"/>
      <c r="VUI6" s="428"/>
      <c r="VUJ6" s="428"/>
      <c r="VUK6" s="428"/>
      <c r="VUL6" s="428"/>
      <c r="VUM6" s="428"/>
      <c r="VUN6" s="428"/>
      <c r="VUO6" s="428"/>
      <c r="VUP6" s="428"/>
      <c r="VUQ6" s="428"/>
      <c r="VUR6" s="428"/>
      <c r="VUS6" s="428"/>
      <c r="VUT6" s="428"/>
      <c r="VUU6" s="428"/>
      <c r="VUV6" s="428"/>
      <c r="VUW6" s="428"/>
      <c r="VUX6" s="428"/>
      <c r="VUY6" s="428"/>
      <c r="VUZ6" s="428"/>
      <c r="VVA6" s="428"/>
      <c r="VVB6" s="428"/>
      <c r="VVC6" s="428"/>
      <c r="VVD6" s="428"/>
      <c r="VVE6" s="428"/>
      <c r="VVF6" s="428"/>
      <c r="VVG6" s="428"/>
      <c r="VVH6" s="428"/>
      <c r="VVI6" s="428"/>
      <c r="VVJ6" s="428"/>
      <c r="VVK6" s="428"/>
      <c r="VVL6" s="428"/>
      <c r="VVM6" s="428"/>
      <c r="VVN6" s="428"/>
      <c r="VVO6" s="428"/>
      <c r="VVP6" s="428"/>
      <c r="VVQ6" s="428"/>
      <c r="VVR6" s="428"/>
      <c r="VVS6" s="428"/>
      <c r="VVT6" s="428"/>
      <c r="VVU6" s="428"/>
      <c r="VVV6" s="428"/>
      <c r="VVW6" s="428"/>
      <c r="VVX6" s="428"/>
      <c r="VVY6" s="428"/>
      <c r="VVZ6" s="428"/>
      <c r="VWA6" s="428"/>
      <c r="VWB6" s="428"/>
      <c r="VWC6" s="428"/>
      <c r="VWD6" s="428"/>
      <c r="VWE6" s="428"/>
      <c r="VWF6" s="428"/>
      <c r="VWG6" s="428"/>
      <c r="VWH6" s="428"/>
      <c r="VWI6" s="428"/>
      <c r="VWJ6" s="428"/>
      <c r="VWK6" s="428"/>
      <c r="VWL6" s="428"/>
      <c r="VWM6" s="428"/>
      <c r="VWN6" s="428"/>
      <c r="VWO6" s="428"/>
      <c r="VWP6" s="428"/>
      <c r="VWQ6" s="428"/>
      <c r="VWR6" s="428"/>
      <c r="VWS6" s="428"/>
      <c r="VWT6" s="428"/>
      <c r="VWU6" s="428"/>
      <c r="VWV6" s="428"/>
      <c r="VWW6" s="428"/>
      <c r="VWX6" s="428"/>
      <c r="VWY6" s="428"/>
      <c r="VWZ6" s="428"/>
      <c r="VXA6" s="428"/>
      <c r="VXB6" s="428"/>
      <c r="VXC6" s="428"/>
      <c r="VXD6" s="428"/>
      <c r="VXE6" s="428"/>
      <c r="VXF6" s="428"/>
      <c r="VXG6" s="428"/>
      <c r="VXH6" s="428"/>
      <c r="VXI6" s="428"/>
      <c r="VXJ6" s="428"/>
      <c r="VXK6" s="428"/>
      <c r="VXL6" s="428"/>
      <c r="VXM6" s="428"/>
      <c r="VXN6" s="428"/>
      <c r="VXO6" s="428"/>
      <c r="VXP6" s="428"/>
      <c r="VXQ6" s="428"/>
      <c r="VXR6" s="428"/>
      <c r="VXS6" s="428"/>
      <c r="VXT6" s="428"/>
      <c r="VXU6" s="428"/>
      <c r="VXV6" s="428"/>
      <c r="VXW6" s="428"/>
      <c r="VXX6" s="428"/>
      <c r="VXY6" s="428"/>
      <c r="VXZ6" s="428"/>
      <c r="VYA6" s="428"/>
      <c r="VYB6" s="428"/>
      <c r="VYC6" s="428"/>
      <c r="VYD6" s="428"/>
      <c r="VYE6" s="428"/>
      <c r="VYF6" s="428"/>
      <c r="VYG6" s="428"/>
      <c r="VYH6" s="428"/>
      <c r="VYI6" s="428"/>
      <c r="VYJ6" s="428"/>
      <c r="VYK6" s="428"/>
      <c r="VYL6" s="428"/>
      <c r="VYM6" s="428"/>
      <c r="VYN6" s="428"/>
      <c r="VYO6" s="428"/>
      <c r="VYP6" s="428"/>
      <c r="VYQ6" s="428"/>
      <c r="VYR6" s="428"/>
      <c r="VYS6" s="428"/>
      <c r="VYT6" s="428"/>
      <c r="VYU6" s="428"/>
      <c r="VYV6" s="428"/>
      <c r="VYW6" s="428"/>
      <c r="VYX6" s="428"/>
      <c r="VYY6" s="428"/>
      <c r="VYZ6" s="428"/>
      <c r="VZA6" s="428"/>
      <c r="VZB6" s="428"/>
      <c r="VZC6" s="428"/>
      <c r="VZD6" s="428"/>
      <c r="VZE6" s="428"/>
      <c r="VZF6" s="428"/>
      <c r="VZG6" s="428"/>
      <c r="VZH6" s="428"/>
      <c r="VZI6" s="428"/>
      <c r="VZJ6" s="428"/>
      <c r="VZK6" s="428"/>
      <c r="VZL6" s="428"/>
      <c r="VZM6" s="428"/>
      <c r="VZN6" s="428"/>
      <c r="VZO6" s="428"/>
      <c r="VZP6" s="428"/>
      <c r="VZQ6" s="428"/>
      <c r="VZR6" s="428"/>
      <c r="VZS6" s="428"/>
      <c r="VZT6" s="428"/>
      <c r="VZU6" s="428"/>
      <c r="VZV6" s="428"/>
      <c r="VZW6" s="428"/>
      <c r="VZX6" s="428"/>
      <c r="VZY6" s="428"/>
      <c r="VZZ6" s="428"/>
      <c r="WAA6" s="428"/>
      <c r="WAB6" s="428"/>
      <c r="WAC6" s="428"/>
      <c r="WAD6" s="428"/>
      <c r="WAE6" s="428"/>
      <c r="WAF6" s="428"/>
      <c r="WAG6" s="428"/>
      <c r="WAH6" s="428"/>
      <c r="WAI6" s="428"/>
      <c r="WAJ6" s="428"/>
      <c r="WAK6" s="428"/>
      <c r="WAL6" s="428"/>
      <c r="WAM6" s="428"/>
      <c r="WAN6" s="428"/>
      <c r="WAO6" s="428"/>
      <c r="WAP6" s="428"/>
      <c r="WAQ6" s="428"/>
      <c r="WAR6" s="428"/>
      <c r="WAS6" s="428"/>
      <c r="WAT6" s="428"/>
      <c r="WAU6" s="428"/>
      <c r="WAV6" s="428"/>
      <c r="WAW6" s="428"/>
      <c r="WAX6" s="428"/>
      <c r="WAY6" s="428"/>
      <c r="WAZ6" s="428"/>
      <c r="WBA6" s="428"/>
      <c r="WBB6" s="428"/>
      <c r="WBC6" s="428"/>
      <c r="WBD6" s="428"/>
      <c r="WBE6" s="428"/>
      <c r="WBF6" s="428"/>
      <c r="WBG6" s="428"/>
      <c r="WBH6" s="428"/>
      <c r="WBI6" s="428"/>
      <c r="WBJ6" s="428"/>
      <c r="WBK6" s="428"/>
      <c r="WBL6" s="428"/>
      <c r="WBM6" s="428"/>
      <c r="WBN6" s="428"/>
      <c r="WBO6" s="428"/>
      <c r="WBP6" s="428"/>
      <c r="WBQ6" s="428"/>
      <c r="WBR6" s="428"/>
      <c r="WBS6" s="428"/>
      <c r="WBT6" s="428"/>
      <c r="WBU6" s="428"/>
      <c r="WBV6" s="428"/>
      <c r="WBW6" s="428"/>
      <c r="WBX6" s="428"/>
      <c r="WBY6" s="428"/>
      <c r="WBZ6" s="428"/>
      <c r="WCA6" s="428"/>
      <c r="WCB6" s="428"/>
      <c r="WCC6" s="428"/>
      <c r="WCD6" s="428"/>
      <c r="WCE6" s="428"/>
      <c r="WCF6" s="428"/>
      <c r="WCG6" s="428"/>
      <c r="WCH6" s="428"/>
      <c r="WCI6" s="428"/>
      <c r="WCJ6" s="428"/>
      <c r="WCK6" s="428"/>
      <c r="WCL6" s="428"/>
      <c r="WCM6" s="428"/>
      <c r="WCN6" s="428"/>
      <c r="WCO6" s="428"/>
      <c r="WCP6" s="428"/>
      <c r="WCQ6" s="428"/>
      <c r="WCR6" s="428"/>
      <c r="WCS6" s="428"/>
      <c r="WCT6" s="428"/>
      <c r="WCU6" s="428"/>
      <c r="WCV6" s="428"/>
      <c r="WCW6" s="428"/>
      <c r="WCX6" s="428"/>
      <c r="WCY6" s="428"/>
      <c r="WCZ6" s="428"/>
      <c r="WDA6" s="428"/>
      <c r="WDB6" s="428"/>
      <c r="WDC6" s="428"/>
      <c r="WDD6" s="428"/>
      <c r="WDE6" s="428"/>
      <c r="WDF6" s="428"/>
      <c r="WDG6" s="428"/>
      <c r="WDH6" s="428"/>
      <c r="WDI6" s="428"/>
      <c r="WDJ6" s="428"/>
      <c r="WDK6" s="428"/>
      <c r="WDL6" s="428"/>
      <c r="WDM6" s="428"/>
      <c r="WDN6" s="428"/>
      <c r="WDO6" s="428"/>
      <c r="WDP6" s="428"/>
      <c r="WDQ6" s="428"/>
      <c r="WDR6" s="428"/>
      <c r="WDS6" s="428"/>
      <c r="WDT6" s="428"/>
      <c r="WDU6" s="428"/>
      <c r="WDV6" s="428"/>
      <c r="WDW6" s="428"/>
      <c r="WDX6" s="428"/>
      <c r="WDY6" s="428"/>
      <c r="WDZ6" s="428"/>
      <c r="WEA6" s="428"/>
      <c r="WEB6" s="428"/>
      <c r="WEC6" s="428"/>
      <c r="WED6" s="428"/>
      <c r="WEE6" s="428"/>
      <c r="WEF6" s="428"/>
      <c r="WEG6" s="428"/>
      <c r="WEH6" s="428"/>
      <c r="WEI6" s="428"/>
      <c r="WEJ6" s="428"/>
      <c r="WEK6" s="428"/>
      <c r="WEL6" s="428"/>
      <c r="WEM6" s="428"/>
      <c r="WEN6" s="428"/>
      <c r="WEO6" s="428"/>
      <c r="WEP6" s="428"/>
      <c r="WEQ6" s="428"/>
      <c r="WER6" s="428"/>
      <c r="WES6" s="428"/>
      <c r="WET6" s="428"/>
      <c r="WEU6" s="428"/>
      <c r="WEV6" s="428"/>
      <c r="WEW6" s="428"/>
      <c r="WEX6" s="428"/>
      <c r="WEY6" s="428"/>
      <c r="WEZ6" s="428"/>
      <c r="WFA6" s="428"/>
      <c r="WFB6" s="428"/>
      <c r="WFC6" s="428"/>
      <c r="WFD6" s="428"/>
      <c r="WFE6" s="428"/>
      <c r="WFF6" s="428"/>
      <c r="WFG6" s="428"/>
      <c r="WFH6" s="428"/>
      <c r="WFI6" s="428"/>
      <c r="WFJ6" s="428"/>
      <c r="WFK6" s="428"/>
      <c r="WFL6" s="428"/>
      <c r="WFM6" s="428"/>
      <c r="WFN6" s="428"/>
      <c r="WFO6" s="428"/>
      <c r="WFP6" s="428"/>
      <c r="WFQ6" s="428"/>
      <c r="WFR6" s="428"/>
      <c r="WFS6" s="428"/>
      <c r="WFT6" s="428"/>
      <c r="WFU6" s="428"/>
      <c r="WFV6" s="428"/>
      <c r="WFW6" s="428"/>
      <c r="WFX6" s="428"/>
      <c r="WFY6" s="428"/>
      <c r="WFZ6" s="428"/>
      <c r="WGA6" s="428"/>
      <c r="WGB6" s="428"/>
      <c r="WGC6" s="428"/>
      <c r="WGD6" s="428"/>
      <c r="WGE6" s="428"/>
      <c r="WGF6" s="428"/>
      <c r="WGG6" s="428"/>
      <c r="WGH6" s="428"/>
      <c r="WGI6" s="428"/>
      <c r="WGJ6" s="428"/>
      <c r="WGK6" s="428"/>
      <c r="WGL6" s="428"/>
      <c r="WGM6" s="428"/>
      <c r="WGN6" s="428"/>
      <c r="WGO6" s="428"/>
      <c r="WGP6" s="428"/>
      <c r="WGQ6" s="428"/>
      <c r="WGR6" s="428"/>
      <c r="WGS6" s="428"/>
      <c r="WGT6" s="428"/>
      <c r="WGU6" s="428"/>
      <c r="WGV6" s="428"/>
      <c r="WGW6" s="428"/>
      <c r="WGX6" s="428"/>
      <c r="WGY6" s="428"/>
      <c r="WGZ6" s="428"/>
      <c r="WHA6" s="428"/>
      <c r="WHB6" s="428"/>
      <c r="WHC6" s="428"/>
      <c r="WHD6" s="428"/>
      <c r="WHE6" s="428"/>
      <c r="WHF6" s="428"/>
      <c r="WHG6" s="428"/>
      <c r="WHH6" s="428"/>
      <c r="WHI6" s="428"/>
      <c r="WHJ6" s="428"/>
      <c r="WHK6" s="428"/>
      <c r="WHL6" s="428"/>
      <c r="WHM6" s="428"/>
      <c r="WHN6" s="428"/>
      <c r="WHO6" s="428"/>
      <c r="WHP6" s="428"/>
      <c r="WHQ6" s="428"/>
      <c r="WHR6" s="428"/>
      <c r="WHS6" s="428"/>
      <c r="WHT6" s="428"/>
      <c r="WHU6" s="428"/>
      <c r="WHV6" s="428"/>
      <c r="WHW6" s="428"/>
      <c r="WHX6" s="428"/>
      <c r="WHY6" s="428"/>
      <c r="WHZ6" s="428"/>
      <c r="WIA6" s="428"/>
      <c r="WIB6" s="428"/>
      <c r="WIC6" s="428"/>
      <c r="WID6" s="428"/>
      <c r="WIE6" s="428"/>
      <c r="WIF6" s="428"/>
      <c r="WIG6" s="428"/>
      <c r="WIH6" s="428"/>
      <c r="WII6" s="428"/>
      <c r="WIJ6" s="428"/>
      <c r="WIK6" s="428"/>
      <c r="WIL6" s="428"/>
      <c r="WIM6" s="428"/>
      <c r="WIN6" s="428"/>
      <c r="WIO6" s="428"/>
      <c r="WIP6" s="428"/>
      <c r="WIQ6" s="428"/>
      <c r="WIR6" s="428"/>
      <c r="WIS6" s="428"/>
      <c r="WIT6" s="428"/>
      <c r="WIU6" s="428"/>
      <c r="WIV6" s="428"/>
      <c r="WIW6" s="428"/>
      <c r="WIX6" s="428"/>
      <c r="WIY6" s="428"/>
      <c r="WIZ6" s="428"/>
      <c r="WJA6" s="428"/>
      <c r="WJB6" s="428"/>
      <c r="WJC6" s="428"/>
      <c r="WJD6" s="428"/>
      <c r="WJE6" s="428"/>
      <c r="WJF6" s="428"/>
      <c r="WJG6" s="428"/>
      <c r="WJH6" s="428"/>
      <c r="WJI6" s="428"/>
      <c r="WJJ6" s="428"/>
      <c r="WJK6" s="428"/>
      <c r="WJL6" s="428"/>
      <c r="WJM6" s="428"/>
      <c r="WJN6" s="428"/>
      <c r="WJO6" s="428"/>
      <c r="WJP6" s="428"/>
      <c r="WJQ6" s="428"/>
      <c r="WJR6" s="428"/>
      <c r="WJS6" s="428"/>
      <c r="WJT6" s="428"/>
      <c r="WJU6" s="428"/>
      <c r="WJV6" s="428"/>
      <c r="WJW6" s="428"/>
      <c r="WJX6" s="428"/>
      <c r="WJY6" s="428"/>
      <c r="WJZ6" s="428"/>
      <c r="WKA6" s="428"/>
      <c r="WKB6" s="428"/>
      <c r="WKC6" s="428"/>
      <c r="WKD6" s="428"/>
      <c r="WKE6" s="428"/>
      <c r="WKF6" s="428"/>
      <c r="WKG6" s="428"/>
      <c r="WKH6" s="428"/>
      <c r="WKI6" s="428"/>
      <c r="WKJ6" s="428"/>
      <c r="WKK6" s="428"/>
      <c r="WKL6" s="428"/>
      <c r="WKM6" s="428"/>
      <c r="WKN6" s="428"/>
      <c r="WKO6" s="428"/>
      <c r="WKP6" s="428"/>
      <c r="WKQ6" s="428"/>
      <c r="WKR6" s="428"/>
      <c r="WKS6" s="428"/>
      <c r="WKT6" s="428"/>
      <c r="WKU6" s="428"/>
      <c r="WKV6" s="428"/>
      <c r="WKW6" s="428"/>
      <c r="WKX6" s="428"/>
      <c r="WKY6" s="428"/>
      <c r="WKZ6" s="428"/>
      <c r="WLA6" s="428"/>
      <c r="WLB6" s="428"/>
      <c r="WLC6" s="428"/>
      <c r="WLD6" s="428"/>
      <c r="WLE6" s="428"/>
      <c r="WLF6" s="428"/>
      <c r="WLG6" s="428"/>
      <c r="WLH6" s="428"/>
      <c r="WLI6" s="428"/>
      <c r="WLJ6" s="428"/>
      <c r="WLK6" s="428"/>
      <c r="WLL6" s="428"/>
      <c r="WLM6" s="428"/>
      <c r="WLN6" s="428"/>
      <c r="WLO6" s="428"/>
      <c r="WLP6" s="428"/>
      <c r="WLQ6" s="428"/>
      <c r="WLR6" s="428"/>
      <c r="WLS6" s="428"/>
      <c r="WLT6" s="428"/>
      <c r="WLU6" s="428"/>
      <c r="WLV6" s="428"/>
      <c r="WLW6" s="428"/>
      <c r="WLX6" s="428"/>
      <c r="WLY6" s="428"/>
      <c r="WLZ6" s="428"/>
      <c r="WMA6" s="428"/>
      <c r="WMB6" s="428"/>
      <c r="WMC6" s="428"/>
      <c r="WMD6" s="428"/>
      <c r="WME6" s="428"/>
      <c r="WMF6" s="428"/>
      <c r="WMG6" s="428"/>
      <c r="WMH6" s="428"/>
      <c r="WMI6" s="428"/>
      <c r="WMJ6" s="428"/>
      <c r="WMK6" s="428"/>
      <c r="WML6" s="428"/>
      <c r="WMM6" s="428"/>
      <c r="WMN6" s="428"/>
      <c r="WMO6" s="428"/>
      <c r="WMP6" s="428"/>
      <c r="WMQ6" s="428"/>
      <c r="WMR6" s="428"/>
      <c r="WMS6" s="428"/>
      <c r="WMT6" s="428"/>
      <c r="WMU6" s="428"/>
      <c r="WMV6" s="428"/>
      <c r="WMW6" s="428"/>
      <c r="WMX6" s="428"/>
      <c r="WMY6" s="428"/>
      <c r="WMZ6" s="428"/>
      <c r="WNA6" s="428"/>
      <c r="WNB6" s="428"/>
      <c r="WNC6" s="428"/>
      <c r="WND6" s="428"/>
      <c r="WNE6" s="428"/>
      <c r="WNF6" s="428"/>
      <c r="WNG6" s="428"/>
      <c r="WNH6" s="428"/>
      <c r="WNI6" s="428"/>
      <c r="WNJ6" s="428"/>
      <c r="WNK6" s="428"/>
      <c r="WNL6" s="428"/>
      <c r="WNM6" s="428"/>
      <c r="WNN6" s="428"/>
      <c r="WNO6" s="428"/>
      <c r="WNP6" s="428"/>
      <c r="WNQ6" s="428"/>
      <c r="WNR6" s="428"/>
      <c r="WNS6" s="428"/>
      <c r="WNT6" s="428"/>
      <c r="WNU6" s="428"/>
      <c r="WNV6" s="428"/>
      <c r="WNW6" s="428"/>
      <c r="WNX6" s="428"/>
      <c r="WNY6" s="428"/>
      <c r="WNZ6" s="428"/>
      <c r="WOA6" s="428"/>
      <c r="WOB6" s="428"/>
      <c r="WOC6" s="428"/>
      <c r="WOD6" s="428"/>
      <c r="WOE6" s="428"/>
      <c r="WOF6" s="428"/>
      <c r="WOG6" s="428"/>
      <c r="WOH6" s="428"/>
      <c r="WOI6" s="428"/>
      <c r="WOJ6" s="428"/>
      <c r="WOK6" s="428"/>
      <c r="WOL6" s="428"/>
      <c r="WOM6" s="428"/>
      <c r="WON6" s="428"/>
      <c r="WOO6" s="428"/>
      <c r="WOP6" s="428"/>
      <c r="WOQ6" s="428"/>
      <c r="WOR6" s="428"/>
      <c r="WOS6" s="428"/>
      <c r="WOT6" s="428"/>
      <c r="WOU6" s="428"/>
      <c r="WOV6" s="428"/>
      <c r="WOW6" s="428"/>
      <c r="WOX6" s="428"/>
      <c r="WOY6" s="428"/>
      <c r="WOZ6" s="428"/>
      <c r="WPA6" s="428"/>
      <c r="WPB6" s="428"/>
      <c r="WPC6" s="428"/>
      <c r="WPD6" s="428"/>
      <c r="WPE6" s="428"/>
      <c r="WPF6" s="428"/>
      <c r="WPG6" s="428"/>
      <c r="WPH6" s="428"/>
      <c r="WPI6" s="428"/>
      <c r="WPJ6" s="428"/>
      <c r="WPK6" s="428"/>
      <c r="WPL6" s="428"/>
      <c r="WPM6" s="428"/>
      <c r="WPN6" s="428"/>
      <c r="WPO6" s="428"/>
      <c r="WPP6" s="428"/>
      <c r="WPQ6" s="428"/>
      <c r="WPR6" s="428"/>
      <c r="WPS6" s="428"/>
      <c r="WPT6" s="428"/>
      <c r="WPU6" s="428"/>
      <c r="WPV6" s="428"/>
      <c r="WPW6" s="428"/>
      <c r="WPX6" s="428"/>
      <c r="WPY6" s="428"/>
      <c r="WPZ6" s="428"/>
      <c r="WQA6" s="428"/>
      <c r="WQB6" s="428"/>
      <c r="WQC6" s="428"/>
      <c r="WQD6" s="428"/>
      <c r="WQE6" s="428"/>
      <c r="WQF6" s="428"/>
      <c r="WQG6" s="428"/>
      <c r="WQH6" s="428"/>
      <c r="WQI6" s="428"/>
      <c r="WQJ6" s="428"/>
      <c r="WQK6" s="428"/>
      <c r="WQL6" s="428"/>
      <c r="WQM6" s="428"/>
      <c r="WQN6" s="428"/>
      <c r="WQO6" s="428"/>
      <c r="WQP6" s="428"/>
      <c r="WQQ6" s="428"/>
      <c r="WQR6" s="428"/>
      <c r="WQS6" s="428"/>
      <c r="WQT6" s="428"/>
      <c r="WQU6" s="428"/>
      <c r="WQV6" s="428"/>
      <c r="WQW6" s="428"/>
      <c r="WQX6" s="428"/>
      <c r="WQY6" s="428"/>
      <c r="WQZ6" s="428"/>
      <c r="WRA6" s="428"/>
      <c r="WRB6" s="428"/>
      <c r="WRC6" s="428"/>
      <c r="WRD6" s="428"/>
      <c r="WRE6" s="428"/>
      <c r="WRF6" s="428"/>
      <c r="WRG6" s="428"/>
      <c r="WRH6" s="428"/>
      <c r="WRI6" s="428"/>
      <c r="WRJ6" s="428"/>
      <c r="WRK6" s="428"/>
      <c r="WRL6" s="428"/>
      <c r="WRM6" s="428"/>
      <c r="WRN6" s="428"/>
      <c r="WRO6" s="428"/>
      <c r="WRP6" s="428"/>
      <c r="WRQ6" s="428"/>
      <c r="WRR6" s="428"/>
      <c r="WRS6" s="428"/>
      <c r="WRT6" s="428"/>
      <c r="WRU6" s="428"/>
      <c r="WRV6" s="428"/>
      <c r="WRW6" s="428"/>
      <c r="WRX6" s="428"/>
      <c r="WRY6" s="428"/>
      <c r="WRZ6" s="428"/>
      <c r="WSA6" s="428"/>
      <c r="WSB6" s="428"/>
      <c r="WSC6" s="428"/>
      <c r="WSD6" s="428"/>
      <c r="WSE6" s="428"/>
      <c r="WSF6" s="428"/>
      <c r="WSG6" s="428"/>
      <c r="WSH6" s="428"/>
      <c r="WSI6" s="428"/>
      <c r="WSJ6" s="428"/>
      <c r="WSK6" s="428"/>
      <c r="WSL6" s="428"/>
      <c r="WSM6" s="428"/>
      <c r="WSN6" s="428"/>
      <c r="WSO6" s="428"/>
      <c r="WSP6" s="428"/>
      <c r="WSQ6" s="428"/>
      <c r="WSR6" s="428"/>
      <c r="WSS6" s="428"/>
      <c r="WST6" s="428"/>
      <c r="WSU6" s="428"/>
      <c r="WSV6" s="428"/>
      <c r="WSW6" s="428"/>
      <c r="WSX6" s="428"/>
      <c r="WSY6" s="428"/>
      <c r="WSZ6" s="428"/>
    </row>
    <row r="7" spans="1:16068" s="433" customFormat="1" ht="31.5" customHeight="1">
      <c r="A7" s="591"/>
      <c r="B7" s="591"/>
      <c r="C7" s="584"/>
      <c r="D7" s="584"/>
      <c r="E7" s="595"/>
      <c r="F7" s="595"/>
      <c r="G7" s="584" t="s">
        <v>99</v>
      </c>
      <c r="H7" s="574" t="s">
        <v>100</v>
      </c>
      <c r="I7" s="574"/>
      <c r="J7" s="574" t="s">
        <v>31</v>
      </c>
      <c r="K7" s="574" t="s">
        <v>103</v>
      </c>
      <c r="L7" s="574" t="s">
        <v>31</v>
      </c>
      <c r="M7" s="574" t="s">
        <v>103</v>
      </c>
      <c r="N7" s="577" t="s">
        <v>104</v>
      </c>
      <c r="O7" s="574" t="s">
        <v>103</v>
      </c>
      <c r="P7" s="574"/>
      <c r="Q7" s="574"/>
      <c r="R7" s="574" t="s">
        <v>104</v>
      </c>
      <c r="S7" s="574" t="s">
        <v>105</v>
      </c>
      <c r="T7" s="574"/>
      <c r="U7" s="574"/>
      <c r="V7" s="574"/>
      <c r="W7" s="574"/>
      <c r="X7" s="574"/>
      <c r="Y7" s="574"/>
      <c r="Z7" s="574"/>
      <c r="AA7" s="574"/>
      <c r="AB7" s="574"/>
      <c r="AC7" s="574"/>
      <c r="AD7" s="574"/>
      <c r="AE7" s="574"/>
      <c r="AF7" s="574"/>
      <c r="AG7" s="576" t="s">
        <v>119</v>
      </c>
      <c r="AH7" s="578" t="s">
        <v>101</v>
      </c>
      <c r="AI7" s="579"/>
      <c r="AJ7" s="579"/>
      <c r="AK7" s="579"/>
      <c r="AL7" s="579"/>
      <c r="AM7" s="579"/>
      <c r="AN7" s="579"/>
      <c r="AO7" s="580"/>
      <c r="AP7" s="576" t="s">
        <v>119</v>
      </c>
      <c r="AQ7" s="578" t="s">
        <v>101</v>
      </c>
      <c r="AR7" s="579"/>
      <c r="AS7" s="579"/>
      <c r="AT7" s="579"/>
      <c r="AU7" s="579"/>
      <c r="AV7" s="579"/>
      <c r="AW7" s="580"/>
      <c r="AX7" s="576" t="s">
        <v>119</v>
      </c>
      <c r="AY7" s="578" t="s">
        <v>101</v>
      </c>
      <c r="AZ7" s="579"/>
      <c r="BA7" s="579"/>
      <c r="BB7" s="579"/>
      <c r="BC7" s="579"/>
      <c r="BD7" s="579"/>
      <c r="BE7" s="580"/>
      <c r="BF7" s="582"/>
      <c r="BG7" s="582"/>
      <c r="BH7" s="582"/>
      <c r="BI7" s="431"/>
      <c r="BJ7" s="434"/>
      <c r="BK7" s="432"/>
      <c r="BL7" s="432"/>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7"/>
      <c r="CX7" s="428"/>
      <c r="CY7" s="428"/>
      <c r="CZ7" s="428"/>
      <c r="DA7" s="428"/>
      <c r="DB7" s="428"/>
      <c r="DC7" s="428"/>
      <c r="DD7" s="428"/>
      <c r="DE7" s="428"/>
      <c r="DF7" s="428"/>
      <c r="DG7" s="428"/>
      <c r="DH7" s="428"/>
      <c r="DI7" s="428"/>
      <c r="DJ7" s="428"/>
      <c r="DK7" s="428"/>
      <c r="DL7" s="428"/>
      <c r="DM7" s="428"/>
      <c r="DN7" s="428"/>
      <c r="DO7" s="428"/>
      <c r="DP7" s="428"/>
      <c r="DQ7" s="428"/>
      <c r="DR7" s="428"/>
      <c r="DS7" s="428"/>
      <c r="DT7" s="428"/>
      <c r="DU7" s="428"/>
      <c r="DV7" s="428"/>
      <c r="DW7" s="428"/>
      <c r="DX7" s="428"/>
      <c r="DY7" s="428"/>
      <c r="DZ7" s="428"/>
      <c r="EA7" s="428"/>
      <c r="EB7" s="428"/>
      <c r="EC7" s="428"/>
      <c r="ED7" s="428"/>
      <c r="EE7" s="428"/>
      <c r="EF7" s="428"/>
      <c r="EG7" s="428"/>
      <c r="EH7" s="428"/>
      <c r="EI7" s="428"/>
      <c r="EJ7" s="428"/>
      <c r="EK7" s="428"/>
      <c r="EL7" s="428"/>
      <c r="EM7" s="428"/>
      <c r="EN7" s="428"/>
      <c r="EO7" s="428"/>
      <c r="EP7" s="428"/>
      <c r="EQ7" s="428"/>
      <c r="ER7" s="428"/>
      <c r="ES7" s="428"/>
      <c r="ET7" s="428"/>
      <c r="EU7" s="428"/>
      <c r="EV7" s="428"/>
      <c r="EW7" s="428"/>
      <c r="EX7" s="428"/>
      <c r="EY7" s="428"/>
      <c r="EZ7" s="428"/>
      <c r="FA7" s="428"/>
      <c r="FB7" s="428"/>
      <c r="FC7" s="428"/>
      <c r="FD7" s="428"/>
      <c r="FE7" s="428"/>
      <c r="FF7" s="428"/>
      <c r="FG7" s="428"/>
      <c r="FH7" s="428"/>
      <c r="FI7" s="428"/>
      <c r="FJ7" s="428"/>
      <c r="FK7" s="428"/>
      <c r="FL7" s="428"/>
      <c r="FM7" s="428"/>
      <c r="FN7" s="428"/>
      <c r="FO7" s="428"/>
      <c r="FP7" s="428"/>
      <c r="FQ7" s="428"/>
      <c r="FR7" s="428"/>
      <c r="FS7" s="428"/>
      <c r="FT7" s="428"/>
      <c r="FU7" s="428"/>
      <c r="FV7" s="428"/>
      <c r="FW7" s="428"/>
      <c r="FX7" s="428"/>
      <c r="FY7" s="428"/>
      <c r="FZ7" s="428"/>
      <c r="GA7" s="428"/>
      <c r="GB7" s="428"/>
      <c r="GC7" s="428"/>
      <c r="GD7" s="428"/>
      <c r="GE7" s="428"/>
      <c r="GF7" s="428"/>
      <c r="GG7" s="428"/>
      <c r="GH7" s="428"/>
      <c r="GI7" s="428"/>
      <c r="GJ7" s="428"/>
      <c r="GK7" s="428"/>
      <c r="GL7" s="428"/>
      <c r="GM7" s="428"/>
      <c r="GN7" s="428"/>
      <c r="GO7" s="428"/>
      <c r="GP7" s="428"/>
      <c r="GQ7" s="428"/>
      <c r="GR7" s="428"/>
      <c r="GS7" s="428"/>
      <c r="GT7" s="428"/>
      <c r="GU7" s="428"/>
      <c r="GV7" s="428"/>
      <c r="GW7" s="428"/>
      <c r="GX7" s="428"/>
      <c r="GY7" s="428"/>
      <c r="GZ7" s="428"/>
      <c r="HA7" s="428"/>
      <c r="HB7" s="428"/>
      <c r="HC7" s="428"/>
      <c r="HD7" s="428"/>
      <c r="HE7" s="428"/>
      <c r="HF7" s="428"/>
      <c r="HG7" s="428"/>
      <c r="HH7" s="428"/>
      <c r="HI7" s="428"/>
      <c r="HJ7" s="428"/>
      <c r="HK7" s="428"/>
      <c r="HL7" s="428"/>
      <c r="HM7" s="428"/>
      <c r="HN7" s="428"/>
      <c r="HO7" s="428"/>
      <c r="HP7" s="428"/>
      <c r="HQ7" s="428"/>
      <c r="HR7" s="428"/>
      <c r="HS7" s="428"/>
      <c r="HT7" s="428"/>
      <c r="HU7" s="428"/>
      <c r="HV7" s="428"/>
      <c r="HW7" s="428"/>
      <c r="HX7" s="428"/>
      <c r="HY7" s="428"/>
      <c r="HZ7" s="428"/>
      <c r="IA7" s="428"/>
      <c r="IB7" s="428"/>
      <c r="IC7" s="428"/>
      <c r="ID7" s="428"/>
      <c r="IE7" s="428"/>
      <c r="IF7" s="428"/>
      <c r="IG7" s="428"/>
      <c r="IH7" s="428"/>
      <c r="II7" s="428"/>
      <c r="IJ7" s="428"/>
      <c r="IK7" s="428"/>
      <c r="IL7" s="428"/>
      <c r="IM7" s="428"/>
      <c r="IN7" s="428"/>
      <c r="IO7" s="428"/>
      <c r="IP7" s="428"/>
      <c r="IQ7" s="428"/>
      <c r="IR7" s="428"/>
      <c r="IS7" s="428"/>
      <c r="IT7" s="428"/>
      <c r="IU7" s="428"/>
      <c r="IV7" s="428"/>
      <c r="IW7" s="428"/>
      <c r="IX7" s="428"/>
      <c r="IY7" s="428"/>
      <c r="IZ7" s="428"/>
      <c r="JA7" s="428"/>
      <c r="JB7" s="428"/>
      <c r="JC7" s="428"/>
      <c r="JD7" s="428"/>
      <c r="JE7" s="428"/>
      <c r="JF7" s="428"/>
      <c r="JG7" s="428"/>
      <c r="JH7" s="428"/>
      <c r="JI7" s="428"/>
      <c r="JJ7" s="428"/>
      <c r="JK7" s="428"/>
      <c r="JL7" s="428"/>
      <c r="JM7" s="428"/>
      <c r="JN7" s="428"/>
      <c r="JO7" s="428"/>
      <c r="JP7" s="428"/>
      <c r="JQ7" s="428"/>
      <c r="JR7" s="428"/>
      <c r="JS7" s="428"/>
      <c r="JT7" s="428"/>
      <c r="JU7" s="428"/>
      <c r="JV7" s="428"/>
      <c r="JW7" s="428"/>
      <c r="JX7" s="428"/>
      <c r="JY7" s="428"/>
      <c r="JZ7" s="428"/>
      <c r="KA7" s="428"/>
      <c r="KB7" s="428"/>
      <c r="KC7" s="428"/>
      <c r="KD7" s="428"/>
      <c r="KE7" s="428"/>
      <c r="KF7" s="428"/>
      <c r="KG7" s="428"/>
      <c r="KH7" s="428"/>
      <c r="KI7" s="428"/>
      <c r="KJ7" s="428"/>
      <c r="KK7" s="428"/>
      <c r="KL7" s="428"/>
      <c r="KM7" s="428"/>
      <c r="KN7" s="428"/>
      <c r="KO7" s="428"/>
      <c r="KP7" s="428"/>
      <c r="KQ7" s="428"/>
      <c r="KR7" s="428"/>
      <c r="KS7" s="428"/>
      <c r="KT7" s="428"/>
      <c r="KU7" s="428"/>
      <c r="KV7" s="428"/>
      <c r="KW7" s="428"/>
      <c r="KX7" s="428"/>
      <c r="KY7" s="428"/>
      <c r="KZ7" s="428"/>
      <c r="LA7" s="428"/>
      <c r="LB7" s="428"/>
      <c r="LC7" s="428"/>
      <c r="LD7" s="428"/>
      <c r="LE7" s="428"/>
      <c r="LF7" s="428"/>
      <c r="LG7" s="428"/>
      <c r="LH7" s="428"/>
      <c r="LI7" s="428"/>
      <c r="LJ7" s="428"/>
      <c r="LK7" s="428"/>
      <c r="LL7" s="428"/>
      <c r="LM7" s="428"/>
      <c r="LN7" s="428"/>
      <c r="LO7" s="428"/>
      <c r="LP7" s="428"/>
      <c r="LQ7" s="428"/>
      <c r="LR7" s="428"/>
      <c r="LS7" s="428"/>
      <c r="LT7" s="428"/>
      <c r="LU7" s="428"/>
      <c r="LV7" s="428"/>
      <c r="LW7" s="428"/>
      <c r="LX7" s="428"/>
      <c r="LY7" s="428"/>
      <c r="LZ7" s="428"/>
      <c r="MA7" s="428"/>
      <c r="MB7" s="428"/>
      <c r="MC7" s="428"/>
      <c r="MD7" s="428"/>
      <c r="ME7" s="428"/>
      <c r="MF7" s="428"/>
      <c r="MG7" s="428"/>
      <c r="MH7" s="428"/>
      <c r="MI7" s="428"/>
      <c r="MJ7" s="428"/>
      <c r="MK7" s="428"/>
      <c r="ML7" s="428"/>
      <c r="MM7" s="428"/>
      <c r="MN7" s="428"/>
      <c r="MO7" s="428"/>
      <c r="MP7" s="428"/>
      <c r="MQ7" s="428"/>
      <c r="MR7" s="428"/>
      <c r="MS7" s="428"/>
      <c r="MT7" s="428"/>
      <c r="MU7" s="428"/>
      <c r="MV7" s="428"/>
      <c r="MW7" s="428"/>
      <c r="MX7" s="428"/>
      <c r="MY7" s="428"/>
      <c r="MZ7" s="428"/>
      <c r="NA7" s="428"/>
      <c r="NB7" s="428"/>
      <c r="NC7" s="428"/>
      <c r="ND7" s="428"/>
      <c r="NE7" s="428"/>
      <c r="NF7" s="428"/>
      <c r="NG7" s="428"/>
      <c r="NH7" s="428"/>
      <c r="NI7" s="428"/>
      <c r="NJ7" s="428"/>
      <c r="NK7" s="428"/>
      <c r="NL7" s="428"/>
      <c r="NM7" s="428"/>
      <c r="NN7" s="428"/>
      <c r="NO7" s="428"/>
      <c r="NP7" s="428"/>
      <c r="NQ7" s="428"/>
      <c r="NR7" s="428"/>
      <c r="NS7" s="428"/>
      <c r="NT7" s="428"/>
      <c r="NU7" s="428"/>
      <c r="NV7" s="428"/>
      <c r="NW7" s="428"/>
      <c r="NX7" s="428"/>
      <c r="NY7" s="428"/>
      <c r="NZ7" s="428"/>
      <c r="OA7" s="428"/>
      <c r="OB7" s="428"/>
      <c r="OC7" s="428"/>
      <c r="OD7" s="428"/>
      <c r="OE7" s="428"/>
      <c r="OF7" s="428"/>
      <c r="OG7" s="428"/>
      <c r="OH7" s="428"/>
      <c r="OI7" s="428"/>
      <c r="OJ7" s="428"/>
      <c r="OK7" s="428"/>
      <c r="OL7" s="428"/>
      <c r="OM7" s="428"/>
      <c r="ON7" s="428"/>
      <c r="OO7" s="428"/>
      <c r="OP7" s="428"/>
      <c r="OQ7" s="428"/>
      <c r="OR7" s="428"/>
      <c r="OS7" s="428"/>
      <c r="OT7" s="428"/>
      <c r="OU7" s="428"/>
      <c r="OV7" s="428"/>
      <c r="OW7" s="428"/>
      <c r="OX7" s="428"/>
      <c r="OY7" s="428"/>
      <c r="OZ7" s="428"/>
      <c r="PA7" s="428"/>
      <c r="PB7" s="428"/>
      <c r="PC7" s="428"/>
      <c r="PD7" s="428"/>
      <c r="PE7" s="428"/>
      <c r="PF7" s="428"/>
      <c r="PG7" s="428"/>
      <c r="PH7" s="428"/>
      <c r="PI7" s="428"/>
      <c r="PJ7" s="428"/>
      <c r="PK7" s="428"/>
      <c r="PL7" s="428"/>
      <c r="PM7" s="428"/>
      <c r="PN7" s="428"/>
      <c r="PO7" s="428"/>
      <c r="PP7" s="428"/>
      <c r="PQ7" s="428"/>
      <c r="PR7" s="428"/>
      <c r="PS7" s="428"/>
      <c r="PT7" s="428"/>
      <c r="PU7" s="428"/>
      <c r="PV7" s="428"/>
      <c r="PW7" s="428"/>
      <c r="PX7" s="428"/>
      <c r="PY7" s="428"/>
      <c r="PZ7" s="428"/>
      <c r="QA7" s="428"/>
      <c r="QB7" s="428"/>
      <c r="QC7" s="428"/>
      <c r="QD7" s="428"/>
      <c r="QE7" s="428"/>
      <c r="QF7" s="428"/>
      <c r="QG7" s="428"/>
      <c r="QH7" s="428"/>
      <c r="QI7" s="428"/>
      <c r="QJ7" s="428"/>
      <c r="QK7" s="428"/>
      <c r="QL7" s="428"/>
      <c r="QM7" s="428"/>
      <c r="QN7" s="428"/>
      <c r="QO7" s="428"/>
      <c r="QP7" s="428"/>
      <c r="QQ7" s="428"/>
      <c r="QR7" s="428"/>
      <c r="QS7" s="428"/>
      <c r="QT7" s="428"/>
      <c r="QU7" s="428"/>
      <c r="QV7" s="428"/>
      <c r="QW7" s="428"/>
      <c r="QX7" s="428"/>
      <c r="QY7" s="428"/>
      <c r="QZ7" s="428"/>
      <c r="RA7" s="428"/>
      <c r="RB7" s="428"/>
      <c r="RC7" s="428"/>
      <c r="RD7" s="428"/>
      <c r="RE7" s="428"/>
      <c r="RF7" s="428"/>
      <c r="RG7" s="428"/>
      <c r="RH7" s="428"/>
      <c r="RI7" s="428"/>
      <c r="RJ7" s="428"/>
      <c r="RK7" s="428"/>
      <c r="RL7" s="428"/>
      <c r="RM7" s="428"/>
      <c r="RN7" s="428"/>
      <c r="RO7" s="428"/>
      <c r="RP7" s="428"/>
      <c r="RQ7" s="428"/>
      <c r="RR7" s="428"/>
      <c r="RS7" s="428"/>
      <c r="RT7" s="428"/>
      <c r="RU7" s="428"/>
      <c r="RV7" s="428"/>
      <c r="RW7" s="428"/>
      <c r="RX7" s="428"/>
      <c r="RY7" s="428"/>
      <c r="RZ7" s="428"/>
      <c r="SA7" s="428"/>
      <c r="SB7" s="428"/>
      <c r="SC7" s="428"/>
      <c r="SD7" s="428"/>
      <c r="SE7" s="428"/>
      <c r="SF7" s="428"/>
      <c r="SG7" s="428"/>
      <c r="SH7" s="428"/>
      <c r="SI7" s="428"/>
      <c r="SJ7" s="428"/>
      <c r="SK7" s="428"/>
      <c r="SL7" s="428"/>
      <c r="SM7" s="428"/>
      <c r="SN7" s="428"/>
      <c r="SO7" s="428"/>
      <c r="SP7" s="428"/>
      <c r="SQ7" s="428"/>
      <c r="SR7" s="428"/>
      <c r="SS7" s="428"/>
      <c r="ST7" s="428"/>
      <c r="SU7" s="428"/>
      <c r="SV7" s="428"/>
      <c r="SW7" s="428"/>
      <c r="SX7" s="428"/>
      <c r="SY7" s="428"/>
      <c r="SZ7" s="428"/>
      <c r="TA7" s="428"/>
      <c r="TB7" s="428"/>
      <c r="TC7" s="428"/>
      <c r="TD7" s="428"/>
      <c r="TE7" s="428"/>
      <c r="TF7" s="428"/>
      <c r="TG7" s="428"/>
      <c r="TH7" s="428"/>
      <c r="TI7" s="428"/>
      <c r="TJ7" s="428"/>
      <c r="TK7" s="428"/>
      <c r="TL7" s="428"/>
      <c r="TM7" s="428"/>
      <c r="TN7" s="428"/>
      <c r="TO7" s="428"/>
      <c r="TP7" s="428"/>
      <c r="TQ7" s="428"/>
      <c r="TR7" s="428"/>
      <c r="TS7" s="428"/>
      <c r="TT7" s="428"/>
      <c r="TU7" s="428"/>
      <c r="TV7" s="428"/>
      <c r="TW7" s="428"/>
      <c r="TX7" s="428"/>
      <c r="TY7" s="428"/>
      <c r="TZ7" s="428"/>
      <c r="UA7" s="428"/>
      <c r="UB7" s="428"/>
      <c r="UC7" s="428"/>
      <c r="UD7" s="428"/>
      <c r="UE7" s="428"/>
      <c r="UF7" s="428"/>
      <c r="UG7" s="428"/>
      <c r="UH7" s="428"/>
      <c r="UI7" s="428"/>
      <c r="UJ7" s="428"/>
      <c r="UK7" s="428"/>
      <c r="UL7" s="428"/>
      <c r="UM7" s="428"/>
      <c r="UN7" s="428"/>
      <c r="UO7" s="428"/>
      <c r="UP7" s="428"/>
      <c r="UQ7" s="428"/>
      <c r="UR7" s="428"/>
      <c r="US7" s="428"/>
      <c r="UT7" s="428"/>
      <c r="UU7" s="428"/>
      <c r="UV7" s="428"/>
      <c r="UW7" s="428"/>
      <c r="UX7" s="428"/>
      <c r="UY7" s="428"/>
      <c r="UZ7" s="428"/>
      <c r="VA7" s="428"/>
      <c r="VB7" s="428"/>
      <c r="VC7" s="428"/>
      <c r="VD7" s="428"/>
      <c r="VE7" s="428"/>
      <c r="VF7" s="428"/>
      <c r="VG7" s="428"/>
      <c r="VH7" s="428"/>
      <c r="VI7" s="428"/>
      <c r="VJ7" s="428"/>
      <c r="VK7" s="428"/>
      <c r="VL7" s="428"/>
      <c r="VM7" s="428"/>
      <c r="VN7" s="428"/>
      <c r="VO7" s="428"/>
      <c r="VP7" s="428"/>
      <c r="VQ7" s="428"/>
      <c r="VR7" s="428"/>
      <c r="VS7" s="428"/>
      <c r="VT7" s="428"/>
      <c r="VU7" s="428"/>
      <c r="VV7" s="428"/>
      <c r="VW7" s="428"/>
      <c r="VX7" s="428"/>
      <c r="VY7" s="428"/>
      <c r="VZ7" s="428"/>
      <c r="WA7" s="428"/>
      <c r="WB7" s="428"/>
      <c r="WC7" s="428"/>
      <c r="WD7" s="428"/>
      <c r="WE7" s="428"/>
      <c r="WF7" s="428"/>
      <c r="WG7" s="428"/>
      <c r="WH7" s="428"/>
      <c r="WI7" s="428"/>
      <c r="WJ7" s="428"/>
      <c r="WK7" s="428"/>
      <c r="WL7" s="428"/>
      <c r="WM7" s="428"/>
      <c r="WN7" s="428"/>
      <c r="WO7" s="428"/>
      <c r="WP7" s="428"/>
      <c r="WQ7" s="428"/>
      <c r="WR7" s="428"/>
      <c r="WS7" s="428"/>
      <c r="WT7" s="428"/>
      <c r="WU7" s="428"/>
      <c r="WV7" s="428"/>
      <c r="WW7" s="428"/>
      <c r="WX7" s="428"/>
      <c r="WY7" s="428"/>
      <c r="WZ7" s="428"/>
      <c r="XA7" s="428"/>
      <c r="XB7" s="428"/>
      <c r="XC7" s="428"/>
      <c r="XD7" s="428"/>
      <c r="XE7" s="428"/>
      <c r="XF7" s="428"/>
      <c r="XG7" s="428"/>
      <c r="XH7" s="428"/>
      <c r="XI7" s="428"/>
      <c r="XJ7" s="428"/>
      <c r="XK7" s="428"/>
      <c r="XL7" s="428"/>
      <c r="XM7" s="428"/>
      <c r="XN7" s="428"/>
      <c r="XO7" s="428"/>
      <c r="XP7" s="428"/>
      <c r="XQ7" s="428"/>
      <c r="XR7" s="428"/>
      <c r="XS7" s="428"/>
      <c r="XT7" s="428"/>
      <c r="XU7" s="428"/>
      <c r="XV7" s="428"/>
      <c r="XW7" s="428"/>
      <c r="XX7" s="428"/>
      <c r="XY7" s="428"/>
      <c r="XZ7" s="428"/>
      <c r="YA7" s="428"/>
      <c r="YB7" s="428"/>
      <c r="YC7" s="428"/>
      <c r="YD7" s="428"/>
      <c r="YE7" s="428"/>
      <c r="YF7" s="428"/>
      <c r="YG7" s="428"/>
      <c r="YH7" s="428"/>
      <c r="YI7" s="428"/>
      <c r="YJ7" s="428"/>
      <c r="YK7" s="428"/>
      <c r="YL7" s="428"/>
      <c r="YM7" s="428"/>
      <c r="YN7" s="428"/>
      <c r="YO7" s="428"/>
      <c r="YP7" s="428"/>
      <c r="YQ7" s="428"/>
      <c r="YR7" s="428"/>
      <c r="YS7" s="428"/>
      <c r="YT7" s="428"/>
      <c r="YU7" s="428"/>
      <c r="YV7" s="428"/>
      <c r="YW7" s="428"/>
      <c r="YX7" s="428"/>
      <c r="YY7" s="428"/>
      <c r="YZ7" s="428"/>
      <c r="ZA7" s="428"/>
      <c r="ZB7" s="428"/>
      <c r="ZC7" s="428"/>
      <c r="ZD7" s="428"/>
      <c r="ZE7" s="428"/>
      <c r="ZF7" s="428"/>
      <c r="ZG7" s="428"/>
      <c r="ZH7" s="428"/>
      <c r="ZI7" s="428"/>
      <c r="ZJ7" s="428"/>
      <c r="ZK7" s="428"/>
      <c r="ZL7" s="428"/>
      <c r="ZM7" s="428"/>
      <c r="ZN7" s="428"/>
      <c r="ZO7" s="428"/>
      <c r="ZP7" s="428"/>
      <c r="ZQ7" s="428"/>
      <c r="ZR7" s="428"/>
      <c r="ZS7" s="428"/>
      <c r="ZT7" s="428"/>
      <c r="ZU7" s="428"/>
      <c r="ZV7" s="428"/>
      <c r="ZW7" s="428"/>
      <c r="ZX7" s="428"/>
      <c r="ZY7" s="428"/>
      <c r="ZZ7" s="428"/>
      <c r="AAA7" s="428"/>
      <c r="AAB7" s="428"/>
      <c r="AAC7" s="428"/>
      <c r="AAD7" s="428"/>
      <c r="AAE7" s="428"/>
      <c r="AAF7" s="428"/>
      <c r="AAG7" s="428"/>
      <c r="AAH7" s="428"/>
      <c r="AAI7" s="428"/>
      <c r="AAJ7" s="428"/>
      <c r="AAK7" s="428"/>
      <c r="AAL7" s="428"/>
      <c r="AAM7" s="428"/>
      <c r="AAN7" s="428"/>
      <c r="AAO7" s="428"/>
      <c r="AAP7" s="428"/>
      <c r="AAQ7" s="428"/>
      <c r="AAR7" s="428"/>
      <c r="AAS7" s="428"/>
      <c r="AAT7" s="428"/>
      <c r="AAU7" s="428"/>
      <c r="AAV7" s="428"/>
      <c r="AAW7" s="428"/>
      <c r="AAX7" s="428"/>
      <c r="AAY7" s="428"/>
      <c r="AAZ7" s="428"/>
      <c r="ABA7" s="428"/>
      <c r="ABB7" s="428"/>
      <c r="ABC7" s="428"/>
      <c r="ABD7" s="428"/>
      <c r="ABE7" s="428"/>
      <c r="ABF7" s="428"/>
      <c r="ABG7" s="428"/>
      <c r="ABH7" s="428"/>
      <c r="ABI7" s="428"/>
      <c r="ABJ7" s="428"/>
      <c r="ABK7" s="428"/>
      <c r="ABL7" s="428"/>
      <c r="ABM7" s="428"/>
      <c r="ABN7" s="428"/>
      <c r="ABO7" s="428"/>
      <c r="ABP7" s="428"/>
      <c r="ABQ7" s="428"/>
      <c r="ABR7" s="428"/>
      <c r="ABS7" s="428"/>
      <c r="ABT7" s="428"/>
      <c r="ABU7" s="428"/>
      <c r="ABV7" s="428"/>
      <c r="ABW7" s="428"/>
      <c r="ABX7" s="428"/>
      <c r="ABY7" s="428"/>
      <c r="ABZ7" s="428"/>
      <c r="ACA7" s="428"/>
      <c r="ACB7" s="428"/>
      <c r="ACC7" s="428"/>
      <c r="ACD7" s="428"/>
      <c r="ACE7" s="428"/>
      <c r="ACF7" s="428"/>
      <c r="ACG7" s="428"/>
      <c r="ACH7" s="428"/>
      <c r="ACI7" s="428"/>
      <c r="ACJ7" s="428"/>
      <c r="ACK7" s="428"/>
      <c r="ACL7" s="428"/>
      <c r="ACM7" s="428"/>
      <c r="ACN7" s="428"/>
      <c r="ACO7" s="428"/>
      <c r="ACP7" s="428"/>
      <c r="ACQ7" s="428"/>
      <c r="ACR7" s="428"/>
      <c r="ACS7" s="428"/>
      <c r="ACT7" s="428"/>
      <c r="ACU7" s="428"/>
      <c r="ACV7" s="428"/>
      <c r="ACW7" s="428"/>
      <c r="ACX7" s="428"/>
      <c r="ACY7" s="428"/>
      <c r="ACZ7" s="428"/>
      <c r="ADA7" s="428"/>
      <c r="ADB7" s="428"/>
      <c r="ADC7" s="428"/>
      <c r="ADD7" s="428"/>
      <c r="ADE7" s="428"/>
      <c r="ADF7" s="428"/>
      <c r="ADG7" s="428"/>
      <c r="ADH7" s="428"/>
      <c r="ADI7" s="428"/>
      <c r="ADJ7" s="428"/>
      <c r="ADK7" s="428"/>
      <c r="ADL7" s="428"/>
      <c r="ADM7" s="428"/>
      <c r="ADN7" s="428"/>
      <c r="ADO7" s="428"/>
      <c r="ADP7" s="428"/>
      <c r="ADQ7" s="428"/>
      <c r="ADR7" s="428"/>
      <c r="ADS7" s="428"/>
      <c r="ADT7" s="428"/>
      <c r="ADU7" s="428"/>
      <c r="ADV7" s="428"/>
      <c r="ADW7" s="428"/>
      <c r="ADX7" s="428"/>
      <c r="ADY7" s="428"/>
      <c r="ADZ7" s="428"/>
      <c r="AEA7" s="428"/>
      <c r="AEB7" s="428"/>
      <c r="AEC7" s="428"/>
      <c r="AED7" s="428"/>
      <c r="AEE7" s="428"/>
      <c r="AEF7" s="428"/>
      <c r="AEG7" s="428"/>
      <c r="AEH7" s="428"/>
      <c r="AEI7" s="428"/>
      <c r="AEJ7" s="428"/>
      <c r="AEK7" s="428"/>
      <c r="AEL7" s="428"/>
      <c r="AEM7" s="428"/>
      <c r="AEN7" s="428"/>
      <c r="AEO7" s="428"/>
      <c r="AEP7" s="428"/>
      <c r="AEQ7" s="428"/>
      <c r="AER7" s="428"/>
      <c r="AES7" s="428"/>
      <c r="AET7" s="428"/>
      <c r="AEU7" s="428"/>
      <c r="AEV7" s="428"/>
      <c r="AEW7" s="428"/>
      <c r="AEX7" s="428"/>
      <c r="AEY7" s="428"/>
      <c r="AEZ7" s="428"/>
      <c r="AFA7" s="428"/>
      <c r="AFB7" s="428"/>
      <c r="AFC7" s="428"/>
      <c r="AFD7" s="428"/>
      <c r="AFE7" s="428"/>
      <c r="AFF7" s="428"/>
      <c r="AFG7" s="428"/>
      <c r="AFH7" s="428"/>
      <c r="AFI7" s="428"/>
      <c r="AFJ7" s="428"/>
      <c r="AFK7" s="428"/>
      <c r="AFL7" s="428"/>
      <c r="AFM7" s="428"/>
      <c r="AFN7" s="428"/>
      <c r="AFO7" s="428"/>
      <c r="AFP7" s="428"/>
      <c r="AFQ7" s="428"/>
      <c r="AFR7" s="428"/>
      <c r="AFS7" s="428"/>
      <c r="AFT7" s="428"/>
      <c r="AFU7" s="428"/>
      <c r="AFV7" s="428"/>
      <c r="AFW7" s="428"/>
      <c r="AFX7" s="428"/>
      <c r="AFY7" s="428"/>
      <c r="AFZ7" s="428"/>
      <c r="AGA7" s="428"/>
      <c r="AGB7" s="428"/>
      <c r="AGC7" s="428"/>
      <c r="AGD7" s="428"/>
      <c r="AGE7" s="428"/>
      <c r="AGF7" s="428"/>
      <c r="AGG7" s="428"/>
      <c r="AGH7" s="428"/>
      <c r="AGI7" s="428"/>
      <c r="AGJ7" s="428"/>
      <c r="AGK7" s="428"/>
      <c r="AGL7" s="428"/>
      <c r="AGM7" s="428"/>
      <c r="AGN7" s="428"/>
      <c r="AGO7" s="428"/>
      <c r="AGP7" s="428"/>
      <c r="AGQ7" s="428"/>
      <c r="AGR7" s="428"/>
      <c r="AGS7" s="428"/>
      <c r="AGT7" s="428"/>
      <c r="AGU7" s="428"/>
      <c r="AGV7" s="428"/>
      <c r="AGW7" s="428"/>
      <c r="AGX7" s="428"/>
      <c r="AGY7" s="428"/>
      <c r="AGZ7" s="428"/>
      <c r="AHA7" s="428"/>
      <c r="AHB7" s="428"/>
      <c r="AHC7" s="428"/>
      <c r="AHD7" s="428"/>
      <c r="AHE7" s="428"/>
      <c r="AHF7" s="428"/>
      <c r="AHG7" s="428"/>
      <c r="AHH7" s="428"/>
      <c r="AHI7" s="428"/>
      <c r="AHJ7" s="428"/>
      <c r="AHK7" s="428"/>
      <c r="AHL7" s="428"/>
      <c r="AHM7" s="428"/>
      <c r="AHN7" s="428"/>
      <c r="AHO7" s="428"/>
      <c r="AHP7" s="428"/>
      <c r="AHQ7" s="428"/>
      <c r="AHR7" s="428"/>
      <c r="AHS7" s="428"/>
      <c r="AHT7" s="428"/>
      <c r="AHU7" s="428"/>
      <c r="AHV7" s="428"/>
      <c r="AHW7" s="428"/>
      <c r="AHX7" s="428"/>
      <c r="AHY7" s="428"/>
      <c r="AHZ7" s="428"/>
      <c r="AIA7" s="428"/>
      <c r="AIB7" s="428"/>
      <c r="AIC7" s="428"/>
      <c r="AID7" s="428"/>
      <c r="AIE7" s="428"/>
      <c r="AIF7" s="428"/>
      <c r="AIG7" s="428"/>
      <c r="AIH7" s="428"/>
      <c r="AII7" s="428"/>
      <c r="AIJ7" s="428"/>
      <c r="AIK7" s="428"/>
      <c r="AIL7" s="428"/>
      <c r="AIM7" s="428"/>
      <c r="AIN7" s="428"/>
      <c r="AIO7" s="428"/>
      <c r="AIP7" s="428"/>
      <c r="AIQ7" s="428"/>
      <c r="AIR7" s="428"/>
      <c r="AIS7" s="428"/>
      <c r="AIT7" s="428"/>
      <c r="AIU7" s="428"/>
      <c r="AIV7" s="428"/>
      <c r="AIW7" s="428"/>
      <c r="AIX7" s="428"/>
      <c r="AIY7" s="428"/>
      <c r="AIZ7" s="428"/>
      <c r="AJA7" s="428"/>
      <c r="AJB7" s="428"/>
      <c r="AJC7" s="428"/>
      <c r="AJD7" s="428"/>
      <c r="AJE7" s="428"/>
      <c r="AJF7" s="428"/>
      <c r="AJG7" s="428"/>
      <c r="AJH7" s="428"/>
      <c r="AJI7" s="428"/>
      <c r="AJJ7" s="428"/>
      <c r="AJK7" s="428"/>
      <c r="AJL7" s="428"/>
      <c r="AJM7" s="428"/>
      <c r="AJN7" s="428"/>
      <c r="AJO7" s="428"/>
      <c r="AJP7" s="428"/>
      <c r="AJQ7" s="428"/>
      <c r="AJR7" s="428"/>
      <c r="AJS7" s="428"/>
      <c r="AJT7" s="428"/>
      <c r="AJU7" s="428"/>
      <c r="AJV7" s="428"/>
      <c r="AJW7" s="428"/>
      <c r="AJX7" s="428"/>
      <c r="AJY7" s="428"/>
      <c r="AJZ7" s="428"/>
      <c r="AKA7" s="428"/>
      <c r="AKB7" s="428"/>
      <c r="AKC7" s="428"/>
      <c r="AKD7" s="428"/>
      <c r="AKE7" s="428"/>
      <c r="AKF7" s="428"/>
      <c r="AKG7" s="428"/>
      <c r="AKH7" s="428"/>
      <c r="AKI7" s="428"/>
      <c r="AKJ7" s="428"/>
      <c r="AKK7" s="428"/>
      <c r="AKL7" s="428"/>
      <c r="AKM7" s="428"/>
      <c r="AKN7" s="428"/>
      <c r="AKO7" s="428"/>
      <c r="AKP7" s="428"/>
      <c r="AKQ7" s="428"/>
      <c r="AKR7" s="428"/>
      <c r="AKS7" s="428"/>
      <c r="AKT7" s="428"/>
      <c r="AKU7" s="428"/>
      <c r="AKV7" s="428"/>
      <c r="AKW7" s="428"/>
      <c r="AKX7" s="428"/>
      <c r="AKY7" s="428"/>
      <c r="AKZ7" s="428"/>
      <c r="ALA7" s="428"/>
      <c r="ALB7" s="428"/>
      <c r="ALC7" s="428"/>
      <c r="ALD7" s="428"/>
      <c r="ALE7" s="428"/>
      <c r="ALF7" s="428"/>
      <c r="ALG7" s="428"/>
      <c r="ALH7" s="428"/>
      <c r="ALI7" s="428"/>
      <c r="ALJ7" s="428"/>
      <c r="ALK7" s="428"/>
      <c r="ALL7" s="428"/>
      <c r="ALM7" s="428"/>
      <c r="ALN7" s="428"/>
      <c r="ALO7" s="428"/>
      <c r="ALP7" s="428"/>
      <c r="ALQ7" s="428"/>
      <c r="ALR7" s="428"/>
      <c r="ALS7" s="428"/>
      <c r="ALT7" s="428"/>
      <c r="ALU7" s="428"/>
      <c r="ALV7" s="428"/>
      <c r="ALW7" s="428"/>
      <c r="ALX7" s="428"/>
      <c r="ALY7" s="428"/>
      <c r="ALZ7" s="428"/>
      <c r="AMA7" s="428"/>
      <c r="AMB7" s="428"/>
      <c r="AMC7" s="428"/>
      <c r="AMD7" s="428"/>
      <c r="AME7" s="428"/>
      <c r="AMF7" s="428"/>
      <c r="AMG7" s="428"/>
      <c r="AMH7" s="428"/>
      <c r="AMI7" s="428"/>
      <c r="AMJ7" s="428"/>
      <c r="AMK7" s="428"/>
      <c r="AML7" s="428"/>
      <c r="AMM7" s="428"/>
      <c r="AMN7" s="428"/>
      <c r="AMO7" s="428"/>
      <c r="AMP7" s="428"/>
      <c r="AMQ7" s="428"/>
      <c r="AMR7" s="428"/>
      <c r="AMS7" s="428"/>
      <c r="AMT7" s="428"/>
      <c r="AMU7" s="428"/>
      <c r="AMV7" s="428"/>
      <c r="AMW7" s="428"/>
      <c r="AMX7" s="428"/>
      <c r="AMY7" s="428"/>
      <c r="AMZ7" s="428"/>
      <c r="ANA7" s="428"/>
      <c r="ANB7" s="428"/>
      <c r="ANC7" s="428"/>
      <c r="AND7" s="428"/>
      <c r="ANE7" s="428"/>
      <c r="ANF7" s="428"/>
      <c r="ANG7" s="428"/>
      <c r="ANH7" s="428"/>
      <c r="ANI7" s="428"/>
      <c r="ANJ7" s="428"/>
      <c r="ANK7" s="428"/>
      <c r="ANL7" s="428"/>
      <c r="ANM7" s="428"/>
      <c r="ANN7" s="428"/>
      <c r="ANO7" s="428"/>
      <c r="ANP7" s="428"/>
      <c r="ANQ7" s="428"/>
      <c r="ANR7" s="428"/>
      <c r="ANS7" s="428"/>
      <c r="ANT7" s="428"/>
      <c r="ANU7" s="428"/>
      <c r="ANV7" s="428"/>
      <c r="ANW7" s="428"/>
      <c r="ANX7" s="428"/>
      <c r="ANY7" s="428"/>
      <c r="ANZ7" s="428"/>
      <c r="AOA7" s="428"/>
      <c r="AOB7" s="428"/>
      <c r="AOC7" s="428"/>
      <c r="AOD7" s="428"/>
      <c r="AOE7" s="428"/>
      <c r="AOF7" s="428"/>
      <c r="AOG7" s="428"/>
      <c r="AOH7" s="428"/>
      <c r="AOI7" s="428"/>
      <c r="AOJ7" s="428"/>
      <c r="AOK7" s="428"/>
      <c r="AOL7" s="428"/>
      <c r="AOM7" s="428"/>
      <c r="AON7" s="428"/>
      <c r="AOO7" s="428"/>
      <c r="AOP7" s="428"/>
      <c r="AOQ7" s="428"/>
      <c r="AOR7" s="428"/>
      <c r="AOS7" s="428"/>
      <c r="AOT7" s="428"/>
      <c r="AOU7" s="428"/>
      <c r="AOV7" s="428"/>
      <c r="AOW7" s="428"/>
      <c r="AOX7" s="428"/>
      <c r="AOY7" s="428"/>
      <c r="AOZ7" s="428"/>
      <c r="APA7" s="428"/>
      <c r="APB7" s="428"/>
      <c r="APC7" s="428"/>
      <c r="APD7" s="428"/>
      <c r="APE7" s="428"/>
      <c r="APF7" s="428"/>
      <c r="APG7" s="428"/>
      <c r="APH7" s="428"/>
      <c r="API7" s="428"/>
      <c r="APJ7" s="428"/>
      <c r="APK7" s="428"/>
      <c r="APL7" s="428"/>
      <c r="APM7" s="428"/>
      <c r="APN7" s="428"/>
      <c r="APO7" s="428"/>
      <c r="APP7" s="428"/>
      <c r="APQ7" s="428"/>
      <c r="APR7" s="428"/>
      <c r="APS7" s="428"/>
      <c r="APT7" s="428"/>
      <c r="APU7" s="428"/>
      <c r="APV7" s="428"/>
      <c r="APW7" s="428"/>
      <c r="APX7" s="428"/>
      <c r="APY7" s="428"/>
      <c r="APZ7" s="428"/>
      <c r="AQA7" s="428"/>
      <c r="AQB7" s="428"/>
      <c r="AQC7" s="428"/>
      <c r="AQD7" s="428"/>
      <c r="AQE7" s="428"/>
      <c r="AQF7" s="428"/>
      <c r="AQG7" s="428"/>
      <c r="AQH7" s="428"/>
      <c r="AQI7" s="428"/>
      <c r="AQJ7" s="428"/>
      <c r="AQK7" s="428"/>
      <c r="AQL7" s="428"/>
      <c r="AQM7" s="428"/>
      <c r="AQN7" s="428"/>
      <c r="AQO7" s="428"/>
      <c r="AQP7" s="428"/>
      <c r="AQQ7" s="428"/>
      <c r="AQR7" s="428"/>
      <c r="AQS7" s="428"/>
      <c r="AQT7" s="428"/>
      <c r="AQU7" s="428"/>
      <c r="AQV7" s="428"/>
      <c r="AQW7" s="428"/>
      <c r="AQX7" s="428"/>
      <c r="AQY7" s="428"/>
      <c r="AQZ7" s="428"/>
      <c r="ARA7" s="428"/>
      <c r="ARB7" s="428"/>
      <c r="ARC7" s="428"/>
      <c r="ARD7" s="428"/>
      <c r="ARE7" s="428"/>
      <c r="ARF7" s="428"/>
      <c r="ARG7" s="428"/>
      <c r="ARH7" s="428"/>
      <c r="ARI7" s="428"/>
      <c r="ARJ7" s="428"/>
      <c r="ARK7" s="428"/>
      <c r="ARL7" s="428"/>
      <c r="ARM7" s="428"/>
      <c r="ARN7" s="428"/>
      <c r="ARO7" s="428"/>
      <c r="ARP7" s="428"/>
      <c r="ARQ7" s="428"/>
      <c r="ARR7" s="428"/>
      <c r="ARS7" s="428"/>
      <c r="ART7" s="428"/>
      <c r="ARU7" s="428"/>
      <c r="ARV7" s="428"/>
      <c r="ARW7" s="428"/>
      <c r="ARX7" s="428"/>
      <c r="ARY7" s="428"/>
      <c r="ARZ7" s="428"/>
      <c r="ASA7" s="428"/>
      <c r="ASB7" s="428"/>
      <c r="ASC7" s="428"/>
      <c r="ASD7" s="428"/>
      <c r="ASE7" s="428"/>
      <c r="ASF7" s="428"/>
      <c r="ASG7" s="428"/>
      <c r="ASH7" s="428"/>
      <c r="ASI7" s="428"/>
      <c r="ASJ7" s="428"/>
      <c r="ASK7" s="428"/>
      <c r="ASL7" s="428"/>
      <c r="ASM7" s="428"/>
      <c r="ASN7" s="428"/>
      <c r="ASO7" s="428"/>
      <c r="ASP7" s="428"/>
      <c r="ASQ7" s="428"/>
      <c r="ASR7" s="428"/>
      <c r="ASS7" s="428"/>
      <c r="AST7" s="428"/>
      <c r="ASU7" s="428"/>
      <c r="ASV7" s="428"/>
      <c r="ASW7" s="428"/>
      <c r="ASX7" s="428"/>
      <c r="ASY7" s="428"/>
      <c r="ASZ7" s="428"/>
      <c r="ATA7" s="428"/>
      <c r="ATB7" s="428"/>
      <c r="ATC7" s="428"/>
      <c r="ATD7" s="428"/>
      <c r="ATE7" s="428"/>
      <c r="ATF7" s="428"/>
      <c r="ATG7" s="428"/>
      <c r="ATH7" s="428"/>
      <c r="ATI7" s="428"/>
      <c r="ATJ7" s="428"/>
      <c r="ATK7" s="428"/>
      <c r="ATL7" s="428"/>
      <c r="ATM7" s="428"/>
      <c r="ATN7" s="428"/>
      <c r="ATO7" s="428"/>
      <c r="ATP7" s="428"/>
      <c r="ATQ7" s="428"/>
      <c r="ATR7" s="428"/>
      <c r="ATS7" s="428"/>
      <c r="ATT7" s="428"/>
      <c r="ATU7" s="428"/>
      <c r="ATV7" s="428"/>
      <c r="ATW7" s="428"/>
      <c r="ATX7" s="428"/>
      <c r="ATY7" s="428"/>
      <c r="ATZ7" s="428"/>
      <c r="AUA7" s="428"/>
      <c r="AUB7" s="428"/>
      <c r="AUC7" s="428"/>
      <c r="AUD7" s="428"/>
      <c r="AUE7" s="428"/>
      <c r="AUF7" s="428"/>
      <c r="AUG7" s="428"/>
      <c r="AUH7" s="428"/>
      <c r="AUI7" s="428"/>
      <c r="AUJ7" s="428"/>
      <c r="AUK7" s="428"/>
      <c r="AUL7" s="428"/>
      <c r="AUM7" s="428"/>
      <c r="AUN7" s="428"/>
      <c r="AUO7" s="428"/>
      <c r="AUP7" s="428"/>
      <c r="AUQ7" s="428"/>
      <c r="AUR7" s="428"/>
      <c r="AUS7" s="428"/>
      <c r="AUT7" s="428"/>
      <c r="AUU7" s="428"/>
      <c r="AUV7" s="428"/>
      <c r="AUW7" s="428"/>
      <c r="AUX7" s="428"/>
      <c r="AUY7" s="428"/>
      <c r="AUZ7" s="428"/>
      <c r="AVA7" s="428"/>
      <c r="AVB7" s="428"/>
      <c r="AVC7" s="428"/>
      <c r="AVD7" s="428"/>
      <c r="AVE7" s="428"/>
      <c r="AVF7" s="428"/>
      <c r="AVG7" s="428"/>
      <c r="AVH7" s="428"/>
      <c r="AVI7" s="428"/>
      <c r="AVJ7" s="428"/>
      <c r="AVK7" s="428"/>
      <c r="AVL7" s="428"/>
      <c r="AVM7" s="428"/>
      <c r="AVN7" s="428"/>
      <c r="AVO7" s="428"/>
      <c r="AVP7" s="428"/>
      <c r="AVQ7" s="428"/>
      <c r="AVR7" s="428"/>
      <c r="AVS7" s="428"/>
      <c r="AVT7" s="428"/>
      <c r="AVU7" s="428"/>
      <c r="AVV7" s="428"/>
      <c r="AVW7" s="428"/>
      <c r="AVX7" s="428"/>
      <c r="AVY7" s="428"/>
      <c r="AVZ7" s="428"/>
      <c r="AWA7" s="428"/>
      <c r="AWB7" s="428"/>
      <c r="AWC7" s="428"/>
      <c r="AWD7" s="428"/>
      <c r="AWE7" s="428"/>
      <c r="AWF7" s="428"/>
      <c r="AWG7" s="428"/>
      <c r="AWH7" s="428"/>
      <c r="AWI7" s="428"/>
      <c r="AWJ7" s="428"/>
      <c r="AWK7" s="428"/>
      <c r="AWL7" s="428"/>
      <c r="AWM7" s="428"/>
      <c r="AWN7" s="428"/>
      <c r="AWO7" s="428"/>
      <c r="AWP7" s="428"/>
      <c r="AWQ7" s="428"/>
      <c r="AWR7" s="428"/>
      <c r="AWS7" s="428"/>
      <c r="AWT7" s="428"/>
      <c r="AWU7" s="428"/>
      <c r="AWV7" s="428"/>
      <c r="AWW7" s="428"/>
      <c r="AWX7" s="428"/>
      <c r="AWY7" s="428"/>
      <c r="AWZ7" s="428"/>
      <c r="AXA7" s="428"/>
      <c r="AXB7" s="428"/>
      <c r="AXC7" s="428"/>
      <c r="AXD7" s="428"/>
      <c r="AXE7" s="428"/>
      <c r="AXF7" s="428"/>
      <c r="AXG7" s="428"/>
      <c r="AXH7" s="428"/>
      <c r="AXI7" s="428"/>
      <c r="AXJ7" s="428"/>
      <c r="AXK7" s="428"/>
      <c r="AXL7" s="428"/>
      <c r="AXM7" s="428"/>
      <c r="AXN7" s="428"/>
      <c r="AXO7" s="428"/>
      <c r="AXP7" s="428"/>
      <c r="AXQ7" s="428"/>
      <c r="AXR7" s="428"/>
      <c r="AXS7" s="428"/>
      <c r="AXT7" s="428"/>
      <c r="AXU7" s="428"/>
      <c r="AXV7" s="428"/>
      <c r="AXW7" s="428"/>
      <c r="AXX7" s="428"/>
      <c r="AXY7" s="428"/>
      <c r="AXZ7" s="428"/>
      <c r="AYA7" s="428"/>
      <c r="AYB7" s="428"/>
      <c r="AYC7" s="428"/>
      <c r="AYD7" s="428"/>
      <c r="AYE7" s="428"/>
      <c r="AYF7" s="428"/>
      <c r="AYG7" s="428"/>
      <c r="AYH7" s="428"/>
      <c r="AYI7" s="428"/>
      <c r="AYJ7" s="428"/>
      <c r="AYK7" s="428"/>
      <c r="AYL7" s="428"/>
      <c r="AYM7" s="428"/>
      <c r="AYN7" s="428"/>
      <c r="AYO7" s="428"/>
      <c r="AYP7" s="428"/>
      <c r="AYQ7" s="428"/>
      <c r="AYR7" s="428"/>
      <c r="AYS7" s="428"/>
      <c r="AYT7" s="428"/>
      <c r="AYU7" s="428"/>
      <c r="AYV7" s="428"/>
      <c r="AYW7" s="428"/>
      <c r="AYX7" s="428"/>
      <c r="AYY7" s="428"/>
      <c r="AYZ7" s="428"/>
      <c r="AZA7" s="428"/>
      <c r="AZB7" s="428"/>
      <c r="AZC7" s="428"/>
      <c r="AZD7" s="428"/>
      <c r="AZE7" s="428"/>
      <c r="AZF7" s="428"/>
      <c r="AZG7" s="428"/>
      <c r="AZH7" s="428"/>
      <c r="AZI7" s="428"/>
      <c r="AZJ7" s="428"/>
      <c r="AZK7" s="428"/>
      <c r="AZL7" s="428"/>
      <c r="AZM7" s="428"/>
      <c r="AZN7" s="428"/>
      <c r="AZO7" s="428"/>
      <c r="AZP7" s="428"/>
      <c r="AZQ7" s="428"/>
      <c r="AZR7" s="428"/>
      <c r="AZS7" s="428"/>
      <c r="AZT7" s="428"/>
      <c r="AZU7" s="428"/>
      <c r="AZV7" s="428"/>
      <c r="AZW7" s="428"/>
      <c r="AZX7" s="428"/>
      <c r="AZY7" s="428"/>
      <c r="AZZ7" s="428"/>
      <c r="BAA7" s="428"/>
      <c r="BAB7" s="428"/>
      <c r="BAC7" s="428"/>
      <c r="BAD7" s="428"/>
      <c r="BAE7" s="428"/>
      <c r="BAF7" s="428"/>
      <c r="BAG7" s="428"/>
      <c r="BAH7" s="428"/>
      <c r="BAI7" s="428"/>
      <c r="BAJ7" s="428"/>
      <c r="BAK7" s="428"/>
      <c r="BAL7" s="428"/>
      <c r="BAM7" s="428"/>
      <c r="BAN7" s="428"/>
      <c r="BAO7" s="428"/>
      <c r="BAP7" s="428"/>
      <c r="BAQ7" s="428"/>
      <c r="BAR7" s="428"/>
      <c r="BAS7" s="428"/>
      <c r="BAT7" s="428"/>
      <c r="BAU7" s="428"/>
      <c r="BAV7" s="428"/>
      <c r="BAW7" s="428"/>
      <c r="BAX7" s="428"/>
      <c r="BAY7" s="428"/>
      <c r="BAZ7" s="428"/>
      <c r="BBA7" s="428"/>
      <c r="BBB7" s="428"/>
      <c r="BBC7" s="428"/>
      <c r="BBD7" s="428"/>
      <c r="BBE7" s="428"/>
      <c r="BBF7" s="428"/>
      <c r="BBG7" s="428"/>
      <c r="BBH7" s="428"/>
      <c r="BBI7" s="428"/>
      <c r="BBJ7" s="428"/>
      <c r="BBK7" s="428"/>
      <c r="BBL7" s="428"/>
      <c r="BBM7" s="428"/>
      <c r="BBN7" s="428"/>
      <c r="BBO7" s="428"/>
      <c r="BBP7" s="428"/>
      <c r="BBQ7" s="428"/>
      <c r="BBR7" s="428"/>
      <c r="BBS7" s="428"/>
      <c r="BBT7" s="428"/>
      <c r="BBU7" s="428"/>
      <c r="BBV7" s="428"/>
      <c r="BBW7" s="428"/>
      <c r="BBX7" s="428"/>
      <c r="BBY7" s="428"/>
      <c r="BBZ7" s="428"/>
      <c r="BCA7" s="428"/>
      <c r="BCB7" s="428"/>
      <c r="BCC7" s="428"/>
      <c r="BCD7" s="428"/>
      <c r="BCE7" s="428"/>
      <c r="BCF7" s="428"/>
      <c r="BCG7" s="428"/>
      <c r="BCH7" s="428"/>
      <c r="BCI7" s="428"/>
      <c r="BCJ7" s="428"/>
      <c r="BCK7" s="428"/>
      <c r="BCL7" s="428"/>
      <c r="BCM7" s="428"/>
      <c r="BCN7" s="428"/>
      <c r="BCO7" s="428"/>
      <c r="BCP7" s="428"/>
      <c r="BCQ7" s="428"/>
      <c r="BCR7" s="428"/>
      <c r="BCS7" s="428"/>
      <c r="BCT7" s="428"/>
      <c r="BCU7" s="428"/>
      <c r="BCV7" s="428"/>
      <c r="BCW7" s="428"/>
      <c r="BCX7" s="428"/>
      <c r="BCY7" s="428"/>
      <c r="BCZ7" s="428"/>
      <c r="BDA7" s="428"/>
      <c r="BDB7" s="428"/>
      <c r="BDC7" s="428"/>
      <c r="BDD7" s="428"/>
      <c r="BDE7" s="428"/>
      <c r="BDF7" s="428"/>
      <c r="BDG7" s="428"/>
      <c r="BDH7" s="428"/>
      <c r="BDI7" s="428"/>
      <c r="BDJ7" s="428"/>
      <c r="BDK7" s="428"/>
      <c r="BDL7" s="428"/>
      <c r="BDM7" s="428"/>
      <c r="BDN7" s="428"/>
      <c r="BDO7" s="428"/>
      <c r="BDP7" s="428"/>
      <c r="BDQ7" s="428"/>
      <c r="BDR7" s="428"/>
      <c r="BDS7" s="428"/>
      <c r="BDT7" s="428"/>
      <c r="BDU7" s="428"/>
      <c r="BDV7" s="428"/>
      <c r="BDW7" s="428"/>
      <c r="BDX7" s="428"/>
      <c r="BDY7" s="428"/>
      <c r="BDZ7" s="428"/>
      <c r="BEA7" s="428"/>
      <c r="BEB7" s="428"/>
      <c r="BEC7" s="428"/>
      <c r="BED7" s="428"/>
      <c r="BEE7" s="428"/>
      <c r="BEF7" s="428"/>
      <c r="BEG7" s="428"/>
      <c r="BEH7" s="428"/>
      <c r="BEI7" s="428"/>
      <c r="BEJ7" s="428"/>
      <c r="BEK7" s="428"/>
      <c r="BEL7" s="428"/>
      <c r="BEM7" s="428"/>
      <c r="BEN7" s="428"/>
      <c r="BEO7" s="428"/>
      <c r="BEP7" s="428"/>
      <c r="BEQ7" s="428"/>
      <c r="BER7" s="428"/>
      <c r="BES7" s="428"/>
      <c r="BET7" s="428"/>
      <c r="BEU7" s="428"/>
      <c r="BEV7" s="428"/>
      <c r="BEW7" s="428"/>
      <c r="BEX7" s="428"/>
      <c r="BEY7" s="428"/>
      <c r="BEZ7" s="428"/>
      <c r="BFA7" s="428"/>
      <c r="BFB7" s="428"/>
      <c r="BFC7" s="428"/>
      <c r="BFD7" s="428"/>
      <c r="BFE7" s="428"/>
      <c r="BFF7" s="428"/>
      <c r="BFG7" s="428"/>
      <c r="BFH7" s="428"/>
      <c r="BFI7" s="428"/>
      <c r="BFJ7" s="428"/>
      <c r="BFK7" s="428"/>
      <c r="BFL7" s="428"/>
      <c r="BFM7" s="428"/>
      <c r="BFN7" s="428"/>
      <c r="BFO7" s="428"/>
      <c r="BFP7" s="428"/>
      <c r="BFQ7" s="428"/>
      <c r="BFR7" s="428"/>
      <c r="BFS7" s="428"/>
      <c r="BFT7" s="428"/>
      <c r="BFU7" s="428"/>
      <c r="BFV7" s="428"/>
      <c r="BFW7" s="428"/>
      <c r="BFX7" s="428"/>
      <c r="BFY7" s="428"/>
      <c r="BFZ7" s="428"/>
      <c r="BGA7" s="428"/>
      <c r="BGB7" s="428"/>
      <c r="BGC7" s="428"/>
      <c r="BGD7" s="428"/>
      <c r="BGE7" s="428"/>
      <c r="BGF7" s="428"/>
      <c r="BGG7" s="428"/>
      <c r="BGH7" s="428"/>
      <c r="BGI7" s="428"/>
      <c r="BGJ7" s="428"/>
      <c r="BGK7" s="428"/>
      <c r="BGL7" s="428"/>
      <c r="BGM7" s="428"/>
      <c r="BGN7" s="428"/>
      <c r="BGO7" s="428"/>
      <c r="BGP7" s="428"/>
      <c r="BGQ7" s="428"/>
      <c r="BGR7" s="428"/>
      <c r="BGS7" s="428"/>
      <c r="BGT7" s="428"/>
      <c r="BGU7" s="428"/>
      <c r="BGV7" s="428"/>
      <c r="BGW7" s="428"/>
      <c r="BGX7" s="428"/>
      <c r="BGY7" s="428"/>
      <c r="BGZ7" s="428"/>
      <c r="BHA7" s="428"/>
      <c r="BHB7" s="428"/>
      <c r="BHC7" s="428"/>
      <c r="BHD7" s="428"/>
      <c r="BHE7" s="428"/>
      <c r="BHF7" s="428"/>
      <c r="BHG7" s="428"/>
      <c r="BHH7" s="428"/>
      <c r="BHI7" s="428"/>
      <c r="BHJ7" s="428"/>
      <c r="BHK7" s="428"/>
      <c r="BHL7" s="428"/>
      <c r="BHM7" s="428"/>
      <c r="BHN7" s="428"/>
      <c r="BHO7" s="428"/>
      <c r="BHP7" s="428"/>
      <c r="BHQ7" s="428"/>
      <c r="BHR7" s="428"/>
      <c r="BHS7" s="428"/>
      <c r="BHT7" s="428"/>
      <c r="BHU7" s="428"/>
      <c r="BHV7" s="428"/>
      <c r="BHW7" s="428"/>
      <c r="BHX7" s="428"/>
      <c r="BHY7" s="428"/>
      <c r="BHZ7" s="428"/>
      <c r="BIA7" s="428"/>
      <c r="BIB7" s="428"/>
      <c r="BIC7" s="428"/>
      <c r="BID7" s="428"/>
      <c r="BIE7" s="428"/>
      <c r="BIF7" s="428"/>
      <c r="BIG7" s="428"/>
      <c r="BIH7" s="428"/>
      <c r="BII7" s="428"/>
      <c r="BIJ7" s="428"/>
      <c r="BIK7" s="428"/>
      <c r="BIL7" s="428"/>
      <c r="BIM7" s="428"/>
      <c r="BIN7" s="428"/>
      <c r="BIO7" s="428"/>
      <c r="BIP7" s="428"/>
      <c r="BIQ7" s="428"/>
      <c r="BIR7" s="428"/>
      <c r="BIS7" s="428"/>
      <c r="BIT7" s="428"/>
      <c r="BIU7" s="428"/>
      <c r="BIV7" s="428"/>
      <c r="BIW7" s="428"/>
      <c r="BIX7" s="428"/>
      <c r="BIY7" s="428"/>
      <c r="BIZ7" s="428"/>
      <c r="BJA7" s="428"/>
      <c r="BJB7" s="428"/>
      <c r="BJC7" s="428"/>
      <c r="BJD7" s="428"/>
      <c r="BJE7" s="428"/>
      <c r="BJF7" s="428"/>
      <c r="BJG7" s="428"/>
      <c r="BJH7" s="428"/>
      <c r="BJI7" s="428"/>
      <c r="BJJ7" s="428"/>
      <c r="BJK7" s="428"/>
      <c r="BJL7" s="428"/>
      <c r="BJM7" s="428"/>
      <c r="BJN7" s="428"/>
      <c r="BJO7" s="428"/>
      <c r="BJP7" s="428"/>
      <c r="BJQ7" s="428"/>
      <c r="BJR7" s="428"/>
      <c r="BJS7" s="428"/>
      <c r="BJT7" s="428"/>
      <c r="BJU7" s="428"/>
      <c r="BJV7" s="428"/>
      <c r="BJW7" s="428"/>
      <c r="BJX7" s="428"/>
      <c r="BJY7" s="428"/>
      <c r="BJZ7" s="428"/>
      <c r="BKA7" s="428"/>
      <c r="BKB7" s="428"/>
      <c r="BKC7" s="428"/>
      <c r="BKD7" s="428"/>
      <c r="BKE7" s="428"/>
      <c r="BKF7" s="428"/>
      <c r="BKG7" s="428"/>
      <c r="BKH7" s="428"/>
      <c r="BKI7" s="428"/>
      <c r="BKJ7" s="428"/>
      <c r="BKK7" s="428"/>
      <c r="BKL7" s="428"/>
      <c r="BKM7" s="428"/>
      <c r="BKN7" s="428"/>
      <c r="BKO7" s="428"/>
      <c r="BKP7" s="428"/>
      <c r="BKQ7" s="428"/>
      <c r="BKR7" s="428"/>
      <c r="BKS7" s="428"/>
      <c r="BKT7" s="428"/>
      <c r="BKU7" s="428"/>
      <c r="BKV7" s="428"/>
      <c r="BKW7" s="428"/>
      <c r="BKX7" s="428"/>
      <c r="BKY7" s="428"/>
      <c r="BKZ7" s="428"/>
      <c r="BLA7" s="428"/>
      <c r="BLB7" s="428"/>
      <c r="BLC7" s="428"/>
      <c r="BLD7" s="428"/>
      <c r="BLE7" s="428"/>
      <c r="BLF7" s="428"/>
      <c r="BLG7" s="428"/>
      <c r="BLH7" s="428"/>
      <c r="BLI7" s="428"/>
      <c r="BLJ7" s="428"/>
      <c r="BLK7" s="428"/>
      <c r="BLL7" s="428"/>
      <c r="BLM7" s="428"/>
      <c r="BLN7" s="428"/>
      <c r="BLO7" s="428"/>
      <c r="BLP7" s="428"/>
      <c r="BLQ7" s="428"/>
      <c r="BLR7" s="428"/>
      <c r="BLS7" s="428"/>
      <c r="BLT7" s="428"/>
      <c r="BLU7" s="428"/>
      <c r="BLV7" s="428"/>
      <c r="BLW7" s="428"/>
      <c r="BLX7" s="428"/>
      <c r="BLY7" s="428"/>
      <c r="BLZ7" s="428"/>
      <c r="BMA7" s="428"/>
      <c r="BMB7" s="428"/>
      <c r="BMC7" s="428"/>
      <c r="BMD7" s="428"/>
      <c r="BME7" s="428"/>
      <c r="BMF7" s="428"/>
      <c r="BMG7" s="428"/>
      <c r="BMH7" s="428"/>
      <c r="BMI7" s="428"/>
      <c r="BMJ7" s="428"/>
      <c r="BMK7" s="428"/>
      <c r="BML7" s="428"/>
      <c r="BMM7" s="428"/>
      <c r="BMN7" s="428"/>
      <c r="BMO7" s="428"/>
      <c r="BMP7" s="428"/>
      <c r="BMQ7" s="428"/>
      <c r="BMR7" s="428"/>
      <c r="BMS7" s="428"/>
      <c r="BMT7" s="428"/>
      <c r="BMU7" s="428"/>
      <c r="BMV7" s="428"/>
      <c r="BMW7" s="428"/>
      <c r="BMX7" s="428"/>
      <c r="BMY7" s="428"/>
      <c r="BMZ7" s="428"/>
      <c r="BNA7" s="428"/>
      <c r="BNB7" s="428"/>
      <c r="BNC7" s="428"/>
      <c r="BND7" s="428"/>
      <c r="BNE7" s="428"/>
      <c r="BNF7" s="428"/>
      <c r="BNG7" s="428"/>
      <c r="BNH7" s="428"/>
      <c r="BNI7" s="428"/>
      <c r="BNJ7" s="428"/>
      <c r="BNK7" s="428"/>
      <c r="BNL7" s="428"/>
      <c r="BNM7" s="428"/>
      <c r="BNN7" s="428"/>
      <c r="BNO7" s="428"/>
      <c r="BNP7" s="428"/>
      <c r="BNQ7" s="428"/>
      <c r="BNR7" s="428"/>
      <c r="BNS7" s="428"/>
      <c r="BNT7" s="428"/>
      <c r="BNU7" s="428"/>
      <c r="BNV7" s="428"/>
      <c r="BNW7" s="428"/>
      <c r="BNX7" s="428"/>
      <c r="BNY7" s="428"/>
      <c r="BNZ7" s="428"/>
      <c r="BOA7" s="428"/>
      <c r="BOB7" s="428"/>
      <c r="BOC7" s="428"/>
      <c r="BOD7" s="428"/>
      <c r="BOE7" s="428"/>
      <c r="BOF7" s="428"/>
      <c r="BOG7" s="428"/>
      <c r="BOH7" s="428"/>
      <c r="BOI7" s="428"/>
      <c r="BOJ7" s="428"/>
      <c r="BOK7" s="428"/>
      <c r="BOL7" s="428"/>
      <c r="BOM7" s="428"/>
      <c r="BON7" s="428"/>
      <c r="BOO7" s="428"/>
      <c r="BOP7" s="428"/>
      <c r="BOQ7" s="428"/>
      <c r="BOR7" s="428"/>
      <c r="BOS7" s="428"/>
      <c r="BOT7" s="428"/>
      <c r="BOU7" s="428"/>
      <c r="BOV7" s="428"/>
      <c r="BOW7" s="428"/>
      <c r="BOX7" s="428"/>
      <c r="BOY7" s="428"/>
      <c r="BOZ7" s="428"/>
      <c r="BPA7" s="428"/>
      <c r="BPB7" s="428"/>
      <c r="BPC7" s="428"/>
      <c r="BPD7" s="428"/>
      <c r="BPE7" s="428"/>
      <c r="BPF7" s="428"/>
      <c r="BPG7" s="428"/>
      <c r="BPH7" s="428"/>
      <c r="BPI7" s="428"/>
      <c r="BPJ7" s="428"/>
      <c r="BPK7" s="428"/>
      <c r="BPL7" s="428"/>
      <c r="BPM7" s="428"/>
      <c r="BPN7" s="428"/>
      <c r="BPO7" s="428"/>
      <c r="BPP7" s="428"/>
      <c r="BPQ7" s="428"/>
      <c r="BPR7" s="428"/>
      <c r="BPS7" s="428"/>
      <c r="BPT7" s="428"/>
      <c r="BPU7" s="428"/>
      <c r="BPV7" s="428"/>
      <c r="BPW7" s="428"/>
      <c r="BPX7" s="428"/>
      <c r="BPY7" s="428"/>
      <c r="BPZ7" s="428"/>
      <c r="BQA7" s="428"/>
      <c r="BQB7" s="428"/>
      <c r="BQC7" s="428"/>
      <c r="BQD7" s="428"/>
      <c r="BQE7" s="428"/>
      <c r="BQF7" s="428"/>
      <c r="BQG7" s="428"/>
      <c r="BQH7" s="428"/>
      <c r="BQI7" s="428"/>
      <c r="BQJ7" s="428"/>
      <c r="BQK7" s="428"/>
      <c r="BQL7" s="428"/>
      <c r="BQM7" s="428"/>
      <c r="BQN7" s="428"/>
      <c r="BQO7" s="428"/>
      <c r="BQP7" s="428"/>
      <c r="BQQ7" s="428"/>
      <c r="BQR7" s="428"/>
      <c r="BQS7" s="428"/>
      <c r="BQT7" s="428"/>
      <c r="BQU7" s="428"/>
      <c r="BQV7" s="428"/>
      <c r="BQW7" s="428"/>
      <c r="BQX7" s="428"/>
      <c r="BQY7" s="428"/>
      <c r="BQZ7" s="428"/>
      <c r="BRA7" s="428"/>
      <c r="BRB7" s="428"/>
      <c r="BRC7" s="428"/>
      <c r="BRD7" s="428"/>
      <c r="BRE7" s="428"/>
      <c r="BRF7" s="428"/>
      <c r="BRG7" s="428"/>
      <c r="BRH7" s="428"/>
      <c r="BRI7" s="428"/>
      <c r="BRJ7" s="428"/>
      <c r="BRK7" s="428"/>
      <c r="BRL7" s="428"/>
      <c r="BRM7" s="428"/>
      <c r="BRN7" s="428"/>
      <c r="BRO7" s="428"/>
      <c r="BRP7" s="428"/>
      <c r="BRQ7" s="428"/>
      <c r="BRR7" s="428"/>
      <c r="BRS7" s="428"/>
      <c r="BRT7" s="428"/>
      <c r="BRU7" s="428"/>
      <c r="BRV7" s="428"/>
      <c r="BRW7" s="428"/>
      <c r="BRX7" s="428"/>
      <c r="BRY7" s="428"/>
      <c r="BRZ7" s="428"/>
      <c r="BSA7" s="428"/>
      <c r="BSB7" s="428"/>
      <c r="BSC7" s="428"/>
      <c r="BSD7" s="428"/>
      <c r="BSE7" s="428"/>
      <c r="BSF7" s="428"/>
      <c r="BSG7" s="428"/>
      <c r="BSH7" s="428"/>
      <c r="BSI7" s="428"/>
      <c r="BSJ7" s="428"/>
      <c r="BSK7" s="428"/>
      <c r="BSL7" s="428"/>
      <c r="BSM7" s="428"/>
      <c r="BSN7" s="428"/>
      <c r="BSO7" s="428"/>
      <c r="BSP7" s="428"/>
      <c r="BSQ7" s="428"/>
      <c r="BSR7" s="428"/>
      <c r="BSS7" s="428"/>
      <c r="BST7" s="428"/>
      <c r="BSU7" s="428"/>
      <c r="BSV7" s="428"/>
      <c r="BSW7" s="428"/>
      <c r="BSX7" s="428"/>
      <c r="BSY7" s="428"/>
      <c r="BSZ7" s="428"/>
      <c r="BTA7" s="428"/>
      <c r="BTB7" s="428"/>
      <c r="BTC7" s="428"/>
      <c r="BTD7" s="428"/>
      <c r="BTE7" s="428"/>
      <c r="BTF7" s="428"/>
      <c r="BTG7" s="428"/>
      <c r="BTH7" s="428"/>
      <c r="BTI7" s="428"/>
      <c r="BTJ7" s="428"/>
      <c r="BTK7" s="428"/>
      <c r="BTL7" s="428"/>
      <c r="BTM7" s="428"/>
      <c r="BTN7" s="428"/>
      <c r="BTO7" s="428"/>
      <c r="BTP7" s="428"/>
      <c r="BTQ7" s="428"/>
      <c r="BTR7" s="428"/>
      <c r="BTS7" s="428"/>
      <c r="BTT7" s="428"/>
      <c r="BTU7" s="428"/>
      <c r="BTV7" s="428"/>
      <c r="BTW7" s="428"/>
      <c r="BTX7" s="428"/>
      <c r="BTY7" s="428"/>
      <c r="BTZ7" s="428"/>
      <c r="BUA7" s="428"/>
      <c r="BUB7" s="428"/>
      <c r="BUC7" s="428"/>
      <c r="BUD7" s="428"/>
      <c r="BUE7" s="428"/>
      <c r="BUF7" s="428"/>
      <c r="BUG7" s="428"/>
      <c r="BUH7" s="428"/>
      <c r="BUI7" s="428"/>
      <c r="BUJ7" s="428"/>
      <c r="BUK7" s="428"/>
      <c r="BUL7" s="428"/>
      <c r="BUM7" s="428"/>
      <c r="BUN7" s="428"/>
      <c r="BUO7" s="428"/>
      <c r="BUP7" s="428"/>
      <c r="BUQ7" s="428"/>
      <c r="BUR7" s="428"/>
      <c r="BUS7" s="428"/>
      <c r="BUT7" s="428"/>
      <c r="BUU7" s="428"/>
      <c r="BUV7" s="428"/>
      <c r="BUW7" s="428"/>
      <c r="BUX7" s="428"/>
      <c r="BUY7" s="428"/>
      <c r="BUZ7" s="428"/>
      <c r="BVA7" s="428"/>
      <c r="BVB7" s="428"/>
      <c r="BVC7" s="428"/>
      <c r="BVD7" s="428"/>
      <c r="BVE7" s="428"/>
      <c r="BVF7" s="428"/>
      <c r="BVG7" s="428"/>
      <c r="BVH7" s="428"/>
      <c r="BVI7" s="428"/>
      <c r="BVJ7" s="428"/>
      <c r="BVK7" s="428"/>
      <c r="BVL7" s="428"/>
      <c r="BVM7" s="428"/>
      <c r="BVN7" s="428"/>
      <c r="BVO7" s="428"/>
      <c r="BVP7" s="428"/>
      <c r="BVQ7" s="428"/>
      <c r="BVR7" s="428"/>
      <c r="BVS7" s="428"/>
      <c r="BVT7" s="428"/>
      <c r="BVU7" s="428"/>
      <c r="BVV7" s="428"/>
      <c r="BVW7" s="428"/>
      <c r="BVX7" s="428"/>
      <c r="BVY7" s="428"/>
      <c r="BVZ7" s="428"/>
      <c r="BWA7" s="428"/>
      <c r="BWB7" s="428"/>
      <c r="BWC7" s="428"/>
      <c r="BWD7" s="428"/>
      <c r="BWE7" s="428"/>
      <c r="BWF7" s="428"/>
      <c r="BWG7" s="428"/>
      <c r="BWH7" s="428"/>
      <c r="BWI7" s="428"/>
      <c r="BWJ7" s="428"/>
      <c r="BWK7" s="428"/>
      <c r="BWL7" s="428"/>
      <c r="BWM7" s="428"/>
      <c r="BWN7" s="428"/>
      <c r="BWO7" s="428"/>
      <c r="BWP7" s="428"/>
      <c r="BWQ7" s="428"/>
      <c r="BWR7" s="428"/>
      <c r="BWS7" s="428"/>
      <c r="BWT7" s="428"/>
      <c r="BWU7" s="428"/>
      <c r="BWV7" s="428"/>
      <c r="BWW7" s="428"/>
      <c r="BWX7" s="428"/>
      <c r="BWY7" s="428"/>
      <c r="BWZ7" s="428"/>
      <c r="BXA7" s="428"/>
      <c r="BXB7" s="428"/>
      <c r="BXC7" s="428"/>
      <c r="BXD7" s="428"/>
      <c r="BXE7" s="428"/>
      <c r="BXF7" s="428"/>
      <c r="BXG7" s="428"/>
      <c r="BXH7" s="428"/>
      <c r="BXI7" s="428"/>
      <c r="BXJ7" s="428"/>
      <c r="BXK7" s="428"/>
      <c r="BXL7" s="428"/>
      <c r="BXM7" s="428"/>
      <c r="BXN7" s="428"/>
      <c r="BXO7" s="428"/>
      <c r="BXP7" s="428"/>
      <c r="BXQ7" s="428"/>
      <c r="BXR7" s="428"/>
      <c r="BXS7" s="428"/>
      <c r="BXT7" s="428"/>
      <c r="BXU7" s="428"/>
      <c r="BXV7" s="428"/>
      <c r="BXW7" s="428"/>
      <c r="BXX7" s="428"/>
      <c r="BXY7" s="428"/>
      <c r="BXZ7" s="428"/>
      <c r="BYA7" s="428"/>
      <c r="BYB7" s="428"/>
      <c r="BYC7" s="428"/>
      <c r="BYD7" s="428"/>
      <c r="BYE7" s="428"/>
      <c r="BYF7" s="428"/>
      <c r="BYG7" s="428"/>
      <c r="BYH7" s="428"/>
      <c r="BYI7" s="428"/>
      <c r="BYJ7" s="428"/>
      <c r="BYK7" s="428"/>
      <c r="BYL7" s="428"/>
      <c r="BYM7" s="428"/>
      <c r="BYN7" s="428"/>
      <c r="BYO7" s="428"/>
      <c r="BYP7" s="428"/>
      <c r="BYQ7" s="428"/>
      <c r="BYR7" s="428"/>
      <c r="BYS7" s="428"/>
      <c r="BYT7" s="428"/>
      <c r="BYU7" s="428"/>
      <c r="BYV7" s="428"/>
      <c r="BYW7" s="428"/>
      <c r="BYX7" s="428"/>
      <c r="BYY7" s="428"/>
      <c r="BYZ7" s="428"/>
      <c r="BZA7" s="428"/>
      <c r="BZB7" s="428"/>
      <c r="BZC7" s="428"/>
      <c r="BZD7" s="428"/>
      <c r="BZE7" s="428"/>
      <c r="BZF7" s="428"/>
      <c r="BZG7" s="428"/>
      <c r="BZH7" s="428"/>
      <c r="BZI7" s="428"/>
      <c r="BZJ7" s="428"/>
      <c r="BZK7" s="428"/>
      <c r="BZL7" s="428"/>
      <c r="BZM7" s="428"/>
      <c r="BZN7" s="428"/>
      <c r="BZO7" s="428"/>
      <c r="BZP7" s="428"/>
      <c r="BZQ7" s="428"/>
      <c r="BZR7" s="428"/>
      <c r="BZS7" s="428"/>
      <c r="BZT7" s="428"/>
      <c r="BZU7" s="428"/>
      <c r="BZV7" s="428"/>
      <c r="BZW7" s="428"/>
      <c r="BZX7" s="428"/>
      <c r="BZY7" s="428"/>
      <c r="BZZ7" s="428"/>
      <c r="CAA7" s="428"/>
      <c r="CAB7" s="428"/>
      <c r="CAC7" s="428"/>
      <c r="CAD7" s="428"/>
      <c r="CAE7" s="428"/>
      <c r="CAF7" s="428"/>
      <c r="CAG7" s="428"/>
      <c r="CAH7" s="428"/>
      <c r="CAI7" s="428"/>
      <c r="CAJ7" s="428"/>
      <c r="CAK7" s="428"/>
      <c r="CAL7" s="428"/>
      <c r="CAM7" s="428"/>
      <c r="CAN7" s="428"/>
      <c r="CAO7" s="428"/>
      <c r="CAP7" s="428"/>
      <c r="CAQ7" s="428"/>
      <c r="CAR7" s="428"/>
      <c r="CAS7" s="428"/>
      <c r="CAT7" s="428"/>
      <c r="CAU7" s="428"/>
      <c r="CAV7" s="428"/>
      <c r="CAW7" s="428"/>
      <c r="CAX7" s="428"/>
      <c r="CAY7" s="428"/>
      <c r="CAZ7" s="428"/>
      <c r="CBA7" s="428"/>
      <c r="CBB7" s="428"/>
      <c r="CBC7" s="428"/>
      <c r="CBD7" s="428"/>
      <c r="CBE7" s="428"/>
      <c r="CBF7" s="428"/>
      <c r="CBG7" s="428"/>
      <c r="CBH7" s="428"/>
      <c r="CBI7" s="428"/>
      <c r="CBJ7" s="428"/>
      <c r="CBK7" s="428"/>
      <c r="CBL7" s="428"/>
      <c r="CBM7" s="428"/>
      <c r="CBN7" s="428"/>
      <c r="CBO7" s="428"/>
      <c r="CBP7" s="428"/>
      <c r="CBQ7" s="428"/>
      <c r="CBR7" s="428"/>
      <c r="CBS7" s="428"/>
      <c r="CBT7" s="428"/>
      <c r="CBU7" s="428"/>
      <c r="CBV7" s="428"/>
      <c r="CBW7" s="428"/>
      <c r="CBX7" s="428"/>
      <c r="CBY7" s="428"/>
      <c r="CBZ7" s="428"/>
      <c r="CCA7" s="428"/>
      <c r="CCB7" s="428"/>
      <c r="CCC7" s="428"/>
      <c r="CCD7" s="428"/>
      <c r="CCE7" s="428"/>
      <c r="CCF7" s="428"/>
      <c r="CCG7" s="428"/>
      <c r="CCH7" s="428"/>
      <c r="CCI7" s="428"/>
      <c r="CCJ7" s="428"/>
      <c r="CCK7" s="428"/>
      <c r="CCL7" s="428"/>
      <c r="CCM7" s="428"/>
      <c r="CCN7" s="428"/>
      <c r="CCO7" s="428"/>
      <c r="CCP7" s="428"/>
      <c r="CCQ7" s="428"/>
      <c r="CCR7" s="428"/>
      <c r="CCS7" s="428"/>
      <c r="CCT7" s="428"/>
      <c r="CCU7" s="428"/>
      <c r="CCV7" s="428"/>
      <c r="CCW7" s="428"/>
      <c r="CCX7" s="428"/>
      <c r="CCY7" s="428"/>
      <c r="CCZ7" s="428"/>
      <c r="CDA7" s="428"/>
      <c r="CDB7" s="428"/>
      <c r="CDC7" s="428"/>
      <c r="CDD7" s="428"/>
      <c r="CDE7" s="428"/>
      <c r="CDF7" s="428"/>
      <c r="CDG7" s="428"/>
      <c r="CDH7" s="428"/>
      <c r="CDI7" s="428"/>
      <c r="CDJ7" s="428"/>
      <c r="CDK7" s="428"/>
      <c r="CDL7" s="428"/>
      <c r="CDM7" s="428"/>
      <c r="CDN7" s="428"/>
      <c r="CDO7" s="428"/>
      <c r="CDP7" s="428"/>
      <c r="CDQ7" s="428"/>
      <c r="CDR7" s="428"/>
      <c r="CDS7" s="428"/>
      <c r="CDT7" s="428"/>
      <c r="CDU7" s="428"/>
      <c r="CDV7" s="428"/>
      <c r="CDW7" s="428"/>
      <c r="CDX7" s="428"/>
      <c r="CDY7" s="428"/>
      <c r="CDZ7" s="428"/>
      <c r="CEA7" s="428"/>
      <c r="CEB7" s="428"/>
      <c r="CEC7" s="428"/>
      <c r="CED7" s="428"/>
      <c r="CEE7" s="428"/>
      <c r="CEF7" s="428"/>
      <c r="CEG7" s="428"/>
      <c r="CEH7" s="428"/>
      <c r="CEI7" s="428"/>
      <c r="CEJ7" s="428"/>
      <c r="CEK7" s="428"/>
      <c r="CEL7" s="428"/>
      <c r="CEM7" s="428"/>
      <c r="CEN7" s="428"/>
      <c r="CEO7" s="428"/>
      <c r="CEP7" s="428"/>
      <c r="CEQ7" s="428"/>
      <c r="CER7" s="428"/>
      <c r="CES7" s="428"/>
      <c r="CET7" s="428"/>
      <c r="CEU7" s="428"/>
      <c r="CEV7" s="428"/>
      <c r="CEW7" s="428"/>
      <c r="CEX7" s="428"/>
      <c r="CEY7" s="428"/>
      <c r="CEZ7" s="428"/>
      <c r="CFA7" s="428"/>
      <c r="CFB7" s="428"/>
      <c r="CFC7" s="428"/>
      <c r="CFD7" s="428"/>
      <c r="CFE7" s="428"/>
      <c r="CFF7" s="428"/>
      <c r="CFG7" s="428"/>
      <c r="CFH7" s="428"/>
      <c r="CFI7" s="428"/>
      <c r="CFJ7" s="428"/>
      <c r="CFK7" s="428"/>
      <c r="CFL7" s="428"/>
      <c r="CFM7" s="428"/>
      <c r="CFN7" s="428"/>
      <c r="CFO7" s="428"/>
      <c r="CFP7" s="428"/>
      <c r="CFQ7" s="428"/>
      <c r="CFR7" s="428"/>
      <c r="CFS7" s="428"/>
      <c r="CFT7" s="428"/>
      <c r="CFU7" s="428"/>
      <c r="CFV7" s="428"/>
      <c r="CFW7" s="428"/>
      <c r="CFX7" s="428"/>
      <c r="CFY7" s="428"/>
      <c r="CFZ7" s="428"/>
      <c r="CGA7" s="428"/>
      <c r="CGB7" s="428"/>
      <c r="CGC7" s="428"/>
      <c r="CGD7" s="428"/>
      <c r="CGE7" s="428"/>
      <c r="CGF7" s="428"/>
      <c r="CGG7" s="428"/>
      <c r="CGH7" s="428"/>
      <c r="CGI7" s="428"/>
      <c r="CGJ7" s="428"/>
      <c r="CGK7" s="428"/>
      <c r="CGL7" s="428"/>
      <c r="CGM7" s="428"/>
      <c r="CGN7" s="428"/>
      <c r="CGO7" s="428"/>
      <c r="CGP7" s="428"/>
      <c r="CGQ7" s="428"/>
      <c r="CGR7" s="428"/>
      <c r="CGS7" s="428"/>
      <c r="CGT7" s="428"/>
      <c r="CGU7" s="428"/>
      <c r="CGV7" s="428"/>
      <c r="CGW7" s="428"/>
      <c r="CGX7" s="428"/>
      <c r="CGY7" s="428"/>
      <c r="CGZ7" s="428"/>
      <c r="CHA7" s="428"/>
      <c r="CHB7" s="428"/>
      <c r="CHC7" s="428"/>
      <c r="CHD7" s="428"/>
      <c r="CHE7" s="428"/>
      <c r="CHF7" s="428"/>
      <c r="CHG7" s="428"/>
      <c r="CHH7" s="428"/>
      <c r="CHI7" s="428"/>
      <c r="CHJ7" s="428"/>
      <c r="CHK7" s="428"/>
      <c r="CHL7" s="428"/>
      <c r="CHM7" s="428"/>
      <c r="CHN7" s="428"/>
      <c r="CHO7" s="428"/>
      <c r="CHP7" s="428"/>
      <c r="CHQ7" s="428"/>
      <c r="CHR7" s="428"/>
      <c r="CHS7" s="428"/>
      <c r="CHT7" s="428"/>
      <c r="CHU7" s="428"/>
      <c r="CHV7" s="428"/>
      <c r="CHW7" s="428"/>
      <c r="CHX7" s="428"/>
      <c r="CHY7" s="428"/>
      <c r="CHZ7" s="428"/>
      <c r="CIA7" s="428"/>
      <c r="CIB7" s="428"/>
      <c r="CIC7" s="428"/>
      <c r="CID7" s="428"/>
      <c r="CIE7" s="428"/>
      <c r="CIF7" s="428"/>
      <c r="CIG7" s="428"/>
      <c r="CIH7" s="428"/>
      <c r="CII7" s="428"/>
      <c r="CIJ7" s="428"/>
      <c r="CIK7" s="428"/>
      <c r="CIL7" s="428"/>
      <c r="CIM7" s="428"/>
      <c r="CIN7" s="428"/>
      <c r="CIO7" s="428"/>
      <c r="CIP7" s="428"/>
      <c r="CIQ7" s="428"/>
      <c r="CIR7" s="428"/>
      <c r="CIS7" s="428"/>
      <c r="CIT7" s="428"/>
      <c r="CIU7" s="428"/>
      <c r="CIV7" s="428"/>
      <c r="CIW7" s="428"/>
      <c r="CIX7" s="428"/>
      <c r="CIY7" s="428"/>
      <c r="CIZ7" s="428"/>
      <c r="CJA7" s="428"/>
      <c r="CJB7" s="428"/>
      <c r="CJC7" s="428"/>
      <c r="CJD7" s="428"/>
      <c r="CJE7" s="428"/>
      <c r="CJF7" s="428"/>
      <c r="CJG7" s="428"/>
      <c r="CJH7" s="428"/>
      <c r="CJI7" s="428"/>
      <c r="CJJ7" s="428"/>
      <c r="CJK7" s="428"/>
      <c r="CJL7" s="428"/>
      <c r="CJM7" s="428"/>
      <c r="CJN7" s="428"/>
      <c r="CJO7" s="428"/>
      <c r="CJP7" s="428"/>
      <c r="CJQ7" s="428"/>
      <c r="CJR7" s="428"/>
      <c r="CJS7" s="428"/>
      <c r="CJT7" s="428"/>
      <c r="CJU7" s="428"/>
      <c r="CJV7" s="428"/>
      <c r="CJW7" s="428"/>
      <c r="CJX7" s="428"/>
      <c r="CJY7" s="428"/>
      <c r="CJZ7" s="428"/>
      <c r="CKA7" s="428"/>
      <c r="CKB7" s="428"/>
      <c r="CKC7" s="428"/>
      <c r="CKD7" s="428"/>
      <c r="CKE7" s="428"/>
      <c r="CKF7" s="428"/>
      <c r="CKG7" s="428"/>
      <c r="CKH7" s="428"/>
      <c r="CKI7" s="428"/>
      <c r="CKJ7" s="428"/>
      <c r="CKK7" s="428"/>
      <c r="CKL7" s="428"/>
      <c r="CKM7" s="428"/>
      <c r="CKN7" s="428"/>
      <c r="CKO7" s="428"/>
      <c r="CKP7" s="428"/>
      <c r="CKQ7" s="428"/>
      <c r="CKR7" s="428"/>
      <c r="CKS7" s="428"/>
      <c r="CKT7" s="428"/>
      <c r="CKU7" s="428"/>
      <c r="CKV7" s="428"/>
      <c r="CKW7" s="428"/>
      <c r="CKX7" s="428"/>
      <c r="CKY7" s="428"/>
      <c r="CKZ7" s="428"/>
      <c r="CLA7" s="428"/>
      <c r="CLB7" s="428"/>
      <c r="CLC7" s="428"/>
      <c r="CLD7" s="428"/>
      <c r="CLE7" s="428"/>
      <c r="CLF7" s="428"/>
      <c r="CLG7" s="428"/>
      <c r="CLH7" s="428"/>
      <c r="CLI7" s="428"/>
      <c r="CLJ7" s="428"/>
      <c r="CLK7" s="428"/>
      <c r="CLL7" s="428"/>
      <c r="CLM7" s="428"/>
      <c r="CLN7" s="428"/>
      <c r="CLO7" s="428"/>
      <c r="CLP7" s="428"/>
      <c r="CLQ7" s="428"/>
      <c r="CLR7" s="428"/>
      <c r="CLS7" s="428"/>
      <c r="CLT7" s="428"/>
      <c r="CLU7" s="428"/>
      <c r="CLV7" s="428"/>
      <c r="CLW7" s="428"/>
      <c r="CLX7" s="428"/>
      <c r="CLY7" s="428"/>
      <c r="CLZ7" s="428"/>
      <c r="CMA7" s="428"/>
      <c r="CMB7" s="428"/>
      <c r="CMC7" s="428"/>
      <c r="CMD7" s="428"/>
      <c r="CME7" s="428"/>
      <c r="CMF7" s="428"/>
      <c r="CMG7" s="428"/>
      <c r="CMH7" s="428"/>
      <c r="CMI7" s="428"/>
      <c r="CMJ7" s="428"/>
      <c r="CMK7" s="428"/>
      <c r="CML7" s="428"/>
      <c r="CMM7" s="428"/>
      <c r="CMN7" s="428"/>
      <c r="CMO7" s="428"/>
      <c r="CMP7" s="428"/>
      <c r="CMQ7" s="428"/>
      <c r="CMR7" s="428"/>
      <c r="CMS7" s="428"/>
      <c r="CMT7" s="428"/>
      <c r="CMU7" s="428"/>
      <c r="CMV7" s="428"/>
      <c r="CMW7" s="428"/>
      <c r="CMX7" s="428"/>
      <c r="CMY7" s="428"/>
      <c r="CMZ7" s="428"/>
      <c r="CNA7" s="428"/>
      <c r="CNB7" s="428"/>
      <c r="CNC7" s="428"/>
      <c r="CND7" s="428"/>
      <c r="CNE7" s="428"/>
      <c r="CNF7" s="428"/>
      <c r="CNG7" s="428"/>
      <c r="CNH7" s="428"/>
      <c r="CNI7" s="428"/>
      <c r="CNJ7" s="428"/>
      <c r="CNK7" s="428"/>
      <c r="CNL7" s="428"/>
      <c r="CNM7" s="428"/>
      <c r="CNN7" s="428"/>
      <c r="CNO7" s="428"/>
      <c r="CNP7" s="428"/>
      <c r="CNQ7" s="428"/>
      <c r="CNR7" s="428"/>
      <c r="CNS7" s="428"/>
      <c r="CNT7" s="428"/>
      <c r="CNU7" s="428"/>
      <c r="CNV7" s="428"/>
      <c r="CNW7" s="428"/>
      <c r="CNX7" s="428"/>
      <c r="CNY7" s="428"/>
      <c r="CNZ7" s="428"/>
      <c r="COA7" s="428"/>
      <c r="COB7" s="428"/>
      <c r="COC7" s="428"/>
      <c r="COD7" s="428"/>
      <c r="COE7" s="428"/>
      <c r="COF7" s="428"/>
      <c r="COG7" s="428"/>
      <c r="COH7" s="428"/>
      <c r="COI7" s="428"/>
      <c r="COJ7" s="428"/>
      <c r="COK7" s="428"/>
      <c r="COL7" s="428"/>
      <c r="COM7" s="428"/>
      <c r="CON7" s="428"/>
      <c r="COO7" s="428"/>
      <c r="COP7" s="428"/>
      <c r="COQ7" s="428"/>
      <c r="COR7" s="428"/>
      <c r="COS7" s="428"/>
      <c r="COT7" s="428"/>
      <c r="COU7" s="428"/>
      <c r="COV7" s="428"/>
      <c r="COW7" s="428"/>
      <c r="COX7" s="428"/>
      <c r="COY7" s="428"/>
      <c r="COZ7" s="428"/>
      <c r="CPA7" s="428"/>
      <c r="CPB7" s="428"/>
      <c r="CPC7" s="428"/>
      <c r="CPD7" s="428"/>
      <c r="CPE7" s="428"/>
      <c r="CPF7" s="428"/>
      <c r="CPG7" s="428"/>
      <c r="CPH7" s="428"/>
      <c r="CPI7" s="428"/>
      <c r="CPJ7" s="428"/>
      <c r="CPK7" s="428"/>
      <c r="CPL7" s="428"/>
      <c r="CPM7" s="428"/>
      <c r="CPN7" s="428"/>
      <c r="CPO7" s="428"/>
      <c r="CPP7" s="428"/>
      <c r="CPQ7" s="428"/>
      <c r="CPR7" s="428"/>
      <c r="CPS7" s="428"/>
      <c r="CPT7" s="428"/>
      <c r="CPU7" s="428"/>
      <c r="CPV7" s="428"/>
      <c r="CPW7" s="428"/>
      <c r="CPX7" s="428"/>
      <c r="CPY7" s="428"/>
      <c r="CPZ7" s="428"/>
      <c r="CQA7" s="428"/>
      <c r="CQB7" s="428"/>
      <c r="CQC7" s="428"/>
      <c r="CQD7" s="428"/>
      <c r="CQE7" s="428"/>
      <c r="CQF7" s="428"/>
      <c r="CQG7" s="428"/>
      <c r="CQH7" s="428"/>
      <c r="CQI7" s="428"/>
      <c r="CQJ7" s="428"/>
      <c r="CQK7" s="428"/>
      <c r="CQL7" s="428"/>
      <c r="CQM7" s="428"/>
      <c r="CQN7" s="428"/>
      <c r="CQO7" s="428"/>
      <c r="CQP7" s="428"/>
      <c r="CQQ7" s="428"/>
      <c r="CQR7" s="428"/>
      <c r="CQS7" s="428"/>
      <c r="CQT7" s="428"/>
      <c r="CQU7" s="428"/>
      <c r="CQV7" s="428"/>
      <c r="CQW7" s="428"/>
      <c r="CQX7" s="428"/>
      <c r="CQY7" s="428"/>
      <c r="CQZ7" s="428"/>
      <c r="CRA7" s="428"/>
      <c r="CRB7" s="428"/>
      <c r="CRC7" s="428"/>
      <c r="CRD7" s="428"/>
      <c r="CRE7" s="428"/>
      <c r="CRF7" s="428"/>
      <c r="CRG7" s="428"/>
      <c r="CRH7" s="428"/>
      <c r="CRI7" s="428"/>
      <c r="CRJ7" s="428"/>
      <c r="CRK7" s="428"/>
      <c r="CRL7" s="428"/>
      <c r="CRM7" s="428"/>
      <c r="CRN7" s="428"/>
      <c r="CRO7" s="428"/>
      <c r="CRP7" s="428"/>
      <c r="CRQ7" s="428"/>
      <c r="CRR7" s="428"/>
      <c r="CRS7" s="428"/>
      <c r="CRT7" s="428"/>
      <c r="CRU7" s="428"/>
      <c r="CRV7" s="428"/>
      <c r="CRW7" s="428"/>
      <c r="CRX7" s="428"/>
      <c r="CRY7" s="428"/>
      <c r="CRZ7" s="428"/>
      <c r="CSA7" s="428"/>
      <c r="CSB7" s="428"/>
      <c r="CSC7" s="428"/>
      <c r="CSD7" s="428"/>
      <c r="CSE7" s="428"/>
      <c r="CSF7" s="428"/>
      <c r="CSG7" s="428"/>
      <c r="CSH7" s="428"/>
      <c r="CSI7" s="428"/>
      <c r="CSJ7" s="428"/>
      <c r="CSK7" s="428"/>
      <c r="CSL7" s="428"/>
      <c r="CSM7" s="428"/>
      <c r="CSN7" s="428"/>
      <c r="CSO7" s="428"/>
      <c r="CSP7" s="428"/>
      <c r="CSQ7" s="428"/>
      <c r="CSR7" s="428"/>
      <c r="CSS7" s="428"/>
      <c r="CST7" s="428"/>
      <c r="CSU7" s="428"/>
      <c r="CSV7" s="428"/>
      <c r="CSW7" s="428"/>
      <c r="CSX7" s="428"/>
      <c r="CSY7" s="428"/>
      <c r="CSZ7" s="428"/>
      <c r="CTA7" s="428"/>
      <c r="CTB7" s="428"/>
      <c r="CTC7" s="428"/>
      <c r="CTD7" s="428"/>
      <c r="CTE7" s="428"/>
      <c r="CTF7" s="428"/>
      <c r="CTG7" s="428"/>
      <c r="CTH7" s="428"/>
      <c r="CTI7" s="428"/>
      <c r="CTJ7" s="428"/>
      <c r="CTK7" s="428"/>
      <c r="CTL7" s="428"/>
      <c r="CTM7" s="428"/>
      <c r="CTN7" s="428"/>
      <c r="CTO7" s="428"/>
      <c r="CTP7" s="428"/>
      <c r="CTQ7" s="428"/>
      <c r="CTR7" s="428"/>
      <c r="CTS7" s="428"/>
      <c r="CTT7" s="428"/>
      <c r="CTU7" s="428"/>
      <c r="CTV7" s="428"/>
      <c r="CTW7" s="428"/>
      <c r="CTX7" s="428"/>
      <c r="CTY7" s="428"/>
      <c r="CTZ7" s="428"/>
      <c r="CUA7" s="428"/>
      <c r="CUB7" s="428"/>
      <c r="CUC7" s="428"/>
      <c r="CUD7" s="428"/>
      <c r="CUE7" s="428"/>
      <c r="CUF7" s="428"/>
      <c r="CUG7" s="428"/>
      <c r="CUH7" s="428"/>
      <c r="CUI7" s="428"/>
      <c r="CUJ7" s="428"/>
      <c r="CUK7" s="428"/>
      <c r="CUL7" s="428"/>
      <c r="CUM7" s="428"/>
      <c r="CUN7" s="428"/>
      <c r="CUO7" s="428"/>
      <c r="CUP7" s="428"/>
      <c r="CUQ7" s="428"/>
      <c r="CUR7" s="428"/>
      <c r="CUS7" s="428"/>
      <c r="CUT7" s="428"/>
      <c r="CUU7" s="428"/>
      <c r="CUV7" s="428"/>
      <c r="CUW7" s="428"/>
      <c r="CUX7" s="428"/>
      <c r="CUY7" s="428"/>
      <c r="CUZ7" s="428"/>
      <c r="CVA7" s="428"/>
      <c r="CVB7" s="428"/>
      <c r="CVC7" s="428"/>
      <c r="CVD7" s="428"/>
      <c r="CVE7" s="428"/>
      <c r="CVF7" s="428"/>
      <c r="CVG7" s="428"/>
      <c r="CVH7" s="428"/>
      <c r="CVI7" s="428"/>
      <c r="CVJ7" s="428"/>
      <c r="CVK7" s="428"/>
      <c r="CVL7" s="428"/>
      <c r="CVM7" s="428"/>
      <c r="CVN7" s="428"/>
      <c r="CVO7" s="428"/>
      <c r="CVP7" s="428"/>
      <c r="CVQ7" s="428"/>
      <c r="CVR7" s="428"/>
      <c r="CVS7" s="428"/>
      <c r="CVT7" s="428"/>
      <c r="CVU7" s="428"/>
      <c r="CVV7" s="428"/>
      <c r="CVW7" s="428"/>
      <c r="CVX7" s="428"/>
      <c r="CVY7" s="428"/>
      <c r="CVZ7" s="428"/>
      <c r="CWA7" s="428"/>
      <c r="CWB7" s="428"/>
      <c r="CWC7" s="428"/>
      <c r="CWD7" s="428"/>
      <c r="CWE7" s="428"/>
      <c r="CWF7" s="428"/>
      <c r="CWG7" s="428"/>
      <c r="CWH7" s="428"/>
      <c r="CWI7" s="428"/>
      <c r="CWJ7" s="428"/>
      <c r="CWK7" s="428"/>
      <c r="CWL7" s="428"/>
      <c r="CWM7" s="428"/>
      <c r="CWN7" s="428"/>
      <c r="CWO7" s="428"/>
      <c r="CWP7" s="428"/>
      <c r="CWQ7" s="428"/>
      <c r="CWR7" s="428"/>
      <c r="CWS7" s="428"/>
      <c r="CWT7" s="428"/>
      <c r="CWU7" s="428"/>
      <c r="CWV7" s="428"/>
      <c r="CWW7" s="428"/>
      <c r="CWX7" s="428"/>
      <c r="CWY7" s="428"/>
      <c r="CWZ7" s="428"/>
      <c r="CXA7" s="428"/>
      <c r="CXB7" s="428"/>
      <c r="CXC7" s="428"/>
      <c r="CXD7" s="428"/>
      <c r="CXE7" s="428"/>
      <c r="CXF7" s="428"/>
      <c r="CXG7" s="428"/>
      <c r="CXH7" s="428"/>
      <c r="CXI7" s="428"/>
      <c r="CXJ7" s="428"/>
      <c r="CXK7" s="428"/>
      <c r="CXL7" s="428"/>
      <c r="CXM7" s="428"/>
      <c r="CXN7" s="428"/>
      <c r="CXO7" s="428"/>
      <c r="CXP7" s="428"/>
      <c r="CXQ7" s="428"/>
      <c r="CXR7" s="428"/>
      <c r="CXS7" s="428"/>
      <c r="CXT7" s="428"/>
      <c r="CXU7" s="428"/>
      <c r="CXV7" s="428"/>
      <c r="CXW7" s="428"/>
      <c r="CXX7" s="428"/>
      <c r="CXY7" s="428"/>
      <c r="CXZ7" s="428"/>
      <c r="CYA7" s="428"/>
      <c r="CYB7" s="428"/>
      <c r="CYC7" s="428"/>
      <c r="CYD7" s="428"/>
      <c r="CYE7" s="428"/>
      <c r="CYF7" s="428"/>
      <c r="CYG7" s="428"/>
      <c r="CYH7" s="428"/>
      <c r="CYI7" s="428"/>
      <c r="CYJ7" s="428"/>
      <c r="CYK7" s="428"/>
      <c r="CYL7" s="428"/>
      <c r="CYM7" s="428"/>
      <c r="CYN7" s="428"/>
      <c r="CYO7" s="428"/>
      <c r="CYP7" s="428"/>
      <c r="CYQ7" s="428"/>
      <c r="CYR7" s="428"/>
      <c r="CYS7" s="428"/>
      <c r="CYT7" s="428"/>
      <c r="CYU7" s="428"/>
      <c r="CYV7" s="428"/>
      <c r="CYW7" s="428"/>
      <c r="CYX7" s="428"/>
      <c r="CYY7" s="428"/>
      <c r="CYZ7" s="428"/>
      <c r="CZA7" s="428"/>
      <c r="CZB7" s="428"/>
      <c r="CZC7" s="428"/>
      <c r="CZD7" s="428"/>
      <c r="CZE7" s="428"/>
      <c r="CZF7" s="428"/>
      <c r="CZG7" s="428"/>
      <c r="CZH7" s="428"/>
      <c r="CZI7" s="428"/>
      <c r="CZJ7" s="428"/>
      <c r="CZK7" s="428"/>
      <c r="CZL7" s="428"/>
      <c r="CZM7" s="428"/>
      <c r="CZN7" s="428"/>
      <c r="CZO7" s="428"/>
      <c r="CZP7" s="428"/>
      <c r="CZQ7" s="428"/>
      <c r="CZR7" s="428"/>
      <c r="CZS7" s="428"/>
      <c r="CZT7" s="428"/>
      <c r="CZU7" s="428"/>
      <c r="CZV7" s="428"/>
      <c r="CZW7" s="428"/>
      <c r="CZX7" s="428"/>
      <c r="CZY7" s="428"/>
      <c r="CZZ7" s="428"/>
      <c r="DAA7" s="428"/>
      <c r="DAB7" s="428"/>
      <c r="DAC7" s="428"/>
      <c r="DAD7" s="428"/>
      <c r="DAE7" s="428"/>
      <c r="DAF7" s="428"/>
      <c r="DAG7" s="428"/>
      <c r="DAH7" s="428"/>
      <c r="DAI7" s="428"/>
      <c r="DAJ7" s="428"/>
      <c r="DAK7" s="428"/>
      <c r="DAL7" s="428"/>
      <c r="DAM7" s="428"/>
      <c r="DAN7" s="428"/>
      <c r="DAO7" s="428"/>
      <c r="DAP7" s="428"/>
      <c r="DAQ7" s="428"/>
      <c r="DAR7" s="428"/>
      <c r="DAS7" s="428"/>
      <c r="DAT7" s="428"/>
      <c r="DAU7" s="428"/>
      <c r="DAV7" s="428"/>
      <c r="DAW7" s="428"/>
      <c r="DAX7" s="428"/>
      <c r="DAY7" s="428"/>
      <c r="DAZ7" s="428"/>
      <c r="DBA7" s="428"/>
      <c r="DBB7" s="428"/>
      <c r="DBC7" s="428"/>
      <c r="DBD7" s="428"/>
      <c r="DBE7" s="428"/>
      <c r="DBF7" s="428"/>
      <c r="DBG7" s="428"/>
      <c r="DBH7" s="428"/>
      <c r="DBI7" s="428"/>
      <c r="DBJ7" s="428"/>
      <c r="DBK7" s="428"/>
      <c r="DBL7" s="428"/>
      <c r="DBM7" s="428"/>
      <c r="DBN7" s="428"/>
      <c r="DBO7" s="428"/>
      <c r="DBP7" s="428"/>
      <c r="DBQ7" s="428"/>
      <c r="DBR7" s="428"/>
      <c r="DBS7" s="428"/>
      <c r="DBT7" s="428"/>
      <c r="DBU7" s="428"/>
      <c r="DBV7" s="428"/>
      <c r="DBW7" s="428"/>
      <c r="DBX7" s="428"/>
      <c r="DBY7" s="428"/>
      <c r="DBZ7" s="428"/>
      <c r="DCA7" s="428"/>
      <c r="DCB7" s="428"/>
      <c r="DCC7" s="428"/>
      <c r="DCD7" s="428"/>
      <c r="DCE7" s="428"/>
      <c r="DCF7" s="428"/>
      <c r="DCG7" s="428"/>
      <c r="DCH7" s="428"/>
      <c r="DCI7" s="428"/>
      <c r="DCJ7" s="428"/>
      <c r="DCK7" s="428"/>
      <c r="DCL7" s="428"/>
      <c r="DCM7" s="428"/>
      <c r="DCN7" s="428"/>
      <c r="DCO7" s="428"/>
      <c r="DCP7" s="428"/>
      <c r="DCQ7" s="428"/>
      <c r="DCR7" s="428"/>
      <c r="DCS7" s="428"/>
      <c r="DCT7" s="428"/>
      <c r="DCU7" s="428"/>
      <c r="DCV7" s="428"/>
      <c r="DCW7" s="428"/>
      <c r="DCX7" s="428"/>
      <c r="DCY7" s="428"/>
      <c r="DCZ7" s="428"/>
      <c r="DDA7" s="428"/>
      <c r="DDB7" s="428"/>
      <c r="DDC7" s="428"/>
      <c r="DDD7" s="428"/>
      <c r="DDE7" s="428"/>
      <c r="DDF7" s="428"/>
      <c r="DDG7" s="428"/>
      <c r="DDH7" s="428"/>
      <c r="DDI7" s="428"/>
      <c r="DDJ7" s="428"/>
      <c r="DDK7" s="428"/>
      <c r="DDL7" s="428"/>
      <c r="DDM7" s="428"/>
      <c r="DDN7" s="428"/>
      <c r="DDO7" s="428"/>
      <c r="DDP7" s="428"/>
      <c r="DDQ7" s="428"/>
      <c r="DDR7" s="428"/>
      <c r="DDS7" s="428"/>
      <c r="DDT7" s="428"/>
      <c r="DDU7" s="428"/>
      <c r="DDV7" s="428"/>
      <c r="DDW7" s="428"/>
      <c r="DDX7" s="428"/>
      <c r="DDY7" s="428"/>
      <c r="DDZ7" s="428"/>
      <c r="DEA7" s="428"/>
      <c r="DEB7" s="428"/>
      <c r="DEC7" s="428"/>
      <c r="DED7" s="428"/>
      <c r="DEE7" s="428"/>
      <c r="DEF7" s="428"/>
      <c r="DEG7" s="428"/>
      <c r="DEH7" s="428"/>
      <c r="DEI7" s="428"/>
      <c r="DEJ7" s="428"/>
      <c r="DEK7" s="428"/>
      <c r="DEL7" s="428"/>
      <c r="DEM7" s="428"/>
      <c r="DEN7" s="428"/>
      <c r="DEO7" s="428"/>
      <c r="DEP7" s="428"/>
      <c r="DEQ7" s="428"/>
      <c r="DER7" s="428"/>
      <c r="DES7" s="428"/>
      <c r="DET7" s="428"/>
      <c r="DEU7" s="428"/>
      <c r="DEV7" s="428"/>
      <c r="DEW7" s="428"/>
      <c r="DEX7" s="428"/>
      <c r="DEY7" s="428"/>
      <c r="DEZ7" s="428"/>
      <c r="DFA7" s="428"/>
      <c r="DFB7" s="428"/>
      <c r="DFC7" s="428"/>
      <c r="DFD7" s="428"/>
      <c r="DFE7" s="428"/>
      <c r="DFF7" s="428"/>
      <c r="DFG7" s="428"/>
      <c r="DFH7" s="428"/>
      <c r="DFI7" s="428"/>
      <c r="DFJ7" s="428"/>
      <c r="DFK7" s="428"/>
      <c r="DFL7" s="428"/>
      <c r="DFM7" s="428"/>
      <c r="DFN7" s="428"/>
      <c r="DFO7" s="428"/>
      <c r="DFP7" s="428"/>
      <c r="DFQ7" s="428"/>
      <c r="DFR7" s="428"/>
      <c r="DFS7" s="428"/>
      <c r="DFT7" s="428"/>
      <c r="DFU7" s="428"/>
      <c r="DFV7" s="428"/>
      <c r="DFW7" s="428"/>
      <c r="DFX7" s="428"/>
      <c r="DFY7" s="428"/>
      <c r="DFZ7" s="428"/>
      <c r="DGA7" s="428"/>
      <c r="DGB7" s="428"/>
      <c r="DGC7" s="428"/>
      <c r="DGD7" s="428"/>
      <c r="DGE7" s="428"/>
      <c r="DGF7" s="428"/>
      <c r="DGG7" s="428"/>
      <c r="DGH7" s="428"/>
      <c r="DGI7" s="428"/>
      <c r="DGJ7" s="428"/>
      <c r="DGK7" s="428"/>
      <c r="DGL7" s="428"/>
      <c r="DGM7" s="428"/>
      <c r="DGN7" s="428"/>
      <c r="DGO7" s="428"/>
      <c r="DGP7" s="428"/>
      <c r="DGQ7" s="428"/>
      <c r="DGR7" s="428"/>
      <c r="DGS7" s="428"/>
      <c r="DGT7" s="428"/>
      <c r="DGU7" s="428"/>
      <c r="DGV7" s="428"/>
      <c r="DGW7" s="428"/>
      <c r="DGX7" s="428"/>
      <c r="DGY7" s="428"/>
      <c r="DGZ7" s="428"/>
      <c r="DHA7" s="428"/>
      <c r="DHB7" s="428"/>
      <c r="DHC7" s="428"/>
      <c r="DHD7" s="428"/>
      <c r="DHE7" s="428"/>
      <c r="DHF7" s="428"/>
      <c r="DHG7" s="428"/>
      <c r="DHH7" s="428"/>
      <c r="DHI7" s="428"/>
      <c r="DHJ7" s="428"/>
      <c r="DHK7" s="428"/>
      <c r="DHL7" s="428"/>
      <c r="DHM7" s="428"/>
      <c r="DHN7" s="428"/>
      <c r="DHO7" s="428"/>
      <c r="DHP7" s="428"/>
      <c r="DHQ7" s="428"/>
      <c r="DHR7" s="428"/>
      <c r="DHS7" s="428"/>
      <c r="DHT7" s="428"/>
      <c r="DHU7" s="428"/>
      <c r="DHV7" s="428"/>
      <c r="DHW7" s="428"/>
      <c r="DHX7" s="428"/>
      <c r="DHY7" s="428"/>
      <c r="DHZ7" s="428"/>
      <c r="DIA7" s="428"/>
      <c r="DIB7" s="428"/>
      <c r="DIC7" s="428"/>
      <c r="DID7" s="428"/>
      <c r="DIE7" s="428"/>
      <c r="DIF7" s="428"/>
      <c r="DIG7" s="428"/>
      <c r="DIH7" s="428"/>
      <c r="DII7" s="428"/>
      <c r="DIJ7" s="428"/>
      <c r="DIK7" s="428"/>
      <c r="DIL7" s="428"/>
      <c r="DIM7" s="428"/>
      <c r="DIN7" s="428"/>
      <c r="DIO7" s="428"/>
      <c r="DIP7" s="428"/>
      <c r="DIQ7" s="428"/>
      <c r="DIR7" s="428"/>
      <c r="DIS7" s="428"/>
      <c r="DIT7" s="428"/>
      <c r="DIU7" s="428"/>
      <c r="DIV7" s="428"/>
      <c r="DIW7" s="428"/>
      <c r="DIX7" s="428"/>
      <c r="DIY7" s="428"/>
      <c r="DIZ7" s="428"/>
      <c r="DJA7" s="428"/>
      <c r="DJB7" s="428"/>
      <c r="DJC7" s="428"/>
      <c r="DJD7" s="428"/>
      <c r="DJE7" s="428"/>
      <c r="DJF7" s="428"/>
      <c r="DJG7" s="428"/>
      <c r="DJH7" s="428"/>
      <c r="DJI7" s="428"/>
      <c r="DJJ7" s="428"/>
      <c r="DJK7" s="428"/>
      <c r="DJL7" s="428"/>
      <c r="DJM7" s="428"/>
      <c r="DJN7" s="428"/>
      <c r="DJO7" s="428"/>
      <c r="DJP7" s="428"/>
      <c r="DJQ7" s="428"/>
      <c r="DJR7" s="428"/>
      <c r="DJS7" s="428"/>
      <c r="DJT7" s="428"/>
      <c r="DJU7" s="428"/>
      <c r="DJV7" s="428"/>
      <c r="DJW7" s="428"/>
      <c r="DJX7" s="428"/>
      <c r="DJY7" s="428"/>
      <c r="DJZ7" s="428"/>
      <c r="DKA7" s="428"/>
      <c r="DKB7" s="428"/>
      <c r="DKC7" s="428"/>
      <c r="DKD7" s="428"/>
      <c r="DKE7" s="428"/>
      <c r="DKF7" s="428"/>
      <c r="DKG7" s="428"/>
      <c r="DKH7" s="428"/>
      <c r="DKI7" s="428"/>
      <c r="DKJ7" s="428"/>
      <c r="DKK7" s="428"/>
      <c r="DKL7" s="428"/>
      <c r="DKM7" s="428"/>
      <c r="DKN7" s="428"/>
      <c r="DKO7" s="428"/>
      <c r="DKP7" s="428"/>
      <c r="DKQ7" s="428"/>
      <c r="DKR7" s="428"/>
      <c r="DKS7" s="428"/>
      <c r="DKT7" s="428"/>
      <c r="DKU7" s="428"/>
      <c r="DKV7" s="428"/>
      <c r="DKW7" s="428"/>
      <c r="DKX7" s="428"/>
      <c r="DKY7" s="428"/>
      <c r="DKZ7" s="428"/>
      <c r="DLA7" s="428"/>
      <c r="DLB7" s="428"/>
      <c r="DLC7" s="428"/>
      <c r="DLD7" s="428"/>
      <c r="DLE7" s="428"/>
      <c r="DLF7" s="428"/>
      <c r="DLG7" s="428"/>
      <c r="DLH7" s="428"/>
      <c r="DLI7" s="428"/>
      <c r="DLJ7" s="428"/>
      <c r="DLK7" s="428"/>
      <c r="DLL7" s="428"/>
      <c r="DLM7" s="428"/>
      <c r="DLN7" s="428"/>
      <c r="DLO7" s="428"/>
      <c r="DLP7" s="428"/>
      <c r="DLQ7" s="428"/>
      <c r="DLR7" s="428"/>
      <c r="DLS7" s="428"/>
      <c r="DLT7" s="428"/>
      <c r="DLU7" s="428"/>
      <c r="DLV7" s="428"/>
      <c r="DLW7" s="428"/>
      <c r="DLX7" s="428"/>
      <c r="DLY7" s="428"/>
      <c r="DLZ7" s="428"/>
      <c r="DMA7" s="428"/>
      <c r="DMB7" s="428"/>
      <c r="DMC7" s="428"/>
      <c r="DMD7" s="428"/>
      <c r="DME7" s="428"/>
      <c r="DMF7" s="428"/>
      <c r="DMG7" s="428"/>
      <c r="DMH7" s="428"/>
      <c r="DMI7" s="428"/>
      <c r="DMJ7" s="428"/>
      <c r="DMK7" s="428"/>
      <c r="DML7" s="428"/>
      <c r="DMM7" s="428"/>
      <c r="DMN7" s="428"/>
      <c r="DMO7" s="428"/>
      <c r="DMP7" s="428"/>
      <c r="DMQ7" s="428"/>
      <c r="DMR7" s="428"/>
      <c r="DMS7" s="428"/>
      <c r="DMT7" s="428"/>
      <c r="DMU7" s="428"/>
      <c r="DMV7" s="428"/>
      <c r="DMW7" s="428"/>
      <c r="DMX7" s="428"/>
      <c r="DMY7" s="428"/>
      <c r="DMZ7" s="428"/>
      <c r="DNA7" s="428"/>
      <c r="DNB7" s="428"/>
      <c r="DNC7" s="428"/>
      <c r="DND7" s="428"/>
      <c r="DNE7" s="428"/>
      <c r="DNF7" s="428"/>
      <c r="DNG7" s="428"/>
      <c r="DNH7" s="428"/>
      <c r="DNI7" s="428"/>
      <c r="DNJ7" s="428"/>
      <c r="DNK7" s="428"/>
      <c r="DNL7" s="428"/>
      <c r="DNM7" s="428"/>
      <c r="DNN7" s="428"/>
      <c r="DNO7" s="428"/>
      <c r="DNP7" s="428"/>
      <c r="DNQ7" s="428"/>
      <c r="DNR7" s="428"/>
      <c r="DNS7" s="428"/>
      <c r="DNT7" s="428"/>
      <c r="DNU7" s="428"/>
      <c r="DNV7" s="428"/>
      <c r="DNW7" s="428"/>
      <c r="DNX7" s="428"/>
      <c r="DNY7" s="428"/>
      <c r="DNZ7" s="428"/>
      <c r="DOA7" s="428"/>
      <c r="DOB7" s="428"/>
      <c r="DOC7" s="428"/>
      <c r="DOD7" s="428"/>
      <c r="DOE7" s="428"/>
      <c r="DOF7" s="428"/>
      <c r="DOG7" s="428"/>
      <c r="DOH7" s="428"/>
      <c r="DOI7" s="428"/>
      <c r="DOJ7" s="428"/>
      <c r="DOK7" s="428"/>
      <c r="DOL7" s="428"/>
      <c r="DOM7" s="428"/>
      <c r="DON7" s="428"/>
      <c r="DOO7" s="428"/>
      <c r="DOP7" s="428"/>
      <c r="DOQ7" s="428"/>
      <c r="DOR7" s="428"/>
      <c r="DOS7" s="428"/>
      <c r="DOT7" s="428"/>
      <c r="DOU7" s="428"/>
      <c r="DOV7" s="428"/>
      <c r="DOW7" s="428"/>
      <c r="DOX7" s="428"/>
      <c r="DOY7" s="428"/>
      <c r="DOZ7" s="428"/>
      <c r="DPA7" s="428"/>
      <c r="DPB7" s="428"/>
      <c r="DPC7" s="428"/>
      <c r="DPD7" s="428"/>
      <c r="DPE7" s="428"/>
      <c r="DPF7" s="428"/>
      <c r="DPG7" s="428"/>
      <c r="DPH7" s="428"/>
      <c r="DPI7" s="428"/>
      <c r="DPJ7" s="428"/>
      <c r="DPK7" s="428"/>
      <c r="DPL7" s="428"/>
      <c r="DPM7" s="428"/>
      <c r="DPN7" s="428"/>
      <c r="DPO7" s="428"/>
      <c r="DPP7" s="428"/>
      <c r="DPQ7" s="428"/>
      <c r="DPR7" s="428"/>
      <c r="DPS7" s="428"/>
      <c r="DPT7" s="428"/>
      <c r="DPU7" s="428"/>
      <c r="DPV7" s="428"/>
      <c r="DPW7" s="428"/>
      <c r="DPX7" s="428"/>
      <c r="DPY7" s="428"/>
      <c r="DPZ7" s="428"/>
      <c r="DQA7" s="428"/>
      <c r="DQB7" s="428"/>
      <c r="DQC7" s="428"/>
      <c r="DQD7" s="428"/>
      <c r="DQE7" s="428"/>
      <c r="DQF7" s="428"/>
      <c r="DQG7" s="428"/>
      <c r="DQH7" s="428"/>
      <c r="DQI7" s="428"/>
      <c r="DQJ7" s="428"/>
      <c r="DQK7" s="428"/>
      <c r="DQL7" s="428"/>
      <c r="DQM7" s="428"/>
      <c r="DQN7" s="428"/>
      <c r="DQO7" s="428"/>
      <c r="DQP7" s="428"/>
      <c r="DQQ7" s="428"/>
      <c r="DQR7" s="428"/>
      <c r="DQS7" s="428"/>
      <c r="DQT7" s="428"/>
      <c r="DQU7" s="428"/>
      <c r="DQV7" s="428"/>
      <c r="DQW7" s="428"/>
      <c r="DQX7" s="428"/>
      <c r="DQY7" s="428"/>
      <c r="DQZ7" s="428"/>
      <c r="DRA7" s="428"/>
      <c r="DRB7" s="428"/>
      <c r="DRC7" s="428"/>
      <c r="DRD7" s="428"/>
      <c r="DRE7" s="428"/>
      <c r="DRF7" s="428"/>
      <c r="DRG7" s="428"/>
      <c r="DRH7" s="428"/>
      <c r="DRI7" s="428"/>
      <c r="DRJ7" s="428"/>
      <c r="DRK7" s="428"/>
      <c r="DRL7" s="428"/>
      <c r="DRM7" s="428"/>
      <c r="DRN7" s="428"/>
      <c r="DRO7" s="428"/>
      <c r="DRP7" s="428"/>
      <c r="DRQ7" s="428"/>
      <c r="DRR7" s="428"/>
      <c r="DRS7" s="428"/>
      <c r="DRT7" s="428"/>
      <c r="DRU7" s="428"/>
      <c r="DRV7" s="428"/>
      <c r="DRW7" s="428"/>
      <c r="DRX7" s="428"/>
      <c r="DRY7" s="428"/>
      <c r="DRZ7" s="428"/>
      <c r="DSA7" s="428"/>
      <c r="DSB7" s="428"/>
      <c r="DSC7" s="428"/>
      <c r="DSD7" s="428"/>
      <c r="DSE7" s="428"/>
      <c r="DSF7" s="428"/>
      <c r="DSG7" s="428"/>
      <c r="DSH7" s="428"/>
      <c r="DSI7" s="428"/>
      <c r="DSJ7" s="428"/>
      <c r="DSK7" s="428"/>
      <c r="DSL7" s="428"/>
      <c r="DSM7" s="428"/>
      <c r="DSN7" s="428"/>
      <c r="DSO7" s="428"/>
      <c r="DSP7" s="428"/>
      <c r="DSQ7" s="428"/>
      <c r="DSR7" s="428"/>
      <c r="DSS7" s="428"/>
      <c r="DST7" s="428"/>
      <c r="DSU7" s="428"/>
      <c r="DSV7" s="428"/>
      <c r="DSW7" s="428"/>
      <c r="DSX7" s="428"/>
      <c r="DSY7" s="428"/>
      <c r="DSZ7" s="428"/>
      <c r="DTA7" s="428"/>
      <c r="DTB7" s="428"/>
      <c r="DTC7" s="428"/>
      <c r="DTD7" s="428"/>
      <c r="DTE7" s="428"/>
      <c r="DTF7" s="428"/>
      <c r="DTG7" s="428"/>
      <c r="DTH7" s="428"/>
      <c r="DTI7" s="428"/>
      <c r="DTJ7" s="428"/>
      <c r="DTK7" s="428"/>
      <c r="DTL7" s="428"/>
      <c r="DTM7" s="428"/>
      <c r="DTN7" s="428"/>
      <c r="DTO7" s="428"/>
      <c r="DTP7" s="428"/>
      <c r="DTQ7" s="428"/>
      <c r="DTR7" s="428"/>
      <c r="DTS7" s="428"/>
      <c r="DTT7" s="428"/>
      <c r="DTU7" s="428"/>
      <c r="DTV7" s="428"/>
      <c r="DTW7" s="428"/>
      <c r="DTX7" s="428"/>
      <c r="DTY7" s="428"/>
      <c r="DTZ7" s="428"/>
      <c r="DUA7" s="428"/>
      <c r="DUB7" s="428"/>
      <c r="DUC7" s="428"/>
      <c r="DUD7" s="428"/>
      <c r="DUE7" s="428"/>
      <c r="DUF7" s="428"/>
      <c r="DUG7" s="428"/>
      <c r="DUH7" s="428"/>
      <c r="DUI7" s="428"/>
      <c r="DUJ7" s="428"/>
      <c r="DUK7" s="428"/>
      <c r="DUL7" s="428"/>
      <c r="DUM7" s="428"/>
      <c r="DUN7" s="428"/>
      <c r="DUO7" s="428"/>
      <c r="DUP7" s="428"/>
      <c r="DUQ7" s="428"/>
      <c r="DUR7" s="428"/>
      <c r="DUS7" s="428"/>
      <c r="DUT7" s="428"/>
      <c r="DUU7" s="428"/>
      <c r="DUV7" s="428"/>
      <c r="DUW7" s="428"/>
      <c r="DUX7" s="428"/>
      <c r="DUY7" s="428"/>
      <c r="DUZ7" s="428"/>
      <c r="DVA7" s="428"/>
      <c r="DVB7" s="428"/>
      <c r="DVC7" s="428"/>
      <c r="DVD7" s="428"/>
      <c r="DVE7" s="428"/>
      <c r="DVF7" s="428"/>
      <c r="DVG7" s="428"/>
      <c r="DVH7" s="428"/>
      <c r="DVI7" s="428"/>
      <c r="DVJ7" s="428"/>
      <c r="DVK7" s="428"/>
      <c r="DVL7" s="428"/>
      <c r="DVM7" s="428"/>
      <c r="DVN7" s="428"/>
      <c r="DVO7" s="428"/>
      <c r="DVP7" s="428"/>
      <c r="DVQ7" s="428"/>
      <c r="DVR7" s="428"/>
      <c r="DVS7" s="428"/>
      <c r="DVT7" s="428"/>
      <c r="DVU7" s="428"/>
      <c r="DVV7" s="428"/>
      <c r="DVW7" s="428"/>
      <c r="DVX7" s="428"/>
      <c r="DVY7" s="428"/>
      <c r="DVZ7" s="428"/>
      <c r="DWA7" s="428"/>
      <c r="DWB7" s="428"/>
      <c r="DWC7" s="428"/>
      <c r="DWD7" s="428"/>
      <c r="DWE7" s="428"/>
      <c r="DWF7" s="428"/>
      <c r="DWG7" s="428"/>
      <c r="DWH7" s="428"/>
      <c r="DWI7" s="428"/>
      <c r="DWJ7" s="428"/>
      <c r="DWK7" s="428"/>
      <c r="DWL7" s="428"/>
      <c r="DWM7" s="428"/>
      <c r="DWN7" s="428"/>
      <c r="DWO7" s="428"/>
      <c r="DWP7" s="428"/>
      <c r="DWQ7" s="428"/>
      <c r="DWR7" s="428"/>
      <c r="DWS7" s="428"/>
      <c r="DWT7" s="428"/>
      <c r="DWU7" s="428"/>
      <c r="DWV7" s="428"/>
      <c r="DWW7" s="428"/>
      <c r="DWX7" s="428"/>
      <c r="DWY7" s="428"/>
      <c r="DWZ7" s="428"/>
      <c r="DXA7" s="428"/>
      <c r="DXB7" s="428"/>
      <c r="DXC7" s="428"/>
      <c r="DXD7" s="428"/>
      <c r="DXE7" s="428"/>
      <c r="DXF7" s="428"/>
      <c r="DXG7" s="428"/>
      <c r="DXH7" s="428"/>
      <c r="DXI7" s="428"/>
      <c r="DXJ7" s="428"/>
      <c r="DXK7" s="428"/>
      <c r="DXL7" s="428"/>
      <c r="DXM7" s="428"/>
      <c r="DXN7" s="428"/>
      <c r="DXO7" s="428"/>
      <c r="DXP7" s="428"/>
      <c r="DXQ7" s="428"/>
      <c r="DXR7" s="428"/>
      <c r="DXS7" s="428"/>
      <c r="DXT7" s="428"/>
      <c r="DXU7" s="428"/>
      <c r="DXV7" s="428"/>
      <c r="DXW7" s="428"/>
      <c r="DXX7" s="428"/>
      <c r="DXY7" s="428"/>
      <c r="DXZ7" s="428"/>
      <c r="DYA7" s="428"/>
      <c r="DYB7" s="428"/>
      <c r="DYC7" s="428"/>
      <c r="DYD7" s="428"/>
      <c r="DYE7" s="428"/>
      <c r="DYF7" s="428"/>
      <c r="DYG7" s="428"/>
      <c r="DYH7" s="428"/>
      <c r="DYI7" s="428"/>
      <c r="DYJ7" s="428"/>
      <c r="DYK7" s="428"/>
      <c r="DYL7" s="428"/>
      <c r="DYM7" s="428"/>
      <c r="DYN7" s="428"/>
      <c r="DYO7" s="428"/>
      <c r="DYP7" s="428"/>
      <c r="DYQ7" s="428"/>
      <c r="DYR7" s="428"/>
      <c r="DYS7" s="428"/>
      <c r="DYT7" s="428"/>
      <c r="DYU7" s="428"/>
      <c r="DYV7" s="428"/>
      <c r="DYW7" s="428"/>
      <c r="DYX7" s="428"/>
      <c r="DYY7" s="428"/>
      <c r="DYZ7" s="428"/>
      <c r="DZA7" s="428"/>
      <c r="DZB7" s="428"/>
      <c r="DZC7" s="428"/>
      <c r="DZD7" s="428"/>
      <c r="DZE7" s="428"/>
      <c r="DZF7" s="428"/>
      <c r="DZG7" s="428"/>
      <c r="DZH7" s="428"/>
      <c r="DZI7" s="428"/>
      <c r="DZJ7" s="428"/>
      <c r="DZK7" s="428"/>
      <c r="DZL7" s="428"/>
      <c r="DZM7" s="428"/>
      <c r="DZN7" s="428"/>
      <c r="DZO7" s="428"/>
      <c r="DZP7" s="428"/>
      <c r="DZQ7" s="428"/>
      <c r="DZR7" s="428"/>
      <c r="DZS7" s="428"/>
      <c r="DZT7" s="428"/>
      <c r="DZU7" s="428"/>
      <c r="DZV7" s="428"/>
      <c r="DZW7" s="428"/>
      <c r="DZX7" s="428"/>
      <c r="DZY7" s="428"/>
      <c r="DZZ7" s="428"/>
      <c r="EAA7" s="428"/>
      <c r="EAB7" s="428"/>
      <c r="EAC7" s="428"/>
      <c r="EAD7" s="428"/>
      <c r="EAE7" s="428"/>
      <c r="EAF7" s="428"/>
      <c r="EAG7" s="428"/>
      <c r="EAH7" s="428"/>
      <c r="EAI7" s="428"/>
      <c r="EAJ7" s="428"/>
      <c r="EAK7" s="428"/>
      <c r="EAL7" s="428"/>
      <c r="EAM7" s="428"/>
      <c r="EAN7" s="428"/>
      <c r="EAO7" s="428"/>
      <c r="EAP7" s="428"/>
      <c r="EAQ7" s="428"/>
      <c r="EAR7" s="428"/>
      <c r="EAS7" s="428"/>
      <c r="EAT7" s="428"/>
      <c r="EAU7" s="428"/>
      <c r="EAV7" s="428"/>
      <c r="EAW7" s="428"/>
      <c r="EAX7" s="428"/>
      <c r="EAY7" s="428"/>
      <c r="EAZ7" s="428"/>
      <c r="EBA7" s="428"/>
      <c r="EBB7" s="428"/>
      <c r="EBC7" s="428"/>
      <c r="EBD7" s="428"/>
      <c r="EBE7" s="428"/>
      <c r="EBF7" s="428"/>
      <c r="EBG7" s="428"/>
      <c r="EBH7" s="428"/>
      <c r="EBI7" s="428"/>
      <c r="EBJ7" s="428"/>
      <c r="EBK7" s="428"/>
      <c r="EBL7" s="428"/>
      <c r="EBM7" s="428"/>
      <c r="EBN7" s="428"/>
      <c r="EBO7" s="428"/>
      <c r="EBP7" s="428"/>
      <c r="EBQ7" s="428"/>
      <c r="EBR7" s="428"/>
      <c r="EBS7" s="428"/>
      <c r="EBT7" s="428"/>
      <c r="EBU7" s="428"/>
      <c r="EBV7" s="428"/>
      <c r="EBW7" s="428"/>
      <c r="EBX7" s="428"/>
      <c r="EBY7" s="428"/>
      <c r="EBZ7" s="428"/>
      <c r="ECA7" s="428"/>
      <c r="ECB7" s="428"/>
      <c r="ECC7" s="428"/>
      <c r="ECD7" s="428"/>
      <c r="ECE7" s="428"/>
      <c r="ECF7" s="428"/>
      <c r="ECG7" s="428"/>
      <c r="ECH7" s="428"/>
      <c r="ECI7" s="428"/>
      <c r="ECJ7" s="428"/>
      <c r="ECK7" s="428"/>
      <c r="ECL7" s="428"/>
      <c r="ECM7" s="428"/>
      <c r="ECN7" s="428"/>
      <c r="ECO7" s="428"/>
      <c r="ECP7" s="428"/>
      <c r="ECQ7" s="428"/>
      <c r="ECR7" s="428"/>
      <c r="ECS7" s="428"/>
      <c r="ECT7" s="428"/>
      <c r="ECU7" s="428"/>
      <c r="ECV7" s="428"/>
      <c r="ECW7" s="428"/>
      <c r="ECX7" s="428"/>
      <c r="ECY7" s="428"/>
      <c r="ECZ7" s="428"/>
      <c r="EDA7" s="428"/>
      <c r="EDB7" s="428"/>
      <c r="EDC7" s="428"/>
      <c r="EDD7" s="428"/>
      <c r="EDE7" s="428"/>
      <c r="EDF7" s="428"/>
      <c r="EDG7" s="428"/>
      <c r="EDH7" s="428"/>
      <c r="EDI7" s="428"/>
      <c r="EDJ7" s="428"/>
      <c r="EDK7" s="428"/>
      <c r="EDL7" s="428"/>
      <c r="EDM7" s="428"/>
      <c r="EDN7" s="428"/>
      <c r="EDO7" s="428"/>
      <c r="EDP7" s="428"/>
      <c r="EDQ7" s="428"/>
      <c r="EDR7" s="428"/>
      <c r="EDS7" s="428"/>
      <c r="EDT7" s="428"/>
      <c r="EDU7" s="428"/>
      <c r="EDV7" s="428"/>
      <c r="EDW7" s="428"/>
      <c r="EDX7" s="428"/>
      <c r="EDY7" s="428"/>
      <c r="EDZ7" s="428"/>
      <c r="EEA7" s="428"/>
      <c r="EEB7" s="428"/>
      <c r="EEC7" s="428"/>
      <c r="EED7" s="428"/>
      <c r="EEE7" s="428"/>
      <c r="EEF7" s="428"/>
      <c r="EEG7" s="428"/>
      <c r="EEH7" s="428"/>
      <c r="EEI7" s="428"/>
      <c r="EEJ7" s="428"/>
      <c r="EEK7" s="428"/>
      <c r="EEL7" s="428"/>
      <c r="EEM7" s="428"/>
      <c r="EEN7" s="428"/>
      <c r="EEO7" s="428"/>
      <c r="EEP7" s="428"/>
      <c r="EEQ7" s="428"/>
      <c r="EER7" s="428"/>
      <c r="EES7" s="428"/>
      <c r="EET7" s="428"/>
      <c r="EEU7" s="428"/>
      <c r="EEV7" s="428"/>
      <c r="EEW7" s="428"/>
      <c r="EEX7" s="428"/>
      <c r="EEY7" s="428"/>
      <c r="EEZ7" s="428"/>
      <c r="EFA7" s="428"/>
      <c r="EFB7" s="428"/>
      <c r="EFC7" s="428"/>
      <c r="EFD7" s="428"/>
      <c r="EFE7" s="428"/>
      <c r="EFF7" s="428"/>
      <c r="EFG7" s="428"/>
      <c r="EFH7" s="428"/>
      <c r="EFI7" s="428"/>
      <c r="EFJ7" s="428"/>
      <c r="EFK7" s="428"/>
      <c r="EFL7" s="428"/>
      <c r="EFM7" s="428"/>
      <c r="EFN7" s="428"/>
      <c r="EFO7" s="428"/>
      <c r="EFP7" s="428"/>
      <c r="EFQ7" s="428"/>
      <c r="EFR7" s="428"/>
      <c r="EFS7" s="428"/>
      <c r="EFT7" s="428"/>
      <c r="EFU7" s="428"/>
      <c r="EFV7" s="428"/>
      <c r="EFW7" s="428"/>
      <c r="EFX7" s="428"/>
      <c r="EFY7" s="428"/>
      <c r="EFZ7" s="428"/>
      <c r="EGA7" s="428"/>
      <c r="EGB7" s="428"/>
      <c r="EGC7" s="428"/>
      <c r="EGD7" s="428"/>
      <c r="EGE7" s="428"/>
      <c r="EGF7" s="428"/>
      <c r="EGG7" s="428"/>
      <c r="EGH7" s="428"/>
      <c r="EGI7" s="428"/>
      <c r="EGJ7" s="428"/>
      <c r="EGK7" s="428"/>
      <c r="EGL7" s="428"/>
      <c r="EGM7" s="428"/>
      <c r="EGN7" s="428"/>
      <c r="EGO7" s="428"/>
      <c r="EGP7" s="428"/>
      <c r="EGQ7" s="428"/>
      <c r="EGR7" s="428"/>
      <c r="EGS7" s="428"/>
      <c r="EGT7" s="428"/>
      <c r="EGU7" s="428"/>
      <c r="EGV7" s="428"/>
      <c r="EGW7" s="428"/>
      <c r="EGX7" s="428"/>
      <c r="EGY7" s="428"/>
      <c r="EGZ7" s="428"/>
      <c r="EHA7" s="428"/>
      <c r="EHB7" s="428"/>
      <c r="EHC7" s="428"/>
      <c r="EHD7" s="428"/>
      <c r="EHE7" s="428"/>
      <c r="EHF7" s="428"/>
      <c r="EHG7" s="428"/>
      <c r="EHH7" s="428"/>
      <c r="EHI7" s="428"/>
      <c r="EHJ7" s="428"/>
      <c r="EHK7" s="428"/>
      <c r="EHL7" s="428"/>
      <c r="EHM7" s="428"/>
      <c r="EHN7" s="428"/>
      <c r="EHO7" s="428"/>
      <c r="EHP7" s="428"/>
      <c r="EHQ7" s="428"/>
      <c r="EHR7" s="428"/>
      <c r="EHS7" s="428"/>
      <c r="EHT7" s="428"/>
      <c r="EHU7" s="428"/>
      <c r="EHV7" s="428"/>
      <c r="EHW7" s="428"/>
      <c r="EHX7" s="428"/>
      <c r="EHY7" s="428"/>
      <c r="EHZ7" s="428"/>
      <c r="EIA7" s="428"/>
      <c r="EIB7" s="428"/>
      <c r="EIC7" s="428"/>
      <c r="EID7" s="428"/>
      <c r="EIE7" s="428"/>
      <c r="EIF7" s="428"/>
      <c r="EIG7" s="428"/>
      <c r="EIH7" s="428"/>
      <c r="EII7" s="428"/>
      <c r="EIJ7" s="428"/>
      <c r="EIK7" s="428"/>
      <c r="EIL7" s="428"/>
      <c r="EIM7" s="428"/>
      <c r="EIN7" s="428"/>
      <c r="EIO7" s="428"/>
      <c r="EIP7" s="428"/>
      <c r="EIQ7" s="428"/>
      <c r="EIR7" s="428"/>
      <c r="EIS7" s="428"/>
      <c r="EIT7" s="428"/>
      <c r="EIU7" s="428"/>
      <c r="EIV7" s="428"/>
      <c r="EIW7" s="428"/>
      <c r="EIX7" s="428"/>
      <c r="EIY7" s="428"/>
      <c r="EIZ7" s="428"/>
      <c r="EJA7" s="428"/>
      <c r="EJB7" s="428"/>
      <c r="EJC7" s="428"/>
      <c r="EJD7" s="428"/>
      <c r="EJE7" s="428"/>
      <c r="EJF7" s="428"/>
      <c r="EJG7" s="428"/>
      <c r="EJH7" s="428"/>
      <c r="EJI7" s="428"/>
      <c r="EJJ7" s="428"/>
      <c r="EJK7" s="428"/>
      <c r="EJL7" s="428"/>
      <c r="EJM7" s="428"/>
      <c r="EJN7" s="428"/>
      <c r="EJO7" s="428"/>
      <c r="EJP7" s="428"/>
      <c r="EJQ7" s="428"/>
      <c r="EJR7" s="428"/>
      <c r="EJS7" s="428"/>
      <c r="EJT7" s="428"/>
      <c r="EJU7" s="428"/>
      <c r="EJV7" s="428"/>
      <c r="EJW7" s="428"/>
      <c r="EJX7" s="428"/>
      <c r="EJY7" s="428"/>
      <c r="EJZ7" s="428"/>
      <c r="EKA7" s="428"/>
      <c r="EKB7" s="428"/>
      <c r="EKC7" s="428"/>
      <c r="EKD7" s="428"/>
      <c r="EKE7" s="428"/>
      <c r="EKF7" s="428"/>
      <c r="EKG7" s="428"/>
      <c r="EKH7" s="428"/>
      <c r="EKI7" s="428"/>
      <c r="EKJ7" s="428"/>
      <c r="EKK7" s="428"/>
      <c r="EKL7" s="428"/>
      <c r="EKM7" s="428"/>
      <c r="EKN7" s="428"/>
      <c r="EKO7" s="428"/>
      <c r="EKP7" s="428"/>
      <c r="EKQ7" s="428"/>
      <c r="EKR7" s="428"/>
      <c r="EKS7" s="428"/>
      <c r="EKT7" s="428"/>
      <c r="EKU7" s="428"/>
      <c r="EKV7" s="428"/>
      <c r="EKW7" s="428"/>
      <c r="EKX7" s="428"/>
      <c r="EKY7" s="428"/>
      <c r="EKZ7" s="428"/>
      <c r="ELA7" s="428"/>
      <c r="ELB7" s="428"/>
      <c r="ELC7" s="428"/>
      <c r="ELD7" s="428"/>
      <c r="ELE7" s="428"/>
      <c r="ELF7" s="428"/>
      <c r="ELG7" s="428"/>
      <c r="ELH7" s="428"/>
      <c r="ELI7" s="428"/>
      <c r="ELJ7" s="428"/>
      <c r="ELK7" s="428"/>
      <c r="ELL7" s="428"/>
      <c r="ELM7" s="428"/>
      <c r="ELN7" s="428"/>
      <c r="ELO7" s="428"/>
      <c r="ELP7" s="428"/>
      <c r="ELQ7" s="428"/>
      <c r="ELR7" s="428"/>
      <c r="ELS7" s="428"/>
      <c r="ELT7" s="428"/>
      <c r="ELU7" s="428"/>
      <c r="ELV7" s="428"/>
      <c r="ELW7" s="428"/>
      <c r="ELX7" s="428"/>
      <c r="ELY7" s="428"/>
      <c r="ELZ7" s="428"/>
      <c r="EMA7" s="428"/>
      <c r="EMB7" s="428"/>
      <c r="EMC7" s="428"/>
      <c r="EMD7" s="428"/>
      <c r="EME7" s="428"/>
      <c r="EMF7" s="428"/>
      <c r="EMG7" s="428"/>
      <c r="EMH7" s="428"/>
      <c r="EMI7" s="428"/>
      <c r="EMJ7" s="428"/>
      <c r="EMK7" s="428"/>
      <c r="EML7" s="428"/>
      <c r="EMM7" s="428"/>
      <c r="EMN7" s="428"/>
      <c r="EMO7" s="428"/>
      <c r="EMP7" s="428"/>
      <c r="EMQ7" s="428"/>
      <c r="EMR7" s="428"/>
      <c r="EMS7" s="428"/>
      <c r="EMT7" s="428"/>
      <c r="EMU7" s="428"/>
      <c r="EMV7" s="428"/>
      <c r="EMW7" s="428"/>
      <c r="EMX7" s="428"/>
      <c r="EMY7" s="428"/>
      <c r="EMZ7" s="428"/>
      <c r="ENA7" s="428"/>
      <c r="ENB7" s="428"/>
      <c r="ENC7" s="428"/>
      <c r="END7" s="428"/>
      <c r="ENE7" s="428"/>
      <c r="ENF7" s="428"/>
      <c r="ENG7" s="428"/>
      <c r="ENH7" s="428"/>
      <c r="ENI7" s="428"/>
      <c r="ENJ7" s="428"/>
      <c r="ENK7" s="428"/>
      <c r="ENL7" s="428"/>
      <c r="ENM7" s="428"/>
      <c r="ENN7" s="428"/>
      <c r="ENO7" s="428"/>
      <c r="ENP7" s="428"/>
      <c r="ENQ7" s="428"/>
      <c r="ENR7" s="428"/>
      <c r="ENS7" s="428"/>
      <c r="ENT7" s="428"/>
      <c r="ENU7" s="428"/>
      <c r="ENV7" s="428"/>
      <c r="ENW7" s="428"/>
      <c r="ENX7" s="428"/>
      <c r="ENY7" s="428"/>
      <c r="ENZ7" s="428"/>
      <c r="EOA7" s="428"/>
      <c r="EOB7" s="428"/>
      <c r="EOC7" s="428"/>
      <c r="EOD7" s="428"/>
      <c r="EOE7" s="428"/>
      <c r="EOF7" s="428"/>
      <c r="EOG7" s="428"/>
      <c r="EOH7" s="428"/>
      <c r="EOI7" s="428"/>
      <c r="EOJ7" s="428"/>
      <c r="EOK7" s="428"/>
      <c r="EOL7" s="428"/>
      <c r="EOM7" s="428"/>
      <c r="EON7" s="428"/>
      <c r="EOO7" s="428"/>
      <c r="EOP7" s="428"/>
      <c r="EOQ7" s="428"/>
      <c r="EOR7" s="428"/>
      <c r="EOS7" s="428"/>
      <c r="EOT7" s="428"/>
      <c r="EOU7" s="428"/>
      <c r="EOV7" s="428"/>
      <c r="EOW7" s="428"/>
      <c r="EOX7" s="428"/>
      <c r="EOY7" s="428"/>
      <c r="EOZ7" s="428"/>
      <c r="EPA7" s="428"/>
      <c r="EPB7" s="428"/>
      <c r="EPC7" s="428"/>
      <c r="EPD7" s="428"/>
      <c r="EPE7" s="428"/>
      <c r="EPF7" s="428"/>
      <c r="EPG7" s="428"/>
      <c r="EPH7" s="428"/>
      <c r="EPI7" s="428"/>
      <c r="EPJ7" s="428"/>
      <c r="EPK7" s="428"/>
      <c r="EPL7" s="428"/>
      <c r="EPM7" s="428"/>
      <c r="EPN7" s="428"/>
      <c r="EPO7" s="428"/>
      <c r="EPP7" s="428"/>
      <c r="EPQ7" s="428"/>
      <c r="EPR7" s="428"/>
      <c r="EPS7" s="428"/>
      <c r="EPT7" s="428"/>
      <c r="EPU7" s="428"/>
      <c r="EPV7" s="428"/>
      <c r="EPW7" s="428"/>
      <c r="EPX7" s="428"/>
      <c r="EPY7" s="428"/>
      <c r="EPZ7" s="428"/>
      <c r="EQA7" s="428"/>
      <c r="EQB7" s="428"/>
      <c r="EQC7" s="428"/>
      <c r="EQD7" s="428"/>
      <c r="EQE7" s="428"/>
      <c r="EQF7" s="428"/>
      <c r="EQG7" s="428"/>
      <c r="EQH7" s="428"/>
      <c r="EQI7" s="428"/>
      <c r="EQJ7" s="428"/>
      <c r="EQK7" s="428"/>
      <c r="EQL7" s="428"/>
      <c r="EQM7" s="428"/>
      <c r="EQN7" s="428"/>
      <c r="EQO7" s="428"/>
      <c r="EQP7" s="428"/>
      <c r="EQQ7" s="428"/>
      <c r="EQR7" s="428"/>
      <c r="EQS7" s="428"/>
      <c r="EQT7" s="428"/>
      <c r="EQU7" s="428"/>
      <c r="EQV7" s="428"/>
      <c r="EQW7" s="428"/>
      <c r="EQX7" s="428"/>
      <c r="EQY7" s="428"/>
      <c r="EQZ7" s="428"/>
      <c r="ERA7" s="428"/>
      <c r="ERB7" s="428"/>
      <c r="ERC7" s="428"/>
      <c r="ERD7" s="428"/>
      <c r="ERE7" s="428"/>
      <c r="ERF7" s="428"/>
      <c r="ERG7" s="428"/>
      <c r="ERH7" s="428"/>
      <c r="ERI7" s="428"/>
      <c r="ERJ7" s="428"/>
      <c r="ERK7" s="428"/>
      <c r="ERL7" s="428"/>
      <c r="ERM7" s="428"/>
      <c r="ERN7" s="428"/>
      <c r="ERO7" s="428"/>
      <c r="ERP7" s="428"/>
      <c r="ERQ7" s="428"/>
      <c r="ERR7" s="428"/>
      <c r="ERS7" s="428"/>
      <c r="ERT7" s="428"/>
      <c r="ERU7" s="428"/>
      <c r="ERV7" s="428"/>
      <c r="ERW7" s="428"/>
      <c r="ERX7" s="428"/>
      <c r="ERY7" s="428"/>
      <c r="ERZ7" s="428"/>
      <c r="ESA7" s="428"/>
      <c r="ESB7" s="428"/>
      <c r="ESC7" s="428"/>
      <c r="ESD7" s="428"/>
      <c r="ESE7" s="428"/>
      <c r="ESF7" s="428"/>
      <c r="ESG7" s="428"/>
      <c r="ESH7" s="428"/>
      <c r="ESI7" s="428"/>
      <c r="ESJ7" s="428"/>
      <c r="ESK7" s="428"/>
      <c r="ESL7" s="428"/>
      <c r="ESM7" s="428"/>
      <c r="ESN7" s="428"/>
      <c r="ESO7" s="428"/>
      <c r="ESP7" s="428"/>
      <c r="ESQ7" s="428"/>
      <c r="ESR7" s="428"/>
      <c r="ESS7" s="428"/>
      <c r="EST7" s="428"/>
      <c r="ESU7" s="428"/>
      <c r="ESV7" s="428"/>
      <c r="ESW7" s="428"/>
      <c r="ESX7" s="428"/>
      <c r="ESY7" s="428"/>
      <c r="ESZ7" s="428"/>
      <c r="ETA7" s="428"/>
      <c r="ETB7" s="428"/>
      <c r="ETC7" s="428"/>
      <c r="ETD7" s="428"/>
      <c r="ETE7" s="428"/>
      <c r="ETF7" s="428"/>
      <c r="ETG7" s="428"/>
      <c r="ETH7" s="428"/>
      <c r="ETI7" s="428"/>
      <c r="ETJ7" s="428"/>
      <c r="ETK7" s="428"/>
      <c r="ETL7" s="428"/>
      <c r="ETM7" s="428"/>
      <c r="ETN7" s="428"/>
      <c r="ETO7" s="428"/>
      <c r="ETP7" s="428"/>
      <c r="ETQ7" s="428"/>
      <c r="ETR7" s="428"/>
      <c r="ETS7" s="428"/>
      <c r="ETT7" s="428"/>
      <c r="ETU7" s="428"/>
      <c r="ETV7" s="428"/>
      <c r="ETW7" s="428"/>
      <c r="ETX7" s="428"/>
      <c r="ETY7" s="428"/>
      <c r="ETZ7" s="428"/>
      <c r="EUA7" s="428"/>
      <c r="EUB7" s="428"/>
      <c r="EUC7" s="428"/>
      <c r="EUD7" s="428"/>
      <c r="EUE7" s="428"/>
      <c r="EUF7" s="428"/>
      <c r="EUG7" s="428"/>
      <c r="EUH7" s="428"/>
      <c r="EUI7" s="428"/>
      <c r="EUJ7" s="428"/>
      <c r="EUK7" s="428"/>
      <c r="EUL7" s="428"/>
      <c r="EUM7" s="428"/>
      <c r="EUN7" s="428"/>
      <c r="EUO7" s="428"/>
      <c r="EUP7" s="428"/>
      <c r="EUQ7" s="428"/>
      <c r="EUR7" s="428"/>
      <c r="EUS7" s="428"/>
      <c r="EUT7" s="428"/>
      <c r="EUU7" s="428"/>
      <c r="EUV7" s="428"/>
      <c r="EUW7" s="428"/>
      <c r="EUX7" s="428"/>
      <c r="EUY7" s="428"/>
      <c r="EUZ7" s="428"/>
      <c r="EVA7" s="428"/>
      <c r="EVB7" s="428"/>
      <c r="EVC7" s="428"/>
      <c r="EVD7" s="428"/>
      <c r="EVE7" s="428"/>
      <c r="EVF7" s="428"/>
      <c r="EVG7" s="428"/>
      <c r="EVH7" s="428"/>
      <c r="EVI7" s="428"/>
      <c r="EVJ7" s="428"/>
      <c r="EVK7" s="428"/>
      <c r="EVL7" s="428"/>
      <c r="EVM7" s="428"/>
      <c r="EVN7" s="428"/>
      <c r="EVO7" s="428"/>
      <c r="EVP7" s="428"/>
      <c r="EVQ7" s="428"/>
      <c r="EVR7" s="428"/>
      <c r="EVS7" s="428"/>
      <c r="EVT7" s="428"/>
      <c r="EVU7" s="428"/>
      <c r="EVV7" s="428"/>
      <c r="EVW7" s="428"/>
      <c r="EVX7" s="428"/>
      <c r="EVY7" s="428"/>
      <c r="EVZ7" s="428"/>
      <c r="EWA7" s="428"/>
      <c r="EWB7" s="428"/>
      <c r="EWC7" s="428"/>
      <c r="EWD7" s="428"/>
      <c r="EWE7" s="428"/>
      <c r="EWF7" s="428"/>
      <c r="EWG7" s="428"/>
      <c r="EWH7" s="428"/>
      <c r="EWI7" s="428"/>
      <c r="EWJ7" s="428"/>
      <c r="EWK7" s="428"/>
      <c r="EWL7" s="428"/>
      <c r="EWM7" s="428"/>
      <c r="EWN7" s="428"/>
      <c r="EWO7" s="428"/>
      <c r="EWP7" s="428"/>
      <c r="EWQ7" s="428"/>
      <c r="EWR7" s="428"/>
      <c r="EWS7" s="428"/>
      <c r="EWT7" s="428"/>
      <c r="EWU7" s="428"/>
      <c r="EWV7" s="428"/>
      <c r="EWW7" s="428"/>
      <c r="EWX7" s="428"/>
      <c r="EWY7" s="428"/>
      <c r="EWZ7" s="428"/>
      <c r="EXA7" s="428"/>
      <c r="EXB7" s="428"/>
      <c r="EXC7" s="428"/>
      <c r="EXD7" s="428"/>
      <c r="EXE7" s="428"/>
      <c r="EXF7" s="428"/>
      <c r="EXG7" s="428"/>
      <c r="EXH7" s="428"/>
      <c r="EXI7" s="428"/>
      <c r="EXJ7" s="428"/>
      <c r="EXK7" s="428"/>
      <c r="EXL7" s="428"/>
      <c r="EXM7" s="428"/>
      <c r="EXN7" s="428"/>
      <c r="EXO7" s="428"/>
      <c r="EXP7" s="428"/>
      <c r="EXQ7" s="428"/>
      <c r="EXR7" s="428"/>
      <c r="EXS7" s="428"/>
      <c r="EXT7" s="428"/>
      <c r="EXU7" s="428"/>
      <c r="EXV7" s="428"/>
      <c r="EXW7" s="428"/>
      <c r="EXX7" s="428"/>
      <c r="EXY7" s="428"/>
      <c r="EXZ7" s="428"/>
      <c r="EYA7" s="428"/>
      <c r="EYB7" s="428"/>
      <c r="EYC7" s="428"/>
      <c r="EYD7" s="428"/>
      <c r="EYE7" s="428"/>
      <c r="EYF7" s="428"/>
      <c r="EYG7" s="428"/>
      <c r="EYH7" s="428"/>
      <c r="EYI7" s="428"/>
      <c r="EYJ7" s="428"/>
      <c r="EYK7" s="428"/>
      <c r="EYL7" s="428"/>
      <c r="EYM7" s="428"/>
      <c r="EYN7" s="428"/>
      <c r="EYO7" s="428"/>
      <c r="EYP7" s="428"/>
      <c r="EYQ7" s="428"/>
      <c r="EYR7" s="428"/>
      <c r="EYS7" s="428"/>
      <c r="EYT7" s="428"/>
      <c r="EYU7" s="428"/>
      <c r="EYV7" s="428"/>
      <c r="EYW7" s="428"/>
      <c r="EYX7" s="428"/>
      <c r="EYY7" s="428"/>
      <c r="EYZ7" s="428"/>
      <c r="EZA7" s="428"/>
      <c r="EZB7" s="428"/>
      <c r="EZC7" s="428"/>
      <c r="EZD7" s="428"/>
      <c r="EZE7" s="428"/>
      <c r="EZF7" s="428"/>
      <c r="EZG7" s="428"/>
      <c r="EZH7" s="428"/>
      <c r="EZI7" s="428"/>
      <c r="EZJ7" s="428"/>
      <c r="EZK7" s="428"/>
      <c r="EZL7" s="428"/>
      <c r="EZM7" s="428"/>
      <c r="EZN7" s="428"/>
      <c r="EZO7" s="428"/>
      <c r="EZP7" s="428"/>
      <c r="EZQ7" s="428"/>
      <c r="EZR7" s="428"/>
      <c r="EZS7" s="428"/>
      <c r="EZT7" s="428"/>
      <c r="EZU7" s="428"/>
      <c r="EZV7" s="428"/>
      <c r="EZW7" s="428"/>
      <c r="EZX7" s="428"/>
      <c r="EZY7" s="428"/>
      <c r="EZZ7" s="428"/>
      <c r="FAA7" s="428"/>
      <c r="FAB7" s="428"/>
      <c r="FAC7" s="428"/>
      <c r="FAD7" s="428"/>
      <c r="FAE7" s="428"/>
      <c r="FAF7" s="428"/>
      <c r="FAG7" s="428"/>
      <c r="FAH7" s="428"/>
      <c r="FAI7" s="428"/>
      <c r="FAJ7" s="428"/>
      <c r="FAK7" s="428"/>
      <c r="FAL7" s="428"/>
      <c r="FAM7" s="428"/>
      <c r="FAN7" s="428"/>
      <c r="FAO7" s="428"/>
      <c r="FAP7" s="428"/>
      <c r="FAQ7" s="428"/>
      <c r="FAR7" s="428"/>
      <c r="FAS7" s="428"/>
      <c r="FAT7" s="428"/>
      <c r="FAU7" s="428"/>
      <c r="FAV7" s="428"/>
      <c r="FAW7" s="428"/>
      <c r="FAX7" s="428"/>
      <c r="FAY7" s="428"/>
      <c r="FAZ7" s="428"/>
      <c r="FBA7" s="428"/>
      <c r="FBB7" s="428"/>
      <c r="FBC7" s="428"/>
      <c r="FBD7" s="428"/>
      <c r="FBE7" s="428"/>
      <c r="FBF7" s="428"/>
      <c r="FBG7" s="428"/>
      <c r="FBH7" s="428"/>
      <c r="FBI7" s="428"/>
      <c r="FBJ7" s="428"/>
      <c r="FBK7" s="428"/>
      <c r="FBL7" s="428"/>
      <c r="FBM7" s="428"/>
      <c r="FBN7" s="428"/>
      <c r="FBO7" s="428"/>
      <c r="FBP7" s="428"/>
      <c r="FBQ7" s="428"/>
      <c r="FBR7" s="428"/>
      <c r="FBS7" s="428"/>
      <c r="FBT7" s="428"/>
      <c r="FBU7" s="428"/>
      <c r="FBV7" s="428"/>
      <c r="FBW7" s="428"/>
      <c r="FBX7" s="428"/>
      <c r="FBY7" s="428"/>
      <c r="FBZ7" s="428"/>
      <c r="FCA7" s="428"/>
      <c r="FCB7" s="428"/>
      <c r="FCC7" s="428"/>
      <c r="FCD7" s="428"/>
      <c r="FCE7" s="428"/>
      <c r="FCF7" s="428"/>
      <c r="FCG7" s="428"/>
      <c r="FCH7" s="428"/>
      <c r="FCI7" s="428"/>
      <c r="FCJ7" s="428"/>
      <c r="FCK7" s="428"/>
      <c r="FCL7" s="428"/>
      <c r="FCM7" s="428"/>
      <c r="FCN7" s="428"/>
      <c r="FCO7" s="428"/>
      <c r="FCP7" s="428"/>
      <c r="FCQ7" s="428"/>
      <c r="FCR7" s="428"/>
      <c r="FCS7" s="428"/>
      <c r="FCT7" s="428"/>
      <c r="FCU7" s="428"/>
      <c r="FCV7" s="428"/>
      <c r="FCW7" s="428"/>
      <c r="FCX7" s="428"/>
      <c r="FCY7" s="428"/>
      <c r="FCZ7" s="428"/>
      <c r="FDA7" s="428"/>
      <c r="FDB7" s="428"/>
      <c r="FDC7" s="428"/>
      <c r="FDD7" s="428"/>
      <c r="FDE7" s="428"/>
      <c r="FDF7" s="428"/>
      <c r="FDG7" s="428"/>
      <c r="FDH7" s="428"/>
      <c r="FDI7" s="428"/>
      <c r="FDJ7" s="428"/>
      <c r="FDK7" s="428"/>
      <c r="FDL7" s="428"/>
      <c r="FDM7" s="428"/>
      <c r="FDN7" s="428"/>
      <c r="FDO7" s="428"/>
      <c r="FDP7" s="428"/>
      <c r="FDQ7" s="428"/>
      <c r="FDR7" s="428"/>
      <c r="FDS7" s="428"/>
      <c r="FDT7" s="428"/>
      <c r="FDU7" s="428"/>
      <c r="FDV7" s="428"/>
      <c r="FDW7" s="428"/>
      <c r="FDX7" s="428"/>
      <c r="FDY7" s="428"/>
      <c r="FDZ7" s="428"/>
      <c r="FEA7" s="428"/>
      <c r="FEB7" s="428"/>
      <c r="FEC7" s="428"/>
      <c r="FED7" s="428"/>
      <c r="FEE7" s="428"/>
      <c r="FEF7" s="428"/>
      <c r="FEG7" s="428"/>
      <c r="FEH7" s="428"/>
      <c r="FEI7" s="428"/>
      <c r="FEJ7" s="428"/>
      <c r="FEK7" s="428"/>
      <c r="FEL7" s="428"/>
      <c r="FEM7" s="428"/>
      <c r="FEN7" s="428"/>
      <c r="FEO7" s="428"/>
      <c r="FEP7" s="428"/>
      <c r="FEQ7" s="428"/>
      <c r="FER7" s="428"/>
      <c r="FES7" s="428"/>
      <c r="FET7" s="428"/>
      <c r="FEU7" s="428"/>
      <c r="FEV7" s="428"/>
      <c r="FEW7" s="428"/>
      <c r="FEX7" s="428"/>
      <c r="FEY7" s="428"/>
      <c r="FEZ7" s="428"/>
      <c r="FFA7" s="428"/>
      <c r="FFB7" s="428"/>
      <c r="FFC7" s="428"/>
      <c r="FFD7" s="428"/>
      <c r="FFE7" s="428"/>
      <c r="FFF7" s="428"/>
      <c r="FFG7" s="428"/>
      <c r="FFH7" s="428"/>
      <c r="FFI7" s="428"/>
      <c r="FFJ7" s="428"/>
      <c r="FFK7" s="428"/>
      <c r="FFL7" s="428"/>
      <c r="FFM7" s="428"/>
      <c r="FFN7" s="428"/>
      <c r="FFO7" s="428"/>
      <c r="FFP7" s="428"/>
      <c r="FFQ7" s="428"/>
      <c r="FFR7" s="428"/>
      <c r="FFS7" s="428"/>
      <c r="FFT7" s="428"/>
      <c r="FFU7" s="428"/>
      <c r="FFV7" s="428"/>
      <c r="FFW7" s="428"/>
      <c r="FFX7" s="428"/>
      <c r="FFY7" s="428"/>
      <c r="FFZ7" s="428"/>
      <c r="FGA7" s="428"/>
      <c r="FGB7" s="428"/>
      <c r="FGC7" s="428"/>
      <c r="FGD7" s="428"/>
      <c r="FGE7" s="428"/>
      <c r="FGF7" s="428"/>
      <c r="FGG7" s="428"/>
      <c r="FGH7" s="428"/>
      <c r="FGI7" s="428"/>
      <c r="FGJ7" s="428"/>
      <c r="FGK7" s="428"/>
      <c r="FGL7" s="428"/>
      <c r="FGM7" s="428"/>
      <c r="FGN7" s="428"/>
      <c r="FGO7" s="428"/>
      <c r="FGP7" s="428"/>
      <c r="FGQ7" s="428"/>
      <c r="FGR7" s="428"/>
      <c r="FGS7" s="428"/>
      <c r="FGT7" s="428"/>
      <c r="FGU7" s="428"/>
      <c r="FGV7" s="428"/>
      <c r="FGW7" s="428"/>
      <c r="FGX7" s="428"/>
      <c r="FGY7" s="428"/>
      <c r="FGZ7" s="428"/>
      <c r="FHA7" s="428"/>
      <c r="FHB7" s="428"/>
      <c r="FHC7" s="428"/>
      <c r="FHD7" s="428"/>
      <c r="FHE7" s="428"/>
      <c r="FHF7" s="428"/>
      <c r="FHG7" s="428"/>
      <c r="FHH7" s="428"/>
      <c r="FHI7" s="428"/>
      <c r="FHJ7" s="428"/>
      <c r="FHK7" s="428"/>
      <c r="FHL7" s="428"/>
      <c r="FHM7" s="428"/>
      <c r="FHN7" s="428"/>
      <c r="FHO7" s="428"/>
      <c r="FHP7" s="428"/>
      <c r="FHQ7" s="428"/>
      <c r="FHR7" s="428"/>
      <c r="FHS7" s="428"/>
      <c r="FHT7" s="428"/>
      <c r="FHU7" s="428"/>
      <c r="FHV7" s="428"/>
      <c r="FHW7" s="428"/>
      <c r="FHX7" s="428"/>
      <c r="FHY7" s="428"/>
      <c r="FHZ7" s="428"/>
      <c r="FIA7" s="428"/>
      <c r="FIB7" s="428"/>
      <c r="FIC7" s="428"/>
      <c r="FID7" s="428"/>
      <c r="FIE7" s="428"/>
      <c r="FIF7" s="428"/>
      <c r="FIG7" s="428"/>
      <c r="FIH7" s="428"/>
      <c r="FII7" s="428"/>
      <c r="FIJ7" s="428"/>
      <c r="FIK7" s="428"/>
      <c r="FIL7" s="428"/>
      <c r="FIM7" s="428"/>
      <c r="FIN7" s="428"/>
      <c r="FIO7" s="428"/>
      <c r="FIP7" s="428"/>
      <c r="FIQ7" s="428"/>
      <c r="FIR7" s="428"/>
      <c r="FIS7" s="428"/>
      <c r="FIT7" s="428"/>
      <c r="FIU7" s="428"/>
      <c r="FIV7" s="428"/>
      <c r="FIW7" s="428"/>
      <c r="FIX7" s="428"/>
      <c r="FIY7" s="428"/>
      <c r="FIZ7" s="428"/>
      <c r="FJA7" s="428"/>
      <c r="FJB7" s="428"/>
      <c r="FJC7" s="428"/>
      <c r="FJD7" s="428"/>
      <c r="FJE7" s="428"/>
      <c r="FJF7" s="428"/>
      <c r="FJG7" s="428"/>
      <c r="FJH7" s="428"/>
      <c r="FJI7" s="428"/>
      <c r="FJJ7" s="428"/>
      <c r="FJK7" s="428"/>
      <c r="FJL7" s="428"/>
      <c r="FJM7" s="428"/>
      <c r="FJN7" s="428"/>
      <c r="FJO7" s="428"/>
      <c r="FJP7" s="428"/>
      <c r="FJQ7" s="428"/>
      <c r="FJR7" s="428"/>
      <c r="FJS7" s="428"/>
      <c r="FJT7" s="428"/>
      <c r="FJU7" s="428"/>
      <c r="FJV7" s="428"/>
      <c r="FJW7" s="428"/>
      <c r="FJX7" s="428"/>
      <c r="FJY7" s="428"/>
      <c r="FJZ7" s="428"/>
      <c r="FKA7" s="428"/>
      <c r="FKB7" s="428"/>
      <c r="FKC7" s="428"/>
      <c r="FKD7" s="428"/>
      <c r="FKE7" s="428"/>
      <c r="FKF7" s="428"/>
      <c r="FKG7" s="428"/>
      <c r="FKH7" s="428"/>
      <c r="FKI7" s="428"/>
      <c r="FKJ7" s="428"/>
      <c r="FKK7" s="428"/>
      <c r="FKL7" s="428"/>
      <c r="FKM7" s="428"/>
      <c r="FKN7" s="428"/>
      <c r="FKO7" s="428"/>
      <c r="FKP7" s="428"/>
      <c r="FKQ7" s="428"/>
      <c r="FKR7" s="428"/>
      <c r="FKS7" s="428"/>
      <c r="FKT7" s="428"/>
      <c r="FKU7" s="428"/>
      <c r="FKV7" s="428"/>
      <c r="FKW7" s="428"/>
      <c r="FKX7" s="428"/>
      <c r="FKY7" s="428"/>
      <c r="FKZ7" s="428"/>
      <c r="FLA7" s="428"/>
      <c r="FLB7" s="428"/>
      <c r="FLC7" s="428"/>
      <c r="FLD7" s="428"/>
      <c r="FLE7" s="428"/>
      <c r="FLF7" s="428"/>
      <c r="FLG7" s="428"/>
      <c r="FLH7" s="428"/>
      <c r="FLI7" s="428"/>
      <c r="FLJ7" s="428"/>
      <c r="FLK7" s="428"/>
      <c r="FLL7" s="428"/>
      <c r="FLM7" s="428"/>
      <c r="FLN7" s="428"/>
      <c r="FLO7" s="428"/>
      <c r="FLP7" s="428"/>
      <c r="FLQ7" s="428"/>
      <c r="FLR7" s="428"/>
      <c r="FLS7" s="428"/>
      <c r="FLT7" s="428"/>
      <c r="FLU7" s="428"/>
      <c r="FLV7" s="428"/>
      <c r="FLW7" s="428"/>
      <c r="FLX7" s="428"/>
      <c r="FLY7" s="428"/>
      <c r="FLZ7" s="428"/>
      <c r="FMA7" s="428"/>
      <c r="FMB7" s="428"/>
      <c r="FMC7" s="428"/>
      <c r="FMD7" s="428"/>
      <c r="FME7" s="428"/>
      <c r="FMF7" s="428"/>
      <c r="FMG7" s="428"/>
      <c r="FMH7" s="428"/>
      <c r="FMI7" s="428"/>
      <c r="FMJ7" s="428"/>
      <c r="FMK7" s="428"/>
      <c r="FML7" s="428"/>
      <c r="FMM7" s="428"/>
      <c r="FMN7" s="428"/>
      <c r="FMO7" s="428"/>
      <c r="FMP7" s="428"/>
      <c r="FMQ7" s="428"/>
      <c r="FMR7" s="428"/>
      <c r="FMS7" s="428"/>
      <c r="FMT7" s="428"/>
      <c r="FMU7" s="428"/>
      <c r="FMV7" s="428"/>
      <c r="FMW7" s="428"/>
      <c r="FMX7" s="428"/>
      <c r="FMY7" s="428"/>
      <c r="FMZ7" s="428"/>
      <c r="FNA7" s="428"/>
      <c r="FNB7" s="428"/>
      <c r="FNC7" s="428"/>
      <c r="FND7" s="428"/>
      <c r="FNE7" s="428"/>
      <c r="FNF7" s="428"/>
      <c r="FNG7" s="428"/>
      <c r="FNH7" s="428"/>
      <c r="FNI7" s="428"/>
      <c r="FNJ7" s="428"/>
      <c r="FNK7" s="428"/>
      <c r="FNL7" s="428"/>
      <c r="FNM7" s="428"/>
      <c r="FNN7" s="428"/>
      <c r="FNO7" s="428"/>
      <c r="FNP7" s="428"/>
      <c r="FNQ7" s="428"/>
      <c r="FNR7" s="428"/>
      <c r="FNS7" s="428"/>
      <c r="FNT7" s="428"/>
      <c r="FNU7" s="428"/>
      <c r="FNV7" s="428"/>
      <c r="FNW7" s="428"/>
      <c r="FNX7" s="428"/>
      <c r="FNY7" s="428"/>
      <c r="FNZ7" s="428"/>
      <c r="FOA7" s="428"/>
      <c r="FOB7" s="428"/>
      <c r="FOC7" s="428"/>
      <c r="FOD7" s="428"/>
      <c r="FOE7" s="428"/>
      <c r="FOF7" s="428"/>
      <c r="FOG7" s="428"/>
      <c r="FOH7" s="428"/>
      <c r="FOI7" s="428"/>
      <c r="FOJ7" s="428"/>
      <c r="FOK7" s="428"/>
      <c r="FOL7" s="428"/>
      <c r="FOM7" s="428"/>
      <c r="FON7" s="428"/>
      <c r="FOO7" s="428"/>
      <c r="FOP7" s="428"/>
      <c r="FOQ7" s="428"/>
      <c r="FOR7" s="428"/>
      <c r="FOS7" s="428"/>
      <c r="FOT7" s="428"/>
      <c r="FOU7" s="428"/>
      <c r="FOV7" s="428"/>
      <c r="FOW7" s="428"/>
      <c r="FOX7" s="428"/>
      <c r="FOY7" s="428"/>
      <c r="FOZ7" s="428"/>
      <c r="FPA7" s="428"/>
      <c r="FPB7" s="428"/>
      <c r="FPC7" s="428"/>
      <c r="FPD7" s="428"/>
      <c r="FPE7" s="428"/>
      <c r="FPF7" s="428"/>
      <c r="FPG7" s="428"/>
      <c r="FPH7" s="428"/>
      <c r="FPI7" s="428"/>
      <c r="FPJ7" s="428"/>
      <c r="FPK7" s="428"/>
      <c r="FPL7" s="428"/>
      <c r="FPM7" s="428"/>
      <c r="FPN7" s="428"/>
      <c r="FPO7" s="428"/>
      <c r="FPP7" s="428"/>
      <c r="FPQ7" s="428"/>
      <c r="FPR7" s="428"/>
      <c r="FPS7" s="428"/>
      <c r="FPT7" s="428"/>
      <c r="FPU7" s="428"/>
      <c r="FPV7" s="428"/>
      <c r="FPW7" s="428"/>
      <c r="FPX7" s="428"/>
      <c r="FPY7" s="428"/>
      <c r="FPZ7" s="428"/>
      <c r="FQA7" s="428"/>
      <c r="FQB7" s="428"/>
      <c r="FQC7" s="428"/>
      <c r="FQD7" s="428"/>
      <c r="FQE7" s="428"/>
      <c r="FQF7" s="428"/>
      <c r="FQG7" s="428"/>
      <c r="FQH7" s="428"/>
      <c r="FQI7" s="428"/>
      <c r="FQJ7" s="428"/>
      <c r="FQK7" s="428"/>
      <c r="FQL7" s="428"/>
      <c r="FQM7" s="428"/>
      <c r="FQN7" s="428"/>
      <c r="FQO7" s="428"/>
      <c r="FQP7" s="428"/>
      <c r="FQQ7" s="428"/>
      <c r="FQR7" s="428"/>
      <c r="FQS7" s="428"/>
      <c r="FQT7" s="428"/>
      <c r="FQU7" s="428"/>
      <c r="FQV7" s="428"/>
      <c r="FQW7" s="428"/>
      <c r="FQX7" s="428"/>
      <c r="FQY7" s="428"/>
      <c r="FQZ7" s="428"/>
      <c r="FRA7" s="428"/>
      <c r="FRB7" s="428"/>
      <c r="FRC7" s="428"/>
      <c r="FRD7" s="428"/>
      <c r="FRE7" s="428"/>
      <c r="FRF7" s="428"/>
      <c r="FRG7" s="428"/>
      <c r="FRH7" s="428"/>
      <c r="FRI7" s="428"/>
      <c r="FRJ7" s="428"/>
      <c r="FRK7" s="428"/>
      <c r="FRL7" s="428"/>
      <c r="FRM7" s="428"/>
      <c r="FRN7" s="428"/>
      <c r="FRO7" s="428"/>
      <c r="FRP7" s="428"/>
      <c r="FRQ7" s="428"/>
      <c r="FRR7" s="428"/>
      <c r="FRS7" s="428"/>
      <c r="FRT7" s="428"/>
      <c r="FRU7" s="428"/>
      <c r="FRV7" s="428"/>
      <c r="FRW7" s="428"/>
      <c r="FRX7" s="428"/>
      <c r="FRY7" s="428"/>
      <c r="FRZ7" s="428"/>
      <c r="FSA7" s="428"/>
      <c r="FSB7" s="428"/>
      <c r="FSC7" s="428"/>
      <c r="FSD7" s="428"/>
      <c r="FSE7" s="428"/>
      <c r="FSF7" s="428"/>
      <c r="FSG7" s="428"/>
      <c r="FSH7" s="428"/>
      <c r="FSI7" s="428"/>
      <c r="FSJ7" s="428"/>
      <c r="FSK7" s="428"/>
      <c r="FSL7" s="428"/>
      <c r="FSM7" s="428"/>
      <c r="FSN7" s="428"/>
      <c r="FSO7" s="428"/>
      <c r="FSP7" s="428"/>
      <c r="FSQ7" s="428"/>
      <c r="FSR7" s="428"/>
      <c r="FSS7" s="428"/>
      <c r="FST7" s="428"/>
      <c r="FSU7" s="428"/>
      <c r="FSV7" s="428"/>
      <c r="FSW7" s="428"/>
      <c r="FSX7" s="428"/>
      <c r="FSY7" s="428"/>
      <c r="FSZ7" s="428"/>
      <c r="FTA7" s="428"/>
      <c r="FTB7" s="428"/>
      <c r="FTC7" s="428"/>
      <c r="FTD7" s="428"/>
      <c r="FTE7" s="428"/>
      <c r="FTF7" s="428"/>
      <c r="FTG7" s="428"/>
      <c r="FTH7" s="428"/>
      <c r="FTI7" s="428"/>
      <c r="FTJ7" s="428"/>
      <c r="FTK7" s="428"/>
      <c r="FTL7" s="428"/>
      <c r="FTM7" s="428"/>
      <c r="FTN7" s="428"/>
      <c r="FTO7" s="428"/>
      <c r="FTP7" s="428"/>
      <c r="FTQ7" s="428"/>
      <c r="FTR7" s="428"/>
      <c r="FTS7" s="428"/>
      <c r="FTT7" s="428"/>
      <c r="FTU7" s="428"/>
      <c r="FTV7" s="428"/>
      <c r="FTW7" s="428"/>
      <c r="FTX7" s="428"/>
      <c r="FTY7" s="428"/>
      <c r="FTZ7" s="428"/>
      <c r="FUA7" s="428"/>
      <c r="FUB7" s="428"/>
      <c r="FUC7" s="428"/>
      <c r="FUD7" s="428"/>
      <c r="FUE7" s="428"/>
      <c r="FUF7" s="428"/>
      <c r="FUG7" s="428"/>
      <c r="FUH7" s="428"/>
      <c r="FUI7" s="428"/>
      <c r="FUJ7" s="428"/>
      <c r="FUK7" s="428"/>
      <c r="FUL7" s="428"/>
      <c r="FUM7" s="428"/>
      <c r="FUN7" s="428"/>
      <c r="FUO7" s="428"/>
      <c r="FUP7" s="428"/>
      <c r="FUQ7" s="428"/>
      <c r="FUR7" s="428"/>
      <c r="FUS7" s="428"/>
      <c r="FUT7" s="428"/>
      <c r="FUU7" s="428"/>
      <c r="FUV7" s="428"/>
      <c r="FUW7" s="428"/>
      <c r="FUX7" s="428"/>
      <c r="FUY7" s="428"/>
      <c r="FUZ7" s="428"/>
      <c r="FVA7" s="428"/>
      <c r="FVB7" s="428"/>
      <c r="FVC7" s="428"/>
      <c r="FVD7" s="428"/>
      <c r="FVE7" s="428"/>
      <c r="FVF7" s="428"/>
      <c r="FVG7" s="428"/>
      <c r="FVH7" s="428"/>
      <c r="FVI7" s="428"/>
      <c r="FVJ7" s="428"/>
      <c r="FVK7" s="428"/>
      <c r="FVL7" s="428"/>
      <c r="FVM7" s="428"/>
      <c r="FVN7" s="428"/>
      <c r="FVO7" s="428"/>
      <c r="FVP7" s="428"/>
      <c r="FVQ7" s="428"/>
      <c r="FVR7" s="428"/>
      <c r="FVS7" s="428"/>
      <c r="FVT7" s="428"/>
      <c r="FVU7" s="428"/>
      <c r="FVV7" s="428"/>
      <c r="FVW7" s="428"/>
      <c r="FVX7" s="428"/>
      <c r="FVY7" s="428"/>
      <c r="FVZ7" s="428"/>
      <c r="FWA7" s="428"/>
      <c r="FWB7" s="428"/>
      <c r="FWC7" s="428"/>
      <c r="FWD7" s="428"/>
      <c r="FWE7" s="428"/>
      <c r="FWF7" s="428"/>
      <c r="FWG7" s="428"/>
      <c r="FWH7" s="428"/>
      <c r="FWI7" s="428"/>
      <c r="FWJ7" s="428"/>
      <c r="FWK7" s="428"/>
      <c r="FWL7" s="428"/>
      <c r="FWM7" s="428"/>
      <c r="FWN7" s="428"/>
      <c r="FWO7" s="428"/>
      <c r="FWP7" s="428"/>
      <c r="FWQ7" s="428"/>
      <c r="FWR7" s="428"/>
      <c r="FWS7" s="428"/>
      <c r="FWT7" s="428"/>
      <c r="FWU7" s="428"/>
      <c r="FWV7" s="428"/>
      <c r="FWW7" s="428"/>
      <c r="FWX7" s="428"/>
      <c r="FWY7" s="428"/>
      <c r="FWZ7" s="428"/>
      <c r="FXA7" s="428"/>
      <c r="FXB7" s="428"/>
      <c r="FXC7" s="428"/>
      <c r="FXD7" s="428"/>
      <c r="FXE7" s="428"/>
      <c r="FXF7" s="428"/>
      <c r="FXG7" s="428"/>
      <c r="FXH7" s="428"/>
      <c r="FXI7" s="428"/>
      <c r="FXJ7" s="428"/>
      <c r="FXK7" s="428"/>
      <c r="FXL7" s="428"/>
      <c r="FXM7" s="428"/>
      <c r="FXN7" s="428"/>
      <c r="FXO7" s="428"/>
      <c r="FXP7" s="428"/>
      <c r="FXQ7" s="428"/>
      <c r="FXR7" s="428"/>
      <c r="FXS7" s="428"/>
      <c r="FXT7" s="428"/>
      <c r="FXU7" s="428"/>
      <c r="FXV7" s="428"/>
      <c r="FXW7" s="428"/>
      <c r="FXX7" s="428"/>
      <c r="FXY7" s="428"/>
      <c r="FXZ7" s="428"/>
      <c r="FYA7" s="428"/>
      <c r="FYB7" s="428"/>
      <c r="FYC7" s="428"/>
      <c r="FYD7" s="428"/>
      <c r="FYE7" s="428"/>
      <c r="FYF7" s="428"/>
      <c r="FYG7" s="428"/>
      <c r="FYH7" s="428"/>
      <c r="FYI7" s="428"/>
      <c r="FYJ7" s="428"/>
      <c r="FYK7" s="428"/>
      <c r="FYL7" s="428"/>
      <c r="FYM7" s="428"/>
      <c r="FYN7" s="428"/>
      <c r="FYO7" s="428"/>
      <c r="FYP7" s="428"/>
      <c r="FYQ7" s="428"/>
      <c r="FYR7" s="428"/>
      <c r="FYS7" s="428"/>
      <c r="FYT7" s="428"/>
      <c r="FYU7" s="428"/>
      <c r="FYV7" s="428"/>
      <c r="FYW7" s="428"/>
      <c r="FYX7" s="428"/>
      <c r="FYY7" s="428"/>
      <c r="FYZ7" s="428"/>
      <c r="FZA7" s="428"/>
      <c r="FZB7" s="428"/>
      <c r="FZC7" s="428"/>
      <c r="FZD7" s="428"/>
      <c r="FZE7" s="428"/>
      <c r="FZF7" s="428"/>
      <c r="FZG7" s="428"/>
      <c r="FZH7" s="428"/>
      <c r="FZI7" s="428"/>
      <c r="FZJ7" s="428"/>
      <c r="FZK7" s="428"/>
      <c r="FZL7" s="428"/>
      <c r="FZM7" s="428"/>
      <c r="FZN7" s="428"/>
      <c r="FZO7" s="428"/>
      <c r="FZP7" s="428"/>
      <c r="FZQ7" s="428"/>
      <c r="FZR7" s="428"/>
      <c r="FZS7" s="428"/>
      <c r="FZT7" s="428"/>
      <c r="FZU7" s="428"/>
      <c r="FZV7" s="428"/>
      <c r="FZW7" s="428"/>
      <c r="FZX7" s="428"/>
      <c r="FZY7" s="428"/>
      <c r="FZZ7" s="428"/>
      <c r="GAA7" s="428"/>
      <c r="GAB7" s="428"/>
      <c r="GAC7" s="428"/>
      <c r="GAD7" s="428"/>
      <c r="GAE7" s="428"/>
      <c r="GAF7" s="428"/>
      <c r="GAG7" s="428"/>
      <c r="GAH7" s="428"/>
      <c r="GAI7" s="428"/>
      <c r="GAJ7" s="428"/>
      <c r="GAK7" s="428"/>
      <c r="GAL7" s="428"/>
      <c r="GAM7" s="428"/>
      <c r="GAN7" s="428"/>
      <c r="GAO7" s="428"/>
      <c r="GAP7" s="428"/>
      <c r="GAQ7" s="428"/>
      <c r="GAR7" s="428"/>
      <c r="GAS7" s="428"/>
      <c r="GAT7" s="428"/>
      <c r="GAU7" s="428"/>
      <c r="GAV7" s="428"/>
      <c r="GAW7" s="428"/>
      <c r="GAX7" s="428"/>
      <c r="GAY7" s="428"/>
      <c r="GAZ7" s="428"/>
      <c r="GBA7" s="428"/>
      <c r="GBB7" s="428"/>
      <c r="GBC7" s="428"/>
      <c r="GBD7" s="428"/>
      <c r="GBE7" s="428"/>
      <c r="GBF7" s="428"/>
      <c r="GBG7" s="428"/>
      <c r="GBH7" s="428"/>
      <c r="GBI7" s="428"/>
      <c r="GBJ7" s="428"/>
      <c r="GBK7" s="428"/>
      <c r="GBL7" s="428"/>
      <c r="GBM7" s="428"/>
      <c r="GBN7" s="428"/>
      <c r="GBO7" s="428"/>
      <c r="GBP7" s="428"/>
      <c r="GBQ7" s="428"/>
      <c r="GBR7" s="428"/>
      <c r="GBS7" s="428"/>
      <c r="GBT7" s="428"/>
      <c r="GBU7" s="428"/>
      <c r="GBV7" s="428"/>
      <c r="GBW7" s="428"/>
      <c r="GBX7" s="428"/>
      <c r="GBY7" s="428"/>
      <c r="GBZ7" s="428"/>
      <c r="GCA7" s="428"/>
      <c r="GCB7" s="428"/>
      <c r="GCC7" s="428"/>
      <c r="GCD7" s="428"/>
      <c r="GCE7" s="428"/>
      <c r="GCF7" s="428"/>
      <c r="GCG7" s="428"/>
      <c r="GCH7" s="428"/>
      <c r="GCI7" s="428"/>
      <c r="GCJ7" s="428"/>
      <c r="GCK7" s="428"/>
      <c r="GCL7" s="428"/>
      <c r="GCM7" s="428"/>
      <c r="GCN7" s="428"/>
      <c r="GCO7" s="428"/>
      <c r="GCP7" s="428"/>
      <c r="GCQ7" s="428"/>
      <c r="GCR7" s="428"/>
      <c r="GCS7" s="428"/>
      <c r="GCT7" s="428"/>
      <c r="GCU7" s="428"/>
      <c r="GCV7" s="428"/>
      <c r="GCW7" s="428"/>
      <c r="GCX7" s="428"/>
      <c r="GCY7" s="428"/>
      <c r="GCZ7" s="428"/>
      <c r="GDA7" s="428"/>
      <c r="GDB7" s="428"/>
      <c r="GDC7" s="428"/>
      <c r="GDD7" s="428"/>
      <c r="GDE7" s="428"/>
      <c r="GDF7" s="428"/>
      <c r="GDG7" s="428"/>
      <c r="GDH7" s="428"/>
      <c r="GDI7" s="428"/>
      <c r="GDJ7" s="428"/>
      <c r="GDK7" s="428"/>
      <c r="GDL7" s="428"/>
      <c r="GDM7" s="428"/>
      <c r="GDN7" s="428"/>
      <c r="GDO7" s="428"/>
      <c r="GDP7" s="428"/>
      <c r="GDQ7" s="428"/>
      <c r="GDR7" s="428"/>
      <c r="GDS7" s="428"/>
      <c r="GDT7" s="428"/>
      <c r="GDU7" s="428"/>
      <c r="GDV7" s="428"/>
      <c r="GDW7" s="428"/>
      <c r="GDX7" s="428"/>
      <c r="GDY7" s="428"/>
      <c r="GDZ7" s="428"/>
      <c r="GEA7" s="428"/>
      <c r="GEB7" s="428"/>
      <c r="GEC7" s="428"/>
      <c r="GED7" s="428"/>
      <c r="GEE7" s="428"/>
      <c r="GEF7" s="428"/>
      <c r="GEG7" s="428"/>
      <c r="GEH7" s="428"/>
      <c r="GEI7" s="428"/>
      <c r="GEJ7" s="428"/>
      <c r="GEK7" s="428"/>
      <c r="GEL7" s="428"/>
      <c r="GEM7" s="428"/>
      <c r="GEN7" s="428"/>
      <c r="GEO7" s="428"/>
      <c r="GEP7" s="428"/>
      <c r="GEQ7" s="428"/>
      <c r="GER7" s="428"/>
      <c r="GES7" s="428"/>
      <c r="GET7" s="428"/>
      <c r="GEU7" s="428"/>
      <c r="GEV7" s="428"/>
      <c r="GEW7" s="428"/>
      <c r="GEX7" s="428"/>
      <c r="GEY7" s="428"/>
      <c r="GEZ7" s="428"/>
      <c r="GFA7" s="428"/>
      <c r="GFB7" s="428"/>
      <c r="GFC7" s="428"/>
      <c r="GFD7" s="428"/>
      <c r="GFE7" s="428"/>
      <c r="GFF7" s="428"/>
      <c r="GFG7" s="428"/>
      <c r="GFH7" s="428"/>
      <c r="GFI7" s="428"/>
      <c r="GFJ7" s="428"/>
      <c r="GFK7" s="428"/>
      <c r="GFL7" s="428"/>
      <c r="GFM7" s="428"/>
      <c r="GFN7" s="428"/>
      <c r="GFO7" s="428"/>
      <c r="GFP7" s="428"/>
      <c r="GFQ7" s="428"/>
      <c r="GFR7" s="428"/>
      <c r="GFS7" s="428"/>
      <c r="GFT7" s="428"/>
      <c r="GFU7" s="428"/>
      <c r="GFV7" s="428"/>
      <c r="GFW7" s="428"/>
      <c r="GFX7" s="428"/>
      <c r="GFY7" s="428"/>
      <c r="GFZ7" s="428"/>
      <c r="GGA7" s="428"/>
      <c r="GGB7" s="428"/>
      <c r="GGC7" s="428"/>
      <c r="GGD7" s="428"/>
      <c r="GGE7" s="428"/>
      <c r="GGF7" s="428"/>
      <c r="GGG7" s="428"/>
      <c r="GGH7" s="428"/>
      <c r="GGI7" s="428"/>
      <c r="GGJ7" s="428"/>
      <c r="GGK7" s="428"/>
      <c r="GGL7" s="428"/>
      <c r="GGM7" s="428"/>
      <c r="GGN7" s="428"/>
      <c r="GGO7" s="428"/>
      <c r="GGP7" s="428"/>
      <c r="GGQ7" s="428"/>
      <c r="GGR7" s="428"/>
      <c r="GGS7" s="428"/>
      <c r="GGT7" s="428"/>
      <c r="GGU7" s="428"/>
      <c r="GGV7" s="428"/>
      <c r="GGW7" s="428"/>
      <c r="GGX7" s="428"/>
      <c r="GGY7" s="428"/>
      <c r="GGZ7" s="428"/>
      <c r="GHA7" s="428"/>
      <c r="GHB7" s="428"/>
      <c r="GHC7" s="428"/>
      <c r="GHD7" s="428"/>
      <c r="GHE7" s="428"/>
      <c r="GHF7" s="428"/>
      <c r="GHG7" s="428"/>
      <c r="GHH7" s="428"/>
      <c r="GHI7" s="428"/>
      <c r="GHJ7" s="428"/>
      <c r="GHK7" s="428"/>
      <c r="GHL7" s="428"/>
      <c r="GHM7" s="428"/>
      <c r="GHN7" s="428"/>
      <c r="GHO7" s="428"/>
      <c r="GHP7" s="428"/>
      <c r="GHQ7" s="428"/>
      <c r="GHR7" s="428"/>
      <c r="GHS7" s="428"/>
      <c r="GHT7" s="428"/>
      <c r="GHU7" s="428"/>
      <c r="GHV7" s="428"/>
      <c r="GHW7" s="428"/>
      <c r="GHX7" s="428"/>
      <c r="GHY7" s="428"/>
      <c r="GHZ7" s="428"/>
      <c r="GIA7" s="428"/>
      <c r="GIB7" s="428"/>
      <c r="GIC7" s="428"/>
      <c r="GID7" s="428"/>
      <c r="GIE7" s="428"/>
      <c r="GIF7" s="428"/>
      <c r="GIG7" s="428"/>
      <c r="GIH7" s="428"/>
      <c r="GII7" s="428"/>
      <c r="GIJ7" s="428"/>
      <c r="GIK7" s="428"/>
      <c r="GIL7" s="428"/>
      <c r="GIM7" s="428"/>
      <c r="GIN7" s="428"/>
      <c r="GIO7" s="428"/>
      <c r="GIP7" s="428"/>
      <c r="GIQ7" s="428"/>
      <c r="GIR7" s="428"/>
      <c r="GIS7" s="428"/>
      <c r="GIT7" s="428"/>
      <c r="GIU7" s="428"/>
      <c r="GIV7" s="428"/>
      <c r="GIW7" s="428"/>
      <c r="GIX7" s="428"/>
      <c r="GIY7" s="428"/>
      <c r="GIZ7" s="428"/>
      <c r="GJA7" s="428"/>
      <c r="GJB7" s="428"/>
      <c r="GJC7" s="428"/>
      <c r="GJD7" s="428"/>
      <c r="GJE7" s="428"/>
      <c r="GJF7" s="428"/>
      <c r="GJG7" s="428"/>
      <c r="GJH7" s="428"/>
      <c r="GJI7" s="428"/>
      <c r="GJJ7" s="428"/>
      <c r="GJK7" s="428"/>
      <c r="GJL7" s="428"/>
      <c r="GJM7" s="428"/>
      <c r="GJN7" s="428"/>
      <c r="GJO7" s="428"/>
      <c r="GJP7" s="428"/>
      <c r="GJQ7" s="428"/>
      <c r="GJR7" s="428"/>
      <c r="GJS7" s="428"/>
      <c r="GJT7" s="428"/>
      <c r="GJU7" s="428"/>
      <c r="GJV7" s="428"/>
      <c r="GJW7" s="428"/>
      <c r="GJX7" s="428"/>
      <c r="GJY7" s="428"/>
      <c r="GJZ7" s="428"/>
      <c r="GKA7" s="428"/>
      <c r="GKB7" s="428"/>
      <c r="GKC7" s="428"/>
      <c r="GKD7" s="428"/>
      <c r="GKE7" s="428"/>
      <c r="GKF7" s="428"/>
      <c r="GKG7" s="428"/>
      <c r="GKH7" s="428"/>
      <c r="GKI7" s="428"/>
      <c r="GKJ7" s="428"/>
      <c r="GKK7" s="428"/>
      <c r="GKL7" s="428"/>
      <c r="GKM7" s="428"/>
      <c r="GKN7" s="428"/>
      <c r="GKO7" s="428"/>
      <c r="GKP7" s="428"/>
      <c r="GKQ7" s="428"/>
      <c r="GKR7" s="428"/>
      <c r="GKS7" s="428"/>
      <c r="GKT7" s="428"/>
      <c r="GKU7" s="428"/>
      <c r="GKV7" s="428"/>
      <c r="GKW7" s="428"/>
      <c r="GKX7" s="428"/>
      <c r="GKY7" s="428"/>
      <c r="GKZ7" s="428"/>
      <c r="GLA7" s="428"/>
      <c r="GLB7" s="428"/>
      <c r="GLC7" s="428"/>
      <c r="GLD7" s="428"/>
      <c r="GLE7" s="428"/>
      <c r="GLF7" s="428"/>
      <c r="GLG7" s="428"/>
      <c r="GLH7" s="428"/>
      <c r="GLI7" s="428"/>
      <c r="GLJ7" s="428"/>
      <c r="GLK7" s="428"/>
      <c r="GLL7" s="428"/>
      <c r="GLM7" s="428"/>
      <c r="GLN7" s="428"/>
      <c r="GLO7" s="428"/>
      <c r="GLP7" s="428"/>
      <c r="GLQ7" s="428"/>
      <c r="GLR7" s="428"/>
      <c r="GLS7" s="428"/>
      <c r="GLT7" s="428"/>
      <c r="GLU7" s="428"/>
      <c r="GLV7" s="428"/>
      <c r="GLW7" s="428"/>
      <c r="GLX7" s="428"/>
      <c r="GLY7" s="428"/>
      <c r="GLZ7" s="428"/>
      <c r="GMA7" s="428"/>
      <c r="GMB7" s="428"/>
      <c r="GMC7" s="428"/>
      <c r="GMD7" s="428"/>
      <c r="GME7" s="428"/>
      <c r="GMF7" s="428"/>
      <c r="GMG7" s="428"/>
      <c r="GMH7" s="428"/>
      <c r="GMI7" s="428"/>
      <c r="GMJ7" s="428"/>
      <c r="GMK7" s="428"/>
      <c r="GML7" s="428"/>
      <c r="GMM7" s="428"/>
      <c r="GMN7" s="428"/>
      <c r="GMO7" s="428"/>
      <c r="GMP7" s="428"/>
      <c r="GMQ7" s="428"/>
      <c r="GMR7" s="428"/>
      <c r="GMS7" s="428"/>
      <c r="GMT7" s="428"/>
      <c r="GMU7" s="428"/>
      <c r="GMV7" s="428"/>
      <c r="GMW7" s="428"/>
      <c r="GMX7" s="428"/>
      <c r="GMY7" s="428"/>
      <c r="GMZ7" s="428"/>
      <c r="GNA7" s="428"/>
      <c r="GNB7" s="428"/>
      <c r="GNC7" s="428"/>
      <c r="GND7" s="428"/>
      <c r="GNE7" s="428"/>
      <c r="GNF7" s="428"/>
      <c r="GNG7" s="428"/>
      <c r="GNH7" s="428"/>
      <c r="GNI7" s="428"/>
      <c r="GNJ7" s="428"/>
      <c r="GNK7" s="428"/>
      <c r="GNL7" s="428"/>
      <c r="GNM7" s="428"/>
      <c r="GNN7" s="428"/>
      <c r="GNO7" s="428"/>
      <c r="GNP7" s="428"/>
      <c r="GNQ7" s="428"/>
      <c r="GNR7" s="428"/>
      <c r="GNS7" s="428"/>
      <c r="GNT7" s="428"/>
      <c r="GNU7" s="428"/>
      <c r="GNV7" s="428"/>
      <c r="GNW7" s="428"/>
      <c r="GNX7" s="428"/>
      <c r="GNY7" s="428"/>
      <c r="GNZ7" s="428"/>
      <c r="GOA7" s="428"/>
      <c r="GOB7" s="428"/>
      <c r="GOC7" s="428"/>
      <c r="GOD7" s="428"/>
      <c r="GOE7" s="428"/>
      <c r="GOF7" s="428"/>
      <c r="GOG7" s="428"/>
      <c r="GOH7" s="428"/>
      <c r="GOI7" s="428"/>
      <c r="GOJ7" s="428"/>
      <c r="GOK7" s="428"/>
      <c r="GOL7" s="428"/>
      <c r="GOM7" s="428"/>
      <c r="GON7" s="428"/>
      <c r="GOO7" s="428"/>
      <c r="GOP7" s="428"/>
      <c r="GOQ7" s="428"/>
      <c r="GOR7" s="428"/>
      <c r="GOS7" s="428"/>
      <c r="GOT7" s="428"/>
      <c r="GOU7" s="428"/>
      <c r="GOV7" s="428"/>
      <c r="GOW7" s="428"/>
      <c r="GOX7" s="428"/>
      <c r="GOY7" s="428"/>
      <c r="GOZ7" s="428"/>
      <c r="GPA7" s="428"/>
      <c r="GPB7" s="428"/>
      <c r="GPC7" s="428"/>
      <c r="GPD7" s="428"/>
      <c r="GPE7" s="428"/>
      <c r="GPF7" s="428"/>
      <c r="GPG7" s="428"/>
      <c r="GPH7" s="428"/>
      <c r="GPI7" s="428"/>
      <c r="GPJ7" s="428"/>
      <c r="GPK7" s="428"/>
      <c r="GPL7" s="428"/>
      <c r="GPM7" s="428"/>
      <c r="GPN7" s="428"/>
      <c r="GPO7" s="428"/>
      <c r="GPP7" s="428"/>
      <c r="GPQ7" s="428"/>
      <c r="GPR7" s="428"/>
      <c r="GPS7" s="428"/>
      <c r="GPT7" s="428"/>
      <c r="GPU7" s="428"/>
      <c r="GPV7" s="428"/>
      <c r="GPW7" s="428"/>
      <c r="GPX7" s="428"/>
      <c r="GPY7" s="428"/>
      <c r="GPZ7" s="428"/>
      <c r="GQA7" s="428"/>
      <c r="GQB7" s="428"/>
      <c r="GQC7" s="428"/>
      <c r="GQD7" s="428"/>
      <c r="GQE7" s="428"/>
      <c r="GQF7" s="428"/>
      <c r="GQG7" s="428"/>
      <c r="GQH7" s="428"/>
      <c r="GQI7" s="428"/>
      <c r="GQJ7" s="428"/>
      <c r="GQK7" s="428"/>
      <c r="GQL7" s="428"/>
      <c r="GQM7" s="428"/>
      <c r="GQN7" s="428"/>
      <c r="GQO7" s="428"/>
      <c r="GQP7" s="428"/>
      <c r="GQQ7" s="428"/>
      <c r="GQR7" s="428"/>
      <c r="GQS7" s="428"/>
      <c r="GQT7" s="428"/>
      <c r="GQU7" s="428"/>
      <c r="GQV7" s="428"/>
      <c r="GQW7" s="428"/>
      <c r="GQX7" s="428"/>
      <c r="GQY7" s="428"/>
      <c r="GQZ7" s="428"/>
      <c r="GRA7" s="428"/>
      <c r="GRB7" s="428"/>
      <c r="GRC7" s="428"/>
      <c r="GRD7" s="428"/>
      <c r="GRE7" s="428"/>
      <c r="GRF7" s="428"/>
      <c r="GRG7" s="428"/>
      <c r="GRH7" s="428"/>
      <c r="GRI7" s="428"/>
      <c r="GRJ7" s="428"/>
      <c r="GRK7" s="428"/>
      <c r="GRL7" s="428"/>
      <c r="GRM7" s="428"/>
      <c r="GRN7" s="428"/>
      <c r="GRO7" s="428"/>
      <c r="GRP7" s="428"/>
      <c r="GRQ7" s="428"/>
      <c r="GRR7" s="428"/>
      <c r="GRS7" s="428"/>
      <c r="GRT7" s="428"/>
      <c r="GRU7" s="428"/>
      <c r="GRV7" s="428"/>
      <c r="GRW7" s="428"/>
      <c r="GRX7" s="428"/>
      <c r="GRY7" s="428"/>
      <c r="GRZ7" s="428"/>
      <c r="GSA7" s="428"/>
      <c r="GSB7" s="428"/>
      <c r="GSC7" s="428"/>
      <c r="GSD7" s="428"/>
      <c r="GSE7" s="428"/>
      <c r="GSF7" s="428"/>
      <c r="GSG7" s="428"/>
      <c r="GSH7" s="428"/>
      <c r="GSI7" s="428"/>
      <c r="GSJ7" s="428"/>
      <c r="GSK7" s="428"/>
      <c r="GSL7" s="428"/>
      <c r="GSM7" s="428"/>
      <c r="GSN7" s="428"/>
      <c r="GSO7" s="428"/>
      <c r="GSP7" s="428"/>
      <c r="GSQ7" s="428"/>
      <c r="GSR7" s="428"/>
      <c r="GSS7" s="428"/>
      <c r="GST7" s="428"/>
      <c r="GSU7" s="428"/>
      <c r="GSV7" s="428"/>
      <c r="GSW7" s="428"/>
      <c r="GSX7" s="428"/>
      <c r="GSY7" s="428"/>
      <c r="GSZ7" s="428"/>
      <c r="GTA7" s="428"/>
      <c r="GTB7" s="428"/>
      <c r="GTC7" s="428"/>
      <c r="GTD7" s="428"/>
      <c r="GTE7" s="428"/>
      <c r="GTF7" s="428"/>
      <c r="GTG7" s="428"/>
      <c r="GTH7" s="428"/>
      <c r="GTI7" s="428"/>
      <c r="GTJ7" s="428"/>
      <c r="GTK7" s="428"/>
      <c r="GTL7" s="428"/>
      <c r="GTM7" s="428"/>
      <c r="GTN7" s="428"/>
      <c r="GTO7" s="428"/>
      <c r="GTP7" s="428"/>
      <c r="GTQ7" s="428"/>
      <c r="GTR7" s="428"/>
      <c r="GTS7" s="428"/>
      <c r="GTT7" s="428"/>
      <c r="GTU7" s="428"/>
      <c r="GTV7" s="428"/>
      <c r="GTW7" s="428"/>
      <c r="GTX7" s="428"/>
      <c r="GTY7" s="428"/>
      <c r="GTZ7" s="428"/>
      <c r="GUA7" s="428"/>
      <c r="GUB7" s="428"/>
      <c r="GUC7" s="428"/>
      <c r="GUD7" s="428"/>
      <c r="GUE7" s="428"/>
      <c r="GUF7" s="428"/>
      <c r="GUG7" s="428"/>
      <c r="GUH7" s="428"/>
      <c r="GUI7" s="428"/>
      <c r="GUJ7" s="428"/>
      <c r="GUK7" s="428"/>
      <c r="GUL7" s="428"/>
      <c r="GUM7" s="428"/>
      <c r="GUN7" s="428"/>
      <c r="GUO7" s="428"/>
      <c r="GUP7" s="428"/>
      <c r="GUQ7" s="428"/>
      <c r="GUR7" s="428"/>
      <c r="GUS7" s="428"/>
      <c r="GUT7" s="428"/>
      <c r="GUU7" s="428"/>
      <c r="GUV7" s="428"/>
      <c r="GUW7" s="428"/>
      <c r="GUX7" s="428"/>
      <c r="GUY7" s="428"/>
      <c r="GUZ7" s="428"/>
      <c r="GVA7" s="428"/>
      <c r="GVB7" s="428"/>
      <c r="GVC7" s="428"/>
      <c r="GVD7" s="428"/>
      <c r="GVE7" s="428"/>
      <c r="GVF7" s="428"/>
      <c r="GVG7" s="428"/>
      <c r="GVH7" s="428"/>
      <c r="GVI7" s="428"/>
      <c r="GVJ7" s="428"/>
      <c r="GVK7" s="428"/>
      <c r="GVL7" s="428"/>
      <c r="GVM7" s="428"/>
      <c r="GVN7" s="428"/>
      <c r="GVO7" s="428"/>
      <c r="GVP7" s="428"/>
      <c r="GVQ7" s="428"/>
      <c r="GVR7" s="428"/>
      <c r="GVS7" s="428"/>
      <c r="GVT7" s="428"/>
      <c r="GVU7" s="428"/>
      <c r="GVV7" s="428"/>
      <c r="GVW7" s="428"/>
      <c r="GVX7" s="428"/>
      <c r="GVY7" s="428"/>
      <c r="GVZ7" s="428"/>
      <c r="GWA7" s="428"/>
      <c r="GWB7" s="428"/>
      <c r="GWC7" s="428"/>
      <c r="GWD7" s="428"/>
      <c r="GWE7" s="428"/>
      <c r="GWF7" s="428"/>
      <c r="GWG7" s="428"/>
      <c r="GWH7" s="428"/>
      <c r="GWI7" s="428"/>
      <c r="GWJ7" s="428"/>
      <c r="GWK7" s="428"/>
      <c r="GWL7" s="428"/>
      <c r="GWM7" s="428"/>
      <c r="GWN7" s="428"/>
      <c r="GWO7" s="428"/>
      <c r="GWP7" s="428"/>
      <c r="GWQ7" s="428"/>
      <c r="GWR7" s="428"/>
      <c r="GWS7" s="428"/>
      <c r="GWT7" s="428"/>
      <c r="GWU7" s="428"/>
      <c r="GWV7" s="428"/>
      <c r="GWW7" s="428"/>
      <c r="GWX7" s="428"/>
      <c r="GWY7" s="428"/>
      <c r="GWZ7" s="428"/>
      <c r="GXA7" s="428"/>
      <c r="GXB7" s="428"/>
      <c r="GXC7" s="428"/>
      <c r="GXD7" s="428"/>
      <c r="GXE7" s="428"/>
      <c r="GXF7" s="428"/>
      <c r="GXG7" s="428"/>
      <c r="GXH7" s="428"/>
      <c r="GXI7" s="428"/>
      <c r="GXJ7" s="428"/>
      <c r="GXK7" s="428"/>
      <c r="GXL7" s="428"/>
      <c r="GXM7" s="428"/>
      <c r="GXN7" s="428"/>
      <c r="GXO7" s="428"/>
      <c r="GXP7" s="428"/>
      <c r="GXQ7" s="428"/>
      <c r="GXR7" s="428"/>
      <c r="GXS7" s="428"/>
      <c r="GXT7" s="428"/>
      <c r="GXU7" s="428"/>
      <c r="GXV7" s="428"/>
      <c r="GXW7" s="428"/>
      <c r="GXX7" s="428"/>
      <c r="GXY7" s="428"/>
      <c r="GXZ7" s="428"/>
      <c r="GYA7" s="428"/>
      <c r="GYB7" s="428"/>
      <c r="GYC7" s="428"/>
      <c r="GYD7" s="428"/>
      <c r="GYE7" s="428"/>
      <c r="GYF7" s="428"/>
      <c r="GYG7" s="428"/>
      <c r="GYH7" s="428"/>
      <c r="GYI7" s="428"/>
      <c r="GYJ7" s="428"/>
      <c r="GYK7" s="428"/>
      <c r="GYL7" s="428"/>
      <c r="GYM7" s="428"/>
      <c r="GYN7" s="428"/>
      <c r="GYO7" s="428"/>
      <c r="GYP7" s="428"/>
      <c r="GYQ7" s="428"/>
      <c r="GYR7" s="428"/>
      <c r="GYS7" s="428"/>
      <c r="GYT7" s="428"/>
      <c r="GYU7" s="428"/>
      <c r="GYV7" s="428"/>
      <c r="GYW7" s="428"/>
      <c r="GYX7" s="428"/>
      <c r="GYY7" s="428"/>
      <c r="GYZ7" s="428"/>
      <c r="GZA7" s="428"/>
      <c r="GZB7" s="428"/>
      <c r="GZC7" s="428"/>
      <c r="GZD7" s="428"/>
      <c r="GZE7" s="428"/>
      <c r="GZF7" s="428"/>
      <c r="GZG7" s="428"/>
      <c r="GZH7" s="428"/>
      <c r="GZI7" s="428"/>
      <c r="GZJ7" s="428"/>
      <c r="GZK7" s="428"/>
      <c r="GZL7" s="428"/>
      <c r="GZM7" s="428"/>
      <c r="GZN7" s="428"/>
      <c r="GZO7" s="428"/>
      <c r="GZP7" s="428"/>
      <c r="GZQ7" s="428"/>
      <c r="GZR7" s="428"/>
      <c r="GZS7" s="428"/>
      <c r="GZT7" s="428"/>
      <c r="GZU7" s="428"/>
      <c r="GZV7" s="428"/>
      <c r="GZW7" s="428"/>
      <c r="GZX7" s="428"/>
      <c r="GZY7" s="428"/>
      <c r="GZZ7" s="428"/>
      <c r="HAA7" s="428"/>
      <c r="HAB7" s="428"/>
      <c r="HAC7" s="428"/>
      <c r="HAD7" s="428"/>
      <c r="HAE7" s="428"/>
      <c r="HAF7" s="428"/>
      <c r="HAG7" s="428"/>
      <c r="HAH7" s="428"/>
      <c r="HAI7" s="428"/>
      <c r="HAJ7" s="428"/>
      <c r="HAK7" s="428"/>
      <c r="HAL7" s="428"/>
      <c r="HAM7" s="428"/>
      <c r="HAN7" s="428"/>
      <c r="HAO7" s="428"/>
      <c r="HAP7" s="428"/>
      <c r="HAQ7" s="428"/>
      <c r="HAR7" s="428"/>
      <c r="HAS7" s="428"/>
      <c r="HAT7" s="428"/>
      <c r="HAU7" s="428"/>
      <c r="HAV7" s="428"/>
      <c r="HAW7" s="428"/>
      <c r="HAX7" s="428"/>
      <c r="HAY7" s="428"/>
      <c r="HAZ7" s="428"/>
      <c r="HBA7" s="428"/>
      <c r="HBB7" s="428"/>
      <c r="HBC7" s="428"/>
      <c r="HBD7" s="428"/>
      <c r="HBE7" s="428"/>
      <c r="HBF7" s="428"/>
      <c r="HBG7" s="428"/>
      <c r="HBH7" s="428"/>
      <c r="HBI7" s="428"/>
      <c r="HBJ7" s="428"/>
      <c r="HBK7" s="428"/>
      <c r="HBL7" s="428"/>
      <c r="HBM7" s="428"/>
      <c r="HBN7" s="428"/>
      <c r="HBO7" s="428"/>
      <c r="HBP7" s="428"/>
      <c r="HBQ7" s="428"/>
      <c r="HBR7" s="428"/>
      <c r="HBS7" s="428"/>
      <c r="HBT7" s="428"/>
      <c r="HBU7" s="428"/>
      <c r="HBV7" s="428"/>
      <c r="HBW7" s="428"/>
      <c r="HBX7" s="428"/>
      <c r="HBY7" s="428"/>
      <c r="HBZ7" s="428"/>
      <c r="HCA7" s="428"/>
      <c r="HCB7" s="428"/>
      <c r="HCC7" s="428"/>
      <c r="HCD7" s="428"/>
      <c r="HCE7" s="428"/>
      <c r="HCF7" s="428"/>
      <c r="HCG7" s="428"/>
      <c r="HCH7" s="428"/>
      <c r="HCI7" s="428"/>
      <c r="HCJ7" s="428"/>
      <c r="HCK7" s="428"/>
      <c r="HCL7" s="428"/>
      <c r="HCM7" s="428"/>
      <c r="HCN7" s="428"/>
      <c r="HCO7" s="428"/>
      <c r="HCP7" s="428"/>
      <c r="HCQ7" s="428"/>
      <c r="HCR7" s="428"/>
      <c r="HCS7" s="428"/>
      <c r="HCT7" s="428"/>
      <c r="HCU7" s="428"/>
      <c r="HCV7" s="428"/>
      <c r="HCW7" s="428"/>
      <c r="HCX7" s="428"/>
      <c r="HCY7" s="428"/>
      <c r="HCZ7" s="428"/>
      <c r="HDA7" s="428"/>
      <c r="HDB7" s="428"/>
      <c r="HDC7" s="428"/>
      <c r="HDD7" s="428"/>
      <c r="HDE7" s="428"/>
      <c r="HDF7" s="428"/>
      <c r="HDG7" s="428"/>
      <c r="HDH7" s="428"/>
      <c r="HDI7" s="428"/>
      <c r="HDJ7" s="428"/>
      <c r="HDK7" s="428"/>
      <c r="HDL7" s="428"/>
      <c r="HDM7" s="428"/>
      <c r="HDN7" s="428"/>
      <c r="HDO7" s="428"/>
      <c r="HDP7" s="428"/>
      <c r="HDQ7" s="428"/>
      <c r="HDR7" s="428"/>
      <c r="HDS7" s="428"/>
      <c r="HDT7" s="428"/>
      <c r="HDU7" s="428"/>
      <c r="HDV7" s="428"/>
      <c r="HDW7" s="428"/>
      <c r="HDX7" s="428"/>
      <c r="HDY7" s="428"/>
      <c r="HDZ7" s="428"/>
      <c r="HEA7" s="428"/>
      <c r="HEB7" s="428"/>
      <c r="HEC7" s="428"/>
      <c r="HED7" s="428"/>
      <c r="HEE7" s="428"/>
      <c r="HEF7" s="428"/>
      <c r="HEG7" s="428"/>
      <c r="HEH7" s="428"/>
      <c r="HEI7" s="428"/>
      <c r="HEJ7" s="428"/>
      <c r="HEK7" s="428"/>
      <c r="HEL7" s="428"/>
      <c r="HEM7" s="428"/>
      <c r="HEN7" s="428"/>
      <c r="HEO7" s="428"/>
      <c r="HEP7" s="428"/>
      <c r="HEQ7" s="428"/>
      <c r="HER7" s="428"/>
      <c r="HES7" s="428"/>
      <c r="HET7" s="428"/>
      <c r="HEU7" s="428"/>
      <c r="HEV7" s="428"/>
      <c r="HEW7" s="428"/>
      <c r="HEX7" s="428"/>
      <c r="HEY7" s="428"/>
      <c r="HEZ7" s="428"/>
      <c r="HFA7" s="428"/>
      <c r="HFB7" s="428"/>
      <c r="HFC7" s="428"/>
      <c r="HFD7" s="428"/>
      <c r="HFE7" s="428"/>
      <c r="HFF7" s="428"/>
      <c r="HFG7" s="428"/>
      <c r="HFH7" s="428"/>
      <c r="HFI7" s="428"/>
      <c r="HFJ7" s="428"/>
      <c r="HFK7" s="428"/>
      <c r="HFL7" s="428"/>
      <c r="HFM7" s="428"/>
      <c r="HFN7" s="428"/>
      <c r="HFO7" s="428"/>
      <c r="HFP7" s="428"/>
      <c r="HFQ7" s="428"/>
      <c r="HFR7" s="428"/>
      <c r="HFS7" s="428"/>
      <c r="HFT7" s="428"/>
      <c r="HFU7" s="428"/>
      <c r="HFV7" s="428"/>
      <c r="HFW7" s="428"/>
      <c r="HFX7" s="428"/>
      <c r="HFY7" s="428"/>
      <c r="HFZ7" s="428"/>
      <c r="HGA7" s="428"/>
      <c r="HGB7" s="428"/>
      <c r="HGC7" s="428"/>
      <c r="HGD7" s="428"/>
      <c r="HGE7" s="428"/>
      <c r="HGF7" s="428"/>
      <c r="HGG7" s="428"/>
      <c r="HGH7" s="428"/>
      <c r="HGI7" s="428"/>
      <c r="HGJ7" s="428"/>
      <c r="HGK7" s="428"/>
      <c r="HGL7" s="428"/>
      <c r="HGM7" s="428"/>
      <c r="HGN7" s="428"/>
      <c r="HGO7" s="428"/>
      <c r="HGP7" s="428"/>
      <c r="HGQ7" s="428"/>
      <c r="HGR7" s="428"/>
      <c r="HGS7" s="428"/>
      <c r="HGT7" s="428"/>
      <c r="HGU7" s="428"/>
      <c r="HGV7" s="428"/>
      <c r="HGW7" s="428"/>
      <c r="HGX7" s="428"/>
      <c r="HGY7" s="428"/>
      <c r="HGZ7" s="428"/>
      <c r="HHA7" s="428"/>
      <c r="HHB7" s="428"/>
      <c r="HHC7" s="428"/>
      <c r="HHD7" s="428"/>
      <c r="HHE7" s="428"/>
      <c r="HHF7" s="428"/>
      <c r="HHG7" s="428"/>
      <c r="HHH7" s="428"/>
      <c r="HHI7" s="428"/>
      <c r="HHJ7" s="428"/>
      <c r="HHK7" s="428"/>
      <c r="HHL7" s="428"/>
      <c r="HHM7" s="428"/>
      <c r="HHN7" s="428"/>
      <c r="HHO7" s="428"/>
      <c r="HHP7" s="428"/>
      <c r="HHQ7" s="428"/>
      <c r="HHR7" s="428"/>
      <c r="HHS7" s="428"/>
      <c r="HHT7" s="428"/>
      <c r="HHU7" s="428"/>
      <c r="HHV7" s="428"/>
      <c r="HHW7" s="428"/>
      <c r="HHX7" s="428"/>
      <c r="HHY7" s="428"/>
      <c r="HHZ7" s="428"/>
      <c r="HIA7" s="428"/>
      <c r="HIB7" s="428"/>
      <c r="HIC7" s="428"/>
      <c r="HID7" s="428"/>
      <c r="HIE7" s="428"/>
      <c r="HIF7" s="428"/>
      <c r="HIG7" s="428"/>
      <c r="HIH7" s="428"/>
      <c r="HII7" s="428"/>
      <c r="HIJ7" s="428"/>
      <c r="HIK7" s="428"/>
      <c r="HIL7" s="428"/>
      <c r="HIM7" s="428"/>
      <c r="HIN7" s="428"/>
      <c r="HIO7" s="428"/>
      <c r="HIP7" s="428"/>
      <c r="HIQ7" s="428"/>
      <c r="HIR7" s="428"/>
      <c r="HIS7" s="428"/>
      <c r="HIT7" s="428"/>
      <c r="HIU7" s="428"/>
      <c r="HIV7" s="428"/>
      <c r="HIW7" s="428"/>
      <c r="HIX7" s="428"/>
      <c r="HIY7" s="428"/>
      <c r="HIZ7" s="428"/>
      <c r="HJA7" s="428"/>
      <c r="HJB7" s="428"/>
      <c r="HJC7" s="428"/>
      <c r="HJD7" s="428"/>
      <c r="HJE7" s="428"/>
      <c r="HJF7" s="428"/>
      <c r="HJG7" s="428"/>
      <c r="HJH7" s="428"/>
      <c r="HJI7" s="428"/>
      <c r="HJJ7" s="428"/>
      <c r="HJK7" s="428"/>
      <c r="HJL7" s="428"/>
      <c r="HJM7" s="428"/>
      <c r="HJN7" s="428"/>
      <c r="HJO7" s="428"/>
      <c r="HJP7" s="428"/>
      <c r="HJQ7" s="428"/>
      <c r="HJR7" s="428"/>
      <c r="HJS7" s="428"/>
      <c r="HJT7" s="428"/>
      <c r="HJU7" s="428"/>
      <c r="HJV7" s="428"/>
      <c r="HJW7" s="428"/>
      <c r="HJX7" s="428"/>
      <c r="HJY7" s="428"/>
      <c r="HJZ7" s="428"/>
      <c r="HKA7" s="428"/>
      <c r="HKB7" s="428"/>
      <c r="HKC7" s="428"/>
      <c r="HKD7" s="428"/>
      <c r="HKE7" s="428"/>
      <c r="HKF7" s="428"/>
      <c r="HKG7" s="428"/>
      <c r="HKH7" s="428"/>
      <c r="HKI7" s="428"/>
      <c r="HKJ7" s="428"/>
      <c r="HKK7" s="428"/>
      <c r="HKL7" s="428"/>
      <c r="HKM7" s="428"/>
      <c r="HKN7" s="428"/>
      <c r="HKO7" s="428"/>
      <c r="HKP7" s="428"/>
      <c r="HKQ7" s="428"/>
      <c r="HKR7" s="428"/>
      <c r="HKS7" s="428"/>
      <c r="HKT7" s="428"/>
      <c r="HKU7" s="428"/>
      <c r="HKV7" s="428"/>
      <c r="HKW7" s="428"/>
      <c r="HKX7" s="428"/>
      <c r="HKY7" s="428"/>
      <c r="HKZ7" s="428"/>
      <c r="HLA7" s="428"/>
      <c r="HLB7" s="428"/>
      <c r="HLC7" s="428"/>
      <c r="HLD7" s="428"/>
      <c r="HLE7" s="428"/>
      <c r="HLF7" s="428"/>
      <c r="HLG7" s="428"/>
      <c r="HLH7" s="428"/>
      <c r="HLI7" s="428"/>
      <c r="HLJ7" s="428"/>
      <c r="HLK7" s="428"/>
      <c r="HLL7" s="428"/>
      <c r="HLM7" s="428"/>
      <c r="HLN7" s="428"/>
      <c r="HLO7" s="428"/>
      <c r="HLP7" s="428"/>
      <c r="HLQ7" s="428"/>
      <c r="HLR7" s="428"/>
      <c r="HLS7" s="428"/>
      <c r="HLT7" s="428"/>
      <c r="HLU7" s="428"/>
      <c r="HLV7" s="428"/>
      <c r="HLW7" s="428"/>
      <c r="HLX7" s="428"/>
      <c r="HLY7" s="428"/>
      <c r="HLZ7" s="428"/>
      <c r="HMA7" s="428"/>
      <c r="HMB7" s="428"/>
      <c r="HMC7" s="428"/>
      <c r="HMD7" s="428"/>
      <c r="HME7" s="428"/>
      <c r="HMF7" s="428"/>
      <c r="HMG7" s="428"/>
      <c r="HMH7" s="428"/>
      <c r="HMI7" s="428"/>
      <c r="HMJ7" s="428"/>
      <c r="HMK7" s="428"/>
      <c r="HML7" s="428"/>
      <c r="HMM7" s="428"/>
      <c r="HMN7" s="428"/>
      <c r="HMO7" s="428"/>
      <c r="HMP7" s="428"/>
      <c r="HMQ7" s="428"/>
      <c r="HMR7" s="428"/>
      <c r="HMS7" s="428"/>
      <c r="HMT7" s="428"/>
      <c r="HMU7" s="428"/>
      <c r="HMV7" s="428"/>
      <c r="HMW7" s="428"/>
      <c r="HMX7" s="428"/>
      <c r="HMY7" s="428"/>
      <c r="HMZ7" s="428"/>
      <c r="HNA7" s="428"/>
      <c r="HNB7" s="428"/>
      <c r="HNC7" s="428"/>
      <c r="HND7" s="428"/>
      <c r="HNE7" s="428"/>
      <c r="HNF7" s="428"/>
      <c r="HNG7" s="428"/>
      <c r="HNH7" s="428"/>
      <c r="HNI7" s="428"/>
      <c r="HNJ7" s="428"/>
      <c r="HNK7" s="428"/>
      <c r="HNL7" s="428"/>
      <c r="HNM7" s="428"/>
      <c r="HNN7" s="428"/>
      <c r="HNO7" s="428"/>
      <c r="HNP7" s="428"/>
      <c r="HNQ7" s="428"/>
      <c r="HNR7" s="428"/>
      <c r="HNS7" s="428"/>
      <c r="HNT7" s="428"/>
      <c r="HNU7" s="428"/>
      <c r="HNV7" s="428"/>
      <c r="HNW7" s="428"/>
      <c r="HNX7" s="428"/>
      <c r="HNY7" s="428"/>
      <c r="HNZ7" s="428"/>
      <c r="HOA7" s="428"/>
      <c r="HOB7" s="428"/>
      <c r="HOC7" s="428"/>
      <c r="HOD7" s="428"/>
      <c r="HOE7" s="428"/>
      <c r="HOF7" s="428"/>
      <c r="HOG7" s="428"/>
      <c r="HOH7" s="428"/>
      <c r="HOI7" s="428"/>
      <c r="HOJ7" s="428"/>
      <c r="HOK7" s="428"/>
      <c r="HOL7" s="428"/>
      <c r="HOM7" s="428"/>
      <c r="HON7" s="428"/>
      <c r="HOO7" s="428"/>
      <c r="HOP7" s="428"/>
      <c r="HOQ7" s="428"/>
      <c r="HOR7" s="428"/>
      <c r="HOS7" s="428"/>
      <c r="HOT7" s="428"/>
      <c r="HOU7" s="428"/>
      <c r="HOV7" s="428"/>
      <c r="HOW7" s="428"/>
      <c r="HOX7" s="428"/>
      <c r="HOY7" s="428"/>
      <c r="HOZ7" s="428"/>
      <c r="HPA7" s="428"/>
      <c r="HPB7" s="428"/>
      <c r="HPC7" s="428"/>
      <c r="HPD7" s="428"/>
      <c r="HPE7" s="428"/>
      <c r="HPF7" s="428"/>
      <c r="HPG7" s="428"/>
      <c r="HPH7" s="428"/>
      <c r="HPI7" s="428"/>
      <c r="HPJ7" s="428"/>
      <c r="HPK7" s="428"/>
      <c r="HPL7" s="428"/>
      <c r="HPM7" s="428"/>
      <c r="HPN7" s="428"/>
      <c r="HPO7" s="428"/>
      <c r="HPP7" s="428"/>
      <c r="HPQ7" s="428"/>
      <c r="HPR7" s="428"/>
      <c r="HPS7" s="428"/>
      <c r="HPT7" s="428"/>
      <c r="HPU7" s="428"/>
      <c r="HPV7" s="428"/>
      <c r="HPW7" s="428"/>
      <c r="HPX7" s="428"/>
      <c r="HPY7" s="428"/>
      <c r="HPZ7" s="428"/>
      <c r="HQA7" s="428"/>
      <c r="HQB7" s="428"/>
      <c r="HQC7" s="428"/>
      <c r="HQD7" s="428"/>
      <c r="HQE7" s="428"/>
      <c r="HQF7" s="428"/>
      <c r="HQG7" s="428"/>
      <c r="HQH7" s="428"/>
      <c r="HQI7" s="428"/>
      <c r="HQJ7" s="428"/>
      <c r="HQK7" s="428"/>
      <c r="HQL7" s="428"/>
      <c r="HQM7" s="428"/>
      <c r="HQN7" s="428"/>
      <c r="HQO7" s="428"/>
      <c r="HQP7" s="428"/>
      <c r="HQQ7" s="428"/>
      <c r="HQR7" s="428"/>
      <c r="HQS7" s="428"/>
      <c r="HQT7" s="428"/>
      <c r="HQU7" s="428"/>
      <c r="HQV7" s="428"/>
      <c r="HQW7" s="428"/>
      <c r="HQX7" s="428"/>
      <c r="HQY7" s="428"/>
      <c r="HQZ7" s="428"/>
      <c r="HRA7" s="428"/>
      <c r="HRB7" s="428"/>
      <c r="HRC7" s="428"/>
      <c r="HRD7" s="428"/>
      <c r="HRE7" s="428"/>
      <c r="HRF7" s="428"/>
      <c r="HRG7" s="428"/>
      <c r="HRH7" s="428"/>
      <c r="HRI7" s="428"/>
      <c r="HRJ7" s="428"/>
      <c r="HRK7" s="428"/>
      <c r="HRL7" s="428"/>
      <c r="HRM7" s="428"/>
      <c r="HRN7" s="428"/>
      <c r="HRO7" s="428"/>
      <c r="HRP7" s="428"/>
      <c r="HRQ7" s="428"/>
      <c r="HRR7" s="428"/>
      <c r="HRS7" s="428"/>
      <c r="HRT7" s="428"/>
      <c r="HRU7" s="428"/>
      <c r="HRV7" s="428"/>
      <c r="HRW7" s="428"/>
      <c r="HRX7" s="428"/>
      <c r="HRY7" s="428"/>
      <c r="HRZ7" s="428"/>
      <c r="HSA7" s="428"/>
      <c r="HSB7" s="428"/>
      <c r="HSC7" s="428"/>
      <c r="HSD7" s="428"/>
      <c r="HSE7" s="428"/>
      <c r="HSF7" s="428"/>
      <c r="HSG7" s="428"/>
      <c r="HSH7" s="428"/>
      <c r="HSI7" s="428"/>
      <c r="HSJ7" s="428"/>
      <c r="HSK7" s="428"/>
      <c r="HSL7" s="428"/>
      <c r="HSM7" s="428"/>
      <c r="HSN7" s="428"/>
      <c r="HSO7" s="428"/>
      <c r="HSP7" s="428"/>
      <c r="HSQ7" s="428"/>
      <c r="HSR7" s="428"/>
      <c r="HSS7" s="428"/>
      <c r="HST7" s="428"/>
      <c r="HSU7" s="428"/>
      <c r="HSV7" s="428"/>
      <c r="HSW7" s="428"/>
      <c r="HSX7" s="428"/>
      <c r="HSY7" s="428"/>
      <c r="HSZ7" s="428"/>
      <c r="HTA7" s="428"/>
      <c r="HTB7" s="428"/>
      <c r="HTC7" s="428"/>
      <c r="HTD7" s="428"/>
      <c r="HTE7" s="428"/>
      <c r="HTF7" s="428"/>
      <c r="HTG7" s="428"/>
      <c r="HTH7" s="428"/>
      <c r="HTI7" s="428"/>
      <c r="HTJ7" s="428"/>
      <c r="HTK7" s="428"/>
      <c r="HTL7" s="428"/>
      <c r="HTM7" s="428"/>
      <c r="HTN7" s="428"/>
      <c r="HTO7" s="428"/>
      <c r="HTP7" s="428"/>
      <c r="HTQ7" s="428"/>
      <c r="HTR7" s="428"/>
      <c r="HTS7" s="428"/>
      <c r="HTT7" s="428"/>
      <c r="HTU7" s="428"/>
      <c r="HTV7" s="428"/>
      <c r="HTW7" s="428"/>
      <c r="HTX7" s="428"/>
      <c r="HTY7" s="428"/>
      <c r="HTZ7" s="428"/>
      <c r="HUA7" s="428"/>
      <c r="HUB7" s="428"/>
      <c r="HUC7" s="428"/>
      <c r="HUD7" s="428"/>
      <c r="HUE7" s="428"/>
      <c r="HUF7" s="428"/>
      <c r="HUG7" s="428"/>
      <c r="HUH7" s="428"/>
      <c r="HUI7" s="428"/>
      <c r="HUJ7" s="428"/>
      <c r="HUK7" s="428"/>
      <c r="HUL7" s="428"/>
      <c r="HUM7" s="428"/>
      <c r="HUN7" s="428"/>
      <c r="HUO7" s="428"/>
      <c r="HUP7" s="428"/>
      <c r="HUQ7" s="428"/>
      <c r="HUR7" s="428"/>
      <c r="HUS7" s="428"/>
      <c r="HUT7" s="428"/>
      <c r="HUU7" s="428"/>
      <c r="HUV7" s="428"/>
      <c r="HUW7" s="428"/>
      <c r="HUX7" s="428"/>
      <c r="HUY7" s="428"/>
      <c r="HUZ7" s="428"/>
      <c r="HVA7" s="428"/>
      <c r="HVB7" s="428"/>
      <c r="HVC7" s="428"/>
      <c r="HVD7" s="428"/>
      <c r="HVE7" s="428"/>
      <c r="HVF7" s="428"/>
      <c r="HVG7" s="428"/>
      <c r="HVH7" s="428"/>
      <c r="HVI7" s="428"/>
      <c r="HVJ7" s="428"/>
      <c r="HVK7" s="428"/>
      <c r="HVL7" s="428"/>
      <c r="HVM7" s="428"/>
      <c r="HVN7" s="428"/>
      <c r="HVO7" s="428"/>
      <c r="HVP7" s="428"/>
      <c r="HVQ7" s="428"/>
      <c r="HVR7" s="428"/>
      <c r="HVS7" s="428"/>
      <c r="HVT7" s="428"/>
      <c r="HVU7" s="428"/>
      <c r="HVV7" s="428"/>
      <c r="HVW7" s="428"/>
      <c r="HVX7" s="428"/>
      <c r="HVY7" s="428"/>
      <c r="HVZ7" s="428"/>
      <c r="HWA7" s="428"/>
      <c r="HWB7" s="428"/>
      <c r="HWC7" s="428"/>
      <c r="HWD7" s="428"/>
      <c r="HWE7" s="428"/>
      <c r="HWF7" s="428"/>
      <c r="HWG7" s="428"/>
      <c r="HWH7" s="428"/>
      <c r="HWI7" s="428"/>
      <c r="HWJ7" s="428"/>
      <c r="HWK7" s="428"/>
      <c r="HWL7" s="428"/>
      <c r="HWM7" s="428"/>
      <c r="HWN7" s="428"/>
      <c r="HWO7" s="428"/>
      <c r="HWP7" s="428"/>
      <c r="HWQ7" s="428"/>
      <c r="HWR7" s="428"/>
      <c r="HWS7" s="428"/>
      <c r="HWT7" s="428"/>
      <c r="HWU7" s="428"/>
      <c r="HWV7" s="428"/>
      <c r="HWW7" s="428"/>
      <c r="HWX7" s="428"/>
      <c r="HWY7" s="428"/>
      <c r="HWZ7" s="428"/>
      <c r="HXA7" s="428"/>
      <c r="HXB7" s="428"/>
      <c r="HXC7" s="428"/>
      <c r="HXD7" s="428"/>
      <c r="HXE7" s="428"/>
      <c r="HXF7" s="428"/>
      <c r="HXG7" s="428"/>
      <c r="HXH7" s="428"/>
      <c r="HXI7" s="428"/>
      <c r="HXJ7" s="428"/>
      <c r="HXK7" s="428"/>
      <c r="HXL7" s="428"/>
      <c r="HXM7" s="428"/>
      <c r="HXN7" s="428"/>
      <c r="HXO7" s="428"/>
      <c r="HXP7" s="428"/>
      <c r="HXQ7" s="428"/>
      <c r="HXR7" s="428"/>
      <c r="HXS7" s="428"/>
      <c r="HXT7" s="428"/>
      <c r="HXU7" s="428"/>
      <c r="HXV7" s="428"/>
      <c r="HXW7" s="428"/>
      <c r="HXX7" s="428"/>
      <c r="HXY7" s="428"/>
      <c r="HXZ7" s="428"/>
      <c r="HYA7" s="428"/>
      <c r="HYB7" s="428"/>
      <c r="HYC7" s="428"/>
      <c r="HYD7" s="428"/>
      <c r="HYE7" s="428"/>
      <c r="HYF7" s="428"/>
      <c r="HYG7" s="428"/>
      <c r="HYH7" s="428"/>
      <c r="HYI7" s="428"/>
      <c r="HYJ7" s="428"/>
      <c r="HYK7" s="428"/>
      <c r="HYL7" s="428"/>
      <c r="HYM7" s="428"/>
      <c r="HYN7" s="428"/>
      <c r="HYO7" s="428"/>
      <c r="HYP7" s="428"/>
      <c r="HYQ7" s="428"/>
      <c r="HYR7" s="428"/>
      <c r="HYS7" s="428"/>
      <c r="HYT7" s="428"/>
      <c r="HYU7" s="428"/>
      <c r="HYV7" s="428"/>
      <c r="HYW7" s="428"/>
      <c r="HYX7" s="428"/>
      <c r="HYY7" s="428"/>
      <c r="HYZ7" s="428"/>
      <c r="HZA7" s="428"/>
      <c r="HZB7" s="428"/>
      <c r="HZC7" s="428"/>
      <c r="HZD7" s="428"/>
      <c r="HZE7" s="428"/>
      <c r="HZF7" s="428"/>
      <c r="HZG7" s="428"/>
      <c r="HZH7" s="428"/>
      <c r="HZI7" s="428"/>
      <c r="HZJ7" s="428"/>
      <c r="HZK7" s="428"/>
      <c r="HZL7" s="428"/>
      <c r="HZM7" s="428"/>
      <c r="HZN7" s="428"/>
      <c r="HZO7" s="428"/>
      <c r="HZP7" s="428"/>
      <c r="HZQ7" s="428"/>
      <c r="HZR7" s="428"/>
      <c r="HZS7" s="428"/>
      <c r="HZT7" s="428"/>
      <c r="HZU7" s="428"/>
      <c r="HZV7" s="428"/>
      <c r="HZW7" s="428"/>
      <c r="HZX7" s="428"/>
      <c r="HZY7" s="428"/>
      <c r="HZZ7" s="428"/>
      <c r="IAA7" s="428"/>
      <c r="IAB7" s="428"/>
      <c r="IAC7" s="428"/>
      <c r="IAD7" s="428"/>
      <c r="IAE7" s="428"/>
      <c r="IAF7" s="428"/>
      <c r="IAG7" s="428"/>
      <c r="IAH7" s="428"/>
      <c r="IAI7" s="428"/>
      <c r="IAJ7" s="428"/>
      <c r="IAK7" s="428"/>
      <c r="IAL7" s="428"/>
      <c r="IAM7" s="428"/>
      <c r="IAN7" s="428"/>
      <c r="IAO7" s="428"/>
      <c r="IAP7" s="428"/>
      <c r="IAQ7" s="428"/>
      <c r="IAR7" s="428"/>
      <c r="IAS7" s="428"/>
      <c r="IAT7" s="428"/>
      <c r="IAU7" s="428"/>
      <c r="IAV7" s="428"/>
      <c r="IAW7" s="428"/>
      <c r="IAX7" s="428"/>
      <c r="IAY7" s="428"/>
      <c r="IAZ7" s="428"/>
      <c r="IBA7" s="428"/>
      <c r="IBB7" s="428"/>
      <c r="IBC7" s="428"/>
      <c r="IBD7" s="428"/>
      <c r="IBE7" s="428"/>
      <c r="IBF7" s="428"/>
      <c r="IBG7" s="428"/>
      <c r="IBH7" s="428"/>
      <c r="IBI7" s="428"/>
      <c r="IBJ7" s="428"/>
      <c r="IBK7" s="428"/>
      <c r="IBL7" s="428"/>
      <c r="IBM7" s="428"/>
      <c r="IBN7" s="428"/>
      <c r="IBO7" s="428"/>
      <c r="IBP7" s="428"/>
      <c r="IBQ7" s="428"/>
      <c r="IBR7" s="428"/>
      <c r="IBS7" s="428"/>
      <c r="IBT7" s="428"/>
      <c r="IBU7" s="428"/>
      <c r="IBV7" s="428"/>
      <c r="IBW7" s="428"/>
      <c r="IBX7" s="428"/>
      <c r="IBY7" s="428"/>
      <c r="IBZ7" s="428"/>
      <c r="ICA7" s="428"/>
      <c r="ICB7" s="428"/>
      <c r="ICC7" s="428"/>
      <c r="ICD7" s="428"/>
      <c r="ICE7" s="428"/>
      <c r="ICF7" s="428"/>
      <c r="ICG7" s="428"/>
      <c r="ICH7" s="428"/>
      <c r="ICI7" s="428"/>
      <c r="ICJ7" s="428"/>
      <c r="ICK7" s="428"/>
      <c r="ICL7" s="428"/>
      <c r="ICM7" s="428"/>
      <c r="ICN7" s="428"/>
      <c r="ICO7" s="428"/>
      <c r="ICP7" s="428"/>
      <c r="ICQ7" s="428"/>
      <c r="ICR7" s="428"/>
      <c r="ICS7" s="428"/>
      <c r="ICT7" s="428"/>
      <c r="ICU7" s="428"/>
      <c r="ICV7" s="428"/>
      <c r="ICW7" s="428"/>
      <c r="ICX7" s="428"/>
      <c r="ICY7" s="428"/>
      <c r="ICZ7" s="428"/>
      <c r="IDA7" s="428"/>
      <c r="IDB7" s="428"/>
      <c r="IDC7" s="428"/>
      <c r="IDD7" s="428"/>
      <c r="IDE7" s="428"/>
      <c r="IDF7" s="428"/>
      <c r="IDG7" s="428"/>
      <c r="IDH7" s="428"/>
      <c r="IDI7" s="428"/>
      <c r="IDJ7" s="428"/>
      <c r="IDK7" s="428"/>
      <c r="IDL7" s="428"/>
      <c r="IDM7" s="428"/>
      <c r="IDN7" s="428"/>
      <c r="IDO7" s="428"/>
      <c r="IDP7" s="428"/>
      <c r="IDQ7" s="428"/>
      <c r="IDR7" s="428"/>
      <c r="IDS7" s="428"/>
      <c r="IDT7" s="428"/>
      <c r="IDU7" s="428"/>
      <c r="IDV7" s="428"/>
      <c r="IDW7" s="428"/>
      <c r="IDX7" s="428"/>
      <c r="IDY7" s="428"/>
      <c r="IDZ7" s="428"/>
      <c r="IEA7" s="428"/>
      <c r="IEB7" s="428"/>
      <c r="IEC7" s="428"/>
      <c r="IED7" s="428"/>
      <c r="IEE7" s="428"/>
      <c r="IEF7" s="428"/>
      <c r="IEG7" s="428"/>
      <c r="IEH7" s="428"/>
      <c r="IEI7" s="428"/>
      <c r="IEJ7" s="428"/>
      <c r="IEK7" s="428"/>
      <c r="IEL7" s="428"/>
      <c r="IEM7" s="428"/>
      <c r="IEN7" s="428"/>
      <c r="IEO7" s="428"/>
      <c r="IEP7" s="428"/>
      <c r="IEQ7" s="428"/>
      <c r="IER7" s="428"/>
      <c r="IES7" s="428"/>
      <c r="IET7" s="428"/>
      <c r="IEU7" s="428"/>
      <c r="IEV7" s="428"/>
      <c r="IEW7" s="428"/>
      <c r="IEX7" s="428"/>
      <c r="IEY7" s="428"/>
      <c r="IEZ7" s="428"/>
      <c r="IFA7" s="428"/>
      <c r="IFB7" s="428"/>
      <c r="IFC7" s="428"/>
      <c r="IFD7" s="428"/>
      <c r="IFE7" s="428"/>
      <c r="IFF7" s="428"/>
      <c r="IFG7" s="428"/>
      <c r="IFH7" s="428"/>
      <c r="IFI7" s="428"/>
      <c r="IFJ7" s="428"/>
      <c r="IFK7" s="428"/>
      <c r="IFL7" s="428"/>
      <c r="IFM7" s="428"/>
      <c r="IFN7" s="428"/>
      <c r="IFO7" s="428"/>
      <c r="IFP7" s="428"/>
      <c r="IFQ7" s="428"/>
      <c r="IFR7" s="428"/>
      <c r="IFS7" s="428"/>
      <c r="IFT7" s="428"/>
      <c r="IFU7" s="428"/>
      <c r="IFV7" s="428"/>
      <c r="IFW7" s="428"/>
      <c r="IFX7" s="428"/>
      <c r="IFY7" s="428"/>
      <c r="IFZ7" s="428"/>
      <c r="IGA7" s="428"/>
      <c r="IGB7" s="428"/>
      <c r="IGC7" s="428"/>
      <c r="IGD7" s="428"/>
      <c r="IGE7" s="428"/>
      <c r="IGF7" s="428"/>
      <c r="IGG7" s="428"/>
      <c r="IGH7" s="428"/>
      <c r="IGI7" s="428"/>
      <c r="IGJ7" s="428"/>
      <c r="IGK7" s="428"/>
      <c r="IGL7" s="428"/>
      <c r="IGM7" s="428"/>
      <c r="IGN7" s="428"/>
      <c r="IGO7" s="428"/>
      <c r="IGP7" s="428"/>
      <c r="IGQ7" s="428"/>
      <c r="IGR7" s="428"/>
      <c r="IGS7" s="428"/>
      <c r="IGT7" s="428"/>
      <c r="IGU7" s="428"/>
      <c r="IGV7" s="428"/>
      <c r="IGW7" s="428"/>
      <c r="IGX7" s="428"/>
      <c r="IGY7" s="428"/>
      <c r="IGZ7" s="428"/>
      <c r="IHA7" s="428"/>
      <c r="IHB7" s="428"/>
      <c r="IHC7" s="428"/>
      <c r="IHD7" s="428"/>
      <c r="IHE7" s="428"/>
      <c r="IHF7" s="428"/>
      <c r="IHG7" s="428"/>
      <c r="IHH7" s="428"/>
      <c r="IHI7" s="428"/>
      <c r="IHJ7" s="428"/>
      <c r="IHK7" s="428"/>
      <c r="IHL7" s="428"/>
      <c r="IHM7" s="428"/>
      <c r="IHN7" s="428"/>
      <c r="IHO7" s="428"/>
      <c r="IHP7" s="428"/>
      <c r="IHQ7" s="428"/>
      <c r="IHR7" s="428"/>
      <c r="IHS7" s="428"/>
      <c r="IHT7" s="428"/>
      <c r="IHU7" s="428"/>
      <c r="IHV7" s="428"/>
      <c r="IHW7" s="428"/>
      <c r="IHX7" s="428"/>
      <c r="IHY7" s="428"/>
      <c r="IHZ7" s="428"/>
      <c r="IIA7" s="428"/>
      <c r="IIB7" s="428"/>
      <c r="IIC7" s="428"/>
      <c r="IID7" s="428"/>
      <c r="IIE7" s="428"/>
      <c r="IIF7" s="428"/>
      <c r="IIG7" s="428"/>
      <c r="IIH7" s="428"/>
      <c r="III7" s="428"/>
      <c r="IIJ7" s="428"/>
      <c r="IIK7" s="428"/>
      <c r="IIL7" s="428"/>
      <c r="IIM7" s="428"/>
      <c r="IIN7" s="428"/>
      <c r="IIO7" s="428"/>
      <c r="IIP7" s="428"/>
      <c r="IIQ7" s="428"/>
      <c r="IIR7" s="428"/>
      <c r="IIS7" s="428"/>
      <c r="IIT7" s="428"/>
      <c r="IIU7" s="428"/>
      <c r="IIV7" s="428"/>
      <c r="IIW7" s="428"/>
      <c r="IIX7" s="428"/>
      <c r="IIY7" s="428"/>
      <c r="IIZ7" s="428"/>
      <c r="IJA7" s="428"/>
      <c r="IJB7" s="428"/>
      <c r="IJC7" s="428"/>
      <c r="IJD7" s="428"/>
      <c r="IJE7" s="428"/>
      <c r="IJF7" s="428"/>
      <c r="IJG7" s="428"/>
      <c r="IJH7" s="428"/>
      <c r="IJI7" s="428"/>
      <c r="IJJ7" s="428"/>
      <c r="IJK7" s="428"/>
      <c r="IJL7" s="428"/>
      <c r="IJM7" s="428"/>
      <c r="IJN7" s="428"/>
      <c r="IJO7" s="428"/>
      <c r="IJP7" s="428"/>
      <c r="IJQ7" s="428"/>
      <c r="IJR7" s="428"/>
      <c r="IJS7" s="428"/>
      <c r="IJT7" s="428"/>
      <c r="IJU7" s="428"/>
      <c r="IJV7" s="428"/>
      <c r="IJW7" s="428"/>
      <c r="IJX7" s="428"/>
      <c r="IJY7" s="428"/>
      <c r="IJZ7" s="428"/>
      <c r="IKA7" s="428"/>
      <c r="IKB7" s="428"/>
      <c r="IKC7" s="428"/>
      <c r="IKD7" s="428"/>
      <c r="IKE7" s="428"/>
      <c r="IKF7" s="428"/>
      <c r="IKG7" s="428"/>
      <c r="IKH7" s="428"/>
      <c r="IKI7" s="428"/>
      <c r="IKJ7" s="428"/>
      <c r="IKK7" s="428"/>
      <c r="IKL7" s="428"/>
      <c r="IKM7" s="428"/>
      <c r="IKN7" s="428"/>
      <c r="IKO7" s="428"/>
      <c r="IKP7" s="428"/>
      <c r="IKQ7" s="428"/>
      <c r="IKR7" s="428"/>
      <c r="IKS7" s="428"/>
      <c r="IKT7" s="428"/>
      <c r="IKU7" s="428"/>
      <c r="IKV7" s="428"/>
      <c r="IKW7" s="428"/>
      <c r="IKX7" s="428"/>
      <c r="IKY7" s="428"/>
      <c r="IKZ7" s="428"/>
      <c r="ILA7" s="428"/>
      <c r="ILB7" s="428"/>
      <c r="ILC7" s="428"/>
      <c r="ILD7" s="428"/>
      <c r="ILE7" s="428"/>
      <c r="ILF7" s="428"/>
      <c r="ILG7" s="428"/>
      <c r="ILH7" s="428"/>
      <c r="ILI7" s="428"/>
      <c r="ILJ7" s="428"/>
      <c r="ILK7" s="428"/>
      <c r="ILL7" s="428"/>
      <c r="ILM7" s="428"/>
      <c r="ILN7" s="428"/>
      <c r="ILO7" s="428"/>
      <c r="ILP7" s="428"/>
      <c r="ILQ7" s="428"/>
      <c r="ILR7" s="428"/>
      <c r="ILS7" s="428"/>
      <c r="ILT7" s="428"/>
      <c r="ILU7" s="428"/>
      <c r="ILV7" s="428"/>
      <c r="ILW7" s="428"/>
      <c r="ILX7" s="428"/>
      <c r="ILY7" s="428"/>
      <c r="ILZ7" s="428"/>
      <c r="IMA7" s="428"/>
      <c r="IMB7" s="428"/>
      <c r="IMC7" s="428"/>
      <c r="IMD7" s="428"/>
      <c r="IME7" s="428"/>
      <c r="IMF7" s="428"/>
      <c r="IMG7" s="428"/>
      <c r="IMH7" s="428"/>
      <c r="IMI7" s="428"/>
      <c r="IMJ7" s="428"/>
      <c r="IMK7" s="428"/>
      <c r="IML7" s="428"/>
      <c r="IMM7" s="428"/>
      <c r="IMN7" s="428"/>
      <c r="IMO7" s="428"/>
      <c r="IMP7" s="428"/>
      <c r="IMQ7" s="428"/>
      <c r="IMR7" s="428"/>
      <c r="IMS7" s="428"/>
      <c r="IMT7" s="428"/>
      <c r="IMU7" s="428"/>
      <c r="IMV7" s="428"/>
      <c r="IMW7" s="428"/>
      <c r="IMX7" s="428"/>
      <c r="IMY7" s="428"/>
      <c r="IMZ7" s="428"/>
      <c r="INA7" s="428"/>
      <c r="INB7" s="428"/>
      <c r="INC7" s="428"/>
      <c r="IND7" s="428"/>
      <c r="INE7" s="428"/>
      <c r="INF7" s="428"/>
      <c r="ING7" s="428"/>
      <c r="INH7" s="428"/>
      <c r="INI7" s="428"/>
      <c r="INJ7" s="428"/>
      <c r="INK7" s="428"/>
      <c r="INL7" s="428"/>
      <c r="INM7" s="428"/>
      <c r="INN7" s="428"/>
      <c r="INO7" s="428"/>
      <c r="INP7" s="428"/>
      <c r="INQ7" s="428"/>
      <c r="INR7" s="428"/>
      <c r="INS7" s="428"/>
      <c r="INT7" s="428"/>
      <c r="INU7" s="428"/>
      <c r="INV7" s="428"/>
      <c r="INW7" s="428"/>
      <c r="INX7" s="428"/>
      <c r="INY7" s="428"/>
      <c r="INZ7" s="428"/>
      <c r="IOA7" s="428"/>
      <c r="IOB7" s="428"/>
      <c r="IOC7" s="428"/>
      <c r="IOD7" s="428"/>
      <c r="IOE7" s="428"/>
      <c r="IOF7" s="428"/>
      <c r="IOG7" s="428"/>
      <c r="IOH7" s="428"/>
      <c r="IOI7" s="428"/>
      <c r="IOJ7" s="428"/>
      <c r="IOK7" s="428"/>
      <c r="IOL7" s="428"/>
      <c r="IOM7" s="428"/>
      <c r="ION7" s="428"/>
      <c r="IOO7" s="428"/>
      <c r="IOP7" s="428"/>
      <c r="IOQ7" s="428"/>
      <c r="IOR7" s="428"/>
      <c r="IOS7" s="428"/>
      <c r="IOT7" s="428"/>
      <c r="IOU7" s="428"/>
      <c r="IOV7" s="428"/>
      <c r="IOW7" s="428"/>
      <c r="IOX7" s="428"/>
      <c r="IOY7" s="428"/>
      <c r="IOZ7" s="428"/>
      <c r="IPA7" s="428"/>
      <c r="IPB7" s="428"/>
      <c r="IPC7" s="428"/>
      <c r="IPD7" s="428"/>
      <c r="IPE7" s="428"/>
      <c r="IPF7" s="428"/>
      <c r="IPG7" s="428"/>
      <c r="IPH7" s="428"/>
      <c r="IPI7" s="428"/>
      <c r="IPJ7" s="428"/>
      <c r="IPK7" s="428"/>
      <c r="IPL7" s="428"/>
      <c r="IPM7" s="428"/>
      <c r="IPN7" s="428"/>
      <c r="IPO7" s="428"/>
      <c r="IPP7" s="428"/>
      <c r="IPQ7" s="428"/>
      <c r="IPR7" s="428"/>
      <c r="IPS7" s="428"/>
      <c r="IPT7" s="428"/>
      <c r="IPU7" s="428"/>
      <c r="IPV7" s="428"/>
      <c r="IPW7" s="428"/>
      <c r="IPX7" s="428"/>
      <c r="IPY7" s="428"/>
      <c r="IPZ7" s="428"/>
      <c r="IQA7" s="428"/>
      <c r="IQB7" s="428"/>
      <c r="IQC7" s="428"/>
      <c r="IQD7" s="428"/>
      <c r="IQE7" s="428"/>
      <c r="IQF7" s="428"/>
      <c r="IQG7" s="428"/>
      <c r="IQH7" s="428"/>
      <c r="IQI7" s="428"/>
      <c r="IQJ7" s="428"/>
      <c r="IQK7" s="428"/>
      <c r="IQL7" s="428"/>
      <c r="IQM7" s="428"/>
      <c r="IQN7" s="428"/>
      <c r="IQO7" s="428"/>
      <c r="IQP7" s="428"/>
      <c r="IQQ7" s="428"/>
      <c r="IQR7" s="428"/>
      <c r="IQS7" s="428"/>
      <c r="IQT7" s="428"/>
      <c r="IQU7" s="428"/>
      <c r="IQV7" s="428"/>
      <c r="IQW7" s="428"/>
      <c r="IQX7" s="428"/>
      <c r="IQY7" s="428"/>
      <c r="IQZ7" s="428"/>
      <c r="IRA7" s="428"/>
      <c r="IRB7" s="428"/>
      <c r="IRC7" s="428"/>
      <c r="IRD7" s="428"/>
      <c r="IRE7" s="428"/>
      <c r="IRF7" s="428"/>
      <c r="IRG7" s="428"/>
      <c r="IRH7" s="428"/>
      <c r="IRI7" s="428"/>
      <c r="IRJ7" s="428"/>
      <c r="IRK7" s="428"/>
      <c r="IRL7" s="428"/>
      <c r="IRM7" s="428"/>
      <c r="IRN7" s="428"/>
      <c r="IRO7" s="428"/>
      <c r="IRP7" s="428"/>
      <c r="IRQ7" s="428"/>
      <c r="IRR7" s="428"/>
      <c r="IRS7" s="428"/>
      <c r="IRT7" s="428"/>
      <c r="IRU7" s="428"/>
      <c r="IRV7" s="428"/>
      <c r="IRW7" s="428"/>
      <c r="IRX7" s="428"/>
      <c r="IRY7" s="428"/>
      <c r="IRZ7" s="428"/>
      <c r="ISA7" s="428"/>
      <c r="ISB7" s="428"/>
      <c r="ISC7" s="428"/>
      <c r="ISD7" s="428"/>
      <c r="ISE7" s="428"/>
      <c r="ISF7" s="428"/>
      <c r="ISG7" s="428"/>
      <c r="ISH7" s="428"/>
      <c r="ISI7" s="428"/>
      <c r="ISJ7" s="428"/>
      <c r="ISK7" s="428"/>
      <c r="ISL7" s="428"/>
      <c r="ISM7" s="428"/>
      <c r="ISN7" s="428"/>
      <c r="ISO7" s="428"/>
      <c r="ISP7" s="428"/>
      <c r="ISQ7" s="428"/>
      <c r="ISR7" s="428"/>
      <c r="ISS7" s="428"/>
      <c r="IST7" s="428"/>
      <c r="ISU7" s="428"/>
      <c r="ISV7" s="428"/>
      <c r="ISW7" s="428"/>
      <c r="ISX7" s="428"/>
      <c r="ISY7" s="428"/>
      <c r="ISZ7" s="428"/>
      <c r="ITA7" s="428"/>
      <c r="ITB7" s="428"/>
      <c r="ITC7" s="428"/>
      <c r="ITD7" s="428"/>
      <c r="ITE7" s="428"/>
      <c r="ITF7" s="428"/>
      <c r="ITG7" s="428"/>
      <c r="ITH7" s="428"/>
      <c r="ITI7" s="428"/>
      <c r="ITJ7" s="428"/>
      <c r="ITK7" s="428"/>
      <c r="ITL7" s="428"/>
      <c r="ITM7" s="428"/>
      <c r="ITN7" s="428"/>
      <c r="ITO7" s="428"/>
      <c r="ITP7" s="428"/>
      <c r="ITQ7" s="428"/>
      <c r="ITR7" s="428"/>
      <c r="ITS7" s="428"/>
      <c r="ITT7" s="428"/>
      <c r="ITU7" s="428"/>
      <c r="ITV7" s="428"/>
      <c r="ITW7" s="428"/>
      <c r="ITX7" s="428"/>
      <c r="ITY7" s="428"/>
      <c r="ITZ7" s="428"/>
      <c r="IUA7" s="428"/>
      <c r="IUB7" s="428"/>
      <c r="IUC7" s="428"/>
      <c r="IUD7" s="428"/>
      <c r="IUE7" s="428"/>
      <c r="IUF7" s="428"/>
      <c r="IUG7" s="428"/>
      <c r="IUH7" s="428"/>
      <c r="IUI7" s="428"/>
      <c r="IUJ7" s="428"/>
      <c r="IUK7" s="428"/>
      <c r="IUL7" s="428"/>
      <c r="IUM7" s="428"/>
      <c r="IUN7" s="428"/>
      <c r="IUO7" s="428"/>
      <c r="IUP7" s="428"/>
      <c r="IUQ7" s="428"/>
      <c r="IUR7" s="428"/>
      <c r="IUS7" s="428"/>
      <c r="IUT7" s="428"/>
      <c r="IUU7" s="428"/>
      <c r="IUV7" s="428"/>
      <c r="IUW7" s="428"/>
      <c r="IUX7" s="428"/>
      <c r="IUY7" s="428"/>
      <c r="IUZ7" s="428"/>
      <c r="IVA7" s="428"/>
      <c r="IVB7" s="428"/>
      <c r="IVC7" s="428"/>
      <c r="IVD7" s="428"/>
      <c r="IVE7" s="428"/>
      <c r="IVF7" s="428"/>
      <c r="IVG7" s="428"/>
      <c r="IVH7" s="428"/>
      <c r="IVI7" s="428"/>
      <c r="IVJ7" s="428"/>
      <c r="IVK7" s="428"/>
      <c r="IVL7" s="428"/>
      <c r="IVM7" s="428"/>
      <c r="IVN7" s="428"/>
      <c r="IVO7" s="428"/>
      <c r="IVP7" s="428"/>
      <c r="IVQ7" s="428"/>
      <c r="IVR7" s="428"/>
      <c r="IVS7" s="428"/>
      <c r="IVT7" s="428"/>
      <c r="IVU7" s="428"/>
      <c r="IVV7" s="428"/>
      <c r="IVW7" s="428"/>
      <c r="IVX7" s="428"/>
      <c r="IVY7" s="428"/>
      <c r="IVZ7" s="428"/>
      <c r="IWA7" s="428"/>
      <c r="IWB7" s="428"/>
      <c r="IWC7" s="428"/>
      <c r="IWD7" s="428"/>
      <c r="IWE7" s="428"/>
      <c r="IWF7" s="428"/>
      <c r="IWG7" s="428"/>
      <c r="IWH7" s="428"/>
      <c r="IWI7" s="428"/>
      <c r="IWJ7" s="428"/>
      <c r="IWK7" s="428"/>
      <c r="IWL7" s="428"/>
      <c r="IWM7" s="428"/>
      <c r="IWN7" s="428"/>
      <c r="IWO7" s="428"/>
      <c r="IWP7" s="428"/>
      <c r="IWQ7" s="428"/>
      <c r="IWR7" s="428"/>
      <c r="IWS7" s="428"/>
      <c r="IWT7" s="428"/>
      <c r="IWU7" s="428"/>
      <c r="IWV7" s="428"/>
      <c r="IWW7" s="428"/>
      <c r="IWX7" s="428"/>
      <c r="IWY7" s="428"/>
      <c r="IWZ7" s="428"/>
      <c r="IXA7" s="428"/>
      <c r="IXB7" s="428"/>
      <c r="IXC7" s="428"/>
      <c r="IXD7" s="428"/>
      <c r="IXE7" s="428"/>
      <c r="IXF7" s="428"/>
      <c r="IXG7" s="428"/>
      <c r="IXH7" s="428"/>
      <c r="IXI7" s="428"/>
      <c r="IXJ7" s="428"/>
      <c r="IXK7" s="428"/>
      <c r="IXL7" s="428"/>
      <c r="IXM7" s="428"/>
      <c r="IXN7" s="428"/>
      <c r="IXO7" s="428"/>
      <c r="IXP7" s="428"/>
      <c r="IXQ7" s="428"/>
      <c r="IXR7" s="428"/>
      <c r="IXS7" s="428"/>
      <c r="IXT7" s="428"/>
      <c r="IXU7" s="428"/>
      <c r="IXV7" s="428"/>
      <c r="IXW7" s="428"/>
      <c r="IXX7" s="428"/>
      <c r="IXY7" s="428"/>
      <c r="IXZ7" s="428"/>
      <c r="IYA7" s="428"/>
      <c r="IYB7" s="428"/>
      <c r="IYC7" s="428"/>
      <c r="IYD7" s="428"/>
      <c r="IYE7" s="428"/>
      <c r="IYF7" s="428"/>
      <c r="IYG7" s="428"/>
      <c r="IYH7" s="428"/>
      <c r="IYI7" s="428"/>
      <c r="IYJ7" s="428"/>
      <c r="IYK7" s="428"/>
      <c r="IYL7" s="428"/>
      <c r="IYM7" s="428"/>
      <c r="IYN7" s="428"/>
      <c r="IYO7" s="428"/>
      <c r="IYP7" s="428"/>
      <c r="IYQ7" s="428"/>
      <c r="IYR7" s="428"/>
      <c r="IYS7" s="428"/>
      <c r="IYT7" s="428"/>
      <c r="IYU7" s="428"/>
      <c r="IYV7" s="428"/>
      <c r="IYW7" s="428"/>
      <c r="IYX7" s="428"/>
      <c r="IYY7" s="428"/>
      <c r="IYZ7" s="428"/>
      <c r="IZA7" s="428"/>
      <c r="IZB7" s="428"/>
      <c r="IZC7" s="428"/>
      <c r="IZD7" s="428"/>
      <c r="IZE7" s="428"/>
      <c r="IZF7" s="428"/>
      <c r="IZG7" s="428"/>
      <c r="IZH7" s="428"/>
      <c r="IZI7" s="428"/>
      <c r="IZJ7" s="428"/>
      <c r="IZK7" s="428"/>
      <c r="IZL7" s="428"/>
      <c r="IZM7" s="428"/>
      <c r="IZN7" s="428"/>
      <c r="IZO7" s="428"/>
      <c r="IZP7" s="428"/>
      <c r="IZQ7" s="428"/>
      <c r="IZR7" s="428"/>
      <c r="IZS7" s="428"/>
      <c r="IZT7" s="428"/>
      <c r="IZU7" s="428"/>
      <c r="IZV7" s="428"/>
      <c r="IZW7" s="428"/>
      <c r="IZX7" s="428"/>
      <c r="IZY7" s="428"/>
      <c r="IZZ7" s="428"/>
      <c r="JAA7" s="428"/>
      <c r="JAB7" s="428"/>
      <c r="JAC7" s="428"/>
      <c r="JAD7" s="428"/>
      <c r="JAE7" s="428"/>
      <c r="JAF7" s="428"/>
      <c r="JAG7" s="428"/>
      <c r="JAH7" s="428"/>
      <c r="JAI7" s="428"/>
      <c r="JAJ7" s="428"/>
      <c r="JAK7" s="428"/>
      <c r="JAL7" s="428"/>
      <c r="JAM7" s="428"/>
      <c r="JAN7" s="428"/>
      <c r="JAO7" s="428"/>
      <c r="JAP7" s="428"/>
      <c r="JAQ7" s="428"/>
      <c r="JAR7" s="428"/>
      <c r="JAS7" s="428"/>
      <c r="JAT7" s="428"/>
      <c r="JAU7" s="428"/>
      <c r="JAV7" s="428"/>
      <c r="JAW7" s="428"/>
      <c r="JAX7" s="428"/>
      <c r="JAY7" s="428"/>
      <c r="JAZ7" s="428"/>
      <c r="JBA7" s="428"/>
      <c r="JBB7" s="428"/>
      <c r="JBC7" s="428"/>
      <c r="JBD7" s="428"/>
      <c r="JBE7" s="428"/>
      <c r="JBF7" s="428"/>
      <c r="JBG7" s="428"/>
      <c r="JBH7" s="428"/>
      <c r="JBI7" s="428"/>
      <c r="JBJ7" s="428"/>
      <c r="JBK7" s="428"/>
      <c r="JBL7" s="428"/>
      <c r="JBM7" s="428"/>
      <c r="JBN7" s="428"/>
      <c r="JBO7" s="428"/>
      <c r="JBP7" s="428"/>
      <c r="JBQ7" s="428"/>
      <c r="JBR7" s="428"/>
      <c r="JBS7" s="428"/>
      <c r="JBT7" s="428"/>
      <c r="JBU7" s="428"/>
      <c r="JBV7" s="428"/>
      <c r="JBW7" s="428"/>
      <c r="JBX7" s="428"/>
      <c r="JBY7" s="428"/>
      <c r="JBZ7" s="428"/>
      <c r="JCA7" s="428"/>
      <c r="JCB7" s="428"/>
      <c r="JCC7" s="428"/>
      <c r="JCD7" s="428"/>
      <c r="JCE7" s="428"/>
      <c r="JCF7" s="428"/>
      <c r="JCG7" s="428"/>
      <c r="JCH7" s="428"/>
      <c r="JCI7" s="428"/>
      <c r="JCJ7" s="428"/>
      <c r="JCK7" s="428"/>
      <c r="JCL7" s="428"/>
      <c r="JCM7" s="428"/>
      <c r="JCN7" s="428"/>
      <c r="JCO7" s="428"/>
      <c r="JCP7" s="428"/>
      <c r="JCQ7" s="428"/>
      <c r="JCR7" s="428"/>
      <c r="JCS7" s="428"/>
      <c r="JCT7" s="428"/>
      <c r="JCU7" s="428"/>
      <c r="JCV7" s="428"/>
      <c r="JCW7" s="428"/>
      <c r="JCX7" s="428"/>
      <c r="JCY7" s="428"/>
      <c r="JCZ7" s="428"/>
      <c r="JDA7" s="428"/>
      <c r="JDB7" s="428"/>
      <c r="JDC7" s="428"/>
      <c r="JDD7" s="428"/>
      <c r="JDE7" s="428"/>
      <c r="JDF7" s="428"/>
      <c r="JDG7" s="428"/>
      <c r="JDH7" s="428"/>
      <c r="JDI7" s="428"/>
      <c r="JDJ7" s="428"/>
      <c r="JDK7" s="428"/>
      <c r="JDL7" s="428"/>
      <c r="JDM7" s="428"/>
      <c r="JDN7" s="428"/>
      <c r="JDO7" s="428"/>
      <c r="JDP7" s="428"/>
      <c r="JDQ7" s="428"/>
      <c r="JDR7" s="428"/>
      <c r="JDS7" s="428"/>
      <c r="JDT7" s="428"/>
      <c r="JDU7" s="428"/>
      <c r="JDV7" s="428"/>
      <c r="JDW7" s="428"/>
      <c r="JDX7" s="428"/>
      <c r="JDY7" s="428"/>
      <c r="JDZ7" s="428"/>
      <c r="JEA7" s="428"/>
      <c r="JEB7" s="428"/>
      <c r="JEC7" s="428"/>
      <c r="JED7" s="428"/>
      <c r="JEE7" s="428"/>
      <c r="JEF7" s="428"/>
      <c r="JEG7" s="428"/>
      <c r="JEH7" s="428"/>
      <c r="JEI7" s="428"/>
      <c r="JEJ7" s="428"/>
      <c r="JEK7" s="428"/>
      <c r="JEL7" s="428"/>
      <c r="JEM7" s="428"/>
      <c r="JEN7" s="428"/>
      <c r="JEO7" s="428"/>
      <c r="JEP7" s="428"/>
      <c r="JEQ7" s="428"/>
      <c r="JER7" s="428"/>
      <c r="JES7" s="428"/>
      <c r="JET7" s="428"/>
      <c r="JEU7" s="428"/>
      <c r="JEV7" s="428"/>
      <c r="JEW7" s="428"/>
      <c r="JEX7" s="428"/>
      <c r="JEY7" s="428"/>
      <c r="JEZ7" s="428"/>
      <c r="JFA7" s="428"/>
      <c r="JFB7" s="428"/>
      <c r="JFC7" s="428"/>
      <c r="JFD7" s="428"/>
      <c r="JFE7" s="428"/>
      <c r="JFF7" s="428"/>
      <c r="JFG7" s="428"/>
      <c r="JFH7" s="428"/>
      <c r="JFI7" s="428"/>
      <c r="JFJ7" s="428"/>
      <c r="JFK7" s="428"/>
      <c r="JFL7" s="428"/>
      <c r="JFM7" s="428"/>
      <c r="JFN7" s="428"/>
      <c r="JFO7" s="428"/>
      <c r="JFP7" s="428"/>
      <c r="JFQ7" s="428"/>
      <c r="JFR7" s="428"/>
      <c r="JFS7" s="428"/>
      <c r="JFT7" s="428"/>
      <c r="JFU7" s="428"/>
      <c r="JFV7" s="428"/>
      <c r="JFW7" s="428"/>
      <c r="JFX7" s="428"/>
      <c r="JFY7" s="428"/>
      <c r="JFZ7" s="428"/>
      <c r="JGA7" s="428"/>
      <c r="JGB7" s="428"/>
      <c r="JGC7" s="428"/>
      <c r="JGD7" s="428"/>
      <c r="JGE7" s="428"/>
      <c r="JGF7" s="428"/>
      <c r="JGG7" s="428"/>
      <c r="JGH7" s="428"/>
      <c r="JGI7" s="428"/>
      <c r="JGJ7" s="428"/>
      <c r="JGK7" s="428"/>
      <c r="JGL7" s="428"/>
      <c r="JGM7" s="428"/>
      <c r="JGN7" s="428"/>
      <c r="JGO7" s="428"/>
      <c r="JGP7" s="428"/>
      <c r="JGQ7" s="428"/>
      <c r="JGR7" s="428"/>
      <c r="JGS7" s="428"/>
      <c r="JGT7" s="428"/>
      <c r="JGU7" s="428"/>
      <c r="JGV7" s="428"/>
      <c r="JGW7" s="428"/>
      <c r="JGX7" s="428"/>
      <c r="JGY7" s="428"/>
      <c r="JGZ7" s="428"/>
      <c r="JHA7" s="428"/>
      <c r="JHB7" s="428"/>
      <c r="JHC7" s="428"/>
      <c r="JHD7" s="428"/>
      <c r="JHE7" s="428"/>
      <c r="JHF7" s="428"/>
      <c r="JHG7" s="428"/>
      <c r="JHH7" s="428"/>
      <c r="JHI7" s="428"/>
      <c r="JHJ7" s="428"/>
      <c r="JHK7" s="428"/>
      <c r="JHL7" s="428"/>
      <c r="JHM7" s="428"/>
      <c r="JHN7" s="428"/>
      <c r="JHO7" s="428"/>
      <c r="JHP7" s="428"/>
      <c r="JHQ7" s="428"/>
      <c r="JHR7" s="428"/>
      <c r="JHS7" s="428"/>
      <c r="JHT7" s="428"/>
      <c r="JHU7" s="428"/>
      <c r="JHV7" s="428"/>
      <c r="JHW7" s="428"/>
      <c r="JHX7" s="428"/>
      <c r="JHY7" s="428"/>
      <c r="JHZ7" s="428"/>
      <c r="JIA7" s="428"/>
      <c r="JIB7" s="428"/>
      <c r="JIC7" s="428"/>
      <c r="JID7" s="428"/>
      <c r="JIE7" s="428"/>
      <c r="JIF7" s="428"/>
      <c r="JIG7" s="428"/>
      <c r="JIH7" s="428"/>
      <c r="JII7" s="428"/>
      <c r="JIJ7" s="428"/>
      <c r="JIK7" s="428"/>
      <c r="JIL7" s="428"/>
      <c r="JIM7" s="428"/>
      <c r="JIN7" s="428"/>
      <c r="JIO7" s="428"/>
      <c r="JIP7" s="428"/>
      <c r="JIQ7" s="428"/>
      <c r="JIR7" s="428"/>
      <c r="JIS7" s="428"/>
      <c r="JIT7" s="428"/>
      <c r="JIU7" s="428"/>
      <c r="JIV7" s="428"/>
      <c r="JIW7" s="428"/>
      <c r="JIX7" s="428"/>
      <c r="JIY7" s="428"/>
      <c r="JIZ7" s="428"/>
      <c r="JJA7" s="428"/>
      <c r="JJB7" s="428"/>
      <c r="JJC7" s="428"/>
      <c r="JJD7" s="428"/>
      <c r="JJE7" s="428"/>
      <c r="JJF7" s="428"/>
      <c r="JJG7" s="428"/>
      <c r="JJH7" s="428"/>
      <c r="JJI7" s="428"/>
      <c r="JJJ7" s="428"/>
      <c r="JJK7" s="428"/>
      <c r="JJL7" s="428"/>
      <c r="JJM7" s="428"/>
      <c r="JJN7" s="428"/>
      <c r="JJO7" s="428"/>
      <c r="JJP7" s="428"/>
      <c r="JJQ7" s="428"/>
      <c r="JJR7" s="428"/>
      <c r="JJS7" s="428"/>
      <c r="JJT7" s="428"/>
      <c r="JJU7" s="428"/>
      <c r="JJV7" s="428"/>
      <c r="JJW7" s="428"/>
      <c r="JJX7" s="428"/>
      <c r="JJY7" s="428"/>
      <c r="JJZ7" s="428"/>
      <c r="JKA7" s="428"/>
      <c r="JKB7" s="428"/>
      <c r="JKC7" s="428"/>
      <c r="JKD7" s="428"/>
      <c r="JKE7" s="428"/>
      <c r="JKF7" s="428"/>
      <c r="JKG7" s="428"/>
      <c r="JKH7" s="428"/>
      <c r="JKI7" s="428"/>
      <c r="JKJ7" s="428"/>
      <c r="JKK7" s="428"/>
      <c r="JKL7" s="428"/>
      <c r="JKM7" s="428"/>
      <c r="JKN7" s="428"/>
      <c r="JKO7" s="428"/>
      <c r="JKP7" s="428"/>
      <c r="JKQ7" s="428"/>
      <c r="JKR7" s="428"/>
      <c r="JKS7" s="428"/>
      <c r="JKT7" s="428"/>
      <c r="JKU7" s="428"/>
      <c r="JKV7" s="428"/>
      <c r="JKW7" s="428"/>
      <c r="JKX7" s="428"/>
      <c r="JKY7" s="428"/>
      <c r="JKZ7" s="428"/>
      <c r="JLA7" s="428"/>
      <c r="JLB7" s="428"/>
      <c r="JLC7" s="428"/>
      <c r="JLD7" s="428"/>
      <c r="JLE7" s="428"/>
      <c r="JLF7" s="428"/>
      <c r="JLG7" s="428"/>
      <c r="JLH7" s="428"/>
      <c r="JLI7" s="428"/>
      <c r="JLJ7" s="428"/>
      <c r="JLK7" s="428"/>
      <c r="JLL7" s="428"/>
      <c r="JLM7" s="428"/>
      <c r="JLN7" s="428"/>
      <c r="JLO7" s="428"/>
      <c r="JLP7" s="428"/>
      <c r="JLQ7" s="428"/>
      <c r="JLR7" s="428"/>
      <c r="JLS7" s="428"/>
      <c r="JLT7" s="428"/>
      <c r="JLU7" s="428"/>
      <c r="JLV7" s="428"/>
      <c r="JLW7" s="428"/>
      <c r="JLX7" s="428"/>
      <c r="JLY7" s="428"/>
      <c r="JLZ7" s="428"/>
      <c r="JMA7" s="428"/>
      <c r="JMB7" s="428"/>
      <c r="JMC7" s="428"/>
      <c r="JMD7" s="428"/>
      <c r="JME7" s="428"/>
      <c r="JMF7" s="428"/>
      <c r="JMG7" s="428"/>
      <c r="JMH7" s="428"/>
      <c r="JMI7" s="428"/>
      <c r="JMJ7" s="428"/>
      <c r="JMK7" s="428"/>
      <c r="JML7" s="428"/>
      <c r="JMM7" s="428"/>
      <c r="JMN7" s="428"/>
      <c r="JMO7" s="428"/>
      <c r="JMP7" s="428"/>
      <c r="JMQ7" s="428"/>
      <c r="JMR7" s="428"/>
      <c r="JMS7" s="428"/>
      <c r="JMT7" s="428"/>
      <c r="JMU7" s="428"/>
      <c r="JMV7" s="428"/>
      <c r="JMW7" s="428"/>
      <c r="JMX7" s="428"/>
      <c r="JMY7" s="428"/>
      <c r="JMZ7" s="428"/>
      <c r="JNA7" s="428"/>
      <c r="JNB7" s="428"/>
      <c r="JNC7" s="428"/>
      <c r="JND7" s="428"/>
      <c r="JNE7" s="428"/>
      <c r="JNF7" s="428"/>
      <c r="JNG7" s="428"/>
      <c r="JNH7" s="428"/>
      <c r="JNI7" s="428"/>
      <c r="JNJ7" s="428"/>
      <c r="JNK7" s="428"/>
      <c r="JNL7" s="428"/>
      <c r="JNM7" s="428"/>
      <c r="JNN7" s="428"/>
      <c r="JNO7" s="428"/>
      <c r="JNP7" s="428"/>
      <c r="JNQ7" s="428"/>
      <c r="JNR7" s="428"/>
      <c r="JNS7" s="428"/>
      <c r="JNT7" s="428"/>
      <c r="JNU7" s="428"/>
      <c r="JNV7" s="428"/>
      <c r="JNW7" s="428"/>
      <c r="JNX7" s="428"/>
      <c r="JNY7" s="428"/>
      <c r="JNZ7" s="428"/>
      <c r="JOA7" s="428"/>
      <c r="JOB7" s="428"/>
      <c r="JOC7" s="428"/>
      <c r="JOD7" s="428"/>
      <c r="JOE7" s="428"/>
      <c r="JOF7" s="428"/>
      <c r="JOG7" s="428"/>
      <c r="JOH7" s="428"/>
      <c r="JOI7" s="428"/>
      <c r="JOJ7" s="428"/>
      <c r="JOK7" s="428"/>
      <c r="JOL7" s="428"/>
      <c r="JOM7" s="428"/>
      <c r="JON7" s="428"/>
      <c r="JOO7" s="428"/>
      <c r="JOP7" s="428"/>
      <c r="JOQ7" s="428"/>
      <c r="JOR7" s="428"/>
      <c r="JOS7" s="428"/>
      <c r="JOT7" s="428"/>
      <c r="JOU7" s="428"/>
      <c r="JOV7" s="428"/>
      <c r="JOW7" s="428"/>
      <c r="JOX7" s="428"/>
      <c r="JOY7" s="428"/>
      <c r="JOZ7" s="428"/>
      <c r="JPA7" s="428"/>
      <c r="JPB7" s="428"/>
      <c r="JPC7" s="428"/>
      <c r="JPD7" s="428"/>
      <c r="JPE7" s="428"/>
      <c r="JPF7" s="428"/>
      <c r="JPG7" s="428"/>
      <c r="JPH7" s="428"/>
      <c r="JPI7" s="428"/>
      <c r="JPJ7" s="428"/>
      <c r="JPK7" s="428"/>
      <c r="JPL7" s="428"/>
      <c r="JPM7" s="428"/>
      <c r="JPN7" s="428"/>
      <c r="JPO7" s="428"/>
      <c r="JPP7" s="428"/>
      <c r="JPQ7" s="428"/>
      <c r="JPR7" s="428"/>
      <c r="JPS7" s="428"/>
      <c r="JPT7" s="428"/>
      <c r="JPU7" s="428"/>
      <c r="JPV7" s="428"/>
      <c r="JPW7" s="428"/>
      <c r="JPX7" s="428"/>
      <c r="JPY7" s="428"/>
      <c r="JPZ7" s="428"/>
      <c r="JQA7" s="428"/>
      <c r="JQB7" s="428"/>
      <c r="JQC7" s="428"/>
      <c r="JQD7" s="428"/>
      <c r="JQE7" s="428"/>
      <c r="JQF7" s="428"/>
      <c r="JQG7" s="428"/>
      <c r="JQH7" s="428"/>
      <c r="JQI7" s="428"/>
      <c r="JQJ7" s="428"/>
      <c r="JQK7" s="428"/>
      <c r="JQL7" s="428"/>
      <c r="JQM7" s="428"/>
      <c r="JQN7" s="428"/>
      <c r="JQO7" s="428"/>
      <c r="JQP7" s="428"/>
      <c r="JQQ7" s="428"/>
      <c r="JQR7" s="428"/>
      <c r="JQS7" s="428"/>
      <c r="JQT7" s="428"/>
      <c r="JQU7" s="428"/>
      <c r="JQV7" s="428"/>
      <c r="JQW7" s="428"/>
      <c r="JQX7" s="428"/>
      <c r="JQY7" s="428"/>
      <c r="JQZ7" s="428"/>
      <c r="JRA7" s="428"/>
      <c r="JRB7" s="428"/>
      <c r="JRC7" s="428"/>
      <c r="JRD7" s="428"/>
      <c r="JRE7" s="428"/>
      <c r="JRF7" s="428"/>
      <c r="JRG7" s="428"/>
      <c r="JRH7" s="428"/>
      <c r="JRI7" s="428"/>
      <c r="JRJ7" s="428"/>
      <c r="JRK7" s="428"/>
      <c r="JRL7" s="428"/>
      <c r="JRM7" s="428"/>
      <c r="JRN7" s="428"/>
      <c r="JRO7" s="428"/>
      <c r="JRP7" s="428"/>
      <c r="JRQ7" s="428"/>
      <c r="JRR7" s="428"/>
      <c r="JRS7" s="428"/>
      <c r="JRT7" s="428"/>
      <c r="JRU7" s="428"/>
      <c r="JRV7" s="428"/>
      <c r="JRW7" s="428"/>
      <c r="JRX7" s="428"/>
      <c r="JRY7" s="428"/>
      <c r="JRZ7" s="428"/>
      <c r="JSA7" s="428"/>
      <c r="JSB7" s="428"/>
      <c r="JSC7" s="428"/>
      <c r="JSD7" s="428"/>
      <c r="JSE7" s="428"/>
      <c r="JSF7" s="428"/>
      <c r="JSG7" s="428"/>
      <c r="JSH7" s="428"/>
      <c r="JSI7" s="428"/>
      <c r="JSJ7" s="428"/>
      <c r="JSK7" s="428"/>
      <c r="JSL7" s="428"/>
      <c r="JSM7" s="428"/>
      <c r="JSN7" s="428"/>
      <c r="JSO7" s="428"/>
      <c r="JSP7" s="428"/>
      <c r="JSQ7" s="428"/>
      <c r="JSR7" s="428"/>
      <c r="JSS7" s="428"/>
      <c r="JST7" s="428"/>
      <c r="JSU7" s="428"/>
      <c r="JSV7" s="428"/>
      <c r="JSW7" s="428"/>
      <c r="JSX7" s="428"/>
      <c r="JSY7" s="428"/>
      <c r="JSZ7" s="428"/>
      <c r="JTA7" s="428"/>
      <c r="JTB7" s="428"/>
      <c r="JTC7" s="428"/>
      <c r="JTD7" s="428"/>
      <c r="JTE7" s="428"/>
      <c r="JTF7" s="428"/>
      <c r="JTG7" s="428"/>
      <c r="JTH7" s="428"/>
      <c r="JTI7" s="428"/>
      <c r="JTJ7" s="428"/>
      <c r="JTK7" s="428"/>
      <c r="JTL7" s="428"/>
      <c r="JTM7" s="428"/>
      <c r="JTN7" s="428"/>
      <c r="JTO7" s="428"/>
      <c r="JTP7" s="428"/>
      <c r="JTQ7" s="428"/>
      <c r="JTR7" s="428"/>
      <c r="JTS7" s="428"/>
      <c r="JTT7" s="428"/>
      <c r="JTU7" s="428"/>
      <c r="JTV7" s="428"/>
      <c r="JTW7" s="428"/>
      <c r="JTX7" s="428"/>
      <c r="JTY7" s="428"/>
      <c r="JTZ7" s="428"/>
      <c r="JUA7" s="428"/>
      <c r="JUB7" s="428"/>
      <c r="JUC7" s="428"/>
      <c r="JUD7" s="428"/>
      <c r="JUE7" s="428"/>
      <c r="JUF7" s="428"/>
      <c r="JUG7" s="428"/>
      <c r="JUH7" s="428"/>
      <c r="JUI7" s="428"/>
      <c r="JUJ7" s="428"/>
      <c r="JUK7" s="428"/>
      <c r="JUL7" s="428"/>
      <c r="JUM7" s="428"/>
      <c r="JUN7" s="428"/>
      <c r="JUO7" s="428"/>
      <c r="JUP7" s="428"/>
      <c r="JUQ7" s="428"/>
      <c r="JUR7" s="428"/>
      <c r="JUS7" s="428"/>
      <c r="JUT7" s="428"/>
      <c r="JUU7" s="428"/>
      <c r="JUV7" s="428"/>
      <c r="JUW7" s="428"/>
      <c r="JUX7" s="428"/>
      <c r="JUY7" s="428"/>
      <c r="JUZ7" s="428"/>
      <c r="JVA7" s="428"/>
      <c r="JVB7" s="428"/>
      <c r="JVC7" s="428"/>
      <c r="JVD7" s="428"/>
      <c r="JVE7" s="428"/>
      <c r="JVF7" s="428"/>
      <c r="JVG7" s="428"/>
      <c r="JVH7" s="428"/>
      <c r="JVI7" s="428"/>
      <c r="JVJ7" s="428"/>
      <c r="JVK7" s="428"/>
      <c r="JVL7" s="428"/>
      <c r="JVM7" s="428"/>
      <c r="JVN7" s="428"/>
      <c r="JVO7" s="428"/>
      <c r="JVP7" s="428"/>
      <c r="JVQ7" s="428"/>
      <c r="JVR7" s="428"/>
      <c r="JVS7" s="428"/>
      <c r="JVT7" s="428"/>
      <c r="JVU7" s="428"/>
      <c r="JVV7" s="428"/>
      <c r="JVW7" s="428"/>
      <c r="JVX7" s="428"/>
      <c r="JVY7" s="428"/>
      <c r="JVZ7" s="428"/>
      <c r="JWA7" s="428"/>
      <c r="JWB7" s="428"/>
      <c r="JWC7" s="428"/>
      <c r="JWD7" s="428"/>
      <c r="JWE7" s="428"/>
      <c r="JWF7" s="428"/>
      <c r="JWG7" s="428"/>
      <c r="JWH7" s="428"/>
      <c r="JWI7" s="428"/>
      <c r="JWJ7" s="428"/>
      <c r="JWK7" s="428"/>
      <c r="JWL7" s="428"/>
      <c r="JWM7" s="428"/>
      <c r="JWN7" s="428"/>
      <c r="JWO7" s="428"/>
      <c r="JWP7" s="428"/>
      <c r="JWQ7" s="428"/>
      <c r="JWR7" s="428"/>
      <c r="JWS7" s="428"/>
      <c r="JWT7" s="428"/>
      <c r="JWU7" s="428"/>
      <c r="JWV7" s="428"/>
      <c r="JWW7" s="428"/>
      <c r="JWX7" s="428"/>
      <c r="JWY7" s="428"/>
      <c r="JWZ7" s="428"/>
      <c r="JXA7" s="428"/>
      <c r="JXB7" s="428"/>
      <c r="JXC7" s="428"/>
      <c r="JXD7" s="428"/>
      <c r="JXE7" s="428"/>
      <c r="JXF7" s="428"/>
      <c r="JXG7" s="428"/>
      <c r="JXH7" s="428"/>
      <c r="JXI7" s="428"/>
      <c r="JXJ7" s="428"/>
      <c r="JXK7" s="428"/>
      <c r="JXL7" s="428"/>
      <c r="JXM7" s="428"/>
      <c r="JXN7" s="428"/>
      <c r="JXO7" s="428"/>
      <c r="JXP7" s="428"/>
      <c r="JXQ7" s="428"/>
      <c r="JXR7" s="428"/>
      <c r="JXS7" s="428"/>
      <c r="JXT7" s="428"/>
      <c r="JXU7" s="428"/>
      <c r="JXV7" s="428"/>
      <c r="JXW7" s="428"/>
      <c r="JXX7" s="428"/>
      <c r="JXY7" s="428"/>
      <c r="JXZ7" s="428"/>
      <c r="JYA7" s="428"/>
      <c r="JYB7" s="428"/>
      <c r="JYC7" s="428"/>
      <c r="JYD7" s="428"/>
      <c r="JYE7" s="428"/>
      <c r="JYF7" s="428"/>
      <c r="JYG7" s="428"/>
      <c r="JYH7" s="428"/>
      <c r="JYI7" s="428"/>
      <c r="JYJ7" s="428"/>
      <c r="JYK7" s="428"/>
      <c r="JYL7" s="428"/>
      <c r="JYM7" s="428"/>
      <c r="JYN7" s="428"/>
      <c r="JYO7" s="428"/>
      <c r="JYP7" s="428"/>
      <c r="JYQ7" s="428"/>
      <c r="JYR7" s="428"/>
      <c r="JYS7" s="428"/>
      <c r="JYT7" s="428"/>
      <c r="JYU7" s="428"/>
      <c r="JYV7" s="428"/>
      <c r="JYW7" s="428"/>
      <c r="JYX7" s="428"/>
      <c r="JYY7" s="428"/>
      <c r="JYZ7" s="428"/>
      <c r="JZA7" s="428"/>
      <c r="JZB7" s="428"/>
      <c r="JZC7" s="428"/>
      <c r="JZD7" s="428"/>
      <c r="JZE7" s="428"/>
      <c r="JZF7" s="428"/>
      <c r="JZG7" s="428"/>
      <c r="JZH7" s="428"/>
      <c r="JZI7" s="428"/>
      <c r="JZJ7" s="428"/>
      <c r="JZK7" s="428"/>
      <c r="JZL7" s="428"/>
      <c r="JZM7" s="428"/>
      <c r="JZN7" s="428"/>
      <c r="JZO7" s="428"/>
      <c r="JZP7" s="428"/>
      <c r="JZQ7" s="428"/>
      <c r="JZR7" s="428"/>
      <c r="JZS7" s="428"/>
      <c r="JZT7" s="428"/>
      <c r="JZU7" s="428"/>
      <c r="JZV7" s="428"/>
      <c r="JZW7" s="428"/>
      <c r="JZX7" s="428"/>
      <c r="JZY7" s="428"/>
      <c r="JZZ7" s="428"/>
      <c r="KAA7" s="428"/>
      <c r="KAB7" s="428"/>
      <c r="KAC7" s="428"/>
      <c r="KAD7" s="428"/>
      <c r="KAE7" s="428"/>
      <c r="KAF7" s="428"/>
      <c r="KAG7" s="428"/>
      <c r="KAH7" s="428"/>
      <c r="KAI7" s="428"/>
      <c r="KAJ7" s="428"/>
      <c r="KAK7" s="428"/>
      <c r="KAL7" s="428"/>
      <c r="KAM7" s="428"/>
      <c r="KAN7" s="428"/>
      <c r="KAO7" s="428"/>
      <c r="KAP7" s="428"/>
      <c r="KAQ7" s="428"/>
      <c r="KAR7" s="428"/>
      <c r="KAS7" s="428"/>
      <c r="KAT7" s="428"/>
      <c r="KAU7" s="428"/>
      <c r="KAV7" s="428"/>
      <c r="KAW7" s="428"/>
      <c r="KAX7" s="428"/>
      <c r="KAY7" s="428"/>
      <c r="KAZ7" s="428"/>
      <c r="KBA7" s="428"/>
      <c r="KBB7" s="428"/>
      <c r="KBC7" s="428"/>
      <c r="KBD7" s="428"/>
      <c r="KBE7" s="428"/>
      <c r="KBF7" s="428"/>
      <c r="KBG7" s="428"/>
      <c r="KBH7" s="428"/>
      <c r="KBI7" s="428"/>
      <c r="KBJ7" s="428"/>
      <c r="KBK7" s="428"/>
      <c r="KBL7" s="428"/>
      <c r="KBM7" s="428"/>
      <c r="KBN7" s="428"/>
      <c r="KBO7" s="428"/>
      <c r="KBP7" s="428"/>
      <c r="KBQ7" s="428"/>
      <c r="KBR7" s="428"/>
      <c r="KBS7" s="428"/>
      <c r="KBT7" s="428"/>
      <c r="KBU7" s="428"/>
      <c r="KBV7" s="428"/>
      <c r="KBW7" s="428"/>
      <c r="KBX7" s="428"/>
      <c r="KBY7" s="428"/>
      <c r="KBZ7" s="428"/>
      <c r="KCA7" s="428"/>
      <c r="KCB7" s="428"/>
      <c r="KCC7" s="428"/>
      <c r="KCD7" s="428"/>
      <c r="KCE7" s="428"/>
      <c r="KCF7" s="428"/>
      <c r="KCG7" s="428"/>
      <c r="KCH7" s="428"/>
      <c r="KCI7" s="428"/>
      <c r="KCJ7" s="428"/>
      <c r="KCK7" s="428"/>
      <c r="KCL7" s="428"/>
      <c r="KCM7" s="428"/>
      <c r="KCN7" s="428"/>
      <c r="KCO7" s="428"/>
      <c r="KCP7" s="428"/>
      <c r="KCQ7" s="428"/>
      <c r="KCR7" s="428"/>
      <c r="KCS7" s="428"/>
      <c r="KCT7" s="428"/>
      <c r="KCU7" s="428"/>
      <c r="KCV7" s="428"/>
      <c r="KCW7" s="428"/>
      <c r="KCX7" s="428"/>
      <c r="KCY7" s="428"/>
      <c r="KCZ7" s="428"/>
      <c r="KDA7" s="428"/>
      <c r="KDB7" s="428"/>
      <c r="KDC7" s="428"/>
      <c r="KDD7" s="428"/>
      <c r="KDE7" s="428"/>
      <c r="KDF7" s="428"/>
      <c r="KDG7" s="428"/>
      <c r="KDH7" s="428"/>
      <c r="KDI7" s="428"/>
      <c r="KDJ7" s="428"/>
      <c r="KDK7" s="428"/>
      <c r="KDL7" s="428"/>
      <c r="KDM7" s="428"/>
      <c r="KDN7" s="428"/>
      <c r="KDO7" s="428"/>
      <c r="KDP7" s="428"/>
      <c r="KDQ7" s="428"/>
      <c r="KDR7" s="428"/>
      <c r="KDS7" s="428"/>
      <c r="KDT7" s="428"/>
      <c r="KDU7" s="428"/>
      <c r="KDV7" s="428"/>
      <c r="KDW7" s="428"/>
      <c r="KDX7" s="428"/>
      <c r="KDY7" s="428"/>
      <c r="KDZ7" s="428"/>
      <c r="KEA7" s="428"/>
      <c r="KEB7" s="428"/>
      <c r="KEC7" s="428"/>
      <c r="KED7" s="428"/>
      <c r="KEE7" s="428"/>
      <c r="KEF7" s="428"/>
      <c r="KEG7" s="428"/>
      <c r="KEH7" s="428"/>
      <c r="KEI7" s="428"/>
      <c r="KEJ7" s="428"/>
      <c r="KEK7" s="428"/>
      <c r="KEL7" s="428"/>
      <c r="KEM7" s="428"/>
      <c r="KEN7" s="428"/>
      <c r="KEO7" s="428"/>
      <c r="KEP7" s="428"/>
      <c r="KEQ7" s="428"/>
      <c r="KER7" s="428"/>
      <c r="KES7" s="428"/>
      <c r="KET7" s="428"/>
      <c r="KEU7" s="428"/>
      <c r="KEV7" s="428"/>
      <c r="KEW7" s="428"/>
      <c r="KEX7" s="428"/>
      <c r="KEY7" s="428"/>
      <c r="KEZ7" s="428"/>
      <c r="KFA7" s="428"/>
      <c r="KFB7" s="428"/>
      <c r="KFC7" s="428"/>
      <c r="KFD7" s="428"/>
      <c r="KFE7" s="428"/>
      <c r="KFF7" s="428"/>
      <c r="KFG7" s="428"/>
      <c r="KFH7" s="428"/>
      <c r="KFI7" s="428"/>
      <c r="KFJ7" s="428"/>
      <c r="KFK7" s="428"/>
      <c r="KFL7" s="428"/>
      <c r="KFM7" s="428"/>
      <c r="KFN7" s="428"/>
      <c r="KFO7" s="428"/>
      <c r="KFP7" s="428"/>
      <c r="KFQ7" s="428"/>
      <c r="KFR7" s="428"/>
      <c r="KFS7" s="428"/>
      <c r="KFT7" s="428"/>
      <c r="KFU7" s="428"/>
      <c r="KFV7" s="428"/>
      <c r="KFW7" s="428"/>
      <c r="KFX7" s="428"/>
      <c r="KFY7" s="428"/>
      <c r="KFZ7" s="428"/>
      <c r="KGA7" s="428"/>
      <c r="KGB7" s="428"/>
      <c r="KGC7" s="428"/>
      <c r="KGD7" s="428"/>
      <c r="KGE7" s="428"/>
      <c r="KGF7" s="428"/>
      <c r="KGG7" s="428"/>
      <c r="KGH7" s="428"/>
      <c r="KGI7" s="428"/>
      <c r="KGJ7" s="428"/>
      <c r="KGK7" s="428"/>
      <c r="KGL7" s="428"/>
      <c r="KGM7" s="428"/>
      <c r="KGN7" s="428"/>
      <c r="KGO7" s="428"/>
      <c r="KGP7" s="428"/>
      <c r="KGQ7" s="428"/>
      <c r="KGR7" s="428"/>
      <c r="KGS7" s="428"/>
      <c r="KGT7" s="428"/>
      <c r="KGU7" s="428"/>
      <c r="KGV7" s="428"/>
      <c r="KGW7" s="428"/>
      <c r="KGX7" s="428"/>
      <c r="KGY7" s="428"/>
      <c r="KGZ7" s="428"/>
      <c r="KHA7" s="428"/>
      <c r="KHB7" s="428"/>
      <c r="KHC7" s="428"/>
      <c r="KHD7" s="428"/>
      <c r="KHE7" s="428"/>
      <c r="KHF7" s="428"/>
      <c r="KHG7" s="428"/>
      <c r="KHH7" s="428"/>
      <c r="KHI7" s="428"/>
      <c r="KHJ7" s="428"/>
      <c r="KHK7" s="428"/>
      <c r="KHL7" s="428"/>
      <c r="KHM7" s="428"/>
      <c r="KHN7" s="428"/>
      <c r="KHO7" s="428"/>
      <c r="KHP7" s="428"/>
      <c r="KHQ7" s="428"/>
      <c r="KHR7" s="428"/>
      <c r="KHS7" s="428"/>
      <c r="KHT7" s="428"/>
      <c r="KHU7" s="428"/>
      <c r="KHV7" s="428"/>
      <c r="KHW7" s="428"/>
      <c r="KHX7" s="428"/>
      <c r="KHY7" s="428"/>
      <c r="KHZ7" s="428"/>
      <c r="KIA7" s="428"/>
      <c r="KIB7" s="428"/>
      <c r="KIC7" s="428"/>
      <c r="KID7" s="428"/>
      <c r="KIE7" s="428"/>
      <c r="KIF7" s="428"/>
      <c r="KIG7" s="428"/>
      <c r="KIH7" s="428"/>
      <c r="KII7" s="428"/>
      <c r="KIJ7" s="428"/>
      <c r="KIK7" s="428"/>
      <c r="KIL7" s="428"/>
      <c r="KIM7" s="428"/>
      <c r="KIN7" s="428"/>
      <c r="KIO7" s="428"/>
      <c r="KIP7" s="428"/>
      <c r="KIQ7" s="428"/>
      <c r="KIR7" s="428"/>
      <c r="KIS7" s="428"/>
      <c r="KIT7" s="428"/>
      <c r="KIU7" s="428"/>
      <c r="KIV7" s="428"/>
      <c r="KIW7" s="428"/>
      <c r="KIX7" s="428"/>
      <c r="KIY7" s="428"/>
      <c r="KIZ7" s="428"/>
      <c r="KJA7" s="428"/>
      <c r="KJB7" s="428"/>
      <c r="KJC7" s="428"/>
      <c r="KJD7" s="428"/>
      <c r="KJE7" s="428"/>
      <c r="KJF7" s="428"/>
      <c r="KJG7" s="428"/>
      <c r="KJH7" s="428"/>
      <c r="KJI7" s="428"/>
      <c r="KJJ7" s="428"/>
      <c r="KJK7" s="428"/>
      <c r="KJL7" s="428"/>
      <c r="KJM7" s="428"/>
      <c r="KJN7" s="428"/>
      <c r="KJO7" s="428"/>
      <c r="KJP7" s="428"/>
      <c r="KJQ7" s="428"/>
      <c r="KJR7" s="428"/>
      <c r="KJS7" s="428"/>
      <c r="KJT7" s="428"/>
      <c r="KJU7" s="428"/>
      <c r="KJV7" s="428"/>
      <c r="KJW7" s="428"/>
      <c r="KJX7" s="428"/>
      <c r="KJY7" s="428"/>
      <c r="KJZ7" s="428"/>
      <c r="KKA7" s="428"/>
      <c r="KKB7" s="428"/>
      <c r="KKC7" s="428"/>
      <c r="KKD7" s="428"/>
      <c r="KKE7" s="428"/>
      <c r="KKF7" s="428"/>
      <c r="KKG7" s="428"/>
      <c r="KKH7" s="428"/>
      <c r="KKI7" s="428"/>
      <c r="KKJ7" s="428"/>
      <c r="KKK7" s="428"/>
      <c r="KKL7" s="428"/>
      <c r="KKM7" s="428"/>
      <c r="KKN7" s="428"/>
      <c r="KKO7" s="428"/>
      <c r="KKP7" s="428"/>
      <c r="KKQ7" s="428"/>
      <c r="KKR7" s="428"/>
      <c r="KKS7" s="428"/>
      <c r="KKT7" s="428"/>
      <c r="KKU7" s="428"/>
      <c r="KKV7" s="428"/>
      <c r="KKW7" s="428"/>
      <c r="KKX7" s="428"/>
      <c r="KKY7" s="428"/>
      <c r="KKZ7" s="428"/>
      <c r="KLA7" s="428"/>
      <c r="KLB7" s="428"/>
      <c r="KLC7" s="428"/>
      <c r="KLD7" s="428"/>
      <c r="KLE7" s="428"/>
      <c r="KLF7" s="428"/>
      <c r="KLG7" s="428"/>
      <c r="KLH7" s="428"/>
      <c r="KLI7" s="428"/>
      <c r="KLJ7" s="428"/>
      <c r="KLK7" s="428"/>
      <c r="KLL7" s="428"/>
      <c r="KLM7" s="428"/>
      <c r="KLN7" s="428"/>
      <c r="KLO7" s="428"/>
      <c r="KLP7" s="428"/>
      <c r="KLQ7" s="428"/>
      <c r="KLR7" s="428"/>
      <c r="KLS7" s="428"/>
      <c r="KLT7" s="428"/>
      <c r="KLU7" s="428"/>
      <c r="KLV7" s="428"/>
      <c r="KLW7" s="428"/>
      <c r="KLX7" s="428"/>
      <c r="KLY7" s="428"/>
      <c r="KLZ7" s="428"/>
      <c r="KMA7" s="428"/>
      <c r="KMB7" s="428"/>
      <c r="KMC7" s="428"/>
      <c r="KMD7" s="428"/>
      <c r="KME7" s="428"/>
      <c r="KMF7" s="428"/>
      <c r="KMG7" s="428"/>
      <c r="KMH7" s="428"/>
      <c r="KMI7" s="428"/>
      <c r="KMJ7" s="428"/>
      <c r="KMK7" s="428"/>
      <c r="KML7" s="428"/>
      <c r="KMM7" s="428"/>
      <c r="KMN7" s="428"/>
      <c r="KMO7" s="428"/>
      <c r="KMP7" s="428"/>
      <c r="KMQ7" s="428"/>
      <c r="KMR7" s="428"/>
      <c r="KMS7" s="428"/>
      <c r="KMT7" s="428"/>
      <c r="KMU7" s="428"/>
      <c r="KMV7" s="428"/>
      <c r="KMW7" s="428"/>
      <c r="KMX7" s="428"/>
      <c r="KMY7" s="428"/>
      <c r="KMZ7" s="428"/>
      <c r="KNA7" s="428"/>
      <c r="KNB7" s="428"/>
      <c r="KNC7" s="428"/>
      <c r="KND7" s="428"/>
      <c r="KNE7" s="428"/>
      <c r="KNF7" s="428"/>
      <c r="KNG7" s="428"/>
      <c r="KNH7" s="428"/>
      <c r="KNI7" s="428"/>
      <c r="KNJ7" s="428"/>
      <c r="KNK7" s="428"/>
      <c r="KNL7" s="428"/>
      <c r="KNM7" s="428"/>
      <c r="KNN7" s="428"/>
      <c r="KNO7" s="428"/>
      <c r="KNP7" s="428"/>
      <c r="KNQ7" s="428"/>
      <c r="KNR7" s="428"/>
      <c r="KNS7" s="428"/>
      <c r="KNT7" s="428"/>
      <c r="KNU7" s="428"/>
      <c r="KNV7" s="428"/>
      <c r="KNW7" s="428"/>
      <c r="KNX7" s="428"/>
      <c r="KNY7" s="428"/>
      <c r="KNZ7" s="428"/>
      <c r="KOA7" s="428"/>
      <c r="KOB7" s="428"/>
      <c r="KOC7" s="428"/>
      <c r="KOD7" s="428"/>
      <c r="KOE7" s="428"/>
      <c r="KOF7" s="428"/>
      <c r="KOG7" s="428"/>
      <c r="KOH7" s="428"/>
      <c r="KOI7" s="428"/>
      <c r="KOJ7" s="428"/>
      <c r="KOK7" s="428"/>
      <c r="KOL7" s="428"/>
      <c r="KOM7" s="428"/>
      <c r="KON7" s="428"/>
      <c r="KOO7" s="428"/>
      <c r="KOP7" s="428"/>
      <c r="KOQ7" s="428"/>
      <c r="KOR7" s="428"/>
      <c r="KOS7" s="428"/>
      <c r="KOT7" s="428"/>
      <c r="KOU7" s="428"/>
      <c r="KOV7" s="428"/>
      <c r="KOW7" s="428"/>
      <c r="KOX7" s="428"/>
      <c r="KOY7" s="428"/>
      <c r="KOZ7" s="428"/>
      <c r="KPA7" s="428"/>
      <c r="KPB7" s="428"/>
      <c r="KPC7" s="428"/>
      <c r="KPD7" s="428"/>
      <c r="KPE7" s="428"/>
      <c r="KPF7" s="428"/>
      <c r="KPG7" s="428"/>
      <c r="KPH7" s="428"/>
      <c r="KPI7" s="428"/>
      <c r="KPJ7" s="428"/>
      <c r="KPK7" s="428"/>
      <c r="KPL7" s="428"/>
      <c r="KPM7" s="428"/>
      <c r="KPN7" s="428"/>
      <c r="KPO7" s="428"/>
      <c r="KPP7" s="428"/>
      <c r="KPQ7" s="428"/>
      <c r="KPR7" s="428"/>
      <c r="KPS7" s="428"/>
      <c r="KPT7" s="428"/>
      <c r="KPU7" s="428"/>
      <c r="KPV7" s="428"/>
      <c r="KPW7" s="428"/>
      <c r="KPX7" s="428"/>
      <c r="KPY7" s="428"/>
      <c r="KPZ7" s="428"/>
      <c r="KQA7" s="428"/>
      <c r="KQB7" s="428"/>
      <c r="KQC7" s="428"/>
      <c r="KQD7" s="428"/>
      <c r="KQE7" s="428"/>
      <c r="KQF7" s="428"/>
      <c r="KQG7" s="428"/>
      <c r="KQH7" s="428"/>
      <c r="KQI7" s="428"/>
      <c r="KQJ7" s="428"/>
      <c r="KQK7" s="428"/>
      <c r="KQL7" s="428"/>
      <c r="KQM7" s="428"/>
      <c r="KQN7" s="428"/>
      <c r="KQO7" s="428"/>
      <c r="KQP7" s="428"/>
      <c r="KQQ7" s="428"/>
      <c r="KQR7" s="428"/>
      <c r="KQS7" s="428"/>
      <c r="KQT7" s="428"/>
      <c r="KQU7" s="428"/>
      <c r="KQV7" s="428"/>
      <c r="KQW7" s="428"/>
      <c r="KQX7" s="428"/>
      <c r="KQY7" s="428"/>
      <c r="KQZ7" s="428"/>
      <c r="KRA7" s="428"/>
      <c r="KRB7" s="428"/>
      <c r="KRC7" s="428"/>
      <c r="KRD7" s="428"/>
      <c r="KRE7" s="428"/>
      <c r="KRF7" s="428"/>
      <c r="KRG7" s="428"/>
      <c r="KRH7" s="428"/>
      <c r="KRI7" s="428"/>
      <c r="KRJ7" s="428"/>
      <c r="KRK7" s="428"/>
      <c r="KRL7" s="428"/>
      <c r="KRM7" s="428"/>
      <c r="KRN7" s="428"/>
      <c r="KRO7" s="428"/>
      <c r="KRP7" s="428"/>
      <c r="KRQ7" s="428"/>
      <c r="KRR7" s="428"/>
      <c r="KRS7" s="428"/>
      <c r="KRT7" s="428"/>
      <c r="KRU7" s="428"/>
      <c r="KRV7" s="428"/>
      <c r="KRW7" s="428"/>
      <c r="KRX7" s="428"/>
      <c r="KRY7" s="428"/>
      <c r="KRZ7" s="428"/>
      <c r="KSA7" s="428"/>
      <c r="KSB7" s="428"/>
      <c r="KSC7" s="428"/>
      <c r="KSD7" s="428"/>
      <c r="KSE7" s="428"/>
      <c r="KSF7" s="428"/>
      <c r="KSG7" s="428"/>
      <c r="KSH7" s="428"/>
      <c r="KSI7" s="428"/>
      <c r="KSJ7" s="428"/>
      <c r="KSK7" s="428"/>
      <c r="KSL7" s="428"/>
      <c r="KSM7" s="428"/>
      <c r="KSN7" s="428"/>
      <c r="KSO7" s="428"/>
      <c r="KSP7" s="428"/>
      <c r="KSQ7" s="428"/>
      <c r="KSR7" s="428"/>
      <c r="KSS7" s="428"/>
      <c r="KST7" s="428"/>
      <c r="KSU7" s="428"/>
      <c r="KSV7" s="428"/>
      <c r="KSW7" s="428"/>
      <c r="KSX7" s="428"/>
      <c r="KSY7" s="428"/>
      <c r="KSZ7" s="428"/>
      <c r="KTA7" s="428"/>
      <c r="KTB7" s="428"/>
      <c r="KTC7" s="428"/>
      <c r="KTD7" s="428"/>
      <c r="KTE7" s="428"/>
      <c r="KTF7" s="428"/>
      <c r="KTG7" s="428"/>
      <c r="KTH7" s="428"/>
      <c r="KTI7" s="428"/>
      <c r="KTJ7" s="428"/>
      <c r="KTK7" s="428"/>
      <c r="KTL7" s="428"/>
      <c r="KTM7" s="428"/>
      <c r="KTN7" s="428"/>
      <c r="KTO7" s="428"/>
      <c r="KTP7" s="428"/>
      <c r="KTQ7" s="428"/>
      <c r="KTR7" s="428"/>
      <c r="KTS7" s="428"/>
      <c r="KTT7" s="428"/>
      <c r="KTU7" s="428"/>
      <c r="KTV7" s="428"/>
      <c r="KTW7" s="428"/>
      <c r="KTX7" s="428"/>
      <c r="KTY7" s="428"/>
      <c r="KTZ7" s="428"/>
      <c r="KUA7" s="428"/>
      <c r="KUB7" s="428"/>
      <c r="KUC7" s="428"/>
      <c r="KUD7" s="428"/>
      <c r="KUE7" s="428"/>
      <c r="KUF7" s="428"/>
      <c r="KUG7" s="428"/>
      <c r="KUH7" s="428"/>
      <c r="KUI7" s="428"/>
      <c r="KUJ7" s="428"/>
      <c r="KUK7" s="428"/>
      <c r="KUL7" s="428"/>
      <c r="KUM7" s="428"/>
      <c r="KUN7" s="428"/>
      <c r="KUO7" s="428"/>
      <c r="KUP7" s="428"/>
      <c r="KUQ7" s="428"/>
      <c r="KUR7" s="428"/>
      <c r="KUS7" s="428"/>
      <c r="KUT7" s="428"/>
      <c r="KUU7" s="428"/>
      <c r="KUV7" s="428"/>
      <c r="KUW7" s="428"/>
      <c r="KUX7" s="428"/>
      <c r="KUY7" s="428"/>
      <c r="KUZ7" s="428"/>
      <c r="KVA7" s="428"/>
      <c r="KVB7" s="428"/>
      <c r="KVC7" s="428"/>
      <c r="KVD7" s="428"/>
      <c r="KVE7" s="428"/>
      <c r="KVF7" s="428"/>
      <c r="KVG7" s="428"/>
      <c r="KVH7" s="428"/>
      <c r="KVI7" s="428"/>
      <c r="KVJ7" s="428"/>
      <c r="KVK7" s="428"/>
      <c r="KVL7" s="428"/>
      <c r="KVM7" s="428"/>
      <c r="KVN7" s="428"/>
      <c r="KVO7" s="428"/>
      <c r="KVP7" s="428"/>
      <c r="KVQ7" s="428"/>
      <c r="KVR7" s="428"/>
      <c r="KVS7" s="428"/>
      <c r="KVT7" s="428"/>
      <c r="KVU7" s="428"/>
      <c r="KVV7" s="428"/>
      <c r="KVW7" s="428"/>
      <c r="KVX7" s="428"/>
      <c r="KVY7" s="428"/>
      <c r="KVZ7" s="428"/>
      <c r="KWA7" s="428"/>
      <c r="KWB7" s="428"/>
      <c r="KWC7" s="428"/>
      <c r="KWD7" s="428"/>
      <c r="KWE7" s="428"/>
      <c r="KWF7" s="428"/>
      <c r="KWG7" s="428"/>
      <c r="KWH7" s="428"/>
      <c r="KWI7" s="428"/>
      <c r="KWJ7" s="428"/>
      <c r="KWK7" s="428"/>
      <c r="KWL7" s="428"/>
      <c r="KWM7" s="428"/>
      <c r="KWN7" s="428"/>
      <c r="KWO7" s="428"/>
      <c r="KWP7" s="428"/>
      <c r="KWQ7" s="428"/>
      <c r="KWR7" s="428"/>
      <c r="KWS7" s="428"/>
      <c r="KWT7" s="428"/>
      <c r="KWU7" s="428"/>
      <c r="KWV7" s="428"/>
      <c r="KWW7" s="428"/>
      <c r="KWX7" s="428"/>
      <c r="KWY7" s="428"/>
      <c r="KWZ7" s="428"/>
      <c r="KXA7" s="428"/>
      <c r="KXB7" s="428"/>
      <c r="KXC7" s="428"/>
      <c r="KXD7" s="428"/>
      <c r="KXE7" s="428"/>
      <c r="KXF7" s="428"/>
      <c r="KXG7" s="428"/>
      <c r="KXH7" s="428"/>
      <c r="KXI7" s="428"/>
      <c r="KXJ7" s="428"/>
      <c r="KXK7" s="428"/>
      <c r="KXL7" s="428"/>
      <c r="KXM7" s="428"/>
      <c r="KXN7" s="428"/>
      <c r="KXO7" s="428"/>
      <c r="KXP7" s="428"/>
      <c r="KXQ7" s="428"/>
      <c r="KXR7" s="428"/>
      <c r="KXS7" s="428"/>
      <c r="KXT7" s="428"/>
      <c r="KXU7" s="428"/>
      <c r="KXV7" s="428"/>
      <c r="KXW7" s="428"/>
      <c r="KXX7" s="428"/>
      <c r="KXY7" s="428"/>
      <c r="KXZ7" s="428"/>
      <c r="KYA7" s="428"/>
      <c r="KYB7" s="428"/>
      <c r="KYC7" s="428"/>
      <c r="KYD7" s="428"/>
      <c r="KYE7" s="428"/>
      <c r="KYF7" s="428"/>
      <c r="KYG7" s="428"/>
      <c r="KYH7" s="428"/>
      <c r="KYI7" s="428"/>
      <c r="KYJ7" s="428"/>
      <c r="KYK7" s="428"/>
      <c r="KYL7" s="428"/>
      <c r="KYM7" s="428"/>
      <c r="KYN7" s="428"/>
      <c r="KYO7" s="428"/>
      <c r="KYP7" s="428"/>
      <c r="KYQ7" s="428"/>
      <c r="KYR7" s="428"/>
      <c r="KYS7" s="428"/>
      <c r="KYT7" s="428"/>
      <c r="KYU7" s="428"/>
      <c r="KYV7" s="428"/>
      <c r="KYW7" s="428"/>
      <c r="KYX7" s="428"/>
      <c r="KYY7" s="428"/>
      <c r="KYZ7" s="428"/>
      <c r="KZA7" s="428"/>
      <c r="KZB7" s="428"/>
      <c r="KZC7" s="428"/>
      <c r="KZD7" s="428"/>
      <c r="KZE7" s="428"/>
      <c r="KZF7" s="428"/>
      <c r="KZG7" s="428"/>
      <c r="KZH7" s="428"/>
      <c r="KZI7" s="428"/>
      <c r="KZJ7" s="428"/>
      <c r="KZK7" s="428"/>
      <c r="KZL7" s="428"/>
      <c r="KZM7" s="428"/>
      <c r="KZN7" s="428"/>
      <c r="KZO7" s="428"/>
      <c r="KZP7" s="428"/>
      <c r="KZQ7" s="428"/>
      <c r="KZR7" s="428"/>
      <c r="KZS7" s="428"/>
      <c r="KZT7" s="428"/>
      <c r="KZU7" s="428"/>
      <c r="KZV7" s="428"/>
      <c r="KZW7" s="428"/>
      <c r="KZX7" s="428"/>
      <c r="KZY7" s="428"/>
      <c r="KZZ7" s="428"/>
      <c r="LAA7" s="428"/>
      <c r="LAB7" s="428"/>
      <c r="LAC7" s="428"/>
      <c r="LAD7" s="428"/>
      <c r="LAE7" s="428"/>
      <c r="LAF7" s="428"/>
      <c r="LAG7" s="428"/>
      <c r="LAH7" s="428"/>
      <c r="LAI7" s="428"/>
      <c r="LAJ7" s="428"/>
      <c r="LAK7" s="428"/>
      <c r="LAL7" s="428"/>
      <c r="LAM7" s="428"/>
      <c r="LAN7" s="428"/>
      <c r="LAO7" s="428"/>
      <c r="LAP7" s="428"/>
      <c r="LAQ7" s="428"/>
      <c r="LAR7" s="428"/>
      <c r="LAS7" s="428"/>
      <c r="LAT7" s="428"/>
      <c r="LAU7" s="428"/>
      <c r="LAV7" s="428"/>
      <c r="LAW7" s="428"/>
      <c r="LAX7" s="428"/>
      <c r="LAY7" s="428"/>
      <c r="LAZ7" s="428"/>
      <c r="LBA7" s="428"/>
      <c r="LBB7" s="428"/>
      <c r="LBC7" s="428"/>
      <c r="LBD7" s="428"/>
      <c r="LBE7" s="428"/>
      <c r="LBF7" s="428"/>
      <c r="LBG7" s="428"/>
      <c r="LBH7" s="428"/>
      <c r="LBI7" s="428"/>
      <c r="LBJ7" s="428"/>
      <c r="LBK7" s="428"/>
      <c r="LBL7" s="428"/>
      <c r="LBM7" s="428"/>
      <c r="LBN7" s="428"/>
      <c r="LBO7" s="428"/>
      <c r="LBP7" s="428"/>
      <c r="LBQ7" s="428"/>
      <c r="LBR7" s="428"/>
      <c r="LBS7" s="428"/>
      <c r="LBT7" s="428"/>
      <c r="LBU7" s="428"/>
      <c r="LBV7" s="428"/>
      <c r="LBW7" s="428"/>
      <c r="LBX7" s="428"/>
      <c r="LBY7" s="428"/>
      <c r="LBZ7" s="428"/>
      <c r="LCA7" s="428"/>
      <c r="LCB7" s="428"/>
      <c r="LCC7" s="428"/>
      <c r="LCD7" s="428"/>
      <c r="LCE7" s="428"/>
      <c r="LCF7" s="428"/>
      <c r="LCG7" s="428"/>
      <c r="LCH7" s="428"/>
      <c r="LCI7" s="428"/>
      <c r="LCJ7" s="428"/>
      <c r="LCK7" s="428"/>
      <c r="LCL7" s="428"/>
      <c r="LCM7" s="428"/>
      <c r="LCN7" s="428"/>
      <c r="LCO7" s="428"/>
      <c r="LCP7" s="428"/>
      <c r="LCQ7" s="428"/>
      <c r="LCR7" s="428"/>
      <c r="LCS7" s="428"/>
      <c r="LCT7" s="428"/>
      <c r="LCU7" s="428"/>
      <c r="LCV7" s="428"/>
      <c r="LCW7" s="428"/>
      <c r="LCX7" s="428"/>
      <c r="LCY7" s="428"/>
      <c r="LCZ7" s="428"/>
      <c r="LDA7" s="428"/>
      <c r="LDB7" s="428"/>
      <c r="LDC7" s="428"/>
      <c r="LDD7" s="428"/>
      <c r="LDE7" s="428"/>
      <c r="LDF7" s="428"/>
      <c r="LDG7" s="428"/>
      <c r="LDH7" s="428"/>
      <c r="LDI7" s="428"/>
      <c r="LDJ7" s="428"/>
      <c r="LDK7" s="428"/>
      <c r="LDL7" s="428"/>
      <c r="LDM7" s="428"/>
      <c r="LDN7" s="428"/>
      <c r="LDO7" s="428"/>
      <c r="LDP7" s="428"/>
      <c r="LDQ7" s="428"/>
      <c r="LDR7" s="428"/>
      <c r="LDS7" s="428"/>
      <c r="LDT7" s="428"/>
      <c r="LDU7" s="428"/>
      <c r="LDV7" s="428"/>
      <c r="LDW7" s="428"/>
      <c r="LDX7" s="428"/>
      <c r="LDY7" s="428"/>
      <c r="LDZ7" s="428"/>
      <c r="LEA7" s="428"/>
      <c r="LEB7" s="428"/>
      <c r="LEC7" s="428"/>
      <c r="LED7" s="428"/>
      <c r="LEE7" s="428"/>
      <c r="LEF7" s="428"/>
      <c r="LEG7" s="428"/>
      <c r="LEH7" s="428"/>
      <c r="LEI7" s="428"/>
      <c r="LEJ7" s="428"/>
      <c r="LEK7" s="428"/>
      <c r="LEL7" s="428"/>
      <c r="LEM7" s="428"/>
      <c r="LEN7" s="428"/>
      <c r="LEO7" s="428"/>
      <c r="LEP7" s="428"/>
      <c r="LEQ7" s="428"/>
      <c r="LER7" s="428"/>
      <c r="LES7" s="428"/>
      <c r="LET7" s="428"/>
      <c r="LEU7" s="428"/>
      <c r="LEV7" s="428"/>
      <c r="LEW7" s="428"/>
      <c r="LEX7" s="428"/>
      <c r="LEY7" s="428"/>
      <c r="LEZ7" s="428"/>
      <c r="LFA7" s="428"/>
      <c r="LFB7" s="428"/>
      <c r="LFC7" s="428"/>
      <c r="LFD7" s="428"/>
      <c r="LFE7" s="428"/>
      <c r="LFF7" s="428"/>
      <c r="LFG7" s="428"/>
      <c r="LFH7" s="428"/>
      <c r="LFI7" s="428"/>
      <c r="LFJ7" s="428"/>
      <c r="LFK7" s="428"/>
      <c r="LFL7" s="428"/>
      <c r="LFM7" s="428"/>
      <c r="LFN7" s="428"/>
      <c r="LFO7" s="428"/>
      <c r="LFP7" s="428"/>
      <c r="LFQ7" s="428"/>
      <c r="LFR7" s="428"/>
      <c r="LFS7" s="428"/>
      <c r="LFT7" s="428"/>
      <c r="LFU7" s="428"/>
      <c r="LFV7" s="428"/>
      <c r="LFW7" s="428"/>
      <c r="LFX7" s="428"/>
      <c r="LFY7" s="428"/>
      <c r="LFZ7" s="428"/>
      <c r="LGA7" s="428"/>
      <c r="LGB7" s="428"/>
      <c r="LGC7" s="428"/>
      <c r="LGD7" s="428"/>
      <c r="LGE7" s="428"/>
      <c r="LGF7" s="428"/>
      <c r="LGG7" s="428"/>
      <c r="LGH7" s="428"/>
      <c r="LGI7" s="428"/>
      <c r="LGJ7" s="428"/>
      <c r="LGK7" s="428"/>
      <c r="LGL7" s="428"/>
      <c r="LGM7" s="428"/>
      <c r="LGN7" s="428"/>
      <c r="LGO7" s="428"/>
      <c r="LGP7" s="428"/>
      <c r="LGQ7" s="428"/>
      <c r="LGR7" s="428"/>
      <c r="LGS7" s="428"/>
      <c r="LGT7" s="428"/>
      <c r="LGU7" s="428"/>
      <c r="LGV7" s="428"/>
      <c r="LGW7" s="428"/>
      <c r="LGX7" s="428"/>
      <c r="LGY7" s="428"/>
      <c r="LGZ7" s="428"/>
      <c r="LHA7" s="428"/>
      <c r="LHB7" s="428"/>
      <c r="LHC7" s="428"/>
      <c r="LHD7" s="428"/>
      <c r="LHE7" s="428"/>
      <c r="LHF7" s="428"/>
      <c r="LHG7" s="428"/>
      <c r="LHH7" s="428"/>
      <c r="LHI7" s="428"/>
      <c r="LHJ7" s="428"/>
      <c r="LHK7" s="428"/>
      <c r="LHL7" s="428"/>
      <c r="LHM7" s="428"/>
      <c r="LHN7" s="428"/>
      <c r="LHO7" s="428"/>
      <c r="LHP7" s="428"/>
      <c r="LHQ7" s="428"/>
      <c r="LHR7" s="428"/>
      <c r="LHS7" s="428"/>
      <c r="LHT7" s="428"/>
      <c r="LHU7" s="428"/>
      <c r="LHV7" s="428"/>
      <c r="LHW7" s="428"/>
      <c r="LHX7" s="428"/>
      <c r="LHY7" s="428"/>
      <c r="LHZ7" s="428"/>
      <c r="LIA7" s="428"/>
      <c r="LIB7" s="428"/>
      <c r="LIC7" s="428"/>
      <c r="LID7" s="428"/>
      <c r="LIE7" s="428"/>
      <c r="LIF7" s="428"/>
      <c r="LIG7" s="428"/>
      <c r="LIH7" s="428"/>
      <c r="LII7" s="428"/>
      <c r="LIJ7" s="428"/>
      <c r="LIK7" s="428"/>
      <c r="LIL7" s="428"/>
      <c r="LIM7" s="428"/>
      <c r="LIN7" s="428"/>
      <c r="LIO7" s="428"/>
      <c r="LIP7" s="428"/>
      <c r="LIQ7" s="428"/>
      <c r="LIR7" s="428"/>
      <c r="LIS7" s="428"/>
      <c r="LIT7" s="428"/>
      <c r="LIU7" s="428"/>
      <c r="LIV7" s="428"/>
      <c r="LIW7" s="428"/>
      <c r="LIX7" s="428"/>
      <c r="LIY7" s="428"/>
      <c r="LIZ7" s="428"/>
      <c r="LJA7" s="428"/>
      <c r="LJB7" s="428"/>
      <c r="LJC7" s="428"/>
      <c r="LJD7" s="428"/>
      <c r="LJE7" s="428"/>
      <c r="LJF7" s="428"/>
      <c r="LJG7" s="428"/>
      <c r="LJH7" s="428"/>
      <c r="LJI7" s="428"/>
      <c r="LJJ7" s="428"/>
      <c r="LJK7" s="428"/>
      <c r="LJL7" s="428"/>
      <c r="LJM7" s="428"/>
      <c r="LJN7" s="428"/>
      <c r="LJO7" s="428"/>
      <c r="LJP7" s="428"/>
      <c r="LJQ7" s="428"/>
      <c r="LJR7" s="428"/>
      <c r="LJS7" s="428"/>
      <c r="LJT7" s="428"/>
      <c r="LJU7" s="428"/>
      <c r="LJV7" s="428"/>
      <c r="LJW7" s="428"/>
      <c r="LJX7" s="428"/>
      <c r="LJY7" s="428"/>
      <c r="LJZ7" s="428"/>
      <c r="LKA7" s="428"/>
      <c r="LKB7" s="428"/>
      <c r="LKC7" s="428"/>
      <c r="LKD7" s="428"/>
      <c r="LKE7" s="428"/>
      <c r="LKF7" s="428"/>
      <c r="LKG7" s="428"/>
      <c r="LKH7" s="428"/>
      <c r="LKI7" s="428"/>
      <c r="LKJ7" s="428"/>
      <c r="LKK7" s="428"/>
      <c r="LKL7" s="428"/>
      <c r="LKM7" s="428"/>
      <c r="LKN7" s="428"/>
      <c r="LKO7" s="428"/>
      <c r="LKP7" s="428"/>
      <c r="LKQ7" s="428"/>
      <c r="LKR7" s="428"/>
      <c r="LKS7" s="428"/>
      <c r="LKT7" s="428"/>
      <c r="LKU7" s="428"/>
      <c r="LKV7" s="428"/>
      <c r="LKW7" s="428"/>
      <c r="LKX7" s="428"/>
      <c r="LKY7" s="428"/>
      <c r="LKZ7" s="428"/>
      <c r="LLA7" s="428"/>
      <c r="LLB7" s="428"/>
      <c r="LLC7" s="428"/>
      <c r="LLD7" s="428"/>
      <c r="LLE7" s="428"/>
      <c r="LLF7" s="428"/>
      <c r="LLG7" s="428"/>
      <c r="LLH7" s="428"/>
      <c r="LLI7" s="428"/>
      <c r="LLJ7" s="428"/>
      <c r="LLK7" s="428"/>
      <c r="LLL7" s="428"/>
      <c r="LLM7" s="428"/>
      <c r="LLN7" s="428"/>
      <c r="LLO7" s="428"/>
      <c r="LLP7" s="428"/>
      <c r="LLQ7" s="428"/>
      <c r="LLR7" s="428"/>
      <c r="LLS7" s="428"/>
      <c r="LLT7" s="428"/>
      <c r="LLU7" s="428"/>
      <c r="LLV7" s="428"/>
      <c r="LLW7" s="428"/>
      <c r="LLX7" s="428"/>
      <c r="LLY7" s="428"/>
      <c r="LLZ7" s="428"/>
      <c r="LMA7" s="428"/>
      <c r="LMB7" s="428"/>
      <c r="LMC7" s="428"/>
      <c r="LMD7" s="428"/>
      <c r="LME7" s="428"/>
      <c r="LMF7" s="428"/>
      <c r="LMG7" s="428"/>
      <c r="LMH7" s="428"/>
      <c r="LMI7" s="428"/>
      <c r="LMJ7" s="428"/>
      <c r="LMK7" s="428"/>
      <c r="LML7" s="428"/>
      <c r="LMM7" s="428"/>
      <c r="LMN7" s="428"/>
      <c r="LMO7" s="428"/>
      <c r="LMP7" s="428"/>
      <c r="LMQ7" s="428"/>
      <c r="LMR7" s="428"/>
      <c r="LMS7" s="428"/>
      <c r="LMT7" s="428"/>
      <c r="LMU7" s="428"/>
      <c r="LMV7" s="428"/>
      <c r="LMW7" s="428"/>
      <c r="LMX7" s="428"/>
      <c r="LMY7" s="428"/>
      <c r="LMZ7" s="428"/>
      <c r="LNA7" s="428"/>
      <c r="LNB7" s="428"/>
      <c r="LNC7" s="428"/>
      <c r="LND7" s="428"/>
      <c r="LNE7" s="428"/>
      <c r="LNF7" s="428"/>
      <c r="LNG7" s="428"/>
      <c r="LNH7" s="428"/>
      <c r="LNI7" s="428"/>
      <c r="LNJ7" s="428"/>
      <c r="LNK7" s="428"/>
      <c r="LNL7" s="428"/>
      <c r="LNM7" s="428"/>
      <c r="LNN7" s="428"/>
      <c r="LNO7" s="428"/>
      <c r="LNP7" s="428"/>
      <c r="LNQ7" s="428"/>
      <c r="LNR7" s="428"/>
      <c r="LNS7" s="428"/>
      <c r="LNT7" s="428"/>
      <c r="LNU7" s="428"/>
      <c r="LNV7" s="428"/>
      <c r="LNW7" s="428"/>
      <c r="LNX7" s="428"/>
      <c r="LNY7" s="428"/>
      <c r="LNZ7" s="428"/>
      <c r="LOA7" s="428"/>
      <c r="LOB7" s="428"/>
      <c r="LOC7" s="428"/>
      <c r="LOD7" s="428"/>
      <c r="LOE7" s="428"/>
      <c r="LOF7" s="428"/>
      <c r="LOG7" s="428"/>
      <c r="LOH7" s="428"/>
      <c r="LOI7" s="428"/>
      <c r="LOJ7" s="428"/>
      <c r="LOK7" s="428"/>
      <c r="LOL7" s="428"/>
      <c r="LOM7" s="428"/>
      <c r="LON7" s="428"/>
      <c r="LOO7" s="428"/>
      <c r="LOP7" s="428"/>
      <c r="LOQ7" s="428"/>
      <c r="LOR7" s="428"/>
      <c r="LOS7" s="428"/>
      <c r="LOT7" s="428"/>
      <c r="LOU7" s="428"/>
      <c r="LOV7" s="428"/>
      <c r="LOW7" s="428"/>
      <c r="LOX7" s="428"/>
      <c r="LOY7" s="428"/>
      <c r="LOZ7" s="428"/>
      <c r="LPA7" s="428"/>
      <c r="LPB7" s="428"/>
      <c r="LPC7" s="428"/>
      <c r="LPD7" s="428"/>
      <c r="LPE7" s="428"/>
      <c r="LPF7" s="428"/>
      <c r="LPG7" s="428"/>
      <c r="LPH7" s="428"/>
      <c r="LPI7" s="428"/>
      <c r="LPJ7" s="428"/>
      <c r="LPK7" s="428"/>
      <c r="LPL7" s="428"/>
      <c r="LPM7" s="428"/>
      <c r="LPN7" s="428"/>
      <c r="LPO7" s="428"/>
      <c r="LPP7" s="428"/>
      <c r="LPQ7" s="428"/>
      <c r="LPR7" s="428"/>
      <c r="LPS7" s="428"/>
      <c r="LPT7" s="428"/>
      <c r="LPU7" s="428"/>
      <c r="LPV7" s="428"/>
      <c r="LPW7" s="428"/>
      <c r="LPX7" s="428"/>
      <c r="LPY7" s="428"/>
      <c r="LPZ7" s="428"/>
      <c r="LQA7" s="428"/>
      <c r="LQB7" s="428"/>
      <c r="LQC7" s="428"/>
      <c r="LQD7" s="428"/>
      <c r="LQE7" s="428"/>
      <c r="LQF7" s="428"/>
      <c r="LQG7" s="428"/>
      <c r="LQH7" s="428"/>
      <c r="LQI7" s="428"/>
      <c r="LQJ7" s="428"/>
      <c r="LQK7" s="428"/>
      <c r="LQL7" s="428"/>
      <c r="LQM7" s="428"/>
      <c r="LQN7" s="428"/>
      <c r="LQO7" s="428"/>
      <c r="LQP7" s="428"/>
      <c r="LQQ7" s="428"/>
      <c r="LQR7" s="428"/>
      <c r="LQS7" s="428"/>
      <c r="LQT7" s="428"/>
      <c r="LQU7" s="428"/>
      <c r="LQV7" s="428"/>
      <c r="LQW7" s="428"/>
      <c r="LQX7" s="428"/>
      <c r="LQY7" s="428"/>
      <c r="LQZ7" s="428"/>
      <c r="LRA7" s="428"/>
      <c r="LRB7" s="428"/>
      <c r="LRC7" s="428"/>
      <c r="LRD7" s="428"/>
      <c r="LRE7" s="428"/>
      <c r="LRF7" s="428"/>
      <c r="LRG7" s="428"/>
      <c r="LRH7" s="428"/>
      <c r="LRI7" s="428"/>
      <c r="LRJ7" s="428"/>
      <c r="LRK7" s="428"/>
      <c r="LRL7" s="428"/>
      <c r="LRM7" s="428"/>
      <c r="LRN7" s="428"/>
      <c r="LRO7" s="428"/>
      <c r="LRP7" s="428"/>
      <c r="LRQ7" s="428"/>
      <c r="LRR7" s="428"/>
      <c r="LRS7" s="428"/>
      <c r="LRT7" s="428"/>
      <c r="LRU7" s="428"/>
      <c r="LRV7" s="428"/>
      <c r="LRW7" s="428"/>
      <c r="LRX7" s="428"/>
      <c r="LRY7" s="428"/>
      <c r="LRZ7" s="428"/>
      <c r="LSA7" s="428"/>
      <c r="LSB7" s="428"/>
      <c r="LSC7" s="428"/>
      <c r="LSD7" s="428"/>
      <c r="LSE7" s="428"/>
      <c r="LSF7" s="428"/>
      <c r="LSG7" s="428"/>
      <c r="LSH7" s="428"/>
      <c r="LSI7" s="428"/>
      <c r="LSJ7" s="428"/>
      <c r="LSK7" s="428"/>
      <c r="LSL7" s="428"/>
      <c r="LSM7" s="428"/>
      <c r="LSN7" s="428"/>
      <c r="LSO7" s="428"/>
      <c r="LSP7" s="428"/>
      <c r="LSQ7" s="428"/>
      <c r="LSR7" s="428"/>
      <c r="LSS7" s="428"/>
      <c r="LST7" s="428"/>
      <c r="LSU7" s="428"/>
      <c r="LSV7" s="428"/>
      <c r="LSW7" s="428"/>
      <c r="LSX7" s="428"/>
      <c r="LSY7" s="428"/>
      <c r="LSZ7" s="428"/>
      <c r="LTA7" s="428"/>
      <c r="LTB7" s="428"/>
      <c r="LTC7" s="428"/>
      <c r="LTD7" s="428"/>
      <c r="LTE7" s="428"/>
      <c r="LTF7" s="428"/>
      <c r="LTG7" s="428"/>
      <c r="LTH7" s="428"/>
      <c r="LTI7" s="428"/>
      <c r="LTJ7" s="428"/>
      <c r="LTK7" s="428"/>
      <c r="LTL7" s="428"/>
      <c r="LTM7" s="428"/>
      <c r="LTN7" s="428"/>
      <c r="LTO7" s="428"/>
      <c r="LTP7" s="428"/>
      <c r="LTQ7" s="428"/>
      <c r="LTR7" s="428"/>
      <c r="LTS7" s="428"/>
      <c r="LTT7" s="428"/>
      <c r="LTU7" s="428"/>
      <c r="LTV7" s="428"/>
      <c r="LTW7" s="428"/>
      <c r="LTX7" s="428"/>
      <c r="LTY7" s="428"/>
      <c r="LTZ7" s="428"/>
      <c r="LUA7" s="428"/>
      <c r="LUB7" s="428"/>
      <c r="LUC7" s="428"/>
      <c r="LUD7" s="428"/>
      <c r="LUE7" s="428"/>
      <c r="LUF7" s="428"/>
      <c r="LUG7" s="428"/>
      <c r="LUH7" s="428"/>
      <c r="LUI7" s="428"/>
      <c r="LUJ7" s="428"/>
      <c r="LUK7" s="428"/>
      <c r="LUL7" s="428"/>
      <c r="LUM7" s="428"/>
      <c r="LUN7" s="428"/>
      <c r="LUO7" s="428"/>
      <c r="LUP7" s="428"/>
      <c r="LUQ7" s="428"/>
      <c r="LUR7" s="428"/>
      <c r="LUS7" s="428"/>
      <c r="LUT7" s="428"/>
      <c r="LUU7" s="428"/>
      <c r="LUV7" s="428"/>
      <c r="LUW7" s="428"/>
      <c r="LUX7" s="428"/>
      <c r="LUY7" s="428"/>
      <c r="LUZ7" s="428"/>
      <c r="LVA7" s="428"/>
      <c r="LVB7" s="428"/>
      <c r="LVC7" s="428"/>
      <c r="LVD7" s="428"/>
      <c r="LVE7" s="428"/>
      <c r="LVF7" s="428"/>
      <c r="LVG7" s="428"/>
      <c r="LVH7" s="428"/>
      <c r="LVI7" s="428"/>
      <c r="LVJ7" s="428"/>
      <c r="LVK7" s="428"/>
      <c r="LVL7" s="428"/>
      <c r="LVM7" s="428"/>
      <c r="LVN7" s="428"/>
      <c r="LVO7" s="428"/>
      <c r="LVP7" s="428"/>
      <c r="LVQ7" s="428"/>
      <c r="LVR7" s="428"/>
      <c r="LVS7" s="428"/>
      <c r="LVT7" s="428"/>
      <c r="LVU7" s="428"/>
      <c r="LVV7" s="428"/>
      <c r="LVW7" s="428"/>
      <c r="LVX7" s="428"/>
      <c r="LVY7" s="428"/>
      <c r="LVZ7" s="428"/>
      <c r="LWA7" s="428"/>
      <c r="LWB7" s="428"/>
      <c r="LWC7" s="428"/>
      <c r="LWD7" s="428"/>
      <c r="LWE7" s="428"/>
      <c r="LWF7" s="428"/>
      <c r="LWG7" s="428"/>
      <c r="LWH7" s="428"/>
      <c r="LWI7" s="428"/>
      <c r="LWJ7" s="428"/>
      <c r="LWK7" s="428"/>
      <c r="LWL7" s="428"/>
      <c r="LWM7" s="428"/>
      <c r="LWN7" s="428"/>
      <c r="LWO7" s="428"/>
      <c r="LWP7" s="428"/>
      <c r="LWQ7" s="428"/>
      <c r="LWR7" s="428"/>
      <c r="LWS7" s="428"/>
      <c r="LWT7" s="428"/>
      <c r="LWU7" s="428"/>
      <c r="LWV7" s="428"/>
      <c r="LWW7" s="428"/>
      <c r="LWX7" s="428"/>
      <c r="LWY7" s="428"/>
      <c r="LWZ7" s="428"/>
      <c r="LXA7" s="428"/>
      <c r="LXB7" s="428"/>
      <c r="LXC7" s="428"/>
      <c r="LXD7" s="428"/>
      <c r="LXE7" s="428"/>
      <c r="LXF7" s="428"/>
      <c r="LXG7" s="428"/>
      <c r="LXH7" s="428"/>
      <c r="LXI7" s="428"/>
      <c r="LXJ7" s="428"/>
      <c r="LXK7" s="428"/>
      <c r="LXL7" s="428"/>
      <c r="LXM7" s="428"/>
      <c r="LXN7" s="428"/>
      <c r="LXO7" s="428"/>
      <c r="LXP7" s="428"/>
      <c r="LXQ7" s="428"/>
      <c r="LXR7" s="428"/>
      <c r="LXS7" s="428"/>
      <c r="LXT7" s="428"/>
      <c r="LXU7" s="428"/>
      <c r="LXV7" s="428"/>
      <c r="LXW7" s="428"/>
      <c r="LXX7" s="428"/>
      <c r="LXY7" s="428"/>
      <c r="LXZ7" s="428"/>
      <c r="LYA7" s="428"/>
      <c r="LYB7" s="428"/>
      <c r="LYC7" s="428"/>
      <c r="LYD7" s="428"/>
      <c r="LYE7" s="428"/>
      <c r="LYF7" s="428"/>
      <c r="LYG7" s="428"/>
      <c r="LYH7" s="428"/>
      <c r="LYI7" s="428"/>
      <c r="LYJ7" s="428"/>
      <c r="LYK7" s="428"/>
      <c r="LYL7" s="428"/>
      <c r="LYM7" s="428"/>
      <c r="LYN7" s="428"/>
      <c r="LYO7" s="428"/>
      <c r="LYP7" s="428"/>
      <c r="LYQ7" s="428"/>
      <c r="LYR7" s="428"/>
      <c r="LYS7" s="428"/>
      <c r="LYT7" s="428"/>
      <c r="LYU7" s="428"/>
      <c r="LYV7" s="428"/>
      <c r="LYW7" s="428"/>
      <c r="LYX7" s="428"/>
      <c r="LYY7" s="428"/>
      <c r="LYZ7" s="428"/>
      <c r="LZA7" s="428"/>
      <c r="LZB7" s="428"/>
      <c r="LZC7" s="428"/>
      <c r="LZD7" s="428"/>
      <c r="LZE7" s="428"/>
      <c r="LZF7" s="428"/>
      <c r="LZG7" s="428"/>
      <c r="LZH7" s="428"/>
      <c r="LZI7" s="428"/>
      <c r="LZJ7" s="428"/>
      <c r="LZK7" s="428"/>
      <c r="LZL7" s="428"/>
      <c r="LZM7" s="428"/>
      <c r="LZN7" s="428"/>
      <c r="LZO7" s="428"/>
      <c r="LZP7" s="428"/>
      <c r="LZQ7" s="428"/>
      <c r="LZR7" s="428"/>
      <c r="LZS7" s="428"/>
      <c r="LZT7" s="428"/>
      <c r="LZU7" s="428"/>
      <c r="LZV7" s="428"/>
      <c r="LZW7" s="428"/>
      <c r="LZX7" s="428"/>
      <c r="LZY7" s="428"/>
      <c r="LZZ7" s="428"/>
      <c r="MAA7" s="428"/>
      <c r="MAB7" s="428"/>
      <c r="MAC7" s="428"/>
      <c r="MAD7" s="428"/>
      <c r="MAE7" s="428"/>
      <c r="MAF7" s="428"/>
      <c r="MAG7" s="428"/>
      <c r="MAH7" s="428"/>
      <c r="MAI7" s="428"/>
      <c r="MAJ7" s="428"/>
      <c r="MAK7" s="428"/>
      <c r="MAL7" s="428"/>
      <c r="MAM7" s="428"/>
      <c r="MAN7" s="428"/>
      <c r="MAO7" s="428"/>
      <c r="MAP7" s="428"/>
      <c r="MAQ7" s="428"/>
      <c r="MAR7" s="428"/>
      <c r="MAS7" s="428"/>
      <c r="MAT7" s="428"/>
      <c r="MAU7" s="428"/>
      <c r="MAV7" s="428"/>
      <c r="MAW7" s="428"/>
      <c r="MAX7" s="428"/>
      <c r="MAY7" s="428"/>
      <c r="MAZ7" s="428"/>
      <c r="MBA7" s="428"/>
      <c r="MBB7" s="428"/>
      <c r="MBC7" s="428"/>
      <c r="MBD7" s="428"/>
      <c r="MBE7" s="428"/>
      <c r="MBF7" s="428"/>
      <c r="MBG7" s="428"/>
      <c r="MBH7" s="428"/>
      <c r="MBI7" s="428"/>
      <c r="MBJ7" s="428"/>
      <c r="MBK7" s="428"/>
      <c r="MBL7" s="428"/>
      <c r="MBM7" s="428"/>
      <c r="MBN7" s="428"/>
      <c r="MBO7" s="428"/>
      <c r="MBP7" s="428"/>
      <c r="MBQ7" s="428"/>
      <c r="MBR7" s="428"/>
      <c r="MBS7" s="428"/>
      <c r="MBT7" s="428"/>
      <c r="MBU7" s="428"/>
      <c r="MBV7" s="428"/>
      <c r="MBW7" s="428"/>
      <c r="MBX7" s="428"/>
      <c r="MBY7" s="428"/>
      <c r="MBZ7" s="428"/>
      <c r="MCA7" s="428"/>
      <c r="MCB7" s="428"/>
      <c r="MCC7" s="428"/>
      <c r="MCD7" s="428"/>
      <c r="MCE7" s="428"/>
      <c r="MCF7" s="428"/>
      <c r="MCG7" s="428"/>
      <c r="MCH7" s="428"/>
      <c r="MCI7" s="428"/>
      <c r="MCJ7" s="428"/>
      <c r="MCK7" s="428"/>
      <c r="MCL7" s="428"/>
      <c r="MCM7" s="428"/>
      <c r="MCN7" s="428"/>
      <c r="MCO7" s="428"/>
      <c r="MCP7" s="428"/>
      <c r="MCQ7" s="428"/>
      <c r="MCR7" s="428"/>
      <c r="MCS7" s="428"/>
      <c r="MCT7" s="428"/>
      <c r="MCU7" s="428"/>
      <c r="MCV7" s="428"/>
      <c r="MCW7" s="428"/>
      <c r="MCX7" s="428"/>
      <c r="MCY7" s="428"/>
      <c r="MCZ7" s="428"/>
      <c r="MDA7" s="428"/>
      <c r="MDB7" s="428"/>
      <c r="MDC7" s="428"/>
      <c r="MDD7" s="428"/>
      <c r="MDE7" s="428"/>
      <c r="MDF7" s="428"/>
      <c r="MDG7" s="428"/>
      <c r="MDH7" s="428"/>
      <c r="MDI7" s="428"/>
      <c r="MDJ7" s="428"/>
      <c r="MDK7" s="428"/>
      <c r="MDL7" s="428"/>
      <c r="MDM7" s="428"/>
      <c r="MDN7" s="428"/>
      <c r="MDO7" s="428"/>
      <c r="MDP7" s="428"/>
      <c r="MDQ7" s="428"/>
      <c r="MDR7" s="428"/>
      <c r="MDS7" s="428"/>
      <c r="MDT7" s="428"/>
      <c r="MDU7" s="428"/>
      <c r="MDV7" s="428"/>
      <c r="MDW7" s="428"/>
      <c r="MDX7" s="428"/>
      <c r="MDY7" s="428"/>
      <c r="MDZ7" s="428"/>
      <c r="MEA7" s="428"/>
      <c r="MEB7" s="428"/>
      <c r="MEC7" s="428"/>
      <c r="MED7" s="428"/>
      <c r="MEE7" s="428"/>
      <c r="MEF7" s="428"/>
      <c r="MEG7" s="428"/>
      <c r="MEH7" s="428"/>
      <c r="MEI7" s="428"/>
      <c r="MEJ7" s="428"/>
      <c r="MEK7" s="428"/>
      <c r="MEL7" s="428"/>
      <c r="MEM7" s="428"/>
      <c r="MEN7" s="428"/>
      <c r="MEO7" s="428"/>
      <c r="MEP7" s="428"/>
      <c r="MEQ7" s="428"/>
      <c r="MER7" s="428"/>
      <c r="MES7" s="428"/>
      <c r="MET7" s="428"/>
      <c r="MEU7" s="428"/>
      <c r="MEV7" s="428"/>
      <c r="MEW7" s="428"/>
      <c r="MEX7" s="428"/>
      <c r="MEY7" s="428"/>
      <c r="MEZ7" s="428"/>
      <c r="MFA7" s="428"/>
      <c r="MFB7" s="428"/>
      <c r="MFC7" s="428"/>
      <c r="MFD7" s="428"/>
      <c r="MFE7" s="428"/>
      <c r="MFF7" s="428"/>
      <c r="MFG7" s="428"/>
      <c r="MFH7" s="428"/>
      <c r="MFI7" s="428"/>
      <c r="MFJ7" s="428"/>
      <c r="MFK7" s="428"/>
      <c r="MFL7" s="428"/>
      <c r="MFM7" s="428"/>
      <c r="MFN7" s="428"/>
      <c r="MFO7" s="428"/>
      <c r="MFP7" s="428"/>
      <c r="MFQ7" s="428"/>
      <c r="MFR7" s="428"/>
      <c r="MFS7" s="428"/>
      <c r="MFT7" s="428"/>
      <c r="MFU7" s="428"/>
      <c r="MFV7" s="428"/>
      <c r="MFW7" s="428"/>
      <c r="MFX7" s="428"/>
      <c r="MFY7" s="428"/>
      <c r="MFZ7" s="428"/>
      <c r="MGA7" s="428"/>
      <c r="MGB7" s="428"/>
      <c r="MGC7" s="428"/>
      <c r="MGD7" s="428"/>
      <c r="MGE7" s="428"/>
      <c r="MGF7" s="428"/>
      <c r="MGG7" s="428"/>
      <c r="MGH7" s="428"/>
      <c r="MGI7" s="428"/>
      <c r="MGJ7" s="428"/>
      <c r="MGK7" s="428"/>
      <c r="MGL7" s="428"/>
      <c r="MGM7" s="428"/>
      <c r="MGN7" s="428"/>
      <c r="MGO7" s="428"/>
      <c r="MGP7" s="428"/>
      <c r="MGQ7" s="428"/>
      <c r="MGR7" s="428"/>
      <c r="MGS7" s="428"/>
      <c r="MGT7" s="428"/>
      <c r="MGU7" s="428"/>
      <c r="MGV7" s="428"/>
      <c r="MGW7" s="428"/>
      <c r="MGX7" s="428"/>
      <c r="MGY7" s="428"/>
      <c r="MGZ7" s="428"/>
      <c r="MHA7" s="428"/>
      <c r="MHB7" s="428"/>
      <c r="MHC7" s="428"/>
      <c r="MHD7" s="428"/>
      <c r="MHE7" s="428"/>
      <c r="MHF7" s="428"/>
      <c r="MHG7" s="428"/>
      <c r="MHH7" s="428"/>
      <c r="MHI7" s="428"/>
      <c r="MHJ7" s="428"/>
      <c r="MHK7" s="428"/>
      <c r="MHL7" s="428"/>
      <c r="MHM7" s="428"/>
      <c r="MHN7" s="428"/>
      <c r="MHO7" s="428"/>
      <c r="MHP7" s="428"/>
      <c r="MHQ7" s="428"/>
      <c r="MHR7" s="428"/>
      <c r="MHS7" s="428"/>
      <c r="MHT7" s="428"/>
      <c r="MHU7" s="428"/>
      <c r="MHV7" s="428"/>
      <c r="MHW7" s="428"/>
      <c r="MHX7" s="428"/>
      <c r="MHY7" s="428"/>
      <c r="MHZ7" s="428"/>
      <c r="MIA7" s="428"/>
      <c r="MIB7" s="428"/>
      <c r="MIC7" s="428"/>
      <c r="MID7" s="428"/>
      <c r="MIE7" s="428"/>
      <c r="MIF7" s="428"/>
      <c r="MIG7" s="428"/>
      <c r="MIH7" s="428"/>
      <c r="MII7" s="428"/>
      <c r="MIJ7" s="428"/>
      <c r="MIK7" s="428"/>
      <c r="MIL7" s="428"/>
      <c r="MIM7" s="428"/>
      <c r="MIN7" s="428"/>
      <c r="MIO7" s="428"/>
      <c r="MIP7" s="428"/>
      <c r="MIQ7" s="428"/>
      <c r="MIR7" s="428"/>
      <c r="MIS7" s="428"/>
      <c r="MIT7" s="428"/>
      <c r="MIU7" s="428"/>
      <c r="MIV7" s="428"/>
      <c r="MIW7" s="428"/>
      <c r="MIX7" s="428"/>
      <c r="MIY7" s="428"/>
      <c r="MIZ7" s="428"/>
      <c r="MJA7" s="428"/>
      <c r="MJB7" s="428"/>
      <c r="MJC7" s="428"/>
      <c r="MJD7" s="428"/>
      <c r="MJE7" s="428"/>
      <c r="MJF7" s="428"/>
      <c r="MJG7" s="428"/>
      <c r="MJH7" s="428"/>
      <c r="MJI7" s="428"/>
      <c r="MJJ7" s="428"/>
      <c r="MJK7" s="428"/>
      <c r="MJL7" s="428"/>
      <c r="MJM7" s="428"/>
      <c r="MJN7" s="428"/>
      <c r="MJO7" s="428"/>
      <c r="MJP7" s="428"/>
      <c r="MJQ7" s="428"/>
      <c r="MJR7" s="428"/>
      <c r="MJS7" s="428"/>
      <c r="MJT7" s="428"/>
      <c r="MJU7" s="428"/>
      <c r="MJV7" s="428"/>
      <c r="MJW7" s="428"/>
      <c r="MJX7" s="428"/>
      <c r="MJY7" s="428"/>
      <c r="MJZ7" s="428"/>
      <c r="MKA7" s="428"/>
      <c r="MKB7" s="428"/>
      <c r="MKC7" s="428"/>
      <c r="MKD7" s="428"/>
      <c r="MKE7" s="428"/>
      <c r="MKF7" s="428"/>
      <c r="MKG7" s="428"/>
      <c r="MKH7" s="428"/>
      <c r="MKI7" s="428"/>
      <c r="MKJ7" s="428"/>
      <c r="MKK7" s="428"/>
      <c r="MKL7" s="428"/>
      <c r="MKM7" s="428"/>
      <c r="MKN7" s="428"/>
      <c r="MKO7" s="428"/>
      <c r="MKP7" s="428"/>
      <c r="MKQ7" s="428"/>
      <c r="MKR7" s="428"/>
      <c r="MKS7" s="428"/>
      <c r="MKT7" s="428"/>
      <c r="MKU7" s="428"/>
      <c r="MKV7" s="428"/>
      <c r="MKW7" s="428"/>
      <c r="MKX7" s="428"/>
      <c r="MKY7" s="428"/>
      <c r="MKZ7" s="428"/>
      <c r="MLA7" s="428"/>
      <c r="MLB7" s="428"/>
      <c r="MLC7" s="428"/>
      <c r="MLD7" s="428"/>
      <c r="MLE7" s="428"/>
      <c r="MLF7" s="428"/>
      <c r="MLG7" s="428"/>
      <c r="MLH7" s="428"/>
      <c r="MLI7" s="428"/>
      <c r="MLJ7" s="428"/>
      <c r="MLK7" s="428"/>
      <c r="MLL7" s="428"/>
      <c r="MLM7" s="428"/>
      <c r="MLN7" s="428"/>
      <c r="MLO7" s="428"/>
      <c r="MLP7" s="428"/>
      <c r="MLQ7" s="428"/>
      <c r="MLR7" s="428"/>
      <c r="MLS7" s="428"/>
      <c r="MLT7" s="428"/>
      <c r="MLU7" s="428"/>
      <c r="MLV7" s="428"/>
      <c r="MLW7" s="428"/>
      <c r="MLX7" s="428"/>
      <c r="MLY7" s="428"/>
      <c r="MLZ7" s="428"/>
      <c r="MMA7" s="428"/>
      <c r="MMB7" s="428"/>
      <c r="MMC7" s="428"/>
      <c r="MMD7" s="428"/>
      <c r="MME7" s="428"/>
      <c r="MMF7" s="428"/>
      <c r="MMG7" s="428"/>
      <c r="MMH7" s="428"/>
      <c r="MMI7" s="428"/>
      <c r="MMJ7" s="428"/>
      <c r="MMK7" s="428"/>
      <c r="MML7" s="428"/>
      <c r="MMM7" s="428"/>
      <c r="MMN7" s="428"/>
      <c r="MMO7" s="428"/>
      <c r="MMP7" s="428"/>
      <c r="MMQ7" s="428"/>
      <c r="MMR7" s="428"/>
      <c r="MMS7" s="428"/>
      <c r="MMT7" s="428"/>
      <c r="MMU7" s="428"/>
      <c r="MMV7" s="428"/>
      <c r="MMW7" s="428"/>
      <c r="MMX7" s="428"/>
      <c r="MMY7" s="428"/>
      <c r="MMZ7" s="428"/>
      <c r="MNA7" s="428"/>
      <c r="MNB7" s="428"/>
      <c r="MNC7" s="428"/>
      <c r="MND7" s="428"/>
      <c r="MNE7" s="428"/>
      <c r="MNF7" s="428"/>
      <c r="MNG7" s="428"/>
      <c r="MNH7" s="428"/>
      <c r="MNI7" s="428"/>
      <c r="MNJ7" s="428"/>
      <c r="MNK7" s="428"/>
      <c r="MNL7" s="428"/>
      <c r="MNM7" s="428"/>
      <c r="MNN7" s="428"/>
      <c r="MNO7" s="428"/>
      <c r="MNP7" s="428"/>
      <c r="MNQ7" s="428"/>
      <c r="MNR7" s="428"/>
      <c r="MNS7" s="428"/>
      <c r="MNT7" s="428"/>
      <c r="MNU7" s="428"/>
      <c r="MNV7" s="428"/>
      <c r="MNW7" s="428"/>
      <c r="MNX7" s="428"/>
      <c r="MNY7" s="428"/>
      <c r="MNZ7" s="428"/>
      <c r="MOA7" s="428"/>
      <c r="MOB7" s="428"/>
      <c r="MOC7" s="428"/>
      <c r="MOD7" s="428"/>
      <c r="MOE7" s="428"/>
      <c r="MOF7" s="428"/>
      <c r="MOG7" s="428"/>
      <c r="MOH7" s="428"/>
      <c r="MOI7" s="428"/>
      <c r="MOJ7" s="428"/>
      <c r="MOK7" s="428"/>
      <c r="MOL7" s="428"/>
      <c r="MOM7" s="428"/>
      <c r="MON7" s="428"/>
      <c r="MOO7" s="428"/>
      <c r="MOP7" s="428"/>
      <c r="MOQ7" s="428"/>
      <c r="MOR7" s="428"/>
      <c r="MOS7" s="428"/>
      <c r="MOT7" s="428"/>
      <c r="MOU7" s="428"/>
      <c r="MOV7" s="428"/>
      <c r="MOW7" s="428"/>
      <c r="MOX7" s="428"/>
      <c r="MOY7" s="428"/>
      <c r="MOZ7" s="428"/>
      <c r="MPA7" s="428"/>
      <c r="MPB7" s="428"/>
      <c r="MPC7" s="428"/>
      <c r="MPD7" s="428"/>
      <c r="MPE7" s="428"/>
      <c r="MPF7" s="428"/>
      <c r="MPG7" s="428"/>
      <c r="MPH7" s="428"/>
      <c r="MPI7" s="428"/>
      <c r="MPJ7" s="428"/>
      <c r="MPK7" s="428"/>
      <c r="MPL7" s="428"/>
      <c r="MPM7" s="428"/>
      <c r="MPN7" s="428"/>
      <c r="MPO7" s="428"/>
      <c r="MPP7" s="428"/>
      <c r="MPQ7" s="428"/>
      <c r="MPR7" s="428"/>
      <c r="MPS7" s="428"/>
      <c r="MPT7" s="428"/>
      <c r="MPU7" s="428"/>
      <c r="MPV7" s="428"/>
      <c r="MPW7" s="428"/>
      <c r="MPX7" s="428"/>
      <c r="MPY7" s="428"/>
      <c r="MPZ7" s="428"/>
      <c r="MQA7" s="428"/>
      <c r="MQB7" s="428"/>
      <c r="MQC7" s="428"/>
      <c r="MQD7" s="428"/>
      <c r="MQE7" s="428"/>
      <c r="MQF7" s="428"/>
      <c r="MQG7" s="428"/>
      <c r="MQH7" s="428"/>
      <c r="MQI7" s="428"/>
      <c r="MQJ7" s="428"/>
      <c r="MQK7" s="428"/>
      <c r="MQL7" s="428"/>
      <c r="MQM7" s="428"/>
      <c r="MQN7" s="428"/>
      <c r="MQO7" s="428"/>
      <c r="MQP7" s="428"/>
      <c r="MQQ7" s="428"/>
      <c r="MQR7" s="428"/>
      <c r="MQS7" s="428"/>
      <c r="MQT7" s="428"/>
      <c r="MQU7" s="428"/>
      <c r="MQV7" s="428"/>
      <c r="MQW7" s="428"/>
      <c r="MQX7" s="428"/>
      <c r="MQY7" s="428"/>
      <c r="MQZ7" s="428"/>
      <c r="MRA7" s="428"/>
      <c r="MRB7" s="428"/>
      <c r="MRC7" s="428"/>
      <c r="MRD7" s="428"/>
      <c r="MRE7" s="428"/>
      <c r="MRF7" s="428"/>
      <c r="MRG7" s="428"/>
      <c r="MRH7" s="428"/>
      <c r="MRI7" s="428"/>
      <c r="MRJ7" s="428"/>
      <c r="MRK7" s="428"/>
      <c r="MRL7" s="428"/>
      <c r="MRM7" s="428"/>
      <c r="MRN7" s="428"/>
      <c r="MRO7" s="428"/>
      <c r="MRP7" s="428"/>
      <c r="MRQ7" s="428"/>
      <c r="MRR7" s="428"/>
      <c r="MRS7" s="428"/>
      <c r="MRT7" s="428"/>
      <c r="MRU7" s="428"/>
      <c r="MRV7" s="428"/>
      <c r="MRW7" s="428"/>
      <c r="MRX7" s="428"/>
      <c r="MRY7" s="428"/>
      <c r="MRZ7" s="428"/>
      <c r="MSA7" s="428"/>
      <c r="MSB7" s="428"/>
      <c r="MSC7" s="428"/>
      <c r="MSD7" s="428"/>
      <c r="MSE7" s="428"/>
      <c r="MSF7" s="428"/>
      <c r="MSG7" s="428"/>
      <c r="MSH7" s="428"/>
      <c r="MSI7" s="428"/>
      <c r="MSJ7" s="428"/>
      <c r="MSK7" s="428"/>
      <c r="MSL7" s="428"/>
      <c r="MSM7" s="428"/>
      <c r="MSN7" s="428"/>
      <c r="MSO7" s="428"/>
      <c r="MSP7" s="428"/>
      <c r="MSQ7" s="428"/>
      <c r="MSR7" s="428"/>
      <c r="MSS7" s="428"/>
      <c r="MST7" s="428"/>
      <c r="MSU7" s="428"/>
      <c r="MSV7" s="428"/>
      <c r="MSW7" s="428"/>
      <c r="MSX7" s="428"/>
      <c r="MSY7" s="428"/>
      <c r="MSZ7" s="428"/>
      <c r="MTA7" s="428"/>
      <c r="MTB7" s="428"/>
      <c r="MTC7" s="428"/>
      <c r="MTD7" s="428"/>
      <c r="MTE7" s="428"/>
      <c r="MTF7" s="428"/>
      <c r="MTG7" s="428"/>
      <c r="MTH7" s="428"/>
      <c r="MTI7" s="428"/>
      <c r="MTJ7" s="428"/>
      <c r="MTK7" s="428"/>
      <c r="MTL7" s="428"/>
      <c r="MTM7" s="428"/>
      <c r="MTN7" s="428"/>
      <c r="MTO7" s="428"/>
      <c r="MTP7" s="428"/>
      <c r="MTQ7" s="428"/>
      <c r="MTR7" s="428"/>
      <c r="MTS7" s="428"/>
      <c r="MTT7" s="428"/>
      <c r="MTU7" s="428"/>
      <c r="MTV7" s="428"/>
      <c r="MTW7" s="428"/>
      <c r="MTX7" s="428"/>
      <c r="MTY7" s="428"/>
      <c r="MTZ7" s="428"/>
      <c r="MUA7" s="428"/>
      <c r="MUB7" s="428"/>
      <c r="MUC7" s="428"/>
      <c r="MUD7" s="428"/>
      <c r="MUE7" s="428"/>
      <c r="MUF7" s="428"/>
      <c r="MUG7" s="428"/>
      <c r="MUH7" s="428"/>
      <c r="MUI7" s="428"/>
      <c r="MUJ7" s="428"/>
      <c r="MUK7" s="428"/>
      <c r="MUL7" s="428"/>
      <c r="MUM7" s="428"/>
      <c r="MUN7" s="428"/>
      <c r="MUO7" s="428"/>
      <c r="MUP7" s="428"/>
      <c r="MUQ7" s="428"/>
      <c r="MUR7" s="428"/>
      <c r="MUS7" s="428"/>
      <c r="MUT7" s="428"/>
      <c r="MUU7" s="428"/>
      <c r="MUV7" s="428"/>
      <c r="MUW7" s="428"/>
      <c r="MUX7" s="428"/>
      <c r="MUY7" s="428"/>
      <c r="MUZ7" s="428"/>
      <c r="MVA7" s="428"/>
      <c r="MVB7" s="428"/>
      <c r="MVC7" s="428"/>
      <c r="MVD7" s="428"/>
      <c r="MVE7" s="428"/>
      <c r="MVF7" s="428"/>
      <c r="MVG7" s="428"/>
      <c r="MVH7" s="428"/>
      <c r="MVI7" s="428"/>
      <c r="MVJ7" s="428"/>
      <c r="MVK7" s="428"/>
      <c r="MVL7" s="428"/>
      <c r="MVM7" s="428"/>
      <c r="MVN7" s="428"/>
      <c r="MVO7" s="428"/>
      <c r="MVP7" s="428"/>
      <c r="MVQ7" s="428"/>
      <c r="MVR7" s="428"/>
      <c r="MVS7" s="428"/>
      <c r="MVT7" s="428"/>
      <c r="MVU7" s="428"/>
      <c r="MVV7" s="428"/>
      <c r="MVW7" s="428"/>
      <c r="MVX7" s="428"/>
      <c r="MVY7" s="428"/>
      <c r="MVZ7" s="428"/>
      <c r="MWA7" s="428"/>
      <c r="MWB7" s="428"/>
      <c r="MWC7" s="428"/>
      <c r="MWD7" s="428"/>
      <c r="MWE7" s="428"/>
      <c r="MWF7" s="428"/>
      <c r="MWG7" s="428"/>
      <c r="MWH7" s="428"/>
      <c r="MWI7" s="428"/>
      <c r="MWJ7" s="428"/>
      <c r="MWK7" s="428"/>
      <c r="MWL7" s="428"/>
      <c r="MWM7" s="428"/>
      <c r="MWN7" s="428"/>
      <c r="MWO7" s="428"/>
      <c r="MWP7" s="428"/>
      <c r="MWQ7" s="428"/>
      <c r="MWR7" s="428"/>
      <c r="MWS7" s="428"/>
      <c r="MWT7" s="428"/>
      <c r="MWU7" s="428"/>
      <c r="MWV7" s="428"/>
      <c r="MWW7" s="428"/>
      <c r="MWX7" s="428"/>
      <c r="MWY7" s="428"/>
      <c r="MWZ7" s="428"/>
      <c r="MXA7" s="428"/>
      <c r="MXB7" s="428"/>
      <c r="MXC7" s="428"/>
      <c r="MXD7" s="428"/>
      <c r="MXE7" s="428"/>
      <c r="MXF7" s="428"/>
      <c r="MXG7" s="428"/>
      <c r="MXH7" s="428"/>
      <c r="MXI7" s="428"/>
      <c r="MXJ7" s="428"/>
      <c r="MXK7" s="428"/>
      <c r="MXL7" s="428"/>
      <c r="MXM7" s="428"/>
      <c r="MXN7" s="428"/>
      <c r="MXO7" s="428"/>
      <c r="MXP7" s="428"/>
      <c r="MXQ7" s="428"/>
      <c r="MXR7" s="428"/>
      <c r="MXS7" s="428"/>
      <c r="MXT7" s="428"/>
      <c r="MXU7" s="428"/>
      <c r="MXV7" s="428"/>
      <c r="MXW7" s="428"/>
      <c r="MXX7" s="428"/>
      <c r="MXY7" s="428"/>
      <c r="MXZ7" s="428"/>
      <c r="MYA7" s="428"/>
      <c r="MYB7" s="428"/>
      <c r="MYC7" s="428"/>
      <c r="MYD7" s="428"/>
      <c r="MYE7" s="428"/>
      <c r="MYF7" s="428"/>
      <c r="MYG7" s="428"/>
      <c r="MYH7" s="428"/>
      <c r="MYI7" s="428"/>
      <c r="MYJ7" s="428"/>
      <c r="MYK7" s="428"/>
      <c r="MYL7" s="428"/>
      <c r="MYM7" s="428"/>
      <c r="MYN7" s="428"/>
      <c r="MYO7" s="428"/>
      <c r="MYP7" s="428"/>
      <c r="MYQ7" s="428"/>
      <c r="MYR7" s="428"/>
      <c r="MYS7" s="428"/>
      <c r="MYT7" s="428"/>
      <c r="MYU7" s="428"/>
      <c r="MYV7" s="428"/>
      <c r="MYW7" s="428"/>
      <c r="MYX7" s="428"/>
      <c r="MYY7" s="428"/>
      <c r="MYZ7" s="428"/>
      <c r="MZA7" s="428"/>
      <c r="MZB7" s="428"/>
      <c r="MZC7" s="428"/>
      <c r="MZD7" s="428"/>
      <c r="MZE7" s="428"/>
      <c r="MZF7" s="428"/>
      <c r="MZG7" s="428"/>
      <c r="MZH7" s="428"/>
      <c r="MZI7" s="428"/>
      <c r="MZJ7" s="428"/>
      <c r="MZK7" s="428"/>
      <c r="MZL7" s="428"/>
      <c r="MZM7" s="428"/>
      <c r="MZN7" s="428"/>
      <c r="MZO7" s="428"/>
      <c r="MZP7" s="428"/>
      <c r="MZQ7" s="428"/>
      <c r="MZR7" s="428"/>
      <c r="MZS7" s="428"/>
      <c r="MZT7" s="428"/>
      <c r="MZU7" s="428"/>
      <c r="MZV7" s="428"/>
      <c r="MZW7" s="428"/>
      <c r="MZX7" s="428"/>
      <c r="MZY7" s="428"/>
      <c r="MZZ7" s="428"/>
      <c r="NAA7" s="428"/>
      <c r="NAB7" s="428"/>
      <c r="NAC7" s="428"/>
      <c r="NAD7" s="428"/>
      <c r="NAE7" s="428"/>
      <c r="NAF7" s="428"/>
      <c r="NAG7" s="428"/>
      <c r="NAH7" s="428"/>
      <c r="NAI7" s="428"/>
      <c r="NAJ7" s="428"/>
      <c r="NAK7" s="428"/>
      <c r="NAL7" s="428"/>
      <c r="NAM7" s="428"/>
      <c r="NAN7" s="428"/>
      <c r="NAO7" s="428"/>
      <c r="NAP7" s="428"/>
      <c r="NAQ7" s="428"/>
      <c r="NAR7" s="428"/>
      <c r="NAS7" s="428"/>
      <c r="NAT7" s="428"/>
      <c r="NAU7" s="428"/>
      <c r="NAV7" s="428"/>
      <c r="NAW7" s="428"/>
      <c r="NAX7" s="428"/>
      <c r="NAY7" s="428"/>
      <c r="NAZ7" s="428"/>
      <c r="NBA7" s="428"/>
      <c r="NBB7" s="428"/>
      <c r="NBC7" s="428"/>
      <c r="NBD7" s="428"/>
      <c r="NBE7" s="428"/>
      <c r="NBF7" s="428"/>
      <c r="NBG7" s="428"/>
      <c r="NBH7" s="428"/>
      <c r="NBI7" s="428"/>
      <c r="NBJ7" s="428"/>
      <c r="NBK7" s="428"/>
      <c r="NBL7" s="428"/>
      <c r="NBM7" s="428"/>
      <c r="NBN7" s="428"/>
      <c r="NBO7" s="428"/>
      <c r="NBP7" s="428"/>
      <c r="NBQ7" s="428"/>
      <c r="NBR7" s="428"/>
      <c r="NBS7" s="428"/>
      <c r="NBT7" s="428"/>
      <c r="NBU7" s="428"/>
      <c r="NBV7" s="428"/>
      <c r="NBW7" s="428"/>
      <c r="NBX7" s="428"/>
      <c r="NBY7" s="428"/>
      <c r="NBZ7" s="428"/>
      <c r="NCA7" s="428"/>
      <c r="NCB7" s="428"/>
      <c r="NCC7" s="428"/>
      <c r="NCD7" s="428"/>
      <c r="NCE7" s="428"/>
      <c r="NCF7" s="428"/>
      <c r="NCG7" s="428"/>
      <c r="NCH7" s="428"/>
      <c r="NCI7" s="428"/>
      <c r="NCJ7" s="428"/>
      <c r="NCK7" s="428"/>
      <c r="NCL7" s="428"/>
      <c r="NCM7" s="428"/>
      <c r="NCN7" s="428"/>
      <c r="NCO7" s="428"/>
      <c r="NCP7" s="428"/>
      <c r="NCQ7" s="428"/>
      <c r="NCR7" s="428"/>
      <c r="NCS7" s="428"/>
      <c r="NCT7" s="428"/>
      <c r="NCU7" s="428"/>
      <c r="NCV7" s="428"/>
      <c r="NCW7" s="428"/>
      <c r="NCX7" s="428"/>
      <c r="NCY7" s="428"/>
      <c r="NCZ7" s="428"/>
      <c r="NDA7" s="428"/>
      <c r="NDB7" s="428"/>
      <c r="NDC7" s="428"/>
      <c r="NDD7" s="428"/>
      <c r="NDE7" s="428"/>
      <c r="NDF7" s="428"/>
      <c r="NDG7" s="428"/>
      <c r="NDH7" s="428"/>
      <c r="NDI7" s="428"/>
      <c r="NDJ7" s="428"/>
      <c r="NDK7" s="428"/>
      <c r="NDL7" s="428"/>
      <c r="NDM7" s="428"/>
      <c r="NDN7" s="428"/>
      <c r="NDO7" s="428"/>
      <c r="NDP7" s="428"/>
      <c r="NDQ7" s="428"/>
      <c r="NDR7" s="428"/>
      <c r="NDS7" s="428"/>
      <c r="NDT7" s="428"/>
      <c r="NDU7" s="428"/>
      <c r="NDV7" s="428"/>
      <c r="NDW7" s="428"/>
      <c r="NDX7" s="428"/>
      <c r="NDY7" s="428"/>
      <c r="NDZ7" s="428"/>
      <c r="NEA7" s="428"/>
      <c r="NEB7" s="428"/>
      <c r="NEC7" s="428"/>
      <c r="NED7" s="428"/>
      <c r="NEE7" s="428"/>
      <c r="NEF7" s="428"/>
      <c r="NEG7" s="428"/>
      <c r="NEH7" s="428"/>
      <c r="NEI7" s="428"/>
      <c r="NEJ7" s="428"/>
      <c r="NEK7" s="428"/>
      <c r="NEL7" s="428"/>
      <c r="NEM7" s="428"/>
      <c r="NEN7" s="428"/>
      <c r="NEO7" s="428"/>
      <c r="NEP7" s="428"/>
      <c r="NEQ7" s="428"/>
      <c r="NER7" s="428"/>
      <c r="NES7" s="428"/>
      <c r="NET7" s="428"/>
      <c r="NEU7" s="428"/>
      <c r="NEV7" s="428"/>
      <c r="NEW7" s="428"/>
      <c r="NEX7" s="428"/>
      <c r="NEY7" s="428"/>
      <c r="NEZ7" s="428"/>
      <c r="NFA7" s="428"/>
      <c r="NFB7" s="428"/>
      <c r="NFC7" s="428"/>
      <c r="NFD7" s="428"/>
      <c r="NFE7" s="428"/>
      <c r="NFF7" s="428"/>
      <c r="NFG7" s="428"/>
      <c r="NFH7" s="428"/>
      <c r="NFI7" s="428"/>
      <c r="NFJ7" s="428"/>
      <c r="NFK7" s="428"/>
      <c r="NFL7" s="428"/>
      <c r="NFM7" s="428"/>
      <c r="NFN7" s="428"/>
      <c r="NFO7" s="428"/>
      <c r="NFP7" s="428"/>
      <c r="NFQ7" s="428"/>
      <c r="NFR7" s="428"/>
      <c r="NFS7" s="428"/>
      <c r="NFT7" s="428"/>
      <c r="NFU7" s="428"/>
      <c r="NFV7" s="428"/>
      <c r="NFW7" s="428"/>
      <c r="NFX7" s="428"/>
      <c r="NFY7" s="428"/>
      <c r="NFZ7" s="428"/>
      <c r="NGA7" s="428"/>
      <c r="NGB7" s="428"/>
      <c r="NGC7" s="428"/>
      <c r="NGD7" s="428"/>
      <c r="NGE7" s="428"/>
      <c r="NGF7" s="428"/>
      <c r="NGG7" s="428"/>
      <c r="NGH7" s="428"/>
      <c r="NGI7" s="428"/>
      <c r="NGJ7" s="428"/>
      <c r="NGK7" s="428"/>
      <c r="NGL7" s="428"/>
      <c r="NGM7" s="428"/>
      <c r="NGN7" s="428"/>
      <c r="NGO7" s="428"/>
      <c r="NGP7" s="428"/>
      <c r="NGQ7" s="428"/>
      <c r="NGR7" s="428"/>
      <c r="NGS7" s="428"/>
      <c r="NGT7" s="428"/>
      <c r="NGU7" s="428"/>
      <c r="NGV7" s="428"/>
      <c r="NGW7" s="428"/>
      <c r="NGX7" s="428"/>
      <c r="NGY7" s="428"/>
      <c r="NGZ7" s="428"/>
      <c r="NHA7" s="428"/>
      <c r="NHB7" s="428"/>
      <c r="NHC7" s="428"/>
      <c r="NHD7" s="428"/>
      <c r="NHE7" s="428"/>
      <c r="NHF7" s="428"/>
      <c r="NHG7" s="428"/>
      <c r="NHH7" s="428"/>
      <c r="NHI7" s="428"/>
      <c r="NHJ7" s="428"/>
      <c r="NHK7" s="428"/>
      <c r="NHL7" s="428"/>
      <c r="NHM7" s="428"/>
      <c r="NHN7" s="428"/>
      <c r="NHO7" s="428"/>
      <c r="NHP7" s="428"/>
      <c r="NHQ7" s="428"/>
      <c r="NHR7" s="428"/>
      <c r="NHS7" s="428"/>
      <c r="NHT7" s="428"/>
      <c r="NHU7" s="428"/>
      <c r="NHV7" s="428"/>
      <c r="NHW7" s="428"/>
      <c r="NHX7" s="428"/>
      <c r="NHY7" s="428"/>
      <c r="NHZ7" s="428"/>
      <c r="NIA7" s="428"/>
      <c r="NIB7" s="428"/>
      <c r="NIC7" s="428"/>
      <c r="NID7" s="428"/>
      <c r="NIE7" s="428"/>
      <c r="NIF7" s="428"/>
      <c r="NIG7" s="428"/>
      <c r="NIH7" s="428"/>
      <c r="NII7" s="428"/>
      <c r="NIJ7" s="428"/>
      <c r="NIK7" s="428"/>
      <c r="NIL7" s="428"/>
      <c r="NIM7" s="428"/>
      <c r="NIN7" s="428"/>
      <c r="NIO7" s="428"/>
      <c r="NIP7" s="428"/>
      <c r="NIQ7" s="428"/>
      <c r="NIR7" s="428"/>
      <c r="NIS7" s="428"/>
      <c r="NIT7" s="428"/>
      <c r="NIU7" s="428"/>
      <c r="NIV7" s="428"/>
      <c r="NIW7" s="428"/>
      <c r="NIX7" s="428"/>
      <c r="NIY7" s="428"/>
      <c r="NIZ7" s="428"/>
      <c r="NJA7" s="428"/>
      <c r="NJB7" s="428"/>
      <c r="NJC7" s="428"/>
      <c r="NJD7" s="428"/>
      <c r="NJE7" s="428"/>
      <c r="NJF7" s="428"/>
      <c r="NJG7" s="428"/>
      <c r="NJH7" s="428"/>
      <c r="NJI7" s="428"/>
      <c r="NJJ7" s="428"/>
      <c r="NJK7" s="428"/>
      <c r="NJL7" s="428"/>
      <c r="NJM7" s="428"/>
      <c r="NJN7" s="428"/>
      <c r="NJO7" s="428"/>
      <c r="NJP7" s="428"/>
      <c r="NJQ7" s="428"/>
      <c r="NJR7" s="428"/>
      <c r="NJS7" s="428"/>
      <c r="NJT7" s="428"/>
      <c r="NJU7" s="428"/>
      <c r="NJV7" s="428"/>
      <c r="NJW7" s="428"/>
      <c r="NJX7" s="428"/>
      <c r="NJY7" s="428"/>
      <c r="NJZ7" s="428"/>
      <c r="NKA7" s="428"/>
      <c r="NKB7" s="428"/>
      <c r="NKC7" s="428"/>
      <c r="NKD7" s="428"/>
      <c r="NKE7" s="428"/>
      <c r="NKF7" s="428"/>
      <c r="NKG7" s="428"/>
      <c r="NKH7" s="428"/>
      <c r="NKI7" s="428"/>
      <c r="NKJ7" s="428"/>
      <c r="NKK7" s="428"/>
      <c r="NKL7" s="428"/>
      <c r="NKM7" s="428"/>
      <c r="NKN7" s="428"/>
      <c r="NKO7" s="428"/>
      <c r="NKP7" s="428"/>
      <c r="NKQ7" s="428"/>
      <c r="NKR7" s="428"/>
      <c r="NKS7" s="428"/>
      <c r="NKT7" s="428"/>
      <c r="NKU7" s="428"/>
      <c r="NKV7" s="428"/>
      <c r="NKW7" s="428"/>
      <c r="NKX7" s="428"/>
      <c r="NKY7" s="428"/>
      <c r="NKZ7" s="428"/>
      <c r="NLA7" s="428"/>
      <c r="NLB7" s="428"/>
      <c r="NLC7" s="428"/>
      <c r="NLD7" s="428"/>
      <c r="NLE7" s="428"/>
      <c r="NLF7" s="428"/>
      <c r="NLG7" s="428"/>
      <c r="NLH7" s="428"/>
      <c r="NLI7" s="428"/>
      <c r="NLJ7" s="428"/>
      <c r="NLK7" s="428"/>
      <c r="NLL7" s="428"/>
      <c r="NLM7" s="428"/>
      <c r="NLN7" s="428"/>
      <c r="NLO7" s="428"/>
      <c r="NLP7" s="428"/>
      <c r="NLQ7" s="428"/>
      <c r="NLR7" s="428"/>
      <c r="NLS7" s="428"/>
      <c r="NLT7" s="428"/>
      <c r="NLU7" s="428"/>
      <c r="NLV7" s="428"/>
      <c r="NLW7" s="428"/>
      <c r="NLX7" s="428"/>
      <c r="NLY7" s="428"/>
      <c r="NLZ7" s="428"/>
      <c r="NMA7" s="428"/>
      <c r="NMB7" s="428"/>
      <c r="NMC7" s="428"/>
      <c r="NMD7" s="428"/>
      <c r="NME7" s="428"/>
      <c r="NMF7" s="428"/>
      <c r="NMG7" s="428"/>
      <c r="NMH7" s="428"/>
      <c r="NMI7" s="428"/>
      <c r="NMJ7" s="428"/>
      <c r="NMK7" s="428"/>
      <c r="NML7" s="428"/>
      <c r="NMM7" s="428"/>
      <c r="NMN7" s="428"/>
      <c r="NMO7" s="428"/>
      <c r="NMP7" s="428"/>
      <c r="NMQ7" s="428"/>
      <c r="NMR7" s="428"/>
      <c r="NMS7" s="428"/>
      <c r="NMT7" s="428"/>
      <c r="NMU7" s="428"/>
      <c r="NMV7" s="428"/>
      <c r="NMW7" s="428"/>
      <c r="NMX7" s="428"/>
      <c r="NMY7" s="428"/>
      <c r="NMZ7" s="428"/>
      <c r="NNA7" s="428"/>
      <c r="NNB7" s="428"/>
      <c r="NNC7" s="428"/>
      <c r="NND7" s="428"/>
      <c r="NNE7" s="428"/>
      <c r="NNF7" s="428"/>
      <c r="NNG7" s="428"/>
      <c r="NNH7" s="428"/>
      <c r="NNI7" s="428"/>
      <c r="NNJ7" s="428"/>
      <c r="NNK7" s="428"/>
      <c r="NNL7" s="428"/>
      <c r="NNM7" s="428"/>
      <c r="NNN7" s="428"/>
      <c r="NNO7" s="428"/>
      <c r="NNP7" s="428"/>
      <c r="NNQ7" s="428"/>
      <c r="NNR7" s="428"/>
      <c r="NNS7" s="428"/>
      <c r="NNT7" s="428"/>
      <c r="NNU7" s="428"/>
      <c r="NNV7" s="428"/>
      <c r="NNW7" s="428"/>
      <c r="NNX7" s="428"/>
      <c r="NNY7" s="428"/>
      <c r="NNZ7" s="428"/>
      <c r="NOA7" s="428"/>
      <c r="NOB7" s="428"/>
      <c r="NOC7" s="428"/>
      <c r="NOD7" s="428"/>
      <c r="NOE7" s="428"/>
      <c r="NOF7" s="428"/>
      <c r="NOG7" s="428"/>
      <c r="NOH7" s="428"/>
      <c r="NOI7" s="428"/>
      <c r="NOJ7" s="428"/>
      <c r="NOK7" s="428"/>
      <c r="NOL7" s="428"/>
      <c r="NOM7" s="428"/>
      <c r="NON7" s="428"/>
      <c r="NOO7" s="428"/>
      <c r="NOP7" s="428"/>
      <c r="NOQ7" s="428"/>
      <c r="NOR7" s="428"/>
      <c r="NOS7" s="428"/>
      <c r="NOT7" s="428"/>
      <c r="NOU7" s="428"/>
      <c r="NOV7" s="428"/>
      <c r="NOW7" s="428"/>
      <c r="NOX7" s="428"/>
      <c r="NOY7" s="428"/>
      <c r="NOZ7" s="428"/>
      <c r="NPA7" s="428"/>
      <c r="NPB7" s="428"/>
      <c r="NPC7" s="428"/>
      <c r="NPD7" s="428"/>
      <c r="NPE7" s="428"/>
      <c r="NPF7" s="428"/>
      <c r="NPG7" s="428"/>
      <c r="NPH7" s="428"/>
      <c r="NPI7" s="428"/>
      <c r="NPJ7" s="428"/>
      <c r="NPK7" s="428"/>
      <c r="NPL7" s="428"/>
      <c r="NPM7" s="428"/>
      <c r="NPN7" s="428"/>
      <c r="NPO7" s="428"/>
      <c r="NPP7" s="428"/>
      <c r="NPQ7" s="428"/>
      <c r="NPR7" s="428"/>
      <c r="NPS7" s="428"/>
      <c r="NPT7" s="428"/>
      <c r="NPU7" s="428"/>
      <c r="NPV7" s="428"/>
      <c r="NPW7" s="428"/>
      <c r="NPX7" s="428"/>
      <c r="NPY7" s="428"/>
      <c r="NPZ7" s="428"/>
      <c r="NQA7" s="428"/>
      <c r="NQB7" s="428"/>
      <c r="NQC7" s="428"/>
      <c r="NQD7" s="428"/>
      <c r="NQE7" s="428"/>
      <c r="NQF7" s="428"/>
      <c r="NQG7" s="428"/>
      <c r="NQH7" s="428"/>
      <c r="NQI7" s="428"/>
      <c r="NQJ7" s="428"/>
      <c r="NQK7" s="428"/>
      <c r="NQL7" s="428"/>
      <c r="NQM7" s="428"/>
      <c r="NQN7" s="428"/>
      <c r="NQO7" s="428"/>
      <c r="NQP7" s="428"/>
      <c r="NQQ7" s="428"/>
      <c r="NQR7" s="428"/>
      <c r="NQS7" s="428"/>
      <c r="NQT7" s="428"/>
      <c r="NQU7" s="428"/>
      <c r="NQV7" s="428"/>
      <c r="NQW7" s="428"/>
      <c r="NQX7" s="428"/>
      <c r="NQY7" s="428"/>
      <c r="NQZ7" s="428"/>
      <c r="NRA7" s="428"/>
      <c r="NRB7" s="428"/>
      <c r="NRC7" s="428"/>
      <c r="NRD7" s="428"/>
      <c r="NRE7" s="428"/>
      <c r="NRF7" s="428"/>
      <c r="NRG7" s="428"/>
      <c r="NRH7" s="428"/>
      <c r="NRI7" s="428"/>
      <c r="NRJ7" s="428"/>
      <c r="NRK7" s="428"/>
      <c r="NRL7" s="428"/>
      <c r="NRM7" s="428"/>
      <c r="NRN7" s="428"/>
      <c r="NRO7" s="428"/>
      <c r="NRP7" s="428"/>
      <c r="NRQ7" s="428"/>
      <c r="NRR7" s="428"/>
      <c r="NRS7" s="428"/>
      <c r="NRT7" s="428"/>
      <c r="NRU7" s="428"/>
      <c r="NRV7" s="428"/>
      <c r="NRW7" s="428"/>
      <c r="NRX7" s="428"/>
      <c r="NRY7" s="428"/>
      <c r="NRZ7" s="428"/>
      <c r="NSA7" s="428"/>
      <c r="NSB7" s="428"/>
      <c r="NSC7" s="428"/>
      <c r="NSD7" s="428"/>
      <c r="NSE7" s="428"/>
      <c r="NSF7" s="428"/>
      <c r="NSG7" s="428"/>
      <c r="NSH7" s="428"/>
      <c r="NSI7" s="428"/>
      <c r="NSJ7" s="428"/>
      <c r="NSK7" s="428"/>
      <c r="NSL7" s="428"/>
      <c r="NSM7" s="428"/>
      <c r="NSN7" s="428"/>
      <c r="NSO7" s="428"/>
      <c r="NSP7" s="428"/>
      <c r="NSQ7" s="428"/>
      <c r="NSR7" s="428"/>
      <c r="NSS7" s="428"/>
      <c r="NST7" s="428"/>
      <c r="NSU7" s="428"/>
      <c r="NSV7" s="428"/>
      <c r="NSW7" s="428"/>
      <c r="NSX7" s="428"/>
      <c r="NSY7" s="428"/>
      <c r="NSZ7" s="428"/>
      <c r="NTA7" s="428"/>
      <c r="NTB7" s="428"/>
      <c r="NTC7" s="428"/>
      <c r="NTD7" s="428"/>
      <c r="NTE7" s="428"/>
      <c r="NTF7" s="428"/>
      <c r="NTG7" s="428"/>
      <c r="NTH7" s="428"/>
      <c r="NTI7" s="428"/>
      <c r="NTJ7" s="428"/>
      <c r="NTK7" s="428"/>
      <c r="NTL7" s="428"/>
      <c r="NTM7" s="428"/>
      <c r="NTN7" s="428"/>
      <c r="NTO7" s="428"/>
      <c r="NTP7" s="428"/>
      <c r="NTQ7" s="428"/>
      <c r="NTR7" s="428"/>
      <c r="NTS7" s="428"/>
      <c r="NTT7" s="428"/>
      <c r="NTU7" s="428"/>
      <c r="NTV7" s="428"/>
      <c r="NTW7" s="428"/>
      <c r="NTX7" s="428"/>
      <c r="NTY7" s="428"/>
      <c r="NTZ7" s="428"/>
      <c r="NUA7" s="428"/>
      <c r="NUB7" s="428"/>
      <c r="NUC7" s="428"/>
      <c r="NUD7" s="428"/>
      <c r="NUE7" s="428"/>
      <c r="NUF7" s="428"/>
      <c r="NUG7" s="428"/>
      <c r="NUH7" s="428"/>
      <c r="NUI7" s="428"/>
      <c r="NUJ7" s="428"/>
      <c r="NUK7" s="428"/>
      <c r="NUL7" s="428"/>
      <c r="NUM7" s="428"/>
      <c r="NUN7" s="428"/>
      <c r="NUO7" s="428"/>
      <c r="NUP7" s="428"/>
      <c r="NUQ7" s="428"/>
      <c r="NUR7" s="428"/>
      <c r="NUS7" s="428"/>
      <c r="NUT7" s="428"/>
      <c r="NUU7" s="428"/>
      <c r="NUV7" s="428"/>
      <c r="NUW7" s="428"/>
      <c r="NUX7" s="428"/>
      <c r="NUY7" s="428"/>
      <c r="NUZ7" s="428"/>
      <c r="NVA7" s="428"/>
      <c r="NVB7" s="428"/>
      <c r="NVC7" s="428"/>
      <c r="NVD7" s="428"/>
      <c r="NVE7" s="428"/>
      <c r="NVF7" s="428"/>
      <c r="NVG7" s="428"/>
      <c r="NVH7" s="428"/>
      <c r="NVI7" s="428"/>
      <c r="NVJ7" s="428"/>
      <c r="NVK7" s="428"/>
      <c r="NVL7" s="428"/>
      <c r="NVM7" s="428"/>
      <c r="NVN7" s="428"/>
      <c r="NVO7" s="428"/>
      <c r="NVP7" s="428"/>
      <c r="NVQ7" s="428"/>
      <c r="NVR7" s="428"/>
      <c r="NVS7" s="428"/>
      <c r="NVT7" s="428"/>
      <c r="NVU7" s="428"/>
      <c r="NVV7" s="428"/>
      <c r="NVW7" s="428"/>
      <c r="NVX7" s="428"/>
      <c r="NVY7" s="428"/>
      <c r="NVZ7" s="428"/>
      <c r="NWA7" s="428"/>
      <c r="NWB7" s="428"/>
      <c r="NWC7" s="428"/>
      <c r="NWD7" s="428"/>
      <c r="NWE7" s="428"/>
      <c r="NWF7" s="428"/>
      <c r="NWG7" s="428"/>
      <c r="NWH7" s="428"/>
      <c r="NWI7" s="428"/>
      <c r="NWJ7" s="428"/>
      <c r="NWK7" s="428"/>
      <c r="NWL7" s="428"/>
      <c r="NWM7" s="428"/>
      <c r="NWN7" s="428"/>
      <c r="NWO7" s="428"/>
      <c r="NWP7" s="428"/>
      <c r="NWQ7" s="428"/>
      <c r="NWR7" s="428"/>
      <c r="NWS7" s="428"/>
      <c r="NWT7" s="428"/>
      <c r="NWU7" s="428"/>
      <c r="NWV7" s="428"/>
      <c r="NWW7" s="428"/>
      <c r="NWX7" s="428"/>
      <c r="NWY7" s="428"/>
      <c r="NWZ7" s="428"/>
      <c r="NXA7" s="428"/>
      <c r="NXB7" s="428"/>
      <c r="NXC7" s="428"/>
      <c r="NXD7" s="428"/>
      <c r="NXE7" s="428"/>
      <c r="NXF7" s="428"/>
      <c r="NXG7" s="428"/>
      <c r="NXH7" s="428"/>
      <c r="NXI7" s="428"/>
      <c r="NXJ7" s="428"/>
      <c r="NXK7" s="428"/>
      <c r="NXL7" s="428"/>
      <c r="NXM7" s="428"/>
      <c r="NXN7" s="428"/>
      <c r="NXO7" s="428"/>
      <c r="NXP7" s="428"/>
      <c r="NXQ7" s="428"/>
      <c r="NXR7" s="428"/>
      <c r="NXS7" s="428"/>
      <c r="NXT7" s="428"/>
      <c r="NXU7" s="428"/>
      <c r="NXV7" s="428"/>
      <c r="NXW7" s="428"/>
      <c r="NXX7" s="428"/>
      <c r="NXY7" s="428"/>
      <c r="NXZ7" s="428"/>
      <c r="NYA7" s="428"/>
      <c r="NYB7" s="428"/>
      <c r="NYC7" s="428"/>
      <c r="NYD7" s="428"/>
      <c r="NYE7" s="428"/>
      <c r="NYF7" s="428"/>
      <c r="NYG7" s="428"/>
      <c r="NYH7" s="428"/>
      <c r="NYI7" s="428"/>
      <c r="NYJ7" s="428"/>
      <c r="NYK7" s="428"/>
      <c r="NYL7" s="428"/>
      <c r="NYM7" s="428"/>
      <c r="NYN7" s="428"/>
      <c r="NYO7" s="428"/>
      <c r="NYP7" s="428"/>
      <c r="NYQ7" s="428"/>
      <c r="NYR7" s="428"/>
      <c r="NYS7" s="428"/>
      <c r="NYT7" s="428"/>
      <c r="NYU7" s="428"/>
      <c r="NYV7" s="428"/>
      <c r="NYW7" s="428"/>
      <c r="NYX7" s="428"/>
      <c r="NYY7" s="428"/>
      <c r="NYZ7" s="428"/>
      <c r="NZA7" s="428"/>
      <c r="NZB7" s="428"/>
      <c r="NZC7" s="428"/>
      <c r="NZD7" s="428"/>
      <c r="NZE7" s="428"/>
      <c r="NZF7" s="428"/>
      <c r="NZG7" s="428"/>
      <c r="NZH7" s="428"/>
      <c r="NZI7" s="428"/>
      <c r="NZJ7" s="428"/>
      <c r="NZK7" s="428"/>
      <c r="NZL7" s="428"/>
      <c r="NZM7" s="428"/>
      <c r="NZN7" s="428"/>
      <c r="NZO7" s="428"/>
      <c r="NZP7" s="428"/>
      <c r="NZQ7" s="428"/>
      <c r="NZR7" s="428"/>
      <c r="NZS7" s="428"/>
      <c r="NZT7" s="428"/>
      <c r="NZU7" s="428"/>
      <c r="NZV7" s="428"/>
      <c r="NZW7" s="428"/>
      <c r="NZX7" s="428"/>
      <c r="NZY7" s="428"/>
      <c r="NZZ7" s="428"/>
      <c r="OAA7" s="428"/>
      <c r="OAB7" s="428"/>
      <c r="OAC7" s="428"/>
      <c r="OAD7" s="428"/>
      <c r="OAE7" s="428"/>
      <c r="OAF7" s="428"/>
      <c r="OAG7" s="428"/>
      <c r="OAH7" s="428"/>
      <c r="OAI7" s="428"/>
      <c r="OAJ7" s="428"/>
      <c r="OAK7" s="428"/>
      <c r="OAL7" s="428"/>
      <c r="OAM7" s="428"/>
      <c r="OAN7" s="428"/>
      <c r="OAO7" s="428"/>
      <c r="OAP7" s="428"/>
      <c r="OAQ7" s="428"/>
      <c r="OAR7" s="428"/>
      <c r="OAS7" s="428"/>
      <c r="OAT7" s="428"/>
      <c r="OAU7" s="428"/>
      <c r="OAV7" s="428"/>
      <c r="OAW7" s="428"/>
      <c r="OAX7" s="428"/>
      <c r="OAY7" s="428"/>
      <c r="OAZ7" s="428"/>
      <c r="OBA7" s="428"/>
      <c r="OBB7" s="428"/>
      <c r="OBC7" s="428"/>
      <c r="OBD7" s="428"/>
      <c r="OBE7" s="428"/>
      <c r="OBF7" s="428"/>
      <c r="OBG7" s="428"/>
      <c r="OBH7" s="428"/>
      <c r="OBI7" s="428"/>
      <c r="OBJ7" s="428"/>
      <c r="OBK7" s="428"/>
      <c r="OBL7" s="428"/>
      <c r="OBM7" s="428"/>
      <c r="OBN7" s="428"/>
      <c r="OBO7" s="428"/>
      <c r="OBP7" s="428"/>
      <c r="OBQ7" s="428"/>
      <c r="OBR7" s="428"/>
      <c r="OBS7" s="428"/>
      <c r="OBT7" s="428"/>
      <c r="OBU7" s="428"/>
      <c r="OBV7" s="428"/>
      <c r="OBW7" s="428"/>
      <c r="OBX7" s="428"/>
      <c r="OBY7" s="428"/>
      <c r="OBZ7" s="428"/>
      <c r="OCA7" s="428"/>
      <c r="OCB7" s="428"/>
      <c r="OCC7" s="428"/>
      <c r="OCD7" s="428"/>
      <c r="OCE7" s="428"/>
      <c r="OCF7" s="428"/>
      <c r="OCG7" s="428"/>
      <c r="OCH7" s="428"/>
      <c r="OCI7" s="428"/>
      <c r="OCJ7" s="428"/>
      <c r="OCK7" s="428"/>
      <c r="OCL7" s="428"/>
      <c r="OCM7" s="428"/>
      <c r="OCN7" s="428"/>
      <c r="OCO7" s="428"/>
      <c r="OCP7" s="428"/>
      <c r="OCQ7" s="428"/>
      <c r="OCR7" s="428"/>
      <c r="OCS7" s="428"/>
      <c r="OCT7" s="428"/>
      <c r="OCU7" s="428"/>
      <c r="OCV7" s="428"/>
      <c r="OCW7" s="428"/>
      <c r="OCX7" s="428"/>
      <c r="OCY7" s="428"/>
      <c r="OCZ7" s="428"/>
      <c r="ODA7" s="428"/>
      <c r="ODB7" s="428"/>
      <c r="ODC7" s="428"/>
      <c r="ODD7" s="428"/>
      <c r="ODE7" s="428"/>
      <c r="ODF7" s="428"/>
      <c r="ODG7" s="428"/>
      <c r="ODH7" s="428"/>
      <c r="ODI7" s="428"/>
      <c r="ODJ7" s="428"/>
      <c r="ODK7" s="428"/>
      <c r="ODL7" s="428"/>
      <c r="ODM7" s="428"/>
      <c r="ODN7" s="428"/>
      <c r="ODO7" s="428"/>
      <c r="ODP7" s="428"/>
      <c r="ODQ7" s="428"/>
      <c r="ODR7" s="428"/>
      <c r="ODS7" s="428"/>
      <c r="ODT7" s="428"/>
      <c r="ODU7" s="428"/>
      <c r="ODV7" s="428"/>
      <c r="ODW7" s="428"/>
      <c r="ODX7" s="428"/>
      <c r="ODY7" s="428"/>
      <c r="ODZ7" s="428"/>
      <c r="OEA7" s="428"/>
      <c r="OEB7" s="428"/>
      <c r="OEC7" s="428"/>
      <c r="OED7" s="428"/>
      <c r="OEE7" s="428"/>
      <c r="OEF7" s="428"/>
      <c r="OEG7" s="428"/>
      <c r="OEH7" s="428"/>
      <c r="OEI7" s="428"/>
      <c r="OEJ7" s="428"/>
      <c r="OEK7" s="428"/>
      <c r="OEL7" s="428"/>
      <c r="OEM7" s="428"/>
      <c r="OEN7" s="428"/>
      <c r="OEO7" s="428"/>
      <c r="OEP7" s="428"/>
      <c r="OEQ7" s="428"/>
      <c r="OER7" s="428"/>
      <c r="OES7" s="428"/>
      <c r="OET7" s="428"/>
      <c r="OEU7" s="428"/>
      <c r="OEV7" s="428"/>
      <c r="OEW7" s="428"/>
      <c r="OEX7" s="428"/>
      <c r="OEY7" s="428"/>
      <c r="OEZ7" s="428"/>
      <c r="OFA7" s="428"/>
      <c r="OFB7" s="428"/>
      <c r="OFC7" s="428"/>
      <c r="OFD7" s="428"/>
      <c r="OFE7" s="428"/>
      <c r="OFF7" s="428"/>
      <c r="OFG7" s="428"/>
      <c r="OFH7" s="428"/>
      <c r="OFI7" s="428"/>
      <c r="OFJ7" s="428"/>
      <c r="OFK7" s="428"/>
      <c r="OFL7" s="428"/>
      <c r="OFM7" s="428"/>
      <c r="OFN7" s="428"/>
      <c r="OFO7" s="428"/>
      <c r="OFP7" s="428"/>
      <c r="OFQ7" s="428"/>
      <c r="OFR7" s="428"/>
      <c r="OFS7" s="428"/>
      <c r="OFT7" s="428"/>
      <c r="OFU7" s="428"/>
      <c r="OFV7" s="428"/>
      <c r="OFW7" s="428"/>
      <c r="OFX7" s="428"/>
      <c r="OFY7" s="428"/>
      <c r="OFZ7" s="428"/>
      <c r="OGA7" s="428"/>
      <c r="OGB7" s="428"/>
      <c r="OGC7" s="428"/>
      <c r="OGD7" s="428"/>
      <c r="OGE7" s="428"/>
      <c r="OGF7" s="428"/>
      <c r="OGG7" s="428"/>
      <c r="OGH7" s="428"/>
      <c r="OGI7" s="428"/>
      <c r="OGJ7" s="428"/>
      <c r="OGK7" s="428"/>
      <c r="OGL7" s="428"/>
      <c r="OGM7" s="428"/>
      <c r="OGN7" s="428"/>
      <c r="OGO7" s="428"/>
      <c r="OGP7" s="428"/>
      <c r="OGQ7" s="428"/>
      <c r="OGR7" s="428"/>
      <c r="OGS7" s="428"/>
      <c r="OGT7" s="428"/>
      <c r="OGU7" s="428"/>
      <c r="OGV7" s="428"/>
      <c r="OGW7" s="428"/>
      <c r="OGX7" s="428"/>
      <c r="OGY7" s="428"/>
      <c r="OGZ7" s="428"/>
      <c r="OHA7" s="428"/>
      <c r="OHB7" s="428"/>
      <c r="OHC7" s="428"/>
      <c r="OHD7" s="428"/>
      <c r="OHE7" s="428"/>
      <c r="OHF7" s="428"/>
      <c r="OHG7" s="428"/>
      <c r="OHH7" s="428"/>
      <c r="OHI7" s="428"/>
      <c r="OHJ7" s="428"/>
      <c r="OHK7" s="428"/>
      <c r="OHL7" s="428"/>
      <c r="OHM7" s="428"/>
      <c r="OHN7" s="428"/>
      <c r="OHO7" s="428"/>
      <c r="OHP7" s="428"/>
      <c r="OHQ7" s="428"/>
      <c r="OHR7" s="428"/>
      <c r="OHS7" s="428"/>
      <c r="OHT7" s="428"/>
      <c r="OHU7" s="428"/>
      <c r="OHV7" s="428"/>
      <c r="OHW7" s="428"/>
      <c r="OHX7" s="428"/>
      <c r="OHY7" s="428"/>
      <c r="OHZ7" s="428"/>
      <c r="OIA7" s="428"/>
      <c r="OIB7" s="428"/>
      <c r="OIC7" s="428"/>
      <c r="OID7" s="428"/>
      <c r="OIE7" s="428"/>
      <c r="OIF7" s="428"/>
      <c r="OIG7" s="428"/>
      <c r="OIH7" s="428"/>
      <c r="OII7" s="428"/>
      <c r="OIJ7" s="428"/>
      <c r="OIK7" s="428"/>
      <c r="OIL7" s="428"/>
      <c r="OIM7" s="428"/>
      <c r="OIN7" s="428"/>
      <c r="OIO7" s="428"/>
      <c r="OIP7" s="428"/>
      <c r="OIQ7" s="428"/>
      <c r="OIR7" s="428"/>
      <c r="OIS7" s="428"/>
      <c r="OIT7" s="428"/>
      <c r="OIU7" s="428"/>
      <c r="OIV7" s="428"/>
      <c r="OIW7" s="428"/>
      <c r="OIX7" s="428"/>
      <c r="OIY7" s="428"/>
      <c r="OIZ7" s="428"/>
      <c r="OJA7" s="428"/>
      <c r="OJB7" s="428"/>
      <c r="OJC7" s="428"/>
      <c r="OJD7" s="428"/>
      <c r="OJE7" s="428"/>
      <c r="OJF7" s="428"/>
      <c r="OJG7" s="428"/>
      <c r="OJH7" s="428"/>
      <c r="OJI7" s="428"/>
      <c r="OJJ7" s="428"/>
      <c r="OJK7" s="428"/>
      <c r="OJL7" s="428"/>
      <c r="OJM7" s="428"/>
      <c r="OJN7" s="428"/>
      <c r="OJO7" s="428"/>
      <c r="OJP7" s="428"/>
      <c r="OJQ7" s="428"/>
      <c r="OJR7" s="428"/>
      <c r="OJS7" s="428"/>
      <c r="OJT7" s="428"/>
      <c r="OJU7" s="428"/>
      <c r="OJV7" s="428"/>
      <c r="OJW7" s="428"/>
      <c r="OJX7" s="428"/>
      <c r="OJY7" s="428"/>
      <c r="OJZ7" s="428"/>
      <c r="OKA7" s="428"/>
      <c r="OKB7" s="428"/>
      <c r="OKC7" s="428"/>
      <c r="OKD7" s="428"/>
      <c r="OKE7" s="428"/>
      <c r="OKF7" s="428"/>
      <c r="OKG7" s="428"/>
      <c r="OKH7" s="428"/>
      <c r="OKI7" s="428"/>
      <c r="OKJ7" s="428"/>
      <c r="OKK7" s="428"/>
      <c r="OKL7" s="428"/>
      <c r="OKM7" s="428"/>
      <c r="OKN7" s="428"/>
      <c r="OKO7" s="428"/>
      <c r="OKP7" s="428"/>
      <c r="OKQ7" s="428"/>
      <c r="OKR7" s="428"/>
      <c r="OKS7" s="428"/>
      <c r="OKT7" s="428"/>
      <c r="OKU7" s="428"/>
      <c r="OKV7" s="428"/>
      <c r="OKW7" s="428"/>
      <c r="OKX7" s="428"/>
      <c r="OKY7" s="428"/>
      <c r="OKZ7" s="428"/>
      <c r="OLA7" s="428"/>
      <c r="OLB7" s="428"/>
      <c r="OLC7" s="428"/>
      <c r="OLD7" s="428"/>
      <c r="OLE7" s="428"/>
      <c r="OLF7" s="428"/>
      <c r="OLG7" s="428"/>
      <c r="OLH7" s="428"/>
      <c r="OLI7" s="428"/>
      <c r="OLJ7" s="428"/>
      <c r="OLK7" s="428"/>
      <c r="OLL7" s="428"/>
      <c r="OLM7" s="428"/>
      <c r="OLN7" s="428"/>
      <c r="OLO7" s="428"/>
      <c r="OLP7" s="428"/>
      <c r="OLQ7" s="428"/>
      <c r="OLR7" s="428"/>
      <c r="OLS7" s="428"/>
      <c r="OLT7" s="428"/>
      <c r="OLU7" s="428"/>
      <c r="OLV7" s="428"/>
      <c r="OLW7" s="428"/>
      <c r="OLX7" s="428"/>
      <c r="OLY7" s="428"/>
      <c r="OLZ7" s="428"/>
      <c r="OMA7" s="428"/>
      <c r="OMB7" s="428"/>
      <c r="OMC7" s="428"/>
      <c r="OMD7" s="428"/>
      <c r="OME7" s="428"/>
      <c r="OMF7" s="428"/>
      <c r="OMG7" s="428"/>
      <c r="OMH7" s="428"/>
      <c r="OMI7" s="428"/>
      <c r="OMJ7" s="428"/>
      <c r="OMK7" s="428"/>
      <c r="OML7" s="428"/>
      <c r="OMM7" s="428"/>
      <c r="OMN7" s="428"/>
      <c r="OMO7" s="428"/>
      <c r="OMP7" s="428"/>
      <c r="OMQ7" s="428"/>
      <c r="OMR7" s="428"/>
      <c r="OMS7" s="428"/>
      <c r="OMT7" s="428"/>
      <c r="OMU7" s="428"/>
      <c r="OMV7" s="428"/>
      <c r="OMW7" s="428"/>
      <c r="OMX7" s="428"/>
      <c r="OMY7" s="428"/>
      <c r="OMZ7" s="428"/>
      <c r="ONA7" s="428"/>
      <c r="ONB7" s="428"/>
      <c r="ONC7" s="428"/>
      <c r="OND7" s="428"/>
      <c r="ONE7" s="428"/>
      <c r="ONF7" s="428"/>
      <c r="ONG7" s="428"/>
      <c r="ONH7" s="428"/>
      <c r="ONI7" s="428"/>
      <c r="ONJ7" s="428"/>
      <c r="ONK7" s="428"/>
      <c r="ONL7" s="428"/>
      <c r="ONM7" s="428"/>
      <c r="ONN7" s="428"/>
      <c r="ONO7" s="428"/>
      <c r="ONP7" s="428"/>
      <c r="ONQ7" s="428"/>
      <c r="ONR7" s="428"/>
      <c r="ONS7" s="428"/>
      <c r="ONT7" s="428"/>
      <c r="ONU7" s="428"/>
      <c r="ONV7" s="428"/>
      <c r="ONW7" s="428"/>
      <c r="ONX7" s="428"/>
      <c r="ONY7" s="428"/>
      <c r="ONZ7" s="428"/>
      <c r="OOA7" s="428"/>
      <c r="OOB7" s="428"/>
      <c r="OOC7" s="428"/>
      <c r="OOD7" s="428"/>
      <c r="OOE7" s="428"/>
      <c r="OOF7" s="428"/>
      <c r="OOG7" s="428"/>
      <c r="OOH7" s="428"/>
      <c r="OOI7" s="428"/>
      <c r="OOJ7" s="428"/>
      <c r="OOK7" s="428"/>
      <c r="OOL7" s="428"/>
      <c r="OOM7" s="428"/>
      <c r="OON7" s="428"/>
      <c r="OOO7" s="428"/>
      <c r="OOP7" s="428"/>
      <c r="OOQ7" s="428"/>
      <c r="OOR7" s="428"/>
      <c r="OOS7" s="428"/>
      <c r="OOT7" s="428"/>
      <c r="OOU7" s="428"/>
      <c r="OOV7" s="428"/>
      <c r="OOW7" s="428"/>
      <c r="OOX7" s="428"/>
      <c r="OOY7" s="428"/>
      <c r="OOZ7" s="428"/>
      <c r="OPA7" s="428"/>
      <c r="OPB7" s="428"/>
      <c r="OPC7" s="428"/>
      <c r="OPD7" s="428"/>
      <c r="OPE7" s="428"/>
      <c r="OPF7" s="428"/>
      <c r="OPG7" s="428"/>
      <c r="OPH7" s="428"/>
      <c r="OPI7" s="428"/>
      <c r="OPJ7" s="428"/>
      <c r="OPK7" s="428"/>
      <c r="OPL7" s="428"/>
      <c r="OPM7" s="428"/>
      <c r="OPN7" s="428"/>
      <c r="OPO7" s="428"/>
      <c r="OPP7" s="428"/>
      <c r="OPQ7" s="428"/>
      <c r="OPR7" s="428"/>
      <c r="OPS7" s="428"/>
      <c r="OPT7" s="428"/>
      <c r="OPU7" s="428"/>
      <c r="OPV7" s="428"/>
      <c r="OPW7" s="428"/>
      <c r="OPX7" s="428"/>
      <c r="OPY7" s="428"/>
      <c r="OPZ7" s="428"/>
      <c r="OQA7" s="428"/>
      <c r="OQB7" s="428"/>
      <c r="OQC7" s="428"/>
      <c r="OQD7" s="428"/>
      <c r="OQE7" s="428"/>
      <c r="OQF7" s="428"/>
      <c r="OQG7" s="428"/>
      <c r="OQH7" s="428"/>
      <c r="OQI7" s="428"/>
      <c r="OQJ7" s="428"/>
      <c r="OQK7" s="428"/>
      <c r="OQL7" s="428"/>
      <c r="OQM7" s="428"/>
      <c r="OQN7" s="428"/>
      <c r="OQO7" s="428"/>
      <c r="OQP7" s="428"/>
      <c r="OQQ7" s="428"/>
      <c r="OQR7" s="428"/>
      <c r="OQS7" s="428"/>
      <c r="OQT7" s="428"/>
      <c r="OQU7" s="428"/>
      <c r="OQV7" s="428"/>
      <c r="OQW7" s="428"/>
      <c r="OQX7" s="428"/>
      <c r="OQY7" s="428"/>
      <c r="OQZ7" s="428"/>
      <c r="ORA7" s="428"/>
      <c r="ORB7" s="428"/>
      <c r="ORC7" s="428"/>
      <c r="ORD7" s="428"/>
      <c r="ORE7" s="428"/>
      <c r="ORF7" s="428"/>
      <c r="ORG7" s="428"/>
      <c r="ORH7" s="428"/>
      <c r="ORI7" s="428"/>
      <c r="ORJ7" s="428"/>
      <c r="ORK7" s="428"/>
      <c r="ORL7" s="428"/>
      <c r="ORM7" s="428"/>
      <c r="ORN7" s="428"/>
      <c r="ORO7" s="428"/>
      <c r="ORP7" s="428"/>
      <c r="ORQ7" s="428"/>
      <c r="ORR7" s="428"/>
      <c r="ORS7" s="428"/>
      <c r="ORT7" s="428"/>
      <c r="ORU7" s="428"/>
      <c r="ORV7" s="428"/>
      <c r="ORW7" s="428"/>
      <c r="ORX7" s="428"/>
      <c r="ORY7" s="428"/>
      <c r="ORZ7" s="428"/>
      <c r="OSA7" s="428"/>
      <c r="OSB7" s="428"/>
      <c r="OSC7" s="428"/>
      <c r="OSD7" s="428"/>
      <c r="OSE7" s="428"/>
      <c r="OSF7" s="428"/>
      <c r="OSG7" s="428"/>
      <c r="OSH7" s="428"/>
      <c r="OSI7" s="428"/>
      <c r="OSJ7" s="428"/>
      <c r="OSK7" s="428"/>
      <c r="OSL7" s="428"/>
      <c r="OSM7" s="428"/>
      <c r="OSN7" s="428"/>
      <c r="OSO7" s="428"/>
      <c r="OSP7" s="428"/>
      <c r="OSQ7" s="428"/>
      <c r="OSR7" s="428"/>
      <c r="OSS7" s="428"/>
      <c r="OST7" s="428"/>
      <c r="OSU7" s="428"/>
      <c r="OSV7" s="428"/>
      <c r="OSW7" s="428"/>
      <c r="OSX7" s="428"/>
      <c r="OSY7" s="428"/>
      <c r="OSZ7" s="428"/>
      <c r="OTA7" s="428"/>
      <c r="OTB7" s="428"/>
      <c r="OTC7" s="428"/>
      <c r="OTD7" s="428"/>
      <c r="OTE7" s="428"/>
      <c r="OTF7" s="428"/>
      <c r="OTG7" s="428"/>
      <c r="OTH7" s="428"/>
      <c r="OTI7" s="428"/>
      <c r="OTJ7" s="428"/>
      <c r="OTK7" s="428"/>
      <c r="OTL7" s="428"/>
      <c r="OTM7" s="428"/>
      <c r="OTN7" s="428"/>
      <c r="OTO7" s="428"/>
      <c r="OTP7" s="428"/>
      <c r="OTQ7" s="428"/>
      <c r="OTR7" s="428"/>
      <c r="OTS7" s="428"/>
      <c r="OTT7" s="428"/>
      <c r="OTU7" s="428"/>
      <c r="OTV7" s="428"/>
      <c r="OTW7" s="428"/>
      <c r="OTX7" s="428"/>
      <c r="OTY7" s="428"/>
      <c r="OTZ7" s="428"/>
      <c r="OUA7" s="428"/>
      <c r="OUB7" s="428"/>
      <c r="OUC7" s="428"/>
      <c r="OUD7" s="428"/>
      <c r="OUE7" s="428"/>
      <c r="OUF7" s="428"/>
      <c r="OUG7" s="428"/>
      <c r="OUH7" s="428"/>
      <c r="OUI7" s="428"/>
      <c r="OUJ7" s="428"/>
      <c r="OUK7" s="428"/>
      <c r="OUL7" s="428"/>
      <c r="OUM7" s="428"/>
      <c r="OUN7" s="428"/>
      <c r="OUO7" s="428"/>
      <c r="OUP7" s="428"/>
      <c r="OUQ7" s="428"/>
      <c r="OUR7" s="428"/>
      <c r="OUS7" s="428"/>
      <c r="OUT7" s="428"/>
      <c r="OUU7" s="428"/>
      <c r="OUV7" s="428"/>
      <c r="OUW7" s="428"/>
      <c r="OUX7" s="428"/>
      <c r="OUY7" s="428"/>
      <c r="OUZ7" s="428"/>
      <c r="OVA7" s="428"/>
      <c r="OVB7" s="428"/>
      <c r="OVC7" s="428"/>
      <c r="OVD7" s="428"/>
      <c r="OVE7" s="428"/>
      <c r="OVF7" s="428"/>
      <c r="OVG7" s="428"/>
      <c r="OVH7" s="428"/>
      <c r="OVI7" s="428"/>
      <c r="OVJ7" s="428"/>
      <c r="OVK7" s="428"/>
      <c r="OVL7" s="428"/>
      <c r="OVM7" s="428"/>
      <c r="OVN7" s="428"/>
      <c r="OVO7" s="428"/>
      <c r="OVP7" s="428"/>
      <c r="OVQ7" s="428"/>
      <c r="OVR7" s="428"/>
      <c r="OVS7" s="428"/>
      <c r="OVT7" s="428"/>
      <c r="OVU7" s="428"/>
      <c r="OVV7" s="428"/>
      <c r="OVW7" s="428"/>
      <c r="OVX7" s="428"/>
      <c r="OVY7" s="428"/>
      <c r="OVZ7" s="428"/>
      <c r="OWA7" s="428"/>
      <c r="OWB7" s="428"/>
      <c r="OWC7" s="428"/>
      <c r="OWD7" s="428"/>
      <c r="OWE7" s="428"/>
      <c r="OWF7" s="428"/>
      <c r="OWG7" s="428"/>
      <c r="OWH7" s="428"/>
      <c r="OWI7" s="428"/>
      <c r="OWJ7" s="428"/>
      <c r="OWK7" s="428"/>
      <c r="OWL7" s="428"/>
      <c r="OWM7" s="428"/>
      <c r="OWN7" s="428"/>
      <c r="OWO7" s="428"/>
      <c r="OWP7" s="428"/>
      <c r="OWQ7" s="428"/>
      <c r="OWR7" s="428"/>
      <c r="OWS7" s="428"/>
      <c r="OWT7" s="428"/>
      <c r="OWU7" s="428"/>
      <c r="OWV7" s="428"/>
      <c r="OWW7" s="428"/>
      <c r="OWX7" s="428"/>
      <c r="OWY7" s="428"/>
      <c r="OWZ7" s="428"/>
      <c r="OXA7" s="428"/>
      <c r="OXB7" s="428"/>
      <c r="OXC7" s="428"/>
      <c r="OXD7" s="428"/>
      <c r="OXE7" s="428"/>
      <c r="OXF7" s="428"/>
      <c r="OXG7" s="428"/>
      <c r="OXH7" s="428"/>
      <c r="OXI7" s="428"/>
      <c r="OXJ7" s="428"/>
      <c r="OXK7" s="428"/>
      <c r="OXL7" s="428"/>
      <c r="OXM7" s="428"/>
      <c r="OXN7" s="428"/>
      <c r="OXO7" s="428"/>
      <c r="OXP7" s="428"/>
      <c r="OXQ7" s="428"/>
      <c r="OXR7" s="428"/>
      <c r="OXS7" s="428"/>
      <c r="OXT7" s="428"/>
      <c r="OXU7" s="428"/>
      <c r="OXV7" s="428"/>
      <c r="OXW7" s="428"/>
      <c r="OXX7" s="428"/>
      <c r="OXY7" s="428"/>
      <c r="OXZ7" s="428"/>
      <c r="OYA7" s="428"/>
      <c r="OYB7" s="428"/>
      <c r="OYC7" s="428"/>
      <c r="OYD7" s="428"/>
      <c r="OYE7" s="428"/>
      <c r="OYF7" s="428"/>
      <c r="OYG7" s="428"/>
      <c r="OYH7" s="428"/>
      <c r="OYI7" s="428"/>
      <c r="OYJ7" s="428"/>
      <c r="OYK7" s="428"/>
      <c r="OYL7" s="428"/>
      <c r="OYM7" s="428"/>
      <c r="OYN7" s="428"/>
      <c r="OYO7" s="428"/>
      <c r="OYP7" s="428"/>
      <c r="OYQ7" s="428"/>
      <c r="OYR7" s="428"/>
      <c r="OYS7" s="428"/>
      <c r="OYT7" s="428"/>
      <c r="OYU7" s="428"/>
      <c r="OYV7" s="428"/>
      <c r="OYW7" s="428"/>
      <c r="OYX7" s="428"/>
      <c r="OYY7" s="428"/>
      <c r="OYZ7" s="428"/>
      <c r="OZA7" s="428"/>
      <c r="OZB7" s="428"/>
      <c r="OZC7" s="428"/>
      <c r="OZD7" s="428"/>
      <c r="OZE7" s="428"/>
      <c r="OZF7" s="428"/>
      <c r="OZG7" s="428"/>
      <c r="OZH7" s="428"/>
      <c r="OZI7" s="428"/>
      <c r="OZJ7" s="428"/>
      <c r="OZK7" s="428"/>
      <c r="OZL7" s="428"/>
      <c r="OZM7" s="428"/>
      <c r="OZN7" s="428"/>
      <c r="OZO7" s="428"/>
      <c r="OZP7" s="428"/>
      <c r="OZQ7" s="428"/>
      <c r="OZR7" s="428"/>
      <c r="OZS7" s="428"/>
      <c r="OZT7" s="428"/>
      <c r="OZU7" s="428"/>
      <c r="OZV7" s="428"/>
      <c r="OZW7" s="428"/>
      <c r="OZX7" s="428"/>
      <c r="OZY7" s="428"/>
      <c r="OZZ7" s="428"/>
      <c r="PAA7" s="428"/>
      <c r="PAB7" s="428"/>
      <c r="PAC7" s="428"/>
      <c r="PAD7" s="428"/>
      <c r="PAE7" s="428"/>
      <c r="PAF7" s="428"/>
      <c r="PAG7" s="428"/>
      <c r="PAH7" s="428"/>
      <c r="PAI7" s="428"/>
      <c r="PAJ7" s="428"/>
      <c r="PAK7" s="428"/>
      <c r="PAL7" s="428"/>
      <c r="PAM7" s="428"/>
      <c r="PAN7" s="428"/>
      <c r="PAO7" s="428"/>
      <c r="PAP7" s="428"/>
      <c r="PAQ7" s="428"/>
      <c r="PAR7" s="428"/>
      <c r="PAS7" s="428"/>
      <c r="PAT7" s="428"/>
      <c r="PAU7" s="428"/>
      <c r="PAV7" s="428"/>
      <c r="PAW7" s="428"/>
      <c r="PAX7" s="428"/>
      <c r="PAY7" s="428"/>
      <c r="PAZ7" s="428"/>
      <c r="PBA7" s="428"/>
      <c r="PBB7" s="428"/>
      <c r="PBC7" s="428"/>
      <c r="PBD7" s="428"/>
      <c r="PBE7" s="428"/>
      <c r="PBF7" s="428"/>
      <c r="PBG7" s="428"/>
      <c r="PBH7" s="428"/>
      <c r="PBI7" s="428"/>
      <c r="PBJ7" s="428"/>
      <c r="PBK7" s="428"/>
      <c r="PBL7" s="428"/>
      <c r="PBM7" s="428"/>
      <c r="PBN7" s="428"/>
      <c r="PBO7" s="428"/>
      <c r="PBP7" s="428"/>
      <c r="PBQ7" s="428"/>
      <c r="PBR7" s="428"/>
      <c r="PBS7" s="428"/>
      <c r="PBT7" s="428"/>
      <c r="PBU7" s="428"/>
      <c r="PBV7" s="428"/>
      <c r="PBW7" s="428"/>
      <c r="PBX7" s="428"/>
      <c r="PBY7" s="428"/>
      <c r="PBZ7" s="428"/>
      <c r="PCA7" s="428"/>
      <c r="PCB7" s="428"/>
      <c r="PCC7" s="428"/>
      <c r="PCD7" s="428"/>
      <c r="PCE7" s="428"/>
      <c r="PCF7" s="428"/>
      <c r="PCG7" s="428"/>
      <c r="PCH7" s="428"/>
      <c r="PCI7" s="428"/>
      <c r="PCJ7" s="428"/>
      <c r="PCK7" s="428"/>
      <c r="PCL7" s="428"/>
      <c r="PCM7" s="428"/>
      <c r="PCN7" s="428"/>
      <c r="PCO7" s="428"/>
      <c r="PCP7" s="428"/>
      <c r="PCQ7" s="428"/>
      <c r="PCR7" s="428"/>
      <c r="PCS7" s="428"/>
      <c r="PCT7" s="428"/>
      <c r="PCU7" s="428"/>
      <c r="PCV7" s="428"/>
      <c r="PCW7" s="428"/>
      <c r="PCX7" s="428"/>
      <c r="PCY7" s="428"/>
      <c r="PCZ7" s="428"/>
      <c r="PDA7" s="428"/>
      <c r="PDB7" s="428"/>
      <c r="PDC7" s="428"/>
      <c r="PDD7" s="428"/>
      <c r="PDE7" s="428"/>
      <c r="PDF7" s="428"/>
      <c r="PDG7" s="428"/>
      <c r="PDH7" s="428"/>
      <c r="PDI7" s="428"/>
      <c r="PDJ7" s="428"/>
      <c r="PDK7" s="428"/>
      <c r="PDL7" s="428"/>
      <c r="PDM7" s="428"/>
      <c r="PDN7" s="428"/>
      <c r="PDO7" s="428"/>
      <c r="PDP7" s="428"/>
      <c r="PDQ7" s="428"/>
      <c r="PDR7" s="428"/>
      <c r="PDS7" s="428"/>
      <c r="PDT7" s="428"/>
      <c r="PDU7" s="428"/>
      <c r="PDV7" s="428"/>
      <c r="PDW7" s="428"/>
      <c r="PDX7" s="428"/>
      <c r="PDY7" s="428"/>
      <c r="PDZ7" s="428"/>
      <c r="PEA7" s="428"/>
      <c r="PEB7" s="428"/>
      <c r="PEC7" s="428"/>
      <c r="PED7" s="428"/>
      <c r="PEE7" s="428"/>
      <c r="PEF7" s="428"/>
      <c r="PEG7" s="428"/>
      <c r="PEH7" s="428"/>
      <c r="PEI7" s="428"/>
      <c r="PEJ7" s="428"/>
      <c r="PEK7" s="428"/>
      <c r="PEL7" s="428"/>
      <c r="PEM7" s="428"/>
      <c r="PEN7" s="428"/>
      <c r="PEO7" s="428"/>
      <c r="PEP7" s="428"/>
      <c r="PEQ7" s="428"/>
      <c r="PER7" s="428"/>
      <c r="PES7" s="428"/>
      <c r="PET7" s="428"/>
      <c r="PEU7" s="428"/>
      <c r="PEV7" s="428"/>
      <c r="PEW7" s="428"/>
      <c r="PEX7" s="428"/>
      <c r="PEY7" s="428"/>
      <c r="PEZ7" s="428"/>
      <c r="PFA7" s="428"/>
      <c r="PFB7" s="428"/>
      <c r="PFC7" s="428"/>
      <c r="PFD7" s="428"/>
      <c r="PFE7" s="428"/>
      <c r="PFF7" s="428"/>
      <c r="PFG7" s="428"/>
      <c r="PFH7" s="428"/>
      <c r="PFI7" s="428"/>
      <c r="PFJ7" s="428"/>
      <c r="PFK7" s="428"/>
      <c r="PFL7" s="428"/>
      <c r="PFM7" s="428"/>
      <c r="PFN7" s="428"/>
      <c r="PFO7" s="428"/>
      <c r="PFP7" s="428"/>
      <c r="PFQ7" s="428"/>
      <c r="PFR7" s="428"/>
      <c r="PFS7" s="428"/>
      <c r="PFT7" s="428"/>
      <c r="PFU7" s="428"/>
      <c r="PFV7" s="428"/>
      <c r="PFW7" s="428"/>
      <c r="PFX7" s="428"/>
      <c r="PFY7" s="428"/>
      <c r="PFZ7" s="428"/>
      <c r="PGA7" s="428"/>
      <c r="PGB7" s="428"/>
      <c r="PGC7" s="428"/>
      <c r="PGD7" s="428"/>
      <c r="PGE7" s="428"/>
      <c r="PGF7" s="428"/>
      <c r="PGG7" s="428"/>
      <c r="PGH7" s="428"/>
      <c r="PGI7" s="428"/>
      <c r="PGJ7" s="428"/>
      <c r="PGK7" s="428"/>
      <c r="PGL7" s="428"/>
      <c r="PGM7" s="428"/>
      <c r="PGN7" s="428"/>
      <c r="PGO7" s="428"/>
      <c r="PGP7" s="428"/>
      <c r="PGQ7" s="428"/>
      <c r="PGR7" s="428"/>
      <c r="PGS7" s="428"/>
      <c r="PGT7" s="428"/>
      <c r="PGU7" s="428"/>
      <c r="PGV7" s="428"/>
      <c r="PGW7" s="428"/>
      <c r="PGX7" s="428"/>
      <c r="PGY7" s="428"/>
      <c r="PGZ7" s="428"/>
      <c r="PHA7" s="428"/>
      <c r="PHB7" s="428"/>
      <c r="PHC7" s="428"/>
      <c r="PHD7" s="428"/>
      <c r="PHE7" s="428"/>
      <c r="PHF7" s="428"/>
      <c r="PHG7" s="428"/>
      <c r="PHH7" s="428"/>
      <c r="PHI7" s="428"/>
      <c r="PHJ7" s="428"/>
      <c r="PHK7" s="428"/>
      <c r="PHL7" s="428"/>
      <c r="PHM7" s="428"/>
      <c r="PHN7" s="428"/>
      <c r="PHO7" s="428"/>
      <c r="PHP7" s="428"/>
      <c r="PHQ7" s="428"/>
      <c r="PHR7" s="428"/>
      <c r="PHS7" s="428"/>
      <c r="PHT7" s="428"/>
      <c r="PHU7" s="428"/>
      <c r="PHV7" s="428"/>
      <c r="PHW7" s="428"/>
      <c r="PHX7" s="428"/>
      <c r="PHY7" s="428"/>
      <c r="PHZ7" s="428"/>
      <c r="PIA7" s="428"/>
      <c r="PIB7" s="428"/>
      <c r="PIC7" s="428"/>
      <c r="PID7" s="428"/>
      <c r="PIE7" s="428"/>
      <c r="PIF7" s="428"/>
      <c r="PIG7" s="428"/>
      <c r="PIH7" s="428"/>
      <c r="PII7" s="428"/>
      <c r="PIJ7" s="428"/>
      <c r="PIK7" s="428"/>
      <c r="PIL7" s="428"/>
      <c r="PIM7" s="428"/>
      <c r="PIN7" s="428"/>
      <c r="PIO7" s="428"/>
      <c r="PIP7" s="428"/>
      <c r="PIQ7" s="428"/>
      <c r="PIR7" s="428"/>
      <c r="PIS7" s="428"/>
      <c r="PIT7" s="428"/>
      <c r="PIU7" s="428"/>
      <c r="PIV7" s="428"/>
      <c r="PIW7" s="428"/>
      <c r="PIX7" s="428"/>
      <c r="PIY7" s="428"/>
      <c r="PIZ7" s="428"/>
      <c r="PJA7" s="428"/>
      <c r="PJB7" s="428"/>
      <c r="PJC7" s="428"/>
      <c r="PJD7" s="428"/>
      <c r="PJE7" s="428"/>
      <c r="PJF7" s="428"/>
      <c r="PJG7" s="428"/>
      <c r="PJH7" s="428"/>
      <c r="PJI7" s="428"/>
      <c r="PJJ7" s="428"/>
      <c r="PJK7" s="428"/>
      <c r="PJL7" s="428"/>
      <c r="PJM7" s="428"/>
      <c r="PJN7" s="428"/>
      <c r="PJO7" s="428"/>
      <c r="PJP7" s="428"/>
      <c r="PJQ7" s="428"/>
      <c r="PJR7" s="428"/>
      <c r="PJS7" s="428"/>
      <c r="PJT7" s="428"/>
      <c r="PJU7" s="428"/>
      <c r="PJV7" s="428"/>
      <c r="PJW7" s="428"/>
      <c r="PJX7" s="428"/>
      <c r="PJY7" s="428"/>
      <c r="PJZ7" s="428"/>
      <c r="PKA7" s="428"/>
      <c r="PKB7" s="428"/>
      <c r="PKC7" s="428"/>
      <c r="PKD7" s="428"/>
      <c r="PKE7" s="428"/>
      <c r="PKF7" s="428"/>
      <c r="PKG7" s="428"/>
      <c r="PKH7" s="428"/>
      <c r="PKI7" s="428"/>
      <c r="PKJ7" s="428"/>
      <c r="PKK7" s="428"/>
      <c r="PKL7" s="428"/>
      <c r="PKM7" s="428"/>
      <c r="PKN7" s="428"/>
      <c r="PKO7" s="428"/>
      <c r="PKP7" s="428"/>
      <c r="PKQ7" s="428"/>
      <c r="PKR7" s="428"/>
      <c r="PKS7" s="428"/>
      <c r="PKT7" s="428"/>
      <c r="PKU7" s="428"/>
      <c r="PKV7" s="428"/>
      <c r="PKW7" s="428"/>
      <c r="PKX7" s="428"/>
      <c r="PKY7" s="428"/>
      <c r="PKZ7" s="428"/>
      <c r="PLA7" s="428"/>
      <c r="PLB7" s="428"/>
      <c r="PLC7" s="428"/>
      <c r="PLD7" s="428"/>
      <c r="PLE7" s="428"/>
      <c r="PLF7" s="428"/>
      <c r="PLG7" s="428"/>
      <c r="PLH7" s="428"/>
      <c r="PLI7" s="428"/>
      <c r="PLJ7" s="428"/>
      <c r="PLK7" s="428"/>
      <c r="PLL7" s="428"/>
      <c r="PLM7" s="428"/>
      <c r="PLN7" s="428"/>
      <c r="PLO7" s="428"/>
      <c r="PLP7" s="428"/>
      <c r="PLQ7" s="428"/>
      <c r="PLR7" s="428"/>
      <c r="PLS7" s="428"/>
      <c r="PLT7" s="428"/>
      <c r="PLU7" s="428"/>
      <c r="PLV7" s="428"/>
      <c r="PLW7" s="428"/>
      <c r="PLX7" s="428"/>
      <c r="PLY7" s="428"/>
      <c r="PLZ7" s="428"/>
      <c r="PMA7" s="428"/>
      <c r="PMB7" s="428"/>
      <c r="PMC7" s="428"/>
      <c r="PMD7" s="428"/>
      <c r="PME7" s="428"/>
      <c r="PMF7" s="428"/>
      <c r="PMG7" s="428"/>
      <c r="PMH7" s="428"/>
      <c r="PMI7" s="428"/>
      <c r="PMJ7" s="428"/>
      <c r="PMK7" s="428"/>
      <c r="PML7" s="428"/>
      <c r="PMM7" s="428"/>
      <c r="PMN7" s="428"/>
      <c r="PMO7" s="428"/>
      <c r="PMP7" s="428"/>
      <c r="PMQ7" s="428"/>
      <c r="PMR7" s="428"/>
      <c r="PMS7" s="428"/>
      <c r="PMT7" s="428"/>
      <c r="PMU7" s="428"/>
      <c r="PMV7" s="428"/>
      <c r="PMW7" s="428"/>
      <c r="PMX7" s="428"/>
      <c r="PMY7" s="428"/>
      <c r="PMZ7" s="428"/>
      <c r="PNA7" s="428"/>
      <c r="PNB7" s="428"/>
      <c r="PNC7" s="428"/>
      <c r="PND7" s="428"/>
      <c r="PNE7" s="428"/>
      <c r="PNF7" s="428"/>
      <c r="PNG7" s="428"/>
      <c r="PNH7" s="428"/>
      <c r="PNI7" s="428"/>
      <c r="PNJ7" s="428"/>
      <c r="PNK7" s="428"/>
      <c r="PNL7" s="428"/>
      <c r="PNM7" s="428"/>
      <c r="PNN7" s="428"/>
      <c r="PNO7" s="428"/>
      <c r="PNP7" s="428"/>
      <c r="PNQ7" s="428"/>
      <c r="PNR7" s="428"/>
      <c r="PNS7" s="428"/>
      <c r="PNT7" s="428"/>
      <c r="PNU7" s="428"/>
      <c r="PNV7" s="428"/>
      <c r="PNW7" s="428"/>
      <c r="PNX7" s="428"/>
      <c r="PNY7" s="428"/>
      <c r="PNZ7" s="428"/>
      <c r="POA7" s="428"/>
      <c r="POB7" s="428"/>
      <c r="POC7" s="428"/>
      <c r="POD7" s="428"/>
      <c r="POE7" s="428"/>
      <c r="POF7" s="428"/>
      <c r="POG7" s="428"/>
      <c r="POH7" s="428"/>
      <c r="POI7" s="428"/>
      <c r="POJ7" s="428"/>
      <c r="POK7" s="428"/>
      <c r="POL7" s="428"/>
      <c r="POM7" s="428"/>
      <c r="PON7" s="428"/>
      <c r="POO7" s="428"/>
      <c r="POP7" s="428"/>
      <c r="POQ7" s="428"/>
      <c r="POR7" s="428"/>
      <c r="POS7" s="428"/>
      <c r="POT7" s="428"/>
      <c r="POU7" s="428"/>
      <c r="POV7" s="428"/>
      <c r="POW7" s="428"/>
      <c r="POX7" s="428"/>
      <c r="POY7" s="428"/>
      <c r="POZ7" s="428"/>
      <c r="PPA7" s="428"/>
      <c r="PPB7" s="428"/>
      <c r="PPC7" s="428"/>
      <c r="PPD7" s="428"/>
      <c r="PPE7" s="428"/>
      <c r="PPF7" s="428"/>
      <c r="PPG7" s="428"/>
      <c r="PPH7" s="428"/>
      <c r="PPI7" s="428"/>
      <c r="PPJ7" s="428"/>
      <c r="PPK7" s="428"/>
      <c r="PPL7" s="428"/>
      <c r="PPM7" s="428"/>
      <c r="PPN7" s="428"/>
      <c r="PPO7" s="428"/>
      <c r="PPP7" s="428"/>
      <c r="PPQ7" s="428"/>
      <c r="PPR7" s="428"/>
      <c r="PPS7" s="428"/>
      <c r="PPT7" s="428"/>
      <c r="PPU7" s="428"/>
      <c r="PPV7" s="428"/>
      <c r="PPW7" s="428"/>
      <c r="PPX7" s="428"/>
      <c r="PPY7" s="428"/>
      <c r="PPZ7" s="428"/>
      <c r="PQA7" s="428"/>
      <c r="PQB7" s="428"/>
      <c r="PQC7" s="428"/>
      <c r="PQD7" s="428"/>
      <c r="PQE7" s="428"/>
      <c r="PQF7" s="428"/>
      <c r="PQG7" s="428"/>
      <c r="PQH7" s="428"/>
      <c r="PQI7" s="428"/>
      <c r="PQJ7" s="428"/>
      <c r="PQK7" s="428"/>
      <c r="PQL7" s="428"/>
      <c r="PQM7" s="428"/>
      <c r="PQN7" s="428"/>
      <c r="PQO7" s="428"/>
      <c r="PQP7" s="428"/>
      <c r="PQQ7" s="428"/>
      <c r="PQR7" s="428"/>
      <c r="PQS7" s="428"/>
      <c r="PQT7" s="428"/>
      <c r="PQU7" s="428"/>
      <c r="PQV7" s="428"/>
      <c r="PQW7" s="428"/>
      <c r="PQX7" s="428"/>
      <c r="PQY7" s="428"/>
      <c r="PQZ7" s="428"/>
      <c r="PRA7" s="428"/>
      <c r="PRB7" s="428"/>
      <c r="PRC7" s="428"/>
      <c r="PRD7" s="428"/>
      <c r="PRE7" s="428"/>
      <c r="PRF7" s="428"/>
      <c r="PRG7" s="428"/>
      <c r="PRH7" s="428"/>
      <c r="PRI7" s="428"/>
      <c r="PRJ7" s="428"/>
      <c r="PRK7" s="428"/>
      <c r="PRL7" s="428"/>
      <c r="PRM7" s="428"/>
      <c r="PRN7" s="428"/>
      <c r="PRO7" s="428"/>
      <c r="PRP7" s="428"/>
      <c r="PRQ7" s="428"/>
      <c r="PRR7" s="428"/>
      <c r="PRS7" s="428"/>
      <c r="PRT7" s="428"/>
      <c r="PRU7" s="428"/>
      <c r="PRV7" s="428"/>
      <c r="PRW7" s="428"/>
      <c r="PRX7" s="428"/>
      <c r="PRY7" s="428"/>
      <c r="PRZ7" s="428"/>
      <c r="PSA7" s="428"/>
      <c r="PSB7" s="428"/>
      <c r="PSC7" s="428"/>
      <c r="PSD7" s="428"/>
      <c r="PSE7" s="428"/>
      <c r="PSF7" s="428"/>
      <c r="PSG7" s="428"/>
      <c r="PSH7" s="428"/>
      <c r="PSI7" s="428"/>
      <c r="PSJ7" s="428"/>
      <c r="PSK7" s="428"/>
      <c r="PSL7" s="428"/>
      <c r="PSM7" s="428"/>
      <c r="PSN7" s="428"/>
      <c r="PSO7" s="428"/>
      <c r="PSP7" s="428"/>
      <c r="PSQ7" s="428"/>
      <c r="PSR7" s="428"/>
      <c r="PSS7" s="428"/>
      <c r="PST7" s="428"/>
      <c r="PSU7" s="428"/>
      <c r="PSV7" s="428"/>
      <c r="PSW7" s="428"/>
      <c r="PSX7" s="428"/>
      <c r="PSY7" s="428"/>
      <c r="PSZ7" s="428"/>
      <c r="PTA7" s="428"/>
      <c r="PTB7" s="428"/>
      <c r="PTC7" s="428"/>
      <c r="PTD7" s="428"/>
      <c r="PTE7" s="428"/>
      <c r="PTF7" s="428"/>
      <c r="PTG7" s="428"/>
      <c r="PTH7" s="428"/>
      <c r="PTI7" s="428"/>
      <c r="PTJ7" s="428"/>
      <c r="PTK7" s="428"/>
      <c r="PTL7" s="428"/>
      <c r="PTM7" s="428"/>
      <c r="PTN7" s="428"/>
      <c r="PTO7" s="428"/>
      <c r="PTP7" s="428"/>
      <c r="PTQ7" s="428"/>
      <c r="PTR7" s="428"/>
      <c r="PTS7" s="428"/>
      <c r="PTT7" s="428"/>
      <c r="PTU7" s="428"/>
      <c r="PTV7" s="428"/>
      <c r="PTW7" s="428"/>
      <c r="PTX7" s="428"/>
      <c r="PTY7" s="428"/>
      <c r="PTZ7" s="428"/>
      <c r="PUA7" s="428"/>
      <c r="PUB7" s="428"/>
      <c r="PUC7" s="428"/>
      <c r="PUD7" s="428"/>
      <c r="PUE7" s="428"/>
      <c r="PUF7" s="428"/>
      <c r="PUG7" s="428"/>
      <c r="PUH7" s="428"/>
      <c r="PUI7" s="428"/>
      <c r="PUJ7" s="428"/>
      <c r="PUK7" s="428"/>
      <c r="PUL7" s="428"/>
      <c r="PUM7" s="428"/>
      <c r="PUN7" s="428"/>
      <c r="PUO7" s="428"/>
      <c r="PUP7" s="428"/>
      <c r="PUQ7" s="428"/>
      <c r="PUR7" s="428"/>
      <c r="PUS7" s="428"/>
      <c r="PUT7" s="428"/>
      <c r="PUU7" s="428"/>
      <c r="PUV7" s="428"/>
      <c r="PUW7" s="428"/>
      <c r="PUX7" s="428"/>
      <c r="PUY7" s="428"/>
      <c r="PUZ7" s="428"/>
      <c r="PVA7" s="428"/>
      <c r="PVB7" s="428"/>
      <c r="PVC7" s="428"/>
      <c r="PVD7" s="428"/>
      <c r="PVE7" s="428"/>
      <c r="PVF7" s="428"/>
      <c r="PVG7" s="428"/>
      <c r="PVH7" s="428"/>
      <c r="PVI7" s="428"/>
      <c r="PVJ7" s="428"/>
      <c r="PVK7" s="428"/>
      <c r="PVL7" s="428"/>
      <c r="PVM7" s="428"/>
      <c r="PVN7" s="428"/>
      <c r="PVO7" s="428"/>
      <c r="PVP7" s="428"/>
      <c r="PVQ7" s="428"/>
      <c r="PVR7" s="428"/>
      <c r="PVS7" s="428"/>
      <c r="PVT7" s="428"/>
      <c r="PVU7" s="428"/>
      <c r="PVV7" s="428"/>
      <c r="PVW7" s="428"/>
      <c r="PVX7" s="428"/>
      <c r="PVY7" s="428"/>
      <c r="PVZ7" s="428"/>
      <c r="PWA7" s="428"/>
      <c r="PWB7" s="428"/>
      <c r="PWC7" s="428"/>
      <c r="PWD7" s="428"/>
      <c r="PWE7" s="428"/>
      <c r="PWF7" s="428"/>
      <c r="PWG7" s="428"/>
      <c r="PWH7" s="428"/>
      <c r="PWI7" s="428"/>
      <c r="PWJ7" s="428"/>
      <c r="PWK7" s="428"/>
      <c r="PWL7" s="428"/>
      <c r="PWM7" s="428"/>
      <c r="PWN7" s="428"/>
      <c r="PWO7" s="428"/>
      <c r="PWP7" s="428"/>
      <c r="PWQ7" s="428"/>
      <c r="PWR7" s="428"/>
      <c r="PWS7" s="428"/>
      <c r="PWT7" s="428"/>
      <c r="PWU7" s="428"/>
      <c r="PWV7" s="428"/>
      <c r="PWW7" s="428"/>
      <c r="PWX7" s="428"/>
      <c r="PWY7" s="428"/>
      <c r="PWZ7" s="428"/>
      <c r="PXA7" s="428"/>
      <c r="PXB7" s="428"/>
      <c r="PXC7" s="428"/>
      <c r="PXD7" s="428"/>
      <c r="PXE7" s="428"/>
      <c r="PXF7" s="428"/>
      <c r="PXG7" s="428"/>
      <c r="PXH7" s="428"/>
      <c r="PXI7" s="428"/>
      <c r="PXJ7" s="428"/>
      <c r="PXK7" s="428"/>
      <c r="PXL7" s="428"/>
      <c r="PXM7" s="428"/>
      <c r="PXN7" s="428"/>
      <c r="PXO7" s="428"/>
      <c r="PXP7" s="428"/>
      <c r="PXQ7" s="428"/>
      <c r="PXR7" s="428"/>
      <c r="PXS7" s="428"/>
      <c r="PXT7" s="428"/>
      <c r="PXU7" s="428"/>
      <c r="PXV7" s="428"/>
      <c r="PXW7" s="428"/>
      <c r="PXX7" s="428"/>
      <c r="PXY7" s="428"/>
      <c r="PXZ7" s="428"/>
      <c r="PYA7" s="428"/>
      <c r="PYB7" s="428"/>
      <c r="PYC7" s="428"/>
      <c r="PYD7" s="428"/>
      <c r="PYE7" s="428"/>
      <c r="PYF7" s="428"/>
      <c r="PYG7" s="428"/>
      <c r="PYH7" s="428"/>
      <c r="PYI7" s="428"/>
      <c r="PYJ7" s="428"/>
      <c r="PYK7" s="428"/>
      <c r="PYL7" s="428"/>
      <c r="PYM7" s="428"/>
      <c r="PYN7" s="428"/>
      <c r="PYO7" s="428"/>
      <c r="PYP7" s="428"/>
      <c r="PYQ7" s="428"/>
      <c r="PYR7" s="428"/>
      <c r="PYS7" s="428"/>
      <c r="PYT7" s="428"/>
      <c r="PYU7" s="428"/>
      <c r="PYV7" s="428"/>
      <c r="PYW7" s="428"/>
      <c r="PYX7" s="428"/>
      <c r="PYY7" s="428"/>
      <c r="PYZ7" s="428"/>
      <c r="PZA7" s="428"/>
      <c r="PZB7" s="428"/>
      <c r="PZC7" s="428"/>
      <c r="PZD7" s="428"/>
      <c r="PZE7" s="428"/>
      <c r="PZF7" s="428"/>
      <c r="PZG7" s="428"/>
      <c r="PZH7" s="428"/>
      <c r="PZI7" s="428"/>
      <c r="PZJ7" s="428"/>
      <c r="PZK7" s="428"/>
      <c r="PZL7" s="428"/>
      <c r="PZM7" s="428"/>
      <c r="PZN7" s="428"/>
      <c r="PZO7" s="428"/>
      <c r="PZP7" s="428"/>
      <c r="PZQ7" s="428"/>
      <c r="PZR7" s="428"/>
      <c r="PZS7" s="428"/>
      <c r="PZT7" s="428"/>
      <c r="PZU7" s="428"/>
      <c r="PZV7" s="428"/>
      <c r="PZW7" s="428"/>
      <c r="PZX7" s="428"/>
      <c r="PZY7" s="428"/>
      <c r="PZZ7" s="428"/>
      <c r="QAA7" s="428"/>
      <c r="QAB7" s="428"/>
      <c r="QAC7" s="428"/>
      <c r="QAD7" s="428"/>
      <c r="QAE7" s="428"/>
      <c r="QAF7" s="428"/>
      <c r="QAG7" s="428"/>
      <c r="QAH7" s="428"/>
      <c r="QAI7" s="428"/>
      <c r="QAJ7" s="428"/>
      <c r="QAK7" s="428"/>
      <c r="QAL7" s="428"/>
      <c r="QAM7" s="428"/>
      <c r="QAN7" s="428"/>
      <c r="QAO7" s="428"/>
      <c r="QAP7" s="428"/>
      <c r="QAQ7" s="428"/>
      <c r="QAR7" s="428"/>
      <c r="QAS7" s="428"/>
      <c r="QAT7" s="428"/>
      <c r="QAU7" s="428"/>
      <c r="QAV7" s="428"/>
      <c r="QAW7" s="428"/>
      <c r="QAX7" s="428"/>
      <c r="QAY7" s="428"/>
      <c r="QAZ7" s="428"/>
      <c r="QBA7" s="428"/>
      <c r="QBB7" s="428"/>
      <c r="QBC7" s="428"/>
      <c r="QBD7" s="428"/>
      <c r="QBE7" s="428"/>
      <c r="QBF7" s="428"/>
      <c r="QBG7" s="428"/>
      <c r="QBH7" s="428"/>
      <c r="QBI7" s="428"/>
      <c r="QBJ7" s="428"/>
      <c r="QBK7" s="428"/>
      <c r="QBL7" s="428"/>
      <c r="QBM7" s="428"/>
      <c r="QBN7" s="428"/>
      <c r="QBO7" s="428"/>
      <c r="QBP7" s="428"/>
      <c r="QBQ7" s="428"/>
      <c r="QBR7" s="428"/>
      <c r="QBS7" s="428"/>
      <c r="QBT7" s="428"/>
      <c r="QBU7" s="428"/>
      <c r="QBV7" s="428"/>
      <c r="QBW7" s="428"/>
      <c r="QBX7" s="428"/>
      <c r="QBY7" s="428"/>
      <c r="QBZ7" s="428"/>
      <c r="QCA7" s="428"/>
      <c r="QCB7" s="428"/>
      <c r="QCC7" s="428"/>
      <c r="QCD7" s="428"/>
      <c r="QCE7" s="428"/>
      <c r="QCF7" s="428"/>
      <c r="QCG7" s="428"/>
      <c r="QCH7" s="428"/>
      <c r="QCI7" s="428"/>
      <c r="QCJ7" s="428"/>
      <c r="QCK7" s="428"/>
      <c r="QCL7" s="428"/>
      <c r="QCM7" s="428"/>
      <c r="QCN7" s="428"/>
      <c r="QCO7" s="428"/>
      <c r="QCP7" s="428"/>
      <c r="QCQ7" s="428"/>
      <c r="QCR7" s="428"/>
      <c r="QCS7" s="428"/>
      <c r="QCT7" s="428"/>
      <c r="QCU7" s="428"/>
      <c r="QCV7" s="428"/>
      <c r="QCW7" s="428"/>
      <c r="QCX7" s="428"/>
      <c r="QCY7" s="428"/>
      <c r="QCZ7" s="428"/>
      <c r="QDA7" s="428"/>
      <c r="QDB7" s="428"/>
      <c r="QDC7" s="428"/>
      <c r="QDD7" s="428"/>
      <c r="QDE7" s="428"/>
      <c r="QDF7" s="428"/>
      <c r="QDG7" s="428"/>
      <c r="QDH7" s="428"/>
      <c r="QDI7" s="428"/>
      <c r="QDJ7" s="428"/>
      <c r="QDK7" s="428"/>
      <c r="QDL7" s="428"/>
      <c r="QDM7" s="428"/>
      <c r="QDN7" s="428"/>
      <c r="QDO7" s="428"/>
      <c r="QDP7" s="428"/>
      <c r="QDQ7" s="428"/>
      <c r="QDR7" s="428"/>
      <c r="QDS7" s="428"/>
      <c r="QDT7" s="428"/>
      <c r="QDU7" s="428"/>
      <c r="QDV7" s="428"/>
      <c r="QDW7" s="428"/>
      <c r="QDX7" s="428"/>
      <c r="QDY7" s="428"/>
      <c r="QDZ7" s="428"/>
      <c r="QEA7" s="428"/>
      <c r="QEB7" s="428"/>
      <c r="QEC7" s="428"/>
      <c r="QED7" s="428"/>
      <c r="QEE7" s="428"/>
      <c r="QEF7" s="428"/>
      <c r="QEG7" s="428"/>
      <c r="QEH7" s="428"/>
      <c r="QEI7" s="428"/>
      <c r="QEJ7" s="428"/>
      <c r="QEK7" s="428"/>
      <c r="QEL7" s="428"/>
      <c r="QEM7" s="428"/>
      <c r="QEN7" s="428"/>
      <c r="QEO7" s="428"/>
      <c r="QEP7" s="428"/>
      <c r="QEQ7" s="428"/>
      <c r="QER7" s="428"/>
      <c r="QES7" s="428"/>
      <c r="QET7" s="428"/>
      <c r="QEU7" s="428"/>
      <c r="QEV7" s="428"/>
      <c r="QEW7" s="428"/>
      <c r="QEX7" s="428"/>
      <c r="QEY7" s="428"/>
      <c r="QEZ7" s="428"/>
      <c r="QFA7" s="428"/>
      <c r="QFB7" s="428"/>
      <c r="QFC7" s="428"/>
      <c r="QFD7" s="428"/>
      <c r="QFE7" s="428"/>
      <c r="QFF7" s="428"/>
      <c r="QFG7" s="428"/>
      <c r="QFH7" s="428"/>
      <c r="QFI7" s="428"/>
      <c r="QFJ7" s="428"/>
      <c r="QFK7" s="428"/>
      <c r="QFL7" s="428"/>
      <c r="QFM7" s="428"/>
      <c r="QFN7" s="428"/>
      <c r="QFO7" s="428"/>
      <c r="QFP7" s="428"/>
      <c r="QFQ7" s="428"/>
      <c r="QFR7" s="428"/>
      <c r="QFS7" s="428"/>
      <c r="QFT7" s="428"/>
      <c r="QFU7" s="428"/>
      <c r="QFV7" s="428"/>
      <c r="QFW7" s="428"/>
      <c r="QFX7" s="428"/>
      <c r="QFY7" s="428"/>
      <c r="QFZ7" s="428"/>
      <c r="QGA7" s="428"/>
      <c r="QGB7" s="428"/>
      <c r="QGC7" s="428"/>
      <c r="QGD7" s="428"/>
      <c r="QGE7" s="428"/>
      <c r="QGF7" s="428"/>
      <c r="QGG7" s="428"/>
      <c r="QGH7" s="428"/>
      <c r="QGI7" s="428"/>
      <c r="QGJ7" s="428"/>
      <c r="QGK7" s="428"/>
      <c r="QGL7" s="428"/>
      <c r="QGM7" s="428"/>
      <c r="QGN7" s="428"/>
      <c r="QGO7" s="428"/>
      <c r="QGP7" s="428"/>
      <c r="QGQ7" s="428"/>
      <c r="QGR7" s="428"/>
      <c r="QGS7" s="428"/>
      <c r="QGT7" s="428"/>
      <c r="QGU7" s="428"/>
      <c r="QGV7" s="428"/>
      <c r="QGW7" s="428"/>
      <c r="QGX7" s="428"/>
      <c r="QGY7" s="428"/>
      <c r="QGZ7" s="428"/>
      <c r="QHA7" s="428"/>
      <c r="QHB7" s="428"/>
      <c r="QHC7" s="428"/>
      <c r="QHD7" s="428"/>
      <c r="QHE7" s="428"/>
      <c r="QHF7" s="428"/>
      <c r="QHG7" s="428"/>
      <c r="QHH7" s="428"/>
      <c r="QHI7" s="428"/>
      <c r="QHJ7" s="428"/>
      <c r="QHK7" s="428"/>
      <c r="QHL7" s="428"/>
      <c r="QHM7" s="428"/>
      <c r="QHN7" s="428"/>
      <c r="QHO7" s="428"/>
      <c r="QHP7" s="428"/>
      <c r="QHQ7" s="428"/>
      <c r="QHR7" s="428"/>
      <c r="QHS7" s="428"/>
      <c r="QHT7" s="428"/>
      <c r="QHU7" s="428"/>
      <c r="QHV7" s="428"/>
      <c r="QHW7" s="428"/>
      <c r="QHX7" s="428"/>
      <c r="QHY7" s="428"/>
      <c r="QHZ7" s="428"/>
      <c r="QIA7" s="428"/>
      <c r="QIB7" s="428"/>
      <c r="QIC7" s="428"/>
      <c r="QID7" s="428"/>
      <c r="QIE7" s="428"/>
      <c r="QIF7" s="428"/>
      <c r="QIG7" s="428"/>
      <c r="QIH7" s="428"/>
      <c r="QII7" s="428"/>
      <c r="QIJ7" s="428"/>
      <c r="QIK7" s="428"/>
      <c r="QIL7" s="428"/>
      <c r="QIM7" s="428"/>
      <c r="QIN7" s="428"/>
      <c r="QIO7" s="428"/>
      <c r="QIP7" s="428"/>
      <c r="QIQ7" s="428"/>
      <c r="QIR7" s="428"/>
      <c r="QIS7" s="428"/>
      <c r="QIT7" s="428"/>
      <c r="QIU7" s="428"/>
      <c r="QIV7" s="428"/>
      <c r="QIW7" s="428"/>
      <c r="QIX7" s="428"/>
      <c r="QIY7" s="428"/>
      <c r="QIZ7" s="428"/>
      <c r="QJA7" s="428"/>
      <c r="QJB7" s="428"/>
      <c r="QJC7" s="428"/>
      <c r="QJD7" s="428"/>
      <c r="QJE7" s="428"/>
      <c r="QJF7" s="428"/>
      <c r="QJG7" s="428"/>
      <c r="QJH7" s="428"/>
      <c r="QJI7" s="428"/>
      <c r="QJJ7" s="428"/>
      <c r="QJK7" s="428"/>
      <c r="QJL7" s="428"/>
      <c r="QJM7" s="428"/>
      <c r="QJN7" s="428"/>
      <c r="QJO7" s="428"/>
      <c r="QJP7" s="428"/>
      <c r="QJQ7" s="428"/>
      <c r="QJR7" s="428"/>
      <c r="QJS7" s="428"/>
      <c r="QJT7" s="428"/>
      <c r="QJU7" s="428"/>
      <c r="QJV7" s="428"/>
      <c r="QJW7" s="428"/>
      <c r="QJX7" s="428"/>
      <c r="QJY7" s="428"/>
      <c r="QJZ7" s="428"/>
      <c r="QKA7" s="428"/>
      <c r="QKB7" s="428"/>
      <c r="QKC7" s="428"/>
      <c r="QKD7" s="428"/>
      <c r="QKE7" s="428"/>
      <c r="QKF7" s="428"/>
      <c r="QKG7" s="428"/>
      <c r="QKH7" s="428"/>
      <c r="QKI7" s="428"/>
      <c r="QKJ7" s="428"/>
      <c r="QKK7" s="428"/>
      <c r="QKL7" s="428"/>
      <c r="QKM7" s="428"/>
      <c r="QKN7" s="428"/>
      <c r="QKO7" s="428"/>
      <c r="QKP7" s="428"/>
      <c r="QKQ7" s="428"/>
      <c r="QKR7" s="428"/>
      <c r="QKS7" s="428"/>
      <c r="QKT7" s="428"/>
      <c r="QKU7" s="428"/>
      <c r="QKV7" s="428"/>
      <c r="QKW7" s="428"/>
      <c r="QKX7" s="428"/>
      <c r="QKY7" s="428"/>
      <c r="QKZ7" s="428"/>
      <c r="QLA7" s="428"/>
      <c r="QLB7" s="428"/>
      <c r="QLC7" s="428"/>
      <c r="QLD7" s="428"/>
      <c r="QLE7" s="428"/>
      <c r="QLF7" s="428"/>
      <c r="QLG7" s="428"/>
      <c r="QLH7" s="428"/>
      <c r="QLI7" s="428"/>
      <c r="QLJ7" s="428"/>
      <c r="QLK7" s="428"/>
      <c r="QLL7" s="428"/>
      <c r="QLM7" s="428"/>
      <c r="QLN7" s="428"/>
      <c r="QLO7" s="428"/>
      <c r="QLP7" s="428"/>
      <c r="QLQ7" s="428"/>
      <c r="QLR7" s="428"/>
      <c r="QLS7" s="428"/>
      <c r="QLT7" s="428"/>
      <c r="QLU7" s="428"/>
      <c r="QLV7" s="428"/>
      <c r="QLW7" s="428"/>
      <c r="QLX7" s="428"/>
      <c r="QLY7" s="428"/>
      <c r="QLZ7" s="428"/>
      <c r="QMA7" s="428"/>
      <c r="QMB7" s="428"/>
      <c r="QMC7" s="428"/>
      <c r="QMD7" s="428"/>
      <c r="QME7" s="428"/>
      <c r="QMF7" s="428"/>
      <c r="QMG7" s="428"/>
      <c r="QMH7" s="428"/>
      <c r="QMI7" s="428"/>
      <c r="QMJ7" s="428"/>
      <c r="QMK7" s="428"/>
      <c r="QML7" s="428"/>
      <c r="QMM7" s="428"/>
      <c r="QMN7" s="428"/>
      <c r="QMO7" s="428"/>
      <c r="QMP7" s="428"/>
      <c r="QMQ7" s="428"/>
      <c r="QMR7" s="428"/>
      <c r="QMS7" s="428"/>
      <c r="QMT7" s="428"/>
      <c r="QMU7" s="428"/>
      <c r="QMV7" s="428"/>
      <c r="QMW7" s="428"/>
      <c r="QMX7" s="428"/>
      <c r="QMY7" s="428"/>
      <c r="QMZ7" s="428"/>
      <c r="QNA7" s="428"/>
      <c r="QNB7" s="428"/>
      <c r="QNC7" s="428"/>
      <c r="QND7" s="428"/>
      <c r="QNE7" s="428"/>
      <c r="QNF7" s="428"/>
      <c r="QNG7" s="428"/>
      <c r="QNH7" s="428"/>
      <c r="QNI7" s="428"/>
      <c r="QNJ7" s="428"/>
      <c r="QNK7" s="428"/>
      <c r="QNL7" s="428"/>
      <c r="QNM7" s="428"/>
      <c r="QNN7" s="428"/>
      <c r="QNO7" s="428"/>
      <c r="QNP7" s="428"/>
      <c r="QNQ7" s="428"/>
      <c r="QNR7" s="428"/>
      <c r="QNS7" s="428"/>
      <c r="QNT7" s="428"/>
      <c r="QNU7" s="428"/>
      <c r="QNV7" s="428"/>
      <c r="QNW7" s="428"/>
      <c r="QNX7" s="428"/>
      <c r="QNY7" s="428"/>
      <c r="QNZ7" s="428"/>
      <c r="QOA7" s="428"/>
      <c r="QOB7" s="428"/>
      <c r="QOC7" s="428"/>
      <c r="QOD7" s="428"/>
      <c r="QOE7" s="428"/>
      <c r="QOF7" s="428"/>
      <c r="QOG7" s="428"/>
      <c r="QOH7" s="428"/>
      <c r="QOI7" s="428"/>
      <c r="QOJ7" s="428"/>
      <c r="QOK7" s="428"/>
      <c r="QOL7" s="428"/>
      <c r="QOM7" s="428"/>
      <c r="QON7" s="428"/>
      <c r="QOO7" s="428"/>
      <c r="QOP7" s="428"/>
      <c r="QOQ7" s="428"/>
      <c r="QOR7" s="428"/>
      <c r="QOS7" s="428"/>
      <c r="QOT7" s="428"/>
      <c r="QOU7" s="428"/>
      <c r="QOV7" s="428"/>
      <c r="QOW7" s="428"/>
      <c r="QOX7" s="428"/>
      <c r="QOY7" s="428"/>
      <c r="QOZ7" s="428"/>
      <c r="QPA7" s="428"/>
      <c r="QPB7" s="428"/>
      <c r="QPC7" s="428"/>
      <c r="QPD7" s="428"/>
      <c r="QPE7" s="428"/>
      <c r="QPF7" s="428"/>
      <c r="QPG7" s="428"/>
      <c r="QPH7" s="428"/>
      <c r="QPI7" s="428"/>
      <c r="QPJ7" s="428"/>
      <c r="QPK7" s="428"/>
      <c r="QPL7" s="428"/>
      <c r="QPM7" s="428"/>
      <c r="QPN7" s="428"/>
      <c r="QPO7" s="428"/>
      <c r="QPP7" s="428"/>
      <c r="QPQ7" s="428"/>
      <c r="QPR7" s="428"/>
      <c r="QPS7" s="428"/>
      <c r="QPT7" s="428"/>
      <c r="QPU7" s="428"/>
      <c r="QPV7" s="428"/>
      <c r="QPW7" s="428"/>
      <c r="QPX7" s="428"/>
      <c r="QPY7" s="428"/>
      <c r="QPZ7" s="428"/>
      <c r="QQA7" s="428"/>
      <c r="QQB7" s="428"/>
      <c r="QQC7" s="428"/>
      <c r="QQD7" s="428"/>
      <c r="QQE7" s="428"/>
      <c r="QQF7" s="428"/>
      <c r="QQG7" s="428"/>
      <c r="QQH7" s="428"/>
      <c r="QQI7" s="428"/>
      <c r="QQJ7" s="428"/>
      <c r="QQK7" s="428"/>
      <c r="QQL7" s="428"/>
      <c r="QQM7" s="428"/>
      <c r="QQN7" s="428"/>
      <c r="QQO7" s="428"/>
      <c r="QQP7" s="428"/>
      <c r="QQQ7" s="428"/>
      <c r="QQR7" s="428"/>
      <c r="QQS7" s="428"/>
      <c r="QQT7" s="428"/>
      <c r="QQU7" s="428"/>
      <c r="QQV7" s="428"/>
      <c r="QQW7" s="428"/>
      <c r="QQX7" s="428"/>
      <c r="QQY7" s="428"/>
      <c r="QQZ7" s="428"/>
      <c r="QRA7" s="428"/>
      <c r="QRB7" s="428"/>
      <c r="QRC7" s="428"/>
      <c r="QRD7" s="428"/>
      <c r="QRE7" s="428"/>
      <c r="QRF7" s="428"/>
      <c r="QRG7" s="428"/>
      <c r="QRH7" s="428"/>
      <c r="QRI7" s="428"/>
      <c r="QRJ7" s="428"/>
      <c r="QRK7" s="428"/>
      <c r="QRL7" s="428"/>
      <c r="QRM7" s="428"/>
      <c r="QRN7" s="428"/>
      <c r="QRO7" s="428"/>
      <c r="QRP7" s="428"/>
      <c r="QRQ7" s="428"/>
      <c r="QRR7" s="428"/>
      <c r="QRS7" s="428"/>
      <c r="QRT7" s="428"/>
      <c r="QRU7" s="428"/>
      <c r="QRV7" s="428"/>
      <c r="QRW7" s="428"/>
      <c r="QRX7" s="428"/>
      <c r="QRY7" s="428"/>
      <c r="QRZ7" s="428"/>
      <c r="QSA7" s="428"/>
      <c r="QSB7" s="428"/>
      <c r="QSC7" s="428"/>
      <c r="QSD7" s="428"/>
      <c r="QSE7" s="428"/>
      <c r="QSF7" s="428"/>
      <c r="QSG7" s="428"/>
      <c r="QSH7" s="428"/>
      <c r="QSI7" s="428"/>
      <c r="QSJ7" s="428"/>
      <c r="QSK7" s="428"/>
      <c r="QSL7" s="428"/>
      <c r="QSM7" s="428"/>
      <c r="QSN7" s="428"/>
      <c r="QSO7" s="428"/>
      <c r="QSP7" s="428"/>
      <c r="QSQ7" s="428"/>
      <c r="QSR7" s="428"/>
      <c r="QSS7" s="428"/>
      <c r="QST7" s="428"/>
      <c r="QSU7" s="428"/>
      <c r="QSV7" s="428"/>
      <c r="QSW7" s="428"/>
      <c r="QSX7" s="428"/>
      <c r="QSY7" s="428"/>
      <c r="QSZ7" s="428"/>
      <c r="QTA7" s="428"/>
      <c r="QTB7" s="428"/>
      <c r="QTC7" s="428"/>
      <c r="QTD7" s="428"/>
      <c r="QTE7" s="428"/>
      <c r="QTF7" s="428"/>
      <c r="QTG7" s="428"/>
      <c r="QTH7" s="428"/>
      <c r="QTI7" s="428"/>
      <c r="QTJ7" s="428"/>
      <c r="QTK7" s="428"/>
      <c r="QTL7" s="428"/>
      <c r="QTM7" s="428"/>
      <c r="QTN7" s="428"/>
      <c r="QTO7" s="428"/>
      <c r="QTP7" s="428"/>
      <c r="QTQ7" s="428"/>
      <c r="QTR7" s="428"/>
      <c r="QTS7" s="428"/>
      <c r="QTT7" s="428"/>
      <c r="QTU7" s="428"/>
      <c r="QTV7" s="428"/>
      <c r="QTW7" s="428"/>
      <c r="QTX7" s="428"/>
      <c r="QTY7" s="428"/>
      <c r="QTZ7" s="428"/>
      <c r="QUA7" s="428"/>
      <c r="QUB7" s="428"/>
      <c r="QUC7" s="428"/>
      <c r="QUD7" s="428"/>
      <c r="QUE7" s="428"/>
      <c r="QUF7" s="428"/>
      <c r="QUG7" s="428"/>
      <c r="QUH7" s="428"/>
      <c r="QUI7" s="428"/>
      <c r="QUJ7" s="428"/>
      <c r="QUK7" s="428"/>
      <c r="QUL7" s="428"/>
      <c r="QUM7" s="428"/>
      <c r="QUN7" s="428"/>
      <c r="QUO7" s="428"/>
      <c r="QUP7" s="428"/>
      <c r="QUQ7" s="428"/>
      <c r="QUR7" s="428"/>
      <c r="QUS7" s="428"/>
      <c r="QUT7" s="428"/>
      <c r="QUU7" s="428"/>
      <c r="QUV7" s="428"/>
      <c r="QUW7" s="428"/>
      <c r="QUX7" s="428"/>
      <c r="QUY7" s="428"/>
      <c r="QUZ7" s="428"/>
      <c r="QVA7" s="428"/>
      <c r="QVB7" s="428"/>
      <c r="QVC7" s="428"/>
      <c r="QVD7" s="428"/>
      <c r="QVE7" s="428"/>
      <c r="QVF7" s="428"/>
      <c r="QVG7" s="428"/>
      <c r="QVH7" s="428"/>
      <c r="QVI7" s="428"/>
      <c r="QVJ7" s="428"/>
      <c r="QVK7" s="428"/>
      <c r="QVL7" s="428"/>
      <c r="QVM7" s="428"/>
      <c r="QVN7" s="428"/>
      <c r="QVO7" s="428"/>
      <c r="QVP7" s="428"/>
      <c r="QVQ7" s="428"/>
      <c r="QVR7" s="428"/>
      <c r="QVS7" s="428"/>
      <c r="QVT7" s="428"/>
      <c r="QVU7" s="428"/>
      <c r="QVV7" s="428"/>
      <c r="QVW7" s="428"/>
      <c r="QVX7" s="428"/>
      <c r="QVY7" s="428"/>
      <c r="QVZ7" s="428"/>
      <c r="QWA7" s="428"/>
      <c r="QWB7" s="428"/>
      <c r="QWC7" s="428"/>
      <c r="QWD7" s="428"/>
      <c r="QWE7" s="428"/>
      <c r="QWF7" s="428"/>
      <c r="QWG7" s="428"/>
      <c r="QWH7" s="428"/>
      <c r="QWI7" s="428"/>
      <c r="QWJ7" s="428"/>
      <c r="QWK7" s="428"/>
      <c r="QWL7" s="428"/>
      <c r="QWM7" s="428"/>
      <c r="QWN7" s="428"/>
      <c r="QWO7" s="428"/>
      <c r="QWP7" s="428"/>
      <c r="QWQ7" s="428"/>
      <c r="QWR7" s="428"/>
      <c r="QWS7" s="428"/>
      <c r="QWT7" s="428"/>
      <c r="QWU7" s="428"/>
      <c r="QWV7" s="428"/>
      <c r="QWW7" s="428"/>
      <c r="QWX7" s="428"/>
      <c r="QWY7" s="428"/>
      <c r="QWZ7" s="428"/>
      <c r="QXA7" s="428"/>
      <c r="QXB7" s="428"/>
      <c r="QXC7" s="428"/>
      <c r="QXD7" s="428"/>
      <c r="QXE7" s="428"/>
      <c r="QXF7" s="428"/>
      <c r="QXG7" s="428"/>
      <c r="QXH7" s="428"/>
      <c r="QXI7" s="428"/>
      <c r="QXJ7" s="428"/>
      <c r="QXK7" s="428"/>
      <c r="QXL7" s="428"/>
      <c r="QXM7" s="428"/>
      <c r="QXN7" s="428"/>
      <c r="QXO7" s="428"/>
      <c r="QXP7" s="428"/>
      <c r="QXQ7" s="428"/>
      <c r="QXR7" s="428"/>
      <c r="QXS7" s="428"/>
      <c r="QXT7" s="428"/>
      <c r="QXU7" s="428"/>
      <c r="QXV7" s="428"/>
      <c r="QXW7" s="428"/>
      <c r="QXX7" s="428"/>
      <c r="QXY7" s="428"/>
      <c r="QXZ7" s="428"/>
      <c r="QYA7" s="428"/>
      <c r="QYB7" s="428"/>
      <c r="QYC7" s="428"/>
      <c r="QYD7" s="428"/>
      <c r="QYE7" s="428"/>
      <c r="QYF7" s="428"/>
      <c r="QYG7" s="428"/>
      <c r="QYH7" s="428"/>
      <c r="QYI7" s="428"/>
      <c r="QYJ7" s="428"/>
      <c r="QYK7" s="428"/>
      <c r="QYL7" s="428"/>
      <c r="QYM7" s="428"/>
      <c r="QYN7" s="428"/>
      <c r="QYO7" s="428"/>
      <c r="QYP7" s="428"/>
      <c r="QYQ7" s="428"/>
      <c r="QYR7" s="428"/>
      <c r="QYS7" s="428"/>
      <c r="QYT7" s="428"/>
      <c r="QYU7" s="428"/>
      <c r="QYV7" s="428"/>
      <c r="QYW7" s="428"/>
      <c r="QYX7" s="428"/>
      <c r="QYY7" s="428"/>
      <c r="QYZ7" s="428"/>
      <c r="QZA7" s="428"/>
      <c r="QZB7" s="428"/>
      <c r="QZC7" s="428"/>
      <c r="QZD7" s="428"/>
      <c r="QZE7" s="428"/>
      <c r="QZF7" s="428"/>
      <c r="QZG7" s="428"/>
      <c r="QZH7" s="428"/>
      <c r="QZI7" s="428"/>
      <c r="QZJ7" s="428"/>
      <c r="QZK7" s="428"/>
      <c r="QZL7" s="428"/>
      <c r="QZM7" s="428"/>
      <c r="QZN7" s="428"/>
      <c r="QZO7" s="428"/>
      <c r="QZP7" s="428"/>
      <c r="QZQ7" s="428"/>
      <c r="QZR7" s="428"/>
      <c r="QZS7" s="428"/>
      <c r="QZT7" s="428"/>
      <c r="QZU7" s="428"/>
      <c r="QZV7" s="428"/>
      <c r="QZW7" s="428"/>
      <c r="QZX7" s="428"/>
      <c r="QZY7" s="428"/>
      <c r="QZZ7" s="428"/>
      <c r="RAA7" s="428"/>
      <c r="RAB7" s="428"/>
      <c r="RAC7" s="428"/>
      <c r="RAD7" s="428"/>
      <c r="RAE7" s="428"/>
      <c r="RAF7" s="428"/>
      <c r="RAG7" s="428"/>
      <c r="RAH7" s="428"/>
      <c r="RAI7" s="428"/>
      <c r="RAJ7" s="428"/>
      <c r="RAK7" s="428"/>
      <c r="RAL7" s="428"/>
      <c r="RAM7" s="428"/>
      <c r="RAN7" s="428"/>
      <c r="RAO7" s="428"/>
      <c r="RAP7" s="428"/>
      <c r="RAQ7" s="428"/>
      <c r="RAR7" s="428"/>
      <c r="RAS7" s="428"/>
      <c r="RAT7" s="428"/>
      <c r="RAU7" s="428"/>
      <c r="RAV7" s="428"/>
      <c r="RAW7" s="428"/>
      <c r="RAX7" s="428"/>
      <c r="RAY7" s="428"/>
      <c r="RAZ7" s="428"/>
      <c r="RBA7" s="428"/>
      <c r="RBB7" s="428"/>
      <c r="RBC7" s="428"/>
      <c r="RBD7" s="428"/>
      <c r="RBE7" s="428"/>
      <c r="RBF7" s="428"/>
      <c r="RBG7" s="428"/>
      <c r="RBH7" s="428"/>
      <c r="RBI7" s="428"/>
      <c r="RBJ7" s="428"/>
      <c r="RBK7" s="428"/>
      <c r="RBL7" s="428"/>
      <c r="RBM7" s="428"/>
      <c r="RBN7" s="428"/>
      <c r="RBO7" s="428"/>
      <c r="RBP7" s="428"/>
      <c r="RBQ7" s="428"/>
      <c r="RBR7" s="428"/>
      <c r="RBS7" s="428"/>
      <c r="RBT7" s="428"/>
      <c r="RBU7" s="428"/>
      <c r="RBV7" s="428"/>
      <c r="RBW7" s="428"/>
      <c r="RBX7" s="428"/>
      <c r="RBY7" s="428"/>
      <c r="RBZ7" s="428"/>
      <c r="RCA7" s="428"/>
      <c r="RCB7" s="428"/>
      <c r="RCC7" s="428"/>
      <c r="RCD7" s="428"/>
      <c r="RCE7" s="428"/>
      <c r="RCF7" s="428"/>
      <c r="RCG7" s="428"/>
      <c r="RCH7" s="428"/>
      <c r="RCI7" s="428"/>
      <c r="RCJ7" s="428"/>
      <c r="RCK7" s="428"/>
      <c r="RCL7" s="428"/>
      <c r="RCM7" s="428"/>
      <c r="RCN7" s="428"/>
      <c r="RCO7" s="428"/>
      <c r="RCP7" s="428"/>
      <c r="RCQ7" s="428"/>
      <c r="RCR7" s="428"/>
      <c r="RCS7" s="428"/>
      <c r="RCT7" s="428"/>
      <c r="RCU7" s="428"/>
      <c r="RCV7" s="428"/>
      <c r="RCW7" s="428"/>
      <c r="RCX7" s="428"/>
      <c r="RCY7" s="428"/>
      <c r="RCZ7" s="428"/>
      <c r="RDA7" s="428"/>
      <c r="RDB7" s="428"/>
      <c r="RDC7" s="428"/>
      <c r="RDD7" s="428"/>
      <c r="RDE7" s="428"/>
      <c r="RDF7" s="428"/>
      <c r="RDG7" s="428"/>
      <c r="RDH7" s="428"/>
      <c r="RDI7" s="428"/>
      <c r="RDJ7" s="428"/>
      <c r="RDK7" s="428"/>
      <c r="RDL7" s="428"/>
      <c r="RDM7" s="428"/>
      <c r="RDN7" s="428"/>
      <c r="RDO7" s="428"/>
      <c r="RDP7" s="428"/>
      <c r="RDQ7" s="428"/>
      <c r="RDR7" s="428"/>
      <c r="RDS7" s="428"/>
      <c r="RDT7" s="428"/>
      <c r="RDU7" s="428"/>
      <c r="RDV7" s="428"/>
      <c r="RDW7" s="428"/>
      <c r="RDX7" s="428"/>
      <c r="RDY7" s="428"/>
      <c r="RDZ7" s="428"/>
      <c r="REA7" s="428"/>
      <c r="REB7" s="428"/>
      <c r="REC7" s="428"/>
      <c r="RED7" s="428"/>
      <c r="REE7" s="428"/>
      <c r="REF7" s="428"/>
      <c r="REG7" s="428"/>
      <c r="REH7" s="428"/>
      <c r="REI7" s="428"/>
      <c r="REJ7" s="428"/>
      <c r="REK7" s="428"/>
      <c r="REL7" s="428"/>
      <c r="REM7" s="428"/>
      <c r="REN7" s="428"/>
      <c r="REO7" s="428"/>
      <c r="REP7" s="428"/>
      <c r="REQ7" s="428"/>
      <c r="RER7" s="428"/>
      <c r="RES7" s="428"/>
      <c r="RET7" s="428"/>
      <c r="REU7" s="428"/>
      <c r="REV7" s="428"/>
      <c r="REW7" s="428"/>
      <c r="REX7" s="428"/>
      <c r="REY7" s="428"/>
      <c r="REZ7" s="428"/>
      <c r="RFA7" s="428"/>
      <c r="RFB7" s="428"/>
      <c r="RFC7" s="428"/>
      <c r="RFD7" s="428"/>
      <c r="RFE7" s="428"/>
      <c r="RFF7" s="428"/>
      <c r="RFG7" s="428"/>
      <c r="RFH7" s="428"/>
      <c r="RFI7" s="428"/>
      <c r="RFJ7" s="428"/>
      <c r="RFK7" s="428"/>
      <c r="RFL7" s="428"/>
      <c r="RFM7" s="428"/>
      <c r="RFN7" s="428"/>
      <c r="RFO7" s="428"/>
      <c r="RFP7" s="428"/>
      <c r="RFQ7" s="428"/>
      <c r="RFR7" s="428"/>
      <c r="RFS7" s="428"/>
      <c r="RFT7" s="428"/>
      <c r="RFU7" s="428"/>
      <c r="RFV7" s="428"/>
      <c r="RFW7" s="428"/>
      <c r="RFX7" s="428"/>
      <c r="RFY7" s="428"/>
      <c r="RFZ7" s="428"/>
      <c r="RGA7" s="428"/>
      <c r="RGB7" s="428"/>
      <c r="RGC7" s="428"/>
      <c r="RGD7" s="428"/>
      <c r="RGE7" s="428"/>
      <c r="RGF7" s="428"/>
      <c r="RGG7" s="428"/>
      <c r="RGH7" s="428"/>
      <c r="RGI7" s="428"/>
      <c r="RGJ7" s="428"/>
      <c r="RGK7" s="428"/>
      <c r="RGL7" s="428"/>
      <c r="RGM7" s="428"/>
      <c r="RGN7" s="428"/>
      <c r="RGO7" s="428"/>
      <c r="RGP7" s="428"/>
      <c r="RGQ7" s="428"/>
      <c r="RGR7" s="428"/>
      <c r="RGS7" s="428"/>
      <c r="RGT7" s="428"/>
      <c r="RGU7" s="428"/>
      <c r="RGV7" s="428"/>
      <c r="RGW7" s="428"/>
      <c r="RGX7" s="428"/>
      <c r="RGY7" s="428"/>
      <c r="RGZ7" s="428"/>
      <c r="RHA7" s="428"/>
      <c r="RHB7" s="428"/>
      <c r="RHC7" s="428"/>
      <c r="RHD7" s="428"/>
      <c r="RHE7" s="428"/>
      <c r="RHF7" s="428"/>
      <c r="RHG7" s="428"/>
      <c r="RHH7" s="428"/>
      <c r="RHI7" s="428"/>
      <c r="RHJ7" s="428"/>
      <c r="RHK7" s="428"/>
      <c r="RHL7" s="428"/>
      <c r="RHM7" s="428"/>
      <c r="RHN7" s="428"/>
      <c r="RHO7" s="428"/>
      <c r="RHP7" s="428"/>
      <c r="RHQ7" s="428"/>
      <c r="RHR7" s="428"/>
      <c r="RHS7" s="428"/>
      <c r="RHT7" s="428"/>
      <c r="RHU7" s="428"/>
      <c r="RHV7" s="428"/>
      <c r="RHW7" s="428"/>
      <c r="RHX7" s="428"/>
      <c r="RHY7" s="428"/>
      <c r="RHZ7" s="428"/>
      <c r="RIA7" s="428"/>
      <c r="RIB7" s="428"/>
      <c r="RIC7" s="428"/>
      <c r="RID7" s="428"/>
      <c r="RIE7" s="428"/>
      <c r="RIF7" s="428"/>
      <c r="RIG7" s="428"/>
      <c r="RIH7" s="428"/>
      <c r="RII7" s="428"/>
      <c r="RIJ7" s="428"/>
      <c r="RIK7" s="428"/>
      <c r="RIL7" s="428"/>
      <c r="RIM7" s="428"/>
      <c r="RIN7" s="428"/>
      <c r="RIO7" s="428"/>
      <c r="RIP7" s="428"/>
      <c r="RIQ7" s="428"/>
      <c r="RIR7" s="428"/>
      <c r="RIS7" s="428"/>
      <c r="RIT7" s="428"/>
      <c r="RIU7" s="428"/>
      <c r="RIV7" s="428"/>
      <c r="RIW7" s="428"/>
      <c r="RIX7" s="428"/>
      <c r="RIY7" s="428"/>
      <c r="RIZ7" s="428"/>
      <c r="RJA7" s="428"/>
      <c r="RJB7" s="428"/>
      <c r="RJC7" s="428"/>
      <c r="RJD7" s="428"/>
      <c r="RJE7" s="428"/>
      <c r="RJF7" s="428"/>
      <c r="RJG7" s="428"/>
      <c r="RJH7" s="428"/>
      <c r="RJI7" s="428"/>
      <c r="RJJ7" s="428"/>
      <c r="RJK7" s="428"/>
      <c r="RJL7" s="428"/>
      <c r="RJM7" s="428"/>
      <c r="RJN7" s="428"/>
      <c r="RJO7" s="428"/>
      <c r="RJP7" s="428"/>
      <c r="RJQ7" s="428"/>
      <c r="RJR7" s="428"/>
      <c r="RJS7" s="428"/>
      <c r="RJT7" s="428"/>
      <c r="RJU7" s="428"/>
      <c r="RJV7" s="428"/>
      <c r="RJW7" s="428"/>
      <c r="RJX7" s="428"/>
      <c r="RJY7" s="428"/>
      <c r="RJZ7" s="428"/>
      <c r="RKA7" s="428"/>
      <c r="RKB7" s="428"/>
      <c r="RKC7" s="428"/>
      <c r="RKD7" s="428"/>
      <c r="RKE7" s="428"/>
      <c r="RKF7" s="428"/>
      <c r="RKG7" s="428"/>
      <c r="RKH7" s="428"/>
      <c r="RKI7" s="428"/>
      <c r="RKJ7" s="428"/>
      <c r="RKK7" s="428"/>
      <c r="RKL7" s="428"/>
      <c r="RKM7" s="428"/>
      <c r="RKN7" s="428"/>
      <c r="RKO7" s="428"/>
      <c r="RKP7" s="428"/>
      <c r="RKQ7" s="428"/>
      <c r="RKR7" s="428"/>
      <c r="RKS7" s="428"/>
      <c r="RKT7" s="428"/>
      <c r="RKU7" s="428"/>
      <c r="RKV7" s="428"/>
      <c r="RKW7" s="428"/>
      <c r="RKX7" s="428"/>
      <c r="RKY7" s="428"/>
      <c r="RKZ7" s="428"/>
      <c r="RLA7" s="428"/>
      <c r="RLB7" s="428"/>
      <c r="RLC7" s="428"/>
      <c r="RLD7" s="428"/>
      <c r="RLE7" s="428"/>
      <c r="RLF7" s="428"/>
      <c r="RLG7" s="428"/>
      <c r="RLH7" s="428"/>
      <c r="RLI7" s="428"/>
      <c r="RLJ7" s="428"/>
      <c r="RLK7" s="428"/>
      <c r="RLL7" s="428"/>
      <c r="RLM7" s="428"/>
      <c r="RLN7" s="428"/>
      <c r="RLO7" s="428"/>
      <c r="RLP7" s="428"/>
      <c r="RLQ7" s="428"/>
      <c r="RLR7" s="428"/>
      <c r="RLS7" s="428"/>
      <c r="RLT7" s="428"/>
      <c r="RLU7" s="428"/>
      <c r="RLV7" s="428"/>
      <c r="RLW7" s="428"/>
      <c r="RLX7" s="428"/>
      <c r="RLY7" s="428"/>
      <c r="RLZ7" s="428"/>
      <c r="RMA7" s="428"/>
      <c r="RMB7" s="428"/>
      <c r="RMC7" s="428"/>
      <c r="RMD7" s="428"/>
      <c r="RME7" s="428"/>
      <c r="RMF7" s="428"/>
      <c r="RMG7" s="428"/>
      <c r="RMH7" s="428"/>
      <c r="RMI7" s="428"/>
      <c r="RMJ7" s="428"/>
      <c r="RMK7" s="428"/>
      <c r="RML7" s="428"/>
      <c r="RMM7" s="428"/>
      <c r="RMN7" s="428"/>
      <c r="RMO7" s="428"/>
      <c r="RMP7" s="428"/>
      <c r="RMQ7" s="428"/>
      <c r="RMR7" s="428"/>
      <c r="RMS7" s="428"/>
      <c r="RMT7" s="428"/>
      <c r="RMU7" s="428"/>
      <c r="RMV7" s="428"/>
      <c r="RMW7" s="428"/>
      <c r="RMX7" s="428"/>
      <c r="RMY7" s="428"/>
      <c r="RMZ7" s="428"/>
      <c r="RNA7" s="428"/>
      <c r="RNB7" s="428"/>
      <c r="RNC7" s="428"/>
      <c r="RND7" s="428"/>
      <c r="RNE7" s="428"/>
      <c r="RNF7" s="428"/>
      <c r="RNG7" s="428"/>
      <c r="RNH7" s="428"/>
      <c r="RNI7" s="428"/>
      <c r="RNJ7" s="428"/>
      <c r="RNK7" s="428"/>
      <c r="RNL7" s="428"/>
      <c r="RNM7" s="428"/>
      <c r="RNN7" s="428"/>
      <c r="RNO7" s="428"/>
      <c r="RNP7" s="428"/>
      <c r="RNQ7" s="428"/>
      <c r="RNR7" s="428"/>
      <c r="RNS7" s="428"/>
      <c r="RNT7" s="428"/>
      <c r="RNU7" s="428"/>
      <c r="RNV7" s="428"/>
      <c r="RNW7" s="428"/>
      <c r="RNX7" s="428"/>
      <c r="RNY7" s="428"/>
      <c r="RNZ7" s="428"/>
      <c r="ROA7" s="428"/>
      <c r="ROB7" s="428"/>
      <c r="ROC7" s="428"/>
      <c r="ROD7" s="428"/>
      <c r="ROE7" s="428"/>
      <c r="ROF7" s="428"/>
      <c r="ROG7" s="428"/>
      <c r="ROH7" s="428"/>
      <c r="ROI7" s="428"/>
      <c r="ROJ7" s="428"/>
      <c r="ROK7" s="428"/>
      <c r="ROL7" s="428"/>
      <c r="ROM7" s="428"/>
      <c r="RON7" s="428"/>
      <c r="ROO7" s="428"/>
      <c r="ROP7" s="428"/>
      <c r="ROQ7" s="428"/>
      <c r="ROR7" s="428"/>
      <c r="ROS7" s="428"/>
      <c r="ROT7" s="428"/>
      <c r="ROU7" s="428"/>
      <c r="ROV7" s="428"/>
      <c r="ROW7" s="428"/>
      <c r="ROX7" s="428"/>
      <c r="ROY7" s="428"/>
      <c r="ROZ7" s="428"/>
      <c r="RPA7" s="428"/>
      <c r="RPB7" s="428"/>
      <c r="RPC7" s="428"/>
      <c r="RPD7" s="428"/>
      <c r="RPE7" s="428"/>
      <c r="RPF7" s="428"/>
      <c r="RPG7" s="428"/>
      <c r="RPH7" s="428"/>
      <c r="RPI7" s="428"/>
      <c r="RPJ7" s="428"/>
      <c r="RPK7" s="428"/>
      <c r="RPL7" s="428"/>
      <c r="RPM7" s="428"/>
      <c r="RPN7" s="428"/>
      <c r="RPO7" s="428"/>
      <c r="RPP7" s="428"/>
      <c r="RPQ7" s="428"/>
      <c r="RPR7" s="428"/>
      <c r="RPS7" s="428"/>
      <c r="RPT7" s="428"/>
      <c r="RPU7" s="428"/>
      <c r="RPV7" s="428"/>
      <c r="RPW7" s="428"/>
      <c r="RPX7" s="428"/>
      <c r="RPY7" s="428"/>
      <c r="RPZ7" s="428"/>
      <c r="RQA7" s="428"/>
      <c r="RQB7" s="428"/>
      <c r="RQC7" s="428"/>
      <c r="RQD7" s="428"/>
      <c r="RQE7" s="428"/>
      <c r="RQF7" s="428"/>
      <c r="RQG7" s="428"/>
      <c r="RQH7" s="428"/>
      <c r="RQI7" s="428"/>
      <c r="RQJ7" s="428"/>
      <c r="RQK7" s="428"/>
      <c r="RQL7" s="428"/>
      <c r="RQM7" s="428"/>
      <c r="RQN7" s="428"/>
      <c r="RQO7" s="428"/>
      <c r="RQP7" s="428"/>
      <c r="RQQ7" s="428"/>
      <c r="RQR7" s="428"/>
      <c r="RQS7" s="428"/>
      <c r="RQT7" s="428"/>
      <c r="RQU7" s="428"/>
      <c r="RQV7" s="428"/>
      <c r="RQW7" s="428"/>
      <c r="RQX7" s="428"/>
      <c r="RQY7" s="428"/>
      <c r="RQZ7" s="428"/>
      <c r="RRA7" s="428"/>
      <c r="RRB7" s="428"/>
      <c r="RRC7" s="428"/>
      <c r="RRD7" s="428"/>
      <c r="RRE7" s="428"/>
      <c r="RRF7" s="428"/>
      <c r="RRG7" s="428"/>
      <c r="RRH7" s="428"/>
      <c r="RRI7" s="428"/>
      <c r="RRJ7" s="428"/>
      <c r="RRK7" s="428"/>
      <c r="RRL7" s="428"/>
      <c r="RRM7" s="428"/>
      <c r="RRN7" s="428"/>
      <c r="RRO7" s="428"/>
      <c r="RRP7" s="428"/>
      <c r="RRQ7" s="428"/>
      <c r="RRR7" s="428"/>
      <c r="RRS7" s="428"/>
      <c r="RRT7" s="428"/>
      <c r="RRU7" s="428"/>
      <c r="RRV7" s="428"/>
      <c r="RRW7" s="428"/>
      <c r="RRX7" s="428"/>
      <c r="RRY7" s="428"/>
      <c r="RRZ7" s="428"/>
      <c r="RSA7" s="428"/>
      <c r="RSB7" s="428"/>
      <c r="RSC7" s="428"/>
      <c r="RSD7" s="428"/>
      <c r="RSE7" s="428"/>
      <c r="RSF7" s="428"/>
      <c r="RSG7" s="428"/>
      <c r="RSH7" s="428"/>
      <c r="RSI7" s="428"/>
      <c r="RSJ7" s="428"/>
      <c r="RSK7" s="428"/>
      <c r="RSL7" s="428"/>
      <c r="RSM7" s="428"/>
      <c r="RSN7" s="428"/>
      <c r="RSO7" s="428"/>
      <c r="RSP7" s="428"/>
      <c r="RSQ7" s="428"/>
      <c r="RSR7" s="428"/>
      <c r="RSS7" s="428"/>
      <c r="RST7" s="428"/>
      <c r="RSU7" s="428"/>
      <c r="RSV7" s="428"/>
      <c r="RSW7" s="428"/>
      <c r="RSX7" s="428"/>
      <c r="RSY7" s="428"/>
      <c r="RSZ7" s="428"/>
      <c r="RTA7" s="428"/>
      <c r="RTB7" s="428"/>
      <c r="RTC7" s="428"/>
      <c r="RTD7" s="428"/>
      <c r="RTE7" s="428"/>
      <c r="RTF7" s="428"/>
      <c r="RTG7" s="428"/>
      <c r="RTH7" s="428"/>
      <c r="RTI7" s="428"/>
      <c r="RTJ7" s="428"/>
      <c r="RTK7" s="428"/>
      <c r="RTL7" s="428"/>
      <c r="RTM7" s="428"/>
      <c r="RTN7" s="428"/>
      <c r="RTO7" s="428"/>
      <c r="RTP7" s="428"/>
      <c r="RTQ7" s="428"/>
      <c r="RTR7" s="428"/>
      <c r="RTS7" s="428"/>
      <c r="RTT7" s="428"/>
      <c r="RTU7" s="428"/>
      <c r="RTV7" s="428"/>
      <c r="RTW7" s="428"/>
      <c r="RTX7" s="428"/>
      <c r="RTY7" s="428"/>
      <c r="RTZ7" s="428"/>
      <c r="RUA7" s="428"/>
      <c r="RUB7" s="428"/>
      <c r="RUC7" s="428"/>
      <c r="RUD7" s="428"/>
      <c r="RUE7" s="428"/>
      <c r="RUF7" s="428"/>
      <c r="RUG7" s="428"/>
      <c r="RUH7" s="428"/>
      <c r="RUI7" s="428"/>
      <c r="RUJ7" s="428"/>
      <c r="RUK7" s="428"/>
      <c r="RUL7" s="428"/>
      <c r="RUM7" s="428"/>
      <c r="RUN7" s="428"/>
      <c r="RUO7" s="428"/>
      <c r="RUP7" s="428"/>
      <c r="RUQ7" s="428"/>
      <c r="RUR7" s="428"/>
      <c r="RUS7" s="428"/>
      <c r="RUT7" s="428"/>
      <c r="RUU7" s="428"/>
      <c r="RUV7" s="428"/>
      <c r="RUW7" s="428"/>
      <c r="RUX7" s="428"/>
      <c r="RUY7" s="428"/>
      <c r="RUZ7" s="428"/>
      <c r="RVA7" s="428"/>
      <c r="RVB7" s="428"/>
      <c r="RVC7" s="428"/>
      <c r="RVD7" s="428"/>
      <c r="RVE7" s="428"/>
      <c r="RVF7" s="428"/>
      <c r="RVG7" s="428"/>
      <c r="RVH7" s="428"/>
      <c r="RVI7" s="428"/>
      <c r="RVJ7" s="428"/>
      <c r="RVK7" s="428"/>
      <c r="RVL7" s="428"/>
      <c r="RVM7" s="428"/>
      <c r="RVN7" s="428"/>
      <c r="RVO7" s="428"/>
      <c r="RVP7" s="428"/>
      <c r="RVQ7" s="428"/>
      <c r="RVR7" s="428"/>
      <c r="RVS7" s="428"/>
      <c r="RVT7" s="428"/>
      <c r="RVU7" s="428"/>
      <c r="RVV7" s="428"/>
      <c r="RVW7" s="428"/>
      <c r="RVX7" s="428"/>
      <c r="RVY7" s="428"/>
      <c r="RVZ7" s="428"/>
      <c r="RWA7" s="428"/>
      <c r="RWB7" s="428"/>
      <c r="RWC7" s="428"/>
      <c r="RWD7" s="428"/>
      <c r="RWE7" s="428"/>
      <c r="RWF7" s="428"/>
      <c r="RWG7" s="428"/>
      <c r="RWH7" s="428"/>
      <c r="RWI7" s="428"/>
      <c r="RWJ7" s="428"/>
      <c r="RWK7" s="428"/>
      <c r="RWL7" s="428"/>
      <c r="RWM7" s="428"/>
      <c r="RWN7" s="428"/>
      <c r="RWO7" s="428"/>
      <c r="RWP7" s="428"/>
      <c r="RWQ7" s="428"/>
      <c r="RWR7" s="428"/>
      <c r="RWS7" s="428"/>
      <c r="RWT7" s="428"/>
      <c r="RWU7" s="428"/>
      <c r="RWV7" s="428"/>
      <c r="RWW7" s="428"/>
      <c r="RWX7" s="428"/>
      <c r="RWY7" s="428"/>
      <c r="RWZ7" s="428"/>
      <c r="RXA7" s="428"/>
      <c r="RXB7" s="428"/>
      <c r="RXC7" s="428"/>
      <c r="RXD7" s="428"/>
      <c r="RXE7" s="428"/>
      <c r="RXF7" s="428"/>
      <c r="RXG7" s="428"/>
      <c r="RXH7" s="428"/>
      <c r="RXI7" s="428"/>
      <c r="RXJ7" s="428"/>
      <c r="RXK7" s="428"/>
      <c r="RXL7" s="428"/>
      <c r="RXM7" s="428"/>
      <c r="RXN7" s="428"/>
      <c r="RXO7" s="428"/>
      <c r="RXP7" s="428"/>
      <c r="RXQ7" s="428"/>
      <c r="RXR7" s="428"/>
      <c r="RXS7" s="428"/>
      <c r="RXT7" s="428"/>
      <c r="RXU7" s="428"/>
      <c r="RXV7" s="428"/>
      <c r="RXW7" s="428"/>
      <c r="RXX7" s="428"/>
      <c r="RXY7" s="428"/>
      <c r="RXZ7" s="428"/>
      <c r="RYA7" s="428"/>
      <c r="RYB7" s="428"/>
      <c r="RYC7" s="428"/>
      <c r="RYD7" s="428"/>
      <c r="RYE7" s="428"/>
      <c r="RYF7" s="428"/>
      <c r="RYG7" s="428"/>
      <c r="RYH7" s="428"/>
      <c r="RYI7" s="428"/>
      <c r="RYJ7" s="428"/>
      <c r="RYK7" s="428"/>
      <c r="RYL7" s="428"/>
      <c r="RYM7" s="428"/>
      <c r="RYN7" s="428"/>
      <c r="RYO7" s="428"/>
      <c r="RYP7" s="428"/>
      <c r="RYQ7" s="428"/>
      <c r="RYR7" s="428"/>
      <c r="RYS7" s="428"/>
      <c r="RYT7" s="428"/>
      <c r="RYU7" s="428"/>
      <c r="RYV7" s="428"/>
      <c r="RYW7" s="428"/>
      <c r="RYX7" s="428"/>
      <c r="RYY7" s="428"/>
      <c r="RYZ7" s="428"/>
      <c r="RZA7" s="428"/>
      <c r="RZB7" s="428"/>
      <c r="RZC7" s="428"/>
      <c r="RZD7" s="428"/>
      <c r="RZE7" s="428"/>
      <c r="RZF7" s="428"/>
      <c r="RZG7" s="428"/>
      <c r="RZH7" s="428"/>
      <c r="RZI7" s="428"/>
      <c r="RZJ7" s="428"/>
      <c r="RZK7" s="428"/>
      <c r="RZL7" s="428"/>
      <c r="RZM7" s="428"/>
      <c r="RZN7" s="428"/>
      <c r="RZO7" s="428"/>
      <c r="RZP7" s="428"/>
      <c r="RZQ7" s="428"/>
      <c r="RZR7" s="428"/>
      <c r="RZS7" s="428"/>
      <c r="RZT7" s="428"/>
      <c r="RZU7" s="428"/>
      <c r="RZV7" s="428"/>
      <c r="RZW7" s="428"/>
      <c r="RZX7" s="428"/>
      <c r="RZY7" s="428"/>
      <c r="RZZ7" s="428"/>
      <c r="SAA7" s="428"/>
      <c r="SAB7" s="428"/>
      <c r="SAC7" s="428"/>
      <c r="SAD7" s="428"/>
      <c r="SAE7" s="428"/>
      <c r="SAF7" s="428"/>
      <c r="SAG7" s="428"/>
      <c r="SAH7" s="428"/>
      <c r="SAI7" s="428"/>
      <c r="SAJ7" s="428"/>
      <c r="SAK7" s="428"/>
      <c r="SAL7" s="428"/>
      <c r="SAM7" s="428"/>
      <c r="SAN7" s="428"/>
      <c r="SAO7" s="428"/>
      <c r="SAP7" s="428"/>
      <c r="SAQ7" s="428"/>
      <c r="SAR7" s="428"/>
      <c r="SAS7" s="428"/>
      <c r="SAT7" s="428"/>
      <c r="SAU7" s="428"/>
      <c r="SAV7" s="428"/>
      <c r="SAW7" s="428"/>
      <c r="SAX7" s="428"/>
      <c r="SAY7" s="428"/>
      <c r="SAZ7" s="428"/>
      <c r="SBA7" s="428"/>
      <c r="SBB7" s="428"/>
      <c r="SBC7" s="428"/>
      <c r="SBD7" s="428"/>
      <c r="SBE7" s="428"/>
      <c r="SBF7" s="428"/>
      <c r="SBG7" s="428"/>
      <c r="SBH7" s="428"/>
      <c r="SBI7" s="428"/>
      <c r="SBJ7" s="428"/>
      <c r="SBK7" s="428"/>
      <c r="SBL7" s="428"/>
      <c r="SBM7" s="428"/>
      <c r="SBN7" s="428"/>
      <c r="SBO7" s="428"/>
      <c r="SBP7" s="428"/>
      <c r="SBQ7" s="428"/>
      <c r="SBR7" s="428"/>
      <c r="SBS7" s="428"/>
      <c r="SBT7" s="428"/>
      <c r="SBU7" s="428"/>
      <c r="SBV7" s="428"/>
      <c r="SBW7" s="428"/>
      <c r="SBX7" s="428"/>
      <c r="SBY7" s="428"/>
      <c r="SBZ7" s="428"/>
      <c r="SCA7" s="428"/>
      <c r="SCB7" s="428"/>
      <c r="SCC7" s="428"/>
      <c r="SCD7" s="428"/>
      <c r="SCE7" s="428"/>
      <c r="SCF7" s="428"/>
      <c r="SCG7" s="428"/>
      <c r="SCH7" s="428"/>
      <c r="SCI7" s="428"/>
      <c r="SCJ7" s="428"/>
      <c r="SCK7" s="428"/>
      <c r="SCL7" s="428"/>
      <c r="SCM7" s="428"/>
      <c r="SCN7" s="428"/>
      <c r="SCO7" s="428"/>
      <c r="SCP7" s="428"/>
      <c r="SCQ7" s="428"/>
      <c r="SCR7" s="428"/>
      <c r="SCS7" s="428"/>
      <c r="SCT7" s="428"/>
      <c r="SCU7" s="428"/>
      <c r="SCV7" s="428"/>
      <c r="SCW7" s="428"/>
      <c r="SCX7" s="428"/>
      <c r="SCY7" s="428"/>
      <c r="SCZ7" s="428"/>
      <c r="SDA7" s="428"/>
      <c r="SDB7" s="428"/>
      <c r="SDC7" s="428"/>
      <c r="SDD7" s="428"/>
      <c r="SDE7" s="428"/>
      <c r="SDF7" s="428"/>
      <c r="SDG7" s="428"/>
      <c r="SDH7" s="428"/>
      <c r="SDI7" s="428"/>
      <c r="SDJ7" s="428"/>
      <c r="SDK7" s="428"/>
      <c r="SDL7" s="428"/>
      <c r="SDM7" s="428"/>
      <c r="SDN7" s="428"/>
      <c r="SDO7" s="428"/>
      <c r="SDP7" s="428"/>
      <c r="SDQ7" s="428"/>
      <c r="SDR7" s="428"/>
      <c r="SDS7" s="428"/>
      <c r="SDT7" s="428"/>
      <c r="SDU7" s="428"/>
      <c r="SDV7" s="428"/>
      <c r="SDW7" s="428"/>
      <c r="SDX7" s="428"/>
      <c r="SDY7" s="428"/>
      <c r="SDZ7" s="428"/>
      <c r="SEA7" s="428"/>
      <c r="SEB7" s="428"/>
      <c r="SEC7" s="428"/>
      <c r="SED7" s="428"/>
      <c r="SEE7" s="428"/>
      <c r="SEF7" s="428"/>
      <c r="SEG7" s="428"/>
      <c r="SEH7" s="428"/>
      <c r="SEI7" s="428"/>
      <c r="SEJ7" s="428"/>
      <c r="SEK7" s="428"/>
      <c r="SEL7" s="428"/>
      <c r="SEM7" s="428"/>
      <c r="SEN7" s="428"/>
      <c r="SEO7" s="428"/>
      <c r="SEP7" s="428"/>
      <c r="SEQ7" s="428"/>
      <c r="SER7" s="428"/>
      <c r="SES7" s="428"/>
      <c r="SET7" s="428"/>
      <c r="SEU7" s="428"/>
      <c r="SEV7" s="428"/>
      <c r="SEW7" s="428"/>
      <c r="SEX7" s="428"/>
      <c r="SEY7" s="428"/>
      <c r="SEZ7" s="428"/>
      <c r="SFA7" s="428"/>
      <c r="SFB7" s="428"/>
      <c r="SFC7" s="428"/>
      <c r="SFD7" s="428"/>
      <c r="SFE7" s="428"/>
      <c r="SFF7" s="428"/>
      <c r="SFG7" s="428"/>
      <c r="SFH7" s="428"/>
      <c r="SFI7" s="428"/>
      <c r="SFJ7" s="428"/>
      <c r="SFK7" s="428"/>
      <c r="SFL7" s="428"/>
      <c r="SFM7" s="428"/>
      <c r="SFN7" s="428"/>
      <c r="SFO7" s="428"/>
      <c r="SFP7" s="428"/>
      <c r="SFQ7" s="428"/>
      <c r="SFR7" s="428"/>
      <c r="SFS7" s="428"/>
      <c r="SFT7" s="428"/>
      <c r="SFU7" s="428"/>
      <c r="SFV7" s="428"/>
      <c r="SFW7" s="428"/>
      <c r="SFX7" s="428"/>
      <c r="SFY7" s="428"/>
      <c r="SFZ7" s="428"/>
      <c r="SGA7" s="428"/>
      <c r="SGB7" s="428"/>
      <c r="SGC7" s="428"/>
      <c r="SGD7" s="428"/>
      <c r="SGE7" s="428"/>
      <c r="SGF7" s="428"/>
      <c r="SGG7" s="428"/>
      <c r="SGH7" s="428"/>
      <c r="SGI7" s="428"/>
      <c r="SGJ7" s="428"/>
      <c r="SGK7" s="428"/>
      <c r="SGL7" s="428"/>
      <c r="SGM7" s="428"/>
      <c r="SGN7" s="428"/>
      <c r="SGO7" s="428"/>
      <c r="SGP7" s="428"/>
      <c r="SGQ7" s="428"/>
      <c r="SGR7" s="428"/>
      <c r="SGS7" s="428"/>
      <c r="SGT7" s="428"/>
      <c r="SGU7" s="428"/>
      <c r="SGV7" s="428"/>
      <c r="SGW7" s="428"/>
      <c r="SGX7" s="428"/>
      <c r="SGY7" s="428"/>
      <c r="SGZ7" s="428"/>
      <c r="SHA7" s="428"/>
      <c r="SHB7" s="428"/>
      <c r="SHC7" s="428"/>
      <c r="SHD7" s="428"/>
      <c r="SHE7" s="428"/>
      <c r="SHF7" s="428"/>
      <c r="SHG7" s="428"/>
      <c r="SHH7" s="428"/>
      <c r="SHI7" s="428"/>
      <c r="SHJ7" s="428"/>
      <c r="SHK7" s="428"/>
      <c r="SHL7" s="428"/>
      <c r="SHM7" s="428"/>
      <c r="SHN7" s="428"/>
      <c r="SHO7" s="428"/>
      <c r="SHP7" s="428"/>
      <c r="SHQ7" s="428"/>
      <c r="SHR7" s="428"/>
      <c r="SHS7" s="428"/>
      <c r="SHT7" s="428"/>
      <c r="SHU7" s="428"/>
      <c r="SHV7" s="428"/>
      <c r="SHW7" s="428"/>
      <c r="SHX7" s="428"/>
      <c r="SHY7" s="428"/>
      <c r="SHZ7" s="428"/>
      <c r="SIA7" s="428"/>
      <c r="SIB7" s="428"/>
      <c r="SIC7" s="428"/>
      <c r="SID7" s="428"/>
      <c r="SIE7" s="428"/>
      <c r="SIF7" s="428"/>
      <c r="SIG7" s="428"/>
      <c r="SIH7" s="428"/>
      <c r="SII7" s="428"/>
      <c r="SIJ7" s="428"/>
      <c r="SIK7" s="428"/>
      <c r="SIL7" s="428"/>
      <c r="SIM7" s="428"/>
      <c r="SIN7" s="428"/>
      <c r="SIO7" s="428"/>
      <c r="SIP7" s="428"/>
      <c r="SIQ7" s="428"/>
      <c r="SIR7" s="428"/>
      <c r="SIS7" s="428"/>
      <c r="SIT7" s="428"/>
      <c r="SIU7" s="428"/>
      <c r="SIV7" s="428"/>
      <c r="SIW7" s="428"/>
      <c r="SIX7" s="428"/>
      <c r="SIY7" s="428"/>
      <c r="SIZ7" s="428"/>
      <c r="SJA7" s="428"/>
      <c r="SJB7" s="428"/>
      <c r="SJC7" s="428"/>
      <c r="SJD7" s="428"/>
      <c r="SJE7" s="428"/>
      <c r="SJF7" s="428"/>
      <c r="SJG7" s="428"/>
      <c r="SJH7" s="428"/>
      <c r="SJI7" s="428"/>
      <c r="SJJ7" s="428"/>
      <c r="SJK7" s="428"/>
      <c r="SJL7" s="428"/>
      <c r="SJM7" s="428"/>
      <c r="SJN7" s="428"/>
      <c r="SJO7" s="428"/>
      <c r="SJP7" s="428"/>
      <c r="SJQ7" s="428"/>
      <c r="SJR7" s="428"/>
      <c r="SJS7" s="428"/>
      <c r="SJT7" s="428"/>
      <c r="SJU7" s="428"/>
      <c r="SJV7" s="428"/>
      <c r="SJW7" s="428"/>
      <c r="SJX7" s="428"/>
      <c r="SJY7" s="428"/>
      <c r="SJZ7" s="428"/>
      <c r="SKA7" s="428"/>
      <c r="SKB7" s="428"/>
      <c r="SKC7" s="428"/>
      <c r="SKD7" s="428"/>
      <c r="SKE7" s="428"/>
      <c r="SKF7" s="428"/>
      <c r="SKG7" s="428"/>
      <c r="SKH7" s="428"/>
      <c r="SKI7" s="428"/>
      <c r="SKJ7" s="428"/>
      <c r="SKK7" s="428"/>
      <c r="SKL7" s="428"/>
      <c r="SKM7" s="428"/>
      <c r="SKN7" s="428"/>
      <c r="SKO7" s="428"/>
      <c r="SKP7" s="428"/>
      <c r="SKQ7" s="428"/>
      <c r="SKR7" s="428"/>
      <c r="SKS7" s="428"/>
      <c r="SKT7" s="428"/>
      <c r="SKU7" s="428"/>
      <c r="SKV7" s="428"/>
      <c r="SKW7" s="428"/>
      <c r="SKX7" s="428"/>
      <c r="SKY7" s="428"/>
      <c r="SKZ7" s="428"/>
      <c r="SLA7" s="428"/>
      <c r="SLB7" s="428"/>
      <c r="SLC7" s="428"/>
      <c r="SLD7" s="428"/>
      <c r="SLE7" s="428"/>
      <c r="SLF7" s="428"/>
      <c r="SLG7" s="428"/>
      <c r="SLH7" s="428"/>
      <c r="SLI7" s="428"/>
      <c r="SLJ7" s="428"/>
      <c r="SLK7" s="428"/>
      <c r="SLL7" s="428"/>
      <c r="SLM7" s="428"/>
      <c r="SLN7" s="428"/>
      <c r="SLO7" s="428"/>
      <c r="SLP7" s="428"/>
      <c r="SLQ7" s="428"/>
      <c r="SLR7" s="428"/>
      <c r="SLS7" s="428"/>
      <c r="SLT7" s="428"/>
      <c r="SLU7" s="428"/>
      <c r="SLV7" s="428"/>
      <c r="SLW7" s="428"/>
      <c r="SLX7" s="428"/>
      <c r="SLY7" s="428"/>
      <c r="SLZ7" s="428"/>
      <c r="SMA7" s="428"/>
      <c r="SMB7" s="428"/>
      <c r="SMC7" s="428"/>
      <c r="SMD7" s="428"/>
      <c r="SME7" s="428"/>
      <c r="SMF7" s="428"/>
      <c r="SMG7" s="428"/>
      <c r="SMH7" s="428"/>
      <c r="SMI7" s="428"/>
      <c r="SMJ7" s="428"/>
      <c r="SMK7" s="428"/>
      <c r="SML7" s="428"/>
      <c r="SMM7" s="428"/>
      <c r="SMN7" s="428"/>
      <c r="SMO7" s="428"/>
      <c r="SMP7" s="428"/>
      <c r="SMQ7" s="428"/>
      <c r="SMR7" s="428"/>
      <c r="SMS7" s="428"/>
      <c r="SMT7" s="428"/>
      <c r="SMU7" s="428"/>
      <c r="SMV7" s="428"/>
      <c r="SMW7" s="428"/>
      <c r="SMX7" s="428"/>
      <c r="SMY7" s="428"/>
      <c r="SMZ7" s="428"/>
      <c r="SNA7" s="428"/>
      <c r="SNB7" s="428"/>
      <c r="SNC7" s="428"/>
      <c r="SND7" s="428"/>
      <c r="SNE7" s="428"/>
      <c r="SNF7" s="428"/>
      <c r="SNG7" s="428"/>
      <c r="SNH7" s="428"/>
      <c r="SNI7" s="428"/>
      <c r="SNJ7" s="428"/>
      <c r="SNK7" s="428"/>
      <c r="SNL7" s="428"/>
      <c r="SNM7" s="428"/>
      <c r="SNN7" s="428"/>
      <c r="SNO7" s="428"/>
      <c r="SNP7" s="428"/>
      <c r="SNQ7" s="428"/>
      <c r="SNR7" s="428"/>
      <c r="SNS7" s="428"/>
      <c r="SNT7" s="428"/>
      <c r="SNU7" s="428"/>
      <c r="SNV7" s="428"/>
      <c r="SNW7" s="428"/>
      <c r="SNX7" s="428"/>
      <c r="SNY7" s="428"/>
      <c r="SNZ7" s="428"/>
      <c r="SOA7" s="428"/>
      <c r="SOB7" s="428"/>
      <c r="SOC7" s="428"/>
      <c r="SOD7" s="428"/>
      <c r="SOE7" s="428"/>
      <c r="SOF7" s="428"/>
      <c r="SOG7" s="428"/>
      <c r="SOH7" s="428"/>
      <c r="SOI7" s="428"/>
      <c r="SOJ7" s="428"/>
      <c r="SOK7" s="428"/>
      <c r="SOL7" s="428"/>
      <c r="SOM7" s="428"/>
      <c r="SON7" s="428"/>
      <c r="SOO7" s="428"/>
      <c r="SOP7" s="428"/>
      <c r="SOQ7" s="428"/>
      <c r="SOR7" s="428"/>
      <c r="SOS7" s="428"/>
      <c r="SOT7" s="428"/>
      <c r="SOU7" s="428"/>
      <c r="SOV7" s="428"/>
      <c r="SOW7" s="428"/>
      <c r="SOX7" s="428"/>
      <c r="SOY7" s="428"/>
      <c r="SOZ7" s="428"/>
      <c r="SPA7" s="428"/>
      <c r="SPB7" s="428"/>
      <c r="SPC7" s="428"/>
      <c r="SPD7" s="428"/>
      <c r="SPE7" s="428"/>
      <c r="SPF7" s="428"/>
      <c r="SPG7" s="428"/>
      <c r="SPH7" s="428"/>
      <c r="SPI7" s="428"/>
      <c r="SPJ7" s="428"/>
      <c r="SPK7" s="428"/>
      <c r="SPL7" s="428"/>
      <c r="SPM7" s="428"/>
      <c r="SPN7" s="428"/>
      <c r="SPO7" s="428"/>
      <c r="SPP7" s="428"/>
      <c r="SPQ7" s="428"/>
      <c r="SPR7" s="428"/>
      <c r="SPS7" s="428"/>
      <c r="SPT7" s="428"/>
      <c r="SPU7" s="428"/>
      <c r="SPV7" s="428"/>
      <c r="SPW7" s="428"/>
      <c r="SPX7" s="428"/>
      <c r="SPY7" s="428"/>
      <c r="SPZ7" s="428"/>
      <c r="SQA7" s="428"/>
      <c r="SQB7" s="428"/>
      <c r="SQC7" s="428"/>
      <c r="SQD7" s="428"/>
      <c r="SQE7" s="428"/>
      <c r="SQF7" s="428"/>
      <c r="SQG7" s="428"/>
      <c r="SQH7" s="428"/>
      <c r="SQI7" s="428"/>
      <c r="SQJ7" s="428"/>
      <c r="SQK7" s="428"/>
      <c r="SQL7" s="428"/>
      <c r="SQM7" s="428"/>
      <c r="SQN7" s="428"/>
      <c r="SQO7" s="428"/>
      <c r="SQP7" s="428"/>
      <c r="SQQ7" s="428"/>
      <c r="SQR7" s="428"/>
      <c r="SQS7" s="428"/>
      <c r="SQT7" s="428"/>
      <c r="SQU7" s="428"/>
      <c r="SQV7" s="428"/>
      <c r="SQW7" s="428"/>
      <c r="SQX7" s="428"/>
      <c r="SQY7" s="428"/>
      <c r="SQZ7" s="428"/>
      <c r="SRA7" s="428"/>
      <c r="SRB7" s="428"/>
      <c r="SRC7" s="428"/>
      <c r="SRD7" s="428"/>
      <c r="SRE7" s="428"/>
      <c r="SRF7" s="428"/>
      <c r="SRG7" s="428"/>
      <c r="SRH7" s="428"/>
      <c r="SRI7" s="428"/>
      <c r="SRJ7" s="428"/>
      <c r="SRK7" s="428"/>
      <c r="SRL7" s="428"/>
      <c r="SRM7" s="428"/>
      <c r="SRN7" s="428"/>
      <c r="SRO7" s="428"/>
      <c r="SRP7" s="428"/>
      <c r="SRQ7" s="428"/>
      <c r="SRR7" s="428"/>
      <c r="SRS7" s="428"/>
      <c r="SRT7" s="428"/>
      <c r="SRU7" s="428"/>
      <c r="SRV7" s="428"/>
      <c r="SRW7" s="428"/>
      <c r="SRX7" s="428"/>
      <c r="SRY7" s="428"/>
      <c r="SRZ7" s="428"/>
      <c r="SSA7" s="428"/>
      <c r="SSB7" s="428"/>
      <c r="SSC7" s="428"/>
      <c r="SSD7" s="428"/>
      <c r="SSE7" s="428"/>
      <c r="SSF7" s="428"/>
      <c r="SSG7" s="428"/>
      <c r="SSH7" s="428"/>
      <c r="SSI7" s="428"/>
      <c r="SSJ7" s="428"/>
      <c r="SSK7" s="428"/>
      <c r="SSL7" s="428"/>
      <c r="SSM7" s="428"/>
      <c r="SSN7" s="428"/>
      <c r="SSO7" s="428"/>
      <c r="SSP7" s="428"/>
      <c r="SSQ7" s="428"/>
      <c r="SSR7" s="428"/>
      <c r="SSS7" s="428"/>
      <c r="SST7" s="428"/>
      <c r="SSU7" s="428"/>
      <c r="SSV7" s="428"/>
      <c r="SSW7" s="428"/>
      <c r="SSX7" s="428"/>
      <c r="SSY7" s="428"/>
      <c r="SSZ7" s="428"/>
      <c r="STA7" s="428"/>
      <c r="STB7" s="428"/>
      <c r="STC7" s="428"/>
      <c r="STD7" s="428"/>
      <c r="STE7" s="428"/>
      <c r="STF7" s="428"/>
      <c r="STG7" s="428"/>
      <c r="STH7" s="428"/>
      <c r="STI7" s="428"/>
      <c r="STJ7" s="428"/>
      <c r="STK7" s="428"/>
      <c r="STL7" s="428"/>
      <c r="STM7" s="428"/>
      <c r="STN7" s="428"/>
      <c r="STO7" s="428"/>
      <c r="STP7" s="428"/>
      <c r="STQ7" s="428"/>
      <c r="STR7" s="428"/>
      <c r="STS7" s="428"/>
      <c r="STT7" s="428"/>
      <c r="STU7" s="428"/>
      <c r="STV7" s="428"/>
      <c r="STW7" s="428"/>
      <c r="STX7" s="428"/>
      <c r="STY7" s="428"/>
      <c r="STZ7" s="428"/>
      <c r="SUA7" s="428"/>
      <c r="SUB7" s="428"/>
      <c r="SUC7" s="428"/>
      <c r="SUD7" s="428"/>
      <c r="SUE7" s="428"/>
      <c r="SUF7" s="428"/>
      <c r="SUG7" s="428"/>
      <c r="SUH7" s="428"/>
      <c r="SUI7" s="428"/>
      <c r="SUJ7" s="428"/>
      <c r="SUK7" s="428"/>
      <c r="SUL7" s="428"/>
      <c r="SUM7" s="428"/>
      <c r="SUN7" s="428"/>
      <c r="SUO7" s="428"/>
      <c r="SUP7" s="428"/>
      <c r="SUQ7" s="428"/>
      <c r="SUR7" s="428"/>
      <c r="SUS7" s="428"/>
      <c r="SUT7" s="428"/>
      <c r="SUU7" s="428"/>
      <c r="SUV7" s="428"/>
      <c r="SUW7" s="428"/>
      <c r="SUX7" s="428"/>
      <c r="SUY7" s="428"/>
      <c r="SUZ7" s="428"/>
      <c r="SVA7" s="428"/>
      <c r="SVB7" s="428"/>
      <c r="SVC7" s="428"/>
      <c r="SVD7" s="428"/>
      <c r="SVE7" s="428"/>
      <c r="SVF7" s="428"/>
      <c r="SVG7" s="428"/>
      <c r="SVH7" s="428"/>
      <c r="SVI7" s="428"/>
      <c r="SVJ7" s="428"/>
      <c r="SVK7" s="428"/>
      <c r="SVL7" s="428"/>
      <c r="SVM7" s="428"/>
      <c r="SVN7" s="428"/>
      <c r="SVO7" s="428"/>
      <c r="SVP7" s="428"/>
      <c r="SVQ7" s="428"/>
      <c r="SVR7" s="428"/>
      <c r="SVS7" s="428"/>
      <c r="SVT7" s="428"/>
      <c r="SVU7" s="428"/>
      <c r="SVV7" s="428"/>
      <c r="SVW7" s="428"/>
      <c r="SVX7" s="428"/>
      <c r="SVY7" s="428"/>
      <c r="SVZ7" s="428"/>
      <c r="SWA7" s="428"/>
      <c r="SWB7" s="428"/>
      <c r="SWC7" s="428"/>
      <c r="SWD7" s="428"/>
      <c r="SWE7" s="428"/>
      <c r="SWF7" s="428"/>
      <c r="SWG7" s="428"/>
      <c r="SWH7" s="428"/>
      <c r="SWI7" s="428"/>
      <c r="SWJ7" s="428"/>
      <c r="SWK7" s="428"/>
      <c r="SWL7" s="428"/>
      <c r="SWM7" s="428"/>
      <c r="SWN7" s="428"/>
      <c r="SWO7" s="428"/>
      <c r="SWP7" s="428"/>
      <c r="SWQ7" s="428"/>
      <c r="SWR7" s="428"/>
      <c r="SWS7" s="428"/>
      <c r="SWT7" s="428"/>
      <c r="SWU7" s="428"/>
      <c r="SWV7" s="428"/>
      <c r="SWW7" s="428"/>
      <c r="SWX7" s="428"/>
      <c r="SWY7" s="428"/>
      <c r="SWZ7" s="428"/>
      <c r="SXA7" s="428"/>
      <c r="SXB7" s="428"/>
      <c r="SXC7" s="428"/>
      <c r="SXD7" s="428"/>
      <c r="SXE7" s="428"/>
      <c r="SXF7" s="428"/>
      <c r="SXG7" s="428"/>
      <c r="SXH7" s="428"/>
      <c r="SXI7" s="428"/>
      <c r="SXJ7" s="428"/>
      <c r="SXK7" s="428"/>
      <c r="SXL7" s="428"/>
      <c r="SXM7" s="428"/>
      <c r="SXN7" s="428"/>
      <c r="SXO7" s="428"/>
      <c r="SXP7" s="428"/>
      <c r="SXQ7" s="428"/>
      <c r="SXR7" s="428"/>
      <c r="SXS7" s="428"/>
      <c r="SXT7" s="428"/>
      <c r="SXU7" s="428"/>
      <c r="SXV7" s="428"/>
      <c r="SXW7" s="428"/>
      <c r="SXX7" s="428"/>
      <c r="SXY7" s="428"/>
      <c r="SXZ7" s="428"/>
      <c r="SYA7" s="428"/>
      <c r="SYB7" s="428"/>
      <c r="SYC7" s="428"/>
      <c r="SYD7" s="428"/>
      <c r="SYE7" s="428"/>
      <c r="SYF7" s="428"/>
      <c r="SYG7" s="428"/>
      <c r="SYH7" s="428"/>
      <c r="SYI7" s="428"/>
      <c r="SYJ7" s="428"/>
      <c r="SYK7" s="428"/>
      <c r="SYL7" s="428"/>
      <c r="SYM7" s="428"/>
      <c r="SYN7" s="428"/>
      <c r="SYO7" s="428"/>
      <c r="SYP7" s="428"/>
      <c r="SYQ7" s="428"/>
      <c r="SYR7" s="428"/>
      <c r="SYS7" s="428"/>
      <c r="SYT7" s="428"/>
      <c r="SYU7" s="428"/>
      <c r="SYV7" s="428"/>
      <c r="SYW7" s="428"/>
      <c r="SYX7" s="428"/>
      <c r="SYY7" s="428"/>
      <c r="SYZ7" s="428"/>
      <c r="SZA7" s="428"/>
      <c r="SZB7" s="428"/>
      <c r="SZC7" s="428"/>
      <c r="SZD7" s="428"/>
      <c r="SZE7" s="428"/>
      <c r="SZF7" s="428"/>
      <c r="SZG7" s="428"/>
      <c r="SZH7" s="428"/>
      <c r="SZI7" s="428"/>
      <c r="SZJ7" s="428"/>
      <c r="SZK7" s="428"/>
      <c r="SZL7" s="428"/>
      <c r="SZM7" s="428"/>
      <c r="SZN7" s="428"/>
      <c r="SZO7" s="428"/>
      <c r="SZP7" s="428"/>
      <c r="SZQ7" s="428"/>
      <c r="SZR7" s="428"/>
      <c r="SZS7" s="428"/>
      <c r="SZT7" s="428"/>
      <c r="SZU7" s="428"/>
      <c r="SZV7" s="428"/>
      <c r="SZW7" s="428"/>
      <c r="SZX7" s="428"/>
      <c r="SZY7" s="428"/>
      <c r="SZZ7" s="428"/>
      <c r="TAA7" s="428"/>
      <c r="TAB7" s="428"/>
      <c r="TAC7" s="428"/>
      <c r="TAD7" s="428"/>
      <c r="TAE7" s="428"/>
      <c r="TAF7" s="428"/>
      <c r="TAG7" s="428"/>
      <c r="TAH7" s="428"/>
      <c r="TAI7" s="428"/>
      <c r="TAJ7" s="428"/>
      <c r="TAK7" s="428"/>
      <c r="TAL7" s="428"/>
      <c r="TAM7" s="428"/>
      <c r="TAN7" s="428"/>
      <c r="TAO7" s="428"/>
      <c r="TAP7" s="428"/>
      <c r="TAQ7" s="428"/>
      <c r="TAR7" s="428"/>
      <c r="TAS7" s="428"/>
      <c r="TAT7" s="428"/>
      <c r="TAU7" s="428"/>
      <c r="TAV7" s="428"/>
      <c r="TAW7" s="428"/>
      <c r="TAX7" s="428"/>
      <c r="TAY7" s="428"/>
      <c r="TAZ7" s="428"/>
      <c r="TBA7" s="428"/>
      <c r="TBB7" s="428"/>
      <c r="TBC7" s="428"/>
      <c r="TBD7" s="428"/>
      <c r="TBE7" s="428"/>
      <c r="TBF7" s="428"/>
      <c r="TBG7" s="428"/>
      <c r="TBH7" s="428"/>
      <c r="TBI7" s="428"/>
      <c r="TBJ7" s="428"/>
      <c r="TBK7" s="428"/>
      <c r="TBL7" s="428"/>
      <c r="TBM7" s="428"/>
      <c r="TBN7" s="428"/>
      <c r="TBO7" s="428"/>
      <c r="TBP7" s="428"/>
      <c r="TBQ7" s="428"/>
      <c r="TBR7" s="428"/>
      <c r="TBS7" s="428"/>
      <c r="TBT7" s="428"/>
      <c r="TBU7" s="428"/>
      <c r="TBV7" s="428"/>
      <c r="TBW7" s="428"/>
      <c r="TBX7" s="428"/>
      <c r="TBY7" s="428"/>
      <c r="TBZ7" s="428"/>
      <c r="TCA7" s="428"/>
      <c r="TCB7" s="428"/>
      <c r="TCC7" s="428"/>
      <c r="TCD7" s="428"/>
      <c r="TCE7" s="428"/>
      <c r="TCF7" s="428"/>
      <c r="TCG7" s="428"/>
      <c r="TCH7" s="428"/>
      <c r="TCI7" s="428"/>
      <c r="TCJ7" s="428"/>
      <c r="TCK7" s="428"/>
      <c r="TCL7" s="428"/>
      <c r="TCM7" s="428"/>
      <c r="TCN7" s="428"/>
      <c r="TCO7" s="428"/>
      <c r="TCP7" s="428"/>
      <c r="TCQ7" s="428"/>
      <c r="TCR7" s="428"/>
      <c r="TCS7" s="428"/>
      <c r="TCT7" s="428"/>
      <c r="TCU7" s="428"/>
      <c r="TCV7" s="428"/>
      <c r="TCW7" s="428"/>
      <c r="TCX7" s="428"/>
      <c r="TCY7" s="428"/>
      <c r="TCZ7" s="428"/>
      <c r="TDA7" s="428"/>
      <c r="TDB7" s="428"/>
      <c r="TDC7" s="428"/>
      <c r="TDD7" s="428"/>
      <c r="TDE7" s="428"/>
      <c r="TDF7" s="428"/>
      <c r="TDG7" s="428"/>
      <c r="TDH7" s="428"/>
      <c r="TDI7" s="428"/>
      <c r="TDJ7" s="428"/>
      <c r="TDK7" s="428"/>
      <c r="TDL7" s="428"/>
      <c r="TDM7" s="428"/>
      <c r="TDN7" s="428"/>
      <c r="TDO7" s="428"/>
      <c r="TDP7" s="428"/>
      <c r="TDQ7" s="428"/>
      <c r="TDR7" s="428"/>
      <c r="TDS7" s="428"/>
      <c r="TDT7" s="428"/>
      <c r="TDU7" s="428"/>
      <c r="TDV7" s="428"/>
      <c r="TDW7" s="428"/>
      <c r="TDX7" s="428"/>
      <c r="TDY7" s="428"/>
      <c r="TDZ7" s="428"/>
      <c r="TEA7" s="428"/>
      <c r="TEB7" s="428"/>
      <c r="TEC7" s="428"/>
      <c r="TED7" s="428"/>
      <c r="TEE7" s="428"/>
      <c r="TEF7" s="428"/>
      <c r="TEG7" s="428"/>
      <c r="TEH7" s="428"/>
      <c r="TEI7" s="428"/>
      <c r="TEJ7" s="428"/>
      <c r="TEK7" s="428"/>
      <c r="TEL7" s="428"/>
      <c r="TEM7" s="428"/>
      <c r="TEN7" s="428"/>
      <c r="TEO7" s="428"/>
      <c r="TEP7" s="428"/>
      <c r="TEQ7" s="428"/>
      <c r="TER7" s="428"/>
      <c r="TES7" s="428"/>
      <c r="TET7" s="428"/>
      <c r="TEU7" s="428"/>
      <c r="TEV7" s="428"/>
      <c r="TEW7" s="428"/>
      <c r="TEX7" s="428"/>
      <c r="TEY7" s="428"/>
      <c r="TEZ7" s="428"/>
      <c r="TFA7" s="428"/>
      <c r="TFB7" s="428"/>
      <c r="TFC7" s="428"/>
      <c r="TFD7" s="428"/>
      <c r="TFE7" s="428"/>
      <c r="TFF7" s="428"/>
      <c r="TFG7" s="428"/>
      <c r="TFH7" s="428"/>
      <c r="TFI7" s="428"/>
      <c r="TFJ7" s="428"/>
      <c r="TFK7" s="428"/>
      <c r="TFL7" s="428"/>
      <c r="TFM7" s="428"/>
      <c r="TFN7" s="428"/>
      <c r="TFO7" s="428"/>
      <c r="TFP7" s="428"/>
      <c r="TFQ7" s="428"/>
      <c r="TFR7" s="428"/>
      <c r="TFS7" s="428"/>
      <c r="TFT7" s="428"/>
      <c r="TFU7" s="428"/>
      <c r="TFV7" s="428"/>
      <c r="TFW7" s="428"/>
      <c r="TFX7" s="428"/>
      <c r="TFY7" s="428"/>
      <c r="TFZ7" s="428"/>
      <c r="TGA7" s="428"/>
      <c r="TGB7" s="428"/>
      <c r="TGC7" s="428"/>
      <c r="TGD7" s="428"/>
      <c r="TGE7" s="428"/>
      <c r="TGF7" s="428"/>
      <c r="TGG7" s="428"/>
      <c r="TGH7" s="428"/>
      <c r="TGI7" s="428"/>
      <c r="TGJ7" s="428"/>
      <c r="TGK7" s="428"/>
      <c r="TGL7" s="428"/>
      <c r="TGM7" s="428"/>
      <c r="TGN7" s="428"/>
      <c r="TGO7" s="428"/>
      <c r="TGP7" s="428"/>
      <c r="TGQ7" s="428"/>
      <c r="TGR7" s="428"/>
      <c r="TGS7" s="428"/>
      <c r="TGT7" s="428"/>
      <c r="TGU7" s="428"/>
      <c r="TGV7" s="428"/>
      <c r="TGW7" s="428"/>
      <c r="TGX7" s="428"/>
      <c r="TGY7" s="428"/>
      <c r="TGZ7" s="428"/>
      <c r="THA7" s="428"/>
      <c r="THB7" s="428"/>
      <c r="THC7" s="428"/>
      <c r="THD7" s="428"/>
      <c r="THE7" s="428"/>
      <c r="THF7" s="428"/>
      <c r="THG7" s="428"/>
      <c r="THH7" s="428"/>
      <c r="THI7" s="428"/>
      <c r="THJ7" s="428"/>
      <c r="THK7" s="428"/>
      <c r="THL7" s="428"/>
      <c r="THM7" s="428"/>
      <c r="THN7" s="428"/>
      <c r="THO7" s="428"/>
      <c r="THP7" s="428"/>
      <c r="THQ7" s="428"/>
      <c r="THR7" s="428"/>
      <c r="THS7" s="428"/>
      <c r="THT7" s="428"/>
      <c r="THU7" s="428"/>
      <c r="THV7" s="428"/>
      <c r="THW7" s="428"/>
      <c r="THX7" s="428"/>
      <c r="THY7" s="428"/>
      <c r="THZ7" s="428"/>
      <c r="TIA7" s="428"/>
      <c r="TIB7" s="428"/>
      <c r="TIC7" s="428"/>
      <c r="TID7" s="428"/>
      <c r="TIE7" s="428"/>
      <c r="TIF7" s="428"/>
      <c r="TIG7" s="428"/>
      <c r="TIH7" s="428"/>
      <c r="TII7" s="428"/>
      <c r="TIJ7" s="428"/>
      <c r="TIK7" s="428"/>
      <c r="TIL7" s="428"/>
      <c r="TIM7" s="428"/>
      <c r="TIN7" s="428"/>
      <c r="TIO7" s="428"/>
      <c r="TIP7" s="428"/>
      <c r="TIQ7" s="428"/>
      <c r="TIR7" s="428"/>
      <c r="TIS7" s="428"/>
      <c r="TIT7" s="428"/>
      <c r="TIU7" s="428"/>
      <c r="TIV7" s="428"/>
      <c r="TIW7" s="428"/>
      <c r="TIX7" s="428"/>
      <c r="TIY7" s="428"/>
      <c r="TIZ7" s="428"/>
      <c r="TJA7" s="428"/>
      <c r="TJB7" s="428"/>
      <c r="TJC7" s="428"/>
      <c r="TJD7" s="428"/>
      <c r="TJE7" s="428"/>
      <c r="TJF7" s="428"/>
      <c r="TJG7" s="428"/>
      <c r="TJH7" s="428"/>
      <c r="TJI7" s="428"/>
      <c r="TJJ7" s="428"/>
      <c r="TJK7" s="428"/>
      <c r="TJL7" s="428"/>
      <c r="TJM7" s="428"/>
      <c r="TJN7" s="428"/>
      <c r="TJO7" s="428"/>
      <c r="TJP7" s="428"/>
      <c r="TJQ7" s="428"/>
      <c r="TJR7" s="428"/>
      <c r="TJS7" s="428"/>
      <c r="TJT7" s="428"/>
      <c r="TJU7" s="428"/>
      <c r="TJV7" s="428"/>
      <c r="TJW7" s="428"/>
      <c r="TJX7" s="428"/>
      <c r="TJY7" s="428"/>
      <c r="TJZ7" s="428"/>
      <c r="TKA7" s="428"/>
      <c r="TKB7" s="428"/>
      <c r="TKC7" s="428"/>
      <c r="TKD7" s="428"/>
      <c r="TKE7" s="428"/>
      <c r="TKF7" s="428"/>
      <c r="TKG7" s="428"/>
      <c r="TKH7" s="428"/>
      <c r="TKI7" s="428"/>
      <c r="TKJ7" s="428"/>
      <c r="TKK7" s="428"/>
      <c r="TKL7" s="428"/>
      <c r="TKM7" s="428"/>
      <c r="TKN7" s="428"/>
      <c r="TKO7" s="428"/>
      <c r="TKP7" s="428"/>
      <c r="TKQ7" s="428"/>
      <c r="TKR7" s="428"/>
      <c r="TKS7" s="428"/>
      <c r="TKT7" s="428"/>
      <c r="TKU7" s="428"/>
      <c r="TKV7" s="428"/>
      <c r="TKW7" s="428"/>
      <c r="TKX7" s="428"/>
      <c r="TKY7" s="428"/>
      <c r="TKZ7" s="428"/>
      <c r="TLA7" s="428"/>
      <c r="TLB7" s="428"/>
      <c r="TLC7" s="428"/>
      <c r="TLD7" s="428"/>
      <c r="TLE7" s="428"/>
      <c r="TLF7" s="428"/>
      <c r="TLG7" s="428"/>
      <c r="TLH7" s="428"/>
      <c r="TLI7" s="428"/>
      <c r="TLJ7" s="428"/>
      <c r="TLK7" s="428"/>
      <c r="TLL7" s="428"/>
      <c r="TLM7" s="428"/>
      <c r="TLN7" s="428"/>
      <c r="TLO7" s="428"/>
      <c r="TLP7" s="428"/>
      <c r="TLQ7" s="428"/>
      <c r="TLR7" s="428"/>
      <c r="TLS7" s="428"/>
      <c r="TLT7" s="428"/>
      <c r="TLU7" s="428"/>
      <c r="TLV7" s="428"/>
      <c r="TLW7" s="428"/>
      <c r="TLX7" s="428"/>
      <c r="TLY7" s="428"/>
      <c r="TLZ7" s="428"/>
      <c r="TMA7" s="428"/>
      <c r="TMB7" s="428"/>
      <c r="TMC7" s="428"/>
      <c r="TMD7" s="428"/>
      <c r="TME7" s="428"/>
      <c r="TMF7" s="428"/>
      <c r="TMG7" s="428"/>
      <c r="TMH7" s="428"/>
      <c r="TMI7" s="428"/>
      <c r="TMJ7" s="428"/>
      <c r="TMK7" s="428"/>
      <c r="TML7" s="428"/>
      <c r="TMM7" s="428"/>
      <c r="TMN7" s="428"/>
      <c r="TMO7" s="428"/>
      <c r="TMP7" s="428"/>
      <c r="TMQ7" s="428"/>
      <c r="TMR7" s="428"/>
      <c r="TMS7" s="428"/>
      <c r="TMT7" s="428"/>
      <c r="TMU7" s="428"/>
      <c r="TMV7" s="428"/>
      <c r="TMW7" s="428"/>
      <c r="TMX7" s="428"/>
      <c r="TMY7" s="428"/>
      <c r="TMZ7" s="428"/>
      <c r="TNA7" s="428"/>
      <c r="TNB7" s="428"/>
      <c r="TNC7" s="428"/>
      <c r="TND7" s="428"/>
      <c r="TNE7" s="428"/>
      <c r="TNF7" s="428"/>
      <c r="TNG7" s="428"/>
      <c r="TNH7" s="428"/>
      <c r="TNI7" s="428"/>
      <c r="TNJ7" s="428"/>
      <c r="TNK7" s="428"/>
      <c r="TNL7" s="428"/>
      <c r="TNM7" s="428"/>
      <c r="TNN7" s="428"/>
      <c r="TNO7" s="428"/>
      <c r="TNP7" s="428"/>
      <c r="TNQ7" s="428"/>
      <c r="TNR7" s="428"/>
      <c r="TNS7" s="428"/>
      <c r="TNT7" s="428"/>
      <c r="TNU7" s="428"/>
      <c r="TNV7" s="428"/>
      <c r="TNW7" s="428"/>
      <c r="TNX7" s="428"/>
      <c r="TNY7" s="428"/>
      <c r="TNZ7" s="428"/>
      <c r="TOA7" s="428"/>
      <c r="TOB7" s="428"/>
      <c r="TOC7" s="428"/>
      <c r="TOD7" s="428"/>
      <c r="TOE7" s="428"/>
      <c r="TOF7" s="428"/>
      <c r="TOG7" s="428"/>
      <c r="TOH7" s="428"/>
      <c r="TOI7" s="428"/>
      <c r="TOJ7" s="428"/>
      <c r="TOK7" s="428"/>
      <c r="TOL7" s="428"/>
      <c r="TOM7" s="428"/>
      <c r="TON7" s="428"/>
      <c r="TOO7" s="428"/>
      <c r="TOP7" s="428"/>
      <c r="TOQ7" s="428"/>
      <c r="TOR7" s="428"/>
      <c r="TOS7" s="428"/>
      <c r="TOT7" s="428"/>
      <c r="TOU7" s="428"/>
      <c r="TOV7" s="428"/>
      <c r="TOW7" s="428"/>
      <c r="TOX7" s="428"/>
      <c r="TOY7" s="428"/>
      <c r="TOZ7" s="428"/>
      <c r="TPA7" s="428"/>
      <c r="TPB7" s="428"/>
      <c r="TPC7" s="428"/>
      <c r="TPD7" s="428"/>
      <c r="TPE7" s="428"/>
      <c r="TPF7" s="428"/>
      <c r="TPG7" s="428"/>
      <c r="TPH7" s="428"/>
      <c r="TPI7" s="428"/>
      <c r="TPJ7" s="428"/>
      <c r="TPK7" s="428"/>
      <c r="TPL7" s="428"/>
      <c r="TPM7" s="428"/>
      <c r="TPN7" s="428"/>
      <c r="TPO7" s="428"/>
      <c r="TPP7" s="428"/>
      <c r="TPQ7" s="428"/>
      <c r="TPR7" s="428"/>
      <c r="TPS7" s="428"/>
      <c r="TPT7" s="428"/>
      <c r="TPU7" s="428"/>
      <c r="TPV7" s="428"/>
      <c r="TPW7" s="428"/>
      <c r="TPX7" s="428"/>
      <c r="TPY7" s="428"/>
      <c r="TPZ7" s="428"/>
      <c r="TQA7" s="428"/>
      <c r="TQB7" s="428"/>
      <c r="TQC7" s="428"/>
      <c r="TQD7" s="428"/>
      <c r="TQE7" s="428"/>
      <c r="TQF7" s="428"/>
      <c r="TQG7" s="428"/>
      <c r="TQH7" s="428"/>
      <c r="TQI7" s="428"/>
      <c r="TQJ7" s="428"/>
      <c r="TQK7" s="428"/>
      <c r="TQL7" s="428"/>
      <c r="TQM7" s="428"/>
      <c r="TQN7" s="428"/>
      <c r="TQO7" s="428"/>
      <c r="TQP7" s="428"/>
      <c r="TQQ7" s="428"/>
      <c r="TQR7" s="428"/>
      <c r="TQS7" s="428"/>
      <c r="TQT7" s="428"/>
      <c r="TQU7" s="428"/>
      <c r="TQV7" s="428"/>
      <c r="TQW7" s="428"/>
      <c r="TQX7" s="428"/>
      <c r="TQY7" s="428"/>
      <c r="TQZ7" s="428"/>
      <c r="TRA7" s="428"/>
      <c r="TRB7" s="428"/>
      <c r="TRC7" s="428"/>
      <c r="TRD7" s="428"/>
      <c r="TRE7" s="428"/>
      <c r="TRF7" s="428"/>
      <c r="TRG7" s="428"/>
      <c r="TRH7" s="428"/>
      <c r="TRI7" s="428"/>
      <c r="TRJ7" s="428"/>
      <c r="TRK7" s="428"/>
      <c r="TRL7" s="428"/>
      <c r="TRM7" s="428"/>
      <c r="TRN7" s="428"/>
      <c r="TRO7" s="428"/>
      <c r="TRP7" s="428"/>
      <c r="TRQ7" s="428"/>
      <c r="TRR7" s="428"/>
      <c r="TRS7" s="428"/>
      <c r="TRT7" s="428"/>
      <c r="TRU7" s="428"/>
      <c r="TRV7" s="428"/>
      <c r="TRW7" s="428"/>
      <c r="TRX7" s="428"/>
      <c r="TRY7" s="428"/>
      <c r="TRZ7" s="428"/>
      <c r="TSA7" s="428"/>
      <c r="TSB7" s="428"/>
      <c r="TSC7" s="428"/>
      <c r="TSD7" s="428"/>
      <c r="TSE7" s="428"/>
      <c r="TSF7" s="428"/>
      <c r="TSG7" s="428"/>
      <c r="TSH7" s="428"/>
      <c r="TSI7" s="428"/>
      <c r="TSJ7" s="428"/>
      <c r="TSK7" s="428"/>
      <c r="TSL7" s="428"/>
      <c r="TSM7" s="428"/>
      <c r="TSN7" s="428"/>
      <c r="TSO7" s="428"/>
      <c r="TSP7" s="428"/>
      <c r="TSQ7" s="428"/>
      <c r="TSR7" s="428"/>
      <c r="TSS7" s="428"/>
      <c r="TST7" s="428"/>
      <c r="TSU7" s="428"/>
      <c r="TSV7" s="428"/>
      <c r="TSW7" s="428"/>
      <c r="TSX7" s="428"/>
      <c r="TSY7" s="428"/>
      <c r="TSZ7" s="428"/>
      <c r="TTA7" s="428"/>
      <c r="TTB7" s="428"/>
      <c r="TTC7" s="428"/>
      <c r="TTD7" s="428"/>
      <c r="TTE7" s="428"/>
      <c r="TTF7" s="428"/>
      <c r="TTG7" s="428"/>
      <c r="TTH7" s="428"/>
      <c r="TTI7" s="428"/>
      <c r="TTJ7" s="428"/>
      <c r="TTK7" s="428"/>
      <c r="TTL7" s="428"/>
      <c r="TTM7" s="428"/>
      <c r="TTN7" s="428"/>
      <c r="TTO7" s="428"/>
      <c r="TTP7" s="428"/>
      <c r="TTQ7" s="428"/>
      <c r="TTR7" s="428"/>
      <c r="TTS7" s="428"/>
      <c r="TTT7" s="428"/>
      <c r="TTU7" s="428"/>
      <c r="TTV7" s="428"/>
      <c r="TTW7" s="428"/>
      <c r="TTX7" s="428"/>
      <c r="TTY7" s="428"/>
      <c r="TTZ7" s="428"/>
      <c r="TUA7" s="428"/>
      <c r="TUB7" s="428"/>
      <c r="TUC7" s="428"/>
      <c r="TUD7" s="428"/>
      <c r="TUE7" s="428"/>
      <c r="TUF7" s="428"/>
      <c r="TUG7" s="428"/>
      <c r="TUH7" s="428"/>
      <c r="TUI7" s="428"/>
      <c r="TUJ7" s="428"/>
      <c r="TUK7" s="428"/>
      <c r="TUL7" s="428"/>
      <c r="TUM7" s="428"/>
      <c r="TUN7" s="428"/>
      <c r="TUO7" s="428"/>
      <c r="TUP7" s="428"/>
      <c r="TUQ7" s="428"/>
      <c r="TUR7" s="428"/>
      <c r="TUS7" s="428"/>
      <c r="TUT7" s="428"/>
      <c r="TUU7" s="428"/>
      <c r="TUV7" s="428"/>
      <c r="TUW7" s="428"/>
      <c r="TUX7" s="428"/>
      <c r="TUY7" s="428"/>
      <c r="TUZ7" s="428"/>
      <c r="TVA7" s="428"/>
      <c r="TVB7" s="428"/>
      <c r="TVC7" s="428"/>
      <c r="TVD7" s="428"/>
      <c r="TVE7" s="428"/>
      <c r="TVF7" s="428"/>
      <c r="TVG7" s="428"/>
      <c r="TVH7" s="428"/>
      <c r="TVI7" s="428"/>
      <c r="TVJ7" s="428"/>
      <c r="TVK7" s="428"/>
      <c r="TVL7" s="428"/>
      <c r="TVM7" s="428"/>
      <c r="TVN7" s="428"/>
      <c r="TVO7" s="428"/>
      <c r="TVP7" s="428"/>
      <c r="TVQ7" s="428"/>
      <c r="TVR7" s="428"/>
      <c r="TVS7" s="428"/>
      <c r="TVT7" s="428"/>
      <c r="TVU7" s="428"/>
      <c r="TVV7" s="428"/>
      <c r="TVW7" s="428"/>
      <c r="TVX7" s="428"/>
      <c r="TVY7" s="428"/>
      <c r="TVZ7" s="428"/>
      <c r="TWA7" s="428"/>
      <c r="TWB7" s="428"/>
      <c r="TWC7" s="428"/>
      <c r="TWD7" s="428"/>
      <c r="TWE7" s="428"/>
      <c r="TWF7" s="428"/>
      <c r="TWG7" s="428"/>
      <c r="TWH7" s="428"/>
      <c r="TWI7" s="428"/>
      <c r="TWJ7" s="428"/>
      <c r="TWK7" s="428"/>
      <c r="TWL7" s="428"/>
      <c r="TWM7" s="428"/>
      <c r="TWN7" s="428"/>
      <c r="TWO7" s="428"/>
      <c r="TWP7" s="428"/>
      <c r="TWQ7" s="428"/>
      <c r="TWR7" s="428"/>
      <c r="TWS7" s="428"/>
      <c r="TWT7" s="428"/>
      <c r="TWU7" s="428"/>
      <c r="TWV7" s="428"/>
      <c r="TWW7" s="428"/>
      <c r="TWX7" s="428"/>
      <c r="TWY7" s="428"/>
      <c r="TWZ7" s="428"/>
      <c r="TXA7" s="428"/>
      <c r="TXB7" s="428"/>
      <c r="TXC7" s="428"/>
      <c r="TXD7" s="428"/>
      <c r="TXE7" s="428"/>
      <c r="TXF7" s="428"/>
      <c r="TXG7" s="428"/>
      <c r="TXH7" s="428"/>
      <c r="TXI7" s="428"/>
      <c r="TXJ7" s="428"/>
      <c r="TXK7" s="428"/>
      <c r="TXL7" s="428"/>
      <c r="TXM7" s="428"/>
      <c r="TXN7" s="428"/>
      <c r="TXO7" s="428"/>
      <c r="TXP7" s="428"/>
      <c r="TXQ7" s="428"/>
      <c r="TXR7" s="428"/>
      <c r="TXS7" s="428"/>
      <c r="TXT7" s="428"/>
      <c r="TXU7" s="428"/>
      <c r="TXV7" s="428"/>
      <c r="TXW7" s="428"/>
      <c r="TXX7" s="428"/>
      <c r="TXY7" s="428"/>
      <c r="TXZ7" s="428"/>
      <c r="TYA7" s="428"/>
      <c r="TYB7" s="428"/>
      <c r="TYC7" s="428"/>
      <c r="TYD7" s="428"/>
      <c r="TYE7" s="428"/>
      <c r="TYF7" s="428"/>
      <c r="TYG7" s="428"/>
      <c r="TYH7" s="428"/>
      <c r="TYI7" s="428"/>
      <c r="TYJ7" s="428"/>
      <c r="TYK7" s="428"/>
      <c r="TYL7" s="428"/>
      <c r="TYM7" s="428"/>
      <c r="TYN7" s="428"/>
      <c r="TYO7" s="428"/>
      <c r="TYP7" s="428"/>
      <c r="TYQ7" s="428"/>
      <c r="TYR7" s="428"/>
      <c r="TYS7" s="428"/>
      <c r="TYT7" s="428"/>
      <c r="TYU7" s="428"/>
      <c r="TYV7" s="428"/>
      <c r="TYW7" s="428"/>
      <c r="TYX7" s="428"/>
      <c r="TYY7" s="428"/>
      <c r="TYZ7" s="428"/>
      <c r="TZA7" s="428"/>
      <c r="TZB7" s="428"/>
      <c r="TZC7" s="428"/>
      <c r="TZD7" s="428"/>
      <c r="TZE7" s="428"/>
      <c r="TZF7" s="428"/>
      <c r="TZG7" s="428"/>
      <c r="TZH7" s="428"/>
      <c r="TZI7" s="428"/>
      <c r="TZJ7" s="428"/>
      <c r="TZK7" s="428"/>
      <c r="TZL7" s="428"/>
      <c r="TZM7" s="428"/>
      <c r="TZN7" s="428"/>
      <c r="TZO7" s="428"/>
      <c r="TZP7" s="428"/>
      <c r="TZQ7" s="428"/>
      <c r="TZR7" s="428"/>
      <c r="TZS7" s="428"/>
      <c r="TZT7" s="428"/>
      <c r="TZU7" s="428"/>
      <c r="TZV7" s="428"/>
      <c r="TZW7" s="428"/>
      <c r="TZX7" s="428"/>
      <c r="TZY7" s="428"/>
      <c r="TZZ7" s="428"/>
      <c r="UAA7" s="428"/>
      <c r="UAB7" s="428"/>
      <c r="UAC7" s="428"/>
      <c r="UAD7" s="428"/>
      <c r="UAE7" s="428"/>
      <c r="UAF7" s="428"/>
      <c r="UAG7" s="428"/>
      <c r="UAH7" s="428"/>
      <c r="UAI7" s="428"/>
      <c r="UAJ7" s="428"/>
      <c r="UAK7" s="428"/>
      <c r="UAL7" s="428"/>
      <c r="UAM7" s="428"/>
      <c r="UAN7" s="428"/>
      <c r="UAO7" s="428"/>
      <c r="UAP7" s="428"/>
      <c r="UAQ7" s="428"/>
      <c r="UAR7" s="428"/>
      <c r="UAS7" s="428"/>
      <c r="UAT7" s="428"/>
      <c r="UAU7" s="428"/>
      <c r="UAV7" s="428"/>
      <c r="UAW7" s="428"/>
      <c r="UAX7" s="428"/>
      <c r="UAY7" s="428"/>
      <c r="UAZ7" s="428"/>
      <c r="UBA7" s="428"/>
      <c r="UBB7" s="428"/>
      <c r="UBC7" s="428"/>
      <c r="UBD7" s="428"/>
      <c r="UBE7" s="428"/>
      <c r="UBF7" s="428"/>
      <c r="UBG7" s="428"/>
      <c r="UBH7" s="428"/>
      <c r="UBI7" s="428"/>
      <c r="UBJ7" s="428"/>
      <c r="UBK7" s="428"/>
      <c r="UBL7" s="428"/>
      <c r="UBM7" s="428"/>
      <c r="UBN7" s="428"/>
      <c r="UBO7" s="428"/>
      <c r="UBP7" s="428"/>
      <c r="UBQ7" s="428"/>
      <c r="UBR7" s="428"/>
      <c r="UBS7" s="428"/>
      <c r="UBT7" s="428"/>
      <c r="UBU7" s="428"/>
      <c r="UBV7" s="428"/>
      <c r="UBW7" s="428"/>
      <c r="UBX7" s="428"/>
      <c r="UBY7" s="428"/>
      <c r="UBZ7" s="428"/>
      <c r="UCA7" s="428"/>
      <c r="UCB7" s="428"/>
      <c r="UCC7" s="428"/>
      <c r="UCD7" s="428"/>
      <c r="UCE7" s="428"/>
      <c r="UCF7" s="428"/>
      <c r="UCG7" s="428"/>
      <c r="UCH7" s="428"/>
      <c r="UCI7" s="428"/>
      <c r="UCJ7" s="428"/>
      <c r="UCK7" s="428"/>
      <c r="UCL7" s="428"/>
      <c r="UCM7" s="428"/>
      <c r="UCN7" s="428"/>
      <c r="UCO7" s="428"/>
      <c r="UCP7" s="428"/>
      <c r="UCQ7" s="428"/>
      <c r="UCR7" s="428"/>
      <c r="UCS7" s="428"/>
      <c r="UCT7" s="428"/>
      <c r="UCU7" s="428"/>
      <c r="UCV7" s="428"/>
      <c r="UCW7" s="428"/>
      <c r="UCX7" s="428"/>
      <c r="UCY7" s="428"/>
      <c r="UCZ7" s="428"/>
      <c r="UDA7" s="428"/>
      <c r="UDB7" s="428"/>
      <c r="UDC7" s="428"/>
      <c r="UDD7" s="428"/>
      <c r="UDE7" s="428"/>
      <c r="UDF7" s="428"/>
      <c r="UDG7" s="428"/>
      <c r="UDH7" s="428"/>
      <c r="UDI7" s="428"/>
      <c r="UDJ7" s="428"/>
      <c r="UDK7" s="428"/>
      <c r="UDL7" s="428"/>
      <c r="UDM7" s="428"/>
      <c r="UDN7" s="428"/>
      <c r="UDO7" s="428"/>
      <c r="UDP7" s="428"/>
      <c r="UDQ7" s="428"/>
      <c r="UDR7" s="428"/>
      <c r="UDS7" s="428"/>
      <c r="UDT7" s="428"/>
      <c r="UDU7" s="428"/>
      <c r="UDV7" s="428"/>
      <c r="UDW7" s="428"/>
      <c r="UDX7" s="428"/>
      <c r="UDY7" s="428"/>
      <c r="UDZ7" s="428"/>
      <c r="UEA7" s="428"/>
      <c r="UEB7" s="428"/>
      <c r="UEC7" s="428"/>
      <c r="UED7" s="428"/>
      <c r="UEE7" s="428"/>
      <c r="UEF7" s="428"/>
      <c r="UEG7" s="428"/>
      <c r="UEH7" s="428"/>
      <c r="UEI7" s="428"/>
      <c r="UEJ7" s="428"/>
      <c r="UEK7" s="428"/>
      <c r="UEL7" s="428"/>
      <c r="UEM7" s="428"/>
      <c r="UEN7" s="428"/>
      <c r="UEO7" s="428"/>
      <c r="UEP7" s="428"/>
      <c r="UEQ7" s="428"/>
      <c r="UER7" s="428"/>
      <c r="UES7" s="428"/>
      <c r="UET7" s="428"/>
      <c r="UEU7" s="428"/>
      <c r="UEV7" s="428"/>
      <c r="UEW7" s="428"/>
      <c r="UEX7" s="428"/>
      <c r="UEY7" s="428"/>
      <c r="UEZ7" s="428"/>
      <c r="UFA7" s="428"/>
      <c r="UFB7" s="428"/>
      <c r="UFC7" s="428"/>
      <c r="UFD7" s="428"/>
      <c r="UFE7" s="428"/>
      <c r="UFF7" s="428"/>
      <c r="UFG7" s="428"/>
      <c r="UFH7" s="428"/>
      <c r="UFI7" s="428"/>
      <c r="UFJ7" s="428"/>
      <c r="UFK7" s="428"/>
      <c r="UFL7" s="428"/>
      <c r="UFM7" s="428"/>
      <c r="UFN7" s="428"/>
      <c r="UFO7" s="428"/>
      <c r="UFP7" s="428"/>
      <c r="UFQ7" s="428"/>
      <c r="UFR7" s="428"/>
      <c r="UFS7" s="428"/>
      <c r="UFT7" s="428"/>
      <c r="UFU7" s="428"/>
      <c r="UFV7" s="428"/>
      <c r="UFW7" s="428"/>
      <c r="UFX7" s="428"/>
      <c r="UFY7" s="428"/>
      <c r="UFZ7" s="428"/>
      <c r="UGA7" s="428"/>
      <c r="UGB7" s="428"/>
      <c r="UGC7" s="428"/>
      <c r="UGD7" s="428"/>
      <c r="UGE7" s="428"/>
      <c r="UGF7" s="428"/>
      <c r="UGG7" s="428"/>
      <c r="UGH7" s="428"/>
      <c r="UGI7" s="428"/>
      <c r="UGJ7" s="428"/>
      <c r="UGK7" s="428"/>
      <c r="UGL7" s="428"/>
      <c r="UGM7" s="428"/>
      <c r="UGN7" s="428"/>
      <c r="UGO7" s="428"/>
      <c r="UGP7" s="428"/>
      <c r="UGQ7" s="428"/>
      <c r="UGR7" s="428"/>
      <c r="UGS7" s="428"/>
      <c r="UGT7" s="428"/>
      <c r="UGU7" s="428"/>
      <c r="UGV7" s="428"/>
      <c r="UGW7" s="428"/>
      <c r="UGX7" s="428"/>
      <c r="UGY7" s="428"/>
      <c r="UGZ7" s="428"/>
      <c r="UHA7" s="428"/>
      <c r="UHB7" s="428"/>
      <c r="UHC7" s="428"/>
      <c r="UHD7" s="428"/>
      <c r="UHE7" s="428"/>
      <c r="UHF7" s="428"/>
      <c r="UHG7" s="428"/>
      <c r="UHH7" s="428"/>
      <c r="UHI7" s="428"/>
      <c r="UHJ7" s="428"/>
      <c r="UHK7" s="428"/>
      <c r="UHL7" s="428"/>
      <c r="UHM7" s="428"/>
      <c r="UHN7" s="428"/>
      <c r="UHO7" s="428"/>
      <c r="UHP7" s="428"/>
      <c r="UHQ7" s="428"/>
      <c r="UHR7" s="428"/>
      <c r="UHS7" s="428"/>
      <c r="UHT7" s="428"/>
      <c r="UHU7" s="428"/>
      <c r="UHV7" s="428"/>
      <c r="UHW7" s="428"/>
      <c r="UHX7" s="428"/>
      <c r="UHY7" s="428"/>
      <c r="UHZ7" s="428"/>
      <c r="UIA7" s="428"/>
      <c r="UIB7" s="428"/>
      <c r="UIC7" s="428"/>
      <c r="UID7" s="428"/>
      <c r="UIE7" s="428"/>
      <c r="UIF7" s="428"/>
      <c r="UIG7" s="428"/>
      <c r="UIH7" s="428"/>
      <c r="UII7" s="428"/>
      <c r="UIJ7" s="428"/>
      <c r="UIK7" s="428"/>
      <c r="UIL7" s="428"/>
      <c r="UIM7" s="428"/>
      <c r="UIN7" s="428"/>
      <c r="UIO7" s="428"/>
      <c r="UIP7" s="428"/>
      <c r="UIQ7" s="428"/>
      <c r="UIR7" s="428"/>
      <c r="UIS7" s="428"/>
      <c r="UIT7" s="428"/>
      <c r="UIU7" s="428"/>
      <c r="UIV7" s="428"/>
      <c r="UIW7" s="428"/>
      <c r="UIX7" s="428"/>
      <c r="UIY7" s="428"/>
      <c r="UIZ7" s="428"/>
      <c r="UJA7" s="428"/>
      <c r="UJB7" s="428"/>
      <c r="UJC7" s="428"/>
      <c r="UJD7" s="428"/>
      <c r="UJE7" s="428"/>
      <c r="UJF7" s="428"/>
      <c r="UJG7" s="428"/>
      <c r="UJH7" s="428"/>
      <c r="UJI7" s="428"/>
      <c r="UJJ7" s="428"/>
      <c r="UJK7" s="428"/>
      <c r="UJL7" s="428"/>
      <c r="UJM7" s="428"/>
      <c r="UJN7" s="428"/>
      <c r="UJO7" s="428"/>
      <c r="UJP7" s="428"/>
      <c r="UJQ7" s="428"/>
      <c r="UJR7" s="428"/>
      <c r="UJS7" s="428"/>
      <c r="UJT7" s="428"/>
      <c r="UJU7" s="428"/>
      <c r="UJV7" s="428"/>
      <c r="UJW7" s="428"/>
      <c r="UJX7" s="428"/>
      <c r="UJY7" s="428"/>
      <c r="UJZ7" s="428"/>
      <c r="UKA7" s="428"/>
      <c r="UKB7" s="428"/>
      <c r="UKC7" s="428"/>
      <c r="UKD7" s="428"/>
      <c r="UKE7" s="428"/>
      <c r="UKF7" s="428"/>
      <c r="UKG7" s="428"/>
      <c r="UKH7" s="428"/>
      <c r="UKI7" s="428"/>
      <c r="UKJ7" s="428"/>
      <c r="UKK7" s="428"/>
      <c r="UKL7" s="428"/>
      <c r="UKM7" s="428"/>
      <c r="UKN7" s="428"/>
      <c r="UKO7" s="428"/>
      <c r="UKP7" s="428"/>
      <c r="UKQ7" s="428"/>
      <c r="UKR7" s="428"/>
      <c r="UKS7" s="428"/>
      <c r="UKT7" s="428"/>
      <c r="UKU7" s="428"/>
      <c r="UKV7" s="428"/>
      <c r="UKW7" s="428"/>
      <c r="UKX7" s="428"/>
      <c r="UKY7" s="428"/>
      <c r="UKZ7" s="428"/>
      <c r="ULA7" s="428"/>
      <c r="ULB7" s="428"/>
      <c r="ULC7" s="428"/>
      <c r="ULD7" s="428"/>
      <c r="ULE7" s="428"/>
      <c r="ULF7" s="428"/>
      <c r="ULG7" s="428"/>
      <c r="ULH7" s="428"/>
      <c r="ULI7" s="428"/>
      <c r="ULJ7" s="428"/>
      <c r="ULK7" s="428"/>
      <c r="ULL7" s="428"/>
      <c r="ULM7" s="428"/>
      <c r="ULN7" s="428"/>
      <c r="ULO7" s="428"/>
      <c r="ULP7" s="428"/>
      <c r="ULQ7" s="428"/>
      <c r="ULR7" s="428"/>
      <c r="ULS7" s="428"/>
      <c r="ULT7" s="428"/>
      <c r="ULU7" s="428"/>
      <c r="ULV7" s="428"/>
      <c r="ULW7" s="428"/>
      <c r="ULX7" s="428"/>
      <c r="ULY7" s="428"/>
      <c r="ULZ7" s="428"/>
      <c r="UMA7" s="428"/>
      <c r="UMB7" s="428"/>
      <c r="UMC7" s="428"/>
      <c r="UMD7" s="428"/>
      <c r="UME7" s="428"/>
      <c r="UMF7" s="428"/>
      <c r="UMG7" s="428"/>
      <c r="UMH7" s="428"/>
      <c r="UMI7" s="428"/>
      <c r="UMJ7" s="428"/>
      <c r="UMK7" s="428"/>
      <c r="UML7" s="428"/>
      <c r="UMM7" s="428"/>
      <c r="UMN7" s="428"/>
      <c r="UMO7" s="428"/>
      <c r="UMP7" s="428"/>
      <c r="UMQ7" s="428"/>
      <c r="UMR7" s="428"/>
      <c r="UMS7" s="428"/>
      <c r="UMT7" s="428"/>
      <c r="UMU7" s="428"/>
      <c r="UMV7" s="428"/>
      <c r="UMW7" s="428"/>
      <c r="UMX7" s="428"/>
      <c r="UMY7" s="428"/>
      <c r="UMZ7" s="428"/>
      <c r="UNA7" s="428"/>
      <c r="UNB7" s="428"/>
      <c r="UNC7" s="428"/>
      <c r="UND7" s="428"/>
      <c r="UNE7" s="428"/>
      <c r="UNF7" s="428"/>
      <c r="UNG7" s="428"/>
      <c r="UNH7" s="428"/>
      <c r="UNI7" s="428"/>
      <c r="UNJ7" s="428"/>
      <c r="UNK7" s="428"/>
      <c r="UNL7" s="428"/>
      <c r="UNM7" s="428"/>
      <c r="UNN7" s="428"/>
      <c r="UNO7" s="428"/>
      <c r="UNP7" s="428"/>
      <c r="UNQ7" s="428"/>
      <c r="UNR7" s="428"/>
      <c r="UNS7" s="428"/>
      <c r="UNT7" s="428"/>
      <c r="UNU7" s="428"/>
      <c r="UNV7" s="428"/>
      <c r="UNW7" s="428"/>
      <c r="UNX7" s="428"/>
      <c r="UNY7" s="428"/>
      <c r="UNZ7" s="428"/>
      <c r="UOA7" s="428"/>
      <c r="UOB7" s="428"/>
      <c r="UOC7" s="428"/>
      <c r="UOD7" s="428"/>
      <c r="UOE7" s="428"/>
      <c r="UOF7" s="428"/>
      <c r="UOG7" s="428"/>
      <c r="UOH7" s="428"/>
      <c r="UOI7" s="428"/>
      <c r="UOJ7" s="428"/>
      <c r="UOK7" s="428"/>
      <c r="UOL7" s="428"/>
      <c r="UOM7" s="428"/>
      <c r="UON7" s="428"/>
      <c r="UOO7" s="428"/>
      <c r="UOP7" s="428"/>
      <c r="UOQ7" s="428"/>
      <c r="UOR7" s="428"/>
      <c r="UOS7" s="428"/>
      <c r="UOT7" s="428"/>
      <c r="UOU7" s="428"/>
      <c r="UOV7" s="428"/>
      <c r="UOW7" s="428"/>
      <c r="UOX7" s="428"/>
      <c r="UOY7" s="428"/>
      <c r="UOZ7" s="428"/>
      <c r="UPA7" s="428"/>
      <c r="UPB7" s="428"/>
      <c r="UPC7" s="428"/>
      <c r="UPD7" s="428"/>
      <c r="UPE7" s="428"/>
      <c r="UPF7" s="428"/>
      <c r="UPG7" s="428"/>
      <c r="UPH7" s="428"/>
      <c r="UPI7" s="428"/>
      <c r="UPJ7" s="428"/>
      <c r="UPK7" s="428"/>
      <c r="UPL7" s="428"/>
      <c r="UPM7" s="428"/>
      <c r="UPN7" s="428"/>
      <c r="UPO7" s="428"/>
      <c r="UPP7" s="428"/>
      <c r="UPQ7" s="428"/>
      <c r="UPR7" s="428"/>
      <c r="UPS7" s="428"/>
      <c r="UPT7" s="428"/>
      <c r="UPU7" s="428"/>
      <c r="UPV7" s="428"/>
      <c r="UPW7" s="428"/>
      <c r="UPX7" s="428"/>
      <c r="UPY7" s="428"/>
      <c r="UPZ7" s="428"/>
      <c r="UQA7" s="428"/>
      <c r="UQB7" s="428"/>
      <c r="UQC7" s="428"/>
      <c r="UQD7" s="428"/>
      <c r="UQE7" s="428"/>
      <c r="UQF7" s="428"/>
      <c r="UQG7" s="428"/>
      <c r="UQH7" s="428"/>
      <c r="UQI7" s="428"/>
      <c r="UQJ7" s="428"/>
      <c r="UQK7" s="428"/>
      <c r="UQL7" s="428"/>
      <c r="UQM7" s="428"/>
      <c r="UQN7" s="428"/>
      <c r="UQO7" s="428"/>
      <c r="UQP7" s="428"/>
      <c r="UQQ7" s="428"/>
      <c r="UQR7" s="428"/>
      <c r="UQS7" s="428"/>
      <c r="UQT7" s="428"/>
      <c r="UQU7" s="428"/>
      <c r="UQV7" s="428"/>
      <c r="UQW7" s="428"/>
      <c r="UQX7" s="428"/>
      <c r="UQY7" s="428"/>
      <c r="UQZ7" s="428"/>
      <c r="URA7" s="428"/>
      <c r="URB7" s="428"/>
      <c r="URC7" s="428"/>
      <c r="URD7" s="428"/>
      <c r="URE7" s="428"/>
      <c r="URF7" s="428"/>
      <c r="URG7" s="428"/>
      <c r="URH7" s="428"/>
      <c r="URI7" s="428"/>
      <c r="URJ7" s="428"/>
      <c r="URK7" s="428"/>
      <c r="URL7" s="428"/>
      <c r="URM7" s="428"/>
      <c r="URN7" s="428"/>
      <c r="URO7" s="428"/>
      <c r="URP7" s="428"/>
      <c r="URQ7" s="428"/>
      <c r="URR7" s="428"/>
      <c r="URS7" s="428"/>
      <c r="URT7" s="428"/>
      <c r="URU7" s="428"/>
      <c r="URV7" s="428"/>
      <c r="URW7" s="428"/>
      <c r="URX7" s="428"/>
      <c r="URY7" s="428"/>
      <c r="URZ7" s="428"/>
      <c r="USA7" s="428"/>
      <c r="USB7" s="428"/>
      <c r="USC7" s="428"/>
      <c r="USD7" s="428"/>
      <c r="USE7" s="428"/>
      <c r="USF7" s="428"/>
      <c r="USG7" s="428"/>
      <c r="USH7" s="428"/>
      <c r="USI7" s="428"/>
      <c r="USJ7" s="428"/>
      <c r="USK7" s="428"/>
      <c r="USL7" s="428"/>
      <c r="USM7" s="428"/>
      <c r="USN7" s="428"/>
      <c r="USO7" s="428"/>
      <c r="USP7" s="428"/>
      <c r="USQ7" s="428"/>
      <c r="USR7" s="428"/>
      <c r="USS7" s="428"/>
      <c r="UST7" s="428"/>
      <c r="USU7" s="428"/>
      <c r="USV7" s="428"/>
      <c r="USW7" s="428"/>
      <c r="USX7" s="428"/>
      <c r="USY7" s="428"/>
      <c r="USZ7" s="428"/>
      <c r="UTA7" s="428"/>
      <c r="UTB7" s="428"/>
      <c r="UTC7" s="428"/>
      <c r="UTD7" s="428"/>
      <c r="UTE7" s="428"/>
      <c r="UTF7" s="428"/>
      <c r="UTG7" s="428"/>
      <c r="UTH7" s="428"/>
      <c r="UTI7" s="428"/>
      <c r="UTJ7" s="428"/>
      <c r="UTK7" s="428"/>
      <c r="UTL7" s="428"/>
      <c r="UTM7" s="428"/>
      <c r="UTN7" s="428"/>
      <c r="UTO7" s="428"/>
      <c r="UTP7" s="428"/>
      <c r="UTQ7" s="428"/>
      <c r="UTR7" s="428"/>
      <c r="UTS7" s="428"/>
      <c r="UTT7" s="428"/>
      <c r="UTU7" s="428"/>
      <c r="UTV7" s="428"/>
      <c r="UTW7" s="428"/>
      <c r="UTX7" s="428"/>
      <c r="UTY7" s="428"/>
      <c r="UTZ7" s="428"/>
      <c r="UUA7" s="428"/>
      <c r="UUB7" s="428"/>
      <c r="UUC7" s="428"/>
      <c r="UUD7" s="428"/>
      <c r="UUE7" s="428"/>
      <c r="UUF7" s="428"/>
      <c r="UUG7" s="428"/>
      <c r="UUH7" s="428"/>
      <c r="UUI7" s="428"/>
      <c r="UUJ7" s="428"/>
      <c r="UUK7" s="428"/>
      <c r="UUL7" s="428"/>
      <c r="UUM7" s="428"/>
      <c r="UUN7" s="428"/>
      <c r="UUO7" s="428"/>
      <c r="UUP7" s="428"/>
      <c r="UUQ7" s="428"/>
      <c r="UUR7" s="428"/>
      <c r="UUS7" s="428"/>
      <c r="UUT7" s="428"/>
      <c r="UUU7" s="428"/>
      <c r="UUV7" s="428"/>
      <c r="UUW7" s="428"/>
      <c r="UUX7" s="428"/>
      <c r="UUY7" s="428"/>
      <c r="UUZ7" s="428"/>
      <c r="UVA7" s="428"/>
      <c r="UVB7" s="428"/>
      <c r="UVC7" s="428"/>
      <c r="UVD7" s="428"/>
      <c r="UVE7" s="428"/>
      <c r="UVF7" s="428"/>
      <c r="UVG7" s="428"/>
      <c r="UVH7" s="428"/>
      <c r="UVI7" s="428"/>
      <c r="UVJ7" s="428"/>
      <c r="UVK7" s="428"/>
      <c r="UVL7" s="428"/>
      <c r="UVM7" s="428"/>
      <c r="UVN7" s="428"/>
      <c r="UVO7" s="428"/>
      <c r="UVP7" s="428"/>
      <c r="UVQ7" s="428"/>
      <c r="UVR7" s="428"/>
      <c r="UVS7" s="428"/>
      <c r="UVT7" s="428"/>
      <c r="UVU7" s="428"/>
      <c r="UVV7" s="428"/>
      <c r="UVW7" s="428"/>
      <c r="UVX7" s="428"/>
      <c r="UVY7" s="428"/>
      <c r="UVZ7" s="428"/>
      <c r="UWA7" s="428"/>
      <c r="UWB7" s="428"/>
      <c r="UWC7" s="428"/>
      <c r="UWD7" s="428"/>
      <c r="UWE7" s="428"/>
      <c r="UWF7" s="428"/>
      <c r="UWG7" s="428"/>
      <c r="UWH7" s="428"/>
      <c r="UWI7" s="428"/>
      <c r="UWJ7" s="428"/>
      <c r="UWK7" s="428"/>
      <c r="UWL7" s="428"/>
      <c r="UWM7" s="428"/>
      <c r="UWN7" s="428"/>
      <c r="UWO7" s="428"/>
      <c r="UWP7" s="428"/>
      <c r="UWQ7" s="428"/>
      <c r="UWR7" s="428"/>
      <c r="UWS7" s="428"/>
      <c r="UWT7" s="428"/>
      <c r="UWU7" s="428"/>
      <c r="UWV7" s="428"/>
      <c r="UWW7" s="428"/>
      <c r="UWX7" s="428"/>
      <c r="UWY7" s="428"/>
      <c r="UWZ7" s="428"/>
      <c r="UXA7" s="428"/>
      <c r="UXB7" s="428"/>
      <c r="UXC7" s="428"/>
      <c r="UXD7" s="428"/>
      <c r="UXE7" s="428"/>
      <c r="UXF7" s="428"/>
      <c r="UXG7" s="428"/>
      <c r="UXH7" s="428"/>
      <c r="UXI7" s="428"/>
      <c r="UXJ7" s="428"/>
      <c r="UXK7" s="428"/>
      <c r="UXL7" s="428"/>
      <c r="UXM7" s="428"/>
      <c r="UXN7" s="428"/>
      <c r="UXO7" s="428"/>
      <c r="UXP7" s="428"/>
      <c r="UXQ7" s="428"/>
      <c r="UXR7" s="428"/>
      <c r="UXS7" s="428"/>
      <c r="UXT7" s="428"/>
      <c r="UXU7" s="428"/>
      <c r="UXV7" s="428"/>
      <c r="UXW7" s="428"/>
      <c r="UXX7" s="428"/>
      <c r="UXY7" s="428"/>
      <c r="UXZ7" s="428"/>
      <c r="UYA7" s="428"/>
      <c r="UYB7" s="428"/>
      <c r="UYC7" s="428"/>
      <c r="UYD7" s="428"/>
      <c r="UYE7" s="428"/>
      <c r="UYF7" s="428"/>
      <c r="UYG7" s="428"/>
      <c r="UYH7" s="428"/>
      <c r="UYI7" s="428"/>
      <c r="UYJ7" s="428"/>
      <c r="UYK7" s="428"/>
      <c r="UYL7" s="428"/>
      <c r="UYM7" s="428"/>
      <c r="UYN7" s="428"/>
      <c r="UYO7" s="428"/>
      <c r="UYP7" s="428"/>
      <c r="UYQ7" s="428"/>
      <c r="UYR7" s="428"/>
      <c r="UYS7" s="428"/>
      <c r="UYT7" s="428"/>
      <c r="UYU7" s="428"/>
      <c r="UYV7" s="428"/>
      <c r="UYW7" s="428"/>
      <c r="UYX7" s="428"/>
      <c r="UYY7" s="428"/>
      <c r="UYZ7" s="428"/>
      <c r="UZA7" s="428"/>
      <c r="UZB7" s="428"/>
      <c r="UZC7" s="428"/>
      <c r="UZD7" s="428"/>
      <c r="UZE7" s="428"/>
      <c r="UZF7" s="428"/>
      <c r="UZG7" s="428"/>
      <c r="UZH7" s="428"/>
      <c r="UZI7" s="428"/>
      <c r="UZJ7" s="428"/>
      <c r="UZK7" s="428"/>
      <c r="UZL7" s="428"/>
      <c r="UZM7" s="428"/>
      <c r="UZN7" s="428"/>
      <c r="UZO7" s="428"/>
      <c r="UZP7" s="428"/>
      <c r="UZQ7" s="428"/>
      <c r="UZR7" s="428"/>
      <c r="UZS7" s="428"/>
      <c r="UZT7" s="428"/>
      <c r="UZU7" s="428"/>
      <c r="UZV7" s="428"/>
      <c r="UZW7" s="428"/>
      <c r="UZX7" s="428"/>
      <c r="UZY7" s="428"/>
      <c r="UZZ7" s="428"/>
      <c r="VAA7" s="428"/>
      <c r="VAB7" s="428"/>
      <c r="VAC7" s="428"/>
      <c r="VAD7" s="428"/>
      <c r="VAE7" s="428"/>
      <c r="VAF7" s="428"/>
      <c r="VAG7" s="428"/>
      <c r="VAH7" s="428"/>
      <c r="VAI7" s="428"/>
      <c r="VAJ7" s="428"/>
      <c r="VAK7" s="428"/>
      <c r="VAL7" s="428"/>
      <c r="VAM7" s="428"/>
      <c r="VAN7" s="428"/>
      <c r="VAO7" s="428"/>
      <c r="VAP7" s="428"/>
      <c r="VAQ7" s="428"/>
      <c r="VAR7" s="428"/>
      <c r="VAS7" s="428"/>
      <c r="VAT7" s="428"/>
      <c r="VAU7" s="428"/>
      <c r="VAV7" s="428"/>
      <c r="VAW7" s="428"/>
      <c r="VAX7" s="428"/>
      <c r="VAY7" s="428"/>
      <c r="VAZ7" s="428"/>
      <c r="VBA7" s="428"/>
      <c r="VBB7" s="428"/>
      <c r="VBC7" s="428"/>
      <c r="VBD7" s="428"/>
      <c r="VBE7" s="428"/>
      <c r="VBF7" s="428"/>
      <c r="VBG7" s="428"/>
      <c r="VBH7" s="428"/>
      <c r="VBI7" s="428"/>
      <c r="VBJ7" s="428"/>
      <c r="VBK7" s="428"/>
      <c r="VBL7" s="428"/>
      <c r="VBM7" s="428"/>
      <c r="VBN7" s="428"/>
      <c r="VBO7" s="428"/>
      <c r="VBP7" s="428"/>
      <c r="VBQ7" s="428"/>
      <c r="VBR7" s="428"/>
      <c r="VBS7" s="428"/>
      <c r="VBT7" s="428"/>
      <c r="VBU7" s="428"/>
      <c r="VBV7" s="428"/>
      <c r="VBW7" s="428"/>
      <c r="VBX7" s="428"/>
      <c r="VBY7" s="428"/>
      <c r="VBZ7" s="428"/>
      <c r="VCA7" s="428"/>
      <c r="VCB7" s="428"/>
      <c r="VCC7" s="428"/>
      <c r="VCD7" s="428"/>
      <c r="VCE7" s="428"/>
      <c r="VCF7" s="428"/>
      <c r="VCG7" s="428"/>
      <c r="VCH7" s="428"/>
      <c r="VCI7" s="428"/>
      <c r="VCJ7" s="428"/>
      <c r="VCK7" s="428"/>
      <c r="VCL7" s="428"/>
      <c r="VCM7" s="428"/>
      <c r="VCN7" s="428"/>
      <c r="VCO7" s="428"/>
      <c r="VCP7" s="428"/>
      <c r="VCQ7" s="428"/>
      <c r="VCR7" s="428"/>
      <c r="VCS7" s="428"/>
      <c r="VCT7" s="428"/>
      <c r="VCU7" s="428"/>
      <c r="VCV7" s="428"/>
      <c r="VCW7" s="428"/>
      <c r="VCX7" s="428"/>
      <c r="VCY7" s="428"/>
      <c r="VCZ7" s="428"/>
      <c r="VDA7" s="428"/>
      <c r="VDB7" s="428"/>
      <c r="VDC7" s="428"/>
      <c r="VDD7" s="428"/>
      <c r="VDE7" s="428"/>
      <c r="VDF7" s="428"/>
      <c r="VDG7" s="428"/>
      <c r="VDH7" s="428"/>
      <c r="VDI7" s="428"/>
      <c r="VDJ7" s="428"/>
      <c r="VDK7" s="428"/>
      <c r="VDL7" s="428"/>
      <c r="VDM7" s="428"/>
      <c r="VDN7" s="428"/>
      <c r="VDO7" s="428"/>
      <c r="VDP7" s="428"/>
      <c r="VDQ7" s="428"/>
      <c r="VDR7" s="428"/>
      <c r="VDS7" s="428"/>
      <c r="VDT7" s="428"/>
      <c r="VDU7" s="428"/>
      <c r="VDV7" s="428"/>
      <c r="VDW7" s="428"/>
      <c r="VDX7" s="428"/>
      <c r="VDY7" s="428"/>
      <c r="VDZ7" s="428"/>
      <c r="VEA7" s="428"/>
      <c r="VEB7" s="428"/>
      <c r="VEC7" s="428"/>
      <c r="VED7" s="428"/>
      <c r="VEE7" s="428"/>
      <c r="VEF7" s="428"/>
      <c r="VEG7" s="428"/>
      <c r="VEH7" s="428"/>
      <c r="VEI7" s="428"/>
      <c r="VEJ7" s="428"/>
      <c r="VEK7" s="428"/>
      <c r="VEL7" s="428"/>
      <c r="VEM7" s="428"/>
      <c r="VEN7" s="428"/>
      <c r="VEO7" s="428"/>
      <c r="VEP7" s="428"/>
      <c r="VEQ7" s="428"/>
      <c r="VER7" s="428"/>
      <c r="VES7" s="428"/>
      <c r="VET7" s="428"/>
      <c r="VEU7" s="428"/>
      <c r="VEV7" s="428"/>
      <c r="VEW7" s="428"/>
      <c r="VEX7" s="428"/>
      <c r="VEY7" s="428"/>
      <c r="VEZ7" s="428"/>
      <c r="VFA7" s="428"/>
      <c r="VFB7" s="428"/>
      <c r="VFC7" s="428"/>
      <c r="VFD7" s="428"/>
      <c r="VFE7" s="428"/>
      <c r="VFF7" s="428"/>
      <c r="VFG7" s="428"/>
      <c r="VFH7" s="428"/>
      <c r="VFI7" s="428"/>
      <c r="VFJ7" s="428"/>
      <c r="VFK7" s="428"/>
      <c r="VFL7" s="428"/>
      <c r="VFM7" s="428"/>
      <c r="VFN7" s="428"/>
      <c r="VFO7" s="428"/>
      <c r="VFP7" s="428"/>
      <c r="VFQ7" s="428"/>
      <c r="VFR7" s="428"/>
      <c r="VFS7" s="428"/>
      <c r="VFT7" s="428"/>
      <c r="VFU7" s="428"/>
      <c r="VFV7" s="428"/>
      <c r="VFW7" s="428"/>
      <c r="VFX7" s="428"/>
      <c r="VFY7" s="428"/>
      <c r="VFZ7" s="428"/>
      <c r="VGA7" s="428"/>
      <c r="VGB7" s="428"/>
      <c r="VGC7" s="428"/>
      <c r="VGD7" s="428"/>
      <c r="VGE7" s="428"/>
      <c r="VGF7" s="428"/>
      <c r="VGG7" s="428"/>
      <c r="VGH7" s="428"/>
      <c r="VGI7" s="428"/>
      <c r="VGJ7" s="428"/>
      <c r="VGK7" s="428"/>
      <c r="VGL7" s="428"/>
      <c r="VGM7" s="428"/>
      <c r="VGN7" s="428"/>
      <c r="VGO7" s="428"/>
      <c r="VGP7" s="428"/>
      <c r="VGQ7" s="428"/>
      <c r="VGR7" s="428"/>
      <c r="VGS7" s="428"/>
      <c r="VGT7" s="428"/>
      <c r="VGU7" s="428"/>
      <c r="VGV7" s="428"/>
      <c r="VGW7" s="428"/>
      <c r="VGX7" s="428"/>
      <c r="VGY7" s="428"/>
      <c r="VGZ7" s="428"/>
      <c r="VHA7" s="428"/>
      <c r="VHB7" s="428"/>
      <c r="VHC7" s="428"/>
      <c r="VHD7" s="428"/>
      <c r="VHE7" s="428"/>
      <c r="VHF7" s="428"/>
      <c r="VHG7" s="428"/>
      <c r="VHH7" s="428"/>
      <c r="VHI7" s="428"/>
      <c r="VHJ7" s="428"/>
      <c r="VHK7" s="428"/>
      <c r="VHL7" s="428"/>
      <c r="VHM7" s="428"/>
      <c r="VHN7" s="428"/>
      <c r="VHO7" s="428"/>
      <c r="VHP7" s="428"/>
      <c r="VHQ7" s="428"/>
      <c r="VHR7" s="428"/>
      <c r="VHS7" s="428"/>
      <c r="VHT7" s="428"/>
      <c r="VHU7" s="428"/>
      <c r="VHV7" s="428"/>
      <c r="VHW7" s="428"/>
      <c r="VHX7" s="428"/>
      <c r="VHY7" s="428"/>
      <c r="VHZ7" s="428"/>
      <c r="VIA7" s="428"/>
      <c r="VIB7" s="428"/>
      <c r="VIC7" s="428"/>
      <c r="VID7" s="428"/>
      <c r="VIE7" s="428"/>
      <c r="VIF7" s="428"/>
      <c r="VIG7" s="428"/>
      <c r="VIH7" s="428"/>
      <c r="VII7" s="428"/>
      <c r="VIJ7" s="428"/>
      <c r="VIK7" s="428"/>
      <c r="VIL7" s="428"/>
      <c r="VIM7" s="428"/>
      <c r="VIN7" s="428"/>
      <c r="VIO7" s="428"/>
      <c r="VIP7" s="428"/>
      <c r="VIQ7" s="428"/>
      <c r="VIR7" s="428"/>
      <c r="VIS7" s="428"/>
      <c r="VIT7" s="428"/>
      <c r="VIU7" s="428"/>
      <c r="VIV7" s="428"/>
      <c r="VIW7" s="428"/>
      <c r="VIX7" s="428"/>
      <c r="VIY7" s="428"/>
      <c r="VIZ7" s="428"/>
      <c r="VJA7" s="428"/>
      <c r="VJB7" s="428"/>
      <c r="VJC7" s="428"/>
      <c r="VJD7" s="428"/>
      <c r="VJE7" s="428"/>
      <c r="VJF7" s="428"/>
      <c r="VJG7" s="428"/>
      <c r="VJH7" s="428"/>
      <c r="VJI7" s="428"/>
      <c r="VJJ7" s="428"/>
      <c r="VJK7" s="428"/>
      <c r="VJL7" s="428"/>
      <c r="VJM7" s="428"/>
      <c r="VJN7" s="428"/>
      <c r="VJO7" s="428"/>
      <c r="VJP7" s="428"/>
      <c r="VJQ7" s="428"/>
      <c r="VJR7" s="428"/>
      <c r="VJS7" s="428"/>
      <c r="VJT7" s="428"/>
      <c r="VJU7" s="428"/>
      <c r="VJV7" s="428"/>
      <c r="VJW7" s="428"/>
      <c r="VJX7" s="428"/>
      <c r="VJY7" s="428"/>
      <c r="VJZ7" s="428"/>
      <c r="VKA7" s="428"/>
      <c r="VKB7" s="428"/>
      <c r="VKC7" s="428"/>
      <c r="VKD7" s="428"/>
      <c r="VKE7" s="428"/>
      <c r="VKF7" s="428"/>
      <c r="VKG7" s="428"/>
      <c r="VKH7" s="428"/>
      <c r="VKI7" s="428"/>
      <c r="VKJ7" s="428"/>
      <c r="VKK7" s="428"/>
      <c r="VKL7" s="428"/>
      <c r="VKM7" s="428"/>
      <c r="VKN7" s="428"/>
      <c r="VKO7" s="428"/>
      <c r="VKP7" s="428"/>
      <c r="VKQ7" s="428"/>
      <c r="VKR7" s="428"/>
      <c r="VKS7" s="428"/>
      <c r="VKT7" s="428"/>
      <c r="VKU7" s="428"/>
      <c r="VKV7" s="428"/>
      <c r="VKW7" s="428"/>
      <c r="VKX7" s="428"/>
      <c r="VKY7" s="428"/>
      <c r="VKZ7" s="428"/>
      <c r="VLA7" s="428"/>
      <c r="VLB7" s="428"/>
      <c r="VLC7" s="428"/>
      <c r="VLD7" s="428"/>
      <c r="VLE7" s="428"/>
      <c r="VLF7" s="428"/>
      <c r="VLG7" s="428"/>
      <c r="VLH7" s="428"/>
      <c r="VLI7" s="428"/>
      <c r="VLJ7" s="428"/>
      <c r="VLK7" s="428"/>
      <c r="VLL7" s="428"/>
      <c r="VLM7" s="428"/>
      <c r="VLN7" s="428"/>
      <c r="VLO7" s="428"/>
      <c r="VLP7" s="428"/>
      <c r="VLQ7" s="428"/>
      <c r="VLR7" s="428"/>
      <c r="VLS7" s="428"/>
      <c r="VLT7" s="428"/>
      <c r="VLU7" s="428"/>
      <c r="VLV7" s="428"/>
      <c r="VLW7" s="428"/>
      <c r="VLX7" s="428"/>
      <c r="VLY7" s="428"/>
      <c r="VLZ7" s="428"/>
      <c r="VMA7" s="428"/>
      <c r="VMB7" s="428"/>
      <c r="VMC7" s="428"/>
      <c r="VMD7" s="428"/>
      <c r="VME7" s="428"/>
      <c r="VMF7" s="428"/>
      <c r="VMG7" s="428"/>
      <c r="VMH7" s="428"/>
      <c r="VMI7" s="428"/>
      <c r="VMJ7" s="428"/>
      <c r="VMK7" s="428"/>
      <c r="VML7" s="428"/>
      <c r="VMM7" s="428"/>
      <c r="VMN7" s="428"/>
      <c r="VMO7" s="428"/>
      <c r="VMP7" s="428"/>
      <c r="VMQ7" s="428"/>
      <c r="VMR7" s="428"/>
      <c r="VMS7" s="428"/>
      <c r="VMT7" s="428"/>
      <c r="VMU7" s="428"/>
      <c r="VMV7" s="428"/>
      <c r="VMW7" s="428"/>
      <c r="VMX7" s="428"/>
      <c r="VMY7" s="428"/>
      <c r="VMZ7" s="428"/>
      <c r="VNA7" s="428"/>
      <c r="VNB7" s="428"/>
      <c r="VNC7" s="428"/>
      <c r="VND7" s="428"/>
      <c r="VNE7" s="428"/>
      <c r="VNF7" s="428"/>
      <c r="VNG7" s="428"/>
      <c r="VNH7" s="428"/>
      <c r="VNI7" s="428"/>
      <c r="VNJ7" s="428"/>
      <c r="VNK7" s="428"/>
      <c r="VNL7" s="428"/>
      <c r="VNM7" s="428"/>
      <c r="VNN7" s="428"/>
      <c r="VNO7" s="428"/>
      <c r="VNP7" s="428"/>
      <c r="VNQ7" s="428"/>
      <c r="VNR7" s="428"/>
      <c r="VNS7" s="428"/>
      <c r="VNT7" s="428"/>
      <c r="VNU7" s="428"/>
      <c r="VNV7" s="428"/>
      <c r="VNW7" s="428"/>
      <c r="VNX7" s="428"/>
      <c r="VNY7" s="428"/>
      <c r="VNZ7" s="428"/>
      <c r="VOA7" s="428"/>
      <c r="VOB7" s="428"/>
      <c r="VOC7" s="428"/>
      <c r="VOD7" s="428"/>
      <c r="VOE7" s="428"/>
      <c r="VOF7" s="428"/>
      <c r="VOG7" s="428"/>
      <c r="VOH7" s="428"/>
      <c r="VOI7" s="428"/>
      <c r="VOJ7" s="428"/>
      <c r="VOK7" s="428"/>
      <c r="VOL7" s="428"/>
      <c r="VOM7" s="428"/>
      <c r="VON7" s="428"/>
      <c r="VOO7" s="428"/>
      <c r="VOP7" s="428"/>
      <c r="VOQ7" s="428"/>
      <c r="VOR7" s="428"/>
      <c r="VOS7" s="428"/>
      <c r="VOT7" s="428"/>
      <c r="VOU7" s="428"/>
      <c r="VOV7" s="428"/>
      <c r="VOW7" s="428"/>
      <c r="VOX7" s="428"/>
      <c r="VOY7" s="428"/>
      <c r="VOZ7" s="428"/>
      <c r="VPA7" s="428"/>
      <c r="VPB7" s="428"/>
      <c r="VPC7" s="428"/>
      <c r="VPD7" s="428"/>
      <c r="VPE7" s="428"/>
      <c r="VPF7" s="428"/>
      <c r="VPG7" s="428"/>
      <c r="VPH7" s="428"/>
      <c r="VPI7" s="428"/>
      <c r="VPJ7" s="428"/>
      <c r="VPK7" s="428"/>
      <c r="VPL7" s="428"/>
      <c r="VPM7" s="428"/>
      <c r="VPN7" s="428"/>
      <c r="VPO7" s="428"/>
      <c r="VPP7" s="428"/>
      <c r="VPQ7" s="428"/>
      <c r="VPR7" s="428"/>
      <c r="VPS7" s="428"/>
      <c r="VPT7" s="428"/>
      <c r="VPU7" s="428"/>
      <c r="VPV7" s="428"/>
      <c r="VPW7" s="428"/>
      <c r="VPX7" s="428"/>
      <c r="VPY7" s="428"/>
      <c r="VPZ7" s="428"/>
      <c r="VQA7" s="428"/>
      <c r="VQB7" s="428"/>
      <c r="VQC7" s="428"/>
      <c r="VQD7" s="428"/>
      <c r="VQE7" s="428"/>
      <c r="VQF7" s="428"/>
      <c r="VQG7" s="428"/>
      <c r="VQH7" s="428"/>
      <c r="VQI7" s="428"/>
      <c r="VQJ7" s="428"/>
      <c r="VQK7" s="428"/>
      <c r="VQL7" s="428"/>
      <c r="VQM7" s="428"/>
      <c r="VQN7" s="428"/>
      <c r="VQO7" s="428"/>
      <c r="VQP7" s="428"/>
      <c r="VQQ7" s="428"/>
      <c r="VQR7" s="428"/>
      <c r="VQS7" s="428"/>
      <c r="VQT7" s="428"/>
      <c r="VQU7" s="428"/>
      <c r="VQV7" s="428"/>
      <c r="VQW7" s="428"/>
      <c r="VQX7" s="428"/>
      <c r="VQY7" s="428"/>
      <c r="VQZ7" s="428"/>
      <c r="VRA7" s="428"/>
      <c r="VRB7" s="428"/>
      <c r="VRC7" s="428"/>
      <c r="VRD7" s="428"/>
      <c r="VRE7" s="428"/>
      <c r="VRF7" s="428"/>
      <c r="VRG7" s="428"/>
      <c r="VRH7" s="428"/>
      <c r="VRI7" s="428"/>
      <c r="VRJ7" s="428"/>
      <c r="VRK7" s="428"/>
      <c r="VRL7" s="428"/>
      <c r="VRM7" s="428"/>
      <c r="VRN7" s="428"/>
      <c r="VRO7" s="428"/>
      <c r="VRP7" s="428"/>
      <c r="VRQ7" s="428"/>
      <c r="VRR7" s="428"/>
      <c r="VRS7" s="428"/>
      <c r="VRT7" s="428"/>
      <c r="VRU7" s="428"/>
      <c r="VRV7" s="428"/>
      <c r="VRW7" s="428"/>
      <c r="VRX7" s="428"/>
      <c r="VRY7" s="428"/>
      <c r="VRZ7" s="428"/>
      <c r="VSA7" s="428"/>
      <c r="VSB7" s="428"/>
      <c r="VSC7" s="428"/>
      <c r="VSD7" s="428"/>
      <c r="VSE7" s="428"/>
      <c r="VSF7" s="428"/>
      <c r="VSG7" s="428"/>
      <c r="VSH7" s="428"/>
      <c r="VSI7" s="428"/>
      <c r="VSJ7" s="428"/>
      <c r="VSK7" s="428"/>
      <c r="VSL7" s="428"/>
      <c r="VSM7" s="428"/>
      <c r="VSN7" s="428"/>
      <c r="VSO7" s="428"/>
      <c r="VSP7" s="428"/>
      <c r="VSQ7" s="428"/>
      <c r="VSR7" s="428"/>
      <c r="VSS7" s="428"/>
      <c r="VST7" s="428"/>
      <c r="VSU7" s="428"/>
      <c r="VSV7" s="428"/>
      <c r="VSW7" s="428"/>
      <c r="VSX7" s="428"/>
      <c r="VSY7" s="428"/>
      <c r="VSZ7" s="428"/>
      <c r="VTA7" s="428"/>
      <c r="VTB7" s="428"/>
      <c r="VTC7" s="428"/>
      <c r="VTD7" s="428"/>
      <c r="VTE7" s="428"/>
      <c r="VTF7" s="428"/>
      <c r="VTG7" s="428"/>
      <c r="VTH7" s="428"/>
      <c r="VTI7" s="428"/>
      <c r="VTJ7" s="428"/>
      <c r="VTK7" s="428"/>
      <c r="VTL7" s="428"/>
      <c r="VTM7" s="428"/>
      <c r="VTN7" s="428"/>
      <c r="VTO7" s="428"/>
      <c r="VTP7" s="428"/>
      <c r="VTQ7" s="428"/>
      <c r="VTR7" s="428"/>
      <c r="VTS7" s="428"/>
      <c r="VTT7" s="428"/>
      <c r="VTU7" s="428"/>
      <c r="VTV7" s="428"/>
      <c r="VTW7" s="428"/>
      <c r="VTX7" s="428"/>
      <c r="VTY7" s="428"/>
      <c r="VTZ7" s="428"/>
      <c r="VUA7" s="428"/>
      <c r="VUB7" s="428"/>
      <c r="VUC7" s="428"/>
      <c r="VUD7" s="428"/>
      <c r="VUE7" s="428"/>
      <c r="VUF7" s="428"/>
      <c r="VUG7" s="428"/>
      <c r="VUH7" s="428"/>
      <c r="VUI7" s="428"/>
      <c r="VUJ7" s="428"/>
      <c r="VUK7" s="428"/>
      <c r="VUL7" s="428"/>
      <c r="VUM7" s="428"/>
      <c r="VUN7" s="428"/>
      <c r="VUO7" s="428"/>
      <c r="VUP7" s="428"/>
      <c r="VUQ7" s="428"/>
      <c r="VUR7" s="428"/>
      <c r="VUS7" s="428"/>
      <c r="VUT7" s="428"/>
      <c r="VUU7" s="428"/>
      <c r="VUV7" s="428"/>
      <c r="VUW7" s="428"/>
      <c r="VUX7" s="428"/>
      <c r="VUY7" s="428"/>
      <c r="VUZ7" s="428"/>
      <c r="VVA7" s="428"/>
      <c r="VVB7" s="428"/>
      <c r="VVC7" s="428"/>
      <c r="VVD7" s="428"/>
      <c r="VVE7" s="428"/>
      <c r="VVF7" s="428"/>
      <c r="VVG7" s="428"/>
      <c r="VVH7" s="428"/>
      <c r="VVI7" s="428"/>
      <c r="VVJ7" s="428"/>
      <c r="VVK7" s="428"/>
      <c r="VVL7" s="428"/>
      <c r="VVM7" s="428"/>
      <c r="VVN7" s="428"/>
      <c r="VVO7" s="428"/>
      <c r="VVP7" s="428"/>
      <c r="VVQ7" s="428"/>
      <c r="VVR7" s="428"/>
      <c r="VVS7" s="428"/>
      <c r="VVT7" s="428"/>
      <c r="VVU7" s="428"/>
      <c r="VVV7" s="428"/>
      <c r="VVW7" s="428"/>
      <c r="VVX7" s="428"/>
      <c r="VVY7" s="428"/>
      <c r="VVZ7" s="428"/>
      <c r="VWA7" s="428"/>
      <c r="VWB7" s="428"/>
      <c r="VWC7" s="428"/>
      <c r="VWD7" s="428"/>
      <c r="VWE7" s="428"/>
      <c r="VWF7" s="428"/>
      <c r="VWG7" s="428"/>
      <c r="VWH7" s="428"/>
      <c r="VWI7" s="428"/>
      <c r="VWJ7" s="428"/>
      <c r="VWK7" s="428"/>
      <c r="VWL7" s="428"/>
      <c r="VWM7" s="428"/>
      <c r="VWN7" s="428"/>
      <c r="VWO7" s="428"/>
      <c r="VWP7" s="428"/>
      <c r="VWQ7" s="428"/>
      <c r="VWR7" s="428"/>
      <c r="VWS7" s="428"/>
      <c r="VWT7" s="428"/>
      <c r="VWU7" s="428"/>
      <c r="VWV7" s="428"/>
      <c r="VWW7" s="428"/>
      <c r="VWX7" s="428"/>
      <c r="VWY7" s="428"/>
      <c r="VWZ7" s="428"/>
      <c r="VXA7" s="428"/>
      <c r="VXB7" s="428"/>
      <c r="VXC7" s="428"/>
      <c r="VXD7" s="428"/>
      <c r="VXE7" s="428"/>
      <c r="VXF7" s="428"/>
      <c r="VXG7" s="428"/>
      <c r="VXH7" s="428"/>
      <c r="VXI7" s="428"/>
      <c r="VXJ7" s="428"/>
      <c r="VXK7" s="428"/>
      <c r="VXL7" s="428"/>
      <c r="VXM7" s="428"/>
      <c r="VXN7" s="428"/>
      <c r="VXO7" s="428"/>
      <c r="VXP7" s="428"/>
      <c r="VXQ7" s="428"/>
      <c r="VXR7" s="428"/>
      <c r="VXS7" s="428"/>
      <c r="VXT7" s="428"/>
      <c r="VXU7" s="428"/>
      <c r="VXV7" s="428"/>
      <c r="VXW7" s="428"/>
      <c r="VXX7" s="428"/>
      <c r="VXY7" s="428"/>
      <c r="VXZ7" s="428"/>
      <c r="VYA7" s="428"/>
      <c r="VYB7" s="428"/>
      <c r="VYC7" s="428"/>
      <c r="VYD7" s="428"/>
      <c r="VYE7" s="428"/>
      <c r="VYF7" s="428"/>
      <c r="VYG7" s="428"/>
      <c r="VYH7" s="428"/>
      <c r="VYI7" s="428"/>
      <c r="VYJ7" s="428"/>
      <c r="VYK7" s="428"/>
      <c r="VYL7" s="428"/>
      <c r="VYM7" s="428"/>
      <c r="VYN7" s="428"/>
      <c r="VYO7" s="428"/>
      <c r="VYP7" s="428"/>
      <c r="VYQ7" s="428"/>
      <c r="VYR7" s="428"/>
      <c r="VYS7" s="428"/>
      <c r="VYT7" s="428"/>
      <c r="VYU7" s="428"/>
      <c r="VYV7" s="428"/>
      <c r="VYW7" s="428"/>
      <c r="VYX7" s="428"/>
      <c r="VYY7" s="428"/>
      <c r="VYZ7" s="428"/>
      <c r="VZA7" s="428"/>
      <c r="VZB7" s="428"/>
      <c r="VZC7" s="428"/>
      <c r="VZD7" s="428"/>
      <c r="VZE7" s="428"/>
      <c r="VZF7" s="428"/>
      <c r="VZG7" s="428"/>
      <c r="VZH7" s="428"/>
      <c r="VZI7" s="428"/>
      <c r="VZJ7" s="428"/>
      <c r="VZK7" s="428"/>
      <c r="VZL7" s="428"/>
      <c r="VZM7" s="428"/>
      <c r="VZN7" s="428"/>
      <c r="VZO7" s="428"/>
      <c r="VZP7" s="428"/>
      <c r="VZQ7" s="428"/>
      <c r="VZR7" s="428"/>
      <c r="VZS7" s="428"/>
      <c r="VZT7" s="428"/>
      <c r="VZU7" s="428"/>
      <c r="VZV7" s="428"/>
      <c r="VZW7" s="428"/>
      <c r="VZX7" s="428"/>
      <c r="VZY7" s="428"/>
      <c r="VZZ7" s="428"/>
      <c r="WAA7" s="428"/>
      <c r="WAB7" s="428"/>
      <c r="WAC7" s="428"/>
      <c r="WAD7" s="428"/>
      <c r="WAE7" s="428"/>
      <c r="WAF7" s="428"/>
      <c r="WAG7" s="428"/>
      <c r="WAH7" s="428"/>
      <c r="WAI7" s="428"/>
      <c r="WAJ7" s="428"/>
      <c r="WAK7" s="428"/>
      <c r="WAL7" s="428"/>
      <c r="WAM7" s="428"/>
      <c r="WAN7" s="428"/>
      <c r="WAO7" s="428"/>
      <c r="WAP7" s="428"/>
      <c r="WAQ7" s="428"/>
      <c r="WAR7" s="428"/>
      <c r="WAS7" s="428"/>
      <c r="WAT7" s="428"/>
      <c r="WAU7" s="428"/>
      <c r="WAV7" s="428"/>
      <c r="WAW7" s="428"/>
      <c r="WAX7" s="428"/>
      <c r="WAY7" s="428"/>
      <c r="WAZ7" s="428"/>
      <c r="WBA7" s="428"/>
      <c r="WBB7" s="428"/>
      <c r="WBC7" s="428"/>
      <c r="WBD7" s="428"/>
      <c r="WBE7" s="428"/>
      <c r="WBF7" s="428"/>
      <c r="WBG7" s="428"/>
      <c r="WBH7" s="428"/>
      <c r="WBI7" s="428"/>
      <c r="WBJ7" s="428"/>
      <c r="WBK7" s="428"/>
      <c r="WBL7" s="428"/>
      <c r="WBM7" s="428"/>
      <c r="WBN7" s="428"/>
      <c r="WBO7" s="428"/>
      <c r="WBP7" s="428"/>
      <c r="WBQ7" s="428"/>
      <c r="WBR7" s="428"/>
      <c r="WBS7" s="428"/>
      <c r="WBT7" s="428"/>
      <c r="WBU7" s="428"/>
      <c r="WBV7" s="428"/>
      <c r="WBW7" s="428"/>
      <c r="WBX7" s="428"/>
      <c r="WBY7" s="428"/>
      <c r="WBZ7" s="428"/>
      <c r="WCA7" s="428"/>
      <c r="WCB7" s="428"/>
      <c r="WCC7" s="428"/>
      <c r="WCD7" s="428"/>
      <c r="WCE7" s="428"/>
      <c r="WCF7" s="428"/>
      <c r="WCG7" s="428"/>
      <c r="WCH7" s="428"/>
      <c r="WCI7" s="428"/>
      <c r="WCJ7" s="428"/>
      <c r="WCK7" s="428"/>
      <c r="WCL7" s="428"/>
      <c r="WCM7" s="428"/>
      <c r="WCN7" s="428"/>
      <c r="WCO7" s="428"/>
      <c r="WCP7" s="428"/>
      <c r="WCQ7" s="428"/>
      <c r="WCR7" s="428"/>
      <c r="WCS7" s="428"/>
      <c r="WCT7" s="428"/>
      <c r="WCU7" s="428"/>
      <c r="WCV7" s="428"/>
      <c r="WCW7" s="428"/>
      <c r="WCX7" s="428"/>
      <c r="WCY7" s="428"/>
      <c r="WCZ7" s="428"/>
      <c r="WDA7" s="428"/>
      <c r="WDB7" s="428"/>
      <c r="WDC7" s="428"/>
      <c r="WDD7" s="428"/>
      <c r="WDE7" s="428"/>
      <c r="WDF7" s="428"/>
      <c r="WDG7" s="428"/>
      <c r="WDH7" s="428"/>
      <c r="WDI7" s="428"/>
      <c r="WDJ7" s="428"/>
      <c r="WDK7" s="428"/>
      <c r="WDL7" s="428"/>
      <c r="WDM7" s="428"/>
      <c r="WDN7" s="428"/>
      <c r="WDO7" s="428"/>
      <c r="WDP7" s="428"/>
      <c r="WDQ7" s="428"/>
      <c r="WDR7" s="428"/>
      <c r="WDS7" s="428"/>
      <c r="WDT7" s="428"/>
      <c r="WDU7" s="428"/>
      <c r="WDV7" s="428"/>
      <c r="WDW7" s="428"/>
      <c r="WDX7" s="428"/>
      <c r="WDY7" s="428"/>
      <c r="WDZ7" s="428"/>
      <c r="WEA7" s="428"/>
      <c r="WEB7" s="428"/>
      <c r="WEC7" s="428"/>
      <c r="WED7" s="428"/>
      <c r="WEE7" s="428"/>
      <c r="WEF7" s="428"/>
      <c r="WEG7" s="428"/>
      <c r="WEH7" s="428"/>
      <c r="WEI7" s="428"/>
      <c r="WEJ7" s="428"/>
      <c r="WEK7" s="428"/>
      <c r="WEL7" s="428"/>
      <c r="WEM7" s="428"/>
      <c r="WEN7" s="428"/>
      <c r="WEO7" s="428"/>
      <c r="WEP7" s="428"/>
      <c r="WEQ7" s="428"/>
      <c r="WER7" s="428"/>
      <c r="WES7" s="428"/>
      <c r="WET7" s="428"/>
      <c r="WEU7" s="428"/>
      <c r="WEV7" s="428"/>
      <c r="WEW7" s="428"/>
      <c r="WEX7" s="428"/>
      <c r="WEY7" s="428"/>
      <c r="WEZ7" s="428"/>
      <c r="WFA7" s="428"/>
      <c r="WFB7" s="428"/>
      <c r="WFC7" s="428"/>
      <c r="WFD7" s="428"/>
      <c r="WFE7" s="428"/>
      <c r="WFF7" s="428"/>
      <c r="WFG7" s="428"/>
      <c r="WFH7" s="428"/>
      <c r="WFI7" s="428"/>
      <c r="WFJ7" s="428"/>
      <c r="WFK7" s="428"/>
      <c r="WFL7" s="428"/>
      <c r="WFM7" s="428"/>
      <c r="WFN7" s="428"/>
      <c r="WFO7" s="428"/>
      <c r="WFP7" s="428"/>
      <c r="WFQ7" s="428"/>
      <c r="WFR7" s="428"/>
      <c r="WFS7" s="428"/>
      <c r="WFT7" s="428"/>
      <c r="WFU7" s="428"/>
      <c r="WFV7" s="428"/>
      <c r="WFW7" s="428"/>
      <c r="WFX7" s="428"/>
      <c r="WFY7" s="428"/>
      <c r="WFZ7" s="428"/>
      <c r="WGA7" s="428"/>
      <c r="WGB7" s="428"/>
      <c r="WGC7" s="428"/>
      <c r="WGD7" s="428"/>
      <c r="WGE7" s="428"/>
      <c r="WGF7" s="428"/>
      <c r="WGG7" s="428"/>
      <c r="WGH7" s="428"/>
      <c r="WGI7" s="428"/>
      <c r="WGJ7" s="428"/>
      <c r="WGK7" s="428"/>
      <c r="WGL7" s="428"/>
      <c r="WGM7" s="428"/>
      <c r="WGN7" s="428"/>
      <c r="WGO7" s="428"/>
      <c r="WGP7" s="428"/>
      <c r="WGQ7" s="428"/>
      <c r="WGR7" s="428"/>
      <c r="WGS7" s="428"/>
      <c r="WGT7" s="428"/>
      <c r="WGU7" s="428"/>
      <c r="WGV7" s="428"/>
      <c r="WGW7" s="428"/>
      <c r="WGX7" s="428"/>
      <c r="WGY7" s="428"/>
      <c r="WGZ7" s="428"/>
      <c r="WHA7" s="428"/>
      <c r="WHB7" s="428"/>
      <c r="WHC7" s="428"/>
      <c r="WHD7" s="428"/>
      <c r="WHE7" s="428"/>
      <c r="WHF7" s="428"/>
      <c r="WHG7" s="428"/>
      <c r="WHH7" s="428"/>
      <c r="WHI7" s="428"/>
      <c r="WHJ7" s="428"/>
      <c r="WHK7" s="428"/>
      <c r="WHL7" s="428"/>
      <c r="WHM7" s="428"/>
      <c r="WHN7" s="428"/>
      <c r="WHO7" s="428"/>
      <c r="WHP7" s="428"/>
      <c r="WHQ7" s="428"/>
      <c r="WHR7" s="428"/>
      <c r="WHS7" s="428"/>
      <c r="WHT7" s="428"/>
      <c r="WHU7" s="428"/>
      <c r="WHV7" s="428"/>
      <c r="WHW7" s="428"/>
      <c r="WHX7" s="428"/>
      <c r="WHY7" s="428"/>
      <c r="WHZ7" s="428"/>
      <c r="WIA7" s="428"/>
      <c r="WIB7" s="428"/>
      <c r="WIC7" s="428"/>
      <c r="WID7" s="428"/>
      <c r="WIE7" s="428"/>
      <c r="WIF7" s="428"/>
      <c r="WIG7" s="428"/>
      <c r="WIH7" s="428"/>
      <c r="WII7" s="428"/>
      <c r="WIJ7" s="428"/>
      <c r="WIK7" s="428"/>
      <c r="WIL7" s="428"/>
      <c r="WIM7" s="428"/>
      <c r="WIN7" s="428"/>
      <c r="WIO7" s="428"/>
      <c r="WIP7" s="428"/>
      <c r="WIQ7" s="428"/>
      <c r="WIR7" s="428"/>
      <c r="WIS7" s="428"/>
      <c r="WIT7" s="428"/>
      <c r="WIU7" s="428"/>
      <c r="WIV7" s="428"/>
      <c r="WIW7" s="428"/>
      <c r="WIX7" s="428"/>
      <c r="WIY7" s="428"/>
      <c r="WIZ7" s="428"/>
      <c r="WJA7" s="428"/>
      <c r="WJB7" s="428"/>
      <c r="WJC7" s="428"/>
      <c r="WJD7" s="428"/>
      <c r="WJE7" s="428"/>
      <c r="WJF7" s="428"/>
      <c r="WJG7" s="428"/>
      <c r="WJH7" s="428"/>
      <c r="WJI7" s="428"/>
      <c r="WJJ7" s="428"/>
      <c r="WJK7" s="428"/>
      <c r="WJL7" s="428"/>
      <c r="WJM7" s="428"/>
      <c r="WJN7" s="428"/>
      <c r="WJO7" s="428"/>
      <c r="WJP7" s="428"/>
      <c r="WJQ7" s="428"/>
      <c r="WJR7" s="428"/>
      <c r="WJS7" s="428"/>
      <c r="WJT7" s="428"/>
      <c r="WJU7" s="428"/>
      <c r="WJV7" s="428"/>
      <c r="WJW7" s="428"/>
      <c r="WJX7" s="428"/>
      <c r="WJY7" s="428"/>
      <c r="WJZ7" s="428"/>
      <c r="WKA7" s="428"/>
      <c r="WKB7" s="428"/>
      <c r="WKC7" s="428"/>
      <c r="WKD7" s="428"/>
      <c r="WKE7" s="428"/>
      <c r="WKF7" s="428"/>
      <c r="WKG7" s="428"/>
      <c r="WKH7" s="428"/>
      <c r="WKI7" s="428"/>
      <c r="WKJ7" s="428"/>
      <c r="WKK7" s="428"/>
      <c r="WKL7" s="428"/>
      <c r="WKM7" s="428"/>
      <c r="WKN7" s="428"/>
      <c r="WKO7" s="428"/>
      <c r="WKP7" s="428"/>
      <c r="WKQ7" s="428"/>
      <c r="WKR7" s="428"/>
      <c r="WKS7" s="428"/>
      <c r="WKT7" s="428"/>
      <c r="WKU7" s="428"/>
      <c r="WKV7" s="428"/>
      <c r="WKW7" s="428"/>
      <c r="WKX7" s="428"/>
      <c r="WKY7" s="428"/>
      <c r="WKZ7" s="428"/>
      <c r="WLA7" s="428"/>
      <c r="WLB7" s="428"/>
      <c r="WLC7" s="428"/>
      <c r="WLD7" s="428"/>
      <c r="WLE7" s="428"/>
      <c r="WLF7" s="428"/>
      <c r="WLG7" s="428"/>
      <c r="WLH7" s="428"/>
      <c r="WLI7" s="428"/>
      <c r="WLJ7" s="428"/>
      <c r="WLK7" s="428"/>
      <c r="WLL7" s="428"/>
      <c r="WLM7" s="428"/>
      <c r="WLN7" s="428"/>
      <c r="WLO7" s="428"/>
      <c r="WLP7" s="428"/>
      <c r="WLQ7" s="428"/>
      <c r="WLR7" s="428"/>
      <c r="WLS7" s="428"/>
      <c r="WLT7" s="428"/>
      <c r="WLU7" s="428"/>
      <c r="WLV7" s="428"/>
      <c r="WLW7" s="428"/>
      <c r="WLX7" s="428"/>
      <c r="WLY7" s="428"/>
      <c r="WLZ7" s="428"/>
      <c r="WMA7" s="428"/>
      <c r="WMB7" s="428"/>
      <c r="WMC7" s="428"/>
      <c r="WMD7" s="428"/>
      <c r="WME7" s="428"/>
      <c r="WMF7" s="428"/>
      <c r="WMG7" s="428"/>
      <c r="WMH7" s="428"/>
      <c r="WMI7" s="428"/>
      <c r="WMJ7" s="428"/>
      <c r="WMK7" s="428"/>
      <c r="WML7" s="428"/>
      <c r="WMM7" s="428"/>
      <c r="WMN7" s="428"/>
      <c r="WMO7" s="428"/>
      <c r="WMP7" s="428"/>
      <c r="WMQ7" s="428"/>
      <c r="WMR7" s="428"/>
      <c r="WMS7" s="428"/>
      <c r="WMT7" s="428"/>
      <c r="WMU7" s="428"/>
      <c r="WMV7" s="428"/>
      <c r="WMW7" s="428"/>
      <c r="WMX7" s="428"/>
      <c r="WMY7" s="428"/>
      <c r="WMZ7" s="428"/>
      <c r="WNA7" s="428"/>
      <c r="WNB7" s="428"/>
      <c r="WNC7" s="428"/>
      <c r="WND7" s="428"/>
      <c r="WNE7" s="428"/>
      <c r="WNF7" s="428"/>
      <c r="WNG7" s="428"/>
      <c r="WNH7" s="428"/>
      <c r="WNI7" s="428"/>
      <c r="WNJ7" s="428"/>
      <c r="WNK7" s="428"/>
      <c r="WNL7" s="428"/>
      <c r="WNM7" s="428"/>
      <c r="WNN7" s="428"/>
      <c r="WNO7" s="428"/>
      <c r="WNP7" s="428"/>
      <c r="WNQ7" s="428"/>
      <c r="WNR7" s="428"/>
      <c r="WNS7" s="428"/>
      <c r="WNT7" s="428"/>
      <c r="WNU7" s="428"/>
      <c r="WNV7" s="428"/>
      <c r="WNW7" s="428"/>
      <c r="WNX7" s="428"/>
      <c r="WNY7" s="428"/>
      <c r="WNZ7" s="428"/>
      <c r="WOA7" s="428"/>
      <c r="WOB7" s="428"/>
      <c r="WOC7" s="428"/>
      <c r="WOD7" s="428"/>
      <c r="WOE7" s="428"/>
      <c r="WOF7" s="428"/>
      <c r="WOG7" s="428"/>
      <c r="WOH7" s="428"/>
      <c r="WOI7" s="428"/>
      <c r="WOJ7" s="428"/>
      <c r="WOK7" s="428"/>
      <c r="WOL7" s="428"/>
      <c r="WOM7" s="428"/>
      <c r="WON7" s="428"/>
      <c r="WOO7" s="428"/>
      <c r="WOP7" s="428"/>
      <c r="WOQ7" s="428"/>
      <c r="WOR7" s="428"/>
      <c r="WOS7" s="428"/>
      <c r="WOT7" s="428"/>
      <c r="WOU7" s="428"/>
      <c r="WOV7" s="428"/>
      <c r="WOW7" s="428"/>
      <c r="WOX7" s="428"/>
      <c r="WOY7" s="428"/>
      <c r="WOZ7" s="428"/>
      <c r="WPA7" s="428"/>
      <c r="WPB7" s="428"/>
      <c r="WPC7" s="428"/>
      <c r="WPD7" s="428"/>
      <c r="WPE7" s="428"/>
      <c r="WPF7" s="428"/>
      <c r="WPG7" s="428"/>
      <c r="WPH7" s="428"/>
      <c r="WPI7" s="428"/>
      <c r="WPJ7" s="428"/>
      <c r="WPK7" s="428"/>
      <c r="WPL7" s="428"/>
      <c r="WPM7" s="428"/>
      <c r="WPN7" s="428"/>
      <c r="WPO7" s="428"/>
      <c r="WPP7" s="428"/>
      <c r="WPQ7" s="428"/>
      <c r="WPR7" s="428"/>
      <c r="WPS7" s="428"/>
      <c r="WPT7" s="428"/>
      <c r="WPU7" s="428"/>
      <c r="WPV7" s="428"/>
      <c r="WPW7" s="428"/>
      <c r="WPX7" s="428"/>
      <c r="WPY7" s="428"/>
      <c r="WPZ7" s="428"/>
      <c r="WQA7" s="428"/>
      <c r="WQB7" s="428"/>
      <c r="WQC7" s="428"/>
      <c r="WQD7" s="428"/>
      <c r="WQE7" s="428"/>
      <c r="WQF7" s="428"/>
      <c r="WQG7" s="428"/>
      <c r="WQH7" s="428"/>
      <c r="WQI7" s="428"/>
      <c r="WQJ7" s="428"/>
      <c r="WQK7" s="428"/>
      <c r="WQL7" s="428"/>
      <c r="WQM7" s="428"/>
      <c r="WQN7" s="428"/>
      <c r="WQO7" s="428"/>
      <c r="WQP7" s="428"/>
      <c r="WQQ7" s="428"/>
      <c r="WQR7" s="428"/>
      <c r="WQS7" s="428"/>
      <c r="WQT7" s="428"/>
      <c r="WQU7" s="428"/>
      <c r="WQV7" s="428"/>
      <c r="WQW7" s="428"/>
      <c r="WQX7" s="428"/>
      <c r="WQY7" s="428"/>
      <c r="WQZ7" s="428"/>
      <c r="WRA7" s="428"/>
      <c r="WRB7" s="428"/>
      <c r="WRC7" s="428"/>
      <c r="WRD7" s="428"/>
      <c r="WRE7" s="428"/>
      <c r="WRF7" s="428"/>
      <c r="WRG7" s="428"/>
      <c r="WRH7" s="428"/>
      <c r="WRI7" s="428"/>
      <c r="WRJ7" s="428"/>
      <c r="WRK7" s="428"/>
      <c r="WRL7" s="428"/>
      <c r="WRM7" s="428"/>
      <c r="WRN7" s="428"/>
      <c r="WRO7" s="428"/>
      <c r="WRP7" s="428"/>
      <c r="WRQ7" s="428"/>
      <c r="WRR7" s="428"/>
      <c r="WRS7" s="428"/>
      <c r="WRT7" s="428"/>
      <c r="WRU7" s="428"/>
      <c r="WRV7" s="428"/>
      <c r="WRW7" s="428"/>
      <c r="WRX7" s="428"/>
      <c r="WRY7" s="428"/>
      <c r="WRZ7" s="428"/>
      <c r="WSA7" s="428"/>
      <c r="WSB7" s="428"/>
      <c r="WSC7" s="428"/>
      <c r="WSD7" s="428"/>
      <c r="WSE7" s="428"/>
      <c r="WSF7" s="428"/>
      <c r="WSG7" s="428"/>
      <c r="WSH7" s="428"/>
      <c r="WSI7" s="428"/>
      <c r="WSJ7" s="428"/>
      <c r="WSK7" s="428"/>
      <c r="WSL7" s="428"/>
      <c r="WSM7" s="428"/>
      <c r="WSN7" s="428"/>
      <c r="WSO7" s="428"/>
      <c r="WSP7" s="428"/>
      <c r="WSQ7" s="428"/>
      <c r="WSR7" s="428"/>
      <c r="WSS7" s="428"/>
      <c r="WST7" s="428"/>
      <c r="WSU7" s="428"/>
      <c r="WSV7" s="428"/>
      <c r="WSW7" s="428"/>
      <c r="WSX7" s="428"/>
      <c r="WSY7" s="428"/>
      <c r="WSZ7" s="428"/>
    </row>
    <row r="8" spans="1:16068" s="433" customFormat="1" ht="15.75" customHeight="1">
      <c r="A8" s="591"/>
      <c r="B8" s="591"/>
      <c r="C8" s="584"/>
      <c r="D8" s="584"/>
      <c r="E8" s="595"/>
      <c r="F8" s="595"/>
      <c r="G8" s="584"/>
      <c r="H8" s="574" t="s">
        <v>31</v>
      </c>
      <c r="I8" s="574" t="s">
        <v>103</v>
      </c>
      <c r="J8" s="574"/>
      <c r="K8" s="574"/>
      <c r="L8" s="574"/>
      <c r="M8" s="574"/>
      <c r="N8" s="577"/>
      <c r="O8" s="577" t="s">
        <v>119</v>
      </c>
      <c r="P8" s="575" t="s">
        <v>107</v>
      </c>
      <c r="Q8" s="575"/>
      <c r="R8" s="574"/>
      <c r="S8" s="574" t="s">
        <v>119</v>
      </c>
      <c r="T8" s="575" t="s">
        <v>107</v>
      </c>
      <c r="U8" s="575"/>
      <c r="V8" s="574"/>
      <c r="W8" s="574"/>
      <c r="X8" s="574"/>
      <c r="Y8" s="574"/>
      <c r="Z8" s="574"/>
      <c r="AA8" s="574"/>
      <c r="AB8" s="574"/>
      <c r="AC8" s="574"/>
      <c r="AD8" s="574"/>
      <c r="AE8" s="574"/>
      <c r="AF8" s="574"/>
      <c r="AG8" s="576"/>
      <c r="AH8" s="576" t="s">
        <v>120</v>
      </c>
      <c r="AI8" s="576" t="s">
        <v>121</v>
      </c>
      <c r="AJ8" s="576" t="s">
        <v>122</v>
      </c>
      <c r="AK8" s="576" t="s">
        <v>133</v>
      </c>
      <c r="AL8" s="576" t="s">
        <v>1003</v>
      </c>
      <c r="AM8" s="576" t="s">
        <v>112</v>
      </c>
      <c r="AN8" s="576" t="s">
        <v>1004</v>
      </c>
      <c r="AO8" s="576" t="s">
        <v>1005</v>
      </c>
      <c r="AP8" s="576"/>
      <c r="AQ8" s="576" t="s">
        <v>120</v>
      </c>
      <c r="AR8" s="576" t="s">
        <v>1006</v>
      </c>
      <c r="AS8" s="576" t="s">
        <v>122</v>
      </c>
      <c r="AT8" s="576"/>
      <c r="AU8" s="576"/>
      <c r="AV8" s="576"/>
      <c r="AW8" s="576" t="s">
        <v>1005</v>
      </c>
      <c r="AX8" s="576"/>
      <c r="AY8" s="576" t="s">
        <v>120</v>
      </c>
      <c r="AZ8" s="576" t="s">
        <v>1006</v>
      </c>
      <c r="BA8" s="576" t="s">
        <v>122</v>
      </c>
      <c r="BB8" s="576"/>
      <c r="BC8" s="576"/>
      <c r="BD8" s="576"/>
      <c r="BE8" s="576" t="s">
        <v>1005</v>
      </c>
      <c r="BF8" s="582"/>
      <c r="BG8" s="582"/>
      <c r="BH8" s="582"/>
      <c r="BI8" s="431"/>
      <c r="BJ8" s="432"/>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426"/>
      <c r="CI8" s="426"/>
      <c r="CJ8" s="426"/>
      <c r="CK8" s="426"/>
      <c r="CL8" s="426"/>
      <c r="CM8" s="426"/>
      <c r="CN8" s="426"/>
      <c r="CO8" s="426"/>
      <c r="CP8" s="426"/>
      <c r="CQ8" s="426"/>
      <c r="CR8" s="426"/>
      <c r="CS8" s="426"/>
      <c r="CT8" s="426"/>
      <c r="CU8" s="426"/>
      <c r="CV8" s="426"/>
      <c r="CW8" s="427"/>
      <c r="CX8" s="428"/>
      <c r="CY8" s="428"/>
      <c r="CZ8" s="428"/>
      <c r="DA8" s="428"/>
      <c r="DB8" s="428"/>
      <c r="DC8" s="428"/>
      <c r="DD8" s="428"/>
      <c r="DE8" s="428"/>
      <c r="DF8" s="428"/>
      <c r="DG8" s="428"/>
      <c r="DH8" s="428"/>
      <c r="DI8" s="428"/>
      <c r="DJ8" s="428"/>
      <c r="DK8" s="428"/>
      <c r="DL8" s="428"/>
      <c r="DM8" s="428"/>
      <c r="DN8" s="428"/>
      <c r="DO8" s="428"/>
      <c r="DP8" s="428"/>
      <c r="DQ8" s="428"/>
      <c r="DR8" s="428"/>
      <c r="DS8" s="428"/>
      <c r="DT8" s="428"/>
      <c r="DU8" s="428"/>
      <c r="DV8" s="428"/>
      <c r="DW8" s="428"/>
      <c r="DX8" s="428"/>
      <c r="DY8" s="428"/>
      <c r="DZ8" s="428"/>
      <c r="EA8" s="428"/>
      <c r="EB8" s="428"/>
      <c r="EC8" s="428"/>
      <c r="ED8" s="428"/>
      <c r="EE8" s="428"/>
      <c r="EF8" s="428"/>
      <c r="EG8" s="428"/>
      <c r="EH8" s="428"/>
      <c r="EI8" s="428"/>
      <c r="EJ8" s="428"/>
      <c r="EK8" s="428"/>
      <c r="EL8" s="428"/>
      <c r="EM8" s="428"/>
      <c r="EN8" s="428"/>
      <c r="EO8" s="428"/>
      <c r="EP8" s="428"/>
      <c r="EQ8" s="428"/>
      <c r="ER8" s="428"/>
      <c r="ES8" s="428"/>
      <c r="ET8" s="428"/>
      <c r="EU8" s="428"/>
      <c r="EV8" s="428"/>
      <c r="EW8" s="428"/>
      <c r="EX8" s="428"/>
      <c r="EY8" s="428"/>
      <c r="EZ8" s="428"/>
      <c r="FA8" s="428"/>
      <c r="FB8" s="428"/>
      <c r="FC8" s="428"/>
      <c r="FD8" s="428"/>
      <c r="FE8" s="428"/>
      <c r="FF8" s="428"/>
      <c r="FG8" s="428"/>
      <c r="FH8" s="428"/>
      <c r="FI8" s="428"/>
      <c r="FJ8" s="428"/>
      <c r="FK8" s="428"/>
      <c r="FL8" s="428"/>
      <c r="FM8" s="428"/>
      <c r="FN8" s="428"/>
      <c r="FO8" s="428"/>
      <c r="FP8" s="428"/>
      <c r="FQ8" s="428"/>
      <c r="FR8" s="428"/>
      <c r="FS8" s="428"/>
      <c r="FT8" s="428"/>
      <c r="FU8" s="428"/>
      <c r="FV8" s="428"/>
      <c r="FW8" s="428"/>
      <c r="FX8" s="428"/>
      <c r="FY8" s="428"/>
      <c r="FZ8" s="428"/>
      <c r="GA8" s="428"/>
      <c r="GB8" s="428"/>
      <c r="GC8" s="428"/>
      <c r="GD8" s="428"/>
      <c r="GE8" s="428"/>
      <c r="GF8" s="428"/>
      <c r="GG8" s="428"/>
      <c r="GH8" s="428"/>
      <c r="GI8" s="428"/>
      <c r="GJ8" s="428"/>
      <c r="GK8" s="428"/>
      <c r="GL8" s="428"/>
      <c r="GM8" s="428"/>
      <c r="GN8" s="428"/>
      <c r="GO8" s="428"/>
      <c r="GP8" s="428"/>
      <c r="GQ8" s="428"/>
      <c r="GR8" s="428"/>
      <c r="GS8" s="428"/>
      <c r="GT8" s="428"/>
      <c r="GU8" s="428"/>
      <c r="GV8" s="428"/>
      <c r="GW8" s="428"/>
      <c r="GX8" s="428"/>
      <c r="GY8" s="428"/>
      <c r="GZ8" s="428"/>
      <c r="HA8" s="428"/>
      <c r="HB8" s="428"/>
      <c r="HC8" s="428"/>
      <c r="HD8" s="428"/>
      <c r="HE8" s="428"/>
      <c r="HF8" s="428"/>
      <c r="HG8" s="428"/>
      <c r="HH8" s="428"/>
      <c r="HI8" s="428"/>
      <c r="HJ8" s="428"/>
      <c r="HK8" s="428"/>
      <c r="HL8" s="428"/>
      <c r="HM8" s="428"/>
      <c r="HN8" s="428"/>
      <c r="HO8" s="428"/>
      <c r="HP8" s="428"/>
      <c r="HQ8" s="428"/>
      <c r="HR8" s="428"/>
      <c r="HS8" s="428"/>
      <c r="HT8" s="428"/>
      <c r="HU8" s="428"/>
      <c r="HV8" s="428"/>
      <c r="HW8" s="428"/>
      <c r="HX8" s="428"/>
      <c r="HY8" s="428"/>
      <c r="HZ8" s="428"/>
      <c r="IA8" s="428"/>
      <c r="IB8" s="428"/>
      <c r="IC8" s="428"/>
      <c r="ID8" s="428"/>
      <c r="IE8" s="428"/>
      <c r="IF8" s="428"/>
      <c r="IG8" s="428"/>
      <c r="IH8" s="428"/>
      <c r="II8" s="428"/>
      <c r="IJ8" s="428"/>
      <c r="IK8" s="428"/>
      <c r="IL8" s="428"/>
      <c r="IM8" s="428"/>
      <c r="IN8" s="428"/>
      <c r="IO8" s="428"/>
      <c r="IP8" s="428"/>
      <c r="IQ8" s="428"/>
      <c r="IR8" s="428"/>
      <c r="IS8" s="428"/>
      <c r="IT8" s="428"/>
      <c r="IU8" s="428"/>
      <c r="IV8" s="428"/>
      <c r="IW8" s="428"/>
      <c r="IX8" s="428"/>
      <c r="IY8" s="428"/>
      <c r="IZ8" s="428"/>
      <c r="JA8" s="428"/>
      <c r="JB8" s="428"/>
      <c r="JC8" s="428"/>
      <c r="JD8" s="428"/>
      <c r="JE8" s="428"/>
      <c r="JF8" s="428"/>
      <c r="JG8" s="428"/>
      <c r="JH8" s="428"/>
      <c r="JI8" s="428"/>
      <c r="JJ8" s="428"/>
      <c r="JK8" s="428"/>
      <c r="JL8" s="428"/>
      <c r="JM8" s="428"/>
      <c r="JN8" s="428"/>
      <c r="JO8" s="428"/>
      <c r="JP8" s="428"/>
      <c r="JQ8" s="428"/>
      <c r="JR8" s="428"/>
      <c r="JS8" s="428"/>
      <c r="JT8" s="428"/>
      <c r="JU8" s="428"/>
      <c r="JV8" s="428"/>
      <c r="JW8" s="428"/>
      <c r="JX8" s="428"/>
      <c r="JY8" s="428"/>
      <c r="JZ8" s="428"/>
      <c r="KA8" s="428"/>
      <c r="KB8" s="428"/>
      <c r="KC8" s="428"/>
      <c r="KD8" s="428"/>
      <c r="KE8" s="428"/>
      <c r="KF8" s="428"/>
      <c r="KG8" s="428"/>
      <c r="KH8" s="428"/>
      <c r="KI8" s="428"/>
      <c r="KJ8" s="428"/>
      <c r="KK8" s="428"/>
      <c r="KL8" s="428"/>
      <c r="KM8" s="428"/>
      <c r="KN8" s="428"/>
      <c r="KO8" s="428"/>
      <c r="KP8" s="428"/>
      <c r="KQ8" s="428"/>
      <c r="KR8" s="428"/>
      <c r="KS8" s="428"/>
      <c r="KT8" s="428"/>
      <c r="KU8" s="428"/>
      <c r="KV8" s="428"/>
      <c r="KW8" s="428"/>
      <c r="KX8" s="428"/>
      <c r="KY8" s="428"/>
      <c r="KZ8" s="428"/>
      <c r="LA8" s="428"/>
      <c r="LB8" s="428"/>
      <c r="LC8" s="428"/>
      <c r="LD8" s="428"/>
      <c r="LE8" s="428"/>
      <c r="LF8" s="428"/>
      <c r="LG8" s="428"/>
      <c r="LH8" s="428"/>
      <c r="LI8" s="428"/>
      <c r="LJ8" s="428"/>
      <c r="LK8" s="428"/>
      <c r="LL8" s="428"/>
      <c r="LM8" s="428"/>
      <c r="LN8" s="428"/>
      <c r="LO8" s="428"/>
      <c r="LP8" s="428"/>
      <c r="LQ8" s="428"/>
      <c r="LR8" s="428"/>
      <c r="LS8" s="428"/>
      <c r="LT8" s="428"/>
      <c r="LU8" s="428"/>
      <c r="LV8" s="428"/>
      <c r="LW8" s="428"/>
      <c r="LX8" s="428"/>
      <c r="LY8" s="428"/>
      <c r="LZ8" s="428"/>
      <c r="MA8" s="428"/>
      <c r="MB8" s="428"/>
      <c r="MC8" s="428"/>
      <c r="MD8" s="428"/>
      <c r="ME8" s="428"/>
      <c r="MF8" s="428"/>
      <c r="MG8" s="428"/>
      <c r="MH8" s="428"/>
      <c r="MI8" s="428"/>
      <c r="MJ8" s="428"/>
      <c r="MK8" s="428"/>
      <c r="ML8" s="428"/>
      <c r="MM8" s="428"/>
      <c r="MN8" s="428"/>
      <c r="MO8" s="428"/>
      <c r="MP8" s="428"/>
      <c r="MQ8" s="428"/>
      <c r="MR8" s="428"/>
      <c r="MS8" s="428"/>
      <c r="MT8" s="428"/>
      <c r="MU8" s="428"/>
      <c r="MV8" s="428"/>
      <c r="MW8" s="428"/>
      <c r="MX8" s="428"/>
      <c r="MY8" s="428"/>
      <c r="MZ8" s="428"/>
      <c r="NA8" s="428"/>
      <c r="NB8" s="428"/>
      <c r="NC8" s="428"/>
      <c r="ND8" s="428"/>
      <c r="NE8" s="428"/>
      <c r="NF8" s="428"/>
      <c r="NG8" s="428"/>
      <c r="NH8" s="428"/>
      <c r="NI8" s="428"/>
      <c r="NJ8" s="428"/>
      <c r="NK8" s="428"/>
      <c r="NL8" s="428"/>
      <c r="NM8" s="428"/>
      <c r="NN8" s="428"/>
      <c r="NO8" s="428"/>
      <c r="NP8" s="428"/>
      <c r="NQ8" s="428"/>
      <c r="NR8" s="428"/>
      <c r="NS8" s="428"/>
      <c r="NT8" s="428"/>
      <c r="NU8" s="428"/>
      <c r="NV8" s="428"/>
      <c r="NW8" s="428"/>
      <c r="NX8" s="428"/>
      <c r="NY8" s="428"/>
      <c r="NZ8" s="428"/>
      <c r="OA8" s="428"/>
      <c r="OB8" s="428"/>
      <c r="OC8" s="428"/>
      <c r="OD8" s="428"/>
      <c r="OE8" s="428"/>
      <c r="OF8" s="428"/>
      <c r="OG8" s="428"/>
      <c r="OH8" s="428"/>
      <c r="OI8" s="428"/>
      <c r="OJ8" s="428"/>
      <c r="OK8" s="428"/>
      <c r="OL8" s="428"/>
      <c r="OM8" s="428"/>
      <c r="ON8" s="428"/>
      <c r="OO8" s="428"/>
      <c r="OP8" s="428"/>
      <c r="OQ8" s="428"/>
      <c r="OR8" s="428"/>
      <c r="OS8" s="428"/>
      <c r="OT8" s="428"/>
      <c r="OU8" s="428"/>
      <c r="OV8" s="428"/>
      <c r="OW8" s="428"/>
      <c r="OX8" s="428"/>
      <c r="OY8" s="428"/>
      <c r="OZ8" s="428"/>
      <c r="PA8" s="428"/>
      <c r="PB8" s="428"/>
      <c r="PC8" s="428"/>
      <c r="PD8" s="428"/>
      <c r="PE8" s="428"/>
      <c r="PF8" s="428"/>
      <c r="PG8" s="428"/>
      <c r="PH8" s="428"/>
      <c r="PI8" s="428"/>
      <c r="PJ8" s="428"/>
      <c r="PK8" s="428"/>
      <c r="PL8" s="428"/>
      <c r="PM8" s="428"/>
      <c r="PN8" s="428"/>
      <c r="PO8" s="428"/>
      <c r="PP8" s="428"/>
      <c r="PQ8" s="428"/>
      <c r="PR8" s="428"/>
      <c r="PS8" s="428"/>
      <c r="PT8" s="428"/>
      <c r="PU8" s="428"/>
      <c r="PV8" s="428"/>
      <c r="PW8" s="428"/>
      <c r="PX8" s="428"/>
      <c r="PY8" s="428"/>
      <c r="PZ8" s="428"/>
      <c r="QA8" s="428"/>
      <c r="QB8" s="428"/>
      <c r="QC8" s="428"/>
      <c r="QD8" s="428"/>
      <c r="QE8" s="428"/>
      <c r="QF8" s="428"/>
      <c r="QG8" s="428"/>
      <c r="QH8" s="428"/>
      <c r="QI8" s="428"/>
      <c r="QJ8" s="428"/>
      <c r="QK8" s="428"/>
      <c r="QL8" s="428"/>
      <c r="QM8" s="428"/>
      <c r="QN8" s="428"/>
      <c r="QO8" s="428"/>
      <c r="QP8" s="428"/>
      <c r="QQ8" s="428"/>
      <c r="QR8" s="428"/>
      <c r="QS8" s="428"/>
      <c r="QT8" s="428"/>
      <c r="QU8" s="428"/>
      <c r="QV8" s="428"/>
      <c r="QW8" s="428"/>
      <c r="QX8" s="428"/>
      <c r="QY8" s="428"/>
      <c r="QZ8" s="428"/>
      <c r="RA8" s="428"/>
      <c r="RB8" s="428"/>
      <c r="RC8" s="428"/>
      <c r="RD8" s="428"/>
      <c r="RE8" s="428"/>
      <c r="RF8" s="428"/>
      <c r="RG8" s="428"/>
      <c r="RH8" s="428"/>
      <c r="RI8" s="428"/>
      <c r="RJ8" s="428"/>
      <c r="RK8" s="428"/>
      <c r="RL8" s="428"/>
      <c r="RM8" s="428"/>
      <c r="RN8" s="428"/>
      <c r="RO8" s="428"/>
      <c r="RP8" s="428"/>
      <c r="RQ8" s="428"/>
      <c r="RR8" s="428"/>
      <c r="RS8" s="428"/>
      <c r="RT8" s="428"/>
      <c r="RU8" s="428"/>
      <c r="RV8" s="428"/>
      <c r="RW8" s="428"/>
      <c r="RX8" s="428"/>
      <c r="RY8" s="428"/>
      <c r="RZ8" s="428"/>
      <c r="SA8" s="428"/>
      <c r="SB8" s="428"/>
      <c r="SC8" s="428"/>
      <c r="SD8" s="428"/>
      <c r="SE8" s="428"/>
      <c r="SF8" s="428"/>
      <c r="SG8" s="428"/>
      <c r="SH8" s="428"/>
      <c r="SI8" s="428"/>
      <c r="SJ8" s="428"/>
      <c r="SK8" s="428"/>
      <c r="SL8" s="428"/>
      <c r="SM8" s="428"/>
      <c r="SN8" s="428"/>
      <c r="SO8" s="428"/>
      <c r="SP8" s="428"/>
      <c r="SQ8" s="428"/>
      <c r="SR8" s="428"/>
      <c r="SS8" s="428"/>
      <c r="ST8" s="428"/>
      <c r="SU8" s="428"/>
      <c r="SV8" s="428"/>
      <c r="SW8" s="428"/>
      <c r="SX8" s="428"/>
      <c r="SY8" s="428"/>
      <c r="SZ8" s="428"/>
      <c r="TA8" s="428"/>
      <c r="TB8" s="428"/>
      <c r="TC8" s="428"/>
      <c r="TD8" s="428"/>
      <c r="TE8" s="428"/>
      <c r="TF8" s="428"/>
      <c r="TG8" s="428"/>
      <c r="TH8" s="428"/>
      <c r="TI8" s="428"/>
      <c r="TJ8" s="428"/>
      <c r="TK8" s="428"/>
      <c r="TL8" s="428"/>
      <c r="TM8" s="428"/>
      <c r="TN8" s="428"/>
      <c r="TO8" s="428"/>
      <c r="TP8" s="428"/>
      <c r="TQ8" s="428"/>
      <c r="TR8" s="428"/>
      <c r="TS8" s="428"/>
      <c r="TT8" s="428"/>
      <c r="TU8" s="428"/>
      <c r="TV8" s="428"/>
      <c r="TW8" s="428"/>
      <c r="TX8" s="428"/>
      <c r="TY8" s="428"/>
      <c r="TZ8" s="428"/>
      <c r="UA8" s="428"/>
      <c r="UB8" s="428"/>
      <c r="UC8" s="428"/>
      <c r="UD8" s="428"/>
      <c r="UE8" s="428"/>
      <c r="UF8" s="428"/>
      <c r="UG8" s="428"/>
      <c r="UH8" s="428"/>
      <c r="UI8" s="428"/>
      <c r="UJ8" s="428"/>
      <c r="UK8" s="428"/>
      <c r="UL8" s="428"/>
      <c r="UM8" s="428"/>
      <c r="UN8" s="428"/>
      <c r="UO8" s="428"/>
      <c r="UP8" s="428"/>
      <c r="UQ8" s="428"/>
      <c r="UR8" s="428"/>
      <c r="US8" s="428"/>
      <c r="UT8" s="428"/>
      <c r="UU8" s="428"/>
      <c r="UV8" s="428"/>
      <c r="UW8" s="428"/>
      <c r="UX8" s="428"/>
      <c r="UY8" s="428"/>
      <c r="UZ8" s="428"/>
      <c r="VA8" s="428"/>
      <c r="VB8" s="428"/>
      <c r="VC8" s="428"/>
      <c r="VD8" s="428"/>
      <c r="VE8" s="428"/>
      <c r="VF8" s="428"/>
      <c r="VG8" s="428"/>
      <c r="VH8" s="428"/>
      <c r="VI8" s="428"/>
      <c r="VJ8" s="428"/>
      <c r="VK8" s="428"/>
      <c r="VL8" s="428"/>
      <c r="VM8" s="428"/>
      <c r="VN8" s="428"/>
      <c r="VO8" s="428"/>
      <c r="VP8" s="428"/>
      <c r="VQ8" s="428"/>
      <c r="VR8" s="428"/>
      <c r="VS8" s="428"/>
      <c r="VT8" s="428"/>
      <c r="VU8" s="428"/>
      <c r="VV8" s="428"/>
      <c r="VW8" s="428"/>
      <c r="VX8" s="428"/>
      <c r="VY8" s="428"/>
      <c r="VZ8" s="428"/>
      <c r="WA8" s="428"/>
      <c r="WB8" s="428"/>
      <c r="WC8" s="428"/>
      <c r="WD8" s="428"/>
      <c r="WE8" s="428"/>
      <c r="WF8" s="428"/>
      <c r="WG8" s="428"/>
      <c r="WH8" s="428"/>
      <c r="WI8" s="428"/>
      <c r="WJ8" s="428"/>
      <c r="WK8" s="428"/>
      <c r="WL8" s="428"/>
      <c r="WM8" s="428"/>
      <c r="WN8" s="428"/>
      <c r="WO8" s="428"/>
      <c r="WP8" s="428"/>
      <c r="WQ8" s="428"/>
      <c r="WR8" s="428"/>
      <c r="WS8" s="428"/>
      <c r="WT8" s="428"/>
      <c r="WU8" s="428"/>
      <c r="WV8" s="428"/>
      <c r="WW8" s="428"/>
      <c r="WX8" s="428"/>
      <c r="WY8" s="428"/>
      <c r="WZ8" s="428"/>
      <c r="XA8" s="428"/>
      <c r="XB8" s="428"/>
      <c r="XC8" s="428"/>
      <c r="XD8" s="428"/>
      <c r="XE8" s="428"/>
      <c r="XF8" s="428"/>
      <c r="XG8" s="428"/>
      <c r="XH8" s="428"/>
      <c r="XI8" s="428"/>
      <c r="XJ8" s="428"/>
      <c r="XK8" s="428"/>
      <c r="XL8" s="428"/>
      <c r="XM8" s="428"/>
      <c r="XN8" s="428"/>
      <c r="XO8" s="428"/>
      <c r="XP8" s="428"/>
      <c r="XQ8" s="428"/>
      <c r="XR8" s="428"/>
      <c r="XS8" s="428"/>
      <c r="XT8" s="428"/>
      <c r="XU8" s="428"/>
      <c r="XV8" s="428"/>
      <c r="XW8" s="428"/>
      <c r="XX8" s="428"/>
      <c r="XY8" s="428"/>
      <c r="XZ8" s="428"/>
      <c r="YA8" s="428"/>
      <c r="YB8" s="428"/>
      <c r="YC8" s="428"/>
      <c r="YD8" s="428"/>
      <c r="YE8" s="428"/>
      <c r="YF8" s="428"/>
      <c r="YG8" s="428"/>
      <c r="YH8" s="428"/>
      <c r="YI8" s="428"/>
      <c r="YJ8" s="428"/>
      <c r="YK8" s="428"/>
      <c r="YL8" s="428"/>
      <c r="YM8" s="428"/>
      <c r="YN8" s="428"/>
      <c r="YO8" s="428"/>
      <c r="YP8" s="428"/>
      <c r="YQ8" s="428"/>
      <c r="YR8" s="428"/>
      <c r="YS8" s="428"/>
      <c r="YT8" s="428"/>
      <c r="YU8" s="428"/>
      <c r="YV8" s="428"/>
      <c r="YW8" s="428"/>
      <c r="YX8" s="428"/>
      <c r="YY8" s="428"/>
      <c r="YZ8" s="428"/>
      <c r="ZA8" s="428"/>
      <c r="ZB8" s="428"/>
      <c r="ZC8" s="428"/>
      <c r="ZD8" s="428"/>
      <c r="ZE8" s="428"/>
      <c r="ZF8" s="428"/>
      <c r="ZG8" s="428"/>
      <c r="ZH8" s="428"/>
      <c r="ZI8" s="428"/>
      <c r="ZJ8" s="428"/>
      <c r="ZK8" s="428"/>
      <c r="ZL8" s="428"/>
      <c r="ZM8" s="428"/>
      <c r="ZN8" s="428"/>
      <c r="ZO8" s="428"/>
      <c r="ZP8" s="428"/>
      <c r="ZQ8" s="428"/>
      <c r="ZR8" s="428"/>
      <c r="ZS8" s="428"/>
      <c r="ZT8" s="428"/>
      <c r="ZU8" s="428"/>
      <c r="ZV8" s="428"/>
      <c r="ZW8" s="428"/>
      <c r="ZX8" s="428"/>
      <c r="ZY8" s="428"/>
      <c r="ZZ8" s="428"/>
      <c r="AAA8" s="428"/>
      <c r="AAB8" s="428"/>
      <c r="AAC8" s="428"/>
      <c r="AAD8" s="428"/>
      <c r="AAE8" s="428"/>
      <c r="AAF8" s="428"/>
      <c r="AAG8" s="428"/>
      <c r="AAH8" s="428"/>
      <c r="AAI8" s="428"/>
      <c r="AAJ8" s="428"/>
      <c r="AAK8" s="428"/>
      <c r="AAL8" s="428"/>
      <c r="AAM8" s="428"/>
      <c r="AAN8" s="428"/>
      <c r="AAO8" s="428"/>
      <c r="AAP8" s="428"/>
      <c r="AAQ8" s="428"/>
      <c r="AAR8" s="428"/>
      <c r="AAS8" s="428"/>
      <c r="AAT8" s="428"/>
      <c r="AAU8" s="428"/>
      <c r="AAV8" s="428"/>
      <c r="AAW8" s="428"/>
      <c r="AAX8" s="428"/>
      <c r="AAY8" s="428"/>
      <c r="AAZ8" s="428"/>
      <c r="ABA8" s="428"/>
      <c r="ABB8" s="428"/>
      <c r="ABC8" s="428"/>
      <c r="ABD8" s="428"/>
      <c r="ABE8" s="428"/>
      <c r="ABF8" s="428"/>
      <c r="ABG8" s="428"/>
      <c r="ABH8" s="428"/>
      <c r="ABI8" s="428"/>
      <c r="ABJ8" s="428"/>
      <c r="ABK8" s="428"/>
      <c r="ABL8" s="428"/>
      <c r="ABM8" s="428"/>
      <c r="ABN8" s="428"/>
      <c r="ABO8" s="428"/>
      <c r="ABP8" s="428"/>
      <c r="ABQ8" s="428"/>
      <c r="ABR8" s="428"/>
      <c r="ABS8" s="428"/>
      <c r="ABT8" s="428"/>
      <c r="ABU8" s="428"/>
      <c r="ABV8" s="428"/>
      <c r="ABW8" s="428"/>
      <c r="ABX8" s="428"/>
      <c r="ABY8" s="428"/>
      <c r="ABZ8" s="428"/>
      <c r="ACA8" s="428"/>
      <c r="ACB8" s="428"/>
      <c r="ACC8" s="428"/>
      <c r="ACD8" s="428"/>
      <c r="ACE8" s="428"/>
      <c r="ACF8" s="428"/>
      <c r="ACG8" s="428"/>
      <c r="ACH8" s="428"/>
      <c r="ACI8" s="428"/>
      <c r="ACJ8" s="428"/>
      <c r="ACK8" s="428"/>
      <c r="ACL8" s="428"/>
      <c r="ACM8" s="428"/>
      <c r="ACN8" s="428"/>
      <c r="ACO8" s="428"/>
      <c r="ACP8" s="428"/>
      <c r="ACQ8" s="428"/>
      <c r="ACR8" s="428"/>
      <c r="ACS8" s="428"/>
      <c r="ACT8" s="428"/>
      <c r="ACU8" s="428"/>
      <c r="ACV8" s="428"/>
      <c r="ACW8" s="428"/>
      <c r="ACX8" s="428"/>
      <c r="ACY8" s="428"/>
      <c r="ACZ8" s="428"/>
      <c r="ADA8" s="428"/>
      <c r="ADB8" s="428"/>
      <c r="ADC8" s="428"/>
      <c r="ADD8" s="428"/>
      <c r="ADE8" s="428"/>
      <c r="ADF8" s="428"/>
      <c r="ADG8" s="428"/>
      <c r="ADH8" s="428"/>
      <c r="ADI8" s="428"/>
      <c r="ADJ8" s="428"/>
      <c r="ADK8" s="428"/>
      <c r="ADL8" s="428"/>
      <c r="ADM8" s="428"/>
      <c r="ADN8" s="428"/>
      <c r="ADO8" s="428"/>
      <c r="ADP8" s="428"/>
      <c r="ADQ8" s="428"/>
      <c r="ADR8" s="428"/>
      <c r="ADS8" s="428"/>
      <c r="ADT8" s="428"/>
      <c r="ADU8" s="428"/>
      <c r="ADV8" s="428"/>
      <c r="ADW8" s="428"/>
      <c r="ADX8" s="428"/>
      <c r="ADY8" s="428"/>
      <c r="ADZ8" s="428"/>
      <c r="AEA8" s="428"/>
      <c r="AEB8" s="428"/>
      <c r="AEC8" s="428"/>
      <c r="AED8" s="428"/>
      <c r="AEE8" s="428"/>
      <c r="AEF8" s="428"/>
      <c r="AEG8" s="428"/>
      <c r="AEH8" s="428"/>
      <c r="AEI8" s="428"/>
      <c r="AEJ8" s="428"/>
      <c r="AEK8" s="428"/>
      <c r="AEL8" s="428"/>
      <c r="AEM8" s="428"/>
      <c r="AEN8" s="428"/>
      <c r="AEO8" s="428"/>
      <c r="AEP8" s="428"/>
      <c r="AEQ8" s="428"/>
      <c r="AER8" s="428"/>
      <c r="AES8" s="428"/>
      <c r="AET8" s="428"/>
      <c r="AEU8" s="428"/>
      <c r="AEV8" s="428"/>
      <c r="AEW8" s="428"/>
      <c r="AEX8" s="428"/>
      <c r="AEY8" s="428"/>
      <c r="AEZ8" s="428"/>
      <c r="AFA8" s="428"/>
      <c r="AFB8" s="428"/>
      <c r="AFC8" s="428"/>
      <c r="AFD8" s="428"/>
      <c r="AFE8" s="428"/>
      <c r="AFF8" s="428"/>
      <c r="AFG8" s="428"/>
      <c r="AFH8" s="428"/>
      <c r="AFI8" s="428"/>
      <c r="AFJ8" s="428"/>
      <c r="AFK8" s="428"/>
      <c r="AFL8" s="428"/>
      <c r="AFM8" s="428"/>
      <c r="AFN8" s="428"/>
      <c r="AFO8" s="428"/>
      <c r="AFP8" s="428"/>
      <c r="AFQ8" s="428"/>
      <c r="AFR8" s="428"/>
      <c r="AFS8" s="428"/>
      <c r="AFT8" s="428"/>
      <c r="AFU8" s="428"/>
      <c r="AFV8" s="428"/>
      <c r="AFW8" s="428"/>
      <c r="AFX8" s="428"/>
      <c r="AFY8" s="428"/>
      <c r="AFZ8" s="428"/>
      <c r="AGA8" s="428"/>
      <c r="AGB8" s="428"/>
      <c r="AGC8" s="428"/>
      <c r="AGD8" s="428"/>
      <c r="AGE8" s="428"/>
      <c r="AGF8" s="428"/>
      <c r="AGG8" s="428"/>
      <c r="AGH8" s="428"/>
      <c r="AGI8" s="428"/>
      <c r="AGJ8" s="428"/>
      <c r="AGK8" s="428"/>
      <c r="AGL8" s="428"/>
      <c r="AGM8" s="428"/>
      <c r="AGN8" s="428"/>
      <c r="AGO8" s="428"/>
      <c r="AGP8" s="428"/>
      <c r="AGQ8" s="428"/>
      <c r="AGR8" s="428"/>
      <c r="AGS8" s="428"/>
      <c r="AGT8" s="428"/>
      <c r="AGU8" s="428"/>
      <c r="AGV8" s="428"/>
      <c r="AGW8" s="428"/>
      <c r="AGX8" s="428"/>
      <c r="AGY8" s="428"/>
      <c r="AGZ8" s="428"/>
      <c r="AHA8" s="428"/>
      <c r="AHB8" s="428"/>
      <c r="AHC8" s="428"/>
      <c r="AHD8" s="428"/>
      <c r="AHE8" s="428"/>
      <c r="AHF8" s="428"/>
      <c r="AHG8" s="428"/>
      <c r="AHH8" s="428"/>
      <c r="AHI8" s="428"/>
      <c r="AHJ8" s="428"/>
      <c r="AHK8" s="428"/>
      <c r="AHL8" s="428"/>
      <c r="AHM8" s="428"/>
      <c r="AHN8" s="428"/>
      <c r="AHO8" s="428"/>
      <c r="AHP8" s="428"/>
      <c r="AHQ8" s="428"/>
      <c r="AHR8" s="428"/>
      <c r="AHS8" s="428"/>
      <c r="AHT8" s="428"/>
      <c r="AHU8" s="428"/>
      <c r="AHV8" s="428"/>
      <c r="AHW8" s="428"/>
      <c r="AHX8" s="428"/>
      <c r="AHY8" s="428"/>
      <c r="AHZ8" s="428"/>
      <c r="AIA8" s="428"/>
      <c r="AIB8" s="428"/>
      <c r="AIC8" s="428"/>
      <c r="AID8" s="428"/>
      <c r="AIE8" s="428"/>
      <c r="AIF8" s="428"/>
      <c r="AIG8" s="428"/>
      <c r="AIH8" s="428"/>
      <c r="AII8" s="428"/>
      <c r="AIJ8" s="428"/>
      <c r="AIK8" s="428"/>
      <c r="AIL8" s="428"/>
      <c r="AIM8" s="428"/>
      <c r="AIN8" s="428"/>
      <c r="AIO8" s="428"/>
      <c r="AIP8" s="428"/>
      <c r="AIQ8" s="428"/>
      <c r="AIR8" s="428"/>
      <c r="AIS8" s="428"/>
      <c r="AIT8" s="428"/>
      <c r="AIU8" s="428"/>
      <c r="AIV8" s="428"/>
      <c r="AIW8" s="428"/>
      <c r="AIX8" s="428"/>
      <c r="AIY8" s="428"/>
      <c r="AIZ8" s="428"/>
      <c r="AJA8" s="428"/>
      <c r="AJB8" s="428"/>
      <c r="AJC8" s="428"/>
      <c r="AJD8" s="428"/>
      <c r="AJE8" s="428"/>
      <c r="AJF8" s="428"/>
      <c r="AJG8" s="428"/>
      <c r="AJH8" s="428"/>
      <c r="AJI8" s="428"/>
      <c r="AJJ8" s="428"/>
      <c r="AJK8" s="428"/>
      <c r="AJL8" s="428"/>
      <c r="AJM8" s="428"/>
      <c r="AJN8" s="428"/>
      <c r="AJO8" s="428"/>
      <c r="AJP8" s="428"/>
      <c r="AJQ8" s="428"/>
      <c r="AJR8" s="428"/>
      <c r="AJS8" s="428"/>
      <c r="AJT8" s="428"/>
      <c r="AJU8" s="428"/>
      <c r="AJV8" s="428"/>
      <c r="AJW8" s="428"/>
      <c r="AJX8" s="428"/>
      <c r="AJY8" s="428"/>
      <c r="AJZ8" s="428"/>
      <c r="AKA8" s="428"/>
      <c r="AKB8" s="428"/>
      <c r="AKC8" s="428"/>
      <c r="AKD8" s="428"/>
      <c r="AKE8" s="428"/>
      <c r="AKF8" s="428"/>
      <c r="AKG8" s="428"/>
      <c r="AKH8" s="428"/>
      <c r="AKI8" s="428"/>
      <c r="AKJ8" s="428"/>
      <c r="AKK8" s="428"/>
      <c r="AKL8" s="428"/>
      <c r="AKM8" s="428"/>
      <c r="AKN8" s="428"/>
      <c r="AKO8" s="428"/>
      <c r="AKP8" s="428"/>
      <c r="AKQ8" s="428"/>
      <c r="AKR8" s="428"/>
      <c r="AKS8" s="428"/>
      <c r="AKT8" s="428"/>
      <c r="AKU8" s="428"/>
      <c r="AKV8" s="428"/>
      <c r="AKW8" s="428"/>
      <c r="AKX8" s="428"/>
      <c r="AKY8" s="428"/>
      <c r="AKZ8" s="428"/>
      <c r="ALA8" s="428"/>
      <c r="ALB8" s="428"/>
      <c r="ALC8" s="428"/>
      <c r="ALD8" s="428"/>
      <c r="ALE8" s="428"/>
      <c r="ALF8" s="428"/>
      <c r="ALG8" s="428"/>
      <c r="ALH8" s="428"/>
      <c r="ALI8" s="428"/>
      <c r="ALJ8" s="428"/>
      <c r="ALK8" s="428"/>
      <c r="ALL8" s="428"/>
      <c r="ALM8" s="428"/>
      <c r="ALN8" s="428"/>
      <c r="ALO8" s="428"/>
      <c r="ALP8" s="428"/>
      <c r="ALQ8" s="428"/>
      <c r="ALR8" s="428"/>
      <c r="ALS8" s="428"/>
      <c r="ALT8" s="428"/>
      <c r="ALU8" s="428"/>
      <c r="ALV8" s="428"/>
      <c r="ALW8" s="428"/>
      <c r="ALX8" s="428"/>
      <c r="ALY8" s="428"/>
      <c r="ALZ8" s="428"/>
      <c r="AMA8" s="428"/>
      <c r="AMB8" s="428"/>
      <c r="AMC8" s="428"/>
      <c r="AMD8" s="428"/>
      <c r="AME8" s="428"/>
      <c r="AMF8" s="428"/>
      <c r="AMG8" s="428"/>
      <c r="AMH8" s="428"/>
      <c r="AMI8" s="428"/>
      <c r="AMJ8" s="428"/>
      <c r="AMK8" s="428"/>
      <c r="AML8" s="428"/>
      <c r="AMM8" s="428"/>
      <c r="AMN8" s="428"/>
      <c r="AMO8" s="428"/>
      <c r="AMP8" s="428"/>
      <c r="AMQ8" s="428"/>
      <c r="AMR8" s="428"/>
      <c r="AMS8" s="428"/>
      <c r="AMT8" s="428"/>
      <c r="AMU8" s="428"/>
      <c r="AMV8" s="428"/>
      <c r="AMW8" s="428"/>
      <c r="AMX8" s="428"/>
      <c r="AMY8" s="428"/>
      <c r="AMZ8" s="428"/>
      <c r="ANA8" s="428"/>
      <c r="ANB8" s="428"/>
      <c r="ANC8" s="428"/>
      <c r="AND8" s="428"/>
      <c r="ANE8" s="428"/>
      <c r="ANF8" s="428"/>
      <c r="ANG8" s="428"/>
      <c r="ANH8" s="428"/>
      <c r="ANI8" s="428"/>
      <c r="ANJ8" s="428"/>
      <c r="ANK8" s="428"/>
      <c r="ANL8" s="428"/>
      <c r="ANM8" s="428"/>
      <c r="ANN8" s="428"/>
      <c r="ANO8" s="428"/>
      <c r="ANP8" s="428"/>
      <c r="ANQ8" s="428"/>
      <c r="ANR8" s="428"/>
      <c r="ANS8" s="428"/>
      <c r="ANT8" s="428"/>
      <c r="ANU8" s="428"/>
      <c r="ANV8" s="428"/>
      <c r="ANW8" s="428"/>
      <c r="ANX8" s="428"/>
      <c r="ANY8" s="428"/>
      <c r="ANZ8" s="428"/>
      <c r="AOA8" s="428"/>
      <c r="AOB8" s="428"/>
      <c r="AOC8" s="428"/>
      <c r="AOD8" s="428"/>
      <c r="AOE8" s="428"/>
      <c r="AOF8" s="428"/>
      <c r="AOG8" s="428"/>
      <c r="AOH8" s="428"/>
      <c r="AOI8" s="428"/>
      <c r="AOJ8" s="428"/>
      <c r="AOK8" s="428"/>
      <c r="AOL8" s="428"/>
      <c r="AOM8" s="428"/>
      <c r="AON8" s="428"/>
      <c r="AOO8" s="428"/>
      <c r="AOP8" s="428"/>
      <c r="AOQ8" s="428"/>
      <c r="AOR8" s="428"/>
      <c r="AOS8" s="428"/>
      <c r="AOT8" s="428"/>
      <c r="AOU8" s="428"/>
      <c r="AOV8" s="428"/>
      <c r="AOW8" s="428"/>
      <c r="AOX8" s="428"/>
      <c r="AOY8" s="428"/>
      <c r="AOZ8" s="428"/>
      <c r="APA8" s="428"/>
      <c r="APB8" s="428"/>
      <c r="APC8" s="428"/>
      <c r="APD8" s="428"/>
      <c r="APE8" s="428"/>
      <c r="APF8" s="428"/>
      <c r="APG8" s="428"/>
      <c r="APH8" s="428"/>
      <c r="API8" s="428"/>
      <c r="APJ8" s="428"/>
      <c r="APK8" s="428"/>
      <c r="APL8" s="428"/>
      <c r="APM8" s="428"/>
      <c r="APN8" s="428"/>
      <c r="APO8" s="428"/>
      <c r="APP8" s="428"/>
      <c r="APQ8" s="428"/>
      <c r="APR8" s="428"/>
      <c r="APS8" s="428"/>
      <c r="APT8" s="428"/>
      <c r="APU8" s="428"/>
      <c r="APV8" s="428"/>
      <c r="APW8" s="428"/>
      <c r="APX8" s="428"/>
      <c r="APY8" s="428"/>
      <c r="APZ8" s="428"/>
      <c r="AQA8" s="428"/>
      <c r="AQB8" s="428"/>
      <c r="AQC8" s="428"/>
      <c r="AQD8" s="428"/>
      <c r="AQE8" s="428"/>
      <c r="AQF8" s="428"/>
      <c r="AQG8" s="428"/>
      <c r="AQH8" s="428"/>
      <c r="AQI8" s="428"/>
      <c r="AQJ8" s="428"/>
      <c r="AQK8" s="428"/>
      <c r="AQL8" s="428"/>
      <c r="AQM8" s="428"/>
      <c r="AQN8" s="428"/>
      <c r="AQO8" s="428"/>
      <c r="AQP8" s="428"/>
      <c r="AQQ8" s="428"/>
      <c r="AQR8" s="428"/>
      <c r="AQS8" s="428"/>
      <c r="AQT8" s="428"/>
      <c r="AQU8" s="428"/>
      <c r="AQV8" s="428"/>
      <c r="AQW8" s="428"/>
      <c r="AQX8" s="428"/>
      <c r="AQY8" s="428"/>
      <c r="AQZ8" s="428"/>
      <c r="ARA8" s="428"/>
      <c r="ARB8" s="428"/>
      <c r="ARC8" s="428"/>
      <c r="ARD8" s="428"/>
      <c r="ARE8" s="428"/>
      <c r="ARF8" s="428"/>
      <c r="ARG8" s="428"/>
      <c r="ARH8" s="428"/>
      <c r="ARI8" s="428"/>
      <c r="ARJ8" s="428"/>
      <c r="ARK8" s="428"/>
      <c r="ARL8" s="428"/>
      <c r="ARM8" s="428"/>
      <c r="ARN8" s="428"/>
      <c r="ARO8" s="428"/>
      <c r="ARP8" s="428"/>
      <c r="ARQ8" s="428"/>
      <c r="ARR8" s="428"/>
      <c r="ARS8" s="428"/>
      <c r="ART8" s="428"/>
      <c r="ARU8" s="428"/>
      <c r="ARV8" s="428"/>
      <c r="ARW8" s="428"/>
      <c r="ARX8" s="428"/>
      <c r="ARY8" s="428"/>
      <c r="ARZ8" s="428"/>
      <c r="ASA8" s="428"/>
      <c r="ASB8" s="428"/>
      <c r="ASC8" s="428"/>
      <c r="ASD8" s="428"/>
      <c r="ASE8" s="428"/>
      <c r="ASF8" s="428"/>
      <c r="ASG8" s="428"/>
      <c r="ASH8" s="428"/>
      <c r="ASI8" s="428"/>
      <c r="ASJ8" s="428"/>
      <c r="ASK8" s="428"/>
      <c r="ASL8" s="428"/>
      <c r="ASM8" s="428"/>
      <c r="ASN8" s="428"/>
      <c r="ASO8" s="428"/>
      <c r="ASP8" s="428"/>
      <c r="ASQ8" s="428"/>
      <c r="ASR8" s="428"/>
      <c r="ASS8" s="428"/>
      <c r="AST8" s="428"/>
      <c r="ASU8" s="428"/>
      <c r="ASV8" s="428"/>
      <c r="ASW8" s="428"/>
      <c r="ASX8" s="428"/>
      <c r="ASY8" s="428"/>
      <c r="ASZ8" s="428"/>
      <c r="ATA8" s="428"/>
      <c r="ATB8" s="428"/>
      <c r="ATC8" s="428"/>
      <c r="ATD8" s="428"/>
      <c r="ATE8" s="428"/>
      <c r="ATF8" s="428"/>
      <c r="ATG8" s="428"/>
      <c r="ATH8" s="428"/>
      <c r="ATI8" s="428"/>
      <c r="ATJ8" s="428"/>
      <c r="ATK8" s="428"/>
      <c r="ATL8" s="428"/>
      <c r="ATM8" s="428"/>
      <c r="ATN8" s="428"/>
      <c r="ATO8" s="428"/>
      <c r="ATP8" s="428"/>
      <c r="ATQ8" s="428"/>
      <c r="ATR8" s="428"/>
      <c r="ATS8" s="428"/>
      <c r="ATT8" s="428"/>
      <c r="ATU8" s="428"/>
      <c r="ATV8" s="428"/>
      <c r="ATW8" s="428"/>
      <c r="ATX8" s="428"/>
      <c r="ATY8" s="428"/>
      <c r="ATZ8" s="428"/>
      <c r="AUA8" s="428"/>
      <c r="AUB8" s="428"/>
      <c r="AUC8" s="428"/>
      <c r="AUD8" s="428"/>
      <c r="AUE8" s="428"/>
      <c r="AUF8" s="428"/>
      <c r="AUG8" s="428"/>
      <c r="AUH8" s="428"/>
      <c r="AUI8" s="428"/>
      <c r="AUJ8" s="428"/>
      <c r="AUK8" s="428"/>
      <c r="AUL8" s="428"/>
      <c r="AUM8" s="428"/>
      <c r="AUN8" s="428"/>
      <c r="AUO8" s="428"/>
      <c r="AUP8" s="428"/>
      <c r="AUQ8" s="428"/>
      <c r="AUR8" s="428"/>
      <c r="AUS8" s="428"/>
      <c r="AUT8" s="428"/>
      <c r="AUU8" s="428"/>
      <c r="AUV8" s="428"/>
      <c r="AUW8" s="428"/>
      <c r="AUX8" s="428"/>
      <c r="AUY8" s="428"/>
      <c r="AUZ8" s="428"/>
      <c r="AVA8" s="428"/>
      <c r="AVB8" s="428"/>
      <c r="AVC8" s="428"/>
      <c r="AVD8" s="428"/>
      <c r="AVE8" s="428"/>
      <c r="AVF8" s="428"/>
      <c r="AVG8" s="428"/>
      <c r="AVH8" s="428"/>
      <c r="AVI8" s="428"/>
      <c r="AVJ8" s="428"/>
      <c r="AVK8" s="428"/>
      <c r="AVL8" s="428"/>
      <c r="AVM8" s="428"/>
      <c r="AVN8" s="428"/>
      <c r="AVO8" s="428"/>
      <c r="AVP8" s="428"/>
      <c r="AVQ8" s="428"/>
      <c r="AVR8" s="428"/>
      <c r="AVS8" s="428"/>
      <c r="AVT8" s="428"/>
      <c r="AVU8" s="428"/>
      <c r="AVV8" s="428"/>
      <c r="AVW8" s="428"/>
      <c r="AVX8" s="428"/>
      <c r="AVY8" s="428"/>
      <c r="AVZ8" s="428"/>
      <c r="AWA8" s="428"/>
      <c r="AWB8" s="428"/>
      <c r="AWC8" s="428"/>
      <c r="AWD8" s="428"/>
      <c r="AWE8" s="428"/>
      <c r="AWF8" s="428"/>
      <c r="AWG8" s="428"/>
      <c r="AWH8" s="428"/>
      <c r="AWI8" s="428"/>
      <c r="AWJ8" s="428"/>
      <c r="AWK8" s="428"/>
      <c r="AWL8" s="428"/>
      <c r="AWM8" s="428"/>
      <c r="AWN8" s="428"/>
      <c r="AWO8" s="428"/>
      <c r="AWP8" s="428"/>
      <c r="AWQ8" s="428"/>
      <c r="AWR8" s="428"/>
      <c r="AWS8" s="428"/>
      <c r="AWT8" s="428"/>
      <c r="AWU8" s="428"/>
      <c r="AWV8" s="428"/>
      <c r="AWW8" s="428"/>
      <c r="AWX8" s="428"/>
      <c r="AWY8" s="428"/>
      <c r="AWZ8" s="428"/>
      <c r="AXA8" s="428"/>
      <c r="AXB8" s="428"/>
      <c r="AXC8" s="428"/>
      <c r="AXD8" s="428"/>
      <c r="AXE8" s="428"/>
      <c r="AXF8" s="428"/>
      <c r="AXG8" s="428"/>
      <c r="AXH8" s="428"/>
      <c r="AXI8" s="428"/>
      <c r="AXJ8" s="428"/>
      <c r="AXK8" s="428"/>
      <c r="AXL8" s="428"/>
      <c r="AXM8" s="428"/>
      <c r="AXN8" s="428"/>
      <c r="AXO8" s="428"/>
      <c r="AXP8" s="428"/>
      <c r="AXQ8" s="428"/>
      <c r="AXR8" s="428"/>
      <c r="AXS8" s="428"/>
      <c r="AXT8" s="428"/>
      <c r="AXU8" s="428"/>
      <c r="AXV8" s="428"/>
      <c r="AXW8" s="428"/>
      <c r="AXX8" s="428"/>
      <c r="AXY8" s="428"/>
      <c r="AXZ8" s="428"/>
      <c r="AYA8" s="428"/>
      <c r="AYB8" s="428"/>
      <c r="AYC8" s="428"/>
      <c r="AYD8" s="428"/>
      <c r="AYE8" s="428"/>
      <c r="AYF8" s="428"/>
      <c r="AYG8" s="428"/>
      <c r="AYH8" s="428"/>
      <c r="AYI8" s="428"/>
      <c r="AYJ8" s="428"/>
      <c r="AYK8" s="428"/>
      <c r="AYL8" s="428"/>
      <c r="AYM8" s="428"/>
      <c r="AYN8" s="428"/>
      <c r="AYO8" s="428"/>
      <c r="AYP8" s="428"/>
      <c r="AYQ8" s="428"/>
      <c r="AYR8" s="428"/>
      <c r="AYS8" s="428"/>
      <c r="AYT8" s="428"/>
      <c r="AYU8" s="428"/>
      <c r="AYV8" s="428"/>
      <c r="AYW8" s="428"/>
      <c r="AYX8" s="428"/>
      <c r="AYY8" s="428"/>
      <c r="AYZ8" s="428"/>
      <c r="AZA8" s="428"/>
      <c r="AZB8" s="428"/>
      <c r="AZC8" s="428"/>
      <c r="AZD8" s="428"/>
      <c r="AZE8" s="428"/>
      <c r="AZF8" s="428"/>
      <c r="AZG8" s="428"/>
      <c r="AZH8" s="428"/>
      <c r="AZI8" s="428"/>
      <c r="AZJ8" s="428"/>
      <c r="AZK8" s="428"/>
      <c r="AZL8" s="428"/>
      <c r="AZM8" s="428"/>
      <c r="AZN8" s="428"/>
      <c r="AZO8" s="428"/>
      <c r="AZP8" s="428"/>
      <c r="AZQ8" s="428"/>
      <c r="AZR8" s="428"/>
      <c r="AZS8" s="428"/>
      <c r="AZT8" s="428"/>
      <c r="AZU8" s="428"/>
      <c r="AZV8" s="428"/>
      <c r="AZW8" s="428"/>
      <c r="AZX8" s="428"/>
      <c r="AZY8" s="428"/>
      <c r="AZZ8" s="428"/>
      <c r="BAA8" s="428"/>
      <c r="BAB8" s="428"/>
      <c r="BAC8" s="428"/>
      <c r="BAD8" s="428"/>
      <c r="BAE8" s="428"/>
      <c r="BAF8" s="428"/>
      <c r="BAG8" s="428"/>
      <c r="BAH8" s="428"/>
      <c r="BAI8" s="428"/>
      <c r="BAJ8" s="428"/>
      <c r="BAK8" s="428"/>
      <c r="BAL8" s="428"/>
      <c r="BAM8" s="428"/>
      <c r="BAN8" s="428"/>
      <c r="BAO8" s="428"/>
      <c r="BAP8" s="428"/>
      <c r="BAQ8" s="428"/>
      <c r="BAR8" s="428"/>
      <c r="BAS8" s="428"/>
      <c r="BAT8" s="428"/>
      <c r="BAU8" s="428"/>
      <c r="BAV8" s="428"/>
      <c r="BAW8" s="428"/>
      <c r="BAX8" s="428"/>
      <c r="BAY8" s="428"/>
      <c r="BAZ8" s="428"/>
      <c r="BBA8" s="428"/>
      <c r="BBB8" s="428"/>
      <c r="BBC8" s="428"/>
      <c r="BBD8" s="428"/>
      <c r="BBE8" s="428"/>
      <c r="BBF8" s="428"/>
      <c r="BBG8" s="428"/>
      <c r="BBH8" s="428"/>
      <c r="BBI8" s="428"/>
      <c r="BBJ8" s="428"/>
      <c r="BBK8" s="428"/>
      <c r="BBL8" s="428"/>
      <c r="BBM8" s="428"/>
      <c r="BBN8" s="428"/>
      <c r="BBO8" s="428"/>
      <c r="BBP8" s="428"/>
      <c r="BBQ8" s="428"/>
      <c r="BBR8" s="428"/>
      <c r="BBS8" s="428"/>
      <c r="BBT8" s="428"/>
      <c r="BBU8" s="428"/>
      <c r="BBV8" s="428"/>
      <c r="BBW8" s="428"/>
      <c r="BBX8" s="428"/>
      <c r="BBY8" s="428"/>
      <c r="BBZ8" s="428"/>
      <c r="BCA8" s="428"/>
      <c r="BCB8" s="428"/>
      <c r="BCC8" s="428"/>
      <c r="BCD8" s="428"/>
      <c r="BCE8" s="428"/>
      <c r="BCF8" s="428"/>
      <c r="BCG8" s="428"/>
      <c r="BCH8" s="428"/>
      <c r="BCI8" s="428"/>
      <c r="BCJ8" s="428"/>
      <c r="BCK8" s="428"/>
      <c r="BCL8" s="428"/>
      <c r="BCM8" s="428"/>
      <c r="BCN8" s="428"/>
      <c r="BCO8" s="428"/>
      <c r="BCP8" s="428"/>
      <c r="BCQ8" s="428"/>
      <c r="BCR8" s="428"/>
      <c r="BCS8" s="428"/>
      <c r="BCT8" s="428"/>
      <c r="BCU8" s="428"/>
      <c r="BCV8" s="428"/>
      <c r="BCW8" s="428"/>
      <c r="BCX8" s="428"/>
      <c r="BCY8" s="428"/>
      <c r="BCZ8" s="428"/>
      <c r="BDA8" s="428"/>
      <c r="BDB8" s="428"/>
      <c r="BDC8" s="428"/>
      <c r="BDD8" s="428"/>
      <c r="BDE8" s="428"/>
      <c r="BDF8" s="428"/>
      <c r="BDG8" s="428"/>
      <c r="BDH8" s="428"/>
      <c r="BDI8" s="428"/>
      <c r="BDJ8" s="428"/>
      <c r="BDK8" s="428"/>
      <c r="BDL8" s="428"/>
      <c r="BDM8" s="428"/>
      <c r="BDN8" s="428"/>
      <c r="BDO8" s="428"/>
      <c r="BDP8" s="428"/>
      <c r="BDQ8" s="428"/>
      <c r="BDR8" s="428"/>
      <c r="BDS8" s="428"/>
      <c r="BDT8" s="428"/>
      <c r="BDU8" s="428"/>
      <c r="BDV8" s="428"/>
      <c r="BDW8" s="428"/>
      <c r="BDX8" s="428"/>
      <c r="BDY8" s="428"/>
      <c r="BDZ8" s="428"/>
      <c r="BEA8" s="428"/>
      <c r="BEB8" s="428"/>
      <c r="BEC8" s="428"/>
      <c r="BED8" s="428"/>
      <c r="BEE8" s="428"/>
      <c r="BEF8" s="428"/>
      <c r="BEG8" s="428"/>
      <c r="BEH8" s="428"/>
      <c r="BEI8" s="428"/>
      <c r="BEJ8" s="428"/>
      <c r="BEK8" s="428"/>
      <c r="BEL8" s="428"/>
      <c r="BEM8" s="428"/>
      <c r="BEN8" s="428"/>
      <c r="BEO8" s="428"/>
      <c r="BEP8" s="428"/>
      <c r="BEQ8" s="428"/>
      <c r="BER8" s="428"/>
      <c r="BES8" s="428"/>
      <c r="BET8" s="428"/>
      <c r="BEU8" s="428"/>
      <c r="BEV8" s="428"/>
      <c r="BEW8" s="428"/>
      <c r="BEX8" s="428"/>
      <c r="BEY8" s="428"/>
      <c r="BEZ8" s="428"/>
      <c r="BFA8" s="428"/>
      <c r="BFB8" s="428"/>
      <c r="BFC8" s="428"/>
      <c r="BFD8" s="428"/>
      <c r="BFE8" s="428"/>
      <c r="BFF8" s="428"/>
      <c r="BFG8" s="428"/>
      <c r="BFH8" s="428"/>
      <c r="BFI8" s="428"/>
      <c r="BFJ8" s="428"/>
      <c r="BFK8" s="428"/>
      <c r="BFL8" s="428"/>
      <c r="BFM8" s="428"/>
      <c r="BFN8" s="428"/>
      <c r="BFO8" s="428"/>
      <c r="BFP8" s="428"/>
      <c r="BFQ8" s="428"/>
      <c r="BFR8" s="428"/>
      <c r="BFS8" s="428"/>
      <c r="BFT8" s="428"/>
      <c r="BFU8" s="428"/>
      <c r="BFV8" s="428"/>
      <c r="BFW8" s="428"/>
      <c r="BFX8" s="428"/>
      <c r="BFY8" s="428"/>
      <c r="BFZ8" s="428"/>
      <c r="BGA8" s="428"/>
      <c r="BGB8" s="428"/>
      <c r="BGC8" s="428"/>
      <c r="BGD8" s="428"/>
      <c r="BGE8" s="428"/>
      <c r="BGF8" s="428"/>
      <c r="BGG8" s="428"/>
      <c r="BGH8" s="428"/>
      <c r="BGI8" s="428"/>
      <c r="BGJ8" s="428"/>
      <c r="BGK8" s="428"/>
      <c r="BGL8" s="428"/>
      <c r="BGM8" s="428"/>
      <c r="BGN8" s="428"/>
      <c r="BGO8" s="428"/>
      <c r="BGP8" s="428"/>
      <c r="BGQ8" s="428"/>
      <c r="BGR8" s="428"/>
      <c r="BGS8" s="428"/>
      <c r="BGT8" s="428"/>
      <c r="BGU8" s="428"/>
      <c r="BGV8" s="428"/>
      <c r="BGW8" s="428"/>
      <c r="BGX8" s="428"/>
      <c r="BGY8" s="428"/>
      <c r="BGZ8" s="428"/>
      <c r="BHA8" s="428"/>
      <c r="BHB8" s="428"/>
      <c r="BHC8" s="428"/>
      <c r="BHD8" s="428"/>
      <c r="BHE8" s="428"/>
      <c r="BHF8" s="428"/>
      <c r="BHG8" s="428"/>
      <c r="BHH8" s="428"/>
      <c r="BHI8" s="428"/>
      <c r="BHJ8" s="428"/>
      <c r="BHK8" s="428"/>
      <c r="BHL8" s="428"/>
      <c r="BHM8" s="428"/>
      <c r="BHN8" s="428"/>
      <c r="BHO8" s="428"/>
      <c r="BHP8" s="428"/>
      <c r="BHQ8" s="428"/>
      <c r="BHR8" s="428"/>
      <c r="BHS8" s="428"/>
      <c r="BHT8" s="428"/>
      <c r="BHU8" s="428"/>
      <c r="BHV8" s="428"/>
      <c r="BHW8" s="428"/>
      <c r="BHX8" s="428"/>
      <c r="BHY8" s="428"/>
      <c r="BHZ8" s="428"/>
      <c r="BIA8" s="428"/>
      <c r="BIB8" s="428"/>
      <c r="BIC8" s="428"/>
      <c r="BID8" s="428"/>
      <c r="BIE8" s="428"/>
      <c r="BIF8" s="428"/>
      <c r="BIG8" s="428"/>
      <c r="BIH8" s="428"/>
      <c r="BII8" s="428"/>
      <c r="BIJ8" s="428"/>
      <c r="BIK8" s="428"/>
      <c r="BIL8" s="428"/>
      <c r="BIM8" s="428"/>
      <c r="BIN8" s="428"/>
      <c r="BIO8" s="428"/>
      <c r="BIP8" s="428"/>
      <c r="BIQ8" s="428"/>
      <c r="BIR8" s="428"/>
      <c r="BIS8" s="428"/>
      <c r="BIT8" s="428"/>
      <c r="BIU8" s="428"/>
      <c r="BIV8" s="428"/>
      <c r="BIW8" s="428"/>
      <c r="BIX8" s="428"/>
      <c r="BIY8" s="428"/>
      <c r="BIZ8" s="428"/>
      <c r="BJA8" s="428"/>
      <c r="BJB8" s="428"/>
      <c r="BJC8" s="428"/>
      <c r="BJD8" s="428"/>
      <c r="BJE8" s="428"/>
      <c r="BJF8" s="428"/>
      <c r="BJG8" s="428"/>
      <c r="BJH8" s="428"/>
      <c r="BJI8" s="428"/>
      <c r="BJJ8" s="428"/>
      <c r="BJK8" s="428"/>
      <c r="BJL8" s="428"/>
      <c r="BJM8" s="428"/>
      <c r="BJN8" s="428"/>
      <c r="BJO8" s="428"/>
      <c r="BJP8" s="428"/>
      <c r="BJQ8" s="428"/>
      <c r="BJR8" s="428"/>
      <c r="BJS8" s="428"/>
      <c r="BJT8" s="428"/>
      <c r="BJU8" s="428"/>
      <c r="BJV8" s="428"/>
      <c r="BJW8" s="428"/>
      <c r="BJX8" s="428"/>
      <c r="BJY8" s="428"/>
      <c r="BJZ8" s="428"/>
      <c r="BKA8" s="428"/>
      <c r="BKB8" s="428"/>
      <c r="BKC8" s="428"/>
      <c r="BKD8" s="428"/>
      <c r="BKE8" s="428"/>
      <c r="BKF8" s="428"/>
      <c r="BKG8" s="428"/>
      <c r="BKH8" s="428"/>
      <c r="BKI8" s="428"/>
      <c r="BKJ8" s="428"/>
      <c r="BKK8" s="428"/>
      <c r="BKL8" s="428"/>
      <c r="BKM8" s="428"/>
      <c r="BKN8" s="428"/>
      <c r="BKO8" s="428"/>
      <c r="BKP8" s="428"/>
      <c r="BKQ8" s="428"/>
      <c r="BKR8" s="428"/>
      <c r="BKS8" s="428"/>
      <c r="BKT8" s="428"/>
      <c r="BKU8" s="428"/>
      <c r="BKV8" s="428"/>
      <c r="BKW8" s="428"/>
      <c r="BKX8" s="428"/>
      <c r="BKY8" s="428"/>
      <c r="BKZ8" s="428"/>
      <c r="BLA8" s="428"/>
      <c r="BLB8" s="428"/>
      <c r="BLC8" s="428"/>
      <c r="BLD8" s="428"/>
      <c r="BLE8" s="428"/>
      <c r="BLF8" s="428"/>
      <c r="BLG8" s="428"/>
      <c r="BLH8" s="428"/>
      <c r="BLI8" s="428"/>
      <c r="BLJ8" s="428"/>
      <c r="BLK8" s="428"/>
      <c r="BLL8" s="428"/>
      <c r="BLM8" s="428"/>
      <c r="BLN8" s="428"/>
      <c r="BLO8" s="428"/>
      <c r="BLP8" s="428"/>
      <c r="BLQ8" s="428"/>
      <c r="BLR8" s="428"/>
      <c r="BLS8" s="428"/>
      <c r="BLT8" s="428"/>
      <c r="BLU8" s="428"/>
      <c r="BLV8" s="428"/>
      <c r="BLW8" s="428"/>
      <c r="BLX8" s="428"/>
      <c r="BLY8" s="428"/>
      <c r="BLZ8" s="428"/>
      <c r="BMA8" s="428"/>
      <c r="BMB8" s="428"/>
      <c r="BMC8" s="428"/>
      <c r="BMD8" s="428"/>
      <c r="BME8" s="428"/>
      <c r="BMF8" s="428"/>
      <c r="BMG8" s="428"/>
      <c r="BMH8" s="428"/>
      <c r="BMI8" s="428"/>
      <c r="BMJ8" s="428"/>
      <c r="BMK8" s="428"/>
      <c r="BML8" s="428"/>
      <c r="BMM8" s="428"/>
      <c r="BMN8" s="428"/>
      <c r="BMO8" s="428"/>
      <c r="BMP8" s="428"/>
      <c r="BMQ8" s="428"/>
      <c r="BMR8" s="428"/>
      <c r="BMS8" s="428"/>
      <c r="BMT8" s="428"/>
      <c r="BMU8" s="428"/>
      <c r="BMV8" s="428"/>
      <c r="BMW8" s="428"/>
      <c r="BMX8" s="428"/>
      <c r="BMY8" s="428"/>
      <c r="BMZ8" s="428"/>
      <c r="BNA8" s="428"/>
      <c r="BNB8" s="428"/>
      <c r="BNC8" s="428"/>
      <c r="BND8" s="428"/>
      <c r="BNE8" s="428"/>
      <c r="BNF8" s="428"/>
      <c r="BNG8" s="428"/>
      <c r="BNH8" s="428"/>
      <c r="BNI8" s="428"/>
      <c r="BNJ8" s="428"/>
      <c r="BNK8" s="428"/>
      <c r="BNL8" s="428"/>
      <c r="BNM8" s="428"/>
      <c r="BNN8" s="428"/>
      <c r="BNO8" s="428"/>
      <c r="BNP8" s="428"/>
      <c r="BNQ8" s="428"/>
      <c r="BNR8" s="428"/>
      <c r="BNS8" s="428"/>
      <c r="BNT8" s="428"/>
      <c r="BNU8" s="428"/>
      <c r="BNV8" s="428"/>
      <c r="BNW8" s="428"/>
      <c r="BNX8" s="428"/>
      <c r="BNY8" s="428"/>
      <c r="BNZ8" s="428"/>
      <c r="BOA8" s="428"/>
      <c r="BOB8" s="428"/>
      <c r="BOC8" s="428"/>
      <c r="BOD8" s="428"/>
      <c r="BOE8" s="428"/>
      <c r="BOF8" s="428"/>
      <c r="BOG8" s="428"/>
      <c r="BOH8" s="428"/>
      <c r="BOI8" s="428"/>
      <c r="BOJ8" s="428"/>
      <c r="BOK8" s="428"/>
      <c r="BOL8" s="428"/>
      <c r="BOM8" s="428"/>
      <c r="BON8" s="428"/>
      <c r="BOO8" s="428"/>
      <c r="BOP8" s="428"/>
      <c r="BOQ8" s="428"/>
      <c r="BOR8" s="428"/>
      <c r="BOS8" s="428"/>
      <c r="BOT8" s="428"/>
      <c r="BOU8" s="428"/>
      <c r="BOV8" s="428"/>
      <c r="BOW8" s="428"/>
      <c r="BOX8" s="428"/>
      <c r="BOY8" s="428"/>
      <c r="BOZ8" s="428"/>
      <c r="BPA8" s="428"/>
      <c r="BPB8" s="428"/>
      <c r="BPC8" s="428"/>
      <c r="BPD8" s="428"/>
      <c r="BPE8" s="428"/>
      <c r="BPF8" s="428"/>
      <c r="BPG8" s="428"/>
      <c r="BPH8" s="428"/>
      <c r="BPI8" s="428"/>
      <c r="BPJ8" s="428"/>
      <c r="BPK8" s="428"/>
      <c r="BPL8" s="428"/>
      <c r="BPM8" s="428"/>
      <c r="BPN8" s="428"/>
      <c r="BPO8" s="428"/>
      <c r="BPP8" s="428"/>
      <c r="BPQ8" s="428"/>
      <c r="BPR8" s="428"/>
      <c r="BPS8" s="428"/>
      <c r="BPT8" s="428"/>
      <c r="BPU8" s="428"/>
      <c r="BPV8" s="428"/>
      <c r="BPW8" s="428"/>
      <c r="BPX8" s="428"/>
      <c r="BPY8" s="428"/>
      <c r="BPZ8" s="428"/>
      <c r="BQA8" s="428"/>
      <c r="BQB8" s="428"/>
      <c r="BQC8" s="428"/>
      <c r="BQD8" s="428"/>
      <c r="BQE8" s="428"/>
      <c r="BQF8" s="428"/>
      <c r="BQG8" s="428"/>
      <c r="BQH8" s="428"/>
      <c r="BQI8" s="428"/>
      <c r="BQJ8" s="428"/>
      <c r="BQK8" s="428"/>
      <c r="BQL8" s="428"/>
      <c r="BQM8" s="428"/>
      <c r="BQN8" s="428"/>
      <c r="BQO8" s="428"/>
      <c r="BQP8" s="428"/>
      <c r="BQQ8" s="428"/>
      <c r="BQR8" s="428"/>
      <c r="BQS8" s="428"/>
      <c r="BQT8" s="428"/>
      <c r="BQU8" s="428"/>
      <c r="BQV8" s="428"/>
      <c r="BQW8" s="428"/>
      <c r="BQX8" s="428"/>
      <c r="BQY8" s="428"/>
      <c r="BQZ8" s="428"/>
      <c r="BRA8" s="428"/>
      <c r="BRB8" s="428"/>
      <c r="BRC8" s="428"/>
      <c r="BRD8" s="428"/>
      <c r="BRE8" s="428"/>
      <c r="BRF8" s="428"/>
      <c r="BRG8" s="428"/>
      <c r="BRH8" s="428"/>
      <c r="BRI8" s="428"/>
      <c r="BRJ8" s="428"/>
      <c r="BRK8" s="428"/>
      <c r="BRL8" s="428"/>
      <c r="BRM8" s="428"/>
      <c r="BRN8" s="428"/>
      <c r="BRO8" s="428"/>
      <c r="BRP8" s="428"/>
      <c r="BRQ8" s="428"/>
      <c r="BRR8" s="428"/>
      <c r="BRS8" s="428"/>
      <c r="BRT8" s="428"/>
      <c r="BRU8" s="428"/>
      <c r="BRV8" s="428"/>
      <c r="BRW8" s="428"/>
      <c r="BRX8" s="428"/>
      <c r="BRY8" s="428"/>
      <c r="BRZ8" s="428"/>
      <c r="BSA8" s="428"/>
      <c r="BSB8" s="428"/>
      <c r="BSC8" s="428"/>
      <c r="BSD8" s="428"/>
      <c r="BSE8" s="428"/>
      <c r="BSF8" s="428"/>
      <c r="BSG8" s="428"/>
      <c r="BSH8" s="428"/>
      <c r="BSI8" s="428"/>
      <c r="BSJ8" s="428"/>
      <c r="BSK8" s="428"/>
      <c r="BSL8" s="428"/>
      <c r="BSM8" s="428"/>
      <c r="BSN8" s="428"/>
      <c r="BSO8" s="428"/>
      <c r="BSP8" s="428"/>
      <c r="BSQ8" s="428"/>
      <c r="BSR8" s="428"/>
      <c r="BSS8" s="428"/>
      <c r="BST8" s="428"/>
      <c r="BSU8" s="428"/>
      <c r="BSV8" s="428"/>
      <c r="BSW8" s="428"/>
      <c r="BSX8" s="428"/>
      <c r="BSY8" s="428"/>
      <c r="BSZ8" s="428"/>
      <c r="BTA8" s="428"/>
      <c r="BTB8" s="428"/>
      <c r="BTC8" s="428"/>
      <c r="BTD8" s="428"/>
      <c r="BTE8" s="428"/>
      <c r="BTF8" s="428"/>
      <c r="BTG8" s="428"/>
      <c r="BTH8" s="428"/>
      <c r="BTI8" s="428"/>
      <c r="BTJ8" s="428"/>
      <c r="BTK8" s="428"/>
      <c r="BTL8" s="428"/>
      <c r="BTM8" s="428"/>
      <c r="BTN8" s="428"/>
      <c r="BTO8" s="428"/>
      <c r="BTP8" s="428"/>
      <c r="BTQ8" s="428"/>
      <c r="BTR8" s="428"/>
      <c r="BTS8" s="428"/>
      <c r="BTT8" s="428"/>
      <c r="BTU8" s="428"/>
      <c r="BTV8" s="428"/>
      <c r="BTW8" s="428"/>
      <c r="BTX8" s="428"/>
      <c r="BTY8" s="428"/>
      <c r="BTZ8" s="428"/>
      <c r="BUA8" s="428"/>
      <c r="BUB8" s="428"/>
      <c r="BUC8" s="428"/>
      <c r="BUD8" s="428"/>
      <c r="BUE8" s="428"/>
      <c r="BUF8" s="428"/>
      <c r="BUG8" s="428"/>
      <c r="BUH8" s="428"/>
      <c r="BUI8" s="428"/>
      <c r="BUJ8" s="428"/>
      <c r="BUK8" s="428"/>
      <c r="BUL8" s="428"/>
      <c r="BUM8" s="428"/>
      <c r="BUN8" s="428"/>
      <c r="BUO8" s="428"/>
      <c r="BUP8" s="428"/>
      <c r="BUQ8" s="428"/>
      <c r="BUR8" s="428"/>
      <c r="BUS8" s="428"/>
      <c r="BUT8" s="428"/>
      <c r="BUU8" s="428"/>
      <c r="BUV8" s="428"/>
      <c r="BUW8" s="428"/>
      <c r="BUX8" s="428"/>
      <c r="BUY8" s="428"/>
      <c r="BUZ8" s="428"/>
      <c r="BVA8" s="428"/>
      <c r="BVB8" s="428"/>
      <c r="BVC8" s="428"/>
      <c r="BVD8" s="428"/>
      <c r="BVE8" s="428"/>
      <c r="BVF8" s="428"/>
      <c r="BVG8" s="428"/>
      <c r="BVH8" s="428"/>
      <c r="BVI8" s="428"/>
      <c r="BVJ8" s="428"/>
      <c r="BVK8" s="428"/>
      <c r="BVL8" s="428"/>
      <c r="BVM8" s="428"/>
      <c r="BVN8" s="428"/>
      <c r="BVO8" s="428"/>
      <c r="BVP8" s="428"/>
      <c r="BVQ8" s="428"/>
      <c r="BVR8" s="428"/>
      <c r="BVS8" s="428"/>
      <c r="BVT8" s="428"/>
      <c r="BVU8" s="428"/>
      <c r="BVV8" s="428"/>
      <c r="BVW8" s="428"/>
      <c r="BVX8" s="428"/>
      <c r="BVY8" s="428"/>
      <c r="BVZ8" s="428"/>
      <c r="BWA8" s="428"/>
      <c r="BWB8" s="428"/>
      <c r="BWC8" s="428"/>
      <c r="BWD8" s="428"/>
      <c r="BWE8" s="428"/>
      <c r="BWF8" s="428"/>
      <c r="BWG8" s="428"/>
      <c r="BWH8" s="428"/>
      <c r="BWI8" s="428"/>
      <c r="BWJ8" s="428"/>
      <c r="BWK8" s="428"/>
      <c r="BWL8" s="428"/>
      <c r="BWM8" s="428"/>
      <c r="BWN8" s="428"/>
      <c r="BWO8" s="428"/>
      <c r="BWP8" s="428"/>
      <c r="BWQ8" s="428"/>
      <c r="BWR8" s="428"/>
      <c r="BWS8" s="428"/>
      <c r="BWT8" s="428"/>
      <c r="BWU8" s="428"/>
      <c r="BWV8" s="428"/>
      <c r="BWW8" s="428"/>
      <c r="BWX8" s="428"/>
      <c r="BWY8" s="428"/>
      <c r="BWZ8" s="428"/>
      <c r="BXA8" s="428"/>
      <c r="BXB8" s="428"/>
      <c r="BXC8" s="428"/>
      <c r="BXD8" s="428"/>
      <c r="BXE8" s="428"/>
      <c r="BXF8" s="428"/>
      <c r="BXG8" s="428"/>
      <c r="BXH8" s="428"/>
      <c r="BXI8" s="428"/>
      <c r="BXJ8" s="428"/>
      <c r="BXK8" s="428"/>
      <c r="BXL8" s="428"/>
      <c r="BXM8" s="428"/>
      <c r="BXN8" s="428"/>
      <c r="BXO8" s="428"/>
      <c r="BXP8" s="428"/>
      <c r="BXQ8" s="428"/>
      <c r="BXR8" s="428"/>
      <c r="BXS8" s="428"/>
      <c r="BXT8" s="428"/>
      <c r="BXU8" s="428"/>
      <c r="BXV8" s="428"/>
      <c r="BXW8" s="428"/>
      <c r="BXX8" s="428"/>
      <c r="BXY8" s="428"/>
      <c r="BXZ8" s="428"/>
      <c r="BYA8" s="428"/>
      <c r="BYB8" s="428"/>
      <c r="BYC8" s="428"/>
      <c r="BYD8" s="428"/>
      <c r="BYE8" s="428"/>
      <c r="BYF8" s="428"/>
      <c r="BYG8" s="428"/>
      <c r="BYH8" s="428"/>
      <c r="BYI8" s="428"/>
      <c r="BYJ8" s="428"/>
      <c r="BYK8" s="428"/>
      <c r="BYL8" s="428"/>
      <c r="BYM8" s="428"/>
      <c r="BYN8" s="428"/>
      <c r="BYO8" s="428"/>
      <c r="BYP8" s="428"/>
      <c r="BYQ8" s="428"/>
      <c r="BYR8" s="428"/>
      <c r="BYS8" s="428"/>
      <c r="BYT8" s="428"/>
      <c r="BYU8" s="428"/>
      <c r="BYV8" s="428"/>
      <c r="BYW8" s="428"/>
      <c r="BYX8" s="428"/>
      <c r="BYY8" s="428"/>
      <c r="BYZ8" s="428"/>
      <c r="BZA8" s="428"/>
      <c r="BZB8" s="428"/>
      <c r="BZC8" s="428"/>
      <c r="BZD8" s="428"/>
      <c r="BZE8" s="428"/>
      <c r="BZF8" s="428"/>
      <c r="BZG8" s="428"/>
      <c r="BZH8" s="428"/>
      <c r="BZI8" s="428"/>
      <c r="BZJ8" s="428"/>
      <c r="BZK8" s="428"/>
      <c r="BZL8" s="428"/>
      <c r="BZM8" s="428"/>
      <c r="BZN8" s="428"/>
      <c r="BZO8" s="428"/>
      <c r="BZP8" s="428"/>
      <c r="BZQ8" s="428"/>
      <c r="BZR8" s="428"/>
      <c r="BZS8" s="428"/>
      <c r="BZT8" s="428"/>
      <c r="BZU8" s="428"/>
      <c r="BZV8" s="428"/>
      <c r="BZW8" s="428"/>
      <c r="BZX8" s="428"/>
      <c r="BZY8" s="428"/>
      <c r="BZZ8" s="428"/>
      <c r="CAA8" s="428"/>
      <c r="CAB8" s="428"/>
      <c r="CAC8" s="428"/>
      <c r="CAD8" s="428"/>
      <c r="CAE8" s="428"/>
      <c r="CAF8" s="428"/>
      <c r="CAG8" s="428"/>
      <c r="CAH8" s="428"/>
      <c r="CAI8" s="428"/>
      <c r="CAJ8" s="428"/>
      <c r="CAK8" s="428"/>
      <c r="CAL8" s="428"/>
      <c r="CAM8" s="428"/>
      <c r="CAN8" s="428"/>
      <c r="CAO8" s="428"/>
      <c r="CAP8" s="428"/>
      <c r="CAQ8" s="428"/>
      <c r="CAR8" s="428"/>
      <c r="CAS8" s="428"/>
      <c r="CAT8" s="428"/>
      <c r="CAU8" s="428"/>
      <c r="CAV8" s="428"/>
      <c r="CAW8" s="428"/>
      <c r="CAX8" s="428"/>
      <c r="CAY8" s="428"/>
      <c r="CAZ8" s="428"/>
      <c r="CBA8" s="428"/>
      <c r="CBB8" s="428"/>
      <c r="CBC8" s="428"/>
      <c r="CBD8" s="428"/>
      <c r="CBE8" s="428"/>
      <c r="CBF8" s="428"/>
      <c r="CBG8" s="428"/>
      <c r="CBH8" s="428"/>
      <c r="CBI8" s="428"/>
      <c r="CBJ8" s="428"/>
      <c r="CBK8" s="428"/>
      <c r="CBL8" s="428"/>
      <c r="CBM8" s="428"/>
      <c r="CBN8" s="428"/>
      <c r="CBO8" s="428"/>
      <c r="CBP8" s="428"/>
      <c r="CBQ8" s="428"/>
      <c r="CBR8" s="428"/>
      <c r="CBS8" s="428"/>
      <c r="CBT8" s="428"/>
      <c r="CBU8" s="428"/>
      <c r="CBV8" s="428"/>
      <c r="CBW8" s="428"/>
      <c r="CBX8" s="428"/>
      <c r="CBY8" s="428"/>
      <c r="CBZ8" s="428"/>
      <c r="CCA8" s="428"/>
      <c r="CCB8" s="428"/>
      <c r="CCC8" s="428"/>
      <c r="CCD8" s="428"/>
      <c r="CCE8" s="428"/>
      <c r="CCF8" s="428"/>
      <c r="CCG8" s="428"/>
      <c r="CCH8" s="428"/>
      <c r="CCI8" s="428"/>
      <c r="CCJ8" s="428"/>
      <c r="CCK8" s="428"/>
      <c r="CCL8" s="428"/>
      <c r="CCM8" s="428"/>
      <c r="CCN8" s="428"/>
      <c r="CCO8" s="428"/>
      <c r="CCP8" s="428"/>
      <c r="CCQ8" s="428"/>
      <c r="CCR8" s="428"/>
      <c r="CCS8" s="428"/>
      <c r="CCT8" s="428"/>
      <c r="CCU8" s="428"/>
      <c r="CCV8" s="428"/>
      <c r="CCW8" s="428"/>
      <c r="CCX8" s="428"/>
      <c r="CCY8" s="428"/>
      <c r="CCZ8" s="428"/>
      <c r="CDA8" s="428"/>
      <c r="CDB8" s="428"/>
      <c r="CDC8" s="428"/>
      <c r="CDD8" s="428"/>
      <c r="CDE8" s="428"/>
      <c r="CDF8" s="428"/>
      <c r="CDG8" s="428"/>
      <c r="CDH8" s="428"/>
      <c r="CDI8" s="428"/>
      <c r="CDJ8" s="428"/>
      <c r="CDK8" s="428"/>
      <c r="CDL8" s="428"/>
      <c r="CDM8" s="428"/>
      <c r="CDN8" s="428"/>
      <c r="CDO8" s="428"/>
      <c r="CDP8" s="428"/>
      <c r="CDQ8" s="428"/>
      <c r="CDR8" s="428"/>
      <c r="CDS8" s="428"/>
      <c r="CDT8" s="428"/>
      <c r="CDU8" s="428"/>
      <c r="CDV8" s="428"/>
      <c r="CDW8" s="428"/>
      <c r="CDX8" s="428"/>
      <c r="CDY8" s="428"/>
      <c r="CDZ8" s="428"/>
      <c r="CEA8" s="428"/>
      <c r="CEB8" s="428"/>
      <c r="CEC8" s="428"/>
      <c r="CED8" s="428"/>
      <c r="CEE8" s="428"/>
      <c r="CEF8" s="428"/>
      <c r="CEG8" s="428"/>
      <c r="CEH8" s="428"/>
      <c r="CEI8" s="428"/>
      <c r="CEJ8" s="428"/>
      <c r="CEK8" s="428"/>
      <c r="CEL8" s="428"/>
      <c r="CEM8" s="428"/>
      <c r="CEN8" s="428"/>
      <c r="CEO8" s="428"/>
      <c r="CEP8" s="428"/>
      <c r="CEQ8" s="428"/>
      <c r="CER8" s="428"/>
      <c r="CES8" s="428"/>
      <c r="CET8" s="428"/>
      <c r="CEU8" s="428"/>
      <c r="CEV8" s="428"/>
      <c r="CEW8" s="428"/>
      <c r="CEX8" s="428"/>
      <c r="CEY8" s="428"/>
      <c r="CEZ8" s="428"/>
      <c r="CFA8" s="428"/>
      <c r="CFB8" s="428"/>
      <c r="CFC8" s="428"/>
      <c r="CFD8" s="428"/>
      <c r="CFE8" s="428"/>
      <c r="CFF8" s="428"/>
      <c r="CFG8" s="428"/>
      <c r="CFH8" s="428"/>
      <c r="CFI8" s="428"/>
      <c r="CFJ8" s="428"/>
      <c r="CFK8" s="428"/>
      <c r="CFL8" s="428"/>
      <c r="CFM8" s="428"/>
      <c r="CFN8" s="428"/>
      <c r="CFO8" s="428"/>
      <c r="CFP8" s="428"/>
      <c r="CFQ8" s="428"/>
      <c r="CFR8" s="428"/>
      <c r="CFS8" s="428"/>
      <c r="CFT8" s="428"/>
      <c r="CFU8" s="428"/>
      <c r="CFV8" s="428"/>
      <c r="CFW8" s="428"/>
      <c r="CFX8" s="428"/>
      <c r="CFY8" s="428"/>
      <c r="CFZ8" s="428"/>
      <c r="CGA8" s="428"/>
      <c r="CGB8" s="428"/>
      <c r="CGC8" s="428"/>
      <c r="CGD8" s="428"/>
      <c r="CGE8" s="428"/>
      <c r="CGF8" s="428"/>
      <c r="CGG8" s="428"/>
      <c r="CGH8" s="428"/>
      <c r="CGI8" s="428"/>
      <c r="CGJ8" s="428"/>
      <c r="CGK8" s="428"/>
      <c r="CGL8" s="428"/>
      <c r="CGM8" s="428"/>
      <c r="CGN8" s="428"/>
      <c r="CGO8" s="428"/>
      <c r="CGP8" s="428"/>
      <c r="CGQ8" s="428"/>
      <c r="CGR8" s="428"/>
      <c r="CGS8" s="428"/>
      <c r="CGT8" s="428"/>
      <c r="CGU8" s="428"/>
      <c r="CGV8" s="428"/>
      <c r="CGW8" s="428"/>
      <c r="CGX8" s="428"/>
      <c r="CGY8" s="428"/>
      <c r="CGZ8" s="428"/>
      <c r="CHA8" s="428"/>
      <c r="CHB8" s="428"/>
      <c r="CHC8" s="428"/>
      <c r="CHD8" s="428"/>
      <c r="CHE8" s="428"/>
      <c r="CHF8" s="428"/>
      <c r="CHG8" s="428"/>
      <c r="CHH8" s="428"/>
      <c r="CHI8" s="428"/>
      <c r="CHJ8" s="428"/>
      <c r="CHK8" s="428"/>
      <c r="CHL8" s="428"/>
      <c r="CHM8" s="428"/>
      <c r="CHN8" s="428"/>
      <c r="CHO8" s="428"/>
      <c r="CHP8" s="428"/>
      <c r="CHQ8" s="428"/>
      <c r="CHR8" s="428"/>
      <c r="CHS8" s="428"/>
      <c r="CHT8" s="428"/>
      <c r="CHU8" s="428"/>
      <c r="CHV8" s="428"/>
      <c r="CHW8" s="428"/>
      <c r="CHX8" s="428"/>
      <c r="CHY8" s="428"/>
      <c r="CHZ8" s="428"/>
      <c r="CIA8" s="428"/>
      <c r="CIB8" s="428"/>
      <c r="CIC8" s="428"/>
      <c r="CID8" s="428"/>
      <c r="CIE8" s="428"/>
      <c r="CIF8" s="428"/>
      <c r="CIG8" s="428"/>
      <c r="CIH8" s="428"/>
      <c r="CII8" s="428"/>
      <c r="CIJ8" s="428"/>
      <c r="CIK8" s="428"/>
      <c r="CIL8" s="428"/>
      <c r="CIM8" s="428"/>
      <c r="CIN8" s="428"/>
      <c r="CIO8" s="428"/>
      <c r="CIP8" s="428"/>
      <c r="CIQ8" s="428"/>
      <c r="CIR8" s="428"/>
      <c r="CIS8" s="428"/>
      <c r="CIT8" s="428"/>
      <c r="CIU8" s="428"/>
      <c r="CIV8" s="428"/>
      <c r="CIW8" s="428"/>
      <c r="CIX8" s="428"/>
      <c r="CIY8" s="428"/>
      <c r="CIZ8" s="428"/>
      <c r="CJA8" s="428"/>
      <c r="CJB8" s="428"/>
      <c r="CJC8" s="428"/>
      <c r="CJD8" s="428"/>
      <c r="CJE8" s="428"/>
      <c r="CJF8" s="428"/>
      <c r="CJG8" s="428"/>
      <c r="CJH8" s="428"/>
      <c r="CJI8" s="428"/>
      <c r="CJJ8" s="428"/>
      <c r="CJK8" s="428"/>
      <c r="CJL8" s="428"/>
      <c r="CJM8" s="428"/>
      <c r="CJN8" s="428"/>
      <c r="CJO8" s="428"/>
      <c r="CJP8" s="428"/>
      <c r="CJQ8" s="428"/>
      <c r="CJR8" s="428"/>
      <c r="CJS8" s="428"/>
      <c r="CJT8" s="428"/>
      <c r="CJU8" s="428"/>
      <c r="CJV8" s="428"/>
      <c r="CJW8" s="428"/>
      <c r="CJX8" s="428"/>
      <c r="CJY8" s="428"/>
      <c r="CJZ8" s="428"/>
      <c r="CKA8" s="428"/>
      <c r="CKB8" s="428"/>
      <c r="CKC8" s="428"/>
      <c r="CKD8" s="428"/>
      <c r="CKE8" s="428"/>
      <c r="CKF8" s="428"/>
      <c r="CKG8" s="428"/>
      <c r="CKH8" s="428"/>
      <c r="CKI8" s="428"/>
      <c r="CKJ8" s="428"/>
      <c r="CKK8" s="428"/>
      <c r="CKL8" s="428"/>
      <c r="CKM8" s="428"/>
      <c r="CKN8" s="428"/>
      <c r="CKO8" s="428"/>
      <c r="CKP8" s="428"/>
      <c r="CKQ8" s="428"/>
      <c r="CKR8" s="428"/>
      <c r="CKS8" s="428"/>
      <c r="CKT8" s="428"/>
      <c r="CKU8" s="428"/>
      <c r="CKV8" s="428"/>
      <c r="CKW8" s="428"/>
      <c r="CKX8" s="428"/>
      <c r="CKY8" s="428"/>
      <c r="CKZ8" s="428"/>
      <c r="CLA8" s="428"/>
      <c r="CLB8" s="428"/>
      <c r="CLC8" s="428"/>
      <c r="CLD8" s="428"/>
      <c r="CLE8" s="428"/>
      <c r="CLF8" s="428"/>
      <c r="CLG8" s="428"/>
      <c r="CLH8" s="428"/>
      <c r="CLI8" s="428"/>
      <c r="CLJ8" s="428"/>
      <c r="CLK8" s="428"/>
      <c r="CLL8" s="428"/>
      <c r="CLM8" s="428"/>
      <c r="CLN8" s="428"/>
      <c r="CLO8" s="428"/>
      <c r="CLP8" s="428"/>
      <c r="CLQ8" s="428"/>
      <c r="CLR8" s="428"/>
      <c r="CLS8" s="428"/>
      <c r="CLT8" s="428"/>
      <c r="CLU8" s="428"/>
      <c r="CLV8" s="428"/>
      <c r="CLW8" s="428"/>
      <c r="CLX8" s="428"/>
      <c r="CLY8" s="428"/>
      <c r="CLZ8" s="428"/>
      <c r="CMA8" s="428"/>
      <c r="CMB8" s="428"/>
      <c r="CMC8" s="428"/>
      <c r="CMD8" s="428"/>
      <c r="CME8" s="428"/>
      <c r="CMF8" s="428"/>
      <c r="CMG8" s="428"/>
      <c r="CMH8" s="428"/>
      <c r="CMI8" s="428"/>
      <c r="CMJ8" s="428"/>
      <c r="CMK8" s="428"/>
      <c r="CML8" s="428"/>
      <c r="CMM8" s="428"/>
      <c r="CMN8" s="428"/>
      <c r="CMO8" s="428"/>
      <c r="CMP8" s="428"/>
      <c r="CMQ8" s="428"/>
      <c r="CMR8" s="428"/>
      <c r="CMS8" s="428"/>
      <c r="CMT8" s="428"/>
      <c r="CMU8" s="428"/>
      <c r="CMV8" s="428"/>
      <c r="CMW8" s="428"/>
      <c r="CMX8" s="428"/>
      <c r="CMY8" s="428"/>
      <c r="CMZ8" s="428"/>
      <c r="CNA8" s="428"/>
      <c r="CNB8" s="428"/>
      <c r="CNC8" s="428"/>
      <c r="CND8" s="428"/>
      <c r="CNE8" s="428"/>
      <c r="CNF8" s="428"/>
      <c r="CNG8" s="428"/>
      <c r="CNH8" s="428"/>
      <c r="CNI8" s="428"/>
      <c r="CNJ8" s="428"/>
      <c r="CNK8" s="428"/>
      <c r="CNL8" s="428"/>
      <c r="CNM8" s="428"/>
      <c r="CNN8" s="428"/>
      <c r="CNO8" s="428"/>
      <c r="CNP8" s="428"/>
      <c r="CNQ8" s="428"/>
      <c r="CNR8" s="428"/>
      <c r="CNS8" s="428"/>
      <c r="CNT8" s="428"/>
      <c r="CNU8" s="428"/>
      <c r="CNV8" s="428"/>
      <c r="CNW8" s="428"/>
      <c r="CNX8" s="428"/>
      <c r="CNY8" s="428"/>
      <c r="CNZ8" s="428"/>
      <c r="COA8" s="428"/>
      <c r="COB8" s="428"/>
      <c r="COC8" s="428"/>
      <c r="COD8" s="428"/>
      <c r="COE8" s="428"/>
      <c r="COF8" s="428"/>
      <c r="COG8" s="428"/>
      <c r="COH8" s="428"/>
      <c r="COI8" s="428"/>
      <c r="COJ8" s="428"/>
      <c r="COK8" s="428"/>
      <c r="COL8" s="428"/>
      <c r="COM8" s="428"/>
      <c r="CON8" s="428"/>
      <c r="COO8" s="428"/>
      <c r="COP8" s="428"/>
      <c r="COQ8" s="428"/>
      <c r="COR8" s="428"/>
      <c r="COS8" s="428"/>
      <c r="COT8" s="428"/>
      <c r="COU8" s="428"/>
      <c r="COV8" s="428"/>
      <c r="COW8" s="428"/>
      <c r="COX8" s="428"/>
      <c r="COY8" s="428"/>
      <c r="COZ8" s="428"/>
      <c r="CPA8" s="428"/>
      <c r="CPB8" s="428"/>
      <c r="CPC8" s="428"/>
      <c r="CPD8" s="428"/>
      <c r="CPE8" s="428"/>
      <c r="CPF8" s="428"/>
      <c r="CPG8" s="428"/>
      <c r="CPH8" s="428"/>
      <c r="CPI8" s="428"/>
      <c r="CPJ8" s="428"/>
      <c r="CPK8" s="428"/>
      <c r="CPL8" s="428"/>
      <c r="CPM8" s="428"/>
      <c r="CPN8" s="428"/>
      <c r="CPO8" s="428"/>
      <c r="CPP8" s="428"/>
      <c r="CPQ8" s="428"/>
      <c r="CPR8" s="428"/>
      <c r="CPS8" s="428"/>
      <c r="CPT8" s="428"/>
      <c r="CPU8" s="428"/>
      <c r="CPV8" s="428"/>
      <c r="CPW8" s="428"/>
      <c r="CPX8" s="428"/>
      <c r="CPY8" s="428"/>
      <c r="CPZ8" s="428"/>
      <c r="CQA8" s="428"/>
      <c r="CQB8" s="428"/>
      <c r="CQC8" s="428"/>
      <c r="CQD8" s="428"/>
      <c r="CQE8" s="428"/>
      <c r="CQF8" s="428"/>
      <c r="CQG8" s="428"/>
      <c r="CQH8" s="428"/>
      <c r="CQI8" s="428"/>
      <c r="CQJ8" s="428"/>
      <c r="CQK8" s="428"/>
      <c r="CQL8" s="428"/>
      <c r="CQM8" s="428"/>
      <c r="CQN8" s="428"/>
      <c r="CQO8" s="428"/>
      <c r="CQP8" s="428"/>
      <c r="CQQ8" s="428"/>
      <c r="CQR8" s="428"/>
      <c r="CQS8" s="428"/>
      <c r="CQT8" s="428"/>
      <c r="CQU8" s="428"/>
      <c r="CQV8" s="428"/>
      <c r="CQW8" s="428"/>
      <c r="CQX8" s="428"/>
      <c r="CQY8" s="428"/>
      <c r="CQZ8" s="428"/>
      <c r="CRA8" s="428"/>
      <c r="CRB8" s="428"/>
      <c r="CRC8" s="428"/>
      <c r="CRD8" s="428"/>
      <c r="CRE8" s="428"/>
      <c r="CRF8" s="428"/>
      <c r="CRG8" s="428"/>
      <c r="CRH8" s="428"/>
      <c r="CRI8" s="428"/>
      <c r="CRJ8" s="428"/>
      <c r="CRK8" s="428"/>
      <c r="CRL8" s="428"/>
      <c r="CRM8" s="428"/>
      <c r="CRN8" s="428"/>
      <c r="CRO8" s="428"/>
      <c r="CRP8" s="428"/>
      <c r="CRQ8" s="428"/>
      <c r="CRR8" s="428"/>
      <c r="CRS8" s="428"/>
      <c r="CRT8" s="428"/>
      <c r="CRU8" s="428"/>
      <c r="CRV8" s="428"/>
      <c r="CRW8" s="428"/>
      <c r="CRX8" s="428"/>
      <c r="CRY8" s="428"/>
      <c r="CRZ8" s="428"/>
      <c r="CSA8" s="428"/>
      <c r="CSB8" s="428"/>
      <c r="CSC8" s="428"/>
      <c r="CSD8" s="428"/>
      <c r="CSE8" s="428"/>
      <c r="CSF8" s="428"/>
      <c r="CSG8" s="428"/>
      <c r="CSH8" s="428"/>
      <c r="CSI8" s="428"/>
      <c r="CSJ8" s="428"/>
      <c r="CSK8" s="428"/>
      <c r="CSL8" s="428"/>
      <c r="CSM8" s="428"/>
      <c r="CSN8" s="428"/>
      <c r="CSO8" s="428"/>
      <c r="CSP8" s="428"/>
      <c r="CSQ8" s="428"/>
      <c r="CSR8" s="428"/>
      <c r="CSS8" s="428"/>
      <c r="CST8" s="428"/>
      <c r="CSU8" s="428"/>
      <c r="CSV8" s="428"/>
      <c r="CSW8" s="428"/>
      <c r="CSX8" s="428"/>
      <c r="CSY8" s="428"/>
      <c r="CSZ8" s="428"/>
      <c r="CTA8" s="428"/>
      <c r="CTB8" s="428"/>
      <c r="CTC8" s="428"/>
      <c r="CTD8" s="428"/>
      <c r="CTE8" s="428"/>
      <c r="CTF8" s="428"/>
      <c r="CTG8" s="428"/>
      <c r="CTH8" s="428"/>
      <c r="CTI8" s="428"/>
      <c r="CTJ8" s="428"/>
      <c r="CTK8" s="428"/>
      <c r="CTL8" s="428"/>
      <c r="CTM8" s="428"/>
      <c r="CTN8" s="428"/>
      <c r="CTO8" s="428"/>
      <c r="CTP8" s="428"/>
      <c r="CTQ8" s="428"/>
      <c r="CTR8" s="428"/>
      <c r="CTS8" s="428"/>
      <c r="CTT8" s="428"/>
      <c r="CTU8" s="428"/>
      <c r="CTV8" s="428"/>
      <c r="CTW8" s="428"/>
      <c r="CTX8" s="428"/>
      <c r="CTY8" s="428"/>
      <c r="CTZ8" s="428"/>
      <c r="CUA8" s="428"/>
      <c r="CUB8" s="428"/>
      <c r="CUC8" s="428"/>
      <c r="CUD8" s="428"/>
      <c r="CUE8" s="428"/>
      <c r="CUF8" s="428"/>
      <c r="CUG8" s="428"/>
      <c r="CUH8" s="428"/>
      <c r="CUI8" s="428"/>
      <c r="CUJ8" s="428"/>
      <c r="CUK8" s="428"/>
      <c r="CUL8" s="428"/>
      <c r="CUM8" s="428"/>
      <c r="CUN8" s="428"/>
      <c r="CUO8" s="428"/>
      <c r="CUP8" s="428"/>
      <c r="CUQ8" s="428"/>
      <c r="CUR8" s="428"/>
      <c r="CUS8" s="428"/>
      <c r="CUT8" s="428"/>
      <c r="CUU8" s="428"/>
      <c r="CUV8" s="428"/>
      <c r="CUW8" s="428"/>
      <c r="CUX8" s="428"/>
      <c r="CUY8" s="428"/>
      <c r="CUZ8" s="428"/>
      <c r="CVA8" s="428"/>
      <c r="CVB8" s="428"/>
      <c r="CVC8" s="428"/>
      <c r="CVD8" s="428"/>
      <c r="CVE8" s="428"/>
      <c r="CVF8" s="428"/>
      <c r="CVG8" s="428"/>
      <c r="CVH8" s="428"/>
      <c r="CVI8" s="428"/>
      <c r="CVJ8" s="428"/>
      <c r="CVK8" s="428"/>
      <c r="CVL8" s="428"/>
      <c r="CVM8" s="428"/>
      <c r="CVN8" s="428"/>
      <c r="CVO8" s="428"/>
      <c r="CVP8" s="428"/>
      <c r="CVQ8" s="428"/>
      <c r="CVR8" s="428"/>
      <c r="CVS8" s="428"/>
      <c r="CVT8" s="428"/>
      <c r="CVU8" s="428"/>
      <c r="CVV8" s="428"/>
      <c r="CVW8" s="428"/>
      <c r="CVX8" s="428"/>
      <c r="CVY8" s="428"/>
      <c r="CVZ8" s="428"/>
      <c r="CWA8" s="428"/>
      <c r="CWB8" s="428"/>
      <c r="CWC8" s="428"/>
      <c r="CWD8" s="428"/>
      <c r="CWE8" s="428"/>
      <c r="CWF8" s="428"/>
      <c r="CWG8" s="428"/>
      <c r="CWH8" s="428"/>
      <c r="CWI8" s="428"/>
      <c r="CWJ8" s="428"/>
      <c r="CWK8" s="428"/>
      <c r="CWL8" s="428"/>
      <c r="CWM8" s="428"/>
      <c r="CWN8" s="428"/>
      <c r="CWO8" s="428"/>
      <c r="CWP8" s="428"/>
      <c r="CWQ8" s="428"/>
      <c r="CWR8" s="428"/>
      <c r="CWS8" s="428"/>
      <c r="CWT8" s="428"/>
      <c r="CWU8" s="428"/>
      <c r="CWV8" s="428"/>
      <c r="CWW8" s="428"/>
      <c r="CWX8" s="428"/>
      <c r="CWY8" s="428"/>
      <c r="CWZ8" s="428"/>
      <c r="CXA8" s="428"/>
      <c r="CXB8" s="428"/>
      <c r="CXC8" s="428"/>
      <c r="CXD8" s="428"/>
      <c r="CXE8" s="428"/>
      <c r="CXF8" s="428"/>
      <c r="CXG8" s="428"/>
      <c r="CXH8" s="428"/>
      <c r="CXI8" s="428"/>
      <c r="CXJ8" s="428"/>
      <c r="CXK8" s="428"/>
      <c r="CXL8" s="428"/>
      <c r="CXM8" s="428"/>
      <c r="CXN8" s="428"/>
      <c r="CXO8" s="428"/>
      <c r="CXP8" s="428"/>
      <c r="CXQ8" s="428"/>
      <c r="CXR8" s="428"/>
      <c r="CXS8" s="428"/>
      <c r="CXT8" s="428"/>
      <c r="CXU8" s="428"/>
      <c r="CXV8" s="428"/>
      <c r="CXW8" s="428"/>
      <c r="CXX8" s="428"/>
      <c r="CXY8" s="428"/>
      <c r="CXZ8" s="428"/>
      <c r="CYA8" s="428"/>
      <c r="CYB8" s="428"/>
      <c r="CYC8" s="428"/>
      <c r="CYD8" s="428"/>
      <c r="CYE8" s="428"/>
      <c r="CYF8" s="428"/>
      <c r="CYG8" s="428"/>
      <c r="CYH8" s="428"/>
      <c r="CYI8" s="428"/>
      <c r="CYJ8" s="428"/>
      <c r="CYK8" s="428"/>
      <c r="CYL8" s="428"/>
      <c r="CYM8" s="428"/>
      <c r="CYN8" s="428"/>
      <c r="CYO8" s="428"/>
      <c r="CYP8" s="428"/>
      <c r="CYQ8" s="428"/>
      <c r="CYR8" s="428"/>
      <c r="CYS8" s="428"/>
      <c r="CYT8" s="428"/>
      <c r="CYU8" s="428"/>
      <c r="CYV8" s="428"/>
      <c r="CYW8" s="428"/>
      <c r="CYX8" s="428"/>
      <c r="CYY8" s="428"/>
      <c r="CYZ8" s="428"/>
      <c r="CZA8" s="428"/>
      <c r="CZB8" s="428"/>
      <c r="CZC8" s="428"/>
      <c r="CZD8" s="428"/>
      <c r="CZE8" s="428"/>
      <c r="CZF8" s="428"/>
      <c r="CZG8" s="428"/>
      <c r="CZH8" s="428"/>
      <c r="CZI8" s="428"/>
      <c r="CZJ8" s="428"/>
      <c r="CZK8" s="428"/>
      <c r="CZL8" s="428"/>
      <c r="CZM8" s="428"/>
      <c r="CZN8" s="428"/>
      <c r="CZO8" s="428"/>
      <c r="CZP8" s="428"/>
      <c r="CZQ8" s="428"/>
      <c r="CZR8" s="428"/>
      <c r="CZS8" s="428"/>
      <c r="CZT8" s="428"/>
      <c r="CZU8" s="428"/>
      <c r="CZV8" s="428"/>
      <c r="CZW8" s="428"/>
      <c r="CZX8" s="428"/>
      <c r="CZY8" s="428"/>
      <c r="CZZ8" s="428"/>
      <c r="DAA8" s="428"/>
      <c r="DAB8" s="428"/>
      <c r="DAC8" s="428"/>
      <c r="DAD8" s="428"/>
      <c r="DAE8" s="428"/>
      <c r="DAF8" s="428"/>
      <c r="DAG8" s="428"/>
      <c r="DAH8" s="428"/>
      <c r="DAI8" s="428"/>
      <c r="DAJ8" s="428"/>
      <c r="DAK8" s="428"/>
      <c r="DAL8" s="428"/>
      <c r="DAM8" s="428"/>
      <c r="DAN8" s="428"/>
      <c r="DAO8" s="428"/>
      <c r="DAP8" s="428"/>
      <c r="DAQ8" s="428"/>
      <c r="DAR8" s="428"/>
      <c r="DAS8" s="428"/>
      <c r="DAT8" s="428"/>
      <c r="DAU8" s="428"/>
      <c r="DAV8" s="428"/>
      <c r="DAW8" s="428"/>
      <c r="DAX8" s="428"/>
      <c r="DAY8" s="428"/>
      <c r="DAZ8" s="428"/>
      <c r="DBA8" s="428"/>
      <c r="DBB8" s="428"/>
      <c r="DBC8" s="428"/>
      <c r="DBD8" s="428"/>
      <c r="DBE8" s="428"/>
      <c r="DBF8" s="428"/>
      <c r="DBG8" s="428"/>
      <c r="DBH8" s="428"/>
      <c r="DBI8" s="428"/>
      <c r="DBJ8" s="428"/>
      <c r="DBK8" s="428"/>
      <c r="DBL8" s="428"/>
      <c r="DBM8" s="428"/>
      <c r="DBN8" s="428"/>
      <c r="DBO8" s="428"/>
      <c r="DBP8" s="428"/>
      <c r="DBQ8" s="428"/>
      <c r="DBR8" s="428"/>
      <c r="DBS8" s="428"/>
      <c r="DBT8" s="428"/>
      <c r="DBU8" s="428"/>
      <c r="DBV8" s="428"/>
      <c r="DBW8" s="428"/>
      <c r="DBX8" s="428"/>
      <c r="DBY8" s="428"/>
      <c r="DBZ8" s="428"/>
      <c r="DCA8" s="428"/>
      <c r="DCB8" s="428"/>
      <c r="DCC8" s="428"/>
      <c r="DCD8" s="428"/>
      <c r="DCE8" s="428"/>
      <c r="DCF8" s="428"/>
      <c r="DCG8" s="428"/>
      <c r="DCH8" s="428"/>
      <c r="DCI8" s="428"/>
      <c r="DCJ8" s="428"/>
      <c r="DCK8" s="428"/>
      <c r="DCL8" s="428"/>
      <c r="DCM8" s="428"/>
      <c r="DCN8" s="428"/>
      <c r="DCO8" s="428"/>
      <c r="DCP8" s="428"/>
      <c r="DCQ8" s="428"/>
      <c r="DCR8" s="428"/>
      <c r="DCS8" s="428"/>
      <c r="DCT8" s="428"/>
      <c r="DCU8" s="428"/>
      <c r="DCV8" s="428"/>
      <c r="DCW8" s="428"/>
      <c r="DCX8" s="428"/>
      <c r="DCY8" s="428"/>
      <c r="DCZ8" s="428"/>
      <c r="DDA8" s="428"/>
      <c r="DDB8" s="428"/>
      <c r="DDC8" s="428"/>
      <c r="DDD8" s="428"/>
      <c r="DDE8" s="428"/>
      <c r="DDF8" s="428"/>
      <c r="DDG8" s="428"/>
      <c r="DDH8" s="428"/>
      <c r="DDI8" s="428"/>
      <c r="DDJ8" s="428"/>
      <c r="DDK8" s="428"/>
      <c r="DDL8" s="428"/>
      <c r="DDM8" s="428"/>
      <c r="DDN8" s="428"/>
      <c r="DDO8" s="428"/>
      <c r="DDP8" s="428"/>
      <c r="DDQ8" s="428"/>
      <c r="DDR8" s="428"/>
      <c r="DDS8" s="428"/>
      <c r="DDT8" s="428"/>
      <c r="DDU8" s="428"/>
      <c r="DDV8" s="428"/>
      <c r="DDW8" s="428"/>
      <c r="DDX8" s="428"/>
      <c r="DDY8" s="428"/>
      <c r="DDZ8" s="428"/>
      <c r="DEA8" s="428"/>
      <c r="DEB8" s="428"/>
      <c r="DEC8" s="428"/>
      <c r="DED8" s="428"/>
      <c r="DEE8" s="428"/>
      <c r="DEF8" s="428"/>
      <c r="DEG8" s="428"/>
      <c r="DEH8" s="428"/>
      <c r="DEI8" s="428"/>
      <c r="DEJ8" s="428"/>
      <c r="DEK8" s="428"/>
      <c r="DEL8" s="428"/>
      <c r="DEM8" s="428"/>
      <c r="DEN8" s="428"/>
      <c r="DEO8" s="428"/>
      <c r="DEP8" s="428"/>
      <c r="DEQ8" s="428"/>
      <c r="DER8" s="428"/>
      <c r="DES8" s="428"/>
      <c r="DET8" s="428"/>
      <c r="DEU8" s="428"/>
      <c r="DEV8" s="428"/>
      <c r="DEW8" s="428"/>
      <c r="DEX8" s="428"/>
      <c r="DEY8" s="428"/>
      <c r="DEZ8" s="428"/>
      <c r="DFA8" s="428"/>
      <c r="DFB8" s="428"/>
      <c r="DFC8" s="428"/>
      <c r="DFD8" s="428"/>
      <c r="DFE8" s="428"/>
      <c r="DFF8" s="428"/>
      <c r="DFG8" s="428"/>
      <c r="DFH8" s="428"/>
      <c r="DFI8" s="428"/>
      <c r="DFJ8" s="428"/>
      <c r="DFK8" s="428"/>
      <c r="DFL8" s="428"/>
      <c r="DFM8" s="428"/>
      <c r="DFN8" s="428"/>
      <c r="DFO8" s="428"/>
      <c r="DFP8" s="428"/>
      <c r="DFQ8" s="428"/>
      <c r="DFR8" s="428"/>
      <c r="DFS8" s="428"/>
      <c r="DFT8" s="428"/>
      <c r="DFU8" s="428"/>
      <c r="DFV8" s="428"/>
      <c r="DFW8" s="428"/>
      <c r="DFX8" s="428"/>
      <c r="DFY8" s="428"/>
      <c r="DFZ8" s="428"/>
      <c r="DGA8" s="428"/>
      <c r="DGB8" s="428"/>
      <c r="DGC8" s="428"/>
      <c r="DGD8" s="428"/>
      <c r="DGE8" s="428"/>
      <c r="DGF8" s="428"/>
      <c r="DGG8" s="428"/>
      <c r="DGH8" s="428"/>
      <c r="DGI8" s="428"/>
      <c r="DGJ8" s="428"/>
      <c r="DGK8" s="428"/>
      <c r="DGL8" s="428"/>
      <c r="DGM8" s="428"/>
      <c r="DGN8" s="428"/>
      <c r="DGO8" s="428"/>
      <c r="DGP8" s="428"/>
      <c r="DGQ8" s="428"/>
      <c r="DGR8" s="428"/>
      <c r="DGS8" s="428"/>
      <c r="DGT8" s="428"/>
      <c r="DGU8" s="428"/>
      <c r="DGV8" s="428"/>
      <c r="DGW8" s="428"/>
      <c r="DGX8" s="428"/>
      <c r="DGY8" s="428"/>
      <c r="DGZ8" s="428"/>
      <c r="DHA8" s="428"/>
      <c r="DHB8" s="428"/>
      <c r="DHC8" s="428"/>
      <c r="DHD8" s="428"/>
      <c r="DHE8" s="428"/>
      <c r="DHF8" s="428"/>
      <c r="DHG8" s="428"/>
      <c r="DHH8" s="428"/>
      <c r="DHI8" s="428"/>
      <c r="DHJ8" s="428"/>
      <c r="DHK8" s="428"/>
      <c r="DHL8" s="428"/>
      <c r="DHM8" s="428"/>
      <c r="DHN8" s="428"/>
      <c r="DHO8" s="428"/>
      <c r="DHP8" s="428"/>
      <c r="DHQ8" s="428"/>
      <c r="DHR8" s="428"/>
      <c r="DHS8" s="428"/>
      <c r="DHT8" s="428"/>
      <c r="DHU8" s="428"/>
      <c r="DHV8" s="428"/>
      <c r="DHW8" s="428"/>
      <c r="DHX8" s="428"/>
      <c r="DHY8" s="428"/>
      <c r="DHZ8" s="428"/>
      <c r="DIA8" s="428"/>
      <c r="DIB8" s="428"/>
      <c r="DIC8" s="428"/>
      <c r="DID8" s="428"/>
      <c r="DIE8" s="428"/>
      <c r="DIF8" s="428"/>
      <c r="DIG8" s="428"/>
      <c r="DIH8" s="428"/>
      <c r="DII8" s="428"/>
      <c r="DIJ8" s="428"/>
      <c r="DIK8" s="428"/>
      <c r="DIL8" s="428"/>
      <c r="DIM8" s="428"/>
      <c r="DIN8" s="428"/>
      <c r="DIO8" s="428"/>
      <c r="DIP8" s="428"/>
      <c r="DIQ8" s="428"/>
      <c r="DIR8" s="428"/>
      <c r="DIS8" s="428"/>
      <c r="DIT8" s="428"/>
      <c r="DIU8" s="428"/>
      <c r="DIV8" s="428"/>
      <c r="DIW8" s="428"/>
      <c r="DIX8" s="428"/>
      <c r="DIY8" s="428"/>
      <c r="DIZ8" s="428"/>
      <c r="DJA8" s="428"/>
      <c r="DJB8" s="428"/>
      <c r="DJC8" s="428"/>
      <c r="DJD8" s="428"/>
      <c r="DJE8" s="428"/>
      <c r="DJF8" s="428"/>
      <c r="DJG8" s="428"/>
      <c r="DJH8" s="428"/>
      <c r="DJI8" s="428"/>
      <c r="DJJ8" s="428"/>
      <c r="DJK8" s="428"/>
      <c r="DJL8" s="428"/>
      <c r="DJM8" s="428"/>
      <c r="DJN8" s="428"/>
      <c r="DJO8" s="428"/>
      <c r="DJP8" s="428"/>
      <c r="DJQ8" s="428"/>
      <c r="DJR8" s="428"/>
      <c r="DJS8" s="428"/>
      <c r="DJT8" s="428"/>
      <c r="DJU8" s="428"/>
      <c r="DJV8" s="428"/>
      <c r="DJW8" s="428"/>
      <c r="DJX8" s="428"/>
      <c r="DJY8" s="428"/>
      <c r="DJZ8" s="428"/>
      <c r="DKA8" s="428"/>
      <c r="DKB8" s="428"/>
      <c r="DKC8" s="428"/>
      <c r="DKD8" s="428"/>
      <c r="DKE8" s="428"/>
      <c r="DKF8" s="428"/>
      <c r="DKG8" s="428"/>
      <c r="DKH8" s="428"/>
      <c r="DKI8" s="428"/>
      <c r="DKJ8" s="428"/>
      <c r="DKK8" s="428"/>
      <c r="DKL8" s="428"/>
      <c r="DKM8" s="428"/>
      <c r="DKN8" s="428"/>
      <c r="DKO8" s="428"/>
      <c r="DKP8" s="428"/>
      <c r="DKQ8" s="428"/>
      <c r="DKR8" s="428"/>
      <c r="DKS8" s="428"/>
      <c r="DKT8" s="428"/>
      <c r="DKU8" s="428"/>
      <c r="DKV8" s="428"/>
      <c r="DKW8" s="428"/>
      <c r="DKX8" s="428"/>
      <c r="DKY8" s="428"/>
      <c r="DKZ8" s="428"/>
      <c r="DLA8" s="428"/>
      <c r="DLB8" s="428"/>
      <c r="DLC8" s="428"/>
      <c r="DLD8" s="428"/>
      <c r="DLE8" s="428"/>
      <c r="DLF8" s="428"/>
      <c r="DLG8" s="428"/>
      <c r="DLH8" s="428"/>
      <c r="DLI8" s="428"/>
      <c r="DLJ8" s="428"/>
      <c r="DLK8" s="428"/>
      <c r="DLL8" s="428"/>
      <c r="DLM8" s="428"/>
      <c r="DLN8" s="428"/>
      <c r="DLO8" s="428"/>
      <c r="DLP8" s="428"/>
      <c r="DLQ8" s="428"/>
      <c r="DLR8" s="428"/>
      <c r="DLS8" s="428"/>
      <c r="DLT8" s="428"/>
      <c r="DLU8" s="428"/>
      <c r="DLV8" s="428"/>
      <c r="DLW8" s="428"/>
      <c r="DLX8" s="428"/>
      <c r="DLY8" s="428"/>
      <c r="DLZ8" s="428"/>
      <c r="DMA8" s="428"/>
      <c r="DMB8" s="428"/>
      <c r="DMC8" s="428"/>
      <c r="DMD8" s="428"/>
      <c r="DME8" s="428"/>
      <c r="DMF8" s="428"/>
      <c r="DMG8" s="428"/>
      <c r="DMH8" s="428"/>
      <c r="DMI8" s="428"/>
      <c r="DMJ8" s="428"/>
      <c r="DMK8" s="428"/>
      <c r="DML8" s="428"/>
      <c r="DMM8" s="428"/>
      <c r="DMN8" s="428"/>
      <c r="DMO8" s="428"/>
      <c r="DMP8" s="428"/>
      <c r="DMQ8" s="428"/>
      <c r="DMR8" s="428"/>
      <c r="DMS8" s="428"/>
      <c r="DMT8" s="428"/>
      <c r="DMU8" s="428"/>
      <c r="DMV8" s="428"/>
      <c r="DMW8" s="428"/>
      <c r="DMX8" s="428"/>
      <c r="DMY8" s="428"/>
      <c r="DMZ8" s="428"/>
      <c r="DNA8" s="428"/>
      <c r="DNB8" s="428"/>
      <c r="DNC8" s="428"/>
      <c r="DND8" s="428"/>
      <c r="DNE8" s="428"/>
      <c r="DNF8" s="428"/>
      <c r="DNG8" s="428"/>
      <c r="DNH8" s="428"/>
      <c r="DNI8" s="428"/>
      <c r="DNJ8" s="428"/>
      <c r="DNK8" s="428"/>
      <c r="DNL8" s="428"/>
      <c r="DNM8" s="428"/>
      <c r="DNN8" s="428"/>
      <c r="DNO8" s="428"/>
      <c r="DNP8" s="428"/>
      <c r="DNQ8" s="428"/>
      <c r="DNR8" s="428"/>
      <c r="DNS8" s="428"/>
      <c r="DNT8" s="428"/>
      <c r="DNU8" s="428"/>
      <c r="DNV8" s="428"/>
      <c r="DNW8" s="428"/>
      <c r="DNX8" s="428"/>
      <c r="DNY8" s="428"/>
      <c r="DNZ8" s="428"/>
      <c r="DOA8" s="428"/>
      <c r="DOB8" s="428"/>
      <c r="DOC8" s="428"/>
      <c r="DOD8" s="428"/>
      <c r="DOE8" s="428"/>
      <c r="DOF8" s="428"/>
      <c r="DOG8" s="428"/>
      <c r="DOH8" s="428"/>
      <c r="DOI8" s="428"/>
      <c r="DOJ8" s="428"/>
      <c r="DOK8" s="428"/>
      <c r="DOL8" s="428"/>
      <c r="DOM8" s="428"/>
      <c r="DON8" s="428"/>
      <c r="DOO8" s="428"/>
      <c r="DOP8" s="428"/>
      <c r="DOQ8" s="428"/>
      <c r="DOR8" s="428"/>
      <c r="DOS8" s="428"/>
      <c r="DOT8" s="428"/>
      <c r="DOU8" s="428"/>
      <c r="DOV8" s="428"/>
      <c r="DOW8" s="428"/>
      <c r="DOX8" s="428"/>
      <c r="DOY8" s="428"/>
      <c r="DOZ8" s="428"/>
      <c r="DPA8" s="428"/>
      <c r="DPB8" s="428"/>
      <c r="DPC8" s="428"/>
      <c r="DPD8" s="428"/>
      <c r="DPE8" s="428"/>
      <c r="DPF8" s="428"/>
      <c r="DPG8" s="428"/>
      <c r="DPH8" s="428"/>
      <c r="DPI8" s="428"/>
      <c r="DPJ8" s="428"/>
      <c r="DPK8" s="428"/>
      <c r="DPL8" s="428"/>
      <c r="DPM8" s="428"/>
      <c r="DPN8" s="428"/>
      <c r="DPO8" s="428"/>
      <c r="DPP8" s="428"/>
      <c r="DPQ8" s="428"/>
      <c r="DPR8" s="428"/>
      <c r="DPS8" s="428"/>
      <c r="DPT8" s="428"/>
      <c r="DPU8" s="428"/>
      <c r="DPV8" s="428"/>
      <c r="DPW8" s="428"/>
      <c r="DPX8" s="428"/>
      <c r="DPY8" s="428"/>
      <c r="DPZ8" s="428"/>
      <c r="DQA8" s="428"/>
      <c r="DQB8" s="428"/>
      <c r="DQC8" s="428"/>
      <c r="DQD8" s="428"/>
      <c r="DQE8" s="428"/>
      <c r="DQF8" s="428"/>
      <c r="DQG8" s="428"/>
      <c r="DQH8" s="428"/>
      <c r="DQI8" s="428"/>
      <c r="DQJ8" s="428"/>
      <c r="DQK8" s="428"/>
      <c r="DQL8" s="428"/>
      <c r="DQM8" s="428"/>
      <c r="DQN8" s="428"/>
      <c r="DQO8" s="428"/>
      <c r="DQP8" s="428"/>
      <c r="DQQ8" s="428"/>
      <c r="DQR8" s="428"/>
      <c r="DQS8" s="428"/>
      <c r="DQT8" s="428"/>
      <c r="DQU8" s="428"/>
      <c r="DQV8" s="428"/>
      <c r="DQW8" s="428"/>
      <c r="DQX8" s="428"/>
      <c r="DQY8" s="428"/>
      <c r="DQZ8" s="428"/>
      <c r="DRA8" s="428"/>
      <c r="DRB8" s="428"/>
      <c r="DRC8" s="428"/>
      <c r="DRD8" s="428"/>
      <c r="DRE8" s="428"/>
      <c r="DRF8" s="428"/>
      <c r="DRG8" s="428"/>
      <c r="DRH8" s="428"/>
      <c r="DRI8" s="428"/>
      <c r="DRJ8" s="428"/>
      <c r="DRK8" s="428"/>
      <c r="DRL8" s="428"/>
      <c r="DRM8" s="428"/>
      <c r="DRN8" s="428"/>
      <c r="DRO8" s="428"/>
      <c r="DRP8" s="428"/>
      <c r="DRQ8" s="428"/>
      <c r="DRR8" s="428"/>
      <c r="DRS8" s="428"/>
      <c r="DRT8" s="428"/>
      <c r="DRU8" s="428"/>
      <c r="DRV8" s="428"/>
      <c r="DRW8" s="428"/>
      <c r="DRX8" s="428"/>
      <c r="DRY8" s="428"/>
      <c r="DRZ8" s="428"/>
      <c r="DSA8" s="428"/>
      <c r="DSB8" s="428"/>
      <c r="DSC8" s="428"/>
      <c r="DSD8" s="428"/>
      <c r="DSE8" s="428"/>
      <c r="DSF8" s="428"/>
      <c r="DSG8" s="428"/>
      <c r="DSH8" s="428"/>
      <c r="DSI8" s="428"/>
      <c r="DSJ8" s="428"/>
      <c r="DSK8" s="428"/>
      <c r="DSL8" s="428"/>
      <c r="DSM8" s="428"/>
      <c r="DSN8" s="428"/>
      <c r="DSO8" s="428"/>
      <c r="DSP8" s="428"/>
      <c r="DSQ8" s="428"/>
      <c r="DSR8" s="428"/>
      <c r="DSS8" s="428"/>
      <c r="DST8" s="428"/>
      <c r="DSU8" s="428"/>
      <c r="DSV8" s="428"/>
      <c r="DSW8" s="428"/>
      <c r="DSX8" s="428"/>
      <c r="DSY8" s="428"/>
      <c r="DSZ8" s="428"/>
      <c r="DTA8" s="428"/>
      <c r="DTB8" s="428"/>
      <c r="DTC8" s="428"/>
      <c r="DTD8" s="428"/>
      <c r="DTE8" s="428"/>
      <c r="DTF8" s="428"/>
      <c r="DTG8" s="428"/>
      <c r="DTH8" s="428"/>
      <c r="DTI8" s="428"/>
      <c r="DTJ8" s="428"/>
      <c r="DTK8" s="428"/>
      <c r="DTL8" s="428"/>
      <c r="DTM8" s="428"/>
      <c r="DTN8" s="428"/>
      <c r="DTO8" s="428"/>
      <c r="DTP8" s="428"/>
      <c r="DTQ8" s="428"/>
      <c r="DTR8" s="428"/>
      <c r="DTS8" s="428"/>
      <c r="DTT8" s="428"/>
      <c r="DTU8" s="428"/>
      <c r="DTV8" s="428"/>
      <c r="DTW8" s="428"/>
      <c r="DTX8" s="428"/>
      <c r="DTY8" s="428"/>
      <c r="DTZ8" s="428"/>
      <c r="DUA8" s="428"/>
      <c r="DUB8" s="428"/>
      <c r="DUC8" s="428"/>
      <c r="DUD8" s="428"/>
      <c r="DUE8" s="428"/>
      <c r="DUF8" s="428"/>
      <c r="DUG8" s="428"/>
      <c r="DUH8" s="428"/>
      <c r="DUI8" s="428"/>
      <c r="DUJ8" s="428"/>
      <c r="DUK8" s="428"/>
      <c r="DUL8" s="428"/>
      <c r="DUM8" s="428"/>
      <c r="DUN8" s="428"/>
      <c r="DUO8" s="428"/>
      <c r="DUP8" s="428"/>
      <c r="DUQ8" s="428"/>
      <c r="DUR8" s="428"/>
      <c r="DUS8" s="428"/>
      <c r="DUT8" s="428"/>
      <c r="DUU8" s="428"/>
      <c r="DUV8" s="428"/>
      <c r="DUW8" s="428"/>
      <c r="DUX8" s="428"/>
      <c r="DUY8" s="428"/>
      <c r="DUZ8" s="428"/>
      <c r="DVA8" s="428"/>
      <c r="DVB8" s="428"/>
      <c r="DVC8" s="428"/>
      <c r="DVD8" s="428"/>
      <c r="DVE8" s="428"/>
      <c r="DVF8" s="428"/>
      <c r="DVG8" s="428"/>
      <c r="DVH8" s="428"/>
      <c r="DVI8" s="428"/>
      <c r="DVJ8" s="428"/>
      <c r="DVK8" s="428"/>
      <c r="DVL8" s="428"/>
      <c r="DVM8" s="428"/>
      <c r="DVN8" s="428"/>
      <c r="DVO8" s="428"/>
      <c r="DVP8" s="428"/>
      <c r="DVQ8" s="428"/>
      <c r="DVR8" s="428"/>
      <c r="DVS8" s="428"/>
      <c r="DVT8" s="428"/>
      <c r="DVU8" s="428"/>
      <c r="DVV8" s="428"/>
      <c r="DVW8" s="428"/>
      <c r="DVX8" s="428"/>
      <c r="DVY8" s="428"/>
      <c r="DVZ8" s="428"/>
      <c r="DWA8" s="428"/>
      <c r="DWB8" s="428"/>
      <c r="DWC8" s="428"/>
      <c r="DWD8" s="428"/>
      <c r="DWE8" s="428"/>
      <c r="DWF8" s="428"/>
      <c r="DWG8" s="428"/>
      <c r="DWH8" s="428"/>
      <c r="DWI8" s="428"/>
      <c r="DWJ8" s="428"/>
      <c r="DWK8" s="428"/>
      <c r="DWL8" s="428"/>
      <c r="DWM8" s="428"/>
      <c r="DWN8" s="428"/>
      <c r="DWO8" s="428"/>
      <c r="DWP8" s="428"/>
      <c r="DWQ8" s="428"/>
      <c r="DWR8" s="428"/>
      <c r="DWS8" s="428"/>
      <c r="DWT8" s="428"/>
      <c r="DWU8" s="428"/>
      <c r="DWV8" s="428"/>
      <c r="DWW8" s="428"/>
      <c r="DWX8" s="428"/>
      <c r="DWY8" s="428"/>
      <c r="DWZ8" s="428"/>
      <c r="DXA8" s="428"/>
      <c r="DXB8" s="428"/>
      <c r="DXC8" s="428"/>
      <c r="DXD8" s="428"/>
      <c r="DXE8" s="428"/>
      <c r="DXF8" s="428"/>
      <c r="DXG8" s="428"/>
      <c r="DXH8" s="428"/>
      <c r="DXI8" s="428"/>
      <c r="DXJ8" s="428"/>
      <c r="DXK8" s="428"/>
      <c r="DXL8" s="428"/>
      <c r="DXM8" s="428"/>
      <c r="DXN8" s="428"/>
      <c r="DXO8" s="428"/>
      <c r="DXP8" s="428"/>
      <c r="DXQ8" s="428"/>
      <c r="DXR8" s="428"/>
      <c r="DXS8" s="428"/>
      <c r="DXT8" s="428"/>
      <c r="DXU8" s="428"/>
      <c r="DXV8" s="428"/>
      <c r="DXW8" s="428"/>
      <c r="DXX8" s="428"/>
      <c r="DXY8" s="428"/>
      <c r="DXZ8" s="428"/>
      <c r="DYA8" s="428"/>
      <c r="DYB8" s="428"/>
      <c r="DYC8" s="428"/>
      <c r="DYD8" s="428"/>
      <c r="DYE8" s="428"/>
      <c r="DYF8" s="428"/>
      <c r="DYG8" s="428"/>
      <c r="DYH8" s="428"/>
      <c r="DYI8" s="428"/>
      <c r="DYJ8" s="428"/>
      <c r="DYK8" s="428"/>
      <c r="DYL8" s="428"/>
      <c r="DYM8" s="428"/>
      <c r="DYN8" s="428"/>
      <c r="DYO8" s="428"/>
      <c r="DYP8" s="428"/>
      <c r="DYQ8" s="428"/>
      <c r="DYR8" s="428"/>
      <c r="DYS8" s="428"/>
      <c r="DYT8" s="428"/>
      <c r="DYU8" s="428"/>
      <c r="DYV8" s="428"/>
      <c r="DYW8" s="428"/>
      <c r="DYX8" s="428"/>
      <c r="DYY8" s="428"/>
      <c r="DYZ8" s="428"/>
      <c r="DZA8" s="428"/>
      <c r="DZB8" s="428"/>
      <c r="DZC8" s="428"/>
      <c r="DZD8" s="428"/>
      <c r="DZE8" s="428"/>
      <c r="DZF8" s="428"/>
      <c r="DZG8" s="428"/>
      <c r="DZH8" s="428"/>
      <c r="DZI8" s="428"/>
      <c r="DZJ8" s="428"/>
      <c r="DZK8" s="428"/>
      <c r="DZL8" s="428"/>
      <c r="DZM8" s="428"/>
      <c r="DZN8" s="428"/>
      <c r="DZO8" s="428"/>
      <c r="DZP8" s="428"/>
      <c r="DZQ8" s="428"/>
      <c r="DZR8" s="428"/>
      <c r="DZS8" s="428"/>
      <c r="DZT8" s="428"/>
      <c r="DZU8" s="428"/>
      <c r="DZV8" s="428"/>
      <c r="DZW8" s="428"/>
      <c r="DZX8" s="428"/>
      <c r="DZY8" s="428"/>
      <c r="DZZ8" s="428"/>
      <c r="EAA8" s="428"/>
      <c r="EAB8" s="428"/>
      <c r="EAC8" s="428"/>
      <c r="EAD8" s="428"/>
      <c r="EAE8" s="428"/>
      <c r="EAF8" s="428"/>
      <c r="EAG8" s="428"/>
      <c r="EAH8" s="428"/>
      <c r="EAI8" s="428"/>
      <c r="EAJ8" s="428"/>
      <c r="EAK8" s="428"/>
      <c r="EAL8" s="428"/>
      <c r="EAM8" s="428"/>
      <c r="EAN8" s="428"/>
      <c r="EAO8" s="428"/>
      <c r="EAP8" s="428"/>
      <c r="EAQ8" s="428"/>
      <c r="EAR8" s="428"/>
      <c r="EAS8" s="428"/>
      <c r="EAT8" s="428"/>
      <c r="EAU8" s="428"/>
      <c r="EAV8" s="428"/>
      <c r="EAW8" s="428"/>
      <c r="EAX8" s="428"/>
      <c r="EAY8" s="428"/>
      <c r="EAZ8" s="428"/>
      <c r="EBA8" s="428"/>
      <c r="EBB8" s="428"/>
      <c r="EBC8" s="428"/>
      <c r="EBD8" s="428"/>
      <c r="EBE8" s="428"/>
      <c r="EBF8" s="428"/>
      <c r="EBG8" s="428"/>
      <c r="EBH8" s="428"/>
      <c r="EBI8" s="428"/>
      <c r="EBJ8" s="428"/>
      <c r="EBK8" s="428"/>
      <c r="EBL8" s="428"/>
      <c r="EBM8" s="428"/>
      <c r="EBN8" s="428"/>
      <c r="EBO8" s="428"/>
      <c r="EBP8" s="428"/>
      <c r="EBQ8" s="428"/>
      <c r="EBR8" s="428"/>
      <c r="EBS8" s="428"/>
      <c r="EBT8" s="428"/>
      <c r="EBU8" s="428"/>
      <c r="EBV8" s="428"/>
      <c r="EBW8" s="428"/>
      <c r="EBX8" s="428"/>
      <c r="EBY8" s="428"/>
      <c r="EBZ8" s="428"/>
      <c r="ECA8" s="428"/>
      <c r="ECB8" s="428"/>
      <c r="ECC8" s="428"/>
      <c r="ECD8" s="428"/>
      <c r="ECE8" s="428"/>
      <c r="ECF8" s="428"/>
      <c r="ECG8" s="428"/>
      <c r="ECH8" s="428"/>
      <c r="ECI8" s="428"/>
      <c r="ECJ8" s="428"/>
      <c r="ECK8" s="428"/>
      <c r="ECL8" s="428"/>
      <c r="ECM8" s="428"/>
      <c r="ECN8" s="428"/>
      <c r="ECO8" s="428"/>
      <c r="ECP8" s="428"/>
      <c r="ECQ8" s="428"/>
      <c r="ECR8" s="428"/>
      <c r="ECS8" s="428"/>
      <c r="ECT8" s="428"/>
      <c r="ECU8" s="428"/>
      <c r="ECV8" s="428"/>
      <c r="ECW8" s="428"/>
      <c r="ECX8" s="428"/>
      <c r="ECY8" s="428"/>
      <c r="ECZ8" s="428"/>
      <c r="EDA8" s="428"/>
      <c r="EDB8" s="428"/>
      <c r="EDC8" s="428"/>
      <c r="EDD8" s="428"/>
      <c r="EDE8" s="428"/>
      <c r="EDF8" s="428"/>
      <c r="EDG8" s="428"/>
      <c r="EDH8" s="428"/>
      <c r="EDI8" s="428"/>
      <c r="EDJ8" s="428"/>
      <c r="EDK8" s="428"/>
      <c r="EDL8" s="428"/>
      <c r="EDM8" s="428"/>
      <c r="EDN8" s="428"/>
      <c r="EDO8" s="428"/>
      <c r="EDP8" s="428"/>
      <c r="EDQ8" s="428"/>
      <c r="EDR8" s="428"/>
      <c r="EDS8" s="428"/>
      <c r="EDT8" s="428"/>
      <c r="EDU8" s="428"/>
      <c r="EDV8" s="428"/>
      <c r="EDW8" s="428"/>
      <c r="EDX8" s="428"/>
      <c r="EDY8" s="428"/>
      <c r="EDZ8" s="428"/>
      <c r="EEA8" s="428"/>
      <c r="EEB8" s="428"/>
      <c r="EEC8" s="428"/>
      <c r="EED8" s="428"/>
      <c r="EEE8" s="428"/>
      <c r="EEF8" s="428"/>
      <c r="EEG8" s="428"/>
      <c r="EEH8" s="428"/>
      <c r="EEI8" s="428"/>
      <c r="EEJ8" s="428"/>
      <c r="EEK8" s="428"/>
      <c r="EEL8" s="428"/>
      <c r="EEM8" s="428"/>
      <c r="EEN8" s="428"/>
      <c r="EEO8" s="428"/>
      <c r="EEP8" s="428"/>
      <c r="EEQ8" s="428"/>
      <c r="EER8" s="428"/>
      <c r="EES8" s="428"/>
      <c r="EET8" s="428"/>
      <c r="EEU8" s="428"/>
      <c r="EEV8" s="428"/>
      <c r="EEW8" s="428"/>
      <c r="EEX8" s="428"/>
      <c r="EEY8" s="428"/>
      <c r="EEZ8" s="428"/>
      <c r="EFA8" s="428"/>
      <c r="EFB8" s="428"/>
      <c r="EFC8" s="428"/>
      <c r="EFD8" s="428"/>
      <c r="EFE8" s="428"/>
      <c r="EFF8" s="428"/>
      <c r="EFG8" s="428"/>
      <c r="EFH8" s="428"/>
      <c r="EFI8" s="428"/>
      <c r="EFJ8" s="428"/>
      <c r="EFK8" s="428"/>
      <c r="EFL8" s="428"/>
      <c r="EFM8" s="428"/>
      <c r="EFN8" s="428"/>
      <c r="EFO8" s="428"/>
      <c r="EFP8" s="428"/>
      <c r="EFQ8" s="428"/>
      <c r="EFR8" s="428"/>
      <c r="EFS8" s="428"/>
      <c r="EFT8" s="428"/>
      <c r="EFU8" s="428"/>
      <c r="EFV8" s="428"/>
      <c r="EFW8" s="428"/>
      <c r="EFX8" s="428"/>
      <c r="EFY8" s="428"/>
      <c r="EFZ8" s="428"/>
      <c r="EGA8" s="428"/>
      <c r="EGB8" s="428"/>
      <c r="EGC8" s="428"/>
      <c r="EGD8" s="428"/>
      <c r="EGE8" s="428"/>
      <c r="EGF8" s="428"/>
      <c r="EGG8" s="428"/>
      <c r="EGH8" s="428"/>
      <c r="EGI8" s="428"/>
      <c r="EGJ8" s="428"/>
      <c r="EGK8" s="428"/>
      <c r="EGL8" s="428"/>
      <c r="EGM8" s="428"/>
      <c r="EGN8" s="428"/>
      <c r="EGO8" s="428"/>
      <c r="EGP8" s="428"/>
      <c r="EGQ8" s="428"/>
      <c r="EGR8" s="428"/>
      <c r="EGS8" s="428"/>
      <c r="EGT8" s="428"/>
      <c r="EGU8" s="428"/>
      <c r="EGV8" s="428"/>
      <c r="EGW8" s="428"/>
      <c r="EGX8" s="428"/>
      <c r="EGY8" s="428"/>
      <c r="EGZ8" s="428"/>
      <c r="EHA8" s="428"/>
      <c r="EHB8" s="428"/>
      <c r="EHC8" s="428"/>
      <c r="EHD8" s="428"/>
      <c r="EHE8" s="428"/>
      <c r="EHF8" s="428"/>
      <c r="EHG8" s="428"/>
      <c r="EHH8" s="428"/>
      <c r="EHI8" s="428"/>
      <c r="EHJ8" s="428"/>
      <c r="EHK8" s="428"/>
      <c r="EHL8" s="428"/>
      <c r="EHM8" s="428"/>
      <c r="EHN8" s="428"/>
      <c r="EHO8" s="428"/>
      <c r="EHP8" s="428"/>
      <c r="EHQ8" s="428"/>
      <c r="EHR8" s="428"/>
      <c r="EHS8" s="428"/>
      <c r="EHT8" s="428"/>
      <c r="EHU8" s="428"/>
      <c r="EHV8" s="428"/>
      <c r="EHW8" s="428"/>
      <c r="EHX8" s="428"/>
      <c r="EHY8" s="428"/>
      <c r="EHZ8" s="428"/>
      <c r="EIA8" s="428"/>
      <c r="EIB8" s="428"/>
      <c r="EIC8" s="428"/>
      <c r="EID8" s="428"/>
      <c r="EIE8" s="428"/>
      <c r="EIF8" s="428"/>
      <c r="EIG8" s="428"/>
      <c r="EIH8" s="428"/>
      <c r="EII8" s="428"/>
      <c r="EIJ8" s="428"/>
      <c r="EIK8" s="428"/>
      <c r="EIL8" s="428"/>
      <c r="EIM8" s="428"/>
      <c r="EIN8" s="428"/>
      <c r="EIO8" s="428"/>
      <c r="EIP8" s="428"/>
      <c r="EIQ8" s="428"/>
      <c r="EIR8" s="428"/>
      <c r="EIS8" s="428"/>
      <c r="EIT8" s="428"/>
      <c r="EIU8" s="428"/>
      <c r="EIV8" s="428"/>
      <c r="EIW8" s="428"/>
      <c r="EIX8" s="428"/>
      <c r="EIY8" s="428"/>
      <c r="EIZ8" s="428"/>
      <c r="EJA8" s="428"/>
      <c r="EJB8" s="428"/>
      <c r="EJC8" s="428"/>
      <c r="EJD8" s="428"/>
      <c r="EJE8" s="428"/>
      <c r="EJF8" s="428"/>
      <c r="EJG8" s="428"/>
      <c r="EJH8" s="428"/>
      <c r="EJI8" s="428"/>
      <c r="EJJ8" s="428"/>
      <c r="EJK8" s="428"/>
      <c r="EJL8" s="428"/>
      <c r="EJM8" s="428"/>
      <c r="EJN8" s="428"/>
      <c r="EJO8" s="428"/>
      <c r="EJP8" s="428"/>
      <c r="EJQ8" s="428"/>
      <c r="EJR8" s="428"/>
      <c r="EJS8" s="428"/>
      <c r="EJT8" s="428"/>
      <c r="EJU8" s="428"/>
      <c r="EJV8" s="428"/>
      <c r="EJW8" s="428"/>
      <c r="EJX8" s="428"/>
      <c r="EJY8" s="428"/>
      <c r="EJZ8" s="428"/>
      <c r="EKA8" s="428"/>
      <c r="EKB8" s="428"/>
      <c r="EKC8" s="428"/>
      <c r="EKD8" s="428"/>
      <c r="EKE8" s="428"/>
      <c r="EKF8" s="428"/>
      <c r="EKG8" s="428"/>
      <c r="EKH8" s="428"/>
      <c r="EKI8" s="428"/>
      <c r="EKJ8" s="428"/>
      <c r="EKK8" s="428"/>
      <c r="EKL8" s="428"/>
      <c r="EKM8" s="428"/>
      <c r="EKN8" s="428"/>
      <c r="EKO8" s="428"/>
      <c r="EKP8" s="428"/>
      <c r="EKQ8" s="428"/>
      <c r="EKR8" s="428"/>
      <c r="EKS8" s="428"/>
      <c r="EKT8" s="428"/>
      <c r="EKU8" s="428"/>
      <c r="EKV8" s="428"/>
      <c r="EKW8" s="428"/>
      <c r="EKX8" s="428"/>
      <c r="EKY8" s="428"/>
      <c r="EKZ8" s="428"/>
      <c r="ELA8" s="428"/>
      <c r="ELB8" s="428"/>
      <c r="ELC8" s="428"/>
      <c r="ELD8" s="428"/>
      <c r="ELE8" s="428"/>
      <c r="ELF8" s="428"/>
      <c r="ELG8" s="428"/>
      <c r="ELH8" s="428"/>
      <c r="ELI8" s="428"/>
      <c r="ELJ8" s="428"/>
      <c r="ELK8" s="428"/>
      <c r="ELL8" s="428"/>
      <c r="ELM8" s="428"/>
      <c r="ELN8" s="428"/>
      <c r="ELO8" s="428"/>
      <c r="ELP8" s="428"/>
      <c r="ELQ8" s="428"/>
      <c r="ELR8" s="428"/>
      <c r="ELS8" s="428"/>
      <c r="ELT8" s="428"/>
      <c r="ELU8" s="428"/>
      <c r="ELV8" s="428"/>
      <c r="ELW8" s="428"/>
      <c r="ELX8" s="428"/>
      <c r="ELY8" s="428"/>
      <c r="ELZ8" s="428"/>
      <c r="EMA8" s="428"/>
      <c r="EMB8" s="428"/>
      <c r="EMC8" s="428"/>
      <c r="EMD8" s="428"/>
      <c r="EME8" s="428"/>
      <c r="EMF8" s="428"/>
      <c r="EMG8" s="428"/>
      <c r="EMH8" s="428"/>
      <c r="EMI8" s="428"/>
      <c r="EMJ8" s="428"/>
      <c r="EMK8" s="428"/>
      <c r="EML8" s="428"/>
      <c r="EMM8" s="428"/>
      <c r="EMN8" s="428"/>
      <c r="EMO8" s="428"/>
      <c r="EMP8" s="428"/>
      <c r="EMQ8" s="428"/>
      <c r="EMR8" s="428"/>
      <c r="EMS8" s="428"/>
      <c r="EMT8" s="428"/>
      <c r="EMU8" s="428"/>
      <c r="EMV8" s="428"/>
      <c r="EMW8" s="428"/>
      <c r="EMX8" s="428"/>
      <c r="EMY8" s="428"/>
      <c r="EMZ8" s="428"/>
      <c r="ENA8" s="428"/>
      <c r="ENB8" s="428"/>
      <c r="ENC8" s="428"/>
      <c r="END8" s="428"/>
      <c r="ENE8" s="428"/>
      <c r="ENF8" s="428"/>
      <c r="ENG8" s="428"/>
      <c r="ENH8" s="428"/>
      <c r="ENI8" s="428"/>
      <c r="ENJ8" s="428"/>
      <c r="ENK8" s="428"/>
      <c r="ENL8" s="428"/>
      <c r="ENM8" s="428"/>
      <c r="ENN8" s="428"/>
      <c r="ENO8" s="428"/>
      <c r="ENP8" s="428"/>
      <c r="ENQ8" s="428"/>
      <c r="ENR8" s="428"/>
      <c r="ENS8" s="428"/>
      <c r="ENT8" s="428"/>
      <c r="ENU8" s="428"/>
      <c r="ENV8" s="428"/>
      <c r="ENW8" s="428"/>
      <c r="ENX8" s="428"/>
      <c r="ENY8" s="428"/>
      <c r="ENZ8" s="428"/>
      <c r="EOA8" s="428"/>
      <c r="EOB8" s="428"/>
      <c r="EOC8" s="428"/>
      <c r="EOD8" s="428"/>
      <c r="EOE8" s="428"/>
      <c r="EOF8" s="428"/>
      <c r="EOG8" s="428"/>
      <c r="EOH8" s="428"/>
      <c r="EOI8" s="428"/>
      <c r="EOJ8" s="428"/>
      <c r="EOK8" s="428"/>
      <c r="EOL8" s="428"/>
      <c r="EOM8" s="428"/>
      <c r="EON8" s="428"/>
      <c r="EOO8" s="428"/>
      <c r="EOP8" s="428"/>
      <c r="EOQ8" s="428"/>
      <c r="EOR8" s="428"/>
      <c r="EOS8" s="428"/>
      <c r="EOT8" s="428"/>
      <c r="EOU8" s="428"/>
      <c r="EOV8" s="428"/>
      <c r="EOW8" s="428"/>
      <c r="EOX8" s="428"/>
      <c r="EOY8" s="428"/>
      <c r="EOZ8" s="428"/>
      <c r="EPA8" s="428"/>
      <c r="EPB8" s="428"/>
      <c r="EPC8" s="428"/>
      <c r="EPD8" s="428"/>
      <c r="EPE8" s="428"/>
      <c r="EPF8" s="428"/>
      <c r="EPG8" s="428"/>
      <c r="EPH8" s="428"/>
      <c r="EPI8" s="428"/>
      <c r="EPJ8" s="428"/>
      <c r="EPK8" s="428"/>
      <c r="EPL8" s="428"/>
      <c r="EPM8" s="428"/>
      <c r="EPN8" s="428"/>
      <c r="EPO8" s="428"/>
      <c r="EPP8" s="428"/>
      <c r="EPQ8" s="428"/>
      <c r="EPR8" s="428"/>
      <c r="EPS8" s="428"/>
      <c r="EPT8" s="428"/>
      <c r="EPU8" s="428"/>
      <c r="EPV8" s="428"/>
      <c r="EPW8" s="428"/>
      <c r="EPX8" s="428"/>
      <c r="EPY8" s="428"/>
      <c r="EPZ8" s="428"/>
      <c r="EQA8" s="428"/>
      <c r="EQB8" s="428"/>
      <c r="EQC8" s="428"/>
      <c r="EQD8" s="428"/>
      <c r="EQE8" s="428"/>
      <c r="EQF8" s="428"/>
      <c r="EQG8" s="428"/>
      <c r="EQH8" s="428"/>
      <c r="EQI8" s="428"/>
      <c r="EQJ8" s="428"/>
      <c r="EQK8" s="428"/>
      <c r="EQL8" s="428"/>
      <c r="EQM8" s="428"/>
      <c r="EQN8" s="428"/>
      <c r="EQO8" s="428"/>
      <c r="EQP8" s="428"/>
      <c r="EQQ8" s="428"/>
      <c r="EQR8" s="428"/>
      <c r="EQS8" s="428"/>
      <c r="EQT8" s="428"/>
      <c r="EQU8" s="428"/>
      <c r="EQV8" s="428"/>
      <c r="EQW8" s="428"/>
      <c r="EQX8" s="428"/>
      <c r="EQY8" s="428"/>
      <c r="EQZ8" s="428"/>
      <c r="ERA8" s="428"/>
      <c r="ERB8" s="428"/>
      <c r="ERC8" s="428"/>
      <c r="ERD8" s="428"/>
      <c r="ERE8" s="428"/>
      <c r="ERF8" s="428"/>
      <c r="ERG8" s="428"/>
      <c r="ERH8" s="428"/>
      <c r="ERI8" s="428"/>
      <c r="ERJ8" s="428"/>
      <c r="ERK8" s="428"/>
      <c r="ERL8" s="428"/>
      <c r="ERM8" s="428"/>
      <c r="ERN8" s="428"/>
      <c r="ERO8" s="428"/>
      <c r="ERP8" s="428"/>
      <c r="ERQ8" s="428"/>
      <c r="ERR8" s="428"/>
      <c r="ERS8" s="428"/>
      <c r="ERT8" s="428"/>
      <c r="ERU8" s="428"/>
      <c r="ERV8" s="428"/>
      <c r="ERW8" s="428"/>
      <c r="ERX8" s="428"/>
      <c r="ERY8" s="428"/>
      <c r="ERZ8" s="428"/>
      <c r="ESA8" s="428"/>
      <c r="ESB8" s="428"/>
      <c r="ESC8" s="428"/>
      <c r="ESD8" s="428"/>
      <c r="ESE8" s="428"/>
      <c r="ESF8" s="428"/>
      <c r="ESG8" s="428"/>
      <c r="ESH8" s="428"/>
      <c r="ESI8" s="428"/>
      <c r="ESJ8" s="428"/>
      <c r="ESK8" s="428"/>
      <c r="ESL8" s="428"/>
      <c r="ESM8" s="428"/>
      <c r="ESN8" s="428"/>
      <c r="ESO8" s="428"/>
      <c r="ESP8" s="428"/>
      <c r="ESQ8" s="428"/>
      <c r="ESR8" s="428"/>
      <c r="ESS8" s="428"/>
      <c r="EST8" s="428"/>
      <c r="ESU8" s="428"/>
      <c r="ESV8" s="428"/>
      <c r="ESW8" s="428"/>
      <c r="ESX8" s="428"/>
      <c r="ESY8" s="428"/>
      <c r="ESZ8" s="428"/>
      <c r="ETA8" s="428"/>
      <c r="ETB8" s="428"/>
      <c r="ETC8" s="428"/>
      <c r="ETD8" s="428"/>
      <c r="ETE8" s="428"/>
      <c r="ETF8" s="428"/>
      <c r="ETG8" s="428"/>
      <c r="ETH8" s="428"/>
      <c r="ETI8" s="428"/>
      <c r="ETJ8" s="428"/>
      <c r="ETK8" s="428"/>
      <c r="ETL8" s="428"/>
      <c r="ETM8" s="428"/>
      <c r="ETN8" s="428"/>
      <c r="ETO8" s="428"/>
      <c r="ETP8" s="428"/>
      <c r="ETQ8" s="428"/>
      <c r="ETR8" s="428"/>
      <c r="ETS8" s="428"/>
      <c r="ETT8" s="428"/>
      <c r="ETU8" s="428"/>
      <c r="ETV8" s="428"/>
      <c r="ETW8" s="428"/>
      <c r="ETX8" s="428"/>
      <c r="ETY8" s="428"/>
      <c r="ETZ8" s="428"/>
      <c r="EUA8" s="428"/>
      <c r="EUB8" s="428"/>
      <c r="EUC8" s="428"/>
      <c r="EUD8" s="428"/>
      <c r="EUE8" s="428"/>
      <c r="EUF8" s="428"/>
      <c r="EUG8" s="428"/>
      <c r="EUH8" s="428"/>
      <c r="EUI8" s="428"/>
      <c r="EUJ8" s="428"/>
      <c r="EUK8" s="428"/>
      <c r="EUL8" s="428"/>
      <c r="EUM8" s="428"/>
      <c r="EUN8" s="428"/>
      <c r="EUO8" s="428"/>
      <c r="EUP8" s="428"/>
      <c r="EUQ8" s="428"/>
      <c r="EUR8" s="428"/>
      <c r="EUS8" s="428"/>
      <c r="EUT8" s="428"/>
      <c r="EUU8" s="428"/>
      <c r="EUV8" s="428"/>
      <c r="EUW8" s="428"/>
      <c r="EUX8" s="428"/>
      <c r="EUY8" s="428"/>
      <c r="EUZ8" s="428"/>
      <c r="EVA8" s="428"/>
      <c r="EVB8" s="428"/>
      <c r="EVC8" s="428"/>
      <c r="EVD8" s="428"/>
      <c r="EVE8" s="428"/>
      <c r="EVF8" s="428"/>
      <c r="EVG8" s="428"/>
      <c r="EVH8" s="428"/>
      <c r="EVI8" s="428"/>
      <c r="EVJ8" s="428"/>
      <c r="EVK8" s="428"/>
      <c r="EVL8" s="428"/>
      <c r="EVM8" s="428"/>
      <c r="EVN8" s="428"/>
      <c r="EVO8" s="428"/>
      <c r="EVP8" s="428"/>
      <c r="EVQ8" s="428"/>
      <c r="EVR8" s="428"/>
      <c r="EVS8" s="428"/>
      <c r="EVT8" s="428"/>
      <c r="EVU8" s="428"/>
      <c r="EVV8" s="428"/>
      <c r="EVW8" s="428"/>
      <c r="EVX8" s="428"/>
      <c r="EVY8" s="428"/>
      <c r="EVZ8" s="428"/>
      <c r="EWA8" s="428"/>
      <c r="EWB8" s="428"/>
      <c r="EWC8" s="428"/>
      <c r="EWD8" s="428"/>
      <c r="EWE8" s="428"/>
      <c r="EWF8" s="428"/>
      <c r="EWG8" s="428"/>
      <c r="EWH8" s="428"/>
      <c r="EWI8" s="428"/>
      <c r="EWJ8" s="428"/>
      <c r="EWK8" s="428"/>
      <c r="EWL8" s="428"/>
      <c r="EWM8" s="428"/>
      <c r="EWN8" s="428"/>
      <c r="EWO8" s="428"/>
      <c r="EWP8" s="428"/>
      <c r="EWQ8" s="428"/>
      <c r="EWR8" s="428"/>
      <c r="EWS8" s="428"/>
      <c r="EWT8" s="428"/>
      <c r="EWU8" s="428"/>
      <c r="EWV8" s="428"/>
      <c r="EWW8" s="428"/>
      <c r="EWX8" s="428"/>
      <c r="EWY8" s="428"/>
      <c r="EWZ8" s="428"/>
      <c r="EXA8" s="428"/>
      <c r="EXB8" s="428"/>
      <c r="EXC8" s="428"/>
      <c r="EXD8" s="428"/>
      <c r="EXE8" s="428"/>
      <c r="EXF8" s="428"/>
      <c r="EXG8" s="428"/>
      <c r="EXH8" s="428"/>
      <c r="EXI8" s="428"/>
      <c r="EXJ8" s="428"/>
      <c r="EXK8" s="428"/>
      <c r="EXL8" s="428"/>
      <c r="EXM8" s="428"/>
      <c r="EXN8" s="428"/>
      <c r="EXO8" s="428"/>
      <c r="EXP8" s="428"/>
      <c r="EXQ8" s="428"/>
      <c r="EXR8" s="428"/>
      <c r="EXS8" s="428"/>
      <c r="EXT8" s="428"/>
      <c r="EXU8" s="428"/>
      <c r="EXV8" s="428"/>
      <c r="EXW8" s="428"/>
      <c r="EXX8" s="428"/>
      <c r="EXY8" s="428"/>
      <c r="EXZ8" s="428"/>
      <c r="EYA8" s="428"/>
      <c r="EYB8" s="428"/>
      <c r="EYC8" s="428"/>
      <c r="EYD8" s="428"/>
      <c r="EYE8" s="428"/>
      <c r="EYF8" s="428"/>
      <c r="EYG8" s="428"/>
      <c r="EYH8" s="428"/>
      <c r="EYI8" s="428"/>
      <c r="EYJ8" s="428"/>
      <c r="EYK8" s="428"/>
      <c r="EYL8" s="428"/>
      <c r="EYM8" s="428"/>
      <c r="EYN8" s="428"/>
      <c r="EYO8" s="428"/>
      <c r="EYP8" s="428"/>
      <c r="EYQ8" s="428"/>
      <c r="EYR8" s="428"/>
      <c r="EYS8" s="428"/>
      <c r="EYT8" s="428"/>
      <c r="EYU8" s="428"/>
      <c r="EYV8" s="428"/>
      <c r="EYW8" s="428"/>
      <c r="EYX8" s="428"/>
      <c r="EYY8" s="428"/>
      <c r="EYZ8" s="428"/>
      <c r="EZA8" s="428"/>
      <c r="EZB8" s="428"/>
      <c r="EZC8" s="428"/>
      <c r="EZD8" s="428"/>
      <c r="EZE8" s="428"/>
      <c r="EZF8" s="428"/>
      <c r="EZG8" s="428"/>
      <c r="EZH8" s="428"/>
      <c r="EZI8" s="428"/>
      <c r="EZJ8" s="428"/>
      <c r="EZK8" s="428"/>
      <c r="EZL8" s="428"/>
      <c r="EZM8" s="428"/>
      <c r="EZN8" s="428"/>
      <c r="EZO8" s="428"/>
      <c r="EZP8" s="428"/>
      <c r="EZQ8" s="428"/>
      <c r="EZR8" s="428"/>
      <c r="EZS8" s="428"/>
      <c r="EZT8" s="428"/>
      <c r="EZU8" s="428"/>
      <c r="EZV8" s="428"/>
      <c r="EZW8" s="428"/>
      <c r="EZX8" s="428"/>
      <c r="EZY8" s="428"/>
      <c r="EZZ8" s="428"/>
      <c r="FAA8" s="428"/>
      <c r="FAB8" s="428"/>
      <c r="FAC8" s="428"/>
      <c r="FAD8" s="428"/>
      <c r="FAE8" s="428"/>
      <c r="FAF8" s="428"/>
      <c r="FAG8" s="428"/>
      <c r="FAH8" s="428"/>
      <c r="FAI8" s="428"/>
      <c r="FAJ8" s="428"/>
      <c r="FAK8" s="428"/>
      <c r="FAL8" s="428"/>
      <c r="FAM8" s="428"/>
      <c r="FAN8" s="428"/>
      <c r="FAO8" s="428"/>
      <c r="FAP8" s="428"/>
      <c r="FAQ8" s="428"/>
      <c r="FAR8" s="428"/>
      <c r="FAS8" s="428"/>
      <c r="FAT8" s="428"/>
      <c r="FAU8" s="428"/>
      <c r="FAV8" s="428"/>
      <c r="FAW8" s="428"/>
      <c r="FAX8" s="428"/>
      <c r="FAY8" s="428"/>
      <c r="FAZ8" s="428"/>
      <c r="FBA8" s="428"/>
      <c r="FBB8" s="428"/>
      <c r="FBC8" s="428"/>
      <c r="FBD8" s="428"/>
      <c r="FBE8" s="428"/>
      <c r="FBF8" s="428"/>
      <c r="FBG8" s="428"/>
      <c r="FBH8" s="428"/>
      <c r="FBI8" s="428"/>
      <c r="FBJ8" s="428"/>
      <c r="FBK8" s="428"/>
      <c r="FBL8" s="428"/>
      <c r="FBM8" s="428"/>
      <c r="FBN8" s="428"/>
      <c r="FBO8" s="428"/>
      <c r="FBP8" s="428"/>
      <c r="FBQ8" s="428"/>
      <c r="FBR8" s="428"/>
      <c r="FBS8" s="428"/>
      <c r="FBT8" s="428"/>
      <c r="FBU8" s="428"/>
      <c r="FBV8" s="428"/>
      <c r="FBW8" s="428"/>
      <c r="FBX8" s="428"/>
      <c r="FBY8" s="428"/>
      <c r="FBZ8" s="428"/>
      <c r="FCA8" s="428"/>
      <c r="FCB8" s="428"/>
      <c r="FCC8" s="428"/>
      <c r="FCD8" s="428"/>
      <c r="FCE8" s="428"/>
      <c r="FCF8" s="428"/>
      <c r="FCG8" s="428"/>
      <c r="FCH8" s="428"/>
      <c r="FCI8" s="428"/>
      <c r="FCJ8" s="428"/>
      <c r="FCK8" s="428"/>
      <c r="FCL8" s="428"/>
      <c r="FCM8" s="428"/>
      <c r="FCN8" s="428"/>
      <c r="FCO8" s="428"/>
      <c r="FCP8" s="428"/>
      <c r="FCQ8" s="428"/>
      <c r="FCR8" s="428"/>
      <c r="FCS8" s="428"/>
      <c r="FCT8" s="428"/>
      <c r="FCU8" s="428"/>
      <c r="FCV8" s="428"/>
      <c r="FCW8" s="428"/>
      <c r="FCX8" s="428"/>
      <c r="FCY8" s="428"/>
      <c r="FCZ8" s="428"/>
      <c r="FDA8" s="428"/>
      <c r="FDB8" s="428"/>
      <c r="FDC8" s="428"/>
      <c r="FDD8" s="428"/>
      <c r="FDE8" s="428"/>
      <c r="FDF8" s="428"/>
      <c r="FDG8" s="428"/>
      <c r="FDH8" s="428"/>
      <c r="FDI8" s="428"/>
      <c r="FDJ8" s="428"/>
      <c r="FDK8" s="428"/>
      <c r="FDL8" s="428"/>
      <c r="FDM8" s="428"/>
      <c r="FDN8" s="428"/>
      <c r="FDO8" s="428"/>
      <c r="FDP8" s="428"/>
      <c r="FDQ8" s="428"/>
      <c r="FDR8" s="428"/>
      <c r="FDS8" s="428"/>
      <c r="FDT8" s="428"/>
      <c r="FDU8" s="428"/>
      <c r="FDV8" s="428"/>
      <c r="FDW8" s="428"/>
      <c r="FDX8" s="428"/>
      <c r="FDY8" s="428"/>
      <c r="FDZ8" s="428"/>
      <c r="FEA8" s="428"/>
      <c r="FEB8" s="428"/>
      <c r="FEC8" s="428"/>
      <c r="FED8" s="428"/>
      <c r="FEE8" s="428"/>
      <c r="FEF8" s="428"/>
      <c r="FEG8" s="428"/>
      <c r="FEH8" s="428"/>
      <c r="FEI8" s="428"/>
      <c r="FEJ8" s="428"/>
      <c r="FEK8" s="428"/>
      <c r="FEL8" s="428"/>
      <c r="FEM8" s="428"/>
      <c r="FEN8" s="428"/>
      <c r="FEO8" s="428"/>
      <c r="FEP8" s="428"/>
      <c r="FEQ8" s="428"/>
      <c r="FER8" s="428"/>
      <c r="FES8" s="428"/>
      <c r="FET8" s="428"/>
      <c r="FEU8" s="428"/>
      <c r="FEV8" s="428"/>
      <c r="FEW8" s="428"/>
      <c r="FEX8" s="428"/>
      <c r="FEY8" s="428"/>
      <c r="FEZ8" s="428"/>
      <c r="FFA8" s="428"/>
      <c r="FFB8" s="428"/>
      <c r="FFC8" s="428"/>
      <c r="FFD8" s="428"/>
      <c r="FFE8" s="428"/>
      <c r="FFF8" s="428"/>
      <c r="FFG8" s="428"/>
      <c r="FFH8" s="428"/>
      <c r="FFI8" s="428"/>
      <c r="FFJ8" s="428"/>
      <c r="FFK8" s="428"/>
      <c r="FFL8" s="428"/>
      <c r="FFM8" s="428"/>
      <c r="FFN8" s="428"/>
      <c r="FFO8" s="428"/>
      <c r="FFP8" s="428"/>
      <c r="FFQ8" s="428"/>
      <c r="FFR8" s="428"/>
      <c r="FFS8" s="428"/>
      <c r="FFT8" s="428"/>
      <c r="FFU8" s="428"/>
      <c r="FFV8" s="428"/>
      <c r="FFW8" s="428"/>
      <c r="FFX8" s="428"/>
      <c r="FFY8" s="428"/>
      <c r="FFZ8" s="428"/>
      <c r="FGA8" s="428"/>
      <c r="FGB8" s="428"/>
      <c r="FGC8" s="428"/>
      <c r="FGD8" s="428"/>
      <c r="FGE8" s="428"/>
      <c r="FGF8" s="428"/>
      <c r="FGG8" s="428"/>
      <c r="FGH8" s="428"/>
      <c r="FGI8" s="428"/>
      <c r="FGJ8" s="428"/>
      <c r="FGK8" s="428"/>
      <c r="FGL8" s="428"/>
      <c r="FGM8" s="428"/>
      <c r="FGN8" s="428"/>
      <c r="FGO8" s="428"/>
      <c r="FGP8" s="428"/>
      <c r="FGQ8" s="428"/>
      <c r="FGR8" s="428"/>
      <c r="FGS8" s="428"/>
      <c r="FGT8" s="428"/>
      <c r="FGU8" s="428"/>
      <c r="FGV8" s="428"/>
      <c r="FGW8" s="428"/>
      <c r="FGX8" s="428"/>
      <c r="FGY8" s="428"/>
      <c r="FGZ8" s="428"/>
      <c r="FHA8" s="428"/>
      <c r="FHB8" s="428"/>
      <c r="FHC8" s="428"/>
      <c r="FHD8" s="428"/>
      <c r="FHE8" s="428"/>
      <c r="FHF8" s="428"/>
      <c r="FHG8" s="428"/>
      <c r="FHH8" s="428"/>
      <c r="FHI8" s="428"/>
      <c r="FHJ8" s="428"/>
      <c r="FHK8" s="428"/>
      <c r="FHL8" s="428"/>
      <c r="FHM8" s="428"/>
      <c r="FHN8" s="428"/>
      <c r="FHO8" s="428"/>
      <c r="FHP8" s="428"/>
      <c r="FHQ8" s="428"/>
      <c r="FHR8" s="428"/>
      <c r="FHS8" s="428"/>
      <c r="FHT8" s="428"/>
      <c r="FHU8" s="428"/>
      <c r="FHV8" s="428"/>
      <c r="FHW8" s="428"/>
      <c r="FHX8" s="428"/>
      <c r="FHY8" s="428"/>
      <c r="FHZ8" s="428"/>
      <c r="FIA8" s="428"/>
      <c r="FIB8" s="428"/>
      <c r="FIC8" s="428"/>
      <c r="FID8" s="428"/>
      <c r="FIE8" s="428"/>
      <c r="FIF8" s="428"/>
      <c r="FIG8" s="428"/>
      <c r="FIH8" s="428"/>
      <c r="FII8" s="428"/>
      <c r="FIJ8" s="428"/>
      <c r="FIK8" s="428"/>
      <c r="FIL8" s="428"/>
      <c r="FIM8" s="428"/>
      <c r="FIN8" s="428"/>
      <c r="FIO8" s="428"/>
      <c r="FIP8" s="428"/>
      <c r="FIQ8" s="428"/>
      <c r="FIR8" s="428"/>
      <c r="FIS8" s="428"/>
      <c r="FIT8" s="428"/>
      <c r="FIU8" s="428"/>
      <c r="FIV8" s="428"/>
      <c r="FIW8" s="428"/>
      <c r="FIX8" s="428"/>
      <c r="FIY8" s="428"/>
      <c r="FIZ8" s="428"/>
      <c r="FJA8" s="428"/>
      <c r="FJB8" s="428"/>
      <c r="FJC8" s="428"/>
      <c r="FJD8" s="428"/>
      <c r="FJE8" s="428"/>
      <c r="FJF8" s="428"/>
      <c r="FJG8" s="428"/>
      <c r="FJH8" s="428"/>
      <c r="FJI8" s="428"/>
      <c r="FJJ8" s="428"/>
      <c r="FJK8" s="428"/>
      <c r="FJL8" s="428"/>
      <c r="FJM8" s="428"/>
      <c r="FJN8" s="428"/>
      <c r="FJO8" s="428"/>
      <c r="FJP8" s="428"/>
      <c r="FJQ8" s="428"/>
      <c r="FJR8" s="428"/>
      <c r="FJS8" s="428"/>
      <c r="FJT8" s="428"/>
      <c r="FJU8" s="428"/>
      <c r="FJV8" s="428"/>
      <c r="FJW8" s="428"/>
      <c r="FJX8" s="428"/>
      <c r="FJY8" s="428"/>
      <c r="FJZ8" s="428"/>
      <c r="FKA8" s="428"/>
      <c r="FKB8" s="428"/>
      <c r="FKC8" s="428"/>
      <c r="FKD8" s="428"/>
      <c r="FKE8" s="428"/>
      <c r="FKF8" s="428"/>
      <c r="FKG8" s="428"/>
      <c r="FKH8" s="428"/>
      <c r="FKI8" s="428"/>
      <c r="FKJ8" s="428"/>
      <c r="FKK8" s="428"/>
      <c r="FKL8" s="428"/>
      <c r="FKM8" s="428"/>
      <c r="FKN8" s="428"/>
      <c r="FKO8" s="428"/>
      <c r="FKP8" s="428"/>
      <c r="FKQ8" s="428"/>
      <c r="FKR8" s="428"/>
      <c r="FKS8" s="428"/>
      <c r="FKT8" s="428"/>
      <c r="FKU8" s="428"/>
      <c r="FKV8" s="428"/>
      <c r="FKW8" s="428"/>
      <c r="FKX8" s="428"/>
      <c r="FKY8" s="428"/>
      <c r="FKZ8" s="428"/>
      <c r="FLA8" s="428"/>
      <c r="FLB8" s="428"/>
      <c r="FLC8" s="428"/>
      <c r="FLD8" s="428"/>
      <c r="FLE8" s="428"/>
      <c r="FLF8" s="428"/>
      <c r="FLG8" s="428"/>
      <c r="FLH8" s="428"/>
      <c r="FLI8" s="428"/>
      <c r="FLJ8" s="428"/>
      <c r="FLK8" s="428"/>
      <c r="FLL8" s="428"/>
      <c r="FLM8" s="428"/>
      <c r="FLN8" s="428"/>
      <c r="FLO8" s="428"/>
      <c r="FLP8" s="428"/>
      <c r="FLQ8" s="428"/>
      <c r="FLR8" s="428"/>
      <c r="FLS8" s="428"/>
      <c r="FLT8" s="428"/>
      <c r="FLU8" s="428"/>
      <c r="FLV8" s="428"/>
      <c r="FLW8" s="428"/>
      <c r="FLX8" s="428"/>
      <c r="FLY8" s="428"/>
      <c r="FLZ8" s="428"/>
      <c r="FMA8" s="428"/>
      <c r="FMB8" s="428"/>
      <c r="FMC8" s="428"/>
      <c r="FMD8" s="428"/>
      <c r="FME8" s="428"/>
      <c r="FMF8" s="428"/>
      <c r="FMG8" s="428"/>
      <c r="FMH8" s="428"/>
      <c r="FMI8" s="428"/>
      <c r="FMJ8" s="428"/>
      <c r="FMK8" s="428"/>
      <c r="FML8" s="428"/>
      <c r="FMM8" s="428"/>
      <c r="FMN8" s="428"/>
      <c r="FMO8" s="428"/>
      <c r="FMP8" s="428"/>
      <c r="FMQ8" s="428"/>
      <c r="FMR8" s="428"/>
      <c r="FMS8" s="428"/>
      <c r="FMT8" s="428"/>
      <c r="FMU8" s="428"/>
      <c r="FMV8" s="428"/>
      <c r="FMW8" s="428"/>
      <c r="FMX8" s="428"/>
      <c r="FMY8" s="428"/>
      <c r="FMZ8" s="428"/>
      <c r="FNA8" s="428"/>
      <c r="FNB8" s="428"/>
      <c r="FNC8" s="428"/>
      <c r="FND8" s="428"/>
      <c r="FNE8" s="428"/>
      <c r="FNF8" s="428"/>
      <c r="FNG8" s="428"/>
      <c r="FNH8" s="428"/>
      <c r="FNI8" s="428"/>
      <c r="FNJ8" s="428"/>
      <c r="FNK8" s="428"/>
      <c r="FNL8" s="428"/>
      <c r="FNM8" s="428"/>
      <c r="FNN8" s="428"/>
      <c r="FNO8" s="428"/>
      <c r="FNP8" s="428"/>
      <c r="FNQ8" s="428"/>
      <c r="FNR8" s="428"/>
      <c r="FNS8" s="428"/>
      <c r="FNT8" s="428"/>
      <c r="FNU8" s="428"/>
      <c r="FNV8" s="428"/>
      <c r="FNW8" s="428"/>
      <c r="FNX8" s="428"/>
      <c r="FNY8" s="428"/>
      <c r="FNZ8" s="428"/>
      <c r="FOA8" s="428"/>
      <c r="FOB8" s="428"/>
      <c r="FOC8" s="428"/>
      <c r="FOD8" s="428"/>
      <c r="FOE8" s="428"/>
      <c r="FOF8" s="428"/>
      <c r="FOG8" s="428"/>
      <c r="FOH8" s="428"/>
      <c r="FOI8" s="428"/>
      <c r="FOJ8" s="428"/>
      <c r="FOK8" s="428"/>
      <c r="FOL8" s="428"/>
      <c r="FOM8" s="428"/>
      <c r="FON8" s="428"/>
      <c r="FOO8" s="428"/>
      <c r="FOP8" s="428"/>
      <c r="FOQ8" s="428"/>
      <c r="FOR8" s="428"/>
      <c r="FOS8" s="428"/>
      <c r="FOT8" s="428"/>
      <c r="FOU8" s="428"/>
      <c r="FOV8" s="428"/>
      <c r="FOW8" s="428"/>
      <c r="FOX8" s="428"/>
      <c r="FOY8" s="428"/>
      <c r="FOZ8" s="428"/>
      <c r="FPA8" s="428"/>
      <c r="FPB8" s="428"/>
      <c r="FPC8" s="428"/>
      <c r="FPD8" s="428"/>
      <c r="FPE8" s="428"/>
      <c r="FPF8" s="428"/>
      <c r="FPG8" s="428"/>
      <c r="FPH8" s="428"/>
      <c r="FPI8" s="428"/>
      <c r="FPJ8" s="428"/>
      <c r="FPK8" s="428"/>
      <c r="FPL8" s="428"/>
      <c r="FPM8" s="428"/>
      <c r="FPN8" s="428"/>
      <c r="FPO8" s="428"/>
      <c r="FPP8" s="428"/>
      <c r="FPQ8" s="428"/>
      <c r="FPR8" s="428"/>
      <c r="FPS8" s="428"/>
      <c r="FPT8" s="428"/>
      <c r="FPU8" s="428"/>
      <c r="FPV8" s="428"/>
      <c r="FPW8" s="428"/>
      <c r="FPX8" s="428"/>
      <c r="FPY8" s="428"/>
      <c r="FPZ8" s="428"/>
      <c r="FQA8" s="428"/>
      <c r="FQB8" s="428"/>
      <c r="FQC8" s="428"/>
      <c r="FQD8" s="428"/>
      <c r="FQE8" s="428"/>
      <c r="FQF8" s="428"/>
      <c r="FQG8" s="428"/>
      <c r="FQH8" s="428"/>
      <c r="FQI8" s="428"/>
      <c r="FQJ8" s="428"/>
      <c r="FQK8" s="428"/>
      <c r="FQL8" s="428"/>
      <c r="FQM8" s="428"/>
      <c r="FQN8" s="428"/>
      <c r="FQO8" s="428"/>
      <c r="FQP8" s="428"/>
      <c r="FQQ8" s="428"/>
      <c r="FQR8" s="428"/>
      <c r="FQS8" s="428"/>
      <c r="FQT8" s="428"/>
      <c r="FQU8" s="428"/>
      <c r="FQV8" s="428"/>
      <c r="FQW8" s="428"/>
      <c r="FQX8" s="428"/>
      <c r="FQY8" s="428"/>
      <c r="FQZ8" s="428"/>
      <c r="FRA8" s="428"/>
      <c r="FRB8" s="428"/>
      <c r="FRC8" s="428"/>
      <c r="FRD8" s="428"/>
      <c r="FRE8" s="428"/>
      <c r="FRF8" s="428"/>
      <c r="FRG8" s="428"/>
      <c r="FRH8" s="428"/>
      <c r="FRI8" s="428"/>
      <c r="FRJ8" s="428"/>
      <c r="FRK8" s="428"/>
      <c r="FRL8" s="428"/>
      <c r="FRM8" s="428"/>
      <c r="FRN8" s="428"/>
      <c r="FRO8" s="428"/>
      <c r="FRP8" s="428"/>
      <c r="FRQ8" s="428"/>
      <c r="FRR8" s="428"/>
      <c r="FRS8" s="428"/>
      <c r="FRT8" s="428"/>
      <c r="FRU8" s="428"/>
      <c r="FRV8" s="428"/>
      <c r="FRW8" s="428"/>
      <c r="FRX8" s="428"/>
      <c r="FRY8" s="428"/>
      <c r="FRZ8" s="428"/>
      <c r="FSA8" s="428"/>
      <c r="FSB8" s="428"/>
      <c r="FSC8" s="428"/>
      <c r="FSD8" s="428"/>
      <c r="FSE8" s="428"/>
      <c r="FSF8" s="428"/>
      <c r="FSG8" s="428"/>
      <c r="FSH8" s="428"/>
      <c r="FSI8" s="428"/>
      <c r="FSJ8" s="428"/>
      <c r="FSK8" s="428"/>
      <c r="FSL8" s="428"/>
      <c r="FSM8" s="428"/>
      <c r="FSN8" s="428"/>
      <c r="FSO8" s="428"/>
      <c r="FSP8" s="428"/>
      <c r="FSQ8" s="428"/>
      <c r="FSR8" s="428"/>
      <c r="FSS8" s="428"/>
      <c r="FST8" s="428"/>
      <c r="FSU8" s="428"/>
      <c r="FSV8" s="428"/>
      <c r="FSW8" s="428"/>
      <c r="FSX8" s="428"/>
      <c r="FSY8" s="428"/>
      <c r="FSZ8" s="428"/>
      <c r="FTA8" s="428"/>
      <c r="FTB8" s="428"/>
      <c r="FTC8" s="428"/>
      <c r="FTD8" s="428"/>
      <c r="FTE8" s="428"/>
      <c r="FTF8" s="428"/>
      <c r="FTG8" s="428"/>
      <c r="FTH8" s="428"/>
      <c r="FTI8" s="428"/>
      <c r="FTJ8" s="428"/>
      <c r="FTK8" s="428"/>
      <c r="FTL8" s="428"/>
      <c r="FTM8" s="428"/>
      <c r="FTN8" s="428"/>
      <c r="FTO8" s="428"/>
      <c r="FTP8" s="428"/>
      <c r="FTQ8" s="428"/>
      <c r="FTR8" s="428"/>
      <c r="FTS8" s="428"/>
      <c r="FTT8" s="428"/>
      <c r="FTU8" s="428"/>
      <c r="FTV8" s="428"/>
      <c r="FTW8" s="428"/>
      <c r="FTX8" s="428"/>
      <c r="FTY8" s="428"/>
      <c r="FTZ8" s="428"/>
      <c r="FUA8" s="428"/>
      <c r="FUB8" s="428"/>
      <c r="FUC8" s="428"/>
      <c r="FUD8" s="428"/>
      <c r="FUE8" s="428"/>
      <c r="FUF8" s="428"/>
      <c r="FUG8" s="428"/>
      <c r="FUH8" s="428"/>
      <c r="FUI8" s="428"/>
      <c r="FUJ8" s="428"/>
      <c r="FUK8" s="428"/>
      <c r="FUL8" s="428"/>
      <c r="FUM8" s="428"/>
      <c r="FUN8" s="428"/>
      <c r="FUO8" s="428"/>
      <c r="FUP8" s="428"/>
      <c r="FUQ8" s="428"/>
      <c r="FUR8" s="428"/>
      <c r="FUS8" s="428"/>
      <c r="FUT8" s="428"/>
      <c r="FUU8" s="428"/>
      <c r="FUV8" s="428"/>
      <c r="FUW8" s="428"/>
      <c r="FUX8" s="428"/>
      <c r="FUY8" s="428"/>
      <c r="FUZ8" s="428"/>
      <c r="FVA8" s="428"/>
      <c r="FVB8" s="428"/>
      <c r="FVC8" s="428"/>
      <c r="FVD8" s="428"/>
      <c r="FVE8" s="428"/>
      <c r="FVF8" s="428"/>
      <c r="FVG8" s="428"/>
      <c r="FVH8" s="428"/>
      <c r="FVI8" s="428"/>
      <c r="FVJ8" s="428"/>
      <c r="FVK8" s="428"/>
      <c r="FVL8" s="428"/>
      <c r="FVM8" s="428"/>
      <c r="FVN8" s="428"/>
      <c r="FVO8" s="428"/>
      <c r="FVP8" s="428"/>
      <c r="FVQ8" s="428"/>
      <c r="FVR8" s="428"/>
      <c r="FVS8" s="428"/>
      <c r="FVT8" s="428"/>
      <c r="FVU8" s="428"/>
      <c r="FVV8" s="428"/>
      <c r="FVW8" s="428"/>
      <c r="FVX8" s="428"/>
      <c r="FVY8" s="428"/>
      <c r="FVZ8" s="428"/>
      <c r="FWA8" s="428"/>
      <c r="FWB8" s="428"/>
      <c r="FWC8" s="428"/>
      <c r="FWD8" s="428"/>
      <c r="FWE8" s="428"/>
      <c r="FWF8" s="428"/>
      <c r="FWG8" s="428"/>
      <c r="FWH8" s="428"/>
      <c r="FWI8" s="428"/>
      <c r="FWJ8" s="428"/>
      <c r="FWK8" s="428"/>
      <c r="FWL8" s="428"/>
      <c r="FWM8" s="428"/>
      <c r="FWN8" s="428"/>
      <c r="FWO8" s="428"/>
      <c r="FWP8" s="428"/>
      <c r="FWQ8" s="428"/>
      <c r="FWR8" s="428"/>
      <c r="FWS8" s="428"/>
      <c r="FWT8" s="428"/>
      <c r="FWU8" s="428"/>
      <c r="FWV8" s="428"/>
      <c r="FWW8" s="428"/>
      <c r="FWX8" s="428"/>
      <c r="FWY8" s="428"/>
      <c r="FWZ8" s="428"/>
      <c r="FXA8" s="428"/>
      <c r="FXB8" s="428"/>
      <c r="FXC8" s="428"/>
      <c r="FXD8" s="428"/>
      <c r="FXE8" s="428"/>
      <c r="FXF8" s="428"/>
      <c r="FXG8" s="428"/>
      <c r="FXH8" s="428"/>
      <c r="FXI8" s="428"/>
      <c r="FXJ8" s="428"/>
      <c r="FXK8" s="428"/>
      <c r="FXL8" s="428"/>
      <c r="FXM8" s="428"/>
      <c r="FXN8" s="428"/>
      <c r="FXO8" s="428"/>
      <c r="FXP8" s="428"/>
      <c r="FXQ8" s="428"/>
      <c r="FXR8" s="428"/>
      <c r="FXS8" s="428"/>
      <c r="FXT8" s="428"/>
      <c r="FXU8" s="428"/>
      <c r="FXV8" s="428"/>
      <c r="FXW8" s="428"/>
      <c r="FXX8" s="428"/>
      <c r="FXY8" s="428"/>
      <c r="FXZ8" s="428"/>
      <c r="FYA8" s="428"/>
      <c r="FYB8" s="428"/>
      <c r="FYC8" s="428"/>
      <c r="FYD8" s="428"/>
      <c r="FYE8" s="428"/>
      <c r="FYF8" s="428"/>
      <c r="FYG8" s="428"/>
      <c r="FYH8" s="428"/>
      <c r="FYI8" s="428"/>
      <c r="FYJ8" s="428"/>
      <c r="FYK8" s="428"/>
      <c r="FYL8" s="428"/>
      <c r="FYM8" s="428"/>
      <c r="FYN8" s="428"/>
      <c r="FYO8" s="428"/>
      <c r="FYP8" s="428"/>
      <c r="FYQ8" s="428"/>
      <c r="FYR8" s="428"/>
      <c r="FYS8" s="428"/>
      <c r="FYT8" s="428"/>
      <c r="FYU8" s="428"/>
      <c r="FYV8" s="428"/>
      <c r="FYW8" s="428"/>
      <c r="FYX8" s="428"/>
      <c r="FYY8" s="428"/>
      <c r="FYZ8" s="428"/>
      <c r="FZA8" s="428"/>
      <c r="FZB8" s="428"/>
      <c r="FZC8" s="428"/>
      <c r="FZD8" s="428"/>
      <c r="FZE8" s="428"/>
      <c r="FZF8" s="428"/>
      <c r="FZG8" s="428"/>
      <c r="FZH8" s="428"/>
      <c r="FZI8" s="428"/>
      <c r="FZJ8" s="428"/>
      <c r="FZK8" s="428"/>
      <c r="FZL8" s="428"/>
      <c r="FZM8" s="428"/>
      <c r="FZN8" s="428"/>
      <c r="FZO8" s="428"/>
      <c r="FZP8" s="428"/>
      <c r="FZQ8" s="428"/>
      <c r="FZR8" s="428"/>
      <c r="FZS8" s="428"/>
      <c r="FZT8" s="428"/>
      <c r="FZU8" s="428"/>
      <c r="FZV8" s="428"/>
      <c r="FZW8" s="428"/>
      <c r="FZX8" s="428"/>
      <c r="FZY8" s="428"/>
      <c r="FZZ8" s="428"/>
      <c r="GAA8" s="428"/>
      <c r="GAB8" s="428"/>
      <c r="GAC8" s="428"/>
      <c r="GAD8" s="428"/>
      <c r="GAE8" s="428"/>
      <c r="GAF8" s="428"/>
      <c r="GAG8" s="428"/>
      <c r="GAH8" s="428"/>
      <c r="GAI8" s="428"/>
      <c r="GAJ8" s="428"/>
      <c r="GAK8" s="428"/>
      <c r="GAL8" s="428"/>
      <c r="GAM8" s="428"/>
      <c r="GAN8" s="428"/>
      <c r="GAO8" s="428"/>
      <c r="GAP8" s="428"/>
      <c r="GAQ8" s="428"/>
      <c r="GAR8" s="428"/>
      <c r="GAS8" s="428"/>
      <c r="GAT8" s="428"/>
      <c r="GAU8" s="428"/>
      <c r="GAV8" s="428"/>
      <c r="GAW8" s="428"/>
      <c r="GAX8" s="428"/>
      <c r="GAY8" s="428"/>
      <c r="GAZ8" s="428"/>
      <c r="GBA8" s="428"/>
      <c r="GBB8" s="428"/>
      <c r="GBC8" s="428"/>
      <c r="GBD8" s="428"/>
      <c r="GBE8" s="428"/>
      <c r="GBF8" s="428"/>
      <c r="GBG8" s="428"/>
      <c r="GBH8" s="428"/>
      <c r="GBI8" s="428"/>
      <c r="GBJ8" s="428"/>
      <c r="GBK8" s="428"/>
      <c r="GBL8" s="428"/>
      <c r="GBM8" s="428"/>
      <c r="GBN8" s="428"/>
      <c r="GBO8" s="428"/>
      <c r="GBP8" s="428"/>
      <c r="GBQ8" s="428"/>
      <c r="GBR8" s="428"/>
      <c r="GBS8" s="428"/>
      <c r="GBT8" s="428"/>
      <c r="GBU8" s="428"/>
      <c r="GBV8" s="428"/>
      <c r="GBW8" s="428"/>
      <c r="GBX8" s="428"/>
      <c r="GBY8" s="428"/>
      <c r="GBZ8" s="428"/>
      <c r="GCA8" s="428"/>
      <c r="GCB8" s="428"/>
      <c r="GCC8" s="428"/>
      <c r="GCD8" s="428"/>
      <c r="GCE8" s="428"/>
      <c r="GCF8" s="428"/>
      <c r="GCG8" s="428"/>
      <c r="GCH8" s="428"/>
      <c r="GCI8" s="428"/>
      <c r="GCJ8" s="428"/>
      <c r="GCK8" s="428"/>
      <c r="GCL8" s="428"/>
      <c r="GCM8" s="428"/>
      <c r="GCN8" s="428"/>
      <c r="GCO8" s="428"/>
      <c r="GCP8" s="428"/>
      <c r="GCQ8" s="428"/>
      <c r="GCR8" s="428"/>
      <c r="GCS8" s="428"/>
      <c r="GCT8" s="428"/>
      <c r="GCU8" s="428"/>
      <c r="GCV8" s="428"/>
      <c r="GCW8" s="428"/>
      <c r="GCX8" s="428"/>
      <c r="GCY8" s="428"/>
      <c r="GCZ8" s="428"/>
      <c r="GDA8" s="428"/>
      <c r="GDB8" s="428"/>
      <c r="GDC8" s="428"/>
      <c r="GDD8" s="428"/>
      <c r="GDE8" s="428"/>
      <c r="GDF8" s="428"/>
      <c r="GDG8" s="428"/>
      <c r="GDH8" s="428"/>
      <c r="GDI8" s="428"/>
      <c r="GDJ8" s="428"/>
      <c r="GDK8" s="428"/>
      <c r="GDL8" s="428"/>
      <c r="GDM8" s="428"/>
      <c r="GDN8" s="428"/>
      <c r="GDO8" s="428"/>
      <c r="GDP8" s="428"/>
      <c r="GDQ8" s="428"/>
      <c r="GDR8" s="428"/>
      <c r="GDS8" s="428"/>
      <c r="GDT8" s="428"/>
      <c r="GDU8" s="428"/>
      <c r="GDV8" s="428"/>
      <c r="GDW8" s="428"/>
      <c r="GDX8" s="428"/>
      <c r="GDY8" s="428"/>
      <c r="GDZ8" s="428"/>
      <c r="GEA8" s="428"/>
      <c r="GEB8" s="428"/>
      <c r="GEC8" s="428"/>
      <c r="GED8" s="428"/>
      <c r="GEE8" s="428"/>
      <c r="GEF8" s="428"/>
      <c r="GEG8" s="428"/>
      <c r="GEH8" s="428"/>
      <c r="GEI8" s="428"/>
      <c r="GEJ8" s="428"/>
      <c r="GEK8" s="428"/>
      <c r="GEL8" s="428"/>
      <c r="GEM8" s="428"/>
      <c r="GEN8" s="428"/>
      <c r="GEO8" s="428"/>
      <c r="GEP8" s="428"/>
      <c r="GEQ8" s="428"/>
      <c r="GER8" s="428"/>
      <c r="GES8" s="428"/>
      <c r="GET8" s="428"/>
      <c r="GEU8" s="428"/>
      <c r="GEV8" s="428"/>
      <c r="GEW8" s="428"/>
      <c r="GEX8" s="428"/>
      <c r="GEY8" s="428"/>
      <c r="GEZ8" s="428"/>
      <c r="GFA8" s="428"/>
      <c r="GFB8" s="428"/>
      <c r="GFC8" s="428"/>
      <c r="GFD8" s="428"/>
      <c r="GFE8" s="428"/>
      <c r="GFF8" s="428"/>
      <c r="GFG8" s="428"/>
      <c r="GFH8" s="428"/>
      <c r="GFI8" s="428"/>
      <c r="GFJ8" s="428"/>
      <c r="GFK8" s="428"/>
      <c r="GFL8" s="428"/>
      <c r="GFM8" s="428"/>
      <c r="GFN8" s="428"/>
      <c r="GFO8" s="428"/>
      <c r="GFP8" s="428"/>
      <c r="GFQ8" s="428"/>
      <c r="GFR8" s="428"/>
      <c r="GFS8" s="428"/>
      <c r="GFT8" s="428"/>
      <c r="GFU8" s="428"/>
      <c r="GFV8" s="428"/>
      <c r="GFW8" s="428"/>
      <c r="GFX8" s="428"/>
      <c r="GFY8" s="428"/>
      <c r="GFZ8" s="428"/>
      <c r="GGA8" s="428"/>
      <c r="GGB8" s="428"/>
      <c r="GGC8" s="428"/>
      <c r="GGD8" s="428"/>
      <c r="GGE8" s="428"/>
      <c r="GGF8" s="428"/>
      <c r="GGG8" s="428"/>
      <c r="GGH8" s="428"/>
      <c r="GGI8" s="428"/>
      <c r="GGJ8" s="428"/>
      <c r="GGK8" s="428"/>
      <c r="GGL8" s="428"/>
      <c r="GGM8" s="428"/>
      <c r="GGN8" s="428"/>
      <c r="GGO8" s="428"/>
      <c r="GGP8" s="428"/>
      <c r="GGQ8" s="428"/>
      <c r="GGR8" s="428"/>
      <c r="GGS8" s="428"/>
      <c r="GGT8" s="428"/>
      <c r="GGU8" s="428"/>
      <c r="GGV8" s="428"/>
      <c r="GGW8" s="428"/>
      <c r="GGX8" s="428"/>
      <c r="GGY8" s="428"/>
      <c r="GGZ8" s="428"/>
      <c r="GHA8" s="428"/>
      <c r="GHB8" s="428"/>
      <c r="GHC8" s="428"/>
      <c r="GHD8" s="428"/>
      <c r="GHE8" s="428"/>
      <c r="GHF8" s="428"/>
      <c r="GHG8" s="428"/>
      <c r="GHH8" s="428"/>
      <c r="GHI8" s="428"/>
      <c r="GHJ8" s="428"/>
      <c r="GHK8" s="428"/>
      <c r="GHL8" s="428"/>
      <c r="GHM8" s="428"/>
      <c r="GHN8" s="428"/>
      <c r="GHO8" s="428"/>
      <c r="GHP8" s="428"/>
      <c r="GHQ8" s="428"/>
      <c r="GHR8" s="428"/>
      <c r="GHS8" s="428"/>
      <c r="GHT8" s="428"/>
      <c r="GHU8" s="428"/>
      <c r="GHV8" s="428"/>
      <c r="GHW8" s="428"/>
      <c r="GHX8" s="428"/>
      <c r="GHY8" s="428"/>
      <c r="GHZ8" s="428"/>
      <c r="GIA8" s="428"/>
      <c r="GIB8" s="428"/>
      <c r="GIC8" s="428"/>
      <c r="GID8" s="428"/>
      <c r="GIE8" s="428"/>
      <c r="GIF8" s="428"/>
      <c r="GIG8" s="428"/>
      <c r="GIH8" s="428"/>
      <c r="GII8" s="428"/>
      <c r="GIJ8" s="428"/>
      <c r="GIK8" s="428"/>
      <c r="GIL8" s="428"/>
      <c r="GIM8" s="428"/>
      <c r="GIN8" s="428"/>
      <c r="GIO8" s="428"/>
      <c r="GIP8" s="428"/>
      <c r="GIQ8" s="428"/>
      <c r="GIR8" s="428"/>
      <c r="GIS8" s="428"/>
      <c r="GIT8" s="428"/>
      <c r="GIU8" s="428"/>
      <c r="GIV8" s="428"/>
      <c r="GIW8" s="428"/>
      <c r="GIX8" s="428"/>
      <c r="GIY8" s="428"/>
      <c r="GIZ8" s="428"/>
      <c r="GJA8" s="428"/>
      <c r="GJB8" s="428"/>
      <c r="GJC8" s="428"/>
      <c r="GJD8" s="428"/>
      <c r="GJE8" s="428"/>
      <c r="GJF8" s="428"/>
      <c r="GJG8" s="428"/>
      <c r="GJH8" s="428"/>
      <c r="GJI8" s="428"/>
      <c r="GJJ8" s="428"/>
      <c r="GJK8" s="428"/>
      <c r="GJL8" s="428"/>
      <c r="GJM8" s="428"/>
      <c r="GJN8" s="428"/>
      <c r="GJO8" s="428"/>
      <c r="GJP8" s="428"/>
      <c r="GJQ8" s="428"/>
      <c r="GJR8" s="428"/>
      <c r="GJS8" s="428"/>
      <c r="GJT8" s="428"/>
      <c r="GJU8" s="428"/>
      <c r="GJV8" s="428"/>
      <c r="GJW8" s="428"/>
      <c r="GJX8" s="428"/>
      <c r="GJY8" s="428"/>
      <c r="GJZ8" s="428"/>
      <c r="GKA8" s="428"/>
      <c r="GKB8" s="428"/>
      <c r="GKC8" s="428"/>
      <c r="GKD8" s="428"/>
      <c r="GKE8" s="428"/>
      <c r="GKF8" s="428"/>
      <c r="GKG8" s="428"/>
      <c r="GKH8" s="428"/>
      <c r="GKI8" s="428"/>
      <c r="GKJ8" s="428"/>
      <c r="GKK8" s="428"/>
      <c r="GKL8" s="428"/>
      <c r="GKM8" s="428"/>
      <c r="GKN8" s="428"/>
      <c r="GKO8" s="428"/>
      <c r="GKP8" s="428"/>
      <c r="GKQ8" s="428"/>
      <c r="GKR8" s="428"/>
      <c r="GKS8" s="428"/>
      <c r="GKT8" s="428"/>
      <c r="GKU8" s="428"/>
      <c r="GKV8" s="428"/>
      <c r="GKW8" s="428"/>
      <c r="GKX8" s="428"/>
      <c r="GKY8" s="428"/>
      <c r="GKZ8" s="428"/>
      <c r="GLA8" s="428"/>
      <c r="GLB8" s="428"/>
      <c r="GLC8" s="428"/>
      <c r="GLD8" s="428"/>
      <c r="GLE8" s="428"/>
      <c r="GLF8" s="428"/>
      <c r="GLG8" s="428"/>
      <c r="GLH8" s="428"/>
      <c r="GLI8" s="428"/>
      <c r="GLJ8" s="428"/>
      <c r="GLK8" s="428"/>
      <c r="GLL8" s="428"/>
      <c r="GLM8" s="428"/>
      <c r="GLN8" s="428"/>
      <c r="GLO8" s="428"/>
      <c r="GLP8" s="428"/>
      <c r="GLQ8" s="428"/>
      <c r="GLR8" s="428"/>
      <c r="GLS8" s="428"/>
      <c r="GLT8" s="428"/>
      <c r="GLU8" s="428"/>
      <c r="GLV8" s="428"/>
      <c r="GLW8" s="428"/>
      <c r="GLX8" s="428"/>
      <c r="GLY8" s="428"/>
      <c r="GLZ8" s="428"/>
      <c r="GMA8" s="428"/>
      <c r="GMB8" s="428"/>
      <c r="GMC8" s="428"/>
      <c r="GMD8" s="428"/>
      <c r="GME8" s="428"/>
      <c r="GMF8" s="428"/>
      <c r="GMG8" s="428"/>
      <c r="GMH8" s="428"/>
      <c r="GMI8" s="428"/>
      <c r="GMJ8" s="428"/>
      <c r="GMK8" s="428"/>
      <c r="GML8" s="428"/>
      <c r="GMM8" s="428"/>
      <c r="GMN8" s="428"/>
      <c r="GMO8" s="428"/>
      <c r="GMP8" s="428"/>
      <c r="GMQ8" s="428"/>
      <c r="GMR8" s="428"/>
      <c r="GMS8" s="428"/>
      <c r="GMT8" s="428"/>
      <c r="GMU8" s="428"/>
      <c r="GMV8" s="428"/>
      <c r="GMW8" s="428"/>
      <c r="GMX8" s="428"/>
      <c r="GMY8" s="428"/>
      <c r="GMZ8" s="428"/>
      <c r="GNA8" s="428"/>
      <c r="GNB8" s="428"/>
      <c r="GNC8" s="428"/>
      <c r="GND8" s="428"/>
      <c r="GNE8" s="428"/>
      <c r="GNF8" s="428"/>
      <c r="GNG8" s="428"/>
      <c r="GNH8" s="428"/>
      <c r="GNI8" s="428"/>
      <c r="GNJ8" s="428"/>
      <c r="GNK8" s="428"/>
      <c r="GNL8" s="428"/>
      <c r="GNM8" s="428"/>
      <c r="GNN8" s="428"/>
      <c r="GNO8" s="428"/>
      <c r="GNP8" s="428"/>
      <c r="GNQ8" s="428"/>
      <c r="GNR8" s="428"/>
      <c r="GNS8" s="428"/>
      <c r="GNT8" s="428"/>
      <c r="GNU8" s="428"/>
      <c r="GNV8" s="428"/>
      <c r="GNW8" s="428"/>
      <c r="GNX8" s="428"/>
      <c r="GNY8" s="428"/>
      <c r="GNZ8" s="428"/>
      <c r="GOA8" s="428"/>
      <c r="GOB8" s="428"/>
      <c r="GOC8" s="428"/>
      <c r="GOD8" s="428"/>
      <c r="GOE8" s="428"/>
      <c r="GOF8" s="428"/>
      <c r="GOG8" s="428"/>
      <c r="GOH8" s="428"/>
      <c r="GOI8" s="428"/>
      <c r="GOJ8" s="428"/>
      <c r="GOK8" s="428"/>
      <c r="GOL8" s="428"/>
      <c r="GOM8" s="428"/>
      <c r="GON8" s="428"/>
      <c r="GOO8" s="428"/>
      <c r="GOP8" s="428"/>
      <c r="GOQ8" s="428"/>
      <c r="GOR8" s="428"/>
      <c r="GOS8" s="428"/>
      <c r="GOT8" s="428"/>
      <c r="GOU8" s="428"/>
      <c r="GOV8" s="428"/>
      <c r="GOW8" s="428"/>
      <c r="GOX8" s="428"/>
      <c r="GOY8" s="428"/>
      <c r="GOZ8" s="428"/>
      <c r="GPA8" s="428"/>
      <c r="GPB8" s="428"/>
      <c r="GPC8" s="428"/>
      <c r="GPD8" s="428"/>
      <c r="GPE8" s="428"/>
      <c r="GPF8" s="428"/>
      <c r="GPG8" s="428"/>
      <c r="GPH8" s="428"/>
      <c r="GPI8" s="428"/>
      <c r="GPJ8" s="428"/>
      <c r="GPK8" s="428"/>
      <c r="GPL8" s="428"/>
      <c r="GPM8" s="428"/>
      <c r="GPN8" s="428"/>
      <c r="GPO8" s="428"/>
      <c r="GPP8" s="428"/>
      <c r="GPQ8" s="428"/>
      <c r="GPR8" s="428"/>
      <c r="GPS8" s="428"/>
      <c r="GPT8" s="428"/>
      <c r="GPU8" s="428"/>
      <c r="GPV8" s="428"/>
      <c r="GPW8" s="428"/>
      <c r="GPX8" s="428"/>
      <c r="GPY8" s="428"/>
      <c r="GPZ8" s="428"/>
      <c r="GQA8" s="428"/>
      <c r="GQB8" s="428"/>
      <c r="GQC8" s="428"/>
      <c r="GQD8" s="428"/>
      <c r="GQE8" s="428"/>
      <c r="GQF8" s="428"/>
      <c r="GQG8" s="428"/>
      <c r="GQH8" s="428"/>
      <c r="GQI8" s="428"/>
      <c r="GQJ8" s="428"/>
      <c r="GQK8" s="428"/>
      <c r="GQL8" s="428"/>
      <c r="GQM8" s="428"/>
      <c r="GQN8" s="428"/>
      <c r="GQO8" s="428"/>
      <c r="GQP8" s="428"/>
      <c r="GQQ8" s="428"/>
      <c r="GQR8" s="428"/>
      <c r="GQS8" s="428"/>
      <c r="GQT8" s="428"/>
      <c r="GQU8" s="428"/>
      <c r="GQV8" s="428"/>
      <c r="GQW8" s="428"/>
      <c r="GQX8" s="428"/>
      <c r="GQY8" s="428"/>
      <c r="GQZ8" s="428"/>
      <c r="GRA8" s="428"/>
      <c r="GRB8" s="428"/>
      <c r="GRC8" s="428"/>
      <c r="GRD8" s="428"/>
      <c r="GRE8" s="428"/>
      <c r="GRF8" s="428"/>
      <c r="GRG8" s="428"/>
      <c r="GRH8" s="428"/>
      <c r="GRI8" s="428"/>
      <c r="GRJ8" s="428"/>
      <c r="GRK8" s="428"/>
      <c r="GRL8" s="428"/>
      <c r="GRM8" s="428"/>
      <c r="GRN8" s="428"/>
      <c r="GRO8" s="428"/>
      <c r="GRP8" s="428"/>
      <c r="GRQ8" s="428"/>
      <c r="GRR8" s="428"/>
      <c r="GRS8" s="428"/>
      <c r="GRT8" s="428"/>
      <c r="GRU8" s="428"/>
      <c r="GRV8" s="428"/>
      <c r="GRW8" s="428"/>
      <c r="GRX8" s="428"/>
      <c r="GRY8" s="428"/>
      <c r="GRZ8" s="428"/>
      <c r="GSA8" s="428"/>
      <c r="GSB8" s="428"/>
      <c r="GSC8" s="428"/>
      <c r="GSD8" s="428"/>
      <c r="GSE8" s="428"/>
      <c r="GSF8" s="428"/>
      <c r="GSG8" s="428"/>
      <c r="GSH8" s="428"/>
      <c r="GSI8" s="428"/>
      <c r="GSJ8" s="428"/>
      <c r="GSK8" s="428"/>
      <c r="GSL8" s="428"/>
      <c r="GSM8" s="428"/>
      <c r="GSN8" s="428"/>
      <c r="GSO8" s="428"/>
      <c r="GSP8" s="428"/>
      <c r="GSQ8" s="428"/>
      <c r="GSR8" s="428"/>
      <c r="GSS8" s="428"/>
      <c r="GST8" s="428"/>
      <c r="GSU8" s="428"/>
      <c r="GSV8" s="428"/>
      <c r="GSW8" s="428"/>
      <c r="GSX8" s="428"/>
      <c r="GSY8" s="428"/>
      <c r="GSZ8" s="428"/>
      <c r="GTA8" s="428"/>
      <c r="GTB8" s="428"/>
      <c r="GTC8" s="428"/>
      <c r="GTD8" s="428"/>
      <c r="GTE8" s="428"/>
      <c r="GTF8" s="428"/>
      <c r="GTG8" s="428"/>
      <c r="GTH8" s="428"/>
      <c r="GTI8" s="428"/>
      <c r="GTJ8" s="428"/>
      <c r="GTK8" s="428"/>
      <c r="GTL8" s="428"/>
      <c r="GTM8" s="428"/>
      <c r="GTN8" s="428"/>
      <c r="GTO8" s="428"/>
      <c r="GTP8" s="428"/>
      <c r="GTQ8" s="428"/>
      <c r="GTR8" s="428"/>
      <c r="GTS8" s="428"/>
      <c r="GTT8" s="428"/>
      <c r="GTU8" s="428"/>
      <c r="GTV8" s="428"/>
      <c r="GTW8" s="428"/>
      <c r="GTX8" s="428"/>
      <c r="GTY8" s="428"/>
      <c r="GTZ8" s="428"/>
      <c r="GUA8" s="428"/>
      <c r="GUB8" s="428"/>
      <c r="GUC8" s="428"/>
      <c r="GUD8" s="428"/>
      <c r="GUE8" s="428"/>
      <c r="GUF8" s="428"/>
      <c r="GUG8" s="428"/>
      <c r="GUH8" s="428"/>
      <c r="GUI8" s="428"/>
      <c r="GUJ8" s="428"/>
      <c r="GUK8" s="428"/>
      <c r="GUL8" s="428"/>
      <c r="GUM8" s="428"/>
      <c r="GUN8" s="428"/>
      <c r="GUO8" s="428"/>
      <c r="GUP8" s="428"/>
      <c r="GUQ8" s="428"/>
      <c r="GUR8" s="428"/>
      <c r="GUS8" s="428"/>
      <c r="GUT8" s="428"/>
      <c r="GUU8" s="428"/>
      <c r="GUV8" s="428"/>
      <c r="GUW8" s="428"/>
      <c r="GUX8" s="428"/>
      <c r="GUY8" s="428"/>
      <c r="GUZ8" s="428"/>
      <c r="GVA8" s="428"/>
      <c r="GVB8" s="428"/>
      <c r="GVC8" s="428"/>
      <c r="GVD8" s="428"/>
      <c r="GVE8" s="428"/>
      <c r="GVF8" s="428"/>
      <c r="GVG8" s="428"/>
      <c r="GVH8" s="428"/>
      <c r="GVI8" s="428"/>
      <c r="GVJ8" s="428"/>
      <c r="GVK8" s="428"/>
      <c r="GVL8" s="428"/>
      <c r="GVM8" s="428"/>
      <c r="GVN8" s="428"/>
      <c r="GVO8" s="428"/>
      <c r="GVP8" s="428"/>
      <c r="GVQ8" s="428"/>
      <c r="GVR8" s="428"/>
      <c r="GVS8" s="428"/>
      <c r="GVT8" s="428"/>
      <c r="GVU8" s="428"/>
      <c r="GVV8" s="428"/>
      <c r="GVW8" s="428"/>
      <c r="GVX8" s="428"/>
      <c r="GVY8" s="428"/>
      <c r="GVZ8" s="428"/>
      <c r="GWA8" s="428"/>
      <c r="GWB8" s="428"/>
      <c r="GWC8" s="428"/>
      <c r="GWD8" s="428"/>
      <c r="GWE8" s="428"/>
      <c r="GWF8" s="428"/>
      <c r="GWG8" s="428"/>
      <c r="GWH8" s="428"/>
      <c r="GWI8" s="428"/>
      <c r="GWJ8" s="428"/>
      <c r="GWK8" s="428"/>
      <c r="GWL8" s="428"/>
      <c r="GWM8" s="428"/>
      <c r="GWN8" s="428"/>
      <c r="GWO8" s="428"/>
      <c r="GWP8" s="428"/>
      <c r="GWQ8" s="428"/>
      <c r="GWR8" s="428"/>
      <c r="GWS8" s="428"/>
      <c r="GWT8" s="428"/>
      <c r="GWU8" s="428"/>
      <c r="GWV8" s="428"/>
      <c r="GWW8" s="428"/>
      <c r="GWX8" s="428"/>
      <c r="GWY8" s="428"/>
      <c r="GWZ8" s="428"/>
      <c r="GXA8" s="428"/>
      <c r="GXB8" s="428"/>
      <c r="GXC8" s="428"/>
      <c r="GXD8" s="428"/>
      <c r="GXE8" s="428"/>
      <c r="GXF8" s="428"/>
      <c r="GXG8" s="428"/>
      <c r="GXH8" s="428"/>
      <c r="GXI8" s="428"/>
      <c r="GXJ8" s="428"/>
      <c r="GXK8" s="428"/>
      <c r="GXL8" s="428"/>
      <c r="GXM8" s="428"/>
      <c r="GXN8" s="428"/>
      <c r="GXO8" s="428"/>
      <c r="GXP8" s="428"/>
      <c r="GXQ8" s="428"/>
      <c r="GXR8" s="428"/>
      <c r="GXS8" s="428"/>
      <c r="GXT8" s="428"/>
      <c r="GXU8" s="428"/>
      <c r="GXV8" s="428"/>
      <c r="GXW8" s="428"/>
      <c r="GXX8" s="428"/>
      <c r="GXY8" s="428"/>
      <c r="GXZ8" s="428"/>
      <c r="GYA8" s="428"/>
      <c r="GYB8" s="428"/>
      <c r="GYC8" s="428"/>
      <c r="GYD8" s="428"/>
      <c r="GYE8" s="428"/>
      <c r="GYF8" s="428"/>
      <c r="GYG8" s="428"/>
      <c r="GYH8" s="428"/>
      <c r="GYI8" s="428"/>
      <c r="GYJ8" s="428"/>
      <c r="GYK8" s="428"/>
      <c r="GYL8" s="428"/>
      <c r="GYM8" s="428"/>
      <c r="GYN8" s="428"/>
      <c r="GYO8" s="428"/>
      <c r="GYP8" s="428"/>
      <c r="GYQ8" s="428"/>
      <c r="GYR8" s="428"/>
      <c r="GYS8" s="428"/>
      <c r="GYT8" s="428"/>
      <c r="GYU8" s="428"/>
      <c r="GYV8" s="428"/>
      <c r="GYW8" s="428"/>
      <c r="GYX8" s="428"/>
      <c r="GYY8" s="428"/>
      <c r="GYZ8" s="428"/>
      <c r="GZA8" s="428"/>
      <c r="GZB8" s="428"/>
      <c r="GZC8" s="428"/>
      <c r="GZD8" s="428"/>
      <c r="GZE8" s="428"/>
      <c r="GZF8" s="428"/>
      <c r="GZG8" s="428"/>
      <c r="GZH8" s="428"/>
      <c r="GZI8" s="428"/>
      <c r="GZJ8" s="428"/>
      <c r="GZK8" s="428"/>
      <c r="GZL8" s="428"/>
      <c r="GZM8" s="428"/>
      <c r="GZN8" s="428"/>
      <c r="GZO8" s="428"/>
      <c r="GZP8" s="428"/>
      <c r="GZQ8" s="428"/>
      <c r="GZR8" s="428"/>
      <c r="GZS8" s="428"/>
      <c r="GZT8" s="428"/>
      <c r="GZU8" s="428"/>
      <c r="GZV8" s="428"/>
      <c r="GZW8" s="428"/>
      <c r="GZX8" s="428"/>
      <c r="GZY8" s="428"/>
      <c r="GZZ8" s="428"/>
      <c r="HAA8" s="428"/>
      <c r="HAB8" s="428"/>
      <c r="HAC8" s="428"/>
      <c r="HAD8" s="428"/>
      <c r="HAE8" s="428"/>
      <c r="HAF8" s="428"/>
      <c r="HAG8" s="428"/>
      <c r="HAH8" s="428"/>
      <c r="HAI8" s="428"/>
      <c r="HAJ8" s="428"/>
      <c r="HAK8" s="428"/>
      <c r="HAL8" s="428"/>
      <c r="HAM8" s="428"/>
      <c r="HAN8" s="428"/>
      <c r="HAO8" s="428"/>
      <c r="HAP8" s="428"/>
      <c r="HAQ8" s="428"/>
      <c r="HAR8" s="428"/>
      <c r="HAS8" s="428"/>
      <c r="HAT8" s="428"/>
      <c r="HAU8" s="428"/>
      <c r="HAV8" s="428"/>
      <c r="HAW8" s="428"/>
      <c r="HAX8" s="428"/>
      <c r="HAY8" s="428"/>
      <c r="HAZ8" s="428"/>
      <c r="HBA8" s="428"/>
      <c r="HBB8" s="428"/>
      <c r="HBC8" s="428"/>
      <c r="HBD8" s="428"/>
      <c r="HBE8" s="428"/>
      <c r="HBF8" s="428"/>
      <c r="HBG8" s="428"/>
      <c r="HBH8" s="428"/>
      <c r="HBI8" s="428"/>
      <c r="HBJ8" s="428"/>
      <c r="HBK8" s="428"/>
      <c r="HBL8" s="428"/>
      <c r="HBM8" s="428"/>
      <c r="HBN8" s="428"/>
      <c r="HBO8" s="428"/>
      <c r="HBP8" s="428"/>
      <c r="HBQ8" s="428"/>
      <c r="HBR8" s="428"/>
      <c r="HBS8" s="428"/>
      <c r="HBT8" s="428"/>
      <c r="HBU8" s="428"/>
      <c r="HBV8" s="428"/>
      <c r="HBW8" s="428"/>
      <c r="HBX8" s="428"/>
      <c r="HBY8" s="428"/>
      <c r="HBZ8" s="428"/>
      <c r="HCA8" s="428"/>
      <c r="HCB8" s="428"/>
      <c r="HCC8" s="428"/>
      <c r="HCD8" s="428"/>
      <c r="HCE8" s="428"/>
      <c r="HCF8" s="428"/>
      <c r="HCG8" s="428"/>
      <c r="HCH8" s="428"/>
      <c r="HCI8" s="428"/>
      <c r="HCJ8" s="428"/>
      <c r="HCK8" s="428"/>
      <c r="HCL8" s="428"/>
      <c r="HCM8" s="428"/>
      <c r="HCN8" s="428"/>
      <c r="HCO8" s="428"/>
      <c r="HCP8" s="428"/>
      <c r="HCQ8" s="428"/>
      <c r="HCR8" s="428"/>
      <c r="HCS8" s="428"/>
      <c r="HCT8" s="428"/>
      <c r="HCU8" s="428"/>
      <c r="HCV8" s="428"/>
      <c r="HCW8" s="428"/>
      <c r="HCX8" s="428"/>
      <c r="HCY8" s="428"/>
      <c r="HCZ8" s="428"/>
      <c r="HDA8" s="428"/>
      <c r="HDB8" s="428"/>
      <c r="HDC8" s="428"/>
      <c r="HDD8" s="428"/>
      <c r="HDE8" s="428"/>
      <c r="HDF8" s="428"/>
      <c r="HDG8" s="428"/>
      <c r="HDH8" s="428"/>
      <c r="HDI8" s="428"/>
      <c r="HDJ8" s="428"/>
      <c r="HDK8" s="428"/>
      <c r="HDL8" s="428"/>
      <c r="HDM8" s="428"/>
      <c r="HDN8" s="428"/>
      <c r="HDO8" s="428"/>
      <c r="HDP8" s="428"/>
      <c r="HDQ8" s="428"/>
      <c r="HDR8" s="428"/>
      <c r="HDS8" s="428"/>
      <c r="HDT8" s="428"/>
      <c r="HDU8" s="428"/>
      <c r="HDV8" s="428"/>
      <c r="HDW8" s="428"/>
      <c r="HDX8" s="428"/>
      <c r="HDY8" s="428"/>
      <c r="HDZ8" s="428"/>
      <c r="HEA8" s="428"/>
      <c r="HEB8" s="428"/>
      <c r="HEC8" s="428"/>
      <c r="HED8" s="428"/>
      <c r="HEE8" s="428"/>
      <c r="HEF8" s="428"/>
      <c r="HEG8" s="428"/>
      <c r="HEH8" s="428"/>
      <c r="HEI8" s="428"/>
      <c r="HEJ8" s="428"/>
      <c r="HEK8" s="428"/>
      <c r="HEL8" s="428"/>
      <c r="HEM8" s="428"/>
      <c r="HEN8" s="428"/>
      <c r="HEO8" s="428"/>
      <c r="HEP8" s="428"/>
      <c r="HEQ8" s="428"/>
      <c r="HER8" s="428"/>
      <c r="HES8" s="428"/>
      <c r="HET8" s="428"/>
      <c r="HEU8" s="428"/>
      <c r="HEV8" s="428"/>
      <c r="HEW8" s="428"/>
      <c r="HEX8" s="428"/>
      <c r="HEY8" s="428"/>
      <c r="HEZ8" s="428"/>
      <c r="HFA8" s="428"/>
      <c r="HFB8" s="428"/>
      <c r="HFC8" s="428"/>
      <c r="HFD8" s="428"/>
      <c r="HFE8" s="428"/>
      <c r="HFF8" s="428"/>
      <c r="HFG8" s="428"/>
      <c r="HFH8" s="428"/>
      <c r="HFI8" s="428"/>
      <c r="HFJ8" s="428"/>
      <c r="HFK8" s="428"/>
      <c r="HFL8" s="428"/>
      <c r="HFM8" s="428"/>
      <c r="HFN8" s="428"/>
      <c r="HFO8" s="428"/>
      <c r="HFP8" s="428"/>
      <c r="HFQ8" s="428"/>
      <c r="HFR8" s="428"/>
      <c r="HFS8" s="428"/>
      <c r="HFT8" s="428"/>
      <c r="HFU8" s="428"/>
      <c r="HFV8" s="428"/>
      <c r="HFW8" s="428"/>
      <c r="HFX8" s="428"/>
      <c r="HFY8" s="428"/>
      <c r="HFZ8" s="428"/>
      <c r="HGA8" s="428"/>
      <c r="HGB8" s="428"/>
      <c r="HGC8" s="428"/>
      <c r="HGD8" s="428"/>
      <c r="HGE8" s="428"/>
      <c r="HGF8" s="428"/>
      <c r="HGG8" s="428"/>
      <c r="HGH8" s="428"/>
      <c r="HGI8" s="428"/>
      <c r="HGJ8" s="428"/>
      <c r="HGK8" s="428"/>
      <c r="HGL8" s="428"/>
      <c r="HGM8" s="428"/>
      <c r="HGN8" s="428"/>
      <c r="HGO8" s="428"/>
      <c r="HGP8" s="428"/>
      <c r="HGQ8" s="428"/>
      <c r="HGR8" s="428"/>
      <c r="HGS8" s="428"/>
      <c r="HGT8" s="428"/>
      <c r="HGU8" s="428"/>
      <c r="HGV8" s="428"/>
      <c r="HGW8" s="428"/>
      <c r="HGX8" s="428"/>
      <c r="HGY8" s="428"/>
      <c r="HGZ8" s="428"/>
      <c r="HHA8" s="428"/>
      <c r="HHB8" s="428"/>
      <c r="HHC8" s="428"/>
      <c r="HHD8" s="428"/>
      <c r="HHE8" s="428"/>
      <c r="HHF8" s="428"/>
      <c r="HHG8" s="428"/>
      <c r="HHH8" s="428"/>
      <c r="HHI8" s="428"/>
      <c r="HHJ8" s="428"/>
      <c r="HHK8" s="428"/>
      <c r="HHL8" s="428"/>
      <c r="HHM8" s="428"/>
      <c r="HHN8" s="428"/>
      <c r="HHO8" s="428"/>
      <c r="HHP8" s="428"/>
      <c r="HHQ8" s="428"/>
      <c r="HHR8" s="428"/>
      <c r="HHS8" s="428"/>
      <c r="HHT8" s="428"/>
      <c r="HHU8" s="428"/>
      <c r="HHV8" s="428"/>
      <c r="HHW8" s="428"/>
      <c r="HHX8" s="428"/>
      <c r="HHY8" s="428"/>
      <c r="HHZ8" s="428"/>
      <c r="HIA8" s="428"/>
      <c r="HIB8" s="428"/>
      <c r="HIC8" s="428"/>
      <c r="HID8" s="428"/>
      <c r="HIE8" s="428"/>
      <c r="HIF8" s="428"/>
      <c r="HIG8" s="428"/>
      <c r="HIH8" s="428"/>
      <c r="HII8" s="428"/>
      <c r="HIJ8" s="428"/>
      <c r="HIK8" s="428"/>
      <c r="HIL8" s="428"/>
      <c r="HIM8" s="428"/>
      <c r="HIN8" s="428"/>
      <c r="HIO8" s="428"/>
      <c r="HIP8" s="428"/>
      <c r="HIQ8" s="428"/>
      <c r="HIR8" s="428"/>
      <c r="HIS8" s="428"/>
      <c r="HIT8" s="428"/>
      <c r="HIU8" s="428"/>
      <c r="HIV8" s="428"/>
      <c r="HIW8" s="428"/>
      <c r="HIX8" s="428"/>
      <c r="HIY8" s="428"/>
      <c r="HIZ8" s="428"/>
      <c r="HJA8" s="428"/>
      <c r="HJB8" s="428"/>
      <c r="HJC8" s="428"/>
      <c r="HJD8" s="428"/>
      <c r="HJE8" s="428"/>
      <c r="HJF8" s="428"/>
      <c r="HJG8" s="428"/>
      <c r="HJH8" s="428"/>
      <c r="HJI8" s="428"/>
      <c r="HJJ8" s="428"/>
      <c r="HJK8" s="428"/>
      <c r="HJL8" s="428"/>
      <c r="HJM8" s="428"/>
      <c r="HJN8" s="428"/>
      <c r="HJO8" s="428"/>
      <c r="HJP8" s="428"/>
      <c r="HJQ8" s="428"/>
      <c r="HJR8" s="428"/>
      <c r="HJS8" s="428"/>
      <c r="HJT8" s="428"/>
      <c r="HJU8" s="428"/>
      <c r="HJV8" s="428"/>
      <c r="HJW8" s="428"/>
      <c r="HJX8" s="428"/>
      <c r="HJY8" s="428"/>
      <c r="HJZ8" s="428"/>
      <c r="HKA8" s="428"/>
      <c r="HKB8" s="428"/>
      <c r="HKC8" s="428"/>
      <c r="HKD8" s="428"/>
      <c r="HKE8" s="428"/>
      <c r="HKF8" s="428"/>
      <c r="HKG8" s="428"/>
      <c r="HKH8" s="428"/>
      <c r="HKI8" s="428"/>
      <c r="HKJ8" s="428"/>
      <c r="HKK8" s="428"/>
      <c r="HKL8" s="428"/>
      <c r="HKM8" s="428"/>
      <c r="HKN8" s="428"/>
      <c r="HKO8" s="428"/>
      <c r="HKP8" s="428"/>
      <c r="HKQ8" s="428"/>
      <c r="HKR8" s="428"/>
      <c r="HKS8" s="428"/>
      <c r="HKT8" s="428"/>
      <c r="HKU8" s="428"/>
      <c r="HKV8" s="428"/>
      <c r="HKW8" s="428"/>
      <c r="HKX8" s="428"/>
      <c r="HKY8" s="428"/>
      <c r="HKZ8" s="428"/>
      <c r="HLA8" s="428"/>
      <c r="HLB8" s="428"/>
      <c r="HLC8" s="428"/>
      <c r="HLD8" s="428"/>
      <c r="HLE8" s="428"/>
      <c r="HLF8" s="428"/>
      <c r="HLG8" s="428"/>
      <c r="HLH8" s="428"/>
      <c r="HLI8" s="428"/>
      <c r="HLJ8" s="428"/>
      <c r="HLK8" s="428"/>
      <c r="HLL8" s="428"/>
      <c r="HLM8" s="428"/>
      <c r="HLN8" s="428"/>
      <c r="HLO8" s="428"/>
      <c r="HLP8" s="428"/>
      <c r="HLQ8" s="428"/>
      <c r="HLR8" s="428"/>
      <c r="HLS8" s="428"/>
      <c r="HLT8" s="428"/>
      <c r="HLU8" s="428"/>
      <c r="HLV8" s="428"/>
      <c r="HLW8" s="428"/>
      <c r="HLX8" s="428"/>
      <c r="HLY8" s="428"/>
      <c r="HLZ8" s="428"/>
      <c r="HMA8" s="428"/>
      <c r="HMB8" s="428"/>
      <c r="HMC8" s="428"/>
      <c r="HMD8" s="428"/>
      <c r="HME8" s="428"/>
      <c r="HMF8" s="428"/>
      <c r="HMG8" s="428"/>
      <c r="HMH8" s="428"/>
      <c r="HMI8" s="428"/>
      <c r="HMJ8" s="428"/>
      <c r="HMK8" s="428"/>
      <c r="HML8" s="428"/>
      <c r="HMM8" s="428"/>
      <c r="HMN8" s="428"/>
      <c r="HMO8" s="428"/>
      <c r="HMP8" s="428"/>
      <c r="HMQ8" s="428"/>
      <c r="HMR8" s="428"/>
      <c r="HMS8" s="428"/>
      <c r="HMT8" s="428"/>
      <c r="HMU8" s="428"/>
      <c r="HMV8" s="428"/>
      <c r="HMW8" s="428"/>
      <c r="HMX8" s="428"/>
      <c r="HMY8" s="428"/>
      <c r="HMZ8" s="428"/>
      <c r="HNA8" s="428"/>
      <c r="HNB8" s="428"/>
      <c r="HNC8" s="428"/>
      <c r="HND8" s="428"/>
      <c r="HNE8" s="428"/>
      <c r="HNF8" s="428"/>
      <c r="HNG8" s="428"/>
      <c r="HNH8" s="428"/>
      <c r="HNI8" s="428"/>
      <c r="HNJ8" s="428"/>
      <c r="HNK8" s="428"/>
      <c r="HNL8" s="428"/>
      <c r="HNM8" s="428"/>
      <c r="HNN8" s="428"/>
      <c r="HNO8" s="428"/>
      <c r="HNP8" s="428"/>
      <c r="HNQ8" s="428"/>
      <c r="HNR8" s="428"/>
      <c r="HNS8" s="428"/>
      <c r="HNT8" s="428"/>
      <c r="HNU8" s="428"/>
      <c r="HNV8" s="428"/>
      <c r="HNW8" s="428"/>
      <c r="HNX8" s="428"/>
      <c r="HNY8" s="428"/>
      <c r="HNZ8" s="428"/>
      <c r="HOA8" s="428"/>
      <c r="HOB8" s="428"/>
      <c r="HOC8" s="428"/>
      <c r="HOD8" s="428"/>
      <c r="HOE8" s="428"/>
      <c r="HOF8" s="428"/>
      <c r="HOG8" s="428"/>
      <c r="HOH8" s="428"/>
      <c r="HOI8" s="428"/>
      <c r="HOJ8" s="428"/>
      <c r="HOK8" s="428"/>
      <c r="HOL8" s="428"/>
      <c r="HOM8" s="428"/>
      <c r="HON8" s="428"/>
      <c r="HOO8" s="428"/>
      <c r="HOP8" s="428"/>
      <c r="HOQ8" s="428"/>
      <c r="HOR8" s="428"/>
      <c r="HOS8" s="428"/>
      <c r="HOT8" s="428"/>
      <c r="HOU8" s="428"/>
      <c r="HOV8" s="428"/>
      <c r="HOW8" s="428"/>
      <c r="HOX8" s="428"/>
      <c r="HOY8" s="428"/>
      <c r="HOZ8" s="428"/>
      <c r="HPA8" s="428"/>
      <c r="HPB8" s="428"/>
      <c r="HPC8" s="428"/>
      <c r="HPD8" s="428"/>
      <c r="HPE8" s="428"/>
      <c r="HPF8" s="428"/>
      <c r="HPG8" s="428"/>
      <c r="HPH8" s="428"/>
      <c r="HPI8" s="428"/>
      <c r="HPJ8" s="428"/>
      <c r="HPK8" s="428"/>
      <c r="HPL8" s="428"/>
      <c r="HPM8" s="428"/>
      <c r="HPN8" s="428"/>
      <c r="HPO8" s="428"/>
      <c r="HPP8" s="428"/>
      <c r="HPQ8" s="428"/>
      <c r="HPR8" s="428"/>
      <c r="HPS8" s="428"/>
      <c r="HPT8" s="428"/>
      <c r="HPU8" s="428"/>
      <c r="HPV8" s="428"/>
      <c r="HPW8" s="428"/>
      <c r="HPX8" s="428"/>
      <c r="HPY8" s="428"/>
      <c r="HPZ8" s="428"/>
      <c r="HQA8" s="428"/>
      <c r="HQB8" s="428"/>
      <c r="HQC8" s="428"/>
      <c r="HQD8" s="428"/>
      <c r="HQE8" s="428"/>
      <c r="HQF8" s="428"/>
      <c r="HQG8" s="428"/>
      <c r="HQH8" s="428"/>
      <c r="HQI8" s="428"/>
      <c r="HQJ8" s="428"/>
      <c r="HQK8" s="428"/>
      <c r="HQL8" s="428"/>
      <c r="HQM8" s="428"/>
      <c r="HQN8" s="428"/>
      <c r="HQO8" s="428"/>
      <c r="HQP8" s="428"/>
      <c r="HQQ8" s="428"/>
      <c r="HQR8" s="428"/>
      <c r="HQS8" s="428"/>
      <c r="HQT8" s="428"/>
      <c r="HQU8" s="428"/>
      <c r="HQV8" s="428"/>
      <c r="HQW8" s="428"/>
      <c r="HQX8" s="428"/>
      <c r="HQY8" s="428"/>
      <c r="HQZ8" s="428"/>
      <c r="HRA8" s="428"/>
      <c r="HRB8" s="428"/>
      <c r="HRC8" s="428"/>
      <c r="HRD8" s="428"/>
      <c r="HRE8" s="428"/>
      <c r="HRF8" s="428"/>
      <c r="HRG8" s="428"/>
      <c r="HRH8" s="428"/>
      <c r="HRI8" s="428"/>
      <c r="HRJ8" s="428"/>
      <c r="HRK8" s="428"/>
      <c r="HRL8" s="428"/>
      <c r="HRM8" s="428"/>
      <c r="HRN8" s="428"/>
      <c r="HRO8" s="428"/>
      <c r="HRP8" s="428"/>
      <c r="HRQ8" s="428"/>
      <c r="HRR8" s="428"/>
      <c r="HRS8" s="428"/>
      <c r="HRT8" s="428"/>
      <c r="HRU8" s="428"/>
      <c r="HRV8" s="428"/>
      <c r="HRW8" s="428"/>
      <c r="HRX8" s="428"/>
      <c r="HRY8" s="428"/>
      <c r="HRZ8" s="428"/>
      <c r="HSA8" s="428"/>
      <c r="HSB8" s="428"/>
      <c r="HSC8" s="428"/>
      <c r="HSD8" s="428"/>
      <c r="HSE8" s="428"/>
      <c r="HSF8" s="428"/>
      <c r="HSG8" s="428"/>
      <c r="HSH8" s="428"/>
      <c r="HSI8" s="428"/>
      <c r="HSJ8" s="428"/>
      <c r="HSK8" s="428"/>
      <c r="HSL8" s="428"/>
      <c r="HSM8" s="428"/>
      <c r="HSN8" s="428"/>
      <c r="HSO8" s="428"/>
      <c r="HSP8" s="428"/>
      <c r="HSQ8" s="428"/>
      <c r="HSR8" s="428"/>
      <c r="HSS8" s="428"/>
      <c r="HST8" s="428"/>
      <c r="HSU8" s="428"/>
      <c r="HSV8" s="428"/>
      <c r="HSW8" s="428"/>
      <c r="HSX8" s="428"/>
      <c r="HSY8" s="428"/>
      <c r="HSZ8" s="428"/>
      <c r="HTA8" s="428"/>
      <c r="HTB8" s="428"/>
      <c r="HTC8" s="428"/>
      <c r="HTD8" s="428"/>
      <c r="HTE8" s="428"/>
      <c r="HTF8" s="428"/>
      <c r="HTG8" s="428"/>
      <c r="HTH8" s="428"/>
      <c r="HTI8" s="428"/>
      <c r="HTJ8" s="428"/>
      <c r="HTK8" s="428"/>
      <c r="HTL8" s="428"/>
      <c r="HTM8" s="428"/>
      <c r="HTN8" s="428"/>
      <c r="HTO8" s="428"/>
      <c r="HTP8" s="428"/>
      <c r="HTQ8" s="428"/>
      <c r="HTR8" s="428"/>
      <c r="HTS8" s="428"/>
      <c r="HTT8" s="428"/>
      <c r="HTU8" s="428"/>
      <c r="HTV8" s="428"/>
      <c r="HTW8" s="428"/>
      <c r="HTX8" s="428"/>
      <c r="HTY8" s="428"/>
      <c r="HTZ8" s="428"/>
      <c r="HUA8" s="428"/>
      <c r="HUB8" s="428"/>
      <c r="HUC8" s="428"/>
      <c r="HUD8" s="428"/>
      <c r="HUE8" s="428"/>
      <c r="HUF8" s="428"/>
      <c r="HUG8" s="428"/>
      <c r="HUH8" s="428"/>
      <c r="HUI8" s="428"/>
      <c r="HUJ8" s="428"/>
      <c r="HUK8" s="428"/>
      <c r="HUL8" s="428"/>
      <c r="HUM8" s="428"/>
      <c r="HUN8" s="428"/>
      <c r="HUO8" s="428"/>
      <c r="HUP8" s="428"/>
      <c r="HUQ8" s="428"/>
      <c r="HUR8" s="428"/>
      <c r="HUS8" s="428"/>
      <c r="HUT8" s="428"/>
      <c r="HUU8" s="428"/>
      <c r="HUV8" s="428"/>
      <c r="HUW8" s="428"/>
      <c r="HUX8" s="428"/>
      <c r="HUY8" s="428"/>
      <c r="HUZ8" s="428"/>
      <c r="HVA8" s="428"/>
      <c r="HVB8" s="428"/>
      <c r="HVC8" s="428"/>
      <c r="HVD8" s="428"/>
      <c r="HVE8" s="428"/>
      <c r="HVF8" s="428"/>
      <c r="HVG8" s="428"/>
      <c r="HVH8" s="428"/>
      <c r="HVI8" s="428"/>
      <c r="HVJ8" s="428"/>
      <c r="HVK8" s="428"/>
      <c r="HVL8" s="428"/>
      <c r="HVM8" s="428"/>
      <c r="HVN8" s="428"/>
      <c r="HVO8" s="428"/>
      <c r="HVP8" s="428"/>
      <c r="HVQ8" s="428"/>
      <c r="HVR8" s="428"/>
      <c r="HVS8" s="428"/>
      <c r="HVT8" s="428"/>
      <c r="HVU8" s="428"/>
      <c r="HVV8" s="428"/>
      <c r="HVW8" s="428"/>
      <c r="HVX8" s="428"/>
      <c r="HVY8" s="428"/>
      <c r="HVZ8" s="428"/>
      <c r="HWA8" s="428"/>
      <c r="HWB8" s="428"/>
      <c r="HWC8" s="428"/>
      <c r="HWD8" s="428"/>
      <c r="HWE8" s="428"/>
      <c r="HWF8" s="428"/>
      <c r="HWG8" s="428"/>
      <c r="HWH8" s="428"/>
      <c r="HWI8" s="428"/>
      <c r="HWJ8" s="428"/>
      <c r="HWK8" s="428"/>
      <c r="HWL8" s="428"/>
      <c r="HWM8" s="428"/>
      <c r="HWN8" s="428"/>
      <c r="HWO8" s="428"/>
      <c r="HWP8" s="428"/>
      <c r="HWQ8" s="428"/>
      <c r="HWR8" s="428"/>
      <c r="HWS8" s="428"/>
      <c r="HWT8" s="428"/>
      <c r="HWU8" s="428"/>
      <c r="HWV8" s="428"/>
      <c r="HWW8" s="428"/>
      <c r="HWX8" s="428"/>
      <c r="HWY8" s="428"/>
      <c r="HWZ8" s="428"/>
      <c r="HXA8" s="428"/>
      <c r="HXB8" s="428"/>
      <c r="HXC8" s="428"/>
      <c r="HXD8" s="428"/>
      <c r="HXE8" s="428"/>
      <c r="HXF8" s="428"/>
      <c r="HXG8" s="428"/>
      <c r="HXH8" s="428"/>
      <c r="HXI8" s="428"/>
      <c r="HXJ8" s="428"/>
      <c r="HXK8" s="428"/>
      <c r="HXL8" s="428"/>
      <c r="HXM8" s="428"/>
      <c r="HXN8" s="428"/>
      <c r="HXO8" s="428"/>
      <c r="HXP8" s="428"/>
      <c r="HXQ8" s="428"/>
      <c r="HXR8" s="428"/>
      <c r="HXS8" s="428"/>
      <c r="HXT8" s="428"/>
      <c r="HXU8" s="428"/>
      <c r="HXV8" s="428"/>
      <c r="HXW8" s="428"/>
      <c r="HXX8" s="428"/>
      <c r="HXY8" s="428"/>
      <c r="HXZ8" s="428"/>
      <c r="HYA8" s="428"/>
      <c r="HYB8" s="428"/>
      <c r="HYC8" s="428"/>
      <c r="HYD8" s="428"/>
      <c r="HYE8" s="428"/>
      <c r="HYF8" s="428"/>
      <c r="HYG8" s="428"/>
      <c r="HYH8" s="428"/>
      <c r="HYI8" s="428"/>
      <c r="HYJ8" s="428"/>
      <c r="HYK8" s="428"/>
      <c r="HYL8" s="428"/>
      <c r="HYM8" s="428"/>
      <c r="HYN8" s="428"/>
      <c r="HYO8" s="428"/>
      <c r="HYP8" s="428"/>
      <c r="HYQ8" s="428"/>
      <c r="HYR8" s="428"/>
      <c r="HYS8" s="428"/>
      <c r="HYT8" s="428"/>
      <c r="HYU8" s="428"/>
      <c r="HYV8" s="428"/>
      <c r="HYW8" s="428"/>
      <c r="HYX8" s="428"/>
      <c r="HYY8" s="428"/>
      <c r="HYZ8" s="428"/>
      <c r="HZA8" s="428"/>
      <c r="HZB8" s="428"/>
      <c r="HZC8" s="428"/>
      <c r="HZD8" s="428"/>
      <c r="HZE8" s="428"/>
      <c r="HZF8" s="428"/>
      <c r="HZG8" s="428"/>
      <c r="HZH8" s="428"/>
      <c r="HZI8" s="428"/>
      <c r="HZJ8" s="428"/>
      <c r="HZK8" s="428"/>
      <c r="HZL8" s="428"/>
      <c r="HZM8" s="428"/>
      <c r="HZN8" s="428"/>
      <c r="HZO8" s="428"/>
      <c r="HZP8" s="428"/>
      <c r="HZQ8" s="428"/>
      <c r="HZR8" s="428"/>
      <c r="HZS8" s="428"/>
      <c r="HZT8" s="428"/>
      <c r="HZU8" s="428"/>
      <c r="HZV8" s="428"/>
      <c r="HZW8" s="428"/>
      <c r="HZX8" s="428"/>
      <c r="HZY8" s="428"/>
      <c r="HZZ8" s="428"/>
      <c r="IAA8" s="428"/>
      <c r="IAB8" s="428"/>
      <c r="IAC8" s="428"/>
      <c r="IAD8" s="428"/>
      <c r="IAE8" s="428"/>
      <c r="IAF8" s="428"/>
      <c r="IAG8" s="428"/>
      <c r="IAH8" s="428"/>
      <c r="IAI8" s="428"/>
      <c r="IAJ8" s="428"/>
      <c r="IAK8" s="428"/>
      <c r="IAL8" s="428"/>
      <c r="IAM8" s="428"/>
      <c r="IAN8" s="428"/>
      <c r="IAO8" s="428"/>
      <c r="IAP8" s="428"/>
      <c r="IAQ8" s="428"/>
      <c r="IAR8" s="428"/>
      <c r="IAS8" s="428"/>
      <c r="IAT8" s="428"/>
      <c r="IAU8" s="428"/>
      <c r="IAV8" s="428"/>
      <c r="IAW8" s="428"/>
      <c r="IAX8" s="428"/>
      <c r="IAY8" s="428"/>
      <c r="IAZ8" s="428"/>
      <c r="IBA8" s="428"/>
      <c r="IBB8" s="428"/>
      <c r="IBC8" s="428"/>
      <c r="IBD8" s="428"/>
      <c r="IBE8" s="428"/>
      <c r="IBF8" s="428"/>
      <c r="IBG8" s="428"/>
      <c r="IBH8" s="428"/>
      <c r="IBI8" s="428"/>
      <c r="IBJ8" s="428"/>
      <c r="IBK8" s="428"/>
      <c r="IBL8" s="428"/>
      <c r="IBM8" s="428"/>
      <c r="IBN8" s="428"/>
      <c r="IBO8" s="428"/>
      <c r="IBP8" s="428"/>
      <c r="IBQ8" s="428"/>
      <c r="IBR8" s="428"/>
      <c r="IBS8" s="428"/>
      <c r="IBT8" s="428"/>
      <c r="IBU8" s="428"/>
      <c r="IBV8" s="428"/>
      <c r="IBW8" s="428"/>
      <c r="IBX8" s="428"/>
      <c r="IBY8" s="428"/>
      <c r="IBZ8" s="428"/>
      <c r="ICA8" s="428"/>
      <c r="ICB8" s="428"/>
      <c r="ICC8" s="428"/>
      <c r="ICD8" s="428"/>
      <c r="ICE8" s="428"/>
      <c r="ICF8" s="428"/>
      <c r="ICG8" s="428"/>
      <c r="ICH8" s="428"/>
      <c r="ICI8" s="428"/>
      <c r="ICJ8" s="428"/>
      <c r="ICK8" s="428"/>
      <c r="ICL8" s="428"/>
      <c r="ICM8" s="428"/>
      <c r="ICN8" s="428"/>
      <c r="ICO8" s="428"/>
      <c r="ICP8" s="428"/>
      <c r="ICQ8" s="428"/>
      <c r="ICR8" s="428"/>
      <c r="ICS8" s="428"/>
      <c r="ICT8" s="428"/>
      <c r="ICU8" s="428"/>
      <c r="ICV8" s="428"/>
      <c r="ICW8" s="428"/>
      <c r="ICX8" s="428"/>
      <c r="ICY8" s="428"/>
      <c r="ICZ8" s="428"/>
      <c r="IDA8" s="428"/>
      <c r="IDB8" s="428"/>
      <c r="IDC8" s="428"/>
      <c r="IDD8" s="428"/>
      <c r="IDE8" s="428"/>
      <c r="IDF8" s="428"/>
      <c r="IDG8" s="428"/>
      <c r="IDH8" s="428"/>
      <c r="IDI8" s="428"/>
      <c r="IDJ8" s="428"/>
      <c r="IDK8" s="428"/>
      <c r="IDL8" s="428"/>
      <c r="IDM8" s="428"/>
      <c r="IDN8" s="428"/>
      <c r="IDO8" s="428"/>
      <c r="IDP8" s="428"/>
      <c r="IDQ8" s="428"/>
      <c r="IDR8" s="428"/>
      <c r="IDS8" s="428"/>
      <c r="IDT8" s="428"/>
      <c r="IDU8" s="428"/>
      <c r="IDV8" s="428"/>
      <c r="IDW8" s="428"/>
      <c r="IDX8" s="428"/>
      <c r="IDY8" s="428"/>
      <c r="IDZ8" s="428"/>
      <c r="IEA8" s="428"/>
      <c r="IEB8" s="428"/>
      <c r="IEC8" s="428"/>
      <c r="IED8" s="428"/>
      <c r="IEE8" s="428"/>
      <c r="IEF8" s="428"/>
      <c r="IEG8" s="428"/>
      <c r="IEH8" s="428"/>
      <c r="IEI8" s="428"/>
      <c r="IEJ8" s="428"/>
      <c r="IEK8" s="428"/>
      <c r="IEL8" s="428"/>
      <c r="IEM8" s="428"/>
      <c r="IEN8" s="428"/>
      <c r="IEO8" s="428"/>
      <c r="IEP8" s="428"/>
      <c r="IEQ8" s="428"/>
      <c r="IER8" s="428"/>
      <c r="IES8" s="428"/>
      <c r="IET8" s="428"/>
      <c r="IEU8" s="428"/>
      <c r="IEV8" s="428"/>
      <c r="IEW8" s="428"/>
      <c r="IEX8" s="428"/>
      <c r="IEY8" s="428"/>
      <c r="IEZ8" s="428"/>
      <c r="IFA8" s="428"/>
      <c r="IFB8" s="428"/>
      <c r="IFC8" s="428"/>
      <c r="IFD8" s="428"/>
      <c r="IFE8" s="428"/>
      <c r="IFF8" s="428"/>
      <c r="IFG8" s="428"/>
      <c r="IFH8" s="428"/>
      <c r="IFI8" s="428"/>
      <c r="IFJ8" s="428"/>
      <c r="IFK8" s="428"/>
      <c r="IFL8" s="428"/>
      <c r="IFM8" s="428"/>
      <c r="IFN8" s="428"/>
      <c r="IFO8" s="428"/>
      <c r="IFP8" s="428"/>
      <c r="IFQ8" s="428"/>
      <c r="IFR8" s="428"/>
      <c r="IFS8" s="428"/>
      <c r="IFT8" s="428"/>
      <c r="IFU8" s="428"/>
      <c r="IFV8" s="428"/>
      <c r="IFW8" s="428"/>
      <c r="IFX8" s="428"/>
      <c r="IFY8" s="428"/>
      <c r="IFZ8" s="428"/>
      <c r="IGA8" s="428"/>
      <c r="IGB8" s="428"/>
      <c r="IGC8" s="428"/>
      <c r="IGD8" s="428"/>
      <c r="IGE8" s="428"/>
      <c r="IGF8" s="428"/>
      <c r="IGG8" s="428"/>
      <c r="IGH8" s="428"/>
      <c r="IGI8" s="428"/>
      <c r="IGJ8" s="428"/>
      <c r="IGK8" s="428"/>
      <c r="IGL8" s="428"/>
      <c r="IGM8" s="428"/>
      <c r="IGN8" s="428"/>
      <c r="IGO8" s="428"/>
      <c r="IGP8" s="428"/>
      <c r="IGQ8" s="428"/>
      <c r="IGR8" s="428"/>
      <c r="IGS8" s="428"/>
      <c r="IGT8" s="428"/>
      <c r="IGU8" s="428"/>
      <c r="IGV8" s="428"/>
      <c r="IGW8" s="428"/>
      <c r="IGX8" s="428"/>
      <c r="IGY8" s="428"/>
      <c r="IGZ8" s="428"/>
      <c r="IHA8" s="428"/>
      <c r="IHB8" s="428"/>
      <c r="IHC8" s="428"/>
      <c r="IHD8" s="428"/>
      <c r="IHE8" s="428"/>
      <c r="IHF8" s="428"/>
      <c r="IHG8" s="428"/>
      <c r="IHH8" s="428"/>
      <c r="IHI8" s="428"/>
      <c r="IHJ8" s="428"/>
      <c r="IHK8" s="428"/>
      <c r="IHL8" s="428"/>
      <c r="IHM8" s="428"/>
      <c r="IHN8" s="428"/>
      <c r="IHO8" s="428"/>
      <c r="IHP8" s="428"/>
      <c r="IHQ8" s="428"/>
      <c r="IHR8" s="428"/>
      <c r="IHS8" s="428"/>
      <c r="IHT8" s="428"/>
      <c r="IHU8" s="428"/>
      <c r="IHV8" s="428"/>
      <c r="IHW8" s="428"/>
      <c r="IHX8" s="428"/>
      <c r="IHY8" s="428"/>
      <c r="IHZ8" s="428"/>
      <c r="IIA8" s="428"/>
      <c r="IIB8" s="428"/>
      <c r="IIC8" s="428"/>
      <c r="IID8" s="428"/>
      <c r="IIE8" s="428"/>
      <c r="IIF8" s="428"/>
      <c r="IIG8" s="428"/>
      <c r="IIH8" s="428"/>
      <c r="III8" s="428"/>
      <c r="IIJ8" s="428"/>
      <c r="IIK8" s="428"/>
      <c r="IIL8" s="428"/>
      <c r="IIM8" s="428"/>
      <c r="IIN8" s="428"/>
      <c r="IIO8" s="428"/>
      <c r="IIP8" s="428"/>
      <c r="IIQ8" s="428"/>
      <c r="IIR8" s="428"/>
      <c r="IIS8" s="428"/>
      <c r="IIT8" s="428"/>
      <c r="IIU8" s="428"/>
      <c r="IIV8" s="428"/>
      <c r="IIW8" s="428"/>
      <c r="IIX8" s="428"/>
      <c r="IIY8" s="428"/>
      <c r="IIZ8" s="428"/>
      <c r="IJA8" s="428"/>
      <c r="IJB8" s="428"/>
      <c r="IJC8" s="428"/>
      <c r="IJD8" s="428"/>
      <c r="IJE8" s="428"/>
      <c r="IJF8" s="428"/>
      <c r="IJG8" s="428"/>
      <c r="IJH8" s="428"/>
      <c r="IJI8" s="428"/>
      <c r="IJJ8" s="428"/>
      <c r="IJK8" s="428"/>
      <c r="IJL8" s="428"/>
      <c r="IJM8" s="428"/>
      <c r="IJN8" s="428"/>
      <c r="IJO8" s="428"/>
      <c r="IJP8" s="428"/>
      <c r="IJQ8" s="428"/>
      <c r="IJR8" s="428"/>
      <c r="IJS8" s="428"/>
      <c r="IJT8" s="428"/>
      <c r="IJU8" s="428"/>
      <c r="IJV8" s="428"/>
      <c r="IJW8" s="428"/>
      <c r="IJX8" s="428"/>
      <c r="IJY8" s="428"/>
      <c r="IJZ8" s="428"/>
      <c r="IKA8" s="428"/>
      <c r="IKB8" s="428"/>
      <c r="IKC8" s="428"/>
      <c r="IKD8" s="428"/>
      <c r="IKE8" s="428"/>
      <c r="IKF8" s="428"/>
      <c r="IKG8" s="428"/>
      <c r="IKH8" s="428"/>
      <c r="IKI8" s="428"/>
      <c r="IKJ8" s="428"/>
      <c r="IKK8" s="428"/>
      <c r="IKL8" s="428"/>
      <c r="IKM8" s="428"/>
      <c r="IKN8" s="428"/>
      <c r="IKO8" s="428"/>
      <c r="IKP8" s="428"/>
      <c r="IKQ8" s="428"/>
      <c r="IKR8" s="428"/>
      <c r="IKS8" s="428"/>
      <c r="IKT8" s="428"/>
      <c r="IKU8" s="428"/>
      <c r="IKV8" s="428"/>
      <c r="IKW8" s="428"/>
      <c r="IKX8" s="428"/>
      <c r="IKY8" s="428"/>
      <c r="IKZ8" s="428"/>
      <c r="ILA8" s="428"/>
      <c r="ILB8" s="428"/>
      <c r="ILC8" s="428"/>
      <c r="ILD8" s="428"/>
      <c r="ILE8" s="428"/>
      <c r="ILF8" s="428"/>
      <c r="ILG8" s="428"/>
      <c r="ILH8" s="428"/>
      <c r="ILI8" s="428"/>
      <c r="ILJ8" s="428"/>
      <c r="ILK8" s="428"/>
      <c r="ILL8" s="428"/>
      <c r="ILM8" s="428"/>
      <c r="ILN8" s="428"/>
      <c r="ILO8" s="428"/>
      <c r="ILP8" s="428"/>
      <c r="ILQ8" s="428"/>
      <c r="ILR8" s="428"/>
      <c r="ILS8" s="428"/>
      <c r="ILT8" s="428"/>
      <c r="ILU8" s="428"/>
      <c r="ILV8" s="428"/>
      <c r="ILW8" s="428"/>
      <c r="ILX8" s="428"/>
      <c r="ILY8" s="428"/>
      <c r="ILZ8" s="428"/>
      <c r="IMA8" s="428"/>
      <c r="IMB8" s="428"/>
      <c r="IMC8" s="428"/>
      <c r="IMD8" s="428"/>
      <c r="IME8" s="428"/>
      <c r="IMF8" s="428"/>
      <c r="IMG8" s="428"/>
      <c r="IMH8" s="428"/>
      <c r="IMI8" s="428"/>
      <c r="IMJ8" s="428"/>
      <c r="IMK8" s="428"/>
      <c r="IML8" s="428"/>
      <c r="IMM8" s="428"/>
      <c r="IMN8" s="428"/>
      <c r="IMO8" s="428"/>
      <c r="IMP8" s="428"/>
      <c r="IMQ8" s="428"/>
      <c r="IMR8" s="428"/>
      <c r="IMS8" s="428"/>
      <c r="IMT8" s="428"/>
      <c r="IMU8" s="428"/>
      <c r="IMV8" s="428"/>
      <c r="IMW8" s="428"/>
      <c r="IMX8" s="428"/>
      <c r="IMY8" s="428"/>
      <c r="IMZ8" s="428"/>
      <c r="INA8" s="428"/>
      <c r="INB8" s="428"/>
      <c r="INC8" s="428"/>
      <c r="IND8" s="428"/>
      <c r="INE8" s="428"/>
      <c r="INF8" s="428"/>
      <c r="ING8" s="428"/>
      <c r="INH8" s="428"/>
      <c r="INI8" s="428"/>
      <c r="INJ8" s="428"/>
      <c r="INK8" s="428"/>
      <c r="INL8" s="428"/>
      <c r="INM8" s="428"/>
      <c r="INN8" s="428"/>
      <c r="INO8" s="428"/>
      <c r="INP8" s="428"/>
      <c r="INQ8" s="428"/>
      <c r="INR8" s="428"/>
      <c r="INS8" s="428"/>
      <c r="INT8" s="428"/>
      <c r="INU8" s="428"/>
      <c r="INV8" s="428"/>
      <c r="INW8" s="428"/>
      <c r="INX8" s="428"/>
      <c r="INY8" s="428"/>
      <c r="INZ8" s="428"/>
      <c r="IOA8" s="428"/>
      <c r="IOB8" s="428"/>
      <c r="IOC8" s="428"/>
      <c r="IOD8" s="428"/>
      <c r="IOE8" s="428"/>
      <c r="IOF8" s="428"/>
      <c r="IOG8" s="428"/>
      <c r="IOH8" s="428"/>
      <c r="IOI8" s="428"/>
      <c r="IOJ8" s="428"/>
      <c r="IOK8" s="428"/>
      <c r="IOL8" s="428"/>
      <c r="IOM8" s="428"/>
      <c r="ION8" s="428"/>
      <c r="IOO8" s="428"/>
      <c r="IOP8" s="428"/>
      <c r="IOQ8" s="428"/>
      <c r="IOR8" s="428"/>
      <c r="IOS8" s="428"/>
      <c r="IOT8" s="428"/>
      <c r="IOU8" s="428"/>
      <c r="IOV8" s="428"/>
      <c r="IOW8" s="428"/>
      <c r="IOX8" s="428"/>
      <c r="IOY8" s="428"/>
      <c r="IOZ8" s="428"/>
      <c r="IPA8" s="428"/>
      <c r="IPB8" s="428"/>
      <c r="IPC8" s="428"/>
      <c r="IPD8" s="428"/>
      <c r="IPE8" s="428"/>
      <c r="IPF8" s="428"/>
      <c r="IPG8" s="428"/>
      <c r="IPH8" s="428"/>
      <c r="IPI8" s="428"/>
      <c r="IPJ8" s="428"/>
      <c r="IPK8" s="428"/>
      <c r="IPL8" s="428"/>
      <c r="IPM8" s="428"/>
      <c r="IPN8" s="428"/>
      <c r="IPO8" s="428"/>
      <c r="IPP8" s="428"/>
      <c r="IPQ8" s="428"/>
      <c r="IPR8" s="428"/>
      <c r="IPS8" s="428"/>
      <c r="IPT8" s="428"/>
      <c r="IPU8" s="428"/>
      <c r="IPV8" s="428"/>
      <c r="IPW8" s="428"/>
      <c r="IPX8" s="428"/>
      <c r="IPY8" s="428"/>
      <c r="IPZ8" s="428"/>
      <c r="IQA8" s="428"/>
      <c r="IQB8" s="428"/>
      <c r="IQC8" s="428"/>
      <c r="IQD8" s="428"/>
      <c r="IQE8" s="428"/>
      <c r="IQF8" s="428"/>
      <c r="IQG8" s="428"/>
      <c r="IQH8" s="428"/>
      <c r="IQI8" s="428"/>
      <c r="IQJ8" s="428"/>
      <c r="IQK8" s="428"/>
      <c r="IQL8" s="428"/>
      <c r="IQM8" s="428"/>
      <c r="IQN8" s="428"/>
      <c r="IQO8" s="428"/>
      <c r="IQP8" s="428"/>
      <c r="IQQ8" s="428"/>
      <c r="IQR8" s="428"/>
      <c r="IQS8" s="428"/>
      <c r="IQT8" s="428"/>
      <c r="IQU8" s="428"/>
      <c r="IQV8" s="428"/>
      <c r="IQW8" s="428"/>
      <c r="IQX8" s="428"/>
      <c r="IQY8" s="428"/>
      <c r="IQZ8" s="428"/>
      <c r="IRA8" s="428"/>
      <c r="IRB8" s="428"/>
      <c r="IRC8" s="428"/>
      <c r="IRD8" s="428"/>
      <c r="IRE8" s="428"/>
      <c r="IRF8" s="428"/>
      <c r="IRG8" s="428"/>
      <c r="IRH8" s="428"/>
      <c r="IRI8" s="428"/>
      <c r="IRJ8" s="428"/>
      <c r="IRK8" s="428"/>
      <c r="IRL8" s="428"/>
      <c r="IRM8" s="428"/>
      <c r="IRN8" s="428"/>
      <c r="IRO8" s="428"/>
      <c r="IRP8" s="428"/>
      <c r="IRQ8" s="428"/>
      <c r="IRR8" s="428"/>
      <c r="IRS8" s="428"/>
      <c r="IRT8" s="428"/>
      <c r="IRU8" s="428"/>
      <c r="IRV8" s="428"/>
      <c r="IRW8" s="428"/>
      <c r="IRX8" s="428"/>
      <c r="IRY8" s="428"/>
      <c r="IRZ8" s="428"/>
      <c r="ISA8" s="428"/>
      <c r="ISB8" s="428"/>
      <c r="ISC8" s="428"/>
      <c r="ISD8" s="428"/>
      <c r="ISE8" s="428"/>
      <c r="ISF8" s="428"/>
      <c r="ISG8" s="428"/>
      <c r="ISH8" s="428"/>
      <c r="ISI8" s="428"/>
      <c r="ISJ8" s="428"/>
      <c r="ISK8" s="428"/>
      <c r="ISL8" s="428"/>
      <c r="ISM8" s="428"/>
      <c r="ISN8" s="428"/>
      <c r="ISO8" s="428"/>
      <c r="ISP8" s="428"/>
      <c r="ISQ8" s="428"/>
      <c r="ISR8" s="428"/>
      <c r="ISS8" s="428"/>
      <c r="IST8" s="428"/>
      <c r="ISU8" s="428"/>
      <c r="ISV8" s="428"/>
      <c r="ISW8" s="428"/>
      <c r="ISX8" s="428"/>
      <c r="ISY8" s="428"/>
      <c r="ISZ8" s="428"/>
      <c r="ITA8" s="428"/>
      <c r="ITB8" s="428"/>
      <c r="ITC8" s="428"/>
      <c r="ITD8" s="428"/>
      <c r="ITE8" s="428"/>
      <c r="ITF8" s="428"/>
      <c r="ITG8" s="428"/>
      <c r="ITH8" s="428"/>
      <c r="ITI8" s="428"/>
      <c r="ITJ8" s="428"/>
      <c r="ITK8" s="428"/>
      <c r="ITL8" s="428"/>
      <c r="ITM8" s="428"/>
      <c r="ITN8" s="428"/>
      <c r="ITO8" s="428"/>
      <c r="ITP8" s="428"/>
      <c r="ITQ8" s="428"/>
      <c r="ITR8" s="428"/>
      <c r="ITS8" s="428"/>
      <c r="ITT8" s="428"/>
      <c r="ITU8" s="428"/>
      <c r="ITV8" s="428"/>
      <c r="ITW8" s="428"/>
      <c r="ITX8" s="428"/>
      <c r="ITY8" s="428"/>
      <c r="ITZ8" s="428"/>
      <c r="IUA8" s="428"/>
      <c r="IUB8" s="428"/>
      <c r="IUC8" s="428"/>
      <c r="IUD8" s="428"/>
      <c r="IUE8" s="428"/>
      <c r="IUF8" s="428"/>
      <c r="IUG8" s="428"/>
      <c r="IUH8" s="428"/>
      <c r="IUI8" s="428"/>
      <c r="IUJ8" s="428"/>
      <c r="IUK8" s="428"/>
      <c r="IUL8" s="428"/>
      <c r="IUM8" s="428"/>
      <c r="IUN8" s="428"/>
      <c r="IUO8" s="428"/>
      <c r="IUP8" s="428"/>
      <c r="IUQ8" s="428"/>
      <c r="IUR8" s="428"/>
      <c r="IUS8" s="428"/>
      <c r="IUT8" s="428"/>
      <c r="IUU8" s="428"/>
      <c r="IUV8" s="428"/>
      <c r="IUW8" s="428"/>
      <c r="IUX8" s="428"/>
      <c r="IUY8" s="428"/>
      <c r="IUZ8" s="428"/>
      <c r="IVA8" s="428"/>
      <c r="IVB8" s="428"/>
      <c r="IVC8" s="428"/>
      <c r="IVD8" s="428"/>
      <c r="IVE8" s="428"/>
      <c r="IVF8" s="428"/>
      <c r="IVG8" s="428"/>
      <c r="IVH8" s="428"/>
      <c r="IVI8" s="428"/>
      <c r="IVJ8" s="428"/>
      <c r="IVK8" s="428"/>
      <c r="IVL8" s="428"/>
      <c r="IVM8" s="428"/>
      <c r="IVN8" s="428"/>
      <c r="IVO8" s="428"/>
      <c r="IVP8" s="428"/>
      <c r="IVQ8" s="428"/>
      <c r="IVR8" s="428"/>
      <c r="IVS8" s="428"/>
      <c r="IVT8" s="428"/>
      <c r="IVU8" s="428"/>
      <c r="IVV8" s="428"/>
      <c r="IVW8" s="428"/>
      <c r="IVX8" s="428"/>
      <c r="IVY8" s="428"/>
      <c r="IVZ8" s="428"/>
      <c r="IWA8" s="428"/>
      <c r="IWB8" s="428"/>
      <c r="IWC8" s="428"/>
      <c r="IWD8" s="428"/>
      <c r="IWE8" s="428"/>
      <c r="IWF8" s="428"/>
      <c r="IWG8" s="428"/>
      <c r="IWH8" s="428"/>
      <c r="IWI8" s="428"/>
      <c r="IWJ8" s="428"/>
      <c r="IWK8" s="428"/>
      <c r="IWL8" s="428"/>
      <c r="IWM8" s="428"/>
      <c r="IWN8" s="428"/>
      <c r="IWO8" s="428"/>
      <c r="IWP8" s="428"/>
      <c r="IWQ8" s="428"/>
      <c r="IWR8" s="428"/>
      <c r="IWS8" s="428"/>
      <c r="IWT8" s="428"/>
      <c r="IWU8" s="428"/>
      <c r="IWV8" s="428"/>
      <c r="IWW8" s="428"/>
      <c r="IWX8" s="428"/>
      <c r="IWY8" s="428"/>
      <c r="IWZ8" s="428"/>
      <c r="IXA8" s="428"/>
      <c r="IXB8" s="428"/>
      <c r="IXC8" s="428"/>
      <c r="IXD8" s="428"/>
      <c r="IXE8" s="428"/>
      <c r="IXF8" s="428"/>
      <c r="IXG8" s="428"/>
      <c r="IXH8" s="428"/>
      <c r="IXI8" s="428"/>
      <c r="IXJ8" s="428"/>
      <c r="IXK8" s="428"/>
      <c r="IXL8" s="428"/>
      <c r="IXM8" s="428"/>
      <c r="IXN8" s="428"/>
      <c r="IXO8" s="428"/>
      <c r="IXP8" s="428"/>
      <c r="IXQ8" s="428"/>
      <c r="IXR8" s="428"/>
      <c r="IXS8" s="428"/>
      <c r="IXT8" s="428"/>
      <c r="IXU8" s="428"/>
      <c r="IXV8" s="428"/>
      <c r="IXW8" s="428"/>
      <c r="IXX8" s="428"/>
      <c r="IXY8" s="428"/>
      <c r="IXZ8" s="428"/>
      <c r="IYA8" s="428"/>
      <c r="IYB8" s="428"/>
      <c r="IYC8" s="428"/>
      <c r="IYD8" s="428"/>
      <c r="IYE8" s="428"/>
      <c r="IYF8" s="428"/>
      <c r="IYG8" s="428"/>
      <c r="IYH8" s="428"/>
      <c r="IYI8" s="428"/>
      <c r="IYJ8" s="428"/>
      <c r="IYK8" s="428"/>
      <c r="IYL8" s="428"/>
      <c r="IYM8" s="428"/>
      <c r="IYN8" s="428"/>
      <c r="IYO8" s="428"/>
      <c r="IYP8" s="428"/>
      <c r="IYQ8" s="428"/>
      <c r="IYR8" s="428"/>
      <c r="IYS8" s="428"/>
      <c r="IYT8" s="428"/>
      <c r="IYU8" s="428"/>
      <c r="IYV8" s="428"/>
      <c r="IYW8" s="428"/>
      <c r="IYX8" s="428"/>
      <c r="IYY8" s="428"/>
      <c r="IYZ8" s="428"/>
      <c r="IZA8" s="428"/>
      <c r="IZB8" s="428"/>
      <c r="IZC8" s="428"/>
      <c r="IZD8" s="428"/>
      <c r="IZE8" s="428"/>
      <c r="IZF8" s="428"/>
      <c r="IZG8" s="428"/>
      <c r="IZH8" s="428"/>
      <c r="IZI8" s="428"/>
      <c r="IZJ8" s="428"/>
      <c r="IZK8" s="428"/>
      <c r="IZL8" s="428"/>
      <c r="IZM8" s="428"/>
      <c r="IZN8" s="428"/>
      <c r="IZO8" s="428"/>
      <c r="IZP8" s="428"/>
      <c r="IZQ8" s="428"/>
      <c r="IZR8" s="428"/>
      <c r="IZS8" s="428"/>
      <c r="IZT8" s="428"/>
      <c r="IZU8" s="428"/>
      <c r="IZV8" s="428"/>
      <c r="IZW8" s="428"/>
      <c r="IZX8" s="428"/>
      <c r="IZY8" s="428"/>
      <c r="IZZ8" s="428"/>
      <c r="JAA8" s="428"/>
      <c r="JAB8" s="428"/>
      <c r="JAC8" s="428"/>
      <c r="JAD8" s="428"/>
      <c r="JAE8" s="428"/>
      <c r="JAF8" s="428"/>
      <c r="JAG8" s="428"/>
      <c r="JAH8" s="428"/>
      <c r="JAI8" s="428"/>
      <c r="JAJ8" s="428"/>
      <c r="JAK8" s="428"/>
      <c r="JAL8" s="428"/>
      <c r="JAM8" s="428"/>
      <c r="JAN8" s="428"/>
      <c r="JAO8" s="428"/>
      <c r="JAP8" s="428"/>
      <c r="JAQ8" s="428"/>
      <c r="JAR8" s="428"/>
      <c r="JAS8" s="428"/>
      <c r="JAT8" s="428"/>
      <c r="JAU8" s="428"/>
      <c r="JAV8" s="428"/>
      <c r="JAW8" s="428"/>
      <c r="JAX8" s="428"/>
      <c r="JAY8" s="428"/>
      <c r="JAZ8" s="428"/>
      <c r="JBA8" s="428"/>
      <c r="JBB8" s="428"/>
      <c r="JBC8" s="428"/>
      <c r="JBD8" s="428"/>
      <c r="JBE8" s="428"/>
      <c r="JBF8" s="428"/>
      <c r="JBG8" s="428"/>
      <c r="JBH8" s="428"/>
      <c r="JBI8" s="428"/>
      <c r="JBJ8" s="428"/>
      <c r="JBK8" s="428"/>
      <c r="JBL8" s="428"/>
      <c r="JBM8" s="428"/>
      <c r="JBN8" s="428"/>
      <c r="JBO8" s="428"/>
      <c r="JBP8" s="428"/>
      <c r="JBQ8" s="428"/>
      <c r="JBR8" s="428"/>
      <c r="JBS8" s="428"/>
      <c r="JBT8" s="428"/>
      <c r="JBU8" s="428"/>
      <c r="JBV8" s="428"/>
      <c r="JBW8" s="428"/>
      <c r="JBX8" s="428"/>
      <c r="JBY8" s="428"/>
      <c r="JBZ8" s="428"/>
      <c r="JCA8" s="428"/>
      <c r="JCB8" s="428"/>
      <c r="JCC8" s="428"/>
      <c r="JCD8" s="428"/>
      <c r="JCE8" s="428"/>
      <c r="JCF8" s="428"/>
      <c r="JCG8" s="428"/>
      <c r="JCH8" s="428"/>
      <c r="JCI8" s="428"/>
      <c r="JCJ8" s="428"/>
      <c r="JCK8" s="428"/>
      <c r="JCL8" s="428"/>
      <c r="JCM8" s="428"/>
      <c r="JCN8" s="428"/>
      <c r="JCO8" s="428"/>
      <c r="JCP8" s="428"/>
      <c r="JCQ8" s="428"/>
      <c r="JCR8" s="428"/>
      <c r="JCS8" s="428"/>
      <c r="JCT8" s="428"/>
      <c r="JCU8" s="428"/>
      <c r="JCV8" s="428"/>
      <c r="JCW8" s="428"/>
      <c r="JCX8" s="428"/>
      <c r="JCY8" s="428"/>
      <c r="JCZ8" s="428"/>
      <c r="JDA8" s="428"/>
      <c r="JDB8" s="428"/>
      <c r="JDC8" s="428"/>
      <c r="JDD8" s="428"/>
      <c r="JDE8" s="428"/>
      <c r="JDF8" s="428"/>
      <c r="JDG8" s="428"/>
      <c r="JDH8" s="428"/>
      <c r="JDI8" s="428"/>
      <c r="JDJ8" s="428"/>
      <c r="JDK8" s="428"/>
      <c r="JDL8" s="428"/>
      <c r="JDM8" s="428"/>
      <c r="JDN8" s="428"/>
      <c r="JDO8" s="428"/>
      <c r="JDP8" s="428"/>
      <c r="JDQ8" s="428"/>
      <c r="JDR8" s="428"/>
      <c r="JDS8" s="428"/>
      <c r="JDT8" s="428"/>
      <c r="JDU8" s="428"/>
      <c r="JDV8" s="428"/>
      <c r="JDW8" s="428"/>
      <c r="JDX8" s="428"/>
      <c r="JDY8" s="428"/>
      <c r="JDZ8" s="428"/>
      <c r="JEA8" s="428"/>
      <c r="JEB8" s="428"/>
      <c r="JEC8" s="428"/>
      <c r="JED8" s="428"/>
      <c r="JEE8" s="428"/>
      <c r="JEF8" s="428"/>
      <c r="JEG8" s="428"/>
      <c r="JEH8" s="428"/>
      <c r="JEI8" s="428"/>
      <c r="JEJ8" s="428"/>
      <c r="JEK8" s="428"/>
      <c r="JEL8" s="428"/>
      <c r="JEM8" s="428"/>
      <c r="JEN8" s="428"/>
      <c r="JEO8" s="428"/>
      <c r="JEP8" s="428"/>
      <c r="JEQ8" s="428"/>
      <c r="JER8" s="428"/>
      <c r="JES8" s="428"/>
      <c r="JET8" s="428"/>
      <c r="JEU8" s="428"/>
      <c r="JEV8" s="428"/>
      <c r="JEW8" s="428"/>
      <c r="JEX8" s="428"/>
      <c r="JEY8" s="428"/>
      <c r="JEZ8" s="428"/>
      <c r="JFA8" s="428"/>
      <c r="JFB8" s="428"/>
      <c r="JFC8" s="428"/>
      <c r="JFD8" s="428"/>
      <c r="JFE8" s="428"/>
      <c r="JFF8" s="428"/>
      <c r="JFG8" s="428"/>
      <c r="JFH8" s="428"/>
      <c r="JFI8" s="428"/>
      <c r="JFJ8" s="428"/>
      <c r="JFK8" s="428"/>
      <c r="JFL8" s="428"/>
      <c r="JFM8" s="428"/>
      <c r="JFN8" s="428"/>
      <c r="JFO8" s="428"/>
      <c r="JFP8" s="428"/>
      <c r="JFQ8" s="428"/>
      <c r="JFR8" s="428"/>
      <c r="JFS8" s="428"/>
      <c r="JFT8" s="428"/>
      <c r="JFU8" s="428"/>
      <c r="JFV8" s="428"/>
      <c r="JFW8" s="428"/>
      <c r="JFX8" s="428"/>
      <c r="JFY8" s="428"/>
      <c r="JFZ8" s="428"/>
      <c r="JGA8" s="428"/>
      <c r="JGB8" s="428"/>
      <c r="JGC8" s="428"/>
      <c r="JGD8" s="428"/>
      <c r="JGE8" s="428"/>
      <c r="JGF8" s="428"/>
      <c r="JGG8" s="428"/>
      <c r="JGH8" s="428"/>
      <c r="JGI8" s="428"/>
      <c r="JGJ8" s="428"/>
      <c r="JGK8" s="428"/>
      <c r="JGL8" s="428"/>
      <c r="JGM8" s="428"/>
      <c r="JGN8" s="428"/>
      <c r="JGO8" s="428"/>
      <c r="JGP8" s="428"/>
      <c r="JGQ8" s="428"/>
      <c r="JGR8" s="428"/>
      <c r="JGS8" s="428"/>
      <c r="JGT8" s="428"/>
      <c r="JGU8" s="428"/>
      <c r="JGV8" s="428"/>
      <c r="JGW8" s="428"/>
      <c r="JGX8" s="428"/>
      <c r="JGY8" s="428"/>
      <c r="JGZ8" s="428"/>
      <c r="JHA8" s="428"/>
      <c r="JHB8" s="428"/>
      <c r="JHC8" s="428"/>
      <c r="JHD8" s="428"/>
      <c r="JHE8" s="428"/>
      <c r="JHF8" s="428"/>
      <c r="JHG8" s="428"/>
      <c r="JHH8" s="428"/>
      <c r="JHI8" s="428"/>
      <c r="JHJ8" s="428"/>
      <c r="JHK8" s="428"/>
      <c r="JHL8" s="428"/>
      <c r="JHM8" s="428"/>
      <c r="JHN8" s="428"/>
      <c r="JHO8" s="428"/>
      <c r="JHP8" s="428"/>
      <c r="JHQ8" s="428"/>
      <c r="JHR8" s="428"/>
      <c r="JHS8" s="428"/>
      <c r="JHT8" s="428"/>
      <c r="JHU8" s="428"/>
      <c r="JHV8" s="428"/>
      <c r="JHW8" s="428"/>
      <c r="JHX8" s="428"/>
      <c r="JHY8" s="428"/>
      <c r="JHZ8" s="428"/>
      <c r="JIA8" s="428"/>
      <c r="JIB8" s="428"/>
      <c r="JIC8" s="428"/>
      <c r="JID8" s="428"/>
      <c r="JIE8" s="428"/>
      <c r="JIF8" s="428"/>
      <c r="JIG8" s="428"/>
      <c r="JIH8" s="428"/>
      <c r="JII8" s="428"/>
      <c r="JIJ8" s="428"/>
      <c r="JIK8" s="428"/>
      <c r="JIL8" s="428"/>
      <c r="JIM8" s="428"/>
      <c r="JIN8" s="428"/>
      <c r="JIO8" s="428"/>
      <c r="JIP8" s="428"/>
      <c r="JIQ8" s="428"/>
      <c r="JIR8" s="428"/>
      <c r="JIS8" s="428"/>
      <c r="JIT8" s="428"/>
      <c r="JIU8" s="428"/>
      <c r="JIV8" s="428"/>
      <c r="JIW8" s="428"/>
      <c r="JIX8" s="428"/>
      <c r="JIY8" s="428"/>
      <c r="JIZ8" s="428"/>
      <c r="JJA8" s="428"/>
      <c r="JJB8" s="428"/>
      <c r="JJC8" s="428"/>
      <c r="JJD8" s="428"/>
      <c r="JJE8" s="428"/>
      <c r="JJF8" s="428"/>
      <c r="JJG8" s="428"/>
      <c r="JJH8" s="428"/>
      <c r="JJI8" s="428"/>
      <c r="JJJ8" s="428"/>
      <c r="JJK8" s="428"/>
      <c r="JJL8" s="428"/>
      <c r="JJM8" s="428"/>
      <c r="JJN8" s="428"/>
      <c r="JJO8" s="428"/>
      <c r="JJP8" s="428"/>
      <c r="JJQ8" s="428"/>
      <c r="JJR8" s="428"/>
      <c r="JJS8" s="428"/>
      <c r="JJT8" s="428"/>
      <c r="JJU8" s="428"/>
      <c r="JJV8" s="428"/>
      <c r="JJW8" s="428"/>
      <c r="JJX8" s="428"/>
      <c r="JJY8" s="428"/>
      <c r="JJZ8" s="428"/>
      <c r="JKA8" s="428"/>
      <c r="JKB8" s="428"/>
      <c r="JKC8" s="428"/>
      <c r="JKD8" s="428"/>
      <c r="JKE8" s="428"/>
      <c r="JKF8" s="428"/>
      <c r="JKG8" s="428"/>
      <c r="JKH8" s="428"/>
      <c r="JKI8" s="428"/>
      <c r="JKJ8" s="428"/>
      <c r="JKK8" s="428"/>
      <c r="JKL8" s="428"/>
      <c r="JKM8" s="428"/>
      <c r="JKN8" s="428"/>
      <c r="JKO8" s="428"/>
      <c r="JKP8" s="428"/>
      <c r="JKQ8" s="428"/>
      <c r="JKR8" s="428"/>
      <c r="JKS8" s="428"/>
      <c r="JKT8" s="428"/>
      <c r="JKU8" s="428"/>
      <c r="JKV8" s="428"/>
      <c r="JKW8" s="428"/>
      <c r="JKX8" s="428"/>
      <c r="JKY8" s="428"/>
      <c r="JKZ8" s="428"/>
      <c r="JLA8" s="428"/>
      <c r="JLB8" s="428"/>
      <c r="JLC8" s="428"/>
      <c r="JLD8" s="428"/>
      <c r="JLE8" s="428"/>
      <c r="JLF8" s="428"/>
      <c r="JLG8" s="428"/>
      <c r="JLH8" s="428"/>
      <c r="JLI8" s="428"/>
      <c r="JLJ8" s="428"/>
      <c r="JLK8" s="428"/>
      <c r="JLL8" s="428"/>
      <c r="JLM8" s="428"/>
      <c r="JLN8" s="428"/>
      <c r="JLO8" s="428"/>
      <c r="JLP8" s="428"/>
      <c r="JLQ8" s="428"/>
      <c r="JLR8" s="428"/>
      <c r="JLS8" s="428"/>
      <c r="JLT8" s="428"/>
      <c r="JLU8" s="428"/>
      <c r="JLV8" s="428"/>
      <c r="JLW8" s="428"/>
      <c r="JLX8" s="428"/>
      <c r="JLY8" s="428"/>
      <c r="JLZ8" s="428"/>
      <c r="JMA8" s="428"/>
      <c r="JMB8" s="428"/>
      <c r="JMC8" s="428"/>
      <c r="JMD8" s="428"/>
      <c r="JME8" s="428"/>
      <c r="JMF8" s="428"/>
      <c r="JMG8" s="428"/>
      <c r="JMH8" s="428"/>
      <c r="JMI8" s="428"/>
      <c r="JMJ8" s="428"/>
      <c r="JMK8" s="428"/>
      <c r="JML8" s="428"/>
      <c r="JMM8" s="428"/>
      <c r="JMN8" s="428"/>
      <c r="JMO8" s="428"/>
      <c r="JMP8" s="428"/>
      <c r="JMQ8" s="428"/>
      <c r="JMR8" s="428"/>
      <c r="JMS8" s="428"/>
      <c r="JMT8" s="428"/>
      <c r="JMU8" s="428"/>
      <c r="JMV8" s="428"/>
      <c r="JMW8" s="428"/>
      <c r="JMX8" s="428"/>
      <c r="JMY8" s="428"/>
      <c r="JMZ8" s="428"/>
      <c r="JNA8" s="428"/>
      <c r="JNB8" s="428"/>
      <c r="JNC8" s="428"/>
      <c r="JND8" s="428"/>
      <c r="JNE8" s="428"/>
      <c r="JNF8" s="428"/>
      <c r="JNG8" s="428"/>
      <c r="JNH8" s="428"/>
      <c r="JNI8" s="428"/>
      <c r="JNJ8" s="428"/>
      <c r="JNK8" s="428"/>
      <c r="JNL8" s="428"/>
      <c r="JNM8" s="428"/>
      <c r="JNN8" s="428"/>
      <c r="JNO8" s="428"/>
      <c r="JNP8" s="428"/>
      <c r="JNQ8" s="428"/>
      <c r="JNR8" s="428"/>
      <c r="JNS8" s="428"/>
      <c r="JNT8" s="428"/>
      <c r="JNU8" s="428"/>
      <c r="JNV8" s="428"/>
      <c r="JNW8" s="428"/>
      <c r="JNX8" s="428"/>
      <c r="JNY8" s="428"/>
      <c r="JNZ8" s="428"/>
      <c r="JOA8" s="428"/>
      <c r="JOB8" s="428"/>
      <c r="JOC8" s="428"/>
      <c r="JOD8" s="428"/>
      <c r="JOE8" s="428"/>
      <c r="JOF8" s="428"/>
      <c r="JOG8" s="428"/>
      <c r="JOH8" s="428"/>
      <c r="JOI8" s="428"/>
      <c r="JOJ8" s="428"/>
      <c r="JOK8" s="428"/>
      <c r="JOL8" s="428"/>
      <c r="JOM8" s="428"/>
      <c r="JON8" s="428"/>
      <c r="JOO8" s="428"/>
      <c r="JOP8" s="428"/>
      <c r="JOQ8" s="428"/>
      <c r="JOR8" s="428"/>
      <c r="JOS8" s="428"/>
      <c r="JOT8" s="428"/>
      <c r="JOU8" s="428"/>
      <c r="JOV8" s="428"/>
      <c r="JOW8" s="428"/>
      <c r="JOX8" s="428"/>
      <c r="JOY8" s="428"/>
      <c r="JOZ8" s="428"/>
      <c r="JPA8" s="428"/>
      <c r="JPB8" s="428"/>
      <c r="JPC8" s="428"/>
      <c r="JPD8" s="428"/>
      <c r="JPE8" s="428"/>
      <c r="JPF8" s="428"/>
      <c r="JPG8" s="428"/>
      <c r="JPH8" s="428"/>
      <c r="JPI8" s="428"/>
      <c r="JPJ8" s="428"/>
      <c r="JPK8" s="428"/>
      <c r="JPL8" s="428"/>
      <c r="JPM8" s="428"/>
      <c r="JPN8" s="428"/>
      <c r="JPO8" s="428"/>
      <c r="JPP8" s="428"/>
      <c r="JPQ8" s="428"/>
      <c r="JPR8" s="428"/>
      <c r="JPS8" s="428"/>
      <c r="JPT8" s="428"/>
      <c r="JPU8" s="428"/>
      <c r="JPV8" s="428"/>
      <c r="JPW8" s="428"/>
      <c r="JPX8" s="428"/>
      <c r="JPY8" s="428"/>
      <c r="JPZ8" s="428"/>
      <c r="JQA8" s="428"/>
      <c r="JQB8" s="428"/>
      <c r="JQC8" s="428"/>
      <c r="JQD8" s="428"/>
      <c r="JQE8" s="428"/>
      <c r="JQF8" s="428"/>
      <c r="JQG8" s="428"/>
      <c r="JQH8" s="428"/>
      <c r="JQI8" s="428"/>
      <c r="JQJ8" s="428"/>
      <c r="JQK8" s="428"/>
      <c r="JQL8" s="428"/>
      <c r="JQM8" s="428"/>
      <c r="JQN8" s="428"/>
      <c r="JQO8" s="428"/>
      <c r="JQP8" s="428"/>
      <c r="JQQ8" s="428"/>
      <c r="JQR8" s="428"/>
      <c r="JQS8" s="428"/>
      <c r="JQT8" s="428"/>
      <c r="JQU8" s="428"/>
      <c r="JQV8" s="428"/>
      <c r="JQW8" s="428"/>
      <c r="JQX8" s="428"/>
      <c r="JQY8" s="428"/>
      <c r="JQZ8" s="428"/>
      <c r="JRA8" s="428"/>
      <c r="JRB8" s="428"/>
      <c r="JRC8" s="428"/>
      <c r="JRD8" s="428"/>
      <c r="JRE8" s="428"/>
      <c r="JRF8" s="428"/>
      <c r="JRG8" s="428"/>
      <c r="JRH8" s="428"/>
      <c r="JRI8" s="428"/>
      <c r="JRJ8" s="428"/>
      <c r="JRK8" s="428"/>
      <c r="JRL8" s="428"/>
      <c r="JRM8" s="428"/>
      <c r="JRN8" s="428"/>
      <c r="JRO8" s="428"/>
      <c r="JRP8" s="428"/>
      <c r="JRQ8" s="428"/>
      <c r="JRR8" s="428"/>
      <c r="JRS8" s="428"/>
      <c r="JRT8" s="428"/>
      <c r="JRU8" s="428"/>
      <c r="JRV8" s="428"/>
      <c r="JRW8" s="428"/>
      <c r="JRX8" s="428"/>
      <c r="JRY8" s="428"/>
      <c r="JRZ8" s="428"/>
      <c r="JSA8" s="428"/>
      <c r="JSB8" s="428"/>
      <c r="JSC8" s="428"/>
      <c r="JSD8" s="428"/>
      <c r="JSE8" s="428"/>
      <c r="JSF8" s="428"/>
      <c r="JSG8" s="428"/>
      <c r="JSH8" s="428"/>
      <c r="JSI8" s="428"/>
      <c r="JSJ8" s="428"/>
      <c r="JSK8" s="428"/>
      <c r="JSL8" s="428"/>
      <c r="JSM8" s="428"/>
      <c r="JSN8" s="428"/>
      <c r="JSO8" s="428"/>
      <c r="JSP8" s="428"/>
      <c r="JSQ8" s="428"/>
      <c r="JSR8" s="428"/>
      <c r="JSS8" s="428"/>
      <c r="JST8" s="428"/>
      <c r="JSU8" s="428"/>
      <c r="JSV8" s="428"/>
      <c r="JSW8" s="428"/>
      <c r="JSX8" s="428"/>
      <c r="JSY8" s="428"/>
      <c r="JSZ8" s="428"/>
      <c r="JTA8" s="428"/>
      <c r="JTB8" s="428"/>
      <c r="JTC8" s="428"/>
      <c r="JTD8" s="428"/>
      <c r="JTE8" s="428"/>
      <c r="JTF8" s="428"/>
      <c r="JTG8" s="428"/>
      <c r="JTH8" s="428"/>
      <c r="JTI8" s="428"/>
      <c r="JTJ8" s="428"/>
      <c r="JTK8" s="428"/>
      <c r="JTL8" s="428"/>
      <c r="JTM8" s="428"/>
      <c r="JTN8" s="428"/>
      <c r="JTO8" s="428"/>
      <c r="JTP8" s="428"/>
      <c r="JTQ8" s="428"/>
      <c r="JTR8" s="428"/>
      <c r="JTS8" s="428"/>
      <c r="JTT8" s="428"/>
      <c r="JTU8" s="428"/>
      <c r="JTV8" s="428"/>
      <c r="JTW8" s="428"/>
      <c r="JTX8" s="428"/>
      <c r="JTY8" s="428"/>
      <c r="JTZ8" s="428"/>
      <c r="JUA8" s="428"/>
      <c r="JUB8" s="428"/>
      <c r="JUC8" s="428"/>
      <c r="JUD8" s="428"/>
      <c r="JUE8" s="428"/>
      <c r="JUF8" s="428"/>
      <c r="JUG8" s="428"/>
      <c r="JUH8" s="428"/>
      <c r="JUI8" s="428"/>
      <c r="JUJ8" s="428"/>
      <c r="JUK8" s="428"/>
      <c r="JUL8" s="428"/>
      <c r="JUM8" s="428"/>
      <c r="JUN8" s="428"/>
      <c r="JUO8" s="428"/>
      <c r="JUP8" s="428"/>
      <c r="JUQ8" s="428"/>
      <c r="JUR8" s="428"/>
      <c r="JUS8" s="428"/>
      <c r="JUT8" s="428"/>
      <c r="JUU8" s="428"/>
      <c r="JUV8" s="428"/>
      <c r="JUW8" s="428"/>
      <c r="JUX8" s="428"/>
      <c r="JUY8" s="428"/>
      <c r="JUZ8" s="428"/>
      <c r="JVA8" s="428"/>
      <c r="JVB8" s="428"/>
      <c r="JVC8" s="428"/>
      <c r="JVD8" s="428"/>
      <c r="JVE8" s="428"/>
      <c r="JVF8" s="428"/>
      <c r="JVG8" s="428"/>
      <c r="JVH8" s="428"/>
      <c r="JVI8" s="428"/>
      <c r="JVJ8" s="428"/>
      <c r="JVK8" s="428"/>
      <c r="JVL8" s="428"/>
      <c r="JVM8" s="428"/>
      <c r="JVN8" s="428"/>
      <c r="JVO8" s="428"/>
      <c r="JVP8" s="428"/>
      <c r="JVQ8" s="428"/>
      <c r="JVR8" s="428"/>
      <c r="JVS8" s="428"/>
      <c r="JVT8" s="428"/>
      <c r="JVU8" s="428"/>
      <c r="JVV8" s="428"/>
      <c r="JVW8" s="428"/>
      <c r="JVX8" s="428"/>
      <c r="JVY8" s="428"/>
      <c r="JVZ8" s="428"/>
      <c r="JWA8" s="428"/>
      <c r="JWB8" s="428"/>
      <c r="JWC8" s="428"/>
      <c r="JWD8" s="428"/>
      <c r="JWE8" s="428"/>
      <c r="JWF8" s="428"/>
      <c r="JWG8" s="428"/>
      <c r="JWH8" s="428"/>
      <c r="JWI8" s="428"/>
      <c r="JWJ8" s="428"/>
      <c r="JWK8" s="428"/>
      <c r="JWL8" s="428"/>
      <c r="JWM8" s="428"/>
      <c r="JWN8" s="428"/>
      <c r="JWO8" s="428"/>
      <c r="JWP8" s="428"/>
      <c r="JWQ8" s="428"/>
      <c r="JWR8" s="428"/>
      <c r="JWS8" s="428"/>
      <c r="JWT8" s="428"/>
      <c r="JWU8" s="428"/>
      <c r="JWV8" s="428"/>
      <c r="JWW8" s="428"/>
      <c r="JWX8" s="428"/>
      <c r="JWY8" s="428"/>
      <c r="JWZ8" s="428"/>
      <c r="JXA8" s="428"/>
      <c r="JXB8" s="428"/>
      <c r="JXC8" s="428"/>
      <c r="JXD8" s="428"/>
      <c r="JXE8" s="428"/>
      <c r="JXF8" s="428"/>
      <c r="JXG8" s="428"/>
      <c r="JXH8" s="428"/>
      <c r="JXI8" s="428"/>
      <c r="JXJ8" s="428"/>
      <c r="JXK8" s="428"/>
      <c r="JXL8" s="428"/>
      <c r="JXM8" s="428"/>
      <c r="JXN8" s="428"/>
      <c r="JXO8" s="428"/>
      <c r="JXP8" s="428"/>
      <c r="JXQ8" s="428"/>
      <c r="JXR8" s="428"/>
      <c r="JXS8" s="428"/>
      <c r="JXT8" s="428"/>
      <c r="JXU8" s="428"/>
      <c r="JXV8" s="428"/>
      <c r="JXW8" s="428"/>
      <c r="JXX8" s="428"/>
      <c r="JXY8" s="428"/>
      <c r="JXZ8" s="428"/>
      <c r="JYA8" s="428"/>
      <c r="JYB8" s="428"/>
      <c r="JYC8" s="428"/>
      <c r="JYD8" s="428"/>
      <c r="JYE8" s="428"/>
      <c r="JYF8" s="428"/>
      <c r="JYG8" s="428"/>
      <c r="JYH8" s="428"/>
      <c r="JYI8" s="428"/>
      <c r="JYJ8" s="428"/>
      <c r="JYK8" s="428"/>
      <c r="JYL8" s="428"/>
      <c r="JYM8" s="428"/>
      <c r="JYN8" s="428"/>
      <c r="JYO8" s="428"/>
      <c r="JYP8" s="428"/>
      <c r="JYQ8" s="428"/>
      <c r="JYR8" s="428"/>
      <c r="JYS8" s="428"/>
      <c r="JYT8" s="428"/>
      <c r="JYU8" s="428"/>
      <c r="JYV8" s="428"/>
      <c r="JYW8" s="428"/>
      <c r="JYX8" s="428"/>
      <c r="JYY8" s="428"/>
      <c r="JYZ8" s="428"/>
      <c r="JZA8" s="428"/>
      <c r="JZB8" s="428"/>
      <c r="JZC8" s="428"/>
      <c r="JZD8" s="428"/>
      <c r="JZE8" s="428"/>
      <c r="JZF8" s="428"/>
      <c r="JZG8" s="428"/>
      <c r="JZH8" s="428"/>
      <c r="JZI8" s="428"/>
      <c r="JZJ8" s="428"/>
      <c r="JZK8" s="428"/>
      <c r="JZL8" s="428"/>
      <c r="JZM8" s="428"/>
      <c r="JZN8" s="428"/>
      <c r="JZO8" s="428"/>
      <c r="JZP8" s="428"/>
      <c r="JZQ8" s="428"/>
      <c r="JZR8" s="428"/>
      <c r="JZS8" s="428"/>
      <c r="JZT8" s="428"/>
      <c r="JZU8" s="428"/>
      <c r="JZV8" s="428"/>
      <c r="JZW8" s="428"/>
      <c r="JZX8" s="428"/>
      <c r="JZY8" s="428"/>
      <c r="JZZ8" s="428"/>
      <c r="KAA8" s="428"/>
      <c r="KAB8" s="428"/>
      <c r="KAC8" s="428"/>
      <c r="KAD8" s="428"/>
      <c r="KAE8" s="428"/>
      <c r="KAF8" s="428"/>
      <c r="KAG8" s="428"/>
      <c r="KAH8" s="428"/>
      <c r="KAI8" s="428"/>
      <c r="KAJ8" s="428"/>
      <c r="KAK8" s="428"/>
      <c r="KAL8" s="428"/>
      <c r="KAM8" s="428"/>
      <c r="KAN8" s="428"/>
      <c r="KAO8" s="428"/>
      <c r="KAP8" s="428"/>
      <c r="KAQ8" s="428"/>
      <c r="KAR8" s="428"/>
      <c r="KAS8" s="428"/>
      <c r="KAT8" s="428"/>
      <c r="KAU8" s="428"/>
      <c r="KAV8" s="428"/>
      <c r="KAW8" s="428"/>
      <c r="KAX8" s="428"/>
      <c r="KAY8" s="428"/>
      <c r="KAZ8" s="428"/>
      <c r="KBA8" s="428"/>
      <c r="KBB8" s="428"/>
      <c r="KBC8" s="428"/>
      <c r="KBD8" s="428"/>
      <c r="KBE8" s="428"/>
      <c r="KBF8" s="428"/>
      <c r="KBG8" s="428"/>
      <c r="KBH8" s="428"/>
      <c r="KBI8" s="428"/>
      <c r="KBJ8" s="428"/>
      <c r="KBK8" s="428"/>
      <c r="KBL8" s="428"/>
      <c r="KBM8" s="428"/>
      <c r="KBN8" s="428"/>
      <c r="KBO8" s="428"/>
      <c r="KBP8" s="428"/>
      <c r="KBQ8" s="428"/>
      <c r="KBR8" s="428"/>
      <c r="KBS8" s="428"/>
      <c r="KBT8" s="428"/>
      <c r="KBU8" s="428"/>
      <c r="KBV8" s="428"/>
      <c r="KBW8" s="428"/>
      <c r="KBX8" s="428"/>
      <c r="KBY8" s="428"/>
      <c r="KBZ8" s="428"/>
      <c r="KCA8" s="428"/>
      <c r="KCB8" s="428"/>
      <c r="KCC8" s="428"/>
      <c r="KCD8" s="428"/>
      <c r="KCE8" s="428"/>
      <c r="KCF8" s="428"/>
      <c r="KCG8" s="428"/>
      <c r="KCH8" s="428"/>
      <c r="KCI8" s="428"/>
      <c r="KCJ8" s="428"/>
      <c r="KCK8" s="428"/>
      <c r="KCL8" s="428"/>
      <c r="KCM8" s="428"/>
      <c r="KCN8" s="428"/>
      <c r="KCO8" s="428"/>
      <c r="KCP8" s="428"/>
      <c r="KCQ8" s="428"/>
      <c r="KCR8" s="428"/>
      <c r="KCS8" s="428"/>
      <c r="KCT8" s="428"/>
      <c r="KCU8" s="428"/>
      <c r="KCV8" s="428"/>
      <c r="KCW8" s="428"/>
      <c r="KCX8" s="428"/>
      <c r="KCY8" s="428"/>
      <c r="KCZ8" s="428"/>
      <c r="KDA8" s="428"/>
      <c r="KDB8" s="428"/>
      <c r="KDC8" s="428"/>
      <c r="KDD8" s="428"/>
      <c r="KDE8" s="428"/>
      <c r="KDF8" s="428"/>
      <c r="KDG8" s="428"/>
      <c r="KDH8" s="428"/>
      <c r="KDI8" s="428"/>
      <c r="KDJ8" s="428"/>
      <c r="KDK8" s="428"/>
      <c r="KDL8" s="428"/>
      <c r="KDM8" s="428"/>
      <c r="KDN8" s="428"/>
      <c r="KDO8" s="428"/>
      <c r="KDP8" s="428"/>
      <c r="KDQ8" s="428"/>
      <c r="KDR8" s="428"/>
      <c r="KDS8" s="428"/>
      <c r="KDT8" s="428"/>
      <c r="KDU8" s="428"/>
      <c r="KDV8" s="428"/>
      <c r="KDW8" s="428"/>
      <c r="KDX8" s="428"/>
      <c r="KDY8" s="428"/>
      <c r="KDZ8" s="428"/>
      <c r="KEA8" s="428"/>
      <c r="KEB8" s="428"/>
      <c r="KEC8" s="428"/>
      <c r="KED8" s="428"/>
      <c r="KEE8" s="428"/>
      <c r="KEF8" s="428"/>
      <c r="KEG8" s="428"/>
      <c r="KEH8" s="428"/>
      <c r="KEI8" s="428"/>
      <c r="KEJ8" s="428"/>
      <c r="KEK8" s="428"/>
      <c r="KEL8" s="428"/>
      <c r="KEM8" s="428"/>
      <c r="KEN8" s="428"/>
      <c r="KEO8" s="428"/>
      <c r="KEP8" s="428"/>
      <c r="KEQ8" s="428"/>
      <c r="KER8" s="428"/>
      <c r="KES8" s="428"/>
      <c r="KET8" s="428"/>
      <c r="KEU8" s="428"/>
      <c r="KEV8" s="428"/>
      <c r="KEW8" s="428"/>
      <c r="KEX8" s="428"/>
      <c r="KEY8" s="428"/>
      <c r="KEZ8" s="428"/>
      <c r="KFA8" s="428"/>
      <c r="KFB8" s="428"/>
      <c r="KFC8" s="428"/>
      <c r="KFD8" s="428"/>
      <c r="KFE8" s="428"/>
      <c r="KFF8" s="428"/>
      <c r="KFG8" s="428"/>
      <c r="KFH8" s="428"/>
      <c r="KFI8" s="428"/>
      <c r="KFJ8" s="428"/>
      <c r="KFK8" s="428"/>
      <c r="KFL8" s="428"/>
      <c r="KFM8" s="428"/>
      <c r="KFN8" s="428"/>
      <c r="KFO8" s="428"/>
      <c r="KFP8" s="428"/>
      <c r="KFQ8" s="428"/>
      <c r="KFR8" s="428"/>
      <c r="KFS8" s="428"/>
      <c r="KFT8" s="428"/>
      <c r="KFU8" s="428"/>
      <c r="KFV8" s="428"/>
      <c r="KFW8" s="428"/>
      <c r="KFX8" s="428"/>
      <c r="KFY8" s="428"/>
      <c r="KFZ8" s="428"/>
      <c r="KGA8" s="428"/>
      <c r="KGB8" s="428"/>
      <c r="KGC8" s="428"/>
      <c r="KGD8" s="428"/>
      <c r="KGE8" s="428"/>
      <c r="KGF8" s="428"/>
      <c r="KGG8" s="428"/>
      <c r="KGH8" s="428"/>
      <c r="KGI8" s="428"/>
      <c r="KGJ8" s="428"/>
      <c r="KGK8" s="428"/>
      <c r="KGL8" s="428"/>
      <c r="KGM8" s="428"/>
      <c r="KGN8" s="428"/>
      <c r="KGO8" s="428"/>
      <c r="KGP8" s="428"/>
      <c r="KGQ8" s="428"/>
      <c r="KGR8" s="428"/>
      <c r="KGS8" s="428"/>
      <c r="KGT8" s="428"/>
      <c r="KGU8" s="428"/>
      <c r="KGV8" s="428"/>
      <c r="KGW8" s="428"/>
      <c r="KGX8" s="428"/>
      <c r="KGY8" s="428"/>
      <c r="KGZ8" s="428"/>
      <c r="KHA8" s="428"/>
      <c r="KHB8" s="428"/>
      <c r="KHC8" s="428"/>
      <c r="KHD8" s="428"/>
      <c r="KHE8" s="428"/>
      <c r="KHF8" s="428"/>
      <c r="KHG8" s="428"/>
      <c r="KHH8" s="428"/>
      <c r="KHI8" s="428"/>
      <c r="KHJ8" s="428"/>
      <c r="KHK8" s="428"/>
      <c r="KHL8" s="428"/>
      <c r="KHM8" s="428"/>
      <c r="KHN8" s="428"/>
      <c r="KHO8" s="428"/>
      <c r="KHP8" s="428"/>
      <c r="KHQ8" s="428"/>
      <c r="KHR8" s="428"/>
      <c r="KHS8" s="428"/>
      <c r="KHT8" s="428"/>
      <c r="KHU8" s="428"/>
      <c r="KHV8" s="428"/>
      <c r="KHW8" s="428"/>
      <c r="KHX8" s="428"/>
      <c r="KHY8" s="428"/>
      <c r="KHZ8" s="428"/>
      <c r="KIA8" s="428"/>
      <c r="KIB8" s="428"/>
      <c r="KIC8" s="428"/>
      <c r="KID8" s="428"/>
      <c r="KIE8" s="428"/>
      <c r="KIF8" s="428"/>
      <c r="KIG8" s="428"/>
      <c r="KIH8" s="428"/>
      <c r="KII8" s="428"/>
      <c r="KIJ8" s="428"/>
      <c r="KIK8" s="428"/>
      <c r="KIL8" s="428"/>
      <c r="KIM8" s="428"/>
      <c r="KIN8" s="428"/>
      <c r="KIO8" s="428"/>
      <c r="KIP8" s="428"/>
      <c r="KIQ8" s="428"/>
      <c r="KIR8" s="428"/>
      <c r="KIS8" s="428"/>
      <c r="KIT8" s="428"/>
      <c r="KIU8" s="428"/>
      <c r="KIV8" s="428"/>
      <c r="KIW8" s="428"/>
      <c r="KIX8" s="428"/>
      <c r="KIY8" s="428"/>
      <c r="KIZ8" s="428"/>
      <c r="KJA8" s="428"/>
      <c r="KJB8" s="428"/>
      <c r="KJC8" s="428"/>
      <c r="KJD8" s="428"/>
      <c r="KJE8" s="428"/>
      <c r="KJF8" s="428"/>
      <c r="KJG8" s="428"/>
      <c r="KJH8" s="428"/>
      <c r="KJI8" s="428"/>
      <c r="KJJ8" s="428"/>
      <c r="KJK8" s="428"/>
      <c r="KJL8" s="428"/>
      <c r="KJM8" s="428"/>
      <c r="KJN8" s="428"/>
      <c r="KJO8" s="428"/>
      <c r="KJP8" s="428"/>
      <c r="KJQ8" s="428"/>
      <c r="KJR8" s="428"/>
      <c r="KJS8" s="428"/>
      <c r="KJT8" s="428"/>
      <c r="KJU8" s="428"/>
      <c r="KJV8" s="428"/>
      <c r="KJW8" s="428"/>
      <c r="KJX8" s="428"/>
      <c r="KJY8" s="428"/>
      <c r="KJZ8" s="428"/>
      <c r="KKA8" s="428"/>
      <c r="KKB8" s="428"/>
      <c r="KKC8" s="428"/>
      <c r="KKD8" s="428"/>
      <c r="KKE8" s="428"/>
      <c r="KKF8" s="428"/>
      <c r="KKG8" s="428"/>
      <c r="KKH8" s="428"/>
      <c r="KKI8" s="428"/>
      <c r="KKJ8" s="428"/>
      <c r="KKK8" s="428"/>
      <c r="KKL8" s="428"/>
      <c r="KKM8" s="428"/>
      <c r="KKN8" s="428"/>
      <c r="KKO8" s="428"/>
      <c r="KKP8" s="428"/>
      <c r="KKQ8" s="428"/>
      <c r="KKR8" s="428"/>
      <c r="KKS8" s="428"/>
      <c r="KKT8" s="428"/>
      <c r="KKU8" s="428"/>
      <c r="KKV8" s="428"/>
      <c r="KKW8" s="428"/>
      <c r="KKX8" s="428"/>
      <c r="KKY8" s="428"/>
      <c r="KKZ8" s="428"/>
      <c r="KLA8" s="428"/>
      <c r="KLB8" s="428"/>
      <c r="KLC8" s="428"/>
      <c r="KLD8" s="428"/>
      <c r="KLE8" s="428"/>
      <c r="KLF8" s="428"/>
      <c r="KLG8" s="428"/>
      <c r="KLH8" s="428"/>
      <c r="KLI8" s="428"/>
      <c r="KLJ8" s="428"/>
      <c r="KLK8" s="428"/>
      <c r="KLL8" s="428"/>
      <c r="KLM8" s="428"/>
      <c r="KLN8" s="428"/>
      <c r="KLO8" s="428"/>
      <c r="KLP8" s="428"/>
      <c r="KLQ8" s="428"/>
      <c r="KLR8" s="428"/>
      <c r="KLS8" s="428"/>
      <c r="KLT8" s="428"/>
      <c r="KLU8" s="428"/>
      <c r="KLV8" s="428"/>
      <c r="KLW8" s="428"/>
      <c r="KLX8" s="428"/>
      <c r="KLY8" s="428"/>
      <c r="KLZ8" s="428"/>
      <c r="KMA8" s="428"/>
      <c r="KMB8" s="428"/>
      <c r="KMC8" s="428"/>
      <c r="KMD8" s="428"/>
      <c r="KME8" s="428"/>
      <c r="KMF8" s="428"/>
      <c r="KMG8" s="428"/>
      <c r="KMH8" s="428"/>
      <c r="KMI8" s="428"/>
      <c r="KMJ8" s="428"/>
      <c r="KMK8" s="428"/>
      <c r="KML8" s="428"/>
      <c r="KMM8" s="428"/>
      <c r="KMN8" s="428"/>
      <c r="KMO8" s="428"/>
      <c r="KMP8" s="428"/>
      <c r="KMQ8" s="428"/>
      <c r="KMR8" s="428"/>
      <c r="KMS8" s="428"/>
      <c r="KMT8" s="428"/>
      <c r="KMU8" s="428"/>
      <c r="KMV8" s="428"/>
      <c r="KMW8" s="428"/>
      <c r="KMX8" s="428"/>
      <c r="KMY8" s="428"/>
      <c r="KMZ8" s="428"/>
      <c r="KNA8" s="428"/>
      <c r="KNB8" s="428"/>
      <c r="KNC8" s="428"/>
      <c r="KND8" s="428"/>
      <c r="KNE8" s="428"/>
      <c r="KNF8" s="428"/>
      <c r="KNG8" s="428"/>
      <c r="KNH8" s="428"/>
      <c r="KNI8" s="428"/>
      <c r="KNJ8" s="428"/>
      <c r="KNK8" s="428"/>
      <c r="KNL8" s="428"/>
      <c r="KNM8" s="428"/>
      <c r="KNN8" s="428"/>
      <c r="KNO8" s="428"/>
      <c r="KNP8" s="428"/>
      <c r="KNQ8" s="428"/>
      <c r="KNR8" s="428"/>
      <c r="KNS8" s="428"/>
      <c r="KNT8" s="428"/>
      <c r="KNU8" s="428"/>
      <c r="KNV8" s="428"/>
      <c r="KNW8" s="428"/>
      <c r="KNX8" s="428"/>
      <c r="KNY8" s="428"/>
      <c r="KNZ8" s="428"/>
      <c r="KOA8" s="428"/>
      <c r="KOB8" s="428"/>
      <c r="KOC8" s="428"/>
      <c r="KOD8" s="428"/>
      <c r="KOE8" s="428"/>
      <c r="KOF8" s="428"/>
      <c r="KOG8" s="428"/>
      <c r="KOH8" s="428"/>
      <c r="KOI8" s="428"/>
      <c r="KOJ8" s="428"/>
      <c r="KOK8" s="428"/>
      <c r="KOL8" s="428"/>
      <c r="KOM8" s="428"/>
      <c r="KON8" s="428"/>
      <c r="KOO8" s="428"/>
      <c r="KOP8" s="428"/>
      <c r="KOQ8" s="428"/>
      <c r="KOR8" s="428"/>
      <c r="KOS8" s="428"/>
      <c r="KOT8" s="428"/>
      <c r="KOU8" s="428"/>
      <c r="KOV8" s="428"/>
      <c r="KOW8" s="428"/>
      <c r="KOX8" s="428"/>
      <c r="KOY8" s="428"/>
      <c r="KOZ8" s="428"/>
      <c r="KPA8" s="428"/>
      <c r="KPB8" s="428"/>
      <c r="KPC8" s="428"/>
      <c r="KPD8" s="428"/>
      <c r="KPE8" s="428"/>
      <c r="KPF8" s="428"/>
      <c r="KPG8" s="428"/>
      <c r="KPH8" s="428"/>
      <c r="KPI8" s="428"/>
      <c r="KPJ8" s="428"/>
      <c r="KPK8" s="428"/>
      <c r="KPL8" s="428"/>
      <c r="KPM8" s="428"/>
      <c r="KPN8" s="428"/>
      <c r="KPO8" s="428"/>
      <c r="KPP8" s="428"/>
      <c r="KPQ8" s="428"/>
      <c r="KPR8" s="428"/>
      <c r="KPS8" s="428"/>
      <c r="KPT8" s="428"/>
      <c r="KPU8" s="428"/>
      <c r="KPV8" s="428"/>
      <c r="KPW8" s="428"/>
      <c r="KPX8" s="428"/>
      <c r="KPY8" s="428"/>
      <c r="KPZ8" s="428"/>
      <c r="KQA8" s="428"/>
      <c r="KQB8" s="428"/>
      <c r="KQC8" s="428"/>
      <c r="KQD8" s="428"/>
      <c r="KQE8" s="428"/>
      <c r="KQF8" s="428"/>
      <c r="KQG8" s="428"/>
      <c r="KQH8" s="428"/>
      <c r="KQI8" s="428"/>
      <c r="KQJ8" s="428"/>
      <c r="KQK8" s="428"/>
      <c r="KQL8" s="428"/>
      <c r="KQM8" s="428"/>
      <c r="KQN8" s="428"/>
      <c r="KQO8" s="428"/>
      <c r="KQP8" s="428"/>
      <c r="KQQ8" s="428"/>
      <c r="KQR8" s="428"/>
      <c r="KQS8" s="428"/>
      <c r="KQT8" s="428"/>
      <c r="KQU8" s="428"/>
      <c r="KQV8" s="428"/>
      <c r="KQW8" s="428"/>
      <c r="KQX8" s="428"/>
      <c r="KQY8" s="428"/>
      <c r="KQZ8" s="428"/>
      <c r="KRA8" s="428"/>
      <c r="KRB8" s="428"/>
      <c r="KRC8" s="428"/>
      <c r="KRD8" s="428"/>
      <c r="KRE8" s="428"/>
      <c r="KRF8" s="428"/>
      <c r="KRG8" s="428"/>
      <c r="KRH8" s="428"/>
      <c r="KRI8" s="428"/>
      <c r="KRJ8" s="428"/>
      <c r="KRK8" s="428"/>
      <c r="KRL8" s="428"/>
      <c r="KRM8" s="428"/>
      <c r="KRN8" s="428"/>
      <c r="KRO8" s="428"/>
      <c r="KRP8" s="428"/>
      <c r="KRQ8" s="428"/>
      <c r="KRR8" s="428"/>
      <c r="KRS8" s="428"/>
      <c r="KRT8" s="428"/>
      <c r="KRU8" s="428"/>
      <c r="KRV8" s="428"/>
      <c r="KRW8" s="428"/>
      <c r="KRX8" s="428"/>
      <c r="KRY8" s="428"/>
      <c r="KRZ8" s="428"/>
      <c r="KSA8" s="428"/>
      <c r="KSB8" s="428"/>
      <c r="KSC8" s="428"/>
      <c r="KSD8" s="428"/>
      <c r="KSE8" s="428"/>
      <c r="KSF8" s="428"/>
      <c r="KSG8" s="428"/>
      <c r="KSH8" s="428"/>
      <c r="KSI8" s="428"/>
      <c r="KSJ8" s="428"/>
      <c r="KSK8" s="428"/>
      <c r="KSL8" s="428"/>
      <c r="KSM8" s="428"/>
      <c r="KSN8" s="428"/>
      <c r="KSO8" s="428"/>
      <c r="KSP8" s="428"/>
      <c r="KSQ8" s="428"/>
      <c r="KSR8" s="428"/>
      <c r="KSS8" s="428"/>
      <c r="KST8" s="428"/>
      <c r="KSU8" s="428"/>
      <c r="KSV8" s="428"/>
      <c r="KSW8" s="428"/>
      <c r="KSX8" s="428"/>
      <c r="KSY8" s="428"/>
      <c r="KSZ8" s="428"/>
      <c r="KTA8" s="428"/>
      <c r="KTB8" s="428"/>
      <c r="KTC8" s="428"/>
      <c r="KTD8" s="428"/>
      <c r="KTE8" s="428"/>
      <c r="KTF8" s="428"/>
      <c r="KTG8" s="428"/>
      <c r="KTH8" s="428"/>
      <c r="KTI8" s="428"/>
      <c r="KTJ8" s="428"/>
      <c r="KTK8" s="428"/>
      <c r="KTL8" s="428"/>
      <c r="KTM8" s="428"/>
      <c r="KTN8" s="428"/>
      <c r="KTO8" s="428"/>
      <c r="KTP8" s="428"/>
      <c r="KTQ8" s="428"/>
      <c r="KTR8" s="428"/>
      <c r="KTS8" s="428"/>
      <c r="KTT8" s="428"/>
      <c r="KTU8" s="428"/>
      <c r="KTV8" s="428"/>
      <c r="KTW8" s="428"/>
      <c r="KTX8" s="428"/>
      <c r="KTY8" s="428"/>
      <c r="KTZ8" s="428"/>
      <c r="KUA8" s="428"/>
      <c r="KUB8" s="428"/>
      <c r="KUC8" s="428"/>
      <c r="KUD8" s="428"/>
      <c r="KUE8" s="428"/>
      <c r="KUF8" s="428"/>
      <c r="KUG8" s="428"/>
      <c r="KUH8" s="428"/>
      <c r="KUI8" s="428"/>
      <c r="KUJ8" s="428"/>
      <c r="KUK8" s="428"/>
      <c r="KUL8" s="428"/>
      <c r="KUM8" s="428"/>
      <c r="KUN8" s="428"/>
      <c r="KUO8" s="428"/>
      <c r="KUP8" s="428"/>
      <c r="KUQ8" s="428"/>
      <c r="KUR8" s="428"/>
      <c r="KUS8" s="428"/>
      <c r="KUT8" s="428"/>
      <c r="KUU8" s="428"/>
      <c r="KUV8" s="428"/>
      <c r="KUW8" s="428"/>
      <c r="KUX8" s="428"/>
      <c r="KUY8" s="428"/>
      <c r="KUZ8" s="428"/>
      <c r="KVA8" s="428"/>
      <c r="KVB8" s="428"/>
      <c r="KVC8" s="428"/>
      <c r="KVD8" s="428"/>
      <c r="KVE8" s="428"/>
      <c r="KVF8" s="428"/>
      <c r="KVG8" s="428"/>
      <c r="KVH8" s="428"/>
      <c r="KVI8" s="428"/>
      <c r="KVJ8" s="428"/>
      <c r="KVK8" s="428"/>
      <c r="KVL8" s="428"/>
      <c r="KVM8" s="428"/>
      <c r="KVN8" s="428"/>
      <c r="KVO8" s="428"/>
      <c r="KVP8" s="428"/>
      <c r="KVQ8" s="428"/>
      <c r="KVR8" s="428"/>
      <c r="KVS8" s="428"/>
      <c r="KVT8" s="428"/>
      <c r="KVU8" s="428"/>
      <c r="KVV8" s="428"/>
      <c r="KVW8" s="428"/>
      <c r="KVX8" s="428"/>
      <c r="KVY8" s="428"/>
      <c r="KVZ8" s="428"/>
      <c r="KWA8" s="428"/>
      <c r="KWB8" s="428"/>
      <c r="KWC8" s="428"/>
      <c r="KWD8" s="428"/>
      <c r="KWE8" s="428"/>
      <c r="KWF8" s="428"/>
      <c r="KWG8" s="428"/>
      <c r="KWH8" s="428"/>
      <c r="KWI8" s="428"/>
      <c r="KWJ8" s="428"/>
      <c r="KWK8" s="428"/>
      <c r="KWL8" s="428"/>
      <c r="KWM8" s="428"/>
      <c r="KWN8" s="428"/>
      <c r="KWO8" s="428"/>
      <c r="KWP8" s="428"/>
      <c r="KWQ8" s="428"/>
      <c r="KWR8" s="428"/>
      <c r="KWS8" s="428"/>
      <c r="KWT8" s="428"/>
      <c r="KWU8" s="428"/>
      <c r="KWV8" s="428"/>
      <c r="KWW8" s="428"/>
      <c r="KWX8" s="428"/>
      <c r="KWY8" s="428"/>
      <c r="KWZ8" s="428"/>
      <c r="KXA8" s="428"/>
      <c r="KXB8" s="428"/>
      <c r="KXC8" s="428"/>
      <c r="KXD8" s="428"/>
      <c r="KXE8" s="428"/>
      <c r="KXF8" s="428"/>
      <c r="KXG8" s="428"/>
      <c r="KXH8" s="428"/>
      <c r="KXI8" s="428"/>
      <c r="KXJ8" s="428"/>
      <c r="KXK8" s="428"/>
      <c r="KXL8" s="428"/>
      <c r="KXM8" s="428"/>
      <c r="KXN8" s="428"/>
      <c r="KXO8" s="428"/>
      <c r="KXP8" s="428"/>
      <c r="KXQ8" s="428"/>
      <c r="KXR8" s="428"/>
      <c r="KXS8" s="428"/>
      <c r="KXT8" s="428"/>
      <c r="KXU8" s="428"/>
      <c r="KXV8" s="428"/>
      <c r="KXW8" s="428"/>
      <c r="KXX8" s="428"/>
      <c r="KXY8" s="428"/>
      <c r="KXZ8" s="428"/>
      <c r="KYA8" s="428"/>
      <c r="KYB8" s="428"/>
      <c r="KYC8" s="428"/>
      <c r="KYD8" s="428"/>
      <c r="KYE8" s="428"/>
      <c r="KYF8" s="428"/>
      <c r="KYG8" s="428"/>
      <c r="KYH8" s="428"/>
      <c r="KYI8" s="428"/>
      <c r="KYJ8" s="428"/>
      <c r="KYK8" s="428"/>
      <c r="KYL8" s="428"/>
      <c r="KYM8" s="428"/>
      <c r="KYN8" s="428"/>
      <c r="KYO8" s="428"/>
      <c r="KYP8" s="428"/>
      <c r="KYQ8" s="428"/>
      <c r="KYR8" s="428"/>
      <c r="KYS8" s="428"/>
      <c r="KYT8" s="428"/>
      <c r="KYU8" s="428"/>
      <c r="KYV8" s="428"/>
      <c r="KYW8" s="428"/>
      <c r="KYX8" s="428"/>
      <c r="KYY8" s="428"/>
      <c r="KYZ8" s="428"/>
      <c r="KZA8" s="428"/>
      <c r="KZB8" s="428"/>
      <c r="KZC8" s="428"/>
      <c r="KZD8" s="428"/>
      <c r="KZE8" s="428"/>
      <c r="KZF8" s="428"/>
      <c r="KZG8" s="428"/>
      <c r="KZH8" s="428"/>
      <c r="KZI8" s="428"/>
      <c r="KZJ8" s="428"/>
      <c r="KZK8" s="428"/>
      <c r="KZL8" s="428"/>
      <c r="KZM8" s="428"/>
      <c r="KZN8" s="428"/>
      <c r="KZO8" s="428"/>
      <c r="KZP8" s="428"/>
      <c r="KZQ8" s="428"/>
      <c r="KZR8" s="428"/>
      <c r="KZS8" s="428"/>
      <c r="KZT8" s="428"/>
      <c r="KZU8" s="428"/>
      <c r="KZV8" s="428"/>
      <c r="KZW8" s="428"/>
      <c r="KZX8" s="428"/>
      <c r="KZY8" s="428"/>
      <c r="KZZ8" s="428"/>
      <c r="LAA8" s="428"/>
      <c r="LAB8" s="428"/>
      <c r="LAC8" s="428"/>
      <c r="LAD8" s="428"/>
      <c r="LAE8" s="428"/>
      <c r="LAF8" s="428"/>
      <c r="LAG8" s="428"/>
      <c r="LAH8" s="428"/>
      <c r="LAI8" s="428"/>
      <c r="LAJ8" s="428"/>
      <c r="LAK8" s="428"/>
      <c r="LAL8" s="428"/>
      <c r="LAM8" s="428"/>
      <c r="LAN8" s="428"/>
      <c r="LAO8" s="428"/>
      <c r="LAP8" s="428"/>
      <c r="LAQ8" s="428"/>
      <c r="LAR8" s="428"/>
      <c r="LAS8" s="428"/>
      <c r="LAT8" s="428"/>
      <c r="LAU8" s="428"/>
      <c r="LAV8" s="428"/>
      <c r="LAW8" s="428"/>
      <c r="LAX8" s="428"/>
      <c r="LAY8" s="428"/>
      <c r="LAZ8" s="428"/>
      <c r="LBA8" s="428"/>
      <c r="LBB8" s="428"/>
      <c r="LBC8" s="428"/>
      <c r="LBD8" s="428"/>
      <c r="LBE8" s="428"/>
      <c r="LBF8" s="428"/>
      <c r="LBG8" s="428"/>
      <c r="LBH8" s="428"/>
      <c r="LBI8" s="428"/>
      <c r="LBJ8" s="428"/>
      <c r="LBK8" s="428"/>
      <c r="LBL8" s="428"/>
      <c r="LBM8" s="428"/>
      <c r="LBN8" s="428"/>
      <c r="LBO8" s="428"/>
      <c r="LBP8" s="428"/>
      <c r="LBQ8" s="428"/>
      <c r="LBR8" s="428"/>
      <c r="LBS8" s="428"/>
      <c r="LBT8" s="428"/>
      <c r="LBU8" s="428"/>
      <c r="LBV8" s="428"/>
      <c r="LBW8" s="428"/>
      <c r="LBX8" s="428"/>
      <c r="LBY8" s="428"/>
      <c r="LBZ8" s="428"/>
      <c r="LCA8" s="428"/>
      <c r="LCB8" s="428"/>
      <c r="LCC8" s="428"/>
      <c r="LCD8" s="428"/>
      <c r="LCE8" s="428"/>
      <c r="LCF8" s="428"/>
      <c r="LCG8" s="428"/>
      <c r="LCH8" s="428"/>
      <c r="LCI8" s="428"/>
      <c r="LCJ8" s="428"/>
      <c r="LCK8" s="428"/>
      <c r="LCL8" s="428"/>
      <c r="LCM8" s="428"/>
      <c r="LCN8" s="428"/>
      <c r="LCO8" s="428"/>
      <c r="LCP8" s="428"/>
      <c r="LCQ8" s="428"/>
      <c r="LCR8" s="428"/>
      <c r="LCS8" s="428"/>
      <c r="LCT8" s="428"/>
      <c r="LCU8" s="428"/>
      <c r="LCV8" s="428"/>
      <c r="LCW8" s="428"/>
      <c r="LCX8" s="428"/>
      <c r="LCY8" s="428"/>
      <c r="LCZ8" s="428"/>
      <c r="LDA8" s="428"/>
      <c r="LDB8" s="428"/>
      <c r="LDC8" s="428"/>
      <c r="LDD8" s="428"/>
      <c r="LDE8" s="428"/>
      <c r="LDF8" s="428"/>
      <c r="LDG8" s="428"/>
      <c r="LDH8" s="428"/>
      <c r="LDI8" s="428"/>
      <c r="LDJ8" s="428"/>
      <c r="LDK8" s="428"/>
      <c r="LDL8" s="428"/>
      <c r="LDM8" s="428"/>
      <c r="LDN8" s="428"/>
      <c r="LDO8" s="428"/>
      <c r="LDP8" s="428"/>
      <c r="LDQ8" s="428"/>
      <c r="LDR8" s="428"/>
      <c r="LDS8" s="428"/>
      <c r="LDT8" s="428"/>
      <c r="LDU8" s="428"/>
      <c r="LDV8" s="428"/>
      <c r="LDW8" s="428"/>
      <c r="LDX8" s="428"/>
      <c r="LDY8" s="428"/>
      <c r="LDZ8" s="428"/>
      <c r="LEA8" s="428"/>
      <c r="LEB8" s="428"/>
      <c r="LEC8" s="428"/>
      <c r="LED8" s="428"/>
      <c r="LEE8" s="428"/>
      <c r="LEF8" s="428"/>
      <c r="LEG8" s="428"/>
      <c r="LEH8" s="428"/>
      <c r="LEI8" s="428"/>
      <c r="LEJ8" s="428"/>
      <c r="LEK8" s="428"/>
      <c r="LEL8" s="428"/>
      <c r="LEM8" s="428"/>
      <c r="LEN8" s="428"/>
      <c r="LEO8" s="428"/>
      <c r="LEP8" s="428"/>
      <c r="LEQ8" s="428"/>
      <c r="LER8" s="428"/>
      <c r="LES8" s="428"/>
      <c r="LET8" s="428"/>
      <c r="LEU8" s="428"/>
      <c r="LEV8" s="428"/>
      <c r="LEW8" s="428"/>
      <c r="LEX8" s="428"/>
      <c r="LEY8" s="428"/>
      <c r="LEZ8" s="428"/>
      <c r="LFA8" s="428"/>
      <c r="LFB8" s="428"/>
      <c r="LFC8" s="428"/>
      <c r="LFD8" s="428"/>
      <c r="LFE8" s="428"/>
      <c r="LFF8" s="428"/>
      <c r="LFG8" s="428"/>
      <c r="LFH8" s="428"/>
      <c r="LFI8" s="428"/>
      <c r="LFJ8" s="428"/>
      <c r="LFK8" s="428"/>
      <c r="LFL8" s="428"/>
      <c r="LFM8" s="428"/>
      <c r="LFN8" s="428"/>
      <c r="LFO8" s="428"/>
      <c r="LFP8" s="428"/>
      <c r="LFQ8" s="428"/>
      <c r="LFR8" s="428"/>
      <c r="LFS8" s="428"/>
      <c r="LFT8" s="428"/>
      <c r="LFU8" s="428"/>
      <c r="LFV8" s="428"/>
      <c r="LFW8" s="428"/>
      <c r="LFX8" s="428"/>
      <c r="LFY8" s="428"/>
      <c r="LFZ8" s="428"/>
      <c r="LGA8" s="428"/>
      <c r="LGB8" s="428"/>
      <c r="LGC8" s="428"/>
      <c r="LGD8" s="428"/>
      <c r="LGE8" s="428"/>
      <c r="LGF8" s="428"/>
      <c r="LGG8" s="428"/>
      <c r="LGH8" s="428"/>
      <c r="LGI8" s="428"/>
      <c r="LGJ8" s="428"/>
      <c r="LGK8" s="428"/>
      <c r="LGL8" s="428"/>
      <c r="LGM8" s="428"/>
      <c r="LGN8" s="428"/>
      <c r="LGO8" s="428"/>
      <c r="LGP8" s="428"/>
      <c r="LGQ8" s="428"/>
      <c r="LGR8" s="428"/>
      <c r="LGS8" s="428"/>
      <c r="LGT8" s="428"/>
      <c r="LGU8" s="428"/>
      <c r="LGV8" s="428"/>
      <c r="LGW8" s="428"/>
      <c r="LGX8" s="428"/>
      <c r="LGY8" s="428"/>
      <c r="LGZ8" s="428"/>
      <c r="LHA8" s="428"/>
      <c r="LHB8" s="428"/>
      <c r="LHC8" s="428"/>
      <c r="LHD8" s="428"/>
      <c r="LHE8" s="428"/>
      <c r="LHF8" s="428"/>
      <c r="LHG8" s="428"/>
      <c r="LHH8" s="428"/>
      <c r="LHI8" s="428"/>
      <c r="LHJ8" s="428"/>
      <c r="LHK8" s="428"/>
      <c r="LHL8" s="428"/>
      <c r="LHM8" s="428"/>
      <c r="LHN8" s="428"/>
      <c r="LHO8" s="428"/>
      <c r="LHP8" s="428"/>
      <c r="LHQ8" s="428"/>
      <c r="LHR8" s="428"/>
      <c r="LHS8" s="428"/>
      <c r="LHT8" s="428"/>
      <c r="LHU8" s="428"/>
      <c r="LHV8" s="428"/>
      <c r="LHW8" s="428"/>
      <c r="LHX8" s="428"/>
      <c r="LHY8" s="428"/>
      <c r="LHZ8" s="428"/>
      <c r="LIA8" s="428"/>
      <c r="LIB8" s="428"/>
      <c r="LIC8" s="428"/>
      <c r="LID8" s="428"/>
      <c r="LIE8" s="428"/>
      <c r="LIF8" s="428"/>
      <c r="LIG8" s="428"/>
      <c r="LIH8" s="428"/>
      <c r="LII8" s="428"/>
      <c r="LIJ8" s="428"/>
      <c r="LIK8" s="428"/>
      <c r="LIL8" s="428"/>
      <c r="LIM8" s="428"/>
      <c r="LIN8" s="428"/>
      <c r="LIO8" s="428"/>
      <c r="LIP8" s="428"/>
      <c r="LIQ8" s="428"/>
      <c r="LIR8" s="428"/>
      <c r="LIS8" s="428"/>
      <c r="LIT8" s="428"/>
      <c r="LIU8" s="428"/>
      <c r="LIV8" s="428"/>
      <c r="LIW8" s="428"/>
      <c r="LIX8" s="428"/>
      <c r="LIY8" s="428"/>
      <c r="LIZ8" s="428"/>
      <c r="LJA8" s="428"/>
      <c r="LJB8" s="428"/>
      <c r="LJC8" s="428"/>
      <c r="LJD8" s="428"/>
      <c r="LJE8" s="428"/>
      <c r="LJF8" s="428"/>
      <c r="LJG8" s="428"/>
      <c r="LJH8" s="428"/>
      <c r="LJI8" s="428"/>
      <c r="LJJ8" s="428"/>
      <c r="LJK8" s="428"/>
      <c r="LJL8" s="428"/>
      <c r="LJM8" s="428"/>
      <c r="LJN8" s="428"/>
      <c r="LJO8" s="428"/>
      <c r="LJP8" s="428"/>
      <c r="LJQ8" s="428"/>
      <c r="LJR8" s="428"/>
      <c r="LJS8" s="428"/>
      <c r="LJT8" s="428"/>
      <c r="LJU8" s="428"/>
      <c r="LJV8" s="428"/>
      <c r="LJW8" s="428"/>
      <c r="LJX8" s="428"/>
      <c r="LJY8" s="428"/>
      <c r="LJZ8" s="428"/>
      <c r="LKA8" s="428"/>
      <c r="LKB8" s="428"/>
      <c r="LKC8" s="428"/>
      <c r="LKD8" s="428"/>
      <c r="LKE8" s="428"/>
      <c r="LKF8" s="428"/>
      <c r="LKG8" s="428"/>
      <c r="LKH8" s="428"/>
      <c r="LKI8" s="428"/>
      <c r="LKJ8" s="428"/>
      <c r="LKK8" s="428"/>
      <c r="LKL8" s="428"/>
      <c r="LKM8" s="428"/>
      <c r="LKN8" s="428"/>
      <c r="LKO8" s="428"/>
      <c r="LKP8" s="428"/>
      <c r="LKQ8" s="428"/>
      <c r="LKR8" s="428"/>
      <c r="LKS8" s="428"/>
      <c r="LKT8" s="428"/>
      <c r="LKU8" s="428"/>
      <c r="LKV8" s="428"/>
      <c r="LKW8" s="428"/>
      <c r="LKX8" s="428"/>
      <c r="LKY8" s="428"/>
      <c r="LKZ8" s="428"/>
      <c r="LLA8" s="428"/>
      <c r="LLB8" s="428"/>
      <c r="LLC8" s="428"/>
      <c r="LLD8" s="428"/>
      <c r="LLE8" s="428"/>
      <c r="LLF8" s="428"/>
      <c r="LLG8" s="428"/>
      <c r="LLH8" s="428"/>
      <c r="LLI8" s="428"/>
      <c r="LLJ8" s="428"/>
      <c r="LLK8" s="428"/>
      <c r="LLL8" s="428"/>
      <c r="LLM8" s="428"/>
      <c r="LLN8" s="428"/>
      <c r="LLO8" s="428"/>
      <c r="LLP8" s="428"/>
      <c r="LLQ8" s="428"/>
      <c r="LLR8" s="428"/>
      <c r="LLS8" s="428"/>
      <c r="LLT8" s="428"/>
      <c r="LLU8" s="428"/>
      <c r="LLV8" s="428"/>
      <c r="LLW8" s="428"/>
      <c r="LLX8" s="428"/>
      <c r="LLY8" s="428"/>
      <c r="LLZ8" s="428"/>
      <c r="LMA8" s="428"/>
      <c r="LMB8" s="428"/>
      <c r="LMC8" s="428"/>
      <c r="LMD8" s="428"/>
      <c r="LME8" s="428"/>
      <c r="LMF8" s="428"/>
      <c r="LMG8" s="428"/>
      <c r="LMH8" s="428"/>
      <c r="LMI8" s="428"/>
      <c r="LMJ8" s="428"/>
      <c r="LMK8" s="428"/>
      <c r="LML8" s="428"/>
      <c r="LMM8" s="428"/>
      <c r="LMN8" s="428"/>
      <c r="LMO8" s="428"/>
      <c r="LMP8" s="428"/>
      <c r="LMQ8" s="428"/>
      <c r="LMR8" s="428"/>
      <c r="LMS8" s="428"/>
      <c r="LMT8" s="428"/>
      <c r="LMU8" s="428"/>
      <c r="LMV8" s="428"/>
      <c r="LMW8" s="428"/>
      <c r="LMX8" s="428"/>
      <c r="LMY8" s="428"/>
      <c r="LMZ8" s="428"/>
      <c r="LNA8" s="428"/>
      <c r="LNB8" s="428"/>
      <c r="LNC8" s="428"/>
      <c r="LND8" s="428"/>
      <c r="LNE8" s="428"/>
      <c r="LNF8" s="428"/>
      <c r="LNG8" s="428"/>
      <c r="LNH8" s="428"/>
      <c r="LNI8" s="428"/>
      <c r="LNJ8" s="428"/>
      <c r="LNK8" s="428"/>
      <c r="LNL8" s="428"/>
      <c r="LNM8" s="428"/>
      <c r="LNN8" s="428"/>
      <c r="LNO8" s="428"/>
      <c r="LNP8" s="428"/>
      <c r="LNQ8" s="428"/>
      <c r="LNR8" s="428"/>
      <c r="LNS8" s="428"/>
      <c r="LNT8" s="428"/>
      <c r="LNU8" s="428"/>
      <c r="LNV8" s="428"/>
      <c r="LNW8" s="428"/>
      <c r="LNX8" s="428"/>
      <c r="LNY8" s="428"/>
      <c r="LNZ8" s="428"/>
      <c r="LOA8" s="428"/>
      <c r="LOB8" s="428"/>
      <c r="LOC8" s="428"/>
      <c r="LOD8" s="428"/>
      <c r="LOE8" s="428"/>
      <c r="LOF8" s="428"/>
      <c r="LOG8" s="428"/>
      <c r="LOH8" s="428"/>
      <c r="LOI8" s="428"/>
      <c r="LOJ8" s="428"/>
      <c r="LOK8" s="428"/>
      <c r="LOL8" s="428"/>
      <c r="LOM8" s="428"/>
      <c r="LON8" s="428"/>
      <c r="LOO8" s="428"/>
      <c r="LOP8" s="428"/>
      <c r="LOQ8" s="428"/>
      <c r="LOR8" s="428"/>
      <c r="LOS8" s="428"/>
      <c r="LOT8" s="428"/>
      <c r="LOU8" s="428"/>
      <c r="LOV8" s="428"/>
      <c r="LOW8" s="428"/>
      <c r="LOX8" s="428"/>
      <c r="LOY8" s="428"/>
      <c r="LOZ8" s="428"/>
      <c r="LPA8" s="428"/>
      <c r="LPB8" s="428"/>
      <c r="LPC8" s="428"/>
      <c r="LPD8" s="428"/>
      <c r="LPE8" s="428"/>
      <c r="LPF8" s="428"/>
      <c r="LPG8" s="428"/>
      <c r="LPH8" s="428"/>
      <c r="LPI8" s="428"/>
      <c r="LPJ8" s="428"/>
      <c r="LPK8" s="428"/>
      <c r="LPL8" s="428"/>
      <c r="LPM8" s="428"/>
      <c r="LPN8" s="428"/>
      <c r="LPO8" s="428"/>
      <c r="LPP8" s="428"/>
      <c r="LPQ8" s="428"/>
      <c r="LPR8" s="428"/>
      <c r="LPS8" s="428"/>
      <c r="LPT8" s="428"/>
      <c r="LPU8" s="428"/>
      <c r="LPV8" s="428"/>
      <c r="LPW8" s="428"/>
      <c r="LPX8" s="428"/>
      <c r="LPY8" s="428"/>
      <c r="LPZ8" s="428"/>
      <c r="LQA8" s="428"/>
      <c r="LQB8" s="428"/>
      <c r="LQC8" s="428"/>
      <c r="LQD8" s="428"/>
      <c r="LQE8" s="428"/>
      <c r="LQF8" s="428"/>
      <c r="LQG8" s="428"/>
      <c r="LQH8" s="428"/>
      <c r="LQI8" s="428"/>
      <c r="LQJ8" s="428"/>
      <c r="LQK8" s="428"/>
      <c r="LQL8" s="428"/>
      <c r="LQM8" s="428"/>
      <c r="LQN8" s="428"/>
      <c r="LQO8" s="428"/>
      <c r="LQP8" s="428"/>
      <c r="LQQ8" s="428"/>
      <c r="LQR8" s="428"/>
      <c r="LQS8" s="428"/>
      <c r="LQT8" s="428"/>
      <c r="LQU8" s="428"/>
      <c r="LQV8" s="428"/>
      <c r="LQW8" s="428"/>
      <c r="LQX8" s="428"/>
      <c r="LQY8" s="428"/>
      <c r="LQZ8" s="428"/>
      <c r="LRA8" s="428"/>
      <c r="LRB8" s="428"/>
      <c r="LRC8" s="428"/>
      <c r="LRD8" s="428"/>
      <c r="LRE8" s="428"/>
      <c r="LRF8" s="428"/>
      <c r="LRG8" s="428"/>
      <c r="LRH8" s="428"/>
      <c r="LRI8" s="428"/>
      <c r="LRJ8" s="428"/>
      <c r="LRK8" s="428"/>
      <c r="LRL8" s="428"/>
      <c r="LRM8" s="428"/>
      <c r="LRN8" s="428"/>
      <c r="LRO8" s="428"/>
      <c r="LRP8" s="428"/>
      <c r="LRQ8" s="428"/>
      <c r="LRR8" s="428"/>
      <c r="LRS8" s="428"/>
      <c r="LRT8" s="428"/>
      <c r="LRU8" s="428"/>
      <c r="LRV8" s="428"/>
      <c r="LRW8" s="428"/>
      <c r="LRX8" s="428"/>
      <c r="LRY8" s="428"/>
      <c r="LRZ8" s="428"/>
      <c r="LSA8" s="428"/>
      <c r="LSB8" s="428"/>
      <c r="LSC8" s="428"/>
      <c r="LSD8" s="428"/>
      <c r="LSE8" s="428"/>
      <c r="LSF8" s="428"/>
      <c r="LSG8" s="428"/>
      <c r="LSH8" s="428"/>
      <c r="LSI8" s="428"/>
      <c r="LSJ8" s="428"/>
      <c r="LSK8" s="428"/>
      <c r="LSL8" s="428"/>
      <c r="LSM8" s="428"/>
      <c r="LSN8" s="428"/>
      <c r="LSO8" s="428"/>
      <c r="LSP8" s="428"/>
      <c r="LSQ8" s="428"/>
      <c r="LSR8" s="428"/>
      <c r="LSS8" s="428"/>
      <c r="LST8" s="428"/>
      <c r="LSU8" s="428"/>
      <c r="LSV8" s="428"/>
      <c r="LSW8" s="428"/>
      <c r="LSX8" s="428"/>
      <c r="LSY8" s="428"/>
      <c r="LSZ8" s="428"/>
      <c r="LTA8" s="428"/>
      <c r="LTB8" s="428"/>
      <c r="LTC8" s="428"/>
      <c r="LTD8" s="428"/>
      <c r="LTE8" s="428"/>
      <c r="LTF8" s="428"/>
      <c r="LTG8" s="428"/>
      <c r="LTH8" s="428"/>
      <c r="LTI8" s="428"/>
      <c r="LTJ8" s="428"/>
      <c r="LTK8" s="428"/>
      <c r="LTL8" s="428"/>
      <c r="LTM8" s="428"/>
      <c r="LTN8" s="428"/>
      <c r="LTO8" s="428"/>
      <c r="LTP8" s="428"/>
      <c r="LTQ8" s="428"/>
      <c r="LTR8" s="428"/>
      <c r="LTS8" s="428"/>
      <c r="LTT8" s="428"/>
      <c r="LTU8" s="428"/>
      <c r="LTV8" s="428"/>
      <c r="LTW8" s="428"/>
      <c r="LTX8" s="428"/>
      <c r="LTY8" s="428"/>
      <c r="LTZ8" s="428"/>
      <c r="LUA8" s="428"/>
      <c r="LUB8" s="428"/>
      <c r="LUC8" s="428"/>
      <c r="LUD8" s="428"/>
      <c r="LUE8" s="428"/>
      <c r="LUF8" s="428"/>
      <c r="LUG8" s="428"/>
      <c r="LUH8" s="428"/>
      <c r="LUI8" s="428"/>
      <c r="LUJ8" s="428"/>
      <c r="LUK8" s="428"/>
      <c r="LUL8" s="428"/>
      <c r="LUM8" s="428"/>
      <c r="LUN8" s="428"/>
      <c r="LUO8" s="428"/>
      <c r="LUP8" s="428"/>
      <c r="LUQ8" s="428"/>
      <c r="LUR8" s="428"/>
      <c r="LUS8" s="428"/>
      <c r="LUT8" s="428"/>
      <c r="LUU8" s="428"/>
      <c r="LUV8" s="428"/>
      <c r="LUW8" s="428"/>
      <c r="LUX8" s="428"/>
      <c r="LUY8" s="428"/>
      <c r="LUZ8" s="428"/>
      <c r="LVA8" s="428"/>
      <c r="LVB8" s="428"/>
      <c r="LVC8" s="428"/>
      <c r="LVD8" s="428"/>
      <c r="LVE8" s="428"/>
      <c r="LVF8" s="428"/>
      <c r="LVG8" s="428"/>
      <c r="LVH8" s="428"/>
      <c r="LVI8" s="428"/>
      <c r="LVJ8" s="428"/>
      <c r="LVK8" s="428"/>
      <c r="LVL8" s="428"/>
      <c r="LVM8" s="428"/>
      <c r="LVN8" s="428"/>
      <c r="LVO8" s="428"/>
      <c r="LVP8" s="428"/>
      <c r="LVQ8" s="428"/>
      <c r="LVR8" s="428"/>
      <c r="LVS8" s="428"/>
      <c r="LVT8" s="428"/>
      <c r="LVU8" s="428"/>
      <c r="LVV8" s="428"/>
      <c r="LVW8" s="428"/>
      <c r="LVX8" s="428"/>
      <c r="LVY8" s="428"/>
      <c r="LVZ8" s="428"/>
      <c r="LWA8" s="428"/>
      <c r="LWB8" s="428"/>
      <c r="LWC8" s="428"/>
      <c r="LWD8" s="428"/>
      <c r="LWE8" s="428"/>
      <c r="LWF8" s="428"/>
      <c r="LWG8" s="428"/>
      <c r="LWH8" s="428"/>
      <c r="LWI8" s="428"/>
      <c r="LWJ8" s="428"/>
      <c r="LWK8" s="428"/>
      <c r="LWL8" s="428"/>
      <c r="LWM8" s="428"/>
      <c r="LWN8" s="428"/>
      <c r="LWO8" s="428"/>
      <c r="LWP8" s="428"/>
      <c r="LWQ8" s="428"/>
      <c r="LWR8" s="428"/>
      <c r="LWS8" s="428"/>
      <c r="LWT8" s="428"/>
      <c r="LWU8" s="428"/>
      <c r="LWV8" s="428"/>
      <c r="LWW8" s="428"/>
      <c r="LWX8" s="428"/>
      <c r="LWY8" s="428"/>
      <c r="LWZ8" s="428"/>
      <c r="LXA8" s="428"/>
      <c r="LXB8" s="428"/>
      <c r="LXC8" s="428"/>
      <c r="LXD8" s="428"/>
      <c r="LXE8" s="428"/>
      <c r="LXF8" s="428"/>
      <c r="LXG8" s="428"/>
      <c r="LXH8" s="428"/>
      <c r="LXI8" s="428"/>
      <c r="LXJ8" s="428"/>
      <c r="LXK8" s="428"/>
      <c r="LXL8" s="428"/>
      <c r="LXM8" s="428"/>
      <c r="LXN8" s="428"/>
      <c r="LXO8" s="428"/>
      <c r="LXP8" s="428"/>
      <c r="LXQ8" s="428"/>
      <c r="LXR8" s="428"/>
      <c r="LXS8" s="428"/>
      <c r="LXT8" s="428"/>
      <c r="LXU8" s="428"/>
      <c r="LXV8" s="428"/>
      <c r="LXW8" s="428"/>
      <c r="LXX8" s="428"/>
      <c r="LXY8" s="428"/>
      <c r="LXZ8" s="428"/>
      <c r="LYA8" s="428"/>
      <c r="LYB8" s="428"/>
      <c r="LYC8" s="428"/>
      <c r="LYD8" s="428"/>
      <c r="LYE8" s="428"/>
      <c r="LYF8" s="428"/>
      <c r="LYG8" s="428"/>
      <c r="LYH8" s="428"/>
      <c r="LYI8" s="428"/>
      <c r="LYJ8" s="428"/>
      <c r="LYK8" s="428"/>
      <c r="LYL8" s="428"/>
      <c r="LYM8" s="428"/>
      <c r="LYN8" s="428"/>
      <c r="LYO8" s="428"/>
      <c r="LYP8" s="428"/>
      <c r="LYQ8" s="428"/>
      <c r="LYR8" s="428"/>
      <c r="LYS8" s="428"/>
      <c r="LYT8" s="428"/>
      <c r="LYU8" s="428"/>
      <c r="LYV8" s="428"/>
      <c r="LYW8" s="428"/>
      <c r="LYX8" s="428"/>
      <c r="LYY8" s="428"/>
      <c r="LYZ8" s="428"/>
      <c r="LZA8" s="428"/>
      <c r="LZB8" s="428"/>
      <c r="LZC8" s="428"/>
      <c r="LZD8" s="428"/>
      <c r="LZE8" s="428"/>
      <c r="LZF8" s="428"/>
      <c r="LZG8" s="428"/>
      <c r="LZH8" s="428"/>
      <c r="LZI8" s="428"/>
      <c r="LZJ8" s="428"/>
      <c r="LZK8" s="428"/>
      <c r="LZL8" s="428"/>
      <c r="LZM8" s="428"/>
      <c r="LZN8" s="428"/>
      <c r="LZO8" s="428"/>
      <c r="LZP8" s="428"/>
      <c r="LZQ8" s="428"/>
      <c r="LZR8" s="428"/>
      <c r="LZS8" s="428"/>
      <c r="LZT8" s="428"/>
      <c r="LZU8" s="428"/>
      <c r="LZV8" s="428"/>
      <c r="LZW8" s="428"/>
      <c r="LZX8" s="428"/>
      <c r="LZY8" s="428"/>
      <c r="LZZ8" s="428"/>
      <c r="MAA8" s="428"/>
      <c r="MAB8" s="428"/>
      <c r="MAC8" s="428"/>
      <c r="MAD8" s="428"/>
      <c r="MAE8" s="428"/>
      <c r="MAF8" s="428"/>
      <c r="MAG8" s="428"/>
      <c r="MAH8" s="428"/>
      <c r="MAI8" s="428"/>
      <c r="MAJ8" s="428"/>
      <c r="MAK8" s="428"/>
      <c r="MAL8" s="428"/>
      <c r="MAM8" s="428"/>
      <c r="MAN8" s="428"/>
      <c r="MAO8" s="428"/>
      <c r="MAP8" s="428"/>
      <c r="MAQ8" s="428"/>
      <c r="MAR8" s="428"/>
      <c r="MAS8" s="428"/>
      <c r="MAT8" s="428"/>
      <c r="MAU8" s="428"/>
      <c r="MAV8" s="428"/>
      <c r="MAW8" s="428"/>
      <c r="MAX8" s="428"/>
      <c r="MAY8" s="428"/>
      <c r="MAZ8" s="428"/>
      <c r="MBA8" s="428"/>
      <c r="MBB8" s="428"/>
      <c r="MBC8" s="428"/>
      <c r="MBD8" s="428"/>
      <c r="MBE8" s="428"/>
      <c r="MBF8" s="428"/>
      <c r="MBG8" s="428"/>
      <c r="MBH8" s="428"/>
      <c r="MBI8" s="428"/>
      <c r="MBJ8" s="428"/>
      <c r="MBK8" s="428"/>
      <c r="MBL8" s="428"/>
      <c r="MBM8" s="428"/>
      <c r="MBN8" s="428"/>
      <c r="MBO8" s="428"/>
      <c r="MBP8" s="428"/>
      <c r="MBQ8" s="428"/>
      <c r="MBR8" s="428"/>
      <c r="MBS8" s="428"/>
      <c r="MBT8" s="428"/>
      <c r="MBU8" s="428"/>
      <c r="MBV8" s="428"/>
      <c r="MBW8" s="428"/>
      <c r="MBX8" s="428"/>
      <c r="MBY8" s="428"/>
      <c r="MBZ8" s="428"/>
      <c r="MCA8" s="428"/>
      <c r="MCB8" s="428"/>
      <c r="MCC8" s="428"/>
      <c r="MCD8" s="428"/>
      <c r="MCE8" s="428"/>
      <c r="MCF8" s="428"/>
      <c r="MCG8" s="428"/>
      <c r="MCH8" s="428"/>
      <c r="MCI8" s="428"/>
      <c r="MCJ8" s="428"/>
      <c r="MCK8" s="428"/>
      <c r="MCL8" s="428"/>
      <c r="MCM8" s="428"/>
      <c r="MCN8" s="428"/>
      <c r="MCO8" s="428"/>
      <c r="MCP8" s="428"/>
      <c r="MCQ8" s="428"/>
      <c r="MCR8" s="428"/>
      <c r="MCS8" s="428"/>
      <c r="MCT8" s="428"/>
      <c r="MCU8" s="428"/>
      <c r="MCV8" s="428"/>
      <c r="MCW8" s="428"/>
      <c r="MCX8" s="428"/>
      <c r="MCY8" s="428"/>
      <c r="MCZ8" s="428"/>
      <c r="MDA8" s="428"/>
      <c r="MDB8" s="428"/>
      <c r="MDC8" s="428"/>
      <c r="MDD8" s="428"/>
      <c r="MDE8" s="428"/>
      <c r="MDF8" s="428"/>
      <c r="MDG8" s="428"/>
      <c r="MDH8" s="428"/>
      <c r="MDI8" s="428"/>
      <c r="MDJ8" s="428"/>
      <c r="MDK8" s="428"/>
      <c r="MDL8" s="428"/>
      <c r="MDM8" s="428"/>
      <c r="MDN8" s="428"/>
      <c r="MDO8" s="428"/>
      <c r="MDP8" s="428"/>
      <c r="MDQ8" s="428"/>
      <c r="MDR8" s="428"/>
      <c r="MDS8" s="428"/>
      <c r="MDT8" s="428"/>
      <c r="MDU8" s="428"/>
      <c r="MDV8" s="428"/>
      <c r="MDW8" s="428"/>
      <c r="MDX8" s="428"/>
      <c r="MDY8" s="428"/>
      <c r="MDZ8" s="428"/>
      <c r="MEA8" s="428"/>
      <c r="MEB8" s="428"/>
      <c r="MEC8" s="428"/>
      <c r="MED8" s="428"/>
      <c r="MEE8" s="428"/>
      <c r="MEF8" s="428"/>
      <c r="MEG8" s="428"/>
      <c r="MEH8" s="428"/>
      <c r="MEI8" s="428"/>
      <c r="MEJ8" s="428"/>
      <c r="MEK8" s="428"/>
      <c r="MEL8" s="428"/>
      <c r="MEM8" s="428"/>
      <c r="MEN8" s="428"/>
      <c r="MEO8" s="428"/>
      <c r="MEP8" s="428"/>
      <c r="MEQ8" s="428"/>
      <c r="MER8" s="428"/>
      <c r="MES8" s="428"/>
      <c r="MET8" s="428"/>
      <c r="MEU8" s="428"/>
      <c r="MEV8" s="428"/>
      <c r="MEW8" s="428"/>
      <c r="MEX8" s="428"/>
      <c r="MEY8" s="428"/>
      <c r="MEZ8" s="428"/>
      <c r="MFA8" s="428"/>
      <c r="MFB8" s="428"/>
      <c r="MFC8" s="428"/>
      <c r="MFD8" s="428"/>
      <c r="MFE8" s="428"/>
      <c r="MFF8" s="428"/>
      <c r="MFG8" s="428"/>
      <c r="MFH8" s="428"/>
      <c r="MFI8" s="428"/>
      <c r="MFJ8" s="428"/>
      <c r="MFK8" s="428"/>
      <c r="MFL8" s="428"/>
      <c r="MFM8" s="428"/>
      <c r="MFN8" s="428"/>
      <c r="MFO8" s="428"/>
      <c r="MFP8" s="428"/>
      <c r="MFQ8" s="428"/>
      <c r="MFR8" s="428"/>
      <c r="MFS8" s="428"/>
      <c r="MFT8" s="428"/>
      <c r="MFU8" s="428"/>
      <c r="MFV8" s="428"/>
      <c r="MFW8" s="428"/>
      <c r="MFX8" s="428"/>
      <c r="MFY8" s="428"/>
      <c r="MFZ8" s="428"/>
      <c r="MGA8" s="428"/>
      <c r="MGB8" s="428"/>
      <c r="MGC8" s="428"/>
      <c r="MGD8" s="428"/>
      <c r="MGE8" s="428"/>
      <c r="MGF8" s="428"/>
      <c r="MGG8" s="428"/>
      <c r="MGH8" s="428"/>
      <c r="MGI8" s="428"/>
      <c r="MGJ8" s="428"/>
      <c r="MGK8" s="428"/>
      <c r="MGL8" s="428"/>
      <c r="MGM8" s="428"/>
      <c r="MGN8" s="428"/>
      <c r="MGO8" s="428"/>
      <c r="MGP8" s="428"/>
      <c r="MGQ8" s="428"/>
      <c r="MGR8" s="428"/>
      <c r="MGS8" s="428"/>
      <c r="MGT8" s="428"/>
      <c r="MGU8" s="428"/>
      <c r="MGV8" s="428"/>
      <c r="MGW8" s="428"/>
      <c r="MGX8" s="428"/>
      <c r="MGY8" s="428"/>
      <c r="MGZ8" s="428"/>
      <c r="MHA8" s="428"/>
      <c r="MHB8" s="428"/>
      <c r="MHC8" s="428"/>
      <c r="MHD8" s="428"/>
      <c r="MHE8" s="428"/>
      <c r="MHF8" s="428"/>
      <c r="MHG8" s="428"/>
      <c r="MHH8" s="428"/>
      <c r="MHI8" s="428"/>
      <c r="MHJ8" s="428"/>
      <c r="MHK8" s="428"/>
      <c r="MHL8" s="428"/>
      <c r="MHM8" s="428"/>
      <c r="MHN8" s="428"/>
      <c r="MHO8" s="428"/>
      <c r="MHP8" s="428"/>
      <c r="MHQ8" s="428"/>
      <c r="MHR8" s="428"/>
      <c r="MHS8" s="428"/>
      <c r="MHT8" s="428"/>
      <c r="MHU8" s="428"/>
      <c r="MHV8" s="428"/>
      <c r="MHW8" s="428"/>
      <c r="MHX8" s="428"/>
      <c r="MHY8" s="428"/>
      <c r="MHZ8" s="428"/>
      <c r="MIA8" s="428"/>
      <c r="MIB8" s="428"/>
      <c r="MIC8" s="428"/>
      <c r="MID8" s="428"/>
      <c r="MIE8" s="428"/>
      <c r="MIF8" s="428"/>
      <c r="MIG8" s="428"/>
      <c r="MIH8" s="428"/>
      <c r="MII8" s="428"/>
      <c r="MIJ8" s="428"/>
      <c r="MIK8" s="428"/>
      <c r="MIL8" s="428"/>
      <c r="MIM8" s="428"/>
      <c r="MIN8" s="428"/>
      <c r="MIO8" s="428"/>
      <c r="MIP8" s="428"/>
      <c r="MIQ8" s="428"/>
      <c r="MIR8" s="428"/>
      <c r="MIS8" s="428"/>
      <c r="MIT8" s="428"/>
      <c r="MIU8" s="428"/>
      <c r="MIV8" s="428"/>
      <c r="MIW8" s="428"/>
      <c r="MIX8" s="428"/>
      <c r="MIY8" s="428"/>
      <c r="MIZ8" s="428"/>
      <c r="MJA8" s="428"/>
      <c r="MJB8" s="428"/>
      <c r="MJC8" s="428"/>
      <c r="MJD8" s="428"/>
      <c r="MJE8" s="428"/>
      <c r="MJF8" s="428"/>
      <c r="MJG8" s="428"/>
      <c r="MJH8" s="428"/>
      <c r="MJI8" s="428"/>
      <c r="MJJ8" s="428"/>
      <c r="MJK8" s="428"/>
      <c r="MJL8" s="428"/>
      <c r="MJM8" s="428"/>
      <c r="MJN8" s="428"/>
      <c r="MJO8" s="428"/>
      <c r="MJP8" s="428"/>
      <c r="MJQ8" s="428"/>
      <c r="MJR8" s="428"/>
      <c r="MJS8" s="428"/>
      <c r="MJT8" s="428"/>
      <c r="MJU8" s="428"/>
      <c r="MJV8" s="428"/>
      <c r="MJW8" s="428"/>
      <c r="MJX8" s="428"/>
      <c r="MJY8" s="428"/>
      <c r="MJZ8" s="428"/>
      <c r="MKA8" s="428"/>
      <c r="MKB8" s="428"/>
      <c r="MKC8" s="428"/>
      <c r="MKD8" s="428"/>
      <c r="MKE8" s="428"/>
      <c r="MKF8" s="428"/>
      <c r="MKG8" s="428"/>
      <c r="MKH8" s="428"/>
      <c r="MKI8" s="428"/>
      <c r="MKJ8" s="428"/>
      <c r="MKK8" s="428"/>
      <c r="MKL8" s="428"/>
      <c r="MKM8" s="428"/>
      <c r="MKN8" s="428"/>
      <c r="MKO8" s="428"/>
      <c r="MKP8" s="428"/>
      <c r="MKQ8" s="428"/>
      <c r="MKR8" s="428"/>
      <c r="MKS8" s="428"/>
      <c r="MKT8" s="428"/>
      <c r="MKU8" s="428"/>
      <c r="MKV8" s="428"/>
      <c r="MKW8" s="428"/>
      <c r="MKX8" s="428"/>
      <c r="MKY8" s="428"/>
      <c r="MKZ8" s="428"/>
      <c r="MLA8" s="428"/>
      <c r="MLB8" s="428"/>
      <c r="MLC8" s="428"/>
      <c r="MLD8" s="428"/>
      <c r="MLE8" s="428"/>
      <c r="MLF8" s="428"/>
      <c r="MLG8" s="428"/>
      <c r="MLH8" s="428"/>
      <c r="MLI8" s="428"/>
      <c r="MLJ8" s="428"/>
      <c r="MLK8" s="428"/>
      <c r="MLL8" s="428"/>
      <c r="MLM8" s="428"/>
      <c r="MLN8" s="428"/>
      <c r="MLO8" s="428"/>
      <c r="MLP8" s="428"/>
      <c r="MLQ8" s="428"/>
      <c r="MLR8" s="428"/>
      <c r="MLS8" s="428"/>
      <c r="MLT8" s="428"/>
      <c r="MLU8" s="428"/>
      <c r="MLV8" s="428"/>
      <c r="MLW8" s="428"/>
      <c r="MLX8" s="428"/>
      <c r="MLY8" s="428"/>
      <c r="MLZ8" s="428"/>
      <c r="MMA8" s="428"/>
      <c r="MMB8" s="428"/>
      <c r="MMC8" s="428"/>
      <c r="MMD8" s="428"/>
      <c r="MME8" s="428"/>
      <c r="MMF8" s="428"/>
      <c r="MMG8" s="428"/>
      <c r="MMH8" s="428"/>
      <c r="MMI8" s="428"/>
      <c r="MMJ8" s="428"/>
      <c r="MMK8" s="428"/>
      <c r="MML8" s="428"/>
      <c r="MMM8" s="428"/>
      <c r="MMN8" s="428"/>
      <c r="MMO8" s="428"/>
      <c r="MMP8" s="428"/>
      <c r="MMQ8" s="428"/>
      <c r="MMR8" s="428"/>
      <c r="MMS8" s="428"/>
      <c r="MMT8" s="428"/>
      <c r="MMU8" s="428"/>
      <c r="MMV8" s="428"/>
      <c r="MMW8" s="428"/>
      <c r="MMX8" s="428"/>
      <c r="MMY8" s="428"/>
      <c r="MMZ8" s="428"/>
      <c r="MNA8" s="428"/>
      <c r="MNB8" s="428"/>
      <c r="MNC8" s="428"/>
      <c r="MND8" s="428"/>
      <c r="MNE8" s="428"/>
      <c r="MNF8" s="428"/>
      <c r="MNG8" s="428"/>
      <c r="MNH8" s="428"/>
      <c r="MNI8" s="428"/>
      <c r="MNJ8" s="428"/>
      <c r="MNK8" s="428"/>
      <c r="MNL8" s="428"/>
      <c r="MNM8" s="428"/>
      <c r="MNN8" s="428"/>
      <c r="MNO8" s="428"/>
      <c r="MNP8" s="428"/>
      <c r="MNQ8" s="428"/>
      <c r="MNR8" s="428"/>
      <c r="MNS8" s="428"/>
      <c r="MNT8" s="428"/>
      <c r="MNU8" s="428"/>
      <c r="MNV8" s="428"/>
      <c r="MNW8" s="428"/>
      <c r="MNX8" s="428"/>
      <c r="MNY8" s="428"/>
      <c r="MNZ8" s="428"/>
      <c r="MOA8" s="428"/>
      <c r="MOB8" s="428"/>
      <c r="MOC8" s="428"/>
      <c r="MOD8" s="428"/>
      <c r="MOE8" s="428"/>
      <c r="MOF8" s="428"/>
      <c r="MOG8" s="428"/>
      <c r="MOH8" s="428"/>
      <c r="MOI8" s="428"/>
      <c r="MOJ8" s="428"/>
      <c r="MOK8" s="428"/>
      <c r="MOL8" s="428"/>
      <c r="MOM8" s="428"/>
      <c r="MON8" s="428"/>
      <c r="MOO8" s="428"/>
      <c r="MOP8" s="428"/>
      <c r="MOQ8" s="428"/>
      <c r="MOR8" s="428"/>
      <c r="MOS8" s="428"/>
      <c r="MOT8" s="428"/>
      <c r="MOU8" s="428"/>
      <c r="MOV8" s="428"/>
      <c r="MOW8" s="428"/>
      <c r="MOX8" s="428"/>
      <c r="MOY8" s="428"/>
      <c r="MOZ8" s="428"/>
      <c r="MPA8" s="428"/>
      <c r="MPB8" s="428"/>
      <c r="MPC8" s="428"/>
      <c r="MPD8" s="428"/>
      <c r="MPE8" s="428"/>
      <c r="MPF8" s="428"/>
      <c r="MPG8" s="428"/>
      <c r="MPH8" s="428"/>
      <c r="MPI8" s="428"/>
      <c r="MPJ8" s="428"/>
      <c r="MPK8" s="428"/>
      <c r="MPL8" s="428"/>
      <c r="MPM8" s="428"/>
      <c r="MPN8" s="428"/>
      <c r="MPO8" s="428"/>
      <c r="MPP8" s="428"/>
      <c r="MPQ8" s="428"/>
      <c r="MPR8" s="428"/>
      <c r="MPS8" s="428"/>
      <c r="MPT8" s="428"/>
      <c r="MPU8" s="428"/>
      <c r="MPV8" s="428"/>
      <c r="MPW8" s="428"/>
      <c r="MPX8" s="428"/>
      <c r="MPY8" s="428"/>
      <c r="MPZ8" s="428"/>
      <c r="MQA8" s="428"/>
      <c r="MQB8" s="428"/>
      <c r="MQC8" s="428"/>
      <c r="MQD8" s="428"/>
      <c r="MQE8" s="428"/>
      <c r="MQF8" s="428"/>
      <c r="MQG8" s="428"/>
      <c r="MQH8" s="428"/>
      <c r="MQI8" s="428"/>
      <c r="MQJ8" s="428"/>
      <c r="MQK8" s="428"/>
      <c r="MQL8" s="428"/>
      <c r="MQM8" s="428"/>
      <c r="MQN8" s="428"/>
      <c r="MQO8" s="428"/>
      <c r="MQP8" s="428"/>
      <c r="MQQ8" s="428"/>
      <c r="MQR8" s="428"/>
      <c r="MQS8" s="428"/>
      <c r="MQT8" s="428"/>
      <c r="MQU8" s="428"/>
      <c r="MQV8" s="428"/>
      <c r="MQW8" s="428"/>
      <c r="MQX8" s="428"/>
      <c r="MQY8" s="428"/>
      <c r="MQZ8" s="428"/>
      <c r="MRA8" s="428"/>
      <c r="MRB8" s="428"/>
      <c r="MRC8" s="428"/>
      <c r="MRD8" s="428"/>
      <c r="MRE8" s="428"/>
      <c r="MRF8" s="428"/>
      <c r="MRG8" s="428"/>
      <c r="MRH8" s="428"/>
      <c r="MRI8" s="428"/>
      <c r="MRJ8" s="428"/>
      <c r="MRK8" s="428"/>
      <c r="MRL8" s="428"/>
      <c r="MRM8" s="428"/>
      <c r="MRN8" s="428"/>
      <c r="MRO8" s="428"/>
      <c r="MRP8" s="428"/>
      <c r="MRQ8" s="428"/>
      <c r="MRR8" s="428"/>
      <c r="MRS8" s="428"/>
      <c r="MRT8" s="428"/>
      <c r="MRU8" s="428"/>
      <c r="MRV8" s="428"/>
      <c r="MRW8" s="428"/>
      <c r="MRX8" s="428"/>
      <c r="MRY8" s="428"/>
      <c r="MRZ8" s="428"/>
      <c r="MSA8" s="428"/>
      <c r="MSB8" s="428"/>
      <c r="MSC8" s="428"/>
      <c r="MSD8" s="428"/>
      <c r="MSE8" s="428"/>
      <c r="MSF8" s="428"/>
      <c r="MSG8" s="428"/>
      <c r="MSH8" s="428"/>
      <c r="MSI8" s="428"/>
      <c r="MSJ8" s="428"/>
      <c r="MSK8" s="428"/>
      <c r="MSL8" s="428"/>
      <c r="MSM8" s="428"/>
      <c r="MSN8" s="428"/>
      <c r="MSO8" s="428"/>
      <c r="MSP8" s="428"/>
      <c r="MSQ8" s="428"/>
      <c r="MSR8" s="428"/>
      <c r="MSS8" s="428"/>
      <c r="MST8" s="428"/>
      <c r="MSU8" s="428"/>
      <c r="MSV8" s="428"/>
      <c r="MSW8" s="428"/>
      <c r="MSX8" s="428"/>
      <c r="MSY8" s="428"/>
      <c r="MSZ8" s="428"/>
      <c r="MTA8" s="428"/>
      <c r="MTB8" s="428"/>
      <c r="MTC8" s="428"/>
      <c r="MTD8" s="428"/>
      <c r="MTE8" s="428"/>
      <c r="MTF8" s="428"/>
      <c r="MTG8" s="428"/>
      <c r="MTH8" s="428"/>
      <c r="MTI8" s="428"/>
      <c r="MTJ8" s="428"/>
      <c r="MTK8" s="428"/>
      <c r="MTL8" s="428"/>
      <c r="MTM8" s="428"/>
      <c r="MTN8" s="428"/>
      <c r="MTO8" s="428"/>
      <c r="MTP8" s="428"/>
      <c r="MTQ8" s="428"/>
      <c r="MTR8" s="428"/>
      <c r="MTS8" s="428"/>
      <c r="MTT8" s="428"/>
      <c r="MTU8" s="428"/>
      <c r="MTV8" s="428"/>
      <c r="MTW8" s="428"/>
      <c r="MTX8" s="428"/>
      <c r="MTY8" s="428"/>
      <c r="MTZ8" s="428"/>
      <c r="MUA8" s="428"/>
      <c r="MUB8" s="428"/>
      <c r="MUC8" s="428"/>
      <c r="MUD8" s="428"/>
      <c r="MUE8" s="428"/>
      <c r="MUF8" s="428"/>
      <c r="MUG8" s="428"/>
      <c r="MUH8" s="428"/>
      <c r="MUI8" s="428"/>
      <c r="MUJ8" s="428"/>
      <c r="MUK8" s="428"/>
      <c r="MUL8" s="428"/>
      <c r="MUM8" s="428"/>
      <c r="MUN8" s="428"/>
      <c r="MUO8" s="428"/>
      <c r="MUP8" s="428"/>
      <c r="MUQ8" s="428"/>
      <c r="MUR8" s="428"/>
      <c r="MUS8" s="428"/>
      <c r="MUT8" s="428"/>
      <c r="MUU8" s="428"/>
      <c r="MUV8" s="428"/>
      <c r="MUW8" s="428"/>
      <c r="MUX8" s="428"/>
      <c r="MUY8" s="428"/>
      <c r="MUZ8" s="428"/>
      <c r="MVA8" s="428"/>
      <c r="MVB8" s="428"/>
      <c r="MVC8" s="428"/>
      <c r="MVD8" s="428"/>
      <c r="MVE8" s="428"/>
      <c r="MVF8" s="428"/>
      <c r="MVG8" s="428"/>
      <c r="MVH8" s="428"/>
      <c r="MVI8" s="428"/>
      <c r="MVJ8" s="428"/>
      <c r="MVK8" s="428"/>
      <c r="MVL8" s="428"/>
      <c r="MVM8" s="428"/>
      <c r="MVN8" s="428"/>
      <c r="MVO8" s="428"/>
      <c r="MVP8" s="428"/>
      <c r="MVQ8" s="428"/>
      <c r="MVR8" s="428"/>
      <c r="MVS8" s="428"/>
      <c r="MVT8" s="428"/>
      <c r="MVU8" s="428"/>
      <c r="MVV8" s="428"/>
      <c r="MVW8" s="428"/>
      <c r="MVX8" s="428"/>
      <c r="MVY8" s="428"/>
      <c r="MVZ8" s="428"/>
      <c r="MWA8" s="428"/>
      <c r="MWB8" s="428"/>
      <c r="MWC8" s="428"/>
      <c r="MWD8" s="428"/>
      <c r="MWE8" s="428"/>
      <c r="MWF8" s="428"/>
      <c r="MWG8" s="428"/>
      <c r="MWH8" s="428"/>
      <c r="MWI8" s="428"/>
      <c r="MWJ8" s="428"/>
      <c r="MWK8" s="428"/>
      <c r="MWL8" s="428"/>
      <c r="MWM8" s="428"/>
      <c r="MWN8" s="428"/>
      <c r="MWO8" s="428"/>
      <c r="MWP8" s="428"/>
      <c r="MWQ8" s="428"/>
      <c r="MWR8" s="428"/>
      <c r="MWS8" s="428"/>
      <c r="MWT8" s="428"/>
      <c r="MWU8" s="428"/>
      <c r="MWV8" s="428"/>
      <c r="MWW8" s="428"/>
      <c r="MWX8" s="428"/>
      <c r="MWY8" s="428"/>
      <c r="MWZ8" s="428"/>
      <c r="MXA8" s="428"/>
      <c r="MXB8" s="428"/>
      <c r="MXC8" s="428"/>
      <c r="MXD8" s="428"/>
      <c r="MXE8" s="428"/>
      <c r="MXF8" s="428"/>
      <c r="MXG8" s="428"/>
      <c r="MXH8" s="428"/>
      <c r="MXI8" s="428"/>
      <c r="MXJ8" s="428"/>
      <c r="MXK8" s="428"/>
      <c r="MXL8" s="428"/>
      <c r="MXM8" s="428"/>
      <c r="MXN8" s="428"/>
      <c r="MXO8" s="428"/>
      <c r="MXP8" s="428"/>
      <c r="MXQ8" s="428"/>
      <c r="MXR8" s="428"/>
      <c r="MXS8" s="428"/>
      <c r="MXT8" s="428"/>
      <c r="MXU8" s="428"/>
      <c r="MXV8" s="428"/>
      <c r="MXW8" s="428"/>
      <c r="MXX8" s="428"/>
      <c r="MXY8" s="428"/>
      <c r="MXZ8" s="428"/>
      <c r="MYA8" s="428"/>
      <c r="MYB8" s="428"/>
      <c r="MYC8" s="428"/>
      <c r="MYD8" s="428"/>
      <c r="MYE8" s="428"/>
      <c r="MYF8" s="428"/>
      <c r="MYG8" s="428"/>
      <c r="MYH8" s="428"/>
      <c r="MYI8" s="428"/>
      <c r="MYJ8" s="428"/>
      <c r="MYK8" s="428"/>
      <c r="MYL8" s="428"/>
      <c r="MYM8" s="428"/>
      <c r="MYN8" s="428"/>
      <c r="MYO8" s="428"/>
      <c r="MYP8" s="428"/>
      <c r="MYQ8" s="428"/>
      <c r="MYR8" s="428"/>
      <c r="MYS8" s="428"/>
      <c r="MYT8" s="428"/>
      <c r="MYU8" s="428"/>
      <c r="MYV8" s="428"/>
      <c r="MYW8" s="428"/>
      <c r="MYX8" s="428"/>
      <c r="MYY8" s="428"/>
      <c r="MYZ8" s="428"/>
      <c r="MZA8" s="428"/>
      <c r="MZB8" s="428"/>
      <c r="MZC8" s="428"/>
      <c r="MZD8" s="428"/>
      <c r="MZE8" s="428"/>
      <c r="MZF8" s="428"/>
      <c r="MZG8" s="428"/>
      <c r="MZH8" s="428"/>
      <c r="MZI8" s="428"/>
      <c r="MZJ8" s="428"/>
      <c r="MZK8" s="428"/>
      <c r="MZL8" s="428"/>
      <c r="MZM8" s="428"/>
      <c r="MZN8" s="428"/>
      <c r="MZO8" s="428"/>
      <c r="MZP8" s="428"/>
      <c r="MZQ8" s="428"/>
      <c r="MZR8" s="428"/>
      <c r="MZS8" s="428"/>
      <c r="MZT8" s="428"/>
      <c r="MZU8" s="428"/>
      <c r="MZV8" s="428"/>
      <c r="MZW8" s="428"/>
      <c r="MZX8" s="428"/>
      <c r="MZY8" s="428"/>
      <c r="MZZ8" s="428"/>
      <c r="NAA8" s="428"/>
      <c r="NAB8" s="428"/>
      <c r="NAC8" s="428"/>
      <c r="NAD8" s="428"/>
      <c r="NAE8" s="428"/>
      <c r="NAF8" s="428"/>
      <c r="NAG8" s="428"/>
      <c r="NAH8" s="428"/>
      <c r="NAI8" s="428"/>
      <c r="NAJ8" s="428"/>
      <c r="NAK8" s="428"/>
      <c r="NAL8" s="428"/>
      <c r="NAM8" s="428"/>
      <c r="NAN8" s="428"/>
      <c r="NAO8" s="428"/>
      <c r="NAP8" s="428"/>
      <c r="NAQ8" s="428"/>
      <c r="NAR8" s="428"/>
      <c r="NAS8" s="428"/>
      <c r="NAT8" s="428"/>
      <c r="NAU8" s="428"/>
      <c r="NAV8" s="428"/>
      <c r="NAW8" s="428"/>
      <c r="NAX8" s="428"/>
      <c r="NAY8" s="428"/>
      <c r="NAZ8" s="428"/>
      <c r="NBA8" s="428"/>
      <c r="NBB8" s="428"/>
      <c r="NBC8" s="428"/>
      <c r="NBD8" s="428"/>
      <c r="NBE8" s="428"/>
      <c r="NBF8" s="428"/>
      <c r="NBG8" s="428"/>
      <c r="NBH8" s="428"/>
      <c r="NBI8" s="428"/>
      <c r="NBJ8" s="428"/>
      <c r="NBK8" s="428"/>
      <c r="NBL8" s="428"/>
      <c r="NBM8" s="428"/>
      <c r="NBN8" s="428"/>
      <c r="NBO8" s="428"/>
      <c r="NBP8" s="428"/>
      <c r="NBQ8" s="428"/>
      <c r="NBR8" s="428"/>
      <c r="NBS8" s="428"/>
      <c r="NBT8" s="428"/>
      <c r="NBU8" s="428"/>
      <c r="NBV8" s="428"/>
      <c r="NBW8" s="428"/>
      <c r="NBX8" s="428"/>
      <c r="NBY8" s="428"/>
      <c r="NBZ8" s="428"/>
      <c r="NCA8" s="428"/>
      <c r="NCB8" s="428"/>
      <c r="NCC8" s="428"/>
      <c r="NCD8" s="428"/>
      <c r="NCE8" s="428"/>
      <c r="NCF8" s="428"/>
      <c r="NCG8" s="428"/>
      <c r="NCH8" s="428"/>
      <c r="NCI8" s="428"/>
      <c r="NCJ8" s="428"/>
      <c r="NCK8" s="428"/>
      <c r="NCL8" s="428"/>
      <c r="NCM8" s="428"/>
      <c r="NCN8" s="428"/>
      <c r="NCO8" s="428"/>
      <c r="NCP8" s="428"/>
      <c r="NCQ8" s="428"/>
      <c r="NCR8" s="428"/>
      <c r="NCS8" s="428"/>
      <c r="NCT8" s="428"/>
      <c r="NCU8" s="428"/>
      <c r="NCV8" s="428"/>
      <c r="NCW8" s="428"/>
      <c r="NCX8" s="428"/>
      <c r="NCY8" s="428"/>
      <c r="NCZ8" s="428"/>
      <c r="NDA8" s="428"/>
      <c r="NDB8" s="428"/>
      <c r="NDC8" s="428"/>
      <c r="NDD8" s="428"/>
      <c r="NDE8" s="428"/>
      <c r="NDF8" s="428"/>
      <c r="NDG8" s="428"/>
      <c r="NDH8" s="428"/>
      <c r="NDI8" s="428"/>
      <c r="NDJ8" s="428"/>
      <c r="NDK8" s="428"/>
      <c r="NDL8" s="428"/>
      <c r="NDM8" s="428"/>
      <c r="NDN8" s="428"/>
      <c r="NDO8" s="428"/>
      <c r="NDP8" s="428"/>
      <c r="NDQ8" s="428"/>
      <c r="NDR8" s="428"/>
      <c r="NDS8" s="428"/>
      <c r="NDT8" s="428"/>
      <c r="NDU8" s="428"/>
      <c r="NDV8" s="428"/>
      <c r="NDW8" s="428"/>
      <c r="NDX8" s="428"/>
      <c r="NDY8" s="428"/>
      <c r="NDZ8" s="428"/>
      <c r="NEA8" s="428"/>
      <c r="NEB8" s="428"/>
      <c r="NEC8" s="428"/>
      <c r="NED8" s="428"/>
      <c r="NEE8" s="428"/>
      <c r="NEF8" s="428"/>
      <c r="NEG8" s="428"/>
      <c r="NEH8" s="428"/>
      <c r="NEI8" s="428"/>
      <c r="NEJ8" s="428"/>
      <c r="NEK8" s="428"/>
      <c r="NEL8" s="428"/>
      <c r="NEM8" s="428"/>
      <c r="NEN8" s="428"/>
      <c r="NEO8" s="428"/>
      <c r="NEP8" s="428"/>
      <c r="NEQ8" s="428"/>
      <c r="NER8" s="428"/>
      <c r="NES8" s="428"/>
      <c r="NET8" s="428"/>
      <c r="NEU8" s="428"/>
      <c r="NEV8" s="428"/>
      <c r="NEW8" s="428"/>
      <c r="NEX8" s="428"/>
      <c r="NEY8" s="428"/>
      <c r="NEZ8" s="428"/>
      <c r="NFA8" s="428"/>
      <c r="NFB8" s="428"/>
      <c r="NFC8" s="428"/>
      <c r="NFD8" s="428"/>
      <c r="NFE8" s="428"/>
      <c r="NFF8" s="428"/>
      <c r="NFG8" s="428"/>
      <c r="NFH8" s="428"/>
      <c r="NFI8" s="428"/>
      <c r="NFJ8" s="428"/>
      <c r="NFK8" s="428"/>
      <c r="NFL8" s="428"/>
      <c r="NFM8" s="428"/>
      <c r="NFN8" s="428"/>
      <c r="NFO8" s="428"/>
      <c r="NFP8" s="428"/>
      <c r="NFQ8" s="428"/>
      <c r="NFR8" s="428"/>
      <c r="NFS8" s="428"/>
      <c r="NFT8" s="428"/>
      <c r="NFU8" s="428"/>
      <c r="NFV8" s="428"/>
      <c r="NFW8" s="428"/>
      <c r="NFX8" s="428"/>
      <c r="NFY8" s="428"/>
      <c r="NFZ8" s="428"/>
      <c r="NGA8" s="428"/>
      <c r="NGB8" s="428"/>
      <c r="NGC8" s="428"/>
      <c r="NGD8" s="428"/>
      <c r="NGE8" s="428"/>
      <c r="NGF8" s="428"/>
      <c r="NGG8" s="428"/>
      <c r="NGH8" s="428"/>
      <c r="NGI8" s="428"/>
      <c r="NGJ8" s="428"/>
      <c r="NGK8" s="428"/>
      <c r="NGL8" s="428"/>
      <c r="NGM8" s="428"/>
      <c r="NGN8" s="428"/>
      <c r="NGO8" s="428"/>
      <c r="NGP8" s="428"/>
      <c r="NGQ8" s="428"/>
      <c r="NGR8" s="428"/>
      <c r="NGS8" s="428"/>
      <c r="NGT8" s="428"/>
      <c r="NGU8" s="428"/>
      <c r="NGV8" s="428"/>
      <c r="NGW8" s="428"/>
      <c r="NGX8" s="428"/>
      <c r="NGY8" s="428"/>
      <c r="NGZ8" s="428"/>
      <c r="NHA8" s="428"/>
      <c r="NHB8" s="428"/>
      <c r="NHC8" s="428"/>
      <c r="NHD8" s="428"/>
      <c r="NHE8" s="428"/>
      <c r="NHF8" s="428"/>
      <c r="NHG8" s="428"/>
      <c r="NHH8" s="428"/>
      <c r="NHI8" s="428"/>
      <c r="NHJ8" s="428"/>
      <c r="NHK8" s="428"/>
      <c r="NHL8" s="428"/>
      <c r="NHM8" s="428"/>
      <c r="NHN8" s="428"/>
      <c r="NHO8" s="428"/>
      <c r="NHP8" s="428"/>
      <c r="NHQ8" s="428"/>
      <c r="NHR8" s="428"/>
      <c r="NHS8" s="428"/>
      <c r="NHT8" s="428"/>
      <c r="NHU8" s="428"/>
      <c r="NHV8" s="428"/>
      <c r="NHW8" s="428"/>
      <c r="NHX8" s="428"/>
      <c r="NHY8" s="428"/>
      <c r="NHZ8" s="428"/>
      <c r="NIA8" s="428"/>
      <c r="NIB8" s="428"/>
      <c r="NIC8" s="428"/>
      <c r="NID8" s="428"/>
      <c r="NIE8" s="428"/>
      <c r="NIF8" s="428"/>
      <c r="NIG8" s="428"/>
      <c r="NIH8" s="428"/>
      <c r="NII8" s="428"/>
      <c r="NIJ8" s="428"/>
      <c r="NIK8" s="428"/>
      <c r="NIL8" s="428"/>
      <c r="NIM8" s="428"/>
      <c r="NIN8" s="428"/>
      <c r="NIO8" s="428"/>
      <c r="NIP8" s="428"/>
      <c r="NIQ8" s="428"/>
      <c r="NIR8" s="428"/>
      <c r="NIS8" s="428"/>
      <c r="NIT8" s="428"/>
      <c r="NIU8" s="428"/>
      <c r="NIV8" s="428"/>
      <c r="NIW8" s="428"/>
      <c r="NIX8" s="428"/>
      <c r="NIY8" s="428"/>
      <c r="NIZ8" s="428"/>
      <c r="NJA8" s="428"/>
      <c r="NJB8" s="428"/>
      <c r="NJC8" s="428"/>
      <c r="NJD8" s="428"/>
      <c r="NJE8" s="428"/>
      <c r="NJF8" s="428"/>
      <c r="NJG8" s="428"/>
      <c r="NJH8" s="428"/>
      <c r="NJI8" s="428"/>
      <c r="NJJ8" s="428"/>
      <c r="NJK8" s="428"/>
      <c r="NJL8" s="428"/>
      <c r="NJM8" s="428"/>
      <c r="NJN8" s="428"/>
      <c r="NJO8" s="428"/>
      <c r="NJP8" s="428"/>
      <c r="NJQ8" s="428"/>
      <c r="NJR8" s="428"/>
      <c r="NJS8" s="428"/>
      <c r="NJT8" s="428"/>
      <c r="NJU8" s="428"/>
      <c r="NJV8" s="428"/>
      <c r="NJW8" s="428"/>
      <c r="NJX8" s="428"/>
      <c r="NJY8" s="428"/>
      <c r="NJZ8" s="428"/>
      <c r="NKA8" s="428"/>
      <c r="NKB8" s="428"/>
      <c r="NKC8" s="428"/>
      <c r="NKD8" s="428"/>
      <c r="NKE8" s="428"/>
      <c r="NKF8" s="428"/>
      <c r="NKG8" s="428"/>
      <c r="NKH8" s="428"/>
      <c r="NKI8" s="428"/>
      <c r="NKJ8" s="428"/>
      <c r="NKK8" s="428"/>
      <c r="NKL8" s="428"/>
      <c r="NKM8" s="428"/>
      <c r="NKN8" s="428"/>
      <c r="NKO8" s="428"/>
      <c r="NKP8" s="428"/>
      <c r="NKQ8" s="428"/>
      <c r="NKR8" s="428"/>
      <c r="NKS8" s="428"/>
      <c r="NKT8" s="428"/>
      <c r="NKU8" s="428"/>
      <c r="NKV8" s="428"/>
      <c r="NKW8" s="428"/>
      <c r="NKX8" s="428"/>
      <c r="NKY8" s="428"/>
      <c r="NKZ8" s="428"/>
      <c r="NLA8" s="428"/>
      <c r="NLB8" s="428"/>
      <c r="NLC8" s="428"/>
      <c r="NLD8" s="428"/>
      <c r="NLE8" s="428"/>
      <c r="NLF8" s="428"/>
      <c r="NLG8" s="428"/>
      <c r="NLH8" s="428"/>
      <c r="NLI8" s="428"/>
      <c r="NLJ8" s="428"/>
      <c r="NLK8" s="428"/>
      <c r="NLL8" s="428"/>
      <c r="NLM8" s="428"/>
      <c r="NLN8" s="428"/>
      <c r="NLO8" s="428"/>
      <c r="NLP8" s="428"/>
      <c r="NLQ8" s="428"/>
      <c r="NLR8" s="428"/>
      <c r="NLS8" s="428"/>
      <c r="NLT8" s="428"/>
      <c r="NLU8" s="428"/>
      <c r="NLV8" s="428"/>
      <c r="NLW8" s="428"/>
      <c r="NLX8" s="428"/>
      <c r="NLY8" s="428"/>
      <c r="NLZ8" s="428"/>
      <c r="NMA8" s="428"/>
      <c r="NMB8" s="428"/>
      <c r="NMC8" s="428"/>
      <c r="NMD8" s="428"/>
      <c r="NME8" s="428"/>
      <c r="NMF8" s="428"/>
      <c r="NMG8" s="428"/>
      <c r="NMH8" s="428"/>
      <c r="NMI8" s="428"/>
      <c r="NMJ8" s="428"/>
      <c r="NMK8" s="428"/>
      <c r="NML8" s="428"/>
      <c r="NMM8" s="428"/>
      <c r="NMN8" s="428"/>
      <c r="NMO8" s="428"/>
      <c r="NMP8" s="428"/>
      <c r="NMQ8" s="428"/>
      <c r="NMR8" s="428"/>
      <c r="NMS8" s="428"/>
      <c r="NMT8" s="428"/>
      <c r="NMU8" s="428"/>
      <c r="NMV8" s="428"/>
      <c r="NMW8" s="428"/>
      <c r="NMX8" s="428"/>
      <c r="NMY8" s="428"/>
      <c r="NMZ8" s="428"/>
      <c r="NNA8" s="428"/>
      <c r="NNB8" s="428"/>
      <c r="NNC8" s="428"/>
      <c r="NND8" s="428"/>
      <c r="NNE8" s="428"/>
      <c r="NNF8" s="428"/>
      <c r="NNG8" s="428"/>
      <c r="NNH8" s="428"/>
      <c r="NNI8" s="428"/>
      <c r="NNJ8" s="428"/>
      <c r="NNK8" s="428"/>
      <c r="NNL8" s="428"/>
      <c r="NNM8" s="428"/>
      <c r="NNN8" s="428"/>
      <c r="NNO8" s="428"/>
      <c r="NNP8" s="428"/>
      <c r="NNQ8" s="428"/>
      <c r="NNR8" s="428"/>
      <c r="NNS8" s="428"/>
      <c r="NNT8" s="428"/>
      <c r="NNU8" s="428"/>
      <c r="NNV8" s="428"/>
      <c r="NNW8" s="428"/>
      <c r="NNX8" s="428"/>
      <c r="NNY8" s="428"/>
      <c r="NNZ8" s="428"/>
      <c r="NOA8" s="428"/>
      <c r="NOB8" s="428"/>
      <c r="NOC8" s="428"/>
      <c r="NOD8" s="428"/>
      <c r="NOE8" s="428"/>
      <c r="NOF8" s="428"/>
      <c r="NOG8" s="428"/>
      <c r="NOH8" s="428"/>
      <c r="NOI8" s="428"/>
      <c r="NOJ8" s="428"/>
      <c r="NOK8" s="428"/>
      <c r="NOL8" s="428"/>
      <c r="NOM8" s="428"/>
      <c r="NON8" s="428"/>
      <c r="NOO8" s="428"/>
      <c r="NOP8" s="428"/>
      <c r="NOQ8" s="428"/>
      <c r="NOR8" s="428"/>
      <c r="NOS8" s="428"/>
      <c r="NOT8" s="428"/>
      <c r="NOU8" s="428"/>
      <c r="NOV8" s="428"/>
      <c r="NOW8" s="428"/>
      <c r="NOX8" s="428"/>
      <c r="NOY8" s="428"/>
      <c r="NOZ8" s="428"/>
      <c r="NPA8" s="428"/>
      <c r="NPB8" s="428"/>
      <c r="NPC8" s="428"/>
      <c r="NPD8" s="428"/>
      <c r="NPE8" s="428"/>
      <c r="NPF8" s="428"/>
      <c r="NPG8" s="428"/>
      <c r="NPH8" s="428"/>
      <c r="NPI8" s="428"/>
      <c r="NPJ8" s="428"/>
      <c r="NPK8" s="428"/>
      <c r="NPL8" s="428"/>
      <c r="NPM8" s="428"/>
      <c r="NPN8" s="428"/>
      <c r="NPO8" s="428"/>
      <c r="NPP8" s="428"/>
      <c r="NPQ8" s="428"/>
      <c r="NPR8" s="428"/>
      <c r="NPS8" s="428"/>
      <c r="NPT8" s="428"/>
      <c r="NPU8" s="428"/>
      <c r="NPV8" s="428"/>
      <c r="NPW8" s="428"/>
      <c r="NPX8" s="428"/>
      <c r="NPY8" s="428"/>
      <c r="NPZ8" s="428"/>
      <c r="NQA8" s="428"/>
      <c r="NQB8" s="428"/>
      <c r="NQC8" s="428"/>
      <c r="NQD8" s="428"/>
      <c r="NQE8" s="428"/>
      <c r="NQF8" s="428"/>
      <c r="NQG8" s="428"/>
      <c r="NQH8" s="428"/>
      <c r="NQI8" s="428"/>
      <c r="NQJ8" s="428"/>
      <c r="NQK8" s="428"/>
      <c r="NQL8" s="428"/>
      <c r="NQM8" s="428"/>
      <c r="NQN8" s="428"/>
      <c r="NQO8" s="428"/>
      <c r="NQP8" s="428"/>
      <c r="NQQ8" s="428"/>
      <c r="NQR8" s="428"/>
      <c r="NQS8" s="428"/>
      <c r="NQT8" s="428"/>
      <c r="NQU8" s="428"/>
      <c r="NQV8" s="428"/>
      <c r="NQW8" s="428"/>
      <c r="NQX8" s="428"/>
      <c r="NQY8" s="428"/>
      <c r="NQZ8" s="428"/>
      <c r="NRA8" s="428"/>
      <c r="NRB8" s="428"/>
      <c r="NRC8" s="428"/>
      <c r="NRD8" s="428"/>
      <c r="NRE8" s="428"/>
      <c r="NRF8" s="428"/>
      <c r="NRG8" s="428"/>
      <c r="NRH8" s="428"/>
      <c r="NRI8" s="428"/>
      <c r="NRJ8" s="428"/>
      <c r="NRK8" s="428"/>
      <c r="NRL8" s="428"/>
      <c r="NRM8" s="428"/>
      <c r="NRN8" s="428"/>
      <c r="NRO8" s="428"/>
      <c r="NRP8" s="428"/>
      <c r="NRQ8" s="428"/>
      <c r="NRR8" s="428"/>
      <c r="NRS8" s="428"/>
      <c r="NRT8" s="428"/>
      <c r="NRU8" s="428"/>
      <c r="NRV8" s="428"/>
      <c r="NRW8" s="428"/>
      <c r="NRX8" s="428"/>
      <c r="NRY8" s="428"/>
      <c r="NRZ8" s="428"/>
      <c r="NSA8" s="428"/>
      <c r="NSB8" s="428"/>
      <c r="NSC8" s="428"/>
      <c r="NSD8" s="428"/>
      <c r="NSE8" s="428"/>
      <c r="NSF8" s="428"/>
      <c r="NSG8" s="428"/>
      <c r="NSH8" s="428"/>
      <c r="NSI8" s="428"/>
      <c r="NSJ8" s="428"/>
      <c r="NSK8" s="428"/>
      <c r="NSL8" s="428"/>
      <c r="NSM8" s="428"/>
      <c r="NSN8" s="428"/>
      <c r="NSO8" s="428"/>
      <c r="NSP8" s="428"/>
      <c r="NSQ8" s="428"/>
      <c r="NSR8" s="428"/>
      <c r="NSS8" s="428"/>
      <c r="NST8" s="428"/>
      <c r="NSU8" s="428"/>
      <c r="NSV8" s="428"/>
      <c r="NSW8" s="428"/>
      <c r="NSX8" s="428"/>
      <c r="NSY8" s="428"/>
      <c r="NSZ8" s="428"/>
      <c r="NTA8" s="428"/>
      <c r="NTB8" s="428"/>
      <c r="NTC8" s="428"/>
      <c r="NTD8" s="428"/>
      <c r="NTE8" s="428"/>
      <c r="NTF8" s="428"/>
      <c r="NTG8" s="428"/>
      <c r="NTH8" s="428"/>
      <c r="NTI8" s="428"/>
      <c r="NTJ8" s="428"/>
      <c r="NTK8" s="428"/>
      <c r="NTL8" s="428"/>
      <c r="NTM8" s="428"/>
      <c r="NTN8" s="428"/>
      <c r="NTO8" s="428"/>
      <c r="NTP8" s="428"/>
      <c r="NTQ8" s="428"/>
      <c r="NTR8" s="428"/>
      <c r="NTS8" s="428"/>
      <c r="NTT8" s="428"/>
      <c r="NTU8" s="428"/>
      <c r="NTV8" s="428"/>
      <c r="NTW8" s="428"/>
      <c r="NTX8" s="428"/>
      <c r="NTY8" s="428"/>
      <c r="NTZ8" s="428"/>
      <c r="NUA8" s="428"/>
      <c r="NUB8" s="428"/>
      <c r="NUC8" s="428"/>
      <c r="NUD8" s="428"/>
      <c r="NUE8" s="428"/>
      <c r="NUF8" s="428"/>
      <c r="NUG8" s="428"/>
      <c r="NUH8" s="428"/>
      <c r="NUI8" s="428"/>
      <c r="NUJ8" s="428"/>
      <c r="NUK8" s="428"/>
      <c r="NUL8" s="428"/>
      <c r="NUM8" s="428"/>
      <c r="NUN8" s="428"/>
      <c r="NUO8" s="428"/>
      <c r="NUP8" s="428"/>
      <c r="NUQ8" s="428"/>
      <c r="NUR8" s="428"/>
      <c r="NUS8" s="428"/>
      <c r="NUT8" s="428"/>
      <c r="NUU8" s="428"/>
      <c r="NUV8" s="428"/>
      <c r="NUW8" s="428"/>
      <c r="NUX8" s="428"/>
      <c r="NUY8" s="428"/>
      <c r="NUZ8" s="428"/>
      <c r="NVA8" s="428"/>
      <c r="NVB8" s="428"/>
      <c r="NVC8" s="428"/>
      <c r="NVD8" s="428"/>
      <c r="NVE8" s="428"/>
      <c r="NVF8" s="428"/>
      <c r="NVG8" s="428"/>
      <c r="NVH8" s="428"/>
      <c r="NVI8" s="428"/>
      <c r="NVJ8" s="428"/>
      <c r="NVK8" s="428"/>
      <c r="NVL8" s="428"/>
      <c r="NVM8" s="428"/>
      <c r="NVN8" s="428"/>
      <c r="NVO8" s="428"/>
      <c r="NVP8" s="428"/>
      <c r="NVQ8" s="428"/>
      <c r="NVR8" s="428"/>
      <c r="NVS8" s="428"/>
      <c r="NVT8" s="428"/>
      <c r="NVU8" s="428"/>
      <c r="NVV8" s="428"/>
      <c r="NVW8" s="428"/>
      <c r="NVX8" s="428"/>
      <c r="NVY8" s="428"/>
      <c r="NVZ8" s="428"/>
      <c r="NWA8" s="428"/>
      <c r="NWB8" s="428"/>
      <c r="NWC8" s="428"/>
      <c r="NWD8" s="428"/>
      <c r="NWE8" s="428"/>
      <c r="NWF8" s="428"/>
      <c r="NWG8" s="428"/>
      <c r="NWH8" s="428"/>
      <c r="NWI8" s="428"/>
      <c r="NWJ8" s="428"/>
      <c r="NWK8" s="428"/>
      <c r="NWL8" s="428"/>
      <c r="NWM8" s="428"/>
      <c r="NWN8" s="428"/>
      <c r="NWO8" s="428"/>
      <c r="NWP8" s="428"/>
      <c r="NWQ8" s="428"/>
      <c r="NWR8" s="428"/>
      <c r="NWS8" s="428"/>
      <c r="NWT8" s="428"/>
      <c r="NWU8" s="428"/>
      <c r="NWV8" s="428"/>
      <c r="NWW8" s="428"/>
      <c r="NWX8" s="428"/>
      <c r="NWY8" s="428"/>
      <c r="NWZ8" s="428"/>
      <c r="NXA8" s="428"/>
      <c r="NXB8" s="428"/>
      <c r="NXC8" s="428"/>
      <c r="NXD8" s="428"/>
      <c r="NXE8" s="428"/>
      <c r="NXF8" s="428"/>
      <c r="NXG8" s="428"/>
      <c r="NXH8" s="428"/>
      <c r="NXI8" s="428"/>
      <c r="NXJ8" s="428"/>
      <c r="NXK8" s="428"/>
      <c r="NXL8" s="428"/>
      <c r="NXM8" s="428"/>
      <c r="NXN8" s="428"/>
      <c r="NXO8" s="428"/>
      <c r="NXP8" s="428"/>
      <c r="NXQ8" s="428"/>
      <c r="NXR8" s="428"/>
      <c r="NXS8" s="428"/>
      <c r="NXT8" s="428"/>
      <c r="NXU8" s="428"/>
      <c r="NXV8" s="428"/>
      <c r="NXW8" s="428"/>
      <c r="NXX8" s="428"/>
      <c r="NXY8" s="428"/>
      <c r="NXZ8" s="428"/>
      <c r="NYA8" s="428"/>
      <c r="NYB8" s="428"/>
      <c r="NYC8" s="428"/>
      <c r="NYD8" s="428"/>
      <c r="NYE8" s="428"/>
      <c r="NYF8" s="428"/>
      <c r="NYG8" s="428"/>
      <c r="NYH8" s="428"/>
      <c r="NYI8" s="428"/>
      <c r="NYJ8" s="428"/>
      <c r="NYK8" s="428"/>
      <c r="NYL8" s="428"/>
      <c r="NYM8" s="428"/>
      <c r="NYN8" s="428"/>
      <c r="NYO8" s="428"/>
      <c r="NYP8" s="428"/>
      <c r="NYQ8" s="428"/>
      <c r="NYR8" s="428"/>
      <c r="NYS8" s="428"/>
      <c r="NYT8" s="428"/>
      <c r="NYU8" s="428"/>
      <c r="NYV8" s="428"/>
      <c r="NYW8" s="428"/>
      <c r="NYX8" s="428"/>
      <c r="NYY8" s="428"/>
      <c r="NYZ8" s="428"/>
      <c r="NZA8" s="428"/>
      <c r="NZB8" s="428"/>
      <c r="NZC8" s="428"/>
      <c r="NZD8" s="428"/>
      <c r="NZE8" s="428"/>
      <c r="NZF8" s="428"/>
      <c r="NZG8" s="428"/>
      <c r="NZH8" s="428"/>
      <c r="NZI8" s="428"/>
      <c r="NZJ8" s="428"/>
      <c r="NZK8" s="428"/>
      <c r="NZL8" s="428"/>
      <c r="NZM8" s="428"/>
      <c r="NZN8" s="428"/>
      <c r="NZO8" s="428"/>
      <c r="NZP8" s="428"/>
      <c r="NZQ8" s="428"/>
      <c r="NZR8" s="428"/>
      <c r="NZS8" s="428"/>
      <c r="NZT8" s="428"/>
      <c r="NZU8" s="428"/>
      <c r="NZV8" s="428"/>
      <c r="NZW8" s="428"/>
      <c r="NZX8" s="428"/>
      <c r="NZY8" s="428"/>
      <c r="NZZ8" s="428"/>
      <c r="OAA8" s="428"/>
      <c r="OAB8" s="428"/>
      <c r="OAC8" s="428"/>
      <c r="OAD8" s="428"/>
      <c r="OAE8" s="428"/>
      <c r="OAF8" s="428"/>
      <c r="OAG8" s="428"/>
      <c r="OAH8" s="428"/>
      <c r="OAI8" s="428"/>
      <c r="OAJ8" s="428"/>
      <c r="OAK8" s="428"/>
      <c r="OAL8" s="428"/>
      <c r="OAM8" s="428"/>
      <c r="OAN8" s="428"/>
      <c r="OAO8" s="428"/>
      <c r="OAP8" s="428"/>
      <c r="OAQ8" s="428"/>
      <c r="OAR8" s="428"/>
      <c r="OAS8" s="428"/>
      <c r="OAT8" s="428"/>
      <c r="OAU8" s="428"/>
      <c r="OAV8" s="428"/>
      <c r="OAW8" s="428"/>
      <c r="OAX8" s="428"/>
      <c r="OAY8" s="428"/>
      <c r="OAZ8" s="428"/>
      <c r="OBA8" s="428"/>
      <c r="OBB8" s="428"/>
      <c r="OBC8" s="428"/>
      <c r="OBD8" s="428"/>
      <c r="OBE8" s="428"/>
      <c r="OBF8" s="428"/>
      <c r="OBG8" s="428"/>
      <c r="OBH8" s="428"/>
      <c r="OBI8" s="428"/>
      <c r="OBJ8" s="428"/>
      <c r="OBK8" s="428"/>
      <c r="OBL8" s="428"/>
      <c r="OBM8" s="428"/>
      <c r="OBN8" s="428"/>
      <c r="OBO8" s="428"/>
      <c r="OBP8" s="428"/>
      <c r="OBQ8" s="428"/>
      <c r="OBR8" s="428"/>
      <c r="OBS8" s="428"/>
      <c r="OBT8" s="428"/>
      <c r="OBU8" s="428"/>
      <c r="OBV8" s="428"/>
      <c r="OBW8" s="428"/>
      <c r="OBX8" s="428"/>
      <c r="OBY8" s="428"/>
      <c r="OBZ8" s="428"/>
      <c r="OCA8" s="428"/>
      <c r="OCB8" s="428"/>
      <c r="OCC8" s="428"/>
      <c r="OCD8" s="428"/>
      <c r="OCE8" s="428"/>
      <c r="OCF8" s="428"/>
      <c r="OCG8" s="428"/>
      <c r="OCH8" s="428"/>
      <c r="OCI8" s="428"/>
      <c r="OCJ8" s="428"/>
      <c r="OCK8" s="428"/>
      <c r="OCL8" s="428"/>
      <c r="OCM8" s="428"/>
      <c r="OCN8" s="428"/>
      <c r="OCO8" s="428"/>
      <c r="OCP8" s="428"/>
      <c r="OCQ8" s="428"/>
      <c r="OCR8" s="428"/>
      <c r="OCS8" s="428"/>
      <c r="OCT8" s="428"/>
      <c r="OCU8" s="428"/>
      <c r="OCV8" s="428"/>
      <c r="OCW8" s="428"/>
      <c r="OCX8" s="428"/>
      <c r="OCY8" s="428"/>
      <c r="OCZ8" s="428"/>
      <c r="ODA8" s="428"/>
      <c r="ODB8" s="428"/>
      <c r="ODC8" s="428"/>
      <c r="ODD8" s="428"/>
      <c r="ODE8" s="428"/>
      <c r="ODF8" s="428"/>
      <c r="ODG8" s="428"/>
      <c r="ODH8" s="428"/>
      <c r="ODI8" s="428"/>
      <c r="ODJ8" s="428"/>
      <c r="ODK8" s="428"/>
      <c r="ODL8" s="428"/>
      <c r="ODM8" s="428"/>
      <c r="ODN8" s="428"/>
      <c r="ODO8" s="428"/>
      <c r="ODP8" s="428"/>
      <c r="ODQ8" s="428"/>
      <c r="ODR8" s="428"/>
      <c r="ODS8" s="428"/>
      <c r="ODT8" s="428"/>
      <c r="ODU8" s="428"/>
      <c r="ODV8" s="428"/>
      <c r="ODW8" s="428"/>
      <c r="ODX8" s="428"/>
      <c r="ODY8" s="428"/>
      <c r="ODZ8" s="428"/>
      <c r="OEA8" s="428"/>
      <c r="OEB8" s="428"/>
      <c r="OEC8" s="428"/>
      <c r="OED8" s="428"/>
      <c r="OEE8" s="428"/>
      <c r="OEF8" s="428"/>
      <c r="OEG8" s="428"/>
      <c r="OEH8" s="428"/>
      <c r="OEI8" s="428"/>
      <c r="OEJ8" s="428"/>
      <c r="OEK8" s="428"/>
      <c r="OEL8" s="428"/>
      <c r="OEM8" s="428"/>
      <c r="OEN8" s="428"/>
      <c r="OEO8" s="428"/>
      <c r="OEP8" s="428"/>
      <c r="OEQ8" s="428"/>
      <c r="OER8" s="428"/>
      <c r="OES8" s="428"/>
      <c r="OET8" s="428"/>
      <c r="OEU8" s="428"/>
      <c r="OEV8" s="428"/>
      <c r="OEW8" s="428"/>
      <c r="OEX8" s="428"/>
      <c r="OEY8" s="428"/>
      <c r="OEZ8" s="428"/>
      <c r="OFA8" s="428"/>
      <c r="OFB8" s="428"/>
      <c r="OFC8" s="428"/>
      <c r="OFD8" s="428"/>
      <c r="OFE8" s="428"/>
      <c r="OFF8" s="428"/>
      <c r="OFG8" s="428"/>
      <c r="OFH8" s="428"/>
      <c r="OFI8" s="428"/>
      <c r="OFJ8" s="428"/>
      <c r="OFK8" s="428"/>
      <c r="OFL8" s="428"/>
      <c r="OFM8" s="428"/>
      <c r="OFN8" s="428"/>
      <c r="OFO8" s="428"/>
      <c r="OFP8" s="428"/>
      <c r="OFQ8" s="428"/>
      <c r="OFR8" s="428"/>
      <c r="OFS8" s="428"/>
      <c r="OFT8" s="428"/>
      <c r="OFU8" s="428"/>
      <c r="OFV8" s="428"/>
      <c r="OFW8" s="428"/>
      <c r="OFX8" s="428"/>
      <c r="OFY8" s="428"/>
      <c r="OFZ8" s="428"/>
      <c r="OGA8" s="428"/>
      <c r="OGB8" s="428"/>
      <c r="OGC8" s="428"/>
      <c r="OGD8" s="428"/>
      <c r="OGE8" s="428"/>
      <c r="OGF8" s="428"/>
      <c r="OGG8" s="428"/>
      <c r="OGH8" s="428"/>
      <c r="OGI8" s="428"/>
      <c r="OGJ8" s="428"/>
      <c r="OGK8" s="428"/>
      <c r="OGL8" s="428"/>
      <c r="OGM8" s="428"/>
      <c r="OGN8" s="428"/>
      <c r="OGO8" s="428"/>
      <c r="OGP8" s="428"/>
      <c r="OGQ8" s="428"/>
      <c r="OGR8" s="428"/>
      <c r="OGS8" s="428"/>
      <c r="OGT8" s="428"/>
      <c r="OGU8" s="428"/>
      <c r="OGV8" s="428"/>
      <c r="OGW8" s="428"/>
      <c r="OGX8" s="428"/>
      <c r="OGY8" s="428"/>
      <c r="OGZ8" s="428"/>
      <c r="OHA8" s="428"/>
      <c r="OHB8" s="428"/>
      <c r="OHC8" s="428"/>
      <c r="OHD8" s="428"/>
      <c r="OHE8" s="428"/>
      <c r="OHF8" s="428"/>
      <c r="OHG8" s="428"/>
      <c r="OHH8" s="428"/>
      <c r="OHI8" s="428"/>
      <c r="OHJ8" s="428"/>
      <c r="OHK8" s="428"/>
      <c r="OHL8" s="428"/>
      <c r="OHM8" s="428"/>
      <c r="OHN8" s="428"/>
      <c r="OHO8" s="428"/>
      <c r="OHP8" s="428"/>
      <c r="OHQ8" s="428"/>
      <c r="OHR8" s="428"/>
      <c r="OHS8" s="428"/>
      <c r="OHT8" s="428"/>
      <c r="OHU8" s="428"/>
      <c r="OHV8" s="428"/>
      <c r="OHW8" s="428"/>
      <c r="OHX8" s="428"/>
      <c r="OHY8" s="428"/>
      <c r="OHZ8" s="428"/>
      <c r="OIA8" s="428"/>
      <c r="OIB8" s="428"/>
      <c r="OIC8" s="428"/>
      <c r="OID8" s="428"/>
      <c r="OIE8" s="428"/>
      <c r="OIF8" s="428"/>
      <c r="OIG8" s="428"/>
      <c r="OIH8" s="428"/>
      <c r="OII8" s="428"/>
      <c r="OIJ8" s="428"/>
      <c r="OIK8" s="428"/>
      <c r="OIL8" s="428"/>
      <c r="OIM8" s="428"/>
      <c r="OIN8" s="428"/>
      <c r="OIO8" s="428"/>
      <c r="OIP8" s="428"/>
      <c r="OIQ8" s="428"/>
      <c r="OIR8" s="428"/>
      <c r="OIS8" s="428"/>
      <c r="OIT8" s="428"/>
      <c r="OIU8" s="428"/>
      <c r="OIV8" s="428"/>
      <c r="OIW8" s="428"/>
      <c r="OIX8" s="428"/>
      <c r="OIY8" s="428"/>
      <c r="OIZ8" s="428"/>
      <c r="OJA8" s="428"/>
      <c r="OJB8" s="428"/>
      <c r="OJC8" s="428"/>
      <c r="OJD8" s="428"/>
      <c r="OJE8" s="428"/>
      <c r="OJF8" s="428"/>
      <c r="OJG8" s="428"/>
      <c r="OJH8" s="428"/>
      <c r="OJI8" s="428"/>
      <c r="OJJ8" s="428"/>
      <c r="OJK8" s="428"/>
      <c r="OJL8" s="428"/>
      <c r="OJM8" s="428"/>
      <c r="OJN8" s="428"/>
      <c r="OJO8" s="428"/>
      <c r="OJP8" s="428"/>
      <c r="OJQ8" s="428"/>
      <c r="OJR8" s="428"/>
      <c r="OJS8" s="428"/>
      <c r="OJT8" s="428"/>
      <c r="OJU8" s="428"/>
      <c r="OJV8" s="428"/>
      <c r="OJW8" s="428"/>
      <c r="OJX8" s="428"/>
      <c r="OJY8" s="428"/>
      <c r="OJZ8" s="428"/>
      <c r="OKA8" s="428"/>
      <c r="OKB8" s="428"/>
      <c r="OKC8" s="428"/>
      <c r="OKD8" s="428"/>
      <c r="OKE8" s="428"/>
      <c r="OKF8" s="428"/>
      <c r="OKG8" s="428"/>
      <c r="OKH8" s="428"/>
      <c r="OKI8" s="428"/>
      <c r="OKJ8" s="428"/>
      <c r="OKK8" s="428"/>
      <c r="OKL8" s="428"/>
      <c r="OKM8" s="428"/>
      <c r="OKN8" s="428"/>
      <c r="OKO8" s="428"/>
      <c r="OKP8" s="428"/>
      <c r="OKQ8" s="428"/>
      <c r="OKR8" s="428"/>
      <c r="OKS8" s="428"/>
      <c r="OKT8" s="428"/>
      <c r="OKU8" s="428"/>
      <c r="OKV8" s="428"/>
      <c r="OKW8" s="428"/>
      <c r="OKX8" s="428"/>
      <c r="OKY8" s="428"/>
      <c r="OKZ8" s="428"/>
      <c r="OLA8" s="428"/>
      <c r="OLB8" s="428"/>
      <c r="OLC8" s="428"/>
      <c r="OLD8" s="428"/>
      <c r="OLE8" s="428"/>
      <c r="OLF8" s="428"/>
      <c r="OLG8" s="428"/>
      <c r="OLH8" s="428"/>
      <c r="OLI8" s="428"/>
      <c r="OLJ8" s="428"/>
      <c r="OLK8" s="428"/>
      <c r="OLL8" s="428"/>
      <c r="OLM8" s="428"/>
      <c r="OLN8" s="428"/>
      <c r="OLO8" s="428"/>
      <c r="OLP8" s="428"/>
      <c r="OLQ8" s="428"/>
      <c r="OLR8" s="428"/>
      <c r="OLS8" s="428"/>
      <c r="OLT8" s="428"/>
      <c r="OLU8" s="428"/>
      <c r="OLV8" s="428"/>
      <c r="OLW8" s="428"/>
      <c r="OLX8" s="428"/>
      <c r="OLY8" s="428"/>
      <c r="OLZ8" s="428"/>
      <c r="OMA8" s="428"/>
      <c r="OMB8" s="428"/>
      <c r="OMC8" s="428"/>
      <c r="OMD8" s="428"/>
      <c r="OME8" s="428"/>
      <c r="OMF8" s="428"/>
      <c r="OMG8" s="428"/>
      <c r="OMH8" s="428"/>
      <c r="OMI8" s="428"/>
      <c r="OMJ8" s="428"/>
      <c r="OMK8" s="428"/>
      <c r="OML8" s="428"/>
      <c r="OMM8" s="428"/>
      <c r="OMN8" s="428"/>
      <c r="OMO8" s="428"/>
      <c r="OMP8" s="428"/>
      <c r="OMQ8" s="428"/>
      <c r="OMR8" s="428"/>
      <c r="OMS8" s="428"/>
      <c r="OMT8" s="428"/>
      <c r="OMU8" s="428"/>
      <c r="OMV8" s="428"/>
      <c r="OMW8" s="428"/>
      <c r="OMX8" s="428"/>
      <c r="OMY8" s="428"/>
      <c r="OMZ8" s="428"/>
      <c r="ONA8" s="428"/>
      <c r="ONB8" s="428"/>
      <c r="ONC8" s="428"/>
      <c r="OND8" s="428"/>
      <c r="ONE8" s="428"/>
      <c r="ONF8" s="428"/>
      <c r="ONG8" s="428"/>
      <c r="ONH8" s="428"/>
      <c r="ONI8" s="428"/>
      <c r="ONJ8" s="428"/>
      <c r="ONK8" s="428"/>
      <c r="ONL8" s="428"/>
      <c r="ONM8" s="428"/>
      <c r="ONN8" s="428"/>
      <c r="ONO8" s="428"/>
      <c r="ONP8" s="428"/>
      <c r="ONQ8" s="428"/>
      <c r="ONR8" s="428"/>
      <c r="ONS8" s="428"/>
      <c r="ONT8" s="428"/>
      <c r="ONU8" s="428"/>
      <c r="ONV8" s="428"/>
      <c r="ONW8" s="428"/>
      <c r="ONX8" s="428"/>
      <c r="ONY8" s="428"/>
      <c r="ONZ8" s="428"/>
      <c r="OOA8" s="428"/>
      <c r="OOB8" s="428"/>
      <c r="OOC8" s="428"/>
      <c r="OOD8" s="428"/>
      <c r="OOE8" s="428"/>
      <c r="OOF8" s="428"/>
      <c r="OOG8" s="428"/>
      <c r="OOH8" s="428"/>
      <c r="OOI8" s="428"/>
      <c r="OOJ8" s="428"/>
      <c r="OOK8" s="428"/>
      <c r="OOL8" s="428"/>
      <c r="OOM8" s="428"/>
      <c r="OON8" s="428"/>
      <c r="OOO8" s="428"/>
      <c r="OOP8" s="428"/>
      <c r="OOQ8" s="428"/>
      <c r="OOR8" s="428"/>
      <c r="OOS8" s="428"/>
      <c r="OOT8" s="428"/>
      <c r="OOU8" s="428"/>
      <c r="OOV8" s="428"/>
      <c r="OOW8" s="428"/>
      <c r="OOX8" s="428"/>
      <c r="OOY8" s="428"/>
      <c r="OOZ8" s="428"/>
      <c r="OPA8" s="428"/>
      <c r="OPB8" s="428"/>
      <c r="OPC8" s="428"/>
      <c r="OPD8" s="428"/>
      <c r="OPE8" s="428"/>
      <c r="OPF8" s="428"/>
      <c r="OPG8" s="428"/>
      <c r="OPH8" s="428"/>
      <c r="OPI8" s="428"/>
      <c r="OPJ8" s="428"/>
      <c r="OPK8" s="428"/>
      <c r="OPL8" s="428"/>
      <c r="OPM8" s="428"/>
      <c r="OPN8" s="428"/>
      <c r="OPO8" s="428"/>
      <c r="OPP8" s="428"/>
      <c r="OPQ8" s="428"/>
      <c r="OPR8" s="428"/>
      <c r="OPS8" s="428"/>
      <c r="OPT8" s="428"/>
      <c r="OPU8" s="428"/>
      <c r="OPV8" s="428"/>
      <c r="OPW8" s="428"/>
      <c r="OPX8" s="428"/>
      <c r="OPY8" s="428"/>
      <c r="OPZ8" s="428"/>
      <c r="OQA8" s="428"/>
      <c r="OQB8" s="428"/>
      <c r="OQC8" s="428"/>
      <c r="OQD8" s="428"/>
      <c r="OQE8" s="428"/>
      <c r="OQF8" s="428"/>
      <c r="OQG8" s="428"/>
      <c r="OQH8" s="428"/>
      <c r="OQI8" s="428"/>
      <c r="OQJ8" s="428"/>
      <c r="OQK8" s="428"/>
      <c r="OQL8" s="428"/>
      <c r="OQM8" s="428"/>
      <c r="OQN8" s="428"/>
      <c r="OQO8" s="428"/>
      <c r="OQP8" s="428"/>
      <c r="OQQ8" s="428"/>
      <c r="OQR8" s="428"/>
      <c r="OQS8" s="428"/>
      <c r="OQT8" s="428"/>
      <c r="OQU8" s="428"/>
      <c r="OQV8" s="428"/>
      <c r="OQW8" s="428"/>
      <c r="OQX8" s="428"/>
      <c r="OQY8" s="428"/>
      <c r="OQZ8" s="428"/>
      <c r="ORA8" s="428"/>
      <c r="ORB8" s="428"/>
      <c r="ORC8" s="428"/>
      <c r="ORD8" s="428"/>
      <c r="ORE8" s="428"/>
      <c r="ORF8" s="428"/>
      <c r="ORG8" s="428"/>
      <c r="ORH8" s="428"/>
      <c r="ORI8" s="428"/>
      <c r="ORJ8" s="428"/>
      <c r="ORK8" s="428"/>
      <c r="ORL8" s="428"/>
      <c r="ORM8" s="428"/>
      <c r="ORN8" s="428"/>
      <c r="ORO8" s="428"/>
      <c r="ORP8" s="428"/>
      <c r="ORQ8" s="428"/>
      <c r="ORR8" s="428"/>
      <c r="ORS8" s="428"/>
      <c r="ORT8" s="428"/>
      <c r="ORU8" s="428"/>
      <c r="ORV8" s="428"/>
      <c r="ORW8" s="428"/>
      <c r="ORX8" s="428"/>
      <c r="ORY8" s="428"/>
      <c r="ORZ8" s="428"/>
      <c r="OSA8" s="428"/>
      <c r="OSB8" s="428"/>
      <c r="OSC8" s="428"/>
      <c r="OSD8" s="428"/>
      <c r="OSE8" s="428"/>
      <c r="OSF8" s="428"/>
      <c r="OSG8" s="428"/>
      <c r="OSH8" s="428"/>
      <c r="OSI8" s="428"/>
      <c r="OSJ8" s="428"/>
      <c r="OSK8" s="428"/>
      <c r="OSL8" s="428"/>
      <c r="OSM8" s="428"/>
      <c r="OSN8" s="428"/>
      <c r="OSO8" s="428"/>
      <c r="OSP8" s="428"/>
      <c r="OSQ8" s="428"/>
      <c r="OSR8" s="428"/>
      <c r="OSS8" s="428"/>
      <c r="OST8" s="428"/>
      <c r="OSU8" s="428"/>
      <c r="OSV8" s="428"/>
      <c r="OSW8" s="428"/>
      <c r="OSX8" s="428"/>
      <c r="OSY8" s="428"/>
      <c r="OSZ8" s="428"/>
      <c r="OTA8" s="428"/>
      <c r="OTB8" s="428"/>
      <c r="OTC8" s="428"/>
      <c r="OTD8" s="428"/>
      <c r="OTE8" s="428"/>
      <c r="OTF8" s="428"/>
      <c r="OTG8" s="428"/>
      <c r="OTH8" s="428"/>
      <c r="OTI8" s="428"/>
      <c r="OTJ8" s="428"/>
      <c r="OTK8" s="428"/>
      <c r="OTL8" s="428"/>
      <c r="OTM8" s="428"/>
      <c r="OTN8" s="428"/>
      <c r="OTO8" s="428"/>
      <c r="OTP8" s="428"/>
      <c r="OTQ8" s="428"/>
      <c r="OTR8" s="428"/>
      <c r="OTS8" s="428"/>
      <c r="OTT8" s="428"/>
      <c r="OTU8" s="428"/>
      <c r="OTV8" s="428"/>
      <c r="OTW8" s="428"/>
      <c r="OTX8" s="428"/>
      <c r="OTY8" s="428"/>
      <c r="OTZ8" s="428"/>
      <c r="OUA8" s="428"/>
      <c r="OUB8" s="428"/>
      <c r="OUC8" s="428"/>
      <c r="OUD8" s="428"/>
      <c r="OUE8" s="428"/>
      <c r="OUF8" s="428"/>
      <c r="OUG8" s="428"/>
      <c r="OUH8" s="428"/>
      <c r="OUI8" s="428"/>
      <c r="OUJ8" s="428"/>
      <c r="OUK8" s="428"/>
      <c r="OUL8" s="428"/>
      <c r="OUM8" s="428"/>
      <c r="OUN8" s="428"/>
      <c r="OUO8" s="428"/>
      <c r="OUP8" s="428"/>
      <c r="OUQ8" s="428"/>
      <c r="OUR8" s="428"/>
      <c r="OUS8" s="428"/>
      <c r="OUT8" s="428"/>
      <c r="OUU8" s="428"/>
      <c r="OUV8" s="428"/>
      <c r="OUW8" s="428"/>
      <c r="OUX8" s="428"/>
      <c r="OUY8" s="428"/>
      <c r="OUZ8" s="428"/>
      <c r="OVA8" s="428"/>
      <c r="OVB8" s="428"/>
      <c r="OVC8" s="428"/>
      <c r="OVD8" s="428"/>
      <c r="OVE8" s="428"/>
      <c r="OVF8" s="428"/>
      <c r="OVG8" s="428"/>
      <c r="OVH8" s="428"/>
      <c r="OVI8" s="428"/>
      <c r="OVJ8" s="428"/>
      <c r="OVK8" s="428"/>
      <c r="OVL8" s="428"/>
      <c r="OVM8" s="428"/>
      <c r="OVN8" s="428"/>
      <c r="OVO8" s="428"/>
      <c r="OVP8" s="428"/>
      <c r="OVQ8" s="428"/>
      <c r="OVR8" s="428"/>
      <c r="OVS8" s="428"/>
      <c r="OVT8" s="428"/>
      <c r="OVU8" s="428"/>
      <c r="OVV8" s="428"/>
      <c r="OVW8" s="428"/>
      <c r="OVX8" s="428"/>
      <c r="OVY8" s="428"/>
      <c r="OVZ8" s="428"/>
      <c r="OWA8" s="428"/>
      <c r="OWB8" s="428"/>
      <c r="OWC8" s="428"/>
      <c r="OWD8" s="428"/>
      <c r="OWE8" s="428"/>
      <c r="OWF8" s="428"/>
      <c r="OWG8" s="428"/>
      <c r="OWH8" s="428"/>
      <c r="OWI8" s="428"/>
      <c r="OWJ8" s="428"/>
      <c r="OWK8" s="428"/>
      <c r="OWL8" s="428"/>
      <c r="OWM8" s="428"/>
      <c r="OWN8" s="428"/>
      <c r="OWO8" s="428"/>
      <c r="OWP8" s="428"/>
      <c r="OWQ8" s="428"/>
      <c r="OWR8" s="428"/>
      <c r="OWS8" s="428"/>
      <c r="OWT8" s="428"/>
      <c r="OWU8" s="428"/>
      <c r="OWV8" s="428"/>
      <c r="OWW8" s="428"/>
      <c r="OWX8" s="428"/>
      <c r="OWY8" s="428"/>
      <c r="OWZ8" s="428"/>
      <c r="OXA8" s="428"/>
      <c r="OXB8" s="428"/>
      <c r="OXC8" s="428"/>
      <c r="OXD8" s="428"/>
      <c r="OXE8" s="428"/>
      <c r="OXF8" s="428"/>
      <c r="OXG8" s="428"/>
      <c r="OXH8" s="428"/>
      <c r="OXI8" s="428"/>
      <c r="OXJ8" s="428"/>
      <c r="OXK8" s="428"/>
      <c r="OXL8" s="428"/>
      <c r="OXM8" s="428"/>
      <c r="OXN8" s="428"/>
      <c r="OXO8" s="428"/>
      <c r="OXP8" s="428"/>
      <c r="OXQ8" s="428"/>
      <c r="OXR8" s="428"/>
      <c r="OXS8" s="428"/>
      <c r="OXT8" s="428"/>
      <c r="OXU8" s="428"/>
      <c r="OXV8" s="428"/>
      <c r="OXW8" s="428"/>
      <c r="OXX8" s="428"/>
      <c r="OXY8" s="428"/>
      <c r="OXZ8" s="428"/>
      <c r="OYA8" s="428"/>
      <c r="OYB8" s="428"/>
      <c r="OYC8" s="428"/>
      <c r="OYD8" s="428"/>
      <c r="OYE8" s="428"/>
      <c r="OYF8" s="428"/>
      <c r="OYG8" s="428"/>
      <c r="OYH8" s="428"/>
      <c r="OYI8" s="428"/>
      <c r="OYJ8" s="428"/>
      <c r="OYK8" s="428"/>
      <c r="OYL8" s="428"/>
      <c r="OYM8" s="428"/>
      <c r="OYN8" s="428"/>
      <c r="OYO8" s="428"/>
      <c r="OYP8" s="428"/>
      <c r="OYQ8" s="428"/>
      <c r="OYR8" s="428"/>
      <c r="OYS8" s="428"/>
      <c r="OYT8" s="428"/>
      <c r="OYU8" s="428"/>
      <c r="OYV8" s="428"/>
      <c r="OYW8" s="428"/>
      <c r="OYX8" s="428"/>
      <c r="OYY8" s="428"/>
      <c r="OYZ8" s="428"/>
      <c r="OZA8" s="428"/>
      <c r="OZB8" s="428"/>
      <c r="OZC8" s="428"/>
      <c r="OZD8" s="428"/>
      <c r="OZE8" s="428"/>
      <c r="OZF8" s="428"/>
      <c r="OZG8" s="428"/>
      <c r="OZH8" s="428"/>
      <c r="OZI8" s="428"/>
      <c r="OZJ8" s="428"/>
      <c r="OZK8" s="428"/>
      <c r="OZL8" s="428"/>
      <c r="OZM8" s="428"/>
      <c r="OZN8" s="428"/>
      <c r="OZO8" s="428"/>
      <c r="OZP8" s="428"/>
      <c r="OZQ8" s="428"/>
      <c r="OZR8" s="428"/>
      <c r="OZS8" s="428"/>
      <c r="OZT8" s="428"/>
      <c r="OZU8" s="428"/>
      <c r="OZV8" s="428"/>
      <c r="OZW8" s="428"/>
      <c r="OZX8" s="428"/>
      <c r="OZY8" s="428"/>
      <c r="OZZ8" s="428"/>
      <c r="PAA8" s="428"/>
      <c r="PAB8" s="428"/>
      <c r="PAC8" s="428"/>
      <c r="PAD8" s="428"/>
      <c r="PAE8" s="428"/>
      <c r="PAF8" s="428"/>
      <c r="PAG8" s="428"/>
      <c r="PAH8" s="428"/>
      <c r="PAI8" s="428"/>
      <c r="PAJ8" s="428"/>
      <c r="PAK8" s="428"/>
      <c r="PAL8" s="428"/>
      <c r="PAM8" s="428"/>
      <c r="PAN8" s="428"/>
      <c r="PAO8" s="428"/>
      <c r="PAP8" s="428"/>
      <c r="PAQ8" s="428"/>
      <c r="PAR8" s="428"/>
      <c r="PAS8" s="428"/>
      <c r="PAT8" s="428"/>
      <c r="PAU8" s="428"/>
      <c r="PAV8" s="428"/>
      <c r="PAW8" s="428"/>
      <c r="PAX8" s="428"/>
      <c r="PAY8" s="428"/>
      <c r="PAZ8" s="428"/>
      <c r="PBA8" s="428"/>
      <c r="PBB8" s="428"/>
      <c r="PBC8" s="428"/>
      <c r="PBD8" s="428"/>
      <c r="PBE8" s="428"/>
      <c r="PBF8" s="428"/>
      <c r="PBG8" s="428"/>
      <c r="PBH8" s="428"/>
      <c r="PBI8" s="428"/>
      <c r="PBJ8" s="428"/>
      <c r="PBK8" s="428"/>
      <c r="PBL8" s="428"/>
      <c r="PBM8" s="428"/>
      <c r="PBN8" s="428"/>
      <c r="PBO8" s="428"/>
      <c r="PBP8" s="428"/>
      <c r="PBQ8" s="428"/>
      <c r="PBR8" s="428"/>
      <c r="PBS8" s="428"/>
      <c r="PBT8" s="428"/>
      <c r="PBU8" s="428"/>
      <c r="PBV8" s="428"/>
      <c r="PBW8" s="428"/>
      <c r="PBX8" s="428"/>
      <c r="PBY8" s="428"/>
      <c r="PBZ8" s="428"/>
      <c r="PCA8" s="428"/>
      <c r="PCB8" s="428"/>
      <c r="PCC8" s="428"/>
      <c r="PCD8" s="428"/>
      <c r="PCE8" s="428"/>
      <c r="PCF8" s="428"/>
      <c r="PCG8" s="428"/>
      <c r="PCH8" s="428"/>
      <c r="PCI8" s="428"/>
      <c r="PCJ8" s="428"/>
      <c r="PCK8" s="428"/>
      <c r="PCL8" s="428"/>
      <c r="PCM8" s="428"/>
      <c r="PCN8" s="428"/>
      <c r="PCO8" s="428"/>
      <c r="PCP8" s="428"/>
      <c r="PCQ8" s="428"/>
      <c r="PCR8" s="428"/>
      <c r="PCS8" s="428"/>
      <c r="PCT8" s="428"/>
      <c r="PCU8" s="428"/>
      <c r="PCV8" s="428"/>
      <c r="PCW8" s="428"/>
      <c r="PCX8" s="428"/>
      <c r="PCY8" s="428"/>
      <c r="PCZ8" s="428"/>
      <c r="PDA8" s="428"/>
      <c r="PDB8" s="428"/>
      <c r="PDC8" s="428"/>
      <c r="PDD8" s="428"/>
      <c r="PDE8" s="428"/>
      <c r="PDF8" s="428"/>
      <c r="PDG8" s="428"/>
      <c r="PDH8" s="428"/>
      <c r="PDI8" s="428"/>
      <c r="PDJ8" s="428"/>
      <c r="PDK8" s="428"/>
      <c r="PDL8" s="428"/>
      <c r="PDM8" s="428"/>
      <c r="PDN8" s="428"/>
      <c r="PDO8" s="428"/>
      <c r="PDP8" s="428"/>
      <c r="PDQ8" s="428"/>
      <c r="PDR8" s="428"/>
      <c r="PDS8" s="428"/>
      <c r="PDT8" s="428"/>
      <c r="PDU8" s="428"/>
      <c r="PDV8" s="428"/>
      <c r="PDW8" s="428"/>
      <c r="PDX8" s="428"/>
      <c r="PDY8" s="428"/>
      <c r="PDZ8" s="428"/>
      <c r="PEA8" s="428"/>
      <c r="PEB8" s="428"/>
      <c r="PEC8" s="428"/>
      <c r="PED8" s="428"/>
      <c r="PEE8" s="428"/>
      <c r="PEF8" s="428"/>
      <c r="PEG8" s="428"/>
      <c r="PEH8" s="428"/>
      <c r="PEI8" s="428"/>
      <c r="PEJ8" s="428"/>
      <c r="PEK8" s="428"/>
      <c r="PEL8" s="428"/>
      <c r="PEM8" s="428"/>
      <c r="PEN8" s="428"/>
      <c r="PEO8" s="428"/>
      <c r="PEP8" s="428"/>
      <c r="PEQ8" s="428"/>
      <c r="PER8" s="428"/>
      <c r="PES8" s="428"/>
      <c r="PET8" s="428"/>
      <c r="PEU8" s="428"/>
      <c r="PEV8" s="428"/>
      <c r="PEW8" s="428"/>
      <c r="PEX8" s="428"/>
      <c r="PEY8" s="428"/>
      <c r="PEZ8" s="428"/>
      <c r="PFA8" s="428"/>
      <c r="PFB8" s="428"/>
      <c r="PFC8" s="428"/>
      <c r="PFD8" s="428"/>
      <c r="PFE8" s="428"/>
      <c r="PFF8" s="428"/>
      <c r="PFG8" s="428"/>
      <c r="PFH8" s="428"/>
      <c r="PFI8" s="428"/>
      <c r="PFJ8" s="428"/>
      <c r="PFK8" s="428"/>
      <c r="PFL8" s="428"/>
      <c r="PFM8" s="428"/>
      <c r="PFN8" s="428"/>
      <c r="PFO8" s="428"/>
      <c r="PFP8" s="428"/>
      <c r="PFQ8" s="428"/>
      <c r="PFR8" s="428"/>
      <c r="PFS8" s="428"/>
      <c r="PFT8" s="428"/>
      <c r="PFU8" s="428"/>
      <c r="PFV8" s="428"/>
      <c r="PFW8" s="428"/>
      <c r="PFX8" s="428"/>
      <c r="PFY8" s="428"/>
      <c r="PFZ8" s="428"/>
      <c r="PGA8" s="428"/>
      <c r="PGB8" s="428"/>
      <c r="PGC8" s="428"/>
      <c r="PGD8" s="428"/>
      <c r="PGE8" s="428"/>
      <c r="PGF8" s="428"/>
      <c r="PGG8" s="428"/>
      <c r="PGH8" s="428"/>
      <c r="PGI8" s="428"/>
      <c r="PGJ8" s="428"/>
      <c r="PGK8" s="428"/>
      <c r="PGL8" s="428"/>
      <c r="PGM8" s="428"/>
      <c r="PGN8" s="428"/>
      <c r="PGO8" s="428"/>
      <c r="PGP8" s="428"/>
      <c r="PGQ8" s="428"/>
      <c r="PGR8" s="428"/>
      <c r="PGS8" s="428"/>
      <c r="PGT8" s="428"/>
      <c r="PGU8" s="428"/>
      <c r="PGV8" s="428"/>
      <c r="PGW8" s="428"/>
      <c r="PGX8" s="428"/>
      <c r="PGY8" s="428"/>
      <c r="PGZ8" s="428"/>
      <c r="PHA8" s="428"/>
      <c r="PHB8" s="428"/>
      <c r="PHC8" s="428"/>
      <c r="PHD8" s="428"/>
      <c r="PHE8" s="428"/>
      <c r="PHF8" s="428"/>
      <c r="PHG8" s="428"/>
      <c r="PHH8" s="428"/>
      <c r="PHI8" s="428"/>
      <c r="PHJ8" s="428"/>
      <c r="PHK8" s="428"/>
      <c r="PHL8" s="428"/>
      <c r="PHM8" s="428"/>
      <c r="PHN8" s="428"/>
      <c r="PHO8" s="428"/>
      <c r="PHP8" s="428"/>
      <c r="PHQ8" s="428"/>
      <c r="PHR8" s="428"/>
      <c r="PHS8" s="428"/>
      <c r="PHT8" s="428"/>
      <c r="PHU8" s="428"/>
      <c r="PHV8" s="428"/>
      <c r="PHW8" s="428"/>
      <c r="PHX8" s="428"/>
      <c r="PHY8" s="428"/>
      <c r="PHZ8" s="428"/>
      <c r="PIA8" s="428"/>
      <c r="PIB8" s="428"/>
      <c r="PIC8" s="428"/>
      <c r="PID8" s="428"/>
      <c r="PIE8" s="428"/>
      <c r="PIF8" s="428"/>
      <c r="PIG8" s="428"/>
      <c r="PIH8" s="428"/>
      <c r="PII8" s="428"/>
      <c r="PIJ8" s="428"/>
      <c r="PIK8" s="428"/>
      <c r="PIL8" s="428"/>
      <c r="PIM8" s="428"/>
      <c r="PIN8" s="428"/>
      <c r="PIO8" s="428"/>
      <c r="PIP8" s="428"/>
      <c r="PIQ8" s="428"/>
      <c r="PIR8" s="428"/>
      <c r="PIS8" s="428"/>
      <c r="PIT8" s="428"/>
      <c r="PIU8" s="428"/>
      <c r="PIV8" s="428"/>
      <c r="PIW8" s="428"/>
      <c r="PIX8" s="428"/>
      <c r="PIY8" s="428"/>
      <c r="PIZ8" s="428"/>
      <c r="PJA8" s="428"/>
      <c r="PJB8" s="428"/>
      <c r="PJC8" s="428"/>
      <c r="PJD8" s="428"/>
      <c r="PJE8" s="428"/>
      <c r="PJF8" s="428"/>
      <c r="PJG8" s="428"/>
      <c r="PJH8" s="428"/>
      <c r="PJI8" s="428"/>
      <c r="PJJ8" s="428"/>
      <c r="PJK8" s="428"/>
      <c r="PJL8" s="428"/>
      <c r="PJM8" s="428"/>
      <c r="PJN8" s="428"/>
      <c r="PJO8" s="428"/>
      <c r="PJP8" s="428"/>
      <c r="PJQ8" s="428"/>
      <c r="PJR8" s="428"/>
      <c r="PJS8" s="428"/>
      <c r="PJT8" s="428"/>
      <c r="PJU8" s="428"/>
      <c r="PJV8" s="428"/>
      <c r="PJW8" s="428"/>
      <c r="PJX8" s="428"/>
      <c r="PJY8" s="428"/>
      <c r="PJZ8" s="428"/>
      <c r="PKA8" s="428"/>
      <c r="PKB8" s="428"/>
      <c r="PKC8" s="428"/>
      <c r="PKD8" s="428"/>
      <c r="PKE8" s="428"/>
      <c r="PKF8" s="428"/>
      <c r="PKG8" s="428"/>
      <c r="PKH8" s="428"/>
      <c r="PKI8" s="428"/>
      <c r="PKJ8" s="428"/>
      <c r="PKK8" s="428"/>
      <c r="PKL8" s="428"/>
      <c r="PKM8" s="428"/>
      <c r="PKN8" s="428"/>
      <c r="PKO8" s="428"/>
      <c r="PKP8" s="428"/>
      <c r="PKQ8" s="428"/>
      <c r="PKR8" s="428"/>
      <c r="PKS8" s="428"/>
      <c r="PKT8" s="428"/>
      <c r="PKU8" s="428"/>
      <c r="PKV8" s="428"/>
      <c r="PKW8" s="428"/>
      <c r="PKX8" s="428"/>
      <c r="PKY8" s="428"/>
      <c r="PKZ8" s="428"/>
      <c r="PLA8" s="428"/>
      <c r="PLB8" s="428"/>
      <c r="PLC8" s="428"/>
      <c r="PLD8" s="428"/>
      <c r="PLE8" s="428"/>
      <c r="PLF8" s="428"/>
      <c r="PLG8" s="428"/>
      <c r="PLH8" s="428"/>
      <c r="PLI8" s="428"/>
      <c r="PLJ8" s="428"/>
      <c r="PLK8" s="428"/>
      <c r="PLL8" s="428"/>
      <c r="PLM8" s="428"/>
      <c r="PLN8" s="428"/>
      <c r="PLO8" s="428"/>
      <c r="PLP8" s="428"/>
      <c r="PLQ8" s="428"/>
      <c r="PLR8" s="428"/>
      <c r="PLS8" s="428"/>
      <c r="PLT8" s="428"/>
      <c r="PLU8" s="428"/>
      <c r="PLV8" s="428"/>
      <c r="PLW8" s="428"/>
      <c r="PLX8" s="428"/>
      <c r="PLY8" s="428"/>
      <c r="PLZ8" s="428"/>
      <c r="PMA8" s="428"/>
      <c r="PMB8" s="428"/>
      <c r="PMC8" s="428"/>
      <c r="PMD8" s="428"/>
      <c r="PME8" s="428"/>
      <c r="PMF8" s="428"/>
      <c r="PMG8" s="428"/>
      <c r="PMH8" s="428"/>
      <c r="PMI8" s="428"/>
      <c r="PMJ8" s="428"/>
      <c r="PMK8" s="428"/>
      <c r="PML8" s="428"/>
      <c r="PMM8" s="428"/>
      <c r="PMN8" s="428"/>
      <c r="PMO8" s="428"/>
      <c r="PMP8" s="428"/>
      <c r="PMQ8" s="428"/>
      <c r="PMR8" s="428"/>
      <c r="PMS8" s="428"/>
      <c r="PMT8" s="428"/>
      <c r="PMU8" s="428"/>
      <c r="PMV8" s="428"/>
      <c r="PMW8" s="428"/>
      <c r="PMX8" s="428"/>
      <c r="PMY8" s="428"/>
      <c r="PMZ8" s="428"/>
      <c r="PNA8" s="428"/>
      <c r="PNB8" s="428"/>
      <c r="PNC8" s="428"/>
      <c r="PND8" s="428"/>
      <c r="PNE8" s="428"/>
      <c r="PNF8" s="428"/>
      <c r="PNG8" s="428"/>
      <c r="PNH8" s="428"/>
      <c r="PNI8" s="428"/>
      <c r="PNJ8" s="428"/>
      <c r="PNK8" s="428"/>
      <c r="PNL8" s="428"/>
      <c r="PNM8" s="428"/>
      <c r="PNN8" s="428"/>
      <c r="PNO8" s="428"/>
      <c r="PNP8" s="428"/>
      <c r="PNQ8" s="428"/>
      <c r="PNR8" s="428"/>
      <c r="PNS8" s="428"/>
      <c r="PNT8" s="428"/>
      <c r="PNU8" s="428"/>
      <c r="PNV8" s="428"/>
      <c r="PNW8" s="428"/>
      <c r="PNX8" s="428"/>
      <c r="PNY8" s="428"/>
      <c r="PNZ8" s="428"/>
      <c r="POA8" s="428"/>
      <c r="POB8" s="428"/>
      <c r="POC8" s="428"/>
      <c r="POD8" s="428"/>
      <c r="POE8" s="428"/>
      <c r="POF8" s="428"/>
      <c r="POG8" s="428"/>
      <c r="POH8" s="428"/>
      <c r="POI8" s="428"/>
      <c r="POJ8" s="428"/>
      <c r="POK8" s="428"/>
      <c r="POL8" s="428"/>
      <c r="POM8" s="428"/>
      <c r="PON8" s="428"/>
      <c r="POO8" s="428"/>
      <c r="POP8" s="428"/>
      <c r="POQ8" s="428"/>
      <c r="POR8" s="428"/>
      <c r="POS8" s="428"/>
      <c r="POT8" s="428"/>
      <c r="POU8" s="428"/>
      <c r="POV8" s="428"/>
      <c r="POW8" s="428"/>
      <c r="POX8" s="428"/>
      <c r="POY8" s="428"/>
      <c r="POZ8" s="428"/>
      <c r="PPA8" s="428"/>
      <c r="PPB8" s="428"/>
      <c r="PPC8" s="428"/>
      <c r="PPD8" s="428"/>
      <c r="PPE8" s="428"/>
      <c r="PPF8" s="428"/>
      <c r="PPG8" s="428"/>
      <c r="PPH8" s="428"/>
      <c r="PPI8" s="428"/>
      <c r="PPJ8" s="428"/>
      <c r="PPK8" s="428"/>
      <c r="PPL8" s="428"/>
      <c r="PPM8" s="428"/>
      <c r="PPN8" s="428"/>
      <c r="PPO8" s="428"/>
      <c r="PPP8" s="428"/>
      <c r="PPQ8" s="428"/>
      <c r="PPR8" s="428"/>
      <c r="PPS8" s="428"/>
      <c r="PPT8" s="428"/>
      <c r="PPU8" s="428"/>
      <c r="PPV8" s="428"/>
      <c r="PPW8" s="428"/>
      <c r="PPX8" s="428"/>
      <c r="PPY8" s="428"/>
      <c r="PPZ8" s="428"/>
      <c r="PQA8" s="428"/>
      <c r="PQB8" s="428"/>
      <c r="PQC8" s="428"/>
      <c r="PQD8" s="428"/>
      <c r="PQE8" s="428"/>
      <c r="PQF8" s="428"/>
      <c r="PQG8" s="428"/>
      <c r="PQH8" s="428"/>
      <c r="PQI8" s="428"/>
      <c r="PQJ8" s="428"/>
      <c r="PQK8" s="428"/>
      <c r="PQL8" s="428"/>
      <c r="PQM8" s="428"/>
      <c r="PQN8" s="428"/>
      <c r="PQO8" s="428"/>
      <c r="PQP8" s="428"/>
      <c r="PQQ8" s="428"/>
      <c r="PQR8" s="428"/>
      <c r="PQS8" s="428"/>
      <c r="PQT8" s="428"/>
      <c r="PQU8" s="428"/>
      <c r="PQV8" s="428"/>
      <c r="PQW8" s="428"/>
      <c r="PQX8" s="428"/>
      <c r="PQY8" s="428"/>
      <c r="PQZ8" s="428"/>
      <c r="PRA8" s="428"/>
      <c r="PRB8" s="428"/>
      <c r="PRC8" s="428"/>
      <c r="PRD8" s="428"/>
      <c r="PRE8" s="428"/>
      <c r="PRF8" s="428"/>
      <c r="PRG8" s="428"/>
      <c r="PRH8" s="428"/>
      <c r="PRI8" s="428"/>
      <c r="PRJ8" s="428"/>
      <c r="PRK8" s="428"/>
      <c r="PRL8" s="428"/>
      <c r="PRM8" s="428"/>
      <c r="PRN8" s="428"/>
      <c r="PRO8" s="428"/>
      <c r="PRP8" s="428"/>
      <c r="PRQ8" s="428"/>
      <c r="PRR8" s="428"/>
      <c r="PRS8" s="428"/>
      <c r="PRT8" s="428"/>
      <c r="PRU8" s="428"/>
      <c r="PRV8" s="428"/>
      <c r="PRW8" s="428"/>
      <c r="PRX8" s="428"/>
      <c r="PRY8" s="428"/>
      <c r="PRZ8" s="428"/>
      <c r="PSA8" s="428"/>
      <c r="PSB8" s="428"/>
      <c r="PSC8" s="428"/>
      <c r="PSD8" s="428"/>
      <c r="PSE8" s="428"/>
      <c r="PSF8" s="428"/>
      <c r="PSG8" s="428"/>
      <c r="PSH8" s="428"/>
      <c r="PSI8" s="428"/>
      <c r="PSJ8" s="428"/>
      <c r="PSK8" s="428"/>
      <c r="PSL8" s="428"/>
      <c r="PSM8" s="428"/>
      <c r="PSN8" s="428"/>
      <c r="PSO8" s="428"/>
      <c r="PSP8" s="428"/>
      <c r="PSQ8" s="428"/>
      <c r="PSR8" s="428"/>
      <c r="PSS8" s="428"/>
      <c r="PST8" s="428"/>
      <c r="PSU8" s="428"/>
      <c r="PSV8" s="428"/>
      <c r="PSW8" s="428"/>
      <c r="PSX8" s="428"/>
      <c r="PSY8" s="428"/>
      <c r="PSZ8" s="428"/>
      <c r="PTA8" s="428"/>
      <c r="PTB8" s="428"/>
      <c r="PTC8" s="428"/>
      <c r="PTD8" s="428"/>
      <c r="PTE8" s="428"/>
      <c r="PTF8" s="428"/>
      <c r="PTG8" s="428"/>
      <c r="PTH8" s="428"/>
      <c r="PTI8" s="428"/>
      <c r="PTJ8" s="428"/>
      <c r="PTK8" s="428"/>
      <c r="PTL8" s="428"/>
      <c r="PTM8" s="428"/>
      <c r="PTN8" s="428"/>
      <c r="PTO8" s="428"/>
      <c r="PTP8" s="428"/>
      <c r="PTQ8" s="428"/>
      <c r="PTR8" s="428"/>
      <c r="PTS8" s="428"/>
      <c r="PTT8" s="428"/>
      <c r="PTU8" s="428"/>
      <c r="PTV8" s="428"/>
      <c r="PTW8" s="428"/>
      <c r="PTX8" s="428"/>
      <c r="PTY8" s="428"/>
      <c r="PTZ8" s="428"/>
      <c r="PUA8" s="428"/>
      <c r="PUB8" s="428"/>
      <c r="PUC8" s="428"/>
      <c r="PUD8" s="428"/>
      <c r="PUE8" s="428"/>
      <c r="PUF8" s="428"/>
      <c r="PUG8" s="428"/>
      <c r="PUH8" s="428"/>
      <c r="PUI8" s="428"/>
      <c r="PUJ8" s="428"/>
      <c r="PUK8" s="428"/>
      <c r="PUL8" s="428"/>
      <c r="PUM8" s="428"/>
      <c r="PUN8" s="428"/>
      <c r="PUO8" s="428"/>
      <c r="PUP8" s="428"/>
      <c r="PUQ8" s="428"/>
      <c r="PUR8" s="428"/>
      <c r="PUS8" s="428"/>
      <c r="PUT8" s="428"/>
      <c r="PUU8" s="428"/>
      <c r="PUV8" s="428"/>
      <c r="PUW8" s="428"/>
      <c r="PUX8" s="428"/>
      <c r="PUY8" s="428"/>
      <c r="PUZ8" s="428"/>
      <c r="PVA8" s="428"/>
      <c r="PVB8" s="428"/>
      <c r="PVC8" s="428"/>
      <c r="PVD8" s="428"/>
      <c r="PVE8" s="428"/>
      <c r="PVF8" s="428"/>
      <c r="PVG8" s="428"/>
      <c r="PVH8" s="428"/>
      <c r="PVI8" s="428"/>
      <c r="PVJ8" s="428"/>
      <c r="PVK8" s="428"/>
      <c r="PVL8" s="428"/>
      <c r="PVM8" s="428"/>
      <c r="PVN8" s="428"/>
      <c r="PVO8" s="428"/>
      <c r="PVP8" s="428"/>
      <c r="PVQ8" s="428"/>
      <c r="PVR8" s="428"/>
      <c r="PVS8" s="428"/>
      <c r="PVT8" s="428"/>
      <c r="PVU8" s="428"/>
      <c r="PVV8" s="428"/>
      <c r="PVW8" s="428"/>
      <c r="PVX8" s="428"/>
      <c r="PVY8" s="428"/>
      <c r="PVZ8" s="428"/>
      <c r="PWA8" s="428"/>
      <c r="PWB8" s="428"/>
      <c r="PWC8" s="428"/>
      <c r="PWD8" s="428"/>
      <c r="PWE8" s="428"/>
      <c r="PWF8" s="428"/>
      <c r="PWG8" s="428"/>
      <c r="PWH8" s="428"/>
      <c r="PWI8" s="428"/>
      <c r="PWJ8" s="428"/>
      <c r="PWK8" s="428"/>
      <c r="PWL8" s="428"/>
      <c r="PWM8" s="428"/>
      <c r="PWN8" s="428"/>
      <c r="PWO8" s="428"/>
      <c r="PWP8" s="428"/>
      <c r="PWQ8" s="428"/>
      <c r="PWR8" s="428"/>
      <c r="PWS8" s="428"/>
      <c r="PWT8" s="428"/>
      <c r="PWU8" s="428"/>
      <c r="PWV8" s="428"/>
      <c r="PWW8" s="428"/>
      <c r="PWX8" s="428"/>
      <c r="PWY8" s="428"/>
      <c r="PWZ8" s="428"/>
      <c r="PXA8" s="428"/>
      <c r="PXB8" s="428"/>
      <c r="PXC8" s="428"/>
      <c r="PXD8" s="428"/>
      <c r="PXE8" s="428"/>
      <c r="PXF8" s="428"/>
      <c r="PXG8" s="428"/>
      <c r="PXH8" s="428"/>
      <c r="PXI8" s="428"/>
      <c r="PXJ8" s="428"/>
      <c r="PXK8" s="428"/>
      <c r="PXL8" s="428"/>
      <c r="PXM8" s="428"/>
      <c r="PXN8" s="428"/>
      <c r="PXO8" s="428"/>
      <c r="PXP8" s="428"/>
      <c r="PXQ8" s="428"/>
      <c r="PXR8" s="428"/>
      <c r="PXS8" s="428"/>
      <c r="PXT8" s="428"/>
      <c r="PXU8" s="428"/>
      <c r="PXV8" s="428"/>
      <c r="PXW8" s="428"/>
      <c r="PXX8" s="428"/>
      <c r="PXY8" s="428"/>
      <c r="PXZ8" s="428"/>
      <c r="PYA8" s="428"/>
      <c r="PYB8" s="428"/>
      <c r="PYC8" s="428"/>
      <c r="PYD8" s="428"/>
      <c r="PYE8" s="428"/>
      <c r="PYF8" s="428"/>
      <c r="PYG8" s="428"/>
      <c r="PYH8" s="428"/>
      <c r="PYI8" s="428"/>
      <c r="PYJ8" s="428"/>
      <c r="PYK8" s="428"/>
      <c r="PYL8" s="428"/>
      <c r="PYM8" s="428"/>
      <c r="PYN8" s="428"/>
      <c r="PYO8" s="428"/>
      <c r="PYP8" s="428"/>
      <c r="PYQ8" s="428"/>
      <c r="PYR8" s="428"/>
      <c r="PYS8" s="428"/>
      <c r="PYT8" s="428"/>
      <c r="PYU8" s="428"/>
      <c r="PYV8" s="428"/>
      <c r="PYW8" s="428"/>
      <c r="PYX8" s="428"/>
      <c r="PYY8" s="428"/>
      <c r="PYZ8" s="428"/>
      <c r="PZA8" s="428"/>
      <c r="PZB8" s="428"/>
      <c r="PZC8" s="428"/>
      <c r="PZD8" s="428"/>
      <c r="PZE8" s="428"/>
      <c r="PZF8" s="428"/>
      <c r="PZG8" s="428"/>
      <c r="PZH8" s="428"/>
      <c r="PZI8" s="428"/>
      <c r="PZJ8" s="428"/>
      <c r="PZK8" s="428"/>
      <c r="PZL8" s="428"/>
      <c r="PZM8" s="428"/>
      <c r="PZN8" s="428"/>
      <c r="PZO8" s="428"/>
      <c r="PZP8" s="428"/>
      <c r="PZQ8" s="428"/>
      <c r="PZR8" s="428"/>
      <c r="PZS8" s="428"/>
      <c r="PZT8" s="428"/>
      <c r="PZU8" s="428"/>
      <c r="PZV8" s="428"/>
      <c r="PZW8" s="428"/>
      <c r="PZX8" s="428"/>
      <c r="PZY8" s="428"/>
      <c r="PZZ8" s="428"/>
      <c r="QAA8" s="428"/>
      <c r="QAB8" s="428"/>
      <c r="QAC8" s="428"/>
      <c r="QAD8" s="428"/>
      <c r="QAE8" s="428"/>
      <c r="QAF8" s="428"/>
      <c r="QAG8" s="428"/>
      <c r="QAH8" s="428"/>
      <c r="QAI8" s="428"/>
      <c r="QAJ8" s="428"/>
      <c r="QAK8" s="428"/>
      <c r="QAL8" s="428"/>
      <c r="QAM8" s="428"/>
      <c r="QAN8" s="428"/>
      <c r="QAO8" s="428"/>
      <c r="QAP8" s="428"/>
      <c r="QAQ8" s="428"/>
      <c r="QAR8" s="428"/>
      <c r="QAS8" s="428"/>
      <c r="QAT8" s="428"/>
      <c r="QAU8" s="428"/>
      <c r="QAV8" s="428"/>
      <c r="QAW8" s="428"/>
      <c r="QAX8" s="428"/>
      <c r="QAY8" s="428"/>
      <c r="QAZ8" s="428"/>
      <c r="QBA8" s="428"/>
      <c r="QBB8" s="428"/>
      <c r="QBC8" s="428"/>
      <c r="QBD8" s="428"/>
      <c r="QBE8" s="428"/>
      <c r="QBF8" s="428"/>
      <c r="QBG8" s="428"/>
      <c r="QBH8" s="428"/>
      <c r="QBI8" s="428"/>
      <c r="QBJ8" s="428"/>
      <c r="QBK8" s="428"/>
      <c r="QBL8" s="428"/>
      <c r="QBM8" s="428"/>
      <c r="QBN8" s="428"/>
      <c r="QBO8" s="428"/>
      <c r="QBP8" s="428"/>
      <c r="QBQ8" s="428"/>
      <c r="QBR8" s="428"/>
      <c r="QBS8" s="428"/>
      <c r="QBT8" s="428"/>
      <c r="QBU8" s="428"/>
      <c r="QBV8" s="428"/>
      <c r="QBW8" s="428"/>
      <c r="QBX8" s="428"/>
      <c r="QBY8" s="428"/>
      <c r="QBZ8" s="428"/>
      <c r="QCA8" s="428"/>
      <c r="QCB8" s="428"/>
      <c r="QCC8" s="428"/>
      <c r="QCD8" s="428"/>
      <c r="QCE8" s="428"/>
      <c r="QCF8" s="428"/>
      <c r="QCG8" s="428"/>
      <c r="QCH8" s="428"/>
      <c r="QCI8" s="428"/>
      <c r="QCJ8" s="428"/>
      <c r="QCK8" s="428"/>
      <c r="QCL8" s="428"/>
      <c r="QCM8" s="428"/>
      <c r="QCN8" s="428"/>
      <c r="QCO8" s="428"/>
      <c r="QCP8" s="428"/>
      <c r="QCQ8" s="428"/>
      <c r="QCR8" s="428"/>
      <c r="QCS8" s="428"/>
      <c r="QCT8" s="428"/>
      <c r="QCU8" s="428"/>
      <c r="QCV8" s="428"/>
      <c r="QCW8" s="428"/>
      <c r="QCX8" s="428"/>
      <c r="QCY8" s="428"/>
      <c r="QCZ8" s="428"/>
      <c r="QDA8" s="428"/>
      <c r="QDB8" s="428"/>
      <c r="QDC8" s="428"/>
      <c r="QDD8" s="428"/>
      <c r="QDE8" s="428"/>
      <c r="QDF8" s="428"/>
      <c r="QDG8" s="428"/>
      <c r="QDH8" s="428"/>
      <c r="QDI8" s="428"/>
      <c r="QDJ8" s="428"/>
      <c r="QDK8" s="428"/>
      <c r="QDL8" s="428"/>
      <c r="QDM8" s="428"/>
      <c r="QDN8" s="428"/>
      <c r="QDO8" s="428"/>
      <c r="QDP8" s="428"/>
      <c r="QDQ8" s="428"/>
      <c r="QDR8" s="428"/>
      <c r="QDS8" s="428"/>
      <c r="QDT8" s="428"/>
      <c r="QDU8" s="428"/>
      <c r="QDV8" s="428"/>
      <c r="QDW8" s="428"/>
      <c r="QDX8" s="428"/>
      <c r="QDY8" s="428"/>
      <c r="QDZ8" s="428"/>
      <c r="QEA8" s="428"/>
      <c r="QEB8" s="428"/>
      <c r="QEC8" s="428"/>
      <c r="QED8" s="428"/>
      <c r="QEE8" s="428"/>
      <c r="QEF8" s="428"/>
      <c r="QEG8" s="428"/>
      <c r="QEH8" s="428"/>
      <c r="QEI8" s="428"/>
      <c r="QEJ8" s="428"/>
      <c r="QEK8" s="428"/>
      <c r="QEL8" s="428"/>
      <c r="QEM8" s="428"/>
      <c r="QEN8" s="428"/>
      <c r="QEO8" s="428"/>
      <c r="QEP8" s="428"/>
      <c r="QEQ8" s="428"/>
      <c r="QER8" s="428"/>
      <c r="QES8" s="428"/>
      <c r="QET8" s="428"/>
      <c r="QEU8" s="428"/>
      <c r="QEV8" s="428"/>
      <c r="QEW8" s="428"/>
      <c r="QEX8" s="428"/>
      <c r="QEY8" s="428"/>
      <c r="QEZ8" s="428"/>
      <c r="QFA8" s="428"/>
      <c r="QFB8" s="428"/>
      <c r="QFC8" s="428"/>
      <c r="QFD8" s="428"/>
      <c r="QFE8" s="428"/>
      <c r="QFF8" s="428"/>
      <c r="QFG8" s="428"/>
      <c r="QFH8" s="428"/>
      <c r="QFI8" s="428"/>
      <c r="QFJ8" s="428"/>
      <c r="QFK8" s="428"/>
      <c r="QFL8" s="428"/>
      <c r="QFM8" s="428"/>
      <c r="QFN8" s="428"/>
      <c r="QFO8" s="428"/>
      <c r="QFP8" s="428"/>
      <c r="QFQ8" s="428"/>
      <c r="QFR8" s="428"/>
      <c r="QFS8" s="428"/>
      <c r="QFT8" s="428"/>
      <c r="QFU8" s="428"/>
      <c r="QFV8" s="428"/>
      <c r="QFW8" s="428"/>
      <c r="QFX8" s="428"/>
      <c r="QFY8" s="428"/>
      <c r="QFZ8" s="428"/>
      <c r="QGA8" s="428"/>
      <c r="QGB8" s="428"/>
      <c r="QGC8" s="428"/>
      <c r="QGD8" s="428"/>
      <c r="QGE8" s="428"/>
      <c r="QGF8" s="428"/>
      <c r="QGG8" s="428"/>
      <c r="QGH8" s="428"/>
      <c r="QGI8" s="428"/>
      <c r="QGJ8" s="428"/>
      <c r="QGK8" s="428"/>
      <c r="QGL8" s="428"/>
      <c r="QGM8" s="428"/>
      <c r="QGN8" s="428"/>
      <c r="QGO8" s="428"/>
      <c r="QGP8" s="428"/>
      <c r="QGQ8" s="428"/>
      <c r="QGR8" s="428"/>
      <c r="QGS8" s="428"/>
      <c r="QGT8" s="428"/>
      <c r="QGU8" s="428"/>
      <c r="QGV8" s="428"/>
      <c r="QGW8" s="428"/>
      <c r="QGX8" s="428"/>
      <c r="QGY8" s="428"/>
      <c r="QGZ8" s="428"/>
      <c r="QHA8" s="428"/>
      <c r="QHB8" s="428"/>
      <c r="QHC8" s="428"/>
      <c r="QHD8" s="428"/>
      <c r="QHE8" s="428"/>
      <c r="QHF8" s="428"/>
      <c r="QHG8" s="428"/>
      <c r="QHH8" s="428"/>
      <c r="QHI8" s="428"/>
      <c r="QHJ8" s="428"/>
      <c r="QHK8" s="428"/>
      <c r="QHL8" s="428"/>
      <c r="QHM8" s="428"/>
      <c r="QHN8" s="428"/>
      <c r="QHO8" s="428"/>
      <c r="QHP8" s="428"/>
      <c r="QHQ8" s="428"/>
      <c r="QHR8" s="428"/>
      <c r="QHS8" s="428"/>
      <c r="QHT8" s="428"/>
      <c r="QHU8" s="428"/>
      <c r="QHV8" s="428"/>
      <c r="QHW8" s="428"/>
      <c r="QHX8" s="428"/>
      <c r="QHY8" s="428"/>
      <c r="QHZ8" s="428"/>
      <c r="QIA8" s="428"/>
      <c r="QIB8" s="428"/>
      <c r="QIC8" s="428"/>
      <c r="QID8" s="428"/>
      <c r="QIE8" s="428"/>
      <c r="QIF8" s="428"/>
      <c r="QIG8" s="428"/>
      <c r="QIH8" s="428"/>
      <c r="QII8" s="428"/>
      <c r="QIJ8" s="428"/>
      <c r="QIK8" s="428"/>
      <c r="QIL8" s="428"/>
      <c r="QIM8" s="428"/>
      <c r="QIN8" s="428"/>
      <c r="QIO8" s="428"/>
      <c r="QIP8" s="428"/>
      <c r="QIQ8" s="428"/>
      <c r="QIR8" s="428"/>
      <c r="QIS8" s="428"/>
      <c r="QIT8" s="428"/>
      <c r="QIU8" s="428"/>
      <c r="QIV8" s="428"/>
      <c r="QIW8" s="428"/>
      <c r="QIX8" s="428"/>
      <c r="QIY8" s="428"/>
      <c r="QIZ8" s="428"/>
      <c r="QJA8" s="428"/>
      <c r="QJB8" s="428"/>
      <c r="QJC8" s="428"/>
      <c r="QJD8" s="428"/>
      <c r="QJE8" s="428"/>
      <c r="QJF8" s="428"/>
      <c r="QJG8" s="428"/>
      <c r="QJH8" s="428"/>
      <c r="QJI8" s="428"/>
      <c r="QJJ8" s="428"/>
      <c r="QJK8" s="428"/>
      <c r="QJL8" s="428"/>
      <c r="QJM8" s="428"/>
      <c r="QJN8" s="428"/>
      <c r="QJO8" s="428"/>
      <c r="QJP8" s="428"/>
      <c r="QJQ8" s="428"/>
      <c r="QJR8" s="428"/>
      <c r="QJS8" s="428"/>
      <c r="QJT8" s="428"/>
      <c r="QJU8" s="428"/>
      <c r="QJV8" s="428"/>
      <c r="QJW8" s="428"/>
      <c r="QJX8" s="428"/>
      <c r="QJY8" s="428"/>
      <c r="QJZ8" s="428"/>
      <c r="QKA8" s="428"/>
      <c r="QKB8" s="428"/>
      <c r="QKC8" s="428"/>
      <c r="QKD8" s="428"/>
      <c r="QKE8" s="428"/>
      <c r="QKF8" s="428"/>
      <c r="QKG8" s="428"/>
      <c r="QKH8" s="428"/>
      <c r="QKI8" s="428"/>
      <c r="QKJ8" s="428"/>
      <c r="QKK8" s="428"/>
      <c r="QKL8" s="428"/>
      <c r="QKM8" s="428"/>
      <c r="QKN8" s="428"/>
      <c r="QKO8" s="428"/>
      <c r="QKP8" s="428"/>
      <c r="QKQ8" s="428"/>
      <c r="QKR8" s="428"/>
      <c r="QKS8" s="428"/>
      <c r="QKT8" s="428"/>
      <c r="QKU8" s="428"/>
      <c r="QKV8" s="428"/>
      <c r="QKW8" s="428"/>
      <c r="QKX8" s="428"/>
      <c r="QKY8" s="428"/>
      <c r="QKZ8" s="428"/>
      <c r="QLA8" s="428"/>
      <c r="QLB8" s="428"/>
      <c r="QLC8" s="428"/>
      <c r="QLD8" s="428"/>
      <c r="QLE8" s="428"/>
      <c r="QLF8" s="428"/>
      <c r="QLG8" s="428"/>
      <c r="QLH8" s="428"/>
      <c r="QLI8" s="428"/>
      <c r="QLJ8" s="428"/>
      <c r="QLK8" s="428"/>
      <c r="QLL8" s="428"/>
      <c r="QLM8" s="428"/>
      <c r="QLN8" s="428"/>
      <c r="QLO8" s="428"/>
      <c r="QLP8" s="428"/>
      <c r="QLQ8" s="428"/>
      <c r="QLR8" s="428"/>
      <c r="QLS8" s="428"/>
      <c r="QLT8" s="428"/>
      <c r="QLU8" s="428"/>
      <c r="QLV8" s="428"/>
      <c r="QLW8" s="428"/>
      <c r="QLX8" s="428"/>
      <c r="QLY8" s="428"/>
      <c r="QLZ8" s="428"/>
      <c r="QMA8" s="428"/>
      <c r="QMB8" s="428"/>
      <c r="QMC8" s="428"/>
      <c r="QMD8" s="428"/>
      <c r="QME8" s="428"/>
      <c r="QMF8" s="428"/>
      <c r="QMG8" s="428"/>
      <c r="QMH8" s="428"/>
      <c r="QMI8" s="428"/>
      <c r="QMJ8" s="428"/>
      <c r="QMK8" s="428"/>
      <c r="QML8" s="428"/>
      <c r="QMM8" s="428"/>
      <c r="QMN8" s="428"/>
      <c r="QMO8" s="428"/>
      <c r="QMP8" s="428"/>
      <c r="QMQ8" s="428"/>
      <c r="QMR8" s="428"/>
      <c r="QMS8" s="428"/>
      <c r="QMT8" s="428"/>
      <c r="QMU8" s="428"/>
      <c r="QMV8" s="428"/>
      <c r="QMW8" s="428"/>
      <c r="QMX8" s="428"/>
      <c r="QMY8" s="428"/>
      <c r="QMZ8" s="428"/>
      <c r="QNA8" s="428"/>
      <c r="QNB8" s="428"/>
      <c r="QNC8" s="428"/>
      <c r="QND8" s="428"/>
      <c r="QNE8" s="428"/>
      <c r="QNF8" s="428"/>
      <c r="QNG8" s="428"/>
      <c r="QNH8" s="428"/>
      <c r="QNI8" s="428"/>
      <c r="QNJ8" s="428"/>
      <c r="QNK8" s="428"/>
      <c r="QNL8" s="428"/>
      <c r="QNM8" s="428"/>
      <c r="QNN8" s="428"/>
      <c r="QNO8" s="428"/>
      <c r="QNP8" s="428"/>
      <c r="QNQ8" s="428"/>
      <c r="QNR8" s="428"/>
      <c r="QNS8" s="428"/>
      <c r="QNT8" s="428"/>
      <c r="QNU8" s="428"/>
      <c r="QNV8" s="428"/>
      <c r="QNW8" s="428"/>
      <c r="QNX8" s="428"/>
      <c r="QNY8" s="428"/>
      <c r="QNZ8" s="428"/>
      <c r="QOA8" s="428"/>
      <c r="QOB8" s="428"/>
      <c r="QOC8" s="428"/>
      <c r="QOD8" s="428"/>
      <c r="QOE8" s="428"/>
      <c r="QOF8" s="428"/>
      <c r="QOG8" s="428"/>
      <c r="QOH8" s="428"/>
      <c r="QOI8" s="428"/>
      <c r="QOJ8" s="428"/>
      <c r="QOK8" s="428"/>
      <c r="QOL8" s="428"/>
      <c r="QOM8" s="428"/>
      <c r="QON8" s="428"/>
      <c r="QOO8" s="428"/>
      <c r="QOP8" s="428"/>
      <c r="QOQ8" s="428"/>
      <c r="QOR8" s="428"/>
      <c r="QOS8" s="428"/>
      <c r="QOT8" s="428"/>
      <c r="QOU8" s="428"/>
      <c r="QOV8" s="428"/>
      <c r="QOW8" s="428"/>
      <c r="QOX8" s="428"/>
      <c r="QOY8" s="428"/>
      <c r="QOZ8" s="428"/>
      <c r="QPA8" s="428"/>
      <c r="QPB8" s="428"/>
      <c r="QPC8" s="428"/>
      <c r="QPD8" s="428"/>
      <c r="QPE8" s="428"/>
      <c r="QPF8" s="428"/>
      <c r="QPG8" s="428"/>
      <c r="QPH8" s="428"/>
      <c r="QPI8" s="428"/>
      <c r="QPJ8" s="428"/>
      <c r="QPK8" s="428"/>
      <c r="QPL8" s="428"/>
      <c r="QPM8" s="428"/>
      <c r="QPN8" s="428"/>
      <c r="QPO8" s="428"/>
      <c r="QPP8" s="428"/>
      <c r="QPQ8" s="428"/>
      <c r="QPR8" s="428"/>
      <c r="QPS8" s="428"/>
      <c r="QPT8" s="428"/>
      <c r="QPU8" s="428"/>
      <c r="QPV8" s="428"/>
      <c r="QPW8" s="428"/>
      <c r="QPX8" s="428"/>
      <c r="QPY8" s="428"/>
      <c r="QPZ8" s="428"/>
      <c r="QQA8" s="428"/>
      <c r="QQB8" s="428"/>
      <c r="QQC8" s="428"/>
      <c r="QQD8" s="428"/>
      <c r="QQE8" s="428"/>
      <c r="QQF8" s="428"/>
      <c r="QQG8" s="428"/>
      <c r="QQH8" s="428"/>
      <c r="QQI8" s="428"/>
      <c r="QQJ8" s="428"/>
      <c r="QQK8" s="428"/>
      <c r="QQL8" s="428"/>
      <c r="QQM8" s="428"/>
      <c r="QQN8" s="428"/>
      <c r="QQO8" s="428"/>
      <c r="QQP8" s="428"/>
      <c r="QQQ8" s="428"/>
      <c r="QQR8" s="428"/>
      <c r="QQS8" s="428"/>
      <c r="QQT8" s="428"/>
      <c r="QQU8" s="428"/>
      <c r="QQV8" s="428"/>
      <c r="QQW8" s="428"/>
      <c r="QQX8" s="428"/>
      <c r="QQY8" s="428"/>
      <c r="QQZ8" s="428"/>
      <c r="QRA8" s="428"/>
      <c r="QRB8" s="428"/>
      <c r="QRC8" s="428"/>
      <c r="QRD8" s="428"/>
      <c r="QRE8" s="428"/>
      <c r="QRF8" s="428"/>
      <c r="QRG8" s="428"/>
      <c r="QRH8" s="428"/>
      <c r="QRI8" s="428"/>
      <c r="QRJ8" s="428"/>
      <c r="QRK8" s="428"/>
      <c r="QRL8" s="428"/>
      <c r="QRM8" s="428"/>
      <c r="QRN8" s="428"/>
      <c r="QRO8" s="428"/>
      <c r="QRP8" s="428"/>
      <c r="QRQ8" s="428"/>
      <c r="QRR8" s="428"/>
      <c r="QRS8" s="428"/>
      <c r="QRT8" s="428"/>
      <c r="QRU8" s="428"/>
      <c r="QRV8" s="428"/>
      <c r="QRW8" s="428"/>
      <c r="QRX8" s="428"/>
      <c r="QRY8" s="428"/>
      <c r="QRZ8" s="428"/>
      <c r="QSA8" s="428"/>
      <c r="QSB8" s="428"/>
      <c r="QSC8" s="428"/>
      <c r="QSD8" s="428"/>
      <c r="QSE8" s="428"/>
      <c r="QSF8" s="428"/>
      <c r="QSG8" s="428"/>
      <c r="QSH8" s="428"/>
      <c r="QSI8" s="428"/>
      <c r="QSJ8" s="428"/>
      <c r="QSK8" s="428"/>
      <c r="QSL8" s="428"/>
      <c r="QSM8" s="428"/>
      <c r="QSN8" s="428"/>
      <c r="QSO8" s="428"/>
      <c r="QSP8" s="428"/>
      <c r="QSQ8" s="428"/>
      <c r="QSR8" s="428"/>
      <c r="QSS8" s="428"/>
      <c r="QST8" s="428"/>
      <c r="QSU8" s="428"/>
      <c r="QSV8" s="428"/>
      <c r="QSW8" s="428"/>
      <c r="QSX8" s="428"/>
      <c r="QSY8" s="428"/>
      <c r="QSZ8" s="428"/>
      <c r="QTA8" s="428"/>
      <c r="QTB8" s="428"/>
      <c r="QTC8" s="428"/>
      <c r="QTD8" s="428"/>
      <c r="QTE8" s="428"/>
      <c r="QTF8" s="428"/>
      <c r="QTG8" s="428"/>
      <c r="QTH8" s="428"/>
      <c r="QTI8" s="428"/>
      <c r="QTJ8" s="428"/>
      <c r="QTK8" s="428"/>
      <c r="QTL8" s="428"/>
      <c r="QTM8" s="428"/>
      <c r="QTN8" s="428"/>
      <c r="QTO8" s="428"/>
      <c r="QTP8" s="428"/>
      <c r="QTQ8" s="428"/>
      <c r="QTR8" s="428"/>
      <c r="QTS8" s="428"/>
      <c r="QTT8" s="428"/>
      <c r="QTU8" s="428"/>
      <c r="QTV8" s="428"/>
      <c r="QTW8" s="428"/>
      <c r="QTX8" s="428"/>
      <c r="QTY8" s="428"/>
      <c r="QTZ8" s="428"/>
      <c r="QUA8" s="428"/>
      <c r="QUB8" s="428"/>
      <c r="QUC8" s="428"/>
      <c r="QUD8" s="428"/>
      <c r="QUE8" s="428"/>
      <c r="QUF8" s="428"/>
      <c r="QUG8" s="428"/>
      <c r="QUH8" s="428"/>
      <c r="QUI8" s="428"/>
      <c r="QUJ8" s="428"/>
      <c r="QUK8" s="428"/>
      <c r="QUL8" s="428"/>
      <c r="QUM8" s="428"/>
      <c r="QUN8" s="428"/>
      <c r="QUO8" s="428"/>
      <c r="QUP8" s="428"/>
      <c r="QUQ8" s="428"/>
      <c r="QUR8" s="428"/>
      <c r="QUS8" s="428"/>
      <c r="QUT8" s="428"/>
      <c r="QUU8" s="428"/>
      <c r="QUV8" s="428"/>
      <c r="QUW8" s="428"/>
      <c r="QUX8" s="428"/>
      <c r="QUY8" s="428"/>
      <c r="QUZ8" s="428"/>
      <c r="QVA8" s="428"/>
      <c r="QVB8" s="428"/>
      <c r="QVC8" s="428"/>
      <c r="QVD8" s="428"/>
      <c r="QVE8" s="428"/>
      <c r="QVF8" s="428"/>
      <c r="QVG8" s="428"/>
      <c r="QVH8" s="428"/>
      <c r="QVI8" s="428"/>
      <c r="QVJ8" s="428"/>
      <c r="QVK8" s="428"/>
      <c r="QVL8" s="428"/>
      <c r="QVM8" s="428"/>
      <c r="QVN8" s="428"/>
      <c r="QVO8" s="428"/>
      <c r="QVP8" s="428"/>
      <c r="QVQ8" s="428"/>
      <c r="QVR8" s="428"/>
      <c r="QVS8" s="428"/>
      <c r="QVT8" s="428"/>
      <c r="QVU8" s="428"/>
      <c r="QVV8" s="428"/>
      <c r="QVW8" s="428"/>
      <c r="QVX8" s="428"/>
      <c r="QVY8" s="428"/>
      <c r="QVZ8" s="428"/>
      <c r="QWA8" s="428"/>
      <c r="QWB8" s="428"/>
      <c r="QWC8" s="428"/>
      <c r="QWD8" s="428"/>
      <c r="QWE8" s="428"/>
      <c r="QWF8" s="428"/>
      <c r="QWG8" s="428"/>
      <c r="QWH8" s="428"/>
      <c r="QWI8" s="428"/>
      <c r="QWJ8" s="428"/>
      <c r="QWK8" s="428"/>
      <c r="QWL8" s="428"/>
      <c r="QWM8" s="428"/>
      <c r="QWN8" s="428"/>
      <c r="QWO8" s="428"/>
      <c r="QWP8" s="428"/>
      <c r="QWQ8" s="428"/>
      <c r="QWR8" s="428"/>
      <c r="QWS8" s="428"/>
      <c r="QWT8" s="428"/>
      <c r="QWU8" s="428"/>
      <c r="QWV8" s="428"/>
      <c r="QWW8" s="428"/>
      <c r="QWX8" s="428"/>
      <c r="QWY8" s="428"/>
      <c r="QWZ8" s="428"/>
      <c r="QXA8" s="428"/>
      <c r="QXB8" s="428"/>
      <c r="QXC8" s="428"/>
      <c r="QXD8" s="428"/>
      <c r="QXE8" s="428"/>
      <c r="QXF8" s="428"/>
      <c r="QXG8" s="428"/>
      <c r="QXH8" s="428"/>
      <c r="QXI8" s="428"/>
      <c r="QXJ8" s="428"/>
      <c r="QXK8" s="428"/>
      <c r="QXL8" s="428"/>
      <c r="QXM8" s="428"/>
      <c r="QXN8" s="428"/>
      <c r="QXO8" s="428"/>
      <c r="QXP8" s="428"/>
      <c r="QXQ8" s="428"/>
      <c r="QXR8" s="428"/>
      <c r="QXS8" s="428"/>
      <c r="QXT8" s="428"/>
      <c r="QXU8" s="428"/>
      <c r="QXV8" s="428"/>
      <c r="QXW8" s="428"/>
      <c r="QXX8" s="428"/>
      <c r="QXY8" s="428"/>
      <c r="QXZ8" s="428"/>
      <c r="QYA8" s="428"/>
      <c r="QYB8" s="428"/>
      <c r="QYC8" s="428"/>
      <c r="QYD8" s="428"/>
      <c r="QYE8" s="428"/>
      <c r="QYF8" s="428"/>
      <c r="QYG8" s="428"/>
      <c r="QYH8" s="428"/>
      <c r="QYI8" s="428"/>
      <c r="QYJ8" s="428"/>
      <c r="QYK8" s="428"/>
      <c r="QYL8" s="428"/>
      <c r="QYM8" s="428"/>
      <c r="QYN8" s="428"/>
      <c r="QYO8" s="428"/>
      <c r="QYP8" s="428"/>
      <c r="QYQ8" s="428"/>
      <c r="QYR8" s="428"/>
      <c r="QYS8" s="428"/>
      <c r="QYT8" s="428"/>
      <c r="QYU8" s="428"/>
      <c r="QYV8" s="428"/>
      <c r="QYW8" s="428"/>
      <c r="QYX8" s="428"/>
      <c r="QYY8" s="428"/>
      <c r="QYZ8" s="428"/>
      <c r="QZA8" s="428"/>
      <c r="QZB8" s="428"/>
      <c r="QZC8" s="428"/>
      <c r="QZD8" s="428"/>
      <c r="QZE8" s="428"/>
      <c r="QZF8" s="428"/>
      <c r="QZG8" s="428"/>
      <c r="QZH8" s="428"/>
      <c r="QZI8" s="428"/>
      <c r="QZJ8" s="428"/>
      <c r="QZK8" s="428"/>
      <c r="QZL8" s="428"/>
      <c r="QZM8" s="428"/>
      <c r="QZN8" s="428"/>
      <c r="QZO8" s="428"/>
      <c r="QZP8" s="428"/>
      <c r="QZQ8" s="428"/>
      <c r="QZR8" s="428"/>
      <c r="QZS8" s="428"/>
      <c r="QZT8" s="428"/>
      <c r="QZU8" s="428"/>
      <c r="QZV8" s="428"/>
      <c r="QZW8" s="428"/>
      <c r="QZX8" s="428"/>
      <c r="QZY8" s="428"/>
      <c r="QZZ8" s="428"/>
      <c r="RAA8" s="428"/>
      <c r="RAB8" s="428"/>
      <c r="RAC8" s="428"/>
      <c r="RAD8" s="428"/>
      <c r="RAE8" s="428"/>
      <c r="RAF8" s="428"/>
      <c r="RAG8" s="428"/>
      <c r="RAH8" s="428"/>
      <c r="RAI8" s="428"/>
      <c r="RAJ8" s="428"/>
      <c r="RAK8" s="428"/>
      <c r="RAL8" s="428"/>
      <c r="RAM8" s="428"/>
      <c r="RAN8" s="428"/>
      <c r="RAO8" s="428"/>
      <c r="RAP8" s="428"/>
      <c r="RAQ8" s="428"/>
      <c r="RAR8" s="428"/>
      <c r="RAS8" s="428"/>
      <c r="RAT8" s="428"/>
      <c r="RAU8" s="428"/>
      <c r="RAV8" s="428"/>
      <c r="RAW8" s="428"/>
      <c r="RAX8" s="428"/>
      <c r="RAY8" s="428"/>
      <c r="RAZ8" s="428"/>
      <c r="RBA8" s="428"/>
      <c r="RBB8" s="428"/>
      <c r="RBC8" s="428"/>
      <c r="RBD8" s="428"/>
      <c r="RBE8" s="428"/>
      <c r="RBF8" s="428"/>
      <c r="RBG8" s="428"/>
      <c r="RBH8" s="428"/>
      <c r="RBI8" s="428"/>
      <c r="RBJ8" s="428"/>
      <c r="RBK8" s="428"/>
      <c r="RBL8" s="428"/>
      <c r="RBM8" s="428"/>
      <c r="RBN8" s="428"/>
      <c r="RBO8" s="428"/>
      <c r="RBP8" s="428"/>
      <c r="RBQ8" s="428"/>
      <c r="RBR8" s="428"/>
      <c r="RBS8" s="428"/>
      <c r="RBT8" s="428"/>
      <c r="RBU8" s="428"/>
      <c r="RBV8" s="428"/>
      <c r="RBW8" s="428"/>
      <c r="RBX8" s="428"/>
      <c r="RBY8" s="428"/>
      <c r="RBZ8" s="428"/>
      <c r="RCA8" s="428"/>
      <c r="RCB8" s="428"/>
      <c r="RCC8" s="428"/>
      <c r="RCD8" s="428"/>
      <c r="RCE8" s="428"/>
      <c r="RCF8" s="428"/>
      <c r="RCG8" s="428"/>
      <c r="RCH8" s="428"/>
      <c r="RCI8" s="428"/>
      <c r="RCJ8" s="428"/>
      <c r="RCK8" s="428"/>
      <c r="RCL8" s="428"/>
      <c r="RCM8" s="428"/>
      <c r="RCN8" s="428"/>
      <c r="RCO8" s="428"/>
      <c r="RCP8" s="428"/>
      <c r="RCQ8" s="428"/>
      <c r="RCR8" s="428"/>
      <c r="RCS8" s="428"/>
      <c r="RCT8" s="428"/>
      <c r="RCU8" s="428"/>
      <c r="RCV8" s="428"/>
      <c r="RCW8" s="428"/>
      <c r="RCX8" s="428"/>
      <c r="RCY8" s="428"/>
      <c r="RCZ8" s="428"/>
      <c r="RDA8" s="428"/>
      <c r="RDB8" s="428"/>
      <c r="RDC8" s="428"/>
      <c r="RDD8" s="428"/>
      <c r="RDE8" s="428"/>
      <c r="RDF8" s="428"/>
      <c r="RDG8" s="428"/>
      <c r="RDH8" s="428"/>
      <c r="RDI8" s="428"/>
      <c r="RDJ8" s="428"/>
      <c r="RDK8" s="428"/>
      <c r="RDL8" s="428"/>
      <c r="RDM8" s="428"/>
      <c r="RDN8" s="428"/>
      <c r="RDO8" s="428"/>
      <c r="RDP8" s="428"/>
      <c r="RDQ8" s="428"/>
      <c r="RDR8" s="428"/>
      <c r="RDS8" s="428"/>
      <c r="RDT8" s="428"/>
      <c r="RDU8" s="428"/>
      <c r="RDV8" s="428"/>
      <c r="RDW8" s="428"/>
      <c r="RDX8" s="428"/>
      <c r="RDY8" s="428"/>
      <c r="RDZ8" s="428"/>
      <c r="REA8" s="428"/>
      <c r="REB8" s="428"/>
      <c r="REC8" s="428"/>
      <c r="RED8" s="428"/>
      <c r="REE8" s="428"/>
      <c r="REF8" s="428"/>
      <c r="REG8" s="428"/>
      <c r="REH8" s="428"/>
      <c r="REI8" s="428"/>
      <c r="REJ8" s="428"/>
      <c r="REK8" s="428"/>
      <c r="REL8" s="428"/>
      <c r="REM8" s="428"/>
      <c r="REN8" s="428"/>
      <c r="REO8" s="428"/>
      <c r="REP8" s="428"/>
      <c r="REQ8" s="428"/>
      <c r="RER8" s="428"/>
      <c r="RES8" s="428"/>
      <c r="RET8" s="428"/>
      <c r="REU8" s="428"/>
      <c r="REV8" s="428"/>
      <c r="REW8" s="428"/>
      <c r="REX8" s="428"/>
      <c r="REY8" s="428"/>
      <c r="REZ8" s="428"/>
      <c r="RFA8" s="428"/>
      <c r="RFB8" s="428"/>
      <c r="RFC8" s="428"/>
      <c r="RFD8" s="428"/>
      <c r="RFE8" s="428"/>
      <c r="RFF8" s="428"/>
      <c r="RFG8" s="428"/>
      <c r="RFH8" s="428"/>
      <c r="RFI8" s="428"/>
      <c r="RFJ8" s="428"/>
      <c r="RFK8" s="428"/>
      <c r="RFL8" s="428"/>
      <c r="RFM8" s="428"/>
      <c r="RFN8" s="428"/>
      <c r="RFO8" s="428"/>
      <c r="RFP8" s="428"/>
      <c r="RFQ8" s="428"/>
      <c r="RFR8" s="428"/>
      <c r="RFS8" s="428"/>
      <c r="RFT8" s="428"/>
      <c r="RFU8" s="428"/>
      <c r="RFV8" s="428"/>
      <c r="RFW8" s="428"/>
      <c r="RFX8" s="428"/>
      <c r="RFY8" s="428"/>
      <c r="RFZ8" s="428"/>
      <c r="RGA8" s="428"/>
      <c r="RGB8" s="428"/>
      <c r="RGC8" s="428"/>
      <c r="RGD8" s="428"/>
      <c r="RGE8" s="428"/>
      <c r="RGF8" s="428"/>
      <c r="RGG8" s="428"/>
      <c r="RGH8" s="428"/>
      <c r="RGI8" s="428"/>
      <c r="RGJ8" s="428"/>
      <c r="RGK8" s="428"/>
      <c r="RGL8" s="428"/>
      <c r="RGM8" s="428"/>
      <c r="RGN8" s="428"/>
      <c r="RGO8" s="428"/>
      <c r="RGP8" s="428"/>
      <c r="RGQ8" s="428"/>
      <c r="RGR8" s="428"/>
      <c r="RGS8" s="428"/>
      <c r="RGT8" s="428"/>
      <c r="RGU8" s="428"/>
      <c r="RGV8" s="428"/>
      <c r="RGW8" s="428"/>
      <c r="RGX8" s="428"/>
      <c r="RGY8" s="428"/>
      <c r="RGZ8" s="428"/>
      <c r="RHA8" s="428"/>
      <c r="RHB8" s="428"/>
      <c r="RHC8" s="428"/>
      <c r="RHD8" s="428"/>
      <c r="RHE8" s="428"/>
      <c r="RHF8" s="428"/>
      <c r="RHG8" s="428"/>
      <c r="RHH8" s="428"/>
      <c r="RHI8" s="428"/>
      <c r="RHJ8" s="428"/>
      <c r="RHK8" s="428"/>
      <c r="RHL8" s="428"/>
      <c r="RHM8" s="428"/>
      <c r="RHN8" s="428"/>
      <c r="RHO8" s="428"/>
      <c r="RHP8" s="428"/>
      <c r="RHQ8" s="428"/>
      <c r="RHR8" s="428"/>
      <c r="RHS8" s="428"/>
      <c r="RHT8" s="428"/>
      <c r="RHU8" s="428"/>
      <c r="RHV8" s="428"/>
      <c r="RHW8" s="428"/>
      <c r="RHX8" s="428"/>
      <c r="RHY8" s="428"/>
      <c r="RHZ8" s="428"/>
      <c r="RIA8" s="428"/>
      <c r="RIB8" s="428"/>
      <c r="RIC8" s="428"/>
      <c r="RID8" s="428"/>
      <c r="RIE8" s="428"/>
      <c r="RIF8" s="428"/>
      <c r="RIG8" s="428"/>
      <c r="RIH8" s="428"/>
      <c r="RII8" s="428"/>
      <c r="RIJ8" s="428"/>
      <c r="RIK8" s="428"/>
      <c r="RIL8" s="428"/>
      <c r="RIM8" s="428"/>
      <c r="RIN8" s="428"/>
      <c r="RIO8" s="428"/>
      <c r="RIP8" s="428"/>
      <c r="RIQ8" s="428"/>
      <c r="RIR8" s="428"/>
      <c r="RIS8" s="428"/>
      <c r="RIT8" s="428"/>
      <c r="RIU8" s="428"/>
      <c r="RIV8" s="428"/>
      <c r="RIW8" s="428"/>
      <c r="RIX8" s="428"/>
      <c r="RIY8" s="428"/>
      <c r="RIZ8" s="428"/>
      <c r="RJA8" s="428"/>
      <c r="RJB8" s="428"/>
      <c r="RJC8" s="428"/>
      <c r="RJD8" s="428"/>
      <c r="RJE8" s="428"/>
      <c r="RJF8" s="428"/>
      <c r="RJG8" s="428"/>
      <c r="RJH8" s="428"/>
      <c r="RJI8" s="428"/>
      <c r="RJJ8" s="428"/>
      <c r="RJK8" s="428"/>
      <c r="RJL8" s="428"/>
      <c r="RJM8" s="428"/>
      <c r="RJN8" s="428"/>
      <c r="RJO8" s="428"/>
      <c r="RJP8" s="428"/>
      <c r="RJQ8" s="428"/>
      <c r="RJR8" s="428"/>
      <c r="RJS8" s="428"/>
      <c r="RJT8" s="428"/>
      <c r="RJU8" s="428"/>
      <c r="RJV8" s="428"/>
      <c r="RJW8" s="428"/>
      <c r="RJX8" s="428"/>
      <c r="RJY8" s="428"/>
      <c r="RJZ8" s="428"/>
      <c r="RKA8" s="428"/>
      <c r="RKB8" s="428"/>
      <c r="RKC8" s="428"/>
      <c r="RKD8" s="428"/>
      <c r="RKE8" s="428"/>
      <c r="RKF8" s="428"/>
      <c r="RKG8" s="428"/>
      <c r="RKH8" s="428"/>
      <c r="RKI8" s="428"/>
      <c r="RKJ8" s="428"/>
      <c r="RKK8" s="428"/>
      <c r="RKL8" s="428"/>
      <c r="RKM8" s="428"/>
      <c r="RKN8" s="428"/>
      <c r="RKO8" s="428"/>
      <c r="RKP8" s="428"/>
      <c r="RKQ8" s="428"/>
      <c r="RKR8" s="428"/>
      <c r="RKS8" s="428"/>
      <c r="RKT8" s="428"/>
      <c r="RKU8" s="428"/>
      <c r="RKV8" s="428"/>
      <c r="RKW8" s="428"/>
      <c r="RKX8" s="428"/>
      <c r="RKY8" s="428"/>
      <c r="RKZ8" s="428"/>
      <c r="RLA8" s="428"/>
      <c r="RLB8" s="428"/>
      <c r="RLC8" s="428"/>
      <c r="RLD8" s="428"/>
      <c r="RLE8" s="428"/>
      <c r="RLF8" s="428"/>
      <c r="RLG8" s="428"/>
      <c r="RLH8" s="428"/>
      <c r="RLI8" s="428"/>
      <c r="RLJ8" s="428"/>
      <c r="RLK8" s="428"/>
      <c r="RLL8" s="428"/>
      <c r="RLM8" s="428"/>
      <c r="RLN8" s="428"/>
      <c r="RLO8" s="428"/>
      <c r="RLP8" s="428"/>
      <c r="RLQ8" s="428"/>
      <c r="RLR8" s="428"/>
      <c r="RLS8" s="428"/>
      <c r="RLT8" s="428"/>
      <c r="RLU8" s="428"/>
      <c r="RLV8" s="428"/>
      <c r="RLW8" s="428"/>
      <c r="RLX8" s="428"/>
      <c r="RLY8" s="428"/>
      <c r="RLZ8" s="428"/>
      <c r="RMA8" s="428"/>
      <c r="RMB8" s="428"/>
      <c r="RMC8" s="428"/>
      <c r="RMD8" s="428"/>
      <c r="RME8" s="428"/>
      <c r="RMF8" s="428"/>
      <c r="RMG8" s="428"/>
      <c r="RMH8" s="428"/>
      <c r="RMI8" s="428"/>
      <c r="RMJ8" s="428"/>
      <c r="RMK8" s="428"/>
      <c r="RML8" s="428"/>
      <c r="RMM8" s="428"/>
      <c r="RMN8" s="428"/>
      <c r="RMO8" s="428"/>
      <c r="RMP8" s="428"/>
      <c r="RMQ8" s="428"/>
      <c r="RMR8" s="428"/>
      <c r="RMS8" s="428"/>
      <c r="RMT8" s="428"/>
      <c r="RMU8" s="428"/>
      <c r="RMV8" s="428"/>
      <c r="RMW8" s="428"/>
      <c r="RMX8" s="428"/>
      <c r="RMY8" s="428"/>
      <c r="RMZ8" s="428"/>
      <c r="RNA8" s="428"/>
      <c r="RNB8" s="428"/>
      <c r="RNC8" s="428"/>
      <c r="RND8" s="428"/>
      <c r="RNE8" s="428"/>
      <c r="RNF8" s="428"/>
      <c r="RNG8" s="428"/>
      <c r="RNH8" s="428"/>
      <c r="RNI8" s="428"/>
      <c r="RNJ8" s="428"/>
      <c r="RNK8" s="428"/>
      <c r="RNL8" s="428"/>
      <c r="RNM8" s="428"/>
      <c r="RNN8" s="428"/>
      <c r="RNO8" s="428"/>
      <c r="RNP8" s="428"/>
      <c r="RNQ8" s="428"/>
      <c r="RNR8" s="428"/>
      <c r="RNS8" s="428"/>
      <c r="RNT8" s="428"/>
      <c r="RNU8" s="428"/>
      <c r="RNV8" s="428"/>
      <c r="RNW8" s="428"/>
      <c r="RNX8" s="428"/>
      <c r="RNY8" s="428"/>
      <c r="RNZ8" s="428"/>
      <c r="ROA8" s="428"/>
      <c r="ROB8" s="428"/>
      <c r="ROC8" s="428"/>
      <c r="ROD8" s="428"/>
      <c r="ROE8" s="428"/>
      <c r="ROF8" s="428"/>
      <c r="ROG8" s="428"/>
      <c r="ROH8" s="428"/>
      <c r="ROI8" s="428"/>
      <c r="ROJ8" s="428"/>
      <c r="ROK8" s="428"/>
      <c r="ROL8" s="428"/>
      <c r="ROM8" s="428"/>
      <c r="RON8" s="428"/>
      <c r="ROO8" s="428"/>
      <c r="ROP8" s="428"/>
      <c r="ROQ8" s="428"/>
      <c r="ROR8" s="428"/>
      <c r="ROS8" s="428"/>
      <c r="ROT8" s="428"/>
      <c r="ROU8" s="428"/>
      <c r="ROV8" s="428"/>
      <c r="ROW8" s="428"/>
      <c r="ROX8" s="428"/>
      <c r="ROY8" s="428"/>
      <c r="ROZ8" s="428"/>
      <c r="RPA8" s="428"/>
      <c r="RPB8" s="428"/>
      <c r="RPC8" s="428"/>
      <c r="RPD8" s="428"/>
      <c r="RPE8" s="428"/>
      <c r="RPF8" s="428"/>
      <c r="RPG8" s="428"/>
      <c r="RPH8" s="428"/>
      <c r="RPI8" s="428"/>
      <c r="RPJ8" s="428"/>
      <c r="RPK8" s="428"/>
      <c r="RPL8" s="428"/>
      <c r="RPM8" s="428"/>
      <c r="RPN8" s="428"/>
      <c r="RPO8" s="428"/>
      <c r="RPP8" s="428"/>
      <c r="RPQ8" s="428"/>
      <c r="RPR8" s="428"/>
      <c r="RPS8" s="428"/>
      <c r="RPT8" s="428"/>
      <c r="RPU8" s="428"/>
      <c r="RPV8" s="428"/>
      <c r="RPW8" s="428"/>
      <c r="RPX8" s="428"/>
      <c r="RPY8" s="428"/>
      <c r="RPZ8" s="428"/>
      <c r="RQA8" s="428"/>
      <c r="RQB8" s="428"/>
      <c r="RQC8" s="428"/>
      <c r="RQD8" s="428"/>
      <c r="RQE8" s="428"/>
      <c r="RQF8" s="428"/>
      <c r="RQG8" s="428"/>
      <c r="RQH8" s="428"/>
      <c r="RQI8" s="428"/>
      <c r="RQJ8" s="428"/>
      <c r="RQK8" s="428"/>
      <c r="RQL8" s="428"/>
      <c r="RQM8" s="428"/>
      <c r="RQN8" s="428"/>
      <c r="RQO8" s="428"/>
      <c r="RQP8" s="428"/>
      <c r="RQQ8" s="428"/>
      <c r="RQR8" s="428"/>
      <c r="RQS8" s="428"/>
      <c r="RQT8" s="428"/>
      <c r="RQU8" s="428"/>
      <c r="RQV8" s="428"/>
      <c r="RQW8" s="428"/>
      <c r="RQX8" s="428"/>
      <c r="RQY8" s="428"/>
      <c r="RQZ8" s="428"/>
      <c r="RRA8" s="428"/>
      <c r="RRB8" s="428"/>
      <c r="RRC8" s="428"/>
      <c r="RRD8" s="428"/>
      <c r="RRE8" s="428"/>
      <c r="RRF8" s="428"/>
      <c r="RRG8" s="428"/>
      <c r="RRH8" s="428"/>
      <c r="RRI8" s="428"/>
      <c r="RRJ8" s="428"/>
      <c r="RRK8" s="428"/>
      <c r="RRL8" s="428"/>
      <c r="RRM8" s="428"/>
      <c r="RRN8" s="428"/>
      <c r="RRO8" s="428"/>
      <c r="RRP8" s="428"/>
      <c r="RRQ8" s="428"/>
      <c r="RRR8" s="428"/>
      <c r="RRS8" s="428"/>
      <c r="RRT8" s="428"/>
      <c r="RRU8" s="428"/>
      <c r="RRV8" s="428"/>
      <c r="RRW8" s="428"/>
      <c r="RRX8" s="428"/>
      <c r="RRY8" s="428"/>
      <c r="RRZ8" s="428"/>
      <c r="RSA8" s="428"/>
      <c r="RSB8" s="428"/>
      <c r="RSC8" s="428"/>
      <c r="RSD8" s="428"/>
      <c r="RSE8" s="428"/>
      <c r="RSF8" s="428"/>
      <c r="RSG8" s="428"/>
      <c r="RSH8" s="428"/>
      <c r="RSI8" s="428"/>
      <c r="RSJ8" s="428"/>
      <c r="RSK8" s="428"/>
      <c r="RSL8" s="428"/>
      <c r="RSM8" s="428"/>
      <c r="RSN8" s="428"/>
      <c r="RSO8" s="428"/>
      <c r="RSP8" s="428"/>
      <c r="RSQ8" s="428"/>
      <c r="RSR8" s="428"/>
      <c r="RSS8" s="428"/>
      <c r="RST8" s="428"/>
      <c r="RSU8" s="428"/>
      <c r="RSV8" s="428"/>
      <c r="RSW8" s="428"/>
      <c r="RSX8" s="428"/>
      <c r="RSY8" s="428"/>
      <c r="RSZ8" s="428"/>
      <c r="RTA8" s="428"/>
      <c r="RTB8" s="428"/>
      <c r="RTC8" s="428"/>
      <c r="RTD8" s="428"/>
      <c r="RTE8" s="428"/>
      <c r="RTF8" s="428"/>
      <c r="RTG8" s="428"/>
      <c r="RTH8" s="428"/>
      <c r="RTI8" s="428"/>
      <c r="RTJ8" s="428"/>
      <c r="RTK8" s="428"/>
      <c r="RTL8" s="428"/>
      <c r="RTM8" s="428"/>
      <c r="RTN8" s="428"/>
      <c r="RTO8" s="428"/>
      <c r="RTP8" s="428"/>
      <c r="RTQ8" s="428"/>
      <c r="RTR8" s="428"/>
      <c r="RTS8" s="428"/>
      <c r="RTT8" s="428"/>
      <c r="RTU8" s="428"/>
      <c r="RTV8" s="428"/>
      <c r="RTW8" s="428"/>
      <c r="RTX8" s="428"/>
      <c r="RTY8" s="428"/>
      <c r="RTZ8" s="428"/>
      <c r="RUA8" s="428"/>
      <c r="RUB8" s="428"/>
      <c r="RUC8" s="428"/>
      <c r="RUD8" s="428"/>
      <c r="RUE8" s="428"/>
      <c r="RUF8" s="428"/>
      <c r="RUG8" s="428"/>
      <c r="RUH8" s="428"/>
      <c r="RUI8" s="428"/>
      <c r="RUJ8" s="428"/>
      <c r="RUK8" s="428"/>
      <c r="RUL8" s="428"/>
      <c r="RUM8" s="428"/>
      <c r="RUN8" s="428"/>
      <c r="RUO8" s="428"/>
      <c r="RUP8" s="428"/>
      <c r="RUQ8" s="428"/>
      <c r="RUR8" s="428"/>
      <c r="RUS8" s="428"/>
      <c r="RUT8" s="428"/>
      <c r="RUU8" s="428"/>
      <c r="RUV8" s="428"/>
      <c r="RUW8" s="428"/>
      <c r="RUX8" s="428"/>
      <c r="RUY8" s="428"/>
      <c r="RUZ8" s="428"/>
      <c r="RVA8" s="428"/>
      <c r="RVB8" s="428"/>
      <c r="RVC8" s="428"/>
      <c r="RVD8" s="428"/>
      <c r="RVE8" s="428"/>
      <c r="RVF8" s="428"/>
      <c r="RVG8" s="428"/>
      <c r="RVH8" s="428"/>
      <c r="RVI8" s="428"/>
      <c r="RVJ8" s="428"/>
      <c r="RVK8" s="428"/>
      <c r="RVL8" s="428"/>
      <c r="RVM8" s="428"/>
      <c r="RVN8" s="428"/>
      <c r="RVO8" s="428"/>
      <c r="RVP8" s="428"/>
      <c r="RVQ8" s="428"/>
      <c r="RVR8" s="428"/>
      <c r="RVS8" s="428"/>
      <c r="RVT8" s="428"/>
      <c r="RVU8" s="428"/>
      <c r="RVV8" s="428"/>
      <c r="RVW8" s="428"/>
      <c r="RVX8" s="428"/>
      <c r="RVY8" s="428"/>
      <c r="RVZ8" s="428"/>
      <c r="RWA8" s="428"/>
      <c r="RWB8" s="428"/>
      <c r="RWC8" s="428"/>
      <c r="RWD8" s="428"/>
      <c r="RWE8" s="428"/>
      <c r="RWF8" s="428"/>
      <c r="RWG8" s="428"/>
      <c r="RWH8" s="428"/>
      <c r="RWI8" s="428"/>
      <c r="RWJ8" s="428"/>
      <c r="RWK8" s="428"/>
      <c r="RWL8" s="428"/>
      <c r="RWM8" s="428"/>
      <c r="RWN8" s="428"/>
      <c r="RWO8" s="428"/>
      <c r="RWP8" s="428"/>
      <c r="RWQ8" s="428"/>
      <c r="RWR8" s="428"/>
      <c r="RWS8" s="428"/>
      <c r="RWT8" s="428"/>
      <c r="RWU8" s="428"/>
      <c r="RWV8" s="428"/>
      <c r="RWW8" s="428"/>
      <c r="RWX8" s="428"/>
      <c r="RWY8" s="428"/>
      <c r="RWZ8" s="428"/>
      <c r="RXA8" s="428"/>
      <c r="RXB8" s="428"/>
      <c r="RXC8" s="428"/>
      <c r="RXD8" s="428"/>
      <c r="RXE8" s="428"/>
      <c r="RXF8" s="428"/>
      <c r="RXG8" s="428"/>
      <c r="RXH8" s="428"/>
      <c r="RXI8" s="428"/>
      <c r="RXJ8" s="428"/>
      <c r="RXK8" s="428"/>
      <c r="RXL8" s="428"/>
      <c r="RXM8" s="428"/>
      <c r="RXN8" s="428"/>
      <c r="RXO8" s="428"/>
      <c r="RXP8" s="428"/>
      <c r="RXQ8" s="428"/>
      <c r="RXR8" s="428"/>
      <c r="RXS8" s="428"/>
      <c r="RXT8" s="428"/>
      <c r="RXU8" s="428"/>
      <c r="RXV8" s="428"/>
      <c r="RXW8" s="428"/>
      <c r="RXX8" s="428"/>
      <c r="RXY8" s="428"/>
      <c r="RXZ8" s="428"/>
      <c r="RYA8" s="428"/>
      <c r="RYB8" s="428"/>
      <c r="RYC8" s="428"/>
      <c r="RYD8" s="428"/>
      <c r="RYE8" s="428"/>
      <c r="RYF8" s="428"/>
      <c r="RYG8" s="428"/>
      <c r="RYH8" s="428"/>
      <c r="RYI8" s="428"/>
      <c r="RYJ8" s="428"/>
      <c r="RYK8" s="428"/>
      <c r="RYL8" s="428"/>
      <c r="RYM8" s="428"/>
      <c r="RYN8" s="428"/>
      <c r="RYO8" s="428"/>
      <c r="RYP8" s="428"/>
      <c r="RYQ8" s="428"/>
      <c r="RYR8" s="428"/>
      <c r="RYS8" s="428"/>
      <c r="RYT8" s="428"/>
      <c r="RYU8" s="428"/>
      <c r="RYV8" s="428"/>
      <c r="RYW8" s="428"/>
      <c r="RYX8" s="428"/>
      <c r="RYY8" s="428"/>
      <c r="RYZ8" s="428"/>
      <c r="RZA8" s="428"/>
      <c r="RZB8" s="428"/>
      <c r="RZC8" s="428"/>
      <c r="RZD8" s="428"/>
      <c r="RZE8" s="428"/>
      <c r="RZF8" s="428"/>
      <c r="RZG8" s="428"/>
      <c r="RZH8" s="428"/>
      <c r="RZI8" s="428"/>
      <c r="RZJ8" s="428"/>
      <c r="RZK8" s="428"/>
      <c r="RZL8" s="428"/>
      <c r="RZM8" s="428"/>
      <c r="RZN8" s="428"/>
      <c r="RZO8" s="428"/>
      <c r="RZP8" s="428"/>
      <c r="RZQ8" s="428"/>
      <c r="RZR8" s="428"/>
      <c r="RZS8" s="428"/>
      <c r="RZT8" s="428"/>
      <c r="RZU8" s="428"/>
      <c r="RZV8" s="428"/>
      <c r="RZW8" s="428"/>
      <c r="RZX8" s="428"/>
      <c r="RZY8" s="428"/>
      <c r="RZZ8" s="428"/>
      <c r="SAA8" s="428"/>
      <c r="SAB8" s="428"/>
      <c r="SAC8" s="428"/>
      <c r="SAD8" s="428"/>
      <c r="SAE8" s="428"/>
      <c r="SAF8" s="428"/>
      <c r="SAG8" s="428"/>
      <c r="SAH8" s="428"/>
      <c r="SAI8" s="428"/>
      <c r="SAJ8" s="428"/>
      <c r="SAK8" s="428"/>
      <c r="SAL8" s="428"/>
      <c r="SAM8" s="428"/>
      <c r="SAN8" s="428"/>
      <c r="SAO8" s="428"/>
      <c r="SAP8" s="428"/>
      <c r="SAQ8" s="428"/>
      <c r="SAR8" s="428"/>
      <c r="SAS8" s="428"/>
      <c r="SAT8" s="428"/>
      <c r="SAU8" s="428"/>
      <c r="SAV8" s="428"/>
      <c r="SAW8" s="428"/>
      <c r="SAX8" s="428"/>
      <c r="SAY8" s="428"/>
      <c r="SAZ8" s="428"/>
      <c r="SBA8" s="428"/>
      <c r="SBB8" s="428"/>
      <c r="SBC8" s="428"/>
      <c r="SBD8" s="428"/>
      <c r="SBE8" s="428"/>
      <c r="SBF8" s="428"/>
      <c r="SBG8" s="428"/>
      <c r="SBH8" s="428"/>
      <c r="SBI8" s="428"/>
      <c r="SBJ8" s="428"/>
      <c r="SBK8" s="428"/>
      <c r="SBL8" s="428"/>
      <c r="SBM8" s="428"/>
      <c r="SBN8" s="428"/>
      <c r="SBO8" s="428"/>
      <c r="SBP8" s="428"/>
      <c r="SBQ8" s="428"/>
      <c r="SBR8" s="428"/>
      <c r="SBS8" s="428"/>
      <c r="SBT8" s="428"/>
      <c r="SBU8" s="428"/>
      <c r="SBV8" s="428"/>
      <c r="SBW8" s="428"/>
      <c r="SBX8" s="428"/>
      <c r="SBY8" s="428"/>
      <c r="SBZ8" s="428"/>
      <c r="SCA8" s="428"/>
      <c r="SCB8" s="428"/>
      <c r="SCC8" s="428"/>
      <c r="SCD8" s="428"/>
      <c r="SCE8" s="428"/>
      <c r="SCF8" s="428"/>
      <c r="SCG8" s="428"/>
      <c r="SCH8" s="428"/>
      <c r="SCI8" s="428"/>
      <c r="SCJ8" s="428"/>
      <c r="SCK8" s="428"/>
      <c r="SCL8" s="428"/>
      <c r="SCM8" s="428"/>
      <c r="SCN8" s="428"/>
      <c r="SCO8" s="428"/>
      <c r="SCP8" s="428"/>
      <c r="SCQ8" s="428"/>
      <c r="SCR8" s="428"/>
      <c r="SCS8" s="428"/>
      <c r="SCT8" s="428"/>
      <c r="SCU8" s="428"/>
      <c r="SCV8" s="428"/>
      <c r="SCW8" s="428"/>
      <c r="SCX8" s="428"/>
      <c r="SCY8" s="428"/>
      <c r="SCZ8" s="428"/>
      <c r="SDA8" s="428"/>
      <c r="SDB8" s="428"/>
      <c r="SDC8" s="428"/>
      <c r="SDD8" s="428"/>
      <c r="SDE8" s="428"/>
      <c r="SDF8" s="428"/>
      <c r="SDG8" s="428"/>
      <c r="SDH8" s="428"/>
      <c r="SDI8" s="428"/>
      <c r="SDJ8" s="428"/>
      <c r="SDK8" s="428"/>
      <c r="SDL8" s="428"/>
      <c r="SDM8" s="428"/>
      <c r="SDN8" s="428"/>
      <c r="SDO8" s="428"/>
      <c r="SDP8" s="428"/>
      <c r="SDQ8" s="428"/>
      <c r="SDR8" s="428"/>
      <c r="SDS8" s="428"/>
      <c r="SDT8" s="428"/>
      <c r="SDU8" s="428"/>
      <c r="SDV8" s="428"/>
      <c r="SDW8" s="428"/>
      <c r="SDX8" s="428"/>
      <c r="SDY8" s="428"/>
      <c r="SDZ8" s="428"/>
      <c r="SEA8" s="428"/>
      <c r="SEB8" s="428"/>
      <c r="SEC8" s="428"/>
      <c r="SED8" s="428"/>
      <c r="SEE8" s="428"/>
      <c r="SEF8" s="428"/>
      <c r="SEG8" s="428"/>
      <c r="SEH8" s="428"/>
      <c r="SEI8" s="428"/>
      <c r="SEJ8" s="428"/>
      <c r="SEK8" s="428"/>
      <c r="SEL8" s="428"/>
      <c r="SEM8" s="428"/>
      <c r="SEN8" s="428"/>
      <c r="SEO8" s="428"/>
      <c r="SEP8" s="428"/>
      <c r="SEQ8" s="428"/>
      <c r="SER8" s="428"/>
      <c r="SES8" s="428"/>
      <c r="SET8" s="428"/>
      <c r="SEU8" s="428"/>
      <c r="SEV8" s="428"/>
      <c r="SEW8" s="428"/>
      <c r="SEX8" s="428"/>
      <c r="SEY8" s="428"/>
      <c r="SEZ8" s="428"/>
      <c r="SFA8" s="428"/>
      <c r="SFB8" s="428"/>
      <c r="SFC8" s="428"/>
      <c r="SFD8" s="428"/>
      <c r="SFE8" s="428"/>
      <c r="SFF8" s="428"/>
      <c r="SFG8" s="428"/>
      <c r="SFH8" s="428"/>
      <c r="SFI8" s="428"/>
      <c r="SFJ8" s="428"/>
      <c r="SFK8" s="428"/>
      <c r="SFL8" s="428"/>
      <c r="SFM8" s="428"/>
      <c r="SFN8" s="428"/>
      <c r="SFO8" s="428"/>
      <c r="SFP8" s="428"/>
      <c r="SFQ8" s="428"/>
      <c r="SFR8" s="428"/>
      <c r="SFS8" s="428"/>
      <c r="SFT8" s="428"/>
      <c r="SFU8" s="428"/>
      <c r="SFV8" s="428"/>
      <c r="SFW8" s="428"/>
      <c r="SFX8" s="428"/>
      <c r="SFY8" s="428"/>
      <c r="SFZ8" s="428"/>
      <c r="SGA8" s="428"/>
      <c r="SGB8" s="428"/>
      <c r="SGC8" s="428"/>
      <c r="SGD8" s="428"/>
      <c r="SGE8" s="428"/>
      <c r="SGF8" s="428"/>
      <c r="SGG8" s="428"/>
      <c r="SGH8" s="428"/>
      <c r="SGI8" s="428"/>
      <c r="SGJ8" s="428"/>
      <c r="SGK8" s="428"/>
      <c r="SGL8" s="428"/>
      <c r="SGM8" s="428"/>
      <c r="SGN8" s="428"/>
      <c r="SGO8" s="428"/>
      <c r="SGP8" s="428"/>
      <c r="SGQ8" s="428"/>
      <c r="SGR8" s="428"/>
      <c r="SGS8" s="428"/>
      <c r="SGT8" s="428"/>
      <c r="SGU8" s="428"/>
      <c r="SGV8" s="428"/>
      <c r="SGW8" s="428"/>
      <c r="SGX8" s="428"/>
      <c r="SGY8" s="428"/>
      <c r="SGZ8" s="428"/>
      <c r="SHA8" s="428"/>
      <c r="SHB8" s="428"/>
      <c r="SHC8" s="428"/>
      <c r="SHD8" s="428"/>
      <c r="SHE8" s="428"/>
      <c r="SHF8" s="428"/>
      <c r="SHG8" s="428"/>
      <c r="SHH8" s="428"/>
      <c r="SHI8" s="428"/>
      <c r="SHJ8" s="428"/>
      <c r="SHK8" s="428"/>
      <c r="SHL8" s="428"/>
      <c r="SHM8" s="428"/>
      <c r="SHN8" s="428"/>
      <c r="SHO8" s="428"/>
      <c r="SHP8" s="428"/>
      <c r="SHQ8" s="428"/>
      <c r="SHR8" s="428"/>
      <c r="SHS8" s="428"/>
      <c r="SHT8" s="428"/>
      <c r="SHU8" s="428"/>
      <c r="SHV8" s="428"/>
      <c r="SHW8" s="428"/>
      <c r="SHX8" s="428"/>
      <c r="SHY8" s="428"/>
      <c r="SHZ8" s="428"/>
      <c r="SIA8" s="428"/>
      <c r="SIB8" s="428"/>
      <c r="SIC8" s="428"/>
      <c r="SID8" s="428"/>
      <c r="SIE8" s="428"/>
      <c r="SIF8" s="428"/>
      <c r="SIG8" s="428"/>
      <c r="SIH8" s="428"/>
      <c r="SII8" s="428"/>
      <c r="SIJ8" s="428"/>
      <c r="SIK8" s="428"/>
      <c r="SIL8" s="428"/>
      <c r="SIM8" s="428"/>
      <c r="SIN8" s="428"/>
      <c r="SIO8" s="428"/>
      <c r="SIP8" s="428"/>
      <c r="SIQ8" s="428"/>
      <c r="SIR8" s="428"/>
      <c r="SIS8" s="428"/>
      <c r="SIT8" s="428"/>
      <c r="SIU8" s="428"/>
      <c r="SIV8" s="428"/>
      <c r="SIW8" s="428"/>
      <c r="SIX8" s="428"/>
      <c r="SIY8" s="428"/>
      <c r="SIZ8" s="428"/>
      <c r="SJA8" s="428"/>
      <c r="SJB8" s="428"/>
      <c r="SJC8" s="428"/>
      <c r="SJD8" s="428"/>
      <c r="SJE8" s="428"/>
      <c r="SJF8" s="428"/>
      <c r="SJG8" s="428"/>
      <c r="SJH8" s="428"/>
      <c r="SJI8" s="428"/>
      <c r="SJJ8" s="428"/>
      <c r="SJK8" s="428"/>
      <c r="SJL8" s="428"/>
      <c r="SJM8" s="428"/>
      <c r="SJN8" s="428"/>
      <c r="SJO8" s="428"/>
      <c r="SJP8" s="428"/>
      <c r="SJQ8" s="428"/>
      <c r="SJR8" s="428"/>
      <c r="SJS8" s="428"/>
      <c r="SJT8" s="428"/>
      <c r="SJU8" s="428"/>
      <c r="SJV8" s="428"/>
      <c r="SJW8" s="428"/>
      <c r="SJX8" s="428"/>
      <c r="SJY8" s="428"/>
      <c r="SJZ8" s="428"/>
      <c r="SKA8" s="428"/>
      <c r="SKB8" s="428"/>
      <c r="SKC8" s="428"/>
      <c r="SKD8" s="428"/>
      <c r="SKE8" s="428"/>
      <c r="SKF8" s="428"/>
      <c r="SKG8" s="428"/>
      <c r="SKH8" s="428"/>
      <c r="SKI8" s="428"/>
      <c r="SKJ8" s="428"/>
      <c r="SKK8" s="428"/>
      <c r="SKL8" s="428"/>
      <c r="SKM8" s="428"/>
      <c r="SKN8" s="428"/>
      <c r="SKO8" s="428"/>
      <c r="SKP8" s="428"/>
      <c r="SKQ8" s="428"/>
      <c r="SKR8" s="428"/>
      <c r="SKS8" s="428"/>
      <c r="SKT8" s="428"/>
      <c r="SKU8" s="428"/>
      <c r="SKV8" s="428"/>
      <c r="SKW8" s="428"/>
      <c r="SKX8" s="428"/>
      <c r="SKY8" s="428"/>
      <c r="SKZ8" s="428"/>
      <c r="SLA8" s="428"/>
      <c r="SLB8" s="428"/>
      <c r="SLC8" s="428"/>
      <c r="SLD8" s="428"/>
      <c r="SLE8" s="428"/>
      <c r="SLF8" s="428"/>
      <c r="SLG8" s="428"/>
      <c r="SLH8" s="428"/>
      <c r="SLI8" s="428"/>
      <c r="SLJ8" s="428"/>
      <c r="SLK8" s="428"/>
      <c r="SLL8" s="428"/>
      <c r="SLM8" s="428"/>
      <c r="SLN8" s="428"/>
      <c r="SLO8" s="428"/>
      <c r="SLP8" s="428"/>
      <c r="SLQ8" s="428"/>
      <c r="SLR8" s="428"/>
      <c r="SLS8" s="428"/>
      <c r="SLT8" s="428"/>
      <c r="SLU8" s="428"/>
      <c r="SLV8" s="428"/>
      <c r="SLW8" s="428"/>
      <c r="SLX8" s="428"/>
      <c r="SLY8" s="428"/>
      <c r="SLZ8" s="428"/>
      <c r="SMA8" s="428"/>
      <c r="SMB8" s="428"/>
      <c r="SMC8" s="428"/>
      <c r="SMD8" s="428"/>
      <c r="SME8" s="428"/>
      <c r="SMF8" s="428"/>
      <c r="SMG8" s="428"/>
      <c r="SMH8" s="428"/>
      <c r="SMI8" s="428"/>
      <c r="SMJ8" s="428"/>
      <c r="SMK8" s="428"/>
      <c r="SML8" s="428"/>
      <c r="SMM8" s="428"/>
      <c r="SMN8" s="428"/>
      <c r="SMO8" s="428"/>
      <c r="SMP8" s="428"/>
      <c r="SMQ8" s="428"/>
      <c r="SMR8" s="428"/>
      <c r="SMS8" s="428"/>
      <c r="SMT8" s="428"/>
      <c r="SMU8" s="428"/>
      <c r="SMV8" s="428"/>
      <c r="SMW8" s="428"/>
      <c r="SMX8" s="428"/>
      <c r="SMY8" s="428"/>
      <c r="SMZ8" s="428"/>
      <c r="SNA8" s="428"/>
      <c r="SNB8" s="428"/>
      <c r="SNC8" s="428"/>
      <c r="SND8" s="428"/>
      <c r="SNE8" s="428"/>
      <c r="SNF8" s="428"/>
      <c r="SNG8" s="428"/>
      <c r="SNH8" s="428"/>
      <c r="SNI8" s="428"/>
      <c r="SNJ8" s="428"/>
      <c r="SNK8" s="428"/>
      <c r="SNL8" s="428"/>
      <c r="SNM8" s="428"/>
      <c r="SNN8" s="428"/>
      <c r="SNO8" s="428"/>
      <c r="SNP8" s="428"/>
      <c r="SNQ8" s="428"/>
      <c r="SNR8" s="428"/>
      <c r="SNS8" s="428"/>
      <c r="SNT8" s="428"/>
      <c r="SNU8" s="428"/>
      <c r="SNV8" s="428"/>
      <c r="SNW8" s="428"/>
      <c r="SNX8" s="428"/>
      <c r="SNY8" s="428"/>
      <c r="SNZ8" s="428"/>
      <c r="SOA8" s="428"/>
      <c r="SOB8" s="428"/>
      <c r="SOC8" s="428"/>
      <c r="SOD8" s="428"/>
      <c r="SOE8" s="428"/>
      <c r="SOF8" s="428"/>
      <c r="SOG8" s="428"/>
      <c r="SOH8" s="428"/>
      <c r="SOI8" s="428"/>
      <c r="SOJ8" s="428"/>
      <c r="SOK8" s="428"/>
      <c r="SOL8" s="428"/>
      <c r="SOM8" s="428"/>
      <c r="SON8" s="428"/>
      <c r="SOO8" s="428"/>
      <c r="SOP8" s="428"/>
      <c r="SOQ8" s="428"/>
      <c r="SOR8" s="428"/>
      <c r="SOS8" s="428"/>
      <c r="SOT8" s="428"/>
      <c r="SOU8" s="428"/>
      <c r="SOV8" s="428"/>
      <c r="SOW8" s="428"/>
      <c r="SOX8" s="428"/>
      <c r="SOY8" s="428"/>
      <c r="SOZ8" s="428"/>
      <c r="SPA8" s="428"/>
      <c r="SPB8" s="428"/>
      <c r="SPC8" s="428"/>
      <c r="SPD8" s="428"/>
      <c r="SPE8" s="428"/>
      <c r="SPF8" s="428"/>
      <c r="SPG8" s="428"/>
      <c r="SPH8" s="428"/>
      <c r="SPI8" s="428"/>
      <c r="SPJ8" s="428"/>
      <c r="SPK8" s="428"/>
      <c r="SPL8" s="428"/>
      <c r="SPM8" s="428"/>
      <c r="SPN8" s="428"/>
      <c r="SPO8" s="428"/>
      <c r="SPP8" s="428"/>
      <c r="SPQ8" s="428"/>
      <c r="SPR8" s="428"/>
      <c r="SPS8" s="428"/>
      <c r="SPT8" s="428"/>
      <c r="SPU8" s="428"/>
      <c r="SPV8" s="428"/>
      <c r="SPW8" s="428"/>
      <c r="SPX8" s="428"/>
      <c r="SPY8" s="428"/>
      <c r="SPZ8" s="428"/>
      <c r="SQA8" s="428"/>
      <c r="SQB8" s="428"/>
      <c r="SQC8" s="428"/>
      <c r="SQD8" s="428"/>
      <c r="SQE8" s="428"/>
      <c r="SQF8" s="428"/>
      <c r="SQG8" s="428"/>
      <c r="SQH8" s="428"/>
      <c r="SQI8" s="428"/>
      <c r="SQJ8" s="428"/>
      <c r="SQK8" s="428"/>
      <c r="SQL8" s="428"/>
      <c r="SQM8" s="428"/>
      <c r="SQN8" s="428"/>
      <c r="SQO8" s="428"/>
      <c r="SQP8" s="428"/>
      <c r="SQQ8" s="428"/>
      <c r="SQR8" s="428"/>
      <c r="SQS8" s="428"/>
      <c r="SQT8" s="428"/>
      <c r="SQU8" s="428"/>
      <c r="SQV8" s="428"/>
      <c r="SQW8" s="428"/>
      <c r="SQX8" s="428"/>
      <c r="SQY8" s="428"/>
      <c r="SQZ8" s="428"/>
      <c r="SRA8" s="428"/>
      <c r="SRB8" s="428"/>
      <c r="SRC8" s="428"/>
      <c r="SRD8" s="428"/>
      <c r="SRE8" s="428"/>
      <c r="SRF8" s="428"/>
      <c r="SRG8" s="428"/>
      <c r="SRH8" s="428"/>
      <c r="SRI8" s="428"/>
      <c r="SRJ8" s="428"/>
      <c r="SRK8" s="428"/>
      <c r="SRL8" s="428"/>
      <c r="SRM8" s="428"/>
      <c r="SRN8" s="428"/>
      <c r="SRO8" s="428"/>
      <c r="SRP8" s="428"/>
      <c r="SRQ8" s="428"/>
      <c r="SRR8" s="428"/>
      <c r="SRS8" s="428"/>
      <c r="SRT8" s="428"/>
      <c r="SRU8" s="428"/>
      <c r="SRV8" s="428"/>
      <c r="SRW8" s="428"/>
      <c r="SRX8" s="428"/>
      <c r="SRY8" s="428"/>
      <c r="SRZ8" s="428"/>
      <c r="SSA8" s="428"/>
      <c r="SSB8" s="428"/>
      <c r="SSC8" s="428"/>
      <c r="SSD8" s="428"/>
      <c r="SSE8" s="428"/>
      <c r="SSF8" s="428"/>
      <c r="SSG8" s="428"/>
      <c r="SSH8" s="428"/>
      <c r="SSI8" s="428"/>
      <c r="SSJ8" s="428"/>
      <c r="SSK8" s="428"/>
      <c r="SSL8" s="428"/>
      <c r="SSM8" s="428"/>
      <c r="SSN8" s="428"/>
      <c r="SSO8" s="428"/>
      <c r="SSP8" s="428"/>
      <c r="SSQ8" s="428"/>
      <c r="SSR8" s="428"/>
      <c r="SSS8" s="428"/>
      <c r="SST8" s="428"/>
      <c r="SSU8" s="428"/>
      <c r="SSV8" s="428"/>
      <c r="SSW8" s="428"/>
      <c r="SSX8" s="428"/>
      <c r="SSY8" s="428"/>
      <c r="SSZ8" s="428"/>
      <c r="STA8" s="428"/>
      <c r="STB8" s="428"/>
      <c r="STC8" s="428"/>
      <c r="STD8" s="428"/>
      <c r="STE8" s="428"/>
      <c r="STF8" s="428"/>
      <c r="STG8" s="428"/>
      <c r="STH8" s="428"/>
      <c r="STI8" s="428"/>
      <c r="STJ8" s="428"/>
      <c r="STK8" s="428"/>
      <c r="STL8" s="428"/>
      <c r="STM8" s="428"/>
      <c r="STN8" s="428"/>
      <c r="STO8" s="428"/>
      <c r="STP8" s="428"/>
      <c r="STQ8" s="428"/>
      <c r="STR8" s="428"/>
      <c r="STS8" s="428"/>
      <c r="STT8" s="428"/>
      <c r="STU8" s="428"/>
      <c r="STV8" s="428"/>
      <c r="STW8" s="428"/>
      <c r="STX8" s="428"/>
      <c r="STY8" s="428"/>
      <c r="STZ8" s="428"/>
      <c r="SUA8" s="428"/>
      <c r="SUB8" s="428"/>
      <c r="SUC8" s="428"/>
      <c r="SUD8" s="428"/>
      <c r="SUE8" s="428"/>
      <c r="SUF8" s="428"/>
      <c r="SUG8" s="428"/>
      <c r="SUH8" s="428"/>
      <c r="SUI8" s="428"/>
      <c r="SUJ8" s="428"/>
      <c r="SUK8" s="428"/>
      <c r="SUL8" s="428"/>
      <c r="SUM8" s="428"/>
      <c r="SUN8" s="428"/>
      <c r="SUO8" s="428"/>
      <c r="SUP8" s="428"/>
      <c r="SUQ8" s="428"/>
      <c r="SUR8" s="428"/>
      <c r="SUS8" s="428"/>
      <c r="SUT8" s="428"/>
      <c r="SUU8" s="428"/>
      <c r="SUV8" s="428"/>
      <c r="SUW8" s="428"/>
      <c r="SUX8" s="428"/>
      <c r="SUY8" s="428"/>
      <c r="SUZ8" s="428"/>
      <c r="SVA8" s="428"/>
      <c r="SVB8" s="428"/>
      <c r="SVC8" s="428"/>
      <c r="SVD8" s="428"/>
      <c r="SVE8" s="428"/>
      <c r="SVF8" s="428"/>
      <c r="SVG8" s="428"/>
      <c r="SVH8" s="428"/>
      <c r="SVI8" s="428"/>
      <c r="SVJ8" s="428"/>
      <c r="SVK8" s="428"/>
      <c r="SVL8" s="428"/>
      <c r="SVM8" s="428"/>
      <c r="SVN8" s="428"/>
      <c r="SVO8" s="428"/>
      <c r="SVP8" s="428"/>
      <c r="SVQ8" s="428"/>
      <c r="SVR8" s="428"/>
      <c r="SVS8" s="428"/>
      <c r="SVT8" s="428"/>
      <c r="SVU8" s="428"/>
      <c r="SVV8" s="428"/>
      <c r="SVW8" s="428"/>
      <c r="SVX8" s="428"/>
      <c r="SVY8" s="428"/>
      <c r="SVZ8" s="428"/>
      <c r="SWA8" s="428"/>
      <c r="SWB8" s="428"/>
      <c r="SWC8" s="428"/>
      <c r="SWD8" s="428"/>
      <c r="SWE8" s="428"/>
      <c r="SWF8" s="428"/>
      <c r="SWG8" s="428"/>
      <c r="SWH8" s="428"/>
      <c r="SWI8" s="428"/>
      <c r="SWJ8" s="428"/>
      <c r="SWK8" s="428"/>
      <c r="SWL8" s="428"/>
      <c r="SWM8" s="428"/>
      <c r="SWN8" s="428"/>
      <c r="SWO8" s="428"/>
      <c r="SWP8" s="428"/>
      <c r="SWQ8" s="428"/>
      <c r="SWR8" s="428"/>
      <c r="SWS8" s="428"/>
      <c r="SWT8" s="428"/>
      <c r="SWU8" s="428"/>
      <c r="SWV8" s="428"/>
      <c r="SWW8" s="428"/>
      <c r="SWX8" s="428"/>
      <c r="SWY8" s="428"/>
      <c r="SWZ8" s="428"/>
      <c r="SXA8" s="428"/>
      <c r="SXB8" s="428"/>
      <c r="SXC8" s="428"/>
      <c r="SXD8" s="428"/>
      <c r="SXE8" s="428"/>
      <c r="SXF8" s="428"/>
      <c r="SXG8" s="428"/>
      <c r="SXH8" s="428"/>
      <c r="SXI8" s="428"/>
      <c r="SXJ8" s="428"/>
      <c r="SXK8" s="428"/>
      <c r="SXL8" s="428"/>
      <c r="SXM8" s="428"/>
      <c r="SXN8" s="428"/>
      <c r="SXO8" s="428"/>
      <c r="SXP8" s="428"/>
      <c r="SXQ8" s="428"/>
      <c r="SXR8" s="428"/>
      <c r="SXS8" s="428"/>
      <c r="SXT8" s="428"/>
      <c r="SXU8" s="428"/>
      <c r="SXV8" s="428"/>
      <c r="SXW8" s="428"/>
      <c r="SXX8" s="428"/>
      <c r="SXY8" s="428"/>
      <c r="SXZ8" s="428"/>
      <c r="SYA8" s="428"/>
      <c r="SYB8" s="428"/>
      <c r="SYC8" s="428"/>
      <c r="SYD8" s="428"/>
      <c r="SYE8" s="428"/>
      <c r="SYF8" s="428"/>
      <c r="SYG8" s="428"/>
      <c r="SYH8" s="428"/>
      <c r="SYI8" s="428"/>
      <c r="SYJ8" s="428"/>
      <c r="SYK8" s="428"/>
      <c r="SYL8" s="428"/>
      <c r="SYM8" s="428"/>
      <c r="SYN8" s="428"/>
      <c r="SYO8" s="428"/>
      <c r="SYP8" s="428"/>
      <c r="SYQ8" s="428"/>
      <c r="SYR8" s="428"/>
      <c r="SYS8" s="428"/>
      <c r="SYT8" s="428"/>
      <c r="SYU8" s="428"/>
      <c r="SYV8" s="428"/>
      <c r="SYW8" s="428"/>
      <c r="SYX8" s="428"/>
      <c r="SYY8" s="428"/>
      <c r="SYZ8" s="428"/>
      <c r="SZA8" s="428"/>
      <c r="SZB8" s="428"/>
      <c r="SZC8" s="428"/>
      <c r="SZD8" s="428"/>
      <c r="SZE8" s="428"/>
      <c r="SZF8" s="428"/>
      <c r="SZG8" s="428"/>
      <c r="SZH8" s="428"/>
      <c r="SZI8" s="428"/>
      <c r="SZJ8" s="428"/>
      <c r="SZK8" s="428"/>
      <c r="SZL8" s="428"/>
      <c r="SZM8" s="428"/>
      <c r="SZN8" s="428"/>
      <c r="SZO8" s="428"/>
      <c r="SZP8" s="428"/>
      <c r="SZQ8" s="428"/>
      <c r="SZR8" s="428"/>
      <c r="SZS8" s="428"/>
      <c r="SZT8" s="428"/>
      <c r="SZU8" s="428"/>
      <c r="SZV8" s="428"/>
      <c r="SZW8" s="428"/>
      <c r="SZX8" s="428"/>
      <c r="SZY8" s="428"/>
      <c r="SZZ8" s="428"/>
      <c r="TAA8" s="428"/>
      <c r="TAB8" s="428"/>
      <c r="TAC8" s="428"/>
      <c r="TAD8" s="428"/>
      <c r="TAE8" s="428"/>
      <c r="TAF8" s="428"/>
      <c r="TAG8" s="428"/>
      <c r="TAH8" s="428"/>
      <c r="TAI8" s="428"/>
      <c r="TAJ8" s="428"/>
      <c r="TAK8" s="428"/>
      <c r="TAL8" s="428"/>
      <c r="TAM8" s="428"/>
      <c r="TAN8" s="428"/>
      <c r="TAO8" s="428"/>
      <c r="TAP8" s="428"/>
      <c r="TAQ8" s="428"/>
      <c r="TAR8" s="428"/>
      <c r="TAS8" s="428"/>
      <c r="TAT8" s="428"/>
      <c r="TAU8" s="428"/>
      <c r="TAV8" s="428"/>
      <c r="TAW8" s="428"/>
      <c r="TAX8" s="428"/>
      <c r="TAY8" s="428"/>
      <c r="TAZ8" s="428"/>
      <c r="TBA8" s="428"/>
      <c r="TBB8" s="428"/>
      <c r="TBC8" s="428"/>
      <c r="TBD8" s="428"/>
      <c r="TBE8" s="428"/>
      <c r="TBF8" s="428"/>
      <c r="TBG8" s="428"/>
      <c r="TBH8" s="428"/>
      <c r="TBI8" s="428"/>
      <c r="TBJ8" s="428"/>
      <c r="TBK8" s="428"/>
      <c r="TBL8" s="428"/>
      <c r="TBM8" s="428"/>
      <c r="TBN8" s="428"/>
      <c r="TBO8" s="428"/>
      <c r="TBP8" s="428"/>
      <c r="TBQ8" s="428"/>
      <c r="TBR8" s="428"/>
      <c r="TBS8" s="428"/>
      <c r="TBT8" s="428"/>
      <c r="TBU8" s="428"/>
      <c r="TBV8" s="428"/>
      <c r="TBW8" s="428"/>
      <c r="TBX8" s="428"/>
      <c r="TBY8" s="428"/>
      <c r="TBZ8" s="428"/>
      <c r="TCA8" s="428"/>
      <c r="TCB8" s="428"/>
      <c r="TCC8" s="428"/>
      <c r="TCD8" s="428"/>
      <c r="TCE8" s="428"/>
      <c r="TCF8" s="428"/>
      <c r="TCG8" s="428"/>
      <c r="TCH8" s="428"/>
      <c r="TCI8" s="428"/>
      <c r="TCJ8" s="428"/>
      <c r="TCK8" s="428"/>
      <c r="TCL8" s="428"/>
      <c r="TCM8" s="428"/>
      <c r="TCN8" s="428"/>
      <c r="TCO8" s="428"/>
      <c r="TCP8" s="428"/>
      <c r="TCQ8" s="428"/>
      <c r="TCR8" s="428"/>
      <c r="TCS8" s="428"/>
      <c r="TCT8" s="428"/>
      <c r="TCU8" s="428"/>
      <c r="TCV8" s="428"/>
      <c r="TCW8" s="428"/>
      <c r="TCX8" s="428"/>
      <c r="TCY8" s="428"/>
      <c r="TCZ8" s="428"/>
      <c r="TDA8" s="428"/>
      <c r="TDB8" s="428"/>
      <c r="TDC8" s="428"/>
      <c r="TDD8" s="428"/>
      <c r="TDE8" s="428"/>
      <c r="TDF8" s="428"/>
      <c r="TDG8" s="428"/>
      <c r="TDH8" s="428"/>
      <c r="TDI8" s="428"/>
      <c r="TDJ8" s="428"/>
      <c r="TDK8" s="428"/>
      <c r="TDL8" s="428"/>
      <c r="TDM8" s="428"/>
      <c r="TDN8" s="428"/>
      <c r="TDO8" s="428"/>
      <c r="TDP8" s="428"/>
      <c r="TDQ8" s="428"/>
      <c r="TDR8" s="428"/>
      <c r="TDS8" s="428"/>
      <c r="TDT8" s="428"/>
      <c r="TDU8" s="428"/>
      <c r="TDV8" s="428"/>
      <c r="TDW8" s="428"/>
      <c r="TDX8" s="428"/>
      <c r="TDY8" s="428"/>
      <c r="TDZ8" s="428"/>
      <c r="TEA8" s="428"/>
      <c r="TEB8" s="428"/>
      <c r="TEC8" s="428"/>
      <c r="TED8" s="428"/>
      <c r="TEE8" s="428"/>
      <c r="TEF8" s="428"/>
      <c r="TEG8" s="428"/>
      <c r="TEH8" s="428"/>
      <c r="TEI8" s="428"/>
      <c r="TEJ8" s="428"/>
      <c r="TEK8" s="428"/>
      <c r="TEL8" s="428"/>
      <c r="TEM8" s="428"/>
      <c r="TEN8" s="428"/>
      <c r="TEO8" s="428"/>
      <c r="TEP8" s="428"/>
      <c r="TEQ8" s="428"/>
      <c r="TER8" s="428"/>
      <c r="TES8" s="428"/>
      <c r="TET8" s="428"/>
      <c r="TEU8" s="428"/>
      <c r="TEV8" s="428"/>
      <c r="TEW8" s="428"/>
      <c r="TEX8" s="428"/>
      <c r="TEY8" s="428"/>
      <c r="TEZ8" s="428"/>
      <c r="TFA8" s="428"/>
      <c r="TFB8" s="428"/>
      <c r="TFC8" s="428"/>
      <c r="TFD8" s="428"/>
      <c r="TFE8" s="428"/>
      <c r="TFF8" s="428"/>
      <c r="TFG8" s="428"/>
      <c r="TFH8" s="428"/>
      <c r="TFI8" s="428"/>
      <c r="TFJ8" s="428"/>
      <c r="TFK8" s="428"/>
      <c r="TFL8" s="428"/>
      <c r="TFM8" s="428"/>
      <c r="TFN8" s="428"/>
      <c r="TFO8" s="428"/>
      <c r="TFP8" s="428"/>
      <c r="TFQ8" s="428"/>
      <c r="TFR8" s="428"/>
      <c r="TFS8" s="428"/>
      <c r="TFT8" s="428"/>
      <c r="TFU8" s="428"/>
      <c r="TFV8" s="428"/>
      <c r="TFW8" s="428"/>
      <c r="TFX8" s="428"/>
      <c r="TFY8" s="428"/>
      <c r="TFZ8" s="428"/>
      <c r="TGA8" s="428"/>
      <c r="TGB8" s="428"/>
      <c r="TGC8" s="428"/>
      <c r="TGD8" s="428"/>
      <c r="TGE8" s="428"/>
      <c r="TGF8" s="428"/>
      <c r="TGG8" s="428"/>
      <c r="TGH8" s="428"/>
      <c r="TGI8" s="428"/>
      <c r="TGJ8" s="428"/>
      <c r="TGK8" s="428"/>
      <c r="TGL8" s="428"/>
      <c r="TGM8" s="428"/>
      <c r="TGN8" s="428"/>
      <c r="TGO8" s="428"/>
      <c r="TGP8" s="428"/>
      <c r="TGQ8" s="428"/>
      <c r="TGR8" s="428"/>
      <c r="TGS8" s="428"/>
      <c r="TGT8" s="428"/>
      <c r="TGU8" s="428"/>
      <c r="TGV8" s="428"/>
      <c r="TGW8" s="428"/>
      <c r="TGX8" s="428"/>
      <c r="TGY8" s="428"/>
      <c r="TGZ8" s="428"/>
      <c r="THA8" s="428"/>
      <c r="THB8" s="428"/>
      <c r="THC8" s="428"/>
      <c r="THD8" s="428"/>
      <c r="THE8" s="428"/>
      <c r="THF8" s="428"/>
      <c r="THG8" s="428"/>
      <c r="THH8" s="428"/>
      <c r="THI8" s="428"/>
      <c r="THJ8" s="428"/>
      <c r="THK8" s="428"/>
      <c r="THL8" s="428"/>
      <c r="THM8" s="428"/>
      <c r="THN8" s="428"/>
      <c r="THO8" s="428"/>
      <c r="THP8" s="428"/>
      <c r="THQ8" s="428"/>
      <c r="THR8" s="428"/>
      <c r="THS8" s="428"/>
      <c r="THT8" s="428"/>
      <c r="THU8" s="428"/>
      <c r="THV8" s="428"/>
      <c r="THW8" s="428"/>
      <c r="THX8" s="428"/>
      <c r="THY8" s="428"/>
      <c r="THZ8" s="428"/>
      <c r="TIA8" s="428"/>
      <c r="TIB8" s="428"/>
      <c r="TIC8" s="428"/>
      <c r="TID8" s="428"/>
      <c r="TIE8" s="428"/>
      <c r="TIF8" s="428"/>
      <c r="TIG8" s="428"/>
      <c r="TIH8" s="428"/>
      <c r="TII8" s="428"/>
      <c r="TIJ8" s="428"/>
      <c r="TIK8" s="428"/>
      <c r="TIL8" s="428"/>
      <c r="TIM8" s="428"/>
      <c r="TIN8" s="428"/>
      <c r="TIO8" s="428"/>
      <c r="TIP8" s="428"/>
      <c r="TIQ8" s="428"/>
      <c r="TIR8" s="428"/>
      <c r="TIS8" s="428"/>
      <c r="TIT8" s="428"/>
      <c r="TIU8" s="428"/>
      <c r="TIV8" s="428"/>
      <c r="TIW8" s="428"/>
      <c r="TIX8" s="428"/>
      <c r="TIY8" s="428"/>
      <c r="TIZ8" s="428"/>
      <c r="TJA8" s="428"/>
      <c r="TJB8" s="428"/>
      <c r="TJC8" s="428"/>
      <c r="TJD8" s="428"/>
      <c r="TJE8" s="428"/>
      <c r="TJF8" s="428"/>
      <c r="TJG8" s="428"/>
      <c r="TJH8" s="428"/>
      <c r="TJI8" s="428"/>
      <c r="TJJ8" s="428"/>
      <c r="TJK8" s="428"/>
      <c r="TJL8" s="428"/>
      <c r="TJM8" s="428"/>
      <c r="TJN8" s="428"/>
      <c r="TJO8" s="428"/>
      <c r="TJP8" s="428"/>
      <c r="TJQ8" s="428"/>
      <c r="TJR8" s="428"/>
      <c r="TJS8" s="428"/>
      <c r="TJT8" s="428"/>
      <c r="TJU8" s="428"/>
      <c r="TJV8" s="428"/>
      <c r="TJW8" s="428"/>
      <c r="TJX8" s="428"/>
      <c r="TJY8" s="428"/>
      <c r="TJZ8" s="428"/>
      <c r="TKA8" s="428"/>
      <c r="TKB8" s="428"/>
      <c r="TKC8" s="428"/>
      <c r="TKD8" s="428"/>
      <c r="TKE8" s="428"/>
      <c r="TKF8" s="428"/>
      <c r="TKG8" s="428"/>
      <c r="TKH8" s="428"/>
      <c r="TKI8" s="428"/>
      <c r="TKJ8" s="428"/>
      <c r="TKK8" s="428"/>
      <c r="TKL8" s="428"/>
      <c r="TKM8" s="428"/>
      <c r="TKN8" s="428"/>
      <c r="TKO8" s="428"/>
      <c r="TKP8" s="428"/>
      <c r="TKQ8" s="428"/>
      <c r="TKR8" s="428"/>
      <c r="TKS8" s="428"/>
      <c r="TKT8" s="428"/>
      <c r="TKU8" s="428"/>
      <c r="TKV8" s="428"/>
      <c r="TKW8" s="428"/>
      <c r="TKX8" s="428"/>
      <c r="TKY8" s="428"/>
      <c r="TKZ8" s="428"/>
      <c r="TLA8" s="428"/>
      <c r="TLB8" s="428"/>
      <c r="TLC8" s="428"/>
      <c r="TLD8" s="428"/>
      <c r="TLE8" s="428"/>
      <c r="TLF8" s="428"/>
      <c r="TLG8" s="428"/>
      <c r="TLH8" s="428"/>
      <c r="TLI8" s="428"/>
      <c r="TLJ8" s="428"/>
      <c r="TLK8" s="428"/>
      <c r="TLL8" s="428"/>
      <c r="TLM8" s="428"/>
      <c r="TLN8" s="428"/>
      <c r="TLO8" s="428"/>
      <c r="TLP8" s="428"/>
      <c r="TLQ8" s="428"/>
      <c r="TLR8" s="428"/>
      <c r="TLS8" s="428"/>
      <c r="TLT8" s="428"/>
      <c r="TLU8" s="428"/>
      <c r="TLV8" s="428"/>
      <c r="TLW8" s="428"/>
      <c r="TLX8" s="428"/>
      <c r="TLY8" s="428"/>
      <c r="TLZ8" s="428"/>
      <c r="TMA8" s="428"/>
      <c r="TMB8" s="428"/>
      <c r="TMC8" s="428"/>
      <c r="TMD8" s="428"/>
      <c r="TME8" s="428"/>
      <c r="TMF8" s="428"/>
      <c r="TMG8" s="428"/>
      <c r="TMH8" s="428"/>
      <c r="TMI8" s="428"/>
      <c r="TMJ8" s="428"/>
      <c r="TMK8" s="428"/>
      <c r="TML8" s="428"/>
      <c r="TMM8" s="428"/>
      <c r="TMN8" s="428"/>
      <c r="TMO8" s="428"/>
      <c r="TMP8" s="428"/>
      <c r="TMQ8" s="428"/>
      <c r="TMR8" s="428"/>
      <c r="TMS8" s="428"/>
      <c r="TMT8" s="428"/>
      <c r="TMU8" s="428"/>
      <c r="TMV8" s="428"/>
      <c r="TMW8" s="428"/>
      <c r="TMX8" s="428"/>
      <c r="TMY8" s="428"/>
      <c r="TMZ8" s="428"/>
      <c r="TNA8" s="428"/>
      <c r="TNB8" s="428"/>
      <c r="TNC8" s="428"/>
      <c r="TND8" s="428"/>
      <c r="TNE8" s="428"/>
      <c r="TNF8" s="428"/>
      <c r="TNG8" s="428"/>
      <c r="TNH8" s="428"/>
      <c r="TNI8" s="428"/>
      <c r="TNJ8" s="428"/>
      <c r="TNK8" s="428"/>
      <c r="TNL8" s="428"/>
      <c r="TNM8" s="428"/>
      <c r="TNN8" s="428"/>
      <c r="TNO8" s="428"/>
      <c r="TNP8" s="428"/>
      <c r="TNQ8" s="428"/>
      <c r="TNR8" s="428"/>
      <c r="TNS8" s="428"/>
      <c r="TNT8" s="428"/>
      <c r="TNU8" s="428"/>
      <c r="TNV8" s="428"/>
      <c r="TNW8" s="428"/>
      <c r="TNX8" s="428"/>
      <c r="TNY8" s="428"/>
      <c r="TNZ8" s="428"/>
      <c r="TOA8" s="428"/>
      <c r="TOB8" s="428"/>
      <c r="TOC8" s="428"/>
      <c r="TOD8" s="428"/>
      <c r="TOE8" s="428"/>
      <c r="TOF8" s="428"/>
      <c r="TOG8" s="428"/>
      <c r="TOH8" s="428"/>
      <c r="TOI8" s="428"/>
      <c r="TOJ8" s="428"/>
      <c r="TOK8" s="428"/>
      <c r="TOL8" s="428"/>
      <c r="TOM8" s="428"/>
      <c r="TON8" s="428"/>
      <c r="TOO8" s="428"/>
      <c r="TOP8" s="428"/>
      <c r="TOQ8" s="428"/>
      <c r="TOR8" s="428"/>
      <c r="TOS8" s="428"/>
      <c r="TOT8" s="428"/>
      <c r="TOU8" s="428"/>
      <c r="TOV8" s="428"/>
      <c r="TOW8" s="428"/>
      <c r="TOX8" s="428"/>
      <c r="TOY8" s="428"/>
      <c r="TOZ8" s="428"/>
      <c r="TPA8" s="428"/>
      <c r="TPB8" s="428"/>
      <c r="TPC8" s="428"/>
      <c r="TPD8" s="428"/>
      <c r="TPE8" s="428"/>
      <c r="TPF8" s="428"/>
      <c r="TPG8" s="428"/>
      <c r="TPH8" s="428"/>
      <c r="TPI8" s="428"/>
      <c r="TPJ8" s="428"/>
      <c r="TPK8" s="428"/>
      <c r="TPL8" s="428"/>
      <c r="TPM8" s="428"/>
      <c r="TPN8" s="428"/>
      <c r="TPO8" s="428"/>
      <c r="TPP8" s="428"/>
      <c r="TPQ8" s="428"/>
      <c r="TPR8" s="428"/>
      <c r="TPS8" s="428"/>
      <c r="TPT8" s="428"/>
      <c r="TPU8" s="428"/>
      <c r="TPV8" s="428"/>
      <c r="TPW8" s="428"/>
      <c r="TPX8" s="428"/>
      <c r="TPY8" s="428"/>
      <c r="TPZ8" s="428"/>
      <c r="TQA8" s="428"/>
      <c r="TQB8" s="428"/>
      <c r="TQC8" s="428"/>
      <c r="TQD8" s="428"/>
      <c r="TQE8" s="428"/>
      <c r="TQF8" s="428"/>
      <c r="TQG8" s="428"/>
      <c r="TQH8" s="428"/>
      <c r="TQI8" s="428"/>
      <c r="TQJ8" s="428"/>
      <c r="TQK8" s="428"/>
      <c r="TQL8" s="428"/>
      <c r="TQM8" s="428"/>
      <c r="TQN8" s="428"/>
      <c r="TQO8" s="428"/>
      <c r="TQP8" s="428"/>
      <c r="TQQ8" s="428"/>
      <c r="TQR8" s="428"/>
      <c r="TQS8" s="428"/>
      <c r="TQT8" s="428"/>
      <c r="TQU8" s="428"/>
      <c r="TQV8" s="428"/>
      <c r="TQW8" s="428"/>
      <c r="TQX8" s="428"/>
      <c r="TQY8" s="428"/>
      <c r="TQZ8" s="428"/>
      <c r="TRA8" s="428"/>
      <c r="TRB8" s="428"/>
      <c r="TRC8" s="428"/>
      <c r="TRD8" s="428"/>
      <c r="TRE8" s="428"/>
      <c r="TRF8" s="428"/>
      <c r="TRG8" s="428"/>
      <c r="TRH8" s="428"/>
      <c r="TRI8" s="428"/>
      <c r="TRJ8" s="428"/>
      <c r="TRK8" s="428"/>
      <c r="TRL8" s="428"/>
      <c r="TRM8" s="428"/>
      <c r="TRN8" s="428"/>
      <c r="TRO8" s="428"/>
      <c r="TRP8" s="428"/>
      <c r="TRQ8" s="428"/>
      <c r="TRR8" s="428"/>
      <c r="TRS8" s="428"/>
      <c r="TRT8" s="428"/>
      <c r="TRU8" s="428"/>
      <c r="TRV8" s="428"/>
      <c r="TRW8" s="428"/>
      <c r="TRX8" s="428"/>
      <c r="TRY8" s="428"/>
      <c r="TRZ8" s="428"/>
      <c r="TSA8" s="428"/>
      <c r="TSB8" s="428"/>
      <c r="TSC8" s="428"/>
      <c r="TSD8" s="428"/>
      <c r="TSE8" s="428"/>
      <c r="TSF8" s="428"/>
      <c r="TSG8" s="428"/>
      <c r="TSH8" s="428"/>
      <c r="TSI8" s="428"/>
      <c r="TSJ8" s="428"/>
      <c r="TSK8" s="428"/>
      <c r="TSL8" s="428"/>
      <c r="TSM8" s="428"/>
      <c r="TSN8" s="428"/>
      <c r="TSO8" s="428"/>
      <c r="TSP8" s="428"/>
      <c r="TSQ8" s="428"/>
      <c r="TSR8" s="428"/>
      <c r="TSS8" s="428"/>
      <c r="TST8" s="428"/>
      <c r="TSU8" s="428"/>
      <c r="TSV8" s="428"/>
      <c r="TSW8" s="428"/>
      <c r="TSX8" s="428"/>
      <c r="TSY8" s="428"/>
      <c r="TSZ8" s="428"/>
      <c r="TTA8" s="428"/>
      <c r="TTB8" s="428"/>
      <c r="TTC8" s="428"/>
      <c r="TTD8" s="428"/>
      <c r="TTE8" s="428"/>
      <c r="TTF8" s="428"/>
      <c r="TTG8" s="428"/>
      <c r="TTH8" s="428"/>
      <c r="TTI8" s="428"/>
      <c r="TTJ8" s="428"/>
      <c r="TTK8" s="428"/>
      <c r="TTL8" s="428"/>
      <c r="TTM8" s="428"/>
      <c r="TTN8" s="428"/>
      <c r="TTO8" s="428"/>
      <c r="TTP8" s="428"/>
      <c r="TTQ8" s="428"/>
      <c r="TTR8" s="428"/>
      <c r="TTS8" s="428"/>
      <c r="TTT8" s="428"/>
      <c r="TTU8" s="428"/>
      <c r="TTV8" s="428"/>
      <c r="TTW8" s="428"/>
      <c r="TTX8" s="428"/>
      <c r="TTY8" s="428"/>
      <c r="TTZ8" s="428"/>
      <c r="TUA8" s="428"/>
      <c r="TUB8" s="428"/>
      <c r="TUC8" s="428"/>
      <c r="TUD8" s="428"/>
      <c r="TUE8" s="428"/>
      <c r="TUF8" s="428"/>
      <c r="TUG8" s="428"/>
      <c r="TUH8" s="428"/>
      <c r="TUI8" s="428"/>
      <c r="TUJ8" s="428"/>
      <c r="TUK8" s="428"/>
      <c r="TUL8" s="428"/>
      <c r="TUM8" s="428"/>
      <c r="TUN8" s="428"/>
      <c r="TUO8" s="428"/>
      <c r="TUP8" s="428"/>
      <c r="TUQ8" s="428"/>
      <c r="TUR8" s="428"/>
      <c r="TUS8" s="428"/>
      <c r="TUT8" s="428"/>
      <c r="TUU8" s="428"/>
      <c r="TUV8" s="428"/>
      <c r="TUW8" s="428"/>
      <c r="TUX8" s="428"/>
      <c r="TUY8" s="428"/>
      <c r="TUZ8" s="428"/>
      <c r="TVA8" s="428"/>
      <c r="TVB8" s="428"/>
      <c r="TVC8" s="428"/>
      <c r="TVD8" s="428"/>
      <c r="TVE8" s="428"/>
      <c r="TVF8" s="428"/>
      <c r="TVG8" s="428"/>
      <c r="TVH8" s="428"/>
      <c r="TVI8" s="428"/>
      <c r="TVJ8" s="428"/>
      <c r="TVK8" s="428"/>
      <c r="TVL8" s="428"/>
      <c r="TVM8" s="428"/>
      <c r="TVN8" s="428"/>
      <c r="TVO8" s="428"/>
      <c r="TVP8" s="428"/>
      <c r="TVQ8" s="428"/>
      <c r="TVR8" s="428"/>
      <c r="TVS8" s="428"/>
      <c r="TVT8" s="428"/>
      <c r="TVU8" s="428"/>
      <c r="TVV8" s="428"/>
      <c r="TVW8" s="428"/>
      <c r="TVX8" s="428"/>
      <c r="TVY8" s="428"/>
      <c r="TVZ8" s="428"/>
      <c r="TWA8" s="428"/>
      <c r="TWB8" s="428"/>
      <c r="TWC8" s="428"/>
      <c r="TWD8" s="428"/>
      <c r="TWE8" s="428"/>
      <c r="TWF8" s="428"/>
      <c r="TWG8" s="428"/>
      <c r="TWH8" s="428"/>
      <c r="TWI8" s="428"/>
      <c r="TWJ8" s="428"/>
      <c r="TWK8" s="428"/>
      <c r="TWL8" s="428"/>
      <c r="TWM8" s="428"/>
      <c r="TWN8" s="428"/>
      <c r="TWO8" s="428"/>
      <c r="TWP8" s="428"/>
      <c r="TWQ8" s="428"/>
      <c r="TWR8" s="428"/>
      <c r="TWS8" s="428"/>
      <c r="TWT8" s="428"/>
      <c r="TWU8" s="428"/>
      <c r="TWV8" s="428"/>
      <c r="TWW8" s="428"/>
      <c r="TWX8" s="428"/>
      <c r="TWY8" s="428"/>
      <c r="TWZ8" s="428"/>
      <c r="TXA8" s="428"/>
      <c r="TXB8" s="428"/>
      <c r="TXC8" s="428"/>
      <c r="TXD8" s="428"/>
      <c r="TXE8" s="428"/>
      <c r="TXF8" s="428"/>
      <c r="TXG8" s="428"/>
      <c r="TXH8" s="428"/>
      <c r="TXI8" s="428"/>
      <c r="TXJ8" s="428"/>
      <c r="TXK8" s="428"/>
      <c r="TXL8" s="428"/>
      <c r="TXM8" s="428"/>
      <c r="TXN8" s="428"/>
      <c r="TXO8" s="428"/>
      <c r="TXP8" s="428"/>
      <c r="TXQ8" s="428"/>
      <c r="TXR8" s="428"/>
      <c r="TXS8" s="428"/>
      <c r="TXT8" s="428"/>
      <c r="TXU8" s="428"/>
      <c r="TXV8" s="428"/>
      <c r="TXW8" s="428"/>
      <c r="TXX8" s="428"/>
      <c r="TXY8" s="428"/>
      <c r="TXZ8" s="428"/>
      <c r="TYA8" s="428"/>
      <c r="TYB8" s="428"/>
      <c r="TYC8" s="428"/>
      <c r="TYD8" s="428"/>
      <c r="TYE8" s="428"/>
      <c r="TYF8" s="428"/>
      <c r="TYG8" s="428"/>
      <c r="TYH8" s="428"/>
      <c r="TYI8" s="428"/>
      <c r="TYJ8" s="428"/>
      <c r="TYK8" s="428"/>
      <c r="TYL8" s="428"/>
      <c r="TYM8" s="428"/>
      <c r="TYN8" s="428"/>
      <c r="TYO8" s="428"/>
      <c r="TYP8" s="428"/>
      <c r="TYQ8" s="428"/>
      <c r="TYR8" s="428"/>
      <c r="TYS8" s="428"/>
      <c r="TYT8" s="428"/>
      <c r="TYU8" s="428"/>
      <c r="TYV8" s="428"/>
      <c r="TYW8" s="428"/>
      <c r="TYX8" s="428"/>
      <c r="TYY8" s="428"/>
      <c r="TYZ8" s="428"/>
      <c r="TZA8" s="428"/>
      <c r="TZB8" s="428"/>
      <c r="TZC8" s="428"/>
      <c r="TZD8" s="428"/>
      <c r="TZE8" s="428"/>
      <c r="TZF8" s="428"/>
      <c r="TZG8" s="428"/>
      <c r="TZH8" s="428"/>
      <c r="TZI8" s="428"/>
      <c r="TZJ8" s="428"/>
      <c r="TZK8" s="428"/>
      <c r="TZL8" s="428"/>
      <c r="TZM8" s="428"/>
      <c r="TZN8" s="428"/>
      <c r="TZO8" s="428"/>
      <c r="TZP8" s="428"/>
      <c r="TZQ8" s="428"/>
      <c r="TZR8" s="428"/>
      <c r="TZS8" s="428"/>
      <c r="TZT8" s="428"/>
      <c r="TZU8" s="428"/>
      <c r="TZV8" s="428"/>
      <c r="TZW8" s="428"/>
      <c r="TZX8" s="428"/>
      <c r="TZY8" s="428"/>
      <c r="TZZ8" s="428"/>
      <c r="UAA8" s="428"/>
      <c r="UAB8" s="428"/>
      <c r="UAC8" s="428"/>
      <c r="UAD8" s="428"/>
      <c r="UAE8" s="428"/>
      <c r="UAF8" s="428"/>
      <c r="UAG8" s="428"/>
      <c r="UAH8" s="428"/>
      <c r="UAI8" s="428"/>
      <c r="UAJ8" s="428"/>
      <c r="UAK8" s="428"/>
      <c r="UAL8" s="428"/>
      <c r="UAM8" s="428"/>
      <c r="UAN8" s="428"/>
      <c r="UAO8" s="428"/>
      <c r="UAP8" s="428"/>
      <c r="UAQ8" s="428"/>
      <c r="UAR8" s="428"/>
      <c r="UAS8" s="428"/>
      <c r="UAT8" s="428"/>
      <c r="UAU8" s="428"/>
      <c r="UAV8" s="428"/>
      <c r="UAW8" s="428"/>
      <c r="UAX8" s="428"/>
      <c r="UAY8" s="428"/>
      <c r="UAZ8" s="428"/>
      <c r="UBA8" s="428"/>
      <c r="UBB8" s="428"/>
      <c r="UBC8" s="428"/>
      <c r="UBD8" s="428"/>
      <c r="UBE8" s="428"/>
      <c r="UBF8" s="428"/>
      <c r="UBG8" s="428"/>
      <c r="UBH8" s="428"/>
      <c r="UBI8" s="428"/>
      <c r="UBJ8" s="428"/>
      <c r="UBK8" s="428"/>
      <c r="UBL8" s="428"/>
      <c r="UBM8" s="428"/>
      <c r="UBN8" s="428"/>
      <c r="UBO8" s="428"/>
      <c r="UBP8" s="428"/>
      <c r="UBQ8" s="428"/>
      <c r="UBR8" s="428"/>
      <c r="UBS8" s="428"/>
      <c r="UBT8" s="428"/>
      <c r="UBU8" s="428"/>
      <c r="UBV8" s="428"/>
      <c r="UBW8" s="428"/>
      <c r="UBX8" s="428"/>
      <c r="UBY8" s="428"/>
      <c r="UBZ8" s="428"/>
      <c r="UCA8" s="428"/>
      <c r="UCB8" s="428"/>
      <c r="UCC8" s="428"/>
      <c r="UCD8" s="428"/>
      <c r="UCE8" s="428"/>
      <c r="UCF8" s="428"/>
      <c r="UCG8" s="428"/>
      <c r="UCH8" s="428"/>
      <c r="UCI8" s="428"/>
      <c r="UCJ8" s="428"/>
      <c r="UCK8" s="428"/>
      <c r="UCL8" s="428"/>
      <c r="UCM8" s="428"/>
      <c r="UCN8" s="428"/>
      <c r="UCO8" s="428"/>
      <c r="UCP8" s="428"/>
      <c r="UCQ8" s="428"/>
      <c r="UCR8" s="428"/>
      <c r="UCS8" s="428"/>
      <c r="UCT8" s="428"/>
      <c r="UCU8" s="428"/>
      <c r="UCV8" s="428"/>
      <c r="UCW8" s="428"/>
      <c r="UCX8" s="428"/>
      <c r="UCY8" s="428"/>
      <c r="UCZ8" s="428"/>
      <c r="UDA8" s="428"/>
      <c r="UDB8" s="428"/>
      <c r="UDC8" s="428"/>
      <c r="UDD8" s="428"/>
      <c r="UDE8" s="428"/>
      <c r="UDF8" s="428"/>
      <c r="UDG8" s="428"/>
      <c r="UDH8" s="428"/>
      <c r="UDI8" s="428"/>
      <c r="UDJ8" s="428"/>
      <c r="UDK8" s="428"/>
      <c r="UDL8" s="428"/>
      <c r="UDM8" s="428"/>
      <c r="UDN8" s="428"/>
      <c r="UDO8" s="428"/>
      <c r="UDP8" s="428"/>
      <c r="UDQ8" s="428"/>
      <c r="UDR8" s="428"/>
      <c r="UDS8" s="428"/>
      <c r="UDT8" s="428"/>
      <c r="UDU8" s="428"/>
      <c r="UDV8" s="428"/>
      <c r="UDW8" s="428"/>
      <c r="UDX8" s="428"/>
      <c r="UDY8" s="428"/>
      <c r="UDZ8" s="428"/>
      <c r="UEA8" s="428"/>
      <c r="UEB8" s="428"/>
      <c r="UEC8" s="428"/>
      <c r="UED8" s="428"/>
      <c r="UEE8" s="428"/>
      <c r="UEF8" s="428"/>
      <c r="UEG8" s="428"/>
      <c r="UEH8" s="428"/>
      <c r="UEI8" s="428"/>
      <c r="UEJ8" s="428"/>
      <c r="UEK8" s="428"/>
      <c r="UEL8" s="428"/>
      <c r="UEM8" s="428"/>
      <c r="UEN8" s="428"/>
      <c r="UEO8" s="428"/>
      <c r="UEP8" s="428"/>
      <c r="UEQ8" s="428"/>
      <c r="UER8" s="428"/>
      <c r="UES8" s="428"/>
      <c r="UET8" s="428"/>
      <c r="UEU8" s="428"/>
      <c r="UEV8" s="428"/>
      <c r="UEW8" s="428"/>
      <c r="UEX8" s="428"/>
      <c r="UEY8" s="428"/>
      <c r="UEZ8" s="428"/>
      <c r="UFA8" s="428"/>
      <c r="UFB8" s="428"/>
      <c r="UFC8" s="428"/>
      <c r="UFD8" s="428"/>
      <c r="UFE8" s="428"/>
      <c r="UFF8" s="428"/>
      <c r="UFG8" s="428"/>
      <c r="UFH8" s="428"/>
      <c r="UFI8" s="428"/>
      <c r="UFJ8" s="428"/>
      <c r="UFK8" s="428"/>
      <c r="UFL8" s="428"/>
      <c r="UFM8" s="428"/>
      <c r="UFN8" s="428"/>
      <c r="UFO8" s="428"/>
      <c r="UFP8" s="428"/>
      <c r="UFQ8" s="428"/>
      <c r="UFR8" s="428"/>
      <c r="UFS8" s="428"/>
      <c r="UFT8" s="428"/>
      <c r="UFU8" s="428"/>
      <c r="UFV8" s="428"/>
      <c r="UFW8" s="428"/>
      <c r="UFX8" s="428"/>
      <c r="UFY8" s="428"/>
      <c r="UFZ8" s="428"/>
      <c r="UGA8" s="428"/>
      <c r="UGB8" s="428"/>
      <c r="UGC8" s="428"/>
      <c r="UGD8" s="428"/>
      <c r="UGE8" s="428"/>
      <c r="UGF8" s="428"/>
      <c r="UGG8" s="428"/>
      <c r="UGH8" s="428"/>
      <c r="UGI8" s="428"/>
      <c r="UGJ8" s="428"/>
      <c r="UGK8" s="428"/>
      <c r="UGL8" s="428"/>
      <c r="UGM8" s="428"/>
      <c r="UGN8" s="428"/>
      <c r="UGO8" s="428"/>
      <c r="UGP8" s="428"/>
      <c r="UGQ8" s="428"/>
      <c r="UGR8" s="428"/>
      <c r="UGS8" s="428"/>
      <c r="UGT8" s="428"/>
      <c r="UGU8" s="428"/>
      <c r="UGV8" s="428"/>
      <c r="UGW8" s="428"/>
      <c r="UGX8" s="428"/>
      <c r="UGY8" s="428"/>
      <c r="UGZ8" s="428"/>
      <c r="UHA8" s="428"/>
      <c r="UHB8" s="428"/>
      <c r="UHC8" s="428"/>
      <c r="UHD8" s="428"/>
      <c r="UHE8" s="428"/>
      <c r="UHF8" s="428"/>
      <c r="UHG8" s="428"/>
      <c r="UHH8" s="428"/>
      <c r="UHI8" s="428"/>
      <c r="UHJ8" s="428"/>
      <c r="UHK8" s="428"/>
      <c r="UHL8" s="428"/>
      <c r="UHM8" s="428"/>
      <c r="UHN8" s="428"/>
      <c r="UHO8" s="428"/>
      <c r="UHP8" s="428"/>
      <c r="UHQ8" s="428"/>
      <c r="UHR8" s="428"/>
      <c r="UHS8" s="428"/>
      <c r="UHT8" s="428"/>
      <c r="UHU8" s="428"/>
      <c r="UHV8" s="428"/>
      <c r="UHW8" s="428"/>
      <c r="UHX8" s="428"/>
      <c r="UHY8" s="428"/>
      <c r="UHZ8" s="428"/>
      <c r="UIA8" s="428"/>
      <c r="UIB8" s="428"/>
      <c r="UIC8" s="428"/>
      <c r="UID8" s="428"/>
      <c r="UIE8" s="428"/>
      <c r="UIF8" s="428"/>
      <c r="UIG8" s="428"/>
      <c r="UIH8" s="428"/>
      <c r="UII8" s="428"/>
      <c r="UIJ8" s="428"/>
      <c r="UIK8" s="428"/>
      <c r="UIL8" s="428"/>
      <c r="UIM8" s="428"/>
      <c r="UIN8" s="428"/>
      <c r="UIO8" s="428"/>
      <c r="UIP8" s="428"/>
      <c r="UIQ8" s="428"/>
      <c r="UIR8" s="428"/>
      <c r="UIS8" s="428"/>
      <c r="UIT8" s="428"/>
      <c r="UIU8" s="428"/>
      <c r="UIV8" s="428"/>
      <c r="UIW8" s="428"/>
      <c r="UIX8" s="428"/>
      <c r="UIY8" s="428"/>
      <c r="UIZ8" s="428"/>
      <c r="UJA8" s="428"/>
      <c r="UJB8" s="428"/>
      <c r="UJC8" s="428"/>
      <c r="UJD8" s="428"/>
      <c r="UJE8" s="428"/>
      <c r="UJF8" s="428"/>
      <c r="UJG8" s="428"/>
      <c r="UJH8" s="428"/>
      <c r="UJI8" s="428"/>
      <c r="UJJ8" s="428"/>
      <c r="UJK8" s="428"/>
      <c r="UJL8" s="428"/>
      <c r="UJM8" s="428"/>
      <c r="UJN8" s="428"/>
      <c r="UJO8" s="428"/>
      <c r="UJP8" s="428"/>
      <c r="UJQ8" s="428"/>
      <c r="UJR8" s="428"/>
      <c r="UJS8" s="428"/>
      <c r="UJT8" s="428"/>
      <c r="UJU8" s="428"/>
      <c r="UJV8" s="428"/>
      <c r="UJW8" s="428"/>
      <c r="UJX8" s="428"/>
      <c r="UJY8" s="428"/>
      <c r="UJZ8" s="428"/>
      <c r="UKA8" s="428"/>
      <c r="UKB8" s="428"/>
      <c r="UKC8" s="428"/>
      <c r="UKD8" s="428"/>
      <c r="UKE8" s="428"/>
      <c r="UKF8" s="428"/>
      <c r="UKG8" s="428"/>
      <c r="UKH8" s="428"/>
      <c r="UKI8" s="428"/>
      <c r="UKJ8" s="428"/>
      <c r="UKK8" s="428"/>
      <c r="UKL8" s="428"/>
      <c r="UKM8" s="428"/>
      <c r="UKN8" s="428"/>
      <c r="UKO8" s="428"/>
      <c r="UKP8" s="428"/>
      <c r="UKQ8" s="428"/>
      <c r="UKR8" s="428"/>
      <c r="UKS8" s="428"/>
      <c r="UKT8" s="428"/>
      <c r="UKU8" s="428"/>
      <c r="UKV8" s="428"/>
      <c r="UKW8" s="428"/>
      <c r="UKX8" s="428"/>
      <c r="UKY8" s="428"/>
      <c r="UKZ8" s="428"/>
      <c r="ULA8" s="428"/>
      <c r="ULB8" s="428"/>
      <c r="ULC8" s="428"/>
      <c r="ULD8" s="428"/>
      <c r="ULE8" s="428"/>
      <c r="ULF8" s="428"/>
      <c r="ULG8" s="428"/>
      <c r="ULH8" s="428"/>
      <c r="ULI8" s="428"/>
      <c r="ULJ8" s="428"/>
      <c r="ULK8" s="428"/>
      <c r="ULL8" s="428"/>
      <c r="ULM8" s="428"/>
      <c r="ULN8" s="428"/>
      <c r="ULO8" s="428"/>
      <c r="ULP8" s="428"/>
      <c r="ULQ8" s="428"/>
      <c r="ULR8" s="428"/>
      <c r="ULS8" s="428"/>
      <c r="ULT8" s="428"/>
      <c r="ULU8" s="428"/>
      <c r="ULV8" s="428"/>
      <c r="ULW8" s="428"/>
      <c r="ULX8" s="428"/>
      <c r="ULY8" s="428"/>
      <c r="ULZ8" s="428"/>
      <c r="UMA8" s="428"/>
      <c r="UMB8" s="428"/>
      <c r="UMC8" s="428"/>
      <c r="UMD8" s="428"/>
      <c r="UME8" s="428"/>
      <c r="UMF8" s="428"/>
      <c r="UMG8" s="428"/>
      <c r="UMH8" s="428"/>
      <c r="UMI8" s="428"/>
      <c r="UMJ8" s="428"/>
      <c r="UMK8" s="428"/>
      <c r="UML8" s="428"/>
      <c r="UMM8" s="428"/>
      <c r="UMN8" s="428"/>
      <c r="UMO8" s="428"/>
      <c r="UMP8" s="428"/>
      <c r="UMQ8" s="428"/>
      <c r="UMR8" s="428"/>
      <c r="UMS8" s="428"/>
      <c r="UMT8" s="428"/>
      <c r="UMU8" s="428"/>
      <c r="UMV8" s="428"/>
      <c r="UMW8" s="428"/>
      <c r="UMX8" s="428"/>
      <c r="UMY8" s="428"/>
      <c r="UMZ8" s="428"/>
      <c r="UNA8" s="428"/>
      <c r="UNB8" s="428"/>
      <c r="UNC8" s="428"/>
      <c r="UND8" s="428"/>
      <c r="UNE8" s="428"/>
      <c r="UNF8" s="428"/>
      <c r="UNG8" s="428"/>
      <c r="UNH8" s="428"/>
      <c r="UNI8" s="428"/>
      <c r="UNJ8" s="428"/>
      <c r="UNK8" s="428"/>
      <c r="UNL8" s="428"/>
      <c r="UNM8" s="428"/>
      <c r="UNN8" s="428"/>
      <c r="UNO8" s="428"/>
      <c r="UNP8" s="428"/>
      <c r="UNQ8" s="428"/>
      <c r="UNR8" s="428"/>
      <c r="UNS8" s="428"/>
      <c r="UNT8" s="428"/>
      <c r="UNU8" s="428"/>
      <c r="UNV8" s="428"/>
      <c r="UNW8" s="428"/>
      <c r="UNX8" s="428"/>
      <c r="UNY8" s="428"/>
      <c r="UNZ8" s="428"/>
      <c r="UOA8" s="428"/>
      <c r="UOB8" s="428"/>
      <c r="UOC8" s="428"/>
      <c r="UOD8" s="428"/>
      <c r="UOE8" s="428"/>
      <c r="UOF8" s="428"/>
      <c r="UOG8" s="428"/>
      <c r="UOH8" s="428"/>
      <c r="UOI8" s="428"/>
      <c r="UOJ8" s="428"/>
      <c r="UOK8" s="428"/>
      <c r="UOL8" s="428"/>
      <c r="UOM8" s="428"/>
      <c r="UON8" s="428"/>
      <c r="UOO8" s="428"/>
      <c r="UOP8" s="428"/>
      <c r="UOQ8" s="428"/>
      <c r="UOR8" s="428"/>
      <c r="UOS8" s="428"/>
      <c r="UOT8" s="428"/>
      <c r="UOU8" s="428"/>
      <c r="UOV8" s="428"/>
      <c r="UOW8" s="428"/>
      <c r="UOX8" s="428"/>
      <c r="UOY8" s="428"/>
      <c r="UOZ8" s="428"/>
      <c r="UPA8" s="428"/>
      <c r="UPB8" s="428"/>
      <c r="UPC8" s="428"/>
      <c r="UPD8" s="428"/>
      <c r="UPE8" s="428"/>
      <c r="UPF8" s="428"/>
      <c r="UPG8" s="428"/>
      <c r="UPH8" s="428"/>
      <c r="UPI8" s="428"/>
      <c r="UPJ8" s="428"/>
      <c r="UPK8" s="428"/>
      <c r="UPL8" s="428"/>
      <c r="UPM8" s="428"/>
      <c r="UPN8" s="428"/>
      <c r="UPO8" s="428"/>
      <c r="UPP8" s="428"/>
      <c r="UPQ8" s="428"/>
      <c r="UPR8" s="428"/>
      <c r="UPS8" s="428"/>
      <c r="UPT8" s="428"/>
      <c r="UPU8" s="428"/>
      <c r="UPV8" s="428"/>
      <c r="UPW8" s="428"/>
      <c r="UPX8" s="428"/>
      <c r="UPY8" s="428"/>
      <c r="UPZ8" s="428"/>
      <c r="UQA8" s="428"/>
      <c r="UQB8" s="428"/>
      <c r="UQC8" s="428"/>
      <c r="UQD8" s="428"/>
      <c r="UQE8" s="428"/>
      <c r="UQF8" s="428"/>
      <c r="UQG8" s="428"/>
      <c r="UQH8" s="428"/>
      <c r="UQI8" s="428"/>
      <c r="UQJ8" s="428"/>
      <c r="UQK8" s="428"/>
      <c r="UQL8" s="428"/>
      <c r="UQM8" s="428"/>
      <c r="UQN8" s="428"/>
      <c r="UQO8" s="428"/>
      <c r="UQP8" s="428"/>
      <c r="UQQ8" s="428"/>
      <c r="UQR8" s="428"/>
      <c r="UQS8" s="428"/>
      <c r="UQT8" s="428"/>
      <c r="UQU8" s="428"/>
      <c r="UQV8" s="428"/>
      <c r="UQW8" s="428"/>
      <c r="UQX8" s="428"/>
      <c r="UQY8" s="428"/>
      <c r="UQZ8" s="428"/>
      <c r="URA8" s="428"/>
      <c r="URB8" s="428"/>
      <c r="URC8" s="428"/>
      <c r="URD8" s="428"/>
      <c r="URE8" s="428"/>
      <c r="URF8" s="428"/>
      <c r="URG8" s="428"/>
      <c r="URH8" s="428"/>
      <c r="URI8" s="428"/>
      <c r="URJ8" s="428"/>
      <c r="URK8" s="428"/>
      <c r="URL8" s="428"/>
      <c r="URM8" s="428"/>
      <c r="URN8" s="428"/>
      <c r="URO8" s="428"/>
      <c r="URP8" s="428"/>
      <c r="URQ8" s="428"/>
      <c r="URR8" s="428"/>
      <c r="URS8" s="428"/>
      <c r="URT8" s="428"/>
      <c r="URU8" s="428"/>
      <c r="URV8" s="428"/>
      <c r="URW8" s="428"/>
      <c r="URX8" s="428"/>
      <c r="URY8" s="428"/>
      <c r="URZ8" s="428"/>
      <c r="USA8" s="428"/>
      <c r="USB8" s="428"/>
      <c r="USC8" s="428"/>
      <c r="USD8" s="428"/>
      <c r="USE8" s="428"/>
      <c r="USF8" s="428"/>
      <c r="USG8" s="428"/>
      <c r="USH8" s="428"/>
      <c r="USI8" s="428"/>
      <c r="USJ8" s="428"/>
      <c r="USK8" s="428"/>
      <c r="USL8" s="428"/>
      <c r="USM8" s="428"/>
      <c r="USN8" s="428"/>
      <c r="USO8" s="428"/>
      <c r="USP8" s="428"/>
      <c r="USQ8" s="428"/>
      <c r="USR8" s="428"/>
      <c r="USS8" s="428"/>
      <c r="UST8" s="428"/>
      <c r="USU8" s="428"/>
      <c r="USV8" s="428"/>
      <c r="USW8" s="428"/>
      <c r="USX8" s="428"/>
      <c r="USY8" s="428"/>
      <c r="USZ8" s="428"/>
      <c r="UTA8" s="428"/>
      <c r="UTB8" s="428"/>
      <c r="UTC8" s="428"/>
      <c r="UTD8" s="428"/>
      <c r="UTE8" s="428"/>
      <c r="UTF8" s="428"/>
      <c r="UTG8" s="428"/>
      <c r="UTH8" s="428"/>
      <c r="UTI8" s="428"/>
      <c r="UTJ8" s="428"/>
      <c r="UTK8" s="428"/>
      <c r="UTL8" s="428"/>
      <c r="UTM8" s="428"/>
      <c r="UTN8" s="428"/>
      <c r="UTO8" s="428"/>
      <c r="UTP8" s="428"/>
      <c r="UTQ8" s="428"/>
      <c r="UTR8" s="428"/>
      <c r="UTS8" s="428"/>
      <c r="UTT8" s="428"/>
      <c r="UTU8" s="428"/>
      <c r="UTV8" s="428"/>
      <c r="UTW8" s="428"/>
      <c r="UTX8" s="428"/>
      <c r="UTY8" s="428"/>
      <c r="UTZ8" s="428"/>
      <c r="UUA8" s="428"/>
      <c r="UUB8" s="428"/>
      <c r="UUC8" s="428"/>
      <c r="UUD8" s="428"/>
      <c r="UUE8" s="428"/>
      <c r="UUF8" s="428"/>
      <c r="UUG8" s="428"/>
      <c r="UUH8" s="428"/>
      <c r="UUI8" s="428"/>
      <c r="UUJ8" s="428"/>
      <c r="UUK8" s="428"/>
      <c r="UUL8" s="428"/>
      <c r="UUM8" s="428"/>
      <c r="UUN8" s="428"/>
      <c r="UUO8" s="428"/>
      <c r="UUP8" s="428"/>
      <c r="UUQ8" s="428"/>
      <c r="UUR8" s="428"/>
      <c r="UUS8" s="428"/>
      <c r="UUT8" s="428"/>
      <c r="UUU8" s="428"/>
      <c r="UUV8" s="428"/>
      <c r="UUW8" s="428"/>
      <c r="UUX8" s="428"/>
      <c r="UUY8" s="428"/>
      <c r="UUZ8" s="428"/>
      <c r="UVA8" s="428"/>
      <c r="UVB8" s="428"/>
      <c r="UVC8" s="428"/>
      <c r="UVD8" s="428"/>
      <c r="UVE8" s="428"/>
      <c r="UVF8" s="428"/>
      <c r="UVG8" s="428"/>
      <c r="UVH8" s="428"/>
      <c r="UVI8" s="428"/>
      <c r="UVJ8" s="428"/>
      <c r="UVK8" s="428"/>
      <c r="UVL8" s="428"/>
      <c r="UVM8" s="428"/>
      <c r="UVN8" s="428"/>
      <c r="UVO8" s="428"/>
      <c r="UVP8" s="428"/>
      <c r="UVQ8" s="428"/>
      <c r="UVR8" s="428"/>
      <c r="UVS8" s="428"/>
      <c r="UVT8" s="428"/>
      <c r="UVU8" s="428"/>
      <c r="UVV8" s="428"/>
      <c r="UVW8" s="428"/>
      <c r="UVX8" s="428"/>
      <c r="UVY8" s="428"/>
      <c r="UVZ8" s="428"/>
      <c r="UWA8" s="428"/>
      <c r="UWB8" s="428"/>
      <c r="UWC8" s="428"/>
      <c r="UWD8" s="428"/>
      <c r="UWE8" s="428"/>
      <c r="UWF8" s="428"/>
      <c r="UWG8" s="428"/>
      <c r="UWH8" s="428"/>
      <c r="UWI8" s="428"/>
      <c r="UWJ8" s="428"/>
      <c r="UWK8" s="428"/>
      <c r="UWL8" s="428"/>
      <c r="UWM8" s="428"/>
      <c r="UWN8" s="428"/>
      <c r="UWO8" s="428"/>
      <c r="UWP8" s="428"/>
      <c r="UWQ8" s="428"/>
      <c r="UWR8" s="428"/>
      <c r="UWS8" s="428"/>
      <c r="UWT8" s="428"/>
      <c r="UWU8" s="428"/>
      <c r="UWV8" s="428"/>
      <c r="UWW8" s="428"/>
      <c r="UWX8" s="428"/>
      <c r="UWY8" s="428"/>
      <c r="UWZ8" s="428"/>
      <c r="UXA8" s="428"/>
      <c r="UXB8" s="428"/>
      <c r="UXC8" s="428"/>
      <c r="UXD8" s="428"/>
      <c r="UXE8" s="428"/>
      <c r="UXF8" s="428"/>
      <c r="UXG8" s="428"/>
      <c r="UXH8" s="428"/>
      <c r="UXI8" s="428"/>
      <c r="UXJ8" s="428"/>
      <c r="UXK8" s="428"/>
      <c r="UXL8" s="428"/>
      <c r="UXM8" s="428"/>
      <c r="UXN8" s="428"/>
      <c r="UXO8" s="428"/>
      <c r="UXP8" s="428"/>
      <c r="UXQ8" s="428"/>
      <c r="UXR8" s="428"/>
      <c r="UXS8" s="428"/>
      <c r="UXT8" s="428"/>
      <c r="UXU8" s="428"/>
      <c r="UXV8" s="428"/>
      <c r="UXW8" s="428"/>
      <c r="UXX8" s="428"/>
      <c r="UXY8" s="428"/>
      <c r="UXZ8" s="428"/>
      <c r="UYA8" s="428"/>
      <c r="UYB8" s="428"/>
      <c r="UYC8" s="428"/>
      <c r="UYD8" s="428"/>
      <c r="UYE8" s="428"/>
      <c r="UYF8" s="428"/>
      <c r="UYG8" s="428"/>
      <c r="UYH8" s="428"/>
      <c r="UYI8" s="428"/>
      <c r="UYJ8" s="428"/>
      <c r="UYK8" s="428"/>
      <c r="UYL8" s="428"/>
      <c r="UYM8" s="428"/>
      <c r="UYN8" s="428"/>
      <c r="UYO8" s="428"/>
      <c r="UYP8" s="428"/>
      <c r="UYQ8" s="428"/>
      <c r="UYR8" s="428"/>
      <c r="UYS8" s="428"/>
      <c r="UYT8" s="428"/>
      <c r="UYU8" s="428"/>
      <c r="UYV8" s="428"/>
      <c r="UYW8" s="428"/>
      <c r="UYX8" s="428"/>
      <c r="UYY8" s="428"/>
      <c r="UYZ8" s="428"/>
      <c r="UZA8" s="428"/>
      <c r="UZB8" s="428"/>
      <c r="UZC8" s="428"/>
      <c r="UZD8" s="428"/>
      <c r="UZE8" s="428"/>
      <c r="UZF8" s="428"/>
      <c r="UZG8" s="428"/>
      <c r="UZH8" s="428"/>
      <c r="UZI8" s="428"/>
      <c r="UZJ8" s="428"/>
      <c r="UZK8" s="428"/>
      <c r="UZL8" s="428"/>
      <c r="UZM8" s="428"/>
      <c r="UZN8" s="428"/>
      <c r="UZO8" s="428"/>
      <c r="UZP8" s="428"/>
      <c r="UZQ8" s="428"/>
      <c r="UZR8" s="428"/>
      <c r="UZS8" s="428"/>
      <c r="UZT8" s="428"/>
      <c r="UZU8" s="428"/>
      <c r="UZV8" s="428"/>
      <c r="UZW8" s="428"/>
      <c r="UZX8" s="428"/>
      <c r="UZY8" s="428"/>
      <c r="UZZ8" s="428"/>
      <c r="VAA8" s="428"/>
      <c r="VAB8" s="428"/>
      <c r="VAC8" s="428"/>
      <c r="VAD8" s="428"/>
      <c r="VAE8" s="428"/>
      <c r="VAF8" s="428"/>
      <c r="VAG8" s="428"/>
      <c r="VAH8" s="428"/>
      <c r="VAI8" s="428"/>
      <c r="VAJ8" s="428"/>
      <c r="VAK8" s="428"/>
      <c r="VAL8" s="428"/>
      <c r="VAM8" s="428"/>
      <c r="VAN8" s="428"/>
      <c r="VAO8" s="428"/>
      <c r="VAP8" s="428"/>
      <c r="VAQ8" s="428"/>
      <c r="VAR8" s="428"/>
      <c r="VAS8" s="428"/>
      <c r="VAT8" s="428"/>
      <c r="VAU8" s="428"/>
      <c r="VAV8" s="428"/>
      <c r="VAW8" s="428"/>
      <c r="VAX8" s="428"/>
      <c r="VAY8" s="428"/>
      <c r="VAZ8" s="428"/>
      <c r="VBA8" s="428"/>
      <c r="VBB8" s="428"/>
      <c r="VBC8" s="428"/>
      <c r="VBD8" s="428"/>
      <c r="VBE8" s="428"/>
      <c r="VBF8" s="428"/>
      <c r="VBG8" s="428"/>
      <c r="VBH8" s="428"/>
      <c r="VBI8" s="428"/>
      <c r="VBJ8" s="428"/>
      <c r="VBK8" s="428"/>
      <c r="VBL8" s="428"/>
      <c r="VBM8" s="428"/>
      <c r="VBN8" s="428"/>
      <c r="VBO8" s="428"/>
      <c r="VBP8" s="428"/>
      <c r="VBQ8" s="428"/>
      <c r="VBR8" s="428"/>
      <c r="VBS8" s="428"/>
      <c r="VBT8" s="428"/>
      <c r="VBU8" s="428"/>
      <c r="VBV8" s="428"/>
      <c r="VBW8" s="428"/>
      <c r="VBX8" s="428"/>
      <c r="VBY8" s="428"/>
      <c r="VBZ8" s="428"/>
      <c r="VCA8" s="428"/>
      <c r="VCB8" s="428"/>
      <c r="VCC8" s="428"/>
      <c r="VCD8" s="428"/>
      <c r="VCE8" s="428"/>
      <c r="VCF8" s="428"/>
      <c r="VCG8" s="428"/>
      <c r="VCH8" s="428"/>
      <c r="VCI8" s="428"/>
      <c r="VCJ8" s="428"/>
      <c r="VCK8" s="428"/>
      <c r="VCL8" s="428"/>
      <c r="VCM8" s="428"/>
      <c r="VCN8" s="428"/>
      <c r="VCO8" s="428"/>
      <c r="VCP8" s="428"/>
      <c r="VCQ8" s="428"/>
      <c r="VCR8" s="428"/>
      <c r="VCS8" s="428"/>
      <c r="VCT8" s="428"/>
      <c r="VCU8" s="428"/>
      <c r="VCV8" s="428"/>
      <c r="VCW8" s="428"/>
      <c r="VCX8" s="428"/>
      <c r="VCY8" s="428"/>
      <c r="VCZ8" s="428"/>
      <c r="VDA8" s="428"/>
      <c r="VDB8" s="428"/>
      <c r="VDC8" s="428"/>
      <c r="VDD8" s="428"/>
      <c r="VDE8" s="428"/>
      <c r="VDF8" s="428"/>
      <c r="VDG8" s="428"/>
      <c r="VDH8" s="428"/>
      <c r="VDI8" s="428"/>
      <c r="VDJ8" s="428"/>
      <c r="VDK8" s="428"/>
      <c r="VDL8" s="428"/>
      <c r="VDM8" s="428"/>
      <c r="VDN8" s="428"/>
      <c r="VDO8" s="428"/>
      <c r="VDP8" s="428"/>
      <c r="VDQ8" s="428"/>
      <c r="VDR8" s="428"/>
      <c r="VDS8" s="428"/>
      <c r="VDT8" s="428"/>
      <c r="VDU8" s="428"/>
      <c r="VDV8" s="428"/>
      <c r="VDW8" s="428"/>
      <c r="VDX8" s="428"/>
      <c r="VDY8" s="428"/>
      <c r="VDZ8" s="428"/>
      <c r="VEA8" s="428"/>
      <c r="VEB8" s="428"/>
      <c r="VEC8" s="428"/>
      <c r="VED8" s="428"/>
      <c r="VEE8" s="428"/>
      <c r="VEF8" s="428"/>
      <c r="VEG8" s="428"/>
      <c r="VEH8" s="428"/>
      <c r="VEI8" s="428"/>
      <c r="VEJ8" s="428"/>
      <c r="VEK8" s="428"/>
      <c r="VEL8" s="428"/>
      <c r="VEM8" s="428"/>
      <c r="VEN8" s="428"/>
      <c r="VEO8" s="428"/>
      <c r="VEP8" s="428"/>
      <c r="VEQ8" s="428"/>
      <c r="VER8" s="428"/>
      <c r="VES8" s="428"/>
      <c r="VET8" s="428"/>
      <c r="VEU8" s="428"/>
      <c r="VEV8" s="428"/>
      <c r="VEW8" s="428"/>
      <c r="VEX8" s="428"/>
      <c r="VEY8" s="428"/>
      <c r="VEZ8" s="428"/>
      <c r="VFA8" s="428"/>
      <c r="VFB8" s="428"/>
      <c r="VFC8" s="428"/>
      <c r="VFD8" s="428"/>
      <c r="VFE8" s="428"/>
      <c r="VFF8" s="428"/>
      <c r="VFG8" s="428"/>
      <c r="VFH8" s="428"/>
      <c r="VFI8" s="428"/>
      <c r="VFJ8" s="428"/>
      <c r="VFK8" s="428"/>
      <c r="VFL8" s="428"/>
      <c r="VFM8" s="428"/>
      <c r="VFN8" s="428"/>
      <c r="VFO8" s="428"/>
      <c r="VFP8" s="428"/>
      <c r="VFQ8" s="428"/>
      <c r="VFR8" s="428"/>
      <c r="VFS8" s="428"/>
      <c r="VFT8" s="428"/>
      <c r="VFU8" s="428"/>
      <c r="VFV8" s="428"/>
      <c r="VFW8" s="428"/>
      <c r="VFX8" s="428"/>
      <c r="VFY8" s="428"/>
      <c r="VFZ8" s="428"/>
      <c r="VGA8" s="428"/>
      <c r="VGB8" s="428"/>
      <c r="VGC8" s="428"/>
      <c r="VGD8" s="428"/>
      <c r="VGE8" s="428"/>
      <c r="VGF8" s="428"/>
      <c r="VGG8" s="428"/>
      <c r="VGH8" s="428"/>
      <c r="VGI8" s="428"/>
      <c r="VGJ8" s="428"/>
      <c r="VGK8" s="428"/>
      <c r="VGL8" s="428"/>
      <c r="VGM8" s="428"/>
      <c r="VGN8" s="428"/>
      <c r="VGO8" s="428"/>
      <c r="VGP8" s="428"/>
      <c r="VGQ8" s="428"/>
      <c r="VGR8" s="428"/>
      <c r="VGS8" s="428"/>
      <c r="VGT8" s="428"/>
      <c r="VGU8" s="428"/>
      <c r="VGV8" s="428"/>
      <c r="VGW8" s="428"/>
      <c r="VGX8" s="428"/>
      <c r="VGY8" s="428"/>
      <c r="VGZ8" s="428"/>
      <c r="VHA8" s="428"/>
      <c r="VHB8" s="428"/>
      <c r="VHC8" s="428"/>
      <c r="VHD8" s="428"/>
      <c r="VHE8" s="428"/>
      <c r="VHF8" s="428"/>
      <c r="VHG8" s="428"/>
      <c r="VHH8" s="428"/>
      <c r="VHI8" s="428"/>
      <c r="VHJ8" s="428"/>
      <c r="VHK8" s="428"/>
      <c r="VHL8" s="428"/>
      <c r="VHM8" s="428"/>
      <c r="VHN8" s="428"/>
      <c r="VHO8" s="428"/>
      <c r="VHP8" s="428"/>
      <c r="VHQ8" s="428"/>
      <c r="VHR8" s="428"/>
      <c r="VHS8" s="428"/>
      <c r="VHT8" s="428"/>
      <c r="VHU8" s="428"/>
      <c r="VHV8" s="428"/>
      <c r="VHW8" s="428"/>
      <c r="VHX8" s="428"/>
      <c r="VHY8" s="428"/>
      <c r="VHZ8" s="428"/>
      <c r="VIA8" s="428"/>
      <c r="VIB8" s="428"/>
      <c r="VIC8" s="428"/>
      <c r="VID8" s="428"/>
      <c r="VIE8" s="428"/>
      <c r="VIF8" s="428"/>
      <c r="VIG8" s="428"/>
      <c r="VIH8" s="428"/>
      <c r="VII8" s="428"/>
      <c r="VIJ8" s="428"/>
      <c r="VIK8" s="428"/>
      <c r="VIL8" s="428"/>
      <c r="VIM8" s="428"/>
      <c r="VIN8" s="428"/>
      <c r="VIO8" s="428"/>
      <c r="VIP8" s="428"/>
      <c r="VIQ8" s="428"/>
      <c r="VIR8" s="428"/>
      <c r="VIS8" s="428"/>
      <c r="VIT8" s="428"/>
      <c r="VIU8" s="428"/>
      <c r="VIV8" s="428"/>
      <c r="VIW8" s="428"/>
      <c r="VIX8" s="428"/>
      <c r="VIY8" s="428"/>
      <c r="VIZ8" s="428"/>
      <c r="VJA8" s="428"/>
      <c r="VJB8" s="428"/>
      <c r="VJC8" s="428"/>
      <c r="VJD8" s="428"/>
      <c r="VJE8" s="428"/>
      <c r="VJF8" s="428"/>
      <c r="VJG8" s="428"/>
      <c r="VJH8" s="428"/>
      <c r="VJI8" s="428"/>
      <c r="VJJ8" s="428"/>
      <c r="VJK8" s="428"/>
      <c r="VJL8" s="428"/>
      <c r="VJM8" s="428"/>
      <c r="VJN8" s="428"/>
      <c r="VJO8" s="428"/>
      <c r="VJP8" s="428"/>
      <c r="VJQ8" s="428"/>
      <c r="VJR8" s="428"/>
      <c r="VJS8" s="428"/>
      <c r="VJT8" s="428"/>
      <c r="VJU8" s="428"/>
      <c r="VJV8" s="428"/>
      <c r="VJW8" s="428"/>
      <c r="VJX8" s="428"/>
      <c r="VJY8" s="428"/>
      <c r="VJZ8" s="428"/>
      <c r="VKA8" s="428"/>
      <c r="VKB8" s="428"/>
      <c r="VKC8" s="428"/>
      <c r="VKD8" s="428"/>
      <c r="VKE8" s="428"/>
      <c r="VKF8" s="428"/>
      <c r="VKG8" s="428"/>
      <c r="VKH8" s="428"/>
      <c r="VKI8" s="428"/>
      <c r="VKJ8" s="428"/>
      <c r="VKK8" s="428"/>
      <c r="VKL8" s="428"/>
      <c r="VKM8" s="428"/>
      <c r="VKN8" s="428"/>
      <c r="VKO8" s="428"/>
      <c r="VKP8" s="428"/>
      <c r="VKQ8" s="428"/>
      <c r="VKR8" s="428"/>
      <c r="VKS8" s="428"/>
      <c r="VKT8" s="428"/>
      <c r="VKU8" s="428"/>
      <c r="VKV8" s="428"/>
      <c r="VKW8" s="428"/>
      <c r="VKX8" s="428"/>
      <c r="VKY8" s="428"/>
      <c r="VKZ8" s="428"/>
      <c r="VLA8" s="428"/>
      <c r="VLB8" s="428"/>
      <c r="VLC8" s="428"/>
      <c r="VLD8" s="428"/>
      <c r="VLE8" s="428"/>
      <c r="VLF8" s="428"/>
      <c r="VLG8" s="428"/>
      <c r="VLH8" s="428"/>
      <c r="VLI8" s="428"/>
      <c r="VLJ8" s="428"/>
      <c r="VLK8" s="428"/>
      <c r="VLL8" s="428"/>
      <c r="VLM8" s="428"/>
      <c r="VLN8" s="428"/>
      <c r="VLO8" s="428"/>
      <c r="VLP8" s="428"/>
      <c r="VLQ8" s="428"/>
      <c r="VLR8" s="428"/>
      <c r="VLS8" s="428"/>
      <c r="VLT8" s="428"/>
      <c r="VLU8" s="428"/>
      <c r="VLV8" s="428"/>
      <c r="VLW8" s="428"/>
      <c r="VLX8" s="428"/>
      <c r="VLY8" s="428"/>
      <c r="VLZ8" s="428"/>
      <c r="VMA8" s="428"/>
      <c r="VMB8" s="428"/>
      <c r="VMC8" s="428"/>
      <c r="VMD8" s="428"/>
      <c r="VME8" s="428"/>
      <c r="VMF8" s="428"/>
      <c r="VMG8" s="428"/>
      <c r="VMH8" s="428"/>
      <c r="VMI8" s="428"/>
      <c r="VMJ8" s="428"/>
      <c r="VMK8" s="428"/>
      <c r="VML8" s="428"/>
      <c r="VMM8" s="428"/>
      <c r="VMN8" s="428"/>
      <c r="VMO8" s="428"/>
      <c r="VMP8" s="428"/>
      <c r="VMQ8" s="428"/>
      <c r="VMR8" s="428"/>
      <c r="VMS8" s="428"/>
      <c r="VMT8" s="428"/>
      <c r="VMU8" s="428"/>
      <c r="VMV8" s="428"/>
      <c r="VMW8" s="428"/>
      <c r="VMX8" s="428"/>
      <c r="VMY8" s="428"/>
      <c r="VMZ8" s="428"/>
      <c r="VNA8" s="428"/>
      <c r="VNB8" s="428"/>
      <c r="VNC8" s="428"/>
      <c r="VND8" s="428"/>
      <c r="VNE8" s="428"/>
      <c r="VNF8" s="428"/>
      <c r="VNG8" s="428"/>
      <c r="VNH8" s="428"/>
      <c r="VNI8" s="428"/>
      <c r="VNJ8" s="428"/>
      <c r="VNK8" s="428"/>
      <c r="VNL8" s="428"/>
      <c r="VNM8" s="428"/>
      <c r="VNN8" s="428"/>
      <c r="VNO8" s="428"/>
      <c r="VNP8" s="428"/>
      <c r="VNQ8" s="428"/>
      <c r="VNR8" s="428"/>
      <c r="VNS8" s="428"/>
      <c r="VNT8" s="428"/>
      <c r="VNU8" s="428"/>
      <c r="VNV8" s="428"/>
      <c r="VNW8" s="428"/>
      <c r="VNX8" s="428"/>
      <c r="VNY8" s="428"/>
      <c r="VNZ8" s="428"/>
      <c r="VOA8" s="428"/>
      <c r="VOB8" s="428"/>
      <c r="VOC8" s="428"/>
      <c r="VOD8" s="428"/>
      <c r="VOE8" s="428"/>
      <c r="VOF8" s="428"/>
      <c r="VOG8" s="428"/>
      <c r="VOH8" s="428"/>
      <c r="VOI8" s="428"/>
      <c r="VOJ8" s="428"/>
      <c r="VOK8" s="428"/>
      <c r="VOL8" s="428"/>
      <c r="VOM8" s="428"/>
      <c r="VON8" s="428"/>
      <c r="VOO8" s="428"/>
      <c r="VOP8" s="428"/>
      <c r="VOQ8" s="428"/>
      <c r="VOR8" s="428"/>
      <c r="VOS8" s="428"/>
      <c r="VOT8" s="428"/>
      <c r="VOU8" s="428"/>
      <c r="VOV8" s="428"/>
      <c r="VOW8" s="428"/>
      <c r="VOX8" s="428"/>
      <c r="VOY8" s="428"/>
      <c r="VOZ8" s="428"/>
      <c r="VPA8" s="428"/>
      <c r="VPB8" s="428"/>
      <c r="VPC8" s="428"/>
      <c r="VPD8" s="428"/>
      <c r="VPE8" s="428"/>
      <c r="VPF8" s="428"/>
      <c r="VPG8" s="428"/>
      <c r="VPH8" s="428"/>
      <c r="VPI8" s="428"/>
      <c r="VPJ8" s="428"/>
      <c r="VPK8" s="428"/>
      <c r="VPL8" s="428"/>
      <c r="VPM8" s="428"/>
      <c r="VPN8" s="428"/>
      <c r="VPO8" s="428"/>
      <c r="VPP8" s="428"/>
      <c r="VPQ8" s="428"/>
      <c r="VPR8" s="428"/>
      <c r="VPS8" s="428"/>
      <c r="VPT8" s="428"/>
      <c r="VPU8" s="428"/>
      <c r="VPV8" s="428"/>
      <c r="VPW8" s="428"/>
      <c r="VPX8" s="428"/>
      <c r="VPY8" s="428"/>
      <c r="VPZ8" s="428"/>
      <c r="VQA8" s="428"/>
      <c r="VQB8" s="428"/>
      <c r="VQC8" s="428"/>
      <c r="VQD8" s="428"/>
      <c r="VQE8" s="428"/>
      <c r="VQF8" s="428"/>
      <c r="VQG8" s="428"/>
      <c r="VQH8" s="428"/>
      <c r="VQI8" s="428"/>
      <c r="VQJ8" s="428"/>
      <c r="VQK8" s="428"/>
      <c r="VQL8" s="428"/>
      <c r="VQM8" s="428"/>
      <c r="VQN8" s="428"/>
      <c r="VQO8" s="428"/>
      <c r="VQP8" s="428"/>
      <c r="VQQ8" s="428"/>
      <c r="VQR8" s="428"/>
      <c r="VQS8" s="428"/>
      <c r="VQT8" s="428"/>
      <c r="VQU8" s="428"/>
      <c r="VQV8" s="428"/>
      <c r="VQW8" s="428"/>
      <c r="VQX8" s="428"/>
      <c r="VQY8" s="428"/>
      <c r="VQZ8" s="428"/>
      <c r="VRA8" s="428"/>
      <c r="VRB8" s="428"/>
      <c r="VRC8" s="428"/>
      <c r="VRD8" s="428"/>
      <c r="VRE8" s="428"/>
      <c r="VRF8" s="428"/>
      <c r="VRG8" s="428"/>
      <c r="VRH8" s="428"/>
      <c r="VRI8" s="428"/>
      <c r="VRJ8" s="428"/>
      <c r="VRK8" s="428"/>
      <c r="VRL8" s="428"/>
      <c r="VRM8" s="428"/>
      <c r="VRN8" s="428"/>
      <c r="VRO8" s="428"/>
      <c r="VRP8" s="428"/>
      <c r="VRQ8" s="428"/>
      <c r="VRR8" s="428"/>
      <c r="VRS8" s="428"/>
      <c r="VRT8" s="428"/>
      <c r="VRU8" s="428"/>
      <c r="VRV8" s="428"/>
      <c r="VRW8" s="428"/>
      <c r="VRX8" s="428"/>
      <c r="VRY8" s="428"/>
      <c r="VRZ8" s="428"/>
      <c r="VSA8" s="428"/>
      <c r="VSB8" s="428"/>
      <c r="VSC8" s="428"/>
      <c r="VSD8" s="428"/>
      <c r="VSE8" s="428"/>
      <c r="VSF8" s="428"/>
      <c r="VSG8" s="428"/>
      <c r="VSH8" s="428"/>
      <c r="VSI8" s="428"/>
      <c r="VSJ8" s="428"/>
      <c r="VSK8" s="428"/>
      <c r="VSL8" s="428"/>
      <c r="VSM8" s="428"/>
      <c r="VSN8" s="428"/>
      <c r="VSO8" s="428"/>
      <c r="VSP8" s="428"/>
      <c r="VSQ8" s="428"/>
      <c r="VSR8" s="428"/>
      <c r="VSS8" s="428"/>
      <c r="VST8" s="428"/>
      <c r="VSU8" s="428"/>
      <c r="VSV8" s="428"/>
      <c r="VSW8" s="428"/>
      <c r="VSX8" s="428"/>
      <c r="VSY8" s="428"/>
      <c r="VSZ8" s="428"/>
      <c r="VTA8" s="428"/>
      <c r="VTB8" s="428"/>
      <c r="VTC8" s="428"/>
      <c r="VTD8" s="428"/>
      <c r="VTE8" s="428"/>
      <c r="VTF8" s="428"/>
      <c r="VTG8" s="428"/>
      <c r="VTH8" s="428"/>
      <c r="VTI8" s="428"/>
      <c r="VTJ8" s="428"/>
      <c r="VTK8" s="428"/>
      <c r="VTL8" s="428"/>
      <c r="VTM8" s="428"/>
      <c r="VTN8" s="428"/>
      <c r="VTO8" s="428"/>
      <c r="VTP8" s="428"/>
      <c r="VTQ8" s="428"/>
      <c r="VTR8" s="428"/>
      <c r="VTS8" s="428"/>
      <c r="VTT8" s="428"/>
      <c r="VTU8" s="428"/>
      <c r="VTV8" s="428"/>
      <c r="VTW8" s="428"/>
      <c r="VTX8" s="428"/>
      <c r="VTY8" s="428"/>
      <c r="VTZ8" s="428"/>
      <c r="VUA8" s="428"/>
      <c r="VUB8" s="428"/>
      <c r="VUC8" s="428"/>
      <c r="VUD8" s="428"/>
      <c r="VUE8" s="428"/>
      <c r="VUF8" s="428"/>
      <c r="VUG8" s="428"/>
      <c r="VUH8" s="428"/>
      <c r="VUI8" s="428"/>
      <c r="VUJ8" s="428"/>
      <c r="VUK8" s="428"/>
      <c r="VUL8" s="428"/>
      <c r="VUM8" s="428"/>
      <c r="VUN8" s="428"/>
      <c r="VUO8" s="428"/>
      <c r="VUP8" s="428"/>
      <c r="VUQ8" s="428"/>
      <c r="VUR8" s="428"/>
      <c r="VUS8" s="428"/>
      <c r="VUT8" s="428"/>
      <c r="VUU8" s="428"/>
      <c r="VUV8" s="428"/>
      <c r="VUW8" s="428"/>
      <c r="VUX8" s="428"/>
      <c r="VUY8" s="428"/>
      <c r="VUZ8" s="428"/>
      <c r="VVA8" s="428"/>
      <c r="VVB8" s="428"/>
      <c r="VVC8" s="428"/>
      <c r="VVD8" s="428"/>
      <c r="VVE8" s="428"/>
      <c r="VVF8" s="428"/>
      <c r="VVG8" s="428"/>
      <c r="VVH8" s="428"/>
      <c r="VVI8" s="428"/>
      <c r="VVJ8" s="428"/>
      <c r="VVK8" s="428"/>
      <c r="VVL8" s="428"/>
      <c r="VVM8" s="428"/>
      <c r="VVN8" s="428"/>
      <c r="VVO8" s="428"/>
      <c r="VVP8" s="428"/>
      <c r="VVQ8" s="428"/>
      <c r="VVR8" s="428"/>
      <c r="VVS8" s="428"/>
      <c r="VVT8" s="428"/>
      <c r="VVU8" s="428"/>
      <c r="VVV8" s="428"/>
      <c r="VVW8" s="428"/>
      <c r="VVX8" s="428"/>
      <c r="VVY8" s="428"/>
      <c r="VVZ8" s="428"/>
      <c r="VWA8" s="428"/>
      <c r="VWB8" s="428"/>
      <c r="VWC8" s="428"/>
      <c r="VWD8" s="428"/>
      <c r="VWE8" s="428"/>
      <c r="VWF8" s="428"/>
      <c r="VWG8" s="428"/>
      <c r="VWH8" s="428"/>
      <c r="VWI8" s="428"/>
      <c r="VWJ8" s="428"/>
      <c r="VWK8" s="428"/>
      <c r="VWL8" s="428"/>
      <c r="VWM8" s="428"/>
      <c r="VWN8" s="428"/>
      <c r="VWO8" s="428"/>
      <c r="VWP8" s="428"/>
      <c r="VWQ8" s="428"/>
      <c r="VWR8" s="428"/>
      <c r="VWS8" s="428"/>
      <c r="VWT8" s="428"/>
      <c r="VWU8" s="428"/>
      <c r="VWV8" s="428"/>
      <c r="VWW8" s="428"/>
      <c r="VWX8" s="428"/>
      <c r="VWY8" s="428"/>
      <c r="VWZ8" s="428"/>
      <c r="VXA8" s="428"/>
      <c r="VXB8" s="428"/>
      <c r="VXC8" s="428"/>
      <c r="VXD8" s="428"/>
      <c r="VXE8" s="428"/>
      <c r="VXF8" s="428"/>
      <c r="VXG8" s="428"/>
      <c r="VXH8" s="428"/>
      <c r="VXI8" s="428"/>
      <c r="VXJ8" s="428"/>
      <c r="VXK8" s="428"/>
      <c r="VXL8" s="428"/>
      <c r="VXM8" s="428"/>
      <c r="VXN8" s="428"/>
      <c r="VXO8" s="428"/>
      <c r="VXP8" s="428"/>
      <c r="VXQ8" s="428"/>
      <c r="VXR8" s="428"/>
      <c r="VXS8" s="428"/>
      <c r="VXT8" s="428"/>
      <c r="VXU8" s="428"/>
      <c r="VXV8" s="428"/>
      <c r="VXW8" s="428"/>
      <c r="VXX8" s="428"/>
      <c r="VXY8" s="428"/>
      <c r="VXZ8" s="428"/>
      <c r="VYA8" s="428"/>
      <c r="VYB8" s="428"/>
      <c r="VYC8" s="428"/>
      <c r="VYD8" s="428"/>
      <c r="VYE8" s="428"/>
      <c r="VYF8" s="428"/>
      <c r="VYG8" s="428"/>
      <c r="VYH8" s="428"/>
      <c r="VYI8" s="428"/>
      <c r="VYJ8" s="428"/>
      <c r="VYK8" s="428"/>
      <c r="VYL8" s="428"/>
      <c r="VYM8" s="428"/>
      <c r="VYN8" s="428"/>
      <c r="VYO8" s="428"/>
      <c r="VYP8" s="428"/>
      <c r="VYQ8" s="428"/>
      <c r="VYR8" s="428"/>
      <c r="VYS8" s="428"/>
      <c r="VYT8" s="428"/>
      <c r="VYU8" s="428"/>
      <c r="VYV8" s="428"/>
      <c r="VYW8" s="428"/>
      <c r="VYX8" s="428"/>
      <c r="VYY8" s="428"/>
      <c r="VYZ8" s="428"/>
      <c r="VZA8" s="428"/>
      <c r="VZB8" s="428"/>
      <c r="VZC8" s="428"/>
      <c r="VZD8" s="428"/>
      <c r="VZE8" s="428"/>
      <c r="VZF8" s="428"/>
      <c r="VZG8" s="428"/>
      <c r="VZH8" s="428"/>
      <c r="VZI8" s="428"/>
      <c r="VZJ8" s="428"/>
      <c r="VZK8" s="428"/>
      <c r="VZL8" s="428"/>
      <c r="VZM8" s="428"/>
      <c r="VZN8" s="428"/>
      <c r="VZO8" s="428"/>
      <c r="VZP8" s="428"/>
      <c r="VZQ8" s="428"/>
      <c r="VZR8" s="428"/>
      <c r="VZS8" s="428"/>
      <c r="VZT8" s="428"/>
      <c r="VZU8" s="428"/>
      <c r="VZV8" s="428"/>
      <c r="VZW8" s="428"/>
      <c r="VZX8" s="428"/>
      <c r="VZY8" s="428"/>
      <c r="VZZ8" s="428"/>
      <c r="WAA8" s="428"/>
      <c r="WAB8" s="428"/>
      <c r="WAC8" s="428"/>
      <c r="WAD8" s="428"/>
      <c r="WAE8" s="428"/>
      <c r="WAF8" s="428"/>
      <c r="WAG8" s="428"/>
      <c r="WAH8" s="428"/>
      <c r="WAI8" s="428"/>
      <c r="WAJ8" s="428"/>
      <c r="WAK8" s="428"/>
      <c r="WAL8" s="428"/>
      <c r="WAM8" s="428"/>
      <c r="WAN8" s="428"/>
      <c r="WAO8" s="428"/>
      <c r="WAP8" s="428"/>
      <c r="WAQ8" s="428"/>
      <c r="WAR8" s="428"/>
      <c r="WAS8" s="428"/>
      <c r="WAT8" s="428"/>
      <c r="WAU8" s="428"/>
      <c r="WAV8" s="428"/>
      <c r="WAW8" s="428"/>
      <c r="WAX8" s="428"/>
      <c r="WAY8" s="428"/>
      <c r="WAZ8" s="428"/>
      <c r="WBA8" s="428"/>
      <c r="WBB8" s="428"/>
      <c r="WBC8" s="428"/>
      <c r="WBD8" s="428"/>
      <c r="WBE8" s="428"/>
      <c r="WBF8" s="428"/>
      <c r="WBG8" s="428"/>
      <c r="WBH8" s="428"/>
      <c r="WBI8" s="428"/>
      <c r="WBJ8" s="428"/>
      <c r="WBK8" s="428"/>
      <c r="WBL8" s="428"/>
      <c r="WBM8" s="428"/>
      <c r="WBN8" s="428"/>
      <c r="WBO8" s="428"/>
      <c r="WBP8" s="428"/>
      <c r="WBQ8" s="428"/>
      <c r="WBR8" s="428"/>
      <c r="WBS8" s="428"/>
      <c r="WBT8" s="428"/>
      <c r="WBU8" s="428"/>
      <c r="WBV8" s="428"/>
      <c r="WBW8" s="428"/>
      <c r="WBX8" s="428"/>
      <c r="WBY8" s="428"/>
      <c r="WBZ8" s="428"/>
      <c r="WCA8" s="428"/>
      <c r="WCB8" s="428"/>
      <c r="WCC8" s="428"/>
      <c r="WCD8" s="428"/>
      <c r="WCE8" s="428"/>
      <c r="WCF8" s="428"/>
      <c r="WCG8" s="428"/>
      <c r="WCH8" s="428"/>
      <c r="WCI8" s="428"/>
      <c r="WCJ8" s="428"/>
      <c r="WCK8" s="428"/>
      <c r="WCL8" s="428"/>
      <c r="WCM8" s="428"/>
      <c r="WCN8" s="428"/>
      <c r="WCO8" s="428"/>
      <c r="WCP8" s="428"/>
      <c r="WCQ8" s="428"/>
      <c r="WCR8" s="428"/>
      <c r="WCS8" s="428"/>
      <c r="WCT8" s="428"/>
      <c r="WCU8" s="428"/>
      <c r="WCV8" s="428"/>
      <c r="WCW8" s="428"/>
      <c r="WCX8" s="428"/>
      <c r="WCY8" s="428"/>
      <c r="WCZ8" s="428"/>
      <c r="WDA8" s="428"/>
      <c r="WDB8" s="428"/>
      <c r="WDC8" s="428"/>
      <c r="WDD8" s="428"/>
      <c r="WDE8" s="428"/>
      <c r="WDF8" s="428"/>
      <c r="WDG8" s="428"/>
      <c r="WDH8" s="428"/>
      <c r="WDI8" s="428"/>
      <c r="WDJ8" s="428"/>
      <c r="WDK8" s="428"/>
      <c r="WDL8" s="428"/>
      <c r="WDM8" s="428"/>
      <c r="WDN8" s="428"/>
      <c r="WDO8" s="428"/>
      <c r="WDP8" s="428"/>
      <c r="WDQ8" s="428"/>
      <c r="WDR8" s="428"/>
      <c r="WDS8" s="428"/>
      <c r="WDT8" s="428"/>
      <c r="WDU8" s="428"/>
      <c r="WDV8" s="428"/>
      <c r="WDW8" s="428"/>
      <c r="WDX8" s="428"/>
      <c r="WDY8" s="428"/>
      <c r="WDZ8" s="428"/>
      <c r="WEA8" s="428"/>
      <c r="WEB8" s="428"/>
      <c r="WEC8" s="428"/>
      <c r="WED8" s="428"/>
      <c r="WEE8" s="428"/>
      <c r="WEF8" s="428"/>
      <c r="WEG8" s="428"/>
      <c r="WEH8" s="428"/>
      <c r="WEI8" s="428"/>
      <c r="WEJ8" s="428"/>
      <c r="WEK8" s="428"/>
      <c r="WEL8" s="428"/>
      <c r="WEM8" s="428"/>
      <c r="WEN8" s="428"/>
      <c r="WEO8" s="428"/>
      <c r="WEP8" s="428"/>
      <c r="WEQ8" s="428"/>
      <c r="WER8" s="428"/>
      <c r="WES8" s="428"/>
      <c r="WET8" s="428"/>
      <c r="WEU8" s="428"/>
      <c r="WEV8" s="428"/>
      <c r="WEW8" s="428"/>
      <c r="WEX8" s="428"/>
      <c r="WEY8" s="428"/>
      <c r="WEZ8" s="428"/>
      <c r="WFA8" s="428"/>
      <c r="WFB8" s="428"/>
      <c r="WFC8" s="428"/>
      <c r="WFD8" s="428"/>
      <c r="WFE8" s="428"/>
      <c r="WFF8" s="428"/>
      <c r="WFG8" s="428"/>
      <c r="WFH8" s="428"/>
      <c r="WFI8" s="428"/>
      <c r="WFJ8" s="428"/>
      <c r="WFK8" s="428"/>
      <c r="WFL8" s="428"/>
      <c r="WFM8" s="428"/>
      <c r="WFN8" s="428"/>
      <c r="WFO8" s="428"/>
      <c r="WFP8" s="428"/>
      <c r="WFQ8" s="428"/>
      <c r="WFR8" s="428"/>
      <c r="WFS8" s="428"/>
      <c r="WFT8" s="428"/>
      <c r="WFU8" s="428"/>
      <c r="WFV8" s="428"/>
      <c r="WFW8" s="428"/>
      <c r="WFX8" s="428"/>
      <c r="WFY8" s="428"/>
      <c r="WFZ8" s="428"/>
      <c r="WGA8" s="428"/>
      <c r="WGB8" s="428"/>
      <c r="WGC8" s="428"/>
      <c r="WGD8" s="428"/>
      <c r="WGE8" s="428"/>
      <c r="WGF8" s="428"/>
      <c r="WGG8" s="428"/>
      <c r="WGH8" s="428"/>
      <c r="WGI8" s="428"/>
      <c r="WGJ8" s="428"/>
      <c r="WGK8" s="428"/>
      <c r="WGL8" s="428"/>
      <c r="WGM8" s="428"/>
      <c r="WGN8" s="428"/>
      <c r="WGO8" s="428"/>
      <c r="WGP8" s="428"/>
      <c r="WGQ8" s="428"/>
      <c r="WGR8" s="428"/>
      <c r="WGS8" s="428"/>
      <c r="WGT8" s="428"/>
      <c r="WGU8" s="428"/>
      <c r="WGV8" s="428"/>
      <c r="WGW8" s="428"/>
      <c r="WGX8" s="428"/>
      <c r="WGY8" s="428"/>
      <c r="WGZ8" s="428"/>
      <c r="WHA8" s="428"/>
      <c r="WHB8" s="428"/>
      <c r="WHC8" s="428"/>
      <c r="WHD8" s="428"/>
      <c r="WHE8" s="428"/>
      <c r="WHF8" s="428"/>
      <c r="WHG8" s="428"/>
      <c r="WHH8" s="428"/>
      <c r="WHI8" s="428"/>
      <c r="WHJ8" s="428"/>
      <c r="WHK8" s="428"/>
      <c r="WHL8" s="428"/>
      <c r="WHM8" s="428"/>
      <c r="WHN8" s="428"/>
      <c r="WHO8" s="428"/>
      <c r="WHP8" s="428"/>
      <c r="WHQ8" s="428"/>
      <c r="WHR8" s="428"/>
      <c r="WHS8" s="428"/>
      <c r="WHT8" s="428"/>
      <c r="WHU8" s="428"/>
      <c r="WHV8" s="428"/>
      <c r="WHW8" s="428"/>
      <c r="WHX8" s="428"/>
      <c r="WHY8" s="428"/>
      <c r="WHZ8" s="428"/>
      <c r="WIA8" s="428"/>
      <c r="WIB8" s="428"/>
      <c r="WIC8" s="428"/>
      <c r="WID8" s="428"/>
      <c r="WIE8" s="428"/>
      <c r="WIF8" s="428"/>
      <c r="WIG8" s="428"/>
      <c r="WIH8" s="428"/>
      <c r="WII8" s="428"/>
      <c r="WIJ8" s="428"/>
      <c r="WIK8" s="428"/>
      <c r="WIL8" s="428"/>
      <c r="WIM8" s="428"/>
      <c r="WIN8" s="428"/>
      <c r="WIO8" s="428"/>
      <c r="WIP8" s="428"/>
      <c r="WIQ8" s="428"/>
      <c r="WIR8" s="428"/>
      <c r="WIS8" s="428"/>
      <c r="WIT8" s="428"/>
      <c r="WIU8" s="428"/>
      <c r="WIV8" s="428"/>
      <c r="WIW8" s="428"/>
      <c r="WIX8" s="428"/>
      <c r="WIY8" s="428"/>
      <c r="WIZ8" s="428"/>
      <c r="WJA8" s="428"/>
      <c r="WJB8" s="428"/>
      <c r="WJC8" s="428"/>
      <c r="WJD8" s="428"/>
      <c r="WJE8" s="428"/>
      <c r="WJF8" s="428"/>
      <c r="WJG8" s="428"/>
      <c r="WJH8" s="428"/>
      <c r="WJI8" s="428"/>
      <c r="WJJ8" s="428"/>
      <c r="WJK8" s="428"/>
      <c r="WJL8" s="428"/>
      <c r="WJM8" s="428"/>
      <c r="WJN8" s="428"/>
      <c r="WJO8" s="428"/>
      <c r="WJP8" s="428"/>
      <c r="WJQ8" s="428"/>
      <c r="WJR8" s="428"/>
      <c r="WJS8" s="428"/>
      <c r="WJT8" s="428"/>
      <c r="WJU8" s="428"/>
      <c r="WJV8" s="428"/>
      <c r="WJW8" s="428"/>
      <c r="WJX8" s="428"/>
      <c r="WJY8" s="428"/>
      <c r="WJZ8" s="428"/>
      <c r="WKA8" s="428"/>
      <c r="WKB8" s="428"/>
      <c r="WKC8" s="428"/>
      <c r="WKD8" s="428"/>
      <c r="WKE8" s="428"/>
      <c r="WKF8" s="428"/>
      <c r="WKG8" s="428"/>
      <c r="WKH8" s="428"/>
      <c r="WKI8" s="428"/>
      <c r="WKJ8" s="428"/>
      <c r="WKK8" s="428"/>
      <c r="WKL8" s="428"/>
      <c r="WKM8" s="428"/>
      <c r="WKN8" s="428"/>
      <c r="WKO8" s="428"/>
      <c r="WKP8" s="428"/>
      <c r="WKQ8" s="428"/>
      <c r="WKR8" s="428"/>
      <c r="WKS8" s="428"/>
      <c r="WKT8" s="428"/>
      <c r="WKU8" s="428"/>
      <c r="WKV8" s="428"/>
      <c r="WKW8" s="428"/>
      <c r="WKX8" s="428"/>
      <c r="WKY8" s="428"/>
      <c r="WKZ8" s="428"/>
      <c r="WLA8" s="428"/>
      <c r="WLB8" s="428"/>
      <c r="WLC8" s="428"/>
      <c r="WLD8" s="428"/>
      <c r="WLE8" s="428"/>
      <c r="WLF8" s="428"/>
      <c r="WLG8" s="428"/>
      <c r="WLH8" s="428"/>
      <c r="WLI8" s="428"/>
      <c r="WLJ8" s="428"/>
      <c r="WLK8" s="428"/>
      <c r="WLL8" s="428"/>
      <c r="WLM8" s="428"/>
      <c r="WLN8" s="428"/>
      <c r="WLO8" s="428"/>
      <c r="WLP8" s="428"/>
      <c r="WLQ8" s="428"/>
      <c r="WLR8" s="428"/>
      <c r="WLS8" s="428"/>
      <c r="WLT8" s="428"/>
      <c r="WLU8" s="428"/>
      <c r="WLV8" s="428"/>
      <c r="WLW8" s="428"/>
      <c r="WLX8" s="428"/>
      <c r="WLY8" s="428"/>
      <c r="WLZ8" s="428"/>
      <c r="WMA8" s="428"/>
      <c r="WMB8" s="428"/>
      <c r="WMC8" s="428"/>
      <c r="WMD8" s="428"/>
      <c r="WME8" s="428"/>
      <c r="WMF8" s="428"/>
      <c r="WMG8" s="428"/>
      <c r="WMH8" s="428"/>
      <c r="WMI8" s="428"/>
      <c r="WMJ8" s="428"/>
      <c r="WMK8" s="428"/>
      <c r="WML8" s="428"/>
      <c r="WMM8" s="428"/>
      <c r="WMN8" s="428"/>
      <c r="WMO8" s="428"/>
      <c r="WMP8" s="428"/>
      <c r="WMQ8" s="428"/>
      <c r="WMR8" s="428"/>
      <c r="WMS8" s="428"/>
      <c r="WMT8" s="428"/>
      <c r="WMU8" s="428"/>
      <c r="WMV8" s="428"/>
      <c r="WMW8" s="428"/>
      <c r="WMX8" s="428"/>
      <c r="WMY8" s="428"/>
      <c r="WMZ8" s="428"/>
      <c r="WNA8" s="428"/>
      <c r="WNB8" s="428"/>
      <c r="WNC8" s="428"/>
      <c r="WND8" s="428"/>
      <c r="WNE8" s="428"/>
      <c r="WNF8" s="428"/>
      <c r="WNG8" s="428"/>
      <c r="WNH8" s="428"/>
      <c r="WNI8" s="428"/>
      <c r="WNJ8" s="428"/>
      <c r="WNK8" s="428"/>
      <c r="WNL8" s="428"/>
      <c r="WNM8" s="428"/>
      <c r="WNN8" s="428"/>
      <c r="WNO8" s="428"/>
      <c r="WNP8" s="428"/>
      <c r="WNQ8" s="428"/>
      <c r="WNR8" s="428"/>
      <c r="WNS8" s="428"/>
      <c r="WNT8" s="428"/>
      <c r="WNU8" s="428"/>
      <c r="WNV8" s="428"/>
      <c r="WNW8" s="428"/>
      <c r="WNX8" s="428"/>
      <c r="WNY8" s="428"/>
      <c r="WNZ8" s="428"/>
      <c r="WOA8" s="428"/>
      <c r="WOB8" s="428"/>
      <c r="WOC8" s="428"/>
      <c r="WOD8" s="428"/>
      <c r="WOE8" s="428"/>
      <c r="WOF8" s="428"/>
      <c r="WOG8" s="428"/>
      <c r="WOH8" s="428"/>
      <c r="WOI8" s="428"/>
      <c r="WOJ8" s="428"/>
      <c r="WOK8" s="428"/>
      <c r="WOL8" s="428"/>
      <c r="WOM8" s="428"/>
      <c r="WON8" s="428"/>
      <c r="WOO8" s="428"/>
      <c r="WOP8" s="428"/>
      <c r="WOQ8" s="428"/>
      <c r="WOR8" s="428"/>
      <c r="WOS8" s="428"/>
      <c r="WOT8" s="428"/>
      <c r="WOU8" s="428"/>
      <c r="WOV8" s="428"/>
      <c r="WOW8" s="428"/>
      <c r="WOX8" s="428"/>
      <c r="WOY8" s="428"/>
      <c r="WOZ8" s="428"/>
      <c r="WPA8" s="428"/>
      <c r="WPB8" s="428"/>
      <c r="WPC8" s="428"/>
      <c r="WPD8" s="428"/>
      <c r="WPE8" s="428"/>
      <c r="WPF8" s="428"/>
      <c r="WPG8" s="428"/>
      <c r="WPH8" s="428"/>
      <c r="WPI8" s="428"/>
      <c r="WPJ8" s="428"/>
      <c r="WPK8" s="428"/>
      <c r="WPL8" s="428"/>
      <c r="WPM8" s="428"/>
      <c r="WPN8" s="428"/>
      <c r="WPO8" s="428"/>
      <c r="WPP8" s="428"/>
      <c r="WPQ8" s="428"/>
      <c r="WPR8" s="428"/>
      <c r="WPS8" s="428"/>
      <c r="WPT8" s="428"/>
      <c r="WPU8" s="428"/>
      <c r="WPV8" s="428"/>
      <c r="WPW8" s="428"/>
      <c r="WPX8" s="428"/>
      <c r="WPY8" s="428"/>
      <c r="WPZ8" s="428"/>
      <c r="WQA8" s="428"/>
      <c r="WQB8" s="428"/>
      <c r="WQC8" s="428"/>
      <c r="WQD8" s="428"/>
      <c r="WQE8" s="428"/>
      <c r="WQF8" s="428"/>
      <c r="WQG8" s="428"/>
      <c r="WQH8" s="428"/>
      <c r="WQI8" s="428"/>
      <c r="WQJ8" s="428"/>
      <c r="WQK8" s="428"/>
      <c r="WQL8" s="428"/>
      <c r="WQM8" s="428"/>
      <c r="WQN8" s="428"/>
      <c r="WQO8" s="428"/>
      <c r="WQP8" s="428"/>
      <c r="WQQ8" s="428"/>
      <c r="WQR8" s="428"/>
      <c r="WQS8" s="428"/>
      <c r="WQT8" s="428"/>
      <c r="WQU8" s="428"/>
      <c r="WQV8" s="428"/>
      <c r="WQW8" s="428"/>
      <c r="WQX8" s="428"/>
      <c r="WQY8" s="428"/>
      <c r="WQZ8" s="428"/>
      <c r="WRA8" s="428"/>
      <c r="WRB8" s="428"/>
      <c r="WRC8" s="428"/>
      <c r="WRD8" s="428"/>
      <c r="WRE8" s="428"/>
      <c r="WRF8" s="428"/>
      <c r="WRG8" s="428"/>
      <c r="WRH8" s="428"/>
      <c r="WRI8" s="428"/>
      <c r="WRJ8" s="428"/>
      <c r="WRK8" s="428"/>
      <c r="WRL8" s="428"/>
      <c r="WRM8" s="428"/>
      <c r="WRN8" s="428"/>
      <c r="WRO8" s="428"/>
      <c r="WRP8" s="428"/>
      <c r="WRQ8" s="428"/>
      <c r="WRR8" s="428"/>
      <c r="WRS8" s="428"/>
      <c r="WRT8" s="428"/>
      <c r="WRU8" s="428"/>
      <c r="WRV8" s="428"/>
      <c r="WRW8" s="428"/>
      <c r="WRX8" s="428"/>
      <c r="WRY8" s="428"/>
      <c r="WRZ8" s="428"/>
      <c r="WSA8" s="428"/>
      <c r="WSB8" s="428"/>
      <c r="WSC8" s="428"/>
      <c r="WSD8" s="428"/>
      <c r="WSE8" s="428"/>
      <c r="WSF8" s="428"/>
      <c r="WSG8" s="428"/>
      <c r="WSH8" s="428"/>
      <c r="WSI8" s="428"/>
      <c r="WSJ8" s="428"/>
      <c r="WSK8" s="428"/>
      <c r="WSL8" s="428"/>
      <c r="WSM8" s="428"/>
      <c r="WSN8" s="428"/>
      <c r="WSO8" s="428"/>
      <c r="WSP8" s="428"/>
      <c r="WSQ8" s="428"/>
      <c r="WSR8" s="428"/>
      <c r="WSS8" s="428"/>
      <c r="WST8" s="428"/>
      <c r="WSU8" s="428"/>
      <c r="WSV8" s="428"/>
      <c r="WSW8" s="428"/>
      <c r="WSX8" s="428"/>
      <c r="WSY8" s="428"/>
      <c r="WSZ8" s="428"/>
    </row>
    <row r="9" spans="1:16068" s="433" customFormat="1" ht="15.75" customHeight="1">
      <c r="A9" s="591"/>
      <c r="B9" s="591"/>
      <c r="C9" s="584"/>
      <c r="D9" s="584"/>
      <c r="E9" s="595"/>
      <c r="F9" s="595"/>
      <c r="G9" s="584"/>
      <c r="H9" s="574"/>
      <c r="I9" s="574"/>
      <c r="J9" s="574"/>
      <c r="K9" s="574"/>
      <c r="L9" s="574"/>
      <c r="M9" s="574"/>
      <c r="N9" s="577"/>
      <c r="O9" s="577"/>
      <c r="P9" s="577" t="s">
        <v>672</v>
      </c>
      <c r="Q9" s="574" t="s">
        <v>673</v>
      </c>
      <c r="R9" s="574"/>
      <c r="S9" s="574"/>
      <c r="T9" s="574" t="s">
        <v>672</v>
      </c>
      <c r="U9" s="574" t="s">
        <v>673</v>
      </c>
      <c r="V9" s="574"/>
      <c r="W9" s="574"/>
      <c r="X9" s="574"/>
      <c r="Y9" s="574"/>
      <c r="Z9" s="574"/>
      <c r="AA9" s="574"/>
      <c r="AB9" s="574"/>
      <c r="AC9" s="574"/>
      <c r="AD9" s="574"/>
      <c r="AE9" s="574"/>
      <c r="AF9" s="574"/>
      <c r="AG9" s="576"/>
      <c r="AH9" s="576"/>
      <c r="AI9" s="576"/>
      <c r="AJ9" s="576"/>
      <c r="AK9" s="576"/>
      <c r="AL9" s="576"/>
      <c r="AM9" s="576"/>
      <c r="AN9" s="576"/>
      <c r="AO9" s="576"/>
      <c r="AP9" s="576"/>
      <c r="AQ9" s="576"/>
      <c r="AR9" s="576"/>
      <c r="AS9" s="576"/>
      <c r="AT9" s="576"/>
      <c r="AU9" s="576"/>
      <c r="AV9" s="576"/>
      <c r="AW9" s="576"/>
      <c r="AX9" s="576"/>
      <c r="AY9" s="576"/>
      <c r="AZ9" s="576"/>
      <c r="BA9" s="576"/>
      <c r="BB9" s="576"/>
      <c r="BC9" s="576"/>
      <c r="BD9" s="576"/>
      <c r="BE9" s="576"/>
      <c r="BF9" s="582"/>
      <c r="BG9" s="582"/>
      <c r="BH9" s="582"/>
      <c r="BI9" s="431"/>
      <c r="BJ9" s="432"/>
      <c r="BK9" s="432"/>
      <c r="BL9" s="432"/>
      <c r="BM9" s="426"/>
      <c r="BN9" s="426"/>
      <c r="BO9" s="426"/>
      <c r="BP9" s="426"/>
      <c r="BQ9" s="426"/>
      <c r="BR9" s="426"/>
      <c r="BS9" s="426"/>
      <c r="BT9" s="426"/>
      <c r="BU9" s="426"/>
      <c r="BV9" s="426"/>
      <c r="BW9" s="426"/>
      <c r="BX9" s="426"/>
      <c r="BY9" s="426"/>
      <c r="BZ9" s="426"/>
      <c r="CA9" s="426"/>
      <c r="CB9" s="426"/>
      <c r="CC9" s="426"/>
      <c r="CD9" s="426"/>
      <c r="CE9" s="426"/>
      <c r="CF9" s="426"/>
      <c r="CG9" s="426"/>
      <c r="CH9" s="426"/>
      <c r="CI9" s="426"/>
      <c r="CJ9" s="426"/>
      <c r="CK9" s="426"/>
      <c r="CL9" s="426"/>
      <c r="CM9" s="426"/>
      <c r="CN9" s="426"/>
      <c r="CO9" s="426"/>
      <c r="CP9" s="426"/>
      <c r="CQ9" s="426"/>
      <c r="CR9" s="426"/>
      <c r="CS9" s="426"/>
      <c r="CT9" s="426"/>
      <c r="CU9" s="426"/>
      <c r="CV9" s="426"/>
      <c r="CW9" s="427"/>
      <c r="CX9" s="428"/>
      <c r="CY9" s="428"/>
      <c r="CZ9" s="428"/>
      <c r="DA9" s="428"/>
      <c r="DB9" s="428"/>
      <c r="DC9" s="428"/>
      <c r="DD9" s="428"/>
      <c r="DE9" s="428"/>
      <c r="DF9" s="428"/>
      <c r="DG9" s="428"/>
      <c r="DH9" s="428"/>
      <c r="DI9" s="428"/>
      <c r="DJ9" s="428"/>
      <c r="DK9" s="428"/>
      <c r="DL9" s="428"/>
      <c r="DM9" s="428"/>
      <c r="DN9" s="428"/>
      <c r="DO9" s="428"/>
      <c r="DP9" s="428"/>
      <c r="DQ9" s="428"/>
      <c r="DR9" s="428"/>
      <c r="DS9" s="428"/>
      <c r="DT9" s="428"/>
      <c r="DU9" s="428"/>
      <c r="DV9" s="428"/>
      <c r="DW9" s="428"/>
      <c r="DX9" s="428"/>
      <c r="DY9" s="428"/>
      <c r="DZ9" s="428"/>
      <c r="EA9" s="428"/>
      <c r="EB9" s="428"/>
      <c r="EC9" s="428"/>
      <c r="ED9" s="428"/>
      <c r="EE9" s="428"/>
      <c r="EF9" s="428"/>
      <c r="EG9" s="428"/>
      <c r="EH9" s="428"/>
      <c r="EI9" s="428"/>
      <c r="EJ9" s="428"/>
      <c r="EK9" s="428"/>
      <c r="EL9" s="428"/>
      <c r="EM9" s="428"/>
      <c r="EN9" s="428"/>
      <c r="EO9" s="428"/>
      <c r="EP9" s="428"/>
      <c r="EQ9" s="428"/>
      <c r="ER9" s="428"/>
      <c r="ES9" s="428"/>
      <c r="ET9" s="428"/>
      <c r="EU9" s="428"/>
      <c r="EV9" s="428"/>
      <c r="EW9" s="428"/>
      <c r="EX9" s="428"/>
      <c r="EY9" s="428"/>
      <c r="EZ9" s="428"/>
      <c r="FA9" s="428"/>
      <c r="FB9" s="428"/>
      <c r="FC9" s="428"/>
      <c r="FD9" s="428"/>
      <c r="FE9" s="428"/>
      <c r="FF9" s="428"/>
      <c r="FG9" s="428"/>
      <c r="FH9" s="428"/>
      <c r="FI9" s="428"/>
      <c r="FJ9" s="428"/>
      <c r="FK9" s="428"/>
      <c r="FL9" s="428"/>
      <c r="FM9" s="428"/>
      <c r="FN9" s="428"/>
      <c r="FO9" s="428"/>
      <c r="FP9" s="428"/>
      <c r="FQ9" s="428"/>
      <c r="FR9" s="428"/>
      <c r="FS9" s="428"/>
      <c r="FT9" s="428"/>
      <c r="FU9" s="428"/>
      <c r="FV9" s="428"/>
      <c r="FW9" s="428"/>
      <c r="FX9" s="428"/>
      <c r="FY9" s="428"/>
      <c r="FZ9" s="428"/>
      <c r="GA9" s="428"/>
      <c r="GB9" s="428"/>
      <c r="GC9" s="428"/>
      <c r="GD9" s="428"/>
      <c r="GE9" s="428"/>
      <c r="GF9" s="428"/>
      <c r="GG9" s="428"/>
      <c r="GH9" s="428"/>
      <c r="GI9" s="428"/>
      <c r="GJ9" s="428"/>
      <c r="GK9" s="428"/>
      <c r="GL9" s="428"/>
      <c r="GM9" s="428"/>
      <c r="GN9" s="428"/>
      <c r="GO9" s="428"/>
      <c r="GP9" s="428"/>
      <c r="GQ9" s="428"/>
      <c r="GR9" s="428"/>
      <c r="GS9" s="428"/>
      <c r="GT9" s="428"/>
      <c r="GU9" s="428"/>
      <c r="GV9" s="428"/>
      <c r="GW9" s="428"/>
      <c r="GX9" s="428"/>
      <c r="GY9" s="428"/>
      <c r="GZ9" s="428"/>
      <c r="HA9" s="428"/>
      <c r="HB9" s="428"/>
      <c r="HC9" s="428"/>
      <c r="HD9" s="428"/>
      <c r="HE9" s="428"/>
      <c r="HF9" s="428"/>
      <c r="HG9" s="428"/>
      <c r="HH9" s="428"/>
      <c r="HI9" s="428"/>
      <c r="HJ9" s="428"/>
      <c r="HK9" s="428"/>
      <c r="HL9" s="428"/>
      <c r="HM9" s="428"/>
      <c r="HN9" s="428"/>
      <c r="HO9" s="428"/>
      <c r="HP9" s="428"/>
      <c r="HQ9" s="428"/>
      <c r="HR9" s="428"/>
      <c r="HS9" s="428"/>
      <c r="HT9" s="428"/>
      <c r="HU9" s="428"/>
      <c r="HV9" s="428"/>
      <c r="HW9" s="428"/>
      <c r="HX9" s="428"/>
      <c r="HY9" s="428"/>
      <c r="HZ9" s="428"/>
      <c r="IA9" s="428"/>
      <c r="IB9" s="428"/>
      <c r="IC9" s="428"/>
      <c r="ID9" s="428"/>
      <c r="IE9" s="428"/>
      <c r="IF9" s="428"/>
      <c r="IG9" s="428"/>
      <c r="IH9" s="428"/>
      <c r="II9" s="428"/>
      <c r="IJ9" s="428"/>
      <c r="IK9" s="428"/>
      <c r="IL9" s="428"/>
      <c r="IM9" s="428"/>
      <c r="IN9" s="428"/>
      <c r="IO9" s="428"/>
      <c r="IP9" s="428"/>
      <c r="IQ9" s="428"/>
      <c r="IR9" s="428"/>
      <c r="IS9" s="428"/>
      <c r="IT9" s="428"/>
      <c r="IU9" s="428"/>
      <c r="IV9" s="428"/>
      <c r="IW9" s="428"/>
      <c r="IX9" s="428"/>
      <c r="IY9" s="428"/>
      <c r="IZ9" s="428"/>
      <c r="JA9" s="428"/>
      <c r="JB9" s="428"/>
      <c r="JC9" s="428"/>
      <c r="JD9" s="428"/>
      <c r="JE9" s="428"/>
      <c r="JF9" s="428"/>
      <c r="JG9" s="428"/>
      <c r="JH9" s="428"/>
      <c r="JI9" s="428"/>
      <c r="JJ9" s="428"/>
      <c r="JK9" s="428"/>
      <c r="JL9" s="428"/>
      <c r="JM9" s="428"/>
      <c r="JN9" s="428"/>
      <c r="JO9" s="428"/>
      <c r="JP9" s="428"/>
      <c r="JQ9" s="428"/>
      <c r="JR9" s="428"/>
      <c r="JS9" s="428"/>
      <c r="JT9" s="428"/>
      <c r="JU9" s="428"/>
      <c r="JV9" s="428"/>
      <c r="JW9" s="428"/>
      <c r="JX9" s="428"/>
      <c r="JY9" s="428"/>
      <c r="JZ9" s="428"/>
      <c r="KA9" s="428"/>
      <c r="KB9" s="428"/>
      <c r="KC9" s="428"/>
      <c r="KD9" s="428"/>
      <c r="KE9" s="428"/>
      <c r="KF9" s="428"/>
      <c r="KG9" s="428"/>
      <c r="KH9" s="428"/>
      <c r="KI9" s="428"/>
      <c r="KJ9" s="428"/>
      <c r="KK9" s="428"/>
      <c r="KL9" s="428"/>
      <c r="KM9" s="428"/>
      <c r="KN9" s="428"/>
      <c r="KO9" s="428"/>
      <c r="KP9" s="428"/>
      <c r="KQ9" s="428"/>
      <c r="KR9" s="428"/>
      <c r="KS9" s="428"/>
      <c r="KT9" s="428"/>
      <c r="KU9" s="428"/>
      <c r="KV9" s="428"/>
      <c r="KW9" s="428"/>
      <c r="KX9" s="428"/>
      <c r="KY9" s="428"/>
      <c r="KZ9" s="428"/>
      <c r="LA9" s="428"/>
      <c r="LB9" s="428"/>
      <c r="LC9" s="428"/>
      <c r="LD9" s="428"/>
      <c r="LE9" s="428"/>
      <c r="LF9" s="428"/>
      <c r="LG9" s="428"/>
      <c r="LH9" s="428"/>
      <c r="LI9" s="428"/>
      <c r="LJ9" s="428"/>
      <c r="LK9" s="428"/>
      <c r="LL9" s="428"/>
      <c r="LM9" s="428"/>
      <c r="LN9" s="428"/>
      <c r="LO9" s="428"/>
      <c r="LP9" s="428"/>
      <c r="LQ9" s="428"/>
      <c r="LR9" s="428"/>
      <c r="LS9" s="428"/>
      <c r="LT9" s="428"/>
      <c r="LU9" s="428"/>
      <c r="LV9" s="428"/>
      <c r="LW9" s="428"/>
      <c r="LX9" s="428"/>
      <c r="LY9" s="428"/>
      <c r="LZ9" s="428"/>
      <c r="MA9" s="428"/>
      <c r="MB9" s="428"/>
      <c r="MC9" s="428"/>
      <c r="MD9" s="428"/>
      <c r="ME9" s="428"/>
      <c r="MF9" s="428"/>
      <c r="MG9" s="428"/>
      <c r="MH9" s="428"/>
      <c r="MI9" s="428"/>
      <c r="MJ9" s="428"/>
      <c r="MK9" s="428"/>
      <c r="ML9" s="428"/>
      <c r="MM9" s="428"/>
      <c r="MN9" s="428"/>
      <c r="MO9" s="428"/>
      <c r="MP9" s="428"/>
      <c r="MQ9" s="428"/>
      <c r="MR9" s="428"/>
      <c r="MS9" s="428"/>
      <c r="MT9" s="428"/>
      <c r="MU9" s="428"/>
      <c r="MV9" s="428"/>
      <c r="MW9" s="428"/>
      <c r="MX9" s="428"/>
      <c r="MY9" s="428"/>
      <c r="MZ9" s="428"/>
      <c r="NA9" s="428"/>
      <c r="NB9" s="428"/>
      <c r="NC9" s="428"/>
      <c r="ND9" s="428"/>
      <c r="NE9" s="428"/>
      <c r="NF9" s="428"/>
      <c r="NG9" s="428"/>
      <c r="NH9" s="428"/>
      <c r="NI9" s="428"/>
      <c r="NJ9" s="428"/>
      <c r="NK9" s="428"/>
      <c r="NL9" s="428"/>
      <c r="NM9" s="428"/>
      <c r="NN9" s="428"/>
      <c r="NO9" s="428"/>
      <c r="NP9" s="428"/>
      <c r="NQ9" s="428"/>
      <c r="NR9" s="428"/>
      <c r="NS9" s="428"/>
      <c r="NT9" s="428"/>
      <c r="NU9" s="428"/>
      <c r="NV9" s="428"/>
      <c r="NW9" s="428"/>
      <c r="NX9" s="428"/>
      <c r="NY9" s="428"/>
      <c r="NZ9" s="428"/>
      <c r="OA9" s="428"/>
      <c r="OB9" s="428"/>
      <c r="OC9" s="428"/>
      <c r="OD9" s="428"/>
      <c r="OE9" s="428"/>
      <c r="OF9" s="428"/>
      <c r="OG9" s="428"/>
      <c r="OH9" s="428"/>
      <c r="OI9" s="428"/>
      <c r="OJ9" s="428"/>
      <c r="OK9" s="428"/>
      <c r="OL9" s="428"/>
      <c r="OM9" s="428"/>
      <c r="ON9" s="428"/>
      <c r="OO9" s="428"/>
      <c r="OP9" s="428"/>
      <c r="OQ9" s="428"/>
      <c r="OR9" s="428"/>
      <c r="OS9" s="428"/>
      <c r="OT9" s="428"/>
      <c r="OU9" s="428"/>
      <c r="OV9" s="428"/>
      <c r="OW9" s="428"/>
      <c r="OX9" s="428"/>
      <c r="OY9" s="428"/>
      <c r="OZ9" s="428"/>
      <c r="PA9" s="428"/>
      <c r="PB9" s="428"/>
      <c r="PC9" s="428"/>
      <c r="PD9" s="428"/>
      <c r="PE9" s="428"/>
      <c r="PF9" s="428"/>
      <c r="PG9" s="428"/>
      <c r="PH9" s="428"/>
      <c r="PI9" s="428"/>
      <c r="PJ9" s="428"/>
      <c r="PK9" s="428"/>
      <c r="PL9" s="428"/>
      <c r="PM9" s="428"/>
      <c r="PN9" s="428"/>
      <c r="PO9" s="428"/>
      <c r="PP9" s="428"/>
      <c r="PQ9" s="428"/>
      <c r="PR9" s="428"/>
      <c r="PS9" s="428"/>
      <c r="PT9" s="428"/>
      <c r="PU9" s="428"/>
      <c r="PV9" s="428"/>
      <c r="PW9" s="428"/>
      <c r="PX9" s="428"/>
      <c r="PY9" s="428"/>
      <c r="PZ9" s="428"/>
      <c r="QA9" s="428"/>
      <c r="QB9" s="428"/>
      <c r="QC9" s="428"/>
      <c r="QD9" s="428"/>
      <c r="QE9" s="428"/>
      <c r="QF9" s="428"/>
      <c r="QG9" s="428"/>
      <c r="QH9" s="428"/>
      <c r="QI9" s="428"/>
      <c r="QJ9" s="428"/>
      <c r="QK9" s="428"/>
      <c r="QL9" s="428"/>
      <c r="QM9" s="428"/>
      <c r="QN9" s="428"/>
      <c r="QO9" s="428"/>
      <c r="QP9" s="428"/>
      <c r="QQ9" s="428"/>
      <c r="QR9" s="428"/>
      <c r="QS9" s="428"/>
      <c r="QT9" s="428"/>
      <c r="QU9" s="428"/>
      <c r="QV9" s="428"/>
      <c r="QW9" s="428"/>
      <c r="QX9" s="428"/>
      <c r="QY9" s="428"/>
      <c r="QZ9" s="428"/>
      <c r="RA9" s="428"/>
      <c r="RB9" s="428"/>
      <c r="RC9" s="428"/>
      <c r="RD9" s="428"/>
      <c r="RE9" s="428"/>
      <c r="RF9" s="428"/>
      <c r="RG9" s="428"/>
      <c r="RH9" s="428"/>
      <c r="RI9" s="428"/>
      <c r="RJ9" s="428"/>
      <c r="RK9" s="428"/>
      <c r="RL9" s="428"/>
      <c r="RM9" s="428"/>
      <c r="RN9" s="428"/>
      <c r="RO9" s="428"/>
      <c r="RP9" s="428"/>
      <c r="RQ9" s="428"/>
      <c r="RR9" s="428"/>
      <c r="RS9" s="428"/>
      <c r="RT9" s="428"/>
      <c r="RU9" s="428"/>
      <c r="RV9" s="428"/>
      <c r="RW9" s="428"/>
      <c r="RX9" s="428"/>
      <c r="RY9" s="428"/>
      <c r="RZ9" s="428"/>
      <c r="SA9" s="428"/>
      <c r="SB9" s="428"/>
      <c r="SC9" s="428"/>
      <c r="SD9" s="428"/>
      <c r="SE9" s="428"/>
      <c r="SF9" s="428"/>
      <c r="SG9" s="428"/>
      <c r="SH9" s="428"/>
      <c r="SI9" s="428"/>
      <c r="SJ9" s="428"/>
      <c r="SK9" s="428"/>
      <c r="SL9" s="428"/>
      <c r="SM9" s="428"/>
      <c r="SN9" s="428"/>
      <c r="SO9" s="428"/>
      <c r="SP9" s="428"/>
      <c r="SQ9" s="428"/>
      <c r="SR9" s="428"/>
      <c r="SS9" s="428"/>
      <c r="ST9" s="428"/>
      <c r="SU9" s="428"/>
      <c r="SV9" s="428"/>
      <c r="SW9" s="428"/>
      <c r="SX9" s="428"/>
      <c r="SY9" s="428"/>
      <c r="SZ9" s="428"/>
      <c r="TA9" s="428"/>
      <c r="TB9" s="428"/>
      <c r="TC9" s="428"/>
      <c r="TD9" s="428"/>
      <c r="TE9" s="428"/>
      <c r="TF9" s="428"/>
      <c r="TG9" s="428"/>
      <c r="TH9" s="428"/>
      <c r="TI9" s="428"/>
      <c r="TJ9" s="428"/>
      <c r="TK9" s="428"/>
      <c r="TL9" s="428"/>
      <c r="TM9" s="428"/>
      <c r="TN9" s="428"/>
      <c r="TO9" s="428"/>
      <c r="TP9" s="428"/>
      <c r="TQ9" s="428"/>
      <c r="TR9" s="428"/>
      <c r="TS9" s="428"/>
      <c r="TT9" s="428"/>
      <c r="TU9" s="428"/>
      <c r="TV9" s="428"/>
      <c r="TW9" s="428"/>
      <c r="TX9" s="428"/>
      <c r="TY9" s="428"/>
      <c r="TZ9" s="428"/>
      <c r="UA9" s="428"/>
      <c r="UB9" s="428"/>
      <c r="UC9" s="428"/>
      <c r="UD9" s="428"/>
      <c r="UE9" s="428"/>
      <c r="UF9" s="428"/>
      <c r="UG9" s="428"/>
      <c r="UH9" s="428"/>
      <c r="UI9" s="428"/>
      <c r="UJ9" s="428"/>
      <c r="UK9" s="428"/>
      <c r="UL9" s="428"/>
      <c r="UM9" s="428"/>
      <c r="UN9" s="428"/>
      <c r="UO9" s="428"/>
      <c r="UP9" s="428"/>
      <c r="UQ9" s="428"/>
      <c r="UR9" s="428"/>
      <c r="US9" s="428"/>
      <c r="UT9" s="428"/>
      <c r="UU9" s="428"/>
      <c r="UV9" s="428"/>
      <c r="UW9" s="428"/>
      <c r="UX9" s="428"/>
      <c r="UY9" s="428"/>
      <c r="UZ9" s="428"/>
      <c r="VA9" s="428"/>
      <c r="VB9" s="428"/>
      <c r="VC9" s="428"/>
      <c r="VD9" s="428"/>
      <c r="VE9" s="428"/>
      <c r="VF9" s="428"/>
      <c r="VG9" s="428"/>
      <c r="VH9" s="428"/>
      <c r="VI9" s="428"/>
      <c r="VJ9" s="428"/>
      <c r="VK9" s="428"/>
      <c r="VL9" s="428"/>
      <c r="VM9" s="428"/>
      <c r="VN9" s="428"/>
      <c r="VO9" s="428"/>
      <c r="VP9" s="428"/>
      <c r="VQ9" s="428"/>
      <c r="VR9" s="428"/>
      <c r="VS9" s="428"/>
      <c r="VT9" s="428"/>
      <c r="VU9" s="428"/>
      <c r="VV9" s="428"/>
      <c r="VW9" s="428"/>
      <c r="VX9" s="428"/>
      <c r="VY9" s="428"/>
      <c r="VZ9" s="428"/>
      <c r="WA9" s="428"/>
      <c r="WB9" s="428"/>
      <c r="WC9" s="428"/>
      <c r="WD9" s="428"/>
      <c r="WE9" s="428"/>
      <c r="WF9" s="428"/>
      <c r="WG9" s="428"/>
      <c r="WH9" s="428"/>
      <c r="WI9" s="428"/>
      <c r="WJ9" s="428"/>
      <c r="WK9" s="428"/>
      <c r="WL9" s="428"/>
      <c r="WM9" s="428"/>
      <c r="WN9" s="428"/>
      <c r="WO9" s="428"/>
      <c r="WP9" s="428"/>
      <c r="WQ9" s="428"/>
      <c r="WR9" s="428"/>
      <c r="WS9" s="428"/>
      <c r="WT9" s="428"/>
      <c r="WU9" s="428"/>
      <c r="WV9" s="428"/>
      <c r="WW9" s="428"/>
      <c r="WX9" s="428"/>
      <c r="WY9" s="428"/>
      <c r="WZ9" s="428"/>
      <c r="XA9" s="428"/>
      <c r="XB9" s="428"/>
      <c r="XC9" s="428"/>
      <c r="XD9" s="428"/>
      <c r="XE9" s="428"/>
      <c r="XF9" s="428"/>
      <c r="XG9" s="428"/>
      <c r="XH9" s="428"/>
      <c r="XI9" s="428"/>
      <c r="XJ9" s="428"/>
      <c r="XK9" s="428"/>
      <c r="XL9" s="428"/>
      <c r="XM9" s="428"/>
      <c r="XN9" s="428"/>
      <c r="XO9" s="428"/>
      <c r="XP9" s="428"/>
      <c r="XQ9" s="428"/>
      <c r="XR9" s="428"/>
      <c r="XS9" s="428"/>
      <c r="XT9" s="428"/>
      <c r="XU9" s="428"/>
      <c r="XV9" s="428"/>
      <c r="XW9" s="428"/>
      <c r="XX9" s="428"/>
      <c r="XY9" s="428"/>
      <c r="XZ9" s="428"/>
      <c r="YA9" s="428"/>
      <c r="YB9" s="428"/>
      <c r="YC9" s="428"/>
      <c r="YD9" s="428"/>
      <c r="YE9" s="428"/>
      <c r="YF9" s="428"/>
      <c r="YG9" s="428"/>
      <c r="YH9" s="428"/>
      <c r="YI9" s="428"/>
      <c r="YJ9" s="428"/>
      <c r="YK9" s="428"/>
      <c r="YL9" s="428"/>
      <c r="YM9" s="428"/>
      <c r="YN9" s="428"/>
      <c r="YO9" s="428"/>
      <c r="YP9" s="428"/>
      <c r="YQ9" s="428"/>
      <c r="YR9" s="428"/>
      <c r="YS9" s="428"/>
      <c r="YT9" s="428"/>
      <c r="YU9" s="428"/>
      <c r="YV9" s="428"/>
      <c r="YW9" s="428"/>
      <c r="YX9" s="428"/>
      <c r="YY9" s="428"/>
      <c r="YZ9" s="428"/>
      <c r="ZA9" s="428"/>
      <c r="ZB9" s="428"/>
      <c r="ZC9" s="428"/>
      <c r="ZD9" s="428"/>
      <c r="ZE9" s="428"/>
      <c r="ZF9" s="428"/>
      <c r="ZG9" s="428"/>
      <c r="ZH9" s="428"/>
      <c r="ZI9" s="428"/>
      <c r="ZJ9" s="428"/>
      <c r="ZK9" s="428"/>
      <c r="ZL9" s="428"/>
      <c r="ZM9" s="428"/>
      <c r="ZN9" s="428"/>
      <c r="ZO9" s="428"/>
      <c r="ZP9" s="428"/>
      <c r="ZQ9" s="428"/>
      <c r="ZR9" s="428"/>
      <c r="ZS9" s="428"/>
      <c r="ZT9" s="428"/>
      <c r="ZU9" s="428"/>
      <c r="ZV9" s="428"/>
      <c r="ZW9" s="428"/>
      <c r="ZX9" s="428"/>
      <c r="ZY9" s="428"/>
      <c r="ZZ9" s="428"/>
      <c r="AAA9" s="428"/>
      <c r="AAB9" s="428"/>
      <c r="AAC9" s="428"/>
      <c r="AAD9" s="428"/>
      <c r="AAE9" s="428"/>
      <c r="AAF9" s="428"/>
      <c r="AAG9" s="428"/>
      <c r="AAH9" s="428"/>
      <c r="AAI9" s="428"/>
      <c r="AAJ9" s="428"/>
      <c r="AAK9" s="428"/>
      <c r="AAL9" s="428"/>
      <c r="AAM9" s="428"/>
      <c r="AAN9" s="428"/>
      <c r="AAO9" s="428"/>
      <c r="AAP9" s="428"/>
      <c r="AAQ9" s="428"/>
      <c r="AAR9" s="428"/>
      <c r="AAS9" s="428"/>
      <c r="AAT9" s="428"/>
      <c r="AAU9" s="428"/>
      <c r="AAV9" s="428"/>
      <c r="AAW9" s="428"/>
      <c r="AAX9" s="428"/>
      <c r="AAY9" s="428"/>
      <c r="AAZ9" s="428"/>
      <c r="ABA9" s="428"/>
      <c r="ABB9" s="428"/>
      <c r="ABC9" s="428"/>
      <c r="ABD9" s="428"/>
      <c r="ABE9" s="428"/>
      <c r="ABF9" s="428"/>
      <c r="ABG9" s="428"/>
      <c r="ABH9" s="428"/>
      <c r="ABI9" s="428"/>
      <c r="ABJ9" s="428"/>
      <c r="ABK9" s="428"/>
      <c r="ABL9" s="428"/>
      <c r="ABM9" s="428"/>
      <c r="ABN9" s="428"/>
      <c r="ABO9" s="428"/>
      <c r="ABP9" s="428"/>
      <c r="ABQ9" s="428"/>
      <c r="ABR9" s="428"/>
      <c r="ABS9" s="428"/>
      <c r="ABT9" s="428"/>
      <c r="ABU9" s="428"/>
      <c r="ABV9" s="428"/>
      <c r="ABW9" s="428"/>
      <c r="ABX9" s="428"/>
      <c r="ABY9" s="428"/>
      <c r="ABZ9" s="428"/>
      <c r="ACA9" s="428"/>
      <c r="ACB9" s="428"/>
      <c r="ACC9" s="428"/>
      <c r="ACD9" s="428"/>
      <c r="ACE9" s="428"/>
      <c r="ACF9" s="428"/>
      <c r="ACG9" s="428"/>
      <c r="ACH9" s="428"/>
      <c r="ACI9" s="428"/>
      <c r="ACJ9" s="428"/>
      <c r="ACK9" s="428"/>
      <c r="ACL9" s="428"/>
      <c r="ACM9" s="428"/>
      <c r="ACN9" s="428"/>
      <c r="ACO9" s="428"/>
      <c r="ACP9" s="428"/>
      <c r="ACQ9" s="428"/>
      <c r="ACR9" s="428"/>
      <c r="ACS9" s="428"/>
      <c r="ACT9" s="428"/>
      <c r="ACU9" s="428"/>
      <c r="ACV9" s="428"/>
      <c r="ACW9" s="428"/>
      <c r="ACX9" s="428"/>
      <c r="ACY9" s="428"/>
      <c r="ACZ9" s="428"/>
      <c r="ADA9" s="428"/>
      <c r="ADB9" s="428"/>
      <c r="ADC9" s="428"/>
      <c r="ADD9" s="428"/>
      <c r="ADE9" s="428"/>
      <c r="ADF9" s="428"/>
      <c r="ADG9" s="428"/>
      <c r="ADH9" s="428"/>
      <c r="ADI9" s="428"/>
      <c r="ADJ9" s="428"/>
      <c r="ADK9" s="428"/>
      <c r="ADL9" s="428"/>
      <c r="ADM9" s="428"/>
      <c r="ADN9" s="428"/>
      <c r="ADO9" s="428"/>
      <c r="ADP9" s="428"/>
      <c r="ADQ9" s="428"/>
      <c r="ADR9" s="428"/>
      <c r="ADS9" s="428"/>
      <c r="ADT9" s="428"/>
      <c r="ADU9" s="428"/>
      <c r="ADV9" s="428"/>
      <c r="ADW9" s="428"/>
      <c r="ADX9" s="428"/>
      <c r="ADY9" s="428"/>
      <c r="ADZ9" s="428"/>
      <c r="AEA9" s="428"/>
      <c r="AEB9" s="428"/>
      <c r="AEC9" s="428"/>
      <c r="AED9" s="428"/>
      <c r="AEE9" s="428"/>
      <c r="AEF9" s="428"/>
      <c r="AEG9" s="428"/>
      <c r="AEH9" s="428"/>
      <c r="AEI9" s="428"/>
      <c r="AEJ9" s="428"/>
      <c r="AEK9" s="428"/>
      <c r="AEL9" s="428"/>
      <c r="AEM9" s="428"/>
      <c r="AEN9" s="428"/>
      <c r="AEO9" s="428"/>
      <c r="AEP9" s="428"/>
      <c r="AEQ9" s="428"/>
      <c r="AER9" s="428"/>
      <c r="AES9" s="428"/>
      <c r="AET9" s="428"/>
      <c r="AEU9" s="428"/>
      <c r="AEV9" s="428"/>
      <c r="AEW9" s="428"/>
      <c r="AEX9" s="428"/>
      <c r="AEY9" s="428"/>
      <c r="AEZ9" s="428"/>
      <c r="AFA9" s="428"/>
      <c r="AFB9" s="428"/>
      <c r="AFC9" s="428"/>
      <c r="AFD9" s="428"/>
      <c r="AFE9" s="428"/>
      <c r="AFF9" s="428"/>
      <c r="AFG9" s="428"/>
      <c r="AFH9" s="428"/>
      <c r="AFI9" s="428"/>
      <c r="AFJ9" s="428"/>
      <c r="AFK9" s="428"/>
      <c r="AFL9" s="428"/>
      <c r="AFM9" s="428"/>
      <c r="AFN9" s="428"/>
      <c r="AFO9" s="428"/>
      <c r="AFP9" s="428"/>
      <c r="AFQ9" s="428"/>
      <c r="AFR9" s="428"/>
      <c r="AFS9" s="428"/>
      <c r="AFT9" s="428"/>
      <c r="AFU9" s="428"/>
      <c r="AFV9" s="428"/>
      <c r="AFW9" s="428"/>
      <c r="AFX9" s="428"/>
      <c r="AFY9" s="428"/>
      <c r="AFZ9" s="428"/>
      <c r="AGA9" s="428"/>
      <c r="AGB9" s="428"/>
      <c r="AGC9" s="428"/>
      <c r="AGD9" s="428"/>
      <c r="AGE9" s="428"/>
      <c r="AGF9" s="428"/>
      <c r="AGG9" s="428"/>
      <c r="AGH9" s="428"/>
      <c r="AGI9" s="428"/>
      <c r="AGJ9" s="428"/>
      <c r="AGK9" s="428"/>
      <c r="AGL9" s="428"/>
      <c r="AGM9" s="428"/>
      <c r="AGN9" s="428"/>
      <c r="AGO9" s="428"/>
      <c r="AGP9" s="428"/>
      <c r="AGQ9" s="428"/>
      <c r="AGR9" s="428"/>
      <c r="AGS9" s="428"/>
      <c r="AGT9" s="428"/>
      <c r="AGU9" s="428"/>
      <c r="AGV9" s="428"/>
      <c r="AGW9" s="428"/>
      <c r="AGX9" s="428"/>
      <c r="AGY9" s="428"/>
      <c r="AGZ9" s="428"/>
      <c r="AHA9" s="428"/>
      <c r="AHB9" s="428"/>
      <c r="AHC9" s="428"/>
      <c r="AHD9" s="428"/>
      <c r="AHE9" s="428"/>
      <c r="AHF9" s="428"/>
      <c r="AHG9" s="428"/>
      <c r="AHH9" s="428"/>
      <c r="AHI9" s="428"/>
      <c r="AHJ9" s="428"/>
      <c r="AHK9" s="428"/>
      <c r="AHL9" s="428"/>
      <c r="AHM9" s="428"/>
      <c r="AHN9" s="428"/>
      <c r="AHO9" s="428"/>
      <c r="AHP9" s="428"/>
      <c r="AHQ9" s="428"/>
      <c r="AHR9" s="428"/>
      <c r="AHS9" s="428"/>
      <c r="AHT9" s="428"/>
      <c r="AHU9" s="428"/>
      <c r="AHV9" s="428"/>
      <c r="AHW9" s="428"/>
      <c r="AHX9" s="428"/>
      <c r="AHY9" s="428"/>
      <c r="AHZ9" s="428"/>
      <c r="AIA9" s="428"/>
      <c r="AIB9" s="428"/>
      <c r="AIC9" s="428"/>
      <c r="AID9" s="428"/>
      <c r="AIE9" s="428"/>
      <c r="AIF9" s="428"/>
      <c r="AIG9" s="428"/>
      <c r="AIH9" s="428"/>
      <c r="AII9" s="428"/>
      <c r="AIJ9" s="428"/>
      <c r="AIK9" s="428"/>
      <c r="AIL9" s="428"/>
      <c r="AIM9" s="428"/>
      <c r="AIN9" s="428"/>
      <c r="AIO9" s="428"/>
      <c r="AIP9" s="428"/>
      <c r="AIQ9" s="428"/>
      <c r="AIR9" s="428"/>
      <c r="AIS9" s="428"/>
      <c r="AIT9" s="428"/>
      <c r="AIU9" s="428"/>
      <c r="AIV9" s="428"/>
      <c r="AIW9" s="428"/>
      <c r="AIX9" s="428"/>
      <c r="AIY9" s="428"/>
      <c r="AIZ9" s="428"/>
      <c r="AJA9" s="428"/>
      <c r="AJB9" s="428"/>
      <c r="AJC9" s="428"/>
      <c r="AJD9" s="428"/>
      <c r="AJE9" s="428"/>
      <c r="AJF9" s="428"/>
      <c r="AJG9" s="428"/>
      <c r="AJH9" s="428"/>
      <c r="AJI9" s="428"/>
      <c r="AJJ9" s="428"/>
      <c r="AJK9" s="428"/>
      <c r="AJL9" s="428"/>
      <c r="AJM9" s="428"/>
      <c r="AJN9" s="428"/>
      <c r="AJO9" s="428"/>
      <c r="AJP9" s="428"/>
      <c r="AJQ9" s="428"/>
      <c r="AJR9" s="428"/>
      <c r="AJS9" s="428"/>
      <c r="AJT9" s="428"/>
      <c r="AJU9" s="428"/>
      <c r="AJV9" s="428"/>
      <c r="AJW9" s="428"/>
      <c r="AJX9" s="428"/>
      <c r="AJY9" s="428"/>
      <c r="AJZ9" s="428"/>
      <c r="AKA9" s="428"/>
      <c r="AKB9" s="428"/>
      <c r="AKC9" s="428"/>
      <c r="AKD9" s="428"/>
      <c r="AKE9" s="428"/>
      <c r="AKF9" s="428"/>
      <c r="AKG9" s="428"/>
      <c r="AKH9" s="428"/>
      <c r="AKI9" s="428"/>
      <c r="AKJ9" s="428"/>
      <c r="AKK9" s="428"/>
      <c r="AKL9" s="428"/>
      <c r="AKM9" s="428"/>
      <c r="AKN9" s="428"/>
      <c r="AKO9" s="428"/>
      <c r="AKP9" s="428"/>
      <c r="AKQ9" s="428"/>
      <c r="AKR9" s="428"/>
      <c r="AKS9" s="428"/>
      <c r="AKT9" s="428"/>
      <c r="AKU9" s="428"/>
      <c r="AKV9" s="428"/>
      <c r="AKW9" s="428"/>
      <c r="AKX9" s="428"/>
      <c r="AKY9" s="428"/>
      <c r="AKZ9" s="428"/>
      <c r="ALA9" s="428"/>
      <c r="ALB9" s="428"/>
      <c r="ALC9" s="428"/>
      <c r="ALD9" s="428"/>
      <c r="ALE9" s="428"/>
      <c r="ALF9" s="428"/>
      <c r="ALG9" s="428"/>
      <c r="ALH9" s="428"/>
      <c r="ALI9" s="428"/>
      <c r="ALJ9" s="428"/>
      <c r="ALK9" s="428"/>
      <c r="ALL9" s="428"/>
      <c r="ALM9" s="428"/>
      <c r="ALN9" s="428"/>
      <c r="ALO9" s="428"/>
      <c r="ALP9" s="428"/>
      <c r="ALQ9" s="428"/>
      <c r="ALR9" s="428"/>
      <c r="ALS9" s="428"/>
      <c r="ALT9" s="428"/>
      <c r="ALU9" s="428"/>
      <c r="ALV9" s="428"/>
      <c r="ALW9" s="428"/>
      <c r="ALX9" s="428"/>
      <c r="ALY9" s="428"/>
      <c r="ALZ9" s="428"/>
      <c r="AMA9" s="428"/>
      <c r="AMB9" s="428"/>
      <c r="AMC9" s="428"/>
      <c r="AMD9" s="428"/>
      <c r="AME9" s="428"/>
      <c r="AMF9" s="428"/>
      <c r="AMG9" s="428"/>
      <c r="AMH9" s="428"/>
      <c r="AMI9" s="428"/>
      <c r="AMJ9" s="428"/>
      <c r="AMK9" s="428"/>
      <c r="AML9" s="428"/>
      <c r="AMM9" s="428"/>
      <c r="AMN9" s="428"/>
      <c r="AMO9" s="428"/>
      <c r="AMP9" s="428"/>
      <c r="AMQ9" s="428"/>
      <c r="AMR9" s="428"/>
      <c r="AMS9" s="428"/>
      <c r="AMT9" s="428"/>
      <c r="AMU9" s="428"/>
      <c r="AMV9" s="428"/>
      <c r="AMW9" s="428"/>
      <c r="AMX9" s="428"/>
      <c r="AMY9" s="428"/>
      <c r="AMZ9" s="428"/>
      <c r="ANA9" s="428"/>
      <c r="ANB9" s="428"/>
      <c r="ANC9" s="428"/>
      <c r="AND9" s="428"/>
      <c r="ANE9" s="428"/>
      <c r="ANF9" s="428"/>
      <c r="ANG9" s="428"/>
      <c r="ANH9" s="428"/>
      <c r="ANI9" s="428"/>
      <c r="ANJ9" s="428"/>
      <c r="ANK9" s="428"/>
      <c r="ANL9" s="428"/>
      <c r="ANM9" s="428"/>
      <c r="ANN9" s="428"/>
      <c r="ANO9" s="428"/>
      <c r="ANP9" s="428"/>
      <c r="ANQ9" s="428"/>
      <c r="ANR9" s="428"/>
      <c r="ANS9" s="428"/>
      <c r="ANT9" s="428"/>
      <c r="ANU9" s="428"/>
      <c r="ANV9" s="428"/>
      <c r="ANW9" s="428"/>
      <c r="ANX9" s="428"/>
      <c r="ANY9" s="428"/>
      <c r="ANZ9" s="428"/>
      <c r="AOA9" s="428"/>
      <c r="AOB9" s="428"/>
      <c r="AOC9" s="428"/>
      <c r="AOD9" s="428"/>
      <c r="AOE9" s="428"/>
      <c r="AOF9" s="428"/>
      <c r="AOG9" s="428"/>
      <c r="AOH9" s="428"/>
      <c r="AOI9" s="428"/>
      <c r="AOJ9" s="428"/>
      <c r="AOK9" s="428"/>
      <c r="AOL9" s="428"/>
      <c r="AOM9" s="428"/>
      <c r="AON9" s="428"/>
      <c r="AOO9" s="428"/>
      <c r="AOP9" s="428"/>
      <c r="AOQ9" s="428"/>
      <c r="AOR9" s="428"/>
      <c r="AOS9" s="428"/>
      <c r="AOT9" s="428"/>
      <c r="AOU9" s="428"/>
      <c r="AOV9" s="428"/>
      <c r="AOW9" s="428"/>
      <c r="AOX9" s="428"/>
      <c r="AOY9" s="428"/>
      <c r="AOZ9" s="428"/>
      <c r="APA9" s="428"/>
      <c r="APB9" s="428"/>
      <c r="APC9" s="428"/>
      <c r="APD9" s="428"/>
      <c r="APE9" s="428"/>
      <c r="APF9" s="428"/>
      <c r="APG9" s="428"/>
      <c r="APH9" s="428"/>
      <c r="API9" s="428"/>
      <c r="APJ9" s="428"/>
      <c r="APK9" s="428"/>
      <c r="APL9" s="428"/>
      <c r="APM9" s="428"/>
      <c r="APN9" s="428"/>
      <c r="APO9" s="428"/>
      <c r="APP9" s="428"/>
      <c r="APQ9" s="428"/>
      <c r="APR9" s="428"/>
      <c r="APS9" s="428"/>
      <c r="APT9" s="428"/>
      <c r="APU9" s="428"/>
      <c r="APV9" s="428"/>
      <c r="APW9" s="428"/>
      <c r="APX9" s="428"/>
      <c r="APY9" s="428"/>
      <c r="APZ9" s="428"/>
      <c r="AQA9" s="428"/>
      <c r="AQB9" s="428"/>
      <c r="AQC9" s="428"/>
      <c r="AQD9" s="428"/>
      <c r="AQE9" s="428"/>
      <c r="AQF9" s="428"/>
      <c r="AQG9" s="428"/>
      <c r="AQH9" s="428"/>
      <c r="AQI9" s="428"/>
      <c r="AQJ9" s="428"/>
      <c r="AQK9" s="428"/>
      <c r="AQL9" s="428"/>
      <c r="AQM9" s="428"/>
      <c r="AQN9" s="428"/>
      <c r="AQO9" s="428"/>
      <c r="AQP9" s="428"/>
      <c r="AQQ9" s="428"/>
      <c r="AQR9" s="428"/>
      <c r="AQS9" s="428"/>
      <c r="AQT9" s="428"/>
      <c r="AQU9" s="428"/>
      <c r="AQV9" s="428"/>
      <c r="AQW9" s="428"/>
      <c r="AQX9" s="428"/>
      <c r="AQY9" s="428"/>
      <c r="AQZ9" s="428"/>
      <c r="ARA9" s="428"/>
      <c r="ARB9" s="428"/>
      <c r="ARC9" s="428"/>
      <c r="ARD9" s="428"/>
      <c r="ARE9" s="428"/>
      <c r="ARF9" s="428"/>
      <c r="ARG9" s="428"/>
      <c r="ARH9" s="428"/>
      <c r="ARI9" s="428"/>
      <c r="ARJ9" s="428"/>
      <c r="ARK9" s="428"/>
      <c r="ARL9" s="428"/>
      <c r="ARM9" s="428"/>
      <c r="ARN9" s="428"/>
      <c r="ARO9" s="428"/>
      <c r="ARP9" s="428"/>
      <c r="ARQ9" s="428"/>
      <c r="ARR9" s="428"/>
      <c r="ARS9" s="428"/>
      <c r="ART9" s="428"/>
      <c r="ARU9" s="428"/>
      <c r="ARV9" s="428"/>
      <c r="ARW9" s="428"/>
      <c r="ARX9" s="428"/>
      <c r="ARY9" s="428"/>
      <c r="ARZ9" s="428"/>
      <c r="ASA9" s="428"/>
      <c r="ASB9" s="428"/>
      <c r="ASC9" s="428"/>
      <c r="ASD9" s="428"/>
      <c r="ASE9" s="428"/>
      <c r="ASF9" s="428"/>
      <c r="ASG9" s="428"/>
      <c r="ASH9" s="428"/>
      <c r="ASI9" s="428"/>
      <c r="ASJ9" s="428"/>
      <c r="ASK9" s="428"/>
      <c r="ASL9" s="428"/>
      <c r="ASM9" s="428"/>
      <c r="ASN9" s="428"/>
      <c r="ASO9" s="428"/>
      <c r="ASP9" s="428"/>
      <c r="ASQ9" s="428"/>
      <c r="ASR9" s="428"/>
      <c r="ASS9" s="428"/>
      <c r="AST9" s="428"/>
      <c r="ASU9" s="428"/>
      <c r="ASV9" s="428"/>
      <c r="ASW9" s="428"/>
      <c r="ASX9" s="428"/>
      <c r="ASY9" s="428"/>
      <c r="ASZ9" s="428"/>
      <c r="ATA9" s="428"/>
      <c r="ATB9" s="428"/>
      <c r="ATC9" s="428"/>
      <c r="ATD9" s="428"/>
      <c r="ATE9" s="428"/>
      <c r="ATF9" s="428"/>
      <c r="ATG9" s="428"/>
      <c r="ATH9" s="428"/>
      <c r="ATI9" s="428"/>
      <c r="ATJ9" s="428"/>
      <c r="ATK9" s="428"/>
      <c r="ATL9" s="428"/>
      <c r="ATM9" s="428"/>
      <c r="ATN9" s="428"/>
      <c r="ATO9" s="428"/>
      <c r="ATP9" s="428"/>
      <c r="ATQ9" s="428"/>
      <c r="ATR9" s="428"/>
      <c r="ATS9" s="428"/>
      <c r="ATT9" s="428"/>
      <c r="ATU9" s="428"/>
      <c r="ATV9" s="428"/>
      <c r="ATW9" s="428"/>
      <c r="ATX9" s="428"/>
      <c r="ATY9" s="428"/>
      <c r="ATZ9" s="428"/>
      <c r="AUA9" s="428"/>
      <c r="AUB9" s="428"/>
      <c r="AUC9" s="428"/>
      <c r="AUD9" s="428"/>
      <c r="AUE9" s="428"/>
      <c r="AUF9" s="428"/>
      <c r="AUG9" s="428"/>
      <c r="AUH9" s="428"/>
      <c r="AUI9" s="428"/>
      <c r="AUJ9" s="428"/>
      <c r="AUK9" s="428"/>
      <c r="AUL9" s="428"/>
      <c r="AUM9" s="428"/>
      <c r="AUN9" s="428"/>
      <c r="AUO9" s="428"/>
      <c r="AUP9" s="428"/>
      <c r="AUQ9" s="428"/>
      <c r="AUR9" s="428"/>
      <c r="AUS9" s="428"/>
      <c r="AUT9" s="428"/>
      <c r="AUU9" s="428"/>
      <c r="AUV9" s="428"/>
      <c r="AUW9" s="428"/>
      <c r="AUX9" s="428"/>
      <c r="AUY9" s="428"/>
      <c r="AUZ9" s="428"/>
      <c r="AVA9" s="428"/>
      <c r="AVB9" s="428"/>
      <c r="AVC9" s="428"/>
      <c r="AVD9" s="428"/>
      <c r="AVE9" s="428"/>
      <c r="AVF9" s="428"/>
      <c r="AVG9" s="428"/>
      <c r="AVH9" s="428"/>
      <c r="AVI9" s="428"/>
      <c r="AVJ9" s="428"/>
      <c r="AVK9" s="428"/>
      <c r="AVL9" s="428"/>
      <c r="AVM9" s="428"/>
      <c r="AVN9" s="428"/>
      <c r="AVO9" s="428"/>
      <c r="AVP9" s="428"/>
      <c r="AVQ9" s="428"/>
      <c r="AVR9" s="428"/>
      <c r="AVS9" s="428"/>
      <c r="AVT9" s="428"/>
      <c r="AVU9" s="428"/>
      <c r="AVV9" s="428"/>
      <c r="AVW9" s="428"/>
      <c r="AVX9" s="428"/>
      <c r="AVY9" s="428"/>
      <c r="AVZ9" s="428"/>
      <c r="AWA9" s="428"/>
      <c r="AWB9" s="428"/>
      <c r="AWC9" s="428"/>
      <c r="AWD9" s="428"/>
      <c r="AWE9" s="428"/>
      <c r="AWF9" s="428"/>
      <c r="AWG9" s="428"/>
      <c r="AWH9" s="428"/>
      <c r="AWI9" s="428"/>
      <c r="AWJ9" s="428"/>
      <c r="AWK9" s="428"/>
      <c r="AWL9" s="428"/>
      <c r="AWM9" s="428"/>
      <c r="AWN9" s="428"/>
      <c r="AWO9" s="428"/>
      <c r="AWP9" s="428"/>
      <c r="AWQ9" s="428"/>
      <c r="AWR9" s="428"/>
      <c r="AWS9" s="428"/>
      <c r="AWT9" s="428"/>
      <c r="AWU9" s="428"/>
      <c r="AWV9" s="428"/>
      <c r="AWW9" s="428"/>
      <c r="AWX9" s="428"/>
      <c r="AWY9" s="428"/>
      <c r="AWZ9" s="428"/>
      <c r="AXA9" s="428"/>
      <c r="AXB9" s="428"/>
      <c r="AXC9" s="428"/>
      <c r="AXD9" s="428"/>
      <c r="AXE9" s="428"/>
      <c r="AXF9" s="428"/>
      <c r="AXG9" s="428"/>
      <c r="AXH9" s="428"/>
      <c r="AXI9" s="428"/>
      <c r="AXJ9" s="428"/>
      <c r="AXK9" s="428"/>
      <c r="AXL9" s="428"/>
      <c r="AXM9" s="428"/>
      <c r="AXN9" s="428"/>
      <c r="AXO9" s="428"/>
      <c r="AXP9" s="428"/>
      <c r="AXQ9" s="428"/>
      <c r="AXR9" s="428"/>
      <c r="AXS9" s="428"/>
      <c r="AXT9" s="428"/>
      <c r="AXU9" s="428"/>
      <c r="AXV9" s="428"/>
      <c r="AXW9" s="428"/>
      <c r="AXX9" s="428"/>
      <c r="AXY9" s="428"/>
      <c r="AXZ9" s="428"/>
      <c r="AYA9" s="428"/>
      <c r="AYB9" s="428"/>
      <c r="AYC9" s="428"/>
      <c r="AYD9" s="428"/>
      <c r="AYE9" s="428"/>
      <c r="AYF9" s="428"/>
      <c r="AYG9" s="428"/>
      <c r="AYH9" s="428"/>
      <c r="AYI9" s="428"/>
      <c r="AYJ9" s="428"/>
      <c r="AYK9" s="428"/>
      <c r="AYL9" s="428"/>
      <c r="AYM9" s="428"/>
      <c r="AYN9" s="428"/>
      <c r="AYO9" s="428"/>
      <c r="AYP9" s="428"/>
      <c r="AYQ9" s="428"/>
      <c r="AYR9" s="428"/>
      <c r="AYS9" s="428"/>
      <c r="AYT9" s="428"/>
      <c r="AYU9" s="428"/>
      <c r="AYV9" s="428"/>
      <c r="AYW9" s="428"/>
      <c r="AYX9" s="428"/>
      <c r="AYY9" s="428"/>
      <c r="AYZ9" s="428"/>
      <c r="AZA9" s="428"/>
      <c r="AZB9" s="428"/>
      <c r="AZC9" s="428"/>
      <c r="AZD9" s="428"/>
      <c r="AZE9" s="428"/>
      <c r="AZF9" s="428"/>
      <c r="AZG9" s="428"/>
      <c r="AZH9" s="428"/>
      <c r="AZI9" s="428"/>
      <c r="AZJ9" s="428"/>
      <c r="AZK9" s="428"/>
      <c r="AZL9" s="428"/>
      <c r="AZM9" s="428"/>
      <c r="AZN9" s="428"/>
      <c r="AZO9" s="428"/>
      <c r="AZP9" s="428"/>
      <c r="AZQ9" s="428"/>
      <c r="AZR9" s="428"/>
      <c r="AZS9" s="428"/>
      <c r="AZT9" s="428"/>
      <c r="AZU9" s="428"/>
      <c r="AZV9" s="428"/>
      <c r="AZW9" s="428"/>
      <c r="AZX9" s="428"/>
      <c r="AZY9" s="428"/>
      <c r="AZZ9" s="428"/>
      <c r="BAA9" s="428"/>
      <c r="BAB9" s="428"/>
      <c r="BAC9" s="428"/>
      <c r="BAD9" s="428"/>
      <c r="BAE9" s="428"/>
      <c r="BAF9" s="428"/>
      <c r="BAG9" s="428"/>
      <c r="BAH9" s="428"/>
      <c r="BAI9" s="428"/>
      <c r="BAJ9" s="428"/>
      <c r="BAK9" s="428"/>
      <c r="BAL9" s="428"/>
      <c r="BAM9" s="428"/>
      <c r="BAN9" s="428"/>
      <c r="BAO9" s="428"/>
      <c r="BAP9" s="428"/>
      <c r="BAQ9" s="428"/>
      <c r="BAR9" s="428"/>
      <c r="BAS9" s="428"/>
      <c r="BAT9" s="428"/>
      <c r="BAU9" s="428"/>
      <c r="BAV9" s="428"/>
      <c r="BAW9" s="428"/>
      <c r="BAX9" s="428"/>
      <c r="BAY9" s="428"/>
      <c r="BAZ9" s="428"/>
      <c r="BBA9" s="428"/>
      <c r="BBB9" s="428"/>
      <c r="BBC9" s="428"/>
      <c r="BBD9" s="428"/>
      <c r="BBE9" s="428"/>
      <c r="BBF9" s="428"/>
      <c r="BBG9" s="428"/>
      <c r="BBH9" s="428"/>
      <c r="BBI9" s="428"/>
      <c r="BBJ9" s="428"/>
      <c r="BBK9" s="428"/>
      <c r="BBL9" s="428"/>
      <c r="BBM9" s="428"/>
      <c r="BBN9" s="428"/>
      <c r="BBO9" s="428"/>
      <c r="BBP9" s="428"/>
      <c r="BBQ9" s="428"/>
      <c r="BBR9" s="428"/>
      <c r="BBS9" s="428"/>
      <c r="BBT9" s="428"/>
      <c r="BBU9" s="428"/>
      <c r="BBV9" s="428"/>
      <c r="BBW9" s="428"/>
      <c r="BBX9" s="428"/>
      <c r="BBY9" s="428"/>
      <c r="BBZ9" s="428"/>
      <c r="BCA9" s="428"/>
      <c r="BCB9" s="428"/>
      <c r="BCC9" s="428"/>
      <c r="BCD9" s="428"/>
      <c r="BCE9" s="428"/>
      <c r="BCF9" s="428"/>
      <c r="BCG9" s="428"/>
      <c r="BCH9" s="428"/>
      <c r="BCI9" s="428"/>
      <c r="BCJ9" s="428"/>
      <c r="BCK9" s="428"/>
      <c r="BCL9" s="428"/>
      <c r="BCM9" s="428"/>
      <c r="BCN9" s="428"/>
      <c r="BCO9" s="428"/>
      <c r="BCP9" s="428"/>
      <c r="BCQ9" s="428"/>
      <c r="BCR9" s="428"/>
      <c r="BCS9" s="428"/>
      <c r="BCT9" s="428"/>
      <c r="BCU9" s="428"/>
      <c r="BCV9" s="428"/>
      <c r="BCW9" s="428"/>
      <c r="BCX9" s="428"/>
      <c r="BCY9" s="428"/>
      <c r="BCZ9" s="428"/>
      <c r="BDA9" s="428"/>
      <c r="BDB9" s="428"/>
      <c r="BDC9" s="428"/>
      <c r="BDD9" s="428"/>
      <c r="BDE9" s="428"/>
      <c r="BDF9" s="428"/>
      <c r="BDG9" s="428"/>
      <c r="BDH9" s="428"/>
      <c r="BDI9" s="428"/>
      <c r="BDJ9" s="428"/>
      <c r="BDK9" s="428"/>
      <c r="BDL9" s="428"/>
      <c r="BDM9" s="428"/>
      <c r="BDN9" s="428"/>
      <c r="BDO9" s="428"/>
      <c r="BDP9" s="428"/>
      <c r="BDQ9" s="428"/>
      <c r="BDR9" s="428"/>
      <c r="BDS9" s="428"/>
      <c r="BDT9" s="428"/>
      <c r="BDU9" s="428"/>
      <c r="BDV9" s="428"/>
      <c r="BDW9" s="428"/>
      <c r="BDX9" s="428"/>
      <c r="BDY9" s="428"/>
      <c r="BDZ9" s="428"/>
      <c r="BEA9" s="428"/>
      <c r="BEB9" s="428"/>
      <c r="BEC9" s="428"/>
      <c r="BED9" s="428"/>
      <c r="BEE9" s="428"/>
      <c r="BEF9" s="428"/>
      <c r="BEG9" s="428"/>
      <c r="BEH9" s="428"/>
      <c r="BEI9" s="428"/>
      <c r="BEJ9" s="428"/>
      <c r="BEK9" s="428"/>
      <c r="BEL9" s="428"/>
      <c r="BEM9" s="428"/>
      <c r="BEN9" s="428"/>
      <c r="BEO9" s="428"/>
      <c r="BEP9" s="428"/>
      <c r="BEQ9" s="428"/>
      <c r="BER9" s="428"/>
      <c r="BES9" s="428"/>
      <c r="BET9" s="428"/>
      <c r="BEU9" s="428"/>
      <c r="BEV9" s="428"/>
      <c r="BEW9" s="428"/>
      <c r="BEX9" s="428"/>
      <c r="BEY9" s="428"/>
      <c r="BEZ9" s="428"/>
      <c r="BFA9" s="428"/>
      <c r="BFB9" s="428"/>
      <c r="BFC9" s="428"/>
      <c r="BFD9" s="428"/>
      <c r="BFE9" s="428"/>
      <c r="BFF9" s="428"/>
      <c r="BFG9" s="428"/>
      <c r="BFH9" s="428"/>
      <c r="BFI9" s="428"/>
      <c r="BFJ9" s="428"/>
      <c r="BFK9" s="428"/>
      <c r="BFL9" s="428"/>
      <c r="BFM9" s="428"/>
      <c r="BFN9" s="428"/>
      <c r="BFO9" s="428"/>
      <c r="BFP9" s="428"/>
      <c r="BFQ9" s="428"/>
      <c r="BFR9" s="428"/>
      <c r="BFS9" s="428"/>
      <c r="BFT9" s="428"/>
      <c r="BFU9" s="428"/>
      <c r="BFV9" s="428"/>
      <c r="BFW9" s="428"/>
      <c r="BFX9" s="428"/>
      <c r="BFY9" s="428"/>
      <c r="BFZ9" s="428"/>
      <c r="BGA9" s="428"/>
      <c r="BGB9" s="428"/>
      <c r="BGC9" s="428"/>
      <c r="BGD9" s="428"/>
      <c r="BGE9" s="428"/>
      <c r="BGF9" s="428"/>
      <c r="BGG9" s="428"/>
      <c r="BGH9" s="428"/>
      <c r="BGI9" s="428"/>
      <c r="BGJ9" s="428"/>
      <c r="BGK9" s="428"/>
      <c r="BGL9" s="428"/>
      <c r="BGM9" s="428"/>
      <c r="BGN9" s="428"/>
      <c r="BGO9" s="428"/>
      <c r="BGP9" s="428"/>
      <c r="BGQ9" s="428"/>
      <c r="BGR9" s="428"/>
      <c r="BGS9" s="428"/>
      <c r="BGT9" s="428"/>
      <c r="BGU9" s="428"/>
      <c r="BGV9" s="428"/>
      <c r="BGW9" s="428"/>
      <c r="BGX9" s="428"/>
      <c r="BGY9" s="428"/>
      <c r="BGZ9" s="428"/>
      <c r="BHA9" s="428"/>
      <c r="BHB9" s="428"/>
      <c r="BHC9" s="428"/>
      <c r="BHD9" s="428"/>
      <c r="BHE9" s="428"/>
      <c r="BHF9" s="428"/>
      <c r="BHG9" s="428"/>
      <c r="BHH9" s="428"/>
      <c r="BHI9" s="428"/>
      <c r="BHJ9" s="428"/>
      <c r="BHK9" s="428"/>
      <c r="BHL9" s="428"/>
      <c r="BHM9" s="428"/>
      <c r="BHN9" s="428"/>
      <c r="BHO9" s="428"/>
      <c r="BHP9" s="428"/>
      <c r="BHQ9" s="428"/>
      <c r="BHR9" s="428"/>
      <c r="BHS9" s="428"/>
      <c r="BHT9" s="428"/>
      <c r="BHU9" s="428"/>
      <c r="BHV9" s="428"/>
      <c r="BHW9" s="428"/>
      <c r="BHX9" s="428"/>
      <c r="BHY9" s="428"/>
      <c r="BHZ9" s="428"/>
      <c r="BIA9" s="428"/>
      <c r="BIB9" s="428"/>
      <c r="BIC9" s="428"/>
      <c r="BID9" s="428"/>
      <c r="BIE9" s="428"/>
      <c r="BIF9" s="428"/>
      <c r="BIG9" s="428"/>
      <c r="BIH9" s="428"/>
      <c r="BII9" s="428"/>
      <c r="BIJ9" s="428"/>
      <c r="BIK9" s="428"/>
      <c r="BIL9" s="428"/>
      <c r="BIM9" s="428"/>
      <c r="BIN9" s="428"/>
      <c r="BIO9" s="428"/>
      <c r="BIP9" s="428"/>
      <c r="BIQ9" s="428"/>
      <c r="BIR9" s="428"/>
      <c r="BIS9" s="428"/>
      <c r="BIT9" s="428"/>
      <c r="BIU9" s="428"/>
      <c r="BIV9" s="428"/>
      <c r="BIW9" s="428"/>
      <c r="BIX9" s="428"/>
      <c r="BIY9" s="428"/>
      <c r="BIZ9" s="428"/>
      <c r="BJA9" s="428"/>
      <c r="BJB9" s="428"/>
      <c r="BJC9" s="428"/>
      <c r="BJD9" s="428"/>
      <c r="BJE9" s="428"/>
      <c r="BJF9" s="428"/>
      <c r="BJG9" s="428"/>
      <c r="BJH9" s="428"/>
      <c r="BJI9" s="428"/>
      <c r="BJJ9" s="428"/>
      <c r="BJK9" s="428"/>
      <c r="BJL9" s="428"/>
      <c r="BJM9" s="428"/>
      <c r="BJN9" s="428"/>
      <c r="BJO9" s="428"/>
      <c r="BJP9" s="428"/>
      <c r="BJQ9" s="428"/>
      <c r="BJR9" s="428"/>
      <c r="BJS9" s="428"/>
      <c r="BJT9" s="428"/>
      <c r="BJU9" s="428"/>
      <c r="BJV9" s="428"/>
      <c r="BJW9" s="428"/>
      <c r="BJX9" s="428"/>
      <c r="BJY9" s="428"/>
      <c r="BJZ9" s="428"/>
      <c r="BKA9" s="428"/>
      <c r="BKB9" s="428"/>
      <c r="BKC9" s="428"/>
      <c r="BKD9" s="428"/>
      <c r="BKE9" s="428"/>
      <c r="BKF9" s="428"/>
      <c r="BKG9" s="428"/>
      <c r="BKH9" s="428"/>
      <c r="BKI9" s="428"/>
      <c r="BKJ9" s="428"/>
      <c r="BKK9" s="428"/>
      <c r="BKL9" s="428"/>
      <c r="BKM9" s="428"/>
      <c r="BKN9" s="428"/>
      <c r="BKO9" s="428"/>
      <c r="BKP9" s="428"/>
      <c r="BKQ9" s="428"/>
      <c r="BKR9" s="428"/>
      <c r="BKS9" s="428"/>
      <c r="BKT9" s="428"/>
      <c r="BKU9" s="428"/>
      <c r="BKV9" s="428"/>
      <c r="BKW9" s="428"/>
      <c r="BKX9" s="428"/>
      <c r="BKY9" s="428"/>
      <c r="BKZ9" s="428"/>
      <c r="BLA9" s="428"/>
      <c r="BLB9" s="428"/>
      <c r="BLC9" s="428"/>
      <c r="BLD9" s="428"/>
      <c r="BLE9" s="428"/>
      <c r="BLF9" s="428"/>
      <c r="BLG9" s="428"/>
      <c r="BLH9" s="428"/>
      <c r="BLI9" s="428"/>
      <c r="BLJ9" s="428"/>
      <c r="BLK9" s="428"/>
      <c r="BLL9" s="428"/>
      <c r="BLM9" s="428"/>
      <c r="BLN9" s="428"/>
      <c r="BLO9" s="428"/>
      <c r="BLP9" s="428"/>
      <c r="BLQ9" s="428"/>
      <c r="BLR9" s="428"/>
      <c r="BLS9" s="428"/>
      <c r="BLT9" s="428"/>
      <c r="BLU9" s="428"/>
      <c r="BLV9" s="428"/>
      <c r="BLW9" s="428"/>
      <c r="BLX9" s="428"/>
      <c r="BLY9" s="428"/>
      <c r="BLZ9" s="428"/>
      <c r="BMA9" s="428"/>
      <c r="BMB9" s="428"/>
      <c r="BMC9" s="428"/>
      <c r="BMD9" s="428"/>
      <c r="BME9" s="428"/>
      <c r="BMF9" s="428"/>
      <c r="BMG9" s="428"/>
      <c r="BMH9" s="428"/>
      <c r="BMI9" s="428"/>
      <c r="BMJ9" s="428"/>
      <c r="BMK9" s="428"/>
      <c r="BML9" s="428"/>
      <c r="BMM9" s="428"/>
      <c r="BMN9" s="428"/>
      <c r="BMO9" s="428"/>
      <c r="BMP9" s="428"/>
      <c r="BMQ9" s="428"/>
      <c r="BMR9" s="428"/>
      <c r="BMS9" s="428"/>
      <c r="BMT9" s="428"/>
      <c r="BMU9" s="428"/>
      <c r="BMV9" s="428"/>
      <c r="BMW9" s="428"/>
      <c r="BMX9" s="428"/>
      <c r="BMY9" s="428"/>
      <c r="BMZ9" s="428"/>
      <c r="BNA9" s="428"/>
      <c r="BNB9" s="428"/>
      <c r="BNC9" s="428"/>
      <c r="BND9" s="428"/>
      <c r="BNE9" s="428"/>
      <c r="BNF9" s="428"/>
      <c r="BNG9" s="428"/>
      <c r="BNH9" s="428"/>
      <c r="BNI9" s="428"/>
      <c r="BNJ9" s="428"/>
      <c r="BNK9" s="428"/>
      <c r="BNL9" s="428"/>
      <c r="BNM9" s="428"/>
      <c r="BNN9" s="428"/>
      <c r="BNO9" s="428"/>
      <c r="BNP9" s="428"/>
      <c r="BNQ9" s="428"/>
      <c r="BNR9" s="428"/>
      <c r="BNS9" s="428"/>
      <c r="BNT9" s="428"/>
      <c r="BNU9" s="428"/>
      <c r="BNV9" s="428"/>
      <c r="BNW9" s="428"/>
      <c r="BNX9" s="428"/>
      <c r="BNY9" s="428"/>
      <c r="BNZ9" s="428"/>
      <c r="BOA9" s="428"/>
      <c r="BOB9" s="428"/>
      <c r="BOC9" s="428"/>
      <c r="BOD9" s="428"/>
      <c r="BOE9" s="428"/>
      <c r="BOF9" s="428"/>
      <c r="BOG9" s="428"/>
      <c r="BOH9" s="428"/>
      <c r="BOI9" s="428"/>
      <c r="BOJ9" s="428"/>
      <c r="BOK9" s="428"/>
      <c r="BOL9" s="428"/>
      <c r="BOM9" s="428"/>
      <c r="BON9" s="428"/>
      <c r="BOO9" s="428"/>
      <c r="BOP9" s="428"/>
      <c r="BOQ9" s="428"/>
      <c r="BOR9" s="428"/>
      <c r="BOS9" s="428"/>
      <c r="BOT9" s="428"/>
      <c r="BOU9" s="428"/>
      <c r="BOV9" s="428"/>
      <c r="BOW9" s="428"/>
      <c r="BOX9" s="428"/>
      <c r="BOY9" s="428"/>
      <c r="BOZ9" s="428"/>
      <c r="BPA9" s="428"/>
      <c r="BPB9" s="428"/>
      <c r="BPC9" s="428"/>
      <c r="BPD9" s="428"/>
      <c r="BPE9" s="428"/>
      <c r="BPF9" s="428"/>
      <c r="BPG9" s="428"/>
      <c r="BPH9" s="428"/>
      <c r="BPI9" s="428"/>
      <c r="BPJ9" s="428"/>
      <c r="BPK9" s="428"/>
      <c r="BPL9" s="428"/>
      <c r="BPM9" s="428"/>
      <c r="BPN9" s="428"/>
      <c r="BPO9" s="428"/>
      <c r="BPP9" s="428"/>
      <c r="BPQ9" s="428"/>
      <c r="BPR9" s="428"/>
      <c r="BPS9" s="428"/>
      <c r="BPT9" s="428"/>
      <c r="BPU9" s="428"/>
      <c r="BPV9" s="428"/>
      <c r="BPW9" s="428"/>
      <c r="BPX9" s="428"/>
      <c r="BPY9" s="428"/>
      <c r="BPZ9" s="428"/>
      <c r="BQA9" s="428"/>
      <c r="BQB9" s="428"/>
      <c r="BQC9" s="428"/>
      <c r="BQD9" s="428"/>
      <c r="BQE9" s="428"/>
      <c r="BQF9" s="428"/>
      <c r="BQG9" s="428"/>
      <c r="BQH9" s="428"/>
      <c r="BQI9" s="428"/>
      <c r="BQJ9" s="428"/>
      <c r="BQK9" s="428"/>
      <c r="BQL9" s="428"/>
      <c r="BQM9" s="428"/>
      <c r="BQN9" s="428"/>
      <c r="BQO9" s="428"/>
      <c r="BQP9" s="428"/>
      <c r="BQQ9" s="428"/>
      <c r="BQR9" s="428"/>
      <c r="BQS9" s="428"/>
      <c r="BQT9" s="428"/>
      <c r="BQU9" s="428"/>
      <c r="BQV9" s="428"/>
      <c r="BQW9" s="428"/>
      <c r="BQX9" s="428"/>
      <c r="BQY9" s="428"/>
      <c r="BQZ9" s="428"/>
      <c r="BRA9" s="428"/>
      <c r="BRB9" s="428"/>
      <c r="BRC9" s="428"/>
      <c r="BRD9" s="428"/>
      <c r="BRE9" s="428"/>
      <c r="BRF9" s="428"/>
      <c r="BRG9" s="428"/>
      <c r="BRH9" s="428"/>
      <c r="BRI9" s="428"/>
      <c r="BRJ9" s="428"/>
      <c r="BRK9" s="428"/>
      <c r="BRL9" s="428"/>
      <c r="BRM9" s="428"/>
      <c r="BRN9" s="428"/>
      <c r="BRO9" s="428"/>
      <c r="BRP9" s="428"/>
      <c r="BRQ9" s="428"/>
      <c r="BRR9" s="428"/>
      <c r="BRS9" s="428"/>
      <c r="BRT9" s="428"/>
      <c r="BRU9" s="428"/>
      <c r="BRV9" s="428"/>
      <c r="BRW9" s="428"/>
      <c r="BRX9" s="428"/>
      <c r="BRY9" s="428"/>
      <c r="BRZ9" s="428"/>
      <c r="BSA9" s="428"/>
      <c r="BSB9" s="428"/>
      <c r="BSC9" s="428"/>
      <c r="BSD9" s="428"/>
      <c r="BSE9" s="428"/>
      <c r="BSF9" s="428"/>
      <c r="BSG9" s="428"/>
      <c r="BSH9" s="428"/>
      <c r="BSI9" s="428"/>
      <c r="BSJ9" s="428"/>
      <c r="BSK9" s="428"/>
      <c r="BSL9" s="428"/>
      <c r="BSM9" s="428"/>
      <c r="BSN9" s="428"/>
      <c r="BSO9" s="428"/>
      <c r="BSP9" s="428"/>
      <c r="BSQ9" s="428"/>
      <c r="BSR9" s="428"/>
      <c r="BSS9" s="428"/>
      <c r="BST9" s="428"/>
      <c r="BSU9" s="428"/>
      <c r="BSV9" s="428"/>
      <c r="BSW9" s="428"/>
      <c r="BSX9" s="428"/>
      <c r="BSY9" s="428"/>
      <c r="BSZ9" s="428"/>
      <c r="BTA9" s="428"/>
      <c r="BTB9" s="428"/>
      <c r="BTC9" s="428"/>
      <c r="BTD9" s="428"/>
      <c r="BTE9" s="428"/>
      <c r="BTF9" s="428"/>
      <c r="BTG9" s="428"/>
      <c r="BTH9" s="428"/>
      <c r="BTI9" s="428"/>
      <c r="BTJ9" s="428"/>
      <c r="BTK9" s="428"/>
      <c r="BTL9" s="428"/>
      <c r="BTM9" s="428"/>
      <c r="BTN9" s="428"/>
      <c r="BTO9" s="428"/>
      <c r="BTP9" s="428"/>
      <c r="BTQ9" s="428"/>
      <c r="BTR9" s="428"/>
      <c r="BTS9" s="428"/>
      <c r="BTT9" s="428"/>
      <c r="BTU9" s="428"/>
      <c r="BTV9" s="428"/>
      <c r="BTW9" s="428"/>
      <c r="BTX9" s="428"/>
      <c r="BTY9" s="428"/>
      <c r="BTZ9" s="428"/>
      <c r="BUA9" s="428"/>
      <c r="BUB9" s="428"/>
      <c r="BUC9" s="428"/>
      <c r="BUD9" s="428"/>
      <c r="BUE9" s="428"/>
      <c r="BUF9" s="428"/>
      <c r="BUG9" s="428"/>
      <c r="BUH9" s="428"/>
      <c r="BUI9" s="428"/>
      <c r="BUJ9" s="428"/>
      <c r="BUK9" s="428"/>
      <c r="BUL9" s="428"/>
      <c r="BUM9" s="428"/>
      <c r="BUN9" s="428"/>
      <c r="BUO9" s="428"/>
      <c r="BUP9" s="428"/>
      <c r="BUQ9" s="428"/>
      <c r="BUR9" s="428"/>
      <c r="BUS9" s="428"/>
      <c r="BUT9" s="428"/>
      <c r="BUU9" s="428"/>
      <c r="BUV9" s="428"/>
      <c r="BUW9" s="428"/>
      <c r="BUX9" s="428"/>
      <c r="BUY9" s="428"/>
      <c r="BUZ9" s="428"/>
      <c r="BVA9" s="428"/>
      <c r="BVB9" s="428"/>
      <c r="BVC9" s="428"/>
      <c r="BVD9" s="428"/>
      <c r="BVE9" s="428"/>
      <c r="BVF9" s="428"/>
      <c r="BVG9" s="428"/>
      <c r="BVH9" s="428"/>
      <c r="BVI9" s="428"/>
      <c r="BVJ9" s="428"/>
      <c r="BVK9" s="428"/>
      <c r="BVL9" s="428"/>
      <c r="BVM9" s="428"/>
      <c r="BVN9" s="428"/>
      <c r="BVO9" s="428"/>
      <c r="BVP9" s="428"/>
      <c r="BVQ9" s="428"/>
      <c r="BVR9" s="428"/>
      <c r="BVS9" s="428"/>
      <c r="BVT9" s="428"/>
      <c r="BVU9" s="428"/>
      <c r="BVV9" s="428"/>
      <c r="BVW9" s="428"/>
      <c r="BVX9" s="428"/>
      <c r="BVY9" s="428"/>
      <c r="BVZ9" s="428"/>
      <c r="BWA9" s="428"/>
      <c r="BWB9" s="428"/>
      <c r="BWC9" s="428"/>
      <c r="BWD9" s="428"/>
      <c r="BWE9" s="428"/>
      <c r="BWF9" s="428"/>
      <c r="BWG9" s="428"/>
      <c r="BWH9" s="428"/>
      <c r="BWI9" s="428"/>
      <c r="BWJ9" s="428"/>
      <c r="BWK9" s="428"/>
      <c r="BWL9" s="428"/>
      <c r="BWM9" s="428"/>
      <c r="BWN9" s="428"/>
      <c r="BWO9" s="428"/>
      <c r="BWP9" s="428"/>
      <c r="BWQ9" s="428"/>
      <c r="BWR9" s="428"/>
      <c r="BWS9" s="428"/>
      <c r="BWT9" s="428"/>
      <c r="BWU9" s="428"/>
      <c r="BWV9" s="428"/>
      <c r="BWW9" s="428"/>
      <c r="BWX9" s="428"/>
      <c r="BWY9" s="428"/>
      <c r="BWZ9" s="428"/>
      <c r="BXA9" s="428"/>
      <c r="BXB9" s="428"/>
      <c r="BXC9" s="428"/>
      <c r="BXD9" s="428"/>
      <c r="BXE9" s="428"/>
      <c r="BXF9" s="428"/>
      <c r="BXG9" s="428"/>
      <c r="BXH9" s="428"/>
      <c r="BXI9" s="428"/>
      <c r="BXJ9" s="428"/>
      <c r="BXK9" s="428"/>
      <c r="BXL9" s="428"/>
      <c r="BXM9" s="428"/>
      <c r="BXN9" s="428"/>
      <c r="BXO9" s="428"/>
      <c r="BXP9" s="428"/>
      <c r="BXQ9" s="428"/>
      <c r="BXR9" s="428"/>
      <c r="BXS9" s="428"/>
      <c r="BXT9" s="428"/>
      <c r="BXU9" s="428"/>
      <c r="BXV9" s="428"/>
      <c r="BXW9" s="428"/>
      <c r="BXX9" s="428"/>
      <c r="BXY9" s="428"/>
      <c r="BXZ9" s="428"/>
      <c r="BYA9" s="428"/>
      <c r="BYB9" s="428"/>
      <c r="BYC9" s="428"/>
      <c r="BYD9" s="428"/>
      <c r="BYE9" s="428"/>
      <c r="BYF9" s="428"/>
      <c r="BYG9" s="428"/>
      <c r="BYH9" s="428"/>
      <c r="BYI9" s="428"/>
      <c r="BYJ9" s="428"/>
      <c r="BYK9" s="428"/>
      <c r="BYL9" s="428"/>
      <c r="BYM9" s="428"/>
      <c r="BYN9" s="428"/>
      <c r="BYO9" s="428"/>
      <c r="BYP9" s="428"/>
      <c r="BYQ9" s="428"/>
      <c r="BYR9" s="428"/>
      <c r="BYS9" s="428"/>
      <c r="BYT9" s="428"/>
      <c r="BYU9" s="428"/>
      <c r="BYV9" s="428"/>
      <c r="BYW9" s="428"/>
      <c r="BYX9" s="428"/>
      <c r="BYY9" s="428"/>
      <c r="BYZ9" s="428"/>
      <c r="BZA9" s="428"/>
      <c r="BZB9" s="428"/>
      <c r="BZC9" s="428"/>
      <c r="BZD9" s="428"/>
      <c r="BZE9" s="428"/>
      <c r="BZF9" s="428"/>
      <c r="BZG9" s="428"/>
      <c r="BZH9" s="428"/>
      <c r="BZI9" s="428"/>
      <c r="BZJ9" s="428"/>
      <c r="BZK9" s="428"/>
      <c r="BZL9" s="428"/>
      <c r="BZM9" s="428"/>
      <c r="BZN9" s="428"/>
      <c r="BZO9" s="428"/>
      <c r="BZP9" s="428"/>
      <c r="BZQ9" s="428"/>
      <c r="BZR9" s="428"/>
      <c r="BZS9" s="428"/>
      <c r="BZT9" s="428"/>
      <c r="BZU9" s="428"/>
      <c r="BZV9" s="428"/>
      <c r="BZW9" s="428"/>
      <c r="BZX9" s="428"/>
      <c r="BZY9" s="428"/>
      <c r="BZZ9" s="428"/>
      <c r="CAA9" s="428"/>
      <c r="CAB9" s="428"/>
      <c r="CAC9" s="428"/>
      <c r="CAD9" s="428"/>
      <c r="CAE9" s="428"/>
      <c r="CAF9" s="428"/>
      <c r="CAG9" s="428"/>
      <c r="CAH9" s="428"/>
      <c r="CAI9" s="428"/>
      <c r="CAJ9" s="428"/>
      <c r="CAK9" s="428"/>
      <c r="CAL9" s="428"/>
      <c r="CAM9" s="428"/>
      <c r="CAN9" s="428"/>
      <c r="CAO9" s="428"/>
      <c r="CAP9" s="428"/>
      <c r="CAQ9" s="428"/>
      <c r="CAR9" s="428"/>
      <c r="CAS9" s="428"/>
      <c r="CAT9" s="428"/>
      <c r="CAU9" s="428"/>
      <c r="CAV9" s="428"/>
      <c r="CAW9" s="428"/>
      <c r="CAX9" s="428"/>
      <c r="CAY9" s="428"/>
      <c r="CAZ9" s="428"/>
      <c r="CBA9" s="428"/>
      <c r="CBB9" s="428"/>
      <c r="CBC9" s="428"/>
      <c r="CBD9" s="428"/>
      <c r="CBE9" s="428"/>
      <c r="CBF9" s="428"/>
      <c r="CBG9" s="428"/>
      <c r="CBH9" s="428"/>
      <c r="CBI9" s="428"/>
      <c r="CBJ9" s="428"/>
      <c r="CBK9" s="428"/>
      <c r="CBL9" s="428"/>
      <c r="CBM9" s="428"/>
      <c r="CBN9" s="428"/>
      <c r="CBO9" s="428"/>
      <c r="CBP9" s="428"/>
      <c r="CBQ9" s="428"/>
      <c r="CBR9" s="428"/>
      <c r="CBS9" s="428"/>
      <c r="CBT9" s="428"/>
      <c r="CBU9" s="428"/>
      <c r="CBV9" s="428"/>
      <c r="CBW9" s="428"/>
      <c r="CBX9" s="428"/>
      <c r="CBY9" s="428"/>
      <c r="CBZ9" s="428"/>
      <c r="CCA9" s="428"/>
      <c r="CCB9" s="428"/>
      <c r="CCC9" s="428"/>
      <c r="CCD9" s="428"/>
      <c r="CCE9" s="428"/>
      <c r="CCF9" s="428"/>
      <c r="CCG9" s="428"/>
      <c r="CCH9" s="428"/>
      <c r="CCI9" s="428"/>
      <c r="CCJ9" s="428"/>
      <c r="CCK9" s="428"/>
      <c r="CCL9" s="428"/>
      <c r="CCM9" s="428"/>
      <c r="CCN9" s="428"/>
      <c r="CCO9" s="428"/>
      <c r="CCP9" s="428"/>
      <c r="CCQ9" s="428"/>
      <c r="CCR9" s="428"/>
      <c r="CCS9" s="428"/>
      <c r="CCT9" s="428"/>
      <c r="CCU9" s="428"/>
      <c r="CCV9" s="428"/>
      <c r="CCW9" s="428"/>
      <c r="CCX9" s="428"/>
      <c r="CCY9" s="428"/>
      <c r="CCZ9" s="428"/>
      <c r="CDA9" s="428"/>
      <c r="CDB9" s="428"/>
      <c r="CDC9" s="428"/>
      <c r="CDD9" s="428"/>
      <c r="CDE9" s="428"/>
      <c r="CDF9" s="428"/>
      <c r="CDG9" s="428"/>
      <c r="CDH9" s="428"/>
      <c r="CDI9" s="428"/>
      <c r="CDJ9" s="428"/>
      <c r="CDK9" s="428"/>
      <c r="CDL9" s="428"/>
      <c r="CDM9" s="428"/>
      <c r="CDN9" s="428"/>
      <c r="CDO9" s="428"/>
      <c r="CDP9" s="428"/>
      <c r="CDQ9" s="428"/>
      <c r="CDR9" s="428"/>
      <c r="CDS9" s="428"/>
      <c r="CDT9" s="428"/>
      <c r="CDU9" s="428"/>
      <c r="CDV9" s="428"/>
      <c r="CDW9" s="428"/>
      <c r="CDX9" s="428"/>
      <c r="CDY9" s="428"/>
      <c r="CDZ9" s="428"/>
      <c r="CEA9" s="428"/>
      <c r="CEB9" s="428"/>
      <c r="CEC9" s="428"/>
      <c r="CED9" s="428"/>
      <c r="CEE9" s="428"/>
      <c r="CEF9" s="428"/>
      <c r="CEG9" s="428"/>
      <c r="CEH9" s="428"/>
      <c r="CEI9" s="428"/>
      <c r="CEJ9" s="428"/>
      <c r="CEK9" s="428"/>
      <c r="CEL9" s="428"/>
      <c r="CEM9" s="428"/>
      <c r="CEN9" s="428"/>
      <c r="CEO9" s="428"/>
      <c r="CEP9" s="428"/>
      <c r="CEQ9" s="428"/>
      <c r="CER9" s="428"/>
      <c r="CES9" s="428"/>
      <c r="CET9" s="428"/>
      <c r="CEU9" s="428"/>
      <c r="CEV9" s="428"/>
      <c r="CEW9" s="428"/>
      <c r="CEX9" s="428"/>
      <c r="CEY9" s="428"/>
      <c r="CEZ9" s="428"/>
      <c r="CFA9" s="428"/>
      <c r="CFB9" s="428"/>
      <c r="CFC9" s="428"/>
      <c r="CFD9" s="428"/>
      <c r="CFE9" s="428"/>
      <c r="CFF9" s="428"/>
      <c r="CFG9" s="428"/>
      <c r="CFH9" s="428"/>
      <c r="CFI9" s="428"/>
      <c r="CFJ9" s="428"/>
      <c r="CFK9" s="428"/>
      <c r="CFL9" s="428"/>
      <c r="CFM9" s="428"/>
      <c r="CFN9" s="428"/>
      <c r="CFO9" s="428"/>
      <c r="CFP9" s="428"/>
      <c r="CFQ9" s="428"/>
      <c r="CFR9" s="428"/>
      <c r="CFS9" s="428"/>
      <c r="CFT9" s="428"/>
      <c r="CFU9" s="428"/>
      <c r="CFV9" s="428"/>
      <c r="CFW9" s="428"/>
      <c r="CFX9" s="428"/>
      <c r="CFY9" s="428"/>
      <c r="CFZ9" s="428"/>
      <c r="CGA9" s="428"/>
      <c r="CGB9" s="428"/>
      <c r="CGC9" s="428"/>
      <c r="CGD9" s="428"/>
      <c r="CGE9" s="428"/>
      <c r="CGF9" s="428"/>
      <c r="CGG9" s="428"/>
      <c r="CGH9" s="428"/>
      <c r="CGI9" s="428"/>
      <c r="CGJ9" s="428"/>
      <c r="CGK9" s="428"/>
      <c r="CGL9" s="428"/>
      <c r="CGM9" s="428"/>
      <c r="CGN9" s="428"/>
      <c r="CGO9" s="428"/>
      <c r="CGP9" s="428"/>
      <c r="CGQ9" s="428"/>
      <c r="CGR9" s="428"/>
      <c r="CGS9" s="428"/>
      <c r="CGT9" s="428"/>
      <c r="CGU9" s="428"/>
      <c r="CGV9" s="428"/>
      <c r="CGW9" s="428"/>
      <c r="CGX9" s="428"/>
      <c r="CGY9" s="428"/>
      <c r="CGZ9" s="428"/>
      <c r="CHA9" s="428"/>
      <c r="CHB9" s="428"/>
      <c r="CHC9" s="428"/>
      <c r="CHD9" s="428"/>
      <c r="CHE9" s="428"/>
      <c r="CHF9" s="428"/>
      <c r="CHG9" s="428"/>
      <c r="CHH9" s="428"/>
      <c r="CHI9" s="428"/>
      <c r="CHJ9" s="428"/>
      <c r="CHK9" s="428"/>
      <c r="CHL9" s="428"/>
      <c r="CHM9" s="428"/>
      <c r="CHN9" s="428"/>
      <c r="CHO9" s="428"/>
      <c r="CHP9" s="428"/>
      <c r="CHQ9" s="428"/>
      <c r="CHR9" s="428"/>
      <c r="CHS9" s="428"/>
      <c r="CHT9" s="428"/>
      <c r="CHU9" s="428"/>
      <c r="CHV9" s="428"/>
      <c r="CHW9" s="428"/>
      <c r="CHX9" s="428"/>
      <c r="CHY9" s="428"/>
      <c r="CHZ9" s="428"/>
      <c r="CIA9" s="428"/>
      <c r="CIB9" s="428"/>
      <c r="CIC9" s="428"/>
      <c r="CID9" s="428"/>
      <c r="CIE9" s="428"/>
      <c r="CIF9" s="428"/>
      <c r="CIG9" s="428"/>
      <c r="CIH9" s="428"/>
      <c r="CII9" s="428"/>
      <c r="CIJ9" s="428"/>
      <c r="CIK9" s="428"/>
      <c r="CIL9" s="428"/>
      <c r="CIM9" s="428"/>
      <c r="CIN9" s="428"/>
      <c r="CIO9" s="428"/>
      <c r="CIP9" s="428"/>
      <c r="CIQ9" s="428"/>
      <c r="CIR9" s="428"/>
      <c r="CIS9" s="428"/>
      <c r="CIT9" s="428"/>
      <c r="CIU9" s="428"/>
      <c r="CIV9" s="428"/>
      <c r="CIW9" s="428"/>
      <c r="CIX9" s="428"/>
      <c r="CIY9" s="428"/>
      <c r="CIZ9" s="428"/>
      <c r="CJA9" s="428"/>
      <c r="CJB9" s="428"/>
      <c r="CJC9" s="428"/>
      <c r="CJD9" s="428"/>
      <c r="CJE9" s="428"/>
      <c r="CJF9" s="428"/>
      <c r="CJG9" s="428"/>
      <c r="CJH9" s="428"/>
      <c r="CJI9" s="428"/>
      <c r="CJJ9" s="428"/>
      <c r="CJK9" s="428"/>
      <c r="CJL9" s="428"/>
      <c r="CJM9" s="428"/>
      <c r="CJN9" s="428"/>
      <c r="CJO9" s="428"/>
      <c r="CJP9" s="428"/>
      <c r="CJQ9" s="428"/>
      <c r="CJR9" s="428"/>
      <c r="CJS9" s="428"/>
      <c r="CJT9" s="428"/>
      <c r="CJU9" s="428"/>
      <c r="CJV9" s="428"/>
      <c r="CJW9" s="428"/>
      <c r="CJX9" s="428"/>
      <c r="CJY9" s="428"/>
      <c r="CJZ9" s="428"/>
      <c r="CKA9" s="428"/>
      <c r="CKB9" s="428"/>
      <c r="CKC9" s="428"/>
      <c r="CKD9" s="428"/>
      <c r="CKE9" s="428"/>
      <c r="CKF9" s="428"/>
      <c r="CKG9" s="428"/>
      <c r="CKH9" s="428"/>
      <c r="CKI9" s="428"/>
      <c r="CKJ9" s="428"/>
      <c r="CKK9" s="428"/>
      <c r="CKL9" s="428"/>
      <c r="CKM9" s="428"/>
      <c r="CKN9" s="428"/>
      <c r="CKO9" s="428"/>
      <c r="CKP9" s="428"/>
      <c r="CKQ9" s="428"/>
      <c r="CKR9" s="428"/>
      <c r="CKS9" s="428"/>
      <c r="CKT9" s="428"/>
      <c r="CKU9" s="428"/>
      <c r="CKV9" s="428"/>
      <c r="CKW9" s="428"/>
      <c r="CKX9" s="428"/>
      <c r="CKY9" s="428"/>
      <c r="CKZ9" s="428"/>
      <c r="CLA9" s="428"/>
      <c r="CLB9" s="428"/>
      <c r="CLC9" s="428"/>
      <c r="CLD9" s="428"/>
      <c r="CLE9" s="428"/>
      <c r="CLF9" s="428"/>
      <c r="CLG9" s="428"/>
      <c r="CLH9" s="428"/>
      <c r="CLI9" s="428"/>
      <c r="CLJ9" s="428"/>
      <c r="CLK9" s="428"/>
      <c r="CLL9" s="428"/>
      <c r="CLM9" s="428"/>
      <c r="CLN9" s="428"/>
      <c r="CLO9" s="428"/>
      <c r="CLP9" s="428"/>
      <c r="CLQ9" s="428"/>
      <c r="CLR9" s="428"/>
      <c r="CLS9" s="428"/>
      <c r="CLT9" s="428"/>
      <c r="CLU9" s="428"/>
      <c r="CLV9" s="428"/>
      <c r="CLW9" s="428"/>
      <c r="CLX9" s="428"/>
      <c r="CLY9" s="428"/>
      <c r="CLZ9" s="428"/>
      <c r="CMA9" s="428"/>
      <c r="CMB9" s="428"/>
      <c r="CMC9" s="428"/>
      <c r="CMD9" s="428"/>
      <c r="CME9" s="428"/>
      <c r="CMF9" s="428"/>
      <c r="CMG9" s="428"/>
      <c r="CMH9" s="428"/>
      <c r="CMI9" s="428"/>
      <c r="CMJ9" s="428"/>
      <c r="CMK9" s="428"/>
      <c r="CML9" s="428"/>
      <c r="CMM9" s="428"/>
      <c r="CMN9" s="428"/>
      <c r="CMO9" s="428"/>
      <c r="CMP9" s="428"/>
      <c r="CMQ9" s="428"/>
      <c r="CMR9" s="428"/>
      <c r="CMS9" s="428"/>
      <c r="CMT9" s="428"/>
      <c r="CMU9" s="428"/>
      <c r="CMV9" s="428"/>
      <c r="CMW9" s="428"/>
      <c r="CMX9" s="428"/>
      <c r="CMY9" s="428"/>
      <c r="CMZ9" s="428"/>
      <c r="CNA9" s="428"/>
      <c r="CNB9" s="428"/>
      <c r="CNC9" s="428"/>
      <c r="CND9" s="428"/>
      <c r="CNE9" s="428"/>
      <c r="CNF9" s="428"/>
      <c r="CNG9" s="428"/>
      <c r="CNH9" s="428"/>
      <c r="CNI9" s="428"/>
      <c r="CNJ9" s="428"/>
      <c r="CNK9" s="428"/>
      <c r="CNL9" s="428"/>
      <c r="CNM9" s="428"/>
      <c r="CNN9" s="428"/>
      <c r="CNO9" s="428"/>
      <c r="CNP9" s="428"/>
      <c r="CNQ9" s="428"/>
      <c r="CNR9" s="428"/>
      <c r="CNS9" s="428"/>
      <c r="CNT9" s="428"/>
      <c r="CNU9" s="428"/>
      <c r="CNV9" s="428"/>
      <c r="CNW9" s="428"/>
      <c r="CNX9" s="428"/>
      <c r="CNY9" s="428"/>
      <c r="CNZ9" s="428"/>
      <c r="COA9" s="428"/>
      <c r="COB9" s="428"/>
      <c r="COC9" s="428"/>
      <c r="COD9" s="428"/>
      <c r="COE9" s="428"/>
      <c r="COF9" s="428"/>
      <c r="COG9" s="428"/>
      <c r="COH9" s="428"/>
      <c r="COI9" s="428"/>
      <c r="COJ9" s="428"/>
      <c r="COK9" s="428"/>
      <c r="COL9" s="428"/>
      <c r="COM9" s="428"/>
      <c r="CON9" s="428"/>
      <c r="COO9" s="428"/>
      <c r="COP9" s="428"/>
      <c r="COQ9" s="428"/>
      <c r="COR9" s="428"/>
      <c r="COS9" s="428"/>
      <c r="COT9" s="428"/>
      <c r="COU9" s="428"/>
      <c r="COV9" s="428"/>
      <c r="COW9" s="428"/>
      <c r="COX9" s="428"/>
      <c r="COY9" s="428"/>
      <c r="COZ9" s="428"/>
      <c r="CPA9" s="428"/>
      <c r="CPB9" s="428"/>
      <c r="CPC9" s="428"/>
      <c r="CPD9" s="428"/>
      <c r="CPE9" s="428"/>
      <c r="CPF9" s="428"/>
      <c r="CPG9" s="428"/>
      <c r="CPH9" s="428"/>
      <c r="CPI9" s="428"/>
      <c r="CPJ9" s="428"/>
      <c r="CPK9" s="428"/>
      <c r="CPL9" s="428"/>
      <c r="CPM9" s="428"/>
      <c r="CPN9" s="428"/>
      <c r="CPO9" s="428"/>
      <c r="CPP9" s="428"/>
      <c r="CPQ9" s="428"/>
      <c r="CPR9" s="428"/>
      <c r="CPS9" s="428"/>
      <c r="CPT9" s="428"/>
      <c r="CPU9" s="428"/>
      <c r="CPV9" s="428"/>
      <c r="CPW9" s="428"/>
      <c r="CPX9" s="428"/>
      <c r="CPY9" s="428"/>
      <c r="CPZ9" s="428"/>
      <c r="CQA9" s="428"/>
      <c r="CQB9" s="428"/>
      <c r="CQC9" s="428"/>
      <c r="CQD9" s="428"/>
      <c r="CQE9" s="428"/>
      <c r="CQF9" s="428"/>
      <c r="CQG9" s="428"/>
      <c r="CQH9" s="428"/>
      <c r="CQI9" s="428"/>
      <c r="CQJ9" s="428"/>
      <c r="CQK9" s="428"/>
      <c r="CQL9" s="428"/>
      <c r="CQM9" s="428"/>
      <c r="CQN9" s="428"/>
      <c r="CQO9" s="428"/>
      <c r="CQP9" s="428"/>
      <c r="CQQ9" s="428"/>
      <c r="CQR9" s="428"/>
      <c r="CQS9" s="428"/>
      <c r="CQT9" s="428"/>
      <c r="CQU9" s="428"/>
      <c r="CQV9" s="428"/>
      <c r="CQW9" s="428"/>
      <c r="CQX9" s="428"/>
      <c r="CQY9" s="428"/>
      <c r="CQZ9" s="428"/>
      <c r="CRA9" s="428"/>
      <c r="CRB9" s="428"/>
      <c r="CRC9" s="428"/>
      <c r="CRD9" s="428"/>
      <c r="CRE9" s="428"/>
      <c r="CRF9" s="428"/>
      <c r="CRG9" s="428"/>
      <c r="CRH9" s="428"/>
      <c r="CRI9" s="428"/>
      <c r="CRJ9" s="428"/>
      <c r="CRK9" s="428"/>
      <c r="CRL9" s="428"/>
      <c r="CRM9" s="428"/>
      <c r="CRN9" s="428"/>
      <c r="CRO9" s="428"/>
      <c r="CRP9" s="428"/>
      <c r="CRQ9" s="428"/>
      <c r="CRR9" s="428"/>
      <c r="CRS9" s="428"/>
      <c r="CRT9" s="428"/>
      <c r="CRU9" s="428"/>
      <c r="CRV9" s="428"/>
      <c r="CRW9" s="428"/>
      <c r="CRX9" s="428"/>
      <c r="CRY9" s="428"/>
      <c r="CRZ9" s="428"/>
      <c r="CSA9" s="428"/>
      <c r="CSB9" s="428"/>
      <c r="CSC9" s="428"/>
      <c r="CSD9" s="428"/>
      <c r="CSE9" s="428"/>
      <c r="CSF9" s="428"/>
      <c r="CSG9" s="428"/>
      <c r="CSH9" s="428"/>
      <c r="CSI9" s="428"/>
      <c r="CSJ9" s="428"/>
      <c r="CSK9" s="428"/>
      <c r="CSL9" s="428"/>
      <c r="CSM9" s="428"/>
      <c r="CSN9" s="428"/>
      <c r="CSO9" s="428"/>
      <c r="CSP9" s="428"/>
      <c r="CSQ9" s="428"/>
      <c r="CSR9" s="428"/>
      <c r="CSS9" s="428"/>
      <c r="CST9" s="428"/>
      <c r="CSU9" s="428"/>
      <c r="CSV9" s="428"/>
      <c r="CSW9" s="428"/>
      <c r="CSX9" s="428"/>
      <c r="CSY9" s="428"/>
      <c r="CSZ9" s="428"/>
      <c r="CTA9" s="428"/>
      <c r="CTB9" s="428"/>
      <c r="CTC9" s="428"/>
      <c r="CTD9" s="428"/>
      <c r="CTE9" s="428"/>
      <c r="CTF9" s="428"/>
      <c r="CTG9" s="428"/>
      <c r="CTH9" s="428"/>
      <c r="CTI9" s="428"/>
      <c r="CTJ9" s="428"/>
      <c r="CTK9" s="428"/>
      <c r="CTL9" s="428"/>
      <c r="CTM9" s="428"/>
      <c r="CTN9" s="428"/>
      <c r="CTO9" s="428"/>
      <c r="CTP9" s="428"/>
      <c r="CTQ9" s="428"/>
      <c r="CTR9" s="428"/>
      <c r="CTS9" s="428"/>
      <c r="CTT9" s="428"/>
      <c r="CTU9" s="428"/>
      <c r="CTV9" s="428"/>
      <c r="CTW9" s="428"/>
      <c r="CTX9" s="428"/>
      <c r="CTY9" s="428"/>
      <c r="CTZ9" s="428"/>
      <c r="CUA9" s="428"/>
      <c r="CUB9" s="428"/>
      <c r="CUC9" s="428"/>
      <c r="CUD9" s="428"/>
      <c r="CUE9" s="428"/>
      <c r="CUF9" s="428"/>
      <c r="CUG9" s="428"/>
      <c r="CUH9" s="428"/>
      <c r="CUI9" s="428"/>
      <c r="CUJ9" s="428"/>
      <c r="CUK9" s="428"/>
      <c r="CUL9" s="428"/>
      <c r="CUM9" s="428"/>
      <c r="CUN9" s="428"/>
      <c r="CUO9" s="428"/>
      <c r="CUP9" s="428"/>
      <c r="CUQ9" s="428"/>
      <c r="CUR9" s="428"/>
      <c r="CUS9" s="428"/>
      <c r="CUT9" s="428"/>
      <c r="CUU9" s="428"/>
      <c r="CUV9" s="428"/>
      <c r="CUW9" s="428"/>
      <c r="CUX9" s="428"/>
      <c r="CUY9" s="428"/>
      <c r="CUZ9" s="428"/>
      <c r="CVA9" s="428"/>
      <c r="CVB9" s="428"/>
      <c r="CVC9" s="428"/>
      <c r="CVD9" s="428"/>
      <c r="CVE9" s="428"/>
      <c r="CVF9" s="428"/>
      <c r="CVG9" s="428"/>
      <c r="CVH9" s="428"/>
      <c r="CVI9" s="428"/>
      <c r="CVJ9" s="428"/>
      <c r="CVK9" s="428"/>
      <c r="CVL9" s="428"/>
      <c r="CVM9" s="428"/>
      <c r="CVN9" s="428"/>
      <c r="CVO9" s="428"/>
      <c r="CVP9" s="428"/>
      <c r="CVQ9" s="428"/>
      <c r="CVR9" s="428"/>
      <c r="CVS9" s="428"/>
      <c r="CVT9" s="428"/>
      <c r="CVU9" s="428"/>
      <c r="CVV9" s="428"/>
      <c r="CVW9" s="428"/>
      <c r="CVX9" s="428"/>
      <c r="CVY9" s="428"/>
      <c r="CVZ9" s="428"/>
      <c r="CWA9" s="428"/>
      <c r="CWB9" s="428"/>
      <c r="CWC9" s="428"/>
      <c r="CWD9" s="428"/>
      <c r="CWE9" s="428"/>
      <c r="CWF9" s="428"/>
      <c r="CWG9" s="428"/>
      <c r="CWH9" s="428"/>
      <c r="CWI9" s="428"/>
      <c r="CWJ9" s="428"/>
      <c r="CWK9" s="428"/>
      <c r="CWL9" s="428"/>
      <c r="CWM9" s="428"/>
      <c r="CWN9" s="428"/>
      <c r="CWO9" s="428"/>
      <c r="CWP9" s="428"/>
      <c r="CWQ9" s="428"/>
      <c r="CWR9" s="428"/>
      <c r="CWS9" s="428"/>
      <c r="CWT9" s="428"/>
      <c r="CWU9" s="428"/>
      <c r="CWV9" s="428"/>
      <c r="CWW9" s="428"/>
      <c r="CWX9" s="428"/>
      <c r="CWY9" s="428"/>
      <c r="CWZ9" s="428"/>
      <c r="CXA9" s="428"/>
      <c r="CXB9" s="428"/>
      <c r="CXC9" s="428"/>
      <c r="CXD9" s="428"/>
      <c r="CXE9" s="428"/>
      <c r="CXF9" s="428"/>
      <c r="CXG9" s="428"/>
      <c r="CXH9" s="428"/>
      <c r="CXI9" s="428"/>
      <c r="CXJ9" s="428"/>
      <c r="CXK9" s="428"/>
      <c r="CXL9" s="428"/>
      <c r="CXM9" s="428"/>
      <c r="CXN9" s="428"/>
      <c r="CXO9" s="428"/>
      <c r="CXP9" s="428"/>
      <c r="CXQ9" s="428"/>
      <c r="CXR9" s="428"/>
      <c r="CXS9" s="428"/>
      <c r="CXT9" s="428"/>
      <c r="CXU9" s="428"/>
      <c r="CXV9" s="428"/>
      <c r="CXW9" s="428"/>
      <c r="CXX9" s="428"/>
      <c r="CXY9" s="428"/>
      <c r="CXZ9" s="428"/>
      <c r="CYA9" s="428"/>
      <c r="CYB9" s="428"/>
      <c r="CYC9" s="428"/>
      <c r="CYD9" s="428"/>
      <c r="CYE9" s="428"/>
      <c r="CYF9" s="428"/>
      <c r="CYG9" s="428"/>
      <c r="CYH9" s="428"/>
      <c r="CYI9" s="428"/>
      <c r="CYJ9" s="428"/>
      <c r="CYK9" s="428"/>
      <c r="CYL9" s="428"/>
      <c r="CYM9" s="428"/>
      <c r="CYN9" s="428"/>
      <c r="CYO9" s="428"/>
      <c r="CYP9" s="428"/>
      <c r="CYQ9" s="428"/>
      <c r="CYR9" s="428"/>
      <c r="CYS9" s="428"/>
      <c r="CYT9" s="428"/>
      <c r="CYU9" s="428"/>
      <c r="CYV9" s="428"/>
      <c r="CYW9" s="428"/>
      <c r="CYX9" s="428"/>
      <c r="CYY9" s="428"/>
      <c r="CYZ9" s="428"/>
      <c r="CZA9" s="428"/>
      <c r="CZB9" s="428"/>
      <c r="CZC9" s="428"/>
      <c r="CZD9" s="428"/>
      <c r="CZE9" s="428"/>
      <c r="CZF9" s="428"/>
      <c r="CZG9" s="428"/>
      <c r="CZH9" s="428"/>
      <c r="CZI9" s="428"/>
      <c r="CZJ9" s="428"/>
      <c r="CZK9" s="428"/>
      <c r="CZL9" s="428"/>
      <c r="CZM9" s="428"/>
      <c r="CZN9" s="428"/>
      <c r="CZO9" s="428"/>
      <c r="CZP9" s="428"/>
      <c r="CZQ9" s="428"/>
      <c r="CZR9" s="428"/>
      <c r="CZS9" s="428"/>
      <c r="CZT9" s="428"/>
      <c r="CZU9" s="428"/>
      <c r="CZV9" s="428"/>
      <c r="CZW9" s="428"/>
      <c r="CZX9" s="428"/>
      <c r="CZY9" s="428"/>
      <c r="CZZ9" s="428"/>
      <c r="DAA9" s="428"/>
      <c r="DAB9" s="428"/>
      <c r="DAC9" s="428"/>
      <c r="DAD9" s="428"/>
      <c r="DAE9" s="428"/>
      <c r="DAF9" s="428"/>
      <c r="DAG9" s="428"/>
      <c r="DAH9" s="428"/>
      <c r="DAI9" s="428"/>
      <c r="DAJ9" s="428"/>
      <c r="DAK9" s="428"/>
      <c r="DAL9" s="428"/>
      <c r="DAM9" s="428"/>
      <c r="DAN9" s="428"/>
      <c r="DAO9" s="428"/>
      <c r="DAP9" s="428"/>
      <c r="DAQ9" s="428"/>
      <c r="DAR9" s="428"/>
      <c r="DAS9" s="428"/>
      <c r="DAT9" s="428"/>
      <c r="DAU9" s="428"/>
      <c r="DAV9" s="428"/>
      <c r="DAW9" s="428"/>
      <c r="DAX9" s="428"/>
      <c r="DAY9" s="428"/>
      <c r="DAZ9" s="428"/>
      <c r="DBA9" s="428"/>
      <c r="DBB9" s="428"/>
      <c r="DBC9" s="428"/>
      <c r="DBD9" s="428"/>
      <c r="DBE9" s="428"/>
      <c r="DBF9" s="428"/>
      <c r="DBG9" s="428"/>
      <c r="DBH9" s="428"/>
      <c r="DBI9" s="428"/>
      <c r="DBJ9" s="428"/>
      <c r="DBK9" s="428"/>
      <c r="DBL9" s="428"/>
      <c r="DBM9" s="428"/>
      <c r="DBN9" s="428"/>
      <c r="DBO9" s="428"/>
      <c r="DBP9" s="428"/>
      <c r="DBQ9" s="428"/>
      <c r="DBR9" s="428"/>
      <c r="DBS9" s="428"/>
      <c r="DBT9" s="428"/>
      <c r="DBU9" s="428"/>
      <c r="DBV9" s="428"/>
      <c r="DBW9" s="428"/>
      <c r="DBX9" s="428"/>
      <c r="DBY9" s="428"/>
      <c r="DBZ9" s="428"/>
      <c r="DCA9" s="428"/>
      <c r="DCB9" s="428"/>
      <c r="DCC9" s="428"/>
      <c r="DCD9" s="428"/>
      <c r="DCE9" s="428"/>
      <c r="DCF9" s="428"/>
      <c r="DCG9" s="428"/>
      <c r="DCH9" s="428"/>
      <c r="DCI9" s="428"/>
      <c r="DCJ9" s="428"/>
      <c r="DCK9" s="428"/>
      <c r="DCL9" s="428"/>
      <c r="DCM9" s="428"/>
      <c r="DCN9" s="428"/>
      <c r="DCO9" s="428"/>
      <c r="DCP9" s="428"/>
      <c r="DCQ9" s="428"/>
      <c r="DCR9" s="428"/>
      <c r="DCS9" s="428"/>
      <c r="DCT9" s="428"/>
      <c r="DCU9" s="428"/>
      <c r="DCV9" s="428"/>
      <c r="DCW9" s="428"/>
      <c r="DCX9" s="428"/>
      <c r="DCY9" s="428"/>
      <c r="DCZ9" s="428"/>
      <c r="DDA9" s="428"/>
      <c r="DDB9" s="428"/>
      <c r="DDC9" s="428"/>
      <c r="DDD9" s="428"/>
      <c r="DDE9" s="428"/>
      <c r="DDF9" s="428"/>
      <c r="DDG9" s="428"/>
      <c r="DDH9" s="428"/>
      <c r="DDI9" s="428"/>
      <c r="DDJ9" s="428"/>
      <c r="DDK9" s="428"/>
      <c r="DDL9" s="428"/>
      <c r="DDM9" s="428"/>
      <c r="DDN9" s="428"/>
      <c r="DDO9" s="428"/>
      <c r="DDP9" s="428"/>
      <c r="DDQ9" s="428"/>
      <c r="DDR9" s="428"/>
      <c r="DDS9" s="428"/>
      <c r="DDT9" s="428"/>
      <c r="DDU9" s="428"/>
      <c r="DDV9" s="428"/>
      <c r="DDW9" s="428"/>
      <c r="DDX9" s="428"/>
      <c r="DDY9" s="428"/>
      <c r="DDZ9" s="428"/>
      <c r="DEA9" s="428"/>
      <c r="DEB9" s="428"/>
      <c r="DEC9" s="428"/>
      <c r="DED9" s="428"/>
      <c r="DEE9" s="428"/>
      <c r="DEF9" s="428"/>
      <c r="DEG9" s="428"/>
      <c r="DEH9" s="428"/>
      <c r="DEI9" s="428"/>
      <c r="DEJ9" s="428"/>
      <c r="DEK9" s="428"/>
      <c r="DEL9" s="428"/>
      <c r="DEM9" s="428"/>
      <c r="DEN9" s="428"/>
      <c r="DEO9" s="428"/>
      <c r="DEP9" s="428"/>
      <c r="DEQ9" s="428"/>
      <c r="DER9" s="428"/>
      <c r="DES9" s="428"/>
      <c r="DET9" s="428"/>
      <c r="DEU9" s="428"/>
      <c r="DEV9" s="428"/>
      <c r="DEW9" s="428"/>
      <c r="DEX9" s="428"/>
      <c r="DEY9" s="428"/>
      <c r="DEZ9" s="428"/>
      <c r="DFA9" s="428"/>
      <c r="DFB9" s="428"/>
      <c r="DFC9" s="428"/>
      <c r="DFD9" s="428"/>
      <c r="DFE9" s="428"/>
      <c r="DFF9" s="428"/>
      <c r="DFG9" s="428"/>
      <c r="DFH9" s="428"/>
      <c r="DFI9" s="428"/>
      <c r="DFJ9" s="428"/>
      <c r="DFK9" s="428"/>
      <c r="DFL9" s="428"/>
      <c r="DFM9" s="428"/>
      <c r="DFN9" s="428"/>
      <c r="DFO9" s="428"/>
      <c r="DFP9" s="428"/>
      <c r="DFQ9" s="428"/>
      <c r="DFR9" s="428"/>
      <c r="DFS9" s="428"/>
      <c r="DFT9" s="428"/>
      <c r="DFU9" s="428"/>
      <c r="DFV9" s="428"/>
      <c r="DFW9" s="428"/>
      <c r="DFX9" s="428"/>
      <c r="DFY9" s="428"/>
      <c r="DFZ9" s="428"/>
      <c r="DGA9" s="428"/>
      <c r="DGB9" s="428"/>
      <c r="DGC9" s="428"/>
      <c r="DGD9" s="428"/>
      <c r="DGE9" s="428"/>
      <c r="DGF9" s="428"/>
      <c r="DGG9" s="428"/>
      <c r="DGH9" s="428"/>
      <c r="DGI9" s="428"/>
      <c r="DGJ9" s="428"/>
      <c r="DGK9" s="428"/>
      <c r="DGL9" s="428"/>
      <c r="DGM9" s="428"/>
      <c r="DGN9" s="428"/>
      <c r="DGO9" s="428"/>
      <c r="DGP9" s="428"/>
      <c r="DGQ9" s="428"/>
      <c r="DGR9" s="428"/>
      <c r="DGS9" s="428"/>
      <c r="DGT9" s="428"/>
      <c r="DGU9" s="428"/>
      <c r="DGV9" s="428"/>
      <c r="DGW9" s="428"/>
      <c r="DGX9" s="428"/>
      <c r="DGY9" s="428"/>
      <c r="DGZ9" s="428"/>
      <c r="DHA9" s="428"/>
      <c r="DHB9" s="428"/>
      <c r="DHC9" s="428"/>
      <c r="DHD9" s="428"/>
      <c r="DHE9" s="428"/>
      <c r="DHF9" s="428"/>
      <c r="DHG9" s="428"/>
      <c r="DHH9" s="428"/>
      <c r="DHI9" s="428"/>
      <c r="DHJ9" s="428"/>
      <c r="DHK9" s="428"/>
      <c r="DHL9" s="428"/>
      <c r="DHM9" s="428"/>
      <c r="DHN9" s="428"/>
      <c r="DHO9" s="428"/>
      <c r="DHP9" s="428"/>
      <c r="DHQ9" s="428"/>
      <c r="DHR9" s="428"/>
      <c r="DHS9" s="428"/>
      <c r="DHT9" s="428"/>
      <c r="DHU9" s="428"/>
      <c r="DHV9" s="428"/>
      <c r="DHW9" s="428"/>
      <c r="DHX9" s="428"/>
      <c r="DHY9" s="428"/>
      <c r="DHZ9" s="428"/>
      <c r="DIA9" s="428"/>
      <c r="DIB9" s="428"/>
      <c r="DIC9" s="428"/>
      <c r="DID9" s="428"/>
      <c r="DIE9" s="428"/>
      <c r="DIF9" s="428"/>
      <c r="DIG9" s="428"/>
      <c r="DIH9" s="428"/>
      <c r="DII9" s="428"/>
      <c r="DIJ9" s="428"/>
      <c r="DIK9" s="428"/>
      <c r="DIL9" s="428"/>
      <c r="DIM9" s="428"/>
      <c r="DIN9" s="428"/>
      <c r="DIO9" s="428"/>
      <c r="DIP9" s="428"/>
      <c r="DIQ9" s="428"/>
      <c r="DIR9" s="428"/>
      <c r="DIS9" s="428"/>
      <c r="DIT9" s="428"/>
      <c r="DIU9" s="428"/>
      <c r="DIV9" s="428"/>
      <c r="DIW9" s="428"/>
      <c r="DIX9" s="428"/>
      <c r="DIY9" s="428"/>
      <c r="DIZ9" s="428"/>
      <c r="DJA9" s="428"/>
      <c r="DJB9" s="428"/>
      <c r="DJC9" s="428"/>
      <c r="DJD9" s="428"/>
      <c r="DJE9" s="428"/>
      <c r="DJF9" s="428"/>
      <c r="DJG9" s="428"/>
      <c r="DJH9" s="428"/>
      <c r="DJI9" s="428"/>
      <c r="DJJ9" s="428"/>
      <c r="DJK9" s="428"/>
      <c r="DJL9" s="428"/>
      <c r="DJM9" s="428"/>
      <c r="DJN9" s="428"/>
      <c r="DJO9" s="428"/>
      <c r="DJP9" s="428"/>
      <c r="DJQ9" s="428"/>
      <c r="DJR9" s="428"/>
      <c r="DJS9" s="428"/>
      <c r="DJT9" s="428"/>
      <c r="DJU9" s="428"/>
      <c r="DJV9" s="428"/>
      <c r="DJW9" s="428"/>
      <c r="DJX9" s="428"/>
      <c r="DJY9" s="428"/>
      <c r="DJZ9" s="428"/>
      <c r="DKA9" s="428"/>
      <c r="DKB9" s="428"/>
      <c r="DKC9" s="428"/>
      <c r="DKD9" s="428"/>
      <c r="DKE9" s="428"/>
      <c r="DKF9" s="428"/>
      <c r="DKG9" s="428"/>
      <c r="DKH9" s="428"/>
      <c r="DKI9" s="428"/>
      <c r="DKJ9" s="428"/>
      <c r="DKK9" s="428"/>
      <c r="DKL9" s="428"/>
      <c r="DKM9" s="428"/>
      <c r="DKN9" s="428"/>
      <c r="DKO9" s="428"/>
      <c r="DKP9" s="428"/>
      <c r="DKQ9" s="428"/>
      <c r="DKR9" s="428"/>
      <c r="DKS9" s="428"/>
      <c r="DKT9" s="428"/>
      <c r="DKU9" s="428"/>
      <c r="DKV9" s="428"/>
      <c r="DKW9" s="428"/>
      <c r="DKX9" s="428"/>
      <c r="DKY9" s="428"/>
      <c r="DKZ9" s="428"/>
      <c r="DLA9" s="428"/>
      <c r="DLB9" s="428"/>
      <c r="DLC9" s="428"/>
      <c r="DLD9" s="428"/>
      <c r="DLE9" s="428"/>
      <c r="DLF9" s="428"/>
      <c r="DLG9" s="428"/>
      <c r="DLH9" s="428"/>
      <c r="DLI9" s="428"/>
      <c r="DLJ9" s="428"/>
      <c r="DLK9" s="428"/>
      <c r="DLL9" s="428"/>
      <c r="DLM9" s="428"/>
      <c r="DLN9" s="428"/>
      <c r="DLO9" s="428"/>
      <c r="DLP9" s="428"/>
      <c r="DLQ9" s="428"/>
      <c r="DLR9" s="428"/>
      <c r="DLS9" s="428"/>
      <c r="DLT9" s="428"/>
      <c r="DLU9" s="428"/>
      <c r="DLV9" s="428"/>
      <c r="DLW9" s="428"/>
      <c r="DLX9" s="428"/>
      <c r="DLY9" s="428"/>
      <c r="DLZ9" s="428"/>
      <c r="DMA9" s="428"/>
      <c r="DMB9" s="428"/>
      <c r="DMC9" s="428"/>
      <c r="DMD9" s="428"/>
      <c r="DME9" s="428"/>
      <c r="DMF9" s="428"/>
      <c r="DMG9" s="428"/>
      <c r="DMH9" s="428"/>
      <c r="DMI9" s="428"/>
      <c r="DMJ9" s="428"/>
      <c r="DMK9" s="428"/>
      <c r="DML9" s="428"/>
      <c r="DMM9" s="428"/>
      <c r="DMN9" s="428"/>
      <c r="DMO9" s="428"/>
      <c r="DMP9" s="428"/>
      <c r="DMQ9" s="428"/>
      <c r="DMR9" s="428"/>
      <c r="DMS9" s="428"/>
      <c r="DMT9" s="428"/>
      <c r="DMU9" s="428"/>
      <c r="DMV9" s="428"/>
      <c r="DMW9" s="428"/>
      <c r="DMX9" s="428"/>
      <c r="DMY9" s="428"/>
      <c r="DMZ9" s="428"/>
      <c r="DNA9" s="428"/>
      <c r="DNB9" s="428"/>
      <c r="DNC9" s="428"/>
      <c r="DND9" s="428"/>
      <c r="DNE9" s="428"/>
      <c r="DNF9" s="428"/>
      <c r="DNG9" s="428"/>
      <c r="DNH9" s="428"/>
      <c r="DNI9" s="428"/>
      <c r="DNJ9" s="428"/>
      <c r="DNK9" s="428"/>
      <c r="DNL9" s="428"/>
      <c r="DNM9" s="428"/>
      <c r="DNN9" s="428"/>
      <c r="DNO9" s="428"/>
      <c r="DNP9" s="428"/>
      <c r="DNQ9" s="428"/>
      <c r="DNR9" s="428"/>
      <c r="DNS9" s="428"/>
      <c r="DNT9" s="428"/>
      <c r="DNU9" s="428"/>
      <c r="DNV9" s="428"/>
      <c r="DNW9" s="428"/>
      <c r="DNX9" s="428"/>
      <c r="DNY9" s="428"/>
      <c r="DNZ9" s="428"/>
      <c r="DOA9" s="428"/>
      <c r="DOB9" s="428"/>
      <c r="DOC9" s="428"/>
      <c r="DOD9" s="428"/>
      <c r="DOE9" s="428"/>
      <c r="DOF9" s="428"/>
      <c r="DOG9" s="428"/>
      <c r="DOH9" s="428"/>
      <c r="DOI9" s="428"/>
      <c r="DOJ9" s="428"/>
      <c r="DOK9" s="428"/>
      <c r="DOL9" s="428"/>
      <c r="DOM9" s="428"/>
      <c r="DON9" s="428"/>
      <c r="DOO9" s="428"/>
      <c r="DOP9" s="428"/>
      <c r="DOQ9" s="428"/>
      <c r="DOR9" s="428"/>
      <c r="DOS9" s="428"/>
      <c r="DOT9" s="428"/>
      <c r="DOU9" s="428"/>
      <c r="DOV9" s="428"/>
      <c r="DOW9" s="428"/>
      <c r="DOX9" s="428"/>
      <c r="DOY9" s="428"/>
      <c r="DOZ9" s="428"/>
      <c r="DPA9" s="428"/>
      <c r="DPB9" s="428"/>
      <c r="DPC9" s="428"/>
      <c r="DPD9" s="428"/>
      <c r="DPE9" s="428"/>
      <c r="DPF9" s="428"/>
      <c r="DPG9" s="428"/>
      <c r="DPH9" s="428"/>
      <c r="DPI9" s="428"/>
      <c r="DPJ9" s="428"/>
      <c r="DPK9" s="428"/>
      <c r="DPL9" s="428"/>
      <c r="DPM9" s="428"/>
      <c r="DPN9" s="428"/>
      <c r="DPO9" s="428"/>
      <c r="DPP9" s="428"/>
      <c r="DPQ9" s="428"/>
      <c r="DPR9" s="428"/>
      <c r="DPS9" s="428"/>
      <c r="DPT9" s="428"/>
      <c r="DPU9" s="428"/>
      <c r="DPV9" s="428"/>
      <c r="DPW9" s="428"/>
      <c r="DPX9" s="428"/>
      <c r="DPY9" s="428"/>
      <c r="DPZ9" s="428"/>
      <c r="DQA9" s="428"/>
      <c r="DQB9" s="428"/>
      <c r="DQC9" s="428"/>
      <c r="DQD9" s="428"/>
      <c r="DQE9" s="428"/>
      <c r="DQF9" s="428"/>
      <c r="DQG9" s="428"/>
      <c r="DQH9" s="428"/>
      <c r="DQI9" s="428"/>
      <c r="DQJ9" s="428"/>
      <c r="DQK9" s="428"/>
      <c r="DQL9" s="428"/>
      <c r="DQM9" s="428"/>
      <c r="DQN9" s="428"/>
      <c r="DQO9" s="428"/>
      <c r="DQP9" s="428"/>
      <c r="DQQ9" s="428"/>
      <c r="DQR9" s="428"/>
      <c r="DQS9" s="428"/>
      <c r="DQT9" s="428"/>
      <c r="DQU9" s="428"/>
      <c r="DQV9" s="428"/>
      <c r="DQW9" s="428"/>
      <c r="DQX9" s="428"/>
      <c r="DQY9" s="428"/>
      <c r="DQZ9" s="428"/>
      <c r="DRA9" s="428"/>
      <c r="DRB9" s="428"/>
      <c r="DRC9" s="428"/>
      <c r="DRD9" s="428"/>
      <c r="DRE9" s="428"/>
      <c r="DRF9" s="428"/>
      <c r="DRG9" s="428"/>
      <c r="DRH9" s="428"/>
      <c r="DRI9" s="428"/>
      <c r="DRJ9" s="428"/>
      <c r="DRK9" s="428"/>
      <c r="DRL9" s="428"/>
      <c r="DRM9" s="428"/>
      <c r="DRN9" s="428"/>
      <c r="DRO9" s="428"/>
      <c r="DRP9" s="428"/>
      <c r="DRQ9" s="428"/>
      <c r="DRR9" s="428"/>
      <c r="DRS9" s="428"/>
      <c r="DRT9" s="428"/>
      <c r="DRU9" s="428"/>
      <c r="DRV9" s="428"/>
      <c r="DRW9" s="428"/>
      <c r="DRX9" s="428"/>
      <c r="DRY9" s="428"/>
      <c r="DRZ9" s="428"/>
      <c r="DSA9" s="428"/>
      <c r="DSB9" s="428"/>
      <c r="DSC9" s="428"/>
      <c r="DSD9" s="428"/>
      <c r="DSE9" s="428"/>
      <c r="DSF9" s="428"/>
      <c r="DSG9" s="428"/>
      <c r="DSH9" s="428"/>
      <c r="DSI9" s="428"/>
      <c r="DSJ9" s="428"/>
      <c r="DSK9" s="428"/>
      <c r="DSL9" s="428"/>
      <c r="DSM9" s="428"/>
      <c r="DSN9" s="428"/>
      <c r="DSO9" s="428"/>
      <c r="DSP9" s="428"/>
      <c r="DSQ9" s="428"/>
      <c r="DSR9" s="428"/>
      <c r="DSS9" s="428"/>
      <c r="DST9" s="428"/>
      <c r="DSU9" s="428"/>
      <c r="DSV9" s="428"/>
      <c r="DSW9" s="428"/>
      <c r="DSX9" s="428"/>
      <c r="DSY9" s="428"/>
      <c r="DSZ9" s="428"/>
      <c r="DTA9" s="428"/>
      <c r="DTB9" s="428"/>
      <c r="DTC9" s="428"/>
      <c r="DTD9" s="428"/>
      <c r="DTE9" s="428"/>
      <c r="DTF9" s="428"/>
      <c r="DTG9" s="428"/>
      <c r="DTH9" s="428"/>
      <c r="DTI9" s="428"/>
      <c r="DTJ9" s="428"/>
      <c r="DTK9" s="428"/>
      <c r="DTL9" s="428"/>
      <c r="DTM9" s="428"/>
      <c r="DTN9" s="428"/>
      <c r="DTO9" s="428"/>
      <c r="DTP9" s="428"/>
      <c r="DTQ9" s="428"/>
      <c r="DTR9" s="428"/>
      <c r="DTS9" s="428"/>
      <c r="DTT9" s="428"/>
      <c r="DTU9" s="428"/>
      <c r="DTV9" s="428"/>
      <c r="DTW9" s="428"/>
      <c r="DTX9" s="428"/>
      <c r="DTY9" s="428"/>
      <c r="DTZ9" s="428"/>
      <c r="DUA9" s="428"/>
      <c r="DUB9" s="428"/>
      <c r="DUC9" s="428"/>
      <c r="DUD9" s="428"/>
      <c r="DUE9" s="428"/>
      <c r="DUF9" s="428"/>
      <c r="DUG9" s="428"/>
      <c r="DUH9" s="428"/>
      <c r="DUI9" s="428"/>
      <c r="DUJ9" s="428"/>
      <c r="DUK9" s="428"/>
      <c r="DUL9" s="428"/>
      <c r="DUM9" s="428"/>
      <c r="DUN9" s="428"/>
      <c r="DUO9" s="428"/>
      <c r="DUP9" s="428"/>
      <c r="DUQ9" s="428"/>
      <c r="DUR9" s="428"/>
      <c r="DUS9" s="428"/>
      <c r="DUT9" s="428"/>
      <c r="DUU9" s="428"/>
      <c r="DUV9" s="428"/>
      <c r="DUW9" s="428"/>
      <c r="DUX9" s="428"/>
      <c r="DUY9" s="428"/>
      <c r="DUZ9" s="428"/>
      <c r="DVA9" s="428"/>
      <c r="DVB9" s="428"/>
      <c r="DVC9" s="428"/>
      <c r="DVD9" s="428"/>
      <c r="DVE9" s="428"/>
      <c r="DVF9" s="428"/>
      <c r="DVG9" s="428"/>
      <c r="DVH9" s="428"/>
      <c r="DVI9" s="428"/>
      <c r="DVJ9" s="428"/>
      <c r="DVK9" s="428"/>
      <c r="DVL9" s="428"/>
      <c r="DVM9" s="428"/>
      <c r="DVN9" s="428"/>
      <c r="DVO9" s="428"/>
      <c r="DVP9" s="428"/>
      <c r="DVQ9" s="428"/>
      <c r="DVR9" s="428"/>
      <c r="DVS9" s="428"/>
      <c r="DVT9" s="428"/>
      <c r="DVU9" s="428"/>
      <c r="DVV9" s="428"/>
      <c r="DVW9" s="428"/>
      <c r="DVX9" s="428"/>
      <c r="DVY9" s="428"/>
      <c r="DVZ9" s="428"/>
      <c r="DWA9" s="428"/>
      <c r="DWB9" s="428"/>
      <c r="DWC9" s="428"/>
      <c r="DWD9" s="428"/>
      <c r="DWE9" s="428"/>
      <c r="DWF9" s="428"/>
      <c r="DWG9" s="428"/>
      <c r="DWH9" s="428"/>
      <c r="DWI9" s="428"/>
      <c r="DWJ9" s="428"/>
      <c r="DWK9" s="428"/>
      <c r="DWL9" s="428"/>
      <c r="DWM9" s="428"/>
      <c r="DWN9" s="428"/>
      <c r="DWO9" s="428"/>
      <c r="DWP9" s="428"/>
      <c r="DWQ9" s="428"/>
      <c r="DWR9" s="428"/>
      <c r="DWS9" s="428"/>
      <c r="DWT9" s="428"/>
      <c r="DWU9" s="428"/>
      <c r="DWV9" s="428"/>
      <c r="DWW9" s="428"/>
      <c r="DWX9" s="428"/>
      <c r="DWY9" s="428"/>
      <c r="DWZ9" s="428"/>
      <c r="DXA9" s="428"/>
      <c r="DXB9" s="428"/>
      <c r="DXC9" s="428"/>
      <c r="DXD9" s="428"/>
      <c r="DXE9" s="428"/>
      <c r="DXF9" s="428"/>
      <c r="DXG9" s="428"/>
      <c r="DXH9" s="428"/>
      <c r="DXI9" s="428"/>
      <c r="DXJ9" s="428"/>
      <c r="DXK9" s="428"/>
      <c r="DXL9" s="428"/>
      <c r="DXM9" s="428"/>
      <c r="DXN9" s="428"/>
      <c r="DXO9" s="428"/>
      <c r="DXP9" s="428"/>
      <c r="DXQ9" s="428"/>
      <c r="DXR9" s="428"/>
      <c r="DXS9" s="428"/>
      <c r="DXT9" s="428"/>
      <c r="DXU9" s="428"/>
      <c r="DXV9" s="428"/>
      <c r="DXW9" s="428"/>
      <c r="DXX9" s="428"/>
      <c r="DXY9" s="428"/>
      <c r="DXZ9" s="428"/>
      <c r="DYA9" s="428"/>
      <c r="DYB9" s="428"/>
      <c r="DYC9" s="428"/>
      <c r="DYD9" s="428"/>
      <c r="DYE9" s="428"/>
      <c r="DYF9" s="428"/>
      <c r="DYG9" s="428"/>
      <c r="DYH9" s="428"/>
      <c r="DYI9" s="428"/>
      <c r="DYJ9" s="428"/>
      <c r="DYK9" s="428"/>
      <c r="DYL9" s="428"/>
      <c r="DYM9" s="428"/>
      <c r="DYN9" s="428"/>
      <c r="DYO9" s="428"/>
      <c r="DYP9" s="428"/>
      <c r="DYQ9" s="428"/>
      <c r="DYR9" s="428"/>
      <c r="DYS9" s="428"/>
      <c r="DYT9" s="428"/>
      <c r="DYU9" s="428"/>
      <c r="DYV9" s="428"/>
      <c r="DYW9" s="428"/>
      <c r="DYX9" s="428"/>
      <c r="DYY9" s="428"/>
      <c r="DYZ9" s="428"/>
      <c r="DZA9" s="428"/>
      <c r="DZB9" s="428"/>
      <c r="DZC9" s="428"/>
      <c r="DZD9" s="428"/>
      <c r="DZE9" s="428"/>
      <c r="DZF9" s="428"/>
      <c r="DZG9" s="428"/>
      <c r="DZH9" s="428"/>
      <c r="DZI9" s="428"/>
      <c r="DZJ9" s="428"/>
      <c r="DZK9" s="428"/>
      <c r="DZL9" s="428"/>
      <c r="DZM9" s="428"/>
      <c r="DZN9" s="428"/>
      <c r="DZO9" s="428"/>
      <c r="DZP9" s="428"/>
      <c r="DZQ9" s="428"/>
      <c r="DZR9" s="428"/>
      <c r="DZS9" s="428"/>
      <c r="DZT9" s="428"/>
      <c r="DZU9" s="428"/>
      <c r="DZV9" s="428"/>
      <c r="DZW9" s="428"/>
      <c r="DZX9" s="428"/>
      <c r="DZY9" s="428"/>
      <c r="DZZ9" s="428"/>
      <c r="EAA9" s="428"/>
      <c r="EAB9" s="428"/>
      <c r="EAC9" s="428"/>
      <c r="EAD9" s="428"/>
      <c r="EAE9" s="428"/>
      <c r="EAF9" s="428"/>
      <c r="EAG9" s="428"/>
      <c r="EAH9" s="428"/>
      <c r="EAI9" s="428"/>
      <c r="EAJ9" s="428"/>
      <c r="EAK9" s="428"/>
      <c r="EAL9" s="428"/>
      <c r="EAM9" s="428"/>
      <c r="EAN9" s="428"/>
      <c r="EAO9" s="428"/>
      <c r="EAP9" s="428"/>
      <c r="EAQ9" s="428"/>
      <c r="EAR9" s="428"/>
      <c r="EAS9" s="428"/>
      <c r="EAT9" s="428"/>
      <c r="EAU9" s="428"/>
      <c r="EAV9" s="428"/>
      <c r="EAW9" s="428"/>
      <c r="EAX9" s="428"/>
      <c r="EAY9" s="428"/>
      <c r="EAZ9" s="428"/>
      <c r="EBA9" s="428"/>
      <c r="EBB9" s="428"/>
      <c r="EBC9" s="428"/>
      <c r="EBD9" s="428"/>
      <c r="EBE9" s="428"/>
      <c r="EBF9" s="428"/>
      <c r="EBG9" s="428"/>
      <c r="EBH9" s="428"/>
      <c r="EBI9" s="428"/>
      <c r="EBJ9" s="428"/>
      <c r="EBK9" s="428"/>
      <c r="EBL9" s="428"/>
      <c r="EBM9" s="428"/>
      <c r="EBN9" s="428"/>
      <c r="EBO9" s="428"/>
      <c r="EBP9" s="428"/>
      <c r="EBQ9" s="428"/>
      <c r="EBR9" s="428"/>
      <c r="EBS9" s="428"/>
      <c r="EBT9" s="428"/>
      <c r="EBU9" s="428"/>
      <c r="EBV9" s="428"/>
      <c r="EBW9" s="428"/>
      <c r="EBX9" s="428"/>
      <c r="EBY9" s="428"/>
      <c r="EBZ9" s="428"/>
      <c r="ECA9" s="428"/>
      <c r="ECB9" s="428"/>
      <c r="ECC9" s="428"/>
      <c r="ECD9" s="428"/>
      <c r="ECE9" s="428"/>
      <c r="ECF9" s="428"/>
      <c r="ECG9" s="428"/>
      <c r="ECH9" s="428"/>
      <c r="ECI9" s="428"/>
      <c r="ECJ9" s="428"/>
      <c r="ECK9" s="428"/>
      <c r="ECL9" s="428"/>
      <c r="ECM9" s="428"/>
      <c r="ECN9" s="428"/>
      <c r="ECO9" s="428"/>
      <c r="ECP9" s="428"/>
      <c r="ECQ9" s="428"/>
      <c r="ECR9" s="428"/>
      <c r="ECS9" s="428"/>
      <c r="ECT9" s="428"/>
      <c r="ECU9" s="428"/>
      <c r="ECV9" s="428"/>
      <c r="ECW9" s="428"/>
      <c r="ECX9" s="428"/>
      <c r="ECY9" s="428"/>
      <c r="ECZ9" s="428"/>
      <c r="EDA9" s="428"/>
      <c r="EDB9" s="428"/>
      <c r="EDC9" s="428"/>
      <c r="EDD9" s="428"/>
      <c r="EDE9" s="428"/>
      <c r="EDF9" s="428"/>
      <c r="EDG9" s="428"/>
      <c r="EDH9" s="428"/>
      <c r="EDI9" s="428"/>
      <c r="EDJ9" s="428"/>
      <c r="EDK9" s="428"/>
      <c r="EDL9" s="428"/>
      <c r="EDM9" s="428"/>
      <c r="EDN9" s="428"/>
      <c r="EDO9" s="428"/>
      <c r="EDP9" s="428"/>
      <c r="EDQ9" s="428"/>
      <c r="EDR9" s="428"/>
      <c r="EDS9" s="428"/>
      <c r="EDT9" s="428"/>
      <c r="EDU9" s="428"/>
      <c r="EDV9" s="428"/>
      <c r="EDW9" s="428"/>
      <c r="EDX9" s="428"/>
      <c r="EDY9" s="428"/>
      <c r="EDZ9" s="428"/>
      <c r="EEA9" s="428"/>
      <c r="EEB9" s="428"/>
      <c r="EEC9" s="428"/>
      <c r="EED9" s="428"/>
      <c r="EEE9" s="428"/>
      <c r="EEF9" s="428"/>
      <c r="EEG9" s="428"/>
      <c r="EEH9" s="428"/>
      <c r="EEI9" s="428"/>
      <c r="EEJ9" s="428"/>
      <c r="EEK9" s="428"/>
      <c r="EEL9" s="428"/>
      <c r="EEM9" s="428"/>
      <c r="EEN9" s="428"/>
      <c r="EEO9" s="428"/>
      <c r="EEP9" s="428"/>
      <c r="EEQ9" s="428"/>
      <c r="EER9" s="428"/>
      <c r="EES9" s="428"/>
      <c r="EET9" s="428"/>
      <c r="EEU9" s="428"/>
      <c r="EEV9" s="428"/>
      <c r="EEW9" s="428"/>
      <c r="EEX9" s="428"/>
      <c r="EEY9" s="428"/>
      <c r="EEZ9" s="428"/>
      <c r="EFA9" s="428"/>
      <c r="EFB9" s="428"/>
      <c r="EFC9" s="428"/>
      <c r="EFD9" s="428"/>
      <c r="EFE9" s="428"/>
      <c r="EFF9" s="428"/>
      <c r="EFG9" s="428"/>
      <c r="EFH9" s="428"/>
      <c r="EFI9" s="428"/>
      <c r="EFJ9" s="428"/>
      <c r="EFK9" s="428"/>
      <c r="EFL9" s="428"/>
      <c r="EFM9" s="428"/>
      <c r="EFN9" s="428"/>
      <c r="EFO9" s="428"/>
      <c r="EFP9" s="428"/>
      <c r="EFQ9" s="428"/>
      <c r="EFR9" s="428"/>
      <c r="EFS9" s="428"/>
      <c r="EFT9" s="428"/>
      <c r="EFU9" s="428"/>
      <c r="EFV9" s="428"/>
      <c r="EFW9" s="428"/>
      <c r="EFX9" s="428"/>
      <c r="EFY9" s="428"/>
      <c r="EFZ9" s="428"/>
      <c r="EGA9" s="428"/>
      <c r="EGB9" s="428"/>
      <c r="EGC9" s="428"/>
      <c r="EGD9" s="428"/>
      <c r="EGE9" s="428"/>
      <c r="EGF9" s="428"/>
      <c r="EGG9" s="428"/>
      <c r="EGH9" s="428"/>
      <c r="EGI9" s="428"/>
      <c r="EGJ9" s="428"/>
      <c r="EGK9" s="428"/>
      <c r="EGL9" s="428"/>
      <c r="EGM9" s="428"/>
      <c r="EGN9" s="428"/>
      <c r="EGO9" s="428"/>
      <c r="EGP9" s="428"/>
      <c r="EGQ9" s="428"/>
      <c r="EGR9" s="428"/>
      <c r="EGS9" s="428"/>
      <c r="EGT9" s="428"/>
      <c r="EGU9" s="428"/>
      <c r="EGV9" s="428"/>
      <c r="EGW9" s="428"/>
      <c r="EGX9" s="428"/>
      <c r="EGY9" s="428"/>
      <c r="EGZ9" s="428"/>
      <c r="EHA9" s="428"/>
      <c r="EHB9" s="428"/>
      <c r="EHC9" s="428"/>
      <c r="EHD9" s="428"/>
      <c r="EHE9" s="428"/>
      <c r="EHF9" s="428"/>
      <c r="EHG9" s="428"/>
      <c r="EHH9" s="428"/>
      <c r="EHI9" s="428"/>
      <c r="EHJ9" s="428"/>
      <c r="EHK9" s="428"/>
      <c r="EHL9" s="428"/>
      <c r="EHM9" s="428"/>
      <c r="EHN9" s="428"/>
      <c r="EHO9" s="428"/>
      <c r="EHP9" s="428"/>
      <c r="EHQ9" s="428"/>
      <c r="EHR9" s="428"/>
      <c r="EHS9" s="428"/>
      <c r="EHT9" s="428"/>
      <c r="EHU9" s="428"/>
      <c r="EHV9" s="428"/>
      <c r="EHW9" s="428"/>
      <c r="EHX9" s="428"/>
      <c r="EHY9" s="428"/>
      <c r="EHZ9" s="428"/>
      <c r="EIA9" s="428"/>
      <c r="EIB9" s="428"/>
      <c r="EIC9" s="428"/>
      <c r="EID9" s="428"/>
      <c r="EIE9" s="428"/>
      <c r="EIF9" s="428"/>
      <c r="EIG9" s="428"/>
      <c r="EIH9" s="428"/>
      <c r="EII9" s="428"/>
      <c r="EIJ9" s="428"/>
      <c r="EIK9" s="428"/>
      <c r="EIL9" s="428"/>
      <c r="EIM9" s="428"/>
      <c r="EIN9" s="428"/>
      <c r="EIO9" s="428"/>
      <c r="EIP9" s="428"/>
      <c r="EIQ9" s="428"/>
      <c r="EIR9" s="428"/>
      <c r="EIS9" s="428"/>
      <c r="EIT9" s="428"/>
      <c r="EIU9" s="428"/>
      <c r="EIV9" s="428"/>
      <c r="EIW9" s="428"/>
      <c r="EIX9" s="428"/>
      <c r="EIY9" s="428"/>
      <c r="EIZ9" s="428"/>
      <c r="EJA9" s="428"/>
      <c r="EJB9" s="428"/>
      <c r="EJC9" s="428"/>
      <c r="EJD9" s="428"/>
      <c r="EJE9" s="428"/>
      <c r="EJF9" s="428"/>
      <c r="EJG9" s="428"/>
      <c r="EJH9" s="428"/>
      <c r="EJI9" s="428"/>
      <c r="EJJ9" s="428"/>
      <c r="EJK9" s="428"/>
      <c r="EJL9" s="428"/>
      <c r="EJM9" s="428"/>
      <c r="EJN9" s="428"/>
      <c r="EJO9" s="428"/>
      <c r="EJP9" s="428"/>
      <c r="EJQ9" s="428"/>
      <c r="EJR9" s="428"/>
      <c r="EJS9" s="428"/>
      <c r="EJT9" s="428"/>
      <c r="EJU9" s="428"/>
      <c r="EJV9" s="428"/>
      <c r="EJW9" s="428"/>
      <c r="EJX9" s="428"/>
      <c r="EJY9" s="428"/>
      <c r="EJZ9" s="428"/>
      <c r="EKA9" s="428"/>
      <c r="EKB9" s="428"/>
      <c r="EKC9" s="428"/>
      <c r="EKD9" s="428"/>
      <c r="EKE9" s="428"/>
      <c r="EKF9" s="428"/>
      <c r="EKG9" s="428"/>
      <c r="EKH9" s="428"/>
      <c r="EKI9" s="428"/>
      <c r="EKJ9" s="428"/>
      <c r="EKK9" s="428"/>
      <c r="EKL9" s="428"/>
      <c r="EKM9" s="428"/>
      <c r="EKN9" s="428"/>
      <c r="EKO9" s="428"/>
      <c r="EKP9" s="428"/>
      <c r="EKQ9" s="428"/>
      <c r="EKR9" s="428"/>
      <c r="EKS9" s="428"/>
      <c r="EKT9" s="428"/>
      <c r="EKU9" s="428"/>
      <c r="EKV9" s="428"/>
      <c r="EKW9" s="428"/>
      <c r="EKX9" s="428"/>
      <c r="EKY9" s="428"/>
      <c r="EKZ9" s="428"/>
      <c r="ELA9" s="428"/>
      <c r="ELB9" s="428"/>
      <c r="ELC9" s="428"/>
      <c r="ELD9" s="428"/>
      <c r="ELE9" s="428"/>
      <c r="ELF9" s="428"/>
      <c r="ELG9" s="428"/>
      <c r="ELH9" s="428"/>
      <c r="ELI9" s="428"/>
      <c r="ELJ9" s="428"/>
      <c r="ELK9" s="428"/>
      <c r="ELL9" s="428"/>
      <c r="ELM9" s="428"/>
      <c r="ELN9" s="428"/>
      <c r="ELO9" s="428"/>
      <c r="ELP9" s="428"/>
      <c r="ELQ9" s="428"/>
      <c r="ELR9" s="428"/>
      <c r="ELS9" s="428"/>
      <c r="ELT9" s="428"/>
      <c r="ELU9" s="428"/>
      <c r="ELV9" s="428"/>
      <c r="ELW9" s="428"/>
      <c r="ELX9" s="428"/>
      <c r="ELY9" s="428"/>
      <c r="ELZ9" s="428"/>
      <c r="EMA9" s="428"/>
      <c r="EMB9" s="428"/>
      <c r="EMC9" s="428"/>
      <c r="EMD9" s="428"/>
      <c r="EME9" s="428"/>
      <c r="EMF9" s="428"/>
      <c r="EMG9" s="428"/>
      <c r="EMH9" s="428"/>
      <c r="EMI9" s="428"/>
      <c r="EMJ9" s="428"/>
      <c r="EMK9" s="428"/>
      <c r="EML9" s="428"/>
      <c r="EMM9" s="428"/>
      <c r="EMN9" s="428"/>
      <c r="EMO9" s="428"/>
      <c r="EMP9" s="428"/>
      <c r="EMQ9" s="428"/>
      <c r="EMR9" s="428"/>
      <c r="EMS9" s="428"/>
      <c r="EMT9" s="428"/>
      <c r="EMU9" s="428"/>
      <c r="EMV9" s="428"/>
      <c r="EMW9" s="428"/>
      <c r="EMX9" s="428"/>
      <c r="EMY9" s="428"/>
      <c r="EMZ9" s="428"/>
      <c r="ENA9" s="428"/>
      <c r="ENB9" s="428"/>
      <c r="ENC9" s="428"/>
      <c r="END9" s="428"/>
      <c r="ENE9" s="428"/>
      <c r="ENF9" s="428"/>
      <c r="ENG9" s="428"/>
      <c r="ENH9" s="428"/>
      <c r="ENI9" s="428"/>
      <c r="ENJ9" s="428"/>
      <c r="ENK9" s="428"/>
      <c r="ENL9" s="428"/>
      <c r="ENM9" s="428"/>
      <c r="ENN9" s="428"/>
      <c r="ENO9" s="428"/>
      <c r="ENP9" s="428"/>
      <c r="ENQ9" s="428"/>
      <c r="ENR9" s="428"/>
      <c r="ENS9" s="428"/>
      <c r="ENT9" s="428"/>
      <c r="ENU9" s="428"/>
      <c r="ENV9" s="428"/>
      <c r="ENW9" s="428"/>
      <c r="ENX9" s="428"/>
      <c r="ENY9" s="428"/>
      <c r="ENZ9" s="428"/>
      <c r="EOA9" s="428"/>
      <c r="EOB9" s="428"/>
      <c r="EOC9" s="428"/>
      <c r="EOD9" s="428"/>
      <c r="EOE9" s="428"/>
      <c r="EOF9" s="428"/>
      <c r="EOG9" s="428"/>
      <c r="EOH9" s="428"/>
      <c r="EOI9" s="428"/>
      <c r="EOJ9" s="428"/>
      <c r="EOK9" s="428"/>
      <c r="EOL9" s="428"/>
      <c r="EOM9" s="428"/>
      <c r="EON9" s="428"/>
      <c r="EOO9" s="428"/>
      <c r="EOP9" s="428"/>
      <c r="EOQ9" s="428"/>
      <c r="EOR9" s="428"/>
      <c r="EOS9" s="428"/>
      <c r="EOT9" s="428"/>
      <c r="EOU9" s="428"/>
      <c r="EOV9" s="428"/>
      <c r="EOW9" s="428"/>
      <c r="EOX9" s="428"/>
      <c r="EOY9" s="428"/>
      <c r="EOZ9" s="428"/>
      <c r="EPA9" s="428"/>
      <c r="EPB9" s="428"/>
      <c r="EPC9" s="428"/>
      <c r="EPD9" s="428"/>
      <c r="EPE9" s="428"/>
      <c r="EPF9" s="428"/>
      <c r="EPG9" s="428"/>
      <c r="EPH9" s="428"/>
      <c r="EPI9" s="428"/>
      <c r="EPJ9" s="428"/>
      <c r="EPK9" s="428"/>
      <c r="EPL9" s="428"/>
      <c r="EPM9" s="428"/>
      <c r="EPN9" s="428"/>
      <c r="EPO9" s="428"/>
      <c r="EPP9" s="428"/>
      <c r="EPQ9" s="428"/>
      <c r="EPR9" s="428"/>
      <c r="EPS9" s="428"/>
      <c r="EPT9" s="428"/>
      <c r="EPU9" s="428"/>
      <c r="EPV9" s="428"/>
      <c r="EPW9" s="428"/>
      <c r="EPX9" s="428"/>
      <c r="EPY9" s="428"/>
      <c r="EPZ9" s="428"/>
      <c r="EQA9" s="428"/>
      <c r="EQB9" s="428"/>
      <c r="EQC9" s="428"/>
      <c r="EQD9" s="428"/>
      <c r="EQE9" s="428"/>
      <c r="EQF9" s="428"/>
      <c r="EQG9" s="428"/>
      <c r="EQH9" s="428"/>
      <c r="EQI9" s="428"/>
      <c r="EQJ9" s="428"/>
      <c r="EQK9" s="428"/>
      <c r="EQL9" s="428"/>
      <c r="EQM9" s="428"/>
      <c r="EQN9" s="428"/>
      <c r="EQO9" s="428"/>
      <c r="EQP9" s="428"/>
      <c r="EQQ9" s="428"/>
      <c r="EQR9" s="428"/>
      <c r="EQS9" s="428"/>
      <c r="EQT9" s="428"/>
      <c r="EQU9" s="428"/>
      <c r="EQV9" s="428"/>
      <c r="EQW9" s="428"/>
      <c r="EQX9" s="428"/>
      <c r="EQY9" s="428"/>
      <c r="EQZ9" s="428"/>
      <c r="ERA9" s="428"/>
      <c r="ERB9" s="428"/>
      <c r="ERC9" s="428"/>
      <c r="ERD9" s="428"/>
      <c r="ERE9" s="428"/>
      <c r="ERF9" s="428"/>
      <c r="ERG9" s="428"/>
      <c r="ERH9" s="428"/>
      <c r="ERI9" s="428"/>
      <c r="ERJ9" s="428"/>
      <c r="ERK9" s="428"/>
      <c r="ERL9" s="428"/>
      <c r="ERM9" s="428"/>
      <c r="ERN9" s="428"/>
      <c r="ERO9" s="428"/>
      <c r="ERP9" s="428"/>
      <c r="ERQ9" s="428"/>
      <c r="ERR9" s="428"/>
      <c r="ERS9" s="428"/>
      <c r="ERT9" s="428"/>
      <c r="ERU9" s="428"/>
      <c r="ERV9" s="428"/>
      <c r="ERW9" s="428"/>
      <c r="ERX9" s="428"/>
      <c r="ERY9" s="428"/>
      <c r="ERZ9" s="428"/>
      <c r="ESA9" s="428"/>
      <c r="ESB9" s="428"/>
      <c r="ESC9" s="428"/>
      <c r="ESD9" s="428"/>
      <c r="ESE9" s="428"/>
      <c r="ESF9" s="428"/>
      <c r="ESG9" s="428"/>
      <c r="ESH9" s="428"/>
      <c r="ESI9" s="428"/>
      <c r="ESJ9" s="428"/>
      <c r="ESK9" s="428"/>
      <c r="ESL9" s="428"/>
      <c r="ESM9" s="428"/>
      <c r="ESN9" s="428"/>
      <c r="ESO9" s="428"/>
      <c r="ESP9" s="428"/>
      <c r="ESQ9" s="428"/>
      <c r="ESR9" s="428"/>
      <c r="ESS9" s="428"/>
      <c r="EST9" s="428"/>
      <c r="ESU9" s="428"/>
      <c r="ESV9" s="428"/>
      <c r="ESW9" s="428"/>
      <c r="ESX9" s="428"/>
      <c r="ESY9" s="428"/>
      <c r="ESZ9" s="428"/>
      <c r="ETA9" s="428"/>
      <c r="ETB9" s="428"/>
      <c r="ETC9" s="428"/>
      <c r="ETD9" s="428"/>
      <c r="ETE9" s="428"/>
      <c r="ETF9" s="428"/>
      <c r="ETG9" s="428"/>
      <c r="ETH9" s="428"/>
      <c r="ETI9" s="428"/>
      <c r="ETJ9" s="428"/>
      <c r="ETK9" s="428"/>
      <c r="ETL9" s="428"/>
      <c r="ETM9" s="428"/>
      <c r="ETN9" s="428"/>
      <c r="ETO9" s="428"/>
      <c r="ETP9" s="428"/>
      <c r="ETQ9" s="428"/>
      <c r="ETR9" s="428"/>
      <c r="ETS9" s="428"/>
      <c r="ETT9" s="428"/>
      <c r="ETU9" s="428"/>
      <c r="ETV9" s="428"/>
      <c r="ETW9" s="428"/>
      <c r="ETX9" s="428"/>
      <c r="ETY9" s="428"/>
      <c r="ETZ9" s="428"/>
      <c r="EUA9" s="428"/>
      <c r="EUB9" s="428"/>
      <c r="EUC9" s="428"/>
      <c r="EUD9" s="428"/>
      <c r="EUE9" s="428"/>
      <c r="EUF9" s="428"/>
      <c r="EUG9" s="428"/>
      <c r="EUH9" s="428"/>
      <c r="EUI9" s="428"/>
      <c r="EUJ9" s="428"/>
      <c r="EUK9" s="428"/>
      <c r="EUL9" s="428"/>
      <c r="EUM9" s="428"/>
      <c r="EUN9" s="428"/>
      <c r="EUO9" s="428"/>
      <c r="EUP9" s="428"/>
      <c r="EUQ9" s="428"/>
      <c r="EUR9" s="428"/>
      <c r="EUS9" s="428"/>
      <c r="EUT9" s="428"/>
      <c r="EUU9" s="428"/>
      <c r="EUV9" s="428"/>
      <c r="EUW9" s="428"/>
      <c r="EUX9" s="428"/>
      <c r="EUY9" s="428"/>
      <c r="EUZ9" s="428"/>
      <c r="EVA9" s="428"/>
      <c r="EVB9" s="428"/>
      <c r="EVC9" s="428"/>
      <c r="EVD9" s="428"/>
      <c r="EVE9" s="428"/>
      <c r="EVF9" s="428"/>
      <c r="EVG9" s="428"/>
      <c r="EVH9" s="428"/>
      <c r="EVI9" s="428"/>
      <c r="EVJ9" s="428"/>
      <c r="EVK9" s="428"/>
      <c r="EVL9" s="428"/>
      <c r="EVM9" s="428"/>
      <c r="EVN9" s="428"/>
      <c r="EVO9" s="428"/>
      <c r="EVP9" s="428"/>
      <c r="EVQ9" s="428"/>
      <c r="EVR9" s="428"/>
      <c r="EVS9" s="428"/>
      <c r="EVT9" s="428"/>
      <c r="EVU9" s="428"/>
      <c r="EVV9" s="428"/>
      <c r="EVW9" s="428"/>
      <c r="EVX9" s="428"/>
      <c r="EVY9" s="428"/>
      <c r="EVZ9" s="428"/>
      <c r="EWA9" s="428"/>
      <c r="EWB9" s="428"/>
      <c r="EWC9" s="428"/>
      <c r="EWD9" s="428"/>
      <c r="EWE9" s="428"/>
      <c r="EWF9" s="428"/>
      <c r="EWG9" s="428"/>
      <c r="EWH9" s="428"/>
      <c r="EWI9" s="428"/>
      <c r="EWJ9" s="428"/>
      <c r="EWK9" s="428"/>
      <c r="EWL9" s="428"/>
      <c r="EWM9" s="428"/>
      <c r="EWN9" s="428"/>
      <c r="EWO9" s="428"/>
      <c r="EWP9" s="428"/>
      <c r="EWQ9" s="428"/>
      <c r="EWR9" s="428"/>
      <c r="EWS9" s="428"/>
      <c r="EWT9" s="428"/>
      <c r="EWU9" s="428"/>
      <c r="EWV9" s="428"/>
      <c r="EWW9" s="428"/>
      <c r="EWX9" s="428"/>
      <c r="EWY9" s="428"/>
      <c r="EWZ9" s="428"/>
      <c r="EXA9" s="428"/>
      <c r="EXB9" s="428"/>
      <c r="EXC9" s="428"/>
      <c r="EXD9" s="428"/>
      <c r="EXE9" s="428"/>
      <c r="EXF9" s="428"/>
      <c r="EXG9" s="428"/>
      <c r="EXH9" s="428"/>
      <c r="EXI9" s="428"/>
      <c r="EXJ9" s="428"/>
      <c r="EXK9" s="428"/>
      <c r="EXL9" s="428"/>
      <c r="EXM9" s="428"/>
      <c r="EXN9" s="428"/>
      <c r="EXO9" s="428"/>
      <c r="EXP9" s="428"/>
      <c r="EXQ9" s="428"/>
      <c r="EXR9" s="428"/>
      <c r="EXS9" s="428"/>
      <c r="EXT9" s="428"/>
      <c r="EXU9" s="428"/>
      <c r="EXV9" s="428"/>
      <c r="EXW9" s="428"/>
      <c r="EXX9" s="428"/>
      <c r="EXY9" s="428"/>
      <c r="EXZ9" s="428"/>
      <c r="EYA9" s="428"/>
      <c r="EYB9" s="428"/>
      <c r="EYC9" s="428"/>
      <c r="EYD9" s="428"/>
      <c r="EYE9" s="428"/>
      <c r="EYF9" s="428"/>
      <c r="EYG9" s="428"/>
      <c r="EYH9" s="428"/>
      <c r="EYI9" s="428"/>
      <c r="EYJ9" s="428"/>
      <c r="EYK9" s="428"/>
      <c r="EYL9" s="428"/>
      <c r="EYM9" s="428"/>
      <c r="EYN9" s="428"/>
      <c r="EYO9" s="428"/>
      <c r="EYP9" s="428"/>
      <c r="EYQ9" s="428"/>
      <c r="EYR9" s="428"/>
      <c r="EYS9" s="428"/>
      <c r="EYT9" s="428"/>
      <c r="EYU9" s="428"/>
      <c r="EYV9" s="428"/>
      <c r="EYW9" s="428"/>
      <c r="EYX9" s="428"/>
      <c r="EYY9" s="428"/>
      <c r="EYZ9" s="428"/>
      <c r="EZA9" s="428"/>
      <c r="EZB9" s="428"/>
      <c r="EZC9" s="428"/>
      <c r="EZD9" s="428"/>
      <c r="EZE9" s="428"/>
      <c r="EZF9" s="428"/>
      <c r="EZG9" s="428"/>
      <c r="EZH9" s="428"/>
      <c r="EZI9" s="428"/>
      <c r="EZJ9" s="428"/>
      <c r="EZK9" s="428"/>
      <c r="EZL9" s="428"/>
      <c r="EZM9" s="428"/>
      <c r="EZN9" s="428"/>
      <c r="EZO9" s="428"/>
      <c r="EZP9" s="428"/>
      <c r="EZQ9" s="428"/>
      <c r="EZR9" s="428"/>
      <c r="EZS9" s="428"/>
      <c r="EZT9" s="428"/>
      <c r="EZU9" s="428"/>
      <c r="EZV9" s="428"/>
      <c r="EZW9" s="428"/>
      <c r="EZX9" s="428"/>
      <c r="EZY9" s="428"/>
      <c r="EZZ9" s="428"/>
      <c r="FAA9" s="428"/>
      <c r="FAB9" s="428"/>
      <c r="FAC9" s="428"/>
      <c r="FAD9" s="428"/>
      <c r="FAE9" s="428"/>
      <c r="FAF9" s="428"/>
      <c r="FAG9" s="428"/>
      <c r="FAH9" s="428"/>
      <c r="FAI9" s="428"/>
      <c r="FAJ9" s="428"/>
      <c r="FAK9" s="428"/>
      <c r="FAL9" s="428"/>
      <c r="FAM9" s="428"/>
      <c r="FAN9" s="428"/>
      <c r="FAO9" s="428"/>
      <c r="FAP9" s="428"/>
      <c r="FAQ9" s="428"/>
      <c r="FAR9" s="428"/>
      <c r="FAS9" s="428"/>
      <c r="FAT9" s="428"/>
      <c r="FAU9" s="428"/>
      <c r="FAV9" s="428"/>
      <c r="FAW9" s="428"/>
      <c r="FAX9" s="428"/>
      <c r="FAY9" s="428"/>
      <c r="FAZ9" s="428"/>
      <c r="FBA9" s="428"/>
      <c r="FBB9" s="428"/>
      <c r="FBC9" s="428"/>
      <c r="FBD9" s="428"/>
      <c r="FBE9" s="428"/>
      <c r="FBF9" s="428"/>
      <c r="FBG9" s="428"/>
      <c r="FBH9" s="428"/>
      <c r="FBI9" s="428"/>
      <c r="FBJ9" s="428"/>
      <c r="FBK9" s="428"/>
      <c r="FBL9" s="428"/>
      <c r="FBM9" s="428"/>
      <c r="FBN9" s="428"/>
      <c r="FBO9" s="428"/>
      <c r="FBP9" s="428"/>
      <c r="FBQ9" s="428"/>
      <c r="FBR9" s="428"/>
      <c r="FBS9" s="428"/>
      <c r="FBT9" s="428"/>
      <c r="FBU9" s="428"/>
      <c r="FBV9" s="428"/>
      <c r="FBW9" s="428"/>
      <c r="FBX9" s="428"/>
      <c r="FBY9" s="428"/>
      <c r="FBZ9" s="428"/>
      <c r="FCA9" s="428"/>
      <c r="FCB9" s="428"/>
      <c r="FCC9" s="428"/>
      <c r="FCD9" s="428"/>
      <c r="FCE9" s="428"/>
      <c r="FCF9" s="428"/>
      <c r="FCG9" s="428"/>
      <c r="FCH9" s="428"/>
      <c r="FCI9" s="428"/>
      <c r="FCJ9" s="428"/>
      <c r="FCK9" s="428"/>
      <c r="FCL9" s="428"/>
      <c r="FCM9" s="428"/>
      <c r="FCN9" s="428"/>
      <c r="FCO9" s="428"/>
      <c r="FCP9" s="428"/>
      <c r="FCQ9" s="428"/>
      <c r="FCR9" s="428"/>
      <c r="FCS9" s="428"/>
      <c r="FCT9" s="428"/>
      <c r="FCU9" s="428"/>
      <c r="FCV9" s="428"/>
      <c r="FCW9" s="428"/>
      <c r="FCX9" s="428"/>
      <c r="FCY9" s="428"/>
      <c r="FCZ9" s="428"/>
      <c r="FDA9" s="428"/>
      <c r="FDB9" s="428"/>
      <c r="FDC9" s="428"/>
      <c r="FDD9" s="428"/>
      <c r="FDE9" s="428"/>
      <c r="FDF9" s="428"/>
      <c r="FDG9" s="428"/>
      <c r="FDH9" s="428"/>
      <c r="FDI9" s="428"/>
      <c r="FDJ9" s="428"/>
      <c r="FDK9" s="428"/>
      <c r="FDL9" s="428"/>
      <c r="FDM9" s="428"/>
      <c r="FDN9" s="428"/>
      <c r="FDO9" s="428"/>
      <c r="FDP9" s="428"/>
      <c r="FDQ9" s="428"/>
      <c r="FDR9" s="428"/>
      <c r="FDS9" s="428"/>
      <c r="FDT9" s="428"/>
      <c r="FDU9" s="428"/>
      <c r="FDV9" s="428"/>
      <c r="FDW9" s="428"/>
      <c r="FDX9" s="428"/>
      <c r="FDY9" s="428"/>
      <c r="FDZ9" s="428"/>
      <c r="FEA9" s="428"/>
      <c r="FEB9" s="428"/>
      <c r="FEC9" s="428"/>
      <c r="FED9" s="428"/>
      <c r="FEE9" s="428"/>
      <c r="FEF9" s="428"/>
      <c r="FEG9" s="428"/>
      <c r="FEH9" s="428"/>
      <c r="FEI9" s="428"/>
      <c r="FEJ9" s="428"/>
      <c r="FEK9" s="428"/>
      <c r="FEL9" s="428"/>
      <c r="FEM9" s="428"/>
      <c r="FEN9" s="428"/>
      <c r="FEO9" s="428"/>
      <c r="FEP9" s="428"/>
      <c r="FEQ9" s="428"/>
      <c r="FER9" s="428"/>
      <c r="FES9" s="428"/>
      <c r="FET9" s="428"/>
      <c r="FEU9" s="428"/>
      <c r="FEV9" s="428"/>
      <c r="FEW9" s="428"/>
      <c r="FEX9" s="428"/>
      <c r="FEY9" s="428"/>
      <c r="FEZ9" s="428"/>
      <c r="FFA9" s="428"/>
      <c r="FFB9" s="428"/>
      <c r="FFC9" s="428"/>
      <c r="FFD9" s="428"/>
      <c r="FFE9" s="428"/>
      <c r="FFF9" s="428"/>
      <c r="FFG9" s="428"/>
      <c r="FFH9" s="428"/>
      <c r="FFI9" s="428"/>
      <c r="FFJ9" s="428"/>
      <c r="FFK9" s="428"/>
      <c r="FFL9" s="428"/>
      <c r="FFM9" s="428"/>
      <c r="FFN9" s="428"/>
      <c r="FFO9" s="428"/>
      <c r="FFP9" s="428"/>
      <c r="FFQ9" s="428"/>
      <c r="FFR9" s="428"/>
      <c r="FFS9" s="428"/>
      <c r="FFT9" s="428"/>
      <c r="FFU9" s="428"/>
      <c r="FFV9" s="428"/>
      <c r="FFW9" s="428"/>
      <c r="FFX9" s="428"/>
      <c r="FFY9" s="428"/>
      <c r="FFZ9" s="428"/>
      <c r="FGA9" s="428"/>
      <c r="FGB9" s="428"/>
      <c r="FGC9" s="428"/>
      <c r="FGD9" s="428"/>
      <c r="FGE9" s="428"/>
      <c r="FGF9" s="428"/>
      <c r="FGG9" s="428"/>
      <c r="FGH9" s="428"/>
      <c r="FGI9" s="428"/>
      <c r="FGJ9" s="428"/>
      <c r="FGK9" s="428"/>
      <c r="FGL9" s="428"/>
      <c r="FGM9" s="428"/>
      <c r="FGN9" s="428"/>
      <c r="FGO9" s="428"/>
      <c r="FGP9" s="428"/>
      <c r="FGQ9" s="428"/>
      <c r="FGR9" s="428"/>
      <c r="FGS9" s="428"/>
      <c r="FGT9" s="428"/>
      <c r="FGU9" s="428"/>
      <c r="FGV9" s="428"/>
      <c r="FGW9" s="428"/>
      <c r="FGX9" s="428"/>
      <c r="FGY9" s="428"/>
      <c r="FGZ9" s="428"/>
      <c r="FHA9" s="428"/>
      <c r="FHB9" s="428"/>
      <c r="FHC9" s="428"/>
      <c r="FHD9" s="428"/>
      <c r="FHE9" s="428"/>
      <c r="FHF9" s="428"/>
      <c r="FHG9" s="428"/>
      <c r="FHH9" s="428"/>
      <c r="FHI9" s="428"/>
      <c r="FHJ9" s="428"/>
      <c r="FHK9" s="428"/>
      <c r="FHL9" s="428"/>
      <c r="FHM9" s="428"/>
      <c r="FHN9" s="428"/>
      <c r="FHO9" s="428"/>
      <c r="FHP9" s="428"/>
      <c r="FHQ9" s="428"/>
      <c r="FHR9" s="428"/>
      <c r="FHS9" s="428"/>
      <c r="FHT9" s="428"/>
      <c r="FHU9" s="428"/>
      <c r="FHV9" s="428"/>
      <c r="FHW9" s="428"/>
      <c r="FHX9" s="428"/>
      <c r="FHY9" s="428"/>
      <c r="FHZ9" s="428"/>
      <c r="FIA9" s="428"/>
      <c r="FIB9" s="428"/>
      <c r="FIC9" s="428"/>
      <c r="FID9" s="428"/>
      <c r="FIE9" s="428"/>
      <c r="FIF9" s="428"/>
      <c r="FIG9" s="428"/>
      <c r="FIH9" s="428"/>
      <c r="FII9" s="428"/>
      <c r="FIJ9" s="428"/>
      <c r="FIK9" s="428"/>
      <c r="FIL9" s="428"/>
      <c r="FIM9" s="428"/>
      <c r="FIN9" s="428"/>
      <c r="FIO9" s="428"/>
      <c r="FIP9" s="428"/>
      <c r="FIQ9" s="428"/>
      <c r="FIR9" s="428"/>
      <c r="FIS9" s="428"/>
      <c r="FIT9" s="428"/>
      <c r="FIU9" s="428"/>
      <c r="FIV9" s="428"/>
      <c r="FIW9" s="428"/>
      <c r="FIX9" s="428"/>
      <c r="FIY9" s="428"/>
      <c r="FIZ9" s="428"/>
      <c r="FJA9" s="428"/>
      <c r="FJB9" s="428"/>
      <c r="FJC9" s="428"/>
      <c r="FJD9" s="428"/>
      <c r="FJE9" s="428"/>
      <c r="FJF9" s="428"/>
      <c r="FJG9" s="428"/>
      <c r="FJH9" s="428"/>
      <c r="FJI9" s="428"/>
      <c r="FJJ9" s="428"/>
      <c r="FJK9" s="428"/>
      <c r="FJL9" s="428"/>
      <c r="FJM9" s="428"/>
      <c r="FJN9" s="428"/>
      <c r="FJO9" s="428"/>
      <c r="FJP9" s="428"/>
      <c r="FJQ9" s="428"/>
      <c r="FJR9" s="428"/>
      <c r="FJS9" s="428"/>
      <c r="FJT9" s="428"/>
      <c r="FJU9" s="428"/>
      <c r="FJV9" s="428"/>
      <c r="FJW9" s="428"/>
      <c r="FJX9" s="428"/>
      <c r="FJY9" s="428"/>
      <c r="FJZ9" s="428"/>
      <c r="FKA9" s="428"/>
      <c r="FKB9" s="428"/>
      <c r="FKC9" s="428"/>
      <c r="FKD9" s="428"/>
      <c r="FKE9" s="428"/>
      <c r="FKF9" s="428"/>
      <c r="FKG9" s="428"/>
      <c r="FKH9" s="428"/>
      <c r="FKI9" s="428"/>
      <c r="FKJ9" s="428"/>
      <c r="FKK9" s="428"/>
      <c r="FKL9" s="428"/>
      <c r="FKM9" s="428"/>
      <c r="FKN9" s="428"/>
      <c r="FKO9" s="428"/>
      <c r="FKP9" s="428"/>
      <c r="FKQ9" s="428"/>
      <c r="FKR9" s="428"/>
      <c r="FKS9" s="428"/>
      <c r="FKT9" s="428"/>
      <c r="FKU9" s="428"/>
      <c r="FKV9" s="428"/>
      <c r="FKW9" s="428"/>
      <c r="FKX9" s="428"/>
      <c r="FKY9" s="428"/>
      <c r="FKZ9" s="428"/>
      <c r="FLA9" s="428"/>
      <c r="FLB9" s="428"/>
      <c r="FLC9" s="428"/>
      <c r="FLD9" s="428"/>
      <c r="FLE9" s="428"/>
      <c r="FLF9" s="428"/>
      <c r="FLG9" s="428"/>
      <c r="FLH9" s="428"/>
      <c r="FLI9" s="428"/>
      <c r="FLJ9" s="428"/>
      <c r="FLK9" s="428"/>
      <c r="FLL9" s="428"/>
      <c r="FLM9" s="428"/>
      <c r="FLN9" s="428"/>
      <c r="FLO9" s="428"/>
      <c r="FLP9" s="428"/>
      <c r="FLQ9" s="428"/>
      <c r="FLR9" s="428"/>
      <c r="FLS9" s="428"/>
      <c r="FLT9" s="428"/>
      <c r="FLU9" s="428"/>
      <c r="FLV9" s="428"/>
      <c r="FLW9" s="428"/>
      <c r="FLX9" s="428"/>
      <c r="FLY9" s="428"/>
      <c r="FLZ9" s="428"/>
      <c r="FMA9" s="428"/>
      <c r="FMB9" s="428"/>
      <c r="FMC9" s="428"/>
      <c r="FMD9" s="428"/>
      <c r="FME9" s="428"/>
      <c r="FMF9" s="428"/>
      <c r="FMG9" s="428"/>
      <c r="FMH9" s="428"/>
      <c r="FMI9" s="428"/>
      <c r="FMJ9" s="428"/>
      <c r="FMK9" s="428"/>
      <c r="FML9" s="428"/>
      <c r="FMM9" s="428"/>
      <c r="FMN9" s="428"/>
      <c r="FMO9" s="428"/>
      <c r="FMP9" s="428"/>
      <c r="FMQ9" s="428"/>
      <c r="FMR9" s="428"/>
      <c r="FMS9" s="428"/>
      <c r="FMT9" s="428"/>
      <c r="FMU9" s="428"/>
      <c r="FMV9" s="428"/>
      <c r="FMW9" s="428"/>
      <c r="FMX9" s="428"/>
      <c r="FMY9" s="428"/>
      <c r="FMZ9" s="428"/>
      <c r="FNA9" s="428"/>
      <c r="FNB9" s="428"/>
      <c r="FNC9" s="428"/>
      <c r="FND9" s="428"/>
      <c r="FNE9" s="428"/>
      <c r="FNF9" s="428"/>
      <c r="FNG9" s="428"/>
      <c r="FNH9" s="428"/>
      <c r="FNI9" s="428"/>
      <c r="FNJ9" s="428"/>
      <c r="FNK9" s="428"/>
      <c r="FNL9" s="428"/>
      <c r="FNM9" s="428"/>
      <c r="FNN9" s="428"/>
      <c r="FNO9" s="428"/>
      <c r="FNP9" s="428"/>
      <c r="FNQ9" s="428"/>
      <c r="FNR9" s="428"/>
      <c r="FNS9" s="428"/>
      <c r="FNT9" s="428"/>
      <c r="FNU9" s="428"/>
      <c r="FNV9" s="428"/>
      <c r="FNW9" s="428"/>
      <c r="FNX9" s="428"/>
      <c r="FNY9" s="428"/>
      <c r="FNZ9" s="428"/>
      <c r="FOA9" s="428"/>
      <c r="FOB9" s="428"/>
      <c r="FOC9" s="428"/>
      <c r="FOD9" s="428"/>
      <c r="FOE9" s="428"/>
      <c r="FOF9" s="428"/>
      <c r="FOG9" s="428"/>
      <c r="FOH9" s="428"/>
      <c r="FOI9" s="428"/>
      <c r="FOJ9" s="428"/>
      <c r="FOK9" s="428"/>
      <c r="FOL9" s="428"/>
      <c r="FOM9" s="428"/>
      <c r="FON9" s="428"/>
      <c r="FOO9" s="428"/>
      <c r="FOP9" s="428"/>
      <c r="FOQ9" s="428"/>
      <c r="FOR9" s="428"/>
      <c r="FOS9" s="428"/>
      <c r="FOT9" s="428"/>
      <c r="FOU9" s="428"/>
      <c r="FOV9" s="428"/>
      <c r="FOW9" s="428"/>
      <c r="FOX9" s="428"/>
      <c r="FOY9" s="428"/>
      <c r="FOZ9" s="428"/>
      <c r="FPA9" s="428"/>
      <c r="FPB9" s="428"/>
      <c r="FPC9" s="428"/>
      <c r="FPD9" s="428"/>
      <c r="FPE9" s="428"/>
      <c r="FPF9" s="428"/>
      <c r="FPG9" s="428"/>
      <c r="FPH9" s="428"/>
      <c r="FPI9" s="428"/>
      <c r="FPJ9" s="428"/>
      <c r="FPK9" s="428"/>
      <c r="FPL9" s="428"/>
      <c r="FPM9" s="428"/>
      <c r="FPN9" s="428"/>
      <c r="FPO9" s="428"/>
      <c r="FPP9" s="428"/>
      <c r="FPQ9" s="428"/>
      <c r="FPR9" s="428"/>
      <c r="FPS9" s="428"/>
      <c r="FPT9" s="428"/>
      <c r="FPU9" s="428"/>
      <c r="FPV9" s="428"/>
      <c r="FPW9" s="428"/>
      <c r="FPX9" s="428"/>
      <c r="FPY9" s="428"/>
      <c r="FPZ9" s="428"/>
      <c r="FQA9" s="428"/>
      <c r="FQB9" s="428"/>
      <c r="FQC9" s="428"/>
      <c r="FQD9" s="428"/>
      <c r="FQE9" s="428"/>
      <c r="FQF9" s="428"/>
      <c r="FQG9" s="428"/>
      <c r="FQH9" s="428"/>
      <c r="FQI9" s="428"/>
      <c r="FQJ9" s="428"/>
      <c r="FQK9" s="428"/>
      <c r="FQL9" s="428"/>
      <c r="FQM9" s="428"/>
      <c r="FQN9" s="428"/>
      <c r="FQO9" s="428"/>
      <c r="FQP9" s="428"/>
      <c r="FQQ9" s="428"/>
      <c r="FQR9" s="428"/>
      <c r="FQS9" s="428"/>
      <c r="FQT9" s="428"/>
      <c r="FQU9" s="428"/>
      <c r="FQV9" s="428"/>
      <c r="FQW9" s="428"/>
      <c r="FQX9" s="428"/>
      <c r="FQY9" s="428"/>
      <c r="FQZ9" s="428"/>
      <c r="FRA9" s="428"/>
      <c r="FRB9" s="428"/>
      <c r="FRC9" s="428"/>
      <c r="FRD9" s="428"/>
      <c r="FRE9" s="428"/>
      <c r="FRF9" s="428"/>
      <c r="FRG9" s="428"/>
      <c r="FRH9" s="428"/>
      <c r="FRI9" s="428"/>
      <c r="FRJ9" s="428"/>
      <c r="FRK9" s="428"/>
      <c r="FRL9" s="428"/>
      <c r="FRM9" s="428"/>
      <c r="FRN9" s="428"/>
      <c r="FRO9" s="428"/>
      <c r="FRP9" s="428"/>
      <c r="FRQ9" s="428"/>
      <c r="FRR9" s="428"/>
      <c r="FRS9" s="428"/>
      <c r="FRT9" s="428"/>
      <c r="FRU9" s="428"/>
      <c r="FRV9" s="428"/>
      <c r="FRW9" s="428"/>
      <c r="FRX9" s="428"/>
      <c r="FRY9" s="428"/>
      <c r="FRZ9" s="428"/>
      <c r="FSA9" s="428"/>
      <c r="FSB9" s="428"/>
      <c r="FSC9" s="428"/>
      <c r="FSD9" s="428"/>
      <c r="FSE9" s="428"/>
      <c r="FSF9" s="428"/>
      <c r="FSG9" s="428"/>
      <c r="FSH9" s="428"/>
      <c r="FSI9" s="428"/>
      <c r="FSJ9" s="428"/>
      <c r="FSK9" s="428"/>
      <c r="FSL9" s="428"/>
      <c r="FSM9" s="428"/>
      <c r="FSN9" s="428"/>
      <c r="FSO9" s="428"/>
      <c r="FSP9" s="428"/>
      <c r="FSQ9" s="428"/>
      <c r="FSR9" s="428"/>
      <c r="FSS9" s="428"/>
      <c r="FST9" s="428"/>
      <c r="FSU9" s="428"/>
      <c r="FSV9" s="428"/>
      <c r="FSW9" s="428"/>
      <c r="FSX9" s="428"/>
      <c r="FSY9" s="428"/>
      <c r="FSZ9" s="428"/>
      <c r="FTA9" s="428"/>
      <c r="FTB9" s="428"/>
      <c r="FTC9" s="428"/>
      <c r="FTD9" s="428"/>
      <c r="FTE9" s="428"/>
      <c r="FTF9" s="428"/>
      <c r="FTG9" s="428"/>
      <c r="FTH9" s="428"/>
      <c r="FTI9" s="428"/>
      <c r="FTJ9" s="428"/>
      <c r="FTK9" s="428"/>
      <c r="FTL9" s="428"/>
      <c r="FTM9" s="428"/>
      <c r="FTN9" s="428"/>
      <c r="FTO9" s="428"/>
      <c r="FTP9" s="428"/>
      <c r="FTQ9" s="428"/>
      <c r="FTR9" s="428"/>
      <c r="FTS9" s="428"/>
      <c r="FTT9" s="428"/>
      <c r="FTU9" s="428"/>
      <c r="FTV9" s="428"/>
      <c r="FTW9" s="428"/>
      <c r="FTX9" s="428"/>
      <c r="FTY9" s="428"/>
      <c r="FTZ9" s="428"/>
      <c r="FUA9" s="428"/>
      <c r="FUB9" s="428"/>
      <c r="FUC9" s="428"/>
      <c r="FUD9" s="428"/>
      <c r="FUE9" s="428"/>
      <c r="FUF9" s="428"/>
      <c r="FUG9" s="428"/>
      <c r="FUH9" s="428"/>
      <c r="FUI9" s="428"/>
      <c r="FUJ9" s="428"/>
      <c r="FUK9" s="428"/>
      <c r="FUL9" s="428"/>
      <c r="FUM9" s="428"/>
      <c r="FUN9" s="428"/>
      <c r="FUO9" s="428"/>
      <c r="FUP9" s="428"/>
      <c r="FUQ9" s="428"/>
      <c r="FUR9" s="428"/>
      <c r="FUS9" s="428"/>
      <c r="FUT9" s="428"/>
      <c r="FUU9" s="428"/>
      <c r="FUV9" s="428"/>
      <c r="FUW9" s="428"/>
      <c r="FUX9" s="428"/>
      <c r="FUY9" s="428"/>
      <c r="FUZ9" s="428"/>
      <c r="FVA9" s="428"/>
      <c r="FVB9" s="428"/>
      <c r="FVC9" s="428"/>
      <c r="FVD9" s="428"/>
      <c r="FVE9" s="428"/>
      <c r="FVF9" s="428"/>
      <c r="FVG9" s="428"/>
      <c r="FVH9" s="428"/>
      <c r="FVI9" s="428"/>
      <c r="FVJ9" s="428"/>
      <c r="FVK9" s="428"/>
      <c r="FVL9" s="428"/>
      <c r="FVM9" s="428"/>
      <c r="FVN9" s="428"/>
      <c r="FVO9" s="428"/>
      <c r="FVP9" s="428"/>
      <c r="FVQ9" s="428"/>
      <c r="FVR9" s="428"/>
      <c r="FVS9" s="428"/>
      <c r="FVT9" s="428"/>
      <c r="FVU9" s="428"/>
      <c r="FVV9" s="428"/>
      <c r="FVW9" s="428"/>
      <c r="FVX9" s="428"/>
      <c r="FVY9" s="428"/>
      <c r="FVZ9" s="428"/>
      <c r="FWA9" s="428"/>
      <c r="FWB9" s="428"/>
      <c r="FWC9" s="428"/>
      <c r="FWD9" s="428"/>
      <c r="FWE9" s="428"/>
      <c r="FWF9" s="428"/>
      <c r="FWG9" s="428"/>
      <c r="FWH9" s="428"/>
      <c r="FWI9" s="428"/>
      <c r="FWJ9" s="428"/>
      <c r="FWK9" s="428"/>
      <c r="FWL9" s="428"/>
      <c r="FWM9" s="428"/>
      <c r="FWN9" s="428"/>
      <c r="FWO9" s="428"/>
      <c r="FWP9" s="428"/>
      <c r="FWQ9" s="428"/>
      <c r="FWR9" s="428"/>
      <c r="FWS9" s="428"/>
      <c r="FWT9" s="428"/>
      <c r="FWU9" s="428"/>
      <c r="FWV9" s="428"/>
      <c r="FWW9" s="428"/>
      <c r="FWX9" s="428"/>
      <c r="FWY9" s="428"/>
      <c r="FWZ9" s="428"/>
      <c r="FXA9" s="428"/>
      <c r="FXB9" s="428"/>
      <c r="FXC9" s="428"/>
      <c r="FXD9" s="428"/>
      <c r="FXE9" s="428"/>
      <c r="FXF9" s="428"/>
      <c r="FXG9" s="428"/>
      <c r="FXH9" s="428"/>
      <c r="FXI9" s="428"/>
      <c r="FXJ9" s="428"/>
      <c r="FXK9" s="428"/>
      <c r="FXL9" s="428"/>
      <c r="FXM9" s="428"/>
      <c r="FXN9" s="428"/>
      <c r="FXO9" s="428"/>
      <c r="FXP9" s="428"/>
      <c r="FXQ9" s="428"/>
      <c r="FXR9" s="428"/>
      <c r="FXS9" s="428"/>
      <c r="FXT9" s="428"/>
      <c r="FXU9" s="428"/>
      <c r="FXV9" s="428"/>
      <c r="FXW9" s="428"/>
      <c r="FXX9" s="428"/>
      <c r="FXY9" s="428"/>
      <c r="FXZ9" s="428"/>
      <c r="FYA9" s="428"/>
      <c r="FYB9" s="428"/>
      <c r="FYC9" s="428"/>
      <c r="FYD9" s="428"/>
      <c r="FYE9" s="428"/>
      <c r="FYF9" s="428"/>
      <c r="FYG9" s="428"/>
      <c r="FYH9" s="428"/>
      <c r="FYI9" s="428"/>
      <c r="FYJ9" s="428"/>
      <c r="FYK9" s="428"/>
      <c r="FYL9" s="428"/>
      <c r="FYM9" s="428"/>
      <c r="FYN9" s="428"/>
      <c r="FYO9" s="428"/>
      <c r="FYP9" s="428"/>
      <c r="FYQ9" s="428"/>
      <c r="FYR9" s="428"/>
      <c r="FYS9" s="428"/>
      <c r="FYT9" s="428"/>
      <c r="FYU9" s="428"/>
      <c r="FYV9" s="428"/>
      <c r="FYW9" s="428"/>
      <c r="FYX9" s="428"/>
      <c r="FYY9" s="428"/>
      <c r="FYZ9" s="428"/>
      <c r="FZA9" s="428"/>
      <c r="FZB9" s="428"/>
      <c r="FZC9" s="428"/>
      <c r="FZD9" s="428"/>
      <c r="FZE9" s="428"/>
      <c r="FZF9" s="428"/>
      <c r="FZG9" s="428"/>
      <c r="FZH9" s="428"/>
      <c r="FZI9" s="428"/>
      <c r="FZJ9" s="428"/>
      <c r="FZK9" s="428"/>
      <c r="FZL9" s="428"/>
      <c r="FZM9" s="428"/>
      <c r="FZN9" s="428"/>
      <c r="FZO9" s="428"/>
      <c r="FZP9" s="428"/>
      <c r="FZQ9" s="428"/>
      <c r="FZR9" s="428"/>
      <c r="FZS9" s="428"/>
      <c r="FZT9" s="428"/>
      <c r="FZU9" s="428"/>
      <c r="FZV9" s="428"/>
      <c r="FZW9" s="428"/>
      <c r="FZX9" s="428"/>
      <c r="FZY9" s="428"/>
      <c r="FZZ9" s="428"/>
      <c r="GAA9" s="428"/>
      <c r="GAB9" s="428"/>
      <c r="GAC9" s="428"/>
      <c r="GAD9" s="428"/>
      <c r="GAE9" s="428"/>
      <c r="GAF9" s="428"/>
      <c r="GAG9" s="428"/>
      <c r="GAH9" s="428"/>
      <c r="GAI9" s="428"/>
      <c r="GAJ9" s="428"/>
      <c r="GAK9" s="428"/>
      <c r="GAL9" s="428"/>
      <c r="GAM9" s="428"/>
      <c r="GAN9" s="428"/>
      <c r="GAO9" s="428"/>
      <c r="GAP9" s="428"/>
      <c r="GAQ9" s="428"/>
      <c r="GAR9" s="428"/>
      <c r="GAS9" s="428"/>
      <c r="GAT9" s="428"/>
      <c r="GAU9" s="428"/>
      <c r="GAV9" s="428"/>
      <c r="GAW9" s="428"/>
      <c r="GAX9" s="428"/>
      <c r="GAY9" s="428"/>
      <c r="GAZ9" s="428"/>
      <c r="GBA9" s="428"/>
      <c r="GBB9" s="428"/>
      <c r="GBC9" s="428"/>
      <c r="GBD9" s="428"/>
      <c r="GBE9" s="428"/>
      <c r="GBF9" s="428"/>
      <c r="GBG9" s="428"/>
      <c r="GBH9" s="428"/>
      <c r="GBI9" s="428"/>
      <c r="GBJ9" s="428"/>
      <c r="GBK9" s="428"/>
      <c r="GBL9" s="428"/>
      <c r="GBM9" s="428"/>
      <c r="GBN9" s="428"/>
      <c r="GBO9" s="428"/>
      <c r="GBP9" s="428"/>
      <c r="GBQ9" s="428"/>
      <c r="GBR9" s="428"/>
      <c r="GBS9" s="428"/>
      <c r="GBT9" s="428"/>
      <c r="GBU9" s="428"/>
      <c r="GBV9" s="428"/>
      <c r="GBW9" s="428"/>
      <c r="GBX9" s="428"/>
      <c r="GBY9" s="428"/>
      <c r="GBZ9" s="428"/>
      <c r="GCA9" s="428"/>
      <c r="GCB9" s="428"/>
      <c r="GCC9" s="428"/>
      <c r="GCD9" s="428"/>
      <c r="GCE9" s="428"/>
      <c r="GCF9" s="428"/>
      <c r="GCG9" s="428"/>
      <c r="GCH9" s="428"/>
      <c r="GCI9" s="428"/>
      <c r="GCJ9" s="428"/>
      <c r="GCK9" s="428"/>
      <c r="GCL9" s="428"/>
      <c r="GCM9" s="428"/>
      <c r="GCN9" s="428"/>
      <c r="GCO9" s="428"/>
      <c r="GCP9" s="428"/>
      <c r="GCQ9" s="428"/>
      <c r="GCR9" s="428"/>
      <c r="GCS9" s="428"/>
      <c r="GCT9" s="428"/>
      <c r="GCU9" s="428"/>
      <c r="GCV9" s="428"/>
      <c r="GCW9" s="428"/>
      <c r="GCX9" s="428"/>
      <c r="GCY9" s="428"/>
      <c r="GCZ9" s="428"/>
      <c r="GDA9" s="428"/>
      <c r="GDB9" s="428"/>
      <c r="GDC9" s="428"/>
      <c r="GDD9" s="428"/>
      <c r="GDE9" s="428"/>
      <c r="GDF9" s="428"/>
      <c r="GDG9" s="428"/>
      <c r="GDH9" s="428"/>
      <c r="GDI9" s="428"/>
      <c r="GDJ9" s="428"/>
      <c r="GDK9" s="428"/>
      <c r="GDL9" s="428"/>
      <c r="GDM9" s="428"/>
      <c r="GDN9" s="428"/>
      <c r="GDO9" s="428"/>
      <c r="GDP9" s="428"/>
      <c r="GDQ9" s="428"/>
      <c r="GDR9" s="428"/>
      <c r="GDS9" s="428"/>
      <c r="GDT9" s="428"/>
      <c r="GDU9" s="428"/>
      <c r="GDV9" s="428"/>
      <c r="GDW9" s="428"/>
      <c r="GDX9" s="428"/>
      <c r="GDY9" s="428"/>
      <c r="GDZ9" s="428"/>
      <c r="GEA9" s="428"/>
      <c r="GEB9" s="428"/>
      <c r="GEC9" s="428"/>
      <c r="GED9" s="428"/>
      <c r="GEE9" s="428"/>
      <c r="GEF9" s="428"/>
      <c r="GEG9" s="428"/>
      <c r="GEH9" s="428"/>
      <c r="GEI9" s="428"/>
      <c r="GEJ9" s="428"/>
      <c r="GEK9" s="428"/>
      <c r="GEL9" s="428"/>
      <c r="GEM9" s="428"/>
      <c r="GEN9" s="428"/>
      <c r="GEO9" s="428"/>
      <c r="GEP9" s="428"/>
      <c r="GEQ9" s="428"/>
      <c r="GER9" s="428"/>
      <c r="GES9" s="428"/>
      <c r="GET9" s="428"/>
      <c r="GEU9" s="428"/>
      <c r="GEV9" s="428"/>
      <c r="GEW9" s="428"/>
      <c r="GEX9" s="428"/>
      <c r="GEY9" s="428"/>
      <c r="GEZ9" s="428"/>
      <c r="GFA9" s="428"/>
      <c r="GFB9" s="428"/>
      <c r="GFC9" s="428"/>
      <c r="GFD9" s="428"/>
      <c r="GFE9" s="428"/>
      <c r="GFF9" s="428"/>
      <c r="GFG9" s="428"/>
      <c r="GFH9" s="428"/>
      <c r="GFI9" s="428"/>
      <c r="GFJ9" s="428"/>
      <c r="GFK9" s="428"/>
      <c r="GFL9" s="428"/>
      <c r="GFM9" s="428"/>
      <c r="GFN9" s="428"/>
      <c r="GFO9" s="428"/>
      <c r="GFP9" s="428"/>
      <c r="GFQ9" s="428"/>
      <c r="GFR9" s="428"/>
      <c r="GFS9" s="428"/>
      <c r="GFT9" s="428"/>
      <c r="GFU9" s="428"/>
      <c r="GFV9" s="428"/>
      <c r="GFW9" s="428"/>
      <c r="GFX9" s="428"/>
      <c r="GFY9" s="428"/>
      <c r="GFZ9" s="428"/>
      <c r="GGA9" s="428"/>
      <c r="GGB9" s="428"/>
      <c r="GGC9" s="428"/>
      <c r="GGD9" s="428"/>
      <c r="GGE9" s="428"/>
      <c r="GGF9" s="428"/>
      <c r="GGG9" s="428"/>
      <c r="GGH9" s="428"/>
      <c r="GGI9" s="428"/>
      <c r="GGJ9" s="428"/>
      <c r="GGK9" s="428"/>
      <c r="GGL9" s="428"/>
      <c r="GGM9" s="428"/>
      <c r="GGN9" s="428"/>
      <c r="GGO9" s="428"/>
      <c r="GGP9" s="428"/>
      <c r="GGQ9" s="428"/>
      <c r="GGR9" s="428"/>
      <c r="GGS9" s="428"/>
      <c r="GGT9" s="428"/>
      <c r="GGU9" s="428"/>
      <c r="GGV9" s="428"/>
      <c r="GGW9" s="428"/>
      <c r="GGX9" s="428"/>
      <c r="GGY9" s="428"/>
      <c r="GGZ9" s="428"/>
      <c r="GHA9" s="428"/>
      <c r="GHB9" s="428"/>
      <c r="GHC9" s="428"/>
      <c r="GHD9" s="428"/>
      <c r="GHE9" s="428"/>
      <c r="GHF9" s="428"/>
      <c r="GHG9" s="428"/>
      <c r="GHH9" s="428"/>
      <c r="GHI9" s="428"/>
      <c r="GHJ9" s="428"/>
      <c r="GHK9" s="428"/>
      <c r="GHL9" s="428"/>
      <c r="GHM9" s="428"/>
      <c r="GHN9" s="428"/>
      <c r="GHO9" s="428"/>
      <c r="GHP9" s="428"/>
      <c r="GHQ9" s="428"/>
      <c r="GHR9" s="428"/>
      <c r="GHS9" s="428"/>
      <c r="GHT9" s="428"/>
      <c r="GHU9" s="428"/>
      <c r="GHV9" s="428"/>
      <c r="GHW9" s="428"/>
      <c r="GHX9" s="428"/>
      <c r="GHY9" s="428"/>
      <c r="GHZ9" s="428"/>
      <c r="GIA9" s="428"/>
      <c r="GIB9" s="428"/>
      <c r="GIC9" s="428"/>
      <c r="GID9" s="428"/>
      <c r="GIE9" s="428"/>
      <c r="GIF9" s="428"/>
      <c r="GIG9" s="428"/>
      <c r="GIH9" s="428"/>
      <c r="GII9" s="428"/>
      <c r="GIJ9" s="428"/>
      <c r="GIK9" s="428"/>
      <c r="GIL9" s="428"/>
      <c r="GIM9" s="428"/>
      <c r="GIN9" s="428"/>
      <c r="GIO9" s="428"/>
      <c r="GIP9" s="428"/>
      <c r="GIQ9" s="428"/>
      <c r="GIR9" s="428"/>
      <c r="GIS9" s="428"/>
      <c r="GIT9" s="428"/>
      <c r="GIU9" s="428"/>
      <c r="GIV9" s="428"/>
      <c r="GIW9" s="428"/>
      <c r="GIX9" s="428"/>
      <c r="GIY9" s="428"/>
      <c r="GIZ9" s="428"/>
      <c r="GJA9" s="428"/>
      <c r="GJB9" s="428"/>
      <c r="GJC9" s="428"/>
      <c r="GJD9" s="428"/>
      <c r="GJE9" s="428"/>
      <c r="GJF9" s="428"/>
      <c r="GJG9" s="428"/>
      <c r="GJH9" s="428"/>
      <c r="GJI9" s="428"/>
      <c r="GJJ9" s="428"/>
      <c r="GJK9" s="428"/>
      <c r="GJL9" s="428"/>
      <c r="GJM9" s="428"/>
      <c r="GJN9" s="428"/>
      <c r="GJO9" s="428"/>
      <c r="GJP9" s="428"/>
      <c r="GJQ9" s="428"/>
      <c r="GJR9" s="428"/>
      <c r="GJS9" s="428"/>
      <c r="GJT9" s="428"/>
      <c r="GJU9" s="428"/>
      <c r="GJV9" s="428"/>
      <c r="GJW9" s="428"/>
      <c r="GJX9" s="428"/>
      <c r="GJY9" s="428"/>
      <c r="GJZ9" s="428"/>
      <c r="GKA9" s="428"/>
      <c r="GKB9" s="428"/>
      <c r="GKC9" s="428"/>
      <c r="GKD9" s="428"/>
      <c r="GKE9" s="428"/>
      <c r="GKF9" s="428"/>
      <c r="GKG9" s="428"/>
      <c r="GKH9" s="428"/>
      <c r="GKI9" s="428"/>
      <c r="GKJ9" s="428"/>
      <c r="GKK9" s="428"/>
      <c r="GKL9" s="428"/>
      <c r="GKM9" s="428"/>
      <c r="GKN9" s="428"/>
      <c r="GKO9" s="428"/>
      <c r="GKP9" s="428"/>
      <c r="GKQ9" s="428"/>
      <c r="GKR9" s="428"/>
      <c r="GKS9" s="428"/>
      <c r="GKT9" s="428"/>
      <c r="GKU9" s="428"/>
      <c r="GKV9" s="428"/>
      <c r="GKW9" s="428"/>
      <c r="GKX9" s="428"/>
      <c r="GKY9" s="428"/>
      <c r="GKZ9" s="428"/>
      <c r="GLA9" s="428"/>
      <c r="GLB9" s="428"/>
      <c r="GLC9" s="428"/>
      <c r="GLD9" s="428"/>
      <c r="GLE9" s="428"/>
      <c r="GLF9" s="428"/>
      <c r="GLG9" s="428"/>
      <c r="GLH9" s="428"/>
      <c r="GLI9" s="428"/>
      <c r="GLJ9" s="428"/>
      <c r="GLK9" s="428"/>
      <c r="GLL9" s="428"/>
      <c r="GLM9" s="428"/>
      <c r="GLN9" s="428"/>
      <c r="GLO9" s="428"/>
      <c r="GLP9" s="428"/>
      <c r="GLQ9" s="428"/>
      <c r="GLR9" s="428"/>
      <c r="GLS9" s="428"/>
      <c r="GLT9" s="428"/>
      <c r="GLU9" s="428"/>
      <c r="GLV9" s="428"/>
      <c r="GLW9" s="428"/>
      <c r="GLX9" s="428"/>
      <c r="GLY9" s="428"/>
      <c r="GLZ9" s="428"/>
      <c r="GMA9" s="428"/>
      <c r="GMB9" s="428"/>
      <c r="GMC9" s="428"/>
      <c r="GMD9" s="428"/>
      <c r="GME9" s="428"/>
      <c r="GMF9" s="428"/>
      <c r="GMG9" s="428"/>
      <c r="GMH9" s="428"/>
      <c r="GMI9" s="428"/>
      <c r="GMJ9" s="428"/>
      <c r="GMK9" s="428"/>
      <c r="GML9" s="428"/>
      <c r="GMM9" s="428"/>
      <c r="GMN9" s="428"/>
      <c r="GMO9" s="428"/>
      <c r="GMP9" s="428"/>
      <c r="GMQ9" s="428"/>
      <c r="GMR9" s="428"/>
      <c r="GMS9" s="428"/>
      <c r="GMT9" s="428"/>
      <c r="GMU9" s="428"/>
      <c r="GMV9" s="428"/>
      <c r="GMW9" s="428"/>
      <c r="GMX9" s="428"/>
      <c r="GMY9" s="428"/>
      <c r="GMZ9" s="428"/>
      <c r="GNA9" s="428"/>
      <c r="GNB9" s="428"/>
      <c r="GNC9" s="428"/>
      <c r="GND9" s="428"/>
      <c r="GNE9" s="428"/>
      <c r="GNF9" s="428"/>
      <c r="GNG9" s="428"/>
      <c r="GNH9" s="428"/>
      <c r="GNI9" s="428"/>
      <c r="GNJ9" s="428"/>
      <c r="GNK9" s="428"/>
      <c r="GNL9" s="428"/>
      <c r="GNM9" s="428"/>
      <c r="GNN9" s="428"/>
      <c r="GNO9" s="428"/>
      <c r="GNP9" s="428"/>
      <c r="GNQ9" s="428"/>
      <c r="GNR9" s="428"/>
      <c r="GNS9" s="428"/>
      <c r="GNT9" s="428"/>
      <c r="GNU9" s="428"/>
      <c r="GNV9" s="428"/>
      <c r="GNW9" s="428"/>
      <c r="GNX9" s="428"/>
      <c r="GNY9" s="428"/>
      <c r="GNZ9" s="428"/>
      <c r="GOA9" s="428"/>
      <c r="GOB9" s="428"/>
      <c r="GOC9" s="428"/>
      <c r="GOD9" s="428"/>
      <c r="GOE9" s="428"/>
      <c r="GOF9" s="428"/>
      <c r="GOG9" s="428"/>
      <c r="GOH9" s="428"/>
      <c r="GOI9" s="428"/>
      <c r="GOJ9" s="428"/>
      <c r="GOK9" s="428"/>
      <c r="GOL9" s="428"/>
      <c r="GOM9" s="428"/>
      <c r="GON9" s="428"/>
      <c r="GOO9" s="428"/>
      <c r="GOP9" s="428"/>
      <c r="GOQ9" s="428"/>
      <c r="GOR9" s="428"/>
      <c r="GOS9" s="428"/>
      <c r="GOT9" s="428"/>
      <c r="GOU9" s="428"/>
      <c r="GOV9" s="428"/>
      <c r="GOW9" s="428"/>
      <c r="GOX9" s="428"/>
      <c r="GOY9" s="428"/>
      <c r="GOZ9" s="428"/>
      <c r="GPA9" s="428"/>
      <c r="GPB9" s="428"/>
      <c r="GPC9" s="428"/>
      <c r="GPD9" s="428"/>
      <c r="GPE9" s="428"/>
      <c r="GPF9" s="428"/>
      <c r="GPG9" s="428"/>
      <c r="GPH9" s="428"/>
      <c r="GPI9" s="428"/>
      <c r="GPJ9" s="428"/>
      <c r="GPK9" s="428"/>
      <c r="GPL9" s="428"/>
      <c r="GPM9" s="428"/>
      <c r="GPN9" s="428"/>
      <c r="GPO9" s="428"/>
      <c r="GPP9" s="428"/>
      <c r="GPQ9" s="428"/>
      <c r="GPR9" s="428"/>
      <c r="GPS9" s="428"/>
      <c r="GPT9" s="428"/>
      <c r="GPU9" s="428"/>
      <c r="GPV9" s="428"/>
      <c r="GPW9" s="428"/>
      <c r="GPX9" s="428"/>
      <c r="GPY9" s="428"/>
      <c r="GPZ9" s="428"/>
      <c r="GQA9" s="428"/>
      <c r="GQB9" s="428"/>
      <c r="GQC9" s="428"/>
      <c r="GQD9" s="428"/>
      <c r="GQE9" s="428"/>
      <c r="GQF9" s="428"/>
      <c r="GQG9" s="428"/>
      <c r="GQH9" s="428"/>
      <c r="GQI9" s="428"/>
      <c r="GQJ9" s="428"/>
      <c r="GQK9" s="428"/>
      <c r="GQL9" s="428"/>
      <c r="GQM9" s="428"/>
      <c r="GQN9" s="428"/>
      <c r="GQO9" s="428"/>
      <c r="GQP9" s="428"/>
      <c r="GQQ9" s="428"/>
      <c r="GQR9" s="428"/>
      <c r="GQS9" s="428"/>
      <c r="GQT9" s="428"/>
      <c r="GQU9" s="428"/>
      <c r="GQV9" s="428"/>
      <c r="GQW9" s="428"/>
      <c r="GQX9" s="428"/>
      <c r="GQY9" s="428"/>
      <c r="GQZ9" s="428"/>
      <c r="GRA9" s="428"/>
      <c r="GRB9" s="428"/>
      <c r="GRC9" s="428"/>
      <c r="GRD9" s="428"/>
      <c r="GRE9" s="428"/>
      <c r="GRF9" s="428"/>
      <c r="GRG9" s="428"/>
      <c r="GRH9" s="428"/>
      <c r="GRI9" s="428"/>
      <c r="GRJ9" s="428"/>
      <c r="GRK9" s="428"/>
      <c r="GRL9" s="428"/>
      <c r="GRM9" s="428"/>
      <c r="GRN9" s="428"/>
      <c r="GRO9" s="428"/>
      <c r="GRP9" s="428"/>
      <c r="GRQ9" s="428"/>
      <c r="GRR9" s="428"/>
      <c r="GRS9" s="428"/>
      <c r="GRT9" s="428"/>
      <c r="GRU9" s="428"/>
      <c r="GRV9" s="428"/>
      <c r="GRW9" s="428"/>
      <c r="GRX9" s="428"/>
      <c r="GRY9" s="428"/>
      <c r="GRZ9" s="428"/>
      <c r="GSA9" s="428"/>
      <c r="GSB9" s="428"/>
      <c r="GSC9" s="428"/>
      <c r="GSD9" s="428"/>
      <c r="GSE9" s="428"/>
      <c r="GSF9" s="428"/>
      <c r="GSG9" s="428"/>
      <c r="GSH9" s="428"/>
      <c r="GSI9" s="428"/>
      <c r="GSJ9" s="428"/>
      <c r="GSK9" s="428"/>
      <c r="GSL9" s="428"/>
      <c r="GSM9" s="428"/>
      <c r="GSN9" s="428"/>
      <c r="GSO9" s="428"/>
      <c r="GSP9" s="428"/>
      <c r="GSQ9" s="428"/>
      <c r="GSR9" s="428"/>
      <c r="GSS9" s="428"/>
      <c r="GST9" s="428"/>
      <c r="GSU9" s="428"/>
      <c r="GSV9" s="428"/>
      <c r="GSW9" s="428"/>
      <c r="GSX9" s="428"/>
      <c r="GSY9" s="428"/>
      <c r="GSZ9" s="428"/>
      <c r="GTA9" s="428"/>
      <c r="GTB9" s="428"/>
      <c r="GTC9" s="428"/>
      <c r="GTD9" s="428"/>
      <c r="GTE9" s="428"/>
      <c r="GTF9" s="428"/>
      <c r="GTG9" s="428"/>
      <c r="GTH9" s="428"/>
      <c r="GTI9" s="428"/>
      <c r="GTJ9" s="428"/>
      <c r="GTK9" s="428"/>
      <c r="GTL9" s="428"/>
      <c r="GTM9" s="428"/>
      <c r="GTN9" s="428"/>
      <c r="GTO9" s="428"/>
      <c r="GTP9" s="428"/>
      <c r="GTQ9" s="428"/>
      <c r="GTR9" s="428"/>
      <c r="GTS9" s="428"/>
      <c r="GTT9" s="428"/>
      <c r="GTU9" s="428"/>
      <c r="GTV9" s="428"/>
      <c r="GTW9" s="428"/>
      <c r="GTX9" s="428"/>
      <c r="GTY9" s="428"/>
      <c r="GTZ9" s="428"/>
      <c r="GUA9" s="428"/>
      <c r="GUB9" s="428"/>
      <c r="GUC9" s="428"/>
      <c r="GUD9" s="428"/>
      <c r="GUE9" s="428"/>
      <c r="GUF9" s="428"/>
      <c r="GUG9" s="428"/>
      <c r="GUH9" s="428"/>
      <c r="GUI9" s="428"/>
      <c r="GUJ9" s="428"/>
      <c r="GUK9" s="428"/>
      <c r="GUL9" s="428"/>
      <c r="GUM9" s="428"/>
      <c r="GUN9" s="428"/>
      <c r="GUO9" s="428"/>
      <c r="GUP9" s="428"/>
      <c r="GUQ9" s="428"/>
      <c r="GUR9" s="428"/>
      <c r="GUS9" s="428"/>
      <c r="GUT9" s="428"/>
      <c r="GUU9" s="428"/>
      <c r="GUV9" s="428"/>
      <c r="GUW9" s="428"/>
      <c r="GUX9" s="428"/>
      <c r="GUY9" s="428"/>
      <c r="GUZ9" s="428"/>
      <c r="GVA9" s="428"/>
      <c r="GVB9" s="428"/>
      <c r="GVC9" s="428"/>
      <c r="GVD9" s="428"/>
      <c r="GVE9" s="428"/>
      <c r="GVF9" s="428"/>
      <c r="GVG9" s="428"/>
      <c r="GVH9" s="428"/>
      <c r="GVI9" s="428"/>
      <c r="GVJ9" s="428"/>
      <c r="GVK9" s="428"/>
      <c r="GVL9" s="428"/>
      <c r="GVM9" s="428"/>
      <c r="GVN9" s="428"/>
      <c r="GVO9" s="428"/>
      <c r="GVP9" s="428"/>
      <c r="GVQ9" s="428"/>
      <c r="GVR9" s="428"/>
      <c r="GVS9" s="428"/>
      <c r="GVT9" s="428"/>
      <c r="GVU9" s="428"/>
      <c r="GVV9" s="428"/>
      <c r="GVW9" s="428"/>
      <c r="GVX9" s="428"/>
      <c r="GVY9" s="428"/>
      <c r="GVZ9" s="428"/>
      <c r="GWA9" s="428"/>
      <c r="GWB9" s="428"/>
      <c r="GWC9" s="428"/>
      <c r="GWD9" s="428"/>
      <c r="GWE9" s="428"/>
      <c r="GWF9" s="428"/>
      <c r="GWG9" s="428"/>
      <c r="GWH9" s="428"/>
      <c r="GWI9" s="428"/>
      <c r="GWJ9" s="428"/>
      <c r="GWK9" s="428"/>
      <c r="GWL9" s="428"/>
      <c r="GWM9" s="428"/>
      <c r="GWN9" s="428"/>
      <c r="GWO9" s="428"/>
      <c r="GWP9" s="428"/>
      <c r="GWQ9" s="428"/>
      <c r="GWR9" s="428"/>
      <c r="GWS9" s="428"/>
      <c r="GWT9" s="428"/>
      <c r="GWU9" s="428"/>
      <c r="GWV9" s="428"/>
      <c r="GWW9" s="428"/>
      <c r="GWX9" s="428"/>
      <c r="GWY9" s="428"/>
      <c r="GWZ9" s="428"/>
      <c r="GXA9" s="428"/>
      <c r="GXB9" s="428"/>
      <c r="GXC9" s="428"/>
      <c r="GXD9" s="428"/>
      <c r="GXE9" s="428"/>
      <c r="GXF9" s="428"/>
      <c r="GXG9" s="428"/>
      <c r="GXH9" s="428"/>
      <c r="GXI9" s="428"/>
      <c r="GXJ9" s="428"/>
      <c r="GXK9" s="428"/>
      <c r="GXL9" s="428"/>
      <c r="GXM9" s="428"/>
      <c r="GXN9" s="428"/>
      <c r="GXO9" s="428"/>
      <c r="GXP9" s="428"/>
      <c r="GXQ9" s="428"/>
      <c r="GXR9" s="428"/>
      <c r="GXS9" s="428"/>
      <c r="GXT9" s="428"/>
      <c r="GXU9" s="428"/>
      <c r="GXV9" s="428"/>
      <c r="GXW9" s="428"/>
      <c r="GXX9" s="428"/>
      <c r="GXY9" s="428"/>
      <c r="GXZ9" s="428"/>
      <c r="GYA9" s="428"/>
      <c r="GYB9" s="428"/>
      <c r="GYC9" s="428"/>
      <c r="GYD9" s="428"/>
      <c r="GYE9" s="428"/>
      <c r="GYF9" s="428"/>
      <c r="GYG9" s="428"/>
      <c r="GYH9" s="428"/>
      <c r="GYI9" s="428"/>
      <c r="GYJ9" s="428"/>
      <c r="GYK9" s="428"/>
      <c r="GYL9" s="428"/>
      <c r="GYM9" s="428"/>
      <c r="GYN9" s="428"/>
      <c r="GYO9" s="428"/>
      <c r="GYP9" s="428"/>
      <c r="GYQ9" s="428"/>
      <c r="GYR9" s="428"/>
      <c r="GYS9" s="428"/>
      <c r="GYT9" s="428"/>
      <c r="GYU9" s="428"/>
      <c r="GYV9" s="428"/>
      <c r="GYW9" s="428"/>
      <c r="GYX9" s="428"/>
      <c r="GYY9" s="428"/>
      <c r="GYZ9" s="428"/>
      <c r="GZA9" s="428"/>
      <c r="GZB9" s="428"/>
      <c r="GZC9" s="428"/>
      <c r="GZD9" s="428"/>
      <c r="GZE9" s="428"/>
      <c r="GZF9" s="428"/>
      <c r="GZG9" s="428"/>
      <c r="GZH9" s="428"/>
      <c r="GZI9" s="428"/>
      <c r="GZJ9" s="428"/>
      <c r="GZK9" s="428"/>
      <c r="GZL9" s="428"/>
      <c r="GZM9" s="428"/>
      <c r="GZN9" s="428"/>
      <c r="GZO9" s="428"/>
      <c r="GZP9" s="428"/>
      <c r="GZQ9" s="428"/>
      <c r="GZR9" s="428"/>
      <c r="GZS9" s="428"/>
      <c r="GZT9" s="428"/>
      <c r="GZU9" s="428"/>
      <c r="GZV9" s="428"/>
      <c r="GZW9" s="428"/>
      <c r="GZX9" s="428"/>
      <c r="GZY9" s="428"/>
      <c r="GZZ9" s="428"/>
      <c r="HAA9" s="428"/>
      <c r="HAB9" s="428"/>
      <c r="HAC9" s="428"/>
      <c r="HAD9" s="428"/>
      <c r="HAE9" s="428"/>
      <c r="HAF9" s="428"/>
      <c r="HAG9" s="428"/>
      <c r="HAH9" s="428"/>
      <c r="HAI9" s="428"/>
      <c r="HAJ9" s="428"/>
      <c r="HAK9" s="428"/>
      <c r="HAL9" s="428"/>
      <c r="HAM9" s="428"/>
      <c r="HAN9" s="428"/>
      <c r="HAO9" s="428"/>
      <c r="HAP9" s="428"/>
      <c r="HAQ9" s="428"/>
      <c r="HAR9" s="428"/>
      <c r="HAS9" s="428"/>
      <c r="HAT9" s="428"/>
      <c r="HAU9" s="428"/>
      <c r="HAV9" s="428"/>
      <c r="HAW9" s="428"/>
      <c r="HAX9" s="428"/>
      <c r="HAY9" s="428"/>
      <c r="HAZ9" s="428"/>
      <c r="HBA9" s="428"/>
      <c r="HBB9" s="428"/>
      <c r="HBC9" s="428"/>
      <c r="HBD9" s="428"/>
      <c r="HBE9" s="428"/>
      <c r="HBF9" s="428"/>
      <c r="HBG9" s="428"/>
      <c r="HBH9" s="428"/>
      <c r="HBI9" s="428"/>
      <c r="HBJ9" s="428"/>
      <c r="HBK9" s="428"/>
      <c r="HBL9" s="428"/>
      <c r="HBM9" s="428"/>
      <c r="HBN9" s="428"/>
      <c r="HBO9" s="428"/>
      <c r="HBP9" s="428"/>
      <c r="HBQ9" s="428"/>
      <c r="HBR9" s="428"/>
      <c r="HBS9" s="428"/>
      <c r="HBT9" s="428"/>
      <c r="HBU9" s="428"/>
      <c r="HBV9" s="428"/>
      <c r="HBW9" s="428"/>
      <c r="HBX9" s="428"/>
      <c r="HBY9" s="428"/>
      <c r="HBZ9" s="428"/>
      <c r="HCA9" s="428"/>
      <c r="HCB9" s="428"/>
      <c r="HCC9" s="428"/>
      <c r="HCD9" s="428"/>
      <c r="HCE9" s="428"/>
      <c r="HCF9" s="428"/>
      <c r="HCG9" s="428"/>
      <c r="HCH9" s="428"/>
      <c r="HCI9" s="428"/>
      <c r="HCJ9" s="428"/>
      <c r="HCK9" s="428"/>
      <c r="HCL9" s="428"/>
      <c r="HCM9" s="428"/>
      <c r="HCN9" s="428"/>
      <c r="HCO9" s="428"/>
      <c r="HCP9" s="428"/>
      <c r="HCQ9" s="428"/>
      <c r="HCR9" s="428"/>
      <c r="HCS9" s="428"/>
      <c r="HCT9" s="428"/>
      <c r="HCU9" s="428"/>
      <c r="HCV9" s="428"/>
      <c r="HCW9" s="428"/>
      <c r="HCX9" s="428"/>
      <c r="HCY9" s="428"/>
      <c r="HCZ9" s="428"/>
      <c r="HDA9" s="428"/>
      <c r="HDB9" s="428"/>
      <c r="HDC9" s="428"/>
      <c r="HDD9" s="428"/>
      <c r="HDE9" s="428"/>
      <c r="HDF9" s="428"/>
      <c r="HDG9" s="428"/>
      <c r="HDH9" s="428"/>
      <c r="HDI9" s="428"/>
      <c r="HDJ9" s="428"/>
      <c r="HDK9" s="428"/>
      <c r="HDL9" s="428"/>
      <c r="HDM9" s="428"/>
      <c r="HDN9" s="428"/>
      <c r="HDO9" s="428"/>
      <c r="HDP9" s="428"/>
      <c r="HDQ9" s="428"/>
      <c r="HDR9" s="428"/>
      <c r="HDS9" s="428"/>
      <c r="HDT9" s="428"/>
      <c r="HDU9" s="428"/>
      <c r="HDV9" s="428"/>
      <c r="HDW9" s="428"/>
      <c r="HDX9" s="428"/>
      <c r="HDY9" s="428"/>
      <c r="HDZ9" s="428"/>
      <c r="HEA9" s="428"/>
      <c r="HEB9" s="428"/>
      <c r="HEC9" s="428"/>
      <c r="HED9" s="428"/>
      <c r="HEE9" s="428"/>
      <c r="HEF9" s="428"/>
      <c r="HEG9" s="428"/>
      <c r="HEH9" s="428"/>
      <c r="HEI9" s="428"/>
      <c r="HEJ9" s="428"/>
      <c r="HEK9" s="428"/>
      <c r="HEL9" s="428"/>
      <c r="HEM9" s="428"/>
      <c r="HEN9" s="428"/>
      <c r="HEO9" s="428"/>
      <c r="HEP9" s="428"/>
      <c r="HEQ9" s="428"/>
      <c r="HER9" s="428"/>
      <c r="HES9" s="428"/>
      <c r="HET9" s="428"/>
      <c r="HEU9" s="428"/>
      <c r="HEV9" s="428"/>
      <c r="HEW9" s="428"/>
      <c r="HEX9" s="428"/>
      <c r="HEY9" s="428"/>
      <c r="HEZ9" s="428"/>
      <c r="HFA9" s="428"/>
      <c r="HFB9" s="428"/>
      <c r="HFC9" s="428"/>
      <c r="HFD9" s="428"/>
      <c r="HFE9" s="428"/>
      <c r="HFF9" s="428"/>
      <c r="HFG9" s="428"/>
      <c r="HFH9" s="428"/>
      <c r="HFI9" s="428"/>
      <c r="HFJ9" s="428"/>
      <c r="HFK9" s="428"/>
      <c r="HFL9" s="428"/>
      <c r="HFM9" s="428"/>
      <c r="HFN9" s="428"/>
      <c r="HFO9" s="428"/>
      <c r="HFP9" s="428"/>
      <c r="HFQ9" s="428"/>
      <c r="HFR9" s="428"/>
      <c r="HFS9" s="428"/>
      <c r="HFT9" s="428"/>
      <c r="HFU9" s="428"/>
      <c r="HFV9" s="428"/>
      <c r="HFW9" s="428"/>
      <c r="HFX9" s="428"/>
      <c r="HFY9" s="428"/>
      <c r="HFZ9" s="428"/>
      <c r="HGA9" s="428"/>
      <c r="HGB9" s="428"/>
      <c r="HGC9" s="428"/>
      <c r="HGD9" s="428"/>
      <c r="HGE9" s="428"/>
      <c r="HGF9" s="428"/>
      <c r="HGG9" s="428"/>
      <c r="HGH9" s="428"/>
      <c r="HGI9" s="428"/>
      <c r="HGJ9" s="428"/>
      <c r="HGK9" s="428"/>
      <c r="HGL9" s="428"/>
      <c r="HGM9" s="428"/>
      <c r="HGN9" s="428"/>
      <c r="HGO9" s="428"/>
      <c r="HGP9" s="428"/>
      <c r="HGQ9" s="428"/>
      <c r="HGR9" s="428"/>
      <c r="HGS9" s="428"/>
      <c r="HGT9" s="428"/>
      <c r="HGU9" s="428"/>
      <c r="HGV9" s="428"/>
      <c r="HGW9" s="428"/>
      <c r="HGX9" s="428"/>
      <c r="HGY9" s="428"/>
      <c r="HGZ9" s="428"/>
      <c r="HHA9" s="428"/>
      <c r="HHB9" s="428"/>
      <c r="HHC9" s="428"/>
      <c r="HHD9" s="428"/>
      <c r="HHE9" s="428"/>
      <c r="HHF9" s="428"/>
      <c r="HHG9" s="428"/>
      <c r="HHH9" s="428"/>
      <c r="HHI9" s="428"/>
      <c r="HHJ9" s="428"/>
      <c r="HHK9" s="428"/>
      <c r="HHL9" s="428"/>
      <c r="HHM9" s="428"/>
      <c r="HHN9" s="428"/>
      <c r="HHO9" s="428"/>
      <c r="HHP9" s="428"/>
      <c r="HHQ9" s="428"/>
      <c r="HHR9" s="428"/>
      <c r="HHS9" s="428"/>
      <c r="HHT9" s="428"/>
      <c r="HHU9" s="428"/>
      <c r="HHV9" s="428"/>
      <c r="HHW9" s="428"/>
      <c r="HHX9" s="428"/>
      <c r="HHY9" s="428"/>
      <c r="HHZ9" s="428"/>
      <c r="HIA9" s="428"/>
      <c r="HIB9" s="428"/>
      <c r="HIC9" s="428"/>
      <c r="HID9" s="428"/>
      <c r="HIE9" s="428"/>
      <c r="HIF9" s="428"/>
      <c r="HIG9" s="428"/>
      <c r="HIH9" s="428"/>
      <c r="HII9" s="428"/>
      <c r="HIJ9" s="428"/>
      <c r="HIK9" s="428"/>
      <c r="HIL9" s="428"/>
      <c r="HIM9" s="428"/>
      <c r="HIN9" s="428"/>
      <c r="HIO9" s="428"/>
      <c r="HIP9" s="428"/>
      <c r="HIQ9" s="428"/>
      <c r="HIR9" s="428"/>
      <c r="HIS9" s="428"/>
      <c r="HIT9" s="428"/>
      <c r="HIU9" s="428"/>
      <c r="HIV9" s="428"/>
      <c r="HIW9" s="428"/>
      <c r="HIX9" s="428"/>
      <c r="HIY9" s="428"/>
      <c r="HIZ9" s="428"/>
      <c r="HJA9" s="428"/>
      <c r="HJB9" s="428"/>
      <c r="HJC9" s="428"/>
      <c r="HJD9" s="428"/>
      <c r="HJE9" s="428"/>
      <c r="HJF9" s="428"/>
      <c r="HJG9" s="428"/>
      <c r="HJH9" s="428"/>
      <c r="HJI9" s="428"/>
      <c r="HJJ9" s="428"/>
      <c r="HJK9" s="428"/>
      <c r="HJL9" s="428"/>
      <c r="HJM9" s="428"/>
      <c r="HJN9" s="428"/>
      <c r="HJO9" s="428"/>
      <c r="HJP9" s="428"/>
      <c r="HJQ9" s="428"/>
      <c r="HJR9" s="428"/>
      <c r="HJS9" s="428"/>
      <c r="HJT9" s="428"/>
      <c r="HJU9" s="428"/>
      <c r="HJV9" s="428"/>
      <c r="HJW9" s="428"/>
      <c r="HJX9" s="428"/>
      <c r="HJY9" s="428"/>
      <c r="HJZ9" s="428"/>
      <c r="HKA9" s="428"/>
      <c r="HKB9" s="428"/>
      <c r="HKC9" s="428"/>
      <c r="HKD9" s="428"/>
      <c r="HKE9" s="428"/>
      <c r="HKF9" s="428"/>
      <c r="HKG9" s="428"/>
      <c r="HKH9" s="428"/>
      <c r="HKI9" s="428"/>
      <c r="HKJ9" s="428"/>
      <c r="HKK9" s="428"/>
      <c r="HKL9" s="428"/>
      <c r="HKM9" s="428"/>
      <c r="HKN9" s="428"/>
      <c r="HKO9" s="428"/>
      <c r="HKP9" s="428"/>
      <c r="HKQ9" s="428"/>
      <c r="HKR9" s="428"/>
      <c r="HKS9" s="428"/>
      <c r="HKT9" s="428"/>
      <c r="HKU9" s="428"/>
      <c r="HKV9" s="428"/>
      <c r="HKW9" s="428"/>
      <c r="HKX9" s="428"/>
      <c r="HKY9" s="428"/>
      <c r="HKZ9" s="428"/>
      <c r="HLA9" s="428"/>
      <c r="HLB9" s="428"/>
      <c r="HLC9" s="428"/>
      <c r="HLD9" s="428"/>
      <c r="HLE9" s="428"/>
      <c r="HLF9" s="428"/>
      <c r="HLG9" s="428"/>
      <c r="HLH9" s="428"/>
      <c r="HLI9" s="428"/>
      <c r="HLJ9" s="428"/>
      <c r="HLK9" s="428"/>
      <c r="HLL9" s="428"/>
      <c r="HLM9" s="428"/>
      <c r="HLN9" s="428"/>
      <c r="HLO9" s="428"/>
      <c r="HLP9" s="428"/>
      <c r="HLQ9" s="428"/>
      <c r="HLR9" s="428"/>
      <c r="HLS9" s="428"/>
      <c r="HLT9" s="428"/>
      <c r="HLU9" s="428"/>
      <c r="HLV9" s="428"/>
      <c r="HLW9" s="428"/>
      <c r="HLX9" s="428"/>
      <c r="HLY9" s="428"/>
      <c r="HLZ9" s="428"/>
      <c r="HMA9" s="428"/>
      <c r="HMB9" s="428"/>
      <c r="HMC9" s="428"/>
      <c r="HMD9" s="428"/>
      <c r="HME9" s="428"/>
      <c r="HMF9" s="428"/>
      <c r="HMG9" s="428"/>
      <c r="HMH9" s="428"/>
      <c r="HMI9" s="428"/>
      <c r="HMJ9" s="428"/>
      <c r="HMK9" s="428"/>
      <c r="HML9" s="428"/>
      <c r="HMM9" s="428"/>
      <c r="HMN9" s="428"/>
      <c r="HMO9" s="428"/>
      <c r="HMP9" s="428"/>
      <c r="HMQ9" s="428"/>
      <c r="HMR9" s="428"/>
      <c r="HMS9" s="428"/>
      <c r="HMT9" s="428"/>
      <c r="HMU9" s="428"/>
      <c r="HMV9" s="428"/>
      <c r="HMW9" s="428"/>
      <c r="HMX9" s="428"/>
      <c r="HMY9" s="428"/>
      <c r="HMZ9" s="428"/>
      <c r="HNA9" s="428"/>
      <c r="HNB9" s="428"/>
      <c r="HNC9" s="428"/>
      <c r="HND9" s="428"/>
      <c r="HNE9" s="428"/>
      <c r="HNF9" s="428"/>
      <c r="HNG9" s="428"/>
      <c r="HNH9" s="428"/>
      <c r="HNI9" s="428"/>
      <c r="HNJ9" s="428"/>
      <c r="HNK9" s="428"/>
      <c r="HNL9" s="428"/>
      <c r="HNM9" s="428"/>
      <c r="HNN9" s="428"/>
      <c r="HNO9" s="428"/>
      <c r="HNP9" s="428"/>
      <c r="HNQ9" s="428"/>
      <c r="HNR9" s="428"/>
      <c r="HNS9" s="428"/>
      <c r="HNT9" s="428"/>
      <c r="HNU9" s="428"/>
      <c r="HNV9" s="428"/>
      <c r="HNW9" s="428"/>
      <c r="HNX9" s="428"/>
      <c r="HNY9" s="428"/>
      <c r="HNZ9" s="428"/>
      <c r="HOA9" s="428"/>
      <c r="HOB9" s="428"/>
      <c r="HOC9" s="428"/>
      <c r="HOD9" s="428"/>
      <c r="HOE9" s="428"/>
      <c r="HOF9" s="428"/>
      <c r="HOG9" s="428"/>
      <c r="HOH9" s="428"/>
      <c r="HOI9" s="428"/>
      <c r="HOJ9" s="428"/>
      <c r="HOK9" s="428"/>
      <c r="HOL9" s="428"/>
      <c r="HOM9" s="428"/>
      <c r="HON9" s="428"/>
      <c r="HOO9" s="428"/>
      <c r="HOP9" s="428"/>
      <c r="HOQ9" s="428"/>
      <c r="HOR9" s="428"/>
      <c r="HOS9" s="428"/>
      <c r="HOT9" s="428"/>
      <c r="HOU9" s="428"/>
      <c r="HOV9" s="428"/>
      <c r="HOW9" s="428"/>
      <c r="HOX9" s="428"/>
      <c r="HOY9" s="428"/>
      <c r="HOZ9" s="428"/>
      <c r="HPA9" s="428"/>
      <c r="HPB9" s="428"/>
      <c r="HPC9" s="428"/>
      <c r="HPD9" s="428"/>
      <c r="HPE9" s="428"/>
      <c r="HPF9" s="428"/>
      <c r="HPG9" s="428"/>
      <c r="HPH9" s="428"/>
      <c r="HPI9" s="428"/>
      <c r="HPJ9" s="428"/>
      <c r="HPK9" s="428"/>
      <c r="HPL9" s="428"/>
      <c r="HPM9" s="428"/>
      <c r="HPN9" s="428"/>
      <c r="HPO9" s="428"/>
      <c r="HPP9" s="428"/>
      <c r="HPQ9" s="428"/>
      <c r="HPR9" s="428"/>
      <c r="HPS9" s="428"/>
      <c r="HPT9" s="428"/>
      <c r="HPU9" s="428"/>
      <c r="HPV9" s="428"/>
      <c r="HPW9" s="428"/>
      <c r="HPX9" s="428"/>
      <c r="HPY9" s="428"/>
      <c r="HPZ9" s="428"/>
      <c r="HQA9" s="428"/>
      <c r="HQB9" s="428"/>
      <c r="HQC9" s="428"/>
      <c r="HQD9" s="428"/>
      <c r="HQE9" s="428"/>
      <c r="HQF9" s="428"/>
      <c r="HQG9" s="428"/>
      <c r="HQH9" s="428"/>
      <c r="HQI9" s="428"/>
      <c r="HQJ9" s="428"/>
      <c r="HQK9" s="428"/>
      <c r="HQL9" s="428"/>
      <c r="HQM9" s="428"/>
      <c r="HQN9" s="428"/>
      <c r="HQO9" s="428"/>
      <c r="HQP9" s="428"/>
      <c r="HQQ9" s="428"/>
      <c r="HQR9" s="428"/>
      <c r="HQS9" s="428"/>
      <c r="HQT9" s="428"/>
      <c r="HQU9" s="428"/>
      <c r="HQV9" s="428"/>
      <c r="HQW9" s="428"/>
      <c r="HQX9" s="428"/>
      <c r="HQY9" s="428"/>
      <c r="HQZ9" s="428"/>
      <c r="HRA9" s="428"/>
      <c r="HRB9" s="428"/>
      <c r="HRC9" s="428"/>
      <c r="HRD9" s="428"/>
      <c r="HRE9" s="428"/>
      <c r="HRF9" s="428"/>
      <c r="HRG9" s="428"/>
      <c r="HRH9" s="428"/>
      <c r="HRI9" s="428"/>
      <c r="HRJ9" s="428"/>
      <c r="HRK9" s="428"/>
      <c r="HRL9" s="428"/>
      <c r="HRM9" s="428"/>
      <c r="HRN9" s="428"/>
      <c r="HRO9" s="428"/>
      <c r="HRP9" s="428"/>
      <c r="HRQ9" s="428"/>
      <c r="HRR9" s="428"/>
      <c r="HRS9" s="428"/>
      <c r="HRT9" s="428"/>
      <c r="HRU9" s="428"/>
      <c r="HRV9" s="428"/>
      <c r="HRW9" s="428"/>
      <c r="HRX9" s="428"/>
      <c r="HRY9" s="428"/>
      <c r="HRZ9" s="428"/>
      <c r="HSA9" s="428"/>
      <c r="HSB9" s="428"/>
      <c r="HSC9" s="428"/>
      <c r="HSD9" s="428"/>
      <c r="HSE9" s="428"/>
      <c r="HSF9" s="428"/>
      <c r="HSG9" s="428"/>
      <c r="HSH9" s="428"/>
      <c r="HSI9" s="428"/>
      <c r="HSJ9" s="428"/>
      <c r="HSK9" s="428"/>
      <c r="HSL9" s="428"/>
      <c r="HSM9" s="428"/>
      <c r="HSN9" s="428"/>
      <c r="HSO9" s="428"/>
      <c r="HSP9" s="428"/>
      <c r="HSQ9" s="428"/>
      <c r="HSR9" s="428"/>
      <c r="HSS9" s="428"/>
      <c r="HST9" s="428"/>
      <c r="HSU9" s="428"/>
      <c r="HSV9" s="428"/>
      <c r="HSW9" s="428"/>
      <c r="HSX9" s="428"/>
      <c r="HSY9" s="428"/>
      <c r="HSZ9" s="428"/>
      <c r="HTA9" s="428"/>
      <c r="HTB9" s="428"/>
      <c r="HTC9" s="428"/>
      <c r="HTD9" s="428"/>
      <c r="HTE9" s="428"/>
      <c r="HTF9" s="428"/>
      <c r="HTG9" s="428"/>
      <c r="HTH9" s="428"/>
      <c r="HTI9" s="428"/>
      <c r="HTJ9" s="428"/>
      <c r="HTK9" s="428"/>
      <c r="HTL9" s="428"/>
      <c r="HTM9" s="428"/>
      <c r="HTN9" s="428"/>
      <c r="HTO9" s="428"/>
      <c r="HTP9" s="428"/>
      <c r="HTQ9" s="428"/>
      <c r="HTR9" s="428"/>
      <c r="HTS9" s="428"/>
      <c r="HTT9" s="428"/>
      <c r="HTU9" s="428"/>
      <c r="HTV9" s="428"/>
      <c r="HTW9" s="428"/>
      <c r="HTX9" s="428"/>
      <c r="HTY9" s="428"/>
      <c r="HTZ9" s="428"/>
      <c r="HUA9" s="428"/>
      <c r="HUB9" s="428"/>
      <c r="HUC9" s="428"/>
      <c r="HUD9" s="428"/>
      <c r="HUE9" s="428"/>
      <c r="HUF9" s="428"/>
      <c r="HUG9" s="428"/>
      <c r="HUH9" s="428"/>
      <c r="HUI9" s="428"/>
      <c r="HUJ9" s="428"/>
      <c r="HUK9" s="428"/>
      <c r="HUL9" s="428"/>
      <c r="HUM9" s="428"/>
      <c r="HUN9" s="428"/>
      <c r="HUO9" s="428"/>
      <c r="HUP9" s="428"/>
      <c r="HUQ9" s="428"/>
      <c r="HUR9" s="428"/>
      <c r="HUS9" s="428"/>
      <c r="HUT9" s="428"/>
      <c r="HUU9" s="428"/>
      <c r="HUV9" s="428"/>
      <c r="HUW9" s="428"/>
      <c r="HUX9" s="428"/>
      <c r="HUY9" s="428"/>
      <c r="HUZ9" s="428"/>
      <c r="HVA9" s="428"/>
      <c r="HVB9" s="428"/>
      <c r="HVC9" s="428"/>
      <c r="HVD9" s="428"/>
      <c r="HVE9" s="428"/>
      <c r="HVF9" s="428"/>
      <c r="HVG9" s="428"/>
      <c r="HVH9" s="428"/>
      <c r="HVI9" s="428"/>
      <c r="HVJ9" s="428"/>
      <c r="HVK9" s="428"/>
      <c r="HVL9" s="428"/>
      <c r="HVM9" s="428"/>
      <c r="HVN9" s="428"/>
      <c r="HVO9" s="428"/>
      <c r="HVP9" s="428"/>
      <c r="HVQ9" s="428"/>
      <c r="HVR9" s="428"/>
      <c r="HVS9" s="428"/>
      <c r="HVT9" s="428"/>
      <c r="HVU9" s="428"/>
      <c r="HVV9" s="428"/>
      <c r="HVW9" s="428"/>
      <c r="HVX9" s="428"/>
      <c r="HVY9" s="428"/>
      <c r="HVZ9" s="428"/>
      <c r="HWA9" s="428"/>
      <c r="HWB9" s="428"/>
      <c r="HWC9" s="428"/>
      <c r="HWD9" s="428"/>
      <c r="HWE9" s="428"/>
      <c r="HWF9" s="428"/>
      <c r="HWG9" s="428"/>
      <c r="HWH9" s="428"/>
      <c r="HWI9" s="428"/>
      <c r="HWJ9" s="428"/>
      <c r="HWK9" s="428"/>
      <c r="HWL9" s="428"/>
      <c r="HWM9" s="428"/>
      <c r="HWN9" s="428"/>
      <c r="HWO9" s="428"/>
      <c r="HWP9" s="428"/>
      <c r="HWQ9" s="428"/>
      <c r="HWR9" s="428"/>
      <c r="HWS9" s="428"/>
      <c r="HWT9" s="428"/>
      <c r="HWU9" s="428"/>
      <c r="HWV9" s="428"/>
      <c r="HWW9" s="428"/>
      <c r="HWX9" s="428"/>
      <c r="HWY9" s="428"/>
      <c r="HWZ9" s="428"/>
      <c r="HXA9" s="428"/>
      <c r="HXB9" s="428"/>
      <c r="HXC9" s="428"/>
      <c r="HXD9" s="428"/>
      <c r="HXE9" s="428"/>
      <c r="HXF9" s="428"/>
      <c r="HXG9" s="428"/>
      <c r="HXH9" s="428"/>
      <c r="HXI9" s="428"/>
      <c r="HXJ9" s="428"/>
      <c r="HXK9" s="428"/>
      <c r="HXL9" s="428"/>
      <c r="HXM9" s="428"/>
      <c r="HXN9" s="428"/>
      <c r="HXO9" s="428"/>
      <c r="HXP9" s="428"/>
      <c r="HXQ9" s="428"/>
      <c r="HXR9" s="428"/>
      <c r="HXS9" s="428"/>
      <c r="HXT9" s="428"/>
      <c r="HXU9" s="428"/>
      <c r="HXV9" s="428"/>
      <c r="HXW9" s="428"/>
      <c r="HXX9" s="428"/>
      <c r="HXY9" s="428"/>
      <c r="HXZ9" s="428"/>
      <c r="HYA9" s="428"/>
      <c r="HYB9" s="428"/>
      <c r="HYC9" s="428"/>
      <c r="HYD9" s="428"/>
      <c r="HYE9" s="428"/>
      <c r="HYF9" s="428"/>
      <c r="HYG9" s="428"/>
      <c r="HYH9" s="428"/>
      <c r="HYI9" s="428"/>
      <c r="HYJ9" s="428"/>
      <c r="HYK9" s="428"/>
      <c r="HYL9" s="428"/>
      <c r="HYM9" s="428"/>
      <c r="HYN9" s="428"/>
      <c r="HYO9" s="428"/>
      <c r="HYP9" s="428"/>
      <c r="HYQ9" s="428"/>
      <c r="HYR9" s="428"/>
      <c r="HYS9" s="428"/>
      <c r="HYT9" s="428"/>
      <c r="HYU9" s="428"/>
      <c r="HYV9" s="428"/>
      <c r="HYW9" s="428"/>
      <c r="HYX9" s="428"/>
      <c r="HYY9" s="428"/>
      <c r="HYZ9" s="428"/>
      <c r="HZA9" s="428"/>
      <c r="HZB9" s="428"/>
      <c r="HZC9" s="428"/>
      <c r="HZD9" s="428"/>
      <c r="HZE9" s="428"/>
      <c r="HZF9" s="428"/>
      <c r="HZG9" s="428"/>
      <c r="HZH9" s="428"/>
      <c r="HZI9" s="428"/>
      <c r="HZJ9" s="428"/>
      <c r="HZK9" s="428"/>
      <c r="HZL9" s="428"/>
      <c r="HZM9" s="428"/>
      <c r="HZN9" s="428"/>
      <c r="HZO9" s="428"/>
      <c r="HZP9" s="428"/>
      <c r="HZQ9" s="428"/>
      <c r="HZR9" s="428"/>
      <c r="HZS9" s="428"/>
      <c r="HZT9" s="428"/>
      <c r="HZU9" s="428"/>
      <c r="HZV9" s="428"/>
      <c r="HZW9" s="428"/>
      <c r="HZX9" s="428"/>
      <c r="HZY9" s="428"/>
      <c r="HZZ9" s="428"/>
      <c r="IAA9" s="428"/>
      <c r="IAB9" s="428"/>
      <c r="IAC9" s="428"/>
      <c r="IAD9" s="428"/>
      <c r="IAE9" s="428"/>
      <c r="IAF9" s="428"/>
      <c r="IAG9" s="428"/>
      <c r="IAH9" s="428"/>
      <c r="IAI9" s="428"/>
      <c r="IAJ9" s="428"/>
      <c r="IAK9" s="428"/>
      <c r="IAL9" s="428"/>
      <c r="IAM9" s="428"/>
      <c r="IAN9" s="428"/>
      <c r="IAO9" s="428"/>
      <c r="IAP9" s="428"/>
      <c r="IAQ9" s="428"/>
      <c r="IAR9" s="428"/>
      <c r="IAS9" s="428"/>
      <c r="IAT9" s="428"/>
      <c r="IAU9" s="428"/>
      <c r="IAV9" s="428"/>
      <c r="IAW9" s="428"/>
      <c r="IAX9" s="428"/>
      <c r="IAY9" s="428"/>
      <c r="IAZ9" s="428"/>
      <c r="IBA9" s="428"/>
      <c r="IBB9" s="428"/>
      <c r="IBC9" s="428"/>
      <c r="IBD9" s="428"/>
      <c r="IBE9" s="428"/>
      <c r="IBF9" s="428"/>
      <c r="IBG9" s="428"/>
      <c r="IBH9" s="428"/>
      <c r="IBI9" s="428"/>
      <c r="IBJ9" s="428"/>
      <c r="IBK9" s="428"/>
      <c r="IBL9" s="428"/>
      <c r="IBM9" s="428"/>
      <c r="IBN9" s="428"/>
      <c r="IBO9" s="428"/>
      <c r="IBP9" s="428"/>
      <c r="IBQ9" s="428"/>
      <c r="IBR9" s="428"/>
      <c r="IBS9" s="428"/>
      <c r="IBT9" s="428"/>
      <c r="IBU9" s="428"/>
      <c r="IBV9" s="428"/>
      <c r="IBW9" s="428"/>
      <c r="IBX9" s="428"/>
      <c r="IBY9" s="428"/>
      <c r="IBZ9" s="428"/>
      <c r="ICA9" s="428"/>
      <c r="ICB9" s="428"/>
      <c r="ICC9" s="428"/>
      <c r="ICD9" s="428"/>
      <c r="ICE9" s="428"/>
      <c r="ICF9" s="428"/>
      <c r="ICG9" s="428"/>
      <c r="ICH9" s="428"/>
      <c r="ICI9" s="428"/>
      <c r="ICJ9" s="428"/>
      <c r="ICK9" s="428"/>
      <c r="ICL9" s="428"/>
      <c r="ICM9" s="428"/>
      <c r="ICN9" s="428"/>
      <c r="ICO9" s="428"/>
      <c r="ICP9" s="428"/>
      <c r="ICQ9" s="428"/>
      <c r="ICR9" s="428"/>
      <c r="ICS9" s="428"/>
      <c r="ICT9" s="428"/>
      <c r="ICU9" s="428"/>
      <c r="ICV9" s="428"/>
      <c r="ICW9" s="428"/>
      <c r="ICX9" s="428"/>
      <c r="ICY9" s="428"/>
      <c r="ICZ9" s="428"/>
      <c r="IDA9" s="428"/>
      <c r="IDB9" s="428"/>
      <c r="IDC9" s="428"/>
      <c r="IDD9" s="428"/>
      <c r="IDE9" s="428"/>
      <c r="IDF9" s="428"/>
      <c r="IDG9" s="428"/>
      <c r="IDH9" s="428"/>
      <c r="IDI9" s="428"/>
      <c r="IDJ9" s="428"/>
      <c r="IDK9" s="428"/>
      <c r="IDL9" s="428"/>
      <c r="IDM9" s="428"/>
      <c r="IDN9" s="428"/>
      <c r="IDO9" s="428"/>
      <c r="IDP9" s="428"/>
      <c r="IDQ9" s="428"/>
      <c r="IDR9" s="428"/>
      <c r="IDS9" s="428"/>
      <c r="IDT9" s="428"/>
      <c r="IDU9" s="428"/>
      <c r="IDV9" s="428"/>
      <c r="IDW9" s="428"/>
      <c r="IDX9" s="428"/>
      <c r="IDY9" s="428"/>
      <c r="IDZ9" s="428"/>
      <c r="IEA9" s="428"/>
      <c r="IEB9" s="428"/>
      <c r="IEC9" s="428"/>
      <c r="IED9" s="428"/>
      <c r="IEE9" s="428"/>
      <c r="IEF9" s="428"/>
      <c r="IEG9" s="428"/>
      <c r="IEH9" s="428"/>
      <c r="IEI9" s="428"/>
      <c r="IEJ9" s="428"/>
      <c r="IEK9" s="428"/>
      <c r="IEL9" s="428"/>
      <c r="IEM9" s="428"/>
      <c r="IEN9" s="428"/>
      <c r="IEO9" s="428"/>
      <c r="IEP9" s="428"/>
      <c r="IEQ9" s="428"/>
      <c r="IER9" s="428"/>
      <c r="IES9" s="428"/>
      <c r="IET9" s="428"/>
      <c r="IEU9" s="428"/>
      <c r="IEV9" s="428"/>
      <c r="IEW9" s="428"/>
      <c r="IEX9" s="428"/>
      <c r="IEY9" s="428"/>
      <c r="IEZ9" s="428"/>
      <c r="IFA9" s="428"/>
      <c r="IFB9" s="428"/>
      <c r="IFC9" s="428"/>
      <c r="IFD9" s="428"/>
      <c r="IFE9" s="428"/>
      <c r="IFF9" s="428"/>
      <c r="IFG9" s="428"/>
      <c r="IFH9" s="428"/>
      <c r="IFI9" s="428"/>
      <c r="IFJ9" s="428"/>
      <c r="IFK9" s="428"/>
      <c r="IFL9" s="428"/>
      <c r="IFM9" s="428"/>
      <c r="IFN9" s="428"/>
      <c r="IFO9" s="428"/>
      <c r="IFP9" s="428"/>
      <c r="IFQ9" s="428"/>
      <c r="IFR9" s="428"/>
      <c r="IFS9" s="428"/>
      <c r="IFT9" s="428"/>
      <c r="IFU9" s="428"/>
      <c r="IFV9" s="428"/>
      <c r="IFW9" s="428"/>
      <c r="IFX9" s="428"/>
      <c r="IFY9" s="428"/>
      <c r="IFZ9" s="428"/>
      <c r="IGA9" s="428"/>
      <c r="IGB9" s="428"/>
      <c r="IGC9" s="428"/>
      <c r="IGD9" s="428"/>
      <c r="IGE9" s="428"/>
      <c r="IGF9" s="428"/>
      <c r="IGG9" s="428"/>
      <c r="IGH9" s="428"/>
      <c r="IGI9" s="428"/>
      <c r="IGJ9" s="428"/>
      <c r="IGK9" s="428"/>
      <c r="IGL9" s="428"/>
      <c r="IGM9" s="428"/>
      <c r="IGN9" s="428"/>
      <c r="IGO9" s="428"/>
      <c r="IGP9" s="428"/>
      <c r="IGQ9" s="428"/>
      <c r="IGR9" s="428"/>
      <c r="IGS9" s="428"/>
      <c r="IGT9" s="428"/>
      <c r="IGU9" s="428"/>
      <c r="IGV9" s="428"/>
      <c r="IGW9" s="428"/>
      <c r="IGX9" s="428"/>
      <c r="IGY9" s="428"/>
      <c r="IGZ9" s="428"/>
      <c r="IHA9" s="428"/>
      <c r="IHB9" s="428"/>
      <c r="IHC9" s="428"/>
      <c r="IHD9" s="428"/>
      <c r="IHE9" s="428"/>
      <c r="IHF9" s="428"/>
      <c r="IHG9" s="428"/>
      <c r="IHH9" s="428"/>
      <c r="IHI9" s="428"/>
      <c r="IHJ9" s="428"/>
      <c r="IHK9" s="428"/>
      <c r="IHL9" s="428"/>
      <c r="IHM9" s="428"/>
      <c r="IHN9" s="428"/>
      <c r="IHO9" s="428"/>
      <c r="IHP9" s="428"/>
      <c r="IHQ9" s="428"/>
      <c r="IHR9" s="428"/>
      <c r="IHS9" s="428"/>
      <c r="IHT9" s="428"/>
      <c r="IHU9" s="428"/>
      <c r="IHV9" s="428"/>
      <c r="IHW9" s="428"/>
      <c r="IHX9" s="428"/>
      <c r="IHY9" s="428"/>
      <c r="IHZ9" s="428"/>
      <c r="IIA9" s="428"/>
      <c r="IIB9" s="428"/>
      <c r="IIC9" s="428"/>
      <c r="IID9" s="428"/>
      <c r="IIE9" s="428"/>
      <c r="IIF9" s="428"/>
      <c r="IIG9" s="428"/>
      <c r="IIH9" s="428"/>
      <c r="III9" s="428"/>
      <c r="IIJ9" s="428"/>
      <c r="IIK9" s="428"/>
      <c r="IIL9" s="428"/>
      <c r="IIM9" s="428"/>
      <c r="IIN9" s="428"/>
      <c r="IIO9" s="428"/>
      <c r="IIP9" s="428"/>
      <c r="IIQ9" s="428"/>
      <c r="IIR9" s="428"/>
      <c r="IIS9" s="428"/>
      <c r="IIT9" s="428"/>
      <c r="IIU9" s="428"/>
      <c r="IIV9" s="428"/>
      <c r="IIW9" s="428"/>
      <c r="IIX9" s="428"/>
      <c r="IIY9" s="428"/>
      <c r="IIZ9" s="428"/>
      <c r="IJA9" s="428"/>
      <c r="IJB9" s="428"/>
      <c r="IJC9" s="428"/>
      <c r="IJD9" s="428"/>
      <c r="IJE9" s="428"/>
      <c r="IJF9" s="428"/>
      <c r="IJG9" s="428"/>
      <c r="IJH9" s="428"/>
      <c r="IJI9" s="428"/>
      <c r="IJJ9" s="428"/>
      <c r="IJK9" s="428"/>
      <c r="IJL9" s="428"/>
      <c r="IJM9" s="428"/>
      <c r="IJN9" s="428"/>
      <c r="IJO9" s="428"/>
      <c r="IJP9" s="428"/>
      <c r="IJQ9" s="428"/>
      <c r="IJR9" s="428"/>
      <c r="IJS9" s="428"/>
      <c r="IJT9" s="428"/>
      <c r="IJU9" s="428"/>
      <c r="IJV9" s="428"/>
      <c r="IJW9" s="428"/>
      <c r="IJX9" s="428"/>
      <c r="IJY9" s="428"/>
      <c r="IJZ9" s="428"/>
      <c r="IKA9" s="428"/>
      <c r="IKB9" s="428"/>
      <c r="IKC9" s="428"/>
      <c r="IKD9" s="428"/>
      <c r="IKE9" s="428"/>
      <c r="IKF9" s="428"/>
      <c r="IKG9" s="428"/>
      <c r="IKH9" s="428"/>
      <c r="IKI9" s="428"/>
      <c r="IKJ9" s="428"/>
      <c r="IKK9" s="428"/>
      <c r="IKL9" s="428"/>
      <c r="IKM9" s="428"/>
      <c r="IKN9" s="428"/>
      <c r="IKO9" s="428"/>
      <c r="IKP9" s="428"/>
      <c r="IKQ9" s="428"/>
      <c r="IKR9" s="428"/>
      <c r="IKS9" s="428"/>
      <c r="IKT9" s="428"/>
      <c r="IKU9" s="428"/>
      <c r="IKV9" s="428"/>
      <c r="IKW9" s="428"/>
      <c r="IKX9" s="428"/>
      <c r="IKY9" s="428"/>
      <c r="IKZ9" s="428"/>
      <c r="ILA9" s="428"/>
      <c r="ILB9" s="428"/>
      <c r="ILC9" s="428"/>
      <c r="ILD9" s="428"/>
      <c r="ILE9" s="428"/>
      <c r="ILF9" s="428"/>
      <c r="ILG9" s="428"/>
      <c r="ILH9" s="428"/>
      <c r="ILI9" s="428"/>
      <c r="ILJ9" s="428"/>
      <c r="ILK9" s="428"/>
      <c r="ILL9" s="428"/>
      <c r="ILM9" s="428"/>
      <c r="ILN9" s="428"/>
      <c r="ILO9" s="428"/>
      <c r="ILP9" s="428"/>
      <c r="ILQ9" s="428"/>
      <c r="ILR9" s="428"/>
      <c r="ILS9" s="428"/>
      <c r="ILT9" s="428"/>
      <c r="ILU9" s="428"/>
      <c r="ILV9" s="428"/>
      <c r="ILW9" s="428"/>
      <c r="ILX9" s="428"/>
      <c r="ILY9" s="428"/>
      <c r="ILZ9" s="428"/>
      <c r="IMA9" s="428"/>
      <c r="IMB9" s="428"/>
      <c r="IMC9" s="428"/>
      <c r="IMD9" s="428"/>
      <c r="IME9" s="428"/>
      <c r="IMF9" s="428"/>
      <c r="IMG9" s="428"/>
      <c r="IMH9" s="428"/>
      <c r="IMI9" s="428"/>
      <c r="IMJ9" s="428"/>
      <c r="IMK9" s="428"/>
      <c r="IML9" s="428"/>
      <c r="IMM9" s="428"/>
      <c r="IMN9" s="428"/>
      <c r="IMO9" s="428"/>
      <c r="IMP9" s="428"/>
      <c r="IMQ9" s="428"/>
      <c r="IMR9" s="428"/>
      <c r="IMS9" s="428"/>
      <c r="IMT9" s="428"/>
      <c r="IMU9" s="428"/>
      <c r="IMV9" s="428"/>
      <c r="IMW9" s="428"/>
      <c r="IMX9" s="428"/>
      <c r="IMY9" s="428"/>
      <c r="IMZ9" s="428"/>
      <c r="INA9" s="428"/>
      <c r="INB9" s="428"/>
      <c r="INC9" s="428"/>
      <c r="IND9" s="428"/>
      <c r="INE9" s="428"/>
      <c r="INF9" s="428"/>
      <c r="ING9" s="428"/>
      <c r="INH9" s="428"/>
      <c r="INI9" s="428"/>
      <c r="INJ9" s="428"/>
      <c r="INK9" s="428"/>
      <c r="INL9" s="428"/>
      <c r="INM9" s="428"/>
      <c r="INN9" s="428"/>
      <c r="INO9" s="428"/>
      <c r="INP9" s="428"/>
      <c r="INQ9" s="428"/>
      <c r="INR9" s="428"/>
      <c r="INS9" s="428"/>
      <c r="INT9" s="428"/>
      <c r="INU9" s="428"/>
      <c r="INV9" s="428"/>
      <c r="INW9" s="428"/>
      <c r="INX9" s="428"/>
      <c r="INY9" s="428"/>
      <c r="INZ9" s="428"/>
      <c r="IOA9" s="428"/>
      <c r="IOB9" s="428"/>
      <c r="IOC9" s="428"/>
      <c r="IOD9" s="428"/>
      <c r="IOE9" s="428"/>
      <c r="IOF9" s="428"/>
      <c r="IOG9" s="428"/>
      <c r="IOH9" s="428"/>
      <c r="IOI9" s="428"/>
      <c r="IOJ9" s="428"/>
      <c r="IOK9" s="428"/>
      <c r="IOL9" s="428"/>
      <c r="IOM9" s="428"/>
      <c r="ION9" s="428"/>
      <c r="IOO9" s="428"/>
      <c r="IOP9" s="428"/>
      <c r="IOQ9" s="428"/>
      <c r="IOR9" s="428"/>
      <c r="IOS9" s="428"/>
      <c r="IOT9" s="428"/>
      <c r="IOU9" s="428"/>
      <c r="IOV9" s="428"/>
      <c r="IOW9" s="428"/>
      <c r="IOX9" s="428"/>
      <c r="IOY9" s="428"/>
      <c r="IOZ9" s="428"/>
      <c r="IPA9" s="428"/>
      <c r="IPB9" s="428"/>
      <c r="IPC9" s="428"/>
      <c r="IPD9" s="428"/>
      <c r="IPE9" s="428"/>
      <c r="IPF9" s="428"/>
      <c r="IPG9" s="428"/>
      <c r="IPH9" s="428"/>
      <c r="IPI9" s="428"/>
      <c r="IPJ9" s="428"/>
      <c r="IPK9" s="428"/>
      <c r="IPL9" s="428"/>
      <c r="IPM9" s="428"/>
      <c r="IPN9" s="428"/>
      <c r="IPO9" s="428"/>
      <c r="IPP9" s="428"/>
      <c r="IPQ9" s="428"/>
      <c r="IPR9" s="428"/>
      <c r="IPS9" s="428"/>
      <c r="IPT9" s="428"/>
      <c r="IPU9" s="428"/>
      <c r="IPV9" s="428"/>
      <c r="IPW9" s="428"/>
      <c r="IPX9" s="428"/>
      <c r="IPY9" s="428"/>
      <c r="IPZ9" s="428"/>
      <c r="IQA9" s="428"/>
      <c r="IQB9" s="428"/>
      <c r="IQC9" s="428"/>
      <c r="IQD9" s="428"/>
      <c r="IQE9" s="428"/>
      <c r="IQF9" s="428"/>
      <c r="IQG9" s="428"/>
      <c r="IQH9" s="428"/>
      <c r="IQI9" s="428"/>
      <c r="IQJ9" s="428"/>
      <c r="IQK9" s="428"/>
      <c r="IQL9" s="428"/>
      <c r="IQM9" s="428"/>
      <c r="IQN9" s="428"/>
      <c r="IQO9" s="428"/>
      <c r="IQP9" s="428"/>
      <c r="IQQ9" s="428"/>
      <c r="IQR9" s="428"/>
      <c r="IQS9" s="428"/>
      <c r="IQT9" s="428"/>
      <c r="IQU9" s="428"/>
      <c r="IQV9" s="428"/>
      <c r="IQW9" s="428"/>
      <c r="IQX9" s="428"/>
      <c r="IQY9" s="428"/>
      <c r="IQZ9" s="428"/>
      <c r="IRA9" s="428"/>
      <c r="IRB9" s="428"/>
      <c r="IRC9" s="428"/>
      <c r="IRD9" s="428"/>
      <c r="IRE9" s="428"/>
      <c r="IRF9" s="428"/>
      <c r="IRG9" s="428"/>
      <c r="IRH9" s="428"/>
      <c r="IRI9" s="428"/>
      <c r="IRJ9" s="428"/>
      <c r="IRK9" s="428"/>
      <c r="IRL9" s="428"/>
      <c r="IRM9" s="428"/>
      <c r="IRN9" s="428"/>
      <c r="IRO9" s="428"/>
      <c r="IRP9" s="428"/>
      <c r="IRQ9" s="428"/>
      <c r="IRR9" s="428"/>
      <c r="IRS9" s="428"/>
      <c r="IRT9" s="428"/>
      <c r="IRU9" s="428"/>
      <c r="IRV9" s="428"/>
      <c r="IRW9" s="428"/>
      <c r="IRX9" s="428"/>
      <c r="IRY9" s="428"/>
      <c r="IRZ9" s="428"/>
      <c r="ISA9" s="428"/>
      <c r="ISB9" s="428"/>
      <c r="ISC9" s="428"/>
      <c r="ISD9" s="428"/>
      <c r="ISE9" s="428"/>
      <c r="ISF9" s="428"/>
      <c r="ISG9" s="428"/>
      <c r="ISH9" s="428"/>
      <c r="ISI9" s="428"/>
      <c r="ISJ9" s="428"/>
      <c r="ISK9" s="428"/>
      <c r="ISL9" s="428"/>
      <c r="ISM9" s="428"/>
      <c r="ISN9" s="428"/>
      <c r="ISO9" s="428"/>
      <c r="ISP9" s="428"/>
      <c r="ISQ9" s="428"/>
      <c r="ISR9" s="428"/>
      <c r="ISS9" s="428"/>
      <c r="IST9" s="428"/>
      <c r="ISU9" s="428"/>
      <c r="ISV9" s="428"/>
      <c r="ISW9" s="428"/>
      <c r="ISX9" s="428"/>
      <c r="ISY9" s="428"/>
      <c r="ISZ9" s="428"/>
      <c r="ITA9" s="428"/>
      <c r="ITB9" s="428"/>
      <c r="ITC9" s="428"/>
      <c r="ITD9" s="428"/>
      <c r="ITE9" s="428"/>
      <c r="ITF9" s="428"/>
      <c r="ITG9" s="428"/>
      <c r="ITH9" s="428"/>
      <c r="ITI9" s="428"/>
      <c r="ITJ9" s="428"/>
      <c r="ITK9" s="428"/>
      <c r="ITL9" s="428"/>
      <c r="ITM9" s="428"/>
      <c r="ITN9" s="428"/>
      <c r="ITO9" s="428"/>
      <c r="ITP9" s="428"/>
      <c r="ITQ9" s="428"/>
      <c r="ITR9" s="428"/>
      <c r="ITS9" s="428"/>
      <c r="ITT9" s="428"/>
      <c r="ITU9" s="428"/>
      <c r="ITV9" s="428"/>
      <c r="ITW9" s="428"/>
      <c r="ITX9" s="428"/>
      <c r="ITY9" s="428"/>
      <c r="ITZ9" s="428"/>
      <c r="IUA9" s="428"/>
      <c r="IUB9" s="428"/>
      <c r="IUC9" s="428"/>
      <c r="IUD9" s="428"/>
      <c r="IUE9" s="428"/>
      <c r="IUF9" s="428"/>
      <c r="IUG9" s="428"/>
      <c r="IUH9" s="428"/>
      <c r="IUI9" s="428"/>
      <c r="IUJ9" s="428"/>
      <c r="IUK9" s="428"/>
      <c r="IUL9" s="428"/>
      <c r="IUM9" s="428"/>
      <c r="IUN9" s="428"/>
      <c r="IUO9" s="428"/>
      <c r="IUP9" s="428"/>
      <c r="IUQ9" s="428"/>
      <c r="IUR9" s="428"/>
      <c r="IUS9" s="428"/>
      <c r="IUT9" s="428"/>
      <c r="IUU9" s="428"/>
      <c r="IUV9" s="428"/>
      <c r="IUW9" s="428"/>
      <c r="IUX9" s="428"/>
      <c r="IUY9" s="428"/>
      <c r="IUZ9" s="428"/>
      <c r="IVA9" s="428"/>
      <c r="IVB9" s="428"/>
      <c r="IVC9" s="428"/>
      <c r="IVD9" s="428"/>
      <c r="IVE9" s="428"/>
      <c r="IVF9" s="428"/>
      <c r="IVG9" s="428"/>
      <c r="IVH9" s="428"/>
      <c r="IVI9" s="428"/>
      <c r="IVJ9" s="428"/>
      <c r="IVK9" s="428"/>
      <c r="IVL9" s="428"/>
      <c r="IVM9" s="428"/>
      <c r="IVN9" s="428"/>
      <c r="IVO9" s="428"/>
      <c r="IVP9" s="428"/>
      <c r="IVQ9" s="428"/>
      <c r="IVR9" s="428"/>
      <c r="IVS9" s="428"/>
      <c r="IVT9" s="428"/>
      <c r="IVU9" s="428"/>
      <c r="IVV9" s="428"/>
      <c r="IVW9" s="428"/>
      <c r="IVX9" s="428"/>
      <c r="IVY9" s="428"/>
      <c r="IVZ9" s="428"/>
      <c r="IWA9" s="428"/>
      <c r="IWB9" s="428"/>
      <c r="IWC9" s="428"/>
      <c r="IWD9" s="428"/>
      <c r="IWE9" s="428"/>
      <c r="IWF9" s="428"/>
      <c r="IWG9" s="428"/>
      <c r="IWH9" s="428"/>
      <c r="IWI9" s="428"/>
      <c r="IWJ9" s="428"/>
      <c r="IWK9" s="428"/>
      <c r="IWL9" s="428"/>
      <c r="IWM9" s="428"/>
      <c r="IWN9" s="428"/>
      <c r="IWO9" s="428"/>
      <c r="IWP9" s="428"/>
      <c r="IWQ9" s="428"/>
      <c r="IWR9" s="428"/>
      <c r="IWS9" s="428"/>
      <c r="IWT9" s="428"/>
      <c r="IWU9" s="428"/>
      <c r="IWV9" s="428"/>
      <c r="IWW9" s="428"/>
      <c r="IWX9" s="428"/>
      <c r="IWY9" s="428"/>
      <c r="IWZ9" s="428"/>
      <c r="IXA9" s="428"/>
      <c r="IXB9" s="428"/>
      <c r="IXC9" s="428"/>
      <c r="IXD9" s="428"/>
      <c r="IXE9" s="428"/>
      <c r="IXF9" s="428"/>
      <c r="IXG9" s="428"/>
      <c r="IXH9" s="428"/>
      <c r="IXI9" s="428"/>
      <c r="IXJ9" s="428"/>
      <c r="IXK9" s="428"/>
      <c r="IXL9" s="428"/>
      <c r="IXM9" s="428"/>
      <c r="IXN9" s="428"/>
      <c r="IXO9" s="428"/>
      <c r="IXP9" s="428"/>
      <c r="IXQ9" s="428"/>
      <c r="IXR9" s="428"/>
      <c r="IXS9" s="428"/>
      <c r="IXT9" s="428"/>
      <c r="IXU9" s="428"/>
      <c r="IXV9" s="428"/>
      <c r="IXW9" s="428"/>
      <c r="IXX9" s="428"/>
      <c r="IXY9" s="428"/>
      <c r="IXZ9" s="428"/>
      <c r="IYA9" s="428"/>
      <c r="IYB9" s="428"/>
      <c r="IYC9" s="428"/>
      <c r="IYD9" s="428"/>
      <c r="IYE9" s="428"/>
      <c r="IYF9" s="428"/>
      <c r="IYG9" s="428"/>
      <c r="IYH9" s="428"/>
      <c r="IYI9" s="428"/>
      <c r="IYJ9" s="428"/>
      <c r="IYK9" s="428"/>
      <c r="IYL9" s="428"/>
      <c r="IYM9" s="428"/>
      <c r="IYN9" s="428"/>
      <c r="IYO9" s="428"/>
      <c r="IYP9" s="428"/>
      <c r="IYQ9" s="428"/>
      <c r="IYR9" s="428"/>
      <c r="IYS9" s="428"/>
      <c r="IYT9" s="428"/>
      <c r="IYU9" s="428"/>
      <c r="IYV9" s="428"/>
      <c r="IYW9" s="428"/>
      <c r="IYX9" s="428"/>
      <c r="IYY9" s="428"/>
      <c r="IYZ9" s="428"/>
      <c r="IZA9" s="428"/>
      <c r="IZB9" s="428"/>
      <c r="IZC9" s="428"/>
      <c r="IZD9" s="428"/>
      <c r="IZE9" s="428"/>
      <c r="IZF9" s="428"/>
      <c r="IZG9" s="428"/>
      <c r="IZH9" s="428"/>
      <c r="IZI9" s="428"/>
      <c r="IZJ9" s="428"/>
      <c r="IZK9" s="428"/>
      <c r="IZL9" s="428"/>
      <c r="IZM9" s="428"/>
      <c r="IZN9" s="428"/>
      <c r="IZO9" s="428"/>
      <c r="IZP9" s="428"/>
      <c r="IZQ9" s="428"/>
      <c r="IZR9" s="428"/>
      <c r="IZS9" s="428"/>
      <c r="IZT9" s="428"/>
      <c r="IZU9" s="428"/>
      <c r="IZV9" s="428"/>
      <c r="IZW9" s="428"/>
      <c r="IZX9" s="428"/>
      <c r="IZY9" s="428"/>
      <c r="IZZ9" s="428"/>
      <c r="JAA9" s="428"/>
      <c r="JAB9" s="428"/>
      <c r="JAC9" s="428"/>
      <c r="JAD9" s="428"/>
      <c r="JAE9" s="428"/>
      <c r="JAF9" s="428"/>
      <c r="JAG9" s="428"/>
      <c r="JAH9" s="428"/>
      <c r="JAI9" s="428"/>
      <c r="JAJ9" s="428"/>
      <c r="JAK9" s="428"/>
      <c r="JAL9" s="428"/>
      <c r="JAM9" s="428"/>
      <c r="JAN9" s="428"/>
      <c r="JAO9" s="428"/>
      <c r="JAP9" s="428"/>
      <c r="JAQ9" s="428"/>
      <c r="JAR9" s="428"/>
      <c r="JAS9" s="428"/>
      <c r="JAT9" s="428"/>
      <c r="JAU9" s="428"/>
      <c r="JAV9" s="428"/>
      <c r="JAW9" s="428"/>
      <c r="JAX9" s="428"/>
      <c r="JAY9" s="428"/>
      <c r="JAZ9" s="428"/>
      <c r="JBA9" s="428"/>
      <c r="JBB9" s="428"/>
      <c r="JBC9" s="428"/>
      <c r="JBD9" s="428"/>
      <c r="JBE9" s="428"/>
      <c r="JBF9" s="428"/>
      <c r="JBG9" s="428"/>
      <c r="JBH9" s="428"/>
      <c r="JBI9" s="428"/>
      <c r="JBJ9" s="428"/>
      <c r="JBK9" s="428"/>
      <c r="JBL9" s="428"/>
      <c r="JBM9" s="428"/>
      <c r="JBN9" s="428"/>
      <c r="JBO9" s="428"/>
      <c r="JBP9" s="428"/>
      <c r="JBQ9" s="428"/>
      <c r="JBR9" s="428"/>
      <c r="JBS9" s="428"/>
      <c r="JBT9" s="428"/>
      <c r="JBU9" s="428"/>
      <c r="JBV9" s="428"/>
      <c r="JBW9" s="428"/>
      <c r="JBX9" s="428"/>
      <c r="JBY9" s="428"/>
      <c r="JBZ9" s="428"/>
      <c r="JCA9" s="428"/>
      <c r="JCB9" s="428"/>
      <c r="JCC9" s="428"/>
      <c r="JCD9" s="428"/>
      <c r="JCE9" s="428"/>
      <c r="JCF9" s="428"/>
      <c r="JCG9" s="428"/>
      <c r="JCH9" s="428"/>
      <c r="JCI9" s="428"/>
      <c r="JCJ9" s="428"/>
      <c r="JCK9" s="428"/>
      <c r="JCL9" s="428"/>
      <c r="JCM9" s="428"/>
      <c r="JCN9" s="428"/>
      <c r="JCO9" s="428"/>
      <c r="JCP9" s="428"/>
      <c r="JCQ9" s="428"/>
      <c r="JCR9" s="428"/>
      <c r="JCS9" s="428"/>
      <c r="JCT9" s="428"/>
      <c r="JCU9" s="428"/>
      <c r="JCV9" s="428"/>
      <c r="JCW9" s="428"/>
      <c r="JCX9" s="428"/>
      <c r="JCY9" s="428"/>
      <c r="JCZ9" s="428"/>
      <c r="JDA9" s="428"/>
      <c r="JDB9" s="428"/>
      <c r="JDC9" s="428"/>
      <c r="JDD9" s="428"/>
      <c r="JDE9" s="428"/>
      <c r="JDF9" s="428"/>
      <c r="JDG9" s="428"/>
      <c r="JDH9" s="428"/>
      <c r="JDI9" s="428"/>
      <c r="JDJ9" s="428"/>
      <c r="JDK9" s="428"/>
      <c r="JDL9" s="428"/>
      <c r="JDM9" s="428"/>
      <c r="JDN9" s="428"/>
      <c r="JDO9" s="428"/>
      <c r="JDP9" s="428"/>
      <c r="JDQ9" s="428"/>
      <c r="JDR9" s="428"/>
      <c r="JDS9" s="428"/>
      <c r="JDT9" s="428"/>
      <c r="JDU9" s="428"/>
      <c r="JDV9" s="428"/>
      <c r="JDW9" s="428"/>
      <c r="JDX9" s="428"/>
      <c r="JDY9" s="428"/>
      <c r="JDZ9" s="428"/>
      <c r="JEA9" s="428"/>
      <c r="JEB9" s="428"/>
      <c r="JEC9" s="428"/>
      <c r="JED9" s="428"/>
      <c r="JEE9" s="428"/>
      <c r="JEF9" s="428"/>
      <c r="JEG9" s="428"/>
      <c r="JEH9" s="428"/>
      <c r="JEI9" s="428"/>
      <c r="JEJ9" s="428"/>
      <c r="JEK9" s="428"/>
      <c r="JEL9" s="428"/>
      <c r="JEM9" s="428"/>
      <c r="JEN9" s="428"/>
      <c r="JEO9" s="428"/>
      <c r="JEP9" s="428"/>
      <c r="JEQ9" s="428"/>
      <c r="JER9" s="428"/>
      <c r="JES9" s="428"/>
      <c r="JET9" s="428"/>
      <c r="JEU9" s="428"/>
      <c r="JEV9" s="428"/>
      <c r="JEW9" s="428"/>
      <c r="JEX9" s="428"/>
      <c r="JEY9" s="428"/>
      <c r="JEZ9" s="428"/>
      <c r="JFA9" s="428"/>
      <c r="JFB9" s="428"/>
      <c r="JFC9" s="428"/>
      <c r="JFD9" s="428"/>
      <c r="JFE9" s="428"/>
      <c r="JFF9" s="428"/>
      <c r="JFG9" s="428"/>
      <c r="JFH9" s="428"/>
      <c r="JFI9" s="428"/>
      <c r="JFJ9" s="428"/>
      <c r="JFK9" s="428"/>
      <c r="JFL9" s="428"/>
      <c r="JFM9" s="428"/>
      <c r="JFN9" s="428"/>
      <c r="JFO9" s="428"/>
      <c r="JFP9" s="428"/>
      <c r="JFQ9" s="428"/>
      <c r="JFR9" s="428"/>
      <c r="JFS9" s="428"/>
      <c r="JFT9" s="428"/>
      <c r="JFU9" s="428"/>
      <c r="JFV9" s="428"/>
      <c r="JFW9" s="428"/>
      <c r="JFX9" s="428"/>
      <c r="JFY9" s="428"/>
      <c r="JFZ9" s="428"/>
      <c r="JGA9" s="428"/>
      <c r="JGB9" s="428"/>
      <c r="JGC9" s="428"/>
      <c r="JGD9" s="428"/>
      <c r="JGE9" s="428"/>
      <c r="JGF9" s="428"/>
      <c r="JGG9" s="428"/>
      <c r="JGH9" s="428"/>
      <c r="JGI9" s="428"/>
      <c r="JGJ9" s="428"/>
      <c r="JGK9" s="428"/>
      <c r="JGL9" s="428"/>
      <c r="JGM9" s="428"/>
      <c r="JGN9" s="428"/>
      <c r="JGO9" s="428"/>
      <c r="JGP9" s="428"/>
      <c r="JGQ9" s="428"/>
      <c r="JGR9" s="428"/>
      <c r="JGS9" s="428"/>
      <c r="JGT9" s="428"/>
      <c r="JGU9" s="428"/>
      <c r="JGV9" s="428"/>
      <c r="JGW9" s="428"/>
      <c r="JGX9" s="428"/>
      <c r="JGY9" s="428"/>
      <c r="JGZ9" s="428"/>
      <c r="JHA9" s="428"/>
      <c r="JHB9" s="428"/>
      <c r="JHC9" s="428"/>
      <c r="JHD9" s="428"/>
      <c r="JHE9" s="428"/>
      <c r="JHF9" s="428"/>
      <c r="JHG9" s="428"/>
      <c r="JHH9" s="428"/>
      <c r="JHI9" s="428"/>
      <c r="JHJ9" s="428"/>
      <c r="JHK9" s="428"/>
      <c r="JHL9" s="428"/>
      <c r="JHM9" s="428"/>
      <c r="JHN9" s="428"/>
      <c r="JHO9" s="428"/>
      <c r="JHP9" s="428"/>
      <c r="JHQ9" s="428"/>
      <c r="JHR9" s="428"/>
      <c r="JHS9" s="428"/>
      <c r="JHT9" s="428"/>
      <c r="JHU9" s="428"/>
      <c r="JHV9" s="428"/>
      <c r="JHW9" s="428"/>
      <c r="JHX9" s="428"/>
      <c r="JHY9" s="428"/>
      <c r="JHZ9" s="428"/>
      <c r="JIA9" s="428"/>
      <c r="JIB9" s="428"/>
      <c r="JIC9" s="428"/>
      <c r="JID9" s="428"/>
      <c r="JIE9" s="428"/>
      <c r="JIF9" s="428"/>
      <c r="JIG9" s="428"/>
      <c r="JIH9" s="428"/>
      <c r="JII9" s="428"/>
      <c r="JIJ9" s="428"/>
      <c r="JIK9" s="428"/>
      <c r="JIL9" s="428"/>
      <c r="JIM9" s="428"/>
      <c r="JIN9" s="428"/>
      <c r="JIO9" s="428"/>
      <c r="JIP9" s="428"/>
      <c r="JIQ9" s="428"/>
      <c r="JIR9" s="428"/>
      <c r="JIS9" s="428"/>
      <c r="JIT9" s="428"/>
      <c r="JIU9" s="428"/>
      <c r="JIV9" s="428"/>
      <c r="JIW9" s="428"/>
      <c r="JIX9" s="428"/>
      <c r="JIY9" s="428"/>
      <c r="JIZ9" s="428"/>
      <c r="JJA9" s="428"/>
      <c r="JJB9" s="428"/>
      <c r="JJC9" s="428"/>
      <c r="JJD9" s="428"/>
      <c r="JJE9" s="428"/>
      <c r="JJF9" s="428"/>
      <c r="JJG9" s="428"/>
      <c r="JJH9" s="428"/>
      <c r="JJI9" s="428"/>
      <c r="JJJ9" s="428"/>
      <c r="JJK9" s="428"/>
      <c r="JJL9" s="428"/>
      <c r="JJM9" s="428"/>
      <c r="JJN9" s="428"/>
      <c r="JJO9" s="428"/>
      <c r="JJP9" s="428"/>
      <c r="JJQ9" s="428"/>
      <c r="JJR9" s="428"/>
      <c r="JJS9" s="428"/>
      <c r="JJT9" s="428"/>
      <c r="JJU9" s="428"/>
      <c r="JJV9" s="428"/>
      <c r="JJW9" s="428"/>
      <c r="JJX9" s="428"/>
      <c r="JJY9" s="428"/>
      <c r="JJZ9" s="428"/>
      <c r="JKA9" s="428"/>
      <c r="JKB9" s="428"/>
      <c r="JKC9" s="428"/>
      <c r="JKD9" s="428"/>
      <c r="JKE9" s="428"/>
      <c r="JKF9" s="428"/>
      <c r="JKG9" s="428"/>
      <c r="JKH9" s="428"/>
      <c r="JKI9" s="428"/>
      <c r="JKJ9" s="428"/>
      <c r="JKK9" s="428"/>
      <c r="JKL9" s="428"/>
      <c r="JKM9" s="428"/>
      <c r="JKN9" s="428"/>
      <c r="JKO9" s="428"/>
      <c r="JKP9" s="428"/>
      <c r="JKQ9" s="428"/>
      <c r="JKR9" s="428"/>
      <c r="JKS9" s="428"/>
      <c r="JKT9" s="428"/>
      <c r="JKU9" s="428"/>
      <c r="JKV9" s="428"/>
      <c r="JKW9" s="428"/>
      <c r="JKX9" s="428"/>
      <c r="JKY9" s="428"/>
      <c r="JKZ9" s="428"/>
      <c r="JLA9" s="428"/>
      <c r="JLB9" s="428"/>
      <c r="JLC9" s="428"/>
      <c r="JLD9" s="428"/>
      <c r="JLE9" s="428"/>
      <c r="JLF9" s="428"/>
      <c r="JLG9" s="428"/>
      <c r="JLH9" s="428"/>
      <c r="JLI9" s="428"/>
      <c r="JLJ9" s="428"/>
      <c r="JLK9" s="428"/>
      <c r="JLL9" s="428"/>
      <c r="JLM9" s="428"/>
      <c r="JLN9" s="428"/>
      <c r="JLO9" s="428"/>
      <c r="JLP9" s="428"/>
      <c r="JLQ9" s="428"/>
      <c r="JLR9" s="428"/>
      <c r="JLS9" s="428"/>
      <c r="JLT9" s="428"/>
      <c r="JLU9" s="428"/>
      <c r="JLV9" s="428"/>
      <c r="JLW9" s="428"/>
      <c r="JLX9" s="428"/>
      <c r="JLY9" s="428"/>
      <c r="JLZ9" s="428"/>
      <c r="JMA9" s="428"/>
      <c r="JMB9" s="428"/>
      <c r="JMC9" s="428"/>
      <c r="JMD9" s="428"/>
      <c r="JME9" s="428"/>
      <c r="JMF9" s="428"/>
      <c r="JMG9" s="428"/>
      <c r="JMH9" s="428"/>
      <c r="JMI9" s="428"/>
      <c r="JMJ9" s="428"/>
      <c r="JMK9" s="428"/>
      <c r="JML9" s="428"/>
      <c r="JMM9" s="428"/>
      <c r="JMN9" s="428"/>
      <c r="JMO9" s="428"/>
      <c r="JMP9" s="428"/>
      <c r="JMQ9" s="428"/>
      <c r="JMR9" s="428"/>
      <c r="JMS9" s="428"/>
      <c r="JMT9" s="428"/>
      <c r="JMU9" s="428"/>
      <c r="JMV9" s="428"/>
      <c r="JMW9" s="428"/>
      <c r="JMX9" s="428"/>
      <c r="JMY9" s="428"/>
      <c r="JMZ9" s="428"/>
      <c r="JNA9" s="428"/>
      <c r="JNB9" s="428"/>
      <c r="JNC9" s="428"/>
      <c r="JND9" s="428"/>
      <c r="JNE9" s="428"/>
      <c r="JNF9" s="428"/>
      <c r="JNG9" s="428"/>
      <c r="JNH9" s="428"/>
      <c r="JNI9" s="428"/>
      <c r="JNJ9" s="428"/>
      <c r="JNK9" s="428"/>
      <c r="JNL9" s="428"/>
      <c r="JNM9" s="428"/>
      <c r="JNN9" s="428"/>
      <c r="JNO9" s="428"/>
      <c r="JNP9" s="428"/>
      <c r="JNQ9" s="428"/>
      <c r="JNR9" s="428"/>
      <c r="JNS9" s="428"/>
      <c r="JNT9" s="428"/>
      <c r="JNU9" s="428"/>
      <c r="JNV9" s="428"/>
      <c r="JNW9" s="428"/>
      <c r="JNX9" s="428"/>
      <c r="JNY9" s="428"/>
      <c r="JNZ9" s="428"/>
      <c r="JOA9" s="428"/>
      <c r="JOB9" s="428"/>
      <c r="JOC9" s="428"/>
      <c r="JOD9" s="428"/>
      <c r="JOE9" s="428"/>
      <c r="JOF9" s="428"/>
      <c r="JOG9" s="428"/>
      <c r="JOH9" s="428"/>
      <c r="JOI9" s="428"/>
      <c r="JOJ9" s="428"/>
      <c r="JOK9" s="428"/>
      <c r="JOL9" s="428"/>
      <c r="JOM9" s="428"/>
      <c r="JON9" s="428"/>
      <c r="JOO9" s="428"/>
      <c r="JOP9" s="428"/>
      <c r="JOQ9" s="428"/>
      <c r="JOR9" s="428"/>
      <c r="JOS9" s="428"/>
      <c r="JOT9" s="428"/>
      <c r="JOU9" s="428"/>
      <c r="JOV9" s="428"/>
      <c r="JOW9" s="428"/>
      <c r="JOX9" s="428"/>
      <c r="JOY9" s="428"/>
      <c r="JOZ9" s="428"/>
      <c r="JPA9" s="428"/>
      <c r="JPB9" s="428"/>
      <c r="JPC9" s="428"/>
      <c r="JPD9" s="428"/>
      <c r="JPE9" s="428"/>
      <c r="JPF9" s="428"/>
      <c r="JPG9" s="428"/>
      <c r="JPH9" s="428"/>
      <c r="JPI9" s="428"/>
      <c r="JPJ9" s="428"/>
      <c r="JPK9" s="428"/>
      <c r="JPL9" s="428"/>
      <c r="JPM9" s="428"/>
      <c r="JPN9" s="428"/>
      <c r="JPO9" s="428"/>
      <c r="JPP9" s="428"/>
      <c r="JPQ9" s="428"/>
      <c r="JPR9" s="428"/>
      <c r="JPS9" s="428"/>
      <c r="JPT9" s="428"/>
      <c r="JPU9" s="428"/>
      <c r="JPV9" s="428"/>
      <c r="JPW9" s="428"/>
      <c r="JPX9" s="428"/>
      <c r="JPY9" s="428"/>
      <c r="JPZ9" s="428"/>
      <c r="JQA9" s="428"/>
      <c r="JQB9" s="428"/>
      <c r="JQC9" s="428"/>
      <c r="JQD9" s="428"/>
      <c r="JQE9" s="428"/>
      <c r="JQF9" s="428"/>
      <c r="JQG9" s="428"/>
      <c r="JQH9" s="428"/>
      <c r="JQI9" s="428"/>
      <c r="JQJ9" s="428"/>
      <c r="JQK9" s="428"/>
      <c r="JQL9" s="428"/>
      <c r="JQM9" s="428"/>
      <c r="JQN9" s="428"/>
      <c r="JQO9" s="428"/>
      <c r="JQP9" s="428"/>
      <c r="JQQ9" s="428"/>
      <c r="JQR9" s="428"/>
      <c r="JQS9" s="428"/>
      <c r="JQT9" s="428"/>
      <c r="JQU9" s="428"/>
      <c r="JQV9" s="428"/>
      <c r="JQW9" s="428"/>
      <c r="JQX9" s="428"/>
      <c r="JQY9" s="428"/>
      <c r="JQZ9" s="428"/>
      <c r="JRA9" s="428"/>
      <c r="JRB9" s="428"/>
      <c r="JRC9" s="428"/>
      <c r="JRD9" s="428"/>
      <c r="JRE9" s="428"/>
      <c r="JRF9" s="428"/>
      <c r="JRG9" s="428"/>
      <c r="JRH9" s="428"/>
      <c r="JRI9" s="428"/>
      <c r="JRJ9" s="428"/>
      <c r="JRK9" s="428"/>
      <c r="JRL9" s="428"/>
      <c r="JRM9" s="428"/>
      <c r="JRN9" s="428"/>
      <c r="JRO9" s="428"/>
      <c r="JRP9" s="428"/>
      <c r="JRQ9" s="428"/>
      <c r="JRR9" s="428"/>
      <c r="JRS9" s="428"/>
      <c r="JRT9" s="428"/>
      <c r="JRU9" s="428"/>
      <c r="JRV9" s="428"/>
      <c r="JRW9" s="428"/>
      <c r="JRX9" s="428"/>
      <c r="JRY9" s="428"/>
      <c r="JRZ9" s="428"/>
      <c r="JSA9" s="428"/>
      <c r="JSB9" s="428"/>
      <c r="JSC9" s="428"/>
      <c r="JSD9" s="428"/>
      <c r="JSE9" s="428"/>
      <c r="JSF9" s="428"/>
      <c r="JSG9" s="428"/>
      <c r="JSH9" s="428"/>
      <c r="JSI9" s="428"/>
      <c r="JSJ9" s="428"/>
      <c r="JSK9" s="428"/>
      <c r="JSL9" s="428"/>
      <c r="JSM9" s="428"/>
      <c r="JSN9" s="428"/>
      <c r="JSO9" s="428"/>
      <c r="JSP9" s="428"/>
      <c r="JSQ9" s="428"/>
      <c r="JSR9" s="428"/>
      <c r="JSS9" s="428"/>
      <c r="JST9" s="428"/>
      <c r="JSU9" s="428"/>
      <c r="JSV9" s="428"/>
      <c r="JSW9" s="428"/>
      <c r="JSX9" s="428"/>
      <c r="JSY9" s="428"/>
      <c r="JSZ9" s="428"/>
      <c r="JTA9" s="428"/>
      <c r="JTB9" s="428"/>
      <c r="JTC9" s="428"/>
      <c r="JTD9" s="428"/>
      <c r="JTE9" s="428"/>
      <c r="JTF9" s="428"/>
      <c r="JTG9" s="428"/>
      <c r="JTH9" s="428"/>
      <c r="JTI9" s="428"/>
      <c r="JTJ9" s="428"/>
      <c r="JTK9" s="428"/>
      <c r="JTL9" s="428"/>
      <c r="JTM9" s="428"/>
      <c r="JTN9" s="428"/>
      <c r="JTO9" s="428"/>
      <c r="JTP9" s="428"/>
      <c r="JTQ9" s="428"/>
      <c r="JTR9" s="428"/>
      <c r="JTS9" s="428"/>
      <c r="JTT9" s="428"/>
      <c r="JTU9" s="428"/>
      <c r="JTV9" s="428"/>
      <c r="JTW9" s="428"/>
      <c r="JTX9" s="428"/>
      <c r="JTY9" s="428"/>
      <c r="JTZ9" s="428"/>
      <c r="JUA9" s="428"/>
      <c r="JUB9" s="428"/>
      <c r="JUC9" s="428"/>
      <c r="JUD9" s="428"/>
      <c r="JUE9" s="428"/>
      <c r="JUF9" s="428"/>
      <c r="JUG9" s="428"/>
      <c r="JUH9" s="428"/>
      <c r="JUI9" s="428"/>
      <c r="JUJ9" s="428"/>
      <c r="JUK9" s="428"/>
      <c r="JUL9" s="428"/>
      <c r="JUM9" s="428"/>
      <c r="JUN9" s="428"/>
      <c r="JUO9" s="428"/>
      <c r="JUP9" s="428"/>
      <c r="JUQ9" s="428"/>
      <c r="JUR9" s="428"/>
      <c r="JUS9" s="428"/>
      <c r="JUT9" s="428"/>
      <c r="JUU9" s="428"/>
      <c r="JUV9" s="428"/>
      <c r="JUW9" s="428"/>
      <c r="JUX9" s="428"/>
      <c r="JUY9" s="428"/>
      <c r="JUZ9" s="428"/>
      <c r="JVA9" s="428"/>
      <c r="JVB9" s="428"/>
      <c r="JVC9" s="428"/>
      <c r="JVD9" s="428"/>
      <c r="JVE9" s="428"/>
      <c r="JVF9" s="428"/>
      <c r="JVG9" s="428"/>
      <c r="JVH9" s="428"/>
      <c r="JVI9" s="428"/>
      <c r="JVJ9" s="428"/>
      <c r="JVK9" s="428"/>
      <c r="JVL9" s="428"/>
      <c r="JVM9" s="428"/>
      <c r="JVN9" s="428"/>
      <c r="JVO9" s="428"/>
      <c r="JVP9" s="428"/>
      <c r="JVQ9" s="428"/>
      <c r="JVR9" s="428"/>
      <c r="JVS9" s="428"/>
      <c r="JVT9" s="428"/>
      <c r="JVU9" s="428"/>
      <c r="JVV9" s="428"/>
      <c r="JVW9" s="428"/>
      <c r="JVX9" s="428"/>
      <c r="JVY9" s="428"/>
      <c r="JVZ9" s="428"/>
      <c r="JWA9" s="428"/>
      <c r="JWB9" s="428"/>
      <c r="JWC9" s="428"/>
      <c r="JWD9" s="428"/>
      <c r="JWE9" s="428"/>
      <c r="JWF9" s="428"/>
      <c r="JWG9" s="428"/>
      <c r="JWH9" s="428"/>
      <c r="JWI9" s="428"/>
      <c r="JWJ9" s="428"/>
      <c r="JWK9" s="428"/>
      <c r="JWL9" s="428"/>
      <c r="JWM9" s="428"/>
      <c r="JWN9" s="428"/>
      <c r="JWO9" s="428"/>
      <c r="JWP9" s="428"/>
      <c r="JWQ9" s="428"/>
      <c r="JWR9" s="428"/>
      <c r="JWS9" s="428"/>
      <c r="JWT9" s="428"/>
      <c r="JWU9" s="428"/>
      <c r="JWV9" s="428"/>
      <c r="JWW9" s="428"/>
      <c r="JWX9" s="428"/>
      <c r="JWY9" s="428"/>
      <c r="JWZ9" s="428"/>
      <c r="JXA9" s="428"/>
      <c r="JXB9" s="428"/>
      <c r="JXC9" s="428"/>
      <c r="JXD9" s="428"/>
      <c r="JXE9" s="428"/>
      <c r="JXF9" s="428"/>
      <c r="JXG9" s="428"/>
      <c r="JXH9" s="428"/>
      <c r="JXI9" s="428"/>
      <c r="JXJ9" s="428"/>
      <c r="JXK9" s="428"/>
      <c r="JXL9" s="428"/>
      <c r="JXM9" s="428"/>
      <c r="JXN9" s="428"/>
      <c r="JXO9" s="428"/>
      <c r="JXP9" s="428"/>
      <c r="JXQ9" s="428"/>
      <c r="JXR9" s="428"/>
      <c r="JXS9" s="428"/>
      <c r="JXT9" s="428"/>
      <c r="JXU9" s="428"/>
      <c r="JXV9" s="428"/>
      <c r="JXW9" s="428"/>
      <c r="JXX9" s="428"/>
      <c r="JXY9" s="428"/>
      <c r="JXZ9" s="428"/>
      <c r="JYA9" s="428"/>
      <c r="JYB9" s="428"/>
      <c r="JYC9" s="428"/>
      <c r="JYD9" s="428"/>
      <c r="JYE9" s="428"/>
      <c r="JYF9" s="428"/>
      <c r="JYG9" s="428"/>
      <c r="JYH9" s="428"/>
      <c r="JYI9" s="428"/>
      <c r="JYJ9" s="428"/>
      <c r="JYK9" s="428"/>
      <c r="JYL9" s="428"/>
      <c r="JYM9" s="428"/>
      <c r="JYN9" s="428"/>
      <c r="JYO9" s="428"/>
      <c r="JYP9" s="428"/>
      <c r="JYQ9" s="428"/>
      <c r="JYR9" s="428"/>
      <c r="JYS9" s="428"/>
      <c r="JYT9" s="428"/>
      <c r="JYU9" s="428"/>
      <c r="JYV9" s="428"/>
      <c r="JYW9" s="428"/>
      <c r="JYX9" s="428"/>
      <c r="JYY9" s="428"/>
      <c r="JYZ9" s="428"/>
      <c r="JZA9" s="428"/>
      <c r="JZB9" s="428"/>
      <c r="JZC9" s="428"/>
      <c r="JZD9" s="428"/>
      <c r="JZE9" s="428"/>
      <c r="JZF9" s="428"/>
      <c r="JZG9" s="428"/>
      <c r="JZH9" s="428"/>
      <c r="JZI9" s="428"/>
      <c r="JZJ9" s="428"/>
      <c r="JZK9" s="428"/>
      <c r="JZL9" s="428"/>
      <c r="JZM9" s="428"/>
      <c r="JZN9" s="428"/>
      <c r="JZO9" s="428"/>
      <c r="JZP9" s="428"/>
      <c r="JZQ9" s="428"/>
      <c r="JZR9" s="428"/>
      <c r="JZS9" s="428"/>
      <c r="JZT9" s="428"/>
      <c r="JZU9" s="428"/>
      <c r="JZV9" s="428"/>
      <c r="JZW9" s="428"/>
      <c r="JZX9" s="428"/>
      <c r="JZY9" s="428"/>
      <c r="JZZ9" s="428"/>
      <c r="KAA9" s="428"/>
      <c r="KAB9" s="428"/>
      <c r="KAC9" s="428"/>
      <c r="KAD9" s="428"/>
      <c r="KAE9" s="428"/>
      <c r="KAF9" s="428"/>
      <c r="KAG9" s="428"/>
      <c r="KAH9" s="428"/>
      <c r="KAI9" s="428"/>
      <c r="KAJ9" s="428"/>
      <c r="KAK9" s="428"/>
      <c r="KAL9" s="428"/>
      <c r="KAM9" s="428"/>
      <c r="KAN9" s="428"/>
      <c r="KAO9" s="428"/>
      <c r="KAP9" s="428"/>
      <c r="KAQ9" s="428"/>
      <c r="KAR9" s="428"/>
      <c r="KAS9" s="428"/>
      <c r="KAT9" s="428"/>
      <c r="KAU9" s="428"/>
      <c r="KAV9" s="428"/>
      <c r="KAW9" s="428"/>
      <c r="KAX9" s="428"/>
      <c r="KAY9" s="428"/>
      <c r="KAZ9" s="428"/>
      <c r="KBA9" s="428"/>
      <c r="KBB9" s="428"/>
      <c r="KBC9" s="428"/>
      <c r="KBD9" s="428"/>
      <c r="KBE9" s="428"/>
      <c r="KBF9" s="428"/>
      <c r="KBG9" s="428"/>
      <c r="KBH9" s="428"/>
      <c r="KBI9" s="428"/>
      <c r="KBJ9" s="428"/>
      <c r="KBK9" s="428"/>
      <c r="KBL9" s="428"/>
      <c r="KBM9" s="428"/>
      <c r="KBN9" s="428"/>
      <c r="KBO9" s="428"/>
      <c r="KBP9" s="428"/>
      <c r="KBQ9" s="428"/>
      <c r="KBR9" s="428"/>
      <c r="KBS9" s="428"/>
      <c r="KBT9" s="428"/>
      <c r="KBU9" s="428"/>
      <c r="KBV9" s="428"/>
      <c r="KBW9" s="428"/>
      <c r="KBX9" s="428"/>
      <c r="KBY9" s="428"/>
      <c r="KBZ9" s="428"/>
      <c r="KCA9" s="428"/>
      <c r="KCB9" s="428"/>
      <c r="KCC9" s="428"/>
      <c r="KCD9" s="428"/>
      <c r="KCE9" s="428"/>
      <c r="KCF9" s="428"/>
      <c r="KCG9" s="428"/>
      <c r="KCH9" s="428"/>
      <c r="KCI9" s="428"/>
      <c r="KCJ9" s="428"/>
      <c r="KCK9" s="428"/>
      <c r="KCL9" s="428"/>
      <c r="KCM9" s="428"/>
      <c r="KCN9" s="428"/>
      <c r="KCO9" s="428"/>
      <c r="KCP9" s="428"/>
      <c r="KCQ9" s="428"/>
      <c r="KCR9" s="428"/>
      <c r="KCS9" s="428"/>
      <c r="KCT9" s="428"/>
      <c r="KCU9" s="428"/>
      <c r="KCV9" s="428"/>
      <c r="KCW9" s="428"/>
      <c r="KCX9" s="428"/>
      <c r="KCY9" s="428"/>
      <c r="KCZ9" s="428"/>
      <c r="KDA9" s="428"/>
      <c r="KDB9" s="428"/>
      <c r="KDC9" s="428"/>
      <c r="KDD9" s="428"/>
      <c r="KDE9" s="428"/>
      <c r="KDF9" s="428"/>
      <c r="KDG9" s="428"/>
      <c r="KDH9" s="428"/>
      <c r="KDI9" s="428"/>
      <c r="KDJ9" s="428"/>
      <c r="KDK9" s="428"/>
      <c r="KDL9" s="428"/>
      <c r="KDM9" s="428"/>
      <c r="KDN9" s="428"/>
      <c r="KDO9" s="428"/>
      <c r="KDP9" s="428"/>
      <c r="KDQ9" s="428"/>
      <c r="KDR9" s="428"/>
      <c r="KDS9" s="428"/>
      <c r="KDT9" s="428"/>
      <c r="KDU9" s="428"/>
      <c r="KDV9" s="428"/>
      <c r="KDW9" s="428"/>
      <c r="KDX9" s="428"/>
      <c r="KDY9" s="428"/>
      <c r="KDZ9" s="428"/>
      <c r="KEA9" s="428"/>
      <c r="KEB9" s="428"/>
      <c r="KEC9" s="428"/>
      <c r="KED9" s="428"/>
      <c r="KEE9" s="428"/>
      <c r="KEF9" s="428"/>
      <c r="KEG9" s="428"/>
      <c r="KEH9" s="428"/>
      <c r="KEI9" s="428"/>
      <c r="KEJ9" s="428"/>
      <c r="KEK9" s="428"/>
      <c r="KEL9" s="428"/>
      <c r="KEM9" s="428"/>
      <c r="KEN9" s="428"/>
      <c r="KEO9" s="428"/>
      <c r="KEP9" s="428"/>
      <c r="KEQ9" s="428"/>
      <c r="KER9" s="428"/>
      <c r="KES9" s="428"/>
      <c r="KET9" s="428"/>
      <c r="KEU9" s="428"/>
      <c r="KEV9" s="428"/>
      <c r="KEW9" s="428"/>
      <c r="KEX9" s="428"/>
      <c r="KEY9" s="428"/>
      <c r="KEZ9" s="428"/>
      <c r="KFA9" s="428"/>
      <c r="KFB9" s="428"/>
      <c r="KFC9" s="428"/>
      <c r="KFD9" s="428"/>
      <c r="KFE9" s="428"/>
      <c r="KFF9" s="428"/>
      <c r="KFG9" s="428"/>
      <c r="KFH9" s="428"/>
      <c r="KFI9" s="428"/>
      <c r="KFJ9" s="428"/>
      <c r="KFK9" s="428"/>
      <c r="KFL9" s="428"/>
      <c r="KFM9" s="428"/>
      <c r="KFN9" s="428"/>
      <c r="KFO9" s="428"/>
      <c r="KFP9" s="428"/>
      <c r="KFQ9" s="428"/>
      <c r="KFR9" s="428"/>
      <c r="KFS9" s="428"/>
      <c r="KFT9" s="428"/>
      <c r="KFU9" s="428"/>
      <c r="KFV9" s="428"/>
      <c r="KFW9" s="428"/>
      <c r="KFX9" s="428"/>
      <c r="KFY9" s="428"/>
      <c r="KFZ9" s="428"/>
      <c r="KGA9" s="428"/>
      <c r="KGB9" s="428"/>
      <c r="KGC9" s="428"/>
      <c r="KGD9" s="428"/>
      <c r="KGE9" s="428"/>
      <c r="KGF9" s="428"/>
      <c r="KGG9" s="428"/>
      <c r="KGH9" s="428"/>
      <c r="KGI9" s="428"/>
      <c r="KGJ9" s="428"/>
      <c r="KGK9" s="428"/>
      <c r="KGL9" s="428"/>
      <c r="KGM9" s="428"/>
      <c r="KGN9" s="428"/>
      <c r="KGO9" s="428"/>
      <c r="KGP9" s="428"/>
      <c r="KGQ9" s="428"/>
      <c r="KGR9" s="428"/>
      <c r="KGS9" s="428"/>
      <c r="KGT9" s="428"/>
      <c r="KGU9" s="428"/>
      <c r="KGV9" s="428"/>
      <c r="KGW9" s="428"/>
      <c r="KGX9" s="428"/>
      <c r="KGY9" s="428"/>
      <c r="KGZ9" s="428"/>
      <c r="KHA9" s="428"/>
      <c r="KHB9" s="428"/>
      <c r="KHC9" s="428"/>
      <c r="KHD9" s="428"/>
      <c r="KHE9" s="428"/>
      <c r="KHF9" s="428"/>
      <c r="KHG9" s="428"/>
      <c r="KHH9" s="428"/>
      <c r="KHI9" s="428"/>
      <c r="KHJ9" s="428"/>
      <c r="KHK9" s="428"/>
      <c r="KHL9" s="428"/>
      <c r="KHM9" s="428"/>
      <c r="KHN9" s="428"/>
      <c r="KHO9" s="428"/>
      <c r="KHP9" s="428"/>
      <c r="KHQ9" s="428"/>
      <c r="KHR9" s="428"/>
      <c r="KHS9" s="428"/>
      <c r="KHT9" s="428"/>
      <c r="KHU9" s="428"/>
      <c r="KHV9" s="428"/>
      <c r="KHW9" s="428"/>
      <c r="KHX9" s="428"/>
      <c r="KHY9" s="428"/>
      <c r="KHZ9" s="428"/>
      <c r="KIA9" s="428"/>
      <c r="KIB9" s="428"/>
      <c r="KIC9" s="428"/>
      <c r="KID9" s="428"/>
      <c r="KIE9" s="428"/>
      <c r="KIF9" s="428"/>
      <c r="KIG9" s="428"/>
      <c r="KIH9" s="428"/>
      <c r="KII9" s="428"/>
      <c r="KIJ9" s="428"/>
      <c r="KIK9" s="428"/>
      <c r="KIL9" s="428"/>
      <c r="KIM9" s="428"/>
      <c r="KIN9" s="428"/>
      <c r="KIO9" s="428"/>
      <c r="KIP9" s="428"/>
      <c r="KIQ9" s="428"/>
      <c r="KIR9" s="428"/>
      <c r="KIS9" s="428"/>
      <c r="KIT9" s="428"/>
      <c r="KIU9" s="428"/>
      <c r="KIV9" s="428"/>
      <c r="KIW9" s="428"/>
      <c r="KIX9" s="428"/>
      <c r="KIY9" s="428"/>
      <c r="KIZ9" s="428"/>
      <c r="KJA9" s="428"/>
      <c r="KJB9" s="428"/>
      <c r="KJC9" s="428"/>
      <c r="KJD9" s="428"/>
      <c r="KJE9" s="428"/>
      <c r="KJF9" s="428"/>
      <c r="KJG9" s="428"/>
      <c r="KJH9" s="428"/>
      <c r="KJI9" s="428"/>
      <c r="KJJ9" s="428"/>
      <c r="KJK9" s="428"/>
      <c r="KJL9" s="428"/>
      <c r="KJM9" s="428"/>
      <c r="KJN9" s="428"/>
      <c r="KJO9" s="428"/>
      <c r="KJP9" s="428"/>
      <c r="KJQ9" s="428"/>
      <c r="KJR9" s="428"/>
      <c r="KJS9" s="428"/>
      <c r="KJT9" s="428"/>
      <c r="KJU9" s="428"/>
      <c r="KJV9" s="428"/>
      <c r="KJW9" s="428"/>
      <c r="KJX9" s="428"/>
      <c r="KJY9" s="428"/>
      <c r="KJZ9" s="428"/>
      <c r="KKA9" s="428"/>
      <c r="KKB9" s="428"/>
      <c r="KKC9" s="428"/>
      <c r="KKD9" s="428"/>
      <c r="KKE9" s="428"/>
      <c r="KKF9" s="428"/>
      <c r="KKG9" s="428"/>
      <c r="KKH9" s="428"/>
      <c r="KKI9" s="428"/>
      <c r="KKJ9" s="428"/>
      <c r="KKK9" s="428"/>
      <c r="KKL9" s="428"/>
      <c r="KKM9" s="428"/>
      <c r="KKN9" s="428"/>
      <c r="KKO9" s="428"/>
      <c r="KKP9" s="428"/>
      <c r="KKQ9" s="428"/>
      <c r="KKR9" s="428"/>
      <c r="KKS9" s="428"/>
      <c r="KKT9" s="428"/>
      <c r="KKU9" s="428"/>
      <c r="KKV9" s="428"/>
      <c r="KKW9" s="428"/>
      <c r="KKX9" s="428"/>
      <c r="KKY9" s="428"/>
      <c r="KKZ9" s="428"/>
      <c r="KLA9" s="428"/>
      <c r="KLB9" s="428"/>
      <c r="KLC9" s="428"/>
      <c r="KLD9" s="428"/>
      <c r="KLE9" s="428"/>
      <c r="KLF9" s="428"/>
      <c r="KLG9" s="428"/>
      <c r="KLH9" s="428"/>
      <c r="KLI9" s="428"/>
      <c r="KLJ9" s="428"/>
      <c r="KLK9" s="428"/>
      <c r="KLL9" s="428"/>
      <c r="KLM9" s="428"/>
      <c r="KLN9" s="428"/>
      <c r="KLO9" s="428"/>
      <c r="KLP9" s="428"/>
      <c r="KLQ9" s="428"/>
      <c r="KLR9" s="428"/>
      <c r="KLS9" s="428"/>
      <c r="KLT9" s="428"/>
      <c r="KLU9" s="428"/>
      <c r="KLV9" s="428"/>
      <c r="KLW9" s="428"/>
      <c r="KLX9" s="428"/>
      <c r="KLY9" s="428"/>
      <c r="KLZ9" s="428"/>
      <c r="KMA9" s="428"/>
      <c r="KMB9" s="428"/>
      <c r="KMC9" s="428"/>
      <c r="KMD9" s="428"/>
      <c r="KME9" s="428"/>
      <c r="KMF9" s="428"/>
      <c r="KMG9" s="428"/>
      <c r="KMH9" s="428"/>
      <c r="KMI9" s="428"/>
      <c r="KMJ9" s="428"/>
      <c r="KMK9" s="428"/>
      <c r="KML9" s="428"/>
      <c r="KMM9" s="428"/>
      <c r="KMN9" s="428"/>
      <c r="KMO9" s="428"/>
      <c r="KMP9" s="428"/>
      <c r="KMQ9" s="428"/>
      <c r="KMR9" s="428"/>
      <c r="KMS9" s="428"/>
      <c r="KMT9" s="428"/>
      <c r="KMU9" s="428"/>
      <c r="KMV9" s="428"/>
      <c r="KMW9" s="428"/>
      <c r="KMX9" s="428"/>
      <c r="KMY9" s="428"/>
      <c r="KMZ9" s="428"/>
      <c r="KNA9" s="428"/>
      <c r="KNB9" s="428"/>
      <c r="KNC9" s="428"/>
      <c r="KND9" s="428"/>
      <c r="KNE9" s="428"/>
      <c r="KNF9" s="428"/>
      <c r="KNG9" s="428"/>
      <c r="KNH9" s="428"/>
      <c r="KNI9" s="428"/>
      <c r="KNJ9" s="428"/>
      <c r="KNK9" s="428"/>
      <c r="KNL9" s="428"/>
      <c r="KNM9" s="428"/>
      <c r="KNN9" s="428"/>
      <c r="KNO9" s="428"/>
      <c r="KNP9" s="428"/>
      <c r="KNQ9" s="428"/>
      <c r="KNR9" s="428"/>
      <c r="KNS9" s="428"/>
      <c r="KNT9" s="428"/>
      <c r="KNU9" s="428"/>
      <c r="KNV9" s="428"/>
      <c r="KNW9" s="428"/>
      <c r="KNX9" s="428"/>
      <c r="KNY9" s="428"/>
      <c r="KNZ9" s="428"/>
      <c r="KOA9" s="428"/>
      <c r="KOB9" s="428"/>
      <c r="KOC9" s="428"/>
      <c r="KOD9" s="428"/>
      <c r="KOE9" s="428"/>
      <c r="KOF9" s="428"/>
      <c r="KOG9" s="428"/>
      <c r="KOH9" s="428"/>
      <c r="KOI9" s="428"/>
      <c r="KOJ9" s="428"/>
      <c r="KOK9" s="428"/>
      <c r="KOL9" s="428"/>
      <c r="KOM9" s="428"/>
      <c r="KON9" s="428"/>
      <c r="KOO9" s="428"/>
      <c r="KOP9" s="428"/>
      <c r="KOQ9" s="428"/>
      <c r="KOR9" s="428"/>
      <c r="KOS9" s="428"/>
      <c r="KOT9" s="428"/>
      <c r="KOU9" s="428"/>
      <c r="KOV9" s="428"/>
      <c r="KOW9" s="428"/>
      <c r="KOX9" s="428"/>
      <c r="KOY9" s="428"/>
      <c r="KOZ9" s="428"/>
      <c r="KPA9" s="428"/>
      <c r="KPB9" s="428"/>
      <c r="KPC9" s="428"/>
      <c r="KPD9" s="428"/>
      <c r="KPE9" s="428"/>
      <c r="KPF9" s="428"/>
      <c r="KPG9" s="428"/>
      <c r="KPH9" s="428"/>
      <c r="KPI9" s="428"/>
      <c r="KPJ9" s="428"/>
      <c r="KPK9" s="428"/>
      <c r="KPL9" s="428"/>
      <c r="KPM9" s="428"/>
      <c r="KPN9" s="428"/>
      <c r="KPO9" s="428"/>
      <c r="KPP9" s="428"/>
      <c r="KPQ9" s="428"/>
      <c r="KPR9" s="428"/>
      <c r="KPS9" s="428"/>
      <c r="KPT9" s="428"/>
      <c r="KPU9" s="428"/>
      <c r="KPV9" s="428"/>
      <c r="KPW9" s="428"/>
      <c r="KPX9" s="428"/>
      <c r="KPY9" s="428"/>
      <c r="KPZ9" s="428"/>
      <c r="KQA9" s="428"/>
      <c r="KQB9" s="428"/>
      <c r="KQC9" s="428"/>
      <c r="KQD9" s="428"/>
      <c r="KQE9" s="428"/>
      <c r="KQF9" s="428"/>
      <c r="KQG9" s="428"/>
      <c r="KQH9" s="428"/>
      <c r="KQI9" s="428"/>
      <c r="KQJ9" s="428"/>
      <c r="KQK9" s="428"/>
      <c r="KQL9" s="428"/>
      <c r="KQM9" s="428"/>
      <c r="KQN9" s="428"/>
      <c r="KQO9" s="428"/>
      <c r="KQP9" s="428"/>
      <c r="KQQ9" s="428"/>
      <c r="KQR9" s="428"/>
      <c r="KQS9" s="428"/>
      <c r="KQT9" s="428"/>
      <c r="KQU9" s="428"/>
      <c r="KQV9" s="428"/>
      <c r="KQW9" s="428"/>
      <c r="KQX9" s="428"/>
      <c r="KQY9" s="428"/>
      <c r="KQZ9" s="428"/>
      <c r="KRA9" s="428"/>
      <c r="KRB9" s="428"/>
      <c r="KRC9" s="428"/>
      <c r="KRD9" s="428"/>
      <c r="KRE9" s="428"/>
      <c r="KRF9" s="428"/>
      <c r="KRG9" s="428"/>
      <c r="KRH9" s="428"/>
      <c r="KRI9" s="428"/>
      <c r="KRJ9" s="428"/>
      <c r="KRK9" s="428"/>
      <c r="KRL9" s="428"/>
      <c r="KRM9" s="428"/>
      <c r="KRN9" s="428"/>
      <c r="KRO9" s="428"/>
      <c r="KRP9" s="428"/>
      <c r="KRQ9" s="428"/>
      <c r="KRR9" s="428"/>
      <c r="KRS9" s="428"/>
      <c r="KRT9" s="428"/>
      <c r="KRU9" s="428"/>
      <c r="KRV9" s="428"/>
      <c r="KRW9" s="428"/>
      <c r="KRX9" s="428"/>
      <c r="KRY9" s="428"/>
      <c r="KRZ9" s="428"/>
      <c r="KSA9" s="428"/>
      <c r="KSB9" s="428"/>
      <c r="KSC9" s="428"/>
      <c r="KSD9" s="428"/>
      <c r="KSE9" s="428"/>
      <c r="KSF9" s="428"/>
      <c r="KSG9" s="428"/>
      <c r="KSH9" s="428"/>
      <c r="KSI9" s="428"/>
      <c r="KSJ9" s="428"/>
      <c r="KSK9" s="428"/>
      <c r="KSL9" s="428"/>
      <c r="KSM9" s="428"/>
      <c r="KSN9" s="428"/>
      <c r="KSO9" s="428"/>
      <c r="KSP9" s="428"/>
      <c r="KSQ9" s="428"/>
      <c r="KSR9" s="428"/>
      <c r="KSS9" s="428"/>
      <c r="KST9" s="428"/>
      <c r="KSU9" s="428"/>
      <c r="KSV9" s="428"/>
      <c r="KSW9" s="428"/>
      <c r="KSX9" s="428"/>
      <c r="KSY9" s="428"/>
      <c r="KSZ9" s="428"/>
      <c r="KTA9" s="428"/>
      <c r="KTB9" s="428"/>
      <c r="KTC9" s="428"/>
      <c r="KTD9" s="428"/>
      <c r="KTE9" s="428"/>
      <c r="KTF9" s="428"/>
      <c r="KTG9" s="428"/>
      <c r="KTH9" s="428"/>
      <c r="KTI9" s="428"/>
      <c r="KTJ9" s="428"/>
      <c r="KTK9" s="428"/>
      <c r="KTL9" s="428"/>
      <c r="KTM9" s="428"/>
      <c r="KTN9" s="428"/>
      <c r="KTO9" s="428"/>
      <c r="KTP9" s="428"/>
      <c r="KTQ9" s="428"/>
      <c r="KTR9" s="428"/>
      <c r="KTS9" s="428"/>
      <c r="KTT9" s="428"/>
      <c r="KTU9" s="428"/>
      <c r="KTV9" s="428"/>
      <c r="KTW9" s="428"/>
      <c r="KTX9" s="428"/>
      <c r="KTY9" s="428"/>
      <c r="KTZ9" s="428"/>
      <c r="KUA9" s="428"/>
      <c r="KUB9" s="428"/>
      <c r="KUC9" s="428"/>
      <c r="KUD9" s="428"/>
      <c r="KUE9" s="428"/>
      <c r="KUF9" s="428"/>
      <c r="KUG9" s="428"/>
      <c r="KUH9" s="428"/>
      <c r="KUI9" s="428"/>
      <c r="KUJ9" s="428"/>
      <c r="KUK9" s="428"/>
      <c r="KUL9" s="428"/>
      <c r="KUM9" s="428"/>
      <c r="KUN9" s="428"/>
      <c r="KUO9" s="428"/>
      <c r="KUP9" s="428"/>
      <c r="KUQ9" s="428"/>
      <c r="KUR9" s="428"/>
      <c r="KUS9" s="428"/>
      <c r="KUT9" s="428"/>
      <c r="KUU9" s="428"/>
      <c r="KUV9" s="428"/>
      <c r="KUW9" s="428"/>
      <c r="KUX9" s="428"/>
      <c r="KUY9" s="428"/>
      <c r="KUZ9" s="428"/>
      <c r="KVA9" s="428"/>
      <c r="KVB9" s="428"/>
      <c r="KVC9" s="428"/>
      <c r="KVD9" s="428"/>
      <c r="KVE9" s="428"/>
      <c r="KVF9" s="428"/>
      <c r="KVG9" s="428"/>
      <c r="KVH9" s="428"/>
      <c r="KVI9" s="428"/>
      <c r="KVJ9" s="428"/>
      <c r="KVK9" s="428"/>
      <c r="KVL9" s="428"/>
      <c r="KVM9" s="428"/>
      <c r="KVN9" s="428"/>
      <c r="KVO9" s="428"/>
      <c r="KVP9" s="428"/>
      <c r="KVQ9" s="428"/>
      <c r="KVR9" s="428"/>
      <c r="KVS9" s="428"/>
      <c r="KVT9" s="428"/>
      <c r="KVU9" s="428"/>
      <c r="KVV9" s="428"/>
      <c r="KVW9" s="428"/>
      <c r="KVX9" s="428"/>
      <c r="KVY9" s="428"/>
      <c r="KVZ9" s="428"/>
      <c r="KWA9" s="428"/>
      <c r="KWB9" s="428"/>
      <c r="KWC9" s="428"/>
      <c r="KWD9" s="428"/>
      <c r="KWE9" s="428"/>
      <c r="KWF9" s="428"/>
      <c r="KWG9" s="428"/>
      <c r="KWH9" s="428"/>
      <c r="KWI9" s="428"/>
      <c r="KWJ9" s="428"/>
      <c r="KWK9" s="428"/>
      <c r="KWL9" s="428"/>
      <c r="KWM9" s="428"/>
      <c r="KWN9" s="428"/>
      <c r="KWO9" s="428"/>
      <c r="KWP9" s="428"/>
      <c r="KWQ9" s="428"/>
      <c r="KWR9" s="428"/>
      <c r="KWS9" s="428"/>
      <c r="KWT9" s="428"/>
      <c r="KWU9" s="428"/>
      <c r="KWV9" s="428"/>
      <c r="KWW9" s="428"/>
      <c r="KWX9" s="428"/>
      <c r="KWY9" s="428"/>
      <c r="KWZ9" s="428"/>
      <c r="KXA9" s="428"/>
      <c r="KXB9" s="428"/>
      <c r="KXC9" s="428"/>
      <c r="KXD9" s="428"/>
      <c r="KXE9" s="428"/>
      <c r="KXF9" s="428"/>
      <c r="KXG9" s="428"/>
      <c r="KXH9" s="428"/>
      <c r="KXI9" s="428"/>
      <c r="KXJ9" s="428"/>
      <c r="KXK9" s="428"/>
      <c r="KXL9" s="428"/>
      <c r="KXM9" s="428"/>
      <c r="KXN9" s="428"/>
      <c r="KXO9" s="428"/>
      <c r="KXP9" s="428"/>
      <c r="KXQ9" s="428"/>
      <c r="KXR9" s="428"/>
      <c r="KXS9" s="428"/>
      <c r="KXT9" s="428"/>
      <c r="KXU9" s="428"/>
      <c r="KXV9" s="428"/>
      <c r="KXW9" s="428"/>
      <c r="KXX9" s="428"/>
      <c r="KXY9" s="428"/>
      <c r="KXZ9" s="428"/>
      <c r="KYA9" s="428"/>
      <c r="KYB9" s="428"/>
      <c r="KYC9" s="428"/>
      <c r="KYD9" s="428"/>
      <c r="KYE9" s="428"/>
      <c r="KYF9" s="428"/>
      <c r="KYG9" s="428"/>
      <c r="KYH9" s="428"/>
      <c r="KYI9" s="428"/>
      <c r="KYJ9" s="428"/>
      <c r="KYK9" s="428"/>
      <c r="KYL9" s="428"/>
      <c r="KYM9" s="428"/>
      <c r="KYN9" s="428"/>
      <c r="KYO9" s="428"/>
      <c r="KYP9" s="428"/>
      <c r="KYQ9" s="428"/>
      <c r="KYR9" s="428"/>
      <c r="KYS9" s="428"/>
      <c r="KYT9" s="428"/>
      <c r="KYU9" s="428"/>
      <c r="KYV9" s="428"/>
      <c r="KYW9" s="428"/>
      <c r="KYX9" s="428"/>
      <c r="KYY9" s="428"/>
      <c r="KYZ9" s="428"/>
      <c r="KZA9" s="428"/>
      <c r="KZB9" s="428"/>
      <c r="KZC9" s="428"/>
      <c r="KZD9" s="428"/>
      <c r="KZE9" s="428"/>
      <c r="KZF9" s="428"/>
      <c r="KZG9" s="428"/>
      <c r="KZH9" s="428"/>
      <c r="KZI9" s="428"/>
      <c r="KZJ9" s="428"/>
      <c r="KZK9" s="428"/>
      <c r="KZL9" s="428"/>
      <c r="KZM9" s="428"/>
      <c r="KZN9" s="428"/>
      <c r="KZO9" s="428"/>
      <c r="KZP9" s="428"/>
      <c r="KZQ9" s="428"/>
      <c r="KZR9" s="428"/>
      <c r="KZS9" s="428"/>
      <c r="KZT9" s="428"/>
      <c r="KZU9" s="428"/>
      <c r="KZV9" s="428"/>
      <c r="KZW9" s="428"/>
      <c r="KZX9" s="428"/>
      <c r="KZY9" s="428"/>
      <c r="KZZ9" s="428"/>
      <c r="LAA9" s="428"/>
      <c r="LAB9" s="428"/>
      <c r="LAC9" s="428"/>
      <c r="LAD9" s="428"/>
      <c r="LAE9" s="428"/>
      <c r="LAF9" s="428"/>
      <c r="LAG9" s="428"/>
      <c r="LAH9" s="428"/>
      <c r="LAI9" s="428"/>
      <c r="LAJ9" s="428"/>
      <c r="LAK9" s="428"/>
      <c r="LAL9" s="428"/>
      <c r="LAM9" s="428"/>
      <c r="LAN9" s="428"/>
      <c r="LAO9" s="428"/>
      <c r="LAP9" s="428"/>
      <c r="LAQ9" s="428"/>
      <c r="LAR9" s="428"/>
      <c r="LAS9" s="428"/>
      <c r="LAT9" s="428"/>
      <c r="LAU9" s="428"/>
      <c r="LAV9" s="428"/>
      <c r="LAW9" s="428"/>
      <c r="LAX9" s="428"/>
      <c r="LAY9" s="428"/>
      <c r="LAZ9" s="428"/>
      <c r="LBA9" s="428"/>
      <c r="LBB9" s="428"/>
      <c r="LBC9" s="428"/>
      <c r="LBD9" s="428"/>
      <c r="LBE9" s="428"/>
      <c r="LBF9" s="428"/>
      <c r="LBG9" s="428"/>
      <c r="LBH9" s="428"/>
      <c r="LBI9" s="428"/>
      <c r="LBJ9" s="428"/>
      <c r="LBK9" s="428"/>
      <c r="LBL9" s="428"/>
      <c r="LBM9" s="428"/>
      <c r="LBN9" s="428"/>
      <c r="LBO9" s="428"/>
      <c r="LBP9" s="428"/>
      <c r="LBQ9" s="428"/>
      <c r="LBR9" s="428"/>
      <c r="LBS9" s="428"/>
      <c r="LBT9" s="428"/>
      <c r="LBU9" s="428"/>
      <c r="LBV9" s="428"/>
      <c r="LBW9" s="428"/>
      <c r="LBX9" s="428"/>
      <c r="LBY9" s="428"/>
      <c r="LBZ9" s="428"/>
      <c r="LCA9" s="428"/>
      <c r="LCB9" s="428"/>
      <c r="LCC9" s="428"/>
      <c r="LCD9" s="428"/>
      <c r="LCE9" s="428"/>
      <c r="LCF9" s="428"/>
      <c r="LCG9" s="428"/>
      <c r="LCH9" s="428"/>
      <c r="LCI9" s="428"/>
      <c r="LCJ9" s="428"/>
      <c r="LCK9" s="428"/>
      <c r="LCL9" s="428"/>
      <c r="LCM9" s="428"/>
      <c r="LCN9" s="428"/>
      <c r="LCO9" s="428"/>
      <c r="LCP9" s="428"/>
      <c r="LCQ9" s="428"/>
      <c r="LCR9" s="428"/>
      <c r="LCS9" s="428"/>
      <c r="LCT9" s="428"/>
      <c r="LCU9" s="428"/>
      <c r="LCV9" s="428"/>
      <c r="LCW9" s="428"/>
      <c r="LCX9" s="428"/>
      <c r="LCY9" s="428"/>
      <c r="LCZ9" s="428"/>
      <c r="LDA9" s="428"/>
      <c r="LDB9" s="428"/>
      <c r="LDC9" s="428"/>
      <c r="LDD9" s="428"/>
      <c r="LDE9" s="428"/>
      <c r="LDF9" s="428"/>
      <c r="LDG9" s="428"/>
      <c r="LDH9" s="428"/>
      <c r="LDI9" s="428"/>
      <c r="LDJ9" s="428"/>
      <c r="LDK9" s="428"/>
      <c r="LDL9" s="428"/>
      <c r="LDM9" s="428"/>
      <c r="LDN9" s="428"/>
      <c r="LDO9" s="428"/>
      <c r="LDP9" s="428"/>
      <c r="LDQ9" s="428"/>
      <c r="LDR9" s="428"/>
      <c r="LDS9" s="428"/>
      <c r="LDT9" s="428"/>
      <c r="LDU9" s="428"/>
      <c r="LDV9" s="428"/>
      <c r="LDW9" s="428"/>
      <c r="LDX9" s="428"/>
      <c r="LDY9" s="428"/>
      <c r="LDZ9" s="428"/>
      <c r="LEA9" s="428"/>
      <c r="LEB9" s="428"/>
      <c r="LEC9" s="428"/>
      <c r="LED9" s="428"/>
      <c r="LEE9" s="428"/>
      <c r="LEF9" s="428"/>
      <c r="LEG9" s="428"/>
      <c r="LEH9" s="428"/>
      <c r="LEI9" s="428"/>
      <c r="LEJ9" s="428"/>
      <c r="LEK9" s="428"/>
      <c r="LEL9" s="428"/>
      <c r="LEM9" s="428"/>
      <c r="LEN9" s="428"/>
      <c r="LEO9" s="428"/>
      <c r="LEP9" s="428"/>
      <c r="LEQ9" s="428"/>
      <c r="LER9" s="428"/>
      <c r="LES9" s="428"/>
      <c r="LET9" s="428"/>
      <c r="LEU9" s="428"/>
      <c r="LEV9" s="428"/>
      <c r="LEW9" s="428"/>
      <c r="LEX9" s="428"/>
      <c r="LEY9" s="428"/>
      <c r="LEZ9" s="428"/>
      <c r="LFA9" s="428"/>
      <c r="LFB9" s="428"/>
      <c r="LFC9" s="428"/>
      <c r="LFD9" s="428"/>
      <c r="LFE9" s="428"/>
      <c r="LFF9" s="428"/>
      <c r="LFG9" s="428"/>
      <c r="LFH9" s="428"/>
      <c r="LFI9" s="428"/>
      <c r="LFJ9" s="428"/>
      <c r="LFK9" s="428"/>
      <c r="LFL9" s="428"/>
      <c r="LFM9" s="428"/>
      <c r="LFN9" s="428"/>
      <c r="LFO9" s="428"/>
      <c r="LFP9" s="428"/>
      <c r="LFQ9" s="428"/>
      <c r="LFR9" s="428"/>
      <c r="LFS9" s="428"/>
      <c r="LFT9" s="428"/>
      <c r="LFU9" s="428"/>
      <c r="LFV9" s="428"/>
      <c r="LFW9" s="428"/>
      <c r="LFX9" s="428"/>
      <c r="LFY9" s="428"/>
      <c r="LFZ9" s="428"/>
      <c r="LGA9" s="428"/>
      <c r="LGB9" s="428"/>
      <c r="LGC9" s="428"/>
      <c r="LGD9" s="428"/>
      <c r="LGE9" s="428"/>
      <c r="LGF9" s="428"/>
      <c r="LGG9" s="428"/>
      <c r="LGH9" s="428"/>
      <c r="LGI9" s="428"/>
      <c r="LGJ9" s="428"/>
      <c r="LGK9" s="428"/>
      <c r="LGL9" s="428"/>
      <c r="LGM9" s="428"/>
      <c r="LGN9" s="428"/>
      <c r="LGO9" s="428"/>
      <c r="LGP9" s="428"/>
      <c r="LGQ9" s="428"/>
      <c r="LGR9" s="428"/>
      <c r="LGS9" s="428"/>
      <c r="LGT9" s="428"/>
      <c r="LGU9" s="428"/>
      <c r="LGV9" s="428"/>
      <c r="LGW9" s="428"/>
      <c r="LGX9" s="428"/>
      <c r="LGY9" s="428"/>
      <c r="LGZ9" s="428"/>
      <c r="LHA9" s="428"/>
      <c r="LHB9" s="428"/>
      <c r="LHC9" s="428"/>
      <c r="LHD9" s="428"/>
      <c r="LHE9" s="428"/>
      <c r="LHF9" s="428"/>
      <c r="LHG9" s="428"/>
      <c r="LHH9" s="428"/>
      <c r="LHI9" s="428"/>
      <c r="LHJ9" s="428"/>
      <c r="LHK9" s="428"/>
      <c r="LHL9" s="428"/>
      <c r="LHM9" s="428"/>
      <c r="LHN9" s="428"/>
      <c r="LHO9" s="428"/>
      <c r="LHP9" s="428"/>
      <c r="LHQ9" s="428"/>
      <c r="LHR9" s="428"/>
      <c r="LHS9" s="428"/>
      <c r="LHT9" s="428"/>
      <c r="LHU9" s="428"/>
      <c r="LHV9" s="428"/>
      <c r="LHW9" s="428"/>
      <c r="LHX9" s="428"/>
      <c r="LHY9" s="428"/>
      <c r="LHZ9" s="428"/>
      <c r="LIA9" s="428"/>
      <c r="LIB9" s="428"/>
      <c r="LIC9" s="428"/>
      <c r="LID9" s="428"/>
      <c r="LIE9" s="428"/>
      <c r="LIF9" s="428"/>
      <c r="LIG9" s="428"/>
      <c r="LIH9" s="428"/>
      <c r="LII9" s="428"/>
      <c r="LIJ9" s="428"/>
      <c r="LIK9" s="428"/>
      <c r="LIL9" s="428"/>
      <c r="LIM9" s="428"/>
      <c r="LIN9" s="428"/>
      <c r="LIO9" s="428"/>
      <c r="LIP9" s="428"/>
      <c r="LIQ9" s="428"/>
      <c r="LIR9" s="428"/>
      <c r="LIS9" s="428"/>
      <c r="LIT9" s="428"/>
      <c r="LIU9" s="428"/>
      <c r="LIV9" s="428"/>
      <c r="LIW9" s="428"/>
      <c r="LIX9" s="428"/>
      <c r="LIY9" s="428"/>
      <c r="LIZ9" s="428"/>
      <c r="LJA9" s="428"/>
      <c r="LJB9" s="428"/>
      <c r="LJC9" s="428"/>
      <c r="LJD9" s="428"/>
      <c r="LJE9" s="428"/>
      <c r="LJF9" s="428"/>
      <c r="LJG9" s="428"/>
      <c r="LJH9" s="428"/>
      <c r="LJI9" s="428"/>
      <c r="LJJ9" s="428"/>
      <c r="LJK9" s="428"/>
      <c r="LJL9" s="428"/>
      <c r="LJM9" s="428"/>
      <c r="LJN9" s="428"/>
      <c r="LJO9" s="428"/>
      <c r="LJP9" s="428"/>
      <c r="LJQ9" s="428"/>
      <c r="LJR9" s="428"/>
      <c r="LJS9" s="428"/>
      <c r="LJT9" s="428"/>
      <c r="LJU9" s="428"/>
      <c r="LJV9" s="428"/>
      <c r="LJW9" s="428"/>
      <c r="LJX9" s="428"/>
      <c r="LJY9" s="428"/>
      <c r="LJZ9" s="428"/>
      <c r="LKA9" s="428"/>
      <c r="LKB9" s="428"/>
      <c r="LKC9" s="428"/>
      <c r="LKD9" s="428"/>
      <c r="LKE9" s="428"/>
      <c r="LKF9" s="428"/>
      <c r="LKG9" s="428"/>
      <c r="LKH9" s="428"/>
      <c r="LKI9" s="428"/>
      <c r="LKJ9" s="428"/>
      <c r="LKK9" s="428"/>
      <c r="LKL9" s="428"/>
      <c r="LKM9" s="428"/>
      <c r="LKN9" s="428"/>
      <c r="LKO9" s="428"/>
      <c r="LKP9" s="428"/>
      <c r="LKQ9" s="428"/>
      <c r="LKR9" s="428"/>
      <c r="LKS9" s="428"/>
      <c r="LKT9" s="428"/>
      <c r="LKU9" s="428"/>
      <c r="LKV9" s="428"/>
      <c r="LKW9" s="428"/>
      <c r="LKX9" s="428"/>
      <c r="LKY9" s="428"/>
      <c r="LKZ9" s="428"/>
      <c r="LLA9" s="428"/>
      <c r="LLB9" s="428"/>
      <c r="LLC9" s="428"/>
      <c r="LLD9" s="428"/>
      <c r="LLE9" s="428"/>
      <c r="LLF9" s="428"/>
      <c r="LLG9" s="428"/>
      <c r="LLH9" s="428"/>
      <c r="LLI9" s="428"/>
      <c r="LLJ9" s="428"/>
      <c r="LLK9" s="428"/>
      <c r="LLL9" s="428"/>
      <c r="LLM9" s="428"/>
      <c r="LLN9" s="428"/>
      <c r="LLO9" s="428"/>
      <c r="LLP9" s="428"/>
      <c r="LLQ9" s="428"/>
      <c r="LLR9" s="428"/>
      <c r="LLS9" s="428"/>
      <c r="LLT9" s="428"/>
      <c r="LLU9" s="428"/>
      <c r="LLV9" s="428"/>
      <c r="LLW9" s="428"/>
      <c r="LLX9" s="428"/>
      <c r="LLY9" s="428"/>
      <c r="LLZ9" s="428"/>
      <c r="LMA9" s="428"/>
      <c r="LMB9" s="428"/>
      <c r="LMC9" s="428"/>
      <c r="LMD9" s="428"/>
      <c r="LME9" s="428"/>
      <c r="LMF9" s="428"/>
      <c r="LMG9" s="428"/>
      <c r="LMH9" s="428"/>
      <c r="LMI9" s="428"/>
      <c r="LMJ9" s="428"/>
      <c r="LMK9" s="428"/>
      <c r="LML9" s="428"/>
      <c r="LMM9" s="428"/>
      <c r="LMN9" s="428"/>
      <c r="LMO9" s="428"/>
      <c r="LMP9" s="428"/>
      <c r="LMQ9" s="428"/>
      <c r="LMR9" s="428"/>
      <c r="LMS9" s="428"/>
      <c r="LMT9" s="428"/>
      <c r="LMU9" s="428"/>
      <c r="LMV9" s="428"/>
      <c r="LMW9" s="428"/>
      <c r="LMX9" s="428"/>
      <c r="LMY9" s="428"/>
      <c r="LMZ9" s="428"/>
      <c r="LNA9" s="428"/>
      <c r="LNB9" s="428"/>
      <c r="LNC9" s="428"/>
      <c r="LND9" s="428"/>
      <c r="LNE9" s="428"/>
      <c r="LNF9" s="428"/>
      <c r="LNG9" s="428"/>
      <c r="LNH9" s="428"/>
      <c r="LNI9" s="428"/>
      <c r="LNJ9" s="428"/>
      <c r="LNK9" s="428"/>
      <c r="LNL9" s="428"/>
      <c r="LNM9" s="428"/>
      <c r="LNN9" s="428"/>
      <c r="LNO9" s="428"/>
      <c r="LNP9" s="428"/>
      <c r="LNQ9" s="428"/>
      <c r="LNR9" s="428"/>
      <c r="LNS9" s="428"/>
      <c r="LNT9" s="428"/>
      <c r="LNU9" s="428"/>
      <c r="LNV9" s="428"/>
      <c r="LNW9" s="428"/>
      <c r="LNX9" s="428"/>
      <c r="LNY9" s="428"/>
      <c r="LNZ9" s="428"/>
      <c r="LOA9" s="428"/>
      <c r="LOB9" s="428"/>
      <c r="LOC9" s="428"/>
      <c r="LOD9" s="428"/>
      <c r="LOE9" s="428"/>
      <c r="LOF9" s="428"/>
      <c r="LOG9" s="428"/>
      <c r="LOH9" s="428"/>
      <c r="LOI9" s="428"/>
      <c r="LOJ9" s="428"/>
      <c r="LOK9" s="428"/>
      <c r="LOL9" s="428"/>
      <c r="LOM9" s="428"/>
      <c r="LON9" s="428"/>
      <c r="LOO9" s="428"/>
      <c r="LOP9" s="428"/>
      <c r="LOQ9" s="428"/>
      <c r="LOR9" s="428"/>
      <c r="LOS9" s="428"/>
      <c r="LOT9" s="428"/>
      <c r="LOU9" s="428"/>
      <c r="LOV9" s="428"/>
      <c r="LOW9" s="428"/>
      <c r="LOX9" s="428"/>
      <c r="LOY9" s="428"/>
      <c r="LOZ9" s="428"/>
      <c r="LPA9" s="428"/>
      <c r="LPB9" s="428"/>
      <c r="LPC9" s="428"/>
      <c r="LPD9" s="428"/>
      <c r="LPE9" s="428"/>
      <c r="LPF9" s="428"/>
      <c r="LPG9" s="428"/>
      <c r="LPH9" s="428"/>
      <c r="LPI9" s="428"/>
      <c r="LPJ9" s="428"/>
      <c r="LPK9" s="428"/>
      <c r="LPL9" s="428"/>
      <c r="LPM9" s="428"/>
      <c r="LPN9" s="428"/>
      <c r="LPO9" s="428"/>
      <c r="LPP9" s="428"/>
      <c r="LPQ9" s="428"/>
      <c r="LPR9" s="428"/>
      <c r="LPS9" s="428"/>
      <c r="LPT9" s="428"/>
      <c r="LPU9" s="428"/>
      <c r="LPV9" s="428"/>
      <c r="LPW9" s="428"/>
      <c r="LPX9" s="428"/>
      <c r="LPY9" s="428"/>
      <c r="LPZ9" s="428"/>
      <c r="LQA9" s="428"/>
      <c r="LQB9" s="428"/>
      <c r="LQC9" s="428"/>
      <c r="LQD9" s="428"/>
      <c r="LQE9" s="428"/>
      <c r="LQF9" s="428"/>
      <c r="LQG9" s="428"/>
      <c r="LQH9" s="428"/>
      <c r="LQI9" s="428"/>
      <c r="LQJ9" s="428"/>
      <c r="LQK9" s="428"/>
      <c r="LQL9" s="428"/>
      <c r="LQM9" s="428"/>
      <c r="LQN9" s="428"/>
      <c r="LQO9" s="428"/>
      <c r="LQP9" s="428"/>
      <c r="LQQ9" s="428"/>
      <c r="LQR9" s="428"/>
      <c r="LQS9" s="428"/>
      <c r="LQT9" s="428"/>
      <c r="LQU9" s="428"/>
      <c r="LQV9" s="428"/>
      <c r="LQW9" s="428"/>
      <c r="LQX9" s="428"/>
      <c r="LQY9" s="428"/>
      <c r="LQZ9" s="428"/>
      <c r="LRA9" s="428"/>
      <c r="LRB9" s="428"/>
      <c r="LRC9" s="428"/>
      <c r="LRD9" s="428"/>
      <c r="LRE9" s="428"/>
      <c r="LRF9" s="428"/>
      <c r="LRG9" s="428"/>
      <c r="LRH9" s="428"/>
      <c r="LRI9" s="428"/>
      <c r="LRJ9" s="428"/>
      <c r="LRK9" s="428"/>
      <c r="LRL9" s="428"/>
      <c r="LRM9" s="428"/>
      <c r="LRN9" s="428"/>
      <c r="LRO9" s="428"/>
      <c r="LRP9" s="428"/>
      <c r="LRQ9" s="428"/>
      <c r="LRR9" s="428"/>
      <c r="LRS9" s="428"/>
      <c r="LRT9" s="428"/>
      <c r="LRU9" s="428"/>
      <c r="LRV9" s="428"/>
      <c r="LRW9" s="428"/>
      <c r="LRX9" s="428"/>
      <c r="LRY9" s="428"/>
      <c r="LRZ9" s="428"/>
      <c r="LSA9" s="428"/>
      <c r="LSB9" s="428"/>
      <c r="LSC9" s="428"/>
      <c r="LSD9" s="428"/>
      <c r="LSE9" s="428"/>
      <c r="LSF9" s="428"/>
      <c r="LSG9" s="428"/>
      <c r="LSH9" s="428"/>
      <c r="LSI9" s="428"/>
      <c r="LSJ9" s="428"/>
      <c r="LSK9" s="428"/>
      <c r="LSL9" s="428"/>
      <c r="LSM9" s="428"/>
      <c r="LSN9" s="428"/>
      <c r="LSO9" s="428"/>
      <c r="LSP9" s="428"/>
      <c r="LSQ9" s="428"/>
      <c r="LSR9" s="428"/>
      <c r="LSS9" s="428"/>
      <c r="LST9" s="428"/>
      <c r="LSU9" s="428"/>
      <c r="LSV9" s="428"/>
      <c r="LSW9" s="428"/>
      <c r="LSX9" s="428"/>
      <c r="LSY9" s="428"/>
      <c r="LSZ9" s="428"/>
      <c r="LTA9" s="428"/>
      <c r="LTB9" s="428"/>
      <c r="LTC9" s="428"/>
      <c r="LTD9" s="428"/>
      <c r="LTE9" s="428"/>
      <c r="LTF9" s="428"/>
      <c r="LTG9" s="428"/>
      <c r="LTH9" s="428"/>
      <c r="LTI9" s="428"/>
      <c r="LTJ9" s="428"/>
      <c r="LTK9" s="428"/>
      <c r="LTL9" s="428"/>
      <c r="LTM9" s="428"/>
      <c r="LTN9" s="428"/>
      <c r="LTO9" s="428"/>
      <c r="LTP9" s="428"/>
      <c r="LTQ9" s="428"/>
      <c r="LTR9" s="428"/>
      <c r="LTS9" s="428"/>
      <c r="LTT9" s="428"/>
      <c r="LTU9" s="428"/>
      <c r="LTV9" s="428"/>
      <c r="LTW9" s="428"/>
      <c r="LTX9" s="428"/>
      <c r="LTY9" s="428"/>
      <c r="LTZ9" s="428"/>
      <c r="LUA9" s="428"/>
      <c r="LUB9" s="428"/>
      <c r="LUC9" s="428"/>
      <c r="LUD9" s="428"/>
      <c r="LUE9" s="428"/>
      <c r="LUF9" s="428"/>
      <c r="LUG9" s="428"/>
      <c r="LUH9" s="428"/>
      <c r="LUI9" s="428"/>
      <c r="LUJ9" s="428"/>
      <c r="LUK9" s="428"/>
      <c r="LUL9" s="428"/>
      <c r="LUM9" s="428"/>
      <c r="LUN9" s="428"/>
      <c r="LUO9" s="428"/>
      <c r="LUP9" s="428"/>
      <c r="LUQ9" s="428"/>
      <c r="LUR9" s="428"/>
      <c r="LUS9" s="428"/>
      <c r="LUT9" s="428"/>
      <c r="LUU9" s="428"/>
      <c r="LUV9" s="428"/>
      <c r="LUW9" s="428"/>
      <c r="LUX9" s="428"/>
      <c r="LUY9" s="428"/>
      <c r="LUZ9" s="428"/>
      <c r="LVA9" s="428"/>
      <c r="LVB9" s="428"/>
      <c r="LVC9" s="428"/>
      <c r="LVD9" s="428"/>
      <c r="LVE9" s="428"/>
      <c r="LVF9" s="428"/>
      <c r="LVG9" s="428"/>
      <c r="LVH9" s="428"/>
      <c r="LVI9" s="428"/>
      <c r="LVJ9" s="428"/>
      <c r="LVK9" s="428"/>
      <c r="LVL9" s="428"/>
      <c r="LVM9" s="428"/>
      <c r="LVN9" s="428"/>
      <c r="LVO9" s="428"/>
      <c r="LVP9" s="428"/>
      <c r="LVQ9" s="428"/>
      <c r="LVR9" s="428"/>
      <c r="LVS9" s="428"/>
      <c r="LVT9" s="428"/>
      <c r="LVU9" s="428"/>
      <c r="LVV9" s="428"/>
      <c r="LVW9" s="428"/>
      <c r="LVX9" s="428"/>
      <c r="LVY9" s="428"/>
      <c r="LVZ9" s="428"/>
      <c r="LWA9" s="428"/>
      <c r="LWB9" s="428"/>
      <c r="LWC9" s="428"/>
      <c r="LWD9" s="428"/>
      <c r="LWE9" s="428"/>
      <c r="LWF9" s="428"/>
      <c r="LWG9" s="428"/>
      <c r="LWH9" s="428"/>
      <c r="LWI9" s="428"/>
      <c r="LWJ9" s="428"/>
      <c r="LWK9" s="428"/>
      <c r="LWL9" s="428"/>
      <c r="LWM9" s="428"/>
      <c r="LWN9" s="428"/>
      <c r="LWO9" s="428"/>
      <c r="LWP9" s="428"/>
      <c r="LWQ9" s="428"/>
      <c r="LWR9" s="428"/>
      <c r="LWS9" s="428"/>
      <c r="LWT9" s="428"/>
      <c r="LWU9" s="428"/>
      <c r="LWV9" s="428"/>
      <c r="LWW9" s="428"/>
      <c r="LWX9" s="428"/>
      <c r="LWY9" s="428"/>
      <c r="LWZ9" s="428"/>
      <c r="LXA9" s="428"/>
      <c r="LXB9" s="428"/>
      <c r="LXC9" s="428"/>
      <c r="LXD9" s="428"/>
      <c r="LXE9" s="428"/>
      <c r="LXF9" s="428"/>
      <c r="LXG9" s="428"/>
      <c r="LXH9" s="428"/>
      <c r="LXI9" s="428"/>
      <c r="LXJ9" s="428"/>
      <c r="LXK9" s="428"/>
      <c r="LXL9" s="428"/>
      <c r="LXM9" s="428"/>
      <c r="LXN9" s="428"/>
      <c r="LXO9" s="428"/>
      <c r="LXP9" s="428"/>
      <c r="LXQ9" s="428"/>
      <c r="LXR9" s="428"/>
      <c r="LXS9" s="428"/>
      <c r="LXT9" s="428"/>
      <c r="LXU9" s="428"/>
      <c r="LXV9" s="428"/>
      <c r="LXW9" s="428"/>
      <c r="LXX9" s="428"/>
      <c r="LXY9" s="428"/>
      <c r="LXZ9" s="428"/>
      <c r="LYA9" s="428"/>
      <c r="LYB9" s="428"/>
      <c r="LYC9" s="428"/>
      <c r="LYD9" s="428"/>
      <c r="LYE9" s="428"/>
      <c r="LYF9" s="428"/>
      <c r="LYG9" s="428"/>
      <c r="LYH9" s="428"/>
      <c r="LYI9" s="428"/>
      <c r="LYJ9" s="428"/>
      <c r="LYK9" s="428"/>
      <c r="LYL9" s="428"/>
      <c r="LYM9" s="428"/>
      <c r="LYN9" s="428"/>
      <c r="LYO9" s="428"/>
      <c r="LYP9" s="428"/>
      <c r="LYQ9" s="428"/>
      <c r="LYR9" s="428"/>
      <c r="LYS9" s="428"/>
      <c r="LYT9" s="428"/>
      <c r="LYU9" s="428"/>
      <c r="LYV9" s="428"/>
      <c r="LYW9" s="428"/>
      <c r="LYX9" s="428"/>
      <c r="LYY9" s="428"/>
      <c r="LYZ9" s="428"/>
      <c r="LZA9" s="428"/>
      <c r="LZB9" s="428"/>
      <c r="LZC9" s="428"/>
      <c r="LZD9" s="428"/>
      <c r="LZE9" s="428"/>
      <c r="LZF9" s="428"/>
      <c r="LZG9" s="428"/>
      <c r="LZH9" s="428"/>
      <c r="LZI9" s="428"/>
      <c r="LZJ9" s="428"/>
      <c r="LZK9" s="428"/>
      <c r="LZL9" s="428"/>
      <c r="LZM9" s="428"/>
      <c r="LZN9" s="428"/>
      <c r="LZO9" s="428"/>
      <c r="LZP9" s="428"/>
      <c r="LZQ9" s="428"/>
      <c r="LZR9" s="428"/>
      <c r="LZS9" s="428"/>
      <c r="LZT9" s="428"/>
      <c r="LZU9" s="428"/>
      <c r="LZV9" s="428"/>
      <c r="LZW9" s="428"/>
      <c r="LZX9" s="428"/>
      <c r="LZY9" s="428"/>
      <c r="LZZ9" s="428"/>
      <c r="MAA9" s="428"/>
      <c r="MAB9" s="428"/>
      <c r="MAC9" s="428"/>
      <c r="MAD9" s="428"/>
      <c r="MAE9" s="428"/>
      <c r="MAF9" s="428"/>
      <c r="MAG9" s="428"/>
      <c r="MAH9" s="428"/>
      <c r="MAI9" s="428"/>
      <c r="MAJ9" s="428"/>
      <c r="MAK9" s="428"/>
      <c r="MAL9" s="428"/>
      <c r="MAM9" s="428"/>
      <c r="MAN9" s="428"/>
      <c r="MAO9" s="428"/>
      <c r="MAP9" s="428"/>
      <c r="MAQ9" s="428"/>
      <c r="MAR9" s="428"/>
      <c r="MAS9" s="428"/>
      <c r="MAT9" s="428"/>
      <c r="MAU9" s="428"/>
      <c r="MAV9" s="428"/>
      <c r="MAW9" s="428"/>
      <c r="MAX9" s="428"/>
      <c r="MAY9" s="428"/>
      <c r="MAZ9" s="428"/>
      <c r="MBA9" s="428"/>
      <c r="MBB9" s="428"/>
      <c r="MBC9" s="428"/>
      <c r="MBD9" s="428"/>
      <c r="MBE9" s="428"/>
      <c r="MBF9" s="428"/>
      <c r="MBG9" s="428"/>
      <c r="MBH9" s="428"/>
      <c r="MBI9" s="428"/>
      <c r="MBJ9" s="428"/>
      <c r="MBK9" s="428"/>
      <c r="MBL9" s="428"/>
      <c r="MBM9" s="428"/>
      <c r="MBN9" s="428"/>
      <c r="MBO9" s="428"/>
      <c r="MBP9" s="428"/>
      <c r="MBQ9" s="428"/>
      <c r="MBR9" s="428"/>
      <c r="MBS9" s="428"/>
      <c r="MBT9" s="428"/>
      <c r="MBU9" s="428"/>
      <c r="MBV9" s="428"/>
      <c r="MBW9" s="428"/>
      <c r="MBX9" s="428"/>
      <c r="MBY9" s="428"/>
      <c r="MBZ9" s="428"/>
      <c r="MCA9" s="428"/>
      <c r="MCB9" s="428"/>
      <c r="MCC9" s="428"/>
      <c r="MCD9" s="428"/>
      <c r="MCE9" s="428"/>
      <c r="MCF9" s="428"/>
      <c r="MCG9" s="428"/>
      <c r="MCH9" s="428"/>
      <c r="MCI9" s="428"/>
      <c r="MCJ9" s="428"/>
      <c r="MCK9" s="428"/>
      <c r="MCL9" s="428"/>
      <c r="MCM9" s="428"/>
      <c r="MCN9" s="428"/>
      <c r="MCO9" s="428"/>
      <c r="MCP9" s="428"/>
      <c r="MCQ9" s="428"/>
      <c r="MCR9" s="428"/>
      <c r="MCS9" s="428"/>
      <c r="MCT9" s="428"/>
      <c r="MCU9" s="428"/>
      <c r="MCV9" s="428"/>
      <c r="MCW9" s="428"/>
      <c r="MCX9" s="428"/>
      <c r="MCY9" s="428"/>
      <c r="MCZ9" s="428"/>
      <c r="MDA9" s="428"/>
      <c r="MDB9" s="428"/>
      <c r="MDC9" s="428"/>
      <c r="MDD9" s="428"/>
      <c r="MDE9" s="428"/>
      <c r="MDF9" s="428"/>
      <c r="MDG9" s="428"/>
      <c r="MDH9" s="428"/>
      <c r="MDI9" s="428"/>
      <c r="MDJ9" s="428"/>
      <c r="MDK9" s="428"/>
      <c r="MDL9" s="428"/>
      <c r="MDM9" s="428"/>
      <c r="MDN9" s="428"/>
      <c r="MDO9" s="428"/>
      <c r="MDP9" s="428"/>
      <c r="MDQ9" s="428"/>
      <c r="MDR9" s="428"/>
      <c r="MDS9" s="428"/>
      <c r="MDT9" s="428"/>
      <c r="MDU9" s="428"/>
      <c r="MDV9" s="428"/>
      <c r="MDW9" s="428"/>
      <c r="MDX9" s="428"/>
      <c r="MDY9" s="428"/>
      <c r="MDZ9" s="428"/>
      <c r="MEA9" s="428"/>
      <c r="MEB9" s="428"/>
      <c r="MEC9" s="428"/>
      <c r="MED9" s="428"/>
      <c r="MEE9" s="428"/>
      <c r="MEF9" s="428"/>
      <c r="MEG9" s="428"/>
      <c r="MEH9" s="428"/>
      <c r="MEI9" s="428"/>
      <c r="MEJ9" s="428"/>
      <c r="MEK9" s="428"/>
      <c r="MEL9" s="428"/>
      <c r="MEM9" s="428"/>
      <c r="MEN9" s="428"/>
      <c r="MEO9" s="428"/>
      <c r="MEP9" s="428"/>
      <c r="MEQ9" s="428"/>
      <c r="MER9" s="428"/>
      <c r="MES9" s="428"/>
      <c r="MET9" s="428"/>
      <c r="MEU9" s="428"/>
      <c r="MEV9" s="428"/>
      <c r="MEW9" s="428"/>
      <c r="MEX9" s="428"/>
      <c r="MEY9" s="428"/>
      <c r="MEZ9" s="428"/>
      <c r="MFA9" s="428"/>
      <c r="MFB9" s="428"/>
      <c r="MFC9" s="428"/>
      <c r="MFD9" s="428"/>
      <c r="MFE9" s="428"/>
      <c r="MFF9" s="428"/>
      <c r="MFG9" s="428"/>
      <c r="MFH9" s="428"/>
      <c r="MFI9" s="428"/>
      <c r="MFJ9" s="428"/>
      <c r="MFK9" s="428"/>
      <c r="MFL9" s="428"/>
      <c r="MFM9" s="428"/>
      <c r="MFN9" s="428"/>
      <c r="MFO9" s="428"/>
      <c r="MFP9" s="428"/>
      <c r="MFQ9" s="428"/>
      <c r="MFR9" s="428"/>
      <c r="MFS9" s="428"/>
      <c r="MFT9" s="428"/>
      <c r="MFU9" s="428"/>
      <c r="MFV9" s="428"/>
      <c r="MFW9" s="428"/>
      <c r="MFX9" s="428"/>
      <c r="MFY9" s="428"/>
      <c r="MFZ9" s="428"/>
      <c r="MGA9" s="428"/>
      <c r="MGB9" s="428"/>
      <c r="MGC9" s="428"/>
      <c r="MGD9" s="428"/>
      <c r="MGE9" s="428"/>
      <c r="MGF9" s="428"/>
      <c r="MGG9" s="428"/>
      <c r="MGH9" s="428"/>
      <c r="MGI9" s="428"/>
      <c r="MGJ9" s="428"/>
      <c r="MGK9" s="428"/>
      <c r="MGL9" s="428"/>
      <c r="MGM9" s="428"/>
      <c r="MGN9" s="428"/>
      <c r="MGO9" s="428"/>
      <c r="MGP9" s="428"/>
      <c r="MGQ9" s="428"/>
      <c r="MGR9" s="428"/>
      <c r="MGS9" s="428"/>
      <c r="MGT9" s="428"/>
      <c r="MGU9" s="428"/>
      <c r="MGV9" s="428"/>
      <c r="MGW9" s="428"/>
      <c r="MGX9" s="428"/>
      <c r="MGY9" s="428"/>
      <c r="MGZ9" s="428"/>
      <c r="MHA9" s="428"/>
      <c r="MHB9" s="428"/>
      <c r="MHC9" s="428"/>
      <c r="MHD9" s="428"/>
      <c r="MHE9" s="428"/>
      <c r="MHF9" s="428"/>
      <c r="MHG9" s="428"/>
      <c r="MHH9" s="428"/>
      <c r="MHI9" s="428"/>
      <c r="MHJ9" s="428"/>
      <c r="MHK9" s="428"/>
      <c r="MHL9" s="428"/>
      <c r="MHM9" s="428"/>
      <c r="MHN9" s="428"/>
      <c r="MHO9" s="428"/>
      <c r="MHP9" s="428"/>
      <c r="MHQ9" s="428"/>
      <c r="MHR9" s="428"/>
      <c r="MHS9" s="428"/>
      <c r="MHT9" s="428"/>
      <c r="MHU9" s="428"/>
      <c r="MHV9" s="428"/>
      <c r="MHW9" s="428"/>
      <c r="MHX9" s="428"/>
      <c r="MHY9" s="428"/>
      <c r="MHZ9" s="428"/>
      <c r="MIA9" s="428"/>
      <c r="MIB9" s="428"/>
      <c r="MIC9" s="428"/>
      <c r="MID9" s="428"/>
      <c r="MIE9" s="428"/>
      <c r="MIF9" s="428"/>
      <c r="MIG9" s="428"/>
      <c r="MIH9" s="428"/>
      <c r="MII9" s="428"/>
      <c r="MIJ9" s="428"/>
      <c r="MIK9" s="428"/>
      <c r="MIL9" s="428"/>
      <c r="MIM9" s="428"/>
      <c r="MIN9" s="428"/>
      <c r="MIO9" s="428"/>
      <c r="MIP9" s="428"/>
      <c r="MIQ9" s="428"/>
      <c r="MIR9" s="428"/>
      <c r="MIS9" s="428"/>
      <c r="MIT9" s="428"/>
      <c r="MIU9" s="428"/>
      <c r="MIV9" s="428"/>
      <c r="MIW9" s="428"/>
      <c r="MIX9" s="428"/>
      <c r="MIY9" s="428"/>
      <c r="MIZ9" s="428"/>
      <c r="MJA9" s="428"/>
      <c r="MJB9" s="428"/>
      <c r="MJC9" s="428"/>
      <c r="MJD9" s="428"/>
      <c r="MJE9" s="428"/>
      <c r="MJF9" s="428"/>
      <c r="MJG9" s="428"/>
      <c r="MJH9" s="428"/>
      <c r="MJI9" s="428"/>
      <c r="MJJ9" s="428"/>
      <c r="MJK9" s="428"/>
      <c r="MJL9" s="428"/>
      <c r="MJM9" s="428"/>
      <c r="MJN9" s="428"/>
      <c r="MJO9" s="428"/>
      <c r="MJP9" s="428"/>
      <c r="MJQ9" s="428"/>
      <c r="MJR9" s="428"/>
      <c r="MJS9" s="428"/>
      <c r="MJT9" s="428"/>
      <c r="MJU9" s="428"/>
      <c r="MJV9" s="428"/>
      <c r="MJW9" s="428"/>
      <c r="MJX9" s="428"/>
      <c r="MJY9" s="428"/>
      <c r="MJZ9" s="428"/>
      <c r="MKA9" s="428"/>
      <c r="MKB9" s="428"/>
      <c r="MKC9" s="428"/>
      <c r="MKD9" s="428"/>
      <c r="MKE9" s="428"/>
      <c r="MKF9" s="428"/>
      <c r="MKG9" s="428"/>
      <c r="MKH9" s="428"/>
      <c r="MKI9" s="428"/>
      <c r="MKJ9" s="428"/>
      <c r="MKK9" s="428"/>
      <c r="MKL9" s="428"/>
      <c r="MKM9" s="428"/>
      <c r="MKN9" s="428"/>
      <c r="MKO9" s="428"/>
      <c r="MKP9" s="428"/>
      <c r="MKQ9" s="428"/>
      <c r="MKR9" s="428"/>
      <c r="MKS9" s="428"/>
      <c r="MKT9" s="428"/>
      <c r="MKU9" s="428"/>
      <c r="MKV9" s="428"/>
      <c r="MKW9" s="428"/>
      <c r="MKX9" s="428"/>
      <c r="MKY9" s="428"/>
      <c r="MKZ9" s="428"/>
      <c r="MLA9" s="428"/>
      <c r="MLB9" s="428"/>
      <c r="MLC9" s="428"/>
      <c r="MLD9" s="428"/>
      <c r="MLE9" s="428"/>
      <c r="MLF9" s="428"/>
      <c r="MLG9" s="428"/>
      <c r="MLH9" s="428"/>
      <c r="MLI9" s="428"/>
      <c r="MLJ9" s="428"/>
      <c r="MLK9" s="428"/>
      <c r="MLL9" s="428"/>
      <c r="MLM9" s="428"/>
      <c r="MLN9" s="428"/>
      <c r="MLO9" s="428"/>
      <c r="MLP9" s="428"/>
      <c r="MLQ9" s="428"/>
      <c r="MLR9" s="428"/>
      <c r="MLS9" s="428"/>
      <c r="MLT9" s="428"/>
      <c r="MLU9" s="428"/>
      <c r="MLV9" s="428"/>
      <c r="MLW9" s="428"/>
      <c r="MLX9" s="428"/>
      <c r="MLY9" s="428"/>
      <c r="MLZ9" s="428"/>
      <c r="MMA9" s="428"/>
      <c r="MMB9" s="428"/>
      <c r="MMC9" s="428"/>
      <c r="MMD9" s="428"/>
      <c r="MME9" s="428"/>
      <c r="MMF9" s="428"/>
      <c r="MMG9" s="428"/>
      <c r="MMH9" s="428"/>
      <c r="MMI9" s="428"/>
      <c r="MMJ9" s="428"/>
      <c r="MMK9" s="428"/>
      <c r="MML9" s="428"/>
      <c r="MMM9" s="428"/>
      <c r="MMN9" s="428"/>
      <c r="MMO9" s="428"/>
      <c r="MMP9" s="428"/>
      <c r="MMQ9" s="428"/>
      <c r="MMR9" s="428"/>
      <c r="MMS9" s="428"/>
      <c r="MMT9" s="428"/>
      <c r="MMU9" s="428"/>
      <c r="MMV9" s="428"/>
      <c r="MMW9" s="428"/>
      <c r="MMX9" s="428"/>
      <c r="MMY9" s="428"/>
      <c r="MMZ9" s="428"/>
      <c r="MNA9" s="428"/>
      <c r="MNB9" s="428"/>
      <c r="MNC9" s="428"/>
      <c r="MND9" s="428"/>
      <c r="MNE9" s="428"/>
      <c r="MNF9" s="428"/>
      <c r="MNG9" s="428"/>
      <c r="MNH9" s="428"/>
      <c r="MNI9" s="428"/>
      <c r="MNJ9" s="428"/>
      <c r="MNK9" s="428"/>
      <c r="MNL9" s="428"/>
      <c r="MNM9" s="428"/>
      <c r="MNN9" s="428"/>
      <c r="MNO9" s="428"/>
      <c r="MNP9" s="428"/>
      <c r="MNQ9" s="428"/>
      <c r="MNR9" s="428"/>
      <c r="MNS9" s="428"/>
      <c r="MNT9" s="428"/>
      <c r="MNU9" s="428"/>
      <c r="MNV9" s="428"/>
      <c r="MNW9" s="428"/>
      <c r="MNX9" s="428"/>
      <c r="MNY9" s="428"/>
      <c r="MNZ9" s="428"/>
      <c r="MOA9" s="428"/>
      <c r="MOB9" s="428"/>
      <c r="MOC9" s="428"/>
      <c r="MOD9" s="428"/>
      <c r="MOE9" s="428"/>
      <c r="MOF9" s="428"/>
      <c r="MOG9" s="428"/>
      <c r="MOH9" s="428"/>
      <c r="MOI9" s="428"/>
      <c r="MOJ9" s="428"/>
      <c r="MOK9" s="428"/>
      <c r="MOL9" s="428"/>
      <c r="MOM9" s="428"/>
      <c r="MON9" s="428"/>
      <c r="MOO9" s="428"/>
      <c r="MOP9" s="428"/>
      <c r="MOQ9" s="428"/>
      <c r="MOR9" s="428"/>
      <c r="MOS9" s="428"/>
      <c r="MOT9" s="428"/>
      <c r="MOU9" s="428"/>
      <c r="MOV9" s="428"/>
      <c r="MOW9" s="428"/>
      <c r="MOX9" s="428"/>
      <c r="MOY9" s="428"/>
      <c r="MOZ9" s="428"/>
      <c r="MPA9" s="428"/>
      <c r="MPB9" s="428"/>
      <c r="MPC9" s="428"/>
      <c r="MPD9" s="428"/>
      <c r="MPE9" s="428"/>
      <c r="MPF9" s="428"/>
      <c r="MPG9" s="428"/>
      <c r="MPH9" s="428"/>
      <c r="MPI9" s="428"/>
      <c r="MPJ9" s="428"/>
      <c r="MPK9" s="428"/>
      <c r="MPL9" s="428"/>
      <c r="MPM9" s="428"/>
      <c r="MPN9" s="428"/>
      <c r="MPO9" s="428"/>
      <c r="MPP9" s="428"/>
      <c r="MPQ9" s="428"/>
      <c r="MPR9" s="428"/>
      <c r="MPS9" s="428"/>
      <c r="MPT9" s="428"/>
      <c r="MPU9" s="428"/>
      <c r="MPV9" s="428"/>
      <c r="MPW9" s="428"/>
      <c r="MPX9" s="428"/>
      <c r="MPY9" s="428"/>
      <c r="MPZ9" s="428"/>
      <c r="MQA9" s="428"/>
      <c r="MQB9" s="428"/>
      <c r="MQC9" s="428"/>
      <c r="MQD9" s="428"/>
      <c r="MQE9" s="428"/>
      <c r="MQF9" s="428"/>
      <c r="MQG9" s="428"/>
      <c r="MQH9" s="428"/>
      <c r="MQI9" s="428"/>
      <c r="MQJ9" s="428"/>
      <c r="MQK9" s="428"/>
      <c r="MQL9" s="428"/>
      <c r="MQM9" s="428"/>
      <c r="MQN9" s="428"/>
      <c r="MQO9" s="428"/>
      <c r="MQP9" s="428"/>
      <c r="MQQ9" s="428"/>
      <c r="MQR9" s="428"/>
      <c r="MQS9" s="428"/>
      <c r="MQT9" s="428"/>
      <c r="MQU9" s="428"/>
      <c r="MQV9" s="428"/>
      <c r="MQW9" s="428"/>
      <c r="MQX9" s="428"/>
      <c r="MQY9" s="428"/>
      <c r="MQZ9" s="428"/>
      <c r="MRA9" s="428"/>
      <c r="MRB9" s="428"/>
      <c r="MRC9" s="428"/>
      <c r="MRD9" s="428"/>
      <c r="MRE9" s="428"/>
      <c r="MRF9" s="428"/>
      <c r="MRG9" s="428"/>
      <c r="MRH9" s="428"/>
      <c r="MRI9" s="428"/>
      <c r="MRJ9" s="428"/>
      <c r="MRK9" s="428"/>
      <c r="MRL9" s="428"/>
      <c r="MRM9" s="428"/>
      <c r="MRN9" s="428"/>
      <c r="MRO9" s="428"/>
      <c r="MRP9" s="428"/>
      <c r="MRQ9" s="428"/>
      <c r="MRR9" s="428"/>
      <c r="MRS9" s="428"/>
      <c r="MRT9" s="428"/>
      <c r="MRU9" s="428"/>
      <c r="MRV9" s="428"/>
      <c r="MRW9" s="428"/>
      <c r="MRX9" s="428"/>
      <c r="MRY9" s="428"/>
      <c r="MRZ9" s="428"/>
      <c r="MSA9" s="428"/>
      <c r="MSB9" s="428"/>
      <c r="MSC9" s="428"/>
      <c r="MSD9" s="428"/>
      <c r="MSE9" s="428"/>
      <c r="MSF9" s="428"/>
      <c r="MSG9" s="428"/>
      <c r="MSH9" s="428"/>
      <c r="MSI9" s="428"/>
      <c r="MSJ9" s="428"/>
      <c r="MSK9" s="428"/>
      <c r="MSL9" s="428"/>
      <c r="MSM9" s="428"/>
      <c r="MSN9" s="428"/>
      <c r="MSO9" s="428"/>
      <c r="MSP9" s="428"/>
      <c r="MSQ9" s="428"/>
      <c r="MSR9" s="428"/>
      <c r="MSS9" s="428"/>
      <c r="MST9" s="428"/>
      <c r="MSU9" s="428"/>
      <c r="MSV9" s="428"/>
      <c r="MSW9" s="428"/>
      <c r="MSX9" s="428"/>
      <c r="MSY9" s="428"/>
      <c r="MSZ9" s="428"/>
      <c r="MTA9" s="428"/>
      <c r="MTB9" s="428"/>
      <c r="MTC9" s="428"/>
      <c r="MTD9" s="428"/>
      <c r="MTE9" s="428"/>
      <c r="MTF9" s="428"/>
      <c r="MTG9" s="428"/>
      <c r="MTH9" s="428"/>
      <c r="MTI9" s="428"/>
      <c r="MTJ9" s="428"/>
      <c r="MTK9" s="428"/>
      <c r="MTL9" s="428"/>
      <c r="MTM9" s="428"/>
      <c r="MTN9" s="428"/>
      <c r="MTO9" s="428"/>
      <c r="MTP9" s="428"/>
      <c r="MTQ9" s="428"/>
      <c r="MTR9" s="428"/>
      <c r="MTS9" s="428"/>
      <c r="MTT9" s="428"/>
      <c r="MTU9" s="428"/>
      <c r="MTV9" s="428"/>
      <c r="MTW9" s="428"/>
      <c r="MTX9" s="428"/>
      <c r="MTY9" s="428"/>
      <c r="MTZ9" s="428"/>
      <c r="MUA9" s="428"/>
      <c r="MUB9" s="428"/>
      <c r="MUC9" s="428"/>
      <c r="MUD9" s="428"/>
      <c r="MUE9" s="428"/>
      <c r="MUF9" s="428"/>
      <c r="MUG9" s="428"/>
      <c r="MUH9" s="428"/>
      <c r="MUI9" s="428"/>
      <c r="MUJ9" s="428"/>
      <c r="MUK9" s="428"/>
      <c r="MUL9" s="428"/>
      <c r="MUM9" s="428"/>
      <c r="MUN9" s="428"/>
      <c r="MUO9" s="428"/>
      <c r="MUP9" s="428"/>
      <c r="MUQ9" s="428"/>
      <c r="MUR9" s="428"/>
      <c r="MUS9" s="428"/>
      <c r="MUT9" s="428"/>
      <c r="MUU9" s="428"/>
      <c r="MUV9" s="428"/>
      <c r="MUW9" s="428"/>
      <c r="MUX9" s="428"/>
      <c r="MUY9" s="428"/>
      <c r="MUZ9" s="428"/>
      <c r="MVA9" s="428"/>
      <c r="MVB9" s="428"/>
      <c r="MVC9" s="428"/>
      <c r="MVD9" s="428"/>
      <c r="MVE9" s="428"/>
      <c r="MVF9" s="428"/>
      <c r="MVG9" s="428"/>
      <c r="MVH9" s="428"/>
      <c r="MVI9" s="428"/>
      <c r="MVJ9" s="428"/>
      <c r="MVK9" s="428"/>
      <c r="MVL9" s="428"/>
      <c r="MVM9" s="428"/>
      <c r="MVN9" s="428"/>
      <c r="MVO9" s="428"/>
      <c r="MVP9" s="428"/>
      <c r="MVQ9" s="428"/>
      <c r="MVR9" s="428"/>
      <c r="MVS9" s="428"/>
      <c r="MVT9" s="428"/>
      <c r="MVU9" s="428"/>
      <c r="MVV9" s="428"/>
      <c r="MVW9" s="428"/>
      <c r="MVX9" s="428"/>
      <c r="MVY9" s="428"/>
      <c r="MVZ9" s="428"/>
      <c r="MWA9" s="428"/>
      <c r="MWB9" s="428"/>
      <c r="MWC9" s="428"/>
      <c r="MWD9" s="428"/>
      <c r="MWE9" s="428"/>
      <c r="MWF9" s="428"/>
      <c r="MWG9" s="428"/>
      <c r="MWH9" s="428"/>
      <c r="MWI9" s="428"/>
      <c r="MWJ9" s="428"/>
      <c r="MWK9" s="428"/>
      <c r="MWL9" s="428"/>
      <c r="MWM9" s="428"/>
      <c r="MWN9" s="428"/>
      <c r="MWO9" s="428"/>
      <c r="MWP9" s="428"/>
      <c r="MWQ9" s="428"/>
      <c r="MWR9" s="428"/>
      <c r="MWS9" s="428"/>
      <c r="MWT9" s="428"/>
      <c r="MWU9" s="428"/>
      <c r="MWV9" s="428"/>
      <c r="MWW9" s="428"/>
      <c r="MWX9" s="428"/>
      <c r="MWY9" s="428"/>
      <c r="MWZ9" s="428"/>
      <c r="MXA9" s="428"/>
      <c r="MXB9" s="428"/>
      <c r="MXC9" s="428"/>
      <c r="MXD9" s="428"/>
      <c r="MXE9" s="428"/>
      <c r="MXF9" s="428"/>
      <c r="MXG9" s="428"/>
      <c r="MXH9" s="428"/>
      <c r="MXI9" s="428"/>
      <c r="MXJ9" s="428"/>
      <c r="MXK9" s="428"/>
      <c r="MXL9" s="428"/>
      <c r="MXM9" s="428"/>
      <c r="MXN9" s="428"/>
      <c r="MXO9" s="428"/>
      <c r="MXP9" s="428"/>
      <c r="MXQ9" s="428"/>
      <c r="MXR9" s="428"/>
      <c r="MXS9" s="428"/>
      <c r="MXT9" s="428"/>
      <c r="MXU9" s="428"/>
      <c r="MXV9" s="428"/>
      <c r="MXW9" s="428"/>
      <c r="MXX9" s="428"/>
      <c r="MXY9" s="428"/>
      <c r="MXZ9" s="428"/>
      <c r="MYA9" s="428"/>
      <c r="MYB9" s="428"/>
      <c r="MYC9" s="428"/>
      <c r="MYD9" s="428"/>
      <c r="MYE9" s="428"/>
      <c r="MYF9" s="428"/>
      <c r="MYG9" s="428"/>
      <c r="MYH9" s="428"/>
      <c r="MYI9" s="428"/>
      <c r="MYJ9" s="428"/>
      <c r="MYK9" s="428"/>
      <c r="MYL9" s="428"/>
      <c r="MYM9" s="428"/>
      <c r="MYN9" s="428"/>
      <c r="MYO9" s="428"/>
      <c r="MYP9" s="428"/>
      <c r="MYQ9" s="428"/>
      <c r="MYR9" s="428"/>
      <c r="MYS9" s="428"/>
      <c r="MYT9" s="428"/>
      <c r="MYU9" s="428"/>
      <c r="MYV9" s="428"/>
      <c r="MYW9" s="428"/>
      <c r="MYX9" s="428"/>
      <c r="MYY9" s="428"/>
      <c r="MYZ9" s="428"/>
      <c r="MZA9" s="428"/>
      <c r="MZB9" s="428"/>
      <c r="MZC9" s="428"/>
      <c r="MZD9" s="428"/>
      <c r="MZE9" s="428"/>
      <c r="MZF9" s="428"/>
      <c r="MZG9" s="428"/>
      <c r="MZH9" s="428"/>
      <c r="MZI9" s="428"/>
      <c r="MZJ9" s="428"/>
      <c r="MZK9" s="428"/>
      <c r="MZL9" s="428"/>
      <c r="MZM9" s="428"/>
      <c r="MZN9" s="428"/>
      <c r="MZO9" s="428"/>
      <c r="MZP9" s="428"/>
      <c r="MZQ9" s="428"/>
      <c r="MZR9" s="428"/>
      <c r="MZS9" s="428"/>
      <c r="MZT9" s="428"/>
      <c r="MZU9" s="428"/>
      <c r="MZV9" s="428"/>
      <c r="MZW9" s="428"/>
      <c r="MZX9" s="428"/>
      <c r="MZY9" s="428"/>
      <c r="MZZ9" s="428"/>
      <c r="NAA9" s="428"/>
      <c r="NAB9" s="428"/>
      <c r="NAC9" s="428"/>
      <c r="NAD9" s="428"/>
      <c r="NAE9" s="428"/>
      <c r="NAF9" s="428"/>
      <c r="NAG9" s="428"/>
      <c r="NAH9" s="428"/>
      <c r="NAI9" s="428"/>
      <c r="NAJ9" s="428"/>
      <c r="NAK9" s="428"/>
      <c r="NAL9" s="428"/>
      <c r="NAM9" s="428"/>
      <c r="NAN9" s="428"/>
      <c r="NAO9" s="428"/>
      <c r="NAP9" s="428"/>
      <c r="NAQ9" s="428"/>
      <c r="NAR9" s="428"/>
      <c r="NAS9" s="428"/>
      <c r="NAT9" s="428"/>
      <c r="NAU9" s="428"/>
      <c r="NAV9" s="428"/>
      <c r="NAW9" s="428"/>
      <c r="NAX9" s="428"/>
      <c r="NAY9" s="428"/>
      <c r="NAZ9" s="428"/>
      <c r="NBA9" s="428"/>
      <c r="NBB9" s="428"/>
      <c r="NBC9" s="428"/>
      <c r="NBD9" s="428"/>
      <c r="NBE9" s="428"/>
      <c r="NBF9" s="428"/>
      <c r="NBG9" s="428"/>
      <c r="NBH9" s="428"/>
      <c r="NBI9" s="428"/>
      <c r="NBJ9" s="428"/>
      <c r="NBK9" s="428"/>
      <c r="NBL9" s="428"/>
      <c r="NBM9" s="428"/>
      <c r="NBN9" s="428"/>
      <c r="NBO9" s="428"/>
      <c r="NBP9" s="428"/>
      <c r="NBQ9" s="428"/>
      <c r="NBR9" s="428"/>
      <c r="NBS9" s="428"/>
      <c r="NBT9" s="428"/>
      <c r="NBU9" s="428"/>
      <c r="NBV9" s="428"/>
      <c r="NBW9" s="428"/>
      <c r="NBX9" s="428"/>
      <c r="NBY9" s="428"/>
      <c r="NBZ9" s="428"/>
      <c r="NCA9" s="428"/>
      <c r="NCB9" s="428"/>
      <c r="NCC9" s="428"/>
      <c r="NCD9" s="428"/>
      <c r="NCE9" s="428"/>
      <c r="NCF9" s="428"/>
      <c r="NCG9" s="428"/>
      <c r="NCH9" s="428"/>
      <c r="NCI9" s="428"/>
      <c r="NCJ9" s="428"/>
      <c r="NCK9" s="428"/>
      <c r="NCL9" s="428"/>
      <c r="NCM9" s="428"/>
      <c r="NCN9" s="428"/>
      <c r="NCO9" s="428"/>
      <c r="NCP9" s="428"/>
      <c r="NCQ9" s="428"/>
      <c r="NCR9" s="428"/>
      <c r="NCS9" s="428"/>
      <c r="NCT9" s="428"/>
      <c r="NCU9" s="428"/>
      <c r="NCV9" s="428"/>
      <c r="NCW9" s="428"/>
      <c r="NCX9" s="428"/>
      <c r="NCY9" s="428"/>
      <c r="NCZ9" s="428"/>
      <c r="NDA9" s="428"/>
      <c r="NDB9" s="428"/>
      <c r="NDC9" s="428"/>
      <c r="NDD9" s="428"/>
      <c r="NDE9" s="428"/>
      <c r="NDF9" s="428"/>
      <c r="NDG9" s="428"/>
      <c r="NDH9" s="428"/>
      <c r="NDI9" s="428"/>
      <c r="NDJ9" s="428"/>
      <c r="NDK9" s="428"/>
      <c r="NDL9" s="428"/>
      <c r="NDM9" s="428"/>
      <c r="NDN9" s="428"/>
      <c r="NDO9" s="428"/>
      <c r="NDP9" s="428"/>
      <c r="NDQ9" s="428"/>
      <c r="NDR9" s="428"/>
      <c r="NDS9" s="428"/>
      <c r="NDT9" s="428"/>
      <c r="NDU9" s="428"/>
      <c r="NDV9" s="428"/>
      <c r="NDW9" s="428"/>
      <c r="NDX9" s="428"/>
      <c r="NDY9" s="428"/>
      <c r="NDZ9" s="428"/>
      <c r="NEA9" s="428"/>
      <c r="NEB9" s="428"/>
      <c r="NEC9" s="428"/>
      <c r="NED9" s="428"/>
      <c r="NEE9" s="428"/>
      <c r="NEF9" s="428"/>
      <c r="NEG9" s="428"/>
      <c r="NEH9" s="428"/>
      <c r="NEI9" s="428"/>
      <c r="NEJ9" s="428"/>
      <c r="NEK9" s="428"/>
      <c r="NEL9" s="428"/>
      <c r="NEM9" s="428"/>
      <c r="NEN9" s="428"/>
      <c r="NEO9" s="428"/>
      <c r="NEP9" s="428"/>
      <c r="NEQ9" s="428"/>
      <c r="NER9" s="428"/>
      <c r="NES9" s="428"/>
      <c r="NET9" s="428"/>
      <c r="NEU9" s="428"/>
      <c r="NEV9" s="428"/>
      <c r="NEW9" s="428"/>
      <c r="NEX9" s="428"/>
      <c r="NEY9" s="428"/>
      <c r="NEZ9" s="428"/>
      <c r="NFA9" s="428"/>
      <c r="NFB9" s="428"/>
      <c r="NFC9" s="428"/>
      <c r="NFD9" s="428"/>
      <c r="NFE9" s="428"/>
      <c r="NFF9" s="428"/>
      <c r="NFG9" s="428"/>
      <c r="NFH9" s="428"/>
      <c r="NFI9" s="428"/>
      <c r="NFJ9" s="428"/>
      <c r="NFK9" s="428"/>
      <c r="NFL9" s="428"/>
      <c r="NFM9" s="428"/>
      <c r="NFN9" s="428"/>
      <c r="NFO9" s="428"/>
      <c r="NFP9" s="428"/>
      <c r="NFQ9" s="428"/>
      <c r="NFR9" s="428"/>
      <c r="NFS9" s="428"/>
      <c r="NFT9" s="428"/>
      <c r="NFU9" s="428"/>
      <c r="NFV9" s="428"/>
      <c r="NFW9" s="428"/>
      <c r="NFX9" s="428"/>
      <c r="NFY9" s="428"/>
      <c r="NFZ9" s="428"/>
      <c r="NGA9" s="428"/>
      <c r="NGB9" s="428"/>
      <c r="NGC9" s="428"/>
      <c r="NGD9" s="428"/>
      <c r="NGE9" s="428"/>
      <c r="NGF9" s="428"/>
      <c r="NGG9" s="428"/>
      <c r="NGH9" s="428"/>
      <c r="NGI9" s="428"/>
      <c r="NGJ9" s="428"/>
      <c r="NGK9" s="428"/>
      <c r="NGL9" s="428"/>
      <c r="NGM9" s="428"/>
      <c r="NGN9" s="428"/>
      <c r="NGO9" s="428"/>
      <c r="NGP9" s="428"/>
      <c r="NGQ9" s="428"/>
      <c r="NGR9" s="428"/>
      <c r="NGS9" s="428"/>
      <c r="NGT9" s="428"/>
      <c r="NGU9" s="428"/>
      <c r="NGV9" s="428"/>
      <c r="NGW9" s="428"/>
      <c r="NGX9" s="428"/>
      <c r="NGY9" s="428"/>
      <c r="NGZ9" s="428"/>
      <c r="NHA9" s="428"/>
      <c r="NHB9" s="428"/>
      <c r="NHC9" s="428"/>
      <c r="NHD9" s="428"/>
      <c r="NHE9" s="428"/>
      <c r="NHF9" s="428"/>
      <c r="NHG9" s="428"/>
      <c r="NHH9" s="428"/>
      <c r="NHI9" s="428"/>
      <c r="NHJ9" s="428"/>
      <c r="NHK9" s="428"/>
      <c r="NHL9" s="428"/>
      <c r="NHM9" s="428"/>
      <c r="NHN9" s="428"/>
      <c r="NHO9" s="428"/>
      <c r="NHP9" s="428"/>
      <c r="NHQ9" s="428"/>
      <c r="NHR9" s="428"/>
      <c r="NHS9" s="428"/>
      <c r="NHT9" s="428"/>
      <c r="NHU9" s="428"/>
      <c r="NHV9" s="428"/>
      <c r="NHW9" s="428"/>
      <c r="NHX9" s="428"/>
      <c r="NHY9" s="428"/>
      <c r="NHZ9" s="428"/>
      <c r="NIA9" s="428"/>
      <c r="NIB9" s="428"/>
      <c r="NIC9" s="428"/>
      <c r="NID9" s="428"/>
      <c r="NIE9" s="428"/>
      <c r="NIF9" s="428"/>
      <c r="NIG9" s="428"/>
      <c r="NIH9" s="428"/>
      <c r="NII9" s="428"/>
      <c r="NIJ9" s="428"/>
      <c r="NIK9" s="428"/>
      <c r="NIL9" s="428"/>
      <c r="NIM9" s="428"/>
      <c r="NIN9" s="428"/>
      <c r="NIO9" s="428"/>
      <c r="NIP9" s="428"/>
      <c r="NIQ9" s="428"/>
      <c r="NIR9" s="428"/>
      <c r="NIS9" s="428"/>
      <c r="NIT9" s="428"/>
      <c r="NIU9" s="428"/>
      <c r="NIV9" s="428"/>
      <c r="NIW9" s="428"/>
      <c r="NIX9" s="428"/>
      <c r="NIY9" s="428"/>
      <c r="NIZ9" s="428"/>
      <c r="NJA9" s="428"/>
      <c r="NJB9" s="428"/>
      <c r="NJC9" s="428"/>
      <c r="NJD9" s="428"/>
      <c r="NJE9" s="428"/>
      <c r="NJF9" s="428"/>
      <c r="NJG9" s="428"/>
      <c r="NJH9" s="428"/>
      <c r="NJI9" s="428"/>
      <c r="NJJ9" s="428"/>
      <c r="NJK9" s="428"/>
      <c r="NJL9" s="428"/>
      <c r="NJM9" s="428"/>
      <c r="NJN9" s="428"/>
      <c r="NJO9" s="428"/>
      <c r="NJP9" s="428"/>
      <c r="NJQ9" s="428"/>
      <c r="NJR9" s="428"/>
      <c r="NJS9" s="428"/>
      <c r="NJT9" s="428"/>
      <c r="NJU9" s="428"/>
      <c r="NJV9" s="428"/>
      <c r="NJW9" s="428"/>
      <c r="NJX9" s="428"/>
      <c r="NJY9" s="428"/>
      <c r="NJZ9" s="428"/>
      <c r="NKA9" s="428"/>
      <c r="NKB9" s="428"/>
      <c r="NKC9" s="428"/>
      <c r="NKD9" s="428"/>
      <c r="NKE9" s="428"/>
      <c r="NKF9" s="428"/>
      <c r="NKG9" s="428"/>
      <c r="NKH9" s="428"/>
      <c r="NKI9" s="428"/>
      <c r="NKJ9" s="428"/>
      <c r="NKK9" s="428"/>
      <c r="NKL9" s="428"/>
      <c r="NKM9" s="428"/>
      <c r="NKN9" s="428"/>
      <c r="NKO9" s="428"/>
      <c r="NKP9" s="428"/>
      <c r="NKQ9" s="428"/>
      <c r="NKR9" s="428"/>
      <c r="NKS9" s="428"/>
      <c r="NKT9" s="428"/>
      <c r="NKU9" s="428"/>
      <c r="NKV9" s="428"/>
      <c r="NKW9" s="428"/>
      <c r="NKX9" s="428"/>
      <c r="NKY9" s="428"/>
      <c r="NKZ9" s="428"/>
      <c r="NLA9" s="428"/>
      <c r="NLB9" s="428"/>
      <c r="NLC9" s="428"/>
      <c r="NLD9" s="428"/>
      <c r="NLE9" s="428"/>
      <c r="NLF9" s="428"/>
      <c r="NLG9" s="428"/>
      <c r="NLH9" s="428"/>
      <c r="NLI9" s="428"/>
      <c r="NLJ9" s="428"/>
      <c r="NLK9" s="428"/>
      <c r="NLL9" s="428"/>
      <c r="NLM9" s="428"/>
      <c r="NLN9" s="428"/>
      <c r="NLO9" s="428"/>
      <c r="NLP9" s="428"/>
      <c r="NLQ9" s="428"/>
      <c r="NLR9" s="428"/>
      <c r="NLS9" s="428"/>
      <c r="NLT9" s="428"/>
      <c r="NLU9" s="428"/>
      <c r="NLV9" s="428"/>
      <c r="NLW9" s="428"/>
      <c r="NLX9" s="428"/>
      <c r="NLY9" s="428"/>
      <c r="NLZ9" s="428"/>
      <c r="NMA9" s="428"/>
      <c r="NMB9" s="428"/>
      <c r="NMC9" s="428"/>
      <c r="NMD9" s="428"/>
      <c r="NME9" s="428"/>
      <c r="NMF9" s="428"/>
      <c r="NMG9" s="428"/>
      <c r="NMH9" s="428"/>
      <c r="NMI9" s="428"/>
      <c r="NMJ9" s="428"/>
      <c r="NMK9" s="428"/>
      <c r="NML9" s="428"/>
      <c r="NMM9" s="428"/>
      <c r="NMN9" s="428"/>
      <c r="NMO9" s="428"/>
      <c r="NMP9" s="428"/>
      <c r="NMQ9" s="428"/>
      <c r="NMR9" s="428"/>
      <c r="NMS9" s="428"/>
      <c r="NMT9" s="428"/>
      <c r="NMU9" s="428"/>
      <c r="NMV9" s="428"/>
      <c r="NMW9" s="428"/>
      <c r="NMX9" s="428"/>
      <c r="NMY9" s="428"/>
      <c r="NMZ9" s="428"/>
      <c r="NNA9" s="428"/>
      <c r="NNB9" s="428"/>
      <c r="NNC9" s="428"/>
      <c r="NND9" s="428"/>
      <c r="NNE9" s="428"/>
      <c r="NNF9" s="428"/>
      <c r="NNG9" s="428"/>
      <c r="NNH9" s="428"/>
      <c r="NNI9" s="428"/>
      <c r="NNJ9" s="428"/>
      <c r="NNK9" s="428"/>
      <c r="NNL9" s="428"/>
      <c r="NNM9" s="428"/>
      <c r="NNN9" s="428"/>
      <c r="NNO9" s="428"/>
      <c r="NNP9" s="428"/>
      <c r="NNQ9" s="428"/>
      <c r="NNR9" s="428"/>
      <c r="NNS9" s="428"/>
      <c r="NNT9" s="428"/>
      <c r="NNU9" s="428"/>
      <c r="NNV9" s="428"/>
      <c r="NNW9" s="428"/>
      <c r="NNX9" s="428"/>
      <c r="NNY9" s="428"/>
      <c r="NNZ9" s="428"/>
      <c r="NOA9" s="428"/>
      <c r="NOB9" s="428"/>
      <c r="NOC9" s="428"/>
      <c r="NOD9" s="428"/>
      <c r="NOE9" s="428"/>
      <c r="NOF9" s="428"/>
      <c r="NOG9" s="428"/>
      <c r="NOH9" s="428"/>
      <c r="NOI9" s="428"/>
      <c r="NOJ9" s="428"/>
      <c r="NOK9" s="428"/>
      <c r="NOL9" s="428"/>
      <c r="NOM9" s="428"/>
      <c r="NON9" s="428"/>
      <c r="NOO9" s="428"/>
      <c r="NOP9" s="428"/>
      <c r="NOQ9" s="428"/>
      <c r="NOR9" s="428"/>
      <c r="NOS9" s="428"/>
      <c r="NOT9" s="428"/>
      <c r="NOU9" s="428"/>
      <c r="NOV9" s="428"/>
      <c r="NOW9" s="428"/>
      <c r="NOX9" s="428"/>
      <c r="NOY9" s="428"/>
      <c r="NOZ9" s="428"/>
      <c r="NPA9" s="428"/>
      <c r="NPB9" s="428"/>
      <c r="NPC9" s="428"/>
      <c r="NPD9" s="428"/>
      <c r="NPE9" s="428"/>
      <c r="NPF9" s="428"/>
      <c r="NPG9" s="428"/>
      <c r="NPH9" s="428"/>
      <c r="NPI9" s="428"/>
      <c r="NPJ9" s="428"/>
      <c r="NPK9" s="428"/>
      <c r="NPL9" s="428"/>
      <c r="NPM9" s="428"/>
      <c r="NPN9" s="428"/>
      <c r="NPO9" s="428"/>
      <c r="NPP9" s="428"/>
      <c r="NPQ9" s="428"/>
      <c r="NPR9" s="428"/>
      <c r="NPS9" s="428"/>
      <c r="NPT9" s="428"/>
      <c r="NPU9" s="428"/>
      <c r="NPV9" s="428"/>
      <c r="NPW9" s="428"/>
      <c r="NPX9" s="428"/>
      <c r="NPY9" s="428"/>
      <c r="NPZ9" s="428"/>
      <c r="NQA9" s="428"/>
      <c r="NQB9" s="428"/>
      <c r="NQC9" s="428"/>
      <c r="NQD9" s="428"/>
      <c r="NQE9" s="428"/>
      <c r="NQF9" s="428"/>
      <c r="NQG9" s="428"/>
      <c r="NQH9" s="428"/>
      <c r="NQI9" s="428"/>
      <c r="NQJ9" s="428"/>
      <c r="NQK9" s="428"/>
      <c r="NQL9" s="428"/>
      <c r="NQM9" s="428"/>
      <c r="NQN9" s="428"/>
      <c r="NQO9" s="428"/>
      <c r="NQP9" s="428"/>
      <c r="NQQ9" s="428"/>
      <c r="NQR9" s="428"/>
      <c r="NQS9" s="428"/>
      <c r="NQT9" s="428"/>
      <c r="NQU9" s="428"/>
      <c r="NQV9" s="428"/>
      <c r="NQW9" s="428"/>
      <c r="NQX9" s="428"/>
      <c r="NQY9" s="428"/>
      <c r="NQZ9" s="428"/>
      <c r="NRA9" s="428"/>
      <c r="NRB9" s="428"/>
      <c r="NRC9" s="428"/>
      <c r="NRD9" s="428"/>
      <c r="NRE9" s="428"/>
      <c r="NRF9" s="428"/>
      <c r="NRG9" s="428"/>
      <c r="NRH9" s="428"/>
      <c r="NRI9" s="428"/>
      <c r="NRJ9" s="428"/>
      <c r="NRK9" s="428"/>
      <c r="NRL9" s="428"/>
      <c r="NRM9" s="428"/>
      <c r="NRN9" s="428"/>
      <c r="NRO9" s="428"/>
      <c r="NRP9" s="428"/>
      <c r="NRQ9" s="428"/>
      <c r="NRR9" s="428"/>
      <c r="NRS9" s="428"/>
      <c r="NRT9" s="428"/>
      <c r="NRU9" s="428"/>
      <c r="NRV9" s="428"/>
      <c r="NRW9" s="428"/>
      <c r="NRX9" s="428"/>
      <c r="NRY9" s="428"/>
      <c r="NRZ9" s="428"/>
      <c r="NSA9" s="428"/>
      <c r="NSB9" s="428"/>
      <c r="NSC9" s="428"/>
      <c r="NSD9" s="428"/>
      <c r="NSE9" s="428"/>
      <c r="NSF9" s="428"/>
      <c r="NSG9" s="428"/>
      <c r="NSH9" s="428"/>
      <c r="NSI9" s="428"/>
      <c r="NSJ9" s="428"/>
      <c r="NSK9" s="428"/>
      <c r="NSL9" s="428"/>
      <c r="NSM9" s="428"/>
      <c r="NSN9" s="428"/>
      <c r="NSO9" s="428"/>
      <c r="NSP9" s="428"/>
      <c r="NSQ9" s="428"/>
      <c r="NSR9" s="428"/>
      <c r="NSS9" s="428"/>
      <c r="NST9" s="428"/>
      <c r="NSU9" s="428"/>
      <c r="NSV9" s="428"/>
      <c r="NSW9" s="428"/>
      <c r="NSX9" s="428"/>
      <c r="NSY9" s="428"/>
      <c r="NSZ9" s="428"/>
      <c r="NTA9" s="428"/>
      <c r="NTB9" s="428"/>
      <c r="NTC9" s="428"/>
      <c r="NTD9" s="428"/>
      <c r="NTE9" s="428"/>
      <c r="NTF9" s="428"/>
      <c r="NTG9" s="428"/>
      <c r="NTH9" s="428"/>
      <c r="NTI9" s="428"/>
      <c r="NTJ9" s="428"/>
      <c r="NTK9" s="428"/>
      <c r="NTL9" s="428"/>
      <c r="NTM9" s="428"/>
      <c r="NTN9" s="428"/>
      <c r="NTO9" s="428"/>
      <c r="NTP9" s="428"/>
      <c r="NTQ9" s="428"/>
      <c r="NTR9" s="428"/>
      <c r="NTS9" s="428"/>
      <c r="NTT9" s="428"/>
      <c r="NTU9" s="428"/>
      <c r="NTV9" s="428"/>
      <c r="NTW9" s="428"/>
      <c r="NTX9" s="428"/>
      <c r="NTY9" s="428"/>
      <c r="NTZ9" s="428"/>
      <c r="NUA9" s="428"/>
      <c r="NUB9" s="428"/>
      <c r="NUC9" s="428"/>
      <c r="NUD9" s="428"/>
      <c r="NUE9" s="428"/>
      <c r="NUF9" s="428"/>
      <c r="NUG9" s="428"/>
      <c r="NUH9" s="428"/>
      <c r="NUI9" s="428"/>
      <c r="NUJ9" s="428"/>
      <c r="NUK9" s="428"/>
      <c r="NUL9" s="428"/>
      <c r="NUM9" s="428"/>
      <c r="NUN9" s="428"/>
      <c r="NUO9" s="428"/>
      <c r="NUP9" s="428"/>
      <c r="NUQ9" s="428"/>
      <c r="NUR9" s="428"/>
      <c r="NUS9" s="428"/>
      <c r="NUT9" s="428"/>
      <c r="NUU9" s="428"/>
      <c r="NUV9" s="428"/>
      <c r="NUW9" s="428"/>
      <c r="NUX9" s="428"/>
      <c r="NUY9" s="428"/>
      <c r="NUZ9" s="428"/>
      <c r="NVA9" s="428"/>
      <c r="NVB9" s="428"/>
      <c r="NVC9" s="428"/>
      <c r="NVD9" s="428"/>
      <c r="NVE9" s="428"/>
      <c r="NVF9" s="428"/>
      <c r="NVG9" s="428"/>
      <c r="NVH9" s="428"/>
      <c r="NVI9" s="428"/>
      <c r="NVJ9" s="428"/>
      <c r="NVK9" s="428"/>
      <c r="NVL9" s="428"/>
      <c r="NVM9" s="428"/>
      <c r="NVN9" s="428"/>
      <c r="NVO9" s="428"/>
      <c r="NVP9" s="428"/>
      <c r="NVQ9" s="428"/>
      <c r="NVR9" s="428"/>
      <c r="NVS9" s="428"/>
      <c r="NVT9" s="428"/>
      <c r="NVU9" s="428"/>
      <c r="NVV9" s="428"/>
      <c r="NVW9" s="428"/>
      <c r="NVX9" s="428"/>
      <c r="NVY9" s="428"/>
      <c r="NVZ9" s="428"/>
      <c r="NWA9" s="428"/>
      <c r="NWB9" s="428"/>
      <c r="NWC9" s="428"/>
      <c r="NWD9" s="428"/>
      <c r="NWE9" s="428"/>
      <c r="NWF9" s="428"/>
      <c r="NWG9" s="428"/>
      <c r="NWH9" s="428"/>
      <c r="NWI9" s="428"/>
      <c r="NWJ9" s="428"/>
      <c r="NWK9" s="428"/>
      <c r="NWL9" s="428"/>
      <c r="NWM9" s="428"/>
      <c r="NWN9" s="428"/>
      <c r="NWO9" s="428"/>
      <c r="NWP9" s="428"/>
      <c r="NWQ9" s="428"/>
      <c r="NWR9" s="428"/>
      <c r="NWS9" s="428"/>
      <c r="NWT9" s="428"/>
      <c r="NWU9" s="428"/>
      <c r="NWV9" s="428"/>
      <c r="NWW9" s="428"/>
      <c r="NWX9" s="428"/>
      <c r="NWY9" s="428"/>
      <c r="NWZ9" s="428"/>
      <c r="NXA9" s="428"/>
      <c r="NXB9" s="428"/>
      <c r="NXC9" s="428"/>
      <c r="NXD9" s="428"/>
      <c r="NXE9" s="428"/>
      <c r="NXF9" s="428"/>
      <c r="NXG9" s="428"/>
      <c r="NXH9" s="428"/>
      <c r="NXI9" s="428"/>
      <c r="NXJ9" s="428"/>
      <c r="NXK9" s="428"/>
      <c r="NXL9" s="428"/>
      <c r="NXM9" s="428"/>
      <c r="NXN9" s="428"/>
      <c r="NXO9" s="428"/>
      <c r="NXP9" s="428"/>
      <c r="NXQ9" s="428"/>
      <c r="NXR9" s="428"/>
      <c r="NXS9" s="428"/>
      <c r="NXT9" s="428"/>
      <c r="NXU9" s="428"/>
      <c r="NXV9" s="428"/>
      <c r="NXW9" s="428"/>
      <c r="NXX9" s="428"/>
      <c r="NXY9" s="428"/>
      <c r="NXZ9" s="428"/>
      <c r="NYA9" s="428"/>
      <c r="NYB9" s="428"/>
      <c r="NYC9" s="428"/>
      <c r="NYD9" s="428"/>
      <c r="NYE9" s="428"/>
      <c r="NYF9" s="428"/>
      <c r="NYG9" s="428"/>
      <c r="NYH9" s="428"/>
      <c r="NYI9" s="428"/>
      <c r="NYJ9" s="428"/>
      <c r="NYK9" s="428"/>
      <c r="NYL9" s="428"/>
      <c r="NYM9" s="428"/>
      <c r="NYN9" s="428"/>
      <c r="NYO9" s="428"/>
      <c r="NYP9" s="428"/>
      <c r="NYQ9" s="428"/>
      <c r="NYR9" s="428"/>
      <c r="NYS9" s="428"/>
      <c r="NYT9" s="428"/>
      <c r="NYU9" s="428"/>
      <c r="NYV9" s="428"/>
      <c r="NYW9" s="428"/>
      <c r="NYX9" s="428"/>
      <c r="NYY9" s="428"/>
      <c r="NYZ9" s="428"/>
      <c r="NZA9" s="428"/>
      <c r="NZB9" s="428"/>
      <c r="NZC9" s="428"/>
      <c r="NZD9" s="428"/>
      <c r="NZE9" s="428"/>
      <c r="NZF9" s="428"/>
      <c r="NZG9" s="428"/>
      <c r="NZH9" s="428"/>
      <c r="NZI9" s="428"/>
      <c r="NZJ9" s="428"/>
      <c r="NZK9" s="428"/>
      <c r="NZL9" s="428"/>
      <c r="NZM9" s="428"/>
      <c r="NZN9" s="428"/>
      <c r="NZO9" s="428"/>
      <c r="NZP9" s="428"/>
      <c r="NZQ9" s="428"/>
      <c r="NZR9" s="428"/>
      <c r="NZS9" s="428"/>
      <c r="NZT9" s="428"/>
      <c r="NZU9" s="428"/>
      <c r="NZV9" s="428"/>
      <c r="NZW9" s="428"/>
      <c r="NZX9" s="428"/>
      <c r="NZY9" s="428"/>
      <c r="NZZ9" s="428"/>
      <c r="OAA9" s="428"/>
      <c r="OAB9" s="428"/>
      <c r="OAC9" s="428"/>
      <c r="OAD9" s="428"/>
      <c r="OAE9" s="428"/>
      <c r="OAF9" s="428"/>
      <c r="OAG9" s="428"/>
      <c r="OAH9" s="428"/>
      <c r="OAI9" s="428"/>
      <c r="OAJ9" s="428"/>
      <c r="OAK9" s="428"/>
      <c r="OAL9" s="428"/>
      <c r="OAM9" s="428"/>
      <c r="OAN9" s="428"/>
      <c r="OAO9" s="428"/>
      <c r="OAP9" s="428"/>
      <c r="OAQ9" s="428"/>
      <c r="OAR9" s="428"/>
      <c r="OAS9" s="428"/>
      <c r="OAT9" s="428"/>
      <c r="OAU9" s="428"/>
      <c r="OAV9" s="428"/>
      <c r="OAW9" s="428"/>
      <c r="OAX9" s="428"/>
      <c r="OAY9" s="428"/>
      <c r="OAZ9" s="428"/>
      <c r="OBA9" s="428"/>
      <c r="OBB9" s="428"/>
      <c r="OBC9" s="428"/>
      <c r="OBD9" s="428"/>
      <c r="OBE9" s="428"/>
      <c r="OBF9" s="428"/>
      <c r="OBG9" s="428"/>
      <c r="OBH9" s="428"/>
      <c r="OBI9" s="428"/>
      <c r="OBJ9" s="428"/>
      <c r="OBK9" s="428"/>
      <c r="OBL9" s="428"/>
      <c r="OBM9" s="428"/>
      <c r="OBN9" s="428"/>
      <c r="OBO9" s="428"/>
      <c r="OBP9" s="428"/>
      <c r="OBQ9" s="428"/>
      <c r="OBR9" s="428"/>
      <c r="OBS9" s="428"/>
      <c r="OBT9" s="428"/>
      <c r="OBU9" s="428"/>
      <c r="OBV9" s="428"/>
      <c r="OBW9" s="428"/>
      <c r="OBX9" s="428"/>
      <c r="OBY9" s="428"/>
      <c r="OBZ9" s="428"/>
      <c r="OCA9" s="428"/>
      <c r="OCB9" s="428"/>
      <c r="OCC9" s="428"/>
      <c r="OCD9" s="428"/>
      <c r="OCE9" s="428"/>
      <c r="OCF9" s="428"/>
      <c r="OCG9" s="428"/>
      <c r="OCH9" s="428"/>
      <c r="OCI9" s="428"/>
      <c r="OCJ9" s="428"/>
      <c r="OCK9" s="428"/>
      <c r="OCL9" s="428"/>
      <c r="OCM9" s="428"/>
      <c r="OCN9" s="428"/>
      <c r="OCO9" s="428"/>
      <c r="OCP9" s="428"/>
      <c r="OCQ9" s="428"/>
      <c r="OCR9" s="428"/>
      <c r="OCS9" s="428"/>
      <c r="OCT9" s="428"/>
      <c r="OCU9" s="428"/>
      <c r="OCV9" s="428"/>
      <c r="OCW9" s="428"/>
      <c r="OCX9" s="428"/>
      <c r="OCY9" s="428"/>
      <c r="OCZ9" s="428"/>
      <c r="ODA9" s="428"/>
      <c r="ODB9" s="428"/>
      <c r="ODC9" s="428"/>
      <c r="ODD9" s="428"/>
      <c r="ODE9" s="428"/>
      <c r="ODF9" s="428"/>
      <c r="ODG9" s="428"/>
      <c r="ODH9" s="428"/>
      <c r="ODI9" s="428"/>
      <c r="ODJ9" s="428"/>
      <c r="ODK9" s="428"/>
      <c r="ODL9" s="428"/>
      <c r="ODM9" s="428"/>
      <c r="ODN9" s="428"/>
      <c r="ODO9" s="428"/>
      <c r="ODP9" s="428"/>
      <c r="ODQ9" s="428"/>
      <c r="ODR9" s="428"/>
      <c r="ODS9" s="428"/>
      <c r="ODT9" s="428"/>
      <c r="ODU9" s="428"/>
      <c r="ODV9" s="428"/>
      <c r="ODW9" s="428"/>
      <c r="ODX9" s="428"/>
      <c r="ODY9" s="428"/>
      <c r="ODZ9" s="428"/>
      <c r="OEA9" s="428"/>
      <c r="OEB9" s="428"/>
      <c r="OEC9" s="428"/>
      <c r="OED9" s="428"/>
      <c r="OEE9" s="428"/>
      <c r="OEF9" s="428"/>
      <c r="OEG9" s="428"/>
      <c r="OEH9" s="428"/>
      <c r="OEI9" s="428"/>
      <c r="OEJ9" s="428"/>
      <c r="OEK9" s="428"/>
      <c r="OEL9" s="428"/>
      <c r="OEM9" s="428"/>
      <c r="OEN9" s="428"/>
      <c r="OEO9" s="428"/>
      <c r="OEP9" s="428"/>
      <c r="OEQ9" s="428"/>
      <c r="OER9" s="428"/>
      <c r="OES9" s="428"/>
      <c r="OET9" s="428"/>
      <c r="OEU9" s="428"/>
      <c r="OEV9" s="428"/>
      <c r="OEW9" s="428"/>
      <c r="OEX9" s="428"/>
      <c r="OEY9" s="428"/>
      <c r="OEZ9" s="428"/>
      <c r="OFA9" s="428"/>
      <c r="OFB9" s="428"/>
      <c r="OFC9" s="428"/>
      <c r="OFD9" s="428"/>
      <c r="OFE9" s="428"/>
      <c r="OFF9" s="428"/>
      <c r="OFG9" s="428"/>
      <c r="OFH9" s="428"/>
      <c r="OFI9" s="428"/>
      <c r="OFJ9" s="428"/>
      <c r="OFK9" s="428"/>
      <c r="OFL9" s="428"/>
      <c r="OFM9" s="428"/>
      <c r="OFN9" s="428"/>
      <c r="OFO9" s="428"/>
      <c r="OFP9" s="428"/>
      <c r="OFQ9" s="428"/>
      <c r="OFR9" s="428"/>
      <c r="OFS9" s="428"/>
      <c r="OFT9" s="428"/>
      <c r="OFU9" s="428"/>
      <c r="OFV9" s="428"/>
      <c r="OFW9" s="428"/>
      <c r="OFX9" s="428"/>
      <c r="OFY9" s="428"/>
      <c r="OFZ9" s="428"/>
      <c r="OGA9" s="428"/>
      <c r="OGB9" s="428"/>
      <c r="OGC9" s="428"/>
      <c r="OGD9" s="428"/>
      <c r="OGE9" s="428"/>
      <c r="OGF9" s="428"/>
      <c r="OGG9" s="428"/>
      <c r="OGH9" s="428"/>
      <c r="OGI9" s="428"/>
      <c r="OGJ9" s="428"/>
      <c r="OGK9" s="428"/>
      <c r="OGL9" s="428"/>
      <c r="OGM9" s="428"/>
      <c r="OGN9" s="428"/>
      <c r="OGO9" s="428"/>
      <c r="OGP9" s="428"/>
      <c r="OGQ9" s="428"/>
      <c r="OGR9" s="428"/>
      <c r="OGS9" s="428"/>
      <c r="OGT9" s="428"/>
      <c r="OGU9" s="428"/>
      <c r="OGV9" s="428"/>
      <c r="OGW9" s="428"/>
      <c r="OGX9" s="428"/>
      <c r="OGY9" s="428"/>
      <c r="OGZ9" s="428"/>
      <c r="OHA9" s="428"/>
      <c r="OHB9" s="428"/>
      <c r="OHC9" s="428"/>
      <c r="OHD9" s="428"/>
      <c r="OHE9" s="428"/>
      <c r="OHF9" s="428"/>
      <c r="OHG9" s="428"/>
      <c r="OHH9" s="428"/>
      <c r="OHI9" s="428"/>
      <c r="OHJ9" s="428"/>
      <c r="OHK9" s="428"/>
      <c r="OHL9" s="428"/>
      <c r="OHM9" s="428"/>
      <c r="OHN9" s="428"/>
      <c r="OHO9" s="428"/>
      <c r="OHP9" s="428"/>
      <c r="OHQ9" s="428"/>
      <c r="OHR9" s="428"/>
      <c r="OHS9" s="428"/>
      <c r="OHT9" s="428"/>
      <c r="OHU9" s="428"/>
      <c r="OHV9" s="428"/>
      <c r="OHW9" s="428"/>
      <c r="OHX9" s="428"/>
      <c r="OHY9" s="428"/>
      <c r="OHZ9" s="428"/>
      <c r="OIA9" s="428"/>
      <c r="OIB9" s="428"/>
      <c r="OIC9" s="428"/>
      <c r="OID9" s="428"/>
      <c r="OIE9" s="428"/>
      <c r="OIF9" s="428"/>
      <c r="OIG9" s="428"/>
      <c r="OIH9" s="428"/>
      <c r="OII9" s="428"/>
      <c r="OIJ9" s="428"/>
      <c r="OIK9" s="428"/>
      <c r="OIL9" s="428"/>
      <c r="OIM9" s="428"/>
      <c r="OIN9" s="428"/>
      <c r="OIO9" s="428"/>
      <c r="OIP9" s="428"/>
      <c r="OIQ9" s="428"/>
      <c r="OIR9" s="428"/>
      <c r="OIS9" s="428"/>
      <c r="OIT9" s="428"/>
      <c r="OIU9" s="428"/>
      <c r="OIV9" s="428"/>
      <c r="OIW9" s="428"/>
      <c r="OIX9" s="428"/>
      <c r="OIY9" s="428"/>
      <c r="OIZ9" s="428"/>
      <c r="OJA9" s="428"/>
      <c r="OJB9" s="428"/>
      <c r="OJC9" s="428"/>
      <c r="OJD9" s="428"/>
      <c r="OJE9" s="428"/>
      <c r="OJF9" s="428"/>
      <c r="OJG9" s="428"/>
      <c r="OJH9" s="428"/>
      <c r="OJI9" s="428"/>
      <c r="OJJ9" s="428"/>
      <c r="OJK9" s="428"/>
      <c r="OJL9" s="428"/>
      <c r="OJM9" s="428"/>
      <c r="OJN9" s="428"/>
      <c r="OJO9" s="428"/>
      <c r="OJP9" s="428"/>
      <c r="OJQ9" s="428"/>
      <c r="OJR9" s="428"/>
      <c r="OJS9" s="428"/>
      <c r="OJT9" s="428"/>
      <c r="OJU9" s="428"/>
      <c r="OJV9" s="428"/>
      <c r="OJW9" s="428"/>
      <c r="OJX9" s="428"/>
      <c r="OJY9" s="428"/>
      <c r="OJZ9" s="428"/>
      <c r="OKA9" s="428"/>
      <c r="OKB9" s="428"/>
      <c r="OKC9" s="428"/>
      <c r="OKD9" s="428"/>
      <c r="OKE9" s="428"/>
      <c r="OKF9" s="428"/>
      <c r="OKG9" s="428"/>
      <c r="OKH9" s="428"/>
      <c r="OKI9" s="428"/>
      <c r="OKJ9" s="428"/>
      <c r="OKK9" s="428"/>
      <c r="OKL9" s="428"/>
      <c r="OKM9" s="428"/>
      <c r="OKN9" s="428"/>
      <c r="OKO9" s="428"/>
      <c r="OKP9" s="428"/>
      <c r="OKQ9" s="428"/>
      <c r="OKR9" s="428"/>
      <c r="OKS9" s="428"/>
      <c r="OKT9" s="428"/>
      <c r="OKU9" s="428"/>
      <c r="OKV9" s="428"/>
      <c r="OKW9" s="428"/>
      <c r="OKX9" s="428"/>
      <c r="OKY9" s="428"/>
      <c r="OKZ9" s="428"/>
      <c r="OLA9" s="428"/>
      <c r="OLB9" s="428"/>
      <c r="OLC9" s="428"/>
      <c r="OLD9" s="428"/>
      <c r="OLE9" s="428"/>
      <c r="OLF9" s="428"/>
      <c r="OLG9" s="428"/>
      <c r="OLH9" s="428"/>
      <c r="OLI9" s="428"/>
      <c r="OLJ9" s="428"/>
      <c r="OLK9" s="428"/>
      <c r="OLL9" s="428"/>
      <c r="OLM9" s="428"/>
      <c r="OLN9" s="428"/>
      <c r="OLO9" s="428"/>
      <c r="OLP9" s="428"/>
      <c r="OLQ9" s="428"/>
      <c r="OLR9" s="428"/>
      <c r="OLS9" s="428"/>
      <c r="OLT9" s="428"/>
      <c r="OLU9" s="428"/>
      <c r="OLV9" s="428"/>
      <c r="OLW9" s="428"/>
      <c r="OLX9" s="428"/>
      <c r="OLY9" s="428"/>
      <c r="OLZ9" s="428"/>
      <c r="OMA9" s="428"/>
      <c r="OMB9" s="428"/>
      <c r="OMC9" s="428"/>
      <c r="OMD9" s="428"/>
      <c r="OME9" s="428"/>
      <c r="OMF9" s="428"/>
      <c r="OMG9" s="428"/>
      <c r="OMH9" s="428"/>
      <c r="OMI9" s="428"/>
      <c r="OMJ9" s="428"/>
      <c r="OMK9" s="428"/>
      <c r="OML9" s="428"/>
      <c r="OMM9" s="428"/>
      <c r="OMN9" s="428"/>
      <c r="OMO9" s="428"/>
      <c r="OMP9" s="428"/>
      <c r="OMQ9" s="428"/>
      <c r="OMR9" s="428"/>
      <c r="OMS9" s="428"/>
      <c r="OMT9" s="428"/>
      <c r="OMU9" s="428"/>
      <c r="OMV9" s="428"/>
      <c r="OMW9" s="428"/>
      <c r="OMX9" s="428"/>
      <c r="OMY9" s="428"/>
      <c r="OMZ9" s="428"/>
      <c r="ONA9" s="428"/>
      <c r="ONB9" s="428"/>
      <c r="ONC9" s="428"/>
      <c r="OND9" s="428"/>
      <c r="ONE9" s="428"/>
      <c r="ONF9" s="428"/>
      <c r="ONG9" s="428"/>
      <c r="ONH9" s="428"/>
      <c r="ONI9" s="428"/>
      <c r="ONJ9" s="428"/>
      <c r="ONK9" s="428"/>
      <c r="ONL9" s="428"/>
      <c r="ONM9" s="428"/>
      <c r="ONN9" s="428"/>
      <c r="ONO9" s="428"/>
      <c r="ONP9" s="428"/>
      <c r="ONQ9" s="428"/>
      <c r="ONR9" s="428"/>
      <c r="ONS9" s="428"/>
      <c r="ONT9" s="428"/>
      <c r="ONU9" s="428"/>
      <c r="ONV9" s="428"/>
      <c r="ONW9" s="428"/>
      <c r="ONX9" s="428"/>
      <c r="ONY9" s="428"/>
      <c r="ONZ9" s="428"/>
      <c r="OOA9" s="428"/>
      <c r="OOB9" s="428"/>
      <c r="OOC9" s="428"/>
      <c r="OOD9" s="428"/>
      <c r="OOE9" s="428"/>
      <c r="OOF9" s="428"/>
      <c r="OOG9" s="428"/>
      <c r="OOH9" s="428"/>
      <c r="OOI9" s="428"/>
      <c r="OOJ9" s="428"/>
      <c r="OOK9" s="428"/>
      <c r="OOL9" s="428"/>
      <c r="OOM9" s="428"/>
      <c r="OON9" s="428"/>
      <c r="OOO9" s="428"/>
      <c r="OOP9" s="428"/>
      <c r="OOQ9" s="428"/>
      <c r="OOR9" s="428"/>
      <c r="OOS9" s="428"/>
      <c r="OOT9" s="428"/>
      <c r="OOU9" s="428"/>
      <c r="OOV9" s="428"/>
      <c r="OOW9" s="428"/>
      <c r="OOX9" s="428"/>
      <c r="OOY9" s="428"/>
      <c r="OOZ9" s="428"/>
      <c r="OPA9" s="428"/>
      <c r="OPB9" s="428"/>
      <c r="OPC9" s="428"/>
      <c r="OPD9" s="428"/>
      <c r="OPE9" s="428"/>
      <c r="OPF9" s="428"/>
      <c r="OPG9" s="428"/>
      <c r="OPH9" s="428"/>
      <c r="OPI9" s="428"/>
      <c r="OPJ9" s="428"/>
      <c r="OPK9" s="428"/>
      <c r="OPL9" s="428"/>
      <c r="OPM9" s="428"/>
      <c r="OPN9" s="428"/>
      <c r="OPO9" s="428"/>
      <c r="OPP9" s="428"/>
      <c r="OPQ9" s="428"/>
      <c r="OPR9" s="428"/>
      <c r="OPS9" s="428"/>
      <c r="OPT9" s="428"/>
      <c r="OPU9" s="428"/>
      <c r="OPV9" s="428"/>
      <c r="OPW9" s="428"/>
      <c r="OPX9" s="428"/>
      <c r="OPY9" s="428"/>
      <c r="OPZ9" s="428"/>
      <c r="OQA9" s="428"/>
      <c r="OQB9" s="428"/>
      <c r="OQC9" s="428"/>
      <c r="OQD9" s="428"/>
      <c r="OQE9" s="428"/>
      <c r="OQF9" s="428"/>
      <c r="OQG9" s="428"/>
      <c r="OQH9" s="428"/>
      <c r="OQI9" s="428"/>
      <c r="OQJ9" s="428"/>
      <c r="OQK9" s="428"/>
      <c r="OQL9" s="428"/>
      <c r="OQM9" s="428"/>
      <c r="OQN9" s="428"/>
      <c r="OQO9" s="428"/>
      <c r="OQP9" s="428"/>
      <c r="OQQ9" s="428"/>
      <c r="OQR9" s="428"/>
      <c r="OQS9" s="428"/>
      <c r="OQT9" s="428"/>
      <c r="OQU9" s="428"/>
      <c r="OQV9" s="428"/>
      <c r="OQW9" s="428"/>
      <c r="OQX9" s="428"/>
      <c r="OQY9" s="428"/>
      <c r="OQZ9" s="428"/>
      <c r="ORA9" s="428"/>
      <c r="ORB9" s="428"/>
      <c r="ORC9" s="428"/>
      <c r="ORD9" s="428"/>
      <c r="ORE9" s="428"/>
      <c r="ORF9" s="428"/>
      <c r="ORG9" s="428"/>
      <c r="ORH9" s="428"/>
      <c r="ORI9" s="428"/>
      <c r="ORJ9" s="428"/>
      <c r="ORK9" s="428"/>
      <c r="ORL9" s="428"/>
      <c r="ORM9" s="428"/>
      <c r="ORN9" s="428"/>
      <c r="ORO9" s="428"/>
      <c r="ORP9" s="428"/>
      <c r="ORQ9" s="428"/>
      <c r="ORR9" s="428"/>
      <c r="ORS9" s="428"/>
      <c r="ORT9" s="428"/>
      <c r="ORU9" s="428"/>
      <c r="ORV9" s="428"/>
      <c r="ORW9" s="428"/>
      <c r="ORX9" s="428"/>
      <c r="ORY9" s="428"/>
      <c r="ORZ9" s="428"/>
      <c r="OSA9" s="428"/>
      <c r="OSB9" s="428"/>
      <c r="OSC9" s="428"/>
      <c r="OSD9" s="428"/>
      <c r="OSE9" s="428"/>
      <c r="OSF9" s="428"/>
      <c r="OSG9" s="428"/>
      <c r="OSH9" s="428"/>
      <c r="OSI9" s="428"/>
      <c r="OSJ9" s="428"/>
      <c r="OSK9" s="428"/>
      <c r="OSL9" s="428"/>
      <c r="OSM9" s="428"/>
      <c r="OSN9" s="428"/>
      <c r="OSO9" s="428"/>
      <c r="OSP9" s="428"/>
      <c r="OSQ9" s="428"/>
      <c r="OSR9" s="428"/>
      <c r="OSS9" s="428"/>
      <c r="OST9" s="428"/>
      <c r="OSU9" s="428"/>
      <c r="OSV9" s="428"/>
      <c r="OSW9" s="428"/>
      <c r="OSX9" s="428"/>
      <c r="OSY9" s="428"/>
      <c r="OSZ9" s="428"/>
      <c r="OTA9" s="428"/>
      <c r="OTB9" s="428"/>
      <c r="OTC9" s="428"/>
      <c r="OTD9" s="428"/>
      <c r="OTE9" s="428"/>
      <c r="OTF9" s="428"/>
      <c r="OTG9" s="428"/>
      <c r="OTH9" s="428"/>
      <c r="OTI9" s="428"/>
      <c r="OTJ9" s="428"/>
      <c r="OTK9" s="428"/>
      <c r="OTL9" s="428"/>
      <c r="OTM9" s="428"/>
      <c r="OTN9" s="428"/>
      <c r="OTO9" s="428"/>
      <c r="OTP9" s="428"/>
      <c r="OTQ9" s="428"/>
      <c r="OTR9" s="428"/>
      <c r="OTS9" s="428"/>
      <c r="OTT9" s="428"/>
      <c r="OTU9" s="428"/>
      <c r="OTV9" s="428"/>
      <c r="OTW9" s="428"/>
      <c r="OTX9" s="428"/>
      <c r="OTY9" s="428"/>
      <c r="OTZ9" s="428"/>
      <c r="OUA9" s="428"/>
      <c r="OUB9" s="428"/>
      <c r="OUC9" s="428"/>
      <c r="OUD9" s="428"/>
      <c r="OUE9" s="428"/>
      <c r="OUF9" s="428"/>
      <c r="OUG9" s="428"/>
      <c r="OUH9" s="428"/>
      <c r="OUI9" s="428"/>
      <c r="OUJ9" s="428"/>
      <c r="OUK9" s="428"/>
      <c r="OUL9" s="428"/>
      <c r="OUM9" s="428"/>
      <c r="OUN9" s="428"/>
      <c r="OUO9" s="428"/>
      <c r="OUP9" s="428"/>
      <c r="OUQ9" s="428"/>
      <c r="OUR9" s="428"/>
      <c r="OUS9" s="428"/>
      <c r="OUT9" s="428"/>
      <c r="OUU9" s="428"/>
      <c r="OUV9" s="428"/>
      <c r="OUW9" s="428"/>
      <c r="OUX9" s="428"/>
      <c r="OUY9" s="428"/>
      <c r="OUZ9" s="428"/>
      <c r="OVA9" s="428"/>
      <c r="OVB9" s="428"/>
      <c r="OVC9" s="428"/>
      <c r="OVD9" s="428"/>
      <c r="OVE9" s="428"/>
      <c r="OVF9" s="428"/>
      <c r="OVG9" s="428"/>
      <c r="OVH9" s="428"/>
      <c r="OVI9" s="428"/>
      <c r="OVJ9" s="428"/>
      <c r="OVK9" s="428"/>
      <c r="OVL9" s="428"/>
      <c r="OVM9" s="428"/>
      <c r="OVN9" s="428"/>
      <c r="OVO9" s="428"/>
      <c r="OVP9" s="428"/>
      <c r="OVQ9" s="428"/>
      <c r="OVR9" s="428"/>
      <c r="OVS9" s="428"/>
      <c r="OVT9" s="428"/>
      <c r="OVU9" s="428"/>
      <c r="OVV9" s="428"/>
      <c r="OVW9" s="428"/>
      <c r="OVX9" s="428"/>
      <c r="OVY9" s="428"/>
      <c r="OVZ9" s="428"/>
      <c r="OWA9" s="428"/>
      <c r="OWB9" s="428"/>
      <c r="OWC9" s="428"/>
      <c r="OWD9" s="428"/>
      <c r="OWE9" s="428"/>
      <c r="OWF9" s="428"/>
      <c r="OWG9" s="428"/>
      <c r="OWH9" s="428"/>
      <c r="OWI9" s="428"/>
      <c r="OWJ9" s="428"/>
      <c r="OWK9" s="428"/>
      <c r="OWL9" s="428"/>
      <c r="OWM9" s="428"/>
      <c r="OWN9" s="428"/>
      <c r="OWO9" s="428"/>
      <c r="OWP9" s="428"/>
      <c r="OWQ9" s="428"/>
      <c r="OWR9" s="428"/>
      <c r="OWS9" s="428"/>
      <c r="OWT9" s="428"/>
      <c r="OWU9" s="428"/>
      <c r="OWV9" s="428"/>
      <c r="OWW9" s="428"/>
      <c r="OWX9" s="428"/>
      <c r="OWY9" s="428"/>
      <c r="OWZ9" s="428"/>
      <c r="OXA9" s="428"/>
      <c r="OXB9" s="428"/>
      <c r="OXC9" s="428"/>
      <c r="OXD9" s="428"/>
      <c r="OXE9" s="428"/>
      <c r="OXF9" s="428"/>
      <c r="OXG9" s="428"/>
      <c r="OXH9" s="428"/>
      <c r="OXI9" s="428"/>
      <c r="OXJ9" s="428"/>
      <c r="OXK9" s="428"/>
      <c r="OXL9" s="428"/>
      <c r="OXM9" s="428"/>
      <c r="OXN9" s="428"/>
      <c r="OXO9" s="428"/>
      <c r="OXP9" s="428"/>
      <c r="OXQ9" s="428"/>
      <c r="OXR9" s="428"/>
      <c r="OXS9" s="428"/>
      <c r="OXT9" s="428"/>
      <c r="OXU9" s="428"/>
      <c r="OXV9" s="428"/>
      <c r="OXW9" s="428"/>
      <c r="OXX9" s="428"/>
      <c r="OXY9" s="428"/>
      <c r="OXZ9" s="428"/>
      <c r="OYA9" s="428"/>
      <c r="OYB9" s="428"/>
      <c r="OYC9" s="428"/>
      <c r="OYD9" s="428"/>
      <c r="OYE9" s="428"/>
      <c r="OYF9" s="428"/>
      <c r="OYG9" s="428"/>
      <c r="OYH9" s="428"/>
      <c r="OYI9" s="428"/>
      <c r="OYJ9" s="428"/>
      <c r="OYK9" s="428"/>
      <c r="OYL9" s="428"/>
      <c r="OYM9" s="428"/>
      <c r="OYN9" s="428"/>
      <c r="OYO9" s="428"/>
      <c r="OYP9" s="428"/>
      <c r="OYQ9" s="428"/>
      <c r="OYR9" s="428"/>
      <c r="OYS9" s="428"/>
      <c r="OYT9" s="428"/>
      <c r="OYU9" s="428"/>
      <c r="OYV9" s="428"/>
      <c r="OYW9" s="428"/>
      <c r="OYX9" s="428"/>
      <c r="OYY9" s="428"/>
      <c r="OYZ9" s="428"/>
      <c r="OZA9" s="428"/>
      <c r="OZB9" s="428"/>
      <c r="OZC9" s="428"/>
      <c r="OZD9" s="428"/>
      <c r="OZE9" s="428"/>
      <c r="OZF9" s="428"/>
      <c r="OZG9" s="428"/>
      <c r="OZH9" s="428"/>
      <c r="OZI9" s="428"/>
      <c r="OZJ9" s="428"/>
      <c r="OZK9" s="428"/>
      <c r="OZL9" s="428"/>
      <c r="OZM9" s="428"/>
      <c r="OZN9" s="428"/>
      <c r="OZO9" s="428"/>
      <c r="OZP9" s="428"/>
      <c r="OZQ9" s="428"/>
      <c r="OZR9" s="428"/>
      <c r="OZS9" s="428"/>
      <c r="OZT9" s="428"/>
      <c r="OZU9" s="428"/>
      <c r="OZV9" s="428"/>
      <c r="OZW9" s="428"/>
      <c r="OZX9" s="428"/>
      <c r="OZY9" s="428"/>
      <c r="OZZ9" s="428"/>
      <c r="PAA9" s="428"/>
      <c r="PAB9" s="428"/>
      <c r="PAC9" s="428"/>
      <c r="PAD9" s="428"/>
      <c r="PAE9" s="428"/>
      <c r="PAF9" s="428"/>
      <c r="PAG9" s="428"/>
      <c r="PAH9" s="428"/>
      <c r="PAI9" s="428"/>
      <c r="PAJ9" s="428"/>
      <c r="PAK9" s="428"/>
      <c r="PAL9" s="428"/>
      <c r="PAM9" s="428"/>
      <c r="PAN9" s="428"/>
      <c r="PAO9" s="428"/>
      <c r="PAP9" s="428"/>
      <c r="PAQ9" s="428"/>
      <c r="PAR9" s="428"/>
      <c r="PAS9" s="428"/>
      <c r="PAT9" s="428"/>
      <c r="PAU9" s="428"/>
      <c r="PAV9" s="428"/>
      <c r="PAW9" s="428"/>
      <c r="PAX9" s="428"/>
      <c r="PAY9" s="428"/>
      <c r="PAZ9" s="428"/>
      <c r="PBA9" s="428"/>
      <c r="PBB9" s="428"/>
      <c r="PBC9" s="428"/>
      <c r="PBD9" s="428"/>
      <c r="PBE9" s="428"/>
      <c r="PBF9" s="428"/>
      <c r="PBG9" s="428"/>
      <c r="PBH9" s="428"/>
      <c r="PBI9" s="428"/>
      <c r="PBJ9" s="428"/>
      <c r="PBK9" s="428"/>
      <c r="PBL9" s="428"/>
      <c r="PBM9" s="428"/>
      <c r="PBN9" s="428"/>
      <c r="PBO9" s="428"/>
      <c r="PBP9" s="428"/>
      <c r="PBQ9" s="428"/>
      <c r="PBR9" s="428"/>
      <c r="PBS9" s="428"/>
      <c r="PBT9" s="428"/>
      <c r="PBU9" s="428"/>
      <c r="PBV9" s="428"/>
      <c r="PBW9" s="428"/>
      <c r="PBX9" s="428"/>
      <c r="PBY9" s="428"/>
      <c r="PBZ9" s="428"/>
      <c r="PCA9" s="428"/>
      <c r="PCB9" s="428"/>
      <c r="PCC9" s="428"/>
      <c r="PCD9" s="428"/>
      <c r="PCE9" s="428"/>
      <c r="PCF9" s="428"/>
      <c r="PCG9" s="428"/>
      <c r="PCH9" s="428"/>
      <c r="PCI9" s="428"/>
      <c r="PCJ9" s="428"/>
      <c r="PCK9" s="428"/>
      <c r="PCL9" s="428"/>
      <c r="PCM9" s="428"/>
      <c r="PCN9" s="428"/>
      <c r="PCO9" s="428"/>
      <c r="PCP9" s="428"/>
      <c r="PCQ9" s="428"/>
      <c r="PCR9" s="428"/>
      <c r="PCS9" s="428"/>
      <c r="PCT9" s="428"/>
      <c r="PCU9" s="428"/>
      <c r="PCV9" s="428"/>
      <c r="PCW9" s="428"/>
      <c r="PCX9" s="428"/>
      <c r="PCY9" s="428"/>
      <c r="PCZ9" s="428"/>
      <c r="PDA9" s="428"/>
      <c r="PDB9" s="428"/>
      <c r="PDC9" s="428"/>
      <c r="PDD9" s="428"/>
      <c r="PDE9" s="428"/>
      <c r="PDF9" s="428"/>
      <c r="PDG9" s="428"/>
      <c r="PDH9" s="428"/>
      <c r="PDI9" s="428"/>
      <c r="PDJ9" s="428"/>
      <c r="PDK9" s="428"/>
      <c r="PDL9" s="428"/>
      <c r="PDM9" s="428"/>
      <c r="PDN9" s="428"/>
      <c r="PDO9" s="428"/>
      <c r="PDP9" s="428"/>
      <c r="PDQ9" s="428"/>
      <c r="PDR9" s="428"/>
      <c r="PDS9" s="428"/>
      <c r="PDT9" s="428"/>
      <c r="PDU9" s="428"/>
      <c r="PDV9" s="428"/>
      <c r="PDW9" s="428"/>
      <c r="PDX9" s="428"/>
      <c r="PDY9" s="428"/>
      <c r="PDZ9" s="428"/>
      <c r="PEA9" s="428"/>
      <c r="PEB9" s="428"/>
      <c r="PEC9" s="428"/>
      <c r="PED9" s="428"/>
      <c r="PEE9" s="428"/>
      <c r="PEF9" s="428"/>
      <c r="PEG9" s="428"/>
      <c r="PEH9" s="428"/>
      <c r="PEI9" s="428"/>
      <c r="PEJ9" s="428"/>
      <c r="PEK9" s="428"/>
      <c r="PEL9" s="428"/>
      <c r="PEM9" s="428"/>
      <c r="PEN9" s="428"/>
      <c r="PEO9" s="428"/>
      <c r="PEP9" s="428"/>
      <c r="PEQ9" s="428"/>
      <c r="PER9" s="428"/>
      <c r="PES9" s="428"/>
      <c r="PET9" s="428"/>
      <c r="PEU9" s="428"/>
      <c r="PEV9" s="428"/>
      <c r="PEW9" s="428"/>
      <c r="PEX9" s="428"/>
      <c r="PEY9" s="428"/>
      <c r="PEZ9" s="428"/>
      <c r="PFA9" s="428"/>
      <c r="PFB9" s="428"/>
      <c r="PFC9" s="428"/>
      <c r="PFD9" s="428"/>
      <c r="PFE9" s="428"/>
      <c r="PFF9" s="428"/>
      <c r="PFG9" s="428"/>
      <c r="PFH9" s="428"/>
      <c r="PFI9" s="428"/>
      <c r="PFJ9" s="428"/>
      <c r="PFK9" s="428"/>
      <c r="PFL9" s="428"/>
      <c r="PFM9" s="428"/>
      <c r="PFN9" s="428"/>
      <c r="PFO9" s="428"/>
      <c r="PFP9" s="428"/>
      <c r="PFQ9" s="428"/>
      <c r="PFR9" s="428"/>
      <c r="PFS9" s="428"/>
      <c r="PFT9" s="428"/>
      <c r="PFU9" s="428"/>
      <c r="PFV9" s="428"/>
      <c r="PFW9" s="428"/>
      <c r="PFX9" s="428"/>
      <c r="PFY9" s="428"/>
      <c r="PFZ9" s="428"/>
      <c r="PGA9" s="428"/>
      <c r="PGB9" s="428"/>
      <c r="PGC9" s="428"/>
      <c r="PGD9" s="428"/>
      <c r="PGE9" s="428"/>
      <c r="PGF9" s="428"/>
      <c r="PGG9" s="428"/>
      <c r="PGH9" s="428"/>
      <c r="PGI9" s="428"/>
      <c r="PGJ9" s="428"/>
      <c r="PGK9" s="428"/>
      <c r="PGL9" s="428"/>
      <c r="PGM9" s="428"/>
      <c r="PGN9" s="428"/>
      <c r="PGO9" s="428"/>
      <c r="PGP9" s="428"/>
      <c r="PGQ9" s="428"/>
      <c r="PGR9" s="428"/>
      <c r="PGS9" s="428"/>
      <c r="PGT9" s="428"/>
      <c r="PGU9" s="428"/>
      <c r="PGV9" s="428"/>
      <c r="PGW9" s="428"/>
      <c r="PGX9" s="428"/>
      <c r="PGY9" s="428"/>
      <c r="PGZ9" s="428"/>
      <c r="PHA9" s="428"/>
      <c r="PHB9" s="428"/>
      <c r="PHC9" s="428"/>
      <c r="PHD9" s="428"/>
      <c r="PHE9" s="428"/>
      <c r="PHF9" s="428"/>
      <c r="PHG9" s="428"/>
      <c r="PHH9" s="428"/>
      <c r="PHI9" s="428"/>
      <c r="PHJ9" s="428"/>
      <c r="PHK9" s="428"/>
      <c r="PHL9" s="428"/>
      <c r="PHM9" s="428"/>
      <c r="PHN9" s="428"/>
      <c r="PHO9" s="428"/>
      <c r="PHP9" s="428"/>
      <c r="PHQ9" s="428"/>
      <c r="PHR9" s="428"/>
      <c r="PHS9" s="428"/>
      <c r="PHT9" s="428"/>
      <c r="PHU9" s="428"/>
      <c r="PHV9" s="428"/>
      <c r="PHW9" s="428"/>
      <c r="PHX9" s="428"/>
      <c r="PHY9" s="428"/>
      <c r="PHZ9" s="428"/>
      <c r="PIA9" s="428"/>
      <c r="PIB9" s="428"/>
      <c r="PIC9" s="428"/>
      <c r="PID9" s="428"/>
      <c r="PIE9" s="428"/>
      <c r="PIF9" s="428"/>
      <c r="PIG9" s="428"/>
      <c r="PIH9" s="428"/>
      <c r="PII9" s="428"/>
      <c r="PIJ9" s="428"/>
      <c r="PIK9" s="428"/>
      <c r="PIL9" s="428"/>
      <c r="PIM9" s="428"/>
      <c r="PIN9" s="428"/>
      <c r="PIO9" s="428"/>
      <c r="PIP9" s="428"/>
      <c r="PIQ9" s="428"/>
      <c r="PIR9" s="428"/>
      <c r="PIS9" s="428"/>
      <c r="PIT9" s="428"/>
      <c r="PIU9" s="428"/>
      <c r="PIV9" s="428"/>
      <c r="PIW9" s="428"/>
      <c r="PIX9" s="428"/>
      <c r="PIY9" s="428"/>
      <c r="PIZ9" s="428"/>
      <c r="PJA9" s="428"/>
      <c r="PJB9" s="428"/>
      <c r="PJC9" s="428"/>
      <c r="PJD9" s="428"/>
      <c r="PJE9" s="428"/>
      <c r="PJF9" s="428"/>
      <c r="PJG9" s="428"/>
      <c r="PJH9" s="428"/>
      <c r="PJI9" s="428"/>
      <c r="PJJ9" s="428"/>
      <c r="PJK9" s="428"/>
      <c r="PJL9" s="428"/>
      <c r="PJM9" s="428"/>
      <c r="PJN9" s="428"/>
      <c r="PJO9" s="428"/>
      <c r="PJP9" s="428"/>
      <c r="PJQ9" s="428"/>
      <c r="PJR9" s="428"/>
      <c r="PJS9" s="428"/>
      <c r="PJT9" s="428"/>
      <c r="PJU9" s="428"/>
      <c r="PJV9" s="428"/>
      <c r="PJW9" s="428"/>
      <c r="PJX9" s="428"/>
      <c r="PJY9" s="428"/>
      <c r="PJZ9" s="428"/>
      <c r="PKA9" s="428"/>
      <c r="PKB9" s="428"/>
      <c r="PKC9" s="428"/>
      <c r="PKD9" s="428"/>
      <c r="PKE9" s="428"/>
      <c r="PKF9" s="428"/>
      <c r="PKG9" s="428"/>
      <c r="PKH9" s="428"/>
      <c r="PKI9" s="428"/>
      <c r="PKJ9" s="428"/>
      <c r="PKK9" s="428"/>
      <c r="PKL9" s="428"/>
      <c r="PKM9" s="428"/>
      <c r="PKN9" s="428"/>
      <c r="PKO9" s="428"/>
      <c r="PKP9" s="428"/>
      <c r="PKQ9" s="428"/>
      <c r="PKR9" s="428"/>
      <c r="PKS9" s="428"/>
      <c r="PKT9" s="428"/>
      <c r="PKU9" s="428"/>
      <c r="PKV9" s="428"/>
      <c r="PKW9" s="428"/>
      <c r="PKX9" s="428"/>
      <c r="PKY9" s="428"/>
      <c r="PKZ9" s="428"/>
      <c r="PLA9" s="428"/>
      <c r="PLB9" s="428"/>
      <c r="PLC9" s="428"/>
      <c r="PLD9" s="428"/>
      <c r="PLE9" s="428"/>
      <c r="PLF9" s="428"/>
      <c r="PLG9" s="428"/>
      <c r="PLH9" s="428"/>
      <c r="PLI9" s="428"/>
      <c r="PLJ9" s="428"/>
      <c r="PLK9" s="428"/>
      <c r="PLL9" s="428"/>
      <c r="PLM9" s="428"/>
      <c r="PLN9" s="428"/>
      <c r="PLO9" s="428"/>
      <c r="PLP9" s="428"/>
      <c r="PLQ9" s="428"/>
      <c r="PLR9" s="428"/>
      <c r="PLS9" s="428"/>
      <c r="PLT9" s="428"/>
      <c r="PLU9" s="428"/>
      <c r="PLV9" s="428"/>
      <c r="PLW9" s="428"/>
      <c r="PLX9" s="428"/>
      <c r="PLY9" s="428"/>
      <c r="PLZ9" s="428"/>
      <c r="PMA9" s="428"/>
      <c r="PMB9" s="428"/>
      <c r="PMC9" s="428"/>
      <c r="PMD9" s="428"/>
      <c r="PME9" s="428"/>
      <c r="PMF9" s="428"/>
      <c r="PMG9" s="428"/>
      <c r="PMH9" s="428"/>
      <c r="PMI9" s="428"/>
      <c r="PMJ9" s="428"/>
      <c r="PMK9" s="428"/>
      <c r="PML9" s="428"/>
      <c r="PMM9" s="428"/>
      <c r="PMN9" s="428"/>
      <c r="PMO9" s="428"/>
      <c r="PMP9" s="428"/>
      <c r="PMQ9" s="428"/>
      <c r="PMR9" s="428"/>
      <c r="PMS9" s="428"/>
      <c r="PMT9" s="428"/>
      <c r="PMU9" s="428"/>
      <c r="PMV9" s="428"/>
      <c r="PMW9" s="428"/>
      <c r="PMX9" s="428"/>
      <c r="PMY9" s="428"/>
      <c r="PMZ9" s="428"/>
      <c r="PNA9" s="428"/>
      <c r="PNB9" s="428"/>
      <c r="PNC9" s="428"/>
      <c r="PND9" s="428"/>
      <c r="PNE9" s="428"/>
      <c r="PNF9" s="428"/>
      <c r="PNG9" s="428"/>
      <c r="PNH9" s="428"/>
      <c r="PNI9" s="428"/>
      <c r="PNJ9" s="428"/>
      <c r="PNK9" s="428"/>
      <c r="PNL9" s="428"/>
      <c r="PNM9" s="428"/>
      <c r="PNN9" s="428"/>
      <c r="PNO9" s="428"/>
      <c r="PNP9" s="428"/>
      <c r="PNQ9" s="428"/>
      <c r="PNR9" s="428"/>
      <c r="PNS9" s="428"/>
      <c r="PNT9" s="428"/>
      <c r="PNU9" s="428"/>
      <c r="PNV9" s="428"/>
      <c r="PNW9" s="428"/>
      <c r="PNX9" s="428"/>
      <c r="PNY9" s="428"/>
      <c r="PNZ9" s="428"/>
      <c r="POA9" s="428"/>
      <c r="POB9" s="428"/>
      <c r="POC9" s="428"/>
      <c r="POD9" s="428"/>
      <c r="POE9" s="428"/>
      <c r="POF9" s="428"/>
      <c r="POG9" s="428"/>
      <c r="POH9" s="428"/>
      <c r="POI9" s="428"/>
      <c r="POJ9" s="428"/>
      <c r="POK9" s="428"/>
      <c r="POL9" s="428"/>
      <c r="POM9" s="428"/>
      <c r="PON9" s="428"/>
      <c r="POO9" s="428"/>
      <c r="POP9" s="428"/>
      <c r="POQ9" s="428"/>
      <c r="POR9" s="428"/>
      <c r="POS9" s="428"/>
      <c r="POT9" s="428"/>
      <c r="POU9" s="428"/>
      <c r="POV9" s="428"/>
      <c r="POW9" s="428"/>
      <c r="POX9" s="428"/>
      <c r="POY9" s="428"/>
      <c r="POZ9" s="428"/>
      <c r="PPA9" s="428"/>
      <c r="PPB9" s="428"/>
      <c r="PPC9" s="428"/>
      <c r="PPD9" s="428"/>
      <c r="PPE9" s="428"/>
      <c r="PPF9" s="428"/>
      <c r="PPG9" s="428"/>
      <c r="PPH9" s="428"/>
      <c r="PPI9" s="428"/>
      <c r="PPJ9" s="428"/>
      <c r="PPK9" s="428"/>
      <c r="PPL9" s="428"/>
      <c r="PPM9" s="428"/>
      <c r="PPN9" s="428"/>
      <c r="PPO9" s="428"/>
      <c r="PPP9" s="428"/>
      <c r="PPQ9" s="428"/>
      <c r="PPR9" s="428"/>
      <c r="PPS9" s="428"/>
      <c r="PPT9" s="428"/>
      <c r="PPU9" s="428"/>
      <c r="PPV9" s="428"/>
      <c r="PPW9" s="428"/>
      <c r="PPX9" s="428"/>
      <c r="PPY9" s="428"/>
      <c r="PPZ9" s="428"/>
      <c r="PQA9" s="428"/>
      <c r="PQB9" s="428"/>
      <c r="PQC9" s="428"/>
      <c r="PQD9" s="428"/>
      <c r="PQE9" s="428"/>
      <c r="PQF9" s="428"/>
      <c r="PQG9" s="428"/>
      <c r="PQH9" s="428"/>
      <c r="PQI9" s="428"/>
      <c r="PQJ9" s="428"/>
      <c r="PQK9" s="428"/>
      <c r="PQL9" s="428"/>
      <c r="PQM9" s="428"/>
      <c r="PQN9" s="428"/>
      <c r="PQO9" s="428"/>
      <c r="PQP9" s="428"/>
      <c r="PQQ9" s="428"/>
      <c r="PQR9" s="428"/>
      <c r="PQS9" s="428"/>
      <c r="PQT9" s="428"/>
      <c r="PQU9" s="428"/>
      <c r="PQV9" s="428"/>
      <c r="PQW9" s="428"/>
      <c r="PQX9" s="428"/>
      <c r="PQY9" s="428"/>
      <c r="PQZ9" s="428"/>
      <c r="PRA9" s="428"/>
      <c r="PRB9" s="428"/>
      <c r="PRC9" s="428"/>
      <c r="PRD9" s="428"/>
      <c r="PRE9" s="428"/>
      <c r="PRF9" s="428"/>
      <c r="PRG9" s="428"/>
      <c r="PRH9" s="428"/>
      <c r="PRI9" s="428"/>
      <c r="PRJ9" s="428"/>
      <c r="PRK9" s="428"/>
      <c r="PRL9" s="428"/>
      <c r="PRM9" s="428"/>
      <c r="PRN9" s="428"/>
      <c r="PRO9" s="428"/>
      <c r="PRP9" s="428"/>
      <c r="PRQ9" s="428"/>
      <c r="PRR9" s="428"/>
      <c r="PRS9" s="428"/>
      <c r="PRT9" s="428"/>
      <c r="PRU9" s="428"/>
      <c r="PRV9" s="428"/>
      <c r="PRW9" s="428"/>
      <c r="PRX9" s="428"/>
      <c r="PRY9" s="428"/>
      <c r="PRZ9" s="428"/>
      <c r="PSA9" s="428"/>
      <c r="PSB9" s="428"/>
      <c r="PSC9" s="428"/>
      <c r="PSD9" s="428"/>
      <c r="PSE9" s="428"/>
      <c r="PSF9" s="428"/>
      <c r="PSG9" s="428"/>
      <c r="PSH9" s="428"/>
      <c r="PSI9" s="428"/>
      <c r="PSJ9" s="428"/>
      <c r="PSK9" s="428"/>
      <c r="PSL9" s="428"/>
      <c r="PSM9" s="428"/>
      <c r="PSN9" s="428"/>
      <c r="PSO9" s="428"/>
      <c r="PSP9" s="428"/>
      <c r="PSQ9" s="428"/>
      <c r="PSR9" s="428"/>
      <c r="PSS9" s="428"/>
      <c r="PST9" s="428"/>
      <c r="PSU9" s="428"/>
      <c r="PSV9" s="428"/>
      <c r="PSW9" s="428"/>
      <c r="PSX9" s="428"/>
      <c r="PSY9" s="428"/>
      <c r="PSZ9" s="428"/>
      <c r="PTA9" s="428"/>
      <c r="PTB9" s="428"/>
      <c r="PTC9" s="428"/>
      <c r="PTD9" s="428"/>
      <c r="PTE9" s="428"/>
      <c r="PTF9" s="428"/>
      <c r="PTG9" s="428"/>
      <c r="PTH9" s="428"/>
      <c r="PTI9" s="428"/>
      <c r="PTJ9" s="428"/>
      <c r="PTK9" s="428"/>
      <c r="PTL9" s="428"/>
      <c r="PTM9" s="428"/>
      <c r="PTN9" s="428"/>
      <c r="PTO9" s="428"/>
      <c r="PTP9" s="428"/>
      <c r="PTQ9" s="428"/>
      <c r="PTR9" s="428"/>
      <c r="PTS9" s="428"/>
      <c r="PTT9" s="428"/>
      <c r="PTU9" s="428"/>
      <c r="PTV9" s="428"/>
      <c r="PTW9" s="428"/>
      <c r="PTX9" s="428"/>
      <c r="PTY9" s="428"/>
      <c r="PTZ9" s="428"/>
      <c r="PUA9" s="428"/>
      <c r="PUB9" s="428"/>
      <c r="PUC9" s="428"/>
      <c r="PUD9" s="428"/>
      <c r="PUE9" s="428"/>
      <c r="PUF9" s="428"/>
      <c r="PUG9" s="428"/>
      <c r="PUH9" s="428"/>
      <c r="PUI9" s="428"/>
      <c r="PUJ9" s="428"/>
      <c r="PUK9" s="428"/>
      <c r="PUL9" s="428"/>
      <c r="PUM9" s="428"/>
      <c r="PUN9" s="428"/>
      <c r="PUO9" s="428"/>
      <c r="PUP9" s="428"/>
      <c r="PUQ9" s="428"/>
      <c r="PUR9" s="428"/>
      <c r="PUS9" s="428"/>
      <c r="PUT9" s="428"/>
      <c r="PUU9" s="428"/>
      <c r="PUV9" s="428"/>
      <c r="PUW9" s="428"/>
      <c r="PUX9" s="428"/>
      <c r="PUY9" s="428"/>
      <c r="PUZ9" s="428"/>
      <c r="PVA9" s="428"/>
      <c r="PVB9" s="428"/>
      <c r="PVC9" s="428"/>
      <c r="PVD9" s="428"/>
      <c r="PVE9" s="428"/>
      <c r="PVF9" s="428"/>
      <c r="PVG9" s="428"/>
      <c r="PVH9" s="428"/>
      <c r="PVI9" s="428"/>
      <c r="PVJ9" s="428"/>
      <c r="PVK9" s="428"/>
      <c r="PVL9" s="428"/>
      <c r="PVM9" s="428"/>
      <c r="PVN9" s="428"/>
      <c r="PVO9" s="428"/>
      <c r="PVP9" s="428"/>
      <c r="PVQ9" s="428"/>
      <c r="PVR9" s="428"/>
      <c r="PVS9" s="428"/>
      <c r="PVT9" s="428"/>
      <c r="PVU9" s="428"/>
      <c r="PVV9" s="428"/>
      <c r="PVW9" s="428"/>
      <c r="PVX9" s="428"/>
      <c r="PVY9" s="428"/>
      <c r="PVZ9" s="428"/>
      <c r="PWA9" s="428"/>
      <c r="PWB9" s="428"/>
      <c r="PWC9" s="428"/>
      <c r="PWD9" s="428"/>
      <c r="PWE9" s="428"/>
      <c r="PWF9" s="428"/>
      <c r="PWG9" s="428"/>
      <c r="PWH9" s="428"/>
      <c r="PWI9" s="428"/>
      <c r="PWJ9" s="428"/>
      <c r="PWK9" s="428"/>
      <c r="PWL9" s="428"/>
      <c r="PWM9" s="428"/>
      <c r="PWN9" s="428"/>
      <c r="PWO9" s="428"/>
      <c r="PWP9" s="428"/>
      <c r="PWQ9" s="428"/>
      <c r="PWR9" s="428"/>
      <c r="PWS9" s="428"/>
      <c r="PWT9" s="428"/>
      <c r="PWU9" s="428"/>
      <c r="PWV9" s="428"/>
      <c r="PWW9" s="428"/>
      <c r="PWX9" s="428"/>
      <c r="PWY9" s="428"/>
      <c r="PWZ9" s="428"/>
      <c r="PXA9" s="428"/>
      <c r="PXB9" s="428"/>
      <c r="PXC9" s="428"/>
      <c r="PXD9" s="428"/>
      <c r="PXE9" s="428"/>
      <c r="PXF9" s="428"/>
      <c r="PXG9" s="428"/>
      <c r="PXH9" s="428"/>
      <c r="PXI9" s="428"/>
      <c r="PXJ9" s="428"/>
      <c r="PXK9" s="428"/>
      <c r="PXL9" s="428"/>
      <c r="PXM9" s="428"/>
      <c r="PXN9" s="428"/>
      <c r="PXO9" s="428"/>
      <c r="PXP9" s="428"/>
      <c r="PXQ9" s="428"/>
      <c r="PXR9" s="428"/>
      <c r="PXS9" s="428"/>
      <c r="PXT9" s="428"/>
      <c r="PXU9" s="428"/>
      <c r="PXV9" s="428"/>
      <c r="PXW9" s="428"/>
      <c r="PXX9" s="428"/>
      <c r="PXY9" s="428"/>
      <c r="PXZ9" s="428"/>
      <c r="PYA9" s="428"/>
      <c r="PYB9" s="428"/>
      <c r="PYC9" s="428"/>
      <c r="PYD9" s="428"/>
      <c r="PYE9" s="428"/>
      <c r="PYF9" s="428"/>
      <c r="PYG9" s="428"/>
      <c r="PYH9" s="428"/>
      <c r="PYI9" s="428"/>
      <c r="PYJ9" s="428"/>
      <c r="PYK9" s="428"/>
      <c r="PYL9" s="428"/>
      <c r="PYM9" s="428"/>
      <c r="PYN9" s="428"/>
      <c r="PYO9" s="428"/>
      <c r="PYP9" s="428"/>
      <c r="PYQ9" s="428"/>
      <c r="PYR9" s="428"/>
      <c r="PYS9" s="428"/>
      <c r="PYT9" s="428"/>
      <c r="PYU9" s="428"/>
      <c r="PYV9" s="428"/>
      <c r="PYW9" s="428"/>
      <c r="PYX9" s="428"/>
      <c r="PYY9" s="428"/>
      <c r="PYZ9" s="428"/>
      <c r="PZA9" s="428"/>
      <c r="PZB9" s="428"/>
      <c r="PZC9" s="428"/>
      <c r="PZD9" s="428"/>
      <c r="PZE9" s="428"/>
      <c r="PZF9" s="428"/>
      <c r="PZG9" s="428"/>
      <c r="PZH9" s="428"/>
      <c r="PZI9" s="428"/>
      <c r="PZJ9" s="428"/>
      <c r="PZK9" s="428"/>
      <c r="PZL9" s="428"/>
      <c r="PZM9" s="428"/>
      <c r="PZN9" s="428"/>
      <c r="PZO9" s="428"/>
      <c r="PZP9" s="428"/>
      <c r="PZQ9" s="428"/>
      <c r="PZR9" s="428"/>
      <c r="PZS9" s="428"/>
      <c r="PZT9" s="428"/>
      <c r="PZU9" s="428"/>
      <c r="PZV9" s="428"/>
      <c r="PZW9" s="428"/>
      <c r="PZX9" s="428"/>
      <c r="PZY9" s="428"/>
      <c r="PZZ9" s="428"/>
      <c r="QAA9" s="428"/>
      <c r="QAB9" s="428"/>
      <c r="QAC9" s="428"/>
      <c r="QAD9" s="428"/>
      <c r="QAE9" s="428"/>
      <c r="QAF9" s="428"/>
      <c r="QAG9" s="428"/>
      <c r="QAH9" s="428"/>
      <c r="QAI9" s="428"/>
      <c r="QAJ9" s="428"/>
      <c r="QAK9" s="428"/>
      <c r="QAL9" s="428"/>
      <c r="QAM9" s="428"/>
      <c r="QAN9" s="428"/>
      <c r="QAO9" s="428"/>
      <c r="QAP9" s="428"/>
      <c r="QAQ9" s="428"/>
      <c r="QAR9" s="428"/>
      <c r="QAS9" s="428"/>
      <c r="QAT9" s="428"/>
      <c r="QAU9" s="428"/>
      <c r="QAV9" s="428"/>
      <c r="QAW9" s="428"/>
      <c r="QAX9" s="428"/>
      <c r="QAY9" s="428"/>
      <c r="QAZ9" s="428"/>
      <c r="QBA9" s="428"/>
      <c r="QBB9" s="428"/>
      <c r="QBC9" s="428"/>
      <c r="QBD9" s="428"/>
      <c r="QBE9" s="428"/>
      <c r="QBF9" s="428"/>
      <c r="QBG9" s="428"/>
      <c r="QBH9" s="428"/>
      <c r="QBI9" s="428"/>
      <c r="QBJ9" s="428"/>
      <c r="QBK9" s="428"/>
      <c r="QBL9" s="428"/>
      <c r="QBM9" s="428"/>
      <c r="QBN9" s="428"/>
      <c r="QBO9" s="428"/>
      <c r="QBP9" s="428"/>
      <c r="QBQ9" s="428"/>
      <c r="QBR9" s="428"/>
      <c r="QBS9" s="428"/>
      <c r="QBT9" s="428"/>
      <c r="QBU9" s="428"/>
      <c r="QBV9" s="428"/>
      <c r="QBW9" s="428"/>
      <c r="QBX9" s="428"/>
      <c r="QBY9" s="428"/>
      <c r="QBZ9" s="428"/>
      <c r="QCA9" s="428"/>
      <c r="QCB9" s="428"/>
      <c r="QCC9" s="428"/>
      <c r="QCD9" s="428"/>
      <c r="QCE9" s="428"/>
      <c r="QCF9" s="428"/>
      <c r="QCG9" s="428"/>
      <c r="QCH9" s="428"/>
      <c r="QCI9" s="428"/>
      <c r="QCJ9" s="428"/>
      <c r="QCK9" s="428"/>
      <c r="QCL9" s="428"/>
      <c r="QCM9" s="428"/>
      <c r="QCN9" s="428"/>
      <c r="QCO9" s="428"/>
      <c r="QCP9" s="428"/>
      <c r="QCQ9" s="428"/>
      <c r="QCR9" s="428"/>
      <c r="QCS9" s="428"/>
      <c r="QCT9" s="428"/>
      <c r="QCU9" s="428"/>
      <c r="QCV9" s="428"/>
      <c r="QCW9" s="428"/>
      <c r="QCX9" s="428"/>
      <c r="QCY9" s="428"/>
      <c r="QCZ9" s="428"/>
      <c r="QDA9" s="428"/>
      <c r="QDB9" s="428"/>
      <c r="QDC9" s="428"/>
      <c r="QDD9" s="428"/>
      <c r="QDE9" s="428"/>
      <c r="QDF9" s="428"/>
      <c r="QDG9" s="428"/>
      <c r="QDH9" s="428"/>
      <c r="QDI9" s="428"/>
      <c r="QDJ9" s="428"/>
      <c r="QDK9" s="428"/>
      <c r="QDL9" s="428"/>
      <c r="QDM9" s="428"/>
      <c r="QDN9" s="428"/>
      <c r="QDO9" s="428"/>
      <c r="QDP9" s="428"/>
      <c r="QDQ9" s="428"/>
      <c r="QDR9" s="428"/>
      <c r="QDS9" s="428"/>
      <c r="QDT9" s="428"/>
      <c r="QDU9" s="428"/>
      <c r="QDV9" s="428"/>
      <c r="QDW9" s="428"/>
      <c r="QDX9" s="428"/>
      <c r="QDY9" s="428"/>
      <c r="QDZ9" s="428"/>
      <c r="QEA9" s="428"/>
      <c r="QEB9" s="428"/>
      <c r="QEC9" s="428"/>
      <c r="QED9" s="428"/>
      <c r="QEE9" s="428"/>
      <c r="QEF9" s="428"/>
      <c r="QEG9" s="428"/>
      <c r="QEH9" s="428"/>
      <c r="QEI9" s="428"/>
      <c r="QEJ9" s="428"/>
      <c r="QEK9" s="428"/>
      <c r="QEL9" s="428"/>
      <c r="QEM9" s="428"/>
      <c r="QEN9" s="428"/>
      <c r="QEO9" s="428"/>
      <c r="QEP9" s="428"/>
      <c r="QEQ9" s="428"/>
      <c r="QER9" s="428"/>
      <c r="QES9" s="428"/>
      <c r="QET9" s="428"/>
      <c r="QEU9" s="428"/>
      <c r="QEV9" s="428"/>
      <c r="QEW9" s="428"/>
      <c r="QEX9" s="428"/>
      <c r="QEY9" s="428"/>
      <c r="QEZ9" s="428"/>
      <c r="QFA9" s="428"/>
      <c r="QFB9" s="428"/>
      <c r="QFC9" s="428"/>
      <c r="QFD9" s="428"/>
      <c r="QFE9" s="428"/>
      <c r="QFF9" s="428"/>
      <c r="QFG9" s="428"/>
      <c r="QFH9" s="428"/>
      <c r="QFI9" s="428"/>
      <c r="QFJ9" s="428"/>
      <c r="QFK9" s="428"/>
      <c r="QFL9" s="428"/>
      <c r="QFM9" s="428"/>
      <c r="QFN9" s="428"/>
      <c r="QFO9" s="428"/>
      <c r="QFP9" s="428"/>
      <c r="QFQ9" s="428"/>
      <c r="QFR9" s="428"/>
      <c r="QFS9" s="428"/>
      <c r="QFT9" s="428"/>
      <c r="QFU9" s="428"/>
      <c r="QFV9" s="428"/>
      <c r="QFW9" s="428"/>
      <c r="QFX9" s="428"/>
      <c r="QFY9" s="428"/>
      <c r="QFZ9" s="428"/>
      <c r="QGA9" s="428"/>
      <c r="QGB9" s="428"/>
      <c r="QGC9" s="428"/>
      <c r="QGD9" s="428"/>
      <c r="QGE9" s="428"/>
      <c r="QGF9" s="428"/>
      <c r="QGG9" s="428"/>
      <c r="QGH9" s="428"/>
      <c r="QGI9" s="428"/>
      <c r="QGJ9" s="428"/>
      <c r="QGK9" s="428"/>
      <c r="QGL9" s="428"/>
      <c r="QGM9" s="428"/>
      <c r="QGN9" s="428"/>
      <c r="QGO9" s="428"/>
      <c r="QGP9" s="428"/>
      <c r="QGQ9" s="428"/>
      <c r="QGR9" s="428"/>
      <c r="QGS9" s="428"/>
      <c r="QGT9" s="428"/>
      <c r="QGU9" s="428"/>
      <c r="QGV9" s="428"/>
      <c r="QGW9" s="428"/>
      <c r="QGX9" s="428"/>
      <c r="QGY9" s="428"/>
      <c r="QGZ9" s="428"/>
      <c r="QHA9" s="428"/>
      <c r="QHB9" s="428"/>
      <c r="QHC9" s="428"/>
      <c r="QHD9" s="428"/>
      <c r="QHE9" s="428"/>
      <c r="QHF9" s="428"/>
      <c r="QHG9" s="428"/>
      <c r="QHH9" s="428"/>
      <c r="QHI9" s="428"/>
      <c r="QHJ9" s="428"/>
      <c r="QHK9" s="428"/>
      <c r="QHL9" s="428"/>
      <c r="QHM9" s="428"/>
      <c r="QHN9" s="428"/>
      <c r="QHO9" s="428"/>
      <c r="QHP9" s="428"/>
      <c r="QHQ9" s="428"/>
      <c r="QHR9" s="428"/>
      <c r="QHS9" s="428"/>
      <c r="QHT9" s="428"/>
      <c r="QHU9" s="428"/>
      <c r="QHV9" s="428"/>
      <c r="QHW9" s="428"/>
      <c r="QHX9" s="428"/>
      <c r="QHY9" s="428"/>
      <c r="QHZ9" s="428"/>
      <c r="QIA9" s="428"/>
      <c r="QIB9" s="428"/>
      <c r="QIC9" s="428"/>
      <c r="QID9" s="428"/>
      <c r="QIE9" s="428"/>
      <c r="QIF9" s="428"/>
      <c r="QIG9" s="428"/>
      <c r="QIH9" s="428"/>
      <c r="QII9" s="428"/>
      <c r="QIJ9" s="428"/>
      <c r="QIK9" s="428"/>
      <c r="QIL9" s="428"/>
      <c r="QIM9" s="428"/>
      <c r="QIN9" s="428"/>
      <c r="QIO9" s="428"/>
      <c r="QIP9" s="428"/>
      <c r="QIQ9" s="428"/>
      <c r="QIR9" s="428"/>
      <c r="QIS9" s="428"/>
      <c r="QIT9" s="428"/>
      <c r="QIU9" s="428"/>
      <c r="QIV9" s="428"/>
      <c r="QIW9" s="428"/>
      <c r="QIX9" s="428"/>
      <c r="QIY9" s="428"/>
      <c r="QIZ9" s="428"/>
      <c r="QJA9" s="428"/>
      <c r="QJB9" s="428"/>
      <c r="QJC9" s="428"/>
      <c r="QJD9" s="428"/>
      <c r="QJE9" s="428"/>
      <c r="QJF9" s="428"/>
      <c r="QJG9" s="428"/>
      <c r="QJH9" s="428"/>
      <c r="QJI9" s="428"/>
      <c r="QJJ9" s="428"/>
      <c r="QJK9" s="428"/>
      <c r="QJL9" s="428"/>
      <c r="QJM9" s="428"/>
      <c r="QJN9" s="428"/>
      <c r="QJO9" s="428"/>
      <c r="QJP9" s="428"/>
      <c r="QJQ9" s="428"/>
      <c r="QJR9" s="428"/>
      <c r="QJS9" s="428"/>
      <c r="QJT9" s="428"/>
      <c r="QJU9" s="428"/>
      <c r="QJV9" s="428"/>
      <c r="QJW9" s="428"/>
      <c r="QJX9" s="428"/>
      <c r="QJY9" s="428"/>
      <c r="QJZ9" s="428"/>
      <c r="QKA9" s="428"/>
      <c r="QKB9" s="428"/>
      <c r="QKC9" s="428"/>
      <c r="QKD9" s="428"/>
      <c r="QKE9" s="428"/>
      <c r="QKF9" s="428"/>
      <c r="QKG9" s="428"/>
      <c r="QKH9" s="428"/>
      <c r="QKI9" s="428"/>
      <c r="QKJ9" s="428"/>
      <c r="QKK9" s="428"/>
      <c r="QKL9" s="428"/>
      <c r="QKM9" s="428"/>
      <c r="QKN9" s="428"/>
      <c r="QKO9" s="428"/>
      <c r="QKP9" s="428"/>
      <c r="QKQ9" s="428"/>
      <c r="QKR9" s="428"/>
      <c r="QKS9" s="428"/>
      <c r="QKT9" s="428"/>
      <c r="QKU9" s="428"/>
      <c r="QKV9" s="428"/>
      <c r="QKW9" s="428"/>
      <c r="QKX9" s="428"/>
      <c r="QKY9" s="428"/>
      <c r="QKZ9" s="428"/>
      <c r="QLA9" s="428"/>
      <c r="QLB9" s="428"/>
      <c r="QLC9" s="428"/>
      <c r="QLD9" s="428"/>
      <c r="QLE9" s="428"/>
      <c r="QLF9" s="428"/>
      <c r="QLG9" s="428"/>
      <c r="QLH9" s="428"/>
      <c r="QLI9" s="428"/>
      <c r="QLJ9" s="428"/>
      <c r="QLK9" s="428"/>
      <c r="QLL9" s="428"/>
      <c r="QLM9" s="428"/>
      <c r="QLN9" s="428"/>
      <c r="QLO9" s="428"/>
      <c r="QLP9" s="428"/>
      <c r="QLQ9" s="428"/>
      <c r="QLR9" s="428"/>
      <c r="QLS9" s="428"/>
      <c r="QLT9" s="428"/>
      <c r="QLU9" s="428"/>
      <c r="QLV9" s="428"/>
      <c r="QLW9" s="428"/>
      <c r="QLX9" s="428"/>
      <c r="QLY9" s="428"/>
      <c r="QLZ9" s="428"/>
      <c r="QMA9" s="428"/>
      <c r="QMB9" s="428"/>
      <c r="QMC9" s="428"/>
      <c r="QMD9" s="428"/>
      <c r="QME9" s="428"/>
      <c r="QMF9" s="428"/>
      <c r="QMG9" s="428"/>
      <c r="QMH9" s="428"/>
      <c r="QMI9" s="428"/>
      <c r="QMJ9" s="428"/>
      <c r="QMK9" s="428"/>
      <c r="QML9" s="428"/>
      <c r="QMM9" s="428"/>
      <c r="QMN9" s="428"/>
      <c r="QMO9" s="428"/>
      <c r="QMP9" s="428"/>
      <c r="QMQ9" s="428"/>
      <c r="QMR9" s="428"/>
      <c r="QMS9" s="428"/>
      <c r="QMT9" s="428"/>
      <c r="QMU9" s="428"/>
      <c r="QMV9" s="428"/>
      <c r="QMW9" s="428"/>
      <c r="QMX9" s="428"/>
      <c r="QMY9" s="428"/>
      <c r="QMZ9" s="428"/>
      <c r="QNA9" s="428"/>
      <c r="QNB9" s="428"/>
      <c r="QNC9" s="428"/>
      <c r="QND9" s="428"/>
      <c r="QNE9" s="428"/>
      <c r="QNF9" s="428"/>
      <c r="QNG9" s="428"/>
      <c r="QNH9" s="428"/>
      <c r="QNI9" s="428"/>
      <c r="QNJ9" s="428"/>
      <c r="QNK9" s="428"/>
      <c r="QNL9" s="428"/>
      <c r="QNM9" s="428"/>
      <c r="QNN9" s="428"/>
      <c r="QNO9" s="428"/>
      <c r="QNP9" s="428"/>
      <c r="QNQ9" s="428"/>
      <c r="QNR9" s="428"/>
      <c r="QNS9" s="428"/>
      <c r="QNT9" s="428"/>
      <c r="QNU9" s="428"/>
      <c r="QNV9" s="428"/>
      <c r="QNW9" s="428"/>
      <c r="QNX9" s="428"/>
      <c r="QNY9" s="428"/>
      <c r="QNZ9" s="428"/>
      <c r="QOA9" s="428"/>
      <c r="QOB9" s="428"/>
      <c r="QOC9" s="428"/>
      <c r="QOD9" s="428"/>
      <c r="QOE9" s="428"/>
      <c r="QOF9" s="428"/>
      <c r="QOG9" s="428"/>
      <c r="QOH9" s="428"/>
      <c r="QOI9" s="428"/>
      <c r="QOJ9" s="428"/>
      <c r="QOK9" s="428"/>
      <c r="QOL9" s="428"/>
      <c r="QOM9" s="428"/>
      <c r="QON9" s="428"/>
      <c r="QOO9" s="428"/>
      <c r="QOP9" s="428"/>
      <c r="QOQ9" s="428"/>
      <c r="QOR9" s="428"/>
      <c r="QOS9" s="428"/>
      <c r="QOT9" s="428"/>
      <c r="QOU9" s="428"/>
      <c r="QOV9" s="428"/>
      <c r="QOW9" s="428"/>
      <c r="QOX9" s="428"/>
      <c r="QOY9" s="428"/>
      <c r="QOZ9" s="428"/>
      <c r="QPA9" s="428"/>
      <c r="QPB9" s="428"/>
      <c r="QPC9" s="428"/>
      <c r="QPD9" s="428"/>
      <c r="QPE9" s="428"/>
      <c r="QPF9" s="428"/>
      <c r="QPG9" s="428"/>
      <c r="QPH9" s="428"/>
      <c r="QPI9" s="428"/>
      <c r="QPJ9" s="428"/>
      <c r="QPK9" s="428"/>
      <c r="QPL9" s="428"/>
      <c r="QPM9" s="428"/>
      <c r="QPN9" s="428"/>
      <c r="QPO9" s="428"/>
      <c r="QPP9" s="428"/>
      <c r="QPQ9" s="428"/>
      <c r="QPR9" s="428"/>
      <c r="QPS9" s="428"/>
      <c r="QPT9" s="428"/>
      <c r="QPU9" s="428"/>
      <c r="QPV9" s="428"/>
      <c r="QPW9" s="428"/>
      <c r="QPX9" s="428"/>
      <c r="QPY9" s="428"/>
      <c r="QPZ9" s="428"/>
      <c r="QQA9" s="428"/>
      <c r="QQB9" s="428"/>
      <c r="QQC9" s="428"/>
      <c r="QQD9" s="428"/>
      <c r="QQE9" s="428"/>
      <c r="QQF9" s="428"/>
      <c r="QQG9" s="428"/>
      <c r="QQH9" s="428"/>
      <c r="QQI9" s="428"/>
      <c r="QQJ9" s="428"/>
      <c r="QQK9" s="428"/>
      <c r="QQL9" s="428"/>
      <c r="QQM9" s="428"/>
      <c r="QQN9" s="428"/>
      <c r="QQO9" s="428"/>
      <c r="QQP9" s="428"/>
      <c r="QQQ9" s="428"/>
      <c r="QQR9" s="428"/>
      <c r="QQS9" s="428"/>
      <c r="QQT9" s="428"/>
      <c r="QQU9" s="428"/>
      <c r="QQV9" s="428"/>
      <c r="QQW9" s="428"/>
      <c r="QQX9" s="428"/>
      <c r="QQY9" s="428"/>
      <c r="QQZ9" s="428"/>
      <c r="QRA9" s="428"/>
      <c r="QRB9" s="428"/>
      <c r="QRC9" s="428"/>
      <c r="QRD9" s="428"/>
      <c r="QRE9" s="428"/>
      <c r="QRF9" s="428"/>
      <c r="QRG9" s="428"/>
      <c r="QRH9" s="428"/>
      <c r="QRI9" s="428"/>
      <c r="QRJ9" s="428"/>
      <c r="QRK9" s="428"/>
      <c r="QRL9" s="428"/>
      <c r="QRM9" s="428"/>
      <c r="QRN9" s="428"/>
      <c r="QRO9" s="428"/>
      <c r="QRP9" s="428"/>
      <c r="QRQ9" s="428"/>
      <c r="QRR9" s="428"/>
      <c r="QRS9" s="428"/>
      <c r="QRT9" s="428"/>
      <c r="QRU9" s="428"/>
      <c r="QRV9" s="428"/>
      <c r="QRW9" s="428"/>
      <c r="QRX9" s="428"/>
      <c r="QRY9" s="428"/>
      <c r="QRZ9" s="428"/>
      <c r="QSA9" s="428"/>
      <c r="QSB9" s="428"/>
      <c r="QSC9" s="428"/>
      <c r="QSD9" s="428"/>
      <c r="QSE9" s="428"/>
      <c r="QSF9" s="428"/>
      <c r="QSG9" s="428"/>
      <c r="QSH9" s="428"/>
      <c r="QSI9" s="428"/>
      <c r="QSJ9" s="428"/>
      <c r="QSK9" s="428"/>
      <c r="QSL9" s="428"/>
      <c r="QSM9" s="428"/>
      <c r="QSN9" s="428"/>
      <c r="QSO9" s="428"/>
      <c r="QSP9" s="428"/>
      <c r="QSQ9" s="428"/>
      <c r="QSR9" s="428"/>
      <c r="QSS9" s="428"/>
      <c r="QST9" s="428"/>
      <c r="QSU9" s="428"/>
      <c r="QSV9" s="428"/>
      <c r="QSW9" s="428"/>
      <c r="QSX9" s="428"/>
      <c r="QSY9" s="428"/>
      <c r="QSZ9" s="428"/>
      <c r="QTA9" s="428"/>
      <c r="QTB9" s="428"/>
      <c r="QTC9" s="428"/>
      <c r="QTD9" s="428"/>
      <c r="QTE9" s="428"/>
      <c r="QTF9" s="428"/>
      <c r="QTG9" s="428"/>
      <c r="QTH9" s="428"/>
      <c r="QTI9" s="428"/>
      <c r="QTJ9" s="428"/>
      <c r="QTK9" s="428"/>
      <c r="QTL9" s="428"/>
      <c r="QTM9" s="428"/>
      <c r="QTN9" s="428"/>
      <c r="QTO9" s="428"/>
      <c r="QTP9" s="428"/>
      <c r="QTQ9" s="428"/>
      <c r="QTR9" s="428"/>
      <c r="QTS9" s="428"/>
      <c r="QTT9" s="428"/>
      <c r="QTU9" s="428"/>
      <c r="QTV9" s="428"/>
      <c r="QTW9" s="428"/>
      <c r="QTX9" s="428"/>
      <c r="QTY9" s="428"/>
      <c r="QTZ9" s="428"/>
      <c r="QUA9" s="428"/>
      <c r="QUB9" s="428"/>
      <c r="QUC9" s="428"/>
      <c r="QUD9" s="428"/>
      <c r="QUE9" s="428"/>
      <c r="QUF9" s="428"/>
      <c r="QUG9" s="428"/>
      <c r="QUH9" s="428"/>
      <c r="QUI9" s="428"/>
      <c r="QUJ9" s="428"/>
      <c r="QUK9" s="428"/>
      <c r="QUL9" s="428"/>
      <c r="QUM9" s="428"/>
      <c r="QUN9" s="428"/>
      <c r="QUO9" s="428"/>
      <c r="QUP9" s="428"/>
      <c r="QUQ9" s="428"/>
      <c r="QUR9" s="428"/>
      <c r="QUS9" s="428"/>
      <c r="QUT9" s="428"/>
      <c r="QUU9" s="428"/>
      <c r="QUV9" s="428"/>
      <c r="QUW9" s="428"/>
      <c r="QUX9" s="428"/>
      <c r="QUY9" s="428"/>
      <c r="QUZ9" s="428"/>
      <c r="QVA9" s="428"/>
      <c r="QVB9" s="428"/>
      <c r="QVC9" s="428"/>
      <c r="QVD9" s="428"/>
      <c r="QVE9" s="428"/>
      <c r="QVF9" s="428"/>
      <c r="QVG9" s="428"/>
      <c r="QVH9" s="428"/>
      <c r="QVI9" s="428"/>
      <c r="QVJ9" s="428"/>
      <c r="QVK9" s="428"/>
      <c r="QVL9" s="428"/>
      <c r="QVM9" s="428"/>
      <c r="QVN9" s="428"/>
      <c r="QVO9" s="428"/>
      <c r="QVP9" s="428"/>
      <c r="QVQ9" s="428"/>
      <c r="QVR9" s="428"/>
      <c r="QVS9" s="428"/>
      <c r="QVT9" s="428"/>
      <c r="QVU9" s="428"/>
      <c r="QVV9" s="428"/>
      <c r="QVW9" s="428"/>
      <c r="QVX9" s="428"/>
      <c r="QVY9" s="428"/>
      <c r="QVZ9" s="428"/>
      <c r="QWA9" s="428"/>
      <c r="QWB9" s="428"/>
      <c r="QWC9" s="428"/>
      <c r="QWD9" s="428"/>
      <c r="QWE9" s="428"/>
      <c r="QWF9" s="428"/>
      <c r="QWG9" s="428"/>
      <c r="QWH9" s="428"/>
      <c r="QWI9" s="428"/>
      <c r="QWJ9" s="428"/>
      <c r="QWK9" s="428"/>
      <c r="QWL9" s="428"/>
      <c r="QWM9" s="428"/>
      <c r="QWN9" s="428"/>
      <c r="QWO9" s="428"/>
      <c r="QWP9" s="428"/>
      <c r="QWQ9" s="428"/>
      <c r="QWR9" s="428"/>
      <c r="QWS9" s="428"/>
      <c r="QWT9" s="428"/>
      <c r="QWU9" s="428"/>
      <c r="QWV9" s="428"/>
      <c r="QWW9" s="428"/>
      <c r="QWX9" s="428"/>
      <c r="QWY9" s="428"/>
      <c r="QWZ9" s="428"/>
      <c r="QXA9" s="428"/>
      <c r="QXB9" s="428"/>
      <c r="QXC9" s="428"/>
      <c r="QXD9" s="428"/>
      <c r="QXE9" s="428"/>
      <c r="QXF9" s="428"/>
      <c r="QXG9" s="428"/>
      <c r="QXH9" s="428"/>
      <c r="QXI9" s="428"/>
      <c r="QXJ9" s="428"/>
      <c r="QXK9" s="428"/>
      <c r="QXL9" s="428"/>
      <c r="QXM9" s="428"/>
      <c r="QXN9" s="428"/>
      <c r="QXO9" s="428"/>
      <c r="QXP9" s="428"/>
      <c r="QXQ9" s="428"/>
      <c r="QXR9" s="428"/>
      <c r="QXS9" s="428"/>
      <c r="QXT9" s="428"/>
      <c r="QXU9" s="428"/>
      <c r="QXV9" s="428"/>
      <c r="QXW9" s="428"/>
      <c r="QXX9" s="428"/>
      <c r="QXY9" s="428"/>
      <c r="QXZ9" s="428"/>
      <c r="QYA9" s="428"/>
      <c r="QYB9" s="428"/>
      <c r="QYC9" s="428"/>
      <c r="QYD9" s="428"/>
      <c r="QYE9" s="428"/>
      <c r="QYF9" s="428"/>
      <c r="QYG9" s="428"/>
      <c r="QYH9" s="428"/>
      <c r="QYI9" s="428"/>
      <c r="QYJ9" s="428"/>
      <c r="QYK9" s="428"/>
      <c r="QYL9" s="428"/>
      <c r="QYM9" s="428"/>
      <c r="QYN9" s="428"/>
      <c r="QYO9" s="428"/>
      <c r="QYP9" s="428"/>
      <c r="QYQ9" s="428"/>
      <c r="QYR9" s="428"/>
      <c r="QYS9" s="428"/>
      <c r="QYT9" s="428"/>
      <c r="QYU9" s="428"/>
      <c r="QYV9" s="428"/>
      <c r="QYW9" s="428"/>
      <c r="QYX9" s="428"/>
      <c r="QYY9" s="428"/>
      <c r="QYZ9" s="428"/>
      <c r="QZA9" s="428"/>
      <c r="QZB9" s="428"/>
      <c r="QZC9" s="428"/>
      <c r="QZD9" s="428"/>
      <c r="QZE9" s="428"/>
      <c r="QZF9" s="428"/>
      <c r="QZG9" s="428"/>
      <c r="QZH9" s="428"/>
      <c r="QZI9" s="428"/>
      <c r="QZJ9" s="428"/>
      <c r="QZK9" s="428"/>
      <c r="QZL9" s="428"/>
      <c r="QZM9" s="428"/>
      <c r="QZN9" s="428"/>
      <c r="QZO9" s="428"/>
      <c r="QZP9" s="428"/>
      <c r="QZQ9" s="428"/>
      <c r="QZR9" s="428"/>
      <c r="QZS9" s="428"/>
      <c r="QZT9" s="428"/>
      <c r="QZU9" s="428"/>
      <c r="QZV9" s="428"/>
      <c r="QZW9" s="428"/>
      <c r="QZX9" s="428"/>
      <c r="QZY9" s="428"/>
      <c r="QZZ9" s="428"/>
      <c r="RAA9" s="428"/>
      <c r="RAB9" s="428"/>
      <c r="RAC9" s="428"/>
      <c r="RAD9" s="428"/>
      <c r="RAE9" s="428"/>
      <c r="RAF9" s="428"/>
      <c r="RAG9" s="428"/>
      <c r="RAH9" s="428"/>
      <c r="RAI9" s="428"/>
      <c r="RAJ9" s="428"/>
      <c r="RAK9" s="428"/>
      <c r="RAL9" s="428"/>
      <c r="RAM9" s="428"/>
      <c r="RAN9" s="428"/>
      <c r="RAO9" s="428"/>
      <c r="RAP9" s="428"/>
      <c r="RAQ9" s="428"/>
      <c r="RAR9" s="428"/>
      <c r="RAS9" s="428"/>
      <c r="RAT9" s="428"/>
      <c r="RAU9" s="428"/>
      <c r="RAV9" s="428"/>
      <c r="RAW9" s="428"/>
      <c r="RAX9" s="428"/>
      <c r="RAY9" s="428"/>
      <c r="RAZ9" s="428"/>
      <c r="RBA9" s="428"/>
      <c r="RBB9" s="428"/>
      <c r="RBC9" s="428"/>
      <c r="RBD9" s="428"/>
      <c r="RBE9" s="428"/>
      <c r="RBF9" s="428"/>
      <c r="RBG9" s="428"/>
      <c r="RBH9" s="428"/>
      <c r="RBI9" s="428"/>
      <c r="RBJ9" s="428"/>
      <c r="RBK9" s="428"/>
      <c r="RBL9" s="428"/>
      <c r="RBM9" s="428"/>
      <c r="RBN9" s="428"/>
      <c r="RBO9" s="428"/>
      <c r="RBP9" s="428"/>
      <c r="RBQ9" s="428"/>
      <c r="RBR9" s="428"/>
      <c r="RBS9" s="428"/>
      <c r="RBT9" s="428"/>
      <c r="RBU9" s="428"/>
      <c r="RBV9" s="428"/>
      <c r="RBW9" s="428"/>
      <c r="RBX9" s="428"/>
      <c r="RBY9" s="428"/>
      <c r="RBZ9" s="428"/>
      <c r="RCA9" s="428"/>
      <c r="RCB9" s="428"/>
      <c r="RCC9" s="428"/>
      <c r="RCD9" s="428"/>
      <c r="RCE9" s="428"/>
      <c r="RCF9" s="428"/>
      <c r="RCG9" s="428"/>
      <c r="RCH9" s="428"/>
      <c r="RCI9" s="428"/>
      <c r="RCJ9" s="428"/>
      <c r="RCK9" s="428"/>
      <c r="RCL9" s="428"/>
      <c r="RCM9" s="428"/>
      <c r="RCN9" s="428"/>
      <c r="RCO9" s="428"/>
      <c r="RCP9" s="428"/>
      <c r="RCQ9" s="428"/>
      <c r="RCR9" s="428"/>
      <c r="RCS9" s="428"/>
      <c r="RCT9" s="428"/>
      <c r="RCU9" s="428"/>
      <c r="RCV9" s="428"/>
      <c r="RCW9" s="428"/>
      <c r="RCX9" s="428"/>
      <c r="RCY9" s="428"/>
      <c r="RCZ9" s="428"/>
      <c r="RDA9" s="428"/>
      <c r="RDB9" s="428"/>
      <c r="RDC9" s="428"/>
      <c r="RDD9" s="428"/>
      <c r="RDE9" s="428"/>
      <c r="RDF9" s="428"/>
      <c r="RDG9" s="428"/>
      <c r="RDH9" s="428"/>
      <c r="RDI9" s="428"/>
      <c r="RDJ9" s="428"/>
      <c r="RDK9" s="428"/>
      <c r="RDL9" s="428"/>
      <c r="RDM9" s="428"/>
      <c r="RDN9" s="428"/>
      <c r="RDO9" s="428"/>
      <c r="RDP9" s="428"/>
      <c r="RDQ9" s="428"/>
      <c r="RDR9" s="428"/>
      <c r="RDS9" s="428"/>
      <c r="RDT9" s="428"/>
      <c r="RDU9" s="428"/>
      <c r="RDV9" s="428"/>
      <c r="RDW9" s="428"/>
      <c r="RDX9" s="428"/>
      <c r="RDY9" s="428"/>
      <c r="RDZ9" s="428"/>
      <c r="REA9" s="428"/>
      <c r="REB9" s="428"/>
      <c r="REC9" s="428"/>
      <c r="RED9" s="428"/>
      <c r="REE9" s="428"/>
      <c r="REF9" s="428"/>
      <c r="REG9" s="428"/>
      <c r="REH9" s="428"/>
      <c r="REI9" s="428"/>
      <c r="REJ9" s="428"/>
      <c r="REK9" s="428"/>
      <c r="REL9" s="428"/>
      <c r="REM9" s="428"/>
      <c r="REN9" s="428"/>
      <c r="REO9" s="428"/>
      <c r="REP9" s="428"/>
      <c r="REQ9" s="428"/>
      <c r="RER9" s="428"/>
      <c r="RES9" s="428"/>
      <c r="RET9" s="428"/>
      <c r="REU9" s="428"/>
      <c r="REV9" s="428"/>
      <c r="REW9" s="428"/>
      <c r="REX9" s="428"/>
      <c r="REY9" s="428"/>
      <c r="REZ9" s="428"/>
      <c r="RFA9" s="428"/>
      <c r="RFB9" s="428"/>
      <c r="RFC9" s="428"/>
      <c r="RFD9" s="428"/>
      <c r="RFE9" s="428"/>
      <c r="RFF9" s="428"/>
      <c r="RFG9" s="428"/>
      <c r="RFH9" s="428"/>
      <c r="RFI9" s="428"/>
      <c r="RFJ9" s="428"/>
      <c r="RFK9" s="428"/>
      <c r="RFL9" s="428"/>
      <c r="RFM9" s="428"/>
      <c r="RFN9" s="428"/>
      <c r="RFO9" s="428"/>
      <c r="RFP9" s="428"/>
      <c r="RFQ9" s="428"/>
      <c r="RFR9" s="428"/>
      <c r="RFS9" s="428"/>
      <c r="RFT9" s="428"/>
      <c r="RFU9" s="428"/>
      <c r="RFV9" s="428"/>
      <c r="RFW9" s="428"/>
      <c r="RFX9" s="428"/>
      <c r="RFY9" s="428"/>
      <c r="RFZ9" s="428"/>
      <c r="RGA9" s="428"/>
      <c r="RGB9" s="428"/>
      <c r="RGC9" s="428"/>
      <c r="RGD9" s="428"/>
      <c r="RGE9" s="428"/>
      <c r="RGF9" s="428"/>
      <c r="RGG9" s="428"/>
      <c r="RGH9" s="428"/>
      <c r="RGI9" s="428"/>
      <c r="RGJ9" s="428"/>
      <c r="RGK9" s="428"/>
      <c r="RGL9" s="428"/>
      <c r="RGM9" s="428"/>
      <c r="RGN9" s="428"/>
      <c r="RGO9" s="428"/>
      <c r="RGP9" s="428"/>
      <c r="RGQ9" s="428"/>
      <c r="RGR9" s="428"/>
      <c r="RGS9" s="428"/>
      <c r="RGT9" s="428"/>
      <c r="RGU9" s="428"/>
      <c r="RGV9" s="428"/>
      <c r="RGW9" s="428"/>
      <c r="RGX9" s="428"/>
      <c r="RGY9" s="428"/>
      <c r="RGZ9" s="428"/>
      <c r="RHA9" s="428"/>
      <c r="RHB9" s="428"/>
      <c r="RHC9" s="428"/>
      <c r="RHD9" s="428"/>
      <c r="RHE9" s="428"/>
      <c r="RHF9" s="428"/>
      <c r="RHG9" s="428"/>
      <c r="RHH9" s="428"/>
      <c r="RHI9" s="428"/>
      <c r="RHJ9" s="428"/>
      <c r="RHK9" s="428"/>
      <c r="RHL9" s="428"/>
      <c r="RHM9" s="428"/>
      <c r="RHN9" s="428"/>
      <c r="RHO9" s="428"/>
      <c r="RHP9" s="428"/>
      <c r="RHQ9" s="428"/>
      <c r="RHR9" s="428"/>
      <c r="RHS9" s="428"/>
      <c r="RHT9" s="428"/>
      <c r="RHU9" s="428"/>
      <c r="RHV9" s="428"/>
      <c r="RHW9" s="428"/>
      <c r="RHX9" s="428"/>
      <c r="RHY9" s="428"/>
      <c r="RHZ9" s="428"/>
      <c r="RIA9" s="428"/>
      <c r="RIB9" s="428"/>
      <c r="RIC9" s="428"/>
      <c r="RID9" s="428"/>
      <c r="RIE9" s="428"/>
      <c r="RIF9" s="428"/>
      <c r="RIG9" s="428"/>
      <c r="RIH9" s="428"/>
      <c r="RII9" s="428"/>
      <c r="RIJ9" s="428"/>
      <c r="RIK9" s="428"/>
      <c r="RIL9" s="428"/>
      <c r="RIM9" s="428"/>
      <c r="RIN9" s="428"/>
      <c r="RIO9" s="428"/>
      <c r="RIP9" s="428"/>
      <c r="RIQ9" s="428"/>
      <c r="RIR9" s="428"/>
      <c r="RIS9" s="428"/>
      <c r="RIT9" s="428"/>
      <c r="RIU9" s="428"/>
      <c r="RIV9" s="428"/>
      <c r="RIW9" s="428"/>
      <c r="RIX9" s="428"/>
      <c r="RIY9" s="428"/>
      <c r="RIZ9" s="428"/>
      <c r="RJA9" s="428"/>
      <c r="RJB9" s="428"/>
      <c r="RJC9" s="428"/>
      <c r="RJD9" s="428"/>
      <c r="RJE9" s="428"/>
      <c r="RJF9" s="428"/>
      <c r="RJG9" s="428"/>
      <c r="RJH9" s="428"/>
      <c r="RJI9" s="428"/>
      <c r="RJJ9" s="428"/>
      <c r="RJK9" s="428"/>
      <c r="RJL9" s="428"/>
      <c r="RJM9" s="428"/>
      <c r="RJN9" s="428"/>
      <c r="RJO9" s="428"/>
      <c r="RJP9" s="428"/>
      <c r="RJQ9" s="428"/>
      <c r="RJR9" s="428"/>
      <c r="RJS9" s="428"/>
      <c r="RJT9" s="428"/>
      <c r="RJU9" s="428"/>
      <c r="RJV9" s="428"/>
      <c r="RJW9" s="428"/>
      <c r="RJX9" s="428"/>
      <c r="RJY9" s="428"/>
      <c r="RJZ9" s="428"/>
      <c r="RKA9" s="428"/>
      <c r="RKB9" s="428"/>
      <c r="RKC9" s="428"/>
      <c r="RKD9" s="428"/>
      <c r="RKE9" s="428"/>
      <c r="RKF9" s="428"/>
      <c r="RKG9" s="428"/>
      <c r="RKH9" s="428"/>
      <c r="RKI9" s="428"/>
      <c r="RKJ9" s="428"/>
      <c r="RKK9" s="428"/>
      <c r="RKL9" s="428"/>
      <c r="RKM9" s="428"/>
      <c r="RKN9" s="428"/>
      <c r="RKO9" s="428"/>
      <c r="RKP9" s="428"/>
      <c r="RKQ9" s="428"/>
      <c r="RKR9" s="428"/>
      <c r="RKS9" s="428"/>
      <c r="RKT9" s="428"/>
      <c r="RKU9" s="428"/>
      <c r="RKV9" s="428"/>
      <c r="RKW9" s="428"/>
      <c r="RKX9" s="428"/>
      <c r="RKY9" s="428"/>
      <c r="RKZ9" s="428"/>
      <c r="RLA9" s="428"/>
      <c r="RLB9" s="428"/>
      <c r="RLC9" s="428"/>
      <c r="RLD9" s="428"/>
      <c r="RLE9" s="428"/>
      <c r="RLF9" s="428"/>
      <c r="RLG9" s="428"/>
      <c r="RLH9" s="428"/>
      <c r="RLI9" s="428"/>
      <c r="RLJ9" s="428"/>
      <c r="RLK9" s="428"/>
      <c r="RLL9" s="428"/>
      <c r="RLM9" s="428"/>
      <c r="RLN9" s="428"/>
      <c r="RLO9" s="428"/>
      <c r="RLP9" s="428"/>
      <c r="RLQ9" s="428"/>
      <c r="RLR9" s="428"/>
      <c r="RLS9" s="428"/>
      <c r="RLT9" s="428"/>
      <c r="RLU9" s="428"/>
      <c r="RLV9" s="428"/>
      <c r="RLW9" s="428"/>
      <c r="RLX9" s="428"/>
      <c r="RLY9" s="428"/>
      <c r="RLZ9" s="428"/>
      <c r="RMA9" s="428"/>
      <c r="RMB9" s="428"/>
      <c r="RMC9" s="428"/>
      <c r="RMD9" s="428"/>
      <c r="RME9" s="428"/>
      <c r="RMF9" s="428"/>
      <c r="RMG9" s="428"/>
      <c r="RMH9" s="428"/>
      <c r="RMI9" s="428"/>
      <c r="RMJ9" s="428"/>
      <c r="RMK9" s="428"/>
      <c r="RML9" s="428"/>
      <c r="RMM9" s="428"/>
      <c r="RMN9" s="428"/>
      <c r="RMO9" s="428"/>
      <c r="RMP9" s="428"/>
      <c r="RMQ9" s="428"/>
      <c r="RMR9" s="428"/>
      <c r="RMS9" s="428"/>
      <c r="RMT9" s="428"/>
      <c r="RMU9" s="428"/>
      <c r="RMV9" s="428"/>
      <c r="RMW9" s="428"/>
      <c r="RMX9" s="428"/>
      <c r="RMY9" s="428"/>
      <c r="RMZ9" s="428"/>
      <c r="RNA9" s="428"/>
      <c r="RNB9" s="428"/>
      <c r="RNC9" s="428"/>
      <c r="RND9" s="428"/>
      <c r="RNE9" s="428"/>
      <c r="RNF9" s="428"/>
      <c r="RNG9" s="428"/>
      <c r="RNH9" s="428"/>
      <c r="RNI9" s="428"/>
      <c r="RNJ9" s="428"/>
      <c r="RNK9" s="428"/>
      <c r="RNL9" s="428"/>
      <c r="RNM9" s="428"/>
      <c r="RNN9" s="428"/>
      <c r="RNO9" s="428"/>
      <c r="RNP9" s="428"/>
      <c r="RNQ9" s="428"/>
      <c r="RNR9" s="428"/>
      <c r="RNS9" s="428"/>
      <c r="RNT9" s="428"/>
      <c r="RNU9" s="428"/>
      <c r="RNV9" s="428"/>
      <c r="RNW9" s="428"/>
      <c r="RNX9" s="428"/>
      <c r="RNY9" s="428"/>
      <c r="RNZ9" s="428"/>
      <c r="ROA9" s="428"/>
      <c r="ROB9" s="428"/>
      <c r="ROC9" s="428"/>
      <c r="ROD9" s="428"/>
      <c r="ROE9" s="428"/>
      <c r="ROF9" s="428"/>
      <c r="ROG9" s="428"/>
      <c r="ROH9" s="428"/>
      <c r="ROI9" s="428"/>
      <c r="ROJ9" s="428"/>
      <c r="ROK9" s="428"/>
      <c r="ROL9" s="428"/>
      <c r="ROM9" s="428"/>
      <c r="RON9" s="428"/>
      <c r="ROO9" s="428"/>
      <c r="ROP9" s="428"/>
      <c r="ROQ9" s="428"/>
      <c r="ROR9" s="428"/>
      <c r="ROS9" s="428"/>
      <c r="ROT9" s="428"/>
      <c r="ROU9" s="428"/>
      <c r="ROV9" s="428"/>
      <c r="ROW9" s="428"/>
      <c r="ROX9" s="428"/>
      <c r="ROY9" s="428"/>
      <c r="ROZ9" s="428"/>
      <c r="RPA9" s="428"/>
      <c r="RPB9" s="428"/>
      <c r="RPC9" s="428"/>
      <c r="RPD9" s="428"/>
      <c r="RPE9" s="428"/>
      <c r="RPF9" s="428"/>
      <c r="RPG9" s="428"/>
      <c r="RPH9" s="428"/>
      <c r="RPI9" s="428"/>
      <c r="RPJ9" s="428"/>
      <c r="RPK9" s="428"/>
      <c r="RPL9" s="428"/>
      <c r="RPM9" s="428"/>
      <c r="RPN9" s="428"/>
      <c r="RPO9" s="428"/>
      <c r="RPP9" s="428"/>
      <c r="RPQ9" s="428"/>
      <c r="RPR9" s="428"/>
      <c r="RPS9" s="428"/>
      <c r="RPT9" s="428"/>
      <c r="RPU9" s="428"/>
      <c r="RPV9" s="428"/>
      <c r="RPW9" s="428"/>
      <c r="RPX9" s="428"/>
      <c r="RPY9" s="428"/>
      <c r="RPZ9" s="428"/>
      <c r="RQA9" s="428"/>
      <c r="RQB9" s="428"/>
      <c r="RQC9" s="428"/>
      <c r="RQD9" s="428"/>
      <c r="RQE9" s="428"/>
      <c r="RQF9" s="428"/>
      <c r="RQG9" s="428"/>
      <c r="RQH9" s="428"/>
      <c r="RQI9" s="428"/>
      <c r="RQJ9" s="428"/>
      <c r="RQK9" s="428"/>
      <c r="RQL9" s="428"/>
      <c r="RQM9" s="428"/>
      <c r="RQN9" s="428"/>
      <c r="RQO9" s="428"/>
      <c r="RQP9" s="428"/>
      <c r="RQQ9" s="428"/>
      <c r="RQR9" s="428"/>
      <c r="RQS9" s="428"/>
      <c r="RQT9" s="428"/>
      <c r="RQU9" s="428"/>
      <c r="RQV9" s="428"/>
      <c r="RQW9" s="428"/>
      <c r="RQX9" s="428"/>
      <c r="RQY9" s="428"/>
      <c r="RQZ9" s="428"/>
      <c r="RRA9" s="428"/>
      <c r="RRB9" s="428"/>
      <c r="RRC9" s="428"/>
      <c r="RRD9" s="428"/>
      <c r="RRE9" s="428"/>
      <c r="RRF9" s="428"/>
      <c r="RRG9" s="428"/>
      <c r="RRH9" s="428"/>
      <c r="RRI9" s="428"/>
      <c r="RRJ9" s="428"/>
      <c r="RRK9" s="428"/>
      <c r="RRL9" s="428"/>
      <c r="RRM9" s="428"/>
      <c r="RRN9" s="428"/>
      <c r="RRO9" s="428"/>
      <c r="RRP9" s="428"/>
      <c r="RRQ9" s="428"/>
      <c r="RRR9" s="428"/>
      <c r="RRS9" s="428"/>
      <c r="RRT9" s="428"/>
      <c r="RRU9" s="428"/>
      <c r="RRV9" s="428"/>
      <c r="RRW9" s="428"/>
      <c r="RRX9" s="428"/>
      <c r="RRY9" s="428"/>
      <c r="RRZ9" s="428"/>
      <c r="RSA9" s="428"/>
      <c r="RSB9" s="428"/>
      <c r="RSC9" s="428"/>
      <c r="RSD9" s="428"/>
      <c r="RSE9" s="428"/>
      <c r="RSF9" s="428"/>
      <c r="RSG9" s="428"/>
      <c r="RSH9" s="428"/>
      <c r="RSI9" s="428"/>
      <c r="RSJ9" s="428"/>
      <c r="RSK9" s="428"/>
      <c r="RSL9" s="428"/>
      <c r="RSM9" s="428"/>
      <c r="RSN9" s="428"/>
      <c r="RSO9" s="428"/>
      <c r="RSP9" s="428"/>
      <c r="RSQ9" s="428"/>
      <c r="RSR9" s="428"/>
      <c r="RSS9" s="428"/>
      <c r="RST9" s="428"/>
      <c r="RSU9" s="428"/>
      <c r="RSV9" s="428"/>
      <c r="RSW9" s="428"/>
      <c r="RSX9" s="428"/>
      <c r="RSY9" s="428"/>
      <c r="RSZ9" s="428"/>
      <c r="RTA9" s="428"/>
      <c r="RTB9" s="428"/>
      <c r="RTC9" s="428"/>
      <c r="RTD9" s="428"/>
      <c r="RTE9" s="428"/>
      <c r="RTF9" s="428"/>
      <c r="RTG9" s="428"/>
      <c r="RTH9" s="428"/>
      <c r="RTI9" s="428"/>
      <c r="RTJ9" s="428"/>
      <c r="RTK9" s="428"/>
      <c r="RTL9" s="428"/>
      <c r="RTM9" s="428"/>
      <c r="RTN9" s="428"/>
      <c r="RTO9" s="428"/>
      <c r="RTP9" s="428"/>
      <c r="RTQ9" s="428"/>
      <c r="RTR9" s="428"/>
      <c r="RTS9" s="428"/>
      <c r="RTT9" s="428"/>
      <c r="RTU9" s="428"/>
      <c r="RTV9" s="428"/>
      <c r="RTW9" s="428"/>
      <c r="RTX9" s="428"/>
      <c r="RTY9" s="428"/>
      <c r="RTZ9" s="428"/>
      <c r="RUA9" s="428"/>
      <c r="RUB9" s="428"/>
      <c r="RUC9" s="428"/>
      <c r="RUD9" s="428"/>
      <c r="RUE9" s="428"/>
      <c r="RUF9" s="428"/>
      <c r="RUG9" s="428"/>
      <c r="RUH9" s="428"/>
      <c r="RUI9" s="428"/>
      <c r="RUJ9" s="428"/>
      <c r="RUK9" s="428"/>
      <c r="RUL9" s="428"/>
      <c r="RUM9" s="428"/>
      <c r="RUN9" s="428"/>
      <c r="RUO9" s="428"/>
      <c r="RUP9" s="428"/>
      <c r="RUQ9" s="428"/>
      <c r="RUR9" s="428"/>
      <c r="RUS9" s="428"/>
      <c r="RUT9" s="428"/>
      <c r="RUU9" s="428"/>
      <c r="RUV9" s="428"/>
      <c r="RUW9" s="428"/>
      <c r="RUX9" s="428"/>
      <c r="RUY9" s="428"/>
      <c r="RUZ9" s="428"/>
      <c r="RVA9" s="428"/>
      <c r="RVB9" s="428"/>
      <c r="RVC9" s="428"/>
      <c r="RVD9" s="428"/>
      <c r="RVE9" s="428"/>
      <c r="RVF9" s="428"/>
      <c r="RVG9" s="428"/>
      <c r="RVH9" s="428"/>
      <c r="RVI9" s="428"/>
      <c r="RVJ9" s="428"/>
      <c r="RVK9" s="428"/>
      <c r="RVL9" s="428"/>
      <c r="RVM9" s="428"/>
      <c r="RVN9" s="428"/>
      <c r="RVO9" s="428"/>
      <c r="RVP9" s="428"/>
      <c r="RVQ9" s="428"/>
      <c r="RVR9" s="428"/>
      <c r="RVS9" s="428"/>
      <c r="RVT9" s="428"/>
      <c r="RVU9" s="428"/>
      <c r="RVV9" s="428"/>
      <c r="RVW9" s="428"/>
      <c r="RVX9" s="428"/>
      <c r="RVY9" s="428"/>
      <c r="RVZ9" s="428"/>
      <c r="RWA9" s="428"/>
      <c r="RWB9" s="428"/>
      <c r="RWC9" s="428"/>
      <c r="RWD9" s="428"/>
      <c r="RWE9" s="428"/>
      <c r="RWF9" s="428"/>
      <c r="RWG9" s="428"/>
      <c r="RWH9" s="428"/>
      <c r="RWI9" s="428"/>
      <c r="RWJ9" s="428"/>
      <c r="RWK9" s="428"/>
      <c r="RWL9" s="428"/>
      <c r="RWM9" s="428"/>
      <c r="RWN9" s="428"/>
      <c r="RWO9" s="428"/>
      <c r="RWP9" s="428"/>
      <c r="RWQ9" s="428"/>
      <c r="RWR9" s="428"/>
      <c r="RWS9" s="428"/>
      <c r="RWT9" s="428"/>
      <c r="RWU9" s="428"/>
      <c r="RWV9" s="428"/>
      <c r="RWW9" s="428"/>
      <c r="RWX9" s="428"/>
      <c r="RWY9" s="428"/>
      <c r="RWZ9" s="428"/>
      <c r="RXA9" s="428"/>
      <c r="RXB9" s="428"/>
      <c r="RXC9" s="428"/>
      <c r="RXD9" s="428"/>
      <c r="RXE9" s="428"/>
      <c r="RXF9" s="428"/>
      <c r="RXG9" s="428"/>
      <c r="RXH9" s="428"/>
      <c r="RXI9" s="428"/>
      <c r="RXJ9" s="428"/>
      <c r="RXK9" s="428"/>
      <c r="RXL9" s="428"/>
      <c r="RXM9" s="428"/>
      <c r="RXN9" s="428"/>
      <c r="RXO9" s="428"/>
      <c r="RXP9" s="428"/>
      <c r="RXQ9" s="428"/>
      <c r="RXR9" s="428"/>
      <c r="RXS9" s="428"/>
      <c r="RXT9" s="428"/>
      <c r="RXU9" s="428"/>
      <c r="RXV9" s="428"/>
      <c r="RXW9" s="428"/>
      <c r="RXX9" s="428"/>
      <c r="RXY9" s="428"/>
      <c r="RXZ9" s="428"/>
      <c r="RYA9" s="428"/>
      <c r="RYB9" s="428"/>
      <c r="RYC9" s="428"/>
      <c r="RYD9" s="428"/>
      <c r="RYE9" s="428"/>
      <c r="RYF9" s="428"/>
      <c r="RYG9" s="428"/>
      <c r="RYH9" s="428"/>
      <c r="RYI9" s="428"/>
      <c r="RYJ9" s="428"/>
      <c r="RYK9" s="428"/>
      <c r="RYL9" s="428"/>
      <c r="RYM9" s="428"/>
      <c r="RYN9" s="428"/>
      <c r="RYO9" s="428"/>
      <c r="RYP9" s="428"/>
      <c r="RYQ9" s="428"/>
      <c r="RYR9" s="428"/>
      <c r="RYS9" s="428"/>
      <c r="RYT9" s="428"/>
      <c r="RYU9" s="428"/>
      <c r="RYV9" s="428"/>
      <c r="RYW9" s="428"/>
      <c r="RYX9" s="428"/>
      <c r="RYY9" s="428"/>
      <c r="RYZ9" s="428"/>
      <c r="RZA9" s="428"/>
      <c r="RZB9" s="428"/>
      <c r="RZC9" s="428"/>
      <c r="RZD9" s="428"/>
      <c r="RZE9" s="428"/>
      <c r="RZF9" s="428"/>
      <c r="RZG9" s="428"/>
      <c r="RZH9" s="428"/>
      <c r="RZI9" s="428"/>
      <c r="RZJ9" s="428"/>
      <c r="RZK9" s="428"/>
      <c r="RZL9" s="428"/>
      <c r="RZM9" s="428"/>
      <c r="RZN9" s="428"/>
      <c r="RZO9" s="428"/>
      <c r="RZP9" s="428"/>
      <c r="RZQ9" s="428"/>
      <c r="RZR9" s="428"/>
      <c r="RZS9" s="428"/>
      <c r="RZT9" s="428"/>
      <c r="RZU9" s="428"/>
      <c r="RZV9" s="428"/>
      <c r="RZW9" s="428"/>
      <c r="RZX9" s="428"/>
      <c r="RZY9" s="428"/>
      <c r="RZZ9" s="428"/>
      <c r="SAA9" s="428"/>
      <c r="SAB9" s="428"/>
      <c r="SAC9" s="428"/>
      <c r="SAD9" s="428"/>
      <c r="SAE9" s="428"/>
      <c r="SAF9" s="428"/>
      <c r="SAG9" s="428"/>
      <c r="SAH9" s="428"/>
      <c r="SAI9" s="428"/>
      <c r="SAJ9" s="428"/>
      <c r="SAK9" s="428"/>
      <c r="SAL9" s="428"/>
      <c r="SAM9" s="428"/>
      <c r="SAN9" s="428"/>
      <c r="SAO9" s="428"/>
      <c r="SAP9" s="428"/>
      <c r="SAQ9" s="428"/>
      <c r="SAR9" s="428"/>
      <c r="SAS9" s="428"/>
      <c r="SAT9" s="428"/>
      <c r="SAU9" s="428"/>
      <c r="SAV9" s="428"/>
      <c r="SAW9" s="428"/>
      <c r="SAX9" s="428"/>
      <c r="SAY9" s="428"/>
      <c r="SAZ9" s="428"/>
      <c r="SBA9" s="428"/>
      <c r="SBB9" s="428"/>
      <c r="SBC9" s="428"/>
      <c r="SBD9" s="428"/>
      <c r="SBE9" s="428"/>
      <c r="SBF9" s="428"/>
      <c r="SBG9" s="428"/>
      <c r="SBH9" s="428"/>
      <c r="SBI9" s="428"/>
      <c r="SBJ9" s="428"/>
      <c r="SBK9" s="428"/>
      <c r="SBL9" s="428"/>
      <c r="SBM9" s="428"/>
      <c r="SBN9" s="428"/>
      <c r="SBO9" s="428"/>
      <c r="SBP9" s="428"/>
      <c r="SBQ9" s="428"/>
      <c r="SBR9" s="428"/>
      <c r="SBS9" s="428"/>
      <c r="SBT9" s="428"/>
      <c r="SBU9" s="428"/>
      <c r="SBV9" s="428"/>
      <c r="SBW9" s="428"/>
      <c r="SBX9" s="428"/>
      <c r="SBY9" s="428"/>
      <c r="SBZ9" s="428"/>
      <c r="SCA9" s="428"/>
      <c r="SCB9" s="428"/>
      <c r="SCC9" s="428"/>
      <c r="SCD9" s="428"/>
      <c r="SCE9" s="428"/>
      <c r="SCF9" s="428"/>
      <c r="SCG9" s="428"/>
      <c r="SCH9" s="428"/>
      <c r="SCI9" s="428"/>
      <c r="SCJ9" s="428"/>
      <c r="SCK9" s="428"/>
      <c r="SCL9" s="428"/>
      <c r="SCM9" s="428"/>
      <c r="SCN9" s="428"/>
      <c r="SCO9" s="428"/>
      <c r="SCP9" s="428"/>
      <c r="SCQ9" s="428"/>
      <c r="SCR9" s="428"/>
      <c r="SCS9" s="428"/>
      <c r="SCT9" s="428"/>
      <c r="SCU9" s="428"/>
      <c r="SCV9" s="428"/>
      <c r="SCW9" s="428"/>
      <c r="SCX9" s="428"/>
      <c r="SCY9" s="428"/>
      <c r="SCZ9" s="428"/>
      <c r="SDA9" s="428"/>
      <c r="SDB9" s="428"/>
      <c r="SDC9" s="428"/>
      <c r="SDD9" s="428"/>
      <c r="SDE9" s="428"/>
      <c r="SDF9" s="428"/>
      <c r="SDG9" s="428"/>
      <c r="SDH9" s="428"/>
      <c r="SDI9" s="428"/>
      <c r="SDJ9" s="428"/>
      <c r="SDK9" s="428"/>
      <c r="SDL9" s="428"/>
      <c r="SDM9" s="428"/>
      <c r="SDN9" s="428"/>
      <c r="SDO9" s="428"/>
      <c r="SDP9" s="428"/>
      <c r="SDQ9" s="428"/>
      <c r="SDR9" s="428"/>
      <c r="SDS9" s="428"/>
      <c r="SDT9" s="428"/>
      <c r="SDU9" s="428"/>
      <c r="SDV9" s="428"/>
      <c r="SDW9" s="428"/>
      <c r="SDX9" s="428"/>
      <c r="SDY9" s="428"/>
      <c r="SDZ9" s="428"/>
      <c r="SEA9" s="428"/>
      <c r="SEB9" s="428"/>
      <c r="SEC9" s="428"/>
      <c r="SED9" s="428"/>
      <c r="SEE9" s="428"/>
      <c r="SEF9" s="428"/>
      <c r="SEG9" s="428"/>
      <c r="SEH9" s="428"/>
      <c r="SEI9" s="428"/>
      <c r="SEJ9" s="428"/>
      <c r="SEK9" s="428"/>
      <c r="SEL9" s="428"/>
      <c r="SEM9" s="428"/>
      <c r="SEN9" s="428"/>
      <c r="SEO9" s="428"/>
      <c r="SEP9" s="428"/>
      <c r="SEQ9" s="428"/>
      <c r="SER9" s="428"/>
      <c r="SES9" s="428"/>
      <c r="SET9" s="428"/>
      <c r="SEU9" s="428"/>
      <c r="SEV9" s="428"/>
      <c r="SEW9" s="428"/>
      <c r="SEX9" s="428"/>
      <c r="SEY9" s="428"/>
      <c r="SEZ9" s="428"/>
      <c r="SFA9" s="428"/>
      <c r="SFB9" s="428"/>
      <c r="SFC9" s="428"/>
      <c r="SFD9" s="428"/>
      <c r="SFE9" s="428"/>
      <c r="SFF9" s="428"/>
      <c r="SFG9" s="428"/>
      <c r="SFH9" s="428"/>
      <c r="SFI9" s="428"/>
      <c r="SFJ9" s="428"/>
      <c r="SFK9" s="428"/>
      <c r="SFL9" s="428"/>
      <c r="SFM9" s="428"/>
      <c r="SFN9" s="428"/>
      <c r="SFO9" s="428"/>
      <c r="SFP9" s="428"/>
      <c r="SFQ9" s="428"/>
      <c r="SFR9" s="428"/>
      <c r="SFS9" s="428"/>
      <c r="SFT9" s="428"/>
      <c r="SFU9" s="428"/>
      <c r="SFV9" s="428"/>
      <c r="SFW9" s="428"/>
      <c r="SFX9" s="428"/>
      <c r="SFY9" s="428"/>
      <c r="SFZ9" s="428"/>
      <c r="SGA9" s="428"/>
      <c r="SGB9" s="428"/>
      <c r="SGC9" s="428"/>
      <c r="SGD9" s="428"/>
      <c r="SGE9" s="428"/>
      <c r="SGF9" s="428"/>
      <c r="SGG9" s="428"/>
      <c r="SGH9" s="428"/>
      <c r="SGI9" s="428"/>
      <c r="SGJ9" s="428"/>
      <c r="SGK9" s="428"/>
      <c r="SGL9" s="428"/>
      <c r="SGM9" s="428"/>
      <c r="SGN9" s="428"/>
      <c r="SGO9" s="428"/>
      <c r="SGP9" s="428"/>
      <c r="SGQ9" s="428"/>
      <c r="SGR9" s="428"/>
      <c r="SGS9" s="428"/>
      <c r="SGT9" s="428"/>
      <c r="SGU9" s="428"/>
      <c r="SGV9" s="428"/>
      <c r="SGW9" s="428"/>
      <c r="SGX9" s="428"/>
      <c r="SGY9" s="428"/>
      <c r="SGZ9" s="428"/>
      <c r="SHA9" s="428"/>
      <c r="SHB9" s="428"/>
      <c r="SHC9" s="428"/>
      <c r="SHD9" s="428"/>
      <c r="SHE9" s="428"/>
      <c r="SHF9" s="428"/>
      <c r="SHG9" s="428"/>
      <c r="SHH9" s="428"/>
      <c r="SHI9" s="428"/>
      <c r="SHJ9" s="428"/>
      <c r="SHK9" s="428"/>
      <c r="SHL9" s="428"/>
      <c r="SHM9" s="428"/>
      <c r="SHN9" s="428"/>
      <c r="SHO9" s="428"/>
      <c r="SHP9" s="428"/>
      <c r="SHQ9" s="428"/>
      <c r="SHR9" s="428"/>
      <c r="SHS9" s="428"/>
      <c r="SHT9" s="428"/>
      <c r="SHU9" s="428"/>
      <c r="SHV9" s="428"/>
      <c r="SHW9" s="428"/>
      <c r="SHX9" s="428"/>
      <c r="SHY9" s="428"/>
      <c r="SHZ9" s="428"/>
      <c r="SIA9" s="428"/>
      <c r="SIB9" s="428"/>
      <c r="SIC9" s="428"/>
      <c r="SID9" s="428"/>
      <c r="SIE9" s="428"/>
      <c r="SIF9" s="428"/>
      <c r="SIG9" s="428"/>
      <c r="SIH9" s="428"/>
      <c r="SII9" s="428"/>
      <c r="SIJ9" s="428"/>
      <c r="SIK9" s="428"/>
      <c r="SIL9" s="428"/>
      <c r="SIM9" s="428"/>
      <c r="SIN9" s="428"/>
      <c r="SIO9" s="428"/>
      <c r="SIP9" s="428"/>
      <c r="SIQ9" s="428"/>
      <c r="SIR9" s="428"/>
      <c r="SIS9" s="428"/>
      <c r="SIT9" s="428"/>
      <c r="SIU9" s="428"/>
      <c r="SIV9" s="428"/>
      <c r="SIW9" s="428"/>
      <c r="SIX9" s="428"/>
      <c r="SIY9" s="428"/>
      <c r="SIZ9" s="428"/>
      <c r="SJA9" s="428"/>
      <c r="SJB9" s="428"/>
      <c r="SJC9" s="428"/>
      <c r="SJD9" s="428"/>
      <c r="SJE9" s="428"/>
      <c r="SJF9" s="428"/>
      <c r="SJG9" s="428"/>
      <c r="SJH9" s="428"/>
      <c r="SJI9" s="428"/>
      <c r="SJJ9" s="428"/>
      <c r="SJK9" s="428"/>
      <c r="SJL9" s="428"/>
      <c r="SJM9" s="428"/>
      <c r="SJN9" s="428"/>
      <c r="SJO9" s="428"/>
      <c r="SJP9" s="428"/>
      <c r="SJQ9" s="428"/>
      <c r="SJR9" s="428"/>
      <c r="SJS9" s="428"/>
      <c r="SJT9" s="428"/>
      <c r="SJU9" s="428"/>
      <c r="SJV9" s="428"/>
      <c r="SJW9" s="428"/>
      <c r="SJX9" s="428"/>
      <c r="SJY9" s="428"/>
      <c r="SJZ9" s="428"/>
      <c r="SKA9" s="428"/>
      <c r="SKB9" s="428"/>
      <c r="SKC9" s="428"/>
      <c r="SKD9" s="428"/>
      <c r="SKE9" s="428"/>
      <c r="SKF9" s="428"/>
      <c r="SKG9" s="428"/>
      <c r="SKH9" s="428"/>
      <c r="SKI9" s="428"/>
      <c r="SKJ9" s="428"/>
      <c r="SKK9" s="428"/>
      <c r="SKL9" s="428"/>
      <c r="SKM9" s="428"/>
      <c r="SKN9" s="428"/>
      <c r="SKO9" s="428"/>
      <c r="SKP9" s="428"/>
      <c r="SKQ9" s="428"/>
      <c r="SKR9" s="428"/>
      <c r="SKS9" s="428"/>
      <c r="SKT9" s="428"/>
      <c r="SKU9" s="428"/>
      <c r="SKV9" s="428"/>
      <c r="SKW9" s="428"/>
      <c r="SKX9" s="428"/>
      <c r="SKY9" s="428"/>
      <c r="SKZ9" s="428"/>
      <c r="SLA9" s="428"/>
      <c r="SLB9" s="428"/>
      <c r="SLC9" s="428"/>
      <c r="SLD9" s="428"/>
      <c r="SLE9" s="428"/>
      <c r="SLF9" s="428"/>
      <c r="SLG9" s="428"/>
      <c r="SLH9" s="428"/>
      <c r="SLI9" s="428"/>
      <c r="SLJ9" s="428"/>
      <c r="SLK9" s="428"/>
      <c r="SLL9" s="428"/>
      <c r="SLM9" s="428"/>
      <c r="SLN9" s="428"/>
      <c r="SLO9" s="428"/>
      <c r="SLP9" s="428"/>
      <c r="SLQ9" s="428"/>
      <c r="SLR9" s="428"/>
      <c r="SLS9" s="428"/>
      <c r="SLT9" s="428"/>
      <c r="SLU9" s="428"/>
      <c r="SLV9" s="428"/>
      <c r="SLW9" s="428"/>
      <c r="SLX9" s="428"/>
      <c r="SLY9" s="428"/>
      <c r="SLZ9" s="428"/>
      <c r="SMA9" s="428"/>
      <c r="SMB9" s="428"/>
      <c r="SMC9" s="428"/>
      <c r="SMD9" s="428"/>
      <c r="SME9" s="428"/>
      <c r="SMF9" s="428"/>
      <c r="SMG9" s="428"/>
      <c r="SMH9" s="428"/>
      <c r="SMI9" s="428"/>
      <c r="SMJ9" s="428"/>
      <c r="SMK9" s="428"/>
      <c r="SML9" s="428"/>
      <c r="SMM9" s="428"/>
      <c r="SMN9" s="428"/>
      <c r="SMO9" s="428"/>
      <c r="SMP9" s="428"/>
      <c r="SMQ9" s="428"/>
      <c r="SMR9" s="428"/>
      <c r="SMS9" s="428"/>
      <c r="SMT9" s="428"/>
      <c r="SMU9" s="428"/>
      <c r="SMV9" s="428"/>
      <c r="SMW9" s="428"/>
      <c r="SMX9" s="428"/>
      <c r="SMY9" s="428"/>
      <c r="SMZ9" s="428"/>
      <c r="SNA9" s="428"/>
      <c r="SNB9" s="428"/>
      <c r="SNC9" s="428"/>
      <c r="SND9" s="428"/>
      <c r="SNE9" s="428"/>
      <c r="SNF9" s="428"/>
      <c r="SNG9" s="428"/>
      <c r="SNH9" s="428"/>
      <c r="SNI9" s="428"/>
      <c r="SNJ9" s="428"/>
      <c r="SNK9" s="428"/>
      <c r="SNL9" s="428"/>
      <c r="SNM9" s="428"/>
      <c r="SNN9" s="428"/>
      <c r="SNO9" s="428"/>
      <c r="SNP9" s="428"/>
      <c r="SNQ9" s="428"/>
      <c r="SNR9" s="428"/>
      <c r="SNS9" s="428"/>
      <c r="SNT9" s="428"/>
      <c r="SNU9" s="428"/>
      <c r="SNV9" s="428"/>
      <c r="SNW9" s="428"/>
      <c r="SNX9" s="428"/>
      <c r="SNY9" s="428"/>
      <c r="SNZ9" s="428"/>
      <c r="SOA9" s="428"/>
      <c r="SOB9" s="428"/>
      <c r="SOC9" s="428"/>
      <c r="SOD9" s="428"/>
      <c r="SOE9" s="428"/>
      <c r="SOF9" s="428"/>
      <c r="SOG9" s="428"/>
      <c r="SOH9" s="428"/>
      <c r="SOI9" s="428"/>
      <c r="SOJ9" s="428"/>
      <c r="SOK9" s="428"/>
      <c r="SOL9" s="428"/>
      <c r="SOM9" s="428"/>
      <c r="SON9" s="428"/>
      <c r="SOO9" s="428"/>
      <c r="SOP9" s="428"/>
      <c r="SOQ9" s="428"/>
      <c r="SOR9" s="428"/>
      <c r="SOS9" s="428"/>
      <c r="SOT9" s="428"/>
      <c r="SOU9" s="428"/>
      <c r="SOV9" s="428"/>
      <c r="SOW9" s="428"/>
      <c r="SOX9" s="428"/>
      <c r="SOY9" s="428"/>
      <c r="SOZ9" s="428"/>
      <c r="SPA9" s="428"/>
      <c r="SPB9" s="428"/>
      <c r="SPC9" s="428"/>
      <c r="SPD9" s="428"/>
      <c r="SPE9" s="428"/>
      <c r="SPF9" s="428"/>
      <c r="SPG9" s="428"/>
      <c r="SPH9" s="428"/>
      <c r="SPI9" s="428"/>
      <c r="SPJ9" s="428"/>
      <c r="SPK9" s="428"/>
      <c r="SPL9" s="428"/>
      <c r="SPM9" s="428"/>
      <c r="SPN9" s="428"/>
      <c r="SPO9" s="428"/>
      <c r="SPP9" s="428"/>
      <c r="SPQ9" s="428"/>
      <c r="SPR9" s="428"/>
      <c r="SPS9" s="428"/>
      <c r="SPT9" s="428"/>
      <c r="SPU9" s="428"/>
      <c r="SPV9" s="428"/>
      <c r="SPW9" s="428"/>
      <c r="SPX9" s="428"/>
      <c r="SPY9" s="428"/>
      <c r="SPZ9" s="428"/>
      <c r="SQA9" s="428"/>
      <c r="SQB9" s="428"/>
      <c r="SQC9" s="428"/>
      <c r="SQD9" s="428"/>
      <c r="SQE9" s="428"/>
      <c r="SQF9" s="428"/>
      <c r="SQG9" s="428"/>
      <c r="SQH9" s="428"/>
      <c r="SQI9" s="428"/>
      <c r="SQJ9" s="428"/>
      <c r="SQK9" s="428"/>
      <c r="SQL9" s="428"/>
      <c r="SQM9" s="428"/>
      <c r="SQN9" s="428"/>
      <c r="SQO9" s="428"/>
      <c r="SQP9" s="428"/>
      <c r="SQQ9" s="428"/>
      <c r="SQR9" s="428"/>
      <c r="SQS9" s="428"/>
      <c r="SQT9" s="428"/>
      <c r="SQU9" s="428"/>
      <c r="SQV9" s="428"/>
      <c r="SQW9" s="428"/>
      <c r="SQX9" s="428"/>
      <c r="SQY9" s="428"/>
      <c r="SQZ9" s="428"/>
      <c r="SRA9" s="428"/>
      <c r="SRB9" s="428"/>
      <c r="SRC9" s="428"/>
      <c r="SRD9" s="428"/>
      <c r="SRE9" s="428"/>
      <c r="SRF9" s="428"/>
      <c r="SRG9" s="428"/>
      <c r="SRH9" s="428"/>
      <c r="SRI9" s="428"/>
      <c r="SRJ9" s="428"/>
      <c r="SRK9" s="428"/>
      <c r="SRL9" s="428"/>
      <c r="SRM9" s="428"/>
      <c r="SRN9" s="428"/>
      <c r="SRO9" s="428"/>
      <c r="SRP9" s="428"/>
      <c r="SRQ9" s="428"/>
      <c r="SRR9" s="428"/>
      <c r="SRS9" s="428"/>
      <c r="SRT9" s="428"/>
      <c r="SRU9" s="428"/>
      <c r="SRV9" s="428"/>
      <c r="SRW9" s="428"/>
      <c r="SRX9" s="428"/>
      <c r="SRY9" s="428"/>
      <c r="SRZ9" s="428"/>
      <c r="SSA9" s="428"/>
      <c r="SSB9" s="428"/>
      <c r="SSC9" s="428"/>
      <c r="SSD9" s="428"/>
      <c r="SSE9" s="428"/>
      <c r="SSF9" s="428"/>
      <c r="SSG9" s="428"/>
      <c r="SSH9" s="428"/>
      <c r="SSI9" s="428"/>
      <c r="SSJ9" s="428"/>
      <c r="SSK9" s="428"/>
      <c r="SSL9" s="428"/>
      <c r="SSM9" s="428"/>
      <c r="SSN9" s="428"/>
      <c r="SSO9" s="428"/>
      <c r="SSP9" s="428"/>
      <c r="SSQ9" s="428"/>
      <c r="SSR9" s="428"/>
      <c r="SSS9" s="428"/>
      <c r="SST9" s="428"/>
      <c r="SSU9" s="428"/>
      <c r="SSV9" s="428"/>
      <c r="SSW9" s="428"/>
      <c r="SSX9" s="428"/>
      <c r="SSY9" s="428"/>
      <c r="SSZ9" s="428"/>
      <c r="STA9" s="428"/>
      <c r="STB9" s="428"/>
      <c r="STC9" s="428"/>
      <c r="STD9" s="428"/>
      <c r="STE9" s="428"/>
      <c r="STF9" s="428"/>
      <c r="STG9" s="428"/>
      <c r="STH9" s="428"/>
      <c r="STI9" s="428"/>
      <c r="STJ9" s="428"/>
      <c r="STK9" s="428"/>
      <c r="STL9" s="428"/>
      <c r="STM9" s="428"/>
      <c r="STN9" s="428"/>
      <c r="STO9" s="428"/>
      <c r="STP9" s="428"/>
      <c r="STQ9" s="428"/>
      <c r="STR9" s="428"/>
      <c r="STS9" s="428"/>
      <c r="STT9" s="428"/>
      <c r="STU9" s="428"/>
      <c r="STV9" s="428"/>
      <c r="STW9" s="428"/>
      <c r="STX9" s="428"/>
      <c r="STY9" s="428"/>
      <c r="STZ9" s="428"/>
      <c r="SUA9" s="428"/>
      <c r="SUB9" s="428"/>
      <c r="SUC9" s="428"/>
      <c r="SUD9" s="428"/>
      <c r="SUE9" s="428"/>
      <c r="SUF9" s="428"/>
      <c r="SUG9" s="428"/>
      <c r="SUH9" s="428"/>
      <c r="SUI9" s="428"/>
      <c r="SUJ9" s="428"/>
      <c r="SUK9" s="428"/>
      <c r="SUL9" s="428"/>
      <c r="SUM9" s="428"/>
      <c r="SUN9" s="428"/>
      <c r="SUO9" s="428"/>
      <c r="SUP9" s="428"/>
      <c r="SUQ9" s="428"/>
      <c r="SUR9" s="428"/>
      <c r="SUS9" s="428"/>
      <c r="SUT9" s="428"/>
      <c r="SUU9" s="428"/>
      <c r="SUV9" s="428"/>
      <c r="SUW9" s="428"/>
      <c r="SUX9" s="428"/>
      <c r="SUY9" s="428"/>
      <c r="SUZ9" s="428"/>
      <c r="SVA9" s="428"/>
      <c r="SVB9" s="428"/>
      <c r="SVC9" s="428"/>
      <c r="SVD9" s="428"/>
      <c r="SVE9" s="428"/>
      <c r="SVF9" s="428"/>
      <c r="SVG9" s="428"/>
      <c r="SVH9" s="428"/>
      <c r="SVI9" s="428"/>
      <c r="SVJ9" s="428"/>
      <c r="SVK9" s="428"/>
      <c r="SVL9" s="428"/>
      <c r="SVM9" s="428"/>
      <c r="SVN9" s="428"/>
      <c r="SVO9" s="428"/>
      <c r="SVP9" s="428"/>
      <c r="SVQ9" s="428"/>
      <c r="SVR9" s="428"/>
      <c r="SVS9" s="428"/>
      <c r="SVT9" s="428"/>
      <c r="SVU9" s="428"/>
      <c r="SVV9" s="428"/>
      <c r="SVW9" s="428"/>
      <c r="SVX9" s="428"/>
      <c r="SVY9" s="428"/>
      <c r="SVZ9" s="428"/>
      <c r="SWA9" s="428"/>
      <c r="SWB9" s="428"/>
      <c r="SWC9" s="428"/>
      <c r="SWD9" s="428"/>
      <c r="SWE9" s="428"/>
      <c r="SWF9" s="428"/>
      <c r="SWG9" s="428"/>
      <c r="SWH9" s="428"/>
      <c r="SWI9" s="428"/>
      <c r="SWJ9" s="428"/>
      <c r="SWK9" s="428"/>
      <c r="SWL9" s="428"/>
      <c r="SWM9" s="428"/>
      <c r="SWN9" s="428"/>
      <c r="SWO9" s="428"/>
      <c r="SWP9" s="428"/>
      <c r="SWQ9" s="428"/>
      <c r="SWR9" s="428"/>
      <c r="SWS9" s="428"/>
      <c r="SWT9" s="428"/>
      <c r="SWU9" s="428"/>
      <c r="SWV9" s="428"/>
      <c r="SWW9" s="428"/>
      <c r="SWX9" s="428"/>
      <c r="SWY9" s="428"/>
      <c r="SWZ9" s="428"/>
      <c r="SXA9" s="428"/>
      <c r="SXB9" s="428"/>
      <c r="SXC9" s="428"/>
      <c r="SXD9" s="428"/>
      <c r="SXE9" s="428"/>
      <c r="SXF9" s="428"/>
      <c r="SXG9" s="428"/>
      <c r="SXH9" s="428"/>
      <c r="SXI9" s="428"/>
      <c r="SXJ9" s="428"/>
      <c r="SXK9" s="428"/>
      <c r="SXL9" s="428"/>
      <c r="SXM9" s="428"/>
      <c r="SXN9" s="428"/>
      <c r="SXO9" s="428"/>
      <c r="SXP9" s="428"/>
      <c r="SXQ9" s="428"/>
      <c r="SXR9" s="428"/>
      <c r="SXS9" s="428"/>
      <c r="SXT9" s="428"/>
      <c r="SXU9" s="428"/>
      <c r="SXV9" s="428"/>
      <c r="SXW9" s="428"/>
      <c r="SXX9" s="428"/>
      <c r="SXY9" s="428"/>
      <c r="SXZ9" s="428"/>
      <c r="SYA9" s="428"/>
      <c r="SYB9" s="428"/>
      <c r="SYC9" s="428"/>
      <c r="SYD9" s="428"/>
      <c r="SYE9" s="428"/>
      <c r="SYF9" s="428"/>
      <c r="SYG9" s="428"/>
      <c r="SYH9" s="428"/>
      <c r="SYI9" s="428"/>
      <c r="SYJ9" s="428"/>
      <c r="SYK9" s="428"/>
      <c r="SYL9" s="428"/>
      <c r="SYM9" s="428"/>
      <c r="SYN9" s="428"/>
      <c r="SYO9" s="428"/>
      <c r="SYP9" s="428"/>
      <c r="SYQ9" s="428"/>
      <c r="SYR9" s="428"/>
      <c r="SYS9" s="428"/>
      <c r="SYT9" s="428"/>
      <c r="SYU9" s="428"/>
      <c r="SYV9" s="428"/>
      <c r="SYW9" s="428"/>
      <c r="SYX9" s="428"/>
      <c r="SYY9" s="428"/>
      <c r="SYZ9" s="428"/>
      <c r="SZA9" s="428"/>
      <c r="SZB9" s="428"/>
      <c r="SZC9" s="428"/>
      <c r="SZD9" s="428"/>
      <c r="SZE9" s="428"/>
      <c r="SZF9" s="428"/>
      <c r="SZG9" s="428"/>
      <c r="SZH9" s="428"/>
      <c r="SZI9" s="428"/>
      <c r="SZJ9" s="428"/>
      <c r="SZK9" s="428"/>
      <c r="SZL9" s="428"/>
      <c r="SZM9" s="428"/>
      <c r="SZN9" s="428"/>
      <c r="SZO9" s="428"/>
      <c r="SZP9" s="428"/>
      <c r="SZQ9" s="428"/>
      <c r="SZR9" s="428"/>
      <c r="SZS9" s="428"/>
      <c r="SZT9" s="428"/>
      <c r="SZU9" s="428"/>
      <c r="SZV9" s="428"/>
      <c r="SZW9" s="428"/>
      <c r="SZX9" s="428"/>
      <c r="SZY9" s="428"/>
      <c r="SZZ9" s="428"/>
      <c r="TAA9" s="428"/>
      <c r="TAB9" s="428"/>
      <c r="TAC9" s="428"/>
      <c r="TAD9" s="428"/>
      <c r="TAE9" s="428"/>
      <c r="TAF9" s="428"/>
      <c r="TAG9" s="428"/>
      <c r="TAH9" s="428"/>
      <c r="TAI9" s="428"/>
      <c r="TAJ9" s="428"/>
      <c r="TAK9" s="428"/>
      <c r="TAL9" s="428"/>
      <c r="TAM9" s="428"/>
      <c r="TAN9" s="428"/>
      <c r="TAO9" s="428"/>
      <c r="TAP9" s="428"/>
      <c r="TAQ9" s="428"/>
      <c r="TAR9" s="428"/>
      <c r="TAS9" s="428"/>
      <c r="TAT9" s="428"/>
      <c r="TAU9" s="428"/>
      <c r="TAV9" s="428"/>
      <c r="TAW9" s="428"/>
      <c r="TAX9" s="428"/>
      <c r="TAY9" s="428"/>
      <c r="TAZ9" s="428"/>
      <c r="TBA9" s="428"/>
      <c r="TBB9" s="428"/>
      <c r="TBC9" s="428"/>
      <c r="TBD9" s="428"/>
      <c r="TBE9" s="428"/>
      <c r="TBF9" s="428"/>
      <c r="TBG9" s="428"/>
      <c r="TBH9" s="428"/>
      <c r="TBI9" s="428"/>
      <c r="TBJ9" s="428"/>
      <c r="TBK9" s="428"/>
      <c r="TBL9" s="428"/>
      <c r="TBM9" s="428"/>
      <c r="TBN9" s="428"/>
      <c r="TBO9" s="428"/>
      <c r="TBP9" s="428"/>
      <c r="TBQ9" s="428"/>
      <c r="TBR9" s="428"/>
      <c r="TBS9" s="428"/>
      <c r="TBT9" s="428"/>
      <c r="TBU9" s="428"/>
      <c r="TBV9" s="428"/>
      <c r="TBW9" s="428"/>
      <c r="TBX9" s="428"/>
      <c r="TBY9" s="428"/>
      <c r="TBZ9" s="428"/>
      <c r="TCA9" s="428"/>
      <c r="TCB9" s="428"/>
      <c r="TCC9" s="428"/>
      <c r="TCD9" s="428"/>
      <c r="TCE9" s="428"/>
      <c r="TCF9" s="428"/>
      <c r="TCG9" s="428"/>
      <c r="TCH9" s="428"/>
      <c r="TCI9" s="428"/>
      <c r="TCJ9" s="428"/>
      <c r="TCK9" s="428"/>
      <c r="TCL9" s="428"/>
      <c r="TCM9" s="428"/>
      <c r="TCN9" s="428"/>
      <c r="TCO9" s="428"/>
      <c r="TCP9" s="428"/>
      <c r="TCQ9" s="428"/>
      <c r="TCR9" s="428"/>
      <c r="TCS9" s="428"/>
      <c r="TCT9" s="428"/>
      <c r="TCU9" s="428"/>
      <c r="TCV9" s="428"/>
      <c r="TCW9" s="428"/>
      <c r="TCX9" s="428"/>
      <c r="TCY9" s="428"/>
      <c r="TCZ9" s="428"/>
      <c r="TDA9" s="428"/>
      <c r="TDB9" s="428"/>
      <c r="TDC9" s="428"/>
      <c r="TDD9" s="428"/>
      <c r="TDE9" s="428"/>
      <c r="TDF9" s="428"/>
      <c r="TDG9" s="428"/>
      <c r="TDH9" s="428"/>
      <c r="TDI9" s="428"/>
      <c r="TDJ9" s="428"/>
      <c r="TDK9" s="428"/>
      <c r="TDL9" s="428"/>
      <c r="TDM9" s="428"/>
      <c r="TDN9" s="428"/>
      <c r="TDO9" s="428"/>
      <c r="TDP9" s="428"/>
      <c r="TDQ9" s="428"/>
      <c r="TDR9" s="428"/>
      <c r="TDS9" s="428"/>
      <c r="TDT9" s="428"/>
      <c r="TDU9" s="428"/>
      <c r="TDV9" s="428"/>
      <c r="TDW9" s="428"/>
      <c r="TDX9" s="428"/>
      <c r="TDY9" s="428"/>
      <c r="TDZ9" s="428"/>
      <c r="TEA9" s="428"/>
      <c r="TEB9" s="428"/>
      <c r="TEC9" s="428"/>
      <c r="TED9" s="428"/>
      <c r="TEE9" s="428"/>
      <c r="TEF9" s="428"/>
      <c r="TEG9" s="428"/>
      <c r="TEH9" s="428"/>
      <c r="TEI9" s="428"/>
      <c r="TEJ9" s="428"/>
      <c r="TEK9" s="428"/>
      <c r="TEL9" s="428"/>
      <c r="TEM9" s="428"/>
      <c r="TEN9" s="428"/>
      <c r="TEO9" s="428"/>
      <c r="TEP9" s="428"/>
      <c r="TEQ9" s="428"/>
      <c r="TER9" s="428"/>
      <c r="TES9" s="428"/>
      <c r="TET9" s="428"/>
      <c r="TEU9" s="428"/>
      <c r="TEV9" s="428"/>
      <c r="TEW9" s="428"/>
      <c r="TEX9" s="428"/>
      <c r="TEY9" s="428"/>
      <c r="TEZ9" s="428"/>
      <c r="TFA9" s="428"/>
      <c r="TFB9" s="428"/>
      <c r="TFC9" s="428"/>
      <c r="TFD9" s="428"/>
      <c r="TFE9" s="428"/>
      <c r="TFF9" s="428"/>
      <c r="TFG9" s="428"/>
      <c r="TFH9" s="428"/>
      <c r="TFI9" s="428"/>
      <c r="TFJ9" s="428"/>
      <c r="TFK9" s="428"/>
      <c r="TFL9" s="428"/>
      <c r="TFM9" s="428"/>
      <c r="TFN9" s="428"/>
      <c r="TFO9" s="428"/>
      <c r="TFP9" s="428"/>
      <c r="TFQ9" s="428"/>
      <c r="TFR9" s="428"/>
      <c r="TFS9" s="428"/>
      <c r="TFT9" s="428"/>
      <c r="TFU9" s="428"/>
      <c r="TFV9" s="428"/>
      <c r="TFW9" s="428"/>
      <c r="TFX9" s="428"/>
      <c r="TFY9" s="428"/>
      <c r="TFZ9" s="428"/>
      <c r="TGA9" s="428"/>
      <c r="TGB9" s="428"/>
      <c r="TGC9" s="428"/>
      <c r="TGD9" s="428"/>
      <c r="TGE9" s="428"/>
      <c r="TGF9" s="428"/>
      <c r="TGG9" s="428"/>
      <c r="TGH9" s="428"/>
      <c r="TGI9" s="428"/>
      <c r="TGJ9" s="428"/>
      <c r="TGK9" s="428"/>
      <c r="TGL9" s="428"/>
      <c r="TGM9" s="428"/>
      <c r="TGN9" s="428"/>
      <c r="TGO9" s="428"/>
      <c r="TGP9" s="428"/>
      <c r="TGQ9" s="428"/>
      <c r="TGR9" s="428"/>
      <c r="TGS9" s="428"/>
      <c r="TGT9" s="428"/>
      <c r="TGU9" s="428"/>
      <c r="TGV9" s="428"/>
      <c r="TGW9" s="428"/>
      <c r="TGX9" s="428"/>
      <c r="TGY9" s="428"/>
      <c r="TGZ9" s="428"/>
      <c r="THA9" s="428"/>
      <c r="THB9" s="428"/>
      <c r="THC9" s="428"/>
      <c r="THD9" s="428"/>
      <c r="THE9" s="428"/>
      <c r="THF9" s="428"/>
      <c r="THG9" s="428"/>
      <c r="THH9" s="428"/>
      <c r="THI9" s="428"/>
      <c r="THJ9" s="428"/>
      <c r="THK9" s="428"/>
      <c r="THL9" s="428"/>
      <c r="THM9" s="428"/>
      <c r="THN9" s="428"/>
      <c r="THO9" s="428"/>
      <c r="THP9" s="428"/>
      <c r="THQ9" s="428"/>
      <c r="THR9" s="428"/>
      <c r="THS9" s="428"/>
      <c r="THT9" s="428"/>
      <c r="THU9" s="428"/>
      <c r="THV9" s="428"/>
      <c r="THW9" s="428"/>
      <c r="THX9" s="428"/>
      <c r="THY9" s="428"/>
      <c r="THZ9" s="428"/>
      <c r="TIA9" s="428"/>
      <c r="TIB9" s="428"/>
      <c r="TIC9" s="428"/>
      <c r="TID9" s="428"/>
      <c r="TIE9" s="428"/>
      <c r="TIF9" s="428"/>
      <c r="TIG9" s="428"/>
      <c r="TIH9" s="428"/>
      <c r="TII9" s="428"/>
      <c r="TIJ9" s="428"/>
      <c r="TIK9" s="428"/>
      <c r="TIL9" s="428"/>
      <c r="TIM9" s="428"/>
      <c r="TIN9" s="428"/>
      <c r="TIO9" s="428"/>
      <c r="TIP9" s="428"/>
      <c r="TIQ9" s="428"/>
      <c r="TIR9" s="428"/>
      <c r="TIS9" s="428"/>
      <c r="TIT9" s="428"/>
      <c r="TIU9" s="428"/>
      <c r="TIV9" s="428"/>
      <c r="TIW9" s="428"/>
      <c r="TIX9" s="428"/>
      <c r="TIY9" s="428"/>
      <c r="TIZ9" s="428"/>
      <c r="TJA9" s="428"/>
      <c r="TJB9" s="428"/>
      <c r="TJC9" s="428"/>
      <c r="TJD9" s="428"/>
      <c r="TJE9" s="428"/>
      <c r="TJF9" s="428"/>
      <c r="TJG9" s="428"/>
      <c r="TJH9" s="428"/>
      <c r="TJI9" s="428"/>
      <c r="TJJ9" s="428"/>
      <c r="TJK9" s="428"/>
      <c r="TJL9" s="428"/>
      <c r="TJM9" s="428"/>
      <c r="TJN9" s="428"/>
      <c r="TJO9" s="428"/>
      <c r="TJP9" s="428"/>
      <c r="TJQ9" s="428"/>
      <c r="TJR9" s="428"/>
      <c r="TJS9" s="428"/>
      <c r="TJT9" s="428"/>
      <c r="TJU9" s="428"/>
      <c r="TJV9" s="428"/>
      <c r="TJW9" s="428"/>
      <c r="TJX9" s="428"/>
      <c r="TJY9" s="428"/>
      <c r="TJZ9" s="428"/>
      <c r="TKA9" s="428"/>
      <c r="TKB9" s="428"/>
      <c r="TKC9" s="428"/>
      <c r="TKD9" s="428"/>
      <c r="TKE9" s="428"/>
      <c r="TKF9" s="428"/>
      <c r="TKG9" s="428"/>
      <c r="TKH9" s="428"/>
      <c r="TKI9" s="428"/>
      <c r="TKJ9" s="428"/>
      <c r="TKK9" s="428"/>
      <c r="TKL9" s="428"/>
      <c r="TKM9" s="428"/>
      <c r="TKN9" s="428"/>
      <c r="TKO9" s="428"/>
      <c r="TKP9" s="428"/>
      <c r="TKQ9" s="428"/>
      <c r="TKR9" s="428"/>
      <c r="TKS9" s="428"/>
      <c r="TKT9" s="428"/>
      <c r="TKU9" s="428"/>
      <c r="TKV9" s="428"/>
      <c r="TKW9" s="428"/>
      <c r="TKX9" s="428"/>
      <c r="TKY9" s="428"/>
      <c r="TKZ9" s="428"/>
      <c r="TLA9" s="428"/>
      <c r="TLB9" s="428"/>
      <c r="TLC9" s="428"/>
      <c r="TLD9" s="428"/>
      <c r="TLE9" s="428"/>
      <c r="TLF9" s="428"/>
      <c r="TLG9" s="428"/>
      <c r="TLH9" s="428"/>
      <c r="TLI9" s="428"/>
      <c r="TLJ9" s="428"/>
      <c r="TLK9" s="428"/>
      <c r="TLL9" s="428"/>
      <c r="TLM9" s="428"/>
      <c r="TLN9" s="428"/>
      <c r="TLO9" s="428"/>
      <c r="TLP9" s="428"/>
      <c r="TLQ9" s="428"/>
      <c r="TLR9" s="428"/>
      <c r="TLS9" s="428"/>
      <c r="TLT9" s="428"/>
      <c r="TLU9" s="428"/>
      <c r="TLV9" s="428"/>
      <c r="TLW9" s="428"/>
      <c r="TLX9" s="428"/>
      <c r="TLY9" s="428"/>
      <c r="TLZ9" s="428"/>
      <c r="TMA9" s="428"/>
      <c r="TMB9" s="428"/>
      <c r="TMC9" s="428"/>
      <c r="TMD9" s="428"/>
      <c r="TME9" s="428"/>
      <c r="TMF9" s="428"/>
      <c r="TMG9" s="428"/>
      <c r="TMH9" s="428"/>
      <c r="TMI9" s="428"/>
      <c r="TMJ9" s="428"/>
      <c r="TMK9" s="428"/>
      <c r="TML9" s="428"/>
      <c r="TMM9" s="428"/>
      <c r="TMN9" s="428"/>
      <c r="TMO9" s="428"/>
      <c r="TMP9" s="428"/>
      <c r="TMQ9" s="428"/>
      <c r="TMR9" s="428"/>
      <c r="TMS9" s="428"/>
      <c r="TMT9" s="428"/>
      <c r="TMU9" s="428"/>
      <c r="TMV9" s="428"/>
      <c r="TMW9" s="428"/>
      <c r="TMX9" s="428"/>
      <c r="TMY9" s="428"/>
      <c r="TMZ9" s="428"/>
      <c r="TNA9" s="428"/>
      <c r="TNB9" s="428"/>
      <c r="TNC9" s="428"/>
      <c r="TND9" s="428"/>
      <c r="TNE9" s="428"/>
      <c r="TNF9" s="428"/>
      <c r="TNG9" s="428"/>
      <c r="TNH9" s="428"/>
      <c r="TNI9" s="428"/>
      <c r="TNJ9" s="428"/>
      <c r="TNK9" s="428"/>
      <c r="TNL9" s="428"/>
      <c r="TNM9" s="428"/>
      <c r="TNN9" s="428"/>
      <c r="TNO9" s="428"/>
      <c r="TNP9" s="428"/>
      <c r="TNQ9" s="428"/>
      <c r="TNR9" s="428"/>
      <c r="TNS9" s="428"/>
      <c r="TNT9" s="428"/>
      <c r="TNU9" s="428"/>
      <c r="TNV9" s="428"/>
      <c r="TNW9" s="428"/>
      <c r="TNX9" s="428"/>
      <c r="TNY9" s="428"/>
      <c r="TNZ9" s="428"/>
      <c r="TOA9" s="428"/>
      <c r="TOB9" s="428"/>
      <c r="TOC9" s="428"/>
      <c r="TOD9" s="428"/>
      <c r="TOE9" s="428"/>
      <c r="TOF9" s="428"/>
      <c r="TOG9" s="428"/>
      <c r="TOH9" s="428"/>
      <c r="TOI9" s="428"/>
      <c r="TOJ9" s="428"/>
      <c r="TOK9" s="428"/>
      <c r="TOL9" s="428"/>
      <c r="TOM9" s="428"/>
      <c r="TON9" s="428"/>
      <c r="TOO9" s="428"/>
      <c r="TOP9" s="428"/>
      <c r="TOQ9" s="428"/>
      <c r="TOR9" s="428"/>
      <c r="TOS9" s="428"/>
      <c r="TOT9" s="428"/>
      <c r="TOU9" s="428"/>
      <c r="TOV9" s="428"/>
      <c r="TOW9" s="428"/>
      <c r="TOX9" s="428"/>
      <c r="TOY9" s="428"/>
      <c r="TOZ9" s="428"/>
      <c r="TPA9" s="428"/>
      <c r="TPB9" s="428"/>
      <c r="TPC9" s="428"/>
      <c r="TPD9" s="428"/>
      <c r="TPE9" s="428"/>
      <c r="TPF9" s="428"/>
      <c r="TPG9" s="428"/>
      <c r="TPH9" s="428"/>
      <c r="TPI9" s="428"/>
      <c r="TPJ9" s="428"/>
      <c r="TPK9" s="428"/>
      <c r="TPL9" s="428"/>
      <c r="TPM9" s="428"/>
      <c r="TPN9" s="428"/>
      <c r="TPO9" s="428"/>
      <c r="TPP9" s="428"/>
      <c r="TPQ9" s="428"/>
      <c r="TPR9" s="428"/>
      <c r="TPS9" s="428"/>
      <c r="TPT9" s="428"/>
      <c r="TPU9" s="428"/>
      <c r="TPV9" s="428"/>
      <c r="TPW9" s="428"/>
      <c r="TPX9" s="428"/>
      <c r="TPY9" s="428"/>
      <c r="TPZ9" s="428"/>
      <c r="TQA9" s="428"/>
      <c r="TQB9" s="428"/>
      <c r="TQC9" s="428"/>
      <c r="TQD9" s="428"/>
      <c r="TQE9" s="428"/>
      <c r="TQF9" s="428"/>
      <c r="TQG9" s="428"/>
      <c r="TQH9" s="428"/>
      <c r="TQI9" s="428"/>
      <c r="TQJ9" s="428"/>
      <c r="TQK9" s="428"/>
      <c r="TQL9" s="428"/>
      <c r="TQM9" s="428"/>
      <c r="TQN9" s="428"/>
      <c r="TQO9" s="428"/>
      <c r="TQP9" s="428"/>
      <c r="TQQ9" s="428"/>
      <c r="TQR9" s="428"/>
      <c r="TQS9" s="428"/>
      <c r="TQT9" s="428"/>
      <c r="TQU9" s="428"/>
      <c r="TQV9" s="428"/>
      <c r="TQW9" s="428"/>
      <c r="TQX9" s="428"/>
      <c r="TQY9" s="428"/>
      <c r="TQZ9" s="428"/>
      <c r="TRA9" s="428"/>
      <c r="TRB9" s="428"/>
      <c r="TRC9" s="428"/>
      <c r="TRD9" s="428"/>
      <c r="TRE9" s="428"/>
      <c r="TRF9" s="428"/>
      <c r="TRG9" s="428"/>
      <c r="TRH9" s="428"/>
      <c r="TRI9" s="428"/>
      <c r="TRJ9" s="428"/>
      <c r="TRK9" s="428"/>
      <c r="TRL9" s="428"/>
      <c r="TRM9" s="428"/>
      <c r="TRN9" s="428"/>
      <c r="TRO9" s="428"/>
      <c r="TRP9" s="428"/>
      <c r="TRQ9" s="428"/>
      <c r="TRR9" s="428"/>
      <c r="TRS9" s="428"/>
      <c r="TRT9" s="428"/>
      <c r="TRU9" s="428"/>
      <c r="TRV9" s="428"/>
      <c r="TRW9" s="428"/>
      <c r="TRX9" s="428"/>
      <c r="TRY9" s="428"/>
      <c r="TRZ9" s="428"/>
      <c r="TSA9" s="428"/>
      <c r="TSB9" s="428"/>
      <c r="TSC9" s="428"/>
      <c r="TSD9" s="428"/>
      <c r="TSE9" s="428"/>
      <c r="TSF9" s="428"/>
      <c r="TSG9" s="428"/>
      <c r="TSH9" s="428"/>
      <c r="TSI9" s="428"/>
      <c r="TSJ9" s="428"/>
      <c r="TSK9" s="428"/>
      <c r="TSL9" s="428"/>
      <c r="TSM9" s="428"/>
      <c r="TSN9" s="428"/>
      <c r="TSO9" s="428"/>
      <c r="TSP9" s="428"/>
      <c r="TSQ9" s="428"/>
      <c r="TSR9" s="428"/>
      <c r="TSS9" s="428"/>
      <c r="TST9" s="428"/>
      <c r="TSU9" s="428"/>
      <c r="TSV9" s="428"/>
      <c r="TSW9" s="428"/>
      <c r="TSX9" s="428"/>
      <c r="TSY9" s="428"/>
      <c r="TSZ9" s="428"/>
      <c r="TTA9" s="428"/>
      <c r="TTB9" s="428"/>
      <c r="TTC9" s="428"/>
      <c r="TTD9" s="428"/>
      <c r="TTE9" s="428"/>
      <c r="TTF9" s="428"/>
      <c r="TTG9" s="428"/>
      <c r="TTH9" s="428"/>
      <c r="TTI9" s="428"/>
      <c r="TTJ9" s="428"/>
      <c r="TTK9" s="428"/>
      <c r="TTL9" s="428"/>
      <c r="TTM9" s="428"/>
      <c r="TTN9" s="428"/>
      <c r="TTO9" s="428"/>
      <c r="TTP9" s="428"/>
      <c r="TTQ9" s="428"/>
      <c r="TTR9" s="428"/>
      <c r="TTS9" s="428"/>
      <c r="TTT9" s="428"/>
      <c r="TTU9" s="428"/>
      <c r="TTV9" s="428"/>
      <c r="TTW9" s="428"/>
      <c r="TTX9" s="428"/>
      <c r="TTY9" s="428"/>
      <c r="TTZ9" s="428"/>
      <c r="TUA9" s="428"/>
      <c r="TUB9" s="428"/>
      <c r="TUC9" s="428"/>
      <c r="TUD9" s="428"/>
      <c r="TUE9" s="428"/>
      <c r="TUF9" s="428"/>
      <c r="TUG9" s="428"/>
      <c r="TUH9" s="428"/>
      <c r="TUI9" s="428"/>
      <c r="TUJ9" s="428"/>
      <c r="TUK9" s="428"/>
      <c r="TUL9" s="428"/>
      <c r="TUM9" s="428"/>
      <c r="TUN9" s="428"/>
      <c r="TUO9" s="428"/>
      <c r="TUP9" s="428"/>
      <c r="TUQ9" s="428"/>
      <c r="TUR9" s="428"/>
      <c r="TUS9" s="428"/>
      <c r="TUT9" s="428"/>
      <c r="TUU9" s="428"/>
      <c r="TUV9" s="428"/>
      <c r="TUW9" s="428"/>
      <c r="TUX9" s="428"/>
      <c r="TUY9" s="428"/>
      <c r="TUZ9" s="428"/>
      <c r="TVA9" s="428"/>
      <c r="TVB9" s="428"/>
      <c r="TVC9" s="428"/>
      <c r="TVD9" s="428"/>
      <c r="TVE9" s="428"/>
      <c r="TVF9" s="428"/>
      <c r="TVG9" s="428"/>
      <c r="TVH9" s="428"/>
      <c r="TVI9" s="428"/>
      <c r="TVJ9" s="428"/>
      <c r="TVK9" s="428"/>
      <c r="TVL9" s="428"/>
      <c r="TVM9" s="428"/>
      <c r="TVN9" s="428"/>
      <c r="TVO9" s="428"/>
      <c r="TVP9" s="428"/>
      <c r="TVQ9" s="428"/>
      <c r="TVR9" s="428"/>
      <c r="TVS9" s="428"/>
      <c r="TVT9" s="428"/>
      <c r="TVU9" s="428"/>
      <c r="TVV9" s="428"/>
      <c r="TVW9" s="428"/>
      <c r="TVX9" s="428"/>
      <c r="TVY9" s="428"/>
      <c r="TVZ9" s="428"/>
      <c r="TWA9" s="428"/>
      <c r="TWB9" s="428"/>
      <c r="TWC9" s="428"/>
      <c r="TWD9" s="428"/>
      <c r="TWE9" s="428"/>
      <c r="TWF9" s="428"/>
      <c r="TWG9" s="428"/>
      <c r="TWH9" s="428"/>
      <c r="TWI9" s="428"/>
      <c r="TWJ9" s="428"/>
      <c r="TWK9" s="428"/>
      <c r="TWL9" s="428"/>
      <c r="TWM9" s="428"/>
      <c r="TWN9" s="428"/>
      <c r="TWO9" s="428"/>
      <c r="TWP9" s="428"/>
      <c r="TWQ9" s="428"/>
      <c r="TWR9" s="428"/>
      <c r="TWS9" s="428"/>
      <c r="TWT9" s="428"/>
      <c r="TWU9" s="428"/>
      <c r="TWV9" s="428"/>
      <c r="TWW9" s="428"/>
      <c r="TWX9" s="428"/>
      <c r="TWY9" s="428"/>
      <c r="TWZ9" s="428"/>
      <c r="TXA9" s="428"/>
      <c r="TXB9" s="428"/>
      <c r="TXC9" s="428"/>
      <c r="TXD9" s="428"/>
      <c r="TXE9" s="428"/>
      <c r="TXF9" s="428"/>
      <c r="TXG9" s="428"/>
      <c r="TXH9" s="428"/>
      <c r="TXI9" s="428"/>
      <c r="TXJ9" s="428"/>
      <c r="TXK9" s="428"/>
      <c r="TXL9" s="428"/>
      <c r="TXM9" s="428"/>
      <c r="TXN9" s="428"/>
      <c r="TXO9" s="428"/>
      <c r="TXP9" s="428"/>
      <c r="TXQ9" s="428"/>
      <c r="TXR9" s="428"/>
      <c r="TXS9" s="428"/>
      <c r="TXT9" s="428"/>
      <c r="TXU9" s="428"/>
      <c r="TXV9" s="428"/>
      <c r="TXW9" s="428"/>
      <c r="TXX9" s="428"/>
      <c r="TXY9" s="428"/>
      <c r="TXZ9" s="428"/>
      <c r="TYA9" s="428"/>
      <c r="TYB9" s="428"/>
      <c r="TYC9" s="428"/>
      <c r="TYD9" s="428"/>
      <c r="TYE9" s="428"/>
      <c r="TYF9" s="428"/>
      <c r="TYG9" s="428"/>
      <c r="TYH9" s="428"/>
      <c r="TYI9" s="428"/>
      <c r="TYJ9" s="428"/>
      <c r="TYK9" s="428"/>
      <c r="TYL9" s="428"/>
      <c r="TYM9" s="428"/>
      <c r="TYN9" s="428"/>
      <c r="TYO9" s="428"/>
      <c r="TYP9" s="428"/>
      <c r="TYQ9" s="428"/>
      <c r="TYR9" s="428"/>
      <c r="TYS9" s="428"/>
      <c r="TYT9" s="428"/>
      <c r="TYU9" s="428"/>
      <c r="TYV9" s="428"/>
      <c r="TYW9" s="428"/>
      <c r="TYX9" s="428"/>
      <c r="TYY9" s="428"/>
      <c r="TYZ9" s="428"/>
      <c r="TZA9" s="428"/>
      <c r="TZB9" s="428"/>
      <c r="TZC9" s="428"/>
      <c r="TZD9" s="428"/>
      <c r="TZE9" s="428"/>
      <c r="TZF9" s="428"/>
      <c r="TZG9" s="428"/>
      <c r="TZH9" s="428"/>
      <c r="TZI9" s="428"/>
      <c r="TZJ9" s="428"/>
      <c r="TZK9" s="428"/>
      <c r="TZL9" s="428"/>
      <c r="TZM9" s="428"/>
      <c r="TZN9" s="428"/>
      <c r="TZO9" s="428"/>
      <c r="TZP9" s="428"/>
      <c r="TZQ9" s="428"/>
      <c r="TZR9" s="428"/>
      <c r="TZS9" s="428"/>
      <c r="TZT9" s="428"/>
      <c r="TZU9" s="428"/>
      <c r="TZV9" s="428"/>
      <c r="TZW9" s="428"/>
      <c r="TZX9" s="428"/>
      <c r="TZY9" s="428"/>
      <c r="TZZ9" s="428"/>
      <c r="UAA9" s="428"/>
      <c r="UAB9" s="428"/>
      <c r="UAC9" s="428"/>
      <c r="UAD9" s="428"/>
      <c r="UAE9" s="428"/>
      <c r="UAF9" s="428"/>
      <c r="UAG9" s="428"/>
      <c r="UAH9" s="428"/>
      <c r="UAI9" s="428"/>
      <c r="UAJ9" s="428"/>
      <c r="UAK9" s="428"/>
      <c r="UAL9" s="428"/>
      <c r="UAM9" s="428"/>
      <c r="UAN9" s="428"/>
      <c r="UAO9" s="428"/>
      <c r="UAP9" s="428"/>
      <c r="UAQ9" s="428"/>
      <c r="UAR9" s="428"/>
      <c r="UAS9" s="428"/>
      <c r="UAT9" s="428"/>
      <c r="UAU9" s="428"/>
      <c r="UAV9" s="428"/>
      <c r="UAW9" s="428"/>
      <c r="UAX9" s="428"/>
      <c r="UAY9" s="428"/>
      <c r="UAZ9" s="428"/>
      <c r="UBA9" s="428"/>
      <c r="UBB9" s="428"/>
      <c r="UBC9" s="428"/>
      <c r="UBD9" s="428"/>
      <c r="UBE9" s="428"/>
      <c r="UBF9" s="428"/>
      <c r="UBG9" s="428"/>
      <c r="UBH9" s="428"/>
      <c r="UBI9" s="428"/>
      <c r="UBJ9" s="428"/>
      <c r="UBK9" s="428"/>
      <c r="UBL9" s="428"/>
      <c r="UBM9" s="428"/>
      <c r="UBN9" s="428"/>
      <c r="UBO9" s="428"/>
      <c r="UBP9" s="428"/>
      <c r="UBQ9" s="428"/>
      <c r="UBR9" s="428"/>
      <c r="UBS9" s="428"/>
      <c r="UBT9" s="428"/>
      <c r="UBU9" s="428"/>
      <c r="UBV9" s="428"/>
      <c r="UBW9" s="428"/>
      <c r="UBX9" s="428"/>
      <c r="UBY9" s="428"/>
      <c r="UBZ9" s="428"/>
      <c r="UCA9" s="428"/>
      <c r="UCB9" s="428"/>
      <c r="UCC9" s="428"/>
      <c r="UCD9" s="428"/>
      <c r="UCE9" s="428"/>
      <c r="UCF9" s="428"/>
      <c r="UCG9" s="428"/>
      <c r="UCH9" s="428"/>
      <c r="UCI9" s="428"/>
      <c r="UCJ9" s="428"/>
      <c r="UCK9" s="428"/>
      <c r="UCL9" s="428"/>
      <c r="UCM9" s="428"/>
      <c r="UCN9" s="428"/>
      <c r="UCO9" s="428"/>
      <c r="UCP9" s="428"/>
      <c r="UCQ9" s="428"/>
      <c r="UCR9" s="428"/>
      <c r="UCS9" s="428"/>
      <c r="UCT9" s="428"/>
      <c r="UCU9" s="428"/>
      <c r="UCV9" s="428"/>
      <c r="UCW9" s="428"/>
      <c r="UCX9" s="428"/>
      <c r="UCY9" s="428"/>
      <c r="UCZ9" s="428"/>
      <c r="UDA9" s="428"/>
      <c r="UDB9" s="428"/>
      <c r="UDC9" s="428"/>
      <c r="UDD9" s="428"/>
      <c r="UDE9" s="428"/>
      <c r="UDF9" s="428"/>
      <c r="UDG9" s="428"/>
      <c r="UDH9" s="428"/>
      <c r="UDI9" s="428"/>
      <c r="UDJ9" s="428"/>
      <c r="UDK9" s="428"/>
      <c r="UDL9" s="428"/>
      <c r="UDM9" s="428"/>
      <c r="UDN9" s="428"/>
      <c r="UDO9" s="428"/>
      <c r="UDP9" s="428"/>
      <c r="UDQ9" s="428"/>
      <c r="UDR9" s="428"/>
      <c r="UDS9" s="428"/>
      <c r="UDT9" s="428"/>
      <c r="UDU9" s="428"/>
      <c r="UDV9" s="428"/>
      <c r="UDW9" s="428"/>
      <c r="UDX9" s="428"/>
      <c r="UDY9" s="428"/>
      <c r="UDZ9" s="428"/>
      <c r="UEA9" s="428"/>
      <c r="UEB9" s="428"/>
      <c r="UEC9" s="428"/>
      <c r="UED9" s="428"/>
      <c r="UEE9" s="428"/>
      <c r="UEF9" s="428"/>
      <c r="UEG9" s="428"/>
      <c r="UEH9" s="428"/>
      <c r="UEI9" s="428"/>
      <c r="UEJ9" s="428"/>
      <c r="UEK9" s="428"/>
      <c r="UEL9" s="428"/>
      <c r="UEM9" s="428"/>
      <c r="UEN9" s="428"/>
      <c r="UEO9" s="428"/>
      <c r="UEP9" s="428"/>
      <c r="UEQ9" s="428"/>
      <c r="UER9" s="428"/>
      <c r="UES9" s="428"/>
      <c r="UET9" s="428"/>
      <c r="UEU9" s="428"/>
      <c r="UEV9" s="428"/>
      <c r="UEW9" s="428"/>
      <c r="UEX9" s="428"/>
      <c r="UEY9" s="428"/>
      <c r="UEZ9" s="428"/>
      <c r="UFA9" s="428"/>
      <c r="UFB9" s="428"/>
      <c r="UFC9" s="428"/>
      <c r="UFD9" s="428"/>
      <c r="UFE9" s="428"/>
      <c r="UFF9" s="428"/>
      <c r="UFG9" s="428"/>
      <c r="UFH9" s="428"/>
      <c r="UFI9" s="428"/>
      <c r="UFJ9" s="428"/>
      <c r="UFK9" s="428"/>
      <c r="UFL9" s="428"/>
      <c r="UFM9" s="428"/>
      <c r="UFN9" s="428"/>
      <c r="UFO9" s="428"/>
      <c r="UFP9" s="428"/>
      <c r="UFQ9" s="428"/>
      <c r="UFR9" s="428"/>
      <c r="UFS9" s="428"/>
      <c r="UFT9" s="428"/>
      <c r="UFU9" s="428"/>
      <c r="UFV9" s="428"/>
      <c r="UFW9" s="428"/>
      <c r="UFX9" s="428"/>
      <c r="UFY9" s="428"/>
      <c r="UFZ9" s="428"/>
      <c r="UGA9" s="428"/>
      <c r="UGB9" s="428"/>
      <c r="UGC9" s="428"/>
      <c r="UGD9" s="428"/>
      <c r="UGE9" s="428"/>
      <c r="UGF9" s="428"/>
      <c r="UGG9" s="428"/>
      <c r="UGH9" s="428"/>
      <c r="UGI9" s="428"/>
      <c r="UGJ9" s="428"/>
      <c r="UGK9" s="428"/>
      <c r="UGL9" s="428"/>
      <c r="UGM9" s="428"/>
      <c r="UGN9" s="428"/>
      <c r="UGO9" s="428"/>
      <c r="UGP9" s="428"/>
      <c r="UGQ9" s="428"/>
      <c r="UGR9" s="428"/>
      <c r="UGS9" s="428"/>
      <c r="UGT9" s="428"/>
      <c r="UGU9" s="428"/>
      <c r="UGV9" s="428"/>
      <c r="UGW9" s="428"/>
      <c r="UGX9" s="428"/>
      <c r="UGY9" s="428"/>
      <c r="UGZ9" s="428"/>
      <c r="UHA9" s="428"/>
      <c r="UHB9" s="428"/>
      <c r="UHC9" s="428"/>
      <c r="UHD9" s="428"/>
      <c r="UHE9" s="428"/>
      <c r="UHF9" s="428"/>
      <c r="UHG9" s="428"/>
      <c r="UHH9" s="428"/>
      <c r="UHI9" s="428"/>
      <c r="UHJ9" s="428"/>
      <c r="UHK9" s="428"/>
      <c r="UHL9" s="428"/>
      <c r="UHM9" s="428"/>
      <c r="UHN9" s="428"/>
      <c r="UHO9" s="428"/>
      <c r="UHP9" s="428"/>
      <c r="UHQ9" s="428"/>
      <c r="UHR9" s="428"/>
      <c r="UHS9" s="428"/>
      <c r="UHT9" s="428"/>
      <c r="UHU9" s="428"/>
      <c r="UHV9" s="428"/>
      <c r="UHW9" s="428"/>
      <c r="UHX9" s="428"/>
      <c r="UHY9" s="428"/>
      <c r="UHZ9" s="428"/>
      <c r="UIA9" s="428"/>
      <c r="UIB9" s="428"/>
      <c r="UIC9" s="428"/>
      <c r="UID9" s="428"/>
      <c r="UIE9" s="428"/>
      <c r="UIF9" s="428"/>
      <c r="UIG9" s="428"/>
      <c r="UIH9" s="428"/>
      <c r="UII9" s="428"/>
      <c r="UIJ9" s="428"/>
      <c r="UIK9" s="428"/>
      <c r="UIL9" s="428"/>
      <c r="UIM9" s="428"/>
      <c r="UIN9" s="428"/>
      <c r="UIO9" s="428"/>
      <c r="UIP9" s="428"/>
      <c r="UIQ9" s="428"/>
      <c r="UIR9" s="428"/>
      <c r="UIS9" s="428"/>
      <c r="UIT9" s="428"/>
      <c r="UIU9" s="428"/>
      <c r="UIV9" s="428"/>
      <c r="UIW9" s="428"/>
      <c r="UIX9" s="428"/>
      <c r="UIY9" s="428"/>
      <c r="UIZ9" s="428"/>
      <c r="UJA9" s="428"/>
      <c r="UJB9" s="428"/>
      <c r="UJC9" s="428"/>
      <c r="UJD9" s="428"/>
      <c r="UJE9" s="428"/>
      <c r="UJF9" s="428"/>
      <c r="UJG9" s="428"/>
      <c r="UJH9" s="428"/>
      <c r="UJI9" s="428"/>
      <c r="UJJ9" s="428"/>
      <c r="UJK9" s="428"/>
      <c r="UJL9" s="428"/>
      <c r="UJM9" s="428"/>
      <c r="UJN9" s="428"/>
      <c r="UJO9" s="428"/>
      <c r="UJP9" s="428"/>
      <c r="UJQ9" s="428"/>
      <c r="UJR9" s="428"/>
      <c r="UJS9" s="428"/>
      <c r="UJT9" s="428"/>
      <c r="UJU9" s="428"/>
      <c r="UJV9" s="428"/>
      <c r="UJW9" s="428"/>
      <c r="UJX9" s="428"/>
      <c r="UJY9" s="428"/>
      <c r="UJZ9" s="428"/>
      <c r="UKA9" s="428"/>
      <c r="UKB9" s="428"/>
      <c r="UKC9" s="428"/>
      <c r="UKD9" s="428"/>
      <c r="UKE9" s="428"/>
      <c r="UKF9" s="428"/>
      <c r="UKG9" s="428"/>
      <c r="UKH9" s="428"/>
      <c r="UKI9" s="428"/>
      <c r="UKJ9" s="428"/>
      <c r="UKK9" s="428"/>
      <c r="UKL9" s="428"/>
      <c r="UKM9" s="428"/>
      <c r="UKN9" s="428"/>
      <c r="UKO9" s="428"/>
      <c r="UKP9" s="428"/>
      <c r="UKQ9" s="428"/>
      <c r="UKR9" s="428"/>
      <c r="UKS9" s="428"/>
      <c r="UKT9" s="428"/>
      <c r="UKU9" s="428"/>
      <c r="UKV9" s="428"/>
      <c r="UKW9" s="428"/>
      <c r="UKX9" s="428"/>
      <c r="UKY9" s="428"/>
      <c r="UKZ9" s="428"/>
      <c r="ULA9" s="428"/>
      <c r="ULB9" s="428"/>
      <c r="ULC9" s="428"/>
      <c r="ULD9" s="428"/>
      <c r="ULE9" s="428"/>
      <c r="ULF9" s="428"/>
      <c r="ULG9" s="428"/>
      <c r="ULH9" s="428"/>
      <c r="ULI9" s="428"/>
      <c r="ULJ9" s="428"/>
      <c r="ULK9" s="428"/>
      <c r="ULL9" s="428"/>
      <c r="ULM9" s="428"/>
      <c r="ULN9" s="428"/>
      <c r="ULO9" s="428"/>
      <c r="ULP9" s="428"/>
      <c r="ULQ9" s="428"/>
      <c r="ULR9" s="428"/>
      <c r="ULS9" s="428"/>
      <c r="ULT9" s="428"/>
      <c r="ULU9" s="428"/>
      <c r="ULV9" s="428"/>
      <c r="ULW9" s="428"/>
      <c r="ULX9" s="428"/>
      <c r="ULY9" s="428"/>
      <c r="ULZ9" s="428"/>
      <c r="UMA9" s="428"/>
      <c r="UMB9" s="428"/>
      <c r="UMC9" s="428"/>
      <c r="UMD9" s="428"/>
      <c r="UME9" s="428"/>
      <c r="UMF9" s="428"/>
      <c r="UMG9" s="428"/>
      <c r="UMH9" s="428"/>
      <c r="UMI9" s="428"/>
      <c r="UMJ9" s="428"/>
      <c r="UMK9" s="428"/>
      <c r="UML9" s="428"/>
      <c r="UMM9" s="428"/>
      <c r="UMN9" s="428"/>
      <c r="UMO9" s="428"/>
      <c r="UMP9" s="428"/>
      <c r="UMQ9" s="428"/>
      <c r="UMR9" s="428"/>
      <c r="UMS9" s="428"/>
      <c r="UMT9" s="428"/>
      <c r="UMU9" s="428"/>
      <c r="UMV9" s="428"/>
      <c r="UMW9" s="428"/>
      <c r="UMX9" s="428"/>
      <c r="UMY9" s="428"/>
      <c r="UMZ9" s="428"/>
      <c r="UNA9" s="428"/>
      <c r="UNB9" s="428"/>
      <c r="UNC9" s="428"/>
      <c r="UND9" s="428"/>
      <c r="UNE9" s="428"/>
      <c r="UNF9" s="428"/>
      <c r="UNG9" s="428"/>
      <c r="UNH9" s="428"/>
      <c r="UNI9" s="428"/>
      <c r="UNJ9" s="428"/>
      <c r="UNK9" s="428"/>
      <c r="UNL9" s="428"/>
      <c r="UNM9" s="428"/>
      <c r="UNN9" s="428"/>
      <c r="UNO9" s="428"/>
      <c r="UNP9" s="428"/>
      <c r="UNQ9" s="428"/>
      <c r="UNR9" s="428"/>
      <c r="UNS9" s="428"/>
      <c r="UNT9" s="428"/>
      <c r="UNU9" s="428"/>
      <c r="UNV9" s="428"/>
      <c r="UNW9" s="428"/>
      <c r="UNX9" s="428"/>
      <c r="UNY9" s="428"/>
      <c r="UNZ9" s="428"/>
      <c r="UOA9" s="428"/>
      <c r="UOB9" s="428"/>
      <c r="UOC9" s="428"/>
      <c r="UOD9" s="428"/>
      <c r="UOE9" s="428"/>
      <c r="UOF9" s="428"/>
      <c r="UOG9" s="428"/>
      <c r="UOH9" s="428"/>
      <c r="UOI9" s="428"/>
      <c r="UOJ9" s="428"/>
      <c r="UOK9" s="428"/>
      <c r="UOL9" s="428"/>
      <c r="UOM9" s="428"/>
      <c r="UON9" s="428"/>
      <c r="UOO9" s="428"/>
      <c r="UOP9" s="428"/>
      <c r="UOQ9" s="428"/>
      <c r="UOR9" s="428"/>
      <c r="UOS9" s="428"/>
      <c r="UOT9" s="428"/>
      <c r="UOU9" s="428"/>
      <c r="UOV9" s="428"/>
      <c r="UOW9" s="428"/>
      <c r="UOX9" s="428"/>
      <c r="UOY9" s="428"/>
      <c r="UOZ9" s="428"/>
      <c r="UPA9" s="428"/>
      <c r="UPB9" s="428"/>
      <c r="UPC9" s="428"/>
      <c r="UPD9" s="428"/>
      <c r="UPE9" s="428"/>
      <c r="UPF9" s="428"/>
      <c r="UPG9" s="428"/>
      <c r="UPH9" s="428"/>
      <c r="UPI9" s="428"/>
      <c r="UPJ9" s="428"/>
      <c r="UPK9" s="428"/>
      <c r="UPL9" s="428"/>
      <c r="UPM9" s="428"/>
      <c r="UPN9" s="428"/>
      <c r="UPO9" s="428"/>
      <c r="UPP9" s="428"/>
      <c r="UPQ9" s="428"/>
      <c r="UPR9" s="428"/>
      <c r="UPS9" s="428"/>
      <c r="UPT9" s="428"/>
      <c r="UPU9" s="428"/>
      <c r="UPV9" s="428"/>
      <c r="UPW9" s="428"/>
      <c r="UPX9" s="428"/>
      <c r="UPY9" s="428"/>
      <c r="UPZ9" s="428"/>
      <c r="UQA9" s="428"/>
      <c r="UQB9" s="428"/>
      <c r="UQC9" s="428"/>
      <c r="UQD9" s="428"/>
      <c r="UQE9" s="428"/>
      <c r="UQF9" s="428"/>
      <c r="UQG9" s="428"/>
      <c r="UQH9" s="428"/>
      <c r="UQI9" s="428"/>
      <c r="UQJ9" s="428"/>
      <c r="UQK9" s="428"/>
      <c r="UQL9" s="428"/>
      <c r="UQM9" s="428"/>
      <c r="UQN9" s="428"/>
      <c r="UQO9" s="428"/>
      <c r="UQP9" s="428"/>
      <c r="UQQ9" s="428"/>
      <c r="UQR9" s="428"/>
      <c r="UQS9" s="428"/>
      <c r="UQT9" s="428"/>
      <c r="UQU9" s="428"/>
      <c r="UQV9" s="428"/>
      <c r="UQW9" s="428"/>
      <c r="UQX9" s="428"/>
      <c r="UQY9" s="428"/>
      <c r="UQZ9" s="428"/>
      <c r="URA9" s="428"/>
      <c r="URB9" s="428"/>
      <c r="URC9" s="428"/>
      <c r="URD9" s="428"/>
      <c r="URE9" s="428"/>
      <c r="URF9" s="428"/>
      <c r="URG9" s="428"/>
      <c r="URH9" s="428"/>
      <c r="URI9" s="428"/>
      <c r="URJ9" s="428"/>
      <c r="URK9" s="428"/>
      <c r="URL9" s="428"/>
      <c r="URM9" s="428"/>
      <c r="URN9" s="428"/>
      <c r="URO9" s="428"/>
      <c r="URP9" s="428"/>
      <c r="URQ9" s="428"/>
      <c r="URR9" s="428"/>
      <c r="URS9" s="428"/>
      <c r="URT9" s="428"/>
      <c r="URU9" s="428"/>
      <c r="URV9" s="428"/>
      <c r="URW9" s="428"/>
      <c r="URX9" s="428"/>
      <c r="URY9" s="428"/>
      <c r="URZ9" s="428"/>
      <c r="USA9" s="428"/>
      <c r="USB9" s="428"/>
      <c r="USC9" s="428"/>
      <c r="USD9" s="428"/>
      <c r="USE9" s="428"/>
      <c r="USF9" s="428"/>
      <c r="USG9" s="428"/>
      <c r="USH9" s="428"/>
      <c r="USI9" s="428"/>
      <c r="USJ9" s="428"/>
      <c r="USK9" s="428"/>
      <c r="USL9" s="428"/>
      <c r="USM9" s="428"/>
      <c r="USN9" s="428"/>
      <c r="USO9" s="428"/>
      <c r="USP9" s="428"/>
      <c r="USQ9" s="428"/>
      <c r="USR9" s="428"/>
      <c r="USS9" s="428"/>
      <c r="UST9" s="428"/>
      <c r="USU9" s="428"/>
      <c r="USV9" s="428"/>
      <c r="USW9" s="428"/>
      <c r="USX9" s="428"/>
      <c r="USY9" s="428"/>
      <c r="USZ9" s="428"/>
      <c r="UTA9" s="428"/>
      <c r="UTB9" s="428"/>
      <c r="UTC9" s="428"/>
      <c r="UTD9" s="428"/>
      <c r="UTE9" s="428"/>
      <c r="UTF9" s="428"/>
      <c r="UTG9" s="428"/>
      <c r="UTH9" s="428"/>
      <c r="UTI9" s="428"/>
      <c r="UTJ9" s="428"/>
      <c r="UTK9" s="428"/>
      <c r="UTL9" s="428"/>
      <c r="UTM9" s="428"/>
      <c r="UTN9" s="428"/>
      <c r="UTO9" s="428"/>
      <c r="UTP9" s="428"/>
      <c r="UTQ9" s="428"/>
      <c r="UTR9" s="428"/>
      <c r="UTS9" s="428"/>
      <c r="UTT9" s="428"/>
      <c r="UTU9" s="428"/>
      <c r="UTV9" s="428"/>
      <c r="UTW9" s="428"/>
      <c r="UTX9" s="428"/>
      <c r="UTY9" s="428"/>
      <c r="UTZ9" s="428"/>
      <c r="UUA9" s="428"/>
      <c r="UUB9" s="428"/>
      <c r="UUC9" s="428"/>
      <c r="UUD9" s="428"/>
      <c r="UUE9" s="428"/>
      <c r="UUF9" s="428"/>
      <c r="UUG9" s="428"/>
      <c r="UUH9" s="428"/>
      <c r="UUI9" s="428"/>
      <c r="UUJ9" s="428"/>
      <c r="UUK9" s="428"/>
      <c r="UUL9" s="428"/>
      <c r="UUM9" s="428"/>
      <c r="UUN9" s="428"/>
      <c r="UUO9" s="428"/>
      <c r="UUP9" s="428"/>
      <c r="UUQ9" s="428"/>
      <c r="UUR9" s="428"/>
      <c r="UUS9" s="428"/>
      <c r="UUT9" s="428"/>
      <c r="UUU9" s="428"/>
      <c r="UUV9" s="428"/>
      <c r="UUW9" s="428"/>
      <c r="UUX9" s="428"/>
      <c r="UUY9" s="428"/>
      <c r="UUZ9" s="428"/>
      <c r="UVA9" s="428"/>
      <c r="UVB9" s="428"/>
      <c r="UVC9" s="428"/>
      <c r="UVD9" s="428"/>
      <c r="UVE9" s="428"/>
      <c r="UVF9" s="428"/>
      <c r="UVG9" s="428"/>
      <c r="UVH9" s="428"/>
      <c r="UVI9" s="428"/>
      <c r="UVJ9" s="428"/>
      <c r="UVK9" s="428"/>
      <c r="UVL9" s="428"/>
      <c r="UVM9" s="428"/>
      <c r="UVN9" s="428"/>
      <c r="UVO9" s="428"/>
      <c r="UVP9" s="428"/>
      <c r="UVQ9" s="428"/>
      <c r="UVR9" s="428"/>
      <c r="UVS9" s="428"/>
      <c r="UVT9" s="428"/>
      <c r="UVU9" s="428"/>
      <c r="UVV9" s="428"/>
      <c r="UVW9" s="428"/>
      <c r="UVX9" s="428"/>
      <c r="UVY9" s="428"/>
      <c r="UVZ9" s="428"/>
      <c r="UWA9" s="428"/>
      <c r="UWB9" s="428"/>
      <c r="UWC9" s="428"/>
      <c r="UWD9" s="428"/>
      <c r="UWE9" s="428"/>
      <c r="UWF9" s="428"/>
      <c r="UWG9" s="428"/>
      <c r="UWH9" s="428"/>
      <c r="UWI9" s="428"/>
      <c r="UWJ9" s="428"/>
      <c r="UWK9" s="428"/>
      <c r="UWL9" s="428"/>
      <c r="UWM9" s="428"/>
      <c r="UWN9" s="428"/>
      <c r="UWO9" s="428"/>
      <c r="UWP9" s="428"/>
      <c r="UWQ9" s="428"/>
      <c r="UWR9" s="428"/>
      <c r="UWS9" s="428"/>
      <c r="UWT9" s="428"/>
      <c r="UWU9" s="428"/>
      <c r="UWV9" s="428"/>
      <c r="UWW9" s="428"/>
      <c r="UWX9" s="428"/>
      <c r="UWY9" s="428"/>
      <c r="UWZ9" s="428"/>
      <c r="UXA9" s="428"/>
      <c r="UXB9" s="428"/>
      <c r="UXC9" s="428"/>
      <c r="UXD9" s="428"/>
      <c r="UXE9" s="428"/>
      <c r="UXF9" s="428"/>
      <c r="UXG9" s="428"/>
      <c r="UXH9" s="428"/>
      <c r="UXI9" s="428"/>
      <c r="UXJ9" s="428"/>
      <c r="UXK9" s="428"/>
      <c r="UXL9" s="428"/>
      <c r="UXM9" s="428"/>
      <c r="UXN9" s="428"/>
      <c r="UXO9" s="428"/>
      <c r="UXP9" s="428"/>
      <c r="UXQ9" s="428"/>
      <c r="UXR9" s="428"/>
      <c r="UXS9" s="428"/>
      <c r="UXT9" s="428"/>
      <c r="UXU9" s="428"/>
      <c r="UXV9" s="428"/>
      <c r="UXW9" s="428"/>
      <c r="UXX9" s="428"/>
      <c r="UXY9" s="428"/>
      <c r="UXZ9" s="428"/>
      <c r="UYA9" s="428"/>
      <c r="UYB9" s="428"/>
      <c r="UYC9" s="428"/>
      <c r="UYD9" s="428"/>
      <c r="UYE9" s="428"/>
      <c r="UYF9" s="428"/>
      <c r="UYG9" s="428"/>
      <c r="UYH9" s="428"/>
      <c r="UYI9" s="428"/>
      <c r="UYJ9" s="428"/>
      <c r="UYK9" s="428"/>
      <c r="UYL9" s="428"/>
      <c r="UYM9" s="428"/>
      <c r="UYN9" s="428"/>
      <c r="UYO9" s="428"/>
      <c r="UYP9" s="428"/>
      <c r="UYQ9" s="428"/>
      <c r="UYR9" s="428"/>
      <c r="UYS9" s="428"/>
      <c r="UYT9" s="428"/>
      <c r="UYU9" s="428"/>
      <c r="UYV9" s="428"/>
      <c r="UYW9" s="428"/>
      <c r="UYX9" s="428"/>
      <c r="UYY9" s="428"/>
      <c r="UYZ9" s="428"/>
      <c r="UZA9" s="428"/>
      <c r="UZB9" s="428"/>
      <c r="UZC9" s="428"/>
      <c r="UZD9" s="428"/>
      <c r="UZE9" s="428"/>
      <c r="UZF9" s="428"/>
      <c r="UZG9" s="428"/>
      <c r="UZH9" s="428"/>
      <c r="UZI9" s="428"/>
      <c r="UZJ9" s="428"/>
      <c r="UZK9" s="428"/>
      <c r="UZL9" s="428"/>
      <c r="UZM9" s="428"/>
      <c r="UZN9" s="428"/>
      <c r="UZO9" s="428"/>
      <c r="UZP9" s="428"/>
      <c r="UZQ9" s="428"/>
      <c r="UZR9" s="428"/>
      <c r="UZS9" s="428"/>
      <c r="UZT9" s="428"/>
      <c r="UZU9" s="428"/>
      <c r="UZV9" s="428"/>
      <c r="UZW9" s="428"/>
      <c r="UZX9" s="428"/>
      <c r="UZY9" s="428"/>
      <c r="UZZ9" s="428"/>
      <c r="VAA9" s="428"/>
      <c r="VAB9" s="428"/>
      <c r="VAC9" s="428"/>
      <c r="VAD9" s="428"/>
      <c r="VAE9" s="428"/>
      <c r="VAF9" s="428"/>
      <c r="VAG9" s="428"/>
      <c r="VAH9" s="428"/>
      <c r="VAI9" s="428"/>
      <c r="VAJ9" s="428"/>
      <c r="VAK9" s="428"/>
      <c r="VAL9" s="428"/>
      <c r="VAM9" s="428"/>
      <c r="VAN9" s="428"/>
      <c r="VAO9" s="428"/>
      <c r="VAP9" s="428"/>
      <c r="VAQ9" s="428"/>
      <c r="VAR9" s="428"/>
      <c r="VAS9" s="428"/>
      <c r="VAT9" s="428"/>
      <c r="VAU9" s="428"/>
      <c r="VAV9" s="428"/>
      <c r="VAW9" s="428"/>
      <c r="VAX9" s="428"/>
      <c r="VAY9" s="428"/>
      <c r="VAZ9" s="428"/>
      <c r="VBA9" s="428"/>
      <c r="VBB9" s="428"/>
      <c r="VBC9" s="428"/>
      <c r="VBD9" s="428"/>
      <c r="VBE9" s="428"/>
      <c r="VBF9" s="428"/>
      <c r="VBG9" s="428"/>
      <c r="VBH9" s="428"/>
      <c r="VBI9" s="428"/>
      <c r="VBJ9" s="428"/>
      <c r="VBK9" s="428"/>
      <c r="VBL9" s="428"/>
      <c r="VBM9" s="428"/>
      <c r="VBN9" s="428"/>
      <c r="VBO9" s="428"/>
      <c r="VBP9" s="428"/>
      <c r="VBQ9" s="428"/>
      <c r="VBR9" s="428"/>
      <c r="VBS9" s="428"/>
      <c r="VBT9" s="428"/>
      <c r="VBU9" s="428"/>
      <c r="VBV9" s="428"/>
      <c r="VBW9" s="428"/>
      <c r="VBX9" s="428"/>
      <c r="VBY9" s="428"/>
      <c r="VBZ9" s="428"/>
      <c r="VCA9" s="428"/>
      <c r="VCB9" s="428"/>
      <c r="VCC9" s="428"/>
      <c r="VCD9" s="428"/>
      <c r="VCE9" s="428"/>
      <c r="VCF9" s="428"/>
      <c r="VCG9" s="428"/>
      <c r="VCH9" s="428"/>
      <c r="VCI9" s="428"/>
      <c r="VCJ9" s="428"/>
      <c r="VCK9" s="428"/>
      <c r="VCL9" s="428"/>
      <c r="VCM9" s="428"/>
      <c r="VCN9" s="428"/>
      <c r="VCO9" s="428"/>
      <c r="VCP9" s="428"/>
      <c r="VCQ9" s="428"/>
      <c r="VCR9" s="428"/>
      <c r="VCS9" s="428"/>
      <c r="VCT9" s="428"/>
      <c r="VCU9" s="428"/>
      <c r="VCV9" s="428"/>
      <c r="VCW9" s="428"/>
      <c r="VCX9" s="428"/>
      <c r="VCY9" s="428"/>
      <c r="VCZ9" s="428"/>
      <c r="VDA9" s="428"/>
      <c r="VDB9" s="428"/>
      <c r="VDC9" s="428"/>
      <c r="VDD9" s="428"/>
      <c r="VDE9" s="428"/>
      <c r="VDF9" s="428"/>
      <c r="VDG9" s="428"/>
      <c r="VDH9" s="428"/>
      <c r="VDI9" s="428"/>
      <c r="VDJ9" s="428"/>
      <c r="VDK9" s="428"/>
      <c r="VDL9" s="428"/>
      <c r="VDM9" s="428"/>
      <c r="VDN9" s="428"/>
      <c r="VDO9" s="428"/>
      <c r="VDP9" s="428"/>
      <c r="VDQ9" s="428"/>
      <c r="VDR9" s="428"/>
      <c r="VDS9" s="428"/>
      <c r="VDT9" s="428"/>
      <c r="VDU9" s="428"/>
      <c r="VDV9" s="428"/>
      <c r="VDW9" s="428"/>
      <c r="VDX9" s="428"/>
      <c r="VDY9" s="428"/>
      <c r="VDZ9" s="428"/>
      <c r="VEA9" s="428"/>
      <c r="VEB9" s="428"/>
      <c r="VEC9" s="428"/>
      <c r="VED9" s="428"/>
      <c r="VEE9" s="428"/>
      <c r="VEF9" s="428"/>
      <c r="VEG9" s="428"/>
      <c r="VEH9" s="428"/>
      <c r="VEI9" s="428"/>
      <c r="VEJ9" s="428"/>
      <c r="VEK9" s="428"/>
      <c r="VEL9" s="428"/>
      <c r="VEM9" s="428"/>
      <c r="VEN9" s="428"/>
      <c r="VEO9" s="428"/>
      <c r="VEP9" s="428"/>
      <c r="VEQ9" s="428"/>
      <c r="VER9" s="428"/>
      <c r="VES9" s="428"/>
      <c r="VET9" s="428"/>
      <c r="VEU9" s="428"/>
      <c r="VEV9" s="428"/>
      <c r="VEW9" s="428"/>
      <c r="VEX9" s="428"/>
      <c r="VEY9" s="428"/>
      <c r="VEZ9" s="428"/>
      <c r="VFA9" s="428"/>
      <c r="VFB9" s="428"/>
      <c r="VFC9" s="428"/>
      <c r="VFD9" s="428"/>
      <c r="VFE9" s="428"/>
      <c r="VFF9" s="428"/>
      <c r="VFG9" s="428"/>
      <c r="VFH9" s="428"/>
      <c r="VFI9" s="428"/>
      <c r="VFJ9" s="428"/>
      <c r="VFK9" s="428"/>
      <c r="VFL9" s="428"/>
      <c r="VFM9" s="428"/>
      <c r="VFN9" s="428"/>
      <c r="VFO9" s="428"/>
      <c r="VFP9" s="428"/>
      <c r="VFQ9" s="428"/>
      <c r="VFR9" s="428"/>
      <c r="VFS9" s="428"/>
      <c r="VFT9" s="428"/>
      <c r="VFU9" s="428"/>
      <c r="VFV9" s="428"/>
      <c r="VFW9" s="428"/>
      <c r="VFX9" s="428"/>
      <c r="VFY9" s="428"/>
      <c r="VFZ9" s="428"/>
      <c r="VGA9" s="428"/>
      <c r="VGB9" s="428"/>
      <c r="VGC9" s="428"/>
      <c r="VGD9" s="428"/>
      <c r="VGE9" s="428"/>
      <c r="VGF9" s="428"/>
      <c r="VGG9" s="428"/>
      <c r="VGH9" s="428"/>
      <c r="VGI9" s="428"/>
      <c r="VGJ9" s="428"/>
      <c r="VGK9" s="428"/>
      <c r="VGL9" s="428"/>
      <c r="VGM9" s="428"/>
      <c r="VGN9" s="428"/>
      <c r="VGO9" s="428"/>
      <c r="VGP9" s="428"/>
      <c r="VGQ9" s="428"/>
      <c r="VGR9" s="428"/>
      <c r="VGS9" s="428"/>
      <c r="VGT9" s="428"/>
      <c r="VGU9" s="428"/>
      <c r="VGV9" s="428"/>
      <c r="VGW9" s="428"/>
      <c r="VGX9" s="428"/>
      <c r="VGY9" s="428"/>
      <c r="VGZ9" s="428"/>
      <c r="VHA9" s="428"/>
      <c r="VHB9" s="428"/>
      <c r="VHC9" s="428"/>
      <c r="VHD9" s="428"/>
      <c r="VHE9" s="428"/>
      <c r="VHF9" s="428"/>
      <c r="VHG9" s="428"/>
      <c r="VHH9" s="428"/>
      <c r="VHI9" s="428"/>
      <c r="VHJ9" s="428"/>
      <c r="VHK9" s="428"/>
      <c r="VHL9" s="428"/>
      <c r="VHM9" s="428"/>
      <c r="VHN9" s="428"/>
      <c r="VHO9" s="428"/>
      <c r="VHP9" s="428"/>
      <c r="VHQ9" s="428"/>
      <c r="VHR9" s="428"/>
      <c r="VHS9" s="428"/>
      <c r="VHT9" s="428"/>
      <c r="VHU9" s="428"/>
      <c r="VHV9" s="428"/>
      <c r="VHW9" s="428"/>
      <c r="VHX9" s="428"/>
      <c r="VHY9" s="428"/>
      <c r="VHZ9" s="428"/>
      <c r="VIA9" s="428"/>
      <c r="VIB9" s="428"/>
      <c r="VIC9" s="428"/>
      <c r="VID9" s="428"/>
      <c r="VIE9" s="428"/>
      <c r="VIF9" s="428"/>
      <c r="VIG9" s="428"/>
      <c r="VIH9" s="428"/>
      <c r="VII9" s="428"/>
      <c r="VIJ9" s="428"/>
      <c r="VIK9" s="428"/>
      <c r="VIL9" s="428"/>
      <c r="VIM9" s="428"/>
      <c r="VIN9" s="428"/>
      <c r="VIO9" s="428"/>
      <c r="VIP9" s="428"/>
      <c r="VIQ9" s="428"/>
      <c r="VIR9" s="428"/>
      <c r="VIS9" s="428"/>
      <c r="VIT9" s="428"/>
      <c r="VIU9" s="428"/>
      <c r="VIV9" s="428"/>
      <c r="VIW9" s="428"/>
      <c r="VIX9" s="428"/>
      <c r="VIY9" s="428"/>
      <c r="VIZ9" s="428"/>
      <c r="VJA9" s="428"/>
      <c r="VJB9" s="428"/>
      <c r="VJC9" s="428"/>
      <c r="VJD9" s="428"/>
      <c r="VJE9" s="428"/>
      <c r="VJF9" s="428"/>
      <c r="VJG9" s="428"/>
      <c r="VJH9" s="428"/>
      <c r="VJI9" s="428"/>
      <c r="VJJ9" s="428"/>
      <c r="VJK9" s="428"/>
      <c r="VJL9" s="428"/>
      <c r="VJM9" s="428"/>
      <c r="VJN9" s="428"/>
      <c r="VJO9" s="428"/>
      <c r="VJP9" s="428"/>
      <c r="VJQ9" s="428"/>
      <c r="VJR9" s="428"/>
      <c r="VJS9" s="428"/>
      <c r="VJT9" s="428"/>
      <c r="VJU9" s="428"/>
      <c r="VJV9" s="428"/>
      <c r="VJW9" s="428"/>
      <c r="VJX9" s="428"/>
      <c r="VJY9" s="428"/>
      <c r="VJZ9" s="428"/>
      <c r="VKA9" s="428"/>
      <c r="VKB9" s="428"/>
      <c r="VKC9" s="428"/>
      <c r="VKD9" s="428"/>
      <c r="VKE9" s="428"/>
      <c r="VKF9" s="428"/>
      <c r="VKG9" s="428"/>
      <c r="VKH9" s="428"/>
      <c r="VKI9" s="428"/>
      <c r="VKJ9" s="428"/>
      <c r="VKK9" s="428"/>
      <c r="VKL9" s="428"/>
      <c r="VKM9" s="428"/>
      <c r="VKN9" s="428"/>
      <c r="VKO9" s="428"/>
      <c r="VKP9" s="428"/>
      <c r="VKQ9" s="428"/>
      <c r="VKR9" s="428"/>
      <c r="VKS9" s="428"/>
      <c r="VKT9" s="428"/>
      <c r="VKU9" s="428"/>
      <c r="VKV9" s="428"/>
      <c r="VKW9" s="428"/>
      <c r="VKX9" s="428"/>
      <c r="VKY9" s="428"/>
      <c r="VKZ9" s="428"/>
      <c r="VLA9" s="428"/>
      <c r="VLB9" s="428"/>
      <c r="VLC9" s="428"/>
      <c r="VLD9" s="428"/>
      <c r="VLE9" s="428"/>
      <c r="VLF9" s="428"/>
      <c r="VLG9" s="428"/>
      <c r="VLH9" s="428"/>
      <c r="VLI9" s="428"/>
      <c r="VLJ9" s="428"/>
      <c r="VLK9" s="428"/>
      <c r="VLL9" s="428"/>
      <c r="VLM9" s="428"/>
      <c r="VLN9" s="428"/>
      <c r="VLO9" s="428"/>
      <c r="VLP9" s="428"/>
      <c r="VLQ9" s="428"/>
      <c r="VLR9" s="428"/>
      <c r="VLS9" s="428"/>
      <c r="VLT9" s="428"/>
      <c r="VLU9" s="428"/>
      <c r="VLV9" s="428"/>
      <c r="VLW9" s="428"/>
      <c r="VLX9" s="428"/>
      <c r="VLY9" s="428"/>
      <c r="VLZ9" s="428"/>
      <c r="VMA9" s="428"/>
      <c r="VMB9" s="428"/>
      <c r="VMC9" s="428"/>
      <c r="VMD9" s="428"/>
      <c r="VME9" s="428"/>
      <c r="VMF9" s="428"/>
      <c r="VMG9" s="428"/>
      <c r="VMH9" s="428"/>
      <c r="VMI9" s="428"/>
      <c r="VMJ9" s="428"/>
      <c r="VMK9" s="428"/>
      <c r="VML9" s="428"/>
      <c r="VMM9" s="428"/>
      <c r="VMN9" s="428"/>
      <c r="VMO9" s="428"/>
      <c r="VMP9" s="428"/>
      <c r="VMQ9" s="428"/>
      <c r="VMR9" s="428"/>
      <c r="VMS9" s="428"/>
      <c r="VMT9" s="428"/>
      <c r="VMU9" s="428"/>
      <c r="VMV9" s="428"/>
      <c r="VMW9" s="428"/>
      <c r="VMX9" s="428"/>
      <c r="VMY9" s="428"/>
      <c r="VMZ9" s="428"/>
      <c r="VNA9" s="428"/>
      <c r="VNB9" s="428"/>
      <c r="VNC9" s="428"/>
      <c r="VND9" s="428"/>
      <c r="VNE9" s="428"/>
      <c r="VNF9" s="428"/>
      <c r="VNG9" s="428"/>
      <c r="VNH9" s="428"/>
      <c r="VNI9" s="428"/>
      <c r="VNJ9" s="428"/>
      <c r="VNK9" s="428"/>
      <c r="VNL9" s="428"/>
      <c r="VNM9" s="428"/>
      <c r="VNN9" s="428"/>
      <c r="VNO9" s="428"/>
      <c r="VNP9" s="428"/>
      <c r="VNQ9" s="428"/>
      <c r="VNR9" s="428"/>
      <c r="VNS9" s="428"/>
      <c r="VNT9" s="428"/>
      <c r="VNU9" s="428"/>
      <c r="VNV9" s="428"/>
      <c r="VNW9" s="428"/>
      <c r="VNX9" s="428"/>
      <c r="VNY9" s="428"/>
      <c r="VNZ9" s="428"/>
      <c r="VOA9" s="428"/>
      <c r="VOB9" s="428"/>
      <c r="VOC9" s="428"/>
      <c r="VOD9" s="428"/>
      <c r="VOE9" s="428"/>
      <c r="VOF9" s="428"/>
      <c r="VOG9" s="428"/>
      <c r="VOH9" s="428"/>
      <c r="VOI9" s="428"/>
      <c r="VOJ9" s="428"/>
      <c r="VOK9" s="428"/>
      <c r="VOL9" s="428"/>
      <c r="VOM9" s="428"/>
      <c r="VON9" s="428"/>
      <c r="VOO9" s="428"/>
      <c r="VOP9" s="428"/>
      <c r="VOQ9" s="428"/>
      <c r="VOR9" s="428"/>
      <c r="VOS9" s="428"/>
      <c r="VOT9" s="428"/>
      <c r="VOU9" s="428"/>
      <c r="VOV9" s="428"/>
      <c r="VOW9" s="428"/>
      <c r="VOX9" s="428"/>
      <c r="VOY9" s="428"/>
      <c r="VOZ9" s="428"/>
      <c r="VPA9" s="428"/>
      <c r="VPB9" s="428"/>
      <c r="VPC9" s="428"/>
      <c r="VPD9" s="428"/>
      <c r="VPE9" s="428"/>
      <c r="VPF9" s="428"/>
      <c r="VPG9" s="428"/>
      <c r="VPH9" s="428"/>
      <c r="VPI9" s="428"/>
      <c r="VPJ9" s="428"/>
      <c r="VPK9" s="428"/>
      <c r="VPL9" s="428"/>
      <c r="VPM9" s="428"/>
      <c r="VPN9" s="428"/>
      <c r="VPO9" s="428"/>
      <c r="VPP9" s="428"/>
      <c r="VPQ9" s="428"/>
      <c r="VPR9" s="428"/>
      <c r="VPS9" s="428"/>
      <c r="VPT9" s="428"/>
      <c r="VPU9" s="428"/>
      <c r="VPV9" s="428"/>
      <c r="VPW9" s="428"/>
      <c r="VPX9" s="428"/>
      <c r="VPY9" s="428"/>
      <c r="VPZ9" s="428"/>
      <c r="VQA9" s="428"/>
      <c r="VQB9" s="428"/>
      <c r="VQC9" s="428"/>
      <c r="VQD9" s="428"/>
      <c r="VQE9" s="428"/>
      <c r="VQF9" s="428"/>
      <c r="VQG9" s="428"/>
      <c r="VQH9" s="428"/>
      <c r="VQI9" s="428"/>
      <c r="VQJ9" s="428"/>
      <c r="VQK9" s="428"/>
      <c r="VQL9" s="428"/>
      <c r="VQM9" s="428"/>
      <c r="VQN9" s="428"/>
      <c r="VQO9" s="428"/>
      <c r="VQP9" s="428"/>
      <c r="VQQ9" s="428"/>
      <c r="VQR9" s="428"/>
      <c r="VQS9" s="428"/>
      <c r="VQT9" s="428"/>
      <c r="VQU9" s="428"/>
      <c r="VQV9" s="428"/>
      <c r="VQW9" s="428"/>
      <c r="VQX9" s="428"/>
      <c r="VQY9" s="428"/>
      <c r="VQZ9" s="428"/>
      <c r="VRA9" s="428"/>
      <c r="VRB9" s="428"/>
      <c r="VRC9" s="428"/>
      <c r="VRD9" s="428"/>
      <c r="VRE9" s="428"/>
      <c r="VRF9" s="428"/>
      <c r="VRG9" s="428"/>
      <c r="VRH9" s="428"/>
      <c r="VRI9" s="428"/>
      <c r="VRJ9" s="428"/>
      <c r="VRK9" s="428"/>
      <c r="VRL9" s="428"/>
      <c r="VRM9" s="428"/>
      <c r="VRN9" s="428"/>
      <c r="VRO9" s="428"/>
      <c r="VRP9" s="428"/>
      <c r="VRQ9" s="428"/>
      <c r="VRR9" s="428"/>
      <c r="VRS9" s="428"/>
      <c r="VRT9" s="428"/>
      <c r="VRU9" s="428"/>
      <c r="VRV9" s="428"/>
      <c r="VRW9" s="428"/>
      <c r="VRX9" s="428"/>
      <c r="VRY9" s="428"/>
      <c r="VRZ9" s="428"/>
      <c r="VSA9" s="428"/>
      <c r="VSB9" s="428"/>
      <c r="VSC9" s="428"/>
      <c r="VSD9" s="428"/>
      <c r="VSE9" s="428"/>
      <c r="VSF9" s="428"/>
      <c r="VSG9" s="428"/>
      <c r="VSH9" s="428"/>
      <c r="VSI9" s="428"/>
      <c r="VSJ9" s="428"/>
      <c r="VSK9" s="428"/>
      <c r="VSL9" s="428"/>
      <c r="VSM9" s="428"/>
      <c r="VSN9" s="428"/>
      <c r="VSO9" s="428"/>
      <c r="VSP9" s="428"/>
      <c r="VSQ9" s="428"/>
      <c r="VSR9" s="428"/>
      <c r="VSS9" s="428"/>
      <c r="VST9" s="428"/>
      <c r="VSU9" s="428"/>
      <c r="VSV9" s="428"/>
      <c r="VSW9" s="428"/>
      <c r="VSX9" s="428"/>
      <c r="VSY9" s="428"/>
      <c r="VSZ9" s="428"/>
      <c r="VTA9" s="428"/>
      <c r="VTB9" s="428"/>
      <c r="VTC9" s="428"/>
      <c r="VTD9" s="428"/>
      <c r="VTE9" s="428"/>
      <c r="VTF9" s="428"/>
      <c r="VTG9" s="428"/>
      <c r="VTH9" s="428"/>
      <c r="VTI9" s="428"/>
      <c r="VTJ9" s="428"/>
      <c r="VTK9" s="428"/>
      <c r="VTL9" s="428"/>
      <c r="VTM9" s="428"/>
      <c r="VTN9" s="428"/>
      <c r="VTO9" s="428"/>
      <c r="VTP9" s="428"/>
      <c r="VTQ9" s="428"/>
      <c r="VTR9" s="428"/>
      <c r="VTS9" s="428"/>
      <c r="VTT9" s="428"/>
      <c r="VTU9" s="428"/>
      <c r="VTV9" s="428"/>
      <c r="VTW9" s="428"/>
      <c r="VTX9" s="428"/>
      <c r="VTY9" s="428"/>
      <c r="VTZ9" s="428"/>
      <c r="VUA9" s="428"/>
      <c r="VUB9" s="428"/>
      <c r="VUC9" s="428"/>
      <c r="VUD9" s="428"/>
      <c r="VUE9" s="428"/>
      <c r="VUF9" s="428"/>
      <c r="VUG9" s="428"/>
      <c r="VUH9" s="428"/>
      <c r="VUI9" s="428"/>
      <c r="VUJ9" s="428"/>
      <c r="VUK9" s="428"/>
      <c r="VUL9" s="428"/>
      <c r="VUM9" s="428"/>
      <c r="VUN9" s="428"/>
      <c r="VUO9" s="428"/>
      <c r="VUP9" s="428"/>
      <c r="VUQ9" s="428"/>
      <c r="VUR9" s="428"/>
      <c r="VUS9" s="428"/>
      <c r="VUT9" s="428"/>
      <c r="VUU9" s="428"/>
      <c r="VUV9" s="428"/>
      <c r="VUW9" s="428"/>
      <c r="VUX9" s="428"/>
      <c r="VUY9" s="428"/>
      <c r="VUZ9" s="428"/>
      <c r="VVA9" s="428"/>
      <c r="VVB9" s="428"/>
      <c r="VVC9" s="428"/>
      <c r="VVD9" s="428"/>
      <c r="VVE9" s="428"/>
      <c r="VVF9" s="428"/>
      <c r="VVG9" s="428"/>
      <c r="VVH9" s="428"/>
      <c r="VVI9" s="428"/>
      <c r="VVJ9" s="428"/>
      <c r="VVK9" s="428"/>
      <c r="VVL9" s="428"/>
      <c r="VVM9" s="428"/>
      <c r="VVN9" s="428"/>
      <c r="VVO9" s="428"/>
      <c r="VVP9" s="428"/>
      <c r="VVQ9" s="428"/>
      <c r="VVR9" s="428"/>
      <c r="VVS9" s="428"/>
      <c r="VVT9" s="428"/>
      <c r="VVU9" s="428"/>
      <c r="VVV9" s="428"/>
      <c r="VVW9" s="428"/>
      <c r="VVX9" s="428"/>
      <c r="VVY9" s="428"/>
      <c r="VVZ9" s="428"/>
      <c r="VWA9" s="428"/>
      <c r="VWB9" s="428"/>
      <c r="VWC9" s="428"/>
      <c r="VWD9" s="428"/>
      <c r="VWE9" s="428"/>
      <c r="VWF9" s="428"/>
      <c r="VWG9" s="428"/>
      <c r="VWH9" s="428"/>
      <c r="VWI9" s="428"/>
      <c r="VWJ9" s="428"/>
      <c r="VWK9" s="428"/>
      <c r="VWL9" s="428"/>
      <c r="VWM9" s="428"/>
      <c r="VWN9" s="428"/>
      <c r="VWO9" s="428"/>
      <c r="VWP9" s="428"/>
      <c r="VWQ9" s="428"/>
      <c r="VWR9" s="428"/>
      <c r="VWS9" s="428"/>
      <c r="VWT9" s="428"/>
      <c r="VWU9" s="428"/>
      <c r="VWV9" s="428"/>
      <c r="VWW9" s="428"/>
      <c r="VWX9" s="428"/>
      <c r="VWY9" s="428"/>
      <c r="VWZ9" s="428"/>
      <c r="VXA9" s="428"/>
      <c r="VXB9" s="428"/>
      <c r="VXC9" s="428"/>
      <c r="VXD9" s="428"/>
      <c r="VXE9" s="428"/>
      <c r="VXF9" s="428"/>
      <c r="VXG9" s="428"/>
      <c r="VXH9" s="428"/>
      <c r="VXI9" s="428"/>
      <c r="VXJ9" s="428"/>
      <c r="VXK9" s="428"/>
      <c r="VXL9" s="428"/>
      <c r="VXM9" s="428"/>
      <c r="VXN9" s="428"/>
      <c r="VXO9" s="428"/>
      <c r="VXP9" s="428"/>
      <c r="VXQ9" s="428"/>
      <c r="VXR9" s="428"/>
      <c r="VXS9" s="428"/>
      <c r="VXT9" s="428"/>
      <c r="VXU9" s="428"/>
      <c r="VXV9" s="428"/>
      <c r="VXW9" s="428"/>
      <c r="VXX9" s="428"/>
      <c r="VXY9" s="428"/>
      <c r="VXZ9" s="428"/>
      <c r="VYA9" s="428"/>
      <c r="VYB9" s="428"/>
      <c r="VYC9" s="428"/>
      <c r="VYD9" s="428"/>
      <c r="VYE9" s="428"/>
      <c r="VYF9" s="428"/>
      <c r="VYG9" s="428"/>
      <c r="VYH9" s="428"/>
      <c r="VYI9" s="428"/>
      <c r="VYJ9" s="428"/>
      <c r="VYK9" s="428"/>
      <c r="VYL9" s="428"/>
      <c r="VYM9" s="428"/>
      <c r="VYN9" s="428"/>
      <c r="VYO9" s="428"/>
      <c r="VYP9" s="428"/>
      <c r="VYQ9" s="428"/>
      <c r="VYR9" s="428"/>
      <c r="VYS9" s="428"/>
      <c r="VYT9" s="428"/>
      <c r="VYU9" s="428"/>
      <c r="VYV9" s="428"/>
      <c r="VYW9" s="428"/>
      <c r="VYX9" s="428"/>
      <c r="VYY9" s="428"/>
      <c r="VYZ9" s="428"/>
      <c r="VZA9" s="428"/>
      <c r="VZB9" s="428"/>
      <c r="VZC9" s="428"/>
      <c r="VZD9" s="428"/>
      <c r="VZE9" s="428"/>
      <c r="VZF9" s="428"/>
      <c r="VZG9" s="428"/>
      <c r="VZH9" s="428"/>
      <c r="VZI9" s="428"/>
      <c r="VZJ9" s="428"/>
      <c r="VZK9" s="428"/>
      <c r="VZL9" s="428"/>
      <c r="VZM9" s="428"/>
      <c r="VZN9" s="428"/>
      <c r="VZO9" s="428"/>
      <c r="VZP9" s="428"/>
      <c r="VZQ9" s="428"/>
      <c r="VZR9" s="428"/>
      <c r="VZS9" s="428"/>
      <c r="VZT9" s="428"/>
      <c r="VZU9" s="428"/>
      <c r="VZV9" s="428"/>
      <c r="VZW9" s="428"/>
      <c r="VZX9" s="428"/>
      <c r="VZY9" s="428"/>
      <c r="VZZ9" s="428"/>
      <c r="WAA9" s="428"/>
      <c r="WAB9" s="428"/>
      <c r="WAC9" s="428"/>
      <c r="WAD9" s="428"/>
      <c r="WAE9" s="428"/>
      <c r="WAF9" s="428"/>
      <c r="WAG9" s="428"/>
      <c r="WAH9" s="428"/>
      <c r="WAI9" s="428"/>
      <c r="WAJ9" s="428"/>
      <c r="WAK9" s="428"/>
      <c r="WAL9" s="428"/>
      <c r="WAM9" s="428"/>
      <c r="WAN9" s="428"/>
      <c r="WAO9" s="428"/>
      <c r="WAP9" s="428"/>
      <c r="WAQ9" s="428"/>
      <c r="WAR9" s="428"/>
      <c r="WAS9" s="428"/>
      <c r="WAT9" s="428"/>
      <c r="WAU9" s="428"/>
      <c r="WAV9" s="428"/>
      <c r="WAW9" s="428"/>
      <c r="WAX9" s="428"/>
      <c r="WAY9" s="428"/>
      <c r="WAZ9" s="428"/>
      <c r="WBA9" s="428"/>
      <c r="WBB9" s="428"/>
      <c r="WBC9" s="428"/>
      <c r="WBD9" s="428"/>
      <c r="WBE9" s="428"/>
      <c r="WBF9" s="428"/>
      <c r="WBG9" s="428"/>
      <c r="WBH9" s="428"/>
      <c r="WBI9" s="428"/>
      <c r="WBJ9" s="428"/>
      <c r="WBK9" s="428"/>
      <c r="WBL9" s="428"/>
      <c r="WBM9" s="428"/>
      <c r="WBN9" s="428"/>
      <c r="WBO9" s="428"/>
      <c r="WBP9" s="428"/>
      <c r="WBQ9" s="428"/>
      <c r="WBR9" s="428"/>
      <c r="WBS9" s="428"/>
      <c r="WBT9" s="428"/>
      <c r="WBU9" s="428"/>
      <c r="WBV9" s="428"/>
      <c r="WBW9" s="428"/>
      <c r="WBX9" s="428"/>
      <c r="WBY9" s="428"/>
      <c r="WBZ9" s="428"/>
      <c r="WCA9" s="428"/>
      <c r="WCB9" s="428"/>
      <c r="WCC9" s="428"/>
      <c r="WCD9" s="428"/>
      <c r="WCE9" s="428"/>
      <c r="WCF9" s="428"/>
      <c r="WCG9" s="428"/>
      <c r="WCH9" s="428"/>
      <c r="WCI9" s="428"/>
      <c r="WCJ9" s="428"/>
      <c r="WCK9" s="428"/>
      <c r="WCL9" s="428"/>
      <c r="WCM9" s="428"/>
      <c r="WCN9" s="428"/>
      <c r="WCO9" s="428"/>
      <c r="WCP9" s="428"/>
      <c r="WCQ9" s="428"/>
      <c r="WCR9" s="428"/>
      <c r="WCS9" s="428"/>
      <c r="WCT9" s="428"/>
      <c r="WCU9" s="428"/>
      <c r="WCV9" s="428"/>
      <c r="WCW9" s="428"/>
      <c r="WCX9" s="428"/>
      <c r="WCY9" s="428"/>
      <c r="WCZ9" s="428"/>
      <c r="WDA9" s="428"/>
      <c r="WDB9" s="428"/>
      <c r="WDC9" s="428"/>
      <c r="WDD9" s="428"/>
      <c r="WDE9" s="428"/>
      <c r="WDF9" s="428"/>
      <c r="WDG9" s="428"/>
      <c r="WDH9" s="428"/>
      <c r="WDI9" s="428"/>
      <c r="WDJ9" s="428"/>
      <c r="WDK9" s="428"/>
      <c r="WDL9" s="428"/>
      <c r="WDM9" s="428"/>
      <c r="WDN9" s="428"/>
      <c r="WDO9" s="428"/>
      <c r="WDP9" s="428"/>
      <c r="WDQ9" s="428"/>
      <c r="WDR9" s="428"/>
      <c r="WDS9" s="428"/>
      <c r="WDT9" s="428"/>
      <c r="WDU9" s="428"/>
      <c r="WDV9" s="428"/>
      <c r="WDW9" s="428"/>
      <c r="WDX9" s="428"/>
      <c r="WDY9" s="428"/>
      <c r="WDZ9" s="428"/>
      <c r="WEA9" s="428"/>
      <c r="WEB9" s="428"/>
      <c r="WEC9" s="428"/>
      <c r="WED9" s="428"/>
      <c r="WEE9" s="428"/>
      <c r="WEF9" s="428"/>
      <c r="WEG9" s="428"/>
      <c r="WEH9" s="428"/>
      <c r="WEI9" s="428"/>
      <c r="WEJ9" s="428"/>
      <c r="WEK9" s="428"/>
      <c r="WEL9" s="428"/>
      <c r="WEM9" s="428"/>
      <c r="WEN9" s="428"/>
      <c r="WEO9" s="428"/>
      <c r="WEP9" s="428"/>
      <c r="WEQ9" s="428"/>
      <c r="WER9" s="428"/>
      <c r="WES9" s="428"/>
      <c r="WET9" s="428"/>
      <c r="WEU9" s="428"/>
      <c r="WEV9" s="428"/>
      <c r="WEW9" s="428"/>
      <c r="WEX9" s="428"/>
      <c r="WEY9" s="428"/>
      <c r="WEZ9" s="428"/>
      <c r="WFA9" s="428"/>
      <c r="WFB9" s="428"/>
      <c r="WFC9" s="428"/>
      <c r="WFD9" s="428"/>
      <c r="WFE9" s="428"/>
      <c r="WFF9" s="428"/>
      <c r="WFG9" s="428"/>
      <c r="WFH9" s="428"/>
      <c r="WFI9" s="428"/>
      <c r="WFJ9" s="428"/>
      <c r="WFK9" s="428"/>
      <c r="WFL9" s="428"/>
      <c r="WFM9" s="428"/>
      <c r="WFN9" s="428"/>
      <c r="WFO9" s="428"/>
      <c r="WFP9" s="428"/>
      <c r="WFQ9" s="428"/>
      <c r="WFR9" s="428"/>
      <c r="WFS9" s="428"/>
      <c r="WFT9" s="428"/>
      <c r="WFU9" s="428"/>
      <c r="WFV9" s="428"/>
      <c r="WFW9" s="428"/>
      <c r="WFX9" s="428"/>
      <c r="WFY9" s="428"/>
      <c r="WFZ9" s="428"/>
      <c r="WGA9" s="428"/>
      <c r="WGB9" s="428"/>
      <c r="WGC9" s="428"/>
      <c r="WGD9" s="428"/>
      <c r="WGE9" s="428"/>
      <c r="WGF9" s="428"/>
      <c r="WGG9" s="428"/>
      <c r="WGH9" s="428"/>
      <c r="WGI9" s="428"/>
      <c r="WGJ9" s="428"/>
      <c r="WGK9" s="428"/>
      <c r="WGL9" s="428"/>
      <c r="WGM9" s="428"/>
      <c r="WGN9" s="428"/>
      <c r="WGO9" s="428"/>
      <c r="WGP9" s="428"/>
      <c r="WGQ9" s="428"/>
      <c r="WGR9" s="428"/>
      <c r="WGS9" s="428"/>
      <c r="WGT9" s="428"/>
      <c r="WGU9" s="428"/>
      <c r="WGV9" s="428"/>
      <c r="WGW9" s="428"/>
      <c r="WGX9" s="428"/>
      <c r="WGY9" s="428"/>
      <c r="WGZ9" s="428"/>
      <c r="WHA9" s="428"/>
      <c r="WHB9" s="428"/>
      <c r="WHC9" s="428"/>
      <c r="WHD9" s="428"/>
      <c r="WHE9" s="428"/>
      <c r="WHF9" s="428"/>
      <c r="WHG9" s="428"/>
      <c r="WHH9" s="428"/>
      <c r="WHI9" s="428"/>
      <c r="WHJ9" s="428"/>
      <c r="WHK9" s="428"/>
      <c r="WHL9" s="428"/>
      <c r="WHM9" s="428"/>
      <c r="WHN9" s="428"/>
      <c r="WHO9" s="428"/>
      <c r="WHP9" s="428"/>
      <c r="WHQ9" s="428"/>
      <c r="WHR9" s="428"/>
      <c r="WHS9" s="428"/>
      <c r="WHT9" s="428"/>
      <c r="WHU9" s="428"/>
      <c r="WHV9" s="428"/>
      <c r="WHW9" s="428"/>
      <c r="WHX9" s="428"/>
      <c r="WHY9" s="428"/>
      <c r="WHZ9" s="428"/>
      <c r="WIA9" s="428"/>
      <c r="WIB9" s="428"/>
      <c r="WIC9" s="428"/>
      <c r="WID9" s="428"/>
      <c r="WIE9" s="428"/>
      <c r="WIF9" s="428"/>
      <c r="WIG9" s="428"/>
      <c r="WIH9" s="428"/>
      <c r="WII9" s="428"/>
      <c r="WIJ9" s="428"/>
      <c r="WIK9" s="428"/>
      <c r="WIL9" s="428"/>
      <c r="WIM9" s="428"/>
      <c r="WIN9" s="428"/>
      <c r="WIO9" s="428"/>
      <c r="WIP9" s="428"/>
      <c r="WIQ9" s="428"/>
      <c r="WIR9" s="428"/>
      <c r="WIS9" s="428"/>
      <c r="WIT9" s="428"/>
      <c r="WIU9" s="428"/>
      <c r="WIV9" s="428"/>
      <c r="WIW9" s="428"/>
      <c r="WIX9" s="428"/>
      <c r="WIY9" s="428"/>
      <c r="WIZ9" s="428"/>
      <c r="WJA9" s="428"/>
      <c r="WJB9" s="428"/>
      <c r="WJC9" s="428"/>
      <c r="WJD9" s="428"/>
      <c r="WJE9" s="428"/>
      <c r="WJF9" s="428"/>
      <c r="WJG9" s="428"/>
      <c r="WJH9" s="428"/>
      <c r="WJI9" s="428"/>
      <c r="WJJ9" s="428"/>
      <c r="WJK9" s="428"/>
      <c r="WJL9" s="428"/>
      <c r="WJM9" s="428"/>
      <c r="WJN9" s="428"/>
      <c r="WJO9" s="428"/>
      <c r="WJP9" s="428"/>
      <c r="WJQ9" s="428"/>
      <c r="WJR9" s="428"/>
      <c r="WJS9" s="428"/>
      <c r="WJT9" s="428"/>
      <c r="WJU9" s="428"/>
      <c r="WJV9" s="428"/>
      <c r="WJW9" s="428"/>
      <c r="WJX9" s="428"/>
      <c r="WJY9" s="428"/>
      <c r="WJZ9" s="428"/>
      <c r="WKA9" s="428"/>
      <c r="WKB9" s="428"/>
      <c r="WKC9" s="428"/>
      <c r="WKD9" s="428"/>
      <c r="WKE9" s="428"/>
      <c r="WKF9" s="428"/>
      <c r="WKG9" s="428"/>
      <c r="WKH9" s="428"/>
      <c r="WKI9" s="428"/>
      <c r="WKJ9" s="428"/>
      <c r="WKK9" s="428"/>
      <c r="WKL9" s="428"/>
      <c r="WKM9" s="428"/>
      <c r="WKN9" s="428"/>
      <c r="WKO9" s="428"/>
      <c r="WKP9" s="428"/>
      <c r="WKQ9" s="428"/>
      <c r="WKR9" s="428"/>
      <c r="WKS9" s="428"/>
      <c r="WKT9" s="428"/>
      <c r="WKU9" s="428"/>
      <c r="WKV9" s="428"/>
      <c r="WKW9" s="428"/>
      <c r="WKX9" s="428"/>
      <c r="WKY9" s="428"/>
      <c r="WKZ9" s="428"/>
      <c r="WLA9" s="428"/>
      <c r="WLB9" s="428"/>
      <c r="WLC9" s="428"/>
      <c r="WLD9" s="428"/>
      <c r="WLE9" s="428"/>
      <c r="WLF9" s="428"/>
      <c r="WLG9" s="428"/>
      <c r="WLH9" s="428"/>
      <c r="WLI9" s="428"/>
      <c r="WLJ9" s="428"/>
      <c r="WLK9" s="428"/>
      <c r="WLL9" s="428"/>
      <c r="WLM9" s="428"/>
      <c r="WLN9" s="428"/>
      <c r="WLO9" s="428"/>
      <c r="WLP9" s="428"/>
      <c r="WLQ9" s="428"/>
      <c r="WLR9" s="428"/>
      <c r="WLS9" s="428"/>
      <c r="WLT9" s="428"/>
      <c r="WLU9" s="428"/>
      <c r="WLV9" s="428"/>
      <c r="WLW9" s="428"/>
      <c r="WLX9" s="428"/>
      <c r="WLY9" s="428"/>
      <c r="WLZ9" s="428"/>
      <c r="WMA9" s="428"/>
      <c r="WMB9" s="428"/>
      <c r="WMC9" s="428"/>
      <c r="WMD9" s="428"/>
      <c r="WME9" s="428"/>
      <c r="WMF9" s="428"/>
      <c r="WMG9" s="428"/>
      <c r="WMH9" s="428"/>
      <c r="WMI9" s="428"/>
      <c r="WMJ9" s="428"/>
      <c r="WMK9" s="428"/>
      <c r="WML9" s="428"/>
      <c r="WMM9" s="428"/>
      <c r="WMN9" s="428"/>
      <c r="WMO9" s="428"/>
      <c r="WMP9" s="428"/>
      <c r="WMQ9" s="428"/>
      <c r="WMR9" s="428"/>
      <c r="WMS9" s="428"/>
      <c r="WMT9" s="428"/>
      <c r="WMU9" s="428"/>
      <c r="WMV9" s="428"/>
      <c r="WMW9" s="428"/>
      <c r="WMX9" s="428"/>
      <c r="WMY9" s="428"/>
      <c r="WMZ9" s="428"/>
      <c r="WNA9" s="428"/>
      <c r="WNB9" s="428"/>
      <c r="WNC9" s="428"/>
      <c r="WND9" s="428"/>
      <c r="WNE9" s="428"/>
      <c r="WNF9" s="428"/>
      <c r="WNG9" s="428"/>
      <c r="WNH9" s="428"/>
      <c r="WNI9" s="428"/>
      <c r="WNJ9" s="428"/>
      <c r="WNK9" s="428"/>
      <c r="WNL9" s="428"/>
      <c r="WNM9" s="428"/>
      <c r="WNN9" s="428"/>
      <c r="WNO9" s="428"/>
      <c r="WNP9" s="428"/>
      <c r="WNQ9" s="428"/>
      <c r="WNR9" s="428"/>
      <c r="WNS9" s="428"/>
      <c r="WNT9" s="428"/>
      <c r="WNU9" s="428"/>
      <c r="WNV9" s="428"/>
      <c r="WNW9" s="428"/>
      <c r="WNX9" s="428"/>
      <c r="WNY9" s="428"/>
      <c r="WNZ9" s="428"/>
      <c r="WOA9" s="428"/>
      <c r="WOB9" s="428"/>
      <c r="WOC9" s="428"/>
      <c r="WOD9" s="428"/>
      <c r="WOE9" s="428"/>
      <c r="WOF9" s="428"/>
      <c r="WOG9" s="428"/>
      <c r="WOH9" s="428"/>
      <c r="WOI9" s="428"/>
      <c r="WOJ9" s="428"/>
      <c r="WOK9" s="428"/>
      <c r="WOL9" s="428"/>
      <c r="WOM9" s="428"/>
      <c r="WON9" s="428"/>
      <c r="WOO9" s="428"/>
      <c r="WOP9" s="428"/>
      <c r="WOQ9" s="428"/>
      <c r="WOR9" s="428"/>
      <c r="WOS9" s="428"/>
      <c r="WOT9" s="428"/>
      <c r="WOU9" s="428"/>
      <c r="WOV9" s="428"/>
      <c r="WOW9" s="428"/>
      <c r="WOX9" s="428"/>
      <c r="WOY9" s="428"/>
      <c r="WOZ9" s="428"/>
      <c r="WPA9" s="428"/>
      <c r="WPB9" s="428"/>
      <c r="WPC9" s="428"/>
      <c r="WPD9" s="428"/>
      <c r="WPE9" s="428"/>
      <c r="WPF9" s="428"/>
      <c r="WPG9" s="428"/>
      <c r="WPH9" s="428"/>
      <c r="WPI9" s="428"/>
      <c r="WPJ9" s="428"/>
      <c r="WPK9" s="428"/>
      <c r="WPL9" s="428"/>
      <c r="WPM9" s="428"/>
      <c r="WPN9" s="428"/>
      <c r="WPO9" s="428"/>
      <c r="WPP9" s="428"/>
      <c r="WPQ9" s="428"/>
      <c r="WPR9" s="428"/>
      <c r="WPS9" s="428"/>
      <c r="WPT9" s="428"/>
      <c r="WPU9" s="428"/>
      <c r="WPV9" s="428"/>
      <c r="WPW9" s="428"/>
      <c r="WPX9" s="428"/>
      <c r="WPY9" s="428"/>
      <c r="WPZ9" s="428"/>
      <c r="WQA9" s="428"/>
      <c r="WQB9" s="428"/>
      <c r="WQC9" s="428"/>
      <c r="WQD9" s="428"/>
      <c r="WQE9" s="428"/>
      <c r="WQF9" s="428"/>
      <c r="WQG9" s="428"/>
      <c r="WQH9" s="428"/>
      <c r="WQI9" s="428"/>
      <c r="WQJ9" s="428"/>
      <c r="WQK9" s="428"/>
      <c r="WQL9" s="428"/>
      <c r="WQM9" s="428"/>
      <c r="WQN9" s="428"/>
      <c r="WQO9" s="428"/>
      <c r="WQP9" s="428"/>
      <c r="WQQ9" s="428"/>
      <c r="WQR9" s="428"/>
      <c r="WQS9" s="428"/>
      <c r="WQT9" s="428"/>
      <c r="WQU9" s="428"/>
      <c r="WQV9" s="428"/>
      <c r="WQW9" s="428"/>
      <c r="WQX9" s="428"/>
      <c r="WQY9" s="428"/>
      <c r="WQZ9" s="428"/>
      <c r="WRA9" s="428"/>
      <c r="WRB9" s="428"/>
      <c r="WRC9" s="428"/>
      <c r="WRD9" s="428"/>
      <c r="WRE9" s="428"/>
      <c r="WRF9" s="428"/>
      <c r="WRG9" s="428"/>
      <c r="WRH9" s="428"/>
      <c r="WRI9" s="428"/>
      <c r="WRJ9" s="428"/>
      <c r="WRK9" s="428"/>
      <c r="WRL9" s="428"/>
      <c r="WRM9" s="428"/>
      <c r="WRN9" s="428"/>
      <c r="WRO9" s="428"/>
      <c r="WRP9" s="428"/>
      <c r="WRQ9" s="428"/>
      <c r="WRR9" s="428"/>
      <c r="WRS9" s="428"/>
      <c r="WRT9" s="428"/>
      <c r="WRU9" s="428"/>
      <c r="WRV9" s="428"/>
      <c r="WRW9" s="428"/>
      <c r="WRX9" s="428"/>
      <c r="WRY9" s="428"/>
      <c r="WRZ9" s="428"/>
      <c r="WSA9" s="428"/>
      <c r="WSB9" s="428"/>
      <c r="WSC9" s="428"/>
      <c r="WSD9" s="428"/>
      <c r="WSE9" s="428"/>
      <c r="WSF9" s="428"/>
      <c r="WSG9" s="428"/>
      <c r="WSH9" s="428"/>
      <c r="WSI9" s="428"/>
      <c r="WSJ9" s="428"/>
      <c r="WSK9" s="428"/>
      <c r="WSL9" s="428"/>
      <c r="WSM9" s="428"/>
      <c r="WSN9" s="428"/>
      <c r="WSO9" s="428"/>
      <c r="WSP9" s="428"/>
      <c r="WSQ9" s="428"/>
      <c r="WSR9" s="428"/>
      <c r="WSS9" s="428"/>
      <c r="WST9" s="428"/>
      <c r="WSU9" s="428"/>
      <c r="WSV9" s="428"/>
      <c r="WSW9" s="428"/>
      <c r="WSX9" s="428"/>
      <c r="WSY9" s="428"/>
      <c r="WSZ9" s="428"/>
    </row>
    <row r="10" spans="1:16068" s="433" customFormat="1" ht="37.5" customHeight="1">
      <c r="A10" s="591"/>
      <c r="B10" s="591"/>
      <c r="C10" s="584"/>
      <c r="D10" s="584"/>
      <c r="E10" s="595"/>
      <c r="F10" s="595"/>
      <c r="G10" s="584"/>
      <c r="H10" s="574"/>
      <c r="I10" s="574"/>
      <c r="J10" s="574"/>
      <c r="K10" s="574"/>
      <c r="L10" s="574"/>
      <c r="M10" s="574"/>
      <c r="N10" s="577"/>
      <c r="O10" s="577"/>
      <c r="P10" s="577"/>
      <c r="Q10" s="574"/>
      <c r="R10" s="574"/>
      <c r="S10" s="574"/>
      <c r="T10" s="574"/>
      <c r="U10" s="574"/>
      <c r="V10" s="574"/>
      <c r="W10" s="574"/>
      <c r="X10" s="574"/>
      <c r="Y10" s="574"/>
      <c r="Z10" s="574"/>
      <c r="AA10" s="574"/>
      <c r="AB10" s="574"/>
      <c r="AC10" s="574"/>
      <c r="AD10" s="574"/>
      <c r="AE10" s="574"/>
      <c r="AF10" s="574"/>
      <c r="AG10" s="576"/>
      <c r="AH10" s="576"/>
      <c r="AI10" s="576"/>
      <c r="AJ10" s="576"/>
      <c r="AK10" s="576"/>
      <c r="AL10" s="576"/>
      <c r="AM10" s="576"/>
      <c r="AN10" s="576"/>
      <c r="AO10" s="576"/>
      <c r="AP10" s="576"/>
      <c r="AQ10" s="576"/>
      <c r="AR10" s="576"/>
      <c r="AS10" s="576"/>
      <c r="AT10" s="576"/>
      <c r="AU10" s="576"/>
      <c r="AV10" s="576"/>
      <c r="AW10" s="576"/>
      <c r="AX10" s="576"/>
      <c r="AY10" s="576"/>
      <c r="AZ10" s="576"/>
      <c r="BA10" s="576"/>
      <c r="BB10" s="576"/>
      <c r="BC10" s="576"/>
      <c r="BD10" s="576"/>
      <c r="BE10" s="576"/>
      <c r="BF10" s="583"/>
      <c r="BG10" s="583"/>
      <c r="BH10" s="583"/>
      <c r="BI10" s="434"/>
      <c r="BJ10" s="432"/>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7"/>
      <c r="CX10" s="428"/>
      <c r="CY10" s="428"/>
      <c r="CZ10" s="428"/>
      <c r="DA10" s="428"/>
      <c r="DB10" s="428"/>
      <c r="DC10" s="428"/>
      <c r="DD10" s="428"/>
      <c r="DE10" s="428"/>
      <c r="DF10" s="428"/>
      <c r="DG10" s="428"/>
      <c r="DH10" s="428"/>
      <c r="DI10" s="428"/>
      <c r="DJ10" s="428"/>
      <c r="DK10" s="428"/>
      <c r="DL10" s="428"/>
      <c r="DM10" s="428"/>
      <c r="DN10" s="428"/>
      <c r="DO10" s="428"/>
      <c r="DP10" s="428"/>
      <c r="DQ10" s="428"/>
      <c r="DR10" s="428"/>
      <c r="DS10" s="428"/>
      <c r="DT10" s="428"/>
      <c r="DU10" s="428"/>
      <c r="DV10" s="428"/>
      <c r="DW10" s="428"/>
      <c r="DX10" s="428"/>
      <c r="DY10" s="428"/>
      <c r="DZ10" s="428"/>
      <c r="EA10" s="428"/>
      <c r="EB10" s="428"/>
      <c r="EC10" s="428"/>
      <c r="ED10" s="428"/>
      <c r="EE10" s="428"/>
      <c r="EF10" s="428"/>
      <c r="EG10" s="428"/>
      <c r="EH10" s="428"/>
      <c r="EI10" s="428"/>
      <c r="EJ10" s="428"/>
      <c r="EK10" s="428"/>
      <c r="EL10" s="428"/>
      <c r="EM10" s="428"/>
      <c r="EN10" s="428"/>
      <c r="EO10" s="428"/>
      <c r="EP10" s="428"/>
      <c r="EQ10" s="428"/>
      <c r="ER10" s="428"/>
      <c r="ES10" s="428"/>
      <c r="ET10" s="428"/>
      <c r="EU10" s="428"/>
      <c r="EV10" s="428"/>
      <c r="EW10" s="428"/>
      <c r="EX10" s="428"/>
      <c r="EY10" s="428"/>
      <c r="EZ10" s="428"/>
      <c r="FA10" s="428"/>
      <c r="FB10" s="428"/>
      <c r="FC10" s="428"/>
      <c r="FD10" s="428"/>
      <c r="FE10" s="428"/>
      <c r="FF10" s="428"/>
      <c r="FG10" s="428"/>
      <c r="FH10" s="428"/>
      <c r="FI10" s="428"/>
      <c r="FJ10" s="428"/>
      <c r="FK10" s="428"/>
      <c r="FL10" s="428"/>
      <c r="FM10" s="428"/>
      <c r="FN10" s="428"/>
      <c r="FO10" s="428"/>
      <c r="FP10" s="428"/>
      <c r="FQ10" s="428"/>
      <c r="FR10" s="428"/>
      <c r="FS10" s="428"/>
      <c r="FT10" s="428"/>
      <c r="FU10" s="428"/>
      <c r="FV10" s="428"/>
      <c r="FW10" s="428"/>
      <c r="FX10" s="428"/>
      <c r="FY10" s="428"/>
      <c r="FZ10" s="428"/>
      <c r="GA10" s="428"/>
      <c r="GB10" s="428"/>
      <c r="GC10" s="428"/>
      <c r="GD10" s="428"/>
      <c r="GE10" s="428"/>
      <c r="GF10" s="428"/>
      <c r="GG10" s="428"/>
      <c r="GH10" s="428"/>
      <c r="GI10" s="428"/>
      <c r="GJ10" s="428"/>
      <c r="GK10" s="428"/>
      <c r="GL10" s="428"/>
      <c r="GM10" s="428"/>
      <c r="GN10" s="428"/>
      <c r="GO10" s="428"/>
      <c r="GP10" s="428"/>
      <c r="GQ10" s="428"/>
      <c r="GR10" s="428"/>
      <c r="GS10" s="428"/>
      <c r="GT10" s="428"/>
      <c r="GU10" s="428"/>
      <c r="GV10" s="428"/>
      <c r="GW10" s="428"/>
      <c r="GX10" s="428"/>
      <c r="GY10" s="428"/>
      <c r="GZ10" s="428"/>
      <c r="HA10" s="428"/>
      <c r="HB10" s="428"/>
      <c r="HC10" s="428"/>
      <c r="HD10" s="428"/>
      <c r="HE10" s="428"/>
      <c r="HF10" s="428"/>
      <c r="HG10" s="428"/>
      <c r="HH10" s="428"/>
      <c r="HI10" s="428"/>
      <c r="HJ10" s="428"/>
      <c r="HK10" s="428"/>
      <c r="HL10" s="428"/>
      <c r="HM10" s="428"/>
      <c r="HN10" s="428"/>
      <c r="HO10" s="428"/>
      <c r="HP10" s="428"/>
      <c r="HQ10" s="428"/>
      <c r="HR10" s="428"/>
      <c r="HS10" s="428"/>
      <c r="HT10" s="428"/>
      <c r="HU10" s="428"/>
      <c r="HV10" s="428"/>
      <c r="HW10" s="428"/>
      <c r="HX10" s="428"/>
      <c r="HY10" s="428"/>
      <c r="HZ10" s="428"/>
      <c r="IA10" s="428"/>
      <c r="IB10" s="428"/>
      <c r="IC10" s="428"/>
      <c r="ID10" s="428"/>
      <c r="IE10" s="428"/>
      <c r="IF10" s="428"/>
      <c r="IG10" s="428"/>
      <c r="IH10" s="428"/>
      <c r="II10" s="428"/>
      <c r="IJ10" s="428"/>
      <c r="IK10" s="428"/>
      <c r="IL10" s="428"/>
      <c r="IM10" s="428"/>
      <c r="IN10" s="428"/>
      <c r="IO10" s="428"/>
      <c r="IP10" s="428"/>
      <c r="IQ10" s="428"/>
      <c r="IR10" s="428"/>
      <c r="IS10" s="428"/>
      <c r="IT10" s="428"/>
      <c r="IU10" s="428"/>
      <c r="IV10" s="428"/>
      <c r="IW10" s="428"/>
      <c r="IX10" s="428"/>
      <c r="IY10" s="428"/>
      <c r="IZ10" s="428"/>
      <c r="JA10" s="428"/>
      <c r="JB10" s="428"/>
      <c r="JC10" s="428"/>
      <c r="JD10" s="428"/>
      <c r="JE10" s="428"/>
      <c r="JF10" s="428"/>
      <c r="JG10" s="428"/>
      <c r="JH10" s="428"/>
      <c r="JI10" s="428"/>
      <c r="JJ10" s="428"/>
      <c r="JK10" s="428"/>
      <c r="JL10" s="428"/>
      <c r="JM10" s="428"/>
      <c r="JN10" s="428"/>
      <c r="JO10" s="428"/>
      <c r="JP10" s="428"/>
      <c r="JQ10" s="428"/>
      <c r="JR10" s="428"/>
      <c r="JS10" s="428"/>
      <c r="JT10" s="428"/>
      <c r="JU10" s="428"/>
      <c r="JV10" s="428"/>
      <c r="JW10" s="428"/>
      <c r="JX10" s="428"/>
      <c r="JY10" s="428"/>
      <c r="JZ10" s="428"/>
      <c r="KA10" s="428"/>
      <c r="KB10" s="428"/>
      <c r="KC10" s="428"/>
      <c r="KD10" s="428"/>
      <c r="KE10" s="428"/>
      <c r="KF10" s="428"/>
      <c r="KG10" s="428"/>
      <c r="KH10" s="428"/>
      <c r="KI10" s="428"/>
      <c r="KJ10" s="428"/>
      <c r="KK10" s="428"/>
      <c r="KL10" s="428"/>
      <c r="KM10" s="428"/>
      <c r="KN10" s="428"/>
      <c r="KO10" s="428"/>
      <c r="KP10" s="428"/>
      <c r="KQ10" s="428"/>
      <c r="KR10" s="428"/>
      <c r="KS10" s="428"/>
      <c r="KT10" s="428"/>
      <c r="KU10" s="428"/>
      <c r="KV10" s="428"/>
      <c r="KW10" s="428"/>
      <c r="KX10" s="428"/>
      <c r="KY10" s="428"/>
      <c r="KZ10" s="428"/>
      <c r="LA10" s="428"/>
      <c r="LB10" s="428"/>
      <c r="LC10" s="428"/>
      <c r="LD10" s="428"/>
      <c r="LE10" s="428"/>
      <c r="LF10" s="428"/>
      <c r="LG10" s="428"/>
      <c r="LH10" s="428"/>
      <c r="LI10" s="428"/>
      <c r="LJ10" s="428"/>
      <c r="LK10" s="428"/>
      <c r="LL10" s="428"/>
      <c r="LM10" s="428"/>
      <c r="LN10" s="428"/>
      <c r="LO10" s="428"/>
      <c r="LP10" s="428"/>
      <c r="LQ10" s="428"/>
      <c r="LR10" s="428"/>
      <c r="LS10" s="428"/>
      <c r="LT10" s="428"/>
      <c r="LU10" s="428"/>
      <c r="LV10" s="428"/>
      <c r="LW10" s="428"/>
      <c r="LX10" s="428"/>
      <c r="LY10" s="428"/>
      <c r="LZ10" s="428"/>
      <c r="MA10" s="428"/>
      <c r="MB10" s="428"/>
      <c r="MC10" s="428"/>
      <c r="MD10" s="428"/>
      <c r="ME10" s="428"/>
      <c r="MF10" s="428"/>
      <c r="MG10" s="428"/>
      <c r="MH10" s="428"/>
      <c r="MI10" s="428"/>
      <c r="MJ10" s="428"/>
      <c r="MK10" s="428"/>
      <c r="ML10" s="428"/>
      <c r="MM10" s="428"/>
      <c r="MN10" s="428"/>
      <c r="MO10" s="428"/>
      <c r="MP10" s="428"/>
      <c r="MQ10" s="428"/>
      <c r="MR10" s="428"/>
      <c r="MS10" s="428"/>
      <c r="MT10" s="428"/>
      <c r="MU10" s="428"/>
      <c r="MV10" s="428"/>
      <c r="MW10" s="428"/>
      <c r="MX10" s="428"/>
      <c r="MY10" s="428"/>
      <c r="MZ10" s="428"/>
      <c r="NA10" s="428"/>
      <c r="NB10" s="428"/>
      <c r="NC10" s="428"/>
      <c r="ND10" s="428"/>
      <c r="NE10" s="428"/>
      <c r="NF10" s="428"/>
      <c r="NG10" s="428"/>
      <c r="NH10" s="428"/>
      <c r="NI10" s="428"/>
      <c r="NJ10" s="428"/>
      <c r="NK10" s="428"/>
      <c r="NL10" s="428"/>
      <c r="NM10" s="428"/>
      <c r="NN10" s="428"/>
      <c r="NO10" s="428"/>
      <c r="NP10" s="428"/>
      <c r="NQ10" s="428"/>
      <c r="NR10" s="428"/>
      <c r="NS10" s="428"/>
      <c r="NT10" s="428"/>
      <c r="NU10" s="428"/>
      <c r="NV10" s="428"/>
      <c r="NW10" s="428"/>
      <c r="NX10" s="428"/>
      <c r="NY10" s="428"/>
      <c r="NZ10" s="428"/>
      <c r="OA10" s="428"/>
      <c r="OB10" s="428"/>
      <c r="OC10" s="428"/>
      <c r="OD10" s="428"/>
      <c r="OE10" s="428"/>
      <c r="OF10" s="428"/>
      <c r="OG10" s="428"/>
      <c r="OH10" s="428"/>
      <c r="OI10" s="428"/>
      <c r="OJ10" s="428"/>
      <c r="OK10" s="428"/>
      <c r="OL10" s="428"/>
      <c r="OM10" s="428"/>
      <c r="ON10" s="428"/>
      <c r="OO10" s="428"/>
      <c r="OP10" s="428"/>
      <c r="OQ10" s="428"/>
      <c r="OR10" s="428"/>
      <c r="OS10" s="428"/>
      <c r="OT10" s="428"/>
      <c r="OU10" s="428"/>
      <c r="OV10" s="428"/>
      <c r="OW10" s="428"/>
      <c r="OX10" s="428"/>
      <c r="OY10" s="428"/>
      <c r="OZ10" s="428"/>
      <c r="PA10" s="428"/>
      <c r="PB10" s="428"/>
      <c r="PC10" s="428"/>
      <c r="PD10" s="428"/>
      <c r="PE10" s="428"/>
      <c r="PF10" s="428"/>
      <c r="PG10" s="428"/>
      <c r="PH10" s="428"/>
      <c r="PI10" s="428"/>
      <c r="PJ10" s="428"/>
      <c r="PK10" s="428"/>
      <c r="PL10" s="428"/>
      <c r="PM10" s="428"/>
      <c r="PN10" s="428"/>
      <c r="PO10" s="428"/>
      <c r="PP10" s="428"/>
      <c r="PQ10" s="428"/>
      <c r="PR10" s="428"/>
      <c r="PS10" s="428"/>
      <c r="PT10" s="428"/>
      <c r="PU10" s="428"/>
      <c r="PV10" s="428"/>
      <c r="PW10" s="428"/>
      <c r="PX10" s="428"/>
      <c r="PY10" s="428"/>
      <c r="PZ10" s="428"/>
      <c r="QA10" s="428"/>
      <c r="QB10" s="428"/>
      <c r="QC10" s="428"/>
      <c r="QD10" s="428"/>
      <c r="QE10" s="428"/>
      <c r="QF10" s="428"/>
      <c r="QG10" s="428"/>
      <c r="QH10" s="428"/>
      <c r="QI10" s="428"/>
      <c r="QJ10" s="428"/>
      <c r="QK10" s="428"/>
      <c r="QL10" s="428"/>
      <c r="QM10" s="428"/>
      <c r="QN10" s="428"/>
      <c r="QO10" s="428"/>
      <c r="QP10" s="428"/>
      <c r="QQ10" s="428"/>
      <c r="QR10" s="428"/>
      <c r="QS10" s="428"/>
      <c r="QT10" s="428"/>
      <c r="QU10" s="428"/>
      <c r="QV10" s="428"/>
      <c r="QW10" s="428"/>
      <c r="QX10" s="428"/>
      <c r="QY10" s="428"/>
      <c r="QZ10" s="428"/>
      <c r="RA10" s="428"/>
      <c r="RB10" s="428"/>
      <c r="RC10" s="428"/>
      <c r="RD10" s="428"/>
      <c r="RE10" s="428"/>
      <c r="RF10" s="428"/>
      <c r="RG10" s="428"/>
      <c r="RH10" s="428"/>
      <c r="RI10" s="428"/>
      <c r="RJ10" s="428"/>
      <c r="RK10" s="428"/>
      <c r="RL10" s="428"/>
      <c r="RM10" s="428"/>
      <c r="RN10" s="428"/>
      <c r="RO10" s="428"/>
      <c r="RP10" s="428"/>
      <c r="RQ10" s="428"/>
      <c r="RR10" s="428"/>
      <c r="RS10" s="428"/>
      <c r="RT10" s="428"/>
      <c r="RU10" s="428"/>
      <c r="RV10" s="428"/>
      <c r="RW10" s="428"/>
      <c r="RX10" s="428"/>
      <c r="RY10" s="428"/>
      <c r="RZ10" s="428"/>
      <c r="SA10" s="428"/>
      <c r="SB10" s="428"/>
      <c r="SC10" s="428"/>
      <c r="SD10" s="428"/>
      <c r="SE10" s="428"/>
      <c r="SF10" s="428"/>
      <c r="SG10" s="428"/>
      <c r="SH10" s="428"/>
      <c r="SI10" s="428"/>
      <c r="SJ10" s="428"/>
      <c r="SK10" s="428"/>
      <c r="SL10" s="428"/>
      <c r="SM10" s="428"/>
      <c r="SN10" s="428"/>
      <c r="SO10" s="428"/>
      <c r="SP10" s="428"/>
      <c r="SQ10" s="428"/>
      <c r="SR10" s="428"/>
      <c r="SS10" s="428"/>
      <c r="ST10" s="428"/>
      <c r="SU10" s="428"/>
      <c r="SV10" s="428"/>
      <c r="SW10" s="428"/>
      <c r="SX10" s="428"/>
      <c r="SY10" s="428"/>
      <c r="SZ10" s="428"/>
      <c r="TA10" s="428"/>
      <c r="TB10" s="428"/>
      <c r="TC10" s="428"/>
      <c r="TD10" s="428"/>
      <c r="TE10" s="428"/>
      <c r="TF10" s="428"/>
      <c r="TG10" s="428"/>
      <c r="TH10" s="428"/>
      <c r="TI10" s="428"/>
      <c r="TJ10" s="428"/>
      <c r="TK10" s="428"/>
      <c r="TL10" s="428"/>
      <c r="TM10" s="428"/>
      <c r="TN10" s="428"/>
      <c r="TO10" s="428"/>
      <c r="TP10" s="428"/>
      <c r="TQ10" s="428"/>
      <c r="TR10" s="428"/>
      <c r="TS10" s="428"/>
      <c r="TT10" s="428"/>
      <c r="TU10" s="428"/>
      <c r="TV10" s="428"/>
      <c r="TW10" s="428"/>
      <c r="TX10" s="428"/>
      <c r="TY10" s="428"/>
      <c r="TZ10" s="428"/>
      <c r="UA10" s="428"/>
      <c r="UB10" s="428"/>
      <c r="UC10" s="428"/>
      <c r="UD10" s="428"/>
      <c r="UE10" s="428"/>
      <c r="UF10" s="428"/>
      <c r="UG10" s="428"/>
      <c r="UH10" s="428"/>
      <c r="UI10" s="428"/>
      <c r="UJ10" s="428"/>
      <c r="UK10" s="428"/>
      <c r="UL10" s="428"/>
      <c r="UM10" s="428"/>
      <c r="UN10" s="428"/>
      <c r="UO10" s="428"/>
      <c r="UP10" s="428"/>
      <c r="UQ10" s="428"/>
      <c r="UR10" s="428"/>
      <c r="US10" s="428"/>
      <c r="UT10" s="428"/>
      <c r="UU10" s="428"/>
      <c r="UV10" s="428"/>
      <c r="UW10" s="428"/>
      <c r="UX10" s="428"/>
      <c r="UY10" s="428"/>
      <c r="UZ10" s="428"/>
      <c r="VA10" s="428"/>
      <c r="VB10" s="428"/>
      <c r="VC10" s="428"/>
      <c r="VD10" s="428"/>
      <c r="VE10" s="428"/>
      <c r="VF10" s="428"/>
      <c r="VG10" s="428"/>
      <c r="VH10" s="428"/>
      <c r="VI10" s="428"/>
      <c r="VJ10" s="428"/>
      <c r="VK10" s="428"/>
      <c r="VL10" s="428"/>
      <c r="VM10" s="428"/>
      <c r="VN10" s="428"/>
      <c r="VO10" s="428"/>
      <c r="VP10" s="428"/>
      <c r="VQ10" s="428"/>
      <c r="VR10" s="428"/>
      <c r="VS10" s="428"/>
      <c r="VT10" s="428"/>
      <c r="VU10" s="428"/>
      <c r="VV10" s="428"/>
      <c r="VW10" s="428"/>
      <c r="VX10" s="428"/>
      <c r="VY10" s="428"/>
      <c r="VZ10" s="428"/>
      <c r="WA10" s="428"/>
      <c r="WB10" s="428"/>
      <c r="WC10" s="428"/>
      <c r="WD10" s="428"/>
      <c r="WE10" s="428"/>
      <c r="WF10" s="428"/>
      <c r="WG10" s="428"/>
      <c r="WH10" s="428"/>
      <c r="WI10" s="428"/>
      <c r="WJ10" s="428"/>
      <c r="WK10" s="428"/>
      <c r="WL10" s="428"/>
      <c r="WM10" s="428"/>
      <c r="WN10" s="428"/>
      <c r="WO10" s="428"/>
      <c r="WP10" s="428"/>
      <c r="WQ10" s="428"/>
      <c r="WR10" s="428"/>
      <c r="WS10" s="428"/>
      <c r="WT10" s="428"/>
      <c r="WU10" s="428"/>
      <c r="WV10" s="428"/>
      <c r="WW10" s="428"/>
      <c r="WX10" s="428"/>
      <c r="WY10" s="428"/>
      <c r="WZ10" s="428"/>
      <c r="XA10" s="428"/>
      <c r="XB10" s="428"/>
      <c r="XC10" s="428"/>
      <c r="XD10" s="428"/>
      <c r="XE10" s="428"/>
      <c r="XF10" s="428"/>
      <c r="XG10" s="428"/>
      <c r="XH10" s="428"/>
      <c r="XI10" s="428"/>
      <c r="XJ10" s="428"/>
      <c r="XK10" s="428"/>
      <c r="XL10" s="428"/>
      <c r="XM10" s="428"/>
      <c r="XN10" s="428"/>
      <c r="XO10" s="428"/>
      <c r="XP10" s="428"/>
      <c r="XQ10" s="428"/>
      <c r="XR10" s="428"/>
      <c r="XS10" s="428"/>
      <c r="XT10" s="428"/>
      <c r="XU10" s="428"/>
      <c r="XV10" s="428"/>
      <c r="XW10" s="428"/>
      <c r="XX10" s="428"/>
      <c r="XY10" s="428"/>
      <c r="XZ10" s="428"/>
      <c r="YA10" s="428"/>
      <c r="YB10" s="428"/>
      <c r="YC10" s="428"/>
      <c r="YD10" s="428"/>
      <c r="YE10" s="428"/>
      <c r="YF10" s="428"/>
      <c r="YG10" s="428"/>
      <c r="YH10" s="428"/>
      <c r="YI10" s="428"/>
      <c r="YJ10" s="428"/>
      <c r="YK10" s="428"/>
      <c r="YL10" s="428"/>
      <c r="YM10" s="428"/>
      <c r="YN10" s="428"/>
      <c r="YO10" s="428"/>
      <c r="YP10" s="428"/>
      <c r="YQ10" s="428"/>
      <c r="YR10" s="428"/>
      <c r="YS10" s="428"/>
      <c r="YT10" s="428"/>
      <c r="YU10" s="428"/>
      <c r="YV10" s="428"/>
      <c r="YW10" s="428"/>
      <c r="YX10" s="428"/>
      <c r="YY10" s="428"/>
      <c r="YZ10" s="428"/>
      <c r="ZA10" s="428"/>
      <c r="ZB10" s="428"/>
      <c r="ZC10" s="428"/>
      <c r="ZD10" s="428"/>
      <c r="ZE10" s="428"/>
      <c r="ZF10" s="428"/>
      <c r="ZG10" s="428"/>
      <c r="ZH10" s="428"/>
      <c r="ZI10" s="428"/>
      <c r="ZJ10" s="428"/>
      <c r="ZK10" s="428"/>
      <c r="ZL10" s="428"/>
      <c r="ZM10" s="428"/>
      <c r="ZN10" s="428"/>
      <c r="ZO10" s="428"/>
      <c r="ZP10" s="428"/>
      <c r="ZQ10" s="428"/>
      <c r="ZR10" s="428"/>
      <c r="ZS10" s="428"/>
      <c r="ZT10" s="428"/>
      <c r="ZU10" s="428"/>
      <c r="ZV10" s="428"/>
      <c r="ZW10" s="428"/>
      <c r="ZX10" s="428"/>
      <c r="ZY10" s="428"/>
      <c r="ZZ10" s="428"/>
      <c r="AAA10" s="428"/>
      <c r="AAB10" s="428"/>
      <c r="AAC10" s="428"/>
      <c r="AAD10" s="428"/>
      <c r="AAE10" s="428"/>
      <c r="AAF10" s="428"/>
      <c r="AAG10" s="428"/>
      <c r="AAH10" s="428"/>
      <c r="AAI10" s="428"/>
      <c r="AAJ10" s="428"/>
      <c r="AAK10" s="428"/>
      <c r="AAL10" s="428"/>
      <c r="AAM10" s="428"/>
      <c r="AAN10" s="428"/>
      <c r="AAO10" s="428"/>
      <c r="AAP10" s="428"/>
      <c r="AAQ10" s="428"/>
      <c r="AAR10" s="428"/>
      <c r="AAS10" s="428"/>
      <c r="AAT10" s="428"/>
      <c r="AAU10" s="428"/>
      <c r="AAV10" s="428"/>
      <c r="AAW10" s="428"/>
      <c r="AAX10" s="428"/>
      <c r="AAY10" s="428"/>
      <c r="AAZ10" s="428"/>
      <c r="ABA10" s="428"/>
      <c r="ABB10" s="428"/>
      <c r="ABC10" s="428"/>
      <c r="ABD10" s="428"/>
      <c r="ABE10" s="428"/>
      <c r="ABF10" s="428"/>
      <c r="ABG10" s="428"/>
      <c r="ABH10" s="428"/>
      <c r="ABI10" s="428"/>
      <c r="ABJ10" s="428"/>
      <c r="ABK10" s="428"/>
      <c r="ABL10" s="428"/>
      <c r="ABM10" s="428"/>
      <c r="ABN10" s="428"/>
      <c r="ABO10" s="428"/>
      <c r="ABP10" s="428"/>
      <c r="ABQ10" s="428"/>
      <c r="ABR10" s="428"/>
      <c r="ABS10" s="428"/>
      <c r="ABT10" s="428"/>
      <c r="ABU10" s="428"/>
      <c r="ABV10" s="428"/>
      <c r="ABW10" s="428"/>
      <c r="ABX10" s="428"/>
      <c r="ABY10" s="428"/>
      <c r="ABZ10" s="428"/>
      <c r="ACA10" s="428"/>
      <c r="ACB10" s="428"/>
      <c r="ACC10" s="428"/>
      <c r="ACD10" s="428"/>
      <c r="ACE10" s="428"/>
      <c r="ACF10" s="428"/>
      <c r="ACG10" s="428"/>
      <c r="ACH10" s="428"/>
      <c r="ACI10" s="428"/>
      <c r="ACJ10" s="428"/>
      <c r="ACK10" s="428"/>
      <c r="ACL10" s="428"/>
      <c r="ACM10" s="428"/>
      <c r="ACN10" s="428"/>
      <c r="ACO10" s="428"/>
      <c r="ACP10" s="428"/>
      <c r="ACQ10" s="428"/>
      <c r="ACR10" s="428"/>
      <c r="ACS10" s="428"/>
      <c r="ACT10" s="428"/>
      <c r="ACU10" s="428"/>
      <c r="ACV10" s="428"/>
      <c r="ACW10" s="428"/>
      <c r="ACX10" s="428"/>
      <c r="ACY10" s="428"/>
      <c r="ACZ10" s="428"/>
      <c r="ADA10" s="428"/>
      <c r="ADB10" s="428"/>
      <c r="ADC10" s="428"/>
      <c r="ADD10" s="428"/>
      <c r="ADE10" s="428"/>
      <c r="ADF10" s="428"/>
      <c r="ADG10" s="428"/>
      <c r="ADH10" s="428"/>
      <c r="ADI10" s="428"/>
      <c r="ADJ10" s="428"/>
      <c r="ADK10" s="428"/>
      <c r="ADL10" s="428"/>
      <c r="ADM10" s="428"/>
      <c r="ADN10" s="428"/>
      <c r="ADO10" s="428"/>
      <c r="ADP10" s="428"/>
      <c r="ADQ10" s="428"/>
      <c r="ADR10" s="428"/>
      <c r="ADS10" s="428"/>
      <c r="ADT10" s="428"/>
      <c r="ADU10" s="428"/>
      <c r="ADV10" s="428"/>
      <c r="ADW10" s="428"/>
      <c r="ADX10" s="428"/>
      <c r="ADY10" s="428"/>
      <c r="ADZ10" s="428"/>
      <c r="AEA10" s="428"/>
      <c r="AEB10" s="428"/>
      <c r="AEC10" s="428"/>
      <c r="AED10" s="428"/>
      <c r="AEE10" s="428"/>
      <c r="AEF10" s="428"/>
      <c r="AEG10" s="428"/>
      <c r="AEH10" s="428"/>
      <c r="AEI10" s="428"/>
      <c r="AEJ10" s="428"/>
      <c r="AEK10" s="428"/>
      <c r="AEL10" s="428"/>
      <c r="AEM10" s="428"/>
      <c r="AEN10" s="428"/>
      <c r="AEO10" s="428"/>
      <c r="AEP10" s="428"/>
      <c r="AEQ10" s="428"/>
      <c r="AER10" s="428"/>
      <c r="AES10" s="428"/>
      <c r="AET10" s="428"/>
      <c r="AEU10" s="428"/>
      <c r="AEV10" s="428"/>
      <c r="AEW10" s="428"/>
      <c r="AEX10" s="428"/>
      <c r="AEY10" s="428"/>
      <c r="AEZ10" s="428"/>
      <c r="AFA10" s="428"/>
      <c r="AFB10" s="428"/>
      <c r="AFC10" s="428"/>
      <c r="AFD10" s="428"/>
      <c r="AFE10" s="428"/>
      <c r="AFF10" s="428"/>
      <c r="AFG10" s="428"/>
      <c r="AFH10" s="428"/>
      <c r="AFI10" s="428"/>
      <c r="AFJ10" s="428"/>
      <c r="AFK10" s="428"/>
      <c r="AFL10" s="428"/>
      <c r="AFM10" s="428"/>
      <c r="AFN10" s="428"/>
      <c r="AFO10" s="428"/>
      <c r="AFP10" s="428"/>
      <c r="AFQ10" s="428"/>
      <c r="AFR10" s="428"/>
      <c r="AFS10" s="428"/>
      <c r="AFT10" s="428"/>
      <c r="AFU10" s="428"/>
      <c r="AFV10" s="428"/>
      <c r="AFW10" s="428"/>
      <c r="AFX10" s="428"/>
      <c r="AFY10" s="428"/>
      <c r="AFZ10" s="428"/>
      <c r="AGA10" s="428"/>
      <c r="AGB10" s="428"/>
      <c r="AGC10" s="428"/>
      <c r="AGD10" s="428"/>
      <c r="AGE10" s="428"/>
      <c r="AGF10" s="428"/>
      <c r="AGG10" s="428"/>
      <c r="AGH10" s="428"/>
      <c r="AGI10" s="428"/>
      <c r="AGJ10" s="428"/>
      <c r="AGK10" s="428"/>
      <c r="AGL10" s="428"/>
      <c r="AGM10" s="428"/>
      <c r="AGN10" s="428"/>
      <c r="AGO10" s="428"/>
      <c r="AGP10" s="428"/>
      <c r="AGQ10" s="428"/>
      <c r="AGR10" s="428"/>
      <c r="AGS10" s="428"/>
      <c r="AGT10" s="428"/>
      <c r="AGU10" s="428"/>
      <c r="AGV10" s="428"/>
      <c r="AGW10" s="428"/>
      <c r="AGX10" s="428"/>
      <c r="AGY10" s="428"/>
      <c r="AGZ10" s="428"/>
      <c r="AHA10" s="428"/>
      <c r="AHB10" s="428"/>
      <c r="AHC10" s="428"/>
      <c r="AHD10" s="428"/>
      <c r="AHE10" s="428"/>
      <c r="AHF10" s="428"/>
      <c r="AHG10" s="428"/>
      <c r="AHH10" s="428"/>
      <c r="AHI10" s="428"/>
      <c r="AHJ10" s="428"/>
      <c r="AHK10" s="428"/>
      <c r="AHL10" s="428"/>
      <c r="AHM10" s="428"/>
      <c r="AHN10" s="428"/>
      <c r="AHO10" s="428"/>
      <c r="AHP10" s="428"/>
      <c r="AHQ10" s="428"/>
      <c r="AHR10" s="428"/>
      <c r="AHS10" s="428"/>
      <c r="AHT10" s="428"/>
      <c r="AHU10" s="428"/>
      <c r="AHV10" s="428"/>
      <c r="AHW10" s="428"/>
      <c r="AHX10" s="428"/>
      <c r="AHY10" s="428"/>
      <c r="AHZ10" s="428"/>
      <c r="AIA10" s="428"/>
      <c r="AIB10" s="428"/>
      <c r="AIC10" s="428"/>
      <c r="AID10" s="428"/>
      <c r="AIE10" s="428"/>
      <c r="AIF10" s="428"/>
      <c r="AIG10" s="428"/>
      <c r="AIH10" s="428"/>
      <c r="AII10" s="428"/>
      <c r="AIJ10" s="428"/>
      <c r="AIK10" s="428"/>
      <c r="AIL10" s="428"/>
      <c r="AIM10" s="428"/>
      <c r="AIN10" s="428"/>
      <c r="AIO10" s="428"/>
      <c r="AIP10" s="428"/>
      <c r="AIQ10" s="428"/>
      <c r="AIR10" s="428"/>
      <c r="AIS10" s="428"/>
      <c r="AIT10" s="428"/>
      <c r="AIU10" s="428"/>
      <c r="AIV10" s="428"/>
      <c r="AIW10" s="428"/>
      <c r="AIX10" s="428"/>
      <c r="AIY10" s="428"/>
      <c r="AIZ10" s="428"/>
      <c r="AJA10" s="428"/>
      <c r="AJB10" s="428"/>
      <c r="AJC10" s="428"/>
      <c r="AJD10" s="428"/>
      <c r="AJE10" s="428"/>
      <c r="AJF10" s="428"/>
      <c r="AJG10" s="428"/>
      <c r="AJH10" s="428"/>
      <c r="AJI10" s="428"/>
      <c r="AJJ10" s="428"/>
      <c r="AJK10" s="428"/>
      <c r="AJL10" s="428"/>
      <c r="AJM10" s="428"/>
      <c r="AJN10" s="428"/>
      <c r="AJO10" s="428"/>
      <c r="AJP10" s="428"/>
      <c r="AJQ10" s="428"/>
      <c r="AJR10" s="428"/>
      <c r="AJS10" s="428"/>
      <c r="AJT10" s="428"/>
      <c r="AJU10" s="428"/>
      <c r="AJV10" s="428"/>
      <c r="AJW10" s="428"/>
      <c r="AJX10" s="428"/>
      <c r="AJY10" s="428"/>
      <c r="AJZ10" s="428"/>
      <c r="AKA10" s="428"/>
      <c r="AKB10" s="428"/>
      <c r="AKC10" s="428"/>
      <c r="AKD10" s="428"/>
      <c r="AKE10" s="428"/>
      <c r="AKF10" s="428"/>
      <c r="AKG10" s="428"/>
      <c r="AKH10" s="428"/>
      <c r="AKI10" s="428"/>
      <c r="AKJ10" s="428"/>
      <c r="AKK10" s="428"/>
      <c r="AKL10" s="428"/>
      <c r="AKM10" s="428"/>
      <c r="AKN10" s="428"/>
      <c r="AKO10" s="428"/>
      <c r="AKP10" s="428"/>
      <c r="AKQ10" s="428"/>
      <c r="AKR10" s="428"/>
      <c r="AKS10" s="428"/>
      <c r="AKT10" s="428"/>
      <c r="AKU10" s="428"/>
      <c r="AKV10" s="428"/>
      <c r="AKW10" s="428"/>
      <c r="AKX10" s="428"/>
      <c r="AKY10" s="428"/>
      <c r="AKZ10" s="428"/>
      <c r="ALA10" s="428"/>
      <c r="ALB10" s="428"/>
      <c r="ALC10" s="428"/>
      <c r="ALD10" s="428"/>
      <c r="ALE10" s="428"/>
      <c r="ALF10" s="428"/>
      <c r="ALG10" s="428"/>
      <c r="ALH10" s="428"/>
      <c r="ALI10" s="428"/>
      <c r="ALJ10" s="428"/>
      <c r="ALK10" s="428"/>
      <c r="ALL10" s="428"/>
      <c r="ALM10" s="428"/>
      <c r="ALN10" s="428"/>
      <c r="ALO10" s="428"/>
      <c r="ALP10" s="428"/>
      <c r="ALQ10" s="428"/>
      <c r="ALR10" s="428"/>
      <c r="ALS10" s="428"/>
      <c r="ALT10" s="428"/>
      <c r="ALU10" s="428"/>
      <c r="ALV10" s="428"/>
      <c r="ALW10" s="428"/>
      <c r="ALX10" s="428"/>
      <c r="ALY10" s="428"/>
      <c r="ALZ10" s="428"/>
      <c r="AMA10" s="428"/>
      <c r="AMB10" s="428"/>
      <c r="AMC10" s="428"/>
      <c r="AMD10" s="428"/>
      <c r="AME10" s="428"/>
      <c r="AMF10" s="428"/>
      <c r="AMG10" s="428"/>
      <c r="AMH10" s="428"/>
      <c r="AMI10" s="428"/>
      <c r="AMJ10" s="428"/>
      <c r="AMK10" s="428"/>
      <c r="AML10" s="428"/>
      <c r="AMM10" s="428"/>
      <c r="AMN10" s="428"/>
      <c r="AMO10" s="428"/>
      <c r="AMP10" s="428"/>
      <c r="AMQ10" s="428"/>
      <c r="AMR10" s="428"/>
      <c r="AMS10" s="428"/>
      <c r="AMT10" s="428"/>
      <c r="AMU10" s="428"/>
      <c r="AMV10" s="428"/>
      <c r="AMW10" s="428"/>
      <c r="AMX10" s="428"/>
      <c r="AMY10" s="428"/>
      <c r="AMZ10" s="428"/>
      <c r="ANA10" s="428"/>
      <c r="ANB10" s="428"/>
      <c r="ANC10" s="428"/>
      <c r="AND10" s="428"/>
      <c r="ANE10" s="428"/>
      <c r="ANF10" s="428"/>
      <c r="ANG10" s="428"/>
      <c r="ANH10" s="428"/>
      <c r="ANI10" s="428"/>
      <c r="ANJ10" s="428"/>
      <c r="ANK10" s="428"/>
      <c r="ANL10" s="428"/>
      <c r="ANM10" s="428"/>
      <c r="ANN10" s="428"/>
      <c r="ANO10" s="428"/>
      <c r="ANP10" s="428"/>
      <c r="ANQ10" s="428"/>
      <c r="ANR10" s="428"/>
      <c r="ANS10" s="428"/>
      <c r="ANT10" s="428"/>
      <c r="ANU10" s="428"/>
      <c r="ANV10" s="428"/>
      <c r="ANW10" s="428"/>
      <c r="ANX10" s="428"/>
      <c r="ANY10" s="428"/>
      <c r="ANZ10" s="428"/>
      <c r="AOA10" s="428"/>
      <c r="AOB10" s="428"/>
      <c r="AOC10" s="428"/>
      <c r="AOD10" s="428"/>
      <c r="AOE10" s="428"/>
      <c r="AOF10" s="428"/>
      <c r="AOG10" s="428"/>
      <c r="AOH10" s="428"/>
      <c r="AOI10" s="428"/>
      <c r="AOJ10" s="428"/>
      <c r="AOK10" s="428"/>
      <c r="AOL10" s="428"/>
      <c r="AOM10" s="428"/>
      <c r="AON10" s="428"/>
      <c r="AOO10" s="428"/>
      <c r="AOP10" s="428"/>
      <c r="AOQ10" s="428"/>
      <c r="AOR10" s="428"/>
      <c r="AOS10" s="428"/>
      <c r="AOT10" s="428"/>
      <c r="AOU10" s="428"/>
      <c r="AOV10" s="428"/>
      <c r="AOW10" s="428"/>
      <c r="AOX10" s="428"/>
      <c r="AOY10" s="428"/>
      <c r="AOZ10" s="428"/>
      <c r="APA10" s="428"/>
      <c r="APB10" s="428"/>
      <c r="APC10" s="428"/>
      <c r="APD10" s="428"/>
      <c r="APE10" s="428"/>
      <c r="APF10" s="428"/>
      <c r="APG10" s="428"/>
      <c r="APH10" s="428"/>
      <c r="API10" s="428"/>
      <c r="APJ10" s="428"/>
      <c r="APK10" s="428"/>
      <c r="APL10" s="428"/>
      <c r="APM10" s="428"/>
      <c r="APN10" s="428"/>
      <c r="APO10" s="428"/>
      <c r="APP10" s="428"/>
      <c r="APQ10" s="428"/>
      <c r="APR10" s="428"/>
      <c r="APS10" s="428"/>
      <c r="APT10" s="428"/>
      <c r="APU10" s="428"/>
      <c r="APV10" s="428"/>
      <c r="APW10" s="428"/>
      <c r="APX10" s="428"/>
      <c r="APY10" s="428"/>
      <c r="APZ10" s="428"/>
      <c r="AQA10" s="428"/>
      <c r="AQB10" s="428"/>
      <c r="AQC10" s="428"/>
      <c r="AQD10" s="428"/>
      <c r="AQE10" s="428"/>
      <c r="AQF10" s="428"/>
      <c r="AQG10" s="428"/>
      <c r="AQH10" s="428"/>
      <c r="AQI10" s="428"/>
      <c r="AQJ10" s="428"/>
      <c r="AQK10" s="428"/>
      <c r="AQL10" s="428"/>
      <c r="AQM10" s="428"/>
      <c r="AQN10" s="428"/>
      <c r="AQO10" s="428"/>
      <c r="AQP10" s="428"/>
      <c r="AQQ10" s="428"/>
      <c r="AQR10" s="428"/>
      <c r="AQS10" s="428"/>
      <c r="AQT10" s="428"/>
      <c r="AQU10" s="428"/>
      <c r="AQV10" s="428"/>
      <c r="AQW10" s="428"/>
      <c r="AQX10" s="428"/>
      <c r="AQY10" s="428"/>
      <c r="AQZ10" s="428"/>
      <c r="ARA10" s="428"/>
      <c r="ARB10" s="428"/>
      <c r="ARC10" s="428"/>
      <c r="ARD10" s="428"/>
      <c r="ARE10" s="428"/>
      <c r="ARF10" s="428"/>
      <c r="ARG10" s="428"/>
      <c r="ARH10" s="428"/>
      <c r="ARI10" s="428"/>
      <c r="ARJ10" s="428"/>
      <c r="ARK10" s="428"/>
      <c r="ARL10" s="428"/>
      <c r="ARM10" s="428"/>
      <c r="ARN10" s="428"/>
      <c r="ARO10" s="428"/>
      <c r="ARP10" s="428"/>
      <c r="ARQ10" s="428"/>
      <c r="ARR10" s="428"/>
      <c r="ARS10" s="428"/>
      <c r="ART10" s="428"/>
      <c r="ARU10" s="428"/>
      <c r="ARV10" s="428"/>
      <c r="ARW10" s="428"/>
      <c r="ARX10" s="428"/>
      <c r="ARY10" s="428"/>
      <c r="ARZ10" s="428"/>
      <c r="ASA10" s="428"/>
      <c r="ASB10" s="428"/>
      <c r="ASC10" s="428"/>
      <c r="ASD10" s="428"/>
      <c r="ASE10" s="428"/>
      <c r="ASF10" s="428"/>
      <c r="ASG10" s="428"/>
      <c r="ASH10" s="428"/>
      <c r="ASI10" s="428"/>
      <c r="ASJ10" s="428"/>
      <c r="ASK10" s="428"/>
      <c r="ASL10" s="428"/>
      <c r="ASM10" s="428"/>
      <c r="ASN10" s="428"/>
      <c r="ASO10" s="428"/>
      <c r="ASP10" s="428"/>
      <c r="ASQ10" s="428"/>
      <c r="ASR10" s="428"/>
      <c r="ASS10" s="428"/>
      <c r="AST10" s="428"/>
      <c r="ASU10" s="428"/>
      <c r="ASV10" s="428"/>
      <c r="ASW10" s="428"/>
      <c r="ASX10" s="428"/>
      <c r="ASY10" s="428"/>
      <c r="ASZ10" s="428"/>
      <c r="ATA10" s="428"/>
      <c r="ATB10" s="428"/>
      <c r="ATC10" s="428"/>
      <c r="ATD10" s="428"/>
      <c r="ATE10" s="428"/>
      <c r="ATF10" s="428"/>
      <c r="ATG10" s="428"/>
      <c r="ATH10" s="428"/>
      <c r="ATI10" s="428"/>
      <c r="ATJ10" s="428"/>
      <c r="ATK10" s="428"/>
      <c r="ATL10" s="428"/>
      <c r="ATM10" s="428"/>
      <c r="ATN10" s="428"/>
      <c r="ATO10" s="428"/>
      <c r="ATP10" s="428"/>
      <c r="ATQ10" s="428"/>
      <c r="ATR10" s="428"/>
      <c r="ATS10" s="428"/>
      <c r="ATT10" s="428"/>
      <c r="ATU10" s="428"/>
      <c r="ATV10" s="428"/>
      <c r="ATW10" s="428"/>
      <c r="ATX10" s="428"/>
      <c r="ATY10" s="428"/>
      <c r="ATZ10" s="428"/>
      <c r="AUA10" s="428"/>
      <c r="AUB10" s="428"/>
      <c r="AUC10" s="428"/>
      <c r="AUD10" s="428"/>
      <c r="AUE10" s="428"/>
      <c r="AUF10" s="428"/>
      <c r="AUG10" s="428"/>
      <c r="AUH10" s="428"/>
      <c r="AUI10" s="428"/>
      <c r="AUJ10" s="428"/>
      <c r="AUK10" s="428"/>
      <c r="AUL10" s="428"/>
      <c r="AUM10" s="428"/>
      <c r="AUN10" s="428"/>
      <c r="AUO10" s="428"/>
      <c r="AUP10" s="428"/>
      <c r="AUQ10" s="428"/>
      <c r="AUR10" s="428"/>
      <c r="AUS10" s="428"/>
      <c r="AUT10" s="428"/>
      <c r="AUU10" s="428"/>
      <c r="AUV10" s="428"/>
      <c r="AUW10" s="428"/>
      <c r="AUX10" s="428"/>
      <c r="AUY10" s="428"/>
      <c r="AUZ10" s="428"/>
      <c r="AVA10" s="428"/>
      <c r="AVB10" s="428"/>
      <c r="AVC10" s="428"/>
      <c r="AVD10" s="428"/>
      <c r="AVE10" s="428"/>
      <c r="AVF10" s="428"/>
      <c r="AVG10" s="428"/>
      <c r="AVH10" s="428"/>
      <c r="AVI10" s="428"/>
      <c r="AVJ10" s="428"/>
      <c r="AVK10" s="428"/>
      <c r="AVL10" s="428"/>
      <c r="AVM10" s="428"/>
      <c r="AVN10" s="428"/>
      <c r="AVO10" s="428"/>
      <c r="AVP10" s="428"/>
      <c r="AVQ10" s="428"/>
      <c r="AVR10" s="428"/>
      <c r="AVS10" s="428"/>
      <c r="AVT10" s="428"/>
      <c r="AVU10" s="428"/>
      <c r="AVV10" s="428"/>
      <c r="AVW10" s="428"/>
      <c r="AVX10" s="428"/>
      <c r="AVY10" s="428"/>
      <c r="AVZ10" s="428"/>
      <c r="AWA10" s="428"/>
      <c r="AWB10" s="428"/>
      <c r="AWC10" s="428"/>
      <c r="AWD10" s="428"/>
      <c r="AWE10" s="428"/>
      <c r="AWF10" s="428"/>
      <c r="AWG10" s="428"/>
      <c r="AWH10" s="428"/>
      <c r="AWI10" s="428"/>
      <c r="AWJ10" s="428"/>
      <c r="AWK10" s="428"/>
      <c r="AWL10" s="428"/>
      <c r="AWM10" s="428"/>
      <c r="AWN10" s="428"/>
      <c r="AWO10" s="428"/>
      <c r="AWP10" s="428"/>
      <c r="AWQ10" s="428"/>
      <c r="AWR10" s="428"/>
      <c r="AWS10" s="428"/>
      <c r="AWT10" s="428"/>
      <c r="AWU10" s="428"/>
      <c r="AWV10" s="428"/>
      <c r="AWW10" s="428"/>
      <c r="AWX10" s="428"/>
      <c r="AWY10" s="428"/>
      <c r="AWZ10" s="428"/>
      <c r="AXA10" s="428"/>
      <c r="AXB10" s="428"/>
      <c r="AXC10" s="428"/>
      <c r="AXD10" s="428"/>
      <c r="AXE10" s="428"/>
      <c r="AXF10" s="428"/>
      <c r="AXG10" s="428"/>
      <c r="AXH10" s="428"/>
      <c r="AXI10" s="428"/>
      <c r="AXJ10" s="428"/>
      <c r="AXK10" s="428"/>
      <c r="AXL10" s="428"/>
      <c r="AXM10" s="428"/>
      <c r="AXN10" s="428"/>
      <c r="AXO10" s="428"/>
      <c r="AXP10" s="428"/>
      <c r="AXQ10" s="428"/>
      <c r="AXR10" s="428"/>
      <c r="AXS10" s="428"/>
      <c r="AXT10" s="428"/>
      <c r="AXU10" s="428"/>
      <c r="AXV10" s="428"/>
      <c r="AXW10" s="428"/>
      <c r="AXX10" s="428"/>
      <c r="AXY10" s="428"/>
      <c r="AXZ10" s="428"/>
      <c r="AYA10" s="428"/>
      <c r="AYB10" s="428"/>
      <c r="AYC10" s="428"/>
      <c r="AYD10" s="428"/>
      <c r="AYE10" s="428"/>
      <c r="AYF10" s="428"/>
      <c r="AYG10" s="428"/>
      <c r="AYH10" s="428"/>
      <c r="AYI10" s="428"/>
      <c r="AYJ10" s="428"/>
      <c r="AYK10" s="428"/>
      <c r="AYL10" s="428"/>
      <c r="AYM10" s="428"/>
      <c r="AYN10" s="428"/>
      <c r="AYO10" s="428"/>
      <c r="AYP10" s="428"/>
      <c r="AYQ10" s="428"/>
      <c r="AYR10" s="428"/>
      <c r="AYS10" s="428"/>
      <c r="AYT10" s="428"/>
      <c r="AYU10" s="428"/>
      <c r="AYV10" s="428"/>
      <c r="AYW10" s="428"/>
      <c r="AYX10" s="428"/>
      <c r="AYY10" s="428"/>
      <c r="AYZ10" s="428"/>
      <c r="AZA10" s="428"/>
      <c r="AZB10" s="428"/>
      <c r="AZC10" s="428"/>
      <c r="AZD10" s="428"/>
      <c r="AZE10" s="428"/>
      <c r="AZF10" s="428"/>
      <c r="AZG10" s="428"/>
      <c r="AZH10" s="428"/>
      <c r="AZI10" s="428"/>
      <c r="AZJ10" s="428"/>
      <c r="AZK10" s="428"/>
      <c r="AZL10" s="428"/>
      <c r="AZM10" s="428"/>
      <c r="AZN10" s="428"/>
      <c r="AZO10" s="428"/>
      <c r="AZP10" s="428"/>
      <c r="AZQ10" s="428"/>
      <c r="AZR10" s="428"/>
      <c r="AZS10" s="428"/>
      <c r="AZT10" s="428"/>
      <c r="AZU10" s="428"/>
      <c r="AZV10" s="428"/>
      <c r="AZW10" s="428"/>
      <c r="AZX10" s="428"/>
      <c r="AZY10" s="428"/>
      <c r="AZZ10" s="428"/>
      <c r="BAA10" s="428"/>
      <c r="BAB10" s="428"/>
      <c r="BAC10" s="428"/>
      <c r="BAD10" s="428"/>
      <c r="BAE10" s="428"/>
      <c r="BAF10" s="428"/>
      <c r="BAG10" s="428"/>
      <c r="BAH10" s="428"/>
      <c r="BAI10" s="428"/>
      <c r="BAJ10" s="428"/>
      <c r="BAK10" s="428"/>
      <c r="BAL10" s="428"/>
      <c r="BAM10" s="428"/>
      <c r="BAN10" s="428"/>
      <c r="BAO10" s="428"/>
      <c r="BAP10" s="428"/>
      <c r="BAQ10" s="428"/>
      <c r="BAR10" s="428"/>
      <c r="BAS10" s="428"/>
      <c r="BAT10" s="428"/>
      <c r="BAU10" s="428"/>
      <c r="BAV10" s="428"/>
      <c r="BAW10" s="428"/>
      <c r="BAX10" s="428"/>
      <c r="BAY10" s="428"/>
      <c r="BAZ10" s="428"/>
      <c r="BBA10" s="428"/>
      <c r="BBB10" s="428"/>
      <c r="BBC10" s="428"/>
      <c r="BBD10" s="428"/>
      <c r="BBE10" s="428"/>
      <c r="BBF10" s="428"/>
      <c r="BBG10" s="428"/>
      <c r="BBH10" s="428"/>
      <c r="BBI10" s="428"/>
      <c r="BBJ10" s="428"/>
      <c r="BBK10" s="428"/>
      <c r="BBL10" s="428"/>
      <c r="BBM10" s="428"/>
      <c r="BBN10" s="428"/>
      <c r="BBO10" s="428"/>
      <c r="BBP10" s="428"/>
      <c r="BBQ10" s="428"/>
      <c r="BBR10" s="428"/>
      <c r="BBS10" s="428"/>
      <c r="BBT10" s="428"/>
      <c r="BBU10" s="428"/>
      <c r="BBV10" s="428"/>
      <c r="BBW10" s="428"/>
      <c r="BBX10" s="428"/>
      <c r="BBY10" s="428"/>
      <c r="BBZ10" s="428"/>
      <c r="BCA10" s="428"/>
      <c r="BCB10" s="428"/>
      <c r="BCC10" s="428"/>
      <c r="BCD10" s="428"/>
      <c r="BCE10" s="428"/>
      <c r="BCF10" s="428"/>
      <c r="BCG10" s="428"/>
      <c r="BCH10" s="428"/>
      <c r="BCI10" s="428"/>
      <c r="BCJ10" s="428"/>
      <c r="BCK10" s="428"/>
      <c r="BCL10" s="428"/>
      <c r="BCM10" s="428"/>
      <c r="BCN10" s="428"/>
      <c r="BCO10" s="428"/>
      <c r="BCP10" s="428"/>
      <c r="BCQ10" s="428"/>
      <c r="BCR10" s="428"/>
      <c r="BCS10" s="428"/>
      <c r="BCT10" s="428"/>
      <c r="BCU10" s="428"/>
      <c r="BCV10" s="428"/>
      <c r="BCW10" s="428"/>
      <c r="BCX10" s="428"/>
      <c r="BCY10" s="428"/>
      <c r="BCZ10" s="428"/>
      <c r="BDA10" s="428"/>
      <c r="BDB10" s="428"/>
      <c r="BDC10" s="428"/>
      <c r="BDD10" s="428"/>
      <c r="BDE10" s="428"/>
      <c r="BDF10" s="428"/>
      <c r="BDG10" s="428"/>
      <c r="BDH10" s="428"/>
      <c r="BDI10" s="428"/>
      <c r="BDJ10" s="428"/>
      <c r="BDK10" s="428"/>
      <c r="BDL10" s="428"/>
      <c r="BDM10" s="428"/>
      <c r="BDN10" s="428"/>
      <c r="BDO10" s="428"/>
      <c r="BDP10" s="428"/>
      <c r="BDQ10" s="428"/>
      <c r="BDR10" s="428"/>
      <c r="BDS10" s="428"/>
      <c r="BDT10" s="428"/>
      <c r="BDU10" s="428"/>
      <c r="BDV10" s="428"/>
      <c r="BDW10" s="428"/>
      <c r="BDX10" s="428"/>
      <c r="BDY10" s="428"/>
      <c r="BDZ10" s="428"/>
      <c r="BEA10" s="428"/>
      <c r="BEB10" s="428"/>
      <c r="BEC10" s="428"/>
      <c r="BED10" s="428"/>
      <c r="BEE10" s="428"/>
      <c r="BEF10" s="428"/>
      <c r="BEG10" s="428"/>
      <c r="BEH10" s="428"/>
      <c r="BEI10" s="428"/>
      <c r="BEJ10" s="428"/>
      <c r="BEK10" s="428"/>
      <c r="BEL10" s="428"/>
      <c r="BEM10" s="428"/>
      <c r="BEN10" s="428"/>
      <c r="BEO10" s="428"/>
      <c r="BEP10" s="428"/>
      <c r="BEQ10" s="428"/>
      <c r="BER10" s="428"/>
      <c r="BES10" s="428"/>
      <c r="BET10" s="428"/>
      <c r="BEU10" s="428"/>
      <c r="BEV10" s="428"/>
      <c r="BEW10" s="428"/>
      <c r="BEX10" s="428"/>
      <c r="BEY10" s="428"/>
      <c r="BEZ10" s="428"/>
      <c r="BFA10" s="428"/>
      <c r="BFB10" s="428"/>
      <c r="BFC10" s="428"/>
      <c r="BFD10" s="428"/>
      <c r="BFE10" s="428"/>
      <c r="BFF10" s="428"/>
      <c r="BFG10" s="428"/>
      <c r="BFH10" s="428"/>
      <c r="BFI10" s="428"/>
      <c r="BFJ10" s="428"/>
      <c r="BFK10" s="428"/>
      <c r="BFL10" s="428"/>
      <c r="BFM10" s="428"/>
      <c r="BFN10" s="428"/>
      <c r="BFO10" s="428"/>
      <c r="BFP10" s="428"/>
      <c r="BFQ10" s="428"/>
      <c r="BFR10" s="428"/>
      <c r="BFS10" s="428"/>
      <c r="BFT10" s="428"/>
      <c r="BFU10" s="428"/>
      <c r="BFV10" s="428"/>
      <c r="BFW10" s="428"/>
      <c r="BFX10" s="428"/>
      <c r="BFY10" s="428"/>
      <c r="BFZ10" s="428"/>
      <c r="BGA10" s="428"/>
      <c r="BGB10" s="428"/>
      <c r="BGC10" s="428"/>
      <c r="BGD10" s="428"/>
      <c r="BGE10" s="428"/>
      <c r="BGF10" s="428"/>
      <c r="BGG10" s="428"/>
      <c r="BGH10" s="428"/>
      <c r="BGI10" s="428"/>
      <c r="BGJ10" s="428"/>
      <c r="BGK10" s="428"/>
      <c r="BGL10" s="428"/>
      <c r="BGM10" s="428"/>
      <c r="BGN10" s="428"/>
      <c r="BGO10" s="428"/>
      <c r="BGP10" s="428"/>
      <c r="BGQ10" s="428"/>
      <c r="BGR10" s="428"/>
      <c r="BGS10" s="428"/>
      <c r="BGT10" s="428"/>
      <c r="BGU10" s="428"/>
      <c r="BGV10" s="428"/>
      <c r="BGW10" s="428"/>
      <c r="BGX10" s="428"/>
      <c r="BGY10" s="428"/>
      <c r="BGZ10" s="428"/>
      <c r="BHA10" s="428"/>
      <c r="BHB10" s="428"/>
      <c r="BHC10" s="428"/>
      <c r="BHD10" s="428"/>
      <c r="BHE10" s="428"/>
      <c r="BHF10" s="428"/>
      <c r="BHG10" s="428"/>
      <c r="BHH10" s="428"/>
      <c r="BHI10" s="428"/>
      <c r="BHJ10" s="428"/>
      <c r="BHK10" s="428"/>
      <c r="BHL10" s="428"/>
      <c r="BHM10" s="428"/>
      <c r="BHN10" s="428"/>
      <c r="BHO10" s="428"/>
      <c r="BHP10" s="428"/>
      <c r="BHQ10" s="428"/>
      <c r="BHR10" s="428"/>
      <c r="BHS10" s="428"/>
      <c r="BHT10" s="428"/>
      <c r="BHU10" s="428"/>
      <c r="BHV10" s="428"/>
      <c r="BHW10" s="428"/>
      <c r="BHX10" s="428"/>
      <c r="BHY10" s="428"/>
      <c r="BHZ10" s="428"/>
      <c r="BIA10" s="428"/>
      <c r="BIB10" s="428"/>
      <c r="BIC10" s="428"/>
      <c r="BID10" s="428"/>
      <c r="BIE10" s="428"/>
      <c r="BIF10" s="428"/>
      <c r="BIG10" s="428"/>
      <c r="BIH10" s="428"/>
      <c r="BII10" s="428"/>
      <c r="BIJ10" s="428"/>
      <c r="BIK10" s="428"/>
      <c r="BIL10" s="428"/>
      <c r="BIM10" s="428"/>
      <c r="BIN10" s="428"/>
      <c r="BIO10" s="428"/>
      <c r="BIP10" s="428"/>
      <c r="BIQ10" s="428"/>
      <c r="BIR10" s="428"/>
      <c r="BIS10" s="428"/>
      <c r="BIT10" s="428"/>
      <c r="BIU10" s="428"/>
      <c r="BIV10" s="428"/>
      <c r="BIW10" s="428"/>
      <c r="BIX10" s="428"/>
      <c r="BIY10" s="428"/>
      <c r="BIZ10" s="428"/>
      <c r="BJA10" s="428"/>
      <c r="BJB10" s="428"/>
      <c r="BJC10" s="428"/>
      <c r="BJD10" s="428"/>
      <c r="BJE10" s="428"/>
      <c r="BJF10" s="428"/>
      <c r="BJG10" s="428"/>
      <c r="BJH10" s="428"/>
      <c r="BJI10" s="428"/>
      <c r="BJJ10" s="428"/>
      <c r="BJK10" s="428"/>
      <c r="BJL10" s="428"/>
      <c r="BJM10" s="428"/>
      <c r="BJN10" s="428"/>
      <c r="BJO10" s="428"/>
      <c r="BJP10" s="428"/>
      <c r="BJQ10" s="428"/>
      <c r="BJR10" s="428"/>
      <c r="BJS10" s="428"/>
      <c r="BJT10" s="428"/>
      <c r="BJU10" s="428"/>
      <c r="BJV10" s="428"/>
      <c r="BJW10" s="428"/>
      <c r="BJX10" s="428"/>
      <c r="BJY10" s="428"/>
      <c r="BJZ10" s="428"/>
      <c r="BKA10" s="428"/>
      <c r="BKB10" s="428"/>
      <c r="BKC10" s="428"/>
      <c r="BKD10" s="428"/>
      <c r="BKE10" s="428"/>
      <c r="BKF10" s="428"/>
      <c r="BKG10" s="428"/>
      <c r="BKH10" s="428"/>
      <c r="BKI10" s="428"/>
      <c r="BKJ10" s="428"/>
      <c r="BKK10" s="428"/>
      <c r="BKL10" s="428"/>
      <c r="BKM10" s="428"/>
      <c r="BKN10" s="428"/>
      <c r="BKO10" s="428"/>
      <c r="BKP10" s="428"/>
      <c r="BKQ10" s="428"/>
      <c r="BKR10" s="428"/>
      <c r="BKS10" s="428"/>
      <c r="BKT10" s="428"/>
      <c r="BKU10" s="428"/>
      <c r="BKV10" s="428"/>
      <c r="BKW10" s="428"/>
      <c r="BKX10" s="428"/>
      <c r="BKY10" s="428"/>
      <c r="BKZ10" s="428"/>
      <c r="BLA10" s="428"/>
      <c r="BLB10" s="428"/>
      <c r="BLC10" s="428"/>
      <c r="BLD10" s="428"/>
      <c r="BLE10" s="428"/>
      <c r="BLF10" s="428"/>
      <c r="BLG10" s="428"/>
      <c r="BLH10" s="428"/>
      <c r="BLI10" s="428"/>
      <c r="BLJ10" s="428"/>
      <c r="BLK10" s="428"/>
      <c r="BLL10" s="428"/>
      <c r="BLM10" s="428"/>
      <c r="BLN10" s="428"/>
      <c r="BLO10" s="428"/>
      <c r="BLP10" s="428"/>
      <c r="BLQ10" s="428"/>
      <c r="BLR10" s="428"/>
      <c r="BLS10" s="428"/>
      <c r="BLT10" s="428"/>
      <c r="BLU10" s="428"/>
      <c r="BLV10" s="428"/>
      <c r="BLW10" s="428"/>
      <c r="BLX10" s="428"/>
      <c r="BLY10" s="428"/>
      <c r="BLZ10" s="428"/>
      <c r="BMA10" s="428"/>
      <c r="BMB10" s="428"/>
      <c r="BMC10" s="428"/>
      <c r="BMD10" s="428"/>
      <c r="BME10" s="428"/>
      <c r="BMF10" s="428"/>
      <c r="BMG10" s="428"/>
      <c r="BMH10" s="428"/>
      <c r="BMI10" s="428"/>
      <c r="BMJ10" s="428"/>
      <c r="BMK10" s="428"/>
      <c r="BML10" s="428"/>
      <c r="BMM10" s="428"/>
      <c r="BMN10" s="428"/>
      <c r="BMO10" s="428"/>
      <c r="BMP10" s="428"/>
      <c r="BMQ10" s="428"/>
      <c r="BMR10" s="428"/>
      <c r="BMS10" s="428"/>
      <c r="BMT10" s="428"/>
      <c r="BMU10" s="428"/>
      <c r="BMV10" s="428"/>
      <c r="BMW10" s="428"/>
      <c r="BMX10" s="428"/>
      <c r="BMY10" s="428"/>
      <c r="BMZ10" s="428"/>
      <c r="BNA10" s="428"/>
      <c r="BNB10" s="428"/>
      <c r="BNC10" s="428"/>
      <c r="BND10" s="428"/>
      <c r="BNE10" s="428"/>
      <c r="BNF10" s="428"/>
      <c r="BNG10" s="428"/>
      <c r="BNH10" s="428"/>
      <c r="BNI10" s="428"/>
      <c r="BNJ10" s="428"/>
      <c r="BNK10" s="428"/>
      <c r="BNL10" s="428"/>
      <c r="BNM10" s="428"/>
      <c r="BNN10" s="428"/>
      <c r="BNO10" s="428"/>
      <c r="BNP10" s="428"/>
      <c r="BNQ10" s="428"/>
      <c r="BNR10" s="428"/>
      <c r="BNS10" s="428"/>
      <c r="BNT10" s="428"/>
      <c r="BNU10" s="428"/>
      <c r="BNV10" s="428"/>
      <c r="BNW10" s="428"/>
      <c r="BNX10" s="428"/>
      <c r="BNY10" s="428"/>
      <c r="BNZ10" s="428"/>
      <c r="BOA10" s="428"/>
      <c r="BOB10" s="428"/>
      <c r="BOC10" s="428"/>
      <c r="BOD10" s="428"/>
      <c r="BOE10" s="428"/>
      <c r="BOF10" s="428"/>
      <c r="BOG10" s="428"/>
      <c r="BOH10" s="428"/>
      <c r="BOI10" s="428"/>
      <c r="BOJ10" s="428"/>
      <c r="BOK10" s="428"/>
      <c r="BOL10" s="428"/>
      <c r="BOM10" s="428"/>
      <c r="BON10" s="428"/>
      <c r="BOO10" s="428"/>
      <c r="BOP10" s="428"/>
      <c r="BOQ10" s="428"/>
      <c r="BOR10" s="428"/>
      <c r="BOS10" s="428"/>
      <c r="BOT10" s="428"/>
      <c r="BOU10" s="428"/>
      <c r="BOV10" s="428"/>
      <c r="BOW10" s="428"/>
      <c r="BOX10" s="428"/>
      <c r="BOY10" s="428"/>
      <c r="BOZ10" s="428"/>
      <c r="BPA10" s="428"/>
      <c r="BPB10" s="428"/>
      <c r="BPC10" s="428"/>
      <c r="BPD10" s="428"/>
      <c r="BPE10" s="428"/>
      <c r="BPF10" s="428"/>
      <c r="BPG10" s="428"/>
      <c r="BPH10" s="428"/>
      <c r="BPI10" s="428"/>
      <c r="BPJ10" s="428"/>
      <c r="BPK10" s="428"/>
      <c r="BPL10" s="428"/>
      <c r="BPM10" s="428"/>
      <c r="BPN10" s="428"/>
      <c r="BPO10" s="428"/>
      <c r="BPP10" s="428"/>
      <c r="BPQ10" s="428"/>
      <c r="BPR10" s="428"/>
      <c r="BPS10" s="428"/>
      <c r="BPT10" s="428"/>
      <c r="BPU10" s="428"/>
      <c r="BPV10" s="428"/>
      <c r="BPW10" s="428"/>
      <c r="BPX10" s="428"/>
      <c r="BPY10" s="428"/>
      <c r="BPZ10" s="428"/>
      <c r="BQA10" s="428"/>
      <c r="BQB10" s="428"/>
      <c r="BQC10" s="428"/>
      <c r="BQD10" s="428"/>
      <c r="BQE10" s="428"/>
      <c r="BQF10" s="428"/>
      <c r="BQG10" s="428"/>
      <c r="BQH10" s="428"/>
      <c r="BQI10" s="428"/>
      <c r="BQJ10" s="428"/>
      <c r="BQK10" s="428"/>
      <c r="BQL10" s="428"/>
      <c r="BQM10" s="428"/>
      <c r="BQN10" s="428"/>
      <c r="BQO10" s="428"/>
      <c r="BQP10" s="428"/>
      <c r="BQQ10" s="428"/>
      <c r="BQR10" s="428"/>
      <c r="BQS10" s="428"/>
      <c r="BQT10" s="428"/>
      <c r="BQU10" s="428"/>
      <c r="BQV10" s="428"/>
      <c r="BQW10" s="428"/>
      <c r="BQX10" s="428"/>
      <c r="BQY10" s="428"/>
      <c r="BQZ10" s="428"/>
      <c r="BRA10" s="428"/>
      <c r="BRB10" s="428"/>
      <c r="BRC10" s="428"/>
      <c r="BRD10" s="428"/>
      <c r="BRE10" s="428"/>
      <c r="BRF10" s="428"/>
      <c r="BRG10" s="428"/>
      <c r="BRH10" s="428"/>
      <c r="BRI10" s="428"/>
      <c r="BRJ10" s="428"/>
      <c r="BRK10" s="428"/>
      <c r="BRL10" s="428"/>
      <c r="BRM10" s="428"/>
      <c r="BRN10" s="428"/>
      <c r="BRO10" s="428"/>
      <c r="BRP10" s="428"/>
      <c r="BRQ10" s="428"/>
      <c r="BRR10" s="428"/>
      <c r="BRS10" s="428"/>
      <c r="BRT10" s="428"/>
      <c r="BRU10" s="428"/>
      <c r="BRV10" s="428"/>
      <c r="BRW10" s="428"/>
      <c r="BRX10" s="428"/>
      <c r="BRY10" s="428"/>
      <c r="BRZ10" s="428"/>
      <c r="BSA10" s="428"/>
      <c r="BSB10" s="428"/>
      <c r="BSC10" s="428"/>
      <c r="BSD10" s="428"/>
      <c r="BSE10" s="428"/>
      <c r="BSF10" s="428"/>
      <c r="BSG10" s="428"/>
      <c r="BSH10" s="428"/>
      <c r="BSI10" s="428"/>
      <c r="BSJ10" s="428"/>
      <c r="BSK10" s="428"/>
      <c r="BSL10" s="428"/>
      <c r="BSM10" s="428"/>
      <c r="BSN10" s="428"/>
      <c r="BSO10" s="428"/>
      <c r="BSP10" s="428"/>
      <c r="BSQ10" s="428"/>
      <c r="BSR10" s="428"/>
      <c r="BSS10" s="428"/>
      <c r="BST10" s="428"/>
      <c r="BSU10" s="428"/>
      <c r="BSV10" s="428"/>
      <c r="BSW10" s="428"/>
      <c r="BSX10" s="428"/>
      <c r="BSY10" s="428"/>
      <c r="BSZ10" s="428"/>
      <c r="BTA10" s="428"/>
      <c r="BTB10" s="428"/>
      <c r="BTC10" s="428"/>
      <c r="BTD10" s="428"/>
      <c r="BTE10" s="428"/>
      <c r="BTF10" s="428"/>
      <c r="BTG10" s="428"/>
      <c r="BTH10" s="428"/>
      <c r="BTI10" s="428"/>
      <c r="BTJ10" s="428"/>
      <c r="BTK10" s="428"/>
      <c r="BTL10" s="428"/>
      <c r="BTM10" s="428"/>
      <c r="BTN10" s="428"/>
      <c r="BTO10" s="428"/>
      <c r="BTP10" s="428"/>
      <c r="BTQ10" s="428"/>
      <c r="BTR10" s="428"/>
      <c r="BTS10" s="428"/>
      <c r="BTT10" s="428"/>
      <c r="BTU10" s="428"/>
      <c r="BTV10" s="428"/>
      <c r="BTW10" s="428"/>
      <c r="BTX10" s="428"/>
      <c r="BTY10" s="428"/>
      <c r="BTZ10" s="428"/>
      <c r="BUA10" s="428"/>
      <c r="BUB10" s="428"/>
      <c r="BUC10" s="428"/>
      <c r="BUD10" s="428"/>
      <c r="BUE10" s="428"/>
      <c r="BUF10" s="428"/>
      <c r="BUG10" s="428"/>
      <c r="BUH10" s="428"/>
      <c r="BUI10" s="428"/>
      <c r="BUJ10" s="428"/>
      <c r="BUK10" s="428"/>
      <c r="BUL10" s="428"/>
      <c r="BUM10" s="428"/>
      <c r="BUN10" s="428"/>
      <c r="BUO10" s="428"/>
      <c r="BUP10" s="428"/>
      <c r="BUQ10" s="428"/>
      <c r="BUR10" s="428"/>
      <c r="BUS10" s="428"/>
      <c r="BUT10" s="428"/>
      <c r="BUU10" s="428"/>
      <c r="BUV10" s="428"/>
      <c r="BUW10" s="428"/>
      <c r="BUX10" s="428"/>
      <c r="BUY10" s="428"/>
      <c r="BUZ10" s="428"/>
      <c r="BVA10" s="428"/>
      <c r="BVB10" s="428"/>
      <c r="BVC10" s="428"/>
      <c r="BVD10" s="428"/>
      <c r="BVE10" s="428"/>
      <c r="BVF10" s="428"/>
      <c r="BVG10" s="428"/>
      <c r="BVH10" s="428"/>
      <c r="BVI10" s="428"/>
      <c r="BVJ10" s="428"/>
      <c r="BVK10" s="428"/>
      <c r="BVL10" s="428"/>
      <c r="BVM10" s="428"/>
      <c r="BVN10" s="428"/>
      <c r="BVO10" s="428"/>
      <c r="BVP10" s="428"/>
      <c r="BVQ10" s="428"/>
      <c r="BVR10" s="428"/>
      <c r="BVS10" s="428"/>
      <c r="BVT10" s="428"/>
      <c r="BVU10" s="428"/>
      <c r="BVV10" s="428"/>
      <c r="BVW10" s="428"/>
      <c r="BVX10" s="428"/>
      <c r="BVY10" s="428"/>
      <c r="BVZ10" s="428"/>
      <c r="BWA10" s="428"/>
      <c r="BWB10" s="428"/>
      <c r="BWC10" s="428"/>
      <c r="BWD10" s="428"/>
      <c r="BWE10" s="428"/>
      <c r="BWF10" s="428"/>
      <c r="BWG10" s="428"/>
      <c r="BWH10" s="428"/>
      <c r="BWI10" s="428"/>
      <c r="BWJ10" s="428"/>
      <c r="BWK10" s="428"/>
      <c r="BWL10" s="428"/>
      <c r="BWM10" s="428"/>
      <c r="BWN10" s="428"/>
      <c r="BWO10" s="428"/>
      <c r="BWP10" s="428"/>
      <c r="BWQ10" s="428"/>
      <c r="BWR10" s="428"/>
      <c r="BWS10" s="428"/>
      <c r="BWT10" s="428"/>
      <c r="BWU10" s="428"/>
      <c r="BWV10" s="428"/>
      <c r="BWW10" s="428"/>
      <c r="BWX10" s="428"/>
      <c r="BWY10" s="428"/>
      <c r="BWZ10" s="428"/>
      <c r="BXA10" s="428"/>
      <c r="BXB10" s="428"/>
      <c r="BXC10" s="428"/>
      <c r="BXD10" s="428"/>
      <c r="BXE10" s="428"/>
      <c r="BXF10" s="428"/>
      <c r="BXG10" s="428"/>
      <c r="BXH10" s="428"/>
      <c r="BXI10" s="428"/>
      <c r="BXJ10" s="428"/>
      <c r="BXK10" s="428"/>
      <c r="BXL10" s="428"/>
      <c r="BXM10" s="428"/>
      <c r="BXN10" s="428"/>
      <c r="BXO10" s="428"/>
      <c r="BXP10" s="428"/>
      <c r="BXQ10" s="428"/>
      <c r="BXR10" s="428"/>
      <c r="BXS10" s="428"/>
      <c r="BXT10" s="428"/>
      <c r="BXU10" s="428"/>
      <c r="BXV10" s="428"/>
      <c r="BXW10" s="428"/>
      <c r="BXX10" s="428"/>
      <c r="BXY10" s="428"/>
      <c r="BXZ10" s="428"/>
      <c r="BYA10" s="428"/>
      <c r="BYB10" s="428"/>
      <c r="BYC10" s="428"/>
      <c r="BYD10" s="428"/>
      <c r="BYE10" s="428"/>
      <c r="BYF10" s="428"/>
      <c r="BYG10" s="428"/>
      <c r="BYH10" s="428"/>
      <c r="BYI10" s="428"/>
      <c r="BYJ10" s="428"/>
      <c r="BYK10" s="428"/>
      <c r="BYL10" s="428"/>
      <c r="BYM10" s="428"/>
      <c r="BYN10" s="428"/>
      <c r="BYO10" s="428"/>
      <c r="BYP10" s="428"/>
      <c r="BYQ10" s="428"/>
      <c r="BYR10" s="428"/>
      <c r="BYS10" s="428"/>
      <c r="BYT10" s="428"/>
      <c r="BYU10" s="428"/>
      <c r="BYV10" s="428"/>
      <c r="BYW10" s="428"/>
      <c r="BYX10" s="428"/>
      <c r="BYY10" s="428"/>
      <c r="BYZ10" s="428"/>
      <c r="BZA10" s="428"/>
      <c r="BZB10" s="428"/>
      <c r="BZC10" s="428"/>
      <c r="BZD10" s="428"/>
      <c r="BZE10" s="428"/>
      <c r="BZF10" s="428"/>
      <c r="BZG10" s="428"/>
      <c r="BZH10" s="428"/>
      <c r="BZI10" s="428"/>
      <c r="BZJ10" s="428"/>
      <c r="BZK10" s="428"/>
      <c r="BZL10" s="428"/>
      <c r="BZM10" s="428"/>
      <c r="BZN10" s="428"/>
      <c r="BZO10" s="428"/>
      <c r="BZP10" s="428"/>
      <c r="BZQ10" s="428"/>
      <c r="BZR10" s="428"/>
      <c r="BZS10" s="428"/>
      <c r="BZT10" s="428"/>
      <c r="BZU10" s="428"/>
      <c r="BZV10" s="428"/>
      <c r="BZW10" s="428"/>
      <c r="BZX10" s="428"/>
      <c r="BZY10" s="428"/>
      <c r="BZZ10" s="428"/>
      <c r="CAA10" s="428"/>
      <c r="CAB10" s="428"/>
      <c r="CAC10" s="428"/>
      <c r="CAD10" s="428"/>
      <c r="CAE10" s="428"/>
      <c r="CAF10" s="428"/>
      <c r="CAG10" s="428"/>
      <c r="CAH10" s="428"/>
      <c r="CAI10" s="428"/>
      <c r="CAJ10" s="428"/>
      <c r="CAK10" s="428"/>
      <c r="CAL10" s="428"/>
      <c r="CAM10" s="428"/>
      <c r="CAN10" s="428"/>
      <c r="CAO10" s="428"/>
      <c r="CAP10" s="428"/>
      <c r="CAQ10" s="428"/>
      <c r="CAR10" s="428"/>
      <c r="CAS10" s="428"/>
      <c r="CAT10" s="428"/>
      <c r="CAU10" s="428"/>
      <c r="CAV10" s="428"/>
      <c r="CAW10" s="428"/>
      <c r="CAX10" s="428"/>
      <c r="CAY10" s="428"/>
      <c r="CAZ10" s="428"/>
      <c r="CBA10" s="428"/>
      <c r="CBB10" s="428"/>
      <c r="CBC10" s="428"/>
      <c r="CBD10" s="428"/>
      <c r="CBE10" s="428"/>
      <c r="CBF10" s="428"/>
      <c r="CBG10" s="428"/>
      <c r="CBH10" s="428"/>
      <c r="CBI10" s="428"/>
      <c r="CBJ10" s="428"/>
      <c r="CBK10" s="428"/>
      <c r="CBL10" s="428"/>
      <c r="CBM10" s="428"/>
      <c r="CBN10" s="428"/>
      <c r="CBO10" s="428"/>
      <c r="CBP10" s="428"/>
      <c r="CBQ10" s="428"/>
      <c r="CBR10" s="428"/>
      <c r="CBS10" s="428"/>
      <c r="CBT10" s="428"/>
      <c r="CBU10" s="428"/>
      <c r="CBV10" s="428"/>
      <c r="CBW10" s="428"/>
      <c r="CBX10" s="428"/>
      <c r="CBY10" s="428"/>
      <c r="CBZ10" s="428"/>
      <c r="CCA10" s="428"/>
      <c r="CCB10" s="428"/>
      <c r="CCC10" s="428"/>
      <c r="CCD10" s="428"/>
      <c r="CCE10" s="428"/>
      <c r="CCF10" s="428"/>
      <c r="CCG10" s="428"/>
      <c r="CCH10" s="428"/>
      <c r="CCI10" s="428"/>
      <c r="CCJ10" s="428"/>
      <c r="CCK10" s="428"/>
      <c r="CCL10" s="428"/>
      <c r="CCM10" s="428"/>
      <c r="CCN10" s="428"/>
      <c r="CCO10" s="428"/>
      <c r="CCP10" s="428"/>
      <c r="CCQ10" s="428"/>
      <c r="CCR10" s="428"/>
      <c r="CCS10" s="428"/>
      <c r="CCT10" s="428"/>
      <c r="CCU10" s="428"/>
      <c r="CCV10" s="428"/>
      <c r="CCW10" s="428"/>
      <c r="CCX10" s="428"/>
      <c r="CCY10" s="428"/>
      <c r="CCZ10" s="428"/>
      <c r="CDA10" s="428"/>
      <c r="CDB10" s="428"/>
      <c r="CDC10" s="428"/>
      <c r="CDD10" s="428"/>
      <c r="CDE10" s="428"/>
      <c r="CDF10" s="428"/>
      <c r="CDG10" s="428"/>
      <c r="CDH10" s="428"/>
      <c r="CDI10" s="428"/>
      <c r="CDJ10" s="428"/>
      <c r="CDK10" s="428"/>
      <c r="CDL10" s="428"/>
      <c r="CDM10" s="428"/>
      <c r="CDN10" s="428"/>
      <c r="CDO10" s="428"/>
      <c r="CDP10" s="428"/>
      <c r="CDQ10" s="428"/>
      <c r="CDR10" s="428"/>
      <c r="CDS10" s="428"/>
      <c r="CDT10" s="428"/>
      <c r="CDU10" s="428"/>
      <c r="CDV10" s="428"/>
      <c r="CDW10" s="428"/>
      <c r="CDX10" s="428"/>
      <c r="CDY10" s="428"/>
      <c r="CDZ10" s="428"/>
      <c r="CEA10" s="428"/>
      <c r="CEB10" s="428"/>
      <c r="CEC10" s="428"/>
      <c r="CED10" s="428"/>
      <c r="CEE10" s="428"/>
      <c r="CEF10" s="428"/>
      <c r="CEG10" s="428"/>
      <c r="CEH10" s="428"/>
      <c r="CEI10" s="428"/>
      <c r="CEJ10" s="428"/>
      <c r="CEK10" s="428"/>
      <c r="CEL10" s="428"/>
      <c r="CEM10" s="428"/>
      <c r="CEN10" s="428"/>
      <c r="CEO10" s="428"/>
      <c r="CEP10" s="428"/>
      <c r="CEQ10" s="428"/>
      <c r="CER10" s="428"/>
      <c r="CES10" s="428"/>
      <c r="CET10" s="428"/>
      <c r="CEU10" s="428"/>
      <c r="CEV10" s="428"/>
      <c r="CEW10" s="428"/>
      <c r="CEX10" s="428"/>
      <c r="CEY10" s="428"/>
      <c r="CEZ10" s="428"/>
      <c r="CFA10" s="428"/>
      <c r="CFB10" s="428"/>
      <c r="CFC10" s="428"/>
      <c r="CFD10" s="428"/>
      <c r="CFE10" s="428"/>
      <c r="CFF10" s="428"/>
      <c r="CFG10" s="428"/>
      <c r="CFH10" s="428"/>
      <c r="CFI10" s="428"/>
      <c r="CFJ10" s="428"/>
      <c r="CFK10" s="428"/>
      <c r="CFL10" s="428"/>
      <c r="CFM10" s="428"/>
      <c r="CFN10" s="428"/>
      <c r="CFO10" s="428"/>
      <c r="CFP10" s="428"/>
      <c r="CFQ10" s="428"/>
      <c r="CFR10" s="428"/>
      <c r="CFS10" s="428"/>
      <c r="CFT10" s="428"/>
      <c r="CFU10" s="428"/>
      <c r="CFV10" s="428"/>
      <c r="CFW10" s="428"/>
      <c r="CFX10" s="428"/>
      <c r="CFY10" s="428"/>
      <c r="CFZ10" s="428"/>
      <c r="CGA10" s="428"/>
      <c r="CGB10" s="428"/>
      <c r="CGC10" s="428"/>
      <c r="CGD10" s="428"/>
      <c r="CGE10" s="428"/>
      <c r="CGF10" s="428"/>
      <c r="CGG10" s="428"/>
      <c r="CGH10" s="428"/>
      <c r="CGI10" s="428"/>
      <c r="CGJ10" s="428"/>
      <c r="CGK10" s="428"/>
      <c r="CGL10" s="428"/>
      <c r="CGM10" s="428"/>
      <c r="CGN10" s="428"/>
      <c r="CGO10" s="428"/>
      <c r="CGP10" s="428"/>
      <c r="CGQ10" s="428"/>
      <c r="CGR10" s="428"/>
      <c r="CGS10" s="428"/>
      <c r="CGT10" s="428"/>
      <c r="CGU10" s="428"/>
      <c r="CGV10" s="428"/>
      <c r="CGW10" s="428"/>
      <c r="CGX10" s="428"/>
      <c r="CGY10" s="428"/>
      <c r="CGZ10" s="428"/>
      <c r="CHA10" s="428"/>
      <c r="CHB10" s="428"/>
      <c r="CHC10" s="428"/>
      <c r="CHD10" s="428"/>
      <c r="CHE10" s="428"/>
      <c r="CHF10" s="428"/>
      <c r="CHG10" s="428"/>
      <c r="CHH10" s="428"/>
      <c r="CHI10" s="428"/>
      <c r="CHJ10" s="428"/>
      <c r="CHK10" s="428"/>
      <c r="CHL10" s="428"/>
      <c r="CHM10" s="428"/>
      <c r="CHN10" s="428"/>
      <c r="CHO10" s="428"/>
      <c r="CHP10" s="428"/>
      <c r="CHQ10" s="428"/>
      <c r="CHR10" s="428"/>
      <c r="CHS10" s="428"/>
      <c r="CHT10" s="428"/>
      <c r="CHU10" s="428"/>
      <c r="CHV10" s="428"/>
      <c r="CHW10" s="428"/>
      <c r="CHX10" s="428"/>
      <c r="CHY10" s="428"/>
      <c r="CHZ10" s="428"/>
      <c r="CIA10" s="428"/>
      <c r="CIB10" s="428"/>
      <c r="CIC10" s="428"/>
      <c r="CID10" s="428"/>
      <c r="CIE10" s="428"/>
      <c r="CIF10" s="428"/>
      <c r="CIG10" s="428"/>
      <c r="CIH10" s="428"/>
      <c r="CII10" s="428"/>
      <c r="CIJ10" s="428"/>
      <c r="CIK10" s="428"/>
      <c r="CIL10" s="428"/>
      <c r="CIM10" s="428"/>
      <c r="CIN10" s="428"/>
      <c r="CIO10" s="428"/>
      <c r="CIP10" s="428"/>
      <c r="CIQ10" s="428"/>
      <c r="CIR10" s="428"/>
      <c r="CIS10" s="428"/>
      <c r="CIT10" s="428"/>
      <c r="CIU10" s="428"/>
      <c r="CIV10" s="428"/>
      <c r="CIW10" s="428"/>
      <c r="CIX10" s="428"/>
      <c r="CIY10" s="428"/>
      <c r="CIZ10" s="428"/>
      <c r="CJA10" s="428"/>
      <c r="CJB10" s="428"/>
      <c r="CJC10" s="428"/>
      <c r="CJD10" s="428"/>
      <c r="CJE10" s="428"/>
      <c r="CJF10" s="428"/>
      <c r="CJG10" s="428"/>
      <c r="CJH10" s="428"/>
      <c r="CJI10" s="428"/>
      <c r="CJJ10" s="428"/>
      <c r="CJK10" s="428"/>
      <c r="CJL10" s="428"/>
      <c r="CJM10" s="428"/>
      <c r="CJN10" s="428"/>
      <c r="CJO10" s="428"/>
      <c r="CJP10" s="428"/>
      <c r="CJQ10" s="428"/>
      <c r="CJR10" s="428"/>
      <c r="CJS10" s="428"/>
      <c r="CJT10" s="428"/>
      <c r="CJU10" s="428"/>
      <c r="CJV10" s="428"/>
      <c r="CJW10" s="428"/>
      <c r="CJX10" s="428"/>
      <c r="CJY10" s="428"/>
      <c r="CJZ10" s="428"/>
      <c r="CKA10" s="428"/>
      <c r="CKB10" s="428"/>
      <c r="CKC10" s="428"/>
      <c r="CKD10" s="428"/>
      <c r="CKE10" s="428"/>
      <c r="CKF10" s="428"/>
      <c r="CKG10" s="428"/>
      <c r="CKH10" s="428"/>
      <c r="CKI10" s="428"/>
      <c r="CKJ10" s="428"/>
      <c r="CKK10" s="428"/>
      <c r="CKL10" s="428"/>
      <c r="CKM10" s="428"/>
      <c r="CKN10" s="428"/>
      <c r="CKO10" s="428"/>
      <c r="CKP10" s="428"/>
      <c r="CKQ10" s="428"/>
      <c r="CKR10" s="428"/>
      <c r="CKS10" s="428"/>
      <c r="CKT10" s="428"/>
      <c r="CKU10" s="428"/>
      <c r="CKV10" s="428"/>
      <c r="CKW10" s="428"/>
      <c r="CKX10" s="428"/>
      <c r="CKY10" s="428"/>
      <c r="CKZ10" s="428"/>
      <c r="CLA10" s="428"/>
      <c r="CLB10" s="428"/>
      <c r="CLC10" s="428"/>
      <c r="CLD10" s="428"/>
      <c r="CLE10" s="428"/>
      <c r="CLF10" s="428"/>
      <c r="CLG10" s="428"/>
      <c r="CLH10" s="428"/>
      <c r="CLI10" s="428"/>
      <c r="CLJ10" s="428"/>
      <c r="CLK10" s="428"/>
      <c r="CLL10" s="428"/>
      <c r="CLM10" s="428"/>
      <c r="CLN10" s="428"/>
      <c r="CLO10" s="428"/>
      <c r="CLP10" s="428"/>
      <c r="CLQ10" s="428"/>
      <c r="CLR10" s="428"/>
      <c r="CLS10" s="428"/>
      <c r="CLT10" s="428"/>
      <c r="CLU10" s="428"/>
      <c r="CLV10" s="428"/>
      <c r="CLW10" s="428"/>
      <c r="CLX10" s="428"/>
      <c r="CLY10" s="428"/>
      <c r="CLZ10" s="428"/>
      <c r="CMA10" s="428"/>
      <c r="CMB10" s="428"/>
      <c r="CMC10" s="428"/>
      <c r="CMD10" s="428"/>
      <c r="CME10" s="428"/>
      <c r="CMF10" s="428"/>
      <c r="CMG10" s="428"/>
      <c r="CMH10" s="428"/>
      <c r="CMI10" s="428"/>
      <c r="CMJ10" s="428"/>
      <c r="CMK10" s="428"/>
      <c r="CML10" s="428"/>
      <c r="CMM10" s="428"/>
      <c r="CMN10" s="428"/>
      <c r="CMO10" s="428"/>
      <c r="CMP10" s="428"/>
      <c r="CMQ10" s="428"/>
      <c r="CMR10" s="428"/>
      <c r="CMS10" s="428"/>
      <c r="CMT10" s="428"/>
      <c r="CMU10" s="428"/>
      <c r="CMV10" s="428"/>
      <c r="CMW10" s="428"/>
      <c r="CMX10" s="428"/>
      <c r="CMY10" s="428"/>
      <c r="CMZ10" s="428"/>
      <c r="CNA10" s="428"/>
      <c r="CNB10" s="428"/>
      <c r="CNC10" s="428"/>
      <c r="CND10" s="428"/>
      <c r="CNE10" s="428"/>
      <c r="CNF10" s="428"/>
      <c r="CNG10" s="428"/>
      <c r="CNH10" s="428"/>
      <c r="CNI10" s="428"/>
      <c r="CNJ10" s="428"/>
      <c r="CNK10" s="428"/>
      <c r="CNL10" s="428"/>
      <c r="CNM10" s="428"/>
      <c r="CNN10" s="428"/>
      <c r="CNO10" s="428"/>
      <c r="CNP10" s="428"/>
      <c r="CNQ10" s="428"/>
      <c r="CNR10" s="428"/>
      <c r="CNS10" s="428"/>
      <c r="CNT10" s="428"/>
      <c r="CNU10" s="428"/>
      <c r="CNV10" s="428"/>
      <c r="CNW10" s="428"/>
      <c r="CNX10" s="428"/>
      <c r="CNY10" s="428"/>
      <c r="CNZ10" s="428"/>
      <c r="COA10" s="428"/>
      <c r="COB10" s="428"/>
      <c r="COC10" s="428"/>
      <c r="COD10" s="428"/>
      <c r="COE10" s="428"/>
      <c r="COF10" s="428"/>
      <c r="COG10" s="428"/>
      <c r="COH10" s="428"/>
      <c r="COI10" s="428"/>
      <c r="COJ10" s="428"/>
      <c r="COK10" s="428"/>
      <c r="COL10" s="428"/>
      <c r="COM10" s="428"/>
      <c r="CON10" s="428"/>
      <c r="COO10" s="428"/>
      <c r="COP10" s="428"/>
      <c r="COQ10" s="428"/>
      <c r="COR10" s="428"/>
      <c r="COS10" s="428"/>
      <c r="COT10" s="428"/>
      <c r="COU10" s="428"/>
      <c r="COV10" s="428"/>
      <c r="COW10" s="428"/>
      <c r="COX10" s="428"/>
      <c r="COY10" s="428"/>
      <c r="COZ10" s="428"/>
      <c r="CPA10" s="428"/>
      <c r="CPB10" s="428"/>
      <c r="CPC10" s="428"/>
      <c r="CPD10" s="428"/>
      <c r="CPE10" s="428"/>
      <c r="CPF10" s="428"/>
      <c r="CPG10" s="428"/>
      <c r="CPH10" s="428"/>
      <c r="CPI10" s="428"/>
      <c r="CPJ10" s="428"/>
      <c r="CPK10" s="428"/>
      <c r="CPL10" s="428"/>
      <c r="CPM10" s="428"/>
      <c r="CPN10" s="428"/>
      <c r="CPO10" s="428"/>
      <c r="CPP10" s="428"/>
      <c r="CPQ10" s="428"/>
      <c r="CPR10" s="428"/>
      <c r="CPS10" s="428"/>
      <c r="CPT10" s="428"/>
      <c r="CPU10" s="428"/>
      <c r="CPV10" s="428"/>
      <c r="CPW10" s="428"/>
      <c r="CPX10" s="428"/>
      <c r="CPY10" s="428"/>
      <c r="CPZ10" s="428"/>
      <c r="CQA10" s="428"/>
      <c r="CQB10" s="428"/>
      <c r="CQC10" s="428"/>
      <c r="CQD10" s="428"/>
      <c r="CQE10" s="428"/>
      <c r="CQF10" s="428"/>
      <c r="CQG10" s="428"/>
      <c r="CQH10" s="428"/>
      <c r="CQI10" s="428"/>
      <c r="CQJ10" s="428"/>
      <c r="CQK10" s="428"/>
      <c r="CQL10" s="428"/>
      <c r="CQM10" s="428"/>
      <c r="CQN10" s="428"/>
      <c r="CQO10" s="428"/>
      <c r="CQP10" s="428"/>
      <c r="CQQ10" s="428"/>
      <c r="CQR10" s="428"/>
      <c r="CQS10" s="428"/>
      <c r="CQT10" s="428"/>
      <c r="CQU10" s="428"/>
      <c r="CQV10" s="428"/>
      <c r="CQW10" s="428"/>
      <c r="CQX10" s="428"/>
      <c r="CQY10" s="428"/>
      <c r="CQZ10" s="428"/>
      <c r="CRA10" s="428"/>
      <c r="CRB10" s="428"/>
      <c r="CRC10" s="428"/>
      <c r="CRD10" s="428"/>
      <c r="CRE10" s="428"/>
      <c r="CRF10" s="428"/>
      <c r="CRG10" s="428"/>
      <c r="CRH10" s="428"/>
      <c r="CRI10" s="428"/>
      <c r="CRJ10" s="428"/>
      <c r="CRK10" s="428"/>
      <c r="CRL10" s="428"/>
      <c r="CRM10" s="428"/>
      <c r="CRN10" s="428"/>
      <c r="CRO10" s="428"/>
      <c r="CRP10" s="428"/>
      <c r="CRQ10" s="428"/>
      <c r="CRR10" s="428"/>
      <c r="CRS10" s="428"/>
      <c r="CRT10" s="428"/>
      <c r="CRU10" s="428"/>
      <c r="CRV10" s="428"/>
      <c r="CRW10" s="428"/>
      <c r="CRX10" s="428"/>
      <c r="CRY10" s="428"/>
      <c r="CRZ10" s="428"/>
      <c r="CSA10" s="428"/>
      <c r="CSB10" s="428"/>
      <c r="CSC10" s="428"/>
      <c r="CSD10" s="428"/>
      <c r="CSE10" s="428"/>
      <c r="CSF10" s="428"/>
      <c r="CSG10" s="428"/>
      <c r="CSH10" s="428"/>
      <c r="CSI10" s="428"/>
      <c r="CSJ10" s="428"/>
      <c r="CSK10" s="428"/>
      <c r="CSL10" s="428"/>
      <c r="CSM10" s="428"/>
      <c r="CSN10" s="428"/>
      <c r="CSO10" s="428"/>
      <c r="CSP10" s="428"/>
      <c r="CSQ10" s="428"/>
      <c r="CSR10" s="428"/>
      <c r="CSS10" s="428"/>
      <c r="CST10" s="428"/>
      <c r="CSU10" s="428"/>
      <c r="CSV10" s="428"/>
      <c r="CSW10" s="428"/>
      <c r="CSX10" s="428"/>
      <c r="CSY10" s="428"/>
      <c r="CSZ10" s="428"/>
      <c r="CTA10" s="428"/>
      <c r="CTB10" s="428"/>
      <c r="CTC10" s="428"/>
      <c r="CTD10" s="428"/>
      <c r="CTE10" s="428"/>
      <c r="CTF10" s="428"/>
      <c r="CTG10" s="428"/>
      <c r="CTH10" s="428"/>
      <c r="CTI10" s="428"/>
      <c r="CTJ10" s="428"/>
      <c r="CTK10" s="428"/>
      <c r="CTL10" s="428"/>
      <c r="CTM10" s="428"/>
      <c r="CTN10" s="428"/>
      <c r="CTO10" s="428"/>
      <c r="CTP10" s="428"/>
      <c r="CTQ10" s="428"/>
      <c r="CTR10" s="428"/>
      <c r="CTS10" s="428"/>
      <c r="CTT10" s="428"/>
      <c r="CTU10" s="428"/>
      <c r="CTV10" s="428"/>
      <c r="CTW10" s="428"/>
      <c r="CTX10" s="428"/>
      <c r="CTY10" s="428"/>
      <c r="CTZ10" s="428"/>
      <c r="CUA10" s="428"/>
      <c r="CUB10" s="428"/>
      <c r="CUC10" s="428"/>
      <c r="CUD10" s="428"/>
      <c r="CUE10" s="428"/>
      <c r="CUF10" s="428"/>
      <c r="CUG10" s="428"/>
      <c r="CUH10" s="428"/>
      <c r="CUI10" s="428"/>
      <c r="CUJ10" s="428"/>
      <c r="CUK10" s="428"/>
      <c r="CUL10" s="428"/>
      <c r="CUM10" s="428"/>
      <c r="CUN10" s="428"/>
      <c r="CUO10" s="428"/>
      <c r="CUP10" s="428"/>
      <c r="CUQ10" s="428"/>
      <c r="CUR10" s="428"/>
      <c r="CUS10" s="428"/>
      <c r="CUT10" s="428"/>
      <c r="CUU10" s="428"/>
      <c r="CUV10" s="428"/>
      <c r="CUW10" s="428"/>
      <c r="CUX10" s="428"/>
      <c r="CUY10" s="428"/>
      <c r="CUZ10" s="428"/>
      <c r="CVA10" s="428"/>
      <c r="CVB10" s="428"/>
      <c r="CVC10" s="428"/>
      <c r="CVD10" s="428"/>
      <c r="CVE10" s="428"/>
      <c r="CVF10" s="428"/>
      <c r="CVG10" s="428"/>
      <c r="CVH10" s="428"/>
      <c r="CVI10" s="428"/>
      <c r="CVJ10" s="428"/>
      <c r="CVK10" s="428"/>
      <c r="CVL10" s="428"/>
      <c r="CVM10" s="428"/>
      <c r="CVN10" s="428"/>
      <c r="CVO10" s="428"/>
      <c r="CVP10" s="428"/>
      <c r="CVQ10" s="428"/>
      <c r="CVR10" s="428"/>
      <c r="CVS10" s="428"/>
      <c r="CVT10" s="428"/>
      <c r="CVU10" s="428"/>
      <c r="CVV10" s="428"/>
      <c r="CVW10" s="428"/>
      <c r="CVX10" s="428"/>
      <c r="CVY10" s="428"/>
      <c r="CVZ10" s="428"/>
      <c r="CWA10" s="428"/>
      <c r="CWB10" s="428"/>
      <c r="CWC10" s="428"/>
      <c r="CWD10" s="428"/>
      <c r="CWE10" s="428"/>
      <c r="CWF10" s="428"/>
      <c r="CWG10" s="428"/>
      <c r="CWH10" s="428"/>
      <c r="CWI10" s="428"/>
      <c r="CWJ10" s="428"/>
      <c r="CWK10" s="428"/>
      <c r="CWL10" s="428"/>
      <c r="CWM10" s="428"/>
      <c r="CWN10" s="428"/>
      <c r="CWO10" s="428"/>
      <c r="CWP10" s="428"/>
      <c r="CWQ10" s="428"/>
      <c r="CWR10" s="428"/>
      <c r="CWS10" s="428"/>
      <c r="CWT10" s="428"/>
      <c r="CWU10" s="428"/>
      <c r="CWV10" s="428"/>
      <c r="CWW10" s="428"/>
      <c r="CWX10" s="428"/>
      <c r="CWY10" s="428"/>
      <c r="CWZ10" s="428"/>
      <c r="CXA10" s="428"/>
      <c r="CXB10" s="428"/>
      <c r="CXC10" s="428"/>
      <c r="CXD10" s="428"/>
      <c r="CXE10" s="428"/>
      <c r="CXF10" s="428"/>
      <c r="CXG10" s="428"/>
      <c r="CXH10" s="428"/>
      <c r="CXI10" s="428"/>
      <c r="CXJ10" s="428"/>
      <c r="CXK10" s="428"/>
      <c r="CXL10" s="428"/>
      <c r="CXM10" s="428"/>
      <c r="CXN10" s="428"/>
      <c r="CXO10" s="428"/>
      <c r="CXP10" s="428"/>
      <c r="CXQ10" s="428"/>
      <c r="CXR10" s="428"/>
      <c r="CXS10" s="428"/>
      <c r="CXT10" s="428"/>
      <c r="CXU10" s="428"/>
      <c r="CXV10" s="428"/>
      <c r="CXW10" s="428"/>
      <c r="CXX10" s="428"/>
      <c r="CXY10" s="428"/>
      <c r="CXZ10" s="428"/>
      <c r="CYA10" s="428"/>
      <c r="CYB10" s="428"/>
      <c r="CYC10" s="428"/>
      <c r="CYD10" s="428"/>
      <c r="CYE10" s="428"/>
      <c r="CYF10" s="428"/>
      <c r="CYG10" s="428"/>
      <c r="CYH10" s="428"/>
      <c r="CYI10" s="428"/>
      <c r="CYJ10" s="428"/>
      <c r="CYK10" s="428"/>
      <c r="CYL10" s="428"/>
      <c r="CYM10" s="428"/>
      <c r="CYN10" s="428"/>
      <c r="CYO10" s="428"/>
      <c r="CYP10" s="428"/>
      <c r="CYQ10" s="428"/>
      <c r="CYR10" s="428"/>
      <c r="CYS10" s="428"/>
      <c r="CYT10" s="428"/>
      <c r="CYU10" s="428"/>
      <c r="CYV10" s="428"/>
      <c r="CYW10" s="428"/>
      <c r="CYX10" s="428"/>
      <c r="CYY10" s="428"/>
      <c r="CYZ10" s="428"/>
      <c r="CZA10" s="428"/>
      <c r="CZB10" s="428"/>
      <c r="CZC10" s="428"/>
      <c r="CZD10" s="428"/>
      <c r="CZE10" s="428"/>
      <c r="CZF10" s="428"/>
      <c r="CZG10" s="428"/>
      <c r="CZH10" s="428"/>
      <c r="CZI10" s="428"/>
      <c r="CZJ10" s="428"/>
      <c r="CZK10" s="428"/>
      <c r="CZL10" s="428"/>
      <c r="CZM10" s="428"/>
      <c r="CZN10" s="428"/>
      <c r="CZO10" s="428"/>
      <c r="CZP10" s="428"/>
      <c r="CZQ10" s="428"/>
      <c r="CZR10" s="428"/>
      <c r="CZS10" s="428"/>
      <c r="CZT10" s="428"/>
      <c r="CZU10" s="428"/>
      <c r="CZV10" s="428"/>
      <c r="CZW10" s="428"/>
      <c r="CZX10" s="428"/>
      <c r="CZY10" s="428"/>
      <c r="CZZ10" s="428"/>
      <c r="DAA10" s="428"/>
      <c r="DAB10" s="428"/>
      <c r="DAC10" s="428"/>
      <c r="DAD10" s="428"/>
      <c r="DAE10" s="428"/>
      <c r="DAF10" s="428"/>
      <c r="DAG10" s="428"/>
      <c r="DAH10" s="428"/>
      <c r="DAI10" s="428"/>
      <c r="DAJ10" s="428"/>
      <c r="DAK10" s="428"/>
      <c r="DAL10" s="428"/>
      <c r="DAM10" s="428"/>
      <c r="DAN10" s="428"/>
      <c r="DAO10" s="428"/>
      <c r="DAP10" s="428"/>
      <c r="DAQ10" s="428"/>
      <c r="DAR10" s="428"/>
      <c r="DAS10" s="428"/>
      <c r="DAT10" s="428"/>
      <c r="DAU10" s="428"/>
      <c r="DAV10" s="428"/>
      <c r="DAW10" s="428"/>
      <c r="DAX10" s="428"/>
      <c r="DAY10" s="428"/>
      <c r="DAZ10" s="428"/>
      <c r="DBA10" s="428"/>
      <c r="DBB10" s="428"/>
      <c r="DBC10" s="428"/>
      <c r="DBD10" s="428"/>
      <c r="DBE10" s="428"/>
      <c r="DBF10" s="428"/>
      <c r="DBG10" s="428"/>
      <c r="DBH10" s="428"/>
      <c r="DBI10" s="428"/>
      <c r="DBJ10" s="428"/>
      <c r="DBK10" s="428"/>
      <c r="DBL10" s="428"/>
      <c r="DBM10" s="428"/>
      <c r="DBN10" s="428"/>
      <c r="DBO10" s="428"/>
      <c r="DBP10" s="428"/>
      <c r="DBQ10" s="428"/>
      <c r="DBR10" s="428"/>
      <c r="DBS10" s="428"/>
      <c r="DBT10" s="428"/>
      <c r="DBU10" s="428"/>
      <c r="DBV10" s="428"/>
      <c r="DBW10" s="428"/>
      <c r="DBX10" s="428"/>
      <c r="DBY10" s="428"/>
      <c r="DBZ10" s="428"/>
      <c r="DCA10" s="428"/>
      <c r="DCB10" s="428"/>
      <c r="DCC10" s="428"/>
      <c r="DCD10" s="428"/>
      <c r="DCE10" s="428"/>
      <c r="DCF10" s="428"/>
      <c r="DCG10" s="428"/>
      <c r="DCH10" s="428"/>
      <c r="DCI10" s="428"/>
      <c r="DCJ10" s="428"/>
      <c r="DCK10" s="428"/>
      <c r="DCL10" s="428"/>
      <c r="DCM10" s="428"/>
      <c r="DCN10" s="428"/>
      <c r="DCO10" s="428"/>
      <c r="DCP10" s="428"/>
      <c r="DCQ10" s="428"/>
      <c r="DCR10" s="428"/>
      <c r="DCS10" s="428"/>
      <c r="DCT10" s="428"/>
      <c r="DCU10" s="428"/>
      <c r="DCV10" s="428"/>
      <c r="DCW10" s="428"/>
      <c r="DCX10" s="428"/>
      <c r="DCY10" s="428"/>
      <c r="DCZ10" s="428"/>
      <c r="DDA10" s="428"/>
      <c r="DDB10" s="428"/>
      <c r="DDC10" s="428"/>
      <c r="DDD10" s="428"/>
      <c r="DDE10" s="428"/>
      <c r="DDF10" s="428"/>
      <c r="DDG10" s="428"/>
      <c r="DDH10" s="428"/>
      <c r="DDI10" s="428"/>
      <c r="DDJ10" s="428"/>
      <c r="DDK10" s="428"/>
      <c r="DDL10" s="428"/>
      <c r="DDM10" s="428"/>
      <c r="DDN10" s="428"/>
      <c r="DDO10" s="428"/>
      <c r="DDP10" s="428"/>
      <c r="DDQ10" s="428"/>
      <c r="DDR10" s="428"/>
      <c r="DDS10" s="428"/>
      <c r="DDT10" s="428"/>
      <c r="DDU10" s="428"/>
      <c r="DDV10" s="428"/>
      <c r="DDW10" s="428"/>
      <c r="DDX10" s="428"/>
      <c r="DDY10" s="428"/>
      <c r="DDZ10" s="428"/>
      <c r="DEA10" s="428"/>
      <c r="DEB10" s="428"/>
      <c r="DEC10" s="428"/>
      <c r="DED10" s="428"/>
      <c r="DEE10" s="428"/>
      <c r="DEF10" s="428"/>
      <c r="DEG10" s="428"/>
      <c r="DEH10" s="428"/>
      <c r="DEI10" s="428"/>
      <c r="DEJ10" s="428"/>
      <c r="DEK10" s="428"/>
      <c r="DEL10" s="428"/>
      <c r="DEM10" s="428"/>
      <c r="DEN10" s="428"/>
      <c r="DEO10" s="428"/>
      <c r="DEP10" s="428"/>
      <c r="DEQ10" s="428"/>
      <c r="DER10" s="428"/>
      <c r="DES10" s="428"/>
      <c r="DET10" s="428"/>
      <c r="DEU10" s="428"/>
      <c r="DEV10" s="428"/>
      <c r="DEW10" s="428"/>
      <c r="DEX10" s="428"/>
      <c r="DEY10" s="428"/>
      <c r="DEZ10" s="428"/>
      <c r="DFA10" s="428"/>
      <c r="DFB10" s="428"/>
      <c r="DFC10" s="428"/>
      <c r="DFD10" s="428"/>
      <c r="DFE10" s="428"/>
      <c r="DFF10" s="428"/>
      <c r="DFG10" s="428"/>
      <c r="DFH10" s="428"/>
      <c r="DFI10" s="428"/>
      <c r="DFJ10" s="428"/>
      <c r="DFK10" s="428"/>
      <c r="DFL10" s="428"/>
      <c r="DFM10" s="428"/>
      <c r="DFN10" s="428"/>
      <c r="DFO10" s="428"/>
      <c r="DFP10" s="428"/>
      <c r="DFQ10" s="428"/>
      <c r="DFR10" s="428"/>
      <c r="DFS10" s="428"/>
      <c r="DFT10" s="428"/>
      <c r="DFU10" s="428"/>
      <c r="DFV10" s="428"/>
      <c r="DFW10" s="428"/>
      <c r="DFX10" s="428"/>
      <c r="DFY10" s="428"/>
      <c r="DFZ10" s="428"/>
      <c r="DGA10" s="428"/>
      <c r="DGB10" s="428"/>
      <c r="DGC10" s="428"/>
      <c r="DGD10" s="428"/>
      <c r="DGE10" s="428"/>
      <c r="DGF10" s="428"/>
      <c r="DGG10" s="428"/>
      <c r="DGH10" s="428"/>
      <c r="DGI10" s="428"/>
      <c r="DGJ10" s="428"/>
      <c r="DGK10" s="428"/>
      <c r="DGL10" s="428"/>
      <c r="DGM10" s="428"/>
      <c r="DGN10" s="428"/>
      <c r="DGO10" s="428"/>
      <c r="DGP10" s="428"/>
      <c r="DGQ10" s="428"/>
      <c r="DGR10" s="428"/>
      <c r="DGS10" s="428"/>
      <c r="DGT10" s="428"/>
      <c r="DGU10" s="428"/>
      <c r="DGV10" s="428"/>
      <c r="DGW10" s="428"/>
      <c r="DGX10" s="428"/>
      <c r="DGY10" s="428"/>
      <c r="DGZ10" s="428"/>
      <c r="DHA10" s="428"/>
      <c r="DHB10" s="428"/>
      <c r="DHC10" s="428"/>
      <c r="DHD10" s="428"/>
      <c r="DHE10" s="428"/>
      <c r="DHF10" s="428"/>
      <c r="DHG10" s="428"/>
      <c r="DHH10" s="428"/>
      <c r="DHI10" s="428"/>
      <c r="DHJ10" s="428"/>
      <c r="DHK10" s="428"/>
      <c r="DHL10" s="428"/>
      <c r="DHM10" s="428"/>
      <c r="DHN10" s="428"/>
      <c r="DHO10" s="428"/>
      <c r="DHP10" s="428"/>
      <c r="DHQ10" s="428"/>
      <c r="DHR10" s="428"/>
      <c r="DHS10" s="428"/>
      <c r="DHT10" s="428"/>
      <c r="DHU10" s="428"/>
      <c r="DHV10" s="428"/>
      <c r="DHW10" s="428"/>
      <c r="DHX10" s="428"/>
      <c r="DHY10" s="428"/>
      <c r="DHZ10" s="428"/>
      <c r="DIA10" s="428"/>
      <c r="DIB10" s="428"/>
      <c r="DIC10" s="428"/>
      <c r="DID10" s="428"/>
      <c r="DIE10" s="428"/>
      <c r="DIF10" s="428"/>
      <c r="DIG10" s="428"/>
      <c r="DIH10" s="428"/>
      <c r="DII10" s="428"/>
      <c r="DIJ10" s="428"/>
      <c r="DIK10" s="428"/>
      <c r="DIL10" s="428"/>
      <c r="DIM10" s="428"/>
      <c r="DIN10" s="428"/>
      <c r="DIO10" s="428"/>
      <c r="DIP10" s="428"/>
      <c r="DIQ10" s="428"/>
      <c r="DIR10" s="428"/>
      <c r="DIS10" s="428"/>
      <c r="DIT10" s="428"/>
      <c r="DIU10" s="428"/>
      <c r="DIV10" s="428"/>
      <c r="DIW10" s="428"/>
      <c r="DIX10" s="428"/>
      <c r="DIY10" s="428"/>
      <c r="DIZ10" s="428"/>
      <c r="DJA10" s="428"/>
      <c r="DJB10" s="428"/>
      <c r="DJC10" s="428"/>
      <c r="DJD10" s="428"/>
      <c r="DJE10" s="428"/>
      <c r="DJF10" s="428"/>
      <c r="DJG10" s="428"/>
      <c r="DJH10" s="428"/>
      <c r="DJI10" s="428"/>
      <c r="DJJ10" s="428"/>
      <c r="DJK10" s="428"/>
      <c r="DJL10" s="428"/>
      <c r="DJM10" s="428"/>
      <c r="DJN10" s="428"/>
      <c r="DJO10" s="428"/>
      <c r="DJP10" s="428"/>
      <c r="DJQ10" s="428"/>
      <c r="DJR10" s="428"/>
      <c r="DJS10" s="428"/>
      <c r="DJT10" s="428"/>
      <c r="DJU10" s="428"/>
      <c r="DJV10" s="428"/>
      <c r="DJW10" s="428"/>
      <c r="DJX10" s="428"/>
      <c r="DJY10" s="428"/>
      <c r="DJZ10" s="428"/>
      <c r="DKA10" s="428"/>
      <c r="DKB10" s="428"/>
      <c r="DKC10" s="428"/>
      <c r="DKD10" s="428"/>
      <c r="DKE10" s="428"/>
      <c r="DKF10" s="428"/>
      <c r="DKG10" s="428"/>
      <c r="DKH10" s="428"/>
      <c r="DKI10" s="428"/>
      <c r="DKJ10" s="428"/>
      <c r="DKK10" s="428"/>
      <c r="DKL10" s="428"/>
      <c r="DKM10" s="428"/>
      <c r="DKN10" s="428"/>
      <c r="DKO10" s="428"/>
      <c r="DKP10" s="428"/>
      <c r="DKQ10" s="428"/>
      <c r="DKR10" s="428"/>
      <c r="DKS10" s="428"/>
      <c r="DKT10" s="428"/>
      <c r="DKU10" s="428"/>
      <c r="DKV10" s="428"/>
      <c r="DKW10" s="428"/>
      <c r="DKX10" s="428"/>
      <c r="DKY10" s="428"/>
      <c r="DKZ10" s="428"/>
      <c r="DLA10" s="428"/>
      <c r="DLB10" s="428"/>
      <c r="DLC10" s="428"/>
      <c r="DLD10" s="428"/>
      <c r="DLE10" s="428"/>
      <c r="DLF10" s="428"/>
      <c r="DLG10" s="428"/>
      <c r="DLH10" s="428"/>
      <c r="DLI10" s="428"/>
      <c r="DLJ10" s="428"/>
      <c r="DLK10" s="428"/>
      <c r="DLL10" s="428"/>
      <c r="DLM10" s="428"/>
      <c r="DLN10" s="428"/>
      <c r="DLO10" s="428"/>
      <c r="DLP10" s="428"/>
      <c r="DLQ10" s="428"/>
      <c r="DLR10" s="428"/>
      <c r="DLS10" s="428"/>
      <c r="DLT10" s="428"/>
      <c r="DLU10" s="428"/>
      <c r="DLV10" s="428"/>
      <c r="DLW10" s="428"/>
      <c r="DLX10" s="428"/>
      <c r="DLY10" s="428"/>
      <c r="DLZ10" s="428"/>
      <c r="DMA10" s="428"/>
      <c r="DMB10" s="428"/>
      <c r="DMC10" s="428"/>
      <c r="DMD10" s="428"/>
      <c r="DME10" s="428"/>
      <c r="DMF10" s="428"/>
      <c r="DMG10" s="428"/>
      <c r="DMH10" s="428"/>
      <c r="DMI10" s="428"/>
      <c r="DMJ10" s="428"/>
      <c r="DMK10" s="428"/>
      <c r="DML10" s="428"/>
      <c r="DMM10" s="428"/>
      <c r="DMN10" s="428"/>
      <c r="DMO10" s="428"/>
      <c r="DMP10" s="428"/>
      <c r="DMQ10" s="428"/>
      <c r="DMR10" s="428"/>
      <c r="DMS10" s="428"/>
      <c r="DMT10" s="428"/>
      <c r="DMU10" s="428"/>
      <c r="DMV10" s="428"/>
      <c r="DMW10" s="428"/>
      <c r="DMX10" s="428"/>
      <c r="DMY10" s="428"/>
      <c r="DMZ10" s="428"/>
      <c r="DNA10" s="428"/>
      <c r="DNB10" s="428"/>
      <c r="DNC10" s="428"/>
      <c r="DND10" s="428"/>
      <c r="DNE10" s="428"/>
      <c r="DNF10" s="428"/>
      <c r="DNG10" s="428"/>
      <c r="DNH10" s="428"/>
      <c r="DNI10" s="428"/>
      <c r="DNJ10" s="428"/>
      <c r="DNK10" s="428"/>
      <c r="DNL10" s="428"/>
      <c r="DNM10" s="428"/>
      <c r="DNN10" s="428"/>
      <c r="DNO10" s="428"/>
      <c r="DNP10" s="428"/>
      <c r="DNQ10" s="428"/>
      <c r="DNR10" s="428"/>
      <c r="DNS10" s="428"/>
      <c r="DNT10" s="428"/>
      <c r="DNU10" s="428"/>
      <c r="DNV10" s="428"/>
      <c r="DNW10" s="428"/>
      <c r="DNX10" s="428"/>
      <c r="DNY10" s="428"/>
      <c r="DNZ10" s="428"/>
      <c r="DOA10" s="428"/>
      <c r="DOB10" s="428"/>
      <c r="DOC10" s="428"/>
      <c r="DOD10" s="428"/>
      <c r="DOE10" s="428"/>
      <c r="DOF10" s="428"/>
      <c r="DOG10" s="428"/>
      <c r="DOH10" s="428"/>
      <c r="DOI10" s="428"/>
      <c r="DOJ10" s="428"/>
      <c r="DOK10" s="428"/>
      <c r="DOL10" s="428"/>
      <c r="DOM10" s="428"/>
      <c r="DON10" s="428"/>
      <c r="DOO10" s="428"/>
      <c r="DOP10" s="428"/>
      <c r="DOQ10" s="428"/>
      <c r="DOR10" s="428"/>
      <c r="DOS10" s="428"/>
      <c r="DOT10" s="428"/>
      <c r="DOU10" s="428"/>
      <c r="DOV10" s="428"/>
      <c r="DOW10" s="428"/>
      <c r="DOX10" s="428"/>
      <c r="DOY10" s="428"/>
      <c r="DOZ10" s="428"/>
      <c r="DPA10" s="428"/>
      <c r="DPB10" s="428"/>
      <c r="DPC10" s="428"/>
      <c r="DPD10" s="428"/>
      <c r="DPE10" s="428"/>
      <c r="DPF10" s="428"/>
      <c r="DPG10" s="428"/>
      <c r="DPH10" s="428"/>
      <c r="DPI10" s="428"/>
      <c r="DPJ10" s="428"/>
      <c r="DPK10" s="428"/>
      <c r="DPL10" s="428"/>
      <c r="DPM10" s="428"/>
      <c r="DPN10" s="428"/>
      <c r="DPO10" s="428"/>
      <c r="DPP10" s="428"/>
      <c r="DPQ10" s="428"/>
      <c r="DPR10" s="428"/>
      <c r="DPS10" s="428"/>
      <c r="DPT10" s="428"/>
      <c r="DPU10" s="428"/>
      <c r="DPV10" s="428"/>
      <c r="DPW10" s="428"/>
      <c r="DPX10" s="428"/>
      <c r="DPY10" s="428"/>
      <c r="DPZ10" s="428"/>
      <c r="DQA10" s="428"/>
      <c r="DQB10" s="428"/>
      <c r="DQC10" s="428"/>
      <c r="DQD10" s="428"/>
      <c r="DQE10" s="428"/>
      <c r="DQF10" s="428"/>
      <c r="DQG10" s="428"/>
      <c r="DQH10" s="428"/>
      <c r="DQI10" s="428"/>
      <c r="DQJ10" s="428"/>
      <c r="DQK10" s="428"/>
      <c r="DQL10" s="428"/>
      <c r="DQM10" s="428"/>
      <c r="DQN10" s="428"/>
      <c r="DQO10" s="428"/>
      <c r="DQP10" s="428"/>
      <c r="DQQ10" s="428"/>
      <c r="DQR10" s="428"/>
      <c r="DQS10" s="428"/>
      <c r="DQT10" s="428"/>
      <c r="DQU10" s="428"/>
      <c r="DQV10" s="428"/>
      <c r="DQW10" s="428"/>
      <c r="DQX10" s="428"/>
      <c r="DQY10" s="428"/>
      <c r="DQZ10" s="428"/>
      <c r="DRA10" s="428"/>
      <c r="DRB10" s="428"/>
      <c r="DRC10" s="428"/>
      <c r="DRD10" s="428"/>
      <c r="DRE10" s="428"/>
      <c r="DRF10" s="428"/>
      <c r="DRG10" s="428"/>
      <c r="DRH10" s="428"/>
      <c r="DRI10" s="428"/>
      <c r="DRJ10" s="428"/>
      <c r="DRK10" s="428"/>
      <c r="DRL10" s="428"/>
      <c r="DRM10" s="428"/>
      <c r="DRN10" s="428"/>
      <c r="DRO10" s="428"/>
      <c r="DRP10" s="428"/>
      <c r="DRQ10" s="428"/>
      <c r="DRR10" s="428"/>
      <c r="DRS10" s="428"/>
      <c r="DRT10" s="428"/>
      <c r="DRU10" s="428"/>
      <c r="DRV10" s="428"/>
      <c r="DRW10" s="428"/>
      <c r="DRX10" s="428"/>
      <c r="DRY10" s="428"/>
      <c r="DRZ10" s="428"/>
      <c r="DSA10" s="428"/>
      <c r="DSB10" s="428"/>
      <c r="DSC10" s="428"/>
      <c r="DSD10" s="428"/>
      <c r="DSE10" s="428"/>
      <c r="DSF10" s="428"/>
      <c r="DSG10" s="428"/>
      <c r="DSH10" s="428"/>
      <c r="DSI10" s="428"/>
      <c r="DSJ10" s="428"/>
      <c r="DSK10" s="428"/>
      <c r="DSL10" s="428"/>
      <c r="DSM10" s="428"/>
      <c r="DSN10" s="428"/>
      <c r="DSO10" s="428"/>
      <c r="DSP10" s="428"/>
      <c r="DSQ10" s="428"/>
      <c r="DSR10" s="428"/>
      <c r="DSS10" s="428"/>
      <c r="DST10" s="428"/>
      <c r="DSU10" s="428"/>
      <c r="DSV10" s="428"/>
      <c r="DSW10" s="428"/>
      <c r="DSX10" s="428"/>
      <c r="DSY10" s="428"/>
      <c r="DSZ10" s="428"/>
      <c r="DTA10" s="428"/>
      <c r="DTB10" s="428"/>
      <c r="DTC10" s="428"/>
      <c r="DTD10" s="428"/>
      <c r="DTE10" s="428"/>
      <c r="DTF10" s="428"/>
      <c r="DTG10" s="428"/>
      <c r="DTH10" s="428"/>
      <c r="DTI10" s="428"/>
      <c r="DTJ10" s="428"/>
      <c r="DTK10" s="428"/>
      <c r="DTL10" s="428"/>
      <c r="DTM10" s="428"/>
      <c r="DTN10" s="428"/>
      <c r="DTO10" s="428"/>
      <c r="DTP10" s="428"/>
      <c r="DTQ10" s="428"/>
      <c r="DTR10" s="428"/>
      <c r="DTS10" s="428"/>
      <c r="DTT10" s="428"/>
      <c r="DTU10" s="428"/>
      <c r="DTV10" s="428"/>
      <c r="DTW10" s="428"/>
      <c r="DTX10" s="428"/>
      <c r="DTY10" s="428"/>
      <c r="DTZ10" s="428"/>
      <c r="DUA10" s="428"/>
      <c r="DUB10" s="428"/>
      <c r="DUC10" s="428"/>
      <c r="DUD10" s="428"/>
      <c r="DUE10" s="428"/>
      <c r="DUF10" s="428"/>
      <c r="DUG10" s="428"/>
      <c r="DUH10" s="428"/>
      <c r="DUI10" s="428"/>
      <c r="DUJ10" s="428"/>
      <c r="DUK10" s="428"/>
      <c r="DUL10" s="428"/>
      <c r="DUM10" s="428"/>
      <c r="DUN10" s="428"/>
      <c r="DUO10" s="428"/>
      <c r="DUP10" s="428"/>
      <c r="DUQ10" s="428"/>
      <c r="DUR10" s="428"/>
      <c r="DUS10" s="428"/>
      <c r="DUT10" s="428"/>
      <c r="DUU10" s="428"/>
      <c r="DUV10" s="428"/>
      <c r="DUW10" s="428"/>
      <c r="DUX10" s="428"/>
      <c r="DUY10" s="428"/>
      <c r="DUZ10" s="428"/>
      <c r="DVA10" s="428"/>
      <c r="DVB10" s="428"/>
      <c r="DVC10" s="428"/>
      <c r="DVD10" s="428"/>
      <c r="DVE10" s="428"/>
      <c r="DVF10" s="428"/>
      <c r="DVG10" s="428"/>
      <c r="DVH10" s="428"/>
      <c r="DVI10" s="428"/>
      <c r="DVJ10" s="428"/>
      <c r="DVK10" s="428"/>
      <c r="DVL10" s="428"/>
      <c r="DVM10" s="428"/>
      <c r="DVN10" s="428"/>
      <c r="DVO10" s="428"/>
      <c r="DVP10" s="428"/>
      <c r="DVQ10" s="428"/>
      <c r="DVR10" s="428"/>
      <c r="DVS10" s="428"/>
      <c r="DVT10" s="428"/>
      <c r="DVU10" s="428"/>
      <c r="DVV10" s="428"/>
      <c r="DVW10" s="428"/>
      <c r="DVX10" s="428"/>
      <c r="DVY10" s="428"/>
      <c r="DVZ10" s="428"/>
      <c r="DWA10" s="428"/>
      <c r="DWB10" s="428"/>
      <c r="DWC10" s="428"/>
      <c r="DWD10" s="428"/>
      <c r="DWE10" s="428"/>
      <c r="DWF10" s="428"/>
      <c r="DWG10" s="428"/>
      <c r="DWH10" s="428"/>
      <c r="DWI10" s="428"/>
      <c r="DWJ10" s="428"/>
      <c r="DWK10" s="428"/>
      <c r="DWL10" s="428"/>
      <c r="DWM10" s="428"/>
      <c r="DWN10" s="428"/>
      <c r="DWO10" s="428"/>
      <c r="DWP10" s="428"/>
      <c r="DWQ10" s="428"/>
      <c r="DWR10" s="428"/>
      <c r="DWS10" s="428"/>
      <c r="DWT10" s="428"/>
      <c r="DWU10" s="428"/>
      <c r="DWV10" s="428"/>
      <c r="DWW10" s="428"/>
      <c r="DWX10" s="428"/>
      <c r="DWY10" s="428"/>
      <c r="DWZ10" s="428"/>
      <c r="DXA10" s="428"/>
      <c r="DXB10" s="428"/>
      <c r="DXC10" s="428"/>
      <c r="DXD10" s="428"/>
      <c r="DXE10" s="428"/>
      <c r="DXF10" s="428"/>
      <c r="DXG10" s="428"/>
      <c r="DXH10" s="428"/>
      <c r="DXI10" s="428"/>
      <c r="DXJ10" s="428"/>
      <c r="DXK10" s="428"/>
      <c r="DXL10" s="428"/>
      <c r="DXM10" s="428"/>
      <c r="DXN10" s="428"/>
      <c r="DXO10" s="428"/>
      <c r="DXP10" s="428"/>
      <c r="DXQ10" s="428"/>
      <c r="DXR10" s="428"/>
      <c r="DXS10" s="428"/>
      <c r="DXT10" s="428"/>
      <c r="DXU10" s="428"/>
      <c r="DXV10" s="428"/>
      <c r="DXW10" s="428"/>
      <c r="DXX10" s="428"/>
      <c r="DXY10" s="428"/>
      <c r="DXZ10" s="428"/>
      <c r="DYA10" s="428"/>
      <c r="DYB10" s="428"/>
      <c r="DYC10" s="428"/>
      <c r="DYD10" s="428"/>
      <c r="DYE10" s="428"/>
      <c r="DYF10" s="428"/>
      <c r="DYG10" s="428"/>
      <c r="DYH10" s="428"/>
      <c r="DYI10" s="428"/>
      <c r="DYJ10" s="428"/>
      <c r="DYK10" s="428"/>
      <c r="DYL10" s="428"/>
      <c r="DYM10" s="428"/>
      <c r="DYN10" s="428"/>
      <c r="DYO10" s="428"/>
      <c r="DYP10" s="428"/>
      <c r="DYQ10" s="428"/>
      <c r="DYR10" s="428"/>
      <c r="DYS10" s="428"/>
      <c r="DYT10" s="428"/>
      <c r="DYU10" s="428"/>
      <c r="DYV10" s="428"/>
      <c r="DYW10" s="428"/>
      <c r="DYX10" s="428"/>
      <c r="DYY10" s="428"/>
      <c r="DYZ10" s="428"/>
      <c r="DZA10" s="428"/>
      <c r="DZB10" s="428"/>
      <c r="DZC10" s="428"/>
      <c r="DZD10" s="428"/>
      <c r="DZE10" s="428"/>
      <c r="DZF10" s="428"/>
      <c r="DZG10" s="428"/>
      <c r="DZH10" s="428"/>
      <c r="DZI10" s="428"/>
      <c r="DZJ10" s="428"/>
      <c r="DZK10" s="428"/>
      <c r="DZL10" s="428"/>
      <c r="DZM10" s="428"/>
      <c r="DZN10" s="428"/>
      <c r="DZO10" s="428"/>
      <c r="DZP10" s="428"/>
      <c r="DZQ10" s="428"/>
      <c r="DZR10" s="428"/>
      <c r="DZS10" s="428"/>
      <c r="DZT10" s="428"/>
      <c r="DZU10" s="428"/>
      <c r="DZV10" s="428"/>
      <c r="DZW10" s="428"/>
      <c r="DZX10" s="428"/>
      <c r="DZY10" s="428"/>
      <c r="DZZ10" s="428"/>
      <c r="EAA10" s="428"/>
      <c r="EAB10" s="428"/>
      <c r="EAC10" s="428"/>
      <c r="EAD10" s="428"/>
      <c r="EAE10" s="428"/>
      <c r="EAF10" s="428"/>
      <c r="EAG10" s="428"/>
      <c r="EAH10" s="428"/>
      <c r="EAI10" s="428"/>
      <c r="EAJ10" s="428"/>
      <c r="EAK10" s="428"/>
      <c r="EAL10" s="428"/>
      <c r="EAM10" s="428"/>
      <c r="EAN10" s="428"/>
      <c r="EAO10" s="428"/>
      <c r="EAP10" s="428"/>
      <c r="EAQ10" s="428"/>
      <c r="EAR10" s="428"/>
      <c r="EAS10" s="428"/>
      <c r="EAT10" s="428"/>
      <c r="EAU10" s="428"/>
      <c r="EAV10" s="428"/>
      <c r="EAW10" s="428"/>
      <c r="EAX10" s="428"/>
      <c r="EAY10" s="428"/>
      <c r="EAZ10" s="428"/>
      <c r="EBA10" s="428"/>
      <c r="EBB10" s="428"/>
      <c r="EBC10" s="428"/>
      <c r="EBD10" s="428"/>
      <c r="EBE10" s="428"/>
      <c r="EBF10" s="428"/>
      <c r="EBG10" s="428"/>
      <c r="EBH10" s="428"/>
      <c r="EBI10" s="428"/>
      <c r="EBJ10" s="428"/>
      <c r="EBK10" s="428"/>
      <c r="EBL10" s="428"/>
      <c r="EBM10" s="428"/>
      <c r="EBN10" s="428"/>
      <c r="EBO10" s="428"/>
      <c r="EBP10" s="428"/>
      <c r="EBQ10" s="428"/>
      <c r="EBR10" s="428"/>
      <c r="EBS10" s="428"/>
      <c r="EBT10" s="428"/>
      <c r="EBU10" s="428"/>
      <c r="EBV10" s="428"/>
      <c r="EBW10" s="428"/>
      <c r="EBX10" s="428"/>
      <c r="EBY10" s="428"/>
      <c r="EBZ10" s="428"/>
      <c r="ECA10" s="428"/>
      <c r="ECB10" s="428"/>
      <c r="ECC10" s="428"/>
      <c r="ECD10" s="428"/>
      <c r="ECE10" s="428"/>
      <c r="ECF10" s="428"/>
      <c r="ECG10" s="428"/>
      <c r="ECH10" s="428"/>
      <c r="ECI10" s="428"/>
      <c r="ECJ10" s="428"/>
      <c r="ECK10" s="428"/>
      <c r="ECL10" s="428"/>
      <c r="ECM10" s="428"/>
      <c r="ECN10" s="428"/>
      <c r="ECO10" s="428"/>
      <c r="ECP10" s="428"/>
      <c r="ECQ10" s="428"/>
      <c r="ECR10" s="428"/>
      <c r="ECS10" s="428"/>
      <c r="ECT10" s="428"/>
      <c r="ECU10" s="428"/>
      <c r="ECV10" s="428"/>
      <c r="ECW10" s="428"/>
      <c r="ECX10" s="428"/>
      <c r="ECY10" s="428"/>
      <c r="ECZ10" s="428"/>
      <c r="EDA10" s="428"/>
      <c r="EDB10" s="428"/>
      <c r="EDC10" s="428"/>
      <c r="EDD10" s="428"/>
      <c r="EDE10" s="428"/>
      <c r="EDF10" s="428"/>
      <c r="EDG10" s="428"/>
      <c r="EDH10" s="428"/>
      <c r="EDI10" s="428"/>
      <c r="EDJ10" s="428"/>
      <c r="EDK10" s="428"/>
      <c r="EDL10" s="428"/>
      <c r="EDM10" s="428"/>
      <c r="EDN10" s="428"/>
      <c r="EDO10" s="428"/>
      <c r="EDP10" s="428"/>
      <c r="EDQ10" s="428"/>
      <c r="EDR10" s="428"/>
      <c r="EDS10" s="428"/>
      <c r="EDT10" s="428"/>
      <c r="EDU10" s="428"/>
      <c r="EDV10" s="428"/>
      <c r="EDW10" s="428"/>
      <c r="EDX10" s="428"/>
      <c r="EDY10" s="428"/>
      <c r="EDZ10" s="428"/>
      <c r="EEA10" s="428"/>
      <c r="EEB10" s="428"/>
      <c r="EEC10" s="428"/>
      <c r="EED10" s="428"/>
      <c r="EEE10" s="428"/>
      <c r="EEF10" s="428"/>
      <c r="EEG10" s="428"/>
      <c r="EEH10" s="428"/>
      <c r="EEI10" s="428"/>
      <c r="EEJ10" s="428"/>
      <c r="EEK10" s="428"/>
      <c r="EEL10" s="428"/>
      <c r="EEM10" s="428"/>
      <c r="EEN10" s="428"/>
      <c r="EEO10" s="428"/>
      <c r="EEP10" s="428"/>
      <c r="EEQ10" s="428"/>
      <c r="EER10" s="428"/>
      <c r="EES10" s="428"/>
      <c r="EET10" s="428"/>
      <c r="EEU10" s="428"/>
      <c r="EEV10" s="428"/>
      <c r="EEW10" s="428"/>
      <c r="EEX10" s="428"/>
      <c r="EEY10" s="428"/>
      <c r="EEZ10" s="428"/>
      <c r="EFA10" s="428"/>
      <c r="EFB10" s="428"/>
      <c r="EFC10" s="428"/>
      <c r="EFD10" s="428"/>
      <c r="EFE10" s="428"/>
      <c r="EFF10" s="428"/>
      <c r="EFG10" s="428"/>
      <c r="EFH10" s="428"/>
      <c r="EFI10" s="428"/>
      <c r="EFJ10" s="428"/>
      <c r="EFK10" s="428"/>
      <c r="EFL10" s="428"/>
      <c r="EFM10" s="428"/>
      <c r="EFN10" s="428"/>
      <c r="EFO10" s="428"/>
      <c r="EFP10" s="428"/>
      <c r="EFQ10" s="428"/>
      <c r="EFR10" s="428"/>
      <c r="EFS10" s="428"/>
      <c r="EFT10" s="428"/>
      <c r="EFU10" s="428"/>
      <c r="EFV10" s="428"/>
      <c r="EFW10" s="428"/>
      <c r="EFX10" s="428"/>
      <c r="EFY10" s="428"/>
      <c r="EFZ10" s="428"/>
      <c r="EGA10" s="428"/>
      <c r="EGB10" s="428"/>
      <c r="EGC10" s="428"/>
      <c r="EGD10" s="428"/>
      <c r="EGE10" s="428"/>
      <c r="EGF10" s="428"/>
      <c r="EGG10" s="428"/>
      <c r="EGH10" s="428"/>
      <c r="EGI10" s="428"/>
      <c r="EGJ10" s="428"/>
      <c r="EGK10" s="428"/>
      <c r="EGL10" s="428"/>
      <c r="EGM10" s="428"/>
      <c r="EGN10" s="428"/>
      <c r="EGO10" s="428"/>
      <c r="EGP10" s="428"/>
      <c r="EGQ10" s="428"/>
      <c r="EGR10" s="428"/>
      <c r="EGS10" s="428"/>
      <c r="EGT10" s="428"/>
      <c r="EGU10" s="428"/>
      <c r="EGV10" s="428"/>
      <c r="EGW10" s="428"/>
      <c r="EGX10" s="428"/>
      <c r="EGY10" s="428"/>
      <c r="EGZ10" s="428"/>
      <c r="EHA10" s="428"/>
      <c r="EHB10" s="428"/>
      <c r="EHC10" s="428"/>
      <c r="EHD10" s="428"/>
      <c r="EHE10" s="428"/>
      <c r="EHF10" s="428"/>
      <c r="EHG10" s="428"/>
      <c r="EHH10" s="428"/>
      <c r="EHI10" s="428"/>
      <c r="EHJ10" s="428"/>
      <c r="EHK10" s="428"/>
      <c r="EHL10" s="428"/>
      <c r="EHM10" s="428"/>
      <c r="EHN10" s="428"/>
      <c r="EHO10" s="428"/>
      <c r="EHP10" s="428"/>
      <c r="EHQ10" s="428"/>
      <c r="EHR10" s="428"/>
      <c r="EHS10" s="428"/>
      <c r="EHT10" s="428"/>
      <c r="EHU10" s="428"/>
      <c r="EHV10" s="428"/>
      <c r="EHW10" s="428"/>
      <c r="EHX10" s="428"/>
      <c r="EHY10" s="428"/>
      <c r="EHZ10" s="428"/>
      <c r="EIA10" s="428"/>
      <c r="EIB10" s="428"/>
      <c r="EIC10" s="428"/>
      <c r="EID10" s="428"/>
      <c r="EIE10" s="428"/>
      <c r="EIF10" s="428"/>
      <c r="EIG10" s="428"/>
      <c r="EIH10" s="428"/>
      <c r="EII10" s="428"/>
      <c r="EIJ10" s="428"/>
      <c r="EIK10" s="428"/>
      <c r="EIL10" s="428"/>
      <c r="EIM10" s="428"/>
      <c r="EIN10" s="428"/>
      <c r="EIO10" s="428"/>
      <c r="EIP10" s="428"/>
      <c r="EIQ10" s="428"/>
      <c r="EIR10" s="428"/>
      <c r="EIS10" s="428"/>
      <c r="EIT10" s="428"/>
      <c r="EIU10" s="428"/>
      <c r="EIV10" s="428"/>
      <c r="EIW10" s="428"/>
      <c r="EIX10" s="428"/>
      <c r="EIY10" s="428"/>
      <c r="EIZ10" s="428"/>
      <c r="EJA10" s="428"/>
      <c r="EJB10" s="428"/>
      <c r="EJC10" s="428"/>
      <c r="EJD10" s="428"/>
      <c r="EJE10" s="428"/>
      <c r="EJF10" s="428"/>
      <c r="EJG10" s="428"/>
      <c r="EJH10" s="428"/>
      <c r="EJI10" s="428"/>
      <c r="EJJ10" s="428"/>
      <c r="EJK10" s="428"/>
      <c r="EJL10" s="428"/>
      <c r="EJM10" s="428"/>
      <c r="EJN10" s="428"/>
      <c r="EJO10" s="428"/>
      <c r="EJP10" s="428"/>
      <c r="EJQ10" s="428"/>
      <c r="EJR10" s="428"/>
      <c r="EJS10" s="428"/>
      <c r="EJT10" s="428"/>
      <c r="EJU10" s="428"/>
      <c r="EJV10" s="428"/>
      <c r="EJW10" s="428"/>
      <c r="EJX10" s="428"/>
      <c r="EJY10" s="428"/>
      <c r="EJZ10" s="428"/>
      <c r="EKA10" s="428"/>
      <c r="EKB10" s="428"/>
      <c r="EKC10" s="428"/>
      <c r="EKD10" s="428"/>
      <c r="EKE10" s="428"/>
      <c r="EKF10" s="428"/>
      <c r="EKG10" s="428"/>
      <c r="EKH10" s="428"/>
      <c r="EKI10" s="428"/>
      <c r="EKJ10" s="428"/>
      <c r="EKK10" s="428"/>
      <c r="EKL10" s="428"/>
      <c r="EKM10" s="428"/>
      <c r="EKN10" s="428"/>
      <c r="EKO10" s="428"/>
      <c r="EKP10" s="428"/>
      <c r="EKQ10" s="428"/>
      <c r="EKR10" s="428"/>
      <c r="EKS10" s="428"/>
      <c r="EKT10" s="428"/>
      <c r="EKU10" s="428"/>
      <c r="EKV10" s="428"/>
      <c r="EKW10" s="428"/>
      <c r="EKX10" s="428"/>
      <c r="EKY10" s="428"/>
      <c r="EKZ10" s="428"/>
      <c r="ELA10" s="428"/>
      <c r="ELB10" s="428"/>
      <c r="ELC10" s="428"/>
      <c r="ELD10" s="428"/>
      <c r="ELE10" s="428"/>
      <c r="ELF10" s="428"/>
      <c r="ELG10" s="428"/>
      <c r="ELH10" s="428"/>
      <c r="ELI10" s="428"/>
      <c r="ELJ10" s="428"/>
      <c r="ELK10" s="428"/>
      <c r="ELL10" s="428"/>
      <c r="ELM10" s="428"/>
      <c r="ELN10" s="428"/>
      <c r="ELO10" s="428"/>
      <c r="ELP10" s="428"/>
      <c r="ELQ10" s="428"/>
      <c r="ELR10" s="428"/>
      <c r="ELS10" s="428"/>
      <c r="ELT10" s="428"/>
      <c r="ELU10" s="428"/>
      <c r="ELV10" s="428"/>
      <c r="ELW10" s="428"/>
      <c r="ELX10" s="428"/>
      <c r="ELY10" s="428"/>
      <c r="ELZ10" s="428"/>
      <c r="EMA10" s="428"/>
      <c r="EMB10" s="428"/>
      <c r="EMC10" s="428"/>
      <c r="EMD10" s="428"/>
      <c r="EME10" s="428"/>
      <c r="EMF10" s="428"/>
      <c r="EMG10" s="428"/>
      <c r="EMH10" s="428"/>
      <c r="EMI10" s="428"/>
      <c r="EMJ10" s="428"/>
      <c r="EMK10" s="428"/>
      <c r="EML10" s="428"/>
      <c r="EMM10" s="428"/>
      <c r="EMN10" s="428"/>
      <c r="EMO10" s="428"/>
      <c r="EMP10" s="428"/>
      <c r="EMQ10" s="428"/>
      <c r="EMR10" s="428"/>
      <c r="EMS10" s="428"/>
      <c r="EMT10" s="428"/>
      <c r="EMU10" s="428"/>
      <c r="EMV10" s="428"/>
      <c r="EMW10" s="428"/>
      <c r="EMX10" s="428"/>
      <c r="EMY10" s="428"/>
      <c r="EMZ10" s="428"/>
      <c r="ENA10" s="428"/>
      <c r="ENB10" s="428"/>
      <c r="ENC10" s="428"/>
      <c r="END10" s="428"/>
      <c r="ENE10" s="428"/>
      <c r="ENF10" s="428"/>
      <c r="ENG10" s="428"/>
      <c r="ENH10" s="428"/>
      <c r="ENI10" s="428"/>
      <c r="ENJ10" s="428"/>
      <c r="ENK10" s="428"/>
      <c r="ENL10" s="428"/>
      <c r="ENM10" s="428"/>
      <c r="ENN10" s="428"/>
      <c r="ENO10" s="428"/>
      <c r="ENP10" s="428"/>
      <c r="ENQ10" s="428"/>
      <c r="ENR10" s="428"/>
      <c r="ENS10" s="428"/>
      <c r="ENT10" s="428"/>
      <c r="ENU10" s="428"/>
      <c r="ENV10" s="428"/>
      <c r="ENW10" s="428"/>
      <c r="ENX10" s="428"/>
      <c r="ENY10" s="428"/>
      <c r="ENZ10" s="428"/>
      <c r="EOA10" s="428"/>
      <c r="EOB10" s="428"/>
      <c r="EOC10" s="428"/>
      <c r="EOD10" s="428"/>
      <c r="EOE10" s="428"/>
      <c r="EOF10" s="428"/>
      <c r="EOG10" s="428"/>
      <c r="EOH10" s="428"/>
      <c r="EOI10" s="428"/>
      <c r="EOJ10" s="428"/>
      <c r="EOK10" s="428"/>
      <c r="EOL10" s="428"/>
      <c r="EOM10" s="428"/>
      <c r="EON10" s="428"/>
      <c r="EOO10" s="428"/>
      <c r="EOP10" s="428"/>
      <c r="EOQ10" s="428"/>
      <c r="EOR10" s="428"/>
      <c r="EOS10" s="428"/>
      <c r="EOT10" s="428"/>
      <c r="EOU10" s="428"/>
      <c r="EOV10" s="428"/>
      <c r="EOW10" s="428"/>
      <c r="EOX10" s="428"/>
      <c r="EOY10" s="428"/>
      <c r="EOZ10" s="428"/>
      <c r="EPA10" s="428"/>
      <c r="EPB10" s="428"/>
      <c r="EPC10" s="428"/>
      <c r="EPD10" s="428"/>
      <c r="EPE10" s="428"/>
      <c r="EPF10" s="428"/>
      <c r="EPG10" s="428"/>
      <c r="EPH10" s="428"/>
      <c r="EPI10" s="428"/>
      <c r="EPJ10" s="428"/>
      <c r="EPK10" s="428"/>
      <c r="EPL10" s="428"/>
      <c r="EPM10" s="428"/>
      <c r="EPN10" s="428"/>
      <c r="EPO10" s="428"/>
      <c r="EPP10" s="428"/>
      <c r="EPQ10" s="428"/>
      <c r="EPR10" s="428"/>
      <c r="EPS10" s="428"/>
      <c r="EPT10" s="428"/>
      <c r="EPU10" s="428"/>
      <c r="EPV10" s="428"/>
      <c r="EPW10" s="428"/>
      <c r="EPX10" s="428"/>
      <c r="EPY10" s="428"/>
      <c r="EPZ10" s="428"/>
      <c r="EQA10" s="428"/>
      <c r="EQB10" s="428"/>
      <c r="EQC10" s="428"/>
      <c r="EQD10" s="428"/>
      <c r="EQE10" s="428"/>
      <c r="EQF10" s="428"/>
      <c r="EQG10" s="428"/>
      <c r="EQH10" s="428"/>
      <c r="EQI10" s="428"/>
      <c r="EQJ10" s="428"/>
      <c r="EQK10" s="428"/>
      <c r="EQL10" s="428"/>
      <c r="EQM10" s="428"/>
      <c r="EQN10" s="428"/>
      <c r="EQO10" s="428"/>
      <c r="EQP10" s="428"/>
      <c r="EQQ10" s="428"/>
      <c r="EQR10" s="428"/>
      <c r="EQS10" s="428"/>
      <c r="EQT10" s="428"/>
      <c r="EQU10" s="428"/>
      <c r="EQV10" s="428"/>
      <c r="EQW10" s="428"/>
      <c r="EQX10" s="428"/>
      <c r="EQY10" s="428"/>
      <c r="EQZ10" s="428"/>
      <c r="ERA10" s="428"/>
      <c r="ERB10" s="428"/>
      <c r="ERC10" s="428"/>
      <c r="ERD10" s="428"/>
      <c r="ERE10" s="428"/>
      <c r="ERF10" s="428"/>
      <c r="ERG10" s="428"/>
      <c r="ERH10" s="428"/>
      <c r="ERI10" s="428"/>
      <c r="ERJ10" s="428"/>
      <c r="ERK10" s="428"/>
      <c r="ERL10" s="428"/>
      <c r="ERM10" s="428"/>
      <c r="ERN10" s="428"/>
      <c r="ERO10" s="428"/>
      <c r="ERP10" s="428"/>
      <c r="ERQ10" s="428"/>
      <c r="ERR10" s="428"/>
      <c r="ERS10" s="428"/>
      <c r="ERT10" s="428"/>
      <c r="ERU10" s="428"/>
      <c r="ERV10" s="428"/>
      <c r="ERW10" s="428"/>
      <c r="ERX10" s="428"/>
      <c r="ERY10" s="428"/>
      <c r="ERZ10" s="428"/>
      <c r="ESA10" s="428"/>
      <c r="ESB10" s="428"/>
      <c r="ESC10" s="428"/>
      <c r="ESD10" s="428"/>
      <c r="ESE10" s="428"/>
      <c r="ESF10" s="428"/>
      <c r="ESG10" s="428"/>
      <c r="ESH10" s="428"/>
      <c r="ESI10" s="428"/>
      <c r="ESJ10" s="428"/>
      <c r="ESK10" s="428"/>
      <c r="ESL10" s="428"/>
      <c r="ESM10" s="428"/>
      <c r="ESN10" s="428"/>
      <c r="ESO10" s="428"/>
      <c r="ESP10" s="428"/>
      <c r="ESQ10" s="428"/>
      <c r="ESR10" s="428"/>
      <c r="ESS10" s="428"/>
      <c r="EST10" s="428"/>
      <c r="ESU10" s="428"/>
      <c r="ESV10" s="428"/>
      <c r="ESW10" s="428"/>
      <c r="ESX10" s="428"/>
      <c r="ESY10" s="428"/>
      <c r="ESZ10" s="428"/>
      <c r="ETA10" s="428"/>
      <c r="ETB10" s="428"/>
      <c r="ETC10" s="428"/>
      <c r="ETD10" s="428"/>
      <c r="ETE10" s="428"/>
      <c r="ETF10" s="428"/>
      <c r="ETG10" s="428"/>
      <c r="ETH10" s="428"/>
      <c r="ETI10" s="428"/>
      <c r="ETJ10" s="428"/>
      <c r="ETK10" s="428"/>
      <c r="ETL10" s="428"/>
      <c r="ETM10" s="428"/>
      <c r="ETN10" s="428"/>
      <c r="ETO10" s="428"/>
      <c r="ETP10" s="428"/>
      <c r="ETQ10" s="428"/>
      <c r="ETR10" s="428"/>
      <c r="ETS10" s="428"/>
      <c r="ETT10" s="428"/>
      <c r="ETU10" s="428"/>
      <c r="ETV10" s="428"/>
      <c r="ETW10" s="428"/>
      <c r="ETX10" s="428"/>
      <c r="ETY10" s="428"/>
      <c r="ETZ10" s="428"/>
      <c r="EUA10" s="428"/>
      <c r="EUB10" s="428"/>
      <c r="EUC10" s="428"/>
      <c r="EUD10" s="428"/>
      <c r="EUE10" s="428"/>
      <c r="EUF10" s="428"/>
      <c r="EUG10" s="428"/>
      <c r="EUH10" s="428"/>
      <c r="EUI10" s="428"/>
      <c r="EUJ10" s="428"/>
      <c r="EUK10" s="428"/>
      <c r="EUL10" s="428"/>
      <c r="EUM10" s="428"/>
      <c r="EUN10" s="428"/>
      <c r="EUO10" s="428"/>
      <c r="EUP10" s="428"/>
      <c r="EUQ10" s="428"/>
      <c r="EUR10" s="428"/>
      <c r="EUS10" s="428"/>
      <c r="EUT10" s="428"/>
      <c r="EUU10" s="428"/>
      <c r="EUV10" s="428"/>
      <c r="EUW10" s="428"/>
      <c r="EUX10" s="428"/>
      <c r="EUY10" s="428"/>
      <c r="EUZ10" s="428"/>
      <c r="EVA10" s="428"/>
      <c r="EVB10" s="428"/>
      <c r="EVC10" s="428"/>
      <c r="EVD10" s="428"/>
      <c r="EVE10" s="428"/>
      <c r="EVF10" s="428"/>
      <c r="EVG10" s="428"/>
      <c r="EVH10" s="428"/>
      <c r="EVI10" s="428"/>
      <c r="EVJ10" s="428"/>
      <c r="EVK10" s="428"/>
      <c r="EVL10" s="428"/>
      <c r="EVM10" s="428"/>
      <c r="EVN10" s="428"/>
      <c r="EVO10" s="428"/>
      <c r="EVP10" s="428"/>
      <c r="EVQ10" s="428"/>
      <c r="EVR10" s="428"/>
      <c r="EVS10" s="428"/>
      <c r="EVT10" s="428"/>
      <c r="EVU10" s="428"/>
      <c r="EVV10" s="428"/>
      <c r="EVW10" s="428"/>
      <c r="EVX10" s="428"/>
      <c r="EVY10" s="428"/>
      <c r="EVZ10" s="428"/>
      <c r="EWA10" s="428"/>
      <c r="EWB10" s="428"/>
      <c r="EWC10" s="428"/>
      <c r="EWD10" s="428"/>
      <c r="EWE10" s="428"/>
      <c r="EWF10" s="428"/>
      <c r="EWG10" s="428"/>
      <c r="EWH10" s="428"/>
      <c r="EWI10" s="428"/>
      <c r="EWJ10" s="428"/>
      <c r="EWK10" s="428"/>
      <c r="EWL10" s="428"/>
      <c r="EWM10" s="428"/>
      <c r="EWN10" s="428"/>
      <c r="EWO10" s="428"/>
      <c r="EWP10" s="428"/>
      <c r="EWQ10" s="428"/>
      <c r="EWR10" s="428"/>
      <c r="EWS10" s="428"/>
      <c r="EWT10" s="428"/>
      <c r="EWU10" s="428"/>
      <c r="EWV10" s="428"/>
      <c r="EWW10" s="428"/>
      <c r="EWX10" s="428"/>
      <c r="EWY10" s="428"/>
      <c r="EWZ10" s="428"/>
      <c r="EXA10" s="428"/>
      <c r="EXB10" s="428"/>
      <c r="EXC10" s="428"/>
      <c r="EXD10" s="428"/>
      <c r="EXE10" s="428"/>
      <c r="EXF10" s="428"/>
      <c r="EXG10" s="428"/>
      <c r="EXH10" s="428"/>
      <c r="EXI10" s="428"/>
      <c r="EXJ10" s="428"/>
      <c r="EXK10" s="428"/>
      <c r="EXL10" s="428"/>
      <c r="EXM10" s="428"/>
      <c r="EXN10" s="428"/>
      <c r="EXO10" s="428"/>
      <c r="EXP10" s="428"/>
      <c r="EXQ10" s="428"/>
      <c r="EXR10" s="428"/>
      <c r="EXS10" s="428"/>
      <c r="EXT10" s="428"/>
      <c r="EXU10" s="428"/>
      <c r="EXV10" s="428"/>
      <c r="EXW10" s="428"/>
      <c r="EXX10" s="428"/>
      <c r="EXY10" s="428"/>
      <c r="EXZ10" s="428"/>
      <c r="EYA10" s="428"/>
      <c r="EYB10" s="428"/>
      <c r="EYC10" s="428"/>
      <c r="EYD10" s="428"/>
      <c r="EYE10" s="428"/>
      <c r="EYF10" s="428"/>
      <c r="EYG10" s="428"/>
      <c r="EYH10" s="428"/>
      <c r="EYI10" s="428"/>
      <c r="EYJ10" s="428"/>
      <c r="EYK10" s="428"/>
      <c r="EYL10" s="428"/>
      <c r="EYM10" s="428"/>
      <c r="EYN10" s="428"/>
      <c r="EYO10" s="428"/>
      <c r="EYP10" s="428"/>
      <c r="EYQ10" s="428"/>
      <c r="EYR10" s="428"/>
      <c r="EYS10" s="428"/>
      <c r="EYT10" s="428"/>
      <c r="EYU10" s="428"/>
      <c r="EYV10" s="428"/>
      <c r="EYW10" s="428"/>
      <c r="EYX10" s="428"/>
      <c r="EYY10" s="428"/>
      <c r="EYZ10" s="428"/>
      <c r="EZA10" s="428"/>
      <c r="EZB10" s="428"/>
      <c r="EZC10" s="428"/>
      <c r="EZD10" s="428"/>
      <c r="EZE10" s="428"/>
      <c r="EZF10" s="428"/>
      <c r="EZG10" s="428"/>
      <c r="EZH10" s="428"/>
      <c r="EZI10" s="428"/>
      <c r="EZJ10" s="428"/>
      <c r="EZK10" s="428"/>
      <c r="EZL10" s="428"/>
      <c r="EZM10" s="428"/>
      <c r="EZN10" s="428"/>
      <c r="EZO10" s="428"/>
      <c r="EZP10" s="428"/>
      <c r="EZQ10" s="428"/>
      <c r="EZR10" s="428"/>
      <c r="EZS10" s="428"/>
      <c r="EZT10" s="428"/>
      <c r="EZU10" s="428"/>
      <c r="EZV10" s="428"/>
      <c r="EZW10" s="428"/>
      <c r="EZX10" s="428"/>
      <c r="EZY10" s="428"/>
      <c r="EZZ10" s="428"/>
      <c r="FAA10" s="428"/>
      <c r="FAB10" s="428"/>
      <c r="FAC10" s="428"/>
      <c r="FAD10" s="428"/>
      <c r="FAE10" s="428"/>
      <c r="FAF10" s="428"/>
      <c r="FAG10" s="428"/>
      <c r="FAH10" s="428"/>
      <c r="FAI10" s="428"/>
      <c r="FAJ10" s="428"/>
      <c r="FAK10" s="428"/>
      <c r="FAL10" s="428"/>
      <c r="FAM10" s="428"/>
      <c r="FAN10" s="428"/>
      <c r="FAO10" s="428"/>
      <c r="FAP10" s="428"/>
      <c r="FAQ10" s="428"/>
      <c r="FAR10" s="428"/>
      <c r="FAS10" s="428"/>
      <c r="FAT10" s="428"/>
      <c r="FAU10" s="428"/>
      <c r="FAV10" s="428"/>
      <c r="FAW10" s="428"/>
      <c r="FAX10" s="428"/>
      <c r="FAY10" s="428"/>
      <c r="FAZ10" s="428"/>
      <c r="FBA10" s="428"/>
      <c r="FBB10" s="428"/>
      <c r="FBC10" s="428"/>
      <c r="FBD10" s="428"/>
      <c r="FBE10" s="428"/>
      <c r="FBF10" s="428"/>
      <c r="FBG10" s="428"/>
      <c r="FBH10" s="428"/>
      <c r="FBI10" s="428"/>
      <c r="FBJ10" s="428"/>
      <c r="FBK10" s="428"/>
      <c r="FBL10" s="428"/>
      <c r="FBM10" s="428"/>
      <c r="FBN10" s="428"/>
      <c r="FBO10" s="428"/>
      <c r="FBP10" s="428"/>
      <c r="FBQ10" s="428"/>
      <c r="FBR10" s="428"/>
      <c r="FBS10" s="428"/>
      <c r="FBT10" s="428"/>
      <c r="FBU10" s="428"/>
      <c r="FBV10" s="428"/>
      <c r="FBW10" s="428"/>
      <c r="FBX10" s="428"/>
      <c r="FBY10" s="428"/>
      <c r="FBZ10" s="428"/>
      <c r="FCA10" s="428"/>
      <c r="FCB10" s="428"/>
      <c r="FCC10" s="428"/>
      <c r="FCD10" s="428"/>
      <c r="FCE10" s="428"/>
      <c r="FCF10" s="428"/>
      <c r="FCG10" s="428"/>
      <c r="FCH10" s="428"/>
      <c r="FCI10" s="428"/>
      <c r="FCJ10" s="428"/>
      <c r="FCK10" s="428"/>
      <c r="FCL10" s="428"/>
      <c r="FCM10" s="428"/>
      <c r="FCN10" s="428"/>
      <c r="FCO10" s="428"/>
      <c r="FCP10" s="428"/>
      <c r="FCQ10" s="428"/>
      <c r="FCR10" s="428"/>
      <c r="FCS10" s="428"/>
      <c r="FCT10" s="428"/>
      <c r="FCU10" s="428"/>
      <c r="FCV10" s="428"/>
      <c r="FCW10" s="428"/>
      <c r="FCX10" s="428"/>
      <c r="FCY10" s="428"/>
      <c r="FCZ10" s="428"/>
      <c r="FDA10" s="428"/>
      <c r="FDB10" s="428"/>
      <c r="FDC10" s="428"/>
      <c r="FDD10" s="428"/>
      <c r="FDE10" s="428"/>
      <c r="FDF10" s="428"/>
      <c r="FDG10" s="428"/>
      <c r="FDH10" s="428"/>
      <c r="FDI10" s="428"/>
      <c r="FDJ10" s="428"/>
      <c r="FDK10" s="428"/>
      <c r="FDL10" s="428"/>
      <c r="FDM10" s="428"/>
      <c r="FDN10" s="428"/>
      <c r="FDO10" s="428"/>
      <c r="FDP10" s="428"/>
      <c r="FDQ10" s="428"/>
      <c r="FDR10" s="428"/>
      <c r="FDS10" s="428"/>
      <c r="FDT10" s="428"/>
      <c r="FDU10" s="428"/>
      <c r="FDV10" s="428"/>
      <c r="FDW10" s="428"/>
      <c r="FDX10" s="428"/>
      <c r="FDY10" s="428"/>
      <c r="FDZ10" s="428"/>
      <c r="FEA10" s="428"/>
      <c r="FEB10" s="428"/>
      <c r="FEC10" s="428"/>
      <c r="FED10" s="428"/>
      <c r="FEE10" s="428"/>
      <c r="FEF10" s="428"/>
      <c r="FEG10" s="428"/>
      <c r="FEH10" s="428"/>
      <c r="FEI10" s="428"/>
      <c r="FEJ10" s="428"/>
      <c r="FEK10" s="428"/>
      <c r="FEL10" s="428"/>
      <c r="FEM10" s="428"/>
      <c r="FEN10" s="428"/>
      <c r="FEO10" s="428"/>
      <c r="FEP10" s="428"/>
      <c r="FEQ10" s="428"/>
      <c r="FER10" s="428"/>
      <c r="FES10" s="428"/>
      <c r="FET10" s="428"/>
      <c r="FEU10" s="428"/>
      <c r="FEV10" s="428"/>
      <c r="FEW10" s="428"/>
      <c r="FEX10" s="428"/>
      <c r="FEY10" s="428"/>
      <c r="FEZ10" s="428"/>
      <c r="FFA10" s="428"/>
      <c r="FFB10" s="428"/>
      <c r="FFC10" s="428"/>
      <c r="FFD10" s="428"/>
      <c r="FFE10" s="428"/>
      <c r="FFF10" s="428"/>
      <c r="FFG10" s="428"/>
      <c r="FFH10" s="428"/>
      <c r="FFI10" s="428"/>
      <c r="FFJ10" s="428"/>
      <c r="FFK10" s="428"/>
      <c r="FFL10" s="428"/>
      <c r="FFM10" s="428"/>
      <c r="FFN10" s="428"/>
      <c r="FFO10" s="428"/>
      <c r="FFP10" s="428"/>
      <c r="FFQ10" s="428"/>
      <c r="FFR10" s="428"/>
      <c r="FFS10" s="428"/>
      <c r="FFT10" s="428"/>
      <c r="FFU10" s="428"/>
      <c r="FFV10" s="428"/>
      <c r="FFW10" s="428"/>
      <c r="FFX10" s="428"/>
      <c r="FFY10" s="428"/>
      <c r="FFZ10" s="428"/>
      <c r="FGA10" s="428"/>
      <c r="FGB10" s="428"/>
      <c r="FGC10" s="428"/>
      <c r="FGD10" s="428"/>
      <c r="FGE10" s="428"/>
      <c r="FGF10" s="428"/>
      <c r="FGG10" s="428"/>
      <c r="FGH10" s="428"/>
      <c r="FGI10" s="428"/>
      <c r="FGJ10" s="428"/>
      <c r="FGK10" s="428"/>
      <c r="FGL10" s="428"/>
      <c r="FGM10" s="428"/>
      <c r="FGN10" s="428"/>
      <c r="FGO10" s="428"/>
      <c r="FGP10" s="428"/>
      <c r="FGQ10" s="428"/>
      <c r="FGR10" s="428"/>
      <c r="FGS10" s="428"/>
      <c r="FGT10" s="428"/>
      <c r="FGU10" s="428"/>
      <c r="FGV10" s="428"/>
      <c r="FGW10" s="428"/>
      <c r="FGX10" s="428"/>
      <c r="FGY10" s="428"/>
      <c r="FGZ10" s="428"/>
      <c r="FHA10" s="428"/>
      <c r="FHB10" s="428"/>
      <c r="FHC10" s="428"/>
      <c r="FHD10" s="428"/>
      <c r="FHE10" s="428"/>
      <c r="FHF10" s="428"/>
      <c r="FHG10" s="428"/>
      <c r="FHH10" s="428"/>
      <c r="FHI10" s="428"/>
      <c r="FHJ10" s="428"/>
      <c r="FHK10" s="428"/>
      <c r="FHL10" s="428"/>
      <c r="FHM10" s="428"/>
      <c r="FHN10" s="428"/>
      <c r="FHO10" s="428"/>
      <c r="FHP10" s="428"/>
      <c r="FHQ10" s="428"/>
      <c r="FHR10" s="428"/>
      <c r="FHS10" s="428"/>
      <c r="FHT10" s="428"/>
      <c r="FHU10" s="428"/>
      <c r="FHV10" s="428"/>
      <c r="FHW10" s="428"/>
      <c r="FHX10" s="428"/>
      <c r="FHY10" s="428"/>
      <c r="FHZ10" s="428"/>
      <c r="FIA10" s="428"/>
      <c r="FIB10" s="428"/>
      <c r="FIC10" s="428"/>
      <c r="FID10" s="428"/>
      <c r="FIE10" s="428"/>
      <c r="FIF10" s="428"/>
      <c r="FIG10" s="428"/>
      <c r="FIH10" s="428"/>
      <c r="FII10" s="428"/>
      <c r="FIJ10" s="428"/>
      <c r="FIK10" s="428"/>
      <c r="FIL10" s="428"/>
      <c r="FIM10" s="428"/>
      <c r="FIN10" s="428"/>
      <c r="FIO10" s="428"/>
      <c r="FIP10" s="428"/>
      <c r="FIQ10" s="428"/>
      <c r="FIR10" s="428"/>
      <c r="FIS10" s="428"/>
      <c r="FIT10" s="428"/>
      <c r="FIU10" s="428"/>
      <c r="FIV10" s="428"/>
      <c r="FIW10" s="428"/>
      <c r="FIX10" s="428"/>
      <c r="FIY10" s="428"/>
      <c r="FIZ10" s="428"/>
      <c r="FJA10" s="428"/>
      <c r="FJB10" s="428"/>
      <c r="FJC10" s="428"/>
      <c r="FJD10" s="428"/>
      <c r="FJE10" s="428"/>
      <c r="FJF10" s="428"/>
      <c r="FJG10" s="428"/>
      <c r="FJH10" s="428"/>
      <c r="FJI10" s="428"/>
      <c r="FJJ10" s="428"/>
      <c r="FJK10" s="428"/>
      <c r="FJL10" s="428"/>
      <c r="FJM10" s="428"/>
      <c r="FJN10" s="428"/>
      <c r="FJO10" s="428"/>
      <c r="FJP10" s="428"/>
      <c r="FJQ10" s="428"/>
      <c r="FJR10" s="428"/>
      <c r="FJS10" s="428"/>
      <c r="FJT10" s="428"/>
      <c r="FJU10" s="428"/>
      <c r="FJV10" s="428"/>
      <c r="FJW10" s="428"/>
      <c r="FJX10" s="428"/>
      <c r="FJY10" s="428"/>
      <c r="FJZ10" s="428"/>
      <c r="FKA10" s="428"/>
      <c r="FKB10" s="428"/>
      <c r="FKC10" s="428"/>
      <c r="FKD10" s="428"/>
      <c r="FKE10" s="428"/>
      <c r="FKF10" s="428"/>
      <c r="FKG10" s="428"/>
      <c r="FKH10" s="428"/>
      <c r="FKI10" s="428"/>
      <c r="FKJ10" s="428"/>
      <c r="FKK10" s="428"/>
      <c r="FKL10" s="428"/>
      <c r="FKM10" s="428"/>
      <c r="FKN10" s="428"/>
      <c r="FKO10" s="428"/>
      <c r="FKP10" s="428"/>
      <c r="FKQ10" s="428"/>
      <c r="FKR10" s="428"/>
      <c r="FKS10" s="428"/>
      <c r="FKT10" s="428"/>
      <c r="FKU10" s="428"/>
      <c r="FKV10" s="428"/>
      <c r="FKW10" s="428"/>
      <c r="FKX10" s="428"/>
      <c r="FKY10" s="428"/>
      <c r="FKZ10" s="428"/>
      <c r="FLA10" s="428"/>
      <c r="FLB10" s="428"/>
      <c r="FLC10" s="428"/>
      <c r="FLD10" s="428"/>
      <c r="FLE10" s="428"/>
      <c r="FLF10" s="428"/>
      <c r="FLG10" s="428"/>
      <c r="FLH10" s="428"/>
      <c r="FLI10" s="428"/>
      <c r="FLJ10" s="428"/>
      <c r="FLK10" s="428"/>
      <c r="FLL10" s="428"/>
      <c r="FLM10" s="428"/>
      <c r="FLN10" s="428"/>
      <c r="FLO10" s="428"/>
      <c r="FLP10" s="428"/>
      <c r="FLQ10" s="428"/>
      <c r="FLR10" s="428"/>
      <c r="FLS10" s="428"/>
      <c r="FLT10" s="428"/>
      <c r="FLU10" s="428"/>
      <c r="FLV10" s="428"/>
      <c r="FLW10" s="428"/>
      <c r="FLX10" s="428"/>
      <c r="FLY10" s="428"/>
      <c r="FLZ10" s="428"/>
      <c r="FMA10" s="428"/>
      <c r="FMB10" s="428"/>
      <c r="FMC10" s="428"/>
      <c r="FMD10" s="428"/>
      <c r="FME10" s="428"/>
      <c r="FMF10" s="428"/>
      <c r="FMG10" s="428"/>
      <c r="FMH10" s="428"/>
      <c r="FMI10" s="428"/>
      <c r="FMJ10" s="428"/>
      <c r="FMK10" s="428"/>
      <c r="FML10" s="428"/>
      <c r="FMM10" s="428"/>
      <c r="FMN10" s="428"/>
      <c r="FMO10" s="428"/>
      <c r="FMP10" s="428"/>
      <c r="FMQ10" s="428"/>
      <c r="FMR10" s="428"/>
      <c r="FMS10" s="428"/>
      <c r="FMT10" s="428"/>
      <c r="FMU10" s="428"/>
      <c r="FMV10" s="428"/>
      <c r="FMW10" s="428"/>
      <c r="FMX10" s="428"/>
      <c r="FMY10" s="428"/>
      <c r="FMZ10" s="428"/>
      <c r="FNA10" s="428"/>
      <c r="FNB10" s="428"/>
      <c r="FNC10" s="428"/>
      <c r="FND10" s="428"/>
      <c r="FNE10" s="428"/>
      <c r="FNF10" s="428"/>
      <c r="FNG10" s="428"/>
      <c r="FNH10" s="428"/>
      <c r="FNI10" s="428"/>
      <c r="FNJ10" s="428"/>
      <c r="FNK10" s="428"/>
      <c r="FNL10" s="428"/>
      <c r="FNM10" s="428"/>
      <c r="FNN10" s="428"/>
      <c r="FNO10" s="428"/>
      <c r="FNP10" s="428"/>
      <c r="FNQ10" s="428"/>
      <c r="FNR10" s="428"/>
      <c r="FNS10" s="428"/>
      <c r="FNT10" s="428"/>
      <c r="FNU10" s="428"/>
      <c r="FNV10" s="428"/>
      <c r="FNW10" s="428"/>
      <c r="FNX10" s="428"/>
      <c r="FNY10" s="428"/>
      <c r="FNZ10" s="428"/>
      <c r="FOA10" s="428"/>
      <c r="FOB10" s="428"/>
      <c r="FOC10" s="428"/>
      <c r="FOD10" s="428"/>
      <c r="FOE10" s="428"/>
      <c r="FOF10" s="428"/>
      <c r="FOG10" s="428"/>
      <c r="FOH10" s="428"/>
      <c r="FOI10" s="428"/>
      <c r="FOJ10" s="428"/>
      <c r="FOK10" s="428"/>
      <c r="FOL10" s="428"/>
      <c r="FOM10" s="428"/>
      <c r="FON10" s="428"/>
      <c r="FOO10" s="428"/>
      <c r="FOP10" s="428"/>
      <c r="FOQ10" s="428"/>
      <c r="FOR10" s="428"/>
      <c r="FOS10" s="428"/>
      <c r="FOT10" s="428"/>
      <c r="FOU10" s="428"/>
      <c r="FOV10" s="428"/>
      <c r="FOW10" s="428"/>
      <c r="FOX10" s="428"/>
      <c r="FOY10" s="428"/>
      <c r="FOZ10" s="428"/>
      <c r="FPA10" s="428"/>
      <c r="FPB10" s="428"/>
      <c r="FPC10" s="428"/>
      <c r="FPD10" s="428"/>
      <c r="FPE10" s="428"/>
      <c r="FPF10" s="428"/>
      <c r="FPG10" s="428"/>
      <c r="FPH10" s="428"/>
      <c r="FPI10" s="428"/>
      <c r="FPJ10" s="428"/>
      <c r="FPK10" s="428"/>
      <c r="FPL10" s="428"/>
      <c r="FPM10" s="428"/>
      <c r="FPN10" s="428"/>
      <c r="FPO10" s="428"/>
      <c r="FPP10" s="428"/>
      <c r="FPQ10" s="428"/>
      <c r="FPR10" s="428"/>
      <c r="FPS10" s="428"/>
      <c r="FPT10" s="428"/>
      <c r="FPU10" s="428"/>
      <c r="FPV10" s="428"/>
      <c r="FPW10" s="428"/>
      <c r="FPX10" s="428"/>
      <c r="FPY10" s="428"/>
      <c r="FPZ10" s="428"/>
      <c r="FQA10" s="428"/>
      <c r="FQB10" s="428"/>
      <c r="FQC10" s="428"/>
      <c r="FQD10" s="428"/>
      <c r="FQE10" s="428"/>
      <c r="FQF10" s="428"/>
      <c r="FQG10" s="428"/>
      <c r="FQH10" s="428"/>
      <c r="FQI10" s="428"/>
      <c r="FQJ10" s="428"/>
      <c r="FQK10" s="428"/>
      <c r="FQL10" s="428"/>
      <c r="FQM10" s="428"/>
      <c r="FQN10" s="428"/>
      <c r="FQO10" s="428"/>
      <c r="FQP10" s="428"/>
      <c r="FQQ10" s="428"/>
      <c r="FQR10" s="428"/>
      <c r="FQS10" s="428"/>
      <c r="FQT10" s="428"/>
      <c r="FQU10" s="428"/>
      <c r="FQV10" s="428"/>
      <c r="FQW10" s="428"/>
      <c r="FQX10" s="428"/>
      <c r="FQY10" s="428"/>
      <c r="FQZ10" s="428"/>
      <c r="FRA10" s="428"/>
      <c r="FRB10" s="428"/>
      <c r="FRC10" s="428"/>
      <c r="FRD10" s="428"/>
      <c r="FRE10" s="428"/>
      <c r="FRF10" s="428"/>
      <c r="FRG10" s="428"/>
      <c r="FRH10" s="428"/>
      <c r="FRI10" s="428"/>
      <c r="FRJ10" s="428"/>
      <c r="FRK10" s="428"/>
      <c r="FRL10" s="428"/>
      <c r="FRM10" s="428"/>
      <c r="FRN10" s="428"/>
      <c r="FRO10" s="428"/>
      <c r="FRP10" s="428"/>
      <c r="FRQ10" s="428"/>
      <c r="FRR10" s="428"/>
      <c r="FRS10" s="428"/>
      <c r="FRT10" s="428"/>
      <c r="FRU10" s="428"/>
      <c r="FRV10" s="428"/>
      <c r="FRW10" s="428"/>
      <c r="FRX10" s="428"/>
      <c r="FRY10" s="428"/>
      <c r="FRZ10" s="428"/>
      <c r="FSA10" s="428"/>
      <c r="FSB10" s="428"/>
      <c r="FSC10" s="428"/>
      <c r="FSD10" s="428"/>
      <c r="FSE10" s="428"/>
      <c r="FSF10" s="428"/>
      <c r="FSG10" s="428"/>
      <c r="FSH10" s="428"/>
      <c r="FSI10" s="428"/>
      <c r="FSJ10" s="428"/>
      <c r="FSK10" s="428"/>
      <c r="FSL10" s="428"/>
      <c r="FSM10" s="428"/>
      <c r="FSN10" s="428"/>
      <c r="FSO10" s="428"/>
      <c r="FSP10" s="428"/>
      <c r="FSQ10" s="428"/>
      <c r="FSR10" s="428"/>
      <c r="FSS10" s="428"/>
      <c r="FST10" s="428"/>
      <c r="FSU10" s="428"/>
      <c r="FSV10" s="428"/>
      <c r="FSW10" s="428"/>
      <c r="FSX10" s="428"/>
      <c r="FSY10" s="428"/>
      <c r="FSZ10" s="428"/>
      <c r="FTA10" s="428"/>
      <c r="FTB10" s="428"/>
      <c r="FTC10" s="428"/>
      <c r="FTD10" s="428"/>
      <c r="FTE10" s="428"/>
      <c r="FTF10" s="428"/>
      <c r="FTG10" s="428"/>
      <c r="FTH10" s="428"/>
      <c r="FTI10" s="428"/>
      <c r="FTJ10" s="428"/>
      <c r="FTK10" s="428"/>
      <c r="FTL10" s="428"/>
      <c r="FTM10" s="428"/>
      <c r="FTN10" s="428"/>
      <c r="FTO10" s="428"/>
      <c r="FTP10" s="428"/>
      <c r="FTQ10" s="428"/>
      <c r="FTR10" s="428"/>
      <c r="FTS10" s="428"/>
      <c r="FTT10" s="428"/>
      <c r="FTU10" s="428"/>
      <c r="FTV10" s="428"/>
      <c r="FTW10" s="428"/>
      <c r="FTX10" s="428"/>
      <c r="FTY10" s="428"/>
      <c r="FTZ10" s="428"/>
      <c r="FUA10" s="428"/>
      <c r="FUB10" s="428"/>
      <c r="FUC10" s="428"/>
      <c r="FUD10" s="428"/>
      <c r="FUE10" s="428"/>
      <c r="FUF10" s="428"/>
      <c r="FUG10" s="428"/>
      <c r="FUH10" s="428"/>
      <c r="FUI10" s="428"/>
      <c r="FUJ10" s="428"/>
      <c r="FUK10" s="428"/>
      <c r="FUL10" s="428"/>
      <c r="FUM10" s="428"/>
      <c r="FUN10" s="428"/>
      <c r="FUO10" s="428"/>
      <c r="FUP10" s="428"/>
      <c r="FUQ10" s="428"/>
      <c r="FUR10" s="428"/>
      <c r="FUS10" s="428"/>
      <c r="FUT10" s="428"/>
      <c r="FUU10" s="428"/>
      <c r="FUV10" s="428"/>
      <c r="FUW10" s="428"/>
      <c r="FUX10" s="428"/>
      <c r="FUY10" s="428"/>
      <c r="FUZ10" s="428"/>
      <c r="FVA10" s="428"/>
      <c r="FVB10" s="428"/>
      <c r="FVC10" s="428"/>
      <c r="FVD10" s="428"/>
      <c r="FVE10" s="428"/>
      <c r="FVF10" s="428"/>
      <c r="FVG10" s="428"/>
      <c r="FVH10" s="428"/>
      <c r="FVI10" s="428"/>
      <c r="FVJ10" s="428"/>
      <c r="FVK10" s="428"/>
      <c r="FVL10" s="428"/>
      <c r="FVM10" s="428"/>
      <c r="FVN10" s="428"/>
      <c r="FVO10" s="428"/>
      <c r="FVP10" s="428"/>
      <c r="FVQ10" s="428"/>
      <c r="FVR10" s="428"/>
      <c r="FVS10" s="428"/>
      <c r="FVT10" s="428"/>
      <c r="FVU10" s="428"/>
      <c r="FVV10" s="428"/>
      <c r="FVW10" s="428"/>
      <c r="FVX10" s="428"/>
      <c r="FVY10" s="428"/>
      <c r="FVZ10" s="428"/>
      <c r="FWA10" s="428"/>
      <c r="FWB10" s="428"/>
      <c r="FWC10" s="428"/>
      <c r="FWD10" s="428"/>
      <c r="FWE10" s="428"/>
      <c r="FWF10" s="428"/>
      <c r="FWG10" s="428"/>
      <c r="FWH10" s="428"/>
      <c r="FWI10" s="428"/>
      <c r="FWJ10" s="428"/>
      <c r="FWK10" s="428"/>
      <c r="FWL10" s="428"/>
      <c r="FWM10" s="428"/>
      <c r="FWN10" s="428"/>
      <c r="FWO10" s="428"/>
      <c r="FWP10" s="428"/>
      <c r="FWQ10" s="428"/>
      <c r="FWR10" s="428"/>
      <c r="FWS10" s="428"/>
      <c r="FWT10" s="428"/>
      <c r="FWU10" s="428"/>
      <c r="FWV10" s="428"/>
      <c r="FWW10" s="428"/>
      <c r="FWX10" s="428"/>
      <c r="FWY10" s="428"/>
      <c r="FWZ10" s="428"/>
      <c r="FXA10" s="428"/>
      <c r="FXB10" s="428"/>
      <c r="FXC10" s="428"/>
      <c r="FXD10" s="428"/>
      <c r="FXE10" s="428"/>
      <c r="FXF10" s="428"/>
      <c r="FXG10" s="428"/>
      <c r="FXH10" s="428"/>
      <c r="FXI10" s="428"/>
      <c r="FXJ10" s="428"/>
      <c r="FXK10" s="428"/>
      <c r="FXL10" s="428"/>
      <c r="FXM10" s="428"/>
      <c r="FXN10" s="428"/>
      <c r="FXO10" s="428"/>
      <c r="FXP10" s="428"/>
      <c r="FXQ10" s="428"/>
      <c r="FXR10" s="428"/>
      <c r="FXS10" s="428"/>
      <c r="FXT10" s="428"/>
      <c r="FXU10" s="428"/>
      <c r="FXV10" s="428"/>
      <c r="FXW10" s="428"/>
      <c r="FXX10" s="428"/>
      <c r="FXY10" s="428"/>
      <c r="FXZ10" s="428"/>
      <c r="FYA10" s="428"/>
      <c r="FYB10" s="428"/>
      <c r="FYC10" s="428"/>
      <c r="FYD10" s="428"/>
      <c r="FYE10" s="428"/>
      <c r="FYF10" s="428"/>
      <c r="FYG10" s="428"/>
      <c r="FYH10" s="428"/>
      <c r="FYI10" s="428"/>
      <c r="FYJ10" s="428"/>
      <c r="FYK10" s="428"/>
      <c r="FYL10" s="428"/>
      <c r="FYM10" s="428"/>
      <c r="FYN10" s="428"/>
      <c r="FYO10" s="428"/>
      <c r="FYP10" s="428"/>
      <c r="FYQ10" s="428"/>
      <c r="FYR10" s="428"/>
      <c r="FYS10" s="428"/>
      <c r="FYT10" s="428"/>
      <c r="FYU10" s="428"/>
      <c r="FYV10" s="428"/>
      <c r="FYW10" s="428"/>
      <c r="FYX10" s="428"/>
      <c r="FYY10" s="428"/>
      <c r="FYZ10" s="428"/>
      <c r="FZA10" s="428"/>
      <c r="FZB10" s="428"/>
      <c r="FZC10" s="428"/>
      <c r="FZD10" s="428"/>
      <c r="FZE10" s="428"/>
      <c r="FZF10" s="428"/>
      <c r="FZG10" s="428"/>
      <c r="FZH10" s="428"/>
      <c r="FZI10" s="428"/>
      <c r="FZJ10" s="428"/>
      <c r="FZK10" s="428"/>
      <c r="FZL10" s="428"/>
      <c r="FZM10" s="428"/>
      <c r="FZN10" s="428"/>
      <c r="FZO10" s="428"/>
      <c r="FZP10" s="428"/>
      <c r="FZQ10" s="428"/>
      <c r="FZR10" s="428"/>
      <c r="FZS10" s="428"/>
      <c r="FZT10" s="428"/>
      <c r="FZU10" s="428"/>
      <c r="FZV10" s="428"/>
      <c r="FZW10" s="428"/>
      <c r="FZX10" s="428"/>
      <c r="FZY10" s="428"/>
      <c r="FZZ10" s="428"/>
      <c r="GAA10" s="428"/>
      <c r="GAB10" s="428"/>
      <c r="GAC10" s="428"/>
      <c r="GAD10" s="428"/>
      <c r="GAE10" s="428"/>
      <c r="GAF10" s="428"/>
      <c r="GAG10" s="428"/>
      <c r="GAH10" s="428"/>
      <c r="GAI10" s="428"/>
      <c r="GAJ10" s="428"/>
      <c r="GAK10" s="428"/>
      <c r="GAL10" s="428"/>
      <c r="GAM10" s="428"/>
      <c r="GAN10" s="428"/>
      <c r="GAO10" s="428"/>
      <c r="GAP10" s="428"/>
      <c r="GAQ10" s="428"/>
      <c r="GAR10" s="428"/>
      <c r="GAS10" s="428"/>
      <c r="GAT10" s="428"/>
      <c r="GAU10" s="428"/>
      <c r="GAV10" s="428"/>
      <c r="GAW10" s="428"/>
      <c r="GAX10" s="428"/>
      <c r="GAY10" s="428"/>
      <c r="GAZ10" s="428"/>
      <c r="GBA10" s="428"/>
      <c r="GBB10" s="428"/>
      <c r="GBC10" s="428"/>
      <c r="GBD10" s="428"/>
      <c r="GBE10" s="428"/>
      <c r="GBF10" s="428"/>
      <c r="GBG10" s="428"/>
      <c r="GBH10" s="428"/>
      <c r="GBI10" s="428"/>
      <c r="GBJ10" s="428"/>
      <c r="GBK10" s="428"/>
      <c r="GBL10" s="428"/>
      <c r="GBM10" s="428"/>
      <c r="GBN10" s="428"/>
      <c r="GBO10" s="428"/>
      <c r="GBP10" s="428"/>
      <c r="GBQ10" s="428"/>
      <c r="GBR10" s="428"/>
      <c r="GBS10" s="428"/>
      <c r="GBT10" s="428"/>
      <c r="GBU10" s="428"/>
      <c r="GBV10" s="428"/>
      <c r="GBW10" s="428"/>
      <c r="GBX10" s="428"/>
      <c r="GBY10" s="428"/>
      <c r="GBZ10" s="428"/>
      <c r="GCA10" s="428"/>
      <c r="GCB10" s="428"/>
      <c r="GCC10" s="428"/>
      <c r="GCD10" s="428"/>
      <c r="GCE10" s="428"/>
      <c r="GCF10" s="428"/>
      <c r="GCG10" s="428"/>
      <c r="GCH10" s="428"/>
      <c r="GCI10" s="428"/>
      <c r="GCJ10" s="428"/>
      <c r="GCK10" s="428"/>
      <c r="GCL10" s="428"/>
      <c r="GCM10" s="428"/>
      <c r="GCN10" s="428"/>
      <c r="GCO10" s="428"/>
      <c r="GCP10" s="428"/>
      <c r="GCQ10" s="428"/>
      <c r="GCR10" s="428"/>
      <c r="GCS10" s="428"/>
      <c r="GCT10" s="428"/>
      <c r="GCU10" s="428"/>
      <c r="GCV10" s="428"/>
      <c r="GCW10" s="428"/>
      <c r="GCX10" s="428"/>
      <c r="GCY10" s="428"/>
      <c r="GCZ10" s="428"/>
      <c r="GDA10" s="428"/>
      <c r="GDB10" s="428"/>
      <c r="GDC10" s="428"/>
      <c r="GDD10" s="428"/>
      <c r="GDE10" s="428"/>
      <c r="GDF10" s="428"/>
      <c r="GDG10" s="428"/>
      <c r="GDH10" s="428"/>
      <c r="GDI10" s="428"/>
      <c r="GDJ10" s="428"/>
      <c r="GDK10" s="428"/>
      <c r="GDL10" s="428"/>
      <c r="GDM10" s="428"/>
      <c r="GDN10" s="428"/>
      <c r="GDO10" s="428"/>
      <c r="GDP10" s="428"/>
      <c r="GDQ10" s="428"/>
      <c r="GDR10" s="428"/>
      <c r="GDS10" s="428"/>
      <c r="GDT10" s="428"/>
      <c r="GDU10" s="428"/>
      <c r="GDV10" s="428"/>
      <c r="GDW10" s="428"/>
      <c r="GDX10" s="428"/>
      <c r="GDY10" s="428"/>
      <c r="GDZ10" s="428"/>
      <c r="GEA10" s="428"/>
      <c r="GEB10" s="428"/>
      <c r="GEC10" s="428"/>
      <c r="GED10" s="428"/>
      <c r="GEE10" s="428"/>
      <c r="GEF10" s="428"/>
      <c r="GEG10" s="428"/>
      <c r="GEH10" s="428"/>
      <c r="GEI10" s="428"/>
      <c r="GEJ10" s="428"/>
      <c r="GEK10" s="428"/>
      <c r="GEL10" s="428"/>
      <c r="GEM10" s="428"/>
      <c r="GEN10" s="428"/>
      <c r="GEO10" s="428"/>
      <c r="GEP10" s="428"/>
      <c r="GEQ10" s="428"/>
      <c r="GER10" s="428"/>
      <c r="GES10" s="428"/>
      <c r="GET10" s="428"/>
      <c r="GEU10" s="428"/>
      <c r="GEV10" s="428"/>
      <c r="GEW10" s="428"/>
      <c r="GEX10" s="428"/>
      <c r="GEY10" s="428"/>
      <c r="GEZ10" s="428"/>
      <c r="GFA10" s="428"/>
      <c r="GFB10" s="428"/>
      <c r="GFC10" s="428"/>
      <c r="GFD10" s="428"/>
      <c r="GFE10" s="428"/>
      <c r="GFF10" s="428"/>
      <c r="GFG10" s="428"/>
      <c r="GFH10" s="428"/>
      <c r="GFI10" s="428"/>
      <c r="GFJ10" s="428"/>
      <c r="GFK10" s="428"/>
      <c r="GFL10" s="428"/>
      <c r="GFM10" s="428"/>
      <c r="GFN10" s="428"/>
      <c r="GFO10" s="428"/>
      <c r="GFP10" s="428"/>
      <c r="GFQ10" s="428"/>
      <c r="GFR10" s="428"/>
      <c r="GFS10" s="428"/>
      <c r="GFT10" s="428"/>
      <c r="GFU10" s="428"/>
      <c r="GFV10" s="428"/>
      <c r="GFW10" s="428"/>
      <c r="GFX10" s="428"/>
      <c r="GFY10" s="428"/>
      <c r="GFZ10" s="428"/>
      <c r="GGA10" s="428"/>
      <c r="GGB10" s="428"/>
      <c r="GGC10" s="428"/>
      <c r="GGD10" s="428"/>
      <c r="GGE10" s="428"/>
      <c r="GGF10" s="428"/>
      <c r="GGG10" s="428"/>
      <c r="GGH10" s="428"/>
      <c r="GGI10" s="428"/>
      <c r="GGJ10" s="428"/>
      <c r="GGK10" s="428"/>
      <c r="GGL10" s="428"/>
      <c r="GGM10" s="428"/>
      <c r="GGN10" s="428"/>
      <c r="GGO10" s="428"/>
      <c r="GGP10" s="428"/>
      <c r="GGQ10" s="428"/>
      <c r="GGR10" s="428"/>
      <c r="GGS10" s="428"/>
      <c r="GGT10" s="428"/>
      <c r="GGU10" s="428"/>
      <c r="GGV10" s="428"/>
      <c r="GGW10" s="428"/>
      <c r="GGX10" s="428"/>
      <c r="GGY10" s="428"/>
      <c r="GGZ10" s="428"/>
      <c r="GHA10" s="428"/>
      <c r="GHB10" s="428"/>
      <c r="GHC10" s="428"/>
      <c r="GHD10" s="428"/>
      <c r="GHE10" s="428"/>
      <c r="GHF10" s="428"/>
      <c r="GHG10" s="428"/>
      <c r="GHH10" s="428"/>
      <c r="GHI10" s="428"/>
      <c r="GHJ10" s="428"/>
      <c r="GHK10" s="428"/>
      <c r="GHL10" s="428"/>
      <c r="GHM10" s="428"/>
      <c r="GHN10" s="428"/>
      <c r="GHO10" s="428"/>
      <c r="GHP10" s="428"/>
      <c r="GHQ10" s="428"/>
      <c r="GHR10" s="428"/>
      <c r="GHS10" s="428"/>
      <c r="GHT10" s="428"/>
      <c r="GHU10" s="428"/>
      <c r="GHV10" s="428"/>
      <c r="GHW10" s="428"/>
      <c r="GHX10" s="428"/>
      <c r="GHY10" s="428"/>
      <c r="GHZ10" s="428"/>
      <c r="GIA10" s="428"/>
      <c r="GIB10" s="428"/>
      <c r="GIC10" s="428"/>
      <c r="GID10" s="428"/>
      <c r="GIE10" s="428"/>
      <c r="GIF10" s="428"/>
      <c r="GIG10" s="428"/>
      <c r="GIH10" s="428"/>
      <c r="GII10" s="428"/>
      <c r="GIJ10" s="428"/>
      <c r="GIK10" s="428"/>
      <c r="GIL10" s="428"/>
      <c r="GIM10" s="428"/>
      <c r="GIN10" s="428"/>
      <c r="GIO10" s="428"/>
      <c r="GIP10" s="428"/>
      <c r="GIQ10" s="428"/>
      <c r="GIR10" s="428"/>
      <c r="GIS10" s="428"/>
      <c r="GIT10" s="428"/>
      <c r="GIU10" s="428"/>
      <c r="GIV10" s="428"/>
      <c r="GIW10" s="428"/>
      <c r="GIX10" s="428"/>
      <c r="GIY10" s="428"/>
      <c r="GIZ10" s="428"/>
      <c r="GJA10" s="428"/>
      <c r="GJB10" s="428"/>
      <c r="GJC10" s="428"/>
      <c r="GJD10" s="428"/>
      <c r="GJE10" s="428"/>
      <c r="GJF10" s="428"/>
      <c r="GJG10" s="428"/>
      <c r="GJH10" s="428"/>
      <c r="GJI10" s="428"/>
      <c r="GJJ10" s="428"/>
      <c r="GJK10" s="428"/>
      <c r="GJL10" s="428"/>
      <c r="GJM10" s="428"/>
      <c r="GJN10" s="428"/>
      <c r="GJO10" s="428"/>
      <c r="GJP10" s="428"/>
      <c r="GJQ10" s="428"/>
      <c r="GJR10" s="428"/>
      <c r="GJS10" s="428"/>
      <c r="GJT10" s="428"/>
      <c r="GJU10" s="428"/>
      <c r="GJV10" s="428"/>
      <c r="GJW10" s="428"/>
      <c r="GJX10" s="428"/>
      <c r="GJY10" s="428"/>
      <c r="GJZ10" s="428"/>
      <c r="GKA10" s="428"/>
      <c r="GKB10" s="428"/>
      <c r="GKC10" s="428"/>
      <c r="GKD10" s="428"/>
      <c r="GKE10" s="428"/>
      <c r="GKF10" s="428"/>
      <c r="GKG10" s="428"/>
      <c r="GKH10" s="428"/>
      <c r="GKI10" s="428"/>
      <c r="GKJ10" s="428"/>
      <c r="GKK10" s="428"/>
      <c r="GKL10" s="428"/>
      <c r="GKM10" s="428"/>
      <c r="GKN10" s="428"/>
      <c r="GKO10" s="428"/>
      <c r="GKP10" s="428"/>
      <c r="GKQ10" s="428"/>
      <c r="GKR10" s="428"/>
      <c r="GKS10" s="428"/>
      <c r="GKT10" s="428"/>
      <c r="GKU10" s="428"/>
      <c r="GKV10" s="428"/>
      <c r="GKW10" s="428"/>
      <c r="GKX10" s="428"/>
      <c r="GKY10" s="428"/>
      <c r="GKZ10" s="428"/>
      <c r="GLA10" s="428"/>
      <c r="GLB10" s="428"/>
      <c r="GLC10" s="428"/>
      <c r="GLD10" s="428"/>
      <c r="GLE10" s="428"/>
      <c r="GLF10" s="428"/>
      <c r="GLG10" s="428"/>
      <c r="GLH10" s="428"/>
      <c r="GLI10" s="428"/>
      <c r="GLJ10" s="428"/>
      <c r="GLK10" s="428"/>
      <c r="GLL10" s="428"/>
      <c r="GLM10" s="428"/>
      <c r="GLN10" s="428"/>
      <c r="GLO10" s="428"/>
      <c r="GLP10" s="428"/>
      <c r="GLQ10" s="428"/>
      <c r="GLR10" s="428"/>
      <c r="GLS10" s="428"/>
      <c r="GLT10" s="428"/>
      <c r="GLU10" s="428"/>
      <c r="GLV10" s="428"/>
      <c r="GLW10" s="428"/>
      <c r="GLX10" s="428"/>
      <c r="GLY10" s="428"/>
      <c r="GLZ10" s="428"/>
      <c r="GMA10" s="428"/>
      <c r="GMB10" s="428"/>
      <c r="GMC10" s="428"/>
      <c r="GMD10" s="428"/>
      <c r="GME10" s="428"/>
      <c r="GMF10" s="428"/>
      <c r="GMG10" s="428"/>
      <c r="GMH10" s="428"/>
      <c r="GMI10" s="428"/>
      <c r="GMJ10" s="428"/>
      <c r="GMK10" s="428"/>
      <c r="GML10" s="428"/>
      <c r="GMM10" s="428"/>
      <c r="GMN10" s="428"/>
      <c r="GMO10" s="428"/>
      <c r="GMP10" s="428"/>
      <c r="GMQ10" s="428"/>
      <c r="GMR10" s="428"/>
      <c r="GMS10" s="428"/>
      <c r="GMT10" s="428"/>
      <c r="GMU10" s="428"/>
      <c r="GMV10" s="428"/>
      <c r="GMW10" s="428"/>
      <c r="GMX10" s="428"/>
      <c r="GMY10" s="428"/>
      <c r="GMZ10" s="428"/>
      <c r="GNA10" s="428"/>
      <c r="GNB10" s="428"/>
      <c r="GNC10" s="428"/>
      <c r="GND10" s="428"/>
      <c r="GNE10" s="428"/>
      <c r="GNF10" s="428"/>
      <c r="GNG10" s="428"/>
      <c r="GNH10" s="428"/>
      <c r="GNI10" s="428"/>
      <c r="GNJ10" s="428"/>
      <c r="GNK10" s="428"/>
      <c r="GNL10" s="428"/>
      <c r="GNM10" s="428"/>
      <c r="GNN10" s="428"/>
      <c r="GNO10" s="428"/>
      <c r="GNP10" s="428"/>
      <c r="GNQ10" s="428"/>
      <c r="GNR10" s="428"/>
      <c r="GNS10" s="428"/>
      <c r="GNT10" s="428"/>
      <c r="GNU10" s="428"/>
      <c r="GNV10" s="428"/>
      <c r="GNW10" s="428"/>
      <c r="GNX10" s="428"/>
      <c r="GNY10" s="428"/>
      <c r="GNZ10" s="428"/>
      <c r="GOA10" s="428"/>
      <c r="GOB10" s="428"/>
      <c r="GOC10" s="428"/>
      <c r="GOD10" s="428"/>
      <c r="GOE10" s="428"/>
      <c r="GOF10" s="428"/>
      <c r="GOG10" s="428"/>
      <c r="GOH10" s="428"/>
      <c r="GOI10" s="428"/>
      <c r="GOJ10" s="428"/>
      <c r="GOK10" s="428"/>
      <c r="GOL10" s="428"/>
      <c r="GOM10" s="428"/>
      <c r="GON10" s="428"/>
      <c r="GOO10" s="428"/>
      <c r="GOP10" s="428"/>
      <c r="GOQ10" s="428"/>
      <c r="GOR10" s="428"/>
      <c r="GOS10" s="428"/>
      <c r="GOT10" s="428"/>
      <c r="GOU10" s="428"/>
      <c r="GOV10" s="428"/>
      <c r="GOW10" s="428"/>
      <c r="GOX10" s="428"/>
      <c r="GOY10" s="428"/>
      <c r="GOZ10" s="428"/>
      <c r="GPA10" s="428"/>
      <c r="GPB10" s="428"/>
      <c r="GPC10" s="428"/>
      <c r="GPD10" s="428"/>
      <c r="GPE10" s="428"/>
      <c r="GPF10" s="428"/>
      <c r="GPG10" s="428"/>
      <c r="GPH10" s="428"/>
      <c r="GPI10" s="428"/>
      <c r="GPJ10" s="428"/>
      <c r="GPK10" s="428"/>
      <c r="GPL10" s="428"/>
      <c r="GPM10" s="428"/>
      <c r="GPN10" s="428"/>
      <c r="GPO10" s="428"/>
      <c r="GPP10" s="428"/>
      <c r="GPQ10" s="428"/>
      <c r="GPR10" s="428"/>
      <c r="GPS10" s="428"/>
      <c r="GPT10" s="428"/>
      <c r="GPU10" s="428"/>
      <c r="GPV10" s="428"/>
      <c r="GPW10" s="428"/>
      <c r="GPX10" s="428"/>
      <c r="GPY10" s="428"/>
      <c r="GPZ10" s="428"/>
      <c r="GQA10" s="428"/>
      <c r="GQB10" s="428"/>
      <c r="GQC10" s="428"/>
      <c r="GQD10" s="428"/>
      <c r="GQE10" s="428"/>
      <c r="GQF10" s="428"/>
      <c r="GQG10" s="428"/>
      <c r="GQH10" s="428"/>
      <c r="GQI10" s="428"/>
      <c r="GQJ10" s="428"/>
      <c r="GQK10" s="428"/>
      <c r="GQL10" s="428"/>
      <c r="GQM10" s="428"/>
      <c r="GQN10" s="428"/>
      <c r="GQO10" s="428"/>
      <c r="GQP10" s="428"/>
      <c r="GQQ10" s="428"/>
      <c r="GQR10" s="428"/>
      <c r="GQS10" s="428"/>
      <c r="GQT10" s="428"/>
      <c r="GQU10" s="428"/>
      <c r="GQV10" s="428"/>
      <c r="GQW10" s="428"/>
      <c r="GQX10" s="428"/>
      <c r="GQY10" s="428"/>
      <c r="GQZ10" s="428"/>
      <c r="GRA10" s="428"/>
      <c r="GRB10" s="428"/>
      <c r="GRC10" s="428"/>
      <c r="GRD10" s="428"/>
      <c r="GRE10" s="428"/>
      <c r="GRF10" s="428"/>
      <c r="GRG10" s="428"/>
      <c r="GRH10" s="428"/>
      <c r="GRI10" s="428"/>
      <c r="GRJ10" s="428"/>
      <c r="GRK10" s="428"/>
      <c r="GRL10" s="428"/>
      <c r="GRM10" s="428"/>
      <c r="GRN10" s="428"/>
      <c r="GRO10" s="428"/>
      <c r="GRP10" s="428"/>
      <c r="GRQ10" s="428"/>
      <c r="GRR10" s="428"/>
      <c r="GRS10" s="428"/>
      <c r="GRT10" s="428"/>
      <c r="GRU10" s="428"/>
      <c r="GRV10" s="428"/>
      <c r="GRW10" s="428"/>
      <c r="GRX10" s="428"/>
      <c r="GRY10" s="428"/>
      <c r="GRZ10" s="428"/>
      <c r="GSA10" s="428"/>
      <c r="GSB10" s="428"/>
      <c r="GSC10" s="428"/>
      <c r="GSD10" s="428"/>
      <c r="GSE10" s="428"/>
      <c r="GSF10" s="428"/>
      <c r="GSG10" s="428"/>
      <c r="GSH10" s="428"/>
      <c r="GSI10" s="428"/>
      <c r="GSJ10" s="428"/>
      <c r="GSK10" s="428"/>
      <c r="GSL10" s="428"/>
      <c r="GSM10" s="428"/>
      <c r="GSN10" s="428"/>
      <c r="GSO10" s="428"/>
      <c r="GSP10" s="428"/>
      <c r="GSQ10" s="428"/>
      <c r="GSR10" s="428"/>
      <c r="GSS10" s="428"/>
      <c r="GST10" s="428"/>
      <c r="GSU10" s="428"/>
      <c r="GSV10" s="428"/>
      <c r="GSW10" s="428"/>
      <c r="GSX10" s="428"/>
      <c r="GSY10" s="428"/>
      <c r="GSZ10" s="428"/>
      <c r="GTA10" s="428"/>
      <c r="GTB10" s="428"/>
      <c r="GTC10" s="428"/>
      <c r="GTD10" s="428"/>
      <c r="GTE10" s="428"/>
      <c r="GTF10" s="428"/>
      <c r="GTG10" s="428"/>
      <c r="GTH10" s="428"/>
      <c r="GTI10" s="428"/>
      <c r="GTJ10" s="428"/>
      <c r="GTK10" s="428"/>
      <c r="GTL10" s="428"/>
      <c r="GTM10" s="428"/>
      <c r="GTN10" s="428"/>
      <c r="GTO10" s="428"/>
      <c r="GTP10" s="428"/>
      <c r="GTQ10" s="428"/>
      <c r="GTR10" s="428"/>
      <c r="GTS10" s="428"/>
      <c r="GTT10" s="428"/>
      <c r="GTU10" s="428"/>
      <c r="GTV10" s="428"/>
      <c r="GTW10" s="428"/>
      <c r="GTX10" s="428"/>
      <c r="GTY10" s="428"/>
      <c r="GTZ10" s="428"/>
      <c r="GUA10" s="428"/>
      <c r="GUB10" s="428"/>
      <c r="GUC10" s="428"/>
      <c r="GUD10" s="428"/>
      <c r="GUE10" s="428"/>
      <c r="GUF10" s="428"/>
      <c r="GUG10" s="428"/>
      <c r="GUH10" s="428"/>
      <c r="GUI10" s="428"/>
      <c r="GUJ10" s="428"/>
      <c r="GUK10" s="428"/>
      <c r="GUL10" s="428"/>
      <c r="GUM10" s="428"/>
      <c r="GUN10" s="428"/>
      <c r="GUO10" s="428"/>
      <c r="GUP10" s="428"/>
      <c r="GUQ10" s="428"/>
      <c r="GUR10" s="428"/>
      <c r="GUS10" s="428"/>
      <c r="GUT10" s="428"/>
      <c r="GUU10" s="428"/>
      <c r="GUV10" s="428"/>
      <c r="GUW10" s="428"/>
      <c r="GUX10" s="428"/>
      <c r="GUY10" s="428"/>
      <c r="GUZ10" s="428"/>
      <c r="GVA10" s="428"/>
      <c r="GVB10" s="428"/>
      <c r="GVC10" s="428"/>
      <c r="GVD10" s="428"/>
      <c r="GVE10" s="428"/>
      <c r="GVF10" s="428"/>
      <c r="GVG10" s="428"/>
      <c r="GVH10" s="428"/>
      <c r="GVI10" s="428"/>
      <c r="GVJ10" s="428"/>
      <c r="GVK10" s="428"/>
      <c r="GVL10" s="428"/>
      <c r="GVM10" s="428"/>
      <c r="GVN10" s="428"/>
      <c r="GVO10" s="428"/>
      <c r="GVP10" s="428"/>
      <c r="GVQ10" s="428"/>
      <c r="GVR10" s="428"/>
      <c r="GVS10" s="428"/>
      <c r="GVT10" s="428"/>
      <c r="GVU10" s="428"/>
      <c r="GVV10" s="428"/>
      <c r="GVW10" s="428"/>
      <c r="GVX10" s="428"/>
      <c r="GVY10" s="428"/>
      <c r="GVZ10" s="428"/>
      <c r="GWA10" s="428"/>
      <c r="GWB10" s="428"/>
      <c r="GWC10" s="428"/>
      <c r="GWD10" s="428"/>
      <c r="GWE10" s="428"/>
      <c r="GWF10" s="428"/>
      <c r="GWG10" s="428"/>
      <c r="GWH10" s="428"/>
      <c r="GWI10" s="428"/>
      <c r="GWJ10" s="428"/>
      <c r="GWK10" s="428"/>
      <c r="GWL10" s="428"/>
      <c r="GWM10" s="428"/>
      <c r="GWN10" s="428"/>
      <c r="GWO10" s="428"/>
      <c r="GWP10" s="428"/>
      <c r="GWQ10" s="428"/>
      <c r="GWR10" s="428"/>
      <c r="GWS10" s="428"/>
      <c r="GWT10" s="428"/>
      <c r="GWU10" s="428"/>
      <c r="GWV10" s="428"/>
      <c r="GWW10" s="428"/>
      <c r="GWX10" s="428"/>
      <c r="GWY10" s="428"/>
      <c r="GWZ10" s="428"/>
      <c r="GXA10" s="428"/>
      <c r="GXB10" s="428"/>
      <c r="GXC10" s="428"/>
      <c r="GXD10" s="428"/>
      <c r="GXE10" s="428"/>
      <c r="GXF10" s="428"/>
      <c r="GXG10" s="428"/>
      <c r="GXH10" s="428"/>
      <c r="GXI10" s="428"/>
      <c r="GXJ10" s="428"/>
      <c r="GXK10" s="428"/>
      <c r="GXL10" s="428"/>
      <c r="GXM10" s="428"/>
      <c r="GXN10" s="428"/>
      <c r="GXO10" s="428"/>
      <c r="GXP10" s="428"/>
      <c r="GXQ10" s="428"/>
      <c r="GXR10" s="428"/>
      <c r="GXS10" s="428"/>
      <c r="GXT10" s="428"/>
      <c r="GXU10" s="428"/>
      <c r="GXV10" s="428"/>
      <c r="GXW10" s="428"/>
      <c r="GXX10" s="428"/>
      <c r="GXY10" s="428"/>
      <c r="GXZ10" s="428"/>
      <c r="GYA10" s="428"/>
      <c r="GYB10" s="428"/>
      <c r="GYC10" s="428"/>
      <c r="GYD10" s="428"/>
      <c r="GYE10" s="428"/>
      <c r="GYF10" s="428"/>
      <c r="GYG10" s="428"/>
      <c r="GYH10" s="428"/>
      <c r="GYI10" s="428"/>
      <c r="GYJ10" s="428"/>
      <c r="GYK10" s="428"/>
      <c r="GYL10" s="428"/>
      <c r="GYM10" s="428"/>
      <c r="GYN10" s="428"/>
      <c r="GYO10" s="428"/>
      <c r="GYP10" s="428"/>
      <c r="GYQ10" s="428"/>
      <c r="GYR10" s="428"/>
      <c r="GYS10" s="428"/>
      <c r="GYT10" s="428"/>
      <c r="GYU10" s="428"/>
      <c r="GYV10" s="428"/>
      <c r="GYW10" s="428"/>
      <c r="GYX10" s="428"/>
      <c r="GYY10" s="428"/>
      <c r="GYZ10" s="428"/>
      <c r="GZA10" s="428"/>
      <c r="GZB10" s="428"/>
      <c r="GZC10" s="428"/>
      <c r="GZD10" s="428"/>
      <c r="GZE10" s="428"/>
      <c r="GZF10" s="428"/>
      <c r="GZG10" s="428"/>
      <c r="GZH10" s="428"/>
      <c r="GZI10" s="428"/>
      <c r="GZJ10" s="428"/>
      <c r="GZK10" s="428"/>
      <c r="GZL10" s="428"/>
      <c r="GZM10" s="428"/>
      <c r="GZN10" s="428"/>
      <c r="GZO10" s="428"/>
      <c r="GZP10" s="428"/>
      <c r="GZQ10" s="428"/>
      <c r="GZR10" s="428"/>
      <c r="GZS10" s="428"/>
      <c r="GZT10" s="428"/>
      <c r="GZU10" s="428"/>
      <c r="GZV10" s="428"/>
      <c r="GZW10" s="428"/>
      <c r="GZX10" s="428"/>
      <c r="GZY10" s="428"/>
      <c r="GZZ10" s="428"/>
      <c r="HAA10" s="428"/>
      <c r="HAB10" s="428"/>
      <c r="HAC10" s="428"/>
      <c r="HAD10" s="428"/>
      <c r="HAE10" s="428"/>
      <c r="HAF10" s="428"/>
      <c r="HAG10" s="428"/>
      <c r="HAH10" s="428"/>
      <c r="HAI10" s="428"/>
      <c r="HAJ10" s="428"/>
      <c r="HAK10" s="428"/>
      <c r="HAL10" s="428"/>
      <c r="HAM10" s="428"/>
      <c r="HAN10" s="428"/>
      <c r="HAO10" s="428"/>
      <c r="HAP10" s="428"/>
      <c r="HAQ10" s="428"/>
      <c r="HAR10" s="428"/>
      <c r="HAS10" s="428"/>
      <c r="HAT10" s="428"/>
      <c r="HAU10" s="428"/>
      <c r="HAV10" s="428"/>
      <c r="HAW10" s="428"/>
      <c r="HAX10" s="428"/>
      <c r="HAY10" s="428"/>
      <c r="HAZ10" s="428"/>
      <c r="HBA10" s="428"/>
      <c r="HBB10" s="428"/>
      <c r="HBC10" s="428"/>
      <c r="HBD10" s="428"/>
      <c r="HBE10" s="428"/>
      <c r="HBF10" s="428"/>
      <c r="HBG10" s="428"/>
      <c r="HBH10" s="428"/>
      <c r="HBI10" s="428"/>
      <c r="HBJ10" s="428"/>
      <c r="HBK10" s="428"/>
      <c r="HBL10" s="428"/>
      <c r="HBM10" s="428"/>
      <c r="HBN10" s="428"/>
      <c r="HBO10" s="428"/>
      <c r="HBP10" s="428"/>
      <c r="HBQ10" s="428"/>
      <c r="HBR10" s="428"/>
      <c r="HBS10" s="428"/>
      <c r="HBT10" s="428"/>
      <c r="HBU10" s="428"/>
      <c r="HBV10" s="428"/>
      <c r="HBW10" s="428"/>
      <c r="HBX10" s="428"/>
      <c r="HBY10" s="428"/>
      <c r="HBZ10" s="428"/>
      <c r="HCA10" s="428"/>
      <c r="HCB10" s="428"/>
      <c r="HCC10" s="428"/>
      <c r="HCD10" s="428"/>
      <c r="HCE10" s="428"/>
      <c r="HCF10" s="428"/>
      <c r="HCG10" s="428"/>
      <c r="HCH10" s="428"/>
      <c r="HCI10" s="428"/>
      <c r="HCJ10" s="428"/>
      <c r="HCK10" s="428"/>
      <c r="HCL10" s="428"/>
      <c r="HCM10" s="428"/>
      <c r="HCN10" s="428"/>
      <c r="HCO10" s="428"/>
      <c r="HCP10" s="428"/>
      <c r="HCQ10" s="428"/>
      <c r="HCR10" s="428"/>
      <c r="HCS10" s="428"/>
      <c r="HCT10" s="428"/>
      <c r="HCU10" s="428"/>
      <c r="HCV10" s="428"/>
      <c r="HCW10" s="428"/>
      <c r="HCX10" s="428"/>
      <c r="HCY10" s="428"/>
      <c r="HCZ10" s="428"/>
      <c r="HDA10" s="428"/>
      <c r="HDB10" s="428"/>
      <c r="HDC10" s="428"/>
      <c r="HDD10" s="428"/>
      <c r="HDE10" s="428"/>
      <c r="HDF10" s="428"/>
      <c r="HDG10" s="428"/>
      <c r="HDH10" s="428"/>
      <c r="HDI10" s="428"/>
      <c r="HDJ10" s="428"/>
      <c r="HDK10" s="428"/>
      <c r="HDL10" s="428"/>
      <c r="HDM10" s="428"/>
      <c r="HDN10" s="428"/>
      <c r="HDO10" s="428"/>
      <c r="HDP10" s="428"/>
      <c r="HDQ10" s="428"/>
      <c r="HDR10" s="428"/>
      <c r="HDS10" s="428"/>
      <c r="HDT10" s="428"/>
      <c r="HDU10" s="428"/>
      <c r="HDV10" s="428"/>
      <c r="HDW10" s="428"/>
      <c r="HDX10" s="428"/>
      <c r="HDY10" s="428"/>
      <c r="HDZ10" s="428"/>
      <c r="HEA10" s="428"/>
      <c r="HEB10" s="428"/>
      <c r="HEC10" s="428"/>
      <c r="HED10" s="428"/>
      <c r="HEE10" s="428"/>
      <c r="HEF10" s="428"/>
      <c r="HEG10" s="428"/>
      <c r="HEH10" s="428"/>
      <c r="HEI10" s="428"/>
      <c r="HEJ10" s="428"/>
      <c r="HEK10" s="428"/>
      <c r="HEL10" s="428"/>
      <c r="HEM10" s="428"/>
      <c r="HEN10" s="428"/>
      <c r="HEO10" s="428"/>
      <c r="HEP10" s="428"/>
      <c r="HEQ10" s="428"/>
      <c r="HER10" s="428"/>
      <c r="HES10" s="428"/>
      <c r="HET10" s="428"/>
      <c r="HEU10" s="428"/>
      <c r="HEV10" s="428"/>
      <c r="HEW10" s="428"/>
      <c r="HEX10" s="428"/>
      <c r="HEY10" s="428"/>
      <c r="HEZ10" s="428"/>
      <c r="HFA10" s="428"/>
      <c r="HFB10" s="428"/>
      <c r="HFC10" s="428"/>
      <c r="HFD10" s="428"/>
      <c r="HFE10" s="428"/>
      <c r="HFF10" s="428"/>
      <c r="HFG10" s="428"/>
      <c r="HFH10" s="428"/>
      <c r="HFI10" s="428"/>
      <c r="HFJ10" s="428"/>
      <c r="HFK10" s="428"/>
      <c r="HFL10" s="428"/>
      <c r="HFM10" s="428"/>
      <c r="HFN10" s="428"/>
      <c r="HFO10" s="428"/>
      <c r="HFP10" s="428"/>
      <c r="HFQ10" s="428"/>
      <c r="HFR10" s="428"/>
      <c r="HFS10" s="428"/>
      <c r="HFT10" s="428"/>
      <c r="HFU10" s="428"/>
      <c r="HFV10" s="428"/>
      <c r="HFW10" s="428"/>
      <c r="HFX10" s="428"/>
      <c r="HFY10" s="428"/>
      <c r="HFZ10" s="428"/>
      <c r="HGA10" s="428"/>
      <c r="HGB10" s="428"/>
      <c r="HGC10" s="428"/>
      <c r="HGD10" s="428"/>
      <c r="HGE10" s="428"/>
      <c r="HGF10" s="428"/>
      <c r="HGG10" s="428"/>
      <c r="HGH10" s="428"/>
      <c r="HGI10" s="428"/>
      <c r="HGJ10" s="428"/>
      <c r="HGK10" s="428"/>
      <c r="HGL10" s="428"/>
      <c r="HGM10" s="428"/>
      <c r="HGN10" s="428"/>
      <c r="HGO10" s="428"/>
      <c r="HGP10" s="428"/>
      <c r="HGQ10" s="428"/>
      <c r="HGR10" s="428"/>
      <c r="HGS10" s="428"/>
      <c r="HGT10" s="428"/>
      <c r="HGU10" s="428"/>
      <c r="HGV10" s="428"/>
      <c r="HGW10" s="428"/>
      <c r="HGX10" s="428"/>
      <c r="HGY10" s="428"/>
      <c r="HGZ10" s="428"/>
      <c r="HHA10" s="428"/>
      <c r="HHB10" s="428"/>
      <c r="HHC10" s="428"/>
      <c r="HHD10" s="428"/>
      <c r="HHE10" s="428"/>
      <c r="HHF10" s="428"/>
      <c r="HHG10" s="428"/>
      <c r="HHH10" s="428"/>
      <c r="HHI10" s="428"/>
      <c r="HHJ10" s="428"/>
      <c r="HHK10" s="428"/>
      <c r="HHL10" s="428"/>
      <c r="HHM10" s="428"/>
      <c r="HHN10" s="428"/>
      <c r="HHO10" s="428"/>
      <c r="HHP10" s="428"/>
      <c r="HHQ10" s="428"/>
      <c r="HHR10" s="428"/>
      <c r="HHS10" s="428"/>
      <c r="HHT10" s="428"/>
      <c r="HHU10" s="428"/>
      <c r="HHV10" s="428"/>
      <c r="HHW10" s="428"/>
      <c r="HHX10" s="428"/>
      <c r="HHY10" s="428"/>
      <c r="HHZ10" s="428"/>
      <c r="HIA10" s="428"/>
      <c r="HIB10" s="428"/>
      <c r="HIC10" s="428"/>
      <c r="HID10" s="428"/>
      <c r="HIE10" s="428"/>
      <c r="HIF10" s="428"/>
      <c r="HIG10" s="428"/>
      <c r="HIH10" s="428"/>
      <c r="HII10" s="428"/>
      <c r="HIJ10" s="428"/>
      <c r="HIK10" s="428"/>
      <c r="HIL10" s="428"/>
      <c r="HIM10" s="428"/>
      <c r="HIN10" s="428"/>
      <c r="HIO10" s="428"/>
      <c r="HIP10" s="428"/>
      <c r="HIQ10" s="428"/>
      <c r="HIR10" s="428"/>
      <c r="HIS10" s="428"/>
      <c r="HIT10" s="428"/>
      <c r="HIU10" s="428"/>
      <c r="HIV10" s="428"/>
      <c r="HIW10" s="428"/>
      <c r="HIX10" s="428"/>
      <c r="HIY10" s="428"/>
      <c r="HIZ10" s="428"/>
      <c r="HJA10" s="428"/>
      <c r="HJB10" s="428"/>
      <c r="HJC10" s="428"/>
      <c r="HJD10" s="428"/>
      <c r="HJE10" s="428"/>
      <c r="HJF10" s="428"/>
      <c r="HJG10" s="428"/>
      <c r="HJH10" s="428"/>
      <c r="HJI10" s="428"/>
      <c r="HJJ10" s="428"/>
      <c r="HJK10" s="428"/>
      <c r="HJL10" s="428"/>
      <c r="HJM10" s="428"/>
      <c r="HJN10" s="428"/>
      <c r="HJO10" s="428"/>
      <c r="HJP10" s="428"/>
      <c r="HJQ10" s="428"/>
      <c r="HJR10" s="428"/>
      <c r="HJS10" s="428"/>
      <c r="HJT10" s="428"/>
      <c r="HJU10" s="428"/>
      <c r="HJV10" s="428"/>
      <c r="HJW10" s="428"/>
      <c r="HJX10" s="428"/>
      <c r="HJY10" s="428"/>
      <c r="HJZ10" s="428"/>
      <c r="HKA10" s="428"/>
      <c r="HKB10" s="428"/>
      <c r="HKC10" s="428"/>
      <c r="HKD10" s="428"/>
      <c r="HKE10" s="428"/>
      <c r="HKF10" s="428"/>
      <c r="HKG10" s="428"/>
      <c r="HKH10" s="428"/>
      <c r="HKI10" s="428"/>
      <c r="HKJ10" s="428"/>
      <c r="HKK10" s="428"/>
      <c r="HKL10" s="428"/>
      <c r="HKM10" s="428"/>
      <c r="HKN10" s="428"/>
      <c r="HKO10" s="428"/>
      <c r="HKP10" s="428"/>
      <c r="HKQ10" s="428"/>
      <c r="HKR10" s="428"/>
      <c r="HKS10" s="428"/>
      <c r="HKT10" s="428"/>
      <c r="HKU10" s="428"/>
      <c r="HKV10" s="428"/>
      <c r="HKW10" s="428"/>
      <c r="HKX10" s="428"/>
      <c r="HKY10" s="428"/>
      <c r="HKZ10" s="428"/>
      <c r="HLA10" s="428"/>
      <c r="HLB10" s="428"/>
      <c r="HLC10" s="428"/>
      <c r="HLD10" s="428"/>
      <c r="HLE10" s="428"/>
      <c r="HLF10" s="428"/>
      <c r="HLG10" s="428"/>
      <c r="HLH10" s="428"/>
      <c r="HLI10" s="428"/>
      <c r="HLJ10" s="428"/>
      <c r="HLK10" s="428"/>
      <c r="HLL10" s="428"/>
      <c r="HLM10" s="428"/>
      <c r="HLN10" s="428"/>
      <c r="HLO10" s="428"/>
      <c r="HLP10" s="428"/>
      <c r="HLQ10" s="428"/>
      <c r="HLR10" s="428"/>
      <c r="HLS10" s="428"/>
      <c r="HLT10" s="428"/>
      <c r="HLU10" s="428"/>
      <c r="HLV10" s="428"/>
      <c r="HLW10" s="428"/>
      <c r="HLX10" s="428"/>
      <c r="HLY10" s="428"/>
      <c r="HLZ10" s="428"/>
      <c r="HMA10" s="428"/>
      <c r="HMB10" s="428"/>
      <c r="HMC10" s="428"/>
      <c r="HMD10" s="428"/>
      <c r="HME10" s="428"/>
      <c r="HMF10" s="428"/>
      <c r="HMG10" s="428"/>
      <c r="HMH10" s="428"/>
      <c r="HMI10" s="428"/>
      <c r="HMJ10" s="428"/>
      <c r="HMK10" s="428"/>
      <c r="HML10" s="428"/>
      <c r="HMM10" s="428"/>
      <c r="HMN10" s="428"/>
      <c r="HMO10" s="428"/>
      <c r="HMP10" s="428"/>
      <c r="HMQ10" s="428"/>
      <c r="HMR10" s="428"/>
      <c r="HMS10" s="428"/>
      <c r="HMT10" s="428"/>
      <c r="HMU10" s="428"/>
      <c r="HMV10" s="428"/>
      <c r="HMW10" s="428"/>
      <c r="HMX10" s="428"/>
      <c r="HMY10" s="428"/>
      <c r="HMZ10" s="428"/>
      <c r="HNA10" s="428"/>
      <c r="HNB10" s="428"/>
      <c r="HNC10" s="428"/>
      <c r="HND10" s="428"/>
      <c r="HNE10" s="428"/>
      <c r="HNF10" s="428"/>
      <c r="HNG10" s="428"/>
      <c r="HNH10" s="428"/>
      <c r="HNI10" s="428"/>
      <c r="HNJ10" s="428"/>
      <c r="HNK10" s="428"/>
      <c r="HNL10" s="428"/>
      <c r="HNM10" s="428"/>
      <c r="HNN10" s="428"/>
      <c r="HNO10" s="428"/>
      <c r="HNP10" s="428"/>
      <c r="HNQ10" s="428"/>
      <c r="HNR10" s="428"/>
      <c r="HNS10" s="428"/>
      <c r="HNT10" s="428"/>
      <c r="HNU10" s="428"/>
      <c r="HNV10" s="428"/>
      <c r="HNW10" s="428"/>
      <c r="HNX10" s="428"/>
      <c r="HNY10" s="428"/>
      <c r="HNZ10" s="428"/>
      <c r="HOA10" s="428"/>
      <c r="HOB10" s="428"/>
      <c r="HOC10" s="428"/>
      <c r="HOD10" s="428"/>
      <c r="HOE10" s="428"/>
      <c r="HOF10" s="428"/>
      <c r="HOG10" s="428"/>
      <c r="HOH10" s="428"/>
      <c r="HOI10" s="428"/>
      <c r="HOJ10" s="428"/>
      <c r="HOK10" s="428"/>
      <c r="HOL10" s="428"/>
      <c r="HOM10" s="428"/>
      <c r="HON10" s="428"/>
      <c r="HOO10" s="428"/>
      <c r="HOP10" s="428"/>
      <c r="HOQ10" s="428"/>
      <c r="HOR10" s="428"/>
      <c r="HOS10" s="428"/>
      <c r="HOT10" s="428"/>
      <c r="HOU10" s="428"/>
      <c r="HOV10" s="428"/>
      <c r="HOW10" s="428"/>
      <c r="HOX10" s="428"/>
      <c r="HOY10" s="428"/>
      <c r="HOZ10" s="428"/>
      <c r="HPA10" s="428"/>
      <c r="HPB10" s="428"/>
      <c r="HPC10" s="428"/>
      <c r="HPD10" s="428"/>
      <c r="HPE10" s="428"/>
      <c r="HPF10" s="428"/>
      <c r="HPG10" s="428"/>
      <c r="HPH10" s="428"/>
      <c r="HPI10" s="428"/>
      <c r="HPJ10" s="428"/>
      <c r="HPK10" s="428"/>
      <c r="HPL10" s="428"/>
      <c r="HPM10" s="428"/>
      <c r="HPN10" s="428"/>
      <c r="HPO10" s="428"/>
      <c r="HPP10" s="428"/>
      <c r="HPQ10" s="428"/>
      <c r="HPR10" s="428"/>
      <c r="HPS10" s="428"/>
      <c r="HPT10" s="428"/>
      <c r="HPU10" s="428"/>
      <c r="HPV10" s="428"/>
      <c r="HPW10" s="428"/>
      <c r="HPX10" s="428"/>
      <c r="HPY10" s="428"/>
      <c r="HPZ10" s="428"/>
      <c r="HQA10" s="428"/>
      <c r="HQB10" s="428"/>
      <c r="HQC10" s="428"/>
      <c r="HQD10" s="428"/>
      <c r="HQE10" s="428"/>
      <c r="HQF10" s="428"/>
      <c r="HQG10" s="428"/>
      <c r="HQH10" s="428"/>
      <c r="HQI10" s="428"/>
      <c r="HQJ10" s="428"/>
      <c r="HQK10" s="428"/>
      <c r="HQL10" s="428"/>
      <c r="HQM10" s="428"/>
      <c r="HQN10" s="428"/>
      <c r="HQO10" s="428"/>
      <c r="HQP10" s="428"/>
      <c r="HQQ10" s="428"/>
      <c r="HQR10" s="428"/>
      <c r="HQS10" s="428"/>
      <c r="HQT10" s="428"/>
      <c r="HQU10" s="428"/>
      <c r="HQV10" s="428"/>
      <c r="HQW10" s="428"/>
      <c r="HQX10" s="428"/>
      <c r="HQY10" s="428"/>
      <c r="HQZ10" s="428"/>
      <c r="HRA10" s="428"/>
      <c r="HRB10" s="428"/>
      <c r="HRC10" s="428"/>
      <c r="HRD10" s="428"/>
      <c r="HRE10" s="428"/>
      <c r="HRF10" s="428"/>
      <c r="HRG10" s="428"/>
      <c r="HRH10" s="428"/>
      <c r="HRI10" s="428"/>
      <c r="HRJ10" s="428"/>
      <c r="HRK10" s="428"/>
      <c r="HRL10" s="428"/>
      <c r="HRM10" s="428"/>
      <c r="HRN10" s="428"/>
      <c r="HRO10" s="428"/>
      <c r="HRP10" s="428"/>
      <c r="HRQ10" s="428"/>
      <c r="HRR10" s="428"/>
      <c r="HRS10" s="428"/>
      <c r="HRT10" s="428"/>
      <c r="HRU10" s="428"/>
      <c r="HRV10" s="428"/>
      <c r="HRW10" s="428"/>
      <c r="HRX10" s="428"/>
      <c r="HRY10" s="428"/>
      <c r="HRZ10" s="428"/>
      <c r="HSA10" s="428"/>
      <c r="HSB10" s="428"/>
      <c r="HSC10" s="428"/>
      <c r="HSD10" s="428"/>
      <c r="HSE10" s="428"/>
      <c r="HSF10" s="428"/>
      <c r="HSG10" s="428"/>
      <c r="HSH10" s="428"/>
      <c r="HSI10" s="428"/>
      <c r="HSJ10" s="428"/>
      <c r="HSK10" s="428"/>
      <c r="HSL10" s="428"/>
      <c r="HSM10" s="428"/>
      <c r="HSN10" s="428"/>
      <c r="HSO10" s="428"/>
      <c r="HSP10" s="428"/>
      <c r="HSQ10" s="428"/>
      <c r="HSR10" s="428"/>
      <c r="HSS10" s="428"/>
      <c r="HST10" s="428"/>
      <c r="HSU10" s="428"/>
      <c r="HSV10" s="428"/>
      <c r="HSW10" s="428"/>
      <c r="HSX10" s="428"/>
      <c r="HSY10" s="428"/>
      <c r="HSZ10" s="428"/>
      <c r="HTA10" s="428"/>
      <c r="HTB10" s="428"/>
      <c r="HTC10" s="428"/>
      <c r="HTD10" s="428"/>
      <c r="HTE10" s="428"/>
      <c r="HTF10" s="428"/>
      <c r="HTG10" s="428"/>
      <c r="HTH10" s="428"/>
      <c r="HTI10" s="428"/>
      <c r="HTJ10" s="428"/>
      <c r="HTK10" s="428"/>
      <c r="HTL10" s="428"/>
      <c r="HTM10" s="428"/>
      <c r="HTN10" s="428"/>
      <c r="HTO10" s="428"/>
      <c r="HTP10" s="428"/>
      <c r="HTQ10" s="428"/>
      <c r="HTR10" s="428"/>
      <c r="HTS10" s="428"/>
      <c r="HTT10" s="428"/>
      <c r="HTU10" s="428"/>
      <c r="HTV10" s="428"/>
      <c r="HTW10" s="428"/>
      <c r="HTX10" s="428"/>
      <c r="HTY10" s="428"/>
      <c r="HTZ10" s="428"/>
      <c r="HUA10" s="428"/>
      <c r="HUB10" s="428"/>
      <c r="HUC10" s="428"/>
      <c r="HUD10" s="428"/>
      <c r="HUE10" s="428"/>
      <c r="HUF10" s="428"/>
      <c r="HUG10" s="428"/>
      <c r="HUH10" s="428"/>
      <c r="HUI10" s="428"/>
      <c r="HUJ10" s="428"/>
      <c r="HUK10" s="428"/>
      <c r="HUL10" s="428"/>
      <c r="HUM10" s="428"/>
      <c r="HUN10" s="428"/>
      <c r="HUO10" s="428"/>
      <c r="HUP10" s="428"/>
      <c r="HUQ10" s="428"/>
      <c r="HUR10" s="428"/>
      <c r="HUS10" s="428"/>
      <c r="HUT10" s="428"/>
      <c r="HUU10" s="428"/>
      <c r="HUV10" s="428"/>
      <c r="HUW10" s="428"/>
      <c r="HUX10" s="428"/>
      <c r="HUY10" s="428"/>
      <c r="HUZ10" s="428"/>
      <c r="HVA10" s="428"/>
      <c r="HVB10" s="428"/>
      <c r="HVC10" s="428"/>
      <c r="HVD10" s="428"/>
      <c r="HVE10" s="428"/>
      <c r="HVF10" s="428"/>
      <c r="HVG10" s="428"/>
      <c r="HVH10" s="428"/>
      <c r="HVI10" s="428"/>
      <c r="HVJ10" s="428"/>
      <c r="HVK10" s="428"/>
      <c r="HVL10" s="428"/>
      <c r="HVM10" s="428"/>
      <c r="HVN10" s="428"/>
      <c r="HVO10" s="428"/>
      <c r="HVP10" s="428"/>
      <c r="HVQ10" s="428"/>
      <c r="HVR10" s="428"/>
      <c r="HVS10" s="428"/>
      <c r="HVT10" s="428"/>
      <c r="HVU10" s="428"/>
      <c r="HVV10" s="428"/>
      <c r="HVW10" s="428"/>
      <c r="HVX10" s="428"/>
      <c r="HVY10" s="428"/>
      <c r="HVZ10" s="428"/>
      <c r="HWA10" s="428"/>
      <c r="HWB10" s="428"/>
      <c r="HWC10" s="428"/>
      <c r="HWD10" s="428"/>
      <c r="HWE10" s="428"/>
      <c r="HWF10" s="428"/>
      <c r="HWG10" s="428"/>
      <c r="HWH10" s="428"/>
      <c r="HWI10" s="428"/>
      <c r="HWJ10" s="428"/>
      <c r="HWK10" s="428"/>
      <c r="HWL10" s="428"/>
      <c r="HWM10" s="428"/>
      <c r="HWN10" s="428"/>
      <c r="HWO10" s="428"/>
      <c r="HWP10" s="428"/>
      <c r="HWQ10" s="428"/>
      <c r="HWR10" s="428"/>
      <c r="HWS10" s="428"/>
      <c r="HWT10" s="428"/>
      <c r="HWU10" s="428"/>
      <c r="HWV10" s="428"/>
      <c r="HWW10" s="428"/>
      <c r="HWX10" s="428"/>
      <c r="HWY10" s="428"/>
      <c r="HWZ10" s="428"/>
      <c r="HXA10" s="428"/>
      <c r="HXB10" s="428"/>
      <c r="HXC10" s="428"/>
      <c r="HXD10" s="428"/>
      <c r="HXE10" s="428"/>
      <c r="HXF10" s="428"/>
      <c r="HXG10" s="428"/>
      <c r="HXH10" s="428"/>
      <c r="HXI10" s="428"/>
      <c r="HXJ10" s="428"/>
      <c r="HXK10" s="428"/>
      <c r="HXL10" s="428"/>
      <c r="HXM10" s="428"/>
      <c r="HXN10" s="428"/>
      <c r="HXO10" s="428"/>
      <c r="HXP10" s="428"/>
      <c r="HXQ10" s="428"/>
      <c r="HXR10" s="428"/>
      <c r="HXS10" s="428"/>
      <c r="HXT10" s="428"/>
      <c r="HXU10" s="428"/>
      <c r="HXV10" s="428"/>
      <c r="HXW10" s="428"/>
      <c r="HXX10" s="428"/>
      <c r="HXY10" s="428"/>
      <c r="HXZ10" s="428"/>
      <c r="HYA10" s="428"/>
      <c r="HYB10" s="428"/>
      <c r="HYC10" s="428"/>
      <c r="HYD10" s="428"/>
      <c r="HYE10" s="428"/>
      <c r="HYF10" s="428"/>
      <c r="HYG10" s="428"/>
      <c r="HYH10" s="428"/>
      <c r="HYI10" s="428"/>
      <c r="HYJ10" s="428"/>
      <c r="HYK10" s="428"/>
      <c r="HYL10" s="428"/>
      <c r="HYM10" s="428"/>
      <c r="HYN10" s="428"/>
      <c r="HYO10" s="428"/>
      <c r="HYP10" s="428"/>
      <c r="HYQ10" s="428"/>
      <c r="HYR10" s="428"/>
      <c r="HYS10" s="428"/>
      <c r="HYT10" s="428"/>
      <c r="HYU10" s="428"/>
      <c r="HYV10" s="428"/>
      <c r="HYW10" s="428"/>
      <c r="HYX10" s="428"/>
      <c r="HYY10" s="428"/>
      <c r="HYZ10" s="428"/>
      <c r="HZA10" s="428"/>
      <c r="HZB10" s="428"/>
      <c r="HZC10" s="428"/>
      <c r="HZD10" s="428"/>
      <c r="HZE10" s="428"/>
      <c r="HZF10" s="428"/>
      <c r="HZG10" s="428"/>
      <c r="HZH10" s="428"/>
      <c r="HZI10" s="428"/>
      <c r="HZJ10" s="428"/>
      <c r="HZK10" s="428"/>
      <c r="HZL10" s="428"/>
      <c r="HZM10" s="428"/>
      <c r="HZN10" s="428"/>
      <c r="HZO10" s="428"/>
      <c r="HZP10" s="428"/>
      <c r="HZQ10" s="428"/>
      <c r="HZR10" s="428"/>
      <c r="HZS10" s="428"/>
      <c r="HZT10" s="428"/>
      <c r="HZU10" s="428"/>
      <c r="HZV10" s="428"/>
      <c r="HZW10" s="428"/>
      <c r="HZX10" s="428"/>
      <c r="HZY10" s="428"/>
      <c r="HZZ10" s="428"/>
      <c r="IAA10" s="428"/>
      <c r="IAB10" s="428"/>
      <c r="IAC10" s="428"/>
      <c r="IAD10" s="428"/>
      <c r="IAE10" s="428"/>
      <c r="IAF10" s="428"/>
      <c r="IAG10" s="428"/>
      <c r="IAH10" s="428"/>
      <c r="IAI10" s="428"/>
      <c r="IAJ10" s="428"/>
      <c r="IAK10" s="428"/>
      <c r="IAL10" s="428"/>
      <c r="IAM10" s="428"/>
      <c r="IAN10" s="428"/>
      <c r="IAO10" s="428"/>
      <c r="IAP10" s="428"/>
      <c r="IAQ10" s="428"/>
      <c r="IAR10" s="428"/>
      <c r="IAS10" s="428"/>
      <c r="IAT10" s="428"/>
      <c r="IAU10" s="428"/>
      <c r="IAV10" s="428"/>
      <c r="IAW10" s="428"/>
      <c r="IAX10" s="428"/>
      <c r="IAY10" s="428"/>
      <c r="IAZ10" s="428"/>
      <c r="IBA10" s="428"/>
      <c r="IBB10" s="428"/>
      <c r="IBC10" s="428"/>
      <c r="IBD10" s="428"/>
      <c r="IBE10" s="428"/>
      <c r="IBF10" s="428"/>
      <c r="IBG10" s="428"/>
      <c r="IBH10" s="428"/>
      <c r="IBI10" s="428"/>
      <c r="IBJ10" s="428"/>
      <c r="IBK10" s="428"/>
      <c r="IBL10" s="428"/>
      <c r="IBM10" s="428"/>
      <c r="IBN10" s="428"/>
      <c r="IBO10" s="428"/>
      <c r="IBP10" s="428"/>
      <c r="IBQ10" s="428"/>
      <c r="IBR10" s="428"/>
      <c r="IBS10" s="428"/>
      <c r="IBT10" s="428"/>
      <c r="IBU10" s="428"/>
      <c r="IBV10" s="428"/>
      <c r="IBW10" s="428"/>
      <c r="IBX10" s="428"/>
      <c r="IBY10" s="428"/>
      <c r="IBZ10" s="428"/>
      <c r="ICA10" s="428"/>
      <c r="ICB10" s="428"/>
      <c r="ICC10" s="428"/>
      <c r="ICD10" s="428"/>
      <c r="ICE10" s="428"/>
      <c r="ICF10" s="428"/>
      <c r="ICG10" s="428"/>
      <c r="ICH10" s="428"/>
      <c r="ICI10" s="428"/>
      <c r="ICJ10" s="428"/>
      <c r="ICK10" s="428"/>
      <c r="ICL10" s="428"/>
      <c r="ICM10" s="428"/>
      <c r="ICN10" s="428"/>
      <c r="ICO10" s="428"/>
      <c r="ICP10" s="428"/>
      <c r="ICQ10" s="428"/>
      <c r="ICR10" s="428"/>
      <c r="ICS10" s="428"/>
      <c r="ICT10" s="428"/>
      <c r="ICU10" s="428"/>
      <c r="ICV10" s="428"/>
      <c r="ICW10" s="428"/>
      <c r="ICX10" s="428"/>
      <c r="ICY10" s="428"/>
      <c r="ICZ10" s="428"/>
      <c r="IDA10" s="428"/>
      <c r="IDB10" s="428"/>
      <c r="IDC10" s="428"/>
      <c r="IDD10" s="428"/>
      <c r="IDE10" s="428"/>
      <c r="IDF10" s="428"/>
      <c r="IDG10" s="428"/>
      <c r="IDH10" s="428"/>
      <c r="IDI10" s="428"/>
      <c r="IDJ10" s="428"/>
      <c r="IDK10" s="428"/>
      <c r="IDL10" s="428"/>
      <c r="IDM10" s="428"/>
      <c r="IDN10" s="428"/>
      <c r="IDO10" s="428"/>
      <c r="IDP10" s="428"/>
      <c r="IDQ10" s="428"/>
      <c r="IDR10" s="428"/>
      <c r="IDS10" s="428"/>
      <c r="IDT10" s="428"/>
      <c r="IDU10" s="428"/>
      <c r="IDV10" s="428"/>
      <c r="IDW10" s="428"/>
      <c r="IDX10" s="428"/>
      <c r="IDY10" s="428"/>
      <c r="IDZ10" s="428"/>
      <c r="IEA10" s="428"/>
      <c r="IEB10" s="428"/>
      <c r="IEC10" s="428"/>
      <c r="IED10" s="428"/>
      <c r="IEE10" s="428"/>
      <c r="IEF10" s="428"/>
      <c r="IEG10" s="428"/>
      <c r="IEH10" s="428"/>
      <c r="IEI10" s="428"/>
      <c r="IEJ10" s="428"/>
      <c r="IEK10" s="428"/>
      <c r="IEL10" s="428"/>
      <c r="IEM10" s="428"/>
      <c r="IEN10" s="428"/>
      <c r="IEO10" s="428"/>
      <c r="IEP10" s="428"/>
      <c r="IEQ10" s="428"/>
      <c r="IER10" s="428"/>
      <c r="IES10" s="428"/>
      <c r="IET10" s="428"/>
      <c r="IEU10" s="428"/>
      <c r="IEV10" s="428"/>
      <c r="IEW10" s="428"/>
      <c r="IEX10" s="428"/>
      <c r="IEY10" s="428"/>
      <c r="IEZ10" s="428"/>
      <c r="IFA10" s="428"/>
      <c r="IFB10" s="428"/>
      <c r="IFC10" s="428"/>
      <c r="IFD10" s="428"/>
      <c r="IFE10" s="428"/>
      <c r="IFF10" s="428"/>
      <c r="IFG10" s="428"/>
      <c r="IFH10" s="428"/>
      <c r="IFI10" s="428"/>
      <c r="IFJ10" s="428"/>
      <c r="IFK10" s="428"/>
      <c r="IFL10" s="428"/>
      <c r="IFM10" s="428"/>
      <c r="IFN10" s="428"/>
      <c r="IFO10" s="428"/>
      <c r="IFP10" s="428"/>
      <c r="IFQ10" s="428"/>
      <c r="IFR10" s="428"/>
      <c r="IFS10" s="428"/>
      <c r="IFT10" s="428"/>
      <c r="IFU10" s="428"/>
      <c r="IFV10" s="428"/>
      <c r="IFW10" s="428"/>
      <c r="IFX10" s="428"/>
      <c r="IFY10" s="428"/>
      <c r="IFZ10" s="428"/>
      <c r="IGA10" s="428"/>
      <c r="IGB10" s="428"/>
      <c r="IGC10" s="428"/>
      <c r="IGD10" s="428"/>
      <c r="IGE10" s="428"/>
      <c r="IGF10" s="428"/>
      <c r="IGG10" s="428"/>
      <c r="IGH10" s="428"/>
      <c r="IGI10" s="428"/>
      <c r="IGJ10" s="428"/>
      <c r="IGK10" s="428"/>
      <c r="IGL10" s="428"/>
      <c r="IGM10" s="428"/>
      <c r="IGN10" s="428"/>
      <c r="IGO10" s="428"/>
      <c r="IGP10" s="428"/>
      <c r="IGQ10" s="428"/>
      <c r="IGR10" s="428"/>
      <c r="IGS10" s="428"/>
      <c r="IGT10" s="428"/>
      <c r="IGU10" s="428"/>
      <c r="IGV10" s="428"/>
      <c r="IGW10" s="428"/>
      <c r="IGX10" s="428"/>
      <c r="IGY10" s="428"/>
      <c r="IGZ10" s="428"/>
      <c r="IHA10" s="428"/>
      <c r="IHB10" s="428"/>
      <c r="IHC10" s="428"/>
      <c r="IHD10" s="428"/>
      <c r="IHE10" s="428"/>
      <c r="IHF10" s="428"/>
      <c r="IHG10" s="428"/>
      <c r="IHH10" s="428"/>
      <c r="IHI10" s="428"/>
      <c r="IHJ10" s="428"/>
      <c r="IHK10" s="428"/>
      <c r="IHL10" s="428"/>
      <c r="IHM10" s="428"/>
      <c r="IHN10" s="428"/>
      <c r="IHO10" s="428"/>
      <c r="IHP10" s="428"/>
      <c r="IHQ10" s="428"/>
      <c r="IHR10" s="428"/>
      <c r="IHS10" s="428"/>
      <c r="IHT10" s="428"/>
      <c r="IHU10" s="428"/>
      <c r="IHV10" s="428"/>
      <c r="IHW10" s="428"/>
      <c r="IHX10" s="428"/>
      <c r="IHY10" s="428"/>
      <c r="IHZ10" s="428"/>
      <c r="IIA10" s="428"/>
      <c r="IIB10" s="428"/>
      <c r="IIC10" s="428"/>
      <c r="IID10" s="428"/>
      <c r="IIE10" s="428"/>
      <c r="IIF10" s="428"/>
      <c r="IIG10" s="428"/>
      <c r="IIH10" s="428"/>
      <c r="III10" s="428"/>
      <c r="IIJ10" s="428"/>
      <c r="IIK10" s="428"/>
      <c r="IIL10" s="428"/>
      <c r="IIM10" s="428"/>
      <c r="IIN10" s="428"/>
      <c r="IIO10" s="428"/>
      <c r="IIP10" s="428"/>
      <c r="IIQ10" s="428"/>
      <c r="IIR10" s="428"/>
      <c r="IIS10" s="428"/>
      <c r="IIT10" s="428"/>
      <c r="IIU10" s="428"/>
      <c r="IIV10" s="428"/>
      <c r="IIW10" s="428"/>
      <c r="IIX10" s="428"/>
      <c r="IIY10" s="428"/>
      <c r="IIZ10" s="428"/>
      <c r="IJA10" s="428"/>
      <c r="IJB10" s="428"/>
      <c r="IJC10" s="428"/>
      <c r="IJD10" s="428"/>
      <c r="IJE10" s="428"/>
      <c r="IJF10" s="428"/>
      <c r="IJG10" s="428"/>
      <c r="IJH10" s="428"/>
      <c r="IJI10" s="428"/>
      <c r="IJJ10" s="428"/>
      <c r="IJK10" s="428"/>
      <c r="IJL10" s="428"/>
      <c r="IJM10" s="428"/>
      <c r="IJN10" s="428"/>
      <c r="IJO10" s="428"/>
      <c r="IJP10" s="428"/>
      <c r="IJQ10" s="428"/>
      <c r="IJR10" s="428"/>
      <c r="IJS10" s="428"/>
      <c r="IJT10" s="428"/>
      <c r="IJU10" s="428"/>
      <c r="IJV10" s="428"/>
      <c r="IJW10" s="428"/>
      <c r="IJX10" s="428"/>
      <c r="IJY10" s="428"/>
      <c r="IJZ10" s="428"/>
      <c r="IKA10" s="428"/>
      <c r="IKB10" s="428"/>
      <c r="IKC10" s="428"/>
      <c r="IKD10" s="428"/>
      <c r="IKE10" s="428"/>
      <c r="IKF10" s="428"/>
      <c r="IKG10" s="428"/>
      <c r="IKH10" s="428"/>
      <c r="IKI10" s="428"/>
      <c r="IKJ10" s="428"/>
      <c r="IKK10" s="428"/>
      <c r="IKL10" s="428"/>
      <c r="IKM10" s="428"/>
      <c r="IKN10" s="428"/>
      <c r="IKO10" s="428"/>
      <c r="IKP10" s="428"/>
      <c r="IKQ10" s="428"/>
      <c r="IKR10" s="428"/>
      <c r="IKS10" s="428"/>
      <c r="IKT10" s="428"/>
      <c r="IKU10" s="428"/>
      <c r="IKV10" s="428"/>
      <c r="IKW10" s="428"/>
      <c r="IKX10" s="428"/>
      <c r="IKY10" s="428"/>
      <c r="IKZ10" s="428"/>
      <c r="ILA10" s="428"/>
      <c r="ILB10" s="428"/>
      <c r="ILC10" s="428"/>
      <c r="ILD10" s="428"/>
      <c r="ILE10" s="428"/>
      <c r="ILF10" s="428"/>
      <c r="ILG10" s="428"/>
      <c r="ILH10" s="428"/>
      <c r="ILI10" s="428"/>
      <c r="ILJ10" s="428"/>
      <c r="ILK10" s="428"/>
      <c r="ILL10" s="428"/>
      <c r="ILM10" s="428"/>
      <c r="ILN10" s="428"/>
      <c r="ILO10" s="428"/>
      <c r="ILP10" s="428"/>
      <c r="ILQ10" s="428"/>
      <c r="ILR10" s="428"/>
      <c r="ILS10" s="428"/>
      <c r="ILT10" s="428"/>
      <c r="ILU10" s="428"/>
      <c r="ILV10" s="428"/>
      <c r="ILW10" s="428"/>
      <c r="ILX10" s="428"/>
      <c r="ILY10" s="428"/>
      <c r="ILZ10" s="428"/>
      <c r="IMA10" s="428"/>
      <c r="IMB10" s="428"/>
      <c r="IMC10" s="428"/>
      <c r="IMD10" s="428"/>
      <c r="IME10" s="428"/>
      <c r="IMF10" s="428"/>
      <c r="IMG10" s="428"/>
      <c r="IMH10" s="428"/>
      <c r="IMI10" s="428"/>
      <c r="IMJ10" s="428"/>
      <c r="IMK10" s="428"/>
      <c r="IML10" s="428"/>
      <c r="IMM10" s="428"/>
      <c r="IMN10" s="428"/>
      <c r="IMO10" s="428"/>
      <c r="IMP10" s="428"/>
      <c r="IMQ10" s="428"/>
      <c r="IMR10" s="428"/>
      <c r="IMS10" s="428"/>
      <c r="IMT10" s="428"/>
      <c r="IMU10" s="428"/>
      <c r="IMV10" s="428"/>
      <c r="IMW10" s="428"/>
      <c r="IMX10" s="428"/>
      <c r="IMY10" s="428"/>
      <c r="IMZ10" s="428"/>
      <c r="INA10" s="428"/>
      <c r="INB10" s="428"/>
      <c r="INC10" s="428"/>
      <c r="IND10" s="428"/>
      <c r="INE10" s="428"/>
      <c r="INF10" s="428"/>
      <c r="ING10" s="428"/>
      <c r="INH10" s="428"/>
      <c r="INI10" s="428"/>
      <c r="INJ10" s="428"/>
      <c r="INK10" s="428"/>
      <c r="INL10" s="428"/>
      <c r="INM10" s="428"/>
      <c r="INN10" s="428"/>
      <c r="INO10" s="428"/>
      <c r="INP10" s="428"/>
      <c r="INQ10" s="428"/>
      <c r="INR10" s="428"/>
      <c r="INS10" s="428"/>
      <c r="INT10" s="428"/>
      <c r="INU10" s="428"/>
      <c r="INV10" s="428"/>
      <c r="INW10" s="428"/>
      <c r="INX10" s="428"/>
      <c r="INY10" s="428"/>
      <c r="INZ10" s="428"/>
      <c r="IOA10" s="428"/>
      <c r="IOB10" s="428"/>
      <c r="IOC10" s="428"/>
      <c r="IOD10" s="428"/>
      <c r="IOE10" s="428"/>
      <c r="IOF10" s="428"/>
      <c r="IOG10" s="428"/>
      <c r="IOH10" s="428"/>
      <c r="IOI10" s="428"/>
      <c r="IOJ10" s="428"/>
      <c r="IOK10" s="428"/>
      <c r="IOL10" s="428"/>
      <c r="IOM10" s="428"/>
      <c r="ION10" s="428"/>
      <c r="IOO10" s="428"/>
      <c r="IOP10" s="428"/>
      <c r="IOQ10" s="428"/>
      <c r="IOR10" s="428"/>
      <c r="IOS10" s="428"/>
      <c r="IOT10" s="428"/>
      <c r="IOU10" s="428"/>
      <c r="IOV10" s="428"/>
      <c r="IOW10" s="428"/>
      <c r="IOX10" s="428"/>
      <c r="IOY10" s="428"/>
      <c r="IOZ10" s="428"/>
      <c r="IPA10" s="428"/>
      <c r="IPB10" s="428"/>
      <c r="IPC10" s="428"/>
      <c r="IPD10" s="428"/>
      <c r="IPE10" s="428"/>
      <c r="IPF10" s="428"/>
      <c r="IPG10" s="428"/>
      <c r="IPH10" s="428"/>
      <c r="IPI10" s="428"/>
      <c r="IPJ10" s="428"/>
      <c r="IPK10" s="428"/>
      <c r="IPL10" s="428"/>
      <c r="IPM10" s="428"/>
      <c r="IPN10" s="428"/>
      <c r="IPO10" s="428"/>
      <c r="IPP10" s="428"/>
      <c r="IPQ10" s="428"/>
      <c r="IPR10" s="428"/>
      <c r="IPS10" s="428"/>
      <c r="IPT10" s="428"/>
      <c r="IPU10" s="428"/>
      <c r="IPV10" s="428"/>
      <c r="IPW10" s="428"/>
      <c r="IPX10" s="428"/>
      <c r="IPY10" s="428"/>
      <c r="IPZ10" s="428"/>
      <c r="IQA10" s="428"/>
      <c r="IQB10" s="428"/>
      <c r="IQC10" s="428"/>
      <c r="IQD10" s="428"/>
      <c r="IQE10" s="428"/>
      <c r="IQF10" s="428"/>
      <c r="IQG10" s="428"/>
      <c r="IQH10" s="428"/>
      <c r="IQI10" s="428"/>
      <c r="IQJ10" s="428"/>
      <c r="IQK10" s="428"/>
      <c r="IQL10" s="428"/>
      <c r="IQM10" s="428"/>
      <c r="IQN10" s="428"/>
      <c r="IQO10" s="428"/>
      <c r="IQP10" s="428"/>
      <c r="IQQ10" s="428"/>
      <c r="IQR10" s="428"/>
      <c r="IQS10" s="428"/>
      <c r="IQT10" s="428"/>
      <c r="IQU10" s="428"/>
      <c r="IQV10" s="428"/>
      <c r="IQW10" s="428"/>
      <c r="IQX10" s="428"/>
      <c r="IQY10" s="428"/>
      <c r="IQZ10" s="428"/>
      <c r="IRA10" s="428"/>
      <c r="IRB10" s="428"/>
      <c r="IRC10" s="428"/>
      <c r="IRD10" s="428"/>
      <c r="IRE10" s="428"/>
      <c r="IRF10" s="428"/>
      <c r="IRG10" s="428"/>
      <c r="IRH10" s="428"/>
      <c r="IRI10" s="428"/>
      <c r="IRJ10" s="428"/>
      <c r="IRK10" s="428"/>
      <c r="IRL10" s="428"/>
      <c r="IRM10" s="428"/>
      <c r="IRN10" s="428"/>
      <c r="IRO10" s="428"/>
      <c r="IRP10" s="428"/>
      <c r="IRQ10" s="428"/>
      <c r="IRR10" s="428"/>
      <c r="IRS10" s="428"/>
      <c r="IRT10" s="428"/>
      <c r="IRU10" s="428"/>
      <c r="IRV10" s="428"/>
      <c r="IRW10" s="428"/>
      <c r="IRX10" s="428"/>
      <c r="IRY10" s="428"/>
      <c r="IRZ10" s="428"/>
      <c r="ISA10" s="428"/>
      <c r="ISB10" s="428"/>
      <c r="ISC10" s="428"/>
      <c r="ISD10" s="428"/>
      <c r="ISE10" s="428"/>
      <c r="ISF10" s="428"/>
      <c r="ISG10" s="428"/>
      <c r="ISH10" s="428"/>
      <c r="ISI10" s="428"/>
      <c r="ISJ10" s="428"/>
      <c r="ISK10" s="428"/>
      <c r="ISL10" s="428"/>
      <c r="ISM10" s="428"/>
      <c r="ISN10" s="428"/>
      <c r="ISO10" s="428"/>
      <c r="ISP10" s="428"/>
      <c r="ISQ10" s="428"/>
      <c r="ISR10" s="428"/>
      <c r="ISS10" s="428"/>
      <c r="IST10" s="428"/>
      <c r="ISU10" s="428"/>
      <c r="ISV10" s="428"/>
      <c r="ISW10" s="428"/>
      <c r="ISX10" s="428"/>
      <c r="ISY10" s="428"/>
      <c r="ISZ10" s="428"/>
      <c r="ITA10" s="428"/>
      <c r="ITB10" s="428"/>
      <c r="ITC10" s="428"/>
      <c r="ITD10" s="428"/>
      <c r="ITE10" s="428"/>
      <c r="ITF10" s="428"/>
      <c r="ITG10" s="428"/>
      <c r="ITH10" s="428"/>
      <c r="ITI10" s="428"/>
      <c r="ITJ10" s="428"/>
      <c r="ITK10" s="428"/>
      <c r="ITL10" s="428"/>
      <c r="ITM10" s="428"/>
      <c r="ITN10" s="428"/>
      <c r="ITO10" s="428"/>
      <c r="ITP10" s="428"/>
      <c r="ITQ10" s="428"/>
      <c r="ITR10" s="428"/>
      <c r="ITS10" s="428"/>
      <c r="ITT10" s="428"/>
      <c r="ITU10" s="428"/>
      <c r="ITV10" s="428"/>
      <c r="ITW10" s="428"/>
      <c r="ITX10" s="428"/>
      <c r="ITY10" s="428"/>
      <c r="ITZ10" s="428"/>
      <c r="IUA10" s="428"/>
      <c r="IUB10" s="428"/>
      <c r="IUC10" s="428"/>
      <c r="IUD10" s="428"/>
      <c r="IUE10" s="428"/>
      <c r="IUF10" s="428"/>
      <c r="IUG10" s="428"/>
      <c r="IUH10" s="428"/>
      <c r="IUI10" s="428"/>
      <c r="IUJ10" s="428"/>
      <c r="IUK10" s="428"/>
      <c r="IUL10" s="428"/>
      <c r="IUM10" s="428"/>
      <c r="IUN10" s="428"/>
      <c r="IUO10" s="428"/>
      <c r="IUP10" s="428"/>
      <c r="IUQ10" s="428"/>
      <c r="IUR10" s="428"/>
      <c r="IUS10" s="428"/>
      <c r="IUT10" s="428"/>
      <c r="IUU10" s="428"/>
      <c r="IUV10" s="428"/>
      <c r="IUW10" s="428"/>
      <c r="IUX10" s="428"/>
      <c r="IUY10" s="428"/>
      <c r="IUZ10" s="428"/>
      <c r="IVA10" s="428"/>
      <c r="IVB10" s="428"/>
      <c r="IVC10" s="428"/>
      <c r="IVD10" s="428"/>
      <c r="IVE10" s="428"/>
      <c r="IVF10" s="428"/>
      <c r="IVG10" s="428"/>
      <c r="IVH10" s="428"/>
      <c r="IVI10" s="428"/>
      <c r="IVJ10" s="428"/>
      <c r="IVK10" s="428"/>
      <c r="IVL10" s="428"/>
      <c r="IVM10" s="428"/>
      <c r="IVN10" s="428"/>
      <c r="IVO10" s="428"/>
      <c r="IVP10" s="428"/>
      <c r="IVQ10" s="428"/>
      <c r="IVR10" s="428"/>
      <c r="IVS10" s="428"/>
      <c r="IVT10" s="428"/>
      <c r="IVU10" s="428"/>
      <c r="IVV10" s="428"/>
      <c r="IVW10" s="428"/>
      <c r="IVX10" s="428"/>
      <c r="IVY10" s="428"/>
      <c r="IVZ10" s="428"/>
      <c r="IWA10" s="428"/>
      <c r="IWB10" s="428"/>
      <c r="IWC10" s="428"/>
      <c r="IWD10" s="428"/>
      <c r="IWE10" s="428"/>
      <c r="IWF10" s="428"/>
      <c r="IWG10" s="428"/>
      <c r="IWH10" s="428"/>
      <c r="IWI10" s="428"/>
      <c r="IWJ10" s="428"/>
      <c r="IWK10" s="428"/>
      <c r="IWL10" s="428"/>
      <c r="IWM10" s="428"/>
      <c r="IWN10" s="428"/>
      <c r="IWO10" s="428"/>
      <c r="IWP10" s="428"/>
      <c r="IWQ10" s="428"/>
      <c r="IWR10" s="428"/>
      <c r="IWS10" s="428"/>
      <c r="IWT10" s="428"/>
      <c r="IWU10" s="428"/>
      <c r="IWV10" s="428"/>
      <c r="IWW10" s="428"/>
      <c r="IWX10" s="428"/>
      <c r="IWY10" s="428"/>
      <c r="IWZ10" s="428"/>
      <c r="IXA10" s="428"/>
      <c r="IXB10" s="428"/>
      <c r="IXC10" s="428"/>
      <c r="IXD10" s="428"/>
      <c r="IXE10" s="428"/>
      <c r="IXF10" s="428"/>
      <c r="IXG10" s="428"/>
      <c r="IXH10" s="428"/>
      <c r="IXI10" s="428"/>
      <c r="IXJ10" s="428"/>
      <c r="IXK10" s="428"/>
      <c r="IXL10" s="428"/>
      <c r="IXM10" s="428"/>
      <c r="IXN10" s="428"/>
      <c r="IXO10" s="428"/>
      <c r="IXP10" s="428"/>
      <c r="IXQ10" s="428"/>
      <c r="IXR10" s="428"/>
      <c r="IXS10" s="428"/>
      <c r="IXT10" s="428"/>
      <c r="IXU10" s="428"/>
      <c r="IXV10" s="428"/>
      <c r="IXW10" s="428"/>
      <c r="IXX10" s="428"/>
      <c r="IXY10" s="428"/>
      <c r="IXZ10" s="428"/>
      <c r="IYA10" s="428"/>
      <c r="IYB10" s="428"/>
      <c r="IYC10" s="428"/>
      <c r="IYD10" s="428"/>
      <c r="IYE10" s="428"/>
      <c r="IYF10" s="428"/>
      <c r="IYG10" s="428"/>
      <c r="IYH10" s="428"/>
      <c r="IYI10" s="428"/>
      <c r="IYJ10" s="428"/>
      <c r="IYK10" s="428"/>
      <c r="IYL10" s="428"/>
      <c r="IYM10" s="428"/>
      <c r="IYN10" s="428"/>
      <c r="IYO10" s="428"/>
      <c r="IYP10" s="428"/>
      <c r="IYQ10" s="428"/>
      <c r="IYR10" s="428"/>
      <c r="IYS10" s="428"/>
      <c r="IYT10" s="428"/>
      <c r="IYU10" s="428"/>
      <c r="IYV10" s="428"/>
      <c r="IYW10" s="428"/>
      <c r="IYX10" s="428"/>
      <c r="IYY10" s="428"/>
      <c r="IYZ10" s="428"/>
      <c r="IZA10" s="428"/>
      <c r="IZB10" s="428"/>
      <c r="IZC10" s="428"/>
      <c r="IZD10" s="428"/>
      <c r="IZE10" s="428"/>
      <c r="IZF10" s="428"/>
      <c r="IZG10" s="428"/>
      <c r="IZH10" s="428"/>
      <c r="IZI10" s="428"/>
      <c r="IZJ10" s="428"/>
      <c r="IZK10" s="428"/>
      <c r="IZL10" s="428"/>
      <c r="IZM10" s="428"/>
      <c r="IZN10" s="428"/>
      <c r="IZO10" s="428"/>
      <c r="IZP10" s="428"/>
      <c r="IZQ10" s="428"/>
      <c r="IZR10" s="428"/>
      <c r="IZS10" s="428"/>
      <c r="IZT10" s="428"/>
      <c r="IZU10" s="428"/>
      <c r="IZV10" s="428"/>
      <c r="IZW10" s="428"/>
      <c r="IZX10" s="428"/>
      <c r="IZY10" s="428"/>
      <c r="IZZ10" s="428"/>
      <c r="JAA10" s="428"/>
      <c r="JAB10" s="428"/>
      <c r="JAC10" s="428"/>
      <c r="JAD10" s="428"/>
      <c r="JAE10" s="428"/>
      <c r="JAF10" s="428"/>
      <c r="JAG10" s="428"/>
      <c r="JAH10" s="428"/>
      <c r="JAI10" s="428"/>
      <c r="JAJ10" s="428"/>
      <c r="JAK10" s="428"/>
      <c r="JAL10" s="428"/>
      <c r="JAM10" s="428"/>
      <c r="JAN10" s="428"/>
      <c r="JAO10" s="428"/>
      <c r="JAP10" s="428"/>
      <c r="JAQ10" s="428"/>
      <c r="JAR10" s="428"/>
      <c r="JAS10" s="428"/>
      <c r="JAT10" s="428"/>
      <c r="JAU10" s="428"/>
      <c r="JAV10" s="428"/>
      <c r="JAW10" s="428"/>
      <c r="JAX10" s="428"/>
      <c r="JAY10" s="428"/>
      <c r="JAZ10" s="428"/>
      <c r="JBA10" s="428"/>
      <c r="JBB10" s="428"/>
      <c r="JBC10" s="428"/>
      <c r="JBD10" s="428"/>
      <c r="JBE10" s="428"/>
      <c r="JBF10" s="428"/>
      <c r="JBG10" s="428"/>
      <c r="JBH10" s="428"/>
      <c r="JBI10" s="428"/>
      <c r="JBJ10" s="428"/>
      <c r="JBK10" s="428"/>
      <c r="JBL10" s="428"/>
      <c r="JBM10" s="428"/>
      <c r="JBN10" s="428"/>
      <c r="JBO10" s="428"/>
      <c r="JBP10" s="428"/>
      <c r="JBQ10" s="428"/>
      <c r="JBR10" s="428"/>
      <c r="JBS10" s="428"/>
      <c r="JBT10" s="428"/>
      <c r="JBU10" s="428"/>
      <c r="JBV10" s="428"/>
      <c r="JBW10" s="428"/>
      <c r="JBX10" s="428"/>
      <c r="JBY10" s="428"/>
      <c r="JBZ10" s="428"/>
      <c r="JCA10" s="428"/>
      <c r="JCB10" s="428"/>
      <c r="JCC10" s="428"/>
      <c r="JCD10" s="428"/>
      <c r="JCE10" s="428"/>
      <c r="JCF10" s="428"/>
      <c r="JCG10" s="428"/>
      <c r="JCH10" s="428"/>
      <c r="JCI10" s="428"/>
      <c r="JCJ10" s="428"/>
      <c r="JCK10" s="428"/>
      <c r="JCL10" s="428"/>
      <c r="JCM10" s="428"/>
      <c r="JCN10" s="428"/>
      <c r="JCO10" s="428"/>
      <c r="JCP10" s="428"/>
      <c r="JCQ10" s="428"/>
      <c r="JCR10" s="428"/>
      <c r="JCS10" s="428"/>
      <c r="JCT10" s="428"/>
      <c r="JCU10" s="428"/>
      <c r="JCV10" s="428"/>
      <c r="JCW10" s="428"/>
      <c r="JCX10" s="428"/>
      <c r="JCY10" s="428"/>
      <c r="JCZ10" s="428"/>
      <c r="JDA10" s="428"/>
      <c r="JDB10" s="428"/>
      <c r="JDC10" s="428"/>
      <c r="JDD10" s="428"/>
      <c r="JDE10" s="428"/>
      <c r="JDF10" s="428"/>
      <c r="JDG10" s="428"/>
      <c r="JDH10" s="428"/>
      <c r="JDI10" s="428"/>
      <c r="JDJ10" s="428"/>
      <c r="JDK10" s="428"/>
      <c r="JDL10" s="428"/>
      <c r="JDM10" s="428"/>
      <c r="JDN10" s="428"/>
      <c r="JDO10" s="428"/>
      <c r="JDP10" s="428"/>
      <c r="JDQ10" s="428"/>
      <c r="JDR10" s="428"/>
      <c r="JDS10" s="428"/>
      <c r="JDT10" s="428"/>
      <c r="JDU10" s="428"/>
      <c r="JDV10" s="428"/>
      <c r="JDW10" s="428"/>
      <c r="JDX10" s="428"/>
      <c r="JDY10" s="428"/>
      <c r="JDZ10" s="428"/>
      <c r="JEA10" s="428"/>
      <c r="JEB10" s="428"/>
      <c r="JEC10" s="428"/>
      <c r="JED10" s="428"/>
      <c r="JEE10" s="428"/>
      <c r="JEF10" s="428"/>
      <c r="JEG10" s="428"/>
      <c r="JEH10" s="428"/>
      <c r="JEI10" s="428"/>
      <c r="JEJ10" s="428"/>
      <c r="JEK10" s="428"/>
      <c r="JEL10" s="428"/>
      <c r="JEM10" s="428"/>
      <c r="JEN10" s="428"/>
      <c r="JEO10" s="428"/>
      <c r="JEP10" s="428"/>
      <c r="JEQ10" s="428"/>
      <c r="JER10" s="428"/>
      <c r="JES10" s="428"/>
      <c r="JET10" s="428"/>
      <c r="JEU10" s="428"/>
      <c r="JEV10" s="428"/>
      <c r="JEW10" s="428"/>
      <c r="JEX10" s="428"/>
      <c r="JEY10" s="428"/>
      <c r="JEZ10" s="428"/>
      <c r="JFA10" s="428"/>
      <c r="JFB10" s="428"/>
      <c r="JFC10" s="428"/>
      <c r="JFD10" s="428"/>
      <c r="JFE10" s="428"/>
      <c r="JFF10" s="428"/>
      <c r="JFG10" s="428"/>
      <c r="JFH10" s="428"/>
      <c r="JFI10" s="428"/>
      <c r="JFJ10" s="428"/>
      <c r="JFK10" s="428"/>
      <c r="JFL10" s="428"/>
      <c r="JFM10" s="428"/>
      <c r="JFN10" s="428"/>
      <c r="JFO10" s="428"/>
      <c r="JFP10" s="428"/>
      <c r="JFQ10" s="428"/>
      <c r="JFR10" s="428"/>
      <c r="JFS10" s="428"/>
      <c r="JFT10" s="428"/>
      <c r="JFU10" s="428"/>
      <c r="JFV10" s="428"/>
      <c r="JFW10" s="428"/>
      <c r="JFX10" s="428"/>
      <c r="JFY10" s="428"/>
      <c r="JFZ10" s="428"/>
      <c r="JGA10" s="428"/>
      <c r="JGB10" s="428"/>
      <c r="JGC10" s="428"/>
      <c r="JGD10" s="428"/>
      <c r="JGE10" s="428"/>
      <c r="JGF10" s="428"/>
      <c r="JGG10" s="428"/>
      <c r="JGH10" s="428"/>
      <c r="JGI10" s="428"/>
      <c r="JGJ10" s="428"/>
      <c r="JGK10" s="428"/>
      <c r="JGL10" s="428"/>
      <c r="JGM10" s="428"/>
      <c r="JGN10" s="428"/>
      <c r="JGO10" s="428"/>
      <c r="JGP10" s="428"/>
      <c r="JGQ10" s="428"/>
      <c r="JGR10" s="428"/>
      <c r="JGS10" s="428"/>
      <c r="JGT10" s="428"/>
      <c r="JGU10" s="428"/>
      <c r="JGV10" s="428"/>
      <c r="JGW10" s="428"/>
      <c r="JGX10" s="428"/>
      <c r="JGY10" s="428"/>
      <c r="JGZ10" s="428"/>
      <c r="JHA10" s="428"/>
      <c r="JHB10" s="428"/>
      <c r="JHC10" s="428"/>
      <c r="JHD10" s="428"/>
      <c r="JHE10" s="428"/>
      <c r="JHF10" s="428"/>
      <c r="JHG10" s="428"/>
      <c r="JHH10" s="428"/>
      <c r="JHI10" s="428"/>
      <c r="JHJ10" s="428"/>
      <c r="JHK10" s="428"/>
      <c r="JHL10" s="428"/>
      <c r="JHM10" s="428"/>
      <c r="JHN10" s="428"/>
      <c r="JHO10" s="428"/>
      <c r="JHP10" s="428"/>
      <c r="JHQ10" s="428"/>
      <c r="JHR10" s="428"/>
      <c r="JHS10" s="428"/>
      <c r="JHT10" s="428"/>
      <c r="JHU10" s="428"/>
      <c r="JHV10" s="428"/>
      <c r="JHW10" s="428"/>
      <c r="JHX10" s="428"/>
      <c r="JHY10" s="428"/>
      <c r="JHZ10" s="428"/>
      <c r="JIA10" s="428"/>
      <c r="JIB10" s="428"/>
      <c r="JIC10" s="428"/>
      <c r="JID10" s="428"/>
      <c r="JIE10" s="428"/>
      <c r="JIF10" s="428"/>
      <c r="JIG10" s="428"/>
      <c r="JIH10" s="428"/>
      <c r="JII10" s="428"/>
      <c r="JIJ10" s="428"/>
      <c r="JIK10" s="428"/>
      <c r="JIL10" s="428"/>
      <c r="JIM10" s="428"/>
      <c r="JIN10" s="428"/>
      <c r="JIO10" s="428"/>
      <c r="JIP10" s="428"/>
      <c r="JIQ10" s="428"/>
      <c r="JIR10" s="428"/>
      <c r="JIS10" s="428"/>
      <c r="JIT10" s="428"/>
      <c r="JIU10" s="428"/>
      <c r="JIV10" s="428"/>
      <c r="JIW10" s="428"/>
      <c r="JIX10" s="428"/>
      <c r="JIY10" s="428"/>
      <c r="JIZ10" s="428"/>
      <c r="JJA10" s="428"/>
      <c r="JJB10" s="428"/>
      <c r="JJC10" s="428"/>
      <c r="JJD10" s="428"/>
      <c r="JJE10" s="428"/>
      <c r="JJF10" s="428"/>
      <c r="JJG10" s="428"/>
      <c r="JJH10" s="428"/>
      <c r="JJI10" s="428"/>
      <c r="JJJ10" s="428"/>
      <c r="JJK10" s="428"/>
      <c r="JJL10" s="428"/>
      <c r="JJM10" s="428"/>
      <c r="JJN10" s="428"/>
      <c r="JJO10" s="428"/>
      <c r="JJP10" s="428"/>
      <c r="JJQ10" s="428"/>
      <c r="JJR10" s="428"/>
      <c r="JJS10" s="428"/>
      <c r="JJT10" s="428"/>
      <c r="JJU10" s="428"/>
      <c r="JJV10" s="428"/>
      <c r="JJW10" s="428"/>
      <c r="JJX10" s="428"/>
      <c r="JJY10" s="428"/>
      <c r="JJZ10" s="428"/>
      <c r="JKA10" s="428"/>
      <c r="JKB10" s="428"/>
      <c r="JKC10" s="428"/>
      <c r="JKD10" s="428"/>
      <c r="JKE10" s="428"/>
      <c r="JKF10" s="428"/>
      <c r="JKG10" s="428"/>
      <c r="JKH10" s="428"/>
      <c r="JKI10" s="428"/>
      <c r="JKJ10" s="428"/>
      <c r="JKK10" s="428"/>
      <c r="JKL10" s="428"/>
      <c r="JKM10" s="428"/>
      <c r="JKN10" s="428"/>
      <c r="JKO10" s="428"/>
      <c r="JKP10" s="428"/>
      <c r="JKQ10" s="428"/>
      <c r="JKR10" s="428"/>
      <c r="JKS10" s="428"/>
      <c r="JKT10" s="428"/>
      <c r="JKU10" s="428"/>
      <c r="JKV10" s="428"/>
      <c r="JKW10" s="428"/>
      <c r="JKX10" s="428"/>
      <c r="JKY10" s="428"/>
      <c r="JKZ10" s="428"/>
      <c r="JLA10" s="428"/>
      <c r="JLB10" s="428"/>
      <c r="JLC10" s="428"/>
      <c r="JLD10" s="428"/>
      <c r="JLE10" s="428"/>
      <c r="JLF10" s="428"/>
      <c r="JLG10" s="428"/>
      <c r="JLH10" s="428"/>
      <c r="JLI10" s="428"/>
      <c r="JLJ10" s="428"/>
      <c r="JLK10" s="428"/>
      <c r="JLL10" s="428"/>
      <c r="JLM10" s="428"/>
      <c r="JLN10" s="428"/>
      <c r="JLO10" s="428"/>
      <c r="JLP10" s="428"/>
      <c r="JLQ10" s="428"/>
      <c r="JLR10" s="428"/>
      <c r="JLS10" s="428"/>
      <c r="JLT10" s="428"/>
      <c r="JLU10" s="428"/>
      <c r="JLV10" s="428"/>
      <c r="JLW10" s="428"/>
      <c r="JLX10" s="428"/>
      <c r="JLY10" s="428"/>
      <c r="JLZ10" s="428"/>
      <c r="JMA10" s="428"/>
      <c r="JMB10" s="428"/>
      <c r="JMC10" s="428"/>
      <c r="JMD10" s="428"/>
      <c r="JME10" s="428"/>
      <c r="JMF10" s="428"/>
      <c r="JMG10" s="428"/>
      <c r="JMH10" s="428"/>
      <c r="JMI10" s="428"/>
      <c r="JMJ10" s="428"/>
      <c r="JMK10" s="428"/>
      <c r="JML10" s="428"/>
      <c r="JMM10" s="428"/>
      <c r="JMN10" s="428"/>
      <c r="JMO10" s="428"/>
      <c r="JMP10" s="428"/>
      <c r="JMQ10" s="428"/>
      <c r="JMR10" s="428"/>
      <c r="JMS10" s="428"/>
      <c r="JMT10" s="428"/>
      <c r="JMU10" s="428"/>
      <c r="JMV10" s="428"/>
      <c r="JMW10" s="428"/>
      <c r="JMX10" s="428"/>
      <c r="JMY10" s="428"/>
      <c r="JMZ10" s="428"/>
      <c r="JNA10" s="428"/>
      <c r="JNB10" s="428"/>
      <c r="JNC10" s="428"/>
      <c r="JND10" s="428"/>
      <c r="JNE10" s="428"/>
      <c r="JNF10" s="428"/>
      <c r="JNG10" s="428"/>
      <c r="JNH10" s="428"/>
      <c r="JNI10" s="428"/>
      <c r="JNJ10" s="428"/>
      <c r="JNK10" s="428"/>
      <c r="JNL10" s="428"/>
      <c r="JNM10" s="428"/>
      <c r="JNN10" s="428"/>
      <c r="JNO10" s="428"/>
      <c r="JNP10" s="428"/>
      <c r="JNQ10" s="428"/>
      <c r="JNR10" s="428"/>
      <c r="JNS10" s="428"/>
      <c r="JNT10" s="428"/>
      <c r="JNU10" s="428"/>
      <c r="JNV10" s="428"/>
      <c r="JNW10" s="428"/>
      <c r="JNX10" s="428"/>
      <c r="JNY10" s="428"/>
      <c r="JNZ10" s="428"/>
      <c r="JOA10" s="428"/>
      <c r="JOB10" s="428"/>
      <c r="JOC10" s="428"/>
      <c r="JOD10" s="428"/>
      <c r="JOE10" s="428"/>
      <c r="JOF10" s="428"/>
      <c r="JOG10" s="428"/>
      <c r="JOH10" s="428"/>
      <c r="JOI10" s="428"/>
      <c r="JOJ10" s="428"/>
      <c r="JOK10" s="428"/>
      <c r="JOL10" s="428"/>
      <c r="JOM10" s="428"/>
      <c r="JON10" s="428"/>
      <c r="JOO10" s="428"/>
      <c r="JOP10" s="428"/>
      <c r="JOQ10" s="428"/>
      <c r="JOR10" s="428"/>
      <c r="JOS10" s="428"/>
      <c r="JOT10" s="428"/>
      <c r="JOU10" s="428"/>
      <c r="JOV10" s="428"/>
      <c r="JOW10" s="428"/>
      <c r="JOX10" s="428"/>
      <c r="JOY10" s="428"/>
      <c r="JOZ10" s="428"/>
      <c r="JPA10" s="428"/>
      <c r="JPB10" s="428"/>
      <c r="JPC10" s="428"/>
      <c r="JPD10" s="428"/>
      <c r="JPE10" s="428"/>
      <c r="JPF10" s="428"/>
      <c r="JPG10" s="428"/>
      <c r="JPH10" s="428"/>
      <c r="JPI10" s="428"/>
      <c r="JPJ10" s="428"/>
      <c r="JPK10" s="428"/>
      <c r="JPL10" s="428"/>
      <c r="JPM10" s="428"/>
      <c r="JPN10" s="428"/>
      <c r="JPO10" s="428"/>
      <c r="JPP10" s="428"/>
      <c r="JPQ10" s="428"/>
      <c r="JPR10" s="428"/>
      <c r="JPS10" s="428"/>
      <c r="JPT10" s="428"/>
      <c r="JPU10" s="428"/>
      <c r="JPV10" s="428"/>
      <c r="JPW10" s="428"/>
      <c r="JPX10" s="428"/>
      <c r="JPY10" s="428"/>
      <c r="JPZ10" s="428"/>
      <c r="JQA10" s="428"/>
      <c r="JQB10" s="428"/>
      <c r="JQC10" s="428"/>
      <c r="JQD10" s="428"/>
      <c r="JQE10" s="428"/>
      <c r="JQF10" s="428"/>
      <c r="JQG10" s="428"/>
      <c r="JQH10" s="428"/>
      <c r="JQI10" s="428"/>
      <c r="JQJ10" s="428"/>
      <c r="JQK10" s="428"/>
      <c r="JQL10" s="428"/>
      <c r="JQM10" s="428"/>
      <c r="JQN10" s="428"/>
      <c r="JQO10" s="428"/>
      <c r="JQP10" s="428"/>
      <c r="JQQ10" s="428"/>
      <c r="JQR10" s="428"/>
      <c r="JQS10" s="428"/>
      <c r="JQT10" s="428"/>
      <c r="JQU10" s="428"/>
      <c r="JQV10" s="428"/>
      <c r="JQW10" s="428"/>
      <c r="JQX10" s="428"/>
      <c r="JQY10" s="428"/>
      <c r="JQZ10" s="428"/>
      <c r="JRA10" s="428"/>
      <c r="JRB10" s="428"/>
      <c r="JRC10" s="428"/>
      <c r="JRD10" s="428"/>
      <c r="JRE10" s="428"/>
      <c r="JRF10" s="428"/>
      <c r="JRG10" s="428"/>
      <c r="JRH10" s="428"/>
      <c r="JRI10" s="428"/>
      <c r="JRJ10" s="428"/>
      <c r="JRK10" s="428"/>
      <c r="JRL10" s="428"/>
      <c r="JRM10" s="428"/>
      <c r="JRN10" s="428"/>
      <c r="JRO10" s="428"/>
      <c r="JRP10" s="428"/>
      <c r="JRQ10" s="428"/>
      <c r="JRR10" s="428"/>
      <c r="JRS10" s="428"/>
      <c r="JRT10" s="428"/>
      <c r="JRU10" s="428"/>
      <c r="JRV10" s="428"/>
      <c r="JRW10" s="428"/>
      <c r="JRX10" s="428"/>
      <c r="JRY10" s="428"/>
      <c r="JRZ10" s="428"/>
      <c r="JSA10" s="428"/>
      <c r="JSB10" s="428"/>
      <c r="JSC10" s="428"/>
      <c r="JSD10" s="428"/>
      <c r="JSE10" s="428"/>
      <c r="JSF10" s="428"/>
      <c r="JSG10" s="428"/>
      <c r="JSH10" s="428"/>
      <c r="JSI10" s="428"/>
      <c r="JSJ10" s="428"/>
      <c r="JSK10" s="428"/>
      <c r="JSL10" s="428"/>
      <c r="JSM10" s="428"/>
      <c r="JSN10" s="428"/>
      <c r="JSO10" s="428"/>
      <c r="JSP10" s="428"/>
      <c r="JSQ10" s="428"/>
      <c r="JSR10" s="428"/>
      <c r="JSS10" s="428"/>
      <c r="JST10" s="428"/>
      <c r="JSU10" s="428"/>
      <c r="JSV10" s="428"/>
      <c r="JSW10" s="428"/>
      <c r="JSX10" s="428"/>
      <c r="JSY10" s="428"/>
      <c r="JSZ10" s="428"/>
      <c r="JTA10" s="428"/>
      <c r="JTB10" s="428"/>
      <c r="JTC10" s="428"/>
      <c r="JTD10" s="428"/>
      <c r="JTE10" s="428"/>
      <c r="JTF10" s="428"/>
      <c r="JTG10" s="428"/>
      <c r="JTH10" s="428"/>
      <c r="JTI10" s="428"/>
      <c r="JTJ10" s="428"/>
      <c r="JTK10" s="428"/>
      <c r="JTL10" s="428"/>
      <c r="JTM10" s="428"/>
      <c r="JTN10" s="428"/>
      <c r="JTO10" s="428"/>
      <c r="JTP10" s="428"/>
      <c r="JTQ10" s="428"/>
      <c r="JTR10" s="428"/>
      <c r="JTS10" s="428"/>
      <c r="JTT10" s="428"/>
      <c r="JTU10" s="428"/>
      <c r="JTV10" s="428"/>
      <c r="JTW10" s="428"/>
      <c r="JTX10" s="428"/>
      <c r="JTY10" s="428"/>
      <c r="JTZ10" s="428"/>
      <c r="JUA10" s="428"/>
      <c r="JUB10" s="428"/>
      <c r="JUC10" s="428"/>
      <c r="JUD10" s="428"/>
      <c r="JUE10" s="428"/>
      <c r="JUF10" s="428"/>
      <c r="JUG10" s="428"/>
      <c r="JUH10" s="428"/>
      <c r="JUI10" s="428"/>
      <c r="JUJ10" s="428"/>
      <c r="JUK10" s="428"/>
      <c r="JUL10" s="428"/>
      <c r="JUM10" s="428"/>
      <c r="JUN10" s="428"/>
      <c r="JUO10" s="428"/>
      <c r="JUP10" s="428"/>
      <c r="JUQ10" s="428"/>
      <c r="JUR10" s="428"/>
      <c r="JUS10" s="428"/>
      <c r="JUT10" s="428"/>
      <c r="JUU10" s="428"/>
      <c r="JUV10" s="428"/>
      <c r="JUW10" s="428"/>
      <c r="JUX10" s="428"/>
      <c r="JUY10" s="428"/>
      <c r="JUZ10" s="428"/>
      <c r="JVA10" s="428"/>
      <c r="JVB10" s="428"/>
      <c r="JVC10" s="428"/>
      <c r="JVD10" s="428"/>
      <c r="JVE10" s="428"/>
      <c r="JVF10" s="428"/>
      <c r="JVG10" s="428"/>
      <c r="JVH10" s="428"/>
      <c r="JVI10" s="428"/>
      <c r="JVJ10" s="428"/>
      <c r="JVK10" s="428"/>
      <c r="JVL10" s="428"/>
      <c r="JVM10" s="428"/>
      <c r="JVN10" s="428"/>
      <c r="JVO10" s="428"/>
      <c r="JVP10" s="428"/>
      <c r="JVQ10" s="428"/>
      <c r="JVR10" s="428"/>
      <c r="JVS10" s="428"/>
      <c r="JVT10" s="428"/>
      <c r="JVU10" s="428"/>
      <c r="JVV10" s="428"/>
      <c r="JVW10" s="428"/>
      <c r="JVX10" s="428"/>
      <c r="JVY10" s="428"/>
      <c r="JVZ10" s="428"/>
      <c r="JWA10" s="428"/>
      <c r="JWB10" s="428"/>
      <c r="JWC10" s="428"/>
      <c r="JWD10" s="428"/>
      <c r="JWE10" s="428"/>
      <c r="JWF10" s="428"/>
      <c r="JWG10" s="428"/>
      <c r="JWH10" s="428"/>
      <c r="JWI10" s="428"/>
      <c r="JWJ10" s="428"/>
      <c r="JWK10" s="428"/>
      <c r="JWL10" s="428"/>
      <c r="JWM10" s="428"/>
      <c r="JWN10" s="428"/>
      <c r="JWO10" s="428"/>
      <c r="JWP10" s="428"/>
      <c r="JWQ10" s="428"/>
      <c r="JWR10" s="428"/>
      <c r="JWS10" s="428"/>
      <c r="JWT10" s="428"/>
      <c r="JWU10" s="428"/>
      <c r="JWV10" s="428"/>
      <c r="JWW10" s="428"/>
      <c r="JWX10" s="428"/>
      <c r="JWY10" s="428"/>
      <c r="JWZ10" s="428"/>
      <c r="JXA10" s="428"/>
      <c r="JXB10" s="428"/>
      <c r="JXC10" s="428"/>
      <c r="JXD10" s="428"/>
      <c r="JXE10" s="428"/>
      <c r="JXF10" s="428"/>
      <c r="JXG10" s="428"/>
      <c r="JXH10" s="428"/>
      <c r="JXI10" s="428"/>
      <c r="JXJ10" s="428"/>
      <c r="JXK10" s="428"/>
      <c r="JXL10" s="428"/>
      <c r="JXM10" s="428"/>
      <c r="JXN10" s="428"/>
      <c r="JXO10" s="428"/>
      <c r="JXP10" s="428"/>
      <c r="JXQ10" s="428"/>
      <c r="JXR10" s="428"/>
      <c r="JXS10" s="428"/>
      <c r="JXT10" s="428"/>
      <c r="JXU10" s="428"/>
      <c r="JXV10" s="428"/>
      <c r="JXW10" s="428"/>
      <c r="JXX10" s="428"/>
      <c r="JXY10" s="428"/>
      <c r="JXZ10" s="428"/>
      <c r="JYA10" s="428"/>
      <c r="JYB10" s="428"/>
      <c r="JYC10" s="428"/>
      <c r="JYD10" s="428"/>
      <c r="JYE10" s="428"/>
      <c r="JYF10" s="428"/>
      <c r="JYG10" s="428"/>
      <c r="JYH10" s="428"/>
      <c r="JYI10" s="428"/>
      <c r="JYJ10" s="428"/>
      <c r="JYK10" s="428"/>
      <c r="JYL10" s="428"/>
      <c r="JYM10" s="428"/>
      <c r="JYN10" s="428"/>
      <c r="JYO10" s="428"/>
      <c r="JYP10" s="428"/>
      <c r="JYQ10" s="428"/>
      <c r="JYR10" s="428"/>
      <c r="JYS10" s="428"/>
      <c r="JYT10" s="428"/>
      <c r="JYU10" s="428"/>
      <c r="JYV10" s="428"/>
      <c r="JYW10" s="428"/>
      <c r="JYX10" s="428"/>
      <c r="JYY10" s="428"/>
      <c r="JYZ10" s="428"/>
      <c r="JZA10" s="428"/>
      <c r="JZB10" s="428"/>
      <c r="JZC10" s="428"/>
      <c r="JZD10" s="428"/>
      <c r="JZE10" s="428"/>
      <c r="JZF10" s="428"/>
      <c r="JZG10" s="428"/>
      <c r="JZH10" s="428"/>
      <c r="JZI10" s="428"/>
      <c r="JZJ10" s="428"/>
      <c r="JZK10" s="428"/>
      <c r="JZL10" s="428"/>
      <c r="JZM10" s="428"/>
      <c r="JZN10" s="428"/>
      <c r="JZO10" s="428"/>
      <c r="JZP10" s="428"/>
      <c r="JZQ10" s="428"/>
      <c r="JZR10" s="428"/>
      <c r="JZS10" s="428"/>
      <c r="JZT10" s="428"/>
      <c r="JZU10" s="428"/>
      <c r="JZV10" s="428"/>
      <c r="JZW10" s="428"/>
      <c r="JZX10" s="428"/>
      <c r="JZY10" s="428"/>
      <c r="JZZ10" s="428"/>
      <c r="KAA10" s="428"/>
      <c r="KAB10" s="428"/>
      <c r="KAC10" s="428"/>
      <c r="KAD10" s="428"/>
      <c r="KAE10" s="428"/>
      <c r="KAF10" s="428"/>
      <c r="KAG10" s="428"/>
      <c r="KAH10" s="428"/>
      <c r="KAI10" s="428"/>
      <c r="KAJ10" s="428"/>
      <c r="KAK10" s="428"/>
      <c r="KAL10" s="428"/>
      <c r="KAM10" s="428"/>
      <c r="KAN10" s="428"/>
      <c r="KAO10" s="428"/>
      <c r="KAP10" s="428"/>
      <c r="KAQ10" s="428"/>
      <c r="KAR10" s="428"/>
      <c r="KAS10" s="428"/>
      <c r="KAT10" s="428"/>
      <c r="KAU10" s="428"/>
      <c r="KAV10" s="428"/>
      <c r="KAW10" s="428"/>
      <c r="KAX10" s="428"/>
      <c r="KAY10" s="428"/>
      <c r="KAZ10" s="428"/>
      <c r="KBA10" s="428"/>
      <c r="KBB10" s="428"/>
      <c r="KBC10" s="428"/>
      <c r="KBD10" s="428"/>
      <c r="KBE10" s="428"/>
      <c r="KBF10" s="428"/>
      <c r="KBG10" s="428"/>
      <c r="KBH10" s="428"/>
      <c r="KBI10" s="428"/>
      <c r="KBJ10" s="428"/>
      <c r="KBK10" s="428"/>
      <c r="KBL10" s="428"/>
      <c r="KBM10" s="428"/>
      <c r="KBN10" s="428"/>
      <c r="KBO10" s="428"/>
      <c r="KBP10" s="428"/>
      <c r="KBQ10" s="428"/>
      <c r="KBR10" s="428"/>
      <c r="KBS10" s="428"/>
      <c r="KBT10" s="428"/>
      <c r="KBU10" s="428"/>
      <c r="KBV10" s="428"/>
      <c r="KBW10" s="428"/>
      <c r="KBX10" s="428"/>
      <c r="KBY10" s="428"/>
      <c r="KBZ10" s="428"/>
      <c r="KCA10" s="428"/>
      <c r="KCB10" s="428"/>
      <c r="KCC10" s="428"/>
      <c r="KCD10" s="428"/>
      <c r="KCE10" s="428"/>
      <c r="KCF10" s="428"/>
      <c r="KCG10" s="428"/>
      <c r="KCH10" s="428"/>
      <c r="KCI10" s="428"/>
      <c r="KCJ10" s="428"/>
      <c r="KCK10" s="428"/>
      <c r="KCL10" s="428"/>
      <c r="KCM10" s="428"/>
      <c r="KCN10" s="428"/>
      <c r="KCO10" s="428"/>
      <c r="KCP10" s="428"/>
      <c r="KCQ10" s="428"/>
      <c r="KCR10" s="428"/>
      <c r="KCS10" s="428"/>
      <c r="KCT10" s="428"/>
      <c r="KCU10" s="428"/>
      <c r="KCV10" s="428"/>
      <c r="KCW10" s="428"/>
      <c r="KCX10" s="428"/>
      <c r="KCY10" s="428"/>
      <c r="KCZ10" s="428"/>
      <c r="KDA10" s="428"/>
      <c r="KDB10" s="428"/>
      <c r="KDC10" s="428"/>
      <c r="KDD10" s="428"/>
      <c r="KDE10" s="428"/>
      <c r="KDF10" s="428"/>
      <c r="KDG10" s="428"/>
      <c r="KDH10" s="428"/>
      <c r="KDI10" s="428"/>
      <c r="KDJ10" s="428"/>
      <c r="KDK10" s="428"/>
      <c r="KDL10" s="428"/>
      <c r="KDM10" s="428"/>
      <c r="KDN10" s="428"/>
      <c r="KDO10" s="428"/>
      <c r="KDP10" s="428"/>
      <c r="KDQ10" s="428"/>
      <c r="KDR10" s="428"/>
      <c r="KDS10" s="428"/>
      <c r="KDT10" s="428"/>
      <c r="KDU10" s="428"/>
      <c r="KDV10" s="428"/>
      <c r="KDW10" s="428"/>
      <c r="KDX10" s="428"/>
      <c r="KDY10" s="428"/>
      <c r="KDZ10" s="428"/>
      <c r="KEA10" s="428"/>
      <c r="KEB10" s="428"/>
      <c r="KEC10" s="428"/>
      <c r="KED10" s="428"/>
      <c r="KEE10" s="428"/>
      <c r="KEF10" s="428"/>
      <c r="KEG10" s="428"/>
      <c r="KEH10" s="428"/>
      <c r="KEI10" s="428"/>
      <c r="KEJ10" s="428"/>
      <c r="KEK10" s="428"/>
      <c r="KEL10" s="428"/>
      <c r="KEM10" s="428"/>
      <c r="KEN10" s="428"/>
      <c r="KEO10" s="428"/>
      <c r="KEP10" s="428"/>
      <c r="KEQ10" s="428"/>
      <c r="KER10" s="428"/>
      <c r="KES10" s="428"/>
      <c r="KET10" s="428"/>
      <c r="KEU10" s="428"/>
      <c r="KEV10" s="428"/>
      <c r="KEW10" s="428"/>
      <c r="KEX10" s="428"/>
      <c r="KEY10" s="428"/>
      <c r="KEZ10" s="428"/>
      <c r="KFA10" s="428"/>
      <c r="KFB10" s="428"/>
      <c r="KFC10" s="428"/>
      <c r="KFD10" s="428"/>
      <c r="KFE10" s="428"/>
      <c r="KFF10" s="428"/>
      <c r="KFG10" s="428"/>
      <c r="KFH10" s="428"/>
      <c r="KFI10" s="428"/>
      <c r="KFJ10" s="428"/>
      <c r="KFK10" s="428"/>
      <c r="KFL10" s="428"/>
      <c r="KFM10" s="428"/>
      <c r="KFN10" s="428"/>
      <c r="KFO10" s="428"/>
      <c r="KFP10" s="428"/>
      <c r="KFQ10" s="428"/>
      <c r="KFR10" s="428"/>
      <c r="KFS10" s="428"/>
      <c r="KFT10" s="428"/>
      <c r="KFU10" s="428"/>
      <c r="KFV10" s="428"/>
      <c r="KFW10" s="428"/>
      <c r="KFX10" s="428"/>
      <c r="KFY10" s="428"/>
      <c r="KFZ10" s="428"/>
      <c r="KGA10" s="428"/>
      <c r="KGB10" s="428"/>
      <c r="KGC10" s="428"/>
      <c r="KGD10" s="428"/>
      <c r="KGE10" s="428"/>
      <c r="KGF10" s="428"/>
      <c r="KGG10" s="428"/>
      <c r="KGH10" s="428"/>
      <c r="KGI10" s="428"/>
      <c r="KGJ10" s="428"/>
      <c r="KGK10" s="428"/>
      <c r="KGL10" s="428"/>
      <c r="KGM10" s="428"/>
      <c r="KGN10" s="428"/>
      <c r="KGO10" s="428"/>
      <c r="KGP10" s="428"/>
      <c r="KGQ10" s="428"/>
      <c r="KGR10" s="428"/>
      <c r="KGS10" s="428"/>
      <c r="KGT10" s="428"/>
      <c r="KGU10" s="428"/>
      <c r="KGV10" s="428"/>
      <c r="KGW10" s="428"/>
      <c r="KGX10" s="428"/>
      <c r="KGY10" s="428"/>
      <c r="KGZ10" s="428"/>
      <c r="KHA10" s="428"/>
      <c r="KHB10" s="428"/>
      <c r="KHC10" s="428"/>
      <c r="KHD10" s="428"/>
      <c r="KHE10" s="428"/>
      <c r="KHF10" s="428"/>
      <c r="KHG10" s="428"/>
      <c r="KHH10" s="428"/>
      <c r="KHI10" s="428"/>
      <c r="KHJ10" s="428"/>
      <c r="KHK10" s="428"/>
      <c r="KHL10" s="428"/>
      <c r="KHM10" s="428"/>
      <c r="KHN10" s="428"/>
      <c r="KHO10" s="428"/>
      <c r="KHP10" s="428"/>
      <c r="KHQ10" s="428"/>
      <c r="KHR10" s="428"/>
      <c r="KHS10" s="428"/>
      <c r="KHT10" s="428"/>
      <c r="KHU10" s="428"/>
      <c r="KHV10" s="428"/>
      <c r="KHW10" s="428"/>
      <c r="KHX10" s="428"/>
      <c r="KHY10" s="428"/>
      <c r="KHZ10" s="428"/>
      <c r="KIA10" s="428"/>
      <c r="KIB10" s="428"/>
      <c r="KIC10" s="428"/>
      <c r="KID10" s="428"/>
      <c r="KIE10" s="428"/>
      <c r="KIF10" s="428"/>
      <c r="KIG10" s="428"/>
      <c r="KIH10" s="428"/>
      <c r="KII10" s="428"/>
      <c r="KIJ10" s="428"/>
      <c r="KIK10" s="428"/>
      <c r="KIL10" s="428"/>
      <c r="KIM10" s="428"/>
      <c r="KIN10" s="428"/>
      <c r="KIO10" s="428"/>
      <c r="KIP10" s="428"/>
      <c r="KIQ10" s="428"/>
      <c r="KIR10" s="428"/>
      <c r="KIS10" s="428"/>
      <c r="KIT10" s="428"/>
      <c r="KIU10" s="428"/>
      <c r="KIV10" s="428"/>
      <c r="KIW10" s="428"/>
      <c r="KIX10" s="428"/>
      <c r="KIY10" s="428"/>
      <c r="KIZ10" s="428"/>
      <c r="KJA10" s="428"/>
      <c r="KJB10" s="428"/>
      <c r="KJC10" s="428"/>
      <c r="KJD10" s="428"/>
      <c r="KJE10" s="428"/>
      <c r="KJF10" s="428"/>
      <c r="KJG10" s="428"/>
      <c r="KJH10" s="428"/>
      <c r="KJI10" s="428"/>
      <c r="KJJ10" s="428"/>
      <c r="KJK10" s="428"/>
      <c r="KJL10" s="428"/>
      <c r="KJM10" s="428"/>
      <c r="KJN10" s="428"/>
      <c r="KJO10" s="428"/>
      <c r="KJP10" s="428"/>
      <c r="KJQ10" s="428"/>
      <c r="KJR10" s="428"/>
      <c r="KJS10" s="428"/>
      <c r="KJT10" s="428"/>
      <c r="KJU10" s="428"/>
      <c r="KJV10" s="428"/>
      <c r="KJW10" s="428"/>
      <c r="KJX10" s="428"/>
      <c r="KJY10" s="428"/>
      <c r="KJZ10" s="428"/>
      <c r="KKA10" s="428"/>
      <c r="KKB10" s="428"/>
      <c r="KKC10" s="428"/>
      <c r="KKD10" s="428"/>
      <c r="KKE10" s="428"/>
      <c r="KKF10" s="428"/>
      <c r="KKG10" s="428"/>
      <c r="KKH10" s="428"/>
      <c r="KKI10" s="428"/>
      <c r="KKJ10" s="428"/>
      <c r="KKK10" s="428"/>
      <c r="KKL10" s="428"/>
      <c r="KKM10" s="428"/>
      <c r="KKN10" s="428"/>
      <c r="KKO10" s="428"/>
      <c r="KKP10" s="428"/>
      <c r="KKQ10" s="428"/>
      <c r="KKR10" s="428"/>
      <c r="KKS10" s="428"/>
      <c r="KKT10" s="428"/>
      <c r="KKU10" s="428"/>
      <c r="KKV10" s="428"/>
      <c r="KKW10" s="428"/>
      <c r="KKX10" s="428"/>
      <c r="KKY10" s="428"/>
      <c r="KKZ10" s="428"/>
      <c r="KLA10" s="428"/>
      <c r="KLB10" s="428"/>
      <c r="KLC10" s="428"/>
      <c r="KLD10" s="428"/>
      <c r="KLE10" s="428"/>
      <c r="KLF10" s="428"/>
      <c r="KLG10" s="428"/>
      <c r="KLH10" s="428"/>
      <c r="KLI10" s="428"/>
      <c r="KLJ10" s="428"/>
      <c r="KLK10" s="428"/>
      <c r="KLL10" s="428"/>
      <c r="KLM10" s="428"/>
      <c r="KLN10" s="428"/>
      <c r="KLO10" s="428"/>
      <c r="KLP10" s="428"/>
      <c r="KLQ10" s="428"/>
      <c r="KLR10" s="428"/>
      <c r="KLS10" s="428"/>
      <c r="KLT10" s="428"/>
      <c r="KLU10" s="428"/>
      <c r="KLV10" s="428"/>
      <c r="KLW10" s="428"/>
      <c r="KLX10" s="428"/>
      <c r="KLY10" s="428"/>
      <c r="KLZ10" s="428"/>
      <c r="KMA10" s="428"/>
      <c r="KMB10" s="428"/>
      <c r="KMC10" s="428"/>
      <c r="KMD10" s="428"/>
      <c r="KME10" s="428"/>
      <c r="KMF10" s="428"/>
      <c r="KMG10" s="428"/>
      <c r="KMH10" s="428"/>
      <c r="KMI10" s="428"/>
      <c r="KMJ10" s="428"/>
      <c r="KMK10" s="428"/>
      <c r="KML10" s="428"/>
      <c r="KMM10" s="428"/>
      <c r="KMN10" s="428"/>
      <c r="KMO10" s="428"/>
      <c r="KMP10" s="428"/>
      <c r="KMQ10" s="428"/>
      <c r="KMR10" s="428"/>
      <c r="KMS10" s="428"/>
      <c r="KMT10" s="428"/>
      <c r="KMU10" s="428"/>
      <c r="KMV10" s="428"/>
      <c r="KMW10" s="428"/>
      <c r="KMX10" s="428"/>
      <c r="KMY10" s="428"/>
      <c r="KMZ10" s="428"/>
      <c r="KNA10" s="428"/>
      <c r="KNB10" s="428"/>
      <c r="KNC10" s="428"/>
      <c r="KND10" s="428"/>
      <c r="KNE10" s="428"/>
      <c r="KNF10" s="428"/>
      <c r="KNG10" s="428"/>
      <c r="KNH10" s="428"/>
      <c r="KNI10" s="428"/>
      <c r="KNJ10" s="428"/>
      <c r="KNK10" s="428"/>
      <c r="KNL10" s="428"/>
      <c r="KNM10" s="428"/>
      <c r="KNN10" s="428"/>
      <c r="KNO10" s="428"/>
      <c r="KNP10" s="428"/>
      <c r="KNQ10" s="428"/>
      <c r="KNR10" s="428"/>
      <c r="KNS10" s="428"/>
      <c r="KNT10" s="428"/>
      <c r="KNU10" s="428"/>
      <c r="KNV10" s="428"/>
      <c r="KNW10" s="428"/>
      <c r="KNX10" s="428"/>
      <c r="KNY10" s="428"/>
      <c r="KNZ10" s="428"/>
      <c r="KOA10" s="428"/>
      <c r="KOB10" s="428"/>
      <c r="KOC10" s="428"/>
      <c r="KOD10" s="428"/>
      <c r="KOE10" s="428"/>
      <c r="KOF10" s="428"/>
      <c r="KOG10" s="428"/>
      <c r="KOH10" s="428"/>
      <c r="KOI10" s="428"/>
      <c r="KOJ10" s="428"/>
      <c r="KOK10" s="428"/>
      <c r="KOL10" s="428"/>
      <c r="KOM10" s="428"/>
      <c r="KON10" s="428"/>
      <c r="KOO10" s="428"/>
      <c r="KOP10" s="428"/>
      <c r="KOQ10" s="428"/>
      <c r="KOR10" s="428"/>
      <c r="KOS10" s="428"/>
      <c r="KOT10" s="428"/>
      <c r="KOU10" s="428"/>
      <c r="KOV10" s="428"/>
      <c r="KOW10" s="428"/>
      <c r="KOX10" s="428"/>
      <c r="KOY10" s="428"/>
      <c r="KOZ10" s="428"/>
      <c r="KPA10" s="428"/>
      <c r="KPB10" s="428"/>
      <c r="KPC10" s="428"/>
      <c r="KPD10" s="428"/>
      <c r="KPE10" s="428"/>
      <c r="KPF10" s="428"/>
      <c r="KPG10" s="428"/>
      <c r="KPH10" s="428"/>
      <c r="KPI10" s="428"/>
      <c r="KPJ10" s="428"/>
      <c r="KPK10" s="428"/>
      <c r="KPL10" s="428"/>
      <c r="KPM10" s="428"/>
      <c r="KPN10" s="428"/>
      <c r="KPO10" s="428"/>
      <c r="KPP10" s="428"/>
      <c r="KPQ10" s="428"/>
      <c r="KPR10" s="428"/>
      <c r="KPS10" s="428"/>
      <c r="KPT10" s="428"/>
      <c r="KPU10" s="428"/>
      <c r="KPV10" s="428"/>
      <c r="KPW10" s="428"/>
      <c r="KPX10" s="428"/>
      <c r="KPY10" s="428"/>
      <c r="KPZ10" s="428"/>
      <c r="KQA10" s="428"/>
      <c r="KQB10" s="428"/>
      <c r="KQC10" s="428"/>
      <c r="KQD10" s="428"/>
      <c r="KQE10" s="428"/>
      <c r="KQF10" s="428"/>
      <c r="KQG10" s="428"/>
      <c r="KQH10" s="428"/>
      <c r="KQI10" s="428"/>
      <c r="KQJ10" s="428"/>
      <c r="KQK10" s="428"/>
      <c r="KQL10" s="428"/>
      <c r="KQM10" s="428"/>
      <c r="KQN10" s="428"/>
      <c r="KQO10" s="428"/>
      <c r="KQP10" s="428"/>
      <c r="KQQ10" s="428"/>
      <c r="KQR10" s="428"/>
      <c r="KQS10" s="428"/>
      <c r="KQT10" s="428"/>
      <c r="KQU10" s="428"/>
      <c r="KQV10" s="428"/>
      <c r="KQW10" s="428"/>
      <c r="KQX10" s="428"/>
      <c r="KQY10" s="428"/>
      <c r="KQZ10" s="428"/>
      <c r="KRA10" s="428"/>
      <c r="KRB10" s="428"/>
      <c r="KRC10" s="428"/>
      <c r="KRD10" s="428"/>
      <c r="KRE10" s="428"/>
      <c r="KRF10" s="428"/>
      <c r="KRG10" s="428"/>
      <c r="KRH10" s="428"/>
      <c r="KRI10" s="428"/>
      <c r="KRJ10" s="428"/>
      <c r="KRK10" s="428"/>
      <c r="KRL10" s="428"/>
      <c r="KRM10" s="428"/>
      <c r="KRN10" s="428"/>
      <c r="KRO10" s="428"/>
      <c r="KRP10" s="428"/>
      <c r="KRQ10" s="428"/>
      <c r="KRR10" s="428"/>
      <c r="KRS10" s="428"/>
      <c r="KRT10" s="428"/>
      <c r="KRU10" s="428"/>
      <c r="KRV10" s="428"/>
      <c r="KRW10" s="428"/>
      <c r="KRX10" s="428"/>
      <c r="KRY10" s="428"/>
      <c r="KRZ10" s="428"/>
      <c r="KSA10" s="428"/>
      <c r="KSB10" s="428"/>
      <c r="KSC10" s="428"/>
      <c r="KSD10" s="428"/>
      <c r="KSE10" s="428"/>
      <c r="KSF10" s="428"/>
      <c r="KSG10" s="428"/>
      <c r="KSH10" s="428"/>
      <c r="KSI10" s="428"/>
      <c r="KSJ10" s="428"/>
      <c r="KSK10" s="428"/>
      <c r="KSL10" s="428"/>
      <c r="KSM10" s="428"/>
      <c r="KSN10" s="428"/>
      <c r="KSO10" s="428"/>
      <c r="KSP10" s="428"/>
      <c r="KSQ10" s="428"/>
      <c r="KSR10" s="428"/>
      <c r="KSS10" s="428"/>
      <c r="KST10" s="428"/>
      <c r="KSU10" s="428"/>
      <c r="KSV10" s="428"/>
      <c r="KSW10" s="428"/>
      <c r="KSX10" s="428"/>
      <c r="KSY10" s="428"/>
      <c r="KSZ10" s="428"/>
      <c r="KTA10" s="428"/>
      <c r="KTB10" s="428"/>
      <c r="KTC10" s="428"/>
      <c r="KTD10" s="428"/>
      <c r="KTE10" s="428"/>
      <c r="KTF10" s="428"/>
      <c r="KTG10" s="428"/>
      <c r="KTH10" s="428"/>
      <c r="KTI10" s="428"/>
      <c r="KTJ10" s="428"/>
      <c r="KTK10" s="428"/>
      <c r="KTL10" s="428"/>
      <c r="KTM10" s="428"/>
      <c r="KTN10" s="428"/>
      <c r="KTO10" s="428"/>
      <c r="KTP10" s="428"/>
      <c r="KTQ10" s="428"/>
      <c r="KTR10" s="428"/>
      <c r="KTS10" s="428"/>
      <c r="KTT10" s="428"/>
      <c r="KTU10" s="428"/>
      <c r="KTV10" s="428"/>
      <c r="KTW10" s="428"/>
      <c r="KTX10" s="428"/>
      <c r="KTY10" s="428"/>
      <c r="KTZ10" s="428"/>
      <c r="KUA10" s="428"/>
      <c r="KUB10" s="428"/>
      <c r="KUC10" s="428"/>
      <c r="KUD10" s="428"/>
      <c r="KUE10" s="428"/>
      <c r="KUF10" s="428"/>
      <c r="KUG10" s="428"/>
      <c r="KUH10" s="428"/>
      <c r="KUI10" s="428"/>
      <c r="KUJ10" s="428"/>
      <c r="KUK10" s="428"/>
      <c r="KUL10" s="428"/>
      <c r="KUM10" s="428"/>
      <c r="KUN10" s="428"/>
      <c r="KUO10" s="428"/>
      <c r="KUP10" s="428"/>
      <c r="KUQ10" s="428"/>
      <c r="KUR10" s="428"/>
      <c r="KUS10" s="428"/>
      <c r="KUT10" s="428"/>
      <c r="KUU10" s="428"/>
      <c r="KUV10" s="428"/>
      <c r="KUW10" s="428"/>
      <c r="KUX10" s="428"/>
      <c r="KUY10" s="428"/>
      <c r="KUZ10" s="428"/>
      <c r="KVA10" s="428"/>
      <c r="KVB10" s="428"/>
      <c r="KVC10" s="428"/>
      <c r="KVD10" s="428"/>
      <c r="KVE10" s="428"/>
      <c r="KVF10" s="428"/>
      <c r="KVG10" s="428"/>
      <c r="KVH10" s="428"/>
      <c r="KVI10" s="428"/>
      <c r="KVJ10" s="428"/>
      <c r="KVK10" s="428"/>
      <c r="KVL10" s="428"/>
      <c r="KVM10" s="428"/>
      <c r="KVN10" s="428"/>
      <c r="KVO10" s="428"/>
      <c r="KVP10" s="428"/>
      <c r="KVQ10" s="428"/>
      <c r="KVR10" s="428"/>
      <c r="KVS10" s="428"/>
      <c r="KVT10" s="428"/>
      <c r="KVU10" s="428"/>
      <c r="KVV10" s="428"/>
      <c r="KVW10" s="428"/>
      <c r="KVX10" s="428"/>
      <c r="KVY10" s="428"/>
      <c r="KVZ10" s="428"/>
      <c r="KWA10" s="428"/>
      <c r="KWB10" s="428"/>
      <c r="KWC10" s="428"/>
      <c r="KWD10" s="428"/>
      <c r="KWE10" s="428"/>
      <c r="KWF10" s="428"/>
      <c r="KWG10" s="428"/>
      <c r="KWH10" s="428"/>
      <c r="KWI10" s="428"/>
      <c r="KWJ10" s="428"/>
      <c r="KWK10" s="428"/>
      <c r="KWL10" s="428"/>
      <c r="KWM10" s="428"/>
      <c r="KWN10" s="428"/>
      <c r="KWO10" s="428"/>
      <c r="KWP10" s="428"/>
      <c r="KWQ10" s="428"/>
      <c r="KWR10" s="428"/>
      <c r="KWS10" s="428"/>
      <c r="KWT10" s="428"/>
      <c r="KWU10" s="428"/>
      <c r="KWV10" s="428"/>
      <c r="KWW10" s="428"/>
      <c r="KWX10" s="428"/>
      <c r="KWY10" s="428"/>
      <c r="KWZ10" s="428"/>
      <c r="KXA10" s="428"/>
      <c r="KXB10" s="428"/>
      <c r="KXC10" s="428"/>
      <c r="KXD10" s="428"/>
      <c r="KXE10" s="428"/>
      <c r="KXF10" s="428"/>
      <c r="KXG10" s="428"/>
      <c r="KXH10" s="428"/>
      <c r="KXI10" s="428"/>
      <c r="KXJ10" s="428"/>
      <c r="KXK10" s="428"/>
      <c r="KXL10" s="428"/>
      <c r="KXM10" s="428"/>
      <c r="KXN10" s="428"/>
      <c r="KXO10" s="428"/>
      <c r="KXP10" s="428"/>
      <c r="KXQ10" s="428"/>
      <c r="KXR10" s="428"/>
      <c r="KXS10" s="428"/>
      <c r="KXT10" s="428"/>
      <c r="KXU10" s="428"/>
      <c r="KXV10" s="428"/>
      <c r="KXW10" s="428"/>
      <c r="KXX10" s="428"/>
      <c r="KXY10" s="428"/>
      <c r="KXZ10" s="428"/>
      <c r="KYA10" s="428"/>
      <c r="KYB10" s="428"/>
      <c r="KYC10" s="428"/>
      <c r="KYD10" s="428"/>
      <c r="KYE10" s="428"/>
      <c r="KYF10" s="428"/>
      <c r="KYG10" s="428"/>
      <c r="KYH10" s="428"/>
      <c r="KYI10" s="428"/>
      <c r="KYJ10" s="428"/>
      <c r="KYK10" s="428"/>
      <c r="KYL10" s="428"/>
      <c r="KYM10" s="428"/>
      <c r="KYN10" s="428"/>
      <c r="KYO10" s="428"/>
      <c r="KYP10" s="428"/>
      <c r="KYQ10" s="428"/>
      <c r="KYR10" s="428"/>
      <c r="KYS10" s="428"/>
      <c r="KYT10" s="428"/>
      <c r="KYU10" s="428"/>
      <c r="KYV10" s="428"/>
      <c r="KYW10" s="428"/>
      <c r="KYX10" s="428"/>
      <c r="KYY10" s="428"/>
      <c r="KYZ10" s="428"/>
      <c r="KZA10" s="428"/>
      <c r="KZB10" s="428"/>
      <c r="KZC10" s="428"/>
      <c r="KZD10" s="428"/>
      <c r="KZE10" s="428"/>
      <c r="KZF10" s="428"/>
      <c r="KZG10" s="428"/>
      <c r="KZH10" s="428"/>
      <c r="KZI10" s="428"/>
      <c r="KZJ10" s="428"/>
      <c r="KZK10" s="428"/>
      <c r="KZL10" s="428"/>
      <c r="KZM10" s="428"/>
      <c r="KZN10" s="428"/>
      <c r="KZO10" s="428"/>
      <c r="KZP10" s="428"/>
      <c r="KZQ10" s="428"/>
      <c r="KZR10" s="428"/>
      <c r="KZS10" s="428"/>
      <c r="KZT10" s="428"/>
      <c r="KZU10" s="428"/>
      <c r="KZV10" s="428"/>
      <c r="KZW10" s="428"/>
      <c r="KZX10" s="428"/>
      <c r="KZY10" s="428"/>
      <c r="KZZ10" s="428"/>
      <c r="LAA10" s="428"/>
      <c r="LAB10" s="428"/>
      <c r="LAC10" s="428"/>
      <c r="LAD10" s="428"/>
      <c r="LAE10" s="428"/>
      <c r="LAF10" s="428"/>
      <c r="LAG10" s="428"/>
      <c r="LAH10" s="428"/>
      <c r="LAI10" s="428"/>
      <c r="LAJ10" s="428"/>
      <c r="LAK10" s="428"/>
      <c r="LAL10" s="428"/>
      <c r="LAM10" s="428"/>
      <c r="LAN10" s="428"/>
      <c r="LAO10" s="428"/>
      <c r="LAP10" s="428"/>
      <c r="LAQ10" s="428"/>
      <c r="LAR10" s="428"/>
      <c r="LAS10" s="428"/>
      <c r="LAT10" s="428"/>
      <c r="LAU10" s="428"/>
      <c r="LAV10" s="428"/>
      <c r="LAW10" s="428"/>
      <c r="LAX10" s="428"/>
      <c r="LAY10" s="428"/>
      <c r="LAZ10" s="428"/>
      <c r="LBA10" s="428"/>
      <c r="LBB10" s="428"/>
      <c r="LBC10" s="428"/>
      <c r="LBD10" s="428"/>
      <c r="LBE10" s="428"/>
      <c r="LBF10" s="428"/>
      <c r="LBG10" s="428"/>
      <c r="LBH10" s="428"/>
      <c r="LBI10" s="428"/>
      <c r="LBJ10" s="428"/>
      <c r="LBK10" s="428"/>
      <c r="LBL10" s="428"/>
      <c r="LBM10" s="428"/>
      <c r="LBN10" s="428"/>
      <c r="LBO10" s="428"/>
      <c r="LBP10" s="428"/>
      <c r="LBQ10" s="428"/>
      <c r="LBR10" s="428"/>
      <c r="LBS10" s="428"/>
      <c r="LBT10" s="428"/>
      <c r="LBU10" s="428"/>
      <c r="LBV10" s="428"/>
      <c r="LBW10" s="428"/>
      <c r="LBX10" s="428"/>
      <c r="LBY10" s="428"/>
      <c r="LBZ10" s="428"/>
      <c r="LCA10" s="428"/>
      <c r="LCB10" s="428"/>
      <c r="LCC10" s="428"/>
      <c r="LCD10" s="428"/>
      <c r="LCE10" s="428"/>
      <c r="LCF10" s="428"/>
      <c r="LCG10" s="428"/>
      <c r="LCH10" s="428"/>
      <c r="LCI10" s="428"/>
      <c r="LCJ10" s="428"/>
      <c r="LCK10" s="428"/>
      <c r="LCL10" s="428"/>
      <c r="LCM10" s="428"/>
      <c r="LCN10" s="428"/>
      <c r="LCO10" s="428"/>
      <c r="LCP10" s="428"/>
      <c r="LCQ10" s="428"/>
      <c r="LCR10" s="428"/>
      <c r="LCS10" s="428"/>
      <c r="LCT10" s="428"/>
      <c r="LCU10" s="428"/>
      <c r="LCV10" s="428"/>
      <c r="LCW10" s="428"/>
      <c r="LCX10" s="428"/>
      <c r="LCY10" s="428"/>
      <c r="LCZ10" s="428"/>
      <c r="LDA10" s="428"/>
      <c r="LDB10" s="428"/>
      <c r="LDC10" s="428"/>
      <c r="LDD10" s="428"/>
      <c r="LDE10" s="428"/>
      <c r="LDF10" s="428"/>
      <c r="LDG10" s="428"/>
      <c r="LDH10" s="428"/>
      <c r="LDI10" s="428"/>
      <c r="LDJ10" s="428"/>
      <c r="LDK10" s="428"/>
      <c r="LDL10" s="428"/>
      <c r="LDM10" s="428"/>
      <c r="LDN10" s="428"/>
      <c r="LDO10" s="428"/>
      <c r="LDP10" s="428"/>
      <c r="LDQ10" s="428"/>
      <c r="LDR10" s="428"/>
      <c r="LDS10" s="428"/>
      <c r="LDT10" s="428"/>
      <c r="LDU10" s="428"/>
      <c r="LDV10" s="428"/>
      <c r="LDW10" s="428"/>
      <c r="LDX10" s="428"/>
      <c r="LDY10" s="428"/>
      <c r="LDZ10" s="428"/>
      <c r="LEA10" s="428"/>
      <c r="LEB10" s="428"/>
      <c r="LEC10" s="428"/>
      <c r="LED10" s="428"/>
      <c r="LEE10" s="428"/>
      <c r="LEF10" s="428"/>
      <c r="LEG10" s="428"/>
      <c r="LEH10" s="428"/>
      <c r="LEI10" s="428"/>
      <c r="LEJ10" s="428"/>
      <c r="LEK10" s="428"/>
      <c r="LEL10" s="428"/>
      <c r="LEM10" s="428"/>
      <c r="LEN10" s="428"/>
      <c r="LEO10" s="428"/>
      <c r="LEP10" s="428"/>
      <c r="LEQ10" s="428"/>
      <c r="LER10" s="428"/>
      <c r="LES10" s="428"/>
      <c r="LET10" s="428"/>
      <c r="LEU10" s="428"/>
      <c r="LEV10" s="428"/>
      <c r="LEW10" s="428"/>
      <c r="LEX10" s="428"/>
      <c r="LEY10" s="428"/>
      <c r="LEZ10" s="428"/>
      <c r="LFA10" s="428"/>
      <c r="LFB10" s="428"/>
      <c r="LFC10" s="428"/>
      <c r="LFD10" s="428"/>
      <c r="LFE10" s="428"/>
      <c r="LFF10" s="428"/>
      <c r="LFG10" s="428"/>
      <c r="LFH10" s="428"/>
      <c r="LFI10" s="428"/>
      <c r="LFJ10" s="428"/>
      <c r="LFK10" s="428"/>
      <c r="LFL10" s="428"/>
      <c r="LFM10" s="428"/>
      <c r="LFN10" s="428"/>
      <c r="LFO10" s="428"/>
      <c r="LFP10" s="428"/>
      <c r="LFQ10" s="428"/>
      <c r="LFR10" s="428"/>
      <c r="LFS10" s="428"/>
      <c r="LFT10" s="428"/>
      <c r="LFU10" s="428"/>
      <c r="LFV10" s="428"/>
      <c r="LFW10" s="428"/>
      <c r="LFX10" s="428"/>
      <c r="LFY10" s="428"/>
      <c r="LFZ10" s="428"/>
      <c r="LGA10" s="428"/>
      <c r="LGB10" s="428"/>
      <c r="LGC10" s="428"/>
      <c r="LGD10" s="428"/>
      <c r="LGE10" s="428"/>
      <c r="LGF10" s="428"/>
      <c r="LGG10" s="428"/>
      <c r="LGH10" s="428"/>
      <c r="LGI10" s="428"/>
      <c r="LGJ10" s="428"/>
      <c r="LGK10" s="428"/>
      <c r="LGL10" s="428"/>
      <c r="LGM10" s="428"/>
      <c r="LGN10" s="428"/>
      <c r="LGO10" s="428"/>
      <c r="LGP10" s="428"/>
      <c r="LGQ10" s="428"/>
      <c r="LGR10" s="428"/>
      <c r="LGS10" s="428"/>
      <c r="LGT10" s="428"/>
      <c r="LGU10" s="428"/>
      <c r="LGV10" s="428"/>
      <c r="LGW10" s="428"/>
      <c r="LGX10" s="428"/>
      <c r="LGY10" s="428"/>
      <c r="LGZ10" s="428"/>
      <c r="LHA10" s="428"/>
      <c r="LHB10" s="428"/>
      <c r="LHC10" s="428"/>
      <c r="LHD10" s="428"/>
      <c r="LHE10" s="428"/>
      <c r="LHF10" s="428"/>
      <c r="LHG10" s="428"/>
      <c r="LHH10" s="428"/>
      <c r="LHI10" s="428"/>
      <c r="LHJ10" s="428"/>
      <c r="LHK10" s="428"/>
      <c r="LHL10" s="428"/>
      <c r="LHM10" s="428"/>
      <c r="LHN10" s="428"/>
      <c r="LHO10" s="428"/>
      <c r="LHP10" s="428"/>
      <c r="LHQ10" s="428"/>
      <c r="LHR10" s="428"/>
      <c r="LHS10" s="428"/>
      <c r="LHT10" s="428"/>
      <c r="LHU10" s="428"/>
      <c r="LHV10" s="428"/>
      <c r="LHW10" s="428"/>
      <c r="LHX10" s="428"/>
      <c r="LHY10" s="428"/>
      <c r="LHZ10" s="428"/>
      <c r="LIA10" s="428"/>
      <c r="LIB10" s="428"/>
      <c r="LIC10" s="428"/>
      <c r="LID10" s="428"/>
      <c r="LIE10" s="428"/>
      <c r="LIF10" s="428"/>
      <c r="LIG10" s="428"/>
      <c r="LIH10" s="428"/>
      <c r="LII10" s="428"/>
      <c r="LIJ10" s="428"/>
      <c r="LIK10" s="428"/>
      <c r="LIL10" s="428"/>
      <c r="LIM10" s="428"/>
      <c r="LIN10" s="428"/>
      <c r="LIO10" s="428"/>
      <c r="LIP10" s="428"/>
      <c r="LIQ10" s="428"/>
      <c r="LIR10" s="428"/>
      <c r="LIS10" s="428"/>
      <c r="LIT10" s="428"/>
      <c r="LIU10" s="428"/>
      <c r="LIV10" s="428"/>
      <c r="LIW10" s="428"/>
      <c r="LIX10" s="428"/>
      <c r="LIY10" s="428"/>
      <c r="LIZ10" s="428"/>
      <c r="LJA10" s="428"/>
      <c r="LJB10" s="428"/>
      <c r="LJC10" s="428"/>
      <c r="LJD10" s="428"/>
      <c r="LJE10" s="428"/>
      <c r="LJF10" s="428"/>
      <c r="LJG10" s="428"/>
      <c r="LJH10" s="428"/>
      <c r="LJI10" s="428"/>
      <c r="LJJ10" s="428"/>
      <c r="LJK10" s="428"/>
      <c r="LJL10" s="428"/>
      <c r="LJM10" s="428"/>
      <c r="LJN10" s="428"/>
      <c r="LJO10" s="428"/>
      <c r="LJP10" s="428"/>
      <c r="LJQ10" s="428"/>
      <c r="LJR10" s="428"/>
      <c r="LJS10" s="428"/>
      <c r="LJT10" s="428"/>
      <c r="LJU10" s="428"/>
      <c r="LJV10" s="428"/>
      <c r="LJW10" s="428"/>
      <c r="LJX10" s="428"/>
      <c r="LJY10" s="428"/>
      <c r="LJZ10" s="428"/>
      <c r="LKA10" s="428"/>
      <c r="LKB10" s="428"/>
      <c r="LKC10" s="428"/>
      <c r="LKD10" s="428"/>
      <c r="LKE10" s="428"/>
      <c r="LKF10" s="428"/>
      <c r="LKG10" s="428"/>
      <c r="LKH10" s="428"/>
      <c r="LKI10" s="428"/>
      <c r="LKJ10" s="428"/>
      <c r="LKK10" s="428"/>
      <c r="LKL10" s="428"/>
      <c r="LKM10" s="428"/>
      <c r="LKN10" s="428"/>
      <c r="LKO10" s="428"/>
      <c r="LKP10" s="428"/>
      <c r="LKQ10" s="428"/>
      <c r="LKR10" s="428"/>
      <c r="LKS10" s="428"/>
      <c r="LKT10" s="428"/>
      <c r="LKU10" s="428"/>
      <c r="LKV10" s="428"/>
      <c r="LKW10" s="428"/>
      <c r="LKX10" s="428"/>
      <c r="LKY10" s="428"/>
      <c r="LKZ10" s="428"/>
      <c r="LLA10" s="428"/>
      <c r="LLB10" s="428"/>
      <c r="LLC10" s="428"/>
      <c r="LLD10" s="428"/>
      <c r="LLE10" s="428"/>
      <c r="LLF10" s="428"/>
      <c r="LLG10" s="428"/>
      <c r="LLH10" s="428"/>
      <c r="LLI10" s="428"/>
      <c r="LLJ10" s="428"/>
      <c r="LLK10" s="428"/>
      <c r="LLL10" s="428"/>
      <c r="LLM10" s="428"/>
      <c r="LLN10" s="428"/>
      <c r="LLO10" s="428"/>
      <c r="LLP10" s="428"/>
      <c r="LLQ10" s="428"/>
      <c r="LLR10" s="428"/>
      <c r="LLS10" s="428"/>
      <c r="LLT10" s="428"/>
      <c r="LLU10" s="428"/>
      <c r="LLV10" s="428"/>
      <c r="LLW10" s="428"/>
      <c r="LLX10" s="428"/>
      <c r="LLY10" s="428"/>
      <c r="LLZ10" s="428"/>
      <c r="LMA10" s="428"/>
      <c r="LMB10" s="428"/>
      <c r="LMC10" s="428"/>
      <c r="LMD10" s="428"/>
      <c r="LME10" s="428"/>
      <c r="LMF10" s="428"/>
      <c r="LMG10" s="428"/>
      <c r="LMH10" s="428"/>
      <c r="LMI10" s="428"/>
      <c r="LMJ10" s="428"/>
      <c r="LMK10" s="428"/>
      <c r="LML10" s="428"/>
      <c r="LMM10" s="428"/>
      <c r="LMN10" s="428"/>
      <c r="LMO10" s="428"/>
      <c r="LMP10" s="428"/>
      <c r="LMQ10" s="428"/>
      <c r="LMR10" s="428"/>
      <c r="LMS10" s="428"/>
      <c r="LMT10" s="428"/>
      <c r="LMU10" s="428"/>
      <c r="LMV10" s="428"/>
      <c r="LMW10" s="428"/>
      <c r="LMX10" s="428"/>
      <c r="LMY10" s="428"/>
      <c r="LMZ10" s="428"/>
      <c r="LNA10" s="428"/>
      <c r="LNB10" s="428"/>
      <c r="LNC10" s="428"/>
      <c r="LND10" s="428"/>
      <c r="LNE10" s="428"/>
      <c r="LNF10" s="428"/>
      <c r="LNG10" s="428"/>
      <c r="LNH10" s="428"/>
      <c r="LNI10" s="428"/>
      <c r="LNJ10" s="428"/>
      <c r="LNK10" s="428"/>
      <c r="LNL10" s="428"/>
      <c r="LNM10" s="428"/>
      <c r="LNN10" s="428"/>
      <c r="LNO10" s="428"/>
      <c r="LNP10" s="428"/>
      <c r="LNQ10" s="428"/>
      <c r="LNR10" s="428"/>
      <c r="LNS10" s="428"/>
      <c r="LNT10" s="428"/>
      <c r="LNU10" s="428"/>
      <c r="LNV10" s="428"/>
      <c r="LNW10" s="428"/>
      <c r="LNX10" s="428"/>
      <c r="LNY10" s="428"/>
      <c r="LNZ10" s="428"/>
      <c r="LOA10" s="428"/>
      <c r="LOB10" s="428"/>
      <c r="LOC10" s="428"/>
      <c r="LOD10" s="428"/>
      <c r="LOE10" s="428"/>
      <c r="LOF10" s="428"/>
      <c r="LOG10" s="428"/>
      <c r="LOH10" s="428"/>
      <c r="LOI10" s="428"/>
      <c r="LOJ10" s="428"/>
      <c r="LOK10" s="428"/>
      <c r="LOL10" s="428"/>
      <c r="LOM10" s="428"/>
      <c r="LON10" s="428"/>
      <c r="LOO10" s="428"/>
      <c r="LOP10" s="428"/>
      <c r="LOQ10" s="428"/>
      <c r="LOR10" s="428"/>
      <c r="LOS10" s="428"/>
      <c r="LOT10" s="428"/>
      <c r="LOU10" s="428"/>
      <c r="LOV10" s="428"/>
      <c r="LOW10" s="428"/>
      <c r="LOX10" s="428"/>
      <c r="LOY10" s="428"/>
      <c r="LOZ10" s="428"/>
      <c r="LPA10" s="428"/>
      <c r="LPB10" s="428"/>
      <c r="LPC10" s="428"/>
      <c r="LPD10" s="428"/>
      <c r="LPE10" s="428"/>
      <c r="LPF10" s="428"/>
      <c r="LPG10" s="428"/>
      <c r="LPH10" s="428"/>
      <c r="LPI10" s="428"/>
      <c r="LPJ10" s="428"/>
      <c r="LPK10" s="428"/>
      <c r="LPL10" s="428"/>
      <c r="LPM10" s="428"/>
      <c r="LPN10" s="428"/>
      <c r="LPO10" s="428"/>
      <c r="LPP10" s="428"/>
      <c r="LPQ10" s="428"/>
      <c r="LPR10" s="428"/>
      <c r="LPS10" s="428"/>
      <c r="LPT10" s="428"/>
      <c r="LPU10" s="428"/>
      <c r="LPV10" s="428"/>
      <c r="LPW10" s="428"/>
      <c r="LPX10" s="428"/>
      <c r="LPY10" s="428"/>
      <c r="LPZ10" s="428"/>
      <c r="LQA10" s="428"/>
      <c r="LQB10" s="428"/>
      <c r="LQC10" s="428"/>
      <c r="LQD10" s="428"/>
      <c r="LQE10" s="428"/>
      <c r="LQF10" s="428"/>
      <c r="LQG10" s="428"/>
      <c r="LQH10" s="428"/>
      <c r="LQI10" s="428"/>
      <c r="LQJ10" s="428"/>
      <c r="LQK10" s="428"/>
      <c r="LQL10" s="428"/>
      <c r="LQM10" s="428"/>
      <c r="LQN10" s="428"/>
      <c r="LQO10" s="428"/>
      <c r="LQP10" s="428"/>
      <c r="LQQ10" s="428"/>
      <c r="LQR10" s="428"/>
      <c r="LQS10" s="428"/>
      <c r="LQT10" s="428"/>
      <c r="LQU10" s="428"/>
      <c r="LQV10" s="428"/>
      <c r="LQW10" s="428"/>
      <c r="LQX10" s="428"/>
      <c r="LQY10" s="428"/>
      <c r="LQZ10" s="428"/>
      <c r="LRA10" s="428"/>
      <c r="LRB10" s="428"/>
      <c r="LRC10" s="428"/>
      <c r="LRD10" s="428"/>
      <c r="LRE10" s="428"/>
      <c r="LRF10" s="428"/>
      <c r="LRG10" s="428"/>
      <c r="LRH10" s="428"/>
      <c r="LRI10" s="428"/>
      <c r="LRJ10" s="428"/>
      <c r="LRK10" s="428"/>
      <c r="LRL10" s="428"/>
      <c r="LRM10" s="428"/>
      <c r="LRN10" s="428"/>
      <c r="LRO10" s="428"/>
      <c r="LRP10" s="428"/>
      <c r="LRQ10" s="428"/>
      <c r="LRR10" s="428"/>
      <c r="LRS10" s="428"/>
      <c r="LRT10" s="428"/>
      <c r="LRU10" s="428"/>
      <c r="LRV10" s="428"/>
      <c r="LRW10" s="428"/>
      <c r="LRX10" s="428"/>
      <c r="LRY10" s="428"/>
      <c r="LRZ10" s="428"/>
      <c r="LSA10" s="428"/>
      <c r="LSB10" s="428"/>
      <c r="LSC10" s="428"/>
      <c r="LSD10" s="428"/>
      <c r="LSE10" s="428"/>
      <c r="LSF10" s="428"/>
      <c r="LSG10" s="428"/>
      <c r="LSH10" s="428"/>
      <c r="LSI10" s="428"/>
      <c r="LSJ10" s="428"/>
      <c r="LSK10" s="428"/>
      <c r="LSL10" s="428"/>
      <c r="LSM10" s="428"/>
      <c r="LSN10" s="428"/>
      <c r="LSO10" s="428"/>
      <c r="LSP10" s="428"/>
      <c r="LSQ10" s="428"/>
      <c r="LSR10" s="428"/>
      <c r="LSS10" s="428"/>
      <c r="LST10" s="428"/>
      <c r="LSU10" s="428"/>
      <c r="LSV10" s="428"/>
      <c r="LSW10" s="428"/>
      <c r="LSX10" s="428"/>
      <c r="LSY10" s="428"/>
      <c r="LSZ10" s="428"/>
      <c r="LTA10" s="428"/>
      <c r="LTB10" s="428"/>
      <c r="LTC10" s="428"/>
      <c r="LTD10" s="428"/>
      <c r="LTE10" s="428"/>
      <c r="LTF10" s="428"/>
      <c r="LTG10" s="428"/>
      <c r="LTH10" s="428"/>
      <c r="LTI10" s="428"/>
      <c r="LTJ10" s="428"/>
      <c r="LTK10" s="428"/>
      <c r="LTL10" s="428"/>
      <c r="LTM10" s="428"/>
      <c r="LTN10" s="428"/>
      <c r="LTO10" s="428"/>
      <c r="LTP10" s="428"/>
      <c r="LTQ10" s="428"/>
      <c r="LTR10" s="428"/>
      <c r="LTS10" s="428"/>
      <c r="LTT10" s="428"/>
      <c r="LTU10" s="428"/>
      <c r="LTV10" s="428"/>
      <c r="LTW10" s="428"/>
      <c r="LTX10" s="428"/>
      <c r="LTY10" s="428"/>
      <c r="LTZ10" s="428"/>
      <c r="LUA10" s="428"/>
      <c r="LUB10" s="428"/>
      <c r="LUC10" s="428"/>
      <c r="LUD10" s="428"/>
      <c r="LUE10" s="428"/>
      <c r="LUF10" s="428"/>
      <c r="LUG10" s="428"/>
      <c r="LUH10" s="428"/>
      <c r="LUI10" s="428"/>
      <c r="LUJ10" s="428"/>
      <c r="LUK10" s="428"/>
      <c r="LUL10" s="428"/>
      <c r="LUM10" s="428"/>
      <c r="LUN10" s="428"/>
      <c r="LUO10" s="428"/>
      <c r="LUP10" s="428"/>
      <c r="LUQ10" s="428"/>
      <c r="LUR10" s="428"/>
      <c r="LUS10" s="428"/>
      <c r="LUT10" s="428"/>
      <c r="LUU10" s="428"/>
      <c r="LUV10" s="428"/>
      <c r="LUW10" s="428"/>
      <c r="LUX10" s="428"/>
      <c r="LUY10" s="428"/>
      <c r="LUZ10" s="428"/>
      <c r="LVA10" s="428"/>
      <c r="LVB10" s="428"/>
      <c r="LVC10" s="428"/>
      <c r="LVD10" s="428"/>
      <c r="LVE10" s="428"/>
      <c r="LVF10" s="428"/>
      <c r="LVG10" s="428"/>
      <c r="LVH10" s="428"/>
      <c r="LVI10" s="428"/>
      <c r="LVJ10" s="428"/>
      <c r="LVK10" s="428"/>
      <c r="LVL10" s="428"/>
      <c r="LVM10" s="428"/>
      <c r="LVN10" s="428"/>
      <c r="LVO10" s="428"/>
      <c r="LVP10" s="428"/>
      <c r="LVQ10" s="428"/>
      <c r="LVR10" s="428"/>
      <c r="LVS10" s="428"/>
      <c r="LVT10" s="428"/>
      <c r="LVU10" s="428"/>
      <c r="LVV10" s="428"/>
      <c r="LVW10" s="428"/>
      <c r="LVX10" s="428"/>
      <c r="LVY10" s="428"/>
      <c r="LVZ10" s="428"/>
      <c r="LWA10" s="428"/>
      <c r="LWB10" s="428"/>
      <c r="LWC10" s="428"/>
      <c r="LWD10" s="428"/>
      <c r="LWE10" s="428"/>
      <c r="LWF10" s="428"/>
      <c r="LWG10" s="428"/>
      <c r="LWH10" s="428"/>
      <c r="LWI10" s="428"/>
      <c r="LWJ10" s="428"/>
      <c r="LWK10" s="428"/>
      <c r="LWL10" s="428"/>
      <c r="LWM10" s="428"/>
      <c r="LWN10" s="428"/>
      <c r="LWO10" s="428"/>
      <c r="LWP10" s="428"/>
      <c r="LWQ10" s="428"/>
      <c r="LWR10" s="428"/>
      <c r="LWS10" s="428"/>
      <c r="LWT10" s="428"/>
      <c r="LWU10" s="428"/>
      <c r="LWV10" s="428"/>
      <c r="LWW10" s="428"/>
      <c r="LWX10" s="428"/>
      <c r="LWY10" s="428"/>
      <c r="LWZ10" s="428"/>
      <c r="LXA10" s="428"/>
      <c r="LXB10" s="428"/>
      <c r="LXC10" s="428"/>
      <c r="LXD10" s="428"/>
      <c r="LXE10" s="428"/>
      <c r="LXF10" s="428"/>
      <c r="LXG10" s="428"/>
      <c r="LXH10" s="428"/>
      <c r="LXI10" s="428"/>
      <c r="LXJ10" s="428"/>
      <c r="LXK10" s="428"/>
      <c r="LXL10" s="428"/>
      <c r="LXM10" s="428"/>
      <c r="LXN10" s="428"/>
      <c r="LXO10" s="428"/>
      <c r="LXP10" s="428"/>
      <c r="LXQ10" s="428"/>
      <c r="LXR10" s="428"/>
      <c r="LXS10" s="428"/>
      <c r="LXT10" s="428"/>
      <c r="LXU10" s="428"/>
      <c r="LXV10" s="428"/>
      <c r="LXW10" s="428"/>
      <c r="LXX10" s="428"/>
      <c r="LXY10" s="428"/>
      <c r="LXZ10" s="428"/>
      <c r="LYA10" s="428"/>
      <c r="LYB10" s="428"/>
      <c r="LYC10" s="428"/>
      <c r="LYD10" s="428"/>
      <c r="LYE10" s="428"/>
      <c r="LYF10" s="428"/>
      <c r="LYG10" s="428"/>
      <c r="LYH10" s="428"/>
      <c r="LYI10" s="428"/>
      <c r="LYJ10" s="428"/>
      <c r="LYK10" s="428"/>
      <c r="LYL10" s="428"/>
      <c r="LYM10" s="428"/>
      <c r="LYN10" s="428"/>
      <c r="LYO10" s="428"/>
      <c r="LYP10" s="428"/>
      <c r="LYQ10" s="428"/>
      <c r="LYR10" s="428"/>
      <c r="LYS10" s="428"/>
      <c r="LYT10" s="428"/>
      <c r="LYU10" s="428"/>
      <c r="LYV10" s="428"/>
      <c r="LYW10" s="428"/>
      <c r="LYX10" s="428"/>
      <c r="LYY10" s="428"/>
      <c r="LYZ10" s="428"/>
      <c r="LZA10" s="428"/>
      <c r="LZB10" s="428"/>
      <c r="LZC10" s="428"/>
      <c r="LZD10" s="428"/>
      <c r="LZE10" s="428"/>
      <c r="LZF10" s="428"/>
      <c r="LZG10" s="428"/>
      <c r="LZH10" s="428"/>
      <c r="LZI10" s="428"/>
      <c r="LZJ10" s="428"/>
      <c r="LZK10" s="428"/>
      <c r="LZL10" s="428"/>
      <c r="LZM10" s="428"/>
      <c r="LZN10" s="428"/>
      <c r="LZO10" s="428"/>
      <c r="LZP10" s="428"/>
      <c r="LZQ10" s="428"/>
      <c r="LZR10" s="428"/>
      <c r="LZS10" s="428"/>
      <c r="LZT10" s="428"/>
      <c r="LZU10" s="428"/>
      <c r="LZV10" s="428"/>
      <c r="LZW10" s="428"/>
      <c r="LZX10" s="428"/>
      <c r="LZY10" s="428"/>
      <c r="LZZ10" s="428"/>
      <c r="MAA10" s="428"/>
      <c r="MAB10" s="428"/>
      <c r="MAC10" s="428"/>
      <c r="MAD10" s="428"/>
      <c r="MAE10" s="428"/>
      <c r="MAF10" s="428"/>
      <c r="MAG10" s="428"/>
      <c r="MAH10" s="428"/>
      <c r="MAI10" s="428"/>
      <c r="MAJ10" s="428"/>
      <c r="MAK10" s="428"/>
      <c r="MAL10" s="428"/>
      <c r="MAM10" s="428"/>
      <c r="MAN10" s="428"/>
      <c r="MAO10" s="428"/>
      <c r="MAP10" s="428"/>
      <c r="MAQ10" s="428"/>
      <c r="MAR10" s="428"/>
      <c r="MAS10" s="428"/>
      <c r="MAT10" s="428"/>
      <c r="MAU10" s="428"/>
      <c r="MAV10" s="428"/>
      <c r="MAW10" s="428"/>
      <c r="MAX10" s="428"/>
      <c r="MAY10" s="428"/>
      <c r="MAZ10" s="428"/>
      <c r="MBA10" s="428"/>
      <c r="MBB10" s="428"/>
      <c r="MBC10" s="428"/>
      <c r="MBD10" s="428"/>
      <c r="MBE10" s="428"/>
      <c r="MBF10" s="428"/>
      <c r="MBG10" s="428"/>
      <c r="MBH10" s="428"/>
      <c r="MBI10" s="428"/>
      <c r="MBJ10" s="428"/>
      <c r="MBK10" s="428"/>
      <c r="MBL10" s="428"/>
      <c r="MBM10" s="428"/>
      <c r="MBN10" s="428"/>
      <c r="MBO10" s="428"/>
      <c r="MBP10" s="428"/>
      <c r="MBQ10" s="428"/>
      <c r="MBR10" s="428"/>
      <c r="MBS10" s="428"/>
      <c r="MBT10" s="428"/>
      <c r="MBU10" s="428"/>
      <c r="MBV10" s="428"/>
      <c r="MBW10" s="428"/>
      <c r="MBX10" s="428"/>
      <c r="MBY10" s="428"/>
      <c r="MBZ10" s="428"/>
      <c r="MCA10" s="428"/>
      <c r="MCB10" s="428"/>
      <c r="MCC10" s="428"/>
      <c r="MCD10" s="428"/>
      <c r="MCE10" s="428"/>
      <c r="MCF10" s="428"/>
      <c r="MCG10" s="428"/>
      <c r="MCH10" s="428"/>
      <c r="MCI10" s="428"/>
      <c r="MCJ10" s="428"/>
      <c r="MCK10" s="428"/>
      <c r="MCL10" s="428"/>
      <c r="MCM10" s="428"/>
      <c r="MCN10" s="428"/>
      <c r="MCO10" s="428"/>
      <c r="MCP10" s="428"/>
      <c r="MCQ10" s="428"/>
      <c r="MCR10" s="428"/>
      <c r="MCS10" s="428"/>
      <c r="MCT10" s="428"/>
      <c r="MCU10" s="428"/>
      <c r="MCV10" s="428"/>
      <c r="MCW10" s="428"/>
      <c r="MCX10" s="428"/>
      <c r="MCY10" s="428"/>
      <c r="MCZ10" s="428"/>
      <c r="MDA10" s="428"/>
      <c r="MDB10" s="428"/>
      <c r="MDC10" s="428"/>
      <c r="MDD10" s="428"/>
      <c r="MDE10" s="428"/>
      <c r="MDF10" s="428"/>
      <c r="MDG10" s="428"/>
      <c r="MDH10" s="428"/>
      <c r="MDI10" s="428"/>
      <c r="MDJ10" s="428"/>
      <c r="MDK10" s="428"/>
      <c r="MDL10" s="428"/>
      <c r="MDM10" s="428"/>
      <c r="MDN10" s="428"/>
      <c r="MDO10" s="428"/>
      <c r="MDP10" s="428"/>
      <c r="MDQ10" s="428"/>
      <c r="MDR10" s="428"/>
      <c r="MDS10" s="428"/>
      <c r="MDT10" s="428"/>
      <c r="MDU10" s="428"/>
      <c r="MDV10" s="428"/>
      <c r="MDW10" s="428"/>
      <c r="MDX10" s="428"/>
      <c r="MDY10" s="428"/>
      <c r="MDZ10" s="428"/>
      <c r="MEA10" s="428"/>
      <c r="MEB10" s="428"/>
      <c r="MEC10" s="428"/>
      <c r="MED10" s="428"/>
      <c r="MEE10" s="428"/>
      <c r="MEF10" s="428"/>
      <c r="MEG10" s="428"/>
      <c r="MEH10" s="428"/>
      <c r="MEI10" s="428"/>
      <c r="MEJ10" s="428"/>
      <c r="MEK10" s="428"/>
      <c r="MEL10" s="428"/>
      <c r="MEM10" s="428"/>
      <c r="MEN10" s="428"/>
      <c r="MEO10" s="428"/>
      <c r="MEP10" s="428"/>
      <c r="MEQ10" s="428"/>
      <c r="MER10" s="428"/>
      <c r="MES10" s="428"/>
      <c r="MET10" s="428"/>
      <c r="MEU10" s="428"/>
      <c r="MEV10" s="428"/>
      <c r="MEW10" s="428"/>
      <c r="MEX10" s="428"/>
      <c r="MEY10" s="428"/>
      <c r="MEZ10" s="428"/>
      <c r="MFA10" s="428"/>
      <c r="MFB10" s="428"/>
      <c r="MFC10" s="428"/>
      <c r="MFD10" s="428"/>
      <c r="MFE10" s="428"/>
      <c r="MFF10" s="428"/>
      <c r="MFG10" s="428"/>
      <c r="MFH10" s="428"/>
      <c r="MFI10" s="428"/>
      <c r="MFJ10" s="428"/>
      <c r="MFK10" s="428"/>
      <c r="MFL10" s="428"/>
      <c r="MFM10" s="428"/>
      <c r="MFN10" s="428"/>
      <c r="MFO10" s="428"/>
      <c r="MFP10" s="428"/>
      <c r="MFQ10" s="428"/>
      <c r="MFR10" s="428"/>
      <c r="MFS10" s="428"/>
      <c r="MFT10" s="428"/>
      <c r="MFU10" s="428"/>
      <c r="MFV10" s="428"/>
      <c r="MFW10" s="428"/>
      <c r="MFX10" s="428"/>
      <c r="MFY10" s="428"/>
      <c r="MFZ10" s="428"/>
      <c r="MGA10" s="428"/>
      <c r="MGB10" s="428"/>
      <c r="MGC10" s="428"/>
      <c r="MGD10" s="428"/>
      <c r="MGE10" s="428"/>
      <c r="MGF10" s="428"/>
      <c r="MGG10" s="428"/>
      <c r="MGH10" s="428"/>
      <c r="MGI10" s="428"/>
      <c r="MGJ10" s="428"/>
      <c r="MGK10" s="428"/>
      <c r="MGL10" s="428"/>
      <c r="MGM10" s="428"/>
      <c r="MGN10" s="428"/>
      <c r="MGO10" s="428"/>
      <c r="MGP10" s="428"/>
      <c r="MGQ10" s="428"/>
      <c r="MGR10" s="428"/>
      <c r="MGS10" s="428"/>
      <c r="MGT10" s="428"/>
      <c r="MGU10" s="428"/>
      <c r="MGV10" s="428"/>
      <c r="MGW10" s="428"/>
      <c r="MGX10" s="428"/>
      <c r="MGY10" s="428"/>
      <c r="MGZ10" s="428"/>
      <c r="MHA10" s="428"/>
      <c r="MHB10" s="428"/>
      <c r="MHC10" s="428"/>
      <c r="MHD10" s="428"/>
      <c r="MHE10" s="428"/>
      <c r="MHF10" s="428"/>
      <c r="MHG10" s="428"/>
      <c r="MHH10" s="428"/>
      <c r="MHI10" s="428"/>
      <c r="MHJ10" s="428"/>
      <c r="MHK10" s="428"/>
      <c r="MHL10" s="428"/>
      <c r="MHM10" s="428"/>
      <c r="MHN10" s="428"/>
      <c r="MHO10" s="428"/>
      <c r="MHP10" s="428"/>
      <c r="MHQ10" s="428"/>
      <c r="MHR10" s="428"/>
      <c r="MHS10" s="428"/>
      <c r="MHT10" s="428"/>
      <c r="MHU10" s="428"/>
      <c r="MHV10" s="428"/>
      <c r="MHW10" s="428"/>
      <c r="MHX10" s="428"/>
      <c r="MHY10" s="428"/>
      <c r="MHZ10" s="428"/>
      <c r="MIA10" s="428"/>
      <c r="MIB10" s="428"/>
      <c r="MIC10" s="428"/>
      <c r="MID10" s="428"/>
      <c r="MIE10" s="428"/>
      <c r="MIF10" s="428"/>
      <c r="MIG10" s="428"/>
      <c r="MIH10" s="428"/>
      <c r="MII10" s="428"/>
      <c r="MIJ10" s="428"/>
      <c r="MIK10" s="428"/>
      <c r="MIL10" s="428"/>
      <c r="MIM10" s="428"/>
      <c r="MIN10" s="428"/>
      <c r="MIO10" s="428"/>
      <c r="MIP10" s="428"/>
      <c r="MIQ10" s="428"/>
      <c r="MIR10" s="428"/>
      <c r="MIS10" s="428"/>
      <c r="MIT10" s="428"/>
      <c r="MIU10" s="428"/>
      <c r="MIV10" s="428"/>
      <c r="MIW10" s="428"/>
      <c r="MIX10" s="428"/>
      <c r="MIY10" s="428"/>
      <c r="MIZ10" s="428"/>
      <c r="MJA10" s="428"/>
      <c r="MJB10" s="428"/>
      <c r="MJC10" s="428"/>
      <c r="MJD10" s="428"/>
      <c r="MJE10" s="428"/>
      <c r="MJF10" s="428"/>
      <c r="MJG10" s="428"/>
      <c r="MJH10" s="428"/>
      <c r="MJI10" s="428"/>
      <c r="MJJ10" s="428"/>
      <c r="MJK10" s="428"/>
      <c r="MJL10" s="428"/>
      <c r="MJM10" s="428"/>
      <c r="MJN10" s="428"/>
      <c r="MJO10" s="428"/>
      <c r="MJP10" s="428"/>
      <c r="MJQ10" s="428"/>
      <c r="MJR10" s="428"/>
      <c r="MJS10" s="428"/>
      <c r="MJT10" s="428"/>
      <c r="MJU10" s="428"/>
      <c r="MJV10" s="428"/>
      <c r="MJW10" s="428"/>
      <c r="MJX10" s="428"/>
      <c r="MJY10" s="428"/>
      <c r="MJZ10" s="428"/>
      <c r="MKA10" s="428"/>
      <c r="MKB10" s="428"/>
      <c r="MKC10" s="428"/>
      <c r="MKD10" s="428"/>
      <c r="MKE10" s="428"/>
      <c r="MKF10" s="428"/>
      <c r="MKG10" s="428"/>
      <c r="MKH10" s="428"/>
      <c r="MKI10" s="428"/>
      <c r="MKJ10" s="428"/>
      <c r="MKK10" s="428"/>
      <c r="MKL10" s="428"/>
      <c r="MKM10" s="428"/>
      <c r="MKN10" s="428"/>
      <c r="MKO10" s="428"/>
      <c r="MKP10" s="428"/>
      <c r="MKQ10" s="428"/>
      <c r="MKR10" s="428"/>
      <c r="MKS10" s="428"/>
      <c r="MKT10" s="428"/>
      <c r="MKU10" s="428"/>
      <c r="MKV10" s="428"/>
      <c r="MKW10" s="428"/>
      <c r="MKX10" s="428"/>
      <c r="MKY10" s="428"/>
      <c r="MKZ10" s="428"/>
      <c r="MLA10" s="428"/>
      <c r="MLB10" s="428"/>
      <c r="MLC10" s="428"/>
      <c r="MLD10" s="428"/>
      <c r="MLE10" s="428"/>
      <c r="MLF10" s="428"/>
      <c r="MLG10" s="428"/>
      <c r="MLH10" s="428"/>
      <c r="MLI10" s="428"/>
      <c r="MLJ10" s="428"/>
      <c r="MLK10" s="428"/>
      <c r="MLL10" s="428"/>
      <c r="MLM10" s="428"/>
      <c r="MLN10" s="428"/>
      <c r="MLO10" s="428"/>
      <c r="MLP10" s="428"/>
      <c r="MLQ10" s="428"/>
      <c r="MLR10" s="428"/>
      <c r="MLS10" s="428"/>
      <c r="MLT10" s="428"/>
      <c r="MLU10" s="428"/>
      <c r="MLV10" s="428"/>
      <c r="MLW10" s="428"/>
      <c r="MLX10" s="428"/>
      <c r="MLY10" s="428"/>
      <c r="MLZ10" s="428"/>
      <c r="MMA10" s="428"/>
      <c r="MMB10" s="428"/>
      <c r="MMC10" s="428"/>
      <c r="MMD10" s="428"/>
      <c r="MME10" s="428"/>
      <c r="MMF10" s="428"/>
      <c r="MMG10" s="428"/>
      <c r="MMH10" s="428"/>
      <c r="MMI10" s="428"/>
      <c r="MMJ10" s="428"/>
      <c r="MMK10" s="428"/>
      <c r="MML10" s="428"/>
      <c r="MMM10" s="428"/>
      <c r="MMN10" s="428"/>
      <c r="MMO10" s="428"/>
      <c r="MMP10" s="428"/>
      <c r="MMQ10" s="428"/>
      <c r="MMR10" s="428"/>
      <c r="MMS10" s="428"/>
      <c r="MMT10" s="428"/>
      <c r="MMU10" s="428"/>
      <c r="MMV10" s="428"/>
      <c r="MMW10" s="428"/>
      <c r="MMX10" s="428"/>
      <c r="MMY10" s="428"/>
      <c r="MMZ10" s="428"/>
      <c r="MNA10" s="428"/>
      <c r="MNB10" s="428"/>
      <c r="MNC10" s="428"/>
      <c r="MND10" s="428"/>
      <c r="MNE10" s="428"/>
      <c r="MNF10" s="428"/>
      <c r="MNG10" s="428"/>
      <c r="MNH10" s="428"/>
      <c r="MNI10" s="428"/>
      <c r="MNJ10" s="428"/>
      <c r="MNK10" s="428"/>
      <c r="MNL10" s="428"/>
      <c r="MNM10" s="428"/>
      <c r="MNN10" s="428"/>
      <c r="MNO10" s="428"/>
      <c r="MNP10" s="428"/>
      <c r="MNQ10" s="428"/>
      <c r="MNR10" s="428"/>
      <c r="MNS10" s="428"/>
      <c r="MNT10" s="428"/>
      <c r="MNU10" s="428"/>
      <c r="MNV10" s="428"/>
      <c r="MNW10" s="428"/>
      <c r="MNX10" s="428"/>
      <c r="MNY10" s="428"/>
      <c r="MNZ10" s="428"/>
      <c r="MOA10" s="428"/>
      <c r="MOB10" s="428"/>
      <c r="MOC10" s="428"/>
      <c r="MOD10" s="428"/>
      <c r="MOE10" s="428"/>
      <c r="MOF10" s="428"/>
      <c r="MOG10" s="428"/>
      <c r="MOH10" s="428"/>
      <c r="MOI10" s="428"/>
      <c r="MOJ10" s="428"/>
      <c r="MOK10" s="428"/>
      <c r="MOL10" s="428"/>
      <c r="MOM10" s="428"/>
      <c r="MON10" s="428"/>
      <c r="MOO10" s="428"/>
      <c r="MOP10" s="428"/>
      <c r="MOQ10" s="428"/>
      <c r="MOR10" s="428"/>
      <c r="MOS10" s="428"/>
      <c r="MOT10" s="428"/>
      <c r="MOU10" s="428"/>
      <c r="MOV10" s="428"/>
      <c r="MOW10" s="428"/>
      <c r="MOX10" s="428"/>
      <c r="MOY10" s="428"/>
      <c r="MOZ10" s="428"/>
      <c r="MPA10" s="428"/>
      <c r="MPB10" s="428"/>
      <c r="MPC10" s="428"/>
      <c r="MPD10" s="428"/>
      <c r="MPE10" s="428"/>
      <c r="MPF10" s="428"/>
      <c r="MPG10" s="428"/>
      <c r="MPH10" s="428"/>
      <c r="MPI10" s="428"/>
      <c r="MPJ10" s="428"/>
      <c r="MPK10" s="428"/>
      <c r="MPL10" s="428"/>
      <c r="MPM10" s="428"/>
      <c r="MPN10" s="428"/>
      <c r="MPO10" s="428"/>
      <c r="MPP10" s="428"/>
      <c r="MPQ10" s="428"/>
      <c r="MPR10" s="428"/>
      <c r="MPS10" s="428"/>
      <c r="MPT10" s="428"/>
      <c r="MPU10" s="428"/>
      <c r="MPV10" s="428"/>
      <c r="MPW10" s="428"/>
      <c r="MPX10" s="428"/>
      <c r="MPY10" s="428"/>
      <c r="MPZ10" s="428"/>
      <c r="MQA10" s="428"/>
      <c r="MQB10" s="428"/>
      <c r="MQC10" s="428"/>
      <c r="MQD10" s="428"/>
      <c r="MQE10" s="428"/>
      <c r="MQF10" s="428"/>
      <c r="MQG10" s="428"/>
      <c r="MQH10" s="428"/>
      <c r="MQI10" s="428"/>
      <c r="MQJ10" s="428"/>
      <c r="MQK10" s="428"/>
      <c r="MQL10" s="428"/>
      <c r="MQM10" s="428"/>
      <c r="MQN10" s="428"/>
      <c r="MQO10" s="428"/>
      <c r="MQP10" s="428"/>
      <c r="MQQ10" s="428"/>
      <c r="MQR10" s="428"/>
      <c r="MQS10" s="428"/>
      <c r="MQT10" s="428"/>
      <c r="MQU10" s="428"/>
      <c r="MQV10" s="428"/>
      <c r="MQW10" s="428"/>
      <c r="MQX10" s="428"/>
      <c r="MQY10" s="428"/>
      <c r="MQZ10" s="428"/>
      <c r="MRA10" s="428"/>
      <c r="MRB10" s="428"/>
      <c r="MRC10" s="428"/>
      <c r="MRD10" s="428"/>
      <c r="MRE10" s="428"/>
      <c r="MRF10" s="428"/>
      <c r="MRG10" s="428"/>
      <c r="MRH10" s="428"/>
      <c r="MRI10" s="428"/>
      <c r="MRJ10" s="428"/>
      <c r="MRK10" s="428"/>
      <c r="MRL10" s="428"/>
      <c r="MRM10" s="428"/>
      <c r="MRN10" s="428"/>
      <c r="MRO10" s="428"/>
      <c r="MRP10" s="428"/>
      <c r="MRQ10" s="428"/>
      <c r="MRR10" s="428"/>
      <c r="MRS10" s="428"/>
      <c r="MRT10" s="428"/>
      <c r="MRU10" s="428"/>
      <c r="MRV10" s="428"/>
      <c r="MRW10" s="428"/>
      <c r="MRX10" s="428"/>
      <c r="MRY10" s="428"/>
      <c r="MRZ10" s="428"/>
      <c r="MSA10" s="428"/>
      <c r="MSB10" s="428"/>
      <c r="MSC10" s="428"/>
      <c r="MSD10" s="428"/>
      <c r="MSE10" s="428"/>
      <c r="MSF10" s="428"/>
      <c r="MSG10" s="428"/>
      <c r="MSH10" s="428"/>
      <c r="MSI10" s="428"/>
      <c r="MSJ10" s="428"/>
      <c r="MSK10" s="428"/>
      <c r="MSL10" s="428"/>
      <c r="MSM10" s="428"/>
      <c r="MSN10" s="428"/>
      <c r="MSO10" s="428"/>
      <c r="MSP10" s="428"/>
      <c r="MSQ10" s="428"/>
      <c r="MSR10" s="428"/>
      <c r="MSS10" s="428"/>
      <c r="MST10" s="428"/>
      <c r="MSU10" s="428"/>
      <c r="MSV10" s="428"/>
      <c r="MSW10" s="428"/>
      <c r="MSX10" s="428"/>
      <c r="MSY10" s="428"/>
      <c r="MSZ10" s="428"/>
      <c r="MTA10" s="428"/>
      <c r="MTB10" s="428"/>
      <c r="MTC10" s="428"/>
      <c r="MTD10" s="428"/>
      <c r="MTE10" s="428"/>
      <c r="MTF10" s="428"/>
      <c r="MTG10" s="428"/>
      <c r="MTH10" s="428"/>
      <c r="MTI10" s="428"/>
      <c r="MTJ10" s="428"/>
      <c r="MTK10" s="428"/>
      <c r="MTL10" s="428"/>
      <c r="MTM10" s="428"/>
      <c r="MTN10" s="428"/>
      <c r="MTO10" s="428"/>
      <c r="MTP10" s="428"/>
      <c r="MTQ10" s="428"/>
      <c r="MTR10" s="428"/>
      <c r="MTS10" s="428"/>
      <c r="MTT10" s="428"/>
      <c r="MTU10" s="428"/>
      <c r="MTV10" s="428"/>
      <c r="MTW10" s="428"/>
      <c r="MTX10" s="428"/>
      <c r="MTY10" s="428"/>
      <c r="MTZ10" s="428"/>
      <c r="MUA10" s="428"/>
      <c r="MUB10" s="428"/>
      <c r="MUC10" s="428"/>
      <c r="MUD10" s="428"/>
      <c r="MUE10" s="428"/>
      <c r="MUF10" s="428"/>
      <c r="MUG10" s="428"/>
      <c r="MUH10" s="428"/>
      <c r="MUI10" s="428"/>
      <c r="MUJ10" s="428"/>
      <c r="MUK10" s="428"/>
      <c r="MUL10" s="428"/>
      <c r="MUM10" s="428"/>
      <c r="MUN10" s="428"/>
      <c r="MUO10" s="428"/>
      <c r="MUP10" s="428"/>
      <c r="MUQ10" s="428"/>
      <c r="MUR10" s="428"/>
      <c r="MUS10" s="428"/>
      <c r="MUT10" s="428"/>
      <c r="MUU10" s="428"/>
      <c r="MUV10" s="428"/>
      <c r="MUW10" s="428"/>
      <c r="MUX10" s="428"/>
      <c r="MUY10" s="428"/>
      <c r="MUZ10" s="428"/>
      <c r="MVA10" s="428"/>
      <c r="MVB10" s="428"/>
      <c r="MVC10" s="428"/>
      <c r="MVD10" s="428"/>
      <c r="MVE10" s="428"/>
      <c r="MVF10" s="428"/>
      <c r="MVG10" s="428"/>
      <c r="MVH10" s="428"/>
      <c r="MVI10" s="428"/>
      <c r="MVJ10" s="428"/>
      <c r="MVK10" s="428"/>
      <c r="MVL10" s="428"/>
      <c r="MVM10" s="428"/>
      <c r="MVN10" s="428"/>
      <c r="MVO10" s="428"/>
      <c r="MVP10" s="428"/>
      <c r="MVQ10" s="428"/>
      <c r="MVR10" s="428"/>
      <c r="MVS10" s="428"/>
      <c r="MVT10" s="428"/>
      <c r="MVU10" s="428"/>
      <c r="MVV10" s="428"/>
      <c r="MVW10" s="428"/>
      <c r="MVX10" s="428"/>
      <c r="MVY10" s="428"/>
      <c r="MVZ10" s="428"/>
      <c r="MWA10" s="428"/>
      <c r="MWB10" s="428"/>
      <c r="MWC10" s="428"/>
      <c r="MWD10" s="428"/>
      <c r="MWE10" s="428"/>
      <c r="MWF10" s="428"/>
      <c r="MWG10" s="428"/>
      <c r="MWH10" s="428"/>
      <c r="MWI10" s="428"/>
      <c r="MWJ10" s="428"/>
      <c r="MWK10" s="428"/>
      <c r="MWL10" s="428"/>
      <c r="MWM10" s="428"/>
      <c r="MWN10" s="428"/>
      <c r="MWO10" s="428"/>
      <c r="MWP10" s="428"/>
      <c r="MWQ10" s="428"/>
      <c r="MWR10" s="428"/>
      <c r="MWS10" s="428"/>
      <c r="MWT10" s="428"/>
      <c r="MWU10" s="428"/>
      <c r="MWV10" s="428"/>
      <c r="MWW10" s="428"/>
      <c r="MWX10" s="428"/>
      <c r="MWY10" s="428"/>
      <c r="MWZ10" s="428"/>
      <c r="MXA10" s="428"/>
      <c r="MXB10" s="428"/>
      <c r="MXC10" s="428"/>
      <c r="MXD10" s="428"/>
      <c r="MXE10" s="428"/>
      <c r="MXF10" s="428"/>
      <c r="MXG10" s="428"/>
      <c r="MXH10" s="428"/>
      <c r="MXI10" s="428"/>
      <c r="MXJ10" s="428"/>
      <c r="MXK10" s="428"/>
      <c r="MXL10" s="428"/>
      <c r="MXM10" s="428"/>
      <c r="MXN10" s="428"/>
      <c r="MXO10" s="428"/>
      <c r="MXP10" s="428"/>
      <c r="MXQ10" s="428"/>
      <c r="MXR10" s="428"/>
      <c r="MXS10" s="428"/>
      <c r="MXT10" s="428"/>
      <c r="MXU10" s="428"/>
      <c r="MXV10" s="428"/>
      <c r="MXW10" s="428"/>
      <c r="MXX10" s="428"/>
      <c r="MXY10" s="428"/>
      <c r="MXZ10" s="428"/>
      <c r="MYA10" s="428"/>
      <c r="MYB10" s="428"/>
      <c r="MYC10" s="428"/>
      <c r="MYD10" s="428"/>
      <c r="MYE10" s="428"/>
      <c r="MYF10" s="428"/>
      <c r="MYG10" s="428"/>
      <c r="MYH10" s="428"/>
      <c r="MYI10" s="428"/>
      <c r="MYJ10" s="428"/>
      <c r="MYK10" s="428"/>
      <c r="MYL10" s="428"/>
      <c r="MYM10" s="428"/>
      <c r="MYN10" s="428"/>
      <c r="MYO10" s="428"/>
      <c r="MYP10" s="428"/>
      <c r="MYQ10" s="428"/>
      <c r="MYR10" s="428"/>
      <c r="MYS10" s="428"/>
      <c r="MYT10" s="428"/>
      <c r="MYU10" s="428"/>
      <c r="MYV10" s="428"/>
      <c r="MYW10" s="428"/>
      <c r="MYX10" s="428"/>
      <c r="MYY10" s="428"/>
      <c r="MYZ10" s="428"/>
      <c r="MZA10" s="428"/>
      <c r="MZB10" s="428"/>
      <c r="MZC10" s="428"/>
      <c r="MZD10" s="428"/>
      <c r="MZE10" s="428"/>
      <c r="MZF10" s="428"/>
      <c r="MZG10" s="428"/>
      <c r="MZH10" s="428"/>
      <c r="MZI10" s="428"/>
      <c r="MZJ10" s="428"/>
      <c r="MZK10" s="428"/>
      <c r="MZL10" s="428"/>
      <c r="MZM10" s="428"/>
      <c r="MZN10" s="428"/>
      <c r="MZO10" s="428"/>
      <c r="MZP10" s="428"/>
      <c r="MZQ10" s="428"/>
      <c r="MZR10" s="428"/>
      <c r="MZS10" s="428"/>
      <c r="MZT10" s="428"/>
      <c r="MZU10" s="428"/>
      <c r="MZV10" s="428"/>
      <c r="MZW10" s="428"/>
      <c r="MZX10" s="428"/>
      <c r="MZY10" s="428"/>
      <c r="MZZ10" s="428"/>
      <c r="NAA10" s="428"/>
      <c r="NAB10" s="428"/>
      <c r="NAC10" s="428"/>
      <c r="NAD10" s="428"/>
      <c r="NAE10" s="428"/>
      <c r="NAF10" s="428"/>
      <c r="NAG10" s="428"/>
      <c r="NAH10" s="428"/>
      <c r="NAI10" s="428"/>
      <c r="NAJ10" s="428"/>
      <c r="NAK10" s="428"/>
      <c r="NAL10" s="428"/>
      <c r="NAM10" s="428"/>
      <c r="NAN10" s="428"/>
      <c r="NAO10" s="428"/>
      <c r="NAP10" s="428"/>
      <c r="NAQ10" s="428"/>
      <c r="NAR10" s="428"/>
      <c r="NAS10" s="428"/>
      <c r="NAT10" s="428"/>
      <c r="NAU10" s="428"/>
      <c r="NAV10" s="428"/>
      <c r="NAW10" s="428"/>
      <c r="NAX10" s="428"/>
      <c r="NAY10" s="428"/>
      <c r="NAZ10" s="428"/>
      <c r="NBA10" s="428"/>
      <c r="NBB10" s="428"/>
      <c r="NBC10" s="428"/>
      <c r="NBD10" s="428"/>
      <c r="NBE10" s="428"/>
      <c r="NBF10" s="428"/>
      <c r="NBG10" s="428"/>
      <c r="NBH10" s="428"/>
      <c r="NBI10" s="428"/>
      <c r="NBJ10" s="428"/>
      <c r="NBK10" s="428"/>
      <c r="NBL10" s="428"/>
      <c r="NBM10" s="428"/>
      <c r="NBN10" s="428"/>
      <c r="NBO10" s="428"/>
      <c r="NBP10" s="428"/>
      <c r="NBQ10" s="428"/>
      <c r="NBR10" s="428"/>
      <c r="NBS10" s="428"/>
      <c r="NBT10" s="428"/>
      <c r="NBU10" s="428"/>
      <c r="NBV10" s="428"/>
      <c r="NBW10" s="428"/>
      <c r="NBX10" s="428"/>
      <c r="NBY10" s="428"/>
      <c r="NBZ10" s="428"/>
      <c r="NCA10" s="428"/>
      <c r="NCB10" s="428"/>
      <c r="NCC10" s="428"/>
      <c r="NCD10" s="428"/>
      <c r="NCE10" s="428"/>
      <c r="NCF10" s="428"/>
      <c r="NCG10" s="428"/>
      <c r="NCH10" s="428"/>
      <c r="NCI10" s="428"/>
      <c r="NCJ10" s="428"/>
      <c r="NCK10" s="428"/>
      <c r="NCL10" s="428"/>
      <c r="NCM10" s="428"/>
      <c r="NCN10" s="428"/>
      <c r="NCO10" s="428"/>
      <c r="NCP10" s="428"/>
      <c r="NCQ10" s="428"/>
      <c r="NCR10" s="428"/>
      <c r="NCS10" s="428"/>
      <c r="NCT10" s="428"/>
      <c r="NCU10" s="428"/>
      <c r="NCV10" s="428"/>
      <c r="NCW10" s="428"/>
      <c r="NCX10" s="428"/>
      <c r="NCY10" s="428"/>
      <c r="NCZ10" s="428"/>
      <c r="NDA10" s="428"/>
      <c r="NDB10" s="428"/>
      <c r="NDC10" s="428"/>
      <c r="NDD10" s="428"/>
      <c r="NDE10" s="428"/>
      <c r="NDF10" s="428"/>
      <c r="NDG10" s="428"/>
      <c r="NDH10" s="428"/>
      <c r="NDI10" s="428"/>
      <c r="NDJ10" s="428"/>
      <c r="NDK10" s="428"/>
      <c r="NDL10" s="428"/>
      <c r="NDM10" s="428"/>
      <c r="NDN10" s="428"/>
      <c r="NDO10" s="428"/>
      <c r="NDP10" s="428"/>
      <c r="NDQ10" s="428"/>
      <c r="NDR10" s="428"/>
      <c r="NDS10" s="428"/>
      <c r="NDT10" s="428"/>
      <c r="NDU10" s="428"/>
      <c r="NDV10" s="428"/>
      <c r="NDW10" s="428"/>
      <c r="NDX10" s="428"/>
      <c r="NDY10" s="428"/>
      <c r="NDZ10" s="428"/>
      <c r="NEA10" s="428"/>
      <c r="NEB10" s="428"/>
      <c r="NEC10" s="428"/>
      <c r="NED10" s="428"/>
      <c r="NEE10" s="428"/>
      <c r="NEF10" s="428"/>
      <c r="NEG10" s="428"/>
      <c r="NEH10" s="428"/>
      <c r="NEI10" s="428"/>
      <c r="NEJ10" s="428"/>
      <c r="NEK10" s="428"/>
      <c r="NEL10" s="428"/>
      <c r="NEM10" s="428"/>
      <c r="NEN10" s="428"/>
      <c r="NEO10" s="428"/>
      <c r="NEP10" s="428"/>
      <c r="NEQ10" s="428"/>
      <c r="NER10" s="428"/>
      <c r="NES10" s="428"/>
      <c r="NET10" s="428"/>
      <c r="NEU10" s="428"/>
      <c r="NEV10" s="428"/>
      <c r="NEW10" s="428"/>
      <c r="NEX10" s="428"/>
      <c r="NEY10" s="428"/>
      <c r="NEZ10" s="428"/>
      <c r="NFA10" s="428"/>
      <c r="NFB10" s="428"/>
      <c r="NFC10" s="428"/>
      <c r="NFD10" s="428"/>
      <c r="NFE10" s="428"/>
      <c r="NFF10" s="428"/>
      <c r="NFG10" s="428"/>
      <c r="NFH10" s="428"/>
      <c r="NFI10" s="428"/>
      <c r="NFJ10" s="428"/>
      <c r="NFK10" s="428"/>
      <c r="NFL10" s="428"/>
      <c r="NFM10" s="428"/>
      <c r="NFN10" s="428"/>
      <c r="NFO10" s="428"/>
      <c r="NFP10" s="428"/>
      <c r="NFQ10" s="428"/>
      <c r="NFR10" s="428"/>
      <c r="NFS10" s="428"/>
      <c r="NFT10" s="428"/>
      <c r="NFU10" s="428"/>
      <c r="NFV10" s="428"/>
      <c r="NFW10" s="428"/>
      <c r="NFX10" s="428"/>
      <c r="NFY10" s="428"/>
      <c r="NFZ10" s="428"/>
      <c r="NGA10" s="428"/>
      <c r="NGB10" s="428"/>
      <c r="NGC10" s="428"/>
      <c r="NGD10" s="428"/>
      <c r="NGE10" s="428"/>
      <c r="NGF10" s="428"/>
      <c r="NGG10" s="428"/>
      <c r="NGH10" s="428"/>
      <c r="NGI10" s="428"/>
      <c r="NGJ10" s="428"/>
      <c r="NGK10" s="428"/>
      <c r="NGL10" s="428"/>
      <c r="NGM10" s="428"/>
      <c r="NGN10" s="428"/>
      <c r="NGO10" s="428"/>
      <c r="NGP10" s="428"/>
      <c r="NGQ10" s="428"/>
      <c r="NGR10" s="428"/>
      <c r="NGS10" s="428"/>
      <c r="NGT10" s="428"/>
      <c r="NGU10" s="428"/>
      <c r="NGV10" s="428"/>
      <c r="NGW10" s="428"/>
      <c r="NGX10" s="428"/>
      <c r="NGY10" s="428"/>
      <c r="NGZ10" s="428"/>
      <c r="NHA10" s="428"/>
      <c r="NHB10" s="428"/>
      <c r="NHC10" s="428"/>
      <c r="NHD10" s="428"/>
      <c r="NHE10" s="428"/>
      <c r="NHF10" s="428"/>
      <c r="NHG10" s="428"/>
      <c r="NHH10" s="428"/>
      <c r="NHI10" s="428"/>
      <c r="NHJ10" s="428"/>
      <c r="NHK10" s="428"/>
      <c r="NHL10" s="428"/>
      <c r="NHM10" s="428"/>
      <c r="NHN10" s="428"/>
      <c r="NHO10" s="428"/>
      <c r="NHP10" s="428"/>
      <c r="NHQ10" s="428"/>
      <c r="NHR10" s="428"/>
      <c r="NHS10" s="428"/>
      <c r="NHT10" s="428"/>
      <c r="NHU10" s="428"/>
      <c r="NHV10" s="428"/>
      <c r="NHW10" s="428"/>
      <c r="NHX10" s="428"/>
      <c r="NHY10" s="428"/>
      <c r="NHZ10" s="428"/>
      <c r="NIA10" s="428"/>
      <c r="NIB10" s="428"/>
      <c r="NIC10" s="428"/>
      <c r="NID10" s="428"/>
      <c r="NIE10" s="428"/>
      <c r="NIF10" s="428"/>
      <c r="NIG10" s="428"/>
      <c r="NIH10" s="428"/>
      <c r="NII10" s="428"/>
      <c r="NIJ10" s="428"/>
      <c r="NIK10" s="428"/>
      <c r="NIL10" s="428"/>
      <c r="NIM10" s="428"/>
      <c r="NIN10" s="428"/>
      <c r="NIO10" s="428"/>
      <c r="NIP10" s="428"/>
      <c r="NIQ10" s="428"/>
      <c r="NIR10" s="428"/>
      <c r="NIS10" s="428"/>
      <c r="NIT10" s="428"/>
      <c r="NIU10" s="428"/>
      <c r="NIV10" s="428"/>
      <c r="NIW10" s="428"/>
      <c r="NIX10" s="428"/>
      <c r="NIY10" s="428"/>
      <c r="NIZ10" s="428"/>
      <c r="NJA10" s="428"/>
      <c r="NJB10" s="428"/>
      <c r="NJC10" s="428"/>
      <c r="NJD10" s="428"/>
      <c r="NJE10" s="428"/>
      <c r="NJF10" s="428"/>
      <c r="NJG10" s="428"/>
      <c r="NJH10" s="428"/>
      <c r="NJI10" s="428"/>
      <c r="NJJ10" s="428"/>
      <c r="NJK10" s="428"/>
      <c r="NJL10" s="428"/>
      <c r="NJM10" s="428"/>
      <c r="NJN10" s="428"/>
      <c r="NJO10" s="428"/>
      <c r="NJP10" s="428"/>
      <c r="NJQ10" s="428"/>
      <c r="NJR10" s="428"/>
      <c r="NJS10" s="428"/>
      <c r="NJT10" s="428"/>
      <c r="NJU10" s="428"/>
      <c r="NJV10" s="428"/>
      <c r="NJW10" s="428"/>
      <c r="NJX10" s="428"/>
      <c r="NJY10" s="428"/>
      <c r="NJZ10" s="428"/>
      <c r="NKA10" s="428"/>
      <c r="NKB10" s="428"/>
      <c r="NKC10" s="428"/>
      <c r="NKD10" s="428"/>
      <c r="NKE10" s="428"/>
      <c r="NKF10" s="428"/>
      <c r="NKG10" s="428"/>
      <c r="NKH10" s="428"/>
      <c r="NKI10" s="428"/>
      <c r="NKJ10" s="428"/>
      <c r="NKK10" s="428"/>
      <c r="NKL10" s="428"/>
      <c r="NKM10" s="428"/>
      <c r="NKN10" s="428"/>
      <c r="NKO10" s="428"/>
      <c r="NKP10" s="428"/>
      <c r="NKQ10" s="428"/>
      <c r="NKR10" s="428"/>
      <c r="NKS10" s="428"/>
      <c r="NKT10" s="428"/>
      <c r="NKU10" s="428"/>
      <c r="NKV10" s="428"/>
      <c r="NKW10" s="428"/>
      <c r="NKX10" s="428"/>
      <c r="NKY10" s="428"/>
      <c r="NKZ10" s="428"/>
      <c r="NLA10" s="428"/>
      <c r="NLB10" s="428"/>
      <c r="NLC10" s="428"/>
      <c r="NLD10" s="428"/>
      <c r="NLE10" s="428"/>
      <c r="NLF10" s="428"/>
      <c r="NLG10" s="428"/>
      <c r="NLH10" s="428"/>
      <c r="NLI10" s="428"/>
      <c r="NLJ10" s="428"/>
      <c r="NLK10" s="428"/>
      <c r="NLL10" s="428"/>
      <c r="NLM10" s="428"/>
      <c r="NLN10" s="428"/>
      <c r="NLO10" s="428"/>
      <c r="NLP10" s="428"/>
      <c r="NLQ10" s="428"/>
      <c r="NLR10" s="428"/>
      <c r="NLS10" s="428"/>
      <c r="NLT10" s="428"/>
      <c r="NLU10" s="428"/>
      <c r="NLV10" s="428"/>
      <c r="NLW10" s="428"/>
      <c r="NLX10" s="428"/>
      <c r="NLY10" s="428"/>
      <c r="NLZ10" s="428"/>
      <c r="NMA10" s="428"/>
      <c r="NMB10" s="428"/>
      <c r="NMC10" s="428"/>
      <c r="NMD10" s="428"/>
      <c r="NME10" s="428"/>
      <c r="NMF10" s="428"/>
      <c r="NMG10" s="428"/>
      <c r="NMH10" s="428"/>
      <c r="NMI10" s="428"/>
      <c r="NMJ10" s="428"/>
      <c r="NMK10" s="428"/>
      <c r="NML10" s="428"/>
      <c r="NMM10" s="428"/>
      <c r="NMN10" s="428"/>
      <c r="NMO10" s="428"/>
      <c r="NMP10" s="428"/>
      <c r="NMQ10" s="428"/>
      <c r="NMR10" s="428"/>
      <c r="NMS10" s="428"/>
      <c r="NMT10" s="428"/>
      <c r="NMU10" s="428"/>
      <c r="NMV10" s="428"/>
      <c r="NMW10" s="428"/>
      <c r="NMX10" s="428"/>
      <c r="NMY10" s="428"/>
      <c r="NMZ10" s="428"/>
      <c r="NNA10" s="428"/>
      <c r="NNB10" s="428"/>
      <c r="NNC10" s="428"/>
      <c r="NND10" s="428"/>
      <c r="NNE10" s="428"/>
      <c r="NNF10" s="428"/>
      <c r="NNG10" s="428"/>
      <c r="NNH10" s="428"/>
      <c r="NNI10" s="428"/>
      <c r="NNJ10" s="428"/>
      <c r="NNK10" s="428"/>
      <c r="NNL10" s="428"/>
      <c r="NNM10" s="428"/>
      <c r="NNN10" s="428"/>
      <c r="NNO10" s="428"/>
      <c r="NNP10" s="428"/>
      <c r="NNQ10" s="428"/>
      <c r="NNR10" s="428"/>
      <c r="NNS10" s="428"/>
      <c r="NNT10" s="428"/>
      <c r="NNU10" s="428"/>
      <c r="NNV10" s="428"/>
      <c r="NNW10" s="428"/>
      <c r="NNX10" s="428"/>
      <c r="NNY10" s="428"/>
      <c r="NNZ10" s="428"/>
      <c r="NOA10" s="428"/>
      <c r="NOB10" s="428"/>
      <c r="NOC10" s="428"/>
      <c r="NOD10" s="428"/>
      <c r="NOE10" s="428"/>
      <c r="NOF10" s="428"/>
      <c r="NOG10" s="428"/>
      <c r="NOH10" s="428"/>
      <c r="NOI10" s="428"/>
      <c r="NOJ10" s="428"/>
      <c r="NOK10" s="428"/>
      <c r="NOL10" s="428"/>
      <c r="NOM10" s="428"/>
      <c r="NON10" s="428"/>
      <c r="NOO10" s="428"/>
      <c r="NOP10" s="428"/>
      <c r="NOQ10" s="428"/>
      <c r="NOR10" s="428"/>
      <c r="NOS10" s="428"/>
      <c r="NOT10" s="428"/>
      <c r="NOU10" s="428"/>
      <c r="NOV10" s="428"/>
      <c r="NOW10" s="428"/>
      <c r="NOX10" s="428"/>
      <c r="NOY10" s="428"/>
      <c r="NOZ10" s="428"/>
      <c r="NPA10" s="428"/>
      <c r="NPB10" s="428"/>
      <c r="NPC10" s="428"/>
      <c r="NPD10" s="428"/>
      <c r="NPE10" s="428"/>
      <c r="NPF10" s="428"/>
      <c r="NPG10" s="428"/>
      <c r="NPH10" s="428"/>
      <c r="NPI10" s="428"/>
      <c r="NPJ10" s="428"/>
      <c r="NPK10" s="428"/>
      <c r="NPL10" s="428"/>
      <c r="NPM10" s="428"/>
      <c r="NPN10" s="428"/>
      <c r="NPO10" s="428"/>
      <c r="NPP10" s="428"/>
      <c r="NPQ10" s="428"/>
      <c r="NPR10" s="428"/>
      <c r="NPS10" s="428"/>
      <c r="NPT10" s="428"/>
      <c r="NPU10" s="428"/>
      <c r="NPV10" s="428"/>
      <c r="NPW10" s="428"/>
      <c r="NPX10" s="428"/>
      <c r="NPY10" s="428"/>
      <c r="NPZ10" s="428"/>
      <c r="NQA10" s="428"/>
      <c r="NQB10" s="428"/>
      <c r="NQC10" s="428"/>
      <c r="NQD10" s="428"/>
      <c r="NQE10" s="428"/>
      <c r="NQF10" s="428"/>
      <c r="NQG10" s="428"/>
      <c r="NQH10" s="428"/>
      <c r="NQI10" s="428"/>
      <c r="NQJ10" s="428"/>
      <c r="NQK10" s="428"/>
      <c r="NQL10" s="428"/>
      <c r="NQM10" s="428"/>
      <c r="NQN10" s="428"/>
      <c r="NQO10" s="428"/>
      <c r="NQP10" s="428"/>
      <c r="NQQ10" s="428"/>
      <c r="NQR10" s="428"/>
      <c r="NQS10" s="428"/>
      <c r="NQT10" s="428"/>
      <c r="NQU10" s="428"/>
      <c r="NQV10" s="428"/>
      <c r="NQW10" s="428"/>
      <c r="NQX10" s="428"/>
      <c r="NQY10" s="428"/>
      <c r="NQZ10" s="428"/>
      <c r="NRA10" s="428"/>
      <c r="NRB10" s="428"/>
      <c r="NRC10" s="428"/>
      <c r="NRD10" s="428"/>
      <c r="NRE10" s="428"/>
      <c r="NRF10" s="428"/>
      <c r="NRG10" s="428"/>
      <c r="NRH10" s="428"/>
      <c r="NRI10" s="428"/>
      <c r="NRJ10" s="428"/>
      <c r="NRK10" s="428"/>
      <c r="NRL10" s="428"/>
      <c r="NRM10" s="428"/>
      <c r="NRN10" s="428"/>
      <c r="NRO10" s="428"/>
      <c r="NRP10" s="428"/>
      <c r="NRQ10" s="428"/>
      <c r="NRR10" s="428"/>
      <c r="NRS10" s="428"/>
      <c r="NRT10" s="428"/>
      <c r="NRU10" s="428"/>
      <c r="NRV10" s="428"/>
      <c r="NRW10" s="428"/>
      <c r="NRX10" s="428"/>
      <c r="NRY10" s="428"/>
      <c r="NRZ10" s="428"/>
      <c r="NSA10" s="428"/>
      <c r="NSB10" s="428"/>
      <c r="NSC10" s="428"/>
      <c r="NSD10" s="428"/>
      <c r="NSE10" s="428"/>
      <c r="NSF10" s="428"/>
      <c r="NSG10" s="428"/>
      <c r="NSH10" s="428"/>
      <c r="NSI10" s="428"/>
      <c r="NSJ10" s="428"/>
      <c r="NSK10" s="428"/>
      <c r="NSL10" s="428"/>
      <c r="NSM10" s="428"/>
      <c r="NSN10" s="428"/>
      <c r="NSO10" s="428"/>
      <c r="NSP10" s="428"/>
      <c r="NSQ10" s="428"/>
      <c r="NSR10" s="428"/>
      <c r="NSS10" s="428"/>
      <c r="NST10" s="428"/>
      <c r="NSU10" s="428"/>
      <c r="NSV10" s="428"/>
      <c r="NSW10" s="428"/>
      <c r="NSX10" s="428"/>
      <c r="NSY10" s="428"/>
      <c r="NSZ10" s="428"/>
      <c r="NTA10" s="428"/>
      <c r="NTB10" s="428"/>
      <c r="NTC10" s="428"/>
      <c r="NTD10" s="428"/>
      <c r="NTE10" s="428"/>
      <c r="NTF10" s="428"/>
      <c r="NTG10" s="428"/>
      <c r="NTH10" s="428"/>
      <c r="NTI10" s="428"/>
      <c r="NTJ10" s="428"/>
      <c r="NTK10" s="428"/>
      <c r="NTL10" s="428"/>
      <c r="NTM10" s="428"/>
      <c r="NTN10" s="428"/>
      <c r="NTO10" s="428"/>
      <c r="NTP10" s="428"/>
      <c r="NTQ10" s="428"/>
      <c r="NTR10" s="428"/>
      <c r="NTS10" s="428"/>
      <c r="NTT10" s="428"/>
      <c r="NTU10" s="428"/>
      <c r="NTV10" s="428"/>
      <c r="NTW10" s="428"/>
      <c r="NTX10" s="428"/>
      <c r="NTY10" s="428"/>
      <c r="NTZ10" s="428"/>
      <c r="NUA10" s="428"/>
      <c r="NUB10" s="428"/>
      <c r="NUC10" s="428"/>
      <c r="NUD10" s="428"/>
      <c r="NUE10" s="428"/>
      <c r="NUF10" s="428"/>
      <c r="NUG10" s="428"/>
      <c r="NUH10" s="428"/>
      <c r="NUI10" s="428"/>
      <c r="NUJ10" s="428"/>
      <c r="NUK10" s="428"/>
      <c r="NUL10" s="428"/>
      <c r="NUM10" s="428"/>
      <c r="NUN10" s="428"/>
      <c r="NUO10" s="428"/>
      <c r="NUP10" s="428"/>
      <c r="NUQ10" s="428"/>
      <c r="NUR10" s="428"/>
      <c r="NUS10" s="428"/>
      <c r="NUT10" s="428"/>
      <c r="NUU10" s="428"/>
      <c r="NUV10" s="428"/>
      <c r="NUW10" s="428"/>
      <c r="NUX10" s="428"/>
      <c r="NUY10" s="428"/>
      <c r="NUZ10" s="428"/>
      <c r="NVA10" s="428"/>
      <c r="NVB10" s="428"/>
      <c r="NVC10" s="428"/>
      <c r="NVD10" s="428"/>
      <c r="NVE10" s="428"/>
      <c r="NVF10" s="428"/>
      <c r="NVG10" s="428"/>
      <c r="NVH10" s="428"/>
      <c r="NVI10" s="428"/>
      <c r="NVJ10" s="428"/>
      <c r="NVK10" s="428"/>
      <c r="NVL10" s="428"/>
      <c r="NVM10" s="428"/>
      <c r="NVN10" s="428"/>
      <c r="NVO10" s="428"/>
      <c r="NVP10" s="428"/>
      <c r="NVQ10" s="428"/>
      <c r="NVR10" s="428"/>
      <c r="NVS10" s="428"/>
      <c r="NVT10" s="428"/>
      <c r="NVU10" s="428"/>
      <c r="NVV10" s="428"/>
      <c r="NVW10" s="428"/>
      <c r="NVX10" s="428"/>
      <c r="NVY10" s="428"/>
      <c r="NVZ10" s="428"/>
      <c r="NWA10" s="428"/>
      <c r="NWB10" s="428"/>
      <c r="NWC10" s="428"/>
      <c r="NWD10" s="428"/>
      <c r="NWE10" s="428"/>
      <c r="NWF10" s="428"/>
      <c r="NWG10" s="428"/>
      <c r="NWH10" s="428"/>
      <c r="NWI10" s="428"/>
      <c r="NWJ10" s="428"/>
      <c r="NWK10" s="428"/>
      <c r="NWL10" s="428"/>
      <c r="NWM10" s="428"/>
      <c r="NWN10" s="428"/>
      <c r="NWO10" s="428"/>
      <c r="NWP10" s="428"/>
      <c r="NWQ10" s="428"/>
      <c r="NWR10" s="428"/>
      <c r="NWS10" s="428"/>
      <c r="NWT10" s="428"/>
      <c r="NWU10" s="428"/>
      <c r="NWV10" s="428"/>
      <c r="NWW10" s="428"/>
      <c r="NWX10" s="428"/>
      <c r="NWY10" s="428"/>
      <c r="NWZ10" s="428"/>
      <c r="NXA10" s="428"/>
      <c r="NXB10" s="428"/>
      <c r="NXC10" s="428"/>
      <c r="NXD10" s="428"/>
      <c r="NXE10" s="428"/>
      <c r="NXF10" s="428"/>
      <c r="NXG10" s="428"/>
      <c r="NXH10" s="428"/>
      <c r="NXI10" s="428"/>
      <c r="NXJ10" s="428"/>
      <c r="NXK10" s="428"/>
      <c r="NXL10" s="428"/>
      <c r="NXM10" s="428"/>
      <c r="NXN10" s="428"/>
      <c r="NXO10" s="428"/>
      <c r="NXP10" s="428"/>
      <c r="NXQ10" s="428"/>
      <c r="NXR10" s="428"/>
      <c r="NXS10" s="428"/>
      <c r="NXT10" s="428"/>
      <c r="NXU10" s="428"/>
      <c r="NXV10" s="428"/>
      <c r="NXW10" s="428"/>
      <c r="NXX10" s="428"/>
      <c r="NXY10" s="428"/>
      <c r="NXZ10" s="428"/>
      <c r="NYA10" s="428"/>
      <c r="NYB10" s="428"/>
      <c r="NYC10" s="428"/>
      <c r="NYD10" s="428"/>
      <c r="NYE10" s="428"/>
      <c r="NYF10" s="428"/>
      <c r="NYG10" s="428"/>
      <c r="NYH10" s="428"/>
      <c r="NYI10" s="428"/>
      <c r="NYJ10" s="428"/>
      <c r="NYK10" s="428"/>
      <c r="NYL10" s="428"/>
      <c r="NYM10" s="428"/>
      <c r="NYN10" s="428"/>
      <c r="NYO10" s="428"/>
      <c r="NYP10" s="428"/>
      <c r="NYQ10" s="428"/>
      <c r="NYR10" s="428"/>
      <c r="NYS10" s="428"/>
      <c r="NYT10" s="428"/>
      <c r="NYU10" s="428"/>
      <c r="NYV10" s="428"/>
      <c r="NYW10" s="428"/>
      <c r="NYX10" s="428"/>
      <c r="NYY10" s="428"/>
      <c r="NYZ10" s="428"/>
      <c r="NZA10" s="428"/>
      <c r="NZB10" s="428"/>
      <c r="NZC10" s="428"/>
      <c r="NZD10" s="428"/>
      <c r="NZE10" s="428"/>
      <c r="NZF10" s="428"/>
      <c r="NZG10" s="428"/>
      <c r="NZH10" s="428"/>
      <c r="NZI10" s="428"/>
      <c r="NZJ10" s="428"/>
      <c r="NZK10" s="428"/>
      <c r="NZL10" s="428"/>
      <c r="NZM10" s="428"/>
      <c r="NZN10" s="428"/>
      <c r="NZO10" s="428"/>
      <c r="NZP10" s="428"/>
      <c r="NZQ10" s="428"/>
      <c r="NZR10" s="428"/>
      <c r="NZS10" s="428"/>
      <c r="NZT10" s="428"/>
      <c r="NZU10" s="428"/>
      <c r="NZV10" s="428"/>
      <c r="NZW10" s="428"/>
      <c r="NZX10" s="428"/>
      <c r="NZY10" s="428"/>
      <c r="NZZ10" s="428"/>
      <c r="OAA10" s="428"/>
      <c r="OAB10" s="428"/>
      <c r="OAC10" s="428"/>
      <c r="OAD10" s="428"/>
      <c r="OAE10" s="428"/>
      <c r="OAF10" s="428"/>
      <c r="OAG10" s="428"/>
      <c r="OAH10" s="428"/>
      <c r="OAI10" s="428"/>
      <c r="OAJ10" s="428"/>
      <c r="OAK10" s="428"/>
      <c r="OAL10" s="428"/>
      <c r="OAM10" s="428"/>
      <c r="OAN10" s="428"/>
      <c r="OAO10" s="428"/>
      <c r="OAP10" s="428"/>
      <c r="OAQ10" s="428"/>
      <c r="OAR10" s="428"/>
      <c r="OAS10" s="428"/>
      <c r="OAT10" s="428"/>
      <c r="OAU10" s="428"/>
      <c r="OAV10" s="428"/>
      <c r="OAW10" s="428"/>
      <c r="OAX10" s="428"/>
      <c r="OAY10" s="428"/>
      <c r="OAZ10" s="428"/>
      <c r="OBA10" s="428"/>
      <c r="OBB10" s="428"/>
      <c r="OBC10" s="428"/>
      <c r="OBD10" s="428"/>
      <c r="OBE10" s="428"/>
      <c r="OBF10" s="428"/>
      <c r="OBG10" s="428"/>
      <c r="OBH10" s="428"/>
      <c r="OBI10" s="428"/>
      <c r="OBJ10" s="428"/>
      <c r="OBK10" s="428"/>
      <c r="OBL10" s="428"/>
      <c r="OBM10" s="428"/>
      <c r="OBN10" s="428"/>
      <c r="OBO10" s="428"/>
      <c r="OBP10" s="428"/>
      <c r="OBQ10" s="428"/>
      <c r="OBR10" s="428"/>
      <c r="OBS10" s="428"/>
      <c r="OBT10" s="428"/>
      <c r="OBU10" s="428"/>
      <c r="OBV10" s="428"/>
      <c r="OBW10" s="428"/>
      <c r="OBX10" s="428"/>
      <c r="OBY10" s="428"/>
      <c r="OBZ10" s="428"/>
      <c r="OCA10" s="428"/>
      <c r="OCB10" s="428"/>
      <c r="OCC10" s="428"/>
      <c r="OCD10" s="428"/>
      <c r="OCE10" s="428"/>
      <c r="OCF10" s="428"/>
      <c r="OCG10" s="428"/>
      <c r="OCH10" s="428"/>
      <c r="OCI10" s="428"/>
      <c r="OCJ10" s="428"/>
      <c r="OCK10" s="428"/>
      <c r="OCL10" s="428"/>
      <c r="OCM10" s="428"/>
      <c r="OCN10" s="428"/>
      <c r="OCO10" s="428"/>
      <c r="OCP10" s="428"/>
      <c r="OCQ10" s="428"/>
      <c r="OCR10" s="428"/>
      <c r="OCS10" s="428"/>
      <c r="OCT10" s="428"/>
      <c r="OCU10" s="428"/>
      <c r="OCV10" s="428"/>
      <c r="OCW10" s="428"/>
      <c r="OCX10" s="428"/>
      <c r="OCY10" s="428"/>
      <c r="OCZ10" s="428"/>
      <c r="ODA10" s="428"/>
      <c r="ODB10" s="428"/>
      <c r="ODC10" s="428"/>
      <c r="ODD10" s="428"/>
      <c r="ODE10" s="428"/>
      <c r="ODF10" s="428"/>
      <c r="ODG10" s="428"/>
      <c r="ODH10" s="428"/>
      <c r="ODI10" s="428"/>
      <c r="ODJ10" s="428"/>
      <c r="ODK10" s="428"/>
      <c r="ODL10" s="428"/>
      <c r="ODM10" s="428"/>
      <c r="ODN10" s="428"/>
      <c r="ODO10" s="428"/>
      <c r="ODP10" s="428"/>
      <c r="ODQ10" s="428"/>
      <c r="ODR10" s="428"/>
      <c r="ODS10" s="428"/>
      <c r="ODT10" s="428"/>
      <c r="ODU10" s="428"/>
      <c r="ODV10" s="428"/>
      <c r="ODW10" s="428"/>
      <c r="ODX10" s="428"/>
      <c r="ODY10" s="428"/>
      <c r="ODZ10" s="428"/>
      <c r="OEA10" s="428"/>
      <c r="OEB10" s="428"/>
      <c r="OEC10" s="428"/>
      <c r="OED10" s="428"/>
      <c r="OEE10" s="428"/>
      <c r="OEF10" s="428"/>
      <c r="OEG10" s="428"/>
      <c r="OEH10" s="428"/>
      <c r="OEI10" s="428"/>
      <c r="OEJ10" s="428"/>
      <c r="OEK10" s="428"/>
      <c r="OEL10" s="428"/>
      <c r="OEM10" s="428"/>
      <c r="OEN10" s="428"/>
      <c r="OEO10" s="428"/>
      <c r="OEP10" s="428"/>
      <c r="OEQ10" s="428"/>
      <c r="OER10" s="428"/>
      <c r="OES10" s="428"/>
      <c r="OET10" s="428"/>
      <c r="OEU10" s="428"/>
      <c r="OEV10" s="428"/>
      <c r="OEW10" s="428"/>
      <c r="OEX10" s="428"/>
      <c r="OEY10" s="428"/>
      <c r="OEZ10" s="428"/>
      <c r="OFA10" s="428"/>
      <c r="OFB10" s="428"/>
      <c r="OFC10" s="428"/>
      <c r="OFD10" s="428"/>
      <c r="OFE10" s="428"/>
      <c r="OFF10" s="428"/>
      <c r="OFG10" s="428"/>
      <c r="OFH10" s="428"/>
      <c r="OFI10" s="428"/>
      <c r="OFJ10" s="428"/>
      <c r="OFK10" s="428"/>
      <c r="OFL10" s="428"/>
      <c r="OFM10" s="428"/>
      <c r="OFN10" s="428"/>
      <c r="OFO10" s="428"/>
      <c r="OFP10" s="428"/>
      <c r="OFQ10" s="428"/>
      <c r="OFR10" s="428"/>
      <c r="OFS10" s="428"/>
      <c r="OFT10" s="428"/>
      <c r="OFU10" s="428"/>
      <c r="OFV10" s="428"/>
      <c r="OFW10" s="428"/>
      <c r="OFX10" s="428"/>
      <c r="OFY10" s="428"/>
      <c r="OFZ10" s="428"/>
      <c r="OGA10" s="428"/>
      <c r="OGB10" s="428"/>
      <c r="OGC10" s="428"/>
      <c r="OGD10" s="428"/>
      <c r="OGE10" s="428"/>
      <c r="OGF10" s="428"/>
      <c r="OGG10" s="428"/>
      <c r="OGH10" s="428"/>
      <c r="OGI10" s="428"/>
      <c r="OGJ10" s="428"/>
      <c r="OGK10" s="428"/>
      <c r="OGL10" s="428"/>
      <c r="OGM10" s="428"/>
      <c r="OGN10" s="428"/>
      <c r="OGO10" s="428"/>
      <c r="OGP10" s="428"/>
      <c r="OGQ10" s="428"/>
      <c r="OGR10" s="428"/>
      <c r="OGS10" s="428"/>
      <c r="OGT10" s="428"/>
      <c r="OGU10" s="428"/>
      <c r="OGV10" s="428"/>
      <c r="OGW10" s="428"/>
      <c r="OGX10" s="428"/>
      <c r="OGY10" s="428"/>
      <c r="OGZ10" s="428"/>
      <c r="OHA10" s="428"/>
      <c r="OHB10" s="428"/>
      <c r="OHC10" s="428"/>
      <c r="OHD10" s="428"/>
      <c r="OHE10" s="428"/>
      <c r="OHF10" s="428"/>
      <c r="OHG10" s="428"/>
      <c r="OHH10" s="428"/>
      <c r="OHI10" s="428"/>
      <c r="OHJ10" s="428"/>
      <c r="OHK10" s="428"/>
      <c r="OHL10" s="428"/>
      <c r="OHM10" s="428"/>
      <c r="OHN10" s="428"/>
      <c r="OHO10" s="428"/>
      <c r="OHP10" s="428"/>
      <c r="OHQ10" s="428"/>
      <c r="OHR10" s="428"/>
      <c r="OHS10" s="428"/>
      <c r="OHT10" s="428"/>
      <c r="OHU10" s="428"/>
      <c r="OHV10" s="428"/>
      <c r="OHW10" s="428"/>
      <c r="OHX10" s="428"/>
      <c r="OHY10" s="428"/>
      <c r="OHZ10" s="428"/>
      <c r="OIA10" s="428"/>
      <c r="OIB10" s="428"/>
      <c r="OIC10" s="428"/>
      <c r="OID10" s="428"/>
      <c r="OIE10" s="428"/>
      <c r="OIF10" s="428"/>
      <c r="OIG10" s="428"/>
      <c r="OIH10" s="428"/>
      <c r="OII10" s="428"/>
      <c r="OIJ10" s="428"/>
      <c r="OIK10" s="428"/>
      <c r="OIL10" s="428"/>
      <c r="OIM10" s="428"/>
      <c r="OIN10" s="428"/>
      <c r="OIO10" s="428"/>
      <c r="OIP10" s="428"/>
      <c r="OIQ10" s="428"/>
      <c r="OIR10" s="428"/>
      <c r="OIS10" s="428"/>
      <c r="OIT10" s="428"/>
      <c r="OIU10" s="428"/>
      <c r="OIV10" s="428"/>
      <c r="OIW10" s="428"/>
      <c r="OIX10" s="428"/>
      <c r="OIY10" s="428"/>
      <c r="OIZ10" s="428"/>
      <c r="OJA10" s="428"/>
      <c r="OJB10" s="428"/>
      <c r="OJC10" s="428"/>
      <c r="OJD10" s="428"/>
      <c r="OJE10" s="428"/>
      <c r="OJF10" s="428"/>
      <c r="OJG10" s="428"/>
      <c r="OJH10" s="428"/>
      <c r="OJI10" s="428"/>
      <c r="OJJ10" s="428"/>
      <c r="OJK10" s="428"/>
      <c r="OJL10" s="428"/>
      <c r="OJM10" s="428"/>
      <c r="OJN10" s="428"/>
      <c r="OJO10" s="428"/>
      <c r="OJP10" s="428"/>
      <c r="OJQ10" s="428"/>
      <c r="OJR10" s="428"/>
      <c r="OJS10" s="428"/>
      <c r="OJT10" s="428"/>
      <c r="OJU10" s="428"/>
      <c r="OJV10" s="428"/>
      <c r="OJW10" s="428"/>
      <c r="OJX10" s="428"/>
      <c r="OJY10" s="428"/>
      <c r="OJZ10" s="428"/>
      <c r="OKA10" s="428"/>
      <c r="OKB10" s="428"/>
      <c r="OKC10" s="428"/>
      <c r="OKD10" s="428"/>
      <c r="OKE10" s="428"/>
      <c r="OKF10" s="428"/>
      <c r="OKG10" s="428"/>
      <c r="OKH10" s="428"/>
      <c r="OKI10" s="428"/>
      <c r="OKJ10" s="428"/>
      <c r="OKK10" s="428"/>
      <c r="OKL10" s="428"/>
      <c r="OKM10" s="428"/>
      <c r="OKN10" s="428"/>
      <c r="OKO10" s="428"/>
      <c r="OKP10" s="428"/>
      <c r="OKQ10" s="428"/>
      <c r="OKR10" s="428"/>
      <c r="OKS10" s="428"/>
      <c r="OKT10" s="428"/>
      <c r="OKU10" s="428"/>
      <c r="OKV10" s="428"/>
      <c r="OKW10" s="428"/>
      <c r="OKX10" s="428"/>
      <c r="OKY10" s="428"/>
      <c r="OKZ10" s="428"/>
      <c r="OLA10" s="428"/>
      <c r="OLB10" s="428"/>
      <c r="OLC10" s="428"/>
      <c r="OLD10" s="428"/>
      <c r="OLE10" s="428"/>
      <c r="OLF10" s="428"/>
      <c r="OLG10" s="428"/>
      <c r="OLH10" s="428"/>
      <c r="OLI10" s="428"/>
      <c r="OLJ10" s="428"/>
      <c r="OLK10" s="428"/>
      <c r="OLL10" s="428"/>
      <c r="OLM10" s="428"/>
      <c r="OLN10" s="428"/>
      <c r="OLO10" s="428"/>
      <c r="OLP10" s="428"/>
      <c r="OLQ10" s="428"/>
      <c r="OLR10" s="428"/>
      <c r="OLS10" s="428"/>
      <c r="OLT10" s="428"/>
      <c r="OLU10" s="428"/>
      <c r="OLV10" s="428"/>
      <c r="OLW10" s="428"/>
      <c r="OLX10" s="428"/>
      <c r="OLY10" s="428"/>
      <c r="OLZ10" s="428"/>
      <c r="OMA10" s="428"/>
      <c r="OMB10" s="428"/>
      <c r="OMC10" s="428"/>
      <c r="OMD10" s="428"/>
      <c r="OME10" s="428"/>
      <c r="OMF10" s="428"/>
      <c r="OMG10" s="428"/>
      <c r="OMH10" s="428"/>
      <c r="OMI10" s="428"/>
      <c r="OMJ10" s="428"/>
      <c r="OMK10" s="428"/>
      <c r="OML10" s="428"/>
      <c r="OMM10" s="428"/>
      <c r="OMN10" s="428"/>
      <c r="OMO10" s="428"/>
      <c r="OMP10" s="428"/>
      <c r="OMQ10" s="428"/>
      <c r="OMR10" s="428"/>
      <c r="OMS10" s="428"/>
      <c r="OMT10" s="428"/>
      <c r="OMU10" s="428"/>
      <c r="OMV10" s="428"/>
      <c r="OMW10" s="428"/>
      <c r="OMX10" s="428"/>
      <c r="OMY10" s="428"/>
      <c r="OMZ10" s="428"/>
      <c r="ONA10" s="428"/>
      <c r="ONB10" s="428"/>
      <c r="ONC10" s="428"/>
      <c r="OND10" s="428"/>
      <c r="ONE10" s="428"/>
      <c r="ONF10" s="428"/>
      <c r="ONG10" s="428"/>
      <c r="ONH10" s="428"/>
      <c r="ONI10" s="428"/>
      <c r="ONJ10" s="428"/>
      <c r="ONK10" s="428"/>
      <c r="ONL10" s="428"/>
      <c r="ONM10" s="428"/>
      <c r="ONN10" s="428"/>
      <c r="ONO10" s="428"/>
      <c r="ONP10" s="428"/>
      <c r="ONQ10" s="428"/>
      <c r="ONR10" s="428"/>
      <c r="ONS10" s="428"/>
      <c r="ONT10" s="428"/>
      <c r="ONU10" s="428"/>
      <c r="ONV10" s="428"/>
      <c r="ONW10" s="428"/>
      <c r="ONX10" s="428"/>
      <c r="ONY10" s="428"/>
      <c r="ONZ10" s="428"/>
      <c r="OOA10" s="428"/>
      <c r="OOB10" s="428"/>
      <c r="OOC10" s="428"/>
      <c r="OOD10" s="428"/>
      <c r="OOE10" s="428"/>
      <c r="OOF10" s="428"/>
      <c r="OOG10" s="428"/>
      <c r="OOH10" s="428"/>
      <c r="OOI10" s="428"/>
      <c r="OOJ10" s="428"/>
      <c r="OOK10" s="428"/>
      <c r="OOL10" s="428"/>
      <c r="OOM10" s="428"/>
      <c r="OON10" s="428"/>
      <c r="OOO10" s="428"/>
      <c r="OOP10" s="428"/>
      <c r="OOQ10" s="428"/>
      <c r="OOR10" s="428"/>
      <c r="OOS10" s="428"/>
      <c r="OOT10" s="428"/>
      <c r="OOU10" s="428"/>
      <c r="OOV10" s="428"/>
      <c r="OOW10" s="428"/>
      <c r="OOX10" s="428"/>
      <c r="OOY10" s="428"/>
      <c r="OOZ10" s="428"/>
      <c r="OPA10" s="428"/>
      <c r="OPB10" s="428"/>
      <c r="OPC10" s="428"/>
      <c r="OPD10" s="428"/>
      <c r="OPE10" s="428"/>
      <c r="OPF10" s="428"/>
      <c r="OPG10" s="428"/>
      <c r="OPH10" s="428"/>
      <c r="OPI10" s="428"/>
      <c r="OPJ10" s="428"/>
      <c r="OPK10" s="428"/>
      <c r="OPL10" s="428"/>
      <c r="OPM10" s="428"/>
      <c r="OPN10" s="428"/>
      <c r="OPO10" s="428"/>
      <c r="OPP10" s="428"/>
      <c r="OPQ10" s="428"/>
      <c r="OPR10" s="428"/>
      <c r="OPS10" s="428"/>
      <c r="OPT10" s="428"/>
      <c r="OPU10" s="428"/>
      <c r="OPV10" s="428"/>
      <c r="OPW10" s="428"/>
      <c r="OPX10" s="428"/>
      <c r="OPY10" s="428"/>
      <c r="OPZ10" s="428"/>
      <c r="OQA10" s="428"/>
      <c r="OQB10" s="428"/>
      <c r="OQC10" s="428"/>
      <c r="OQD10" s="428"/>
      <c r="OQE10" s="428"/>
      <c r="OQF10" s="428"/>
      <c r="OQG10" s="428"/>
      <c r="OQH10" s="428"/>
      <c r="OQI10" s="428"/>
      <c r="OQJ10" s="428"/>
      <c r="OQK10" s="428"/>
      <c r="OQL10" s="428"/>
      <c r="OQM10" s="428"/>
      <c r="OQN10" s="428"/>
      <c r="OQO10" s="428"/>
      <c r="OQP10" s="428"/>
      <c r="OQQ10" s="428"/>
      <c r="OQR10" s="428"/>
      <c r="OQS10" s="428"/>
      <c r="OQT10" s="428"/>
      <c r="OQU10" s="428"/>
      <c r="OQV10" s="428"/>
      <c r="OQW10" s="428"/>
      <c r="OQX10" s="428"/>
      <c r="OQY10" s="428"/>
      <c r="OQZ10" s="428"/>
      <c r="ORA10" s="428"/>
      <c r="ORB10" s="428"/>
      <c r="ORC10" s="428"/>
      <c r="ORD10" s="428"/>
      <c r="ORE10" s="428"/>
      <c r="ORF10" s="428"/>
      <c r="ORG10" s="428"/>
      <c r="ORH10" s="428"/>
      <c r="ORI10" s="428"/>
      <c r="ORJ10" s="428"/>
      <c r="ORK10" s="428"/>
      <c r="ORL10" s="428"/>
      <c r="ORM10" s="428"/>
      <c r="ORN10" s="428"/>
      <c r="ORO10" s="428"/>
      <c r="ORP10" s="428"/>
      <c r="ORQ10" s="428"/>
      <c r="ORR10" s="428"/>
      <c r="ORS10" s="428"/>
      <c r="ORT10" s="428"/>
      <c r="ORU10" s="428"/>
      <c r="ORV10" s="428"/>
      <c r="ORW10" s="428"/>
      <c r="ORX10" s="428"/>
      <c r="ORY10" s="428"/>
      <c r="ORZ10" s="428"/>
      <c r="OSA10" s="428"/>
      <c r="OSB10" s="428"/>
      <c r="OSC10" s="428"/>
      <c r="OSD10" s="428"/>
      <c r="OSE10" s="428"/>
      <c r="OSF10" s="428"/>
      <c r="OSG10" s="428"/>
      <c r="OSH10" s="428"/>
      <c r="OSI10" s="428"/>
      <c r="OSJ10" s="428"/>
      <c r="OSK10" s="428"/>
      <c r="OSL10" s="428"/>
      <c r="OSM10" s="428"/>
      <c r="OSN10" s="428"/>
      <c r="OSO10" s="428"/>
      <c r="OSP10" s="428"/>
      <c r="OSQ10" s="428"/>
      <c r="OSR10" s="428"/>
      <c r="OSS10" s="428"/>
      <c r="OST10" s="428"/>
      <c r="OSU10" s="428"/>
      <c r="OSV10" s="428"/>
      <c r="OSW10" s="428"/>
      <c r="OSX10" s="428"/>
      <c r="OSY10" s="428"/>
      <c r="OSZ10" s="428"/>
      <c r="OTA10" s="428"/>
      <c r="OTB10" s="428"/>
      <c r="OTC10" s="428"/>
      <c r="OTD10" s="428"/>
      <c r="OTE10" s="428"/>
      <c r="OTF10" s="428"/>
      <c r="OTG10" s="428"/>
      <c r="OTH10" s="428"/>
      <c r="OTI10" s="428"/>
      <c r="OTJ10" s="428"/>
      <c r="OTK10" s="428"/>
      <c r="OTL10" s="428"/>
      <c r="OTM10" s="428"/>
      <c r="OTN10" s="428"/>
      <c r="OTO10" s="428"/>
      <c r="OTP10" s="428"/>
      <c r="OTQ10" s="428"/>
      <c r="OTR10" s="428"/>
      <c r="OTS10" s="428"/>
      <c r="OTT10" s="428"/>
      <c r="OTU10" s="428"/>
      <c r="OTV10" s="428"/>
      <c r="OTW10" s="428"/>
      <c r="OTX10" s="428"/>
      <c r="OTY10" s="428"/>
      <c r="OTZ10" s="428"/>
      <c r="OUA10" s="428"/>
      <c r="OUB10" s="428"/>
      <c r="OUC10" s="428"/>
      <c r="OUD10" s="428"/>
      <c r="OUE10" s="428"/>
      <c r="OUF10" s="428"/>
      <c r="OUG10" s="428"/>
      <c r="OUH10" s="428"/>
      <c r="OUI10" s="428"/>
      <c r="OUJ10" s="428"/>
      <c r="OUK10" s="428"/>
      <c r="OUL10" s="428"/>
      <c r="OUM10" s="428"/>
      <c r="OUN10" s="428"/>
      <c r="OUO10" s="428"/>
      <c r="OUP10" s="428"/>
      <c r="OUQ10" s="428"/>
      <c r="OUR10" s="428"/>
      <c r="OUS10" s="428"/>
      <c r="OUT10" s="428"/>
      <c r="OUU10" s="428"/>
      <c r="OUV10" s="428"/>
      <c r="OUW10" s="428"/>
      <c r="OUX10" s="428"/>
      <c r="OUY10" s="428"/>
      <c r="OUZ10" s="428"/>
      <c r="OVA10" s="428"/>
      <c r="OVB10" s="428"/>
      <c r="OVC10" s="428"/>
      <c r="OVD10" s="428"/>
      <c r="OVE10" s="428"/>
      <c r="OVF10" s="428"/>
      <c r="OVG10" s="428"/>
      <c r="OVH10" s="428"/>
      <c r="OVI10" s="428"/>
      <c r="OVJ10" s="428"/>
      <c r="OVK10" s="428"/>
      <c r="OVL10" s="428"/>
      <c r="OVM10" s="428"/>
      <c r="OVN10" s="428"/>
      <c r="OVO10" s="428"/>
      <c r="OVP10" s="428"/>
      <c r="OVQ10" s="428"/>
      <c r="OVR10" s="428"/>
      <c r="OVS10" s="428"/>
      <c r="OVT10" s="428"/>
      <c r="OVU10" s="428"/>
      <c r="OVV10" s="428"/>
      <c r="OVW10" s="428"/>
      <c r="OVX10" s="428"/>
      <c r="OVY10" s="428"/>
      <c r="OVZ10" s="428"/>
      <c r="OWA10" s="428"/>
      <c r="OWB10" s="428"/>
      <c r="OWC10" s="428"/>
      <c r="OWD10" s="428"/>
      <c r="OWE10" s="428"/>
      <c r="OWF10" s="428"/>
      <c r="OWG10" s="428"/>
      <c r="OWH10" s="428"/>
      <c r="OWI10" s="428"/>
      <c r="OWJ10" s="428"/>
      <c r="OWK10" s="428"/>
      <c r="OWL10" s="428"/>
      <c r="OWM10" s="428"/>
      <c r="OWN10" s="428"/>
      <c r="OWO10" s="428"/>
      <c r="OWP10" s="428"/>
      <c r="OWQ10" s="428"/>
      <c r="OWR10" s="428"/>
      <c r="OWS10" s="428"/>
      <c r="OWT10" s="428"/>
      <c r="OWU10" s="428"/>
      <c r="OWV10" s="428"/>
      <c r="OWW10" s="428"/>
      <c r="OWX10" s="428"/>
      <c r="OWY10" s="428"/>
      <c r="OWZ10" s="428"/>
      <c r="OXA10" s="428"/>
      <c r="OXB10" s="428"/>
      <c r="OXC10" s="428"/>
      <c r="OXD10" s="428"/>
      <c r="OXE10" s="428"/>
      <c r="OXF10" s="428"/>
      <c r="OXG10" s="428"/>
      <c r="OXH10" s="428"/>
      <c r="OXI10" s="428"/>
      <c r="OXJ10" s="428"/>
      <c r="OXK10" s="428"/>
      <c r="OXL10" s="428"/>
      <c r="OXM10" s="428"/>
      <c r="OXN10" s="428"/>
      <c r="OXO10" s="428"/>
      <c r="OXP10" s="428"/>
      <c r="OXQ10" s="428"/>
      <c r="OXR10" s="428"/>
      <c r="OXS10" s="428"/>
      <c r="OXT10" s="428"/>
      <c r="OXU10" s="428"/>
      <c r="OXV10" s="428"/>
      <c r="OXW10" s="428"/>
      <c r="OXX10" s="428"/>
      <c r="OXY10" s="428"/>
      <c r="OXZ10" s="428"/>
      <c r="OYA10" s="428"/>
      <c r="OYB10" s="428"/>
      <c r="OYC10" s="428"/>
      <c r="OYD10" s="428"/>
      <c r="OYE10" s="428"/>
      <c r="OYF10" s="428"/>
      <c r="OYG10" s="428"/>
      <c r="OYH10" s="428"/>
      <c r="OYI10" s="428"/>
      <c r="OYJ10" s="428"/>
      <c r="OYK10" s="428"/>
      <c r="OYL10" s="428"/>
      <c r="OYM10" s="428"/>
      <c r="OYN10" s="428"/>
      <c r="OYO10" s="428"/>
      <c r="OYP10" s="428"/>
      <c r="OYQ10" s="428"/>
      <c r="OYR10" s="428"/>
      <c r="OYS10" s="428"/>
      <c r="OYT10" s="428"/>
      <c r="OYU10" s="428"/>
      <c r="OYV10" s="428"/>
      <c r="OYW10" s="428"/>
      <c r="OYX10" s="428"/>
      <c r="OYY10" s="428"/>
      <c r="OYZ10" s="428"/>
      <c r="OZA10" s="428"/>
      <c r="OZB10" s="428"/>
      <c r="OZC10" s="428"/>
      <c r="OZD10" s="428"/>
      <c r="OZE10" s="428"/>
      <c r="OZF10" s="428"/>
      <c r="OZG10" s="428"/>
      <c r="OZH10" s="428"/>
      <c r="OZI10" s="428"/>
      <c r="OZJ10" s="428"/>
      <c r="OZK10" s="428"/>
      <c r="OZL10" s="428"/>
      <c r="OZM10" s="428"/>
      <c r="OZN10" s="428"/>
      <c r="OZO10" s="428"/>
      <c r="OZP10" s="428"/>
      <c r="OZQ10" s="428"/>
      <c r="OZR10" s="428"/>
      <c r="OZS10" s="428"/>
      <c r="OZT10" s="428"/>
      <c r="OZU10" s="428"/>
      <c r="OZV10" s="428"/>
      <c r="OZW10" s="428"/>
      <c r="OZX10" s="428"/>
      <c r="OZY10" s="428"/>
      <c r="OZZ10" s="428"/>
      <c r="PAA10" s="428"/>
      <c r="PAB10" s="428"/>
      <c r="PAC10" s="428"/>
      <c r="PAD10" s="428"/>
      <c r="PAE10" s="428"/>
      <c r="PAF10" s="428"/>
      <c r="PAG10" s="428"/>
      <c r="PAH10" s="428"/>
      <c r="PAI10" s="428"/>
      <c r="PAJ10" s="428"/>
      <c r="PAK10" s="428"/>
      <c r="PAL10" s="428"/>
      <c r="PAM10" s="428"/>
      <c r="PAN10" s="428"/>
      <c r="PAO10" s="428"/>
      <c r="PAP10" s="428"/>
      <c r="PAQ10" s="428"/>
      <c r="PAR10" s="428"/>
      <c r="PAS10" s="428"/>
      <c r="PAT10" s="428"/>
      <c r="PAU10" s="428"/>
      <c r="PAV10" s="428"/>
      <c r="PAW10" s="428"/>
      <c r="PAX10" s="428"/>
      <c r="PAY10" s="428"/>
      <c r="PAZ10" s="428"/>
      <c r="PBA10" s="428"/>
      <c r="PBB10" s="428"/>
      <c r="PBC10" s="428"/>
      <c r="PBD10" s="428"/>
      <c r="PBE10" s="428"/>
      <c r="PBF10" s="428"/>
      <c r="PBG10" s="428"/>
      <c r="PBH10" s="428"/>
      <c r="PBI10" s="428"/>
      <c r="PBJ10" s="428"/>
      <c r="PBK10" s="428"/>
      <c r="PBL10" s="428"/>
      <c r="PBM10" s="428"/>
      <c r="PBN10" s="428"/>
      <c r="PBO10" s="428"/>
      <c r="PBP10" s="428"/>
      <c r="PBQ10" s="428"/>
      <c r="PBR10" s="428"/>
      <c r="PBS10" s="428"/>
      <c r="PBT10" s="428"/>
      <c r="PBU10" s="428"/>
      <c r="PBV10" s="428"/>
      <c r="PBW10" s="428"/>
      <c r="PBX10" s="428"/>
      <c r="PBY10" s="428"/>
      <c r="PBZ10" s="428"/>
      <c r="PCA10" s="428"/>
      <c r="PCB10" s="428"/>
      <c r="PCC10" s="428"/>
      <c r="PCD10" s="428"/>
      <c r="PCE10" s="428"/>
      <c r="PCF10" s="428"/>
      <c r="PCG10" s="428"/>
      <c r="PCH10" s="428"/>
      <c r="PCI10" s="428"/>
      <c r="PCJ10" s="428"/>
      <c r="PCK10" s="428"/>
      <c r="PCL10" s="428"/>
      <c r="PCM10" s="428"/>
      <c r="PCN10" s="428"/>
      <c r="PCO10" s="428"/>
      <c r="PCP10" s="428"/>
      <c r="PCQ10" s="428"/>
      <c r="PCR10" s="428"/>
      <c r="PCS10" s="428"/>
      <c r="PCT10" s="428"/>
      <c r="PCU10" s="428"/>
      <c r="PCV10" s="428"/>
      <c r="PCW10" s="428"/>
      <c r="PCX10" s="428"/>
      <c r="PCY10" s="428"/>
      <c r="PCZ10" s="428"/>
      <c r="PDA10" s="428"/>
      <c r="PDB10" s="428"/>
      <c r="PDC10" s="428"/>
      <c r="PDD10" s="428"/>
      <c r="PDE10" s="428"/>
      <c r="PDF10" s="428"/>
      <c r="PDG10" s="428"/>
      <c r="PDH10" s="428"/>
      <c r="PDI10" s="428"/>
      <c r="PDJ10" s="428"/>
      <c r="PDK10" s="428"/>
      <c r="PDL10" s="428"/>
      <c r="PDM10" s="428"/>
      <c r="PDN10" s="428"/>
      <c r="PDO10" s="428"/>
      <c r="PDP10" s="428"/>
      <c r="PDQ10" s="428"/>
      <c r="PDR10" s="428"/>
      <c r="PDS10" s="428"/>
      <c r="PDT10" s="428"/>
      <c r="PDU10" s="428"/>
      <c r="PDV10" s="428"/>
      <c r="PDW10" s="428"/>
      <c r="PDX10" s="428"/>
      <c r="PDY10" s="428"/>
      <c r="PDZ10" s="428"/>
      <c r="PEA10" s="428"/>
      <c r="PEB10" s="428"/>
      <c r="PEC10" s="428"/>
      <c r="PED10" s="428"/>
      <c r="PEE10" s="428"/>
      <c r="PEF10" s="428"/>
      <c r="PEG10" s="428"/>
      <c r="PEH10" s="428"/>
      <c r="PEI10" s="428"/>
      <c r="PEJ10" s="428"/>
      <c r="PEK10" s="428"/>
      <c r="PEL10" s="428"/>
      <c r="PEM10" s="428"/>
      <c r="PEN10" s="428"/>
      <c r="PEO10" s="428"/>
      <c r="PEP10" s="428"/>
      <c r="PEQ10" s="428"/>
      <c r="PER10" s="428"/>
      <c r="PES10" s="428"/>
      <c r="PET10" s="428"/>
      <c r="PEU10" s="428"/>
      <c r="PEV10" s="428"/>
      <c r="PEW10" s="428"/>
      <c r="PEX10" s="428"/>
      <c r="PEY10" s="428"/>
      <c r="PEZ10" s="428"/>
      <c r="PFA10" s="428"/>
      <c r="PFB10" s="428"/>
      <c r="PFC10" s="428"/>
      <c r="PFD10" s="428"/>
      <c r="PFE10" s="428"/>
      <c r="PFF10" s="428"/>
      <c r="PFG10" s="428"/>
      <c r="PFH10" s="428"/>
      <c r="PFI10" s="428"/>
      <c r="PFJ10" s="428"/>
      <c r="PFK10" s="428"/>
      <c r="PFL10" s="428"/>
      <c r="PFM10" s="428"/>
      <c r="PFN10" s="428"/>
      <c r="PFO10" s="428"/>
      <c r="PFP10" s="428"/>
      <c r="PFQ10" s="428"/>
      <c r="PFR10" s="428"/>
      <c r="PFS10" s="428"/>
      <c r="PFT10" s="428"/>
      <c r="PFU10" s="428"/>
      <c r="PFV10" s="428"/>
      <c r="PFW10" s="428"/>
      <c r="PFX10" s="428"/>
      <c r="PFY10" s="428"/>
      <c r="PFZ10" s="428"/>
      <c r="PGA10" s="428"/>
      <c r="PGB10" s="428"/>
      <c r="PGC10" s="428"/>
      <c r="PGD10" s="428"/>
      <c r="PGE10" s="428"/>
      <c r="PGF10" s="428"/>
      <c r="PGG10" s="428"/>
      <c r="PGH10" s="428"/>
      <c r="PGI10" s="428"/>
      <c r="PGJ10" s="428"/>
      <c r="PGK10" s="428"/>
      <c r="PGL10" s="428"/>
      <c r="PGM10" s="428"/>
      <c r="PGN10" s="428"/>
      <c r="PGO10" s="428"/>
      <c r="PGP10" s="428"/>
      <c r="PGQ10" s="428"/>
      <c r="PGR10" s="428"/>
      <c r="PGS10" s="428"/>
      <c r="PGT10" s="428"/>
      <c r="PGU10" s="428"/>
      <c r="PGV10" s="428"/>
      <c r="PGW10" s="428"/>
      <c r="PGX10" s="428"/>
      <c r="PGY10" s="428"/>
      <c r="PGZ10" s="428"/>
      <c r="PHA10" s="428"/>
      <c r="PHB10" s="428"/>
      <c r="PHC10" s="428"/>
      <c r="PHD10" s="428"/>
      <c r="PHE10" s="428"/>
      <c r="PHF10" s="428"/>
      <c r="PHG10" s="428"/>
      <c r="PHH10" s="428"/>
      <c r="PHI10" s="428"/>
      <c r="PHJ10" s="428"/>
      <c r="PHK10" s="428"/>
      <c r="PHL10" s="428"/>
      <c r="PHM10" s="428"/>
      <c r="PHN10" s="428"/>
      <c r="PHO10" s="428"/>
      <c r="PHP10" s="428"/>
      <c r="PHQ10" s="428"/>
      <c r="PHR10" s="428"/>
      <c r="PHS10" s="428"/>
      <c r="PHT10" s="428"/>
      <c r="PHU10" s="428"/>
      <c r="PHV10" s="428"/>
      <c r="PHW10" s="428"/>
      <c r="PHX10" s="428"/>
      <c r="PHY10" s="428"/>
      <c r="PHZ10" s="428"/>
      <c r="PIA10" s="428"/>
      <c r="PIB10" s="428"/>
      <c r="PIC10" s="428"/>
      <c r="PID10" s="428"/>
      <c r="PIE10" s="428"/>
      <c r="PIF10" s="428"/>
      <c r="PIG10" s="428"/>
      <c r="PIH10" s="428"/>
      <c r="PII10" s="428"/>
      <c r="PIJ10" s="428"/>
      <c r="PIK10" s="428"/>
      <c r="PIL10" s="428"/>
      <c r="PIM10" s="428"/>
      <c r="PIN10" s="428"/>
      <c r="PIO10" s="428"/>
      <c r="PIP10" s="428"/>
      <c r="PIQ10" s="428"/>
      <c r="PIR10" s="428"/>
      <c r="PIS10" s="428"/>
      <c r="PIT10" s="428"/>
      <c r="PIU10" s="428"/>
      <c r="PIV10" s="428"/>
      <c r="PIW10" s="428"/>
      <c r="PIX10" s="428"/>
      <c r="PIY10" s="428"/>
      <c r="PIZ10" s="428"/>
      <c r="PJA10" s="428"/>
      <c r="PJB10" s="428"/>
      <c r="PJC10" s="428"/>
      <c r="PJD10" s="428"/>
      <c r="PJE10" s="428"/>
      <c r="PJF10" s="428"/>
      <c r="PJG10" s="428"/>
      <c r="PJH10" s="428"/>
      <c r="PJI10" s="428"/>
      <c r="PJJ10" s="428"/>
      <c r="PJK10" s="428"/>
      <c r="PJL10" s="428"/>
      <c r="PJM10" s="428"/>
      <c r="PJN10" s="428"/>
      <c r="PJO10" s="428"/>
      <c r="PJP10" s="428"/>
      <c r="PJQ10" s="428"/>
      <c r="PJR10" s="428"/>
      <c r="PJS10" s="428"/>
      <c r="PJT10" s="428"/>
      <c r="PJU10" s="428"/>
      <c r="PJV10" s="428"/>
      <c r="PJW10" s="428"/>
      <c r="PJX10" s="428"/>
      <c r="PJY10" s="428"/>
      <c r="PJZ10" s="428"/>
      <c r="PKA10" s="428"/>
      <c r="PKB10" s="428"/>
      <c r="PKC10" s="428"/>
      <c r="PKD10" s="428"/>
      <c r="PKE10" s="428"/>
      <c r="PKF10" s="428"/>
      <c r="PKG10" s="428"/>
      <c r="PKH10" s="428"/>
      <c r="PKI10" s="428"/>
      <c r="PKJ10" s="428"/>
      <c r="PKK10" s="428"/>
      <c r="PKL10" s="428"/>
      <c r="PKM10" s="428"/>
      <c r="PKN10" s="428"/>
      <c r="PKO10" s="428"/>
      <c r="PKP10" s="428"/>
      <c r="PKQ10" s="428"/>
      <c r="PKR10" s="428"/>
      <c r="PKS10" s="428"/>
      <c r="PKT10" s="428"/>
      <c r="PKU10" s="428"/>
      <c r="PKV10" s="428"/>
      <c r="PKW10" s="428"/>
      <c r="PKX10" s="428"/>
      <c r="PKY10" s="428"/>
      <c r="PKZ10" s="428"/>
      <c r="PLA10" s="428"/>
      <c r="PLB10" s="428"/>
      <c r="PLC10" s="428"/>
      <c r="PLD10" s="428"/>
      <c r="PLE10" s="428"/>
      <c r="PLF10" s="428"/>
      <c r="PLG10" s="428"/>
      <c r="PLH10" s="428"/>
      <c r="PLI10" s="428"/>
      <c r="PLJ10" s="428"/>
      <c r="PLK10" s="428"/>
      <c r="PLL10" s="428"/>
      <c r="PLM10" s="428"/>
      <c r="PLN10" s="428"/>
      <c r="PLO10" s="428"/>
      <c r="PLP10" s="428"/>
      <c r="PLQ10" s="428"/>
      <c r="PLR10" s="428"/>
      <c r="PLS10" s="428"/>
      <c r="PLT10" s="428"/>
      <c r="PLU10" s="428"/>
      <c r="PLV10" s="428"/>
      <c r="PLW10" s="428"/>
      <c r="PLX10" s="428"/>
      <c r="PLY10" s="428"/>
      <c r="PLZ10" s="428"/>
      <c r="PMA10" s="428"/>
      <c r="PMB10" s="428"/>
      <c r="PMC10" s="428"/>
      <c r="PMD10" s="428"/>
      <c r="PME10" s="428"/>
      <c r="PMF10" s="428"/>
      <c r="PMG10" s="428"/>
      <c r="PMH10" s="428"/>
      <c r="PMI10" s="428"/>
      <c r="PMJ10" s="428"/>
      <c r="PMK10" s="428"/>
      <c r="PML10" s="428"/>
      <c r="PMM10" s="428"/>
      <c r="PMN10" s="428"/>
      <c r="PMO10" s="428"/>
      <c r="PMP10" s="428"/>
      <c r="PMQ10" s="428"/>
      <c r="PMR10" s="428"/>
      <c r="PMS10" s="428"/>
      <c r="PMT10" s="428"/>
      <c r="PMU10" s="428"/>
      <c r="PMV10" s="428"/>
      <c r="PMW10" s="428"/>
      <c r="PMX10" s="428"/>
      <c r="PMY10" s="428"/>
      <c r="PMZ10" s="428"/>
      <c r="PNA10" s="428"/>
      <c r="PNB10" s="428"/>
      <c r="PNC10" s="428"/>
      <c r="PND10" s="428"/>
      <c r="PNE10" s="428"/>
      <c r="PNF10" s="428"/>
      <c r="PNG10" s="428"/>
      <c r="PNH10" s="428"/>
      <c r="PNI10" s="428"/>
      <c r="PNJ10" s="428"/>
      <c r="PNK10" s="428"/>
      <c r="PNL10" s="428"/>
      <c r="PNM10" s="428"/>
      <c r="PNN10" s="428"/>
      <c r="PNO10" s="428"/>
      <c r="PNP10" s="428"/>
      <c r="PNQ10" s="428"/>
      <c r="PNR10" s="428"/>
      <c r="PNS10" s="428"/>
      <c r="PNT10" s="428"/>
      <c r="PNU10" s="428"/>
      <c r="PNV10" s="428"/>
      <c r="PNW10" s="428"/>
      <c r="PNX10" s="428"/>
      <c r="PNY10" s="428"/>
      <c r="PNZ10" s="428"/>
      <c r="POA10" s="428"/>
      <c r="POB10" s="428"/>
      <c r="POC10" s="428"/>
      <c r="POD10" s="428"/>
      <c r="POE10" s="428"/>
      <c r="POF10" s="428"/>
      <c r="POG10" s="428"/>
      <c r="POH10" s="428"/>
      <c r="POI10" s="428"/>
      <c r="POJ10" s="428"/>
      <c r="POK10" s="428"/>
      <c r="POL10" s="428"/>
      <c r="POM10" s="428"/>
      <c r="PON10" s="428"/>
      <c r="POO10" s="428"/>
      <c r="POP10" s="428"/>
      <c r="POQ10" s="428"/>
      <c r="POR10" s="428"/>
      <c r="POS10" s="428"/>
      <c r="POT10" s="428"/>
      <c r="POU10" s="428"/>
      <c r="POV10" s="428"/>
      <c r="POW10" s="428"/>
      <c r="POX10" s="428"/>
      <c r="POY10" s="428"/>
      <c r="POZ10" s="428"/>
      <c r="PPA10" s="428"/>
      <c r="PPB10" s="428"/>
      <c r="PPC10" s="428"/>
      <c r="PPD10" s="428"/>
      <c r="PPE10" s="428"/>
      <c r="PPF10" s="428"/>
      <c r="PPG10" s="428"/>
      <c r="PPH10" s="428"/>
      <c r="PPI10" s="428"/>
      <c r="PPJ10" s="428"/>
      <c r="PPK10" s="428"/>
      <c r="PPL10" s="428"/>
      <c r="PPM10" s="428"/>
      <c r="PPN10" s="428"/>
      <c r="PPO10" s="428"/>
      <c r="PPP10" s="428"/>
      <c r="PPQ10" s="428"/>
      <c r="PPR10" s="428"/>
      <c r="PPS10" s="428"/>
      <c r="PPT10" s="428"/>
      <c r="PPU10" s="428"/>
      <c r="PPV10" s="428"/>
      <c r="PPW10" s="428"/>
      <c r="PPX10" s="428"/>
      <c r="PPY10" s="428"/>
      <c r="PPZ10" s="428"/>
      <c r="PQA10" s="428"/>
      <c r="PQB10" s="428"/>
      <c r="PQC10" s="428"/>
      <c r="PQD10" s="428"/>
      <c r="PQE10" s="428"/>
      <c r="PQF10" s="428"/>
      <c r="PQG10" s="428"/>
      <c r="PQH10" s="428"/>
      <c r="PQI10" s="428"/>
      <c r="PQJ10" s="428"/>
      <c r="PQK10" s="428"/>
      <c r="PQL10" s="428"/>
      <c r="PQM10" s="428"/>
      <c r="PQN10" s="428"/>
      <c r="PQO10" s="428"/>
      <c r="PQP10" s="428"/>
      <c r="PQQ10" s="428"/>
      <c r="PQR10" s="428"/>
      <c r="PQS10" s="428"/>
      <c r="PQT10" s="428"/>
      <c r="PQU10" s="428"/>
      <c r="PQV10" s="428"/>
      <c r="PQW10" s="428"/>
      <c r="PQX10" s="428"/>
      <c r="PQY10" s="428"/>
      <c r="PQZ10" s="428"/>
      <c r="PRA10" s="428"/>
      <c r="PRB10" s="428"/>
      <c r="PRC10" s="428"/>
      <c r="PRD10" s="428"/>
      <c r="PRE10" s="428"/>
      <c r="PRF10" s="428"/>
      <c r="PRG10" s="428"/>
      <c r="PRH10" s="428"/>
      <c r="PRI10" s="428"/>
      <c r="PRJ10" s="428"/>
      <c r="PRK10" s="428"/>
      <c r="PRL10" s="428"/>
      <c r="PRM10" s="428"/>
      <c r="PRN10" s="428"/>
      <c r="PRO10" s="428"/>
      <c r="PRP10" s="428"/>
      <c r="PRQ10" s="428"/>
      <c r="PRR10" s="428"/>
      <c r="PRS10" s="428"/>
      <c r="PRT10" s="428"/>
      <c r="PRU10" s="428"/>
      <c r="PRV10" s="428"/>
      <c r="PRW10" s="428"/>
      <c r="PRX10" s="428"/>
      <c r="PRY10" s="428"/>
      <c r="PRZ10" s="428"/>
      <c r="PSA10" s="428"/>
      <c r="PSB10" s="428"/>
      <c r="PSC10" s="428"/>
      <c r="PSD10" s="428"/>
      <c r="PSE10" s="428"/>
      <c r="PSF10" s="428"/>
      <c r="PSG10" s="428"/>
      <c r="PSH10" s="428"/>
      <c r="PSI10" s="428"/>
      <c r="PSJ10" s="428"/>
      <c r="PSK10" s="428"/>
      <c r="PSL10" s="428"/>
      <c r="PSM10" s="428"/>
      <c r="PSN10" s="428"/>
      <c r="PSO10" s="428"/>
      <c r="PSP10" s="428"/>
      <c r="PSQ10" s="428"/>
      <c r="PSR10" s="428"/>
      <c r="PSS10" s="428"/>
      <c r="PST10" s="428"/>
      <c r="PSU10" s="428"/>
      <c r="PSV10" s="428"/>
      <c r="PSW10" s="428"/>
      <c r="PSX10" s="428"/>
      <c r="PSY10" s="428"/>
      <c r="PSZ10" s="428"/>
      <c r="PTA10" s="428"/>
      <c r="PTB10" s="428"/>
      <c r="PTC10" s="428"/>
      <c r="PTD10" s="428"/>
      <c r="PTE10" s="428"/>
      <c r="PTF10" s="428"/>
      <c r="PTG10" s="428"/>
      <c r="PTH10" s="428"/>
      <c r="PTI10" s="428"/>
      <c r="PTJ10" s="428"/>
      <c r="PTK10" s="428"/>
      <c r="PTL10" s="428"/>
      <c r="PTM10" s="428"/>
      <c r="PTN10" s="428"/>
      <c r="PTO10" s="428"/>
      <c r="PTP10" s="428"/>
      <c r="PTQ10" s="428"/>
      <c r="PTR10" s="428"/>
      <c r="PTS10" s="428"/>
      <c r="PTT10" s="428"/>
      <c r="PTU10" s="428"/>
      <c r="PTV10" s="428"/>
      <c r="PTW10" s="428"/>
      <c r="PTX10" s="428"/>
      <c r="PTY10" s="428"/>
      <c r="PTZ10" s="428"/>
      <c r="PUA10" s="428"/>
      <c r="PUB10" s="428"/>
      <c r="PUC10" s="428"/>
      <c r="PUD10" s="428"/>
      <c r="PUE10" s="428"/>
      <c r="PUF10" s="428"/>
      <c r="PUG10" s="428"/>
      <c r="PUH10" s="428"/>
      <c r="PUI10" s="428"/>
      <c r="PUJ10" s="428"/>
      <c r="PUK10" s="428"/>
      <c r="PUL10" s="428"/>
      <c r="PUM10" s="428"/>
      <c r="PUN10" s="428"/>
      <c r="PUO10" s="428"/>
      <c r="PUP10" s="428"/>
      <c r="PUQ10" s="428"/>
      <c r="PUR10" s="428"/>
      <c r="PUS10" s="428"/>
      <c r="PUT10" s="428"/>
      <c r="PUU10" s="428"/>
      <c r="PUV10" s="428"/>
      <c r="PUW10" s="428"/>
      <c r="PUX10" s="428"/>
      <c r="PUY10" s="428"/>
      <c r="PUZ10" s="428"/>
      <c r="PVA10" s="428"/>
      <c r="PVB10" s="428"/>
      <c r="PVC10" s="428"/>
      <c r="PVD10" s="428"/>
      <c r="PVE10" s="428"/>
      <c r="PVF10" s="428"/>
      <c r="PVG10" s="428"/>
      <c r="PVH10" s="428"/>
      <c r="PVI10" s="428"/>
      <c r="PVJ10" s="428"/>
      <c r="PVK10" s="428"/>
      <c r="PVL10" s="428"/>
      <c r="PVM10" s="428"/>
      <c r="PVN10" s="428"/>
      <c r="PVO10" s="428"/>
      <c r="PVP10" s="428"/>
      <c r="PVQ10" s="428"/>
      <c r="PVR10" s="428"/>
      <c r="PVS10" s="428"/>
      <c r="PVT10" s="428"/>
      <c r="PVU10" s="428"/>
      <c r="PVV10" s="428"/>
      <c r="PVW10" s="428"/>
      <c r="PVX10" s="428"/>
      <c r="PVY10" s="428"/>
      <c r="PVZ10" s="428"/>
      <c r="PWA10" s="428"/>
      <c r="PWB10" s="428"/>
      <c r="PWC10" s="428"/>
      <c r="PWD10" s="428"/>
      <c r="PWE10" s="428"/>
      <c r="PWF10" s="428"/>
      <c r="PWG10" s="428"/>
      <c r="PWH10" s="428"/>
      <c r="PWI10" s="428"/>
      <c r="PWJ10" s="428"/>
      <c r="PWK10" s="428"/>
      <c r="PWL10" s="428"/>
      <c r="PWM10" s="428"/>
      <c r="PWN10" s="428"/>
      <c r="PWO10" s="428"/>
      <c r="PWP10" s="428"/>
      <c r="PWQ10" s="428"/>
      <c r="PWR10" s="428"/>
      <c r="PWS10" s="428"/>
      <c r="PWT10" s="428"/>
      <c r="PWU10" s="428"/>
      <c r="PWV10" s="428"/>
      <c r="PWW10" s="428"/>
      <c r="PWX10" s="428"/>
      <c r="PWY10" s="428"/>
      <c r="PWZ10" s="428"/>
      <c r="PXA10" s="428"/>
      <c r="PXB10" s="428"/>
      <c r="PXC10" s="428"/>
      <c r="PXD10" s="428"/>
      <c r="PXE10" s="428"/>
      <c r="PXF10" s="428"/>
      <c r="PXG10" s="428"/>
      <c r="PXH10" s="428"/>
      <c r="PXI10" s="428"/>
      <c r="PXJ10" s="428"/>
      <c r="PXK10" s="428"/>
      <c r="PXL10" s="428"/>
      <c r="PXM10" s="428"/>
      <c r="PXN10" s="428"/>
      <c r="PXO10" s="428"/>
      <c r="PXP10" s="428"/>
      <c r="PXQ10" s="428"/>
      <c r="PXR10" s="428"/>
      <c r="PXS10" s="428"/>
      <c r="PXT10" s="428"/>
      <c r="PXU10" s="428"/>
      <c r="PXV10" s="428"/>
      <c r="PXW10" s="428"/>
      <c r="PXX10" s="428"/>
      <c r="PXY10" s="428"/>
      <c r="PXZ10" s="428"/>
      <c r="PYA10" s="428"/>
      <c r="PYB10" s="428"/>
      <c r="PYC10" s="428"/>
      <c r="PYD10" s="428"/>
      <c r="PYE10" s="428"/>
      <c r="PYF10" s="428"/>
      <c r="PYG10" s="428"/>
      <c r="PYH10" s="428"/>
      <c r="PYI10" s="428"/>
      <c r="PYJ10" s="428"/>
      <c r="PYK10" s="428"/>
      <c r="PYL10" s="428"/>
      <c r="PYM10" s="428"/>
      <c r="PYN10" s="428"/>
      <c r="PYO10" s="428"/>
      <c r="PYP10" s="428"/>
      <c r="PYQ10" s="428"/>
      <c r="PYR10" s="428"/>
      <c r="PYS10" s="428"/>
      <c r="PYT10" s="428"/>
      <c r="PYU10" s="428"/>
      <c r="PYV10" s="428"/>
      <c r="PYW10" s="428"/>
      <c r="PYX10" s="428"/>
      <c r="PYY10" s="428"/>
      <c r="PYZ10" s="428"/>
      <c r="PZA10" s="428"/>
      <c r="PZB10" s="428"/>
      <c r="PZC10" s="428"/>
      <c r="PZD10" s="428"/>
      <c r="PZE10" s="428"/>
      <c r="PZF10" s="428"/>
      <c r="PZG10" s="428"/>
      <c r="PZH10" s="428"/>
      <c r="PZI10" s="428"/>
      <c r="PZJ10" s="428"/>
      <c r="PZK10" s="428"/>
      <c r="PZL10" s="428"/>
      <c r="PZM10" s="428"/>
      <c r="PZN10" s="428"/>
      <c r="PZO10" s="428"/>
      <c r="PZP10" s="428"/>
      <c r="PZQ10" s="428"/>
      <c r="PZR10" s="428"/>
      <c r="PZS10" s="428"/>
      <c r="PZT10" s="428"/>
      <c r="PZU10" s="428"/>
      <c r="PZV10" s="428"/>
      <c r="PZW10" s="428"/>
      <c r="PZX10" s="428"/>
      <c r="PZY10" s="428"/>
      <c r="PZZ10" s="428"/>
      <c r="QAA10" s="428"/>
      <c r="QAB10" s="428"/>
      <c r="QAC10" s="428"/>
      <c r="QAD10" s="428"/>
      <c r="QAE10" s="428"/>
      <c r="QAF10" s="428"/>
      <c r="QAG10" s="428"/>
      <c r="QAH10" s="428"/>
      <c r="QAI10" s="428"/>
      <c r="QAJ10" s="428"/>
      <c r="QAK10" s="428"/>
      <c r="QAL10" s="428"/>
      <c r="QAM10" s="428"/>
      <c r="QAN10" s="428"/>
      <c r="QAO10" s="428"/>
      <c r="QAP10" s="428"/>
      <c r="QAQ10" s="428"/>
      <c r="QAR10" s="428"/>
      <c r="QAS10" s="428"/>
      <c r="QAT10" s="428"/>
      <c r="QAU10" s="428"/>
      <c r="QAV10" s="428"/>
      <c r="QAW10" s="428"/>
      <c r="QAX10" s="428"/>
      <c r="QAY10" s="428"/>
      <c r="QAZ10" s="428"/>
      <c r="QBA10" s="428"/>
      <c r="QBB10" s="428"/>
      <c r="QBC10" s="428"/>
      <c r="QBD10" s="428"/>
      <c r="QBE10" s="428"/>
      <c r="QBF10" s="428"/>
      <c r="QBG10" s="428"/>
      <c r="QBH10" s="428"/>
      <c r="QBI10" s="428"/>
      <c r="QBJ10" s="428"/>
      <c r="QBK10" s="428"/>
      <c r="QBL10" s="428"/>
      <c r="QBM10" s="428"/>
      <c r="QBN10" s="428"/>
      <c r="QBO10" s="428"/>
      <c r="QBP10" s="428"/>
      <c r="QBQ10" s="428"/>
      <c r="QBR10" s="428"/>
      <c r="QBS10" s="428"/>
      <c r="QBT10" s="428"/>
      <c r="QBU10" s="428"/>
      <c r="QBV10" s="428"/>
      <c r="QBW10" s="428"/>
      <c r="QBX10" s="428"/>
      <c r="QBY10" s="428"/>
      <c r="QBZ10" s="428"/>
      <c r="QCA10" s="428"/>
      <c r="QCB10" s="428"/>
      <c r="QCC10" s="428"/>
      <c r="QCD10" s="428"/>
      <c r="QCE10" s="428"/>
      <c r="QCF10" s="428"/>
      <c r="QCG10" s="428"/>
      <c r="QCH10" s="428"/>
      <c r="QCI10" s="428"/>
      <c r="QCJ10" s="428"/>
      <c r="QCK10" s="428"/>
      <c r="QCL10" s="428"/>
      <c r="QCM10" s="428"/>
      <c r="QCN10" s="428"/>
      <c r="QCO10" s="428"/>
      <c r="QCP10" s="428"/>
      <c r="QCQ10" s="428"/>
      <c r="QCR10" s="428"/>
      <c r="QCS10" s="428"/>
      <c r="QCT10" s="428"/>
      <c r="QCU10" s="428"/>
      <c r="QCV10" s="428"/>
      <c r="QCW10" s="428"/>
      <c r="QCX10" s="428"/>
      <c r="QCY10" s="428"/>
      <c r="QCZ10" s="428"/>
      <c r="QDA10" s="428"/>
      <c r="QDB10" s="428"/>
      <c r="QDC10" s="428"/>
      <c r="QDD10" s="428"/>
      <c r="QDE10" s="428"/>
      <c r="QDF10" s="428"/>
      <c r="QDG10" s="428"/>
      <c r="QDH10" s="428"/>
      <c r="QDI10" s="428"/>
      <c r="QDJ10" s="428"/>
      <c r="QDK10" s="428"/>
      <c r="QDL10" s="428"/>
      <c r="QDM10" s="428"/>
      <c r="QDN10" s="428"/>
      <c r="QDO10" s="428"/>
      <c r="QDP10" s="428"/>
      <c r="QDQ10" s="428"/>
      <c r="QDR10" s="428"/>
      <c r="QDS10" s="428"/>
      <c r="QDT10" s="428"/>
      <c r="QDU10" s="428"/>
      <c r="QDV10" s="428"/>
      <c r="QDW10" s="428"/>
      <c r="QDX10" s="428"/>
      <c r="QDY10" s="428"/>
      <c r="QDZ10" s="428"/>
      <c r="QEA10" s="428"/>
      <c r="QEB10" s="428"/>
      <c r="QEC10" s="428"/>
      <c r="QED10" s="428"/>
      <c r="QEE10" s="428"/>
      <c r="QEF10" s="428"/>
      <c r="QEG10" s="428"/>
      <c r="QEH10" s="428"/>
      <c r="QEI10" s="428"/>
      <c r="QEJ10" s="428"/>
      <c r="QEK10" s="428"/>
      <c r="QEL10" s="428"/>
      <c r="QEM10" s="428"/>
      <c r="QEN10" s="428"/>
      <c r="QEO10" s="428"/>
      <c r="QEP10" s="428"/>
      <c r="QEQ10" s="428"/>
      <c r="QER10" s="428"/>
      <c r="QES10" s="428"/>
      <c r="QET10" s="428"/>
      <c r="QEU10" s="428"/>
      <c r="QEV10" s="428"/>
      <c r="QEW10" s="428"/>
      <c r="QEX10" s="428"/>
      <c r="QEY10" s="428"/>
      <c r="QEZ10" s="428"/>
      <c r="QFA10" s="428"/>
      <c r="QFB10" s="428"/>
      <c r="QFC10" s="428"/>
      <c r="QFD10" s="428"/>
      <c r="QFE10" s="428"/>
      <c r="QFF10" s="428"/>
      <c r="QFG10" s="428"/>
      <c r="QFH10" s="428"/>
      <c r="QFI10" s="428"/>
      <c r="QFJ10" s="428"/>
      <c r="QFK10" s="428"/>
      <c r="QFL10" s="428"/>
      <c r="QFM10" s="428"/>
      <c r="QFN10" s="428"/>
      <c r="QFO10" s="428"/>
      <c r="QFP10" s="428"/>
      <c r="QFQ10" s="428"/>
      <c r="QFR10" s="428"/>
      <c r="QFS10" s="428"/>
      <c r="QFT10" s="428"/>
      <c r="QFU10" s="428"/>
      <c r="QFV10" s="428"/>
      <c r="QFW10" s="428"/>
      <c r="QFX10" s="428"/>
      <c r="QFY10" s="428"/>
      <c r="QFZ10" s="428"/>
      <c r="QGA10" s="428"/>
      <c r="QGB10" s="428"/>
      <c r="QGC10" s="428"/>
      <c r="QGD10" s="428"/>
      <c r="QGE10" s="428"/>
      <c r="QGF10" s="428"/>
      <c r="QGG10" s="428"/>
      <c r="QGH10" s="428"/>
      <c r="QGI10" s="428"/>
      <c r="QGJ10" s="428"/>
      <c r="QGK10" s="428"/>
      <c r="QGL10" s="428"/>
      <c r="QGM10" s="428"/>
      <c r="QGN10" s="428"/>
      <c r="QGO10" s="428"/>
      <c r="QGP10" s="428"/>
      <c r="QGQ10" s="428"/>
      <c r="QGR10" s="428"/>
      <c r="QGS10" s="428"/>
      <c r="QGT10" s="428"/>
      <c r="QGU10" s="428"/>
      <c r="QGV10" s="428"/>
      <c r="QGW10" s="428"/>
      <c r="QGX10" s="428"/>
      <c r="QGY10" s="428"/>
      <c r="QGZ10" s="428"/>
      <c r="QHA10" s="428"/>
      <c r="QHB10" s="428"/>
      <c r="QHC10" s="428"/>
      <c r="QHD10" s="428"/>
      <c r="QHE10" s="428"/>
      <c r="QHF10" s="428"/>
      <c r="QHG10" s="428"/>
      <c r="QHH10" s="428"/>
      <c r="QHI10" s="428"/>
      <c r="QHJ10" s="428"/>
      <c r="QHK10" s="428"/>
      <c r="QHL10" s="428"/>
      <c r="QHM10" s="428"/>
      <c r="QHN10" s="428"/>
      <c r="QHO10" s="428"/>
      <c r="QHP10" s="428"/>
      <c r="QHQ10" s="428"/>
      <c r="QHR10" s="428"/>
      <c r="QHS10" s="428"/>
      <c r="QHT10" s="428"/>
      <c r="QHU10" s="428"/>
      <c r="QHV10" s="428"/>
      <c r="QHW10" s="428"/>
      <c r="QHX10" s="428"/>
      <c r="QHY10" s="428"/>
      <c r="QHZ10" s="428"/>
      <c r="QIA10" s="428"/>
      <c r="QIB10" s="428"/>
      <c r="QIC10" s="428"/>
      <c r="QID10" s="428"/>
      <c r="QIE10" s="428"/>
      <c r="QIF10" s="428"/>
      <c r="QIG10" s="428"/>
      <c r="QIH10" s="428"/>
      <c r="QII10" s="428"/>
      <c r="QIJ10" s="428"/>
      <c r="QIK10" s="428"/>
      <c r="QIL10" s="428"/>
      <c r="QIM10" s="428"/>
      <c r="QIN10" s="428"/>
      <c r="QIO10" s="428"/>
      <c r="QIP10" s="428"/>
      <c r="QIQ10" s="428"/>
      <c r="QIR10" s="428"/>
      <c r="QIS10" s="428"/>
      <c r="QIT10" s="428"/>
      <c r="QIU10" s="428"/>
      <c r="QIV10" s="428"/>
      <c r="QIW10" s="428"/>
      <c r="QIX10" s="428"/>
      <c r="QIY10" s="428"/>
      <c r="QIZ10" s="428"/>
      <c r="QJA10" s="428"/>
      <c r="QJB10" s="428"/>
      <c r="QJC10" s="428"/>
      <c r="QJD10" s="428"/>
      <c r="QJE10" s="428"/>
      <c r="QJF10" s="428"/>
      <c r="QJG10" s="428"/>
      <c r="QJH10" s="428"/>
      <c r="QJI10" s="428"/>
      <c r="QJJ10" s="428"/>
      <c r="QJK10" s="428"/>
      <c r="QJL10" s="428"/>
      <c r="QJM10" s="428"/>
      <c r="QJN10" s="428"/>
      <c r="QJO10" s="428"/>
      <c r="QJP10" s="428"/>
      <c r="QJQ10" s="428"/>
      <c r="QJR10" s="428"/>
      <c r="QJS10" s="428"/>
      <c r="QJT10" s="428"/>
      <c r="QJU10" s="428"/>
      <c r="QJV10" s="428"/>
      <c r="QJW10" s="428"/>
      <c r="QJX10" s="428"/>
      <c r="QJY10" s="428"/>
      <c r="QJZ10" s="428"/>
      <c r="QKA10" s="428"/>
      <c r="QKB10" s="428"/>
      <c r="QKC10" s="428"/>
      <c r="QKD10" s="428"/>
      <c r="QKE10" s="428"/>
      <c r="QKF10" s="428"/>
      <c r="QKG10" s="428"/>
      <c r="QKH10" s="428"/>
      <c r="QKI10" s="428"/>
      <c r="QKJ10" s="428"/>
      <c r="QKK10" s="428"/>
      <c r="QKL10" s="428"/>
      <c r="QKM10" s="428"/>
      <c r="QKN10" s="428"/>
      <c r="QKO10" s="428"/>
      <c r="QKP10" s="428"/>
      <c r="QKQ10" s="428"/>
      <c r="QKR10" s="428"/>
      <c r="QKS10" s="428"/>
      <c r="QKT10" s="428"/>
      <c r="QKU10" s="428"/>
      <c r="QKV10" s="428"/>
      <c r="QKW10" s="428"/>
      <c r="QKX10" s="428"/>
      <c r="QKY10" s="428"/>
      <c r="QKZ10" s="428"/>
      <c r="QLA10" s="428"/>
      <c r="QLB10" s="428"/>
      <c r="QLC10" s="428"/>
      <c r="QLD10" s="428"/>
      <c r="QLE10" s="428"/>
      <c r="QLF10" s="428"/>
      <c r="QLG10" s="428"/>
      <c r="QLH10" s="428"/>
      <c r="QLI10" s="428"/>
      <c r="QLJ10" s="428"/>
      <c r="QLK10" s="428"/>
      <c r="QLL10" s="428"/>
      <c r="QLM10" s="428"/>
      <c r="QLN10" s="428"/>
      <c r="QLO10" s="428"/>
      <c r="QLP10" s="428"/>
      <c r="QLQ10" s="428"/>
      <c r="QLR10" s="428"/>
      <c r="QLS10" s="428"/>
      <c r="QLT10" s="428"/>
      <c r="QLU10" s="428"/>
      <c r="QLV10" s="428"/>
      <c r="QLW10" s="428"/>
      <c r="QLX10" s="428"/>
      <c r="QLY10" s="428"/>
      <c r="QLZ10" s="428"/>
      <c r="QMA10" s="428"/>
      <c r="QMB10" s="428"/>
      <c r="QMC10" s="428"/>
      <c r="QMD10" s="428"/>
      <c r="QME10" s="428"/>
      <c r="QMF10" s="428"/>
      <c r="QMG10" s="428"/>
      <c r="QMH10" s="428"/>
      <c r="QMI10" s="428"/>
      <c r="QMJ10" s="428"/>
      <c r="QMK10" s="428"/>
      <c r="QML10" s="428"/>
      <c r="QMM10" s="428"/>
      <c r="QMN10" s="428"/>
      <c r="QMO10" s="428"/>
      <c r="QMP10" s="428"/>
      <c r="QMQ10" s="428"/>
      <c r="QMR10" s="428"/>
      <c r="QMS10" s="428"/>
      <c r="QMT10" s="428"/>
      <c r="QMU10" s="428"/>
      <c r="QMV10" s="428"/>
      <c r="QMW10" s="428"/>
      <c r="QMX10" s="428"/>
      <c r="QMY10" s="428"/>
      <c r="QMZ10" s="428"/>
      <c r="QNA10" s="428"/>
      <c r="QNB10" s="428"/>
      <c r="QNC10" s="428"/>
      <c r="QND10" s="428"/>
      <c r="QNE10" s="428"/>
      <c r="QNF10" s="428"/>
      <c r="QNG10" s="428"/>
      <c r="QNH10" s="428"/>
      <c r="QNI10" s="428"/>
      <c r="QNJ10" s="428"/>
      <c r="QNK10" s="428"/>
      <c r="QNL10" s="428"/>
      <c r="QNM10" s="428"/>
      <c r="QNN10" s="428"/>
      <c r="QNO10" s="428"/>
      <c r="QNP10" s="428"/>
      <c r="QNQ10" s="428"/>
      <c r="QNR10" s="428"/>
      <c r="QNS10" s="428"/>
      <c r="QNT10" s="428"/>
      <c r="QNU10" s="428"/>
      <c r="QNV10" s="428"/>
      <c r="QNW10" s="428"/>
      <c r="QNX10" s="428"/>
      <c r="QNY10" s="428"/>
      <c r="QNZ10" s="428"/>
      <c r="QOA10" s="428"/>
      <c r="QOB10" s="428"/>
      <c r="QOC10" s="428"/>
      <c r="QOD10" s="428"/>
      <c r="QOE10" s="428"/>
      <c r="QOF10" s="428"/>
      <c r="QOG10" s="428"/>
      <c r="QOH10" s="428"/>
      <c r="QOI10" s="428"/>
      <c r="QOJ10" s="428"/>
      <c r="QOK10" s="428"/>
      <c r="QOL10" s="428"/>
      <c r="QOM10" s="428"/>
      <c r="QON10" s="428"/>
      <c r="QOO10" s="428"/>
      <c r="QOP10" s="428"/>
      <c r="QOQ10" s="428"/>
      <c r="QOR10" s="428"/>
      <c r="QOS10" s="428"/>
      <c r="QOT10" s="428"/>
      <c r="QOU10" s="428"/>
      <c r="QOV10" s="428"/>
      <c r="QOW10" s="428"/>
      <c r="QOX10" s="428"/>
      <c r="QOY10" s="428"/>
      <c r="QOZ10" s="428"/>
      <c r="QPA10" s="428"/>
      <c r="QPB10" s="428"/>
      <c r="QPC10" s="428"/>
      <c r="QPD10" s="428"/>
      <c r="QPE10" s="428"/>
      <c r="QPF10" s="428"/>
      <c r="QPG10" s="428"/>
      <c r="QPH10" s="428"/>
      <c r="QPI10" s="428"/>
      <c r="QPJ10" s="428"/>
      <c r="QPK10" s="428"/>
      <c r="QPL10" s="428"/>
      <c r="QPM10" s="428"/>
      <c r="QPN10" s="428"/>
      <c r="QPO10" s="428"/>
      <c r="QPP10" s="428"/>
      <c r="QPQ10" s="428"/>
      <c r="QPR10" s="428"/>
      <c r="QPS10" s="428"/>
      <c r="QPT10" s="428"/>
      <c r="QPU10" s="428"/>
      <c r="QPV10" s="428"/>
      <c r="QPW10" s="428"/>
      <c r="QPX10" s="428"/>
      <c r="QPY10" s="428"/>
      <c r="QPZ10" s="428"/>
      <c r="QQA10" s="428"/>
      <c r="QQB10" s="428"/>
      <c r="QQC10" s="428"/>
      <c r="QQD10" s="428"/>
      <c r="QQE10" s="428"/>
      <c r="QQF10" s="428"/>
      <c r="QQG10" s="428"/>
      <c r="QQH10" s="428"/>
      <c r="QQI10" s="428"/>
      <c r="QQJ10" s="428"/>
      <c r="QQK10" s="428"/>
      <c r="QQL10" s="428"/>
      <c r="QQM10" s="428"/>
      <c r="QQN10" s="428"/>
      <c r="QQO10" s="428"/>
      <c r="QQP10" s="428"/>
      <c r="QQQ10" s="428"/>
      <c r="QQR10" s="428"/>
      <c r="QQS10" s="428"/>
      <c r="QQT10" s="428"/>
      <c r="QQU10" s="428"/>
      <c r="QQV10" s="428"/>
      <c r="QQW10" s="428"/>
      <c r="QQX10" s="428"/>
      <c r="QQY10" s="428"/>
      <c r="QQZ10" s="428"/>
      <c r="QRA10" s="428"/>
      <c r="QRB10" s="428"/>
      <c r="QRC10" s="428"/>
      <c r="QRD10" s="428"/>
      <c r="QRE10" s="428"/>
      <c r="QRF10" s="428"/>
      <c r="QRG10" s="428"/>
      <c r="QRH10" s="428"/>
      <c r="QRI10" s="428"/>
      <c r="QRJ10" s="428"/>
      <c r="QRK10" s="428"/>
      <c r="QRL10" s="428"/>
      <c r="QRM10" s="428"/>
      <c r="QRN10" s="428"/>
      <c r="QRO10" s="428"/>
      <c r="QRP10" s="428"/>
      <c r="QRQ10" s="428"/>
      <c r="QRR10" s="428"/>
      <c r="QRS10" s="428"/>
      <c r="QRT10" s="428"/>
      <c r="QRU10" s="428"/>
      <c r="QRV10" s="428"/>
      <c r="QRW10" s="428"/>
      <c r="QRX10" s="428"/>
      <c r="QRY10" s="428"/>
      <c r="QRZ10" s="428"/>
      <c r="QSA10" s="428"/>
      <c r="QSB10" s="428"/>
      <c r="QSC10" s="428"/>
      <c r="QSD10" s="428"/>
      <c r="QSE10" s="428"/>
      <c r="QSF10" s="428"/>
      <c r="QSG10" s="428"/>
      <c r="QSH10" s="428"/>
      <c r="QSI10" s="428"/>
      <c r="QSJ10" s="428"/>
      <c r="QSK10" s="428"/>
      <c r="QSL10" s="428"/>
      <c r="QSM10" s="428"/>
      <c r="QSN10" s="428"/>
      <c r="QSO10" s="428"/>
      <c r="QSP10" s="428"/>
      <c r="QSQ10" s="428"/>
      <c r="QSR10" s="428"/>
      <c r="QSS10" s="428"/>
      <c r="QST10" s="428"/>
      <c r="QSU10" s="428"/>
      <c r="QSV10" s="428"/>
      <c r="QSW10" s="428"/>
      <c r="QSX10" s="428"/>
      <c r="QSY10" s="428"/>
      <c r="QSZ10" s="428"/>
      <c r="QTA10" s="428"/>
      <c r="QTB10" s="428"/>
      <c r="QTC10" s="428"/>
      <c r="QTD10" s="428"/>
      <c r="QTE10" s="428"/>
      <c r="QTF10" s="428"/>
      <c r="QTG10" s="428"/>
      <c r="QTH10" s="428"/>
      <c r="QTI10" s="428"/>
      <c r="QTJ10" s="428"/>
      <c r="QTK10" s="428"/>
      <c r="QTL10" s="428"/>
      <c r="QTM10" s="428"/>
      <c r="QTN10" s="428"/>
      <c r="QTO10" s="428"/>
      <c r="QTP10" s="428"/>
      <c r="QTQ10" s="428"/>
      <c r="QTR10" s="428"/>
      <c r="QTS10" s="428"/>
      <c r="QTT10" s="428"/>
      <c r="QTU10" s="428"/>
      <c r="QTV10" s="428"/>
      <c r="QTW10" s="428"/>
      <c r="QTX10" s="428"/>
      <c r="QTY10" s="428"/>
      <c r="QTZ10" s="428"/>
      <c r="QUA10" s="428"/>
      <c r="QUB10" s="428"/>
      <c r="QUC10" s="428"/>
      <c r="QUD10" s="428"/>
      <c r="QUE10" s="428"/>
      <c r="QUF10" s="428"/>
      <c r="QUG10" s="428"/>
      <c r="QUH10" s="428"/>
      <c r="QUI10" s="428"/>
      <c r="QUJ10" s="428"/>
      <c r="QUK10" s="428"/>
      <c r="QUL10" s="428"/>
      <c r="QUM10" s="428"/>
      <c r="QUN10" s="428"/>
      <c r="QUO10" s="428"/>
      <c r="QUP10" s="428"/>
      <c r="QUQ10" s="428"/>
      <c r="QUR10" s="428"/>
      <c r="QUS10" s="428"/>
      <c r="QUT10" s="428"/>
      <c r="QUU10" s="428"/>
      <c r="QUV10" s="428"/>
      <c r="QUW10" s="428"/>
      <c r="QUX10" s="428"/>
      <c r="QUY10" s="428"/>
      <c r="QUZ10" s="428"/>
      <c r="QVA10" s="428"/>
      <c r="QVB10" s="428"/>
      <c r="QVC10" s="428"/>
      <c r="QVD10" s="428"/>
      <c r="QVE10" s="428"/>
      <c r="QVF10" s="428"/>
      <c r="QVG10" s="428"/>
      <c r="QVH10" s="428"/>
      <c r="QVI10" s="428"/>
      <c r="QVJ10" s="428"/>
      <c r="QVK10" s="428"/>
      <c r="QVL10" s="428"/>
      <c r="QVM10" s="428"/>
      <c r="QVN10" s="428"/>
      <c r="QVO10" s="428"/>
      <c r="QVP10" s="428"/>
      <c r="QVQ10" s="428"/>
      <c r="QVR10" s="428"/>
      <c r="QVS10" s="428"/>
      <c r="QVT10" s="428"/>
      <c r="QVU10" s="428"/>
      <c r="QVV10" s="428"/>
      <c r="QVW10" s="428"/>
      <c r="QVX10" s="428"/>
      <c r="QVY10" s="428"/>
      <c r="QVZ10" s="428"/>
      <c r="QWA10" s="428"/>
      <c r="QWB10" s="428"/>
      <c r="QWC10" s="428"/>
      <c r="QWD10" s="428"/>
      <c r="QWE10" s="428"/>
      <c r="QWF10" s="428"/>
      <c r="QWG10" s="428"/>
      <c r="QWH10" s="428"/>
      <c r="QWI10" s="428"/>
      <c r="QWJ10" s="428"/>
      <c r="QWK10" s="428"/>
      <c r="QWL10" s="428"/>
      <c r="QWM10" s="428"/>
      <c r="QWN10" s="428"/>
      <c r="QWO10" s="428"/>
      <c r="QWP10" s="428"/>
      <c r="QWQ10" s="428"/>
      <c r="QWR10" s="428"/>
      <c r="QWS10" s="428"/>
      <c r="QWT10" s="428"/>
      <c r="QWU10" s="428"/>
      <c r="QWV10" s="428"/>
      <c r="QWW10" s="428"/>
      <c r="QWX10" s="428"/>
      <c r="QWY10" s="428"/>
      <c r="QWZ10" s="428"/>
      <c r="QXA10" s="428"/>
      <c r="QXB10" s="428"/>
      <c r="QXC10" s="428"/>
      <c r="QXD10" s="428"/>
      <c r="QXE10" s="428"/>
      <c r="QXF10" s="428"/>
      <c r="QXG10" s="428"/>
      <c r="QXH10" s="428"/>
      <c r="QXI10" s="428"/>
      <c r="QXJ10" s="428"/>
      <c r="QXK10" s="428"/>
      <c r="QXL10" s="428"/>
      <c r="QXM10" s="428"/>
      <c r="QXN10" s="428"/>
      <c r="QXO10" s="428"/>
      <c r="QXP10" s="428"/>
      <c r="QXQ10" s="428"/>
      <c r="QXR10" s="428"/>
      <c r="QXS10" s="428"/>
      <c r="QXT10" s="428"/>
      <c r="QXU10" s="428"/>
      <c r="QXV10" s="428"/>
      <c r="QXW10" s="428"/>
      <c r="QXX10" s="428"/>
      <c r="QXY10" s="428"/>
      <c r="QXZ10" s="428"/>
      <c r="QYA10" s="428"/>
      <c r="QYB10" s="428"/>
      <c r="QYC10" s="428"/>
      <c r="QYD10" s="428"/>
      <c r="QYE10" s="428"/>
      <c r="QYF10" s="428"/>
      <c r="QYG10" s="428"/>
      <c r="QYH10" s="428"/>
      <c r="QYI10" s="428"/>
      <c r="QYJ10" s="428"/>
      <c r="QYK10" s="428"/>
      <c r="QYL10" s="428"/>
      <c r="QYM10" s="428"/>
      <c r="QYN10" s="428"/>
      <c r="QYO10" s="428"/>
      <c r="QYP10" s="428"/>
      <c r="QYQ10" s="428"/>
      <c r="QYR10" s="428"/>
      <c r="QYS10" s="428"/>
      <c r="QYT10" s="428"/>
      <c r="QYU10" s="428"/>
      <c r="QYV10" s="428"/>
      <c r="QYW10" s="428"/>
      <c r="QYX10" s="428"/>
      <c r="QYY10" s="428"/>
      <c r="QYZ10" s="428"/>
      <c r="QZA10" s="428"/>
      <c r="QZB10" s="428"/>
      <c r="QZC10" s="428"/>
      <c r="QZD10" s="428"/>
      <c r="QZE10" s="428"/>
      <c r="QZF10" s="428"/>
      <c r="QZG10" s="428"/>
      <c r="QZH10" s="428"/>
      <c r="QZI10" s="428"/>
      <c r="QZJ10" s="428"/>
      <c r="QZK10" s="428"/>
      <c r="QZL10" s="428"/>
      <c r="QZM10" s="428"/>
      <c r="QZN10" s="428"/>
      <c r="QZO10" s="428"/>
      <c r="QZP10" s="428"/>
      <c r="QZQ10" s="428"/>
      <c r="QZR10" s="428"/>
      <c r="QZS10" s="428"/>
      <c r="QZT10" s="428"/>
      <c r="QZU10" s="428"/>
      <c r="QZV10" s="428"/>
      <c r="QZW10" s="428"/>
      <c r="QZX10" s="428"/>
      <c r="QZY10" s="428"/>
      <c r="QZZ10" s="428"/>
      <c r="RAA10" s="428"/>
      <c r="RAB10" s="428"/>
      <c r="RAC10" s="428"/>
      <c r="RAD10" s="428"/>
      <c r="RAE10" s="428"/>
      <c r="RAF10" s="428"/>
      <c r="RAG10" s="428"/>
      <c r="RAH10" s="428"/>
      <c r="RAI10" s="428"/>
      <c r="RAJ10" s="428"/>
      <c r="RAK10" s="428"/>
      <c r="RAL10" s="428"/>
      <c r="RAM10" s="428"/>
      <c r="RAN10" s="428"/>
      <c r="RAO10" s="428"/>
      <c r="RAP10" s="428"/>
      <c r="RAQ10" s="428"/>
      <c r="RAR10" s="428"/>
      <c r="RAS10" s="428"/>
      <c r="RAT10" s="428"/>
      <c r="RAU10" s="428"/>
      <c r="RAV10" s="428"/>
      <c r="RAW10" s="428"/>
      <c r="RAX10" s="428"/>
      <c r="RAY10" s="428"/>
      <c r="RAZ10" s="428"/>
      <c r="RBA10" s="428"/>
      <c r="RBB10" s="428"/>
      <c r="RBC10" s="428"/>
      <c r="RBD10" s="428"/>
      <c r="RBE10" s="428"/>
      <c r="RBF10" s="428"/>
      <c r="RBG10" s="428"/>
      <c r="RBH10" s="428"/>
      <c r="RBI10" s="428"/>
      <c r="RBJ10" s="428"/>
      <c r="RBK10" s="428"/>
      <c r="RBL10" s="428"/>
      <c r="RBM10" s="428"/>
      <c r="RBN10" s="428"/>
      <c r="RBO10" s="428"/>
      <c r="RBP10" s="428"/>
      <c r="RBQ10" s="428"/>
      <c r="RBR10" s="428"/>
      <c r="RBS10" s="428"/>
      <c r="RBT10" s="428"/>
      <c r="RBU10" s="428"/>
      <c r="RBV10" s="428"/>
      <c r="RBW10" s="428"/>
      <c r="RBX10" s="428"/>
      <c r="RBY10" s="428"/>
      <c r="RBZ10" s="428"/>
      <c r="RCA10" s="428"/>
      <c r="RCB10" s="428"/>
      <c r="RCC10" s="428"/>
      <c r="RCD10" s="428"/>
      <c r="RCE10" s="428"/>
      <c r="RCF10" s="428"/>
      <c r="RCG10" s="428"/>
      <c r="RCH10" s="428"/>
      <c r="RCI10" s="428"/>
      <c r="RCJ10" s="428"/>
      <c r="RCK10" s="428"/>
      <c r="RCL10" s="428"/>
      <c r="RCM10" s="428"/>
      <c r="RCN10" s="428"/>
      <c r="RCO10" s="428"/>
      <c r="RCP10" s="428"/>
      <c r="RCQ10" s="428"/>
      <c r="RCR10" s="428"/>
      <c r="RCS10" s="428"/>
      <c r="RCT10" s="428"/>
      <c r="RCU10" s="428"/>
      <c r="RCV10" s="428"/>
      <c r="RCW10" s="428"/>
      <c r="RCX10" s="428"/>
      <c r="RCY10" s="428"/>
      <c r="RCZ10" s="428"/>
      <c r="RDA10" s="428"/>
      <c r="RDB10" s="428"/>
      <c r="RDC10" s="428"/>
      <c r="RDD10" s="428"/>
      <c r="RDE10" s="428"/>
      <c r="RDF10" s="428"/>
      <c r="RDG10" s="428"/>
      <c r="RDH10" s="428"/>
      <c r="RDI10" s="428"/>
      <c r="RDJ10" s="428"/>
      <c r="RDK10" s="428"/>
      <c r="RDL10" s="428"/>
      <c r="RDM10" s="428"/>
      <c r="RDN10" s="428"/>
      <c r="RDO10" s="428"/>
      <c r="RDP10" s="428"/>
      <c r="RDQ10" s="428"/>
      <c r="RDR10" s="428"/>
      <c r="RDS10" s="428"/>
      <c r="RDT10" s="428"/>
      <c r="RDU10" s="428"/>
      <c r="RDV10" s="428"/>
      <c r="RDW10" s="428"/>
      <c r="RDX10" s="428"/>
      <c r="RDY10" s="428"/>
      <c r="RDZ10" s="428"/>
      <c r="REA10" s="428"/>
      <c r="REB10" s="428"/>
      <c r="REC10" s="428"/>
      <c r="RED10" s="428"/>
      <c r="REE10" s="428"/>
      <c r="REF10" s="428"/>
      <c r="REG10" s="428"/>
      <c r="REH10" s="428"/>
      <c r="REI10" s="428"/>
      <c r="REJ10" s="428"/>
      <c r="REK10" s="428"/>
      <c r="REL10" s="428"/>
      <c r="REM10" s="428"/>
      <c r="REN10" s="428"/>
      <c r="REO10" s="428"/>
      <c r="REP10" s="428"/>
      <c r="REQ10" s="428"/>
      <c r="RER10" s="428"/>
      <c r="RES10" s="428"/>
      <c r="RET10" s="428"/>
      <c r="REU10" s="428"/>
      <c r="REV10" s="428"/>
      <c r="REW10" s="428"/>
      <c r="REX10" s="428"/>
      <c r="REY10" s="428"/>
      <c r="REZ10" s="428"/>
      <c r="RFA10" s="428"/>
      <c r="RFB10" s="428"/>
      <c r="RFC10" s="428"/>
      <c r="RFD10" s="428"/>
      <c r="RFE10" s="428"/>
      <c r="RFF10" s="428"/>
      <c r="RFG10" s="428"/>
      <c r="RFH10" s="428"/>
      <c r="RFI10" s="428"/>
      <c r="RFJ10" s="428"/>
      <c r="RFK10" s="428"/>
      <c r="RFL10" s="428"/>
      <c r="RFM10" s="428"/>
      <c r="RFN10" s="428"/>
      <c r="RFO10" s="428"/>
      <c r="RFP10" s="428"/>
      <c r="RFQ10" s="428"/>
      <c r="RFR10" s="428"/>
      <c r="RFS10" s="428"/>
      <c r="RFT10" s="428"/>
      <c r="RFU10" s="428"/>
      <c r="RFV10" s="428"/>
      <c r="RFW10" s="428"/>
      <c r="RFX10" s="428"/>
      <c r="RFY10" s="428"/>
      <c r="RFZ10" s="428"/>
      <c r="RGA10" s="428"/>
      <c r="RGB10" s="428"/>
      <c r="RGC10" s="428"/>
      <c r="RGD10" s="428"/>
      <c r="RGE10" s="428"/>
      <c r="RGF10" s="428"/>
      <c r="RGG10" s="428"/>
      <c r="RGH10" s="428"/>
      <c r="RGI10" s="428"/>
      <c r="RGJ10" s="428"/>
      <c r="RGK10" s="428"/>
      <c r="RGL10" s="428"/>
      <c r="RGM10" s="428"/>
      <c r="RGN10" s="428"/>
      <c r="RGO10" s="428"/>
      <c r="RGP10" s="428"/>
      <c r="RGQ10" s="428"/>
      <c r="RGR10" s="428"/>
      <c r="RGS10" s="428"/>
      <c r="RGT10" s="428"/>
      <c r="RGU10" s="428"/>
      <c r="RGV10" s="428"/>
      <c r="RGW10" s="428"/>
      <c r="RGX10" s="428"/>
      <c r="RGY10" s="428"/>
      <c r="RGZ10" s="428"/>
      <c r="RHA10" s="428"/>
      <c r="RHB10" s="428"/>
      <c r="RHC10" s="428"/>
      <c r="RHD10" s="428"/>
      <c r="RHE10" s="428"/>
      <c r="RHF10" s="428"/>
      <c r="RHG10" s="428"/>
      <c r="RHH10" s="428"/>
      <c r="RHI10" s="428"/>
      <c r="RHJ10" s="428"/>
      <c r="RHK10" s="428"/>
      <c r="RHL10" s="428"/>
      <c r="RHM10" s="428"/>
      <c r="RHN10" s="428"/>
      <c r="RHO10" s="428"/>
      <c r="RHP10" s="428"/>
      <c r="RHQ10" s="428"/>
      <c r="RHR10" s="428"/>
      <c r="RHS10" s="428"/>
      <c r="RHT10" s="428"/>
      <c r="RHU10" s="428"/>
      <c r="RHV10" s="428"/>
      <c r="RHW10" s="428"/>
      <c r="RHX10" s="428"/>
      <c r="RHY10" s="428"/>
      <c r="RHZ10" s="428"/>
      <c r="RIA10" s="428"/>
      <c r="RIB10" s="428"/>
      <c r="RIC10" s="428"/>
      <c r="RID10" s="428"/>
      <c r="RIE10" s="428"/>
      <c r="RIF10" s="428"/>
      <c r="RIG10" s="428"/>
      <c r="RIH10" s="428"/>
      <c r="RII10" s="428"/>
      <c r="RIJ10" s="428"/>
      <c r="RIK10" s="428"/>
      <c r="RIL10" s="428"/>
      <c r="RIM10" s="428"/>
      <c r="RIN10" s="428"/>
      <c r="RIO10" s="428"/>
      <c r="RIP10" s="428"/>
      <c r="RIQ10" s="428"/>
      <c r="RIR10" s="428"/>
      <c r="RIS10" s="428"/>
      <c r="RIT10" s="428"/>
      <c r="RIU10" s="428"/>
      <c r="RIV10" s="428"/>
      <c r="RIW10" s="428"/>
      <c r="RIX10" s="428"/>
      <c r="RIY10" s="428"/>
      <c r="RIZ10" s="428"/>
      <c r="RJA10" s="428"/>
      <c r="RJB10" s="428"/>
      <c r="RJC10" s="428"/>
      <c r="RJD10" s="428"/>
      <c r="RJE10" s="428"/>
      <c r="RJF10" s="428"/>
      <c r="RJG10" s="428"/>
      <c r="RJH10" s="428"/>
      <c r="RJI10" s="428"/>
      <c r="RJJ10" s="428"/>
      <c r="RJK10" s="428"/>
      <c r="RJL10" s="428"/>
      <c r="RJM10" s="428"/>
      <c r="RJN10" s="428"/>
      <c r="RJO10" s="428"/>
      <c r="RJP10" s="428"/>
      <c r="RJQ10" s="428"/>
      <c r="RJR10" s="428"/>
      <c r="RJS10" s="428"/>
      <c r="RJT10" s="428"/>
      <c r="RJU10" s="428"/>
      <c r="RJV10" s="428"/>
      <c r="RJW10" s="428"/>
      <c r="RJX10" s="428"/>
      <c r="RJY10" s="428"/>
      <c r="RJZ10" s="428"/>
      <c r="RKA10" s="428"/>
      <c r="RKB10" s="428"/>
      <c r="RKC10" s="428"/>
      <c r="RKD10" s="428"/>
      <c r="RKE10" s="428"/>
      <c r="RKF10" s="428"/>
      <c r="RKG10" s="428"/>
      <c r="RKH10" s="428"/>
      <c r="RKI10" s="428"/>
      <c r="RKJ10" s="428"/>
      <c r="RKK10" s="428"/>
      <c r="RKL10" s="428"/>
      <c r="RKM10" s="428"/>
      <c r="RKN10" s="428"/>
      <c r="RKO10" s="428"/>
      <c r="RKP10" s="428"/>
      <c r="RKQ10" s="428"/>
      <c r="RKR10" s="428"/>
      <c r="RKS10" s="428"/>
      <c r="RKT10" s="428"/>
      <c r="RKU10" s="428"/>
      <c r="RKV10" s="428"/>
      <c r="RKW10" s="428"/>
      <c r="RKX10" s="428"/>
      <c r="RKY10" s="428"/>
      <c r="RKZ10" s="428"/>
      <c r="RLA10" s="428"/>
      <c r="RLB10" s="428"/>
      <c r="RLC10" s="428"/>
      <c r="RLD10" s="428"/>
      <c r="RLE10" s="428"/>
      <c r="RLF10" s="428"/>
      <c r="RLG10" s="428"/>
      <c r="RLH10" s="428"/>
      <c r="RLI10" s="428"/>
      <c r="RLJ10" s="428"/>
      <c r="RLK10" s="428"/>
      <c r="RLL10" s="428"/>
      <c r="RLM10" s="428"/>
      <c r="RLN10" s="428"/>
      <c r="RLO10" s="428"/>
      <c r="RLP10" s="428"/>
      <c r="RLQ10" s="428"/>
      <c r="RLR10" s="428"/>
      <c r="RLS10" s="428"/>
      <c r="RLT10" s="428"/>
      <c r="RLU10" s="428"/>
      <c r="RLV10" s="428"/>
      <c r="RLW10" s="428"/>
      <c r="RLX10" s="428"/>
      <c r="RLY10" s="428"/>
      <c r="RLZ10" s="428"/>
      <c r="RMA10" s="428"/>
      <c r="RMB10" s="428"/>
      <c r="RMC10" s="428"/>
      <c r="RMD10" s="428"/>
      <c r="RME10" s="428"/>
      <c r="RMF10" s="428"/>
      <c r="RMG10" s="428"/>
      <c r="RMH10" s="428"/>
      <c r="RMI10" s="428"/>
      <c r="RMJ10" s="428"/>
      <c r="RMK10" s="428"/>
      <c r="RML10" s="428"/>
      <c r="RMM10" s="428"/>
      <c r="RMN10" s="428"/>
      <c r="RMO10" s="428"/>
      <c r="RMP10" s="428"/>
      <c r="RMQ10" s="428"/>
      <c r="RMR10" s="428"/>
      <c r="RMS10" s="428"/>
      <c r="RMT10" s="428"/>
      <c r="RMU10" s="428"/>
      <c r="RMV10" s="428"/>
      <c r="RMW10" s="428"/>
      <c r="RMX10" s="428"/>
      <c r="RMY10" s="428"/>
      <c r="RMZ10" s="428"/>
      <c r="RNA10" s="428"/>
      <c r="RNB10" s="428"/>
      <c r="RNC10" s="428"/>
      <c r="RND10" s="428"/>
      <c r="RNE10" s="428"/>
      <c r="RNF10" s="428"/>
      <c r="RNG10" s="428"/>
      <c r="RNH10" s="428"/>
      <c r="RNI10" s="428"/>
      <c r="RNJ10" s="428"/>
      <c r="RNK10" s="428"/>
      <c r="RNL10" s="428"/>
      <c r="RNM10" s="428"/>
      <c r="RNN10" s="428"/>
      <c r="RNO10" s="428"/>
      <c r="RNP10" s="428"/>
      <c r="RNQ10" s="428"/>
      <c r="RNR10" s="428"/>
      <c r="RNS10" s="428"/>
      <c r="RNT10" s="428"/>
      <c r="RNU10" s="428"/>
      <c r="RNV10" s="428"/>
      <c r="RNW10" s="428"/>
      <c r="RNX10" s="428"/>
      <c r="RNY10" s="428"/>
      <c r="RNZ10" s="428"/>
      <c r="ROA10" s="428"/>
      <c r="ROB10" s="428"/>
      <c r="ROC10" s="428"/>
      <c r="ROD10" s="428"/>
      <c r="ROE10" s="428"/>
      <c r="ROF10" s="428"/>
      <c r="ROG10" s="428"/>
      <c r="ROH10" s="428"/>
      <c r="ROI10" s="428"/>
      <c r="ROJ10" s="428"/>
      <c r="ROK10" s="428"/>
      <c r="ROL10" s="428"/>
      <c r="ROM10" s="428"/>
      <c r="RON10" s="428"/>
      <c r="ROO10" s="428"/>
      <c r="ROP10" s="428"/>
      <c r="ROQ10" s="428"/>
      <c r="ROR10" s="428"/>
      <c r="ROS10" s="428"/>
      <c r="ROT10" s="428"/>
      <c r="ROU10" s="428"/>
      <c r="ROV10" s="428"/>
      <c r="ROW10" s="428"/>
      <c r="ROX10" s="428"/>
      <c r="ROY10" s="428"/>
      <c r="ROZ10" s="428"/>
      <c r="RPA10" s="428"/>
      <c r="RPB10" s="428"/>
      <c r="RPC10" s="428"/>
      <c r="RPD10" s="428"/>
      <c r="RPE10" s="428"/>
      <c r="RPF10" s="428"/>
      <c r="RPG10" s="428"/>
      <c r="RPH10" s="428"/>
      <c r="RPI10" s="428"/>
      <c r="RPJ10" s="428"/>
      <c r="RPK10" s="428"/>
      <c r="RPL10" s="428"/>
      <c r="RPM10" s="428"/>
      <c r="RPN10" s="428"/>
      <c r="RPO10" s="428"/>
      <c r="RPP10" s="428"/>
      <c r="RPQ10" s="428"/>
      <c r="RPR10" s="428"/>
      <c r="RPS10" s="428"/>
      <c r="RPT10" s="428"/>
      <c r="RPU10" s="428"/>
      <c r="RPV10" s="428"/>
      <c r="RPW10" s="428"/>
      <c r="RPX10" s="428"/>
      <c r="RPY10" s="428"/>
      <c r="RPZ10" s="428"/>
      <c r="RQA10" s="428"/>
      <c r="RQB10" s="428"/>
      <c r="RQC10" s="428"/>
      <c r="RQD10" s="428"/>
      <c r="RQE10" s="428"/>
      <c r="RQF10" s="428"/>
      <c r="RQG10" s="428"/>
      <c r="RQH10" s="428"/>
      <c r="RQI10" s="428"/>
      <c r="RQJ10" s="428"/>
      <c r="RQK10" s="428"/>
      <c r="RQL10" s="428"/>
      <c r="RQM10" s="428"/>
      <c r="RQN10" s="428"/>
      <c r="RQO10" s="428"/>
      <c r="RQP10" s="428"/>
      <c r="RQQ10" s="428"/>
      <c r="RQR10" s="428"/>
      <c r="RQS10" s="428"/>
      <c r="RQT10" s="428"/>
      <c r="RQU10" s="428"/>
      <c r="RQV10" s="428"/>
      <c r="RQW10" s="428"/>
      <c r="RQX10" s="428"/>
      <c r="RQY10" s="428"/>
      <c r="RQZ10" s="428"/>
      <c r="RRA10" s="428"/>
      <c r="RRB10" s="428"/>
      <c r="RRC10" s="428"/>
      <c r="RRD10" s="428"/>
      <c r="RRE10" s="428"/>
      <c r="RRF10" s="428"/>
      <c r="RRG10" s="428"/>
      <c r="RRH10" s="428"/>
      <c r="RRI10" s="428"/>
      <c r="RRJ10" s="428"/>
      <c r="RRK10" s="428"/>
      <c r="RRL10" s="428"/>
      <c r="RRM10" s="428"/>
      <c r="RRN10" s="428"/>
      <c r="RRO10" s="428"/>
      <c r="RRP10" s="428"/>
      <c r="RRQ10" s="428"/>
      <c r="RRR10" s="428"/>
      <c r="RRS10" s="428"/>
      <c r="RRT10" s="428"/>
      <c r="RRU10" s="428"/>
      <c r="RRV10" s="428"/>
      <c r="RRW10" s="428"/>
      <c r="RRX10" s="428"/>
      <c r="RRY10" s="428"/>
      <c r="RRZ10" s="428"/>
      <c r="RSA10" s="428"/>
      <c r="RSB10" s="428"/>
      <c r="RSC10" s="428"/>
      <c r="RSD10" s="428"/>
      <c r="RSE10" s="428"/>
      <c r="RSF10" s="428"/>
      <c r="RSG10" s="428"/>
      <c r="RSH10" s="428"/>
      <c r="RSI10" s="428"/>
      <c r="RSJ10" s="428"/>
      <c r="RSK10" s="428"/>
      <c r="RSL10" s="428"/>
      <c r="RSM10" s="428"/>
      <c r="RSN10" s="428"/>
      <c r="RSO10" s="428"/>
      <c r="RSP10" s="428"/>
      <c r="RSQ10" s="428"/>
      <c r="RSR10" s="428"/>
      <c r="RSS10" s="428"/>
      <c r="RST10" s="428"/>
      <c r="RSU10" s="428"/>
      <c r="RSV10" s="428"/>
      <c r="RSW10" s="428"/>
      <c r="RSX10" s="428"/>
      <c r="RSY10" s="428"/>
      <c r="RSZ10" s="428"/>
      <c r="RTA10" s="428"/>
      <c r="RTB10" s="428"/>
      <c r="RTC10" s="428"/>
      <c r="RTD10" s="428"/>
      <c r="RTE10" s="428"/>
      <c r="RTF10" s="428"/>
      <c r="RTG10" s="428"/>
      <c r="RTH10" s="428"/>
      <c r="RTI10" s="428"/>
      <c r="RTJ10" s="428"/>
      <c r="RTK10" s="428"/>
      <c r="RTL10" s="428"/>
      <c r="RTM10" s="428"/>
      <c r="RTN10" s="428"/>
      <c r="RTO10" s="428"/>
      <c r="RTP10" s="428"/>
      <c r="RTQ10" s="428"/>
      <c r="RTR10" s="428"/>
      <c r="RTS10" s="428"/>
      <c r="RTT10" s="428"/>
      <c r="RTU10" s="428"/>
      <c r="RTV10" s="428"/>
      <c r="RTW10" s="428"/>
      <c r="RTX10" s="428"/>
      <c r="RTY10" s="428"/>
      <c r="RTZ10" s="428"/>
      <c r="RUA10" s="428"/>
      <c r="RUB10" s="428"/>
      <c r="RUC10" s="428"/>
      <c r="RUD10" s="428"/>
      <c r="RUE10" s="428"/>
      <c r="RUF10" s="428"/>
      <c r="RUG10" s="428"/>
      <c r="RUH10" s="428"/>
      <c r="RUI10" s="428"/>
      <c r="RUJ10" s="428"/>
      <c r="RUK10" s="428"/>
      <c r="RUL10" s="428"/>
      <c r="RUM10" s="428"/>
      <c r="RUN10" s="428"/>
      <c r="RUO10" s="428"/>
      <c r="RUP10" s="428"/>
      <c r="RUQ10" s="428"/>
      <c r="RUR10" s="428"/>
      <c r="RUS10" s="428"/>
      <c r="RUT10" s="428"/>
      <c r="RUU10" s="428"/>
      <c r="RUV10" s="428"/>
      <c r="RUW10" s="428"/>
      <c r="RUX10" s="428"/>
      <c r="RUY10" s="428"/>
      <c r="RUZ10" s="428"/>
      <c r="RVA10" s="428"/>
      <c r="RVB10" s="428"/>
      <c r="RVC10" s="428"/>
      <c r="RVD10" s="428"/>
      <c r="RVE10" s="428"/>
      <c r="RVF10" s="428"/>
      <c r="RVG10" s="428"/>
      <c r="RVH10" s="428"/>
      <c r="RVI10" s="428"/>
      <c r="RVJ10" s="428"/>
      <c r="RVK10" s="428"/>
      <c r="RVL10" s="428"/>
      <c r="RVM10" s="428"/>
      <c r="RVN10" s="428"/>
      <c r="RVO10" s="428"/>
      <c r="RVP10" s="428"/>
      <c r="RVQ10" s="428"/>
      <c r="RVR10" s="428"/>
      <c r="RVS10" s="428"/>
      <c r="RVT10" s="428"/>
      <c r="RVU10" s="428"/>
      <c r="RVV10" s="428"/>
      <c r="RVW10" s="428"/>
      <c r="RVX10" s="428"/>
      <c r="RVY10" s="428"/>
      <c r="RVZ10" s="428"/>
      <c r="RWA10" s="428"/>
      <c r="RWB10" s="428"/>
      <c r="RWC10" s="428"/>
      <c r="RWD10" s="428"/>
      <c r="RWE10" s="428"/>
      <c r="RWF10" s="428"/>
      <c r="RWG10" s="428"/>
      <c r="RWH10" s="428"/>
      <c r="RWI10" s="428"/>
      <c r="RWJ10" s="428"/>
      <c r="RWK10" s="428"/>
      <c r="RWL10" s="428"/>
      <c r="RWM10" s="428"/>
      <c r="RWN10" s="428"/>
      <c r="RWO10" s="428"/>
      <c r="RWP10" s="428"/>
      <c r="RWQ10" s="428"/>
      <c r="RWR10" s="428"/>
      <c r="RWS10" s="428"/>
      <c r="RWT10" s="428"/>
      <c r="RWU10" s="428"/>
      <c r="RWV10" s="428"/>
      <c r="RWW10" s="428"/>
      <c r="RWX10" s="428"/>
      <c r="RWY10" s="428"/>
      <c r="RWZ10" s="428"/>
      <c r="RXA10" s="428"/>
      <c r="RXB10" s="428"/>
      <c r="RXC10" s="428"/>
      <c r="RXD10" s="428"/>
      <c r="RXE10" s="428"/>
      <c r="RXF10" s="428"/>
      <c r="RXG10" s="428"/>
      <c r="RXH10" s="428"/>
      <c r="RXI10" s="428"/>
      <c r="RXJ10" s="428"/>
      <c r="RXK10" s="428"/>
      <c r="RXL10" s="428"/>
      <c r="RXM10" s="428"/>
      <c r="RXN10" s="428"/>
      <c r="RXO10" s="428"/>
      <c r="RXP10" s="428"/>
      <c r="RXQ10" s="428"/>
      <c r="RXR10" s="428"/>
      <c r="RXS10" s="428"/>
      <c r="RXT10" s="428"/>
      <c r="RXU10" s="428"/>
      <c r="RXV10" s="428"/>
      <c r="RXW10" s="428"/>
      <c r="RXX10" s="428"/>
      <c r="RXY10" s="428"/>
      <c r="RXZ10" s="428"/>
      <c r="RYA10" s="428"/>
      <c r="RYB10" s="428"/>
      <c r="RYC10" s="428"/>
      <c r="RYD10" s="428"/>
      <c r="RYE10" s="428"/>
      <c r="RYF10" s="428"/>
      <c r="RYG10" s="428"/>
      <c r="RYH10" s="428"/>
      <c r="RYI10" s="428"/>
      <c r="RYJ10" s="428"/>
      <c r="RYK10" s="428"/>
      <c r="RYL10" s="428"/>
      <c r="RYM10" s="428"/>
      <c r="RYN10" s="428"/>
      <c r="RYO10" s="428"/>
      <c r="RYP10" s="428"/>
      <c r="RYQ10" s="428"/>
      <c r="RYR10" s="428"/>
      <c r="RYS10" s="428"/>
      <c r="RYT10" s="428"/>
      <c r="RYU10" s="428"/>
      <c r="RYV10" s="428"/>
      <c r="RYW10" s="428"/>
      <c r="RYX10" s="428"/>
      <c r="RYY10" s="428"/>
      <c r="RYZ10" s="428"/>
      <c r="RZA10" s="428"/>
      <c r="RZB10" s="428"/>
      <c r="RZC10" s="428"/>
      <c r="RZD10" s="428"/>
      <c r="RZE10" s="428"/>
      <c r="RZF10" s="428"/>
      <c r="RZG10" s="428"/>
      <c r="RZH10" s="428"/>
      <c r="RZI10" s="428"/>
      <c r="RZJ10" s="428"/>
      <c r="RZK10" s="428"/>
      <c r="RZL10" s="428"/>
      <c r="RZM10" s="428"/>
      <c r="RZN10" s="428"/>
      <c r="RZO10" s="428"/>
      <c r="RZP10" s="428"/>
      <c r="RZQ10" s="428"/>
      <c r="RZR10" s="428"/>
      <c r="RZS10" s="428"/>
      <c r="RZT10" s="428"/>
      <c r="RZU10" s="428"/>
      <c r="RZV10" s="428"/>
      <c r="RZW10" s="428"/>
      <c r="RZX10" s="428"/>
      <c r="RZY10" s="428"/>
      <c r="RZZ10" s="428"/>
      <c r="SAA10" s="428"/>
      <c r="SAB10" s="428"/>
      <c r="SAC10" s="428"/>
      <c r="SAD10" s="428"/>
      <c r="SAE10" s="428"/>
      <c r="SAF10" s="428"/>
      <c r="SAG10" s="428"/>
      <c r="SAH10" s="428"/>
      <c r="SAI10" s="428"/>
      <c r="SAJ10" s="428"/>
      <c r="SAK10" s="428"/>
      <c r="SAL10" s="428"/>
      <c r="SAM10" s="428"/>
      <c r="SAN10" s="428"/>
      <c r="SAO10" s="428"/>
      <c r="SAP10" s="428"/>
      <c r="SAQ10" s="428"/>
      <c r="SAR10" s="428"/>
      <c r="SAS10" s="428"/>
      <c r="SAT10" s="428"/>
      <c r="SAU10" s="428"/>
      <c r="SAV10" s="428"/>
      <c r="SAW10" s="428"/>
      <c r="SAX10" s="428"/>
      <c r="SAY10" s="428"/>
      <c r="SAZ10" s="428"/>
      <c r="SBA10" s="428"/>
      <c r="SBB10" s="428"/>
      <c r="SBC10" s="428"/>
      <c r="SBD10" s="428"/>
      <c r="SBE10" s="428"/>
      <c r="SBF10" s="428"/>
      <c r="SBG10" s="428"/>
      <c r="SBH10" s="428"/>
      <c r="SBI10" s="428"/>
      <c r="SBJ10" s="428"/>
      <c r="SBK10" s="428"/>
      <c r="SBL10" s="428"/>
      <c r="SBM10" s="428"/>
      <c r="SBN10" s="428"/>
      <c r="SBO10" s="428"/>
      <c r="SBP10" s="428"/>
      <c r="SBQ10" s="428"/>
      <c r="SBR10" s="428"/>
      <c r="SBS10" s="428"/>
      <c r="SBT10" s="428"/>
      <c r="SBU10" s="428"/>
      <c r="SBV10" s="428"/>
      <c r="SBW10" s="428"/>
      <c r="SBX10" s="428"/>
      <c r="SBY10" s="428"/>
      <c r="SBZ10" s="428"/>
      <c r="SCA10" s="428"/>
      <c r="SCB10" s="428"/>
      <c r="SCC10" s="428"/>
      <c r="SCD10" s="428"/>
      <c r="SCE10" s="428"/>
      <c r="SCF10" s="428"/>
      <c r="SCG10" s="428"/>
      <c r="SCH10" s="428"/>
      <c r="SCI10" s="428"/>
      <c r="SCJ10" s="428"/>
      <c r="SCK10" s="428"/>
      <c r="SCL10" s="428"/>
      <c r="SCM10" s="428"/>
      <c r="SCN10" s="428"/>
      <c r="SCO10" s="428"/>
      <c r="SCP10" s="428"/>
      <c r="SCQ10" s="428"/>
      <c r="SCR10" s="428"/>
      <c r="SCS10" s="428"/>
      <c r="SCT10" s="428"/>
      <c r="SCU10" s="428"/>
      <c r="SCV10" s="428"/>
      <c r="SCW10" s="428"/>
      <c r="SCX10" s="428"/>
      <c r="SCY10" s="428"/>
      <c r="SCZ10" s="428"/>
      <c r="SDA10" s="428"/>
      <c r="SDB10" s="428"/>
      <c r="SDC10" s="428"/>
      <c r="SDD10" s="428"/>
      <c r="SDE10" s="428"/>
      <c r="SDF10" s="428"/>
      <c r="SDG10" s="428"/>
      <c r="SDH10" s="428"/>
      <c r="SDI10" s="428"/>
      <c r="SDJ10" s="428"/>
      <c r="SDK10" s="428"/>
      <c r="SDL10" s="428"/>
      <c r="SDM10" s="428"/>
      <c r="SDN10" s="428"/>
      <c r="SDO10" s="428"/>
      <c r="SDP10" s="428"/>
      <c r="SDQ10" s="428"/>
      <c r="SDR10" s="428"/>
      <c r="SDS10" s="428"/>
      <c r="SDT10" s="428"/>
      <c r="SDU10" s="428"/>
      <c r="SDV10" s="428"/>
      <c r="SDW10" s="428"/>
      <c r="SDX10" s="428"/>
      <c r="SDY10" s="428"/>
      <c r="SDZ10" s="428"/>
      <c r="SEA10" s="428"/>
      <c r="SEB10" s="428"/>
      <c r="SEC10" s="428"/>
      <c r="SED10" s="428"/>
      <c r="SEE10" s="428"/>
      <c r="SEF10" s="428"/>
      <c r="SEG10" s="428"/>
      <c r="SEH10" s="428"/>
      <c r="SEI10" s="428"/>
      <c r="SEJ10" s="428"/>
      <c r="SEK10" s="428"/>
      <c r="SEL10" s="428"/>
      <c r="SEM10" s="428"/>
      <c r="SEN10" s="428"/>
      <c r="SEO10" s="428"/>
      <c r="SEP10" s="428"/>
      <c r="SEQ10" s="428"/>
      <c r="SER10" s="428"/>
      <c r="SES10" s="428"/>
      <c r="SET10" s="428"/>
      <c r="SEU10" s="428"/>
      <c r="SEV10" s="428"/>
      <c r="SEW10" s="428"/>
      <c r="SEX10" s="428"/>
      <c r="SEY10" s="428"/>
      <c r="SEZ10" s="428"/>
      <c r="SFA10" s="428"/>
      <c r="SFB10" s="428"/>
      <c r="SFC10" s="428"/>
      <c r="SFD10" s="428"/>
      <c r="SFE10" s="428"/>
      <c r="SFF10" s="428"/>
      <c r="SFG10" s="428"/>
      <c r="SFH10" s="428"/>
      <c r="SFI10" s="428"/>
      <c r="SFJ10" s="428"/>
      <c r="SFK10" s="428"/>
      <c r="SFL10" s="428"/>
      <c r="SFM10" s="428"/>
      <c r="SFN10" s="428"/>
      <c r="SFO10" s="428"/>
      <c r="SFP10" s="428"/>
      <c r="SFQ10" s="428"/>
      <c r="SFR10" s="428"/>
      <c r="SFS10" s="428"/>
      <c r="SFT10" s="428"/>
      <c r="SFU10" s="428"/>
      <c r="SFV10" s="428"/>
      <c r="SFW10" s="428"/>
      <c r="SFX10" s="428"/>
      <c r="SFY10" s="428"/>
      <c r="SFZ10" s="428"/>
      <c r="SGA10" s="428"/>
      <c r="SGB10" s="428"/>
      <c r="SGC10" s="428"/>
      <c r="SGD10" s="428"/>
      <c r="SGE10" s="428"/>
      <c r="SGF10" s="428"/>
      <c r="SGG10" s="428"/>
      <c r="SGH10" s="428"/>
      <c r="SGI10" s="428"/>
      <c r="SGJ10" s="428"/>
      <c r="SGK10" s="428"/>
      <c r="SGL10" s="428"/>
      <c r="SGM10" s="428"/>
      <c r="SGN10" s="428"/>
      <c r="SGO10" s="428"/>
      <c r="SGP10" s="428"/>
      <c r="SGQ10" s="428"/>
      <c r="SGR10" s="428"/>
      <c r="SGS10" s="428"/>
      <c r="SGT10" s="428"/>
      <c r="SGU10" s="428"/>
      <c r="SGV10" s="428"/>
      <c r="SGW10" s="428"/>
      <c r="SGX10" s="428"/>
      <c r="SGY10" s="428"/>
      <c r="SGZ10" s="428"/>
      <c r="SHA10" s="428"/>
      <c r="SHB10" s="428"/>
      <c r="SHC10" s="428"/>
      <c r="SHD10" s="428"/>
      <c r="SHE10" s="428"/>
      <c r="SHF10" s="428"/>
      <c r="SHG10" s="428"/>
      <c r="SHH10" s="428"/>
      <c r="SHI10" s="428"/>
      <c r="SHJ10" s="428"/>
      <c r="SHK10" s="428"/>
      <c r="SHL10" s="428"/>
      <c r="SHM10" s="428"/>
      <c r="SHN10" s="428"/>
      <c r="SHO10" s="428"/>
      <c r="SHP10" s="428"/>
      <c r="SHQ10" s="428"/>
      <c r="SHR10" s="428"/>
      <c r="SHS10" s="428"/>
      <c r="SHT10" s="428"/>
      <c r="SHU10" s="428"/>
      <c r="SHV10" s="428"/>
      <c r="SHW10" s="428"/>
      <c r="SHX10" s="428"/>
      <c r="SHY10" s="428"/>
      <c r="SHZ10" s="428"/>
      <c r="SIA10" s="428"/>
      <c r="SIB10" s="428"/>
      <c r="SIC10" s="428"/>
      <c r="SID10" s="428"/>
      <c r="SIE10" s="428"/>
      <c r="SIF10" s="428"/>
      <c r="SIG10" s="428"/>
      <c r="SIH10" s="428"/>
      <c r="SII10" s="428"/>
      <c r="SIJ10" s="428"/>
      <c r="SIK10" s="428"/>
      <c r="SIL10" s="428"/>
      <c r="SIM10" s="428"/>
      <c r="SIN10" s="428"/>
      <c r="SIO10" s="428"/>
      <c r="SIP10" s="428"/>
      <c r="SIQ10" s="428"/>
      <c r="SIR10" s="428"/>
      <c r="SIS10" s="428"/>
      <c r="SIT10" s="428"/>
      <c r="SIU10" s="428"/>
      <c r="SIV10" s="428"/>
      <c r="SIW10" s="428"/>
      <c r="SIX10" s="428"/>
      <c r="SIY10" s="428"/>
      <c r="SIZ10" s="428"/>
      <c r="SJA10" s="428"/>
      <c r="SJB10" s="428"/>
      <c r="SJC10" s="428"/>
      <c r="SJD10" s="428"/>
      <c r="SJE10" s="428"/>
      <c r="SJF10" s="428"/>
      <c r="SJG10" s="428"/>
      <c r="SJH10" s="428"/>
      <c r="SJI10" s="428"/>
      <c r="SJJ10" s="428"/>
      <c r="SJK10" s="428"/>
      <c r="SJL10" s="428"/>
      <c r="SJM10" s="428"/>
      <c r="SJN10" s="428"/>
      <c r="SJO10" s="428"/>
      <c r="SJP10" s="428"/>
      <c r="SJQ10" s="428"/>
      <c r="SJR10" s="428"/>
      <c r="SJS10" s="428"/>
      <c r="SJT10" s="428"/>
      <c r="SJU10" s="428"/>
      <c r="SJV10" s="428"/>
      <c r="SJW10" s="428"/>
      <c r="SJX10" s="428"/>
      <c r="SJY10" s="428"/>
      <c r="SJZ10" s="428"/>
      <c r="SKA10" s="428"/>
      <c r="SKB10" s="428"/>
      <c r="SKC10" s="428"/>
      <c r="SKD10" s="428"/>
      <c r="SKE10" s="428"/>
      <c r="SKF10" s="428"/>
      <c r="SKG10" s="428"/>
      <c r="SKH10" s="428"/>
      <c r="SKI10" s="428"/>
      <c r="SKJ10" s="428"/>
      <c r="SKK10" s="428"/>
      <c r="SKL10" s="428"/>
      <c r="SKM10" s="428"/>
      <c r="SKN10" s="428"/>
      <c r="SKO10" s="428"/>
      <c r="SKP10" s="428"/>
      <c r="SKQ10" s="428"/>
      <c r="SKR10" s="428"/>
      <c r="SKS10" s="428"/>
      <c r="SKT10" s="428"/>
      <c r="SKU10" s="428"/>
      <c r="SKV10" s="428"/>
      <c r="SKW10" s="428"/>
      <c r="SKX10" s="428"/>
      <c r="SKY10" s="428"/>
      <c r="SKZ10" s="428"/>
      <c r="SLA10" s="428"/>
      <c r="SLB10" s="428"/>
      <c r="SLC10" s="428"/>
      <c r="SLD10" s="428"/>
      <c r="SLE10" s="428"/>
      <c r="SLF10" s="428"/>
      <c r="SLG10" s="428"/>
      <c r="SLH10" s="428"/>
      <c r="SLI10" s="428"/>
      <c r="SLJ10" s="428"/>
      <c r="SLK10" s="428"/>
      <c r="SLL10" s="428"/>
      <c r="SLM10" s="428"/>
      <c r="SLN10" s="428"/>
      <c r="SLO10" s="428"/>
      <c r="SLP10" s="428"/>
      <c r="SLQ10" s="428"/>
      <c r="SLR10" s="428"/>
      <c r="SLS10" s="428"/>
      <c r="SLT10" s="428"/>
      <c r="SLU10" s="428"/>
      <c r="SLV10" s="428"/>
      <c r="SLW10" s="428"/>
      <c r="SLX10" s="428"/>
      <c r="SLY10" s="428"/>
      <c r="SLZ10" s="428"/>
      <c r="SMA10" s="428"/>
      <c r="SMB10" s="428"/>
      <c r="SMC10" s="428"/>
      <c r="SMD10" s="428"/>
      <c r="SME10" s="428"/>
      <c r="SMF10" s="428"/>
      <c r="SMG10" s="428"/>
      <c r="SMH10" s="428"/>
      <c r="SMI10" s="428"/>
      <c r="SMJ10" s="428"/>
      <c r="SMK10" s="428"/>
      <c r="SML10" s="428"/>
      <c r="SMM10" s="428"/>
      <c r="SMN10" s="428"/>
      <c r="SMO10" s="428"/>
      <c r="SMP10" s="428"/>
      <c r="SMQ10" s="428"/>
      <c r="SMR10" s="428"/>
      <c r="SMS10" s="428"/>
      <c r="SMT10" s="428"/>
      <c r="SMU10" s="428"/>
      <c r="SMV10" s="428"/>
      <c r="SMW10" s="428"/>
      <c r="SMX10" s="428"/>
      <c r="SMY10" s="428"/>
      <c r="SMZ10" s="428"/>
      <c r="SNA10" s="428"/>
      <c r="SNB10" s="428"/>
      <c r="SNC10" s="428"/>
      <c r="SND10" s="428"/>
      <c r="SNE10" s="428"/>
      <c r="SNF10" s="428"/>
      <c r="SNG10" s="428"/>
      <c r="SNH10" s="428"/>
      <c r="SNI10" s="428"/>
      <c r="SNJ10" s="428"/>
      <c r="SNK10" s="428"/>
      <c r="SNL10" s="428"/>
      <c r="SNM10" s="428"/>
      <c r="SNN10" s="428"/>
      <c r="SNO10" s="428"/>
      <c r="SNP10" s="428"/>
      <c r="SNQ10" s="428"/>
      <c r="SNR10" s="428"/>
      <c r="SNS10" s="428"/>
      <c r="SNT10" s="428"/>
      <c r="SNU10" s="428"/>
      <c r="SNV10" s="428"/>
      <c r="SNW10" s="428"/>
      <c r="SNX10" s="428"/>
      <c r="SNY10" s="428"/>
      <c r="SNZ10" s="428"/>
      <c r="SOA10" s="428"/>
      <c r="SOB10" s="428"/>
      <c r="SOC10" s="428"/>
      <c r="SOD10" s="428"/>
      <c r="SOE10" s="428"/>
      <c r="SOF10" s="428"/>
      <c r="SOG10" s="428"/>
      <c r="SOH10" s="428"/>
      <c r="SOI10" s="428"/>
      <c r="SOJ10" s="428"/>
      <c r="SOK10" s="428"/>
      <c r="SOL10" s="428"/>
      <c r="SOM10" s="428"/>
      <c r="SON10" s="428"/>
      <c r="SOO10" s="428"/>
      <c r="SOP10" s="428"/>
      <c r="SOQ10" s="428"/>
      <c r="SOR10" s="428"/>
      <c r="SOS10" s="428"/>
      <c r="SOT10" s="428"/>
      <c r="SOU10" s="428"/>
      <c r="SOV10" s="428"/>
      <c r="SOW10" s="428"/>
      <c r="SOX10" s="428"/>
      <c r="SOY10" s="428"/>
      <c r="SOZ10" s="428"/>
      <c r="SPA10" s="428"/>
      <c r="SPB10" s="428"/>
      <c r="SPC10" s="428"/>
      <c r="SPD10" s="428"/>
      <c r="SPE10" s="428"/>
      <c r="SPF10" s="428"/>
      <c r="SPG10" s="428"/>
      <c r="SPH10" s="428"/>
      <c r="SPI10" s="428"/>
      <c r="SPJ10" s="428"/>
      <c r="SPK10" s="428"/>
      <c r="SPL10" s="428"/>
      <c r="SPM10" s="428"/>
      <c r="SPN10" s="428"/>
      <c r="SPO10" s="428"/>
      <c r="SPP10" s="428"/>
      <c r="SPQ10" s="428"/>
      <c r="SPR10" s="428"/>
      <c r="SPS10" s="428"/>
      <c r="SPT10" s="428"/>
      <c r="SPU10" s="428"/>
      <c r="SPV10" s="428"/>
      <c r="SPW10" s="428"/>
      <c r="SPX10" s="428"/>
      <c r="SPY10" s="428"/>
      <c r="SPZ10" s="428"/>
      <c r="SQA10" s="428"/>
      <c r="SQB10" s="428"/>
      <c r="SQC10" s="428"/>
      <c r="SQD10" s="428"/>
      <c r="SQE10" s="428"/>
      <c r="SQF10" s="428"/>
      <c r="SQG10" s="428"/>
      <c r="SQH10" s="428"/>
      <c r="SQI10" s="428"/>
      <c r="SQJ10" s="428"/>
      <c r="SQK10" s="428"/>
      <c r="SQL10" s="428"/>
      <c r="SQM10" s="428"/>
      <c r="SQN10" s="428"/>
      <c r="SQO10" s="428"/>
      <c r="SQP10" s="428"/>
      <c r="SQQ10" s="428"/>
      <c r="SQR10" s="428"/>
      <c r="SQS10" s="428"/>
      <c r="SQT10" s="428"/>
      <c r="SQU10" s="428"/>
      <c r="SQV10" s="428"/>
      <c r="SQW10" s="428"/>
      <c r="SQX10" s="428"/>
      <c r="SQY10" s="428"/>
      <c r="SQZ10" s="428"/>
      <c r="SRA10" s="428"/>
      <c r="SRB10" s="428"/>
      <c r="SRC10" s="428"/>
      <c r="SRD10" s="428"/>
      <c r="SRE10" s="428"/>
      <c r="SRF10" s="428"/>
      <c r="SRG10" s="428"/>
      <c r="SRH10" s="428"/>
      <c r="SRI10" s="428"/>
      <c r="SRJ10" s="428"/>
      <c r="SRK10" s="428"/>
      <c r="SRL10" s="428"/>
      <c r="SRM10" s="428"/>
      <c r="SRN10" s="428"/>
      <c r="SRO10" s="428"/>
      <c r="SRP10" s="428"/>
      <c r="SRQ10" s="428"/>
      <c r="SRR10" s="428"/>
      <c r="SRS10" s="428"/>
      <c r="SRT10" s="428"/>
      <c r="SRU10" s="428"/>
      <c r="SRV10" s="428"/>
      <c r="SRW10" s="428"/>
      <c r="SRX10" s="428"/>
      <c r="SRY10" s="428"/>
      <c r="SRZ10" s="428"/>
      <c r="SSA10" s="428"/>
      <c r="SSB10" s="428"/>
      <c r="SSC10" s="428"/>
      <c r="SSD10" s="428"/>
      <c r="SSE10" s="428"/>
      <c r="SSF10" s="428"/>
      <c r="SSG10" s="428"/>
      <c r="SSH10" s="428"/>
      <c r="SSI10" s="428"/>
      <c r="SSJ10" s="428"/>
      <c r="SSK10" s="428"/>
      <c r="SSL10" s="428"/>
      <c r="SSM10" s="428"/>
      <c r="SSN10" s="428"/>
      <c r="SSO10" s="428"/>
      <c r="SSP10" s="428"/>
      <c r="SSQ10" s="428"/>
      <c r="SSR10" s="428"/>
      <c r="SSS10" s="428"/>
      <c r="SST10" s="428"/>
      <c r="SSU10" s="428"/>
      <c r="SSV10" s="428"/>
      <c r="SSW10" s="428"/>
      <c r="SSX10" s="428"/>
      <c r="SSY10" s="428"/>
      <c r="SSZ10" s="428"/>
      <c r="STA10" s="428"/>
      <c r="STB10" s="428"/>
      <c r="STC10" s="428"/>
      <c r="STD10" s="428"/>
      <c r="STE10" s="428"/>
      <c r="STF10" s="428"/>
      <c r="STG10" s="428"/>
      <c r="STH10" s="428"/>
      <c r="STI10" s="428"/>
      <c r="STJ10" s="428"/>
      <c r="STK10" s="428"/>
      <c r="STL10" s="428"/>
      <c r="STM10" s="428"/>
      <c r="STN10" s="428"/>
      <c r="STO10" s="428"/>
      <c r="STP10" s="428"/>
      <c r="STQ10" s="428"/>
      <c r="STR10" s="428"/>
      <c r="STS10" s="428"/>
      <c r="STT10" s="428"/>
      <c r="STU10" s="428"/>
      <c r="STV10" s="428"/>
      <c r="STW10" s="428"/>
      <c r="STX10" s="428"/>
      <c r="STY10" s="428"/>
      <c r="STZ10" s="428"/>
      <c r="SUA10" s="428"/>
      <c r="SUB10" s="428"/>
      <c r="SUC10" s="428"/>
      <c r="SUD10" s="428"/>
      <c r="SUE10" s="428"/>
      <c r="SUF10" s="428"/>
      <c r="SUG10" s="428"/>
      <c r="SUH10" s="428"/>
      <c r="SUI10" s="428"/>
      <c r="SUJ10" s="428"/>
      <c r="SUK10" s="428"/>
      <c r="SUL10" s="428"/>
      <c r="SUM10" s="428"/>
      <c r="SUN10" s="428"/>
      <c r="SUO10" s="428"/>
      <c r="SUP10" s="428"/>
      <c r="SUQ10" s="428"/>
      <c r="SUR10" s="428"/>
      <c r="SUS10" s="428"/>
      <c r="SUT10" s="428"/>
      <c r="SUU10" s="428"/>
      <c r="SUV10" s="428"/>
      <c r="SUW10" s="428"/>
      <c r="SUX10" s="428"/>
      <c r="SUY10" s="428"/>
      <c r="SUZ10" s="428"/>
      <c r="SVA10" s="428"/>
      <c r="SVB10" s="428"/>
      <c r="SVC10" s="428"/>
      <c r="SVD10" s="428"/>
      <c r="SVE10" s="428"/>
      <c r="SVF10" s="428"/>
      <c r="SVG10" s="428"/>
      <c r="SVH10" s="428"/>
      <c r="SVI10" s="428"/>
      <c r="SVJ10" s="428"/>
      <c r="SVK10" s="428"/>
      <c r="SVL10" s="428"/>
      <c r="SVM10" s="428"/>
      <c r="SVN10" s="428"/>
      <c r="SVO10" s="428"/>
      <c r="SVP10" s="428"/>
      <c r="SVQ10" s="428"/>
      <c r="SVR10" s="428"/>
      <c r="SVS10" s="428"/>
      <c r="SVT10" s="428"/>
      <c r="SVU10" s="428"/>
      <c r="SVV10" s="428"/>
      <c r="SVW10" s="428"/>
      <c r="SVX10" s="428"/>
      <c r="SVY10" s="428"/>
      <c r="SVZ10" s="428"/>
      <c r="SWA10" s="428"/>
      <c r="SWB10" s="428"/>
      <c r="SWC10" s="428"/>
      <c r="SWD10" s="428"/>
      <c r="SWE10" s="428"/>
      <c r="SWF10" s="428"/>
      <c r="SWG10" s="428"/>
      <c r="SWH10" s="428"/>
      <c r="SWI10" s="428"/>
      <c r="SWJ10" s="428"/>
      <c r="SWK10" s="428"/>
      <c r="SWL10" s="428"/>
      <c r="SWM10" s="428"/>
      <c r="SWN10" s="428"/>
      <c r="SWO10" s="428"/>
      <c r="SWP10" s="428"/>
      <c r="SWQ10" s="428"/>
      <c r="SWR10" s="428"/>
      <c r="SWS10" s="428"/>
      <c r="SWT10" s="428"/>
      <c r="SWU10" s="428"/>
      <c r="SWV10" s="428"/>
      <c r="SWW10" s="428"/>
      <c r="SWX10" s="428"/>
      <c r="SWY10" s="428"/>
      <c r="SWZ10" s="428"/>
      <c r="SXA10" s="428"/>
      <c r="SXB10" s="428"/>
      <c r="SXC10" s="428"/>
      <c r="SXD10" s="428"/>
      <c r="SXE10" s="428"/>
      <c r="SXF10" s="428"/>
      <c r="SXG10" s="428"/>
      <c r="SXH10" s="428"/>
      <c r="SXI10" s="428"/>
      <c r="SXJ10" s="428"/>
      <c r="SXK10" s="428"/>
      <c r="SXL10" s="428"/>
      <c r="SXM10" s="428"/>
      <c r="SXN10" s="428"/>
      <c r="SXO10" s="428"/>
      <c r="SXP10" s="428"/>
      <c r="SXQ10" s="428"/>
      <c r="SXR10" s="428"/>
      <c r="SXS10" s="428"/>
      <c r="SXT10" s="428"/>
      <c r="SXU10" s="428"/>
      <c r="SXV10" s="428"/>
      <c r="SXW10" s="428"/>
      <c r="SXX10" s="428"/>
      <c r="SXY10" s="428"/>
      <c r="SXZ10" s="428"/>
      <c r="SYA10" s="428"/>
      <c r="SYB10" s="428"/>
      <c r="SYC10" s="428"/>
      <c r="SYD10" s="428"/>
      <c r="SYE10" s="428"/>
      <c r="SYF10" s="428"/>
      <c r="SYG10" s="428"/>
      <c r="SYH10" s="428"/>
      <c r="SYI10" s="428"/>
      <c r="SYJ10" s="428"/>
      <c r="SYK10" s="428"/>
      <c r="SYL10" s="428"/>
      <c r="SYM10" s="428"/>
      <c r="SYN10" s="428"/>
      <c r="SYO10" s="428"/>
      <c r="SYP10" s="428"/>
      <c r="SYQ10" s="428"/>
      <c r="SYR10" s="428"/>
      <c r="SYS10" s="428"/>
      <c r="SYT10" s="428"/>
      <c r="SYU10" s="428"/>
      <c r="SYV10" s="428"/>
      <c r="SYW10" s="428"/>
      <c r="SYX10" s="428"/>
      <c r="SYY10" s="428"/>
      <c r="SYZ10" s="428"/>
      <c r="SZA10" s="428"/>
      <c r="SZB10" s="428"/>
      <c r="SZC10" s="428"/>
      <c r="SZD10" s="428"/>
      <c r="SZE10" s="428"/>
      <c r="SZF10" s="428"/>
      <c r="SZG10" s="428"/>
      <c r="SZH10" s="428"/>
      <c r="SZI10" s="428"/>
      <c r="SZJ10" s="428"/>
      <c r="SZK10" s="428"/>
      <c r="SZL10" s="428"/>
      <c r="SZM10" s="428"/>
      <c r="SZN10" s="428"/>
      <c r="SZO10" s="428"/>
      <c r="SZP10" s="428"/>
      <c r="SZQ10" s="428"/>
      <c r="SZR10" s="428"/>
      <c r="SZS10" s="428"/>
      <c r="SZT10" s="428"/>
      <c r="SZU10" s="428"/>
      <c r="SZV10" s="428"/>
      <c r="SZW10" s="428"/>
      <c r="SZX10" s="428"/>
      <c r="SZY10" s="428"/>
      <c r="SZZ10" s="428"/>
      <c r="TAA10" s="428"/>
      <c r="TAB10" s="428"/>
      <c r="TAC10" s="428"/>
      <c r="TAD10" s="428"/>
      <c r="TAE10" s="428"/>
      <c r="TAF10" s="428"/>
      <c r="TAG10" s="428"/>
      <c r="TAH10" s="428"/>
      <c r="TAI10" s="428"/>
      <c r="TAJ10" s="428"/>
      <c r="TAK10" s="428"/>
      <c r="TAL10" s="428"/>
      <c r="TAM10" s="428"/>
      <c r="TAN10" s="428"/>
      <c r="TAO10" s="428"/>
      <c r="TAP10" s="428"/>
      <c r="TAQ10" s="428"/>
      <c r="TAR10" s="428"/>
      <c r="TAS10" s="428"/>
      <c r="TAT10" s="428"/>
      <c r="TAU10" s="428"/>
      <c r="TAV10" s="428"/>
      <c r="TAW10" s="428"/>
      <c r="TAX10" s="428"/>
      <c r="TAY10" s="428"/>
      <c r="TAZ10" s="428"/>
      <c r="TBA10" s="428"/>
      <c r="TBB10" s="428"/>
      <c r="TBC10" s="428"/>
      <c r="TBD10" s="428"/>
      <c r="TBE10" s="428"/>
      <c r="TBF10" s="428"/>
      <c r="TBG10" s="428"/>
      <c r="TBH10" s="428"/>
      <c r="TBI10" s="428"/>
      <c r="TBJ10" s="428"/>
      <c r="TBK10" s="428"/>
      <c r="TBL10" s="428"/>
      <c r="TBM10" s="428"/>
      <c r="TBN10" s="428"/>
      <c r="TBO10" s="428"/>
      <c r="TBP10" s="428"/>
      <c r="TBQ10" s="428"/>
      <c r="TBR10" s="428"/>
      <c r="TBS10" s="428"/>
      <c r="TBT10" s="428"/>
      <c r="TBU10" s="428"/>
      <c r="TBV10" s="428"/>
      <c r="TBW10" s="428"/>
      <c r="TBX10" s="428"/>
      <c r="TBY10" s="428"/>
      <c r="TBZ10" s="428"/>
      <c r="TCA10" s="428"/>
      <c r="TCB10" s="428"/>
      <c r="TCC10" s="428"/>
      <c r="TCD10" s="428"/>
      <c r="TCE10" s="428"/>
      <c r="TCF10" s="428"/>
      <c r="TCG10" s="428"/>
      <c r="TCH10" s="428"/>
      <c r="TCI10" s="428"/>
      <c r="TCJ10" s="428"/>
      <c r="TCK10" s="428"/>
      <c r="TCL10" s="428"/>
      <c r="TCM10" s="428"/>
      <c r="TCN10" s="428"/>
      <c r="TCO10" s="428"/>
      <c r="TCP10" s="428"/>
      <c r="TCQ10" s="428"/>
      <c r="TCR10" s="428"/>
      <c r="TCS10" s="428"/>
      <c r="TCT10" s="428"/>
      <c r="TCU10" s="428"/>
      <c r="TCV10" s="428"/>
      <c r="TCW10" s="428"/>
      <c r="TCX10" s="428"/>
      <c r="TCY10" s="428"/>
      <c r="TCZ10" s="428"/>
      <c r="TDA10" s="428"/>
      <c r="TDB10" s="428"/>
      <c r="TDC10" s="428"/>
      <c r="TDD10" s="428"/>
      <c r="TDE10" s="428"/>
      <c r="TDF10" s="428"/>
      <c r="TDG10" s="428"/>
      <c r="TDH10" s="428"/>
      <c r="TDI10" s="428"/>
      <c r="TDJ10" s="428"/>
      <c r="TDK10" s="428"/>
      <c r="TDL10" s="428"/>
      <c r="TDM10" s="428"/>
      <c r="TDN10" s="428"/>
      <c r="TDO10" s="428"/>
      <c r="TDP10" s="428"/>
      <c r="TDQ10" s="428"/>
      <c r="TDR10" s="428"/>
      <c r="TDS10" s="428"/>
      <c r="TDT10" s="428"/>
      <c r="TDU10" s="428"/>
      <c r="TDV10" s="428"/>
      <c r="TDW10" s="428"/>
      <c r="TDX10" s="428"/>
      <c r="TDY10" s="428"/>
      <c r="TDZ10" s="428"/>
      <c r="TEA10" s="428"/>
      <c r="TEB10" s="428"/>
      <c r="TEC10" s="428"/>
      <c r="TED10" s="428"/>
      <c r="TEE10" s="428"/>
      <c r="TEF10" s="428"/>
      <c r="TEG10" s="428"/>
      <c r="TEH10" s="428"/>
      <c r="TEI10" s="428"/>
      <c r="TEJ10" s="428"/>
      <c r="TEK10" s="428"/>
      <c r="TEL10" s="428"/>
      <c r="TEM10" s="428"/>
      <c r="TEN10" s="428"/>
      <c r="TEO10" s="428"/>
      <c r="TEP10" s="428"/>
      <c r="TEQ10" s="428"/>
      <c r="TER10" s="428"/>
      <c r="TES10" s="428"/>
      <c r="TET10" s="428"/>
      <c r="TEU10" s="428"/>
      <c r="TEV10" s="428"/>
      <c r="TEW10" s="428"/>
      <c r="TEX10" s="428"/>
      <c r="TEY10" s="428"/>
      <c r="TEZ10" s="428"/>
      <c r="TFA10" s="428"/>
      <c r="TFB10" s="428"/>
      <c r="TFC10" s="428"/>
      <c r="TFD10" s="428"/>
      <c r="TFE10" s="428"/>
      <c r="TFF10" s="428"/>
      <c r="TFG10" s="428"/>
      <c r="TFH10" s="428"/>
      <c r="TFI10" s="428"/>
      <c r="TFJ10" s="428"/>
      <c r="TFK10" s="428"/>
      <c r="TFL10" s="428"/>
      <c r="TFM10" s="428"/>
      <c r="TFN10" s="428"/>
      <c r="TFO10" s="428"/>
      <c r="TFP10" s="428"/>
      <c r="TFQ10" s="428"/>
      <c r="TFR10" s="428"/>
      <c r="TFS10" s="428"/>
      <c r="TFT10" s="428"/>
      <c r="TFU10" s="428"/>
      <c r="TFV10" s="428"/>
      <c r="TFW10" s="428"/>
      <c r="TFX10" s="428"/>
      <c r="TFY10" s="428"/>
      <c r="TFZ10" s="428"/>
      <c r="TGA10" s="428"/>
      <c r="TGB10" s="428"/>
      <c r="TGC10" s="428"/>
      <c r="TGD10" s="428"/>
      <c r="TGE10" s="428"/>
      <c r="TGF10" s="428"/>
      <c r="TGG10" s="428"/>
      <c r="TGH10" s="428"/>
      <c r="TGI10" s="428"/>
      <c r="TGJ10" s="428"/>
      <c r="TGK10" s="428"/>
      <c r="TGL10" s="428"/>
      <c r="TGM10" s="428"/>
      <c r="TGN10" s="428"/>
      <c r="TGO10" s="428"/>
      <c r="TGP10" s="428"/>
      <c r="TGQ10" s="428"/>
      <c r="TGR10" s="428"/>
      <c r="TGS10" s="428"/>
      <c r="TGT10" s="428"/>
      <c r="TGU10" s="428"/>
      <c r="TGV10" s="428"/>
      <c r="TGW10" s="428"/>
      <c r="TGX10" s="428"/>
      <c r="TGY10" s="428"/>
      <c r="TGZ10" s="428"/>
      <c r="THA10" s="428"/>
      <c r="THB10" s="428"/>
      <c r="THC10" s="428"/>
      <c r="THD10" s="428"/>
      <c r="THE10" s="428"/>
      <c r="THF10" s="428"/>
      <c r="THG10" s="428"/>
      <c r="THH10" s="428"/>
      <c r="THI10" s="428"/>
      <c r="THJ10" s="428"/>
      <c r="THK10" s="428"/>
      <c r="THL10" s="428"/>
      <c r="THM10" s="428"/>
      <c r="THN10" s="428"/>
      <c r="THO10" s="428"/>
      <c r="THP10" s="428"/>
      <c r="THQ10" s="428"/>
      <c r="THR10" s="428"/>
      <c r="THS10" s="428"/>
      <c r="THT10" s="428"/>
      <c r="THU10" s="428"/>
      <c r="THV10" s="428"/>
      <c r="THW10" s="428"/>
      <c r="THX10" s="428"/>
      <c r="THY10" s="428"/>
      <c r="THZ10" s="428"/>
      <c r="TIA10" s="428"/>
      <c r="TIB10" s="428"/>
      <c r="TIC10" s="428"/>
      <c r="TID10" s="428"/>
      <c r="TIE10" s="428"/>
      <c r="TIF10" s="428"/>
      <c r="TIG10" s="428"/>
      <c r="TIH10" s="428"/>
      <c r="TII10" s="428"/>
      <c r="TIJ10" s="428"/>
      <c r="TIK10" s="428"/>
      <c r="TIL10" s="428"/>
      <c r="TIM10" s="428"/>
      <c r="TIN10" s="428"/>
      <c r="TIO10" s="428"/>
      <c r="TIP10" s="428"/>
      <c r="TIQ10" s="428"/>
      <c r="TIR10" s="428"/>
      <c r="TIS10" s="428"/>
      <c r="TIT10" s="428"/>
      <c r="TIU10" s="428"/>
      <c r="TIV10" s="428"/>
      <c r="TIW10" s="428"/>
      <c r="TIX10" s="428"/>
      <c r="TIY10" s="428"/>
      <c r="TIZ10" s="428"/>
      <c r="TJA10" s="428"/>
      <c r="TJB10" s="428"/>
      <c r="TJC10" s="428"/>
      <c r="TJD10" s="428"/>
      <c r="TJE10" s="428"/>
      <c r="TJF10" s="428"/>
      <c r="TJG10" s="428"/>
      <c r="TJH10" s="428"/>
      <c r="TJI10" s="428"/>
      <c r="TJJ10" s="428"/>
      <c r="TJK10" s="428"/>
      <c r="TJL10" s="428"/>
      <c r="TJM10" s="428"/>
      <c r="TJN10" s="428"/>
      <c r="TJO10" s="428"/>
      <c r="TJP10" s="428"/>
      <c r="TJQ10" s="428"/>
      <c r="TJR10" s="428"/>
      <c r="TJS10" s="428"/>
      <c r="TJT10" s="428"/>
      <c r="TJU10" s="428"/>
      <c r="TJV10" s="428"/>
      <c r="TJW10" s="428"/>
      <c r="TJX10" s="428"/>
      <c r="TJY10" s="428"/>
      <c r="TJZ10" s="428"/>
      <c r="TKA10" s="428"/>
      <c r="TKB10" s="428"/>
      <c r="TKC10" s="428"/>
      <c r="TKD10" s="428"/>
      <c r="TKE10" s="428"/>
      <c r="TKF10" s="428"/>
      <c r="TKG10" s="428"/>
      <c r="TKH10" s="428"/>
      <c r="TKI10" s="428"/>
      <c r="TKJ10" s="428"/>
      <c r="TKK10" s="428"/>
      <c r="TKL10" s="428"/>
      <c r="TKM10" s="428"/>
      <c r="TKN10" s="428"/>
      <c r="TKO10" s="428"/>
      <c r="TKP10" s="428"/>
      <c r="TKQ10" s="428"/>
      <c r="TKR10" s="428"/>
      <c r="TKS10" s="428"/>
      <c r="TKT10" s="428"/>
      <c r="TKU10" s="428"/>
      <c r="TKV10" s="428"/>
      <c r="TKW10" s="428"/>
      <c r="TKX10" s="428"/>
      <c r="TKY10" s="428"/>
      <c r="TKZ10" s="428"/>
      <c r="TLA10" s="428"/>
      <c r="TLB10" s="428"/>
      <c r="TLC10" s="428"/>
      <c r="TLD10" s="428"/>
      <c r="TLE10" s="428"/>
      <c r="TLF10" s="428"/>
      <c r="TLG10" s="428"/>
      <c r="TLH10" s="428"/>
      <c r="TLI10" s="428"/>
      <c r="TLJ10" s="428"/>
      <c r="TLK10" s="428"/>
      <c r="TLL10" s="428"/>
      <c r="TLM10" s="428"/>
      <c r="TLN10" s="428"/>
      <c r="TLO10" s="428"/>
      <c r="TLP10" s="428"/>
      <c r="TLQ10" s="428"/>
      <c r="TLR10" s="428"/>
      <c r="TLS10" s="428"/>
      <c r="TLT10" s="428"/>
      <c r="TLU10" s="428"/>
      <c r="TLV10" s="428"/>
      <c r="TLW10" s="428"/>
      <c r="TLX10" s="428"/>
      <c r="TLY10" s="428"/>
      <c r="TLZ10" s="428"/>
      <c r="TMA10" s="428"/>
      <c r="TMB10" s="428"/>
      <c r="TMC10" s="428"/>
      <c r="TMD10" s="428"/>
      <c r="TME10" s="428"/>
      <c r="TMF10" s="428"/>
      <c r="TMG10" s="428"/>
      <c r="TMH10" s="428"/>
      <c r="TMI10" s="428"/>
      <c r="TMJ10" s="428"/>
      <c r="TMK10" s="428"/>
      <c r="TML10" s="428"/>
      <c r="TMM10" s="428"/>
      <c r="TMN10" s="428"/>
      <c r="TMO10" s="428"/>
      <c r="TMP10" s="428"/>
      <c r="TMQ10" s="428"/>
      <c r="TMR10" s="428"/>
      <c r="TMS10" s="428"/>
      <c r="TMT10" s="428"/>
      <c r="TMU10" s="428"/>
      <c r="TMV10" s="428"/>
      <c r="TMW10" s="428"/>
      <c r="TMX10" s="428"/>
      <c r="TMY10" s="428"/>
      <c r="TMZ10" s="428"/>
      <c r="TNA10" s="428"/>
      <c r="TNB10" s="428"/>
      <c r="TNC10" s="428"/>
      <c r="TND10" s="428"/>
      <c r="TNE10" s="428"/>
      <c r="TNF10" s="428"/>
      <c r="TNG10" s="428"/>
      <c r="TNH10" s="428"/>
      <c r="TNI10" s="428"/>
      <c r="TNJ10" s="428"/>
      <c r="TNK10" s="428"/>
      <c r="TNL10" s="428"/>
      <c r="TNM10" s="428"/>
      <c r="TNN10" s="428"/>
      <c r="TNO10" s="428"/>
      <c r="TNP10" s="428"/>
      <c r="TNQ10" s="428"/>
      <c r="TNR10" s="428"/>
      <c r="TNS10" s="428"/>
      <c r="TNT10" s="428"/>
      <c r="TNU10" s="428"/>
      <c r="TNV10" s="428"/>
      <c r="TNW10" s="428"/>
      <c r="TNX10" s="428"/>
      <c r="TNY10" s="428"/>
      <c r="TNZ10" s="428"/>
      <c r="TOA10" s="428"/>
      <c r="TOB10" s="428"/>
      <c r="TOC10" s="428"/>
      <c r="TOD10" s="428"/>
      <c r="TOE10" s="428"/>
      <c r="TOF10" s="428"/>
      <c r="TOG10" s="428"/>
      <c r="TOH10" s="428"/>
      <c r="TOI10" s="428"/>
      <c r="TOJ10" s="428"/>
      <c r="TOK10" s="428"/>
      <c r="TOL10" s="428"/>
      <c r="TOM10" s="428"/>
      <c r="TON10" s="428"/>
      <c r="TOO10" s="428"/>
      <c r="TOP10" s="428"/>
      <c r="TOQ10" s="428"/>
      <c r="TOR10" s="428"/>
      <c r="TOS10" s="428"/>
      <c r="TOT10" s="428"/>
      <c r="TOU10" s="428"/>
      <c r="TOV10" s="428"/>
      <c r="TOW10" s="428"/>
      <c r="TOX10" s="428"/>
      <c r="TOY10" s="428"/>
      <c r="TOZ10" s="428"/>
      <c r="TPA10" s="428"/>
      <c r="TPB10" s="428"/>
      <c r="TPC10" s="428"/>
      <c r="TPD10" s="428"/>
      <c r="TPE10" s="428"/>
      <c r="TPF10" s="428"/>
      <c r="TPG10" s="428"/>
      <c r="TPH10" s="428"/>
      <c r="TPI10" s="428"/>
      <c r="TPJ10" s="428"/>
      <c r="TPK10" s="428"/>
      <c r="TPL10" s="428"/>
      <c r="TPM10" s="428"/>
      <c r="TPN10" s="428"/>
      <c r="TPO10" s="428"/>
      <c r="TPP10" s="428"/>
      <c r="TPQ10" s="428"/>
      <c r="TPR10" s="428"/>
      <c r="TPS10" s="428"/>
      <c r="TPT10" s="428"/>
      <c r="TPU10" s="428"/>
      <c r="TPV10" s="428"/>
      <c r="TPW10" s="428"/>
      <c r="TPX10" s="428"/>
      <c r="TPY10" s="428"/>
      <c r="TPZ10" s="428"/>
      <c r="TQA10" s="428"/>
      <c r="TQB10" s="428"/>
      <c r="TQC10" s="428"/>
      <c r="TQD10" s="428"/>
      <c r="TQE10" s="428"/>
      <c r="TQF10" s="428"/>
      <c r="TQG10" s="428"/>
      <c r="TQH10" s="428"/>
      <c r="TQI10" s="428"/>
      <c r="TQJ10" s="428"/>
      <c r="TQK10" s="428"/>
      <c r="TQL10" s="428"/>
      <c r="TQM10" s="428"/>
      <c r="TQN10" s="428"/>
      <c r="TQO10" s="428"/>
      <c r="TQP10" s="428"/>
      <c r="TQQ10" s="428"/>
      <c r="TQR10" s="428"/>
      <c r="TQS10" s="428"/>
      <c r="TQT10" s="428"/>
      <c r="TQU10" s="428"/>
      <c r="TQV10" s="428"/>
      <c r="TQW10" s="428"/>
      <c r="TQX10" s="428"/>
      <c r="TQY10" s="428"/>
      <c r="TQZ10" s="428"/>
      <c r="TRA10" s="428"/>
      <c r="TRB10" s="428"/>
      <c r="TRC10" s="428"/>
      <c r="TRD10" s="428"/>
      <c r="TRE10" s="428"/>
      <c r="TRF10" s="428"/>
      <c r="TRG10" s="428"/>
      <c r="TRH10" s="428"/>
      <c r="TRI10" s="428"/>
      <c r="TRJ10" s="428"/>
      <c r="TRK10" s="428"/>
      <c r="TRL10" s="428"/>
      <c r="TRM10" s="428"/>
      <c r="TRN10" s="428"/>
      <c r="TRO10" s="428"/>
      <c r="TRP10" s="428"/>
      <c r="TRQ10" s="428"/>
      <c r="TRR10" s="428"/>
      <c r="TRS10" s="428"/>
      <c r="TRT10" s="428"/>
      <c r="TRU10" s="428"/>
      <c r="TRV10" s="428"/>
      <c r="TRW10" s="428"/>
      <c r="TRX10" s="428"/>
      <c r="TRY10" s="428"/>
      <c r="TRZ10" s="428"/>
      <c r="TSA10" s="428"/>
      <c r="TSB10" s="428"/>
      <c r="TSC10" s="428"/>
      <c r="TSD10" s="428"/>
      <c r="TSE10" s="428"/>
      <c r="TSF10" s="428"/>
      <c r="TSG10" s="428"/>
      <c r="TSH10" s="428"/>
      <c r="TSI10" s="428"/>
      <c r="TSJ10" s="428"/>
      <c r="TSK10" s="428"/>
      <c r="TSL10" s="428"/>
      <c r="TSM10" s="428"/>
      <c r="TSN10" s="428"/>
      <c r="TSO10" s="428"/>
      <c r="TSP10" s="428"/>
      <c r="TSQ10" s="428"/>
      <c r="TSR10" s="428"/>
      <c r="TSS10" s="428"/>
      <c r="TST10" s="428"/>
      <c r="TSU10" s="428"/>
      <c r="TSV10" s="428"/>
      <c r="TSW10" s="428"/>
      <c r="TSX10" s="428"/>
      <c r="TSY10" s="428"/>
      <c r="TSZ10" s="428"/>
      <c r="TTA10" s="428"/>
      <c r="TTB10" s="428"/>
      <c r="TTC10" s="428"/>
      <c r="TTD10" s="428"/>
      <c r="TTE10" s="428"/>
      <c r="TTF10" s="428"/>
      <c r="TTG10" s="428"/>
      <c r="TTH10" s="428"/>
      <c r="TTI10" s="428"/>
      <c r="TTJ10" s="428"/>
      <c r="TTK10" s="428"/>
      <c r="TTL10" s="428"/>
      <c r="TTM10" s="428"/>
      <c r="TTN10" s="428"/>
      <c r="TTO10" s="428"/>
      <c r="TTP10" s="428"/>
      <c r="TTQ10" s="428"/>
      <c r="TTR10" s="428"/>
      <c r="TTS10" s="428"/>
      <c r="TTT10" s="428"/>
      <c r="TTU10" s="428"/>
      <c r="TTV10" s="428"/>
      <c r="TTW10" s="428"/>
      <c r="TTX10" s="428"/>
      <c r="TTY10" s="428"/>
      <c r="TTZ10" s="428"/>
      <c r="TUA10" s="428"/>
      <c r="TUB10" s="428"/>
      <c r="TUC10" s="428"/>
      <c r="TUD10" s="428"/>
      <c r="TUE10" s="428"/>
      <c r="TUF10" s="428"/>
      <c r="TUG10" s="428"/>
      <c r="TUH10" s="428"/>
      <c r="TUI10" s="428"/>
      <c r="TUJ10" s="428"/>
      <c r="TUK10" s="428"/>
      <c r="TUL10" s="428"/>
      <c r="TUM10" s="428"/>
      <c r="TUN10" s="428"/>
      <c r="TUO10" s="428"/>
      <c r="TUP10" s="428"/>
      <c r="TUQ10" s="428"/>
      <c r="TUR10" s="428"/>
      <c r="TUS10" s="428"/>
      <c r="TUT10" s="428"/>
      <c r="TUU10" s="428"/>
      <c r="TUV10" s="428"/>
      <c r="TUW10" s="428"/>
      <c r="TUX10" s="428"/>
      <c r="TUY10" s="428"/>
      <c r="TUZ10" s="428"/>
      <c r="TVA10" s="428"/>
      <c r="TVB10" s="428"/>
      <c r="TVC10" s="428"/>
      <c r="TVD10" s="428"/>
      <c r="TVE10" s="428"/>
      <c r="TVF10" s="428"/>
      <c r="TVG10" s="428"/>
      <c r="TVH10" s="428"/>
      <c r="TVI10" s="428"/>
      <c r="TVJ10" s="428"/>
      <c r="TVK10" s="428"/>
      <c r="TVL10" s="428"/>
      <c r="TVM10" s="428"/>
      <c r="TVN10" s="428"/>
      <c r="TVO10" s="428"/>
      <c r="TVP10" s="428"/>
      <c r="TVQ10" s="428"/>
      <c r="TVR10" s="428"/>
      <c r="TVS10" s="428"/>
      <c r="TVT10" s="428"/>
      <c r="TVU10" s="428"/>
      <c r="TVV10" s="428"/>
      <c r="TVW10" s="428"/>
      <c r="TVX10" s="428"/>
      <c r="TVY10" s="428"/>
      <c r="TVZ10" s="428"/>
      <c r="TWA10" s="428"/>
      <c r="TWB10" s="428"/>
      <c r="TWC10" s="428"/>
      <c r="TWD10" s="428"/>
      <c r="TWE10" s="428"/>
      <c r="TWF10" s="428"/>
      <c r="TWG10" s="428"/>
      <c r="TWH10" s="428"/>
      <c r="TWI10" s="428"/>
      <c r="TWJ10" s="428"/>
      <c r="TWK10" s="428"/>
      <c r="TWL10" s="428"/>
      <c r="TWM10" s="428"/>
      <c r="TWN10" s="428"/>
      <c r="TWO10" s="428"/>
      <c r="TWP10" s="428"/>
      <c r="TWQ10" s="428"/>
      <c r="TWR10" s="428"/>
      <c r="TWS10" s="428"/>
      <c r="TWT10" s="428"/>
      <c r="TWU10" s="428"/>
      <c r="TWV10" s="428"/>
      <c r="TWW10" s="428"/>
      <c r="TWX10" s="428"/>
      <c r="TWY10" s="428"/>
      <c r="TWZ10" s="428"/>
      <c r="TXA10" s="428"/>
      <c r="TXB10" s="428"/>
      <c r="TXC10" s="428"/>
      <c r="TXD10" s="428"/>
      <c r="TXE10" s="428"/>
      <c r="TXF10" s="428"/>
      <c r="TXG10" s="428"/>
      <c r="TXH10" s="428"/>
      <c r="TXI10" s="428"/>
      <c r="TXJ10" s="428"/>
      <c r="TXK10" s="428"/>
      <c r="TXL10" s="428"/>
      <c r="TXM10" s="428"/>
      <c r="TXN10" s="428"/>
      <c r="TXO10" s="428"/>
      <c r="TXP10" s="428"/>
      <c r="TXQ10" s="428"/>
      <c r="TXR10" s="428"/>
      <c r="TXS10" s="428"/>
      <c r="TXT10" s="428"/>
      <c r="TXU10" s="428"/>
      <c r="TXV10" s="428"/>
      <c r="TXW10" s="428"/>
      <c r="TXX10" s="428"/>
      <c r="TXY10" s="428"/>
      <c r="TXZ10" s="428"/>
      <c r="TYA10" s="428"/>
      <c r="TYB10" s="428"/>
      <c r="TYC10" s="428"/>
      <c r="TYD10" s="428"/>
      <c r="TYE10" s="428"/>
      <c r="TYF10" s="428"/>
      <c r="TYG10" s="428"/>
      <c r="TYH10" s="428"/>
      <c r="TYI10" s="428"/>
      <c r="TYJ10" s="428"/>
      <c r="TYK10" s="428"/>
      <c r="TYL10" s="428"/>
      <c r="TYM10" s="428"/>
      <c r="TYN10" s="428"/>
      <c r="TYO10" s="428"/>
      <c r="TYP10" s="428"/>
      <c r="TYQ10" s="428"/>
      <c r="TYR10" s="428"/>
      <c r="TYS10" s="428"/>
      <c r="TYT10" s="428"/>
      <c r="TYU10" s="428"/>
      <c r="TYV10" s="428"/>
      <c r="TYW10" s="428"/>
      <c r="TYX10" s="428"/>
      <c r="TYY10" s="428"/>
      <c r="TYZ10" s="428"/>
      <c r="TZA10" s="428"/>
      <c r="TZB10" s="428"/>
      <c r="TZC10" s="428"/>
      <c r="TZD10" s="428"/>
      <c r="TZE10" s="428"/>
      <c r="TZF10" s="428"/>
      <c r="TZG10" s="428"/>
      <c r="TZH10" s="428"/>
      <c r="TZI10" s="428"/>
      <c r="TZJ10" s="428"/>
      <c r="TZK10" s="428"/>
      <c r="TZL10" s="428"/>
      <c r="TZM10" s="428"/>
      <c r="TZN10" s="428"/>
      <c r="TZO10" s="428"/>
      <c r="TZP10" s="428"/>
      <c r="TZQ10" s="428"/>
      <c r="TZR10" s="428"/>
      <c r="TZS10" s="428"/>
      <c r="TZT10" s="428"/>
      <c r="TZU10" s="428"/>
      <c r="TZV10" s="428"/>
      <c r="TZW10" s="428"/>
      <c r="TZX10" s="428"/>
      <c r="TZY10" s="428"/>
      <c r="TZZ10" s="428"/>
      <c r="UAA10" s="428"/>
      <c r="UAB10" s="428"/>
      <c r="UAC10" s="428"/>
      <c r="UAD10" s="428"/>
      <c r="UAE10" s="428"/>
      <c r="UAF10" s="428"/>
      <c r="UAG10" s="428"/>
      <c r="UAH10" s="428"/>
      <c r="UAI10" s="428"/>
      <c r="UAJ10" s="428"/>
      <c r="UAK10" s="428"/>
      <c r="UAL10" s="428"/>
      <c r="UAM10" s="428"/>
      <c r="UAN10" s="428"/>
      <c r="UAO10" s="428"/>
      <c r="UAP10" s="428"/>
      <c r="UAQ10" s="428"/>
      <c r="UAR10" s="428"/>
      <c r="UAS10" s="428"/>
      <c r="UAT10" s="428"/>
      <c r="UAU10" s="428"/>
      <c r="UAV10" s="428"/>
      <c r="UAW10" s="428"/>
      <c r="UAX10" s="428"/>
      <c r="UAY10" s="428"/>
      <c r="UAZ10" s="428"/>
      <c r="UBA10" s="428"/>
      <c r="UBB10" s="428"/>
      <c r="UBC10" s="428"/>
      <c r="UBD10" s="428"/>
      <c r="UBE10" s="428"/>
      <c r="UBF10" s="428"/>
      <c r="UBG10" s="428"/>
      <c r="UBH10" s="428"/>
      <c r="UBI10" s="428"/>
      <c r="UBJ10" s="428"/>
      <c r="UBK10" s="428"/>
      <c r="UBL10" s="428"/>
      <c r="UBM10" s="428"/>
      <c r="UBN10" s="428"/>
      <c r="UBO10" s="428"/>
      <c r="UBP10" s="428"/>
      <c r="UBQ10" s="428"/>
      <c r="UBR10" s="428"/>
      <c r="UBS10" s="428"/>
      <c r="UBT10" s="428"/>
      <c r="UBU10" s="428"/>
      <c r="UBV10" s="428"/>
      <c r="UBW10" s="428"/>
      <c r="UBX10" s="428"/>
      <c r="UBY10" s="428"/>
      <c r="UBZ10" s="428"/>
      <c r="UCA10" s="428"/>
      <c r="UCB10" s="428"/>
      <c r="UCC10" s="428"/>
      <c r="UCD10" s="428"/>
      <c r="UCE10" s="428"/>
      <c r="UCF10" s="428"/>
      <c r="UCG10" s="428"/>
      <c r="UCH10" s="428"/>
      <c r="UCI10" s="428"/>
      <c r="UCJ10" s="428"/>
      <c r="UCK10" s="428"/>
      <c r="UCL10" s="428"/>
      <c r="UCM10" s="428"/>
      <c r="UCN10" s="428"/>
      <c r="UCO10" s="428"/>
      <c r="UCP10" s="428"/>
      <c r="UCQ10" s="428"/>
      <c r="UCR10" s="428"/>
      <c r="UCS10" s="428"/>
      <c r="UCT10" s="428"/>
      <c r="UCU10" s="428"/>
      <c r="UCV10" s="428"/>
      <c r="UCW10" s="428"/>
      <c r="UCX10" s="428"/>
      <c r="UCY10" s="428"/>
      <c r="UCZ10" s="428"/>
      <c r="UDA10" s="428"/>
      <c r="UDB10" s="428"/>
      <c r="UDC10" s="428"/>
      <c r="UDD10" s="428"/>
      <c r="UDE10" s="428"/>
      <c r="UDF10" s="428"/>
      <c r="UDG10" s="428"/>
      <c r="UDH10" s="428"/>
      <c r="UDI10" s="428"/>
      <c r="UDJ10" s="428"/>
      <c r="UDK10" s="428"/>
      <c r="UDL10" s="428"/>
      <c r="UDM10" s="428"/>
      <c r="UDN10" s="428"/>
      <c r="UDO10" s="428"/>
      <c r="UDP10" s="428"/>
      <c r="UDQ10" s="428"/>
      <c r="UDR10" s="428"/>
      <c r="UDS10" s="428"/>
      <c r="UDT10" s="428"/>
      <c r="UDU10" s="428"/>
      <c r="UDV10" s="428"/>
      <c r="UDW10" s="428"/>
      <c r="UDX10" s="428"/>
      <c r="UDY10" s="428"/>
      <c r="UDZ10" s="428"/>
      <c r="UEA10" s="428"/>
      <c r="UEB10" s="428"/>
      <c r="UEC10" s="428"/>
      <c r="UED10" s="428"/>
      <c r="UEE10" s="428"/>
      <c r="UEF10" s="428"/>
      <c r="UEG10" s="428"/>
      <c r="UEH10" s="428"/>
      <c r="UEI10" s="428"/>
      <c r="UEJ10" s="428"/>
      <c r="UEK10" s="428"/>
      <c r="UEL10" s="428"/>
      <c r="UEM10" s="428"/>
      <c r="UEN10" s="428"/>
      <c r="UEO10" s="428"/>
      <c r="UEP10" s="428"/>
      <c r="UEQ10" s="428"/>
      <c r="UER10" s="428"/>
      <c r="UES10" s="428"/>
      <c r="UET10" s="428"/>
      <c r="UEU10" s="428"/>
      <c r="UEV10" s="428"/>
      <c r="UEW10" s="428"/>
      <c r="UEX10" s="428"/>
      <c r="UEY10" s="428"/>
      <c r="UEZ10" s="428"/>
      <c r="UFA10" s="428"/>
      <c r="UFB10" s="428"/>
      <c r="UFC10" s="428"/>
      <c r="UFD10" s="428"/>
      <c r="UFE10" s="428"/>
      <c r="UFF10" s="428"/>
      <c r="UFG10" s="428"/>
      <c r="UFH10" s="428"/>
      <c r="UFI10" s="428"/>
      <c r="UFJ10" s="428"/>
      <c r="UFK10" s="428"/>
      <c r="UFL10" s="428"/>
      <c r="UFM10" s="428"/>
      <c r="UFN10" s="428"/>
      <c r="UFO10" s="428"/>
      <c r="UFP10" s="428"/>
      <c r="UFQ10" s="428"/>
      <c r="UFR10" s="428"/>
      <c r="UFS10" s="428"/>
      <c r="UFT10" s="428"/>
      <c r="UFU10" s="428"/>
      <c r="UFV10" s="428"/>
      <c r="UFW10" s="428"/>
      <c r="UFX10" s="428"/>
      <c r="UFY10" s="428"/>
      <c r="UFZ10" s="428"/>
      <c r="UGA10" s="428"/>
      <c r="UGB10" s="428"/>
      <c r="UGC10" s="428"/>
      <c r="UGD10" s="428"/>
      <c r="UGE10" s="428"/>
      <c r="UGF10" s="428"/>
      <c r="UGG10" s="428"/>
      <c r="UGH10" s="428"/>
      <c r="UGI10" s="428"/>
      <c r="UGJ10" s="428"/>
      <c r="UGK10" s="428"/>
      <c r="UGL10" s="428"/>
      <c r="UGM10" s="428"/>
      <c r="UGN10" s="428"/>
      <c r="UGO10" s="428"/>
      <c r="UGP10" s="428"/>
      <c r="UGQ10" s="428"/>
      <c r="UGR10" s="428"/>
      <c r="UGS10" s="428"/>
      <c r="UGT10" s="428"/>
      <c r="UGU10" s="428"/>
      <c r="UGV10" s="428"/>
      <c r="UGW10" s="428"/>
      <c r="UGX10" s="428"/>
      <c r="UGY10" s="428"/>
      <c r="UGZ10" s="428"/>
      <c r="UHA10" s="428"/>
      <c r="UHB10" s="428"/>
      <c r="UHC10" s="428"/>
      <c r="UHD10" s="428"/>
      <c r="UHE10" s="428"/>
      <c r="UHF10" s="428"/>
      <c r="UHG10" s="428"/>
      <c r="UHH10" s="428"/>
      <c r="UHI10" s="428"/>
      <c r="UHJ10" s="428"/>
      <c r="UHK10" s="428"/>
      <c r="UHL10" s="428"/>
      <c r="UHM10" s="428"/>
      <c r="UHN10" s="428"/>
      <c r="UHO10" s="428"/>
      <c r="UHP10" s="428"/>
      <c r="UHQ10" s="428"/>
      <c r="UHR10" s="428"/>
      <c r="UHS10" s="428"/>
      <c r="UHT10" s="428"/>
      <c r="UHU10" s="428"/>
      <c r="UHV10" s="428"/>
      <c r="UHW10" s="428"/>
      <c r="UHX10" s="428"/>
      <c r="UHY10" s="428"/>
      <c r="UHZ10" s="428"/>
      <c r="UIA10" s="428"/>
      <c r="UIB10" s="428"/>
      <c r="UIC10" s="428"/>
      <c r="UID10" s="428"/>
      <c r="UIE10" s="428"/>
      <c r="UIF10" s="428"/>
      <c r="UIG10" s="428"/>
      <c r="UIH10" s="428"/>
      <c r="UII10" s="428"/>
      <c r="UIJ10" s="428"/>
      <c r="UIK10" s="428"/>
      <c r="UIL10" s="428"/>
      <c r="UIM10" s="428"/>
      <c r="UIN10" s="428"/>
      <c r="UIO10" s="428"/>
      <c r="UIP10" s="428"/>
      <c r="UIQ10" s="428"/>
      <c r="UIR10" s="428"/>
      <c r="UIS10" s="428"/>
      <c r="UIT10" s="428"/>
      <c r="UIU10" s="428"/>
      <c r="UIV10" s="428"/>
      <c r="UIW10" s="428"/>
      <c r="UIX10" s="428"/>
      <c r="UIY10" s="428"/>
      <c r="UIZ10" s="428"/>
      <c r="UJA10" s="428"/>
      <c r="UJB10" s="428"/>
      <c r="UJC10" s="428"/>
      <c r="UJD10" s="428"/>
      <c r="UJE10" s="428"/>
      <c r="UJF10" s="428"/>
      <c r="UJG10" s="428"/>
      <c r="UJH10" s="428"/>
      <c r="UJI10" s="428"/>
      <c r="UJJ10" s="428"/>
      <c r="UJK10" s="428"/>
      <c r="UJL10" s="428"/>
      <c r="UJM10" s="428"/>
      <c r="UJN10" s="428"/>
      <c r="UJO10" s="428"/>
      <c r="UJP10" s="428"/>
      <c r="UJQ10" s="428"/>
      <c r="UJR10" s="428"/>
      <c r="UJS10" s="428"/>
      <c r="UJT10" s="428"/>
      <c r="UJU10" s="428"/>
      <c r="UJV10" s="428"/>
      <c r="UJW10" s="428"/>
      <c r="UJX10" s="428"/>
      <c r="UJY10" s="428"/>
      <c r="UJZ10" s="428"/>
      <c r="UKA10" s="428"/>
      <c r="UKB10" s="428"/>
      <c r="UKC10" s="428"/>
      <c r="UKD10" s="428"/>
      <c r="UKE10" s="428"/>
      <c r="UKF10" s="428"/>
      <c r="UKG10" s="428"/>
      <c r="UKH10" s="428"/>
      <c r="UKI10" s="428"/>
      <c r="UKJ10" s="428"/>
      <c r="UKK10" s="428"/>
      <c r="UKL10" s="428"/>
      <c r="UKM10" s="428"/>
      <c r="UKN10" s="428"/>
      <c r="UKO10" s="428"/>
      <c r="UKP10" s="428"/>
      <c r="UKQ10" s="428"/>
      <c r="UKR10" s="428"/>
      <c r="UKS10" s="428"/>
      <c r="UKT10" s="428"/>
      <c r="UKU10" s="428"/>
      <c r="UKV10" s="428"/>
      <c r="UKW10" s="428"/>
      <c r="UKX10" s="428"/>
      <c r="UKY10" s="428"/>
      <c r="UKZ10" s="428"/>
      <c r="ULA10" s="428"/>
      <c r="ULB10" s="428"/>
      <c r="ULC10" s="428"/>
      <c r="ULD10" s="428"/>
      <c r="ULE10" s="428"/>
      <c r="ULF10" s="428"/>
      <c r="ULG10" s="428"/>
      <c r="ULH10" s="428"/>
      <c r="ULI10" s="428"/>
      <c r="ULJ10" s="428"/>
      <c r="ULK10" s="428"/>
      <c r="ULL10" s="428"/>
      <c r="ULM10" s="428"/>
      <c r="ULN10" s="428"/>
      <c r="ULO10" s="428"/>
      <c r="ULP10" s="428"/>
      <c r="ULQ10" s="428"/>
      <c r="ULR10" s="428"/>
      <c r="ULS10" s="428"/>
      <c r="ULT10" s="428"/>
      <c r="ULU10" s="428"/>
      <c r="ULV10" s="428"/>
      <c r="ULW10" s="428"/>
      <c r="ULX10" s="428"/>
      <c r="ULY10" s="428"/>
      <c r="ULZ10" s="428"/>
      <c r="UMA10" s="428"/>
      <c r="UMB10" s="428"/>
      <c r="UMC10" s="428"/>
      <c r="UMD10" s="428"/>
      <c r="UME10" s="428"/>
      <c r="UMF10" s="428"/>
      <c r="UMG10" s="428"/>
      <c r="UMH10" s="428"/>
      <c r="UMI10" s="428"/>
      <c r="UMJ10" s="428"/>
      <c r="UMK10" s="428"/>
      <c r="UML10" s="428"/>
      <c r="UMM10" s="428"/>
      <c r="UMN10" s="428"/>
      <c r="UMO10" s="428"/>
      <c r="UMP10" s="428"/>
      <c r="UMQ10" s="428"/>
      <c r="UMR10" s="428"/>
      <c r="UMS10" s="428"/>
      <c r="UMT10" s="428"/>
      <c r="UMU10" s="428"/>
      <c r="UMV10" s="428"/>
      <c r="UMW10" s="428"/>
      <c r="UMX10" s="428"/>
      <c r="UMY10" s="428"/>
      <c r="UMZ10" s="428"/>
      <c r="UNA10" s="428"/>
      <c r="UNB10" s="428"/>
      <c r="UNC10" s="428"/>
      <c r="UND10" s="428"/>
      <c r="UNE10" s="428"/>
      <c r="UNF10" s="428"/>
      <c r="UNG10" s="428"/>
      <c r="UNH10" s="428"/>
      <c r="UNI10" s="428"/>
      <c r="UNJ10" s="428"/>
      <c r="UNK10" s="428"/>
      <c r="UNL10" s="428"/>
      <c r="UNM10" s="428"/>
      <c r="UNN10" s="428"/>
      <c r="UNO10" s="428"/>
      <c r="UNP10" s="428"/>
      <c r="UNQ10" s="428"/>
      <c r="UNR10" s="428"/>
      <c r="UNS10" s="428"/>
      <c r="UNT10" s="428"/>
      <c r="UNU10" s="428"/>
      <c r="UNV10" s="428"/>
      <c r="UNW10" s="428"/>
      <c r="UNX10" s="428"/>
      <c r="UNY10" s="428"/>
      <c r="UNZ10" s="428"/>
      <c r="UOA10" s="428"/>
      <c r="UOB10" s="428"/>
      <c r="UOC10" s="428"/>
      <c r="UOD10" s="428"/>
      <c r="UOE10" s="428"/>
      <c r="UOF10" s="428"/>
      <c r="UOG10" s="428"/>
      <c r="UOH10" s="428"/>
      <c r="UOI10" s="428"/>
      <c r="UOJ10" s="428"/>
      <c r="UOK10" s="428"/>
      <c r="UOL10" s="428"/>
      <c r="UOM10" s="428"/>
      <c r="UON10" s="428"/>
      <c r="UOO10" s="428"/>
      <c r="UOP10" s="428"/>
      <c r="UOQ10" s="428"/>
      <c r="UOR10" s="428"/>
      <c r="UOS10" s="428"/>
      <c r="UOT10" s="428"/>
      <c r="UOU10" s="428"/>
      <c r="UOV10" s="428"/>
      <c r="UOW10" s="428"/>
      <c r="UOX10" s="428"/>
      <c r="UOY10" s="428"/>
      <c r="UOZ10" s="428"/>
      <c r="UPA10" s="428"/>
      <c r="UPB10" s="428"/>
      <c r="UPC10" s="428"/>
      <c r="UPD10" s="428"/>
      <c r="UPE10" s="428"/>
      <c r="UPF10" s="428"/>
      <c r="UPG10" s="428"/>
      <c r="UPH10" s="428"/>
      <c r="UPI10" s="428"/>
      <c r="UPJ10" s="428"/>
      <c r="UPK10" s="428"/>
      <c r="UPL10" s="428"/>
      <c r="UPM10" s="428"/>
      <c r="UPN10" s="428"/>
      <c r="UPO10" s="428"/>
      <c r="UPP10" s="428"/>
      <c r="UPQ10" s="428"/>
      <c r="UPR10" s="428"/>
      <c r="UPS10" s="428"/>
      <c r="UPT10" s="428"/>
      <c r="UPU10" s="428"/>
      <c r="UPV10" s="428"/>
      <c r="UPW10" s="428"/>
      <c r="UPX10" s="428"/>
      <c r="UPY10" s="428"/>
      <c r="UPZ10" s="428"/>
      <c r="UQA10" s="428"/>
      <c r="UQB10" s="428"/>
      <c r="UQC10" s="428"/>
      <c r="UQD10" s="428"/>
      <c r="UQE10" s="428"/>
      <c r="UQF10" s="428"/>
      <c r="UQG10" s="428"/>
      <c r="UQH10" s="428"/>
      <c r="UQI10" s="428"/>
      <c r="UQJ10" s="428"/>
      <c r="UQK10" s="428"/>
      <c r="UQL10" s="428"/>
      <c r="UQM10" s="428"/>
      <c r="UQN10" s="428"/>
      <c r="UQO10" s="428"/>
      <c r="UQP10" s="428"/>
      <c r="UQQ10" s="428"/>
      <c r="UQR10" s="428"/>
      <c r="UQS10" s="428"/>
      <c r="UQT10" s="428"/>
      <c r="UQU10" s="428"/>
      <c r="UQV10" s="428"/>
      <c r="UQW10" s="428"/>
      <c r="UQX10" s="428"/>
      <c r="UQY10" s="428"/>
      <c r="UQZ10" s="428"/>
      <c r="URA10" s="428"/>
      <c r="URB10" s="428"/>
      <c r="URC10" s="428"/>
      <c r="URD10" s="428"/>
      <c r="URE10" s="428"/>
      <c r="URF10" s="428"/>
      <c r="URG10" s="428"/>
      <c r="URH10" s="428"/>
      <c r="URI10" s="428"/>
      <c r="URJ10" s="428"/>
      <c r="URK10" s="428"/>
      <c r="URL10" s="428"/>
      <c r="URM10" s="428"/>
      <c r="URN10" s="428"/>
      <c r="URO10" s="428"/>
      <c r="URP10" s="428"/>
      <c r="URQ10" s="428"/>
      <c r="URR10" s="428"/>
      <c r="URS10" s="428"/>
      <c r="URT10" s="428"/>
      <c r="URU10" s="428"/>
      <c r="URV10" s="428"/>
      <c r="URW10" s="428"/>
      <c r="URX10" s="428"/>
      <c r="URY10" s="428"/>
      <c r="URZ10" s="428"/>
      <c r="USA10" s="428"/>
      <c r="USB10" s="428"/>
      <c r="USC10" s="428"/>
      <c r="USD10" s="428"/>
      <c r="USE10" s="428"/>
      <c r="USF10" s="428"/>
      <c r="USG10" s="428"/>
      <c r="USH10" s="428"/>
      <c r="USI10" s="428"/>
      <c r="USJ10" s="428"/>
      <c r="USK10" s="428"/>
      <c r="USL10" s="428"/>
      <c r="USM10" s="428"/>
      <c r="USN10" s="428"/>
      <c r="USO10" s="428"/>
      <c r="USP10" s="428"/>
      <c r="USQ10" s="428"/>
      <c r="USR10" s="428"/>
      <c r="USS10" s="428"/>
      <c r="UST10" s="428"/>
      <c r="USU10" s="428"/>
      <c r="USV10" s="428"/>
      <c r="USW10" s="428"/>
      <c r="USX10" s="428"/>
      <c r="USY10" s="428"/>
      <c r="USZ10" s="428"/>
      <c r="UTA10" s="428"/>
      <c r="UTB10" s="428"/>
      <c r="UTC10" s="428"/>
      <c r="UTD10" s="428"/>
      <c r="UTE10" s="428"/>
      <c r="UTF10" s="428"/>
      <c r="UTG10" s="428"/>
      <c r="UTH10" s="428"/>
      <c r="UTI10" s="428"/>
      <c r="UTJ10" s="428"/>
      <c r="UTK10" s="428"/>
      <c r="UTL10" s="428"/>
      <c r="UTM10" s="428"/>
      <c r="UTN10" s="428"/>
      <c r="UTO10" s="428"/>
      <c r="UTP10" s="428"/>
      <c r="UTQ10" s="428"/>
      <c r="UTR10" s="428"/>
      <c r="UTS10" s="428"/>
      <c r="UTT10" s="428"/>
      <c r="UTU10" s="428"/>
      <c r="UTV10" s="428"/>
      <c r="UTW10" s="428"/>
      <c r="UTX10" s="428"/>
      <c r="UTY10" s="428"/>
      <c r="UTZ10" s="428"/>
      <c r="UUA10" s="428"/>
      <c r="UUB10" s="428"/>
      <c r="UUC10" s="428"/>
      <c r="UUD10" s="428"/>
      <c r="UUE10" s="428"/>
      <c r="UUF10" s="428"/>
      <c r="UUG10" s="428"/>
      <c r="UUH10" s="428"/>
      <c r="UUI10" s="428"/>
      <c r="UUJ10" s="428"/>
      <c r="UUK10" s="428"/>
      <c r="UUL10" s="428"/>
      <c r="UUM10" s="428"/>
      <c r="UUN10" s="428"/>
      <c r="UUO10" s="428"/>
      <c r="UUP10" s="428"/>
      <c r="UUQ10" s="428"/>
      <c r="UUR10" s="428"/>
      <c r="UUS10" s="428"/>
      <c r="UUT10" s="428"/>
      <c r="UUU10" s="428"/>
      <c r="UUV10" s="428"/>
      <c r="UUW10" s="428"/>
      <c r="UUX10" s="428"/>
      <c r="UUY10" s="428"/>
      <c r="UUZ10" s="428"/>
      <c r="UVA10" s="428"/>
      <c r="UVB10" s="428"/>
      <c r="UVC10" s="428"/>
      <c r="UVD10" s="428"/>
      <c r="UVE10" s="428"/>
      <c r="UVF10" s="428"/>
      <c r="UVG10" s="428"/>
      <c r="UVH10" s="428"/>
      <c r="UVI10" s="428"/>
      <c r="UVJ10" s="428"/>
      <c r="UVK10" s="428"/>
      <c r="UVL10" s="428"/>
      <c r="UVM10" s="428"/>
      <c r="UVN10" s="428"/>
      <c r="UVO10" s="428"/>
      <c r="UVP10" s="428"/>
      <c r="UVQ10" s="428"/>
      <c r="UVR10" s="428"/>
      <c r="UVS10" s="428"/>
      <c r="UVT10" s="428"/>
      <c r="UVU10" s="428"/>
      <c r="UVV10" s="428"/>
      <c r="UVW10" s="428"/>
      <c r="UVX10" s="428"/>
      <c r="UVY10" s="428"/>
      <c r="UVZ10" s="428"/>
      <c r="UWA10" s="428"/>
      <c r="UWB10" s="428"/>
      <c r="UWC10" s="428"/>
      <c r="UWD10" s="428"/>
      <c r="UWE10" s="428"/>
      <c r="UWF10" s="428"/>
      <c r="UWG10" s="428"/>
      <c r="UWH10" s="428"/>
      <c r="UWI10" s="428"/>
      <c r="UWJ10" s="428"/>
      <c r="UWK10" s="428"/>
      <c r="UWL10" s="428"/>
      <c r="UWM10" s="428"/>
      <c r="UWN10" s="428"/>
      <c r="UWO10" s="428"/>
      <c r="UWP10" s="428"/>
      <c r="UWQ10" s="428"/>
      <c r="UWR10" s="428"/>
      <c r="UWS10" s="428"/>
      <c r="UWT10" s="428"/>
      <c r="UWU10" s="428"/>
      <c r="UWV10" s="428"/>
      <c r="UWW10" s="428"/>
      <c r="UWX10" s="428"/>
      <c r="UWY10" s="428"/>
      <c r="UWZ10" s="428"/>
      <c r="UXA10" s="428"/>
      <c r="UXB10" s="428"/>
      <c r="UXC10" s="428"/>
      <c r="UXD10" s="428"/>
      <c r="UXE10" s="428"/>
      <c r="UXF10" s="428"/>
      <c r="UXG10" s="428"/>
      <c r="UXH10" s="428"/>
      <c r="UXI10" s="428"/>
      <c r="UXJ10" s="428"/>
      <c r="UXK10" s="428"/>
      <c r="UXL10" s="428"/>
      <c r="UXM10" s="428"/>
      <c r="UXN10" s="428"/>
      <c r="UXO10" s="428"/>
      <c r="UXP10" s="428"/>
      <c r="UXQ10" s="428"/>
      <c r="UXR10" s="428"/>
      <c r="UXS10" s="428"/>
      <c r="UXT10" s="428"/>
      <c r="UXU10" s="428"/>
      <c r="UXV10" s="428"/>
      <c r="UXW10" s="428"/>
      <c r="UXX10" s="428"/>
      <c r="UXY10" s="428"/>
      <c r="UXZ10" s="428"/>
      <c r="UYA10" s="428"/>
      <c r="UYB10" s="428"/>
      <c r="UYC10" s="428"/>
      <c r="UYD10" s="428"/>
      <c r="UYE10" s="428"/>
      <c r="UYF10" s="428"/>
      <c r="UYG10" s="428"/>
      <c r="UYH10" s="428"/>
      <c r="UYI10" s="428"/>
      <c r="UYJ10" s="428"/>
      <c r="UYK10" s="428"/>
      <c r="UYL10" s="428"/>
      <c r="UYM10" s="428"/>
      <c r="UYN10" s="428"/>
      <c r="UYO10" s="428"/>
      <c r="UYP10" s="428"/>
      <c r="UYQ10" s="428"/>
      <c r="UYR10" s="428"/>
      <c r="UYS10" s="428"/>
      <c r="UYT10" s="428"/>
      <c r="UYU10" s="428"/>
      <c r="UYV10" s="428"/>
      <c r="UYW10" s="428"/>
      <c r="UYX10" s="428"/>
      <c r="UYY10" s="428"/>
      <c r="UYZ10" s="428"/>
      <c r="UZA10" s="428"/>
      <c r="UZB10" s="428"/>
      <c r="UZC10" s="428"/>
      <c r="UZD10" s="428"/>
      <c r="UZE10" s="428"/>
      <c r="UZF10" s="428"/>
      <c r="UZG10" s="428"/>
      <c r="UZH10" s="428"/>
      <c r="UZI10" s="428"/>
      <c r="UZJ10" s="428"/>
      <c r="UZK10" s="428"/>
      <c r="UZL10" s="428"/>
      <c r="UZM10" s="428"/>
      <c r="UZN10" s="428"/>
      <c r="UZO10" s="428"/>
      <c r="UZP10" s="428"/>
      <c r="UZQ10" s="428"/>
      <c r="UZR10" s="428"/>
      <c r="UZS10" s="428"/>
      <c r="UZT10" s="428"/>
      <c r="UZU10" s="428"/>
      <c r="UZV10" s="428"/>
      <c r="UZW10" s="428"/>
      <c r="UZX10" s="428"/>
      <c r="UZY10" s="428"/>
      <c r="UZZ10" s="428"/>
      <c r="VAA10" s="428"/>
      <c r="VAB10" s="428"/>
      <c r="VAC10" s="428"/>
      <c r="VAD10" s="428"/>
      <c r="VAE10" s="428"/>
      <c r="VAF10" s="428"/>
      <c r="VAG10" s="428"/>
      <c r="VAH10" s="428"/>
      <c r="VAI10" s="428"/>
      <c r="VAJ10" s="428"/>
      <c r="VAK10" s="428"/>
      <c r="VAL10" s="428"/>
      <c r="VAM10" s="428"/>
      <c r="VAN10" s="428"/>
      <c r="VAO10" s="428"/>
      <c r="VAP10" s="428"/>
      <c r="VAQ10" s="428"/>
      <c r="VAR10" s="428"/>
      <c r="VAS10" s="428"/>
      <c r="VAT10" s="428"/>
      <c r="VAU10" s="428"/>
      <c r="VAV10" s="428"/>
      <c r="VAW10" s="428"/>
      <c r="VAX10" s="428"/>
      <c r="VAY10" s="428"/>
      <c r="VAZ10" s="428"/>
      <c r="VBA10" s="428"/>
      <c r="VBB10" s="428"/>
      <c r="VBC10" s="428"/>
      <c r="VBD10" s="428"/>
      <c r="VBE10" s="428"/>
      <c r="VBF10" s="428"/>
      <c r="VBG10" s="428"/>
      <c r="VBH10" s="428"/>
      <c r="VBI10" s="428"/>
      <c r="VBJ10" s="428"/>
      <c r="VBK10" s="428"/>
      <c r="VBL10" s="428"/>
      <c r="VBM10" s="428"/>
      <c r="VBN10" s="428"/>
      <c r="VBO10" s="428"/>
      <c r="VBP10" s="428"/>
      <c r="VBQ10" s="428"/>
      <c r="VBR10" s="428"/>
      <c r="VBS10" s="428"/>
      <c r="VBT10" s="428"/>
      <c r="VBU10" s="428"/>
      <c r="VBV10" s="428"/>
      <c r="VBW10" s="428"/>
      <c r="VBX10" s="428"/>
      <c r="VBY10" s="428"/>
      <c r="VBZ10" s="428"/>
      <c r="VCA10" s="428"/>
      <c r="VCB10" s="428"/>
      <c r="VCC10" s="428"/>
      <c r="VCD10" s="428"/>
      <c r="VCE10" s="428"/>
      <c r="VCF10" s="428"/>
      <c r="VCG10" s="428"/>
      <c r="VCH10" s="428"/>
      <c r="VCI10" s="428"/>
      <c r="VCJ10" s="428"/>
      <c r="VCK10" s="428"/>
      <c r="VCL10" s="428"/>
      <c r="VCM10" s="428"/>
      <c r="VCN10" s="428"/>
      <c r="VCO10" s="428"/>
      <c r="VCP10" s="428"/>
      <c r="VCQ10" s="428"/>
      <c r="VCR10" s="428"/>
      <c r="VCS10" s="428"/>
      <c r="VCT10" s="428"/>
      <c r="VCU10" s="428"/>
      <c r="VCV10" s="428"/>
      <c r="VCW10" s="428"/>
      <c r="VCX10" s="428"/>
      <c r="VCY10" s="428"/>
      <c r="VCZ10" s="428"/>
      <c r="VDA10" s="428"/>
      <c r="VDB10" s="428"/>
      <c r="VDC10" s="428"/>
      <c r="VDD10" s="428"/>
      <c r="VDE10" s="428"/>
      <c r="VDF10" s="428"/>
      <c r="VDG10" s="428"/>
      <c r="VDH10" s="428"/>
      <c r="VDI10" s="428"/>
      <c r="VDJ10" s="428"/>
      <c r="VDK10" s="428"/>
      <c r="VDL10" s="428"/>
      <c r="VDM10" s="428"/>
      <c r="VDN10" s="428"/>
      <c r="VDO10" s="428"/>
      <c r="VDP10" s="428"/>
      <c r="VDQ10" s="428"/>
      <c r="VDR10" s="428"/>
      <c r="VDS10" s="428"/>
      <c r="VDT10" s="428"/>
      <c r="VDU10" s="428"/>
      <c r="VDV10" s="428"/>
      <c r="VDW10" s="428"/>
      <c r="VDX10" s="428"/>
      <c r="VDY10" s="428"/>
      <c r="VDZ10" s="428"/>
      <c r="VEA10" s="428"/>
      <c r="VEB10" s="428"/>
      <c r="VEC10" s="428"/>
      <c r="VED10" s="428"/>
      <c r="VEE10" s="428"/>
      <c r="VEF10" s="428"/>
      <c r="VEG10" s="428"/>
      <c r="VEH10" s="428"/>
      <c r="VEI10" s="428"/>
      <c r="VEJ10" s="428"/>
      <c r="VEK10" s="428"/>
      <c r="VEL10" s="428"/>
      <c r="VEM10" s="428"/>
      <c r="VEN10" s="428"/>
      <c r="VEO10" s="428"/>
      <c r="VEP10" s="428"/>
      <c r="VEQ10" s="428"/>
      <c r="VER10" s="428"/>
      <c r="VES10" s="428"/>
      <c r="VET10" s="428"/>
      <c r="VEU10" s="428"/>
      <c r="VEV10" s="428"/>
      <c r="VEW10" s="428"/>
      <c r="VEX10" s="428"/>
      <c r="VEY10" s="428"/>
      <c r="VEZ10" s="428"/>
      <c r="VFA10" s="428"/>
      <c r="VFB10" s="428"/>
      <c r="VFC10" s="428"/>
      <c r="VFD10" s="428"/>
      <c r="VFE10" s="428"/>
      <c r="VFF10" s="428"/>
      <c r="VFG10" s="428"/>
      <c r="VFH10" s="428"/>
      <c r="VFI10" s="428"/>
      <c r="VFJ10" s="428"/>
      <c r="VFK10" s="428"/>
      <c r="VFL10" s="428"/>
      <c r="VFM10" s="428"/>
      <c r="VFN10" s="428"/>
      <c r="VFO10" s="428"/>
      <c r="VFP10" s="428"/>
      <c r="VFQ10" s="428"/>
      <c r="VFR10" s="428"/>
      <c r="VFS10" s="428"/>
      <c r="VFT10" s="428"/>
      <c r="VFU10" s="428"/>
      <c r="VFV10" s="428"/>
      <c r="VFW10" s="428"/>
      <c r="VFX10" s="428"/>
      <c r="VFY10" s="428"/>
      <c r="VFZ10" s="428"/>
      <c r="VGA10" s="428"/>
      <c r="VGB10" s="428"/>
      <c r="VGC10" s="428"/>
      <c r="VGD10" s="428"/>
      <c r="VGE10" s="428"/>
      <c r="VGF10" s="428"/>
      <c r="VGG10" s="428"/>
      <c r="VGH10" s="428"/>
      <c r="VGI10" s="428"/>
      <c r="VGJ10" s="428"/>
      <c r="VGK10" s="428"/>
      <c r="VGL10" s="428"/>
      <c r="VGM10" s="428"/>
      <c r="VGN10" s="428"/>
      <c r="VGO10" s="428"/>
      <c r="VGP10" s="428"/>
      <c r="VGQ10" s="428"/>
      <c r="VGR10" s="428"/>
      <c r="VGS10" s="428"/>
      <c r="VGT10" s="428"/>
      <c r="VGU10" s="428"/>
      <c r="VGV10" s="428"/>
      <c r="VGW10" s="428"/>
      <c r="VGX10" s="428"/>
      <c r="VGY10" s="428"/>
      <c r="VGZ10" s="428"/>
      <c r="VHA10" s="428"/>
      <c r="VHB10" s="428"/>
      <c r="VHC10" s="428"/>
      <c r="VHD10" s="428"/>
      <c r="VHE10" s="428"/>
      <c r="VHF10" s="428"/>
      <c r="VHG10" s="428"/>
      <c r="VHH10" s="428"/>
      <c r="VHI10" s="428"/>
      <c r="VHJ10" s="428"/>
      <c r="VHK10" s="428"/>
      <c r="VHL10" s="428"/>
      <c r="VHM10" s="428"/>
      <c r="VHN10" s="428"/>
      <c r="VHO10" s="428"/>
      <c r="VHP10" s="428"/>
      <c r="VHQ10" s="428"/>
      <c r="VHR10" s="428"/>
      <c r="VHS10" s="428"/>
      <c r="VHT10" s="428"/>
      <c r="VHU10" s="428"/>
      <c r="VHV10" s="428"/>
      <c r="VHW10" s="428"/>
      <c r="VHX10" s="428"/>
      <c r="VHY10" s="428"/>
      <c r="VHZ10" s="428"/>
      <c r="VIA10" s="428"/>
      <c r="VIB10" s="428"/>
      <c r="VIC10" s="428"/>
      <c r="VID10" s="428"/>
      <c r="VIE10" s="428"/>
      <c r="VIF10" s="428"/>
      <c r="VIG10" s="428"/>
      <c r="VIH10" s="428"/>
      <c r="VII10" s="428"/>
      <c r="VIJ10" s="428"/>
      <c r="VIK10" s="428"/>
      <c r="VIL10" s="428"/>
      <c r="VIM10" s="428"/>
      <c r="VIN10" s="428"/>
      <c r="VIO10" s="428"/>
      <c r="VIP10" s="428"/>
      <c r="VIQ10" s="428"/>
      <c r="VIR10" s="428"/>
      <c r="VIS10" s="428"/>
      <c r="VIT10" s="428"/>
      <c r="VIU10" s="428"/>
      <c r="VIV10" s="428"/>
      <c r="VIW10" s="428"/>
      <c r="VIX10" s="428"/>
      <c r="VIY10" s="428"/>
      <c r="VIZ10" s="428"/>
      <c r="VJA10" s="428"/>
      <c r="VJB10" s="428"/>
      <c r="VJC10" s="428"/>
      <c r="VJD10" s="428"/>
      <c r="VJE10" s="428"/>
      <c r="VJF10" s="428"/>
      <c r="VJG10" s="428"/>
      <c r="VJH10" s="428"/>
      <c r="VJI10" s="428"/>
      <c r="VJJ10" s="428"/>
      <c r="VJK10" s="428"/>
      <c r="VJL10" s="428"/>
      <c r="VJM10" s="428"/>
      <c r="VJN10" s="428"/>
      <c r="VJO10" s="428"/>
      <c r="VJP10" s="428"/>
      <c r="VJQ10" s="428"/>
      <c r="VJR10" s="428"/>
      <c r="VJS10" s="428"/>
      <c r="VJT10" s="428"/>
      <c r="VJU10" s="428"/>
      <c r="VJV10" s="428"/>
      <c r="VJW10" s="428"/>
      <c r="VJX10" s="428"/>
      <c r="VJY10" s="428"/>
      <c r="VJZ10" s="428"/>
      <c r="VKA10" s="428"/>
      <c r="VKB10" s="428"/>
      <c r="VKC10" s="428"/>
      <c r="VKD10" s="428"/>
      <c r="VKE10" s="428"/>
      <c r="VKF10" s="428"/>
      <c r="VKG10" s="428"/>
      <c r="VKH10" s="428"/>
      <c r="VKI10" s="428"/>
      <c r="VKJ10" s="428"/>
      <c r="VKK10" s="428"/>
      <c r="VKL10" s="428"/>
      <c r="VKM10" s="428"/>
      <c r="VKN10" s="428"/>
      <c r="VKO10" s="428"/>
      <c r="VKP10" s="428"/>
      <c r="VKQ10" s="428"/>
      <c r="VKR10" s="428"/>
      <c r="VKS10" s="428"/>
      <c r="VKT10" s="428"/>
      <c r="VKU10" s="428"/>
      <c r="VKV10" s="428"/>
      <c r="VKW10" s="428"/>
      <c r="VKX10" s="428"/>
      <c r="VKY10" s="428"/>
      <c r="VKZ10" s="428"/>
      <c r="VLA10" s="428"/>
      <c r="VLB10" s="428"/>
      <c r="VLC10" s="428"/>
      <c r="VLD10" s="428"/>
      <c r="VLE10" s="428"/>
      <c r="VLF10" s="428"/>
      <c r="VLG10" s="428"/>
      <c r="VLH10" s="428"/>
      <c r="VLI10" s="428"/>
      <c r="VLJ10" s="428"/>
      <c r="VLK10" s="428"/>
      <c r="VLL10" s="428"/>
      <c r="VLM10" s="428"/>
      <c r="VLN10" s="428"/>
      <c r="VLO10" s="428"/>
      <c r="VLP10" s="428"/>
      <c r="VLQ10" s="428"/>
      <c r="VLR10" s="428"/>
      <c r="VLS10" s="428"/>
      <c r="VLT10" s="428"/>
      <c r="VLU10" s="428"/>
      <c r="VLV10" s="428"/>
      <c r="VLW10" s="428"/>
      <c r="VLX10" s="428"/>
      <c r="VLY10" s="428"/>
      <c r="VLZ10" s="428"/>
      <c r="VMA10" s="428"/>
      <c r="VMB10" s="428"/>
      <c r="VMC10" s="428"/>
      <c r="VMD10" s="428"/>
      <c r="VME10" s="428"/>
      <c r="VMF10" s="428"/>
      <c r="VMG10" s="428"/>
      <c r="VMH10" s="428"/>
      <c r="VMI10" s="428"/>
      <c r="VMJ10" s="428"/>
      <c r="VMK10" s="428"/>
      <c r="VML10" s="428"/>
      <c r="VMM10" s="428"/>
      <c r="VMN10" s="428"/>
      <c r="VMO10" s="428"/>
      <c r="VMP10" s="428"/>
      <c r="VMQ10" s="428"/>
      <c r="VMR10" s="428"/>
      <c r="VMS10" s="428"/>
      <c r="VMT10" s="428"/>
      <c r="VMU10" s="428"/>
      <c r="VMV10" s="428"/>
      <c r="VMW10" s="428"/>
      <c r="VMX10" s="428"/>
      <c r="VMY10" s="428"/>
      <c r="VMZ10" s="428"/>
      <c r="VNA10" s="428"/>
      <c r="VNB10" s="428"/>
      <c r="VNC10" s="428"/>
      <c r="VND10" s="428"/>
      <c r="VNE10" s="428"/>
      <c r="VNF10" s="428"/>
      <c r="VNG10" s="428"/>
      <c r="VNH10" s="428"/>
      <c r="VNI10" s="428"/>
      <c r="VNJ10" s="428"/>
      <c r="VNK10" s="428"/>
      <c r="VNL10" s="428"/>
      <c r="VNM10" s="428"/>
      <c r="VNN10" s="428"/>
      <c r="VNO10" s="428"/>
      <c r="VNP10" s="428"/>
      <c r="VNQ10" s="428"/>
      <c r="VNR10" s="428"/>
      <c r="VNS10" s="428"/>
      <c r="VNT10" s="428"/>
      <c r="VNU10" s="428"/>
      <c r="VNV10" s="428"/>
      <c r="VNW10" s="428"/>
      <c r="VNX10" s="428"/>
      <c r="VNY10" s="428"/>
      <c r="VNZ10" s="428"/>
      <c r="VOA10" s="428"/>
      <c r="VOB10" s="428"/>
      <c r="VOC10" s="428"/>
      <c r="VOD10" s="428"/>
      <c r="VOE10" s="428"/>
      <c r="VOF10" s="428"/>
      <c r="VOG10" s="428"/>
      <c r="VOH10" s="428"/>
      <c r="VOI10" s="428"/>
      <c r="VOJ10" s="428"/>
      <c r="VOK10" s="428"/>
      <c r="VOL10" s="428"/>
      <c r="VOM10" s="428"/>
      <c r="VON10" s="428"/>
      <c r="VOO10" s="428"/>
      <c r="VOP10" s="428"/>
      <c r="VOQ10" s="428"/>
      <c r="VOR10" s="428"/>
      <c r="VOS10" s="428"/>
      <c r="VOT10" s="428"/>
      <c r="VOU10" s="428"/>
      <c r="VOV10" s="428"/>
      <c r="VOW10" s="428"/>
      <c r="VOX10" s="428"/>
      <c r="VOY10" s="428"/>
      <c r="VOZ10" s="428"/>
      <c r="VPA10" s="428"/>
      <c r="VPB10" s="428"/>
      <c r="VPC10" s="428"/>
      <c r="VPD10" s="428"/>
      <c r="VPE10" s="428"/>
      <c r="VPF10" s="428"/>
      <c r="VPG10" s="428"/>
      <c r="VPH10" s="428"/>
      <c r="VPI10" s="428"/>
      <c r="VPJ10" s="428"/>
      <c r="VPK10" s="428"/>
      <c r="VPL10" s="428"/>
      <c r="VPM10" s="428"/>
      <c r="VPN10" s="428"/>
      <c r="VPO10" s="428"/>
      <c r="VPP10" s="428"/>
      <c r="VPQ10" s="428"/>
      <c r="VPR10" s="428"/>
      <c r="VPS10" s="428"/>
      <c r="VPT10" s="428"/>
      <c r="VPU10" s="428"/>
      <c r="VPV10" s="428"/>
      <c r="VPW10" s="428"/>
      <c r="VPX10" s="428"/>
      <c r="VPY10" s="428"/>
      <c r="VPZ10" s="428"/>
      <c r="VQA10" s="428"/>
      <c r="VQB10" s="428"/>
      <c r="VQC10" s="428"/>
      <c r="VQD10" s="428"/>
      <c r="VQE10" s="428"/>
      <c r="VQF10" s="428"/>
      <c r="VQG10" s="428"/>
      <c r="VQH10" s="428"/>
      <c r="VQI10" s="428"/>
      <c r="VQJ10" s="428"/>
      <c r="VQK10" s="428"/>
      <c r="VQL10" s="428"/>
      <c r="VQM10" s="428"/>
      <c r="VQN10" s="428"/>
      <c r="VQO10" s="428"/>
      <c r="VQP10" s="428"/>
      <c r="VQQ10" s="428"/>
      <c r="VQR10" s="428"/>
      <c r="VQS10" s="428"/>
      <c r="VQT10" s="428"/>
      <c r="VQU10" s="428"/>
      <c r="VQV10" s="428"/>
      <c r="VQW10" s="428"/>
      <c r="VQX10" s="428"/>
      <c r="VQY10" s="428"/>
      <c r="VQZ10" s="428"/>
      <c r="VRA10" s="428"/>
      <c r="VRB10" s="428"/>
      <c r="VRC10" s="428"/>
      <c r="VRD10" s="428"/>
      <c r="VRE10" s="428"/>
      <c r="VRF10" s="428"/>
      <c r="VRG10" s="428"/>
      <c r="VRH10" s="428"/>
      <c r="VRI10" s="428"/>
      <c r="VRJ10" s="428"/>
      <c r="VRK10" s="428"/>
      <c r="VRL10" s="428"/>
      <c r="VRM10" s="428"/>
      <c r="VRN10" s="428"/>
      <c r="VRO10" s="428"/>
      <c r="VRP10" s="428"/>
      <c r="VRQ10" s="428"/>
      <c r="VRR10" s="428"/>
      <c r="VRS10" s="428"/>
      <c r="VRT10" s="428"/>
      <c r="VRU10" s="428"/>
      <c r="VRV10" s="428"/>
      <c r="VRW10" s="428"/>
      <c r="VRX10" s="428"/>
      <c r="VRY10" s="428"/>
      <c r="VRZ10" s="428"/>
      <c r="VSA10" s="428"/>
      <c r="VSB10" s="428"/>
      <c r="VSC10" s="428"/>
      <c r="VSD10" s="428"/>
      <c r="VSE10" s="428"/>
      <c r="VSF10" s="428"/>
      <c r="VSG10" s="428"/>
      <c r="VSH10" s="428"/>
      <c r="VSI10" s="428"/>
      <c r="VSJ10" s="428"/>
      <c r="VSK10" s="428"/>
      <c r="VSL10" s="428"/>
      <c r="VSM10" s="428"/>
      <c r="VSN10" s="428"/>
      <c r="VSO10" s="428"/>
      <c r="VSP10" s="428"/>
      <c r="VSQ10" s="428"/>
      <c r="VSR10" s="428"/>
      <c r="VSS10" s="428"/>
      <c r="VST10" s="428"/>
      <c r="VSU10" s="428"/>
      <c r="VSV10" s="428"/>
      <c r="VSW10" s="428"/>
      <c r="VSX10" s="428"/>
      <c r="VSY10" s="428"/>
      <c r="VSZ10" s="428"/>
      <c r="VTA10" s="428"/>
      <c r="VTB10" s="428"/>
      <c r="VTC10" s="428"/>
      <c r="VTD10" s="428"/>
      <c r="VTE10" s="428"/>
      <c r="VTF10" s="428"/>
      <c r="VTG10" s="428"/>
      <c r="VTH10" s="428"/>
      <c r="VTI10" s="428"/>
      <c r="VTJ10" s="428"/>
      <c r="VTK10" s="428"/>
      <c r="VTL10" s="428"/>
      <c r="VTM10" s="428"/>
      <c r="VTN10" s="428"/>
      <c r="VTO10" s="428"/>
      <c r="VTP10" s="428"/>
      <c r="VTQ10" s="428"/>
      <c r="VTR10" s="428"/>
      <c r="VTS10" s="428"/>
      <c r="VTT10" s="428"/>
      <c r="VTU10" s="428"/>
      <c r="VTV10" s="428"/>
      <c r="VTW10" s="428"/>
      <c r="VTX10" s="428"/>
      <c r="VTY10" s="428"/>
      <c r="VTZ10" s="428"/>
      <c r="VUA10" s="428"/>
      <c r="VUB10" s="428"/>
      <c r="VUC10" s="428"/>
      <c r="VUD10" s="428"/>
      <c r="VUE10" s="428"/>
      <c r="VUF10" s="428"/>
      <c r="VUG10" s="428"/>
      <c r="VUH10" s="428"/>
      <c r="VUI10" s="428"/>
      <c r="VUJ10" s="428"/>
      <c r="VUK10" s="428"/>
      <c r="VUL10" s="428"/>
      <c r="VUM10" s="428"/>
      <c r="VUN10" s="428"/>
      <c r="VUO10" s="428"/>
      <c r="VUP10" s="428"/>
      <c r="VUQ10" s="428"/>
      <c r="VUR10" s="428"/>
      <c r="VUS10" s="428"/>
      <c r="VUT10" s="428"/>
      <c r="VUU10" s="428"/>
      <c r="VUV10" s="428"/>
      <c r="VUW10" s="428"/>
      <c r="VUX10" s="428"/>
      <c r="VUY10" s="428"/>
      <c r="VUZ10" s="428"/>
      <c r="VVA10" s="428"/>
      <c r="VVB10" s="428"/>
      <c r="VVC10" s="428"/>
      <c r="VVD10" s="428"/>
      <c r="VVE10" s="428"/>
      <c r="VVF10" s="428"/>
      <c r="VVG10" s="428"/>
      <c r="VVH10" s="428"/>
      <c r="VVI10" s="428"/>
      <c r="VVJ10" s="428"/>
      <c r="VVK10" s="428"/>
      <c r="VVL10" s="428"/>
      <c r="VVM10" s="428"/>
      <c r="VVN10" s="428"/>
      <c r="VVO10" s="428"/>
      <c r="VVP10" s="428"/>
      <c r="VVQ10" s="428"/>
      <c r="VVR10" s="428"/>
      <c r="VVS10" s="428"/>
      <c r="VVT10" s="428"/>
      <c r="VVU10" s="428"/>
      <c r="VVV10" s="428"/>
      <c r="VVW10" s="428"/>
      <c r="VVX10" s="428"/>
      <c r="VVY10" s="428"/>
      <c r="VVZ10" s="428"/>
      <c r="VWA10" s="428"/>
      <c r="VWB10" s="428"/>
      <c r="VWC10" s="428"/>
      <c r="VWD10" s="428"/>
      <c r="VWE10" s="428"/>
      <c r="VWF10" s="428"/>
      <c r="VWG10" s="428"/>
      <c r="VWH10" s="428"/>
      <c r="VWI10" s="428"/>
      <c r="VWJ10" s="428"/>
      <c r="VWK10" s="428"/>
      <c r="VWL10" s="428"/>
      <c r="VWM10" s="428"/>
      <c r="VWN10" s="428"/>
      <c r="VWO10" s="428"/>
      <c r="VWP10" s="428"/>
      <c r="VWQ10" s="428"/>
      <c r="VWR10" s="428"/>
      <c r="VWS10" s="428"/>
      <c r="VWT10" s="428"/>
      <c r="VWU10" s="428"/>
      <c r="VWV10" s="428"/>
      <c r="VWW10" s="428"/>
      <c r="VWX10" s="428"/>
      <c r="VWY10" s="428"/>
      <c r="VWZ10" s="428"/>
      <c r="VXA10" s="428"/>
      <c r="VXB10" s="428"/>
      <c r="VXC10" s="428"/>
      <c r="VXD10" s="428"/>
      <c r="VXE10" s="428"/>
      <c r="VXF10" s="428"/>
      <c r="VXG10" s="428"/>
      <c r="VXH10" s="428"/>
      <c r="VXI10" s="428"/>
      <c r="VXJ10" s="428"/>
      <c r="VXK10" s="428"/>
      <c r="VXL10" s="428"/>
      <c r="VXM10" s="428"/>
      <c r="VXN10" s="428"/>
      <c r="VXO10" s="428"/>
      <c r="VXP10" s="428"/>
      <c r="VXQ10" s="428"/>
      <c r="VXR10" s="428"/>
      <c r="VXS10" s="428"/>
      <c r="VXT10" s="428"/>
      <c r="VXU10" s="428"/>
      <c r="VXV10" s="428"/>
      <c r="VXW10" s="428"/>
      <c r="VXX10" s="428"/>
      <c r="VXY10" s="428"/>
      <c r="VXZ10" s="428"/>
      <c r="VYA10" s="428"/>
      <c r="VYB10" s="428"/>
      <c r="VYC10" s="428"/>
      <c r="VYD10" s="428"/>
      <c r="VYE10" s="428"/>
      <c r="VYF10" s="428"/>
      <c r="VYG10" s="428"/>
      <c r="VYH10" s="428"/>
      <c r="VYI10" s="428"/>
      <c r="VYJ10" s="428"/>
      <c r="VYK10" s="428"/>
      <c r="VYL10" s="428"/>
      <c r="VYM10" s="428"/>
      <c r="VYN10" s="428"/>
      <c r="VYO10" s="428"/>
      <c r="VYP10" s="428"/>
      <c r="VYQ10" s="428"/>
      <c r="VYR10" s="428"/>
      <c r="VYS10" s="428"/>
      <c r="VYT10" s="428"/>
      <c r="VYU10" s="428"/>
      <c r="VYV10" s="428"/>
      <c r="VYW10" s="428"/>
      <c r="VYX10" s="428"/>
      <c r="VYY10" s="428"/>
      <c r="VYZ10" s="428"/>
      <c r="VZA10" s="428"/>
      <c r="VZB10" s="428"/>
      <c r="VZC10" s="428"/>
      <c r="VZD10" s="428"/>
      <c r="VZE10" s="428"/>
      <c r="VZF10" s="428"/>
      <c r="VZG10" s="428"/>
      <c r="VZH10" s="428"/>
      <c r="VZI10" s="428"/>
      <c r="VZJ10" s="428"/>
      <c r="VZK10" s="428"/>
      <c r="VZL10" s="428"/>
      <c r="VZM10" s="428"/>
      <c r="VZN10" s="428"/>
      <c r="VZO10" s="428"/>
      <c r="VZP10" s="428"/>
      <c r="VZQ10" s="428"/>
      <c r="VZR10" s="428"/>
      <c r="VZS10" s="428"/>
      <c r="VZT10" s="428"/>
      <c r="VZU10" s="428"/>
      <c r="VZV10" s="428"/>
      <c r="VZW10" s="428"/>
      <c r="VZX10" s="428"/>
      <c r="VZY10" s="428"/>
      <c r="VZZ10" s="428"/>
      <c r="WAA10" s="428"/>
      <c r="WAB10" s="428"/>
      <c r="WAC10" s="428"/>
      <c r="WAD10" s="428"/>
      <c r="WAE10" s="428"/>
      <c r="WAF10" s="428"/>
      <c r="WAG10" s="428"/>
      <c r="WAH10" s="428"/>
      <c r="WAI10" s="428"/>
      <c r="WAJ10" s="428"/>
      <c r="WAK10" s="428"/>
      <c r="WAL10" s="428"/>
      <c r="WAM10" s="428"/>
      <c r="WAN10" s="428"/>
      <c r="WAO10" s="428"/>
      <c r="WAP10" s="428"/>
      <c r="WAQ10" s="428"/>
      <c r="WAR10" s="428"/>
      <c r="WAS10" s="428"/>
      <c r="WAT10" s="428"/>
      <c r="WAU10" s="428"/>
      <c r="WAV10" s="428"/>
      <c r="WAW10" s="428"/>
      <c r="WAX10" s="428"/>
      <c r="WAY10" s="428"/>
      <c r="WAZ10" s="428"/>
      <c r="WBA10" s="428"/>
      <c r="WBB10" s="428"/>
      <c r="WBC10" s="428"/>
      <c r="WBD10" s="428"/>
      <c r="WBE10" s="428"/>
      <c r="WBF10" s="428"/>
      <c r="WBG10" s="428"/>
      <c r="WBH10" s="428"/>
      <c r="WBI10" s="428"/>
      <c r="WBJ10" s="428"/>
      <c r="WBK10" s="428"/>
      <c r="WBL10" s="428"/>
      <c r="WBM10" s="428"/>
      <c r="WBN10" s="428"/>
      <c r="WBO10" s="428"/>
      <c r="WBP10" s="428"/>
      <c r="WBQ10" s="428"/>
      <c r="WBR10" s="428"/>
      <c r="WBS10" s="428"/>
      <c r="WBT10" s="428"/>
      <c r="WBU10" s="428"/>
      <c r="WBV10" s="428"/>
      <c r="WBW10" s="428"/>
      <c r="WBX10" s="428"/>
      <c r="WBY10" s="428"/>
      <c r="WBZ10" s="428"/>
      <c r="WCA10" s="428"/>
      <c r="WCB10" s="428"/>
      <c r="WCC10" s="428"/>
      <c r="WCD10" s="428"/>
      <c r="WCE10" s="428"/>
      <c r="WCF10" s="428"/>
      <c r="WCG10" s="428"/>
      <c r="WCH10" s="428"/>
      <c r="WCI10" s="428"/>
      <c r="WCJ10" s="428"/>
      <c r="WCK10" s="428"/>
      <c r="WCL10" s="428"/>
      <c r="WCM10" s="428"/>
      <c r="WCN10" s="428"/>
      <c r="WCO10" s="428"/>
      <c r="WCP10" s="428"/>
      <c r="WCQ10" s="428"/>
      <c r="WCR10" s="428"/>
      <c r="WCS10" s="428"/>
      <c r="WCT10" s="428"/>
      <c r="WCU10" s="428"/>
      <c r="WCV10" s="428"/>
      <c r="WCW10" s="428"/>
      <c r="WCX10" s="428"/>
      <c r="WCY10" s="428"/>
      <c r="WCZ10" s="428"/>
      <c r="WDA10" s="428"/>
      <c r="WDB10" s="428"/>
      <c r="WDC10" s="428"/>
      <c r="WDD10" s="428"/>
      <c r="WDE10" s="428"/>
      <c r="WDF10" s="428"/>
      <c r="WDG10" s="428"/>
      <c r="WDH10" s="428"/>
      <c r="WDI10" s="428"/>
      <c r="WDJ10" s="428"/>
      <c r="WDK10" s="428"/>
      <c r="WDL10" s="428"/>
      <c r="WDM10" s="428"/>
      <c r="WDN10" s="428"/>
      <c r="WDO10" s="428"/>
      <c r="WDP10" s="428"/>
      <c r="WDQ10" s="428"/>
      <c r="WDR10" s="428"/>
      <c r="WDS10" s="428"/>
      <c r="WDT10" s="428"/>
      <c r="WDU10" s="428"/>
      <c r="WDV10" s="428"/>
      <c r="WDW10" s="428"/>
      <c r="WDX10" s="428"/>
      <c r="WDY10" s="428"/>
      <c r="WDZ10" s="428"/>
      <c r="WEA10" s="428"/>
      <c r="WEB10" s="428"/>
      <c r="WEC10" s="428"/>
      <c r="WED10" s="428"/>
      <c r="WEE10" s="428"/>
      <c r="WEF10" s="428"/>
      <c r="WEG10" s="428"/>
      <c r="WEH10" s="428"/>
      <c r="WEI10" s="428"/>
      <c r="WEJ10" s="428"/>
      <c r="WEK10" s="428"/>
      <c r="WEL10" s="428"/>
      <c r="WEM10" s="428"/>
      <c r="WEN10" s="428"/>
      <c r="WEO10" s="428"/>
      <c r="WEP10" s="428"/>
      <c r="WEQ10" s="428"/>
      <c r="WER10" s="428"/>
      <c r="WES10" s="428"/>
      <c r="WET10" s="428"/>
      <c r="WEU10" s="428"/>
      <c r="WEV10" s="428"/>
      <c r="WEW10" s="428"/>
      <c r="WEX10" s="428"/>
      <c r="WEY10" s="428"/>
      <c r="WEZ10" s="428"/>
      <c r="WFA10" s="428"/>
      <c r="WFB10" s="428"/>
      <c r="WFC10" s="428"/>
      <c r="WFD10" s="428"/>
      <c r="WFE10" s="428"/>
      <c r="WFF10" s="428"/>
      <c r="WFG10" s="428"/>
      <c r="WFH10" s="428"/>
      <c r="WFI10" s="428"/>
      <c r="WFJ10" s="428"/>
      <c r="WFK10" s="428"/>
      <c r="WFL10" s="428"/>
      <c r="WFM10" s="428"/>
      <c r="WFN10" s="428"/>
      <c r="WFO10" s="428"/>
      <c r="WFP10" s="428"/>
      <c r="WFQ10" s="428"/>
      <c r="WFR10" s="428"/>
      <c r="WFS10" s="428"/>
      <c r="WFT10" s="428"/>
      <c r="WFU10" s="428"/>
      <c r="WFV10" s="428"/>
      <c r="WFW10" s="428"/>
      <c r="WFX10" s="428"/>
      <c r="WFY10" s="428"/>
      <c r="WFZ10" s="428"/>
      <c r="WGA10" s="428"/>
      <c r="WGB10" s="428"/>
      <c r="WGC10" s="428"/>
      <c r="WGD10" s="428"/>
      <c r="WGE10" s="428"/>
      <c r="WGF10" s="428"/>
      <c r="WGG10" s="428"/>
      <c r="WGH10" s="428"/>
      <c r="WGI10" s="428"/>
      <c r="WGJ10" s="428"/>
      <c r="WGK10" s="428"/>
      <c r="WGL10" s="428"/>
      <c r="WGM10" s="428"/>
      <c r="WGN10" s="428"/>
      <c r="WGO10" s="428"/>
      <c r="WGP10" s="428"/>
      <c r="WGQ10" s="428"/>
      <c r="WGR10" s="428"/>
      <c r="WGS10" s="428"/>
      <c r="WGT10" s="428"/>
      <c r="WGU10" s="428"/>
      <c r="WGV10" s="428"/>
      <c r="WGW10" s="428"/>
      <c r="WGX10" s="428"/>
      <c r="WGY10" s="428"/>
      <c r="WGZ10" s="428"/>
      <c r="WHA10" s="428"/>
      <c r="WHB10" s="428"/>
      <c r="WHC10" s="428"/>
      <c r="WHD10" s="428"/>
      <c r="WHE10" s="428"/>
      <c r="WHF10" s="428"/>
      <c r="WHG10" s="428"/>
      <c r="WHH10" s="428"/>
      <c r="WHI10" s="428"/>
      <c r="WHJ10" s="428"/>
      <c r="WHK10" s="428"/>
      <c r="WHL10" s="428"/>
      <c r="WHM10" s="428"/>
      <c r="WHN10" s="428"/>
      <c r="WHO10" s="428"/>
      <c r="WHP10" s="428"/>
      <c r="WHQ10" s="428"/>
      <c r="WHR10" s="428"/>
      <c r="WHS10" s="428"/>
      <c r="WHT10" s="428"/>
      <c r="WHU10" s="428"/>
      <c r="WHV10" s="428"/>
      <c r="WHW10" s="428"/>
      <c r="WHX10" s="428"/>
      <c r="WHY10" s="428"/>
      <c r="WHZ10" s="428"/>
      <c r="WIA10" s="428"/>
      <c r="WIB10" s="428"/>
      <c r="WIC10" s="428"/>
      <c r="WID10" s="428"/>
      <c r="WIE10" s="428"/>
      <c r="WIF10" s="428"/>
      <c r="WIG10" s="428"/>
      <c r="WIH10" s="428"/>
      <c r="WII10" s="428"/>
      <c r="WIJ10" s="428"/>
      <c r="WIK10" s="428"/>
      <c r="WIL10" s="428"/>
      <c r="WIM10" s="428"/>
      <c r="WIN10" s="428"/>
      <c r="WIO10" s="428"/>
      <c r="WIP10" s="428"/>
      <c r="WIQ10" s="428"/>
      <c r="WIR10" s="428"/>
      <c r="WIS10" s="428"/>
      <c r="WIT10" s="428"/>
      <c r="WIU10" s="428"/>
      <c r="WIV10" s="428"/>
      <c r="WIW10" s="428"/>
      <c r="WIX10" s="428"/>
      <c r="WIY10" s="428"/>
      <c r="WIZ10" s="428"/>
      <c r="WJA10" s="428"/>
      <c r="WJB10" s="428"/>
      <c r="WJC10" s="428"/>
      <c r="WJD10" s="428"/>
      <c r="WJE10" s="428"/>
      <c r="WJF10" s="428"/>
      <c r="WJG10" s="428"/>
      <c r="WJH10" s="428"/>
      <c r="WJI10" s="428"/>
      <c r="WJJ10" s="428"/>
      <c r="WJK10" s="428"/>
      <c r="WJL10" s="428"/>
      <c r="WJM10" s="428"/>
      <c r="WJN10" s="428"/>
      <c r="WJO10" s="428"/>
      <c r="WJP10" s="428"/>
      <c r="WJQ10" s="428"/>
      <c r="WJR10" s="428"/>
      <c r="WJS10" s="428"/>
      <c r="WJT10" s="428"/>
      <c r="WJU10" s="428"/>
      <c r="WJV10" s="428"/>
      <c r="WJW10" s="428"/>
      <c r="WJX10" s="428"/>
      <c r="WJY10" s="428"/>
      <c r="WJZ10" s="428"/>
      <c r="WKA10" s="428"/>
      <c r="WKB10" s="428"/>
      <c r="WKC10" s="428"/>
      <c r="WKD10" s="428"/>
      <c r="WKE10" s="428"/>
      <c r="WKF10" s="428"/>
      <c r="WKG10" s="428"/>
      <c r="WKH10" s="428"/>
      <c r="WKI10" s="428"/>
      <c r="WKJ10" s="428"/>
      <c r="WKK10" s="428"/>
      <c r="WKL10" s="428"/>
      <c r="WKM10" s="428"/>
      <c r="WKN10" s="428"/>
      <c r="WKO10" s="428"/>
      <c r="WKP10" s="428"/>
      <c r="WKQ10" s="428"/>
      <c r="WKR10" s="428"/>
      <c r="WKS10" s="428"/>
      <c r="WKT10" s="428"/>
      <c r="WKU10" s="428"/>
      <c r="WKV10" s="428"/>
      <c r="WKW10" s="428"/>
      <c r="WKX10" s="428"/>
      <c r="WKY10" s="428"/>
      <c r="WKZ10" s="428"/>
      <c r="WLA10" s="428"/>
      <c r="WLB10" s="428"/>
      <c r="WLC10" s="428"/>
      <c r="WLD10" s="428"/>
      <c r="WLE10" s="428"/>
      <c r="WLF10" s="428"/>
      <c r="WLG10" s="428"/>
      <c r="WLH10" s="428"/>
      <c r="WLI10" s="428"/>
      <c r="WLJ10" s="428"/>
      <c r="WLK10" s="428"/>
      <c r="WLL10" s="428"/>
      <c r="WLM10" s="428"/>
      <c r="WLN10" s="428"/>
      <c r="WLO10" s="428"/>
      <c r="WLP10" s="428"/>
      <c r="WLQ10" s="428"/>
      <c r="WLR10" s="428"/>
      <c r="WLS10" s="428"/>
      <c r="WLT10" s="428"/>
      <c r="WLU10" s="428"/>
      <c r="WLV10" s="428"/>
      <c r="WLW10" s="428"/>
      <c r="WLX10" s="428"/>
      <c r="WLY10" s="428"/>
      <c r="WLZ10" s="428"/>
      <c r="WMA10" s="428"/>
      <c r="WMB10" s="428"/>
      <c r="WMC10" s="428"/>
      <c r="WMD10" s="428"/>
      <c r="WME10" s="428"/>
      <c r="WMF10" s="428"/>
      <c r="WMG10" s="428"/>
      <c r="WMH10" s="428"/>
      <c r="WMI10" s="428"/>
      <c r="WMJ10" s="428"/>
      <c r="WMK10" s="428"/>
      <c r="WML10" s="428"/>
      <c r="WMM10" s="428"/>
      <c r="WMN10" s="428"/>
      <c r="WMO10" s="428"/>
      <c r="WMP10" s="428"/>
      <c r="WMQ10" s="428"/>
      <c r="WMR10" s="428"/>
      <c r="WMS10" s="428"/>
      <c r="WMT10" s="428"/>
      <c r="WMU10" s="428"/>
      <c r="WMV10" s="428"/>
      <c r="WMW10" s="428"/>
      <c r="WMX10" s="428"/>
      <c r="WMY10" s="428"/>
      <c r="WMZ10" s="428"/>
      <c r="WNA10" s="428"/>
      <c r="WNB10" s="428"/>
      <c r="WNC10" s="428"/>
      <c r="WND10" s="428"/>
      <c r="WNE10" s="428"/>
      <c r="WNF10" s="428"/>
      <c r="WNG10" s="428"/>
      <c r="WNH10" s="428"/>
      <c r="WNI10" s="428"/>
      <c r="WNJ10" s="428"/>
      <c r="WNK10" s="428"/>
      <c r="WNL10" s="428"/>
      <c r="WNM10" s="428"/>
      <c r="WNN10" s="428"/>
      <c r="WNO10" s="428"/>
      <c r="WNP10" s="428"/>
      <c r="WNQ10" s="428"/>
      <c r="WNR10" s="428"/>
      <c r="WNS10" s="428"/>
      <c r="WNT10" s="428"/>
      <c r="WNU10" s="428"/>
      <c r="WNV10" s="428"/>
      <c r="WNW10" s="428"/>
      <c r="WNX10" s="428"/>
      <c r="WNY10" s="428"/>
      <c r="WNZ10" s="428"/>
      <c r="WOA10" s="428"/>
      <c r="WOB10" s="428"/>
      <c r="WOC10" s="428"/>
      <c r="WOD10" s="428"/>
      <c r="WOE10" s="428"/>
      <c r="WOF10" s="428"/>
      <c r="WOG10" s="428"/>
      <c r="WOH10" s="428"/>
      <c r="WOI10" s="428"/>
      <c r="WOJ10" s="428"/>
      <c r="WOK10" s="428"/>
      <c r="WOL10" s="428"/>
      <c r="WOM10" s="428"/>
      <c r="WON10" s="428"/>
      <c r="WOO10" s="428"/>
      <c r="WOP10" s="428"/>
      <c r="WOQ10" s="428"/>
      <c r="WOR10" s="428"/>
      <c r="WOS10" s="428"/>
      <c r="WOT10" s="428"/>
      <c r="WOU10" s="428"/>
      <c r="WOV10" s="428"/>
      <c r="WOW10" s="428"/>
      <c r="WOX10" s="428"/>
      <c r="WOY10" s="428"/>
      <c r="WOZ10" s="428"/>
      <c r="WPA10" s="428"/>
      <c r="WPB10" s="428"/>
      <c r="WPC10" s="428"/>
      <c r="WPD10" s="428"/>
      <c r="WPE10" s="428"/>
      <c r="WPF10" s="428"/>
      <c r="WPG10" s="428"/>
      <c r="WPH10" s="428"/>
      <c r="WPI10" s="428"/>
      <c r="WPJ10" s="428"/>
      <c r="WPK10" s="428"/>
      <c r="WPL10" s="428"/>
      <c r="WPM10" s="428"/>
      <c r="WPN10" s="428"/>
      <c r="WPO10" s="428"/>
      <c r="WPP10" s="428"/>
      <c r="WPQ10" s="428"/>
      <c r="WPR10" s="428"/>
      <c r="WPS10" s="428"/>
      <c r="WPT10" s="428"/>
      <c r="WPU10" s="428"/>
      <c r="WPV10" s="428"/>
      <c r="WPW10" s="428"/>
      <c r="WPX10" s="428"/>
      <c r="WPY10" s="428"/>
      <c r="WPZ10" s="428"/>
      <c r="WQA10" s="428"/>
      <c r="WQB10" s="428"/>
      <c r="WQC10" s="428"/>
      <c r="WQD10" s="428"/>
      <c r="WQE10" s="428"/>
      <c r="WQF10" s="428"/>
      <c r="WQG10" s="428"/>
      <c r="WQH10" s="428"/>
      <c r="WQI10" s="428"/>
      <c r="WQJ10" s="428"/>
      <c r="WQK10" s="428"/>
      <c r="WQL10" s="428"/>
      <c r="WQM10" s="428"/>
      <c r="WQN10" s="428"/>
      <c r="WQO10" s="428"/>
      <c r="WQP10" s="428"/>
      <c r="WQQ10" s="428"/>
      <c r="WQR10" s="428"/>
      <c r="WQS10" s="428"/>
      <c r="WQT10" s="428"/>
      <c r="WQU10" s="428"/>
      <c r="WQV10" s="428"/>
      <c r="WQW10" s="428"/>
      <c r="WQX10" s="428"/>
      <c r="WQY10" s="428"/>
      <c r="WQZ10" s="428"/>
      <c r="WRA10" s="428"/>
      <c r="WRB10" s="428"/>
      <c r="WRC10" s="428"/>
      <c r="WRD10" s="428"/>
      <c r="WRE10" s="428"/>
      <c r="WRF10" s="428"/>
      <c r="WRG10" s="428"/>
      <c r="WRH10" s="428"/>
      <c r="WRI10" s="428"/>
      <c r="WRJ10" s="428"/>
      <c r="WRK10" s="428"/>
      <c r="WRL10" s="428"/>
      <c r="WRM10" s="428"/>
      <c r="WRN10" s="428"/>
      <c r="WRO10" s="428"/>
      <c r="WRP10" s="428"/>
      <c r="WRQ10" s="428"/>
      <c r="WRR10" s="428"/>
      <c r="WRS10" s="428"/>
      <c r="WRT10" s="428"/>
      <c r="WRU10" s="428"/>
      <c r="WRV10" s="428"/>
      <c r="WRW10" s="428"/>
      <c r="WRX10" s="428"/>
      <c r="WRY10" s="428"/>
      <c r="WRZ10" s="428"/>
      <c r="WSA10" s="428"/>
      <c r="WSB10" s="428"/>
      <c r="WSC10" s="428"/>
      <c r="WSD10" s="428"/>
      <c r="WSE10" s="428"/>
      <c r="WSF10" s="428"/>
      <c r="WSG10" s="428"/>
      <c r="WSH10" s="428"/>
      <c r="WSI10" s="428"/>
      <c r="WSJ10" s="428"/>
      <c r="WSK10" s="428"/>
      <c r="WSL10" s="428"/>
      <c r="WSM10" s="428"/>
      <c r="WSN10" s="428"/>
      <c r="WSO10" s="428"/>
      <c r="WSP10" s="428"/>
      <c r="WSQ10" s="428"/>
      <c r="WSR10" s="428"/>
      <c r="WSS10" s="428"/>
      <c r="WST10" s="428"/>
      <c r="WSU10" s="428"/>
      <c r="WSV10" s="428"/>
      <c r="WSW10" s="428"/>
      <c r="WSX10" s="428"/>
      <c r="WSY10" s="428"/>
      <c r="WSZ10" s="428"/>
    </row>
    <row r="11" spans="1:16068" s="444" customFormat="1" ht="28.5" customHeight="1">
      <c r="A11" s="436"/>
      <c r="B11" s="437" t="s">
        <v>549</v>
      </c>
      <c r="C11" s="438"/>
      <c r="D11" s="438"/>
      <c r="E11" s="439"/>
      <c r="F11" s="439"/>
      <c r="G11" s="438"/>
      <c r="H11" s="416">
        <f t="shared" ref="H11:AM11" si="0">H12+H16+H31</f>
        <v>59923.603000000003</v>
      </c>
      <c r="I11" s="416">
        <f t="shared" si="0"/>
        <v>12587</v>
      </c>
      <c r="J11" s="416">
        <f t="shared" si="0"/>
        <v>0</v>
      </c>
      <c r="K11" s="416">
        <f t="shared" si="0"/>
        <v>0</v>
      </c>
      <c r="L11" s="416">
        <f t="shared" si="0"/>
        <v>0</v>
      </c>
      <c r="M11" s="416">
        <f t="shared" si="0"/>
        <v>0</v>
      </c>
      <c r="N11" s="416">
        <f t="shared" si="0"/>
        <v>0</v>
      </c>
      <c r="O11" s="416">
        <f t="shared" si="0"/>
        <v>0</v>
      </c>
      <c r="P11" s="416">
        <f t="shared" si="0"/>
        <v>0</v>
      </c>
      <c r="Q11" s="416">
        <f t="shared" si="0"/>
        <v>0</v>
      </c>
      <c r="R11" s="416">
        <f t="shared" si="0"/>
        <v>0</v>
      </c>
      <c r="S11" s="416">
        <f t="shared" si="0"/>
        <v>0</v>
      </c>
      <c r="T11" s="416">
        <f t="shared" si="0"/>
        <v>0</v>
      </c>
      <c r="U11" s="416">
        <f t="shared" si="0"/>
        <v>0</v>
      </c>
      <c r="V11" s="416">
        <f t="shared" si="0"/>
        <v>0</v>
      </c>
      <c r="W11" s="416">
        <f t="shared" si="0"/>
        <v>0</v>
      </c>
      <c r="X11" s="416">
        <f t="shared" si="0"/>
        <v>0</v>
      </c>
      <c r="Y11" s="416">
        <f t="shared" si="0"/>
        <v>0</v>
      </c>
      <c r="Z11" s="416">
        <f t="shared" si="0"/>
        <v>0</v>
      </c>
      <c r="AA11" s="416">
        <f t="shared" si="0"/>
        <v>0</v>
      </c>
      <c r="AB11" s="416">
        <f t="shared" si="0"/>
        <v>0</v>
      </c>
      <c r="AC11" s="416">
        <f t="shared" si="0"/>
        <v>0</v>
      </c>
      <c r="AD11" s="416">
        <f t="shared" si="0"/>
        <v>0</v>
      </c>
      <c r="AE11" s="416">
        <f t="shared" si="0"/>
        <v>0</v>
      </c>
      <c r="AF11" s="416">
        <f t="shared" si="0"/>
        <v>0</v>
      </c>
      <c r="AG11" s="416">
        <f t="shared" si="0"/>
        <v>0</v>
      </c>
      <c r="AH11" s="416">
        <f t="shared" si="0"/>
        <v>0</v>
      </c>
      <c r="AI11" s="416">
        <f t="shared" si="0"/>
        <v>0</v>
      </c>
      <c r="AJ11" s="416">
        <f t="shared" si="0"/>
        <v>0</v>
      </c>
      <c r="AK11" s="416">
        <f t="shared" si="0"/>
        <v>0</v>
      </c>
      <c r="AL11" s="416">
        <f t="shared" si="0"/>
        <v>0</v>
      </c>
      <c r="AM11" s="416">
        <f t="shared" si="0"/>
        <v>0</v>
      </c>
      <c r="AN11" s="416">
        <f t="shared" ref="AN11:BG11" si="1">AN12+AN16+AN31</f>
        <v>0</v>
      </c>
      <c r="AO11" s="416">
        <f t="shared" si="1"/>
        <v>0</v>
      </c>
      <c r="AP11" s="416">
        <f t="shared" si="1"/>
        <v>8900</v>
      </c>
      <c r="AQ11" s="416">
        <f t="shared" si="1"/>
        <v>0</v>
      </c>
      <c r="AR11" s="416">
        <f t="shared" si="1"/>
        <v>8900</v>
      </c>
      <c r="AS11" s="416">
        <f t="shared" si="1"/>
        <v>0</v>
      </c>
      <c r="AT11" s="416">
        <f t="shared" si="1"/>
        <v>0</v>
      </c>
      <c r="AU11" s="416">
        <f t="shared" si="1"/>
        <v>0</v>
      </c>
      <c r="AV11" s="416">
        <f t="shared" si="1"/>
        <v>0</v>
      </c>
      <c r="AW11" s="416">
        <f t="shared" si="1"/>
        <v>0</v>
      </c>
      <c r="AX11" s="416">
        <f t="shared" si="1"/>
        <v>35396</v>
      </c>
      <c r="AY11" s="416">
        <f t="shared" si="1"/>
        <v>0</v>
      </c>
      <c r="AZ11" s="416">
        <f t="shared" si="1"/>
        <v>0</v>
      </c>
      <c r="BA11" s="416">
        <f t="shared" si="1"/>
        <v>3999</v>
      </c>
      <c r="BB11" s="416" t="e">
        <f t="shared" si="1"/>
        <v>#REF!</v>
      </c>
      <c r="BC11" s="416" t="e">
        <f t="shared" si="1"/>
        <v>#REF!</v>
      </c>
      <c r="BD11" s="416" t="e">
        <f t="shared" si="1"/>
        <v>#REF!</v>
      </c>
      <c r="BE11" s="416">
        <f t="shared" si="1"/>
        <v>31397</v>
      </c>
      <c r="BF11" s="416">
        <f t="shared" si="1"/>
        <v>8900</v>
      </c>
      <c r="BG11" s="416">
        <f t="shared" si="1"/>
        <v>35396</v>
      </c>
      <c r="BH11" s="416"/>
      <c r="BI11" s="440"/>
      <c r="BJ11" s="440"/>
      <c r="BK11" s="440"/>
      <c r="BL11" s="440"/>
      <c r="BM11" s="440"/>
      <c r="BN11" s="440"/>
      <c r="BO11" s="440"/>
      <c r="BP11" s="440"/>
      <c r="BQ11" s="440"/>
      <c r="BR11" s="441"/>
      <c r="BS11" s="441"/>
      <c r="BT11" s="441"/>
      <c r="BU11" s="441"/>
      <c r="BV11" s="441"/>
      <c r="BW11" s="441"/>
      <c r="BX11" s="441"/>
      <c r="BY11" s="441"/>
      <c r="BZ11" s="441"/>
      <c r="CA11" s="441"/>
      <c r="CB11" s="441"/>
      <c r="CC11" s="441"/>
      <c r="CD11" s="441"/>
      <c r="CE11" s="441"/>
      <c r="CF11" s="441"/>
      <c r="CG11" s="441"/>
      <c r="CH11" s="441"/>
      <c r="CI11" s="441"/>
      <c r="CJ11" s="441"/>
      <c r="CK11" s="441"/>
      <c r="CL11" s="441"/>
      <c r="CM11" s="441"/>
      <c r="CN11" s="441"/>
      <c r="CO11" s="441"/>
      <c r="CP11" s="441"/>
      <c r="CQ11" s="441"/>
      <c r="CR11" s="441"/>
      <c r="CS11" s="441"/>
      <c r="CT11" s="441"/>
      <c r="CU11" s="441"/>
      <c r="CV11" s="441"/>
      <c r="CW11" s="442"/>
      <c r="CX11" s="443"/>
      <c r="CY11" s="443"/>
      <c r="CZ11" s="443"/>
      <c r="DA11" s="443"/>
      <c r="DB11" s="443"/>
      <c r="DC11" s="443"/>
      <c r="DD11" s="443"/>
      <c r="DE11" s="443"/>
      <c r="DF11" s="443"/>
      <c r="DG11" s="443"/>
      <c r="DH11" s="443"/>
      <c r="DI11" s="443"/>
      <c r="DJ11" s="443"/>
      <c r="DK11" s="443"/>
      <c r="DL11" s="443"/>
      <c r="DM11" s="443"/>
      <c r="DN11" s="443"/>
      <c r="DO11" s="443"/>
      <c r="DP11" s="443"/>
      <c r="DQ11" s="443"/>
      <c r="DR11" s="443"/>
      <c r="DS11" s="443"/>
      <c r="DT11" s="443"/>
      <c r="DU11" s="443"/>
      <c r="DV11" s="443"/>
      <c r="DW11" s="443"/>
      <c r="DX11" s="443"/>
      <c r="DY11" s="443"/>
      <c r="DZ11" s="443"/>
      <c r="EA11" s="443"/>
      <c r="EB11" s="443"/>
      <c r="EC11" s="443"/>
      <c r="ED11" s="443"/>
      <c r="EE11" s="443"/>
      <c r="EF11" s="443"/>
      <c r="EG11" s="443"/>
      <c r="EH11" s="443"/>
      <c r="EI11" s="443"/>
      <c r="EJ11" s="443"/>
      <c r="EK11" s="443"/>
      <c r="EL11" s="443"/>
      <c r="EM11" s="443"/>
      <c r="EN11" s="443"/>
      <c r="EO11" s="443"/>
      <c r="EP11" s="443"/>
      <c r="EQ11" s="443"/>
      <c r="ER11" s="443"/>
      <c r="ES11" s="443"/>
      <c r="ET11" s="443"/>
      <c r="EU11" s="443"/>
      <c r="EV11" s="443"/>
      <c r="EW11" s="443"/>
      <c r="EX11" s="443"/>
      <c r="EY11" s="443"/>
      <c r="EZ11" s="443"/>
      <c r="FA11" s="443"/>
      <c r="FB11" s="443"/>
      <c r="FC11" s="443"/>
      <c r="FD11" s="443"/>
      <c r="FE11" s="443"/>
      <c r="FF11" s="443"/>
      <c r="FG11" s="443"/>
      <c r="FH11" s="443"/>
      <c r="FI11" s="443"/>
      <c r="FJ11" s="443"/>
      <c r="FK11" s="443"/>
      <c r="FL11" s="443"/>
      <c r="FM11" s="443"/>
      <c r="FN11" s="443"/>
      <c r="FO11" s="443"/>
      <c r="FP11" s="443"/>
      <c r="FQ11" s="443"/>
      <c r="FR11" s="443"/>
      <c r="FS11" s="443"/>
      <c r="FT11" s="443"/>
      <c r="FU11" s="443"/>
      <c r="FV11" s="443"/>
      <c r="FW11" s="443"/>
      <c r="FX11" s="443"/>
      <c r="FY11" s="443"/>
      <c r="FZ11" s="443"/>
      <c r="GA11" s="443"/>
      <c r="GB11" s="443"/>
      <c r="GC11" s="443"/>
      <c r="GD11" s="443"/>
      <c r="GE11" s="443"/>
      <c r="GF11" s="443"/>
      <c r="GG11" s="443"/>
      <c r="GH11" s="443"/>
      <c r="GI11" s="443"/>
      <c r="GJ11" s="443"/>
      <c r="GK11" s="443"/>
      <c r="GL11" s="443"/>
      <c r="GM11" s="443"/>
      <c r="GN11" s="443"/>
      <c r="GO11" s="443"/>
      <c r="GP11" s="443"/>
      <c r="GQ11" s="443"/>
      <c r="GR11" s="443"/>
      <c r="GS11" s="443"/>
      <c r="GT11" s="443"/>
      <c r="GU11" s="443"/>
      <c r="GV11" s="443"/>
      <c r="GW11" s="443"/>
      <c r="GX11" s="443"/>
      <c r="GY11" s="443"/>
      <c r="GZ11" s="443"/>
      <c r="HA11" s="443"/>
      <c r="HB11" s="443"/>
      <c r="HC11" s="443"/>
      <c r="HD11" s="443"/>
      <c r="HE11" s="443"/>
      <c r="HF11" s="443"/>
      <c r="HG11" s="443"/>
      <c r="HH11" s="443"/>
      <c r="HI11" s="443"/>
      <c r="HJ11" s="443"/>
      <c r="HK11" s="443"/>
      <c r="HL11" s="443"/>
      <c r="HM11" s="443"/>
      <c r="HN11" s="443"/>
      <c r="HO11" s="443"/>
      <c r="HP11" s="443"/>
      <c r="HQ11" s="443"/>
      <c r="HR11" s="443"/>
      <c r="HS11" s="443"/>
      <c r="HT11" s="443"/>
      <c r="HU11" s="443"/>
      <c r="HV11" s="443"/>
      <c r="HW11" s="443"/>
      <c r="HX11" s="443"/>
      <c r="HY11" s="443"/>
      <c r="HZ11" s="443"/>
      <c r="IA11" s="443"/>
      <c r="IB11" s="443"/>
      <c r="IC11" s="443"/>
      <c r="ID11" s="443"/>
      <c r="IE11" s="443"/>
      <c r="IF11" s="443"/>
      <c r="IG11" s="443"/>
      <c r="IH11" s="443"/>
      <c r="II11" s="443"/>
      <c r="IJ11" s="443"/>
      <c r="IK11" s="443"/>
      <c r="IL11" s="443"/>
      <c r="IM11" s="443"/>
      <c r="IN11" s="443"/>
      <c r="IO11" s="443"/>
      <c r="IP11" s="443"/>
      <c r="IQ11" s="443"/>
      <c r="IR11" s="443"/>
      <c r="IS11" s="443"/>
      <c r="IT11" s="443"/>
      <c r="IU11" s="443"/>
      <c r="IV11" s="443"/>
      <c r="IW11" s="443"/>
      <c r="IX11" s="443"/>
      <c r="IY11" s="443"/>
      <c r="IZ11" s="443"/>
      <c r="JA11" s="443"/>
      <c r="JB11" s="443"/>
      <c r="JC11" s="443"/>
      <c r="JD11" s="443"/>
      <c r="JE11" s="443"/>
      <c r="JF11" s="443"/>
      <c r="JG11" s="443"/>
      <c r="JH11" s="443"/>
      <c r="JI11" s="443"/>
      <c r="JJ11" s="443"/>
      <c r="JK11" s="443"/>
      <c r="JL11" s="443"/>
      <c r="JM11" s="443"/>
      <c r="JN11" s="443"/>
      <c r="JO11" s="443"/>
      <c r="JP11" s="443"/>
      <c r="JQ11" s="443"/>
      <c r="JR11" s="443"/>
      <c r="JS11" s="443"/>
      <c r="JT11" s="443"/>
      <c r="JU11" s="443"/>
      <c r="JV11" s="443"/>
      <c r="JW11" s="443"/>
      <c r="JX11" s="443"/>
      <c r="JY11" s="443"/>
      <c r="JZ11" s="443"/>
      <c r="KA11" s="443"/>
      <c r="KB11" s="443"/>
      <c r="KC11" s="443"/>
      <c r="KD11" s="443"/>
      <c r="KE11" s="443"/>
      <c r="KF11" s="443"/>
      <c r="KG11" s="443"/>
      <c r="KH11" s="443"/>
      <c r="KI11" s="443"/>
      <c r="KJ11" s="443"/>
      <c r="KK11" s="443"/>
      <c r="KL11" s="443"/>
      <c r="KM11" s="443"/>
      <c r="KN11" s="443"/>
      <c r="KO11" s="443"/>
      <c r="KP11" s="443"/>
      <c r="KQ11" s="443"/>
      <c r="KR11" s="443"/>
      <c r="KS11" s="443"/>
      <c r="KT11" s="443"/>
      <c r="KU11" s="443"/>
      <c r="KV11" s="443"/>
      <c r="KW11" s="443"/>
      <c r="KX11" s="443"/>
      <c r="KY11" s="443"/>
      <c r="KZ11" s="443"/>
      <c r="LA11" s="443"/>
      <c r="LB11" s="443"/>
      <c r="LC11" s="443"/>
      <c r="LD11" s="443"/>
      <c r="LE11" s="443"/>
      <c r="LF11" s="443"/>
      <c r="LG11" s="443"/>
      <c r="LH11" s="443"/>
      <c r="LI11" s="443"/>
      <c r="LJ11" s="443"/>
      <c r="LK11" s="443"/>
      <c r="LL11" s="443"/>
      <c r="LM11" s="443"/>
      <c r="LN11" s="443"/>
      <c r="LO11" s="443"/>
      <c r="LP11" s="443"/>
      <c r="LQ11" s="443"/>
      <c r="LR11" s="443"/>
      <c r="LS11" s="443"/>
      <c r="LT11" s="443"/>
      <c r="LU11" s="443"/>
      <c r="LV11" s="443"/>
      <c r="LW11" s="443"/>
      <c r="LX11" s="443"/>
      <c r="LY11" s="443"/>
      <c r="LZ11" s="443"/>
      <c r="MA11" s="443"/>
      <c r="MB11" s="443"/>
      <c r="MC11" s="443"/>
      <c r="MD11" s="443"/>
      <c r="ME11" s="443"/>
      <c r="MF11" s="443"/>
      <c r="MG11" s="443"/>
      <c r="MH11" s="443"/>
      <c r="MI11" s="443"/>
      <c r="MJ11" s="443"/>
      <c r="MK11" s="443"/>
      <c r="ML11" s="443"/>
      <c r="MM11" s="443"/>
      <c r="MN11" s="443"/>
      <c r="MO11" s="443"/>
      <c r="MP11" s="443"/>
      <c r="MQ11" s="443"/>
      <c r="MR11" s="443"/>
      <c r="MS11" s="443"/>
      <c r="MT11" s="443"/>
      <c r="MU11" s="443"/>
      <c r="MV11" s="443"/>
      <c r="MW11" s="443"/>
      <c r="MX11" s="443"/>
      <c r="MY11" s="443"/>
      <c r="MZ11" s="443"/>
      <c r="NA11" s="443"/>
      <c r="NB11" s="443"/>
      <c r="NC11" s="443"/>
      <c r="ND11" s="443"/>
      <c r="NE11" s="443"/>
      <c r="NF11" s="443"/>
      <c r="NG11" s="443"/>
      <c r="NH11" s="443"/>
      <c r="NI11" s="443"/>
      <c r="NJ11" s="443"/>
      <c r="NK11" s="443"/>
      <c r="NL11" s="443"/>
      <c r="NM11" s="443"/>
      <c r="NN11" s="443"/>
      <c r="NO11" s="443"/>
      <c r="NP11" s="443"/>
      <c r="NQ11" s="443"/>
      <c r="NR11" s="443"/>
      <c r="NS11" s="443"/>
      <c r="NT11" s="443"/>
      <c r="NU11" s="443"/>
      <c r="NV11" s="443"/>
      <c r="NW11" s="443"/>
      <c r="NX11" s="443"/>
      <c r="NY11" s="443"/>
      <c r="NZ11" s="443"/>
      <c r="OA11" s="443"/>
      <c r="OB11" s="443"/>
      <c r="OC11" s="443"/>
      <c r="OD11" s="443"/>
      <c r="OE11" s="443"/>
      <c r="OF11" s="443"/>
      <c r="OG11" s="443"/>
      <c r="OH11" s="443"/>
      <c r="OI11" s="443"/>
      <c r="OJ11" s="443"/>
      <c r="OK11" s="443"/>
      <c r="OL11" s="443"/>
      <c r="OM11" s="443"/>
      <c r="ON11" s="443"/>
      <c r="OO11" s="443"/>
      <c r="OP11" s="443"/>
      <c r="OQ11" s="443"/>
      <c r="OR11" s="443"/>
      <c r="OS11" s="443"/>
      <c r="OT11" s="443"/>
      <c r="OU11" s="443"/>
      <c r="OV11" s="443"/>
      <c r="OW11" s="443"/>
      <c r="OX11" s="443"/>
      <c r="OY11" s="443"/>
      <c r="OZ11" s="443"/>
      <c r="PA11" s="443"/>
      <c r="PB11" s="443"/>
      <c r="PC11" s="443"/>
      <c r="PD11" s="443"/>
      <c r="PE11" s="443"/>
      <c r="PF11" s="443"/>
      <c r="PG11" s="443"/>
      <c r="PH11" s="443"/>
      <c r="PI11" s="443"/>
      <c r="PJ11" s="443"/>
      <c r="PK11" s="443"/>
      <c r="PL11" s="443"/>
      <c r="PM11" s="443"/>
      <c r="PN11" s="443"/>
      <c r="PO11" s="443"/>
      <c r="PP11" s="443"/>
      <c r="PQ11" s="443"/>
      <c r="PR11" s="443"/>
      <c r="PS11" s="443"/>
      <c r="PT11" s="443"/>
      <c r="PU11" s="443"/>
      <c r="PV11" s="443"/>
      <c r="PW11" s="443"/>
      <c r="PX11" s="443"/>
      <c r="PY11" s="443"/>
      <c r="PZ11" s="443"/>
      <c r="QA11" s="443"/>
      <c r="QB11" s="443"/>
      <c r="QC11" s="443"/>
      <c r="QD11" s="443"/>
      <c r="QE11" s="443"/>
      <c r="QF11" s="443"/>
      <c r="QG11" s="443"/>
      <c r="QH11" s="443"/>
      <c r="QI11" s="443"/>
      <c r="QJ11" s="443"/>
      <c r="QK11" s="443"/>
      <c r="QL11" s="443"/>
      <c r="QM11" s="443"/>
      <c r="QN11" s="443"/>
      <c r="QO11" s="443"/>
      <c r="QP11" s="443"/>
      <c r="QQ11" s="443"/>
      <c r="QR11" s="443"/>
      <c r="QS11" s="443"/>
      <c r="QT11" s="443"/>
      <c r="QU11" s="443"/>
      <c r="QV11" s="443"/>
      <c r="QW11" s="443"/>
      <c r="QX11" s="443"/>
      <c r="QY11" s="443"/>
      <c r="QZ11" s="443"/>
      <c r="RA11" s="443"/>
      <c r="RB11" s="443"/>
      <c r="RC11" s="443"/>
      <c r="RD11" s="443"/>
      <c r="RE11" s="443"/>
      <c r="RF11" s="443"/>
      <c r="RG11" s="443"/>
      <c r="RH11" s="443"/>
      <c r="RI11" s="443"/>
      <c r="RJ11" s="443"/>
      <c r="RK11" s="443"/>
      <c r="RL11" s="443"/>
      <c r="RM11" s="443"/>
      <c r="RN11" s="443"/>
      <c r="RO11" s="443"/>
      <c r="RP11" s="443"/>
      <c r="RQ11" s="443"/>
      <c r="RR11" s="443"/>
      <c r="RS11" s="443"/>
      <c r="RT11" s="443"/>
      <c r="RU11" s="443"/>
      <c r="RV11" s="443"/>
      <c r="RW11" s="443"/>
      <c r="RX11" s="443"/>
      <c r="RY11" s="443"/>
      <c r="RZ11" s="443"/>
      <c r="SA11" s="443"/>
      <c r="SB11" s="443"/>
      <c r="SC11" s="443"/>
      <c r="SD11" s="443"/>
      <c r="SE11" s="443"/>
      <c r="SF11" s="443"/>
      <c r="SG11" s="443"/>
      <c r="SH11" s="443"/>
      <c r="SI11" s="443"/>
      <c r="SJ11" s="443"/>
      <c r="SK11" s="443"/>
      <c r="SL11" s="443"/>
      <c r="SM11" s="443"/>
      <c r="SN11" s="443"/>
      <c r="SO11" s="443"/>
      <c r="SP11" s="443"/>
      <c r="SQ11" s="443"/>
      <c r="SR11" s="443"/>
      <c r="SS11" s="443"/>
      <c r="ST11" s="443"/>
      <c r="SU11" s="443"/>
      <c r="SV11" s="443"/>
      <c r="SW11" s="443"/>
      <c r="SX11" s="443"/>
      <c r="SY11" s="443"/>
      <c r="SZ11" s="443"/>
      <c r="TA11" s="443"/>
      <c r="TB11" s="443"/>
      <c r="TC11" s="443"/>
      <c r="TD11" s="443"/>
      <c r="TE11" s="443"/>
      <c r="TF11" s="443"/>
      <c r="TG11" s="443"/>
      <c r="TH11" s="443"/>
      <c r="TI11" s="443"/>
      <c r="TJ11" s="443"/>
      <c r="TK11" s="443"/>
      <c r="TL11" s="443"/>
      <c r="TM11" s="443"/>
      <c r="TN11" s="443"/>
      <c r="TO11" s="443"/>
      <c r="TP11" s="443"/>
      <c r="TQ11" s="443"/>
      <c r="TR11" s="443"/>
      <c r="TS11" s="443"/>
      <c r="TT11" s="443"/>
      <c r="TU11" s="443"/>
      <c r="TV11" s="443"/>
      <c r="TW11" s="443"/>
      <c r="TX11" s="443"/>
      <c r="TY11" s="443"/>
      <c r="TZ11" s="443"/>
      <c r="UA11" s="443"/>
      <c r="UB11" s="443"/>
      <c r="UC11" s="443"/>
      <c r="UD11" s="443"/>
      <c r="UE11" s="443"/>
      <c r="UF11" s="443"/>
      <c r="UG11" s="443"/>
      <c r="UH11" s="443"/>
      <c r="UI11" s="443"/>
      <c r="UJ11" s="443"/>
      <c r="UK11" s="443"/>
      <c r="UL11" s="443"/>
      <c r="UM11" s="443"/>
      <c r="UN11" s="443"/>
      <c r="UO11" s="443"/>
      <c r="UP11" s="443"/>
      <c r="UQ11" s="443"/>
      <c r="UR11" s="443"/>
      <c r="US11" s="443"/>
      <c r="UT11" s="443"/>
      <c r="UU11" s="443"/>
      <c r="UV11" s="443"/>
      <c r="UW11" s="443"/>
      <c r="UX11" s="443"/>
      <c r="UY11" s="443"/>
      <c r="UZ11" s="443"/>
      <c r="VA11" s="443"/>
      <c r="VB11" s="443"/>
      <c r="VC11" s="443"/>
      <c r="VD11" s="443"/>
      <c r="VE11" s="443"/>
      <c r="VF11" s="443"/>
      <c r="VG11" s="443"/>
      <c r="VH11" s="443"/>
      <c r="VI11" s="443"/>
      <c r="VJ11" s="443"/>
      <c r="VK11" s="443"/>
      <c r="VL11" s="443"/>
      <c r="VM11" s="443"/>
      <c r="VN11" s="443"/>
      <c r="VO11" s="443"/>
      <c r="VP11" s="443"/>
      <c r="VQ11" s="443"/>
      <c r="VR11" s="443"/>
      <c r="VS11" s="443"/>
      <c r="VT11" s="443"/>
      <c r="VU11" s="443"/>
      <c r="VV11" s="443"/>
      <c r="VW11" s="443"/>
      <c r="VX11" s="443"/>
      <c r="VY11" s="443"/>
      <c r="VZ11" s="443"/>
      <c r="WA11" s="443"/>
      <c r="WB11" s="443"/>
      <c r="WC11" s="443"/>
      <c r="WD11" s="443"/>
      <c r="WE11" s="443"/>
      <c r="WF11" s="443"/>
      <c r="WG11" s="443"/>
      <c r="WH11" s="443"/>
      <c r="WI11" s="443"/>
      <c r="WJ11" s="443"/>
      <c r="WK11" s="443"/>
      <c r="WL11" s="443"/>
      <c r="WM11" s="443"/>
      <c r="WN11" s="443"/>
      <c r="WO11" s="443"/>
      <c r="WP11" s="443"/>
      <c r="WQ11" s="443"/>
      <c r="WR11" s="443"/>
      <c r="WS11" s="443"/>
      <c r="WT11" s="443"/>
      <c r="WU11" s="443"/>
      <c r="WV11" s="443"/>
      <c r="WW11" s="443"/>
      <c r="WX11" s="443"/>
      <c r="WY11" s="443"/>
      <c r="WZ11" s="443"/>
      <c r="XA11" s="443"/>
      <c r="XB11" s="443"/>
      <c r="XC11" s="443"/>
      <c r="XD11" s="443"/>
      <c r="XE11" s="443"/>
      <c r="XF11" s="443"/>
      <c r="XG11" s="443"/>
      <c r="XH11" s="443"/>
      <c r="XI11" s="443"/>
      <c r="XJ11" s="443"/>
      <c r="XK11" s="443"/>
      <c r="XL11" s="443"/>
      <c r="XM11" s="443"/>
      <c r="XN11" s="443"/>
      <c r="XO11" s="443"/>
      <c r="XP11" s="443"/>
      <c r="XQ11" s="443"/>
      <c r="XR11" s="443"/>
      <c r="XS11" s="443"/>
      <c r="XT11" s="443"/>
      <c r="XU11" s="443"/>
      <c r="XV11" s="443"/>
      <c r="XW11" s="443"/>
      <c r="XX11" s="443"/>
      <c r="XY11" s="443"/>
      <c r="XZ11" s="443"/>
      <c r="YA11" s="443"/>
      <c r="YB11" s="443"/>
      <c r="YC11" s="443"/>
      <c r="YD11" s="443"/>
      <c r="YE11" s="443"/>
      <c r="YF11" s="443"/>
      <c r="YG11" s="443"/>
      <c r="YH11" s="443"/>
      <c r="YI11" s="443"/>
      <c r="YJ11" s="443"/>
      <c r="YK11" s="443"/>
      <c r="YL11" s="443"/>
      <c r="YM11" s="443"/>
      <c r="YN11" s="443"/>
      <c r="YO11" s="443"/>
      <c r="YP11" s="443"/>
      <c r="YQ11" s="443"/>
      <c r="YR11" s="443"/>
      <c r="YS11" s="443"/>
      <c r="YT11" s="443"/>
      <c r="YU11" s="443"/>
      <c r="YV11" s="443"/>
      <c r="YW11" s="443"/>
      <c r="YX11" s="443"/>
      <c r="YY11" s="443"/>
      <c r="YZ11" s="443"/>
      <c r="ZA11" s="443"/>
      <c r="ZB11" s="443"/>
      <c r="ZC11" s="443"/>
      <c r="ZD11" s="443"/>
      <c r="ZE11" s="443"/>
      <c r="ZF11" s="443"/>
      <c r="ZG11" s="443"/>
      <c r="ZH11" s="443"/>
      <c r="ZI11" s="443"/>
      <c r="ZJ11" s="443"/>
      <c r="ZK11" s="443"/>
      <c r="ZL11" s="443"/>
      <c r="ZM11" s="443"/>
      <c r="ZN11" s="443"/>
      <c r="ZO11" s="443"/>
      <c r="ZP11" s="443"/>
      <c r="ZQ11" s="443"/>
      <c r="ZR11" s="443"/>
      <c r="ZS11" s="443"/>
      <c r="ZT11" s="443"/>
      <c r="ZU11" s="443"/>
      <c r="ZV11" s="443"/>
      <c r="ZW11" s="443"/>
      <c r="ZX11" s="443"/>
      <c r="ZY11" s="443"/>
      <c r="ZZ11" s="443"/>
      <c r="AAA11" s="443"/>
      <c r="AAB11" s="443"/>
      <c r="AAC11" s="443"/>
      <c r="AAD11" s="443"/>
      <c r="AAE11" s="443"/>
      <c r="AAF11" s="443"/>
      <c r="AAG11" s="443"/>
      <c r="AAH11" s="443"/>
      <c r="AAI11" s="443"/>
      <c r="AAJ11" s="443"/>
      <c r="AAK11" s="443"/>
      <c r="AAL11" s="443"/>
      <c r="AAM11" s="443"/>
      <c r="AAN11" s="443"/>
      <c r="AAO11" s="443"/>
      <c r="AAP11" s="443"/>
      <c r="AAQ11" s="443"/>
      <c r="AAR11" s="443"/>
      <c r="AAS11" s="443"/>
      <c r="AAT11" s="443"/>
      <c r="AAU11" s="443"/>
      <c r="AAV11" s="443"/>
      <c r="AAW11" s="443"/>
      <c r="AAX11" s="443"/>
      <c r="AAY11" s="443"/>
      <c r="AAZ11" s="443"/>
      <c r="ABA11" s="443"/>
      <c r="ABB11" s="443"/>
      <c r="ABC11" s="443"/>
      <c r="ABD11" s="443"/>
      <c r="ABE11" s="443"/>
      <c r="ABF11" s="443"/>
      <c r="ABG11" s="443"/>
      <c r="ABH11" s="443"/>
      <c r="ABI11" s="443"/>
      <c r="ABJ11" s="443"/>
      <c r="ABK11" s="443"/>
      <c r="ABL11" s="443"/>
      <c r="ABM11" s="443"/>
      <c r="ABN11" s="443"/>
      <c r="ABO11" s="443"/>
      <c r="ABP11" s="443"/>
      <c r="ABQ11" s="443"/>
      <c r="ABR11" s="443"/>
      <c r="ABS11" s="443"/>
      <c r="ABT11" s="443"/>
      <c r="ABU11" s="443"/>
      <c r="ABV11" s="443"/>
      <c r="ABW11" s="443"/>
      <c r="ABX11" s="443"/>
      <c r="ABY11" s="443"/>
      <c r="ABZ11" s="443"/>
      <c r="ACA11" s="443"/>
      <c r="ACB11" s="443"/>
      <c r="ACC11" s="443"/>
      <c r="ACD11" s="443"/>
      <c r="ACE11" s="443"/>
      <c r="ACF11" s="443"/>
      <c r="ACG11" s="443"/>
      <c r="ACH11" s="443"/>
      <c r="ACI11" s="443"/>
      <c r="ACJ11" s="443"/>
      <c r="ACK11" s="443"/>
      <c r="ACL11" s="443"/>
      <c r="ACM11" s="443"/>
      <c r="ACN11" s="443"/>
      <c r="ACO11" s="443"/>
      <c r="ACP11" s="443"/>
      <c r="ACQ11" s="443"/>
      <c r="ACR11" s="443"/>
      <c r="ACS11" s="443"/>
      <c r="ACT11" s="443"/>
      <c r="ACU11" s="443"/>
      <c r="ACV11" s="443"/>
      <c r="ACW11" s="443"/>
      <c r="ACX11" s="443"/>
      <c r="ACY11" s="443"/>
      <c r="ACZ11" s="443"/>
      <c r="ADA11" s="443"/>
      <c r="ADB11" s="443"/>
      <c r="ADC11" s="443"/>
      <c r="ADD11" s="443"/>
      <c r="ADE11" s="443"/>
      <c r="ADF11" s="443"/>
      <c r="ADG11" s="443"/>
      <c r="ADH11" s="443"/>
      <c r="ADI11" s="443"/>
      <c r="ADJ11" s="443"/>
      <c r="ADK11" s="443"/>
      <c r="ADL11" s="443"/>
      <c r="ADM11" s="443"/>
      <c r="ADN11" s="443"/>
      <c r="ADO11" s="443"/>
      <c r="ADP11" s="443"/>
      <c r="ADQ11" s="443"/>
      <c r="ADR11" s="443"/>
      <c r="ADS11" s="443"/>
      <c r="ADT11" s="443"/>
      <c r="ADU11" s="443"/>
      <c r="ADV11" s="443"/>
      <c r="ADW11" s="443"/>
      <c r="ADX11" s="443"/>
      <c r="ADY11" s="443"/>
      <c r="ADZ11" s="443"/>
      <c r="AEA11" s="443"/>
      <c r="AEB11" s="443"/>
      <c r="AEC11" s="443"/>
      <c r="AED11" s="443"/>
      <c r="AEE11" s="443"/>
      <c r="AEF11" s="443"/>
      <c r="AEG11" s="443"/>
      <c r="AEH11" s="443"/>
      <c r="AEI11" s="443"/>
      <c r="AEJ11" s="443"/>
      <c r="AEK11" s="443"/>
      <c r="AEL11" s="443"/>
      <c r="AEM11" s="443"/>
      <c r="AEN11" s="443"/>
      <c r="AEO11" s="443"/>
      <c r="AEP11" s="443"/>
      <c r="AEQ11" s="443"/>
      <c r="AER11" s="443"/>
      <c r="AES11" s="443"/>
      <c r="AET11" s="443"/>
      <c r="AEU11" s="443"/>
      <c r="AEV11" s="443"/>
      <c r="AEW11" s="443"/>
      <c r="AEX11" s="443"/>
      <c r="AEY11" s="443"/>
      <c r="AEZ11" s="443"/>
      <c r="AFA11" s="443"/>
      <c r="AFB11" s="443"/>
      <c r="AFC11" s="443"/>
      <c r="AFD11" s="443"/>
      <c r="AFE11" s="443"/>
      <c r="AFF11" s="443"/>
      <c r="AFG11" s="443"/>
      <c r="AFH11" s="443"/>
      <c r="AFI11" s="443"/>
      <c r="AFJ11" s="443"/>
      <c r="AFK11" s="443"/>
      <c r="AFL11" s="443"/>
      <c r="AFM11" s="443"/>
      <c r="AFN11" s="443"/>
      <c r="AFO11" s="443"/>
      <c r="AFP11" s="443"/>
      <c r="AFQ11" s="443"/>
      <c r="AFR11" s="443"/>
      <c r="AFS11" s="443"/>
      <c r="AFT11" s="443"/>
      <c r="AFU11" s="443"/>
      <c r="AFV11" s="443"/>
      <c r="AFW11" s="443"/>
      <c r="AFX11" s="443"/>
      <c r="AFY11" s="443"/>
      <c r="AFZ11" s="443"/>
      <c r="AGA11" s="443"/>
      <c r="AGB11" s="443"/>
      <c r="AGC11" s="443"/>
      <c r="AGD11" s="443"/>
      <c r="AGE11" s="443"/>
      <c r="AGF11" s="443"/>
      <c r="AGG11" s="443"/>
      <c r="AGH11" s="443"/>
      <c r="AGI11" s="443"/>
      <c r="AGJ11" s="443"/>
      <c r="AGK11" s="443"/>
      <c r="AGL11" s="443"/>
      <c r="AGM11" s="443"/>
      <c r="AGN11" s="443"/>
      <c r="AGO11" s="443"/>
      <c r="AGP11" s="443"/>
      <c r="AGQ11" s="443"/>
      <c r="AGR11" s="443"/>
      <c r="AGS11" s="443"/>
      <c r="AGT11" s="443"/>
      <c r="AGU11" s="443"/>
      <c r="AGV11" s="443"/>
      <c r="AGW11" s="443"/>
      <c r="AGX11" s="443"/>
      <c r="AGY11" s="443"/>
      <c r="AGZ11" s="443"/>
      <c r="AHA11" s="443"/>
      <c r="AHB11" s="443"/>
      <c r="AHC11" s="443"/>
      <c r="AHD11" s="443"/>
      <c r="AHE11" s="443"/>
      <c r="AHF11" s="443"/>
      <c r="AHG11" s="443"/>
      <c r="AHH11" s="443"/>
      <c r="AHI11" s="443"/>
      <c r="AHJ11" s="443"/>
      <c r="AHK11" s="443"/>
      <c r="AHL11" s="443"/>
      <c r="AHM11" s="443"/>
      <c r="AHN11" s="443"/>
      <c r="AHO11" s="443"/>
      <c r="AHP11" s="443"/>
      <c r="AHQ11" s="443"/>
      <c r="AHR11" s="443"/>
      <c r="AHS11" s="443"/>
      <c r="AHT11" s="443"/>
      <c r="AHU11" s="443"/>
      <c r="AHV11" s="443"/>
      <c r="AHW11" s="443"/>
      <c r="AHX11" s="443"/>
      <c r="AHY11" s="443"/>
      <c r="AHZ11" s="443"/>
      <c r="AIA11" s="443"/>
      <c r="AIB11" s="443"/>
      <c r="AIC11" s="443"/>
      <c r="AID11" s="443"/>
      <c r="AIE11" s="443"/>
      <c r="AIF11" s="443"/>
      <c r="AIG11" s="443"/>
      <c r="AIH11" s="443"/>
      <c r="AII11" s="443"/>
      <c r="AIJ11" s="443"/>
      <c r="AIK11" s="443"/>
      <c r="AIL11" s="443"/>
      <c r="AIM11" s="443"/>
      <c r="AIN11" s="443"/>
      <c r="AIO11" s="443"/>
      <c r="AIP11" s="443"/>
      <c r="AIQ11" s="443"/>
      <c r="AIR11" s="443"/>
      <c r="AIS11" s="443"/>
      <c r="AIT11" s="443"/>
      <c r="AIU11" s="443"/>
      <c r="AIV11" s="443"/>
      <c r="AIW11" s="443"/>
      <c r="AIX11" s="443"/>
      <c r="AIY11" s="443"/>
      <c r="AIZ11" s="443"/>
      <c r="AJA11" s="443"/>
      <c r="AJB11" s="443"/>
      <c r="AJC11" s="443"/>
      <c r="AJD11" s="443"/>
      <c r="AJE11" s="443"/>
      <c r="AJF11" s="443"/>
      <c r="AJG11" s="443"/>
      <c r="AJH11" s="443"/>
      <c r="AJI11" s="443"/>
      <c r="AJJ11" s="443"/>
      <c r="AJK11" s="443"/>
      <c r="AJL11" s="443"/>
      <c r="AJM11" s="443"/>
      <c r="AJN11" s="443"/>
      <c r="AJO11" s="443"/>
      <c r="AJP11" s="443"/>
      <c r="AJQ11" s="443"/>
      <c r="AJR11" s="443"/>
      <c r="AJS11" s="443"/>
      <c r="AJT11" s="443"/>
      <c r="AJU11" s="443"/>
      <c r="AJV11" s="443"/>
      <c r="AJW11" s="443"/>
      <c r="AJX11" s="443"/>
      <c r="AJY11" s="443"/>
      <c r="AJZ11" s="443"/>
      <c r="AKA11" s="443"/>
      <c r="AKB11" s="443"/>
      <c r="AKC11" s="443"/>
      <c r="AKD11" s="443"/>
      <c r="AKE11" s="443"/>
      <c r="AKF11" s="443"/>
      <c r="AKG11" s="443"/>
      <c r="AKH11" s="443"/>
      <c r="AKI11" s="443"/>
      <c r="AKJ11" s="443"/>
      <c r="AKK11" s="443"/>
      <c r="AKL11" s="443"/>
      <c r="AKM11" s="443"/>
      <c r="AKN11" s="443"/>
      <c r="AKO11" s="443"/>
      <c r="AKP11" s="443"/>
      <c r="AKQ11" s="443"/>
      <c r="AKR11" s="443"/>
      <c r="AKS11" s="443"/>
      <c r="AKT11" s="443"/>
      <c r="AKU11" s="443"/>
      <c r="AKV11" s="443"/>
      <c r="AKW11" s="443"/>
      <c r="AKX11" s="443"/>
      <c r="AKY11" s="443"/>
      <c r="AKZ11" s="443"/>
      <c r="ALA11" s="443"/>
      <c r="ALB11" s="443"/>
      <c r="ALC11" s="443"/>
      <c r="ALD11" s="443"/>
      <c r="ALE11" s="443"/>
      <c r="ALF11" s="443"/>
      <c r="ALG11" s="443"/>
      <c r="ALH11" s="443"/>
      <c r="ALI11" s="443"/>
      <c r="ALJ11" s="443"/>
      <c r="ALK11" s="443"/>
      <c r="ALL11" s="443"/>
      <c r="ALM11" s="443"/>
      <c r="ALN11" s="443"/>
      <c r="ALO11" s="443"/>
      <c r="ALP11" s="443"/>
      <c r="ALQ11" s="443"/>
      <c r="ALR11" s="443"/>
      <c r="ALS11" s="443"/>
      <c r="ALT11" s="443"/>
      <c r="ALU11" s="443"/>
      <c r="ALV11" s="443"/>
      <c r="ALW11" s="443"/>
      <c r="ALX11" s="443"/>
      <c r="ALY11" s="443"/>
      <c r="ALZ11" s="443"/>
      <c r="AMA11" s="443"/>
      <c r="AMB11" s="443"/>
      <c r="AMC11" s="443"/>
      <c r="AMD11" s="443"/>
      <c r="AME11" s="443"/>
      <c r="AMF11" s="443"/>
      <c r="AMG11" s="443"/>
      <c r="AMH11" s="443"/>
      <c r="AMI11" s="443"/>
      <c r="AMJ11" s="443"/>
      <c r="AMK11" s="443"/>
      <c r="AML11" s="443"/>
      <c r="AMM11" s="443"/>
      <c r="AMN11" s="443"/>
      <c r="AMO11" s="443"/>
      <c r="AMP11" s="443"/>
      <c r="AMQ11" s="443"/>
      <c r="AMR11" s="443"/>
      <c r="AMS11" s="443"/>
      <c r="AMT11" s="443"/>
      <c r="AMU11" s="443"/>
      <c r="AMV11" s="443"/>
      <c r="AMW11" s="443"/>
      <c r="AMX11" s="443"/>
      <c r="AMY11" s="443"/>
      <c r="AMZ11" s="443"/>
      <c r="ANA11" s="443"/>
      <c r="ANB11" s="443"/>
      <c r="ANC11" s="443"/>
      <c r="AND11" s="443"/>
      <c r="ANE11" s="443"/>
      <c r="ANF11" s="443"/>
      <c r="ANG11" s="443"/>
      <c r="ANH11" s="443"/>
      <c r="ANI11" s="443"/>
      <c r="ANJ11" s="443"/>
      <c r="ANK11" s="443"/>
      <c r="ANL11" s="443"/>
      <c r="ANM11" s="443"/>
      <c r="ANN11" s="443"/>
      <c r="ANO11" s="443"/>
      <c r="ANP11" s="443"/>
      <c r="ANQ11" s="443"/>
      <c r="ANR11" s="443"/>
      <c r="ANS11" s="443"/>
      <c r="ANT11" s="443"/>
      <c r="ANU11" s="443"/>
      <c r="ANV11" s="443"/>
      <c r="ANW11" s="443"/>
      <c r="ANX11" s="443"/>
      <c r="ANY11" s="443"/>
      <c r="ANZ11" s="443"/>
      <c r="AOA11" s="443"/>
      <c r="AOB11" s="443"/>
      <c r="AOC11" s="443"/>
      <c r="AOD11" s="443"/>
      <c r="AOE11" s="443"/>
      <c r="AOF11" s="443"/>
      <c r="AOG11" s="443"/>
      <c r="AOH11" s="443"/>
      <c r="AOI11" s="443"/>
      <c r="AOJ11" s="443"/>
      <c r="AOK11" s="443"/>
      <c r="AOL11" s="443"/>
      <c r="AOM11" s="443"/>
      <c r="AON11" s="443"/>
      <c r="AOO11" s="443"/>
      <c r="AOP11" s="443"/>
      <c r="AOQ11" s="443"/>
      <c r="AOR11" s="443"/>
      <c r="AOS11" s="443"/>
      <c r="AOT11" s="443"/>
      <c r="AOU11" s="443"/>
      <c r="AOV11" s="443"/>
      <c r="AOW11" s="443"/>
      <c r="AOX11" s="443"/>
      <c r="AOY11" s="443"/>
      <c r="AOZ11" s="443"/>
      <c r="APA11" s="443"/>
      <c r="APB11" s="443"/>
      <c r="APC11" s="443"/>
      <c r="APD11" s="443"/>
      <c r="APE11" s="443"/>
      <c r="APF11" s="443"/>
      <c r="APG11" s="443"/>
      <c r="APH11" s="443"/>
      <c r="API11" s="443"/>
      <c r="APJ11" s="443"/>
      <c r="APK11" s="443"/>
      <c r="APL11" s="443"/>
      <c r="APM11" s="443"/>
      <c r="APN11" s="443"/>
      <c r="APO11" s="443"/>
      <c r="APP11" s="443"/>
      <c r="APQ11" s="443"/>
      <c r="APR11" s="443"/>
      <c r="APS11" s="443"/>
      <c r="APT11" s="443"/>
      <c r="APU11" s="443"/>
      <c r="APV11" s="443"/>
      <c r="APW11" s="443"/>
      <c r="APX11" s="443"/>
      <c r="APY11" s="443"/>
      <c r="APZ11" s="443"/>
      <c r="AQA11" s="443"/>
      <c r="AQB11" s="443"/>
      <c r="AQC11" s="443"/>
      <c r="AQD11" s="443"/>
      <c r="AQE11" s="443"/>
      <c r="AQF11" s="443"/>
      <c r="AQG11" s="443"/>
      <c r="AQH11" s="443"/>
      <c r="AQI11" s="443"/>
      <c r="AQJ11" s="443"/>
      <c r="AQK11" s="443"/>
      <c r="AQL11" s="443"/>
      <c r="AQM11" s="443"/>
      <c r="AQN11" s="443"/>
      <c r="AQO11" s="443"/>
      <c r="AQP11" s="443"/>
      <c r="AQQ11" s="443"/>
      <c r="AQR11" s="443"/>
      <c r="AQS11" s="443"/>
      <c r="AQT11" s="443"/>
      <c r="AQU11" s="443"/>
      <c r="AQV11" s="443"/>
      <c r="AQW11" s="443"/>
      <c r="AQX11" s="443"/>
      <c r="AQY11" s="443"/>
      <c r="AQZ11" s="443"/>
      <c r="ARA11" s="443"/>
      <c r="ARB11" s="443"/>
      <c r="ARC11" s="443"/>
      <c r="ARD11" s="443"/>
      <c r="ARE11" s="443"/>
      <c r="ARF11" s="443"/>
      <c r="ARG11" s="443"/>
      <c r="ARH11" s="443"/>
      <c r="ARI11" s="443"/>
      <c r="ARJ11" s="443"/>
      <c r="ARK11" s="443"/>
      <c r="ARL11" s="443"/>
      <c r="ARM11" s="443"/>
      <c r="ARN11" s="443"/>
      <c r="ARO11" s="443"/>
      <c r="ARP11" s="443"/>
      <c r="ARQ11" s="443"/>
      <c r="ARR11" s="443"/>
      <c r="ARS11" s="443"/>
      <c r="ART11" s="443"/>
      <c r="ARU11" s="443"/>
      <c r="ARV11" s="443"/>
      <c r="ARW11" s="443"/>
      <c r="ARX11" s="443"/>
      <c r="ARY11" s="443"/>
      <c r="ARZ11" s="443"/>
      <c r="ASA11" s="443"/>
      <c r="ASB11" s="443"/>
      <c r="ASC11" s="443"/>
      <c r="ASD11" s="443"/>
      <c r="ASE11" s="443"/>
      <c r="ASF11" s="443"/>
      <c r="ASG11" s="443"/>
      <c r="ASH11" s="443"/>
      <c r="ASI11" s="443"/>
      <c r="ASJ11" s="443"/>
      <c r="ASK11" s="443"/>
      <c r="ASL11" s="443"/>
      <c r="ASM11" s="443"/>
      <c r="ASN11" s="443"/>
      <c r="ASO11" s="443"/>
      <c r="ASP11" s="443"/>
      <c r="ASQ11" s="443"/>
      <c r="ASR11" s="443"/>
      <c r="ASS11" s="443"/>
      <c r="AST11" s="443"/>
      <c r="ASU11" s="443"/>
      <c r="ASV11" s="443"/>
      <c r="ASW11" s="443"/>
      <c r="ASX11" s="443"/>
      <c r="ASY11" s="443"/>
      <c r="ASZ11" s="443"/>
      <c r="ATA11" s="443"/>
      <c r="ATB11" s="443"/>
      <c r="ATC11" s="443"/>
      <c r="ATD11" s="443"/>
      <c r="ATE11" s="443"/>
      <c r="ATF11" s="443"/>
      <c r="ATG11" s="443"/>
      <c r="ATH11" s="443"/>
      <c r="ATI11" s="443"/>
      <c r="ATJ11" s="443"/>
      <c r="ATK11" s="443"/>
      <c r="ATL11" s="443"/>
      <c r="ATM11" s="443"/>
      <c r="ATN11" s="443"/>
      <c r="ATO11" s="443"/>
      <c r="ATP11" s="443"/>
      <c r="ATQ11" s="443"/>
      <c r="ATR11" s="443"/>
      <c r="ATS11" s="443"/>
      <c r="ATT11" s="443"/>
      <c r="ATU11" s="443"/>
      <c r="ATV11" s="443"/>
      <c r="ATW11" s="443"/>
      <c r="ATX11" s="443"/>
      <c r="ATY11" s="443"/>
      <c r="ATZ11" s="443"/>
      <c r="AUA11" s="443"/>
      <c r="AUB11" s="443"/>
      <c r="AUC11" s="443"/>
      <c r="AUD11" s="443"/>
      <c r="AUE11" s="443"/>
      <c r="AUF11" s="443"/>
      <c r="AUG11" s="443"/>
      <c r="AUH11" s="443"/>
      <c r="AUI11" s="443"/>
      <c r="AUJ11" s="443"/>
      <c r="AUK11" s="443"/>
      <c r="AUL11" s="443"/>
      <c r="AUM11" s="443"/>
      <c r="AUN11" s="443"/>
      <c r="AUO11" s="443"/>
      <c r="AUP11" s="443"/>
      <c r="AUQ11" s="443"/>
      <c r="AUR11" s="443"/>
      <c r="AUS11" s="443"/>
      <c r="AUT11" s="443"/>
      <c r="AUU11" s="443"/>
      <c r="AUV11" s="443"/>
      <c r="AUW11" s="443"/>
      <c r="AUX11" s="443"/>
      <c r="AUY11" s="443"/>
      <c r="AUZ11" s="443"/>
      <c r="AVA11" s="443"/>
      <c r="AVB11" s="443"/>
      <c r="AVC11" s="443"/>
      <c r="AVD11" s="443"/>
      <c r="AVE11" s="443"/>
      <c r="AVF11" s="443"/>
      <c r="AVG11" s="443"/>
      <c r="AVH11" s="443"/>
      <c r="AVI11" s="443"/>
      <c r="AVJ11" s="443"/>
      <c r="AVK11" s="443"/>
      <c r="AVL11" s="443"/>
      <c r="AVM11" s="443"/>
      <c r="AVN11" s="443"/>
      <c r="AVO11" s="443"/>
      <c r="AVP11" s="443"/>
      <c r="AVQ11" s="443"/>
      <c r="AVR11" s="443"/>
      <c r="AVS11" s="443"/>
      <c r="AVT11" s="443"/>
      <c r="AVU11" s="443"/>
      <c r="AVV11" s="443"/>
      <c r="AVW11" s="443"/>
      <c r="AVX11" s="443"/>
      <c r="AVY11" s="443"/>
      <c r="AVZ11" s="443"/>
      <c r="AWA11" s="443"/>
      <c r="AWB11" s="443"/>
      <c r="AWC11" s="443"/>
      <c r="AWD11" s="443"/>
      <c r="AWE11" s="443"/>
      <c r="AWF11" s="443"/>
      <c r="AWG11" s="443"/>
      <c r="AWH11" s="443"/>
      <c r="AWI11" s="443"/>
      <c r="AWJ11" s="443"/>
      <c r="AWK11" s="443"/>
      <c r="AWL11" s="443"/>
      <c r="AWM11" s="443"/>
      <c r="AWN11" s="443"/>
      <c r="AWO11" s="443"/>
      <c r="AWP11" s="443"/>
      <c r="AWQ11" s="443"/>
      <c r="AWR11" s="443"/>
      <c r="AWS11" s="443"/>
      <c r="AWT11" s="443"/>
      <c r="AWU11" s="443"/>
      <c r="AWV11" s="443"/>
      <c r="AWW11" s="443"/>
      <c r="AWX11" s="443"/>
      <c r="AWY11" s="443"/>
      <c r="AWZ11" s="443"/>
      <c r="AXA11" s="443"/>
      <c r="AXB11" s="443"/>
      <c r="AXC11" s="443"/>
      <c r="AXD11" s="443"/>
      <c r="AXE11" s="443"/>
      <c r="AXF11" s="443"/>
      <c r="AXG11" s="443"/>
      <c r="AXH11" s="443"/>
      <c r="AXI11" s="443"/>
      <c r="AXJ11" s="443"/>
      <c r="AXK11" s="443"/>
      <c r="AXL11" s="443"/>
      <c r="AXM11" s="443"/>
      <c r="AXN11" s="443"/>
      <c r="AXO11" s="443"/>
      <c r="AXP11" s="443"/>
      <c r="AXQ11" s="443"/>
      <c r="AXR11" s="443"/>
      <c r="AXS11" s="443"/>
      <c r="AXT11" s="443"/>
      <c r="AXU11" s="443"/>
      <c r="AXV11" s="443"/>
      <c r="AXW11" s="443"/>
      <c r="AXX11" s="443"/>
      <c r="AXY11" s="443"/>
      <c r="AXZ11" s="443"/>
      <c r="AYA11" s="443"/>
      <c r="AYB11" s="443"/>
      <c r="AYC11" s="443"/>
      <c r="AYD11" s="443"/>
      <c r="AYE11" s="443"/>
      <c r="AYF11" s="443"/>
      <c r="AYG11" s="443"/>
      <c r="AYH11" s="443"/>
      <c r="AYI11" s="443"/>
      <c r="AYJ11" s="443"/>
      <c r="AYK11" s="443"/>
      <c r="AYL11" s="443"/>
      <c r="AYM11" s="443"/>
      <c r="AYN11" s="443"/>
      <c r="AYO11" s="443"/>
      <c r="AYP11" s="443"/>
      <c r="AYQ11" s="443"/>
      <c r="AYR11" s="443"/>
      <c r="AYS11" s="443"/>
      <c r="AYT11" s="443"/>
      <c r="AYU11" s="443"/>
      <c r="AYV11" s="443"/>
      <c r="AYW11" s="443"/>
      <c r="AYX11" s="443"/>
      <c r="AYY11" s="443"/>
      <c r="AYZ11" s="443"/>
      <c r="AZA11" s="443"/>
      <c r="AZB11" s="443"/>
      <c r="AZC11" s="443"/>
      <c r="AZD11" s="443"/>
      <c r="AZE11" s="443"/>
      <c r="AZF11" s="443"/>
      <c r="AZG11" s="443"/>
      <c r="AZH11" s="443"/>
      <c r="AZI11" s="443"/>
      <c r="AZJ11" s="443"/>
      <c r="AZK11" s="443"/>
      <c r="AZL11" s="443"/>
      <c r="AZM11" s="443"/>
      <c r="AZN11" s="443"/>
      <c r="AZO11" s="443"/>
      <c r="AZP11" s="443"/>
      <c r="AZQ11" s="443"/>
      <c r="AZR11" s="443"/>
      <c r="AZS11" s="443"/>
      <c r="AZT11" s="443"/>
      <c r="AZU11" s="443"/>
      <c r="AZV11" s="443"/>
      <c r="AZW11" s="443"/>
      <c r="AZX11" s="443"/>
      <c r="AZY11" s="443"/>
      <c r="AZZ11" s="443"/>
      <c r="BAA11" s="443"/>
      <c r="BAB11" s="443"/>
      <c r="BAC11" s="443"/>
      <c r="BAD11" s="443"/>
      <c r="BAE11" s="443"/>
      <c r="BAF11" s="443"/>
      <c r="BAG11" s="443"/>
      <c r="BAH11" s="443"/>
      <c r="BAI11" s="443"/>
      <c r="BAJ11" s="443"/>
      <c r="BAK11" s="443"/>
      <c r="BAL11" s="443"/>
      <c r="BAM11" s="443"/>
      <c r="BAN11" s="443"/>
      <c r="BAO11" s="443"/>
      <c r="BAP11" s="443"/>
      <c r="BAQ11" s="443"/>
      <c r="BAR11" s="443"/>
      <c r="BAS11" s="443"/>
      <c r="BAT11" s="443"/>
      <c r="BAU11" s="443"/>
      <c r="BAV11" s="443"/>
      <c r="BAW11" s="443"/>
      <c r="BAX11" s="443"/>
      <c r="BAY11" s="443"/>
      <c r="BAZ11" s="443"/>
      <c r="BBA11" s="443"/>
      <c r="BBB11" s="443"/>
      <c r="BBC11" s="443"/>
      <c r="BBD11" s="443"/>
      <c r="BBE11" s="443"/>
      <c r="BBF11" s="443"/>
      <c r="BBG11" s="443"/>
      <c r="BBH11" s="443"/>
      <c r="BBI11" s="443"/>
      <c r="BBJ11" s="443"/>
      <c r="BBK11" s="443"/>
      <c r="BBL11" s="443"/>
      <c r="BBM11" s="443"/>
      <c r="BBN11" s="443"/>
      <c r="BBO11" s="443"/>
      <c r="BBP11" s="443"/>
      <c r="BBQ11" s="443"/>
      <c r="BBR11" s="443"/>
      <c r="BBS11" s="443"/>
      <c r="BBT11" s="443"/>
      <c r="BBU11" s="443"/>
      <c r="BBV11" s="443"/>
      <c r="BBW11" s="443"/>
      <c r="BBX11" s="443"/>
      <c r="BBY11" s="443"/>
      <c r="BBZ11" s="443"/>
      <c r="BCA11" s="443"/>
      <c r="BCB11" s="443"/>
      <c r="BCC11" s="443"/>
      <c r="BCD11" s="443"/>
      <c r="BCE11" s="443"/>
      <c r="BCF11" s="443"/>
      <c r="BCG11" s="443"/>
      <c r="BCH11" s="443"/>
      <c r="BCI11" s="443"/>
      <c r="BCJ11" s="443"/>
      <c r="BCK11" s="443"/>
      <c r="BCL11" s="443"/>
      <c r="BCM11" s="443"/>
      <c r="BCN11" s="443"/>
      <c r="BCO11" s="443"/>
      <c r="BCP11" s="443"/>
      <c r="BCQ11" s="443"/>
      <c r="BCR11" s="443"/>
      <c r="BCS11" s="443"/>
      <c r="BCT11" s="443"/>
      <c r="BCU11" s="443"/>
      <c r="BCV11" s="443"/>
      <c r="BCW11" s="443"/>
      <c r="BCX11" s="443"/>
      <c r="BCY11" s="443"/>
      <c r="BCZ11" s="443"/>
      <c r="BDA11" s="443"/>
      <c r="BDB11" s="443"/>
      <c r="BDC11" s="443"/>
      <c r="BDD11" s="443"/>
      <c r="BDE11" s="443"/>
      <c r="BDF11" s="443"/>
      <c r="BDG11" s="443"/>
      <c r="BDH11" s="443"/>
      <c r="BDI11" s="443"/>
      <c r="BDJ11" s="443"/>
      <c r="BDK11" s="443"/>
      <c r="BDL11" s="443"/>
      <c r="BDM11" s="443"/>
      <c r="BDN11" s="443"/>
      <c r="BDO11" s="443"/>
      <c r="BDP11" s="443"/>
      <c r="BDQ11" s="443"/>
      <c r="BDR11" s="443"/>
      <c r="BDS11" s="443"/>
      <c r="BDT11" s="443"/>
      <c r="BDU11" s="443"/>
      <c r="BDV11" s="443"/>
      <c r="BDW11" s="443"/>
      <c r="BDX11" s="443"/>
      <c r="BDY11" s="443"/>
      <c r="BDZ11" s="443"/>
      <c r="BEA11" s="443"/>
      <c r="BEB11" s="443"/>
      <c r="BEC11" s="443"/>
      <c r="BED11" s="443"/>
      <c r="BEE11" s="443"/>
      <c r="BEF11" s="443"/>
      <c r="BEG11" s="443"/>
      <c r="BEH11" s="443"/>
      <c r="BEI11" s="443"/>
      <c r="BEJ11" s="443"/>
      <c r="BEK11" s="443"/>
      <c r="BEL11" s="443"/>
      <c r="BEM11" s="443"/>
      <c r="BEN11" s="443"/>
      <c r="BEO11" s="443"/>
      <c r="BEP11" s="443"/>
      <c r="BEQ11" s="443"/>
      <c r="BER11" s="443"/>
      <c r="BES11" s="443"/>
      <c r="BET11" s="443"/>
      <c r="BEU11" s="443"/>
      <c r="BEV11" s="443"/>
      <c r="BEW11" s="443"/>
      <c r="BEX11" s="443"/>
      <c r="BEY11" s="443"/>
      <c r="BEZ11" s="443"/>
      <c r="BFA11" s="443"/>
      <c r="BFB11" s="443"/>
      <c r="BFC11" s="443"/>
      <c r="BFD11" s="443"/>
      <c r="BFE11" s="443"/>
      <c r="BFF11" s="443"/>
      <c r="BFG11" s="443"/>
      <c r="BFH11" s="443"/>
      <c r="BFI11" s="443"/>
      <c r="BFJ11" s="443"/>
      <c r="BFK11" s="443"/>
      <c r="BFL11" s="443"/>
      <c r="BFM11" s="443"/>
      <c r="BFN11" s="443"/>
      <c r="BFO11" s="443"/>
      <c r="BFP11" s="443"/>
      <c r="BFQ11" s="443"/>
      <c r="BFR11" s="443"/>
      <c r="BFS11" s="443"/>
      <c r="BFT11" s="443"/>
      <c r="BFU11" s="443"/>
      <c r="BFV11" s="443"/>
      <c r="BFW11" s="443"/>
      <c r="BFX11" s="443"/>
      <c r="BFY11" s="443"/>
      <c r="BFZ11" s="443"/>
      <c r="BGA11" s="443"/>
      <c r="BGB11" s="443"/>
      <c r="BGC11" s="443"/>
      <c r="BGD11" s="443"/>
      <c r="BGE11" s="443"/>
      <c r="BGF11" s="443"/>
      <c r="BGG11" s="443"/>
      <c r="BGH11" s="443"/>
      <c r="BGI11" s="443"/>
      <c r="BGJ11" s="443"/>
      <c r="BGK11" s="443"/>
      <c r="BGL11" s="443"/>
      <c r="BGM11" s="443"/>
      <c r="BGN11" s="443"/>
      <c r="BGO11" s="443"/>
      <c r="BGP11" s="443"/>
      <c r="BGQ11" s="443"/>
      <c r="BGR11" s="443"/>
      <c r="BGS11" s="443"/>
      <c r="BGT11" s="443"/>
      <c r="BGU11" s="443"/>
      <c r="BGV11" s="443"/>
      <c r="BGW11" s="443"/>
      <c r="BGX11" s="443"/>
      <c r="BGY11" s="443"/>
      <c r="BGZ11" s="443"/>
      <c r="BHA11" s="443"/>
      <c r="BHB11" s="443"/>
      <c r="BHC11" s="443"/>
      <c r="BHD11" s="443"/>
      <c r="BHE11" s="443"/>
      <c r="BHF11" s="443"/>
      <c r="BHG11" s="443"/>
      <c r="BHH11" s="443"/>
      <c r="BHI11" s="443"/>
      <c r="BHJ11" s="443"/>
      <c r="BHK11" s="443"/>
      <c r="BHL11" s="443"/>
      <c r="BHM11" s="443"/>
      <c r="BHN11" s="443"/>
      <c r="BHO11" s="443"/>
      <c r="BHP11" s="443"/>
      <c r="BHQ11" s="443"/>
      <c r="BHR11" s="443"/>
      <c r="BHS11" s="443"/>
      <c r="BHT11" s="443"/>
      <c r="BHU11" s="443"/>
      <c r="BHV11" s="443"/>
      <c r="BHW11" s="443"/>
      <c r="BHX11" s="443"/>
      <c r="BHY11" s="443"/>
      <c r="BHZ11" s="443"/>
      <c r="BIA11" s="443"/>
      <c r="BIB11" s="443"/>
      <c r="BIC11" s="443"/>
      <c r="BID11" s="443"/>
      <c r="BIE11" s="443"/>
      <c r="BIF11" s="443"/>
      <c r="BIG11" s="443"/>
      <c r="BIH11" s="443"/>
      <c r="BII11" s="443"/>
      <c r="BIJ11" s="443"/>
      <c r="BIK11" s="443"/>
      <c r="BIL11" s="443"/>
      <c r="BIM11" s="443"/>
      <c r="BIN11" s="443"/>
      <c r="BIO11" s="443"/>
      <c r="BIP11" s="443"/>
      <c r="BIQ11" s="443"/>
      <c r="BIR11" s="443"/>
      <c r="BIS11" s="443"/>
      <c r="BIT11" s="443"/>
      <c r="BIU11" s="443"/>
      <c r="BIV11" s="443"/>
      <c r="BIW11" s="443"/>
      <c r="BIX11" s="443"/>
      <c r="BIY11" s="443"/>
      <c r="BIZ11" s="443"/>
      <c r="BJA11" s="443"/>
      <c r="BJB11" s="443"/>
      <c r="BJC11" s="443"/>
      <c r="BJD11" s="443"/>
      <c r="BJE11" s="443"/>
      <c r="BJF11" s="443"/>
      <c r="BJG11" s="443"/>
      <c r="BJH11" s="443"/>
      <c r="BJI11" s="443"/>
      <c r="BJJ11" s="443"/>
      <c r="BJK11" s="443"/>
      <c r="BJL11" s="443"/>
      <c r="BJM11" s="443"/>
      <c r="BJN11" s="443"/>
      <c r="BJO11" s="443"/>
      <c r="BJP11" s="443"/>
      <c r="BJQ11" s="443"/>
      <c r="BJR11" s="443"/>
      <c r="BJS11" s="443"/>
      <c r="BJT11" s="443"/>
      <c r="BJU11" s="443"/>
      <c r="BJV11" s="443"/>
      <c r="BJW11" s="443"/>
      <c r="BJX11" s="443"/>
      <c r="BJY11" s="443"/>
      <c r="BJZ11" s="443"/>
      <c r="BKA11" s="443"/>
      <c r="BKB11" s="443"/>
      <c r="BKC11" s="443"/>
      <c r="BKD11" s="443"/>
      <c r="BKE11" s="443"/>
      <c r="BKF11" s="443"/>
      <c r="BKG11" s="443"/>
      <c r="BKH11" s="443"/>
      <c r="BKI11" s="443"/>
      <c r="BKJ11" s="443"/>
      <c r="BKK11" s="443"/>
      <c r="BKL11" s="443"/>
      <c r="BKM11" s="443"/>
      <c r="BKN11" s="443"/>
      <c r="BKO11" s="443"/>
      <c r="BKP11" s="443"/>
      <c r="BKQ11" s="443"/>
      <c r="BKR11" s="443"/>
      <c r="BKS11" s="443"/>
      <c r="BKT11" s="443"/>
      <c r="BKU11" s="443"/>
      <c r="BKV11" s="443"/>
      <c r="BKW11" s="443"/>
      <c r="BKX11" s="443"/>
      <c r="BKY11" s="443"/>
      <c r="BKZ11" s="443"/>
      <c r="BLA11" s="443"/>
      <c r="BLB11" s="443"/>
      <c r="BLC11" s="443"/>
      <c r="BLD11" s="443"/>
      <c r="BLE11" s="443"/>
      <c r="BLF11" s="443"/>
      <c r="BLG11" s="443"/>
      <c r="BLH11" s="443"/>
      <c r="BLI11" s="443"/>
      <c r="BLJ11" s="443"/>
      <c r="BLK11" s="443"/>
      <c r="BLL11" s="443"/>
      <c r="BLM11" s="443"/>
      <c r="BLN11" s="443"/>
      <c r="BLO11" s="443"/>
      <c r="BLP11" s="443"/>
      <c r="BLQ11" s="443"/>
      <c r="BLR11" s="443"/>
      <c r="BLS11" s="443"/>
      <c r="BLT11" s="443"/>
      <c r="BLU11" s="443"/>
      <c r="BLV11" s="443"/>
      <c r="BLW11" s="443"/>
      <c r="BLX11" s="443"/>
      <c r="BLY11" s="443"/>
      <c r="BLZ11" s="443"/>
      <c r="BMA11" s="443"/>
      <c r="BMB11" s="443"/>
      <c r="BMC11" s="443"/>
      <c r="BMD11" s="443"/>
      <c r="BME11" s="443"/>
      <c r="BMF11" s="443"/>
      <c r="BMG11" s="443"/>
      <c r="BMH11" s="443"/>
      <c r="BMI11" s="443"/>
      <c r="BMJ11" s="443"/>
      <c r="BMK11" s="443"/>
      <c r="BML11" s="443"/>
      <c r="BMM11" s="443"/>
      <c r="BMN11" s="443"/>
      <c r="BMO11" s="443"/>
      <c r="BMP11" s="443"/>
      <c r="BMQ11" s="443"/>
      <c r="BMR11" s="443"/>
      <c r="BMS11" s="443"/>
      <c r="BMT11" s="443"/>
      <c r="BMU11" s="443"/>
      <c r="BMV11" s="443"/>
      <c r="BMW11" s="443"/>
      <c r="BMX11" s="443"/>
      <c r="BMY11" s="443"/>
      <c r="BMZ11" s="443"/>
      <c r="BNA11" s="443"/>
      <c r="BNB11" s="443"/>
      <c r="BNC11" s="443"/>
      <c r="BND11" s="443"/>
      <c r="BNE11" s="443"/>
      <c r="BNF11" s="443"/>
      <c r="BNG11" s="443"/>
      <c r="BNH11" s="443"/>
      <c r="BNI11" s="443"/>
      <c r="BNJ11" s="443"/>
      <c r="BNK11" s="443"/>
      <c r="BNL11" s="443"/>
      <c r="BNM11" s="443"/>
      <c r="BNN11" s="443"/>
      <c r="BNO11" s="443"/>
      <c r="BNP11" s="443"/>
      <c r="BNQ11" s="443"/>
      <c r="BNR11" s="443"/>
      <c r="BNS11" s="443"/>
      <c r="BNT11" s="443"/>
      <c r="BNU11" s="443"/>
      <c r="BNV11" s="443"/>
      <c r="BNW11" s="443"/>
      <c r="BNX11" s="443"/>
      <c r="BNY11" s="443"/>
      <c r="BNZ11" s="443"/>
      <c r="BOA11" s="443"/>
      <c r="BOB11" s="443"/>
      <c r="BOC11" s="443"/>
      <c r="BOD11" s="443"/>
      <c r="BOE11" s="443"/>
      <c r="BOF11" s="443"/>
      <c r="BOG11" s="443"/>
      <c r="BOH11" s="443"/>
      <c r="BOI11" s="443"/>
      <c r="BOJ11" s="443"/>
      <c r="BOK11" s="443"/>
      <c r="BOL11" s="443"/>
      <c r="BOM11" s="443"/>
      <c r="BON11" s="443"/>
      <c r="BOO11" s="443"/>
      <c r="BOP11" s="443"/>
      <c r="BOQ11" s="443"/>
      <c r="BOR11" s="443"/>
      <c r="BOS11" s="443"/>
      <c r="BOT11" s="443"/>
      <c r="BOU11" s="443"/>
      <c r="BOV11" s="443"/>
      <c r="BOW11" s="443"/>
      <c r="BOX11" s="443"/>
      <c r="BOY11" s="443"/>
      <c r="BOZ11" s="443"/>
      <c r="BPA11" s="443"/>
      <c r="BPB11" s="443"/>
      <c r="BPC11" s="443"/>
      <c r="BPD11" s="443"/>
      <c r="BPE11" s="443"/>
      <c r="BPF11" s="443"/>
      <c r="BPG11" s="443"/>
      <c r="BPH11" s="443"/>
      <c r="BPI11" s="443"/>
      <c r="BPJ11" s="443"/>
      <c r="BPK11" s="443"/>
      <c r="BPL11" s="443"/>
      <c r="BPM11" s="443"/>
      <c r="BPN11" s="443"/>
      <c r="BPO11" s="443"/>
      <c r="BPP11" s="443"/>
      <c r="BPQ11" s="443"/>
      <c r="BPR11" s="443"/>
      <c r="BPS11" s="443"/>
      <c r="BPT11" s="443"/>
      <c r="BPU11" s="443"/>
      <c r="BPV11" s="443"/>
      <c r="BPW11" s="443"/>
      <c r="BPX11" s="443"/>
      <c r="BPY11" s="443"/>
      <c r="BPZ11" s="443"/>
      <c r="BQA11" s="443"/>
      <c r="BQB11" s="443"/>
      <c r="BQC11" s="443"/>
      <c r="BQD11" s="443"/>
      <c r="BQE11" s="443"/>
      <c r="BQF11" s="443"/>
      <c r="BQG11" s="443"/>
      <c r="BQH11" s="443"/>
      <c r="BQI11" s="443"/>
      <c r="BQJ11" s="443"/>
      <c r="BQK11" s="443"/>
      <c r="BQL11" s="443"/>
      <c r="BQM11" s="443"/>
      <c r="BQN11" s="443"/>
      <c r="BQO11" s="443"/>
      <c r="BQP11" s="443"/>
      <c r="BQQ11" s="443"/>
      <c r="BQR11" s="443"/>
      <c r="BQS11" s="443"/>
      <c r="BQT11" s="443"/>
      <c r="BQU11" s="443"/>
      <c r="BQV11" s="443"/>
      <c r="BQW11" s="443"/>
      <c r="BQX11" s="443"/>
      <c r="BQY11" s="443"/>
      <c r="BQZ11" s="443"/>
      <c r="BRA11" s="443"/>
      <c r="BRB11" s="443"/>
      <c r="BRC11" s="443"/>
      <c r="BRD11" s="443"/>
      <c r="BRE11" s="443"/>
      <c r="BRF11" s="443"/>
      <c r="BRG11" s="443"/>
      <c r="BRH11" s="443"/>
      <c r="BRI11" s="443"/>
      <c r="BRJ11" s="443"/>
      <c r="BRK11" s="443"/>
      <c r="BRL11" s="443"/>
      <c r="BRM11" s="443"/>
      <c r="BRN11" s="443"/>
      <c r="BRO11" s="443"/>
      <c r="BRP11" s="443"/>
      <c r="BRQ11" s="443"/>
      <c r="BRR11" s="443"/>
      <c r="BRS11" s="443"/>
      <c r="BRT11" s="443"/>
      <c r="BRU11" s="443"/>
      <c r="BRV11" s="443"/>
      <c r="BRW11" s="443"/>
      <c r="BRX11" s="443"/>
      <c r="BRY11" s="443"/>
      <c r="BRZ11" s="443"/>
      <c r="BSA11" s="443"/>
      <c r="BSB11" s="443"/>
      <c r="BSC11" s="443"/>
      <c r="BSD11" s="443"/>
      <c r="BSE11" s="443"/>
      <c r="BSF11" s="443"/>
      <c r="BSG11" s="443"/>
      <c r="BSH11" s="443"/>
      <c r="BSI11" s="443"/>
      <c r="BSJ11" s="443"/>
      <c r="BSK11" s="443"/>
      <c r="BSL11" s="443"/>
      <c r="BSM11" s="443"/>
      <c r="BSN11" s="443"/>
      <c r="BSO11" s="443"/>
      <c r="BSP11" s="443"/>
      <c r="BSQ11" s="443"/>
      <c r="BSR11" s="443"/>
      <c r="BSS11" s="443"/>
      <c r="BST11" s="443"/>
      <c r="BSU11" s="443"/>
      <c r="BSV11" s="443"/>
      <c r="BSW11" s="443"/>
      <c r="BSX11" s="443"/>
      <c r="BSY11" s="443"/>
      <c r="BSZ11" s="443"/>
      <c r="BTA11" s="443"/>
      <c r="BTB11" s="443"/>
      <c r="BTC11" s="443"/>
      <c r="BTD11" s="443"/>
      <c r="BTE11" s="443"/>
      <c r="BTF11" s="443"/>
      <c r="BTG11" s="443"/>
      <c r="BTH11" s="443"/>
      <c r="BTI11" s="443"/>
      <c r="BTJ11" s="443"/>
      <c r="BTK11" s="443"/>
      <c r="BTL11" s="443"/>
      <c r="BTM11" s="443"/>
      <c r="BTN11" s="443"/>
      <c r="BTO11" s="443"/>
      <c r="BTP11" s="443"/>
      <c r="BTQ11" s="443"/>
      <c r="BTR11" s="443"/>
      <c r="BTS11" s="443"/>
      <c r="BTT11" s="443"/>
      <c r="BTU11" s="443"/>
      <c r="BTV11" s="443"/>
      <c r="BTW11" s="443"/>
      <c r="BTX11" s="443"/>
      <c r="BTY11" s="443"/>
      <c r="BTZ11" s="443"/>
      <c r="BUA11" s="443"/>
      <c r="BUB11" s="443"/>
      <c r="BUC11" s="443"/>
      <c r="BUD11" s="443"/>
      <c r="BUE11" s="443"/>
      <c r="BUF11" s="443"/>
      <c r="BUG11" s="443"/>
      <c r="BUH11" s="443"/>
      <c r="BUI11" s="443"/>
      <c r="BUJ11" s="443"/>
      <c r="BUK11" s="443"/>
      <c r="BUL11" s="443"/>
      <c r="BUM11" s="443"/>
      <c r="BUN11" s="443"/>
      <c r="BUO11" s="443"/>
      <c r="BUP11" s="443"/>
      <c r="BUQ11" s="443"/>
      <c r="BUR11" s="443"/>
      <c r="BUS11" s="443"/>
      <c r="BUT11" s="443"/>
      <c r="BUU11" s="443"/>
      <c r="BUV11" s="443"/>
      <c r="BUW11" s="443"/>
      <c r="BUX11" s="443"/>
      <c r="BUY11" s="443"/>
      <c r="BUZ11" s="443"/>
      <c r="BVA11" s="443"/>
      <c r="BVB11" s="443"/>
      <c r="BVC11" s="443"/>
      <c r="BVD11" s="443"/>
      <c r="BVE11" s="443"/>
      <c r="BVF11" s="443"/>
      <c r="BVG11" s="443"/>
      <c r="BVH11" s="443"/>
      <c r="BVI11" s="443"/>
      <c r="BVJ11" s="443"/>
      <c r="BVK11" s="443"/>
      <c r="BVL11" s="443"/>
      <c r="BVM11" s="443"/>
      <c r="BVN11" s="443"/>
      <c r="BVO11" s="443"/>
      <c r="BVP11" s="443"/>
      <c r="BVQ11" s="443"/>
      <c r="BVR11" s="443"/>
      <c r="BVS11" s="443"/>
      <c r="BVT11" s="443"/>
      <c r="BVU11" s="443"/>
      <c r="BVV11" s="443"/>
      <c r="BVW11" s="443"/>
      <c r="BVX11" s="443"/>
      <c r="BVY11" s="443"/>
      <c r="BVZ11" s="443"/>
      <c r="BWA11" s="443"/>
      <c r="BWB11" s="443"/>
      <c r="BWC11" s="443"/>
      <c r="BWD11" s="443"/>
      <c r="BWE11" s="443"/>
      <c r="BWF11" s="443"/>
      <c r="BWG11" s="443"/>
      <c r="BWH11" s="443"/>
      <c r="BWI11" s="443"/>
      <c r="BWJ11" s="443"/>
      <c r="BWK11" s="443"/>
      <c r="BWL11" s="443"/>
      <c r="BWM11" s="443"/>
      <c r="BWN11" s="443"/>
      <c r="BWO11" s="443"/>
      <c r="BWP11" s="443"/>
      <c r="BWQ11" s="443"/>
      <c r="BWR11" s="443"/>
      <c r="BWS11" s="443"/>
      <c r="BWT11" s="443"/>
      <c r="BWU11" s="443"/>
      <c r="BWV11" s="443"/>
      <c r="BWW11" s="443"/>
      <c r="BWX11" s="443"/>
      <c r="BWY11" s="443"/>
      <c r="BWZ11" s="443"/>
      <c r="BXA11" s="443"/>
      <c r="BXB11" s="443"/>
      <c r="BXC11" s="443"/>
      <c r="BXD11" s="443"/>
      <c r="BXE11" s="443"/>
      <c r="BXF11" s="443"/>
      <c r="BXG11" s="443"/>
      <c r="BXH11" s="443"/>
      <c r="BXI11" s="443"/>
      <c r="BXJ11" s="443"/>
      <c r="BXK11" s="443"/>
      <c r="BXL11" s="443"/>
      <c r="BXM11" s="443"/>
      <c r="BXN11" s="443"/>
      <c r="BXO11" s="443"/>
      <c r="BXP11" s="443"/>
      <c r="BXQ11" s="443"/>
      <c r="BXR11" s="443"/>
      <c r="BXS11" s="443"/>
      <c r="BXT11" s="443"/>
      <c r="BXU11" s="443"/>
      <c r="BXV11" s="443"/>
      <c r="BXW11" s="443"/>
      <c r="BXX11" s="443"/>
      <c r="BXY11" s="443"/>
      <c r="BXZ11" s="443"/>
      <c r="BYA11" s="443"/>
      <c r="BYB11" s="443"/>
      <c r="BYC11" s="443"/>
      <c r="BYD11" s="443"/>
      <c r="BYE11" s="443"/>
      <c r="BYF11" s="443"/>
      <c r="BYG11" s="443"/>
      <c r="BYH11" s="443"/>
      <c r="BYI11" s="443"/>
      <c r="BYJ11" s="443"/>
      <c r="BYK11" s="443"/>
      <c r="BYL11" s="443"/>
      <c r="BYM11" s="443"/>
      <c r="BYN11" s="443"/>
      <c r="BYO11" s="443"/>
      <c r="BYP11" s="443"/>
      <c r="BYQ11" s="443"/>
      <c r="BYR11" s="443"/>
      <c r="BYS11" s="443"/>
      <c r="BYT11" s="443"/>
      <c r="BYU11" s="443"/>
      <c r="BYV11" s="443"/>
      <c r="BYW11" s="443"/>
      <c r="BYX11" s="443"/>
      <c r="BYY11" s="443"/>
      <c r="BYZ11" s="443"/>
      <c r="BZA11" s="443"/>
      <c r="BZB11" s="443"/>
      <c r="BZC11" s="443"/>
      <c r="BZD11" s="443"/>
      <c r="BZE11" s="443"/>
      <c r="BZF11" s="443"/>
      <c r="BZG11" s="443"/>
      <c r="BZH11" s="443"/>
      <c r="BZI11" s="443"/>
      <c r="BZJ11" s="443"/>
      <c r="BZK11" s="443"/>
      <c r="BZL11" s="443"/>
      <c r="BZM11" s="443"/>
      <c r="BZN11" s="443"/>
      <c r="BZO11" s="443"/>
      <c r="BZP11" s="443"/>
      <c r="BZQ11" s="443"/>
      <c r="BZR11" s="443"/>
      <c r="BZS11" s="443"/>
      <c r="BZT11" s="443"/>
      <c r="BZU11" s="443"/>
      <c r="BZV11" s="443"/>
      <c r="BZW11" s="443"/>
      <c r="BZX11" s="443"/>
      <c r="BZY11" s="443"/>
      <c r="BZZ11" s="443"/>
      <c r="CAA11" s="443"/>
      <c r="CAB11" s="443"/>
      <c r="CAC11" s="443"/>
      <c r="CAD11" s="443"/>
      <c r="CAE11" s="443"/>
      <c r="CAF11" s="443"/>
      <c r="CAG11" s="443"/>
      <c r="CAH11" s="443"/>
      <c r="CAI11" s="443"/>
      <c r="CAJ11" s="443"/>
      <c r="CAK11" s="443"/>
      <c r="CAL11" s="443"/>
      <c r="CAM11" s="443"/>
      <c r="CAN11" s="443"/>
      <c r="CAO11" s="443"/>
      <c r="CAP11" s="443"/>
      <c r="CAQ11" s="443"/>
      <c r="CAR11" s="443"/>
      <c r="CAS11" s="443"/>
      <c r="CAT11" s="443"/>
      <c r="CAU11" s="443"/>
      <c r="CAV11" s="443"/>
      <c r="CAW11" s="443"/>
      <c r="CAX11" s="443"/>
      <c r="CAY11" s="443"/>
      <c r="CAZ11" s="443"/>
      <c r="CBA11" s="443"/>
      <c r="CBB11" s="443"/>
      <c r="CBC11" s="443"/>
      <c r="CBD11" s="443"/>
      <c r="CBE11" s="443"/>
      <c r="CBF11" s="443"/>
      <c r="CBG11" s="443"/>
      <c r="CBH11" s="443"/>
      <c r="CBI11" s="443"/>
      <c r="CBJ11" s="443"/>
      <c r="CBK11" s="443"/>
      <c r="CBL11" s="443"/>
      <c r="CBM11" s="443"/>
      <c r="CBN11" s="443"/>
      <c r="CBO11" s="443"/>
      <c r="CBP11" s="443"/>
      <c r="CBQ11" s="443"/>
      <c r="CBR11" s="443"/>
      <c r="CBS11" s="443"/>
      <c r="CBT11" s="443"/>
      <c r="CBU11" s="443"/>
      <c r="CBV11" s="443"/>
      <c r="CBW11" s="443"/>
      <c r="CBX11" s="443"/>
      <c r="CBY11" s="443"/>
      <c r="CBZ11" s="443"/>
      <c r="CCA11" s="443"/>
      <c r="CCB11" s="443"/>
      <c r="CCC11" s="443"/>
      <c r="CCD11" s="443"/>
      <c r="CCE11" s="443"/>
      <c r="CCF11" s="443"/>
      <c r="CCG11" s="443"/>
      <c r="CCH11" s="443"/>
      <c r="CCI11" s="443"/>
      <c r="CCJ11" s="443"/>
      <c r="CCK11" s="443"/>
      <c r="CCL11" s="443"/>
      <c r="CCM11" s="443"/>
      <c r="CCN11" s="443"/>
      <c r="CCO11" s="443"/>
      <c r="CCP11" s="443"/>
      <c r="CCQ11" s="443"/>
      <c r="CCR11" s="443"/>
      <c r="CCS11" s="443"/>
      <c r="CCT11" s="443"/>
      <c r="CCU11" s="443"/>
      <c r="CCV11" s="443"/>
      <c r="CCW11" s="443"/>
      <c r="CCX11" s="443"/>
      <c r="CCY11" s="443"/>
      <c r="CCZ11" s="443"/>
      <c r="CDA11" s="443"/>
      <c r="CDB11" s="443"/>
      <c r="CDC11" s="443"/>
      <c r="CDD11" s="443"/>
      <c r="CDE11" s="443"/>
      <c r="CDF11" s="443"/>
      <c r="CDG11" s="443"/>
      <c r="CDH11" s="443"/>
      <c r="CDI11" s="443"/>
      <c r="CDJ11" s="443"/>
      <c r="CDK11" s="443"/>
      <c r="CDL11" s="443"/>
      <c r="CDM11" s="443"/>
      <c r="CDN11" s="443"/>
      <c r="CDO11" s="443"/>
      <c r="CDP11" s="443"/>
      <c r="CDQ11" s="443"/>
      <c r="CDR11" s="443"/>
      <c r="CDS11" s="443"/>
      <c r="CDT11" s="443"/>
      <c r="CDU11" s="443"/>
      <c r="CDV11" s="443"/>
      <c r="CDW11" s="443"/>
      <c r="CDX11" s="443"/>
      <c r="CDY11" s="443"/>
      <c r="CDZ11" s="443"/>
      <c r="CEA11" s="443"/>
      <c r="CEB11" s="443"/>
      <c r="CEC11" s="443"/>
      <c r="CED11" s="443"/>
      <c r="CEE11" s="443"/>
      <c r="CEF11" s="443"/>
      <c r="CEG11" s="443"/>
      <c r="CEH11" s="443"/>
      <c r="CEI11" s="443"/>
      <c r="CEJ11" s="443"/>
      <c r="CEK11" s="443"/>
      <c r="CEL11" s="443"/>
      <c r="CEM11" s="443"/>
      <c r="CEN11" s="443"/>
      <c r="CEO11" s="443"/>
      <c r="CEP11" s="443"/>
      <c r="CEQ11" s="443"/>
      <c r="CER11" s="443"/>
      <c r="CES11" s="443"/>
      <c r="CET11" s="443"/>
      <c r="CEU11" s="443"/>
      <c r="CEV11" s="443"/>
      <c r="CEW11" s="443"/>
      <c r="CEX11" s="443"/>
      <c r="CEY11" s="443"/>
      <c r="CEZ11" s="443"/>
      <c r="CFA11" s="443"/>
      <c r="CFB11" s="443"/>
      <c r="CFC11" s="443"/>
      <c r="CFD11" s="443"/>
      <c r="CFE11" s="443"/>
      <c r="CFF11" s="443"/>
      <c r="CFG11" s="443"/>
      <c r="CFH11" s="443"/>
      <c r="CFI11" s="443"/>
      <c r="CFJ11" s="443"/>
      <c r="CFK11" s="443"/>
      <c r="CFL11" s="443"/>
      <c r="CFM11" s="443"/>
      <c r="CFN11" s="443"/>
      <c r="CFO11" s="443"/>
      <c r="CFP11" s="443"/>
      <c r="CFQ11" s="443"/>
      <c r="CFR11" s="443"/>
      <c r="CFS11" s="443"/>
      <c r="CFT11" s="443"/>
      <c r="CFU11" s="443"/>
      <c r="CFV11" s="443"/>
      <c r="CFW11" s="443"/>
      <c r="CFX11" s="443"/>
      <c r="CFY11" s="443"/>
      <c r="CFZ11" s="443"/>
      <c r="CGA11" s="443"/>
      <c r="CGB11" s="443"/>
      <c r="CGC11" s="443"/>
      <c r="CGD11" s="443"/>
      <c r="CGE11" s="443"/>
      <c r="CGF11" s="443"/>
      <c r="CGG11" s="443"/>
      <c r="CGH11" s="443"/>
      <c r="CGI11" s="443"/>
      <c r="CGJ11" s="443"/>
      <c r="CGK11" s="443"/>
      <c r="CGL11" s="443"/>
      <c r="CGM11" s="443"/>
      <c r="CGN11" s="443"/>
      <c r="CGO11" s="443"/>
      <c r="CGP11" s="443"/>
      <c r="CGQ11" s="443"/>
      <c r="CGR11" s="443"/>
      <c r="CGS11" s="443"/>
      <c r="CGT11" s="443"/>
      <c r="CGU11" s="443"/>
      <c r="CGV11" s="443"/>
      <c r="CGW11" s="443"/>
      <c r="CGX11" s="443"/>
      <c r="CGY11" s="443"/>
      <c r="CGZ11" s="443"/>
      <c r="CHA11" s="443"/>
      <c r="CHB11" s="443"/>
      <c r="CHC11" s="443"/>
      <c r="CHD11" s="443"/>
      <c r="CHE11" s="443"/>
      <c r="CHF11" s="443"/>
      <c r="CHG11" s="443"/>
      <c r="CHH11" s="443"/>
      <c r="CHI11" s="443"/>
      <c r="CHJ11" s="443"/>
      <c r="CHK11" s="443"/>
      <c r="CHL11" s="443"/>
      <c r="CHM11" s="443"/>
      <c r="CHN11" s="443"/>
      <c r="CHO11" s="443"/>
      <c r="CHP11" s="443"/>
      <c r="CHQ11" s="443"/>
      <c r="CHR11" s="443"/>
      <c r="CHS11" s="443"/>
      <c r="CHT11" s="443"/>
      <c r="CHU11" s="443"/>
      <c r="CHV11" s="443"/>
      <c r="CHW11" s="443"/>
      <c r="CHX11" s="443"/>
      <c r="CHY11" s="443"/>
      <c r="CHZ11" s="443"/>
      <c r="CIA11" s="443"/>
      <c r="CIB11" s="443"/>
      <c r="CIC11" s="443"/>
      <c r="CID11" s="443"/>
      <c r="CIE11" s="443"/>
      <c r="CIF11" s="443"/>
      <c r="CIG11" s="443"/>
      <c r="CIH11" s="443"/>
      <c r="CII11" s="443"/>
      <c r="CIJ11" s="443"/>
      <c r="CIK11" s="443"/>
      <c r="CIL11" s="443"/>
      <c r="CIM11" s="443"/>
      <c r="CIN11" s="443"/>
      <c r="CIO11" s="443"/>
      <c r="CIP11" s="443"/>
      <c r="CIQ11" s="443"/>
      <c r="CIR11" s="443"/>
      <c r="CIS11" s="443"/>
      <c r="CIT11" s="443"/>
      <c r="CIU11" s="443"/>
      <c r="CIV11" s="443"/>
      <c r="CIW11" s="443"/>
      <c r="CIX11" s="443"/>
      <c r="CIY11" s="443"/>
      <c r="CIZ11" s="443"/>
      <c r="CJA11" s="443"/>
      <c r="CJB11" s="443"/>
      <c r="CJC11" s="443"/>
      <c r="CJD11" s="443"/>
      <c r="CJE11" s="443"/>
      <c r="CJF11" s="443"/>
      <c r="CJG11" s="443"/>
      <c r="CJH11" s="443"/>
      <c r="CJI11" s="443"/>
      <c r="CJJ11" s="443"/>
      <c r="CJK11" s="443"/>
      <c r="CJL11" s="443"/>
      <c r="CJM11" s="443"/>
      <c r="CJN11" s="443"/>
      <c r="CJO11" s="443"/>
      <c r="CJP11" s="443"/>
      <c r="CJQ11" s="443"/>
      <c r="CJR11" s="443"/>
      <c r="CJS11" s="443"/>
      <c r="CJT11" s="443"/>
      <c r="CJU11" s="443"/>
      <c r="CJV11" s="443"/>
      <c r="CJW11" s="443"/>
      <c r="CJX11" s="443"/>
      <c r="CJY11" s="443"/>
      <c r="CJZ11" s="443"/>
      <c r="CKA11" s="443"/>
      <c r="CKB11" s="443"/>
      <c r="CKC11" s="443"/>
      <c r="CKD11" s="443"/>
      <c r="CKE11" s="443"/>
      <c r="CKF11" s="443"/>
      <c r="CKG11" s="443"/>
      <c r="CKH11" s="443"/>
      <c r="CKI11" s="443"/>
      <c r="CKJ11" s="443"/>
      <c r="CKK11" s="443"/>
      <c r="CKL11" s="443"/>
      <c r="CKM11" s="443"/>
      <c r="CKN11" s="443"/>
      <c r="CKO11" s="443"/>
      <c r="CKP11" s="443"/>
      <c r="CKQ11" s="443"/>
      <c r="CKR11" s="443"/>
      <c r="CKS11" s="443"/>
      <c r="CKT11" s="443"/>
      <c r="CKU11" s="443"/>
      <c r="CKV11" s="443"/>
      <c r="CKW11" s="443"/>
      <c r="CKX11" s="443"/>
      <c r="CKY11" s="443"/>
      <c r="CKZ11" s="443"/>
      <c r="CLA11" s="443"/>
      <c r="CLB11" s="443"/>
      <c r="CLC11" s="443"/>
      <c r="CLD11" s="443"/>
      <c r="CLE11" s="443"/>
      <c r="CLF11" s="443"/>
      <c r="CLG11" s="443"/>
      <c r="CLH11" s="443"/>
      <c r="CLI11" s="443"/>
      <c r="CLJ11" s="443"/>
      <c r="CLK11" s="443"/>
      <c r="CLL11" s="443"/>
      <c r="CLM11" s="443"/>
      <c r="CLN11" s="443"/>
      <c r="CLO11" s="443"/>
      <c r="CLP11" s="443"/>
      <c r="CLQ11" s="443"/>
      <c r="CLR11" s="443"/>
      <c r="CLS11" s="443"/>
      <c r="CLT11" s="443"/>
      <c r="CLU11" s="443"/>
      <c r="CLV11" s="443"/>
      <c r="CLW11" s="443"/>
      <c r="CLX11" s="443"/>
      <c r="CLY11" s="443"/>
      <c r="CLZ11" s="443"/>
      <c r="CMA11" s="443"/>
      <c r="CMB11" s="443"/>
      <c r="CMC11" s="443"/>
      <c r="CMD11" s="443"/>
      <c r="CME11" s="443"/>
      <c r="CMF11" s="443"/>
      <c r="CMG11" s="443"/>
      <c r="CMH11" s="443"/>
      <c r="CMI11" s="443"/>
      <c r="CMJ11" s="443"/>
      <c r="CMK11" s="443"/>
      <c r="CML11" s="443"/>
      <c r="CMM11" s="443"/>
      <c r="CMN11" s="443"/>
      <c r="CMO11" s="443"/>
      <c r="CMP11" s="443"/>
      <c r="CMQ11" s="443"/>
      <c r="CMR11" s="443"/>
      <c r="CMS11" s="443"/>
      <c r="CMT11" s="443"/>
      <c r="CMU11" s="443"/>
      <c r="CMV11" s="443"/>
      <c r="CMW11" s="443"/>
      <c r="CMX11" s="443"/>
      <c r="CMY11" s="443"/>
      <c r="CMZ11" s="443"/>
      <c r="CNA11" s="443"/>
      <c r="CNB11" s="443"/>
      <c r="CNC11" s="443"/>
      <c r="CND11" s="443"/>
      <c r="CNE11" s="443"/>
      <c r="CNF11" s="443"/>
      <c r="CNG11" s="443"/>
      <c r="CNH11" s="443"/>
      <c r="CNI11" s="443"/>
      <c r="CNJ11" s="443"/>
      <c r="CNK11" s="443"/>
      <c r="CNL11" s="443"/>
      <c r="CNM11" s="443"/>
      <c r="CNN11" s="443"/>
      <c r="CNO11" s="443"/>
      <c r="CNP11" s="443"/>
      <c r="CNQ11" s="443"/>
      <c r="CNR11" s="443"/>
      <c r="CNS11" s="443"/>
      <c r="CNT11" s="443"/>
      <c r="CNU11" s="443"/>
      <c r="CNV11" s="443"/>
      <c r="CNW11" s="443"/>
      <c r="CNX11" s="443"/>
      <c r="CNY11" s="443"/>
      <c r="CNZ11" s="443"/>
      <c r="COA11" s="443"/>
      <c r="COB11" s="443"/>
      <c r="COC11" s="443"/>
      <c r="COD11" s="443"/>
      <c r="COE11" s="443"/>
      <c r="COF11" s="443"/>
      <c r="COG11" s="443"/>
      <c r="COH11" s="443"/>
      <c r="COI11" s="443"/>
      <c r="COJ11" s="443"/>
      <c r="COK11" s="443"/>
      <c r="COL11" s="443"/>
      <c r="COM11" s="443"/>
      <c r="CON11" s="443"/>
      <c r="COO11" s="443"/>
      <c r="COP11" s="443"/>
      <c r="COQ11" s="443"/>
      <c r="COR11" s="443"/>
      <c r="COS11" s="443"/>
      <c r="COT11" s="443"/>
      <c r="COU11" s="443"/>
      <c r="COV11" s="443"/>
      <c r="COW11" s="443"/>
      <c r="COX11" s="443"/>
      <c r="COY11" s="443"/>
      <c r="COZ11" s="443"/>
      <c r="CPA11" s="443"/>
      <c r="CPB11" s="443"/>
      <c r="CPC11" s="443"/>
      <c r="CPD11" s="443"/>
      <c r="CPE11" s="443"/>
      <c r="CPF11" s="443"/>
      <c r="CPG11" s="443"/>
      <c r="CPH11" s="443"/>
      <c r="CPI11" s="443"/>
      <c r="CPJ11" s="443"/>
      <c r="CPK11" s="443"/>
      <c r="CPL11" s="443"/>
      <c r="CPM11" s="443"/>
      <c r="CPN11" s="443"/>
      <c r="CPO11" s="443"/>
      <c r="CPP11" s="443"/>
      <c r="CPQ11" s="443"/>
      <c r="CPR11" s="443"/>
      <c r="CPS11" s="443"/>
      <c r="CPT11" s="443"/>
      <c r="CPU11" s="443"/>
      <c r="CPV11" s="443"/>
      <c r="CPW11" s="443"/>
      <c r="CPX11" s="443"/>
      <c r="CPY11" s="443"/>
      <c r="CPZ11" s="443"/>
      <c r="CQA11" s="443"/>
      <c r="CQB11" s="443"/>
      <c r="CQC11" s="443"/>
      <c r="CQD11" s="443"/>
      <c r="CQE11" s="443"/>
      <c r="CQF11" s="443"/>
      <c r="CQG11" s="443"/>
      <c r="CQH11" s="443"/>
      <c r="CQI11" s="443"/>
      <c r="CQJ11" s="443"/>
      <c r="CQK11" s="443"/>
      <c r="CQL11" s="443"/>
      <c r="CQM11" s="443"/>
      <c r="CQN11" s="443"/>
      <c r="CQO11" s="443"/>
      <c r="CQP11" s="443"/>
      <c r="CQQ11" s="443"/>
      <c r="CQR11" s="443"/>
      <c r="CQS11" s="443"/>
      <c r="CQT11" s="443"/>
      <c r="CQU11" s="443"/>
      <c r="CQV11" s="443"/>
      <c r="CQW11" s="443"/>
      <c r="CQX11" s="443"/>
      <c r="CQY11" s="443"/>
      <c r="CQZ11" s="443"/>
      <c r="CRA11" s="443"/>
      <c r="CRB11" s="443"/>
      <c r="CRC11" s="443"/>
      <c r="CRD11" s="443"/>
      <c r="CRE11" s="443"/>
      <c r="CRF11" s="443"/>
      <c r="CRG11" s="443"/>
      <c r="CRH11" s="443"/>
      <c r="CRI11" s="443"/>
      <c r="CRJ11" s="443"/>
      <c r="CRK11" s="443"/>
      <c r="CRL11" s="443"/>
      <c r="CRM11" s="443"/>
      <c r="CRN11" s="443"/>
      <c r="CRO11" s="443"/>
      <c r="CRP11" s="443"/>
      <c r="CRQ11" s="443"/>
      <c r="CRR11" s="443"/>
      <c r="CRS11" s="443"/>
      <c r="CRT11" s="443"/>
      <c r="CRU11" s="443"/>
      <c r="CRV11" s="443"/>
      <c r="CRW11" s="443"/>
      <c r="CRX11" s="443"/>
      <c r="CRY11" s="443"/>
      <c r="CRZ11" s="443"/>
      <c r="CSA11" s="443"/>
      <c r="CSB11" s="443"/>
      <c r="CSC11" s="443"/>
      <c r="CSD11" s="443"/>
      <c r="CSE11" s="443"/>
      <c r="CSF11" s="443"/>
      <c r="CSG11" s="443"/>
      <c r="CSH11" s="443"/>
      <c r="CSI11" s="443"/>
      <c r="CSJ11" s="443"/>
      <c r="CSK11" s="443"/>
      <c r="CSL11" s="443"/>
      <c r="CSM11" s="443"/>
      <c r="CSN11" s="443"/>
      <c r="CSO11" s="443"/>
      <c r="CSP11" s="443"/>
      <c r="CSQ11" s="443"/>
      <c r="CSR11" s="443"/>
      <c r="CSS11" s="443"/>
      <c r="CST11" s="443"/>
      <c r="CSU11" s="443"/>
      <c r="CSV11" s="443"/>
      <c r="CSW11" s="443"/>
      <c r="CSX11" s="443"/>
      <c r="CSY11" s="443"/>
      <c r="CSZ11" s="443"/>
      <c r="CTA11" s="443"/>
      <c r="CTB11" s="443"/>
      <c r="CTC11" s="443"/>
      <c r="CTD11" s="443"/>
      <c r="CTE11" s="443"/>
      <c r="CTF11" s="443"/>
      <c r="CTG11" s="443"/>
      <c r="CTH11" s="443"/>
      <c r="CTI11" s="443"/>
      <c r="CTJ11" s="443"/>
      <c r="CTK11" s="443"/>
      <c r="CTL11" s="443"/>
      <c r="CTM11" s="443"/>
      <c r="CTN11" s="443"/>
      <c r="CTO11" s="443"/>
      <c r="CTP11" s="443"/>
      <c r="CTQ11" s="443"/>
      <c r="CTR11" s="443"/>
      <c r="CTS11" s="443"/>
      <c r="CTT11" s="443"/>
      <c r="CTU11" s="443"/>
      <c r="CTV11" s="443"/>
      <c r="CTW11" s="443"/>
      <c r="CTX11" s="443"/>
      <c r="CTY11" s="443"/>
      <c r="CTZ11" s="443"/>
      <c r="CUA11" s="443"/>
      <c r="CUB11" s="443"/>
      <c r="CUC11" s="443"/>
      <c r="CUD11" s="443"/>
      <c r="CUE11" s="443"/>
      <c r="CUF11" s="443"/>
      <c r="CUG11" s="443"/>
      <c r="CUH11" s="443"/>
      <c r="CUI11" s="443"/>
      <c r="CUJ11" s="443"/>
      <c r="CUK11" s="443"/>
      <c r="CUL11" s="443"/>
      <c r="CUM11" s="443"/>
      <c r="CUN11" s="443"/>
      <c r="CUO11" s="443"/>
      <c r="CUP11" s="443"/>
      <c r="CUQ11" s="443"/>
      <c r="CUR11" s="443"/>
      <c r="CUS11" s="443"/>
      <c r="CUT11" s="443"/>
      <c r="CUU11" s="443"/>
      <c r="CUV11" s="443"/>
      <c r="CUW11" s="443"/>
      <c r="CUX11" s="443"/>
      <c r="CUY11" s="443"/>
      <c r="CUZ11" s="443"/>
      <c r="CVA11" s="443"/>
      <c r="CVB11" s="443"/>
      <c r="CVC11" s="443"/>
      <c r="CVD11" s="443"/>
      <c r="CVE11" s="443"/>
      <c r="CVF11" s="443"/>
      <c r="CVG11" s="443"/>
      <c r="CVH11" s="443"/>
      <c r="CVI11" s="443"/>
      <c r="CVJ11" s="443"/>
      <c r="CVK11" s="443"/>
      <c r="CVL11" s="443"/>
      <c r="CVM11" s="443"/>
      <c r="CVN11" s="443"/>
      <c r="CVO11" s="443"/>
      <c r="CVP11" s="443"/>
      <c r="CVQ11" s="443"/>
      <c r="CVR11" s="443"/>
      <c r="CVS11" s="443"/>
      <c r="CVT11" s="443"/>
      <c r="CVU11" s="443"/>
      <c r="CVV11" s="443"/>
      <c r="CVW11" s="443"/>
      <c r="CVX11" s="443"/>
      <c r="CVY11" s="443"/>
      <c r="CVZ11" s="443"/>
      <c r="CWA11" s="443"/>
      <c r="CWB11" s="443"/>
      <c r="CWC11" s="443"/>
      <c r="CWD11" s="443"/>
      <c r="CWE11" s="443"/>
      <c r="CWF11" s="443"/>
      <c r="CWG11" s="443"/>
      <c r="CWH11" s="443"/>
      <c r="CWI11" s="443"/>
      <c r="CWJ11" s="443"/>
      <c r="CWK11" s="443"/>
      <c r="CWL11" s="443"/>
      <c r="CWM11" s="443"/>
      <c r="CWN11" s="443"/>
      <c r="CWO11" s="443"/>
      <c r="CWP11" s="443"/>
      <c r="CWQ11" s="443"/>
      <c r="CWR11" s="443"/>
      <c r="CWS11" s="443"/>
      <c r="CWT11" s="443"/>
      <c r="CWU11" s="443"/>
      <c r="CWV11" s="443"/>
      <c r="CWW11" s="443"/>
      <c r="CWX11" s="443"/>
      <c r="CWY11" s="443"/>
      <c r="CWZ11" s="443"/>
      <c r="CXA11" s="443"/>
      <c r="CXB11" s="443"/>
      <c r="CXC11" s="443"/>
      <c r="CXD11" s="443"/>
      <c r="CXE11" s="443"/>
      <c r="CXF11" s="443"/>
      <c r="CXG11" s="443"/>
      <c r="CXH11" s="443"/>
      <c r="CXI11" s="443"/>
      <c r="CXJ11" s="443"/>
      <c r="CXK11" s="443"/>
      <c r="CXL11" s="443"/>
      <c r="CXM11" s="443"/>
      <c r="CXN11" s="443"/>
      <c r="CXO11" s="443"/>
      <c r="CXP11" s="443"/>
      <c r="CXQ11" s="443"/>
      <c r="CXR11" s="443"/>
      <c r="CXS11" s="443"/>
      <c r="CXT11" s="443"/>
      <c r="CXU11" s="443"/>
      <c r="CXV11" s="443"/>
      <c r="CXW11" s="443"/>
      <c r="CXX11" s="443"/>
      <c r="CXY11" s="443"/>
      <c r="CXZ11" s="443"/>
      <c r="CYA11" s="443"/>
      <c r="CYB11" s="443"/>
      <c r="CYC11" s="443"/>
      <c r="CYD11" s="443"/>
      <c r="CYE11" s="443"/>
      <c r="CYF11" s="443"/>
      <c r="CYG11" s="443"/>
      <c r="CYH11" s="443"/>
      <c r="CYI11" s="443"/>
      <c r="CYJ11" s="443"/>
      <c r="CYK11" s="443"/>
      <c r="CYL11" s="443"/>
      <c r="CYM11" s="443"/>
      <c r="CYN11" s="443"/>
      <c r="CYO11" s="443"/>
      <c r="CYP11" s="443"/>
      <c r="CYQ11" s="443"/>
      <c r="CYR11" s="443"/>
      <c r="CYS11" s="443"/>
      <c r="CYT11" s="443"/>
      <c r="CYU11" s="443"/>
      <c r="CYV11" s="443"/>
      <c r="CYW11" s="443"/>
      <c r="CYX11" s="443"/>
      <c r="CYY11" s="443"/>
      <c r="CYZ11" s="443"/>
      <c r="CZA11" s="443"/>
      <c r="CZB11" s="443"/>
      <c r="CZC11" s="443"/>
      <c r="CZD11" s="443"/>
      <c r="CZE11" s="443"/>
      <c r="CZF11" s="443"/>
      <c r="CZG11" s="443"/>
      <c r="CZH11" s="443"/>
      <c r="CZI11" s="443"/>
      <c r="CZJ11" s="443"/>
      <c r="CZK11" s="443"/>
      <c r="CZL11" s="443"/>
      <c r="CZM11" s="443"/>
      <c r="CZN11" s="443"/>
      <c r="CZO11" s="443"/>
      <c r="CZP11" s="443"/>
      <c r="CZQ11" s="443"/>
      <c r="CZR11" s="443"/>
      <c r="CZS11" s="443"/>
      <c r="CZT11" s="443"/>
      <c r="CZU11" s="443"/>
      <c r="CZV11" s="443"/>
      <c r="CZW11" s="443"/>
      <c r="CZX11" s="443"/>
      <c r="CZY11" s="443"/>
      <c r="CZZ11" s="443"/>
      <c r="DAA11" s="443"/>
      <c r="DAB11" s="443"/>
      <c r="DAC11" s="443"/>
      <c r="DAD11" s="443"/>
      <c r="DAE11" s="443"/>
      <c r="DAF11" s="443"/>
      <c r="DAG11" s="443"/>
      <c r="DAH11" s="443"/>
      <c r="DAI11" s="443"/>
      <c r="DAJ11" s="443"/>
      <c r="DAK11" s="443"/>
      <c r="DAL11" s="443"/>
      <c r="DAM11" s="443"/>
      <c r="DAN11" s="443"/>
      <c r="DAO11" s="443"/>
      <c r="DAP11" s="443"/>
      <c r="DAQ11" s="443"/>
      <c r="DAR11" s="443"/>
      <c r="DAS11" s="443"/>
      <c r="DAT11" s="443"/>
      <c r="DAU11" s="443"/>
      <c r="DAV11" s="443"/>
      <c r="DAW11" s="443"/>
      <c r="DAX11" s="443"/>
      <c r="DAY11" s="443"/>
      <c r="DAZ11" s="443"/>
      <c r="DBA11" s="443"/>
      <c r="DBB11" s="443"/>
      <c r="DBC11" s="443"/>
      <c r="DBD11" s="443"/>
      <c r="DBE11" s="443"/>
      <c r="DBF11" s="443"/>
      <c r="DBG11" s="443"/>
      <c r="DBH11" s="443"/>
      <c r="DBI11" s="443"/>
      <c r="DBJ11" s="443"/>
      <c r="DBK11" s="443"/>
      <c r="DBL11" s="443"/>
      <c r="DBM11" s="443"/>
      <c r="DBN11" s="443"/>
      <c r="DBO11" s="443"/>
      <c r="DBP11" s="443"/>
      <c r="DBQ11" s="443"/>
      <c r="DBR11" s="443"/>
      <c r="DBS11" s="443"/>
      <c r="DBT11" s="443"/>
      <c r="DBU11" s="443"/>
      <c r="DBV11" s="443"/>
      <c r="DBW11" s="443"/>
      <c r="DBX11" s="443"/>
      <c r="DBY11" s="443"/>
      <c r="DBZ11" s="443"/>
      <c r="DCA11" s="443"/>
      <c r="DCB11" s="443"/>
      <c r="DCC11" s="443"/>
      <c r="DCD11" s="443"/>
      <c r="DCE11" s="443"/>
      <c r="DCF11" s="443"/>
      <c r="DCG11" s="443"/>
      <c r="DCH11" s="443"/>
      <c r="DCI11" s="443"/>
      <c r="DCJ11" s="443"/>
      <c r="DCK11" s="443"/>
      <c r="DCL11" s="443"/>
      <c r="DCM11" s="443"/>
      <c r="DCN11" s="443"/>
      <c r="DCO11" s="443"/>
      <c r="DCP11" s="443"/>
      <c r="DCQ11" s="443"/>
      <c r="DCR11" s="443"/>
      <c r="DCS11" s="443"/>
      <c r="DCT11" s="443"/>
      <c r="DCU11" s="443"/>
      <c r="DCV11" s="443"/>
      <c r="DCW11" s="443"/>
      <c r="DCX11" s="443"/>
      <c r="DCY11" s="443"/>
      <c r="DCZ11" s="443"/>
      <c r="DDA11" s="443"/>
      <c r="DDB11" s="443"/>
      <c r="DDC11" s="443"/>
      <c r="DDD11" s="443"/>
      <c r="DDE11" s="443"/>
      <c r="DDF11" s="443"/>
      <c r="DDG11" s="443"/>
      <c r="DDH11" s="443"/>
      <c r="DDI11" s="443"/>
      <c r="DDJ11" s="443"/>
      <c r="DDK11" s="443"/>
      <c r="DDL11" s="443"/>
      <c r="DDM11" s="443"/>
      <c r="DDN11" s="443"/>
      <c r="DDO11" s="443"/>
      <c r="DDP11" s="443"/>
      <c r="DDQ11" s="443"/>
      <c r="DDR11" s="443"/>
      <c r="DDS11" s="443"/>
      <c r="DDT11" s="443"/>
      <c r="DDU11" s="443"/>
      <c r="DDV11" s="443"/>
      <c r="DDW11" s="443"/>
      <c r="DDX11" s="443"/>
      <c r="DDY11" s="443"/>
      <c r="DDZ11" s="443"/>
      <c r="DEA11" s="443"/>
      <c r="DEB11" s="443"/>
      <c r="DEC11" s="443"/>
      <c r="DED11" s="443"/>
      <c r="DEE11" s="443"/>
      <c r="DEF11" s="443"/>
      <c r="DEG11" s="443"/>
      <c r="DEH11" s="443"/>
      <c r="DEI11" s="443"/>
      <c r="DEJ11" s="443"/>
      <c r="DEK11" s="443"/>
      <c r="DEL11" s="443"/>
      <c r="DEM11" s="443"/>
      <c r="DEN11" s="443"/>
      <c r="DEO11" s="443"/>
      <c r="DEP11" s="443"/>
      <c r="DEQ11" s="443"/>
      <c r="DER11" s="443"/>
      <c r="DES11" s="443"/>
      <c r="DET11" s="443"/>
      <c r="DEU11" s="443"/>
      <c r="DEV11" s="443"/>
      <c r="DEW11" s="443"/>
      <c r="DEX11" s="443"/>
      <c r="DEY11" s="443"/>
      <c r="DEZ11" s="443"/>
      <c r="DFA11" s="443"/>
      <c r="DFB11" s="443"/>
      <c r="DFC11" s="443"/>
      <c r="DFD11" s="443"/>
      <c r="DFE11" s="443"/>
      <c r="DFF11" s="443"/>
      <c r="DFG11" s="443"/>
      <c r="DFH11" s="443"/>
      <c r="DFI11" s="443"/>
      <c r="DFJ11" s="443"/>
      <c r="DFK11" s="443"/>
      <c r="DFL11" s="443"/>
      <c r="DFM11" s="443"/>
      <c r="DFN11" s="443"/>
      <c r="DFO11" s="443"/>
      <c r="DFP11" s="443"/>
      <c r="DFQ11" s="443"/>
      <c r="DFR11" s="443"/>
      <c r="DFS11" s="443"/>
      <c r="DFT11" s="443"/>
      <c r="DFU11" s="443"/>
      <c r="DFV11" s="443"/>
      <c r="DFW11" s="443"/>
      <c r="DFX11" s="443"/>
      <c r="DFY11" s="443"/>
      <c r="DFZ11" s="443"/>
      <c r="DGA11" s="443"/>
      <c r="DGB11" s="443"/>
      <c r="DGC11" s="443"/>
      <c r="DGD11" s="443"/>
      <c r="DGE11" s="443"/>
      <c r="DGF11" s="443"/>
      <c r="DGG11" s="443"/>
      <c r="DGH11" s="443"/>
      <c r="DGI11" s="443"/>
      <c r="DGJ11" s="443"/>
      <c r="DGK11" s="443"/>
      <c r="DGL11" s="443"/>
      <c r="DGM11" s="443"/>
      <c r="DGN11" s="443"/>
      <c r="DGO11" s="443"/>
      <c r="DGP11" s="443"/>
      <c r="DGQ11" s="443"/>
      <c r="DGR11" s="443"/>
      <c r="DGS11" s="443"/>
      <c r="DGT11" s="443"/>
      <c r="DGU11" s="443"/>
      <c r="DGV11" s="443"/>
      <c r="DGW11" s="443"/>
      <c r="DGX11" s="443"/>
      <c r="DGY11" s="443"/>
      <c r="DGZ11" s="443"/>
      <c r="DHA11" s="443"/>
      <c r="DHB11" s="443"/>
      <c r="DHC11" s="443"/>
      <c r="DHD11" s="443"/>
      <c r="DHE11" s="443"/>
      <c r="DHF11" s="443"/>
      <c r="DHG11" s="443"/>
      <c r="DHH11" s="443"/>
      <c r="DHI11" s="443"/>
      <c r="DHJ11" s="443"/>
      <c r="DHK11" s="443"/>
      <c r="DHL11" s="443"/>
      <c r="DHM11" s="443"/>
      <c r="DHN11" s="443"/>
      <c r="DHO11" s="443"/>
      <c r="DHP11" s="443"/>
      <c r="DHQ11" s="443"/>
      <c r="DHR11" s="443"/>
      <c r="DHS11" s="443"/>
      <c r="DHT11" s="443"/>
      <c r="DHU11" s="443"/>
      <c r="DHV11" s="443"/>
      <c r="DHW11" s="443"/>
      <c r="DHX11" s="443"/>
      <c r="DHY11" s="443"/>
      <c r="DHZ11" s="443"/>
      <c r="DIA11" s="443"/>
      <c r="DIB11" s="443"/>
      <c r="DIC11" s="443"/>
      <c r="DID11" s="443"/>
      <c r="DIE11" s="443"/>
      <c r="DIF11" s="443"/>
      <c r="DIG11" s="443"/>
      <c r="DIH11" s="443"/>
      <c r="DII11" s="443"/>
      <c r="DIJ11" s="443"/>
      <c r="DIK11" s="443"/>
      <c r="DIL11" s="443"/>
      <c r="DIM11" s="443"/>
      <c r="DIN11" s="443"/>
      <c r="DIO11" s="443"/>
      <c r="DIP11" s="443"/>
      <c r="DIQ11" s="443"/>
      <c r="DIR11" s="443"/>
      <c r="DIS11" s="443"/>
      <c r="DIT11" s="443"/>
      <c r="DIU11" s="443"/>
      <c r="DIV11" s="443"/>
      <c r="DIW11" s="443"/>
      <c r="DIX11" s="443"/>
      <c r="DIY11" s="443"/>
      <c r="DIZ11" s="443"/>
      <c r="DJA11" s="443"/>
      <c r="DJB11" s="443"/>
      <c r="DJC11" s="443"/>
      <c r="DJD11" s="443"/>
      <c r="DJE11" s="443"/>
      <c r="DJF11" s="443"/>
      <c r="DJG11" s="443"/>
      <c r="DJH11" s="443"/>
      <c r="DJI11" s="443"/>
      <c r="DJJ11" s="443"/>
      <c r="DJK11" s="443"/>
      <c r="DJL11" s="443"/>
      <c r="DJM11" s="443"/>
      <c r="DJN11" s="443"/>
      <c r="DJO11" s="443"/>
      <c r="DJP11" s="443"/>
      <c r="DJQ11" s="443"/>
      <c r="DJR11" s="443"/>
      <c r="DJS11" s="443"/>
      <c r="DJT11" s="443"/>
      <c r="DJU11" s="443"/>
      <c r="DJV11" s="443"/>
      <c r="DJW11" s="443"/>
      <c r="DJX11" s="443"/>
      <c r="DJY11" s="443"/>
      <c r="DJZ11" s="443"/>
      <c r="DKA11" s="443"/>
      <c r="DKB11" s="443"/>
      <c r="DKC11" s="443"/>
      <c r="DKD11" s="443"/>
      <c r="DKE11" s="443"/>
      <c r="DKF11" s="443"/>
      <c r="DKG11" s="443"/>
      <c r="DKH11" s="443"/>
      <c r="DKI11" s="443"/>
      <c r="DKJ11" s="443"/>
      <c r="DKK11" s="443"/>
      <c r="DKL11" s="443"/>
      <c r="DKM11" s="443"/>
      <c r="DKN11" s="443"/>
      <c r="DKO11" s="443"/>
      <c r="DKP11" s="443"/>
      <c r="DKQ11" s="443"/>
      <c r="DKR11" s="443"/>
      <c r="DKS11" s="443"/>
      <c r="DKT11" s="443"/>
      <c r="DKU11" s="443"/>
      <c r="DKV11" s="443"/>
      <c r="DKW11" s="443"/>
      <c r="DKX11" s="443"/>
      <c r="DKY11" s="443"/>
      <c r="DKZ11" s="443"/>
      <c r="DLA11" s="443"/>
      <c r="DLB11" s="443"/>
      <c r="DLC11" s="443"/>
      <c r="DLD11" s="443"/>
      <c r="DLE11" s="443"/>
      <c r="DLF11" s="443"/>
      <c r="DLG11" s="443"/>
      <c r="DLH11" s="443"/>
      <c r="DLI11" s="443"/>
      <c r="DLJ11" s="443"/>
      <c r="DLK11" s="443"/>
      <c r="DLL11" s="443"/>
      <c r="DLM11" s="443"/>
      <c r="DLN11" s="443"/>
      <c r="DLO11" s="443"/>
      <c r="DLP11" s="443"/>
      <c r="DLQ11" s="443"/>
      <c r="DLR11" s="443"/>
      <c r="DLS11" s="443"/>
      <c r="DLT11" s="443"/>
      <c r="DLU11" s="443"/>
      <c r="DLV11" s="443"/>
      <c r="DLW11" s="443"/>
      <c r="DLX11" s="443"/>
      <c r="DLY11" s="443"/>
      <c r="DLZ11" s="443"/>
      <c r="DMA11" s="443"/>
      <c r="DMB11" s="443"/>
      <c r="DMC11" s="443"/>
      <c r="DMD11" s="443"/>
      <c r="DME11" s="443"/>
      <c r="DMF11" s="443"/>
      <c r="DMG11" s="443"/>
      <c r="DMH11" s="443"/>
      <c r="DMI11" s="443"/>
      <c r="DMJ11" s="443"/>
      <c r="DMK11" s="443"/>
      <c r="DML11" s="443"/>
      <c r="DMM11" s="443"/>
      <c r="DMN11" s="443"/>
      <c r="DMO11" s="443"/>
      <c r="DMP11" s="443"/>
      <c r="DMQ11" s="443"/>
      <c r="DMR11" s="443"/>
      <c r="DMS11" s="443"/>
      <c r="DMT11" s="443"/>
      <c r="DMU11" s="443"/>
      <c r="DMV11" s="443"/>
      <c r="DMW11" s="443"/>
      <c r="DMX11" s="443"/>
      <c r="DMY11" s="443"/>
      <c r="DMZ11" s="443"/>
      <c r="DNA11" s="443"/>
      <c r="DNB11" s="443"/>
      <c r="DNC11" s="443"/>
      <c r="DND11" s="443"/>
      <c r="DNE11" s="443"/>
      <c r="DNF11" s="443"/>
      <c r="DNG11" s="443"/>
      <c r="DNH11" s="443"/>
      <c r="DNI11" s="443"/>
      <c r="DNJ11" s="443"/>
      <c r="DNK11" s="443"/>
      <c r="DNL11" s="443"/>
      <c r="DNM11" s="443"/>
      <c r="DNN11" s="443"/>
      <c r="DNO11" s="443"/>
      <c r="DNP11" s="443"/>
      <c r="DNQ11" s="443"/>
      <c r="DNR11" s="443"/>
      <c r="DNS11" s="443"/>
      <c r="DNT11" s="443"/>
      <c r="DNU11" s="443"/>
      <c r="DNV11" s="443"/>
      <c r="DNW11" s="443"/>
      <c r="DNX11" s="443"/>
      <c r="DNY11" s="443"/>
      <c r="DNZ11" s="443"/>
      <c r="DOA11" s="443"/>
      <c r="DOB11" s="443"/>
      <c r="DOC11" s="443"/>
      <c r="DOD11" s="443"/>
      <c r="DOE11" s="443"/>
      <c r="DOF11" s="443"/>
      <c r="DOG11" s="443"/>
      <c r="DOH11" s="443"/>
      <c r="DOI11" s="443"/>
      <c r="DOJ11" s="443"/>
      <c r="DOK11" s="443"/>
      <c r="DOL11" s="443"/>
      <c r="DOM11" s="443"/>
      <c r="DON11" s="443"/>
      <c r="DOO11" s="443"/>
      <c r="DOP11" s="443"/>
      <c r="DOQ11" s="443"/>
      <c r="DOR11" s="443"/>
      <c r="DOS11" s="443"/>
      <c r="DOT11" s="443"/>
      <c r="DOU11" s="443"/>
      <c r="DOV11" s="443"/>
      <c r="DOW11" s="443"/>
      <c r="DOX11" s="443"/>
      <c r="DOY11" s="443"/>
      <c r="DOZ11" s="443"/>
      <c r="DPA11" s="443"/>
      <c r="DPB11" s="443"/>
      <c r="DPC11" s="443"/>
      <c r="DPD11" s="443"/>
      <c r="DPE11" s="443"/>
      <c r="DPF11" s="443"/>
      <c r="DPG11" s="443"/>
      <c r="DPH11" s="443"/>
      <c r="DPI11" s="443"/>
      <c r="DPJ11" s="443"/>
      <c r="DPK11" s="443"/>
      <c r="DPL11" s="443"/>
      <c r="DPM11" s="443"/>
      <c r="DPN11" s="443"/>
      <c r="DPO11" s="443"/>
      <c r="DPP11" s="443"/>
      <c r="DPQ11" s="443"/>
      <c r="DPR11" s="443"/>
      <c r="DPS11" s="443"/>
      <c r="DPT11" s="443"/>
      <c r="DPU11" s="443"/>
      <c r="DPV11" s="443"/>
      <c r="DPW11" s="443"/>
      <c r="DPX11" s="443"/>
      <c r="DPY11" s="443"/>
      <c r="DPZ11" s="443"/>
      <c r="DQA11" s="443"/>
      <c r="DQB11" s="443"/>
      <c r="DQC11" s="443"/>
      <c r="DQD11" s="443"/>
      <c r="DQE11" s="443"/>
      <c r="DQF11" s="443"/>
      <c r="DQG11" s="443"/>
      <c r="DQH11" s="443"/>
      <c r="DQI11" s="443"/>
      <c r="DQJ11" s="443"/>
      <c r="DQK11" s="443"/>
      <c r="DQL11" s="443"/>
      <c r="DQM11" s="443"/>
      <c r="DQN11" s="443"/>
      <c r="DQO11" s="443"/>
      <c r="DQP11" s="443"/>
      <c r="DQQ11" s="443"/>
      <c r="DQR11" s="443"/>
      <c r="DQS11" s="443"/>
      <c r="DQT11" s="443"/>
      <c r="DQU11" s="443"/>
      <c r="DQV11" s="443"/>
      <c r="DQW11" s="443"/>
      <c r="DQX11" s="443"/>
      <c r="DQY11" s="443"/>
      <c r="DQZ11" s="443"/>
      <c r="DRA11" s="443"/>
      <c r="DRB11" s="443"/>
      <c r="DRC11" s="443"/>
      <c r="DRD11" s="443"/>
      <c r="DRE11" s="443"/>
      <c r="DRF11" s="443"/>
      <c r="DRG11" s="443"/>
      <c r="DRH11" s="443"/>
      <c r="DRI11" s="443"/>
      <c r="DRJ11" s="443"/>
      <c r="DRK11" s="443"/>
      <c r="DRL11" s="443"/>
      <c r="DRM11" s="443"/>
      <c r="DRN11" s="443"/>
      <c r="DRO11" s="443"/>
      <c r="DRP11" s="443"/>
      <c r="DRQ11" s="443"/>
      <c r="DRR11" s="443"/>
      <c r="DRS11" s="443"/>
      <c r="DRT11" s="443"/>
      <c r="DRU11" s="443"/>
      <c r="DRV11" s="443"/>
      <c r="DRW11" s="443"/>
      <c r="DRX11" s="443"/>
      <c r="DRY11" s="443"/>
      <c r="DRZ11" s="443"/>
      <c r="DSA11" s="443"/>
      <c r="DSB11" s="443"/>
      <c r="DSC11" s="443"/>
      <c r="DSD11" s="443"/>
      <c r="DSE11" s="443"/>
      <c r="DSF11" s="443"/>
      <c r="DSG11" s="443"/>
      <c r="DSH11" s="443"/>
      <c r="DSI11" s="443"/>
      <c r="DSJ11" s="443"/>
      <c r="DSK11" s="443"/>
      <c r="DSL11" s="443"/>
      <c r="DSM11" s="443"/>
      <c r="DSN11" s="443"/>
      <c r="DSO11" s="443"/>
      <c r="DSP11" s="443"/>
      <c r="DSQ11" s="443"/>
      <c r="DSR11" s="443"/>
      <c r="DSS11" s="443"/>
      <c r="DST11" s="443"/>
      <c r="DSU11" s="443"/>
      <c r="DSV11" s="443"/>
      <c r="DSW11" s="443"/>
      <c r="DSX11" s="443"/>
      <c r="DSY11" s="443"/>
      <c r="DSZ11" s="443"/>
      <c r="DTA11" s="443"/>
      <c r="DTB11" s="443"/>
      <c r="DTC11" s="443"/>
      <c r="DTD11" s="443"/>
      <c r="DTE11" s="443"/>
      <c r="DTF11" s="443"/>
      <c r="DTG11" s="443"/>
      <c r="DTH11" s="443"/>
      <c r="DTI11" s="443"/>
      <c r="DTJ11" s="443"/>
      <c r="DTK11" s="443"/>
      <c r="DTL11" s="443"/>
      <c r="DTM11" s="443"/>
      <c r="DTN11" s="443"/>
      <c r="DTO11" s="443"/>
      <c r="DTP11" s="443"/>
      <c r="DTQ11" s="443"/>
      <c r="DTR11" s="443"/>
      <c r="DTS11" s="443"/>
      <c r="DTT11" s="443"/>
      <c r="DTU11" s="443"/>
      <c r="DTV11" s="443"/>
      <c r="DTW11" s="443"/>
      <c r="DTX11" s="443"/>
      <c r="DTY11" s="443"/>
      <c r="DTZ11" s="443"/>
      <c r="DUA11" s="443"/>
      <c r="DUB11" s="443"/>
      <c r="DUC11" s="443"/>
      <c r="DUD11" s="443"/>
      <c r="DUE11" s="443"/>
      <c r="DUF11" s="443"/>
      <c r="DUG11" s="443"/>
      <c r="DUH11" s="443"/>
      <c r="DUI11" s="443"/>
      <c r="DUJ11" s="443"/>
      <c r="DUK11" s="443"/>
      <c r="DUL11" s="443"/>
      <c r="DUM11" s="443"/>
      <c r="DUN11" s="443"/>
      <c r="DUO11" s="443"/>
      <c r="DUP11" s="443"/>
      <c r="DUQ11" s="443"/>
      <c r="DUR11" s="443"/>
      <c r="DUS11" s="443"/>
      <c r="DUT11" s="443"/>
      <c r="DUU11" s="443"/>
      <c r="DUV11" s="443"/>
      <c r="DUW11" s="443"/>
      <c r="DUX11" s="443"/>
      <c r="DUY11" s="443"/>
      <c r="DUZ11" s="443"/>
      <c r="DVA11" s="443"/>
      <c r="DVB11" s="443"/>
      <c r="DVC11" s="443"/>
      <c r="DVD11" s="443"/>
      <c r="DVE11" s="443"/>
      <c r="DVF11" s="443"/>
      <c r="DVG11" s="443"/>
      <c r="DVH11" s="443"/>
      <c r="DVI11" s="443"/>
      <c r="DVJ11" s="443"/>
      <c r="DVK11" s="443"/>
      <c r="DVL11" s="443"/>
      <c r="DVM11" s="443"/>
      <c r="DVN11" s="443"/>
      <c r="DVO11" s="443"/>
      <c r="DVP11" s="443"/>
      <c r="DVQ11" s="443"/>
      <c r="DVR11" s="443"/>
      <c r="DVS11" s="443"/>
      <c r="DVT11" s="443"/>
      <c r="DVU11" s="443"/>
      <c r="DVV11" s="443"/>
      <c r="DVW11" s="443"/>
      <c r="DVX11" s="443"/>
      <c r="DVY11" s="443"/>
      <c r="DVZ11" s="443"/>
      <c r="DWA11" s="443"/>
      <c r="DWB11" s="443"/>
      <c r="DWC11" s="443"/>
      <c r="DWD11" s="443"/>
      <c r="DWE11" s="443"/>
      <c r="DWF11" s="443"/>
      <c r="DWG11" s="443"/>
      <c r="DWH11" s="443"/>
      <c r="DWI11" s="443"/>
      <c r="DWJ11" s="443"/>
      <c r="DWK11" s="443"/>
      <c r="DWL11" s="443"/>
      <c r="DWM11" s="443"/>
      <c r="DWN11" s="443"/>
      <c r="DWO11" s="443"/>
      <c r="DWP11" s="443"/>
      <c r="DWQ11" s="443"/>
      <c r="DWR11" s="443"/>
      <c r="DWS11" s="443"/>
      <c r="DWT11" s="443"/>
      <c r="DWU11" s="443"/>
      <c r="DWV11" s="443"/>
      <c r="DWW11" s="443"/>
      <c r="DWX11" s="443"/>
      <c r="DWY11" s="443"/>
      <c r="DWZ11" s="443"/>
      <c r="DXA11" s="443"/>
      <c r="DXB11" s="443"/>
      <c r="DXC11" s="443"/>
      <c r="DXD11" s="443"/>
      <c r="DXE11" s="443"/>
      <c r="DXF11" s="443"/>
      <c r="DXG11" s="443"/>
      <c r="DXH11" s="443"/>
      <c r="DXI11" s="443"/>
      <c r="DXJ11" s="443"/>
      <c r="DXK11" s="443"/>
      <c r="DXL11" s="443"/>
      <c r="DXM11" s="443"/>
      <c r="DXN11" s="443"/>
      <c r="DXO11" s="443"/>
      <c r="DXP11" s="443"/>
      <c r="DXQ11" s="443"/>
      <c r="DXR11" s="443"/>
      <c r="DXS11" s="443"/>
      <c r="DXT11" s="443"/>
      <c r="DXU11" s="443"/>
      <c r="DXV11" s="443"/>
      <c r="DXW11" s="443"/>
      <c r="DXX11" s="443"/>
      <c r="DXY11" s="443"/>
      <c r="DXZ11" s="443"/>
      <c r="DYA11" s="443"/>
      <c r="DYB11" s="443"/>
      <c r="DYC11" s="443"/>
      <c r="DYD11" s="443"/>
      <c r="DYE11" s="443"/>
      <c r="DYF11" s="443"/>
      <c r="DYG11" s="443"/>
      <c r="DYH11" s="443"/>
      <c r="DYI11" s="443"/>
      <c r="DYJ11" s="443"/>
      <c r="DYK11" s="443"/>
      <c r="DYL11" s="443"/>
      <c r="DYM11" s="443"/>
      <c r="DYN11" s="443"/>
      <c r="DYO11" s="443"/>
      <c r="DYP11" s="443"/>
      <c r="DYQ11" s="443"/>
      <c r="DYR11" s="443"/>
      <c r="DYS11" s="443"/>
      <c r="DYT11" s="443"/>
      <c r="DYU11" s="443"/>
      <c r="DYV11" s="443"/>
      <c r="DYW11" s="443"/>
      <c r="DYX11" s="443"/>
      <c r="DYY11" s="443"/>
      <c r="DYZ11" s="443"/>
      <c r="DZA11" s="443"/>
      <c r="DZB11" s="443"/>
      <c r="DZC11" s="443"/>
      <c r="DZD11" s="443"/>
      <c r="DZE11" s="443"/>
      <c r="DZF11" s="443"/>
      <c r="DZG11" s="443"/>
      <c r="DZH11" s="443"/>
      <c r="DZI11" s="443"/>
      <c r="DZJ11" s="443"/>
      <c r="DZK11" s="443"/>
      <c r="DZL11" s="443"/>
      <c r="DZM11" s="443"/>
      <c r="DZN11" s="443"/>
      <c r="DZO11" s="443"/>
      <c r="DZP11" s="443"/>
      <c r="DZQ11" s="443"/>
      <c r="DZR11" s="443"/>
      <c r="DZS11" s="443"/>
      <c r="DZT11" s="443"/>
      <c r="DZU11" s="443"/>
      <c r="DZV11" s="443"/>
      <c r="DZW11" s="443"/>
      <c r="DZX11" s="443"/>
      <c r="DZY11" s="443"/>
      <c r="DZZ11" s="443"/>
      <c r="EAA11" s="443"/>
      <c r="EAB11" s="443"/>
      <c r="EAC11" s="443"/>
      <c r="EAD11" s="443"/>
      <c r="EAE11" s="443"/>
      <c r="EAF11" s="443"/>
      <c r="EAG11" s="443"/>
      <c r="EAH11" s="443"/>
      <c r="EAI11" s="443"/>
      <c r="EAJ11" s="443"/>
      <c r="EAK11" s="443"/>
      <c r="EAL11" s="443"/>
      <c r="EAM11" s="443"/>
      <c r="EAN11" s="443"/>
      <c r="EAO11" s="443"/>
      <c r="EAP11" s="443"/>
      <c r="EAQ11" s="443"/>
      <c r="EAR11" s="443"/>
      <c r="EAS11" s="443"/>
      <c r="EAT11" s="443"/>
      <c r="EAU11" s="443"/>
      <c r="EAV11" s="443"/>
      <c r="EAW11" s="443"/>
      <c r="EAX11" s="443"/>
      <c r="EAY11" s="443"/>
      <c r="EAZ11" s="443"/>
      <c r="EBA11" s="443"/>
      <c r="EBB11" s="443"/>
      <c r="EBC11" s="443"/>
      <c r="EBD11" s="443"/>
      <c r="EBE11" s="443"/>
      <c r="EBF11" s="443"/>
      <c r="EBG11" s="443"/>
      <c r="EBH11" s="443"/>
      <c r="EBI11" s="443"/>
      <c r="EBJ11" s="443"/>
      <c r="EBK11" s="443"/>
      <c r="EBL11" s="443"/>
      <c r="EBM11" s="443"/>
      <c r="EBN11" s="443"/>
      <c r="EBO11" s="443"/>
      <c r="EBP11" s="443"/>
      <c r="EBQ11" s="443"/>
      <c r="EBR11" s="443"/>
      <c r="EBS11" s="443"/>
      <c r="EBT11" s="443"/>
      <c r="EBU11" s="443"/>
      <c r="EBV11" s="443"/>
      <c r="EBW11" s="443"/>
      <c r="EBX11" s="443"/>
      <c r="EBY11" s="443"/>
      <c r="EBZ11" s="443"/>
      <c r="ECA11" s="443"/>
      <c r="ECB11" s="443"/>
      <c r="ECC11" s="443"/>
      <c r="ECD11" s="443"/>
      <c r="ECE11" s="443"/>
      <c r="ECF11" s="443"/>
      <c r="ECG11" s="443"/>
      <c r="ECH11" s="443"/>
      <c r="ECI11" s="443"/>
      <c r="ECJ11" s="443"/>
      <c r="ECK11" s="443"/>
      <c r="ECL11" s="443"/>
      <c r="ECM11" s="443"/>
      <c r="ECN11" s="443"/>
      <c r="ECO11" s="443"/>
      <c r="ECP11" s="443"/>
      <c r="ECQ11" s="443"/>
      <c r="ECR11" s="443"/>
      <c r="ECS11" s="443"/>
      <c r="ECT11" s="443"/>
      <c r="ECU11" s="443"/>
      <c r="ECV11" s="443"/>
      <c r="ECW11" s="443"/>
      <c r="ECX11" s="443"/>
      <c r="ECY11" s="443"/>
      <c r="ECZ11" s="443"/>
      <c r="EDA11" s="443"/>
      <c r="EDB11" s="443"/>
      <c r="EDC11" s="443"/>
      <c r="EDD11" s="443"/>
      <c r="EDE11" s="443"/>
      <c r="EDF11" s="443"/>
      <c r="EDG11" s="443"/>
      <c r="EDH11" s="443"/>
      <c r="EDI11" s="443"/>
      <c r="EDJ11" s="443"/>
      <c r="EDK11" s="443"/>
      <c r="EDL11" s="443"/>
      <c r="EDM11" s="443"/>
      <c r="EDN11" s="443"/>
      <c r="EDO11" s="443"/>
      <c r="EDP11" s="443"/>
      <c r="EDQ11" s="443"/>
      <c r="EDR11" s="443"/>
      <c r="EDS11" s="443"/>
      <c r="EDT11" s="443"/>
      <c r="EDU11" s="443"/>
      <c r="EDV11" s="443"/>
      <c r="EDW11" s="443"/>
      <c r="EDX11" s="443"/>
      <c r="EDY11" s="443"/>
      <c r="EDZ11" s="443"/>
      <c r="EEA11" s="443"/>
      <c r="EEB11" s="443"/>
      <c r="EEC11" s="443"/>
      <c r="EED11" s="443"/>
      <c r="EEE11" s="443"/>
      <c r="EEF11" s="443"/>
      <c r="EEG11" s="443"/>
      <c r="EEH11" s="443"/>
      <c r="EEI11" s="443"/>
      <c r="EEJ11" s="443"/>
      <c r="EEK11" s="443"/>
      <c r="EEL11" s="443"/>
      <c r="EEM11" s="443"/>
      <c r="EEN11" s="443"/>
      <c r="EEO11" s="443"/>
      <c r="EEP11" s="443"/>
      <c r="EEQ11" s="443"/>
      <c r="EER11" s="443"/>
      <c r="EES11" s="443"/>
      <c r="EET11" s="443"/>
      <c r="EEU11" s="443"/>
      <c r="EEV11" s="443"/>
      <c r="EEW11" s="443"/>
      <c r="EEX11" s="443"/>
      <c r="EEY11" s="443"/>
      <c r="EEZ11" s="443"/>
      <c r="EFA11" s="443"/>
      <c r="EFB11" s="443"/>
      <c r="EFC11" s="443"/>
      <c r="EFD11" s="443"/>
      <c r="EFE11" s="443"/>
      <c r="EFF11" s="443"/>
      <c r="EFG11" s="443"/>
      <c r="EFH11" s="443"/>
      <c r="EFI11" s="443"/>
      <c r="EFJ11" s="443"/>
      <c r="EFK11" s="443"/>
      <c r="EFL11" s="443"/>
      <c r="EFM11" s="443"/>
      <c r="EFN11" s="443"/>
      <c r="EFO11" s="443"/>
      <c r="EFP11" s="443"/>
      <c r="EFQ11" s="443"/>
      <c r="EFR11" s="443"/>
      <c r="EFS11" s="443"/>
      <c r="EFT11" s="443"/>
      <c r="EFU11" s="443"/>
      <c r="EFV11" s="443"/>
      <c r="EFW11" s="443"/>
      <c r="EFX11" s="443"/>
      <c r="EFY11" s="443"/>
      <c r="EFZ11" s="443"/>
      <c r="EGA11" s="443"/>
      <c r="EGB11" s="443"/>
      <c r="EGC11" s="443"/>
      <c r="EGD11" s="443"/>
      <c r="EGE11" s="443"/>
      <c r="EGF11" s="443"/>
      <c r="EGG11" s="443"/>
      <c r="EGH11" s="443"/>
      <c r="EGI11" s="443"/>
      <c r="EGJ11" s="443"/>
      <c r="EGK11" s="443"/>
      <c r="EGL11" s="443"/>
      <c r="EGM11" s="443"/>
      <c r="EGN11" s="443"/>
      <c r="EGO11" s="443"/>
      <c r="EGP11" s="443"/>
      <c r="EGQ11" s="443"/>
      <c r="EGR11" s="443"/>
      <c r="EGS11" s="443"/>
      <c r="EGT11" s="443"/>
      <c r="EGU11" s="443"/>
      <c r="EGV11" s="443"/>
      <c r="EGW11" s="443"/>
      <c r="EGX11" s="443"/>
      <c r="EGY11" s="443"/>
      <c r="EGZ11" s="443"/>
      <c r="EHA11" s="443"/>
      <c r="EHB11" s="443"/>
      <c r="EHC11" s="443"/>
      <c r="EHD11" s="443"/>
      <c r="EHE11" s="443"/>
      <c r="EHF11" s="443"/>
      <c r="EHG11" s="443"/>
      <c r="EHH11" s="443"/>
      <c r="EHI11" s="443"/>
      <c r="EHJ11" s="443"/>
      <c r="EHK11" s="443"/>
      <c r="EHL11" s="443"/>
      <c r="EHM11" s="443"/>
      <c r="EHN11" s="443"/>
      <c r="EHO11" s="443"/>
      <c r="EHP11" s="443"/>
      <c r="EHQ11" s="443"/>
      <c r="EHR11" s="443"/>
      <c r="EHS11" s="443"/>
      <c r="EHT11" s="443"/>
      <c r="EHU11" s="443"/>
      <c r="EHV11" s="443"/>
      <c r="EHW11" s="443"/>
      <c r="EHX11" s="443"/>
      <c r="EHY11" s="443"/>
      <c r="EHZ11" s="443"/>
      <c r="EIA11" s="443"/>
      <c r="EIB11" s="443"/>
      <c r="EIC11" s="443"/>
      <c r="EID11" s="443"/>
      <c r="EIE11" s="443"/>
      <c r="EIF11" s="443"/>
      <c r="EIG11" s="443"/>
      <c r="EIH11" s="443"/>
      <c r="EII11" s="443"/>
      <c r="EIJ11" s="443"/>
      <c r="EIK11" s="443"/>
      <c r="EIL11" s="443"/>
      <c r="EIM11" s="443"/>
      <c r="EIN11" s="443"/>
      <c r="EIO11" s="443"/>
      <c r="EIP11" s="443"/>
      <c r="EIQ11" s="443"/>
      <c r="EIR11" s="443"/>
      <c r="EIS11" s="443"/>
      <c r="EIT11" s="443"/>
      <c r="EIU11" s="443"/>
      <c r="EIV11" s="443"/>
      <c r="EIW11" s="443"/>
      <c r="EIX11" s="443"/>
      <c r="EIY11" s="443"/>
      <c r="EIZ11" s="443"/>
      <c r="EJA11" s="443"/>
      <c r="EJB11" s="443"/>
      <c r="EJC11" s="443"/>
      <c r="EJD11" s="443"/>
      <c r="EJE11" s="443"/>
      <c r="EJF11" s="443"/>
      <c r="EJG11" s="443"/>
      <c r="EJH11" s="443"/>
      <c r="EJI11" s="443"/>
      <c r="EJJ11" s="443"/>
      <c r="EJK11" s="443"/>
      <c r="EJL11" s="443"/>
      <c r="EJM11" s="443"/>
      <c r="EJN11" s="443"/>
      <c r="EJO11" s="443"/>
      <c r="EJP11" s="443"/>
      <c r="EJQ11" s="443"/>
      <c r="EJR11" s="443"/>
      <c r="EJS11" s="443"/>
      <c r="EJT11" s="443"/>
      <c r="EJU11" s="443"/>
      <c r="EJV11" s="443"/>
      <c r="EJW11" s="443"/>
      <c r="EJX11" s="443"/>
      <c r="EJY11" s="443"/>
      <c r="EJZ11" s="443"/>
      <c r="EKA11" s="443"/>
      <c r="EKB11" s="443"/>
      <c r="EKC11" s="443"/>
      <c r="EKD11" s="443"/>
      <c r="EKE11" s="443"/>
      <c r="EKF11" s="443"/>
      <c r="EKG11" s="443"/>
      <c r="EKH11" s="443"/>
      <c r="EKI11" s="443"/>
      <c r="EKJ11" s="443"/>
      <c r="EKK11" s="443"/>
      <c r="EKL11" s="443"/>
      <c r="EKM11" s="443"/>
      <c r="EKN11" s="443"/>
      <c r="EKO11" s="443"/>
      <c r="EKP11" s="443"/>
      <c r="EKQ11" s="443"/>
      <c r="EKR11" s="443"/>
      <c r="EKS11" s="443"/>
      <c r="EKT11" s="443"/>
      <c r="EKU11" s="443"/>
      <c r="EKV11" s="443"/>
      <c r="EKW11" s="443"/>
      <c r="EKX11" s="443"/>
      <c r="EKY11" s="443"/>
      <c r="EKZ11" s="443"/>
      <c r="ELA11" s="443"/>
      <c r="ELB11" s="443"/>
      <c r="ELC11" s="443"/>
      <c r="ELD11" s="443"/>
      <c r="ELE11" s="443"/>
      <c r="ELF11" s="443"/>
      <c r="ELG11" s="443"/>
      <c r="ELH11" s="443"/>
      <c r="ELI11" s="443"/>
      <c r="ELJ11" s="443"/>
      <c r="ELK11" s="443"/>
      <c r="ELL11" s="443"/>
      <c r="ELM11" s="443"/>
      <c r="ELN11" s="443"/>
      <c r="ELO11" s="443"/>
      <c r="ELP11" s="443"/>
      <c r="ELQ11" s="443"/>
      <c r="ELR11" s="443"/>
      <c r="ELS11" s="443"/>
      <c r="ELT11" s="443"/>
      <c r="ELU11" s="443"/>
      <c r="ELV11" s="443"/>
      <c r="ELW11" s="443"/>
      <c r="ELX11" s="443"/>
      <c r="ELY11" s="443"/>
      <c r="ELZ11" s="443"/>
      <c r="EMA11" s="443"/>
      <c r="EMB11" s="443"/>
      <c r="EMC11" s="443"/>
      <c r="EMD11" s="443"/>
      <c r="EME11" s="443"/>
      <c r="EMF11" s="443"/>
      <c r="EMG11" s="443"/>
      <c r="EMH11" s="443"/>
      <c r="EMI11" s="443"/>
      <c r="EMJ11" s="443"/>
      <c r="EMK11" s="443"/>
      <c r="EML11" s="443"/>
      <c r="EMM11" s="443"/>
      <c r="EMN11" s="443"/>
      <c r="EMO11" s="443"/>
      <c r="EMP11" s="443"/>
      <c r="EMQ11" s="443"/>
      <c r="EMR11" s="443"/>
      <c r="EMS11" s="443"/>
      <c r="EMT11" s="443"/>
      <c r="EMU11" s="443"/>
      <c r="EMV11" s="443"/>
      <c r="EMW11" s="443"/>
      <c r="EMX11" s="443"/>
      <c r="EMY11" s="443"/>
      <c r="EMZ11" s="443"/>
      <c r="ENA11" s="443"/>
      <c r="ENB11" s="443"/>
      <c r="ENC11" s="443"/>
      <c r="END11" s="443"/>
      <c r="ENE11" s="443"/>
      <c r="ENF11" s="443"/>
      <c r="ENG11" s="443"/>
      <c r="ENH11" s="443"/>
      <c r="ENI11" s="443"/>
      <c r="ENJ11" s="443"/>
      <c r="ENK11" s="443"/>
      <c r="ENL11" s="443"/>
      <c r="ENM11" s="443"/>
      <c r="ENN11" s="443"/>
      <c r="ENO11" s="443"/>
      <c r="ENP11" s="443"/>
      <c r="ENQ11" s="443"/>
      <c r="ENR11" s="443"/>
      <c r="ENS11" s="443"/>
      <c r="ENT11" s="443"/>
      <c r="ENU11" s="443"/>
      <c r="ENV11" s="443"/>
      <c r="ENW11" s="443"/>
      <c r="ENX11" s="443"/>
      <c r="ENY11" s="443"/>
      <c r="ENZ11" s="443"/>
      <c r="EOA11" s="443"/>
      <c r="EOB11" s="443"/>
      <c r="EOC11" s="443"/>
      <c r="EOD11" s="443"/>
      <c r="EOE11" s="443"/>
      <c r="EOF11" s="443"/>
      <c r="EOG11" s="443"/>
      <c r="EOH11" s="443"/>
      <c r="EOI11" s="443"/>
      <c r="EOJ11" s="443"/>
      <c r="EOK11" s="443"/>
      <c r="EOL11" s="443"/>
      <c r="EOM11" s="443"/>
      <c r="EON11" s="443"/>
      <c r="EOO11" s="443"/>
      <c r="EOP11" s="443"/>
      <c r="EOQ11" s="443"/>
      <c r="EOR11" s="443"/>
      <c r="EOS11" s="443"/>
      <c r="EOT11" s="443"/>
      <c r="EOU11" s="443"/>
      <c r="EOV11" s="443"/>
      <c r="EOW11" s="443"/>
      <c r="EOX11" s="443"/>
      <c r="EOY11" s="443"/>
      <c r="EOZ11" s="443"/>
      <c r="EPA11" s="443"/>
      <c r="EPB11" s="443"/>
      <c r="EPC11" s="443"/>
      <c r="EPD11" s="443"/>
      <c r="EPE11" s="443"/>
      <c r="EPF11" s="443"/>
      <c r="EPG11" s="443"/>
      <c r="EPH11" s="443"/>
      <c r="EPI11" s="443"/>
      <c r="EPJ11" s="443"/>
      <c r="EPK11" s="443"/>
      <c r="EPL11" s="443"/>
      <c r="EPM11" s="443"/>
      <c r="EPN11" s="443"/>
      <c r="EPO11" s="443"/>
      <c r="EPP11" s="443"/>
      <c r="EPQ11" s="443"/>
      <c r="EPR11" s="443"/>
      <c r="EPS11" s="443"/>
      <c r="EPT11" s="443"/>
      <c r="EPU11" s="443"/>
      <c r="EPV11" s="443"/>
      <c r="EPW11" s="443"/>
      <c r="EPX11" s="443"/>
      <c r="EPY11" s="443"/>
      <c r="EPZ11" s="443"/>
      <c r="EQA11" s="443"/>
      <c r="EQB11" s="443"/>
      <c r="EQC11" s="443"/>
      <c r="EQD11" s="443"/>
      <c r="EQE11" s="443"/>
      <c r="EQF11" s="443"/>
      <c r="EQG11" s="443"/>
      <c r="EQH11" s="443"/>
      <c r="EQI11" s="443"/>
      <c r="EQJ11" s="443"/>
      <c r="EQK11" s="443"/>
      <c r="EQL11" s="443"/>
      <c r="EQM11" s="443"/>
      <c r="EQN11" s="443"/>
      <c r="EQO11" s="443"/>
      <c r="EQP11" s="443"/>
      <c r="EQQ11" s="443"/>
      <c r="EQR11" s="443"/>
      <c r="EQS11" s="443"/>
      <c r="EQT11" s="443"/>
      <c r="EQU11" s="443"/>
      <c r="EQV11" s="443"/>
      <c r="EQW11" s="443"/>
      <c r="EQX11" s="443"/>
      <c r="EQY11" s="443"/>
      <c r="EQZ11" s="443"/>
      <c r="ERA11" s="443"/>
      <c r="ERB11" s="443"/>
      <c r="ERC11" s="443"/>
      <c r="ERD11" s="443"/>
      <c r="ERE11" s="443"/>
      <c r="ERF11" s="443"/>
      <c r="ERG11" s="443"/>
      <c r="ERH11" s="443"/>
      <c r="ERI11" s="443"/>
      <c r="ERJ11" s="443"/>
      <c r="ERK11" s="443"/>
      <c r="ERL11" s="443"/>
      <c r="ERM11" s="443"/>
      <c r="ERN11" s="443"/>
      <c r="ERO11" s="443"/>
      <c r="ERP11" s="443"/>
      <c r="ERQ11" s="443"/>
      <c r="ERR11" s="443"/>
      <c r="ERS11" s="443"/>
      <c r="ERT11" s="443"/>
      <c r="ERU11" s="443"/>
      <c r="ERV11" s="443"/>
      <c r="ERW11" s="443"/>
      <c r="ERX11" s="443"/>
      <c r="ERY11" s="443"/>
      <c r="ERZ11" s="443"/>
      <c r="ESA11" s="443"/>
      <c r="ESB11" s="443"/>
      <c r="ESC11" s="443"/>
      <c r="ESD11" s="443"/>
      <c r="ESE11" s="443"/>
      <c r="ESF11" s="443"/>
      <c r="ESG11" s="443"/>
      <c r="ESH11" s="443"/>
      <c r="ESI11" s="443"/>
      <c r="ESJ11" s="443"/>
      <c r="ESK11" s="443"/>
      <c r="ESL11" s="443"/>
      <c r="ESM11" s="443"/>
      <c r="ESN11" s="443"/>
      <c r="ESO11" s="443"/>
      <c r="ESP11" s="443"/>
      <c r="ESQ11" s="443"/>
      <c r="ESR11" s="443"/>
      <c r="ESS11" s="443"/>
      <c r="EST11" s="443"/>
      <c r="ESU11" s="443"/>
      <c r="ESV11" s="443"/>
      <c r="ESW11" s="443"/>
      <c r="ESX11" s="443"/>
      <c r="ESY11" s="443"/>
      <c r="ESZ11" s="443"/>
      <c r="ETA11" s="443"/>
      <c r="ETB11" s="443"/>
      <c r="ETC11" s="443"/>
      <c r="ETD11" s="443"/>
      <c r="ETE11" s="443"/>
      <c r="ETF11" s="443"/>
      <c r="ETG11" s="443"/>
      <c r="ETH11" s="443"/>
      <c r="ETI11" s="443"/>
      <c r="ETJ11" s="443"/>
      <c r="ETK11" s="443"/>
      <c r="ETL11" s="443"/>
      <c r="ETM11" s="443"/>
      <c r="ETN11" s="443"/>
      <c r="ETO11" s="443"/>
      <c r="ETP11" s="443"/>
      <c r="ETQ11" s="443"/>
      <c r="ETR11" s="443"/>
      <c r="ETS11" s="443"/>
      <c r="ETT11" s="443"/>
      <c r="ETU11" s="443"/>
      <c r="ETV11" s="443"/>
      <c r="ETW11" s="443"/>
      <c r="ETX11" s="443"/>
      <c r="ETY11" s="443"/>
      <c r="ETZ11" s="443"/>
      <c r="EUA11" s="443"/>
      <c r="EUB11" s="443"/>
      <c r="EUC11" s="443"/>
      <c r="EUD11" s="443"/>
      <c r="EUE11" s="443"/>
      <c r="EUF11" s="443"/>
      <c r="EUG11" s="443"/>
      <c r="EUH11" s="443"/>
      <c r="EUI11" s="443"/>
      <c r="EUJ11" s="443"/>
      <c r="EUK11" s="443"/>
      <c r="EUL11" s="443"/>
      <c r="EUM11" s="443"/>
      <c r="EUN11" s="443"/>
      <c r="EUO11" s="443"/>
      <c r="EUP11" s="443"/>
      <c r="EUQ11" s="443"/>
      <c r="EUR11" s="443"/>
      <c r="EUS11" s="443"/>
      <c r="EUT11" s="443"/>
      <c r="EUU11" s="443"/>
      <c r="EUV11" s="443"/>
      <c r="EUW11" s="443"/>
      <c r="EUX11" s="443"/>
      <c r="EUY11" s="443"/>
      <c r="EUZ11" s="443"/>
      <c r="EVA11" s="443"/>
      <c r="EVB11" s="443"/>
      <c r="EVC11" s="443"/>
      <c r="EVD11" s="443"/>
      <c r="EVE11" s="443"/>
      <c r="EVF11" s="443"/>
      <c r="EVG11" s="443"/>
      <c r="EVH11" s="443"/>
      <c r="EVI11" s="443"/>
      <c r="EVJ11" s="443"/>
      <c r="EVK11" s="443"/>
      <c r="EVL11" s="443"/>
      <c r="EVM11" s="443"/>
      <c r="EVN11" s="443"/>
      <c r="EVO11" s="443"/>
      <c r="EVP11" s="443"/>
      <c r="EVQ11" s="443"/>
      <c r="EVR11" s="443"/>
      <c r="EVS11" s="443"/>
      <c r="EVT11" s="443"/>
      <c r="EVU11" s="443"/>
      <c r="EVV11" s="443"/>
      <c r="EVW11" s="443"/>
      <c r="EVX11" s="443"/>
      <c r="EVY11" s="443"/>
      <c r="EVZ11" s="443"/>
      <c r="EWA11" s="443"/>
      <c r="EWB11" s="443"/>
      <c r="EWC11" s="443"/>
      <c r="EWD11" s="443"/>
      <c r="EWE11" s="443"/>
      <c r="EWF11" s="443"/>
      <c r="EWG11" s="443"/>
      <c r="EWH11" s="443"/>
      <c r="EWI11" s="443"/>
      <c r="EWJ11" s="443"/>
      <c r="EWK11" s="443"/>
      <c r="EWL11" s="443"/>
      <c r="EWM11" s="443"/>
      <c r="EWN11" s="443"/>
      <c r="EWO11" s="443"/>
      <c r="EWP11" s="443"/>
      <c r="EWQ11" s="443"/>
      <c r="EWR11" s="443"/>
      <c r="EWS11" s="443"/>
      <c r="EWT11" s="443"/>
      <c r="EWU11" s="443"/>
      <c r="EWV11" s="443"/>
      <c r="EWW11" s="443"/>
      <c r="EWX11" s="443"/>
      <c r="EWY11" s="443"/>
      <c r="EWZ11" s="443"/>
      <c r="EXA11" s="443"/>
      <c r="EXB11" s="443"/>
      <c r="EXC11" s="443"/>
      <c r="EXD11" s="443"/>
      <c r="EXE11" s="443"/>
      <c r="EXF11" s="443"/>
      <c r="EXG11" s="443"/>
      <c r="EXH11" s="443"/>
      <c r="EXI11" s="443"/>
      <c r="EXJ11" s="443"/>
      <c r="EXK11" s="443"/>
      <c r="EXL11" s="443"/>
      <c r="EXM11" s="443"/>
      <c r="EXN11" s="443"/>
      <c r="EXO11" s="443"/>
      <c r="EXP11" s="443"/>
      <c r="EXQ11" s="443"/>
      <c r="EXR11" s="443"/>
      <c r="EXS11" s="443"/>
      <c r="EXT11" s="443"/>
      <c r="EXU11" s="443"/>
      <c r="EXV11" s="443"/>
      <c r="EXW11" s="443"/>
      <c r="EXX11" s="443"/>
      <c r="EXY11" s="443"/>
      <c r="EXZ11" s="443"/>
      <c r="EYA11" s="443"/>
      <c r="EYB11" s="443"/>
      <c r="EYC11" s="443"/>
      <c r="EYD11" s="443"/>
      <c r="EYE11" s="443"/>
      <c r="EYF11" s="443"/>
      <c r="EYG11" s="443"/>
      <c r="EYH11" s="443"/>
      <c r="EYI11" s="443"/>
      <c r="EYJ11" s="443"/>
      <c r="EYK11" s="443"/>
      <c r="EYL11" s="443"/>
      <c r="EYM11" s="443"/>
      <c r="EYN11" s="443"/>
      <c r="EYO11" s="443"/>
      <c r="EYP11" s="443"/>
      <c r="EYQ11" s="443"/>
      <c r="EYR11" s="443"/>
      <c r="EYS11" s="443"/>
      <c r="EYT11" s="443"/>
      <c r="EYU11" s="443"/>
      <c r="EYV11" s="443"/>
      <c r="EYW11" s="443"/>
      <c r="EYX11" s="443"/>
      <c r="EYY11" s="443"/>
      <c r="EYZ11" s="443"/>
      <c r="EZA11" s="443"/>
      <c r="EZB11" s="443"/>
      <c r="EZC11" s="443"/>
      <c r="EZD11" s="443"/>
      <c r="EZE11" s="443"/>
      <c r="EZF11" s="443"/>
      <c r="EZG11" s="443"/>
      <c r="EZH11" s="443"/>
      <c r="EZI11" s="443"/>
      <c r="EZJ11" s="443"/>
      <c r="EZK11" s="443"/>
      <c r="EZL11" s="443"/>
      <c r="EZM11" s="443"/>
      <c r="EZN11" s="443"/>
      <c r="EZO11" s="443"/>
      <c r="EZP11" s="443"/>
      <c r="EZQ11" s="443"/>
      <c r="EZR11" s="443"/>
      <c r="EZS11" s="443"/>
      <c r="EZT11" s="443"/>
      <c r="EZU11" s="443"/>
      <c r="EZV11" s="443"/>
      <c r="EZW11" s="443"/>
      <c r="EZX11" s="443"/>
      <c r="EZY11" s="443"/>
      <c r="EZZ11" s="443"/>
      <c r="FAA11" s="443"/>
      <c r="FAB11" s="443"/>
      <c r="FAC11" s="443"/>
      <c r="FAD11" s="443"/>
      <c r="FAE11" s="443"/>
      <c r="FAF11" s="443"/>
      <c r="FAG11" s="443"/>
      <c r="FAH11" s="443"/>
      <c r="FAI11" s="443"/>
      <c r="FAJ11" s="443"/>
      <c r="FAK11" s="443"/>
      <c r="FAL11" s="443"/>
      <c r="FAM11" s="443"/>
      <c r="FAN11" s="443"/>
      <c r="FAO11" s="443"/>
      <c r="FAP11" s="443"/>
      <c r="FAQ11" s="443"/>
      <c r="FAR11" s="443"/>
      <c r="FAS11" s="443"/>
      <c r="FAT11" s="443"/>
      <c r="FAU11" s="443"/>
      <c r="FAV11" s="443"/>
      <c r="FAW11" s="443"/>
      <c r="FAX11" s="443"/>
      <c r="FAY11" s="443"/>
      <c r="FAZ11" s="443"/>
      <c r="FBA11" s="443"/>
      <c r="FBB11" s="443"/>
      <c r="FBC11" s="443"/>
      <c r="FBD11" s="443"/>
      <c r="FBE11" s="443"/>
      <c r="FBF11" s="443"/>
      <c r="FBG11" s="443"/>
      <c r="FBH11" s="443"/>
      <c r="FBI11" s="443"/>
      <c r="FBJ11" s="443"/>
      <c r="FBK11" s="443"/>
      <c r="FBL11" s="443"/>
      <c r="FBM11" s="443"/>
      <c r="FBN11" s="443"/>
      <c r="FBO11" s="443"/>
      <c r="FBP11" s="443"/>
      <c r="FBQ11" s="443"/>
      <c r="FBR11" s="443"/>
      <c r="FBS11" s="443"/>
      <c r="FBT11" s="443"/>
      <c r="FBU11" s="443"/>
      <c r="FBV11" s="443"/>
      <c r="FBW11" s="443"/>
      <c r="FBX11" s="443"/>
      <c r="FBY11" s="443"/>
      <c r="FBZ11" s="443"/>
      <c r="FCA11" s="443"/>
      <c r="FCB11" s="443"/>
      <c r="FCC11" s="443"/>
      <c r="FCD11" s="443"/>
      <c r="FCE11" s="443"/>
      <c r="FCF11" s="443"/>
      <c r="FCG11" s="443"/>
      <c r="FCH11" s="443"/>
      <c r="FCI11" s="443"/>
      <c r="FCJ11" s="443"/>
      <c r="FCK11" s="443"/>
      <c r="FCL11" s="443"/>
      <c r="FCM11" s="443"/>
      <c r="FCN11" s="443"/>
      <c r="FCO11" s="443"/>
      <c r="FCP11" s="443"/>
      <c r="FCQ11" s="443"/>
      <c r="FCR11" s="443"/>
      <c r="FCS11" s="443"/>
      <c r="FCT11" s="443"/>
      <c r="FCU11" s="443"/>
      <c r="FCV11" s="443"/>
      <c r="FCW11" s="443"/>
      <c r="FCX11" s="443"/>
      <c r="FCY11" s="443"/>
      <c r="FCZ11" s="443"/>
      <c r="FDA11" s="443"/>
      <c r="FDB11" s="443"/>
      <c r="FDC11" s="443"/>
      <c r="FDD11" s="443"/>
      <c r="FDE11" s="443"/>
      <c r="FDF11" s="443"/>
      <c r="FDG11" s="443"/>
      <c r="FDH11" s="443"/>
      <c r="FDI11" s="443"/>
      <c r="FDJ11" s="443"/>
      <c r="FDK11" s="443"/>
      <c r="FDL11" s="443"/>
      <c r="FDM11" s="443"/>
      <c r="FDN11" s="443"/>
      <c r="FDO11" s="443"/>
      <c r="FDP11" s="443"/>
      <c r="FDQ11" s="443"/>
      <c r="FDR11" s="443"/>
      <c r="FDS11" s="443"/>
      <c r="FDT11" s="443"/>
      <c r="FDU11" s="443"/>
      <c r="FDV11" s="443"/>
      <c r="FDW11" s="443"/>
      <c r="FDX11" s="443"/>
      <c r="FDY11" s="443"/>
      <c r="FDZ11" s="443"/>
      <c r="FEA11" s="443"/>
      <c r="FEB11" s="443"/>
      <c r="FEC11" s="443"/>
      <c r="FED11" s="443"/>
      <c r="FEE11" s="443"/>
      <c r="FEF11" s="443"/>
      <c r="FEG11" s="443"/>
      <c r="FEH11" s="443"/>
      <c r="FEI11" s="443"/>
      <c r="FEJ11" s="443"/>
      <c r="FEK11" s="443"/>
      <c r="FEL11" s="443"/>
      <c r="FEM11" s="443"/>
      <c r="FEN11" s="443"/>
      <c r="FEO11" s="443"/>
      <c r="FEP11" s="443"/>
      <c r="FEQ11" s="443"/>
      <c r="FER11" s="443"/>
      <c r="FES11" s="443"/>
      <c r="FET11" s="443"/>
      <c r="FEU11" s="443"/>
      <c r="FEV11" s="443"/>
      <c r="FEW11" s="443"/>
      <c r="FEX11" s="443"/>
      <c r="FEY11" s="443"/>
      <c r="FEZ11" s="443"/>
      <c r="FFA11" s="443"/>
      <c r="FFB11" s="443"/>
      <c r="FFC11" s="443"/>
      <c r="FFD11" s="443"/>
      <c r="FFE11" s="443"/>
      <c r="FFF11" s="443"/>
      <c r="FFG11" s="443"/>
      <c r="FFH11" s="443"/>
      <c r="FFI11" s="443"/>
      <c r="FFJ11" s="443"/>
      <c r="FFK11" s="443"/>
      <c r="FFL11" s="443"/>
      <c r="FFM11" s="443"/>
      <c r="FFN11" s="443"/>
      <c r="FFO11" s="443"/>
      <c r="FFP11" s="443"/>
      <c r="FFQ11" s="443"/>
      <c r="FFR11" s="443"/>
      <c r="FFS11" s="443"/>
      <c r="FFT11" s="443"/>
      <c r="FFU11" s="443"/>
      <c r="FFV11" s="443"/>
      <c r="FFW11" s="443"/>
      <c r="FFX11" s="443"/>
      <c r="FFY11" s="443"/>
      <c r="FFZ11" s="443"/>
      <c r="FGA11" s="443"/>
      <c r="FGB11" s="443"/>
      <c r="FGC11" s="443"/>
      <c r="FGD11" s="443"/>
      <c r="FGE11" s="443"/>
      <c r="FGF11" s="443"/>
      <c r="FGG11" s="443"/>
      <c r="FGH11" s="443"/>
      <c r="FGI11" s="443"/>
      <c r="FGJ11" s="443"/>
      <c r="FGK11" s="443"/>
      <c r="FGL11" s="443"/>
      <c r="FGM11" s="443"/>
      <c r="FGN11" s="443"/>
      <c r="FGO11" s="443"/>
      <c r="FGP11" s="443"/>
      <c r="FGQ11" s="443"/>
      <c r="FGR11" s="443"/>
      <c r="FGS11" s="443"/>
      <c r="FGT11" s="443"/>
      <c r="FGU11" s="443"/>
      <c r="FGV11" s="443"/>
      <c r="FGW11" s="443"/>
      <c r="FGX11" s="443"/>
      <c r="FGY11" s="443"/>
      <c r="FGZ11" s="443"/>
      <c r="FHA11" s="443"/>
      <c r="FHB11" s="443"/>
      <c r="FHC11" s="443"/>
      <c r="FHD11" s="443"/>
      <c r="FHE11" s="443"/>
      <c r="FHF11" s="443"/>
      <c r="FHG11" s="443"/>
      <c r="FHH11" s="443"/>
      <c r="FHI11" s="443"/>
      <c r="FHJ11" s="443"/>
      <c r="FHK11" s="443"/>
      <c r="FHL11" s="443"/>
      <c r="FHM11" s="443"/>
      <c r="FHN11" s="443"/>
      <c r="FHO11" s="443"/>
      <c r="FHP11" s="443"/>
      <c r="FHQ11" s="443"/>
      <c r="FHR11" s="443"/>
      <c r="FHS11" s="443"/>
      <c r="FHT11" s="443"/>
      <c r="FHU11" s="443"/>
      <c r="FHV11" s="443"/>
      <c r="FHW11" s="443"/>
      <c r="FHX11" s="443"/>
      <c r="FHY11" s="443"/>
      <c r="FHZ11" s="443"/>
      <c r="FIA11" s="443"/>
      <c r="FIB11" s="443"/>
      <c r="FIC11" s="443"/>
      <c r="FID11" s="443"/>
      <c r="FIE11" s="443"/>
      <c r="FIF11" s="443"/>
      <c r="FIG11" s="443"/>
      <c r="FIH11" s="443"/>
      <c r="FII11" s="443"/>
      <c r="FIJ11" s="443"/>
      <c r="FIK11" s="443"/>
      <c r="FIL11" s="443"/>
      <c r="FIM11" s="443"/>
      <c r="FIN11" s="443"/>
      <c r="FIO11" s="443"/>
      <c r="FIP11" s="443"/>
      <c r="FIQ11" s="443"/>
      <c r="FIR11" s="443"/>
      <c r="FIS11" s="443"/>
      <c r="FIT11" s="443"/>
      <c r="FIU11" s="443"/>
      <c r="FIV11" s="443"/>
      <c r="FIW11" s="443"/>
      <c r="FIX11" s="443"/>
      <c r="FIY11" s="443"/>
      <c r="FIZ11" s="443"/>
      <c r="FJA11" s="443"/>
      <c r="FJB11" s="443"/>
      <c r="FJC11" s="443"/>
      <c r="FJD11" s="443"/>
      <c r="FJE11" s="443"/>
      <c r="FJF11" s="443"/>
      <c r="FJG11" s="443"/>
      <c r="FJH11" s="443"/>
      <c r="FJI11" s="443"/>
      <c r="FJJ11" s="443"/>
      <c r="FJK11" s="443"/>
      <c r="FJL11" s="443"/>
      <c r="FJM11" s="443"/>
      <c r="FJN11" s="443"/>
      <c r="FJO11" s="443"/>
      <c r="FJP11" s="443"/>
      <c r="FJQ11" s="443"/>
      <c r="FJR11" s="443"/>
      <c r="FJS11" s="443"/>
      <c r="FJT11" s="443"/>
      <c r="FJU11" s="443"/>
      <c r="FJV11" s="443"/>
      <c r="FJW11" s="443"/>
      <c r="FJX11" s="443"/>
      <c r="FJY11" s="443"/>
      <c r="FJZ11" s="443"/>
      <c r="FKA11" s="443"/>
      <c r="FKB11" s="443"/>
      <c r="FKC11" s="443"/>
      <c r="FKD11" s="443"/>
      <c r="FKE11" s="443"/>
      <c r="FKF11" s="443"/>
      <c r="FKG11" s="443"/>
      <c r="FKH11" s="443"/>
      <c r="FKI11" s="443"/>
      <c r="FKJ11" s="443"/>
      <c r="FKK11" s="443"/>
      <c r="FKL11" s="443"/>
      <c r="FKM11" s="443"/>
      <c r="FKN11" s="443"/>
      <c r="FKO11" s="443"/>
      <c r="FKP11" s="443"/>
      <c r="FKQ11" s="443"/>
      <c r="FKR11" s="443"/>
      <c r="FKS11" s="443"/>
      <c r="FKT11" s="443"/>
      <c r="FKU11" s="443"/>
      <c r="FKV11" s="443"/>
      <c r="FKW11" s="443"/>
      <c r="FKX11" s="443"/>
      <c r="FKY11" s="443"/>
      <c r="FKZ11" s="443"/>
      <c r="FLA11" s="443"/>
      <c r="FLB11" s="443"/>
      <c r="FLC11" s="443"/>
      <c r="FLD11" s="443"/>
      <c r="FLE11" s="443"/>
      <c r="FLF11" s="443"/>
      <c r="FLG11" s="443"/>
      <c r="FLH11" s="443"/>
      <c r="FLI11" s="443"/>
      <c r="FLJ11" s="443"/>
      <c r="FLK11" s="443"/>
      <c r="FLL11" s="443"/>
      <c r="FLM11" s="443"/>
      <c r="FLN11" s="443"/>
      <c r="FLO11" s="443"/>
      <c r="FLP11" s="443"/>
      <c r="FLQ11" s="443"/>
      <c r="FLR11" s="443"/>
      <c r="FLS11" s="443"/>
      <c r="FLT11" s="443"/>
      <c r="FLU11" s="443"/>
      <c r="FLV11" s="443"/>
      <c r="FLW11" s="443"/>
      <c r="FLX11" s="443"/>
      <c r="FLY11" s="443"/>
      <c r="FLZ11" s="443"/>
      <c r="FMA11" s="443"/>
      <c r="FMB11" s="443"/>
      <c r="FMC11" s="443"/>
      <c r="FMD11" s="443"/>
      <c r="FME11" s="443"/>
      <c r="FMF11" s="443"/>
      <c r="FMG11" s="443"/>
      <c r="FMH11" s="443"/>
      <c r="FMI11" s="443"/>
      <c r="FMJ11" s="443"/>
      <c r="FMK11" s="443"/>
      <c r="FML11" s="443"/>
      <c r="FMM11" s="443"/>
      <c r="FMN11" s="443"/>
      <c r="FMO11" s="443"/>
      <c r="FMP11" s="443"/>
      <c r="FMQ11" s="443"/>
      <c r="FMR11" s="443"/>
      <c r="FMS11" s="443"/>
      <c r="FMT11" s="443"/>
      <c r="FMU11" s="443"/>
      <c r="FMV11" s="443"/>
      <c r="FMW11" s="443"/>
      <c r="FMX11" s="443"/>
      <c r="FMY11" s="443"/>
      <c r="FMZ11" s="443"/>
      <c r="FNA11" s="443"/>
      <c r="FNB11" s="443"/>
      <c r="FNC11" s="443"/>
      <c r="FND11" s="443"/>
      <c r="FNE11" s="443"/>
      <c r="FNF11" s="443"/>
      <c r="FNG11" s="443"/>
      <c r="FNH11" s="443"/>
      <c r="FNI11" s="443"/>
      <c r="FNJ11" s="443"/>
      <c r="FNK11" s="443"/>
      <c r="FNL11" s="443"/>
      <c r="FNM11" s="443"/>
      <c r="FNN11" s="443"/>
      <c r="FNO11" s="443"/>
      <c r="FNP11" s="443"/>
      <c r="FNQ11" s="443"/>
      <c r="FNR11" s="443"/>
      <c r="FNS11" s="443"/>
      <c r="FNT11" s="443"/>
      <c r="FNU11" s="443"/>
      <c r="FNV11" s="443"/>
      <c r="FNW11" s="443"/>
      <c r="FNX11" s="443"/>
      <c r="FNY11" s="443"/>
      <c r="FNZ11" s="443"/>
      <c r="FOA11" s="443"/>
      <c r="FOB11" s="443"/>
      <c r="FOC11" s="443"/>
      <c r="FOD11" s="443"/>
      <c r="FOE11" s="443"/>
      <c r="FOF11" s="443"/>
      <c r="FOG11" s="443"/>
      <c r="FOH11" s="443"/>
      <c r="FOI11" s="443"/>
      <c r="FOJ11" s="443"/>
      <c r="FOK11" s="443"/>
      <c r="FOL11" s="443"/>
      <c r="FOM11" s="443"/>
      <c r="FON11" s="443"/>
      <c r="FOO11" s="443"/>
      <c r="FOP11" s="443"/>
      <c r="FOQ11" s="443"/>
      <c r="FOR11" s="443"/>
      <c r="FOS11" s="443"/>
      <c r="FOT11" s="443"/>
      <c r="FOU11" s="443"/>
      <c r="FOV11" s="443"/>
      <c r="FOW11" s="443"/>
      <c r="FOX11" s="443"/>
      <c r="FOY11" s="443"/>
      <c r="FOZ11" s="443"/>
      <c r="FPA11" s="443"/>
      <c r="FPB11" s="443"/>
      <c r="FPC11" s="443"/>
      <c r="FPD11" s="443"/>
      <c r="FPE11" s="443"/>
      <c r="FPF11" s="443"/>
      <c r="FPG11" s="443"/>
      <c r="FPH11" s="443"/>
      <c r="FPI11" s="443"/>
      <c r="FPJ11" s="443"/>
      <c r="FPK11" s="443"/>
      <c r="FPL11" s="443"/>
      <c r="FPM11" s="443"/>
      <c r="FPN11" s="443"/>
      <c r="FPO11" s="443"/>
      <c r="FPP11" s="443"/>
      <c r="FPQ11" s="443"/>
      <c r="FPR11" s="443"/>
      <c r="FPS11" s="443"/>
      <c r="FPT11" s="443"/>
      <c r="FPU11" s="443"/>
      <c r="FPV11" s="443"/>
      <c r="FPW11" s="443"/>
      <c r="FPX11" s="443"/>
      <c r="FPY11" s="443"/>
      <c r="FPZ11" s="443"/>
      <c r="FQA11" s="443"/>
      <c r="FQB11" s="443"/>
      <c r="FQC11" s="443"/>
      <c r="FQD11" s="443"/>
      <c r="FQE11" s="443"/>
      <c r="FQF11" s="443"/>
      <c r="FQG11" s="443"/>
      <c r="FQH11" s="443"/>
      <c r="FQI11" s="443"/>
      <c r="FQJ11" s="443"/>
      <c r="FQK11" s="443"/>
      <c r="FQL11" s="443"/>
      <c r="FQM11" s="443"/>
      <c r="FQN11" s="443"/>
      <c r="FQO11" s="443"/>
      <c r="FQP11" s="443"/>
      <c r="FQQ11" s="443"/>
      <c r="FQR11" s="443"/>
      <c r="FQS11" s="443"/>
      <c r="FQT11" s="443"/>
      <c r="FQU11" s="443"/>
      <c r="FQV11" s="443"/>
      <c r="FQW11" s="443"/>
      <c r="FQX11" s="443"/>
      <c r="FQY11" s="443"/>
      <c r="FQZ11" s="443"/>
      <c r="FRA11" s="443"/>
      <c r="FRB11" s="443"/>
      <c r="FRC11" s="443"/>
      <c r="FRD11" s="443"/>
      <c r="FRE11" s="443"/>
      <c r="FRF11" s="443"/>
      <c r="FRG11" s="443"/>
      <c r="FRH11" s="443"/>
      <c r="FRI11" s="443"/>
      <c r="FRJ11" s="443"/>
      <c r="FRK11" s="443"/>
      <c r="FRL11" s="443"/>
      <c r="FRM11" s="443"/>
      <c r="FRN11" s="443"/>
      <c r="FRO11" s="443"/>
      <c r="FRP11" s="443"/>
      <c r="FRQ11" s="443"/>
      <c r="FRR11" s="443"/>
      <c r="FRS11" s="443"/>
      <c r="FRT11" s="443"/>
      <c r="FRU11" s="443"/>
      <c r="FRV11" s="443"/>
      <c r="FRW11" s="443"/>
      <c r="FRX11" s="443"/>
      <c r="FRY11" s="443"/>
      <c r="FRZ11" s="443"/>
      <c r="FSA11" s="443"/>
      <c r="FSB11" s="443"/>
      <c r="FSC11" s="443"/>
      <c r="FSD11" s="443"/>
      <c r="FSE11" s="443"/>
      <c r="FSF11" s="443"/>
      <c r="FSG11" s="443"/>
      <c r="FSH11" s="443"/>
      <c r="FSI11" s="443"/>
      <c r="FSJ11" s="443"/>
      <c r="FSK11" s="443"/>
      <c r="FSL11" s="443"/>
      <c r="FSM11" s="443"/>
      <c r="FSN11" s="443"/>
      <c r="FSO11" s="443"/>
      <c r="FSP11" s="443"/>
      <c r="FSQ11" s="443"/>
      <c r="FSR11" s="443"/>
      <c r="FSS11" s="443"/>
      <c r="FST11" s="443"/>
      <c r="FSU11" s="443"/>
      <c r="FSV11" s="443"/>
      <c r="FSW11" s="443"/>
      <c r="FSX11" s="443"/>
      <c r="FSY11" s="443"/>
      <c r="FSZ11" s="443"/>
      <c r="FTA11" s="443"/>
      <c r="FTB11" s="443"/>
      <c r="FTC11" s="443"/>
      <c r="FTD11" s="443"/>
      <c r="FTE11" s="443"/>
      <c r="FTF11" s="443"/>
      <c r="FTG11" s="443"/>
      <c r="FTH11" s="443"/>
      <c r="FTI11" s="443"/>
      <c r="FTJ11" s="443"/>
      <c r="FTK11" s="443"/>
      <c r="FTL11" s="443"/>
      <c r="FTM11" s="443"/>
      <c r="FTN11" s="443"/>
      <c r="FTO11" s="443"/>
      <c r="FTP11" s="443"/>
      <c r="FTQ11" s="443"/>
      <c r="FTR11" s="443"/>
      <c r="FTS11" s="443"/>
      <c r="FTT11" s="443"/>
      <c r="FTU11" s="443"/>
      <c r="FTV11" s="443"/>
      <c r="FTW11" s="443"/>
      <c r="FTX11" s="443"/>
      <c r="FTY11" s="443"/>
      <c r="FTZ11" s="443"/>
      <c r="FUA11" s="443"/>
      <c r="FUB11" s="443"/>
      <c r="FUC11" s="443"/>
      <c r="FUD11" s="443"/>
      <c r="FUE11" s="443"/>
      <c r="FUF11" s="443"/>
      <c r="FUG11" s="443"/>
      <c r="FUH11" s="443"/>
      <c r="FUI11" s="443"/>
      <c r="FUJ11" s="443"/>
      <c r="FUK11" s="443"/>
      <c r="FUL11" s="443"/>
      <c r="FUM11" s="443"/>
      <c r="FUN11" s="443"/>
      <c r="FUO11" s="443"/>
      <c r="FUP11" s="443"/>
      <c r="FUQ11" s="443"/>
      <c r="FUR11" s="443"/>
      <c r="FUS11" s="443"/>
      <c r="FUT11" s="443"/>
      <c r="FUU11" s="443"/>
      <c r="FUV11" s="443"/>
      <c r="FUW11" s="443"/>
      <c r="FUX11" s="443"/>
      <c r="FUY11" s="443"/>
      <c r="FUZ11" s="443"/>
      <c r="FVA11" s="443"/>
      <c r="FVB11" s="443"/>
      <c r="FVC11" s="443"/>
      <c r="FVD11" s="443"/>
      <c r="FVE11" s="443"/>
      <c r="FVF11" s="443"/>
      <c r="FVG11" s="443"/>
      <c r="FVH11" s="443"/>
      <c r="FVI11" s="443"/>
      <c r="FVJ11" s="443"/>
      <c r="FVK11" s="443"/>
      <c r="FVL11" s="443"/>
      <c r="FVM11" s="443"/>
      <c r="FVN11" s="443"/>
      <c r="FVO11" s="443"/>
      <c r="FVP11" s="443"/>
      <c r="FVQ11" s="443"/>
      <c r="FVR11" s="443"/>
      <c r="FVS11" s="443"/>
      <c r="FVT11" s="443"/>
      <c r="FVU11" s="443"/>
      <c r="FVV11" s="443"/>
      <c r="FVW11" s="443"/>
      <c r="FVX11" s="443"/>
      <c r="FVY11" s="443"/>
      <c r="FVZ11" s="443"/>
      <c r="FWA11" s="443"/>
      <c r="FWB11" s="443"/>
      <c r="FWC11" s="443"/>
      <c r="FWD11" s="443"/>
      <c r="FWE11" s="443"/>
      <c r="FWF11" s="443"/>
      <c r="FWG11" s="443"/>
      <c r="FWH11" s="443"/>
      <c r="FWI11" s="443"/>
      <c r="FWJ11" s="443"/>
      <c r="FWK11" s="443"/>
      <c r="FWL11" s="443"/>
      <c r="FWM11" s="443"/>
      <c r="FWN11" s="443"/>
      <c r="FWO11" s="443"/>
      <c r="FWP11" s="443"/>
      <c r="FWQ11" s="443"/>
      <c r="FWR11" s="443"/>
      <c r="FWS11" s="443"/>
      <c r="FWT11" s="443"/>
      <c r="FWU11" s="443"/>
      <c r="FWV11" s="443"/>
      <c r="FWW11" s="443"/>
      <c r="FWX11" s="443"/>
      <c r="FWY11" s="443"/>
      <c r="FWZ11" s="443"/>
      <c r="FXA11" s="443"/>
      <c r="FXB11" s="443"/>
      <c r="FXC11" s="443"/>
      <c r="FXD11" s="443"/>
      <c r="FXE11" s="443"/>
      <c r="FXF11" s="443"/>
      <c r="FXG11" s="443"/>
      <c r="FXH11" s="443"/>
      <c r="FXI11" s="443"/>
      <c r="FXJ11" s="443"/>
      <c r="FXK11" s="443"/>
      <c r="FXL11" s="443"/>
      <c r="FXM11" s="443"/>
      <c r="FXN11" s="443"/>
      <c r="FXO11" s="443"/>
      <c r="FXP11" s="443"/>
      <c r="FXQ11" s="443"/>
      <c r="FXR11" s="443"/>
      <c r="FXS11" s="443"/>
      <c r="FXT11" s="443"/>
      <c r="FXU11" s="443"/>
      <c r="FXV11" s="443"/>
      <c r="FXW11" s="443"/>
      <c r="FXX11" s="443"/>
      <c r="FXY11" s="443"/>
      <c r="FXZ11" s="443"/>
      <c r="FYA11" s="443"/>
      <c r="FYB11" s="443"/>
      <c r="FYC11" s="443"/>
      <c r="FYD11" s="443"/>
      <c r="FYE11" s="443"/>
      <c r="FYF11" s="443"/>
      <c r="FYG11" s="443"/>
      <c r="FYH11" s="443"/>
      <c r="FYI11" s="443"/>
      <c r="FYJ11" s="443"/>
      <c r="FYK11" s="443"/>
      <c r="FYL11" s="443"/>
      <c r="FYM11" s="443"/>
      <c r="FYN11" s="443"/>
      <c r="FYO11" s="443"/>
      <c r="FYP11" s="443"/>
      <c r="FYQ11" s="443"/>
      <c r="FYR11" s="443"/>
      <c r="FYS11" s="443"/>
      <c r="FYT11" s="443"/>
      <c r="FYU11" s="443"/>
      <c r="FYV11" s="443"/>
      <c r="FYW11" s="443"/>
      <c r="FYX11" s="443"/>
      <c r="FYY11" s="443"/>
      <c r="FYZ11" s="443"/>
      <c r="FZA11" s="443"/>
      <c r="FZB11" s="443"/>
      <c r="FZC11" s="443"/>
      <c r="FZD11" s="443"/>
      <c r="FZE11" s="443"/>
      <c r="FZF11" s="443"/>
      <c r="FZG11" s="443"/>
      <c r="FZH11" s="443"/>
      <c r="FZI11" s="443"/>
      <c r="FZJ11" s="443"/>
      <c r="FZK11" s="443"/>
      <c r="FZL11" s="443"/>
      <c r="FZM11" s="443"/>
      <c r="FZN11" s="443"/>
      <c r="FZO11" s="443"/>
      <c r="FZP11" s="443"/>
      <c r="FZQ11" s="443"/>
      <c r="FZR11" s="443"/>
      <c r="FZS11" s="443"/>
      <c r="FZT11" s="443"/>
      <c r="FZU11" s="443"/>
      <c r="FZV11" s="443"/>
      <c r="FZW11" s="443"/>
      <c r="FZX11" s="443"/>
      <c r="FZY11" s="443"/>
      <c r="FZZ11" s="443"/>
      <c r="GAA11" s="443"/>
      <c r="GAB11" s="443"/>
      <c r="GAC11" s="443"/>
      <c r="GAD11" s="443"/>
      <c r="GAE11" s="443"/>
      <c r="GAF11" s="443"/>
      <c r="GAG11" s="443"/>
      <c r="GAH11" s="443"/>
      <c r="GAI11" s="443"/>
      <c r="GAJ11" s="443"/>
      <c r="GAK11" s="443"/>
      <c r="GAL11" s="443"/>
      <c r="GAM11" s="443"/>
      <c r="GAN11" s="443"/>
      <c r="GAO11" s="443"/>
      <c r="GAP11" s="443"/>
      <c r="GAQ11" s="443"/>
      <c r="GAR11" s="443"/>
      <c r="GAS11" s="443"/>
      <c r="GAT11" s="443"/>
      <c r="GAU11" s="443"/>
      <c r="GAV11" s="443"/>
      <c r="GAW11" s="443"/>
      <c r="GAX11" s="443"/>
      <c r="GAY11" s="443"/>
      <c r="GAZ11" s="443"/>
      <c r="GBA11" s="443"/>
      <c r="GBB11" s="443"/>
      <c r="GBC11" s="443"/>
      <c r="GBD11" s="443"/>
      <c r="GBE11" s="443"/>
      <c r="GBF11" s="443"/>
      <c r="GBG11" s="443"/>
      <c r="GBH11" s="443"/>
      <c r="GBI11" s="443"/>
      <c r="GBJ11" s="443"/>
      <c r="GBK11" s="443"/>
      <c r="GBL11" s="443"/>
      <c r="GBM11" s="443"/>
      <c r="GBN11" s="443"/>
      <c r="GBO11" s="443"/>
      <c r="GBP11" s="443"/>
      <c r="GBQ11" s="443"/>
      <c r="GBR11" s="443"/>
      <c r="GBS11" s="443"/>
      <c r="GBT11" s="443"/>
      <c r="GBU11" s="443"/>
      <c r="GBV11" s="443"/>
      <c r="GBW11" s="443"/>
      <c r="GBX11" s="443"/>
      <c r="GBY11" s="443"/>
      <c r="GBZ11" s="443"/>
      <c r="GCA11" s="443"/>
      <c r="GCB11" s="443"/>
      <c r="GCC11" s="443"/>
      <c r="GCD11" s="443"/>
      <c r="GCE11" s="443"/>
      <c r="GCF11" s="443"/>
      <c r="GCG11" s="443"/>
      <c r="GCH11" s="443"/>
      <c r="GCI11" s="443"/>
      <c r="GCJ11" s="443"/>
      <c r="GCK11" s="443"/>
      <c r="GCL11" s="443"/>
      <c r="GCM11" s="443"/>
      <c r="GCN11" s="443"/>
      <c r="GCO11" s="443"/>
      <c r="GCP11" s="443"/>
      <c r="GCQ11" s="443"/>
      <c r="GCR11" s="443"/>
      <c r="GCS11" s="443"/>
      <c r="GCT11" s="443"/>
      <c r="GCU11" s="443"/>
      <c r="GCV11" s="443"/>
      <c r="GCW11" s="443"/>
      <c r="GCX11" s="443"/>
      <c r="GCY11" s="443"/>
      <c r="GCZ11" s="443"/>
      <c r="GDA11" s="443"/>
      <c r="GDB11" s="443"/>
      <c r="GDC11" s="443"/>
      <c r="GDD11" s="443"/>
      <c r="GDE11" s="443"/>
      <c r="GDF11" s="443"/>
      <c r="GDG11" s="443"/>
      <c r="GDH11" s="443"/>
      <c r="GDI11" s="443"/>
      <c r="GDJ11" s="443"/>
      <c r="GDK11" s="443"/>
      <c r="GDL11" s="443"/>
      <c r="GDM11" s="443"/>
      <c r="GDN11" s="443"/>
      <c r="GDO11" s="443"/>
      <c r="GDP11" s="443"/>
      <c r="GDQ11" s="443"/>
      <c r="GDR11" s="443"/>
      <c r="GDS11" s="443"/>
      <c r="GDT11" s="443"/>
      <c r="GDU11" s="443"/>
      <c r="GDV11" s="443"/>
      <c r="GDW11" s="443"/>
      <c r="GDX11" s="443"/>
      <c r="GDY11" s="443"/>
      <c r="GDZ11" s="443"/>
      <c r="GEA11" s="443"/>
      <c r="GEB11" s="443"/>
      <c r="GEC11" s="443"/>
      <c r="GED11" s="443"/>
      <c r="GEE11" s="443"/>
      <c r="GEF11" s="443"/>
      <c r="GEG11" s="443"/>
      <c r="GEH11" s="443"/>
      <c r="GEI11" s="443"/>
      <c r="GEJ11" s="443"/>
      <c r="GEK11" s="443"/>
      <c r="GEL11" s="443"/>
      <c r="GEM11" s="443"/>
      <c r="GEN11" s="443"/>
      <c r="GEO11" s="443"/>
      <c r="GEP11" s="443"/>
      <c r="GEQ11" s="443"/>
      <c r="GER11" s="443"/>
      <c r="GES11" s="443"/>
      <c r="GET11" s="443"/>
      <c r="GEU11" s="443"/>
      <c r="GEV11" s="443"/>
      <c r="GEW11" s="443"/>
      <c r="GEX11" s="443"/>
      <c r="GEY11" s="443"/>
      <c r="GEZ11" s="443"/>
      <c r="GFA11" s="443"/>
      <c r="GFB11" s="443"/>
      <c r="GFC11" s="443"/>
      <c r="GFD11" s="443"/>
      <c r="GFE11" s="443"/>
      <c r="GFF11" s="443"/>
      <c r="GFG11" s="443"/>
      <c r="GFH11" s="443"/>
      <c r="GFI11" s="443"/>
      <c r="GFJ11" s="443"/>
      <c r="GFK11" s="443"/>
      <c r="GFL11" s="443"/>
      <c r="GFM11" s="443"/>
      <c r="GFN11" s="443"/>
      <c r="GFO11" s="443"/>
      <c r="GFP11" s="443"/>
      <c r="GFQ11" s="443"/>
      <c r="GFR11" s="443"/>
      <c r="GFS11" s="443"/>
      <c r="GFT11" s="443"/>
      <c r="GFU11" s="443"/>
      <c r="GFV11" s="443"/>
      <c r="GFW11" s="443"/>
      <c r="GFX11" s="443"/>
      <c r="GFY11" s="443"/>
      <c r="GFZ11" s="443"/>
      <c r="GGA11" s="443"/>
      <c r="GGB11" s="443"/>
      <c r="GGC11" s="443"/>
      <c r="GGD11" s="443"/>
      <c r="GGE11" s="443"/>
      <c r="GGF11" s="443"/>
      <c r="GGG11" s="443"/>
      <c r="GGH11" s="443"/>
      <c r="GGI11" s="443"/>
      <c r="GGJ11" s="443"/>
      <c r="GGK11" s="443"/>
      <c r="GGL11" s="443"/>
      <c r="GGM11" s="443"/>
      <c r="GGN11" s="443"/>
      <c r="GGO11" s="443"/>
      <c r="GGP11" s="443"/>
      <c r="GGQ11" s="443"/>
      <c r="GGR11" s="443"/>
      <c r="GGS11" s="443"/>
      <c r="GGT11" s="443"/>
      <c r="GGU11" s="443"/>
      <c r="GGV11" s="443"/>
      <c r="GGW11" s="443"/>
      <c r="GGX11" s="443"/>
      <c r="GGY11" s="443"/>
      <c r="GGZ11" s="443"/>
      <c r="GHA11" s="443"/>
      <c r="GHB11" s="443"/>
      <c r="GHC11" s="443"/>
      <c r="GHD11" s="443"/>
      <c r="GHE11" s="443"/>
      <c r="GHF11" s="443"/>
      <c r="GHG11" s="443"/>
      <c r="GHH11" s="443"/>
      <c r="GHI11" s="443"/>
      <c r="GHJ11" s="443"/>
      <c r="GHK11" s="443"/>
      <c r="GHL11" s="443"/>
      <c r="GHM11" s="443"/>
      <c r="GHN11" s="443"/>
      <c r="GHO11" s="443"/>
      <c r="GHP11" s="443"/>
      <c r="GHQ11" s="443"/>
      <c r="GHR11" s="443"/>
      <c r="GHS11" s="443"/>
      <c r="GHT11" s="443"/>
      <c r="GHU11" s="443"/>
      <c r="GHV11" s="443"/>
      <c r="GHW11" s="443"/>
      <c r="GHX11" s="443"/>
      <c r="GHY11" s="443"/>
      <c r="GHZ11" s="443"/>
      <c r="GIA11" s="443"/>
      <c r="GIB11" s="443"/>
      <c r="GIC11" s="443"/>
      <c r="GID11" s="443"/>
      <c r="GIE11" s="443"/>
      <c r="GIF11" s="443"/>
      <c r="GIG11" s="443"/>
      <c r="GIH11" s="443"/>
      <c r="GII11" s="443"/>
      <c r="GIJ11" s="443"/>
      <c r="GIK11" s="443"/>
      <c r="GIL11" s="443"/>
      <c r="GIM11" s="443"/>
      <c r="GIN11" s="443"/>
      <c r="GIO11" s="443"/>
      <c r="GIP11" s="443"/>
      <c r="GIQ11" s="443"/>
      <c r="GIR11" s="443"/>
      <c r="GIS11" s="443"/>
      <c r="GIT11" s="443"/>
      <c r="GIU11" s="443"/>
      <c r="GIV11" s="443"/>
      <c r="GIW11" s="443"/>
      <c r="GIX11" s="443"/>
      <c r="GIY11" s="443"/>
      <c r="GIZ11" s="443"/>
      <c r="GJA11" s="443"/>
      <c r="GJB11" s="443"/>
      <c r="GJC11" s="443"/>
      <c r="GJD11" s="443"/>
      <c r="GJE11" s="443"/>
      <c r="GJF11" s="443"/>
      <c r="GJG11" s="443"/>
      <c r="GJH11" s="443"/>
      <c r="GJI11" s="443"/>
      <c r="GJJ11" s="443"/>
      <c r="GJK11" s="443"/>
      <c r="GJL11" s="443"/>
      <c r="GJM11" s="443"/>
      <c r="GJN11" s="443"/>
      <c r="GJO11" s="443"/>
      <c r="GJP11" s="443"/>
      <c r="GJQ11" s="443"/>
      <c r="GJR11" s="443"/>
      <c r="GJS11" s="443"/>
      <c r="GJT11" s="443"/>
      <c r="GJU11" s="443"/>
      <c r="GJV11" s="443"/>
      <c r="GJW11" s="443"/>
      <c r="GJX11" s="443"/>
      <c r="GJY11" s="443"/>
      <c r="GJZ11" s="443"/>
      <c r="GKA11" s="443"/>
      <c r="GKB11" s="443"/>
      <c r="GKC11" s="443"/>
      <c r="GKD11" s="443"/>
      <c r="GKE11" s="443"/>
      <c r="GKF11" s="443"/>
      <c r="GKG11" s="443"/>
      <c r="GKH11" s="443"/>
      <c r="GKI11" s="443"/>
      <c r="GKJ11" s="443"/>
      <c r="GKK11" s="443"/>
      <c r="GKL11" s="443"/>
      <c r="GKM11" s="443"/>
      <c r="GKN11" s="443"/>
      <c r="GKO11" s="443"/>
      <c r="GKP11" s="443"/>
      <c r="GKQ11" s="443"/>
      <c r="GKR11" s="443"/>
      <c r="GKS11" s="443"/>
      <c r="GKT11" s="443"/>
      <c r="GKU11" s="443"/>
      <c r="GKV11" s="443"/>
      <c r="GKW11" s="443"/>
      <c r="GKX11" s="443"/>
      <c r="GKY11" s="443"/>
      <c r="GKZ11" s="443"/>
      <c r="GLA11" s="443"/>
      <c r="GLB11" s="443"/>
      <c r="GLC11" s="443"/>
      <c r="GLD11" s="443"/>
      <c r="GLE11" s="443"/>
      <c r="GLF11" s="443"/>
      <c r="GLG11" s="443"/>
      <c r="GLH11" s="443"/>
      <c r="GLI11" s="443"/>
      <c r="GLJ11" s="443"/>
      <c r="GLK11" s="443"/>
      <c r="GLL11" s="443"/>
      <c r="GLM11" s="443"/>
      <c r="GLN11" s="443"/>
      <c r="GLO11" s="443"/>
      <c r="GLP11" s="443"/>
      <c r="GLQ11" s="443"/>
      <c r="GLR11" s="443"/>
      <c r="GLS11" s="443"/>
      <c r="GLT11" s="443"/>
      <c r="GLU11" s="443"/>
      <c r="GLV11" s="443"/>
      <c r="GLW11" s="443"/>
      <c r="GLX11" s="443"/>
      <c r="GLY11" s="443"/>
      <c r="GLZ11" s="443"/>
      <c r="GMA11" s="443"/>
      <c r="GMB11" s="443"/>
      <c r="GMC11" s="443"/>
      <c r="GMD11" s="443"/>
      <c r="GME11" s="443"/>
      <c r="GMF11" s="443"/>
      <c r="GMG11" s="443"/>
      <c r="GMH11" s="443"/>
      <c r="GMI11" s="443"/>
      <c r="GMJ11" s="443"/>
      <c r="GMK11" s="443"/>
      <c r="GML11" s="443"/>
      <c r="GMM11" s="443"/>
      <c r="GMN11" s="443"/>
      <c r="GMO11" s="443"/>
      <c r="GMP11" s="443"/>
      <c r="GMQ11" s="443"/>
      <c r="GMR11" s="443"/>
      <c r="GMS11" s="443"/>
      <c r="GMT11" s="443"/>
      <c r="GMU11" s="443"/>
      <c r="GMV11" s="443"/>
      <c r="GMW11" s="443"/>
      <c r="GMX11" s="443"/>
      <c r="GMY11" s="443"/>
      <c r="GMZ11" s="443"/>
      <c r="GNA11" s="443"/>
      <c r="GNB11" s="443"/>
      <c r="GNC11" s="443"/>
      <c r="GND11" s="443"/>
      <c r="GNE11" s="443"/>
      <c r="GNF11" s="443"/>
      <c r="GNG11" s="443"/>
      <c r="GNH11" s="443"/>
      <c r="GNI11" s="443"/>
      <c r="GNJ11" s="443"/>
      <c r="GNK11" s="443"/>
      <c r="GNL11" s="443"/>
      <c r="GNM11" s="443"/>
      <c r="GNN11" s="443"/>
      <c r="GNO11" s="443"/>
      <c r="GNP11" s="443"/>
      <c r="GNQ11" s="443"/>
      <c r="GNR11" s="443"/>
      <c r="GNS11" s="443"/>
      <c r="GNT11" s="443"/>
      <c r="GNU11" s="443"/>
      <c r="GNV11" s="443"/>
      <c r="GNW11" s="443"/>
      <c r="GNX11" s="443"/>
      <c r="GNY11" s="443"/>
      <c r="GNZ11" s="443"/>
      <c r="GOA11" s="443"/>
      <c r="GOB11" s="443"/>
      <c r="GOC11" s="443"/>
      <c r="GOD11" s="443"/>
      <c r="GOE11" s="443"/>
      <c r="GOF11" s="443"/>
      <c r="GOG11" s="443"/>
      <c r="GOH11" s="443"/>
      <c r="GOI11" s="443"/>
      <c r="GOJ11" s="443"/>
      <c r="GOK11" s="443"/>
      <c r="GOL11" s="443"/>
      <c r="GOM11" s="443"/>
      <c r="GON11" s="443"/>
      <c r="GOO11" s="443"/>
      <c r="GOP11" s="443"/>
      <c r="GOQ11" s="443"/>
      <c r="GOR11" s="443"/>
      <c r="GOS11" s="443"/>
      <c r="GOT11" s="443"/>
      <c r="GOU11" s="443"/>
      <c r="GOV11" s="443"/>
      <c r="GOW11" s="443"/>
      <c r="GOX11" s="443"/>
      <c r="GOY11" s="443"/>
      <c r="GOZ11" s="443"/>
      <c r="GPA11" s="443"/>
      <c r="GPB11" s="443"/>
      <c r="GPC11" s="443"/>
      <c r="GPD11" s="443"/>
      <c r="GPE11" s="443"/>
      <c r="GPF11" s="443"/>
      <c r="GPG11" s="443"/>
      <c r="GPH11" s="443"/>
      <c r="GPI11" s="443"/>
      <c r="GPJ11" s="443"/>
      <c r="GPK11" s="443"/>
      <c r="GPL11" s="443"/>
      <c r="GPM11" s="443"/>
      <c r="GPN11" s="443"/>
      <c r="GPO11" s="443"/>
      <c r="GPP11" s="443"/>
      <c r="GPQ11" s="443"/>
      <c r="GPR11" s="443"/>
      <c r="GPS11" s="443"/>
      <c r="GPT11" s="443"/>
      <c r="GPU11" s="443"/>
      <c r="GPV11" s="443"/>
      <c r="GPW11" s="443"/>
      <c r="GPX11" s="443"/>
      <c r="GPY11" s="443"/>
      <c r="GPZ11" s="443"/>
      <c r="GQA11" s="443"/>
      <c r="GQB11" s="443"/>
      <c r="GQC11" s="443"/>
      <c r="GQD11" s="443"/>
      <c r="GQE11" s="443"/>
      <c r="GQF11" s="443"/>
      <c r="GQG11" s="443"/>
      <c r="GQH11" s="443"/>
      <c r="GQI11" s="443"/>
      <c r="GQJ11" s="443"/>
      <c r="GQK11" s="443"/>
      <c r="GQL11" s="443"/>
      <c r="GQM11" s="443"/>
      <c r="GQN11" s="443"/>
      <c r="GQO11" s="443"/>
      <c r="GQP11" s="443"/>
      <c r="GQQ11" s="443"/>
      <c r="GQR11" s="443"/>
      <c r="GQS11" s="443"/>
      <c r="GQT11" s="443"/>
      <c r="GQU11" s="443"/>
      <c r="GQV11" s="443"/>
      <c r="GQW11" s="443"/>
      <c r="GQX11" s="443"/>
      <c r="GQY11" s="443"/>
      <c r="GQZ11" s="443"/>
      <c r="GRA11" s="443"/>
      <c r="GRB11" s="443"/>
      <c r="GRC11" s="443"/>
      <c r="GRD11" s="443"/>
      <c r="GRE11" s="443"/>
      <c r="GRF11" s="443"/>
      <c r="GRG11" s="443"/>
      <c r="GRH11" s="443"/>
      <c r="GRI11" s="443"/>
      <c r="GRJ11" s="443"/>
      <c r="GRK11" s="443"/>
      <c r="GRL11" s="443"/>
      <c r="GRM11" s="443"/>
      <c r="GRN11" s="443"/>
      <c r="GRO11" s="443"/>
      <c r="GRP11" s="443"/>
      <c r="GRQ11" s="443"/>
      <c r="GRR11" s="443"/>
      <c r="GRS11" s="443"/>
      <c r="GRT11" s="443"/>
      <c r="GRU11" s="443"/>
      <c r="GRV11" s="443"/>
      <c r="GRW11" s="443"/>
      <c r="GRX11" s="443"/>
      <c r="GRY11" s="443"/>
      <c r="GRZ11" s="443"/>
      <c r="GSA11" s="443"/>
      <c r="GSB11" s="443"/>
      <c r="GSC11" s="443"/>
      <c r="GSD11" s="443"/>
      <c r="GSE11" s="443"/>
      <c r="GSF11" s="443"/>
      <c r="GSG11" s="443"/>
      <c r="GSH11" s="443"/>
      <c r="GSI11" s="443"/>
      <c r="GSJ11" s="443"/>
      <c r="GSK11" s="443"/>
      <c r="GSL11" s="443"/>
      <c r="GSM11" s="443"/>
      <c r="GSN11" s="443"/>
      <c r="GSO11" s="443"/>
      <c r="GSP11" s="443"/>
      <c r="GSQ11" s="443"/>
      <c r="GSR11" s="443"/>
      <c r="GSS11" s="443"/>
      <c r="GST11" s="443"/>
      <c r="GSU11" s="443"/>
      <c r="GSV11" s="443"/>
      <c r="GSW11" s="443"/>
      <c r="GSX11" s="443"/>
      <c r="GSY11" s="443"/>
      <c r="GSZ11" s="443"/>
      <c r="GTA11" s="443"/>
      <c r="GTB11" s="443"/>
      <c r="GTC11" s="443"/>
      <c r="GTD11" s="443"/>
      <c r="GTE11" s="443"/>
      <c r="GTF11" s="443"/>
      <c r="GTG11" s="443"/>
      <c r="GTH11" s="443"/>
      <c r="GTI11" s="443"/>
      <c r="GTJ11" s="443"/>
      <c r="GTK11" s="443"/>
      <c r="GTL11" s="443"/>
      <c r="GTM11" s="443"/>
      <c r="GTN11" s="443"/>
      <c r="GTO11" s="443"/>
      <c r="GTP11" s="443"/>
      <c r="GTQ11" s="443"/>
      <c r="GTR11" s="443"/>
      <c r="GTS11" s="443"/>
      <c r="GTT11" s="443"/>
      <c r="GTU11" s="443"/>
      <c r="GTV11" s="443"/>
      <c r="GTW11" s="443"/>
      <c r="GTX11" s="443"/>
      <c r="GTY11" s="443"/>
      <c r="GTZ11" s="443"/>
      <c r="GUA11" s="443"/>
      <c r="GUB11" s="443"/>
      <c r="GUC11" s="443"/>
      <c r="GUD11" s="443"/>
      <c r="GUE11" s="443"/>
      <c r="GUF11" s="443"/>
      <c r="GUG11" s="443"/>
      <c r="GUH11" s="443"/>
      <c r="GUI11" s="443"/>
      <c r="GUJ11" s="443"/>
      <c r="GUK11" s="443"/>
      <c r="GUL11" s="443"/>
      <c r="GUM11" s="443"/>
      <c r="GUN11" s="443"/>
      <c r="GUO11" s="443"/>
      <c r="GUP11" s="443"/>
      <c r="GUQ11" s="443"/>
      <c r="GUR11" s="443"/>
      <c r="GUS11" s="443"/>
      <c r="GUT11" s="443"/>
      <c r="GUU11" s="443"/>
      <c r="GUV11" s="443"/>
      <c r="GUW11" s="443"/>
      <c r="GUX11" s="443"/>
      <c r="GUY11" s="443"/>
      <c r="GUZ11" s="443"/>
      <c r="GVA11" s="443"/>
      <c r="GVB11" s="443"/>
      <c r="GVC11" s="443"/>
      <c r="GVD11" s="443"/>
      <c r="GVE11" s="443"/>
      <c r="GVF11" s="443"/>
      <c r="GVG11" s="443"/>
      <c r="GVH11" s="443"/>
      <c r="GVI11" s="443"/>
      <c r="GVJ11" s="443"/>
      <c r="GVK11" s="443"/>
      <c r="GVL11" s="443"/>
      <c r="GVM11" s="443"/>
      <c r="GVN11" s="443"/>
      <c r="GVO11" s="443"/>
      <c r="GVP11" s="443"/>
      <c r="GVQ11" s="443"/>
      <c r="GVR11" s="443"/>
      <c r="GVS11" s="443"/>
      <c r="GVT11" s="443"/>
      <c r="GVU11" s="443"/>
      <c r="GVV11" s="443"/>
      <c r="GVW11" s="443"/>
      <c r="GVX11" s="443"/>
      <c r="GVY11" s="443"/>
      <c r="GVZ11" s="443"/>
      <c r="GWA11" s="443"/>
      <c r="GWB11" s="443"/>
      <c r="GWC11" s="443"/>
      <c r="GWD11" s="443"/>
      <c r="GWE11" s="443"/>
      <c r="GWF11" s="443"/>
      <c r="GWG11" s="443"/>
      <c r="GWH11" s="443"/>
      <c r="GWI11" s="443"/>
      <c r="GWJ11" s="443"/>
      <c r="GWK11" s="443"/>
      <c r="GWL11" s="443"/>
      <c r="GWM11" s="443"/>
      <c r="GWN11" s="443"/>
      <c r="GWO11" s="443"/>
      <c r="GWP11" s="443"/>
      <c r="GWQ11" s="443"/>
      <c r="GWR11" s="443"/>
      <c r="GWS11" s="443"/>
      <c r="GWT11" s="443"/>
      <c r="GWU11" s="443"/>
      <c r="GWV11" s="443"/>
      <c r="GWW11" s="443"/>
      <c r="GWX11" s="443"/>
      <c r="GWY11" s="443"/>
      <c r="GWZ11" s="443"/>
      <c r="GXA11" s="443"/>
      <c r="GXB11" s="443"/>
      <c r="GXC11" s="443"/>
      <c r="GXD11" s="443"/>
      <c r="GXE11" s="443"/>
      <c r="GXF11" s="443"/>
      <c r="GXG11" s="443"/>
      <c r="GXH11" s="443"/>
      <c r="GXI11" s="443"/>
      <c r="GXJ11" s="443"/>
      <c r="GXK11" s="443"/>
      <c r="GXL11" s="443"/>
      <c r="GXM11" s="443"/>
      <c r="GXN11" s="443"/>
      <c r="GXO11" s="443"/>
      <c r="GXP11" s="443"/>
      <c r="GXQ11" s="443"/>
      <c r="GXR11" s="443"/>
      <c r="GXS11" s="443"/>
      <c r="GXT11" s="443"/>
      <c r="GXU11" s="443"/>
      <c r="GXV11" s="443"/>
      <c r="GXW11" s="443"/>
      <c r="GXX11" s="443"/>
      <c r="GXY11" s="443"/>
      <c r="GXZ11" s="443"/>
      <c r="GYA11" s="443"/>
      <c r="GYB11" s="443"/>
      <c r="GYC11" s="443"/>
      <c r="GYD11" s="443"/>
      <c r="GYE11" s="443"/>
      <c r="GYF11" s="443"/>
      <c r="GYG11" s="443"/>
      <c r="GYH11" s="443"/>
      <c r="GYI11" s="443"/>
      <c r="GYJ11" s="443"/>
      <c r="GYK11" s="443"/>
      <c r="GYL11" s="443"/>
      <c r="GYM11" s="443"/>
      <c r="GYN11" s="443"/>
      <c r="GYO11" s="443"/>
      <c r="GYP11" s="443"/>
      <c r="GYQ11" s="443"/>
      <c r="GYR11" s="443"/>
      <c r="GYS11" s="443"/>
      <c r="GYT11" s="443"/>
      <c r="GYU11" s="443"/>
      <c r="GYV11" s="443"/>
      <c r="GYW11" s="443"/>
      <c r="GYX11" s="443"/>
      <c r="GYY11" s="443"/>
      <c r="GYZ11" s="443"/>
      <c r="GZA11" s="443"/>
      <c r="GZB11" s="443"/>
      <c r="GZC11" s="443"/>
      <c r="GZD11" s="443"/>
      <c r="GZE11" s="443"/>
      <c r="GZF11" s="443"/>
      <c r="GZG11" s="443"/>
      <c r="GZH11" s="443"/>
      <c r="GZI11" s="443"/>
      <c r="GZJ11" s="443"/>
      <c r="GZK11" s="443"/>
      <c r="GZL11" s="443"/>
      <c r="GZM11" s="443"/>
      <c r="GZN11" s="443"/>
      <c r="GZO11" s="443"/>
      <c r="GZP11" s="443"/>
      <c r="GZQ11" s="443"/>
      <c r="GZR11" s="443"/>
      <c r="GZS11" s="443"/>
      <c r="GZT11" s="443"/>
      <c r="GZU11" s="443"/>
      <c r="GZV11" s="443"/>
      <c r="GZW11" s="443"/>
      <c r="GZX11" s="443"/>
      <c r="GZY11" s="443"/>
      <c r="GZZ11" s="443"/>
      <c r="HAA11" s="443"/>
      <c r="HAB11" s="443"/>
      <c r="HAC11" s="443"/>
      <c r="HAD11" s="443"/>
      <c r="HAE11" s="443"/>
      <c r="HAF11" s="443"/>
      <c r="HAG11" s="443"/>
      <c r="HAH11" s="443"/>
      <c r="HAI11" s="443"/>
      <c r="HAJ11" s="443"/>
      <c r="HAK11" s="443"/>
      <c r="HAL11" s="443"/>
      <c r="HAM11" s="443"/>
      <c r="HAN11" s="443"/>
      <c r="HAO11" s="443"/>
      <c r="HAP11" s="443"/>
      <c r="HAQ11" s="443"/>
      <c r="HAR11" s="443"/>
      <c r="HAS11" s="443"/>
      <c r="HAT11" s="443"/>
      <c r="HAU11" s="443"/>
      <c r="HAV11" s="443"/>
      <c r="HAW11" s="443"/>
      <c r="HAX11" s="443"/>
      <c r="HAY11" s="443"/>
      <c r="HAZ11" s="443"/>
      <c r="HBA11" s="443"/>
      <c r="HBB11" s="443"/>
      <c r="HBC11" s="443"/>
      <c r="HBD11" s="443"/>
      <c r="HBE11" s="443"/>
      <c r="HBF11" s="443"/>
      <c r="HBG11" s="443"/>
      <c r="HBH11" s="443"/>
      <c r="HBI11" s="443"/>
      <c r="HBJ11" s="443"/>
      <c r="HBK11" s="443"/>
      <c r="HBL11" s="443"/>
      <c r="HBM11" s="443"/>
      <c r="HBN11" s="443"/>
      <c r="HBO11" s="443"/>
      <c r="HBP11" s="443"/>
      <c r="HBQ11" s="443"/>
      <c r="HBR11" s="443"/>
      <c r="HBS11" s="443"/>
      <c r="HBT11" s="443"/>
      <c r="HBU11" s="443"/>
      <c r="HBV11" s="443"/>
      <c r="HBW11" s="443"/>
      <c r="HBX11" s="443"/>
      <c r="HBY11" s="443"/>
      <c r="HBZ11" s="443"/>
      <c r="HCA11" s="443"/>
      <c r="HCB11" s="443"/>
      <c r="HCC11" s="443"/>
      <c r="HCD11" s="443"/>
      <c r="HCE11" s="443"/>
      <c r="HCF11" s="443"/>
      <c r="HCG11" s="443"/>
      <c r="HCH11" s="443"/>
      <c r="HCI11" s="443"/>
      <c r="HCJ11" s="443"/>
      <c r="HCK11" s="443"/>
      <c r="HCL11" s="443"/>
      <c r="HCM11" s="443"/>
      <c r="HCN11" s="443"/>
      <c r="HCO11" s="443"/>
      <c r="HCP11" s="443"/>
      <c r="HCQ11" s="443"/>
      <c r="HCR11" s="443"/>
      <c r="HCS11" s="443"/>
      <c r="HCT11" s="443"/>
      <c r="HCU11" s="443"/>
      <c r="HCV11" s="443"/>
      <c r="HCW11" s="443"/>
      <c r="HCX11" s="443"/>
      <c r="HCY11" s="443"/>
      <c r="HCZ11" s="443"/>
      <c r="HDA11" s="443"/>
      <c r="HDB11" s="443"/>
      <c r="HDC11" s="443"/>
      <c r="HDD11" s="443"/>
      <c r="HDE11" s="443"/>
      <c r="HDF11" s="443"/>
      <c r="HDG11" s="443"/>
      <c r="HDH11" s="443"/>
      <c r="HDI11" s="443"/>
      <c r="HDJ11" s="443"/>
      <c r="HDK11" s="443"/>
      <c r="HDL11" s="443"/>
      <c r="HDM11" s="443"/>
      <c r="HDN11" s="443"/>
      <c r="HDO11" s="443"/>
      <c r="HDP11" s="443"/>
      <c r="HDQ11" s="443"/>
      <c r="HDR11" s="443"/>
      <c r="HDS11" s="443"/>
      <c r="HDT11" s="443"/>
      <c r="HDU11" s="443"/>
      <c r="HDV11" s="443"/>
      <c r="HDW11" s="443"/>
      <c r="HDX11" s="443"/>
      <c r="HDY11" s="443"/>
      <c r="HDZ11" s="443"/>
      <c r="HEA11" s="443"/>
      <c r="HEB11" s="443"/>
      <c r="HEC11" s="443"/>
      <c r="HED11" s="443"/>
      <c r="HEE11" s="443"/>
      <c r="HEF11" s="443"/>
      <c r="HEG11" s="443"/>
      <c r="HEH11" s="443"/>
      <c r="HEI11" s="443"/>
      <c r="HEJ11" s="443"/>
      <c r="HEK11" s="443"/>
      <c r="HEL11" s="443"/>
      <c r="HEM11" s="443"/>
      <c r="HEN11" s="443"/>
      <c r="HEO11" s="443"/>
      <c r="HEP11" s="443"/>
      <c r="HEQ11" s="443"/>
      <c r="HER11" s="443"/>
      <c r="HES11" s="443"/>
      <c r="HET11" s="443"/>
      <c r="HEU11" s="443"/>
      <c r="HEV11" s="443"/>
      <c r="HEW11" s="443"/>
      <c r="HEX11" s="443"/>
      <c r="HEY11" s="443"/>
      <c r="HEZ11" s="443"/>
      <c r="HFA11" s="443"/>
      <c r="HFB11" s="443"/>
      <c r="HFC11" s="443"/>
      <c r="HFD11" s="443"/>
      <c r="HFE11" s="443"/>
      <c r="HFF11" s="443"/>
      <c r="HFG11" s="443"/>
      <c r="HFH11" s="443"/>
      <c r="HFI11" s="443"/>
      <c r="HFJ11" s="443"/>
      <c r="HFK11" s="443"/>
      <c r="HFL11" s="443"/>
      <c r="HFM11" s="443"/>
      <c r="HFN11" s="443"/>
      <c r="HFO11" s="443"/>
      <c r="HFP11" s="443"/>
      <c r="HFQ11" s="443"/>
      <c r="HFR11" s="443"/>
      <c r="HFS11" s="443"/>
      <c r="HFT11" s="443"/>
      <c r="HFU11" s="443"/>
      <c r="HFV11" s="443"/>
      <c r="HFW11" s="443"/>
      <c r="HFX11" s="443"/>
      <c r="HFY11" s="443"/>
      <c r="HFZ11" s="443"/>
      <c r="HGA11" s="443"/>
      <c r="HGB11" s="443"/>
      <c r="HGC11" s="443"/>
      <c r="HGD11" s="443"/>
      <c r="HGE11" s="443"/>
      <c r="HGF11" s="443"/>
      <c r="HGG11" s="443"/>
      <c r="HGH11" s="443"/>
      <c r="HGI11" s="443"/>
      <c r="HGJ11" s="443"/>
      <c r="HGK11" s="443"/>
      <c r="HGL11" s="443"/>
      <c r="HGM11" s="443"/>
      <c r="HGN11" s="443"/>
      <c r="HGO11" s="443"/>
      <c r="HGP11" s="443"/>
      <c r="HGQ11" s="443"/>
      <c r="HGR11" s="443"/>
      <c r="HGS11" s="443"/>
      <c r="HGT11" s="443"/>
      <c r="HGU11" s="443"/>
      <c r="HGV11" s="443"/>
      <c r="HGW11" s="443"/>
      <c r="HGX11" s="443"/>
      <c r="HGY11" s="443"/>
      <c r="HGZ11" s="443"/>
      <c r="HHA11" s="443"/>
      <c r="HHB11" s="443"/>
      <c r="HHC11" s="443"/>
      <c r="HHD11" s="443"/>
      <c r="HHE11" s="443"/>
      <c r="HHF11" s="443"/>
      <c r="HHG11" s="443"/>
      <c r="HHH11" s="443"/>
      <c r="HHI11" s="443"/>
      <c r="HHJ11" s="443"/>
      <c r="HHK11" s="443"/>
      <c r="HHL11" s="443"/>
      <c r="HHM11" s="443"/>
      <c r="HHN11" s="443"/>
      <c r="HHO11" s="443"/>
      <c r="HHP11" s="443"/>
      <c r="HHQ11" s="443"/>
      <c r="HHR11" s="443"/>
      <c r="HHS11" s="443"/>
      <c r="HHT11" s="443"/>
      <c r="HHU11" s="443"/>
      <c r="HHV11" s="443"/>
      <c r="HHW11" s="443"/>
      <c r="HHX11" s="443"/>
      <c r="HHY11" s="443"/>
      <c r="HHZ11" s="443"/>
      <c r="HIA11" s="443"/>
      <c r="HIB11" s="443"/>
      <c r="HIC11" s="443"/>
      <c r="HID11" s="443"/>
      <c r="HIE11" s="443"/>
      <c r="HIF11" s="443"/>
      <c r="HIG11" s="443"/>
      <c r="HIH11" s="443"/>
      <c r="HII11" s="443"/>
      <c r="HIJ11" s="443"/>
      <c r="HIK11" s="443"/>
      <c r="HIL11" s="443"/>
      <c r="HIM11" s="443"/>
      <c r="HIN11" s="443"/>
      <c r="HIO11" s="443"/>
      <c r="HIP11" s="443"/>
      <c r="HIQ11" s="443"/>
      <c r="HIR11" s="443"/>
      <c r="HIS11" s="443"/>
      <c r="HIT11" s="443"/>
      <c r="HIU11" s="443"/>
      <c r="HIV11" s="443"/>
      <c r="HIW11" s="443"/>
      <c r="HIX11" s="443"/>
      <c r="HIY11" s="443"/>
      <c r="HIZ11" s="443"/>
      <c r="HJA11" s="443"/>
      <c r="HJB11" s="443"/>
      <c r="HJC11" s="443"/>
      <c r="HJD11" s="443"/>
      <c r="HJE11" s="443"/>
      <c r="HJF11" s="443"/>
      <c r="HJG11" s="443"/>
      <c r="HJH11" s="443"/>
      <c r="HJI11" s="443"/>
      <c r="HJJ11" s="443"/>
      <c r="HJK11" s="443"/>
      <c r="HJL11" s="443"/>
      <c r="HJM11" s="443"/>
      <c r="HJN11" s="443"/>
      <c r="HJO11" s="443"/>
      <c r="HJP11" s="443"/>
      <c r="HJQ11" s="443"/>
      <c r="HJR11" s="443"/>
      <c r="HJS11" s="443"/>
      <c r="HJT11" s="443"/>
      <c r="HJU11" s="443"/>
      <c r="HJV11" s="443"/>
      <c r="HJW11" s="443"/>
      <c r="HJX11" s="443"/>
      <c r="HJY11" s="443"/>
      <c r="HJZ11" s="443"/>
      <c r="HKA11" s="443"/>
      <c r="HKB11" s="443"/>
      <c r="HKC11" s="443"/>
      <c r="HKD11" s="443"/>
      <c r="HKE11" s="443"/>
      <c r="HKF11" s="443"/>
      <c r="HKG11" s="443"/>
      <c r="HKH11" s="443"/>
      <c r="HKI11" s="443"/>
      <c r="HKJ11" s="443"/>
      <c r="HKK11" s="443"/>
      <c r="HKL11" s="443"/>
      <c r="HKM11" s="443"/>
      <c r="HKN11" s="443"/>
      <c r="HKO11" s="443"/>
      <c r="HKP11" s="443"/>
      <c r="HKQ11" s="443"/>
      <c r="HKR11" s="443"/>
      <c r="HKS11" s="443"/>
      <c r="HKT11" s="443"/>
      <c r="HKU11" s="443"/>
      <c r="HKV11" s="443"/>
      <c r="HKW11" s="443"/>
      <c r="HKX11" s="443"/>
      <c r="HKY11" s="443"/>
      <c r="HKZ11" s="443"/>
      <c r="HLA11" s="443"/>
      <c r="HLB11" s="443"/>
      <c r="HLC11" s="443"/>
      <c r="HLD11" s="443"/>
      <c r="HLE11" s="443"/>
      <c r="HLF11" s="443"/>
      <c r="HLG11" s="443"/>
      <c r="HLH11" s="443"/>
      <c r="HLI11" s="443"/>
      <c r="HLJ11" s="443"/>
      <c r="HLK11" s="443"/>
      <c r="HLL11" s="443"/>
      <c r="HLM11" s="443"/>
      <c r="HLN11" s="443"/>
      <c r="HLO11" s="443"/>
      <c r="HLP11" s="443"/>
      <c r="HLQ11" s="443"/>
      <c r="HLR11" s="443"/>
      <c r="HLS11" s="443"/>
      <c r="HLT11" s="443"/>
      <c r="HLU11" s="443"/>
      <c r="HLV11" s="443"/>
      <c r="HLW11" s="443"/>
      <c r="HLX11" s="443"/>
      <c r="HLY11" s="443"/>
      <c r="HLZ11" s="443"/>
      <c r="HMA11" s="443"/>
      <c r="HMB11" s="443"/>
      <c r="HMC11" s="443"/>
      <c r="HMD11" s="443"/>
      <c r="HME11" s="443"/>
      <c r="HMF11" s="443"/>
      <c r="HMG11" s="443"/>
      <c r="HMH11" s="443"/>
      <c r="HMI11" s="443"/>
      <c r="HMJ11" s="443"/>
      <c r="HMK11" s="443"/>
      <c r="HML11" s="443"/>
      <c r="HMM11" s="443"/>
      <c r="HMN11" s="443"/>
      <c r="HMO11" s="443"/>
      <c r="HMP11" s="443"/>
      <c r="HMQ11" s="443"/>
      <c r="HMR11" s="443"/>
      <c r="HMS11" s="443"/>
      <c r="HMT11" s="443"/>
      <c r="HMU11" s="443"/>
      <c r="HMV11" s="443"/>
      <c r="HMW11" s="443"/>
      <c r="HMX11" s="443"/>
      <c r="HMY11" s="443"/>
      <c r="HMZ11" s="443"/>
      <c r="HNA11" s="443"/>
      <c r="HNB11" s="443"/>
      <c r="HNC11" s="443"/>
      <c r="HND11" s="443"/>
      <c r="HNE11" s="443"/>
      <c r="HNF11" s="443"/>
      <c r="HNG11" s="443"/>
      <c r="HNH11" s="443"/>
      <c r="HNI11" s="443"/>
      <c r="HNJ11" s="443"/>
      <c r="HNK11" s="443"/>
      <c r="HNL11" s="443"/>
      <c r="HNM11" s="443"/>
      <c r="HNN11" s="443"/>
      <c r="HNO11" s="443"/>
      <c r="HNP11" s="443"/>
      <c r="HNQ11" s="443"/>
      <c r="HNR11" s="443"/>
      <c r="HNS11" s="443"/>
      <c r="HNT11" s="443"/>
      <c r="HNU11" s="443"/>
      <c r="HNV11" s="443"/>
      <c r="HNW11" s="443"/>
      <c r="HNX11" s="443"/>
      <c r="HNY11" s="443"/>
      <c r="HNZ11" s="443"/>
      <c r="HOA11" s="443"/>
      <c r="HOB11" s="443"/>
      <c r="HOC11" s="443"/>
      <c r="HOD11" s="443"/>
      <c r="HOE11" s="443"/>
      <c r="HOF11" s="443"/>
      <c r="HOG11" s="443"/>
      <c r="HOH11" s="443"/>
      <c r="HOI11" s="443"/>
      <c r="HOJ11" s="443"/>
      <c r="HOK11" s="443"/>
      <c r="HOL11" s="443"/>
      <c r="HOM11" s="443"/>
      <c r="HON11" s="443"/>
      <c r="HOO11" s="443"/>
      <c r="HOP11" s="443"/>
      <c r="HOQ11" s="443"/>
      <c r="HOR11" s="443"/>
      <c r="HOS11" s="443"/>
      <c r="HOT11" s="443"/>
      <c r="HOU11" s="443"/>
      <c r="HOV11" s="443"/>
      <c r="HOW11" s="443"/>
      <c r="HOX11" s="443"/>
      <c r="HOY11" s="443"/>
      <c r="HOZ11" s="443"/>
      <c r="HPA11" s="443"/>
      <c r="HPB11" s="443"/>
      <c r="HPC11" s="443"/>
      <c r="HPD11" s="443"/>
      <c r="HPE11" s="443"/>
      <c r="HPF11" s="443"/>
      <c r="HPG11" s="443"/>
      <c r="HPH11" s="443"/>
      <c r="HPI11" s="443"/>
      <c r="HPJ11" s="443"/>
      <c r="HPK11" s="443"/>
      <c r="HPL11" s="443"/>
      <c r="HPM11" s="443"/>
      <c r="HPN11" s="443"/>
      <c r="HPO11" s="443"/>
      <c r="HPP11" s="443"/>
      <c r="HPQ11" s="443"/>
      <c r="HPR11" s="443"/>
      <c r="HPS11" s="443"/>
      <c r="HPT11" s="443"/>
      <c r="HPU11" s="443"/>
      <c r="HPV11" s="443"/>
      <c r="HPW11" s="443"/>
      <c r="HPX11" s="443"/>
      <c r="HPY11" s="443"/>
      <c r="HPZ11" s="443"/>
      <c r="HQA11" s="443"/>
      <c r="HQB11" s="443"/>
      <c r="HQC11" s="443"/>
      <c r="HQD11" s="443"/>
      <c r="HQE11" s="443"/>
      <c r="HQF11" s="443"/>
      <c r="HQG11" s="443"/>
      <c r="HQH11" s="443"/>
      <c r="HQI11" s="443"/>
      <c r="HQJ11" s="443"/>
      <c r="HQK11" s="443"/>
      <c r="HQL11" s="443"/>
      <c r="HQM11" s="443"/>
      <c r="HQN11" s="443"/>
      <c r="HQO11" s="443"/>
      <c r="HQP11" s="443"/>
      <c r="HQQ11" s="443"/>
      <c r="HQR11" s="443"/>
      <c r="HQS11" s="443"/>
      <c r="HQT11" s="443"/>
      <c r="HQU11" s="443"/>
      <c r="HQV11" s="443"/>
      <c r="HQW11" s="443"/>
      <c r="HQX11" s="443"/>
      <c r="HQY11" s="443"/>
      <c r="HQZ11" s="443"/>
      <c r="HRA11" s="443"/>
      <c r="HRB11" s="443"/>
      <c r="HRC11" s="443"/>
      <c r="HRD11" s="443"/>
      <c r="HRE11" s="443"/>
      <c r="HRF11" s="443"/>
      <c r="HRG11" s="443"/>
      <c r="HRH11" s="443"/>
      <c r="HRI11" s="443"/>
      <c r="HRJ11" s="443"/>
      <c r="HRK11" s="443"/>
      <c r="HRL11" s="443"/>
      <c r="HRM11" s="443"/>
      <c r="HRN11" s="443"/>
      <c r="HRO11" s="443"/>
      <c r="HRP11" s="443"/>
      <c r="HRQ11" s="443"/>
      <c r="HRR11" s="443"/>
      <c r="HRS11" s="443"/>
      <c r="HRT11" s="443"/>
      <c r="HRU11" s="443"/>
      <c r="HRV11" s="443"/>
      <c r="HRW11" s="443"/>
      <c r="HRX11" s="443"/>
      <c r="HRY11" s="443"/>
      <c r="HRZ11" s="443"/>
      <c r="HSA11" s="443"/>
      <c r="HSB11" s="443"/>
      <c r="HSC11" s="443"/>
      <c r="HSD11" s="443"/>
      <c r="HSE11" s="443"/>
      <c r="HSF11" s="443"/>
      <c r="HSG11" s="443"/>
      <c r="HSH11" s="443"/>
      <c r="HSI11" s="443"/>
      <c r="HSJ11" s="443"/>
      <c r="HSK11" s="443"/>
      <c r="HSL11" s="443"/>
      <c r="HSM11" s="443"/>
      <c r="HSN11" s="443"/>
      <c r="HSO11" s="443"/>
      <c r="HSP11" s="443"/>
      <c r="HSQ11" s="443"/>
      <c r="HSR11" s="443"/>
      <c r="HSS11" s="443"/>
      <c r="HST11" s="443"/>
      <c r="HSU11" s="443"/>
      <c r="HSV11" s="443"/>
      <c r="HSW11" s="443"/>
      <c r="HSX11" s="443"/>
      <c r="HSY11" s="443"/>
      <c r="HSZ11" s="443"/>
      <c r="HTA11" s="443"/>
      <c r="HTB11" s="443"/>
      <c r="HTC11" s="443"/>
      <c r="HTD11" s="443"/>
      <c r="HTE11" s="443"/>
      <c r="HTF11" s="443"/>
      <c r="HTG11" s="443"/>
      <c r="HTH11" s="443"/>
      <c r="HTI11" s="443"/>
      <c r="HTJ11" s="443"/>
      <c r="HTK11" s="443"/>
      <c r="HTL11" s="443"/>
      <c r="HTM11" s="443"/>
      <c r="HTN11" s="443"/>
      <c r="HTO11" s="443"/>
      <c r="HTP11" s="443"/>
      <c r="HTQ11" s="443"/>
      <c r="HTR11" s="443"/>
      <c r="HTS11" s="443"/>
      <c r="HTT11" s="443"/>
      <c r="HTU11" s="443"/>
      <c r="HTV11" s="443"/>
      <c r="HTW11" s="443"/>
      <c r="HTX11" s="443"/>
      <c r="HTY11" s="443"/>
      <c r="HTZ11" s="443"/>
      <c r="HUA11" s="443"/>
      <c r="HUB11" s="443"/>
      <c r="HUC11" s="443"/>
      <c r="HUD11" s="443"/>
      <c r="HUE11" s="443"/>
      <c r="HUF11" s="443"/>
      <c r="HUG11" s="443"/>
      <c r="HUH11" s="443"/>
      <c r="HUI11" s="443"/>
      <c r="HUJ11" s="443"/>
      <c r="HUK11" s="443"/>
      <c r="HUL11" s="443"/>
      <c r="HUM11" s="443"/>
      <c r="HUN11" s="443"/>
      <c r="HUO11" s="443"/>
      <c r="HUP11" s="443"/>
      <c r="HUQ11" s="443"/>
      <c r="HUR11" s="443"/>
      <c r="HUS11" s="443"/>
      <c r="HUT11" s="443"/>
      <c r="HUU11" s="443"/>
      <c r="HUV11" s="443"/>
      <c r="HUW11" s="443"/>
      <c r="HUX11" s="443"/>
      <c r="HUY11" s="443"/>
      <c r="HUZ11" s="443"/>
      <c r="HVA11" s="443"/>
      <c r="HVB11" s="443"/>
      <c r="HVC11" s="443"/>
      <c r="HVD11" s="443"/>
      <c r="HVE11" s="443"/>
      <c r="HVF11" s="443"/>
      <c r="HVG11" s="443"/>
      <c r="HVH11" s="443"/>
      <c r="HVI11" s="443"/>
      <c r="HVJ11" s="443"/>
      <c r="HVK11" s="443"/>
      <c r="HVL11" s="443"/>
      <c r="HVM11" s="443"/>
      <c r="HVN11" s="443"/>
      <c r="HVO11" s="443"/>
      <c r="HVP11" s="443"/>
      <c r="HVQ11" s="443"/>
      <c r="HVR11" s="443"/>
      <c r="HVS11" s="443"/>
      <c r="HVT11" s="443"/>
      <c r="HVU11" s="443"/>
      <c r="HVV11" s="443"/>
      <c r="HVW11" s="443"/>
      <c r="HVX11" s="443"/>
      <c r="HVY11" s="443"/>
      <c r="HVZ11" s="443"/>
      <c r="HWA11" s="443"/>
      <c r="HWB11" s="443"/>
      <c r="HWC11" s="443"/>
      <c r="HWD11" s="443"/>
      <c r="HWE11" s="443"/>
      <c r="HWF11" s="443"/>
      <c r="HWG11" s="443"/>
      <c r="HWH11" s="443"/>
      <c r="HWI11" s="443"/>
      <c r="HWJ11" s="443"/>
      <c r="HWK11" s="443"/>
      <c r="HWL11" s="443"/>
      <c r="HWM11" s="443"/>
      <c r="HWN11" s="443"/>
      <c r="HWO11" s="443"/>
      <c r="HWP11" s="443"/>
      <c r="HWQ11" s="443"/>
      <c r="HWR11" s="443"/>
      <c r="HWS11" s="443"/>
      <c r="HWT11" s="443"/>
      <c r="HWU11" s="443"/>
      <c r="HWV11" s="443"/>
      <c r="HWW11" s="443"/>
      <c r="HWX11" s="443"/>
      <c r="HWY11" s="443"/>
      <c r="HWZ11" s="443"/>
      <c r="HXA11" s="443"/>
      <c r="HXB11" s="443"/>
      <c r="HXC11" s="443"/>
      <c r="HXD11" s="443"/>
      <c r="HXE11" s="443"/>
      <c r="HXF11" s="443"/>
      <c r="HXG11" s="443"/>
      <c r="HXH11" s="443"/>
      <c r="HXI11" s="443"/>
      <c r="HXJ11" s="443"/>
      <c r="HXK11" s="443"/>
      <c r="HXL11" s="443"/>
      <c r="HXM11" s="443"/>
      <c r="HXN11" s="443"/>
      <c r="HXO11" s="443"/>
      <c r="HXP11" s="443"/>
      <c r="HXQ11" s="443"/>
      <c r="HXR11" s="443"/>
      <c r="HXS11" s="443"/>
      <c r="HXT11" s="443"/>
      <c r="HXU11" s="443"/>
      <c r="HXV11" s="443"/>
      <c r="HXW11" s="443"/>
      <c r="HXX11" s="443"/>
      <c r="HXY11" s="443"/>
      <c r="HXZ11" s="443"/>
      <c r="HYA11" s="443"/>
      <c r="HYB11" s="443"/>
      <c r="HYC11" s="443"/>
      <c r="HYD11" s="443"/>
      <c r="HYE11" s="443"/>
      <c r="HYF11" s="443"/>
      <c r="HYG11" s="443"/>
      <c r="HYH11" s="443"/>
      <c r="HYI11" s="443"/>
      <c r="HYJ11" s="443"/>
      <c r="HYK11" s="443"/>
      <c r="HYL11" s="443"/>
      <c r="HYM11" s="443"/>
      <c r="HYN11" s="443"/>
      <c r="HYO11" s="443"/>
      <c r="HYP11" s="443"/>
      <c r="HYQ11" s="443"/>
      <c r="HYR11" s="443"/>
      <c r="HYS11" s="443"/>
      <c r="HYT11" s="443"/>
      <c r="HYU11" s="443"/>
      <c r="HYV11" s="443"/>
      <c r="HYW11" s="443"/>
      <c r="HYX11" s="443"/>
      <c r="HYY11" s="443"/>
      <c r="HYZ11" s="443"/>
      <c r="HZA11" s="443"/>
      <c r="HZB11" s="443"/>
      <c r="HZC11" s="443"/>
      <c r="HZD11" s="443"/>
      <c r="HZE11" s="443"/>
      <c r="HZF11" s="443"/>
      <c r="HZG11" s="443"/>
      <c r="HZH11" s="443"/>
      <c r="HZI11" s="443"/>
      <c r="HZJ11" s="443"/>
      <c r="HZK11" s="443"/>
      <c r="HZL11" s="443"/>
      <c r="HZM11" s="443"/>
      <c r="HZN11" s="443"/>
      <c r="HZO11" s="443"/>
      <c r="HZP11" s="443"/>
      <c r="HZQ11" s="443"/>
      <c r="HZR11" s="443"/>
      <c r="HZS11" s="443"/>
      <c r="HZT11" s="443"/>
      <c r="HZU11" s="443"/>
      <c r="HZV11" s="443"/>
      <c r="HZW11" s="443"/>
      <c r="HZX11" s="443"/>
      <c r="HZY11" s="443"/>
      <c r="HZZ11" s="443"/>
      <c r="IAA11" s="443"/>
      <c r="IAB11" s="443"/>
      <c r="IAC11" s="443"/>
      <c r="IAD11" s="443"/>
      <c r="IAE11" s="443"/>
      <c r="IAF11" s="443"/>
      <c r="IAG11" s="443"/>
      <c r="IAH11" s="443"/>
      <c r="IAI11" s="443"/>
      <c r="IAJ11" s="443"/>
      <c r="IAK11" s="443"/>
      <c r="IAL11" s="443"/>
      <c r="IAM11" s="443"/>
      <c r="IAN11" s="443"/>
      <c r="IAO11" s="443"/>
      <c r="IAP11" s="443"/>
      <c r="IAQ11" s="443"/>
      <c r="IAR11" s="443"/>
      <c r="IAS11" s="443"/>
      <c r="IAT11" s="443"/>
      <c r="IAU11" s="443"/>
      <c r="IAV11" s="443"/>
      <c r="IAW11" s="443"/>
      <c r="IAX11" s="443"/>
      <c r="IAY11" s="443"/>
      <c r="IAZ11" s="443"/>
      <c r="IBA11" s="443"/>
      <c r="IBB11" s="443"/>
      <c r="IBC11" s="443"/>
      <c r="IBD11" s="443"/>
      <c r="IBE11" s="443"/>
      <c r="IBF11" s="443"/>
      <c r="IBG11" s="443"/>
      <c r="IBH11" s="443"/>
      <c r="IBI11" s="443"/>
      <c r="IBJ11" s="443"/>
      <c r="IBK11" s="443"/>
      <c r="IBL11" s="443"/>
      <c r="IBM11" s="443"/>
      <c r="IBN11" s="443"/>
      <c r="IBO11" s="443"/>
      <c r="IBP11" s="443"/>
      <c r="IBQ11" s="443"/>
      <c r="IBR11" s="443"/>
      <c r="IBS11" s="443"/>
      <c r="IBT11" s="443"/>
      <c r="IBU11" s="443"/>
      <c r="IBV11" s="443"/>
      <c r="IBW11" s="443"/>
      <c r="IBX11" s="443"/>
      <c r="IBY11" s="443"/>
      <c r="IBZ11" s="443"/>
      <c r="ICA11" s="443"/>
      <c r="ICB11" s="443"/>
      <c r="ICC11" s="443"/>
      <c r="ICD11" s="443"/>
      <c r="ICE11" s="443"/>
      <c r="ICF11" s="443"/>
      <c r="ICG11" s="443"/>
      <c r="ICH11" s="443"/>
      <c r="ICI11" s="443"/>
      <c r="ICJ11" s="443"/>
      <c r="ICK11" s="443"/>
      <c r="ICL11" s="443"/>
      <c r="ICM11" s="443"/>
      <c r="ICN11" s="443"/>
      <c r="ICO11" s="443"/>
      <c r="ICP11" s="443"/>
      <c r="ICQ11" s="443"/>
      <c r="ICR11" s="443"/>
      <c r="ICS11" s="443"/>
      <c r="ICT11" s="443"/>
      <c r="ICU11" s="443"/>
      <c r="ICV11" s="443"/>
      <c r="ICW11" s="443"/>
      <c r="ICX11" s="443"/>
      <c r="ICY11" s="443"/>
      <c r="ICZ11" s="443"/>
      <c r="IDA11" s="443"/>
      <c r="IDB11" s="443"/>
      <c r="IDC11" s="443"/>
      <c r="IDD11" s="443"/>
      <c r="IDE11" s="443"/>
      <c r="IDF11" s="443"/>
      <c r="IDG11" s="443"/>
      <c r="IDH11" s="443"/>
      <c r="IDI11" s="443"/>
      <c r="IDJ11" s="443"/>
      <c r="IDK11" s="443"/>
      <c r="IDL11" s="443"/>
      <c r="IDM11" s="443"/>
      <c r="IDN11" s="443"/>
      <c r="IDO11" s="443"/>
      <c r="IDP11" s="443"/>
      <c r="IDQ11" s="443"/>
      <c r="IDR11" s="443"/>
      <c r="IDS11" s="443"/>
      <c r="IDT11" s="443"/>
      <c r="IDU11" s="443"/>
      <c r="IDV11" s="443"/>
      <c r="IDW11" s="443"/>
      <c r="IDX11" s="443"/>
      <c r="IDY11" s="443"/>
      <c r="IDZ11" s="443"/>
      <c r="IEA11" s="443"/>
      <c r="IEB11" s="443"/>
      <c r="IEC11" s="443"/>
      <c r="IED11" s="443"/>
      <c r="IEE11" s="443"/>
      <c r="IEF11" s="443"/>
      <c r="IEG11" s="443"/>
      <c r="IEH11" s="443"/>
      <c r="IEI11" s="443"/>
      <c r="IEJ11" s="443"/>
      <c r="IEK11" s="443"/>
      <c r="IEL11" s="443"/>
      <c r="IEM11" s="443"/>
      <c r="IEN11" s="443"/>
      <c r="IEO11" s="443"/>
      <c r="IEP11" s="443"/>
      <c r="IEQ11" s="443"/>
      <c r="IER11" s="443"/>
      <c r="IES11" s="443"/>
      <c r="IET11" s="443"/>
      <c r="IEU11" s="443"/>
      <c r="IEV11" s="443"/>
      <c r="IEW11" s="443"/>
      <c r="IEX11" s="443"/>
      <c r="IEY11" s="443"/>
      <c r="IEZ11" s="443"/>
      <c r="IFA11" s="443"/>
      <c r="IFB11" s="443"/>
      <c r="IFC11" s="443"/>
      <c r="IFD11" s="443"/>
      <c r="IFE11" s="443"/>
      <c r="IFF11" s="443"/>
      <c r="IFG11" s="443"/>
      <c r="IFH11" s="443"/>
      <c r="IFI11" s="443"/>
      <c r="IFJ11" s="443"/>
      <c r="IFK11" s="443"/>
      <c r="IFL11" s="443"/>
      <c r="IFM11" s="443"/>
      <c r="IFN11" s="443"/>
      <c r="IFO11" s="443"/>
      <c r="IFP11" s="443"/>
      <c r="IFQ11" s="443"/>
      <c r="IFR11" s="443"/>
      <c r="IFS11" s="443"/>
      <c r="IFT11" s="443"/>
      <c r="IFU11" s="443"/>
      <c r="IFV11" s="443"/>
      <c r="IFW11" s="443"/>
      <c r="IFX11" s="443"/>
      <c r="IFY11" s="443"/>
      <c r="IFZ11" s="443"/>
      <c r="IGA11" s="443"/>
      <c r="IGB11" s="443"/>
      <c r="IGC11" s="443"/>
      <c r="IGD11" s="443"/>
      <c r="IGE11" s="443"/>
      <c r="IGF11" s="443"/>
      <c r="IGG11" s="443"/>
      <c r="IGH11" s="443"/>
      <c r="IGI11" s="443"/>
      <c r="IGJ11" s="443"/>
      <c r="IGK11" s="443"/>
      <c r="IGL11" s="443"/>
      <c r="IGM11" s="443"/>
      <c r="IGN11" s="443"/>
      <c r="IGO11" s="443"/>
      <c r="IGP11" s="443"/>
      <c r="IGQ11" s="443"/>
      <c r="IGR11" s="443"/>
      <c r="IGS11" s="443"/>
      <c r="IGT11" s="443"/>
      <c r="IGU11" s="443"/>
      <c r="IGV11" s="443"/>
      <c r="IGW11" s="443"/>
      <c r="IGX11" s="443"/>
      <c r="IGY11" s="443"/>
      <c r="IGZ11" s="443"/>
      <c r="IHA11" s="443"/>
      <c r="IHB11" s="443"/>
      <c r="IHC11" s="443"/>
      <c r="IHD11" s="443"/>
      <c r="IHE11" s="443"/>
      <c r="IHF11" s="443"/>
      <c r="IHG11" s="443"/>
      <c r="IHH11" s="443"/>
      <c r="IHI11" s="443"/>
      <c r="IHJ11" s="443"/>
      <c r="IHK11" s="443"/>
      <c r="IHL11" s="443"/>
      <c r="IHM11" s="443"/>
      <c r="IHN11" s="443"/>
      <c r="IHO11" s="443"/>
      <c r="IHP11" s="443"/>
      <c r="IHQ11" s="443"/>
      <c r="IHR11" s="443"/>
      <c r="IHS11" s="443"/>
      <c r="IHT11" s="443"/>
      <c r="IHU11" s="443"/>
      <c r="IHV11" s="443"/>
      <c r="IHW11" s="443"/>
      <c r="IHX11" s="443"/>
      <c r="IHY11" s="443"/>
      <c r="IHZ11" s="443"/>
      <c r="IIA11" s="443"/>
      <c r="IIB11" s="443"/>
      <c r="IIC11" s="443"/>
      <c r="IID11" s="443"/>
      <c r="IIE11" s="443"/>
      <c r="IIF11" s="443"/>
      <c r="IIG11" s="443"/>
      <c r="IIH11" s="443"/>
      <c r="III11" s="443"/>
      <c r="IIJ11" s="443"/>
      <c r="IIK11" s="443"/>
      <c r="IIL11" s="443"/>
      <c r="IIM11" s="443"/>
      <c r="IIN11" s="443"/>
      <c r="IIO11" s="443"/>
      <c r="IIP11" s="443"/>
      <c r="IIQ11" s="443"/>
      <c r="IIR11" s="443"/>
      <c r="IIS11" s="443"/>
      <c r="IIT11" s="443"/>
      <c r="IIU11" s="443"/>
      <c r="IIV11" s="443"/>
      <c r="IIW11" s="443"/>
      <c r="IIX11" s="443"/>
      <c r="IIY11" s="443"/>
      <c r="IIZ11" s="443"/>
      <c r="IJA11" s="443"/>
      <c r="IJB11" s="443"/>
      <c r="IJC11" s="443"/>
      <c r="IJD11" s="443"/>
      <c r="IJE11" s="443"/>
      <c r="IJF11" s="443"/>
      <c r="IJG11" s="443"/>
      <c r="IJH11" s="443"/>
      <c r="IJI11" s="443"/>
      <c r="IJJ11" s="443"/>
      <c r="IJK11" s="443"/>
      <c r="IJL11" s="443"/>
      <c r="IJM11" s="443"/>
      <c r="IJN11" s="443"/>
      <c r="IJO11" s="443"/>
      <c r="IJP11" s="443"/>
      <c r="IJQ11" s="443"/>
      <c r="IJR11" s="443"/>
      <c r="IJS11" s="443"/>
      <c r="IJT11" s="443"/>
      <c r="IJU11" s="443"/>
      <c r="IJV11" s="443"/>
      <c r="IJW11" s="443"/>
      <c r="IJX11" s="443"/>
      <c r="IJY11" s="443"/>
      <c r="IJZ11" s="443"/>
      <c r="IKA11" s="443"/>
      <c r="IKB11" s="443"/>
      <c r="IKC11" s="443"/>
      <c r="IKD11" s="443"/>
      <c r="IKE11" s="443"/>
      <c r="IKF11" s="443"/>
      <c r="IKG11" s="443"/>
      <c r="IKH11" s="443"/>
      <c r="IKI11" s="443"/>
      <c r="IKJ11" s="443"/>
      <c r="IKK11" s="443"/>
      <c r="IKL11" s="443"/>
      <c r="IKM11" s="443"/>
      <c r="IKN11" s="443"/>
      <c r="IKO11" s="443"/>
      <c r="IKP11" s="443"/>
      <c r="IKQ11" s="443"/>
      <c r="IKR11" s="443"/>
      <c r="IKS11" s="443"/>
      <c r="IKT11" s="443"/>
      <c r="IKU11" s="443"/>
      <c r="IKV11" s="443"/>
      <c r="IKW11" s="443"/>
      <c r="IKX11" s="443"/>
      <c r="IKY11" s="443"/>
      <c r="IKZ11" s="443"/>
      <c r="ILA11" s="443"/>
      <c r="ILB11" s="443"/>
      <c r="ILC11" s="443"/>
      <c r="ILD11" s="443"/>
      <c r="ILE11" s="443"/>
      <c r="ILF11" s="443"/>
      <c r="ILG11" s="443"/>
      <c r="ILH11" s="443"/>
      <c r="ILI11" s="443"/>
      <c r="ILJ11" s="443"/>
      <c r="ILK11" s="443"/>
      <c r="ILL11" s="443"/>
      <c r="ILM11" s="443"/>
      <c r="ILN11" s="443"/>
      <c r="ILO11" s="443"/>
      <c r="ILP11" s="443"/>
      <c r="ILQ11" s="443"/>
      <c r="ILR11" s="443"/>
      <c r="ILS11" s="443"/>
      <c r="ILT11" s="443"/>
      <c r="ILU11" s="443"/>
      <c r="ILV11" s="443"/>
      <c r="ILW11" s="443"/>
      <c r="ILX11" s="443"/>
      <c r="ILY11" s="443"/>
      <c r="ILZ11" s="443"/>
      <c r="IMA11" s="443"/>
      <c r="IMB11" s="443"/>
      <c r="IMC11" s="443"/>
      <c r="IMD11" s="443"/>
      <c r="IME11" s="443"/>
      <c r="IMF11" s="443"/>
      <c r="IMG11" s="443"/>
      <c r="IMH11" s="443"/>
      <c r="IMI11" s="443"/>
      <c r="IMJ11" s="443"/>
      <c r="IMK11" s="443"/>
      <c r="IML11" s="443"/>
      <c r="IMM11" s="443"/>
      <c r="IMN11" s="443"/>
      <c r="IMO11" s="443"/>
      <c r="IMP11" s="443"/>
      <c r="IMQ11" s="443"/>
      <c r="IMR11" s="443"/>
      <c r="IMS11" s="443"/>
      <c r="IMT11" s="443"/>
      <c r="IMU11" s="443"/>
      <c r="IMV11" s="443"/>
      <c r="IMW11" s="443"/>
      <c r="IMX11" s="443"/>
      <c r="IMY11" s="443"/>
      <c r="IMZ11" s="443"/>
      <c r="INA11" s="443"/>
      <c r="INB11" s="443"/>
      <c r="INC11" s="443"/>
      <c r="IND11" s="443"/>
      <c r="INE11" s="443"/>
      <c r="INF11" s="443"/>
      <c r="ING11" s="443"/>
      <c r="INH11" s="443"/>
      <c r="INI11" s="443"/>
      <c r="INJ11" s="443"/>
      <c r="INK11" s="443"/>
      <c r="INL11" s="443"/>
      <c r="INM11" s="443"/>
      <c r="INN11" s="443"/>
      <c r="INO11" s="443"/>
      <c r="INP11" s="443"/>
      <c r="INQ11" s="443"/>
      <c r="INR11" s="443"/>
      <c r="INS11" s="443"/>
      <c r="INT11" s="443"/>
      <c r="INU11" s="443"/>
      <c r="INV11" s="443"/>
      <c r="INW11" s="443"/>
      <c r="INX11" s="443"/>
      <c r="INY11" s="443"/>
      <c r="INZ11" s="443"/>
      <c r="IOA11" s="443"/>
      <c r="IOB11" s="443"/>
      <c r="IOC11" s="443"/>
      <c r="IOD11" s="443"/>
      <c r="IOE11" s="443"/>
      <c r="IOF11" s="443"/>
      <c r="IOG11" s="443"/>
      <c r="IOH11" s="443"/>
      <c r="IOI11" s="443"/>
      <c r="IOJ11" s="443"/>
      <c r="IOK11" s="443"/>
      <c r="IOL11" s="443"/>
      <c r="IOM11" s="443"/>
      <c r="ION11" s="443"/>
      <c r="IOO11" s="443"/>
      <c r="IOP11" s="443"/>
      <c r="IOQ11" s="443"/>
      <c r="IOR11" s="443"/>
      <c r="IOS11" s="443"/>
      <c r="IOT11" s="443"/>
      <c r="IOU11" s="443"/>
      <c r="IOV11" s="443"/>
      <c r="IOW11" s="443"/>
      <c r="IOX11" s="443"/>
      <c r="IOY11" s="443"/>
      <c r="IOZ11" s="443"/>
      <c r="IPA11" s="443"/>
      <c r="IPB11" s="443"/>
      <c r="IPC11" s="443"/>
      <c r="IPD11" s="443"/>
      <c r="IPE11" s="443"/>
      <c r="IPF11" s="443"/>
      <c r="IPG11" s="443"/>
      <c r="IPH11" s="443"/>
      <c r="IPI11" s="443"/>
      <c r="IPJ11" s="443"/>
      <c r="IPK11" s="443"/>
      <c r="IPL11" s="443"/>
      <c r="IPM11" s="443"/>
      <c r="IPN11" s="443"/>
      <c r="IPO11" s="443"/>
      <c r="IPP11" s="443"/>
      <c r="IPQ11" s="443"/>
      <c r="IPR11" s="443"/>
      <c r="IPS11" s="443"/>
      <c r="IPT11" s="443"/>
      <c r="IPU11" s="443"/>
      <c r="IPV11" s="443"/>
      <c r="IPW11" s="443"/>
      <c r="IPX11" s="443"/>
      <c r="IPY11" s="443"/>
      <c r="IPZ11" s="443"/>
      <c r="IQA11" s="443"/>
      <c r="IQB11" s="443"/>
      <c r="IQC11" s="443"/>
      <c r="IQD11" s="443"/>
      <c r="IQE11" s="443"/>
      <c r="IQF11" s="443"/>
      <c r="IQG11" s="443"/>
      <c r="IQH11" s="443"/>
      <c r="IQI11" s="443"/>
      <c r="IQJ11" s="443"/>
      <c r="IQK11" s="443"/>
      <c r="IQL11" s="443"/>
      <c r="IQM11" s="443"/>
      <c r="IQN11" s="443"/>
      <c r="IQO11" s="443"/>
      <c r="IQP11" s="443"/>
      <c r="IQQ11" s="443"/>
      <c r="IQR11" s="443"/>
      <c r="IQS11" s="443"/>
      <c r="IQT11" s="443"/>
      <c r="IQU11" s="443"/>
      <c r="IQV11" s="443"/>
      <c r="IQW11" s="443"/>
      <c r="IQX11" s="443"/>
      <c r="IQY11" s="443"/>
      <c r="IQZ11" s="443"/>
      <c r="IRA11" s="443"/>
      <c r="IRB11" s="443"/>
      <c r="IRC11" s="443"/>
      <c r="IRD11" s="443"/>
      <c r="IRE11" s="443"/>
      <c r="IRF11" s="443"/>
      <c r="IRG11" s="443"/>
      <c r="IRH11" s="443"/>
      <c r="IRI11" s="443"/>
      <c r="IRJ11" s="443"/>
      <c r="IRK11" s="443"/>
      <c r="IRL11" s="443"/>
      <c r="IRM11" s="443"/>
      <c r="IRN11" s="443"/>
      <c r="IRO11" s="443"/>
      <c r="IRP11" s="443"/>
      <c r="IRQ11" s="443"/>
      <c r="IRR11" s="443"/>
      <c r="IRS11" s="443"/>
      <c r="IRT11" s="443"/>
      <c r="IRU11" s="443"/>
      <c r="IRV11" s="443"/>
      <c r="IRW11" s="443"/>
      <c r="IRX11" s="443"/>
      <c r="IRY11" s="443"/>
      <c r="IRZ11" s="443"/>
      <c r="ISA11" s="443"/>
      <c r="ISB11" s="443"/>
      <c r="ISC11" s="443"/>
      <c r="ISD11" s="443"/>
      <c r="ISE11" s="443"/>
      <c r="ISF11" s="443"/>
      <c r="ISG11" s="443"/>
      <c r="ISH11" s="443"/>
      <c r="ISI11" s="443"/>
      <c r="ISJ11" s="443"/>
      <c r="ISK11" s="443"/>
      <c r="ISL11" s="443"/>
      <c r="ISM11" s="443"/>
      <c r="ISN11" s="443"/>
      <c r="ISO11" s="443"/>
      <c r="ISP11" s="443"/>
      <c r="ISQ11" s="443"/>
      <c r="ISR11" s="443"/>
      <c r="ISS11" s="443"/>
      <c r="IST11" s="443"/>
      <c r="ISU11" s="443"/>
      <c r="ISV11" s="443"/>
      <c r="ISW11" s="443"/>
      <c r="ISX11" s="443"/>
      <c r="ISY11" s="443"/>
      <c r="ISZ11" s="443"/>
      <c r="ITA11" s="443"/>
      <c r="ITB11" s="443"/>
      <c r="ITC11" s="443"/>
      <c r="ITD11" s="443"/>
      <c r="ITE11" s="443"/>
      <c r="ITF11" s="443"/>
      <c r="ITG11" s="443"/>
      <c r="ITH11" s="443"/>
      <c r="ITI11" s="443"/>
      <c r="ITJ11" s="443"/>
      <c r="ITK11" s="443"/>
      <c r="ITL11" s="443"/>
      <c r="ITM11" s="443"/>
      <c r="ITN11" s="443"/>
      <c r="ITO11" s="443"/>
      <c r="ITP11" s="443"/>
      <c r="ITQ11" s="443"/>
      <c r="ITR11" s="443"/>
      <c r="ITS11" s="443"/>
      <c r="ITT11" s="443"/>
      <c r="ITU11" s="443"/>
      <c r="ITV11" s="443"/>
      <c r="ITW11" s="443"/>
      <c r="ITX11" s="443"/>
      <c r="ITY11" s="443"/>
      <c r="ITZ11" s="443"/>
      <c r="IUA11" s="443"/>
      <c r="IUB11" s="443"/>
      <c r="IUC11" s="443"/>
      <c r="IUD11" s="443"/>
      <c r="IUE11" s="443"/>
      <c r="IUF11" s="443"/>
      <c r="IUG11" s="443"/>
      <c r="IUH11" s="443"/>
      <c r="IUI11" s="443"/>
      <c r="IUJ11" s="443"/>
      <c r="IUK11" s="443"/>
      <c r="IUL11" s="443"/>
      <c r="IUM11" s="443"/>
      <c r="IUN11" s="443"/>
      <c r="IUO11" s="443"/>
      <c r="IUP11" s="443"/>
      <c r="IUQ11" s="443"/>
      <c r="IUR11" s="443"/>
      <c r="IUS11" s="443"/>
      <c r="IUT11" s="443"/>
      <c r="IUU11" s="443"/>
      <c r="IUV11" s="443"/>
      <c r="IUW11" s="443"/>
      <c r="IUX11" s="443"/>
      <c r="IUY11" s="443"/>
      <c r="IUZ11" s="443"/>
      <c r="IVA11" s="443"/>
      <c r="IVB11" s="443"/>
      <c r="IVC11" s="443"/>
      <c r="IVD11" s="443"/>
      <c r="IVE11" s="443"/>
      <c r="IVF11" s="443"/>
      <c r="IVG11" s="443"/>
      <c r="IVH11" s="443"/>
      <c r="IVI11" s="443"/>
      <c r="IVJ11" s="443"/>
      <c r="IVK11" s="443"/>
      <c r="IVL11" s="443"/>
      <c r="IVM11" s="443"/>
      <c r="IVN11" s="443"/>
      <c r="IVO11" s="443"/>
      <c r="IVP11" s="443"/>
      <c r="IVQ11" s="443"/>
      <c r="IVR11" s="443"/>
      <c r="IVS11" s="443"/>
      <c r="IVT11" s="443"/>
      <c r="IVU11" s="443"/>
      <c r="IVV11" s="443"/>
      <c r="IVW11" s="443"/>
      <c r="IVX11" s="443"/>
      <c r="IVY11" s="443"/>
      <c r="IVZ11" s="443"/>
      <c r="IWA11" s="443"/>
      <c r="IWB11" s="443"/>
      <c r="IWC11" s="443"/>
      <c r="IWD11" s="443"/>
      <c r="IWE11" s="443"/>
      <c r="IWF11" s="443"/>
      <c r="IWG11" s="443"/>
      <c r="IWH11" s="443"/>
      <c r="IWI11" s="443"/>
      <c r="IWJ11" s="443"/>
      <c r="IWK11" s="443"/>
      <c r="IWL11" s="443"/>
      <c r="IWM11" s="443"/>
      <c r="IWN11" s="443"/>
      <c r="IWO11" s="443"/>
      <c r="IWP11" s="443"/>
      <c r="IWQ11" s="443"/>
      <c r="IWR11" s="443"/>
      <c r="IWS11" s="443"/>
      <c r="IWT11" s="443"/>
      <c r="IWU11" s="443"/>
      <c r="IWV11" s="443"/>
      <c r="IWW11" s="443"/>
      <c r="IWX11" s="443"/>
      <c r="IWY11" s="443"/>
      <c r="IWZ11" s="443"/>
      <c r="IXA11" s="443"/>
      <c r="IXB11" s="443"/>
      <c r="IXC11" s="443"/>
      <c r="IXD11" s="443"/>
      <c r="IXE11" s="443"/>
      <c r="IXF11" s="443"/>
      <c r="IXG11" s="443"/>
      <c r="IXH11" s="443"/>
      <c r="IXI11" s="443"/>
      <c r="IXJ11" s="443"/>
      <c r="IXK11" s="443"/>
      <c r="IXL11" s="443"/>
      <c r="IXM11" s="443"/>
      <c r="IXN11" s="443"/>
      <c r="IXO11" s="443"/>
      <c r="IXP11" s="443"/>
      <c r="IXQ11" s="443"/>
      <c r="IXR11" s="443"/>
      <c r="IXS11" s="443"/>
      <c r="IXT11" s="443"/>
      <c r="IXU11" s="443"/>
      <c r="IXV11" s="443"/>
      <c r="IXW11" s="443"/>
      <c r="IXX11" s="443"/>
      <c r="IXY11" s="443"/>
      <c r="IXZ11" s="443"/>
      <c r="IYA11" s="443"/>
      <c r="IYB11" s="443"/>
      <c r="IYC11" s="443"/>
      <c r="IYD11" s="443"/>
      <c r="IYE11" s="443"/>
      <c r="IYF11" s="443"/>
      <c r="IYG11" s="443"/>
      <c r="IYH11" s="443"/>
      <c r="IYI11" s="443"/>
      <c r="IYJ11" s="443"/>
      <c r="IYK11" s="443"/>
      <c r="IYL11" s="443"/>
      <c r="IYM11" s="443"/>
      <c r="IYN11" s="443"/>
      <c r="IYO11" s="443"/>
      <c r="IYP11" s="443"/>
      <c r="IYQ11" s="443"/>
      <c r="IYR11" s="443"/>
      <c r="IYS11" s="443"/>
      <c r="IYT11" s="443"/>
      <c r="IYU11" s="443"/>
      <c r="IYV11" s="443"/>
      <c r="IYW11" s="443"/>
      <c r="IYX11" s="443"/>
      <c r="IYY11" s="443"/>
      <c r="IYZ11" s="443"/>
      <c r="IZA11" s="443"/>
      <c r="IZB11" s="443"/>
      <c r="IZC11" s="443"/>
      <c r="IZD11" s="443"/>
      <c r="IZE11" s="443"/>
      <c r="IZF11" s="443"/>
      <c r="IZG11" s="443"/>
      <c r="IZH11" s="443"/>
      <c r="IZI11" s="443"/>
      <c r="IZJ11" s="443"/>
      <c r="IZK11" s="443"/>
      <c r="IZL11" s="443"/>
      <c r="IZM11" s="443"/>
      <c r="IZN11" s="443"/>
      <c r="IZO11" s="443"/>
      <c r="IZP11" s="443"/>
      <c r="IZQ11" s="443"/>
      <c r="IZR11" s="443"/>
      <c r="IZS11" s="443"/>
      <c r="IZT11" s="443"/>
      <c r="IZU11" s="443"/>
      <c r="IZV11" s="443"/>
      <c r="IZW11" s="443"/>
      <c r="IZX11" s="443"/>
      <c r="IZY11" s="443"/>
      <c r="IZZ11" s="443"/>
      <c r="JAA11" s="443"/>
      <c r="JAB11" s="443"/>
      <c r="JAC11" s="443"/>
      <c r="JAD11" s="443"/>
      <c r="JAE11" s="443"/>
      <c r="JAF11" s="443"/>
      <c r="JAG11" s="443"/>
      <c r="JAH11" s="443"/>
      <c r="JAI11" s="443"/>
      <c r="JAJ11" s="443"/>
      <c r="JAK11" s="443"/>
      <c r="JAL11" s="443"/>
      <c r="JAM11" s="443"/>
      <c r="JAN11" s="443"/>
      <c r="JAO11" s="443"/>
      <c r="JAP11" s="443"/>
      <c r="JAQ11" s="443"/>
      <c r="JAR11" s="443"/>
      <c r="JAS11" s="443"/>
      <c r="JAT11" s="443"/>
      <c r="JAU11" s="443"/>
      <c r="JAV11" s="443"/>
      <c r="JAW11" s="443"/>
      <c r="JAX11" s="443"/>
      <c r="JAY11" s="443"/>
      <c r="JAZ11" s="443"/>
      <c r="JBA11" s="443"/>
      <c r="JBB11" s="443"/>
      <c r="JBC11" s="443"/>
      <c r="JBD11" s="443"/>
      <c r="JBE11" s="443"/>
      <c r="JBF11" s="443"/>
      <c r="JBG11" s="443"/>
      <c r="JBH11" s="443"/>
      <c r="JBI11" s="443"/>
      <c r="JBJ11" s="443"/>
      <c r="JBK11" s="443"/>
      <c r="JBL11" s="443"/>
      <c r="JBM11" s="443"/>
      <c r="JBN11" s="443"/>
      <c r="JBO11" s="443"/>
      <c r="JBP11" s="443"/>
      <c r="JBQ11" s="443"/>
      <c r="JBR11" s="443"/>
      <c r="JBS11" s="443"/>
      <c r="JBT11" s="443"/>
      <c r="JBU11" s="443"/>
      <c r="JBV11" s="443"/>
      <c r="JBW11" s="443"/>
      <c r="JBX11" s="443"/>
      <c r="JBY11" s="443"/>
      <c r="JBZ11" s="443"/>
      <c r="JCA11" s="443"/>
      <c r="JCB11" s="443"/>
      <c r="JCC11" s="443"/>
      <c r="JCD11" s="443"/>
      <c r="JCE11" s="443"/>
      <c r="JCF11" s="443"/>
      <c r="JCG11" s="443"/>
      <c r="JCH11" s="443"/>
      <c r="JCI11" s="443"/>
      <c r="JCJ11" s="443"/>
      <c r="JCK11" s="443"/>
      <c r="JCL11" s="443"/>
      <c r="JCM11" s="443"/>
      <c r="JCN11" s="443"/>
      <c r="JCO11" s="443"/>
      <c r="JCP11" s="443"/>
      <c r="JCQ11" s="443"/>
      <c r="JCR11" s="443"/>
      <c r="JCS11" s="443"/>
      <c r="JCT11" s="443"/>
      <c r="JCU11" s="443"/>
      <c r="JCV11" s="443"/>
      <c r="JCW11" s="443"/>
      <c r="JCX11" s="443"/>
      <c r="JCY11" s="443"/>
      <c r="JCZ11" s="443"/>
      <c r="JDA11" s="443"/>
      <c r="JDB11" s="443"/>
      <c r="JDC11" s="443"/>
      <c r="JDD11" s="443"/>
      <c r="JDE11" s="443"/>
      <c r="JDF11" s="443"/>
      <c r="JDG11" s="443"/>
      <c r="JDH11" s="443"/>
      <c r="JDI11" s="443"/>
      <c r="JDJ11" s="443"/>
      <c r="JDK11" s="443"/>
      <c r="JDL11" s="443"/>
      <c r="JDM11" s="443"/>
      <c r="JDN11" s="443"/>
      <c r="JDO11" s="443"/>
      <c r="JDP11" s="443"/>
      <c r="JDQ11" s="443"/>
      <c r="JDR11" s="443"/>
      <c r="JDS11" s="443"/>
      <c r="JDT11" s="443"/>
      <c r="JDU11" s="443"/>
      <c r="JDV11" s="443"/>
      <c r="JDW11" s="443"/>
      <c r="JDX11" s="443"/>
      <c r="JDY11" s="443"/>
      <c r="JDZ11" s="443"/>
      <c r="JEA11" s="443"/>
      <c r="JEB11" s="443"/>
      <c r="JEC11" s="443"/>
      <c r="JED11" s="443"/>
      <c r="JEE11" s="443"/>
      <c r="JEF11" s="443"/>
      <c r="JEG11" s="443"/>
      <c r="JEH11" s="443"/>
      <c r="JEI11" s="443"/>
      <c r="JEJ11" s="443"/>
      <c r="JEK11" s="443"/>
      <c r="JEL11" s="443"/>
      <c r="JEM11" s="443"/>
      <c r="JEN11" s="443"/>
      <c r="JEO11" s="443"/>
      <c r="JEP11" s="443"/>
      <c r="JEQ11" s="443"/>
      <c r="JER11" s="443"/>
      <c r="JES11" s="443"/>
      <c r="JET11" s="443"/>
      <c r="JEU11" s="443"/>
      <c r="JEV11" s="443"/>
      <c r="JEW11" s="443"/>
      <c r="JEX11" s="443"/>
      <c r="JEY11" s="443"/>
      <c r="JEZ11" s="443"/>
      <c r="JFA11" s="443"/>
      <c r="JFB11" s="443"/>
      <c r="JFC11" s="443"/>
      <c r="JFD11" s="443"/>
      <c r="JFE11" s="443"/>
      <c r="JFF11" s="443"/>
      <c r="JFG11" s="443"/>
      <c r="JFH11" s="443"/>
      <c r="JFI11" s="443"/>
      <c r="JFJ11" s="443"/>
      <c r="JFK11" s="443"/>
      <c r="JFL11" s="443"/>
      <c r="JFM11" s="443"/>
      <c r="JFN11" s="443"/>
      <c r="JFO11" s="443"/>
      <c r="JFP11" s="443"/>
      <c r="JFQ11" s="443"/>
      <c r="JFR11" s="443"/>
      <c r="JFS11" s="443"/>
      <c r="JFT11" s="443"/>
      <c r="JFU11" s="443"/>
      <c r="JFV11" s="443"/>
      <c r="JFW11" s="443"/>
      <c r="JFX11" s="443"/>
      <c r="JFY11" s="443"/>
      <c r="JFZ11" s="443"/>
      <c r="JGA11" s="443"/>
      <c r="JGB11" s="443"/>
      <c r="JGC11" s="443"/>
      <c r="JGD11" s="443"/>
      <c r="JGE11" s="443"/>
      <c r="JGF11" s="443"/>
      <c r="JGG11" s="443"/>
      <c r="JGH11" s="443"/>
      <c r="JGI11" s="443"/>
      <c r="JGJ11" s="443"/>
      <c r="JGK11" s="443"/>
      <c r="JGL11" s="443"/>
      <c r="JGM11" s="443"/>
      <c r="JGN11" s="443"/>
      <c r="JGO11" s="443"/>
      <c r="JGP11" s="443"/>
      <c r="JGQ11" s="443"/>
      <c r="JGR11" s="443"/>
      <c r="JGS11" s="443"/>
      <c r="JGT11" s="443"/>
      <c r="JGU11" s="443"/>
      <c r="JGV11" s="443"/>
      <c r="JGW11" s="443"/>
      <c r="JGX11" s="443"/>
      <c r="JGY11" s="443"/>
      <c r="JGZ11" s="443"/>
      <c r="JHA11" s="443"/>
      <c r="JHB11" s="443"/>
      <c r="JHC11" s="443"/>
      <c r="JHD11" s="443"/>
      <c r="JHE11" s="443"/>
      <c r="JHF11" s="443"/>
      <c r="JHG11" s="443"/>
      <c r="JHH11" s="443"/>
      <c r="JHI11" s="443"/>
      <c r="JHJ11" s="443"/>
      <c r="JHK11" s="443"/>
      <c r="JHL11" s="443"/>
      <c r="JHM11" s="443"/>
      <c r="JHN11" s="443"/>
      <c r="JHO11" s="443"/>
      <c r="JHP11" s="443"/>
      <c r="JHQ11" s="443"/>
      <c r="JHR11" s="443"/>
      <c r="JHS11" s="443"/>
      <c r="JHT11" s="443"/>
      <c r="JHU11" s="443"/>
      <c r="JHV11" s="443"/>
      <c r="JHW11" s="443"/>
      <c r="JHX11" s="443"/>
      <c r="JHY11" s="443"/>
      <c r="JHZ11" s="443"/>
      <c r="JIA11" s="443"/>
      <c r="JIB11" s="443"/>
      <c r="JIC11" s="443"/>
      <c r="JID11" s="443"/>
      <c r="JIE11" s="443"/>
      <c r="JIF11" s="443"/>
      <c r="JIG11" s="443"/>
      <c r="JIH11" s="443"/>
      <c r="JII11" s="443"/>
      <c r="JIJ11" s="443"/>
      <c r="JIK11" s="443"/>
      <c r="JIL11" s="443"/>
      <c r="JIM11" s="443"/>
      <c r="JIN11" s="443"/>
      <c r="JIO11" s="443"/>
      <c r="JIP11" s="443"/>
      <c r="JIQ11" s="443"/>
      <c r="JIR11" s="443"/>
      <c r="JIS11" s="443"/>
      <c r="JIT11" s="443"/>
      <c r="JIU11" s="443"/>
      <c r="JIV11" s="443"/>
      <c r="JIW11" s="443"/>
      <c r="JIX11" s="443"/>
      <c r="JIY11" s="443"/>
      <c r="JIZ11" s="443"/>
      <c r="JJA11" s="443"/>
      <c r="JJB11" s="443"/>
      <c r="JJC11" s="443"/>
      <c r="JJD11" s="443"/>
      <c r="JJE11" s="443"/>
      <c r="JJF11" s="443"/>
      <c r="JJG11" s="443"/>
      <c r="JJH11" s="443"/>
      <c r="JJI11" s="443"/>
      <c r="JJJ11" s="443"/>
      <c r="JJK11" s="443"/>
      <c r="JJL11" s="443"/>
      <c r="JJM11" s="443"/>
      <c r="JJN11" s="443"/>
      <c r="JJO11" s="443"/>
      <c r="JJP11" s="443"/>
      <c r="JJQ11" s="443"/>
      <c r="JJR11" s="443"/>
      <c r="JJS11" s="443"/>
      <c r="JJT11" s="443"/>
      <c r="JJU11" s="443"/>
      <c r="JJV11" s="443"/>
      <c r="JJW11" s="443"/>
      <c r="JJX11" s="443"/>
      <c r="JJY11" s="443"/>
      <c r="JJZ11" s="443"/>
      <c r="JKA11" s="443"/>
      <c r="JKB11" s="443"/>
      <c r="JKC11" s="443"/>
      <c r="JKD11" s="443"/>
      <c r="JKE11" s="443"/>
      <c r="JKF11" s="443"/>
      <c r="JKG11" s="443"/>
      <c r="JKH11" s="443"/>
      <c r="JKI11" s="443"/>
      <c r="JKJ11" s="443"/>
      <c r="JKK11" s="443"/>
      <c r="JKL11" s="443"/>
      <c r="JKM11" s="443"/>
      <c r="JKN11" s="443"/>
      <c r="JKO11" s="443"/>
      <c r="JKP11" s="443"/>
      <c r="JKQ11" s="443"/>
      <c r="JKR11" s="443"/>
      <c r="JKS11" s="443"/>
      <c r="JKT11" s="443"/>
      <c r="JKU11" s="443"/>
      <c r="JKV11" s="443"/>
      <c r="JKW11" s="443"/>
      <c r="JKX11" s="443"/>
      <c r="JKY11" s="443"/>
      <c r="JKZ11" s="443"/>
      <c r="JLA11" s="443"/>
      <c r="JLB11" s="443"/>
      <c r="JLC11" s="443"/>
      <c r="JLD11" s="443"/>
      <c r="JLE11" s="443"/>
      <c r="JLF11" s="443"/>
      <c r="JLG11" s="443"/>
      <c r="JLH11" s="443"/>
      <c r="JLI11" s="443"/>
      <c r="JLJ11" s="443"/>
      <c r="JLK11" s="443"/>
      <c r="JLL11" s="443"/>
      <c r="JLM11" s="443"/>
      <c r="JLN11" s="443"/>
      <c r="JLO11" s="443"/>
      <c r="JLP11" s="443"/>
      <c r="JLQ11" s="443"/>
      <c r="JLR11" s="443"/>
      <c r="JLS11" s="443"/>
      <c r="JLT11" s="443"/>
      <c r="JLU11" s="443"/>
      <c r="JLV11" s="443"/>
      <c r="JLW11" s="443"/>
      <c r="JLX11" s="443"/>
      <c r="JLY11" s="443"/>
      <c r="JLZ11" s="443"/>
      <c r="JMA11" s="443"/>
      <c r="JMB11" s="443"/>
      <c r="JMC11" s="443"/>
      <c r="JMD11" s="443"/>
      <c r="JME11" s="443"/>
      <c r="JMF11" s="443"/>
      <c r="JMG11" s="443"/>
      <c r="JMH11" s="443"/>
      <c r="JMI11" s="443"/>
      <c r="JMJ11" s="443"/>
      <c r="JMK11" s="443"/>
      <c r="JML11" s="443"/>
      <c r="JMM11" s="443"/>
      <c r="JMN11" s="443"/>
      <c r="JMO11" s="443"/>
      <c r="JMP11" s="443"/>
      <c r="JMQ11" s="443"/>
      <c r="JMR11" s="443"/>
      <c r="JMS11" s="443"/>
      <c r="JMT11" s="443"/>
      <c r="JMU11" s="443"/>
      <c r="JMV11" s="443"/>
      <c r="JMW11" s="443"/>
      <c r="JMX11" s="443"/>
      <c r="JMY11" s="443"/>
      <c r="JMZ11" s="443"/>
      <c r="JNA11" s="443"/>
      <c r="JNB11" s="443"/>
      <c r="JNC11" s="443"/>
      <c r="JND11" s="443"/>
      <c r="JNE11" s="443"/>
      <c r="JNF11" s="443"/>
      <c r="JNG11" s="443"/>
      <c r="JNH11" s="443"/>
      <c r="JNI11" s="443"/>
      <c r="JNJ11" s="443"/>
      <c r="JNK11" s="443"/>
      <c r="JNL11" s="443"/>
      <c r="JNM11" s="443"/>
      <c r="JNN11" s="443"/>
      <c r="JNO11" s="443"/>
      <c r="JNP11" s="443"/>
      <c r="JNQ11" s="443"/>
      <c r="JNR11" s="443"/>
      <c r="JNS11" s="443"/>
      <c r="JNT11" s="443"/>
      <c r="JNU11" s="443"/>
      <c r="JNV11" s="443"/>
      <c r="JNW11" s="443"/>
      <c r="JNX11" s="443"/>
      <c r="JNY11" s="443"/>
      <c r="JNZ11" s="443"/>
      <c r="JOA11" s="443"/>
      <c r="JOB11" s="443"/>
      <c r="JOC11" s="443"/>
      <c r="JOD11" s="443"/>
      <c r="JOE11" s="443"/>
      <c r="JOF11" s="443"/>
      <c r="JOG11" s="443"/>
      <c r="JOH11" s="443"/>
      <c r="JOI11" s="443"/>
      <c r="JOJ11" s="443"/>
      <c r="JOK11" s="443"/>
      <c r="JOL11" s="443"/>
      <c r="JOM11" s="443"/>
      <c r="JON11" s="443"/>
      <c r="JOO11" s="443"/>
      <c r="JOP11" s="443"/>
      <c r="JOQ11" s="443"/>
      <c r="JOR11" s="443"/>
      <c r="JOS11" s="443"/>
      <c r="JOT11" s="443"/>
      <c r="JOU11" s="443"/>
      <c r="JOV11" s="443"/>
      <c r="JOW11" s="443"/>
      <c r="JOX11" s="443"/>
      <c r="JOY11" s="443"/>
      <c r="JOZ11" s="443"/>
      <c r="JPA11" s="443"/>
      <c r="JPB11" s="443"/>
      <c r="JPC11" s="443"/>
      <c r="JPD11" s="443"/>
      <c r="JPE11" s="443"/>
      <c r="JPF11" s="443"/>
      <c r="JPG11" s="443"/>
      <c r="JPH11" s="443"/>
      <c r="JPI11" s="443"/>
      <c r="JPJ11" s="443"/>
      <c r="JPK11" s="443"/>
      <c r="JPL11" s="443"/>
      <c r="JPM11" s="443"/>
      <c r="JPN11" s="443"/>
      <c r="JPO11" s="443"/>
      <c r="JPP11" s="443"/>
      <c r="JPQ11" s="443"/>
      <c r="JPR11" s="443"/>
      <c r="JPS11" s="443"/>
      <c r="JPT11" s="443"/>
      <c r="JPU11" s="443"/>
      <c r="JPV11" s="443"/>
      <c r="JPW11" s="443"/>
      <c r="JPX11" s="443"/>
      <c r="JPY11" s="443"/>
      <c r="JPZ11" s="443"/>
      <c r="JQA11" s="443"/>
      <c r="JQB11" s="443"/>
      <c r="JQC11" s="443"/>
      <c r="JQD11" s="443"/>
      <c r="JQE11" s="443"/>
      <c r="JQF11" s="443"/>
      <c r="JQG11" s="443"/>
      <c r="JQH11" s="443"/>
      <c r="JQI11" s="443"/>
      <c r="JQJ11" s="443"/>
      <c r="JQK11" s="443"/>
      <c r="JQL11" s="443"/>
      <c r="JQM11" s="443"/>
      <c r="JQN11" s="443"/>
      <c r="JQO11" s="443"/>
      <c r="JQP11" s="443"/>
      <c r="JQQ11" s="443"/>
      <c r="JQR11" s="443"/>
      <c r="JQS11" s="443"/>
      <c r="JQT11" s="443"/>
      <c r="JQU11" s="443"/>
      <c r="JQV11" s="443"/>
      <c r="JQW11" s="443"/>
      <c r="JQX11" s="443"/>
      <c r="JQY11" s="443"/>
      <c r="JQZ11" s="443"/>
      <c r="JRA11" s="443"/>
      <c r="JRB11" s="443"/>
      <c r="JRC11" s="443"/>
      <c r="JRD11" s="443"/>
      <c r="JRE11" s="443"/>
      <c r="JRF11" s="443"/>
      <c r="JRG11" s="443"/>
      <c r="JRH11" s="443"/>
      <c r="JRI11" s="443"/>
      <c r="JRJ11" s="443"/>
      <c r="JRK11" s="443"/>
      <c r="JRL11" s="443"/>
      <c r="JRM11" s="443"/>
      <c r="JRN11" s="443"/>
      <c r="JRO11" s="443"/>
      <c r="JRP11" s="443"/>
      <c r="JRQ11" s="443"/>
      <c r="JRR11" s="443"/>
      <c r="JRS11" s="443"/>
      <c r="JRT11" s="443"/>
      <c r="JRU11" s="443"/>
      <c r="JRV11" s="443"/>
      <c r="JRW11" s="443"/>
      <c r="JRX11" s="443"/>
      <c r="JRY11" s="443"/>
      <c r="JRZ11" s="443"/>
      <c r="JSA11" s="443"/>
      <c r="JSB11" s="443"/>
      <c r="JSC11" s="443"/>
      <c r="JSD11" s="443"/>
      <c r="JSE11" s="443"/>
      <c r="JSF11" s="443"/>
      <c r="JSG11" s="443"/>
      <c r="JSH11" s="443"/>
      <c r="JSI11" s="443"/>
      <c r="JSJ11" s="443"/>
      <c r="JSK11" s="443"/>
      <c r="JSL11" s="443"/>
      <c r="JSM11" s="443"/>
      <c r="JSN11" s="443"/>
      <c r="JSO11" s="443"/>
      <c r="JSP11" s="443"/>
      <c r="JSQ11" s="443"/>
      <c r="JSR11" s="443"/>
      <c r="JSS11" s="443"/>
      <c r="JST11" s="443"/>
      <c r="JSU11" s="443"/>
      <c r="JSV11" s="443"/>
      <c r="JSW11" s="443"/>
      <c r="JSX11" s="443"/>
      <c r="JSY11" s="443"/>
      <c r="JSZ11" s="443"/>
      <c r="JTA11" s="443"/>
      <c r="JTB11" s="443"/>
      <c r="JTC11" s="443"/>
      <c r="JTD11" s="443"/>
      <c r="JTE11" s="443"/>
      <c r="JTF11" s="443"/>
      <c r="JTG11" s="443"/>
      <c r="JTH11" s="443"/>
      <c r="JTI11" s="443"/>
      <c r="JTJ11" s="443"/>
      <c r="JTK11" s="443"/>
      <c r="JTL11" s="443"/>
      <c r="JTM11" s="443"/>
      <c r="JTN11" s="443"/>
      <c r="JTO11" s="443"/>
      <c r="JTP11" s="443"/>
      <c r="JTQ11" s="443"/>
      <c r="JTR11" s="443"/>
      <c r="JTS11" s="443"/>
      <c r="JTT11" s="443"/>
      <c r="JTU11" s="443"/>
      <c r="JTV11" s="443"/>
      <c r="JTW11" s="443"/>
      <c r="JTX11" s="443"/>
      <c r="JTY11" s="443"/>
      <c r="JTZ11" s="443"/>
      <c r="JUA11" s="443"/>
      <c r="JUB11" s="443"/>
      <c r="JUC11" s="443"/>
      <c r="JUD11" s="443"/>
      <c r="JUE11" s="443"/>
      <c r="JUF11" s="443"/>
      <c r="JUG11" s="443"/>
      <c r="JUH11" s="443"/>
      <c r="JUI11" s="443"/>
      <c r="JUJ11" s="443"/>
      <c r="JUK11" s="443"/>
      <c r="JUL11" s="443"/>
      <c r="JUM11" s="443"/>
      <c r="JUN11" s="443"/>
      <c r="JUO11" s="443"/>
      <c r="JUP11" s="443"/>
      <c r="JUQ11" s="443"/>
      <c r="JUR11" s="443"/>
      <c r="JUS11" s="443"/>
      <c r="JUT11" s="443"/>
      <c r="JUU11" s="443"/>
      <c r="JUV11" s="443"/>
      <c r="JUW11" s="443"/>
      <c r="JUX11" s="443"/>
      <c r="JUY11" s="443"/>
      <c r="JUZ11" s="443"/>
      <c r="JVA11" s="443"/>
      <c r="JVB11" s="443"/>
      <c r="JVC11" s="443"/>
      <c r="JVD11" s="443"/>
      <c r="JVE11" s="443"/>
      <c r="JVF11" s="443"/>
      <c r="JVG11" s="443"/>
      <c r="JVH11" s="443"/>
      <c r="JVI11" s="443"/>
      <c r="JVJ11" s="443"/>
      <c r="JVK11" s="443"/>
      <c r="JVL11" s="443"/>
      <c r="JVM11" s="443"/>
      <c r="JVN11" s="443"/>
      <c r="JVO11" s="443"/>
      <c r="JVP11" s="443"/>
      <c r="JVQ11" s="443"/>
      <c r="JVR11" s="443"/>
      <c r="JVS11" s="443"/>
      <c r="JVT11" s="443"/>
      <c r="JVU11" s="443"/>
      <c r="JVV11" s="443"/>
      <c r="JVW11" s="443"/>
      <c r="JVX11" s="443"/>
      <c r="JVY11" s="443"/>
      <c r="JVZ11" s="443"/>
      <c r="JWA11" s="443"/>
      <c r="JWB11" s="443"/>
      <c r="JWC11" s="443"/>
      <c r="JWD11" s="443"/>
      <c r="JWE11" s="443"/>
      <c r="JWF11" s="443"/>
      <c r="JWG11" s="443"/>
      <c r="JWH11" s="443"/>
      <c r="JWI11" s="443"/>
      <c r="JWJ11" s="443"/>
      <c r="JWK11" s="443"/>
      <c r="JWL11" s="443"/>
      <c r="JWM11" s="443"/>
      <c r="JWN11" s="443"/>
      <c r="JWO11" s="443"/>
      <c r="JWP11" s="443"/>
      <c r="JWQ11" s="443"/>
      <c r="JWR11" s="443"/>
      <c r="JWS11" s="443"/>
      <c r="JWT11" s="443"/>
      <c r="JWU11" s="443"/>
      <c r="JWV11" s="443"/>
      <c r="JWW11" s="443"/>
      <c r="JWX11" s="443"/>
      <c r="JWY11" s="443"/>
      <c r="JWZ11" s="443"/>
      <c r="JXA11" s="443"/>
      <c r="JXB11" s="443"/>
      <c r="JXC11" s="443"/>
      <c r="JXD11" s="443"/>
      <c r="JXE11" s="443"/>
      <c r="JXF11" s="443"/>
      <c r="JXG11" s="443"/>
      <c r="JXH11" s="443"/>
      <c r="JXI11" s="443"/>
      <c r="JXJ11" s="443"/>
      <c r="JXK11" s="443"/>
      <c r="JXL11" s="443"/>
      <c r="JXM11" s="443"/>
      <c r="JXN11" s="443"/>
      <c r="JXO11" s="443"/>
      <c r="JXP11" s="443"/>
      <c r="JXQ11" s="443"/>
      <c r="JXR11" s="443"/>
      <c r="JXS11" s="443"/>
      <c r="JXT11" s="443"/>
      <c r="JXU11" s="443"/>
      <c r="JXV11" s="443"/>
      <c r="JXW11" s="443"/>
      <c r="JXX11" s="443"/>
      <c r="JXY11" s="443"/>
      <c r="JXZ11" s="443"/>
      <c r="JYA11" s="443"/>
      <c r="JYB11" s="443"/>
      <c r="JYC11" s="443"/>
      <c r="JYD11" s="443"/>
      <c r="JYE11" s="443"/>
      <c r="JYF11" s="443"/>
      <c r="JYG11" s="443"/>
      <c r="JYH11" s="443"/>
      <c r="JYI11" s="443"/>
      <c r="JYJ11" s="443"/>
      <c r="JYK11" s="443"/>
      <c r="JYL11" s="443"/>
      <c r="JYM11" s="443"/>
      <c r="JYN11" s="443"/>
      <c r="JYO11" s="443"/>
      <c r="JYP11" s="443"/>
      <c r="JYQ11" s="443"/>
      <c r="JYR11" s="443"/>
      <c r="JYS11" s="443"/>
      <c r="JYT11" s="443"/>
      <c r="JYU11" s="443"/>
      <c r="JYV11" s="443"/>
      <c r="JYW11" s="443"/>
      <c r="JYX11" s="443"/>
      <c r="JYY11" s="443"/>
      <c r="JYZ11" s="443"/>
      <c r="JZA11" s="443"/>
      <c r="JZB11" s="443"/>
      <c r="JZC11" s="443"/>
      <c r="JZD11" s="443"/>
      <c r="JZE11" s="443"/>
      <c r="JZF11" s="443"/>
      <c r="JZG11" s="443"/>
      <c r="JZH11" s="443"/>
      <c r="JZI11" s="443"/>
      <c r="JZJ11" s="443"/>
      <c r="JZK11" s="443"/>
      <c r="JZL11" s="443"/>
      <c r="JZM11" s="443"/>
      <c r="JZN11" s="443"/>
      <c r="JZO11" s="443"/>
      <c r="JZP11" s="443"/>
      <c r="JZQ11" s="443"/>
      <c r="JZR11" s="443"/>
      <c r="JZS11" s="443"/>
      <c r="JZT11" s="443"/>
      <c r="JZU11" s="443"/>
      <c r="JZV11" s="443"/>
      <c r="JZW11" s="443"/>
      <c r="JZX11" s="443"/>
      <c r="JZY11" s="443"/>
      <c r="JZZ11" s="443"/>
      <c r="KAA11" s="443"/>
      <c r="KAB11" s="443"/>
      <c r="KAC11" s="443"/>
      <c r="KAD11" s="443"/>
      <c r="KAE11" s="443"/>
      <c r="KAF11" s="443"/>
      <c r="KAG11" s="443"/>
      <c r="KAH11" s="443"/>
      <c r="KAI11" s="443"/>
      <c r="KAJ11" s="443"/>
      <c r="KAK11" s="443"/>
      <c r="KAL11" s="443"/>
      <c r="KAM11" s="443"/>
      <c r="KAN11" s="443"/>
      <c r="KAO11" s="443"/>
      <c r="KAP11" s="443"/>
      <c r="KAQ11" s="443"/>
      <c r="KAR11" s="443"/>
      <c r="KAS11" s="443"/>
      <c r="KAT11" s="443"/>
      <c r="KAU11" s="443"/>
      <c r="KAV11" s="443"/>
      <c r="KAW11" s="443"/>
      <c r="KAX11" s="443"/>
      <c r="KAY11" s="443"/>
      <c r="KAZ11" s="443"/>
      <c r="KBA11" s="443"/>
      <c r="KBB11" s="443"/>
      <c r="KBC11" s="443"/>
      <c r="KBD11" s="443"/>
      <c r="KBE11" s="443"/>
      <c r="KBF11" s="443"/>
      <c r="KBG11" s="443"/>
      <c r="KBH11" s="443"/>
      <c r="KBI11" s="443"/>
      <c r="KBJ11" s="443"/>
      <c r="KBK11" s="443"/>
      <c r="KBL11" s="443"/>
      <c r="KBM11" s="443"/>
      <c r="KBN11" s="443"/>
      <c r="KBO11" s="443"/>
      <c r="KBP11" s="443"/>
      <c r="KBQ11" s="443"/>
      <c r="KBR11" s="443"/>
      <c r="KBS11" s="443"/>
      <c r="KBT11" s="443"/>
      <c r="KBU11" s="443"/>
      <c r="KBV11" s="443"/>
      <c r="KBW11" s="443"/>
      <c r="KBX11" s="443"/>
      <c r="KBY11" s="443"/>
      <c r="KBZ11" s="443"/>
      <c r="KCA11" s="443"/>
      <c r="KCB11" s="443"/>
      <c r="KCC11" s="443"/>
      <c r="KCD11" s="443"/>
      <c r="KCE11" s="443"/>
      <c r="KCF11" s="443"/>
      <c r="KCG11" s="443"/>
      <c r="KCH11" s="443"/>
      <c r="KCI11" s="443"/>
      <c r="KCJ11" s="443"/>
      <c r="KCK11" s="443"/>
      <c r="KCL11" s="443"/>
      <c r="KCM11" s="443"/>
      <c r="KCN11" s="443"/>
      <c r="KCO11" s="443"/>
      <c r="KCP11" s="443"/>
      <c r="KCQ11" s="443"/>
      <c r="KCR11" s="443"/>
      <c r="KCS11" s="443"/>
      <c r="KCT11" s="443"/>
      <c r="KCU11" s="443"/>
      <c r="KCV11" s="443"/>
      <c r="KCW11" s="443"/>
      <c r="KCX11" s="443"/>
      <c r="KCY11" s="443"/>
      <c r="KCZ11" s="443"/>
      <c r="KDA11" s="443"/>
      <c r="KDB11" s="443"/>
      <c r="KDC11" s="443"/>
      <c r="KDD11" s="443"/>
      <c r="KDE11" s="443"/>
      <c r="KDF11" s="443"/>
      <c r="KDG11" s="443"/>
      <c r="KDH11" s="443"/>
      <c r="KDI11" s="443"/>
      <c r="KDJ11" s="443"/>
      <c r="KDK11" s="443"/>
      <c r="KDL11" s="443"/>
      <c r="KDM11" s="443"/>
      <c r="KDN11" s="443"/>
      <c r="KDO11" s="443"/>
      <c r="KDP11" s="443"/>
      <c r="KDQ11" s="443"/>
      <c r="KDR11" s="443"/>
      <c r="KDS11" s="443"/>
      <c r="KDT11" s="443"/>
      <c r="KDU11" s="443"/>
      <c r="KDV11" s="443"/>
      <c r="KDW11" s="443"/>
      <c r="KDX11" s="443"/>
      <c r="KDY11" s="443"/>
      <c r="KDZ11" s="443"/>
      <c r="KEA11" s="443"/>
      <c r="KEB11" s="443"/>
      <c r="KEC11" s="443"/>
      <c r="KED11" s="443"/>
      <c r="KEE11" s="443"/>
      <c r="KEF11" s="443"/>
      <c r="KEG11" s="443"/>
      <c r="KEH11" s="443"/>
      <c r="KEI11" s="443"/>
      <c r="KEJ11" s="443"/>
      <c r="KEK11" s="443"/>
      <c r="KEL11" s="443"/>
      <c r="KEM11" s="443"/>
      <c r="KEN11" s="443"/>
      <c r="KEO11" s="443"/>
      <c r="KEP11" s="443"/>
      <c r="KEQ11" s="443"/>
      <c r="KER11" s="443"/>
      <c r="KES11" s="443"/>
      <c r="KET11" s="443"/>
      <c r="KEU11" s="443"/>
      <c r="KEV11" s="443"/>
      <c r="KEW11" s="443"/>
      <c r="KEX11" s="443"/>
      <c r="KEY11" s="443"/>
      <c r="KEZ11" s="443"/>
      <c r="KFA11" s="443"/>
      <c r="KFB11" s="443"/>
      <c r="KFC11" s="443"/>
      <c r="KFD11" s="443"/>
      <c r="KFE11" s="443"/>
      <c r="KFF11" s="443"/>
      <c r="KFG11" s="443"/>
      <c r="KFH11" s="443"/>
      <c r="KFI11" s="443"/>
      <c r="KFJ11" s="443"/>
      <c r="KFK11" s="443"/>
      <c r="KFL11" s="443"/>
      <c r="KFM11" s="443"/>
      <c r="KFN11" s="443"/>
      <c r="KFO11" s="443"/>
      <c r="KFP11" s="443"/>
      <c r="KFQ11" s="443"/>
      <c r="KFR11" s="443"/>
      <c r="KFS11" s="443"/>
      <c r="KFT11" s="443"/>
      <c r="KFU11" s="443"/>
      <c r="KFV11" s="443"/>
      <c r="KFW11" s="443"/>
      <c r="KFX11" s="443"/>
      <c r="KFY11" s="443"/>
      <c r="KFZ11" s="443"/>
      <c r="KGA11" s="443"/>
      <c r="KGB11" s="443"/>
      <c r="KGC11" s="443"/>
      <c r="KGD11" s="443"/>
      <c r="KGE11" s="443"/>
      <c r="KGF11" s="443"/>
      <c r="KGG11" s="443"/>
      <c r="KGH11" s="443"/>
      <c r="KGI11" s="443"/>
      <c r="KGJ11" s="443"/>
      <c r="KGK11" s="443"/>
      <c r="KGL11" s="443"/>
      <c r="KGM11" s="443"/>
      <c r="KGN11" s="443"/>
      <c r="KGO11" s="443"/>
      <c r="KGP11" s="443"/>
      <c r="KGQ11" s="443"/>
      <c r="KGR11" s="443"/>
      <c r="KGS11" s="443"/>
      <c r="KGT11" s="443"/>
      <c r="KGU11" s="443"/>
      <c r="KGV11" s="443"/>
      <c r="KGW11" s="443"/>
      <c r="KGX11" s="443"/>
      <c r="KGY11" s="443"/>
      <c r="KGZ11" s="443"/>
      <c r="KHA11" s="443"/>
      <c r="KHB11" s="443"/>
      <c r="KHC11" s="443"/>
      <c r="KHD11" s="443"/>
      <c r="KHE11" s="443"/>
      <c r="KHF11" s="443"/>
      <c r="KHG11" s="443"/>
      <c r="KHH11" s="443"/>
      <c r="KHI11" s="443"/>
      <c r="KHJ11" s="443"/>
      <c r="KHK11" s="443"/>
      <c r="KHL11" s="443"/>
      <c r="KHM11" s="443"/>
      <c r="KHN11" s="443"/>
      <c r="KHO11" s="443"/>
      <c r="KHP11" s="443"/>
      <c r="KHQ11" s="443"/>
      <c r="KHR11" s="443"/>
      <c r="KHS11" s="443"/>
      <c r="KHT11" s="443"/>
      <c r="KHU11" s="443"/>
      <c r="KHV11" s="443"/>
      <c r="KHW11" s="443"/>
      <c r="KHX11" s="443"/>
      <c r="KHY11" s="443"/>
      <c r="KHZ11" s="443"/>
      <c r="KIA11" s="443"/>
      <c r="KIB11" s="443"/>
      <c r="KIC11" s="443"/>
      <c r="KID11" s="443"/>
      <c r="KIE11" s="443"/>
      <c r="KIF11" s="443"/>
      <c r="KIG11" s="443"/>
      <c r="KIH11" s="443"/>
      <c r="KII11" s="443"/>
      <c r="KIJ11" s="443"/>
      <c r="KIK11" s="443"/>
      <c r="KIL11" s="443"/>
      <c r="KIM11" s="443"/>
      <c r="KIN11" s="443"/>
      <c r="KIO11" s="443"/>
      <c r="KIP11" s="443"/>
      <c r="KIQ11" s="443"/>
      <c r="KIR11" s="443"/>
      <c r="KIS11" s="443"/>
      <c r="KIT11" s="443"/>
      <c r="KIU11" s="443"/>
      <c r="KIV11" s="443"/>
      <c r="KIW11" s="443"/>
      <c r="KIX11" s="443"/>
      <c r="KIY11" s="443"/>
      <c r="KIZ11" s="443"/>
      <c r="KJA11" s="443"/>
      <c r="KJB11" s="443"/>
      <c r="KJC11" s="443"/>
      <c r="KJD11" s="443"/>
      <c r="KJE11" s="443"/>
      <c r="KJF11" s="443"/>
      <c r="KJG11" s="443"/>
      <c r="KJH11" s="443"/>
      <c r="KJI11" s="443"/>
      <c r="KJJ11" s="443"/>
      <c r="KJK11" s="443"/>
      <c r="KJL11" s="443"/>
      <c r="KJM11" s="443"/>
      <c r="KJN11" s="443"/>
      <c r="KJO11" s="443"/>
      <c r="KJP11" s="443"/>
      <c r="KJQ11" s="443"/>
      <c r="KJR11" s="443"/>
      <c r="KJS11" s="443"/>
      <c r="KJT11" s="443"/>
      <c r="KJU11" s="443"/>
      <c r="KJV11" s="443"/>
      <c r="KJW11" s="443"/>
      <c r="KJX11" s="443"/>
      <c r="KJY11" s="443"/>
      <c r="KJZ11" s="443"/>
      <c r="KKA11" s="443"/>
      <c r="KKB11" s="443"/>
      <c r="KKC11" s="443"/>
      <c r="KKD11" s="443"/>
      <c r="KKE11" s="443"/>
      <c r="KKF11" s="443"/>
      <c r="KKG11" s="443"/>
      <c r="KKH11" s="443"/>
      <c r="KKI11" s="443"/>
      <c r="KKJ11" s="443"/>
      <c r="KKK11" s="443"/>
      <c r="KKL11" s="443"/>
      <c r="KKM11" s="443"/>
      <c r="KKN11" s="443"/>
      <c r="KKO11" s="443"/>
      <c r="KKP11" s="443"/>
      <c r="KKQ11" s="443"/>
      <c r="KKR11" s="443"/>
      <c r="KKS11" s="443"/>
      <c r="KKT11" s="443"/>
      <c r="KKU11" s="443"/>
      <c r="KKV11" s="443"/>
      <c r="KKW11" s="443"/>
      <c r="KKX11" s="443"/>
      <c r="KKY11" s="443"/>
      <c r="KKZ11" s="443"/>
      <c r="KLA11" s="443"/>
      <c r="KLB11" s="443"/>
      <c r="KLC11" s="443"/>
      <c r="KLD11" s="443"/>
      <c r="KLE11" s="443"/>
      <c r="KLF11" s="443"/>
      <c r="KLG11" s="443"/>
      <c r="KLH11" s="443"/>
      <c r="KLI11" s="443"/>
      <c r="KLJ11" s="443"/>
      <c r="KLK11" s="443"/>
      <c r="KLL11" s="443"/>
      <c r="KLM11" s="443"/>
      <c r="KLN11" s="443"/>
      <c r="KLO11" s="443"/>
      <c r="KLP11" s="443"/>
      <c r="KLQ11" s="443"/>
      <c r="KLR11" s="443"/>
      <c r="KLS11" s="443"/>
      <c r="KLT11" s="443"/>
      <c r="KLU11" s="443"/>
      <c r="KLV11" s="443"/>
      <c r="KLW11" s="443"/>
      <c r="KLX11" s="443"/>
      <c r="KLY11" s="443"/>
      <c r="KLZ11" s="443"/>
      <c r="KMA11" s="443"/>
      <c r="KMB11" s="443"/>
      <c r="KMC11" s="443"/>
      <c r="KMD11" s="443"/>
      <c r="KME11" s="443"/>
      <c r="KMF11" s="443"/>
      <c r="KMG11" s="443"/>
      <c r="KMH11" s="443"/>
      <c r="KMI11" s="443"/>
      <c r="KMJ11" s="443"/>
      <c r="KMK11" s="443"/>
      <c r="KML11" s="443"/>
      <c r="KMM11" s="443"/>
      <c r="KMN11" s="443"/>
      <c r="KMO11" s="443"/>
      <c r="KMP11" s="443"/>
      <c r="KMQ11" s="443"/>
      <c r="KMR11" s="443"/>
      <c r="KMS11" s="443"/>
      <c r="KMT11" s="443"/>
      <c r="KMU11" s="443"/>
      <c r="KMV11" s="443"/>
      <c r="KMW11" s="443"/>
      <c r="KMX11" s="443"/>
      <c r="KMY11" s="443"/>
      <c r="KMZ11" s="443"/>
      <c r="KNA11" s="443"/>
      <c r="KNB11" s="443"/>
      <c r="KNC11" s="443"/>
      <c r="KND11" s="443"/>
      <c r="KNE11" s="443"/>
      <c r="KNF11" s="443"/>
      <c r="KNG11" s="443"/>
      <c r="KNH11" s="443"/>
      <c r="KNI11" s="443"/>
      <c r="KNJ11" s="443"/>
      <c r="KNK11" s="443"/>
      <c r="KNL11" s="443"/>
      <c r="KNM11" s="443"/>
      <c r="KNN11" s="443"/>
      <c r="KNO11" s="443"/>
      <c r="KNP11" s="443"/>
      <c r="KNQ11" s="443"/>
      <c r="KNR11" s="443"/>
      <c r="KNS11" s="443"/>
      <c r="KNT11" s="443"/>
      <c r="KNU11" s="443"/>
      <c r="KNV11" s="443"/>
      <c r="KNW11" s="443"/>
      <c r="KNX11" s="443"/>
      <c r="KNY11" s="443"/>
      <c r="KNZ11" s="443"/>
      <c r="KOA11" s="443"/>
      <c r="KOB11" s="443"/>
      <c r="KOC11" s="443"/>
      <c r="KOD11" s="443"/>
      <c r="KOE11" s="443"/>
      <c r="KOF11" s="443"/>
      <c r="KOG11" s="443"/>
      <c r="KOH11" s="443"/>
      <c r="KOI11" s="443"/>
      <c r="KOJ11" s="443"/>
      <c r="KOK11" s="443"/>
      <c r="KOL11" s="443"/>
      <c r="KOM11" s="443"/>
      <c r="KON11" s="443"/>
      <c r="KOO11" s="443"/>
      <c r="KOP11" s="443"/>
      <c r="KOQ11" s="443"/>
      <c r="KOR11" s="443"/>
      <c r="KOS11" s="443"/>
      <c r="KOT11" s="443"/>
      <c r="KOU11" s="443"/>
      <c r="KOV11" s="443"/>
      <c r="KOW11" s="443"/>
      <c r="KOX11" s="443"/>
      <c r="KOY11" s="443"/>
      <c r="KOZ11" s="443"/>
      <c r="KPA11" s="443"/>
      <c r="KPB11" s="443"/>
      <c r="KPC11" s="443"/>
      <c r="KPD11" s="443"/>
      <c r="KPE11" s="443"/>
      <c r="KPF11" s="443"/>
      <c r="KPG11" s="443"/>
      <c r="KPH11" s="443"/>
      <c r="KPI11" s="443"/>
      <c r="KPJ11" s="443"/>
      <c r="KPK11" s="443"/>
      <c r="KPL11" s="443"/>
      <c r="KPM11" s="443"/>
      <c r="KPN11" s="443"/>
      <c r="KPO11" s="443"/>
      <c r="KPP11" s="443"/>
      <c r="KPQ11" s="443"/>
      <c r="KPR11" s="443"/>
      <c r="KPS11" s="443"/>
      <c r="KPT11" s="443"/>
      <c r="KPU11" s="443"/>
      <c r="KPV11" s="443"/>
      <c r="KPW11" s="443"/>
      <c r="KPX11" s="443"/>
      <c r="KPY11" s="443"/>
      <c r="KPZ11" s="443"/>
      <c r="KQA11" s="443"/>
      <c r="KQB11" s="443"/>
      <c r="KQC11" s="443"/>
      <c r="KQD11" s="443"/>
      <c r="KQE11" s="443"/>
      <c r="KQF11" s="443"/>
      <c r="KQG11" s="443"/>
      <c r="KQH11" s="443"/>
      <c r="KQI11" s="443"/>
      <c r="KQJ11" s="443"/>
      <c r="KQK11" s="443"/>
      <c r="KQL11" s="443"/>
      <c r="KQM11" s="443"/>
      <c r="KQN11" s="443"/>
      <c r="KQO11" s="443"/>
      <c r="KQP11" s="443"/>
      <c r="KQQ11" s="443"/>
      <c r="KQR11" s="443"/>
      <c r="KQS11" s="443"/>
      <c r="KQT11" s="443"/>
      <c r="KQU11" s="443"/>
      <c r="KQV11" s="443"/>
      <c r="KQW11" s="443"/>
      <c r="KQX11" s="443"/>
      <c r="KQY11" s="443"/>
      <c r="KQZ11" s="443"/>
      <c r="KRA11" s="443"/>
      <c r="KRB11" s="443"/>
      <c r="KRC11" s="443"/>
      <c r="KRD11" s="443"/>
      <c r="KRE11" s="443"/>
      <c r="KRF11" s="443"/>
      <c r="KRG11" s="443"/>
      <c r="KRH11" s="443"/>
      <c r="KRI11" s="443"/>
      <c r="KRJ11" s="443"/>
      <c r="KRK11" s="443"/>
      <c r="KRL11" s="443"/>
      <c r="KRM11" s="443"/>
      <c r="KRN11" s="443"/>
      <c r="KRO11" s="443"/>
      <c r="KRP11" s="443"/>
      <c r="KRQ11" s="443"/>
      <c r="KRR11" s="443"/>
      <c r="KRS11" s="443"/>
      <c r="KRT11" s="443"/>
      <c r="KRU11" s="443"/>
      <c r="KRV11" s="443"/>
      <c r="KRW11" s="443"/>
      <c r="KRX11" s="443"/>
      <c r="KRY11" s="443"/>
      <c r="KRZ11" s="443"/>
      <c r="KSA11" s="443"/>
      <c r="KSB11" s="443"/>
      <c r="KSC11" s="443"/>
      <c r="KSD11" s="443"/>
      <c r="KSE11" s="443"/>
      <c r="KSF11" s="443"/>
      <c r="KSG11" s="443"/>
      <c r="KSH11" s="443"/>
      <c r="KSI11" s="443"/>
      <c r="KSJ11" s="443"/>
      <c r="KSK11" s="443"/>
      <c r="KSL11" s="443"/>
      <c r="KSM11" s="443"/>
      <c r="KSN11" s="443"/>
      <c r="KSO11" s="443"/>
      <c r="KSP11" s="443"/>
      <c r="KSQ11" s="443"/>
      <c r="KSR11" s="443"/>
      <c r="KSS11" s="443"/>
      <c r="KST11" s="443"/>
      <c r="KSU11" s="443"/>
      <c r="KSV11" s="443"/>
      <c r="KSW11" s="443"/>
      <c r="KSX11" s="443"/>
      <c r="KSY11" s="443"/>
      <c r="KSZ11" s="443"/>
      <c r="KTA11" s="443"/>
      <c r="KTB11" s="443"/>
      <c r="KTC11" s="443"/>
      <c r="KTD11" s="443"/>
      <c r="KTE11" s="443"/>
      <c r="KTF11" s="443"/>
      <c r="KTG11" s="443"/>
      <c r="KTH11" s="443"/>
      <c r="KTI11" s="443"/>
      <c r="KTJ11" s="443"/>
      <c r="KTK11" s="443"/>
      <c r="KTL11" s="443"/>
      <c r="KTM11" s="443"/>
      <c r="KTN11" s="443"/>
      <c r="KTO11" s="443"/>
      <c r="KTP11" s="443"/>
      <c r="KTQ11" s="443"/>
      <c r="KTR11" s="443"/>
      <c r="KTS11" s="443"/>
      <c r="KTT11" s="443"/>
      <c r="KTU11" s="443"/>
      <c r="KTV11" s="443"/>
      <c r="KTW11" s="443"/>
      <c r="KTX11" s="443"/>
      <c r="KTY11" s="443"/>
      <c r="KTZ11" s="443"/>
      <c r="KUA11" s="443"/>
      <c r="KUB11" s="443"/>
      <c r="KUC11" s="443"/>
      <c r="KUD11" s="443"/>
      <c r="KUE11" s="443"/>
      <c r="KUF11" s="443"/>
      <c r="KUG11" s="443"/>
      <c r="KUH11" s="443"/>
      <c r="KUI11" s="443"/>
      <c r="KUJ11" s="443"/>
      <c r="KUK11" s="443"/>
      <c r="KUL11" s="443"/>
      <c r="KUM11" s="443"/>
      <c r="KUN11" s="443"/>
      <c r="KUO11" s="443"/>
      <c r="KUP11" s="443"/>
      <c r="KUQ11" s="443"/>
      <c r="KUR11" s="443"/>
      <c r="KUS11" s="443"/>
      <c r="KUT11" s="443"/>
      <c r="KUU11" s="443"/>
      <c r="KUV11" s="443"/>
      <c r="KUW11" s="443"/>
      <c r="KUX11" s="443"/>
      <c r="KUY11" s="443"/>
      <c r="KUZ11" s="443"/>
      <c r="KVA11" s="443"/>
      <c r="KVB11" s="443"/>
      <c r="KVC11" s="443"/>
      <c r="KVD11" s="443"/>
      <c r="KVE11" s="443"/>
      <c r="KVF11" s="443"/>
      <c r="KVG11" s="443"/>
      <c r="KVH11" s="443"/>
      <c r="KVI11" s="443"/>
      <c r="KVJ11" s="443"/>
      <c r="KVK11" s="443"/>
      <c r="KVL11" s="443"/>
      <c r="KVM11" s="443"/>
      <c r="KVN11" s="443"/>
      <c r="KVO11" s="443"/>
      <c r="KVP11" s="443"/>
      <c r="KVQ11" s="443"/>
      <c r="KVR11" s="443"/>
      <c r="KVS11" s="443"/>
      <c r="KVT11" s="443"/>
      <c r="KVU11" s="443"/>
      <c r="KVV11" s="443"/>
      <c r="KVW11" s="443"/>
      <c r="KVX11" s="443"/>
      <c r="KVY11" s="443"/>
      <c r="KVZ11" s="443"/>
      <c r="KWA11" s="443"/>
      <c r="KWB11" s="443"/>
      <c r="KWC11" s="443"/>
      <c r="KWD11" s="443"/>
      <c r="KWE11" s="443"/>
      <c r="KWF11" s="443"/>
      <c r="KWG11" s="443"/>
      <c r="KWH11" s="443"/>
      <c r="KWI11" s="443"/>
      <c r="KWJ11" s="443"/>
      <c r="KWK11" s="443"/>
      <c r="KWL11" s="443"/>
      <c r="KWM11" s="443"/>
      <c r="KWN11" s="443"/>
      <c r="KWO11" s="443"/>
      <c r="KWP11" s="443"/>
      <c r="KWQ11" s="443"/>
      <c r="KWR11" s="443"/>
      <c r="KWS11" s="443"/>
      <c r="KWT11" s="443"/>
      <c r="KWU11" s="443"/>
      <c r="KWV11" s="443"/>
      <c r="KWW11" s="443"/>
      <c r="KWX11" s="443"/>
      <c r="KWY11" s="443"/>
      <c r="KWZ11" s="443"/>
      <c r="KXA11" s="443"/>
      <c r="KXB11" s="443"/>
      <c r="KXC11" s="443"/>
      <c r="KXD11" s="443"/>
      <c r="KXE11" s="443"/>
      <c r="KXF11" s="443"/>
      <c r="KXG11" s="443"/>
      <c r="KXH11" s="443"/>
      <c r="KXI11" s="443"/>
      <c r="KXJ11" s="443"/>
      <c r="KXK11" s="443"/>
      <c r="KXL11" s="443"/>
      <c r="KXM11" s="443"/>
      <c r="KXN11" s="443"/>
      <c r="KXO11" s="443"/>
      <c r="KXP11" s="443"/>
      <c r="KXQ11" s="443"/>
      <c r="KXR11" s="443"/>
      <c r="KXS11" s="443"/>
      <c r="KXT11" s="443"/>
      <c r="KXU11" s="443"/>
      <c r="KXV11" s="443"/>
      <c r="KXW11" s="443"/>
      <c r="KXX11" s="443"/>
      <c r="KXY11" s="443"/>
      <c r="KXZ11" s="443"/>
      <c r="KYA11" s="443"/>
      <c r="KYB11" s="443"/>
      <c r="KYC11" s="443"/>
      <c r="KYD11" s="443"/>
      <c r="KYE11" s="443"/>
      <c r="KYF11" s="443"/>
      <c r="KYG11" s="443"/>
      <c r="KYH11" s="443"/>
      <c r="KYI11" s="443"/>
      <c r="KYJ11" s="443"/>
      <c r="KYK11" s="443"/>
      <c r="KYL11" s="443"/>
      <c r="KYM11" s="443"/>
      <c r="KYN11" s="443"/>
      <c r="KYO11" s="443"/>
      <c r="KYP11" s="443"/>
      <c r="KYQ11" s="443"/>
      <c r="KYR11" s="443"/>
      <c r="KYS11" s="443"/>
      <c r="KYT11" s="443"/>
      <c r="KYU11" s="443"/>
      <c r="KYV11" s="443"/>
      <c r="KYW11" s="443"/>
      <c r="KYX11" s="443"/>
      <c r="KYY11" s="443"/>
      <c r="KYZ11" s="443"/>
      <c r="KZA11" s="443"/>
      <c r="KZB11" s="443"/>
      <c r="KZC11" s="443"/>
      <c r="KZD11" s="443"/>
      <c r="KZE11" s="443"/>
      <c r="KZF11" s="443"/>
      <c r="KZG11" s="443"/>
      <c r="KZH11" s="443"/>
      <c r="KZI11" s="443"/>
      <c r="KZJ11" s="443"/>
      <c r="KZK11" s="443"/>
      <c r="KZL11" s="443"/>
      <c r="KZM11" s="443"/>
      <c r="KZN11" s="443"/>
      <c r="KZO11" s="443"/>
      <c r="KZP11" s="443"/>
      <c r="KZQ11" s="443"/>
      <c r="KZR11" s="443"/>
      <c r="KZS11" s="443"/>
      <c r="KZT11" s="443"/>
      <c r="KZU11" s="443"/>
      <c r="KZV11" s="443"/>
      <c r="KZW11" s="443"/>
      <c r="KZX11" s="443"/>
      <c r="KZY11" s="443"/>
      <c r="KZZ11" s="443"/>
      <c r="LAA11" s="443"/>
      <c r="LAB11" s="443"/>
      <c r="LAC11" s="443"/>
      <c r="LAD11" s="443"/>
      <c r="LAE11" s="443"/>
      <c r="LAF11" s="443"/>
      <c r="LAG11" s="443"/>
      <c r="LAH11" s="443"/>
      <c r="LAI11" s="443"/>
      <c r="LAJ11" s="443"/>
      <c r="LAK11" s="443"/>
      <c r="LAL11" s="443"/>
      <c r="LAM11" s="443"/>
      <c r="LAN11" s="443"/>
      <c r="LAO11" s="443"/>
      <c r="LAP11" s="443"/>
      <c r="LAQ11" s="443"/>
      <c r="LAR11" s="443"/>
      <c r="LAS11" s="443"/>
      <c r="LAT11" s="443"/>
      <c r="LAU11" s="443"/>
      <c r="LAV11" s="443"/>
      <c r="LAW11" s="443"/>
      <c r="LAX11" s="443"/>
      <c r="LAY11" s="443"/>
      <c r="LAZ11" s="443"/>
      <c r="LBA11" s="443"/>
      <c r="LBB11" s="443"/>
      <c r="LBC11" s="443"/>
      <c r="LBD11" s="443"/>
      <c r="LBE11" s="443"/>
      <c r="LBF11" s="443"/>
      <c r="LBG11" s="443"/>
      <c r="LBH11" s="443"/>
      <c r="LBI11" s="443"/>
      <c r="LBJ11" s="443"/>
      <c r="LBK11" s="443"/>
      <c r="LBL11" s="443"/>
      <c r="LBM11" s="443"/>
      <c r="LBN11" s="443"/>
      <c r="LBO11" s="443"/>
      <c r="LBP11" s="443"/>
      <c r="LBQ11" s="443"/>
      <c r="LBR11" s="443"/>
      <c r="LBS11" s="443"/>
      <c r="LBT11" s="443"/>
      <c r="LBU11" s="443"/>
      <c r="LBV11" s="443"/>
      <c r="LBW11" s="443"/>
      <c r="LBX11" s="443"/>
      <c r="LBY11" s="443"/>
      <c r="LBZ11" s="443"/>
      <c r="LCA11" s="443"/>
      <c r="LCB11" s="443"/>
      <c r="LCC11" s="443"/>
      <c r="LCD11" s="443"/>
      <c r="LCE11" s="443"/>
      <c r="LCF11" s="443"/>
      <c r="LCG11" s="443"/>
      <c r="LCH11" s="443"/>
      <c r="LCI11" s="443"/>
      <c r="LCJ11" s="443"/>
      <c r="LCK11" s="443"/>
      <c r="LCL11" s="443"/>
      <c r="LCM11" s="443"/>
      <c r="LCN11" s="443"/>
      <c r="LCO11" s="443"/>
      <c r="LCP11" s="443"/>
      <c r="LCQ11" s="443"/>
      <c r="LCR11" s="443"/>
      <c r="LCS11" s="443"/>
      <c r="LCT11" s="443"/>
      <c r="LCU11" s="443"/>
      <c r="LCV11" s="443"/>
      <c r="LCW11" s="443"/>
      <c r="LCX11" s="443"/>
      <c r="LCY11" s="443"/>
      <c r="LCZ11" s="443"/>
      <c r="LDA11" s="443"/>
      <c r="LDB11" s="443"/>
      <c r="LDC11" s="443"/>
      <c r="LDD11" s="443"/>
      <c r="LDE11" s="443"/>
      <c r="LDF11" s="443"/>
      <c r="LDG11" s="443"/>
      <c r="LDH11" s="443"/>
      <c r="LDI11" s="443"/>
      <c r="LDJ11" s="443"/>
      <c r="LDK11" s="443"/>
      <c r="LDL11" s="443"/>
      <c r="LDM11" s="443"/>
      <c r="LDN11" s="443"/>
      <c r="LDO11" s="443"/>
      <c r="LDP11" s="443"/>
      <c r="LDQ11" s="443"/>
      <c r="LDR11" s="443"/>
      <c r="LDS11" s="443"/>
      <c r="LDT11" s="443"/>
      <c r="LDU11" s="443"/>
      <c r="LDV11" s="443"/>
      <c r="LDW11" s="443"/>
      <c r="LDX11" s="443"/>
      <c r="LDY11" s="443"/>
      <c r="LDZ11" s="443"/>
      <c r="LEA11" s="443"/>
      <c r="LEB11" s="443"/>
      <c r="LEC11" s="443"/>
      <c r="LED11" s="443"/>
      <c r="LEE11" s="443"/>
      <c r="LEF11" s="443"/>
      <c r="LEG11" s="443"/>
      <c r="LEH11" s="443"/>
      <c r="LEI11" s="443"/>
      <c r="LEJ11" s="443"/>
      <c r="LEK11" s="443"/>
      <c r="LEL11" s="443"/>
      <c r="LEM11" s="443"/>
      <c r="LEN11" s="443"/>
      <c r="LEO11" s="443"/>
      <c r="LEP11" s="443"/>
      <c r="LEQ11" s="443"/>
      <c r="LER11" s="443"/>
      <c r="LES11" s="443"/>
      <c r="LET11" s="443"/>
      <c r="LEU11" s="443"/>
      <c r="LEV11" s="443"/>
      <c r="LEW11" s="443"/>
      <c r="LEX11" s="443"/>
      <c r="LEY11" s="443"/>
      <c r="LEZ11" s="443"/>
      <c r="LFA11" s="443"/>
      <c r="LFB11" s="443"/>
      <c r="LFC11" s="443"/>
      <c r="LFD11" s="443"/>
      <c r="LFE11" s="443"/>
      <c r="LFF11" s="443"/>
      <c r="LFG11" s="443"/>
      <c r="LFH11" s="443"/>
      <c r="LFI11" s="443"/>
      <c r="LFJ11" s="443"/>
      <c r="LFK11" s="443"/>
      <c r="LFL11" s="443"/>
      <c r="LFM11" s="443"/>
      <c r="LFN11" s="443"/>
      <c r="LFO11" s="443"/>
      <c r="LFP11" s="443"/>
      <c r="LFQ11" s="443"/>
      <c r="LFR11" s="443"/>
      <c r="LFS11" s="443"/>
      <c r="LFT11" s="443"/>
      <c r="LFU11" s="443"/>
      <c r="LFV11" s="443"/>
      <c r="LFW11" s="443"/>
      <c r="LFX11" s="443"/>
      <c r="LFY11" s="443"/>
      <c r="LFZ11" s="443"/>
      <c r="LGA11" s="443"/>
      <c r="LGB11" s="443"/>
      <c r="LGC11" s="443"/>
      <c r="LGD11" s="443"/>
      <c r="LGE11" s="443"/>
      <c r="LGF11" s="443"/>
      <c r="LGG11" s="443"/>
      <c r="LGH11" s="443"/>
      <c r="LGI11" s="443"/>
      <c r="LGJ11" s="443"/>
      <c r="LGK11" s="443"/>
      <c r="LGL11" s="443"/>
      <c r="LGM11" s="443"/>
      <c r="LGN11" s="443"/>
      <c r="LGO11" s="443"/>
      <c r="LGP11" s="443"/>
      <c r="LGQ11" s="443"/>
      <c r="LGR11" s="443"/>
      <c r="LGS11" s="443"/>
      <c r="LGT11" s="443"/>
      <c r="LGU11" s="443"/>
      <c r="LGV11" s="443"/>
      <c r="LGW11" s="443"/>
      <c r="LGX11" s="443"/>
      <c r="LGY11" s="443"/>
      <c r="LGZ11" s="443"/>
      <c r="LHA11" s="443"/>
      <c r="LHB11" s="443"/>
      <c r="LHC11" s="443"/>
      <c r="LHD11" s="443"/>
      <c r="LHE11" s="443"/>
      <c r="LHF11" s="443"/>
      <c r="LHG11" s="443"/>
      <c r="LHH11" s="443"/>
      <c r="LHI11" s="443"/>
      <c r="LHJ11" s="443"/>
      <c r="LHK11" s="443"/>
      <c r="LHL11" s="443"/>
      <c r="LHM11" s="443"/>
      <c r="LHN11" s="443"/>
      <c r="LHO11" s="443"/>
      <c r="LHP11" s="443"/>
      <c r="LHQ11" s="443"/>
      <c r="LHR11" s="443"/>
      <c r="LHS11" s="443"/>
      <c r="LHT11" s="443"/>
      <c r="LHU11" s="443"/>
      <c r="LHV11" s="443"/>
      <c r="LHW11" s="443"/>
      <c r="LHX11" s="443"/>
      <c r="LHY11" s="443"/>
      <c r="LHZ11" s="443"/>
      <c r="LIA11" s="443"/>
      <c r="LIB11" s="443"/>
      <c r="LIC11" s="443"/>
      <c r="LID11" s="443"/>
      <c r="LIE11" s="443"/>
      <c r="LIF11" s="443"/>
      <c r="LIG11" s="443"/>
      <c r="LIH11" s="443"/>
      <c r="LII11" s="443"/>
      <c r="LIJ11" s="443"/>
      <c r="LIK11" s="443"/>
      <c r="LIL11" s="443"/>
      <c r="LIM11" s="443"/>
      <c r="LIN11" s="443"/>
      <c r="LIO11" s="443"/>
      <c r="LIP11" s="443"/>
      <c r="LIQ11" s="443"/>
      <c r="LIR11" s="443"/>
      <c r="LIS11" s="443"/>
      <c r="LIT11" s="443"/>
      <c r="LIU11" s="443"/>
      <c r="LIV11" s="443"/>
      <c r="LIW11" s="443"/>
      <c r="LIX11" s="443"/>
      <c r="LIY11" s="443"/>
      <c r="LIZ11" s="443"/>
      <c r="LJA11" s="443"/>
      <c r="LJB11" s="443"/>
      <c r="LJC11" s="443"/>
      <c r="LJD11" s="443"/>
      <c r="LJE11" s="443"/>
      <c r="LJF11" s="443"/>
      <c r="LJG11" s="443"/>
      <c r="LJH11" s="443"/>
      <c r="LJI11" s="443"/>
      <c r="LJJ11" s="443"/>
      <c r="LJK11" s="443"/>
      <c r="LJL11" s="443"/>
      <c r="LJM11" s="443"/>
      <c r="LJN11" s="443"/>
      <c r="LJO11" s="443"/>
      <c r="LJP11" s="443"/>
      <c r="LJQ11" s="443"/>
      <c r="LJR11" s="443"/>
      <c r="LJS11" s="443"/>
      <c r="LJT11" s="443"/>
      <c r="LJU11" s="443"/>
      <c r="LJV11" s="443"/>
      <c r="LJW11" s="443"/>
      <c r="LJX11" s="443"/>
      <c r="LJY11" s="443"/>
      <c r="LJZ11" s="443"/>
      <c r="LKA11" s="443"/>
      <c r="LKB11" s="443"/>
      <c r="LKC11" s="443"/>
      <c r="LKD11" s="443"/>
      <c r="LKE11" s="443"/>
      <c r="LKF11" s="443"/>
      <c r="LKG11" s="443"/>
      <c r="LKH11" s="443"/>
      <c r="LKI11" s="443"/>
      <c r="LKJ11" s="443"/>
      <c r="LKK11" s="443"/>
      <c r="LKL11" s="443"/>
      <c r="LKM11" s="443"/>
      <c r="LKN11" s="443"/>
      <c r="LKO11" s="443"/>
      <c r="LKP11" s="443"/>
      <c r="LKQ11" s="443"/>
      <c r="LKR11" s="443"/>
      <c r="LKS11" s="443"/>
      <c r="LKT11" s="443"/>
      <c r="LKU11" s="443"/>
      <c r="LKV11" s="443"/>
      <c r="LKW11" s="443"/>
      <c r="LKX11" s="443"/>
      <c r="LKY11" s="443"/>
      <c r="LKZ11" s="443"/>
      <c r="LLA11" s="443"/>
      <c r="LLB11" s="443"/>
      <c r="LLC11" s="443"/>
      <c r="LLD11" s="443"/>
      <c r="LLE11" s="443"/>
      <c r="LLF11" s="443"/>
      <c r="LLG11" s="443"/>
      <c r="LLH11" s="443"/>
      <c r="LLI11" s="443"/>
      <c r="LLJ11" s="443"/>
      <c r="LLK11" s="443"/>
      <c r="LLL11" s="443"/>
      <c r="LLM11" s="443"/>
      <c r="LLN11" s="443"/>
      <c r="LLO11" s="443"/>
      <c r="LLP11" s="443"/>
      <c r="LLQ11" s="443"/>
      <c r="LLR11" s="443"/>
      <c r="LLS11" s="443"/>
      <c r="LLT11" s="443"/>
      <c r="LLU11" s="443"/>
      <c r="LLV11" s="443"/>
      <c r="LLW11" s="443"/>
      <c r="LLX11" s="443"/>
      <c r="LLY11" s="443"/>
      <c r="LLZ11" s="443"/>
      <c r="LMA11" s="443"/>
      <c r="LMB11" s="443"/>
      <c r="LMC11" s="443"/>
      <c r="LMD11" s="443"/>
      <c r="LME11" s="443"/>
      <c r="LMF11" s="443"/>
      <c r="LMG11" s="443"/>
      <c r="LMH11" s="443"/>
      <c r="LMI11" s="443"/>
      <c r="LMJ11" s="443"/>
      <c r="LMK11" s="443"/>
      <c r="LML11" s="443"/>
      <c r="LMM11" s="443"/>
      <c r="LMN11" s="443"/>
      <c r="LMO11" s="443"/>
      <c r="LMP11" s="443"/>
      <c r="LMQ11" s="443"/>
      <c r="LMR11" s="443"/>
      <c r="LMS11" s="443"/>
      <c r="LMT11" s="443"/>
      <c r="LMU11" s="443"/>
      <c r="LMV11" s="443"/>
      <c r="LMW11" s="443"/>
      <c r="LMX11" s="443"/>
      <c r="LMY11" s="443"/>
      <c r="LMZ11" s="443"/>
      <c r="LNA11" s="443"/>
      <c r="LNB11" s="443"/>
      <c r="LNC11" s="443"/>
      <c r="LND11" s="443"/>
      <c r="LNE11" s="443"/>
      <c r="LNF11" s="443"/>
      <c r="LNG11" s="443"/>
      <c r="LNH11" s="443"/>
      <c r="LNI11" s="443"/>
      <c r="LNJ11" s="443"/>
      <c r="LNK11" s="443"/>
      <c r="LNL11" s="443"/>
      <c r="LNM11" s="443"/>
      <c r="LNN11" s="443"/>
      <c r="LNO11" s="443"/>
      <c r="LNP11" s="443"/>
      <c r="LNQ11" s="443"/>
      <c r="LNR11" s="443"/>
      <c r="LNS11" s="443"/>
      <c r="LNT11" s="443"/>
      <c r="LNU11" s="443"/>
      <c r="LNV11" s="443"/>
      <c r="LNW11" s="443"/>
      <c r="LNX11" s="443"/>
      <c r="LNY11" s="443"/>
      <c r="LNZ11" s="443"/>
      <c r="LOA11" s="443"/>
      <c r="LOB11" s="443"/>
      <c r="LOC11" s="443"/>
      <c r="LOD11" s="443"/>
      <c r="LOE11" s="443"/>
      <c r="LOF11" s="443"/>
      <c r="LOG11" s="443"/>
      <c r="LOH11" s="443"/>
      <c r="LOI11" s="443"/>
      <c r="LOJ11" s="443"/>
      <c r="LOK11" s="443"/>
      <c r="LOL11" s="443"/>
      <c r="LOM11" s="443"/>
      <c r="LON11" s="443"/>
      <c r="LOO11" s="443"/>
      <c r="LOP11" s="443"/>
      <c r="LOQ11" s="443"/>
      <c r="LOR11" s="443"/>
      <c r="LOS11" s="443"/>
      <c r="LOT11" s="443"/>
      <c r="LOU11" s="443"/>
      <c r="LOV11" s="443"/>
      <c r="LOW11" s="443"/>
      <c r="LOX11" s="443"/>
      <c r="LOY11" s="443"/>
      <c r="LOZ11" s="443"/>
      <c r="LPA11" s="443"/>
      <c r="LPB11" s="443"/>
      <c r="LPC11" s="443"/>
      <c r="LPD11" s="443"/>
      <c r="LPE11" s="443"/>
      <c r="LPF11" s="443"/>
      <c r="LPG11" s="443"/>
      <c r="LPH11" s="443"/>
      <c r="LPI11" s="443"/>
      <c r="LPJ11" s="443"/>
      <c r="LPK11" s="443"/>
      <c r="LPL11" s="443"/>
      <c r="LPM11" s="443"/>
      <c r="LPN11" s="443"/>
      <c r="LPO11" s="443"/>
      <c r="LPP11" s="443"/>
      <c r="LPQ11" s="443"/>
      <c r="LPR11" s="443"/>
      <c r="LPS11" s="443"/>
      <c r="LPT11" s="443"/>
      <c r="LPU11" s="443"/>
      <c r="LPV11" s="443"/>
      <c r="LPW11" s="443"/>
      <c r="LPX11" s="443"/>
      <c r="LPY11" s="443"/>
      <c r="LPZ11" s="443"/>
      <c r="LQA11" s="443"/>
      <c r="LQB11" s="443"/>
      <c r="LQC11" s="443"/>
      <c r="LQD11" s="443"/>
      <c r="LQE11" s="443"/>
      <c r="LQF11" s="443"/>
      <c r="LQG11" s="443"/>
      <c r="LQH11" s="443"/>
      <c r="LQI11" s="443"/>
      <c r="LQJ11" s="443"/>
      <c r="LQK11" s="443"/>
      <c r="LQL11" s="443"/>
      <c r="LQM11" s="443"/>
      <c r="LQN11" s="443"/>
      <c r="LQO11" s="443"/>
      <c r="LQP11" s="443"/>
      <c r="LQQ11" s="443"/>
      <c r="LQR11" s="443"/>
      <c r="LQS11" s="443"/>
      <c r="LQT11" s="443"/>
      <c r="LQU11" s="443"/>
      <c r="LQV11" s="443"/>
      <c r="LQW11" s="443"/>
      <c r="LQX11" s="443"/>
      <c r="LQY11" s="443"/>
      <c r="LQZ11" s="443"/>
      <c r="LRA11" s="443"/>
      <c r="LRB11" s="443"/>
      <c r="LRC11" s="443"/>
      <c r="LRD11" s="443"/>
      <c r="LRE11" s="443"/>
      <c r="LRF11" s="443"/>
      <c r="LRG11" s="443"/>
      <c r="LRH11" s="443"/>
      <c r="LRI11" s="443"/>
      <c r="LRJ11" s="443"/>
      <c r="LRK11" s="443"/>
      <c r="LRL11" s="443"/>
      <c r="LRM11" s="443"/>
      <c r="LRN11" s="443"/>
      <c r="LRO11" s="443"/>
      <c r="LRP11" s="443"/>
      <c r="LRQ11" s="443"/>
      <c r="LRR11" s="443"/>
      <c r="LRS11" s="443"/>
      <c r="LRT11" s="443"/>
      <c r="LRU11" s="443"/>
      <c r="LRV11" s="443"/>
      <c r="LRW11" s="443"/>
      <c r="LRX11" s="443"/>
      <c r="LRY11" s="443"/>
      <c r="LRZ11" s="443"/>
      <c r="LSA11" s="443"/>
      <c r="LSB11" s="443"/>
      <c r="LSC11" s="443"/>
      <c r="LSD11" s="443"/>
      <c r="LSE11" s="443"/>
      <c r="LSF11" s="443"/>
      <c r="LSG11" s="443"/>
      <c r="LSH11" s="443"/>
      <c r="LSI11" s="443"/>
      <c r="LSJ11" s="443"/>
      <c r="LSK11" s="443"/>
      <c r="LSL11" s="443"/>
      <c r="LSM11" s="443"/>
      <c r="LSN11" s="443"/>
      <c r="LSO11" s="443"/>
      <c r="LSP11" s="443"/>
      <c r="LSQ11" s="443"/>
      <c r="LSR11" s="443"/>
      <c r="LSS11" s="443"/>
      <c r="LST11" s="443"/>
      <c r="LSU11" s="443"/>
      <c r="LSV11" s="443"/>
      <c r="LSW11" s="443"/>
      <c r="LSX11" s="443"/>
      <c r="LSY11" s="443"/>
      <c r="LSZ11" s="443"/>
      <c r="LTA11" s="443"/>
      <c r="LTB11" s="443"/>
      <c r="LTC11" s="443"/>
      <c r="LTD11" s="443"/>
      <c r="LTE11" s="443"/>
      <c r="LTF11" s="443"/>
      <c r="LTG11" s="443"/>
      <c r="LTH11" s="443"/>
      <c r="LTI11" s="443"/>
      <c r="LTJ11" s="443"/>
      <c r="LTK11" s="443"/>
      <c r="LTL11" s="443"/>
      <c r="LTM11" s="443"/>
      <c r="LTN11" s="443"/>
      <c r="LTO11" s="443"/>
      <c r="LTP11" s="443"/>
      <c r="LTQ11" s="443"/>
      <c r="LTR11" s="443"/>
      <c r="LTS11" s="443"/>
      <c r="LTT11" s="443"/>
      <c r="LTU11" s="443"/>
      <c r="LTV11" s="443"/>
      <c r="LTW11" s="443"/>
      <c r="LTX11" s="443"/>
      <c r="LTY11" s="443"/>
      <c r="LTZ11" s="443"/>
      <c r="LUA11" s="443"/>
      <c r="LUB11" s="443"/>
      <c r="LUC11" s="443"/>
      <c r="LUD11" s="443"/>
      <c r="LUE11" s="443"/>
      <c r="LUF11" s="443"/>
      <c r="LUG11" s="443"/>
      <c r="LUH11" s="443"/>
      <c r="LUI11" s="443"/>
      <c r="LUJ11" s="443"/>
      <c r="LUK11" s="443"/>
      <c r="LUL11" s="443"/>
      <c r="LUM11" s="443"/>
      <c r="LUN11" s="443"/>
      <c r="LUO11" s="443"/>
      <c r="LUP11" s="443"/>
      <c r="LUQ11" s="443"/>
      <c r="LUR11" s="443"/>
      <c r="LUS11" s="443"/>
      <c r="LUT11" s="443"/>
      <c r="LUU11" s="443"/>
      <c r="LUV11" s="443"/>
      <c r="LUW11" s="443"/>
      <c r="LUX11" s="443"/>
      <c r="LUY11" s="443"/>
      <c r="LUZ11" s="443"/>
      <c r="LVA11" s="443"/>
      <c r="LVB11" s="443"/>
      <c r="LVC11" s="443"/>
      <c r="LVD11" s="443"/>
      <c r="LVE11" s="443"/>
      <c r="LVF11" s="443"/>
      <c r="LVG11" s="443"/>
      <c r="LVH11" s="443"/>
      <c r="LVI11" s="443"/>
      <c r="LVJ11" s="443"/>
      <c r="LVK11" s="443"/>
      <c r="LVL11" s="443"/>
      <c r="LVM11" s="443"/>
      <c r="LVN11" s="443"/>
      <c r="LVO11" s="443"/>
      <c r="LVP11" s="443"/>
      <c r="LVQ11" s="443"/>
      <c r="LVR11" s="443"/>
      <c r="LVS11" s="443"/>
      <c r="LVT11" s="443"/>
      <c r="LVU11" s="443"/>
      <c r="LVV11" s="443"/>
      <c r="LVW11" s="443"/>
      <c r="LVX11" s="443"/>
      <c r="LVY11" s="443"/>
      <c r="LVZ11" s="443"/>
      <c r="LWA11" s="443"/>
      <c r="LWB11" s="443"/>
      <c r="LWC11" s="443"/>
      <c r="LWD11" s="443"/>
      <c r="LWE11" s="443"/>
      <c r="LWF11" s="443"/>
      <c r="LWG11" s="443"/>
      <c r="LWH11" s="443"/>
      <c r="LWI11" s="443"/>
      <c r="LWJ11" s="443"/>
      <c r="LWK11" s="443"/>
      <c r="LWL11" s="443"/>
      <c r="LWM11" s="443"/>
      <c r="LWN11" s="443"/>
      <c r="LWO11" s="443"/>
      <c r="LWP11" s="443"/>
      <c r="LWQ11" s="443"/>
      <c r="LWR11" s="443"/>
      <c r="LWS11" s="443"/>
      <c r="LWT11" s="443"/>
      <c r="LWU11" s="443"/>
      <c r="LWV11" s="443"/>
      <c r="LWW11" s="443"/>
      <c r="LWX11" s="443"/>
      <c r="LWY11" s="443"/>
      <c r="LWZ11" s="443"/>
      <c r="LXA11" s="443"/>
      <c r="LXB11" s="443"/>
      <c r="LXC11" s="443"/>
      <c r="LXD11" s="443"/>
      <c r="LXE11" s="443"/>
      <c r="LXF11" s="443"/>
      <c r="LXG11" s="443"/>
      <c r="LXH11" s="443"/>
      <c r="LXI11" s="443"/>
      <c r="LXJ11" s="443"/>
      <c r="LXK11" s="443"/>
      <c r="LXL11" s="443"/>
      <c r="LXM11" s="443"/>
      <c r="LXN11" s="443"/>
      <c r="LXO11" s="443"/>
      <c r="LXP11" s="443"/>
      <c r="LXQ11" s="443"/>
      <c r="LXR11" s="443"/>
      <c r="LXS11" s="443"/>
      <c r="LXT11" s="443"/>
      <c r="LXU11" s="443"/>
      <c r="LXV11" s="443"/>
      <c r="LXW11" s="443"/>
      <c r="LXX11" s="443"/>
      <c r="LXY11" s="443"/>
      <c r="LXZ11" s="443"/>
      <c r="LYA11" s="443"/>
      <c r="LYB11" s="443"/>
      <c r="LYC11" s="443"/>
      <c r="LYD11" s="443"/>
      <c r="LYE11" s="443"/>
      <c r="LYF11" s="443"/>
      <c r="LYG11" s="443"/>
      <c r="LYH11" s="443"/>
      <c r="LYI11" s="443"/>
      <c r="LYJ11" s="443"/>
      <c r="LYK11" s="443"/>
      <c r="LYL11" s="443"/>
      <c r="LYM11" s="443"/>
      <c r="LYN11" s="443"/>
      <c r="LYO11" s="443"/>
      <c r="LYP11" s="443"/>
      <c r="LYQ11" s="443"/>
      <c r="LYR11" s="443"/>
      <c r="LYS11" s="443"/>
      <c r="LYT11" s="443"/>
      <c r="LYU11" s="443"/>
      <c r="LYV11" s="443"/>
      <c r="LYW11" s="443"/>
      <c r="LYX11" s="443"/>
      <c r="LYY11" s="443"/>
      <c r="LYZ11" s="443"/>
      <c r="LZA11" s="443"/>
      <c r="LZB11" s="443"/>
      <c r="LZC11" s="443"/>
      <c r="LZD11" s="443"/>
      <c r="LZE11" s="443"/>
      <c r="LZF11" s="443"/>
      <c r="LZG11" s="443"/>
      <c r="LZH11" s="443"/>
      <c r="LZI11" s="443"/>
      <c r="LZJ11" s="443"/>
      <c r="LZK11" s="443"/>
      <c r="LZL11" s="443"/>
      <c r="LZM11" s="443"/>
      <c r="LZN11" s="443"/>
      <c r="LZO11" s="443"/>
      <c r="LZP11" s="443"/>
      <c r="LZQ11" s="443"/>
      <c r="LZR11" s="443"/>
      <c r="LZS11" s="443"/>
      <c r="LZT11" s="443"/>
      <c r="LZU11" s="443"/>
      <c r="LZV11" s="443"/>
      <c r="LZW11" s="443"/>
      <c r="LZX11" s="443"/>
      <c r="LZY11" s="443"/>
      <c r="LZZ11" s="443"/>
      <c r="MAA11" s="443"/>
      <c r="MAB11" s="443"/>
      <c r="MAC11" s="443"/>
      <c r="MAD11" s="443"/>
      <c r="MAE11" s="443"/>
      <c r="MAF11" s="443"/>
      <c r="MAG11" s="443"/>
      <c r="MAH11" s="443"/>
      <c r="MAI11" s="443"/>
      <c r="MAJ11" s="443"/>
      <c r="MAK11" s="443"/>
      <c r="MAL11" s="443"/>
      <c r="MAM11" s="443"/>
      <c r="MAN11" s="443"/>
      <c r="MAO11" s="443"/>
      <c r="MAP11" s="443"/>
      <c r="MAQ11" s="443"/>
      <c r="MAR11" s="443"/>
      <c r="MAS11" s="443"/>
      <c r="MAT11" s="443"/>
      <c r="MAU11" s="443"/>
      <c r="MAV11" s="443"/>
      <c r="MAW11" s="443"/>
      <c r="MAX11" s="443"/>
      <c r="MAY11" s="443"/>
      <c r="MAZ11" s="443"/>
      <c r="MBA11" s="443"/>
      <c r="MBB11" s="443"/>
      <c r="MBC11" s="443"/>
      <c r="MBD11" s="443"/>
      <c r="MBE11" s="443"/>
      <c r="MBF11" s="443"/>
      <c r="MBG11" s="443"/>
      <c r="MBH11" s="443"/>
      <c r="MBI11" s="443"/>
      <c r="MBJ11" s="443"/>
      <c r="MBK11" s="443"/>
      <c r="MBL11" s="443"/>
      <c r="MBM11" s="443"/>
      <c r="MBN11" s="443"/>
      <c r="MBO11" s="443"/>
      <c r="MBP11" s="443"/>
      <c r="MBQ11" s="443"/>
      <c r="MBR11" s="443"/>
      <c r="MBS11" s="443"/>
      <c r="MBT11" s="443"/>
      <c r="MBU11" s="443"/>
      <c r="MBV11" s="443"/>
      <c r="MBW11" s="443"/>
      <c r="MBX11" s="443"/>
      <c r="MBY11" s="443"/>
      <c r="MBZ11" s="443"/>
      <c r="MCA11" s="443"/>
      <c r="MCB11" s="443"/>
      <c r="MCC11" s="443"/>
      <c r="MCD11" s="443"/>
      <c r="MCE11" s="443"/>
      <c r="MCF11" s="443"/>
      <c r="MCG11" s="443"/>
      <c r="MCH11" s="443"/>
      <c r="MCI11" s="443"/>
      <c r="MCJ11" s="443"/>
      <c r="MCK11" s="443"/>
      <c r="MCL11" s="443"/>
      <c r="MCM11" s="443"/>
      <c r="MCN11" s="443"/>
      <c r="MCO11" s="443"/>
      <c r="MCP11" s="443"/>
      <c r="MCQ11" s="443"/>
      <c r="MCR11" s="443"/>
      <c r="MCS11" s="443"/>
      <c r="MCT11" s="443"/>
      <c r="MCU11" s="443"/>
      <c r="MCV11" s="443"/>
      <c r="MCW11" s="443"/>
      <c r="MCX11" s="443"/>
      <c r="MCY11" s="443"/>
      <c r="MCZ11" s="443"/>
      <c r="MDA11" s="443"/>
      <c r="MDB11" s="443"/>
      <c r="MDC11" s="443"/>
      <c r="MDD11" s="443"/>
      <c r="MDE11" s="443"/>
      <c r="MDF11" s="443"/>
      <c r="MDG11" s="443"/>
      <c r="MDH11" s="443"/>
      <c r="MDI11" s="443"/>
      <c r="MDJ11" s="443"/>
      <c r="MDK11" s="443"/>
      <c r="MDL11" s="443"/>
      <c r="MDM11" s="443"/>
      <c r="MDN11" s="443"/>
      <c r="MDO11" s="443"/>
      <c r="MDP11" s="443"/>
      <c r="MDQ11" s="443"/>
      <c r="MDR11" s="443"/>
      <c r="MDS11" s="443"/>
      <c r="MDT11" s="443"/>
      <c r="MDU11" s="443"/>
      <c r="MDV11" s="443"/>
      <c r="MDW11" s="443"/>
      <c r="MDX11" s="443"/>
      <c r="MDY11" s="443"/>
      <c r="MDZ11" s="443"/>
      <c r="MEA11" s="443"/>
      <c r="MEB11" s="443"/>
      <c r="MEC11" s="443"/>
      <c r="MED11" s="443"/>
      <c r="MEE11" s="443"/>
      <c r="MEF11" s="443"/>
      <c r="MEG11" s="443"/>
      <c r="MEH11" s="443"/>
      <c r="MEI11" s="443"/>
      <c r="MEJ11" s="443"/>
      <c r="MEK11" s="443"/>
      <c r="MEL11" s="443"/>
      <c r="MEM11" s="443"/>
      <c r="MEN11" s="443"/>
      <c r="MEO11" s="443"/>
      <c r="MEP11" s="443"/>
      <c r="MEQ11" s="443"/>
      <c r="MER11" s="443"/>
      <c r="MES11" s="443"/>
      <c r="MET11" s="443"/>
      <c r="MEU11" s="443"/>
      <c r="MEV11" s="443"/>
      <c r="MEW11" s="443"/>
      <c r="MEX11" s="443"/>
      <c r="MEY11" s="443"/>
      <c r="MEZ11" s="443"/>
      <c r="MFA11" s="443"/>
      <c r="MFB11" s="443"/>
      <c r="MFC11" s="443"/>
      <c r="MFD11" s="443"/>
      <c r="MFE11" s="443"/>
      <c r="MFF11" s="443"/>
      <c r="MFG11" s="443"/>
      <c r="MFH11" s="443"/>
      <c r="MFI11" s="443"/>
      <c r="MFJ11" s="443"/>
      <c r="MFK11" s="443"/>
      <c r="MFL11" s="443"/>
      <c r="MFM11" s="443"/>
      <c r="MFN11" s="443"/>
      <c r="MFO11" s="443"/>
      <c r="MFP11" s="443"/>
      <c r="MFQ11" s="443"/>
      <c r="MFR11" s="443"/>
      <c r="MFS11" s="443"/>
      <c r="MFT11" s="443"/>
      <c r="MFU11" s="443"/>
      <c r="MFV11" s="443"/>
      <c r="MFW11" s="443"/>
      <c r="MFX11" s="443"/>
      <c r="MFY11" s="443"/>
      <c r="MFZ11" s="443"/>
      <c r="MGA11" s="443"/>
      <c r="MGB11" s="443"/>
      <c r="MGC11" s="443"/>
      <c r="MGD11" s="443"/>
      <c r="MGE11" s="443"/>
      <c r="MGF11" s="443"/>
      <c r="MGG11" s="443"/>
      <c r="MGH11" s="443"/>
      <c r="MGI11" s="443"/>
      <c r="MGJ11" s="443"/>
      <c r="MGK11" s="443"/>
      <c r="MGL11" s="443"/>
      <c r="MGM11" s="443"/>
      <c r="MGN11" s="443"/>
      <c r="MGO11" s="443"/>
      <c r="MGP11" s="443"/>
      <c r="MGQ11" s="443"/>
      <c r="MGR11" s="443"/>
      <c r="MGS11" s="443"/>
      <c r="MGT11" s="443"/>
      <c r="MGU11" s="443"/>
      <c r="MGV11" s="443"/>
      <c r="MGW11" s="443"/>
      <c r="MGX11" s="443"/>
      <c r="MGY11" s="443"/>
      <c r="MGZ11" s="443"/>
      <c r="MHA11" s="443"/>
      <c r="MHB11" s="443"/>
      <c r="MHC11" s="443"/>
      <c r="MHD11" s="443"/>
      <c r="MHE11" s="443"/>
      <c r="MHF11" s="443"/>
      <c r="MHG11" s="443"/>
      <c r="MHH11" s="443"/>
      <c r="MHI11" s="443"/>
      <c r="MHJ11" s="443"/>
      <c r="MHK11" s="443"/>
      <c r="MHL11" s="443"/>
      <c r="MHM11" s="443"/>
      <c r="MHN11" s="443"/>
      <c r="MHO11" s="443"/>
      <c r="MHP11" s="443"/>
      <c r="MHQ11" s="443"/>
      <c r="MHR11" s="443"/>
      <c r="MHS11" s="443"/>
      <c r="MHT11" s="443"/>
      <c r="MHU11" s="443"/>
      <c r="MHV11" s="443"/>
      <c r="MHW11" s="443"/>
      <c r="MHX11" s="443"/>
      <c r="MHY11" s="443"/>
      <c r="MHZ11" s="443"/>
      <c r="MIA11" s="443"/>
      <c r="MIB11" s="443"/>
      <c r="MIC11" s="443"/>
      <c r="MID11" s="443"/>
      <c r="MIE11" s="443"/>
      <c r="MIF11" s="443"/>
      <c r="MIG11" s="443"/>
      <c r="MIH11" s="443"/>
      <c r="MII11" s="443"/>
      <c r="MIJ11" s="443"/>
      <c r="MIK11" s="443"/>
      <c r="MIL11" s="443"/>
      <c r="MIM11" s="443"/>
      <c r="MIN11" s="443"/>
      <c r="MIO11" s="443"/>
      <c r="MIP11" s="443"/>
      <c r="MIQ11" s="443"/>
      <c r="MIR11" s="443"/>
      <c r="MIS11" s="443"/>
      <c r="MIT11" s="443"/>
      <c r="MIU11" s="443"/>
      <c r="MIV11" s="443"/>
      <c r="MIW11" s="443"/>
      <c r="MIX11" s="443"/>
      <c r="MIY11" s="443"/>
      <c r="MIZ11" s="443"/>
      <c r="MJA11" s="443"/>
      <c r="MJB11" s="443"/>
      <c r="MJC11" s="443"/>
      <c r="MJD11" s="443"/>
      <c r="MJE11" s="443"/>
      <c r="MJF11" s="443"/>
      <c r="MJG11" s="443"/>
      <c r="MJH11" s="443"/>
      <c r="MJI11" s="443"/>
      <c r="MJJ11" s="443"/>
      <c r="MJK11" s="443"/>
      <c r="MJL11" s="443"/>
      <c r="MJM11" s="443"/>
      <c r="MJN11" s="443"/>
      <c r="MJO11" s="443"/>
      <c r="MJP11" s="443"/>
      <c r="MJQ11" s="443"/>
      <c r="MJR11" s="443"/>
      <c r="MJS11" s="443"/>
      <c r="MJT11" s="443"/>
      <c r="MJU11" s="443"/>
      <c r="MJV11" s="443"/>
      <c r="MJW11" s="443"/>
      <c r="MJX11" s="443"/>
      <c r="MJY11" s="443"/>
      <c r="MJZ11" s="443"/>
      <c r="MKA11" s="443"/>
      <c r="MKB11" s="443"/>
      <c r="MKC11" s="443"/>
      <c r="MKD11" s="443"/>
      <c r="MKE11" s="443"/>
      <c r="MKF11" s="443"/>
      <c r="MKG11" s="443"/>
      <c r="MKH11" s="443"/>
      <c r="MKI11" s="443"/>
      <c r="MKJ11" s="443"/>
      <c r="MKK11" s="443"/>
      <c r="MKL11" s="443"/>
      <c r="MKM11" s="443"/>
      <c r="MKN11" s="443"/>
      <c r="MKO11" s="443"/>
      <c r="MKP11" s="443"/>
      <c r="MKQ11" s="443"/>
      <c r="MKR11" s="443"/>
      <c r="MKS11" s="443"/>
      <c r="MKT11" s="443"/>
      <c r="MKU11" s="443"/>
      <c r="MKV11" s="443"/>
      <c r="MKW11" s="443"/>
      <c r="MKX11" s="443"/>
      <c r="MKY11" s="443"/>
      <c r="MKZ11" s="443"/>
      <c r="MLA11" s="443"/>
      <c r="MLB11" s="443"/>
      <c r="MLC11" s="443"/>
      <c r="MLD11" s="443"/>
      <c r="MLE11" s="443"/>
      <c r="MLF11" s="443"/>
      <c r="MLG11" s="443"/>
      <c r="MLH11" s="443"/>
      <c r="MLI11" s="443"/>
      <c r="MLJ11" s="443"/>
      <c r="MLK11" s="443"/>
      <c r="MLL11" s="443"/>
      <c r="MLM11" s="443"/>
      <c r="MLN11" s="443"/>
      <c r="MLO11" s="443"/>
      <c r="MLP11" s="443"/>
      <c r="MLQ11" s="443"/>
      <c r="MLR11" s="443"/>
      <c r="MLS11" s="443"/>
      <c r="MLT11" s="443"/>
      <c r="MLU11" s="443"/>
      <c r="MLV11" s="443"/>
      <c r="MLW11" s="443"/>
      <c r="MLX11" s="443"/>
      <c r="MLY11" s="443"/>
      <c r="MLZ11" s="443"/>
      <c r="MMA11" s="443"/>
      <c r="MMB11" s="443"/>
      <c r="MMC11" s="443"/>
      <c r="MMD11" s="443"/>
      <c r="MME11" s="443"/>
      <c r="MMF11" s="443"/>
      <c r="MMG11" s="443"/>
      <c r="MMH11" s="443"/>
      <c r="MMI11" s="443"/>
      <c r="MMJ11" s="443"/>
      <c r="MMK11" s="443"/>
      <c r="MML11" s="443"/>
      <c r="MMM11" s="443"/>
      <c r="MMN11" s="443"/>
      <c r="MMO11" s="443"/>
      <c r="MMP11" s="443"/>
      <c r="MMQ11" s="443"/>
      <c r="MMR11" s="443"/>
      <c r="MMS11" s="443"/>
      <c r="MMT11" s="443"/>
      <c r="MMU11" s="443"/>
      <c r="MMV11" s="443"/>
      <c r="MMW11" s="443"/>
      <c r="MMX11" s="443"/>
      <c r="MMY11" s="443"/>
      <c r="MMZ11" s="443"/>
      <c r="MNA11" s="443"/>
      <c r="MNB11" s="443"/>
      <c r="MNC11" s="443"/>
      <c r="MND11" s="443"/>
      <c r="MNE11" s="443"/>
      <c r="MNF11" s="443"/>
      <c r="MNG11" s="443"/>
      <c r="MNH11" s="443"/>
      <c r="MNI11" s="443"/>
      <c r="MNJ11" s="443"/>
      <c r="MNK11" s="443"/>
      <c r="MNL11" s="443"/>
      <c r="MNM11" s="443"/>
      <c r="MNN11" s="443"/>
      <c r="MNO11" s="443"/>
      <c r="MNP11" s="443"/>
      <c r="MNQ11" s="443"/>
      <c r="MNR11" s="443"/>
      <c r="MNS11" s="443"/>
      <c r="MNT11" s="443"/>
      <c r="MNU11" s="443"/>
      <c r="MNV11" s="443"/>
      <c r="MNW11" s="443"/>
      <c r="MNX11" s="443"/>
      <c r="MNY11" s="443"/>
      <c r="MNZ11" s="443"/>
      <c r="MOA11" s="443"/>
      <c r="MOB11" s="443"/>
      <c r="MOC11" s="443"/>
      <c r="MOD11" s="443"/>
      <c r="MOE11" s="443"/>
      <c r="MOF11" s="443"/>
      <c r="MOG11" s="443"/>
      <c r="MOH11" s="443"/>
      <c r="MOI11" s="443"/>
      <c r="MOJ11" s="443"/>
      <c r="MOK11" s="443"/>
      <c r="MOL11" s="443"/>
      <c r="MOM11" s="443"/>
      <c r="MON11" s="443"/>
      <c r="MOO11" s="443"/>
      <c r="MOP11" s="443"/>
      <c r="MOQ11" s="443"/>
      <c r="MOR11" s="443"/>
      <c r="MOS11" s="443"/>
      <c r="MOT11" s="443"/>
      <c r="MOU11" s="443"/>
      <c r="MOV11" s="443"/>
      <c r="MOW11" s="443"/>
      <c r="MOX11" s="443"/>
      <c r="MOY11" s="443"/>
      <c r="MOZ11" s="443"/>
      <c r="MPA11" s="443"/>
      <c r="MPB11" s="443"/>
      <c r="MPC11" s="443"/>
      <c r="MPD11" s="443"/>
      <c r="MPE11" s="443"/>
      <c r="MPF11" s="443"/>
      <c r="MPG11" s="443"/>
      <c r="MPH11" s="443"/>
      <c r="MPI11" s="443"/>
      <c r="MPJ11" s="443"/>
      <c r="MPK11" s="443"/>
      <c r="MPL11" s="443"/>
      <c r="MPM11" s="443"/>
      <c r="MPN11" s="443"/>
      <c r="MPO11" s="443"/>
      <c r="MPP11" s="443"/>
      <c r="MPQ11" s="443"/>
      <c r="MPR11" s="443"/>
      <c r="MPS11" s="443"/>
      <c r="MPT11" s="443"/>
      <c r="MPU11" s="443"/>
      <c r="MPV11" s="443"/>
      <c r="MPW11" s="443"/>
      <c r="MPX11" s="443"/>
      <c r="MPY11" s="443"/>
      <c r="MPZ11" s="443"/>
      <c r="MQA11" s="443"/>
      <c r="MQB11" s="443"/>
      <c r="MQC11" s="443"/>
      <c r="MQD11" s="443"/>
      <c r="MQE11" s="443"/>
      <c r="MQF11" s="443"/>
      <c r="MQG11" s="443"/>
      <c r="MQH11" s="443"/>
      <c r="MQI11" s="443"/>
      <c r="MQJ11" s="443"/>
      <c r="MQK11" s="443"/>
      <c r="MQL11" s="443"/>
      <c r="MQM11" s="443"/>
      <c r="MQN11" s="443"/>
      <c r="MQO11" s="443"/>
      <c r="MQP11" s="443"/>
      <c r="MQQ11" s="443"/>
      <c r="MQR11" s="443"/>
      <c r="MQS11" s="443"/>
      <c r="MQT11" s="443"/>
      <c r="MQU11" s="443"/>
      <c r="MQV11" s="443"/>
      <c r="MQW11" s="443"/>
      <c r="MQX11" s="443"/>
      <c r="MQY11" s="443"/>
      <c r="MQZ11" s="443"/>
      <c r="MRA11" s="443"/>
      <c r="MRB11" s="443"/>
      <c r="MRC11" s="443"/>
      <c r="MRD11" s="443"/>
      <c r="MRE11" s="443"/>
      <c r="MRF11" s="443"/>
      <c r="MRG11" s="443"/>
      <c r="MRH11" s="443"/>
      <c r="MRI11" s="443"/>
      <c r="MRJ11" s="443"/>
      <c r="MRK11" s="443"/>
      <c r="MRL11" s="443"/>
      <c r="MRM11" s="443"/>
      <c r="MRN11" s="443"/>
      <c r="MRO11" s="443"/>
      <c r="MRP11" s="443"/>
      <c r="MRQ11" s="443"/>
      <c r="MRR11" s="443"/>
      <c r="MRS11" s="443"/>
      <c r="MRT11" s="443"/>
      <c r="MRU11" s="443"/>
      <c r="MRV11" s="443"/>
      <c r="MRW11" s="443"/>
      <c r="MRX11" s="443"/>
      <c r="MRY11" s="443"/>
      <c r="MRZ11" s="443"/>
      <c r="MSA11" s="443"/>
      <c r="MSB11" s="443"/>
      <c r="MSC11" s="443"/>
      <c r="MSD11" s="443"/>
      <c r="MSE11" s="443"/>
      <c r="MSF11" s="443"/>
      <c r="MSG11" s="443"/>
      <c r="MSH11" s="443"/>
      <c r="MSI11" s="443"/>
      <c r="MSJ11" s="443"/>
      <c r="MSK11" s="443"/>
      <c r="MSL11" s="443"/>
      <c r="MSM11" s="443"/>
      <c r="MSN11" s="443"/>
      <c r="MSO11" s="443"/>
      <c r="MSP11" s="443"/>
      <c r="MSQ11" s="443"/>
      <c r="MSR11" s="443"/>
      <c r="MSS11" s="443"/>
      <c r="MST11" s="443"/>
      <c r="MSU11" s="443"/>
      <c r="MSV11" s="443"/>
      <c r="MSW11" s="443"/>
      <c r="MSX11" s="443"/>
      <c r="MSY11" s="443"/>
      <c r="MSZ11" s="443"/>
      <c r="MTA11" s="443"/>
      <c r="MTB11" s="443"/>
      <c r="MTC11" s="443"/>
      <c r="MTD11" s="443"/>
      <c r="MTE11" s="443"/>
      <c r="MTF11" s="443"/>
      <c r="MTG11" s="443"/>
      <c r="MTH11" s="443"/>
      <c r="MTI11" s="443"/>
      <c r="MTJ11" s="443"/>
      <c r="MTK11" s="443"/>
      <c r="MTL11" s="443"/>
      <c r="MTM11" s="443"/>
      <c r="MTN11" s="443"/>
      <c r="MTO11" s="443"/>
      <c r="MTP11" s="443"/>
      <c r="MTQ11" s="443"/>
      <c r="MTR11" s="443"/>
      <c r="MTS11" s="443"/>
      <c r="MTT11" s="443"/>
      <c r="MTU11" s="443"/>
      <c r="MTV11" s="443"/>
      <c r="MTW11" s="443"/>
      <c r="MTX11" s="443"/>
      <c r="MTY11" s="443"/>
      <c r="MTZ11" s="443"/>
      <c r="MUA11" s="443"/>
      <c r="MUB11" s="443"/>
      <c r="MUC11" s="443"/>
      <c r="MUD11" s="443"/>
      <c r="MUE11" s="443"/>
      <c r="MUF11" s="443"/>
      <c r="MUG11" s="443"/>
      <c r="MUH11" s="443"/>
      <c r="MUI11" s="443"/>
      <c r="MUJ11" s="443"/>
      <c r="MUK11" s="443"/>
      <c r="MUL11" s="443"/>
      <c r="MUM11" s="443"/>
      <c r="MUN11" s="443"/>
      <c r="MUO11" s="443"/>
      <c r="MUP11" s="443"/>
      <c r="MUQ11" s="443"/>
      <c r="MUR11" s="443"/>
      <c r="MUS11" s="443"/>
      <c r="MUT11" s="443"/>
      <c r="MUU11" s="443"/>
      <c r="MUV11" s="443"/>
      <c r="MUW11" s="443"/>
      <c r="MUX11" s="443"/>
      <c r="MUY11" s="443"/>
      <c r="MUZ11" s="443"/>
      <c r="MVA11" s="443"/>
      <c r="MVB11" s="443"/>
      <c r="MVC11" s="443"/>
      <c r="MVD11" s="443"/>
      <c r="MVE11" s="443"/>
      <c r="MVF11" s="443"/>
      <c r="MVG11" s="443"/>
      <c r="MVH11" s="443"/>
      <c r="MVI11" s="443"/>
      <c r="MVJ11" s="443"/>
      <c r="MVK11" s="443"/>
      <c r="MVL11" s="443"/>
      <c r="MVM11" s="443"/>
      <c r="MVN11" s="443"/>
      <c r="MVO11" s="443"/>
      <c r="MVP11" s="443"/>
      <c r="MVQ11" s="443"/>
      <c r="MVR11" s="443"/>
      <c r="MVS11" s="443"/>
      <c r="MVT11" s="443"/>
      <c r="MVU11" s="443"/>
      <c r="MVV11" s="443"/>
      <c r="MVW11" s="443"/>
      <c r="MVX11" s="443"/>
      <c r="MVY11" s="443"/>
      <c r="MVZ11" s="443"/>
      <c r="MWA11" s="443"/>
      <c r="MWB11" s="443"/>
      <c r="MWC11" s="443"/>
      <c r="MWD11" s="443"/>
      <c r="MWE11" s="443"/>
      <c r="MWF11" s="443"/>
      <c r="MWG11" s="443"/>
      <c r="MWH11" s="443"/>
      <c r="MWI11" s="443"/>
      <c r="MWJ11" s="443"/>
      <c r="MWK11" s="443"/>
      <c r="MWL11" s="443"/>
      <c r="MWM11" s="443"/>
      <c r="MWN11" s="443"/>
      <c r="MWO11" s="443"/>
      <c r="MWP11" s="443"/>
      <c r="MWQ11" s="443"/>
      <c r="MWR11" s="443"/>
      <c r="MWS11" s="443"/>
      <c r="MWT11" s="443"/>
      <c r="MWU11" s="443"/>
      <c r="MWV11" s="443"/>
      <c r="MWW11" s="443"/>
      <c r="MWX11" s="443"/>
      <c r="MWY11" s="443"/>
      <c r="MWZ11" s="443"/>
      <c r="MXA11" s="443"/>
      <c r="MXB11" s="443"/>
      <c r="MXC11" s="443"/>
      <c r="MXD11" s="443"/>
      <c r="MXE11" s="443"/>
      <c r="MXF11" s="443"/>
      <c r="MXG11" s="443"/>
      <c r="MXH11" s="443"/>
      <c r="MXI11" s="443"/>
      <c r="MXJ11" s="443"/>
      <c r="MXK11" s="443"/>
      <c r="MXL11" s="443"/>
      <c r="MXM11" s="443"/>
      <c r="MXN11" s="443"/>
      <c r="MXO11" s="443"/>
      <c r="MXP11" s="443"/>
      <c r="MXQ11" s="443"/>
      <c r="MXR11" s="443"/>
      <c r="MXS11" s="443"/>
      <c r="MXT11" s="443"/>
      <c r="MXU11" s="443"/>
      <c r="MXV11" s="443"/>
      <c r="MXW11" s="443"/>
      <c r="MXX11" s="443"/>
      <c r="MXY11" s="443"/>
      <c r="MXZ11" s="443"/>
      <c r="MYA11" s="443"/>
      <c r="MYB11" s="443"/>
      <c r="MYC11" s="443"/>
      <c r="MYD11" s="443"/>
      <c r="MYE11" s="443"/>
      <c r="MYF11" s="443"/>
      <c r="MYG11" s="443"/>
      <c r="MYH11" s="443"/>
      <c r="MYI11" s="443"/>
      <c r="MYJ11" s="443"/>
      <c r="MYK11" s="443"/>
      <c r="MYL11" s="443"/>
      <c r="MYM11" s="443"/>
      <c r="MYN11" s="443"/>
      <c r="MYO11" s="443"/>
      <c r="MYP11" s="443"/>
      <c r="MYQ11" s="443"/>
      <c r="MYR11" s="443"/>
      <c r="MYS11" s="443"/>
      <c r="MYT11" s="443"/>
      <c r="MYU11" s="443"/>
      <c r="MYV11" s="443"/>
      <c r="MYW11" s="443"/>
      <c r="MYX11" s="443"/>
      <c r="MYY11" s="443"/>
      <c r="MYZ11" s="443"/>
      <c r="MZA11" s="443"/>
      <c r="MZB11" s="443"/>
      <c r="MZC11" s="443"/>
      <c r="MZD11" s="443"/>
      <c r="MZE11" s="443"/>
      <c r="MZF11" s="443"/>
      <c r="MZG11" s="443"/>
      <c r="MZH11" s="443"/>
      <c r="MZI11" s="443"/>
      <c r="MZJ11" s="443"/>
      <c r="MZK11" s="443"/>
      <c r="MZL11" s="443"/>
      <c r="MZM11" s="443"/>
      <c r="MZN11" s="443"/>
      <c r="MZO11" s="443"/>
      <c r="MZP11" s="443"/>
      <c r="MZQ11" s="443"/>
      <c r="MZR11" s="443"/>
      <c r="MZS11" s="443"/>
      <c r="MZT11" s="443"/>
      <c r="MZU11" s="443"/>
      <c r="MZV11" s="443"/>
      <c r="MZW11" s="443"/>
      <c r="MZX11" s="443"/>
      <c r="MZY11" s="443"/>
      <c r="MZZ11" s="443"/>
      <c r="NAA11" s="443"/>
      <c r="NAB11" s="443"/>
      <c r="NAC11" s="443"/>
      <c r="NAD11" s="443"/>
      <c r="NAE11" s="443"/>
      <c r="NAF11" s="443"/>
      <c r="NAG11" s="443"/>
      <c r="NAH11" s="443"/>
      <c r="NAI11" s="443"/>
      <c r="NAJ11" s="443"/>
      <c r="NAK11" s="443"/>
      <c r="NAL11" s="443"/>
      <c r="NAM11" s="443"/>
      <c r="NAN11" s="443"/>
      <c r="NAO11" s="443"/>
      <c r="NAP11" s="443"/>
      <c r="NAQ11" s="443"/>
      <c r="NAR11" s="443"/>
      <c r="NAS11" s="443"/>
      <c r="NAT11" s="443"/>
      <c r="NAU11" s="443"/>
      <c r="NAV11" s="443"/>
      <c r="NAW11" s="443"/>
      <c r="NAX11" s="443"/>
      <c r="NAY11" s="443"/>
      <c r="NAZ11" s="443"/>
      <c r="NBA11" s="443"/>
      <c r="NBB11" s="443"/>
      <c r="NBC11" s="443"/>
      <c r="NBD11" s="443"/>
      <c r="NBE11" s="443"/>
      <c r="NBF11" s="443"/>
      <c r="NBG11" s="443"/>
      <c r="NBH11" s="443"/>
      <c r="NBI11" s="443"/>
      <c r="NBJ11" s="443"/>
      <c r="NBK11" s="443"/>
      <c r="NBL11" s="443"/>
      <c r="NBM11" s="443"/>
      <c r="NBN11" s="443"/>
      <c r="NBO11" s="443"/>
      <c r="NBP11" s="443"/>
      <c r="NBQ11" s="443"/>
      <c r="NBR11" s="443"/>
      <c r="NBS11" s="443"/>
      <c r="NBT11" s="443"/>
      <c r="NBU11" s="443"/>
      <c r="NBV11" s="443"/>
      <c r="NBW11" s="443"/>
      <c r="NBX11" s="443"/>
      <c r="NBY11" s="443"/>
      <c r="NBZ11" s="443"/>
      <c r="NCA11" s="443"/>
      <c r="NCB11" s="443"/>
      <c r="NCC11" s="443"/>
      <c r="NCD11" s="443"/>
      <c r="NCE11" s="443"/>
      <c r="NCF11" s="443"/>
      <c r="NCG11" s="443"/>
      <c r="NCH11" s="443"/>
      <c r="NCI11" s="443"/>
      <c r="NCJ11" s="443"/>
      <c r="NCK11" s="443"/>
      <c r="NCL11" s="443"/>
      <c r="NCM11" s="443"/>
      <c r="NCN11" s="443"/>
      <c r="NCO11" s="443"/>
      <c r="NCP11" s="443"/>
      <c r="NCQ11" s="443"/>
      <c r="NCR11" s="443"/>
      <c r="NCS11" s="443"/>
      <c r="NCT11" s="443"/>
      <c r="NCU11" s="443"/>
      <c r="NCV11" s="443"/>
      <c r="NCW11" s="443"/>
      <c r="NCX11" s="443"/>
      <c r="NCY11" s="443"/>
      <c r="NCZ11" s="443"/>
      <c r="NDA11" s="443"/>
      <c r="NDB11" s="443"/>
      <c r="NDC11" s="443"/>
      <c r="NDD11" s="443"/>
      <c r="NDE11" s="443"/>
      <c r="NDF11" s="443"/>
      <c r="NDG11" s="443"/>
      <c r="NDH11" s="443"/>
      <c r="NDI11" s="443"/>
      <c r="NDJ11" s="443"/>
      <c r="NDK11" s="443"/>
      <c r="NDL11" s="443"/>
      <c r="NDM11" s="443"/>
      <c r="NDN11" s="443"/>
      <c r="NDO11" s="443"/>
      <c r="NDP11" s="443"/>
      <c r="NDQ11" s="443"/>
      <c r="NDR11" s="443"/>
      <c r="NDS11" s="443"/>
      <c r="NDT11" s="443"/>
      <c r="NDU11" s="443"/>
      <c r="NDV11" s="443"/>
      <c r="NDW11" s="443"/>
      <c r="NDX11" s="443"/>
      <c r="NDY11" s="443"/>
      <c r="NDZ11" s="443"/>
      <c r="NEA11" s="443"/>
      <c r="NEB11" s="443"/>
      <c r="NEC11" s="443"/>
      <c r="NED11" s="443"/>
      <c r="NEE11" s="443"/>
      <c r="NEF11" s="443"/>
      <c r="NEG11" s="443"/>
      <c r="NEH11" s="443"/>
      <c r="NEI11" s="443"/>
      <c r="NEJ11" s="443"/>
      <c r="NEK11" s="443"/>
      <c r="NEL11" s="443"/>
      <c r="NEM11" s="443"/>
      <c r="NEN11" s="443"/>
      <c r="NEO11" s="443"/>
      <c r="NEP11" s="443"/>
      <c r="NEQ11" s="443"/>
      <c r="NER11" s="443"/>
      <c r="NES11" s="443"/>
      <c r="NET11" s="443"/>
      <c r="NEU11" s="443"/>
      <c r="NEV11" s="443"/>
      <c r="NEW11" s="443"/>
      <c r="NEX11" s="443"/>
      <c r="NEY11" s="443"/>
      <c r="NEZ11" s="443"/>
      <c r="NFA11" s="443"/>
      <c r="NFB11" s="443"/>
      <c r="NFC11" s="443"/>
      <c r="NFD11" s="443"/>
      <c r="NFE11" s="443"/>
      <c r="NFF11" s="443"/>
      <c r="NFG11" s="443"/>
      <c r="NFH11" s="443"/>
      <c r="NFI11" s="443"/>
      <c r="NFJ11" s="443"/>
      <c r="NFK11" s="443"/>
      <c r="NFL11" s="443"/>
      <c r="NFM11" s="443"/>
      <c r="NFN11" s="443"/>
      <c r="NFO11" s="443"/>
      <c r="NFP11" s="443"/>
      <c r="NFQ11" s="443"/>
      <c r="NFR11" s="443"/>
      <c r="NFS11" s="443"/>
      <c r="NFT11" s="443"/>
      <c r="NFU11" s="443"/>
      <c r="NFV11" s="443"/>
      <c r="NFW11" s="443"/>
      <c r="NFX11" s="443"/>
      <c r="NFY11" s="443"/>
      <c r="NFZ11" s="443"/>
      <c r="NGA11" s="443"/>
      <c r="NGB11" s="443"/>
      <c r="NGC11" s="443"/>
      <c r="NGD11" s="443"/>
      <c r="NGE11" s="443"/>
      <c r="NGF11" s="443"/>
      <c r="NGG11" s="443"/>
      <c r="NGH11" s="443"/>
      <c r="NGI11" s="443"/>
      <c r="NGJ11" s="443"/>
      <c r="NGK11" s="443"/>
      <c r="NGL11" s="443"/>
      <c r="NGM11" s="443"/>
      <c r="NGN11" s="443"/>
      <c r="NGO11" s="443"/>
      <c r="NGP11" s="443"/>
      <c r="NGQ11" s="443"/>
      <c r="NGR11" s="443"/>
      <c r="NGS11" s="443"/>
      <c r="NGT11" s="443"/>
      <c r="NGU11" s="443"/>
      <c r="NGV11" s="443"/>
      <c r="NGW11" s="443"/>
      <c r="NGX11" s="443"/>
      <c r="NGY11" s="443"/>
      <c r="NGZ11" s="443"/>
      <c r="NHA11" s="443"/>
      <c r="NHB11" s="443"/>
      <c r="NHC11" s="443"/>
      <c r="NHD11" s="443"/>
      <c r="NHE11" s="443"/>
      <c r="NHF11" s="443"/>
      <c r="NHG11" s="443"/>
      <c r="NHH11" s="443"/>
      <c r="NHI11" s="443"/>
      <c r="NHJ11" s="443"/>
      <c r="NHK11" s="443"/>
      <c r="NHL11" s="443"/>
      <c r="NHM11" s="443"/>
      <c r="NHN11" s="443"/>
      <c r="NHO11" s="443"/>
      <c r="NHP11" s="443"/>
      <c r="NHQ11" s="443"/>
      <c r="NHR11" s="443"/>
      <c r="NHS11" s="443"/>
      <c r="NHT11" s="443"/>
      <c r="NHU11" s="443"/>
      <c r="NHV11" s="443"/>
      <c r="NHW11" s="443"/>
      <c r="NHX11" s="443"/>
      <c r="NHY11" s="443"/>
      <c r="NHZ11" s="443"/>
      <c r="NIA11" s="443"/>
      <c r="NIB11" s="443"/>
      <c r="NIC11" s="443"/>
      <c r="NID11" s="443"/>
      <c r="NIE11" s="443"/>
      <c r="NIF11" s="443"/>
      <c r="NIG11" s="443"/>
      <c r="NIH11" s="443"/>
      <c r="NII11" s="443"/>
      <c r="NIJ11" s="443"/>
      <c r="NIK11" s="443"/>
      <c r="NIL11" s="443"/>
      <c r="NIM11" s="443"/>
      <c r="NIN11" s="443"/>
      <c r="NIO11" s="443"/>
      <c r="NIP11" s="443"/>
      <c r="NIQ11" s="443"/>
      <c r="NIR11" s="443"/>
      <c r="NIS11" s="443"/>
      <c r="NIT11" s="443"/>
      <c r="NIU11" s="443"/>
      <c r="NIV11" s="443"/>
      <c r="NIW11" s="443"/>
      <c r="NIX11" s="443"/>
      <c r="NIY11" s="443"/>
      <c r="NIZ11" s="443"/>
      <c r="NJA11" s="443"/>
      <c r="NJB11" s="443"/>
      <c r="NJC11" s="443"/>
      <c r="NJD11" s="443"/>
      <c r="NJE11" s="443"/>
      <c r="NJF11" s="443"/>
      <c r="NJG11" s="443"/>
      <c r="NJH11" s="443"/>
      <c r="NJI11" s="443"/>
      <c r="NJJ11" s="443"/>
      <c r="NJK11" s="443"/>
      <c r="NJL11" s="443"/>
      <c r="NJM11" s="443"/>
      <c r="NJN11" s="443"/>
      <c r="NJO11" s="443"/>
      <c r="NJP11" s="443"/>
      <c r="NJQ11" s="443"/>
      <c r="NJR11" s="443"/>
      <c r="NJS11" s="443"/>
      <c r="NJT11" s="443"/>
      <c r="NJU11" s="443"/>
      <c r="NJV11" s="443"/>
      <c r="NJW11" s="443"/>
      <c r="NJX11" s="443"/>
      <c r="NJY11" s="443"/>
      <c r="NJZ11" s="443"/>
      <c r="NKA11" s="443"/>
      <c r="NKB11" s="443"/>
      <c r="NKC11" s="443"/>
      <c r="NKD11" s="443"/>
      <c r="NKE11" s="443"/>
      <c r="NKF11" s="443"/>
      <c r="NKG11" s="443"/>
      <c r="NKH11" s="443"/>
      <c r="NKI11" s="443"/>
      <c r="NKJ11" s="443"/>
      <c r="NKK11" s="443"/>
      <c r="NKL11" s="443"/>
      <c r="NKM11" s="443"/>
      <c r="NKN11" s="443"/>
      <c r="NKO11" s="443"/>
      <c r="NKP11" s="443"/>
      <c r="NKQ11" s="443"/>
      <c r="NKR11" s="443"/>
      <c r="NKS11" s="443"/>
      <c r="NKT11" s="443"/>
      <c r="NKU11" s="443"/>
      <c r="NKV11" s="443"/>
      <c r="NKW11" s="443"/>
      <c r="NKX11" s="443"/>
      <c r="NKY11" s="443"/>
      <c r="NKZ11" s="443"/>
      <c r="NLA11" s="443"/>
      <c r="NLB11" s="443"/>
      <c r="NLC11" s="443"/>
      <c r="NLD11" s="443"/>
      <c r="NLE11" s="443"/>
      <c r="NLF11" s="443"/>
      <c r="NLG11" s="443"/>
      <c r="NLH11" s="443"/>
      <c r="NLI11" s="443"/>
      <c r="NLJ11" s="443"/>
      <c r="NLK11" s="443"/>
      <c r="NLL11" s="443"/>
      <c r="NLM11" s="443"/>
      <c r="NLN11" s="443"/>
      <c r="NLO11" s="443"/>
      <c r="NLP11" s="443"/>
      <c r="NLQ11" s="443"/>
      <c r="NLR11" s="443"/>
      <c r="NLS11" s="443"/>
      <c r="NLT11" s="443"/>
      <c r="NLU11" s="443"/>
      <c r="NLV11" s="443"/>
      <c r="NLW11" s="443"/>
      <c r="NLX11" s="443"/>
      <c r="NLY11" s="443"/>
      <c r="NLZ11" s="443"/>
      <c r="NMA11" s="443"/>
      <c r="NMB11" s="443"/>
      <c r="NMC11" s="443"/>
      <c r="NMD11" s="443"/>
      <c r="NME11" s="443"/>
      <c r="NMF11" s="443"/>
      <c r="NMG11" s="443"/>
      <c r="NMH11" s="443"/>
      <c r="NMI11" s="443"/>
      <c r="NMJ11" s="443"/>
      <c r="NMK11" s="443"/>
      <c r="NML11" s="443"/>
      <c r="NMM11" s="443"/>
      <c r="NMN11" s="443"/>
      <c r="NMO11" s="443"/>
      <c r="NMP11" s="443"/>
      <c r="NMQ11" s="443"/>
      <c r="NMR11" s="443"/>
      <c r="NMS11" s="443"/>
      <c r="NMT11" s="443"/>
      <c r="NMU11" s="443"/>
      <c r="NMV11" s="443"/>
      <c r="NMW11" s="443"/>
      <c r="NMX11" s="443"/>
      <c r="NMY11" s="443"/>
      <c r="NMZ11" s="443"/>
      <c r="NNA11" s="443"/>
      <c r="NNB11" s="443"/>
      <c r="NNC11" s="443"/>
      <c r="NND11" s="443"/>
      <c r="NNE11" s="443"/>
      <c r="NNF11" s="443"/>
      <c r="NNG11" s="443"/>
      <c r="NNH11" s="443"/>
      <c r="NNI11" s="443"/>
      <c r="NNJ11" s="443"/>
      <c r="NNK11" s="443"/>
      <c r="NNL11" s="443"/>
      <c r="NNM11" s="443"/>
      <c r="NNN11" s="443"/>
      <c r="NNO11" s="443"/>
      <c r="NNP11" s="443"/>
      <c r="NNQ11" s="443"/>
      <c r="NNR11" s="443"/>
      <c r="NNS11" s="443"/>
      <c r="NNT11" s="443"/>
      <c r="NNU11" s="443"/>
      <c r="NNV11" s="443"/>
      <c r="NNW11" s="443"/>
      <c r="NNX11" s="443"/>
      <c r="NNY11" s="443"/>
      <c r="NNZ11" s="443"/>
      <c r="NOA11" s="443"/>
      <c r="NOB11" s="443"/>
      <c r="NOC11" s="443"/>
      <c r="NOD11" s="443"/>
      <c r="NOE11" s="443"/>
      <c r="NOF11" s="443"/>
      <c r="NOG11" s="443"/>
      <c r="NOH11" s="443"/>
      <c r="NOI11" s="443"/>
      <c r="NOJ11" s="443"/>
      <c r="NOK11" s="443"/>
      <c r="NOL11" s="443"/>
      <c r="NOM11" s="443"/>
      <c r="NON11" s="443"/>
      <c r="NOO11" s="443"/>
      <c r="NOP11" s="443"/>
      <c r="NOQ11" s="443"/>
      <c r="NOR11" s="443"/>
      <c r="NOS11" s="443"/>
      <c r="NOT11" s="443"/>
      <c r="NOU11" s="443"/>
      <c r="NOV11" s="443"/>
      <c r="NOW11" s="443"/>
      <c r="NOX11" s="443"/>
      <c r="NOY11" s="443"/>
      <c r="NOZ11" s="443"/>
      <c r="NPA11" s="443"/>
      <c r="NPB11" s="443"/>
      <c r="NPC11" s="443"/>
      <c r="NPD11" s="443"/>
      <c r="NPE11" s="443"/>
      <c r="NPF11" s="443"/>
      <c r="NPG11" s="443"/>
      <c r="NPH11" s="443"/>
      <c r="NPI11" s="443"/>
      <c r="NPJ11" s="443"/>
      <c r="NPK11" s="443"/>
      <c r="NPL11" s="443"/>
      <c r="NPM11" s="443"/>
      <c r="NPN11" s="443"/>
      <c r="NPO11" s="443"/>
      <c r="NPP11" s="443"/>
      <c r="NPQ11" s="443"/>
      <c r="NPR11" s="443"/>
      <c r="NPS11" s="443"/>
      <c r="NPT11" s="443"/>
      <c r="NPU11" s="443"/>
      <c r="NPV11" s="443"/>
      <c r="NPW11" s="443"/>
      <c r="NPX11" s="443"/>
      <c r="NPY11" s="443"/>
      <c r="NPZ11" s="443"/>
      <c r="NQA11" s="443"/>
      <c r="NQB11" s="443"/>
      <c r="NQC11" s="443"/>
      <c r="NQD11" s="443"/>
      <c r="NQE11" s="443"/>
      <c r="NQF11" s="443"/>
      <c r="NQG11" s="443"/>
      <c r="NQH11" s="443"/>
      <c r="NQI11" s="443"/>
      <c r="NQJ11" s="443"/>
      <c r="NQK11" s="443"/>
      <c r="NQL11" s="443"/>
      <c r="NQM11" s="443"/>
      <c r="NQN11" s="443"/>
      <c r="NQO11" s="443"/>
      <c r="NQP11" s="443"/>
      <c r="NQQ11" s="443"/>
      <c r="NQR11" s="443"/>
      <c r="NQS11" s="443"/>
      <c r="NQT11" s="443"/>
      <c r="NQU11" s="443"/>
      <c r="NQV11" s="443"/>
      <c r="NQW11" s="443"/>
      <c r="NQX11" s="443"/>
      <c r="NQY11" s="443"/>
      <c r="NQZ11" s="443"/>
      <c r="NRA11" s="443"/>
      <c r="NRB11" s="443"/>
      <c r="NRC11" s="443"/>
      <c r="NRD11" s="443"/>
      <c r="NRE11" s="443"/>
      <c r="NRF11" s="443"/>
      <c r="NRG11" s="443"/>
      <c r="NRH11" s="443"/>
      <c r="NRI11" s="443"/>
      <c r="NRJ11" s="443"/>
      <c r="NRK11" s="443"/>
      <c r="NRL11" s="443"/>
      <c r="NRM11" s="443"/>
      <c r="NRN11" s="443"/>
      <c r="NRO11" s="443"/>
      <c r="NRP11" s="443"/>
      <c r="NRQ11" s="443"/>
      <c r="NRR11" s="443"/>
      <c r="NRS11" s="443"/>
      <c r="NRT11" s="443"/>
      <c r="NRU11" s="443"/>
      <c r="NRV11" s="443"/>
      <c r="NRW11" s="443"/>
      <c r="NRX11" s="443"/>
      <c r="NRY11" s="443"/>
      <c r="NRZ11" s="443"/>
      <c r="NSA11" s="443"/>
      <c r="NSB11" s="443"/>
      <c r="NSC11" s="443"/>
      <c r="NSD11" s="443"/>
      <c r="NSE11" s="443"/>
      <c r="NSF11" s="443"/>
      <c r="NSG11" s="443"/>
      <c r="NSH11" s="443"/>
      <c r="NSI11" s="443"/>
      <c r="NSJ11" s="443"/>
      <c r="NSK11" s="443"/>
      <c r="NSL11" s="443"/>
      <c r="NSM11" s="443"/>
      <c r="NSN11" s="443"/>
      <c r="NSO11" s="443"/>
      <c r="NSP11" s="443"/>
      <c r="NSQ11" s="443"/>
      <c r="NSR11" s="443"/>
      <c r="NSS11" s="443"/>
      <c r="NST11" s="443"/>
      <c r="NSU11" s="443"/>
      <c r="NSV11" s="443"/>
      <c r="NSW11" s="443"/>
      <c r="NSX11" s="443"/>
      <c r="NSY11" s="443"/>
      <c r="NSZ11" s="443"/>
      <c r="NTA11" s="443"/>
      <c r="NTB11" s="443"/>
      <c r="NTC11" s="443"/>
      <c r="NTD11" s="443"/>
      <c r="NTE11" s="443"/>
      <c r="NTF11" s="443"/>
      <c r="NTG11" s="443"/>
      <c r="NTH11" s="443"/>
      <c r="NTI11" s="443"/>
      <c r="NTJ11" s="443"/>
      <c r="NTK11" s="443"/>
      <c r="NTL11" s="443"/>
      <c r="NTM11" s="443"/>
      <c r="NTN11" s="443"/>
      <c r="NTO11" s="443"/>
      <c r="NTP11" s="443"/>
      <c r="NTQ11" s="443"/>
      <c r="NTR11" s="443"/>
      <c r="NTS11" s="443"/>
      <c r="NTT11" s="443"/>
      <c r="NTU11" s="443"/>
      <c r="NTV11" s="443"/>
      <c r="NTW11" s="443"/>
      <c r="NTX11" s="443"/>
      <c r="NTY11" s="443"/>
      <c r="NTZ11" s="443"/>
      <c r="NUA11" s="443"/>
      <c r="NUB11" s="443"/>
      <c r="NUC11" s="443"/>
      <c r="NUD11" s="443"/>
      <c r="NUE11" s="443"/>
      <c r="NUF11" s="443"/>
      <c r="NUG11" s="443"/>
      <c r="NUH11" s="443"/>
      <c r="NUI11" s="443"/>
      <c r="NUJ11" s="443"/>
      <c r="NUK11" s="443"/>
      <c r="NUL11" s="443"/>
      <c r="NUM11" s="443"/>
      <c r="NUN11" s="443"/>
      <c r="NUO11" s="443"/>
      <c r="NUP11" s="443"/>
      <c r="NUQ11" s="443"/>
      <c r="NUR11" s="443"/>
      <c r="NUS11" s="443"/>
      <c r="NUT11" s="443"/>
      <c r="NUU11" s="443"/>
      <c r="NUV11" s="443"/>
      <c r="NUW11" s="443"/>
      <c r="NUX11" s="443"/>
      <c r="NUY11" s="443"/>
      <c r="NUZ11" s="443"/>
      <c r="NVA11" s="443"/>
      <c r="NVB11" s="443"/>
      <c r="NVC11" s="443"/>
      <c r="NVD11" s="443"/>
      <c r="NVE11" s="443"/>
      <c r="NVF11" s="443"/>
      <c r="NVG11" s="443"/>
      <c r="NVH11" s="443"/>
      <c r="NVI11" s="443"/>
      <c r="NVJ11" s="443"/>
      <c r="NVK11" s="443"/>
      <c r="NVL11" s="443"/>
      <c r="NVM11" s="443"/>
      <c r="NVN11" s="443"/>
      <c r="NVO11" s="443"/>
      <c r="NVP11" s="443"/>
      <c r="NVQ11" s="443"/>
      <c r="NVR11" s="443"/>
      <c r="NVS11" s="443"/>
      <c r="NVT11" s="443"/>
      <c r="NVU11" s="443"/>
      <c r="NVV11" s="443"/>
      <c r="NVW11" s="443"/>
      <c r="NVX11" s="443"/>
      <c r="NVY11" s="443"/>
      <c r="NVZ11" s="443"/>
      <c r="NWA11" s="443"/>
      <c r="NWB11" s="443"/>
      <c r="NWC11" s="443"/>
      <c r="NWD11" s="443"/>
      <c r="NWE11" s="443"/>
      <c r="NWF11" s="443"/>
      <c r="NWG11" s="443"/>
      <c r="NWH11" s="443"/>
      <c r="NWI11" s="443"/>
      <c r="NWJ11" s="443"/>
      <c r="NWK11" s="443"/>
      <c r="NWL11" s="443"/>
      <c r="NWM11" s="443"/>
      <c r="NWN11" s="443"/>
      <c r="NWO11" s="443"/>
      <c r="NWP11" s="443"/>
      <c r="NWQ11" s="443"/>
      <c r="NWR11" s="443"/>
      <c r="NWS11" s="443"/>
      <c r="NWT11" s="443"/>
      <c r="NWU11" s="443"/>
      <c r="NWV11" s="443"/>
      <c r="NWW11" s="443"/>
      <c r="NWX11" s="443"/>
      <c r="NWY11" s="443"/>
      <c r="NWZ11" s="443"/>
      <c r="NXA11" s="443"/>
      <c r="NXB11" s="443"/>
      <c r="NXC11" s="443"/>
      <c r="NXD11" s="443"/>
      <c r="NXE11" s="443"/>
      <c r="NXF11" s="443"/>
      <c r="NXG11" s="443"/>
      <c r="NXH11" s="443"/>
      <c r="NXI11" s="443"/>
      <c r="NXJ11" s="443"/>
      <c r="NXK11" s="443"/>
      <c r="NXL11" s="443"/>
      <c r="NXM11" s="443"/>
      <c r="NXN11" s="443"/>
      <c r="NXO11" s="443"/>
      <c r="NXP11" s="443"/>
      <c r="NXQ11" s="443"/>
      <c r="NXR11" s="443"/>
      <c r="NXS11" s="443"/>
      <c r="NXT11" s="443"/>
      <c r="NXU11" s="443"/>
      <c r="NXV11" s="443"/>
      <c r="NXW11" s="443"/>
      <c r="NXX11" s="443"/>
      <c r="NXY11" s="443"/>
      <c r="NXZ11" s="443"/>
      <c r="NYA11" s="443"/>
      <c r="NYB11" s="443"/>
      <c r="NYC11" s="443"/>
      <c r="NYD11" s="443"/>
      <c r="NYE11" s="443"/>
      <c r="NYF11" s="443"/>
      <c r="NYG11" s="443"/>
      <c r="NYH11" s="443"/>
      <c r="NYI11" s="443"/>
      <c r="NYJ11" s="443"/>
      <c r="NYK11" s="443"/>
      <c r="NYL11" s="443"/>
      <c r="NYM11" s="443"/>
      <c r="NYN11" s="443"/>
      <c r="NYO11" s="443"/>
      <c r="NYP11" s="443"/>
      <c r="NYQ11" s="443"/>
      <c r="NYR11" s="443"/>
      <c r="NYS11" s="443"/>
      <c r="NYT11" s="443"/>
      <c r="NYU11" s="443"/>
      <c r="NYV11" s="443"/>
      <c r="NYW11" s="443"/>
      <c r="NYX11" s="443"/>
      <c r="NYY11" s="443"/>
      <c r="NYZ11" s="443"/>
      <c r="NZA11" s="443"/>
      <c r="NZB11" s="443"/>
      <c r="NZC11" s="443"/>
      <c r="NZD11" s="443"/>
      <c r="NZE11" s="443"/>
      <c r="NZF11" s="443"/>
      <c r="NZG11" s="443"/>
      <c r="NZH11" s="443"/>
      <c r="NZI11" s="443"/>
      <c r="NZJ11" s="443"/>
      <c r="NZK11" s="443"/>
      <c r="NZL11" s="443"/>
      <c r="NZM11" s="443"/>
      <c r="NZN11" s="443"/>
      <c r="NZO11" s="443"/>
      <c r="NZP11" s="443"/>
      <c r="NZQ11" s="443"/>
      <c r="NZR11" s="443"/>
      <c r="NZS11" s="443"/>
      <c r="NZT11" s="443"/>
      <c r="NZU11" s="443"/>
      <c r="NZV11" s="443"/>
      <c r="NZW11" s="443"/>
      <c r="NZX11" s="443"/>
      <c r="NZY11" s="443"/>
      <c r="NZZ11" s="443"/>
      <c r="OAA11" s="443"/>
      <c r="OAB11" s="443"/>
      <c r="OAC11" s="443"/>
      <c r="OAD11" s="443"/>
      <c r="OAE11" s="443"/>
      <c r="OAF11" s="443"/>
      <c r="OAG11" s="443"/>
      <c r="OAH11" s="443"/>
      <c r="OAI11" s="443"/>
      <c r="OAJ11" s="443"/>
      <c r="OAK11" s="443"/>
      <c r="OAL11" s="443"/>
      <c r="OAM11" s="443"/>
      <c r="OAN11" s="443"/>
      <c r="OAO11" s="443"/>
      <c r="OAP11" s="443"/>
      <c r="OAQ11" s="443"/>
      <c r="OAR11" s="443"/>
      <c r="OAS11" s="443"/>
      <c r="OAT11" s="443"/>
      <c r="OAU11" s="443"/>
      <c r="OAV11" s="443"/>
      <c r="OAW11" s="443"/>
      <c r="OAX11" s="443"/>
      <c r="OAY11" s="443"/>
      <c r="OAZ11" s="443"/>
      <c r="OBA11" s="443"/>
      <c r="OBB11" s="443"/>
      <c r="OBC11" s="443"/>
      <c r="OBD11" s="443"/>
      <c r="OBE11" s="443"/>
      <c r="OBF11" s="443"/>
      <c r="OBG11" s="443"/>
      <c r="OBH11" s="443"/>
      <c r="OBI11" s="443"/>
      <c r="OBJ11" s="443"/>
      <c r="OBK11" s="443"/>
      <c r="OBL11" s="443"/>
      <c r="OBM11" s="443"/>
      <c r="OBN11" s="443"/>
      <c r="OBO11" s="443"/>
      <c r="OBP11" s="443"/>
      <c r="OBQ11" s="443"/>
      <c r="OBR11" s="443"/>
      <c r="OBS11" s="443"/>
      <c r="OBT11" s="443"/>
      <c r="OBU11" s="443"/>
      <c r="OBV11" s="443"/>
      <c r="OBW11" s="443"/>
      <c r="OBX11" s="443"/>
      <c r="OBY11" s="443"/>
      <c r="OBZ11" s="443"/>
      <c r="OCA11" s="443"/>
      <c r="OCB11" s="443"/>
      <c r="OCC11" s="443"/>
      <c r="OCD11" s="443"/>
      <c r="OCE11" s="443"/>
      <c r="OCF11" s="443"/>
      <c r="OCG11" s="443"/>
      <c r="OCH11" s="443"/>
      <c r="OCI11" s="443"/>
      <c r="OCJ11" s="443"/>
      <c r="OCK11" s="443"/>
      <c r="OCL11" s="443"/>
      <c r="OCM11" s="443"/>
      <c r="OCN11" s="443"/>
      <c r="OCO11" s="443"/>
      <c r="OCP11" s="443"/>
      <c r="OCQ11" s="443"/>
      <c r="OCR11" s="443"/>
      <c r="OCS11" s="443"/>
      <c r="OCT11" s="443"/>
      <c r="OCU11" s="443"/>
      <c r="OCV11" s="443"/>
      <c r="OCW11" s="443"/>
      <c r="OCX11" s="443"/>
      <c r="OCY11" s="443"/>
      <c r="OCZ11" s="443"/>
      <c r="ODA11" s="443"/>
      <c r="ODB11" s="443"/>
      <c r="ODC11" s="443"/>
      <c r="ODD11" s="443"/>
      <c r="ODE11" s="443"/>
      <c r="ODF11" s="443"/>
      <c r="ODG11" s="443"/>
      <c r="ODH11" s="443"/>
      <c r="ODI11" s="443"/>
      <c r="ODJ11" s="443"/>
      <c r="ODK11" s="443"/>
      <c r="ODL11" s="443"/>
      <c r="ODM11" s="443"/>
      <c r="ODN11" s="443"/>
      <c r="ODO11" s="443"/>
      <c r="ODP11" s="443"/>
      <c r="ODQ11" s="443"/>
      <c r="ODR11" s="443"/>
      <c r="ODS11" s="443"/>
      <c r="ODT11" s="443"/>
      <c r="ODU11" s="443"/>
      <c r="ODV11" s="443"/>
      <c r="ODW11" s="443"/>
      <c r="ODX11" s="443"/>
      <c r="ODY11" s="443"/>
      <c r="ODZ11" s="443"/>
      <c r="OEA11" s="443"/>
      <c r="OEB11" s="443"/>
      <c r="OEC11" s="443"/>
      <c r="OED11" s="443"/>
      <c r="OEE11" s="443"/>
      <c r="OEF11" s="443"/>
      <c r="OEG11" s="443"/>
      <c r="OEH11" s="443"/>
      <c r="OEI11" s="443"/>
      <c r="OEJ11" s="443"/>
      <c r="OEK11" s="443"/>
      <c r="OEL11" s="443"/>
      <c r="OEM11" s="443"/>
      <c r="OEN11" s="443"/>
      <c r="OEO11" s="443"/>
      <c r="OEP11" s="443"/>
      <c r="OEQ11" s="443"/>
      <c r="OER11" s="443"/>
      <c r="OES11" s="443"/>
      <c r="OET11" s="443"/>
      <c r="OEU11" s="443"/>
      <c r="OEV11" s="443"/>
      <c r="OEW11" s="443"/>
      <c r="OEX11" s="443"/>
      <c r="OEY11" s="443"/>
      <c r="OEZ11" s="443"/>
      <c r="OFA11" s="443"/>
      <c r="OFB11" s="443"/>
      <c r="OFC11" s="443"/>
      <c r="OFD11" s="443"/>
      <c r="OFE11" s="443"/>
      <c r="OFF11" s="443"/>
      <c r="OFG11" s="443"/>
      <c r="OFH11" s="443"/>
      <c r="OFI11" s="443"/>
      <c r="OFJ11" s="443"/>
      <c r="OFK11" s="443"/>
      <c r="OFL11" s="443"/>
      <c r="OFM11" s="443"/>
      <c r="OFN11" s="443"/>
      <c r="OFO11" s="443"/>
      <c r="OFP11" s="443"/>
      <c r="OFQ11" s="443"/>
      <c r="OFR11" s="443"/>
      <c r="OFS11" s="443"/>
      <c r="OFT11" s="443"/>
      <c r="OFU11" s="443"/>
      <c r="OFV11" s="443"/>
      <c r="OFW11" s="443"/>
      <c r="OFX11" s="443"/>
      <c r="OFY11" s="443"/>
      <c r="OFZ11" s="443"/>
      <c r="OGA11" s="443"/>
      <c r="OGB11" s="443"/>
      <c r="OGC11" s="443"/>
      <c r="OGD11" s="443"/>
      <c r="OGE11" s="443"/>
      <c r="OGF11" s="443"/>
      <c r="OGG11" s="443"/>
      <c r="OGH11" s="443"/>
      <c r="OGI11" s="443"/>
      <c r="OGJ11" s="443"/>
      <c r="OGK11" s="443"/>
      <c r="OGL11" s="443"/>
      <c r="OGM11" s="443"/>
      <c r="OGN11" s="443"/>
      <c r="OGO11" s="443"/>
      <c r="OGP11" s="443"/>
      <c r="OGQ11" s="443"/>
      <c r="OGR11" s="443"/>
      <c r="OGS11" s="443"/>
      <c r="OGT11" s="443"/>
      <c r="OGU11" s="443"/>
      <c r="OGV11" s="443"/>
      <c r="OGW11" s="443"/>
      <c r="OGX11" s="443"/>
      <c r="OGY11" s="443"/>
      <c r="OGZ11" s="443"/>
      <c r="OHA11" s="443"/>
      <c r="OHB11" s="443"/>
      <c r="OHC11" s="443"/>
      <c r="OHD11" s="443"/>
      <c r="OHE11" s="443"/>
      <c r="OHF11" s="443"/>
      <c r="OHG11" s="443"/>
      <c r="OHH11" s="443"/>
      <c r="OHI11" s="443"/>
      <c r="OHJ11" s="443"/>
      <c r="OHK11" s="443"/>
      <c r="OHL11" s="443"/>
      <c r="OHM11" s="443"/>
      <c r="OHN11" s="443"/>
      <c r="OHO11" s="443"/>
      <c r="OHP11" s="443"/>
      <c r="OHQ11" s="443"/>
      <c r="OHR11" s="443"/>
      <c r="OHS11" s="443"/>
      <c r="OHT11" s="443"/>
      <c r="OHU11" s="443"/>
      <c r="OHV11" s="443"/>
      <c r="OHW11" s="443"/>
      <c r="OHX11" s="443"/>
      <c r="OHY11" s="443"/>
      <c r="OHZ11" s="443"/>
      <c r="OIA11" s="443"/>
      <c r="OIB11" s="443"/>
      <c r="OIC11" s="443"/>
      <c r="OID11" s="443"/>
      <c r="OIE11" s="443"/>
      <c r="OIF11" s="443"/>
      <c r="OIG11" s="443"/>
      <c r="OIH11" s="443"/>
      <c r="OII11" s="443"/>
      <c r="OIJ11" s="443"/>
      <c r="OIK11" s="443"/>
      <c r="OIL11" s="443"/>
      <c r="OIM11" s="443"/>
      <c r="OIN11" s="443"/>
      <c r="OIO11" s="443"/>
      <c r="OIP11" s="443"/>
      <c r="OIQ11" s="443"/>
      <c r="OIR11" s="443"/>
      <c r="OIS11" s="443"/>
      <c r="OIT11" s="443"/>
      <c r="OIU11" s="443"/>
      <c r="OIV11" s="443"/>
      <c r="OIW11" s="443"/>
      <c r="OIX11" s="443"/>
      <c r="OIY11" s="443"/>
      <c r="OIZ11" s="443"/>
      <c r="OJA11" s="443"/>
      <c r="OJB11" s="443"/>
      <c r="OJC11" s="443"/>
      <c r="OJD11" s="443"/>
      <c r="OJE11" s="443"/>
      <c r="OJF11" s="443"/>
      <c r="OJG11" s="443"/>
      <c r="OJH11" s="443"/>
      <c r="OJI11" s="443"/>
      <c r="OJJ11" s="443"/>
      <c r="OJK11" s="443"/>
      <c r="OJL11" s="443"/>
      <c r="OJM11" s="443"/>
      <c r="OJN11" s="443"/>
      <c r="OJO11" s="443"/>
      <c r="OJP11" s="443"/>
      <c r="OJQ11" s="443"/>
      <c r="OJR11" s="443"/>
      <c r="OJS11" s="443"/>
      <c r="OJT11" s="443"/>
      <c r="OJU11" s="443"/>
      <c r="OJV11" s="443"/>
      <c r="OJW11" s="443"/>
      <c r="OJX11" s="443"/>
      <c r="OJY11" s="443"/>
      <c r="OJZ11" s="443"/>
      <c r="OKA11" s="443"/>
      <c r="OKB11" s="443"/>
      <c r="OKC11" s="443"/>
      <c r="OKD11" s="443"/>
      <c r="OKE11" s="443"/>
      <c r="OKF11" s="443"/>
      <c r="OKG11" s="443"/>
      <c r="OKH11" s="443"/>
      <c r="OKI11" s="443"/>
      <c r="OKJ11" s="443"/>
      <c r="OKK11" s="443"/>
      <c r="OKL11" s="443"/>
      <c r="OKM11" s="443"/>
      <c r="OKN11" s="443"/>
      <c r="OKO11" s="443"/>
      <c r="OKP11" s="443"/>
      <c r="OKQ11" s="443"/>
      <c r="OKR11" s="443"/>
      <c r="OKS11" s="443"/>
      <c r="OKT11" s="443"/>
      <c r="OKU11" s="443"/>
      <c r="OKV11" s="443"/>
      <c r="OKW11" s="443"/>
      <c r="OKX11" s="443"/>
      <c r="OKY11" s="443"/>
      <c r="OKZ11" s="443"/>
      <c r="OLA11" s="443"/>
      <c r="OLB11" s="443"/>
      <c r="OLC11" s="443"/>
      <c r="OLD11" s="443"/>
      <c r="OLE11" s="443"/>
      <c r="OLF11" s="443"/>
      <c r="OLG11" s="443"/>
      <c r="OLH11" s="443"/>
      <c r="OLI11" s="443"/>
      <c r="OLJ11" s="443"/>
      <c r="OLK11" s="443"/>
      <c r="OLL11" s="443"/>
      <c r="OLM11" s="443"/>
      <c r="OLN11" s="443"/>
      <c r="OLO11" s="443"/>
      <c r="OLP11" s="443"/>
      <c r="OLQ11" s="443"/>
      <c r="OLR11" s="443"/>
      <c r="OLS11" s="443"/>
      <c r="OLT11" s="443"/>
      <c r="OLU11" s="443"/>
      <c r="OLV11" s="443"/>
      <c r="OLW11" s="443"/>
      <c r="OLX11" s="443"/>
      <c r="OLY11" s="443"/>
      <c r="OLZ11" s="443"/>
      <c r="OMA11" s="443"/>
      <c r="OMB11" s="443"/>
      <c r="OMC11" s="443"/>
      <c r="OMD11" s="443"/>
      <c r="OME11" s="443"/>
      <c r="OMF11" s="443"/>
      <c r="OMG11" s="443"/>
      <c r="OMH11" s="443"/>
      <c r="OMI11" s="443"/>
      <c r="OMJ11" s="443"/>
      <c r="OMK11" s="443"/>
      <c r="OML11" s="443"/>
      <c r="OMM11" s="443"/>
      <c r="OMN11" s="443"/>
      <c r="OMO11" s="443"/>
      <c r="OMP11" s="443"/>
      <c r="OMQ11" s="443"/>
      <c r="OMR11" s="443"/>
      <c r="OMS11" s="443"/>
      <c r="OMT11" s="443"/>
      <c r="OMU11" s="443"/>
      <c r="OMV11" s="443"/>
      <c r="OMW11" s="443"/>
      <c r="OMX11" s="443"/>
      <c r="OMY11" s="443"/>
      <c r="OMZ11" s="443"/>
      <c r="ONA11" s="443"/>
      <c r="ONB11" s="443"/>
      <c r="ONC11" s="443"/>
      <c r="OND11" s="443"/>
      <c r="ONE11" s="443"/>
      <c r="ONF11" s="443"/>
      <c r="ONG11" s="443"/>
      <c r="ONH11" s="443"/>
      <c r="ONI11" s="443"/>
      <c r="ONJ11" s="443"/>
      <c r="ONK11" s="443"/>
      <c r="ONL11" s="443"/>
      <c r="ONM11" s="443"/>
      <c r="ONN11" s="443"/>
      <c r="ONO11" s="443"/>
      <c r="ONP11" s="443"/>
      <c r="ONQ11" s="443"/>
      <c r="ONR11" s="443"/>
      <c r="ONS11" s="443"/>
      <c r="ONT11" s="443"/>
      <c r="ONU11" s="443"/>
      <c r="ONV11" s="443"/>
      <c r="ONW11" s="443"/>
      <c r="ONX11" s="443"/>
      <c r="ONY11" s="443"/>
      <c r="ONZ11" s="443"/>
      <c r="OOA11" s="443"/>
      <c r="OOB11" s="443"/>
      <c r="OOC11" s="443"/>
      <c r="OOD11" s="443"/>
      <c r="OOE11" s="443"/>
      <c r="OOF11" s="443"/>
      <c r="OOG11" s="443"/>
      <c r="OOH11" s="443"/>
      <c r="OOI11" s="443"/>
      <c r="OOJ11" s="443"/>
      <c r="OOK11" s="443"/>
      <c r="OOL11" s="443"/>
      <c r="OOM11" s="443"/>
      <c r="OON11" s="443"/>
      <c r="OOO11" s="443"/>
      <c r="OOP11" s="443"/>
      <c r="OOQ11" s="443"/>
      <c r="OOR11" s="443"/>
      <c r="OOS11" s="443"/>
      <c r="OOT11" s="443"/>
      <c r="OOU11" s="443"/>
      <c r="OOV11" s="443"/>
      <c r="OOW11" s="443"/>
      <c r="OOX11" s="443"/>
      <c r="OOY11" s="443"/>
      <c r="OOZ11" s="443"/>
      <c r="OPA11" s="443"/>
      <c r="OPB11" s="443"/>
      <c r="OPC11" s="443"/>
      <c r="OPD11" s="443"/>
      <c r="OPE11" s="443"/>
      <c r="OPF11" s="443"/>
      <c r="OPG11" s="443"/>
      <c r="OPH11" s="443"/>
      <c r="OPI11" s="443"/>
      <c r="OPJ11" s="443"/>
      <c r="OPK11" s="443"/>
      <c r="OPL11" s="443"/>
      <c r="OPM11" s="443"/>
      <c r="OPN11" s="443"/>
      <c r="OPO11" s="443"/>
      <c r="OPP11" s="443"/>
      <c r="OPQ11" s="443"/>
      <c r="OPR11" s="443"/>
      <c r="OPS11" s="443"/>
      <c r="OPT11" s="443"/>
      <c r="OPU11" s="443"/>
      <c r="OPV11" s="443"/>
      <c r="OPW11" s="443"/>
      <c r="OPX11" s="443"/>
      <c r="OPY11" s="443"/>
      <c r="OPZ11" s="443"/>
      <c r="OQA11" s="443"/>
      <c r="OQB11" s="443"/>
      <c r="OQC11" s="443"/>
      <c r="OQD11" s="443"/>
      <c r="OQE11" s="443"/>
      <c r="OQF11" s="443"/>
      <c r="OQG11" s="443"/>
      <c r="OQH11" s="443"/>
      <c r="OQI11" s="443"/>
      <c r="OQJ11" s="443"/>
      <c r="OQK11" s="443"/>
      <c r="OQL11" s="443"/>
      <c r="OQM11" s="443"/>
      <c r="OQN11" s="443"/>
      <c r="OQO11" s="443"/>
      <c r="OQP11" s="443"/>
      <c r="OQQ11" s="443"/>
      <c r="OQR11" s="443"/>
      <c r="OQS11" s="443"/>
      <c r="OQT11" s="443"/>
      <c r="OQU11" s="443"/>
      <c r="OQV11" s="443"/>
      <c r="OQW11" s="443"/>
      <c r="OQX11" s="443"/>
      <c r="OQY11" s="443"/>
      <c r="OQZ11" s="443"/>
      <c r="ORA11" s="443"/>
      <c r="ORB11" s="443"/>
      <c r="ORC11" s="443"/>
      <c r="ORD11" s="443"/>
      <c r="ORE11" s="443"/>
      <c r="ORF11" s="443"/>
      <c r="ORG11" s="443"/>
      <c r="ORH11" s="443"/>
      <c r="ORI11" s="443"/>
      <c r="ORJ11" s="443"/>
      <c r="ORK11" s="443"/>
      <c r="ORL11" s="443"/>
      <c r="ORM11" s="443"/>
      <c r="ORN11" s="443"/>
      <c r="ORO11" s="443"/>
      <c r="ORP11" s="443"/>
      <c r="ORQ11" s="443"/>
      <c r="ORR11" s="443"/>
      <c r="ORS11" s="443"/>
      <c r="ORT11" s="443"/>
      <c r="ORU11" s="443"/>
      <c r="ORV11" s="443"/>
      <c r="ORW11" s="443"/>
      <c r="ORX11" s="443"/>
      <c r="ORY11" s="443"/>
      <c r="ORZ11" s="443"/>
      <c r="OSA11" s="443"/>
      <c r="OSB11" s="443"/>
      <c r="OSC11" s="443"/>
      <c r="OSD11" s="443"/>
      <c r="OSE11" s="443"/>
      <c r="OSF11" s="443"/>
      <c r="OSG11" s="443"/>
      <c r="OSH11" s="443"/>
      <c r="OSI11" s="443"/>
      <c r="OSJ11" s="443"/>
      <c r="OSK11" s="443"/>
      <c r="OSL11" s="443"/>
      <c r="OSM11" s="443"/>
      <c r="OSN11" s="443"/>
      <c r="OSO11" s="443"/>
      <c r="OSP11" s="443"/>
      <c r="OSQ11" s="443"/>
      <c r="OSR11" s="443"/>
      <c r="OSS11" s="443"/>
      <c r="OST11" s="443"/>
      <c r="OSU11" s="443"/>
      <c r="OSV11" s="443"/>
      <c r="OSW11" s="443"/>
      <c r="OSX11" s="443"/>
      <c r="OSY11" s="443"/>
      <c r="OSZ11" s="443"/>
      <c r="OTA11" s="443"/>
      <c r="OTB11" s="443"/>
      <c r="OTC11" s="443"/>
      <c r="OTD11" s="443"/>
      <c r="OTE11" s="443"/>
      <c r="OTF11" s="443"/>
      <c r="OTG11" s="443"/>
      <c r="OTH11" s="443"/>
      <c r="OTI11" s="443"/>
      <c r="OTJ11" s="443"/>
      <c r="OTK11" s="443"/>
      <c r="OTL11" s="443"/>
      <c r="OTM11" s="443"/>
      <c r="OTN11" s="443"/>
      <c r="OTO11" s="443"/>
      <c r="OTP11" s="443"/>
      <c r="OTQ11" s="443"/>
      <c r="OTR11" s="443"/>
      <c r="OTS11" s="443"/>
      <c r="OTT11" s="443"/>
      <c r="OTU11" s="443"/>
      <c r="OTV11" s="443"/>
      <c r="OTW11" s="443"/>
      <c r="OTX11" s="443"/>
      <c r="OTY11" s="443"/>
      <c r="OTZ11" s="443"/>
      <c r="OUA11" s="443"/>
      <c r="OUB11" s="443"/>
      <c r="OUC11" s="443"/>
      <c r="OUD11" s="443"/>
      <c r="OUE11" s="443"/>
      <c r="OUF11" s="443"/>
      <c r="OUG11" s="443"/>
      <c r="OUH11" s="443"/>
      <c r="OUI11" s="443"/>
      <c r="OUJ11" s="443"/>
      <c r="OUK11" s="443"/>
      <c r="OUL11" s="443"/>
      <c r="OUM11" s="443"/>
      <c r="OUN11" s="443"/>
      <c r="OUO11" s="443"/>
      <c r="OUP11" s="443"/>
      <c r="OUQ11" s="443"/>
      <c r="OUR11" s="443"/>
      <c r="OUS11" s="443"/>
      <c r="OUT11" s="443"/>
      <c r="OUU11" s="443"/>
      <c r="OUV11" s="443"/>
      <c r="OUW11" s="443"/>
      <c r="OUX11" s="443"/>
      <c r="OUY11" s="443"/>
      <c r="OUZ11" s="443"/>
      <c r="OVA11" s="443"/>
      <c r="OVB11" s="443"/>
      <c r="OVC11" s="443"/>
      <c r="OVD11" s="443"/>
      <c r="OVE11" s="443"/>
      <c r="OVF11" s="443"/>
      <c r="OVG11" s="443"/>
      <c r="OVH11" s="443"/>
      <c r="OVI11" s="443"/>
      <c r="OVJ11" s="443"/>
      <c r="OVK11" s="443"/>
      <c r="OVL11" s="443"/>
      <c r="OVM11" s="443"/>
      <c r="OVN11" s="443"/>
      <c r="OVO11" s="443"/>
      <c r="OVP11" s="443"/>
      <c r="OVQ11" s="443"/>
      <c r="OVR11" s="443"/>
      <c r="OVS11" s="443"/>
      <c r="OVT11" s="443"/>
      <c r="OVU11" s="443"/>
      <c r="OVV11" s="443"/>
      <c r="OVW11" s="443"/>
      <c r="OVX11" s="443"/>
      <c r="OVY11" s="443"/>
      <c r="OVZ11" s="443"/>
      <c r="OWA11" s="443"/>
      <c r="OWB11" s="443"/>
      <c r="OWC11" s="443"/>
      <c r="OWD11" s="443"/>
      <c r="OWE11" s="443"/>
      <c r="OWF11" s="443"/>
      <c r="OWG11" s="443"/>
      <c r="OWH11" s="443"/>
      <c r="OWI11" s="443"/>
      <c r="OWJ11" s="443"/>
      <c r="OWK11" s="443"/>
      <c r="OWL11" s="443"/>
      <c r="OWM11" s="443"/>
      <c r="OWN11" s="443"/>
      <c r="OWO11" s="443"/>
      <c r="OWP11" s="443"/>
      <c r="OWQ11" s="443"/>
      <c r="OWR11" s="443"/>
      <c r="OWS11" s="443"/>
      <c r="OWT11" s="443"/>
      <c r="OWU11" s="443"/>
      <c r="OWV11" s="443"/>
      <c r="OWW11" s="443"/>
      <c r="OWX11" s="443"/>
      <c r="OWY11" s="443"/>
      <c r="OWZ11" s="443"/>
      <c r="OXA11" s="443"/>
      <c r="OXB11" s="443"/>
      <c r="OXC11" s="443"/>
      <c r="OXD11" s="443"/>
      <c r="OXE11" s="443"/>
      <c r="OXF11" s="443"/>
      <c r="OXG11" s="443"/>
      <c r="OXH11" s="443"/>
      <c r="OXI11" s="443"/>
      <c r="OXJ11" s="443"/>
      <c r="OXK11" s="443"/>
      <c r="OXL11" s="443"/>
      <c r="OXM11" s="443"/>
      <c r="OXN11" s="443"/>
      <c r="OXO11" s="443"/>
      <c r="OXP11" s="443"/>
      <c r="OXQ11" s="443"/>
      <c r="OXR11" s="443"/>
      <c r="OXS11" s="443"/>
      <c r="OXT11" s="443"/>
      <c r="OXU11" s="443"/>
      <c r="OXV11" s="443"/>
      <c r="OXW11" s="443"/>
      <c r="OXX11" s="443"/>
      <c r="OXY11" s="443"/>
      <c r="OXZ11" s="443"/>
      <c r="OYA11" s="443"/>
      <c r="OYB11" s="443"/>
      <c r="OYC11" s="443"/>
      <c r="OYD11" s="443"/>
      <c r="OYE11" s="443"/>
      <c r="OYF11" s="443"/>
      <c r="OYG11" s="443"/>
      <c r="OYH11" s="443"/>
      <c r="OYI11" s="443"/>
      <c r="OYJ11" s="443"/>
      <c r="OYK11" s="443"/>
      <c r="OYL11" s="443"/>
      <c r="OYM11" s="443"/>
      <c r="OYN11" s="443"/>
      <c r="OYO11" s="443"/>
      <c r="OYP11" s="443"/>
      <c r="OYQ11" s="443"/>
      <c r="OYR11" s="443"/>
      <c r="OYS11" s="443"/>
      <c r="OYT11" s="443"/>
      <c r="OYU11" s="443"/>
      <c r="OYV11" s="443"/>
      <c r="OYW11" s="443"/>
      <c r="OYX11" s="443"/>
      <c r="OYY11" s="443"/>
      <c r="OYZ11" s="443"/>
      <c r="OZA11" s="443"/>
      <c r="OZB11" s="443"/>
      <c r="OZC11" s="443"/>
      <c r="OZD11" s="443"/>
      <c r="OZE11" s="443"/>
      <c r="OZF11" s="443"/>
      <c r="OZG11" s="443"/>
      <c r="OZH11" s="443"/>
      <c r="OZI11" s="443"/>
      <c r="OZJ11" s="443"/>
      <c r="OZK11" s="443"/>
      <c r="OZL11" s="443"/>
      <c r="OZM11" s="443"/>
      <c r="OZN11" s="443"/>
      <c r="OZO11" s="443"/>
      <c r="OZP11" s="443"/>
      <c r="OZQ11" s="443"/>
      <c r="OZR11" s="443"/>
      <c r="OZS11" s="443"/>
      <c r="OZT11" s="443"/>
      <c r="OZU11" s="443"/>
      <c r="OZV11" s="443"/>
      <c r="OZW11" s="443"/>
      <c r="OZX11" s="443"/>
      <c r="OZY11" s="443"/>
      <c r="OZZ11" s="443"/>
      <c r="PAA11" s="443"/>
      <c r="PAB11" s="443"/>
      <c r="PAC11" s="443"/>
      <c r="PAD11" s="443"/>
      <c r="PAE11" s="443"/>
      <c r="PAF11" s="443"/>
      <c r="PAG11" s="443"/>
      <c r="PAH11" s="443"/>
      <c r="PAI11" s="443"/>
      <c r="PAJ11" s="443"/>
      <c r="PAK11" s="443"/>
      <c r="PAL11" s="443"/>
      <c r="PAM11" s="443"/>
      <c r="PAN11" s="443"/>
      <c r="PAO11" s="443"/>
      <c r="PAP11" s="443"/>
      <c r="PAQ11" s="443"/>
      <c r="PAR11" s="443"/>
      <c r="PAS11" s="443"/>
      <c r="PAT11" s="443"/>
      <c r="PAU11" s="443"/>
      <c r="PAV11" s="443"/>
      <c r="PAW11" s="443"/>
      <c r="PAX11" s="443"/>
      <c r="PAY11" s="443"/>
      <c r="PAZ11" s="443"/>
      <c r="PBA11" s="443"/>
      <c r="PBB11" s="443"/>
      <c r="PBC11" s="443"/>
      <c r="PBD11" s="443"/>
      <c r="PBE11" s="443"/>
      <c r="PBF11" s="443"/>
      <c r="PBG11" s="443"/>
      <c r="PBH11" s="443"/>
      <c r="PBI11" s="443"/>
      <c r="PBJ11" s="443"/>
      <c r="PBK11" s="443"/>
      <c r="PBL11" s="443"/>
      <c r="PBM11" s="443"/>
      <c r="PBN11" s="443"/>
      <c r="PBO11" s="443"/>
      <c r="PBP11" s="443"/>
      <c r="PBQ11" s="443"/>
      <c r="PBR11" s="443"/>
      <c r="PBS11" s="443"/>
      <c r="PBT11" s="443"/>
      <c r="PBU11" s="443"/>
      <c r="PBV11" s="443"/>
      <c r="PBW11" s="443"/>
      <c r="PBX11" s="443"/>
      <c r="PBY11" s="443"/>
      <c r="PBZ11" s="443"/>
      <c r="PCA11" s="443"/>
      <c r="PCB11" s="443"/>
      <c r="PCC11" s="443"/>
      <c r="PCD11" s="443"/>
      <c r="PCE11" s="443"/>
      <c r="PCF11" s="443"/>
      <c r="PCG11" s="443"/>
      <c r="PCH11" s="443"/>
      <c r="PCI11" s="443"/>
      <c r="PCJ11" s="443"/>
      <c r="PCK11" s="443"/>
      <c r="PCL11" s="443"/>
      <c r="PCM11" s="443"/>
      <c r="PCN11" s="443"/>
      <c r="PCO11" s="443"/>
      <c r="PCP11" s="443"/>
      <c r="PCQ11" s="443"/>
      <c r="PCR11" s="443"/>
      <c r="PCS11" s="443"/>
      <c r="PCT11" s="443"/>
      <c r="PCU11" s="443"/>
      <c r="PCV11" s="443"/>
      <c r="PCW11" s="443"/>
      <c r="PCX11" s="443"/>
      <c r="PCY11" s="443"/>
      <c r="PCZ11" s="443"/>
      <c r="PDA11" s="443"/>
      <c r="PDB11" s="443"/>
      <c r="PDC11" s="443"/>
      <c r="PDD11" s="443"/>
      <c r="PDE11" s="443"/>
      <c r="PDF11" s="443"/>
      <c r="PDG11" s="443"/>
      <c r="PDH11" s="443"/>
      <c r="PDI11" s="443"/>
      <c r="PDJ11" s="443"/>
      <c r="PDK11" s="443"/>
      <c r="PDL11" s="443"/>
      <c r="PDM11" s="443"/>
      <c r="PDN11" s="443"/>
      <c r="PDO11" s="443"/>
      <c r="PDP11" s="443"/>
      <c r="PDQ11" s="443"/>
      <c r="PDR11" s="443"/>
      <c r="PDS11" s="443"/>
      <c r="PDT11" s="443"/>
      <c r="PDU11" s="443"/>
      <c r="PDV11" s="443"/>
      <c r="PDW11" s="443"/>
      <c r="PDX11" s="443"/>
      <c r="PDY11" s="443"/>
      <c r="PDZ11" s="443"/>
      <c r="PEA11" s="443"/>
      <c r="PEB11" s="443"/>
      <c r="PEC11" s="443"/>
      <c r="PED11" s="443"/>
      <c r="PEE11" s="443"/>
      <c r="PEF11" s="443"/>
      <c r="PEG11" s="443"/>
      <c r="PEH11" s="443"/>
      <c r="PEI11" s="443"/>
      <c r="PEJ11" s="443"/>
      <c r="PEK11" s="443"/>
      <c r="PEL11" s="443"/>
      <c r="PEM11" s="443"/>
      <c r="PEN11" s="443"/>
      <c r="PEO11" s="443"/>
      <c r="PEP11" s="443"/>
      <c r="PEQ11" s="443"/>
      <c r="PER11" s="443"/>
      <c r="PES11" s="443"/>
      <c r="PET11" s="443"/>
      <c r="PEU11" s="443"/>
      <c r="PEV11" s="443"/>
      <c r="PEW11" s="443"/>
      <c r="PEX11" s="443"/>
      <c r="PEY11" s="443"/>
      <c r="PEZ11" s="443"/>
      <c r="PFA11" s="443"/>
      <c r="PFB11" s="443"/>
      <c r="PFC11" s="443"/>
      <c r="PFD11" s="443"/>
      <c r="PFE11" s="443"/>
      <c r="PFF11" s="443"/>
      <c r="PFG11" s="443"/>
      <c r="PFH11" s="443"/>
      <c r="PFI11" s="443"/>
      <c r="PFJ11" s="443"/>
      <c r="PFK11" s="443"/>
      <c r="PFL11" s="443"/>
      <c r="PFM11" s="443"/>
      <c r="PFN11" s="443"/>
      <c r="PFO11" s="443"/>
      <c r="PFP11" s="443"/>
      <c r="PFQ11" s="443"/>
      <c r="PFR11" s="443"/>
      <c r="PFS11" s="443"/>
      <c r="PFT11" s="443"/>
      <c r="PFU11" s="443"/>
      <c r="PFV11" s="443"/>
      <c r="PFW11" s="443"/>
      <c r="PFX11" s="443"/>
      <c r="PFY11" s="443"/>
      <c r="PFZ11" s="443"/>
      <c r="PGA11" s="443"/>
      <c r="PGB11" s="443"/>
      <c r="PGC11" s="443"/>
      <c r="PGD11" s="443"/>
      <c r="PGE11" s="443"/>
      <c r="PGF11" s="443"/>
      <c r="PGG11" s="443"/>
      <c r="PGH11" s="443"/>
      <c r="PGI11" s="443"/>
      <c r="PGJ11" s="443"/>
      <c r="PGK11" s="443"/>
      <c r="PGL11" s="443"/>
      <c r="PGM11" s="443"/>
      <c r="PGN11" s="443"/>
      <c r="PGO11" s="443"/>
      <c r="PGP11" s="443"/>
      <c r="PGQ11" s="443"/>
      <c r="PGR11" s="443"/>
      <c r="PGS11" s="443"/>
      <c r="PGT11" s="443"/>
      <c r="PGU11" s="443"/>
      <c r="PGV11" s="443"/>
      <c r="PGW11" s="443"/>
      <c r="PGX11" s="443"/>
      <c r="PGY11" s="443"/>
      <c r="PGZ11" s="443"/>
      <c r="PHA11" s="443"/>
      <c r="PHB11" s="443"/>
      <c r="PHC11" s="443"/>
      <c r="PHD11" s="443"/>
      <c r="PHE11" s="443"/>
      <c r="PHF11" s="443"/>
      <c r="PHG11" s="443"/>
      <c r="PHH11" s="443"/>
      <c r="PHI11" s="443"/>
      <c r="PHJ11" s="443"/>
      <c r="PHK11" s="443"/>
      <c r="PHL11" s="443"/>
      <c r="PHM11" s="443"/>
      <c r="PHN11" s="443"/>
      <c r="PHO11" s="443"/>
      <c r="PHP11" s="443"/>
      <c r="PHQ11" s="443"/>
      <c r="PHR11" s="443"/>
      <c r="PHS11" s="443"/>
      <c r="PHT11" s="443"/>
      <c r="PHU11" s="443"/>
      <c r="PHV11" s="443"/>
      <c r="PHW11" s="443"/>
      <c r="PHX11" s="443"/>
      <c r="PHY11" s="443"/>
      <c r="PHZ11" s="443"/>
      <c r="PIA11" s="443"/>
      <c r="PIB11" s="443"/>
      <c r="PIC11" s="443"/>
      <c r="PID11" s="443"/>
      <c r="PIE11" s="443"/>
      <c r="PIF11" s="443"/>
      <c r="PIG11" s="443"/>
      <c r="PIH11" s="443"/>
      <c r="PII11" s="443"/>
      <c r="PIJ11" s="443"/>
      <c r="PIK11" s="443"/>
      <c r="PIL11" s="443"/>
      <c r="PIM11" s="443"/>
      <c r="PIN11" s="443"/>
      <c r="PIO11" s="443"/>
      <c r="PIP11" s="443"/>
      <c r="PIQ11" s="443"/>
      <c r="PIR11" s="443"/>
      <c r="PIS11" s="443"/>
      <c r="PIT11" s="443"/>
      <c r="PIU11" s="443"/>
      <c r="PIV11" s="443"/>
      <c r="PIW11" s="443"/>
      <c r="PIX11" s="443"/>
      <c r="PIY11" s="443"/>
      <c r="PIZ11" s="443"/>
      <c r="PJA11" s="443"/>
      <c r="PJB11" s="443"/>
      <c r="PJC11" s="443"/>
      <c r="PJD11" s="443"/>
      <c r="PJE11" s="443"/>
      <c r="PJF11" s="443"/>
      <c r="PJG11" s="443"/>
      <c r="PJH11" s="443"/>
      <c r="PJI11" s="443"/>
      <c r="PJJ11" s="443"/>
      <c r="PJK11" s="443"/>
      <c r="PJL11" s="443"/>
      <c r="PJM11" s="443"/>
      <c r="PJN11" s="443"/>
      <c r="PJO11" s="443"/>
      <c r="PJP11" s="443"/>
      <c r="PJQ11" s="443"/>
      <c r="PJR11" s="443"/>
      <c r="PJS11" s="443"/>
      <c r="PJT11" s="443"/>
      <c r="PJU11" s="443"/>
      <c r="PJV11" s="443"/>
      <c r="PJW11" s="443"/>
      <c r="PJX11" s="443"/>
      <c r="PJY11" s="443"/>
      <c r="PJZ11" s="443"/>
      <c r="PKA11" s="443"/>
      <c r="PKB11" s="443"/>
      <c r="PKC11" s="443"/>
      <c r="PKD11" s="443"/>
      <c r="PKE11" s="443"/>
      <c r="PKF11" s="443"/>
      <c r="PKG11" s="443"/>
      <c r="PKH11" s="443"/>
      <c r="PKI11" s="443"/>
      <c r="PKJ11" s="443"/>
      <c r="PKK11" s="443"/>
      <c r="PKL11" s="443"/>
      <c r="PKM11" s="443"/>
      <c r="PKN11" s="443"/>
      <c r="PKO11" s="443"/>
      <c r="PKP11" s="443"/>
      <c r="PKQ11" s="443"/>
      <c r="PKR11" s="443"/>
      <c r="PKS11" s="443"/>
      <c r="PKT11" s="443"/>
      <c r="PKU11" s="443"/>
      <c r="PKV11" s="443"/>
      <c r="PKW11" s="443"/>
      <c r="PKX11" s="443"/>
      <c r="PKY11" s="443"/>
      <c r="PKZ11" s="443"/>
      <c r="PLA11" s="443"/>
      <c r="PLB11" s="443"/>
      <c r="PLC11" s="443"/>
      <c r="PLD11" s="443"/>
      <c r="PLE11" s="443"/>
      <c r="PLF11" s="443"/>
      <c r="PLG11" s="443"/>
      <c r="PLH11" s="443"/>
      <c r="PLI11" s="443"/>
      <c r="PLJ11" s="443"/>
      <c r="PLK11" s="443"/>
      <c r="PLL11" s="443"/>
      <c r="PLM11" s="443"/>
      <c r="PLN11" s="443"/>
      <c r="PLO11" s="443"/>
      <c r="PLP11" s="443"/>
      <c r="PLQ11" s="443"/>
      <c r="PLR11" s="443"/>
      <c r="PLS11" s="443"/>
      <c r="PLT11" s="443"/>
      <c r="PLU11" s="443"/>
      <c r="PLV11" s="443"/>
      <c r="PLW11" s="443"/>
      <c r="PLX11" s="443"/>
      <c r="PLY11" s="443"/>
      <c r="PLZ11" s="443"/>
      <c r="PMA11" s="443"/>
      <c r="PMB11" s="443"/>
      <c r="PMC11" s="443"/>
      <c r="PMD11" s="443"/>
      <c r="PME11" s="443"/>
      <c r="PMF11" s="443"/>
      <c r="PMG11" s="443"/>
      <c r="PMH11" s="443"/>
      <c r="PMI11" s="443"/>
      <c r="PMJ11" s="443"/>
      <c r="PMK11" s="443"/>
      <c r="PML11" s="443"/>
      <c r="PMM11" s="443"/>
      <c r="PMN11" s="443"/>
      <c r="PMO11" s="443"/>
      <c r="PMP11" s="443"/>
      <c r="PMQ11" s="443"/>
      <c r="PMR11" s="443"/>
      <c r="PMS11" s="443"/>
      <c r="PMT11" s="443"/>
      <c r="PMU11" s="443"/>
      <c r="PMV11" s="443"/>
      <c r="PMW11" s="443"/>
      <c r="PMX11" s="443"/>
      <c r="PMY11" s="443"/>
      <c r="PMZ11" s="443"/>
      <c r="PNA11" s="443"/>
      <c r="PNB11" s="443"/>
      <c r="PNC11" s="443"/>
      <c r="PND11" s="443"/>
      <c r="PNE11" s="443"/>
      <c r="PNF11" s="443"/>
      <c r="PNG11" s="443"/>
      <c r="PNH11" s="443"/>
      <c r="PNI11" s="443"/>
      <c r="PNJ11" s="443"/>
      <c r="PNK11" s="443"/>
      <c r="PNL11" s="443"/>
      <c r="PNM11" s="443"/>
      <c r="PNN11" s="443"/>
      <c r="PNO11" s="443"/>
      <c r="PNP11" s="443"/>
      <c r="PNQ11" s="443"/>
      <c r="PNR11" s="443"/>
      <c r="PNS11" s="443"/>
      <c r="PNT11" s="443"/>
      <c r="PNU11" s="443"/>
      <c r="PNV11" s="443"/>
      <c r="PNW11" s="443"/>
      <c r="PNX11" s="443"/>
      <c r="PNY11" s="443"/>
      <c r="PNZ11" s="443"/>
      <c r="POA11" s="443"/>
      <c r="POB11" s="443"/>
      <c r="POC11" s="443"/>
      <c r="POD11" s="443"/>
      <c r="POE11" s="443"/>
      <c r="POF11" s="443"/>
      <c r="POG11" s="443"/>
      <c r="POH11" s="443"/>
      <c r="POI11" s="443"/>
      <c r="POJ11" s="443"/>
      <c r="POK11" s="443"/>
      <c r="POL11" s="443"/>
      <c r="POM11" s="443"/>
      <c r="PON11" s="443"/>
      <c r="POO11" s="443"/>
      <c r="POP11" s="443"/>
      <c r="POQ11" s="443"/>
      <c r="POR11" s="443"/>
      <c r="POS11" s="443"/>
      <c r="POT11" s="443"/>
      <c r="POU11" s="443"/>
      <c r="POV11" s="443"/>
      <c r="POW11" s="443"/>
      <c r="POX11" s="443"/>
      <c r="POY11" s="443"/>
      <c r="POZ11" s="443"/>
      <c r="PPA11" s="443"/>
      <c r="PPB11" s="443"/>
      <c r="PPC11" s="443"/>
      <c r="PPD11" s="443"/>
      <c r="PPE11" s="443"/>
      <c r="PPF11" s="443"/>
      <c r="PPG11" s="443"/>
      <c r="PPH11" s="443"/>
      <c r="PPI11" s="443"/>
      <c r="PPJ11" s="443"/>
      <c r="PPK11" s="443"/>
      <c r="PPL11" s="443"/>
      <c r="PPM11" s="443"/>
      <c r="PPN11" s="443"/>
      <c r="PPO11" s="443"/>
      <c r="PPP11" s="443"/>
      <c r="PPQ11" s="443"/>
      <c r="PPR11" s="443"/>
      <c r="PPS11" s="443"/>
      <c r="PPT11" s="443"/>
      <c r="PPU11" s="443"/>
      <c r="PPV11" s="443"/>
      <c r="PPW11" s="443"/>
      <c r="PPX11" s="443"/>
      <c r="PPY11" s="443"/>
      <c r="PPZ11" s="443"/>
      <c r="PQA11" s="443"/>
      <c r="PQB11" s="443"/>
      <c r="PQC11" s="443"/>
      <c r="PQD11" s="443"/>
      <c r="PQE11" s="443"/>
      <c r="PQF11" s="443"/>
      <c r="PQG11" s="443"/>
      <c r="PQH11" s="443"/>
      <c r="PQI11" s="443"/>
      <c r="PQJ11" s="443"/>
      <c r="PQK11" s="443"/>
      <c r="PQL11" s="443"/>
      <c r="PQM11" s="443"/>
      <c r="PQN11" s="443"/>
      <c r="PQO11" s="443"/>
      <c r="PQP11" s="443"/>
      <c r="PQQ11" s="443"/>
      <c r="PQR11" s="443"/>
      <c r="PQS11" s="443"/>
      <c r="PQT11" s="443"/>
      <c r="PQU11" s="443"/>
      <c r="PQV11" s="443"/>
      <c r="PQW11" s="443"/>
      <c r="PQX11" s="443"/>
      <c r="PQY11" s="443"/>
      <c r="PQZ11" s="443"/>
      <c r="PRA11" s="443"/>
      <c r="PRB11" s="443"/>
      <c r="PRC11" s="443"/>
      <c r="PRD11" s="443"/>
      <c r="PRE11" s="443"/>
      <c r="PRF11" s="443"/>
      <c r="PRG11" s="443"/>
      <c r="PRH11" s="443"/>
      <c r="PRI11" s="443"/>
      <c r="PRJ11" s="443"/>
      <c r="PRK11" s="443"/>
      <c r="PRL11" s="443"/>
      <c r="PRM11" s="443"/>
      <c r="PRN11" s="443"/>
      <c r="PRO11" s="443"/>
      <c r="PRP11" s="443"/>
      <c r="PRQ11" s="443"/>
      <c r="PRR11" s="443"/>
      <c r="PRS11" s="443"/>
      <c r="PRT11" s="443"/>
      <c r="PRU11" s="443"/>
      <c r="PRV11" s="443"/>
      <c r="PRW11" s="443"/>
      <c r="PRX11" s="443"/>
      <c r="PRY11" s="443"/>
      <c r="PRZ11" s="443"/>
      <c r="PSA11" s="443"/>
      <c r="PSB11" s="443"/>
      <c r="PSC11" s="443"/>
      <c r="PSD11" s="443"/>
      <c r="PSE11" s="443"/>
      <c r="PSF11" s="443"/>
      <c r="PSG11" s="443"/>
      <c r="PSH11" s="443"/>
      <c r="PSI11" s="443"/>
      <c r="PSJ11" s="443"/>
      <c r="PSK11" s="443"/>
      <c r="PSL11" s="443"/>
      <c r="PSM11" s="443"/>
      <c r="PSN11" s="443"/>
      <c r="PSO11" s="443"/>
      <c r="PSP11" s="443"/>
      <c r="PSQ11" s="443"/>
      <c r="PSR11" s="443"/>
      <c r="PSS11" s="443"/>
      <c r="PST11" s="443"/>
      <c r="PSU11" s="443"/>
      <c r="PSV11" s="443"/>
      <c r="PSW11" s="443"/>
      <c r="PSX11" s="443"/>
      <c r="PSY11" s="443"/>
      <c r="PSZ11" s="443"/>
      <c r="PTA11" s="443"/>
      <c r="PTB11" s="443"/>
      <c r="PTC11" s="443"/>
      <c r="PTD11" s="443"/>
      <c r="PTE11" s="443"/>
      <c r="PTF11" s="443"/>
      <c r="PTG11" s="443"/>
      <c r="PTH11" s="443"/>
      <c r="PTI11" s="443"/>
      <c r="PTJ11" s="443"/>
      <c r="PTK11" s="443"/>
      <c r="PTL11" s="443"/>
      <c r="PTM11" s="443"/>
      <c r="PTN11" s="443"/>
      <c r="PTO11" s="443"/>
      <c r="PTP11" s="443"/>
      <c r="PTQ11" s="443"/>
      <c r="PTR11" s="443"/>
      <c r="PTS11" s="443"/>
      <c r="PTT11" s="443"/>
      <c r="PTU11" s="443"/>
      <c r="PTV11" s="443"/>
      <c r="PTW11" s="443"/>
      <c r="PTX11" s="443"/>
      <c r="PTY11" s="443"/>
      <c r="PTZ11" s="443"/>
      <c r="PUA11" s="443"/>
      <c r="PUB11" s="443"/>
      <c r="PUC11" s="443"/>
      <c r="PUD11" s="443"/>
      <c r="PUE11" s="443"/>
      <c r="PUF11" s="443"/>
      <c r="PUG11" s="443"/>
      <c r="PUH11" s="443"/>
      <c r="PUI11" s="443"/>
      <c r="PUJ11" s="443"/>
      <c r="PUK11" s="443"/>
      <c r="PUL11" s="443"/>
      <c r="PUM11" s="443"/>
      <c r="PUN11" s="443"/>
      <c r="PUO11" s="443"/>
      <c r="PUP11" s="443"/>
      <c r="PUQ11" s="443"/>
      <c r="PUR11" s="443"/>
      <c r="PUS11" s="443"/>
      <c r="PUT11" s="443"/>
      <c r="PUU11" s="443"/>
      <c r="PUV11" s="443"/>
      <c r="PUW11" s="443"/>
      <c r="PUX11" s="443"/>
      <c r="PUY11" s="443"/>
      <c r="PUZ11" s="443"/>
      <c r="PVA11" s="443"/>
      <c r="PVB11" s="443"/>
      <c r="PVC11" s="443"/>
      <c r="PVD11" s="443"/>
      <c r="PVE11" s="443"/>
      <c r="PVF11" s="443"/>
      <c r="PVG11" s="443"/>
      <c r="PVH11" s="443"/>
      <c r="PVI11" s="443"/>
      <c r="PVJ11" s="443"/>
      <c r="PVK11" s="443"/>
      <c r="PVL11" s="443"/>
      <c r="PVM11" s="443"/>
      <c r="PVN11" s="443"/>
      <c r="PVO11" s="443"/>
      <c r="PVP11" s="443"/>
      <c r="PVQ11" s="443"/>
      <c r="PVR11" s="443"/>
      <c r="PVS11" s="443"/>
      <c r="PVT11" s="443"/>
      <c r="PVU11" s="443"/>
      <c r="PVV11" s="443"/>
      <c r="PVW11" s="443"/>
      <c r="PVX11" s="443"/>
      <c r="PVY11" s="443"/>
      <c r="PVZ11" s="443"/>
      <c r="PWA11" s="443"/>
      <c r="PWB11" s="443"/>
      <c r="PWC11" s="443"/>
      <c r="PWD11" s="443"/>
      <c r="PWE11" s="443"/>
      <c r="PWF11" s="443"/>
      <c r="PWG11" s="443"/>
      <c r="PWH11" s="443"/>
      <c r="PWI11" s="443"/>
      <c r="PWJ11" s="443"/>
      <c r="PWK11" s="443"/>
      <c r="PWL11" s="443"/>
      <c r="PWM11" s="443"/>
      <c r="PWN11" s="443"/>
      <c r="PWO11" s="443"/>
      <c r="PWP11" s="443"/>
      <c r="PWQ11" s="443"/>
      <c r="PWR11" s="443"/>
      <c r="PWS11" s="443"/>
      <c r="PWT11" s="443"/>
      <c r="PWU11" s="443"/>
      <c r="PWV11" s="443"/>
      <c r="PWW11" s="443"/>
      <c r="PWX11" s="443"/>
      <c r="PWY11" s="443"/>
      <c r="PWZ11" s="443"/>
      <c r="PXA11" s="443"/>
      <c r="PXB11" s="443"/>
      <c r="PXC11" s="443"/>
      <c r="PXD11" s="443"/>
      <c r="PXE11" s="443"/>
      <c r="PXF11" s="443"/>
      <c r="PXG11" s="443"/>
      <c r="PXH11" s="443"/>
      <c r="PXI11" s="443"/>
      <c r="PXJ11" s="443"/>
      <c r="PXK11" s="443"/>
      <c r="PXL11" s="443"/>
      <c r="PXM11" s="443"/>
      <c r="PXN11" s="443"/>
      <c r="PXO11" s="443"/>
      <c r="PXP11" s="443"/>
      <c r="PXQ11" s="443"/>
      <c r="PXR11" s="443"/>
      <c r="PXS11" s="443"/>
      <c r="PXT11" s="443"/>
      <c r="PXU11" s="443"/>
      <c r="PXV11" s="443"/>
      <c r="PXW11" s="443"/>
      <c r="PXX11" s="443"/>
      <c r="PXY11" s="443"/>
      <c r="PXZ11" s="443"/>
      <c r="PYA11" s="443"/>
      <c r="PYB11" s="443"/>
      <c r="PYC11" s="443"/>
      <c r="PYD11" s="443"/>
      <c r="PYE11" s="443"/>
      <c r="PYF11" s="443"/>
      <c r="PYG11" s="443"/>
      <c r="PYH11" s="443"/>
      <c r="PYI11" s="443"/>
      <c r="PYJ11" s="443"/>
      <c r="PYK11" s="443"/>
      <c r="PYL11" s="443"/>
      <c r="PYM11" s="443"/>
      <c r="PYN11" s="443"/>
      <c r="PYO11" s="443"/>
      <c r="PYP11" s="443"/>
      <c r="PYQ11" s="443"/>
      <c r="PYR11" s="443"/>
      <c r="PYS11" s="443"/>
      <c r="PYT11" s="443"/>
      <c r="PYU11" s="443"/>
      <c r="PYV11" s="443"/>
      <c r="PYW11" s="443"/>
      <c r="PYX11" s="443"/>
      <c r="PYY11" s="443"/>
      <c r="PYZ11" s="443"/>
      <c r="PZA11" s="443"/>
      <c r="PZB11" s="443"/>
      <c r="PZC11" s="443"/>
      <c r="PZD11" s="443"/>
      <c r="PZE11" s="443"/>
      <c r="PZF11" s="443"/>
      <c r="PZG11" s="443"/>
      <c r="PZH11" s="443"/>
      <c r="PZI11" s="443"/>
      <c r="PZJ11" s="443"/>
      <c r="PZK11" s="443"/>
      <c r="PZL11" s="443"/>
      <c r="PZM11" s="443"/>
      <c r="PZN11" s="443"/>
      <c r="PZO11" s="443"/>
      <c r="PZP11" s="443"/>
      <c r="PZQ11" s="443"/>
      <c r="PZR11" s="443"/>
      <c r="PZS11" s="443"/>
      <c r="PZT11" s="443"/>
      <c r="PZU11" s="443"/>
      <c r="PZV11" s="443"/>
      <c r="PZW11" s="443"/>
      <c r="PZX11" s="443"/>
      <c r="PZY11" s="443"/>
      <c r="PZZ11" s="443"/>
      <c r="QAA11" s="443"/>
      <c r="QAB11" s="443"/>
      <c r="QAC11" s="443"/>
      <c r="QAD11" s="443"/>
      <c r="QAE11" s="443"/>
      <c r="QAF11" s="443"/>
      <c r="QAG11" s="443"/>
      <c r="QAH11" s="443"/>
      <c r="QAI11" s="443"/>
      <c r="QAJ11" s="443"/>
      <c r="QAK11" s="443"/>
      <c r="QAL11" s="443"/>
      <c r="QAM11" s="443"/>
      <c r="QAN11" s="443"/>
      <c r="QAO11" s="443"/>
      <c r="QAP11" s="443"/>
      <c r="QAQ11" s="443"/>
      <c r="QAR11" s="443"/>
      <c r="QAS11" s="443"/>
      <c r="QAT11" s="443"/>
      <c r="QAU11" s="443"/>
      <c r="QAV11" s="443"/>
      <c r="QAW11" s="443"/>
      <c r="QAX11" s="443"/>
      <c r="QAY11" s="443"/>
      <c r="QAZ11" s="443"/>
      <c r="QBA11" s="443"/>
      <c r="QBB11" s="443"/>
      <c r="QBC11" s="443"/>
      <c r="QBD11" s="443"/>
      <c r="QBE11" s="443"/>
      <c r="QBF11" s="443"/>
      <c r="QBG11" s="443"/>
      <c r="QBH11" s="443"/>
      <c r="QBI11" s="443"/>
      <c r="QBJ11" s="443"/>
      <c r="QBK11" s="443"/>
      <c r="QBL11" s="443"/>
      <c r="QBM11" s="443"/>
      <c r="QBN11" s="443"/>
      <c r="QBO11" s="443"/>
      <c r="QBP11" s="443"/>
      <c r="QBQ11" s="443"/>
      <c r="QBR11" s="443"/>
      <c r="QBS11" s="443"/>
      <c r="QBT11" s="443"/>
      <c r="QBU11" s="443"/>
      <c r="QBV11" s="443"/>
      <c r="QBW11" s="443"/>
      <c r="QBX11" s="443"/>
      <c r="QBY11" s="443"/>
      <c r="QBZ11" s="443"/>
      <c r="QCA11" s="443"/>
      <c r="QCB11" s="443"/>
      <c r="QCC11" s="443"/>
      <c r="QCD11" s="443"/>
      <c r="QCE11" s="443"/>
      <c r="QCF11" s="443"/>
      <c r="QCG11" s="443"/>
      <c r="QCH11" s="443"/>
      <c r="QCI11" s="443"/>
      <c r="QCJ11" s="443"/>
      <c r="QCK11" s="443"/>
      <c r="QCL11" s="443"/>
      <c r="QCM11" s="443"/>
      <c r="QCN11" s="443"/>
      <c r="QCO11" s="443"/>
      <c r="QCP11" s="443"/>
      <c r="QCQ11" s="443"/>
      <c r="QCR11" s="443"/>
      <c r="QCS11" s="443"/>
      <c r="QCT11" s="443"/>
      <c r="QCU11" s="443"/>
      <c r="QCV11" s="443"/>
      <c r="QCW11" s="443"/>
      <c r="QCX11" s="443"/>
      <c r="QCY11" s="443"/>
      <c r="QCZ11" s="443"/>
      <c r="QDA11" s="443"/>
      <c r="QDB11" s="443"/>
      <c r="QDC11" s="443"/>
      <c r="QDD11" s="443"/>
      <c r="QDE11" s="443"/>
      <c r="QDF11" s="443"/>
      <c r="QDG11" s="443"/>
      <c r="QDH11" s="443"/>
      <c r="QDI11" s="443"/>
      <c r="QDJ11" s="443"/>
      <c r="QDK11" s="443"/>
      <c r="QDL11" s="443"/>
      <c r="QDM11" s="443"/>
      <c r="QDN11" s="443"/>
      <c r="QDO11" s="443"/>
      <c r="QDP11" s="443"/>
      <c r="QDQ11" s="443"/>
      <c r="QDR11" s="443"/>
      <c r="QDS11" s="443"/>
      <c r="QDT11" s="443"/>
      <c r="QDU11" s="443"/>
      <c r="QDV11" s="443"/>
      <c r="QDW11" s="443"/>
      <c r="QDX11" s="443"/>
      <c r="QDY11" s="443"/>
      <c r="QDZ11" s="443"/>
      <c r="QEA11" s="443"/>
      <c r="QEB11" s="443"/>
      <c r="QEC11" s="443"/>
      <c r="QED11" s="443"/>
      <c r="QEE11" s="443"/>
      <c r="QEF11" s="443"/>
      <c r="QEG11" s="443"/>
      <c r="QEH11" s="443"/>
      <c r="QEI11" s="443"/>
      <c r="QEJ11" s="443"/>
      <c r="QEK11" s="443"/>
      <c r="QEL11" s="443"/>
      <c r="QEM11" s="443"/>
      <c r="QEN11" s="443"/>
      <c r="QEO11" s="443"/>
      <c r="QEP11" s="443"/>
      <c r="QEQ11" s="443"/>
      <c r="QER11" s="443"/>
      <c r="QES11" s="443"/>
      <c r="QET11" s="443"/>
      <c r="QEU11" s="443"/>
      <c r="QEV11" s="443"/>
      <c r="QEW11" s="443"/>
      <c r="QEX11" s="443"/>
      <c r="QEY11" s="443"/>
      <c r="QEZ11" s="443"/>
      <c r="QFA11" s="443"/>
      <c r="QFB11" s="443"/>
      <c r="QFC11" s="443"/>
      <c r="QFD11" s="443"/>
      <c r="QFE11" s="443"/>
      <c r="QFF11" s="443"/>
      <c r="QFG11" s="443"/>
      <c r="QFH11" s="443"/>
      <c r="QFI11" s="443"/>
      <c r="QFJ11" s="443"/>
      <c r="QFK11" s="443"/>
      <c r="QFL11" s="443"/>
      <c r="QFM11" s="443"/>
      <c r="QFN11" s="443"/>
      <c r="QFO11" s="443"/>
      <c r="QFP11" s="443"/>
      <c r="QFQ11" s="443"/>
      <c r="QFR11" s="443"/>
      <c r="QFS11" s="443"/>
      <c r="QFT11" s="443"/>
      <c r="QFU11" s="443"/>
      <c r="QFV11" s="443"/>
      <c r="QFW11" s="443"/>
      <c r="QFX11" s="443"/>
      <c r="QFY11" s="443"/>
      <c r="QFZ11" s="443"/>
      <c r="QGA11" s="443"/>
      <c r="QGB11" s="443"/>
      <c r="QGC11" s="443"/>
      <c r="QGD11" s="443"/>
      <c r="QGE11" s="443"/>
      <c r="QGF11" s="443"/>
      <c r="QGG11" s="443"/>
      <c r="QGH11" s="443"/>
      <c r="QGI11" s="443"/>
      <c r="QGJ11" s="443"/>
      <c r="QGK11" s="443"/>
      <c r="QGL11" s="443"/>
      <c r="QGM11" s="443"/>
      <c r="QGN11" s="443"/>
      <c r="QGO11" s="443"/>
      <c r="QGP11" s="443"/>
      <c r="QGQ11" s="443"/>
      <c r="QGR11" s="443"/>
      <c r="QGS11" s="443"/>
      <c r="QGT11" s="443"/>
      <c r="QGU11" s="443"/>
      <c r="QGV11" s="443"/>
      <c r="QGW11" s="443"/>
      <c r="QGX11" s="443"/>
      <c r="QGY11" s="443"/>
      <c r="QGZ11" s="443"/>
      <c r="QHA11" s="443"/>
      <c r="QHB11" s="443"/>
      <c r="QHC11" s="443"/>
      <c r="QHD11" s="443"/>
      <c r="QHE11" s="443"/>
      <c r="QHF11" s="443"/>
      <c r="QHG11" s="443"/>
      <c r="QHH11" s="443"/>
      <c r="QHI11" s="443"/>
      <c r="QHJ11" s="443"/>
      <c r="QHK11" s="443"/>
      <c r="QHL11" s="443"/>
      <c r="QHM11" s="443"/>
      <c r="QHN11" s="443"/>
      <c r="QHO11" s="443"/>
      <c r="QHP11" s="443"/>
      <c r="QHQ11" s="443"/>
      <c r="QHR11" s="443"/>
      <c r="QHS11" s="443"/>
      <c r="QHT11" s="443"/>
      <c r="QHU11" s="443"/>
      <c r="QHV11" s="443"/>
      <c r="QHW11" s="443"/>
      <c r="QHX11" s="443"/>
      <c r="QHY11" s="443"/>
      <c r="QHZ11" s="443"/>
      <c r="QIA11" s="443"/>
      <c r="QIB11" s="443"/>
      <c r="QIC11" s="443"/>
      <c r="QID11" s="443"/>
      <c r="QIE11" s="443"/>
      <c r="QIF11" s="443"/>
      <c r="QIG11" s="443"/>
      <c r="QIH11" s="443"/>
      <c r="QII11" s="443"/>
      <c r="QIJ11" s="443"/>
      <c r="QIK11" s="443"/>
      <c r="QIL11" s="443"/>
      <c r="QIM11" s="443"/>
      <c r="QIN11" s="443"/>
      <c r="QIO11" s="443"/>
      <c r="QIP11" s="443"/>
      <c r="QIQ11" s="443"/>
      <c r="QIR11" s="443"/>
      <c r="QIS11" s="443"/>
      <c r="QIT11" s="443"/>
      <c r="QIU11" s="443"/>
      <c r="QIV11" s="443"/>
      <c r="QIW11" s="443"/>
      <c r="QIX11" s="443"/>
      <c r="QIY11" s="443"/>
      <c r="QIZ11" s="443"/>
      <c r="QJA11" s="443"/>
      <c r="QJB11" s="443"/>
      <c r="QJC11" s="443"/>
      <c r="QJD11" s="443"/>
      <c r="QJE11" s="443"/>
      <c r="QJF11" s="443"/>
      <c r="QJG11" s="443"/>
      <c r="QJH11" s="443"/>
      <c r="QJI11" s="443"/>
      <c r="QJJ11" s="443"/>
      <c r="QJK11" s="443"/>
      <c r="QJL11" s="443"/>
      <c r="QJM11" s="443"/>
      <c r="QJN11" s="443"/>
      <c r="QJO11" s="443"/>
      <c r="QJP11" s="443"/>
      <c r="QJQ11" s="443"/>
      <c r="QJR11" s="443"/>
      <c r="QJS11" s="443"/>
      <c r="QJT11" s="443"/>
      <c r="QJU11" s="443"/>
      <c r="QJV11" s="443"/>
      <c r="QJW11" s="443"/>
      <c r="QJX11" s="443"/>
      <c r="QJY11" s="443"/>
      <c r="QJZ11" s="443"/>
      <c r="QKA11" s="443"/>
      <c r="QKB11" s="443"/>
      <c r="QKC11" s="443"/>
      <c r="QKD11" s="443"/>
      <c r="QKE11" s="443"/>
      <c r="QKF11" s="443"/>
      <c r="QKG11" s="443"/>
      <c r="QKH11" s="443"/>
      <c r="QKI11" s="443"/>
      <c r="QKJ11" s="443"/>
      <c r="QKK11" s="443"/>
      <c r="QKL11" s="443"/>
      <c r="QKM11" s="443"/>
      <c r="QKN11" s="443"/>
      <c r="QKO11" s="443"/>
      <c r="QKP11" s="443"/>
      <c r="QKQ11" s="443"/>
      <c r="QKR11" s="443"/>
      <c r="QKS11" s="443"/>
      <c r="QKT11" s="443"/>
      <c r="QKU11" s="443"/>
      <c r="QKV11" s="443"/>
      <c r="QKW11" s="443"/>
      <c r="QKX11" s="443"/>
      <c r="QKY11" s="443"/>
      <c r="QKZ11" s="443"/>
      <c r="QLA11" s="443"/>
      <c r="QLB11" s="443"/>
      <c r="QLC11" s="443"/>
      <c r="QLD11" s="443"/>
      <c r="QLE11" s="443"/>
      <c r="QLF11" s="443"/>
      <c r="QLG11" s="443"/>
      <c r="QLH11" s="443"/>
      <c r="QLI11" s="443"/>
      <c r="QLJ11" s="443"/>
      <c r="QLK11" s="443"/>
      <c r="QLL11" s="443"/>
      <c r="QLM11" s="443"/>
      <c r="QLN11" s="443"/>
      <c r="QLO11" s="443"/>
      <c r="QLP11" s="443"/>
      <c r="QLQ11" s="443"/>
      <c r="QLR11" s="443"/>
      <c r="QLS11" s="443"/>
      <c r="QLT11" s="443"/>
      <c r="QLU11" s="443"/>
      <c r="QLV11" s="443"/>
      <c r="QLW11" s="443"/>
      <c r="QLX11" s="443"/>
      <c r="QLY11" s="443"/>
      <c r="QLZ11" s="443"/>
      <c r="QMA11" s="443"/>
      <c r="QMB11" s="443"/>
      <c r="QMC11" s="443"/>
      <c r="QMD11" s="443"/>
      <c r="QME11" s="443"/>
      <c r="QMF11" s="443"/>
      <c r="QMG11" s="443"/>
      <c r="QMH11" s="443"/>
      <c r="QMI11" s="443"/>
      <c r="QMJ11" s="443"/>
      <c r="QMK11" s="443"/>
      <c r="QML11" s="443"/>
      <c r="QMM11" s="443"/>
      <c r="QMN11" s="443"/>
      <c r="QMO11" s="443"/>
      <c r="QMP11" s="443"/>
      <c r="QMQ11" s="443"/>
      <c r="QMR11" s="443"/>
      <c r="QMS11" s="443"/>
      <c r="QMT11" s="443"/>
      <c r="QMU11" s="443"/>
      <c r="QMV11" s="443"/>
      <c r="QMW11" s="443"/>
      <c r="QMX11" s="443"/>
      <c r="QMY11" s="443"/>
      <c r="QMZ11" s="443"/>
      <c r="QNA11" s="443"/>
      <c r="QNB11" s="443"/>
      <c r="QNC11" s="443"/>
      <c r="QND11" s="443"/>
      <c r="QNE11" s="443"/>
      <c r="QNF11" s="443"/>
      <c r="QNG11" s="443"/>
      <c r="QNH11" s="443"/>
      <c r="QNI11" s="443"/>
      <c r="QNJ11" s="443"/>
      <c r="QNK11" s="443"/>
      <c r="QNL11" s="443"/>
      <c r="QNM11" s="443"/>
      <c r="QNN11" s="443"/>
      <c r="QNO11" s="443"/>
      <c r="QNP11" s="443"/>
      <c r="QNQ11" s="443"/>
      <c r="QNR11" s="443"/>
      <c r="QNS11" s="443"/>
      <c r="QNT11" s="443"/>
      <c r="QNU11" s="443"/>
      <c r="QNV11" s="443"/>
      <c r="QNW11" s="443"/>
      <c r="QNX11" s="443"/>
      <c r="QNY11" s="443"/>
      <c r="QNZ11" s="443"/>
      <c r="QOA11" s="443"/>
      <c r="QOB11" s="443"/>
      <c r="QOC11" s="443"/>
      <c r="QOD11" s="443"/>
      <c r="QOE11" s="443"/>
      <c r="QOF11" s="443"/>
      <c r="QOG11" s="443"/>
      <c r="QOH11" s="443"/>
      <c r="QOI11" s="443"/>
      <c r="QOJ11" s="443"/>
      <c r="QOK11" s="443"/>
      <c r="QOL11" s="443"/>
      <c r="QOM11" s="443"/>
      <c r="QON11" s="443"/>
      <c r="QOO11" s="443"/>
      <c r="QOP11" s="443"/>
      <c r="QOQ11" s="443"/>
      <c r="QOR11" s="443"/>
      <c r="QOS11" s="443"/>
      <c r="QOT11" s="443"/>
      <c r="QOU11" s="443"/>
      <c r="QOV11" s="443"/>
      <c r="QOW11" s="443"/>
      <c r="QOX11" s="443"/>
      <c r="QOY11" s="443"/>
      <c r="QOZ11" s="443"/>
      <c r="QPA11" s="443"/>
      <c r="QPB11" s="443"/>
      <c r="QPC11" s="443"/>
      <c r="QPD11" s="443"/>
      <c r="QPE11" s="443"/>
      <c r="QPF11" s="443"/>
      <c r="QPG11" s="443"/>
      <c r="QPH11" s="443"/>
      <c r="QPI11" s="443"/>
      <c r="QPJ11" s="443"/>
      <c r="QPK11" s="443"/>
      <c r="QPL11" s="443"/>
      <c r="QPM11" s="443"/>
      <c r="QPN11" s="443"/>
      <c r="QPO11" s="443"/>
      <c r="QPP11" s="443"/>
      <c r="QPQ11" s="443"/>
      <c r="QPR11" s="443"/>
      <c r="QPS11" s="443"/>
      <c r="QPT11" s="443"/>
      <c r="QPU11" s="443"/>
      <c r="QPV11" s="443"/>
      <c r="QPW11" s="443"/>
      <c r="QPX11" s="443"/>
      <c r="QPY11" s="443"/>
      <c r="QPZ11" s="443"/>
      <c r="QQA11" s="443"/>
      <c r="QQB11" s="443"/>
      <c r="QQC11" s="443"/>
      <c r="QQD11" s="443"/>
      <c r="QQE11" s="443"/>
      <c r="QQF11" s="443"/>
      <c r="QQG11" s="443"/>
      <c r="QQH11" s="443"/>
      <c r="QQI11" s="443"/>
      <c r="QQJ11" s="443"/>
      <c r="QQK11" s="443"/>
      <c r="QQL11" s="443"/>
      <c r="QQM11" s="443"/>
      <c r="QQN11" s="443"/>
      <c r="QQO11" s="443"/>
      <c r="QQP11" s="443"/>
      <c r="QQQ11" s="443"/>
      <c r="QQR11" s="443"/>
      <c r="QQS11" s="443"/>
      <c r="QQT11" s="443"/>
      <c r="QQU11" s="443"/>
      <c r="QQV11" s="443"/>
      <c r="QQW11" s="443"/>
      <c r="QQX11" s="443"/>
      <c r="QQY11" s="443"/>
      <c r="QQZ11" s="443"/>
      <c r="QRA11" s="443"/>
      <c r="QRB11" s="443"/>
      <c r="QRC11" s="443"/>
      <c r="QRD11" s="443"/>
      <c r="QRE11" s="443"/>
      <c r="QRF11" s="443"/>
      <c r="QRG11" s="443"/>
      <c r="QRH11" s="443"/>
      <c r="QRI11" s="443"/>
      <c r="QRJ11" s="443"/>
      <c r="QRK11" s="443"/>
      <c r="QRL11" s="443"/>
      <c r="QRM11" s="443"/>
      <c r="QRN11" s="443"/>
      <c r="QRO11" s="443"/>
      <c r="QRP11" s="443"/>
      <c r="QRQ11" s="443"/>
      <c r="QRR11" s="443"/>
      <c r="QRS11" s="443"/>
      <c r="QRT11" s="443"/>
      <c r="QRU11" s="443"/>
      <c r="QRV11" s="443"/>
      <c r="QRW11" s="443"/>
      <c r="QRX11" s="443"/>
      <c r="QRY11" s="443"/>
      <c r="QRZ11" s="443"/>
      <c r="QSA11" s="443"/>
      <c r="QSB11" s="443"/>
      <c r="QSC11" s="443"/>
      <c r="QSD11" s="443"/>
      <c r="QSE11" s="443"/>
      <c r="QSF11" s="443"/>
      <c r="QSG11" s="443"/>
      <c r="QSH11" s="443"/>
      <c r="QSI11" s="443"/>
      <c r="QSJ11" s="443"/>
      <c r="QSK11" s="443"/>
      <c r="QSL11" s="443"/>
      <c r="QSM11" s="443"/>
      <c r="QSN11" s="443"/>
      <c r="QSO11" s="443"/>
      <c r="QSP11" s="443"/>
      <c r="QSQ11" s="443"/>
      <c r="QSR11" s="443"/>
      <c r="QSS11" s="443"/>
      <c r="QST11" s="443"/>
      <c r="QSU11" s="443"/>
      <c r="QSV11" s="443"/>
      <c r="QSW11" s="443"/>
      <c r="QSX11" s="443"/>
      <c r="QSY11" s="443"/>
      <c r="QSZ11" s="443"/>
      <c r="QTA11" s="443"/>
      <c r="QTB11" s="443"/>
      <c r="QTC11" s="443"/>
      <c r="QTD11" s="443"/>
      <c r="QTE11" s="443"/>
      <c r="QTF11" s="443"/>
      <c r="QTG11" s="443"/>
      <c r="QTH11" s="443"/>
      <c r="QTI11" s="443"/>
      <c r="QTJ11" s="443"/>
      <c r="QTK11" s="443"/>
      <c r="QTL11" s="443"/>
      <c r="QTM11" s="443"/>
      <c r="QTN11" s="443"/>
      <c r="QTO11" s="443"/>
      <c r="QTP11" s="443"/>
      <c r="QTQ11" s="443"/>
      <c r="QTR11" s="443"/>
      <c r="QTS11" s="443"/>
      <c r="QTT11" s="443"/>
      <c r="QTU11" s="443"/>
      <c r="QTV11" s="443"/>
      <c r="QTW11" s="443"/>
      <c r="QTX11" s="443"/>
      <c r="QTY11" s="443"/>
      <c r="QTZ11" s="443"/>
      <c r="QUA11" s="443"/>
      <c r="QUB11" s="443"/>
      <c r="QUC11" s="443"/>
      <c r="QUD11" s="443"/>
      <c r="QUE11" s="443"/>
      <c r="QUF11" s="443"/>
      <c r="QUG11" s="443"/>
      <c r="QUH11" s="443"/>
      <c r="QUI11" s="443"/>
      <c r="QUJ11" s="443"/>
      <c r="QUK11" s="443"/>
      <c r="QUL11" s="443"/>
      <c r="QUM11" s="443"/>
      <c r="QUN11" s="443"/>
      <c r="QUO11" s="443"/>
      <c r="QUP11" s="443"/>
      <c r="QUQ11" s="443"/>
      <c r="QUR11" s="443"/>
      <c r="QUS11" s="443"/>
      <c r="QUT11" s="443"/>
      <c r="QUU11" s="443"/>
      <c r="QUV11" s="443"/>
      <c r="QUW11" s="443"/>
      <c r="QUX11" s="443"/>
      <c r="QUY11" s="443"/>
      <c r="QUZ11" s="443"/>
      <c r="QVA11" s="443"/>
      <c r="QVB11" s="443"/>
      <c r="QVC11" s="443"/>
      <c r="QVD11" s="443"/>
      <c r="QVE11" s="443"/>
      <c r="QVF11" s="443"/>
      <c r="QVG11" s="443"/>
      <c r="QVH11" s="443"/>
      <c r="QVI11" s="443"/>
      <c r="QVJ11" s="443"/>
      <c r="QVK11" s="443"/>
      <c r="QVL11" s="443"/>
      <c r="QVM11" s="443"/>
      <c r="QVN11" s="443"/>
      <c r="QVO11" s="443"/>
      <c r="QVP11" s="443"/>
      <c r="QVQ11" s="443"/>
      <c r="QVR11" s="443"/>
      <c r="QVS11" s="443"/>
      <c r="QVT11" s="443"/>
      <c r="QVU11" s="443"/>
      <c r="QVV11" s="443"/>
      <c r="QVW11" s="443"/>
      <c r="QVX11" s="443"/>
      <c r="QVY11" s="443"/>
      <c r="QVZ11" s="443"/>
      <c r="QWA11" s="443"/>
      <c r="QWB11" s="443"/>
      <c r="QWC11" s="443"/>
      <c r="QWD11" s="443"/>
      <c r="QWE11" s="443"/>
      <c r="QWF11" s="443"/>
      <c r="QWG11" s="443"/>
      <c r="QWH11" s="443"/>
      <c r="QWI11" s="443"/>
      <c r="QWJ11" s="443"/>
      <c r="QWK11" s="443"/>
      <c r="QWL11" s="443"/>
      <c r="QWM11" s="443"/>
      <c r="QWN11" s="443"/>
      <c r="QWO11" s="443"/>
      <c r="QWP11" s="443"/>
      <c r="QWQ11" s="443"/>
      <c r="QWR11" s="443"/>
      <c r="QWS11" s="443"/>
      <c r="QWT11" s="443"/>
      <c r="QWU11" s="443"/>
      <c r="QWV11" s="443"/>
      <c r="QWW11" s="443"/>
      <c r="QWX11" s="443"/>
      <c r="QWY11" s="443"/>
      <c r="QWZ11" s="443"/>
      <c r="QXA11" s="443"/>
      <c r="QXB11" s="443"/>
      <c r="QXC11" s="443"/>
      <c r="QXD11" s="443"/>
      <c r="QXE11" s="443"/>
      <c r="QXF11" s="443"/>
      <c r="QXG11" s="443"/>
      <c r="QXH11" s="443"/>
      <c r="QXI11" s="443"/>
      <c r="QXJ11" s="443"/>
      <c r="QXK11" s="443"/>
      <c r="QXL11" s="443"/>
      <c r="QXM11" s="443"/>
      <c r="QXN11" s="443"/>
      <c r="QXO11" s="443"/>
      <c r="QXP11" s="443"/>
      <c r="QXQ11" s="443"/>
      <c r="QXR11" s="443"/>
      <c r="QXS11" s="443"/>
      <c r="QXT11" s="443"/>
      <c r="QXU11" s="443"/>
      <c r="QXV11" s="443"/>
      <c r="QXW11" s="443"/>
      <c r="QXX11" s="443"/>
      <c r="QXY11" s="443"/>
      <c r="QXZ11" s="443"/>
      <c r="QYA11" s="443"/>
      <c r="QYB11" s="443"/>
      <c r="QYC11" s="443"/>
      <c r="QYD11" s="443"/>
      <c r="QYE11" s="443"/>
      <c r="QYF11" s="443"/>
      <c r="QYG11" s="443"/>
      <c r="QYH11" s="443"/>
      <c r="QYI11" s="443"/>
      <c r="QYJ11" s="443"/>
      <c r="QYK11" s="443"/>
      <c r="QYL11" s="443"/>
      <c r="QYM11" s="443"/>
      <c r="QYN11" s="443"/>
      <c r="QYO11" s="443"/>
      <c r="QYP11" s="443"/>
      <c r="QYQ11" s="443"/>
      <c r="QYR11" s="443"/>
      <c r="QYS11" s="443"/>
      <c r="QYT11" s="443"/>
      <c r="QYU11" s="443"/>
      <c r="QYV11" s="443"/>
      <c r="QYW11" s="443"/>
      <c r="QYX11" s="443"/>
      <c r="QYY11" s="443"/>
      <c r="QYZ11" s="443"/>
      <c r="QZA11" s="443"/>
      <c r="QZB11" s="443"/>
      <c r="QZC11" s="443"/>
      <c r="QZD11" s="443"/>
      <c r="QZE11" s="443"/>
      <c r="QZF11" s="443"/>
      <c r="QZG11" s="443"/>
      <c r="QZH11" s="443"/>
      <c r="QZI11" s="443"/>
      <c r="QZJ11" s="443"/>
      <c r="QZK11" s="443"/>
      <c r="QZL11" s="443"/>
      <c r="QZM11" s="443"/>
      <c r="QZN11" s="443"/>
      <c r="QZO11" s="443"/>
      <c r="QZP11" s="443"/>
      <c r="QZQ11" s="443"/>
      <c r="QZR11" s="443"/>
      <c r="QZS11" s="443"/>
      <c r="QZT11" s="443"/>
      <c r="QZU11" s="443"/>
      <c r="QZV11" s="443"/>
      <c r="QZW11" s="443"/>
      <c r="QZX11" s="443"/>
      <c r="QZY11" s="443"/>
      <c r="QZZ11" s="443"/>
      <c r="RAA11" s="443"/>
      <c r="RAB11" s="443"/>
      <c r="RAC11" s="443"/>
      <c r="RAD11" s="443"/>
      <c r="RAE11" s="443"/>
      <c r="RAF11" s="443"/>
      <c r="RAG11" s="443"/>
      <c r="RAH11" s="443"/>
      <c r="RAI11" s="443"/>
      <c r="RAJ11" s="443"/>
      <c r="RAK11" s="443"/>
      <c r="RAL11" s="443"/>
      <c r="RAM11" s="443"/>
      <c r="RAN11" s="443"/>
      <c r="RAO11" s="443"/>
      <c r="RAP11" s="443"/>
      <c r="RAQ11" s="443"/>
      <c r="RAR11" s="443"/>
      <c r="RAS11" s="443"/>
      <c r="RAT11" s="443"/>
      <c r="RAU11" s="443"/>
      <c r="RAV11" s="443"/>
      <c r="RAW11" s="443"/>
      <c r="RAX11" s="443"/>
      <c r="RAY11" s="443"/>
      <c r="RAZ11" s="443"/>
      <c r="RBA11" s="443"/>
      <c r="RBB11" s="443"/>
      <c r="RBC11" s="443"/>
      <c r="RBD11" s="443"/>
      <c r="RBE11" s="443"/>
      <c r="RBF11" s="443"/>
      <c r="RBG11" s="443"/>
      <c r="RBH11" s="443"/>
      <c r="RBI11" s="443"/>
      <c r="RBJ11" s="443"/>
      <c r="RBK11" s="443"/>
      <c r="RBL11" s="443"/>
      <c r="RBM11" s="443"/>
      <c r="RBN11" s="443"/>
      <c r="RBO11" s="443"/>
      <c r="RBP11" s="443"/>
      <c r="RBQ11" s="443"/>
      <c r="RBR11" s="443"/>
      <c r="RBS11" s="443"/>
      <c r="RBT11" s="443"/>
      <c r="RBU11" s="443"/>
      <c r="RBV11" s="443"/>
      <c r="RBW11" s="443"/>
      <c r="RBX11" s="443"/>
      <c r="RBY11" s="443"/>
      <c r="RBZ11" s="443"/>
      <c r="RCA11" s="443"/>
      <c r="RCB11" s="443"/>
      <c r="RCC11" s="443"/>
      <c r="RCD11" s="443"/>
      <c r="RCE11" s="443"/>
      <c r="RCF11" s="443"/>
      <c r="RCG11" s="443"/>
      <c r="RCH11" s="443"/>
      <c r="RCI11" s="443"/>
      <c r="RCJ11" s="443"/>
      <c r="RCK11" s="443"/>
      <c r="RCL11" s="443"/>
      <c r="RCM11" s="443"/>
      <c r="RCN11" s="443"/>
      <c r="RCO11" s="443"/>
      <c r="RCP11" s="443"/>
      <c r="RCQ11" s="443"/>
      <c r="RCR11" s="443"/>
      <c r="RCS11" s="443"/>
      <c r="RCT11" s="443"/>
      <c r="RCU11" s="443"/>
      <c r="RCV11" s="443"/>
      <c r="RCW11" s="443"/>
      <c r="RCX11" s="443"/>
      <c r="RCY11" s="443"/>
      <c r="RCZ11" s="443"/>
      <c r="RDA11" s="443"/>
      <c r="RDB11" s="443"/>
      <c r="RDC11" s="443"/>
      <c r="RDD11" s="443"/>
      <c r="RDE11" s="443"/>
      <c r="RDF11" s="443"/>
      <c r="RDG11" s="443"/>
      <c r="RDH11" s="443"/>
      <c r="RDI11" s="443"/>
      <c r="RDJ11" s="443"/>
      <c r="RDK11" s="443"/>
      <c r="RDL11" s="443"/>
      <c r="RDM11" s="443"/>
      <c r="RDN11" s="443"/>
      <c r="RDO11" s="443"/>
      <c r="RDP11" s="443"/>
      <c r="RDQ11" s="443"/>
      <c r="RDR11" s="443"/>
      <c r="RDS11" s="443"/>
      <c r="RDT11" s="443"/>
      <c r="RDU11" s="443"/>
      <c r="RDV11" s="443"/>
      <c r="RDW11" s="443"/>
      <c r="RDX11" s="443"/>
      <c r="RDY11" s="443"/>
      <c r="RDZ11" s="443"/>
      <c r="REA11" s="443"/>
      <c r="REB11" s="443"/>
      <c r="REC11" s="443"/>
      <c r="RED11" s="443"/>
      <c r="REE11" s="443"/>
      <c r="REF11" s="443"/>
      <c r="REG11" s="443"/>
      <c r="REH11" s="443"/>
      <c r="REI11" s="443"/>
      <c r="REJ11" s="443"/>
      <c r="REK11" s="443"/>
      <c r="REL11" s="443"/>
      <c r="REM11" s="443"/>
      <c r="REN11" s="443"/>
      <c r="REO11" s="443"/>
      <c r="REP11" s="443"/>
      <c r="REQ11" s="443"/>
      <c r="RER11" s="443"/>
      <c r="RES11" s="443"/>
      <c r="RET11" s="443"/>
      <c r="REU11" s="443"/>
      <c r="REV11" s="443"/>
      <c r="REW11" s="443"/>
      <c r="REX11" s="443"/>
      <c r="REY11" s="443"/>
      <c r="REZ11" s="443"/>
      <c r="RFA11" s="443"/>
      <c r="RFB11" s="443"/>
      <c r="RFC11" s="443"/>
      <c r="RFD11" s="443"/>
      <c r="RFE11" s="443"/>
      <c r="RFF11" s="443"/>
      <c r="RFG11" s="443"/>
      <c r="RFH11" s="443"/>
      <c r="RFI11" s="443"/>
      <c r="RFJ11" s="443"/>
      <c r="RFK11" s="443"/>
      <c r="RFL11" s="443"/>
      <c r="RFM11" s="443"/>
      <c r="RFN11" s="443"/>
      <c r="RFO11" s="443"/>
      <c r="RFP11" s="443"/>
      <c r="RFQ11" s="443"/>
      <c r="RFR11" s="443"/>
      <c r="RFS11" s="443"/>
      <c r="RFT11" s="443"/>
      <c r="RFU11" s="443"/>
      <c r="RFV11" s="443"/>
      <c r="RFW11" s="443"/>
      <c r="RFX11" s="443"/>
      <c r="RFY11" s="443"/>
      <c r="RFZ11" s="443"/>
      <c r="RGA11" s="443"/>
      <c r="RGB11" s="443"/>
      <c r="RGC11" s="443"/>
      <c r="RGD11" s="443"/>
      <c r="RGE11" s="443"/>
      <c r="RGF11" s="443"/>
      <c r="RGG11" s="443"/>
      <c r="RGH11" s="443"/>
      <c r="RGI11" s="443"/>
      <c r="RGJ11" s="443"/>
      <c r="RGK11" s="443"/>
      <c r="RGL11" s="443"/>
      <c r="RGM11" s="443"/>
      <c r="RGN11" s="443"/>
      <c r="RGO11" s="443"/>
      <c r="RGP11" s="443"/>
      <c r="RGQ11" s="443"/>
      <c r="RGR11" s="443"/>
      <c r="RGS11" s="443"/>
      <c r="RGT11" s="443"/>
      <c r="RGU11" s="443"/>
      <c r="RGV11" s="443"/>
      <c r="RGW11" s="443"/>
      <c r="RGX11" s="443"/>
      <c r="RGY11" s="443"/>
      <c r="RGZ11" s="443"/>
      <c r="RHA11" s="443"/>
      <c r="RHB11" s="443"/>
      <c r="RHC11" s="443"/>
      <c r="RHD11" s="443"/>
      <c r="RHE11" s="443"/>
      <c r="RHF11" s="443"/>
      <c r="RHG11" s="443"/>
      <c r="RHH11" s="443"/>
      <c r="RHI11" s="443"/>
      <c r="RHJ11" s="443"/>
      <c r="RHK11" s="443"/>
      <c r="RHL11" s="443"/>
      <c r="RHM11" s="443"/>
      <c r="RHN11" s="443"/>
      <c r="RHO11" s="443"/>
      <c r="RHP11" s="443"/>
      <c r="RHQ11" s="443"/>
      <c r="RHR11" s="443"/>
      <c r="RHS11" s="443"/>
      <c r="RHT11" s="443"/>
      <c r="RHU11" s="443"/>
      <c r="RHV11" s="443"/>
      <c r="RHW11" s="443"/>
      <c r="RHX11" s="443"/>
      <c r="RHY11" s="443"/>
      <c r="RHZ11" s="443"/>
      <c r="RIA11" s="443"/>
      <c r="RIB11" s="443"/>
      <c r="RIC11" s="443"/>
      <c r="RID11" s="443"/>
      <c r="RIE11" s="443"/>
      <c r="RIF11" s="443"/>
      <c r="RIG11" s="443"/>
      <c r="RIH11" s="443"/>
      <c r="RII11" s="443"/>
      <c r="RIJ11" s="443"/>
      <c r="RIK11" s="443"/>
      <c r="RIL11" s="443"/>
      <c r="RIM11" s="443"/>
      <c r="RIN11" s="443"/>
      <c r="RIO11" s="443"/>
      <c r="RIP11" s="443"/>
      <c r="RIQ11" s="443"/>
      <c r="RIR11" s="443"/>
      <c r="RIS11" s="443"/>
      <c r="RIT11" s="443"/>
      <c r="RIU11" s="443"/>
      <c r="RIV11" s="443"/>
      <c r="RIW11" s="443"/>
      <c r="RIX11" s="443"/>
      <c r="RIY11" s="443"/>
      <c r="RIZ11" s="443"/>
      <c r="RJA11" s="443"/>
      <c r="RJB11" s="443"/>
      <c r="RJC11" s="443"/>
      <c r="RJD11" s="443"/>
      <c r="RJE11" s="443"/>
      <c r="RJF11" s="443"/>
      <c r="RJG11" s="443"/>
      <c r="RJH11" s="443"/>
      <c r="RJI11" s="443"/>
      <c r="RJJ11" s="443"/>
      <c r="RJK11" s="443"/>
      <c r="RJL11" s="443"/>
      <c r="RJM11" s="443"/>
      <c r="RJN11" s="443"/>
      <c r="RJO11" s="443"/>
      <c r="RJP11" s="443"/>
      <c r="RJQ11" s="443"/>
      <c r="RJR11" s="443"/>
      <c r="RJS11" s="443"/>
      <c r="RJT11" s="443"/>
      <c r="RJU11" s="443"/>
      <c r="RJV11" s="443"/>
      <c r="RJW11" s="443"/>
      <c r="RJX11" s="443"/>
      <c r="RJY11" s="443"/>
      <c r="RJZ11" s="443"/>
      <c r="RKA11" s="443"/>
      <c r="RKB11" s="443"/>
      <c r="RKC11" s="443"/>
      <c r="RKD11" s="443"/>
      <c r="RKE11" s="443"/>
      <c r="RKF11" s="443"/>
      <c r="RKG11" s="443"/>
      <c r="RKH11" s="443"/>
      <c r="RKI11" s="443"/>
      <c r="RKJ11" s="443"/>
      <c r="RKK11" s="443"/>
      <c r="RKL11" s="443"/>
      <c r="RKM11" s="443"/>
      <c r="RKN11" s="443"/>
      <c r="RKO11" s="443"/>
      <c r="RKP11" s="443"/>
      <c r="RKQ11" s="443"/>
      <c r="RKR11" s="443"/>
      <c r="RKS11" s="443"/>
      <c r="RKT11" s="443"/>
      <c r="RKU11" s="443"/>
      <c r="RKV11" s="443"/>
      <c r="RKW11" s="443"/>
      <c r="RKX11" s="443"/>
      <c r="RKY11" s="443"/>
      <c r="RKZ11" s="443"/>
      <c r="RLA11" s="443"/>
      <c r="RLB11" s="443"/>
      <c r="RLC11" s="443"/>
      <c r="RLD11" s="443"/>
      <c r="RLE11" s="443"/>
      <c r="RLF11" s="443"/>
      <c r="RLG11" s="443"/>
      <c r="RLH11" s="443"/>
      <c r="RLI11" s="443"/>
      <c r="RLJ11" s="443"/>
      <c r="RLK11" s="443"/>
      <c r="RLL11" s="443"/>
      <c r="RLM11" s="443"/>
      <c r="RLN11" s="443"/>
      <c r="RLO11" s="443"/>
      <c r="RLP11" s="443"/>
      <c r="RLQ11" s="443"/>
      <c r="RLR11" s="443"/>
      <c r="RLS11" s="443"/>
      <c r="RLT11" s="443"/>
      <c r="RLU11" s="443"/>
      <c r="RLV11" s="443"/>
      <c r="RLW11" s="443"/>
      <c r="RLX11" s="443"/>
      <c r="RLY11" s="443"/>
      <c r="RLZ11" s="443"/>
      <c r="RMA11" s="443"/>
      <c r="RMB11" s="443"/>
      <c r="RMC11" s="443"/>
      <c r="RMD11" s="443"/>
      <c r="RME11" s="443"/>
      <c r="RMF11" s="443"/>
      <c r="RMG11" s="443"/>
      <c r="RMH11" s="443"/>
      <c r="RMI11" s="443"/>
      <c r="RMJ11" s="443"/>
      <c r="RMK11" s="443"/>
      <c r="RML11" s="443"/>
      <c r="RMM11" s="443"/>
      <c r="RMN11" s="443"/>
      <c r="RMO11" s="443"/>
      <c r="RMP11" s="443"/>
      <c r="RMQ11" s="443"/>
      <c r="RMR11" s="443"/>
      <c r="RMS11" s="443"/>
      <c r="RMT11" s="443"/>
      <c r="RMU11" s="443"/>
      <c r="RMV11" s="443"/>
      <c r="RMW11" s="443"/>
      <c r="RMX11" s="443"/>
      <c r="RMY11" s="443"/>
      <c r="RMZ11" s="443"/>
      <c r="RNA11" s="443"/>
      <c r="RNB11" s="443"/>
      <c r="RNC11" s="443"/>
      <c r="RND11" s="443"/>
      <c r="RNE11" s="443"/>
      <c r="RNF11" s="443"/>
      <c r="RNG11" s="443"/>
      <c r="RNH11" s="443"/>
      <c r="RNI11" s="443"/>
      <c r="RNJ11" s="443"/>
      <c r="RNK11" s="443"/>
      <c r="RNL11" s="443"/>
      <c r="RNM11" s="443"/>
      <c r="RNN11" s="443"/>
      <c r="RNO11" s="443"/>
      <c r="RNP11" s="443"/>
      <c r="RNQ11" s="443"/>
      <c r="RNR11" s="443"/>
      <c r="RNS11" s="443"/>
      <c r="RNT11" s="443"/>
      <c r="RNU11" s="443"/>
      <c r="RNV11" s="443"/>
      <c r="RNW11" s="443"/>
      <c r="RNX11" s="443"/>
      <c r="RNY11" s="443"/>
      <c r="RNZ11" s="443"/>
      <c r="ROA11" s="443"/>
      <c r="ROB11" s="443"/>
      <c r="ROC11" s="443"/>
      <c r="ROD11" s="443"/>
      <c r="ROE11" s="443"/>
      <c r="ROF11" s="443"/>
      <c r="ROG11" s="443"/>
      <c r="ROH11" s="443"/>
      <c r="ROI11" s="443"/>
      <c r="ROJ11" s="443"/>
      <c r="ROK11" s="443"/>
      <c r="ROL11" s="443"/>
      <c r="ROM11" s="443"/>
      <c r="RON11" s="443"/>
      <c r="ROO11" s="443"/>
      <c r="ROP11" s="443"/>
      <c r="ROQ11" s="443"/>
      <c r="ROR11" s="443"/>
      <c r="ROS11" s="443"/>
      <c r="ROT11" s="443"/>
      <c r="ROU11" s="443"/>
      <c r="ROV11" s="443"/>
      <c r="ROW11" s="443"/>
      <c r="ROX11" s="443"/>
      <c r="ROY11" s="443"/>
      <c r="ROZ11" s="443"/>
      <c r="RPA11" s="443"/>
      <c r="RPB11" s="443"/>
      <c r="RPC11" s="443"/>
      <c r="RPD11" s="443"/>
      <c r="RPE11" s="443"/>
      <c r="RPF11" s="443"/>
      <c r="RPG11" s="443"/>
      <c r="RPH11" s="443"/>
      <c r="RPI11" s="443"/>
      <c r="RPJ11" s="443"/>
      <c r="RPK11" s="443"/>
      <c r="RPL11" s="443"/>
      <c r="RPM11" s="443"/>
      <c r="RPN11" s="443"/>
      <c r="RPO11" s="443"/>
      <c r="RPP11" s="443"/>
      <c r="RPQ11" s="443"/>
      <c r="RPR11" s="443"/>
      <c r="RPS11" s="443"/>
      <c r="RPT11" s="443"/>
      <c r="RPU11" s="443"/>
      <c r="RPV11" s="443"/>
      <c r="RPW11" s="443"/>
      <c r="RPX11" s="443"/>
      <c r="RPY11" s="443"/>
      <c r="RPZ11" s="443"/>
      <c r="RQA11" s="443"/>
      <c r="RQB11" s="443"/>
      <c r="RQC11" s="443"/>
      <c r="RQD11" s="443"/>
      <c r="RQE11" s="443"/>
      <c r="RQF11" s="443"/>
      <c r="RQG11" s="443"/>
      <c r="RQH11" s="443"/>
      <c r="RQI11" s="443"/>
      <c r="RQJ11" s="443"/>
      <c r="RQK11" s="443"/>
      <c r="RQL11" s="443"/>
      <c r="RQM11" s="443"/>
      <c r="RQN11" s="443"/>
      <c r="RQO11" s="443"/>
      <c r="RQP11" s="443"/>
      <c r="RQQ11" s="443"/>
      <c r="RQR11" s="443"/>
      <c r="RQS11" s="443"/>
      <c r="RQT11" s="443"/>
      <c r="RQU11" s="443"/>
      <c r="RQV11" s="443"/>
      <c r="RQW11" s="443"/>
      <c r="RQX11" s="443"/>
      <c r="RQY11" s="443"/>
      <c r="RQZ11" s="443"/>
      <c r="RRA11" s="443"/>
      <c r="RRB11" s="443"/>
      <c r="RRC11" s="443"/>
      <c r="RRD11" s="443"/>
      <c r="RRE11" s="443"/>
      <c r="RRF11" s="443"/>
      <c r="RRG11" s="443"/>
      <c r="RRH11" s="443"/>
      <c r="RRI11" s="443"/>
      <c r="RRJ11" s="443"/>
      <c r="RRK11" s="443"/>
      <c r="RRL11" s="443"/>
      <c r="RRM11" s="443"/>
      <c r="RRN11" s="443"/>
      <c r="RRO11" s="443"/>
      <c r="RRP11" s="443"/>
      <c r="RRQ11" s="443"/>
      <c r="RRR11" s="443"/>
      <c r="RRS11" s="443"/>
      <c r="RRT11" s="443"/>
      <c r="RRU11" s="443"/>
      <c r="RRV11" s="443"/>
      <c r="RRW11" s="443"/>
      <c r="RRX11" s="443"/>
      <c r="RRY11" s="443"/>
      <c r="RRZ11" s="443"/>
      <c r="RSA11" s="443"/>
      <c r="RSB11" s="443"/>
      <c r="RSC11" s="443"/>
      <c r="RSD11" s="443"/>
      <c r="RSE11" s="443"/>
      <c r="RSF11" s="443"/>
      <c r="RSG11" s="443"/>
      <c r="RSH11" s="443"/>
      <c r="RSI11" s="443"/>
      <c r="RSJ11" s="443"/>
      <c r="RSK11" s="443"/>
      <c r="RSL11" s="443"/>
      <c r="RSM11" s="443"/>
      <c r="RSN11" s="443"/>
      <c r="RSO11" s="443"/>
      <c r="RSP11" s="443"/>
      <c r="RSQ11" s="443"/>
      <c r="RSR11" s="443"/>
      <c r="RSS11" s="443"/>
      <c r="RST11" s="443"/>
      <c r="RSU11" s="443"/>
      <c r="RSV11" s="443"/>
      <c r="RSW11" s="443"/>
      <c r="RSX11" s="443"/>
      <c r="RSY11" s="443"/>
      <c r="RSZ11" s="443"/>
      <c r="RTA11" s="443"/>
      <c r="RTB11" s="443"/>
      <c r="RTC11" s="443"/>
      <c r="RTD11" s="443"/>
      <c r="RTE11" s="443"/>
      <c r="RTF11" s="443"/>
      <c r="RTG11" s="443"/>
      <c r="RTH11" s="443"/>
      <c r="RTI11" s="443"/>
      <c r="RTJ11" s="443"/>
      <c r="RTK11" s="443"/>
      <c r="RTL11" s="443"/>
      <c r="RTM11" s="443"/>
      <c r="RTN11" s="443"/>
      <c r="RTO11" s="443"/>
      <c r="RTP11" s="443"/>
      <c r="RTQ11" s="443"/>
      <c r="RTR11" s="443"/>
      <c r="RTS11" s="443"/>
      <c r="RTT11" s="443"/>
      <c r="RTU11" s="443"/>
      <c r="RTV11" s="443"/>
      <c r="RTW11" s="443"/>
      <c r="RTX11" s="443"/>
      <c r="RTY11" s="443"/>
      <c r="RTZ11" s="443"/>
      <c r="RUA11" s="443"/>
      <c r="RUB11" s="443"/>
      <c r="RUC11" s="443"/>
      <c r="RUD11" s="443"/>
      <c r="RUE11" s="443"/>
      <c r="RUF11" s="443"/>
      <c r="RUG11" s="443"/>
      <c r="RUH11" s="443"/>
      <c r="RUI11" s="443"/>
      <c r="RUJ11" s="443"/>
      <c r="RUK11" s="443"/>
      <c r="RUL11" s="443"/>
      <c r="RUM11" s="443"/>
      <c r="RUN11" s="443"/>
      <c r="RUO11" s="443"/>
      <c r="RUP11" s="443"/>
      <c r="RUQ11" s="443"/>
      <c r="RUR11" s="443"/>
      <c r="RUS11" s="443"/>
      <c r="RUT11" s="443"/>
      <c r="RUU11" s="443"/>
      <c r="RUV11" s="443"/>
      <c r="RUW11" s="443"/>
      <c r="RUX11" s="443"/>
      <c r="RUY11" s="443"/>
      <c r="RUZ11" s="443"/>
      <c r="RVA11" s="443"/>
      <c r="RVB11" s="443"/>
      <c r="RVC11" s="443"/>
      <c r="RVD11" s="443"/>
      <c r="RVE11" s="443"/>
      <c r="RVF11" s="443"/>
      <c r="RVG11" s="443"/>
      <c r="RVH11" s="443"/>
      <c r="RVI11" s="443"/>
      <c r="RVJ11" s="443"/>
      <c r="RVK11" s="443"/>
      <c r="RVL11" s="443"/>
      <c r="RVM11" s="443"/>
      <c r="RVN11" s="443"/>
      <c r="RVO11" s="443"/>
      <c r="RVP11" s="443"/>
      <c r="RVQ11" s="443"/>
      <c r="RVR11" s="443"/>
      <c r="RVS11" s="443"/>
      <c r="RVT11" s="443"/>
      <c r="RVU11" s="443"/>
      <c r="RVV11" s="443"/>
      <c r="RVW11" s="443"/>
      <c r="RVX11" s="443"/>
      <c r="RVY11" s="443"/>
      <c r="RVZ11" s="443"/>
      <c r="RWA11" s="443"/>
      <c r="RWB11" s="443"/>
      <c r="RWC11" s="443"/>
      <c r="RWD11" s="443"/>
      <c r="RWE11" s="443"/>
      <c r="RWF11" s="443"/>
      <c r="RWG11" s="443"/>
      <c r="RWH11" s="443"/>
      <c r="RWI11" s="443"/>
      <c r="RWJ11" s="443"/>
      <c r="RWK11" s="443"/>
      <c r="RWL11" s="443"/>
      <c r="RWM11" s="443"/>
      <c r="RWN11" s="443"/>
      <c r="RWO11" s="443"/>
      <c r="RWP11" s="443"/>
      <c r="RWQ11" s="443"/>
      <c r="RWR11" s="443"/>
      <c r="RWS11" s="443"/>
      <c r="RWT11" s="443"/>
      <c r="RWU11" s="443"/>
      <c r="RWV11" s="443"/>
      <c r="RWW11" s="443"/>
      <c r="RWX11" s="443"/>
      <c r="RWY11" s="443"/>
      <c r="RWZ11" s="443"/>
      <c r="RXA11" s="443"/>
      <c r="RXB11" s="443"/>
      <c r="RXC11" s="443"/>
      <c r="RXD11" s="443"/>
      <c r="RXE11" s="443"/>
      <c r="RXF11" s="443"/>
      <c r="RXG11" s="443"/>
      <c r="RXH11" s="443"/>
      <c r="RXI11" s="443"/>
      <c r="RXJ11" s="443"/>
      <c r="RXK11" s="443"/>
      <c r="RXL11" s="443"/>
      <c r="RXM11" s="443"/>
      <c r="RXN11" s="443"/>
      <c r="RXO11" s="443"/>
      <c r="RXP11" s="443"/>
      <c r="RXQ11" s="443"/>
      <c r="RXR11" s="443"/>
      <c r="RXS11" s="443"/>
      <c r="RXT11" s="443"/>
      <c r="RXU11" s="443"/>
      <c r="RXV11" s="443"/>
      <c r="RXW11" s="443"/>
      <c r="RXX11" s="443"/>
      <c r="RXY11" s="443"/>
      <c r="RXZ11" s="443"/>
      <c r="RYA11" s="443"/>
      <c r="RYB11" s="443"/>
      <c r="RYC11" s="443"/>
      <c r="RYD11" s="443"/>
      <c r="RYE11" s="443"/>
      <c r="RYF11" s="443"/>
      <c r="RYG11" s="443"/>
      <c r="RYH11" s="443"/>
      <c r="RYI11" s="443"/>
      <c r="RYJ11" s="443"/>
      <c r="RYK11" s="443"/>
      <c r="RYL11" s="443"/>
      <c r="RYM11" s="443"/>
      <c r="RYN11" s="443"/>
      <c r="RYO11" s="443"/>
      <c r="RYP11" s="443"/>
      <c r="RYQ11" s="443"/>
      <c r="RYR11" s="443"/>
      <c r="RYS11" s="443"/>
      <c r="RYT11" s="443"/>
      <c r="RYU11" s="443"/>
      <c r="RYV11" s="443"/>
      <c r="RYW11" s="443"/>
      <c r="RYX11" s="443"/>
      <c r="RYY11" s="443"/>
      <c r="RYZ11" s="443"/>
      <c r="RZA11" s="443"/>
      <c r="RZB11" s="443"/>
      <c r="RZC11" s="443"/>
      <c r="RZD11" s="443"/>
      <c r="RZE11" s="443"/>
      <c r="RZF11" s="443"/>
      <c r="RZG11" s="443"/>
      <c r="RZH11" s="443"/>
      <c r="RZI11" s="443"/>
      <c r="RZJ11" s="443"/>
      <c r="RZK11" s="443"/>
      <c r="RZL11" s="443"/>
      <c r="RZM11" s="443"/>
      <c r="RZN11" s="443"/>
      <c r="RZO11" s="443"/>
      <c r="RZP11" s="443"/>
      <c r="RZQ11" s="443"/>
      <c r="RZR11" s="443"/>
      <c r="RZS11" s="443"/>
      <c r="RZT11" s="443"/>
      <c r="RZU11" s="443"/>
      <c r="RZV11" s="443"/>
      <c r="RZW11" s="443"/>
      <c r="RZX11" s="443"/>
      <c r="RZY11" s="443"/>
      <c r="RZZ11" s="443"/>
      <c r="SAA11" s="443"/>
      <c r="SAB11" s="443"/>
      <c r="SAC11" s="443"/>
      <c r="SAD11" s="443"/>
      <c r="SAE11" s="443"/>
      <c r="SAF11" s="443"/>
      <c r="SAG11" s="443"/>
      <c r="SAH11" s="443"/>
      <c r="SAI11" s="443"/>
      <c r="SAJ11" s="443"/>
      <c r="SAK11" s="443"/>
      <c r="SAL11" s="443"/>
      <c r="SAM11" s="443"/>
      <c r="SAN11" s="443"/>
      <c r="SAO11" s="443"/>
      <c r="SAP11" s="443"/>
      <c r="SAQ11" s="443"/>
      <c r="SAR11" s="443"/>
      <c r="SAS11" s="443"/>
      <c r="SAT11" s="443"/>
      <c r="SAU11" s="443"/>
      <c r="SAV11" s="443"/>
      <c r="SAW11" s="443"/>
      <c r="SAX11" s="443"/>
      <c r="SAY11" s="443"/>
      <c r="SAZ11" s="443"/>
      <c r="SBA11" s="443"/>
      <c r="SBB11" s="443"/>
      <c r="SBC11" s="443"/>
      <c r="SBD11" s="443"/>
      <c r="SBE11" s="443"/>
      <c r="SBF11" s="443"/>
      <c r="SBG11" s="443"/>
      <c r="SBH11" s="443"/>
      <c r="SBI11" s="443"/>
      <c r="SBJ11" s="443"/>
      <c r="SBK11" s="443"/>
      <c r="SBL11" s="443"/>
      <c r="SBM11" s="443"/>
      <c r="SBN11" s="443"/>
      <c r="SBO11" s="443"/>
      <c r="SBP11" s="443"/>
      <c r="SBQ11" s="443"/>
      <c r="SBR11" s="443"/>
      <c r="SBS11" s="443"/>
      <c r="SBT11" s="443"/>
      <c r="SBU11" s="443"/>
      <c r="SBV11" s="443"/>
      <c r="SBW11" s="443"/>
      <c r="SBX11" s="443"/>
      <c r="SBY11" s="443"/>
      <c r="SBZ11" s="443"/>
      <c r="SCA11" s="443"/>
      <c r="SCB11" s="443"/>
      <c r="SCC11" s="443"/>
      <c r="SCD11" s="443"/>
      <c r="SCE11" s="443"/>
      <c r="SCF11" s="443"/>
      <c r="SCG11" s="443"/>
      <c r="SCH11" s="443"/>
      <c r="SCI11" s="443"/>
      <c r="SCJ11" s="443"/>
      <c r="SCK11" s="443"/>
      <c r="SCL11" s="443"/>
      <c r="SCM11" s="443"/>
      <c r="SCN11" s="443"/>
      <c r="SCO11" s="443"/>
      <c r="SCP11" s="443"/>
      <c r="SCQ11" s="443"/>
      <c r="SCR11" s="443"/>
      <c r="SCS11" s="443"/>
      <c r="SCT11" s="443"/>
      <c r="SCU11" s="443"/>
      <c r="SCV11" s="443"/>
      <c r="SCW11" s="443"/>
      <c r="SCX11" s="443"/>
      <c r="SCY11" s="443"/>
      <c r="SCZ11" s="443"/>
      <c r="SDA11" s="443"/>
      <c r="SDB11" s="443"/>
      <c r="SDC11" s="443"/>
      <c r="SDD11" s="443"/>
      <c r="SDE11" s="443"/>
      <c r="SDF11" s="443"/>
      <c r="SDG11" s="443"/>
      <c r="SDH11" s="443"/>
      <c r="SDI11" s="443"/>
      <c r="SDJ11" s="443"/>
      <c r="SDK11" s="443"/>
      <c r="SDL11" s="443"/>
      <c r="SDM11" s="443"/>
      <c r="SDN11" s="443"/>
      <c r="SDO11" s="443"/>
      <c r="SDP11" s="443"/>
      <c r="SDQ11" s="443"/>
      <c r="SDR11" s="443"/>
      <c r="SDS11" s="443"/>
      <c r="SDT11" s="443"/>
      <c r="SDU11" s="443"/>
      <c r="SDV11" s="443"/>
      <c r="SDW11" s="443"/>
      <c r="SDX11" s="443"/>
      <c r="SDY11" s="443"/>
      <c r="SDZ11" s="443"/>
      <c r="SEA11" s="443"/>
      <c r="SEB11" s="443"/>
      <c r="SEC11" s="443"/>
      <c r="SED11" s="443"/>
      <c r="SEE11" s="443"/>
      <c r="SEF11" s="443"/>
      <c r="SEG11" s="443"/>
      <c r="SEH11" s="443"/>
      <c r="SEI11" s="443"/>
      <c r="SEJ11" s="443"/>
      <c r="SEK11" s="443"/>
      <c r="SEL11" s="443"/>
      <c r="SEM11" s="443"/>
      <c r="SEN11" s="443"/>
      <c r="SEO11" s="443"/>
      <c r="SEP11" s="443"/>
      <c r="SEQ11" s="443"/>
      <c r="SER11" s="443"/>
      <c r="SES11" s="443"/>
      <c r="SET11" s="443"/>
      <c r="SEU11" s="443"/>
      <c r="SEV11" s="443"/>
      <c r="SEW11" s="443"/>
      <c r="SEX11" s="443"/>
      <c r="SEY11" s="443"/>
      <c r="SEZ11" s="443"/>
      <c r="SFA11" s="443"/>
      <c r="SFB11" s="443"/>
      <c r="SFC11" s="443"/>
      <c r="SFD11" s="443"/>
      <c r="SFE11" s="443"/>
      <c r="SFF11" s="443"/>
      <c r="SFG11" s="443"/>
      <c r="SFH11" s="443"/>
      <c r="SFI11" s="443"/>
      <c r="SFJ11" s="443"/>
      <c r="SFK11" s="443"/>
      <c r="SFL11" s="443"/>
      <c r="SFM11" s="443"/>
      <c r="SFN11" s="443"/>
      <c r="SFO11" s="443"/>
      <c r="SFP11" s="443"/>
      <c r="SFQ11" s="443"/>
      <c r="SFR11" s="443"/>
      <c r="SFS11" s="443"/>
      <c r="SFT11" s="443"/>
      <c r="SFU11" s="443"/>
      <c r="SFV11" s="443"/>
      <c r="SFW11" s="443"/>
      <c r="SFX11" s="443"/>
      <c r="SFY11" s="443"/>
      <c r="SFZ11" s="443"/>
      <c r="SGA11" s="443"/>
      <c r="SGB11" s="443"/>
      <c r="SGC11" s="443"/>
      <c r="SGD11" s="443"/>
      <c r="SGE11" s="443"/>
      <c r="SGF11" s="443"/>
      <c r="SGG11" s="443"/>
      <c r="SGH11" s="443"/>
      <c r="SGI11" s="443"/>
      <c r="SGJ11" s="443"/>
      <c r="SGK11" s="443"/>
      <c r="SGL11" s="443"/>
      <c r="SGM11" s="443"/>
      <c r="SGN11" s="443"/>
      <c r="SGO11" s="443"/>
      <c r="SGP11" s="443"/>
      <c r="SGQ11" s="443"/>
      <c r="SGR11" s="443"/>
      <c r="SGS11" s="443"/>
      <c r="SGT11" s="443"/>
      <c r="SGU11" s="443"/>
      <c r="SGV11" s="443"/>
      <c r="SGW11" s="443"/>
      <c r="SGX11" s="443"/>
      <c r="SGY11" s="443"/>
      <c r="SGZ11" s="443"/>
      <c r="SHA11" s="443"/>
      <c r="SHB11" s="443"/>
      <c r="SHC11" s="443"/>
      <c r="SHD11" s="443"/>
      <c r="SHE11" s="443"/>
      <c r="SHF11" s="443"/>
      <c r="SHG11" s="443"/>
      <c r="SHH11" s="443"/>
      <c r="SHI11" s="443"/>
      <c r="SHJ11" s="443"/>
      <c r="SHK11" s="443"/>
      <c r="SHL11" s="443"/>
      <c r="SHM11" s="443"/>
      <c r="SHN11" s="443"/>
      <c r="SHO11" s="443"/>
      <c r="SHP11" s="443"/>
      <c r="SHQ11" s="443"/>
      <c r="SHR11" s="443"/>
      <c r="SHS11" s="443"/>
      <c r="SHT11" s="443"/>
      <c r="SHU11" s="443"/>
      <c r="SHV11" s="443"/>
      <c r="SHW11" s="443"/>
      <c r="SHX11" s="443"/>
      <c r="SHY11" s="443"/>
      <c r="SHZ11" s="443"/>
      <c r="SIA11" s="443"/>
      <c r="SIB11" s="443"/>
      <c r="SIC11" s="443"/>
      <c r="SID11" s="443"/>
      <c r="SIE11" s="443"/>
      <c r="SIF11" s="443"/>
      <c r="SIG11" s="443"/>
      <c r="SIH11" s="443"/>
      <c r="SII11" s="443"/>
      <c r="SIJ11" s="443"/>
      <c r="SIK11" s="443"/>
      <c r="SIL11" s="443"/>
      <c r="SIM11" s="443"/>
      <c r="SIN11" s="443"/>
      <c r="SIO11" s="443"/>
      <c r="SIP11" s="443"/>
      <c r="SIQ11" s="443"/>
      <c r="SIR11" s="443"/>
      <c r="SIS11" s="443"/>
      <c r="SIT11" s="443"/>
      <c r="SIU11" s="443"/>
      <c r="SIV11" s="443"/>
      <c r="SIW11" s="443"/>
      <c r="SIX11" s="443"/>
      <c r="SIY11" s="443"/>
      <c r="SIZ11" s="443"/>
      <c r="SJA11" s="443"/>
      <c r="SJB11" s="443"/>
      <c r="SJC11" s="443"/>
      <c r="SJD11" s="443"/>
      <c r="SJE11" s="443"/>
      <c r="SJF11" s="443"/>
      <c r="SJG11" s="443"/>
      <c r="SJH11" s="443"/>
      <c r="SJI11" s="443"/>
      <c r="SJJ11" s="443"/>
      <c r="SJK11" s="443"/>
      <c r="SJL11" s="443"/>
      <c r="SJM11" s="443"/>
      <c r="SJN11" s="443"/>
      <c r="SJO11" s="443"/>
      <c r="SJP11" s="443"/>
      <c r="SJQ11" s="443"/>
      <c r="SJR11" s="443"/>
      <c r="SJS11" s="443"/>
      <c r="SJT11" s="443"/>
      <c r="SJU11" s="443"/>
      <c r="SJV11" s="443"/>
      <c r="SJW11" s="443"/>
      <c r="SJX11" s="443"/>
      <c r="SJY11" s="443"/>
      <c r="SJZ11" s="443"/>
      <c r="SKA11" s="443"/>
      <c r="SKB11" s="443"/>
      <c r="SKC11" s="443"/>
      <c r="SKD11" s="443"/>
      <c r="SKE11" s="443"/>
      <c r="SKF11" s="443"/>
      <c r="SKG11" s="443"/>
      <c r="SKH11" s="443"/>
      <c r="SKI11" s="443"/>
      <c r="SKJ11" s="443"/>
      <c r="SKK11" s="443"/>
      <c r="SKL11" s="443"/>
      <c r="SKM11" s="443"/>
      <c r="SKN11" s="443"/>
      <c r="SKO11" s="443"/>
      <c r="SKP11" s="443"/>
      <c r="SKQ11" s="443"/>
      <c r="SKR11" s="443"/>
      <c r="SKS11" s="443"/>
      <c r="SKT11" s="443"/>
      <c r="SKU11" s="443"/>
      <c r="SKV11" s="443"/>
      <c r="SKW11" s="443"/>
      <c r="SKX11" s="443"/>
      <c r="SKY11" s="443"/>
      <c r="SKZ11" s="443"/>
      <c r="SLA11" s="443"/>
      <c r="SLB11" s="443"/>
      <c r="SLC11" s="443"/>
      <c r="SLD11" s="443"/>
      <c r="SLE11" s="443"/>
      <c r="SLF11" s="443"/>
      <c r="SLG11" s="443"/>
      <c r="SLH11" s="443"/>
      <c r="SLI11" s="443"/>
      <c r="SLJ11" s="443"/>
      <c r="SLK11" s="443"/>
      <c r="SLL11" s="443"/>
      <c r="SLM11" s="443"/>
      <c r="SLN11" s="443"/>
      <c r="SLO11" s="443"/>
      <c r="SLP11" s="443"/>
      <c r="SLQ11" s="443"/>
      <c r="SLR11" s="443"/>
      <c r="SLS11" s="443"/>
      <c r="SLT11" s="443"/>
      <c r="SLU11" s="443"/>
      <c r="SLV11" s="443"/>
      <c r="SLW11" s="443"/>
      <c r="SLX11" s="443"/>
      <c r="SLY11" s="443"/>
      <c r="SLZ11" s="443"/>
      <c r="SMA11" s="443"/>
      <c r="SMB11" s="443"/>
      <c r="SMC11" s="443"/>
      <c r="SMD11" s="443"/>
      <c r="SME11" s="443"/>
      <c r="SMF11" s="443"/>
      <c r="SMG11" s="443"/>
      <c r="SMH11" s="443"/>
      <c r="SMI11" s="443"/>
      <c r="SMJ11" s="443"/>
      <c r="SMK11" s="443"/>
      <c r="SML11" s="443"/>
      <c r="SMM11" s="443"/>
      <c r="SMN11" s="443"/>
      <c r="SMO11" s="443"/>
      <c r="SMP11" s="443"/>
      <c r="SMQ11" s="443"/>
      <c r="SMR11" s="443"/>
      <c r="SMS11" s="443"/>
      <c r="SMT11" s="443"/>
      <c r="SMU11" s="443"/>
      <c r="SMV11" s="443"/>
      <c r="SMW11" s="443"/>
      <c r="SMX11" s="443"/>
      <c r="SMY11" s="443"/>
      <c r="SMZ11" s="443"/>
      <c r="SNA11" s="443"/>
      <c r="SNB11" s="443"/>
      <c r="SNC11" s="443"/>
      <c r="SND11" s="443"/>
      <c r="SNE11" s="443"/>
      <c r="SNF11" s="443"/>
      <c r="SNG11" s="443"/>
      <c r="SNH11" s="443"/>
      <c r="SNI11" s="443"/>
      <c r="SNJ11" s="443"/>
      <c r="SNK11" s="443"/>
      <c r="SNL11" s="443"/>
      <c r="SNM11" s="443"/>
      <c r="SNN11" s="443"/>
      <c r="SNO11" s="443"/>
      <c r="SNP11" s="443"/>
      <c r="SNQ11" s="443"/>
      <c r="SNR11" s="443"/>
      <c r="SNS11" s="443"/>
      <c r="SNT11" s="443"/>
      <c r="SNU11" s="443"/>
      <c r="SNV11" s="443"/>
      <c r="SNW11" s="443"/>
      <c r="SNX11" s="443"/>
      <c r="SNY11" s="443"/>
      <c r="SNZ11" s="443"/>
      <c r="SOA11" s="443"/>
      <c r="SOB11" s="443"/>
      <c r="SOC11" s="443"/>
      <c r="SOD11" s="443"/>
      <c r="SOE11" s="443"/>
      <c r="SOF11" s="443"/>
      <c r="SOG11" s="443"/>
      <c r="SOH11" s="443"/>
      <c r="SOI11" s="443"/>
      <c r="SOJ11" s="443"/>
      <c r="SOK11" s="443"/>
      <c r="SOL11" s="443"/>
      <c r="SOM11" s="443"/>
      <c r="SON11" s="443"/>
      <c r="SOO11" s="443"/>
      <c r="SOP11" s="443"/>
      <c r="SOQ11" s="443"/>
      <c r="SOR11" s="443"/>
      <c r="SOS11" s="443"/>
      <c r="SOT11" s="443"/>
      <c r="SOU11" s="443"/>
      <c r="SOV11" s="443"/>
      <c r="SOW11" s="443"/>
      <c r="SOX11" s="443"/>
      <c r="SOY11" s="443"/>
      <c r="SOZ11" s="443"/>
      <c r="SPA11" s="443"/>
      <c r="SPB11" s="443"/>
      <c r="SPC11" s="443"/>
      <c r="SPD11" s="443"/>
      <c r="SPE11" s="443"/>
      <c r="SPF11" s="443"/>
      <c r="SPG11" s="443"/>
      <c r="SPH11" s="443"/>
      <c r="SPI11" s="443"/>
      <c r="SPJ11" s="443"/>
      <c r="SPK11" s="443"/>
      <c r="SPL11" s="443"/>
      <c r="SPM11" s="443"/>
      <c r="SPN11" s="443"/>
      <c r="SPO11" s="443"/>
      <c r="SPP11" s="443"/>
      <c r="SPQ11" s="443"/>
      <c r="SPR11" s="443"/>
      <c r="SPS11" s="443"/>
      <c r="SPT11" s="443"/>
      <c r="SPU11" s="443"/>
      <c r="SPV11" s="443"/>
      <c r="SPW11" s="443"/>
      <c r="SPX11" s="443"/>
      <c r="SPY11" s="443"/>
      <c r="SPZ11" s="443"/>
      <c r="SQA11" s="443"/>
      <c r="SQB11" s="443"/>
      <c r="SQC11" s="443"/>
      <c r="SQD11" s="443"/>
      <c r="SQE11" s="443"/>
      <c r="SQF11" s="443"/>
      <c r="SQG11" s="443"/>
      <c r="SQH11" s="443"/>
      <c r="SQI11" s="443"/>
      <c r="SQJ11" s="443"/>
      <c r="SQK11" s="443"/>
      <c r="SQL11" s="443"/>
      <c r="SQM11" s="443"/>
      <c r="SQN11" s="443"/>
      <c r="SQO11" s="443"/>
      <c r="SQP11" s="443"/>
      <c r="SQQ11" s="443"/>
      <c r="SQR11" s="443"/>
      <c r="SQS11" s="443"/>
      <c r="SQT11" s="443"/>
      <c r="SQU11" s="443"/>
      <c r="SQV11" s="443"/>
      <c r="SQW11" s="443"/>
      <c r="SQX11" s="443"/>
      <c r="SQY11" s="443"/>
      <c r="SQZ11" s="443"/>
      <c r="SRA11" s="443"/>
      <c r="SRB11" s="443"/>
      <c r="SRC11" s="443"/>
      <c r="SRD11" s="443"/>
      <c r="SRE11" s="443"/>
      <c r="SRF11" s="443"/>
      <c r="SRG11" s="443"/>
      <c r="SRH11" s="443"/>
      <c r="SRI11" s="443"/>
      <c r="SRJ11" s="443"/>
      <c r="SRK11" s="443"/>
      <c r="SRL11" s="443"/>
      <c r="SRM11" s="443"/>
      <c r="SRN11" s="443"/>
      <c r="SRO11" s="443"/>
      <c r="SRP11" s="443"/>
      <c r="SRQ11" s="443"/>
      <c r="SRR11" s="443"/>
      <c r="SRS11" s="443"/>
      <c r="SRT11" s="443"/>
      <c r="SRU11" s="443"/>
      <c r="SRV11" s="443"/>
      <c r="SRW11" s="443"/>
      <c r="SRX11" s="443"/>
      <c r="SRY11" s="443"/>
      <c r="SRZ11" s="443"/>
      <c r="SSA11" s="443"/>
      <c r="SSB11" s="443"/>
      <c r="SSC11" s="443"/>
      <c r="SSD11" s="443"/>
      <c r="SSE11" s="443"/>
      <c r="SSF11" s="443"/>
      <c r="SSG11" s="443"/>
      <c r="SSH11" s="443"/>
      <c r="SSI11" s="443"/>
      <c r="SSJ11" s="443"/>
      <c r="SSK11" s="443"/>
      <c r="SSL11" s="443"/>
      <c r="SSM11" s="443"/>
      <c r="SSN11" s="443"/>
      <c r="SSO11" s="443"/>
      <c r="SSP11" s="443"/>
      <c r="SSQ11" s="443"/>
      <c r="SSR11" s="443"/>
      <c r="SSS11" s="443"/>
      <c r="SST11" s="443"/>
      <c r="SSU11" s="443"/>
      <c r="SSV11" s="443"/>
      <c r="SSW11" s="443"/>
      <c r="SSX11" s="443"/>
      <c r="SSY11" s="443"/>
      <c r="SSZ11" s="443"/>
      <c r="STA11" s="443"/>
      <c r="STB11" s="443"/>
      <c r="STC11" s="443"/>
      <c r="STD11" s="443"/>
      <c r="STE11" s="443"/>
      <c r="STF11" s="443"/>
      <c r="STG11" s="443"/>
      <c r="STH11" s="443"/>
      <c r="STI11" s="443"/>
      <c r="STJ11" s="443"/>
      <c r="STK11" s="443"/>
      <c r="STL11" s="443"/>
      <c r="STM11" s="443"/>
      <c r="STN11" s="443"/>
      <c r="STO11" s="443"/>
      <c r="STP11" s="443"/>
      <c r="STQ11" s="443"/>
      <c r="STR11" s="443"/>
      <c r="STS11" s="443"/>
      <c r="STT11" s="443"/>
      <c r="STU11" s="443"/>
      <c r="STV11" s="443"/>
      <c r="STW11" s="443"/>
      <c r="STX11" s="443"/>
      <c r="STY11" s="443"/>
      <c r="STZ11" s="443"/>
      <c r="SUA11" s="443"/>
      <c r="SUB11" s="443"/>
      <c r="SUC11" s="443"/>
      <c r="SUD11" s="443"/>
      <c r="SUE11" s="443"/>
      <c r="SUF11" s="443"/>
      <c r="SUG11" s="443"/>
      <c r="SUH11" s="443"/>
      <c r="SUI11" s="443"/>
      <c r="SUJ11" s="443"/>
      <c r="SUK11" s="443"/>
      <c r="SUL11" s="443"/>
      <c r="SUM11" s="443"/>
      <c r="SUN11" s="443"/>
      <c r="SUO11" s="443"/>
      <c r="SUP11" s="443"/>
      <c r="SUQ11" s="443"/>
      <c r="SUR11" s="443"/>
      <c r="SUS11" s="443"/>
      <c r="SUT11" s="443"/>
      <c r="SUU11" s="443"/>
      <c r="SUV11" s="443"/>
      <c r="SUW11" s="443"/>
      <c r="SUX11" s="443"/>
      <c r="SUY11" s="443"/>
      <c r="SUZ11" s="443"/>
      <c r="SVA11" s="443"/>
      <c r="SVB11" s="443"/>
      <c r="SVC11" s="443"/>
      <c r="SVD11" s="443"/>
      <c r="SVE11" s="443"/>
      <c r="SVF11" s="443"/>
      <c r="SVG11" s="443"/>
      <c r="SVH11" s="443"/>
      <c r="SVI11" s="443"/>
      <c r="SVJ11" s="443"/>
      <c r="SVK11" s="443"/>
      <c r="SVL11" s="443"/>
      <c r="SVM11" s="443"/>
      <c r="SVN11" s="443"/>
      <c r="SVO11" s="443"/>
      <c r="SVP11" s="443"/>
      <c r="SVQ11" s="443"/>
      <c r="SVR11" s="443"/>
      <c r="SVS11" s="443"/>
      <c r="SVT11" s="443"/>
      <c r="SVU11" s="443"/>
      <c r="SVV11" s="443"/>
      <c r="SVW11" s="443"/>
      <c r="SVX11" s="443"/>
      <c r="SVY11" s="443"/>
      <c r="SVZ11" s="443"/>
      <c r="SWA11" s="443"/>
      <c r="SWB11" s="443"/>
      <c r="SWC11" s="443"/>
      <c r="SWD11" s="443"/>
      <c r="SWE11" s="443"/>
      <c r="SWF11" s="443"/>
      <c r="SWG11" s="443"/>
      <c r="SWH11" s="443"/>
      <c r="SWI11" s="443"/>
      <c r="SWJ11" s="443"/>
      <c r="SWK11" s="443"/>
      <c r="SWL11" s="443"/>
      <c r="SWM11" s="443"/>
      <c r="SWN11" s="443"/>
      <c r="SWO11" s="443"/>
      <c r="SWP11" s="443"/>
      <c r="SWQ11" s="443"/>
      <c r="SWR11" s="443"/>
      <c r="SWS11" s="443"/>
      <c r="SWT11" s="443"/>
      <c r="SWU11" s="443"/>
      <c r="SWV11" s="443"/>
      <c r="SWW11" s="443"/>
      <c r="SWX11" s="443"/>
      <c r="SWY11" s="443"/>
      <c r="SWZ11" s="443"/>
      <c r="SXA11" s="443"/>
      <c r="SXB11" s="443"/>
      <c r="SXC11" s="443"/>
      <c r="SXD11" s="443"/>
      <c r="SXE11" s="443"/>
      <c r="SXF11" s="443"/>
      <c r="SXG11" s="443"/>
      <c r="SXH11" s="443"/>
      <c r="SXI11" s="443"/>
      <c r="SXJ11" s="443"/>
      <c r="SXK11" s="443"/>
      <c r="SXL11" s="443"/>
      <c r="SXM11" s="443"/>
      <c r="SXN11" s="443"/>
      <c r="SXO11" s="443"/>
      <c r="SXP11" s="443"/>
      <c r="SXQ11" s="443"/>
      <c r="SXR11" s="443"/>
      <c r="SXS11" s="443"/>
      <c r="SXT11" s="443"/>
      <c r="SXU11" s="443"/>
      <c r="SXV11" s="443"/>
      <c r="SXW11" s="443"/>
      <c r="SXX11" s="443"/>
      <c r="SXY11" s="443"/>
      <c r="SXZ11" s="443"/>
      <c r="SYA11" s="443"/>
      <c r="SYB11" s="443"/>
      <c r="SYC11" s="443"/>
      <c r="SYD11" s="443"/>
      <c r="SYE11" s="443"/>
      <c r="SYF11" s="443"/>
      <c r="SYG11" s="443"/>
      <c r="SYH11" s="443"/>
      <c r="SYI11" s="443"/>
      <c r="SYJ11" s="443"/>
      <c r="SYK11" s="443"/>
      <c r="SYL11" s="443"/>
      <c r="SYM11" s="443"/>
      <c r="SYN11" s="443"/>
      <c r="SYO11" s="443"/>
      <c r="SYP11" s="443"/>
      <c r="SYQ11" s="443"/>
      <c r="SYR11" s="443"/>
      <c r="SYS11" s="443"/>
      <c r="SYT11" s="443"/>
      <c r="SYU11" s="443"/>
      <c r="SYV11" s="443"/>
      <c r="SYW11" s="443"/>
      <c r="SYX11" s="443"/>
      <c r="SYY11" s="443"/>
      <c r="SYZ11" s="443"/>
      <c r="SZA11" s="443"/>
      <c r="SZB11" s="443"/>
      <c r="SZC11" s="443"/>
      <c r="SZD11" s="443"/>
      <c r="SZE11" s="443"/>
      <c r="SZF11" s="443"/>
      <c r="SZG11" s="443"/>
      <c r="SZH11" s="443"/>
      <c r="SZI11" s="443"/>
      <c r="SZJ11" s="443"/>
      <c r="SZK11" s="443"/>
      <c r="SZL11" s="443"/>
      <c r="SZM11" s="443"/>
      <c r="SZN11" s="443"/>
      <c r="SZO11" s="443"/>
      <c r="SZP11" s="443"/>
      <c r="SZQ11" s="443"/>
      <c r="SZR11" s="443"/>
      <c r="SZS11" s="443"/>
      <c r="SZT11" s="443"/>
      <c r="SZU11" s="443"/>
      <c r="SZV11" s="443"/>
      <c r="SZW11" s="443"/>
      <c r="SZX11" s="443"/>
      <c r="SZY11" s="443"/>
      <c r="SZZ11" s="443"/>
      <c r="TAA11" s="443"/>
      <c r="TAB11" s="443"/>
      <c r="TAC11" s="443"/>
      <c r="TAD11" s="443"/>
      <c r="TAE11" s="443"/>
      <c r="TAF11" s="443"/>
      <c r="TAG11" s="443"/>
      <c r="TAH11" s="443"/>
      <c r="TAI11" s="443"/>
      <c r="TAJ11" s="443"/>
      <c r="TAK11" s="443"/>
      <c r="TAL11" s="443"/>
      <c r="TAM11" s="443"/>
      <c r="TAN11" s="443"/>
      <c r="TAO11" s="443"/>
      <c r="TAP11" s="443"/>
      <c r="TAQ11" s="443"/>
      <c r="TAR11" s="443"/>
      <c r="TAS11" s="443"/>
      <c r="TAT11" s="443"/>
      <c r="TAU11" s="443"/>
      <c r="TAV11" s="443"/>
      <c r="TAW11" s="443"/>
      <c r="TAX11" s="443"/>
      <c r="TAY11" s="443"/>
      <c r="TAZ11" s="443"/>
      <c r="TBA11" s="443"/>
      <c r="TBB11" s="443"/>
      <c r="TBC11" s="443"/>
      <c r="TBD11" s="443"/>
      <c r="TBE11" s="443"/>
      <c r="TBF11" s="443"/>
      <c r="TBG11" s="443"/>
      <c r="TBH11" s="443"/>
      <c r="TBI11" s="443"/>
      <c r="TBJ11" s="443"/>
      <c r="TBK11" s="443"/>
      <c r="TBL11" s="443"/>
      <c r="TBM11" s="443"/>
      <c r="TBN11" s="443"/>
      <c r="TBO11" s="443"/>
      <c r="TBP11" s="443"/>
      <c r="TBQ11" s="443"/>
      <c r="TBR11" s="443"/>
      <c r="TBS11" s="443"/>
      <c r="TBT11" s="443"/>
      <c r="TBU11" s="443"/>
      <c r="TBV11" s="443"/>
      <c r="TBW11" s="443"/>
      <c r="TBX11" s="443"/>
      <c r="TBY11" s="443"/>
      <c r="TBZ11" s="443"/>
      <c r="TCA11" s="443"/>
      <c r="TCB11" s="443"/>
      <c r="TCC11" s="443"/>
      <c r="TCD11" s="443"/>
      <c r="TCE11" s="443"/>
      <c r="TCF11" s="443"/>
      <c r="TCG11" s="443"/>
      <c r="TCH11" s="443"/>
      <c r="TCI11" s="443"/>
      <c r="TCJ11" s="443"/>
      <c r="TCK11" s="443"/>
      <c r="TCL11" s="443"/>
      <c r="TCM11" s="443"/>
      <c r="TCN11" s="443"/>
      <c r="TCO11" s="443"/>
      <c r="TCP11" s="443"/>
      <c r="TCQ11" s="443"/>
      <c r="TCR11" s="443"/>
      <c r="TCS11" s="443"/>
      <c r="TCT11" s="443"/>
      <c r="TCU11" s="443"/>
      <c r="TCV11" s="443"/>
      <c r="TCW11" s="443"/>
      <c r="TCX11" s="443"/>
      <c r="TCY11" s="443"/>
      <c r="TCZ11" s="443"/>
      <c r="TDA11" s="443"/>
      <c r="TDB11" s="443"/>
      <c r="TDC11" s="443"/>
      <c r="TDD11" s="443"/>
      <c r="TDE11" s="443"/>
      <c r="TDF11" s="443"/>
      <c r="TDG11" s="443"/>
      <c r="TDH11" s="443"/>
      <c r="TDI11" s="443"/>
      <c r="TDJ11" s="443"/>
      <c r="TDK11" s="443"/>
      <c r="TDL11" s="443"/>
      <c r="TDM11" s="443"/>
      <c r="TDN11" s="443"/>
      <c r="TDO11" s="443"/>
      <c r="TDP11" s="443"/>
      <c r="TDQ11" s="443"/>
      <c r="TDR11" s="443"/>
      <c r="TDS11" s="443"/>
      <c r="TDT11" s="443"/>
      <c r="TDU11" s="443"/>
      <c r="TDV11" s="443"/>
      <c r="TDW11" s="443"/>
      <c r="TDX11" s="443"/>
      <c r="TDY11" s="443"/>
      <c r="TDZ11" s="443"/>
      <c r="TEA11" s="443"/>
      <c r="TEB11" s="443"/>
      <c r="TEC11" s="443"/>
      <c r="TED11" s="443"/>
      <c r="TEE11" s="443"/>
      <c r="TEF11" s="443"/>
      <c r="TEG11" s="443"/>
      <c r="TEH11" s="443"/>
      <c r="TEI11" s="443"/>
      <c r="TEJ11" s="443"/>
      <c r="TEK11" s="443"/>
      <c r="TEL11" s="443"/>
      <c r="TEM11" s="443"/>
      <c r="TEN11" s="443"/>
      <c r="TEO11" s="443"/>
      <c r="TEP11" s="443"/>
      <c r="TEQ11" s="443"/>
      <c r="TER11" s="443"/>
      <c r="TES11" s="443"/>
      <c r="TET11" s="443"/>
      <c r="TEU11" s="443"/>
      <c r="TEV11" s="443"/>
      <c r="TEW11" s="443"/>
      <c r="TEX11" s="443"/>
      <c r="TEY11" s="443"/>
      <c r="TEZ11" s="443"/>
      <c r="TFA11" s="443"/>
      <c r="TFB11" s="443"/>
      <c r="TFC11" s="443"/>
      <c r="TFD11" s="443"/>
      <c r="TFE11" s="443"/>
      <c r="TFF11" s="443"/>
      <c r="TFG11" s="443"/>
      <c r="TFH11" s="443"/>
      <c r="TFI11" s="443"/>
      <c r="TFJ11" s="443"/>
      <c r="TFK11" s="443"/>
      <c r="TFL11" s="443"/>
      <c r="TFM11" s="443"/>
      <c r="TFN11" s="443"/>
      <c r="TFO11" s="443"/>
      <c r="TFP11" s="443"/>
      <c r="TFQ11" s="443"/>
      <c r="TFR11" s="443"/>
      <c r="TFS11" s="443"/>
      <c r="TFT11" s="443"/>
      <c r="TFU11" s="443"/>
      <c r="TFV11" s="443"/>
      <c r="TFW11" s="443"/>
      <c r="TFX11" s="443"/>
      <c r="TFY11" s="443"/>
      <c r="TFZ11" s="443"/>
      <c r="TGA11" s="443"/>
      <c r="TGB11" s="443"/>
      <c r="TGC11" s="443"/>
      <c r="TGD11" s="443"/>
      <c r="TGE11" s="443"/>
      <c r="TGF11" s="443"/>
      <c r="TGG11" s="443"/>
      <c r="TGH11" s="443"/>
      <c r="TGI11" s="443"/>
      <c r="TGJ11" s="443"/>
      <c r="TGK11" s="443"/>
      <c r="TGL11" s="443"/>
      <c r="TGM11" s="443"/>
      <c r="TGN11" s="443"/>
      <c r="TGO11" s="443"/>
      <c r="TGP11" s="443"/>
      <c r="TGQ11" s="443"/>
      <c r="TGR11" s="443"/>
      <c r="TGS11" s="443"/>
      <c r="TGT11" s="443"/>
      <c r="TGU11" s="443"/>
      <c r="TGV11" s="443"/>
      <c r="TGW11" s="443"/>
      <c r="TGX11" s="443"/>
      <c r="TGY11" s="443"/>
      <c r="TGZ11" s="443"/>
      <c r="THA11" s="443"/>
      <c r="THB11" s="443"/>
      <c r="THC11" s="443"/>
      <c r="THD11" s="443"/>
      <c r="THE11" s="443"/>
      <c r="THF11" s="443"/>
      <c r="THG11" s="443"/>
      <c r="THH11" s="443"/>
      <c r="THI11" s="443"/>
      <c r="THJ11" s="443"/>
      <c r="THK11" s="443"/>
      <c r="THL11" s="443"/>
      <c r="THM11" s="443"/>
      <c r="THN11" s="443"/>
      <c r="THO11" s="443"/>
      <c r="THP11" s="443"/>
      <c r="THQ11" s="443"/>
      <c r="THR11" s="443"/>
      <c r="THS11" s="443"/>
      <c r="THT11" s="443"/>
      <c r="THU11" s="443"/>
      <c r="THV11" s="443"/>
      <c r="THW11" s="443"/>
      <c r="THX11" s="443"/>
      <c r="THY11" s="443"/>
      <c r="THZ11" s="443"/>
      <c r="TIA11" s="443"/>
      <c r="TIB11" s="443"/>
      <c r="TIC11" s="443"/>
      <c r="TID11" s="443"/>
      <c r="TIE11" s="443"/>
      <c r="TIF11" s="443"/>
      <c r="TIG11" s="443"/>
      <c r="TIH11" s="443"/>
      <c r="TII11" s="443"/>
      <c r="TIJ11" s="443"/>
      <c r="TIK11" s="443"/>
      <c r="TIL11" s="443"/>
      <c r="TIM11" s="443"/>
      <c r="TIN11" s="443"/>
      <c r="TIO11" s="443"/>
      <c r="TIP11" s="443"/>
      <c r="TIQ11" s="443"/>
      <c r="TIR11" s="443"/>
      <c r="TIS11" s="443"/>
      <c r="TIT11" s="443"/>
      <c r="TIU11" s="443"/>
      <c r="TIV11" s="443"/>
      <c r="TIW11" s="443"/>
      <c r="TIX11" s="443"/>
      <c r="TIY11" s="443"/>
      <c r="TIZ11" s="443"/>
      <c r="TJA11" s="443"/>
      <c r="TJB11" s="443"/>
      <c r="TJC11" s="443"/>
      <c r="TJD11" s="443"/>
      <c r="TJE11" s="443"/>
      <c r="TJF11" s="443"/>
      <c r="TJG11" s="443"/>
      <c r="TJH11" s="443"/>
      <c r="TJI11" s="443"/>
      <c r="TJJ11" s="443"/>
      <c r="TJK11" s="443"/>
      <c r="TJL11" s="443"/>
      <c r="TJM11" s="443"/>
      <c r="TJN11" s="443"/>
      <c r="TJO11" s="443"/>
      <c r="TJP11" s="443"/>
      <c r="TJQ11" s="443"/>
      <c r="TJR11" s="443"/>
      <c r="TJS11" s="443"/>
      <c r="TJT11" s="443"/>
      <c r="TJU11" s="443"/>
      <c r="TJV11" s="443"/>
      <c r="TJW11" s="443"/>
      <c r="TJX11" s="443"/>
      <c r="TJY11" s="443"/>
      <c r="TJZ11" s="443"/>
      <c r="TKA11" s="443"/>
      <c r="TKB11" s="443"/>
      <c r="TKC11" s="443"/>
      <c r="TKD11" s="443"/>
      <c r="TKE11" s="443"/>
      <c r="TKF11" s="443"/>
      <c r="TKG11" s="443"/>
      <c r="TKH11" s="443"/>
      <c r="TKI11" s="443"/>
      <c r="TKJ11" s="443"/>
      <c r="TKK11" s="443"/>
      <c r="TKL11" s="443"/>
      <c r="TKM11" s="443"/>
      <c r="TKN11" s="443"/>
      <c r="TKO11" s="443"/>
      <c r="TKP11" s="443"/>
      <c r="TKQ11" s="443"/>
      <c r="TKR11" s="443"/>
      <c r="TKS11" s="443"/>
      <c r="TKT11" s="443"/>
      <c r="TKU11" s="443"/>
      <c r="TKV11" s="443"/>
      <c r="TKW11" s="443"/>
      <c r="TKX11" s="443"/>
      <c r="TKY11" s="443"/>
      <c r="TKZ11" s="443"/>
      <c r="TLA11" s="443"/>
      <c r="TLB11" s="443"/>
      <c r="TLC11" s="443"/>
      <c r="TLD11" s="443"/>
      <c r="TLE11" s="443"/>
      <c r="TLF11" s="443"/>
      <c r="TLG11" s="443"/>
      <c r="TLH11" s="443"/>
      <c r="TLI11" s="443"/>
      <c r="TLJ11" s="443"/>
      <c r="TLK11" s="443"/>
      <c r="TLL11" s="443"/>
      <c r="TLM11" s="443"/>
      <c r="TLN11" s="443"/>
      <c r="TLO11" s="443"/>
      <c r="TLP11" s="443"/>
      <c r="TLQ11" s="443"/>
      <c r="TLR11" s="443"/>
      <c r="TLS11" s="443"/>
      <c r="TLT11" s="443"/>
      <c r="TLU11" s="443"/>
      <c r="TLV11" s="443"/>
      <c r="TLW11" s="443"/>
      <c r="TLX11" s="443"/>
      <c r="TLY11" s="443"/>
      <c r="TLZ11" s="443"/>
      <c r="TMA11" s="443"/>
      <c r="TMB11" s="443"/>
      <c r="TMC11" s="443"/>
      <c r="TMD11" s="443"/>
      <c r="TME11" s="443"/>
      <c r="TMF11" s="443"/>
      <c r="TMG11" s="443"/>
      <c r="TMH11" s="443"/>
      <c r="TMI11" s="443"/>
      <c r="TMJ11" s="443"/>
      <c r="TMK11" s="443"/>
      <c r="TML11" s="443"/>
      <c r="TMM11" s="443"/>
      <c r="TMN11" s="443"/>
      <c r="TMO11" s="443"/>
      <c r="TMP11" s="443"/>
      <c r="TMQ11" s="443"/>
      <c r="TMR11" s="443"/>
      <c r="TMS11" s="443"/>
      <c r="TMT11" s="443"/>
      <c r="TMU11" s="443"/>
      <c r="TMV11" s="443"/>
      <c r="TMW11" s="443"/>
      <c r="TMX11" s="443"/>
      <c r="TMY11" s="443"/>
      <c r="TMZ11" s="443"/>
      <c r="TNA11" s="443"/>
      <c r="TNB11" s="443"/>
      <c r="TNC11" s="443"/>
      <c r="TND11" s="443"/>
      <c r="TNE11" s="443"/>
      <c r="TNF11" s="443"/>
      <c r="TNG11" s="443"/>
      <c r="TNH11" s="443"/>
      <c r="TNI11" s="443"/>
      <c r="TNJ11" s="443"/>
      <c r="TNK11" s="443"/>
      <c r="TNL11" s="443"/>
      <c r="TNM11" s="443"/>
      <c r="TNN11" s="443"/>
      <c r="TNO11" s="443"/>
      <c r="TNP11" s="443"/>
      <c r="TNQ11" s="443"/>
      <c r="TNR11" s="443"/>
      <c r="TNS11" s="443"/>
      <c r="TNT11" s="443"/>
      <c r="TNU11" s="443"/>
      <c r="TNV11" s="443"/>
      <c r="TNW11" s="443"/>
      <c r="TNX11" s="443"/>
      <c r="TNY11" s="443"/>
      <c r="TNZ11" s="443"/>
      <c r="TOA11" s="443"/>
      <c r="TOB11" s="443"/>
      <c r="TOC11" s="443"/>
      <c r="TOD11" s="443"/>
      <c r="TOE11" s="443"/>
      <c r="TOF11" s="443"/>
      <c r="TOG11" s="443"/>
      <c r="TOH11" s="443"/>
      <c r="TOI11" s="443"/>
      <c r="TOJ11" s="443"/>
      <c r="TOK11" s="443"/>
      <c r="TOL11" s="443"/>
      <c r="TOM11" s="443"/>
      <c r="TON11" s="443"/>
      <c r="TOO11" s="443"/>
      <c r="TOP11" s="443"/>
      <c r="TOQ11" s="443"/>
      <c r="TOR11" s="443"/>
      <c r="TOS11" s="443"/>
      <c r="TOT11" s="443"/>
      <c r="TOU11" s="443"/>
      <c r="TOV11" s="443"/>
      <c r="TOW11" s="443"/>
      <c r="TOX11" s="443"/>
      <c r="TOY11" s="443"/>
      <c r="TOZ11" s="443"/>
      <c r="TPA11" s="443"/>
      <c r="TPB11" s="443"/>
      <c r="TPC11" s="443"/>
      <c r="TPD11" s="443"/>
      <c r="TPE11" s="443"/>
      <c r="TPF11" s="443"/>
      <c r="TPG11" s="443"/>
      <c r="TPH11" s="443"/>
      <c r="TPI11" s="443"/>
      <c r="TPJ11" s="443"/>
      <c r="TPK11" s="443"/>
      <c r="TPL11" s="443"/>
      <c r="TPM11" s="443"/>
      <c r="TPN11" s="443"/>
      <c r="TPO11" s="443"/>
      <c r="TPP11" s="443"/>
      <c r="TPQ11" s="443"/>
      <c r="TPR11" s="443"/>
      <c r="TPS11" s="443"/>
      <c r="TPT11" s="443"/>
      <c r="TPU11" s="443"/>
      <c r="TPV11" s="443"/>
      <c r="TPW11" s="443"/>
      <c r="TPX11" s="443"/>
      <c r="TPY11" s="443"/>
      <c r="TPZ11" s="443"/>
      <c r="TQA11" s="443"/>
      <c r="TQB11" s="443"/>
      <c r="TQC11" s="443"/>
      <c r="TQD11" s="443"/>
      <c r="TQE11" s="443"/>
      <c r="TQF11" s="443"/>
      <c r="TQG11" s="443"/>
      <c r="TQH11" s="443"/>
      <c r="TQI11" s="443"/>
      <c r="TQJ11" s="443"/>
      <c r="TQK11" s="443"/>
      <c r="TQL11" s="443"/>
      <c r="TQM11" s="443"/>
      <c r="TQN11" s="443"/>
      <c r="TQO11" s="443"/>
      <c r="TQP11" s="443"/>
      <c r="TQQ11" s="443"/>
      <c r="TQR11" s="443"/>
      <c r="TQS11" s="443"/>
      <c r="TQT11" s="443"/>
      <c r="TQU11" s="443"/>
      <c r="TQV11" s="443"/>
      <c r="TQW11" s="443"/>
      <c r="TQX11" s="443"/>
      <c r="TQY11" s="443"/>
      <c r="TQZ11" s="443"/>
      <c r="TRA11" s="443"/>
      <c r="TRB11" s="443"/>
      <c r="TRC11" s="443"/>
      <c r="TRD11" s="443"/>
      <c r="TRE11" s="443"/>
      <c r="TRF11" s="443"/>
      <c r="TRG11" s="443"/>
      <c r="TRH11" s="443"/>
      <c r="TRI11" s="443"/>
      <c r="TRJ11" s="443"/>
      <c r="TRK11" s="443"/>
      <c r="TRL11" s="443"/>
      <c r="TRM11" s="443"/>
      <c r="TRN11" s="443"/>
      <c r="TRO11" s="443"/>
      <c r="TRP11" s="443"/>
      <c r="TRQ11" s="443"/>
      <c r="TRR11" s="443"/>
      <c r="TRS11" s="443"/>
      <c r="TRT11" s="443"/>
      <c r="TRU11" s="443"/>
      <c r="TRV11" s="443"/>
      <c r="TRW11" s="443"/>
      <c r="TRX11" s="443"/>
      <c r="TRY11" s="443"/>
      <c r="TRZ11" s="443"/>
      <c r="TSA11" s="443"/>
      <c r="TSB11" s="443"/>
      <c r="TSC11" s="443"/>
      <c r="TSD11" s="443"/>
      <c r="TSE11" s="443"/>
      <c r="TSF11" s="443"/>
      <c r="TSG11" s="443"/>
      <c r="TSH11" s="443"/>
      <c r="TSI11" s="443"/>
      <c r="TSJ11" s="443"/>
      <c r="TSK11" s="443"/>
      <c r="TSL11" s="443"/>
      <c r="TSM11" s="443"/>
      <c r="TSN11" s="443"/>
      <c r="TSO11" s="443"/>
      <c r="TSP11" s="443"/>
      <c r="TSQ11" s="443"/>
      <c r="TSR11" s="443"/>
      <c r="TSS11" s="443"/>
      <c r="TST11" s="443"/>
      <c r="TSU11" s="443"/>
      <c r="TSV11" s="443"/>
      <c r="TSW11" s="443"/>
      <c r="TSX11" s="443"/>
      <c r="TSY11" s="443"/>
      <c r="TSZ11" s="443"/>
      <c r="TTA11" s="443"/>
      <c r="TTB11" s="443"/>
      <c r="TTC11" s="443"/>
      <c r="TTD11" s="443"/>
      <c r="TTE11" s="443"/>
      <c r="TTF11" s="443"/>
      <c r="TTG11" s="443"/>
      <c r="TTH11" s="443"/>
      <c r="TTI11" s="443"/>
      <c r="TTJ11" s="443"/>
      <c r="TTK11" s="443"/>
      <c r="TTL11" s="443"/>
      <c r="TTM11" s="443"/>
      <c r="TTN11" s="443"/>
      <c r="TTO11" s="443"/>
      <c r="TTP11" s="443"/>
      <c r="TTQ11" s="443"/>
      <c r="TTR11" s="443"/>
      <c r="TTS11" s="443"/>
      <c r="TTT11" s="443"/>
      <c r="TTU11" s="443"/>
      <c r="TTV11" s="443"/>
      <c r="TTW11" s="443"/>
      <c r="TTX11" s="443"/>
      <c r="TTY11" s="443"/>
      <c r="TTZ11" s="443"/>
      <c r="TUA11" s="443"/>
      <c r="TUB11" s="443"/>
      <c r="TUC11" s="443"/>
      <c r="TUD11" s="443"/>
      <c r="TUE11" s="443"/>
      <c r="TUF11" s="443"/>
      <c r="TUG11" s="443"/>
      <c r="TUH11" s="443"/>
      <c r="TUI11" s="443"/>
      <c r="TUJ11" s="443"/>
      <c r="TUK11" s="443"/>
      <c r="TUL11" s="443"/>
      <c r="TUM11" s="443"/>
      <c r="TUN11" s="443"/>
      <c r="TUO11" s="443"/>
      <c r="TUP11" s="443"/>
      <c r="TUQ11" s="443"/>
      <c r="TUR11" s="443"/>
      <c r="TUS11" s="443"/>
      <c r="TUT11" s="443"/>
      <c r="TUU11" s="443"/>
      <c r="TUV11" s="443"/>
      <c r="TUW11" s="443"/>
      <c r="TUX11" s="443"/>
      <c r="TUY11" s="443"/>
      <c r="TUZ11" s="443"/>
      <c r="TVA11" s="443"/>
      <c r="TVB11" s="443"/>
      <c r="TVC11" s="443"/>
      <c r="TVD11" s="443"/>
      <c r="TVE11" s="443"/>
      <c r="TVF11" s="443"/>
      <c r="TVG11" s="443"/>
      <c r="TVH11" s="443"/>
      <c r="TVI11" s="443"/>
      <c r="TVJ11" s="443"/>
      <c r="TVK11" s="443"/>
      <c r="TVL11" s="443"/>
      <c r="TVM11" s="443"/>
      <c r="TVN11" s="443"/>
      <c r="TVO11" s="443"/>
      <c r="TVP11" s="443"/>
      <c r="TVQ11" s="443"/>
      <c r="TVR11" s="443"/>
      <c r="TVS11" s="443"/>
      <c r="TVT11" s="443"/>
      <c r="TVU11" s="443"/>
      <c r="TVV11" s="443"/>
      <c r="TVW11" s="443"/>
      <c r="TVX11" s="443"/>
      <c r="TVY11" s="443"/>
      <c r="TVZ11" s="443"/>
      <c r="TWA11" s="443"/>
      <c r="TWB11" s="443"/>
      <c r="TWC11" s="443"/>
      <c r="TWD11" s="443"/>
      <c r="TWE11" s="443"/>
      <c r="TWF11" s="443"/>
      <c r="TWG11" s="443"/>
      <c r="TWH11" s="443"/>
      <c r="TWI11" s="443"/>
      <c r="TWJ11" s="443"/>
      <c r="TWK11" s="443"/>
      <c r="TWL11" s="443"/>
      <c r="TWM11" s="443"/>
      <c r="TWN11" s="443"/>
      <c r="TWO11" s="443"/>
      <c r="TWP11" s="443"/>
      <c r="TWQ11" s="443"/>
      <c r="TWR11" s="443"/>
      <c r="TWS11" s="443"/>
      <c r="TWT11" s="443"/>
      <c r="TWU11" s="443"/>
      <c r="TWV11" s="443"/>
      <c r="TWW11" s="443"/>
      <c r="TWX11" s="443"/>
      <c r="TWY11" s="443"/>
      <c r="TWZ11" s="443"/>
      <c r="TXA11" s="443"/>
      <c r="TXB11" s="443"/>
      <c r="TXC11" s="443"/>
      <c r="TXD11" s="443"/>
      <c r="TXE11" s="443"/>
      <c r="TXF11" s="443"/>
      <c r="TXG11" s="443"/>
      <c r="TXH11" s="443"/>
      <c r="TXI11" s="443"/>
      <c r="TXJ11" s="443"/>
      <c r="TXK11" s="443"/>
      <c r="TXL11" s="443"/>
      <c r="TXM11" s="443"/>
      <c r="TXN11" s="443"/>
      <c r="TXO11" s="443"/>
      <c r="TXP11" s="443"/>
      <c r="TXQ11" s="443"/>
      <c r="TXR11" s="443"/>
      <c r="TXS11" s="443"/>
      <c r="TXT11" s="443"/>
      <c r="TXU11" s="443"/>
      <c r="TXV11" s="443"/>
      <c r="TXW11" s="443"/>
      <c r="TXX11" s="443"/>
      <c r="TXY11" s="443"/>
      <c r="TXZ11" s="443"/>
      <c r="TYA11" s="443"/>
      <c r="TYB11" s="443"/>
      <c r="TYC11" s="443"/>
      <c r="TYD11" s="443"/>
      <c r="TYE11" s="443"/>
      <c r="TYF11" s="443"/>
      <c r="TYG11" s="443"/>
      <c r="TYH11" s="443"/>
      <c r="TYI11" s="443"/>
      <c r="TYJ11" s="443"/>
      <c r="TYK11" s="443"/>
      <c r="TYL11" s="443"/>
      <c r="TYM11" s="443"/>
      <c r="TYN11" s="443"/>
      <c r="TYO11" s="443"/>
      <c r="TYP11" s="443"/>
      <c r="TYQ11" s="443"/>
      <c r="TYR11" s="443"/>
      <c r="TYS11" s="443"/>
      <c r="TYT11" s="443"/>
      <c r="TYU11" s="443"/>
      <c r="TYV11" s="443"/>
      <c r="TYW11" s="443"/>
      <c r="TYX11" s="443"/>
      <c r="TYY11" s="443"/>
      <c r="TYZ11" s="443"/>
      <c r="TZA11" s="443"/>
      <c r="TZB11" s="443"/>
      <c r="TZC11" s="443"/>
      <c r="TZD11" s="443"/>
      <c r="TZE11" s="443"/>
      <c r="TZF11" s="443"/>
      <c r="TZG11" s="443"/>
      <c r="TZH11" s="443"/>
      <c r="TZI11" s="443"/>
      <c r="TZJ11" s="443"/>
      <c r="TZK11" s="443"/>
      <c r="TZL11" s="443"/>
      <c r="TZM11" s="443"/>
      <c r="TZN11" s="443"/>
      <c r="TZO11" s="443"/>
      <c r="TZP11" s="443"/>
      <c r="TZQ11" s="443"/>
      <c r="TZR11" s="443"/>
      <c r="TZS11" s="443"/>
      <c r="TZT11" s="443"/>
      <c r="TZU11" s="443"/>
      <c r="TZV11" s="443"/>
      <c r="TZW11" s="443"/>
      <c r="TZX11" s="443"/>
      <c r="TZY11" s="443"/>
      <c r="TZZ11" s="443"/>
      <c r="UAA11" s="443"/>
      <c r="UAB11" s="443"/>
      <c r="UAC11" s="443"/>
      <c r="UAD11" s="443"/>
      <c r="UAE11" s="443"/>
      <c r="UAF11" s="443"/>
      <c r="UAG11" s="443"/>
      <c r="UAH11" s="443"/>
      <c r="UAI11" s="443"/>
      <c r="UAJ11" s="443"/>
      <c r="UAK11" s="443"/>
      <c r="UAL11" s="443"/>
      <c r="UAM11" s="443"/>
      <c r="UAN11" s="443"/>
      <c r="UAO11" s="443"/>
      <c r="UAP11" s="443"/>
      <c r="UAQ11" s="443"/>
      <c r="UAR11" s="443"/>
      <c r="UAS11" s="443"/>
      <c r="UAT11" s="443"/>
      <c r="UAU11" s="443"/>
      <c r="UAV11" s="443"/>
      <c r="UAW11" s="443"/>
      <c r="UAX11" s="443"/>
      <c r="UAY11" s="443"/>
      <c r="UAZ11" s="443"/>
      <c r="UBA11" s="443"/>
      <c r="UBB11" s="443"/>
      <c r="UBC11" s="443"/>
      <c r="UBD11" s="443"/>
      <c r="UBE11" s="443"/>
      <c r="UBF11" s="443"/>
      <c r="UBG11" s="443"/>
      <c r="UBH11" s="443"/>
      <c r="UBI11" s="443"/>
      <c r="UBJ11" s="443"/>
      <c r="UBK11" s="443"/>
      <c r="UBL11" s="443"/>
      <c r="UBM11" s="443"/>
      <c r="UBN11" s="443"/>
      <c r="UBO11" s="443"/>
      <c r="UBP11" s="443"/>
      <c r="UBQ11" s="443"/>
      <c r="UBR11" s="443"/>
      <c r="UBS11" s="443"/>
      <c r="UBT11" s="443"/>
      <c r="UBU11" s="443"/>
      <c r="UBV11" s="443"/>
      <c r="UBW11" s="443"/>
      <c r="UBX11" s="443"/>
      <c r="UBY11" s="443"/>
      <c r="UBZ11" s="443"/>
      <c r="UCA11" s="443"/>
      <c r="UCB11" s="443"/>
      <c r="UCC11" s="443"/>
      <c r="UCD11" s="443"/>
      <c r="UCE11" s="443"/>
      <c r="UCF11" s="443"/>
      <c r="UCG11" s="443"/>
      <c r="UCH11" s="443"/>
      <c r="UCI11" s="443"/>
      <c r="UCJ11" s="443"/>
      <c r="UCK11" s="443"/>
      <c r="UCL11" s="443"/>
      <c r="UCM11" s="443"/>
      <c r="UCN11" s="443"/>
      <c r="UCO11" s="443"/>
      <c r="UCP11" s="443"/>
      <c r="UCQ11" s="443"/>
      <c r="UCR11" s="443"/>
      <c r="UCS11" s="443"/>
      <c r="UCT11" s="443"/>
      <c r="UCU11" s="443"/>
      <c r="UCV11" s="443"/>
      <c r="UCW11" s="443"/>
      <c r="UCX11" s="443"/>
      <c r="UCY11" s="443"/>
      <c r="UCZ11" s="443"/>
      <c r="UDA11" s="443"/>
      <c r="UDB11" s="443"/>
      <c r="UDC11" s="443"/>
      <c r="UDD11" s="443"/>
      <c r="UDE11" s="443"/>
      <c r="UDF11" s="443"/>
      <c r="UDG11" s="443"/>
      <c r="UDH11" s="443"/>
      <c r="UDI11" s="443"/>
      <c r="UDJ11" s="443"/>
      <c r="UDK11" s="443"/>
      <c r="UDL11" s="443"/>
      <c r="UDM11" s="443"/>
      <c r="UDN11" s="443"/>
      <c r="UDO11" s="443"/>
      <c r="UDP11" s="443"/>
      <c r="UDQ11" s="443"/>
      <c r="UDR11" s="443"/>
      <c r="UDS11" s="443"/>
      <c r="UDT11" s="443"/>
      <c r="UDU11" s="443"/>
      <c r="UDV11" s="443"/>
      <c r="UDW11" s="443"/>
      <c r="UDX11" s="443"/>
      <c r="UDY11" s="443"/>
      <c r="UDZ11" s="443"/>
      <c r="UEA11" s="443"/>
      <c r="UEB11" s="443"/>
      <c r="UEC11" s="443"/>
      <c r="UED11" s="443"/>
      <c r="UEE11" s="443"/>
      <c r="UEF11" s="443"/>
      <c r="UEG11" s="443"/>
      <c r="UEH11" s="443"/>
      <c r="UEI11" s="443"/>
      <c r="UEJ11" s="443"/>
      <c r="UEK11" s="443"/>
      <c r="UEL11" s="443"/>
      <c r="UEM11" s="443"/>
      <c r="UEN11" s="443"/>
      <c r="UEO11" s="443"/>
      <c r="UEP11" s="443"/>
      <c r="UEQ11" s="443"/>
      <c r="UER11" s="443"/>
      <c r="UES11" s="443"/>
      <c r="UET11" s="443"/>
      <c r="UEU11" s="443"/>
      <c r="UEV11" s="443"/>
      <c r="UEW11" s="443"/>
      <c r="UEX11" s="443"/>
      <c r="UEY11" s="443"/>
      <c r="UEZ11" s="443"/>
      <c r="UFA11" s="443"/>
      <c r="UFB11" s="443"/>
      <c r="UFC11" s="443"/>
      <c r="UFD11" s="443"/>
      <c r="UFE11" s="443"/>
      <c r="UFF11" s="443"/>
      <c r="UFG11" s="443"/>
      <c r="UFH11" s="443"/>
      <c r="UFI11" s="443"/>
      <c r="UFJ11" s="443"/>
      <c r="UFK11" s="443"/>
      <c r="UFL11" s="443"/>
      <c r="UFM11" s="443"/>
      <c r="UFN11" s="443"/>
      <c r="UFO11" s="443"/>
      <c r="UFP11" s="443"/>
      <c r="UFQ11" s="443"/>
      <c r="UFR11" s="443"/>
      <c r="UFS11" s="443"/>
      <c r="UFT11" s="443"/>
      <c r="UFU11" s="443"/>
      <c r="UFV11" s="443"/>
      <c r="UFW11" s="443"/>
      <c r="UFX11" s="443"/>
      <c r="UFY11" s="443"/>
      <c r="UFZ11" s="443"/>
      <c r="UGA11" s="443"/>
      <c r="UGB11" s="443"/>
      <c r="UGC11" s="443"/>
      <c r="UGD11" s="443"/>
      <c r="UGE11" s="443"/>
      <c r="UGF11" s="443"/>
      <c r="UGG11" s="443"/>
      <c r="UGH11" s="443"/>
      <c r="UGI11" s="443"/>
      <c r="UGJ11" s="443"/>
      <c r="UGK11" s="443"/>
      <c r="UGL11" s="443"/>
      <c r="UGM11" s="443"/>
      <c r="UGN11" s="443"/>
      <c r="UGO11" s="443"/>
      <c r="UGP11" s="443"/>
      <c r="UGQ11" s="443"/>
      <c r="UGR11" s="443"/>
      <c r="UGS11" s="443"/>
      <c r="UGT11" s="443"/>
      <c r="UGU11" s="443"/>
      <c r="UGV11" s="443"/>
      <c r="UGW11" s="443"/>
      <c r="UGX11" s="443"/>
      <c r="UGY11" s="443"/>
      <c r="UGZ11" s="443"/>
      <c r="UHA11" s="443"/>
      <c r="UHB11" s="443"/>
      <c r="UHC11" s="443"/>
      <c r="UHD11" s="443"/>
      <c r="UHE11" s="443"/>
      <c r="UHF11" s="443"/>
      <c r="UHG11" s="443"/>
      <c r="UHH11" s="443"/>
      <c r="UHI11" s="443"/>
      <c r="UHJ11" s="443"/>
      <c r="UHK11" s="443"/>
      <c r="UHL11" s="443"/>
      <c r="UHM11" s="443"/>
      <c r="UHN11" s="443"/>
      <c r="UHO11" s="443"/>
      <c r="UHP11" s="443"/>
      <c r="UHQ11" s="443"/>
      <c r="UHR11" s="443"/>
      <c r="UHS11" s="443"/>
      <c r="UHT11" s="443"/>
      <c r="UHU11" s="443"/>
      <c r="UHV11" s="443"/>
      <c r="UHW11" s="443"/>
      <c r="UHX11" s="443"/>
      <c r="UHY11" s="443"/>
      <c r="UHZ11" s="443"/>
      <c r="UIA11" s="443"/>
      <c r="UIB11" s="443"/>
      <c r="UIC11" s="443"/>
      <c r="UID11" s="443"/>
      <c r="UIE11" s="443"/>
      <c r="UIF11" s="443"/>
      <c r="UIG11" s="443"/>
      <c r="UIH11" s="443"/>
      <c r="UII11" s="443"/>
      <c r="UIJ11" s="443"/>
      <c r="UIK11" s="443"/>
      <c r="UIL11" s="443"/>
      <c r="UIM11" s="443"/>
      <c r="UIN11" s="443"/>
      <c r="UIO11" s="443"/>
      <c r="UIP11" s="443"/>
      <c r="UIQ11" s="443"/>
      <c r="UIR11" s="443"/>
      <c r="UIS11" s="443"/>
      <c r="UIT11" s="443"/>
      <c r="UIU11" s="443"/>
      <c r="UIV11" s="443"/>
      <c r="UIW11" s="443"/>
      <c r="UIX11" s="443"/>
      <c r="UIY11" s="443"/>
      <c r="UIZ11" s="443"/>
      <c r="UJA11" s="443"/>
      <c r="UJB11" s="443"/>
      <c r="UJC11" s="443"/>
      <c r="UJD11" s="443"/>
      <c r="UJE11" s="443"/>
      <c r="UJF11" s="443"/>
      <c r="UJG11" s="443"/>
      <c r="UJH11" s="443"/>
      <c r="UJI11" s="443"/>
      <c r="UJJ11" s="443"/>
      <c r="UJK11" s="443"/>
      <c r="UJL11" s="443"/>
      <c r="UJM11" s="443"/>
      <c r="UJN11" s="443"/>
      <c r="UJO11" s="443"/>
      <c r="UJP11" s="443"/>
      <c r="UJQ11" s="443"/>
      <c r="UJR11" s="443"/>
      <c r="UJS11" s="443"/>
      <c r="UJT11" s="443"/>
      <c r="UJU11" s="443"/>
      <c r="UJV11" s="443"/>
      <c r="UJW11" s="443"/>
      <c r="UJX11" s="443"/>
      <c r="UJY11" s="443"/>
      <c r="UJZ11" s="443"/>
      <c r="UKA11" s="443"/>
      <c r="UKB11" s="443"/>
      <c r="UKC11" s="443"/>
      <c r="UKD11" s="443"/>
      <c r="UKE11" s="443"/>
      <c r="UKF11" s="443"/>
      <c r="UKG11" s="443"/>
      <c r="UKH11" s="443"/>
      <c r="UKI11" s="443"/>
      <c r="UKJ11" s="443"/>
      <c r="UKK11" s="443"/>
      <c r="UKL11" s="443"/>
      <c r="UKM11" s="443"/>
      <c r="UKN11" s="443"/>
      <c r="UKO11" s="443"/>
      <c r="UKP11" s="443"/>
      <c r="UKQ11" s="443"/>
      <c r="UKR11" s="443"/>
      <c r="UKS11" s="443"/>
      <c r="UKT11" s="443"/>
      <c r="UKU11" s="443"/>
      <c r="UKV11" s="443"/>
      <c r="UKW11" s="443"/>
      <c r="UKX11" s="443"/>
      <c r="UKY11" s="443"/>
      <c r="UKZ11" s="443"/>
      <c r="ULA11" s="443"/>
      <c r="ULB11" s="443"/>
      <c r="ULC11" s="443"/>
      <c r="ULD11" s="443"/>
      <c r="ULE11" s="443"/>
      <c r="ULF11" s="443"/>
      <c r="ULG11" s="443"/>
      <c r="ULH11" s="443"/>
      <c r="ULI11" s="443"/>
      <c r="ULJ11" s="443"/>
      <c r="ULK11" s="443"/>
      <c r="ULL11" s="443"/>
      <c r="ULM11" s="443"/>
      <c r="ULN11" s="443"/>
      <c r="ULO11" s="443"/>
      <c r="ULP11" s="443"/>
      <c r="ULQ11" s="443"/>
      <c r="ULR11" s="443"/>
      <c r="ULS11" s="443"/>
      <c r="ULT11" s="443"/>
      <c r="ULU11" s="443"/>
      <c r="ULV11" s="443"/>
      <c r="ULW11" s="443"/>
      <c r="ULX11" s="443"/>
      <c r="ULY11" s="443"/>
      <c r="ULZ11" s="443"/>
      <c r="UMA11" s="443"/>
      <c r="UMB11" s="443"/>
      <c r="UMC11" s="443"/>
      <c r="UMD11" s="443"/>
      <c r="UME11" s="443"/>
      <c r="UMF11" s="443"/>
      <c r="UMG11" s="443"/>
      <c r="UMH11" s="443"/>
      <c r="UMI11" s="443"/>
      <c r="UMJ11" s="443"/>
      <c r="UMK11" s="443"/>
      <c r="UML11" s="443"/>
      <c r="UMM11" s="443"/>
      <c r="UMN11" s="443"/>
      <c r="UMO11" s="443"/>
      <c r="UMP11" s="443"/>
      <c r="UMQ11" s="443"/>
      <c r="UMR11" s="443"/>
      <c r="UMS11" s="443"/>
      <c r="UMT11" s="443"/>
      <c r="UMU11" s="443"/>
      <c r="UMV11" s="443"/>
      <c r="UMW11" s="443"/>
      <c r="UMX11" s="443"/>
      <c r="UMY11" s="443"/>
      <c r="UMZ11" s="443"/>
      <c r="UNA11" s="443"/>
      <c r="UNB11" s="443"/>
      <c r="UNC11" s="443"/>
      <c r="UND11" s="443"/>
      <c r="UNE11" s="443"/>
      <c r="UNF11" s="443"/>
      <c r="UNG11" s="443"/>
      <c r="UNH11" s="443"/>
      <c r="UNI11" s="443"/>
      <c r="UNJ11" s="443"/>
      <c r="UNK11" s="443"/>
      <c r="UNL11" s="443"/>
      <c r="UNM11" s="443"/>
      <c r="UNN11" s="443"/>
      <c r="UNO11" s="443"/>
      <c r="UNP11" s="443"/>
      <c r="UNQ11" s="443"/>
      <c r="UNR11" s="443"/>
      <c r="UNS11" s="443"/>
      <c r="UNT11" s="443"/>
      <c r="UNU11" s="443"/>
      <c r="UNV11" s="443"/>
      <c r="UNW11" s="443"/>
      <c r="UNX11" s="443"/>
      <c r="UNY11" s="443"/>
      <c r="UNZ11" s="443"/>
      <c r="UOA11" s="443"/>
      <c r="UOB11" s="443"/>
      <c r="UOC11" s="443"/>
      <c r="UOD11" s="443"/>
      <c r="UOE11" s="443"/>
      <c r="UOF11" s="443"/>
      <c r="UOG11" s="443"/>
      <c r="UOH11" s="443"/>
      <c r="UOI11" s="443"/>
      <c r="UOJ11" s="443"/>
      <c r="UOK11" s="443"/>
      <c r="UOL11" s="443"/>
      <c r="UOM11" s="443"/>
      <c r="UON11" s="443"/>
      <c r="UOO11" s="443"/>
      <c r="UOP11" s="443"/>
      <c r="UOQ11" s="443"/>
      <c r="UOR11" s="443"/>
      <c r="UOS11" s="443"/>
      <c r="UOT11" s="443"/>
      <c r="UOU11" s="443"/>
      <c r="UOV11" s="443"/>
      <c r="UOW11" s="443"/>
      <c r="UOX11" s="443"/>
      <c r="UOY11" s="443"/>
      <c r="UOZ11" s="443"/>
      <c r="UPA11" s="443"/>
      <c r="UPB11" s="443"/>
      <c r="UPC11" s="443"/>
      <c r="UPD11" s="443"/>
      <c r="UPE11" s="443"/>
      <c r="UPF11" s="443"/>
      <c r="UPG11" s="443"/>
      <c r="UPH11" s="443"/>
      <c r="UPI11" s="443"/>
      <c r="UPJ11" s="443"/>
      <c r="UPK11" s="443"/>
      <c r="UPL11" s="443"/>
      <c r="UPM11" s="443"/>
      <c r="UPN11" s="443"/>
      <c r="UPO11" s="443"/>
      <c r="UPP11" s="443"/>
      <c r="UPQ11" s="443"/>
      <c r="UPR11" s="443"/>
      <c r="UPS11" s="443"/>
      <c r="UPT11" s="443"/>
      <c r="UPU11" s="443"/>
      <c r="UPV11" s="443"/>
      <c r="UPW11" s="443"/>
      <c r="UPX11" s="443"/>
      <c r="UPY11" s="443"/>
      <c r="UPZ11" s="443"/>
      <c r="UQA11" s="443"/>
      <c r="UQB11" s="443"/>
      <c r="UQC11" s="443"/>
      <c r="UQD11" s="443"/>
      <c r="UQE11" s="443"/>
      <c r="UQF11" s="443"/>
      <c r="UQG11" s="443"/>
      <c r="UQH11" s="443"/>
      <c r="UQI11" s="443"/>
      <c r="UQJ11" s="443"/>
      <c r="UQK11" s="443"/>
      <c r="UQL11" s="443"/>
      <c r="UQM11" s="443"/>
      <c r="UQN11" s="443"/>
      <c r="UQO11" s="443"/>
      <c r="UQP11" s="443"/>
      <c r="UQQ11" s="443"/>
      <c r="UQR11" s="443"/>
      <c r="UQS11" s="443"/>
      <c r="UQT11" s="443"/>
      <c r="UQU11" s="443"/>
      <c r="UQV11" s="443"/>
      <c r="UQW11" s="443"/>
      <c r="UQX11" s="443"/>
      <c r="UQY11" s="443"/>
      <c r="UQZ11" s="443"/>
      <c r="URA11" s="443"/>
      <c r="URB11" s="443"/>
      <c r="URC11" s="443"/>
      <c r="URD11" s="443"/>
      <c r="URE11" s="443"/>
      <c r="URF11" s="443"/>
      <c r="URG11" s="443"/>
      <c r="URH11" s="443"/>
      <c r="URI11" s="443"/>
      <c r="URJ11" s="443"/>
      <c r="URK11" s="443"/>
      <c r="URL11" s="443"/>
      <c r="URM11" s="443"/>
      <c r="URN11" s="443"/>
      <c r="URO11" s="443"/>
      <c r="URP11" s="443"/>
      <c r="URQ11" s="443"/>
      <c r="URR11" s="443"/>
      <c r="URS11" s="443"/>
      <c r="URT11" s="443"/>
      <c r="URU11" s="443"/>
      <c r="URV11" s="443"/>
      <c r="URW11" s="443"/>
      <c r="URX11" s="443"/>
      <c r="URY11" s="443"/>
      <c r="URZ11" s="443"/>
      <c r="USA11" s="443"/>
      <c r="USB11" s="443"/>
      <c r="USC11" s="443"/>
      <c r="USD11" s="443"/>
      <c r="USE11" s="443"/>
      <c r="USF11" s="443"/>
      <c r="USG11" s="443"/>
      <c r="USH11" s="443"/>
      <c r="USI11" s="443"/>
      <c r="USJ11" s="443"/>
      <c r="USK11" s="443"/>
      <c r="USL11" s="443"/>
      <c r="USM11" s="443"/>
      <c r="USN11" s="443"/>
      <c r="USO11" s="443"/>
      <c r="USP11" s="443"/>
      <c r="USQ11" s="443"/>
      <c r="USR11" s="443"/>
      <c r="USS11" s="443"/>
      <c r="UST11" s="443"/>
      <c r="USU11" s="443"/>
      <c r="USV11" s="443"/>
      <c r="USW11" s="443"/>
      <c r="USX11" s="443"/>
      <c r="USY11" s="443"/>
      <c r="USZ11" s="443"/>
      <c r="UTA11" s="443"/>
      <c r="UTB11" s="443"/>
      <c r="UTC11" s="443"/>
      <c r="UTD11" s="443"/>
      <c r="UTE11" s="443"/>
      <c r="UTF11" s="443"/>
      <c r="UTG11" s="443"/>
      <c r="UTH11" s="443"/>
      <c r="UTI11" s="443"/>
      <c r="UTJ11" s="443"/>
      <c r="UTK11" s="443"/>
      <c r="UTL11" s="443"/>
      <c r="UTM11" s="443"/>
      <c r="UTN11" s="443"/>
      <c r="UTO11" s="443"/>
      <c r="UTP11" s="443"/>
      <c r="UTQ11" s="443"/>
      <c r="UTR11" s="443"/>
      <c r="UTS11" s="443"/>
      <c r="UTT11" s="443"/>
      <c r="UTU11" s="443"/>
      <c r="UTV11" s="443"/>
      <c r="UTW11" s="443"/>
      <c r="UTX11" s="443"/>
      <c r="UTY11" s="443"/>
      <c r="UTZ11" s="443"/>
      <c r="UUA11" s="443"/>
      <c r="UUB11" s="443"/>
      <c r="UUC11" s="443"/>
      <c r="UUD11" s="443"/>
      <c r="UUE11" s="443"/>
      <c r="UUF11" s="443"/>
      <c r="UUG11" s="443"/>
      <c r="UUH11" s="443"/>
      <c r="UUI11" s="443"/>
      <c r="UUJ11" s="443"/>
      <c r="UUK11" s="443"/>
      <c r="UUL11" s="443"/>
      <c r="UUM11" s="443"/>
      <c r="UUN11" s="443"/>
      <c r="UUO11" s="443"/>
      <c r="UUP11" s="443"/>
      <c r="UUQ11" s="443"/>
      <c r="UUR11" s="443"/>
      <c r="UUS11" s="443"/>
      <c r="UUT11" s="443"/>
      <c r="UUU11" s="443"/>
      <c r="UUV11" s="443"/>
      <c r="UUW11" s="443"/>
      <c r="UUX11" s="443"/>
      <c r="UUY11" s="443"/>
      <c r="UUZ11" s="443"/>
      <c r="UVA11" s="443"/>
      <c r="UVB11" s="443"/>
      <c r="UVC11" s="443"/>
      <c r="UVD11" s="443"/>
      <c r="UVE11" s="443"/>
      <c r="UVF11" s="443"/>
      <c r="UVG11" s="443"/>
      <c r="UVH11" s="443"/>
      <c r="UVI11" s="443"/>
      <c r="UVJ11" s="443"/>
      <c r="UVK11" s="443"/>
      <c r="UVL11" s="443"/>
      <c r="UVM11" s="443"/>
      <c r="UVN11" s="443"/>
      <c r="UVO11" s="443"/>
      <c r="UVP11" s="443"/>
      <c r="UVQ11" s="443"/>
      <c r="UVR11" s="443"/>
      <c r="UVS11" s="443"/>
      <c r="UVT11" s="443"/>
      <c r="UVU11" s="443"/>
      <c r="UVV11" s="443"/>
      <c r="UVW11" s="443"/>
      <c r="UVX11" s="443"/>
      <c r="UVY11" s="443"/>
      <c r="UVZ11" s="443"/>
      <c r="UWA11" s="443"/>
      <c r="UWB11" s="443"/>
      <c r="UWC11" s="443"/>
      <c r="UWD11" s="443"/>
      <c r="UWE11" s="443"/>
      <c r="UWF11" s="443"/>
      <c r="UWG11" s="443"/>
      <c r="UWH11" s="443"/>
      <c r="UWI11" s="443"/>
      <c r="UWJ11" s="443"/>
      <c r="UWK11" s="443"/>
      <c r="UWL11" s="443"/>
      <c r="UWM11" s="443"/>
      <c r="UWN11" s="443"/>
      <c r="UWO11" s="443"/>
      <c r="UWP11" s="443"/>
      <c r="UWQ11" s="443"/>
      <c r="UWR11" s="443"/>
      <c r="UWS11" s="443"/>
      <c r="UWT11" s="443"/>
      <c r="UWU11" s="443"/>
      <c r="UWV11" s="443"/>
      <c r="UWW11" s="443"/>
      <c r="UWX11" s="443"/>
      <c r="UWY11" s="443"/>
      <c r="UWZ11" s="443"/>
      <c r="UXA11" s="443"/>
      <c r="UXB11" s="443"/>
      <c r="UXC11" s="443"/>
      <c r="UXD11" s="443"/>
      <c r="UXE11" s="443"/>
      <c r="UXF11" s="443"/>
      <c r="UXG11" s="443"/>
      <c r="UXH11" s="443"/>
      <c r="UXI11" s="443"/>
      <c r="UXJ11" s="443"/>
      <c r="UXK11" s="443"/>
      <c r="UXL11" s="443"/>
      <c r="UXM11" s="443"/>
      <c r="UXN11" s="443"/>
      <c r="UXO11" s="443"/>
      <c r="UXP11" s="443"/>
      <c r="UXQ11" s="443"/>
      <c r="UXR11" s="443"/>
      <c r="UXS11" s="443"/>
      <c r="UXT11" s="443"/>
      <c r="UXU11" s="443"/>
      <c r="UXV11" s="443"/>
      <c r="UXW11" s="443"/>
      <c r="UXX11" s="443"/>
      <c r="UXY11" s="443"/>
      <c r="UXZ11" s="443"/>
      <c r="UYA11" s="443"/>
      <c r="UYB11" s="443"/>
      <c r="UYC11" s="443"/>
      <c r="UYD11" s="443"/>
      <c r="UYE11" s="443"/>
      <c r="UYF11" s="443"/>
      <c r="UYG11" s="443"/>
      <c r="UYH11" s="443"/>
      <c r="UYI11" s="443"/>
      <c r="UYJ11" s="443"/>
      <c r="UYK11" s="443"/>
      <c r="UYL11" s="443"/>
      <c r="UYM11" s="443"/>
      <c r="UYN11" s="443"/>
      <c r="UYO11" s="443"/>
      <c r="UYP11" s="443"/>
      <c r="UYQ11" s="443"/>
      <c r="UYR11" s="443"/>
      <c r="UYS11" s="443"/>
      <c r="UYT11" s="443"/>
      <c r="UYU11" s="443"/>
      <c r="UYV11" s="443"/>
      <c r="UYW11" s="443"/>
      <c r="UYX11" s="443"/>
      <c r="UYY11" s="443"/>
      <c r="UYZ11" s="443"/>
      <c r="UZA11" s="443"/>
      <c r="UZB11" s="443"/>
      <c r="UZC11" s="443"/>
      <c r="UZD11" s="443"/>
      <c r="UZE11" s="443"/>
      <c r="UZF11" s="443"/>
      <c r="UZG11" s="443"/>
      <c r="UZH11" s="443"/>
      <c r="UZI11" s="443"/>
      <c r="UZJ11" s="443"/>
      <c r="UZK11" s="443"/>
      <c r="UZL11" s="443"/>
      <c r="UZM11" s="443"/>
      <c r="UZN11" s="443"/>
      <c r="UZO11" s="443"/>
      <c r="UZP11" s="443"/>
      <c r="UZQ11" s="443"/>
      <c r="UZR11" s="443"/>
      <c r="UZS11" s="443"/>
      <c r="UZT11" s="443"/>
      <c r="UZU11" s="443"/>
      <c r="UZV11" s="443"/>
      <c r="UZW11" s="443"/>
      <c r="UZX11" s="443"/>
      <c r="UZY11" s="443"/>
      <c r="UZZ11" s="443"/>
      <c r="VAA11" s="443"/>
      <c r="VAB11" s="443"/>
      <c r="VAC11" s="443"/>
      <c r="VAD11" s="443"/>
      <c r="VAE11" s="443"/>
      <c r="VAF11" s="443"/>
      <c r="VAG11" s="443"/>
      <c r="VAH11" s="443"/>
      <c r="VAI11" s="443"/>
      <c r="VAJ11" s="443"/>
      <c r="VAK11" s="443"/>
      <c r="VAL11" s="443"/>
      <c r="VAM11" s="443"/>
      <c r="VAN11" s="443"/>
      <c r="VAO11" s="443"/>
      <c r="VAP11" s="443"/>
      <c r="VAQ11" s="443"/>
      <c r="VAR11" s="443"/>
      <c r="VAS11" s="443"/>
      <c r="VAT11" s="443"/>
      <c r="VAU11" s="443"/>
      <c r="VAV11" s="443"/>
      <c r="VAW11" s="443"/>
      <c r="VAX11" s="443"/>
      <c r="VAY11" s="443"/>
      <c r="VAZ11" s="443"/>
      <c r="VBA11" s="443"/>
      <c r="VBB11" s="443"/>
      <c r="VBC11" s="443"/>
      <c r="VBD11" s="443"/>
      <c r="VBE11" s="443"/>
      <c r="VBF11" s="443"/>
      <c r="VBG11" s="443"/>
      <c r="VBH11" s="443"/>
      <c r="VBI11" s="443"/>
      <c r="VBJ11" s="443"/>
      <c r="VBK11" s="443"/>
      <c r="VBL11" s="443"/>
      <c r="VBM11" s="443"/>
      <c r="VBN11" s="443"/>
      <c r="VBO11" s="443"/>
      <c r="VBP11" s="443"/>
      <c r="VBQ11" s="443"/>
      <c r="VBR11" s="443"/>
      <c r="VBS11" s="443"/>
      <c r="VBT11" s="443"/>
      <c r="VBU11" s="443"/>
      <c r="VBV11" s="443"/>
      <c r="VBW11" s="443"/>
      <c r="VBX11" s="443"/>
      <c r="VBY11" s="443"/>
      <c r="VBZ11" s="443"/>
      <c r="VCA11" s="443"/>
      <c r="VCB11" s="443"/>
      <c r="VCC11" s="443"/>
      <c r="VCD11" s="443"/>
      <c r="VCE11" s="443"/>
      <c r="VCF11" s="443"/>
      <c r="VCG11" s="443"/>
      <c r="VCH11" s="443"/>
      <c r="VCI11" s="443"/>
      <c r="VCJ11" s="443"/>
      <c r="VCK11" s="443"/>
      <c r="VCL11" s="443"/>
      <c r="VCM11" s="443"/>
      <c r="VCN11" s="443"/>
      <c r="VCO11" s="443"/>
      <c r="VCP11" s="443"/>
      <c r="VCQ11" s="443"/>
      <c r="VCR11" s="443"/>
      <c r="VCS11" s="443"/>
      <c r="VCT11" s="443"/>
      <c r="VCU11" s="443"/>
      <c r="VCV11" s="443"/>
      <c r="VCW11" s="443"/>
      <c r="VCX11" s="443"/>
      <c r="VCY11" s="443"/>
      <c r="VCZ11" s="443"/>
      <c r="VDA11" s="443"/>
      <c r="VDB11" s="443"/>
      <c r="VDC11" s="443"/>
      <c r="VDD11" s="443"/>
      <c r="VDE11" s="443"/>
      <c r="VDF11" s="443"/>
      <c r="VDG11" s="443"/>
      <c r="VDH11" s="443"/>
      <c r="VDI11" s="443"/>
      <c r="VDJ11" s="443"/>
      <c r="VDK11" s="443"/>
      <c r="VDL11" s="443"/>
      <c r="VDM11" s="443"/>
      <c r="VDN11" s="443"/>
      <c r="VDO11" s="443"/>
      <c r="VDP11" s="443"/>
      <c r="VDQ11" s="443"/>
      <c r="VDR11" s="443"/>
      <c r="VDS11" s="443"/>
      <c r="VDT11" s="443"/>
      <c r="VDU11" s="443"/>
      <c r="VDV11" s="443"/>
      <c r="VDW11" s="443"/>
      <c r="VDX11" s="443"/>
      <c r="VDY11" s="443"/>
      <c r="VDZ11" s="443"/>
      <c r="VEA11" s="443"/>
      <c r="VEB11" s="443"/>
      <c r="VEC11" s="443"/>
      <c r="VED11" s="443"/>
      <c r="VEE11" s="443"/>
      <c r="VEF11" s="443"/>
      <c r="VEG11" s="443"/>
      <c r="VEH11" s="443"/>
      <c r="VEI11" s="443"/>
      <c r="VEJ11" s="443"/>
      <c r="VEK11" s="443"/>
      <c r="VEL11" s="443"/>
      <c r="VEM11" s="443"/>
      <c r="VEN11" s="443"/>
      <c r="VEO11" s="443"/>
      <c r="VEP11" s="443"/>
      <c r="VEQ11" s="443"/>
      <c r="VER11" s="443"/>
      <c r="VES11" s="443"/>
      <c r="VET11" s="443"/>
      <c r="VEU11" s="443"/>
      <c r="VEV11" s="443"/>
      <c r="VEW11" s="443"/>
      <c r="VEX11" s="443"/>
      <c r="VEY11" s="443"/>
      <c r="VEZ11" s="443"/>
      <c r="VFA11" s="443"/>
      <c r="VFB11" s="443"/>
      <c r="VFC11" s="443"/>
      <c r="VFD11" s="443"/>
      <c r="VFE11" s="443"/>
      <c r="VFF11" s="443"/>
      <c r="VFG11" s="443"/>
      <c r="VFH11" s="443"/>
      <c r="VFI11" s="443"/>
      <c r="VFJ11" s="443"/>
      <c r="VFK11" s="443"/>
      <c r="VFL11" s="443"/>
      <c r="VFM11" s="443"/>
      <c r="VFN11" s="443"/>
      <c r="VFO11" s="443"/>
      <c r="VFP11" s="443"/>
      <c r="VFQ11" s="443"/>
      <c r="VFR11" s="443"/>
      <c r="VFS11" s="443"/>
      <c r="VFT11" s="443"/>
      <c r="VFU11" s="443"/>
      <c r="VFV11" s="443"/>
      <c r="VFW11" s="443"/>
      <c r="VFX11" s="443"/>
      <c r="VFY11" s="443"/>
      <c r="VFZ11" s="443"/>
      <c r="VGA11" s="443"/>
      <c r="VGB11" s="443"/>
      <c r="VGC11" s="443"/>
      <c r="VGD11" s="443"/>
      <c r="VGE11" s="443"/>
      <c r="VGF11" s="443"/>
      <c r="VGG11" s="443"/>
      <c r="VGH11" s="443"/>
      <c r="VGI11" s="443"/>
      <c r="VGJ11" s="443"/>
      <c r="VGK11" s="443"/>
      <c r="VGL11" s="443"/>
      <c r="VGM11" s="443"/>
      <c r="VGN11" s="443"/>
      <c r="VGO11" s="443"/>
      <c r="VGP11" s="443"/>
      <c r="VGQ11" s="443"/>
      <c r="VGR11" s="443"/>
      <c r="VGS11" s="443"/>
      <c r="VGT11" s="443"/>
      <c r="VGU11" s="443"/>
      <c r="VGV11" s="443"/>
      <c r="VGW11" s="443"/>
      <c r="VGX11" s="443"/>
      <c r="VGY11" s="443"/>
      <c r="VGZ11" s="443"/>
      <c r="VHA11" s="443"/>
      <c r="VHB11" s="443"/>
      <c r="VHC11" s="443"/>
      <c r="VHD11" s="443"/>
      <c r="VHE11" s="443"/>
      <c r="VHF11" s="443"/>
      <c r="VHG11" s="443"/>
      <c r="VHH11" s="443"/>
      <c r="VHI11" s="443"/>
      <c r="VHJ11" s="443"/>
      <c r="VHK11" s="443"/>
      <c r="VHL11" s="443"/>
      <c r="VHM11" s="443"/>
      <c r="VHN11" s="443"/>
      <c r="VHO11" s="443"/>
      <c r="VHP11" s="443"/>
      <c r="VHQ11" s="443"/>
      <c r="VHR11" s="443"/>
      <c r="VHS11" s="443"/>
      <c r="VHT11" s="443"/>
      <c r="VHU11" s="443"/>
      <c r="VHV11" s="443"/>
      <c r="VHW11" s="443"/>
      <c r="VHX11" s="443"/>
      <c r="VHY11" s="443"/>
      <c r="VHZ11" s="443"/>
      <c r="VIA11" s="443"/>
      <c r="VIB11" s="443"/>
      <c r="VIC11" s="443"/>
      <c r="VID11" s="443"/>
      <c r="VIE11" s="443"/>
      <c r="VIF11" s="443"/>
      <c r="VIG11" s="443"/>
      <c r="VIH11" s="443"/>
      <c r="VII11" s="443"/>
      <c r="VIJ11" s="443"/>
      <c r="VIK11" s="443"/>
      <c r="VIL11" s="443"/>
      <c r="VIM11" s="443"/>
      <c r="VIN11" s="443"/>
      <c r="VIO11" s="443"/>
      <c r="VIP11" s="443"/>
      <c r="VIQ11" s="443"/>
      <c r="VIR11" s="443"/>
      <c r="VIS11" s="443"/>
      <c r="VIT11" s="443"/>
      <c r="VIU11" s="443"/>
      <c r="VIV11" s="443"/>
      <c r="VIW11" s="443"/>
      <c r="VIX11" s="443"/>
      <c r="VIY11" s="443"/>
      <c r="VIZ11" s="443"/>
      <c r="VJA11" s="443"/>
      <c r="VJB11" s="443"/>
      <c r="VJC11" s="443"/>
      <c r="VJD11" s="443"/>
      <c r="VJE11" s="443"/>
      <c r="VJF11" s="443"/>
      <c r="VJG11" s="443"/>
      <c r="VJH11" s="443"/>
      <c r="VJI11" s="443"/>
      <c r="VJJ11" s="443"/>
      <c r="VJK11" s="443"/>
      <c r="VJL11" s="443"/>
      <c r="VJM11" s="443"/>
      <c r="VJN11" s="443"/>
      <c r="VJO11" s="443"/>
      <c r="VJP11" s="443"/>
      <c r="VJQ11" s="443"/>
      <c r="VJR11" s="443"/>
      <c r="VJS11" s="443"/>
      <c r="VJT11" s="443"/>
      <c r="VJU11" s="443"/>
      <c r="VJV11" s="443"/>
      <c r="VJW11" s="443"/>
      <c r="VJX11" s="443"/>
      <c r="VJY11" s="443"/>
      <c r="VJZ11" s="443"/>
      <c r="VKA11" s="443"/>
      <c r="VKB11" s="443"/>
      <c r="VKC11" s="443"/>
      <c r="VKD11" s="443"/>
      <c r="VKE11" s="443"/>
      <c r="VKF11" s="443"/>
      <c r="VKG11" s="443"/>
      <c r="VKH11" s="443"/>
      <c r="VKI11" s="443"/>
      <c r="VKJ11" s="443"/>
      <c r="VKK11" s="443"/>
      <c r="VKL11" s="443"/>
      <c r="VKM11" s="443"/>
      <c r="VKN11" s="443"/>
      <c r="VKO11" s="443"/>
      <c r="VKP11" s="443"/>
      <c r="VKQ11" s="443"/>
      <c r="VKR11" s="443"/>
      <c r="VKS11" s="443"/>
      <c r="VKT11" s="443"/>
      <c r="VKU11" s="443"/>
      <c r="VKV11" s="443"/>
      <c r="VKW11" s="443"/>
      <c r="VKX11" s="443"/>
      <c r="VKY11" s="443"/>
      <c r="VKZ11" s="443"/>
      <c r="VLA11" s="443"/>
      <c r="VLB11" s="443"/>
      <c r="VLC11" s="443"/>
      <c r="VLD11" s="443"/>
      <c r="VLE11" s="443"/>
      <c r="VLF11" s="443"/>
      <c r="VLG11" s="443"/>
      <c r="VLH11" s="443"/>
      <c r="VLI11" s="443"/>
      <c r="VLJ11" s="443"/>
      <c r="VLK11" s="443"/>
      <c r="VLL11" s="443"/>
      <c r="VLM11" s="443"/>
      <c r="VLN11" s="443"/>
      <c r="VLO11" s="443"/>
      <c r="VLP11" s="443"/>
      <c r="VLQ11" s="443"/>
      <c r="VLR11" s="443"/>
      <c r="VLS11" s="443"/>
      <c r="VLT11" s="443"/>
      <c r="VLU11" s="443"/>
      <c r="VLV11" s="443"/>
      <c r="VLW11" s="443"/>
      <c r="VLX11" s="443"/>
      <c r="VLY11" s="443"/>
      <c r="VLZ11" s="443"/>
      <c r="VMA11" s="443"/>
      <c r="VMB11" s="443"/>
      <c r="VMC11" s="443"/>
      <c r="VMD11" s="443"/>
      <c r="VME11" s="443"/>
      <c r="VMF11" s="443"/>
      <c r="VMG11" s="443"/>
      <c r="VMH11" s="443"/>
      <c r="VMI11" s="443"/>
      <c r="VMJ11" s="443"/>
      <c r="VMK11" s="443"/>
      <c r="VML11" s="443"/>
      <c r="VMM11" s="443"/>
      <c r="VMN11" s="443"/>
      <c r="VMO11" s="443"/>
      <c r="VMP11" s="443"/>
      <c r="VMQ11" s="443"/>
      <c r="VMR11" s="443"/>
      <c r="VMS11" s="443"/>
      <c r="VMT11" s="443"/>
      <c r="VMU11" s="443"/>
      <c r="VMV11" s="443"/>
      <c r="VMW11" s="443"/>
      <c r="VMX11" s="443"/>
      <c r="VMY11" s="443"/>
      <c r="VMZ11" s="443"/>
      <c r="VNA11" s="443"/>
      <c r="VNB11" s="443"/>
      <c r="VNC11" s="443"/>
      <c r="VND11" s="443"/>
      <c r="VNE11" s="443"/>
      <c r="VNF11" s="443"/>
      <c r="VNG11" s="443"/>
      <c r="VNH11" s="443"/>
      <c r="VNI11" s="443"/>
      <c r="VNJ11" s="443"/>
      <c r="VNK11" s="443"/>
      <c r="VNL11" s="443"/>
      <c r="VNM11" s="443"/>
      <c r="VNN11" s="443"/>
      <c r="VNO11" s="443"/>
      <c r="VNP11" s="443"/>
      <c r="VNQ11" s="443"/>
      <c r="VNR11" s="443"/>
      <c r="VNS11" s="443"/>
      <c r="VNT11" s="443"/>
      <c r="VNU11" s="443"/>
      <c r="VNV11" s="443"/>
      <c r="VNW11" s="443"/>
      <c r="VNX11" s="443"/>
      <c r="VNY11" s="443"/>
      <c r="VNZ11" s="443"/>
      <c r="VOA11" s="443"/>
      <c r="VOB11" s="443"/>
      <c r="VOC11" s="443"/>
      <c r="VOD11" s="443"/>
      <c r="VOE11" s="443"/>
      <c r="VOF11" s="443"/>
      <c r="VOG11" s="443"/>
      <c r="VOH11" s="443"/>
      <c r="VOI11" s="443"/>
      <c r="VOJ11" s="443"/>
      <c r="VOK11" s="443"/>
      <c r="VOL11" s="443"/>
      <c r="VOM11" s="443"/>
      <c r="VON11" s="443"/>
      <c r="VOO11" s="443"/>
      <c r="VOP11" s="443"/>
      <c r="VOQ11" s="443"/>
      <c r="VOR11" s="443"/>
      <c r="VOS11" s="443"/>
      <c r="VOT11" s="443"/>
      <c r="VOU11" s="443"/>
      <c r="VOV11" s="443"/>
      <c r="VOW11" s="443"/>
      <c r="VOX11" s="443"/>
      <c r="VOY11" s="443"/>
      <c r="VOZ11" s="443"/>
      <c r="VPA11" s="443"/>
      <c r="VPB11" s="443"/>
      <c r="VPC11" s="443"/>
      <c r="VPD11" s="443"/>
      <c r="VPE11" s="443"/>
      <c r="VPF11" s="443"/>
      <c r="VPG11" s="443"/>
      <c r="VPH11" s="443"/>
      <c r="VPI11" s="443"/>
      <c r="VPJ11" s="443"/>
      <c r="VPK11" s="443"/>
      <c r="VPL11" s="443"/>
      <c r="VPM11" s="443"/>
      <c r="VPN11" s="443"/>
      <c r="VPO11" s="443"/>
      <c r="VPP11" s="443"/>
      <c r="VPQ11" s="443"/>
      <c r="VPR11" s="443"/>
      <c r="VPS11" s="443"/>
      <c r="VPT11" s="443"/>
      <c r="VPU11" s="443"/>
      <c r="VPV11" s="443"/>
      <c r="VPW11" s="443"/>
      <c r="VPX11" s="443"/>
      <c r="VPY11" s="443"/>
      <c r="VPZ11" s="443"/>
      <c r="VQA11" s="443"/>
      <c r="VQB11" s="443"/>
      <c r="VQC11" s="443"/>
      <c r="VQD11" s="443"/>
      <c r="VQE11" s="443"/>
      <c r="VQF11" s="443"/>
      <c r="VQG11" s="443"/>
      <c r="VQH11" s="443"/>
      <c r="VQI11" s="443"/>
      <c r="VQJ11" s="443"/>
      <c r="VQK11" s="443"/>
      <c r="VQL11" s="443"/>
      <c r="VQM11" s="443"/>
      <c r="VQN11" s="443"/>
      <c r="VQO11" s="443"/>
      <c r="VQP11" s="443"/>
      <c r="VQQ11" s="443"/>
      <c r="VQR11" s="443"/>
      <c r="VQS11" s="443"/>
      <c r="VQT11" s="443"/>
      <c r="VQU11" s="443"/>
      <c r="VQV11" s="443"/>
      <c r="VQW11" s="443"/>
      <c r="VQX11" s="443"/>
      <c r="VQY11" s="443"/>
      <c r="VQZ11" s="443"/>
      <c r="VRA11" s="443"/>
      <c r="VRB11" s="443"/>
      <c r="VRC11" s="443"/>
      <c r="VRD11" s="443"/>
      <c r="VRE11" s="443"/>
      <c r="VRF11" s="443"/>
      <c r="VRG11" s="443"/>
      <c r="VRH11" s="443"/>
      <c r="VRI11" s="443"/>
      <c r="VRJ11" s="443"/>
      <c r="VRK11" s="443"/>
      <c r="VRL11" s="443"/>
      <c r="VRM11" s="443"/>
      <c r="VRN11" s="443"/>
      <c r="VRO11" s="443"/>
      <c r="VRP11" s="443"/>
      <c r="VRQ11" s="443"/>
      <c r="VRR11" s="443"/>
      <c r="VRS11" s="443"/>
      <c r="VRT11" s="443"/>
      <c r="VRU11" s="443"/>
      <c r="VRV11" s="443"/>
      <c r="VRW11" s="443"/>
      <c r="VRX11" s="443"/>
      <c r="VRY11" s="443"/>
      <c r="VRZ11" s="443"/>
      <c r="VSA11" s="443"/>
      <c r="VSB11" s="443"/>
      <c r="VSC11" s="443"/>
      <c r="VSD11" s="443"/>
      <c r="VSE11" s="443"/>
      <c r="VSF11" s="443"/>
      <c r="VSG11" s="443"/>
      <c r="VSH11" s="443"/>
      <c r="VSI11" s="443"/>
      <c r="VSJ11" s="443"/>
      <c r="VSK11" s="443"/>
      <c r="VSL11" s="443"/>
      <c r="VSM11" s="443"/>
      <c r="VSN11" s="443"/>
      <c r="VSO11" s="443"/>
      <c r="VSP11" s="443"/>
      <c r="VSQ11" s="443"/>
      <c r="VSR11" s="443"/>
      <c r="VSS11" s="443"/>
      <c r="VST11" s="443"/>
      <c r="VSU11" s="443"/>
      <c r="VSV11" s="443"/>
      <c r="VSW11" s="443"/>
      <c r="VSX11" s="443"/>
      <c r="VSY11" s="443"/>
      <c r="VSZ11" s="443"/>
      <c r="VTA11" s="443"/>
      <c r="VTB11" s="443"/>
      <c r="VTC11" s="443"/>
      <c r="VTD11" s="443"/>
      <c r="VTE11" s="443"/>
      <c r="VTF11" s="443"/>
      <c r="VTG11" s="443"/>
      <c r="VTH11" s="443"/>
      <c r="VTI11" s="443"/>
      <c r="VTJ11" s="443"/>
      <c r="VTK11" s="443"/>
      <c r="VTL11" s="443"/>
      <c r="VTM11" s="443"/>
      <c r="VTN11" s="443"/>
      <c r="VTO11" s="443"/>
      <c r="VTP11" s="443"/>
      <c r="VTQ11" s="443"/>
      <c r="VTR11" s="443"/>
      <c r="VTS11" s="443"/>
      <c r="VTT11" s="443"/>
      <c r="VTU11" s="443"/>
      <c r="VTV11" s="443"/>
      <c r="VTW11" s="443"/>
      <c r="VTX11" s="443"/>
      <c r="VTY11" s="443"/>
      <c r="VTZ11" s="443"/>
      <c r="VUA11" s="443"/>
      <c r="VUB11" s="443"/>
      <c r="VUC11" s="443"/>
      <c r="VUD11" s="443"/>
      <c r="VUE11" s="443"/>
      <c r="VUF11" s="443"/>
      <c r="VUG11" s="443"/>
      <c r="VUH11" s="443"/>
      <c r="VUI11" s="443"/>
      <c r="VUJ11" s="443"/>
      <c r="VUK11" s="443"/>
      <c r="VUL11" s="443"/>
      <c r="VUM11" s="443"/>
      <c r="VUN11" s="443"/>
      <c r="VUO11" s="443"/>
      <c r="VUP11" s="443"/>
      <c r="VUQ11" s="443"/>
      <c r="VUR11" s="443"/>
      <c r="VUS11" s="443"/>
      <c r="VUT11" s="443"/>
      <c r="VUU11" s="443"/>
      <c r="VUV11" s="443"/>
      <c r="VUW11" s="443"/>
      <c r="VUX11" s="443"/>
      <c r="VUY11" s="443"/>
      <c r="VUZ11" s="443"/>
      <c r="VVA11" s="443"/>
      <c r="VVB11" s="443"/>
      <c r="VVC11" s="443"/>
      <c r="VVD11" s="443"/>
      <c r="VVE11" s="443"/>
      <c r="VVF11" s="443"/>
      <c r="VVG11" s="443"/>
      <c r="VVH11" s="443"/>
      <c r="VVI11" s="443"/>
      <c r="VVJ11" s="443"/>
      <c r="VVK11" s="443"/>
      <c r="VVL11" s="443"/>
      <c r="VVM11" s="443"/>
      <c r="VVN11" s="443"/>
      <c r="VVO11" s="443"/>
      <c r="VVP11" s="443"/>
      <c r="VVQ11" s="443"/>
      <c r="VVR11" s="443"/>
      <c r="VVS11" s="443"/>
      <c r="VVT11" s="443"/>
      <c r="VVU11" s="443"/>
      <c r="VVV11" s="443"/>
      <c r="VVW11" s="443"/>
      <c r="VVX11" s="443"/>
      <c r="VVY11" s="443"/>
      <c r="VVZ11" s="443"/>
      <c r="VWA11" s="443"/>
      <c r="VWB11" s="443"/>
      <c r="VWC11" s="443"/>
      <c r="VWD11" s="443"/>
      <c r="VWE11" s="443"/>
      <c r="VWF11" s="443"/>
      <c r="VWG11" s="443"/>
      <c r="VWH11" s="443"/>
      <c r="VWI11" s="443"/>
      <c r="VWJ11" s="443"/>
      <c r="VWK11" s="443"/>
      <c r="VWL11" s="443"/>
      <c r="VWM11" s="443"/>
      <c r="VWN11" s="443"/>
      <c r="VWO11" s="443"/>
      <c r="VWP11" s="443"/>
      <c r="VWQ11" s="443"/>
      <c r="VWR11" s="443"/>
      <c r="VWS11" s="443"/>
      <c r="VWT11" s="443"/>
      <c r="VWU11" s="443"/>
      <c r="VWV11" s="443"/>
      <c r="VWW11" s="443"/>
      <c r="VWX11" s="443"/>
      <c r="VWY11" s="443"/>
      <c r="VWZ11" s="443"/>
      <c r="VXA11" s="443"/>
      <c r="VXB11" s="443"/>
      <c r="VXC11" s="443"/>
      <c r="VXD11" s="443"/>
      <c r="VXE11" s="443"/>
      <c r="VXF11" s="443"/>
      <c r="VXG11" s="443"/>
      <c r="VXH11" s="443"/>
      <c r="VXI11" s="443"/>
      <c r="VXJ11" s="443"/>
      <c r="VXK11" s="443"/>
      <c r="VXL11" s="443"/>
      <c r="VXM11" s="443"/>
      <c r="VXN11" s="443"/>
      <c r="VXO11" s="443"/>
      <c r="VXP11" s="443"/>
      <c r="VXQ11" s="443"/>
      <c r="VXR11" s="443"/>
      <c r="VXS11" s="443"/>
      <c r="VXT11" s="443"/>
      <c r="VXU11" s="443"/>
      <c r="VXV11" s="443"/>
      <c r="VXW11" s="443"/>
      <c r="VXX11" s="443"/>
      <c r="VXY11" s="443"/>
      <c r="VXZ11" s="443"/>
      <c r="VYA11" s="443"/>
      <c r="VYB11" s="443"/>
      <c r="VYC11" s="443"/>
      <c r="VYD11" s="443"/>
      <c r="VYE11" s="443"/>
      <c r="VYF11" s="443"/>
      <c r="VYG11" s="443"/>
      <c r="VYH11" s="443"/>
      <c r="VYI11" s="443"/>
      <c r="VYJ11" s="443"/>
      <c r="VYK11" s="443"/>
      <c r="VYL11" s="443"/>
      <c r="VYM11" s="443"/>
      <c r="VYN11" s="443"/>
      <c r="VYO11" s="443"/>
      <c r="VYP11" s="443"/>
      <c r="VYQ11" s="443"/>
      <c r="VYR11" s="443"/>
      <c r="VYS11" s="443"/>
      <c r="VYT11" s="443"/>
      <c r="VYU11" s="443"/>
      <c r="VYV11" s="443"/>
      <c r="VYW11" s="443"/>
      <c r="VYX11" s="443"/>
      <c r="VYY11" s="443"/>
      <c r="VYZ11" s="443"/>
      <c r="VZA11" s="443"/>
      <c r="VZB11" s="443"/>
      <c r="VZC11" s="443"/>
      <c r="VZD11" s="443"/>
      <c r="VZE11" s="443"/>
      <c r="VZF11" s="443"/>
      <c r="VZG11" s="443"/>
      <c r="VZH11" s="443"/>
      <c r="VZI11" s="443"/>
      <c r="VZJ11" s="443"/>
      <c r="VZK11" s="443"/>
      <c r="VZL11" s="443"/>
      <c r="VZM11" s="443"/>
      <c r="VZN11" s="443"/>
      <c r="VZO11" s="443"/>
      <c r="VZP11" s="443"/>
      <c r="VZQ11" s="443"/>
      <c r="VZR11" s="443"/>
      <c r="VZS11" s="443"/>
      <c r="VZT11" s="443"/>
      <c r="VZU11" s="443"/>
      <c r="VZV11" s="443"/>
      <c r="VZW11" s="443"/>
      <c r="VZX11" s="443"/>
      <c r="VZY11" s="443"/>
      <c r="VZZ11" s="443"/>
      <c r="WAA11" s="443"/>
      <c r="WAB11" s="443"/>
      <c r="WAC11" s="443"/>
      <c r="WAD11" s="443"/>
      <c r="WAE11" s="443"/>
      <c r="WAF11" s="443"/>
      <c r="WAG11" s="443"/>
      <c r="WAH11" s="443"/>
      <c r="WAI11" s="443"/>
      <c r="WAJ11" s="443"/>
      <c r="WAK11" s="443"/>
      <c r="WAL11" s="443"/>
      <c r="WAM11" s="443"/>
      <c r="WAN11" s="443"/>
      <c r="WAO11" s="443"/>
      <c r="WAP11" s="443"/>
      <c r="WAQ11" s="443"/>
      <c r="WAR11" s="443"/>
      <c r="WAS11" s="443"/>
      <c r="WAT11" s="443"/>
      <c r="WAU11" s="443"/>
      <c r="WAV11" s="443"/>
      <c r="WAW11" s="443"/>
      <c r="WAX11" s="443"/>
      <c r="WAY11" s="443"/>
      <c r="WAZ11" s="443"/>
      <c r="WBA11" s="443"/>
      <c r="WBB11" s="443"/>
      <c r="WBC11" s="443"/>
      <c r="WBD11" s="443"/>
      <c r="WBE11" s="443"/>
      <c r="WBF11" s="443"/>
      <c r="WBG11" s="443"/>
      <c r="WBH11" s="443"/>
      <c r="WBI11" s="443"/>
      <c r="WBJ11" s="443"/>
      <c r="WBK11" s="443"/>
      <c r="WBL11" s="443"/>
      <c r="WBM11" s="443"/>
      <c r="WBN11" s="443"/>
      <c r="WBO11" s="443"/>
      <c r="WBP11" s="443"/>
      <c r="WBQ11" s="443"/>
      <c r="WBR11" s="443"/>
      <c r="WBS11" s="443"/>
      <c r="WBT11" s="443"/>
      <c r="WBU11" s="443"/>
      <c r="WBV11" s="443"/>
      <c r="WBW11" s="443"/>
      <c r="WBX11" s="443"/>
      <c r="WBY11" s="443"/>
      <c r="WBZ11" s="443"/>
      <c r="WCA11" s="443"/>
      <c r="WCB11" s="443"/>
      <c r="WCC11" s="443"/>
      <c r="WCD11" s="443"/>
      <c r="WCE11" s="443"/>
      <c r="WCF11" s="443"/>
      <c r="WCG11" s="443"/>
      <c r="WCH11" s="443"/>
      <c r="WCI11" s="443"/>
      <c r="WCJ11" s="443"/>
      <c r="WCK11" s="443"/>
      <c r="WCL11" s="443"/>
      <c r="WCM11" s="443"/>
      <c r="WCN11" s="443"/>
      <c r="WCO11" s="443"/>
      <c r="WCP11" s="443"/>
      <c r="WCQ11" s="443"/>
      <c r="WCR11" s="443"/>
      <c r="WCS11" s="443"/>
      <c r="WCT11" s="443"/>
      <c r="WCU11" s="443"/>
      <c r="WCV11" s="443"/>
      <c r="WCW11" s="443"/>
      <c r="WCX11" s="443"/>
      <c r="WCY11" s="443"/>
      <c r="WCZ11" s="443"/>
      <c r="WDA11" s="443"/>
      <c r="WDB11" s="443"/>
      <c r="WDC11" s="443"/>
      <c r="WDD11" s="443"/>
      <c r="WDE11" s="443"/>
      <c r="WDF11" s="443"/>
      <c r="WDG11" s="443"/>
      <c r="WDH11" s="443"/>
      <c r="WDI11" s="443"/>
      <c r="WDJ11" s="443"/>
      <c r="WDK11" s="443"/>
      <c r="WDL11" s="443"/>
      <c r="WDM11" s="443"/>
      <c r="WDN11" s="443"/>
      <c r="WDO11" s="443"/>
      <c r="WDP11" s="443"/>
      <c r="WDQ11" s="443"/>
      <c r="WDR11" s="443"/>
      <c r="WDS11" s="443"/>
      <c r="WDT11" s="443"/>
      <c r="WDU11" s="443"/>
      <c r="WDV11" s="443"/>
      <c r="WDW11" s="443"/>
      <c r="WDX11" s="443"/>
      <c r="WDY11" s="443"/>
      <c r="WDZ11" s="443"/>
      <c r="WEA11" s="443"/>
      <c r="WEB11" s="443"/>
      <c r="WEC11" s="443"/>
      <c r="WED11" s="443"/>
      <c r="WEE11" s="443"/>
      <c r="WEF11" s="443"/>
      <c r="WEG11" s="443"/>
      <c r="WEH11" s="443"/>
      <c r="WEI11" s="443"/>
      <c r="WEJ11" s="443"/>
      <c r="WEK11" s="443"/>
      <c r="WEL11" s="443"/>
      <c r="WEM11" s="443"/>
      <c r="WEN11" s="443"/>
      <c r="WEO11" s="443"/>
      <c r="WEP11" s="443"/>
      <c r="WEQ11" s="443"/>
      <c r="WER11" s="443"/>
      <c r="WES11" s="443"/>
      <c r="WET11" s="443"/>
      <c r="WEU11" s="443"/>
      <c r="WEV11" s="443"/>
      <c r="WEW11" s="443"/>
      <c r="WEX11" s="443"/>
      <c r="WEY11" s="443"/>
      <c r="WEZ11" s="443"/>
      <c r="WFA11" s="443"/>
      <c r="WFB11" s="443"/>
      <c r="WFC11" s="443"/>
      <c r="WFD11" s="443"/>
      <c r="WFE11" s="443"/>
      <c r="WFF11" s="443"/>
      <c r="WFG11" s="443"/>
      <c r="WFH11" s="443"/>
      <c r="WFI11" s="443"/>
      <c r="WFJ11" s="443"/>
      <c r="WFK11" s="443"/>
      <c r="WFL11" s="443"/>
      <c r="WFM11" s="443"/>
      <c r="WFN11" s="443"/>
      <c r="WFO11" s="443"/>
      <c r="WFP11" s="443"/>
      <c r="WFQ11" s="443"/>
      <c r="WFR11" s="443"/>
      <c r="WFS11" s="443"/>
      <c r="WFT11" s="443"/>
      <c r="WFU11" s="443"/>
      <c r="WFV11" s="443"/>
      <c r="WFW11" s="443"/>
      <c r="WFX11" s="443"/>
      <c r="WFY11" s="443"/>
      <c r="WFZ11" s="443"/>
      <c r="WGA11" s="443"/>
      <c r="WGB11" s="443"/>
      <c r="WGC11" s="443"/>
      <c r="WGD11" s="443"/>
      <c r="WGE11" s="443"/>
      <c r="WGF11" s="443"/>
      <c r="WGG11" s="443"/>
      <c r="WGH11" s="443"/>
      <c r="WGI11" s="443"/>
      <c r="WGJ11" s="443"/>
      <c r="WGK11" s="443"/>
      <c r="WGL11" s="443"/>
      <c r="WGM11" s="443"/>
      <c r="WGN11" s="443"/>
      <c r="WGO11" s="443"/>
      <c r="WGP11" s="443"/>
      <c r="WGQ11" s="443"/>
      <c r="WGR11" s="443"/>
      <c r="WGS11" s="443"/>
      <c r="WGT11" s="443"/>
      <c r="WGU11" s="443"/>
      <c r="WGV11" s="443"/>
      <c r="WGW11" s="443"/>
      <c r="WGX11" s="443"/>
      <c r="WGY11" s="443"/>
      <c r="WGZ11" s="443"/>
      <c r="WHA11" s="443"/>
      <c r="WHB11" s="443"/>
      <c r="WHC11" s="443"/>
      <c r="WHD11" s="443"/>
      <c r="WHE11" s="443"/>
      <c r="WHF11" s="443"/>
      <c r="WHG11" s="443"/>
      <c r="WHH11" s="443"/>
      <c r="WHI11" s="443"/>
      <c r="WHJ11" s="443"/>
      <c r="WHK11" s="443"/>
      <c r="WHL11" s="443"/>
      <c r="WHM11" s="443"/>
      <c r="WHN11" s="443"/>
      <c r="WHO11" s="443"/>
      <c r="WHP11" s="443"/>
      <c r="WHQ11" s="443"/>
      <c r="WHR11" s="443"/>
      <c r="WHS11" s="443"/>
      <c r="WHT11" s="443"/>
      <c r="WHU11" s="443"/>
      <c r="WHV11" s="443"/>
      <c r="WHW11" s="443"/>
      <c r="WHX11" s="443"/>
      <c r="WHY11" s="443"/>
      <c r="WHZ11" s="443"/>
      <c r="WIA11" s="443"/>
      <c r="WIB11" s="443"/>
      <c r="WIC11" s="443"/>
      <c r="WID11" s="443"/>
      <c r="WIE11" s="443"/>
      <c r="WIF11" s="443"/>
      <c r="WIG11" s="443"/>
      <c r="WIH11" s="443"/>
      <c r="WII11" s="443"/>
      <c r="WIJ11" s="443"/>
      <c r="WIK11" s="443"/>
      <c r="WIL11" s="443"/>
      <c r="WIM11" s="443"/>
      <c r="WIN11" s="443"/>
      <c r="WIO11" s="443"/>
      <c r="WIP11" s="443"/>
      <c r="WIQ11" s="443"/>
      <c r="WIR11" s="443"/>
      <c r="WIS11" s="443"/>
      <c r="WIT11" s="443"/>
      <c r="WIU11" s="443"/>
      <c r="WIV11" s="443"/>
      <c r="WIW11" s="443"/>
      <c r="WIX11" s="443"/>
      <c r="WIY11" s="443"/>
      <c r="WIZ11" s="443"/>
      <c r="WJA11" s="443"/>
      <c r="WJB11" s="443"/>
      <c r="WJC11" s="443"/>
      <c r="WJD11" s="443"/>
      <c r="WJE11" s="443"/>
      <c r="WJF11" s="443"/>
      <c r="WJG11" s="443"/>
      <c r="WJH11" s="443"/>
      <c r="WJI11" s="443"/>
      <c r="WJJ11" s="443"/>
      <c r="WJK11" s="443"/>
      <c r="WJL11" s="443"/>
      <c r="WJM11" s="443"/>
      <c r="WJN11" s="443"/>
      <c r="WJO11" s="443"/>
      <c r="WJP11" s="443"/>
      <c r="WJQ11" s="443"/>
      <c r="WJR11" s="443"/>
      <c r="WJS11" s="443"/>
      <c r="WJT11" s="443"/>
      <c r="WJU11" s="443"/>
      <c r="WJV11" s="443"/>
      <c r="WJW11" s="443"/>
      <c r="WJX11" s="443"/>
      <c r="WJY11" s="443"/>
      <c r="WJZ11" s="443"/>
      <c r="WKA11" s="443"/>
      <c r="WKB11" s="443"/>
      <c r="WKC11" s="443"/>
      <c r="WKD11" s="443"/>
      <c r="WKE11" s="443"/>
      <c r="WKF11" s="443"/>
      <c r="WKG11" s="443"/>
      <c r="WKH11" s="443"/>
      <c r="WKI11" s="443"/>
      <c r="WKJ11" s="443"/>
      <c r="WKK11" s="443"/>
      <c r="WKL11" s="443"/>
      <c r="WKM11" s="443"/>
      <c r="WKN11" s="443"/>
      <c r="WKO11" s="443"/>
      <c r="WKP11" s="443"/>
      <c r="WKQ11" s="443"/>
      <c r="WKR11" s="443"/>
      <c r="WKS11" s="443"/>
      <c r="WKT11" s="443"/>
      <c r="WKU11" s="443"/>
      <c r="WKV11" s="443"/>
      <c r="WKW11" s="443"/>
      <c r="WKX11" s="443"/>
      <c r="WKY11" s="443"/>
      <c r="WKZ11" s="443"/>
      <c r="WLA11" s="443"/>
      <c r="WLB11" s="443"/>
      <c r="WLC11" s="443"/>
      <c r="WLD11" s="443"/>
      <c r="WLE11" s="443"/>
      <c r="WLF11" s="443"/>
      <c r="WLG11" s="443"/>
      <c r="WLH11" s="443"/>
      <c r="WLI11" s="443"/>
      <c r="WLJ11" s="443"/>
      <c r="WLK11" s="443"/>
      <c r="WLL11" s="443"/>
      <c r="WLM11" s="443"/>
      <c r="WLN11" s="443"/>
      <c r="WLO11" s="443"/>
      <c r="WLP11" s="443"/>
      <c r="WLQ11" s="443"/>
      <c r="WLR11" s="443"/>
      <c r="WLS11" s="443"/>
      <c r="WLT11" s="443"/>
      <c r="WLU11" s="443"/>
      <c r="WLV11" s="443"/>
      <c r="WLW11" s="443"/>
      <c r="WLX11" s="443"/>
      <c r="WLY11" s="443"/>
      <c r="WLZ11" s="443"/>
      <c r="WMA11" s="443"/>
      <c r="WMB11" s="443"/>
      <c r="WMC11" s="443"/>
      <c r="WMD11" s="443"/>
      <c r="WME11" s="443"/>
      <c r="WMF11" s="443"/>
      <c r="WMG11" s="443"/>
      <c r="WMH11" s="443"/>
      <c r="WMI11" s="443"/>
      <c r="WMJ11" s="443"/>
      <c r="WMK11" s="443"/>
      <c r="WML11" s="443"/>
      <c r="WMM11" s="443"/>
      <c r="WMN11" s="443"/>
      <c r="WMO11" s="443"/>
      <c r="WMP11" s="443"/>
      <c r="WMQ11" s="443"/>
      <c r="WMR11" s="443"/>
      <c r="WMS11" s="443"/>
      <c r="WMT11" s="443"/>
      <c r="WMU11" s="443"/>
      <c r="WMV11" s="443"/>
      <c r="WMW11" s="443"/>
      <c r="WMX11" s="443"/>
      <c r="WMY11" s="443"/>
      <c r="WMZ11" s="443"/>
      <c r="WNA11" s="443"/>
      <c r="WNB11" s="443"/>
      <c r="WNC11" s="443"/>
      <c r="WND11" s="443"/>
      <c r="WNE11" s="443"/>
      <c r="WNF11" s="443"/>
      <c r="WNG11" s="443"/>
      <c r="WNH11" s="443"/>
      <c r="WNI11" s="443"/>
      <c r="WNJ11" s="443"/>
      <c r="WNK11" s="443"/>
      <c r="WNL11" s="443"/>
      <c r="WNM11" s="443"/>
      <c r="WNN11" s="443"/>
      <c r="WNO11" s="443"/>
      <c r="WNP11" s="443"/>
      <c r="WNQ11" s="443"/>
      <c r="WNR11" s="443"/>
      <c r="WNS11" s="443"/>
      <c r="WNT11" s="443"/>
      <c r="WNU11" s="443"/>
      <c r="WNV11" s="443"/>
      <c r="WNW11" s="443"/>
      <c r="WNX11" s="443"/>
      <c r="WNY11" s="443"/>
      <c r="WNZ11" s="443"/>
      <c r="WOA11" s="443"/>
      <c r="WOB11" s="443"/>
      <c r="WOC11" s="443"/>
      <c r="WOD11" s="443"/>
      <c r="WOE11" s="443"/>
      <c r="WOF11" s="443"/>
      <c r="WOG11" s="443"/>
      <c r="WOH11" s="443"/>
      <c r="WOI11" s="443"/>
      <c r="WOJ11" s="443"/>
      <c r="WOK11" s="443"/>
      <c r="WOL11" s="443"/>
      <c r="WOM11" s="443"/>
      <c r="WON11" s="443"/>
      <c r="WOO11" s="443"/>
      <c r="WOP11" s="443"/>
      <c r="WOQ11" s="443"/>
      <c r="WOR11" s="443"/>
      <c r="WOS11" s="443"/>
      <c r="WOT11" s="443"/>
      <c r="WOU11" s="443"/>
      <c r="WOV11" s="443"/>
      <c r="WOW11" s="443"/>
      <c r="WOX11" s="443"/>
      <c r="WOY11" s="443"/>
      <c r="WOZ11" s="443"/>
      <c r="WPA11" s="443"/>
      <c r="WPB11" s="443"/>
      <c r="WPC11" s="443"/>
      <c r="WPD11" s="443"/>
      <c r="WPE11" s="443"/>
      <c r="WPF11" s="443"/>
      <c r="WPG11" s="443"/>
      <c r="WPH11" s="443"/>
      <c r="WPI11" s="443"/>
      <c r="WPJ11" s="443"/>
      <c r="WPK11" s="443"/>
      <c r="WPL11" s="443"/>
      <c r="WPM11" s="443"/>
      <c r="WPN11" s="443"/>
      <c r="WPO11" s="443"/>
      <c r="WPP11" s="443"/>
      <c r="WPQ11" s="443"/>
      <c r="WPR11" s="443"/>
      <c r="WPS11" s="443"/>
      <c r="WPT11" s="443"/>
      <c r="WPU11" s="443"/>
      <c r="WPV11" s="443"/>
      <c r="WPW11" s="443"/>
      <c r="WPX11" s="443"/>
      <c r="WPY11" s="443"/>
      <c r="WPZ11" s="443"/>
      <c r="WQA11" s="443"/>
      <c r="WQB11" s="443"/>
      <c r="WQC11" s="443"/>
      <c r="WQD11" s="443"/>
      <c r="WQE11" s="443"/>
      <c r="WQF11" s="443"/>
      <c r="WQG11" s="443"/>
      <c r="WQH11" s="443"/>
      <c r="WQI11" s="443"/>
      <c r="WQJ11" s="443"/>
      <c r="WQK11" s="443"/>
      <c r="WQL11" s="443"/>
      <c r="WQM11" s="443"/>
      <c r="WQN11" s="443"/>
      <c r="WQO11" s="443"/>
      <c r="WQP11" s="443"/>
      <c r="WQQ11" s="443"/>
      <c r="WQR11" s="443"/>
      <c r="WQS11" s="443"/>
      <c r="WQT11" s="443"/>
      <c r="WQU11" s="443"/>
      <c r="WQV11" s="443"/>
      <c r="WQW11" s="443"/>
      <c r="WQX11" s="443"/>
      <c r="WQY11" s="443"/>
      <c r="WQZ11" s="443"/>
      <c r="WRA11" s="443"/>
      <c r="WRB11" s="443"/>
      <c r="WRC11" s="443"/>
      <c r="WRD11" s="443"/>
      <c r="WRE11" s="443"/>
      <c r="WRF11" s="443"/>
      <c r="WRG11" s="443"/>
      <c r="WRH11" s="443"/>
      <c r="WRI11" s="443"/>
      <c r="WRJ11" s="443"/>
      <c r="WRK11" s="443"/>
      <c r="WRL11" s="443"/>
      <c r="WRM11" s="443"/>
      <c r="WRN11" s="443"/>
      <c r="WRO11" s="443"/>
      <c r="WRP11" s="443"/>
      <c r="WRQ11" s="443"/>
      <c r="WRR11" s="443"/>
      <c r="WRS11" s="443"/>
      <c r="WRT11" s="443"/>
      <c r="WRU11" s="443"/>
      <c r="WRV11" s="443"/>
      <c r="WRW11" s="443"/>
      <c r="WRX11" s="443"/>
      <c r="WRY11" s="443"/>
      <c r="WRZ11" s="443"/>
      <c r="WSA11" s="443"/>
      <c r="WSB11" s="443"/>
      <c r="WSC11" s="443"/>
      <c r="WSD11" s="443"/>
      <c r="WSE11" s="443"/>
      <c r="WSF11" s="443"/>
      <c r="WSG11" s="443"/>
      <c r="WSH11" s="443"/>
      <c r="WSI11" s="443"/>
      <c r="WSJ11" s="443"/>
      <c r="WSK11" s="443"/>
      <c r="WSL11" s="443"/>
      <c r="WSM11" s="443"/>
      <c r="WSN11" s="443"/>
      <c r="WSO11" s="443"/>
      <c r="WSP11" s="443"/>
      <c r="WSQ11" s="443"/>
      <c r="WSR11" s="443"/>
      <c r="WSS11" s="443"/>
      <c r="WST11" s="443"/>
      <c r="WSU11" s="443"/>
      <c r="WSV11" s="443"/>
      <c r="WSW11" s="443"/>
      <c r="WSX11" s="443"/>
      <c r="WSY11" s="443"/>
      <c r="WSZ11" s="443"/>
    </row>
    <row r="12" spans="1:16068" s="444" customFormat="1" ht="28.5" customHeight="1">
      <c r="A12" s="436" t="s">
        <v>9</v>
      </c>
      <c r="B12" s="445" t="s">
        <v>1021</v>
      </c>
      <c r="C12" s="438"/>
      <c r="D12" s="438"/>
      <c r="E12" s="439"/>
      <c r="F12" s="439"/>
      <c r="G12" s="438"/>
      <c r="H12" s="416">
        <f>H13</f>
        <v>9000</v>
      </c>
      <c r="I12" s="416">
        <f t="shared" ref="I12:BG13" si="2">I13</f>
        <v>9000</v>
      </c>
      <c r="J12" s="416">
        <f t="shared" si="2"/>
        <v>0</v>
      </c>
      <c r="K12" s="416">
        <f t="shared" si="2"/>
        <v>0</v>
      </c>
      <c r="L12" s="416">
        <f t="shared" si="2"/>
        <v>0</v>
      </c>
      <c r="M12" s="416">
        <f t="shared" si="2"/>
        <v>0</v>
      </c>
      <c r="N12" s="416">
        <f t="shared" si="2"/>
        <v>0</v>
      </c>
      <c r="O12" s="416">
        <f t="shared" si="2"/>
        <v>0</v>
      </c>
      <c r="P12" s="416">
        <f t="shared" si="2"/>
        <v>0</v>
      </c>
      <c r="Q12" s="416">
        <f t="shared" si="2"/>
        <v>0</v>
      </c>
      <c r="R12" s="416">
        <f t="shared" si="2"/>
        <v>0</v>
      </c>
      <c r="S12" s="416">
        <f t="shared" si="2"/>
        <v>0</v>
      </c>
      <c r="T12" s="416">
        <f t="shared" si="2"/>
        <v>0</v>
      </c>
      <c r="U12" s="416">
        <f t="shared" si="2"/>
        <v>0</v>
      </c>
      <c r="V12" s="416">
        <f t="shared" si="2"/>
        <v>0</v>
      </c>
      <c r="W12" s="416">
        <f t="shared" si="2"/>
        <v>0</v>
      </c>
      <c r="X12" s="416">
        <f t="shared" si="2"/>
        <v>0</v>
      </c>
      <c r="Y12" s="416">
        <f t="shared" si="2"/>
        <v>0</v>
      </c>
      <c r="Z12" s="416">
        <f t="shared" si="2"/>
        <v>0</v>
      </c>
      <c r="AA12" s="416">
        <f t="shared" si="2"/>
        <v>0</v>
      </c>
      <c r="AB12" s="416">
        <f t="shared" si="2"/>
        <v>0</v>
      </c>
      <c r="AC12" s="416">
        <f t="shared" si="2"/>
        <v>0</v>
      </c>
      <c r="AD12" s="416">
        <f t="shared" si="2"/>
        <v>0</v>
      </c>
      <c r="AE12" s="416">
        <f t="shared" si="2"/>
        <v>0</v>
      </c>
      <c r="AF12" s="416">
        <f t="shared" si="2"/>
        <v>0</v>
      </c>
      <c r="AG12" s="416">
        <f t="shared" si="2"/>
        <v>0</v>
      </c>
      <c r="AH12" s="416">
        <f t="shared" si="2"/>
        <v>0</v>
      </c>
      <c r="AI12" s="416">
        <f t="shared" si="2"/>
        <v>0</v>
      </c>
      <c r="AJ12" s="416">
        <f t="shared" si="2"/>
        <v>0</v>
      </c>
      <c r="AK12" s="416">
        <f t="shared" si="2"/>
        <v>0</v>
      </c>
      <c r="AL12" s="416">
        <f t="shared" si="2"/>
        <v>0</v>
      </c>
      <c r="AM12" s="416">
        <f t="shared" si="2"/>
        <v>0</v>
      </c>
      <c r="AN12" s="416">
        <f t="shared" si="2"/>
        <v>0</v>
      </c>
      <c r="AO12" s="416">
        <f t="shared" si="2"/>
        <v>0</v>
      </c>
      <c r="AP12" s="416">
        <f t="shared" si="2"/>
        <v>8900</v>
      </c>
      <c r="AQ12" s="416">
        <f t="shared" si="2"/>
        <v>0</v>
      </c>
      <c r="AR12" s="416">
        <f t="shared" si="2"/>
        <v>8900</v>
      </c>
      <c r="AS12" s="416">
        <f t="shared" si="2"/>
        <v>0</v>
      </c>
      <c r="AT12" s="416">
        <f t="shared" si="2"/>
        <v>0</v>
      </c>
      <c r="AU12" s="416">
        <f t="shared" si="2"/>
        <v>0</v>
      </c>
      <c r="AV12" s="416">
        <f t="shared" si="2"/>
        <v>0</v>
      </c>
      <c r="AW12" s="416">
        <f t="shared" si="2"/>
        <v>0</v>
      </c>
      <c r="AX12" s="416">
        <f t="shared" si="2"/>
        <v>0</v>
      </c>
      <c r="AY12" s="416">
        <f t="shared" si="2"/>
        <v>0</v>
      </c>
      <c r="AZ12" s="416">
        <f t="shared" si="2"/>
        <v>0</v>
      </c>
      <c r="BA12" s="416">
        <f t="shared" si="2"/>
        <v>0</v>
      </c>
      <c r="BB12" s="416">
        <f t="shared" si="2"/>
        <v>0</v>
      </c>
      <c r="BC12" s="416">
        <f t="shared" si="2"/>
        <v>0</v>
      </c>
      <c r="BD12" s="416">
        <f t="shared" si="2"/>
        <v>0</v>
      </c>
      <c r="BE12" s="416">
        <f t="shared" si="2"/>
        <v>0</v>
      </c>
      <c r="BF12" s="416">
        <f t="shared" si="2"/>
        <v>8900</v>
      </c>
      <c r="BG12" s="416">
        <f t="shared" si="2"/>
        <v>0</v>
      </c>
      <c r="BH12" s="446"/>
      <c r="BI12" s="440"/>
      <c r="BJ12" s="440"/>
      <c r="BK12" s="440"/>
      <c r="BL12" s="440"/>
      <c r="BM12" s="440"/>
      <c r="BN12" s="440"/>
      <c r="BO12" s="440"/>
      <c r="BP12" s="440"/>
      <c r="BQ12" s="440"/>
      <c r="BR12" s="441"/>
      <c r="BS12" s="441"/>
      <c r="BT12" s="441"/>
      <c r="BU12" s="441"/>
      <c r="BV12" s="441"/>
      <c r="BW12" s="441"/>
      <c r="BX12" s="441"/>
      <c r="BY12" s="441"/>
      <c r="BZ12" s="441"/>
      <c r="CA12" s="441"/>
      <c r="CB12" s="441"/>
      <c r="CC12" s="441"/>
      <c r="CD12" s="441"/>
      <c r="CE12" s="441"/>
      <c r="CF12" s="441"/>
      <c r="CG12" s="441"/>
      <c r="CH12" s="441"/>
      <c r="CI12" s="441"/>
      <c r="CJ12" s="441"/>
      <c r="CK12" s="441"/>
      <c r="CL12" s="441"/>
      <c r="CM12" s="441"/>
      <c r="CN12" s="441"/>
      <c r="CO12" s="441"/>
      <c r="CP12" s="441"/>
      <c r="CQ12" s="441"/>
      <c r="CR12" s="441"/>
      <c r="CS12" s="441"/>
      <c r="CT12" s="441"/>
      <c r="CU12" s="441"/>
      <c r="CV12" s="441"/>
      <c r="CW12" s="442"/>
      <c r="CX12" s="443"/>
      <c r="CY12" s="443"/>
      <c r="CZ12" s="443"/>
      <c r="DA12" s="443"/>
      <c r="DB12" s="443"/>
      <c r="DC12" s="443"/>
      <c r="DD12" s="443"/>
      <c r="DE12" s="443"/>
      <c r="DF12" s="443"/>
      <c r="DG12" s="443"/>
      <c r="DH12" s="443"/>
      <c r="DI12" s="443"/>
      <c r="DJ12" s="443"/>
      <c r="DK12" s="443"/>
      <c r="DL12" s="443"/>
      <c r="DM12" s="443"/>
      <c r="DN12" s="443"/>
      <c r="DO12" s="443"/>
      <c r="DP12" s="443"/>
      <c r="DQ12" s="443"/>
      <c r="DR12" s="443"/>
      <c r="DS12" s="443"/>
      <c r="DT12" s="443"/>
      <c r="DU12" s="443"/>
      <c r="DV12" s="443"/>
      <c r="DW12" s="443"/>
      <c r="DX12" s="443"/>
      <c r="DY12" s="443"/>
      <c r="DZ12" s="443"/>
      <c r="EA12" s="443"/>
      <c r="EB12" s="443"/>
      <c r="EC12" s="443"/>
      <c r="ED12" s="443"/>
      <c r="EE12" s="443"/>
      <c r="EF12" s="443"/>
      <c r="EG12" s="443"/>
      <c r="EH12" s="443"/>
      <c r="EI12" s="443"/>
      <c r="EJ12" s="443"/>
      <c r="EK12" s="443"/>
      <c r="EL12" s="443"/>
      <c r="EM12" s="443"/>
      <c r="EN12" s="443"/>
      <c r="EO12" s="443"/>
      <c r="EP12" s="443"/>
      <c r="EQ12" s="443"/>
      <c r="ER12" s="443"/>
      <c r="ES12" s="443"/>
      <c r="ET12" s="443"/>
      <c r="EU12" s="443"/>
      <c r="EV12" s="443"/>
      <c r="EW12" s="443"/>
      <c r="EX12" s="443"/>
      <c r="EY12" s="443"/>
      <c r="EZ12" s="443"/>
      <c r="FA12" s="443"/>
      <c r="FB12" s="443"/>
      <c r="FC12" s="443"/>
      <c r="FD12" s="443"/>
      <c r="FE12" s="443"/>
      <c r="FF12" s="443"/>
      <c r="FG12" s="443"/>
      <c r="FH12" s="443"/>
      <c r="FI12" s="443"/>
      <c r="FJ12" s="443"/>
      <c r="FK12" s="443"/>
      <c r="FL12" s="443"/>
      <c r="FM12" s="443"/>
      <c r="FN12" s="443"/>
      <c r="FO12" s="443"/>
      <c r="FP12" s="443"/>
      <c r="FQ12" s="443"/>
      <c r="FR12" s="443"/>
      <c r="FS12" s="443"/>
      <c r="FT12" s="443"/>
      <c r="FU12" s="443"/>
      <c r="FV12" s="443"/>
      <c r="FW12" s="443"/>
      <c r="FX12" s="443"/>
      <c r="FY12" s="443"/>
      <c r="FZ12" s="443"/>
      <c r="GA12" s="443"/>
      <c r="GB12" s="443"/>
      <c r="GC12" s="443"/>
      <c r="GD12" s="443"/>
      <c r="GE12" s="443"/>
      <c r="GF12" s="443"/>
      <c r="GG12" s="443"/>
      <c r="GH12" s="443"/>
      <c r="GI12" s="443"/>
      <c r="GJ12" s="443"/>
      <c r="GK12" s="443"/>
      <c r="GL12" s="443"/>
      <c r="GM12" s="443"/>
      <c r="GN12" s="443"/>
      <c r="GO12" s="443"/>
      <c r="GP12" s="443"/>
      <c r="GQ12" s="443"/>
      <c r="GR12" s="443"/>
      <c r="GS12" s="443"/>
      <c r="GT12" s="443"/>
      <c r="GU12" s="443"/>
      <c r="GV12" s="443"/>
      <c r="GW12" s="443"/>
      <c r="GX12" s="443"/>
      <c r="GY12" s="443"/>
      <c r="GZ12" s="443"/>
      <c r="HA12" s="443"/>
      <c r="HB12" s="443"/>
      <c r="HC12" s="443"/>
      <c r="HD12" s="443"/>
      <c r="HE12" s="443"/>
      <c r="HF12" s="443"/>
      <c r="HG12" s="443"/>
      <c r="HH12" s="443"/>
      <c r="HI12" s="443"/>
      <c r="HJ12" s="443"/>
      <c r="HK12" s="443"/>
      <c r="HL12" s="443"/>
      <c r="HM12" s="443"/>
      <c r="HN12" s="443"/>
      <c r="HO12" s="443"/>
      <c r="HP12" s="443"/>
      <c r="HQ12" s="443"/>
      <c r="HR12" s="443"/>
      <c r="HS12" s="443"/>
      <c r="HT12" s="443"/>
      <c r="HU12" s="443"/>
      <c r="HV12" s="443"/>
      <c r="HW12" s="443"/>
      <c r="HX12" s="443"/>
      <c r="HY12" s="443"/>
      <c r="HZ12" s="443"/>
      <c r="IA12" s="443"/>
      <c r="IB12" s="443"/>
      <c r="IC12" s="443"/>
      <c r="ID12" s="443"/>
      <c r="IE12" s="443"/>
      <c r="IF12" s="443"/>
      <c r="IG12" s="443"/>
      <c r="IH12" s="443"/>
      <c r="II12" s="443"/>
      <c r="IJ12" s="443"/>
      <c r="IK12" s="443"/>
      <c r="IL12" s="443"/>
      <c r="IM12" s="443"/>
      <c r="IN12" s="443"/>
      <c r="IO12" s="443"/>
      <c r="IP12" s="443"/>
      <c r="IQ12" s="443"/>
      <c r="IR12" s="443"/>
      <c r="IS12" s="443"/>
      <c r="IT12" s="443"/>
      <c r="IU12" s="443"/>
      <c r="IV12" s="443"/>
      <c r="IW12" s="443"/>
      <c r="IX12" s="443"/>
      <c r="IY12" s="443"/>
      <c r="IZ12" s="443"/>
      <c r="JA12" s="443"/>
      <c r="JB12" s="443"/>
      <c r="JC12" s="443"/>
      <c r="JD12" s="443"/>
      <c r="JE12" s="443"/>
      <c r="JF12" s="443"/>
      <c r="JG12" s="443"/>
      <c r="JH12" s="443"/>
      <c r="JI12" s="443"/>
      <c r="JJ12" s="443"/>
      <c r="JK12" s="443"/>
      <c r="JL12" s="443"/>
      <c r="JM12" s="443"/>
      <c r="JN12" s="443"/>
      <c r="JO12" s="443"/>
      <c r="JP12" s="443"/>
      <c r="JQ12" s="443"/>
      <c r="JR12" s="443"/>
      <c r="JS12" s="443"/>
      <c r="JT12" s="443"/>
      <c r="JU12" s="443"/>
      <c r="JV12" s="443"/>
      <c r="JW12" s="443"/>
      <c r="JX12" s="443"/>
      <c r="JY12" s="443"/>
      <c r="JZ12" s="443"/>
      <c r="KA12" s="443"/>
      <c r="KB12" s="443"/>
      <c r="KC12" s="443"/>
      <c r="KD12" s="443"/>
      <c r="KE12" s="443"/>
      <c r="KF12" s="443"/>
      <c r="KG12" s="443"/>
      <c r="KH12" s="443"/>
      <c r="KI12" s="443"/>
      <c r="KJ12" s="443"/>
      <c r="KK12" s="443"/>
      <c r="KL12" s="443"/>
      <c r="KM12" s="443"/>
      <c r="KN12" s="443"/>
      <c r="KO12" s="443"/>
      <c r="KP12" s="443"/>
      <c r="KQ12" s="443"/>
      <c r="KR12" s="443"/>
      <c r="KS12" s="443"/>
      <c r="KT12" s="443"/>
      <c r="KU12" s="443"/>
      <c r="KV12" s="443"/>
      <c r="KW12" s="443"/>
      <c r="KX12" s="443"/>
      <c r="KY12" s="443"/>
      <c r="KZ12" s="443"/>
      <c r="LA12" s="443"/>
      <c r="LB12" s="443"/>
      <c r="LC12" s="443"/>
      <c r="LD12" s="443"/>
      <c r="LE12" s="443"/>
      <c r="LF12" s="443"/>
      <c r="LG12" s="443"/>
      <c r="LH12" s="443"/>
      <c r="LI12" s="443"/>
      <c r="LJ12" s="443"/>
      <c r="LK12" s="443"/>
      <c r="LL12" s="443"/>
      <c r="LM12" s="443"/>
      <c r="LN12" s="443"/>
      <c r="LO12" s="443"/>
      <c r="LP12" s="443"/>
      <c r="LQ12" s="443"/>
      <c r="LR12" s="443"/>
      <c r="LS12" s="443"/>
      <c r="LT12" s="443"/>
      <c r="LU12" s="443"/>
      <c r="LV12" s="443"/>
      <c r="LW12" s="443"/>
      <c r="LX12" s="443"/>
      <c r="LY12" s="443"/>
      <c r="LZ12" s="443"/>
      <c r="MA12" s="443"/>
      <c r="MB12" s="443"/>
      <c r="MC12" s="443"/>
      <c r="MD12" s="443"/>
      <c r="ME12" s="443"/>
      <c r="MF12" s="443"/>
      <c r="MG12" s="443"/>
      <c r="MH12" s="443"/>
      <c r="MI12" s="443"/>
      <c r="MJ12" s="443"/>
      <c r="MK12" s="443"/>
      <c r="ML12" s="443"/>
      <c r="MM12" s="443"/>
      <c r="MN12" s="443"/>
      <c r="MO12" s="443"/>
      <c r="MP12" s="443"/>
      <c r="MQ12" s="443"/>
      <c r="MR12" s="443"/>
      <c r="MS12" s="443"/>
      <c r="MT12" s="443"/>
      <c r="MU12" s="443"/>
      <c r="MV12" s="443"/>
      <c r="MW12" s="443"/>
      <c r="MX12" s="443"/>
      <c r="MY12" s="443"/>
      <c r="MZ12" s="443"/>
      <c r="NA12" s="443"/>
      <c r="NB12" s="443"/>
      <c r="NC12" s="443"/>
      <c r="ND12" s="443"/>
      <c r="NE12" s="443"/>
      <c r="NF12" s="443"/>
      <c r="NG12" s="443"/>
      <c r="NH12" s="443"/>
      <c r="NI12" s="443"/>
      <c r="NJ12" s="443"/>
      <c r="NK12" s="443"/>
      <c r="NL12" s="443"/>
      <c r="NM12" s="443"/>
      <c r="NN12" s="443"/>
      <c r="NO12" s="443"/>
      <c r="NP12" s="443"/>
      <c r="NQ12" s="443"/>
      <c r="NR12" s="443"/>
      <c r="NS12" s="443"/>
      <c r="NT12" s="443"/>
      <c r="NU12" s="443"/>
      <c r="NV12" s="443"/>
      <c r="NW12" s="443"/>
      <c r="NX12" s="443"/>
      <c r="NY12" s="443"/>
      <c r="NZ12" s="443"/>
      <c r="OA12" s="443"/>
      <c r="OB12" s="443"/>
      <c r="OC12" s="443"/>
      <c r="OD12" s="443"/>
      <c r="OE12" s="443"/>
      <c r="OF12" s="443"/>
      <c r="OG12" s="443"/>
      <c r="OH12" s="443"/>
      <c r="OI12" s="443"/>
      <c r="OJ12" s="443"/>
      <c r="OK12" s="443"/>
      <c r="OL12" s="443"/>
      <c r="OM12" s="443"/>
      <c r="ON12" s="443"/>
      <c r="OO12" s="443"/>
      <c r="OP12" s="443"/>
      <c r="OQ12" s="443"/>
      <c r="OR12" s="443"/>
      <c r="OS12" s="443"/>
      <c r="OT12" s="443"/>
      <c r="OU12" s="443"/>
      <c r="OV12" s="443"/>
      <c r="OW12" s="443"/>
      <c r="OX12" s="443"/>
      <c r="OY12" s="443"/>
      <c r="OZ12" s="443"/>
      <c r="PA12" s="443"/>
      <c r="PB12" s="443"/>
      <c r="PC12" s="443"/>
      <c r="PD12" s="443"/>
      <c r="PE12" s="443"/>
      <c r="PF12" s="443"/>
      <c r="PG12" s="443"/>
      <c r="PH12" s="443"/>
      <c r="PI12" s="443"/>
      <c r="PJ12" s="443"/>
      <c r="PK12" s="443"/>
      <c r="PL12" s="443"/>
      <c r="PM12" s="443"/>
      <c r="PN12" s="443"/>
      <c r="PO12" s="443"/>
      <c r="PP12" s="443"/>
      <c r="PQ12" s="443"/>
      <c r="PR12" s="443"/>
      <c r="PS12" s="443"/>
      <c r="PT12" s="443"/>
      <c r="PU12" s="443"/>
      <c r="PV12" s="443"/>
      <c r="PW12" s="443"/>
      <c r="PX12" s="443"/>
      <c r="PY12" s="443"/>
      <c r="PZ12" s="443"/>
      <c r="QA12" s="443"/>
      <c r="QB12" s="443"/>
      <c r="QC12" s="443"/>
      <c r="QD12" s="443"/>
      <c r="QE12" s="443"/>
      <c r="QF12" s="443"/>
      <c r="QG12" s="443"/>
      <c r="QH12" s="443"/>
      <c r="QI12" s="443"/>
      <c r="QJ12" s="443"/>
      <c r="QK12" s="443"/>
      <c r="QL12" s="443"/>
      <c r="QM12" s="443"/>
      <c r="QN12" s="443"/>
      <c r="QO12" s="443"/>
      <c r="QP12" s="443"/>
      <c r="QQ12" s="443"/>
      <c r="QR12" s="443"/>
      <c r="QS12" s="443"/>
      <c r="QT12" s="443"/>
      <c r="QU12" s="443"/>
      <c r="QV12" s="443"/>
      <c r="QW12" s="443"/>
      <c r="QX12" s="443"/>
      <c r="QY12" s="443"/>
      <c r="QZ12" s="443"/>
      <c r="RA12" s="443"/>
      <c r="RB12" s="443"/>
      <c r="RC12" s="443"/>
      <c r="RD12" s="443"/>
      <c r="RE12" s="443"/>
      <c r="RF12" s="443"/>
      <c r="RG12" s="443"/>
      <c r="RH12" s="443"/>
      <c r="RI12" s="443"/>
      <c r="RJ12" s="443"/>
      <c r="RK12" s="443"/>
      <c r="RL12" s="443"/>
      <c r="RM12" s="443"/>
      <c r="RN12" s="443"/>
      <c r="RO12" s="443"/>
      <c r="RP12" s="443"/>
      <c r="RQ12" s="443"/>
      <c r="RR12" s="443"/>
      <c r="RS12" s="443"/>
      <c r="RT12" s="443"/>
      <c r="RU12" s="443"/>
      <c r="RV12" s="443"/>
      <c r="RW12" s="443"/>
      <c r="RX12" s="443"/>
      <c r="RY12" s="443"/>
      <c r="RZ12" s="443"/>
      <c r="SA12" s="443"/>
      <c r="SB12" s="443"/>
      <c r="SC12" s="443"/>
      <c r="SD12" s="443"/>
      <c r="SE12" s="443"/>
      <c r="SF12" s="443"/>
      <c r="SG12" s="443"/>
      <c r="SH12" s="443"/>
      <c r="SI12" s="443"/>
      <c r="SJ12" s="443"/>
      <c r="SK12" s="443"/>
      <c r="SL12" s="443"/>
      <c r="SM12" s="443"/>
      <c r="SN12" s="443"/>
      <c r="SO12" s="443"/>
      <c r="SP12" s="443"/>
      <c r="SQ12" s="443"/>
      <c r="SR12" s="443"/>
      <c r="SS12" s="443"/>
      <c r="ST12" s="443"/>
      <c r="SU12" s="443"/>
      <c r="SV12" s="443"/>
      <c r="SW12" s="443"/>
      <c r="SX12" s="443"/>
      <c r="SY12" s="443"/>
      <c r="SZ12" s="443"/>
      <c r="TA12" s="443"/>
      <c r="TB12" s="443"/>
      <c r="TC12" s="443"/>
      <c r="TD12" s="443"/>
      <c r="TE12" s="443"/>
      <c r="TF12" s="443"/>
      <c r="TG12" s="443"/>
      <c r="TH12" s="443"/>
      <c r="TI12" s="443"/>
      <c r="TJ12" s="443"/>
      <c r="TK12" s="443"/>
      <c r="TL12" s="443"/>
      <c r="TM12" s="443"/>
      <c r="TN12" s="443"/>
      <c r="TO12" s="443"/>
      <c r="TP12" s="443"/>
      <c r="TQ12" s="443"/>
      <c r="TR12" s="443"/>
      <c r="TS12" s="443"/>
      <c r="TT12" s="443"/>
      <c r="TU12" s="443"/>
      <c r="TV12" s="443"/>
      <c r="TW12" s="443"/>
      <c r="TX12" s="443"/>
      <c r="TY12" s="443"/>
      <c r="TZ12" s="443"/>
      <c r="UA12" s="443"/>
      <c r="UB12" s="443"/>
      <c r="UC12" s="443"/>
      <c r="UD12" s="443"/>
      <c r="UE12" s="443"/>
      <c r="UF12" s="443"/>
      <c r="UG12" s="443"/>
      <c r="UH12" s="443"/>
      <c r="UI12" s="443"/>
      <c r="UJ12" s="443"/>
      <c r="UK12" s="443"/>
      <c r="UL12" s="443"/>
      <c r="UM12" s="443"/>
      <c r="UN12" s="443"/>
      <c r="UO12" s="443"/>
      <c r="UP12" s="443"/>
      <c r="UQ12" s="443"/>
      <c r="UR12" s="443"/>
      <c r="US12" s="443"/>
      <c r="UT12" s="443"/>
      <c r="UU12" s="443"/>
      <c r="UV12" s="443"/>
      <c r="UW12" s="443"/>
      <c r="UX12" s="443"/>
      <c r="UY12" s="443"/>
      <c r="UZ12" s="443"/>
      <c r="VA12" s="443"/>
      <c r="VB12" s="443"/>
      <c r="VC12" s="443"/>
      <c r="VD12" s="443"/>
      <c r="VE12" s="443"/>
      <c r="VF12" s="443"/>
      <c r="VG12" s="443"/>
      <c r="VH12" s="443"/>
      <c r="VI12" s="443"/>
      <c r="VJ12" s="443"/>
      <c r="VK12" s="443"/>
      <c r="VL12" s="443"/>
      <c r="VM12" s="443"/>
      <c r="VN12" s="443"/>
      <c r="VO12" s="443"/>
      <c r="VP12" s="443"/>
      <c r="VQ12" s="443"/>
      <c r="VR12" s="443"/>
      <c r="VS12" s="443"/>
      <c r="VT12" s="443"/>
      <c r="VU12" s="443"/>
      <c r="VV12" s="443"/>
      <c r="VW12" s="443"/>
      <c r="VX12" s="443"/>
      <c r="VY12" s="443"/>
      <c r="VZ12" s="443"/>
      <c r="WA12" s="443"/>
      <c r="WB12" s="443"/>
      <c r="WC12" s="443"/>
      <c r="WD12" s="443"/>
      <c r="WE12" s="443"/>
      <c r="WF12" s="443"/>
      <c r="WG12" s="443"/>
      <c r="WH12" s="443"/>
      <c r="WI12" s="443"/>
      <c r="WJ12" s="443"/>
      <c r="WK12" s="443"/>
      <c r="WL12" s="443"/>
      <c r="WM12" s="443"/>
      <c r="WN12" s="443"/>
      <c r="WO12" s="443"/>
      <c r="WP12" s="443"/>
      <c r="WQ12" s="443"/>
      <c r="WR12" s="443"/>
      <c r="WS12" s="443"/>
      <c r="WT12" s="443"/>
      <c r="WU12" s="443"/>
      <c r="WV12" s="443"/>
      <c r="WW12" s="443"/>
      <c r="WX12" s="443"/>
      <c r="WY12" s="443"/>
      <c r="WZ12" s="443"/>
      <c r="XA12" s="443"/>
      <c r="XB12" s="443"/>
      <c r="XC12" s="443"/>
      <c r="XD12" s="443"/>
      <c r="XE12" s="443"/>
      <c r="XF12" s="443"/>
      <c r="XG12" s="443"/>
      <c r="XH12" s="443"/>
      <c r="XI12" s="443"/>
      <c r="XJ12" s="443"/>
      <c r="XK12" s="443"/>
      <c r="XL12" s="443"/>
      <c r="XM12" s="443"/>
      <c r="XN12" s="443"/>
      <c r="XO12" s="443"/>
      <c r="XP12" s="443"/>
      <c r="XQ12" s="443"/>
      <c r="XR12" s="443"/>
      <c r="XS12" s="443"/>
      <c r="XT12" s="443"/>
      <c r="XU12" s="443"/>
      <c r="XV12" s="443"/>
      <c r="XW12" s="443"/>
      <c r="XX12" s="443"/>
      <c r="XY12" s="443"/>
      <c r="XZ12" s="443"/>
      <c r="YA12" s="443"/>
      <c r="YB12" s="443"/>
      <c r="YC12" s="443"/>
      <c r="YD12" s="443"/>
      <c r="YE12" s="443"/>
      <c r="YF12" s="443"/>
      <c r="YG12" s="443"/>
      <c r="YH12" s="443"/>
      <c r="YI12" s="443"/>
      <c r="YJ12" s="443"/>
      <c r="YK12" s="443"/>
      <c r="YL12" s="443"/>
      <c r="YM12" s="443"/>
      <c r="YN12" s="443"/>
      <c r="YO12" s="443"/>
      <c r="YP12" s="443"/>
      <c r="YQ12" s="443"/>
      <c r="YR12" s="443"/>
      <c r="YS12" s="443"/>
      <c r="YT12" s="443"/>
      <c r="YU12" s="443"/>
      <c r="YV12" s="443"/>
      <c r="YW12" s="443"/>
      <c r="YX12" s="443"/>
      <c r="YY12" s="443"/>
      <c r="YZ12" s="443"/>
      <c r="ZA12" s="443"/>
      <c r="ZB12" s="443"/>
      <c r="ZC12" s="443"/>
      <c r="ZD12" s="443"/>
      <c r="ZE12" s="443"/>
      <c r="ZF12" s="443"/>
      <c r="ZG12" s="443"/>
      <c r="ZH12" s="443"/>
      <c r="ZI12" s="443"/>
      <c r="ZJ12" s="443"/>
      <c r="ZK12" s="443"/>
      <c r="ZL12" s="443"/>
      <c r="ZM12" s="443"/>
      <c r="ZN12" s="443"/>
      <c r="ZO12" s="443"/>
      <c r="ZP12" s="443"/>
      <c r="ZQ12" s="443"/>
      <c r="ZR12" s="443"/>
      <c r="ZS12" s="443"/>
      <c r="ZT12" s="443"/>
      <c r="ZU12" s="443"/>
      <c r="ZV12" s="443"/>
      <c r="ZW12" s="443"/>
      <c r="ZX12" s="443"/>
      <c r="ZY12" s="443"/>
      <c r="ZZ12" s="443"/>
      <c r="AAA12" s="443"/>
      <c r="AAB12" s="443"/>
      <c r="AAC12" s="443"/>
      <c r="AAD12" s="443"/>
      <c r="AAE12" s="443"/>
      <c r="AAF12" s="443"/>
      <c r="AAG12" s="443"/>
      <c r="AAH12" s="443"/>
      <c r="AAI12" s="443"/>
      <c r="AAJ12" s="443"/>
      <c r="AAK12" s="443"/>
      <c r="AAL12" s="443"/>
      <c r="AAM12" s="443"/>
      <c r="AAN12" s="443"/>
      <c r="AAO12" s="443"/>
      <c r="AAP12" s="443"/>
      <c r="AAQ12" s="443"/>
      <c r="AAR12" s="443"/>
      <c r="AAS12" s="443"/>
      <c r="AAT12" s="443"/>
      <c r="AAU12" s="443"/>
      <c r="AAV12" s="443"/>
      <c r="AAW12" s="443"/>
      <c r="AAX12" s="443"/>
      <c r="AAY12" s="443"/>
      <c r="AAZ12" s="443"/>
      <c r="ABA12" s="443"/>
      <c r="ABB12" s="443"/>
      <c r="ABC12" s="443"/>
      <c r="ABD12" s="443"/>
      <c r="ABE12" s="443"/>
      <c r="ABF12" s="443"/>
      <c r="ABG12" s="443"/>
      <c r="ABH12" s="443"/>
      <c r="ABI12" s="443"/>
      <c r="ABJ12" s="443"/>
      <c r="ABK12" s="443"/>
      <c r="ABL12" s="443"/>
      <c r="ABM12" s="443"/>
      <c r="ABN12" s="443"/>
      <c r="ABO12" s="443"/>
      <c r="ABP12" s="443"/>
      <c r="ABQ12" s="443"/>
      <c r="ABR12" s="443"/>
      <c r="ABS12" s="443"/>
      <c r="ABT12" s="443"/>
      <c r="ABU12" s="443"/>
      <c r="ABV12" s="443"/>
      <c r="ABW12" s="443"/>
      <c r="ABX12" s="443"/>
      <c r="ABY12" s="443"/>
      <c r="ABZ12" s="443"/>
      <c r="ACA12" s="443"/>
      <c r="ACB12" s="443"/>
      <c r="ACC12" s="443"/>
      <c r="ACD12" s="443"/>
      <c r="ACE12" s="443"/>
      <c r="ACF12" s="443"/>
      <c r="ACG12" s="443"/>
      <c r="ACH12" s="443"/>
      <c r="ACI12" s="443"/>
      <c r="ACJ12" s="443"/>
      <c r="ACK12" s="443"/>
      <c r="ACL12" s="443"/>
      <c r="ACM12" s="443"/>
      <c r="ACN12" s="443"/>
      <c r="ACO12" s="443"/>
      <c r="ACP12" s="443"/>
      <c r="ACQ12" s="443"/>
      <c r="ACR12" s="443"/>
      <c r="ACS12" s="443"/>
      <c r="ACT12" s="443"/>
      <c r="ACU12" s="443"/>
      <c r="ACV12" s="443"/>
      <c r="ACW12" s="443"/>
      <c r="ACX12" s="443"/>
      <c r="ACY12" s="443"/>
      <c r="ACZ12" s="443"/>
      <c r="ADA12" s="443"/>
      <c r="ADB12" s="443"/>
      <c r="ADC12" s="443"/>
      <c r="ADD12" s="443"/>
      <c r="ADE12" s="443"/>
      <c r="ADF12" s="443"/>
      <c r="ADG12" s="443"/>
      <c r="ADH12" s="443"/>
      <c r="ADI12" s="443"/>
      <c r="ADJ12" s="443"/>
      <c r="ADK12" s="443"/>
      <c r="ADL12" s="443"/>
      <c r="ADM12" s="443"/>
      <c r="ADN12" s="443"/>
      <c r="ADO12" s="443"/>
      <c r="ADP12" s="443"/>
      <c r="ADQ12" s="443"/>
      <c r="ADR12" s="443"/>
      <c r="ADS12" s="443"/>
      <c r="ADT12" s="443"/>
      <c r="ADU12" s="443"/>
      <c r="ADV12" s="443"/>
      <c r="ADW12" s="443"/>
      <c r="ADX12" s="443"/>
      <c r="ADY12" s="443"/>
      <c r="ADZ12" s="443"/>
      <c r="AEA12" s="443"/>
      <c r="AEB12" s="443"/>
      <c r="AEC12" s="443"/>
      <c r="AED12" s="443"/>
      <c r="AEE12" s="443"/>
      <c r="AEF12" s="443"/>
      <c r="AEG12" s="443"/>
      <c r="AEH12" s="443"/>
      <c r="AEI12" s="443"/>
      <c r="AEJ12" s="443"/>
      <c r="AEK12" s="443"/>
      <c r="AEL12" s="443"/>
      <c r="AEM12" s="443"/>
      <c r="AEN12" s="443"/>
      <c r="AEO12" s="443"/>
      <c r="AEP12" s="443"/>
      <c r="AEQ12" s="443"/>
      <c r="AER12" s="443"/>
      <c r="AES12" s="443"/>
      <c r="AET12" s="443"/>
      <c r="AEU12" s="443"/>
      <c r="AEV12" s="443"/>
      <c r="AEW12" s="443"/>
      <c r="AEX12" s="443"/>
      <c r="AEY12" s="443"/>
      <c r="AEZ12" s="443"/>
      <c r="AFA12" s="443"/>
      <c r="AFB12" s="443"/>
      <c r="AFC12" s="443"/>
      <c r="AFD12" s="443"/>
      <c r="AFE12" s="443"/>
      <c r="AFF12" s="443"/>
      <c r="AFG12" s="443"/>
      <c r="AFH12" s="443"/>
      <c r="AFI12" s="443"/>
      <c r="AFJ12" s="443"/>
      <c r="AFK12" s="443"/>
      <c r="AFL12" s="443"/>
      <c r="AFM12" s="443"/>
      <c r="AFN12" s="443"/>
      <c r="AFO12" s="443"/>
      <c r="AFP12" s="443"/>
      <c r="AFQ12" s="443"/>
      <c r="AFR12" s="443"/>
      <c r="AFS12" s="443"/>
      <c r="AFT12" s="443"/>
      <c r="AFU12" s="443"/>
      <c r="AFV12" s="443"/>
      <c r="AFW12" s="443"/>
      <c r="AFX12" s="443"/>
      <c r="AFY12" s="443"/>
      <c r="AFZ12" s="443"/>
      <c r="AGA12" s="443"/>
      <c r="AGB12" s="443"/>
      <c r="AGC12" s="443"/>
      <c r="AGD12" s="443"/>
      <c r="AGE12" s="443"/>
      <c r="AGF12" s="443"/>
      <c r="AGG12" s="443"/>
      <c r="AGH12" s="443"/>
      <c r="AGI12" s="443"/>
      <c r="AGJ12" s="443"/>
      <c r="AGK12" s="443"/>
      <c r="AGL12" s="443"/>
      <c r="AGM12" s="443"/>
      <c r="AGN12" s="443"/>
      <c r="AGO12" s="443"/>
      <c r="AGP12" s="443"/>
      <c r="AGQ12" s="443"/>
      <c r="AGR12" s="443"/>
      <c r="AGS12" s="443"/>
      <c r="AGT12" s="443"/>
      <c r="AGU12" s="443"/>
      <c r="AGV12" s="443"/>
      <c r="AGW12" s="443"/>
      <c r="AGX12" s="443"/>
      <c r="AGY12" s="443"/>
      <c r="AGZ12" s="443"/>
      <c r="AHA12" s="443"/>
      <c r="AHB12" s="443"/>
      <c r="AHC12" s="443"/>
      <c r="AHD12" s="443"/>
      <c r="AHE12" s="443"/>
      <c r="AHF12" s="443"/>
      <c r="AHG12" s="443"/>
      <c r="AHH12" s="443"/>
      <c r="AHI12" s="443"/>
      <c r="AHJ12" s="443"/>
      <c r="AHK12" s="443"/>
      <c r="AHL12" s="443"/>
      <c r="AHM12" s="443"/>
      <c r="AHN12" s="443"/>
      <c r="AHO12" s="443"/>
      <c r="AHP12" s="443"/>
      <c r="AHQ12" s="443"/>
      <c r="AHR12" s="443"/>
      <c r="AHS12" s="443"/>
      <c r="AHT12" s="443"/>
      <c r="AHU12" s="443"/>
      <c r="AHV12" s="443"/>
      <c r="AHW12" s="443"/>
      <c r="AHX12" s="443"/>
      <c r="AHY12" s="443"/>
      <c r="AHZ12" s="443"/>
      <c r="AIA12" s="443"/>
      <c r="AIB12" s="443"/>
      <c r="AIC12" s="443"/>
      <c r="AID12" s="443"/>
      <c r="AIE12" s="443"/>
      <c r="AIF12" s="443"/>
      <c r="AIG12" s="443"/>
      <c r="AIH12" s="443"/>
      <c r="AII12" s="443"/>
      <c r="AIJ12" s="443"/>
      <c r="AIK12" s="443"/>
      <c r="AIL12" s="443"/>
      <c r="AIM12" s="443"/>
      <c r="AIN12" s="443"/>
      <c r="AIO12" s="443"/>
      <c r="AIP12" s="443"/>
      <c r="AIQ12" s="443"/>
      <c r="AIR12" s="443"/>
      <c r="AIS12" s="443"/>
      <c r="AIT12" s="443"/>
      <c r="AIU12" s="443"/>
      <c r="AIV12" s="443"/>
      <c r="AIW12" s="443"/>
      <c r="AIX12" s="443"/>
      <c r="AIY12" s="443"/>
      <c r="AIZ12" s="443"/>
      <c r="AJA12" s="443"/>
      <c r="AJB12" s="443"/>
      <c r="AJC12" s="443"/>
      <c r="AJD12" s="443"/>
      <c r="AJE12" s="443"/>
      <c r="AJF12" s="443"/>
      <c r="AJG12" s="443"/>
      <c r="AJH12" s="443"/>
      <c r="AJI12" s="443"/>
      <c r="AJJ12" s="443"/>
      <c r="AJK12" s="443"/>
      <c r="AJL12" s="443"/>
      <c r="AJM12" s="443"/>
      <c r="AJN12" s="443"/>
      <c r="AJO12" s="443"/>
      <c r="AJP12" s="443"/>
      <c r="AJQ12" s="443"/>
      <c r="AJR12" s="443"/>
      <c r="AJS12" s="443"/>
      <c r="AJT12" s="443"/>
      <c r="AJU12" s="443"/>
      <c r="AJV12" s="443"/>
      <c r="AJW12" s="443"/>
      <c r="AJX12" s="443"/>
      <c r="AJY12" s="443"/>
      <c r="AJZ12" s="443"/>
      <c r="AKA12" s="443"/>
      <c r="AKB12" s="443"/>
      <c r="AKC12" s="443"/>
      <c r="AKD12" s="443"/>
      <c r="AKE12" s="443"/>
      <c r="AKF12" s="443"/>
      <c r="AKG12" s="443"/>
      <c r="AKH12" s="443"/>
      <c r="AKI12" s="443"/>
      <c r="AKJ12" s="443"/>
      <c r="AKK12" s="443"/>
      <c r="AKL12" s="443"/>
      <c r="AKM12" s="443"/>
      <c r="AKN12" s="443"/>
      <c r="AKO12" s="443"/>
      <c r="AKP12" s="443"/>
      <c r="AKQ12" s="443"/>
      <c r="AKR12" s="443"/>
      <c r="AKS12" s="443"/>
      <c r="AKT12" s="443"/>
      <c r="AKU12" s="443"/>
      <c r="AKV12" s="443"/>
      <c r="AKW12" s="443"/>
      <c r="AKX12" s="443"/>
      <c r="AKY12" s="443"/>
      <c r="AKZ12" s="443"/>
      <c r="ALA12" s="443"/>
      <c r="ALB12" s="443"/>
      <c r="ALC12" s="443"/>
      <c r="ALD12" s="443"/>
      <c r="ALE12" s="443"/>
      <c r="ALF12" s="443"/>
      <c r="ALG12" s="443"/>
      <c r="ALH12" s="443"/>
      <c r="ALI12" s="443"/>
      <c r="ALJ12" s="443"/>
      <c r="ALK12" s="443"/>
      <c r="ALL12" s="443"/>
      <c r="ALM12" s="443"/>
      <c r="ALN12" s="443"/>
      <c r="ALO12" s="443"/>
      <c r="ALP12" s="443"/>
      <c r="ALQ12" s="443"/>
      <c r="ALR12" s="443"/>
      <c r="ALS12" s="443"/>
      <c r="ALT12" s="443"/>
      <c r="ALU12" s="443"/>
      <c r="ALV12" s="443"/>
      <c r="ALW12" s="443"/>
      <c r="ALX12" s="443"/>
      <c r="ALY12" s="443"/>
      <c r="ALZ12" s="443"/>
      <c r="AMA12" s="443"/>
      <c r="AMB12" s="443"/>
      <c r="AMC12" s="443"/>
      <c r="AMD12" s="443"/>
      <c r="AME12" s="443"/>
      <c r="AMF12" s="443"/>
      <c r="AMG12" s="443"/>
      <c r="AMH12" s="443"/>
      <c r="AMI12" s="443"/>
      <c r="AMJ12" s="443"/>
      <c r="AMK12" s="443"/>
      <c r="AML12" s="443"/>
      <c r="AMM12" s="443"/>
      <c r="AMN12" s="443"/>
      <c r="AMO12" s="443"/>
      <c r="AMP12" s="443"/>
      <c r="AMQ12" s="443"/>
      <c r="AMR12" s="443"/>
      <c r="AMS12" s="443"/>
      <c r="AMT12" s="443"/>
      <c r="AMU12" s="443"/>
      <c r="AMV12" s="443"/>
      <c r="AMW12" s="443"/>
      <c r="AMX12" s="443"/>
      <c r="AMY12" s="443"/>
      <c r="AMZ12" s="443"/>
      <c r="ANA12" s="443"/>
      <c r="ANB12" s="443"/>
      <c r="ANC12" s="443"/>
      <c r="AND12" s="443"/>
      <c r="ANE12" s="443"/>
      <c r="ANF12" s="443"/>
      <c r="ANG12" s="443"/>
      <c r="ANH12" s="443"/>
      <c r="ANI12" s="443"/>
      <c r="ANJ12" s="443"/>
      <c r="ANK12" s="443"/>
      <c r="ANL12" s="443"/>
      <c r="ANM12" s="443"/>
      <c r="ANN12" s="443"/>
      <c r="ANO12" s="443"/>
      <c r="ANP12" s="443"/>
      <c r="ANQ12" s="443"/>
      <c r="ANR12" s="443"/>
      <c r="ANS12" s="443"/>
      <c r="ANT12" s="443"/>
      <c r="ANU12" s="443"/>
      <c r="ANV12" s="443"/>
      <c r="ANW12" s="443"/>
      <c r="ANX12" s="443"/>
      <c r="ANY12" s="443"/>
      <c r="ANZ12" s="443"/>
      <c r="AOA12" s="443"/>
      <c r="AOB12" s="443"/>
      <c r="AOC12" s="443"/>
      <c r="AOD12" s="443"/>
      <c r="AOE12" s="443"/>
      <c r="AOF12" s="443"/>
      <c r="AOG12" s="443"/>
      <c r="AOH12" s="443"/>
      <c r="AOI12" s="443"/>
      <c r="AOJ12" s="443"/>
      <c r="AOK12" s="443"/>
      <c r="AOL12" s="443"/>
      <c r="AOM12" s="443"/>
      <c r="AON12" s="443"/>
      <c r="AOO12" s="443"/>
      <c r="AOP12" s="443"/>
      <c r="AOQ12" s="443"/>
      <c r="AOR12" s="443"/>
      <c r="AOS12" s="443"/>
      <c r="AOT12" s="443"/>
      <c r="AOU12" s="443"/>
      <c r="AOV12" s="443"/>
      <c r="AOW12" s="443"/>
      <c r="AOX12" s="443"/>
      <c r="AOY12" s="443"/>
      <c r="AOZ12" s="443"/>
      <c r="APA12" s="443"/>
      <c r="APB12" s="443"/>
      <c r="APC12" s="443"/>
      <c r="APD12" s="443"/>
      <c r="APE12" s="443"/>
      <c r="APF12" s="443"/>
      <c r="APG12" s="443"/>
      <c r="APH12" s="443"/>
      <c r="API12" s="443"/>
      <c r="APJ12" s="443"/>
      <c r="APK12" s="443"/>
      <c r="APL12" s="443"/>
      <c r="APM12" s="443"/>
      <c r="APN12" s="443"/>
      <c r="APO12" s="443"/>
      <c r="APP12" s="443"/>
      <c r="APQ12" s="443"/>
      <c r="APR12" s="443"/>
      <c r="APS12" s="443"/>
      <c r="APT12" s="443"/>
      <c r="APU12" s="443"/>
      <c r="APV12" s="443"/>
      <c r="APW12" s="443"/>
      <c r="APX12" s="443"/>
      <c r="APY12" s="443"/>
      <c r="APZ12" s="443"/>
      <c r="AQA12" s="443"/>
      <c r="AQB12" s="443"/>
      <c r="AQC12" s="443"/>
      <c r="AQD12" s="443"/>
      <c r="AQE12" s="443"/>
      <c r="AQF12" s="443"/>
      <c r="AQG12" s="443"/>
      <c r="AQH12" s="443"/>
      <c r="AQI12" s="443"/>
      <c r="AQJ12" s="443"/>
      <c r="AQK12" s="443"/>
      <c r="AQL12" s="443"/>
      <c r="AQM12" s="443"/>
      <c r="AQN12" s="443"/>
      <c r="AQO12" s="443"/>
      <c r="AQP12" s="443"/>
      <c r="AQQ12" s="443"/>
      <c r="AQR12" s="443"/>
      <c r="AQS12" s="443"/>
      <c r="AQT12" s="443"/>
      <c r="AQU12" s="443"/>
      <c r="AQV12" s="443"/>
      <c r="AQW12" s="443"/>
      <c r="AQX12" s="443"/>
      <c r="AQY12" s="443"/>
      <c r="AQZ12" s="443"/>
      <c r="ARA12" s="443"/>
      <c r="ARB12" s="443"/>
      <c r="ARC12" s="443"/>
      <c r="ARD12" s="443"/>
      <c r="ARE12" s="443"/>
      <c r="ARF12" s="443"/>
      <c r="ARG12" s="443"/>
      <c r="ARH12" s="443"/>
      <c r="ARI12" s="443"/>
      <c r="ARJ12" s="443"/>
      <c r="ARK12" s="443"/>
      <c r="ARL12" s="443"/>
      <c r="ARM12" s="443"/>
      <c r="ARN12" s="443"/>
      <c r="ARO12" s="443"/>
      <c r="ARP12" s="443"/>
      <c r="ARQ12" s="443"/>
      <c r="ARR12" s="443"/>
      <c r="ARS12" s="443"/>
      <c r="ART12" s="443"/>
      <c r="ARU12" s="443"/>
      <c r="ARV12" s="443"/>
      <c r="ARW12" s="443"/>
      <c r="ARX12" s="443"/>
      <c r="ARY12" s="443"/>
      <c r="ARZ12" s="443"/>
      <c r="ASA12" s="443"/>
      <c r="ASB12" s="443"/>
      <c r="ASC12" s="443"/>
      <c r="ASD12" s="443"/>
      <c r="ASE12" s="443"/>
      <c r="ASF12" s="443"/>
      <c r="ASG12" s="443"/>
      <c r="ASH12" s="443"/>
      <c r="ASI12" s="443"/>
      <c r="ASJ12" s="443"/>
      <c r="ASK12" s="443"/>
      <c r="ASL12" s="443"/>
      <c r="ASM12" s="443"/>
      <c r="ASN12" s="443"/>
      <c r="ASO12" s="443"/>
      <c r="ASP12" s="443"/>
      <c r="ASQ12" s="443"/>
      <c r="ASR12" s="443"/>
      <c r="ASS12" s="443"/>
      <c r="AST12" s="443"/>
      <c r="ASU12" s="443"/>
      <c r="ASV12" s="443"/>
      <c r="ASW12" s="443"/>
      <c r="ASX12" s="443"/>
      <c r="ASY12" s="443"/>
      <c r="ASZ12" s="443"/>
      <c r="ATA12" s="443"/>
      <c r="ATB12" s="443"/>
      <c r="ATC12" s="443"/>
      <c r="ATD12" s="443"/>
      <c r="ATE12" s="443"/>
      <c r="ATF12" s="443"/>
      <c r="ATG12" s="443"/>
      <c r="ATH12" s="443"/>
      <c r="ATI12" s="443"/>
      <c r="ATJ12" s="443"/>
      <c r="ATK12" s="443"/>
      <c r="ATL12" s="443"/>
      <c r="ATM12" s="443"/>
      <c r="ATN12" s="443"/>
      <c r="ATO12" s="443"/>
      <c r="ATP12" s="443"/>
      <c r="ATQ12" s="443"/>
      <c r="ATR12" s="443"/>
      <c r="ATS12" s="443"/>
      <c r="ATT12" s="443"/>
      <c r="ATU12" s="443"/>
      <c r="ATV12" s="443"/>
      <c r="ATW12" s="443"/>
      <c r="ATX12" s="443"/>
      <c r="ATY12" s="443"/>
      <c r="ATZ12" s="443"/>
      <c r="AUA12" s="443"/>
      <c r="AUB12" s="443"/>
      <c r="AUC12" s="443"/>
      <c r="AUD12" s="443"/>
      <c r="AUE12" s="443"/>
      <c r="AUF12" s="443"/>
      <c r="AUG12" s="443"/>
      <c r="AUH12" s="443"/>
      <c r="AUI12" s="443"/>
      <c r="AUJ12" s="443"/>
      <c r="AUK12" s="443"/>
      <c r="AUL12" s="443"/>
      <c r="AUM12" s="443"/>
      <c r="AUN12" s="443"/>
      <c r="AUO12" s="443"/>
      <c r="AUP12" s="443"/>
      <c r="AUQ12" s="443"/>
      <c r="AUR12" s="443"/>
      <c r="AUS12" s="443"/>
      <c r="AUT12" s="443"/>
      <c r="AUU12" s="443"/>
      <c r="AUV12" s="443"/>
      <c r="AUW12" s="443"/>
      <c r="AUX12" s="443"/>
      <c r="AUY12" s="443"/>
      <c r="AUZ12" s="443"/>
      <c r="AVA12" s="443"/>
      <c r="AVB12" s="443"/>
      <c r="AVC12" s="443"/>
      <c r="AVD12" s="443"/>
      <c r="AVE12" s="443"/>
      <c r="AVF12" s="443"/>
      <c r="AVG12" s="443"/>
      <c r="AVH12" s="443"/>
      <c r="AVI12" s="443"/>
      <c r="AVJ12" s="443"/>
      <c r="AVK12" s="443"/>
      <c r="AVL12" s="443"/>
      <c r="AVM12" s="443"/>
      <c r="AVN12" s="443"/>
      <c r="AVO12" s="443"/>
      <c r="AVP12" s="443"/>
      <c r="AVQ12" s="443"/>
      <c r="AVR12" s="443"/>
      <c r="AVS12" s="443"/>
      <c r="AVT12" s="443"/>
      <c r="AVU12" s="443"/>
      <c r="AVV12" s="443"/>
      <c r="AVW12" s="443"/>
      <c r="AVX12" s="443"/>
      <c r="AVY12" s="443"/>
      <c r="AVZ12" s="443"/>
      <c r="AWA12" s="443"/>
      <c r="AWB12" s="443"/>
      <c r="AWC12" s="443"/>
      <c r="AWD12" s="443"/>
      <c r="AWE12" s="443"/>
      <c r="AWF12" s="443"/>
      <c r="AWG12" s="443"/>
      <c r="AWH12" s="443"/>
      <c r="AWI12" s="443"/>
      <c r="AWJ12" s="443"/>
      <c r="AWK12" s="443"/>
      <c r="AWL12" s="443"/>
      <c r="AWM12" s="443"/>
      <c r="AWN12" s="443"/>
      <c r="AWO12" s="443"/>
      <c r="AWP12" s="443"/>
      <c r="AWQ12" s="443"/>
      <c r="AWR12" s="443"/>
      <c r="AWS12" s="443"/>
      <c r="AWT12" s="443"/>
      <c r="AWU12" s="443"/>
      <c r="AWV12" s="443"/>
      <c r="AWW12" s="443"/>
      <c r="AWX12" s="443"/>
      <c r="AWY12" s="443"/>
      <c r="AWZ12" s="443"/>
      <c r="AXA12" s="443"/>
      <c r="AXB12" s="443"/>
      <c r="AXC12" s="443"/>
      <c r="AXD12" s="443"/>
      <c r="AXE12" s="443"/>
      <c r="AXF12" s="443"/>
      <c r="AXG12" s="443"/>
      <c r="AXH12" s="443"/>
      <c r="AXI12" s="443"/>
      <c r="AXJ12" s="443"/>
      <c r="AXK12" s="443"/>
      <c r="AXL12" s="443"/>
      <c r="AXM12" s="443"/>
      <c r="AXN12" s="443"/>
      <c r="AXO12" s="443"/>
      <c r="AXP12" s="443"/>
      <c r="AXQ12" s="443"/>
      <c r="AXR12" s="443"/>
      <c r="AXS12" s="443"/>
      <c r="AXT12" s="443"/>
      <c r="AXU12" s="443"/>
      <c r="AXV12" s="443"/>
      <c r="AXW12" s="443"/>
      <c r="AXX12" s="443"/>
      <c r="AXY12" s="443"/>
      <c r="AXZ12" s="443"/>
      <c r="AYA12" s="443"/>
      <c r="AYB12" s="443"/>
      <c r="AYC12" s="443"/>
      <c r="AYD12" s="443"/>
      <c r="AYE12" s="443"/>
      <c r="AYF12" s="443"/>
      <c r="AYG12" s="443"/>
      <c r="AYH12" s="443"/>
      <c r="AYI12" s="443"/>
      <c r="AYJ12" s="443"/>
      <c r="AYK12" s="443"/>
      <c r="AYL12" s="443"/>
      <c r="AYM12" s="443"/>
      <c r="AYN12" s="443"/>
      <c r="AYO12" s="443"/>
      <c r="AYP12" s="443"/>
      <c r="AYQ12" s="443"/>
      <c r="AYR12" s="443"/>
      <c r="AYS12" s="443"/>
      <c r="AYT12" s="443"/>
      <c r="AYU12" s="443"/>
      <c r="AYV12" s="443"/>
      <c r="AYW12" s="443"/>
      <c r="AYX12" s="443"/>
      <c r="AYY12" s="443"/>
      <c r="AYZ12" s="443"/>
      <c r="AZA12" s="443"/>
      <c r="AZB12" s="443"/>
      <c r="AZC12" s="443"/>
      <c r="AZD12" s="443"/>
      <c r="AZE12" s="443"/>
      <c r="AZF12" s="443"/>
      <c r="AZG12" s="443"/>
      <c r="AZH12" s="443"/>
      <c r="AZI12" s="443"/>
      <c r="AZJ12" s="443"/>
      <c r="AZK12" s="443"/>
      <c r="AZL12" s="443"/>
      <c r="AZM12" s="443"/>
      <c r="AZN12" s="443"/>
      <c r="AZO12" s="443"/>
      <c r="AZP12" s="443"/>
      <c r="AZQ12" s="443"/>
      <c r="AZR12" s="443"/>
      <c r="AZS12" s="443"/>
      <c r="AZT12" s="443"/>
      <c r="AZU12" s="443"/>
      <c r="AZV12" s="443"/>
      <c r="AZW12" s="443"/>
      <c r="AZX12" s="443"/>
      <c r="AZY12" s="443"/>
      <c r="AZZ12" s="443"/>
      <c r="BAA12" s="443"/>
      <c r="BAB12" s="443"/>
      <c r="BAC12" s="443"/>
      <c r="BAD12" s="443"/>
      <c r="BAE12" s="443"/>
      <c r="BAF12" s="443"/>
      <c r="BAG12" s="443"/>
      <c r="BAH12" s="443"/>
      <c r="BAI12" s="443"/>
      <c r="BAJ12" s="443"/>
      <c r="BAK12" s="443"/>
      <c r="BAL12" s="443"/>
      <c r="BAM12" s="443"/>
      <c r="BAN12" s="443"/>
      <c r="BAO12" s="443"/>
      <c r="BAP12" s="443"/>
      <c r="BAQ12" s="443"/>
      <c r="BAR12" s="443"/>
      <c r="BAS12" s="443"/>
      <c r="BAT12" s="443"/>
      <c r="BAU12" s="443"/>
      <c r="BAV12" s="443"/>
      <c r="BAW12" s="443"/>
      <c r="BAX12" s="443"/>
      <c r="BAY12" s="443"/>
      <c r="BAZ12" s="443"/>
      <c r="BBA12" s="443"/>
      <c r="BBB12" s="443"/>
      <c r="BBC12" s="443"/>
      <c r="BBD12" s="443"/>
      <c r="BBE12" s="443"/>
      <c r="BBF12" s="443"/>
      <c r="BBG12" s="443"/>
      <c r="BBH12" s="443"/>
      <c r="BBI12" s="443"/>
      <c r="BBJ12" s="443"/>
      <c r="BBK12" s="443"/>
      <c r="BBL12" s="443"/>
      <c r="BBM12" s="443"/>
      <c r="BBN12" s="443"/>
      <c r="BBO12" s="443"/>
      <c r="BBP12" s="443"/>
      <c r="BBQ12" s="443"/>
      <c r="BBR12" s="443"/>
      <c r="BBS12" s="443"/>
      <c r="BBT12" s="443"/>
      <c r="BBU12" s="443"/>
      <c r="BBV12" s="443"/>
      <c r="BBW12" s="443"/>
      <c r="BBX12" s="443"/>
      <c r="BBY12" s="443"/>
      <c r="BBZ12" s="443"/>
      <c r="BCA12" s="443"/>
      <c r="BCB12" s="443"/>
      <c r="BCC12" s="443"/>
      <c r="BCD12" s="443"/>
      <c r="BCE12" s="443"/>
      <c r="BCF12" s="443"/>
      <c r="BCG12" s="443"/>
      <c r="BCH12" s="443"/>
      <c r="BCI12" s="443"/>
      <c r="BCJ12" s="443"/>
      <c r="BCK12" s="443"/>
      <c r="BCL12" s="443"/>
      <c r="BCM12" s="443"/>
      <c r="BCN12" s="443"/>
      <c r="BCO12" s="443"/>
      <c r="BCP12" s="443"/>
      <c r="BCQ12" s="443"/>
      <c r="BCR12" s="443"/>
      <c r="BCS12" s="443"/>
      <c r="BCT12" s="443"/>
      <c r="BCU12" s="443"/>
      <c r="BCV12" s="443"/>
      <c r="BCW12" s="443"/>
      <c r="BCX12" s="443"/>
      <c r="BCY12" s="443"/>
      <c r="BCZ12" s="443"/>
      <c r="BDA12" s="443"/>
      <c r="BDB12" s="443"/>
      <c r="BDC12" s="443"/>
      <c r="BDD12" s="443"/>
      <c r="BDE12" s="443"/>
      <c r="BDF12" s="443"/>
      <c r="BDG12" s="443"/>
      <c r="BDH12" s="443"/>
      <c r="BDI12" s="443"/>
      <c r="BDJ12" s="443"/>
      <c r="BDK12" s="443"/>
      <c r="BDL12" s="443"/>
      <c r="BDM12" s="443"/>
      <c r="BDN12" s="443"/>
      <c r="BDO12" s="443"/>
      <c r="BDP12" s="443"/>
      <c r="BDQ12" s="443"/>
      <c r="BDR12" s="443"/>
      <c r="BDS12" s="443"/>
      <c r="BDT12" s="443"/>
      <c r="BDU12" s="443"/>
      <c r="BDV12" s="443"/>
      <c r="BDW12" s="443"/>
      <c r="BDX12" s="443"/>
      <c r="BDY12" s="443"/>
      <c r="BDZ12" s="443"/>
      <c r="BEA12" s="443"/>
      <c r="BEB12" s="443"/>
      <c r="BEC12" s="443"/>
      <c r="BED12" s="443"/>
      <c r="BEE12" s="443"/>
      <c r="BEF12" s="443"/>
      <c r="BEG12" s="443"/>
      <c r="BEH12" s="443"/>
      <c r="BEI12" s="443"/>
      <c r="BEJ12" s="443"/>
      <c r="BEK12" s="443"/>
      <c r="BEL12" s="443"/>
      <c r="BEM12" s="443"/>
      <c r="BEN12" s="443"/>
      <c r="BEO12" s="443"/>
      <c r="BEP12" s="443"/>
      <c r="BEQ12" s="443"/>
      <c r="BER12" s="443"/>
      <c r="BES12" s="443"/>
      <c r="BET12" s="443"/>
      <c r="BEU12" s="443"/>
      <c r="BEV12" s="443"/>
      <c r="BEW12" s="443"/>
      <c r="BEX12" s="443"/>
      <c r="BEY12" s="443"/>
      <c r="BEZ12" s="443"/>
      <c r="BFA12" s="443"/>
      <c r="BFB12" s="443"/>
      <c r="BFC12" s="443"/>
      <c r="BFD12" s="443"/>
      <c r="BFE12" s="443"/>
      <c r="BFF12" s="443"/>
      <c r="BFG12" s="443"/>
      <c r="BFH12" s="443"/>
      <c r="BFI12" s="443"/>
      <c r="BFJ12" s="443"/>
      <c r="BFK12" s="443"/>
      <c r="BFL12" s="443"/>
      <c r="BFM12" s="443"/>
      <c r="BFN12" s="443"/>
      <c r="BFO12" s="443"/>
      <c r="BFP12" s="443"/>
      <c r="BFQ12" s="443"/>
      <c r="BFR12" s="443"/>
      <c r="BFS12" s="443"/>
      <c r="BFT12" s="443"/>
      <c r="BFU12" s="443"/>
      <c r="BFV12" s="443"/>
      <c r="BFW12" s="443"/>
      <c r="BFX12" s="443"/>
      <c r="BFY12" s="443"/>
      <c r="BFZ12" s="443"/>
      <c r="BGA12" s="443"/>
      <c r="BGB12" s="443"/>
      <c r="BGC12" s="443"/>
      <c r="BGD12" s="443"/>
      <c r="BGE12" s="443"/>
      <c r="BGF12" s="443"/>
      <c r="BGG12" s="443"/>
      <c r="BGH12" s="443"/>
      <c r="BGI12" s="443"/>
      <c r="BGJ12" s="443"/>
      <c r="BGK12" s="443"/>
      <c r="BGL12" s="443"/>
      <c r="BGM12" s="443"/>
      <c r="BGN12" s="443"/>
      <c r="BGO12" s="443"/>
      <c r="BGP12" s="443"/>
      <c r="BGQ12" s="443"/>
      <c r="BGR12" s="443"/>
      <c r="BGS12" s="443"/>
      <c r="BGT12" s="443"/>
      <c r="BGU12" s="443"/>
      <c r="BGV12" s="443"/>
      <c r="BGW12" s="443"/>
      <c r="BGX12" s="443"/>
      <c r="BGY12" s="443"/>
      <c r="BGZ12" s="443"/>
      <c r="BHA12" s="443"/>
      <c r="BHB12" s="443"/>
      <c r="BHC12" s="443"/>
      <c r="BHD12" s="443"/>
      <c r="BHE12" s="443"/>
      <c r="BHF12" s="443"/>
      <c r="BHG12" s="443"/>
      <c r="BHH12" s="443"/>
      <c r="BHI12" s="443"/>
      <c r="BHJ12" s="443"/>
      <c r="BHK12" s="443"/>
      <c r="BHL12" s="443"/>
      <c r="BHM12" s="443"/>
      <c r="BHN12" s="443"/>
      <c r="BHO12" s="443"/>
      <c r="BHP12" s="443"/>
      <c r="BHQ12" s="443"/>
      <c r="BHR12" s="443"/>
      <c r="BHS12" s="443"/>
      <c r="BHT12" s="443"/>
      <c r="BHU12" s="443"/>
      <c r="BHV12" s="443"/>
      <c r="BHW12" s="443"/>
      <c r="BHX12" s="443"/>
      <c r="BHY12" s="443"/>
      <c r="BHZ12" s="443"/>
      <c r="BIA12" s="443"/>
      <c r="BIB12" s="443"/>
      <c r="BIC12" s="443"/>
      <c r="BID12" s="443"/>
      <c r="BIE12" s="443"/>
      <c r="BIF12" s="443"/>
      <c r="BIG12" s="443"/>
      <c r="BIH12" s="443"/>
      <c r="BII12" s="443"/>
      <c r="BIJ12" s="443"/>
      <c r="BIK12" s="443"/>
      <c r="BIL12" s="443"/>
      <c r="BIM12" s="443"/>
      <c r="BIN12" s="443"/>
      <c r="BIO12" s="443"/>
      <c r="BIP12" s="443"/>
      <c r="BIQ12" s="443"/>
      <c r="BIR12" s="443"/>
      <c r="BIS12" s="443"/>
      <c r="BIT12" s="443"/>
      <c r="BIU12" s="443"/>
      <c r="BIV12" s="443"/>
      <c r="BIW12" s="443"/>
      <c r="BIX12" s="443"/>
      <c r="BIY12" s="443"/>
      <c r="BIZ12" s="443"/>
      <c r="BJA12" s="443"/>
      <c r="BJB12" s="443"/>
      <c r="BJC12" s="443"/>
      <c r="BJD12" s="443"/>
      <c r="BJE12" s="443"/>
      <c r="BJF12" s="443"/>
      <c r="BJG12" s="443"/>
      <c r="BJH12" s="443"/>
      <c r="BJI12" s="443"/>
      <c r="BJJ12" s="443"/>
      <c r="BJK12" s="443"/>
      <c r="BJL12" s="443"/>
      <c r="BJM12" s="443"/>
      <c r="BJN12" s="443"/>
      <c r="BJO12" s="443"/>
      <c r="BJP12" s="443"/>
      <c r="BJQ12" s="443"/>
      <c r="BJR12" s="443"/>
      <c r="BJS12" s="443"/>
      <c r="BJT12" s="443"/>
      <c r="BJU12" s="443"/>
      <c r="BJV12" s="443"/>
      <c r="BJW12" s="443"/>
      <c r="BJX12" s="443"/>
      <c r="BJY12" s="443"/>
      <c r="BJZ12" s="443"/>
      <c r="BKA12" s="443"/>
      <c r="BKB12" s="443"/>
      <c r="BKC12" s="443"/>
      <c r="BKD12" s="443"/>
      <c r="BKE12" s="443"/>
      <c r="BKF12" s="443"/>
      <c r="BKG12" s="443"/>
      <c r="BKH12" s="443"/>
      <c r="BKI12" s="443"/>
      <c r="BKJ12" s="443"/>
      <c r="BKK12" s="443"/>
      <c r="BKL12" s="443"/>
      <c r="BKM12" s="443"/>
      <c r="BKN12" s="443"/>
      <c r="BKO12" s="443"/>
      <c r="BKP12" s="443"/>
      <c r="BKQ12" s="443"/>
      <c r="BKR12" s="443"/>
      <c r="BKS12" s="443"/>
      <c r="BKT12" s="443"/>
      <c r="BKU12" s="443"/>
      <c r="BKV12" s="443"/>
      <c r="BKW12" s="443"/>
      <c r="BKX12" s="443"/>
      <c r="BKY12" s="443"/>
      <c r="BKZ12" s="443"/>
      <c r="BLA12" s="443"/>
      <c r="BLB12" s="443"/>
      <c r="BLC12" s="443"/>
      <c r="BLD12" s="443"/>
      <c r="BLE12" s="443"/>
      <c r="BLF12" s="443"/>
      <c r="BLG12" s="443"/>
      <c r="BLH12" s="443"/>
      <c r="BLI12" s="443"/>
      <c r="BLJ12" s="443"/>
      <c r="BLK12" s="443"/>
      <c r="BLL12" s="443"/>
      <c r="BLM12" s="443"/>
      <c r="BLN12" s="443"/>
      <c r="BLO12" s="443"/>
      <c r="BLP12" s="443"/>
      <c r="BLQ12" s="443"/>
      <c r="BLR12" s="443"/>
      <c r="BLS12" s="443"/>
      <c r="BLT12" s="443"/>
      <c r="BLU12" s="443"/>
      <c r="BLV12" s="443"/>
      <c r="BLW12" s="443"/>
      <c r="BLX12" s="443"/>
      <c r="BLY12" s="443"/>
      <c r="BLZ12" s="443"/>
      <c r="BMA12" s="443"/>
      <c r="BMB12" s="443"/>
      <c r="BMC12" s="443"/>
      <c r="BMD12" s="443"/>
      <c r="BME12" s="443"/>
      <c r="BMF12" s="443"/>
      <c r="BMG12" s="443"/>
      <c r="BMH12" s="443"/>
      <c r="BMI12" s="443"/>
      <c r="BMJ12" s="443"/>
      <c r="BMK12" s="443"/>
      <c r="BML12" s="443"/>
      <c r="BMM12" s="443"/>
      <c r="BMN12" s="443"/>
      <c r="BMO12" s="443"/>
      <c r="BMP12" s="443"/>
      <c r="BMQ12" s="443"/>
      <c r="BMR12" s="443"/>
      <c r="BMS12" s="443"/>
      <c r="BMT12" s="443"/>
      <c r="BMU12" s="443"/>
      <c r="BMV12" s="443"/>
      <c r="BMW12" s="443"/>
      <c r="BMX12" s="443"/>
      <c r="BMY12" s="443"/>
      <c r="BMZ12" s="443"/>
      <c r="BNA12" s="443"/>
      <c r="BNB12" s="443"/>
      <c r="BNC12" s="443"/>
      <c r="BND12" s="443"/>
      <c r="BNE12" s="443"/>
      <c r="BNF12" s="443"/>
      <c r="BNG12" s="443"/>
      <c r="BNH12" s="443"/>
      <c r="BNI12" s="443"/>
      <c r="BNJ12" s="443"/>
      <c r="BNK12" s="443"/>
      <c r="BNL12" s="443"/>
      <c r="BNM12" s="443"/>
      <c r="BNN12" s="443"/>
      <c r="BNO12" s="443"/>
      <c r="BNP12" s="443"/>
      <c r="BNQ12" s="443"/>
      <c r="BNR12" s="443"/>
      <c r="BNS12" s="443"/>
      <c r="BNT12" s="443"/>
      <c r="BNU12" s="443"/>
      <c r="BNV12" s="443"/>
      <c r="BNW12" s="443"/>
      <c r="BNX12" s="443"/>
      <c r="BNY12" s="443"/>
      <c r="BNZ12" s="443"/>
      <c r="BOA12" s="443"/>
      <c r="BOB12" s="443"/>
      <c r="BOC12" s="443"/>
      <c r="BOD12" s="443"/>
      <c r="BOE12" s="443"/>
      <c r="BOF12" s="443"/>
      <c r="BOG12" s="443"/>
      <c r="BOH12" s="443"/>
      <c r="BOI12" s="443"/>
      <c r="BOJ12" s="443"/>
      <c r="BOK12" s="443"/>
      <c r="BOL12" s="443"/>
      <c r="BOM12" s="443"/>
      <c r="BON12" s="443"/>
      <c r="BOO12" s="443"/>
      <c r="BOP12" s="443"/>
      <c r="BOQ12" s="443"/>
      <c r="BOR12" s="443"/>
      <c r="BOS12" s="443"/>
      <c r="BOT12" s="443"/>
      <c r="BOU12" s="443"/>
      <c r="BOV12" s="443"/>
      <c r="BOW12" s="443"/>
      <c r="BOX12" s="443"/>
      <c r="BOY12" s="443"/>
      <c r="BOZ12" s="443"/>
      <c r="BPA12" s="443"/>
      <c r="BPB12" s="443"/>
      <c r="BPC12" s="443"/>
      <c r="BPD12" s="443"/>
      <c r="BPE12" s="443"/>
      <c r="BPF12" s="443"/>
      <c r="BPG12" s="443"/>
      <c r="BPH12" s="443"/>
      <c r="BPI12" s="443"/>
      <c r="BPJ12" s="443"/>
      <c r="BPK12" s="443"/>
      <c r="BPL12" s="443"/>
      <c r="BPM12" s="443"/>
      <c r="BPN12" s="443"/>
      <c r="BPO12" s="443"/>
      <c r="BPP12" s="443"/>
      <c r="BPQ12" s="443"/>
      <c r="BPR12" s="443"/>
      <c r="BPS12" s="443"/>
      <c r="BPT12" s="443"/>
      <c r="BPU12" s="443"/>
      <c r="BPV12" s="443"/>
      <c r="BPW12" s="443"/>
      <c r="BPX12" s="443"/>
      <c r="BPY12" s="443"/>
      <c r="BPZ12" s="443"/>
      <c r="BQA12" s="443"/>
      <c r="BQB12" s="443"/>
      <c r="BQC12" s="443"/>
      <c r="BQD12" s="443"/>
      <c r="BQE12" s="443"/>
      <c r="BQF12" s="443"/>
      <c r="BQG12" s="443"/>
      <c r="BQH12" s="443"/>
      <c r="BQI12" s="443"/>
      <c r="BQJ12" s="443"/>
      <c r="BQK12" s="443"/>
      <c r="BQL12" s="443"/>
      <c r="BQM12" s="443"/>
      <c r="BQN12" s="443"/>
      <c r="BQO12" s="443"/>
      <c r="BQP12" s="443"/>
      <c r="BQQ12" s="443"/>
      <c r="BQR12" s="443"/>
      <c r="BQS12" s="443"/>
      <c r="BQT12" s="443"/>
      <c r="BQU12" s="443"/>
      <c r="BQV12" s="443"/>
      <c r="BQW12" s="443"/>
      <c r="BQX12" s="443"/>
      <c r="BQY12" s="443"/>
      <c r="BQZ12" s="443"/>
      <c r="BRA12" s="443"/>
      <c r="BRB12" s="443"/>
      <c r="BRC12" s="443"/>
      <c r="BRD12" s="443"/>
      <c r="BRE12" s="443"/>
      <c r="BRF12" s="443"/>
      <c r="BRG12" s="443"/>
      <c r="BRH12" s="443"/>
      <c r="BRI12" s="443"/>
      <c r="BRJ12" s="443"/>
      <c r="BRK12" s="443"/>
      <c r="BRL12" s="443"/>
      <c r="BRM12" s="443"/>
      <c r="BRN12" s="443"/>
      <c r="BRO12" s="443"/>
      <c r="BRP12" s="443"/>
      <c r="BRQ12" s="443"/>
      <c r="BRR12" s="443"/>
      <c r="BRS12" s="443"/>
      <c r="BRT12" s="443"/>
      <c r="BRU12" s="443"/>
      <c r="BRV12" s="443"/>
      <c r="BRW12" s="443"/>
      <c r="BRX12" s="443"/>
      <c r="BRY12" s="443"/>
      <c r="BRZ12" s="443"/>
      <c r="BSA12" s="443"/>
      <c r="BSB12" s="443"/>
      <c r="BSC12" s="443"/>
      <c r="BSD12" s="443"/>
      <c r="BSE12" s="443"/>
      <c r="BSF12" s="443"/>
      <c r="BSG12" s="443"/>
      <c r="BSH12" s="443"/>
      <c r="BSI12" s="443"/>
      <c r="BSJ12" s="443"/>
      <c r="BSK12" s="443"/>
      <c r="BSL12" s="443"/>
      <c r="BSM12" s="443"/>
      <c r="BSN12" s="443"/>
      <c r="BSO12" s="443"/>
      <c r="BSP12" s="443"/>
      <c r="BSQ12" s="443"/>
      <c r="BSR12" s="443"/>
      <c r="BSS12" s="443"/>
      <c r="BST12" s="443"/>
      <c r="BSU12" s="443"/>
      <c r="BSV12" s="443"/>
      <c r="BSW12" s="443"/>
      <c r="BSX12" s="443"/>
      <c r="BSY12" s="443"/>
      <c r="BSZ12" s="443"/>
      <c r="BTA12" s="443"/>
      <c r="BTB12" s="443"/>
      <c r="BTC12" s="443"/>
      <c r="BTD12" s="443"/>
      <c r="BTE12" s="443"/>
      <c r="BTF12" s="443"/>
      <c r="BTG12" s="443"/>
      <c r="BTH12" s="443"/>
      <c r="BTI12" s="443"/>
      <c r="BTJ12" s="443"/>
      <c r="BTK12" s="443"/>
      <c r="BTL12" s="443"/>
      <c r="BTM12" s="443"/>
      <c r="BTN12" s="443"/>
      <c r="BTO12" s="443"/>
      <c r="BTP12" s="443"/>
      <c r="BTQ12" s="443"/>
      <c r="BTR12" s="443"/>
      <c r="BTS12" s="443"/>
      <c r="BTT12" s="443"/>
      <c r="BTU12" s="443"/>
      <c r="BTV12" s="443"/>
      <c r="BTW12" s="443"/>
      <c r="BTX12" s="443"/>
      <c r="BTY12" s="443"/>
      <c r="BTZ12" s="443"/>
      <c r="BUA12" s="443"/>
      <c r="BUB12" s="443"/>
      <c r="BUC12" s="443"/>
      <c r="BUD12" s="443"/>
      <c r="BUE12" s="443"/>
      <c r="BUF12" s="443"/>
      <c r="BUG12" s="443"/>
      <c r="BUH12" s="443"/>
      <c r="BUI12" s="443"/>
      <c r="BUJ12" s="443"/>
      <c r="BUK12" s="443"/>
      <c r="BUL12" s="443"/>
      <c r="BUM12" s="443"/>
      <c r="BUN12" s="443"/>
      <c r="BUO12" s="443"/>
      <c r="BUP12" s="443"/>
      <c r="BUQ12" s="443"/>
      <c r="BUR12" s="443"/>
      <c r="BUS12" s="443"/>
      <c r="BUT12" s="443"/>
      <c r="BUU12" s="443"/>
      <c r="BUV12" s="443"/>
      <c r="BUW12" s="443"/>
      <c r="BUX12" s="443"/>
      <c r="BUY12" s="443"/>
      <c r="BUZ12" s="443"/>
      <c r="BVA12" s="443"/>
      <c r="BVB12" s="443"/>
      <c r="BVC12" s="443"/>
      <c r="BVD12" s="443"/>
      <c r="BVE12" s="443"/>
      <c r="BVF12" s="443"/>
      <c r="BVG12" s="443"/>
      <c r="BVH12" s="443"/>
      <c r="BVI12" s="443"/>
      <c r="BVJ12" s="443"/>
      <c r="BVK12" s="443"/>
      <c r="BVL12" s="443"/>
      <c r="BVM12" s="443"/>
      <c r="BVN12" s="443"/>
      <c r="BVO12" s="443"/>
      <c r="BVP12" s="443"/>
      <c r="BVQ12" s="443"/>
      <c r="BVR12" s="443"/>
      <c r="BVS12" s="443"/>
      <c r="BVT12" s="443"/>
      <c r="BVU12" s="443"/>
      <c r="BVV12" s="443"/>
      <c r="BVW12" s="443"/>
      <c r="BVX12" s="443"/>
      <c r="BVY12" s="443"/>
      <c r="BVZ12" s="443"/>
      <c r="BWA12" s="443"/>
      <c r="BWB12" s="443"/>
      <c r="BWC12" s="443"/>
      <c r="BWD12" s="443"/>
      <c r="BWE12" s="443"/>
      <c r="BWF12" s="443"/>
      <c r="BWG12" s="443"/>
      <c r="BWH12" s="443"/>
      <c r="BWI12" s="443"/>
      <c r="BWJ12" s="443"/>
      <c r="BWK12" s="443"/>
      <c r="BWL12" s="443"/>
      <c r="BWM12" s="443"/>
      <c r="BWN12" s="443"/>
      <c r="BWO12" s="443"/>
      <c r="BWP12" s="443"/>
      <c r="BWQ12" s="443"/>
      <c r="BWR12" s="443"/>
      <c r="BWS12" s="443"/>
      <c r="BWT12" s="443"/>
      <c r="BWU12" s="443"/>
      <c r="BWV12" s="443"/>
      <c r="BWW12" s="443"/>
      <c r="BWX12" s="443"/>
      <c r="BWY12" s="443"/>
      <c r="BWZ12" s="443"/>
      <c r="BXA12" s="443"/>
      <c r="BXB12" s="443"/>
      <c r="BXC12" s="443"/>
      <c r="BXD12" s="443"/>
      <c r="BXE12" s="443"/>
      <c r="BXF12" s="443"/>
      <c r="BXG12" s="443"/>
      <c r="BXH12" s="443"/>
      <c r="BXI12" s="443"/>
      <c r="BXJ12" s="443"/>
      <c r="BXK12" s="443"/>
      <c r="BXL12" s="443"/>
      <c r="BXM12" s="443"/>
      <c r="BXN12" s="443"/>
      <c r="BXO12" s="443"/>
      <c r="BXP12" s="443"/>
      <c r="BXQ12" s="443"/>
      <c r="BXR12" s="443"/>
      <c r="BXS12" s="443"/>
      <c r="BXT12" s="443"/>
      <c r="BXU12" s="443"/>
      <c r="BXV12" s="443"/>
      <c r="BXW12" s="443"/>
      <c r="BXX12" s="443"/>
      <c r="BXY12" s="443"/>
      <c r="BXZ12" s="443"/>
      <c r="BYA12" s="443"/>
      <c r="BYB12" s="443"/>
      <c r="BYC12" s="443"/>
      <c r="BYD12" s="443"/>
      <c r="BYE12" s="443"/>
      <c r="BYF12" s="443"/>
      <c r="BYG12" s="443"/>
      <c r="BYH12" s="443"/>
      <c r="BYI12" s="443"/>
      <c r="BYJ12" s="443"/>
      <c r="BYK12" s="443"/>
      <c r="BYL12" s="443"/>
      <c r="BYM12" s="443"/>
      <c r="BYN12" s="443"/>
      <c r="BYO12" s="443"/>
      <c r="BYP12" s="443"/>
      <c r="BYQ12" s="443"/>
      <c r="BYR12" s="443"/>
      <c r="BYS12" s="443"/>
      <c r="BYT12" s="443"/>
      <c r="BYU12" s="443"/>
      <c r="BYV12" s="443"/>
      <c r="BYW12" s="443"/>
      <c r="BYX12" s="443"/>
      <c r="BYY12" s="443"/>
      <c r="BYZ12" s="443"/>
      <c r="BZA12" s="443"/>
      <c r="BZB12" s="443"/>
      <c r="BZC12" s="443"/>
      <c r="BZD12" s="443"/>
      <c r="BZE12" s="443"/>
      <c r="BZF12" s="443"/>
      <c r="BZG12" s="443"/>
      <c r="BZH12" s="443"/>
      <c r="BZI12" s="443"/>
      <c r="BZJ12" s="443"/>
      <c r="BZK12" s="443"/>
      <c r="BZL12" s="443"/>
      <c r="BZM12" s="443"/>
      <c r="BZN12" s="443"/>
      <c r="BZO12" s="443"/>
      <c r="BZP12" s="443"/>
      <c r="BZQ12" s="443"/>
      <c r="BZR12" s="443"/>
      <c r="BZS12" s="443"/>
      <c r="BZT12" s="443"/>
      <c r="BZU12" s="443"/>
      <c r="BZV12" s="443"/>
      <c r="BZW12" s="443"/>
      <c r="BZX12" s="443"/>
      <c r="BZY12" s="443"/>
      <c r="BZZ12" s="443"/>
      <c r="CAA12" s="443"/>
      <c r="CAB12" s="443"/>
      <c r="CAC12" s="443"/>
      <c r="CAD12" s="443"/>
      <c r="CAE12" s="443"/>
      <c r="CAF12" s="443"/>
      <c r="CAG12" s="443"/>
      <c r="CAH12" s="443"/>
      <c r="CAI12" s="443"/>
      <c r="CAJ12" s="443"/>
      <c r="CAK12" s="443"/>
      <c r="CAL12" s="443"/>
      <c r="CAM12" s="443"/>
      <c r="CAN12" s="443"/>
      <c r="CAO12" s="443"/>
      <c r="CAP12" s="443"/>
      <c r="CAQ12" s="443"/>
      <c r="CAR12" s="443"/>
      <c r="CAS12" s="443"/>
      <c r="CAT12" s="443"/>
      <c r="CAU12" s="443"/>
      <c r="CAV12" s="443"/>
      <c r="CAW12" s="443"/>
      <c r="CAX12" s="443"/>
      <c r="CAY12" s="443"/>
      <c r="CAZ12" s="443"/>
      <c r="CBA12" s="443"/>
      <c r="CBB12" s="443"/>
      <c r="CBC12" s="443"/>
      <c r="CBD12" s="443"/>
      <c r="CBE12" s="443"/>
      <c r="CBF12" s="443"/>
      <c r="CBG12" s="443"/>
      <c r="CBH12" s="443"/>
      <c r="CBI12" s="443"/>
      <c r="CBJ12" s="443"/>
      <c r="CBK12" s="443"/>
      <c r="CBL12" s="443"/>
      <c r="CBM12" s="443"/>
      <c r="CBN12" s="443"/>
      <c r="CBO12" s="443"/>
      <c r="CBP12" s="443"/>
      <c r="CBQ12" s="443"/>
      <c r="CBR12" s="443"/>
      <c r="CBS12" s="443"/>
      <c r="CBT12" s="443"/>
      <c r="CBU12" s="443"/>
      <c r="CBV12" s="443"/>
      <c r="CBW12" s="443"/>
      <c r="CBX12" s="443"/>
      <c r="CBY12" s="443"/>
      <c r="CBZ12" s="443"/>
      <c r="CCA12" s="443"/>
      <c r="CCB12" s="443"/>
      <c r="CCC12" s="443"/>
      <c r="CCD12" s="443"/>
      <c r="CCE12" s="443"/>
      <c r="CCF12" s="443"/>
      <c r="CCG12" s="443"/>
      <c r="CCH12" s="443"/>
      <c r="CCI12" s="443"/>
      <c r="CCJ12" s="443"/>
      <c r="CCK12" s="443"/>
      <c r="CCL12" s="443"/>
      <c r="CCM12" s="443"/>
      <c r="CCN12" s="443"/>
      <c r="CCO12" s="443"/>
      <c r="CCP12" s="443"/>
      <c r="CCQ12" s="443"/>
      <c r="CCR12" s="443"/>
      <c r="CCS12" s="443"/>
      <c r="CCT12" s="443"/>
      <c r="CCU12" s="443"/>
      <c r="CCV12" s="443"/>
      <c r="CCW12" s="443"/>
      <c r="CCX12" s="443"/>
      <c r="CCY12" s="443"/>
      <c r="CCZ12" s="443"/>
      <c r="CDA12" s="443"/>
      <c r="CDB12" s="443"/>
      <c r="CDC12" s="443"/>
      <c r="CDD12" s="443"/>
      <c r="CDE12" s="443"/>
      <c r="CDF12" s="443"/>
      <c r="CDG12" s="443"/>
      <c r="CDH12" s="443"/>
      <c r="CDI12" s="443"/>
      <c r="CDJ12" s="443"/>
      <c r="CDK12" s="443"/>
      <c r="CDL12" s="443"/>
      <c r="CDM12" s="443"/>
      <c r="CDN12" s="443"/>
      <c r="CDO12" s="443"/>
      <c r="CDP12" s="443"/>
      <c r="CDQ12" s="443"/>
      <c r="CDR12" s="443"/>
      <c r="CDS12" s="443"/>
      <c r="CDT12" s="443"/>
      <c r="CDU12" s="443"/>
      <c r="CDV12" s="443"/>
      <c r="CDW12" s="443"/>
      <c r="CDX12" s="443"/>
      <c r="CDY12" s="443"/>
      <c r="CDZ12" s="443"/>
      <c r="CEA12" s="443"/>
      <c r="CEB12" s="443"/>
      <c r="CEC12" s="443"/>
      <c r="CED12" s="443"/>
      <c r="CEE12" s="443"/>
      <c r="CEF12" s="443"/>
      <c r="CEG12" s="443"/>
      <c r="CEH12" s="443"/>
      <c r="CEI12" s="443"/>
      <c r="CEJ12" s="443"/>
      <c r="CEK12" s="443"/>
      <c r="CEL12" s="443"/>
      <c r="CEM12" s="443"/>
      <c r="CEN12" s="443"/>
      <c r="CEO12" s="443"/>
      <c r="CEP12" s="443"/>
      <c r="CEQ12" s="443"/>
      <c r="CER12" s="443"/>
      <c r="CES12" s="443"/>
      <c r="CET12" s="443"/>
      <c r="CEU12" s="443"/>
      <c r="CEV12" s="443"/>
      <c r="CEW12" s="443"/>
      <c r="CEX12" s="443"/>
      <c r="CEY12" s="443"/>
      <c r="CEZ12" s="443"/>
      <c r="CFA12" s="443"/>
      <c r="CFB12" s="443"/>
      <c r="CFC12" s="443"/>
      <c r="CFD12" s="443"/>
      <c r="CFE12" s="443"/>
      <c r="CFF12" s="443"/>
      <c r="CFG12" s="443"/>
      <c r="CFH12" s="443"/>
      <c r="CFI12" s="443"/>
      <c r="CFJ12" s="443"/>
      <c r="CFK12" s="443"/>
      <c r="CFL12" s="443"/>
      <c r="CFM12" s="443"/>
      <c r="CFN12" s="443"/>
      <c r="CFO12" s="443"/>
      <c r="CFP12" s="443"/>
      <c r="CFQ12" s="443"/>
      <c r="CFR12" s="443"/>
      <c r="CFS12" s="443"/>
      <c r="CFT12" s="443"/>
      <c r="CFU12" s="443"/>
      <c r="CFV12" s="443"/>
      <c r="CFW12" s="443"/>
      <c r="CFX12" s="443"/>
      <c r="CFY12" s="443"/>
      <c r="CFZ12" s="443"/>
      <c r="CGA12" s="443"/>
      <c r="CGB12" s="443"/>
      <c r="CGC12" s="443"/>
      <c r="CGD12" s="443"/>
      <c r="CGE12" s="443"/>
      <c r="CGF12" s="443"/>
      <c r="CGG12" s="443"/>
      <c r="CGH12" s="443"/>
      <c r="CGI12" s="443"/>
      <c r="CGJ12" s="443"/>
      <c r="CGK12" s="443"/>
      <c r="CGL12" s="443"/>
      <c r="CGM12" s="443"/>
      <c r="CGN12" s="443"/>
      <c r="CGO12" s="443"/>
      <c r="CGP12" s="443"/>
      <c r="CGQ12" s="443"/>
      <c r="CGR12" s="443"/>
      <c r="CGS12" s="443"/>
      <c r="CGT12" s="443"/>
      <c r="CGU12" s="443"/>
      <c r="CGV12" s="443"/>
      <c r="CGW12" s="443"/>
      <c r="CGX12" s="443"/>
      <c r="CGY12" s="443"/>
      <c r="CGZ12" s="443"/>
      <c r="CHA12" s="443"/>
      <c r="CHB12" s="443"/>
      <c r="CHC12" s="443"/>
      <c r="CHD12" s="443"/>
      <c r="CHE12" s="443"/>
      <c r="CHF12" s="443"/>
      <c r="CHG12" s="443"/>
      <c r="CHH12" s="443"/>
      <c r="CHI12" s="443"/>
      <c r="CHJ12" s="443"/>
      <c r="CHK12" s="443"/>
      <c r="CHL12" s="443"/>
      <c r="CHM12" s="443"/>
      <c r="CHN12" s="443"/>
      <c r="CHO12" s="443"/>
      <c r="CHP12" s="443"/>
      <c r="CHQ12" s="443"/>
      <c r="CHR12" s="443"/>
      <c r="CHS12" s="443"/>
      <c r="CHT12" s="443"/>
      <c r="CHU12" s="443"/>
      <c r="CHV12" s="443"/>
      <c r="CHW12" s="443"/>
      <c r="CHX12" s="443"/>
      <c r="CHY12" s="443"/>
      <c r="CHZ12" s="443"/>
      <c r="CIA12" s="443"/>
      <c r="CIB12" s="443"/>
      <c r="CIC12" s="443"/>
      <c r="CID12" s="443"/>
      <c r="CIE12" s="443"/>
      <c r="CIF12" s="443"/>
      <c r="CIG12" s="443"/>
      <c r="CIH12" s="443"/>
      <c r="CII12" s="443"/>
      <c r="CIJ12" s="443"/>
      <c r="CIK12" s="443"/>
      <c r="CIL12" s="443"/>
      <c r="CIM12" s="443"/>
      <c r="CIN12" s="443"/>
      <c r="CIO12" s="443"/>
      <c r="CIP12" s="443"/>
      <c r="CIQ12" s="443"/>
      <c r="CIR12" s="443"/>
      <c r="CIS12" s="443"/>
      <c r="CIT12" s="443"/>
      <c r="CIU12" s="443"/>
      <c r="CIV12" s="443"/>
      <c r="CIW12" s="443"/>
      <c r="CIX12" s="443"/>
      <c r="CIY12" s="443"/>
      <c r="CIZ12" s="443"/>
      <c r="CJA12" s="443"/>
      <c r="CJB12" s="443"/>
      <c r="CJC12" s="443"/>
      <c r="CJD12" s="443"/>
      <c r="CJE12" s="443"/>
      <c r="CJF12" s="443"/>
      <c r="CJG12" s="443"/>
      <c r="CJH12" s="443"/>
      <c r="CJI12" s="443"/>
      <c r="CJJ12" s="443"/>
      <c r="CJK12" s="443"/>
      <c r="CJL12" s="443"/>
      <c r="CJM12" s="443"/>
      <c r="CJN12" s="443"/>
      <c r="CJO12" s="443"/>
      <c r="CJP12" s="443"/>
      <c r="CJQ12" s="443"/>
      <c r="CJR12" s="443"/>
      <c r="CJS12" s="443"/>
      <c r="CJT12" s="443"/>
      <c r="CJU12" s="443"/>
      <c r="CJV12" s="443"/>
      <c r="CJW12" s="443"/>
      <c r="CJX12" s="443"/>
      <c r="CJY12" s="443"/>
      <c r="CJZ12" s="443"/>
      <c r="CKA12" s="443"/>
      <c r="CKB12" s="443"/>
      <c r="CKC12" s="443"/>
      <c r="CKD12" s="443"/>
      <c r="CKE12" s="443"/>
      <c r="CKF12" s="443"/>
      <c r="CKG12" s="443"/>
      <c r="CKH12" s="443"/>
      <c r="CKI12" s="443"/>
      <c r="CKJ12" s="443"/>
      <c r="CKK12" s="443"/>
      <c r="CKL12" s="443"/>
      <c r="CKM12" s="443"/>
      <c r="CKN12" s="443"/>
      <c r="CKO12" s="443"/>
      <c r="CKP12" s="443"/>
      <c r="CKQ12" s="443"/>
      <c r="CKR12" s="443"/>
      <c r="CKS12" s="443"/>
      <c r="CKT12" s="443"/>
      <c r="CKU12" s="443"/>
      <c r="CKV12" s="443"/>
      <c r="CKW12" s="443"/>
      <c r="CKX12" s="443"/>
      <c r="CKY12" s="443"/>
      <c r="CKZ12" s="443"/>
      <c r="CLA12" s="443"/>
      <c r="CLB12" s="443"/>
      <c r="CLC12" s="443"/>
      <c r="CLD12" s="443"/>
      <c r="CLE12" s="443"/>
      <c r="CLF12" s="443"/>
      <c r="CLG12" s="443"/>
      <c r="CLH12" s="443"/>
      <c r="CLI12" s="443"/>
      <c r="CLJ12" s="443"/>
      <c r="CLK12" s="443"/>
      <c r="CLL12" s="443"/>
      <c r="CLM12" s="443"/>
      <c r="CLN12" s="443"/>
      <c r="CLO12" s="443"/>
      <c r="CLP12" s="443"/>
      <c r="CLQ12" s="443"/>
      <c r="CLR12" s="443"/>
      <c r="CLS12" s="443"/>
      <c r="CLT12" s="443"/>
      <c r="CLU12" s="443"/>
      <c r="CLV12" s="443"/>
      <c r="CLW12" s="443"/>
      <c r="CLX12" s="443"/>
      <c r="CLY12" s="443"/>
      <c r="CLZ12" s="443"/>
      <c r="CMA12" s="443"/>
      <c r="CMB12" s="443"/>
      <c r="CMC12" s="443"/>
      <c r="CMD12" s="443"/>
      <c r="CME12" s="443"/>
      <c r="CMF12" s="443"/>
      <c r="CMG12" s="443"/>
      <c r="CMH12" s="443"/>
      <c r="CMI12" s="443"/>
      <c r="CMJ12" s="443"/>
      <c r="CMK12" s="443"/>
      <c r="CML12" s="443"/>
      <c r="CMM12" s="443"/>
      <c r="CMN12" s="443"/>
      <c r="CMO12" s="443"/>
      <c r="CMP12" s="443"/>
      <c r="CMQ12" s="443"/>
      <c r="CMR12" s="443"/>
      <c r="CMS12" s="443"/>
      <c r="CMT12" s="443"/>
      <c r="CMU12" s="443"/>
      <c r="CMV12" s="443"/>
      <c r="CMW12" s="443"/>
      <c r="CMX12" s="443"/>
      <c r="CMY12" s="443"/>
      <c r="CMZ12" s="443"/>
      <c r="CNA12" s="443"/>
      <c r="CNB12" s="443"/>
      <c r="CNC12" s="443"/>
      <c r="CND12" s="443"/>
      <c r="CNE12" s="443"/>
      <c r="CNF12" s="443"/>
      <c r="CNG12" s="443"/>
      <c r="CNH12" s="443"/>
      <c r="CNI12" s="443"/>
      <c r="CNJ12" s="443"/>
      <c r="CNK12" s="443"/>
      <c r="CNL12" s="443"/>
      <c r="CNM12" s="443"/>
      <c r="CNN12" s="443"/>
      <c r="CNO12" s="443"/>
      <c r="CNP12" s="443"/>
      <c r="CNQ12" s="443"/>
      <c r="CNR12" s="443"/>
      <c r="CNS12" s="443"/>
      <c r="CNT12" s="443"/>
      <c r="CNU12" s="443"/>
      <c r="CNV12" s="443"/>
      <c r="CNW12" s="443"/>
      <c r="CNX12" s="443"/>
      <c r="CNY12" s="443"/>
      <c r="CNZ12" s="443"/>
      <c r="COA12" s="443"/>
      <c r="COB12" s="443"/>
      <c r="COC12" s="443"/>
      <c r="COD12" s="443"/>
      <c r="COE12" s="443"/>
      <c r="COF12" s="443"/>
      <c r="COG12" s="443"/>
      <c r="COH12" s="443"/>
      <c r="COI12" s="443"/>
      <c r="COJ12" s="443"/>
      <c r="COK12" s="443"/>
      <c r="COL12" s="443"/>
      <c r="COM12" s="443"/>
      <c r="CON12" s="443"/>
      <c r="COO12" s="443"/>
      <c r="COP12" s="443"/>
      <c r="COQ12" s="443"/>
      <c r="COR12" s="443"/>
      <c r="COS12" s="443"/>
      <c r="COT12" s="443"/>
      <c r="COU12" s="443"/>
      <c r="COV12" s="443"/>
      <c r="COW12" s="443"/>
      <c r="COX12" s="443"/>
      <c r="COY12" s="443"/>
      <c r="COZ12" s="443"/>
      <c r="CPA12" s="443"/>
      <c r="CPB12" s="443"/>
      <c r="CPC12" s="443"/>
      <c r="CPD12" s="443"/>
      <c r="CPE12" s="443"/>
      <c r="CPF12" s="443"/>
      <c r="CPG12" s="443"/>
      <c r="CPH12" s="443"/>
      <c r="CPI12" s="443"/>
      <c r="CPJ12" s="443"/>
      <c r="CPK12" s="443"/>
      <c r="CPL12" s="443"/>
      <c r="CPM12" s="443"/>
      <c r="CPN12" s="443"/>
      <c r="CPO12" s="443"/>
      <c r="CPP12" s="443"/>
      <c r="CPQ12" s="443"/>
      <c r="CPR12" s="443"/>
      <c r="CPS12" s="443"/>
      <c r="CPT12" s="443"/>
      <c r="CPU12" s="443"/>
      <c r="CPV12" s="443"/>
      <c r="CPW12" s="443"/>
      <c r="CPX12" s="443"/>
      <c r="CPY12" s="443"/>
      <c r="CPZ12" s="443"/>
      <c r="CQA12" s="443"/>
      <c r="CQB12" s="443"/>
      <c r="CQC12" s="443"/>
      <c r="CQD12" s="443"/>
      <c r="CQE12" s="443"/>
      <c r="CQF12" s="443"/>
      <c r="CQG12" s="443"/>
      <c r="CQH12" s="443"/>
      <c r="CQI12" s="443"/>
      <c r="CQJ12" s="443"/>
      <c r="CQK12" s="443"/>
      <c r="CQL12" s="443"/>
      <c r="CQM12" s="443"/>
      <c r="CQN12" s="443"/>
      <c r="CQO12" s="443"/>
      <c r="CQP12" s="443"/>
      <c r="CQQ12" s="443"/>
      <c r="CQR12" s="443"/>
      <c r="CQS12" s="443"/>
      <c r="CQT12" s="443"/>
      <c r="CQU12" s="443"/>
      <c r="CQV12" s="443"/>
      <c r="CQW12" s="443"/>
      <c r="CQX12" s="443"/>
      <c r="CQY12" s="443"/>
      <c r="CQZ12" s="443"/>
      <c r="CRA12" s="443"/>
      <c r="CRB12" s="443"/>
      <c r="CRC12" s="443"/>
      <c r="CRD12" s="443"/>
      <c r="CRE12" s="443"/>
      <c r="CRF12" s="443"/>
      <c r="CRG12" s="443"/>
      <c r="CRH12" s="443"/>
      <c r="CRI12" s="443"/>
      <c r="CRJ12" s="443"/>
      <c r="CRK12" s="443"/>
      <c r="CRL12" s="443"/>
      <c r="CRM12" s="443"/>
      <c r="CRN12" s="443"/>
      <c r="CRO12" s="443"/>
      <c r="CRP12" s="443"/>
      <c r="CRQ12" s="443"/>
      <c r="CRR12" s="443"/>
      <c r="CRS12" s="443"/>
      <c r="CRT12" s="443"/>
      <c r="CRU12" s="443"/>
      <c r="CRV12" s="443"/>
      <c r="CRW12" s="443"/>
      <c r="CRX12" s="443"/>
      <c r="CRY12" s="443"/>
      <c r="CRZ12" s="443"/>
      <c r="CSA12" s="443"/>
      <c r="CSB12" s="443"/>
      <c r="CSC12" s="443"/>
      <c r="CSD12" s="443"/>
      <c r="CSE12" s="443"/>
      <c r="CSF12" s="443"/>
      <c r="CSG12" s="443"/>
      <c r="CSH12" s="443"/>
      <c r="CSI12" s="443"/>
      <c r="CSJ12" s="443"/>
      <c r="CSK12" s="443"/>
      <c r="CSL12" s="443"/>
      <c r="CSM12" s="443"/>
      <c r="CSN12" s="443"/>
      <c r="CSO12" s="443"/>
      <c r="CSP12" s="443"/>
      <c r="CSQ12" s="443"/>
      <c r="CSR12" s="443"/>
      <c r="CSS12" s="443"/>
      <c r="CST12" s="443"/>
      <c r="CSU12" s="443"/>
      <c r="CSV12" s="443"/>
      <c r="CSW12" s="443"/>
      <c r="CSX12" s="443"/>
      <c r="CSY12" s="443"/>
      <c r="CSZ12" s="443"/>
      <c r="CTA12" s="443"/>
      <c r="CTB12" s="443"/>
      <c r="CTC12" s="443"/>
      <c r="CTD12" s="443"/>
      <c r="CTE12" s="443"/>
      <c r="CTF12" s="443"/>
      <c r="CTG12" s="443"/>
      <c r="CTH12" s="443"/>
      <c r="CTI12" s="443"/>
      <c r="CTJ12" s="443"/>
      <c r="CTK12" s="443"/>
      <c r="CTL12" s="443"/>
      <c r="CTM12" s="443"/>
      <c r="CTN12" s="443"/>
      <c r="CTO12" s="443"/>
      <c r="CTP12" s="443"/>
      <c r="CTQ12" s="443"/>
      <c r="CTR12" s="443"/>
      <c r="CTS12" s="443"/>
      <c r="CTT12" s="443"/>
      <c r="CTU12" s="443"/>
      <c r="CTV12" s="443"/>
      <c r="CTW12" s="443"/>
      <c r="CTX12" s="443"/>
      <c r="CTY12" s="443"/>
      <c r="CTZ12" s="443"/>
      <c r="CUA12" s="443"/>
      <c r="CUB12" s="443"/>
      <c r="CUC12" s="443"/>
      <c r="CUD12" s="443"/>
      <c r="CUE12" s="443"/>
      <c r="CUF12" s="443"/>
      <c r="CUG12" s="443"/>
      <c r="CUH12" s="443"/>
      <c r="CUI12" s="443"/>
      <c r="CUJ12" s="443"/>
      <c r="CUK12" s="443"/>
      <c r="CUL12" s="443"/>
      <c r="CUM12" s="443"/>
      <c r="CUN12" s="443"/>
      <c r="CUO12" s="443"/>
      <c r="CUP12" s="443"/>
      <c r="CUQ12" s="443"/>
      <c r="CUR12" s="443"/>
      <c r="CUS12" s="443"/>
      <c r="CUT12" s="443"/>
      <c r="CUU12" s="443"/>
      <c r="CUV12" s="443"/>
      <c r="CUW12" s="443"/>
      <c r="CUX12" s="443"/>
      <c r="CUY12" s="443"/>
      <c r="CUZ12" s="443"/>
      <c r="CVA12" s="443"/>
      <c r="CVB12" s="443"/>
      <c r="CVC12" s="443"/>
      <c r="CVD12" s="443"/>
      <c r="CVE12" s="443"/>
      <c r="CVF12" s="443"/>
      <c r="CVG12" s="443"/>
      <c r="CVH12" s="443"/>
      <c r="CVI12" s="443"/>
      <c r="CVJ12" s="443"/>
      <c r="CVK12" s="443"/>
      <c r="CVL12" s="443"/>
      <c r="CVM12" s="443"/>
      <c r="CVN12" s="443"/>
      <c r="CVO12" s="443"/>
      <c r="CVP12" s="443"/>
      <c r="CVQ12" s="443"/>
      <c r="CVR12" s="443"/>
      <c r="CVS12" s="443"/>
      <c r="CVT12" s="443"/>
      <c r="CVU12" s="443"/>
      <c r="CVV12" s="443"/>
      <c r="CVW12" s="443"/>
      <c r="CVX12" s="443"/>
      <c r="CVY12" s="443"/>
      <c r="CVZ12" s="443"/>
      <c r="CWA12" s="443"/>
      <c r="CWB12" s="443"/>
      <c r="CWC12" s="443"/>
      <c r="CWD12" s="443"/>
      <c r="CWE12" s="443"/>
      <c r="CWF12" s="443"/>
      <c r="CWG12" s="443"/>
      <c r="CWH12" s="443"/>
      <c r="CWI12" s="443"/>
      <c r="CWJ12" s="443"/>
      <c r="CWK12" s="443"/>
      <c r="CWL12" s="443"/>
      <c r="CWM12" s="443"/>
      <c r="CWN12" s="443"/>
      <c r="CWO12" s="443"/>
      <c r="CWP12" s="443"/>
      <c r="CWQ12" s="443"/>
      <c r="CWR12" s="443"/>
      <c r="CWS12" s="443"/>
      <c r="CWT12" s="443"/>
      <c r="CWU12" s="443"/>
      <c r="CWV12" s="443"/>
      <c r="CWW12" s="443"/>
      <c r="CWX12" s="443"/>
      <c r="CWY12" s="443"/>
      <c r="CWZ12" s="443"/>
      <c r="CXA12" s="443"/>
      <c r="CXB12" s="443"/>
      <c r="CXC12" s="443"/>
      <c r="CXD12" s="443"/>
      <c r="CXE12" s="443"/>
      <c r="CXF12" s="443"/>
      <c r="CXG12" s="443"/>
      <c r="CXH12" s="443"/>
      <c r="CXI12" s="443"/>
      <c r="CXJ12" s="443"/>
      <c r="CXK12" s="443"/>
      <c r="CXL12" s="443"/>
      <c r="CXM12" s="443"/>
      <c r="CXN12" s="443"/>
      <c r="CXO12" s="443"/>
      <c r="CXP12" s="443"/>
      <c r="CXQ12" s="443"/>
      <c r="CXR12" s="443"/>
      <c r="CXS12" s="443"/>
      <c r="CXT12" s="443"/>
      <c r="CXU12" s="443"/>
      <c r="CXV12" s="443"/>
      <c r="CXW12" s="443"/>
      <c r="CXX12" s="443"/>
      <c r="CXY12" s="443"/>
      <c r="CXZ12" s="443"/>
      <c r="CYA12" s="443"/>
      <c r="CYB12" s="443"/>
      <c r="CYC12" s="443"/>
      <c r="CYD12" s="443"/>
      <c r="CYE12" s="443"/>
      <c r="CYF12" s="443"/>
      <c r="CYG12" s="443"/>
      <c r="CYH12" s="443"/>
      <c r="CYI12" s="443"/>
      <c r="CYJ12" s="443"/>
      <c r="CYK12" s="443"/>
      <c r="CYL12" s="443"/>
      <c r="CYM12" s="443"/>
      <c r="CYN12" s="443"/>
      <c r="CYO12" s="443"/>
      <c r="CYP12" s="443"/>
      <c r="CYQ12" s="443"/>
      <c r="CYR12" s="443"/>
      <c r="CYS12" s="443"/>
      <c r="CYT12" s="443"/>
      <c r="CYU12" s="443"/>
      <c r="CYV12" s="443"/>
      <c r="CYW12" s="443"/>
      <c r="CYX12" s="443"/>
      <c r="CYY12" s="443"/>
      <c r="CYZ12" s="443"/>
      <c r="CZA12" s="443"/>
      <c r="CZB12" s="443"/>
      <c r="CZC12" s="443"/>
      <c r="CZD12" s="443"/>
      <c r="CZE12" s="443"/>
      <c r="CZF12" s="443"/>
      <c r="CZG12" s="443"/>
      <c r="CZH12" s="443"/>
      <c r="CZI12" s="443"/>
      <c r="CZJ12" s="443"/>
      <c r="CZK12" s="443"/>
      <c r="CZL12" s="443"/>
      <c r="CZM12" s="443"/>
      <c r="CZN12" s="443"/>
      <c r="CZO12" s="443"/>
      <c r="CZP12" s="443"/>
      <c r="CZQ12" s="443"/>
      <c r="CZR12" s="443"/>
      <c r="CZS12" s="443"/>
      <c r="CZT12" s="443"/>
      <c r="CZU12" s="443"/>
      <c r="CZV12" s="443"/>
      <c r="CZW12" s="443"/>
      <c r="CZX12" s="443"/>
      <c r="CZY12" s="443"/>
      <c r="CZZ12" s="443"/>
      <c r="DAA12" s="443"/>
      <c r="DAB12" s="443"/>
      <c r="DAC12" s="443"/>
      <c r="DAD12" s="443"/>
      <c r="DAE12" s="443"/>
      <c r="DAF12" s="443"/>
      <c r="DAG12" s="443"/>
      <c r="DAH12" s="443"/>
      <c r="DAI12" s="443"/>
      <c r="DAJ12" s="443"/>
      <c r="DAK12" s="443"/>
      <c r="DAL12" s="443"/>
      <c r="DAM12" s="443"/>
      <c r="DAN12" s="443"/>
      <c r="DAO12" s="443"/>
      <c r="DAP12" s="443"/>
      <c r="DAQ12" s="443"/>
      <c r="DAR12" s="443"/>
      <c r="DAS12" s="443"/>
      <c r="DAT12" s="443"/>
      <c r="DAU12" s="443"/>
      <c r="DAV12" s="443"/>
      <c r="DAW12" s="443"/>
      <c r="DAX12" s="443"/>
      <c r="DAY12" s="443"/>
      <c r="DAZ12" s="443"/>
      <c r="DBA12" s="443"/>
      <c r="DBB12" s="443"/>
      <c r="DBC12" s="443"/>
      <c r="DBD12" s="443"/>
      <c r="DBE12" s="443"/>
      <c r="DBF12" s="443"/>
      <c r="DBG12" s="443"/>
      <c r="DBH12" s="443"/>
      <c r="DBI12" s="443"/>
      <c r="DBJ12" s="443"/>
      <c r="DBK12" s="443"/>
      <c r="DBL12" s="443"/>
      <c r="DBM12" s="443"/>
      <c r="DBN12" s="443"/>
      <c r="DBO12" s="443"/>
      <c r="DBP12" s="443"/>
      <c r="DBQ12" s="443"/>
      <c r="DBR12" s="443"/>
      <c r="DBS12" s="443"/>
      <c r="DBT12" s="443"/>
      <c r="DBU12" s="443"/>
      <c r="DBV12" s="443"/>
      <c r="DBW12" s="443"/>
      <c r="DBX12" s="443"/>
      <c r="DBY12" s="443"/>
      <c r="DBZ12" s="443"/>
      <c r="DCA12" s="443"/>
      <c r="DCB12" s="443"/>
      <c r="DCC12" s="443"/>
      <c r="DCD12" s="443"/>
      <c r="DCE12" s="443"/>
      <c r="DCF12" s="443"/>
      <c r="DCG12" s="443"/>
      <c r="DCH12" s="443"/>
      <c r="DCI12" s="443"/>
      <c r="DCJ12" s="443"/>
      <c r="DCK12" s="443"/>
      <c r="DCL12" s="443"/>
      <c r="DCM12" s="443"/>
      <c r="DCN12" s="443"/>
      <c r="DCO12" s="443"/>
      <c r="DCP12" s="443"/>
      <c r="DCQ12" s="443"/>
      <c r="DCR12" s="443"/>
      <c r="DCS12" s="443"/>
      <c r="DCT12" s="443"/>
      <c r="DCU12" s="443"/>
      <c r="DCV12" s="443"/>
      <c r="DCW12" s="443"/>
      <c r="DCX12" s="443"/>
      <c r="DCY12" s="443"/>
      <c r="DCZ12" s="443"/>
      <c r="DDA12" s="443"/>
      <c r="DDB12" s="443"/>
      <c r="DDC12" s="443"/>
      <c r="DDD12" s="443"/>
      <c r="DDE12" s="443"/>
      <c r="DDF12" s="443"/>
      <c r="DDG12" s="443"/>
      <c r="DDH12" s="443"/>
      <c r="DDI12" s="443"/>
      <c r="DDJ12" s="443"/>
      <c r="DDK12" s="443"/>
      <c r="DDL12" s="443"/>
      <c r="DDM12" s="443"/>
      <c r="DDN12" s="443"/>
      <c r="DDO12" s="443"/>
      <c r="DDP12" s="443"/>
      <c r="DDQ12" s="443"/>
      <c r="DDR12" s="443"/>
      <c r="DDS12" s="443"/>
      <c r="DDT12" s="443"/>
      <c r="DDU12" s="443"/>
      <c r="DDV12" s="443"/>
      <c r="DDW12" s="443"/>
      <c r="DDX12" s="443"/>
      <c r="DDY12" s="443"/>
      <c r="DDZ12" s="443"/>
      <c r="DEA12" s="443"/>
      <c r="DEB12" s="443"/>
      <c r="DEC12" s="443"/>
      <c r="DED12" s="443"/>
      <c r="DEE12" s="443"/>
      <c r="DEF12" s="443"/>
      <c r="DEG12" s="443"/>
      <c r="DEH12" s="443"/>
      <c r="DEI12" s="443"/>
      <c r="DEJ12" s="443"/>
      <c r="DEK12" s="443"/>
      <c r="DEL12" s="443"/>
      <c r="DEM12" s="443"/>
      <c r="DEN12" s="443"/>
      <c r="DEO12" s="443"/>
      <c r="DEP12" s="443"/>
      <c r="DEQ12" s="443"/>
      <c r="DER12" s="443"/>
      <c r="DES12" s="443"/>
      <c r="DET12" s="443"/>
      <c r="DEU12" s="443"/>
      <c r="DEV12" s="443"/>
      <c r="DEW12" s="443"/>
      <c r="DEX12" s="443"/>
      <c r="DEY12" s="443"/>
      <c r="DEZ12" s="443"/>
      <c r="DFA12" s="443"/>
      <c r="DFB12" s="443"/>
      <c r="DFC12" s="443"/>
      <c r="DFD12" s="443"/>
      <c r="DFE12" s="443"/>
      <c r="DFF12" s="443"/>
      <c r="DFG12" s="443"/>
      <c r="DFH12" s="443"/>
      <c r="DFI12" s="443"/>
      <c r="DFJ12" s="443"/>
      <c r="DFK12" s="443"/>
      <c r="DFL12" s="443"/>
      <c r="DFM12" s="443"/>
      <c r="DFN12" s="443"/>
      <c r="DFO12" s="443"/>
      <c r="DFP12" s="443"/>
      <c r="DFQ12" s="443"/>
      <c r="DFR12" s="443"/>
      <c r="DFS12" s="443"/>
      <c r="DFT12" s="443"/>
      <c r="DFU12" s="443"/>
      <c r="DFV12" s="443"/>
      <c r="DFW12" s="443"/>
      <c r="DFX12" s="443"/>
      <c r="DFY12" s="443"/>
      <c r="DFZ12" s="443"/>
      <c r="DGA12" s="443"/>
      <c r="DGB12" s="443"/>
      <c r="DGC12" s="443"/>
      <c r="DGD12" s="443"/>
      <c r="DGE12" s="443"/>
      <c r="DGF12" s="443"/>
      <c r="DGG12" s="443"/>
      <c r="DGH12" s="443"/>
      <c r="DGI12" s="443"/>
      <c r="DGJ12" s="443"/>
      <c r="DGK12" s="443"/>
      <c r="DGL12" s="443"/>
      <c r="DGM12" s="443"/>
      <c r="DGN12" s="443"/>
      <c r="DGO12" s="443"/>
      <c r="DGP12" s="443"/>
      <c r="DGQ12" s="443"/>
      <c r="DGR12" s="443"/>
      <c r="DGS12" s="443"/>
      <c r="DGT12" s="443"/>
      <c r="DGU12" s="443"/>
      <c r="DGV12" s="443"/>
      <c r="DGW12" s="443"/>
      <c r="DGX12" s="443"/>
      <c r="DGY12" s="443"/>
      <c r="DGZ12" s="443"/>
      <c r="DHA12" s="443"/>
      <c r="DHB12" s="443"/>
      <c r="DHC12" s="443"/>
      <c r="DHD12" s="443"/>
      <c r="DHE12" s="443"/>
      <c r="DHF12" s="443"/>
      <c r="DHG12" s="443"/>
      <c r="DHH12" s="443"/>
      <c r="DHI12" s="443"/>
      <c r="DHJ12" s="443"/>
      <c r="DHK12" s="443"/>
      <c r="DHL12" s="443"/>
      <c r="DHM12" s="443"/>
      <c r="DHN12" s="443"/>
      <c r="DHO12" s="443"/>
      <c r="DHP12" s="443"/>
      <c r="DHQ12" s="443"/>
      <c r="DHR12" s="443"/>
      <c r="DHS12" s="443"/>
      <c r="DHT12" s="443"/>
      <c r="DHU12" s="443"/>
      <c r="DHV12" s="443"/>
      <c r="DHW12" s="443"/>
      <c r="DHX12" s="443"/>
      <c r="DHY12" s="443"/>
      <c r="DHZ12" s="443"/>
      <c r="DIA12" s="443"/>
      <c r="DIB12" s="443"/>
      <c r="DIC12" s="443"/>
      <c r="DID12" s="443"/>
      <c r="DIE12" s="443"/>
      <c r="DIF12" s="443"/>
      <c r="DIG12" s="443"/>
      <c r="DIH12" s="443"/>
      <c r="DII12" s="443"/>
      <c r="DIJ12" s="443"/>
      <c r="DIK12" s="443"/>
      <c r="DIL12" s="443"/>
      <c r="DIM12" s="443"/>
      <c r="DIN12" s="443"/>
      <c r="DIO12" s="443"/>
      <c r="DIP12" s="443"/>
      <c r="DIQ12" s="443"/>
      <c r="DIR12" s="443"/>
      <c r="DIS12" s="443"/>
      <c r="DIT12" s="443"/>
      <c r="DIU12" s="443"/>
      <c r="DIV12" s="443"/>
      <c r="DIW12" s="443"/>
      <c r="DIX12" s="443"/>
      <c r="DIY12" s="443"/>
      <c r="DIZ12" s="443"/>
      <c r="DJA12" s="443"/>
      <c r="DJB12" s="443"/>
      <c r="DJC12" s="443"/>
      <c r="DJD12" s="443"/>
      <c r="DJE12" s="443"/>
      <c r="DJF12" s="443"/>
      <c r="DJG12" s="443"/>
      <c r="DJH12" s="443"/>
      <c r="DJI12" s="443"/>
      <c r="DJJ12" s="443"/>
      <c r="DJK12" s="443"/>
      <c r="DJL12" s="443"/>
      <c r="DJM12" s="443"/>
      <c r="DJN12" s="443"/>
      <c r="DJO12" s="443"/>
      <c r="DJP12" s="443"/>
      <c r="DJQ12" s="443"/>
      <c r="DJR12" s="443"/>
      <c r="DJS12" s="443"/>
      <c r="DJT12" s="443"/>
      <c r="DJU12" s="443"/>
      <c r="DJV12" s="443"/>
      <c r="DJW12" s="443"/>
      <c r="DJX12" s="443"/>
      <c r="DJY12" s="443"/>
      <c r="DJZ12" s="443"/>
      <c r="DKA12" s="443"/>
      <c r="DKB12" s="443"/>
      <c r="DKC12" s="443"/>
      <c r="DKD12" s="443"/>
      <c r="DKE12" s="443"/>
      <c r="DKF12" s="443"/>
      <c r="DKG12" s="443"/>
      <c r="DKH12" s="443"/>
      <c r="DKI12" s="443"/>
      <c r="DKJ12" s="443"/>
      <c r="DKK12" s="443"/>
      <c r="DKL12" s="443"/>
      <c r="DKM12" s="443"/>
      <c r="DKN12" s="443"/>
      <c r="DKO12" s="443"/>
      <c r="DKP12" s="443"/>
      <c r="DKQ12" s="443"/>
      <c r="DKR12" s="443"/>
      <c r="DKS12" s="443"/>
      <c r="DKT12" s="443"/>
      <c r="DKU12" s="443"/>
      <c r="DKV12" s="443"/>
      <c r="DKW12" s="443"/>
      <c r="DKX12" s="443"/>
      <c r="DKY12" s="443"/>
      <c r="DKZ12" s="443"/>
      <c r="DLA12" s="443"/>
      <c r="DLB12" s="443"/>
      <c r="DLC12" s="443"/>
      <c r="DLD12" s="443"/>
      <c r="DLE12" s="443"/>
      <c r="DLF12" s="443"/>
      <c r="DLG12" s="443"/>
      <c r="DLH12" s="443"/>
      <c r="DLI12" s="443"/>
      <c r="DLJ12" s="443"/>
      <c r="DLK12" s="443"/>
      <c r="DLL12" s="443"/>
      <c r="DLM12" s="443"/>
      <c r="DLN12" s="443"/>
      <c r="DLO12" s="443"/>
      <c r="DLP12" s="443"/>
      <c r="DLQ12" s="443"/>
      <c r="DLR12" s="443"/>
      <c r="DLS12" s="443"/>
      <c r="DLT12" s="443"/>
      <c r="DLU12" s="443"/>
      <c r="DLV12" s="443"/>
      <c r="DLW12" s="443"/>
      <c r="DLX12" s="443"/>
      <c r="DLY12" s="443"/>
      <c r="DLZ12" s="443"/>
      <c r="DMA12" s="443"/>
      <c r="DMB12" s="443"/>
      <c r="DMC12" s="443"/>
      <c r="DMD12" s="443"/>
      <c r="DME12" s="443"/>
      <c r="DMF12" s="443"/>
      <c r="DMG12" s="443"/>
      <c r="DMH12" s="443"/>
      <c r="DMI12" s="443"/>
      <c r="DMJ12" s="443"/>
      <c r="DMK12" s="443"/>
      <c r="DML12" s="443"/>
      <c r="DMM12" s="443"/>
      <c r="DMN12" s="443"/>
      <c r="DMO12" s="443"/>
      <c r="DMP12" s="443"/>
      <c r="DMQ12" s="443"/>
      <c r="DMR12" s="443"/>
      <c r="DMS12" s="443"/>
      <c r="DMT12" s="443"/>
      <c r="DMU12" s="443"/>
      <c r="DMV12" s="443"/>
      <c r="DMW12" s="443"/>
      <c r="DMX12" s="443"/>
      <c r="DMY12" s="443"/>
      <c r="DMZ12" s="443"/>
      <c r="DNA12" s="443"/>
      <c r="DNB12" s="443"/>
      <c r="DNC12" s="443"/>
      <c r="DND12" s="443"/>
      <c r="DNE12" s="443"/>
      <c r="DNF12" s="443"/>
      <c r="DNG12" s="443"/>
      <c r="DNH12" s="443"/>
      <c r="DNI12" s="443"/>
      <c r="DNJ12" s="443"/>
      <c r="DNK12" s="443"/>
      <c r="DNL12" s="443"/>
      <c r="DNM12" s="443"/>
      <c r="DNN12" s="443"/>
      <c r="DNO12" s="443"/>
      <c r="DNP12" s="443"/>
      <c r="DNQ12" s="443"/>
      <c r="DNR12" s="443"/>
      <c r="DNS12" s="443"/>
      <c r="DNT12" s="443"/>
      <c r="DNU12" s="443"/>
      <c r="DNV12" s="443"/>
      <c r="DNW12" s="443"/>
      <c r="DNX12" s="443"/>
      <c r="DNY12" s="443"/>
      <c r="DNZ12" s="443"/>
      <c r="DOA12" s="443"/>
      <c r="DOB12" s="443"/>
      <c r="DOC12" s="443"/>
      <c r="DOD12" s="443"/>
      <c r="DOE12" s="443"/>
      <c r="DOF12" s="443"/>
      <c r="DOG12" s="443"/>
      <c r="DOH12" s="443"/>
      <c r="DOI12" s="443"/>
      <c r="DOJ12" s="443"/>
      <c r="DOK12" s="443"/>
      <c r="DOL12" s="443"/>
      <c r="DOM12" s="443"/>
      <c r="DON12" s="443"/>
      <c r="DOO12" s="443"/>
      <c r="DOP12" s="443"/>
      <c r="DOQ12" s="443"/>
      <c r="DOR12" s="443"/>
      <c r="DOS12" s="443"/>
      <c r="DOT12" s="443"/>
      <c r="DOU12" s="443"/>
      <c r="DOV12" s="443"/>
      <c r="DOW12" s="443"/>
      <c r="DOX12" s="443"/>
      <c r="DOY12" s="443"/>
      <c r="DOZ12" s="443"/>
      <c r="DPA12" s="443"/>
      <c r="DPB12" s="443"/>
      <c r="DPC12" s="443"/>
      <c r="DPD12" s="443"/>
      <c r="DPE12" s="443"/>
      <c r="DPF12" s="443"/>
      <c r="DPG12" s="443"/>
      <c r="DPH12" s="443"/>
      <c r="DPI12" s="443"/>
      <c r="DPJ12" s="443"/>
      <c r="DPK12" s="443"/>
      <c r="DPL12" s="443"/>
      <c r="DPM12" s="443"/>
      <c r="DPN12" s="443"/>
      <c r="DPO12" s="443"/>
      <c r="DPP12" s="443"/>
      <c r="DPQ12" s="443"/>
      <c r="DPR12" s="443"/>
      <c r="DPS12" s="443"/>
      <c r="DPT12" s="443"/>
      <c r="DPU12" s="443"/>
      <c r="DPV12" s="443"/>
      <c r="DPW12" s="443"/>
      <c r="DPX12" s="443"/>
      <c r="DPY12" s="443"/>
      <c r="DPZ12" s="443"/>
      <c r="DQA12" s="443"/>
      <c r="DQB12" s="443"/>
      <c r="DQC12" s="443"/>
      <c r="DQD12" s="443"/>
      <c r="DQE12" s="443"/>
      <c r="DQF12" s="443"/>
      <c r="DQG12" s="443"/>
      <c r="DQH12" s="443"/>
      <c r="DQI12" s="443"/>
      <c r="DQJ12" s="443"/>
      <c r="DQK12" s="443"/>
      <c r="DQL12" s="443"/>
      <c r="DQM12" s="443"/>
      <c r="DQN12" s="443"/>
      <c r="DQO12" s="443"/>
      <c r="DQP12" s="443"/>
      <c r="DQQ12" s="443"/>
      <c r="DQR12" s="443"/>
      <c r="DQS12" s="443"/>
      <c r="DQT12" s="443"/>
      <c r="DQU12" s="443"/>
      <c r="DQV12" s="443"/>
      <c r="DQW12" s="443"/>
      <c r="DQX12" s="443"/>
      <c r="DQY12" s="443"/>
      <c r="DQZ12" s="443"/>
      <c r="DRA12" s="443"/>
      <c r="DRB12" s="443"/>
      <c r="DRC12" s="443"/>
      <c r="DRD12" s="443"/>
      <c r="DRE12" s="443"/>
      <c r="DRF12" s="443"/>
      <c r="DRG12" s="443"/>
      <c r="DRH12" s="443"/>
      <c r="DRI12" s="443"/>
      <c r="DRJ12" s="443"/>
      <c r="DRK12" s="443"/>
      <c r="DRL12" s="443"/>
      <c r="DRM12" s="443"/>
      <c r="DRN12" s="443"/>
      <c r="DRO12" s="443"/>
      <c r="DRP12" s="443"/>
      <c r="DRQ12" s="443"/>
      <c r="DRR12" s="443"/>
      <c r="DRS12" s="443"/>
      <c r="DRT12" s="443"/>
      <c r="DRU12" s="443"/>
      <c r="DRV12" s="443"/>
      <c r="DRW12" s="443"/>
      <c r="DRX12" s="443"/>
      <c r="DRY12" s="443"/>
      <c r="DRZ12" s="443"/>
      <c r="DSA12" s="443"/>
      <c r="DSB12" s="443"/>
      <c r="DSC12" s="443"/>
      <c r="DSD12" s="443"/>
      <c r="DSE12" s="443"/>
      <c r="DSF12" s="443"/>
      <c r="DSG12" s="443"/>
      <c r="DSH12" s="443"/>
      <c r="DSI12" s="443"/>
      <c r="DSJ12" s="443"/>
      <c r="DSK12" s="443"/>
      <c r="DSL12" s="443"/>
      <c r="DSM12" s="443"/>
      <c r="DSN12" s="443"/>
      <c r="DSO12" s="443"/>
      <c r="DSP12" s="443"/>
      <c r="DSQ12" s="443"/>
      <c r="DSR12" s="443"/>
      <c r="DSS12" s="443"/>
      <c r="DST12" s="443"/>
      <c r="DSU12" s="443"/>
      <c r="DSV12" s="443"/>
      <c r="DSW12" s="443"/>
      <c r="DSX12" s="443"/>
      <c r="DSY12" s="443"/>
      <c r="DSZ12" s="443"/>
      <c r="DTA12" s="443"/>
      <c r="DTB12" s="443"/>
      <c r="DTC12" s="443"/>
      <c r="DTD12" s="443"/>
      <c r="DTE12" s="443"/>
      <c r="DTF12" s="443"/>
      <c r="DTG12" s="443"/>
      <c r="DTH12" s="443"/>
      <c r="DTI12" s="443"/>
      <c r="DTJ12" s="443"/>
      <c r="DTK12" s="443"/>
      <c r="DTL12" s="443"/>
      <c r="DTM12" s="443"/>
      <c r="DTN12" s="443"/>
      <c r="DTO12" s="443"/>
      <c r="DTP12" s="443"/>
      <c r="DTQ12" s="443"/>
      <c r="DTR12" s="443"/>
      <c r="DTS12" s="443"/>
      <c r="DTT12" s="443"/>
      <c r="DTU12" s="443"/>
      <c r="DTV12" s="443"/>
      <c r="DTW12" s="443"/>
      <c r="DTX12" s="443"/>
      <c r="DTY12" s="443"/>
      <c r="DTZ12" s="443"/>
      <c r="DUA12" s="443"/>
      <c r="DUB12" s="443"/>
      <c r="DUC12" s="443"/>
      <c r="DUD12" s="443"/>
      <c r="DUE12" s="443"/>
      <c r="DUF12" s="443"/>
      <c r="DUG12" s="443"/>
      <c r="DUH12" s="443"/>
      <c r="DUI12" s="443"/>
      <c r="DUJ12" s="443"/>
      <c r="DUK12" s="443"/>
      <c r="DUL12" s="443"/>
      <c r="DUM12" s="443"/>
      <c r="DUN12" s="443"/>
      <c r="DUO12" s="443"/>
      <c r="DUP12" s="443"/>
      <c r="DUQ12" s="443"/>
      <c r="DUR12" s="443"/>
      <c r="DUS12" s="443"/>
      <c r="DUT12" s="443"/>
      <c r="DUU12" s="443"/>
      <c r="DUV12" s="443"/>
      <c r="DUW12" s="443"/>
      <c r="DUX12" s="443"/>
      <c r="DUY12" s="443"/>
      <c r="DUZ12" s="443"/>
      <c r="DVA12" s="443"/>
      <c r="DVB12" s="443"/>
      <c r="DVC12" s="443"/>
      <c r="DVD12" s="443"/>
      <c r="DVE12" s="443"/>
      <c r="DVF12" s="443"/>
      <c r="DVG12" s="443"/>
      <c r="DVH12" s="443"/>
      <c r="DVI12" s="443"/>
      <c r="DVJ12" s="443"/>
      <c r="DVK12" s="443"/>
      <c r="DVL12" s="443"/>
      <c r="DVM12" s="443"/>
      <c r="DVN12" s="443"/>
      <c r="DVO12" s="443"/>
      <c r="DVP12" s="443"/>
      <c r="DVQ12" s="443"/>
      <c r="DVR12" s="443"/>
      <c r="DVS12" s="443"/>
      <c r="DVT12" s="443"/>
      <c r="DVU12" s="443"/>
      <c r="DVV12" s="443"/>
      <c r="DVW12" s="443"/>
      <c r="DVX12" s="443"/>
      <c r="DVY12" s="443"/>
      <c r="DVZ12" s="443"/>
      <c r="DWA12" s="443"/>
      <c r="DWB12" s="443"/>
      <c r="DWC12" s="443"/>
      <c r="DWD12" s="443"/>
      <c r="DWE12" s="443"/>
      <c r="DWF12" s="443"/>
      <c r="DWG12" s="443"/>
      <c r="DWH12" s="443"/>
      <c r="DWI12" s="443"/>
      <c r="DWJ12" s="443"/>
      <c r="DWK12" s="443"/>
      <c r="DWL12" s="443"/>
      <c r="DWM12" s="443"/>
      <c r="DWN12" s="443"/>
      <c r="DWO12" s="443"/>
      <c r="DWP12" s="443"/>
      <c r="DWQ12" s="443"/>
      <c r="DWR12" s="443"/>
      <c r="DWS12" s="443"/>
      <c r="DWT12" s="443"/>
      <c r="DWU12" s="443"/>
      <c r="DWV12" s="443"/>
      <c r="DWW12" s="443"/>
      <c r="DWX12" s="443"/>
      <c r="DWY12" s="443"/>
      <c r="DWZ12" s="443"/>
      <c r="DXA12" s="443"/>
      <c r="DXB12" s="443"/>
      <c r="DXC12" s="443"/>
      <c r="DXD12" s="443"/>
      <c r="DXE12" s="443"/>
      <c r="DXF12" s="443"/>
      <c r="DXG12" s="443"/>
      <c r="DXH12" s="443"/>
      <c r="DXI12" s="443"/>
      <c r="DXJ12" s="443"/>
      <c r="DXK12" s="443"/>
      <c r="DXL12" s="443"/>
      <c r="DXM12" s="443"/>
      <c r="DXN12" s="443"/>
      <c r="DXO12" s="443"/>
      <c r="DXP12" s="443"/>
      <c r="DXQ12" s="443"/>
      <c r="DXR12" s="443"/>
      <c r="DXS12" s="443"/>
      <c r="DXT12" s="443"/>
      <c r="DXU12" s="443"/>
      <c r="DXV12" s="443"/>
      <c r="DXW12" s="443"/>
      <c r="DXX12" s="443"/>
      <c r="DXY12" s="443"/>
      <c r="DXZ12" s="443"/>
      <c r="DYA12" s="443"/>
      <c r="DYB12" s="443"/>
      <c r="DYC12" s="443"/>
      <c r="DYD12" s="443"/>
      <c r="DYE12" s="443"/>
      <c r="DYF12" s="443"/>
      <c r="DYG12" s="443"/>
      <c r="DYH12" s="443"/>
      <c r="DYI12" s="443"/>
      <c r="DYJ12" s="443"/>
      <c r="DYK12" s="443"/>
      <c r="DYL12" s="443"/>
      <c r="DYM12" s="443"/>
      <c r="DYN12" s="443"/>
      <c r="DYO12" s="443"/>
      <c r="DYP12" s="443"/>
      <c r="DYQ12" s="443"/>
      <c r="DYR12" s="443"/>
      <c r="DYS12" s="443"/>
      <c r="DYT12" s="443"/>
      <c r="DYU12" s="443"/>
      <c r="DYV12" s="443"/>
      <c r="DYW12" s="443"/>
      <c r="DYX12" s="443"/>
      <c r="DYY12" s="443"/>
      <c r="DYZ12" s="443"/>
      <c r="DZA12" s="443"/>
      <c r="DZB12" s="443"/>
      <c r="DZC12" s="443"/>
      <c r="DZD12" s="443"/>
      <c r="DZE12" s="443"/>
      <c r="DZF12" s="443"/>
      <c r="DZG12" s="443"/>
      <c r="DZH12" s="443"/>
      <c r="DZI12" s="443"/>
      <c r="DZJ12" s="443"/>
      <c r="DZK12" s="443"/>
      <c r="DZL12" s="443"/>
      <c r="DZM12" s="443"/>
      <c r="DZN12" s="443"/>
      <c r="DZO12" s="443"/>
      <c r="DZP12" s="443"/>
      <c r="DZQ12" s="443"/>
      <c r="DZR12" s="443"/>
      <c r="DZS12" s="443"/>
      <c r="DZT12" s="443"/>
      <c r="DZU12" s="443"/>
      <c r="DZV12" s="443"/>
      <c r="DZW12" s="443"/>
      <c r="DZX12" s="443"/>
      <c r="DZY12" s="443"/>
      <c r="DZZ12" s="443"/>
      <c r="EAA12" s="443"/>
      <c r="EAB12" s="443"/>
      <c r="EAC12" s="443"/>
      <c r="EAD12" s="443"/>
      <c r="EAE12" s="443"/>
      <c r="EAF12" s="443"/>
      <c r="EAG12" s="443"/>
      <c r="EAH12" s="443"/>
      <c r="EAI12" s="443"/>
      <c r="EAJ12" s="443"/>
      <c r="EAK12" s="443"/>
      <c r="EAL12" s="443"/>
      <c r="EAM12" s="443"/>
      <c r="EAN12" s="443"/>
      <c r="EAO12" s="443"/>
      <c r="EAP12" s="443"/>
      <c r="EAQ12" s="443"/>
      <c r="EAR12" s="443"/>
      <c r="EAS12" s="443"/>
      <c r="EAT12" s="443"/>
      <c r="EAU12" s="443"/>
      <c r="EAV12" s="443"/>
      <c r="EAW12" s="443"/>
      <c r="EAX12" s="443"/>
      <c r="EAY12" s="443"/>
      <c r="EAZ12" s="443"/>
      <c r="EBA12" s="443"/>
      <c r="EBB12" s="443"/>
      <c r="EBC12" s="443"/>
      <c r="EBD12" s="443"/>
      <c r="EBE12" s="443"/>
      <c r="EBF12" s="443"/>
      <c r="EBG12" s="443"/>
      <c r="EBH12" s="443"/>
      <c r="EBI12" s="443"/>
      <c r="EBJ12" s="443"/>
      <c r="EBK12" s="443"/>
      <c r="EBL12" s="443"/>
      <c r="EBM12" s="443"/>
      <c r="EBN12" s="443"/>
      <c r="EBO12" s="443"/>
      <c r="EBP12" s="443"/>
      <c r="EBQ12" s="443"/>
      <c r="EBR12" s="443"/>
      <c r="EBS12" s="443"/>
      <c r="EBT12" s="443"/>
      <c r="EBU12" s="443"/>
      <c r="EBV12" s="443"/>
      <c r="EBW12" s="443"/>
      <c r="EBX12" s="443"/>
      <c r="EBY12" s="443"/>
      <c r="EBZ12" s="443"/>
      <c r="ECA12" s="443"/>
      <c r="ECB12" s="443"/>
      <c r="ECC12" s="443"/>
      <c r="ECD12" s="443"/>
      <c r="ECE12" s="443"/>
      <c r="ECF12" s="443"/>
      <c r="ECG12" s="443"/>
      <c r="ECH12" s="443"/>
      <c r="ECI12" s="443"/>
      <c r="ECJ12" s="443"/>
      <c r="ECK12" s="443"/>
      <c r="ECL12" s="443"/>
      <c r="ECM12" s="443"/>
      <c r="ECN12" s="443"/>
      <c r="ECO12" s="443"/>
      <c r="ECP12" s="443"/>
      <c r="ECQ12" s="443"/>
      <c r="ECR12" s="443"/>
      <c r="ECS12" s="443"/>
      <c r="ECT12" s="443"/>
      <c r="ECU12" s="443"/>
      <c r="ECV12" s="443"/>
      <c r="ECW12" s="443"/>
      <c r="ECX12" s="443"/>
      <c r="ECY12" s="443"/>
      <c r="ECZ12" s="443"/>
      <c r="EDA12" s="443"/>
      <c r="EDB12" s="443"/>
      <c r="EDC12" s="443"/>
      <c r="EDD12" s="443"/>
      <c r="EDE12" s="443"/>
      <c r="EDF12" s="443"/>
      <c r="EDG12" s="443"/>
      <c r="EDH12" s="443"/>
      <c r="EDI12" s="443"/>
      <c r="EDJ12" s="443"/>
      <c r="EDK12" s="443"/>
      <c r="EDL12" s="443"/>
      <c r="EDM12" s="443"/>
      <c r="EDN12" s="443"/>
      <c r="EDO12" s="443"/>
      <c r="EDP12" s="443"/>
      <c r="EDQ12" s="443"/>
      <c r="EDR12" s="443"/>
      <c r="EDS12" s="443"/>
      <c r="EDT12" s="443"/>
      <c r="EDU12" s="443"/>
      <c r="EDV12" s="443"/>
      <c r="EDW12" s="443"/>
      <c r="EDX12" s="443"/>
      <c r="EDY12" s="443"/>
      <c r="EDZ12" s="443"/>
      <c r="EEA12" s="443"/>
      <c r="EEB12" s="443"/>
      <c r="EEC12" s="443"/>
      <c r="EED12" s="443"/>
      <c r="EEE12" s="443"/>
      <c r="EEF12" s="443"/>
      <c r="EEG12" s="443"/>
      <c r="EEH12" s="443"/>
      <c r="EEI12" s="443"/>
      <c r="EEJ12" s="443"/>
      <c r="EEK12" s="443"/>
      <c r="EEL12" s="443"/>
      <c r="EEM12" s="443"/>
      <c r="EEN12" s="443"/>
      <c r="EEO12" s="443"/>
      <c r="EEP12" s="443"/>
      <c r="EEQ12" s="443"/>
      <c r="EER12" s="443"/>
      <c r="EES12" s="443"/>
      <c r="EET12" s="443"/>
      <c r="EEU12" s="443"/>
      <c r="EEV12" s="443"/>
      <c r="EEW12" s="443"/>
      <c r="EEX12" s="443"/>
      <c r="EEY12" s="443"/>
      <c r="EEZ12" s="443"/>
      <c r="EFA12" s="443"/>
      <c r="EFB12" s="443"/>
      <c r="EFC12" s="443"/>
      <c r="EFD12" s="443"/>
      <c r="EFE12" s="443"/>
      <c r="EFF12" s="443"/>
      <c r="EFG12" s="443"/>
      <c r="EFH12" s="443"/>
      <c r="EFI12" s="443"/>
      <c r="EFJ12" s="443"/>
      <c r="EFK12" s="443"/>
      <c r="EFL12" s="443"/>
      <c r="EFM12" s="443"/>
      <c r="EFN12" s="443"/>
      <c r="EFO12" s="443"/>
      <c r="EFP12" s="443"/>
      <c r="EFQ12" s="443"/>
      <c r="EFR12" s="443"/>
      <c r="EFS12" s="443"/>
      <c r="EFT12" s="443"/>
      <c r="EFU12" s="443"/>
      <c r="EFV12" s="443"/>
      <c r="EFW12" s="443"/>
      <c r="EFX12" s="443"/>
      <c r="EFY12" s="443"/>
      <c r="EFZ12" s="443"/>
      <c r="EGA12" s="443"/>
      <c r="EGB12" s="443"/>
      <c r="EGC12" s="443"/>
      <c r="EGD12" s="443"/>
      <c r="EGE12" s="443"/>
      <c r="EGF12" s="443"/>
      <c r="EGG12" s="443"/>
      <c r="EGH12" s="443"/>
      <c r="EGI12" s="443"/>
      <c r="EGJ12" s="443"/>
      <c r="EGK12" s="443"/>
      <c r="EGL12" s="443"/>
      <c r="EGM12" s="443"/>
      <c r="EGN12" s="443"/>
      <c r="EGO12" s="443"/>
      <c r="EGP12" s="443"/>
      <c r="EGQ12" s="443"/>
      <c r="EGR12" s="443"/>
      <c r="EGS12" s="443"/>
      <c r="EGT12" s="443"/>
      <c r="EGU12" s="443"/>
      <c r="EGV12" s="443"/>
      <c r="EGW12" s="443"/>
      <c r="EGX12" s="443"/>
      <c r="EGY12" s="443"/>
      <c r="EGZ12" s="443"/>
      <c r="EHA12" s="443"/>
      <c r="EHB12" s="443"/>
      <c r="EHC12" s="443"/>
      <c r="EHD12" s="443"/>
      <c r="EHE12" s="443"/>
      <c r="EHF12" s="443"/>
      <c r="EHG12" s="443"/>
      <c r="EHH12" s="443"/>
      <c r="EHI12" s="443"/>
      <c r="EHJ12" s="443"/>
      <c r="EHK12" s="443"/>
      <c r="EHL12" s="443"/>
      <c r="EHM12" s="443"/>
      <c r="EHN12" s="443"/>
      <c r="EHO12" s="443"/>
      <c r="EHP12" s="443"/>
      <c r="EHQ12" s="443"/>
      <c r="EHR12" s="443"/>
      <c r="EHS12" s="443"/>
      <c r="EHT12" s="443"/>
      <c r="EHU12" s="443"/>
      <c r="EHV12" s="443"/>
      <c r="EHW12" s="443"/>
      <c r="EHX12" s="443"/>
      <c r="EHY12" s="443"/>
      <c r="EHZ12" s="443"/>
      <c r="EIA12" s="443"/>
      <c r="EIB12" s="443"/>
      <c r="EIC12" s="443"/>
      <c r="EID12" s="443"/>
      <c r="EIE12" s="443"/>
      <c r="EIF12" s="443"/>
      <c r="EIG12" s="443"/>
      <c r="EIH12" s="443"/>
      <c r="EII12" s="443"/>
      <c r="EIJ12" s="443"/>
      <c r="EIK12" s="443"/>
      <c r="EIL12" s="443"/>
      <c r="EIM12" s="443"/>
      <c r="EIN12" s="443"/>
      <c r="EIO12" s="443"/>
      <c r="EIP12" s="443"/>
      <c r="EIQ12" s="443"/>
      <c r="EIR12" s="443"/>
      <c r="EIS12" s="443"/>
      <c r="EIT12" s="443"/>
      <c r="EIU12" s="443"/>
      <c r="EIV12" s="443"/>
      <c r="EIW12" s="443"/>
      <c r="EIX12" s="443"/>
      <c r="EIY12" s="443"/>
      <c r="EIZ12" s="443"/>
      <c r="EJA12" s="443"/>
      <c r="EJB12" s="443"/>
      <c r="EJC12" s="443"/>
      <c r="EJD12" s="443"/>
      <c r="EJE12" s="443"/>
      <c r="EJF12" s="443"/>
      <c r="EJG12" s="443"/>
      <c r="EJH12" s="443"/>
      <c r="EJI12" s="443"/>
      <c r="EJJ12" s="443"/>
      <c r="EJK12" s="443"/>
      <c r="EJL12" s="443"/>
      <c r="EJM12" s="443"/>
      <c r="EJN12" s="443"/>
      <c r="EJO12" s="443"/>
      <c r="EJP12" s="443"/>
      <c r="EJQ12" s="443"/>
      <c r="EJR12" s="443"/>
      <c r="EJS12" s="443"/>
      <c r="EJT12" s="443"/>
      <c r="EJU12" s="443"/>
      <c r="EJV12" s="443"/>
      <c r="EJW12" s="443"/>
      <c r="EJX12" s="443"/>
      <c r="EJY12" s="443"/>
      <c r="EJZ12" s="443"/>
      <c r="EKA12" s="443"/>
      <c r="EKB12" s="443"/>
      <c r="EKC12" s="443"/>
      <c r="EKD12" s="443"/>
      <c r="EKE12" s="443"/>
      <c r="EKF12" s="443"/>
      <c r="EKG12" s="443"/>
      <c r="EKH12" s="443"/>
      <c r="EKI12" s="443"/>
      <c r="EKJ12" s="443"/>
      <c r="EKK12" s="443"/>
      <c r="EKL12" s="443"/>
      <c r="EKM12" s="443"/>
      <c r="EKN12" s="443"/>
      <c r="EKO12" s="443"/>
      <c r="EKP12" s="443"/>
      <c r="EKQ12" s="443"/>
      <c r="EKR12" s="443"/>
      <c r="EKS12" s="443"/>
      <c r="EKT12" s="443"/>
      <c r="EKU12" s="443"/>
      <c r="EKV12" s="443"/>
      <c r="EKW12" s="443"/>
      <c r="EKX12" s="443"/>
      <c r="EKY12" s="443"/>
      <c r="EKZ12" s="443"/>
      <c r="ELA12" s="443"/>
      <c r="ELB12" s="443"/>
      <c r="ELC12" s="443"/>
      <c r="ELD12" s="443"/>
      <c r="ELE12" s="443"/>
      <c r="ELF12" s="443"/>
      <c r="ELG12" s="443"/>
      <c r="ELH12" s="443"/>
      <c r="ELI12" s="443"/>
      <c r="ELJ12" s="443"/>
      <c r="ELK12" s="443"/>
      <c r="ELL12" s="443"/>
      <c r="ELM12" s="443"/>
      <c r="ELN12" s="443"/>
      <c r="ELO12" s="443"/>
      <c r="ELP12" s="443"/>
      <c r="ELQ12" s="443"/>
      <c r="ELR12" s="443"/>
      <c r="ELS12" s="443"/>
      <c r="ELT12" s="443"/>
      <c r="ELU12" s="443"/>
      <c r="ELV12" s="443"/>
      <c r="ELW12" s="443"/>
      <c r="ELX12" s="443"/>
      <c r="ELY12" s="443"/>
      <c r="ELZ12" s="443"/>
      <c r="EMA12" s="443"/>
      <c r="EMB12" s="443"/>
      <c r="EMC12" s="443"/>
      <c r="EMD12" s="443"/>
      <c r="EME12" s="443"/>
      <c r="EMF12" s="443"/>
      <c r="EMG12" s="443"/>
      <c r="EMH12" s="443"/>
      <c r="EMI12" s="443"/>
      <c r="EMJ12" s="443"/>
      <c r="EMK12" s="443"/>
      <c r="EML12" s="443"/>
      <c r="EMM12" s="443"/>
      <c r="EMN12" s="443"/>
      <c r="EMO12" s="443"/>
      <c r="EMP12" s="443"/>
      <c r="EMQ12" s="443"/>
      <c r="EMR12" s="443"/>
      <c r="EMS12" s="443"/>
      <c r="EMT12" s="443"/>
      <c r="EMU12" s="443"/>
      <c r="EMV12" s="443"/>
      <c r="EMW12" s="443"/>
      <c r="EMX12" s="443"/>
      <c r="EMY12" s="443"/>
      <c r="EMZ12" s="443"/>
      <c r="ENA12" s="443"/>
      <c r="ENB12" s="443"/>
      <c r="ENC12" s="443"/>
      <c r="END12" s="443"/>
      <c r="ENE12" s="443"/>
      <c r="ENF12" s="443"/>
      <c r="ENG12" s="443"/>
      <c r="ENH12" s="443"/>
      <c r="ENI12" s="443"/>
      <c r="ENJ12" s="443"/>
      <c r="ENK12" s="443"/>
      <c r="ENL12" s="443"/>
      <c r="ENM12" s="443"/>
      <c r="ENN12" s="443"/>
      <c r="ENO12" s="443"/>
      <c r="ENP12" s="443"/>
      <c r="ENQ12" s="443"/>
      <c r="ENR12" s="443"/>
      <c r="ENS12" s="443"/>
      <c r="ENT12" s="443"/>
      <c r="ENU12" s="443"/>
      <c r="ENV12" s="443"/>
      <c r="ENW12" s="443"/>
      <c r="ENX12" s="443"/>
      <c r="ENY12" s="443"/>
      <c r="ENZ12" s="443"/>
      <c r="EOA12" s="443"/>
      <c r="EOB12" s="443"/>
      <c r="EOC12" s="443"/>
      <c r="EOD12" s="443"/>
      <c r="EOE12" s="443"/>
      <c r="EOF12" s="443"/>
      <c r="EOG12" s="443"/>
      <c r="EOH12" s="443"/>
      <c r="EOI12" s="443"/>
      <c r="EOJ12" s="443"/>
      <c r="EOK12" s="443"/>
      <c r="EOL12" s="443"/>
      <c r="EOM12" s="443"/>
      <c r="EON12" s="443"/>
      <c r="EOO12" s="443"/>
      <c r="EOP12" s="443"/>
      <c r="EOQ12" s="443"/>
      <c r="EOR12" s="443"/>
      <c r="EOS12" s="443"/>
      <c r="EOT12" s="443"/>
      <c r="EOU12" s="443"/>
      <c r="EOV12" s="443"/>
      <c r="EOW12" s="443"/>
      <c r="EOX12" s="443"/>
      <c r="EOY12" s="443"/>
      <c r="EOZ12" s="443"/>
      <c r="EPA12" s="443"/>
      <c r="EPB12" s="443"/>
      <c r="EPC12" s="443"/>
      <c r="EPD12" s="443"/>
      <c r="EPE12" s="443"/>
      <c r="EPF12" s="443"/>
      <c r="EPG12" s="443"/>
      <c r="EPH12" s="443"/>
      <c r="EPI12" s="443"/>
      <c r="EPJ12" s="443"/>
      <c r="EPK12" s="443"/>
      <c r="EPL12" s="443"/>
      <c r="EPM12" s="443"/>
      <c r="EPN12" s="443"/>
      <c r="EPO12" s="443"/>
      <c r="EPP12" s="443"/>
      <c r="EPQ12" s="443"/>
      <c r="EPR12" s="443"/>
      <c r="EPS12" s="443"/>
      <c r="EPT12" s="443"/>
      <c r="EPU12" s="443"/>
      <c r="EPV12" s="443"/>
      <c r="EPW12" s="443"/>
      <c r="EPX12" s="443"/>
      <c r="EPY12" s="443"/>
      <c r="EPZ12" s="443"/>
      <c r="EQA12" s="443"/>
      <c r="EQB12" s="443"/>
      <c r="EQC12" s="443"/>
      <c r="EQD12" s="443"/>
      <c r="EQE12" s="443"/>
      <c r="EQF12" s="443"/>
      <c r="EQG12" s="443"/>
      <c r="EQH12" s="443"/>
      <c r="EQI12" s="443"/>
      <c r="EQJ12" s="443"/>
      <c r="EQK12" s="443"/>
      <c r="EQL12" s="443"/>
      <c r="EQM12" s="443"/>
      <c r="EQN12" s="443"/>
      <c r="EQO12" s="443"/>
      <c r="EQP12" s="443"/>
      <c r="EQQ12" s="443"/>
      <c r="EQR12" s="443"/>
      <c r="EQS12" s="443"/>
      <c r="EQT12" s="443"/>
      <c r="EQU12" s="443"/>
      <c r="EQV12" s="443"/>
      <c r="EQW12" s="443"/>
      <c r="EQX12" s="443"/>
      <c r="EQY12" s="443"/>
      <c r="EQZ12" s="443"/>
      <c r="ERA12" s="443"/>
      <c r="ERB12" s="443"/>
      <c r="ERC12" s="443"/>
      <c r="ERD12" s="443"/>
      <c r="ERE12" s="443"/>
      <c r="ERF12" s="443"/>
      <c r="ERG12" s="443"/>
      <c r="ERH12" s="443"/>
      <c r="ERI12" s="443"/>
      <c r="ERJ12" s="443"/>
      <c r="ERK12" s="443"/>
      <c r="ERL12" s="443"/>
      <c r="ERM12" s="443"/>
      <c r="ERN12" s="443"/>
      <c r="ERO12" s="443"/>
      <c r="ERP12" s="443"/>
      <c r="ERQ12" s="443"/>
      <c r="ERR12" s="443"/>
      <c r="ERS12" s="443"/>
      <c r="ERT12" s="443"/>
      <c r="ERU12" s="443"/>
      <c r="ERV12" s="443"/>
      <c r="ERW12" s="443"/>
      <c r="ERX12" s="443"/>
      <c r="ERY12" s="443"/>
      <c r="ERZ12" s="443"/>
      <c r="ESA12" s="443"/>
      <c r="ESB12" s="443"/>
      <c r="ESC12" s="443"/>
      <c r="ESD12" s="443"/>
      <c r="ESE12" s="443"/>
      <c r="ESF12" s="443"/>
      <c r="ESG12" s="443"/>
      <c r="ESH12" s="443"/>
      <c r="ESI12" s="443"/>
      <c r="ESJ12" s="443"/>
      <c r="ESK12" s="443"/>
      <c r="ESL12" s="443"/>
      <c r="ESM12" s="443"/>
      <c r="ESN12" s="443"/>
      <c r="ESO12" s="443"/>
      <c r="ESP12" s="443"/>
      <c r="ESQ12" s="443"/>
      <c r="ESR12" s="443"/>
      <c r="ESS12" s="443"/>
      <c r="EST12" s="443"/>
      <c r="ESU12" s="443"/>
      <c r="ESV12" s="443"/>
      <c r="ESW12" s="443"/>
      <c r="ESX12" s="443"/>
      <c r="ESY12" s="443"/>
      <c r="ESZ12" s="443"/>
      <c r="ETA12" s="443"/>
      <c r="ETB12" s="443"/>
      <c r="ETC12" s="443"/>
      <c r="ETD12" s="443"/>
      <c r="ETE12" s="443"/>
      <c r="ETF12" s="443"/>
      <c r="ETG12" s="443"/>
      <c r="ETH12" s="443"/>
      <c r="ETI12" s="443"/>
      <c r="ETJ12" s="443"/>
      <c r="ETK12" s="443"/>
      <c r="ETL12" s="443"/>
      <c r="ETM12" s="443"/>
      <c r="ETN12" s="443"/>
      <c r="ETO12" s="443"/>
      <c r="ETP12" s="443"/>
      <c r="ETQ12" s="443"/>
      <c r="ETR12" s="443"/>
      <c r="ETS12" s="443"/>
      <c r="ETT12" s="443"/>
      <c r="ETU12" s="443"/>
      <c r="ETV12" s="443"/>
      <c r="ETW12" s="443"/>
      <c r="ETX12" s="443"/>
      <c r="ETY12" s="443"/>
      <c r="ETZ12" s="443"/>
      <c r="EUA12" s="443"/>
      <c r="EUB12" s="443"/>
      <c r="EUC12" s="443"/>
      <c r="EUD12" s="443"/>
      <c r="EUE12" s="443"/>
      <c r="EUF12" s="443"/>
      <c r="EUG12" s="443"/>
      <c r="EUH12" s="443"/>
      <c r="EUI12" s="443"/>
      <c r="EUJ12" s="443"/>
      <c r="EUK12" s="443"/>
      <c r="EUL12" s="443"/>
      <c r="EUM12" s="443"/>
      <c r="EUN12" s="443"/>
      <c r="EUO12" s="443"/>
      <c r="EUP12" s="443"/>
      <c r="EUQ12" s="443"/>
      <c r="EUR12" s="443"/>
      <c r="EUS12" s="443"/>
      <c r="EUT12" s="443"/>
      <c r="EUU12" s="443"/>
      <c r="EUV12" s="443"/>
      <c r="EUW12" s="443"/>
      <c r="EUX12" s="443"/>
      <c r="EUY12" s="443"/>
      <c r="EUZ12" s="443"/>
      <c r="EVA12" s="443"/>
      <c r="EVB12" s="443"/>
      <c r="EVC12" s="443"/>
      <c r="EVD12" s="443"/>
      <c r="EVE12" s="443"/>
      <c r="EVF12" s="443"/>
      <c r="EVG12" s="443"/>
      <c r="EVH12" s="443"/>
      <c r="EVI12" s="443"/>
      <c r="EVJ12" s="443"/>
      <c r="EVK12" s="443"/>
      <c r="EVL12" s="443"/>
      <c r="EVM12" s="443"/>
      <c r="EVN12" s="443"/>
      <c r="EVO12" s="443"/>
      <c r="EVP12" s="443"/>
      <c r="EVQ12" s="443"/>
      <c r="EVR12" s="443"/>
      <c r="EVS12" s="443"/>
      <c r="EVT12" s="443"/>
      <c r="EVU12" s="443"/>
      <c r="EVV12" s="443"/>
      <c r="EVW12" s="443"/>
      <c r="EVX12" s="443"/>
      <c r="EVY12" s="443"/>
      <c r="EVZ12" s="443"/>
      <c r="EWA12" s="443"/>
      <c r="EWB12" s="443"/>
      <c r="EWC12" s="443"/>
      <c r="EWD12" s="443"/>
      <c r="EWE12" s="443"/>
      <c r="EWF12" s="443"/>
      <c r="EWG12" s="443"/>
      <c r="EWH12" s="443"/>
      <c r="EWI12" s="443"/>
      <c r="EWJ12" s="443"/>
      <c r="EWK12" s="443"/>
      <c r="EWL12" s="443"/>
      <c r="EWM12" s="443"/>
      <c r="EWN12" s="443"/>
      <c r="EWO12" s="443"/>
      <c r="EWP12" s="443"/>
      <c r="EWQ12" s="443"/>
      <c r="EWR12" s="443"/>
      <c r="EWS12" s="443"/>
      <c r="EWT12" s="443"/>
      <c r="EWU12" s="443"/>
      <c r="EWV12" s="443"/>
      <c r="EWW12" s="443"/>
      <c r="EWX12" s="443"/>
      <c r="EWY12" s="443"/>
      <c r="EWZ12" s="443"/>
      <c r="EXA12" s="443"/>
      <c r="EXB12" s="443"/>
      <c r="EXC12" s="443"/>
      <c r="EXD12" s="443"/>
      <c r="EXE12" s="443"/>
      <c r="EXF12" s="443"/>
      <c r="EXG12" s="443"/>
      <c r="EXH12" s="443"/>
      <c r="EXI12" s="443"/>
      <c r="EXJ12" s="443"/>
      <c r="EXK12" s="443"/>
      <c r="EXL12" s="443"/>
      <c r="EXM12" s="443"/>
      <c r="EXN12" s="443"/>
      <c r="EXO12" s="443"/>
      <c r="EXP12" s="443"/>
      <c r="EXQ12" s="443"/>
      <c r="EXR12" s="443"/>
      <c r="EXS12" s="443"/>
      <c r="EXT12" s="443"/>
      <c r="EXU12" s="443"/>
      <c r="EXV12" s="443"/>
      <c r="EXW12" s="443"/>
      <c r="EXX12" s="443"/>
      <c r="EXY12" s="443"/>
      <c r="EXZ12" s="443"/>
      <c r="EYA12" s="443"/>
      <c r="EYB12" s="443"/>
      <c r="EYC12" s="443"/>
      <c r="EYD12" s="443"/>
      <c r="EYE12" s="443"/>
      <c r="EYF12" s="443"/>
      <c r="EYG12" s="443"/>
      <c r="EYH12" s="443"/>
      <c r="EYI12" s="443"/>
      <c r="EYJ12" s="443"/>
      <c r="EYK12" s="443"/>
      <c r="EYL12" s="443"/>
      <c r="EYM12" s="443"/>
      <c r="EYN12" s="443"/>
      <c r="EYO12" s="443"/>
      <c r="EYP12" s="443"/>
      <c r="EYQ12" s="443"/>
      <c r="EYR12" s="443"/>
      <c r="EYS12" s="443"/>
      <c r="EYT12" s="443"/>
      <c r="EYU12" s="443"/>
      <c r="EYV12" s="443"/>
      <c r="EYW12" s="443"/>
      <c r="EYX12" s="443"/>
      <c r="EYY12" s="443"/>
      <c r="EYZ12" s="443"/>
      <c r="EZA12" s="443"/>
      <c r="EZB12" s="443"/>
      <c r="EZC12" s="443"/>
      <c r="EZD12" s="443"/>
      <c r="EZE12" s="443"/>
      <c r="EZF12" s="443"/>
      <c r="EZG12" s="443"/>
      <c r="EZH12" s="443"/>
      <c r="EZI12" s="443"/>
      <c r="EZJ12" s="443"/>
      <c r="EZK12" s="443"/>
      <c r="EZL12" s="443"/>
      <c r="EZM12" s="443"/>
      <c r="EZN12" s="443"/>
      <c r="EZO12" s="443"/>
      <c r="EZP12" s="443"/>
      <c r="EZQ12" s="443"/>
      <c r="EZR12" s="443"/>
      <c r="EZS12" s="443"/>
      <c r="EZT12" s="443"/>
      <c r="EZU12" s="443"/>
      <c r="EZV12" s="443"/>
      <c r="EZW12" s="443"/>
      <c r="EZX12" s="443"/>
      <c r="EZY12" s="443"/>
      <c r="EZZ12" s="443"/>
      <c r="FAA12" s="443"/>
      <c r="FAB12" s="443"/>
      <c r="FAC12" s="443"/>
      <c r="FAD12" s="443"/>
      <c r="FAE12" s="443"/>
      <c r="FAF12" s="443"/>
      <c r="FAG12" s="443"/>
      <c r="FAH12" s="443"/>
      <c r="FAI12" s="443"/>
      <c r="FAJ12" s="443"/>
      <c r="FAK12" s="443"/>
      <c r="FAL12" s="443"/>
      <c r="FAM12" s="443"/>
      <c r="FAN12" s="443"/>
      <c r="FAO12" s="443"/>
      <c r="FAP12" s="443"/>
      <c r="FAQ12" s="443"/>
      <c r="FAR12" s="443"/>
      <c r="FAS12" s="443"/>
      <c r="FAT12" s="443"/>
      <c r="FAU12" s="443"/>
      <c r="FAV12" s="443"/>
      <c r="FAW12" s="443"/>
      <c r="FAX12" s="443"/>
      <c r="FAY12" s="443"/>
      <c r="FAZ12" s="443"/>
      <c r="FBA12" s="443"/>
      <c r="FBB12" s="443"/>
      <c r="FBC12" s="443"/>
      <c r="FBD12" s="443"/>
      <c r="FBE12" s="443"/>
      <c r="FBF12" s="443"/>
      <c r="FBG12" s="443"/>
      <c r="FBH12" s="443"/>
      <c r="FBI12" s="443"/>
      <c r="FBJ12" s="443"/>
      <c r="FBK12" s="443"/>
      <c r="FBL12" s="443"/>
      <c r="FBM12" s="443"/>
      <c r="FBN12" s="443"/>
      <c r="FBO12" s="443"/>
      <c r="FBP12" s="443"/>
      <c r="FBQ12" s="443"/>
      <c r="FBR12" s="443"/>
      <c r="FBS12" s="443"/>
      <c r="FBT12" s="443"/>
      <c r="FBU12" s="443"/>
      <c r="FBV12" s="443"/>
      <c r="FBW12" s="443"/>
      <c r="FBX12" s="443"/>
      <c r="FBY12" s="443"/>
      <c r="FBZ12" s="443"/>
      <c r="FCA12" s="443"/>
      <c r="FCB12" s="443"/>
      <c r="FCC12" s="443"/>
      <c r="FCD12" s="443"/>
      <c r="FCE12" s="443"/>
      <c r="FCF12" s="443"/>
      <c r="FCG12" s="443"/>
      <c r="FCH12" s="443"/>
      <c r="FCI12" s="443"/>
      <c r="FCJ12" s="443"/>
      <c r="FCK12" s="443"/>
      <c r="FCL12" s="443"/>
      <c r="FCM12" s="443"/>
      <c r="FCN12" s="443"/>
      <c r="FCO12" s="443"/>
      <c r="FCP12" s="443"/>
      <c r="FCQ12" s="443"/>
      <c r="FCR12" s="443"/>
      <c r="FCS12" s="443"/>
      <c r="FCT12" s="443"/>
      <c r="FCU12" s="443"/>
      <c r="FCV12" s="443"/>
      <c r="FCW12" s="443"/>
      <c r="FCX12" s="443"/>
      <c r="FCY12" s="443"/>
      <c r="FCZ12" s="443"/>
      <c r="FDA12" s="443"/>
      <c r="FDB12" s="443"/>
      <c r="FDC12" s="443"/>
      <c r="FDD12" s="443"/>
      <c r="FDE12" s="443"/>
      <c r="FDF12" s="443"/>
      <c r="FDG12" s="443"/>
      <c r="FDH12" s="443"/>
      <c r="FDI12" s="443"/>
      <c r="FDJ12" s="443"/>
      <c r="FDK12" s="443"/>
      <c r="FDL12" s="443"/>
      <c r="FDM12" s="443"/>
      <c r="FDN12" s="443"/>
      <c r="FDO12" s="443"/>
      <c r="FDP12" s="443"/>
      <c r="FDQ12" s="443"/>
      <c r="FDR12" s="443"/>
      <c r="FDS12" s="443"/>
      <c r="FDT12" s="443"/>
      <c r="FDU12" s="443"/>
      <c r="FDV12" s="443"/>
      <c r="FDW12" s="443"/>
      <c r="FDX12" s="443"/>
      <c r="FDY12" s="443"/>
      <c r="FDZ12" s="443"/>
      <c r="FEA12" s="443"/>
      <c r="FEB12" s="443"/>
      <c r="FEC12" s="443"/>
      <c r="FED12" s="443"/>
      <c r="FEE12" s="443"/>
      <c r="FEF12" s="443"/>
      <c r="FEG12" s="443"/>
      <c r="FEH12" s="443"/>
      <c r="FEI12" s="443"/>
      <c r="FEJ12" s="443"/>
      <c r="FEK12" s="443"/>
      <c r="FEL12" s="443"/>
      <c r="FEM12" s="443"/>
      <c r="FEN12" s="443"/>
      <c r="FEO12" s="443"/>
      <c r="FEP12" s="443"/>
      <c r="FEQ12" s="443"/>
      <c r="FER12" s="443"/>
      <c r="FES12" s="443"/>
      <c r="FET12" s="443"/>
      <c r="FEU12" s="443"/>
      <c r="FEV12" s="443"/>
      <c r="FEW12" s="443"/>
      <c r="FEX12" s="443"/>
      <c r="FEY12" s="443"/>
      <c r="FEZ12" s="443"/>
      <c r="FFA12" s="443"/>
      <c r="FFB12" s="443"/>
      <c r="FFC12" s="443"/>
      <c r="FFD12" s="443"/>
      <c r="FFE12" s="443"/>
      <c r="FFF12" s="443"/>
      <c r="FFG12" s="443"/>
      <c r="FFH12" s="443"/>
      <c r="FFI12" s="443"/>
      <c r="FFJ12" s="443"/>
      <c r="FFK12" s="443"/>
      <c r="FFL12" s="443"/>
      <c r="FFM12" s="443"/>
      <c r="FFN12" s="443"/>
      <c r="FFO12" s="443"/>
      <c r="FFP12" s="443"/>
      <c r="FFQ12" s="443"/>
      <c r="FFR12" s="443"/>
      <c r="FFS12" s="443"/>
      <c r="FFT12" s="443"/>
      <c r="FFU12" s="443"/>
      <c r="FFV12" s="443"/>
      <c r="FFW12" s="443"/>
      <c r="FFX12" s="443"/>
      <c r="FFY12" s="443"/>
      <c r="FFZ12" s="443"/>
      <c r="FGA12" s="443"/>
      <c r="FGB12" s="443"/>
      <c r="FGC12" s="443"/>
      <c r="FGD12" s="443"/>
      <c r="FGE12" s="443"/>
      <c r="FGF12" s="443"/>
      <c r="FGG12" s="443"/>
      <c r="FGH12" s="443"/>
      <c r="FGI12" s="443"/>
      <c r="FGJ12" s="443"/>
      <c r="FGK12" s="443"/>
      <c r="FGL12" s="443"/>
      <c r="FGM12" s="443"/>
      <c r="FGN12" s="443"/>
      <c r="FGO12" s="443"/>
      <c r="FGP12" s="443"/>
      <c r="FGQ12" s="443"/>
      <c r="FGR12" s="443"/>
      <c r="FGS12" s="443"/>
      <c r="FGT12" s="443"/>
      <c r="FGU12" s="443"/>
      <c r="FGV12" s="443"/>
      <c r="FGW12" s="443"/>
      <c r="FGX12" s="443"/>
      <c r="FGY12" s="443"/>
      <c r="FGZ12" s="443"/>
      <c r="FHA12" s="443"/>
      <c r="FHB12" s="443"/>
      <c r="FHC12" s="443"/>
      <c r="FHD12" s="443"/>
      <c r="FHE12" s="443"/>
      <c r="FHF12" s="443"/>
      <c r="FHG12" s="443"/>
      <c r="FHH12" s="443"/>
      <c r="FHI12" s="443"/>
      <c r="FHJ12" s="443"/>
      <c r="FHK12" s="443"/>
      <c r="FHL12" s="443"/>
      <c r="FHM12" s="443"/>
      <c r="FHN12" s="443"/>
      <c r="FHO12" s="443"/>
      <c r="FHP12" s="443"/>
      <c r="FHQ12" s="443"/>
      <c r="FHR12" s="443"/>
      <c r="FHS12" s="443"/>
      <c r="FHT12" s="443"/>
      <c r="FHU12" s="443"/>
      <c r="FHV12" s="443"/>
      <c r="FHW12" s="443"/>
      <c r="FHX12" s="443"/>
      <c r="FHY12" s="443"/>
      <c r="FHZ12" s="443"/>
      <c r="FIA12" s="443"/>
      <c r="FIB12" s="443"/>
      <c r="FIC12" s="443"/>
      <c r="FID12" s="443"/>
      <c r="FIE12" s="443"/>
      <c r="FIF12" s="443"/>
      <c r="FIG12" s="443"/>
      <c r="FIH12" s="443"/>
      <c r="FII12" s="443"/>
      <c r="FIJ12" s="443"/>
      <c r="FIK12" s="443"/>
      <c r="FIL12" s="443"/>
      <c r="FIM12" s="443"/>
      <c r="FIN12" s="443"/>
      <c r="FIO12" s="443"/>
      <c r="FIP12" s="443"/>
      <c r="FIQ12" s="443"/>
      <c r="FIR12" s="443"/>
      <c r="FIS12" s="443"/>
      <c r="FIT12" s="443"/>
      <c r="FIU12" s="443"/>
      <c r="FIV12" s="443"/>
      <c r="FIW12" s="443"/>
      <c r="FIX12" s="443"/>
      <c r="FIY12" s="443"/>
      <c r="FIZ12" s="443"/>
      <c r="FJA12" s="443"/>
      <c r="FJB12" s="443"/>
      <c r="FJC12" s="443"/>
      <c r="FJD12" s="443"/>
      <c r="FJE12" s="443"/>
      <c r="FJF12" s="443"/>
      <c r="FJG12" s="443"/>
      <c r="FJH12" s="443"/>
      <c r="FJI12" s="443"/>
      <c r="FJJ12" s="443"/>
      <c r="FJK12" s="443"/>
      <c r="FJL12" s="443"/>
      <c r="FJM12" s="443"/>
      <c r="FJN12" s="443"/>
      <c r="FJO12" s="443"/>
      <c r="FJP12" s="443"/>
      <c r="FJQ12" s="443"/>
      <c r="FJR12" s="443"/>
      <c r="FJS12" s="443"/>
      <c r="FJT12" s="443"/>
      <c r="FJU12" s="443"/>
      <c r="FJV12" s="443"/>
      <c r="FJW12" s="443"/>
      <c r="FJX12" s="443"/>
      <c r="FJY12" s="443"/>
      <c r="FJZ12" s="443"/>
      <c r="FKA12" s="443"/>
      <c r="FKB12" s="443"/>
      <c r="FKC12" s="443"/>
      <c r="FKD12" s="443"/>
      <c r="FKE12" s="443"/>
      <c r="FKF12" s="443"/>
      <c r="FKG12" s="443"/>
      <c r="FKH12" s="443"/>
      <c r="FKI12" s="443"/>
      <c r="FKJ12" s="443"/>
      <c r="FKK12" s="443"/>
      <c r="FKL12" s="443"/>
      <c r="FKM12" s="443"/>
      <c r="FKN12" s="443"/>
      <c r="FKO12" s="443"/>
      <c r="FKP12" s="443"/>
      <c r="FKQ12" s="443"/>
      <c r="FKR12" s="443"/>
      <c r="FKS12" s="443"/>
      <c r="FKT12" s="443"/>
      <c r="FKU12" s="443"/>
      <c r="FKV12" s="443"/>
      <c r="FKW12" s="443"/>
      <c r="FKX12" s="443"/>
      <c r="FKY12" s="443"/>
      <c r="FKZ12" s="443"/>
      <c r="FLA12" s="443"/>
      <c r="FLB12" s="443"/>
      <c r="FLC12" s="443"/>
      <c r="FLD12" s="443"/>
      <c r="FLE12" s="443"/>
      <c r="FLF12" s="443"/>
      <c r="FLG12" s="443"/>
      <c r="FLH12" s="443"/>
      <c r="FLI12" s="443"/>
      <c r="FLJ12" s="443"/>
      <c r="FLK12" s="443"/>
      <c r="FLL12" s="443"/>
      <c r="FLM12" s="443"/>
      <c r="FLN12" s="443"/>
      <c r="FLO12" s="443"/>
      <c r="FLP12" s="443"/>
      <c r="FLQ12" s="443"/>
      <c r="FLR12" s="443"/>
      <c r="FLS12" s="443"/>
      <c r="FLT12" s="443"/>
      <c r="FLU12" s="443"/>
      <c r="FLV12" s="443"/>
      <c r="FLW12" s="443"/>
      <c r="FLX12" s="443"/>
      <c r="FLY12" s="443"/>
      <c r="FLZ12" s="443"/>
      <c r="FMA12" s="443"/>
      <c r="FMB12" s="443"/>
      <c r="FMC12" s="443"/>
      <c r="FMD12" s="443"/>
      <c r="FME12" s="443"/>
      <c r="FMF12" s="443"/>
      <c r="FMG12" s="443"/>
      <c r="FMH12" s="443"/>
      <c r="FMI12" s="443"/>
      <c r="FMJ12" s="443"/>
      <c r="FMK12" s="443"/>
      <c r="FML12" s="443"/>
      <c r="FMM12" s="443"/>
      <c r="FMN12" s="443"/>
      <c r="FMO12" s="443"/>
      <c r="FMP12" s="443"/>
      <c r="FMQ12" s="443"/>
      <c r="FMR12" s="443"/>
      <c r="FMS12" s="443"/>
      <c r="FMT12" s="443"/>
      <c r="FMU12" s="443"/>
      <c r="FMV12" s="443"/>
      <c r="FMW12" s="443"/>
      <c r="FMX12" s="443"/>
      <c r="FMY12" s="443"/>
      <c r="FMZ12" s="443"/>
      <c r="FNA12" s="443"/>
      <c r="FNB12" s="443"/>
      <c r="FNC12" s="443"/>
      <c r="FND12" s="443"/>
      <c r="FNE12" s="443"/>
      <c r="FNF12" s="443"/>
      <c r="FNG12" s="443"/>
      <c r="FNH12" s="443"/>
      <c r="FNI12" s="443"/>
      <c r="FNJ12" s="443"/>
      <c r="FNK12" s="443"/>
      <c r="FNL12" s="443"/>
      <c r="FNM12" s="443"/>
      <c r="FNN12" s="443"/>
      <c r="FNO12" s="443"/>
      <c r="FNP12" s="443"/>
      <c r="FNQ12" s="443"/>
      <c r="FNR12" s="443"/>
      <c r="FNS12" s="443"/>
      <c r="FNT12" s="443"/>
      <c r="FNU12" s="443"/>
      <c r="FNV12" s="443"/>
      <c r="FNW12" s="443"/>
      <c r="FNX12" s="443"/>
      <c r="FNY12" s="443"/>
      <c r="FNZ12" s="443"/>
      <c r="FOA12" s="443"/>
      <c r="FOB12" s="443"/>
      <c r="FOC12" s="443"/>
      <c r="FOD12" s="443"/>
      <c r="FOE12" s="443"/>
      <c r="FOF12" s="443"/>
      <c r="FOG12" s="443"/>
      <c r="FOH12" s="443"/>
      <c r="FOI12" s="443"/>
      <c r="FOJ12" s="443"/>
      <c r="FOK12" s="443"/>
      <c r="FOL12" s="443"/>
      <c r="FOM12" s="443"/>
      <c r="FON12" s="443"/>
      <c r="FOO12" s="443"/>
      <c r="FOP12" s="443"/>
      <c r="FOQ12" s="443"/>
      <c r="FOR12" s="443"/>
      <c r="FOS12" s="443"/>
      <c r="FOT12" s="443"/>
      <c r="FOU12" s="443"/>
      <c r="FOV12" s="443"/>
      <c r="FOW12" s="443"/>
      <c r="FOX12" s="443"/>
      <c r="FOY12" s="443"/>
      <c r="FOZ12" s="443"/>
      <c r="FPA12" s="443"/>
      <c r="FPB12" s="443"/>
      <c r="FPC12" s="443"/>
      <c r="FPD12" s="443"/>
      <c r="FPE12" s="443"/>
      <c r="FPF12" s="443"/>
      <c r="FPG12" s="443"/>
      <c r="FPH12" s="443"/>
      <c r="FPI12" s="443"/>
      <c r="FPJ12" s="443"/>
      <c r="FPK12" s="443"/>
      <c r="FPL12" s="443"/>
      <c r="FPM12" s="443"/>
      <c r="FPN12" s="443"/>
      <c r="FPO12" s="443"/>
      <c r="FPP12" s="443"/>
      <c r="FPQ12" s="443"/>
      <c r="FPR12" s="443"/>
      <c r="FPS12" s="443"/>
      <c r="FPT12" s="443"/>
      <c r="FPU12" s="443"/>
      <c r="FPV12" s="443"/>
      <c r="FPW12" s="443"/>
      <c r="FPX12" s="443"/>
      <c r="FPY12" s="443"/>
      <c r="FPZ12" s="443"/>
      <c r="FQA12" s="443"/>
      <c r="FQB12" s="443"/>
      <c r="FQC12" s="443"/>
      <c r="FQD12" s="443"/>
      <c r="FQE12" s="443"/>
      <c r="FQF12" s="443"/>
      <c r="FQG12" s="443"/>
      <c r="FQH12" s="443"/>
      <c r="FQI12" s="443"/>
      <c r="FQJ12" s="443"/>
      <c r="FQK12" s="443"/>
      <c r="FQL12" s="443"/>
      <c r="FQM12" s="443"/>
      <c r="FQN12" s="443"/>
      <c r="FQO12" s="443"/>
      <c r="FQP12" s="443"/>
      <c r="FQQ12" s="443"/>
      <c r="FQR12" s="443"/>
      <c r="FQS12" s="443"/>
      <c r="FQT12" s="443"/>
      <c r="FQU12" s="443"/>
      <c r="FQV12" s="443"/>
      <c r="FQW12" s="443"/>
      <c r="FQX12" s="443"/>
      <c r="FQY12" s="443"/>
      <c r="FQZ12" s="443"/>
      <c r="FRA12" s="443"/>
      <c r="FRB12" s="443"/>
      <c r="FRC12" s="443"/>
      <c r="FRD12" s="443"/>
      <c r="FRE12" s="443"/>
      <c r="FRF12" s="443"/>
      <c r="FRG12" s="443"/>
      <c r="FRH12" s="443"/>
      <c r="FRI12" s="443"/>
      <c r="FRJ12" s="443"/>
      <c r="FRK12" s="443"/>
      <c r="FRL12" s="443"/>
      <c r="FRM12" s="443"/>
      <c r="FRN12" s="443"/>
      <c r="FRO12" s="443"/>
      <c r="FRP12" s="443"/>
      <c r="FRQ12" s="443"/>
      <c r="FRR12" s="443"/>
      <c r="FRS12" s="443"/>
      <c r="FRT12" s="443"/>
      <c r="FRU12" s="443"/>
      <c r="FRV12" s="443"/>
      <c r="FRW12" s="443"/>
      <c r="FRX12" s="443"/>
      <c r="FRY12" s="443"/>
      <c r="FRZ12" s="443"/>
      <c r="FSA12" s="443"/>
      <c r="FSB12" s="443"/>
      <c r="FSC12" s="443"/>
      <c r="FSD12" s="443"/>
      <c r="FSE12" s="443"/>
      <c r="FSF12" s="443"/>
      <c r="FSG12" s="443"/>
      <c r="FSH12" s="443"/>
      <c r="FSI12" s="443"/>
      <c r="FSJ12" s="443"/>
      <c r="FSK12" s="443"/>
      <c r="FSL12" s="443"/>
      <c r="FSM12" s="443"/>
      <c r="FSN12" s="443"/>
      <c r="FSO12" s="443"/>
      <c r="FSP12" s="443"/>
      <c r="FSQ12" s="443"/>
      <c r="FSR12" s="443"/>
      <c r="FSS12" s="443"/>
      <c r="FST12" s="443"/>
      <c r="FSU12" s="443"/>
      <c r="FSV12" s="443"/>
      <c r="FSW12" s="443"/>
      <c r="FSX12" s="443"/>
      <c r="FSY12" s="443"/>
      <c r="FSZ12" s="443"/>
      <c r="FTA12" s="443"/>
      <c r="FTB12" s="443"/>
      <c r="FTC12" s="443"/>
      <c r="FTD12" s="443"/>
      <c r="FTE12" s="443"/>
      <c r="FTF12" s="443"/>
      <c r="FTG12" s="443"/>
      <c r="FTH12" s="443"/>
      <c r="FTI12" s="443"/>
      <c r="FTJ12" s="443"/>
      <c r="FTK12" s="443"/>
      <c r="FTL12" s="443"/>
      <c r="FTM12" s="443"/>
      <c r="FTN12" s="443"/>
      <c r="FTO12" s="443"/>
      <c r="FTP12" s="443"/>
      <c r="FTQ12" s="443"/>
      <c r="FTR12" s="443"/>
      <c r="FTS12" s="443"/>
      <c r="FTT12" s="443"/>
      <c r="FTU12" s="443"/>
      <c r="FTV12" s="443"/>
      <c r="FTW12" s="443"/>
      <c r="FTX12" s="443"/>
      <c r="FTY12" s="443"/>
      <c r="FTZ12" s="443"/>
      <c r="FUA12" s="443"/>
      <c r="FUB12" s="443"/>
      <c r="FUC12" s="443"/>
      <c r="FUD12" s="443"/>
      <c r="FUE12" s="443"/>
      <c r="FUF12" s="443"/>
      <c r="FUG12" s="443"/>
      <c r="FUH12" s="443"/>
      <c r="FUI12" s="443"/>
      <c r="FUJ12" s="443"/>
      <c r="FUK12" s="443"/>
      <c r="FUL12" s="443"/>
      <c r="FUM12" s="443"/>
      <c r="FUN12" s="443"/>
      <c r="FUO12" s="443"/>
      <c r="FUP12" s="443"/>
      <c r="FUQ12" s="443"/>
      <c r="FUR12" s="443"/>
      <c r="FUS12" s="443"/>
      <c r="FUT12" s="443"/>
      <c r="FUU12" s="443"/>
      <c r="FUV12" s="443"/>
      <c r="FUW12" s="443"/>
      <c r="FUX12" s="443"/>
      <c r="FUY12" s="443"/>
      <c r="FUZ12" s="443"/>
      <c r="FVA12" s="443"/>
      <c r="FVB12" s="443"/>
      <c r="FVC12" s="443"/>
      <c r="FVD12" s="443"/>
      <c r="FVE12" s="443"/>
      <c r="FVF12" s="443"/>
      <c r="FVG12" s="443"/>
      <c r="FVH12" s="443"/>
      <c r="FVI12" s="443"/>
      <c r="FVJ12" s="443"/>
      <c r="FVK12" s="443"/>
      <c r="FVL12" s="443"/>
      <c r="FVM12" s="443"/>
      <c r="FVN12" s="443"/>
      <c r="FVO12" s="443"/>
      <c r="FVP12" s="443"/>
      <c r="FVQ12" s="443"/>
      <c r="FVR12" s="443"/>
      <c r="FVS12" s="443"/>
      <c r="FVT12" s="443"/>
      <c r="FVU12" s="443"/>
      <c r="FVV12" s="443"/>
      <c r="FVW12" s="443"/>
      <c r="FVX12" s="443"/>
      <c r="FVY12" s="443"/>
      <c r="FVZ12" s="443"/>
      <c r="FWA12" s="443"/>
      <c r="FWB12" s="443"/>
      <c r="FWC12" s="443"/>
      <c r="FWD12" s="443"/>
      <c r="FWE12" s="443"/>
      <c r="FWF12" s="443"/>
      <c r="FWG12" s="443"/>
      <c r="FWH12" s="443"/>
      <c r="FWI12" s="443"/>
      <c r="FWJ12" s="443"/>
      <c r="FWK12" s="443"/>
      <c r="FWL12" s="443"/>
      <c r="FWM12" s="443"/>
      <c r="FWN12" s="443"/>
      <c r="FWO12" s="443"/>
      <c r="FWP12" s="443"/>
      <c r="FWQ12" s="443"/>
      <c r="FWR12" s="443"/>
      <c r="FWS12" s="443"/>
      <c r="FWT12" s="443"/>
      <c r="FWU12" s="443"/>
      <c r="FWV12" s="443"/>
      <c r="FWW12" s="443"/>
      <c r="FWX12" s="443"/>
      <c r="FWY12" s="443"/>
      <c r="FWZ12" s="443"/>
      <c r="FXA12" s="443"/>
      <c r="FXB12" s="443"/>
      <c r="FXC12" s="443"/>
      <c r="FXD12" s="443"/>
      <c r="FXE12" s="443"/>
      <c r="FXF12" s="443"/>
      <c r="FXG12" s="443"/>
      <c r="FXH12" s="443"/>
      <c r="FXI12" s="443"/>
      <c r="FXJ12" s="443"/>
      <c r="FXK12" s="443"/>
      <c r="FXL12" s="443"/>
      <c r="FXM12" s="443"/>
      <c r="FXN12" s="443"/>
      <c r="FXO12" s="443"/>
      <c r="FXP12" s="443"/>
      <c r="FXQ12" s="443"/>
      <c r="FXR12" s="443"/>
      <c r="FXS12" s="443"/>
      <c r="FXT12" s="443"/>
      <c r="FXU12" s="443"/>
      <c r="FXV12" s="443"/>
      <c r="FXW12" s="443"/>
      <c r="FXX12" s="443"/>
      <c r="FXY12" s="443"/>
      <c r="FXZ12" s="443"/>
      <c r="FYA12" s="443"/>
      <c r="FYB12" s="443"/>
      <c r="FYC12" s="443"/>
      <c r="FYD12" s="443"/>
      <c r="FYE12" s="443"/>
      <c r="FYF12" s="443"/>
      <c r="FYG12" s="443"/>
      <c r="FYH12" s="443"/>
      <c r="FYI12" s="443"/>
      <c r="FYJ12" s="443"/>
      <c r="FYK12" s="443"/>
      <c r="FYL12" s="443"/>
      <c r="FYM12" s="443"/>
      <c r="FYN12" s="443"/>
      <c r="FYO12" s="443"/>
      <c r="FYP12" s="443"/>
      <c r="FYQ12" s="443"/>
      <c r="FYR12" s="443"/>
      <c r="FYS12" s="443"/>
      <c r="FYT12" s="443"/>
      <c r="FYU12" s="443"/>
      <c r="FYV12" s="443"/>
      <c r="FYW12" s="443"/>
      <c r="FYX12" s="443"/>
      <c r="FYY12" s="443"/>
      <c r="FYZ12" s="443"/>
      <c r="FZA12" s="443"/>
      <c r="FZB12" s="443"/>
      <c r="FZC12" s="443"/>
      <c r="FZD12" s="443"/>
      <c r="FZE12" s="443"/>
      <c r="FZF12" s="443"/>
      <c r="FZG12" s="443"/>
      <c r="FZH12" s="443"/>
      <c r="FZI12" s="443"/>
      <c r="FZJ12" s="443"/>
      <c r="FZK12" s="443"/>
      <c r="FZL12" s="443"/>
      <c r="FZM12" s="443"/>
      <c r="FZN12" s="443"/>
      <c r="FZO12" s="443"/>
      <c r="FZP12" s="443"/>
      <c r="FZQ12" s="443"/>
      <c r="FZR12" s="443"/>
      <c r="FZS12" s="443"/>
      <c r="FZT12" s="443"/>
      <c r="FZU12" s="443"/>
      <c r="FZV12" s="443"/>
      <c r="FZW12" s="443"/>
      <c r="FZX12" s="443"/>
      <c r="FZY12" s="443"/>
      <c r="FZZ12" s="443"/>
      <c r="GAA12" s="443"/>
      <c r="GAB12" s="443"/>
      <c r="GAC12" s="443"/>
      <c r="GAD12" s="443"/>
      <c r="GAE12" s="443"/>
      <c r="GAF12" s="443"/>
      <c r="GAG12" s="443"/>
      <c r="GAH12" s="443"/>
      <c r="GAI12" s="443"/>
      <c r="GAJ12" s="443"/>
      <c r="GAK12" s="443"/>
      <c r="GAL12" s="443"/>
      <c r="GAM12" s="443"/>
      <c r="GAN12" s="443"/>
      <c r="GAO12" s="443"/>
      <c r="GAP12" s="443"/>
      <c r="GAQ12" s="443"/>
      <c r="GAR12" s="443"/>
      <c r="GAS12" s="443"/>
      <c r="GAT12" s="443"/>
      <c r="GAU12" s="443"/>
      <c r="GAV12" s="443"/>
      <c r="GAW12" s="443"/>
      <c r="GAX12" s="443"/>
      <c r="GAY12" s="443"/>
      <c r="GAZ12" s="443"/>
      <c r="GBA12" s="443"/>
      <c r="GBB12" s="443"/>
      <c r="GBC12" s="443"/>
      <c r="GBD12" s="443"/>
      <c r="GBE12" s="443"/>
      <c r="GBF12" s="443"/>
      <c r="GBG12" s="443"/>
      <c r="GBH12" s="443"/>
      <c r="GBI12" s="443"/>
      <c r="GBJ12" s="443"/>
      <c r="GBK12" s="443"/>
      <c r="GBL12" s="443"/>
      <c r="GBM12" s="443"/>
      <c r="GBN12" s="443"/>
      <c r="GBO12" s="443"/>
      <c r="GBP12" s="443"/>
      <c r="GBQ12" s="443"/>
      <c r="GBR12" s="443"/>
      <c r="GBS12" s="443"/>
      <c r="GBT12" s="443"/>
      <c r="GBU12" s="443"/>
      <c r="GBV12" s="443"/>
      <c r="GBW12" s="443"/>
      <c r="GBX12" s="443"/>
      <c r="GBY12" s="443"/>
      <c r="GBZ12" s="443"/>
      <c r="GCA12" s="443"/>
      <c r="GCB12" s="443"/>
      <c r="GCC12" s="443"/>
      <c r="GCD12" s="443"/>
      <c r="GCE12" s="443"/>
      <c r="GCF12" s="443"/>
      <c r="GCG12" s="443"/>
      <c r="GCH12" s="443"/>
      <c r="GCI12" s="443"/>
      <c r="GCJ12" s="443"/>
      <c r="GCK12" s="443"/>
      <c r="GCL12" s="443"/>
      <c r="GCM12" s="443"/>
      <c r="GCN12" s="443"/>
      <c r="GCO12" s="443"/>
      <c r="GCP12" s="443"/>
      <c r="GCQ12" s="443"/>
      <c r="GCR12" s="443"/>
      <c r="GCS12" s="443"/>
      <c r="GCT12" s="443"/>
      <c r="GCU12" s="443"/>
      <c r="GCV12" s="443"/>
      <c r="GCW12" s="443"/>
      <c r="GCX12" s="443"/>
      <c r="GCY12" s="443"/>
      <c r="GCZ12" s="443"/>
      <c r="GDA12" s="443"/>
      <c r="GDB12" s="443"/>
      <c r="GDC12" s="443"/>
      <c r="GDD12" s="443"/>
      <c r="GDE12" s="443"/>
      <c r="GDF12" s="443"/>
      <c r="GDG12" s="443"/>
      <c r="GDH12" s="443"/>
      <c r="GDI12" s="443"/>
      <c r="GDJ12" s="443"/>
      <c r="GDK12" s="443"/>
      <c r="GDL12" s="443"/>
      <c r="GDM12" s="443"/>
      <c r="GDN12" s="443"/>
      <c r="GDO12" s="443"/>
      <c r="GDP12" s="443"/>
      <c r="GDQ12" s="443"/>
      <c r="GDR12" s="443"/>
      <c r="GDS12" s="443"/>
      <c r="GDT12" s="443"/>
      <c r="GDU12" s="443"/>
      <c r="GDV12" s="443"/>
      <c r="GDW12" s="443"/>
      <c r="GDX12" s="443"/>
      <c r="GDY12" s="443"/>
      <c r="GDZ12" s="443"/>
      <c r="GEA12" s="443"/>
      <c r="GEB12" s="443"/>
      <c r="GEC12" s="443"/>
      <c r="GED12" s="443"/>
      <c r="GEE12" s="443"/>
      <c r="GEF12" s="443"/>
      <c r="GEG12" s="443"/>
      <c r="GEH12" s="443"/>
      <c r="GEI12" s="443"/>
      <c r="GEJ12" s="443"/>
      <c r="GEK12" s="443"/>
      <c r="GEL12" s="443"/>
      <c r="GEM12" s="443"/>
      <c r="GEN12" s="443"/>
      <c r="GEO12" s="443"/>
      <c r="GEP12" s="443"/>
      <c r="GEQ12" s="443"/>
      <c r="GER12" s="443"/>
      <c r="GES12" s="443"/>
      <c r="GET12" s="443"/>
      <c r="GEU12" s="443"/>
      <c r="GEV12" s="443"/>
      <c r="GEW12" s="443"/>
      <c r="GEX12" s="443"/>
      <c r="GEY12" s="443"/>
      <c r="GEZ12" s="443"/>
      <c r="GFA12" s="443"/>
      <c r="GFB12" s="443"/>
      <c r="GFC12" s="443"/>
      <c r="GFD12" s="443"/>
      <c r="GFE12" s="443"/>
      <c r="GFF12" s="443"/>
      <c r="GFG12" s="443"/>
      <c r="GFH12" s="443"/>
      <c r="GFI12" s="443"/>
      <c r="GFJ12" s="443"/>
      <c r="GFK12" s="443"/>
      <c r="GFL12" s="443"/>
      <c r="GFM12" s="443"/>
      <c r="GFN12" s="443"/>
      <c r="GFO12" s="443"/>
      <c r="GFP12" s="443"/>
      <c r="GFQ12" s="443"/>
      <c r="GFR12" s="443"/>
      <c r="GFS12" s="443"/>
      <c r="GFT12" s="443"/>
      <c r="GFU12" s="443"/>
      <c r="GFV12" s="443"/>
      <c r="GFW12" s="443"/>
      <c r="GFX12" s="443"/>
      <c r="GFY12" s="443"/>
      <c r="GFZ12" s="443"/>
      <c r="GGA12" s="443"/>
      <c r="GGB12" s="443"/>
      <c r="GGC12" s="443"/>
      <c r="GGD12" s="443"/>
      <c r="GGE12" s="443"/>
      <c r="GGF12" s="443"/>
      <c r="GGG12" s="443"/>
      <c r="GGH12" s="443"/>
      <c r="GGI12" s="443"/>
      <c r="GGJ12" s="443"/>
      <c r="GGK12" s="443"/>
      <c r="GGL12" s="443"/>
      <c r="GGM12" s="443"/>
      <c r="GGN12" s="443"/>
      <c r="GGO12" s="443"/>
      <c r="GGP12" s="443"/>
      <c r="GGQ12" s="443"/>
      <c r="GGR12" s="443"/>
      <c r="GGS12" s="443"/>
      <c r="GGT12" s="443"/>
      <c r="GGU12" s="443"/>
      <c r="GGV12" s="443"/>
      <c r="GGW12" s="443"/>
      <c r="GGX12" s="443"/>
      <c r="GGY12" s="443"/>
      <c r="GGZ12" s="443"/>
      <c r="GHA12" s="443"/>
      <c r="GHB12" s="443"/>
      <c r="GHC12" s="443"/>
      <c r="GHD12" s="443"/>
      <c r="GHE12" s="443"/>
      <c r="GHF12" s="443"/>
      <c r="GHG12" s="443"/>
      <c r="GHH12" s="443"/>
      <c r="GHI12" s="443"/>
      <c r="GHJ12" s="443"/>
      <c r="GHK12" s="443"/>
      <c r="GHL12" s="443"/>
      <c r="GHM12" s="443"/>
      <c r="GHN12" s="443"/>
      <c r="GHO12" s="443"/>
      <c r="GHP12" s="443"/>
      <c r="GHQ12" s="443"/>
      <c r="GHR12" s="443"/>
      <c r="GHS12" s="443"/>
      <c r="GHT12" s="443"/>
      <c r="GHU12" s="443"/>
      <c r="GHV12" s="443"/>
      <c r="GHW12" s="443"/>
      <c r="GHX12" s="443"/>
      <c r="GHY12" s="443"/>
      <c r="GHZ12" s="443"/>
      <c r="GIA12" s="443"/>
      <c r="GIB12" s="443"/>
      <c r="GIC12" s="443"/>
      <c r="GID12" s="443"/>
      <c r="GIE12" s="443"/>
      <c r="GIF12" s="443"/>
      <c r="GIG12" s="443"/>
      <c r="GIH12" s="443"/>
      <c r="GII12" s="443"/>
      <c r="GIJ12" s="443"/>
      <c r="GIK12" s="443"/>
      <c r="GIL12" s="443"/>
      <c r="GIM12" s="443"/>
      <c r="GIN12" s="443"/>
      <c r="GIO12" s="443"/>
      <c r="GIP12" s="443"/>
      <c r="GIQ12" s="443"/>
      <c r="GIR12" s="443"/>
      <c r="GIS12" s="443"/>
      <c r="GIT12" s="443"/>
      <c r="GIU12" s="443"/>
      <c r="GIV12" s="443"/>
      <c r="GIW12" s="443"/>
      <c r="GIX12" s="443"/>
      <c r="GIY12" s="443"/>
      <c r="GIZ12" s="443"/>
      <c r="GJA12" s="443"/>
      <c r="GJB12" s="443"/>
      <c r="GJC12" s="443"/>
      <c r="GJD12" s="443"/>
      <c r="GJE12" s="443"/>
      <c r="GJF12" s="443"/>
      <c r="GJG12" s="443"/>
      <c r="GJH12" s="443"/>
      <c r="GJI12" s="443"/>
      <c r="GJJ12" s="443"/>
      <c r="GJK12" s="443"/>
      <c r="GJL12" s="443"/>
      <c r="GJM12" s="443"/>
      <c r="GJN12" s="443"/>
      <c r="GJO12" s="443"/>
      <c r="GJP12" s="443"/>
      <c r="GJQ12" s="443"/>
      <c r="GJR12" s="443"/>
      <c r="GJS12" s="443"/>
      <c r="GJT12" s="443"/>
      <c r="GJU12" s="443"/>
      <c r="GJV12" s="443"/>
      <c r="GJW12" s="443"/>
      <c r="GJX12" s="443"/>
      <c r="GJY12" s="443"/>
      <c r="GJZ12" s="443"/>
      <c r="GKA12" s="443"/>
      <c r="GKB12" s="443"/>
      <c r="GKC12" s="443"/>
      <c r="GKD12" s="443"/>
      <c r="GKE12" s="443"/>
      <c r="GKF12" s="443"/>
      <c r="GKG12" s="443"/>
      <c r="GKH12" s="443"/>
      <c r="GKI12" s="443"/>
      <c r="GKJ12" s="443"/>
      <c r="GKK12" s="443"/>
      <c r="GKL12" s="443"/>
      <c r="GKM12" s="443"/>
      <c r="GKN12" s="443"/>
      <c r="GKO12" s="443"/>
      <c r="GKP12" s="443"/>
      <c r="GKQ12" s="443"/>
      <c r="GKR12" s="443"/>
      <c r="GKS12" s="443"/>
      <c r="GKT12" s="443"/>
      <c r="GKU12" s="443"/>
      <c r="GKV12" s="443"/>
      <c r="GKW12" s="443"/>
      <c r="GKX12" s="443"/>
      <c r="GKY12" s="443"/>
      <c r="GKZ12" s="443"/>
      <c r="GLA12" s="443"/>
      <c r="GLB12" s="443"/>
      <c r="GLC12" s="443"/>
      <c r="GLD12" s="443"/>
      <c r="GLE12" s="443"/>
      <c r="GLF12" s="443"/>
      <c r="GLG12" s="443"/>
      <c r="GLH12" s="443"/>
      <c r="GLI12" s="443"/>
      <c r="GLJ12" s="443"/>
      <c r="GLK12" s="443"/>
      <c r="GLL12" s="443"/>
      <c r="GLM12" s="443"/>
      <c r="GLN12" s="443"/>
      <c r="GLO12" s="443"/>
      <c r="GLP12" s="443"/>
      <c r="GLQ12" s="443"/>
      <c r="GLR12" s="443"/>
      <c r="GLS12" s="443"/>
      <c r="GLT12" s="443"/>
      <c r="GLU12" s="443"/>
      <c r="GLV12" s="443"/>
      <c r="GLW12" s="443"/>
      <c r="GLX12" s="443"/>
      <c r="GLY12" s="443"/>
      <c r="GLZ12" s="443"/>
      <c r="GMA12" s="443"/>
      <c r="GMB12" s="443"/>
      <c r="GMC12" s="443"/>
      <c r="GMD12" s="443"/>
      <c r="GME12" s="443"/>
      <c r="GMF12" s="443"/>
      <c r="GMG12" s="443"/>
      <c r="GMH12" s="443"/>
      <c r="GMI12" s="443"/>
      <c r="GMJ12" s="443"/>
      <c r="GMK12" s="443"/>
      <c r="GML12" s="443"/>
      <c r="GMM12" s="443"/>
      <c r="GMN12" s="443"/>
      <c r="GMO12" s="443"/>
      <c r="GMP12" s="443"/>
      <c r="GMQ12" s="443"/>
      <c r="GMR12" s="443"/>
      <c r="GMS12" s="443"/>
      <c r="GMT12" s="443"/>
      <c r="GMU12" s="443"/>
      <c r="GMV12" s="443"/>
      <c r="GMW12" s="443"/>
      <c r="GMX12" s="443"/>
      <c r="GMY12" s="443"/>
      <c r="GMZ12" s="443"/>
      <c r="GNA12" s="443"/>
      <c r="GNB12" s="443"/>
      <c r="GNC12" s="443"/>
      <c r="GND12" s="443"/>
      <c r="GNE12" s="443"/>
      <c r="GNF12" s="443"/>
      <c r="GNG12" s="443"/>
      <c r="GNH12" s="443"/>
      <c r="GNI12" s="443"/>
      <c r="GNJ12" s="443"/>
      <c r="GNK12" s="443"/>
      <c r="GNL12" s="443"/>
      <c r="GNM12" s="443"/>
      <c r="GNN12" s="443"/>
      <c r="GNO12" s="443"/>
      <c r="GNP12" s="443"/>
      <c r="GNQ12" s="443"/>
      <c r="GNR12" s="443"/>
      <c r="GNS12" s="443"/>
      <c r="GNT12" s="443"/>
      <c r="GNU12" s="443"/>
      <c r="GNV12" s="443"/>
      <c r="GNW12" s="443"/>
      <c r="GNX12" s="443"/>
      <c r="GNY12" s="443"/>
      <c r="GNZ12" s="443"/>
      <c r="GOA12" s="443"/>
      <c r="GOB12" s="443"/>
      <c r="GOC12" s="443"/>
      <c r="GOD12" s="443"/>
      <c r="GOE12" s="443"/>
      <c r="GOF12" s="443"/>
      <c r="GOG12" s="443"/>
      <c r="GOH12" s="443"/>
      <c r="GOI12" s="443"/>
      <c r="GOJ12" s="443"/>
      <c r="GOK12" s="443"/>
      <c r="GOL12" s="443"/>
      <c r="GOM12" s="443"/>
      <c r="GON12" s="443"/>
      <c r="GOO12" s="443"/>
      <c r="GOP12" s="443"/>
      <c r="GOQ12" s="443"/>
      <c r="GOR12" s="443"/>
      <c r="GOS12" s="443"/>
      <c r="GOT12" s="443"/>
      <c r="GOU12" s="443"/>
      <c r="GOV12" s="443"/>
      <c r="GOW12" s="443"/>
      <c r="GOX12" s="443"/>
      <c r="GOY12" s="443"/>
      <c r="GOZ12" s="443"/>
      <c r="GPA12" s="443"/>
      <c r="GPB12" s="443"/>
      <c r="GPC12" s="443"/>
      <c r="GPD12" s="443"/>
      <c r="GPE12" s="443"/>
      <c r="GPF12" s="443"/>
      <c r="GPG12" s="443"/>
      <c r="GPH12" s="443"/>
      <c r="GPI12" s="443"/>
      <c r="GPJ12" s="443"/>
      <c r="GPK12" s="443"/>
      <c r="GPL12" s="443"/>
      <c r="GPM12" s="443"/>
      <c r="GPN12" s="443"/>
      <c r="GPO12" s="443"/>
      <c r="GPP12" s="443"/>
      <c r="GPQ12" s="443"/>
      <c r="GPR12" s="443"/>
      <c r="GPS12" s="443"/>
      <c r="GPT12" s="443"/>
      <c r="GPU12" s="443"/>
      <c r="GPV12" s="443"/>
      <c r="GPW12" s="443"/>
      <c r="GPX12" s="443"/>
      <c r="GPY12" s="443"/>
      <c r="GPZ12" s="443"/>
      <c r="GQA12" s="443"/>
      <c r="GQB12" s="443"/>
      <c r="GQC12" s="443"/>
      <c r="GQD12" s="443"/>
      <c r="GQE12" s="443"/>
      <c r="GQF12" s="443"/>
      <c r="GQG12" s="443"/>
      <c r="GQH12" s="443"/>
      <c r="GQI12" s="443"/>
      <c r="GQJ12" s="443"/>
      <c r="GQK12" s="443"/>
      <c r="GQL12" s="443"/>
      <c r="GQM12" s="443"/>
      <c r="GQN12" s="443"/>
      <c r="GQO12" s="443"/>
      <c r="GQP12" s="443"/>
      <c r="GQQ12" s="443"/>
      <c r="GQR12" s="443"/>
      <c r="GQS12" s="443"/>
      <c r="GQT12" s="443"/>
      <c r="GQU12" s="443"/>
      <c r="GQV12" s="443"/>
      <c r="GQW12" s="443"/>
      <c r="GQX12" s="443"/>
      <c r="GQY12" s="443"/>
      <c r="GQZ12" s="443"/>
      <c r="GRA12" s="443"/>
      <c r="GRB12" s="443"/>
      <c r="GRC12" s="443"/>
      <c r="GRD12" s="443"/>
      <c r="GRE12" s="443"/>
      <c r="GRF12" s="443"/>
      <c r="GRG12" s="443"/>
      <c r="GRH12" s="443"/>
      <c r="GRI12" s="443"/>
      <c r="GRJ12" s="443"/>
      <c r="GRK12" s="443"/>
      <c r="GRL12" s="443"/>
      <c r="GRM12" s="443"/>
      <c r="GRN12" s="443"/>
      <c r="GRO12" s="443"/>
      <c r="GRP12" s="443"/>
      <c r="GRQ12" s="443"/>
      <c r="GRR12" s="443"/>
      <c r="GRS12" s="443"/>
      <c r="GRT12" s="443"/>
      <c r="GRU12" s="443"/>
      <c r="GRV12" s="443"/>
      <c r="GRW12" s="443"/>
      <c r="GRX12" s="443"/>
      <c r="GRY12" s="443"/>
      <c r="GRZ12" s="443"/>
      <c r="GSA12" s="443"/>
      <c r="GSB12" s="443"/>
      <c r="GSC12" s="443"/>
      <c r="GSD12" s="443"/>
      <c r="GSE12" s="443"/>
      <c r="GSF12" s="443"/>
      <c r="GSG12" s="443"/>
      <c r="GSH12" s="443"/>
      <c r="GSI12" s="443"/>
      <c r="GSJ12" s="443"/>
      <c r="GSK12" s="443"/>
      <c r="GSL12" s="443"/>
      <c r="GSM12" s="443"/>
      <c r="GSN12" s="443"/>
      <c r="GSO12" s="443"/>
      <c r="GSP12" s="443"/>
      <c r="GSQ12" s="443"/>
      <c r="GSR12" s="443"/>
      <c r="GSS12" s="443"/>
      <c r="GST12" s="443"/>
      <c r="GSU12" s="443"/>
      <c r="GSV12" s="443"/>
      <c r="GSW12" s="443"/>
      <c r="GSX12" s="443"/>
      <c r="GSY12" s="443"/>
      <c r="GSZ12" s="443"/>
      <c r="GTA12" s="443"/>
      <c r="GTB12" s="443"/>
      <c r="GTC12" s="443"/>
      <c r="GTD12" s="443"/>
      <c r="GTE12" s="443"/>
      <c r="GTF12" s="443"/>
      <c r="GTG12" s="443"/>
      <c r="GTH12" s="443"/>
      <c r="GTI12" s="443"/>
      <c r="GTJ12" s="443"/>
      <c r="GTK12" s="443"/>
      <c r="GTL12" s="443"/>
      <c r="GTM12" s="443"/>
      <c r="GTN12" s="443"/>
      <c r="GTO12" s="443"/>
      <c r="GTP12" s="443"/>
      <c r="GTQ12" s="443"/>
      <c r="GTR12" s="443"/>
      <c r="GTS12" s="443"/>
      <c r="GTT12" s="443"/>
      <c r="GTU12" s="443"/>
      <c r="GTV12" s="443"/>
      <c r="GTW12" s="443"/>
      <c r="GTX12" s="443"/>
      <c r="GTY12" s="443"/>
      <c r="GTZ12" s="443"/>
      <c r="GUA12" s="443"/>
      <c r="GUB12" s="443"/>
      <c r="GUC12" s="443"/>
      <c r="GUD12" s="443"/>
      <c r="GUE12" s="443"/>
      <c r="GUF12" s="443"/>
      <c r="GUG12" s="443"/>
      <c r="GUH12" s="443"/>
      <c r="GUI12" s="443"/>
      <c r="GUJ12" s="443"/>
      <c r="GUK12" s="443"/>
      <c r="GUL12" s="443"/>
      <c r="GUM12" s="443"/>
      <c r="GUN12" s="443"/>
      <c r="GUO12" s="443"/>
      <c r="GUP12" s="443"/>
      <c r="GUQ12" s="443"/>
      <c r="GUR12" s="443"/>
      <c r="GUS12" s="443"/>
      <c r="GUT12" s="443"/>
      <c r="GUU12" s="443"/>
      <c r="GUV12" s="443"/>
      <c r="GUW12" s="443"/>
      <c r="GUX12" s="443"/>
      <c r="GUY12" s="443"/>
      <c r="GUZ12" s="443"/>
      <c r="GVA12" s="443"/>
      <c r="GVB12" s="443"/>
      <c r="GVC12" s="443"/>
      <c r="GVD12" s="443"/>
      <c r="GVE12" s="443"/>
      <c r="GVF12" s="443"/>
      <c r="GVG12" s="443"/>
      <c r="GVH12" s="443"/>
      <c r="GVI12" s="443"/>
      <c r="GVJ12" s="443"/>
      <c r="GVK12" s="443"/>
      <c r="GVL12" s="443"/>
      <c r="GVM12" s="443"/>
      <c r="GVN12" s="443"/>
      <c r="GVO12" s="443"/>
      <c r="GVP12" s="443"/>
      <c r="GVQ12" s="443"/>
      <c r="GVR12" s="443"/>
      <c r="GVS12" s="443"/>
      <c r="GVT12" s="443"/>
      <c r="GVU12" s="443"/>
      <c r="GVV12" s="443"/>
      <c r="GVW12" s="443"/>
      <c r="GVX12" s="443"/>
      <c r="GVY12" s="443"/>
      <c r="GVZ12" s="443"/>
      <c r="GWA12" s="443"/>
      <c r="GWB12" s="443"/>
      <c r="GWC12" s="443"/>
      <c r="GWD12" s="443"/>
      <c r="GWE12" s="443"/>
      <c r="GWF12" s="443"/>
      <c r="GWG12" s="443"/>
      <c r="GWH12" s="443"/>
      <c r="GWI12" s="443"/>
      <c r="GWJ12" s="443"/>
      <c r="GWK12" s="443"/>
      <c r="GWL12" s="443"/>
      <c r="GWM12" s="443"/>
      <c r="GWN12" s="443"/>
      <c r="GWO12" s="443"/>
      <c r="GWP12" s="443"/>
      <c r="GWQ12" s="443"/>
      <c r="GWR12" s="443"/>
      <c r="GWS12" s="443"/>
      <c r="GWT12" s="443"/>
      <c r="GWU12" s="443"/>
      <c r="GWV12" s="443"/>
      <c r="GWW12" s="443"/>
      <c r="GWX12" s="443"/>
      <c r="GWY12" s="443"/>
      <c r="GWZ12" s="443"/>
      <c r="GXA12" s="443"/>
      <c r="GXB12" s="443"/>
      <c r="GXC12" s="443"/>
      <c r="GXD12" s="443"/>
      <c r="GXE12" s="443"/>
      <c r="GXF12" s="443"/>
      <c r="GXG12" s="443"/>
      <c r="GXH12" s="443"/>
      <c r="GXI12" s="443"/>
      <c r="GXJ12" s="443"/>
      <c r="GXK12" s="443"/>
      <c r="GXL12" s="443"/>
      <c r="GXM12" s="443"/>
      <c r="GXN12" s="443"/>
      <c r="GXO12" s="443"/>
      <c r="GXP12" s="443"/>
      <c r="GXQ12" s="443"/>
      <c r="GXR12" s="443"/>
      <c r="GXS12" s="443"/>
      <c r="GXT12" s="443"/>
      <c r="GXU12" s="443"/>
      <c r="GXV12" s="443"/>
      <c r="GXW12" s="443"/>
      <c r="GXX12" s="443"/>
      <c r="GXY12" s="443"/>
      <c r="GXZ12" s="443"/>
      <c r="GYA12" s="443"/>
      <c r="GYB12" s="443"/>
      <c r="GYC12" s="443"/>
      <c r="GYD12" s="443"/>
      <c r="GYE12" s="443"/>
      <c r="GYF12" s="443"/>
      <c r="GYG12" s="443"/>
      <c r="GYH12" s="443"/>
      <c r="GYI12" s="443"/>
      <c r="GYJ12" s="443"/>
      <c r="GYK12" s="443"/>
      <c r="GYL12" s="443"/>
      <c r="GYM12" s="443"/>
      <c r="GYN12" s="443"/>
      <c r="GYO12" s="443"/>
      <c r="GYP12" s="443"/>
      <c r="GYQ12" s="443"/>
      <c r="GYR12" s="443"/>
      <c r="GYS12" s="443"/>
      <c r="GYT12" s="443"/>
      <c r="GYU12" s="443"/>
      <c r="GYV12" s="443"/>
      <c r="GYW12" s="443"/>
      <c r="GYX12" s="443"/>
      <c r="GYY12" s="443"/>
      <c r="GYZ12" s="443"/>
      <c r="GZA12" s="443"/>
      <c r="GZB12" s="443"/>
      <c r="GZC12" s="443"/>
      <c r="GZD12" s="443"/>
      <c r="GZE12" s="443"/>
      <c r="GZF12" s="443"/>
      <c r="GZG12" s="443"/>
      <c r="GZH12" s="443"/>
      <c r="GZI12" s="443"/>
      <c r="GZJ12" s="443"/>
      <c r="GZK12" s="443"/>
      <c r="GZL12" s="443"/>
      <c r="GZM12" s="443"/>
      <c r="GZN12" s="443"/>
      <c r="GZO12" s="443"/>
      <c r="GZP12" s="443"/>
      <c r="GZQ12" s="443"/>
      <c r="GZR12" s="443"/>
      <c r="GZS12" s="443"/>
      <c r="GZT12" s="443"/>
      <c r="GZU12" s="443"/>
      <c r="GZV12" s="443"/>
      <c r="GZW12" s="443"/>
      <c r="GZX12" s="443"/>
      <c r="GZY12" s="443"/>
      <c r="GZZ12" s="443"/>
      <c r="HAA12" s="443"/>
      <c r="HAB12" s="443"/>
      <c r="HAC12" s="443"/>
      <c r="HAD12" s="443"/>
      <c r="HAE12" s="443"/>
      <c r="HAF12" s="443"/>
      <c r="HAG12" s="443"/>
      <c r="HAH12" s="443"/>
      <c r="HAI12" s="443"/>
      <c r="HAJ12" s="443"/>
      <c r="HAK12" s="443"/>
      <c r="HAL12" s="443"/>
      <c r="HAM12" s="443"/>
      <c r="HAN12" s="443"/>
      <c r="HAO12" s="443"/>
      <c r="HAP12" s="443"/>
      <c r="HAQ12" s="443"/>
      <c r="HAR12" s="443"/>
      <c r="HAS12" s="443"/>
      <c r="HAT12" s="443"/>
      <c r="HAU12" s="443"/>
      <c r="HAV12" s="443"/>
      <c r="HAW12" s="443"/>
      <c r="HAX12" s="443"/>
      <c r="HAY12" s="443"/>
      <c r="HAZ12" s="443"/>
      <c r="HBA12" s="443"/>
      <c r="HBB12" s="443"/>
      <c r="HBC12" s="443"/>
      <c r="HBD12" s="443"/>
      <c r="HBE12" s="443"/>
      <c r="HBF12" s="443"/>
      <c r="HBG12" s="443"/>
      <c r="HBH12" s="443"/>
      <c r="HBI12" s="443"/>
      <c r="HBJ12" s="443"/>
      <c r="HBK12" s="443"/>
      <c r="HBL12" s="443"/>
      <c r="HBM12" s="443"/>
      <c r="HBN12" s="443"/>
      <c r="HBO12" s="443"/>
      <c r="HBP12" s="443"/>
      <c r="HBQ12" s="443"/>
      <c r="HBR12" s="443"/>
      <c r="HBS12" s="443"/>
      <c r="HBT12" s="443"/>
      <c r="HBU12" s="443"/>
      <c r="HBV12" s="443"/>
      <c r="HBW12" s="443"/>
      <c r="HBX12" s="443"/>
      <c r="HBY12" s="443"/>
      <c r="HBZ12" s="443"/>
      <c r="HCA12" s="443"/>
      <c r="HCB12" s="443"/>
      <c r="HCC12" s="443"/>
      <c r="HCD12" s="443"/>
      <c r="HCE12" s="443"/>
      <c r="HCF12" s="443"/>
      <c r="HCG12" s="443"/>
      <c r="HCH12" s="443"/>
      <c r="HCI12" s="443"/>
      <c r="HCJ12" s="443"/>
      <c r="HCK12" s="443"/>
      <c r="HCL12" s="443"/>
      <c r="HCM12" s="443"/>
      <c r="HCN12" s="443"/>
      <c r="HCO12" s="443"/>
      <c r="HCP12" s="443"/>
      <c r="HCQ12" s="443"/>
      <c r="HCR12" s="443"/>
      <c r="HCS12" s="443"/>
      <c r="HCT12" s="443"/>
      <c r="HCU12" s="443"/>
      <c r="HCV12" s="443"/>
      <c r="HCW12" s="443"/>
      <c r="HCX12" s="443"/>
      <c r="HCY12" s="443"/>
      <c r="HCZ12" s="443"/>
      <c r="HDA12" s="443"/>
      <c r="HDB12" s="443"/>
      <c r="HDC12" s="443"/>
      <c r="HDD12" s="443"/>
      <c r="HDE12" s="443"/>
      <c r="HDF12" s="443"/>
      <c r="HDG12" s="443"/>
      <c r="HDH12" s="443"/>
      <c r="HDI12" s="443"/>
      <c r="HDJ12" s="443"/>
      <c r="HDK12" s="443"/>
      <c r="HDL12" s="443"/>
      <c r="HDM12" s="443"/>
      <c r="HDN12" s="443"/>
      <c r="HDO12" s="443"/>
      <c r="HDP12" s="443"/>
      <c r="HDQ12" s="443"/>
      <c r="HDR12" s="443"/>
      <c r="HDS12" s="443"/>
      <c r="HDT12" s="443"/>
      <c r="HDU12" s="443"/>
      <c r="HDV12" s="443"/>
      <c r="HDW12" s="443"/>
      <c r="HDX12" s="443"/>
      <c r="HDY12" s="443"/>
      <c r="HDZ12" s="443"/>
      <c r="HEA12" s="443"/>
      <c r="HEB12" s="443"/>
      <c r="HEC12" s="443"/>
      <c r="HED12" s="443"/>
      <c r="HEE12" s="443"/>
      <c r="HEF12" s="443"/>
      <c r="HEG12" s="443"/>
      <c r="HEH12" s="443"/>
      <c r="HEI12" s="443"/>
      <c r="HEJ12" s="443"/>
      <c r="HEK12" s="443"/>
      <c r="HEL12" s="443"/>
      <c r="HEM12" s="443"/>
      <c r="HEN12" s="443"/>
      <c r="HEO12" s="443"/>
      <c r="HEP12" s="443"/>
      <c r="HEQ12" s="443"/>
      <c r="HER12" s="443"/>
      <c r="HES12" s="443"/>
      <c r="HET12" s="443"/>
      <c r="HEU12" s="443"/>
      <c r="HEV12" s="443"/>
      <c r="HEW12" s="443"/>
      <c r="HEX12" s="443"/>
      <c r="HEY12" s="443"/>
      <c r="HEZ12" s="443"/>
      <c r="HFA12" s="443"/>
      <c r="HFB12" s="443"/>
      <c r="HFC12" s="443"/>
      <c r="HFD12" s="443"/>
      <c r="HFE12" s="443"/>
      <c r="HFF12" s="443"/>
      <c r="HFG12" s="443"/>
      <c r="HFH12" s="443"/>
      <c r="HFI12" s="443"/>
      <c r="HFJ12" s="443"/>
      <c r="HFK12" s="443"/>
      <c r="HFL12" s="443"/>
      <c r="HFM12" s="443"/>
      <c r="HFN12" s="443"/>
      <c r="HFO12" s="443"/>
      <c r="HFP12" s="443"/>
      <c r="HFQ12" s="443"/>
      <c r="HFR12" s="443"/>
      <c r="HFS12" s="443"/>
      <c r="HFT12" s="443"/>
      <c r="HFU12" s="443"/>
      <c r="HFV12" s="443"/>
      <c r="HFW12" s="443"/>
      <c r="HFX12" s="443"/>
      <c r="HFY12" s="443"/>
      <c r="HFZ12" s="443"/>
      <c r="HGA12" s="443"/>
      <c r="HGB12" s="443"/>
      <c r="HGC12" s="443"/>
      <c r="HGD12" s="443"/>
      <c r="HGE12" s="443"/>
      <c r="HGF12" s="443"/>
      <c r="HGG12" s="443"/>
      <c r="HGH12" s="443"/>
      <c r="HGI12" s="443"/>
      <c r="HGJ12" s="443"/>
      <c r="HGK12" s="443"/>
      <c r="HGL12" s="443"/>
      <c r="HGM12" s="443"/>
      <c r="HGN12" s="443"/>
      <c r="HGO12" s="443"/>
      <c r="HGP12" s="443"/>
      <c r="HGQ12" s="443"/>
      <c r="HGR12" s="443"/>
      <c r="HGS12" s="443"/>
      <c r="HGT12" s="443"/>
      <c r="HGU12" s="443"/>
      <c r="HGV12" s="443"/>
      <c r="HGW12" s="443"/>
      <c r="HGX12" s="443"/>
      <c r="HGY12" s="443"/>
      <c r="HGZ12" s="443"/>
      <c r="HHA12" s="443"/>
      <c r="HHB12" s="443"/>
      <c r="HHC12" s="443"/>
      <c r="HHD12" s="443"/>
      <c r="HHE12" s="443"/>
      <c r="HHF12" s="443"/>
      <c r="HHG12" s="443"/>
      <c r="HHH12" s="443"/>
      <c r="HHI12" s="443"/>
      <c r="HHJ12" s="443"/>
      <c r="HHK12" s="443"/>
      <c r="HHL12" s="443"/>
      <c r="HHM12" s="443"/>
      <c r="HHN12" s="443"/>
      <c r="HHO12" s="443"/>
      <c r="HHP12" s="443"/>
      <c r="HHQ12" s="443"/>
      <c r="HHR12" s="443"/>
      <c r="HHS12" s="443"/>
      <c r="HHT12" s="443"/>
      <c r="HHU12" s="443"/>
      <c r="HHV12" s="443"/>
      <c r="HHW12" s="443"/>
      <c r="HHX12" s="443"/>
      <c r="HHY12" s="443"/>
      <c r="HHZ12" s="443"/>
      <c r="HIA12" s="443"/>
      <c r="HIB12" s="443"/>
      <c r="HIC12" s="443"/>
      <c r="HID12" s="443"/>
      <c r="HIE12" s="443"/>
      <c r="HIF12" s="443"/>
      <c r="HIG12" s="443"/>
      <c r="HIH12" s="443"/>
      <c r="HII12" s="443"/>
      <c r="HIJ12" s="443"/>
      <c r="HIK12" s="443"/>
      <c r="HIL12" s="443"/>
      <c r="HIM12" s="443"/>
      <c r="HIN12" s="443"/>
      <c r="HIO12" s="443"/>
      <c r="HIP12" s="443"/>
      <c r="HIQ12" s="443"/>
      <c r="HIR12" s="443"/>
      <c r="HIS12" s="443"/>
      <c r="HIT12" s="443"/>
      <c r="HIU12" s="443"/>
      <c r="HIV12" s="443"/>
      <c r="HIW12" s="443"/>
      <c r="HIX12" s="443"/>
      <c r="HIY12" s="443"/>
      <c r="HIZ12" s="443"/>
      <c r="HJA12" s="443"/>
      <c r="HJB12" s="443"/>
      <c r="HJC12" s="443"/>
      <c r="HJD12" s="443"/>
      <c r="HJE12" s="443"/>
      <c r="HJF12" s="443"/>
      <c r="HJG12" s="443"/>
      <c r="HJH12" s="443"/>
      <c r="HJI12" s="443"/>
      <c r="HJJ12" s="443"/>
      <c r="HJK12" s="443"/>
      <c r="HJL12" s="443"/>
      <c r="HJM12" s="443"/>
      <c r="HJN12" s="443"/>
      <c r="HJO12" s="443"/>
      <c r="HJP12" s="443"/>
      <c r="HJQ12" s="443"/>
      <c r="HJR12" s="443"/>
      <c r="HJS12" s="443"/>
      <c r="HJT12" s="443"/>
      <c r="HJU12" s="443"/>
      <c r="HJV12" s="443"/>
      <c r="HJW12" s="443"/>
      <c r="HJX12" s="443"/>
      <c r="HJY12" s="443"/>
      <c r="HJZ12" s="443"/>
      <c r="HKA12" s="443"/>
      <c r="HKB12" s="443"/>
      <c r="HKC12" s="443"/>
      <c r="HKD12" s="443"/>
      <c r="HKE12" s="443"/>
      <c r="HKF12" s="443"/>
      <c r="HKG12" s="443"/>
      <c r="HKH12" s="443"/>
      <c r="HKI12" s="443"/>
      <c r="HKJ12" s="443"/>
      <c r="HKK12" s="443"/>
      <c r="HKL12" s="443"/>
      <c r="HKM12" s="443"/>
      <c r="HKN12" s="443"/>
      <c r="HKO12" s="443"/>
      <c r="HKP12" s="443"/>
      <c r="HKQ12" s="443"/>
      <c r="HKR12" s="443"/>
      <c r="HKS12" s="443"/>
      <c r="HKT12" s="443"/>
      <c r="HKU12" s="443"/>
      <c r="HKV12" s="443"/>
      <c r="HKW12" s="443"/>
      <c r="HKX12" s="443"/>
      <c r="HKY12" s="443"/>
      <c r="HKZ12" s="443"/>
      <c r="HLA12" s="443"/>
      <c r="HLB12" s="443"/>
      <c r="HLC12" s="443"/>
      <c r="HLD12" s="443"/>
      <c r="HLE12" s="443"/>
      <c r="HLF12" s="443"/>
      <c r="HLG12" s="443"/>
      <c r="HLH12" s="443"/>
      <c r="HLI12" s="443"/>
      <c r="HLJ12" s="443"/>
      <c r="HLK12" s="443"/>
      <c r="HLL12" s="443"/>
      <c r="HLM12" s="443"/>
      <c r="HLN12" s="443"/>
      <c r="HLO12" s="443"/>
      <c r="HLP12" s="443"/>
      <c r="HLQ12" s="443"/>
      <c r="HLR12" s="443"/>
      <c r="HLS12" s="443"/>
      <c r="HLT12" s="443"/>
      <c r="HLU12" s="443"/>
      <c r="HLV12" s="443"/>
      <c r="HLW12" s="443"/>
      <c r="HLX12" s="443"/>
      <c r="HLY12" s="443"/>
      <c r="HLZ12" s="443"/>
      <c r="HMA12" s="443"/>
      <c r="HMB12" s="443"/>
      <c r="HMC12" s="443"/>
      <c r="HMD12" s="443"/>
      <c r="HME12" s="443"/>
      <c r="HMF12" s="443"/>
      <c r="HMG12" s="443"/>
      <c r="HMH12" s="443"/>
      <c r="HMI12" s="443"/>
      <c r="HMJ12" s="443"/>
      <c r="HMK12" s="443"/>
      <c r="HML12" s="443"/>
      <c r="HMM12" s="443"/>
      <c r="HMN12" s="443"/>
      <c r="HMO12" s="443"/>
      <c r="HMP12" s="443"/>
      <c r="HMQ12" s="443"/>
      <c r="HMR12" s="443"/>
      <c r="HMS12" s="443"/>
      <c r="HMT12" s="443"/>
      <c r="HMU12" s="443"/>
      <c r="HMV12" s="443"/>
      <c r="HMW12" s="443"/>
      <c r="HMX12" s="443"/>
      <c r="HMY12" s="443"/>
      <c r="HMZ12" s="443"/>
      <c r="HNA12" s="443"/>
      <c r="HNB12" s="443"/>
      <c r="HNC12" s="443"/>
      <c r="HND12" s="443"/>
      <c r="HNE12" s="443"/>
      <c r="HNF12" s="443"/>
      <c r="HNG12" s="443"/>
      <c r="HNH12" s="443"/>
      <c r="HNI12" s="443"/>
      <c r="HNJ12" s="443"/>
      <c r="HNK12" s="443"/>
      <c r="HNL12" s="443"/>
      <c r="HNM12" s="443"/>
      <c r="HNN12" s="443"/>
      <c r="HNO12" s="443"/>
      <c r="HNP12" s="443"/>
      <c r="HNQ12" s="443"/>
      <c r="HNR12" s="443"/>
      <c r="HNS12" s="443"/>
      <c r="HNT12" s="443"/>
      <c r="HNU12" s="443"/>
      <c r="HNV12" s="443"/>
      <c r="HNW12" s="443"/>
      <c r="HNX12" s="443"/>
      <c r="HNY12" s="443"/>
      <c r="HNZ12" s="443"/>
      <c r="HOA12" s="443"/>
      <c r="HOB12" s="443"/>
      <c r="HOC12" s="443"/>
      <c r="HOD12" s="443"/>
      <c r="HOE12" s="443"/>
      <c r="HOF12" s="443"/>
      <c r="HOG12" s="443"/>
      <c r="HOH12" s="443"/>
      <c r="HOI12" s="443"/>
      <c r="HOJ12" s="443"/>
      <c r="HOK12" s="443"/>
      <c r="HOL12" s="443"/>
      <c r="HOM12" s="443"/>
      <c r="HON12" s="443"/>
      <c r="HOO12" s="443"/>
      <c r="HOP12" s="443"/>
      <c r="HOQ12" s="443"/>
      <c r="HOR12" s="443"/>
      <c r="HOS12" s="443"/>
      <c r="HOT12" s="443"/>
      <c r="HOU12" s="443"/>
      <c r="HOV12" s="443"/>
      <c r="HOW12" s="443"/>
      <c r="HOX12" s="443"/>
      <c r="HOY12" s="443"/>
      <c r="HOZ12" s="443"/>
      <c r="HPA12" s="443"/>
      <c r="HPB12" s="443"/>
      <c r="HPC12" s="443"/>
      <c r="HPD12" s="443"/>
      <c r="HPE12" s="443"/>
      <c r="HPF12" s="443"/>
      <c r="HPG12" s="443"/>
      <c r="HPH12" s="443"/>
      <c r="HPI12" s="443"/>
      <c r="HPJ12" s="443"/>
      <c r="HPK12" s="443"/>
      <c r="HPL12" s="443"/>
      <c r="HPM12" s="443"/>
      <c r="HPN12" s="443"/>
      <c r="HPO12" s="443"/>
      <c r="HPP12" s="443"/>
      <c r="HPQ12" s="443"/>
      <c r="HPR12" s="443"/>
      <c r="HPS12" s="443"/>
      <c r="HPT12" s="443"/>
      <c r="HPU12" s="443"/>
      <c r="HPV12" s="443"/>
      <c r="HPW12" s="443"/>
      <c r="HPX12" s="443"/>
      <c r="HPY12" s="443"/>
      <c r="HPZ12" s="443"/>
      <c r="HQA12" s="443"/>
      <c r="HQB12" s="443"/>
      <c r="HQC12" s="443"/>
      <c r="HQD12" s="443"/>
      <c r="HQE12" s="443"/>
      <c r="HQF12" s="443"/>
      <c r="HQG12" s="443"/>
      <c r="HQH12" s="443"/>
      <c r="HQI12" s="443"/>
      <c r="HQJ12" s="443"/>
      <c r="HQK12" s="443"/>
      <c r="HQL12" s="443"/>
      <c r="HQM12" s="443"/>
      <c r="HQN12" s="443"/>
      <c r="HQO12" s="443"/>
      <c r="HQP12" s="443"/>
      <c r="HQQ12" s="443"/>
      <c r="HQR12" s="443"/>
      <c r="HQS12" s="443"/>
      <c r="HQT12" s="443"/>
      <c r="HQU12" s="443"/>
      <c r="HQV12" s="443"/>
      <c r="HQW12" s="443"/>
      <c r="HQX12" s="443"/>
      <c r="HQY12" s="443"/>
      <c r="HQZ12" s="443"/>
      <c r="HRA12" s="443"/>
      <c r="HRB12" s="443"/>
      <c r="HRC12" s="443"/>
      <c r="HRD12" s="443"/>
      <c r="HRE12" s="443"/>
      <c r="HRF12" s="443"/>
      <c r="HRG12" s="443"/>
      <c r="HRH12" s="443"/>
      <c r="HRI12" s="443"/>
      <c r="HRJ12" s="443"/>
      <c r="HRK12" s="443"/>
      <c r="HRL12" s="443"/>
      <c r="HRM12" s="443"/>
      <c r="HRN12" s="443"/>
      <c r="HRO12" s="443"/>
      <c r="HRP12" s="443"/>
      <c r="HRQ12" s="443"/>
      <c r="HRR12" s="443"/>
      <c r="HRS12" s="443"/>
      <c r="HRT12" s="443"/>
      <c r="HRU12" s="443"/>
      <c r="HRV12" s="443"/>
      <c r="HRW12" s="443"/>
      <c r="HRX12" s="443"/>
      <c r="HRY12" s="443"/>
      <c r="HRZ12" s="443"/>
      <c r="HSA12" s="443"/>
      <c r="HSB12" s="443"/>
      <c r="HSC12" s="443"/>
      <c r="HSD12" s="443"/>
      <c r="HSE12" s="443"/>
      <c r="HSF12" s="443"/>
      <c r="HSG12" s="443"/>
      <c r="HSH12" s="443"/>
      <c r="HSI12" s="443"/>
      <c r="HSJ12" s="443"/>
      <c r="HSK12" s="443"/>
      <c r="HSL12" s="443"/>
      <c r="HSM12" s="443"/>
      <c r="HSN12" s="443"/>
      <c r="HSO12" s="443"/>
      <c r="HSP12" s="443"/>
      <c r="HSQ12" s="443"/>
      <c r="HSR12" s="443"/>
      <c r="HSS12" s="443"/>
      <c r="HST12" s="443"/>
      <c r="HSU12" s="443"/>
      <c r="HSV12" s="443"/>
      <c r="HSW12" s="443"/>
      <c r="HSX12" s="443"/>
      <c r="HSY12" s="443"/>
      <c r="HSZ12" s="443"/>
      <c r="HTA12" s="443"/>
      <c r="HTB12" s="443"/>
      <c r="HTC12" s="443"/>
      <c r="HTD12" s="443"/>
      <c r="HTE12" s="443"/>
      <c r="HTF12" s="443"/>
      <c r="HTG12" s="443"/>
      <c r="HTH12" s="443"/>
      <c r="HTI12" s="443"/>
      <c r="HTJ12" s="443"/>
      <c r="HTK12" s="443"/>
      <c r="HTL12" s="443"/>
      <c r="HTM12" s="443"/>
      <c r="HTN12" s="443"/>
      <c r="HTO12" s="443"/>
      <c r="HTP12" s="443"/>
      <c r="HTQ12" s="443"/>
      <c r="HTR12" s="443"/>
      <c r="HTS12" s="443"/>
      <c r="HTT12" s="443"/>
      <c r="HTU12" s="443"/>
      <c r="HTV12" s="443"/>
      <c r="HTW12" s="443"/>
      <c r="HTX12" s="443"/>
      <c r="HTY12" s="443"/>
      <c r="HTZ12" s="443"/>
      <c r="HUA12" s="443"/>
      <c r="HUB12" s="443"/>
      <c r="HUC12" s="443"/>
      <c r="HUD12" s="443"/>
      <c r="HUE12" s="443"/>
      <c r="HUF12" s="443"/>
      <c r="HUG12" s="443"/>
      <c r="HUH12" s="443"/>
      <c r="HUI12" s="443"/>
      <c r="HUJ12" s="443"/>
      <c r="HUK12" s="443"/>
      <c r="HUL12" s="443"/>
      <c r="HUM12" s="443"/>
      <c r="HUN12" s="443"/>
      <c r="HUO12" s="443"/>
      <c r="HUP12" s="443"/>
      <c r="HUQ12" s="443"/>
      <c r="HUR12" s="443"/>
      <c r="HUS12" s="443"/>
      <c r="HUT12" s="443"/>
      <c r="HUU12" s="443"/>
      <c r="HUV12" s="443"/>
      <c r="HUW12" s="443"/>
      <c r="HUX12" s="443"/>
      <c r="HUY12" s="443"/>
      <c r="HUZ12" s="443"/>
      <c r="HVA12" s="443"/>
      <c r="HVB12" s="443"/>
      <c r="HVC12" s="443"/>
      <c r="HVD12" s="443"/>
      <c r="HVE12" s="443"/>
      <c r="HVF12" s="443"/>
      <c r="HVG12" s="443"/>
      <c r="HVH12" s="443"/>
      <c r="HVI12" s="443"/>
      <c r="HVJ12" s="443"/>
      <c r="HVK12" s="443"/>
      <c r="HVL12" s="443"/>
      <c r="HVM12" s="443"/>
      <c r="HVN12" s="443"/>
      <c r="HVO12" s="443"/>
      <c r="HVP12" s="443"/>
      <c r="HVQ12" s="443"/>
      <c r="HVR12" s="443"/>
      <c r="HVS12" s="443"/>
      <c r="HVT12" s="443"/>
      <c r="HVU12" s="443"/>
      <c r="HVV12" s="443"/>
      <c r="HVW12" s="443"/>
      <c r="HVX12" s="443"/>
      <c r="HVY12" s="443"/>
      <c r="HVZ12" s="443"/>
      <c r="HWA12" s="443"/>
      <c r="HWB12" s="443"/>
      <c r="HWC12" s="443"/>
      <c r="HWD12" s="443"/>
      <c r="HWE12" s="443"/>
      <c r="HWF12" s="443"/>
      <c r="HWG12" s="443"/>
      <c r="HWH12" s="443"/>
      <c r="HWI12" s="443"/>
      <c r="HWJ12" s="443"/>
      <c r="HWK12" s="443"/>
      <c r="HWL12" s="443"/>
      <c r="HWM12" s="443"/>
      <c r="HWN12" s="443"/>
      <c r="HWO12" s="443"/>
      <c r="HWP12" s="443"/>
      <c r="HWQ12" s="443"/>
      <c r="HWR12" s="443"/>
      <c r="HWS12" s="443"/>
      <c r="HWT12" s="443"/>
      <c r="HWU12" s="443"/>
      <c r="HWV12" s="443"/>
      <c r="HWW12" s="443"/>
      <c r="HWX12" s="443"/>
      <c r="HWY12" s="443"/>
      <c r="HWZ12" s="443"/>
      <c r="HXA12" s="443"/>
      <c r="HXB12" s="443"/>
      <c r="HXC12" s="443"/>
      <c r="HXD12" s="443"/>
      <c r="HXE12" s="443"/>
      <c r="HXF12" s="443"/>
      <c r="HXG12" s="443"/>
      <c r="HXH12" s="443"/>
      <c r="HXI12" s="443"/>
      <c r="HXJ12" s="443"/>
      <c r="HXK12" s="443"/>
      <c r="HXL12" s="443"/>
      <c r="HXM12" s="443"/>
      <c r="HXN12" s="443"/>
      <c r="HXO12" s="443"/>
      <c r="HXP12" s="443"/>
      <c r="HXQ12" s="443"/>
      <c r="HXR12" s="443"/>
      <c r="HXS12" s="443"/>
      <c r="HXT12" s="443"/>
      <c r="HXU12" s="443"/>
      <c r="HXV12" s="443"/>
      <c r="HXW12" s="443"/>
      <c r="HXX12" s="443"/>
      <c r="HXY12" s="443"/>
      <c r="HXZ12" s="443"/>
      <c r="HYA12" s="443"/>
      <c r="HYB12" s="443"/>
      <c r="HYC12" s="443"/>
      <c r="HYD12" s="443"/>
      <c r="HYE12" s="443"/>
      <c r="HYF12" s="443"/>
      <c r="HYG12" s="443"/>
      <c r="HYH12" s="443"/>
      <c r="HYI12" s="443"/>
      <c r="HYJ12" s="443"/>
      <c r="HYK12" s="443"/>
      <c r="HYL12" s="443"/>
      <c r="HYM12" s="443"/>
      <c r="HYN12" s="443"/>
      <c r="HYO12" s="443"/>
      <c r="HYP12" s="443"/>
      <c r="HYQ12" s="443"/>
      <c r="HYR12" s="443"/>
      <c r="HYS12" s="443"/>
      <c r="HYT12" s="443"/>
      <c r="HYU12" s="443"/>
      <c r="HYV12" s="443"/>
      <c r="HYW12" s="443"/>
      <c r="HYX12" s="443"/>
      <c r="HYY12" s="443"/>
      <c r="HYZ12" s="443"/>
      <c r="HZA12" s="443"/>
      <c r="HZB12" s="443"/>
      <c r="HZC12" s="443"/>
      <c r="HZD12" s="443"/>
      <c r="HZE12" s="443"/>
      <c r="HZF12" s="443"/>
      <c r="HZG12" s="443"/>
      <c r="HZH12" s="443"/>
      <c r="HZI12" s="443"/>
      <c r="HZJ12" s="443"/>
      <c r="HZK12" s="443"/>
      <c r="HZL12" s="443"/>
      <c r="HZM12" s="443"/>
      <c r="HZN12" s="443"/>
      <c r="HZO12" s="443"/>
      <c r="HZP12" s="443"/>
      <c r="HZQ12" s="443"/>
      <c r="HZR12" s="443"/>
      <c r="HZS12" s="443"/>
      <c r="HZT12" s="443"/>
      <c r="HZU12" s="443"/>
      <c r="HZV12" s="443"/>
      <c r="HZW12" s="443"/>
      <c r="HZX12" s="443"/>
      <c r="HZY12" s="443"/>
      <c r="HZZ12" s="443"/>
      <c r="IAA12" s="443"/>
      <c r="IAB12" s="443"/>
      <c r="IAC12" s="443"/>
      <c r="IAD12" s="443"/>
      <c r="IAE12" s="443"/>
      <c r="IAF12" s="443"/>
      <c r="IAG12" s="443"/>
      <c r="IAH12" s="443"/>
      <c r="IAI12" s="443"/>
      <c r="IAJ12" s="443"/>
      <c r="IAK12" s="443"/>
      <c r="IAL12" s="443"/>
      <c r="IAM12" s="443"/>
      <c r="IAN12" s="443"/>
      <c r="IAO12" s="443"/>
      <c r="IAP12" s="443"/>
      <c r="IAQ12" s="443"/>
      <c r="IAR12" s="443"/>
      <c r="IAS12" s="443"/>
      <c r="IAT12" s="443"/>
      <c r="IAU12" s="443"/>
      <c r="IAV12" s="443"/>
      <c r="IAW12" s="443"/>
      <c r="IAX12" s="443"/>
      <c r="IAY12" s="443"/>
      <c r="IAZ12" s="443"/>
      <c r="IBA12" s="443"/>
      <c r="IBB12" s="443"/>
      <c r="IBC12" s="443"/>
      <c r="IBD12" s="443"/>
      <c r="IBE12" s="443"/>
      <c r="IBF12" s="443"/>
      <c r="IBG12" s="443"/>
      <c r="IBH12" s="443"/>
      <c r="IBI12" s="443"/>
      <c r="IBJ12" s="443"/>
      <c r="IBK12" s="443"/>
      <c r="IBL12" s="443"/>
      <c r="IBM12" s="443"/>
      <c r="IBN12" s="443"/>
      <c r="IBO12" s="443"/>
      <c r="IBP12" s="443"/>
      <c r="IBQ12" s="443"/>
      <c r="IBR12" s="443"/>
      <c r="IBS12" s="443"/>
      <c r="IBT12" s="443"/>
      <c r="IBU12" s="443"/>
      <c r="IBV12" s="443"/>
      <c r="IBW12" s="443"/>
      <c r="IBX12" s="443"/>
      <c r="IBY12" s="443"/>
      <c r="IBZ12" s="443"/>
      <c r="ICA12" s="443"/>
      <c r="ICB12" s="443"/>
      <c r="ICC12" s="443"/>
      <c r="ICD12" s="443"/>
      <c r="ICE12" s="443"/>
      <c r="ICF12" s="443"/>
      <c r="ICG12" s="443"/>
      <c r="ICH12" s="443"/>
      <c r="ICI12" s="443"/>
      <c r="ICJ12" s="443"/>
      <c r="ICK12" s="443"/>
      <c r="ICL12" s="443"/>
      <c r="ICM12" s="443"/>
      <c r="ICN12" s="443"/>
      <c r="ICO12" s="443"/>
      <c r="ICP12" s="443"/>
      <c r="ICQ12" s="443"/>
      <c r="ICR12" s="443"/>
      <c r="ICS12" s="443"/>
      <c r="ICT12" s="443"/>
      <c r="ICU12" s="443"/>
      <c r="ICV12" s="443"/>
      <c r="ICW12" s="443"/>
      <c r="ICX12" s="443"/>
      <c r="ICY12" s="443"/>
      <c r="ICZ12" s="443"/>
      <c r="IDA12" s="443"/>
      <c r="IDB12" s="443"/>
      <c r="IDC12" s="443"/>
      <c r="IDD12" s="443"/>
      <c r="IDE12" s="443"/>
      <c r="IDF12" s="443"/>
      <c r="IDG12" s="443"/>
      <c r="IDH12" s="443"/>
      <c r="IDI12" s="443"/>
      <c r="IDJ12" s="443"/>
      <c r="IDK12" s="443"/>
      <c r="IDL12" s="443"/>
      <c r="IDM12" s="443"/>
      <c r="IDN12" s="443"/>
      <c r="IDO12" s="443"/>
      <c r="IDP12" s="443"/>
      <c r="IDQ12" s="443"/>
      <c r="IDR12" s="443"/>
      <c r="IDS12" s="443"/>
      <c r="IDT12" s="443"/>
      <c r="IDU12" s="443"/>
      <c r="IDV12" s="443"/>
      <c r="IDW12" s="443"/>
      <c r="IDX12" s="443"/>
      <c r="IDY12" s="443"/>
      <c r="IDZ12" s="443"/>
      <c r="IEA12" s="443"/>
      <c r="IEB12" s="443"/>
      <c r="IEC12" s="443"/>
      <c r="IED12" s="443"/>
      <c r="IEE12" s="443"/>
      <c r="IEF12" s="443"/>
      <c r="IEG12" s="443"/>
      <c r="IEH12" s="443"/>
      <c r="IEI12" s="443"/>
      <c r="IEJ12" s="443"/>
      <c r="IEK12" s="443"/>
      <c r="IEL12" s="443"/>
      <c r="IEM12" s="443"/>
      <c r="IEN12" s="443"/>
      <c r="IEO12" s="443"/>
      <c r="IEP12" s="443"/>
      <c r="IEQ12" s="443"/>
      <c r="IER12" s="443"/>
      <c r="IES12" s="443"/>
      <c r="IET12" s="443"/>
      <c r="IEU12" s="443"/>
      <c r="IEV12" s="443"/>
      <c r="IEW12" s="443"/>
      <c r="IEX12" s="443"/>
      <c r="IEY12" s="443"/>
      <c r="IEZ12" s="443"/>
      <c r="IFA12" s="443"/>
      <c r="IFB12" s="443"/>
      <c r="IFC12" s="443"/>
      <c r="IFD12" s="443"/>
      <c r="IFE12" s="443"/>
      <c r="IFF12" s="443"/>
      <c r="IFG12" s="443"/>
      <c r="IFH12" s="443"/>
      <c r="IFI12" s="443"/>
      <c r="IFJ12" s="443"/>
      <c r="IFK12" s="443"/>
      <c r="IFL12" s="443"/>
      <c r="IFM12" s="443"/>
      <c r="IFN12" s="443"/>
      <c r="IFO12" s="443"/>
      <c r="IFP12" s="443"/>
      <c r="IFQ12" s="443"/>
      <c r="IFR12" s="443"/>
      <c r="IFS12" s="443"/>
      <c r="IFT12" s="443"/>
      <c r="IFU12" s="443"/>
      <c r="IFV12" s="443"/>
      <c r="IFW12" s="443"/>
      <c r="IFX12" s="443"/>
      <c r="IFY12" s="443"/>
      <c r="IFZ12" s="443"/>
      <c r="IGA12" s="443"/>
      <c r="IGB12" s="443"/>
      <c r="IGC12" s="443"/>
      <c r="IGD12" s="443"/>
      <c r="IGE12" s="443"/>
      <c r="IGF12" s="443"/>
      <c r="IGG12" s="443"/>
      <c r="IGH12" s="443"/>
      <c r="IGI12" s="443"/>
      <c r="IGJ12" s="443"/>
      <c r="IGK12" s="443"/>
      <c r="IGL12" s="443"/>
      <c r="IGM12" s="443"/>
      <c r="IGN12" s="443"/>
      <c r="IGO12" s="443"/>
      <c r="IGP12" s="443"/>
      <c r="IGQ12" s="443"/>
      <c r="IGR12" s="443"/>
      <c r="IGS12" s="443"/>
      <c r="IGT12" s="443"/>
      <c r="IGU12" s="443"/>
      <c r="IGV12" s="443"/>
      <c r="IGW12" s="443"/>
      <c r="IGX12" s="443"/>
      <c r="IGY12" s="443"/>
      <c r="IGZ12" s="443"/>
      <c r="IHA12" s="443"/>
      <c r="IHB12" s="443"/>
      <c r="IHC12" s="443"/>
      <c r="IHD12" s="443"/>
      <c r="IHE12" s="443"/>
      <c r="IHF12" s="443"/>
      <c r="IHG12" s="443"/>
      <c r="IHH12" s="443"/>
      <c r="IHI12" s="443"/>
      <c r="IHJ12" s="443"/>
      <c r="IHK12" s="443"/>
      <c r="IHL12" s="443"/>
      <c r="IHM12" s="443"/>
      <c r="IHN12" s="443"/>
      <c r="IHO12" s="443"/>
      <c r="IHP12" s="443"/>
      <c r="IHQ12" s="443"/>
      <c r="IHR12" s="443"/>
      <c r="IHS12" s="443"/>
      <c r="IHT12" s="443"/>
      <c r="IHU12" s="443"/>
      <c r="IHV12" s="443"/>
      <c r="IHW12" s="443"/>
      <c r="IHX12" s="443"/>
      <c r="IHY12" s="443"/>
      <c r="IHZ12" s="443"/>
      <c r="IIA12" s="443"/>
      <c r="IIB12" s="443"/>
      <c r="IIC12" s="443"/>
      <c r="IID12" s="443"/>
      <c r="IIE12" s="443"/>
      <c r="IIF12" s="443"/>
      <c r="IIG12" s="443"/>
      <c r="IIH12" s="443"/>
      <c r="III12" s="443"/>
      <c r="IIJ12" s="443"/>
      <c r="IIK12" s="443"/>
      <c r="IIL12" s="443"/>
      <c r="IIM12" s="443"/>
      <c r="IIN12" s="443"/>
      <c r="IIO12" s="443"/>
      <c r="IIP12" s="443"/>
      <c r="IIQ12" s="443"/>
      <c r="IIR12" s="443"/>
      <c r="IIS12" s="443"/>
      <c r="IIT12" s="443"/>
      <c r="IIU12" s="443"/>
      <c r="IIV12" s="443"/>
      <c r="IIW12" s="443"/>
      <c r="IIX12" s="443"/>
      <c r="IIY12" s="443"/>
      <c r="IIZ12" s="443"/>
      <c r="IJA12" s="443"/>
      <c r="IJB12" s="443"/>
      <c r="IJC12" s="443"/>
      <c r="IJD12" s="443"/>
      <c r="IJE12" s="443"/>
      <c r="IJF12" s="443"/>
      <c r="IJG12" s="443"/>
      <c r="IJH12" s="443"/>
      <c r="IJI12" s="443"/>
      <c r="IJJ12" s="443"/>
      <c r="IJK12" s="443"/>
      <c r="IJL12" s="443"/>
      <c r="IJM12" s="443"/>
      <c r="IJN12" s="443"/>
      <c r="IJO12" s="443"/>
      <c r="IJP12" s="443"/>
      <c r="IJQ12" s="443"/>
      <c r="IJR12" s="443"/>
      <c r="IJS12" s="443"/>
      <c r="IJT12" s="443"/>
      <c r="IJU12" s="443"/>
      <c r="IJV12" s="443"/>
      <c r="IJW12" s="443"/>
      <c r="IJX12" s="443"/>
      <c r="IJY12" s="443"/>
      <c r="IJZ12" s="443"/>
      <c r="IKA12" s="443"/>
      <c r="IKB12" s="443"/>
      <c r="IKC12" s="443"/>
      <c r="IKD12" s="443"/>
      <c r="IKE12" s="443"/>
      <c r="IKF12" s="443"/>
      <c r="IKG12" s="443"/>
      <c r="IKH12" s="443"/>
      <c r="IKI12" s="443"/>
      <c r="IKJ12" s="443"/>
      <c r="IKK12" s="443"/>
      <c r="IKL12" s="443"/>
      <c r="IKM12" s="443"/>
      <c r="IKN12" s="443"/>
      <c r="IKO12" s="443"/>
      <c r="IKP12" s="443"/>
      <c r="IKQ12" s="443"/>
      <c r="IKR12" s="443"/>
      <c r="IKS12" s="443"/>
      <c r="IKT12" s="443"/>
      <c r="IKU12" s="443"/>
      <c r="IKV12" s="443"/>
      <c r="IKW12" s="443"/>
      <c r="IKX12" s="443"/>
      <c r="IKY12" s="443"/>
      <c r="IKZ12" s="443"/>
      <c r="ILA12" s="443"/>
      <c r="ILB12" s="443"/>
      <c r="ILC12" s="443"/>
      <c r="ILD12" s="443"/>
      <c r="ILE12" s="443"/>
      <c r="ILF12" s="443"/>
      <c r="ILG12" s="443"/>
      <c r="ILH12" s="443"/>
      <c r="ILI12" s="443"/>
      <c r="ILJ12" s="443"/>
      <c r="ILK12" s="443"/>
      <c r="ILL12" s="443"/>
      <c r="ILM12" s="443"/>
      <c r="ILN12" s="443"/>
      <c r="ILO12" s="443"/>
      <c r="ILP12" s="443"/>
      <c r="ILQ12" s="443"/>
      <c r="ILR12" s="443"/>
      <c r="ILS12" s="443"/>
      <c r="ILT12" s="443"/>
      <c r="ILU12" s="443"/>
      <c r="ILV12" s="443"/>
      <c r="ILW12" s="443"/>
      <c r="ILX12" s="443"/>
      <c r="ILY12" s="443"/>
      <c r="ILZ12" s="443"/>
      <c r="IMA12" s="443"/>
      <c r="IMB12" s="443"/>
      <c r="IMC12" s="443"/>
      <c r="IMD12" s="443"/>
      <c r="IME12" s="443"/>
      <c r="IMF12" s="443"/>
      <c r="IMG12" s="443"/>
      <c r="IMH12" s="443"/>
      <c r="IMI12" s="443"/>
      <c r="IMJ12" s="443"/>
      <c r="IMK12" s="443"/>
      <c r="IML12" s="443"/>
      <c r="IMM12" s="443"/>
      <c r="IMN12" s="443"/>
      <c r="IMO12" s="443"/>
      <c r="IMP12" s="443"/>
      <c r="IMQ12" s="443"/>
      <c r="IMR12" s="443"/>
      <c r="IMS12" s="443"/>
      <c r="IMT12" s="443"/>
      <c r="IMU12" s="443"/>
      <c r="IMV12" s="443"/>
      <c r="IMW12" s="443"/>
      <c r="IMX12" s="443"/>
      <c r="IMY12" s="443"/>
      <c r="IMZ12" s="443"/>
      <c r="INA12" s="443"/>
      <c r="INB12" s="443"/>
      <c r="INC12" s="443"/>
      <c r="IND12" s="443"/>
      <c r="INE12" s="443"/>
      <c r="INF12" s="443"/>
      <c r="ING12" s="443"/>
      <c r="INH12" s="443"/>
      <c r="INI12" s="443"/>
      <c r="INJ12" s="443"/>
      <c r="INK12" s="443"/>
      <c r="INL12" s="443"/>
      <c r="INM12" s="443"/>
      <c r="INN12" s="443"/>
      <c r="INO12" s="443"/>
      <c r="INP12" s="443"/>
      <c r="INQ12" s="443"/>
      <c r="INR12" s="443"/>
      <c r="INS12" s="443"/>
      <c r="INT12" s="443"/>
      <c r="INU12" s="443"/>
      <c r="INV12" s="443"/>
      <c r="INW12" s="443"/>
      <c r="INX12" s="443"/>
      <c r="INY12" s="443"/>
      <c r="INZ12" s="443"/>
      <c r="IOA12" s="443"/>
      <c r="IOB12" s="443"/>
      <c r="IOC12" s="443"/>
      <c r="IOD12" s="443"/>
      <c r="IOE12" s="443"/>
      <c r="IOF12" s="443"/>
      <c r="IOG12" s="443"/>
      <c r="IOH12" s="443"/>
      <c r="IOI12" s="443"/>
      <c r="IOJ12" s="443"/>
      <c r="IOK12" s="443"/>
      <c r="IOL12" s="443"/>
      <c r="IOM12" s="443"/>
      <c r="ION12" s="443"/>
      <c r="IOO12" s="443"/>
      <c r="IOP12" s="443"/>
      <c r="IOQ12" s="443"/>
      <c r="IOR12" s="443"/>
      <c r="IOS12" s="443"/>
      <c r="IOT12" s="443"/>
      <c r="IOU12" s="443"/>
      <c r="IOV12" s="443"/>
      <c r="IOW12" s="443"/>
      <c r="IOX12" s="443"/>
      <c r="IOY12" s="443"/>
      <c r="IOZ12" s="443"/>
      <c r="IPA12" s="443"/>
      <c r="IPB12" s="443"/>
      <c r="IPC12" s="443"/>
      <c r="IPD12" s="443"/>
      <c r="IPE12" s="443"/>
      <c r="IPF12" s="443"/>
      <c r="IPG12" s="443"/>
      <c r="IPH12" s="443"/>
      <c r="IPI12" s="443"/>
      <c r="IPJ12" s="443"/>
      <c r="IPK12" s="443"/>
      <c r="IPL12" s="443"/>
      <c r="IPM12" s="443"/>
      <c r="IPN12" s="443"/>
      <c r="IPO12" s="443"/>
      <c r="IPP12" s="443"/>
      <c r="IPQ12" s="443"/>
      <c r="IPR12" s="443"/>
      <c r="IPS12" s="443"/>
      <c r="IPT12" s="443"/>
      <c r="IPU12" s="443"/>
      <c r="IPV12" s="443"/>
      <c r="IPW12" s="443"/>
      <c r="IPX12" s="443"/>
      <c r="IPY12" s="443"/>
      <c r="IPZ12" s="443"/>
      <c r="IQA12" s="443"/>
      <c r="IQB12" s="443"/>
      <c r="IQC12" s="443"/>
      <c r="IQD12" s="443"/>
      <c r="IQE12" s="443"/>
      <c r="IQF12" s="443"/>
      <c r="IQG12" s="443"/>
      <c r="IQH12" s="443"/>
      <c r="IQI12" s="443"/>
      <c r="IQJ12" s="443"/>
      <c r="IQK12" s="443"/>
      <c r="IQL12" s="443"/>
      <c r="IQM12" s="443"/>
      <c r="IQN12" s="443"/>
      <c r="IQO12" s="443"/>
      <c r="IQP12" s="443"/>
      <c r="IQQ12" s="443"/>
      <c r="IQR12" s="443"/>
      <c r="IQS12" s="443"/>
      <c r="IQT12" s="443"/>
      <c r="IQU12" s="443"/>
      <c r="IQV12" s="443"/>
      <c r="IQW12" s="443"/>
      <c r="IQX12" s="443"/>
      <c r="IQY12" s="443"/>
      <c r="IQZ12" s="443"/>
      <c r="IRA12" s="443"/>
      <c r="IRB12" s="443"/>
      <c r="IRC12" s="443"/>
      <c r="IRD12" s="443"/>
      <c r="IRE12" s="443"/>
      <c r="IRF12" s="443"/>
      <c r="IRG12" s="443"/>
      <c r="IRH12" s="443"/>
      <c r="IRI12" s="443"/>
      <c r="IRJ12" s="443"/>
      <c r="IRK12" s="443"/>
      <c r="IRL12" s="443"/>
      <c r="IRM12" s="443"/>
      <c r="IRN12" s="443"/>
      <c r="IRO12" s="443"/>
      <c r="IRP12" s="443"/>
      <c r="IRQ12" s="443"/>
      <c r="IRR12" s="443"/>
      <c r="IRS12" s="443"/>
      <c r="IRT12" s="443"/>
      <c r="IRU12" s="443"/>
      <c r="IRV12" s="443"/>
      <c r="IRW12" s="443"/>
      <c r="IRX12" s="443"/>
      <c r="IRY12" s="443"/>
      <c r="IRZ12" s="443"/>
      <c r="ISA12" s="443"/>
      <c r="ISB12" s="443"/>
      <c r="ISC12" s="443"/>
      <c r="ISD12" s="443"/>
      <c r="ISE12" s="443"/>
      <c r="ISF12" s="443"/>
      <c r="ISG12" s="443"/>
      <c r="ISH12" s="443"/>
      <c r="ISI12" s="443"/>
      <c r="ISJ12" s="443"/>
      <c r="ISK12" s="443"/>
      <c r="ISL12" s="443"/>
      <c r="ISM12" s="443"/>
      <c r="ISN12" s="443"/>
      <c r="ISO12" s="443"/>
      <c r="ISP12" s="443"/>
      <c r="ISQ12" s="443"/>
      <c r="ISR12" s="443"/>
      <c r="ISS12" s="443"/>
      <c r="IST12" s="443"/>
      <c r="ISU12" s="443"/>
      <c r="ISV12" s="443"/>
      <c r="ISW12" s="443"/>
      <c r="ISX12" s="443"/>
      <c r="ISY12" s="443"/>
      <c r="ISZ12" s="443"/>
      <c r="ITA12" s="443"/>
      <c r="ITB12" s="443"/>
      <c r="ITC12" s="443"/>
      <c r="ITD12" s="443"/>
      <c r="ITE12" s="443"/>
      <c r="ITF12" s="443"/>
      <c r="ITG12" s="443"/>
      <c r="ITH12" s="443"/>
      <c r="ITI12" s="443"/>
      <c r="ITJ12" s="443"/>
      <c r="ITK12" s="443"/>
      <c r="ITL12" s="443"/>
      <c r="ITM12" s="443"/>
      <c r="ITN12" s="443"/>
      <c r="ITO12" s="443"/>
      <c r="ITP12" s="443"/>
      <c r="ITQ12" s="443"/>
      <c r="ITR12" s="443"/>
      <c r="ITS12" s="443"/>
      <c r="ITT12" s="443"/>
      <c r="ITU12" s="443"/>
      <c r="ITV12" s="443"/>
      <c r="ITW12" s="443"/>
      <c r="ITX12" s="443"/>
      <c r="ITY12" s="443"/>
      <c r="ITZ12" s="443"/>
      <c r="IUA12" s="443"/>
      <c r="IUB12" s="443"/>
      <c r="IUC12" s="443"/>
      <c r="IUD12" s="443"/>
      <c r="IUE12" s="443"/>
      <c r="IUF12" s="443"/>
      <c r="IUG12" s="443"/>
      <c r="IUH12" s="443"/>
      <c r="IUI12" s="443"/>
      <c r="IUJ12" s="443"/>
      <c r="IUK12" s="443"/>
      <c r="IUL12" s="443"/>
      <c r="IUM12" s="443"/>
      <c r="IUN12" s="443"/>
      <c r="IUO12" s="443"/>
      <c r="IUP12" s="443"/>
      <c r="IUQ12" s="443"/>
      <c r="IUR12" s="443"/>
      <c r="IUS12" s="443"/>
      <c r="IUT12" s="443"/>
      <c r="IUU12" s="443"/>
      <c r="IUV12" s="443"/>
      <c r="IUW12" s="443"/>
      <c r="IUX12" s="443"/>
      <c r="IUY12" s="443"/>
      <c r="IUZ12" s="443"/>
      <c r="IVA12" s="443"/>
      <c r="IVB12" s="443"/>
      <c r="IVC12" s="443"/>
      <c r="IVD12" s="443"/>
      <c r="IVE12" s="443"/>
      <c r="IVF12" s="443"/>
      <c r="IVG12" s="443"/>
      <c r="IVH12" s="443"/>
      <c r="IVI12" s="443"/>
      <c r="IVJ12" s="443"/>
      <c r="IVK12" s="443"/>
      <c r="IVL12" s="443"/>
      <c r="IVM12" s="443"/>
      <c r="IVN12" s="443"/>
      <c r="IVO12" s="443"/>
      <c r="IVP12" s="443"/>
      <c r="IVQ12" s="443"/>
      <c r="IVR12" s="443"/>
      <c r="IVS12" s="443"/>
      <c r="IVT12" s="443"/>
      <c r="IVU12" s="443"/>
      <c r="IVV12" s="443"/>
      <c r="IVW12" s="443"/>
      <c r="IVX12" s="443"/>
      <c r="IVY12" s="443"/>
      <c r="IVZ12" s="443"/>
      <c r="IWA12" s="443"/>
      <c r="IWB12" s="443"/>
      <c r="IWC12" s="443"/>
      <c r="IWD12" s="443"/>
      <c r="IWE12" s="443"/>
      <c r="IWF12" s="443"/>
      <c r="IWG12" s="443"/>
      <c r="IWH12" s="443"/>
      <c r="IWI12" s="443"/>
      <c r="IWJ12" s="443"/>
      <c r="IWK12" s="443"/>
      <c r="IWL12" s="443"/>
      <c r="IWM12" s="443"/>
      <c r="IWN12" s="443"/>
      <c r="IWO12" s="443"/>
      <c r="IWP12" s="443"/>
      <c r="IWQ12" s="443"/>
      <c r="IWR12" s="443"/>
      <c r="IWS12" s="443"/>
      <c r="IWT12" s="443"/>
      <c r="IWU12" s="443"/>
      <c r="IWV12" s="443"/>
      <c r="IWW12" s="443"/>
      <c r="IWX12" s="443"/>
      <c r="IWY12" s="443"/>
      <c r="IWZ12" s="443"/>
      <c r="IXA12" s="443"/>
      <c r="IXB12" s="443"/>
      <c r="IXC12" s="443"/>
      <c r="IXD12" s="443"/>
      <c r="IXE12" s="443"/>
      <c r="IXF12" s="443"/>
      <c r="IXG12" s="443"/>
      <c r="IXH12" s="443"/>
      <c r="IXI12" s="443"/>
      <c r="IXJ12" s="443"/>
      <c r="IXK12" s="443"/>
      <c r="IXL12" s="443"/>
      <c r="IXM12" s="443"/>
      <c r="IXN12" s="443"/>
      <c r="IXO12" s="443"/>
      <c r="IXP12" s="443"/>
      <c r="IXQ12" s="443"/>
      <c r="IXR12" s="443"/>
      <c r="IXS12" s="443"/>
      <c r="IXT12" s="443"/>
      <c r="IXU12" s="443"/>
      <c r="IXV12" s="443"/>
      <c r="IXW12" s="443"/>
      <c r="IXX12" s="443"/>
      <c r="IXY12" s="443"/>
      <c r="IXZ12" s="443"/>
      <c r="IYA12" s="443"/>
      <c r="IYB12" s="443"/>
      <c r="IYC12" s="443"/>
      <c r="IYD12" s="443"/>
      <c r="IYE12" s="443"/>
      <c r="IYF12" s="443"/>
      <c r="IYG12" s="443"/>
      <c r="IYH12" s="443"/>
      <c r="IYI12" s="443"/>
      <c r="IYJ12" s="443"/>
      <c r="IYK12" s="443"/>
      <c r="IYL12" s="443"/>
      <c r="IYM12" s="443"/>
      <c r="IYN12" s="443"/>
      <c r="IYO12" s="443"/>
      <c r="IYP12" s="443"/>
      <c r="IYQ12" s="443"/>
      <c r="IYR12" s="443"/>
      <c r="IYS12" s="443"/>
      <c r="IYT12" s="443"/>
      <c r="IYU12" s="443"/>
      <c r="IYV12" s="443"/>
      <c r="IYW12" s="443"/>
      <c r="IYX12" s="443"/>
      <c r="IYY12" s="443"/>
      <c r="IYZ12" s="443"/>
      <c r="IZA12" s="443"/>
      <c r="IZB12" s="443"/>
      <c r="IZC12" s="443"/>
      <c r="IZD12" s="443"/>
      <c r="IZE12" s="443"/>
      <c r="IZF12" s="443"/>
      <c r="IZG12" s="443"/>
      <c r="IZH12" s="443"/>
      <c r="IZI12" s="443"/>
      <c r="IZJ12" s="443"/>
      <c r="IZK12" s="443"/>
      <c r="IZL12" s="443"/>
      <c r="IZM12" s="443"/>
      <c r="IZN12" s="443"/>
      <c r="IZO12" s="443"/>
      <c r="IZP12" s="443"/>
      <c r="IZQ12" s="443"/>
      <c r="IZR12" s="443"/>
      <c r="IZS12" s="443"/>
      <c r="IZT12" s="443"/>
      <c r="IZU12" s="443"/>
      <c r="IZV12" s="443"/>
      <c r="IZW12" s="443"/>
      <c r="IZX12" s="443"/>
      <c r="IZY12" s="443"/>
      <c r="IZZ12" s="443"/>
      <c r="JAA12" s="443"/>
      <c r="JAB12" s="443"/>
      <c r="JAC12" s="443"/>
      <c r="JAD12" s="443"/>
      <c r="JAE12" s="443"/>
      <c r="JAF12" s="443"/>
      <c r="JAG12" s="443"/>
      <c r="JAH12" s="443"/>
      <c r="JAI12" s="443"/>
      <c r="JAJ12" s="443"/>
      <c r="JAK12" s="443"/>
      <c r="JAL12" s="443"/>
      <c r="JAM12" s="443"/>
      <c r="JAN12" s="443"/>
      <c r="JAO12" s="443"/>
      <c r="JAP12" s="443"/>
      <c r="JAQ12" s="443"/>
      <c r="JAR12" s="443"/>
      <c r="JAS12" s="443"/>
      <c r="JAT12" s="443"/>
      <c r="JAU12" s="443"/>
      <c r="JAV12" s="443"/>
      <c r="JAW12" s="443"/>
      <c r="JAX12" s="443"/>
      <c r="JAY12" s="443"/>
      <c r="JAZ12" s="443"/>
      <c r="JBA12" s="443"/>
      <c r="JBB12" s="443"/>
      <c r="JBC12" s="443"/>
      <c r="JBD12" s="443"/>
      <c r="JBE12" s="443"/>
      <c r="JBF12" s="443"/>
      <c r="JBG12" s="443"/>
      <c r="JBH12" s="443"/>
      <c r="JBI12" s="443"/>
      <c r="JBJ12" s="443"/>
      <c r="JBK12" s="443"/>
      <c r="JBL12" s="443"/>
      <c r="JBM12" s="443"/>
      <c r="JBN12" s="443"/>
      <c r="JBO12" s="443"/>
      <c r="JBP12" s="443"/>
      <c r="JBQ12" s="443"/>
      <c r="JBR12" s="443"/>
      <c r="JBS12" s="443"/>
      <c r="JBT12" s="443"/>
      <c r="JBU12" s="443"/>
      <c r="JBV12" s="443"/>
      <c r="JBW12" s="443"/>
      <c r="JBX12" s="443"/>
      <c r="JBY12" s="443"/>
      <c r="JBZ12" s="443"/>
      <c r="JCA12" s="443"/>
      <c r="JCB12" s="443"/>
      <c r="JCC12" s="443"/>
      <c r="JCD12" s="443"/>
      <c r="JCE12" s="443"/>
      <c r="JCF12" s="443"/>
      <c r="JCG12" s="443"/>
      <c r="JCH12" s="443"/>
      <c r="JCI12" s="443"/>
      <c r="JCJ12" s="443"/>
      <c r="JCK12" s="443"/>
      <c r="JCL12" s="443"/>
      <c r="JCM12" s="443"/>
      <c r="JCN12" s="443"/>
      <c r="JCO12" s="443"/>
      <c r="JCP12" s="443"/>
      <c r="JCQ12" s="443"/>
      <c r="JCR12" s="443"/>
      <c r="JCS12" s="443"/>
      <c r="JCT12" s="443"/>
      <c r="JCU12" s="443"/>
      <c r="JCV12" s="443"/>
      <c r="JCW12" s="443"/>
      <c r="JCX12" s="443"/>
      <c r="JCY12" s="443"/>
      <c r="JCZ12" s="443"/>
      <c r="JDA12" s="443"/>
      <c r="JDB12" s="443"/>
      <c r="JDC12" s="443"/>
      <c r="JDD12" s="443"/>
      <c r="JDE12" s="443"/>
      <c r="JDF12" s="443"/>
      <c r="JDG12" s="443"/>
      <c r="JDH12" s="443"/>
      <c r="JDI12" s="443"/>
      <c r="JDJ12" s="443"/>
      <c r="JDK12" s="443"/>
      <c r="JDL12" s="443"/>
      <c r="JDM12" s="443"/>
      <c r="JDN12" s="443"/>
      <c r="JDO12" s="443"/>
      <c r="JDP12" s="443"/>
      <c r="JDQ12" s="443"/>
      <c r="JDR12" s="443"/>
      <c r="JDS12" s="443"/>
      <c r="JDT12" s="443"/>
      <c r="JDU12" s="443"/>
      <c r="JDV12" s="443"/>
      <c r="JDW12" s="443"/>
      <c r="JDX12" s="443"/>
      <c r="JDY12" s="443"/>
      <c r="JDZ12" s="443"/>
      <c r="JEA12" s="443"/>
      <c r="JEB12" s="443"/>
      <c r="JEC12" s="443"/>
      <c r="JED12" s="443"/>
      <c r="JEE12" s="443"/>
      <c r="JEF12" s="443"/>
      <c r="JEG12" s="443"/>
      <c r="JEH12" s="443"/>
      <c r="JEI12" s="443"/>
      <c r="JEJ12" s="443"/>
      <c r="JEK12" s="443"/>
      <c r="JEL12" s="443"/>
      <c r="JEM12" s="443"/>
      <c r="JEN12" s="443"/>
      <c r="JEO12" s="443"/>
      <c r="JEP12" s="443"/>
      <c r="JEQ12" s="443"/>
      <c r="JER12" s="443"/>
      <c r="JES12" s="443"/>
      <c r="JET12" s="443"/>
      <c r="JEU12" s="443"/>
      <c r="JEV12" s="443"/>
      <c r="JEW12" s="443"/>
      <c r="JEX12" s="443"/>
      <c r="JEY12" s="443"/>
      <c r="JEZ12" s="443"/>
      <c r="JFA12" s="443"/>
      <c r="JFB12" s="443"/>
      <c r="JFC12" s="443"/>
      <c r="JFD12" s="443"/>
      <c r="JFE12" s="443"/>
      <c r="JFF12" s="443"/>
      <c r="JFG12" s="443"/>
      <c r="JFH12" s="443"/>
      <c r="JFI12" s="443"/>
      <c r="JFJ12" s="443"/>
      <c r="JFK12" s="443"/>
      <c r="JFL12" s="443"/>
      <c r="JFM12" s="443"/>
      <c r="JFN12" s="443"/>
      <c r="JFO12" s="443"/>
      <c r="JFP12" s="443"/>
      <c r="JFQ12" s="443"/>
      <c r="JFR12" s="443"/>
      <c r="JFS12" s="443"/>
      <c r="JFT12" s="443"/>
      <c r="JFU12" s="443"/>
      <c r="JFV12" s="443"/>
      <c r="JFW12" s="443"/>
      <c r="JFX12" s="443"/>
      <c r="JFY12" s="443"/>
      <c r="JFZ12" s="443"/>
      <c r="JGA12" s="443"/>
      <c r="JGB12" s="443"/>
      <c r="JGC12" s="443"/>
      <c r="JGD12" s="443"/>
      <c r="JGE12" s="443"/>
      <c r="JGF12" s="443"/>
      <c r="JGG12" s="443"/>
      <c r="JGH12" s="443"/>
      <c r="JGI12" s="443"/>
      <c r="JGJ12" s="443"/>
      <c r="JGK12" s="443"/>
      <c r="JGL12" s="443"/>
      <c r="JGM12" s="443"/>
      <c r="JGN12" s="443"/>
      <c r="JGO12" s="443"/>
      <c r="JGP12" s="443"/>
      <c r="JGQ12" s="443"/>
      <c r="JGR12" s="443"/>
      <c r="JGS12" s="443"/>
      <c r="JGT12" s="443"/>
      <c r="JGU12" s="443"/>
      <c r="JGV12" s="443"/>
      <c r="JGW12" s="443"/>
      <c r="JGX12" s="443"/>
      <c r="JGY12" s="443"/>
      <c r="JGZ12" s="443"/>
      <c r="JHA12" s="443"/>
      <c r="JHB12" s="443"/>
      <c r="JHC12" s="443"/>
      <c r="JHD12" s="443"/>
      <c r="JHE12" s="443"/>
      <c r="JHF12" s="443"/>
      <c r="JHG12" s="443"/>
      <c r="JHH12" s="443"/>
      <c r="JHI12" s="443"/>
      <c r="JHJ12" s="443"/>
      <c r="JHK12" s="443"/>
      <c r="JHL12" s="443"/>
      <c r="JHM12" s="443"/>
      <c r="JHN12" s="443"/>
      <c r="JHO12" s="443"/>
      <c r="JHP12" s="443"/>
      <c r="JHQ12" s="443"/>
      <c r="JHR12" s="443"/>
      <c r="JHS12" s="443"/>
      <c r="JHT12" s="443"/>
      <c r="JHU12" s="443"/>
      <c r="JHV12" s="443"/>
      <c r="JHW12" s="443"/>
      <c r="JHX12" s="443"/>
      <c r="JHY12" s="443"/>
      <c r="JHZ12" s="443"/>
      <c r="JIA12" s="443"/>
      <c r="JIB12" s="443"/>
      <c r="JIC12" s="443"/>
      <c r="JID12" s="443"/>
      <c r="JIE12" s="443"/>
      <c r="JIF12" s="443"/>
      <c r="JIG12" s="443"/>
      <c r="JIH12" s="443"/>
      <c r="JII12" s="443"/>
      <c r="JIJ12" s="443"/>
      <c r="JIK12" s="443"/>
      <c r="JIL12" s="443"/>
      <c r="JIM12" s="443"/>
      <c r="JIN12" s="443"/>
      <c r="JIO12" s="443"/>
      <c r="JIP12" s="443"/>
      <c r="JIQ12" s="443"/>
      <c r="JIR12" s="443"/>
      <c r="JIS12" s="443"/>
      <c r="JIT12" s="443"/>
      <c r="JIU12" s="443"/>
      <c r="JIV12" s="443"/>
      <c r="JIW12" s="443"/>
      <c r="JIX12" s="443"/>
      <c r="JIY12" s="443"/>
      <c r="JIZ12" s="443"/>
      <c r="JJA12" s="443"/>
      <c r="JJB12" s="443"/>
      <c r="JJC12" s="443"/>
      <c r="JJD12" s="443"/>
      <c r="JJE12" s="443"/>
      <c r="JJF12" s="443"/>
      <c r="JJG12" s="443"/>
      <c r="JJH12" s="443"/>
      <c r="JJI12" s="443"/>
      <c r="JJJ12" s="443"/>
      <c r="JJK12" s="443"/>
      <c r="JJL12" s="443"/>
      <c r="JJM12" s="443"/>
      <c r="JJN12" s="443"/>
      <c r="JJO12" s="443"/>
      <c r="JJP12" s="443"/>
      <c r="JJQ12" s="443"/>
      <c r="JJR12" s="443"/>
      <c r="JJS12" s="443"/>
      <c r="JJT12" s="443"/>
      <c r="JJU12" s="443"/>
      <c r="JJV12" s="443"/>
      <c r="JJW12" s="443"/>
      <c r="JJX12" s="443"/>
      <c r="JJY12" s="443"/>
      <c r="JJZ12" s="443"/>
      <c r="JKA12" s="443"/>
      <c r="JKB12" s="443"/>
      <c r="JKC12" s="443"/>
      <c r="JKD12" s="443"/>
      <c r="JKE12" s="443"/>
      <c r="JKF12" s="443"/>
      <c r="JKG12" s="443"/>
      <c r="JKH12" s="443"/>
      <c r="JKI12" s="443"/>
      <c r="JKJ12" s="443"/>
      <c r="JKK12" s="443"/>
      <c r="JKL12" s="443"/>
      <c r="JKM12" s="443"/>
      <c r="JKN12" s="443"/>
      <c r="JKO12" s="443"/>
      <c r="JKP12" s="443"/>
      <c r="JKQ12" s="443"/>
      <c r="JKR12" s="443"/>
      <c r="JKS12" s="443"/>
      <c r="JKT12" s="443"/>
      <c r="JKU12" s="443"/>
      <c r="JKV12" s="443"/>
      <c r="JKW12" s="443"/>
      <c r="JKX12" s="443"/>
      <c r="JKY12" s="443"/>
      <c r="JKZ12" s="443"/>
      <c r="JLA12" s="443"/>
      <c r="JLB12" s="443"/>
      <c r="JLC12" s="443"/>
      <c r="JLD12" s="443"/>
      <c r="JLE12" s="443"/>
      <c r="JLF12" s="443"/>
      <c r="JLG12" s="443"/>
      <c r="JLH12" s="443"/>
      <c r="JLI12" s="443"/>
      <c r="JLJ12" s="443"/>
      <c r="JLK12" s="443"/>
      <c r="JLL12" s="443"/>
      <c r="JLM12" s="443"/>
      <c r="JLN12" s="443"/>
      <c r="JLO12" s="443"/>
      <c r="JLP12" s="443"/>
      <c r="JLQ12" s="443"/>
      <c r="JLR12" s="443"/>
      <c r="JLS12" s="443"/>
      <c r="JLT12" s="443"/>
      <c r="JLU12" s="443"/>
      <c r="JLV12" s="443"/>
      <c r="JLW12" s="443"/>
      <c r="JLX12" s="443"/>
      <c r="JLY12" s="443"/>
      <c r="JLZ12" s="443"/>
      <c r="JMA12" s="443"/>
      <c r="JMB12" s="443"/>
      <c r="JMC12" s="443"/>
      <c r="JMD12" s="443"/>
      <c r="JME12" s="443"/>
      <c r="JMF12" s="443"/>
      <c r="JMG12" s="443"/>
      <c r="JMH12" s="443"/>
      <c r="JMI12" s="443"/>
      <c r="JMJ12" s="443"/>
      <c r="JMK12" s="443"/>
      <c r="JML12" s="443"/>
      <c r="JMM12" s="443"/>
      <c r="JMN12" s="443"/>
      <c r="JMO12" s="443"/>
      <c r="JMP12" s="443"/>
      <c r="JMQ12" s="443"/>
      <c r="JMR12" s="443"/>
      <c r="JMS12" s="443"/>
      <c r="JMT12" s="443"/>
      <c r="JMU12" s="443"/>
      <c r="JMV12" s="443"/>
      <c r="JMW12" s="443"/>
      <c r="JMX12" s="443"/>
      <c r="JMY12" s="443"/>
      <c r="JMZ12" s="443"/>
      <c r="JNA12" s="443"/>
      <c r="JNB12" s="443"/>
      <c r="JNC12" s="443"/>
      <c r="JND12" s="443"/>
      <c r="JNE12" s="443"/>
      <c r="JNF12" s="443"/>
      <c r="JNG12" s="443"/>
      <c r="JNH12" s="443"/>
      <c r="JNI12" s="443"/>
      <c r="JNJ12" s="443"/>
      <c r="JNK12" s="443"/>
      <c r="JNL12" s="443"/>
      <c r="JNM12" s="443"/>
      <c r="JNN12" s="443"/>
      <c r="JNO12" s="443"/>
      <c r="JNP12" s="443"/>
      <c r="JNQ12" s="443"/>
      <c r="JNR12" s="443"/>
      <c r="JNS12" s="443"/>
      <c r="JNT12" s="443"/>
      <c r="JNU12" s="443"/>
      <c r="JNV12" s="443"/>
      <c r="JNW12" s="443"/>
      <c r="JNX12" s="443"/>
      <c r="JNY12" s="443"/>
      <c r="JNZ12" s="443"/>
      <c r="JOA12" s="443"/>
      <c r="JOB12" s="443"/>
      <c r="JOC12" s="443"/>
      <c r="JOD12" s="443"/>
      <c r="JOE12" s="443"/>
      <c r="JOF12" s="443"/>
      <c r="JOG12" s="443"/>
      <c r="JOH12" s="443"/>
      <c r="JOI12" s="443"/>
      <c r="JOJ12" s="443"/>
      <c r="JOK12" s="443"/>
      <c r="JOL12" s="443"/>
      <c r="JOM12" s="443"/>
      <c r="JON12" s="443"/>
      <c r="JOO12" s="443"/>
      <c r="JOP12" s="443"/>
      <c r="JOQ12" s="443"/>
      <c r="JOR12" s="443"/>
      <c r="JOS12" s="443"/>
      <c r="JOT12" s="443"/>
      <c r="JOU12" s="443"/>
      <c r="JOV12" s="443"/>
      <c r="JOW12" s="443"/>
      <c r="JOX12" s="443"/>
      <c r="JOY12" s="443"/>
      <c r="JOZ12" s="443"/>
      <c r="JPA12" s="443"/>
      <c r="JPB12" s="443"/>
      <c r="JPC12" s="443"/>
      <c r="JPD12" s="443"/>
      <c r="JPE12" s="443"/>
      <c r="JPF12" s="443"/>
      <c r="JPG12" s="443"/>
      <c r="JPH12" s="443"/>
      <c r="JPI12" s="443"/>
      <c r="JPJ12" s="443"/>
      <c r="JPK12" s="443"/>
      <c r="JPL12" s="443"/>
      <c r="JPM12" s="443"/>
      <c r="JPN12" s="443"/>
      <c r="JPO12" s="443"/>
      <c r="JPP12" s="443"/>
      <c r="JPQ12" s="443"/>
      <c r="JPR12" s="443"/>
      <c r="JPS12" s="443"/>
      <c r="JPT12" s="443"/>
      <c r="JPU12" s="443"/>
      <c r="JPV12" s="443"/>
      <c r="JPW12" s="443"/>
      <c r="JPX12" s="443"/>
      <c r="JPY12" s="443"/>
      <c r="JPZ12" s="443"/>
      <c r="JQA12" s="443"/>
      <c r="JQB12" s="443"/>
      <c r="JQC12" s="443"/>
      <c r="JQD12" s="443"/>
      <c r="JQE12" s="443"/>
      <c r="JQF12" s="443"/>
      <c r="JQG12" s="443"/>
      <c r="JQH12" s="443"/>
      <c r="JQI12" s="443"/>
      <c r="JQJ12" s="443"/>
      <c r="JQK12" s="443"/>
      <c r="JQL12" s="443"/>
      <c r="JQM12" s="443"/>
      <c r="JQN12" s="443"/>
      <c r="JQO12" s="443"/>
      <c r="JQP12" s="443"/>
      <c r="JQQ12" s="443"/>
      <c r="JQR12" s="443"/>
      <c r="JQS12" s="443"/>
      <c r="JQT12" s="443"/>
      <c r="JQU12" s="443"/>
      <c r="JQV12" s="443"/>
      <c r="JQW12" s="443"/>
      <c r="JQX12" s="443"/>
      <c r="JQY12" s="443"/>
      <c r="JQZ12" s="443"/>
      <c r="JRA12" s="443"/>
      <c r="JRB12" s="443"/>
      <c r="JRC12" s="443"/>
      <c r="JRD12" s="443"/>
      <c r="JRE12" s="443"/>
      <c r="JRF12" s="443"/>
      <c r="JRG12" s="443"/>
      <c r="JRH12" s="443"/>
      <c r="JRI12" s="443"/>
      <c r="JRJ12" s="443"/>
      <c r="JRK12" s="443"/>
      <c r="JRL12" s="443"/>
      <c r="JRM12" s="443"/>
      <c r="JRN12" s="443"/>
      <c r="JRO12" s="443"/>
      <c r="JRP12" s="443"/>
      <c r="JRQ12" s="443"/>
      <c r="JRR12" s="443"/>
      <c r="JRS12" s="443"/>
      <c r="JRT12" s="443"/>
      <c r="JRU12" s="443"/>
      <c r="JRV12" s="443"/>
      <c r="JRW12" s="443"/>
      <c r="JRX12" s="443"/>
      <c r="JRY12" s="443"/>
      <c r="JRZ12" s="443"/>
      <c r="JSA12" s="443"/>
      <c r="JSB12" s="443"/>
      <c r="JSC12" s="443"/>
      <c r="JSD12" s="443"/>
      <c r="JSE12" s="443"/>
      <c r="JSF12" s="443"/>
      <c r="JSG12" s="443"/>
      <c r="JSH12" s="443"/>
      <c r="JSI12" s="443"/>
      <c r="JSJ12" s="443"/>
      <c r="JSK12" s="443"/>
      <c r="JSL12" s="443"/>
      <c r="JSM12" s="443"/>
      <c r="JSN12" s="443"/>
      <c r="JSO12" s="443"/>
      <c r="JSP12" s="443"/>
      <c r="JSQ12" s="443"/>
      <c r="JSR12" s="443"/>
      <c r="JSS12" s="443"/>
      <c r="JST12" s="443"/>
      <c r="JSU12" s="443"/>
      <c r="JSV12" s="443"/>
      <c r="JSW12" s="443"/>
      <c r="JSX12" s="443"/>
      <c r="JSY12" s="443"/>
      <c r="JSZ12" s="443"/>
      <c r="JTA12" s="443"/>
      <c r="JTB12" s="443"/>
      <c r="JTC12" s="443"/>
      <c r="JTD12" s="443"/>
      <c r="JTE12" s="443"/>
      <c r="JTF12" s="443"/>
      <c r="JTG12" s="443"/>
      <c r="JTH12" s="443"/>
      <c r="JTI12" s="443"/>
      <c r="JTJ12" s="443"/>
      <c r="JTK12" s="443"/>
      <c r="JTL12" s="443"/>
      <c r="JTM12" s="443"/>
      <c r="JTN12" s="443"/>
      <c r="JTO12" s="443"/>
      <c r="JTP12" s="443"/>
      <c r="JTQ12" s="443"/>
      <c r="JTR12" s="443"/>
      <c r="JTS12" s="443"/>
      <c r="JTT12" s="443"/>
      <c r="JTU12" s="443"/>
      <c r="JTV12" s="443"/>
      <c r="JTW12" s="443"/>
      <c r="JTX12" s="443"/>
      <c r="JTY12" s="443"/>
      <c r="JTZ12" s="443"/>
      <c r="JUA12" s="443"/>
      <c r="JUB12" s="443"/>
      <c r="JUC12" s="443"/>
      <c r="JUD12" s="443"/>
      <c r="JUE12" s="443"/>
      <c r="JUF12" s="443"/>
      <c r="JUG12" s="443"/>
      <c r="JUH12" s="443"/>
      <c r="JUI12" s="443"/>
      <c r="JUJ12" s="443"/>
      <c r="JUK12" s="443"/>
      <c r="JUL12" s="443"/>
      <c r="JUM12" s="443"/>
      <c r="JUN12" s="443"/>
      <c r="JUO12" s="443"/>
      <c r="JUP12" s="443"/>
      <c r="JUQ12" s="443"/>
      <c r="JUR12" s="443"/>
      <c r="JUS12" s="443"/>
      <c r="JUT12" s="443"/>
      <c r="JUU12" s="443"/>
      <c r="JUV12" s="443"/>
      <c r="JUW12" s="443"/>
      <c r="JUX12" s="443"/>
      <c r="JUY12" s="443"/>
      <c r="JUZ12" s="443"/>
      <c r="JVA12" s="443"/>
      <c r="JVB12" s="443"/>
      <c r="JVC12" s="443"/>
      <c r="JVD12" s="443"/>
      <c r="JVE12" s="443"/>
      <c r="JVF12" s="443"/>
      <c r="JVG12" s="443"/>
      <c r="JVH12" s="443"/>
      <c r="JVI12" s="443"/>
      <c r="JVJ12" s="443"/>
      <c r="JVK12" s="443"/>
      <c r="JVL12" s="443"/>
      <c r="JVM12" s="443"/>
      <c r="JVN12" s="443"/>
      <c r="JVO12" s="443"/>
      <c r="JVP12" s="443"/>
      <c r="JVQ12" s="443"/>
      <c r="JVR12" s="443"/>
      <c r="JVS12" s="443"/>
      <c r="JVT12" s="443"/>
      <c r="JVU12" s="443"/>
      <c r="JVV12" s="443"/>
      <c r="JVW12" s="443"/>
      <c r="JVX12" s="443"/>
      <c r="JVY12" s="443"/>
      <c r="JVZ12" s="443"/>
      <c r="JWA12" s="443"/>
      <c r="JWB12" s="443"/>
      <c r="JWC12" s="443"/>
      <c r="JWD12" s="443"/>
      <c r="JWE12" s="443"/>
      <c r="JWF12" s="443"/>
      <c r="JWG12" s="443"/>
      <c r="JWH12" s="443"/>
      <c r="JWI12" s="443"/>
      <c r="JWJ12" s="443"/>
      <c r="JWK12" s="443"/>
      <c r="JWL12" s="443"/>
      <c r="JWM12" s="443"/>
      <c r="JWN12" s="443"/>
      <c r="JWO12" s="443"/>
      <c r="JWP12" s="443"/>
      <c r="JWQ12" s="443"/>
      <c r="JWR12" s="443"/>
      <c r="JWS12" s="443"/>
      <c r="JWT12" s="443"/>
      <c r="JWU12" s="443"/>
      <c r="JWV12" s="443"/>
      <c r="JWW12" s="443"/>
      <c r="JWX12" s="443"/>
      <c r="JWY12" s="443"/>
      <c r="JWZ12" s="443"/>
      <c r="JXA12" s="443"/>
      <c r="JXB12" s="443"/>
      <c r="JXC12" s="443"/>
      <c r="JXD12" s="443"/>
      <c r="JXE12" s="443"/>
      <c r="JXF12" s="443"/>
      <c r="JXG12" s="443"/>
      <c r="JXH12" s="443"/>
      <c r="JXI12" s="443"/>
      <c r="JXJ12" s="443"/>
      <c r="JXK12" s="443"/>
      <c r="JXL12" s="443"/>
      <c r="JXM12" s="443"/>
      <c r="JXN12" s="443"/>
      <c r="JXO12" s="443"/>
      <c r="JXP12" s="443"/>
      <c r="JXQ12" s="443"/>
      <c r="JXR12" s="443"/>
      <c r="JXS12" s="443"/>
      <c r="JXT12" s="443"/>
      <c r="JXU12" s="443"/>
      <c r="JXV12" s="443"/>
      <c r="JXW12" s="443"/>
      <c r="JXX12" s="443"/>
      <c r="JXY12" s="443"/>
      <c r="JXZ12" s="443"/>
      <c r="JYA12" s="443"/>
      <c r="JYB12" s="443"/>
      <c r="JYC12" s="443"/>
      <c r="JYD12" s="443"/>
      <c r="JYE12" s="443"/>
      <c r="JYF12" s="443"/>
      <c r="JYG12" s="443"/>
      <c r="JYH12" s="443"/>
      <c r="JYI12" s="443"/>
      <c r="JYJ12" s="443"/>
      <c r="JYK12" s="443"/>
      <c r="JYL12" s="443"/>
      <c r="JYM12" s="443"/>
      <c r="JYN12" s="443"/>
      <c r="JYO12" s="443"/>
      <c r="JYP12" s="443"/>
      <c r="JYQ12" s="443"/>
      <c r="JYR12" s="443"/>
      <c r="JYS12" s="443"/>
      <c r="JYT12" s="443"/>
      <c r="JYU12" s="443"/>
      <c r="JYV12" s="443"/>
      <c r="JYW12" s="443"/>
      <c r="JYX12" s="443"/>
      <c r="JYY12" s="443"/>
      <c r="JYZ12" s="443"/>
      <c r="JZA12" s="443"/>
      <c r="JZB12" s="443"/>
      <c r="JZC12" s="443"/>
      <c r="JZD12" s="443"/>
      <c r="JZE12" s="443"/>
      <c r="JZF12" s="443"/>
      <c r="JZG12" s="443"/>
      <c r="JZH12" s="443"/>
      <c r="JZI12" s="443"/>
      <c r="JZJ12" s="443"/>
      <c r="JZK12" s="443"/>
      <c r="JZL12" s="443"/>
      <c r="JZM12" s="443"/>
      <c r="JZN12" s="443"/>
      <c r="JZO12" s="443"/>
      <c r="JZP12" s="443"/>
      <c r="JZQ12" s="443"/>
      <c r="JZR12" s="443"/>
      <c r="JZS12" s="443"/>
      <c r="JZT12" s="443"/>
      <c r="JZU12" s="443"/>
      <c r="JZV12" s="443"/>
      <c r="JZW12" s="443"/>
      <c r="JZX12" s="443"/>
      <c r="JZY12" s="443"/>
      <c r="JZZ12" s="443"/>
      <c r="KAA12" s="443"/>
      <c r="KAB12" s="443"/>
      <c r="KAC12" s="443"/>
      <c r="KAD12" s="443"/>
      <c r="KAE12" s="443"/>
      <c r="KAF12" s="443"/>
      <c r="KAG12" s="443"/>
      <c r="KAH12" s="443"/>
      <c r="KAI12" s="443"/>
      <c r="KAJ12" s="443"/>
      <c r="KAK12" s="443"/>
      <c r="KAL12" s="443"/>
      <c r="KAM12" s="443"/>
      <c r="KAN12" s="443"/>
      <c r="KAO12" s="443"/>
      <c r="KAP12" s="443"/>
      <c r="KAQ12" s="443"/>
      <c r="KAR12" s="443"/>
      <c r="KAS12" s="443"/>
      <c r="KAT12" s="443"/>
      <c r="KAU12" s="443"/>
      <c r="KAV12" s="443"/>
      <c r="KAW12" s="443"/>
      <c r="KAX12" s="443"/>
      <c r="KAY12" s="443"/>
      <c r="KAZ12" s="443"/>
      <c r="KBA12" s="443"/>
      <c r="KBB12" s="443"/>
      <c r="KBC12" s="443"/>
      <c r="KBD12" s="443"/>
      <c r="KBE12" s="443"/>
      <c r="KBF12" s="443"/>
      <c r="KBG12" s="443"/>
      <c r="KBH12" s="443"/>
      <c r="KBI12" s="443"/>
      <c r="KBJ12" s="443"/>
      <c r="KBK12" s="443"/>
      <c r="KBL12" s="443"/>
      <c r="KBM12" s="443"/>
      <c r="KBN12" s="443"/>
      <c r="KBO12" s="443"/>
      <c r="KBP12" s="443"/>
      <c r="KBQ12" s="443"/>
      <c r="KBR12" s="443"/>
      <c r="KBS12" s="443"/>
      <c r="KBT12" s="443"/>
      <c r="KBU12" s="443"/>
      <c r="KBV12" s="443"/>
      <c r="KBW12" s="443"/>
      <c r="KBX12" s="443"/>
      <c r="KBY12" s="443"/>
      <c r="KBZ12" s="443"/>
      <c r="KCA12" s="443"/>
      <c r="KCB12" s="443"/>
      <c r="KCC12" s="443"/>
      <c r="KCD12" s="443"/>
      <c r="KCE12" s="443"/>
      <c r="KCF12" s="443"/>
      <c r="KCG12" s="443"/>
      <c r="KCH12" s="443"/>
      <c r="KCI12" s="443"/>
      <c r="KCJ12" s="443"/>
      <c r="KCK12" s="443"/>
      <c r="KCL12" s="443"/>
      <c r="KCM12" s="443"/>
      <c r="KCN12" s="443"/>
      <c r="KCO12" s="443"/>
      <c r="KCP12" s="443"/>
      <c r="KCQ12" s="443"/>
      <c r="KCR12" s="443"/>
      <c r="KCS12" s="443"/>
      <c r="KCT12" s="443"/>
      <c r="KCU12" s="443"/>
      <c r="KCV12" s="443"/>
      <c r="KCW12" s="443"/>
      <c r="KCX12" s="443"/>
      <c r="KCY12" s="443"/>
      <c r="KCZ12" s="443"/>
      <c r="KDA12" s="443"/>
      <c r="KDB12" s="443"/>
      <c r="KDC12" s="443"/>
      <c r="KDD12" s="443"/>
      <c r="KDE12" s="443"/>
      <c r="KDF12" s="443"/>
      <c r="KDG12" s="443"/>
      <c r="KDH12" s="443"/>
      <c r="KDI12" s="443"/>
      <c r="KDJ12" s="443"/>
      <c r="KDK12" s="443"/>
      <c r="KDL12" s="443"/>
      <c r="KDM12" s="443"/>
      <c r="KDN12" s="443"/>
      <c r="KDO12" s="443"/>
      <c r="KDP12" s="443"/>
      <c r="KDQ12" s="443"/>
      <c r="KDR12" s="443"/>
      <c r="KDS12" s="443"/>
      <c r="KDT12" s="443"/>
      <c r="KDU12" s="443"/>
      <c r="KDV12" s="443"/>
      <c r="KDW12" s="443"/>
      <c r="KDX12" s="443"/>
      <c r="KDY12" s="443"/>
      <c r="KDZ12" s="443"/>
      <c r="KEA12" s="443"/>
      <c r="KEB12" s="443"/>
      <c r="KEC12" s="443"/>
      <c r="KED12" s="443"/>
      <c r="KEE12" s="443"/>
      <c r="KEF12" s="443"/>
      <c r="KEG12" s="443"/>
      <c r="KEH12" s="443"/>
      <c r="KEI12" s="443"/>
      <c r="KEJ12" s="443"/>
      <c r="KEK12" s="443"/>
      <c r="KEL12" s="443"/>
      <c r="KEM12" s="443"/>
      <c r="KEN12" s="443"/>
      <c r="KEO12" s="443"/>
      <c r="KEP12" s="443"/>
      <c r="KEQ12" s="443"/>
      <c r="KER12" s="443"/>
      <c r="KES12" s="443"/>
      <c r="KET12" s="443"/>
      <c r="KEU12" s="443"/>
      <c r="KEV12" s="443"/>
      <c r="KEW12" s="443"/>
      <c r="KEX12" s="443"/>
      <c r="KEY12" s="443"/>
      <c r="KEZ12" s="443"/>
      <c r="KFA12" s="443"/>
      <c r="KFB12" s="443"/>
      <c r="KFC12" s="443"/>
      <c r="KFD12" s="443"/>
      <c r="KFE12" s="443"/>
      <c r="KFF12" s="443"/>
      <c r="KFG12" s="443"/>
      <c r="KFH12" s="443"/>
      <c r="KFI12" s="443"/>
      <c r="KFJ12" s="443"/>
      <c r="KFK12" s="443"/>
      <c r="KFL12" s="443"/>
      <c r="KFM12" s="443"/>
      <c r="KFN12" s="443"/>
      <c r="KFO12" s="443"/>
      <c r="KFP12" s="443"/>
      <c r="KFQ12" s="443"/>
      <c r="KFR12" s="443"/>
      <c r="KFS12" s="443"/>
      <c r="KFT12" s="443"/>
      <c r="KFU12" s="443"/>
      <c r="KFV12" s="443"/>
      <c r="KFW12" s="443"/>
      <c r="KFX12" s="443"/>
      <c r="KFY12" s="443"/>
      <c r="KFZ12" s="443"/>
      <c r="KGA12" s="443"/>
      <c r="KGB12" s="443"/>
      <c r="KGC12" s="443"/>
      <c r="KGD12" s="443"/>
      <c r="KGE12" s="443"/>
      <c r="KGF12" s="443"/>
      <c r="KGG12" s="443"/>
      <c r="KGH12" s="443"/>
      <c r="KGI12" s="443"/>
      <c r="KGJ12" s="443"/>
      <c r="KGK12" s="443"/>
      <c r="KGL12" s="443"/>
      <c r="KGM12" s="443"/>
      <c r="KGN12" s="443"/>
      <c r="KGO12" s="443"/>
      <c r="KGP12" s="443"/>
      <c r="KGQ12" s="443"/>
      <c r="KGR12" s="443"/>
      <c r="KGS12" s="443"/>
      <c r="KGT12" s="443"/>
      <c r="KGU12" s="443"/>
      <c r="KGV12" s="443"/>
      <c r="KGW12" s="443"/>
      <c r="KGX12" s="443"/>
      <c r="KGY12" s="443"/>
      <c r="KGZ12" s="443"/>
      <c r="KHA12" s="443"/>
      <c r="KHB12" s="443"/>
      <c r="KHC12" s="443"/>
      <c r="KHD12" s="443"/>
      <c r="KHE12" s="443"/>
      <c r="KHF12" s="443"/>
      <c r="KHG12" s="443"/>
      <c r="KHH12" s="443"/>
      <c r="KHI12" s="443"/>
      <c r="KHJ12" s="443"/>
      <c r="KHK12" s="443"/>
      <c r="KHL12" s="443"/>
      <c r="KHM12" s="443"/>
      <c r="KHN12" s="443"/>
      <c r="KHO12" s="443"/>
      <c r="KHP12" s="443"/>
      <c r="KHQ12" s="443"/>
      <c r="KHR12" s="443"/>
      <c r="KHS12" s="443"/>
      <c r="KHT12" s="443"/>
      <c r="KHU12" s="443"/>
      <c r="KHV12" s="443"/>
      <c r="KHW12" s="443"/>
      <c r="KHX12" s="443"/>
      <c r="KHY12" s="443"/>
      <c r="KHZ12" s="443"/>
      <c r="KIA12" s="443"/>
      <c r="KIB12" s="443"/>
      <c r="KIC12" s="443"/>
      <c r="KID12" s="443"/>
      <c r="KIE12" s="443"/>
      <c r="KIF12" s="443"/>
      <c r="KIG12" s="443"/>
      <c r="KIH12" s="443"/>
      <c r="KII12" s="443"/>
      <c r="KIJ12" s="443"/>
      <c r="KIK12" s="443"/>
      <c r="KIL12" s="443"/>
      <c r="KIM12" s="443"/>
      <c r="KIN12" s="443"/>
      <c r="KIO12" s="443"/>
      <c r="KIP12" s="443"/>
      <c r="KIQ12" s="443"/>
      <c r="KIR12" s="443"/>
      <c r="KIS12" s="443"/>
      <c r="KIT12" s="443"/>
      <c r="KIU12" s="443"/>
      <c r="KIV12" s="443"/>
      <c r="KIW12" s="443"/>
      <c r="KIX12" s="443"/>
      <c r="KIY12" s="443"/>
      <c r="KIZ12" s="443"/>
      <c r="KJA12" s="443"/>
      <c r="KJB12" s="443"/>
      <c r="KJC12" s="443"/>
      <c r="KJD12" s="443"/>
      <c r="KJE12" s="443"/>
      <c r="KJF12" s="443"/>
      <c r="KJG12" s="443"/>
      <c r="KJH12" s="443"/>
      <c r="KJI12" s="443"/>
      <c r="KJJ12" s="443"/>
      <c r="KJK12" s="443"/>
      <c r="KJL12" s="443"/>
      <c r="KJM12" s="443"/>
      <c r="KJN12" s="443"/>
      <c r="KJO12" s="443"/>
      <c r="KJP12" s="443"/>
      <c r="KJQ12" s="443"/>
      <c r="KJR12" s="443"/>
      <c r="KJS12" s="443"/>
      <c r="KJT12" s="443"/>
      <c r="KJU12" s="443"/>
      <c r="KJV12" s="443"/>
      <c r="KJW12" s="443"/>
      <c r="KJX12" s="443"/>
      <c r="KJY12" s="443"/>
      <c r="KJZ12" s="443"/>
      <c r="KKA12" s="443"/>
      <c r="KKB12" s="443"/>
      <c r="KKC12" s="443"/>
      <c r="KKD12" s="443"/>
      <c r="KKE12" s="443"/>
      <c r="KKF12" s="443"/>
      <c r="KKG12" s="443"/>
      <c r="KKH12" s="443"/>
      <c r="KKI12" s="443"/>
      <c r="KKJ12" s="443"/>
      <c r="KKK12" s="443"/>
      <c r="KKL12" s="443"/>
      <c r="KKM12" s="443"/>
      <c r="KKN12" s="443"/>
      <c r="KKO12" s="443"/>
      <c r="KKP12" s="443"/>
      <c r="KKQ12" s="443"/>
      <c r="KKR12" s="443"/>
      <c r="KKS12" s="443"/>
      <c r="KKT12" s="443"/>
      <c r="KKU12" s="443"/>
      <c r="KKV12" s="443"/>
      <c r="KKW12" s="443"/>
      <c r="KKX12" s="443"/>
      <c r="KKY12" s="443"/>
      <c r="KKZ12" s="443"/>
      <c r="KLA12" s="443"/>
      <c r="KLB12" s="443"/>
      <c r="KLC12" s="443"/>
      <c r="KLD12" s="443"/>
      <c r="KLE12" s="443"/>
      <c r="KLF12" s="443"/>
      <c r="KLG12" s="443"/>
      <c r="KLH12" s="443"/>
      <c r="KLI12" s="443"/>
      <c r="KLJ12" s="443"/>
      <c r="KLK12" s="443"/>
      <c r="KLL12" s="443"/>
      <c r="KLM12" s="443"/>
      <c r="KLN12" s="443"/>
      <c r="KLO12" s="443"/>
      <c r="KLP12" s="443"/>
      <c r="KLQ12" s="443"/>
      <c r="KLR12" s="443"/>
      <c r="KLS12" s="443"/>
      <c r="KLT12" s="443"/>
      <c r="KLU12" s="443"/>
      <c r="KLV12" s="443"/>
      <c r="KLW12" s="443"/>
      <c r="KLX12" s="443"/>
      <c r="KLY12" s="443"/>
      <c r="KLZ12" s="443"/>
      <c r="KMA12" s="443"/>
      <c r="KMB12" s="443"/>
      <c r="KMC12" s="443"/>
      <c r="KMD12" s="443"/>
      <c r="KME12" s="443"/>
      <c r="KMF12" s="443"/>
      <c r="KMG12" s="443"/>
      <c r="KMH12" s="443"/>
      <c r="KMI12" s="443"/>
      <c r="KMJ12" s="443"/>
      <c r="KMK12" s="443"/>
      <c r="KML12" s="443"/>
      <c r="KMM12" s="443"/>
      <c r="KMN12" s="443"/>
      <c r="KMO12" s="443"/>
      <c r="KMP12" s="443"/>
      <c r="KMQ12" s="443"/>
      <c r="KMR12" s="443"/>
      <c r="KMS12" s="443"/>
      <c r="KMT12" s="443"/>
      <c r="KMU12" s="443"/>
      <c r="KMV12" s="443"/>
      <c r="KMW12" s="443"/>
      <c r="KMX12" s="443"/>
      <c r="KMY12" s="443"/>
      <c r="KMZ12" s="443"/>
      <c r="KNA12" s="443"/>
      <c r="KNB12" s="443"/>
      <c r="KNC12" s="443"/>
      <c r="KND12" s="443"/>
      <c r="KNE12" s="443"/>
      <c r="KNF12" s="443"/>
      <c r="KNG12" s="443"/>
      <c r="KNH12" s="443"/>
      <c r="KNI12" s="443"/>
      <c r="KNJ12" s="443"/>
      <c r="KNK12" s="443"/>
      <c r="KNL12" s="443"/>
      <c r="KNM12" s="443"/>
      <c r="KNN12" s="443"/>
      <c r="KNO12" s="443"/>
      <c r="KNP12" s="443"/>
      <c r="KNQ12" s="443"/>
      <c r="KNR12" s="443"/>
      <c r="KNS12" s="443"/>
      <c r="KNT12" s="443"/>
      <c r="KNU12" s="443"/>
      <c r="KNV12" s="443"/>
      <c r="KNW12" s="443"/>
      <c r="KNX12" s="443"/>
      <c r="KNY12" s="443"/>
      <c r="KNZ12" s="443"/>
      <c r="KOA12" s="443"/>
      <c r="KOB12" s="443"/>
      <c r="KOC12" s="443"/>
      <c r="KOD12" s="443"/>
      <c r="KOE12" s="443"/>
      <c r="KOF12" s="443"/>
      <c r="KOG12" s="443"/>
      <c r="KOH12" s="443"/>
      <c r="KOI12" s="443"/>
      <c r="KOJ12" s="443"/>
      <c r="KOK12" s="443"/>
      <c r="KOL12" s="443"/>
      <c r="KOM12" s="443"/>
      <c r="KON12" s="443"/>
      <c r="KOO12" s="443"/>
      <c r="KOP12" s="443"/>
      <c r="KOQ12" s="443"/>
      <c r="KOR12" s="443"/>
      <c r="KOS12" s="443"/>
      <c r="KOT12" s="443"/>
      <c r="KOU12" s="443"/>
      <c r="KOV12" s="443"/>
      <c r="KOW12" s="443"/>
      <c r="KOX12" s="443"/>
      <c r="KOY12" s="443"/>
      <c r="KOZ12" s="443"/>
      <c r="KPA12" s="443"/>
      <c r="KPB12" s="443"/>
      <c r="KPC12" s="443"/>
      <c r="KPD12" s="443"/>
      <c r="KPE12" s="443"/>
      <c r="KPF12" s="443"/>
      <c r="KPG12" s="443"/>
      <c r="KPH12" s="443"/>
      <c r="KPI12" s="443"/>
      <c r="KPJ12" s="443"/>
      <c r="KPK12" s="443"/>
      <c r="KPL12" s="443"/>
      <c r="KPM12" s="443"/>
      <c r="KPN12" s="443"/>
      <c r="KPO12" s="443"/>
      <c r="KPP12" s="443"/>
      <c r="KPQ12" s="443"/>
      <c r="KPR12" s="443"/>
      <c r="KPS12" s="443"/>
      <c r="KPT12" s="443"/>
      <c r="KPU12" s="443"/>
      <c r="KPV12" s="443"/>
      <c r="KPW12" s="443"/>
      <c r="KPX12" s="443"/>
      <c r="KPY12" s="443"/>
      <c r="KPZ12" s="443"/>
      <c r="KQA12" s="443"/>
      <c r="KQB12" s="443"/>
      <c r="KQC12" s="443"/>
      <c r="KQD12" s="443"/>
      <c r="KQE12" s="443"/>
      <c r="KQF12" s="443"/>
      <c r="KQG12" s="443"/>
      <c r="KQH12" s="443"/>
      <c r="KQI12" s="443"/>
      <c r="KQJ12" s="443"/>
      <c r="KQK12" s="443"/>
      <c r="KQL12" s="443"/>
      <c r="KQM12" s="443"/>
      <c r="KQN12" s="443"/>
      <c r="KQO12" s="443"/>
      <c r="KQP12" s="443"/>
      <c r="KQQ12" s="443"/>
      <c r="KQR12" s="443"/>
      <c r="KQS12" s="443"/>
      <c r="KQT12" s="443"/>
      <c r="KQU12" s="443"/>
      <c r="KQV12" s="443"/>
      <c r="KQW12" s="443"/>
      <c r="KQX12" s="443"/>
      <c r="KQY12" s="443"/>
      <c r="KQZ12" s="443"/>
      <c r="KRA12" s="443"/>
      <c r="KRB12" s="443"/>
      <c r="KRC12" s="443"/>
      <c r="KRD12" s="443"/>
      <c r="KRE12" s="443"/>
      <c r="KRF12" s="443"/>
      <c r="KRG12" s="443"/>
      <c r="KRH12" s="443"/>
      <c r="KRI12" s="443"/>
      <c r="KRJ12" s="443"/>
      <c r="KRK12" s="443"/>
      <c r="KRL12" s="443"/>
      <c r="KRM12" s="443"/>
      <c r="KRN12" s="443"/>
      <c r="KRO12" s="443"/>
      <c r="KRP12" s="443"/>
      <c r="KRQ12" s="443"/>
      <c r="KRR12" s="443"/>
      <c r="KRS12" s="443"/>
      <c r="KRT12" s="443"/>
      <c r="KRU12" s="443"/>
      <c r="KRV12" s="443"/>
      <c r="KRW12" s="443"/>
      <c r="KRX12" s="443"/>
      <c r="KRY12" s="443"/>
      <c r="KRZ12" s="443"/>
      <c r="KSA12" s="443"/>
      <c r="KSB12" s="443"/>
      <c r="KSC12" s="443"/>
      <c r="KSD12" s="443"/>
      <c r="KSE12" s="443"/>
      <c r="KSF12" s="443"/>
      <c r="KSG12" s="443"/>
      <c r="KSH12" s="443"/>
      <c r="KSI12" s="443"/>
      <c r="KSJ12" s="443"/>
      <c r="KSK12" s="443"/>
      <c r="KSL12" s="443"/>
      <c r="KSM12" s="443"/>
      <c r="KSN12" s="443"/>
      <c r="KSO12" s="443"/>
      <c r="KSP12" s="443"/>
      <c r="KSQ12" s="443"/>
      <c r="KSR12" s="443"/>
      <c r="KSS12" s="443"/>
      <c r="KST12" s="443"/>
      <c r="KSU12" s="443"/>
      <c r="KSV12" s="443"/>
      <c r="KSW12" s="443"/>
      <c r="KSX12" s="443"/>
      <c r="KSY12" s="443"/>
      <c r="KSZ12" s="443"/>
      <c r="KTA12" s="443"/>
      <c r="KTB12" s="443"/>
      <c r="KTC12" s="443"/>
      <c r="KTD12" s="443"/>
      <c r="KTE12" s="443"/>
      <c r="KTF12" s="443"/>
      <c r="KTG12" s="443"/>
      <c r="KTH12" s="443"/>
      <c r="KTI12" s="443"/>
      <c r="KTJ12" s="443"/>
      <c r="KTK12" s="443"/>
      <c r="KTL12" s="443"/>
      <c r="KTM12" s="443"/>
      <c r="KTN12" s="443"/>
      <c r="KTO12" s="443"/>
      <c r="KTP12" s="443"/>
      <c r="KTQ12" s="443"/>
      <c r="KTR12" s="443"/>
      <c r="KTS12" s="443"/>
      <c r="KTT12" s="443"/>
      <c r="KTU12" s="443"/>
      <c r="KTV12" s="443"/>
      <c r="KTW12" s="443"/>
      <c r="KTX12" s="443"/>
      <c r="KTY12" s="443"/>
      <c r="KTZ12" s="443"/>
      <c r="KUA12" s="443"/>
      <c r="KUB12" s="443"/>
      <c r="KUC12" s="443"/>
      <c r="KUD12" s="443"/>
      <c r="KUE12" s="443"/>
      <c r="KUF12" s="443"/>
      <c r="KUG12" s="443"/>
      <c r="KUH12" s="443"/>
      <c r="KUI12" s="443"/>
      <c r="KUJ12" s="443"/>
      <c r="KUK12" s="443"/>
      <c r="KUL12" s="443"/>
      <c r="KUM12" s="443"/>
      <c r="KUN12" s="443"/>
      <c r="KUO12" s="443"/>
      <c r="KUP12" s="443"/>
      <c r="KUQ12" s="443"/>
      <c r="KUR12" s="443"/>
      <c r="KUS12" s="443"/>
      <c r="KUT12" s="443"/>
      <c r="KUU12" s="443"/>
      <c r="KUV12" s="443"/>
      <c r="KUW12" s="443"/>
      <c r="KUX12" s="443"/>
      <c r="KUY12" s="443"/>
      <c r="KUZ12" s="443"/>
      <c r="KVA12" s="443"/>
      <c r="KVB12" s="443"/>
      <c r="KVC12" s="443"/>
      <c r="KVD12" s="443"/>
      <c r="KVE12" s="443"/>
      <c r="KVF12" s="443"/>
      <c r="KVG12" s="443"/>
      <c r="KVH12" s="443"/>
      <c r="KVI12" s="443"/>
      <c r="KVJ12" s="443"/>
      <c r="KVK12" s="443"/>
      <c r="KVL12" s="443"/>
      <c r="KVM12" s="443"/>
      <c r="KVN12" s="443"/>
      <c r="KVO12" s="443"/>
      <c r="KVP12" s="443"/>
      <c r="KVQ12" s="443"/>
      <c r="KVR12" s="443"/>
      <c r="KVS12" s="443"/>
      <c r="KVT12" s="443"/>
      <c r="KVU12" s="443"/>
      <c r="KVV12" s="443"/>
      <c r="KVW12" s="443"/>
      <c r="KVX12" s="443"/>
      <c r="KVY12" s="443"/>
      <c r="KVZ12" s="443"/>
      <c r="KWA12" s="443"/>
      <c r="KWB12" s="443"/>
      <c r="KWC12" s="443"/>
      <c r="KWD12" s="443"/>
      <c r="KWE12" s="443"/>
      <c r="KWF12" s="443"/>
      <c r="KWG12" s="443"/>
      <c r="KWH12" s="443"/>
      <c r="KWI12" s="443"/>
      <c r="KWJ12" s="443"/>
      <c r="KWK12" s="443"/>
      <c r="KWL12" s="443"/>
      <c r="KWM12" s="443"/>
      <c r="KWN12" s="443"/>
      <c r="KWO12" s="443"/>
      <c r="KWP12" s="443"/>
      <c r="KWQ12" s="443"/>
      <c r="KWR12" s="443"/>
      <c r="KWS12" s="443"/>
      <c r="KWT12" s="443"/>
      <c r="KWU12" s="443"/>
      <c r="KWV12" s="443"/>
      <c r="KWW12" s="443"/>
      <c r="KWX12" s="443"/>
      <c r="KWY12" s="443"/>
      <c r="KWZ12" s="443"/>
      <c r="KXA12" s="443"/>
      <c r="KXB12" s="443"/>
      <c r="KXC12" s="443"/>
      <c r="KXD12" s="443"/>
      <c r="KXE12" s="443"/>
      <c r="KXF12" s="443"/>
      <c r="KXG12" s="443"/>
      <c r="KXH12" s="443"/>
      <c r="KXI12" s="443"/>
      <c r="KXJ12" s="443"/>
      <c r="KXK12" s="443"/>
      <c r="KXL12" s="443"/>
      <c r="KXM12" s="443"/>
      <c r="KXN12" s="443"/>
      <c r="KXO12" s="443"/>
      <c r="KXP12" s="443"/>
      <c r="KXQ12" s="443"/>
      <c r="KXR12" s="443"/>
      <c r="KXS12" s="443"/>
      <c r="KXT12" s="443"/>
      <c r="KXU12" s="443"/>
      <c r="KXV12" s="443"/>
      <c r="KXW12" s="443"/>
      <c r="KXX12" s="443"/>
      <c r="KXY12" s="443"/>
      <c r="KXZ12" s="443"/>
      <c r="KYA12" s="443"/>
      <c r="KYB12" s="443"/>
      <c r="KYC12" s="443"/>
      <c r="KYD12" s="443"/>
      <c r="KYE12" s="443"/>
      <c r="KYF12" s="443"/>
      <c r="KYG12" s="443"/>
      <c r="KYH12" s="443"/>
      <c r="KYI12" s="443"/>
      <c r="KYJ12" s="443"/>
      <c r="KYK12" s="443"/>
      <c r="KYL12" s="443"/>
      <c r="KYM12" s="443"/>
      <c r="KYN12" s="443"/>
      <c r="KYO12" s="443"/>
      <c r="KYP12" s="443"/>
      <c r="KYQ12" s="443"/>
      <c r="KYR12" s="443"/>
      <c r="KYS12" s="443"/>
      <c r="KYT12" s="443"/>
      <c r="KYU12" s="443"/>
      <c r="KYV12" s="443"/>
      <c r="KYW12" s="443"/>
      <c r="KYX12" s="443"/>
      <c r="KYY12" s="443"/>
      <c r="KYZ12" s="443"/>
      <c r="KZA12" s="443"/>
      <c r="KZB12" s="443"/>
      <c r="KZC12" s="443"/>
      <c r="KZD12" s="443"/>
      <c r="KZE12" s="443"/>
      <c r="KZF12" s="443"/>
      <c r="KZG12" s="443"/>
      <c r="KZH12" s="443"/>
      <c r="KZI12" s="443"/>
      <c r="KZJ12" s="443"/>
      <c r="KZK12" s="443"/>
      <c r="KZL12" s="443"/>
      <c r="KZM12" s="443"/>
      <c r="KZN12" s="443"/>
      <c r="KZO12" s="443"/>
      <c r="KZP12" s="443"/>
      <c r="KZQ12" s="443"/>
      <c r="KZR12" s="443"/>
      <c r="KZS12" s="443"/>
      <c r="KZT12" s="443"/>
      <c r="KZU12" s="443"/>
      <c r="KZV12" s="443"/>
      <c r="KZW12" s="443"/>
      <c r="KZX12" s="443"/>
      <c r="KZY12" s="443"/>
      <c r="KZZ12" s="443"/>
      <c r="LAA12" s="443"/>
      <c r="LAB12" s="443"/>
      <c r="LAC12" s="443"/>
      <c r="LAD12" s="443"/>
      <c r="LAE12" s="443"/>
      <c r="LAF12" s="443"/>
      <c r="LAG12" s="443"/>
      <c r="LAH12" s="443"/>
      <c r="LAI12" s="443"/>
      <c r="LAJ12" s="443"/>
      <c r="LAK12" s="443"/>
      <c r="LAL12" s="443"/>
      <c r="LAM12" s="443"/>
      <c r="LAN12" s="443"/>
      <c r="LAO12" s="443"/>
      <c r="LAP12" s="443"/>
      <c r="LAQ12" s="443"/>
      <c r="LAR12" s="443"/>
      <c r="LAS12" s="443"/>
      <c r="LAT12" s="443"/>
      <c r="LAU12" s="443"/>
      <c r="LAV12" s="443"/>
      <c r="LAW12" s="443"/>
      <c r="LAX12" s="443"/>
      <c r="LAY12" s="443"/>
      <c r="LAZ12" s="443"/>
      <c r="LBA12" s="443"/>
      <c r="LBB12" s="443"/>
      <c r="LBC12" s="443"/>
      <c r="LBD12" s="443"/>
      <c r="LBE12" s="443"/>
      <c r="LBF12" s="443"/>
      <c r="LBG12" s="443"/>
      <c r="LBH12" s="443"/>
      <c r="LBI12" s="443"/>
      <c r="LBJ12" s="443"/>
      <c r="LBK12" s="443"/>
      <c r="LBL12" s="443"/>
      <c r="LBM12" s="443"/>
      <c r="LBN12" s="443"/>
      <c r="LBO12" s="443"/>
      <c r="LBP12" s="443"/>
      <c r="LBQ12" s="443"/>
      <c r="LBR12" s="443"/>
      <c r="LBS12" s="443"/>
      <c r="LBT12" s="443"/>
      <c r="LBU12" s="443"/>
      <c r="LBV12" s="443"/>
      <c r="LBW12" s="443"/>
      <c r="LBX12" s="443"/>
      <c r="LBY12" s="443"/>
      <c r="LBZ12" s="443"/>
      <c r="LCA12" s="443"/>
      <c r="LCB12" s="443"/>
      <c r="LCC12" s="443"/>
      <c r="LCD12" s="443"/>
      <c r="LCE12" s="443"/>
      <c r="LCF12" s="443"/>
      <c r="LCG12" s="443"/>
      <c r="LCH12" s="443"/>
      <c r="LCI12" s="443"/>
      <c r="LCJ12" s="443"/>
      <c r="LCK12" s="443"/>
      <c r="LCL12" s="443"/>
      <c r="LCM12" s="443"/>
      <c r="LCN12" s="443"/>
      <c r="LCO12" s="443"/>
      <c r="LCP12" s="443"/>
      <c r="LCQ12" s="443"/>
      <c r="LCR12" s="443"/>
      <c r="LCS12" s="443"/>
      <c r="LCT12" s="443"/>
      <c r="LCU12" s="443"/>
      <c r="LCV12" s="443"/>
      <c r="LCW12" s="443"/>
      <c r="LCX12" s="443"/>
      <c r="LCY12" s="443"/>
      <c r="LCZ12" s="443"/>
      <c r="LDA12" s="443"/>
      <c r="LDB12" s="443"/>
      <c r="LDC12" s="443"/>
      <c r="LDD12" s="443"/>
      <c r="LDE12" s="443"/>
      <c r="LDF12" s="443"/>
      <c r="LDG12" s="443"/>
      <c r="LDH12" s="443"/>
      <c r="LDI12" s="443"/>
      <c r="LDJ12" s="443"/>
      <c r="LDK12" s="443"/>
      <c r="LDL12" s="443"/>
      <c r="LDM12" s="443"/>
      <c r="LDN12" s="443"/>
      <c r="LDO12" s="443"/>
      <c r="LDP12" s="443"/>
      <c r="LDQ12" s="443"/>
      <c r="LDR12" s="443"/>
      <c r="LDS12" s="443"/>
      <c r="LDT12" s="443"/>
      <c r="LDU12" s="443"/>
      <c r="LDV12" s="443"/>
      <c r="LDW12" s="443"/>
      <c r="LDX12" s="443"/>
      <c r="LDY12" s="443"/>
      <c r="LDZ12" s="443"/>
      <c r="LEA12" s="443"/>
      <c r="LEB12" s="443"/>
      <c r="LEC12" s="443"/>
      <c r="LED12" s="443"/>
      <c r="LEE12" s="443"/>
      <c r="LEF12" s="443"/>
      <c r="LEG12" s="443"/>
      <c r="LEH12" s="443"/>
      <c r="LEI12" s="443"/>
      <c r="LEJ12" s="443"/>
      <c r="LEK12" s="443"/>
      <c r="LEL12" s="443"/>
      <c r="LEM12" s="443"/>
      <c r="LEN12" s="443"/>
      <c r="LEO12" s="443"/>
      <c r="LEP12" s="443"/>
      <c r="LEQ12" s="443"/>
      <c r="LER12" s="443"/>
      <c r="LES12" s="443"/>
      <c r="LET12" s="443"/>
      <c r="LEU12" s="443"/>
      <c r="LEV12" s="443"/>
      <c r="LEW12" s="443"/>
      <c r="LEX12" s="443"/>
      <c r="LEY12" s="443"/>
      <c r="LEZ12" s="443"/>
      <c r="LFA12" s="443"/>
      <c r="LFB12" s="443"/>
      <c r="LFC12" s="443"/>
      <c r="LFD12" s="443"/>
      <c r="LFE12" s="443"/>
      <c r="LFF12" s="443"/>
      <c r="LFG12" s="443"/>
      <c r="LFH12" s="443"/>
      <c r="LFI12" s="443"/>
      <c r="LFJ12" s="443"/>
      <c r="LFK12" s="443"/>
      <c r="LFL12" s="443"/>
      <c r="LFM12" s="443"/>
      <c r="LFN12" s="443"/>
      <c r="LFO12" s="443"/>
      <c r="LFP12" s="443"/>
      <c r="LFQ12" s="443"/>
      <c r="LFR12" s="443"/>
      <c r="LFS12" s="443"/>
      <c r="LFT12" s="443"/>
      <c r="LFU12" s="443"/>
      <c r="LFV12" s="443"/>
      <c r="LFW12" s="443"/>
      <c r="LFX12" s="443"/>
      <c r="LFY12" s="443"/>
      <c r="LFZ12" s="443"/>
      <c r="LGA12" s="443"/>
      <c r="LGB12" s="443"/>
      <c r="LGC12" s="443"/>
      <c r="LGD12" s="443"/>
      <c r="LGE12" s="443"/>
      <c r="LGF12" s="443"/>
      <c r="LGG12" s="443"/>
      <c r="LGH12" s="443"/>
      <c r="LGI12" s="443"/>
      <c r="LGJ12" s="443"/>
      <c r="LGK12" s="443"/>
      <c r="LGL12" s="443"/>
      <c r="LGM12" s="443"/>
      <c r="LGN12" s="443"/>
      <c r="LGO12" s="443"/>
      <c r="LGP12" s="443"/>
      <c r="LGQ12" s="443"/>
      <c r="LGR12" s="443"/>
      <c r="LGS12" s="443"/>
      <c r="LGT12" s="443"/>
      <c r="LGU12" s="443"/>
      <c r="LGV12" s="443"/>
      <c r="LGW12" s="443"/>
      <c r="LGX12" s="443"/>
      <c r="LGY12" s="443"/>
      <c r="LGZ12" s="443"/>
      <c r="LHA12" s="443"/>
      <c r="LHB12" s="443"/>
      <c r="LHC12" s="443"/>
      <c r="LHD12" s="443"/>
      <c r="LHE12" s="443"/>
      <c r="LHF12" s="443"/>
      <c r="LHG12" s="443"/>
      <c r="LHH12" s="443"/>
      <c r="LHI12" s="443"/>
      <c r="LHJ12" s="443"/>
      <c r="LHK12" s="443"/>
      <c r="LHL12" s="443"/>
      <c r="LHM12" s="443"/>
      <c r="LHN12" s="443"/>
      <c r="LHO12" s="443"/>
      <c r="LHP12" s="443"/>
      <c r="LHQ12" s="443"/>
      <c r="LHR12" s="443"/>
      <c r="LHS12" s="443"/>
      <c r="LHT12" s="443"/>
      <c r="LHU12" s="443"/>
      <c r="LHV12" s="443"/>
      <c r="LHW12" s="443"/>
      <c r="LHX12" s="443"/>
      <c r="LHY12" s="443"/>
      <c r="LHZ12" s="443"/>
      <c r="LIA12" s="443"/>
      <c r="LIB12" s="443"/>
      <c r="LIC12" s="443"/>
      <c r="LID12" s="443"/>
      <c r="LIE12" s="443"/>
      <c r="LIF12" s="443"/>
      <c r="LIG12" s="443"/>
      <c r="LIH12" s="443"/>
      <c r="LII12" s="443"/>
      <c r="LIJ12" s="443"/>
      <c r="LIK12" s="443"/>
      <c r="LIL12" s="443"/>
      <c r="LIM12" s="443"/>
      <c r="LIN12" s="443"/>
      <c r="LIO12" s="443"/>
      <c r="LIP12" s="443"/>
      <c r="LIQ12" s="443"/>
      <c r="LIR12" s="443"/>
      <c r="LIS12" s="443"/>
      <c r="LIT12" s="443"/>
      <c r="LIU12" s="443"/>
      <c r="LIV12" s="443"/>
      <c r="LIW12" s="443"/>
      <c r="LIX12" s="443"/>
      <c r="LIY12" s="443"/>
      <c r="LIZ12" s="443"/>
      <c r="LJA12" s="443"/>
      <c r="LJB12" s="443"/>
      <c r="LJC12" s="443"/>
      <c r="LJD12" s="443"/>
      <c r="LJE12" s="443"/>
      <c r="LJF12" s="443"/>
      <c r="LJG12" s="443"/>
      <c r="LJH12" s="443"/>
      <c r="LJI12" s="443"/>
      <c r="LJJ12" s="443"/>
      <c r="LJK12" s="443"/>
      <c r="LJL12" s="443"/>
      <c r="LJM12" s="443"/>
      <c r="LJN12" s="443"/>
      <c r="LJO12" s="443"/>
      <c r="LJP12" s="443"/>
      <c r="LJQ12" s="443"/>
      <c r="LJR12" s="443"/>
      <c r="LJS12" s="443"/>
      <c r="LJT12" s="443"/>
      <c r="LJU12" s="443"/>
      <c r="LJV12" s="443"/>
      <c r="LJW12" s="443"/>
      <c r="LJX12" s="443"/>
      <c r="LJY12" s="443"/>
      <c r="LJZ12" s="443"/>
      <c r="LKA12" s="443"/>
      <c r="LKB12" s="443"/>
      <c r="LKC12" s="443"/>
      <c r="LKD12" s="443"/>
      <c r="LKE12" s="443"/>
      <c r="LKF12" s="443"/>
      <c r="LKG12" s="443"/>
      <c r="LKH12" s="443"/>
      <c r="LKI12" s="443"/>
      <c r="LKJ12" s="443"/>
      <c r="LKK12" s="443"/>
      <c r="LKL12" s="443"/>
      <c r="LKM12" s="443"/>
      <c r="LKN12" s="443"/>
      <c r="LKO12" s="443"/>
      <c r="LKP12" s="443"/>
      <c r="LKQ12" s="443"/>
      <c r="LKR12" s="443"/>
      <c r="LKS12" s="443"/>
      <c r="LKT12" s="443"/>
      <c r="LKU12" s="443"/>
      <c r="LKV12" s="443"/>
      <c r="LKW12" s="443"/>
      <c r="LKX12" s="443"/>
      <c r="LKY12" s="443"/>
      <c r="LKZ12" s="443"/>
      <c r="LLA12" s="443"/>
      <c r="LLB12" s="443"/>
      <c r="LLC12" s="443"/>
      <c r="LLD12" s="443"/>
      <c r="LLE12" s="443"/>
      <c r="LLF12" s="443"/>
      <c r="LLG12" s="443"/>
      <c r="LLH12" s="443"/>
      <c r="LLI12" s="443"/>
      <c r="LLJ12" s="443"/>
      <c r="LLK12" s="443"/>
      <c r="LLL12" s="443"/>
      <c r="LLM12" s="443"/>
      <c r="LLN12" s="443"/>
      <c r="LLO12" s="443"/>
      <c r="LLP12" s="443"/>
      <c r="LLQ12" s="443"/>
      <c r="LLR12" s="443"/>
      <c r="LLS12" s="443"/>
      <c r="LLT12" s="443"/>
      <c r="LLU12" s="443"/>
      <c r="LLV12" s="443"/>
      <c r="LLW12" s="443"/>
      <c r="LLX12" s="443"/>
      <c r="LLY12" s="443"/>
      <c r="LLZ12" s="443"/>
      <c r="LMA12" s="443"/>
      <c r="LMB12" s="443"/>
      <c r="LMC12" s="443"/>
      <c r="LMD12" s="443"/>
      <c r="LME12" s="443"/>
      <c r="LMF12" s="443"/>
      <c r="LMG12" s="443"/>
      <c r="LMH12" s="443"/>
      <c r="LMI12" s="443"/>
      <c r="LMJ12" s="443"/>
      <c r="LMK12" s="443"/>
      <c r="LML12" s="443"/>
      <c r="LMM12" s="443"/>
      <c r="LMN12" s="443"/>
      <c r="LMO12" s="443"/>
      <c r="LMP12" s="443"/>
      <c r="LMQ12" s="443"/>
      <c r="LMR12" s="443"/>
      <c r="LMS12" s="443"/>
      <c r="LMT12" s="443"/>
      <c r="LMU12" s="443"/>
      <c r="LMV12" s="443"/>
      <c r="LMW12" s="443"/>
      <c r="LMX12" s="443"/>
      <c r="LMY12" s="443"/>
      <c r="LMZ12" s="443"/>
      <c r="LNA12" s="443"/>
      <c r="LNB12" s="443"/>
      <c r="LNC12" s="443"/>
      <c r="LND12" s="443"/>
      <c r="LNE12" s="443"/>
      <c r="LNF12" s="443"/>
      <c r="LNG12" s="443"/>
      <c r="LNH12" s="443"/>
      <c r="LNI12" s="443"/>
      <c r="LNJ12" s="443"/>
      <c r="LNK12" s="443"/>
      <c r="LNL12" s="443"/>
      <c r="LNM12" s="443"/>
      <c r="LNN12" s="443"/>
      <c r="LNO12" s="443"/>
      <c r="LNP12" s="443"/>
      <c r="LNQ12" s="443"/>
      <c r="LNR12" s="443"/>
      <c r="LNS12" s="443"/>
      <c r="LNT12" s="443"/>
      <c r="LNU12" s="443"/>
      <c r="LNV12" s="443"/>
      <c r="LNW12" s="443"/>
      <c r="LNX12" s="443"/>
      <c r="LNY12" s="443"/>
      <c r="LNZ12" s="443"/>
      <c r="LOA12" s="443"/>
      <c r="LOB12" s="443"/>
      <c r="LOC12" s="443"/>
      <c r="LOD12" s="443"/>
      <c r="LOE12" s="443"/>
      <c r="LOF12" s="443"/>
      <c r="LOG12" s="443"/>
      <c r="LOH12" s="443"/>
      <c r="LOI12" s="443"/>
      <c r="LOJ12" s="443"/>
      <c r="LOK12" s="443"/>
      <c r="LOL12" s="443"/>
      <c r="LOM12" s="443"/>
      <c r="LON12" s="443"/>
      <c r="LOO12" s="443"/>
      <c r="LOP12" s="443"/>
      <c r="LOQ12" s="443"/>
      <c r="LOR12" s="443"/>
      <c r="LOS12" s="443"/>
      <c r="LOT12" s="443"/>
      <c r="LOU12" s="443"/>
      <c r="LOV12" s="443"/>
      <c r="LOW12" s="443"/>
      <c r="LOX12" s="443"/>
      <c r="LOY12" s="443"/>
      <c r="LOZ12" s="443"/>
      <c r="LPA12" s="443"/>
      <c r="LPB12" s="443"/>
      <c r="LPC12" s="443"/>
      <c r="LPD12" s="443"/>
      <c r="LPE12" s="443"/>
      <c r="LPF12" s="443"/>
      <c r="LPG12" s="443"/>
      <c r="LPH12" s="443"/>
      <c r="LPI12" s="443"/>
      <c r="LPJ12" s="443"/>
      <c r="LPK12" s="443"/>
      <c r="LPL12" s="443"/>
      <c r="LPM12" s="443"/>
      <c r="LPN12" s="443"/>
      <c r="LPO12" s="443"/>
      <c r="LPP12" s="443"/>
      <c r="LPQ12" s="443"/>
      <c r="LPR12" s="443"/>
      <c r="LPS12" s="443"/>
      <c r="LPT12" s="443"/>
      <c r="LPU12" s="443"/>
      <c r="LPV12" s="443"/>
      <c r="LPW12" s="443"/>
      <c r="LPX12" s="443"/>
      <c r="LPY12" s="443"/>
      <c r="LPZ12" s="443"/>
      <c r="LQA12" s="443"/>
      <c r="LQB12" s="443"/>
      <c r="LQC12" s="443"/>
      <c r="LQD12" s="443"/>
      <c r="LQE12" s="443"/>
      <c r="LQF12" s="443"/>
      <c r="LQG12" s="443"/>
      <c r="LQH12" s="443"/>
      <c r="LQI12" s="443"/>
      <c r="LQJ12" s="443"/>
      <c r="LQK12" s="443"/>
      <c r="LQL12" s="443"/>
      <c r="LQM12" s="443"/>
      <c r="LQN12" s="443"/>
      <c r="LQO12" s="443"/>
      <c r="LQP12" s="443"/>
      <c r="LQQ12" s="443"/>
      <c r="LQR12" s="443"/>
      <c r="LQS12" s="443"/>
      <c r="LQT12" s="443"/>
      <c r="LQU12" s="443"/>
      <c r="LQV12" s="443"/>
      <c r="LQW12" s="443"/>
      <c r="LQX12" s="443"/>
      <c r="LQY12" s="443"/>
      <c r="LQZ12" s="443"/>
      <c r="LRA12" s="443"/>
      <c r="LRB12" s="443"/>
      <c r="LRC12" s="443"/>
      <c r="LRD12" s="443"/>
      <c r="LRE12" s="443"/>
      <c r="LRF12" s="443"/>
      <c r="LRG12" s="443"/>
      <c r="LRH12" s="443"/>
      <c r="LRI12" s="443"/>
      <c r="LRJ12" s="443"/>
      <c r="LRK12" s="443"/>
      <c r="LRL12" s="443"/>
      <c r="LRM12" s="443"/>
      <c r="LRN12" s="443"/>
      <c r="LRO12" s="443"/>
      <c r="LRP12" s="443"/>
      <c r="LRQ12" s="443"/>
      <c r="LRR12" s="443"/>
      <c r="LRS12" s="443"/>
      <c r="LRT12" s="443"/>
      <c r="LRU12" s="443"/>
      <c r="LRV12" s="443"/>
      <c r="LRW12" s="443"/>
      <c r="LRX12" s="443"/>
      <c r="LRY12" s="443"/>
      <c r="LRZ12" s="443"/>
      <c r="LSA12" s="443"/>
      <c r="LSB12" s="443"/>
      <c r="LSC12" s="443"/>
      <c r="LSD12" s="443"/>
      <c r="LSE12" s="443"/>
      <c r="LSF12" s="443"/>
      <c r="LSG12" s="443"/>
      <c r="LSH12" s="443"/>
      <c r="LSI12" s="443"/>
      <c r="LSJ12" s="443"/>
      <c r="LSK12" s="443"/>
      <c r="LSL12" s="443"/>
      <c r="LSM12" s="443"/>
      <c r="LSN12" s="443"/>
      <c r="LSO12" s="443"/>
      <c r="LSP12" s="443"/>
      <c r="LSQ12" s="443"/>
      <c r="LSR12" s="443"/>
      <c r="LSS12" s="443"/>
      <c r="LST12" s="443"/>
      <c r="LSU12" s="443"/>
      <c r="LSV12" s="443"/>
      <c r="LSW12" s="443"/>
      <c r="LSX12" s="443"/>
      <c r="LSY12" s="443"/>
      <c r="LSZ12" s="443"/>
      <c r="LTA12" s="443"/>
      <c r="LTB12" s="443"/>
      <c r="LTC12" s="443"/>
      <c r="LTD12" s="443"/>
      <c r="LTE12" s="443"/>
      <c r="LTF12" s="443"/>
      <c r="LTG12" s="443"/>
      <c r="LTH12" s="443"/>
      <c r="LTI12" s="443"/>
      <c r="LTJ12" s="443"/>
      <c r="LTK12" s="443"/>
      <c r="LTL12" s="443"/>
      <c r="LTM12" s="443"/>
      <c r="LTN12" s="443"/>
      <c r="LTO12" s="443"/>
      <c r="LTP12" s="443"/>
      <c r="LTQ12" s="443"/>
      <c r="LTR12" s="443"/>
      <c r="LTS12" s="443"/>
      <c r="LTT12" s="443"/>
      <c r="LTU12" s="443"/>
      <c r="LTV12" s="443"/>
      <c r="LTW12" s="443"/>
      <c r="LTX12" s="443"/>
      <c r="LTY12" s="443"/>
      <c r="LTZ12" s="443"/>
      <c r="LUA12" s="443"/>
      <c r="LUB12" s="443"/>
      <c r="LUC12" s="443"/>
      <c r="LUD12" s="443"/>
      <c r="LUE12" s="443"/>
      <c r="LUF12" s="443"/>
      <c r="LUG12" s="443"/>
      <c r="LUH12" s="443"/>
      <c r="LUI12" s="443"/>
      <c r="LUJ12" s="443"/>
      <c r="LUK12" s="443"/>
      <c r="LUL12" s="443"/>
      <c r="LUM12" s="443"/>
      <c r="LUN12" s="443"/>
      <c r="LUO12" s="443"/>
      <c r="LUP12" s="443"/>
      <c r="LUQ12" s="443"/>
      <c r="LUR12" s="443"/>
      <c r="LUS12" s="443"/>
      <c r="LUT12" s="443"/>
      <c r="LUU12" s="443"/>
      <c r="LUV12" s="443"/>
      <c r="LUW12" s="443"/>
      <c r="LUX12" s="443"/>
      <c r="LUY12" s="443"/>
      <c r="LUZ12" s="443"/>
      <c r="LVA12" s="443"/>
      <c r="LVB12" s="443"/>
      <c r="LVC12" s="443"/>
      <c r="LVD12" s="443"/>
      <c r="LVE12" s="443"/>
      <c r="LVF12" s="443"/>
      <c r="LVG12" s="443"/>
      <c r="LVH12" s="443"/>
      <c r="LVI12" s="443"/>
      <c r="LVJ12" s="443"/>
      <c r="LVK12" s="443"/>
      <c r="LVL12" s="443"/>
      <c r="LVM12" s="443"/>
      <c r="LVN12" s="443"/>
      <c r="LVO12" s="443"/>
      <c r="LVP12" s="443"/>
      <c r="LVQ12" s="443"/>
      <c r="LVR12" s="443"/>
      <c r="LVS12" s="443"/>
      <c r="LVT12" s="443"/>
      <c r="LVU12" s="443"/>
      <c r="LVV12" s="443"/>
      <c r="LVW12" s="443"/>
      <c r="LVX12" s="443"/>
      <c r="LVY12" s="443"/>
      <c r="LVZ12" s="443"/>
      <c r="LWA12" s="443"/>
      <c r="LWB12" s="443"/>
      <c r="LWC12" s="443"/>
      <c r="LWD12" s="443"/>
      <c r="LWE12" s="443"/>
      <c r="LWF12" s="443"/>
      <c r="LWG12" s="443"/>
      <c r="LWH12" s="443"/>
      <c r="LWI12" s="443"/>
      <c r="LWJ12" s="443"/>
      <c r="LWK12" s="443"/>
      <c r="LWL12" s="443"/>
      <c r="LWM12" s="443"/>
      <c r="LWN12" s="443"/>
      <c r="LWO12" s="443"/>
      <c r="LWP12" s="443"/>
      <c r="LWQ12" s="443"/>
      <c r="LWR12" s="443"/>
      <c r="LWS12" s="443"/>
      <c r="LWT12" s="443"/>
      <c r="LWU12" s="443"/>
      <c r="LWV12" s="443"/>
      <c r="LWW12" s="443"/>
      <c r="LWX12" s="443"/>
      <c r="LWY12" s="443"/>
      <c r="LWZ12" s="443"/>
      <c r="LXA12" s="443"/>
      <c r="LXB12" s="443"/>
      <c r="LXC12" s="443"/>
      <c r="LXD12" s="443"/>
      <c r="LXE12" s="443"/>
      <c r="LXF12" s="443"/>
      <c r="LXG12" s="443"/>
      <c r="LXH12" s="443"/>
      <c r="LXI12" s="443"/>
      <c r="LXJ12" s="443"/>
      <c r="LXK12" s="443"/>
      <c r="LXL12" s="443"/>
      <c r="LXM12" s="443"/>
      <c r="LXN12" s="443"/>
      <c r="LXO12" s="443"/>
      <c r="LXP12" s="443"/>
      <c r="LXQ12" s="443"/>
      <c r="LXR12" s="443"/>
      <c r="LXS12" s="443"/>
      <c r="LXT12" s="443"/>
      <c r="LXU12" s="443"/>
      <c r="LXV12" s="443"/>
      <c r="LXW12" s="443"/>
      <c r="LXX12" s="443"/>
      <c r="LXY12" s="443"/>
      <c r="LXZ12" s="443"/>
      <c r="LYA12" s="443"/>
      <c r="LYB12" s="443"/>
      <c r="LYC12" s="443"/>
      <c r="LYD12" s="443"/>
      <c r="LYE12" s="443"/>
      <c r="LYF12" s="443"/>
      <c r="LYG12" s="443"/>
      <c r="LYH12" s="443"/>
      <c r="LYI12" s="443"/>
      <c r="LYJ12" s="443"/>
      <c r="LYK12" s="443"/>
      <c r="LYL12" s="443"/>
      <c r="LYM12" s="443"/>
      <c r="LYN12" s="443"/>
      <c r="LYO12" s="443"/>
      <c r="LYP12" s="443"/>
      <c r="LYQ12" s="443"/>
      <c r="LYR12" s="443"/>
      <c r="LYS12" s="443"/>
      <c r="LYT12" s="443"/>
      <c r="LYU12" s="443"/>
      <c r="LYV12" s="443"/>
      <c r="LYW12" s="443"/>
      <c r="LYX12" s="443"/>
      <c r="LYY12" s="443"/>
      <c r="LYZ12" s="443"/>
      <c r="LZA12" s="443"/>
      <c r="LZB12" s="443"/>
      <c r="LZC12" s="443"/>
      <c r="LZD12" s="443"/>
      <c r="LZE12" s="443"/>
      <c r="LZF12" s="443"/>
      <c r="LZG12" s="443"/>
      <c r="LZH12" s="443"/>
      <c r="LZI12" s="443"/>
      <c r="LZJ12" s="443"/>
      <c r="LZK12" s="443"/>
      <c r="LZL12" s="443"/>
      <c r="LZM12" s="443"/>
      <c r="LZN12" s="443"/>
      <c r="LZO12" s="443"/>
      <c r="LZP12" s="443"/>
      <c r="LZQ12" s="443"/>
      <c r="LZR12" s="443"/>
      <c r="LZS12" s="443"/>
      <c r="LZT12" s="443"/>
      <c r="LZU12" s="443"/>
      <c r="LZV12" s="443"/>
      <c r="LZW12" s="443"/>
      <c r="LZX12" s="443"/>
      <c r="LZY12" s="443"/>
      <c r="LZZ12" s="443"/>
      <c r="MAA12" s="443"/>
      <c r="MAB12" s="443"/>
      <c r="MAC12" s="443"/>
      <c r="MAD12" s="443"/>
      <c r="MAE12" s="443"/>
      <c r="MAF12" s="443"/>
      <c r="MAG12" s="443"/>
      <c r="MAH12" s="443"/>
      <c r="MAI12" s="443"/>
      <c r="MAJ12" s="443"/>
      <c r="MAK12" s="443"/>
      <c r="MAL12" s="443"/>
      <c r="MAM12" s="443"/>
      <c r="MAN12" s="443"/>
      <c r="MAO12" s="443"/>
      <c r="MAP12" s="443"/>
      <c r="MAQ12" s="443"/>
      <c r="MAR12" s="443"/>
      <c r="MAS12" s="443"/>
      <c r="MAT12" s="443"/>
      <c r="MAU12" s="443"/>
      <c r="MAV12" s="443"/>
      <c r="MAW12" s="443"/>
      <c r="MAX12" s="443"/>
      <c r="MAY12" s="443"/>
      <c r="MAZ12" s="443"/>
      <c r="MBA12" s="443"/>
      <c r="MBB12" s="443"/>
      <c r="MBC12" s="443"/>
      <c r="MBD12" s="443"/>
      <c r="MBE12" s="443"/>
      <c r="MBF12" s="443"/>
      <c r="MBG12" s="443"/>
      <c r="MBH12" s="443"/>
      <c r="MBI12" s="443"/>
      <c r="MBJ12" s="443"/>
      <c r="MBK12" s="443"/>
      <c r="MBL12" s="443"/>
      <c r="MBM12" s="443"/>
      <c r="MBN12" s="443"/>
      <c r="MBO12" s="443"/>
      <c r="MBP12" s="443"/>
      <c r="MBQ12" s="443"/>
      <c r="MBR12" s="443"/>
      <c r="MBS12" s="443"/>
      <c r="MBT12" s="443"/>
      <c r="MBU12" s="443"/>
      <c r="MBV12" s="443"/>
      <c r="MBW12" s="443"/>
      <c r="MBX12" s="443"/>
      <c r="MBY12" s="443"/>
      <c r="MBZ12" s="443"/>
      <c r="MCA12" s="443"/>
      <c r="MCB12" s="443"/>
      <c r="MCC12" s="443"/>
      <c r="MCD12" s="443"/>
      <c r="MCE12" s="443"/>
      <c r="MCF12" s="443"/>
      <c r="MCG12" s="443"/>
      <c r="MCH12" s="443"/>
      <c r="MCI12" s="443"/>
      <c r="MCJ12" s="443"/>
      <c r="MCK12" s="443"/>
      <c r="MCL12" s="443"/>
      <c r="MCM12" s="443"/>
      <c r="MCN12" s="443"/>
      <c r="MCO12" s="443"/>
      <c r="MCP12" s="443"/>
      <c r="MCQ12" s="443"/>
      <c r="MCR12" s="443"/>
      <c r="MCS12" s="443"/>
      <c r="MCT12" s="443"/>
      <c r="MCU12" s="443"/>
      <c r="MCV12" s="443"/>
      <c r="MCW12" s="443"/>
      <c r="MCX12" s="443"/>
      <c r="MCY12" s="443"/>
      <c r="MCZ12" s="443"/>
      <c r="MDA12" s="443"/>
      <c r="MDB12" s="443"/>
      <c r="MDC12" s="443"/>
      <c r="MDD12" s="443"/>
      <c r="MDE12" s="443"/>
      <c r="MDF12" s="443"/>
      <c r="MDG12" s="443"/>
      <c r="MDH12" s="443"/>
      <c r="MDI12" s="443"/>
      <c r="MDJ12" s="443"/>
      <c r="MDK12" s="443"/>
      <c r="MDL12" s="443"/>
      <c r="MDM12" s="443"/>
      <c r="MDN12" s="443"/>
      <c r="MDO12" s="443"/>
      <c r="MDP12" s="443"/>
      <c r="MDQ12" s="443"/>
      <c r="MDR12" s="443"/>
      <c r="MDS12" s="443"/>
      <c r="MDT12" s="443"/>
      <c r="MDU12" s="443"/>
      <c r="MDV12" s="443"/>
      <c r="MDW12" s="443"/>
      <c r="MDX12" s="443"/>
      <c r="MDY12" s="443"/>
      <c r="MDZ12" s="443"/>
      <c r="MEA12" s="443"/>
      <c r="MEB12" s="443"/>
      <c r="MEC12" s="443"/>
      <c r="MED12" s="443"/>
      <c r="MEE12" s="443"/>
      <c r="MEF12" s="443"/>
      <c r="MEG12" s="443"/>
      <c r="MEH12" s="443"/>
      <c r="MEI12" s="443"/>
      <c r="MEJ12" s="443"/>
      <c r="MEK12" s="443"/>
      <c r="MEL12" s="443"/>
      <c r="MEM12" s="443"/>
      <c r="MEN12" s="443"/>
      <c r="MEO12" s="443"/>
      <c r="MEP12" s="443"/>
      <c r="MEQ12" s="443"/>
      <c r="MER12" s="443"/>
      <c r="MES12" s="443"/>
      <c r="MET12" s="443"/>
      <c r="MEU12" s="443"/>
      <c r="MEV12" s="443"/>
      <c r="MEW12" s="443"/>
      <c r="MEX12" s="443"/>
      <c r="MEY12" s="443"/>
      <c r="MEZ12" s="443"/>
      <c r="MFA12" s="443"/>
      <c r="MFB12" s="443"/>
      <c r="MFC12" s="443"/>
      <c r="MFD12" s="443"/>
      <c r="MFE12" s="443"/>
      <c r="MFF12" s="443"/>
      <c r="MFG12" s="443"/>
      <c r="MFH12" s="443"/>
      <c r="MFI12" s="443"/>
      <c r="MFJ12" s="443"/>
      <c r="MFK12" s="443"/>
      <c r="MFL12" s="443"/>
      <c r="MFM12" s="443"/>
      <c r="MFN12" s="443"/>
      <c r="MFO12" s="443"/>
      <c r="MFP12" s="443"/>
      <c r="MFQ12" s="443"/>
      <c r="MFR12" s="443"/>
      <c r="MFS12" s="443"/>
      <c r="MFT12" s="443"/>
      <c r="MFU12" s="443"/>
      <c r="MFV12" s="443"/>
      <c r="MFW12" s="443"/>
      <c r="MFX12" s="443"/>
      <c r="MFY12" s="443"/>
      <c r="MFZ12" s="443"/>
      <c r="MGA12" s="443"/>
      <c r="MGB12" s="443"/>
      <c r="MGC12" s="443"/>
      <c r="MGD12" s="443"/>
      <c r="MGE12" s="443"/>
      <c r="MGF12" s="443"/>
      <c r="MGG12" s="443"/>
      <c r="MGH12" s="443"/>
      <c r="MGI12" s="443"/>
      <c r="MGJ12" s="443"/>
      <c r="MGK12" s="443"/>
      <c r="MGL12" s="443"/>
      <c r="MGM12" s="443"/>
      <c r="MGN12" s="443"/>
      <c r="MGO12" s="443"/>
      <c r="MGP12" s="443"/>
      <c r="MGQ12" s="443"/>
      <c r="MGR12" s="443"/>
      <c r="MGS12" s="443"/>
      <c r="MGT12" s="443"/>
      <c r="MGU12" s="443"/>
      <c r="MGV12" s="443"/>
      <c r="MGW12" s="443"/>
      <c r="MGX12" s="443"/>
      <c r="MGY12" s="443"/>
      <c r="MGZ12" s="443"/>
      <c r="MHA12" s="443"/>
      <c r="MHB12" s="443"/>
      <c r="MHC12" s="443"/>
      <c r="MHD12" s="443"/>
      <c r="MHE12" s="443"/>
      <c r="MHF12" s="443"/>
      <c r="MHG12" s="443"/>
      <c r="MHH12" s="443"/>
      <c r="MHI12" s="443"/>
      <c r="MHJ12" s="443"/>
      <c r="MHK12" s="443"/>
      <c r="MHL12" s="443"/>
      <c r="MHM12" s="443"/>
      <c r="MHN12" s="443"/>
      <c r="MHO12" s="443"/>
      <c r="MHP12" s="443"/>
      <c r="MHQ12" s="443"/>
      <c r="MHR12" s="443"/>
      <c r="MHS12" s="443"/>
      <c r="MHT12" s="443"/>
      <c r="MHU12" s="443"/>
      <c r="MHV12" s="443"/>
      <c r="MHW12" s="443"/>
      <c r="MHX12" s="443"/>
      <c r="MHY12" s="443"/>
      <c r="MHZ12" s="443"/>
      <c r="MIA12" s="443"/>
      <c r="MIB12" s="443"/>
      <c r="MIC12" s="443"/>
      <c r="MID12" s="443"/>
      <c r="MIE12" s="443"/>
      <c r="MIF12" s="443"/>
      <c r="MIG12" s="443"/>
      <c r="MIH12" s="443"/>
      <c r="MII12" s="443"/>
      <c r="MIJ12" s="443"/>
      <c r="MIK12" s="443"/>
      <c r="MIL12" s="443"/>
      <c r="MIM12" s="443"/>
      <c r="MIN12" s="443"/>
      <c r="MIO12" s="443"/>
      <c r="MIP12" s="443"/>
      <c r="MIQ12" s="443"/>
      <c r="MIR12" s="443"/>
      <c r="MIS12" s="443"/>
      <c r="MIT12" s="443"/>
      <c r="MIU12" s="443"/>
      <c r="MIV12" s="443"/>
      <c r="MIW12" s="443"/>
      <c r="MIX12" s="443"/>
      <c r="MIY12" s="443"/>
      <c r="MIZ12" s="443"/>
      <c r="MJA12" s="443"/>
      <c r="MJB12" s="443"/>
      <c r="MJC12" s="443"/>
      <c r="MJD12" s="443"/>
      <c r="MJE12" s="443"/>
      <c r="MJF12" s="443"/>
      <c r="MJG12" s="443"/>
      <c r="MJH12" s="443"/>
      <c r="MJI12" s="443"/>
      <c r="MJJ12" s="443"/>
      <c r="MJK12" s="443"/>
      <c r="MJL12" s="443"/>
      <c r="MJM12" s="443"/>
      <c r="MJN12" s="443"/>
      <c r="MJO12" s="443"/>
      <c r="MJP12" s="443"/>
      <c r="MJQ12" s="443"/>
      <c r="MJR12" s="443"/>
      <c r="MJS12" s="443"/>
      <c r="MJT12" s="443"/>
      <c r="MJU12" s="443"/>
      <c r="MJV12" s="443"/>
      <c r="MJW12" s="443"/>
      <c r="MJX12" s="443"/>
      <c r="MJY12" s="443"/>
      <c r="MJZ12" s="443"/>
      <c r="MKA12" s="443"/>
      <c r="MKB12" s="443"/>
      <c r="MKC12" s="443"/>
      <c r="MKD12" s="443"/>
      <c r="MKE12" s="443"/>
      <c r="MKF12" s="443"/>
      <c r="MKG12" s="443"/>
      <c r="MKH12" s="443"/>
      <c r="MKI12" s="443"/>
      <c r="MKJ12" s="443"/>
      <c r="MKK12" s="443"/>
      <c r="MKL12" s="443"/>
      <c r="MKM12" s="443"/>
      <c r="MKN12" s="443"/>
      <c r="MKO12" s="443"/>
      <c r="MKP12" s="443"/>
      <c r="MKQ12" s="443"/>
      <c r="MKR12" s="443"/>
      <c r="MKS12" s="443"/>
      <c r="MKT12" s="443"/>
      <c r="MKU12" s="443"/>
      <c r="MKV12" s="443"/>
      <c r="MKW12" s="443"/>
      <c r="MKX12" s="443"/>
      <c r="MKY12" s="443"/>
      <c r="MKZ12" s="443"/>
      <c r="MLA12" s="443"/>
      <c r="MLB12" s="443"/>
      <c r="MLC12" s="443"/>
      <c r="MLD12" s="443"/>
      <c r="MLE12" s="443"/>
      <c r="MLF12" s="443"/>
      <c r="MLG12" s="443"/>
      <c r="MLH12" s="443"/>
      <c r="MLI12" s="443"/>
      <c r="MLJ12" s="443"/>
      <c r="MLK12" s="443"/>
      <c r="MLL12" s="443"/>
      <c r="MLM12" s="443"/>
      <c r="MLN12" s="443"/>
      <c r="MLO12" s="443"/>
      <c r="MLP12" s="443"/>
      <c r="MLQ12" s="443"/>
      <c r="MLR12" s="443"/>
      <c r="MLS12" s="443"/>
      <c r="MLT12" s="443"/>
      <c r="MLU12" s="443"/>
      <c r="MLV12" s="443"/>
      <c r="MLW12" s="443"/>
      <c r="MLX12" s="443"/>
      <c r="MLY12" s="443"/>
      <c r="MLZ12" s="443"/>
      <c r="MMA12" s="443"/>
      <c r="MMB12" s="443"/>
      <c r="MMC12" s="443"/>
      <c r="MMD12" s="443"/>
      <c r="MME12" s="443"/>
      <c r="MMF12" s="443"/>
      <c r="MMG12" s="443"/>
      <c r="MMH12" s="443"/>
      <c r="MMI12" s="443"/>
      <c r="MMJ12" s="443"/>
      <c r="MMK12" s="443"/>
      <c r="MML12" s="443"/>
      <c r="MMM12" s="443"/>
      <c r="MMN12" s="443"/>
      <c r="MMO12" s="443"/>
      <c r="MMP12" s="443"/>
      <c r="MMQ12" s="443"/>
      <c r="MMR12" s="443"/>
      <c r="MMS12" s="443"/>
      <c r="MMT12" s="443"/>
      <c r="MMU12" s="443"/>
      <c r="MMV12" s="443"/>
      <c r="MMW12" s="443"/>
      <c r="MMX12" s="443"/>
      <c r="MMY12" s="443"/>
      <c r="MMZ12" s="443"/>
      <c r="MNA12" s="443"/>
      <c r="MNB12" s="443"/>
      <c r="MNC12" s="443"/>
      <c r="MND12" s="443"/>
      <c r="MNE12" s="443"/>
      <c r="MNF12" s="443"/>
      <c r="MNG12" s="443"/>
      <c r="MNH12" s="443"/>
      <c r="MNI12" s="443"/>
      <c r="MNJ12" s="443"/>
      <c r="MNK12" s="443"/>
      <c r="MNL12" s="443"/>
      <c r="MNM12" s="443"/>
      <c r="MNN12" s="443"/>
      <c r="MNO12" s="443"/>
      <c r="MNP12" s="443"/>
      <c r="MNQ12" s="443"/>
      <c r="MNR12" s="443"/>
      <c r="MNS12" s="443"/>
      <c r="MNT12" s="443"/>
      <c r="MNU12" s="443"/>
      <c r="MNV12" s="443"/>
      <c r="MNW12" s="443"/>
      <c r="MNX12" s="443"/>
      <c r="MNY12" s="443"/>
      <c r="MNZ12" s="443"/>
      <c r="MOA12" s="443"/>
      <c r="MOB12" s="443"/>
      <c r="MOC12" s="443"/>
      <c r="MOD12" s="443"/>
      <c r="MOE12" s="443"/>
      <c r="MOF12" s="443"/>
      <c r="MOG12" s="443"/>
      <c r="MOH12" s="443"/>
      <c r="MOI12" s="443"/>
      <c r="MOJ12" s="443"/>
      <c r="MOK12" s="443"/>
      <c r="MOL12" s="443"/>
      <c r="MOM12" s="443"/>
      <c r="MON12" s="443"/>
      <c r="MOO12" s="443"/>
      <c r="MOP12" s="443"/>
      <c r="MOQ12" s="443"/>
      <c r="MOR12" s="443"/>
      <c r="MOS12" s="443"/>
      <c r="MOT12" s="443"/>
      <c r="MOU12" s="443"/>
      <c r="MOV12" s="443"/>
      <c r="MOW12" s="443"/>
      <c r="MOX12" s="443"/>
      <c r="MOY12" s="443"/>
      <c r="MOZ12" s="443"/>
      <c r="MPA12" s="443"/>
      <c r="MPB12" s="443"/>
      <c r="MPC12" s="443"/>
      <c r="MPD12" s="443"/>
      <c r="MPE12" s="443"/>
      <c r="MPF12" s="443"/>
      <c r="MPG12" s="443"/>
      <c r="MPH12" s="443"/>
      <c r="MPI12" s="443"/>
      <c r="MPJ12" s="443"/>
      <c r="MPK12" s="443"/>
      <c r="MPL12" s="443"/>
      <c r="MPM12" s="443"/>
      <c r="MPN12" s="443"/>
      <c r="MPO12" s="443"/>
      <c r="MPP12" s="443"/>
      <c r="MPQ12" s="443"/>
      <c r="MPR12" s="443"/>
      <c r="MPS12" s="443"/>
      <c r="MPT12" s="443"/>
      <c r="MPU12" s="443"/>
      <c r="MPV12" s="443"/>
      <c r="MPW12" s="443"/>
      <c r="MPX12" s="443"/>
      <c r="MPY12" s="443"/>
      <c r="MPZ12" s="443"/>
      <c r="MQA12" s="443"/>
      <c r="MQB12" s="443"/>
      <c r="MQC12" s="443"/>
      <c r="MQD12" s="443"/>
      <c r="MQE12" s="443"/>
      <c r="MQF12" s="443"/>
      <c r="MQG12" s="443"/>
      <c r="MQH12" s="443"/>
      <c r="MQI12" s="443"/>
      <c r="MQJ12" s="443"/>
      <c r="MQK12" s="443"/>
      <c r="MQL12" s="443"/>
      <c r="MQM12" s="443"/>
      <c r="MQN12" s="443"/>
      <c r="MQO12" s="443"/>
      <c r="MQP12" s="443"/>
      <c r="MQQ12" s="443"/>
      <c r="MQR12" s="443"/>
      <c r="MQS12" s="443"/>
      <c r="MQT12" s="443"/>
      <c r="MQU12" s="443"/>
      <c r="MQV12" s="443"/>
      <c r="MQW12" s="443"/>
      <c r="MQX12" s="443"/>
      <c r="MQY12" s="443"/>
      <c r="MQZ12" s="443"/>
      <c r="MRA12" s="443"/>
      <c r="MRB12" s="443"/>
      <c r="MRC12" s="443"/>
      <c r="MRD12" s="443"/>
      <c r="MRE12" s="443"/>
      <c r="MRF12" s="443"/>
      <c r="MRG12" s="443"/>
      <c r="MRH12" s="443"/>
      <c r="MRI12" s="443"/>
      <c r="MRJ12" s="443"/>
      <c r="MRK12" s="443"/>
      <c r="MRL12" s="443"/>
      <c r="MRM12" s="443"/>
      <c r="MRN12" s="443"/>
      <c r="MRO12" s="443"/>
      <c r="MRP12" s="443"/>
      <c r="MRQ12" s="443"/>
      <c r="MRR12" s="443"/>
      <c r="MRS12" s="443"/>
      <c r="MRT12" s="443"/>
      <c r="MRU12" s="443"/>
      <c r="MRV12" s="443"/>
      <c r="MRW12" s="443"/>
      <c r="MRX12" s="443"/>
      <c r="MRY12" s="443"/>
      <c r="MRZ12" s="443"/>
      <c r="MSA12" s="443"/>
      <c r="MSB12" s="443"/>
      <c r="MSC12" s="443"/>
      <c r="MSD12" s="443"/>
      <c r="MSE12" s="443"/>
      <c r="MSF12" s="443"/>
      <c r="MSG12" s="443"/>
      <c r="MSH12" s="443"/>
      <c r="MSI12" s="443"/>
      <c r="MSJ12" s="443"/>
      <c r="MSK12" s="443"/>
      <c r="MSL12" s="443"/>
      <c r="MSM12" s="443"/>
      <c r="MSN12" s="443"/>
      <c r="MSO12" s="443"/>
      <c r="MSP12" s="443"/>
      <c r="MSQ12" s="443"/>
      <c r="MSR12" s="443"/>
      <c r="MSS12" s="443"/>
      <c r="MST12" s="443"/>
      <c r="MSU12" s="443"/>
      <c r="MSV12" s="443"/>
      <c r="MSW12" s="443"/>
      <c r="MSX12" s="443"/>
      <c r="MSY12" s="443"/>
      <c r="MSZ12" s="443"/>
      <c r="MTA12" s="443"/>
      <c r="MTB12" s="443"/>
      <c r="MTC12" s="443"/>
      <c r="MTD12" s="443"/>
      <c r="MTE12" s="443"/>
      <c r="MTF12" s="443"/>
      <c r="MTG12" s="443"/>
      <c r="MTH12" s="443"/>
      <c r="MTI12" s="443"/>
      <c r="MTJ12" s="443"/>
      <c r="MTK12" s="443"/>
      <c r="MTL12" s="443"/>
      <c r="MTM12" s="443"/>
      <c r="MTN12" s="443"/>
      <c r="MTO12" s="443"/>
      <c r="MTP12" s="443"/>
      <c r="MTQ12" s="443"/>
      <c r="MTR12" s="443"/>
      <c r="MTS12" s="443"/>
      <c r="MTT12" s="443"/>
      <c r="MTU12" s="443"/>
      <c r="MTV12" s="443"/>
      <c r="MTW12" s="443"/>
      <c r="MTX12" s="443"/>
      <c r="MTY12" s="443"/>
      <c r="MTZ12" s="443"/>
      <c r="MUA12" s="443"/>
      <c r="MUB12" s="443"/>
      <c r="MUC12" s="443"/>
      <c r="MUD12" s="443"/>
      <c r="MUE12" s="443"/>
      <c r="MUF12" s="443"/>
      <c r="MUG12" s="443"/>
      <c r="MUH12" s="443"/>
      <c r="MUI12" s="443"/>
      <c r="MUJ12" s="443"/>
      <c r="MUK12" s="443"/>
      <c r="MUL12" s="443"/>
      <c r="MUM12" s="443"/>
      <c r="MUN12" s="443"/>
      <c r="MUO12" s="443"/>
      <c r="MUP12" s="443"/>
      <c r="MUQ12" s="443"/>
      <c r="MUR12" s="443"/>
      <c r="MUS12" s="443"/>
      <c r="MUT12" s="443"/>
      <c r="MUU12" s="443"/>
      <c r="MUV12" s="443"/>
      <c r="MUW12" s="443"/>
      <c r="MUX12" s="443"/>
      <c r="MUY12" s="443"/>
      <c r="MUZ12" s="443"/>
      <c r="MVA12" s="443"/>
      <c r="MVB12" s="443"/>
      <c r="MVC12" s="443"/>
      <c r="MVD12" s="443"/>
      <c r="MVE12" s="443"/>
      <c r="MVF12" s="443"/>
      <c r="MVG12" s="443"/>
      <c r="MVH12" s="443"/>
      <c r="MVI12" s="443"/>
      <c r="MVJ12" s="443"/>
      <c r="MVK12" s="443"/>
      <c r="MVL12" s="443"/>
      <c r="MVM12" s="443"/>
      <c r="MVN12" s="443"/>
      <c r="MVO12" s="443"/>
      <c r="MVP12" s="443"/>
      <c r="MVQ12" s="443"/>
      <c r="MVR12" s="443"/>
      <c r="MVS12" s="443"/>
      <c r="MVT12" s="443"/>
      <c r="MVU12" s="443"/>
      <c r="MVV12" s="443"/>
      <c r="MVW12" s="443"/>
      <c r="MVX12" s="443"/>
      <c r="MVY12" s="443"/>
      <c r="MVZ12" s="443"/>
      <c r="MWA12" s="443"/>
      <c r="MWB12" s="443"/>
      <c r="MWC12" s="443"/>
      <c r="MWD12" s="443"/>
      <c r="MWE12" s="443"/>
      <c r="MWF12" s="443"/>
      <c r="MWG12" s="443"/>
      <c r="MWH12" s="443"/>
      <c r="MWI12" s="443"/>
      <c r="MWJ12" s="443"/>
      <c r="MWK12" s="443"/>
      <c r="MWL12" s="443"/>
      <c r="MWM12" s="443"/>
      <c r="MWN12" s="443"/>
      <c r="MWO12" s="443"/>
      <c r="MWP12" s="443"/>
      <c r="MWQ12" s="443"/>
      <c r="MWR12" s="443"/>
      <c r="MWS12" s="443"/>
      <c r="MWT12" s="443"/>
      <c r="MWU12" s="443"/>
      <c r="MWV12" s="443"/>
      <c r="MWW12" s="443"/>
      <c r="MWX12" s="443"/>
      <c r="MWY12" s="443"/>
      <c r="MWZ12" s="443"/>
      <c r="MXA12" s="443"/>
      <c r="MXB12" s="443"/>
      <c r="MXC12" s="443"/>
      <c r="MXD12" s="443"/>
      <c r="MXE12" s="443"/>
      <c r="MXF12" s="443"/>
      <c r="MXG12" s="443"/>
      <c r="MXH12" s="443"/>
      <c r="MXI12" s="443"/>
      <c r="MXJ12" s="443"/>
      <c r="MXK12" s="443"/>
      <c r="MXL12" s="443"/>
      <c r="MXM12" s="443"/>
      <c r="MXN12" s="443"/>
      <c r="MXO12" s="443"/>
      <c r="MXP12" s="443"/>
      <c r="MXQ12" s="443"/>
      <c r="MXR12" s="443"/>
      <c r="MXS12" s="443"/>
      <c r="MXT12" s="443"/>
      <c r="MXU12" s="443"/>
      <c r="MXV12" s="443"/>
      <c r="MXW12" s="443"/>
      <c r="MXX12" s="443"/>
      <c r="MXY12" s="443"/>
      <c r="MXZ12" s="443"/>
      <c r="MYA12" s="443"/>
      <c r="MYB12" s="443"/>
      <c r="MYC12" s="443"/>
      <c r="MYD12" s="443"/>
      <c r="MYE12" s="443"/>
      <c r="MYF12" s="443"/>
      <c r="MYG12" s="443"/>
      <c r="MYH12" s="443"/>
      <c r="MYI12" s="443"/>
      <c r="MYJ12" s="443"/>
      <c r="MYK12" s="443"/>
      <c r="MYL12" s="443"/>
      <c r="MYM12" s="443"/>
      <c r="MYN12" s="443"/>
      <c r="MYO12" s="443"/>
      <c r="MYP12" s="443"/>
      <c r="MYQ12" s="443"/>
      <c r="MYR12" s="443"/>
      <c r="MYS12" s="443"/>
      <c r="MYT12" s="443"/>
      <c r="MYU12" s="443"/>
      <c r="MYV12" s="443"/>
      <c r="MYW12" s="443"/>
      <c r="MYX12" s="443"/>
      <c r="MYY12" s="443"/>
      <c r="MYZ12" s="443"/>
      <c r="MZA12" s="443"/>
      <c r="MZB12" s="443"/>
      <c r="MZC12" s="443"/>
      <c r="MZD12" s="443"/>
      <c r="MZE12" s="443"/>
      <c r="MZF12" s="443"/>
      <c r="MZG12" s="443"/>
      <c r="MZH12" s="443"/>
      <c r="MZI12" s="443"/>
      <c r="MZJ12" s="443"/>
      <c r="MZK12" s="443"/>
      <c r="MZL12" s="443"/>
      <c r="MZM12" s="443"/>
      <c r="MZN12" s="443"/>
      <c r="MZO12" s="443"/>
      <c r="MZP12" s="443"/>
      <c r="MZQ12" s="443"/>
      <c r="MZR12" s="443"/>
      <c r="MZS12" s="443"/>
      <c r="MZT12" s="443"/>
      <c r="MZU12" s="443"/>
      <c r="MZV12" s="443"/>
      <c r="MZW12" s="443"/>
      <c r="MZX12" s="443"/>
      <c r="MZY12" s="443"/>
      <c r="MZZ12" s="443"/>
      <c r="NAA12" s="443"/>
      <c r="NAB12" s="443"/>
      <c r="NAC12" s="443"/>
      <c r="NAD12" s="443"/>
      <c r="NAE12" s="443"/>
      <c r="NAF12" s="443"/>
      <c r="NAG12" s="443"/>
      <c r="NAH12" s="443"/>
      <c r="NAI12" s="443"/>
      <c r="NAJ12" s="443"/>
      <c r="NAK12" s="443"/>
      <c r="NAL12" s="443"/>
      <c r="NAM12" s="443"/>
      <c r="NAN12" s="443"/>
      <c r="NAO12" s="443"/>
      <c r="NAP12" s="443"/>
      <c r="NAQ12" s="443"/>
      <c r="NAR12" s="443"/>
      <c r="NAS12" s="443"/>
      <c r="NAT12" s="443"/>
      <c r="NAU12" s="443"/>
      <c r="NAV12" s="443"/>
      <c r="NAW12" s="443"/>
      <c r="NAX12" s="443"/>
      <c r="NAY12" s="443"/>
      <c r="NAZ12" s="443"/>
      <c r="NBA12" s="443"/>
      <c r="NBB12" s="443"/>
      <c r="NBC12" s="443"/>
      <c r="NBD12" s="443"/>
      <c r="NBE12" s="443"/>
      <c r="NBF12" s="443"/>
      <c r="NBG12" s="443"/>
      <c r="NBH12" s="443"/>
      <c r="NBI12" s="443"/>
      <c r="NBJ12" s="443"/>
      <c r="NBK12" s="443"/>
      <c r="NBL12" s="443"/>
      <c r="NBM12" s="443"/>
      <c r="NBN12" s="443"/>
      <c r="NBO12" s="443"/>
      <c r="NBP12" s="443"/>
      <c r="NBQ12" s="443"/>
      <c r="NBR12" s="443"/>
      <c r="NBS12" s="443"/>
      <c r="NBT12" s="443"/>
      <c r="NBU12" s="443"/>
      <c r="NBV12" s="443"/>
      <c r="NBW12" s="443"/>
      <c r="NBX12" s="443"/>
      <c r="NBY12" s="443"/>
      <c r="NBZ12" s="443"/>
      <c r="NCA12" s="443"/>
      <c r="NCB12" s="443"/>
      <c r="NCC12" s="443"/>
      <c r="NCD12" s="443"/>
      <c r="NCE12" s="443"/>
      <c r="NCF12" s="443"/>
      <c r="NCG12" s="443"/>
      <c r="NCH12" s="443"/>
      <c r="NCI12" s="443"/>
      <c r="NCJ12" s="443"/>
      <c r="NCK12" s="443"/>
      <c r="NCL12" s="443"/>
      <c r="NCM12" s="443"/>
      <c r="NCN12" s="443"/>
      <c r="NCO12" s="443"/>
      <c r="NCP12" s="443"/>
      <c r="NCQ12" s="443"/>
      <c r="NCR12" s="443"/>
      <c r="NCS12" s="443"/>
      <c r="NCT12" s="443"/>
      <c r="NCU12" s="443"/>
      <c r="NCV12" s="443"/>
      <c r="NCW12" s="443"/>
      <c r="NCX12" s="443"/>
      <c r="NCY12" s="443"/>
      <c r="NCZ12" s="443"/>
      <c r="NDA12" s="443"/>
      <c r="NDB12" s="443"/>
      <c r="NDC12" s="443"/>
      <c r="NDD12" s="443"/>
      <c r="NDE12" s="443"/>
      <c r="NDF12" s="443"/>
      <c r="NDG12" s="443"/>
      <c r="NDH12" s="443"/>
      <c r="NDI12" s="443"/>
      <c r="NDJ12" s="443"/>
      <c r="NDK12" s="443"/>
      <c r="NDL12" s="443"/>
      <c r="NDM12" s="443"/>
      <c r="NDN12" s="443"/>
      <c r="NDO12" s="443"/>
      <c r="NDP12" s="443"/>
      <c r="NDQ12" s="443"/>
      <c r="NDR12" s="443"/>
      <c r="NDS12" s="443"/>
      <c r="NDT12" s="443"/>
      <c r="NDU12" s="443"/>
      <c r="NDV12" s="443"/>
      <c r="NDW12" s="443"/>
      <c r="NDX12" s="443"/>
      <c r="NDY12" s="443"/>
      <c r="NDZ12" s="443"/>
      <c r="NEA12" s="443"/>
      <c r="NEB12" s="443"/>
      <c r="NEC12" s="443"/>
      <c r="NED12" s="443"/>
      <c r="NEE12" s="443"/>
      <c r="NEF12" s="443"/>
      <c r="NEG12" s="443"/>
      <c r="NEH12" s="443"/>
      <c r="NEI12" s="443"/>
      <c r="NEJ12" s="443"/>
      <c r="NEK12" s="443"/>
      <c r="NEL12" s="443"/>
      <c r="NEM12" s="443"/>
      <c r="NEN12" s="443"/>
      <c r="NEO12" s="443"/>
      <c r="NEP12" s="443"/>
      <c r="NEQ12" s="443"/>
      <c r="NER12" s="443"/>
      <c r="NES12" s="443"/>
      <c r="NET12" s="443"/>
      <c r="NEU12" s="443"/>
      <c r="NEV12" s="443"/>
      <c r="NEW12" s="443"/>
      <c r="NEX12" s="443"/>
      <c r="NEY12" s="443"/>
      <c r="NEZ12" s="443"/>
      <c r="NFA12" s="443"/>
      <c r="NFB12" s="443"/>
      <c r="NFC12" s="443"/>
      <c r="NFD12" s="443"/>
      <c r="NFE12" s="443"/>
      <c r="NFF12" s="443"/>
      <c r="NFG12" s="443"/>
      <c r="NFH12" s="443"/>
      <c r="NFI12" s="443"/>
      <c r="NFJ12" s="443"/>
      <c r="NFK12" s="443"/>
      <c r="NFL12" s="443"/>
      <c r="NFM12" s="443"/>
      <c r="NFN12" s="443"/>
      <c r="NFO12" s="443"/>
      <c r="NFP12" s="443"/>
      <c r="NFQ12" s="443"/>
      <c r="NFR12" s="443"/>
      <c r="NFS12" s="443"/>
      <c r="NFT12" s="443"/>
      <c r="NFU12" s="443"/>
      <c r="NFV12" s="443"/>
      <c r="NFW12" s="443"/>
      <c r="NFX12" s="443"/>
      <c r="NFY12" s="443"/>
      <c r="NFZ12" s="443"/>
      <c r="NGA12" s="443"/>
      <c r="NGB12" s="443"/>
      <c r="NGC12" s="443"/>
      <c r="NGD12" s="443"/>
      <c r="NGE12" s="443"/>
      <c r="NGF12" s="443"/>
      <c r="NGG12" s="443"/>
      <c r="NGH12" s="443"/>
      <c r="NGI12" s="443"/>
      <c r="NGJ12" s="443"/>
      <c r="NGK12" s="443"/>
      <c r="NGL12" s="443"/>
      <c r="NGM12" s="443"/>
      <c r="NGN12" s="443"/>
      <c r="NGO12" s="443"/>
      <c r="NGP12" s="443"/>
      <c r="NGQ12" s="443"/>
      <c r="NGR12" s="443"/>
      <c r="NGS12" s="443"/>
      <c r="NGT12" s="443"/>
      <c r="NGU12" s="443"/>
      <c r="NGV12" s="443"/>
      <c r="NGW12" s="443"/>
      <c r="NGX12" s="443"/>
      <c r="NGY12" s="443"/>
      <c r="NGZ12" s="443"/>
      <c r="NHA12" s="443"/>
      <c r="NHB12" s="443"/>
      <c r="NHC12" s="443"/>
      <c r="NHD12" s="443"/>
      <c r="NHE12" s="443"/>
      <c r="NHF12" s="443"/>
      <c r="NHG12" s="443"/>
      <c r="NHH12" s="443"/>
      <c r="NHI12" s="443"/>
      <c r="NHJ12" s="443"/>
      <c r="NHK12" s="443"/>
      <c r="NHL12" s="443"/>
      <c r="NHM12" s="443"/>
      <c r="NHN12" s="443"/>
      <c r="NHO12" s="443"/>
      <c r="NHP12" s="443"/>
      <c r="NHQ12" s="443"/>
      <c r="NHR12" s="443"/>
      <c r="NHS12" s="443"/>
      <c r="NHT12" s="443"/>
      <c r="NHU12" s="443"/>
      <c r="NHV12" s="443"/>
      <c r="NHW12" s="443"/>
      <c r="NHX12" s="443"/>
      <c r="NHY12" s="443"/>
      <c r="NHZ12" s="443"/>
      <c r="NIA12" s="443"/>
      <c r="NIB12" s="443"/>
      <c r="NIC12" s="443"/>
      <c r="NID12" s="443"/>
      <c r="NIE12" s="443"/>
      <c r="NIF12" s="443"/>
      <c r="NIG12" s="443"/>
      <c r="NIH12" s="443"/>
      <c r="NII12" s="443"/>
      <c r="NIJ12" s="443"/>
      <c r="NIK12" s="443"/>
      <c r="NIL12" s="443"/>
      <c r="NIM12" s="443"/>
      <c r="NIN12" s="443"/>
      <c r="NIO12" s="443"/>
      <c r="NIP12" s="443"/>
      <c r="NIQ12" s="443"/>
      <c r="NIR12" s="443"/>
      <c r="NIS12" s="443"/>
      <c r="NIT12" s="443"/>
      <c r="NIU12" s="443"/>
      <c r="NIV12" s="443"/>
      <c r="NIW12" s="443"/>
      <c r="NIX12" s="443"/>
      <c r="NIY12" s="443"/>
      <c r="NIZ12" s="443"/>
      <c r="NJA12" s="443"/>
      <c r="NJB12" s="443"/>
      <c r="NJC12" s="443"/>
      <c r="NJD12" s="443"/>
      <c r="NJE12" s="443"/>
      <c r="NJF12" s="443"/>
      <c r="NJG12" s="443"/>
      <c r="NJH12" s="443"/>
      <c r="NJI12" s="443"/>
      <c r="NJJ12" s="443"/>
      <c r="NJK12" s="443"/>
      <c r="NJL12" s="443"/>
      <c r="NJM12" s="443"/>
      <c r="NJN12" s="443"/>
      <c r="NJO12" s="443"/>
      <c r="NJP12" s="443"/>
      <c r="NJQ12" s="443"/>
      <c r="NJR12" s="443"/>
      <c r="NJS12" s="443"/>
      <c r="NJT12" s="443"/>
      <c r="NJU12" s="443"/>
      <c r="NJV12" s="443"/>
      <c r="NJW12" s="443"/>
      <c r="NJX12" s="443"/>
      <c r="NJY12" s="443"/>
      <c r="NJZ12" s="443"/>
      <c r="NKA12" s="443"/>
      <c r="NKB12" s="443"/>
      <c r="NKC12" s="443"/>
      <c r="NKD12" s="443"/>
      <c r="NKE12" s="443"/>
      <c r="NKF12" s="443"/>
      <c r="NKG12" s="443"/>
      <c r="NKH12" s="443"/>
      <c r="NKI12" s="443"/>
      <c r="NKJ12" s="443"/>
      <c r="NKK12" s="443"/>
      <c r="NKL12" s="443"/>
      <c r="NKM12" s="443"/>
      <c r="NKN12" s="443"/>
      <c r="NKO12" s="443"/>
      <c r="NKP12" s="443"/>
      <c r="NKQ12" s="443"/>
      <c r="NKR12" s="443"/>
      <c r="NKS12" s="443"/>
      <c r="NKT12" s="443"/>
      <c r="NKU12" s="443"/>
      <c r="NKV12" s="443"/>
      <c r="NKW12" s="443"/>
      <c r="NKX12" s="443"/>
      <c r="NKY12" s="443"/>
      <c r="NKZ12" s="443"/>
      <c r="NLA12" s="443"/>
      <c r="NLB12" s="443"/>
      <c r="NLC12" s="443"/>
      <c r="NLD12" s="443"/>
      <c r="NLE12" s="443"/>
      <c r="NLF12" s="443"/>
      <c r="NLG12" s="443"/>
      <c r="NLH12" s="443"/>
      <c r="NLI12" s="443"/>
      <c r="NLJ12" s="443"/>
      <c r="NLK12" s="443"/>
      <c r="NLL12" s="443"/>
      <c r="NLM12" s="443"/>
      <c r="NLN12" s="443"/>
      <c r="NLO12" s="443"/>
      <c r="NLP12" s="443"/>
      <c r="NLQ12" s="443"/>
      <c r="NLR12" s="443"/>
      <c r="NLS12" s="443"/>
      <c r="NLT12" s="443"/>
      <c r="NLU12" s="443"/>
      <c r="NLV12" s="443"/>
      <c r="NLW12" s="443"/>
      <c r="NLX12" s="443"/>
      <c r="NLY12" s="443"/>
      <c r="NLZ12" s="443"/>
      <c r="NMA12" s="443"/>
      <c r="NMB12" s="443"/>
      <c r="NMC12" s="443"/>
      <c r="NMD12" s="443"/>
      <c r="NME12" s="443"/>
      <c r="NMF12" s="443"/>
      <c r="NMG12" s="443"/>
      <c r="NMH12" s="443"/>
      <c r="NMI12" s="443"/>
      <c r="NMJ12" s="443"/>
      <c r="NMK12" s="443"/>
      <c r="NML12" s="443"/>
      <c r="NMM12" s="443"/>
      <c r="NMN12" s="443"/>
      <c r="NMO12" s="443"/>
      <c r="NMP12" s="443"/>
      <c r="NMQ12" s="443"/>
      <c r="NMR12" s="443"/>
      <c r="NMS12" s="443"/>
      <c r="NMT12" s="443"/>
      <c r="NMU12" s="443"/>
      <c r="NMV12" s="443"/>
      <c r="NMW12" s="443"/>
      <c r="NMX12" s="443"/>
      <c r="NMY12" s="443"/>
      <c r="NMZ12" s="443"/>
      <c r="NNA12" s="443"/>
      <c r="NNB12" s="443"/>
      <c r="NNC12" s="443"/>
      <c r="NND12" s="443"/>
      <c r="NNE12" s="443"/>
      <c r="NNF12" s="443"/>
      <c r="NNG12" s="443"/>
      <c r="NNH12" s="443"/>
      <c r="NNI12" s="443"/>
      <c r="NNJ12" s="443"/>
      <c r="NNK12" s="443"/>
      <c r="NNL12" s="443"/>
      <c r="NNM12" s="443"/>
      <c r="NNN12" s="443"/>
      <c r="NNO12" s="443"/>
      <c r="NNP12" s="443"/>
      <c r="NNQ12" s="443"/>
      <c r="NNR12" s="443"/>
      <c r="NNS12" s="443"/>
      <c r="NNT12" s="443"/>
      <c r="NNU12" s="443"/>
      <c r="NNV12" s="443"/>
      <c r="NNW12" s="443"/>
      <c r="NNX12" s="443"/>
      <c r="NNY12" s="443"/>
      <c r="NNZ12" s="443"/>
      <c r="NOA12" s="443"/>
      <c r="NOB12" s="443"/>
      <c r="NOC12" s="443"/>
      <c r="NOD12" s="443"/>
      <c r="NOE12" s="443"/>
      <c r="NOF12" s="443"/>
      <c r="NOG12" s="443"/>
      <c r="NOH12" s="443"/>
      <c r="NOI12" s="443"/>
      <c r="NOJ12" s="443"/>
      <c r="NOK12" s="443"/>
      <c r="NOL12" s="443"/>
      <c r="NOM12" s="443"/>
      <c r="NON12" s="443"/>
      <c r="NOO12" s="443"/>
      <c r="NOP12" s="443"/>
      <c r="NOQ12" s="443"/>
      <c r="NOR12" s="443"/>
      <c r="NOS12" s="443"/>
      <c r="NOT12" s="443"/>
      <c r="NOU12" s="443"/>
      <c r="NOV12" s="443"/>
      <c r="NOW12" s="443"/>
      <c r="NOX12" s="443"/>
      <c r="NOY12" s="443"/>
      <c r="NOZ12" s="443"/>
      <c r="NPA12" s="443"/>
      <c r="NPB12" s="443"/>
      <c r="NPC12" s="443"/>
      <c r="NPD12" s="443"/>
      <c r="NPE12" s="443"/>
      <c r="NPF12" s="443"/>
      <c r="NPG12" s="443"/>
      <c r="NPH12" s="443"/>
      <c r="NPI12" s="443"/>
      <c r="NPJ12" s="443"/>
      <c r="NPK12" s="443"/>
      <c r="NPL12" s="443"/>
      <c r="NPM12" s="443"/>
      <c r="NPN12" s="443"/>
      <c r="NPO12" s="443"/>
      <c r="NPP12" s="443"/>
      <c r="NPQ12" s="443"/>
      <c r="NPR12" s="443"/>
      <c r="NPS12" s="443"/>
      <c r="NPT12" s="443"/>
      <c r="NPU12" s="443"/>
      <c r="NPV12" s="443"/>
      <c r="NPW12" s="443"/>
      <c r="NPX12" s="443"/>
      <c r="NPY12" s="443"/>
      <c r="NPZ12" s="443"/>
      <c r="NQA12" s="443"/>
      <c r="NQB12" s="443"/>
      <c r="NQC12" s="443"/>
      <c r="NQD12" s="443"/>
      <c r="NQE12" s="443"/>
      <c r="NQF12" s="443"/>
      <c r="NQG12" s="443"/>
      <c r="NQH12" s="443"/>
      <c r="NQI12" s="443"/>
      <c r="NQJ12" s="443"/>
      <c r="NQK12" s="443"/>
      <c r="NQL12" s="443"/>
      <c r="NQM12" s="443"/>
      <c r="NQN12" s="443"/>
      <c r="NQO12" s="443"/>
      <c r="NQP12" s="443"/>
      <c r="NQQ12" s="443"/>
      <c r="NQR12" s="443"/>
      <c r="NQS12" s="443"/>
      <c r="NQT12" s="443"/>
      <c r="NQU12" s="443"/>
      <c r="NQV12" s="443"/>
      <c r="NQW12" s="443"/>
      <c r="NQX12" s="443"/>
      <c r="NQY12" s="443"/>
      <c r="NQZ12" s="443"/>
      <c r="NRA12" s="443"/>
      <c r="NRB12" s="443"/>
      <c r="NRC12" s="443"/>
      <c r="NRD12" s="443"/>
      <c r="NRE12" s="443"/>
      <c r="NRF12" s="443"/>
      <c r="NRG12" s="443"/>
      <c r="NRH12" s="443"/>
      <c r="NRI12" s="443"/>
      <c r="NRJ12" s="443"/>
      <c r="NRK12" s="443"/>
      <c r="NRL12" s="443"/>
      <c r="NRM12" s="443"/>
      <c r="NRN12" s="443"/>
      <c r="NRO12" s="443"/>
      <c r="NRP12" s="443"/>
      <c r="NRQ12" s="443"/>
      <c r="NRR12" s="443"/>
      <c r="NRS12" s="443"/>
      <c r="NRT12" s="443"/>
      <c r="NRU12" s="443"/>
      <c r="NRV12" s="443"/>
      <c r="NRW12" s="443"/>
      <c r="NRX12" s="443"/>
      <c r="NRY12" s="443"/>
      <c r="NRZ12" s="443"/>
      <c r="NSA12" s="443"/>
      <c r="NSB12" s="443"/>
      <c r="NSC12" s="443"/>
      <c r="NSD12" s="443"/>
      <c r="NSE12" s="443"/>
      <c r="NSF12" s="443"/>
      <c r="NSG12" s="443"/>
      <c r="NSH12" s="443"/>
      <c r="NSI12" s="443"/>
      <c r="NSJ12" s="443"/>
      <c r="NSK12" s="443"/>
      <c r="NSL12" s="443"/>
      <c r="NSM12" s="443"/>
      <c r="NSN12" s="443"/>
      <c r="NSO12" s="443"/>
      <c r="NSP12" s="443"/>
      <c r="NSQ12" s="443"/>
      <c r="NSR12" s="443"/>
      <c r="NSS12" s="443"/>
      <c r="NST12" s="443"/>
      <c r="NSU12" s="443"/>
      <c r="NSV12" s="443"/>
      <c r="NSW12" s="443"/>
      <c r="NSX12" s="443"/>
      <c r="NSY12" s="443"/>
      <c r="NSZ12" s="443"/>
      <c r="NTA12" s="443"/>
      <c r="NTB12" s="443"/>
      <c r="NTC12" s="443"/>
      <c r="NTD12" s="443"/>
      <c r="NTE12" s="443"/>
      <c r="NTF12" s="443"/>
      <c r="NTG12" s="443"/>
      <c r="NTH12" s="443"/>
      <c r="NTI12" s="443"/>
      <c r="NTJ12" s="443"/>
      <c r="NTK12" s="443"/>
      <c r="NTL12" s="443"/>
      <c r="NTM12" s="443"/>
      <c r="NTN12" s="443"/>
      <c r="NTO12" s="443"/>
      <c r="NTP12" s="443"/>
      <c r="NTQ12" s="443"/>
      <c r="NTR12" s="443"/>
      <c r="NTS12" s="443"/>
      <c r="NTT12" s="443"/>
      <c r="NTU12" s="443"/>
      <c r="NTV12" s="443"/>
      <c r="NTW12" s="443"/>
      <c r="NTX12" s="443"/>
      <c r="NTY12" s="443"/>
      <c r="NTZ12" s="443"/>
      <c r="NUA12" s="443"/>
      <c r="NUB12" s="443"/>
      <c r="NUC12" s="443"/>
      <c r="NUD12" s="443"/>
      <c r="NUE12" s="443"/>
      <c r="NUF12" s="443"/>
      <c r="NUG12" s="443"/>
      <c r="NUH12" s="443"/>
      <c r="NUI12" s="443"/>
      <c r="NUJ12" s="443"/>
      <c r="NUK12" s="443"/>
      <c r="NUL12" s="443"/>
      <c r="NUM12" s="443"/>
      <c r="NUN12" s="443"/>
      <c r="NUO12" s="443"/>
      <c r="NUP12" s="443"/>
      <c r="NUQ12" s="443"/>
      <c r="NUR12" s="443"/>
      <c r="NUS12" s="443"/>
      <c r="NUT12" s="443"/>
      <c r="NUU12" s="443"/>
      <c r="NUV12" s="443"/>
      <c r="NUW12" s="443"/>
      <c r="NUX12" s="443"/>
      <c r="NUY12" s="443"/>
      <c r="NUZ12" s="443"/>
      <c r="NVA12" s="443"/>
      <c r="NVB12" s="443"/>
      <c r="NVC12" s="443"/>
      <c r="NVD12" s="443"/>
      <c r="NVE12" s="443"/>
      <c r="NVF12" s="443"/>
      <c r="NVG12" s="443"/>
      <c r="NVH12" s="443"/>
      <c r="NVI12" s="443"/>
      <c r="NVJ12" s="443"/>
      <c r="NVK12" s="443"/>
      <c r="NVL12" s="443"/>
      <c r="NVM12" s="443"/>
      <c r="NVN12" s="443"/>
      <c r="NVO12" s="443"/>
      <c r="NVP12" s="443"/>
      <c r="NVQ12" s="443"/>
      <c r="NVR12" s="443"/>
      <c r="NVS12" s="443"/>
      <c r="NVT12" s="443"/>
      <c r="NVU12" s="443"/>
      <c r="NVV12" s="443"/>
      <c r="NVW12" s="443"/>
      <c r="NVX12" s="443"/>
      <c r="NVY12" s="443"/>
      <c r="NVZ12" s="443"/>
      <c r="NWA12" s="443"/>
      <c r="NWB12" s="443"/>
      <c r="NWC12" s="443"/>
      <c r="NWD12" s="443"/>
      <c r="NWE12" s="443"/>
      <c r="NWF12" s="443"/>
      <c r="NWG12" s="443"/>
      <c r="NWH12" s="443"/>
      <c r="NWI12" s="443"/>
      <c r="NWJ12" s="443"/>
      <c r="NWK12" s="443"/>
      <c r="NWL12" s="443"/>
      <c r="NWM12" s="443"/>
      <c r="NWN12" s="443"/>
      <c r="NWO12" s="443"/>
      <c r="NWP12" s="443"/>
      <c r="NWQ12" s="443"/>
      <c r="NWR12" s="443"/>
      <c r="NWS12" s="443"/>
      <c r="NWT12" s="443"/>
      <c r="NWU12" s="443"/>
      <c r="NWV12" s="443"/>
      <c r="NWW12" s="443"/>
      <c r="NWX12" s="443"/>
      <c r="NWY12" s="443"/>
      <c r="NWZ12" s="443"/>
      <c r="NXA12" s="443"/>
      <c r="NXB12" s="443"/>
      <c r="NXC12" s="443"/>
      <c r="NXD12" s="443"/>
      <c r="NXE12" s="443"/>
      <c r="NXF12" s="443"/>
      <c r="NXG12" s="443"/>
      <c r="NXH12" s="443"/>
      <c r="NXI12" s="443"/>
      <c r="NXJ12" s="443"/>
      <c r="NXK12" s="443"/>
      <c r="NXL12" s="443"/>
      <c r="NXM12" s="443"/>
      <c r="NXN12" s="443"/>
      <c r="NXO12" s="443"/>
      <c r="NXP12" s="443"/>
      <c r="NXQ12" s="443"/>
      <c r="NXR12" s="443"/>
      <c r="NXS12" s="443"/>
      <c r="NXT12" s="443"/>
      <c r="NXU12" s="443"/>
      <c r="NXV12" s="443"/>
      <c r="NXW12" s="443"/>
      <c r="NXX12" s="443"/>
      <c r="NXY12" s="443"/>
      <c r="NXZ12" s="443"/>
      <c r="NYA12" s="443"/>
      <c r="NYB12" s="443"/>
      <c r="NYC12" s="443"/>
      <c r="NYD12" s="443"/>
      <c r="NYE12" s="443"/>
      <c r="NYF12" s="443"/>
      <c r="NYG12" s="443"/>
      <c r="NYH12" s="443"/>
      <c r="NYI12" s="443"/>
      <c r="NYJ12" s="443"/>
      <c r="NYK12" s="443"/>
      <c r="NYL12" s="443"/>
      <c r="NYM12" s="443"/>
      <c r="NYN12" s="443"/>
      <c r="NYO12" s="443"/>
      <c r="NYP12" s="443"/>
      <c r="NYQ12" s="443"/>
      <c r="NYR12" s="443"/>
      <c r="NYS12" s="443"/>
      <c r="NYT12" s="443"/>
      <c r="NYU12" s="443"/>
      <c r="NYV12" s="443"/>
      <c r="NYW12" s="443"/>
      <c r="NYX12" s="443"/>
      <c r="NYY12" s="443"/>
      <c r="NYZ12" s="443"/>
      <c r="NZA12" s="443"/>
      <c r="NZB12" s="443"/>
      <c r="NZC12" s="443"/>
      <c r="NZD12" s="443"/>
      <c r="NZE12" s="443"/>
      <c r="NZF12" s="443"/>
      <c r="NZG12" s="443"/>
      <c r="NZH12" s="443"/>
      <c r="NZI12" s="443"/>
      <c r="NZJ12" s="443"/>
      <c r="NZK12" s="443"/>
      <c r="NZL12" s="443"/>
      <c r="NZM12" s="443"/>
      <c r="NZN12" s="443"/>
      <c r="NZO12" s="443"/>
      <c r="NZP12" s="443"/>
      <c r="NZQ12" s="443"/>
      <c r="NZR12" s="443"/>
      <c r="NZS12" s="443"/>
      <c r="NZT12" s="443"/>
      <c r="NZU12" s="443"/>
      <c r="NZV12" s="443"/>
      <c r="NZW12" s="443"/>
      <c r="NZX12" s="443"/>
      <c r="NZY12" s="443"/>
      <c r="NZZ12" s="443"/>
      <c r="OAA12" s="443"/>
      <c r="OAB12" s="443"/>
      <c r="OAC12" s="443"/>
      <c r="OAD12" s="443"/>
      <c r="OAE12" s="443"/>
      <c r="OAF12" s="443"/>
      <c r="OAG12" s="443"/>
      <c r="OAH12" s="443"/>
      <c r="OAI12" s="443"/>
      <c r="OAJ12" s="443"/>
      <c r="OAK12" s="443"/>
      <c r="OAL12" s="443"/>
      <c r="OAM12" s="443"/>
      <c r="OAN12" s="443"/>
      <c r="OAO12" s="443"/>
      <c r="OAP12" s="443"/>
      <c r="OAQ12" s="443"/>
      <c r="OAR12" s="443"/>
      <c r="OAS12" s="443"/>
      <c r="OAT12" s="443"/>
      <c r="OAU12" s="443"/>
      <c r="OAV12" s="443"/>
      <c r="OAW12" s="443"/>
      <c r="OAX12" s="443"/>
      <c r="OAY12" s="443"/>
      <c r="OAZ12" s="443"/>
      <c r="OBA12" s="443"/>
      <c r="OBB12" s="443"/>
      <c r="OBC12" s="443"/>
      <c r="OBD12" s="443"/>
      <c r="OBE12" s="443"/>
      <c r="OBF12" s="443"/>
      <c r="OBG12" s="443"/>
      <c r="OBH12" s="443"/>
      <c r="OBI12" s="443"/>
      <c r="OBJ12" s="443"/>
      <c r="OBK12" s="443"/>
      <c r="OBL12" s="443"/>
      <c r="OBM12" s="443"/>
      <c r="OBN12" s="443"/>
      <c r="OBO12" s="443"/>
      <c r="OBP12" s="443"/>
      <c r="OBQ12" s="443"/>
      <c r="OBR12" s="443"/>
      <c r="OBS12" s="443"/>
      <c r="OBT12" s="443"/>
      <c r="OBU12" s="443"/>
      <c r="OBV12" s="443"/>
      <c r="OBW12" s="443"/>
      <c r="OBX12" s="443"/>
      <c r="OBY12" s="443"/>
      <c r="OBZ12" s="443"/>
      <c r="OCA12" s="443"/>
      <c r="OCB12" s="443"/>
      <c r="OCC12" s="443"/>
      <c r="OCD12" s="443"/>
      <c r="OCE12" s="443"/>
      <c r="OCF12" s="443"/>
      <c r="OCG12" s="443"/>
      <c r="OCH12" s="443"/>
      <c r="OCI12" s="443"/>
      <c r="OCJ12" s="443"/>
      <c r="OCK12" s="443"/>
      <c r="OCL12" s="443"/>
      <c r="OCM12" s="443"/>
      <c r="OCN12" s="443"/>
      <c r="OCO12" s="443"/>
      <c r="OCP12" s="443"/>
      <c r="OCQ12" s="443"/>
      <c r="OCR12" s="443"/>
      <c r="OCS12" s="443"/>
      <c r="OCT12" s="443"/>
      <c r="OCU12" s="443"/>
      <c r="OCV12" s="443"/>
      <c r="OCW12" s="443"/>
      <c r="OCX12" s="443"/>
      <c r="OCY12" s="443"/>
      <c r="OCZ12" s="443"/>
      <c r="ODA12" s="443"/>
      <c r="ODB12" s="443"/>
      <c r="ODC12" s="443"/>
      <c r="ODD12" s="443"/>
      <c r="ODE12" s="443"/>
      <c r="ODF12" s="443"/>
      <c r="ODG12" s="443"/>
      <c r="ODH12" s="443"/>
      <c r="ODI12" s="443"/>
      <c r="ODJ12" s="443"/>
      <c r="ODK12" s="443"/>
      <c r="ODL12" s="443"/>
      <c r="ODM12" s="443"/>
      <c r="ODN12" s="443"/>
      <c r="ODO12" s="443"/>
      <c r="ODP12" s="443"/>
      <c r="ODQ12" s="443"/>
      <c r="ODR12" s="443"/>
      <c r="ODS12" s="443"/>
      <c r="ODT12" s="443"/>
      <c r="ODU12" s="443"/>
      <c r="ODV12" s="443"/>
      <c r="ODW12" s="443"/>
      <c r="ODX12" s="443"/>
      <c r="ODY12" s="443"/>
      <c r="ODZ12" s="443"/>
      <c r="OEA12" s="443"/>
      <c r="OEB12" s="443"/>
      <c r="OEC12" s="443"/>
      <c r="OED12" s="443"/>
      <c r="OEE12" s="443"/>
      <c r="OEF12" s="443"/>
      <c r="OEG12" s="443"/>
      <c r="OEH12" s="443"/>
      <c r="OEI12" s="443"/>
      <c r="OEJ12" s="443"/>
      <c r="OEK12" s="443"/>
      <c r="OEL12" s="443"/>
      <c r="OEM12" s="443"/>
      <c r="OEN12" s="443"/>
      <c r="OEO12" s="443"/>
      <c r="OEP12" s="443"/>
      <c r="OEQ12" s="443"/>
      <c r="OER12" s="443"/>
      <c r="OES12" s="443"/>
      <c r="OET12" s="443"/>
      <c r="OEU12" s="443"/>
      <c r="OEV12" s="443"/>
      <c r="OEW12" s="443"/>
      <c r="OEX12" s="443"/>
      <c r="OEY12" s="443"/>
      <c r="OEZ12" s="443"/>
      <c r="OFA12" s="443"/>
      <c r="OFB12" s="443"/>
      <c r="OFC12" s="443"/>
      <c r="OFD12" s="443"/>
      <c r="OFE12" s="443"/>
      <c r="OFF12" s="443"/>
      <c r="OFG12" s="443"/>
      <c r="OFH12" s="443"/>
      <c r="OFI12" s="443"/>
      <c r="OFJ12" s="443"/>
      <c r="OFK12" s="443"/>
      <c r="OFL12" s="443"/>
      <c r="OFM12" s="443"/>
      <c r="OFN12" s="443"/>
      <c r="OFO12" s="443"/>
      <c r="OFP12" s="443"/>
      <c r="OFQ12" s="443"/>
      <c r="OFR12" s="443"/>
      <c r="OFS12" s="443"/>
      <c r="OFT12" s="443"/>
      <c r="OFU12" s="443"/>
      <c r="OFV12" s="443"/>
      <c r="OFW12" s="443"/>
      <c r="OFX12" s="443"/>
      <c r="OFY12" s="443"/>
      <c r="OFZ12" s="443"/>
      <c r="OGA12" s="443"/>
      <c r="OGB12" s="443"/>
      <c r="OGC12" s="443"/>
      <c r="OGD12" s="443"/>
      <c r="OGE12" s="443"/>
      <c r="OGF12" s="443"/>
      <c r="OGG12" s="443"/>
      <c r="OGH12" s="443"/>
      <c r="OGI12" s="443"/>
      <c r="OGJ12" s="443"/>
      <c r="OGK12" s="443"/>
      <c r="OGL12" s="443"/>
      <c r="OGM12" s="443"/>
      <c r="OGN12" s="443"/>
      <c r="OGO12" s="443"/>
      <c r="OGP12" s="443"/>
      <c r="OGQ12" s="443"/>
      <c r="OGR12" s="443"/>
      <c r="OGS12" s="443"/>
      <c r="OGT12" s="443"/>
      <c r="OGU12" s="443"/>
      <c r="OGV12" s="443"/>
      <c r="OGW12" s="443"/>
      <c r="OGX12" s="443"/>
      <c r="OGY12" s="443"/>
      <c r="OGZ12" s="443"/>
      <c r="OHA12" s="443"/>
      <c r="OHB12" s="443"/>
      <c r="OHC12" s="443"/>
      <c r="OHD12" s="443"/>
      <c r="OHE12" s="443"/>
      <c r="OHF12" s="443"/>
      <c r="OHG12" s="443"/>
      <c r="OHH12" s="443"/>
      <c r="OHI12" s="443"/>
      <c r="OHJ12" s="443"/>
      <c r="OHK12" s="443"/>
      <c r="OHL12" s="443"/>
      <c r="OHM12" s="443"/>
      <c r="OHN12" s="443"/>
      <c r="OHO12" s="443"/>
      <c r="OHP12" s="443"/>
      <c r="OHQ12" s="443"/>
      <c r="OHR12" s="443"/>
      <c r="OHS12" s="443"/>
      <c r="OHT12" s="443"/>
      <c r="OHU12" s="443"/>
      <c r="OHV12" s="443"/>
      <c r="OHW12" s="443"/>
      <c r="OHX12" s="443"/>
      <c r="OHY12" s="443"/>
      <c r="OHZ12" s="443"/>
      <c r="OIA12" s="443"/>
      <c r="OIB12" s="443"/>
      <c r="OIC12" s="443"/>
      <c r="OID12" s="443"/>
      <c r="OIE12" s="443"/>
      <c r="OIF12" s="443"/>
      <c r="OIG12" s="443"/>
      <c r="OIH12" s="443"/>
      <c r="OII12" s="443"/>
      <c r="OIJ12" s="443"/>
      <c r="OIK12" s="443"/>
      <c r="OIL12" s="443"/>
      <c r="OIM12" s="443"/>
      <c r="OIN12" s="443"/>
      <c r="OIO12" s="443"/>
      <c r="OIP12" s="443"/>
      <c r="OIQ12" s="443"/>
      <c r="OIR12" s="443"/>
      <c r="OIS12" s="443"/>
      <c r="OIT12" s="443"/>
      <c r="OIU12" s="443"/>
      <c r="OIV12" s="443"/>
      <c r="OIW12" s="443"/>
      <c r="OIX12" s="443"/>
      <c r="OIY12" s="443"/>
      <c r="OIZ12" s="443"/>
      <c r="OJA12" s="443"/>
      <c r="OJB12" s="443"/>
      <c r="OJC12" s="443"/>
      <c r="OJD12" s="443"/>
      <c r="OJE12" s="443"/>
      <c r="OJF12" s="443"/>
      <c r="OJG12" s="443"/>
      <c r="OJH12" s="443"/>
      <c r="OJI12" s="443"/>
      <c r="OJJ12" s="443"/>
      <c r="OJK12" s="443"/>
      <c r="OJL12" s="443"/>
      <c r="OJM12" s="443"/>
      <c r="OJN12" s="443"/>
      <c r="OJO12" s="443"/>
      <c r="OJP12" s="443"/>
      <c r="OJQ12" s="443"/>
      <c r="OJR12" s="443"/>
      <c r="OJS12" s="443"/>
      <c r="OJT12" s="443"/>
      <c r="OJU12" s="443"/>
      <c r="OJV12" s="443"/>
      <c r="OJW12" s="443"/>
      <c r="OJX12" s="443"/>
      <c r="OJY12" s="443"/>
      <c r="OJZ12" s="443"/>
      <c r="OKA12" s="443"/>
      <c r="OKB12" s="443"/>
      <c r="OKC12" s="443"/>
      <c r="OKD12" s="443"/>
      <c r="OKE12" s="443"/>
      <c r="OKF12" s="443"/>
      <c r="OKG12" s="443"/>
      <c r="OKH12" s="443"/>
      <c r="OKI12" s="443"/>
      <c r="OKJ12" s="443"/>
      <c r="OKK12" s="443"/>
      <c r="OKL12" s="443"/>
      <c r="OKM12" s="443"/>
      <c r="OKN12" s="443"/>
      <c r="OKO12" s="443"/>
      <c r="OKP12" s="443"/>
      <c r="OKQ12" s="443"/>
      <c r="OKR12" s="443"/>
      <c r="OKS12" s="443"/>
      <c r="OKT12" s="443"/>
      <c r="OKU12" s="443"/>
      <c r="OKV12" s="443"/>
      <c r="OKW12" s="443"/>
      <c r="OKX12" s="443"/>
      <c r="OKY12" s="443"/>
      <c r="OKZ12" s="443"/>
      <c r="OLA12" s="443"/>
      <c r="OLB12" s="443"/>
      <c r="OLC12" s="443"/>
      <c r="OLD12" s="443"/>
      <c r="OLE12" s="443"/>
      <c r="OLF12" s="443"/>
      <c r="OLG12" s="443"/>
      <c r="OLH12" s="443"/>
      <c r="OLI12" s="443"/>
      <c r="OLJ12" s="443"/>
      <c r="OLK12" s="443"/>
      <c r="OLL12" s="443"/>
      <c r="OLM12" s="443"/>
      <c r="OLN12" s="443"/>
      <c r="OLO12" s="443"/>
      <c r="OLP12" s="443"/>
      <c r="OLQ12" s="443"/>
      <c r="OLR12" s="443"/>
      <c r="OLS12" s="443"/>
      <c r="OLT12" s="443"/>
      <c r="OLU12" s="443"/>
      <c r="OLV12" s="443"/>
      <c r="OLW12" s="443"/>
      <c r="OLX12" s="443"/>
      <c r="OLY12" s="443"/>
      <c r="OLZ12" s="443"/>
      <c r="OMA12" s="443"/>
      <c r="OMB12" s="443"/>
      <c r="OMC12" s="443"/>
      <c r="OMD12" s="443"/>
      <c r="OME12" s="443"/>
      <c r="OMF12" s="443"/>
      <c r="OMG12" s="443"/>
      <c r="OMH12" s="443"/>
      <c r="OMI12" s="443"/>
      <c r="OMJ12" s="443"/>
      <c r="OMK12" s="443"/>
      <c r="OML12" s="443"/>
      <c r="OMM12" s="443"/>
      <c r="OMN12" s="443"/>
      <c r="OMO12" s="443"/>
      <c r="OMP12" s="443"/>
      <c r="OMQ12" s="443"/>
      <c r="OMR12" s="443"/>
      <c r="OMS12" s="443"/>
      <c r="OMT12" s="443"/>
      <c r="OMU12" s="443"/>
      <c r="OMV12" s="443"/>
      <c r="OMW12" s="443"/>
      <c r="OMX12" s="443"/>
      <c r="OMY12" s="443"/>
      <c r="OMZ12" s="443"/>
      <c r="ONA12" s="443"/>
      <c r="ONB12" s="443"/>
      <c r="ONC12" s="443"/>
      <c r="OND12" s="443"/>
      <c r="ONE12" s="443"/>
      <c r="ONF12" s="443"/>
      <c r="ONG12" s="443"/>
      <c r="ONH12" s="443"/>
      <c r="ONI12" s="443"/>
      <c r="ONJ12" s="443"/>
      <c r="ONK12" s="443"/>
      <c r="ONL12" s="443"/>
      <c r="ONM12" s="443"/>
      <c r="ONN12" s="443"/>
      <c r="ONO12" s="443"/>
      <c r="ONP12" s="443"/>
      <c r="ONQ12" s="443"/>
      <c r="ONR12" s="443"/>
      <c r="ONS12" s="443"/>
      <c r="ONT12" s="443"/>
      <c r="ONU12" s="443"/>
      <c r="ONV12" s="443"/>
      <c r="ONW12" s="443"/>
      <c r="ONX12" s="443"/>
      <c r="ONY12" s="443"/>
      <c r="ONZ12" s="443"/>
      <c r="OOA12" s="443"/>
      <c r="OOB12" s="443"/>
      <c r="OOC12" s="443"/>
      <c r="OOD12" s="443"/>
      <c r="OOE12" s="443"/>
      <c r="OOF12" s="443"/>
      <c r="OOG12" s="443"/>
      <c r="OOH12" s="443"/>
      <c r="OOI12" s="443"/>
      <c r="OOJ12" s="443"/>
      <c r="OOK12" s="443"/>
      <c r="OOL12" s="443"/>
      <c r="OOM12" s="443"/>
      <c r="OON12" s="443"/>
      <c r="OOO12" s="443"/>
      <c r="OOP12" s="443"/>
      <c r="OOQ12" s="443"/>
      <c r="OOR12" s="443"/>
      <c r="OOS12" s="443"/>
      <c r="OOT12" s="443"/>
      <c r="OOU12" s="443"/>
      <c r="OOV12" s="443"/>
      <c r="OOW12" s="443"/>
      <c r="OOX12" s="443"/>
      <c r="OOY12" s="443"/>
      <c r="OOZ12" s="443"/>
      <c r="OPA12" s="443"/>
      <c r="OPB12" s="443"/>
      <c r="OPC12" s="443"/>
      <c r="OPD12" s="443"/>
      <c r="OPE12" s="443"/>
      <c r="OPF12" s="443"/>
      <c r="OPG12" s="443"/>
      <c r="OPH12" s="443"/>
      <c r="OPI12" s="443"/>
      <c r="OPJ12" s="443"/>
      <c r="OPK12" s="443"/>
      <c r="OPL12" s="443"/>
      <c r="OPM12" s="443"/>
      <c r="OPN12" s="443"/>
      <c r="OPO12" s="443"/>
      <c r="OPP12" s="443"/>
      <c r="OPQ12" s="443"/>
      <c r="OPR12" s="443"/>
      <c r="OPS12" s="443"/>
      <c r="OPT12" s="443"/>
      <c r="OPU12" s="443"/>
      <c r="OPV12" s="443"/>
      <c r="OPW12" s="443"/>
      <c r="OPX12" s="443"/>
      <c r="OPY12" s="443"/>
      <c r="OPZ12" s="443"/>
      <c r="OQA12" s="443"/>
      <c r="OQB12" s="443"/>
      <c r="OQC12" s="443"/>
      <c r="OQD12" s="443"/>
      <c r="OQE12" s="443"/>
      <c r="OQF12" s="443"/>
      <c r="OQG12" s="443"/>
      <c r="OQH12" s="443"/>
      <c r="OQI12" s="443"/>
      <c r="OQJ12" s="443"/>
      <c r="OQK12" s="443"/>
      <c r="OQL12" s="443"/>
      <c r="OQM12" s="443"/>
      <c r="OQN12" s="443"/>
      <c r="OQO12" s="443"/>
      <c r="OQP12" s="443"/>
      <c r="OQQ12" s="443"/>
      <c r="OQR12" s="443"/>
      <c r="OQS12" s="443"/>
      <c r="OQT12" s="443"/>
      <c r="OQU12" s="443"/>
      <c r="OQV12" s="443"/>
      <c r="OQW12" s="443"/>
      <c r="OQX12" s="443"/>
      <c r="OQY12" s="443"/>
      <c r="OQZ12" s="443"/>
      <c r="ORA12" s="443"/>
      <c r="ORB12" s="443"/>
      <c r="ORC12" s="443"/>
      <c r="ORD12" s="443"/>
      <c r="ORE12" s="443"/>
      <c r="ORF12" s="443"/>
      <c r="ORG12" s="443"/>
      <c r="ORH12" s="443"/>
      <c r="ORI12" s="443"/>
      <c r="ORJ12" s="443"/>
      <c r="ORK12" s="443"/>
      <c r="ORL12" s="443"/>
      <c r="ORM12" s="443"/>
      <c r="ORN12" s="443"/>
      <c r="ORO12" s="443"/>
      <c r="ORP12" s="443"/>
      <c r="ORQ12" s="443"/>
      <c r="ORR12" s="443"/>
      <c r="ORS12" s="443"/>
      <c r="ORT12" s="443"/>
      <c r="ORU12" s="443"/>
      <c r="ORV12" s="443"/>
      <c r="ORW12" s="443"/>
      <c r="ORX12" s="443"/>
      <c r="ORY12" s="443"/>
      <c r="ORZ12" s="443"/>
      <c r="OSA12" s="443"/>
      <c r="OSB12" s="443"/>
      <c r="OSC12" s="443"/>
      <c r="OSD12" s="443"/>
      <c r="OSE12" s="443"/>
      <c r="OSF12" s="443"/>
      <c r="OSG12" s="443"/>
      <c r="OSH12" s="443"/>
      <c r="OSI12" s="443"/>
      <c r="OSJ12" s="443"/>
      <c r="OSK12" s="443"/>
      <c r="OSL12" s="443"/>
      <c r="OSM12" s="443"/>
      <c r="OSN12" s="443"/>
      <c r="OSO12" s="443"/>
      <c r="OSP12" s="443"/>
      <c r="OSQ12" s="443"/>
      <c r="OSR12" s="443"/>
      <c r="OSS12" s="443"/>
      <c r="OST12" s="443"/>
      <c r="OSU12" s="443"/>
      <c r="OSV12" s="443"/>
      <c r="OSW12" s="443"/>
      <c r="OSX12" s="443"/>
      <c r="OSY12" s="443"/>
      <c r="OSZ12" s="443"/>
      <c r="OTA12" s="443"/>
      <c r="OTB12" s="443"/>
      <c r="OTC12" s="443"/>
      <c r="OTD12" s="443"/>
      <c r="OTE12" s="443"/>
      <c r="OTF12" s="443"/>
      <c r="OTG12" s="443"/>
      <c r="OTH12" s="443"/>
      <c r="OTI12" s="443"/>
      <c r="OTJ12" s="443"/>
      <c r="OTK12" s="443"/>
      <c r="OTL12" s="443"/>
      <c r="OTM12" s="443"/>
      <c r="OTN12" s="443"/>
      <c r="OTO12" s="443"/>
      <c r="OTP12" s="443"/>
      <c r="OTQ12" s="443"/>
      <c r="OTR12" s="443"/>
      <c r="OTS12" s="443"/>
      <c r="OTT12" s="443"/>
      <c r="OTU12" s="443"/>
      <c r="OTV12" s="443"/>
      <c r="OTW12" s="443"/>
      <c r="OTX12" s="443"/>
      <c r="OTY12" s="443"/>
      <c r="OTZ12" s="443"/>
      <c r="OUA12" s="443"/>
      <c r="OUB12" s="443"/>
      <c r="OUC12" s="443"/>
      <c r="OUD12" s="443"/>
      <c r="OUE12" s="443"/>
      <c r="OUF12" s="443"/>
      <c r="OUG12" s="443"/>
      <c r="OUH12" s="443"/>
      <c r="OUI12" s="443"/>
      <c r="OUJ12" s="443"/>
      <c r="OUK12" s="443"/>
      <c r="OUL12" s="443"/>
      <c r="OUM12" s="443"/>
      <c r="OUN12" s="443"/>
      <c r="OUO12" s="443"/>
      <c r="OUP12" s="443"/>
      <c r="OUQ12" s="443"/>
      <c r="OUR12" s="443"/>
      <c r="OUS12" s="443"/>
      <c r="OUT12" s="443"/>
      <c r="OUU12" s="443"/>
      <c r="OUV12" s="443"/>
      <c r="OUW12" s="443"/>
      <c r="OUX12" s="443"/>
      <c r="OUY12" s="443"/>
      <c r="OUZ12" s="443"/>
      <c r="OVA12" s="443"/>
      <c r="OVB12" s="443"/>
      <c r="OVC12" s="443"/>
      <c r="OVD12" s="443"/>
      <c r="OVE12" s="443"/>
      <c r="OVF12" s="443"/>
      <c r="OVG12" s="443"/>
      <c r="OVH12" s="443"/>
      <c r="OVI12" s="443"/>
      <c r="OVJ12" s="443"/>
      <c r="OVK12" s="443"/>
      <c r="OVL12" s="443"/>
      <c r="OVM12" s="443"/>
      <c r="OVN12" s="443"/>
      <c r="OVO12" s="443"/>
      <c r="OVP12" s="443"/>
      <c r="OVQ12" s="443"/>
      <c r="OVR12" s="443"/>
      <c r="OVS12" s="443"/>
      <c r="OVT12" s="443"/>
      <c r="OVU12" s="443"/>
      <c r="OVV12" s="443"/>
      <c r="OVW12" s="443"/>
      <c r="OVX12" s="443"/>
      <c r="OVY12" s="443"/>
      <c r="OVZ12" s="443"/>
      <c r="OWA12" s="443"/>
      <c r="OWB12" s="443"/>
      <c r="OWC12" s="443"/>
      <c r="OWD12" s="443"/>
      <c r="OWE12" s="443"/>
      <c r="OWF12" s="443"/>
      <c r="OWG12" s="443"/>
      <c r="OWH12" s="443"/>
      <c r="OWI12" s="443"/>
      <c r="OWJ12" s="443"/>
      <c r="OWK12" s="443"/>
      <c r="OWL12" s="443"/>
      <c r="OWM12" s="443"/>
      <c r="OWN12" s="443"/>
      <c r="OWO12" s="443"/>
      <c r="OWP12" s="443"/>
      <c r="OWQ12" s="443"/>
      <c r="OWR12" s="443"/>
      <c r="OWS12" s="443"/>
      <c r="OWT12" s="443"/>
      <c r="OWU12" s="443"/>
      <c r="OWV12" s="443"/>
      <c r="OWW12" s="443"/>
      <c r="OWX12" s="443"/>
      <c r="OWY12" s="443"/>
      <c r="OWZ12" s="443"/>
      <c r="OXA12" s="443"/>
      <c r="OXB12" s="443"/>
      <c r="OXC12" s="443"/>
      <c r="OXD12" s="443"/>
      <c r="OXE12" s="443"/>
      <c r="OXF12" s="443"/>
      <c r="OXG12" s="443"/>
      <c r="OXH12" s="443"/>
      <c r="OXI12" s="443"/>
      <c r="OXJ12" s="443"/>
      <c r="OXK12" s="443"/>
      <c r="OXL12" s="443"/>
      <c r="OXM12" s="443"/>
      <c r="OXN12" s="443"/>
      <c r="OXO12" s="443"/>
      <c r="OXP12" s="443"/>
      <c r="OXQ12" s="443"/>
      <c r="OXR12" s="443"/>
      <c r="OXS12" s="443"/>
      <c r="OXT12" s="443"/>
      <c r="OXU12" s="443"/>
      <c r="OXV12" s="443"/>
      <c r="OXW12" s="443"/>
      <c r="OXX12" s="443"/>
      <c r="OXY12" s="443"/>
      <c r="OXZ12" s="443"/>
      <c r="OYA12" s="443"/>
      <c r="OYB12" s="443"/>
      <c r="OYC12" s="443"/>
      <c r="OYD12" s="443"/>
      <c r="OYE12" s="443"/>
      <c r="OYF12" s="443"/>
      <c r="OYG12" s="443"/>
      <c r="OYH12" s="443"/>
      <c r="OYI12" s="443"/>
      <c r="OYJ12" s="443"/>
      <c r="OYK12" s="443"/>
      <c r="OYL12" s="443"/>
      <c r="OYM12" s="443"/>
      <c r="OYN12" s="443"/>
      <c r="OYO12" s="443"/>
      <c r="OYP12" s="443"/>
      <c r="OYQ12" s="443"/>
      <c r="OYR12" s="443"/>
      <c r="OYS12" s="443"/>
      <c r="OYT12" s="443"/>
      <c r="OYU12" s="443"/>
      <c r="OYV12" s="443"/>
      <c r="OYW12" s="443"/>
      <c r="OYX12" s="443"/>
      <c r="OYY12" s="443"/>
      <c r="OYZ12" s="443"/>
      <c r="OZA12" s="443"/>
      <c r="OZB12" s="443"/>
      <c r="OZC12" s="443"/>
      <c r="OZD12" s="443"/>
      <c r="OZE12" s="443"/>
      <c r="OZF12" s="443"/>
      <c r="OZG12" s="443"/>
      <c r="OZH12" s="443"/>
      <c r="OZI12" s="443"/>
      <c r="OZJ12" s="443"/>
      <c r="OZK12" s="443"/>
      <c r="OZL12" s="443"/>
      <c r="OZM12" s="443"/>
      <c r="OZN12" s="443"/>
      <c r="OZO12" s="443"/>
      <c r="OZP12" s="443"/>
      <c r="OZQ12" s="443"/>
      <c r="OZR12" s="443"/>
      <c r="OZS12" s="443"/>
      <c r="OZT12" s="443"/>
      <c r="OZU12" s="443"/>
      <c r="OZV12" s="443"/>
      <c r="OZW12" s="443"/>
      <c r="OZX12" s="443"/>
      <c r="OZY12" s="443"/>
      <c r="OZZ12" s="443"/>
      <c r="PAA12" s="443"/>
      <c r="PAB12" s="443"/>
      <c r="PAC12" s="443"/>
      <c r="PAD12" s="443"/>
      <c r="PAE12" s="443"/>
      <c r="PAF12" s="443"/>
      <c r="PAG12" s="443"/>
      <c r="PAH12" s="443"/>
      <c r="PAI12" s="443"/>
      <c r="PAJ12" s="443"/>
      <c r="PAK12" s="443"/>
      <c r="PAL12" s="443"/>
      <c r="PAM12" s="443"/>
      <c r="PAN12" s="443"/>
      <c r="PAO12" s="443"/>
      <c r="PAP12" s="443"/>
      <c r="PAQ12" s="443"/>
      <c r="PAR12" s="443"/>
      <c r="PAS12" s="443"/>
      <c r="PAT12" s="443"/>
      <c r="PAU12" s="443"/>
      <c r="PAV12" s="443"/>
      <c r="PAW12" s="443"/>
      <c r="PAX12" s="443"/>
      <c r="PAY12" s="443"/>
      <c r="PAZ12" s="443"/>
      <c r="PBA12" s="443"/>
      <c r="PBB12" s="443"/>
      <c r="PBC12" s="443"/>
      <c r="PBD12" s="443"/>
      <c r="PBE12" s="443"/>
      <c r="PBF12" s="443"/>
      <c r="PBG12" s="443"/>
      <c r="PBH12" s="443"/>
      <c r="PBI12" s="443"/>
      <c r="PBJ12" s="443"/>
      <c r="PBK12" s="443"/>
      <c r="PBL12" s="443"/>
      <c r="PBM12" s="443"/>
      <c r="PBN12" s="443"/>
      <c r="PBO12" s="443"/>
      <c r="PBP12" s="443"/>
      <c r="PBQ12" s="443"/>
      <c r="PBR12" s="443"/>
      <c r="PBS12" s="443"/>
      <c r="PBT12" s="443"/>
      <c r="PBU12" s="443"/>
      <c r="PBV12" s="443"/>
      <c r="PBW12" s="443"/>
      <c r="PBX12" s="443"/>
      <c r="PBY12" s="443"/>
      <c r="PBZ12" s="443"/>
      <c r="PCA12" s="443"/>
      <c r="PCB12" s="443"/>
      <c r="PCC12" s="443"/>
      <c r="PCD12" s="443"/>
      <c r="PCE12" s="443"/>
      <c r="PCF12" s="443"/>
      <c r="PCG12" s="443"/>
      <c r="PCH12" s="443"/>
      <c r="PCI12" s="443"/>
      <c r="PCJ12" s="443"/>
      <c r="PCK12" s="443"/>
      <c r="PCL12" s="443"/>
      <c r="PCM12" s="443"/>
      <c r="PCN12" s="443"/>
      <c r="PCO12" s="443"/>
      <c r="PCP12" s="443"/>
      <c r="PCQ12" s="443"/>
      <c r="PCR12" s="443"/>
      <c r="PCS12" s="443"/>
      <c r="PCT12" s="443"/>
      <c r="PCU12" s="443"/>
      <c r="PCV12" s="443"/>
      <c r="PCW12" s="443"/>
      <c r="PCX12" s="443"/>
      <c r="PCY12" s="443"/>
      <c r="PCZ12" s="443"/>
      <c r="PDA12" s="443"/>
      <c r="PDB12" s="443"/>
      <c r="PDC12" s="443"/>
      <c r="PDD12" s="443"/>
      <c r="PDE12" s="443"/>
      <c r="PDF12" s="443"/>
      <c r="PDG12" s="443"/>
      <c r="PDH12" s="443"/>
      <c r="PDI12" s="443"/>
      <c r="PDJ12" s="443"/>
      <c r="PDK12" s="443"/>
      <c r="PDL12" s="443"/>
      <c r="PDM12" s="443"/>
      <c r="PDN12" s="443"/>
      <c r="PDO12" s="443"/>
      <c r="PDP12" s="443"/>
      <c r="PDQ12" s="443"/>
      <c r="PDR12" s="443"/>
      <c r="PDS12" s="443"/>
      <c r="PDT12" s="443"/>
      <c r="PDU12" s="443"/>
      <c r="PDV12" s="443"/>
      <c r="PDW12" s="443"/>
      <c r="PDX12" s="443"/>
      <c r="PDY12" s="443"/>
      <c r="PDZ12" s="443"/>
      <c r="PEA12" s="443"/>
      <c r="PEB12" s="443"/>
      <c r="PEC12" s="443"/>
      <c r="PED12" s="443"/>
      <c r="PEE12" s="443"/>
      <c r="PEF12" s="443"/>
      <c r="PEG12" s="443"/>
      <c r="PEH12" s="443"/>
      <c r="PEI12" s="443"/>
      <c r="PEJ12" s="443"/>
      <c r="PEK12" s="443"/>
      <c r="PEL12" s="443"/>
      <c r="PEM12" s="443"/>
      <c r="PEN12" s="443"/>
      <c r="PEO12" s="443"/>
      <c r="PEP12" s="443"/>
      <c r="PEQ12" s="443"/>
      <c r="PER12" s="443"/>
      <c r="PES12" s="443"/>
      <c r="PET12" s="443"/>
      <c r="PEU12" s="443"/>
      <c r="PEV12" s="443"/>
      <c r="PEW12" s="443"/>
      <c r="PEX12" s="443"/>
      <c r="PEY12" s="443"/>
      <c r="PEZ12" s="443"/>
      <c r="PFA12" s="443"/>
      <c r="PFB12" s="443"/>
      <c r="PFC12" s="443"/>
      <c r="PFD12" s="443"/>
      <c r="PFE12" s="443"/>
      <c r="PFF12" s="443"/>
      <c r="PFG12" s="443"/>
      <c r="PFH12" s="443"/>
      <c r="PFI12" s="443"/>
      <c r="PFJ12" s="443"/>
      <c r="PFK12" s="443"/>
      <c r="PFL12" s="443"/>
      <c r="PFM12" s="443"/>
      <c r="PFN12" s="443"/>
      <c r="PFO12" s="443"/>
      <c r="PFP12" s="443"/>
      <c r="PFQ12" s="443"/>
      <c r="PFR12" s="443"/>
      <c r="PFS12" s="443"/>
      <c r="PFT12" s="443"/>
      <c r="PFU12" s="443"/>
      <c r="PFV12" s="443"/>
      <c r="PFW12" s="443"/>
      <c r="PFX12" s="443"/>
      <c r="PFY12" s="443"/>
      <c r="PFZ12" s="443"/>
      <c r="PGA12" s="443"/>
      <c r="PGB12" s="443"/>
      <c r="PGC12" s="443"/>
      <c r="PGD12" s="443"/>
      <c r="PGE12" s="443"/>
      <c r="PGF12" s="443"/>
      <c r="PGG12" s="443"/>
      <c r="PGH12" s="443"/>
      <c r="PGI12" s="443"/>
      <c r="PGJ12" s="443"/>
      <c r="PGK12" s="443"/>
      <c r="PGL12" s="443"/>
      <c r="PGM12" s="443"/>
      <c r="PGN12" s="443"/>
      <c r="PGO12" s="443"/>
      <c r="PGP12" s="443"/>
      <c r="PGQ12" s="443"/>
      <c r="PGR12" s="443"/>
      <c r="PGS12" s="443"/>
      <c r="PGT12" s="443"/>
      <c r="PGU12" s="443"/>
      <c r="PGV12" s="443"/>
      <c r="PGW12" s="443"/>
      <c r="PGX12" s="443"/>
      <c r="PGY12" s="443"/>
      <c r="PGZ12" s="443"/>
      <c r="PHA12" s="443"/>
      <c r="PHB12" s="443"/>
      <c r="PHC12" s="443"/>
      <c r="PHD12" s="443"/>
      <c r="PHE12" s="443"/>
      <c r="PHF12" s="443"/>
      <c r="PHG12" s="443"/>
      <c r="PHH12" s="443"/>
      <c r="PHI12" s="443"/>
      <c r="PHJ12" s="443"/>
      <c r="PHK12" s="443"/>
      <c r="PHL12" s="443"/>
      <c r="PHM12" s="443"/>
      <c r="PHN12" s="443"/>
      <c r="PHO12" s="443"/>
      <c r="PHP12" s="443"/>
      <c r="PHQ12" s="443"/>
      <c r="PHR12" s="443"/>
      <c r="PHS12" s="443"/>
      <c r="PHT12" s="443"/>
      <c r="PHU12" s="443"/>
      <c r="PHV12" s="443"/>
      <c r="PHW12" s="443"/>
      <c r="PHX12" s="443"/>
      <c r="PHY12" s="443"/>
      <c r="PHZ12" s="443"/>
      <c r="PIA12" s="443"/>
      <c r="PIB12" s="443"/>
      <c r="PIC12" s="443"/>
      <c r="PID12" s="443"/>
      <c r="PIE12" s="443"/>
      <c r="PIF12" s="443"/>
      <c r="PIG12" s="443"/>
      <c r="PIH12" s="443"/>
      <c r="PII12" s="443"/>
      <c r="PIJ12" s="443"/>
      <c r="PIK12" s="443"/>
      <c r="PIL12" s="443"/>
      <c r="PIM12" s="443"/>
      <c r="PIN12" s="443"/>
      <c r="PIO12" s="443"/>
      <c r="PIP12" s="443"/>
      <c r="PIQ12" s="443"/>
      <c r="PIR12" s="443"/>
      <c r="PIS12" s="443"/>
      <c r="PIT12" s="443"/>
      <c r="PIU12" s="443"/>
      <c r="PIV12" s="443"/>
      <c r="PIW12" s="443"/>
      <c r="PIX12" s="443"/>
      <c r="PIY12" s="443"/>
      <c r="PIZ12" s="443"/>
      <c r="PJA12" s="443"/>
      <c r="PJB12" s="443"/>
      <c r="PJC12" s="443"/>
      <c r="PJD12" s="443"/>
      <c r="PJE12" s="443"/>
      <c r="PJF12" s="443"/>
      <c r="PJG12" s="443"/>
      <c r="PJH12" s="443"/>
      <c r="PJI12" s="443"/>
      <c r="PJJ12" s="443"/>
      <c r="PJK12" s="443"/>
      <c r="PJL12" s="443"/>
      <c r="PJM12" s="443"/>
      <c r="PJN12" s="443"/>
      <c r="PJO12" s="443"/>
      <c r="PJP12" s="443"/>
      <c r="PJQ12" s="443"/>
      <c r="PJR12" s="443"/>
      <c r="PJS12" s="443"/>
      <c r="PJT12" s="443"/>
      <c r="PJU12" s="443"/>
      <c r="PJV12" s="443"/>
      <c r="PJW12" s="443"/>
      <c r="PJX12" s="443"/>
      <c r="PJY12" s="443"/>
      <c r="PJZ12" s="443"/>
      <c r="PKA12" s="443"/>
      <c r="PKB12" s="443"/>
      <c r="PKC12" s="443"/>
      <c r="PKD12" s="443"/>
      <c r="PKE12" s="443"/>
      <c r="PKF12" s="443"/>
      <c r="PKG12" s="443"/>
      <c r="PKH12" s="443"/>
      <c r="PKI12" s="443"/>
      <c r="PKJ12" s="443"/>
      <c r="PKK12" s="443"/>
      <c r="PKL12" s="443"/>
      <c r="PKM12" s="443"/>
      <c r="PKN12" s="443"/>
      <c r="PKO12" s="443"/>
      <c r="PKP12" s="443"/>
      <c r="PKQ12" s="443"/>
      <c r="PKR12" s="443"/>
      <c r="PKS12" s="443"/>
      <c r="PKT12" s="443"/>
      <c r="PKU12" s="443"/>
      <c r="PKV12" s="443"/>
      <c r="PKW12" s="443"/>
      <c r="PKX12" s="443"/>
      <c r="PKY12" s="443"/>
      <c r="PKZ12" s="443"/>
      <c r="PLA12" s="443"/>
      <c r="PLB12" s="443"/>
      <c r="PLC12" s="443"/>
      <c r="PLD12" s="443"/>
      <c r="PLE12" s="443"/>
      <c r="PLF12" s="443"/>
      <c r="PLG12" s="443"/>
      <c r="PLH12" s="443"/>
      <c r="PLI12" s="443"/>
      <c r="PLJ12" s="443"/>
      <c r="PLK12" s="443"/>
      <c r="PLL12" s="443"/>
      <c r="PLM12" s="443"/>
      <c r="PLN12" s="443"/>
      <c r="PLO12" s="443"/>
      <c r="PLP12" s="443"/>
      <c r="PLQ12" s="443"/>
      <c r="PLR12" s="443"/>
      <c r="PLS12" s="443"/>
      <c r="PLT12" s="443"/>
      <c r="PLU12" s="443"/>
      <c r="PLV12" s="443"/>
      <c r="PLW12" s="443"/>
      <c r="PLX12" s="443"/>
      <c r="PLY12" s="443"/>
      <c r="PLZ12" s="443"/>
      <c r="PMA12" s="443"/>
      <c r="PMB12" s="443"/>
      <c r="PMC12" s="443"/>
      <c r="PMD12" s="443"/>
      <c r="PME12" s="443"/>
      <c r="PMF12" s="443"/>
      <c r="PMG12" s="443"/>
      <c r="PMH12" s="443"/>
      <c r="PMI12" s="443"/>
      <c r="PMJ12" s="443"/>
      <c r="PMK12" s="443"/>
      <c r="PML12" s="443"/>
      <c r="PMM12" s="443"/>
      <c r="PMN12" s="443"/>
      <c r="PMO12" s="443"/>
      <c r="PMP12" s="443"/>
      <c r="PMQ12" s="443"/>
      <c r="PMR12" s="443"/>
      <c r="PMS12" s="443"/>
      <c r="PMT12" s="443"/>
      <c r="PMU12" s="443"/>
      <c r="PMV12" s="443"/>
      <c r="PMW12" s="443"/>
      <c r="PMX12" s="443"/>
      <c r="PMY12" s="443"/>
      <c r="PMZ12" s="443"/>
      <c r="PNA12" s="443"/>
      <c r="PNB12" s="443"/>
      <c r="PNC12" s="443"/>
      <c r="PND12" s="443"/>
      <c r="PNE12" s="443"/>
      <c r="PNF12" s="443"/>
      <c r="PNG12" s="443"/>
      <c r="PNH12" s="443"/>
      <c r="PNI12" s="443"/>
      <c r="PNJ12" s="443"/>
      <c r="PNK12" s="443"/>
      <c r="PNL12" s="443"/>
      <c r="PNM12" s="443"/>
      <c r="PNN12" s="443"/>
      <c r="PNO12" s="443"/>
      <c r="PNP12" s="443"/>
      <c r="PNQ12" s="443"/>
      <c r="PNR12" s="443"/>
      <c r="PNS12" s="443"/>
      <c r="PNT12" s="443"/>
      <c r="PNU12" s="443"/>
      <c r="PNV12" s="443"/>
      <c r="PNW12" s="443"/>
      <c r="PNX12" s="443"/>
      <c r="PNY12" s="443"/>
      <c r="PNZ12" s="443"/>
      <c r="POA12" s="443"/>
      <c r="POB12" s="443"/>
      <c r="POC12" s="443"/>
      <c r="POD12" s="443"/>
      <c r="POE12" s="443"/>
      <c r="POF12" s="443"/>
      <c r="POG12" s="443"/>
      <c r="POH12" s="443"/>
      <c r="POI12" s="443"/>
      <c r="POJ12" s="443"/>
      <c r="POK12" s="443"/>
      <c r="POL12" s="443"/>
      <c r="POM12" s="443"/>
      <c r="PON12" s="443"/>
      <c r="POO12" s="443"/>
      <c r="POP12" s="443"/>
      <c r="POQ12" s="443"/>
      <c r="POR12" s="443"/>
      <c r="POS12" s="443"/>
      <c r="POT12" s="443"/>
      <c r="POU12" s="443"/>
      <c r="POV12" s="443"/>
      <c r="POW12" s="443"/>
      <c r="POX12" s="443"/>
      <c r="POY12" s="443"/>
      <c r="POZ12" s="443"/>
      <c r="PPA12" s="443"/>
      <c r="PPB12" s="443"/>
      <c r="PPC12" s="443"/>
      <c r="PPD12" s="443"/>
      <c r="PPE12" s="443"/>
      <c r="PPF12" s="443"/>
      <c r="PPG12" s="443"/>
      <c r="PPH12" s="443"/>
      <c r="PPI12" s="443"/>
      <c r="PPJ12" s="443"/>
      <c r="PPK12" s="443"/>
      <c r="PPL12" s="443"/>
      <c r="PPM12" s="443"/>
      <c r="PPN12" s="443"/>
      <c r="PPO12" s="443"/>
      <c r="PPP12" s="443"/>
      <c r="PPQ12" s="443"/>
      <c r="PPR12" s="443"/>
      <c r="PPS12" s="443"/>
      <c r="PPT12" s="443"/>
      <c r="PPU12" s="443"/>
      <c r="PPV12" s="443"/>
      <c r="PPW12" s="443"/>
      <c r="PPX12" s="443"/>
      <c r="PPY12" s="443"/>
      <c r="PPZ12" s="443"/>
      <c r="PQA12" s="443"/>
      <c r="PQB12" s="443"/>
      <c r="PQC12" s="443"/>
      <c r="PQD12" s="443"/>
      <c r="PQE12" s="443"/>
      <c r="PQF12" s="443"/>
      <c r="PQG12" s="443"/>
      <c r="PQH12" s="443"/>
      <c r="PQI12" s="443"/>
      <c r="PQJ12" s="443"/>
      <c r="PQK12" s="443"/>
      <c r="PQL12" s="443"/>
      <c r="PQM12" s="443"/>
      <c r="PQN12" s="443"/>
      <c r="PQO12" s="443"/>
      <c r="PQP12" s="443"/>
      <c r="PQQ12" s="443"/>
      <c r="PQR12" s="443"/>
      <c r="PQS12" s="443"/>
      <c r="PQT12" s="443"/>
      <c r="PQU12" s="443"/>
      <c r="PQV12" s="443"/>
      <c r="PQW12" s="443"/>
      <c r="PQX12" s="443"/>
      <c r="PQY12" s="443"/>
      <c r="PQZ12" s="443"/>
      <c r="PRA12" s="443"/>
      <c r="PRB12" s="443"/>
      <c r="PRC12" s="443"/>
      <c r="PRD12" s="443"/>
      <c r="PRE12" s="443"/>
      <c r="PRF12" s="443"/>
      <c r="PRG12" s="443"/>
      <c r="PRH12" s="443"/>
      <c r="PRI12" s="443"/>
      <c r="PRJ12" s="443"/>
      <c r="PRK12" s="443"/>
      <c r="PRL12" s="443"/>
      <c r="PRM12" s="443"/>
      <c r="PRN12" s="443"/>
      <c r="PRO12" s="443"/>
      <c r="PRP12" s="443"/>
      <c r="PRQ12" s="443"/>
      <c r="PRR12" s="443"/>
      <c r="PRS12" s="443"/>
      <c r="PRT12" s="443"/>
      <c r="PRU12" s="443"/>
      <c r="PRV12" s="443"/>
      <c r="PRW12" s="443"/>
      <c r="PRX12" s="443"/>
      <c r="PRY12" s="443"/>
      <c r="PRZ12" s="443"/>
      <c r="PSA12" s="443"/>
      <c r="PSB12" s="443"/>
      <c r="PSC12" s="443"/>
      <c r="PSD12" s="443"/>
      <c r="PSE12" s="443"/>
      <c r="PSF12" s="443"/>
      <c r="PSG12" s="443"/>
      <c r="PSH12" s="443"/>
      <c r="PSI12" s="443"/>
      <c r="PSJ12" s="443"/>
      <c r="PSK12" s="443"/>
      <c r="PSL12" s="443"/>
      <c r="PSM12" s="443"/>
      <c r="PSN12" s="443"/>
      <c r="PSO12" s="443"/>
      <c r="PSP12" s="443"/>
      <c r="PSQ12" s="443"/>
      <c r="PSR12" s="443"/>
      <c r="PSS12" s="443"/>
      <c r="PST12" s="443"/>
      <c r="PSU12" s="443"/>
      <c r="PSV12" s="443"/>
      <c r="PSW12" s="443"/>
      <c r="PSX12" s="443"/>
      <c r="PSY12" s="443"/>
      <c r="PSZ12" s="443"/>
      <c r="PTA12" s="443"/>
      <c r="PTB12" s="443"/>
      <c r="PTC12" s="443"/>
      <c r="PTD12" s="443"/>
      <c r="PTE12" s="443"/>
      <c r="PTF12" s="443"/>
      <c r="PTG12" s="443"/>
      <c r="PTH12" s="443"/>
      <c r="PTI12" s="443"/>
      <c r="PTJ12" s="443"/>
      <c r="PTK12" s="443"/>
      <c r="PTL12" s="443"/>
      <c r="PTM12" s="443"/>
      <c r="PTN12" s="443"/>
      <c r="PTO12" s="443"/>
      <c r="PTP12" s="443"/>
      <c r="PTQ12" s="443"/>
      <c r="PTR12" s="443"/>
      <c r="PTS12" s="443"/>
      <c r="PTT12" s="443"/>
      <c r="PTU12" s="443"/>
      <c r="PTV12" s="443"/>
      <c r="PTW12" s="443"/>
      <c r="PTX12" s="443"/>
      <c r="PTY12" s="443"/>
      <c r="PTZ12" s="443"/>
      <c r="PUA12" s="443"/>
      <c r="PUB12" s="443"/>
      <c r="PUC12" s="443"/>
      <c r="PUD12" s="443"/>
      <c r="PUE12" s="443"/>
      <c r="PUF12" s="443"/>
      <c r="PUG12" s="443"/>
      <c r="PUH12" s="443"/>
      <c r="PUI12" s="443"/>
      <c r="PUJ12" s="443"/>
      <c r="PUK12" s="443"/>
      <c r="PUL12" s="443"/>
      <c r="PUM12" s="443"/>
      <c r="PUN12" s="443"/>
      <c r="PUO12" s="443"/>
      <c r="PUP12" s="443"/>
      <c r="PUQ12" s="443"/>
      <c r="PUR12" s="443"/>
      <c r="PUS12" s="443"/>
      <c r="PUT12" s="443"/>
      <c r="PUU12" s="443"/>
      <c r="PUV12" s="443"/>
      <c r="PUW12" s="443"/>
      <c r="PUX12" s="443"/>
      <c r="PUY12" s="443"/>
      <c r="PUZ12" s="443"/>
      <c r="PVA12" s="443"/>
      <c r="PVB12" s="443"/>
      <c r="PVC12" s="443"/>
      <c r="PVD12" s="443"/>
      <c r="PVE12" s="443"/>
      <c r="PVF12" s="443"/>
      <c r="PVG12" s="443"/>
      <c r="PVH12" s="443"/>
      <c r="PVI12" s="443"/>
      <c r="PVJ12" s="443"/>
      <c r="PVK12" s="443"/>
      <c r="PVL12" s="443"/>
      <c r="PVM12" s="443"/>
      <c r="PVN12" s="443"/>
      <c r="PVO12" s="443"/>
      <c r="PVP12" s="443"/>
      <c r="PVQ12" s="443"/>
      <c r="PVR12" s="443"/>
      <c r="PVS12" s="443"/>
      <c r="PVT12" s="443"/>
      <c r="PVU12" s="443"/>
      <c r="PVV12" s="443"/>
      <c r="PVW12" s="443"/>
      <c r="PVX12" s="443"/>
      <c r="PVY12" s="443"/>
      <c r="PVZ12" s="443"/>
      <c r="PWA12" s="443"/>
      <c r="PWB12" s="443"/>
      <c r="PWC12" s="443"/>
      <c r="PWD12" s="443"/>
      <c r="PWE12" s="443"/>
      <c r="PWF12" s="443"/>
      <c r="PWG12" s="443"/>
      <c r="PWH12" s="443"/>
      <c r="PWI12" s="443"/>
      <c r="PWJ12" s="443"/>
      <c r="PWK12" s="443"/>
      <c r="PWL12" s="443"/>
      <c r="PWM12" s="443"/>
      <c r="PWN12" s="443"/>
      <c r="PWO12" s="443"/>
      <c r="PWP12" s="443"/>
      <c r="PWQ12" s="443"/>
      <c r="PWR12" s="443"/>
      <c r="PWS12" s="443"/>
      <c r="PWT12" s="443"/>
      <c r="PWU12" s="443"/>
      <c r="PWV12" s="443"/>
      <c r="PWW12" s="443"/>
      <c r="PWX12" s="443"/>
      <c r="PWY12" s="443"/>
      <c r="PWZ12" s="443"/>
      <c r="PXA12" s="443"/>
      <c r="PXB12" s="443"/>
      <c r="PXC12" s="443"/>
      <c r="PXD12" s="443"/>
      <c r="PXE12" s="443"/>
      <c r="PXF12" s="443"/>
      <c r="PXG12" s="443"/>
      <c r="PXH12" s="443"/>
      <c r="PXI12" s="443"/>
      <c r="PXJ12" s="443"/>
      <c r="PXK12" s="443"/>
      <c r="PXL12" s="443"/>
      <c r="PXM12" s="443"/>
      <c r="PXN12" s="443"/>
      <c r="PXO12" s="443"/>
      <c r="PXP12" s="443"/>
      <c r="PXQ12" s="443"/>
      <c r="PXR12" s="443"/>
      <c r="PXS12" s="443"/>
      <c r="PXT12" s="443"/>
      <c r="PXU12" s="443"/>
      <c r="PXV12" s="443"/>
      <c r="PXW12" s="443"/>
      <c r="PXX12" s="443"/>
      <c r="PXY12" s="443"/>
      <c r="PXZ12" s="443"/>
      <c r="PYA12" s="443"/>
      <c r="PYB12" s="443"/>
      <c r="PYC12" s="443"/>
      <c r="PYD12" s="443"/>
      <c r="PYE12" s="443"/>
      <c r="PYF12" s="443"/>
      <c r="PYG12" s="443"/>
      <c r="PYH12" s="443"/>
      <c r="PYI12" s="443"/>
      <c r="PYJ12" s="443"/>
      <c r="PYK12" s="443"/>
      <c r="PYL12" s="443"/>
      <c r="PYM12" s="443"/>
      <c r="PYN12" s="443"/>
      <c r="PYO12" s="443"/>
      <c r="PYP12" s="443"/>
      <c r="PYQ12" s="443"/>
      <c r="PYR12" s="443"/>
      <c r="PYS12" s="443"/>
      <c r="PYT12" s="443"/>
      <c r="PYU12" s="443"/>
      <c r="PYV12" s="443"/>
      <c r="PYW12" s="443"/>
      <c r="PYX12" s="443"/>
      <c r="PYY12" s="443"/>
      <c r="PYZ12" s="443"/>
      <c r="PZA12" s="443"/>
      <c r="PZB12" s="443"/>
      <c r="PZC12" s="443"/>
      <c r="PZD12" s="443"/>
      <c r="PZE12" s="443"/>
      <c r="PZF12" s="443"/>
      <c r="PZG12" s="443"/>
      <c r="PZH12" s="443"/>
      <c r="PZI12" s="443"/>
      <c r="PZJ12" s="443"/>
      <c r="PZK12" s="443"/>
      <c r="PZL12" s="443"/>
      <c r="PZM12" s="443"/>
      <c r="PZN12" s="443"/>
      <c r="PZO12" s="443"/>
      <c r="PZP12" s="443"/>
      <c r="PZQ12" s="443"/>
      <c r="PZR12" s="443"/>
      <c r="PZS12" s="443"/>
      <c r="PZT12" s="443"/>
      <c r="PZU12" s="443"/>
      <c r="PZV12" s="443"/>
      <c r="PZW12" s="443"/>
      <c r="PZX12" s="443"/>
      <c r="PZY12" s="443"/>
      <c r="PZZ12" s="443"/>
      <c r="QAA12" s="443"/>
      <c r="QAB12" s="443"/>
      <c r="QAC12" s="443"/>
      <c r="QAD12" s="443"/>
      <c r="QAE12" s="443"/>
      <c r="QAF12" s="443"/>
      <c r="QAG12" s="443"/>
      <c r="QAH12" s="443"/>
      <c r="QAI12" s="443"/>
      <c r="QAJ12" s="443"/>
      <c r="QAK12" s="443"/>
      <c r="QAL12" s="443"/>
      <c r="QAM12" s="443"/>
      <c r="QAN12" s="443"/>
      <c r="QAO12" s="443"/>
      <c r="QAP12" s="443"/>
      <c r="QAQ12" s="443"/>
      <c r="QAR12" s="443"/>
      <c r="QAS12" s="443"/>
      <c r="QAT12" s="443"/>
      <c r="QAU12" s="443"/>
      <c r="QAV12" s="443"/>
      <c r="QAW12" s="443"/>
      <c r="QAX12" s="443"/>
      <c r="QAY12" s="443"/>
      <c r="QAZ12" s="443"/>
      <c r="QBA12" s="443"/>
      <c r="QBB12" s="443"/>
      <c r="QBC12" s="443"/>
      <c r="QBD12" s="443"/>
      <c r="QBE12" s="443"/>
      <c r="QBF12" s="443"/>
      <c r="QBG12" s="443"/>
      <c r="QBH12" s="443"/>
      <c r="QBI12" s="443"/>
      <c r="QBJ12" s="443"/>
      <c r="QBK12" s="443"/>
      <c r="QBL12" s="443"/>
      <c r="QBM12" s="443"/>
      <c r="QBN12" s="443"/>
      <c r="QBO12" s="443"/>
      <c r="QBP12" s="443"/>
      <c r="QBQ12" s="443"/>
      <c r="QBR12" s="443"/>
      <c r="QBS12" s="443"/>
      <c r="QBT12" s="443"/>
      <c r="QBU12" s="443"/>
      <c r="QBV12" s="443"/>
      <c r="QBW12" s="443"/>
      <c r="QBX12" s="443"/>
      <c r="QBY12" s="443"/>
      <c r="QBZ12" s="443"/>
      <c r="QCA12" s="443"/>
      <c r="QCB12" s="443"/>
      <c r="QCC12" s="443"/>
      <c r="QCD12" s="443"/>
      <c r="QCE12" s="443"/>
      <c r="QCF12" s="443"/>
      <c r="QCG12" s="443"/>
      <c r="QCH12" s="443"/>
      <c r="QCI12" s="443"/>
      <c r="QCJ12" s="443"/>
      <c r="QCK12" s="443"/>
      <c r="QCL12" s="443"/>
      <c r="QCM12" s="443"/>
      <c r="QCN12" s="443"/>
      <c r="QCO12" s="443"/>
      <c r="QCP12" s="443"/>
      <c r="QCQ12" s="443"/>
      <c r="QCR12" s="443"/>
      <c r="QCS12" s="443"/>
      <c r="QCT12" s="443"/>
      <c r="QCU12" s="443"/>
      <c r="QCV12" s="443"/>
      <c r="QCW12" s="443"/>
      <c r="QCX12" s="443"/>
      <c r="QCY12" s="443"/>
      <c r="QCZ12" s="443"/>
      <c r="QDA12" s="443"/>
      <c r="QDB12" s="443"/>
      <c r="QDC12" s="443"/>
      <c r="QDD12" s="443"/>
      <c r="QDE12" s="443"/>
      <c r="QDF12" s="443"/>
      <c r="QDG12" s="443"/>
      <c r="QDH12" s="443"/>
      <c r="QDI12" s="443"/>
      <c r="QDJ12" s="443"/>
      <c r="QDK12" s="443"/>
      <c r="QDL12" s="443"/>
      <c r="QDM12" s="443"/>
      <c r="QDN12" s="443"/>
      <c r="QDO12" s="443"/>
      <c r="QDP12" s="443"/>
      <c r="QDQ12" s="443"/>
      <c r="QDR12" s="443"/>
      <c r="QDS12" s="443"/>
      <c r="QDT12" s="443"/>
      <c r="QDU12" s="443"/>
      <c r="QDV12" s="443"/>
      <c r="QDW12" s="443"/>
      <c r="QDX12" s="443"/>
      <c r="QDY12" s="443"/>
      <c r="QDZ12" s="443"/>
      <c r="QEA12" s="443"/>
      <c r="QEB12" s="443"/>
      <c r="QEC12" s="443"/>
      <c r="QED12" s="443"/>
      <c r="QEE12" s="443"/>
      <c r="QEF12" s="443"/>
      <c r="QEG12" s="443"/>
      <c r="QEH12" s="443"/>
      <c r="QEI12" s="443"/>
      <c r="QEJ12" s="443"/>
      <c r="QEK12" s="443"/>
      <c r="QEL12" s="443"/>
      <c r="QEM12" s="443"/>
      <c r="QEN12" s="443"/>
      <c r="QEO12" s="443"/>
      <c r="QEP12" s="443"/>
      <c r="QEQ12" s="443"/>
      <c r="QER12" s="443"/>
      <c r="QES12" s="443"/>
      <c r="QET12" s="443"/>
      <c r="QEU12" s="443"/>
      <c r="QEV12" s="443"/>
      <c r="QEW12" s="443"/>
      <c r="QEX12" s="443"/>
      <c r="QEY12" s="443"/>
      <c r="QEZ12" s="443"/>
      <c r="QFA12" s="443"/>
      <c r="QFB12" s="443"/>
      <c r="QFC12" s="443"/>
      <c r="QFD12" s="443"/>
      <c r="QFE12" s="443"/>
      <c r="QFF12" s="443"/>
      <c r="QFG12" s="443"/>
      <c r="QFH12" s="443"/>
      <c r="QFI12" s="443"/>
      <c r="QFJ12" s="443"/>
      <c r="QFK12" s="443"/>
      <c r="QFL12" s="443"/>
      <c r="QFM12" s="443"/>
      <c r="QFN12" s="443"/>
      <c r="QFO12" s="443"/>
      <c r="QFP12" s="443"/>
      <c r="QFQ12" s="443"/>
      <c r="QFR12" s="443"/>
      <c r="QFS12" s="443"/>
      <c r="QFT12" s="443"/>
      <c r="QFU12" s="443"/>
      <c r="QFV12" s="443"/>
      <c r="QFW12" s="443"/>
      <c r="QFX12" s="443"/>
      <c r="QFY12" s="443"/>
      <c r="QFZ12" s="443"/>
      <c r="QGA12" s="443"/>
      <c r="QGB12" s="443"/>
      <c r="QGC12" s="443"/>
      <c r="QGD12" s="443"/>
      <c r="QGE12" s="443"/>
      <c r="QGF12" s="443"/>
      <c r="QGG12" s="443"/>
      <c r="QGH12" s="443"/>
      <c r="QGI12" s="443"/>
      <c r="QGJ12" s="443"/>
      <c r="QGK12" s="443"/>
      <c r="QGL12" s="443"/>
      <c r="QGM12" s="443"/>
      <c r="QGN12" s="443"/>
      <c r="QGO12" s="443"/>
      <c r="QGP12" s="443"/>
      <c r="QGQ12" s="443"/>
      <c r="QGR12" s="443"/>
      <c r="QGS12" s="443"/>
      <c r="QGT12" s="443"/>
      <c r="QGU12" s="443"/>
      <c r="QGV12" s="443"/>
      <c r="QGW12" s="443"/>
      <c r="QGX12" s="443"/>
      <c r="QGY12" s="443"/>
      <c r="QGZ12" s="443"/>
      <c r="QHA12" s="443"/>
      <c r="QHB12" s="443"/>
      <c r="QHC12" s="443"/>
      <c r="QHD12" s="443"/>
      <c r="QHE12" s="443"/>
      <c r="QHF12" s="443"/>
      <c r="QHG12" s="443"/>
      <c r="QHH12" s="443"/>
      <c r="QHI12" s="443"/>
      <c r="QHJ12" s="443"/>
      <c r="QHK12" s="443"/>
      <c r="QHL12" s="443"/>
      <c r="QHM12" s="443"/>
      <c r="QHN12" s="443"/>
      <c r="QHO12" s="443"/>
      <c r="QHP12" s="443"/>
      <c r="QHQ12" s="443"/>
      <c r="QHR12" s="443"/>
      <c r="QHS12" s="443"/>
      <c r="QHT12" s="443"/>
      <c r="QHU12" s="443"/>
      <c r="QHV12" s="443"/>
      <c r="QHW12" s="443"/>
      <c r="QHX12" s="443"/>
      <c r="QHY12" s="443"/>
      <c r="QHZ12" s="443"/>
      <c r="QIA12" s="443"/>
      <c r="QIB12" s="443"/>
      <c r="QIC12" s="443"/>
      <c r="QID12" s="443"/>
      <c r="QIE12" s="443"/>
      <c r="QIF12" s="443"/>
      <c r="QIG12" s="443"/>
      <c r="QIH12" s="443"/>
      <c r="QII12" s="443"/>
      <c r="QIJ12" s="443"/>
      <c r="QIK12" s="443"/>
      <c r="QIL12" s="443"/>
      <c r="QIM12" s="443"/>
      <c r="QIN12" s="443"/>
      <c r="QIO12" s="443"/>
      <c r="QIP12" s="443"/>
      <c r="QIQ12" s="443"/>
      <c r="QIR12" s="443"/>
      <c r="QIS12" s="443"/>
      <c r="QIT12" s="443"/>
      <c r="QIU12" s="443"/>
      <c r="QIV12" s="443"/>
      <c r="QIW12" s="443"/>
      <c r="QIX12" s="443"/>
      <c r="QIY12" s="443"/>
      <c r="QIZ12" s="443"/>
      <c r="QJA12" s="443"/>
      <c r="QJB12" s="443"/>
      <c r="QJC12" s="443"/>
      <c r="QJD12" s="443"/>
      <c r="QJE12" s="443"/>
      <c r="QJF12" s="443"/>
      <c r="QJG12" s="443"/>
      <c r="QJH12" s="443"/>
      <c r="QJI12" s="443"/>
      <c r="QJJ12" s="443"/>
      <c r="QJK12" s="443"/>
      <c r="QJL12" s="443"/>
      <c r="QJM12" s="443"/>
      <c r="QJN12" s="443"/>
      <c r="QJO12" s="443"/>
      <c r="QJP12" s="443"/>
      <c r="QJQ12" s="443"/>
      <c r="QJR12" s="443"/>
      <c r="QJS12" s="443"/>
      <c r="QJT12" s="443"/>
      <c r="QJU12" s="443"/>
      <c r="QJV12" s="443"/>
      <c r="QJW12" s="443"/>
      <c r="QJX12" s="443"/>
      <c r="QJY12" s="443"/>
      <c r="QJZ12" s="443"/>
      <c r="QKA12" s="443"/>
      <c r="QKB12" s="443"/>
      <c r="QKC12" s="443"/>
      <c r="QKD12" s="443"/>
      <c r="QKE12" s="443"/>
      <c r="QKF12" s="443"/>
      <c r="QKG12" s="443"/>
      <c r="QKH12" s="443"/>
      <c r="QKI12" s="443"/>
      <c r="QKJ12" s="443"/>
      <c r="QKK12" s="443"/>
      <c r="QKL12" s="443"/>
      <c r="QKM12" s="443"/>
      <c r="QKN12" s="443"/>
      <c r="QKO12" s="443"/>
      <c r="QKP12" s="443"/>
      <c r="QKQ12" s="443"/>
      <c r="QKR12" s="443"/>
      <c r="QKS12" s="443"/>
      <c r="QKT12" s="443"/>
      <c r="QKU12" s="443"/>
      <c r="QKV12" s="443"/>
      <c r="QKW12" s="443"/>
      <c r="QKX12" s="443"/>
      <c r="QKY12" s="443"/>
      <c r="QKZ12" s="443"/>
      <c r="QLA12" s="443"/>
      <c r="QLB12" s="443"/>
      <c r="QLC12" s="443"/>
      <c r="QLD12" s="443"/>
      <c r="QLE12" s="443"/>
      <c r="QLF12" s="443"/>
      <c r="QLG12" s="443"/>
      <c r="QLH12" s="443"/>
      <c r="QLI12" s="443"/>
      <c r="QLJ12" s="443"/>
      <c r="QLK12" s="443"/>
      <c r="QLL12" s="443"/>
      <c r="QLM12" s="443"/>
      <c r="QLN12" s="443"/>
      <c r="QLO12" s="443"/>
      <c r="QLP12" s="443"/>
      <c r="QLQ12" s="443"/>
      <c r="QLR12" s="443"/>
      <c r="QLS12" s="443"/>
      <c r="QLT12" s="443"/>
      <c r="QLU12" s="443"/>
      <c r="QLV12" s="443"/>
      <c r="QLW12" s="443"/>
      <c r="QLX12" s="443"/>
      <c r="QLY12" s="443"/>
      <c r="QLZ12" s="443"/>
      <c r="QMA12" s="443"/>
      <c r="QMB12" s="443"/>
      <c r="QMC12" s="443"/>
      <c r="QMD12" s="443"/>
      <c r="QME12" s="443"/>
      <c r="QMF12" s="443"/>
      <c r="QMG12" s="443"/>
      <c r="QMH12" s="443"/>
      <c r="QMI12" s="443"/>
      <c r="QMJ12" s="443"/>
      <c r="QMK12" s="443"/>
      <c r="QML12" s="443"/>
      <c r="QMM12" s="443"/>
      <c r="QMN12" s="443"/>
      <c r="QMO12" s="443"/>
      <c r="QMP12" s="443"/>
      <c r="QMQ12" s="443"/>
      <c r="QMR12" s="443"/>
      <c r="QMS12" s="443"/>
      <c r="QMT12" s="443"/>
      <c r="QMU12" s="443"/>
      <c r="QMV12" s="443"/>
      <c r="QMW12" s="443"/>
      <c r="QMX12" s="443"/>
      <c r="QMY12" s="443"/>
      <c r="QMZ12" s="443"/>
      <c r="QNA12" s="443"/>
      <c r="QNB12" s="443"/>
      <c r="QNC12" s="443"/>
      <c r="QND12" s="443"/>
      <c r="QNE12" s="443"/>
      <c r="QNF12" s="443"/>
      <c r="QNG12" s="443"/>
      <c r="QNH12" s="443"/>
      <c r="QNI12" s="443"/>
      <c r="QNJ12" s="443"/>
      <c r="QNK12" s="443"/>
      <c r="QNL12" s="443"/>
      <c r="QNM12" s="443"/>
      <c r="QNN12" s="443"/>
      <c r="QNO12" s="443"/>
      <c r="QNP12" s="443"/>
      <c r="QNQ12" s="443"/>
      <c r="QNR12" s="443"/>
      <c r="QNS12" s="443"/>
      <c r="QNT12" s="443"/>
      <c r="QNU12" s="443"/>
      <c r="QNV12" s="443"/>
      <c r="QNW12" s="443"/>
      <c r="QNX12" s="443"/>
      <c r="QNY12" s="443"/>
      <c r="QNZ12" s="443"/>
      <c r="QOA12" s="443"/>
      <c r="QOB12" s="443"/>
      <c r="QOC12" s="443"/>
      <c r="QOD12" s="443"/>
      <c r="QOE12" s="443"/>
      <c r="QOF12" s="443"/>
      <c r="QOG12" s="443"/>
      <c r="QOH12" s="443"/>
      <c r="QOI12" s="443"/>
      <c r="QOJ12" s="443"/>
      <c r="QOK12" s="443"/>
      <c r="QOL12" s="443"/>
      <c r="QOM12" s="443"/>
      <c r="QON12" s="443"/>
      <c r="QOO12" s="443"/>
      <c r="QOP12" s="443"/>
      <c r="QOQ12" s="443"/>
      <c r="QOR12" s="443"/>
      <c r="QOS12" s="443"/>
      <c r="QOT12" s="443"/>
      <c r="QOU12" s="443"/>
      <c r="QOV12" s="443"/>
      <c r="QOW12" s="443"/>
      <c r="QOX12" s="443"/>
      <c r="QOY12" s="443"/>
      <c r="QOZ12" s="443"/>
      <c r="QPA12" s="443"/>
      <c r="QPB12" s="443"/>
      <c r="QPC12" s="443"/>
      <c r="QPD12" s="443"/>
      <c r="QPE12" s="443"/>
      <c r="QPF12" s="443"/>
      <c r="QPG12" s="443"/>
      <c r="QPH12" s="443"/>
      <c r="QPI12" s="443"/>
      <c r="QPJ12" s="443"/>
      <c r="QPK12" s="443"/>
      <c r="QPL12" s="443"/>
      <c r="QPM12" s="443"/>
      <c r="QPN12" s="443"/>
      <c r="QPO12" s="443"/>
      <c r="QPP12" s="443"/>
      <c r="QPQ12" s="443"/>
      <c r="QPR12" s="443"/>
      <c r="QPS12" s="443"/>
      <c r="QPT12" s="443"/>
      <c r="QPU12" s="443"/>
      <c r="QPV12" s="443"/>
      <c r="QPW12" s="443"/>
      <c r="QPX12" s="443"/>
      <c r="QPY12" s="443"/>
      <c r="QPZ12" s="443"/>
      <c r="QQA12" s="443"/>
      <c r="QQB12" s="443"/>
      <c r="QQC12" s="443"/>
      <c r="QQD12" s="443"/>
      <c r="QQE12" s="443"/>
      <c r="QQF12" s="443"/>
      <c r="QQG12" s="443"/>
      <c r="QQH12" s="443"/>
      <c r="QQI12" s="443"/>
      <c r="QQJ12" s="443"/>
      <c r="QQK12" s="443"/>
      <c r="QQL12" s="443"/>
      <c r="QQM12" s="443"/>
      <c r="QQN12" s="443"/>
      <c r="QQO12" s="443"/>
      <c r="QQP12" s="443"/>
      <c r="QQQ12" s="443"/>
      <c r="QQR12" s="443"/>
      <c r="QQS12" s="443"/>
      <c r="QQT12" s="443"/>
      <c r="QQU12" s="443"/>
      <c r="QQV12" s="443"/>
      <c r="QQW12" s="443"/>
      <c r="QQX12" s="443"/>
      <c r="QQY12" s="443"/>
      <c r="QQZ12" s="443"/>
      <c r="QRA12" s="443"/>
      <c r="QRB12" s="443"/>
      <c r="QRC12" s="443"/>
      <c r="QRD12" s="443"/>
      <c r="QRE12" s="443"/>
      <c r="QRF12" s="443"/>
      <c r="QRG12" s="443"/>
      <c r="QRH12" s="443"/>
      <c r="QRI12" s="443"/>
      <c r="QRJ12" s="443"/>
      <c r="QRK12" s="443"/>
      <c r="QRL12" s="443"/>
      <c r="QRM12" s="443"/>
      <c r="QRN12" s="443"/>
      <c r="QRO12" s="443"/>
      <c r="QRP12" s="443"/>
      <c r="QRQ12" s="443"/>
      <c r="QRR12" s="443"/>
      <c r="QRS12" s="443"/>
      <c r="QRT12" s="443"/>
      <c r="QRU12" s="443"/>
      <c r="QRV12" s="443"/>
      <c r="QRW12" s="443"/>
      <c r="QRX12" s="443"/>
      <c r="QRY12" s="443"/>
      <c r="QRZ12" s="443"/>
      <c r="QSA12" s="443"/>
      <c r="QSB12" s="443"/>
      <c r="QSC12" s="443"/>
      <c r="QSD12" s="443"/>
      <c r="QSE12" s="443"/>
      <c r="QSF12" s="443"/>
      <c r="QSG12" s="443"/>
      <c r="QSH12" s="443"/>
      <c r="QSI12" s="443"/>
      <c r="QSJ12" s="443"/>
      <c r="QSK12" s="443"/>
      <c r="QSL12" s="443"/>
      <c r="QSM12" s="443"/>
      <c r="QSN12" s="443"/>
      <c r="QSO12" s="443"/>
      <c r="QSP12" s="443"/>
      <c r="QSQ12" s="443"/>
      <c r="QSR12" s="443"/>
      <c r="QSS12" s="443"/>
      <c r="QST12" s="443"/>
      <c r="QSU12" s="443"/>
      <c r="QSV12" s="443"/>
      <c r="QSW12" s="443"/>
      <c r="QSX12" s="443"/>
      <c r="QSY12" s="443"/>
      <c r="QSZ12" s="443"/>
      <c r="QTA12" s="443"/>
      <c r="QTB12" s="443"/>
      <c r="QTC12" s="443"/>
      <c r="QTD12" s="443"/>
      <c r="QTE12" s="443"/>
      <c r="QTF12" s="443"/>
      <c r="QTG12" s="443"/>
      <c r="QTH12" s="443"/>
      <c r="QTI12" s="443"/>
      <c r="QTJ12" s="443"/>
      <c r="QTK12" s="443"/>
      <c r="QTL12" s="443"/>
      <c r="QTM12" s="443"/>
      <c r="QTN12" s="443"/>
      <c r="QTO12" s="443"/>
      <c r="QTP12" s="443"/>
      <c r="QTQ12" s="443"/>
      <c r="QTR12" s="443"/>
      <c r="QTS12" s="443"/>
      <c r="QTT12" s="443"/>
      <c r="QTU12" s="443"/>
      <c r="QTV12" s="443"/>
      <c r="QTW12" s="443"/>
      <c r="QTX12" s="443"/>
      <c r="QTY12" s="443"/>
      <c r="QTZ12" s="443"/>
      <c r="QUA12" s="443"/>
      <c r="QUB12" s="443"/>
      <c r="QUC12" s="443"/>
      <c r="QUD12" s="443"/>
      <c r="QUE12" s="443"/>
      <c r="QUF12" s="443"/>
      <c r="QUG12" s="443"/>
      <c r="QUH12" s="443"/>
      <c r="QUI12" s="443"/>
      <c r="QUJ12" s="443"/>
      <c r="QUK12" s="443"/>
      <c r="QUL12" s="443"/>
      <c r="QUM12" s="443"/>
      <c r="QUN12" s="443"/>
      <c r="QUO12" s="443"/>
      <c r="QUP12" s="443"/>
      <c r="QUQ12" s="443"/>
      <c r="QUR12" s="443"/>
      <c r="QUS12" s="443"/>
      <c r="QUT12" s="443"/>
      <c r="QUU12" s="443"/>
      <c r="QUV12" s="443"/>
      <c r="QUW12" s="443"/>
      <c r="QUX12" s="443"/>
      <c r="QUY12" s="443"/>
      <c r="QUZ12" s="443"/>
      <c r="QVA12" s="443"/>
      <c r="QVB12" s="443"/>
      <c r="QVC12" s="443"/>
      <c r="QVD12" s="443"/>
      <c r="QVE12" s="443"/>
      <c r="QVF12" s="443"/>
      <c r="QVG12" s="443"/>
      <c r="QVH12" s="443"/>
      <c r="QVI12" s="443"/>
      <c r="QVJ12" s="443"/>
      <c r="QVK12" s="443"/>
      <c r="QVL12" s="443"/>
      <c r="QVM12" s="443"/>
      <c r="QVN12" s="443"/>
      <c r="QVO12" s="443"/>
      <c r="QVP12" s="443"/>
      <c r="QVQ12" s="443"/>
      <c r="QVR12" s="443"/>
      <c r="QVS12" s="443"/>
      <c r="QVT12" s="443"/>
      <c r="QVU12" s="443"/>
      <c r="QVV12" s="443"/>
      <c r="QVW12" s="443"/>
      <c r="QVX12" s="443"/>
      <c r="QVY12" s="443"/>
      <c r="QVZ12" s="443"/>
      <c r="QWA12" s="443"/>
      <c r="QWB12" s="443"/>
      <c r="QWC12" s="443"/>
      <c r="QWD12" s="443"/>
      <c r="QWE12" s="443"/>
      <c r="QWF12" s="443"/>
      <c r="QWG12" s="443"/>
      <c r="QWH12" s="443"/>
      <c r="QWI12" s="443"/>
      <c r="QWJ12" s="443"/>
      <c r="QWK12" s="443"/>
      <c r="QWL12" s="443"/>
      <c r="QWM12" s="443"/>
      <c r="QWN12" s="443"/>
      <c r="QWO12" s="443"/>
      <c r="QWP12" s="443"/>
      <c r="QWQ12" s="443"/>
      <c r="QWR12" s="443"/>
      <c r="QWS12" s="443"/>
      <c r="QWT12" s="443"/>
      <c r="QWU12" s="443"/>
      <c r="QWV12" s="443"/>
      <c r="QWW12" s="443"/>
      <c r="QWX12" s="443"/>
      <c r="QWY12" s="443"/>
      <c r="QWZ12" s="443"/>
      <c r="QXA12" s="443"/>
      <c r="QXB12" s="443"/>
      <c r="QXC12" s="443"/>
      <c r="QXD12" s="443"/>
      <c r="QXE12" s="443"/>
      <c r="QXF12" s="443"/>
      <c r="QXG12" s="443"/>
      <c r="QXH12" s="443"/>
      <c r="QXI12" s="443"/>
      <c r="QXJ12" s="443"/>
      <c r="QXK12" s="443"/>
      <c r="QXL12" s="443"/>
      <c r="QXM12" s="443"/>
      <c r="QXN12" s="443"/>
      <c r="QXO12" s="443"/>
      <c r="QXP12" s="443"/>
      <c r="QXQ12" s="443"/>
      <c r="QXR12" s="443"/>
      <c r="QXS12" s="443"/>
      <c r="QXT12" s="443"/>
      <c r="QXU12" s="443"/>
      <c r="QXV12" s="443"/>
      <c r="QXW12" s="443"/>
      <c r="QXX12" s="443"/>
      <c r="QXY12" s="443"/>
      <c r="QXZ12" s="443"/>
      <c r="QYA12" s="443"/>
      <c r="QYB12" s="443"/>
      <c r="QYC12" s="443"/>
      <c r="QYD12" s="443"/>
      <c r="QYE12" s="443"/>
      <c r="QYF12" s="443"/>
      <c r="QYG12" s="443"/>
      <c r="QYH12" s="443"/>
      <c r="QYI12" s="443"/>
      <c r="QYJ12" s="443"/>
      <c r="QYK12" s="443"/>
      <c r="QYL12" s="443"/>
      <c r="QYM12" s="443"/>
      <c r="QYN12" s="443"/>
      <c r="QYO12" s="443"/>
      <c r="QYP12" s="443"/>
      <c r="QYQ12" s="443"/>
      <c r="QYR12" s="443"/>
      <c r="QYS12" s="443"/>
      <c r="QYT12" s="443"/>
      <c r="QYU12" s="443"/>
      <c r="QYV12" s="443"/>
      <c r="QYW12" s="443"/>
      <c r="QYX12" s="443"/>
      <c r="QYY12" s="443"/>
      <c r="QYZ12" s="443"/>
      <c r="QZA12" s="443"/>
      <c r="QZB12" s="443"/>
      <c r="QZC12" s="443"/>
      <c r="QZD12" s="443"/>
      <c r="QZE12" s="443"/>
      <c r="QZF12" s="443"/>
      <c r="QZG12" s="443"/>
      <c r="QZH12" s="443"/>
      <c r="QZI12" s="443"/>
      <c r="QZJ12" s="443"/>
      <c r="QZK12" s="443"/>
      <c r="QZL12" s="443"/>
      <c r="QZM12" s="443"/>
      <c r="QZN12" s="443"/>
      <c r="QZO12" s="443"/>
      <c r="QZP12" s="443"/>
      <c r="QZQ12" s="443"/>
      <c r="QZR12" s="443"/>
      <c r="QZS12" s="443"/>
      <c r="QZT12" s="443"/>
      <c r="QZU12" s="443"/>
      <c r="QZV12" s="443"/>
      <c r="QZW12" s="443"/>
      <c r="QZX12" s="443"/>
      <c r="QZY12" s="443"/>
      <c r="QZZ12" s="443"/>
      <c r="RAA12" s="443"/>
      <c r="RAB12" s="443"/>
      <c r="RAC12" s="443"/>
      <c r="RAD12" s="443"/>
      <c r="RAE12" s="443"/>
      <c r="RAF12" s="443"/>
      <c r="RAG12" s="443"/>
      <c r="RAH12" s="443"/>
      <c r="RAI12" s="443"/>
      <c r="RAJ12" s="443"/>
      <c r="RAK12" s="443"/>
      <c r="RAL12" s="443"/>
      <c r="RAM12" s="443"/>
      <c r="RAN12" s="443"/>
      <c r="RAO12" s="443"/>
      <c r="RAP12" s="443"/>
      <c r="RAQ12" s="443"/>
      <c r="RAR12" s="443"/>
      <c r="RAS12" s="443"/>
      <c r="RAT12" s="443"/>
      <c r="RAU12" s="443"/>
      <c r="RAV12" s="443"/>
      <c r="RAW12" s="443"/>
      <c r="RAX12" s="443"/>
      <c r="RAY12" s="443"/>
      <c r="RAZ12" s="443"/>
      <c r="RBA12" s="443"/>
      <c r="RBB12" s="443"/>
      <c r="RBC12" s="443"/>
      <c r="RBD12" s="443"/>
      <c r="RBE12" s="443"/>
      <c r="RBF12" s="443"/>
      <c r="RBG12" s="443"/>
      <c r="RBH12" s="443"/>
      <c r="RBI12" s="443"/>
      <c r="RBJ12" s="443"/>
      <c r="RBK12" s="443"/>
      <c r="RBL12" s="443"/>
      <c r="RBM12" s="443"/>
      <c r="RBN12" s="443"/>
      <c r="RBO12" s="443"/>
      <c r="RBP12" s="443"/>
      <c r="RBQ12" s="443"/>
      <c r="RBR12" s="443"/>
      <c r="RBS12" s="443"/>
      <c r="RBT12" s="443"/>
      <c r="RBU12" s="443"/>
      <c r="RBV12" s="443"/>
      <c r="RBW12" s="443"/>
      <c r="RBX12" s="443"/>
      <c r="RBY12" s="443"/>
      <c r="RBZ12" s="443"/>
      <c r="RCA12" s="443"/>
      <c r="RCB12" s="443"/>
      <c r="RCC12" s="443"/>
      <c r="RCD12" s="443"/>
      <c r="RCE12" s="443"/>
      <c r="RCF12" s="443"/>
      <c r="RCG12" s="443"/>
      <c r="RCH12" s="443"/>
      <c r="RCI12" s="443"/>
      <c r="RCJ12" s="443"/>
      <c r="RCK12" s="443"/>
      <c r="RCL12" s="443"/>
      <c r="RCM12" s="443"/>
      <c r="RCN12" s="443"/>
      <c r="RCO12" s="443"/>
      <c r="RCP12" s="443"/>
      <c r="RCQ12" s="443"/>
      <c r="RCR12" s="443"/>
      <c r="RCS12" s="443"/>
      <c r="RCT12" s="443"/>
      <c r="RCU12" s="443"/>
      <c r="RCV12" s="443"/>
      <c r="RCW12" s="443"/>
      <c r="RCX12" s="443"/>
      <c r="RCY12" s="443"/>
      <c r="RCZ12" s="443"/>
      <c r="RDA12" s="443"/>
      <c r="RDB12" s="443"/>
      <c r="RDC12" s="443"/>
      <c r="RDD12" s="443"/>
      <c r="RDE12" s="443"/>
      <c r="RDF12" s="443"/>
      <c r="RDG12" s="443"/>
      <c r="RDH12" s="443"/>
      <c r="RDI12" s="443"/>
      <c r="RDJ12" s="443"/>
      <c r="RDK12" s="443"/>
      <c r="RDL12" s="443"/>
      <c r="RDM12" s="443"/>
      <c r="RDN12" s="443"/>
      <c r="RDO12" s="443"/>
      <c r="RDP12" s="443"/>
      <c r="RDQ12" s="443"/>
      <c r="RDR12" s="443"/>
      <c r="RDS12" s="443"/>
      <c r="RDT12" s="443"/>
      <c r="RDU12" s="443"/>
      <c r="RDV12" s="443"/>
      <c r="RDW12" s="443"/>
      <c r="RDX12" s="443"/>
      <c r="RDY12" s="443"/>
      <c r="RDZ12" s="443"/>
      <c r="REA12" s="443"/>
      <c r="REB12" s="443"/>
      <c r="REC12" s="443"/>
      <c r="RED12" s="443"/>
      <c r="REE12" s="443"/>
      <c r="REF12" s="443"/>
      <c r="REG12" s="443"/>
      <c r="REH12" s="443"/>
      <c r="REI12" s="443"/>
      <c r="REJ12" s="443"/>
      <c r="REK12" s="443"/>
      <c r="REL12" s="443"/>
      <c r="REM12" s="443"/>
      <c r="REN12" s="443"/>
      <c r="REO12" s="443"/>
      <c r="REP12" s="443"/>
      <c r="REQ12" s="443"/>
      <c r="RER12" s="443"/>
      <c r="RES12" s="443"/>
      <c r="RET12" s="443"/>
      <c r="REU12" s="443"/>
      <c r="REV12" s="443"/>
      <c r="REW12" s="443"/>
      <c r="REX12" s="443"/>
      <c r="REY12" s="443"/>
      <c r="REZ12" s="443"/>
      <c r="RFA12" s="443"/>
      <c r="RFB12" s="443"/>
      <c r="RFC12" s="443"/>
      <c r="RFD12" s="443"/>
      <c r="RFE12" s="443"/>
      <c r="RFF12" s="443"/>
      <c r="RFG12" s="443"/>
      <c r="RFH12" s="443"/>
      <c r="RFI12" s="443"/>
      <c r="RFJ12" s="443"/>
      <c r="RFK12" s="443"/>
      <c r="RFL12" s="443"/>
      <c r="RFM12" s="443"/>
      <c r="RFN12" s="443"/>
      <c r="RFO12" s="443"/>
      <c r="RFP12" s="443"/>
      <c r="RFQ12" s="443"/>
      <c r="RFR12" s="443"/>
      <c r="RFS12" s="443"/>
      <c r="RFT12" s="443"/>
      <c r="RFU12" s="443"/>
      <c r="RFV12" s="443"/>
      <c r="RFW12" s="443"/>
      <c r="RFX12" s="443"/>
      <c r="RFY12" s="443"/>
      <c r="RFZ12" s="443"/>
      <c r="RGA12" s="443"/>
      <c r="RGB12" s="443"/>
      <c r="RGC12" s="443"/>
      <c r="RGD12" s="443"/>
      <c r="RGE12" s="443"/>
      <c r="RGF12" s="443"/>
      <c r="RGG12" s="443"/>
      <c r="RGH12" s="443"/>
      <c r="RGI12" s="443"/>
      <c r="RGJ12" s="443"/>
      <c r="RGK12" s="443"/>
      <c r="RGL12" s="443"/>
      <c r="RGM12" s="443"/>
      <c r="RGN12" s="443"/>
      <c r="RGO12" s="443"/>
      <c r="RGP12" s="443"/>
      <c r="RGQ12" s="443"/>
      <c r="RGR12" s="443"/>
      <c r="RGS12" s="443"/>
      <c r="RGT12" s="443"/>
      <c r="RGU12" s="443"/>
      <c r="RGV12" s="443"/>
      <c r="RGW12" s="443"/>
      <c r="RGX12" s="443"/>
      <c r="RGY12" s="443"/>
      <c r="RGZ12" s="443"/>
      <c r="RHA12" s="443"/>
      <c r="RHB12" s="443"/>
      <c r="RHC12" s="443"/>
      <c r="RHD12" s="443"/>
      <c r="RHE12" s="443"/>
      <c r="RHF12" s="443"/>
      <c r="RHG12" s="443"/>
      <c r="RHH12" s="443"/>
      <c r="RHI12" s="443"/>
      <c r="RHJ12" s="443"/>
      <c r="RHK12" s="443"/>
      <c r="RHL12" s="443"/>
      <c r="RHM12" s="443"/>
      <c r="RHN12" s="443"/>
      <c r="RHO12" s="443"/>
      <c r="RHP12" s="443"/>
      <c r="RHQ12" s="443"/>
      <c r="RHR12" s="443"/>
      <c r="RHS12" s="443"/>
      <c r="RHT12" s="443"/>
      <c r="RHU12" s="443"/>
      <c r="RHV12" s="443"/>
      <c r="RHW12" s="443"/>
      <c r="RHX12" s="443"/>
      <c r="RHY12" s="443"/>
      <c r="RHZ12" s="443"/>
      <c r="RIA12" s="443"/>
      <c r="RIB12" s="443"/>
      <c r="RIC12" s="443"/>
      <c r="RID12" s="443"/>
      <c r="RIE12" s="443"/>
      <c r="RIF12" s="443"/>
      <c r="RIG12" s="443"/>
      <c r="RIH12" s="443"/>
      <c r="RII12" s="443"/>
      <c r="RIJ12" s="443"/>
      <c r="RIK12" s="443"/>
      <c r="RIL12" s="443"/>
      <c r="RIM12" s="443"/>
      <c r="RIN12" s="443"/>
      <c r="RIO12" s="443"/>
      <c r="RIP12" s="443"/>
      <c r="RIQ12" s="443"/>
      <c r="RIR12" s="443"/>
      <c r="RIS12" s="443"/>
      <c r="RIT12" s="443"/>
      <c r="RIU12" s="443"/>
      <c r="RIV12" s="443"/>
      <c r="RIW12" s="443"/>
      <c r="RIX12" s="443"/>
      <c r="RIY12" s="443"/>
      <c r="RIZ12" s="443"/>
      <c r="RJA12" s="443"/>
      <c r="RJB12" s="443"/>
      <c r="RJC12" s="443"/>
      <c r="RJD12" s="443"/>
      <c r="RJE12" s="443"/>
      <c r="RJF12" s="443"/>
      <c r="RJG12" s="443"/>
      <c r="RJH12" s="443"/>
      <c r="RJI12" s="443"/>
      <c r="RJJ12" s="443"/>
      <c r="RJK12" s="443"/>
      <c r="RJL12" s="443"/>
      <c r="RJM12" s="443"/>
      <c r="RJN12" s="443"/>
      <c r="RJO12" s="443"/>
      <c r="RJP12" s="443"/>
      <c r="RJQ12" s="443"/>
      <c r="RJR12" s="443"/>
      <c r="RJS12" s="443"/>
      <c r="RJT12" s="443"/>
      <c r="RJU12" s="443"/>
      <c r="RJV12" s="443"/>
      <c r="RJW12" s="443"/>
      <c r="RJX12" s="443"/>
      <c r="RJY12" s="443"/>
      <c r="RJZ12" s="443"/>
      <c r="RKA12" s="443"/>
      <c r="RKB12" s="443"/>
      <c r="RKC12" s="443"/>
      <c r="RKD12" s="443"/>
      <c r="RKE12" s="443"/>
      <c r="RKF12" s="443"/>
      <c r="RKG12" s="443"/>
      <c r="RKH12" s="443"/>
      <c r="RKI12" s="443"/>
      <c r="RKJ12" s="443"/>
      <c r="RKK12" s="443"/>
      <c r="RKL12" s="443"/>
      <c r="RKM12" s="443"/>
      <c r="RKN12" s="443"/>
      <c r="RKO12" s="443"/>
      <c r="RKP12" s="443"/>
      <c r="RKQ12" s="443"/>
      <c r="RKR12" s="443"/>
      <c r="RKS12" s="443"/>
      <c r="RKT12" s="443"/>
      <c r="RKU12" s="443"/>
      <c r="RKV12" s="443"/>
      <c r="RKW12" s="443"/>
      <c r="RKX12" s="443"/>
      <c r="RKY12" s="443"/>
      <c r="RKZ12" s="443"/>
      <c r="RLA12" s="443"/>
      <c r="RLB12" s="443"/>
      <c r="RLC12" s="443"/>
      <c r="RLD12" s="443"/>
      <c r="RLE12" s="443"/>
      <c r="RLF12" s="443"/>
      <c r="RLG12" s="443"/>
      <c r="RLH12" s="443"/>
      <c r="RLI12" s="443"/>
      <c r="RLJ12" s="443"/>
      <c r="RLK12" s="443"/>
      <c r="RLL12" s="443"/>
      <c r="RLM12" s="443"/>
      <c r="RLN12" s="443"/>
      <c r="RLO12" s="443"/>
      <c r="RLP12" s="443"/>
      <c r="RLQ12" s="443"/>
      <c r="RLR12" s="443"/>
      <c r="RLS12" s="443"/>
      <c r="RLT12" s="443"/>
      <c r="RLU12" s="443"/>
      <c r="RLV12" s="443"/>
      <c r="RLW12" s="443"/>
      <c r="RLX12" s="443"/>
      <c r="RLY12" s="443"/>
      <c r="RLZ12" s="443"/>
      <c r="RMA12" s="443"/>
      <c r="RMB12" s="443"/>
      <c r="RMC12" s="443"/>
      <c r="RMD12" s="443"/>
      <c r="RME12" s="443"/>
      <c r="RMF12" s="443"/>
      <c r="RMG12" s="443"/>
      <c r="RMH12" s="443"/>
      <c r="RMI12" s="443"/>
      <c r="RMJ12" s="443"/>
      <c r="RMK12" s="443"/>
      <c r="RML12" s="443"/>
      <c r="RMM12" s="443"/>
      <c r="RMN12" s="443"/>
      <c r="RMO12" s="443"/>
      <c r="RMP12" s="443"/>
      <c r="RMQ12" s="443"/>
      <c r="RMR12" s="443"/>
      <c r="RMS12" s="443"/>
      <c r="RMT12" s="443"/>
      <c r="RMU12" s="443"/>
      <c r="RMV12" s="443"/>
      <c r="RMW12" s="443"/>
      <c r="RMX12" s="443"/>
      <c r="RMY12" s="443"/>
      <c r="RMZ12" s="443"/>
      <c r="RNA12" s="443"/>
      <c r="RNB12" s="443"/>
      <c r="RNC12" s="443"/>
      <c r="RND12" s="443"/>
      <c r="RNE12" s="443"/>
      <c r="RNF12" s="443"/>
      <c r="RNG12" s="443"/>
      <c r="RNH12" s="443"/>
      <c r="RNI12" s="443"/>
      <c r="RNJ12" s="443"/>
      <c r="RNK12" s="443"/>
      <c r="RNL12" s="443"/>
      <c r="RNM12" s="443"/>
      <c r="RNN12" s="443"/>
      <c r="RNO12" s="443"/>
      <c r="RNP12" s="443"/>
      <c r="RNQ12" s="443"/>
      <c r="RNR12" s="443"/>
      <c r="RNS12" s="443"/>
      <c r="RNT12" s="443"/>
      <c r="RNU12" s="443"/>
      <c r="RNV12" s="443"/>
      <c r="RNW12" s="443"/>
      <c r="RNX12" s="443"/>
      <c r="RNY12" s="443"/>
      <c r="RNZ12" s="443"/>
      <c r="ROA12" s="443"/>
      <c r="ROB12" s="443"/>
      <c r="ROC12" s="443"/>
      <c r="ROD12" s="443"/>
      <c r="ROE12" s="443"/>
      <c r="ROF12" s="443"/>
      <c r="ROG12" s="443"/>
      <c r="ROH12" s="443"/>
      <c r="ROI12" s="443"/>
      <c r="ROJ12" s="443"/>
      <c r="ROK12" s="443"/>
      <c r="ROL12" s="443"/>
      <c r="ROM12" s="443"/>
      <c r="RON12" s="443"/>
      <c r="ROO12" s="443"/>
      <c r="ROP12" s="443"/>
      <c r="ROQ12" s="443"/>
      <c r="ROR12" s="443"/>
      <c r="ROS12" s="443"/>
      <c r="ROT12" s="443"/>
      <c r="ROU12" s="443"/>
      <c r="ROV12" s="443"/>
      <c r="ROW12" s="443"/>
      <c r="ROX12" s="443"/>
      <c r="ROY12" s="443"/>
      <c r="ROZ12" s="443"/>
      <c r="RPA12" s="443"/>
      <c r="RPB12" s="443"/>
      <c r="RPC12" s="443"/>
      <c r="RPD12" s="443"/>
      <c r="RPE12" s="443"/>
      <c r="RPF12" s="443"/>
      <c r="RPG12" s="443"/>
      <c r="RPH12" s="443"/>
      <c r="RPI12" s="443"/>
      <c r="RPJ12" s="443"/>
      <c r="RPK12" s="443"/>
      <c r="RPL12" s="443"/>
      <c r="RPM12" s="443"/>
      <c r="RPN12" s="443"/>
      <c r="RPO12" s="443"/>
      <c r="RPP12" s="443"/>
      <c r="RPQ12" s="443"/>
      <c r="RPR12" s="443"/>
      <c r="RPS12" s="443"/>
      <c r="RPT12" s="443"/>
      <c r="RPU12" s="443"/>
      <c r="RPV12" s="443"/>
      <c r="RPW12" s="443"/>
      <c r="RPX12" s="443"/>
      <c r="RPY12" s="443"/>
      <c r="RPZ12" s="443"/>
      <c r="RQA12" s="443"/>
      <c r="RQB12" s="443"/>
      <c r="RQC12" s="443"/>
      <c r="RQD12" s="443"/>
      <c r="RQE12" s="443"/>
      <c r="RQF12" s="443"/>
      <c r="RQG12" s="443"/>
      <c r="RQH12" s="443"/>
      <c r="RQI12" s="443"/>
      <c r="RQJ12" s="443"/>
      <c r="RQK12" s="443"/>
      <c r="RQL12" s="443"/>
      <c r="RQM12" s="443"/>
      <c r="RQN12" s="443"/>
      <c r="RQO12" s="443"/>
      <c r="RQP12" s="443"/>
      <c r="RQQ12" s="443"/>
      <c r="RQR12" s="443"/>
      <c r="RQS12" s="443"/>
      <c r="RQT12" s="443"/>
      <c r="RQU12" s="443"/>
      <c r="RQV12" s="443"/>
      <c r="RQW12" s="443"/>
      <c r="RQX12" s="443"/>
      <c r="RQY12" s="443"/>
      <c r="RQZ12" s="443"/>
      <c r="RRA12" s="443"/>
      <c r="RRB12" s="443"/>
      <c r="RRC12" s="443"/>
      <c r="RRD12" s="443"/>
      <c r="RRE12" s="443"/>
      <c r="RRF12" s="443"/>
      <c r="RRG12" s="443"/>
      <c r="RRH12" s="443"/>
      <c r="RRI12" s="443"/>
      <c r="RRJ12" s="443"/>
      <c r="RRK12" s="443"/>
      <c r="RRL12" s="443"/>
      <c r="RRM12" s="443"/>
      <c r="RRN12" s="443"/>
      <c r="RRO12" s="443"/>
      <c r="RRP12" s="443"/>
      <c r="RRQ12" s="443"/>
      <c r="RRR12" s="443"/>
      <c r="RRS12" s="443"/>
      <c r="RRT12" s="443"/>
      <c r="RRU12" s="443"/>
      <c r="RRV12" s="443"/>
      <c r="RRW12" s="443"/>
      <c r="RRX12" s="443"/>
      <c r="RRY12" s="443"/>
      <c r="RRZ12" s="443"/>
      <c r="RSA12" s="443"/>
      <c r="RSB12" s="443"/>
      <c r="RSC12" s="443"/>
      <c r="RSD12" s="443"/>
      <c r="RSE12" s="443"/>
      <c r="RSF12" s="443"/>
      <c r="RSG12" s="443"/>
      <c r="RSH12" s="443"/>
      <c r="RSI12" s="443"/>
      <c r="RSJ12" s="443"/>
      <c r="RSK12" s="443"/>
      <c r="RSL12" s="443"/>
      <c r="RSM12" s="443"/>
      <c r="RSN12" s="443"/>
      <c r="RSO12" s="443"/>
      <c r="RSP12" s="443"/>
      <c r="RSQ12" s="443"/>
      <c r="RSR12" s="443"/>
      <c r="RSS12" s="443"/>
      <c r="RST12" s="443"/>
      <c r="RSU12" s="443"/>
      <c r="RSV12" s="443"/>
      <c r="RSW12" s="443"/>
      <c r="RSX12" s="443"/>
      <c r="RSY12" s="443"/>
      <c r="RSZ12" s="443"/>
      <c r="RTA12" s="443"/>
      <c r="RTB12" s="443"/>
      <c r="RTC12" s="443"/>
      <c r="RTD12" s="443"/>
      <c r="RTE12" s="443"/>
      <c r="RTF12" s="443"/>
      <c r="RTG12" s="443"/>
      <c r="RTH12" s="443"/>
      <c r="RTI12" s="443"/>
      <c r="RTJ12" s="443"/>
      <c r="RTK12" s="443"/>
      <c r="RTL12" s="443"/>
      <c r="RTM12" s="443"/>
      <c r="RTN12" s="443"/>
      <c r="RTO12" s="443"/>
      <c r="RTP12" s="443"/>
      <c r="RTQ12" s="443"/>
      <c r="RTR12" s="443"/>
      <c r="RTS12" s="443"/>
      <c r="RTT12" s="443"/>
      <c r="RTU12" s="443"/>
      <c r="RTV12" s="443"/>
      <c r="RTW12" s="443"/>
      <c r="RTX12" s="443"/>
      <c r="RTY12" s="443"/>
      <c r="RTZ12" s="443"/>
      <c r="RUA12" s="443"/>
      <c r="RUB12" s="443"/>
      <c r="RUC12" s="443"/>
      <c r="RUD12" s="443"/>
      <c r="RUE12" s="443"/>
      <c r="RUF12" s="443"/>
      <c r="RUG12" s="443"/>
      <c r="RUH12" s="443"/>
      <c r="RUI12" s="443"/>
      <c r="RUJ12" s="443"/>
      <c r="RUK12" s="443"/>
      <c r="RUL12" s="443"/>
      <c r="RUM12" s="443"/>
      <c r="RUN12" s="443"/>
      <c r="RUO12" s="443"/>
      <c r="RUP12" s="443"/>
      <c r="RUQ12" s="443"/>
      <c r="RUR12" s="443"/>
      <c r="RUS12" s="443"/>
      <c r="RUT12" s="443"/>
      <c r="RUU12" s="443"/>
      <c r="RUV12" s="443"/>
      <c r="RUW12" s="443"/>
      <c r="RUX12" s="443"/>
      <c r="RUY12" s="443"/>
      <c r="RUZ12" s="443"/>
      <c r="RVA12" s="443"/>
      <c r="RVB12" s="443"/>
      <c r="RVC12" s="443"/>
      <c r="RVD12" s="443"/>
      <c r="RVE12" s="443"/>
      <c r="RVF12" s="443"/>
      <c r="RVG12" s="443"/>
      <c r="RVH12" s="443"/>
      <c r="RVI12" s="443"/>
      <c r="RVJ12" s="443"/>
      <c r="RVK12" s="443"/>
      <c r="RVL12" s="443"/>
      <c r="RVM12" s="443"/>
      <c r="RVN12" s="443"/>
      <c r="RVO12" s="443"/>
      <c r="RVP12" s="443"/>
      <c r="RVQ12" s="443"/>
      <c r="RVR12" s="443"/>
      <c r="RVS12" s="443"/>
      <c r="RVT12" s="443"/>
      <c r="RVU12" s="443"/>
      <c r="RVV12" s="443"/>
      <c r="RVW12" s="443"/>
      <c r="RVX12" s="443"/>
      <c r="RVY12" s="443"/>
      <c r="RVZ12" s="443"/>
      <c r="RWA12" s="443"/>
      <c r="RWB12" s="443"/>
      <c r="RWC12" s="443"/>
      <c r="RWD12" s="443"/>
      <c r="RWE12" s="443"/>
      <c r="RWF12" s="443"/>
      <c r="RWG12" s="443"/>
      <c r="RWH12" s="443"/>
      <c r="RWI12" s="443"/>
      <c r="RWJ12" s="443"/>
      <c r="RWK12" s="443"/>
      <c r="RWL12" s="443"/>
      <c r="RWM12" s="443"/>
      <c r="RWN12" s="443"/>
      <c r="RWO12" s="443"/>
      <c r="RWP12" s="443"/>
      <c r="RWQ12" s="443"/>
      <c r="RWR12" s="443"/>
      <c r="RWS12" s="443"/>
      <c r="RWT12" s="443"/>
      <c r="RWU12" s="443"/>
      <c r="RWV12" s="443"/>
      <c r="RWW12" s="443"/>
      <c r="RWX12" s="443"/>
      <c r="RWY12" s="443"/>
      <c r="RWZ12" s="443"/>
      <c r="RXA12" s="443"/>
      <c r="RXB12" s="443"/>
      <c r="RXC12" s="443"/>
      <c r="RXD12" s="443"/>
      <c r="RXE12" s="443"/>
      <c r="RXF12" s="443"/>
      <c r="RXG12" s="443"/>
      <c r="RXH12" s="443"/>
      <c r="RXI12" s="443"/>
      <c r="RXJ12" s="443"/>
      <c r="RXK12" s="443"/>
      <c r="RXL12" s="443"/>
      <c r="RXM12" s="443"/>
      <c r="RXN12" s="443"/>
      <c r="RXO12" s="443"/>
      <c r="RXP12" s="443"/>
      <c r="RXQ12" s="443"/>
      <c r="RXR12" s="443"/>
      <c r="RXS12" s="443"/>
      <c r="RXT12" s="443"/>
      <c r="RXU12" s="443"/>
      <c r="RXV12" s="443"/>
      <c r="RXW12" s="443"/>
      <c r="RXX12" s="443"/>
      <c r="RXY12" s="443"/>
      <c r="RXZ12" s="443"/>
      <c r="RYA12" s="443"/>
      <c r="RYB12" s="443"/>
      <c r="RYC12" s="443"/>
      <c r="RYD12" s="443"/>
      <c r="RYE12" s="443"/>
      <c r="RYF12" s="443"/>
      <c r="RYG12" s="443"/>
      <c r="RYH12" s="443"/>
      <c r="RYI12" s="443"/>
      <c r="RYJ12" s="443"/>
      <c r="RYK12" s="443"/>
      <c r="RYL12" s="443"/>
      <c r="RYM12" s="443"/>
      <c r="RYN12" s="443"/>
      <c r="RYO12" s="443"/>
      <c r="RYP12" s="443"/>
      <c r="RYQ12" s="443"/>
      <c r="RYR12" s="443"/>
      <c r="RYS12" s="443"/>
      <c r="RYT12" s="443"/>
      <c r="RYU12" s="443"/>
      <c r="RYV12" s="443"/>
      <c r="RYW12" s="443"/>
      <c r="RYX12" s="443"/>
      <c r="RYY12" s="443"/>
      <c r="RYZ12" s="443"/>
      <c r="RZA12" s="443"/>
      <c r="RZB12" s="443"/>
      <c r="RZC12" s="443"/>
      <c r="RZD12" s="443"/>
      <c r="RZE12" s="443"/>
      <c r="RZF12" s="443"/>
      <c r="RZG12" s="443"/>
      <c r="RZH12" s="443"/>
      <c r="RZI12" s="443"/>
      <c r="RZJ12" s="443"/>
      <c r="RZK12" s="443"/>
      <c r="RZL12" s="443"/>
      <c r="RZM12" s="443"/>
      <c r="RZN12" s="443"/>
      <c r="RZO12" s="443"/>
      <c r="RZP12" s="443"/>
      <c r="RZQ12" s="443"/>
      <c r="RZR12" s="443"/>
      <c r="RZS12" s="443"/>
      <c r="RZT12" s="443"/>
      <c r="RZU12" s="443"/>
      <c r="RZV12" s="443"/>
      <c r="RZW12" s="443"/>
      <c r="RZX12" s="443"/>
      <c r="RZY12" s="443"/>
      <c r="RZZ12" s="443"/>
      <c r="SAA12" s="443"/>
      <c r="SAB12" s="443"/>
      <c r="SAC12" s="443"/>
      <c r="SAD12" s="443"/>
      <c r="SAE12" s="443"/>
      <c r="SAF12" s="443"/>
      <c r="SAG12" s="443"/>
      <c r="SAH12" s="443"/>
      <c r="SAI12" s="443"/>
      <c r="SAJ12" s="443"/>
      <c r="SAK12" s="443"/>
      <c r="SAL12" s="443"/>
      <c r="SAM12" s="443"/>
      <c r="SAN12" s="443"/>
      <c r="SAO12" s="443"/>
      <c r="SAP12" s="443"/>
      <c r="SAQ12" s="443"/>
      <c r="SAR12" s="443"/>
      <c r="SAS12" s="443"/>
      <c r="SAT12" s="443"/>
      <c r="SAU12" s="443"/>
      <c r="SAV12" s="443"/>
      <c r="SAW12" s="443"/>
      <c r="SAX12" s="443"/>
      <c r="SAY12" s="443"/>
      <c r="SAZ12" s="443"/>
      <c r="SBA12" s="443"/>
      <c r="SBB12" s="443"/>
      <c r="SBC12" s="443"/>
      <c r="SBD12" s="443"/>
      <c r="SBE12" s="443"/>
      <c r="SBF12" s="443"/>
      <c r="SBG12" s="443"/>
      <c r="SBH12" s="443"/>
      <c r="SBI12" s="443"/>
      <c r="SBJ12" s="443"/>
      <c r="SBK12" s="443"/>
      <c r="SBL12" s="443"/>
      <c r="SBM12" s="443"/>
      <c r="SBN12" s="443"/>
      <c r="SBO12" s="443"/>
      <c r="SBP12" s="443"/>
      <c r="SBQ12" s="443"/>
      <c r="SBR12" s="443"/>
      <c r="SBS12" s="443"/>
      <c r="SBT12" s="443"/>
      <c r="SBU12" s="443"/>
      <c r="SBV12" s="443"/>
      <c r="SBW12" s="443"/>
      <c r="SBX12" s="443"/>
      <c r="SBY12" s="443"/>
      <c r="SBZ12" s="443"/>
      <c r="SCA12" s="443"/>
      <c r="SCB12" s="443"/>
      <c r="SCC12" s="443"/>
      <c r="SCD12" s="443"/>
      <c r="SCE12" s="443"/>
      <c r="SCF12" s="443"/>
      <c r="SCG12" s="443"/>
      <c r="SCH12" s="443"/>
      <c r="SCI12" s="443"/>
      <c r="SCJ12" s="443"/>
      <c r="SCK12" s="443"/>
      <c r="SCL12" s="443"/>
      <c r="SCM12" s="443"/>
      <c r="SCN12" s="443"/>
      <c r="SCO12" s="443"/>
      <c r="SCP12" s="443"/>
      <c r="SCQ12" s="443"/>
      <c r="SCR12" s="443"/>
      <c r="SCS12" s="443"/>
      <c r="SCT12" s="443"/>
      <c r="SCU12" s="443"/>
      <c r="SCV12" s="443"/>
      <c r="SCW12" s="443"/>
      <c r="SCX12" s="443"/>
      <c r="SCY12" s="443"/>
      <c r="SCZ12" s="443"/>
      <c r="SDA12" s="443"/>
      <c r="SDB12" s="443"/>
      <c r="SDC12" s="443"/>
      <c r="SDD12" s="443"/>
      <c r="SDE12" s="443"/>
      <c r="SDF12" s="443"/>
      <c r="SDG12" s="443"/>
      <c r="SDH12" s="443"/>
      <c r="SDI12" s="443"/>
      <c r="SDJ12" s="443"/>
      <c r="SDK12" s="443"/>
      <c r="SDL12" s="443"/>
      <c r="SDM12" s="443"/>
      <c r="SDN12" s="443"/>
      <c r="SDO12" s="443"/>
      <c r="SDP12" s="443"/>
      <c r="SDQ12" s="443"/>
      <c r="SDR12" s="443"/>
      <c r="SDS12" s="443"/>
      <c r="SDT12" s="443"/>
      <c r="SDU12" s="443"/>
      <c r="SDV12" s="443"/>
      <c r="SDW12" s="443"/>
      <c r="SDX12" s="443"/>
      <c r="SDY12" s="443"/>
      <c r="SDZ12" s="443"/>
      <c r="SEA12" s="443"/>
      <c r="SEB12" s="443"/>
      <c r="SEC12" s="443"/>
      <c r="SED12" s="443"/>
      <c r="SEE12" s="443"/>
      <c r="SEF12" s="443"/>
      <c r="SEG12" s="443"/>
      <c r="SEH12" s="443"/>
      <c r="SEI12" s="443"/>
      <c r="SEJ12" s="443"/>
      <c r="SEK12" s="443"/>
      <c r="SEL12" s="443"/>
      <c r="SEM12" s="443"/>
      <c r="SEN12" s="443"/>
      <c r="SEO12" s="443"/>
      <c r="SEP12" s="443"/>
      <c r="SEQ12" s="443"/>
      <c r="SER12" s="443"/>
      <c r="SES12" s="443"/>
      <c r="SET12" s="443"/>
      <c r="SEU12" s="443"/>
      <c r="SEV12" s="443"/>
      <c r="SEW12" s="443"/>
      <c r="SEX12" s="443"/>
      <c r="SEY12" s="443"/>
      <c r="SEZ12" s="443"/>
      <c r="SFA12" s="443"/>
      <c r="SFB12" s="443"/>
      <c r="SFC12" s="443"/>
      <c r="SFD12" s="443"/>
      <c r="SFE12" s="443"/>
      <c r="SFF12" s="443"/>
      <c r="SFG12" s="443"/>
      <c r="SFH12" s="443"/>
      <c r="SFI12" s="443"/>
      <c r="SFJ12" s="443"/>
      <c r="SFK12" s="443"/>
      <c r="SFL12" s="443"/>
      <c r="SFM12" s="443"/>
      <c r="SFN12" s="443"/>
      <c r="SFO12" s="443"/>
      <c r="SFP12" s="443"/>
      <c r="SFQ12" s="443"/>
      <c r="SFR12" s="443"/>
      <c r="SFS12" s="443"/>
      <c r="SFT12" s="443"/>
      <c r="SFU12" s="443"/>
      <c r="SFV12" s="443"/>
      <c r="SFW12" s="443"/>
      <c r="SFX12" s="443"/>
      <c r="SFY12" s="443"/>
      <c r="SFZ12" s="443"/>
      <c r="SGA12" s="443"/>
      <c r="SGB12" s="443"/>
      <c r="SGC12" s="443"/>
      <c r="SGD12" s="443"/>
      <c r="SGE12" s="443"/>
      <c r="SGF12" s="443"/>
      <c r="SGG12" s="443"/>
      <c r="SGH12" s="443"/>
      <c r="SGI12" s="443"/>
      <c r="SGJ12" s="443"/>
      <c r="SGK12" s="443"/>
      <c r="SGL12" s="443"/>
      <c r="SGM12" s="443"/>
      <c r="SGN12" s="443"/>
      <c r="SGO12" s="443"/>
      <c r="SGP12" s="443"/>
      <c r="SGQ12" s="443"/>
      <c r="SGR12" s="443"/>
      <c r="SGS12" s="443"/>
      <c r="SGT12" s="443"/>
      <c r="SGU12" s="443"/>
      <c r="SGV12" s="443"/>
      <c r="SGW12" s="443"/>
      <c r="SGX12" s="443"/>
      <c r="SGY12" s="443"/>
      <c r="SGZ12" s="443"/>
      <c r="SHA12" s="443"/>
      <c r="SHB12" s="443"/>
      <c r="SHC12" s="443"/>
      <c r="SHD12" s="443"/>
      <c r="SHE12" s="443"/>
      <c r="SHF12" s="443"/>
      <c r="SHG12" s="443"/>
      <c r="SHH12" s="443"/>
      <c r="SHI12" s="443"/>
      <c r="SHJ12" s="443"/>
      <c r="SHK12" s="443"/>
      <c r="SHL12" s="443"/>
      <c r="SHM12" s="443"/>
      <c r="SHN12" s="443"/>
      <c r="SHO12" s="443"/>
      <c r="SHP12" s="443"/>
      <c r="SHQ12" s="443"/>
      <c r="SHR12" s="443"/>
      <c r="SHS12" s="443"/>
      <c r="SHT12" s="443"/>
      <c r="SHU12" s="443"/>
      <c r="SHV12" s="443"/>
      <c r="SHW12" s="443"/>
      <c r="SHX12" s="443"/>
      <c r="SHY12" s="443"/>
      <c r="SHZ12" s="443"/>
      <c r="SIA12" s="443"/>
      <c r="SIB12" s="443"/>
      <c r="SIC12" s="443"/>
      <c r="SID12" s="443"/>
      <c r="SIE12" s="443"/>
      <c r="SIF12" s="443"/>
      <c r="SIG12" s="443"/>
      <c r="SIH12" s="443"/>
      <c r="SII12" s="443"/>
      <c r="SIJ12" s="443"/>
      <c r="SIK12" s="443"/>
      <c r="SIL12" s="443"/>
      <c r="SIM12" s="443"/>
      <c r="SIN12" s="443"/>
      <c r="SIO12" s="443"/>
      <c r="SIP12" s="443"/>
      <c r="SIQ12" s="443"/>
      <c r="SIR12" s="443"/>
      <c r="SIS12" s="443"/>
      <c r="SIT12" s="443"/>
      <c r="SIU12" s="443"/>
      <c r="SIV12" s="443"/>
      <c r="SIW12" s="443"/>
      <c r="SIX12" s="443"/>
      <c r="SIY12" s="443"/>
      <c r="SIZ12" s="443"/>
      <c r="SJA12" s="443"/>
      <c r="SJB12" s="443"/>
      <c r="SJC12" s="443"/>
      <c r="SJD12" s="443"/>
      <c r="SJE12" s="443"/>
      <c r="SJF12" s="443"/>
      <c r="SJG12" s="443"/>
      <c r="SJH12" s="443"/>
      <c r="SJI12" s="443"/>
      <c r="SJJ12" s="443"/>
      <c r="SJK12" s="443"/>
      <c r="SJL12" s="443"/>
      <c r="SJM12" s="443"/>
      <c r="SJN12" s="443"/>
      <c r="SJO12" s="443"/>
      <c r="SJP12" s="443"/>
      <c r="SJQ12" s="443"/>
      <c r="SJR12" s="443"/>
      <c r="SJS12" s="443"/>
      <c r="SJT12" s="443"/>
      <c r="SJU12" s="443"/>
      <c r="SJV12" s="443"/>
      <c r="SJW12" s="443"/>
      <c r="SJX12" s="443"/>
      <c r="SJY12" s="443"/>
      <c r="SJZ12" s="443"/>
      <c r="SKA12" s="443"/>
      <c r="SKB12" s="443"/>
      <c r="SKC12" s="443"/>
      <c r="SKD12" s="443"/>
      <c r="SKE12" s="443"/>
      <c r="SKF12" s="443"/>
      <c r="SKG12" s="443"/>
      <c r="SKH12" s="443"/>
      <c r="SKI12" s="443"/>
      <c r="SKJ12" s="443"/>
      <c r="SKK12" s="443"/>
      <c r="SKL12" s="443"/>
      <c r="SKM12" s="443"/>
      <c r="SKN12" s="443"/>
      <c r="SKO12" s="443"/>
      <c r="SKP12" s="443"/>
      <c r="SKQ12" s="443"/>
      <c r="SKR12" s="443"/>
      <c r="SKS12" s="443"/>
      <c r="SKT12" s="443"/>
      <c r="SKU12" s="443"/>
      <c r="SKV12" s="443"/>
      <c r="SKW12" s="443"/>
      <c r="SKX12" s="443"/>
      <c r="SKY12" s="443"/>
      <c r="SKZ12" s="443"/>
      <c r="SLA12" s="443"/>
      <c r="SLB12" s="443"/>
      <c r="SLC12" s="443"/>
      <c r="SLD12" s="443"/>
      <c r="SLE12" s="443"/>
      <c r="SLF12" s="443"/>
      <c r="SLG12" s="443"/>
      <c r="SLH12" s="443"/>
      <c r="SLI12" s="443"/>
      <c r="SLJ12" s="443"/>
      <c r="SLK12" s="443"/>
      <c r="SLL12" s="443"/>
      <c r="SLM12" s="443"/>
      <c r="SLN12" s="443"/>
      <c r="SLO12" s="443"/>
      <c r="SLP12" s="443"/>
      <c r="SLQ12" s="443"/>
      <c r="SLR12" s="443"/>
      <c r="SLS12" s="443"/>
      <c r="SLT12" s="443"/>
      <c r="SLU12" s="443"/>
      <c r="SLV12" s="443"/>
      <c r="SLW12" s="443"/>
      <c r="SLX12" s="443"/>
      <c r="SLY12" s="443"/>
      <c r="SLZ12" s="443"/>
      <c r="SMA12" s="443"/>
      <c r="SMB12" s="443"/>
      <c r="SMC12" s="443"/>
      <c r="SMD12" s="443"/>
      <c r="SME12" s="443"/>
      <c r="SMF12" s="443"/>
      <c r="SMG12" s="443"/>
      <c r="SMH12" s="443"/>
      <c r="SMI12" s="443"/>
      <c r="SMJ12" s="443"/>
      <c r="SMK12" s="443"/>
      <c r="SML12" s="443"/>
      <c r="SMM12" s="443"/>
      <c r="SMN12" s="443"/>
      <c r="SMO12" s="443"/>
      <c r="SMP12" s="443"/>
      <c r="SMQ12" s="443"/>
      <c r="SMR12" s="443"/>
      <c r="SMS12" s="443"/>
      <c r="SMT12" s="443"/>
      <c r="SMU12" s="443"/>
      <c r="SMV12" s="443"/>
      <c r="SMW12" s="443"/>
      <c r="SMX12" s="443"/>
      <c r="SMY12" s="443"/>
      <c r="SMZ12" s="443"/>
      <c r="SNA12" s="443"/>
      <c r="SNB12" s="443"/>
      <c r="SNC12" s="443"/>
      <c r="SND12" s="443"/>
      <c r="SNE12" s="443"/>
      <c r="SNF12" s="443"/>
      <c r="SNG12" s="443"/>
      <c r="SNH12" s="443"/>
      <c r="SNI12" s="443"/>
      <c r="SNJ12" s="443"/>
      <c r="SNK12" s="443"/>
      <c r="SNL12" s="443"/>
      <c r="SNM12" s="443"/>
      <c r="SNN12" s="443"/>
      <c r="SNO12" s="443"/>
      <c r="SNP12" s="443"/>
      <c r="SNQ12" s="443"/>
      <c r="SNR12" s="443"/>
      <c r="SNS12" s="443"/>
      <c r="SNT12" s="443"/>
      <c r="SNU12" s="443"/>
      <c r="SNV12" s="443"/>
      <c r="SNW12" s="443"/>
      <c r="SNX12" s="443"/>
      <c r="SNY12" s="443"/>
      <c r="SNZ12" s="443"/>
      <c r="SOA12" s="443"/>
      <c r="SOB12" s="443"/>
      <c r="SOC12" s="443"/>
      <c r="SOD12" s="443"/>
      <c r="SOE12" s="443"/>
      <c r="SOF12" s="443"/>
      <c r="SOG12" s="443"/>
      <c r="SOH12" s="443"/>
      <c r="SOI12" s="443"/>
      <c r="SOJ12" s="443"/>
      <c r="SOK12" s="443"/>
      <c r="SOL12" s="443"/>
      <c r="SOM12" s="443"/>
      <c r="SON12" s="443"/>
      <c r="SOO12" s="443"/>
      <c r="SOP12" s="443"/>
      <c r="SOQ12" s="443"/>
      <c r="SOR12" s="443"/>
      <c r="SOS12" s="443"/>
      <c r="SOT12" s="443"/>
      <c r="SOU12" s="443"/>
      <c r="SOV12" s="443"/>
      <c r="SOW12" s="443"/>
      <c r="SOX12" s="443"/>
      <c r="SOY12" s="443"/>
      <c r="SOZ12" s="443"/>
      <c r="SPA12" s="443"/>
      <c r="SPB12" s="443"/>
      <c r="SPC12" s="443"/>
      <c r="SPD12" s="443"/>
      <c r="SPE12" s="443"/>
      <c r="SPF12" s="443"/>
      <c r="SPG12" s="443"/>
      <c r="SPH12" s="443"/>
      <c r="SPI12" s="443"/>
      <c r="SPJ12" s="443"/>
      <c r="SPK12" s="443"/>
      <c r="SPL12" s="443"/>
      <c r="SPM12" s="443"/>
      <c r="SPN12" s="443"/>
      <c r="SPO12" s="443"/>
      <c r="SPP12" s="443"/>
      <c r="SPQ12" s="443"/>
      <c r="SPR12" s="443"/>
      <c r="SPS12" s="443"/>
      <c r="SPT12" s="443"/>
      <c r="SPU12" s="443"/>
      <c r="SPV12" s="443"/>
      <c r="SPW12" s="443"/>
      <c r="SPX12" s="443"/>
      <c r="SPY12" s="443"/>
      <c r="SPZ12" s="443"/>
      <c r="SQA12" s="443"/>
      <c r="SQB12" s="443"/>
      <c r="SQC12" s="443"/>
      <c r="SQD12" s="443"/>
      <c r="SQE12" s="443"/>
      <c r="SQF12" s="443"/>
      <c r="SQG12" s="443"/>
      <c r="SQH12" s="443"/>
      <c r="SQI12" s="443"/>
      <c r="SQJ12" s="443"/>
      <c r="SQK12" s="443"/>
      <c r="SQL12" s="443"/>
      <c r="SQM12" s="443"/>
      <c r="SQN12" s="443"/>
      <c r="SQO12" s="443"/>
      <c r="SQP12" s="443"/>
      <c r="SQQ12" s="443"/>
      <c r="SQR12" s="443"/>
      <c r="SQS12" s="443"/>
      <c r="SQT12" s="443"/>
      <c r="SQU12" s="443"/>
      <c r="SQV12" s="443"/>
      <c r="SQW12" s="443"/>
      <c r="SQX12" s="443"/>
      <c r="SQY12" s="443"/>
      <c r="SQZ12" s="443"/>
      <c r="SRA12" s="443"/>
      <c r="SRB12" s="443"/>
      <c r="SRC12" s="443"/>
      <c r="SRD12" s="443"/>
      <c r="SRE12" s="443"/>
      <c r="SRF12" s="443"/>
      <c r="SRG12" s="443"/>
      <c r="SRH12" s="443"/>
      <c r="SRI12" s="443"/>
      <c r="SRJ12" s="443"/>
      <c r="SRK12" s="443"/>
      <c r="SRL12" s="443"/>
      <c r="SRM12" s="443"/>
      <c r="SRN12" s="443"/>
      <c r="SRO12" s="443"/>
      <c r="SRP12" s="443"/>
      <c r="SRQ12" s="443"/>
      <c r="SRR12" s="443"/>
      <c r="SRS12" s="443"/>
      <c r="SRT12" s="443"/>
      <c r="SRU12" s="443"/>
      <c r="SRV12" s="443"/>
      <c r="SRW12" s="443"/>
      <c r="SRX12" s="443"/>
      <c r="SRY12" s="443"/>
      <c r="SRZ12" s="443"/>
      <c r="SSA12" s="443"/>
      <c r="SSB12" s="443"/>
      <c r="SSC12" s="443"/>
      <c r="SSD12" s="443"/>
      <c r="SSE12" s="443"/>
      <c r="SSF12" s="443"/>
      <c r="SSG12" s="443"/>
      <c r="SSH12" s="443"/>
      <c r="SSI12" s="443"/>
      <c r="SSJ12" s="443"/>
      <c r="SSK12" s="443"/>
      <c r="SSL12" s="443"/>
      <c r="SSM12" s="443"/>
      <c r="SSN12" s="443"/>
      <c r="SSO12" s="443"/>
      <c r="SSP12" s="443"/>
      <c r="SSQ12" s="443"/>
      <c r="SSR12" s="443"/>
      <c r="SSS12" s="443"/>
      <c r="SST12" s="443"/>
      <c r="SSU12" s="443"/>
      <c r="SSV12" s="443"/>
      <c r="SSW12" s="443"/>
      <c r="SSX12" s="443"/>
      <c r="SSY12" s="443"/>
      <c r="SSZ12" s="443"/>
      <c r="STA12" s="443"/>
      <c r="STB12" s="443"/>
      <c r="STC12" s="443"/>
      <c r="STD12" s="443"/>
      <c r="STE12" s="443"/>
      <c r="STF12" s="443"/>
      <c r="STG12" s="443"/>
      <c r="STH12" s="443"/>
      <c r="STI12" s="443"/>
      <c r="STJ12" s="443"/>
      <c r="STK12" s="443"/>
      <c r="STL12" s="443"/>
      <c r="STM12" s="443"/>
      <c r="STN12" s="443"/>
      <c r="STO12" s="443"/>
      <c r="STP12" s="443"/>
      <c r="STQ12" s="443"/>
      <c r="STR12" s="443"/>
      <c r="STS12" s="443"/>
      <c r="STT12" s="443"/>
      <c r="STU12" s="443"/>
      <c r="STV12" s="443"/>
      <c r="STW12" s="443"/>
      <c r="STX12" s="443"/>
      <c r="STY12" s="443"/>
      <c r="STZ12" s="443"/>
      <c r="SUA12" s="443"/>
      <c r="SUB12" s="443"/>
      <c r="SUC12" s="443"/>
      <c r="SUD12" s="443"/>
      <c r="SUE12" s="443"/>
      <c r="SUF12" s="443"/>
      <c r="SUG12" s="443"/>
      <c r="SUH12" s="443"/>
      <c r="SUI12" s="443"/>
      <c r="SUJ12" s="443"/>
      <c r="SUK12" s="443"/>
      <c r="SUL12" s="443"/>
      <c r="SUM12" s="443"/>
      <c r="SUN12" s="443"/>
      <c r="SUO12" s="443"/>
      <c r="SUP12" s="443"/>
      <c r="SUQ12" s="443"/>
      <c r="SUR12" s="443"/>
      <c r="SUS12" s="443"/>
      <c r="SUT12" s="443"/>
      <c r="SUU12" s="443"/>
      <c r="SUV12" s="443"/>
      <c r="SUW12" s="443"/>
      <c r="SUX12" s="443"/>
      <c r="SUY12" s="443"/>
      <c r="SUZ12" s="443"/>
      <c r="SVA12" s="443"/>
      <c r="SVB12" s="443"/>
      <c r="SVC12" s="443"/>
      <c r="SVD12" s="443"/>
      <c r="SVE12" s="443"/>
      <c r="SVF12" s="443"/>
      <c r="SVG12" s="443"/>
      <c r="SVH12" s="443"/>
      <c r="SVI12" s="443"/>
      <c r="SVJ12" s="443"/>
      <c r="SVK12" s="443"/>
      <c r="SVL12" s="443"/>
      <c r="SVM12" s="443"/>
      <c r="SVN12" s="443"/>
      <c r="SVO12" s="443"/>
      <c r="SVP12" s="443"/>
      <c r="SVQ12" s="443"/>
      <c r="SVR12" s="443"/>
      <c r="SVS12" s="443"/>
      <c r="SVT12" s="443"/>
      <c r="SVU12" s="443"/>
      <c r="SVV12" s="443"/>
      <c r="SVW12" s="443"/>
      <c r="SVX12" s="443"/>
      <c r="SVY12" s="443"/>
      <c r="SVZ12" s="443"/>
      <c r="SWA12" s="443"/>
      <c r="SWB12" s="443"/>
      <c r="SWC12" s="443"/>
      <c r="SWD12" s="443"/>
      <c r="SWE12" s="443"/>
      <c r="SWF12" s="443"/>
      <c r="SWG12" s="443"/>
      <c r="SWH12" s="443"/>
      <c r="SWI12" s="443"/>
      <c r="SWJ12" s="443"/>
      <c r="SWK12" s="443"/>
      <c r="SWL12" s="443"/>
      <c r="SWM12" s="443"/>
      <c r="SWN12" s="443"/>
      <c r="SWO12" s="443"/>
      <c r="SWP12" s="443"/>
      <c r="SWQ12" s="443"/>
      <c r="SWR12" s="443"/>
      <c r="SWS12" s="443"/>
      <c r="SWT12" s="443"/>
      <c r="SWU12" s="443"/>
      <c r="SWV12" s="443"/>
      <c r="SWW12" s="443"/>
      <c r="SWX12" s="443"/>
      <c r="SWY12" s="443"/>
      <c r="SWZ12" s="443"/>
      <c r="SXA12" s="443"/>
      <c r="SXB12" s="443"/>
      <c r="SXC12" s="443"/>
      <c r="SXD12" s="443"/>
      <c r="SXE12" s="443"/>
      <c r="SXF12" s="443"/>
      <c r="SXG12" s="443"/>
      <c r="SXH12" s="443"/>
      <c r="SXI12" s="443"/>
      <c r="SXJ12" s="443"/>
      <c r="SXK12" s="443"/>
      <c r="SXL12" s="443"/>
      <c r="SXM12" s="443"/>
      <c r="SXN12" s="443"/>
      <c r="SXO12" s="443"/>
      <c r="SXP12" s="443"/>
      <c r="SXQ12" s="443"/>
      <c r="SXR12" s="443"/>
      <c r="SXS12" s="443"/>
      <c r="SXT12" s="443"/>
      <c r="SXU12" s="443"/>
      <c r="SXV12" s="443"/>
      <c r="SXW12" s="443"/>
      <c r="SXX12" s="443"/>
      <c r="SXY12" s="443"/>
      <c r="SXZ12" s="443"/>
      <c r="SYA12" s="443"/>
      <c r="SYB12" s="443"/>
      <c r="SYC12" s="443"/>
      <c r="SYD12" s="443"/>
      <c r="SYE12" s="443"/>
      <c r="SYF12" s="443"/>
      <c r="SYG12" s="443"/>
      <c r="SYH12" s="443"/>
      <c r="SYI12" s="443"/>
      <c r="SYJ12" s="443"/>
      <c r="SYK12" s="443"/>
      <c r="SYL12" s="443"/>
      <c r="SYM12" s="443"/>
      <c r="SYN12" s="443"/>
      <c r="SYO12" s="443"/>
      <c r="SYP12" s="443"/>
      <c r="SYQ12" s="443"/>
      <c r="SYR12" s="443"/>
      <c r="SYS12" s="443"/>
      <c r="SYT12" s="443"/>
      <c r="SYU12" s="443"/>
      <c r="SYV12" s="443"/>
      <c r="SYW12" s="443"/>
      <c r="SYX12" s="443"/>
      <c r="SYY12" s="443"/>
      <c r="SYZ12" s="443"/>
      <c r="SZA12" s="443"/>
      <c r="SZB12" s="443"/>
      <c r="SZC12" s="443"/>
      <c r="SZD12" s="443"/>
      <c r="SZE12" s="443"/>
      <c r="SZF12" s="443"/>
      <c r="SZG12" s="443"/>
      <c r="SZH12" s="443"/>
      <c r="SZI12" s="443"/>
      <c r="SZJ12" s="443"/>
      <c r="SZK12" s="443"/>
      <c r="SZL12" s="443"/>
      <c r="SZM12" s="443"/>
      <c r="SZN12" s="443"/>
      <c r="SZO12" s="443"/>
      <c r="SZP12" s="443"/>
      <c r="SZQ12" s="443"/>
      <c r="SZR12" s="443"/>
      <c r="SZS12" s="443"/>
      <c r="SZT12" s="443"/>
      <c r="SZU12" s="443"/>
      <c r="SZV12" s="443"/>
      <c r="SZW12" s="443"/>
      <c r="SZX12" s="443"/>
      <c r="SZY12" s="443"/>
      <c r="SZZ12" s="443"/>
      <c r="TAA12" s="443"/>
      <c r="TAB12" s="443"/>
      <c r="TAC12" s="443"/>
      <c r="TAD12" s="443"/>
      <c r="TAE12" s="443"/>
      <c r="TAF12" s="443"/>
      <c r="TAG12" s="443"/>
      <c r="TAH12" s="443"/>
      <c r="TAI12" s="443"/>
      <c r="TAJ12" s="443"/>
      <c r="TAK12" s="443"/>
      <c r="TAL12" s="443"/>
      <c r="TAM12" s="443"/>
      <c r="TAN12" s="443"/>
      <c r="TAO12" s="443"/>
      <c r="TAP12" s="443"/>
      <c r="TAQ12" s="443"/>
      <c r="TAR12" s="443"/>
      <c r="TAS12" s="443"/>
      <c r="TAT12" s="443"/>
      <c r="TAU12" s="443"/>
      <c r="TAV12" s="443"/>
      <c r="TAW12" s="443"/>
      <c r="TAX12" s="443"/>
      <c r="TAY12" s="443"/>
      <c r="TAZ12" s="443"/>
      <c r="TBA12" s="443"/>
      <c r="TBB12" s="443"/>
      <c r="TBC12" s="443"/>
      <c r="TBD12" s="443"/>
      <c r="TBE12" s="443"/>
      <c r="TBF12" s="443"/>
      <c r="TBG12" s="443"/>
      <c r="TBH12" s="443"/>
      <c r="TBI12" s="443"/>
      <c r="TBJ12" s="443"/>
      <c r="TBK12" s="443"/>
      <c r="TBL12" s="443"/>
      <c r="TBM12" s="443"/>
      <c r="TBN12" s="443"/>
      <c r="TBO12" s="443"/>
      <c r="TBP12" s="443"/>
      <c r="TBQ12" s="443"/>
      <c r="TBR12" s="443"/>
      <c r="TBS12" s="443"/>
      <c r="TBT12" s="443"/>
      <c r="TBU12" s="443"/>
      <c r="TBV12" s="443"/>
      <c r="TBW12" s="443"/>
      <c r="TBX12" s="443"/>
      <c r="TBY12" s="443"/>
      <c r="TBZ12" s="443"/>
      <c r="TCA12" s="443"/>
      <c r="TCB12" s="443"/>
      <c r="TCC12" s="443"/>
      <c r="TCD12" s="443"/>
      <c r="TCE12" s="443"/>
      <c r="TCF12" s="443"/>
      <c r="TCG12" s="443"/>
      <c r="TCH12" s="443"/>
      <c r="TCI12" s="443"/>
      <c r="TCJ12" s="443"/>
      <c r="TCK12" s="443"/>
      <c r="TCL12" s="443"/>
      <c r="TCM12" s="443"/>
      <c r="TCN12" s="443"/>
      <c r="TCO12" s="443"/>
      <c r="TCP12" s="443"/>
      <c r="TCQ12" s="443"/>
      <c r="TCR12" s="443"/>
      <c r="TCS12" s="443"/>
      <c r="TCT12" s="443"/>
      <c r="TCU12" s="443"/>
      <c r="TCV12" s="443"/>
      <c r="TCW12" s="443"/>
      <c r="TCX12" s="443"/>
      <c r="TCY12" s="443"/>
      <c r="TCZ12" s="443"/>
      <c r="TDA12" s="443"/>
      <c r="TDB12" s="443"/>
      <c r="TDC12" s="443"/>
      <c r="TDD12" s="443"/>
      <c r="TDE12" s="443"/>
      <c r="TDF12" s="443"/>
      <c r="TDG12" s="443"/>
      <c r="TDH12" s="443"/>
      <c r="TDI12" s="443"/>
      <c r="TDJ12" s="443"/>
      <c r="TDK12" s="443"/>
      <c r="TDL12" s="443"/>
      <c r="TDM12" s="443"/>
      <c r="TDN12" s="443"/>
      <c r="TDO12" s="443"/>
      <c r="TDP12" s="443"/>
      <c r="TDQ12" s="443"/>
      <c r="TDR12" s="443"/>
      <c r="TDS12" s="443"/>
      <c r="TDT12" s="443"/>
      <c r="TDU12" s="443"/>
      <c r="TDV12" s="443"/>
      <c r="TDW12" s="443"/>
      <c r="TDX12" s="443"/>
      <c r="TDY12" s="443"/>
      <c r="TDZ12" s="443"/>
      <c r="TEA12" s="443"/>
      <c r="TEB12" s="443"/>
      <c r="TEC12" s="443"/>
      <c r="TED12" s="443"/>
      <c r="TEE12" s="443"/>
      <c r="TEF12" s="443"/>
      <c r="TEG12" s="443"/>
      <c r="TEH12" s="443"/>
      <c r="TEI12" s="443"/>
      <c r="TEJ12" s="443"/>
      <c r="TEK12" s="443"/>
      <c r="TEL12" s="443"/>
      <c r="TEM12" s="443"/>
      <c r="TEN12" s="443"/>
      <c r="TEO12" s="443"/>
      <c r="TEP12" s="443"/>
      <c r="TEQ12" s="443"/>
      <c r="TER12" s="443"/>
      <c r="TES12" s="443"/>
      <c r="TET12" s="443"/>
      <c r="TEU12" s="443"/>
      <c r="TEV12" s="443"/>
      <c r="TEW12" s="443"/>
      <c r="TEX12" s="443"/>
      <c r="TEY12" s="443"/>
      <c r="TEZ12" s="443"/>
      <c r="TFA12" s="443"/>
      <c r="TFB12" s="443"/>
      <c r="TFC12" s="443"/>
      <c r="TFD12" s="443"/>
      <c r="TFE12" s="443"/>
      <c r="TFF12" s="443"/>
      <c r="TFG12" s="443"/>
      <c r="TFH12" s="443"/>
      <c r="TFI12" s="443"/>
      <c r="TFJ12" s="443"/>
      <c r="TFK12" s="443"/>
      <c r="TFL12" s="443"/>
      <c r="TFM12" s="443"/>
      <c r="TFN12" s="443"/>
      <c r="TFO12" s="443"/>
      <c r="TFP12" s="443"/>
      <c r="TFQ12" s="443"/>
      <c r="TFR12" s="443"/>
      <c r="TFS12" s="443"/>
      <c r="TFT12" s="443"/>
      <c r="TFU12" s="443"/>
      <c r="TFV12" s="443"/>
      <c r="TFW12" s="443"/>
      <c r="TFX12" s="443"/>
      <c r="TFY12" s="443"/>
      <c r="TFZ12" s="443"/>
      <c r="TGA12" s="443"/>
      <c r="TGB12" s="443"/>
      <c r="TGC12" s="443"/>
      <c r="TGD12" s="443"/>
      <c r="TGE12" s="443"/>
      <c r="TGF12" s="443"/>
      <c r="TGG12" s="443"/>
      <c r="TGH12" s="443"/>
      <c r="TGI12" s="443"/>
      <c r="TGJ12" s="443"/>
      <c r="TGK12" s="443"/>
      <c r="TGL12" s="443"/>
      <c r="TGM12" s="443"/>
      <c r="TGN12" s="443"/>
      <c r="TGO12" s="443"/>
      <c r="TGP12" s="443"/>
      <c r="TGQ12" s="443"/>
      <c r="TGR12" s="443"/>
      <c r="TGS12" s="443"/>
      <c r="TGT12" s="443"/>
      <c r="TGU12" s="443"/>
      <c r="TGV12" s="443"/>
      <c r="TGW12" s="443"/>
      <c r="TGX12" s="443"/>
      <c r="TGY12" s="443"/>
      <c r="TGZ12" s="443"/>
      <c r="THA12" s="443"/>
      <c r="THB12" s="443"/>
      <c r="THC12" s="443"/>
      <c r="THD12" s="443"/>
      <c r="THE12" s="443"/>
      <c r="THF12" s="443"/>
      <c r="THG12" s="443"/>
      <c r="THH12" s="443"/>
      <c r="THI12" s="443"/>
      <c r="THJ12" s="443"/>
      <c r="THK12" s="443"/>
      <c r="THL12" s="443"/>
      <c r="THM12" s="443"/>
      <c r="THN12" s="443"/>
      <c r="THO12" s="443"/>
      <c r="THP12" s="443"/>
      <c r="THQ12" s="443"/>
      <c r="THR12" s="443"/>
      <c r="THS12" s="443"/>
      <c r="THT12" s="443"/>
      <c r="THU12" s="443"/>
      <c r="THV12" s="443"/>
      <c r="THW12" s="443"/>
      <c r="THX12" s="443"/>
      <c r="THY12" s="443"/>
      <c r="THZ12" s="443"/>
      <c r="TIA12" s="443"/>
      <c r="TIB12" s="443"/>
      <c r="TIC12" s="443"/>
      <c r="TID12" s="443"/>
      <c r="TIE12" s="443"/>
      <c r="TIF12" s="443"/>
      <c r="TIG12" s="443"/>
      <c r="TIH12" s="443"/>
      <c r="TII12" s="443"/>
      <c r="TIJ12" s="443"/>
      <c r="TIK12" s="443"/>
      <c r="TIL12" s="443"/>
      <c r="TIM12" s="443"/>
      <c r="TIN12" s="443"/>
      <c r="TIO12" s="443"/>
      <c r="TIP12" s="443"/>
      <c r="TIQ12" s="443"/>
      <c r="TIR12" s="443"/>
      <c r="TIS12" s="443"/>
      <c r="TIT12" s="443"/>
      <c r="TIU12" s="443"/>
      <c r="TIV12" s="443"/>
      <c r="TIW12" s="443"/>
      <c r="TIX12" s="443"/>
      <c r="TIY12" s="443"/>
      <c r="TIZ12" s="443"/>
      <c r="TJA12" s="443"/>
      <c r="TJB12" s="443"/>
      <c r="TJC12" s="443"/>
      <c r="TJD12" s="443"/>
      <c r="TJE12" s="443"/>
      <c r="TJF12" s="443"/>
      <c r="TJG12" s="443"/>
      <c r="TJH12" s="443"/>
      <c r="TJI12" s="443"/>
      <c r="TJJ12" s="443"/>
      <c r="TJK12" s="443"/>
      <c r="TJL12" s="443"/>
      <c r="TJM12" s="443"/>
      <c r="TJN12" s="443"/>
      <c r="TJO12" s="443"/>
      <c r="TJP12" s="443"/>
      <c r="TJQ12" s="443"/>
      <c r="TJR12" s="443"/>
      <c r="TJS12" s="443"/>
      <c r="TJT12" s="443"/>
      <c r="TJU12" s="443"/>
      <c r="TJV12" s="443"/>
      <c r="TJW12" s="443"/>
      <c r="TJX12" s="443"/>
      <c r="TJY12" s="443"/>
      <c r="TJZ12" s="443"/>
      <c r="TKA12" s="443"/>
      <c r="TKB12" s="443"/>
      <c r="TKC12" s="443"/>
      <c r="TKD12" s="443"/>
      <c r="TKE12" s="443"/>
      <c r="TKF12" s="443"/>
      <c r="TKG12" s="443"/>
      <c r="TKH12" s="443"/>
      <c r="TKI12" s="443"/>
      <c r="TKJ12" s="443"/>
      <c r="TKK12" s="443"/>
      <c r="TKL12" s="443"/>
      <c r="TKM12" s="443"/>
      <c r="TKN12" s="443"/>
      <c r="TKO12" s="443"/>
      <c r="TKP12" s="443"/>
      <c r="TKQ12" s="443"/>
      <c r="TKR12" s="443"/>
      <c r="TKS12" s="443"/>
      <c r="TKT12" s="443"/>
      <c r="TKU12" s="443"/>
      <c r="TKV12" s="443"/>
      <c r="TKW12" s="443"/>
      <c r="TKX12" s="443"/>
      <c r="TKY12" s="443"/>
      <c r="TKZ12" s="443"/>
      <c r="TLA12" s="443"/>
      <c r="TLB12" s="443"/>
      <c r="TLC12" s="443"/>
      <c r="TLD12" s="443"/>
      <c r="TLE12" s="443"/>
      <c r="TLF12" s="443"/>
      <c r="TLG12" s="443"/>
      <c r="TLH12" s="443"/>
      <c r="TLI12" s="443"/>
      <c r="TLJ12" s="443"/>
      <c r="TLK12" s="443"/>
      <c r="TLL12" s="443"/>
      <c r="TLM12" s="443"/>
      <c r="TLN12" s="443"/>
      <c r="TLO12" s="443"/>
      <c r="TLP12" s="443"/>
      <c r="TLQ12" s="443"/>
      <c r="TLR12" s="443"/>
      <c r="TLS12" s="443"/>
      <c r="TLT12" s="443"/>
      <c r="TLU12" s="443"/>
      <c r="TLV12" s="443"/>
      <c r="TLW12" s="443"/>
      <c r="TLX12" s="443"/>
      <c r="TLY12" s="443"/>
      <c r="TLZ12" s="443"/>
      <c r="TMA12" s="443"/>
      <c r="TMB12" s="443"/>
      <c r="TMC12" s="443"/>
      <c r="TMD12" s="443"/>
      <c r="TME12" s="443"/>
      <c r="TMF12" s="443"/>
      <c r="TMG12" s="443"/>
      <c r="TMH12" s="443"/>
      <c r="TMI12" s="443"/>
      <c r="TMJ12" s="443"/>
      <c r="TMK12" s="443"/>
      <c r="TML12" s="443"/>
      <c r="TMM12" s="443"/>
      <c r="TMN12" s="443"/>
      <c r="TMO12" s="443"/>
      <c r="TMP12" s="443"/>
      <c r="TMQ12" s="443"/>
      <c r="TMR12" s="443"/>
      <c r="TMS12" s="443"/>
      <c r="TMT12" s="443"/>
      <c r="TMU12" s="443"/>
      <c r="TMV12" s="443"/>
      <c r="TMW12" s="443"/>
      <c r="TMX12" s="443"/>
      <c r="TMY12" s="443"/>
      <c r="TMZ12" s="443"/>
      <c r="TNA12" s="443"/>
      <c r="TNB12" s="443"/>
      <c r="TNC12" s="443"/>
      <c r="TND12" s="443"/>
      <c r="TNE12" s="443"/>
      <c r="TNF12" s="443"/>
      <c r="TNG12" s="443"/>
      <c r="TNH12" s="443"/>
      <c r="TNI12" s="443"/>
      <c r="TNJ12" s="443"/>
      <c r="TNK12" s="443"/>
      <c r="TNL12" s="443"/>
      <c r="TNM12" s="443"/>
      <c r="TNN12" s="443"/>
      <c r="TNO12" s="443"/>
      <c r="TNP12" s="443"/>
      <c r="TNQ12" s="443"/>
      <c r="TNR12" s="443"/>
      <c r="TNS12" s="443"/>
      <c r="TNT12" s="443"/>
      <c r="TNU12" s="443"/>
      <c r="TNV12" s="443"/>
      <c r="TNW12" s="443"/>
      <c r="TNX12" s="443"/>
      <c r="TNY12" s="443"/>
      <c r="TNZ12" s="443"/>
      <c r="TOA12" s="443"/>
      <c r="TOB12" s="443"/>
      <c r="TOC12" s="443"/>
      <c r="TOD12" s="443"/>
      <c r="TOE12" s="443"/>
      <c r="TOF12" s="443"/>
      <c r="TOG12" s="443"/>
      <c r="TOH12" s="443"/>
      <c r="TOI12" s="443"/>
      <c r="TOJ12" s="443"/>
      <c r="TOK12" s="443"/>
      <c r="TOL12" s="443"/>
      <c r="TOM12" s="443"/>
      <c r="TON12" s="443"/>
      <c r="TOO12" s="443"/>
      <c r="TOP12" s="443"/>
      <c r="TOQ12" s="443"/>
      <c r="TOR12" s="443"/>
      <c r="TOS12" s="443"/>
      <c r="TOT12" s="443"/>
      <c r="TOU12" s="443"/>
      <c r="TOV12" s="443"/>
      <c r="TOW12" s="443"/>
      <c r="TOX12" s="443"/>
      <c r="TOY12" s="443"/>
      <c r="TOZ12" s="443"/>
      <c r="TPA12" s="443"/>
      <c r="TPB12" s="443"/>
      <c r="TPC12" s="443"/>
      <c r="TPD12" s="443"/>
      <c r="TPE12" s="443"/>
      <c r="TPF12" s="443"/>
      <c r="TPG12" s="443"/>
      <c r="TPH12" s="443"/>
      <c r="TPI12" s="443"/>
      <c r="TPJ12" s="443"/>
      <c r="TPK12" s="443"/>
      <c r="TPL12" s="443"/>
      <c r="TPM12" s="443"/>
      <c r="TPN12" s="443"/>
      <c r="TPO12" s="443"/>
      <c r="TPP12" s="443"/>
      <c r="TPQ12" s="443"/>
      <c r="TPR12" s="443"/>
      <c r="TPS12" s="443"/>
      <c r="TPT12" s="443"/>
      <c r="TPU12" s="443"/>
      <c r="TPV12" s="443"/>
      <c r="TPW12" s="443"/>
      <c r="TPX12" s="443"/>
      <c r="TPY12" s="443"/>
      <c r="TPZ12" s="443"/>
      <c r="TQA12" s="443"/>
      <c r="TQB12" s="443"/>
      <c r="TQC12" s="443"/>
      <c r="TQD12" s="443"/>
      <c r="TQE12" s="443"/>
      <c r="TQF12" s="443"/>
      <c r="TQG12" s="443"/>
      <c r="TQH12" s="443"/>
      <c r="TQI12" s="443"/>
      <c r="TQJ12" s="443"/>
      <c r="TQK12" s="443"/>
      <c r="TQL12" s="443"/>
      <c r="TQM12" s="443"/>
      <c r="TQN12" s="443"/>
      <c r="TQO12" s="443"/>
      <c r="TQP12" s="443"/>
      <c r="TQQ12" s="443"/>
      <c r="TQR12" s="443"/>
      <c r="TQS12" s="443"/>
      <c r="TQT12" s="443"/>
      <c r="TQU12" s="443"/>
      <c r="TQV12" s="443"/>
      <c r="TQW12" s="443"/>
      <c r="TQX12" s="443"/>
      <c r="TQY12" s="443"/>
      <c r="TQZ12" s="443"/>
      <c r="TRA12" s="443"/>
      <c r="TRB12" s="443"/>
      <c r="TRC12" s="443"/>
      <c r="TRD12" s="443"/>
      <c r="TRE12" s="443"/>
      <c r="TRF12" s="443"/>
      <c r="TRG12" s="443"/>
      <c r="TRH12" s="443"/>
      <c r="TRI12" s="443"/>
      <c r="TRJ12" s="443"/>
      <c r="TRK12" s="443"/>
      <c r="TRL12" s="443"/>
      <c r="TRM12" s="443"/>
      <c r="TRN12" s="443"/>
      <c r="TRO12" s="443"/>
      <c r="TRP12" s="443"/>
      <c r="TRQ12" s="443"/>
      <c r="TRR12" s="443"/>
      <c r="TRS12" s="443"/>
      <c r="TRT12" s="443"/>
      <c r="TRU12" s="443"/>
      <c r="TRV12" s="443"/>
      <c r="TRW12" s="443"/>
      <c r="TRX12" s="443"/>
      <c r="TRY12" s="443"/>
      <c r="TRZ12" s="443"/>
      <c r="TSA12" s="443"/>
      <c r="TSB12" s="443"/>
      <c r="TSC12" s="443"/>
      <c r="TSD12" s="443"/>
      <c r="TSE12" s="443"/>
      <c r="TSF12" s="443"/>
      <c r="TSG12" s="443"/>
      <c r="TSH12" s="443"/>
      <c r="TSI12" s="443"/>
      <c r="TSJ12" s="443"/>
      <c r="TSK12" s="443"/>
      <c r="TSL12" s="443"/>
      <c r="TSM12" s="443"/>
      <c r="TSN12" s="443"/>
      <c r="TSO12" s="443"/>
      <c r="TSP12" s="443"/>
      <c r="TSQ12" s="443"/>
      <c r="TSR12" s="443"/>
      <c r="TSS12" s="443"/>
      <c r="TST12" s="443"/>
      <c r="TSU12" s="443"/>
      <c r="TSV12" s="443"/>
      <c r="TSW12" s="443"/>
      <c r="TSX12" s="443"/>
      <c r="TSY12" s="443"/>
      <c r="TSZ12" s="443"/>
      <c r="TTA12" s="443"/>
      <c r="TTB12" s="443"/>
      <c r="TTC12" s="443"/>
      <c r="TTD12" s="443"/>
      <c r="TTE12" s="443"/>
      <c r="TTF12" s="443"/>
      <c r="TTG12" s="443"/>
      <c r="TTH12" s="443"/>
      <c r="TTI12" s="443"/>
      <c r="TTJ12" s="443"/>
      <c r="TTK12" s="443"/>
      <c r="TTL12" s="443"/>
      <c r="TTM12" s="443"/>
      <c r="TTN12" s="443"/>
      <c r="TTO12" s="443"/>
      <c r="TTP12" s="443"/>
      <c r="TTQ12" s="443"/>
      <c r="TTR12" s="443"/>
      <c r="TTS12" s="443"/>
      <c r="TTT12" s="443"/>
      <c r="TTU12" s="443"/>
      <c r="TTV12" s="443"/>
      <c r="TTW12" s="443"/>
      <c r="TTX12" s="443"/>
      <c r="TTY12" s="443"/>
      <c r="TTZ12" s="443"/>
      <c r="TUA12" s="443"/>
      <c r="TUB12" s="443"/>
      <c r="TUC12" s="443"/>
      <c r="TUD12" s="443"/>
      <c r="TUE12" s="443"/>
      <c r="TUF12" s="443"/>
      <c r="TUG12" s="443"/>
      <c r="TUH12" s="443"/>
      <c r="TUI12" s="443"/>
      <c r="TUJ12" s="443"/>
      <c r="TUK12" s="443"/>
      <c r="TUL12" s="443"/>
      <c r="TUM12" s="443"/>
      <c r="TUN12" s="443"/>
      <c r="TUO12" s="443"/>
      <c r="TUP12" s="443"/>
      <c r="TUQ12" s="443"/>
      <c r="TUR12" s="443"/>
      <c r="TUS12" s="443"/>
      <c r="TUT12" s="443"/>
      <c r="TUU12" s="443"/>
      <c r="TUV12" s="443"/>
      <c r="TUW12" s="443"/>
      <c r="TUX12" s="443"/>
      <c r="TUY12" s="443"/>
      <c r="TUZ12" s="443"/>
      <c r="TVA12" s="443"/>
      <c r="TVB12" s="443"/>
      <c r="TVC12" s="443"/>
      <c r="TVD12" s="443"/>
      <c r="TVE12" s="443"/>
      <c r="TVF12" s="443"/>
      <c r="TVG12" s="443"/>
      <c r="TVH12" s="443"/>
      <c r="TVI12" s="443"/>
      <c r="TVJ12" s="443"/>
      <c r="TVK12" s="443"/>
      <c r="TVL12" s="443"/>
      <c r="TVM12" s="443"/>
      <c r="TVN12" s="443"/>
      <c r="TVO12" s="443"/>
      <c r="TVP12" s="443"/>
      <c r="TVQ12" s="443"/>
      <c r="TVR12" s="443"/>
      <c r="TVS12" s="443"/>
      <c r="TVT12" s="443"/>
      <c r="TVU12" s="443"/>
      <c r="TVV12" s="443"/>
      <c r="TVW12" s="443"/>
      <c r="TVX12" s="443"/>
      <c r="TVY12" s="443"/>
      <c r="TVZ12" s="443"/>
      <c r="TWA12" s="443"/>
      <c r="TWB12" s="443"/>
      <c r="TWC12" s="443"/>
      <c r="TWD12" s="443"/>
      <c r="TWE12" s="443"/>
      <c r="TWF12" s="443"/>
      <c r="TWG12" s="443"/>
      <c r="TWH12" s="443"/>
      <c r="TWI12" s="443"/>
      <c r="TWJ12" s="443"/>
      <c r="TWK12" s="443"/>
      <c r="TWL12" s="443"/>
      <c r="TWM12" s="443"/>
      <c r="TWN12" s="443"/>
      <c r="TWO12" s="443"/>
      <c r="TWP12" s="443"/>
      <c r="TWQ12" s="443"/>
      <c r="TWR12" s="443"/>
      <c r="TWS12" s="443"/>
      <c r="TWT12" s="443"/>
      <c r="TWU12" s="443"/>
      <c r="TWV12" s="443"/>
      <c r="TWW12" s="443"/>
      <c r="TWX12" s="443"/>
      <c r="TWY12" s="443"/>
      <c r="TWZ12" s="443"/>
      <c r="TXA12" s="443"/>
      <c r="TXB12" s="443"/>
      <c r="TXC12" s="443"/>
      <c r="TXD12" s="443"/>
      <c r="TXE12" s="443"/>
      <c r="TXF12" s="443"/>
      <c r="TXG12" s="443"/>
      <c r="TXH12" s="443"/>
      <c r="TXI12" s="443"/>
      <c r="TXJ12" s="443"/>
      <c r="TXK12" s="443"/>
      <c r="TXL12" s="443"/>
      <c r="TXM12" s="443"/>
      <c r="TXN12" s="443"/>
      <c r="TXO12" s="443"/>
      <c r="TXP12" s="443"/>
      <c r="TXQ12" s="443"/>
      <c r="TXR12" s="443"/>
      <c r="TXS12" s="443"/>
      <c r="TXT12" s="443"/>
      <c r="TXU12" s="443"/>
      <c r="TXV12" s="443"/>
      <c r="TXW12" s="443"/>
      <c r="TXX12" s="443"/>
      <c r="TXY12" s="443"/>
      <c r="TXZ12" s="443"/>
      <c r="TYA12" s="443"/>
      <c r="TYB12" s="443"/>
      <c r="TYC12" s="443"/>
      <c r="TYD12" s="443"/>
      <c r="TYE12" s="443"/>
      <c r="TYF12" s="443"/>
      <c r="TYG12" s="443"/>
      <c r="TYH12" s="443"/>
      <c r="TYI12" s="443"/>
      <c r="TYJ12" s="443"/>
      <c r="TYK12" s="443"/>
      <c r="TYL12" s="443"/>
      <c r="TYM12" s="443"/>
      <c r="TYN12" s="443"/>
      <c r="TYO12" s="443"/>
      <c r="TYP12" s="443"/>
      <c r="TYQ12" s="443"/>
      <c r="TYR12" s="443"/>
      <c r="TYS12" s="443"/>
      <c r="TYT12" s="443"/>
      <c r="TYU12" s="443"/>
      <c r="TYV12" s="443"/>
      <c r="TYW12" s="443"/>
      <c r="TYX12" s="443"/>
      <c r="TYY12" s="443"/>
      <c r="TYZ12" s="443"/>
      <c r="TZA12" s="443"/>
      <c r="TZB12" s="443"/>
      <c r="TZC12" s="443"/>
      <c r="TZD12" s="443"/>
      <c r="TZE12" s="443"/>
      <c r="TZF12" s="443"/>
      <c r="TZG12" s="443"/>
      <c r="TZH12" s="443"/>
      <c r="TZI12" s="443"/>
      <c r="TZJ12" s="443"/>
      <c r="TZK12" s="443"/>
      <c r="TZL12" s="443"/>
      <c r="TZM12" s="443"/>
      <c r="TZN12" s="443"/>
      <c r="TZO12" s="443"/>
      <c r="TZP12" s="443"/>
      <c r="TZQ12" s="443"/>
      <c r="TZR12" s="443"/>
      <c r="TZS12" s="443"/>
      <c r="TZT12" s="443"/>
      <c r="TZU12" s="443"/>
      <c r="TZV12" s="443"/>
      <c r="TZW12" s="443"/>
      <c r="TZX12" s="443"/>
      <c r="TZY12" s="443"/>
      <c r="TZZ12" s="443"/>
      <c r="UAA12" s="443"/>
      <c r="UAB12" s="443"/>
      <c r="UAC12" s="443"/>
      <c r="UAD12" s="443"/>
      <c r="UAE12" s="443"/>
      <c r="UAF12" s="443"/>
      <c r="UAG12" s="443"/>
      <c r="UAH12" s="443"/>
      <c r="UAI12" s="443"/>
      <c r="UAJ12" s="443"/>
      <c r="UAK12" s="443"/>
      <c r="UAL12" s="443"/>
      <c r="UAM12" s="443"/>
      <c r="UAN12" s="443"/>
      <c r="UAO12" s="443"/>
      <c r="UAP12" s="443"/>
      <c r="UAQ12" s="443"/>
      <c r="UAR12" s="443"/>
      <c r="UAS12" s="443"/>
      <c r="UAT12" s="443"/>
      <c r="UAU12" s="443"/>
      <c r="UAV12" s="443"/>
      <c r="UAW12" s="443"/>
      <c r="UAX12" s="443"/>
      <c r="UAY12" s="443"/>
      <c r="UAZ12" s="443"/>
      <c r="UBA12" s="443"/>
      <c r="UBB12" s="443"/>
      <c r="UBC12" s="443"/>
      <c r="UBD12" s="443"/>
      <c r="UBE12" s="443"/>
      <c r="UBF12" s="443"/>
      <c r="UBG12" s="443"/>
      <c r="UBH12" s="443"/>
      <c r="UBI12" s="443"/>
      <c r="UBJ12" s="443"/>
      <c r="UBK12" s="443"/>
      <c r="UBL12" s="443"/>
      <c r="UBM12" s="443"/>
      <c r="UBN12" s="443"/>
      <c r="UBO12" s="443"/>
      <c r="UBP12" s="443"/>
      <c r="UBQ12" s="443"/>
      <c r="UBR12" s="443"/>
      <c r="UBS12" s="443"/>
      <c r="UBT12" s="443"/>
      <c r="UBU12" s="443"/>
      <c r="UBV12" s="443"/>
      <c r="UBW12" s="443"/>
      <c r="UBX12" s="443"/>
      <c r="UBY12" s="443"/>
      <c r="UBZ12" s="443"/>
      <c r="UCA12" s="443"/>
      <c r="UCB12" s="443"/>
      <c r="UCC12" s="443"/>
      <c r="UCD12" s="443"/>
      <c r="UCE12" s="443"/>
      <c r="UCF12" s="443"/>
      <c r="UCG12" s="443"/>
      <c r="UCH12" s="443"/>
      <c r="UCI12" s="443"/>
      <c r="UCJ12" s="443"/>
      <c r="UCK12" s="443"/>
      <c r="UCL12" s="443"/>
      <c r="UCM12" s="443"/>
      <c r="UCN12" s="443"/>
      <c r="UCO12" s="443"/>
      <c r="UCP12" s="443"/>
      <c r="UCQ12" s="443"/>
      <c r="UCR12" s="443"/>
      <c r="UCS12" s="443"/>
      <c r="UCT12" s="443"/>
      <c r="UCU12" s="443"/>
      <c r="UCV12" s="443"/>
      <c r="UCW12" s="443"/>
      <c r="UCX12" s="443"/>
      <c r="UCY12" s="443"/>
      <c r="UCZ12" s="443"/>
      <c r="UDA12" s="443"/>
      <c r="UDB12" s="443"/>
      <c r="UDC12" s="443"/>
      <c r="UDD12" s="443"/>
      <c r="UDE12" s="443"/>
      <c r="UDF12" s="443"/>
      <c r="UDG12" s="443"/>
      <c r="UDH12" s="443"/>
      <c r="UDI12" s="443"/>
      <c r="UDJ12" s="443"/>
      <c r="UDK12" s="443"/>
      <c r="UDL12" s="443"/>
      <c r="UDM12" s="443"/>
      <c r="UDN12" s="443"/>
      <c r="UDO12" s="443"/>
      <c r="UDP12" s="443"/>
      <c r="UDQ12" s="443"/>
      <c r="UDR12" s="443"/>
      <c r="UDS12" s="443"/>
      <c r="UDT12" s="443"/>
      <c r="UDU12" s="443"/>
      <c r="UDV12" s="443"/>
      <c r="UDW12" s="443"/>
      <c r="UDX12" s="443"/>
      <c r="UDY12" s="443"/>
      <c r="UDZ12" s="443"/>
      <c r="UEA12" s="443"/>
      <c r="UEB12" s="443"/>
      <c r="UEC12" s="443"/>
      <c r="UED12" s="443"/>
      <c r="UEE12" s="443"/>
      <c r="UEF12" s="443"/>
      <c r="UEG12" s="443"/>
      <c r="UEH12" s="443"/>
      <c r="UEI12" s="443"/>
      <c r="UEJ12" s="443"/>
      <c r="UEK12" s="443"/>
      <c r="UEL12" s="443"/>
      <c r="UEM12" s="443"/>
      <c r="UEN12" s="443"/>
      <c r="UEO12" s="443"/>
      <c r="UEP12" s="443"/>
      <c r="UEQ12" s="443"/>
      <c r="UER12" s="443"/>
      <c r="UES12" s="443"/>
      <c r="UET12" s="443"/>
      <c r="UEU12" s="443"/>
      <c r="UEV12" s="443"/>
      <c r="UEW12" s="443"/>
      <c r="UEX12" s="443"/>
      <c r="UEY12" s="443"/>
      <c r="UEZ12" s="443"/>
      <c r="UFA12" s="443"/>
      <c r="UFB12" s="443"/>
      <c r="UFC12" s="443"/>
      <c r="UFD12" s="443"/>
      <c r="UFE12" s="443"/>
      <c r="UFF12" s="443"/>
      <c r="UFG12" s="443"/>
      <c r="UFH12" s="443"/>
      <c r="UFI12" s="443"/>
      <c r="UFJ12" s="443"/>
      <c r="UFK12" s="443"/>
      <c r="UFL12" s="443"/>
      <c r="UFM12" s="443"/>
      <c r="UFN12" s="443"/>
      <c r="UFO12" s="443"/>
      <c r="UFP12" s="443"/>
      <c r="UFQ12" s="443"/>
      <c r="UFR12" s="443"/>
      <c r="UFS12" s="443"/>
      <c r="UFT12" s="443"/>
      <c r="UFU12" s="443"/>
      <c r="UFV12" s="443"/>
      <c r="UFW12" s="443"/>
      <c r="UFX12" s="443"/>
      <c r="UFY12" s="443"/>
      <c r="UFZ12" s="443"/>
      <c r="UGA12" s="443"/>
      <c r="UGB12" s="443"/>
      <c r="UGC12" s="443"/>
      <c r="UGD12" s="443"/>
      <c r="UGE12" s="443"/>
      <c r="UGF12" s="443"/>
      <c r="UGG12" s="443"/>
      <c r="UGH12" s="443"/>
      <c r="UGI12" s="443"/>
      <c r="UGJ12" s="443"/>
      <c r="UGK12" s="443"/>
      <c r="UGL12" s="443"/>
      <c r="UGM12" s="443"/>
      <c r="UGN12" s="443"/>
      <c r="UGO12" s="443"/>
      <c r="UGP12" s="443"/>
      <c r="UGQ12" s="443"/>
      <c r="UGR12" s="443"/>
      <c r="UGS12" s="443"/>
      <c r="UGT12" s="443"/>
      <c r="UGU12" s="443"/>
      <c r="UGV12" s="443"/>
      <c r="UGW12" s="443"/>
      <c r="UGX12" s="443"/>
      <c r="UGY12" s="443"/>
      <c r="UGZ12" s="443"/>
      <c r="UHA12" s="443"/>
      <c r="UHB12" s="443"/>
      <c r="UHC12" s="443"/>
      <c r="UHD12" s="443"/>
      <c r="UHE12" s="443"/>
      <c r="UHF12" s="443"/>
      <c r="UHG12" s="443"/>
      <c r="UHH12" s="443"/>
      <c r="UHI12" s="443"/>
      <c r="UHJ12" s="443"/>
      <c r="UHK12" s="443"/>
      <c r="UHL12" s="443"/>
      <c r="UHM12" s="443"/>
      <c r="UHN12" s="443"/>
      <c r="UHO12" s="443"/>
      <c r="UHP12" s="443"/>
      <c r="UHQ12" s="443"/>
      <c r="UHR12" s="443"/>
      <c r="UHS12" s="443"/>
      <c r="UHT12" s="443"/>
      <c r="UHU12" s="443"/>
      <c r="UHV12" s="443"/>
      <c r="UHW12" s="443"/>
      <c r="UHX12" s="443"/>
      <c r="UHY12" s="443"/>
      <c r="UHZ12" s="443"/>
      <c r="UIA12" s="443"/>
      <c r="UIB12" s="443"/>
      <c r="UIC12" s="443"/>
      <c r="UID12" s="443"/>
      <c r="UIE12" s="443"/>
      <c r="UIF12" s="443"/>
      <c r="UIG12" s="443"/>
      <c r="UIH12" s="443"/>
      <c r="UII12" s="443"/>
      <c r="UIJ12" s="443"/>
      <c r="UIK12" s="443"/>
      <c r="UIL12" s="443"/>
      <c r="UIM12" s="443"/>
      <c r="UIN12" s="443"/>
      <c r="UIO12" s="443"/>
      <c r="UIP12" s="443"/>
      <c r="UIQ12" s="443"/>
      <c r="UIR12" s="443"/>
      <c r="UIS12" s="443"/>
      <c r="UIT12" s="443"/>
      <c r="UIU12" s="443"/>
      <c r="UIV12" s="443"/>
      <c r="UIW12" s="443"/>
      <c r="UIX12" s="443"/>
      <c r="UIY12" s="443"/>
      <c r="UIZ12" s="443"/>
      <c r="UJA12" s="443"/>
      <c r="UJB12" s="443"/>
      <c r="UJC12" s="443"/>
      <c r="UJD12" s="443"/>
      <c r="UJE12" s="443"/>
      <c r="UJF12" s="443"/>
      <c r="UJG12" s="443"/>
      <c r="UJH12" s="443"/>
      <c r="UJI12" s="443"/>
      <c r="UJJ12" s="443"/>
      <c r="UJK12" s="443"/>
      <c r="UJL12" s="443"/>
      <c r="UJM12" s="443"/>
      <c r="UJN12" s="443"/>
      <c r="UJO12" s="443"/>
      <c r="UJP12" s="443"/>
      <c r="UJQ12" s="443"/>
      <c r="UJR12" s="443"/>
      <c r="UJS12" s="443"/>
      <c r="UJT12" s="443"/>
      <c r="UJU12" s="443"/>
      <c r="UJV12" s="443"/>
      <c r="UJW12" s="443"/>
      <c r="UJX12" s="443"/>
      <c r="UJY12" s="443"/>
      <c r="UJZ12" s="443"/>
      <c r="UKA12" s="443"/>
      <c r="UKB12" s="443"/>
      <c r="UKC12" s="443"/>
      <c r="UKD12" s="443"/>
      <c r="UKE12" s="443"/>
      <c r="UKF12" s="443"/>
      <c r="UKG12" s="443"/>
      <c r="UKH12" s="443"/>
      <c r="UKI12" s="443"/>
      <c r="UKJ12" s="443"/>
      <c r="UKK12" s="443"/>
      <c r="UKL12" s="443"/>
      <c r="UKM12" s="443"/>
      <c r="UKN12" s="443"/>
      <c r="UKO12" s="443"/>
      <c r="UKP12" s="443"/>
      <c r="UKQ12" s="443"/>
      <c r="UKR12" s="443"/>
      <c r="UKS12" s="443"/>
      <c r="UKT12" s="443"/>
      <c r="UKU12" s="443"/>
      <c r="UKV12" s="443"/>
      <c r="UKW12" s="443"/>
      <c r="UKX12" s="443"/>
      <c r="UKY12" s="443"/>
      <c r="UKZ12" s="443"/>
      <c r="ULA12" s="443"/>
      <c r="ULB12" s="443"/>
      <c r="ULC12" s="443"/>
      <c r="ULD12" s="443"/>
      <c r="ULE12" s="443"/>
      <c r="ULF12" s="443"/>
      <c r="ULG12" s="443"/>
      <c r="ULH12" s="443"/>
      <c r="ULI12" s="443"/>
      <c r="ULJ12" s="443"/>
      <c r="ULK12" s="443"/>
      <c r="ULL12" s="443"/>
      <c r="ULM12" s="443"/>
      <c r="ULN12" s="443"/>
      <c r="ULO12" s="443"/>
      <c r="ULP12" s="443"/>
      <c r="ULQ12" s="443"/>
      <c r="ULR12" s="443"/>
      <c r="ULS12" s="443"/>
      <c r="ULT12" s="443"/>
      <c r="ULU12" s="443"/>
      <c r="ULV12" s="443"/>
      <c r="ULW12" s="443"/>
      <c r="ULX12" s="443"/>
      <c r="ULY12" s="443"/>
      <c r="ULZ12" s="443"/>
      <c r="UMA12" s="443"/>
      <c r="UMB12" s="443"/>
      <c r="UMC12" s="443"/>
      <c r="UMD12" s="443"/>
      <c r="UME12" s="443"/>
      <c r="UMF12" s="443"/>
      <c r="UMG12" s="443"/>
      <c r="UMH12" s="443"/>
      <c r="UMI12" s="443"/>
      <c r="UMJ12" s="443"/>
      <c r="UMK12" s="443"/>
      <c r="UML12" s="443"/>
      <c r="UMM12" s="443"/>
      <c r="UMN12" s="443"/>
      <c r="UMO12" s="443"/>
      <c r="UMP12" s="443"/>
      <c r="UMQ12" s="443"/>
      <c r="UMR12" s="443"/>
      <c r="UMS12" s="443"/>
      <c r="UMT12" s="443"/>
      <c r="UMU12" s="443"/>
      <c r="UMV12" s="443"/>
      <c r="UMW12" s="443"/>
      <c r="UMX12" s="443"/>
      <c r="UMY12" s="443"/>
      <c r="UMZ12" s="443"/>
      <c r="UNA12" s="443"/>
      <c r="UNB12" s="443"/>
      <c r="UNC12" s="443"/>
      <c r="UND12" s="443"/>
      <c r="UNE12" s="443"/>
      <c r="UNF12" s="443"/>
      <c r="UNG12" s="443"/>
      <c r="UNH12" s="443"/>
      <c r="UNI12" s="443"/>
      <c r="UNJ12" s="443"/>
      <c r="UNK12" s="443"/>
      <c r="UNL12" s="443"/>
      <c r="UNM12" s="443"/>
      <c r="UNN12" s="443"/>
      <c r="UNO12" s="443"/>
      <c r="UNP12" s="443"/>
      <c r="UNQ12" s="443"/>
      <c r="UNR12" s="443"/>
      <c r="UNS12" s="443"/>
      <c r="UNT12" s="443"/>
      <c r="UNU12" s="443"/>
      <c r="UNV12" s="443"/>
      <c r="UNW12" s="443"/>
      <c r="UNX12" s="443"/>
      <c r="UNY12" s="443"/>
      <c r="UNZ12" s="443"/>
      <c r="UOA12" s="443"/>
      <c r="UOB12" s="443"/>
      <c r="UOC12" s="443"/>
      <c r="UOD12" s="443"/>
      <c r="UOE12" s="443"/>
      <c r="UOF12" s="443"/>
      <c r="UOG12" s="443"/>
      <c r="UOH12" s="443"/>
      <c r="UOI12" s="443"/>
      <c r="UOJ12" s="443"/>
      <c r="UOK12" s="443"/>
      <c r="UOL12" s="443"/>
      <c r="UOM12" s="443"/>
      <c r="UON12" s="443"/>
      <c r="UOO12" s="443"/>
      <c r="UOP12" s="443"/>
      <c r="UOQ12" s="443"/>
      <c r="UOR12" s="443"/>
      <c r="UOS12" s="443"/>
      <c r="UOT12" s="443"/>
      <c r="UOU12" s="443"/>
      <c r="UOV12" s="443"/>
      <c r="UOW12" s="443"/>
      <c r="UOX12" s="443"/>
      <c r="UOY12" s="443"/>
      <c r="UOZ12" s="443"/>
      <c r="UPA12" s="443"/>
      <c r="UPB12" s="443"/>
      <c r="UPC12" s="443"/>
      <c r="UPD12" s="443"/>
      <c r="UPE12" s="443"/>
      <c r="UPF12" s="443"/>
      <c r="UPG12" s="443"/>
      <c r="UPH12" s="443"/>
      <c r="UPI12" s="443"/>
      <c r="UPJ12" s="443"/>
      <c r="UPK12" s="443"/>
      <c r="UPL12" s="443"/>
      <c r="UPM12" s="443"/>
      <c r="UPN12" s="443"/>
      <c r="UPO12" s="443"/>
      <c r="UPP12" s="443"/>
      <c r="UPQ12" s="443"/>
      <c r="UPR12" s="443"/>
      <c r="UPS12" s="443"/>
      <c r="UPT12" s="443"/>
      <c r="UPU12" s="443"/>
      <c r="UPV12" s="443"/>
      <c r="UPW12" s="443"/>
      <c r="UPX12" s="443"/>
      <c r="UPY12" s="443"/>
      <c r="UPZ12" s="443"/>
      <c r="UQA12" s="443"/>
      <c r="UQB12" s="443"/>
      <c r="UQC12" s="443"/>
      <c r="UQD12" s="443"/>
      <c r="UQE12" s="443"/>
      <c r="UQF12" s="443"/>
      <c r="UQG12" s="443"/>
      <c r="UQH12" s="443"/>
      <c r="UQI12" s="443"/>
      <c r="UQJ12" s="443"/>
      <c r="UQK12" s="443"/>
      <c r="UQL12" s="443"/>
      <c r="UQM12" s="443"/>
      <c r="UQN12" s="443"/>
      <c r="UQO12" s="443"/>
      <c r="UQP12" s="443"/>
      <c r="UQQ12" s="443"/>
      <c r="UQR12" s="443"/>
      <c r="UQS12" s="443"/>
      <c r="UQT12" s="443"/>
      <c r="UQU12" s="443"/>
      <c r="UQV12" s="443"/>
      <c r="UQW12" s="443"/>
      <c r="UQX12" s="443"/>
      <c r="UQY12" s="443"/>
      <c r="UQZ12" s="443"/>
      <c r="URA12" s="443"/>
      <c r="URB12" s="443"/>
      <c r="URC12" s="443"/>
      <c r="URD12" s="443"/>
      <c r="URE12" s="443"/>
      <c r="URF12" s="443"/>
      <c r="URG12" s="443"/>
      <c r="URH12" s="443"/>
      <c r="URI12" s="443"/>
      <c r="URJ12" s="443"/>
      <c r="URK12" s="443"/>
      <c r="URL12" s="443"/>
      <c r="URM12" s="443"/>
      <c r="URN12" s="443"/>
      <c r="URO12" s="443"/>
      <c r="URP12" s="443"/>
      <c r="URQ12" s="443"/>
      <c r="URR12" s="443"/>
      <c r="URS12" s="443"/>
      <c r="URT12" s="443"/>
      <c r="URU12" s="443"/>
      <c r="URV12" s="443"/>
      <c r="URW12" s="443"/>
      <c r="URX12" s="443"/>
      <c r="URY12" s="443"/>
      <c r="URZ12" s="443"/>
      <c r="USA12" s="443"/>
      <c r="USB12" s="443"/>
      <c r="USC12" s="443"/>
      <c r="USD12" s="443"/>
      <c r="USE12" s="443"/>
      <c r="USF12" s="443"/>
      <c r="USG12" s="443"/>
      <c r="USH12" s="443"/>
      <c r="USI12" s="443"/>
      <c r="USJ12" s="443"/>
      <c r="USK12" s="443"/>
      <c r="USL12" s="443"/>
      <c r="USM12" s="443"/>
      <c r="USN12" s="443"/>
      <c r="USO12" s="443"/>
      <c r="USP12" s="443"/>
      <c r="USQ12" s="443"/>
      <c r="USR12" s="443"/>
      <c r="USS12" s="443"/>
      <c r="UST12" s="443"/>
      <c r="USU12" s="443"/>
      <c r="USV12" s="443"/>
      <c r="USW12" s="443"/>
      <c r="USX12" s="443"/>
      <c r="USY12" s="443"/>
      <c r="USZ12" s="443"/>
      <c r="UTA12" s="443"/>
      <c r="UTB12" s="443"/>
      <c r="UTC12" s="443"/>
      <c r="UTD12" s="443"/>
      <c r="UTE12" s="443"/>
      <c r="UTF12" s="443"/>
      <c r="UTG12" s="443"/>
      <c r="UTH12" s="443"/>
      <c r="UTI12" s="443"/>
      <c r="UTJ12" s="443"/>
      <c r="UTK12" s="443"/>
      <c r="UTL12" s="443"/>
      <c r="UTM12" s="443"/>
      <c r="UTN12" s="443"/>
      <c r="UTO12" s="443"/>
      <c r="UTP12" s="443"/>
      <c r="UTQ12" s="443"/>
      <c r="UTR12" s="443"/>
      <c r="UTS12" s="443"/>
      <c r="UTT12" s="443"/>
      <c r="UTU12" s="443"/>
      <c r="UTV12" s="443"/>
      <c r="UTW12" s="443"/>
      <c r="UTX12" s="443"/>
      <c r="UTY12" s="443"/>
      <c r="UTZ12" s="443"/>
      <c r="UUA12" s="443"/>
      <c r="UUB12" s="443"/>
      <c r="UUC12" s="443"/>
      <c r="UUD12" s="443"/>
      <c r="UUE12" s="443"/>
      <c r="UUF12" s="443"/>
      <c r="UUG12" s="443"/>
      <c r="UUH12" s="443"/>
      <c r="UUI12" s="443"/>
      <c r="UUJ12" s="443"/>
      <c r="UUK12" s="443"/>
      <c r="UUL12" s="443"/>
      <c r="UUM12" s="443"/>
      <c r="UUN12" s="443"/>
      <c r="UUO12" s="443"/>
      <c r="UUP12" s="443"/>
      <c r="UUQ12" s="443"/>
      <c r="UUR12" s="443"/>
      <c r="UUS12" s="443"/>
      <c r="UUT12" s="443"/>
      <c r="UUU12" s="443"/>
      <c r="UUV12" s="443"/>
      <c r="UUW12" s="443"/>
      <c r="UUX12" s="443"/>
      <c r="UUY12" s="443"/>
      <c r="UUZ12" s="443"/>
      <c r="UVA12" s="443"/>
      <c r="UVB12" s="443"/>
      <c r="UVC12" s="443"/>
      <c r="UVD12" s="443"/>
      <c r="UVE12" s="443"/>
      <c r="UVF12" s="443"/>
      <c r="UVG12" s="443"/>
      <c r="UVH12" s="443"/>
      <c r="UVI12" s="443"/>
      <c r="UVJ12" s="443"/>
      <c r="UVK12" s="443"/>
      <c r="UVL12" s="443"/>
      <c r="UVM12" s="443"/>
      <c r="UVN12" s="443"/>
      <c r="UVO12" s="443"/>
      <c r="UVP12" s="443"/>
      <c r="UVQ12" s="443"/>
      <c r="UVR12" s="443"/>
      <c r="UVS12" s="443"/>
      <c r="UVT12" s="443"/>
      <c r="UVU12" s="443"/>
      <c r="UVV12" s="443"/>
      <c r="UVW12" s="443"/>
      <c r="UVX12" s="443"/>
      <c r="UVY12" s="443"/>
      <c r="UVZ12" s="443"/>
      <c r="UWA12" s="443"/>
      <c r="UWB12" s="443"/>
      <c r="UWC12" s="443"/>
      <c r="UWD12" s="443"/>
      <c r="UWE12" s="443"/>
      <c r="UWF12" s="443"/>
      <c r="UWG12" s="443"/>
      <c r="UWH12" s="443"/>
      <c r="UWI12" s="443"/>
      <c r="UWJ12" s="443"/>
      <c r="UWK12" s="443"/>
      <c r="UWL12" s="443"/>
      <c r="UWM12" s="443"/>
      <c r="UWN12" s="443"/>
      <c r="UWO12" s="443"/>
      <c r="UWP12" s="443"/>
      <c r="UWQ12" s="443"/>
      <c r="UWR12" s="443"/>
      <c r="UWS12" s="443"/>
      <c r="UWT12" s="443"/>
      <c r="UWU12" s="443"/>
      <c r="UWV12" s="443"/>
      <c r="UWW12" s="443"/>
      <c r="UWX12" s="443"/>
      <c r="UWY12" s="443"/>
      <c r="UWZ12" s="443"/>
      <c r="UXA12" s="443"/>
      <c r="UXB12" s="443"/>
      <c r="UXC12" s="443"/>
      <c r="UXD12" s="443"/>
      <c r="UXE12" s="443"/>
      <c r="UXF12" s="443"/>
      <c r="UXG12" s="443"/>
      <c r="UXH12" s="443"/>
      <c r="UXI12" s="443"/>
      <c r="UXJ12" s="443"/>
      <c r="UXK12" s="443"/>
      <c r="UXL12" s="443"/>
      <c r="UXM12" s="443"/>
      <c r="UXN12" s="443"/>
      <c r="UXO12" s="443"/>
      <c r="UXP12" s="443"/>
      <c r="UXQ12" s="443"/>
      <c r="UXR12" s="443"/>
      <c r="UXS12" s="443"/>
      <c r="UXT12" s="443"/>
      <c r="UXU12" s="443"/>
      <c r="UXV12" s="443"/>
      <c r="UXW12" s="443"/>
      <c r="UXX12" s="443"/>
      <c r="UXY12" s="443"/>
      <c r="UXZ12" s="443"/>
      <c r="UYA12" s="443"/>
      <c r="UYB12" s="443"/>
      <c r="UYC12" s="443"/>
      <c r="UYD12" s="443"/>
      <c r="UYE12" s="443"/>
      <c r="UYF12" s="443"/>
      <c r="UYG12" s="443"/>
      <c r="UYH12" s="443"/>
      <c r="UYI12" s="443"/>
      <c r="UYJ12" s="443"/>
      <c r="UYK12" s="443"/>
      <c r="UYL12" s="443"/>
      <c r="UYM12" s="443"/>
      <c r="UYN12" s="443"/>
      <c r="UYO12" s="443"/>
      <c r="UYP12" s="443"/>
      <c r="UYQ12" s="443"/>
      <c r="UYR12" s="443"/>
      <c r="UYS12" s="443"/>
      <c r="UYT12" s="443"/>
      <c r="UYU12" s="443"/>
      <c r="UYV12" s="443"/>
      <c r="UYW12" s="443"/>
      <c r="UYX12" s="443"/>
      <c r="UYY12" s="443"/>
      <c r="UYZ12" s="443"/>
      <c r="UZA12" s="443"/>
      <c r="UZB12" s="443"/>
      <c r="UZC12" s="443"/>
      <c r="UZD12" s="443"/>
      <c r="UZE12" s="443"/>
      <c r="UZF12" s="443"/>
      <c r="UZG12" s="443"/>
      <c r="UZH12" s="443"/>
      <c r="UZI12" s="443"/>
      <c r="UZJ12" s="443"/>
      <c r="UZK12" s="443"/>
      <c r="UZL12" s="443"/>
      <c r="UZM12" s="443"/>
      <c r="UZN12" s="443"/>
      <c r="UZO12" s="443"/>
      <c r="UZP12" s="443"/>
      <c r="UZQ12" s="443"/>
      <c r="UZR12" s="443"/>
      <c r="UZS12" s="443"/>
      <c r="UZT12" s="443"/>
      <c r="UZU12" s="443"/>
      <c r="UZV12" s="443"/>
      <c r="UZW12" s="443"/>
      <c r="UZX12" s="443"/>
      <c r="UZY12" s="443"/>
      <c r="UZZ12" s="443"/>
      <c r="VAA12" s="443"/>
      <c r="VAB12" s="443"/>
      <c r="VAC12" s="443"/>
      <c r="VAD12" s="443"/>
      <c r="VAE12" s="443"/>
      <c r="VAF12" s="443"/>
      <c r="VAG12" s="443"/>
      <c r="VAH12" s="443"/>
      <c r="VAI12" s="443"/>
      <c r="VAJ12" s="443"/>
      <c r="VAK12" s="443"/>
      <c r="VAL12" s="443"/>
      <c r="VAM12" s="443"/>
      <c r="VAN12" s="443"/>
      <c r="VAO12" s="443"/>
      <c r="VAP12" s="443"/>
      <c r="VAQ12" s="443"/>
      <c r="VAR12" s="443"/>
      <c r="VAS12" s="443"/>
      <c r="VAT12" s="443"/>
      <c r="VAU12" s="443"/>
      <c r="VAV12" s="443"/>
      <c r="VAW12" s="443"/>
      <c r="VAX12" s="443"/>
      <c r="VAY12" s="443"/>
      <c r="VAZ12" s="443"/>
      <c r="VBA12" s="443"/>
      <c r="VBB12" s="443"/>
      <c r="VBC12" s="443"/>
      <c r="VBD12" s="443"/>
      <c r="VBE12" s="443"/>
      <c r="VBF12" s="443"/>
      <c r="VBG12" s="443"/>
      <c r="VBH12" s="443"/>
      <c r="VBI12" s="443"/>
      <c r="VBJ12" s="443"/>
      <c r="VBK12" s="443"/>
      <c r="VBL12" s="443"/>
      <c r="VBM12" s="443"/>
      <c r="VBN12" s="443"/>
      <c r="VBO12" s="443"/>
      <c r="VBP12" s="443"/>
      <c r="VBQ12" s="443"/>
      <c r="VBR12" s="443"/>
      <c r="VBS12" s="443"/>
      <c r="VBT12" s="443"/>
      <c r="VBU12" s="443"/>
      <c r="VBV12" s="443"/>
      <c r="VBW12" s="443"/>
      <c r="VBX12" s="443"/>
      <c r="VBY12" s="443"/>
      <c r="VBZ12" s="443"/>
      <c r="VCA12" s="443"/>
      <c r="VCB12" s="443"/>
      <c r="VCC12" s="443"/>
      <c r="VCD12" s="443"/>
      <c r="VCE12" s="443"/>
      <c r="VCF12" s="443"/>
      <c r="VCG12" s="443"/>
      <c r="VCH12" s="443"/>
      <c r="VCI12" s="443"/>
      <c r="VCJ12" s="443"/>
      <c r="VCK12" s="443"/>
      <c r="VCL12" s="443"/>
      <c r="VCM12" s="443"/>
      <c r="VCN12" s="443"/>
      <c r="VCO12" s="443"/>
      <c r="VCP12" s="443"/>
      <c r="VCQ12" s="443"/>
      <c r="VCR12" s="443"/>
      <c r="VCS12" s="443"/>
      <c r="VCT12" s="443"/>
      <c r="VCU12" s="443"/>
      <c r="VCV12" s="443"/>
      <c r="VCW12" s="443"/>
      <c r="VCX12" s="443"/>
      <c r="VCY12" s="443"/>
      <c r="VCZ12" s="443"/>
      <c r="VDA12" s="443"/>
      <c r="VDB12" s="443"/>
      <c r="VDC12" s="443"/>
      <c r="VDD12" s="443"/>
      <c r="VDE12" s="443"/>
      <c r="VDF12" s="443"/>
      <c r="VDG12" s="443"/>
      <c r="VDH12" s="443"/>
      <c r="VDI12" s="443"/>
      <c r="VDJ12" s="443"/>
      <c r="VDK12" s="443"/>
      <c r="VDL12" s="443"/>
      <c r="VDM12" s="443"/>
      <c r="VDN12" s="443"/>
      <c r="VDO12" s="443"/>
      <c r="VDP12" s="443"/>
      <c r="VDQ12" s="443"/>
      <c r="VDR12" s="443"/>
      <c r="VDS12" s="443"/>
      <c r="VDT12" s="443"/>
      <c r="VDU12" s="443"/>
      <c r="VDV12" s="443"/>
      <c r="VDW12" s="443"/>
      <c r="VDX12" s="443"/>
      <c r="VDY12" s="443"/>
      <c r="VDZ12" s="443"/>
      <c r="VEA12" s="443"/>
      <c r="VEB12" s="443"/>
      <c r="VEC12" s="443"/>
      <c r="VED12" s="443"/>
      <c r="VEE12" s="443"/>
      <c r="VEF12" s="443"/>
      <c r="VEG12" s="443"/>
      <c r="VEH12" s="443"/>
      <c r="VEI12" s="443"/>
      <c r="VEJ12" s="443"/>
      <c r="VEK12" s="443"/>
      <c r="VEL12" s="443"/>
      <c r="VEM12" s="443"/>
      <c r="VEN12" s="443"/>
      <c r="VEO12" s="443"/>
      <c r="VEP12" s="443"/>
      <c r="VEQ12" s="443"/>
      <c r="VER12" s="443"/>
      <c r="VES12" s="443"/>
      <c r="VET12" s="443"/>
      <c r="VEU12" s="443"/>
      <c r="VEV12" s="443"/>
      <c r="VEW12" s="443"/>
      <c r="VEX12" s="443"/>
      <c r="VEY12" s="443"/>
      <c r="VEZ12" s="443"/>
      <c r="VFA12" s="443"/>
      <c r="VFB12" s="443"/>
      <c r="VFC12" s="443"/>
      <c r="VFD12" s="443"/>
      <c r="VFE12" s="443"/>
      <c r="VFF12" s="443"/>
      <c r="VFG12" s="443"/>
      <c r="VFH12" s="443"/>
      <c r="VFI12" s="443"/>
      <c r="VFJ12" s="443"/>
      <c r="VFK12" s="443"/>
      <c r="VFL12" s="443"/>
      <c r="VFM12" s="443"/>
      <c r="VFN12" s="443"/>
      <c r="VFO12" s="443"/>
      <c r="VFP12" s="443"/>
      <c r="VFQ12" s="443"/>
      <c r="VFR12" s="443"/>
      <c r="VFS12" s="443"/>
      <c r="VFT12" s="443"/>
      <c r="VFU12" s="443"/>
      <c r="VFV12" s="443"/>
      <c r="VFW12" s="443"/>
      <c r="VFX12" s="443"/>
      <c r="VFY12" s="443"/>
      <c r="VFZ12" s="443"/>
      <c r="VGA12" s="443"/>
      <c r="VGB12" s="443"/>
      <c r="VGC12" s="443"/>
      <c r="VGD12" s="443"/>
      <c r="VGE12" s="443"/>
      <c r="VGF12" s="443"/>
      <c r="VGG12" s="443"/>
      <c r="VGH12" s="443"/>
      <c r="VGI12" s="443"/>
      <c r="VGJ12" s="443"/>
      <c r="VGK12" s="443"/>
      <c r="VGL12" s="443"/>
      <c r="VGM12" s="443"/>
      <c r="VGN12" s="443"/>
      <c r="VGO12" s="443"/>
      <c r="VGP12" s="443"/>
      <c r="VGQ12" s="443"/>
      <c r="VGR12" s="443"/>
      <c r="VGS12" s="443"/>
      <c r="VGT12" s="443"/>
      <c r="VGU12" s="443"/>
      <c r="VGV12" s="443"/>
      <c r="VGW12" s="443"/>
      <c r="VGX12" s="443"/>
      <c r="VGY12" s="443"/>
      <c r="VGZ12" s="443"/>
      <c r="VHA12" s="443"/>
      <c r="VHB12" s="443"/>
      <c r="VHC12" s="443"/>
      <c r="VHD12" s="443"/>
      <c r="VHE12" s="443"/>
      <c r="VHF12" s="443"/>
      <c r="VHG12" s="443"/>
      <c r="VHH12" s="443"/>
      <c r="VHI12" s="443"/>
      <c r="VHJ12" s="443"/>
      <c r="VHK12" s="443"/>
      <c r="VHL12" s="443"/>
      <c r="VHM12" s="443"/>
      <c r="VHN12" s="443"/>
      <c r="VHO12" s="443"/>
      <c r="VHP12" s="443"/>
      <c r="VHQ12" s="443"/>
      <c r="VHR12" s="443"/>
      <c r="VHS12" s="443"/>
      <c r="VHT12" s="443"/>
      <c r="VHU12" s="443"/>
      <c r="VHV12" s="443"/>
      <c r="VHW12" s="443"/>
      <c r="VHX12" s="443"/>
      <c r="VHY12" s="443"/>
      <c r="VHZ12" s="443"/>
      <c r="VIA12" s="443"/>
      <c r="VIB12" s="443"/>
      <c r="VIC12" s="443"/>
      <c r="VID12" s="443"/>
      <c r="VIE12" s="443"/>
      <c r="VIF12" s="443"/>
      <c r="VIG12" s="443"/>
      <c r="VIH12" s="443"/>
      <c r="VII12" s="443"/>
      <c r="VIJ12" s="443"/>
      <c r="VIK12" s="443"/>
      <c r="VIL12" s="443"/>
      <c r="VIM12" s="443"/>
      <c r="VIN12" s="443"/>
      <c r="VIO12" s="443"/>
      <c r="VIP12" s="443"/>
      <c r="VIQ12" s="443"/>
      <c r="VIR12" s="443"/>
      <c r="VIS12" s="443"/>
      <c r="VIT12" s="443"/>
      <c r="VIU12" s="443"/>
      <c r="VIV12" s="443"/>
      <c r="VIW12" s="443"/>
      <c r="VIX12" s="443"/>
      <c r="VIY12" s="443"/>
      <c r="VIZ12" s="443"/>
      <c r="VJA12" s="443"/>
      <c r="VJB12" s="443"/>
      <c r="VJC12" s="443"/>
      <c r="VJD12" s="443"/>
      <c r="VJE12" s="443"/>
      <c r="VJF12" s="443"/>
      <c r="VJG12" s="443"/>
      <c r="VJH12" s="443"/>
      <c r="VJI12" s="443"/>
      <c r="VJJ12" s="443"/>
      <c r="VJK12" s="443"/>
      <c r="VJL12" s="443"/>
      <c r="VJM12" s="443"/>
      <c r="VJN12" s="443"/>
      <c r="VJO12" s="443"/>
      <c r="VJP12" s="443"/>
      <c r="VJQ12" s="443"/>
      <c r="VJR12" s="443"/>
      <c r="VJS12" s="443"/>
      <c r="VJT12" s="443"/>
      <c r="VJU12" s="443"/>
      <c r="VJV12" s="443"/>
      <c r="VJW12" s="443"/>
      <c r="VJX12" s="443"/>
      <c r="VJY12" s="443"/>
      <c r="VJZ12" s="443"/>
      <c r="VKA12" s="443"/>
      <c r="VKB12" s="443"/>
      <c r="VKC12" s="443"/>
      <c r="VKD12" s="443"/>
      <c r="VKE12" s="443"/>
      <c r="VKF12" s="443"/>
      <c r="VKG12" s="443"/>
      <c r="VKH12" s="443"/>
      <c r="VKI12" s="443"/>
      <c r="VKJ12" s="443"/>
      <c r="VKK12" s="443"/>
      <c r="VKL12" s="443"/>
      <c r="VKM12" s="443"/>
      <c r="VKN12" s="443"/>
      <c r="VKO12" s="443"/>
      <c r="VKP12" s="443"/>
      <c r="VKQ12" s="443"/>
      <c r="VKR12" s="443"/>
      <c r="VKS12" s="443"/>
      <c r="VKT12" s="443"/>
      <c r="VKU12" s="443"/>
      <c r="VKV12" s="443"/>
      <c r="VKW12" s="443"/>
      <c r="VKX12" s="443"/>
      <c r="VKY12" s="443"/>
      <c r="VKZ12" s="443"/>
      <c r="VLA12" s="443"/>
      <c r="VLB12" s="443"/>
      <c r="VLC12" s="443"/>
      <c r="VLD12" s="443"/>
      <c r="VLE12" s="443"/>
      <c r="VLF12" s="443"/>
      <c r="VLG12" s="443"/>
      <c r="VLH12" s="443"/>
      <c r="VLI12" s="443"/>
      <c r="VLJ12" s="443"/>
      <c r="VLK12" s="443"/>
      <c r="VLL12" s="443"/>
      <c r="VLM12" s="443"/>
      <c r="VLN12" s="443"/>
      <c r="VLO12" s="443"/>
      <c r="VLP12" s="443"/>
      <c r="VLQ12" s="443"/>
      <c r="VLR12" s="443"/>
      <c r="VLS12" s="443"/>
      <c r="VLT12" s="443"/>
      <c r="VLU12" s="443"/>
      <c r="VLV12" s="443"/>
      <c r="VLW12" s="443"/>
      <c r="VLX12" s="443"/>
      <c r="VLY12" s="443"/>
      <c r="VLZ12" s="443"/>
      <c r="VMA12" s="443"/>
      <c r="VMB12" s="443"/>
      <c r="VMC12" s="443"/>
      <c r="VMD12" s="443"/>
      <c r="VME12" s="443"/>
      <c r="VMF12" s="443"/>
      <c r="VMG12" s="443"/>
      <c r="VMH12" s="443"/>
      <c r="VMI12" s="443"/>
      <c r="VMJ12" s="443"/>
      <c r="VMK12" s="443"/>
      <c r="VML12" s="443"/>
      <c r="VMM12" s="443"/>
      <c r="VMN12" s="443"/>
      <c r="VMO12" s="443"/>
      <c r="VMP12" s="443"/>
      <c r="VMQ12" s="443"/>
      <c r="VMR12" s="443"/>
      <c r="VMS12" s="443"/>
      <c r="VMT12" s="443"/>
      <c r="VMU12" s="443"/>
      <c r="VMV12" s="443"/>
      <c r="VMW12" s="443"/>
      <c r="VMX12" s="443"/>
      <c r="VMY12" s="443"/>
      <c r="VMZ12" s="443"/>
      <c r="VNA12" s="443"/>
      <c r="VNB12" s="443"/>
      <c r="VNC12" s="443"/>
      <c r="VND12" s="443"/>
      <c r="VNE12" s="443"/>
      <c r="VNF12" s="443"/>
      <c r="VNG12" s="443"/>
      <c r="VNH12" s="443"/>
      <c r="VNI12" s="443"/>
      <c r="VNJ12" s="443"/>
      <c r="VNK12" s="443"/>
      <c r="VNL12" s="443"/>
      <c r="VNM12" s="443"/>
      <c r="VNN12" s="443"/>
      <c r="VNO12" s="443"/>
      <c r="VNP12" s="443"/>
      <c r="VNQ12" s="443"/>
      <c r="VNR12" s="443"/>
      <c r="VNS12" s="443"/>
      <c r="VNT12" s="443"/>
      <c r="VNU12" s="443"/>
      <c r="VNV12" s="443"/>
      <c r="VNW12" s="443"/>
      <c r="VNX12" s="443"/>
      <c r="VNY12" s="443"/>
      <c r="VNZ12" s="443"/>
      <c r="VOA12" s="443"/>
      <c r="VOB12" s="443"/>
      <c r="VOC12" s="443"/>
      <c r="VOD12" s="443"/>
      <c r="VOE12" s="443"/>
      <c r="VOF12" s="443"/>
      <c r="VOG12" s="443"/>
      <c r="VOH12" s="443"/>
      <c r="VOI12" s="443"/>
      <c r="VOJ12" s="443"/>
      <c r="VOK12" s="443"/>
      <c r="VOL12" s="443"/>
      <c r="VOM12" s="443"/>
      <c r="VON12" s="443"/>
      <c r="VOO12" s="443"/>
      <c r="VOP12" s="443"/>
      <c r="VOQ12" s="443"/>
      <c r="VOR12" s="443"/>
      <c r="VOS12" s="443"/>
      <c r="VOT12" s="443"/>
      <c r="VOU12" s="443"/>
      <c r="VOV12" s="443"/>
      <c r="VOW12" s="443"/>
      <c r="VOX12" s="443"/>
      <c r="VOY12" s="443"/>
      <c r="VOZ12" s="443"/>
      <c r="VPA12" s="443"/>
      <c r="VPB12" s="443"/>
      <c r="VPC12" s="443"/>
      <c r="VPD12" s="443"/>
      <c r="VPE12" s="443"/>
      <c r="VPF12" s="443"/>
      <c r="VPG12" s="443"/>
      <c r="VPH12" s="443"/>
      <c r="VPI12" s="443"/>
      <c r="VPJ12" s="443"/>
      <c r="VPK12" s="443"/>
      <c r="VPL12" s="443"/>
      <c r="VPM12" s="443"/>
      <c r="VPN12" s="443"/>
      <c r="VPO12" s="443"/>
      <c r="VPP12" s="443"/>
      <c r="VPQ12" s="443"/>
      <c r="VPR12" s="443"/>
      <c r="VPS12" s="443"/>
      <c r="VPT12" s="443"/>
      <c r="VPU12" s="443"/>
      <c r="VPV12" s="443"/>
      <c r="VPW12" s="443"/>
      <c r="VPX12" s="443"/>
      <c r="VPY12" s="443"/>
      <c r="VPZ12" s="443"/>
      <c r="VQA12" s="443"/>
      <c r="VQB12" s="443"/>
      <c r="VQC12" s="443"/>
      <c r="VQD12" s="443"/>
      <c r="VQE12" s="443"/>
      <c r="VQF12" s="443"/>
      <c r="VQG12" s="443"/>
      <c r="VQH12" s="443"/>
      <c r="VQI12" s="443"/>
      <c r="VQJ12" s="443"/>
      <c r="VQK12" s="443"/>
      <c r="VQL12" s="443"/>
      <c r="VQM12" s="443"/>
      <c r="VQN12" s="443"/>
      <c r="VQO12" s="443"/>
      <c r="VQP12" s="443"/>
      <c r="VQQ12" s="443"/>
      <c r="VQR12" s="443"/>
      <c r="VQS12" s="443"/>
      <c r="VQT12" s="443"/>
      <c r="VQU12" s="443"/>
      <c r="VQV12" s="443"/>
      <c r="VQW12" s="443"/>
      <c r="VQX12" s="443"/>
      <c r="VQY12" s="443"/>
      <c r="VQZ12" s="443"/>
      <c r="VRA12" s="443"/>
      <c r="VRB12" s="443"/>
      <c r="VRC12" s="443"/>
      <c r="VRD12" s="443"/>
      <c r="VRE12" s="443"/>
      <c r="VRF12" s="443"/>
      <c r="VRG12" s="443"/>
      <c r="VRH12" s="443"/>
      <c r="VRI12" s="443"/>
      <c r="VRJ12" s="443"/>
      <c r="VRK12" s="443"/>
      <c r="VRL12" s="443"/>
      <c r="VRM12" s="443"/>
      <c r="VRN12" s="443"/>
      <c r="VRO12" s="443"/>
      <c r="VRP12" s="443"/>
      <c r="VRQ12" s="443"/>
      <c r="VRR12" s="443"/>
      <c r="VRS12" s="443"/>
      <c r="VRT12" s="443"/>
      <c r="VRU12" s="443"/>
      <c r="VRV12" s="443"/>
      <c r="VRW12" s="443"/>
      <c r="VRX12" s="443"/>
      <c r="VRY12" s="443"/>
      <c r="VRZ12" s="443"/>
      <c r="VSA12" s="443"/>
      <c r="VSB12" s="443"/>
      <c r="VSC12" s="443"/>
      <c r="VSD12" s="443"/>
      <c r="VSE12" s="443"/>
      <c r="VSF12" s="443"/>
      <c r="VSG12" s="443"/>
      <c r="VSH12" s="443"/>
      <c r="VSI12" s="443"/>
      <c r="VSJ12" s="443"/>
      <c r="VSK12" s="443"/>
      <c r="VSL12" s="443"/>
      <c r="VSM12" s="443"/>
      <c r="VSN12" s="443"/>
      <c r="VSO12" s="443"/>
      <c r="VSP12" s="443"/>
      <c r="VSQ12" s="443"/>
      <c r="VSR12" s="443"/>
      <c r="VSS12" s="443"/>
      <c r="VST12" s="443"/>
      <c r="VSU12" s="443"/>
      <c r="VSV12" s="443"/>
      <c r="VSW12" s="443"/>
      <c r="VSX12" s="443"/>
      <c r="VSY12" s="443"/>
      <c r="VSZ12" s="443"/>
      <c r="VTA12" s="443"/>
      <c r="VTB12" s="443"/>
      <c r="VTC12" s="443"/>
      <c r="VTD12" s="443"/>
      <c r="VTE12" s="443"/>
      <c r="VTF12" s="443"/>
      <c r="VTG12" s="443"/>
      <c r="VTH12" s="443"/>
      <c r="VTI12" s="443"/>
      <c r="VTJ12" s="443"/>
      <c r="VTK12" s="443"/>
      <c r="VTL12" s="443"/>
      <c r="VTM12" s="443"/>
      <c r="VTN12" s="443"/>
      <c r="VTO12" s="443"/>
      <c r="VTP12" s="443"/>
      <c r="VTQ12" s="443"/>
      <c r="VTR12" s="443"/>
      <c r="VTS12" s="443"/>
      <c r="VTT12" s="443"/>
      <c r="VTU12" s="443"/>
      <c r="VTV12" s="443"/>
      <c r="VTW12" s="443"/>
      <c r="VTX12" s="443"/>
      <c r="VTY12" s="443"/>
      <c r="VTZ12" s="443"/>
      <c r="VUA12" s="443"/>
      <c r="VUB12" s="443"/>
      <c r="VUC12" s="443"/>
      <c r="VUD12" s="443"/>
      <c r="VUE12" s="443"/>
      <c r="VUF12" s="443"/>
      <c r="VUG12" s="443"/>
      <c r="VUH12" s="443"/>
      <c r="VUI12" s="443"/>
      <c r="VUJ12" s="443"/>
      <c r="VUK12" s="443"/>
      <c r="VUL12" s="443"/>
      <c r="VUM12" s="443"/>
      <c r="VUN12" s="443"/>
      <c r="VUO12" s="443"/>
      <c r="VUP12" s="443"/>
      <c r="VUQ12" s="443"/>
      <c r="VUR12" s="443"/>
      <c r="VUS12" s="443"/>
      <c r="VUT12" s="443"/>
      <c r="VUU12" s="443"/>
      <c r="VUV12" s="443"/>
      <c r="VUW12" s="443"/>
      <c r="VUX12" s="443"/>
      <c r="VUY12" s="443"/>
      <c r="VUZ12" s="443"/>
      <c r="VVA12" s="443"/>
      <c r="VVB12" s="443"/>
      <c r="VVC12" s="443"/>
      <c r="VVD12" s="443"/>
      <c r="VVE12" s="443"/>
      <c r="VVF12" s="443"/>
      <c r="VVG12" s="443"/>
      <c r="VVH12" s="443"/>
      <c r="VVI12" s="443"/>
      <c r="VVJ12" s="443"/>
      <c r="VVK12" s="443"/>
      <c r="VVL12" s="443"/>
      <c r="VVM12" s="443"/>
      <c r="VVN12" s="443"/>
      <c r="VVO12" s="443"/>
      <c r="VVP12" s="443"/>
      <c r="VVQ12" s="443"/>
      <c r="VVR12" s="443"/>
      <c r="VVS12" s="443"/>
      <c r="VVT12" s="443"/>
      <c r="VVU12" s="443"/>
      <c r="VVV12" s="443"/>
      <c r="VVW12" s="443"/>
      <c r="VVX12" s="443"/>
      <c r="VVY12" s="443"/>
      <c r="VVZ12" s="443"/>
      <c r="VWA12" s="443"/>
      <c r="VWB12" s="443"/>
      <c r="VWC12" s="443"/>
      <c r="VWD12" s="443"/>
      <c r="VWE12" s="443"/>
      <c r="VWF12" s="443"/>
      <c r="VWG12" s="443"/>
      <c r="VWH12" s="443"/>
      <c r="VWI12" s="443"/>
      <c r="VWJ12" s="443"/>
      <c r="VWK12" s="443"/>
      <c r="VWL12" s="443"/>
      <c r="VWM12" s="443"/>
      <c r="VWN12" s="443"/>
      <c r="VWO12" s="443"/>
      <c r="VWP12" s="443"/>
      <c r="VWQ12" s="443"/>
      <c r="VWR12" s="443"/>
      <c r="VWS12" s="443"/>
      <c r="VWT12" s="443"/>
      <c r="VWU12" s="443"/>
      <c r="VWV12" s="443"/>
      <c r="VWW12" s="443"/>
      <c r="VWX12" s="443"/>
      <c r="VWY12" s="443"/>
      <c r="VWZ12" s="443"/>
      <c r="VXA12" s="443"/>
      <c r="VXB12" s="443"/>
      <c r="VXC12" s="443"/>
      <c r="VXD12" s="443"/>
      <c r="VXE12" s="443"/>
      <c r="VXF12" s="443"/>
      <c r="VXG12" s="443"/>
      <c r="VXH12" s="443"/>
      <c r="VXI12" s="443"/>
      <c r="VXJ12" s="443"/>
      <c r="VXK12" s="443"/>
      <c r="VXL12" s="443"/>
      <c r="VXM12" s="443"/>
      <c r="VXN12" s="443"/>
      <c r="VXO12" s="443"/>
      <c r="VXP12" s="443"/>
      <c r="VXQ12" s="443"/>
      <c r="VXR12" s="443"/>
      <c r="VXS12" s="443"/>
      <c r="VXT12" s="443"/>
      <c r="VXU12" s="443"/>
      <c r="VXV12" s="443"/>
      <c r="VXW12" s="443"/>
      <c r="VXX12" s="443"/>
      <c r="VXY12" s="443"/>
      <c r="VXZ12" s="443"/>
      <c r="VYA12" s="443"/>
      <c r="VYB12" s="443"/>
      <c r="VYC12" s="443"/>
      <c r="VYD12" s="443"/>
      <c r="VYE12" s="443"/>
      <c r="VYF12" s="443"/>
      <c r="VYG12" s="443"/>
      <c r="VYH12" s="443"/>
      <c r="VYI12" s="443"/>
      <c r="VYJ12" s="443"/>
      <c r="VYK12" s="443"/>
      <c r="VYL12" s="443"/>
      <c r="VYM12" s="443"/>
      <c r="VYN12" s="443"/>
      <c r="VYO12" s="443"/>
      <c r="VYP12" s="443"/>
      <c r="VYQ12" s="443"/>
      <c r="VYR12" s="443"/>
      <c r="VYS12" s="443"/>
      <c r="VYT12" s="443"/>
      <c r="VYU12" s="443"/>
      <c r="VYV12" s="443"/>
      <c r="VYW12" s="443"/>
      <c r="VYX12" s="443"/>
      <c r="VYY12" s="443"/>
      <c r="VYZ12" s="443"/>
      <c r="VZA12" s="443"/>
      <c r="VZB12" s="443"/>
      <c r="VZC12" s="443"/>
      <c r="VZD12" s="443"/>
      <c r="VZE12" s="443"/>
      <c r="VZF12" s="443"/>
      <c r="VZG12" s="443"/>
      <c r="VZH12" s="443"/>
      <c r="VZI12" s="443"/>
      <c r="VZJ12" s="443"/>
      <c r="VZK12" s="443"/>
      <c r="VZL12" s="443"/>
      <c r="VZM12" s="443"/>
      <c r="VZN12" s="443"/>
      <c r="VZO12" s="443"/>
      <c r="VZP12" s="443"/>
      <c r="VZQ12" s="443"/>
      <c r="VZR12" s="443"/>
      <c r="VZS12" s="443"/>
      <c r="VZT12" s="443"/>
      <c r="VZU12" s="443"/>
      <c r="VZV12" s="443"/>
      <c r="VZW12" s="443"/>
      <c r="VZX12" s="443"/>
      <c r="VZY12" s="443"/>
      <c r="VZZ12" s="443"/>
      <c r="WAA12" s="443"/>
      <c r="WAB12" s="443"/>
      <c r="WAC12" s="443"/>
      <c r="WAD12" s="443"/>
      <c r="WAE12" s="443"/>
      <c r="WAF12" s="443"/>
      <c r="WAG12" s="443"/>
      <c r="WAH12" s="443"/>
      <c r="WAI12" s="443"/>
      <c r="WAJ12" s="443"/>
      <c r="WAK12" s="443"/>
      <c r="WAL12" s="443"/>
      <c r="WAM12" s="443"/>
      <c r="WAN12" s="443"/>
      <c r="WAO12" s="443"/>
      <c r="WAP12" s="443"/>
      <c r="WAQ12" s="443"/>
      <c r="WAR12" s="443"/>
      <c r="WAS12" s="443"/>
      <c r="WAT12" s="443"/>
      <c r="WAU12" s="443"/>
      <c r="WAV12" s="443"/>
      <c r="WAW12" s="443"/>
      <c r="WAX12" s="443"/>
      <c r="WAY12" s="443"/>
      <c r="WAZ12" s="443"/>
      <c r="WBA12" s="443"/>
      <c r="WBB12" s="443"/>
      <c r="WBC12" s="443"/>
      <c r="WBD12" s="443"/>
      <c r="WBE12" s="443"/>
      <c r="WBF12" s="443"/>
      <c r="WBG12" s="443"/>
      <c r="WBH12" s="443"/>
      <c r="WBI12" s="443"/>
      <c r="WBJ12" s="443"/>
      <c r="WBK12" s="443"/>
      <c r="WBL12" s="443"/>
      <c r="WBM12" s="443"/>
      <c r="WBN12" s="443"/>
      <c r="WBO12" s="443"/>
      <c r="WBP12" s="443"/>
      <c r="WBQ12" s="443"/>
      <c r="WBR12" s="443"/>
      <c r="WBS12" s="443"/>
      <c r="WBT12" s="443"/>
      <c r="WBU12" s="443"/>
      <c r="WBV12" s="443"/>
      <c r="WBW12" s="443"/>
      <c r="WBX12" s="443"/>
      <c r="WBY12" s="443"/>
      <c r="WBZ12" s="443"/>
      <c r="WCA12" s="443"/>
      <c r="WCB12" s="443"/>
      <c r="WCC12" s="443"/>
      <c r="WCD12" s="443"/>
      <c r="WCE12" s="443"/>
      <c r="WCF12" s="443"/>
      <c r="WCG12" s="443"/>
      <c r="WCH12" s="443"/>
      <c r="WCI12" s="443"/>
      <c r="WCJ12" s="443"/>
      <c r="WCK12" s="443"/>
      <c r="WCL12" s="443"/>
      <c r="WCM12" s="443"/>
      <c r="WCN12" s="443"/>
      <c r="WCO12" s="443"/>
      <c r="WCP12" s="443"/>
      <c r="WCQ12" s="443"/>
      <c r="WCR12" s="443"/>
      <c r="WCS12" s="443"/>
      <c r="WCT12" s="443"/>
      <c r="WCU12" s="443"/>
      <c r="WCV12" s="443"/>
      <c r="WCW12" s="443"/>
      <c r="WCX12" s="443"/>
      <c r="WCY12" s="443"/>
      <c r="WCZ12" s="443"/>
      <c r="WDA12" s="443"/>
      <c r="WDB12" s="443"/>
      <c r="WDC12" s="443"/>
      <c r="WDD12" s="443"/>
      <c r="WDE12" s="443"/>
      <c r="WDF12" s="443"/>
      <c r="WDG12" s="443"/>
      <c r="WDH12" s="443"/>
      <c r="WDI12" s="443"/>
      <c r="WDJ12" s="443"/>
      <c r="WDK12" s="443"/>
      <c r="WDL12" s="443"/>
      <c r="WDM12" s="443"/>
      <c r="WDN12" s="443"/>
      <c r="WDO12" s="443"/>
      <c r="WDP12" s="443"/>
      <c r="WDQ12" s="443"/>
      <c r="WDR12" s="443"/>
      <c r="WDS12" s="443"/>
      <c r="WDT12" s="443"/>
      <c r="WDU12" s="443"/>
      <c r="WDV12" s="443"/>
      <c r="WDW12" s="443"/>
      <c r="WDX12" s="443"/>
      <c r="WDY12" s="443"/>
      <c r="WDZ12" s="443"/>
      <c r="WEA12" s="443"/>
      <c r="WEB12" s="443"/>
      <c r="WEC12" s="443"/>
      <c r="WED12" s="443"/>
      <c r="WEE12" s="443"/>
      <c r="WEF12" s="443"/>
      <c r="WEG12" s="443"/>
      <c r="WEH12" s="443"/>
      <c r="WEI12" s="443"/>
      <c r="WEJ12" s="443"/>
      <c r="WEK12" s="443"/>
      <c r="WEL12" s="443"/>
      <c r="WEM12" s="443"/>
      <c r="WEN12" s="443"/>
      <c r="WEO12" s="443"/>
      <c r="WEP12" s="443"/>
      <c r="WEQ12" s="443"/>
      <c r="WER12" s="443"/>
      <c r="WES12" s="443"/>
      <c r="WET12" s="443"/>
      <c r="WEU12" s="443"/>
      <c r="WEV12" s="443"/>
      <c r="WEW12" s="443"/>
      <c r="WEX12" s="443"/>
      <c r="WEY12" s="443"/>
      <c r="WEZ12" s="443"/>
      <c r="WFA12" s="443"/>
      <c r="WFB12" s="443"/>
      <c r="WFC12" s="443"/>
      <c r="WFD12" s="443"/>
      <c r="WFE12" s="443"/>
      <c r="WFF12" s="443"/>
      <c r="WFG12" s="443"/>
      <c r="WFH12" s="443"/>
      <c r="WFI12" s="443"/>
      <c r="WFJ12" s="443"/>
      <c r="WFK12" s="443"/>
      <c r="WFL12" s="443"/>
      <c r="WFM12" s="443"/>
      <c r="WFN12" s="443"/>
      <c r="WFO12" s="443"/>
      <c r="WFP12" s="443"/>
      <c r="WFQ12" s="443"/>
      <c r="WFR12" s="443"/>
      <c r="WFS12" s="443"/>
      <c r="WFT12" s="443"/>
      <c r="WFU12" s="443"/>
      <c r="WFV12" s="443"/>
      <c r="WFW12" s="443"/>
      <c r="WFX12" s="443"/>
      <c r="WFY12" s="443"/>
      <c r="WFZ12" s="443"/>
      <c r="WGA12" s="443"/>
      <c r="WGB12" s="443"/>
      <c r="WGC12" s="443"/>
      <c r="WGD12" s="443"/>
      <c r="WGE12" s="443"/>
      <c r="WGF12" s="443"/>
      <c r="WGG12" s="443"/>
      <c r="WGH12" s="443"/>
      <c r="WGI12" s="443"/>
      <c r="WGJ12" s="443"/>
      <c r="WGK12" s="443"/>
      <c r="WGL12" s="443"/>
      <c r="WGM12" s="443"/>
      <c r="WGN12" s="443"/>
      <c r="WGO12" s="443"/>
      <c r="WGP12" s="443"/>
      <c r="WGQ12" s="443"/>
      <c r="WGR12" s="443"/>
      <c r="WGS12" s="443"/>
      <c r="WGT12" s="443"/>
      <c r="WGU12" s="443"/>
      <c r="WGV12" s="443"/>
      <c r="WGW12" s="443"/>
      <c r="WGX12" s="443"/>
      <c r="WGY12" s="443"/>
      <c r="WGZ12" s="443"/>
      <c r="WHA12" s="443"/>
      <c r="WHB12" s="443"/>
      <c r="WHC12" s="443"/>
      <c r="WHD12" s="443"/>
      <c r="WHE12" s="443"/>
      <c r="WHF12" s="443"/>
      <c r="WHG12" s="443"/>
      <c r="WHH12" s="443"/>
      <c r="WHI12" s="443"/>
      <c r="WHJ12" s="443"/>
      <c r="WHK12" s="443"/>
      <c r="WHL12" s="443"/>
      <c r="WHM12" s="443"/>
      <c r="WHN12" s="443"/>
      <c r="WHO12" s="443"/>
      <c r="WHP12" s="443"/>
      <c r="WHQ12" s="443"/>
      <c r="WHR12" s="443"/>
      <c r="WHS12" s="443"/>
      <c r="WHT12" s="443"/>
      <c r="WHU12" s="443"/>
      <c r="WHV12" s="443"/>
      <c r="WHW12" s="443"/>
      <c r="WHX12" s="443"/>
      <c r="WHY12" s="443"/>
      <c r="WHZ12" s="443"/>
      <c r="WIA12" s="443"/>
      <c r="WIB12" s="443"/>
      <c r="WIC12" s="443"/>
      <c r="WID12" s="443"/>
      <c r="WIE12" s="443"/>
      <c r="WIF12" s="443"/>
      <c r="WIG12" s="443"/>
      <c r="WIH12" s="443"/>
      <c r="WII12" s="443"/>
      <c r="WIJ12" s="443"/>
      <c r="WIK12" s="443"/>
      <c r="WIL12" s="443"/>
      <c r="WIM12" s="443"/>
      <c r="WIN12" s="443"/>
      <c r="WIO12" s="443"/>
      <c r="WIP12" s="443"/>
      <c r="WIQ12" s="443"/>
      <c r="WIR12" s="443"/>
      <c r="WIS12" s="443"/>
      <c r="WIT12" s="443"/>
      <c r="WIU12" s="443"/>
      <c r="WIV12" s="443"/>
      <c r="WIW12" s="443"/>
      <c r="WIX12" s="443"/>
      <c r="WIY12" s="443"/>
      <c r="WIZ12" s="443"/>
      <c r="WJA12" s="443"/>
      <c r="WJB12" s="443"/>
      <c r="WJC12" s="443"/>
      <c r="WJD12" s="443"/>
      <c r="WJE12" s="443"/>
      <c r="WJF12" s="443"/>
      <c r="WJG12" s="443"/>
      <c r="WJH12" s="443"/>
      <c r="WJI12" s="443"/>
      <c r="WJJ12" s="443"/>
      <c r="WJK12" s="443"/>
      <c r="WJL12" s="443"/>
      <c r="WJM12" s="443"/>
      <c r="WJN12" s="443"/>
      <c r="WJO12" s="443"/>
      <c r="WJP12" s="443"/>
      <c r="WJQ12" s="443"/>
      <c r="WJR12" s="443"/>
      <c r="WJS12" s="443"/>
      <c r="WJT12" s="443"/>
      <c r="WJU12" s="443"/>
      <c r="WJV12" s="443"/>
      <c r="WJW12" s="443"/>
      <c r="WJX12" s="443"/>
      <c r="WJY12" s="443"/>
      <c r="WJZ12" s="443"/>
      <c r="WKA12" s="443"/>
      <c r="WKB12" s="443"/>
      <c r="WKC12" s="443"/>
      <c r="WKD12" s="443"/>
      <c r="WKE12" s="443"/>
      <c r="WKF12" s="443"/>
      <c r="WKG12" s="443"/>
      <c r="WKH12" s="443"/>
      <c r="WKI12" s="443"/>
      <c r="WKJ12" s="443"/>
      <c r="WKK12" s="443"/>
      <c r="WKL12" s="443"/>
      <c r="WKM12" s="443"/>
      <c r="WKN12" s="443"/>
      <c r="WKO12" s="443"/>
      <c r="WKP12" s="443"/>
      <c r="WKQ12" s="443"/>
      <c r="WKR12" s="443"/>
      <c r="WKS12" s="443"/>
      <c r="WKT12" s="443"/>
      <c r="WKU12" s="443"/>
      <c r="WKV12" s="443"/>
      <c r="WKW12" s="443"/>
      <c r="WKX12" s="443"/>
      <c r="WKY12" s="443"/>
      <c r="WKZ12" s="443"/>
      <c r="WLA12" s="443"/>
      <c r="WLB12" s="443"/>
      <c r="WLC12" s="443"/>
      <c r="WLD12" s="443"/>
      <c r="WLE12" s="443"/>
      <c r="WLF12" s="443"/>
      <c r="WLG12" s="443"/>
      <c r="WLH12" s="443"/>
      <c r="WLI12" s="443"/>
      <c r="WLJ12" s="443"/>
      <c r="WLK12" s="443"/>
      <c r="WLL12" s="443"/>
      <c r="WLM12" s="443"/>
      <c r="WLN12" s="443"/>
      <c r="WLO12" s="443"/>
      <c r="WLP12" s="443"/>
      <c r="WLQ12" s="443"/>
      <c r="WLR12" s="443"/>
      <c r="WLS12" s="443"/>
      <c r="WLT12" s="443"/>
      <c r="WLU12" s="443"/>
      <c r="WLV12" s="443"/>
      <c r="WLW12" s="443"/>
      <c r="WLX12" s="443"/>
      <c r="WLY12" s="443"/>
      <c r="WLZ12" s="443"/>
      <c r="WMA12" s="443"/>
      <c r="WMB12" s="443"/>
      <c r="WMC12" s="443"/>
      <c r="WMD12" s="443"/>
      <c r="WME12" s="443"/>
      <c r="WMF12" s="443"/>
      <c r="WMG12" s="443"/>
      <c r="WMH12" s="443"/>
      <c r="WMI12" s="443"/>
      <c r="WMJ12" s="443"/>
      <c r="WMK12" s="443"/>
      <c r="WML12" s="443"/>
      <c r="WMM12" s="443"/>
      <c r="WMN12" s="443"/>
      <c r="WMO12" s="443"/>
      <c r="WMP12" s="443"/>
      <c r="WMQ12" s="443"/>
      <c r="WMR12" s="443"/>
      <c r="WMS12" s="443"/>
      <c r="WMT12" s="443"/>
      <c r="WMU12" s="443"/>
      <c r="WMV12" s="443"/>
      <c r="WMW12" s="443"/>
      <c r="WMX12" s="443"/>
      <c r="WMY12" s="443"/>
      <c r="WMZ12" s="443"/>
      <c r="WNA12" s="443"/>
      <c r="WNB12" s="443"/>
      <c r="WNC12" s="443"/>
      <c r="WND12" s="443"/>
      <c r="WNE12" s="443"/>
      <c r="WNF12" s="443"/>
      <c r="WNG12" s="443"/>
      <c r="WNH12" s="443"/>
      <c r="WNI12" s="443"/>
      <c r="WNJ12" s="443"/>
      <c r="WNK12" s="443"/>
      <c r="WNL12" s="443"/>
      <c r="WNM12" s="443"/>
      <c r="WNN12" s="443"/>
      <c r="WNO12" s="443"/>
      <c r="WNP12" s="443"/>
      <c r="WNQ12" s="443"/>
      <c r="WNR12" s="443"/>
      <c r="WNS12" s="443"/>
      <c r="WNT12" s="443"/>
      <c r="WNU12" s="443"/>
      <c r="WNV12" s="443"/>
      <c r="WNW12" s="443"/>
      <c r="WNX12" s="443"/>
      <c r="WNY12" s="443"/>
      <c r="WNZ12" s="443"/>
      <c r="WOA12" s="443"/>
      <c r="WOB12" s="443"/>
      <c r="WOC12" s="443"/>
      <c r="WOD12" s="443"/>
      <c r="WOE12" s="443"/>
      <c r="WOF12" s="443"/>
      <c r="WOG12" s="443"/>
      <c r="WOH12" s="443"/>
      <c r="WOI12" s="443"/>
      <c r="WOJ12" s="443"/>
      <c r="WOK12" s="443"/>
      <c r="WOL12" s="443"/>
      <c r="WOM12" s="443"/>
      <c r="WON12" s="443"/>
      <c r="WOO12" s="443"/>
      <c r="WOP12" s="443"/>
      <c r="WOQ12" s="443"/>
      <c r="WOR12" s="443"/>
      <c r="WOS12" s="443"/>
      <c r="WOT12" s="443"/>
      <c r="WOU12" s="443"/>
      <c r="WOV12" s="443"/>
      <c r="WOW12" s="443"/>
      <c r="WOX12" s="443"/>
      <c r="WOY12" s="443"/>
      <c r="WOZ12" s="443"/>
      <c r="WPA12" s="443"/>
      <c r="WPB12" s="443"/>
      <c r="WPC12" s="443"/>
      <c r="WPD12" s="443"/>
      <c r="WPE12" s="443"/>
      <c r="WPF12" s="443"/>
      <c r="WPG12" s="443"/>
      <c r="WPH12" s="443"/>
      <c r="WPI12" s="443"/>
      <c r="WPJ12" s="443"/>
      <c r="WPK12" s="443"/>
      <c r="WPL12" s="443"/>
      <c r="WPM12" s="443"/>
      <c r="WPN12" s="443"/>
      <c r="WPO12" s="443"/>
      <c r="WPP12" s="443"/>
      <c r="WPQ12" s="443"/>
      <c r="WPR12" s="443"/>
      <c r="WPS12" s="443"/>
      <c r="WPT12" s="443"/>
      <c r="WPU12" s="443"/>
      <c r="WPV12" s="443"/>
      <c r="WPW12" s="443"/>
      <c r="WPX12" s="443"/>
      <c r="WPY12" s="443"/>
      <c r="WPZ12" s="443"/>
      <c r="WQA12" s="443"/>
      <c r="WQB12" s="443"/>
      <c r="WQC12" s="443"/>
      <c r="WQD12" s="443"/>
      <c r="WQE12" s="443"/>
      <c r="WQF12" s="443"/>
      <c r="WQG12" s="443"/>
      <c r="WQH12" s="443"/>
      <c r="WQI12" s="443"/>
      <c r="WQJ12" s="443"/>
      <c r="WQK12" s="443"/>
      <c r="WQL12" s="443"/>
      <c r="WQM12" s="443"/>
      <c r="WQN12" s="443"/>
      <c r="WQO12" s="443"/>
      <c r="WQP12" s="443"/>
      <c r="WQQ12" s="443"/>
      <c r="WQR12" s="443"/>
      <c r="WQS12" s="443"/>
      <c r="WQT12" s="443"/>
      <c r="WQU12" s="443"/>
      <c r="WQV12" s="443"/>
      <c r="WQW12" s="443"/>
      <c r="WQX12" s="443"/>
      <c r="WQY12" s="443"/>
      <c r="WQZ12" s="443"/>
      <c r="WRA12" s="443"/>
      <c r="WRB12" s="443"/>
      <c r="WRC12" s="443"/>
      <c r="WRD12" s="443"/>
      <c r="WRE12" s="443"/>
      <c r="WRF12" s="443"/>
      <c r="WRG12" s="443"/>
      <c r="WRH12" s="443"/>
      <c r="WRI12" s="443"/>
      <c r="WRJ12" s="443"/>
      <c r="WRK12" s="443"/>
      <c r="WRL12" s="443"/>
      <c r="WRM12" s="443"/>
      <c r="WRN12" s="443"/>
      <c r="WRO12" s="443"/>
      <c r="WRP12" s="443"/>
      <c r="WRQ12" s="443"/>
      <c r="WRR12" s="443"/>
      <c r="WRS12" s="443"/>
      <c r="WRT12" s="443"/>
      <c r="WRU12" s="443"/>
      <c r="WRV12" s="443"/>
      <c r="WRW12" s="443"/>
      <c r="WRX12" s="443"/>
      <c r="WRY12" s="443"/>
      <c r="WRZ12" s="443"/>
      <c r="WSA12" s="443"/>
      <c r="WSB12" s="443"/>
      <c r="WSC12" s="443"/>
      <c r="WSD12" s="443"/>
      <c r="WSE12" s="443"/>
      <c r="WSF12" s="443"/>
      <c r="WSG12" s="443"/>
      <c r="WSH12" s="443"/>
      <c r="WSI12" s="443"/>
      <c r="WSJ12" s="443"/>
      <c r="WSK12" s="443"/>
      <c r="WSL12" s="443"/>
      <c r="WSM12" s="443"/>
      <c r="WSN12" s="443"/>
      <c r="WSO12" s="443"/>
      <c r="WSP12" s="443"/>
      <c r="WSQ12" s="443"/>
      <c r="WSR12" s="443"/>
      <c r="WSS12" s="443"/>
      <c r="WST12" s="443"/>
      <c r="WSU12" s="443"/>
      <c r="WSV12" s="443"/>
      <c r="WSW12" s="443"/>
      <c r="WSX12" s="443"/>
      <c r="WSY12" s="443"/>
      <c r="WSZ12" s="443"/>
    </row>
    <row r="13" spans="1:16068" s="444" customFormat="1" ht="28.5" customHeight="1">
      <c r="A13" s="436" t="s">
        <v>19</v>
      </c>
      <c r="B13" s="445" t="s">
        <v>1028</v>
      </c>
      <c r="C13" s="438"/>
      <c r="D13" s="438"/>
      <c r="E13" s="439"/>
      <c r="F13" s="439"/>
      <c r="G13" s="438"/>
      <c r="H13" s="416">
        <f>H14</f>
        <v>9000</v>
      </c>
      <c r="I13" s="416">
        <f t="shared" si="2"/>
        <v>9000</v>
      </c>
      <c r="J13" s="416">
        <f t="shared" si="2"/>
        <v>0</v>
      </c>
      <c r="K13" s="416">
        <f t="shared" si="2"/>
        <v>0</v>
      </c>
      <c r="L13" s="416">
        <f t="shared" si="2"/>
        <v>0</v>
      </c>
      <c r="M13" s="416">
        <f t="shared" si="2"/>
        <v>0</v>
      </c>
      <c r="N13" s="416">
        <f t="shared" si="2"/>
        <v>0</v>
      </c>
      <c r="O13" s="416">
        <f t="shared" si="2"/>
        <v>0</v>
      </c>
      <c r="P13" s="416">
        <f t="shared" si="2"/>
        <v>0</v>
      </c>
      <c r="Q13" s="416">
        <f t="shared" si="2"/>
        <v>0</v>
      </c>
      <c r="R13" s="416">
        <f t="shared" si="2"/>
        <v>0</v>
      </c>
      <c r="S13" s="416">
        <f t="shared" si="2"/>
        <v>0</v>
      </c>
      <c r="T13" s="416">
        <f t="shared" si="2"/>
        <v>0</v>
      </c>
      <c r="U13" s="416">
        <f t="shared" si="2"/>
        <v>0</v>
      </c>
      <c r="V13" s="416">
        <f t="shared" si="2"/>
        <v>0</v>
      </c>
      <c r="W13" s="416">
        <f t="shared" si="2"/>
        <v>0</v>
      </c>
      <c r="X13" s="416">
        <f t="shared" si="2"/>
        <v>0</v>
      </c>
      <c r="Y13" s="416">
        <f t="shared" si="2"/>
        <v>0</v>
      </c>
      <c r="Z13" s="416">
        <f t="shared" si="2"/>
        <v>0</v>
      </c>
      <c r="AA13" s="416">
        <f t="shared" si="2"/>
        <v>0</v>
      </c>
      <c r="AB13" s="416">
        <f t="shared" si="2"/>
        <v>0</v>
      </c>
      <c r="AC13" s="416">
        <f t="shared" si="2"/>
        <v>0</v>
      </c>
      <c r="AD13" s="416">
        <f t="shared" si="2"/>
        <v>0</v>
      </c>
      <c r="AE13" s="416">
        <f t="shared" si="2"/>
        <v>0</v>
      </c>
      <c r="AF13" s="416">
        <f t="shared" si="2"/>
        <v>0</v>
      </c>
      <c r="AG13" s="416">
        <f t="shared" si="2"/>
        <v>0</v>
      </c>
      <c r="AH13" s="416">
        <f t="shared" si="2"/>
        <v>0</v>
      </c>
      <c r="AI13" s="416">
        <f t="shared" si="2"/>
        <v>0</v>
      </c>
      <c r="AJ13" s="416">
        <f t="shared" si="2"/>
        <v>0</v>
      </c>
      <c r="AK13" s="416">
        <f t="shared" si="2"/>
        <v>0</v>
      </c>
      <c r="AL13" s="416">
        <f t="shared" si="2"/>
        <v>0</v>
      </c>
      <c r="AM13" s="416">
        <f t="shared" si="2"/>
        <v>0</v>
      </c>
      <c r="AN13" s="416">
        <f t="shared" si="2"/>
        <v>0</v>
      </c>
      <c r="AO13" s="416">
        <f t="shared" si="2"/>
        <v>0</v>
      </c>
      <c r="AP13" s="416">
        <f t="shared" si="2"/>
        <v>8900</v>
      </c>
      <c r="AQ13" s="416">
        <f t="shared" si="2"/>
        <v>0</v>
      </c>
      <c r="AR13" s="416">
        <f t="shared" si="2"/>
        <v>8900</v>
      </c>
      <c r="AS13" s="416">
        <f t="shared" si="2"/>
        <v>0</v>
      </c>
      <c r="AT13" s="416">
        <f t="shared" si="2"/>
        <v>0</v>
      </c>
      <c r="AU13" s="416">
        <f t="shared" si="2"/>
        <v>0</v>
      </c>
      <c r="AV13" s="416">
        <f t="shared" si="2"/>
        <v>0</v>
      </c>
      <c r="AW13" s="416">
        <f t="shared" si="2"/>
        <v>0</v>
      </c>
      <c r="AX13" s="416">
        <f t="shared" si="2"/>
        <v>0</v>
      </c>
      <c r="AY13" s="416">
        <f t="shared" si="2"/>
        <v>0</v>
      </c>
      <c r="AZ13" s="416">
        <f t="shared" si="2"/>
        <v>0</v>
      </c>
      <c r="BA13" s="416">
        <f t="shared" si="2"/>
        <v>0</v>
      </c>
      <c r="BB13" s="416">
        <f t="shared" si="2"/>
        <v>0</v>
      </c>
      <c r="BC13" s="416">
        <f t="shared" si="2"/>
        <v>0</v>
      </c>
      <c r="BD13" s="416">
        <f t="shared" si="2"/>
        <v>0</v>
      </c>
      <c r="BE13" s="416">
        <f t="shared" si="2"/>
        <v>0</v>
      </c>
      <c r="BF13" s="416">
        <f t="shared" si="2"/>
        <v>8900</v>
      </c>
      <c r="BG13" s="416">
        <f t="shared" si="2"/>
        <v>0</v>
      </c>
      <c r="BH13" s="416">
        <f t="shared" ref="BH13" si="3">BH14</f>
        <v>0</v>
      </c>
      <c r="BI13" s="440"/>
      <c r="BJ13" s="440"/>
      <c r="BK13" s="440"/>
      <c r="BL13" s="440"/>
      <c r="BM13" s="440"/>
      <c r="BN13" s="440"/>
      <c r="BO13" s="440"/>
      <c r="BP13" s="440"/>
      <c r="BQ13" s="440"/>
      <c r="BR13" s="441"/>
      <c r="BS13" s="441"/>
      <c r="BT13" s="441"/>
      <c r="BU13" s="441"/>
      <c r="BV13" s="441"/>
      <c r="BW13" s="441"/>
      <c r="BX13" s="441"/>
      <c r="BY13" s="441"/>
      <c r="BZ13" s="441"/>
      <c r="CA13" s="441"/>
      <c r="CB13" s="441"/>
      <c r="CC13" s="441"/>
      <c r="CD13" s="441"/>
      <c r="CE13" s="441"/>
      <c r="CF13" s="441"/>
      <c r="CG13" s="441"/>
      <c r="CH13" s="441"/>
      <c r="CI13" s="441"/>
      <c r="CJ13" s="441"/>
      <c r="CK13" s="441"/>
      <c r="CL13" s="441"/>
      <c r="CM13" s="441"/>
      <c r="CN13" s="441"/>
      <c r="CO13" s="441"/>
      <c r="CP13" s="441"/>
      <c r="CQ13" s="441"/>
      <c r="CR13" s="441"/>
      <c r="CS13" s="441"/>
      <c r="CT13" s="441"/>
      <c r="CU13" s="441"/>
      <c r="CV13" s="441"/>
      <c r="CW13" s="442"/>
      <c r="CX13" s="443"/>
      <c r="CY13" s="443"/>
      <c r="CZ13" s="443"/>
      <c r="DA13" s="443"/>
      <c r="DB13" s="443"/>
      <c r="DC13" s="443"/>
      <c r="DD13" s="443"/>
      <c r="DE13" s="443"/>
      <c r="DF13" s="443"/>
      <c r="DG13" s="443"/>
      <c r="DH13" s="443"/>
      <c r="DI13" s="443"/>
      <c r="DJ13" s="443"/>
      <c r="DK13" s="443"/>
      <c r="DL13" s="443"/>
      <c r="DM13" s="443"/>
      <c r="DN13" s="443"/>
      <c r="DO13" s="443"/>
      <c r="DP13" s="443"/>
      <c r="DQ13" s="443"/>
      <c r="DR13" s="443"/>
      <c r="DS13" s="443"/>
      <c r="DT13" s="443"/>
      <c r="DU13" s="443"/>
      <c r="DV13" s="443"/>
      <c r="DW13" s="443"/>
      <c r="DX13" s="443"/>
      <c r="DY13" s="443"/>
      <c r="DZ13" s="443"/>
      <c r="EA13" s="443"/>
      <c r="EB13" s="443"/>
      <c r="EC13" s="443"/>
      <c r="ED13" s="443"/>
      <c r="EE13" s="443"/>
      <c r="EF13" s="443"/>
      <c r="EG13" s="443"/>
      <c r="EH13" s="443"/>
      <c r="EI13" s="443"/>
      <c r="EJ13" s="443"/>
      <c r="EK13" s="443"/>
      <c r="EL13" s="443"/>
      <c r="EM13" s="443"/>
      <c r="EN13" s="443"/>
      <c r="EO13" s="443"/>
      <c r="EP13" s="443"/>
      <c r="EQ13" s="443"/>
      <c r="ER13" s="443"/>
      <c r="ES13" s="443"/>
      <c r="ET13" s="443"/>
      <c r="EU13" s="443"/>
      <c r="EV13" s="443"/>
      <c r="EW13" s="443"/>
      <c r="EX13" s="443"/>
      <c r="EY13" s="443"/>
      <c r="EZ13" s="443"/>
      <c r="FA13" s="443"/>
      <c r="FB13" s="443"/>
      <c r="FC13" s="443"/>
      <c r="FD13" s="443"/>
      <c r="FE13" s="443"/>
      <c r="FF13" s="443"/>
      <c r="FG13" s="443"/>
      <c r="FH13" s="443"/>
      <c r="FI13" s="443"/>
      <c r="FJ13" s="443"/>
      <c r="FK13" s="443"/>
      <c r="FL13" s="443"/>
      <c r="FM13" s="443"/>
      <c r="FN13" s="443"/>
      <c r="FO13" s="443"/>
      <c r="FP13" s="443"/>
      <c r="FQ13" s="443"/>
      <c r="FR13" s="443"/>
      <c r="FS13" s="443"/>
      <c r="FT13" s="443"/>
      <c r="FU13" s="443"/>
      <c r="FV13" s="443"/>
      <c r="FW13" s="443"/>
      <c r="FX13" s="443"/>
      <c r="FY13" s="443"/>
      <c r="FZ13" s="443"/>
      <c r="GA13" s="443"/>
      <c r="GB13" s="443"/>
      <c r="GC13" s="443"/>
      <c r="GD13" s="443"/>
      <c r="GE13" s="443"/>
      <c r="GF13" s="443"/>
      <c r="GG13" s="443"/>
      <c r="GH13" s="443"/>
      <c r="GI13" s="443"/>
      <c r="GJ13" s="443"/>
      <c r="GK13" s="443"/>
      <c r="GL13" s="443"/>
      <c r="GM13" s="443"/>
      <c r="GN13" s="443"/>
      <c r="GO13" s="443"/>
      <c r="GP13" s="443"/>
      <c r="GQ13" s="443"/>
      <c r="GR13" s="443"/>
      <c r="GS13" s="443"/>
      <c r="GT13" s="443"/>
      <c r="GU13" s="443"/>
      <c r="GV13" s="443"/>
      <c r="GW13" s="443"/>
      <c r="GX13" s="443"/>
      <c r="GY13" s="443"/>
      <c r="GZ13" s="443"/>
      <c r="HA13" s="443"/>
      <c r="HB13" s="443"/>
      <c r="HC13" s="443"/>
      <c r="HD13" s="443"/>
      <c r="HE13" s="443"/>
      <c r="HF13" s="443"/>
      <c r="HG13" s="443"/>
      <c r="HH13" s="443"/>
      <c r="HI13" s="443"/>
      <c r="HJ13" s="443"/>
      <c r="HK13" s="443"/>
      <c r="HL13" s="443"/>
      <c r="HM13" s="443"/>
      <c r="HN13" s="443"/>
      <c r="HO13" s="443"/>
      <c r="HP13" s="443"/>
      <c r="HQ13" s="443"/>
      <c r="HR13" s="443"/>
      <c r="HS13" s="443"/>
      <c r="HT13" s="443"/>
      <c r="HU13" s="443"/>
      <c r="HV13" s="443"/>
      <c r="HW13" s="443"/>
      <c r="HX13" s="443"/>
      <c r="HY13" s="443"/>
      <c r="HZ13" s="443"/>
      <c r="IA13" s="443"/>
      <c r="IB13" s="443"/>
      <c r="IC13" s="443"/>
      <c r="ID13" s="443"/>
      <c r="IE13" s="443"/>
      <c r="IF13" s="443"/>
      <c r="IG13" s="443"/>
      <c r="IH13" s="443"/>
      <c r="II13" s="443"/>
      <c r="IJ13" s="443"/>
      <c r="IK13" s="443"/>
      <c r="IL13" s="443"/>
      <c r="IM13" s="443"/>
      <c r="IN13" s="443"/>
      <c r="IO13" s="443"/>
      <c r="IP13" s="443"/>
      <c r="IQ13" s="443"/>
      <c r="IR13" s="443"/>
      <c r="IS13" s="443"/>
      <c r="IT13" s="443"/>
      <c r="IU13" s="443"/>
      <c r="IV13" s="443"/>
      <c r="IW13" s="443"/>
      <c r="IX13" s="443"/>
      <c r="IY13" s="443"/>
      <c r="IZ13" s="443"/>
      <c r="JA13" s="443"/>
      <c r="JB13" s="443"/>
      <c r="JC13" s="443"/>
      <c r="JD13" s="443"/>
      <c r="JE13" s="443"/>
      <c r="JF13" s="443"/>
      <c r="JG13" s="443"/>
      <c r="JH13" s="443"/>
      <c r="JI13" s="443"/>
      <c r="JJ13" s="443"/>
      <c r="JK13" s="443"/>
      <c r="JL13" s="443"/>
      <c r="JM13" s="443"/>
      <c r="JN13" s="443"/>
      <c r="JO13" s="443"/>
      <c r="JP13" s="443"/>
      <c r="JQ13" s="443"/>
      <c r="JR13" s="443"/>
      <c r="JS13" s="443"/>
      <c r="JT13" s="443"/>
      <c r="JU13" s="443"/>
      <c r="JV13" s="443"/>
      <c r="JW13" s="443"/>
      <c r="JX13" s="443"/>
      <c r="JY13" s="443"/>
      <c r="JZ13" s="443"/>
      <c r="KA13" s="443"/>
      <c r="KB13" s="443"/>
      <c r="KC13" s="443"/>
      <c r="KD13" s="443"/>
      <c r="KE13" s="443"/>
      <c r="KF13" s="443"/>
      <c r="KG13" s="443"/>
      <c r="KH13" s="443"/>
      <c r="KI13" s="443"/>
      <c r="KJ13" s="443"/>
      <c r="KK13" s="443"/>
      <c r="KL13" s="443"/>
      <c r="KM13" s="443"/>
      <c r="KN13" s="443"/>
      <c r="KO13" s="443"/>
      <c r="KP13" s="443"/>
      <c r="KQ13" s="443"/>
      <c r="KR13" s="443"/>
      <c r="KS13" s="443"/>
      <c r="KT13" s="443"/>
      <c r="KU13" s="443"/>
      <c r="KV13" s="443"/>
      <c r="KW13" s="443"/>
      <c r="KX13" s="443"/>
      <c r="KY13" s="443"/>
      <c r="KZ13" s="443"/>
      <c r="LA13" s="443"/>
      <c r="LB13" s="443"/>
      <c r="LC13" s="443"/>
      <c r="LD13" s="443"/>
      <c r="LE13" s="443"/>
      <c r="LF13" s="443"/>
      <c r="LG13" s="443"/>
      <c r="LH13" s="443"/>
      <c r="LI13" s="443"/>
      <c r="LJ13" s="443"/>
      <c r="LK13" s="443"/>
      <c r="LL13" s="443"/>
      <c r="LM13" s="443"/>
      <c r="LN13" s="443"/>
      <c r="LO13" s="443"/>
      <c r="LP13" s="443"/>
      <c r="LQ13" s="443"/>
      <c r="LR13" s="443"/>
      <c r="LS13" s="443"/>
      <c r="LT13" s="443"/>
      <c r="LU13" s="443"/>
      <c r="LV13" s="443"/>
      <c r="LW13" s="443"/>
      <c r="LX13" s="443"/>
      <c r="LY13" s="443"/>
      <c r="LZ13" s="443"/>
      <c r="MA13" s="443"/>
      <c r="MB13" s="443"/>
      <c r="MC13" s="443"/>
      <c r="MD13" s="443"/>
      <c r="ME13" s="443"/>
      <c r="MF13" s="443"/>
      <c r="MG13" s="443"/>
      <c r="MH13" s="443"/>
      <c r="MI13" s="443"/>
      <c r="MJ13" s="443"/>
      <c r="MK13" s="443"/>
      <c r="ML13" s="443"/>
      <c r="MM13" s="443"/>
      <c r="MN13" s="443"/>
      <c r="MO13" s="443"/>
      <c r="MP13" s="443"/>
      <c r="MQ13" s="443"/>
      <c r="MR13" s="443"/>
      <c r="MS13" s="443"/>
      <c r="MT13" s="443"/>
      <c r="MU13" s="443"/>
      <c r="MV13" s="443"/>
      <c r="MW13" s="443"/>
      <c r="MX13" s="443"/>
      <c r="MY13" s="443"/>
      <c r="MZ13" s="443"/>
      <c r="NA13" s="443"/>
      <c r="NB13" s="443"/>
      <c r="NC13" s="443"/>
      <c r="ND13" s="443"/>
      <c r="NE13" s="443"/>
      <c r="NF13" s="443"/>
      <c r="NG13" s="443"/>
      <c r="NH13" s="443"/>
      <c r="NI13" s="443"/>
      <c r="NJ13" s="443"/>
      <c r="NK13" s="443"/>
      <c r="NL13" s="443"/>
      <c r="NM13" s="443"/>
      <c r="NN13" s="443"/>
      <c r="NO13" s="443"/>
      <c r="NP13" s="443"/>
      <c r="NQ13" s="443"/>
      <c r="NR13" s="443"/>
      <c r="NS13" s="443"/>
      <c r="NT13" s="443"/>
      <c r="NU13" s="443"/>
      <c r="NV13" s="443"/>
      <c r="NW13" s="443"/>
      <c r="NX13" s="443"/>
      <c r="NY13" s="443"/>
      <c r="NZ13" s="443"/>
      <c r="OA13" s="443"/>
      <c r="OB13" s="443"/>
      <c r="OC13" s="443"/>
      <c r="OD13" s="443"/>
      <c r="OE13" s="443"/>
      <c r="OF13" s="443"/>
      <c r="OG13" s="443"/>
      <c r="OH13" s="443"/>
      <c r="OI13" s="443"/>
      <c r="OJ13" s="443"/>
      <c r="OK13" s="443"/>
      <c r="OL13" s="443"/>
      <c r="OM13" s="443"/>
      <c r="ON13" s="443"/>
      <c r="OO13" s="443"/>
      <c r="OP13" s="443"/>
      <c r="OQ13" s="443"/>
      <c r="OR13" s="443"/>
      <c r="OS13" s="443"/>
      <c r="OT13" s="443"/>
      <c r="OU13" s="443"/>
      <c r="OV13" s="443"/>
      <c r="OW13" s="443"/>
      <c r="OX13" s="443"/>
      <c r="OY13" s="443"/>
      <c r="OZ13" s="443"/>
      <c r="PA13" s="443"/>
      <c r="PB13" s="443"/>
      <c r="PC13" s="443"/>
      <c r="PD13" s="443"/>
      <c r="PE13" s="443"/>
      <c r="PF13" s="443"/>
      <c r="PG13" s="443"/>
      <c r="PH13" s="443"/>
      <c r="PI13" s="443"/>
      <c r="PJ13" s="443"/>
      <c r="PK13" s="443"/>
      <c r="PL13" s="443"/>
      <c r="PM13" s="443"/>
      <c r="PN13" s="443"/>
      <c r="PO13" s="443"/>
      <c r="PP13" s="443"/>
      <c r="PQ13" s="443"/>
      <c r="PR13" s="443"/>
      <c r="PS13" s="443"/>
      <c r="PT13" s="443"/>
      <c r="PU13" s="443"/>
      <c r="PV13" s="443"/>
      <c r="PW13" s="443"/>
      <c r="PX13" s="443"/>
      <c r="PY13" s="443"/>
      <c r="PZ13" s="443"/>
      <c r="QA13" s="443"/>
      <c r="QB13" s="443"/>
      <c r="QC13" s="443"/>
      <c r="QD13" s="443"/>
      <c r="QE13" s="443"/>
      <c r="QF13" s="443"/>
      <c r="QG13" s="443"/>
      <c r="QH13" s="443"/>
      <c r="QI13" s="443"/>
      <c r="QJ13" s="443"/>
      <c r="QK13" s="443"/>
      <c r="QL13" s="443"/>
      <c r="QM13" s="443"/>
      <c r="QN13" s="443"/>
      <c r="QO13" s="443"/>
      <c r="QP13" s="443"/>
      <c r="QQ13" s="443"/>
      <c r="QR13" s="443"/>
      <c r="QS13" s="443"/>
      <c r="QT13" s="443"/>
      <c r="QU13" s="443"/>
      <c r="QV13" s="443"/>
      <c r="QW13" s="443"/>
      <c r="QX13" s="443"/>
      <c r="QY13" s="443"/>
      <c r="QZ13" s="443"/>
      <c r="RA13" s="443"/>
      <c r="RB13" s="443"/>
      <c r="RC13" s="443"/>
      <c r="RD13" s="443"/>
      <c r="RE13" s="443"/>
      <c r="RF13" s="443"/>
      <c r="RG13" s="443"/>
      <c r="RH13" s="443"/>
      <c r="RI13" s="443"/>
      <c r="RJ13" s="443"/>
      <c r="RK13" s="443"/>
      <c r="RL13" s="443"/>
      <c r="RM13" s="443"/>
      <c r="RN13" s="443"/>
      <c r="RO13" s="443"/>
      <c r="RP13" s="443"/>
      <c r="RQ13" s="443"/>
      <c r="RR13" s="443"/>
      <c r="RS13" s="443"/>
      <c r="RT13" s="443"/>
      <c r="RU13" s="443"/>
      <c r="RV13" s="443"/>
      <c r="RW13" s="443"/>
      <c r="RX13" s="443"/>
      <c r="RY13" s="443"/>
      <c r="RZ13" s="443"/>
      <c r="SA13" s="443"/>
      <c r="SB13" s="443"/>
      <c r="SC13" s="443"/>
      <c r="SD13" s="443"/>
      <c r="SE13" s="443"/>
      <c r="SF13" s="443"/>
      <c r="SG13" s="443"/>
      <c r="SH13" s="443"/>
      <c r="SI13" s="443"/>
      <c r="SJ13" s="443"/>
      <c r="SK13" s="443"/>
      <c r="SL13" s="443"/>
      <c r="SM13" s="443"/>
      <c r="SN13" s="443"/>
      <c r="SO13" s="443"/>
      <c r="SP13" s="443"/>
      <c r="SQ13" s="443"/>
      <c r="SR13" s="443"/>
      <c r="SS13" s="443"/>
      <c r="ST13" s="443"/>
      <c r="SU13" s="443"/>
      <c r="SV13" s="443"/>
      <c r="SW13" s="443"/>
      <c r="SX13" s="443"/>
      <c r="SY13" s="443"/>
      <c r="SZ13" s="443"/>
      <c r="TA13" s="443"/>
      <c r="TB13" s="443"/>
      <c r="TC13" s="443"/>
      <c r="TD13" s="443"/>
      <c r="TE13" s="443"/>
      <c r="TF13" s="443"/>
      <c r="TG13" s="443"/>
      <c r="TH13" s="443"/>
      <c r="TI13" s="443"/>
      <c r="TJ13" s="443"/>
      <c r="TK13" s="443"/>
      <c r="TL13" s="443"/>
      <c r="TM13" s="443"/>
      <c r="TN13" s="443"/>
      <c r="TO13" s="443"/>
      <c r="TP13" s="443"/>
      <c r="TQ13" s="443"/>
      <c r="TR13" s="443"/>
      <c r="TS13" s="443"/>
      <c r="TT13" s="443"/>
      <c r="TU13" s="443"/>
      <c r="TV13" s="443"/>
      <c r="TW13" s="443"/>
      <c r="TX13" s="443"/>
      <c r="TY13" s="443"/>
      <c r="TZ13" s="443"/>
      <c r="UA13" s="443"/>
      <c r="UB13" s="443"/>
      <c r="UC13" s="443"/>
      <c r="UD13" s="443"/>
      <c r="UE13" s="443"/>
      <c r="UF13" s="443"/>
      <c r="UG13" s="443"/>
      <c r="UH13" s="443"/>
      <c r="UI13" s="443"/>
      <c r="UJ13" s="443"/>
      <c r="UK13" s="443"/>
      <c r="UL13" s="443"/>
      <c r="UM13" s="443"/>
      <c r="UN13" s="443"/>
      <c r="UO13" s="443"/>
      <c r="UP13" s="443"/>
      <c r="UQ13" s="443"/>
      <c r="UR13" s="443"/>
      <c r="US13" s="443"/>
      <c r="UT13" s="443"/>
      <c r="UU13" s="443"/>
      <c r="UV13" s="443"/>
      <c r="UW13" s="443"/>
      <c r="UX13" s="443"/>
      <c r="UY13" s="443"/>
      <c r="UZ13" s="443"/>
      <c r="VA13" s="443"/>
      <c r="VB13" s="443"/>
      <c r="VC13" s="443"/>
      <c r="VD13" s="443"/>
      <c r="VE13" s="443"/>
      <c r="VF13" s="443"/>
      <c r="VG13" s="443"/>
      <c r="VH13" s="443"/>
      <c r="VI13" s="443"/>
      <c r="VJ13" s="443"/>
      <c r="VK13" s="443"/>
      <c r="VL13" s="443"/>
      <c r="VM13" s="443"/>
      <c r="VN13" s="443"/>
      <c r="VO13" s="443"/>
      <c r="VP13" s="443"/>
      <c r="VQ13" s="443"/>
      <c r="VR13" s="443"/>
      <c r="VS13" s="443"/>
      <c r="VT13" s="443"/>
      <c r="VU13" s="443"/>
      <c r="VV13" s="443"/>
      <c r="VW13" s="443"/>
      <c r="VX13" s="443"/>
      <c r="VY13" s="443"/>
      <c r="VZ13" s="443"/>
      <c r="WA13" s="443"/>
      <c r="WB13" s="443"/>
      <c r="WC13" s="443"/>
      <c r="WD13" s="443"/>
      <c r="WE13" s="443"/>
      <c r="WF13" s="443"/>
      <c r="WG13" s="443"/>
      <c r="WH13" s="443"/>
      <c r="WI13" s="443"/>
      <c r="WJ13" s="443"/>
      <c r="WK13" s="443"/>
      <c r="WL13" s="443"/>
      <c r="WM13" s="443"/>
      <c r="WN13" s="443"/>
      <c r="WO13" s="443"/>
      <c r="WP13" s="443"/>
      <c r="WQ13" s="443"/>
      <c r="WR13" s="443"/>
      <c r="WS13" s="443"/>
      <c r="WT13" s="443"/>
      <c r="WU13" s="443"/>
      <c r="WV13" s="443"/>
      <c r="WW13" s="443"/>
      <c r="WX13" s="443"/>
      <c r="WY13" s="443"/>
      <c r="WZ13" s="443"/>
      <c r="XA13" s="443"/>
      <c r="XB13" s="443"/>
      <c r="XC13" s="443"/>
      <c r="XD13" s="443"/>
      <c r="XE13" s="443"/>
      <c r="XF13" s="443"/>
      <c r="XG13" s="443"/>
      <c r="XH13" s="443"/>
      <c r="XI13" s="443"/>
      <c r="XJ13" s="443"/>
      <c r="XK13" s="443"/>
      <c r="XL13" s="443"/>
      <c r="XM13" s="443"/>
      <c r="XN13" s="443"/>
      <c r="XO13" s="443"/>
      <c r="XP13" s="443"/>
      <c r="XQ13" s="443"/>
      <c r="XR13" s="443"/>
      <c r="XS13" s="443"/>
      <c r="XT13" s="443"/>
      <c r="XU13" s="443"/>
      <c r="XV13" s="443"/>
      <c r="XW13" s="443"/>
      <c r="XX13" s="443"/>
      <c r="XY13" s="443"/>
      <c r="XZ13" s="443"/>
      <c r="YA13" s="443"/>
      <c r="YB13" s="443"/>
      <c r="YC13" s="443"/>
      <c r="YD13" s="443"/>
      <c r="YE13" s="443"/>
      <c r="YF13" s="443"/>
      <c r="YG13" s="443"/>
      <c r="YH13" s="443"/>
      <c r="YI13" s="443"/>
      <c r="YJ13" s="443"/>
      <c r="YK13" s="443"/>
      <c r="YL13" s="443"/>
      <c r="YM13" s="443"/>
      <c r="YN13" s="443"/>
      <c r="YO13" s="443"/>
      <c r="YP13" s="443"/>
      <c r="YQ13" s="443"/>
      <c r="YR13" s="443"/>
      <c r="YS13" s="443"/>
      <c r="YT13" s="443"/>
      <c r="YU13" s="443"/>
      <c r="YV13" s="443"/>
      <c r="YW13" s="443"/>
      <c r="YX13" s="443"/>
      <c r="YY13" s="443"/>
      <c r="YZ13" s="443"/>
      <c r="ZA13" s="443"/>
      <c r="ZB13" s="443"/>
      <c r="ZC13" s="443"/>
      <c r="ZD13" s="443"/>
      <c r="ZE13" s="443"/>
      <c r="ZF13" s="443"/>
      <c r="ZG13" s="443"/>
      <c r="ZH13" s="443"/>
      <c r="ZI13" s="443"/>
      <c r="ZJ13" s="443"/>
      <c r="ZK13" s="443"/>
      <c r="ZL13" s="443"/>
      <c r="ZM13" s="443"/>
      <c r="ZN13" s="443"/>
      <c r="ZO13" s="443"/>
      <c r="ZP13" s="443"/>
      <c r="ZQ13" s="443"/>
      <c r="ZR13" s="443"/>
      <c r="ZS13" s="443"/>
      <c r="ZT13" s="443"/>
      <c r="ZU13" s="443"/>
      <c r="ZV13" s="443"/>
      <c r="ZW13" s="443"/>
      <c r="ZX13" s="443"/>
      <c r="ZY13" s="443"/>
      <c r="ZZ13" s="443"/>
      <c r="AAA13" s="443"/>
      <c r="AAB13" s="443"/>
      <c r="AAC13" s="443"/>
      <c r="AAD13" s="443"/>
      <c r="AAE13" s="443"/>
      <c r="AAF13" s="443"/>
      <c r="AAG13" s="443"/>
      <c r="AAH13" s="443"/>
      <c r="AAI13" s="443"/>
      <c r="AAJ13" s="443"/>
      <c r="AAK13" s="443"/>
      <c r="AAL13" s="443"/>
      <c r="AAM13" s="443"/>
      <c r="AAN13" s="443"/>
      <c r="AAO13" s="443"/>
      <c r="AAP13" s="443"/>
      <c r="AAQ13" s="443"/>
      <c r="AAR13" s="443"/>
      <c r="AAS13" s="443"/>
      <c r="AAT13" s="443"/>
      <c r="AAU13" s="443"/>
      <c r="AAV13" s="443"/>
      <c r="AAW13" s="443"/>
      <c r="AAX13" s="443"/>
      <c r="AAY13" s="443"/>
      <c r="AAZ13" s="443"/>
      <c r="ABA13" s="443"/>
      <c r="ABB13" s="443"/>
      <c r="ABC13" s="443"/>
      <c r="ABD13" s="443"/>
      <c r="ABE13" s="443"/>
      <c r="ABF13" s="443"/>
      <c r="ABG13" s="443"/>
      <c r="ABH13" s="443"/>
      <c r="ABI13" s="443"/>
      <c r="ABJ13" s="443"/>
      <c r="ABK13" s="443"/>
      <c r="ABL13" s="443"/>
      <c r="ABM13" s="443"/>
      <c r="ABN13" s="443"/>
      <c r="ABO13" s="443"/>
      <c r="ABP13" s="443"/>
      <c r="ABQ13" s="443"/>
      <c r="ABR13" s="443"/>
      <c r="ABS13" s="443"/>
      <c r="ABT13" s="443"/>
      <c r="ABU13" s="443"/>
      <c r="ABV13" s="443"/>
      <c r="ABW13" s="443"/>
      <c r="ABX13" s="443"/>
      <c r="ABY13" s="443"/>
      <c r="ABZ13" s="443"/>
      <c r="ACA13" s="443"/>
      <c r="ACB13" s="443"/>
      <c r="ACC13" s="443"/>
      <c r="ACD13" s="443"/>
      <c r="ACE13" s="443"/>
      <c r="ACF13" s="443"/>
      <c r="ACG13" s="443"/>
      <c r="ACH13" s="443"/>
      <c r="ACI13" s="443"/>
      <c r="ACJ13" s="443"/>
      <c r="ACK13" s="443"/>
      <c r="ACL13" s="443"/>
      <c r="ACM13" s="443"/>
      <c r="ACN13" s="443"/>
      <c r="ACO13" s="443"/>
      <c r="ACP13" s="443"/>
      <c r="ACQ13" s="443"/>
      <c r="ACR13" s="443"/>
      <c r="ACS13" s="443"/>
      <c r="ACT13" s="443"/>
      <c r="ACU13" s="443"/>
      <c r="ACV13" s="443"/>
      <c r="ACW13" s="443"/>
      <c r="ACX13" s="443"/>
      <c r="ACY13" s="443"/>
      <c r="ACZ13" s="443"/>
      <c r="ADA13" s="443"/>
      <c r="ADB13" s="443"/>
      <c r="ADC13" s="443"/>
      <c r="ADD13" s="443"/>
      <c r="ADE13" s="443"/>
      <c r="ADF13" s="443"/>
      <c r="ADG13" s="443"/>
      <c r="ADH13" s="443"/>
      <c r="ADI13" s="443"/>
      <c r="ADJ13" s="443"/>
      <c r="ADK13" s="443"/>
      <c r="ADL13" s="443"/>
      <c r="ADM13" s="443"/>
      <c r="ADN13" s="443"/>
      <c r="ADO13" s="443"/>
      <c r="ADP13" s="443"/>
      <c r="ADQ13" s="443"/>
      <c r="ADR13" s="443"/>
      <c r="ADS13" s="443"/>
      <c r="ADT13" s="443"/>
      <c r="ADU13" s="443"/>
      <c r="ADV13" s="443"/>
      <c r="ADW13" s="443"/>
      <c r="ADX13" s="443"/>
      <c r="ADY13" s="443"/>
      <c r="ADZ13" s="443"/>
      <c r="AEA13" s="443"/>
      <c r="AEB13" s="443"/>
      <c r="AEC13" s="443"/>
      <c r="AED13" s="443"/>
      <c r="AEE13" s="443"/>
      <c r="AEF13" s="443"/>
      <c r="AEG13" s="443"/>
      <c r="AEH13" s="443"/>
      <c r="AEI13" s="443"/>
      <c r="AEJ13" s="443"/>
      <c r="AEK13" s="443"/>
      <c r="AEL13" s="443"/>
      <c r="AEM13" s="443"/>
      <c r="AEN13" s="443"/>
      <c r="AEO13" s="443"/>
      <c r="AEP13" s="443"/>
      <c r="AEQ13" s="443"/>
      <c r="AER13" s="443"/>
      <c r="AES13" s="443"/>
      <c r="AET13" s="443"/>
      <c r="AEU13" s="443"/>
      <c r="AEV13" s="443"/>
      <c r="AEW13" s="443"/>
      <c r="AEX13" s="443"/>
      <c r="AEY13" s="443"/>
      <c r="AEZ13" s="443"/>
      <c r="AFA13" s="443"/>
      <c r="AFB13" s="443"/>
      <c r="AFC13" s="443"/>
      <c r="AFD13" s="443"/>
      <c r="AFE13" s="443"/>
      <c r="AFF13" s="443"/>
      <c r="AFG13" s="443"/>
      <c r="AFH13" s="443"/>
      <c r="AFI13" s="443"/>
      <c r="AFJ13" s="443"/>
      <c r="AFK13" s="443"/>
      <c r="AFL13" s="443"/>
      <c r="AFM13" s="443"/>
      <c r="AFN13" s="443"/>
      <c r="AFO13" s="443"/>
      <c r="AFP13" s="443"/>
      <c r="AFQ13" s="443"/>
      <c r="AFR13" s="443"/>
      <c r="AFS13" s="443"/>
      <c r="AFT13" s="443"/>
      <c r="AFU13" s="443"/>
      <c r="AFV13" s="443"/>
      <c r="AFW13" s="443"/>
      <c r="AFX13" s="443"/>
      <c r="AFY13" s="443"/>
      <c r="AFZ13" s="443"/>
      <c r="AGA13" s="443"/>
      <c r="AGB13" s="443"/>
      <c r="AGC13" s="443"/>
      <c r="AGD13" s="443"/>
      <c r="AGE13" s="443"/>
      <c r="AGF13" s="443"/>
      <c r="AGG13" s="443"/>
      <c r="AGH13" s="443"/>
      <c r="AGI13" s="443"/>
      <c r="AGJ13" s="443"/>
      <c r="AGK13" s="443"/>
      <c r="AGL13" s="443"/>
      <c r="AGM13" s="443"/>
      <c r="AGN13" s="443"/>
      <c r="AGO13" s="443"/>
      <c r="AGP13" s="443"/>
      <c r="AGQ13" s="443"/>
      <c r="AGR13" s="443"/>
      <c r="AGS13" s="443"/>
      <c r="AGT13" s="443"/>
      <c r="AGU13" s="443"/>
      <c r="AGV13" s="443"/>
      <c r="AGW13" s="443"/>
      <c r="AGX13" s="443"/>
      <c r="AGY13" s="443"/>
      <c r="AGZ13" s="443"/>
      <c r="AHA13" s="443"/>
      <c r="AHB13" s="443"/>
      <c r="AHC13" s="443"/>
      <c r="AHD13" s="443"/>
      <c r="AHE13" s="443"/>
      <c r="AHF13" s="443"/>
      <c r="AHG13" s="443"/>
      <c r="AHH13" s="443"/>
      <c r="AHI13" s="443"/>
      <c r="AHJ13" s="443"/>
      <c r="AHK13" s="443"/>
      <c r="AHL13" s="443"/>
      <c r="AHM13" s="443"/>
      <c r="AHN13" s="443"/>
      <c r="AHO13" s="443"/>
      <c r="AHP13" s="443"/>
      <c r="AHQ13" s="443"/>
      <c r="AHR13" s="443"/>
      <c r="AHS13" s="443"/>
      <c r="AHT13" s="443"/>
      <c r="AHU13" s="443"/>
      <c r="AHV13" s="443"/>
      <c r="AHW13" s="443"/>
      <c r="AHX13" s="443"/>
      <c r="AHY13" s="443"/>
      <c r="AHZ13" s="443"/>
      <c r="AIA13" s="443"/>
      <c r="AIB13" s="443"/>
      <c r="AIC13" s="443"/>
      <c r="AID13" s="443"/>
      <c r="AIE13" s="443"/>
      <c r="AIF13" s="443"/>
      <c r="AIG13" s="443"/>
      <c r="AIH13" s="443"/>
      <c r="AII13" s="443"/>
      <c r="AIJ13" s="443"/>
      <c r="AIK13" s="443"/>
      <c r="AIL13" s="443"/>
      <c r="AIM13" s="443"/>
      <c r="AIN13" s="443"/>
      <c r="AIO13" s="443"/>
      <c r="AIP13" s="443"/>
      <c r="AIQ13" s="443"/>
      <c r="AIR13" s="443"/>
      <c r="AIS13" s="443"/>
      <c r="AIT13" s="443"/>
      <c r="AIU13" s="443"/>
      <c r="AIV13" s="443"/>
      <c r="AIW13" s="443"/>
      <c r="AIX13" s="443"/>
      <c r="AIY13" s="443"/>
      <c r="AIZ13" s="443"/>
      <c r="AJA13" s="443"/>
      <c r="AJB13" s="443"/>
      <c r="AJC13" s="443"/>
      <c r="AJD13" s="443"/>
      <c r="AJE13" s="443"/>
      <c r="AJF13" s="443"/>
      <c r="AJG13" s="443"/>
      <c r="AJH13" s="443"/>
      <c r="AJI13" s="443"/>
      <c r="AJJ13" s="443"/>
      <c r="AJK13" s="443"/>
      <c r="AJL13" s="443"/>
      <c r="AJM13" s="443"/>
      <c r="AJN13" s="443"/>
      <c r="AJO13" s="443"/>
      <c r="AJP13" s="443"/>
      <c r="AJQ13" s="443"/>
      <c r="AJR13" s="443"/>
      <c r="AJS13" s="443"/>
      <c r="AJT13" s="443"/>
      <c r="AJU13" s="443"/>
      <c r="AJV13" s="443"/>
      <c r="AJW13" s="443"/>
      <c r="AJX13" s="443"/>
      <c r="AJY13" s="443"/>
      <c r="AJZ13" s="443"/>
      <c r="AKA13" s="443"/>
      <c r="AKB13" s="443"/>
      <c r="AKC13" s="443"/>
      <c r="AKD13" s="443"/>
      <c r="AKE13" s="443"/>
      <c r="AKF13" s="443"/>
      <c r="AKG13" s="443"/>
      <c r="AKH13" s="443"/>
      <c r="AKI13" s="443"/>
      <c r="AKJ13" s="443"/>
      <c r="AKK13" s="443"/>
      <c r="AKL13" s="443"/>
      <c r="AKM13" s="443"/>
      <c r="AKN13" s="443"/>
      <c r="AKO13" s="443"/>
      <c r="AKP13" s="443"/>
      <c r="AKQ13" s="443"/>
      <c r="AKR13" s="443"/>
      <c r="AKS13" s="443"/>
      <c r="AKT13" s="443"/>
      <c r="AKU13" s="443"/>
      <c r="AKV13" s="443"/>
      <c r="AKW13" s="443"/>
      <c r="AKX13" s="443"/>
      <c r="AKY13" s="443"/>
      <c r="AKZ13" s="443"/>
      <c r="ALA13" s="443"/>
      <c r="ALB13" s="443"/>
      <c r="ALC13" s="443"/>
      <c r="ALD13" s="443"/>
      <c r="ALE13" s="443"/>
      <c r="ALF13" s="443"/>
      <c r="ALG13" s="443"/>
      <c r="ALH13" s="443"/>
      <c r="ALI13" s="443"/>
      <c r="ALJ13" s="443"/>
      <c r="ALK13" s="443"/>
      <c r="ALL13" s="443"/>
      <c r="ALM13" s="443"/>
      <c r="ALN13" s="443"/>
      <c r="ALO13" s="443"/>
      <c r="ALP13" s="443"/>
      <c r="ALQ13" s="443"/>
      <c r="ALR13" s="443"/>
      <c r="ALS13" s="443"/>
      <c r="ALT13" s="443"/>
      <c r="ALU13" s="443"/>
      <c r="ALV13" s="443"/>
      <c r="ALW13" s="443"/>
      <c r="ALX13" s="443"/>
      <c r="ALY13" s="443"/>
      <c r="ALZ13" s="443"/>
      <c r="AMA13" s="443"/>
      <c r="AMB13" s="443"/>
      <c r="AMC13" s="443"/>
      <c r="AMD13" s="443"/>
      <c r="AME13" s="443"/>
      <c r="AMF13" s="443"/>
      <c r="AMG13" s="443"/>
      <c r="AMH13" s="443"/>
      <c r="AMI13" s="443"/>
      <c r="AMJ13" s="443"/>
      <c r="AMK13" s="443"/>
      <c r="AML13" s="443"/>
      <c r="AMM13" s="443"/>
      <c r="AMN13" s="443"/>
      <c r="AMO13" s="443"/>
      <c r="AMP13" s="443"/>
      <c r="AMQ13" s="443"/>
      <c r="AMR13" s="443"/>
      <c r="AMS13" s="443"/>
      <c r="AMT13" s="443"/>
      <c r="AMU13" s="443"/>
      <c r="AMV13" s="443"/>
      <c r="AMW13" s="443"/>
      <c r="AMX13" s="443"/>
      <c r="AMY13" s="443"/>
      <c r="AMZ13" s="443"/>
      <c r="ANA13" s="443"/>
      <c r="ANB13" s="443"/>
      <c r="ANC13" s="443"/>
      <c r="AND13" s="443"/>
      <c r="ANE13" s="443"/>
      <c r="ANF13" s="443"/>
      <c r="ANG13" s="443"/>
      <c r="ANH13" s="443"/>
      <c r="ANI13" s="443"/>
      <c r="ANJ13" s="443"/>
      <c r="ANK13" s="443"/>
      <c r="ANL13" s="443"/>
      <c r="ANM13" s="443"/>
      <c r="ANN13" s="443"/>
      <c r="ANO13" s="443"/>
      <c r="ANP13" s="443"/>
      <c r="ANQ13" s="443"/>
      <c r="ANR13" s="443"/>
      <c r="ANS13" s="443"/>
      <c r="ANT13" s="443"/>
      <c r="ANU13" s="443"/>
      <c r="ANV13" s="443"/>
      <c r="ANW13" s="443"/>
      <c r="ANX13" s="443"/>
      <c r="ANY13" s="443"/>
      <c r="ANZ13" s="443"/>
      <c r="AOA13" s="443"/>
      <c r="AOB13" s="443"/>
      <c r="AOC13" s="443"/>
      <c r="AOD13" s="443"/>
      <c r="AOE13" s="443"/>
      <c r="AOF13" s="443"/>
      <c r="AOG13" s="443"/>
      <c r="AOH13" s="443"/>
      <c r="AOI13" s="443"/>
      <c r="AOJ13" s="443"/>
      <c r="AOK13" s="443"/>
      <c r="AOL13" s="443"/>
      <c r="AOM13" s="443"/>
      <c r="AON13" s="443"/>
      <c r="AOO13" s="443"/>
      <c r="AOP13" s="443"/>
      <c r="AOQ13" s="443"/>
      <c r="AOR13" s="443"/>
      <c r="AOS13" s="443"/>
      <c r="AOT13" s="443"/>
      <c r="AOU13" s="443"/>
      <c r="AOV13" s="443"/>
      <c r="AOW13" s="443"/>
      <c r="AOX13" s="443"/>
      <c r="AOY13" s="443"/>
      <c r="AOZ13" s="443"/>
      <c r="APA13" s="443"/>
      <c r="APB13" s="443"/>
      <c r="APC13" s="443"/>
      <c r="APD13" s="443"/>
      <c r="APE13" s="443"/>
      <c r="APF13" s="443"/>
      <c r="APG13" s="443"/>
      <c r="APH13" s="443"/>
      <c r="API13" s="443"/>
      <c r="APJ13" s="443"/>
      <c r="APK13" s="443"/>
      <c r="APL13" s="443"/>
      <c r="APM13" s="443"/>
      <c r="APN13" s="443"/>
      <c r="APO13" s="443"/>
      <c r="APP13" s="443"/>
      <c r="APQ13" s="443"/>
      <c r="APR13" s="443"/>
      <c r="APS13" s="443"/>
      <c r="APT13" s="443"/>
      <c r="APU13" s="443"/>
      <c r="APV13" s="443"/>
      <c r="APW13" s="443"/>
      <c r="APX13" s="443"/>
      <c r="APY13" s="443"/>
      <c r="APZ13" s="443"/>
      <c r="AQA13" s="443"/>
      <c r="AQB13" s="443"/>
      <c r="AQC13" s="443"/>
      <c r="AQD13" s="443"/>
      <c r="AQE13" s="443"/>
      <c r="AQF13" s="443"/>
      <c r="AQG13" s="443"/>
      <c r="AQH13" s="443"/>
      <c r="AQI13" s="443"/>
      <c r="AQJ13" s="443"/>
      <c r="AQK13" s="443"/>
      <c r="AQL13" s="443"/>
      <c r="AQM13" s="443"/>
      <c r="AQN13" s="443"/>
      <c r="AQO13" s="443"/>
      <c r="AQP13" s="443"/>
      <c r="AQQ13" s="443"/>
      <c r="AQR13" s="443"/>
      <c r="AQS13" s="443"/>
      <c r="AQT13" s="443"/>
      <c r="AQU13" s="443"/>
      <c r="AQV13" s="443"/>
      <c r="AQW13" s="443"/>
      <c r="AQX13" s="443"/>
      <c r="AQY13" s="443"/>
      <c r="AQZ13" s="443"/>
      <c r="ARA13" s="443"/>
      <c r="ARB13" s="443"/>
      <c r="ARC13" s="443"/>
      <c r="ARD13" s="443"/>
      <c r="ARE13" s="443"/>
      <c r="ARF13" s="443"/>
      <c r="ARG13" s="443"/>
      <c r="ARH13" s="443"/>
      <c r="ARI13" s="443"/>
      <c r="ARJ13" s="443"/>
      <c r="ARK13" s="443"/>
      <c r="ARL13" s="443"/>
      <c r="ARM13" s="443"/>
      <c r="ARN13" s="443"/>
      <c r="ARO13" s="443"/>
      <c r="ARP13" s="443"/>
      <c r="ARQ13" s="443"/>
      <c r="ARR13" s="443"/>
      <c r="ARS13" s="443"/>
      <c r="ART13" s="443"/>
      <c r="ARU13" s="443"/>
      <c r="ARV13" s="443"/>
      <c r="ARW13" s="443"/>
      <c r="ARX13" s="443"/>
      <c r="ARY13" s="443"/>
      <c r="ARZ13" s="443"/>
      <c r="ASA13" s="443"/>
      <c r="ASB13" s="443"/>
      <c r="ASC13" s="443"/>
      <c r="ASD13" s="443"/>
      <c r="ASE13" s="443"/>
      <c r="ASF13" s="443"/>
      <c r="ASG13" s="443"/>
      <c r="ASH13" s="443"/>
      <c r="ASI13" s="443"/>
      <c r="ASJ13" s="443"/>
      <c r="ASK13" s="443"/>
      <c r="ASL13" s="443"/>
      <c r="ASM13" s="443"/>
      <c r="ASN13" s="443"/>
      <c r="ASO13" s="443"/>
      <c r="ASP13" s="443"/>
      <c r="ASQ13" s="443"/>
      <c r="ASR13" s="443"/>
      <c r="ASS13" s="443"/>
      <c r="AST13" s="443"/>
      <c r="ASU13" s="443"/>
      <c r="ASV13" s="443"/>
      <c r="ASW13" s="443"/>
      <c r="ASX13" s="443"/>
      <c r="ASY13" s="443"/>
      <c r="ASZ13" s="443"/>
      <c r="ATA13" s="443"/>
      <c r="ATB13" s="443"/>
      <c r="ATC13" s="443"/>
      <c r="ATD13" s="443"/>
      <c r="ATE13" s="443"/>
      <c r="ATF13" s="443"/>
      <c r="ATG13" s="443"/>
      <c r="ATH13" s="443"/>
      <c r="ATI13" s="443"/>
      <c r="ATJ13" s="443"/>
      <c r="ATK13" s="443"/>
      <c r="ATL13" s="443"/>
      <c r="ATM13" s="443"/>
      <c r="ATN13" s="443"/>
      <c r="ATO13" s="443"/>
      <c r="ATP13" s="443"/>
      <c r="ATQ13" s="443"/>
      <c r="ATR13" s="443"/>
      <c r="ATS13" s="443"/>
      <c r="ATT13" s="443"/>
      <c r="ATU13" s="443"/>
      <c r="ATV13" s="443"/>
      <c r="ATW13" s="443"/>
      <c r="ATX13" s="443"/>
      <c r="ATY13" s="443"/>
      <c r="ATZ13" s="443"/>
      <c r="AUA13" s="443"/>
      <c r="AUB13" s="443"/>
      <c r="AUC13" s="443"/>
      <c r="AUD13" s="443"/>
      <c r="AUE13" s="443"/>
      <c r="AUF13" s="443"/>
      <c r="AUG13" s="443"/>
      <c r="AUH13" s="443"/>
      <c r="AUI13" s="443"/>
      <c r="AUJ13" s="443"/>
      <c r="AUK13" s="443"/>
      <c r="AUL13" s="443"/>
      <c r="AUM13" s="443"/>
      <c r="AUN13" s="443"/>
      <c r="AUO13" s="443"/>
      <c r="AUP13" s="443"/>
      <c r="AUQ13" s="443"/>
      <c r="AUR13" s="443"/>
      <c r="AUS13" s="443"/>
      <c r="AUT13" s="443"/>
      <c r="AUU13" s="443"/>
      <c r="AUV13" s="443"/>
      <c r="AUW13" s="443"/>
      <c r="AUX13" s="443"/>
      <c r="AUY13" s="443"/>
      <c r="AUZ13" s="443"/>
      <c r="AVA13" s="443"/>
      <c r="AVB13" s="443"/>
      <c r="AVC13" s="443"/>
      <c r="AVD13" s="443"/>
      <c r="AVE13" s="443"/>
      <c r="AVF13" s="443"/>
      <c r="AVG13" s="443"/>
      <c r="AVH13" s="443"/>
      <c r="AVI13" s="443"/>
      <c r="AVJ13" s="443"/>
      <c r="AVK13" s="443"/>
      <c r="AVL13" s="443"/>
      <c r="AVM13" s="443"/>
      <c r="AVN13" s="443"/>
      <c r="AVO13" s="443"/>
      <c r="AVP13" s="443"/>
      <c r="AVQ13" s="443"/>
      <c r="AVR13" s="443"/>
      <c r="AVS13" s="443"/>
      <c r="AVT13" s="443"/>
      <c r="AVU13" s="443"/>
      <c r="AVV13" s="443"/>
      <c r="AVW13" s="443"/>
      <c r="AVX13" s="443"/>
      <c r="AVY13" s="443"/>
      <c r="AVZ13" s="443"/>
      <c r="AWA13" s="443"/>
      <c r="AWB13" s="443"/>
      <c r="AWC13" s="443"/>
      <c r="AWD13" s="443"/>
      <c r="AWE13" s="443"/>
      <c r="AWF13" s="443"/>
      <c r="AWG13" s="443"/>
      <c r="AWH13" s="443"/>
      <c r="AWI13" s="443"/>
      <c r="AWJ13" s="443"/>
      <c r="AWK13" s="443"/>
      <c r="AWL13" s="443"/>
      <c r="AWM13" s="443"/>
      <c r="AWN13" s="443"/>
      <c r="AWO13" s="443"/>
      <c r="AWP13" s="443"/>
      <c r="AWQ13" s="443"/>
      <c r="AWR13" s="443"/>
      <c r="AWS13" s="443"/>
      <c r="AWT13" s="443"/>
      <c r="AWU13" s="443"/>
      <c r="AWV13" s="443"/>
      <c r="AWW13" s="443"/>
      <c r="AWX13" s="443"/>
      <c r="AWY13" s="443"/>
      <c r="AWZ13" s="443"/>
      <c r="AXA13" s="443"/>
      <c r="AXB13" s="443"/>
      <c r="AXC13" s="443"/>
      <c r="AXD13" s="443"/>
      <c r="AXE13" s="443"/>
      <c r="AXF13" s="443"/>
      <c r="AXG13" s="443"/>
      <c r="AXH13" s="443"/>
      <c r="AXI13" s="443"/>
      <c r="AXJ13" s="443"/>
      <c r="AXK13" s="443"/>
      <c r="AXL13" s="443"/>
      <c r="AXM13" s="443"/>
      <c r="AXN13" s="443"/>
      <c r="AXO13" s="443"/>
      <c r="AXP13" s="443"/>
      <c r="AXQ13" s="443"/>
      <c r="AXR13" s="443"/>
      <c r="AXS13" s="443"/>
      <c r="AXT13" s="443"/>
      <c r="AXU13" s="443"/>
      <c r="AXV13" s="443"/>
      <c r="AXW13" s="443"/>
      <c r="AXX13" s="443"/>
      <c r="AXY13" s="443"/>
      <c r="AXZ13" s="443"/>
      <c r="AYA13" s="443"/>
      <c r="AYB13" s="443"/>
      <c r="AYC13" s="443"/>
      <c r="AYD13" s="443"/>
      <c r="AYE13" s="443"/>
      <c r="AYF13" s="443"/>
      <c r="AYG13" s="443"/>
      <c r="AYH13" s="443"/>
      <c r="AYI13" s="443"/>
      <c r="AYJ13" s="443"/>
      <c r="AYK13" s="443"/>
      <c r="AYL13" s="443"/>
      <c r="AYM13" s="443"/>
      <c r="AYN13" s="443"/>
      <c r="AYO13" s="443"/>
      <c r="AYP13" s="443"/>
      <c r="AYQ13" s="443"/>
      <c r="AYR13" s="443"/>
      <c r="AYS13" s="443"/>
      <c r="AYT13" s="443"/>
      <c r="AYU13" s="443"/>
      <c r="AYV13" s="443"/>
      <c r="AYW13" s="443"/>
      <c r="AYX13" s="443"/>
      <c r="AYY13" s="443"/>
      <c r="AYZ13" s="443"/>
      <c r="AZA13" s="443"/>
      <c r="AZB13" s="443"/>
      <c r="AZC13" s="443"/>
      <c r="AZD13" s="443"/>
      <c r="AZE13" s="443"/>
      <c r="AZF13" s="443"/>
      <c r="AZG13" s="443"/>
      <c r="AZH13" s="443"/>
      <c r="AZI13" s="443"/>
      <c r="AZJ13" s="443"/>
      <c r="AZK13" s="443"/>
      <c r="AZL13" s="443"/>
      <c r="AZM13" s="443"/>
      <c r="AZN13" s="443"/>
      <c r="AZO13" s="443"/>
      <c r="AZP13" s="443"/>
      <c r="AZQ13" s="443"/>
      <c r="AZR13" s="443"/>
      <c r="AZS13" s="443"/>
      <c r="AZT13" s="443"/>
      <c r="AZU13" s="443"/>
      <c r="AZV13" s="443"/>
      <c r="AZW13" s="443"/>
      <c r="AZX13" s="443"/>
      <c r="AZY13" s="443"/>
      <c r="AZZ13" s="443"/>
      <c r="BAA13" s="443"/>
      <c r="BAB13" s="443"/>
      <c r="BAC13" s="443"/>
      <c r="BAD13" s="443"/>
      <c r="BAE13" s="443"/>
      <c r="BAF13" s="443"/>
      <c r="BAG13" s="443"/>
      <c r="BAH13" s="443"/>
      <c r="BAI13" s="443"/>
      <c r="BAJ13" s="443"/>
      <c r="BAK13" s="443"/>
      <c r="BAL13" s="443"/>
      <c r="BAM13" s="443"/>
      <c r="BAN13" s="443"/>
      <c r="BAO13" s="443"/>
      <c r="BAP13" s="443"/>
      <c r="BAQ13" s="443"/>
      <c r="BAR13" s="443"/>
      <c r="BAS13" s="443"/>
      <c r="BAT13" s="443"/>
      <c r="BAU13" s="443"/>
      <c r="BAV13" s="443"/>
      <c r="BAW13" s="443"/>
      <c r="BAX13" s="443"/>
      <c r="BAY13" s="443"/>
      <c r="BAZ13" s="443"/>
      <c r="BBA13" s="443"/>
      <c r="BBB13" s="443"/>
      <c r="BBC13" s="443"/>
      <c r="BBD13" s="443"/>
      <c r="BBE13" s="443"/>
      <c r="BBF13" s="443"/>
      <c r="BBG13" s="443"/>
      <c r="BBH13" s="443"/>
      <c r="BBI13" s="443"/>
      <c r="BBJ13" s="443"/>
      <c r="BBK13" s="443"/>
      <c r="BBL13" s="443"/>
      <c r="BBM13" s="443"/>
      <c r="BBN13" s="443"/>
      <c r="BBO13" s="443"/>
      <c r="BBP13" s="443"/>
      <c r="BBQ13" s="443"/>
      <c r="BBR13" s="443"/>
      <c r="BBS13" s="443"/>
      <c r="BBT13" s="443"/>
      <c r="BBU13" s="443"/>
      <c r="BBV13" s="443"/>
      <c r="BBW13" s="443"/>
      <c r="BBX13" s="443"/>
      <c r="BBY13" s="443"/>
      <c r="BBZ13" s="443"/>
      <c r="BCA13" s="443"/>
      <c r="BCB13" s="443"/>
      <c r="BCC13" s="443"/>
      <c r="BCD13" s="443"/>
      <c r="BCE13" s="443"/>
      <c r="BCF13" s="443"/>
      <c r="BCG13" s="443"/>
      <c r="BCH13" s="443"/>
      <c r="BCI13" s="443"/>
      <c r="BCJ13" s="443"/>
      <c r="BCK13" s="443"/>
      <c r="BCL13" s="443"/>
      <c r="BCM13" s="443"/>
      <c r="BCN13" s="443"/>
      <c r="BCO13" s="443"/>
      <c r="BCP13" s="443"/>
      <c r="BCQ13" s="443"/>
      <c r="BCR13" s="443"/>
      <c r="BCS13" s="443"/>
      <c r="BCT13" s="443"/>
      <c r="BCU13" s="443"/>
      <c r="BCV13" s="443"/>
      <c r="BCW13" s="443"/>
      <c r="BCX13" s="443"/>
      <c r="BCY13" s="443"/>
      <c r="BCZ13" s="443"/>
      <c r="BDA13" s="443"/>
      <c r="BDB13" s="443"/>
      <c r="BDC13" s="443"/>
      <c r="BDD13" s="443"/>
      <c r="BDE13" s="443"/>
      <c r="BDF13" s="443"/>
      <c r="BDG13" s="443"/>
      <c r="BDH13" s="443"/>
      <c r="BDI13" s="443"/>
      <c r="BDJ13" s="443"/>
      <c r="BDK13" s="443"/>
      <c r="BDL13" s="443"/>
      <c r="BDM13" s="443"/>
      <c r="BDN13" s="443"/>
      <c r="BDO13" s="443"/>
      <c r="BDP13" s="443"/>
      <c r="BDQ13" s="443"/>
      <c r="BDR13" s="443"/>
      <c r="BDS13" s="443"/>
      <c r="BDT13" s="443"/>
      <c r="BDU13" s="443"/>
      <c r="BDV13" s="443"/>
      <c r="BDW13" s="443"/>
      <c r="BDX13" s="443"/>
      <c r="BDY13" s="443"/>
      <c r="BDZ13" s="443"/>
      <c r="BEA13" s="443"/>
      <c r="BEB13" s="443"/>
      <c r="BEC13" s="443"/>
      <c r="BED13" s="443"/>
      <c r="BEE13" s="443"/>
      <c r="BEF13" s="443"/>
      <c r="BEG13" s="443"/>
      <c r="BEH13" s="443"/>
      <c r="BEI13" s="443"/>
      <c r="BEJ13" s="443"/>
      <c r="BEK13" s="443"/>
      <c r="BEL13" s="443"/>
      <c r="BEM13" s="443"/>
      <c r="BEN13" s="443"/>
      <c r="BEO13" s="443"/>
      <c r="BEP13" s="443"/>
      <c r="BEQ13" s="443"/>
      <c r="BER13" s="443"/>
      <c r="BES13" s="443"/>
      <c r="BET13" s="443"/>
      <c r="BEU13" s="443"/>
      <c r="BEV13" s="443"/>
      <c r="BEW13" s="443"/>
      <c r="BEX13" s="443"/>
      <c r="BEY13" s="443"/>
      <c r="BEZ13" s="443"/>
      <c r="BFA13" s="443"/>
      <c r="BFB13" s="443"/>
      <c r="BFC13" s="443"/>
      <c r="BFD13" s="443"/>
      <c r="BFE13" s="443"/>
      <c r="BFF13" s="443"/>
      <c r="BFG13" s="443"/>
      <c r="BFH13" s="443"/>
      <c r="BFI13" s="443"/>
      <c r="BFJ13" s="443"/>
      <c r="BFK13" s="443"/>
      <c r="BFL13" s="443"/>
      <c r="BFM13" s="443"/>
      <c r="BFN13" s="443"/>
      <c r="BFO13" s="443"/>
      <c r="BFP13" s="443"/>
      <c r="BFQ13" s="443"/>
      <c r="BFR13" s="443"/>
      <c r="BFS13" s="443"/>
      <c r="BFT13" s="443"/>
      <c r="BFU13" s="443"/>
      <c r="BFV13" s="443"/>
      <c r="BFW13" s="443"/>
      <c r="BFX13" s="443"/>
      <c r="BFY13" s="443"/>
      <c r="BFZ13" s="443"/>
      <c r="BGA13" s="443"/>
      <c r="BGB13" s="443"/>
      <c r="BGC13" s="443"/>
      <c r="BGD13" s="443"/>
      <c r="BGE13" s="443"/>
      <c r="BGF13" s="443"/>
      <c r="BGG13" s="443"/>
      <c r="BGH13" s="443"/>
      <c r="BGI13" s="443"/>
      <c r="BGJ13" s="443"/>
      <c r="BGK13" s="443"/>
      <c r="BGL13" s="443"/>
      <c r="BGM13" s="443"/>
      <c r="BGN13" s="443"/>
      <c r="BGO13" s="443"/>
      <c r="BGP13" s="443"/>
      <c r="BGQ13" s="443"/>
      <c r="BGR13" s="443"/>
      <c r="BGS13" s="443"/>
      <c r="BGT13" s="443"/>
      <c r="BGU13" s="443"/>
      <c r="BGV13" s="443"/>
      <c r="BGW13" s="443"/>
      <c r="BGX13" s="443"/>
      <c r="BGY13" s="443"/>
      <c r="BGZ13" s="443"/>
      <c r="BHA13" s="443"/>
      <c r="BHB13" s="443"/>
      <c r="BHC13" s="443"/>
      <c r="BHD13" s="443"/>
      <c r="BHE13" s="443"/>
      <c r="BHF13" s="443"/>
      <c r="BHG13" s="443"/>
      <c r="BHH13" s="443"/>
      <c r="BHI13" s="443"/>
      <c r="BHJ13" s="443"/>
      <c r="BHK13" s="443"/>
      <c r="BHL13" s="443"/>
      <c r="BHM13" s="443"/>
      <c r="BHN13" s="443"/>
      <c r="BHO13" s="443"/>
      <c r="BHP13" s="443"/>
      <c r="BHQ13" s="443"/>
      <c r="BHR13" s="443"/>
      <c r="BHS13" s="443"/>
      <c r="BHT13" s="443"/>
      <c r="BHU13" s="443"/>
      <c r="BHV13" s="443"/>
      <c r="BHW13" s="443"/>
      <c r="BHX13" s="443"/>
      <c r="BHY13" s="443"/>
      <c r="BHZ13" s="443"/>
      <c r="BIA13" s="443"/>
      <c r="BIB13" s="443"/>
      <c r="BIC13" s="443"/>
      <c r="BID13" s="443"/>
      <c r="BIE13" s="443"/>
      <c r="BIF13" s="443"/>
      <c r="BIG13" s="443"/>
      <c r="BIH13" s="443"/>
      <c r="BII13" s="443"/>
      <c r="BIJ13" s="443"/>
      <c r="BIK13" s="443"/>
      <c r="BIL13" s="443"/>
      <c r="BIM13" s="443"/>
      <c r="BIN13" s="443"/>
      <c r="BIO13" s="443"/>
      <c r="BIP13" s="443"/>
      <c r="BIQ13" s="443"/>
      <c r="BIR13" s="443"/>
      <c r="BIS13" s="443"/>
      <c r="BIT13" s="443"/>
      <c r="BIU13" s="443"/>
      <c r="BIV13" s="443"/>
      <c r="BIW13" s="443"/>
      <c r="BIX13" s="443"/>
      <c r="BIY13" s="443"/>
      <c r="BIZ13" s="443"/>
      <c r="BJA13" s="443"/>
      <c r="BJB13" s="443"/>
      <c r="BJC13" s="443"/>
      <c r="BJD13" s="443"/>
      <c r="BJE13" s="443"/>
      <c r="BJF13" s="443"/>
      <c r="BJG13" s="443"/>
      <c r="BJH13" s="443"/>
      <c r="BJI13" s="443"/>
      <c r="BJJ13" s="443"/>
      <c r="BJK13" s="443"/>
      <c r="BJL13" s="443"/>
      <c r="BJM13" s="443"/>
      <c r="BJN13" s="443"/>
      <c r="BJO13" s="443"/>
      <c r="BJP13" s="443"/>
      <c r="BJQ13" s="443"/>
      <c r="BJR13" s="443"/>
      <c r="BJS13" s="443"/>
      <c r="BJT13" s="443"/>
      <c r="BJU13" s="443"/>
      <c r="BJV13" s="443"/>
      <c r="BJW13" s="443"/>
      <c r="BJX13" s="443"/>
      <c r="BJY13" s="443"/>
      <c r="BJZ13" s="443"/>
      <c r="BKA13" s="443"/>
      <c r="BKB13" s="443"/>
      <c r="BKC13" s="443"/>
      <c r="BKD13" s="443"/>
      <c r="BKE13" s="443"/>
      <c r="BKF13" s="443"/>
      <c r="BKG13" s="443"/>
      <c r="BKH13" s="443"/>
      <c r="BKI13" s="443"/>
      <c r="BKJ13" s="443"/>
      <c r="BKK13" s="443"/>
      <c r="BKL13" s="443"/>
      <c r="BKM13" s="443"/>
      <c r="BKN13" s="443"/>
      <c r="BKO13" s="443"/>
      <c r="BKP13" s="443"/>
      <c r="BKQ13" s="443"/>
      <c r="BKR13" s="443"/>
      <c r="BKS13" s="443"/>
      <c r="BKT13" s="443"/>
      <c r="BKU13" s="443"/>
      <c r="BKV13" s="443"/>
      <c r="BKW13" s="443"/>
      <c r="BKX13" s="443"/>
      <c r="BKY13" s="443"/>
      <c r="BKZ13" s="443"/>
      <c r="BLA13" s="443"/>
      <c r="BLB13" s="443"/>
      <c r="BLC13" s="443"/>
      <c r="BLD13" s="443"/>
      <c r="BLE13" s="443"/>
      <c r="BLF13" s="443"/>
      <c r="BLG13" s="443"/>
      <c r="BLH13" s="443"/>
      <c r="BLI13" s="443"/>
      <c r="BLJ13" s="443"/>
      <c r="BLK13" s="443"/>
      <c r="BLL13" s="443"/>
      <c r="BLM13" s="443"/>
      <c r="BLN13" s="443"/>
      <c r="BLO13" s="443"/>
      <c r="BLP13" s="443"/>
      <c r="BLQ13" s="443"/>
      <c r="BLR13" s="443"/>
      <c r="BLS13" s="443"/>
      <c r="BLT13" s="443"/>
      <c r="BLU13" s="443"/>
      <c r="BLV13" s="443"/>
      <c r="BLW13" s="443"/>
      <c r="BLX13" s="443"/>
      <c r="BLY13" s="443"/>
      <c r="BLZ13" s="443"/>
      <c r="BMA13" s="443"/>
      <c r="BMB13" s="443"/>
      <c r="BMC13" s="443"/>
      <c r="BMD13" s="443"/>
      <c r="BME13" s="443"/>
      <c r="BMF13" s="443"/>
      <c r="BMG13" s="443"/>
      <c r="BMH13" s="443"/>
      <c r="BMI13" s="443"/>
      <c r="BMJ13" s="443"/>
      <c r="BMK13" s="443"/>
      <c r="BML13" s="443"/>
      <c r="BMM13" s="443"/>
      <c r="BMN13" s="443"/>
      <c r="BMO13" s="443"/>
      <c r="BMP13" s="443"/>
      <c r="BMQ13" s="443"/>
      <c r="BMR13" s="443"/>
      <c r="BMS13" s="443"/>
      <c r="BMT13" s="443"/>
      <c r="BMU13" s="443"/>
      <c r="BMV13" s="443"/>
      <c r="BMW13" s="443"/>
      <c r="BMX13" s="443"/>
      <c r="BMY13" s="443"/>
      <c r="BMZ13" s="443"/>
      <c r="BNA13" s="443"/>
      <c r="BNB13" s="443"/>
      <c r="BNC13" s="443"/>
      <c r="BND13" s="443"/>
      <c r="BNE13" s="443"/>
      <c r="BNF13" s="443"/>
      <c r="BNG13" s="443"/>
      <c r="BNH13" s="443"/>
      <c r="BNI13" s="443"/>
      <c r="BNJ13" s="443"/>
      <c r="BNK13" s="443"/>
      <c r="BNL13" s="443"/>
      <c r="BNM13" s="443"/>
      <c r="BNN13" s="443"/>
      <c r="BNO13" s="443"/>
      <c r="BNP13" s="443"/>
      <c r="BNQ13" s="443"/>
      <c r="BNR13" s="443"/>
      <c r="BNS13" s="443"/>
      <c r="BNT13" s="443"/>
      <c r="BNU13" s="443"/>
      <c r="BNV13" s="443"/>
      <c r="BNW13" s="443"/>
      <c r="BNX13" s="443"/>
      <c r="BNY13" s="443"/>
      <c r="BNZ13" s="443"/>
      <c r="BOA13" s="443"/>
      <c r="BOB13" s="443"/>
      <c r="BOC13" s="443"/>
      <c r="BOD13" s="443"/>
      <c r="BOE13" s="443"/>
      <c r="BOF13" s="443"/>
      <c r="BOG13" s="443"/>
      <c r="BOH13" s="443"/>
      <c r="BOI13" s="443"/>
      <c r="BOJ13" s="443"/>
      <c r="BOK13" s="443"/>
      <c r="BOL13" s="443"/>
      <c r="BOM13" s="443"/>
      <c r="BON13" s="443"/>
      <c r="BOO13" s="443"/>
      <c r="BOP13" s="443"/>
      <c r="BOQ13" s="443"/>
      <c r="BOR13" s="443"/>
      <c r="BOS13" s="443"/>
      <c r="BOT13" s="443"/>
      <c r="BOU13" s="443"/>
      <c r="BOV13" s="443"/>
      <c r="BOW13" s="443"/>
      <c r="BOX13" s="443"/>
      <c r="BOY13" s="443"/>
      <c r="BOZ13" s="443"/>
      <c r="BPA13" s="443"/>
      <c r="BPB13" s="443"/>
      <c r="BPC13" s="443"/>
      <c r="BPD13" s="443"/>
      <c r="BPE13" s="443"/>
      <c r="BPF13" s="443"/>
      <c r="BPG13" s="443"/>
      <c r="BPH13" s="443"/>
      <c r="BPI13" s="443"/>
      <c r="BPJ13" s="443"/>
      <c r="BPK13" s="443"/>
      <c r="BPL13" s="443"/>
      <c r="BPM13" s="443"/>
      <c r="BPN13" s="443"/>
      <c r="BPO13" s="443"/>
      <c r="BPP13" s="443"/>
      <c r="BPQ13" s="443"/>
      <c r="BPR13" s="443"/>
      <c r="BPS13" s="443"/>
      <c r="BPT13" s="443"/>
      <c r="BPU13" s="443"/>
      <c r="BPV13" s="443"/>
      <c r="BPW13" s="443"/>
      <c r="BPX13" s="443"/>
      <c r="BPY13" s="443"/>
      <c r="BPZ13" s="443"/>
      <c r="BQA13" s="443"/>
      <c r="BQB13" s="443"/>
      <c r="BQC13" s="443"/>
      <c r="BQD13" s="443"/>
      <c r="BQE13" s="443"/>
      <c r="BQF13" s="443"/>
      <c r="BQG13" s="443"/>
      <c r="BQH13" s="443"/>
      <c r="BQI13" s="443"/>
      <c r="BQJ13" s="443"/>
      <c r="BQK13" s="443"/>
      <c r="BQL13" s="443"/>
      <c r="BQM13" s="443"/>
      <c r="BQN13" s="443"/>
      <c r="BQO13" s="443"/>
      <c r="BQP13" s="443"/>
      <c r="BQQ13" s="443"/>
      <c r="BQR13" s="443"/>
      <c r="BQS13" s="443"/>
      <c r="BQT13" s="443"/>
      <c r="BQU13" s="443"/>
      <c r="BQV13" s="443"/>
      <c r="BQW13" s="443"/>
      <c r="BQX13" s="443"/>
      <c r="BQY13" s="443"/>
      <c r="BQZ13" s="443"/>
      <c r="BRA13" s="443"/>
      <c r="BRB13" s="443"/>
      <c r="BRC13" s="443"/>
      <c r="BRD13" s="443"/>
      <c r="BRE13" s="443"/>
      <c r="BRF13" s="443"/>
      <c r="BRG13" s="443"/>
      <c r="BRH13" s="443"/>
      <c r="BRI13" s="443"/>
      <c r="BRJ13" s="443"/>
      <c r="BRK13" s="443"/>
      <c r="BRL13" s="443"/>
      <c r="BRM13" s="443"/>
      <c r="BRN13" s="443"/>
      <c r="BRO13" s="443"/>
      <c r="BRP13" s="443"/>
      <c r="BRQ13" s="443"/>
      <c r="BRR13" s="443"/>
      <c r="BRS13" s="443"/>
      <c r="BRT13" s="443"/>
      <c r="BRU13" s="443"/>
      <c r="BRV13" s="443"/>
      <c r="BRW13" s="443"/>
      <c r="BRX13" s="443"/>
      <c r="BRY13" s="443"/>
      <c r="BRZ13" s="443"/>
      <c r="BSA13" s="443"/>
      <c r="BSB13" s="443"/>
      <c r="BSC13" s="443"/>
      <c r="BSD13" s="443"/>
      <c r="BSE13" s="443"/>
      <c r="BSF13" s="443"/>
      <c r="BSG13" s="443"/>
      <c r="BSH13" s="443"/>
      <c r="BSI13" s="443"/>
      <c r="BSJ13" s="443"/>
      <c r="BSK13" s="443"/>
      <c r="BSL13" s="443"/>
      <c r="BSM13" s="443"/>
      <c r="BSN13" s="443"/>
      <c r="BSO13" s="443"/>
      <c r="BSP13" s="443"/>
      <c r="BSQ13" s="443"/>
      <c r="BSR13" s="443"/>
      <c r="BSS13" s="443"/>
      <c r="BST13" s="443"/>
      <c r="BSU13" s="443"/>
      <c r="BSV13" s="443"/>
      <c r="BSW13" s="443"/>
      <c r="BSX13" s="443"/>
      <c r="BSY13" s="443"/>
      <c r="BSZ13" s="443"/>
      <c r="BTA13" s="443"/>
      <c r="BTB13" s="443"/>
      <c r="BTC13" s="443"/>
      <c r="BTD13" s="443"/>
      <c r="BTE13" s="443"/>
      <c r="BTF13" s="443"/>
      <c r="BTG13" s="443"/>
      <c r="BTH13" s="443"/>
      <c r="BTI13" s="443"/>
      <c r="BTJ13" s="443"/>
      <c r="BTK13" s="443"/>
      <c r="BTL13" s="443"/>
      <c r="BTM13" s="443"/>
      <c r="BTN13" s="443"/>
      <c r="BTO13" s="443"/>
      <c r="BTP13" s="443"/>
      <c r="BTQ13" s="443"/>
      <c r="BTR13" s="443"/>
      <c r="BTS13" s="443"/>
      <c r="BTT13" s="443"/>
      <c r="BTU13" s="443"/>
      <c r="BTV13" s="443"/>
      <c r="BTW13" s="443"/>
      <c r="BTX13" s="443"/>
      <c r="BTY13" s="443"/>
      <c r="BTZ13" s="443"/>
      <c r="BUA13" s="443"/>
      <c r="BUB13" s="443"/>
      <c r="BUC13" s="443"/>
      <c r="BUD13" s="443"/>
      <c r="BUE13" s="443"/>
      <c r="BUF13" s="443"/>
      <c r="BUG13" s="443"/>
      <c r="BUH13" s="443"/>
      <c r="BUI13" s="443"/>
      <c r="BUJ13" s="443"/>
      <c r="BUK13" s="443"/>
      <c r="BUL13" s="443"/>
      <c r="BUM13" s="443"/>
      <c r="BUN13" s="443"/>
      <c r="BUO13" s="443"/>
      <c r="BUP13" s="443"/>
      <c r="BUQ13" s="443"/>
      <c r="BUR13" s="443"/>
      <c r="BUS13" s="443"/>
      <c r="BUT13" s="443"/>
      <c r="BUU13" s="443"/>
      <c r="BUV13" s="443"/>
      <c r="BUW13" s="443"/>
      <c r="BUX13" s="443"/>
      <c r="BUY13" s="443"/>
      <c r="BUZ13" s="443"/>
      <c r="BVA13" s="443"/>
      <c r="BVB13" s="443"/>
      <c r="BVC13" s="443"/>
      <c r="BVD13" s="443"/>
      <c r="BVE13" s="443"/>
      <c r="BVF13" s="443"/>
      <c r="BVG13" s="443"/>
      <c r="BVH13" s="443"/>
      <c r="BVI13" s="443"/>
      <c r="BVJ13" s="443"/>
      <c r="BVK13" s="443"/>
      <c r="BVL13" s="443"/>
      <c r="BVM13" s="443"/>
      <c r="BVN13" s="443"/>
      <c r="BVO13" s="443"/>
      <c r="BVP13" s="443"/>
      <c r="BVQ13" s="443"/>
      <c r="BVR13" s="443"/>
      <c r="BVS13" s="443"/>
      <c r="BVT13" s="443"/>
      <c r="BVU13" s="443"/>
      <c r="BVV13" s="443"/>
      <c r="BVW13" s="443"/>
      <c r="BVX13" s="443"/>
      <c r="BVY13" s="443"/>
      <c r="BVZ13" s="443"/>
      <c r="BWA13" s="443"/>
      <c r="BWB13" s="443"/>
      <c r="BWC13" s="443"/>
      <c r="BWD13" s="443"/>
      <c r="BWE13" s="443"/>
      <c r="BWF13" s="443"/>
      <c r="BWG13" s="443"/>
      <c r="BWH13" s="443"/>
      <c r="BWI13" s="443"/>
      <c r="BWJ13" s="443"/>
      <c r="BWK13" s="443"/>
      <c r="BWL13" s="443"/>
      <c r="BWM13" s="443"/>
      <c r="BWN13" s="443"/>
      <c r="BWO13" s="443"/>
      <c r="BWP13" s="443"/>
      <c r="BWQ13" s="443"/>
      <c r="BWR13" s="443"/>
      <c r="BWS13" s="443"/>
      <c r="BWT13" s="443"/>
      <c r="BWU13" s="443"/>
      <c r="BWV13" s="443"/>
      <c r="BWW13" s="443"/>
      <c r="BWX13" s="443"/>
      <c r="BWY13" s="443"/>
      <c r="BWZ13" s="443"/>
      <c r="BXA13" s="443"/>
      <c r="BXB13" s="443"/>
      <c r="BXC13" s="443"/>
      <c r="BXD13" s="443"/>
      <c r="BXE13" s="443"/>
      <c r="BXF13" s="443"/>
      <c r="BXG13" s="443"/>
      <c r="BXH13" s="443"/>
      <c r="BXI13" s="443"/>
      <c r="BXJ13" s="443"/>
      <c r="BXK13" s="443"/>
      <c r="BXL13" s="443"/>
      <c r="BXM13" s="443"/>
      <c r="BXN13" s="443"/>
      <c r="BXO13" s="443"/>
      <c r="BXP13" s="443"/>
      <c r="BXQ13" s="443"/>
      <c r="BXR13" s="443"/>
      <c r="BXS13" s="443"/>
      <c r="BXT13" s="443"/>
      <c r="BXU13" s="443"/>
      <c r="BXV13" s="443"/>
      <c r="BXW13" s="443"/>
      <c r="BXX13" s="443"/>
      <c r="BXY13" s="443"/>
      <c r="BXZ13" s="443"/>
      <c r="BYA13" s="443"/>
      <c r="BYB13" s="443"/>
      <c r="BYC13" s="443"/>
      <c r="BYD13" s="443"/>
      <c r="BYE13" s="443"/>
      <c r="BYF13" s="443"/>
      <c r="BYG13" s="443"/>
      <c r="BYH13" s="443"/>
      <c r="BYI13" s="443"/>
      <c r="BYJ13" s="443"/>
      <c r="BYK13" s="443"/>
      <c r="BYL13" s="443"/>
      <c r="BYM13" s="443"/>
      <c r="BYN13" s="443"/>
      <c r="BYO13" s="443"/>
      <c r="BYP13" s="443"/>
      <c r="BYQ13" s="443"/>
      <c r="BYR13" s="443"/>
      <c r="BYS13" s="443"/>
      <c r="BYT13" s="443"/>
      <c r="BYU13" s="443"/>
      <c r="BYV13" s="443"/>
      <c r="BYW13" s="443"/>
      <c r="BYX13" s="443"/>
      <c r="BYY13" s="443"/>
      <c r="BYZ13" s="443"/>
      <c r="BZA13" s="443"/>
      <c r="BZB13" s="443"/>
      <c r="BZC13" s="443"/>
      <c r="BZD13" s="443"/>
      <c r="BZE13" s="443"/>
      <c r="BZF13" s="443"/>
      <c r="BZG13" s="443"/>
      <c r="BZH13" s="443"/>
      <c r="BZI13" s="443"/>
      <c r="BZJ13" s="443"/>
      <c r="BZK13" s="443"/>
      <c r="BZL13" s="443"/>
      <c r="BZM13" s="443"/>
      <c r="BZN13" s="443"/>
      <c r="BZO13" s="443"/>
      <c r="BZP13" s="443"/>
      <c r="BZQ13" s="443"/>
      <c r="BZR13" s="443"/>
      <c r="BZS13" s="443"/>
      <c r="BZT13" s="443"/>
      <c r="BZU13" s="443"/>
      <c r="BZV13" s="443"/>
      <c r="BZW13" s="443"/>
      <c r="BZX13" s="443"/>
      <c r="BZY13" s="443"/>
      <c r="BZZ13" s="443"/>
      <c r="CAA13" s="443"/>
      <c r="CAB13" s="443"/>
      <c r="CAC13" s="443"/>
      <c r="CAD13" s="443"/>
      <c r="CAE13" s="443"/>
      <c r="CAF13" s="443"/>
      <c r="CAG13" s="443"/>
      <c r="CAH13" s="443"/>
      <c r="CAI13" s="443"/>
      <c r="CAJ13" s="443"/>
      <c r="CAK13" s="443"/>
      <c r="CAL13" s="443"/>
      <c r="CAM13" s="443"/>
      <c r="CAN13" s="443"/>
      <c r="CAO13" s="443"/>
      <c r="CAP13" s="443"/>
      <c r="CAQ13" s="443"/>
      <c r="CAR13" s="443"/>
      <c r="CAS13" s="443"/>
      <c r="CAT13" s="443"/>
      <c r="CAU13" s="443"/>
      <c r="CAV13" s="443"/>
      <c r="CAW13" s="443"/>
      <c r="CAX13" s="443"/>
      <c r="CAY13" s="443"/>
      <c r="CAZ13" s="443"/>
      <c r="CBA13" s="443"/>
      <c r="CBB13" s="443"/>
      <c r="CBC13" s="443"/>
      <c r="CBD13" s="443"/>
      <c r="CBE13" s="443"/>
      <c r="CBF13" s="443"/>
      <c r="CBG13" s="443"/>
      <c r="CBH13" s="443"/>
      <c r="CBI13" s="443"/>
      <c r="CBJ13" s="443"/>
      <c r="CBK13" s="443"/>
      <c r="CBL13" s="443"/>
      <c r="CBM13" s="443"/>
      <c r="CBN13" s="443"/>
      <c r="CBO13" s="443"/>
      <c r="CBP13" s="443"/>
      <c r="CBQ13" s="443"/>
      <c r="CBR13" s="443"/>
      <c r="CBS13" s="443"/>
      <c r="CBT13" s="443"/>
      <c r="CBU13" s="443"/>
      <c r="CBV13" s="443"/>
      <c r="CBW13" s="443"/>
      <c r="CBX13" s="443"/>
      <c r="CBY13" s="443"/>
      <c r="CBZ13" s="443"/>
      <c r="CCA13" s="443"/>
      <c r="CCB13" s="443"/>
      <c r="CCC13" s="443"/>
      <c r="CCD13" s="443"/>
      <c r="CCE13" s="443"/>
      <c r="CCF13" s="443"/>
      <c r="CCG13" s="443"/>
      <c r="CCH13" s="443"/>
      <c r="CCI13" s="443"/>
      <c r="CCJ13" s="443"/>
      <c r="CCK13" s="443"/>
      <c r="CCL13" s="443"/>
      <c r="CCM13" s="443"/>
      <c r="CCN13" s="443"/>
      <c r="CCO13" s="443"/>
      <c r="CCP13" s="443"/>
      <c r="CCQ13" s="443"/>
      <c r="CCR13" s="443"/>
      <c r="CCS13" s="443"/>
      <c r="CCT13" s="443"/>
      <c r="CCU13" s="443"/>
      <c r="CCV13" s="443"/>
      <c r="CCW13" s="443"/>
      <c r="CCX13" s="443"/>
      <c r="CCY13" s="443"/>
      <c r="CCZ13" s="443"/>
      <c r="CDA13" s="443"/>
      <c r="CDB13" s="443"/>
      <c r="CDC13" s="443"/>
      <c r="CDD13" s="443"/>
      <c r="CDE13" s="443"/>
      <c r="CDF13" s="443"/>
      <c r="CDG13" s="443"/>
      <c r="CDH13" s="443"/>
      <c r="CDI13" s="443"/>
      <c r="CDJ13" s="443"/>
      <c r="CDK13" s="443"/>
      <c r="CDL13" s="443"/>
      <c r="CDM13" s="443"/>
      <c r="CDN13" s="443"/>
      <c r="CDO13" s="443"/>
      <c r="CDP13" s="443"/>
      <c r="CDQ13" s="443"/>
      <c r="CDR13" s="443"/>
      <c r="CDS13" s="443"/>
      <c r="CDT13" s="443"/>
      <c r="CDU13" s="443"/>
      <c r="CDV13" s="443"/>
      <c r="CDW13" s="443"/>
      <c r="CDX13" s="443"/>
      <c r="CDY13" s="443"/>
      <c r="CDZ13" s="443"/>
      <c r="CEA13" s="443"/>
      <c r="CEB13" s="443"/>
      <c r="CEC13" s="443"/>
      <c r="CED13" s="443"/>
      <c r="CEE13" s="443"/>
      <c r="CEF13" s="443"/>
      <c r="CEG13" s="443"/>
      <c r="CEH13" s="443"/>
      <c r="CEI13" s="443"/>
      <c r="CEJ13" s="443"/>
      <c r="CEK13" s="443"/>
      <c r="CEL13" s="443"/>
      <c r="CEM13" s="443"/>
      <c r="CEN13" s="443"/>
      <c r="CEO13" s="443"/>
      <c r="CEP13" s="443"/>
      <c r="CEQ13" s="443"/>
      <c r="CER13" s="443"/>
      <c r="CES13" s="443"/>
      <c r="CET13" s="443"/>
      <c r="CEU13" s="443"/>
      <c r="CEV13" s="443"/>
      <c r="CEW13" s="443"/>
      <c r="CEX13" s="443"/>
      <c r="CEY13" s="443"/>
      <c r="CEZ13" s="443"/>
      <c r="CFA13" s="443"/>
      <c r="CFB13" s="443"/>
      <c r="CFC13" s="443"/>
      <c r="CFD13" s="443"/>
      <c r="CFE13" s="443"/>
      <c r="CFF13" s="443"/>
      <c r="CFG13" s="443"/>
      <c r="CFH13" s="443"/>
      <c r="CFI13" s="443"/>
      <c r="CFJ13" s="443"/>
      <c r="CFK13" s="443"/>
      <c r="CFL13" s="443"/>
      <c r="CFM13" s="443"/>
      <c r="CFN13" s="443"/>
      <c r="CFO13" s="443"/>
      <c r="CFP13" s="443"/>
      <c r="CFQ13" s="443"/>
      <c r="CFR13" s="443"/>
      <c r="CFS13" s="443"/>
      <c r="CFT13" s="443"/>
      <c r="CFU13" s="443"/>
      <c r="CFV13" s="443"/>
      <c r="CFW13" s="443"/>
      <c r="CFX13" s="443"/>
      <c r="CFY13" s="443"/>
      <c r="CFZ13" s="443"/>
      <c r="CGA13" s="443"/>
      <c r="CGB13" s="443"/>
      <c r="CGC13" s="443"/>
      <c r="CGD13" s="443"/>
      <c r="CGE13" s="443"/>
      <c r="CGF13" s="443"/>
      <c r="CGG13" s="443"/>
      <c r="CGH13" s="443"/>
      <c r="CGI13" s="443"/>
      <c r="CGJ13" s="443"/>
      <c r="CGK13" s="443"/>
      <c r="CGL13" s="443"/>
      <c r="CGM13" s="443"/>
      <c r="CGN13" s="443"/>
      <c r="CGO13" s="443"/>
      <c r="CGP13" s="443"/>
      <c r="CGQ13" s="443"/>
      <c r="CGR13" s="443"/>
      <c r="CGS13" s="443"/>
      <c r="CGT13" s="443"/>
      <c r="CGU13" s="443"/>
      <c r="CGV13" s="443"/>
      <c r="CGW13" s="443"/>
      <c r="CGX13" s="443"/>
      <c r="CGY13" s="443"/>
      <c r="CGZ13" s="443"/>
      <c r="CHA13" s="443"/>
      <c r="CHB13" s="443"/>
      <c r="CHC13" s="443"/>
      <c r="CHD13" s="443"/>
      <c r="CHE13" s="443"/>
      <c r="CHF13" s="443"/>
      <c r="CHG13" s="443"/>
      <c r="CHH13" s="443"/>
      <c r="CHI13" s="443"/>
      <c r="CHJ13" s="443"/>
      <c r="CHK13" s="443"/>
      <c r="CHL13" s="443"/>
      <c r="CHM13" s="443"/>
      <c r="CHN13" s="443"/>
      <c r="CHO13" s="443"/>
      <c r="CHP13" s="443"/>
      <c r="CHQ13" s="443"/>
      <c r="CHR13" s="443"/>
      <c r="CHS13" s="443"/>
      <c r="CHT13" s="443"/>
      <c r="CHU13" s="443"/>
      <c r="CHV13" s="443"/>
      <c r="CHW13" s="443"/>
      <c r="CHX13" s="443"/>
      <c r="CHY13" s="443"/>
      <c r="CHZ13" s="443"/>
      <c r="CIA13" s="443"/>
      <c r="CIB13" s="443"/>
      <c r="CIC13" s="443"/>
      <c r="CID13" s="443"/>
      <c r="CIE13" s="443"/>
      <c r="CIF13" s="443"/>
      <c r="CIG13" s="443"/>
      <c r="CIH13" s="443"/>
      <c r="CII13" s="443"/>
      <c r="CIJ13" s="443"/>
      <c r="CIK13" s="443"/>
      <c r="CIL13" s="443"/>
      <c r="CIM13" s="443"/>
      <c r="CIN13" s="443"/>
      <c r="CIO13" s="443"/>
      <c r="CIP13" s="443"/>
      <c r="CIQ13" s="443"/>
      <c r="CIR13" s="443"/>
      <c r="CIS13" s="443"/>
      <c r="CIT13" s="443"/>
      <c r="CIU13" s="443"/>
      <c r="CIV13" s="443"/>
      <c r="CIW13" s="443"/>
      <c r="CIX13" s="443"/>
      <c r="CIY13" s="443"/>
      <c r="CIZ13" s="443"/>
      <c r="CJA13" s="443"/>
      <c r="CJB13" s="443"/>
      <c r="CJC13" s="443"/>
      <c r="CJD13" s="443"/>
      <c r="CJE13" s="443"/>
      <c r="CJF13" s="443"/>
      <c r="CJG13" s="443"/>
      <c r="CJH13" s="443"/>
      <c r="CJI13" s="443"/>
      <c r="CJJ13" s="443"/>
      <c r="CJK13" s="443"/>
      <c r="CJL13" s="443"/>
      <c r="CJM13" s="443"/>
      <c r="CJN13" s="443"/>
      <c r="CJO13" s="443"/>
      <c r="CJP13" s="443"/>
      <c r="CJQ13" s="443"/>
      <c r="CJR13" s="443"/>
      <c r="CJS13" s="443"/>
      <c r="CJT13" s="443"/>
      <c r="CJU13" s="443"/>
      <c r="CJV13" s="443"/>
      <c r="CJW13" s="443"/>
      <c r="CJX13" s="443"/>
      <c r="CJY13" s="443"/>
      <c r="CJZ13" s="443"/>
      <c r="CKA13" s="443"/>
      <c r="CKB13" s="443"/>
      <c r="CKC13" s="443"/>
      <c r="CKD13" s="443"/>
      <c r="CKE13" s="443"/>
      <c r="CKF13" s="443"/>
      <c r="CKG13" s="443"/>
      <c r="CKH13" s="443"/>
      <c r="CKI13" s="443"/>
      <c r="CKJ13" s="443"/>
      <c r="CKK13" s="443"/>
      <c r="CKL13" s="443"/>
      <c r="CKM13" s="443"/>
      <c r="CKN13" s="443"/>
      <c r="CKO13" s="443"/>
      <c r="CKP13" s="443"/>
      <c r="CKQ13" s="443"/>
      <c r="CKR13" s="443"/>
      <c r="CKS13" s="443"/>
      <c r="CKT13" s="443"/>
      <c r="CKU13" s="443"/>
      <c r="CKV13" s="443"/>
      <c r="CKW13" s="443"/>
      <c r="CKX13" s="443"/>
      <c r="CKY13" s="443"/>
      <c r="CKZ13" s="443"/>
      <c r="CLA13" s="443"/>
      <c r="CLB13" s="443"/>
      <c r="CLC13" s="443"/>
      <c r="CLD13" s="443"/>
      <c r="CLE13" s="443"/>
      <c r="CLF13" s="443"/>
      <c r="CLG13" s="443"/>
      <c r="CLH13" s="443"/>
      <c r="CLI13" s="443"/>
      <c r="CLJ13" s="443"/>
      <c r="CLK13" s="443"/>
      <c r="CLL13" s="443"/>
      <c r="CLM13" s="443"/>
      <c r="CLN13" s="443"/>
      <c r="CLO13" s="443"/>
      <c r="CLP13" s="443"/>
      <c r="CLQ13" s="443"/>
      <c r="CLR13" s="443"/>
      <c r="CLS13" s="443"/>
      <c r="CLT13" s="443"/>
      <c r="CLU13" s="443"/>
      <c r="CLV13" s="443"/>
      <c r="CLW13" s="443"/>
      <c r="CLX13" s="443"/>
      <c r="CLY13" s="443"/>
      <c r="CLZ13" s="443"/>
      <c r="CMA13" s="443"/>
      <c r="CMB13" s="443"/>
      <c r="CMC13" s="443"/>
      <c r="CMD13" s="443"/>
      <c r="CME13" s="443"/>
      <c r="CMF13" s="443"/>
      <c r="CMG13" s="443"/>
      <c r="CMH13" s="443"/>
      <c r="CMI13" s="443"/>
      <c r="CMJ13" s="443"/>
      <c r="CMK13" s="443"/>
      <c r="CML13" s="443"/>
      <c r="CMM13" s="443"/>
      <c r="CMN13" s="443"/>
      <c r="CMO13" s="443"/>
      <c r="CMP13" s="443"/>
      <c r="CMQ13" s="443"/>
      <c r="CMR13" s="443"/>
      <c r="CMS13" s="443"/>
      <c r="CMT13" s="443"/>
      <c r="CMU13" s="443"/>
      <c r="CMV13" s="443"/>
      <c r="CMW13" s="443"/>
      <c r="CMX13" s="443"/>
      <c r="CMY13" s="443"/>
      <c r="CMZ13" s="443"/>
      <c r="CNA13" s="443"/>
      <c r="CNB13" s="443"/>
      <c r="CNC13" s="443"/>
      <c r="CND13" s="443"/>
      <c r="CNE13" s="443"/>
      <c r="CNF13" s="443"/>
      <c r="CNG13" s="443"/>
      <c r="CNH13" s="443"/>
      <c r="CNI13" s="443"/>
      <c r="CNJ13" s="443"/>
      <c r="CNK13" s="443"/>
      <c r="CNL13" s="443"/>
      <c r="CNM13" s="443"/>
      <c r="CNN13" s="443"/>
      <c r="CNO13" s="443"/>
      <c r="CNP13" s="443"/>
      <c r="CNQ13" s="443"/>
      <c r="CNR13" s="443"/>
      <c r="CNS13" s="443"/>
      <c r="CNT13" s="443"/>
      <c r="CNU13" s="443"/>
      <c r="CNV13" s="443"/>
      <c r="CNW13" s="443"/>
      <c r="CNX13" s="443"/>
      <c r="CNY13" s="443"/>
      <c r="CNZ13" s="443"/>
      <c r="COA13" s="443"/>
      <c r="COB13" s="443"/>
      <c r="COC13" s="443"/>
      <c r="COD13" s="443"/>
      <c r="COE13" s="443"/>
      <c r="COF13" s="443"/>
      <c r="COG13" s="443"/>
      <c r="COH13" s="443"/>
      <c r="COI13" s="443"/>
      <c r="COJ13" s="443"/>
      <c r="COK13" s="443"/>
      <c r="COL13" s="443"/>
      <c r="COM13" s="443"/>
      <c r="CON13" s="443"/>
      <c r="COO13" s="443"/>
      <c r="COP13" s="443"/>
      <c r="COQ13" s="443"/>
      <c r="COR13" s="443"/>
      <c r="COS13" s="443"/>
      <c r="COT13" s="443"/>
      <c r="COU13" s="443"/>
      <c r="COV13" s="443"/>
      <c r="COW13" s="443"/>
      <c r="COX13" s="443"/>
      <c r="COY13" s="443"/>
      <c r="COZ13" s="443"/>
      <c r="CPA13" s="443"/>
      <c r="CPB13" s="443"/>
      <c r="CPC13" s="443"/>
      <c r="CPD13" s="443"/>
      <c r="CPE13" s="443"/>
      <c r="CPF13" s="443"/>
      <c r="CPG13" s="443"/>
      <c r="CPH13" s="443"/>
      <c r="CPI13" s="443"/>
      <c r="CPJ13" s="443"/>
      <c r="CPK13" s="443"/>
      <c r="CPL13" s="443"/>
      <c r="CPM13" s="443"/>
      <c r="CPN13" s="443"/>
      <c r="CPO13" s="443"/>
      <c r="CPP13" s="443"/>
      <c r="CPQ13" s="443"/>
      <c r="CPR13" s="443"/>
      <c r="CPS13" s="443"/>
      <c r="CPT13" s="443"/>
      <c r="CPU13" s="443"/>
      <c r="CPV13" s="443"/>
      <c r="CPW13" s="443"/>
      <c r="CPX13" s="443"/>
      <c r="CPY13" s="443"/>
      <c r="CPZ13" s="443"/>
      <c r="CQA13" s="443"/>
      <c r="CQB13" s="443"/>
      <c r="CQC13" s="443"/>
      <c r="CQD13" s="443"/>
      <c r="CQE13" s="443"/>
      <c r="CQF13" s="443"/>
      <c r="CQG13" s="443"/>
      <c r="CQH13" s="443"/>
      <c r="CQI13" s="443"/>
      <c r="CQJ13" s="443"/>
      <c r="CQK13" s="443"/>
      <c r="CQL13" s="443"/>
      <c r="CQM13" s="443"/>
      <c r="CQN13" s="443"/>
      <c r="CQO13" s="443"/>
      <c r="CQP13" s="443"/>
      <c r="CQQ13" s="443"/>
      <c r="CQR13" s="443"/>
      <c r="CQS13" s="443"/>
      <c r="CQT13" s="443"/>
      <c r="CQU13" s="443"/>
      <c r="CQV13" s="443"/>
      <c r="CQW13" s="443"/>
      <c r="CQX13" s="443"/>
      <c r="CQY13" s="443"/>
      <c r="CQZ13" s="443"/>
      <c r="CRA13" s="443"/>
      <c r="CRB13" s="443"/>
      <c r="CRC13" s="443"/>
      <c r="CRD13" s="443"/>
      <c r="CRE13" s="443"/>
      <c r="CRF13" s="443"/>
      <c r="CRG13" s="443"/>
      <c r="CRH13" s="443"/>
      <c r="CRI13" s="443"/>
      <c r="CRJ13" s="443"/>
      <c r="CRK13" s="443"/>
      <c r="CRL13" s="443"/>
      <c r="CRM13" s="443"/>
      <c r="CRN13" s="443"/>
      <c r="CRO13" s="443"/>
      <c r="CRP13" s="443"/>
      <c r="CRQ13" s="443"/>
      <c r="CRR13" s="443"/>
      <c r="CRS13" s="443"/>
      <c r="CRT13" s="443"/>
      <c r="CRU13" s="443"/>
      <c r="CRV13" s="443"/>
      <c r="CRW13" s="443"/>
      <c r="CRX13" s="443"/>
      <c r="CRY13" s="443"/>
      <c r="CRZ13" s="443"/>
      <c r="CSA13" s="443"/>
      <c r="CSB13" s="443"/>
      <c r="CSC13" s="443"/>
      <c r="CSD13" s="443"/>
      <c r="CSE13" s="443"/>
      <c r="CSF13" s="443"/>
      <c r="CSG13" s="443"/>
      <c r="CSH13" s="443"/>
      <c r="CSI13" s="443"/>
      <c r="CSJ13" s="443"/>
      <c r="CSK13" s="443"/>
      <c r="CSL13" s="443"/>
      <c r="CSM13" s="443"/>
      <c r="CSN13" s="443"/>
      <c r="CSO13" s="443"/>
      <c r="CSP13" s="443"/>
      <c r="CSQ13" s="443"/>
      <c r="CSR13" s="443"/>
      <c r="CSS13" s="443"/>
      <c r="CST13" s="443"/>
      <c r="CSU13" s="443"/>
      <c r="CSV13" s="443"/>
      <c r="CSW13" s="443"/>
      <c r="CSX13" s="443"/>
      <c r="CSY13" s="443"/>
      <c r="CSZ13" s="443"/>
      <c r="CTA13" s="443"/>
      <c r="CTB13" s="443"/>
      <c r="CTC13" s="443"/>
      <c r="CTD13" s="443"/>
      <c r="CTE13" s="443"/>
      <c r="CTF13" s="443"/>
      <c r="CTG13" s="443"/>
      <c r="CTH13" s="443"/>
      <c r="CTI13" s="443"/>
      <c r="CTJ13" s="443"/>
      <c r="CTK13" s="443"/>
      <c r="CTL13" s="443"/>
      <c r="CTM13" s="443"/>
      <c r="CTN13" s="443"/>
      <c r="CTO13" s="443"/>
      <c r="CTP13" s="443"/>
      <c r="CTQ13" s="443"/>
      <c r="CTR13" s="443"/>
      <c r="CTS13" s="443"/>
      <c r="CTT13" s="443"/>
      <c r="CTU13" s="443"/>
      <c r="CTV13" s="443"/>
      <c r="CTW13" s="443"/>
      <c r="CTX13" s="443"/>
      <c r="CTY13" s="443"/>
      <c r="CTZ13" s="443"/>
      <c r="CUA13" s="443"/>
      <c r="CUB13" s="443"/>
      <c r="CUC13" s="443"/>
      <c r="CUD13" s="443"/>
      <c r="CUE13" s="443"/>
      <c r="CUF13" s="443"/>
      <c r="CUG13" s="443"/>
      <c r="CUH13" s="443"/>
      <c r="CUI13" s="443"/>
      <c r="CUJ13" s="443"/>
      <c r="CUK13" s="443"/>
      <c r="CUL13" s="443"/>
      <c r="CUM13" s="443"/>
      <c r="CUN13" s="443"/>
      <c r="CUO13" s="443"/>
      <c r="CUP13" s="443"/>
      <c r="CUQ13" s="443"/>
      <c r="CUR13" s="443"/>
      <c r="CUS13" s="443"/>
      <c r="CUT13" s="443"/>
      <c r="CUU13" s="443"/>
      <c r="CUV13" s="443"/>
      <c r="CUW13" s="443"/>
      <c r="CUX13" s="443"/>
      <c r="CUY13" s="443"/>
      <c r="CUZ13" s="443"/>
      <c r="CVA13" s="443"/>
      <c r="CVB13" s="443"/>
      <c r="CVC13" s="443"/>
      <c r="CVD13" s="443"/>
      <c r="CVE13" s="443"/>
      <c r="CVF13" s="443"/>
      <c r="CVG13" s="443"/>
      <c r="CVH13" s="443"/>
      <c r="CVI13" s="443"/>
      <c r="CVJ13" s="443"/>
      <c r="CVK13" s="443"/>
      <c r="CVL13" s="443"/>
      <c r="CVM13" s="443"/>
      <c r="CVN13" s="443"/>
      <c r="CVO13" s="443"/>
      <c r="CVP13" s="443"/>
      <c r="CVQ13" s="443"/>
      <c r="CVR13" s="443"/>
      <c r="CVS13" s="443"/>
      <c r="CVT13" s="443"/>
      <c r="CVU13" s="443"/>
      <c r="CVV13" s="443"/>
      <c r="CVW13" s="443"/>
      <c r="CVX13" s="443"/>
      <c r="CVY13" s="443"/>
      <c r="CVZ13" s="443"/>
      <c r="CWA13" s="443"/>
      <c r="CWB13" s="443"/>
      <c r="CWC13" s="443"/>
      <c r="CWD13" s="443"/>
      <c r="CWE13" s="443"/>
      <c r="CWF13" s="443"/>
      <c r="CWG13" s="443"/>
      <c r="CWH13" s="443"/>
      <c r="CWI13" s="443"/>
      <c r="CWJ13" s="443"/>
      <c r="CWK13" s="443"/>
      <c r="CWL13" s="443"/>
      <c r="CWM13" s="443"/>
      <c r="CWN13" s="443"/>
      <c r="CWO13" s="443"/>
      <c r="CWP13" s="443"/>
      <c r="CWQ13" s="443"/>
      <c r="CWR13" s="443"/>
      <c r="CWS13" s="443"/>
      <c r="CWT13" s="443"/>
      <c r="CWU13" s="443"/>
      <c r="CWV13" s="443"/>
      <c r="CWW13" s="443"/>
      <c r="CWX13" s="443"/>
      <c r="CWY13" s="443"/>
      <c r="CWZ13" s="443"/>
      <c r="CXA13" s="443"/>
      <c r="CXB13" s="443"/>
      <c r="CXC13" s="443"/>
      <c r="CXD13" s="443"/>
      <c r="CXE13" s="443"/>
      <c r="CXF13" s="443"/>
      <c r="CXG13" s="443"/>
      <c r="CXH13" s="443"/>
      <c r="CXI13" s="443"/>
      <c r="CXJ13" s="443"/>
      <c r="CXK13" s="443"/>
      <c r="CXL13" s="443"/>
      <c r="CXM13" s="443"/>
      <c r="CXN13" s="443"/>
      <c r="CXO13" s="443"/>
      <c r="CXP13" s="443"/>
      <c r="CXQ13" s="443"/>
      <c r="CXR13" s="443"/>
      <c r="CXS13" s="443"/>
      <c r="CXT13" s="443"/>
      <c r="CXU13" s="443"/>
      <c r="CXV13" s="443"/>
      <c r="CXW13" s="443"/>
      <c r="CXX13" s="443"/>
      <c r="CXY13" s="443"/>
      <c r="CXZ13" s="443"/>
      <c r="CYA13" s="443"/>
      <c r="CYB13" s="443"/>
      <c r="CYC13" s="443"/>
      <c r="CYD13" s="443"/>
      <c r="CYE13" s="443"/>
      <c r="CYF13" s="443"/>
      <c r="CYG13" s="443"/>
      <c r="CYH13" s="443"/>
      <c r="CYI13" s="443"/>
      <c r="CYJ13" s="443"/>
      <c r="CYK13" s="443"/>
      <c r="CYL13" s="443"/>
      <c r="CYM13" s="443"/>
      <c r="CYN13" s="443"/>
      <c r="CYO13" s="443"/>
      <c r="CYP13" s="443"/>
      <c r="CYQ13" s="443"/>
      <c r="CYR13" s="443"/>
      <c r="CYS13" s="443"/>
      <c r="CYT13" s="443"/>
      <c r="CYU13" s="443"/>
      <c r="CYV13" s="443"/>
      <c r="CYW13" s="443"/>
      <c r="CYX13" s="443"/>
      <c r="CYY13" s="443"/>
      <c r="CYZ13" s="443"/>
      <c r="CZA13" s="443"/>
      <c r="CZB13" s="443"/>
      <c r="CZC13" s="443"/>
      <c r="CZD13" s="443"/>
      <c r="CZE13" s="443"/>
      <c r="CZF13" s="443"/>
      <c r="CZG13" s="443"/>
      <c r="CZH13" s="443"/>
      <c r="CZI13" s="443"/>
      <c r="CZJ13" s="443"/>
      <c r="CZK13" s="443"/>
      <c r="CZL13" s="443"/>
      <c r="CZM13" s="443"/>
      <c r="CZN13" s="443"/>
      <c r="CZO13" s="443"/>
      <c r="CZP13" s="443"/>
      <c r="CZQ13" s="443"/>
      <c r="CZR13" s="443"/>
      <c r="CZS13" s="443"/>
      <c r="CZT13" s="443"/>
      <c r="CZU13" s="443"/>
      <c r="CZV13" s="443"/>
      <c r="CZW13" s="443"/>
      <c r="CZX13" s="443"/>
      <c r="CZY13" s="443"/>
      <c r="CZZ13" s="443"/>
      <c r="DAA13" s="443"/>
      <c r="DAB13" s="443"/>
      <c r="DAC13" s="443"/>
      <c r="DAD13" s="443"/>
      <c r="DAE13" s="443"/>
      <c r="DAF13" s="443"/>
      <c r="DAG13" s="443"/>
      <c r="DAH13" s="443"/>
      <c r="DAI13" s="443"/>
      <c r="DAJ13" s="443"/>
      <c r="DAK13" s="443"/>
      <c r="DAL13" s="443"/>
      <c r="DAM13" s="443"/>
      <c r="DAN13" s="443"/>
      <c r="DAO13" s="443"/>
      <c r="DAP13" s="443"/>
      <c r="DAQ13" s="443"/>
      <c r="DAR13" s="443"/>
      <c r="DAS13" s="443"/>
      <c r="DAT13" s="443"/>
      <c r="DAU13" s="443"/>
      <c r="DAV13" s="443"/>
      <c r="DAW13" s="443"/>
      <c r="DAX13" s="443"/>
      <c r="DAY13" s="443"/>
      <c r="DAZ13" s="443"/>
      <c r="DBA13" s="443"/>
      <c r="DBB13" s="443"/>
      <c r="DBC13" s="443"/>
      <c r="DBD13" s="443"/>
      <c r="DBE13" s="443"/>
      <c r="DBF13" s="443"/>
      <c r="DBG13" s="443"/>
      <c r="DBH13" s="443"/>
      <c r="DBI13" s="443"/>
      <c r="DBJ13" s="443"/>
      <c r="DBK13" s="443"/>
      <c r="DBL13" s="443"/>
      <c r="DBM13" s="443"/>
      <c r="DBN13" s="443"/>
      <c r="DBO13" s="443"/>
      <c r="DBP13" s="443"/>
      <c r="DBQ13" s="443"/>
      <c r="DBR13" s="443"/>
      <c r="DBS13" s="443"/>
      <c r="DBT13" s="443"/>
      <c r="DBU13" s="443"/>
      <c r="DBV13" s="443"/>
      <c r="DBW13" s="443"/>
      <c r="DBX13" s="443"/>
      <c r="DBY13" s="443"/>
      <c r="DBZ13" s="443"/>
      <c r="DCA13" s="443"/>
      <c r="DCB13" s="443"/>
      <c r="DCC13" s="443"/>
      <c r="DCD13" s="443"/>
      <c r="DCE13" s="443"/>
      <c r="DCF13" s="443"/>
      <c r="DCG13" s="443"/>
      <c r="DCH13" s="443"/>
      <c r="DCI13" s="443"/>
      <c r="DCJ13" s="443"/>
      <c r="DCK13" s="443"/>
      <c r="DCL13" s="443"/>
      <c r="DCM13" s="443"/>
      <c r="DCN13" s="443"/>
      <c r="DCO13" s="443"/>
      <c r="DCP13" s="443"/>
      <c r="DCQ13" s="443"/>
      <c r="DCR13" s="443"/>
      <c r="DCS13" s="443"/>
      <c r="DCT13" s="443"/>
      <c r="DCU13" s="443"/>
      <c r="DCV13" s="443"/>
      <c r="DCW13" s="443"/>
      <c r="DCX13" s="443"/>
      <c r="DCY13" s="443"/>
      <c r="DCZ13" s="443"/>
      <c r="DDA13" s="443"/>
      <c r="DDB13" s="443"/>
      <c r="DDC13" s="443"/>
      <c r="DDD13" s="443"/>
      <c r="DDE13" s="443"/>
      <c r="DDF13" s="443"/>
      <c r="DDG13" s="443"/>
      <c r="DDH13" s="443"/>
      <c r="DDI13" s="443"/>
      <c r="DDJ13" s="443"/>
      <c r="DDK13" s="443"/>
      <c r="DDL13" s="443"/>
      <c r="DDM13" s="443"/>
      <c r="DDN13" s="443"/>
      <c r="DDO13" s="443"/>
      <c r="DDP13" s="443"/>
      <c r="DDQ13" s="443"/>
      <c r="DDR13" s="443"/>
      <c r="DDS13" s="443"/>
      <c r="DDT13" s="443"/>
      <c r="DDU13" s="443"/>
      <c r="DDV13" s="443"/>
      <c r="DDW13" s="443"/>
      <c r="DDX13" s="443"/>
      <c r="DDY13" s="443"/>
      <c r="DDZ13" s="443"/>
      <c r="DEA13" s="443"/>
      <c r="DEB13" s="443"/>
      <c r="DEC13" s="443"/>
      <c r="DED13" s="443"/>
      <c r="DEE13" s="443"/>
      <c r="DEF13" s="443"/>
      <c r="DEG13" s="443"/>
      <c r="DEH13" s="443"/>
      <c r="DEI13" s="443"/>
      <c r="DEJ13" s="443"/>
      <c r="DEK13" s="443"/>
      <c r="DEL13" s="443"/>
      <c r="DEM13" s="443"/>
      <c r="DEN13" s="443"/>
      <c r="DEO13" s="443"/>
      <c r="DEP13" s="443"/>
      <c r="DEQ13" s="443"/>
      <c r="DER13" s="443"/>
      <c r="DES13" s="443"/>
      <c r="DET13" s="443"/>
      <c r="DEU13" s="443"/>
      <c r="DEV13" s="443"/>
      <c r="DEW13" s="443"/>
      <c r="DEX13" s="443"/>
      <c r="DEY13" s="443"/>
      <c r="DEZ13" s="443"/>
      <c r="DFA13" s="443"/>
      <c r="DFB13" s="443"/>
      <c r="DFC13" s="443"/>
      <c r="DFD13" s="443"/>
      <c r="DFE13" s="443"/>
      <c r="DFF13" s="443"/>
      <c r="DFG13" s="443"/>
      <c r="DFH13" s="443"/>
      <c r="DFI13" s="443"/>
      <c r="DFJ13" s="443"/>
      <c r="DFK13" s="443"/>
      <c r="DFL13" s="443"/>
      <c r="DFM13" s="443"/>
      <c r="DFN13" s="443"/>
      <c r="DFO13" s="443"/>
      <c r="DFP13" s="443"/>
      <c r="DFQ13" s="443"/>
      <c r="DFR13" s="443"/>
      <c r="DFS13" s="443"/>
      <c r="DFT13" s="443"/>
      <c r="DFU13" s="443"/>
      <c r="DFV13" s="443"/>
      <c r="DFW13" s="443"/>
      <c r="DFX13" s="443"/>
      <c r="DFY13" s="443"/>
      <c r="DFZ13" s="443"/>
      <c r="DGA13" s="443"/>
      <c r="DGB13" s="443"/>
      <c r="DGC13" s="443"/>
      <c r="DGD13" s="443"/>
      <c r="DGE13" s="443"/>
      <c r="DGF13" s="443"/>
      <c r="DGG13" s="443"/>
      <c r="DGH13" s="443"/>
      <c r="DGI13" s="443"/>
      <c r="DGJ13" s="443"/>
      <c r="DGK13" s="443"/>
      <c r="DGL13" s="443"/>
      <c r="DGM13" s="443"/>
      <c r="DGN13" s="443"/>
      <c r="DGO13" s="443"/>
      <c r="DGP13" s="443"/>
      <c r="DGQ13" s="443"/>
      <c r="DGR13" s="443"/>
      <c r="DGS13" s="443"/>
      <c r="DGT13" s="443"/>
      <c r="DGU13" s="443"/>
      <c r="DGV13" s="443"/>
      <c r="DGW13" s="443"/>
      <c r="DGX13" s="443"/>
      <c r="DGY13" s="443"/>
      <c r="DGZ13" s="443"/>
      <c r="DHA13" s="443"/>
      <c r="DHB13" s="443"/>
      <c r="DHC13" s="443"/>
      <c r="DHD13" s="443"/>
      <c r="DHE13" s="443"/>
      <c r="DHF13" s="443"/>
      <c r="DHG13" s="443"/>
      <c r="DHH13" s="443"/>
      <c r="DHI13" s="443"/>
      <c r="DHJ13" s="443"/>
      <c r="DHK13" s="443"/>
      <c r="DHL13" s="443"/>
      <c r="DHM13" s="443"/>
      <c r="DHN13" s="443"/>
      <c r="DHO13" s="443"/>
      <c r="DHP13" s="443"/>
      <c r="DHQ13" s="443"/>
      <c r="DHR13" s="443"/>
      <c r="DHS13" s="443"/>
      <c r="DHT13" s="443"/>
      <c r="DHU13" s="443"/>
      <c r="DHV13" s="443"/>
      <c r="DHW13" s="443"/>
      <c r="DHX13" s="443"/>
      <c r="DHY13" s="443"/>
      <c r="DHZ13" s="443"/>
      <c r="DIA13" s="443"/>
      <c r="DIB13" s="443"/>
      <c r="DIC13" s="443"/>
      <c r="DID13" s="443"/>
      <c r="DIE13" s="443"/>
      <c r="DIF13" s="443"/>
      <c r="DIG13" s="443"/>
      <c r="DIH13" s="443"/>
      <c r="DII13" s="443"/>
      <c r="DIJ13" s="443"/>
      <c r="DIK13" s="443"/>
      <c r="DIL13" s="443"/>
      <c r="DIM13" s="443"/>
      <c r="DIN13" s="443"/>
      <c r="DIO13" s="443"/>
      <c r="DIP13" s="443"/>
      <c r="DIQ13" s="443"/>
      <c r="DIR13" s="443"/>
      <c r="DIS13" s="443"/>
      <c r="DIT13" s="443"/>
      <c r="DIU13" s="443"/>
      <c r="DIV13" s="443"/>
      <c r="DIW13" s="443"/>
      <c r="DIX13" s="443"/>
      <c r="DIY13" s="443"/>
      <c r="DIZ13" s="443"/>
      <c r="DJA13" s="443"/>
      <c r="DJB13" s="443"/>
      <c r="DJC13" s="443"/>
      <c r="DJD13" s="443"/>
      <c r="DJE13" s="443"/>
      <c r="DJF13" s="443"/>
      <c r="DJG13" s="443"/>
      <c r="DJH13" s="443"/>
      <c r="DJI13" s="443"/>
      <c r="DJJ13" s="443"/>
      <c r="DJK13" s="443"/>
      <c r="DJL13" s="443"/>
      <c r="DJM13" s="443"/>
      <c r="DJN13" s="443"/>
      <c r="DJO13" s="443"/>
      <c r="DJP13" s="443"/>
      <c r="DJQ13" s="443"/>
      <c r="DJR13" s="443"/>
      <c r="DJS13" s="443"/>
      <c r="DJT13" s="443"/>
      <c r="DJU13" s="443"/>
      <c r="DJV13" s="443"/>
      <c r="DJW13" s="443"/>
      <c r="DJX13" s="443"/>
      <c r="DJY13" s="443"/>
      <c r="DJZ13" s="443"/>
      <c r="DKA13" s="443"/>
      <c r="DKB13" s="443"/>
      <c r="DKC13" s="443"/>
      <c r="DKD13" s="443"/>
      <c r="DKE13" s="443"/>
      <c r="DKF13" s="443"/>
      <c r="DKG13" s="443"/>
      <c r="DKH13" s="443"/>
      <c r="DKI13" s="443"/>
      <c r="DKJ13" s="443"/>
      <c r="DKK13" s="443"/>
      <c r="DKL13" s="443"/>
      <c r="DKM13" s="443"/>
      <c r="DKN13" s="443"/>
      <c r="DKO13" s="443"/>
      <c r="DKP13" s="443"/>
      <c r="DKQ13" s="443"/>
      <c r="DKR13" s="443"/>
      <c r="DKS13" s="443"/>
      <c r="DKT13" s="443"/>
      <c r="DKU13" s="443"/>
      <c r="DKV13" s="443"/>
      <c r="DKW13" s="443"/>
      <c r="DKX13" s="443"/>
      <c r="DKY13" s="443"/>
      <c r="DKZ13" s="443"/>
      <c r="DLA13" s="443"/>
      <c r="DLB13" s="443"/>
      <c r="DLC13" s="443"/>
      <c r="DLD13" s="443"/>
      <c r="DLE13" s="443"/>
      <c r="DLF13" s="443"/>
      <c r="DLG13" s="443"/>
      <c r="DLH13" s="443"/>
      <c r="DLI13" s="443"/>
      <c r="DLJ13" s="443"/>
      <c r="DLK13" s="443"/>
      <c r="DLL13" s="443"/>
      <c r="DLM13" s="443"/>
      <c r="DLN13" s="443"/>
      <c r="DLO13" s="443"/>
      <c r="DLP13" s="443"/>
      <c r="DLQ13" s="443"/>
      <c r="DLR13" s="443"/>
      <c r="DLS13" s="443"/>
      <c r="DLT13" s="443"/>
      <c r="DLU13" s="443"/>
      <c r="DLV13" s="443"/>
      <c r="DLW13" s="443"/>
      <c r="DLX13" s="443"/>
      <c r="DLY13" s="443"/>
      <c r="DLZ13" s="443"/>
      <c r="DMA13" s="443"/>
      <c r="DMB13" s="443"/>
      <c r="DMC13" s="443"/>
      <c r="DMD13" s="443"/>
      <c r="DME13" s="443"/>
      <c r="DMF13" s="443"/>
      <c r="DMG13" s="443"/>
      <c r="DMH13" s="443"/>
      <c r="DMI13" s="443"/>
      <c r="DMJ13" s="443"/>
      <c r="DMK13" s="443"/>
      <c r="DML13" s="443"/>
      <c r="DMM13" s="443"/>
      <c r="DMN13" s="443"/>
      <c r="DMO13" s="443"/>
      <c r="DMP13" s="443"/>
      <c r="DMQ13" s="443"/>
      <c r="DMR13" s="443"/>
      <c r="DMS13" s="443"/>
      <c r="DMT13" s="443"/>
      <c r="DMU13" s="443"/>
      <c r="DMV13" s="443"/>
      <c r="DMW13" s="443"/>
      <c r="DMX13" s="443"/>
      <c r="DMY13" s="443"/>
      <c r="DMZ13" s="443"/>
      <c r="DNA13" s="443"/>
      <c r="DNB13" s="443"/>
      <c r="DNC13" s="443"/>
      <c r="DND13" s="443"/>
      <c r="DNE13" s="443"/>
      <c r="DNF13" s="443"/>
      <c r="DNG13" s="443"/>
      <c r="DNH13" s="443"/>
      <c r="DNI13" s="443"/>
      <c r="DNJ13" s="443"/>
      <c r="DNK13" s="443"/>
      <c r="DNL13" s="443"/>
      <c r="DNM13" s="443"/>
      <c r="DNN13" s="443"/>
      <c r="DNO13" s="443"/>
      <c r="DNP13" s="443"/>
      <c r="DNQ13" s="443"/>
      <c r="DNR13" s="443"/>
      <c r="DNS13" s="443"/>
      <c r="DNT13" s="443"/>
      <c r="DNU13" s="443"/>
      <c r="DNV13" s="443"/>
      <c r="DNW13" s="443"/>
      <c r="DNX13" s="443"/>
      <c r="DNY13" s="443"/>
      <c r="DNZ13" s="443"/>
      <c r="DOA13" s="443"/>
      <c r="DOB13" s="443"/>
      <c r="DOC13" s="443"/>
      <c r="DOD13" s="443"/>
      <c r="DOE13" s="443"/>
      <c r="DOF13" s="443"/>
      <c r="DOG13" s="443"/>
      <c r="DOH13" s="443"/>
      <c r="DOI13" s="443"/>
      <c r="DOJ13" s="443"/>
      <c r="DOK13" s="443"/>
      <c r="DOL13" s="443"/>
      <c r="DOM13" s="443"/>
      <c r="DON13" s="443"/>
      <c r="DOO13" s="443"/>
      <c r="DOP13" s="443"/>
      <c r="DOQ13" s="443"/>
      <c r="DOR13" s="443"/>
      <c r="DOS13" s="443"/>
      <c r="DOT13" s="443"/>
      <c r="DOU13" s="443"/>
      <c r="DOV13" s="443"/>
      <c r="DOW13" s="443"/>
      <c r="DOX13" s="443"/>
      <c r="DOY13" s="443"/>
      <c r="DOZ13" s="443"/>
      <c r="DPA13" s="443"/>
      <c r="DPB13" s="443"/>
      <c r="DPC13" s="443"/>
      <c r="DPD13" s="443"/>
      <c r="DPE13" s="443"/>
      <c r="DPF13" s="443"/>
      <c r="DPG13" s="443"/>
      <c r="DPH13" s="443"/>
      <c r="DPI13" s="443"/>
      <c r="DPJ13" s="443"/>
      <c r="DPK13" s="443"/>
      <c r="DPL13" s="443"/>
      <c r="DPM13" s="443"/>
      <c r="DPN13" s="443"/>
      <c r="DPO13" s="443"/>
      <c r="DPP13" s="443"/>
      <c r="DPQ13" s="443"/>
      <c r="DPR13" s="443"/>
      <c r="DPS13" s="443"/>
      <c r="DPT13" s="443"/>
      <c r="DPU13" s="443"/>
      <c r="DPV13" s="443"/>
      <c r="DPW13" s="443"/>
      <c r="DPX13" s="443"/>
      <c r="DPY13" s="443"/>
      <c r="DPZ13" s="443"/>
      <c r="DQA13" s="443"/>
      <c r="DQB13" s="443"/>
      <c r="DQC13" s="443"/>
      <c r="DQD13" s="443"/>
      <c r="DQE13" s="443"/>
      <c r="DQF13" s="443"/>
      <c r="DQG13" s="443"/>
      <c r="DQH13" s="443"/>
      <c r="DQI13" s="443"/>
      <c r="DQJ13" s="443"/>
      <c r="DQK13" s="443"/>
      <c r="DQL13" s="443"/>
      <c r="DQM13" s="443"/>
      <c r="DQN13" s="443"/>
      <c r="DQO13" s="443"/>
      <c r="DQP13" s="443"/>
      <c r="DQQ13" s="443"/>
      <c r="DQR13" s="443"/>
      <c r="DQS13" s="443"/>
      <c r="DQT13" s="443"/>
      <c r="DQU13" s="443"/>
      <c r="DQV13" s="443"/>
      <c r="DQW13" s="443"/>
      <c r="DQX13" s="443"/>
      <c r="DQY13" s="443"/>
      <c r="DQZ13" s="443"/>
      <c r="DRA13" s="443"/>
      <c r="DRB13" s="443"/>
      <c r="DRC13" s="443"/>
      <c r="DRD13" s="443"/>
      <c r="DRE13" s="443"/>
      <c r="DRF13" s="443"/>
      <c r="DRG13" s="443"/>
      <c r="DRH13" s="443"/>
      <c r="DRI13" s="443"/>
      <c r="DRJ13" s="443"/>
      <c r="DRK13" s="443"/>
      <c r="DRL13" s="443"/>
      <c r="DRM13" s="443"/>
      <c r="DRN13" s="443"/>
      <c r="DRO13" s="443"/>
      <c r="DRP13" s="443"/>
      <c r="DRQ13" s="443"/>
      <c r="DRR13" s="443"/>
      <c r="DRS13" s="443"/>
      <c r="DRT13" s="443"/>
      <c r="DRU13" s="443"/>
      <c r="DRV13" s="443"/>
      <c r="DRW13" s="443"/>
      <c r="DRX13" s="443"/>
      <c r="DRY13" s="443"/>
      <c r="DRZ13" s="443"/>
      <c r="DSA13" s="443"/>
      <c r="DSB13" s="443"/>
      <c r="DSC13" s="443"/>
      <c r="DSD13" s="443"/>
      <c r="DSE13" s="443"/>
      <c r="DSF13" s="443"/>
      <c r="DSG13" s="443"/>
      <c r="DSH13" s="443"/>
      <c r="DSI13" s="443"/>
      <c r="DSJ13" s="443"/>
      <c r="DSK13" s="443"/>
      <c r="DSL13" s="443"/>
      <c r="DSM13" s="443"/>
      <c r="DSN13" s="443"/>
      <c r="DSO13" s="443"/>
      <c r="DSP13" s="443"/>
      <c r="DSQ13" s="443"/>
      <c r="DSR13" s="443"/>
      <c r="DSS13" s="443"/>
      <c r="DST13" s="443"/>
      <c r="DSU13" s="443"/>
      <c r="DSV13" s="443"/>
      <c r="DSW13" s="443"/>
      <c r="DSX13" s="443"/>
      <c r="DSY13" s="443"/>
      <c r="DSZ13" s="443"/>
      <c r="DTA13" s="443"/>
      <c r="DTB13" s="443"/>
      <c r="DTC13" s="443"/>
      <c r="DTD13" s="443"/>
      <c r="DTE13" s="443"/>
      <c r="DTF13" s="443"/>
      <c r="DTG13" s="443"/>
      <c r="DTH13" s="443"/>
      <c r="DTI13" s="443"/>
      <c r="DTJ13" s="443"/>
      <c r="DTK13" s="443"/>
      <c r="DTL13" s="443"/>
      <c r="DTM13" s="443"/>
      <c r="DTN13" s="443"/>
      <c r="DTO13" s="443"/>
      <c r="DTP13" s="443"/>
      <c r="DTQ13" s="443"/>
      <c r="DTR13" s="443"/>
      <c r="DTS13" s="443"/>
      <c r="DTT13" s="443"/>
      <c r="DTU13" s="443"/>
      <c r="DTV13" s="443"/>
      <c r="DTW13" s="443"/>
      <c r="DTX13" s="443"/>
      <c r="DTY13" s="443"/>
      <c r="DTZ13" s="443"/>
      <c r="DUA13" s="443"/>
      <c r="DUB13" s="443"/>
      <c r="DUC13" s="443"/>
      <c r="DUD13" s="443"/>
      <c r="DUE13" s="443"/>
      <c r="DUF13" s="443"/>
      <c r="DUG13" s="443"/>
      <c r="DUH13" s="443"/>
      <c r="DUI13" s="443"/>
      <c r="DUJ13" s="443"/>
      <c r="DUK13" s="443"/>
      <c r="DUL13" s="443"/>
      <c r="DUM13" s="443"/>
      <c r="DUN13" s="443"/>
      <c r="DUO13" s="443"/>
      <c r="DUP13" s="443"/>
      <c r="DUQ13" s="443"/>
      <c r="DUR13" s="443"/>
      <c r="DUS13" s="443"/>
      <c r="DUT13" s="443"/>
      <c r="DUU13" s="443"/>
      <c r="DUV13" s="443"/>
      <c r="DUW13" s="443"/>
      <c r="DUX13" s="443"/>
      <c r="DUY13" s="443"/>
      <c r="DUZ13" s="443"/>
      <c r="DVA13" s="443"/>
      <c r="DVB13" s="443"/>
      <c r="DVC13" s="443"/>
      <c r="DVD13" s="443"/>
      <c r="DVE13" s="443"/>
      <c r="DVF13" s="443"/>
      <c r="DVG13" s="443"/>
      <c r="DVH13" s="443"/>
      <c r="DVI13" s="443"/>
      <c r="DVJ13" s="443"/>
      <c r="DVK13" s="443"/>
      <c r="DVL13" s="443"/>
      <c r="DVM13" s="443"/>
      <c r="DVN13" s="443"/>
      <c r="DVO13" s="443"/>
      <c r="DVP13" s="443"/>
      <c r="DVQ13" s="443"/>
      <c r="DVR13" s="443"/>
      <c r="DVS13" s="443"/>
      <c r="DVT13" s="443"/>
      <c r="DVU13" s="443"/>
      <c r="DVV13" s="443"/>
      <c r="DVW13" s="443"/>
      <c r="DVX13" s="443"/>
      <c r="DVY13" s="443"/>
      <c r="DVZ13" s="443"/>
      <c r="DWA13" s="443"/>
      <c r="DWB13" s="443"/>
      <c r="DWC13" s="443"/>
      <c r="DWD13" s="443"/>
      <c r="DWE13" s="443"/>
      <c r="DWF13" s="443"/>
      <c r="DWG13" s="443"/>
      <c r="DWH13" s="443"/>
      <c r="DWI13" s="443"/>
      <c r="DWJ13" s="443"/>
      <c r="DWK13" s="443"/>
      <c r="DWL13" s="443"/>
      <c r="DWM13" s="443"/>
      <c r="DWN13" s="443"/>
      <c r="DWO13" s="443"/>
      <c r="DWP13" s="443"/>
      <c r="DWQ13" s="443"/>
      <c r="DWR13" s="443"/>
      <c r="DWS13" s="443"/>
      <c r="DWT13" s="443"/>
      <c r="DWU13" s="443"/>
      <c r="DWV13" s="443"/>
      <c r="DWW13" s="443"/>
      <c r="DWX13" s="443"/>
      <c r="DWY13" s="443"/>
      <c r="DWZ13" s="443"/>
      <c r="DXA13" s="443"/>
      <c r="DXB13" s="443"/>
      <c r="DXC13" s="443"/>
      <c r="DXD13" s="443"/>
      <c r="DXE13" s="443"/>
      <c r="DXF13" s="443"/>
      <c r="DXG13" s="443"/>
      <c r="DXH13" s="443"/>
      <c r="DXI13" s="443"/>
      <c r="DXJ13" s="443"/>
      <c r="DXK13" s="443"/>
      <c r="DXL13" s="443"/>
      <c r="DXM13" s="443"/>
      <c r="DXN13" s="443"/>
      <c r="DXO13" s="443"/>
      <c r="DXP13" s="443"/>
      <c r="DXQ13" s="443"/>
      <c r="DXR13" s="443"/>
      <c r="DXS13" s="443"/>
      <c r="DXT13" s="443"/>
      <c r="DXU13" s="443"/>
      <c r="DXV13" s="443"/>
      <c r="DXW13" s="443"/>
      <c r="DXX13" s="443"/>
      <c r="DXY13" s="443"/>
      <c r="DXZ13" s="443"/>
      <c r="DYA13" s="443"/>
      <c r="DYB13" s="443"/>
      <c r="DYC13" s="443"/>
      <c r="DYD13" s="443"/>
      <c r="DYE13" s="443"/>
      <c r="DYF13" s="443"/>
      <c r="DYG13" s="443"/>
      <c r="DYH13" s="443"/>
      <c r="DYI13" s="443"/>
      <c r="DYJ13" s="443"/>
      <c r="DYK13" s="443"/>
      <c r="DYL13" s="443"/>
      <c r="DYM13" s="443"/>
      <c r="DYN13" s="443"/>
      <c r="DYO13" s="443"/>
      <c r="DYP13" s="443"/>
      <c r="DYQ13" s="443"/>
      <c r="DYR13" s="443"/>
      <c r="DYS13" s="443"/>
      <c r="DYT13" s="443"/>
      <c r="DYU13" s="443"/>
      <c r="DYV13" s="443"/>
      <c r="DYW13" s="443"/>
      <c r="DYX13" s="443"/>
      <c r="DYY13" s="443"/>
      <c r="DYZ13" s="443"/>
      <c r="DZA13" s="443"/>
      <c r="DZB13" s="443"/>
      <c r="DZC13" s="443"/>
      <c r="DZD13" s="443"/>
      <c r="DZE13" s="443"/>
      <c r="DZF13" s="443"/>
      <c r="DZG13" s="443"/>
      <c r="DZH13" s="443"/>
      <c r="DZI13" s="443"/>
      <c r="DZJ13" s="443"/>
      <c r="DZK13" s="443"/>
      <c r="DZL13" s="443"/>
      <c r="DZM13" s="443"/>
      <c r="DZN13" s="443"/>
      <c r="DZO13" s="443"/>
      <c r="DZP13" s="443"/>
      <c r="DZQ13" s="443"/>
      <c r="DZR13" s="443"/>
      <c r="DZS13" s="443"/>
      <c r="DZT13" s="443"/>
      <c r="DZU13" s="443"/>
      <c r="DZV13" s="443"/>
      <c r="DZW13" s="443"/>
      <c r="DZX13" s="443"/>
      <c r="DZY13" s="443"/>
      <c r="DZZ13" s="443"/>
      <c r="EAA13" s="443"/>
      <c r="EAB13" s="443"/>
      <c r="EAC13" s="443"/>
      <c r="EAD13" s="443"/>
      <c r="EAE13" s="443"/>
      <c r="EAF13" s="443"/>
      <c r="EAG13" s="443"/>
      <c r="EAH13" s="443"/>
      <c r="EAI13" s="443"/>
      <c r="EAJ13" s="443"/>
      <c r="EAK13" s="443"/>
      <c r="EAL13" s="443"/>
      <c r="EAM13" s="443"/>
      <c r="EAN13" s="443"/>
      <c r="EAO13" s="443"/>
      <c r="EAP13" s="443"/>
      <c r="EAQ13" s="443"/>
      <c r="EAR13" s="443"/>
      <c r="EAS13" s="443"/>
      <c r="EAT13" s="443"/>
      <c r="EAU13" s="443"/>
      <c r="EAV13" s="443"/>
      <c r="EAW13" s="443"/>
      <c r="EAX13" s="443"/>
      <c r="EAY13" s="443"/>
      <c r="EAZ13" s="443"/>
      <c r="EBA13" s="443"/>
      <c r="EBB13" s="443"/>
      <c r="EBC13" s="443"/>
      <c r="EBD13" s="443"/>
      <c r="EBE13" s="443"/>
      <c r="EBF13" s="443"/>
      <c r="EBG13" s="443"/>
      <c r="EBH13" s="443"/>
      <c r="EBI13" s="443"/>
      <c r="EBJ13" s="443"/>
      <c r="EBK13" s="443"/>
      <c r="EBL13" s="443"/>
      <c r="EBM13" s="443"/>
      <c r="EBN13" s="443"/>
      <c r="EBO13" s="443"/>
      <c r="EBP13" s="443"/>
      <c r="EBQ13" s="443"/>
      <c r="EBR13" s="443"/>
      <c r="EBS13" s="443"/>
      <c r="EBT13" s="443"/>
      <c r="EBU13" s="443"/>
      <c r="EBV13" s="443"/>
      <c r="EBW13" s="443"/>
      <c r="EBX13" s="443"/>
      <c r="EBY13" s="443"/>
      <c r="EBZ13" s="443"/>
      <c r="ECA13" s="443"/>
      <c r="ECB13" s="443"/>
      <c r="ECC13" s="443"/>
      <c r="ECD13" s="443"/>
      <c r="ECE13" s="443"/>
      <c r="ECF13" s="443"/>
      <c r="ECG13" s="443"/>
      <c r="ECH13" s="443"/>
      <c r="ECI13" s="443"/>
      <c r="ECJ13" s="443"/>
      <c r="ECK13" s="443"/>
      <c r="ECL13" s="443"/>
      <c r="ECM13" s="443"/>
      <c r="ECN13" s="443"/>
      <c r="ECO13" s="443"/>
      <c r="ECP13" s="443"/>
      <c r="ECQ13" s="443"/>
      <c r="ECR13" s="443"/>
      <c r="ECS13" s="443"/>
      <c r="ECT13" s="443"/>
      <c r="ECU13" s="443"/>
      <c r="ECV13" s="443"/>
      <c r="ECW13" s="443"/>
      <c r="ECX13" s="443"/>
      <c r="ECY13" s="443"/>
      <c r="ECZ13" s="443"/>
      <c r="EDA13" s="443"/>
      <c r="EDB13" s="443"/>
      <c r="EDC13" s="443"/>
      <c r="EDD13" s="443"/>
      <c r="EDE13" s="443"/>
      <c r="EDF13" s="443"/>
      <c r="EDG13" s="443"/>
      <c r="EDH13" s="443"/>
      <c r="EDI13" s="443"/>
      <c r="EDJ13" s="443"/>
      <c r="EDK13" s="443"/>
      <c r="EDL13" s="443"/>
      <c r="EDM13" s="443"/>
      <c r="EDN13" s="443"/>
      <c r="EDO13" s="443"/>
      <c r="EDP13" s="443"/>
      <c r="EDQ13" s="443"/>
      <c r="EDR13" s="443"/>
      <c r="EDS13" s="443"/>
      <c r="EDT13" s="443"/>
      <c r="EDU13" s="443"/>
      <c r="EDV13" s="443"/>
      <c r="EDW13" s="443"/>
      <c r="EDX13" s="443"/>
      <c r="EDY13" s="443"/>
      <c r="EDZ13" s="443"/>
      <c r="EEA13" s="443"/>
      <c r="EEB13" s="443"/>
      <c r="EEC13" s="443"/>
      <c r="EED13" s="443"/>
      <c r="EEE13" s="443"/>
      <c r="EEF13" s="443"/>
      <c r="EEG13" s="443"/>
      <c r="EEH13" s="443"/>
      <c r="EEI13" s="443"/>
      <c r="EEJ13" s="443"/>
      <c r="EEK13" s="443"/>
      <c r="EEL13" s="443"/>
      <c r="EEM13" s="443"/>
      <c r="EEN13" s="443"/>
      <c r="EEO13" s="443"/>
      <c r="EEP13" s="443"/>
      <c r="EEQ13" s="443"/>
      <c r="EER13" s="443"/>
      <c r="EES13" s="443"/>
      <c r="EET13" s="443"/>
      <c r="EEU13" s="443"/>
      <c r="EEV13" s="443"/>
      <c r="EEW13" s="443"/>
      <c r="EEX13" s="443"/>
      <c r="EEY13" s="443"/>
      <c r="EEZ13" s="443"/>
      <c r="EFA13" s="443"/>
      <c r="EFB13" s="443"/>
      <c r="EFC13" s="443"/>
      <c r="EFD13" s="443"/>
      <c r="EFE13" s="443"/>
      <c r="EFF13" s="443"/>
      <c r="EFG13" s="443"/>
      <c r="EFH13" s="443"/>
      <c r="EFI13" s="443"/>
      <c r="EFJ13" s="443"/>
      <c r="EFK13" s="443"/>
      <c r="EFL13" s="443"/>
      <c r="EFM13" s="443"/>
      <c r="EFN13" s="443"/>
      <c r="EFO13" s="443"/>
      <c r="EFP13" s="443"/>
      <c r="EFQ13" s="443"/>
      <c r="EFR13" s="443"/>
      <c r="EFS13" s="443"/>
      <c r="EFT13" s="443"/>
      <c r="EFU13" s="443"/>
      <c r="EFV13" s="443"/>
      <c r="EFW13" s="443"/>
      <c r="EFX13" s="443"/>
      <c r="EFY13" s="443"/>
      <c r="EFZ13" s="443"/>
      <c r="EGA13" s="443"/>
      <c r="EGB13" s="443"/>
      <c r="EGC13" s="443"/>
      <c r="EGD13" s="443"/>
      <c r="EGE13" s="443"/>
      <c r="EGF13" s="443"/>
      <c r="EGG13" s="443"/>
      <c r="EGH13" s="443"/>
      <c r="EGI13" s="443"/>
      <c r="EGJ13" s="443"/>
      <c r="EGK13" s="443"/>
      <c r="EGL13" s="443"/>
      <c r="EGM13" s="443"/>
      <c r="EGN13" s="443"/>
      <c r="EGO13" s="443"/>
      <c r="EGP13" s="443"/>
      <c r="EGQ13" s="443"/>
      <c r="EGR13" s="443"/>
      <c r="EGS13" s="443"/>
      <c r="EGT13" s="443"/>
      <c r="EGU13" s="443"/>
      <c r="EGV13" s="443"/>
      <c r="EGW13" s="443"/>
      <c r="EGX13" s="443"/>
      <c r="EGY13" s="443"/>
      <c r="EGZ13" s="443"/>
      <c r="EHA13" s="443"/>
      <c r="EHB13" s="443"/>
      <c r="EHC13" s="443"/>
      <c r="EHD13" s="443"/>
      <c r="EHE13" s="443"/>
      <c r="EHF13" s="443"/>
      <c r="EHG13" s="443"/>
      <c r="EHH13" s="443"/>
      <c r="EHI13" s="443"/>
      <c r="EHJ13" s="443"/>
      <c r="EHK13" s="443"/>
      <c r="EHL13" s="443"/>
      <c r="EHM13" s="443"/>
      <c r="EHN13" s="443"/>
      <c r="EHO13" s="443"/>
      <c r="EHP13" s="443"/>
      <c r="EHQ13" s="443"/>
      <c r="EHR13" s="443"/>
      <c r="EHS13" s="443"/>
      <c r="EHT13" s="443"/>
      <c r="EHU13" s="443"/>
      <c r="EHV13" s="443"/>
      <c r="EHW13" s="443"/>
      <c r="EHX13" s="443"/>
      <c r="EHY13" s="443"/>
      <c r="EHZ13" s="443"/>
      <c r="EIA13" s="443"/>
      <c r="EIB13" s="443"/>
      <c r="EIC13" s="443"/>
      <c r="EID13" s="443"/>
      <c r="EIE13" s="443"/>
      <c r="EIF13" s="443"/>
      <c r="EIG13" s="443"/>
      <c r="EIH13" s="443"/>
      <c r="EII13" s="443"/>
      <c r="EIJ13" s="443"/>
      <c r="EIK13" s="443"/>
      <c r="EIL13" s="443"/>
      <c r="EIM13" s="443"/>
      <c r="EIN13" s="443"/>
      <c r="EIO13" s="443"/>
      <c r="EIP13" s="443"/>
      <c r="EIQ13" s="443"/>
      <c r="EIR13" s="443"/>
      <c r="EIS13" s="443"/>
      <c r="EIT13" s="443"/>
      <c r="EIU13" s="443"/>
      <c r="EIV13" s="443"/>
      <c r="EIW13" s="443"/>
      <c r="EIX13" s="443"/>
      <c r="EIY13" s="443"/>
      <c r="EIZ13" s="443"/>
      <c r="EJA13" s="443"/>
      <c r="EJB13" s="443"/>
      <c r="EJC13" s="443"/>
      <c r="EJD13" s="443"/>
      <c r="EJE13" s="443"/>
      <c r="EJF13" s="443"/>
      <c r="EJG13" s="443"/>
      <c r="EJH13" s="443"/>
      <c r="EJI13" s="443"/>
      <c r="EJJ13" s="443"/>
      <c r="EJK13" s="443"/>
      <c r="EJL13" s="443"/>
      <c r="EJM13" s="443"/>
      <c r="EJN13" s="443"/>
      <c r="EJO13" s="443"/>
      <c r="EJP13" s="443"/>
      <c r="EJQ13" s="443"/>
      <c r="EJR13" s="443"/>
      <c r="EJS13" s="443"/>
      <c r="EJT13" s="443"/>
      <c r="EJU13" s="443"/>
      <c r="EJV13" s="443"/>
      <c r="EJW13" s="443"/>
      <c r="EJX13" s="443"/>
      <c r="EJY13" s="443"/>
      <c r="EJZ13" s="443"/>
      <c r="EKA13" s="443"/>
      <c r="EKB13" s="443"/>
      <c r="EKC13" s="443"/>
      <c r="EKD13" s="443"/>
      <c r="EKE13" s="443"/>
      <c r="EKF13" s="443"/>
      <c r="EKG13" s="443"/>
      <c r="EKH13" s="443"/>
      <c r="EKI13" s="443"/>
      <c r="EKJ13" s="443"/>
      <c r="EKK13" s="443"/>
      <c r="EKL13" s="443"/>
      <c r="EKM13" s="443"/>
      <c r="EKN13" s="443"/>
      <c r="EKO13" s="443"/>
      <c r="EKP13" s="443"/>
      <c r="EKQ13" s="443"/>
      <c r="EKR13" s="443"/>
      <c r="EKS13" s="443"/>
      <c r="EKT13" s="443"/>
      <c r="EKU13" s="443"/>
      <c r="EKV13" s="443"/>
      <c r="EKW13" s="443"/>
      <c r="EKX13" s="443"/>
      <c r="EKY13" s="443"/>
      <c r="EKZ13" s="443"/>
      <c r="ELA13" s="443"/>
      <c r="ELB13" s="443"/>
      <c r="ELC13" s="443"/>
      <c r="ELD13" s="443"/>
      <c r="ELE13" s="443"/>
      <c r="ELF13" s="443"/>
      <c r="ELG13" s="443"/>
      <c r="ELH13" s="443"/>
      <c r="ELI13" s="443"/>
      <c r="ELJ13" s="443"/>
      <c r="ELK13" s="443"/>
      <c r="ELL13" s="443"/>
      <c r="ELM13" s="443"/>
      <c r="ELN13" s="443"/>
      <c r="ELO13" s="443"/>
      <c r="ELP13" s="443"/>
      <c r="ELQ13" s="443"/>
      <c r="ELR13" s="443"/>
      <c r="ELS13" s="443"/>
      <c r="ELT13" s="443"/>
      <c r="ELU13" s="443"/>
      <c r="ELV13" s="443"/>
      <c r="ELW13" s="443"/>
      <c r="ELX13" s="443"/>
      <c r="ELY13" s="443"/>
      <c r="ELZ13" s="443"/>
      <c r="EMA13" s="443"/>
      <c r="EMB13" s="443"/>
      <c r="EMC13" s="443"/>
      <c r="EMD13" s="443"/>
      <c r="EME13" s="443"/>
      <c r="EMF13" s="443"/>
      <c r="EMG13" s="443"/>
      <c r="EMH13" s="443"/>
      <c r="EMI13" s="443"/>
      <c r="EMJ13" s="443"/>
      <c r="EMK13" s="443"/>
      <c r="EML13" s="443"/>
      <c r="EMM13" s="443"/>
      <c r="EMN13" s="443"/>
      <c r="EMO13" s="443"/>
      <c r="EMP13" s="443"/>
      <c r="EMQ13" s="443"/>
      <c r="EMR13" s="443"/>
      <c r="EMS13" s="443"/>
      <c r="EMT13" s="443"/>
      <c r="EMU13" s="443"/>
      <c r="EMV13" s="443"/>
      <c r="EMW13" s="443"/>
      <c r="EMX13" s="443"/>
      <c r="EMY13" s="443"/>
      <c r="EMZ13" s="443"/>
      <c r="ENA13" s="443"/>
      <c r="ENB13" s="443"/>
      <c r="ENC13" s="443"/>
      <c r="END13" s="443"/>
      <c r="ENE13" s="443"/>
      <c r="ENF13" s="443"/>
      <c r="ENG13" s="443"/>
      <c r="ENH13" s="443"/>
      <c r="ENI13" s="443"/>
      <c r="ENJ13" s="443"/>
      <c r="ENK13" s="443"/>
      <c r="ENL13" s="443"/>
      <c r="ENM13" s="443"/>
      <c r="ENN13" s="443"/>
      <c r="ENO13" s="443"/>
      <c r="ENP13" s="443"/>
      <c r="ENQ13" s="443"/>
      <c r="ENR13" s="443"/>
      <c r="ENS13" s="443"/>
      <c r="ENT13" s="443"/>
      <c r="ENU13" s="443"/>
      <c r="ENV13" s="443"/>
      <c r="ENW13" s="443"/>
      <c r="ENX13" s="443"/>
      <c r="ENY13" s="443"/>
      <c r="ENZ13" s="443"/>
      <c r="EOA13" s="443"/>
      <c r="EOB13" s="443"/>
      <c r="EOC13" s="443"/>
      <c r="EOD13" s="443"/>
      <c r="EOE13" s="443"/>
      <c r="EOF13" s="443"/>
      <c r="EOG13" s="443"/>
      <c r="EOH13" s="443"/>
      <c r="EOI13" s="443"/>
      <c r="EOJ13" s="443"/>
      <c r="EOK13" s="443"/>
      <c r="EOL13" s="443"/>
      <c r="EOM13" s="443"/>
      <c r="EON13" s="443"/>
      <c r="EOO13" s="443"/>
      <c r="EOP13" s="443"/>
      <c r="EOQ13" s="443"/>
      <c r="EOR13" s="443"/>
      <c r="EOS13" s="443"/>
      <c r="EOT13" s="443"/>
      <c r="EOU13" s="443"/>
      <c r="EOV13" s="443"/>
      <c r="EOW13" s="443"/>
      <c r="EOX13" s="443"/>
      <c r="EOY13" s="443"/>
      <c r="EOZ13" s="443"/>
      <c r="EPA13" s="443"/>
      <c r="EPB13" s="443"/>
      <c r="EPC13" s="443"/>
      <c r="EPD13" s="443"/>
      <c r="EPE13" s="443"/>
      <c r="EPF13" s="443"/>
      <c r="EPG13" s="443"/>
      <c r="EPH13" s="443"/>
      <c r="EPI13" s="443"/>
      <c r="EPJ13" s="443"/>
      <c r="EPK13" s="443"/>
      <c r="EPL13" s="443"/>
      <c r="EPM13" s="443"/>
      <c r="EPN13" s="443"/>
      <c r="EPO13" s="443"/>
      <c r="EPP13" s="443"/>
      <c r="EPQ13" s="443"/>
      <c r="EPR13" s="443"/>
      <c r="EPS13" s="443"/>
      <c r="EPT13" s="443"/>
      <c r="EPU13" s="443"/>
      <c r="EPV13" s="443"/>
      <c r="EPW13" s="443"/>
      <c r="EPX13" s="443"/>
      <c r="EPY13" s="443"/>
      <c r="EPZ13" s="443"/>
      <c r="EQA13" s="443"/>
      <c r="EQB13" s="443"/>
      <c r="EQC13" s="443"/>
      <c r="EQD13" s="443"/>
      <c r="EQE13" s="443"/>
      <c r="EQF13" s="443"/>
      <c r="EQG13" s="443"/>
      <c r="EQH13" s="443"/>
      <c r="EQI13" s="443"/>
      <c r="EQJ13" s="443"/>
      <c r="EQK13" s="443"/>
      <c r="EQL13" s="443"/>
      <c r="EQM13" s="443"/>
      <c r="EQN13" s="443"/>
      <c r="EQO13" s="443"/>
      <c r="EQP13" s="443"/>
      <c r="EQQ13" s="443"/>
      <c r="EQR13" s="443"/>
      <c r="EQS13" s="443"/>
      <c r="EQT13" s="443"/>
      <c r="EQU13" s="443"/>
      <c r="EQV13" s="443"/>
      <c r="EQW13" s="443"/>
      <c r="EQX13" s="443"/>
      <c r="EQY13" s="443"/>
      <c r="EQZ13" s="443"/>
      <c r="ERA13" s="443"/>
      <c r="ERB13" s="443"/>
      <c r="ERC13" s="443"/>
      <c r="ERD13" s="443"/>
      <c r="ERE13" s="443"/>
      <c r="ERF13" s="443"/>
      <c r="ERG13" s="443"/>
      <c r="ERH13" s="443"/>
      <c r="ERI13" s="443"/>
      <c r="ERJ13" s="443"/>
      <c r="ERK13" s="443"/>
      <c r="ERL13" s="443"/>
      <c r="ERM13" s="443"/>
      <c r="ERN13" s="443"/>
      <c r="ERO13" s="443"/>
      <c r="ERP13" s="443"/>
      <c r="ERQ13" s="443"/>
      <c r="ERR13" s="443"/>
      <c r="ERS13" s="443"/>
      <c r="ERT13" s="443"/>
      <c r="ERU13" s="443"/>
      <c r="ERV13" s="443"/>
      <c r="ERW13" s="443"/>
      <c r="ERX13" s="443"/>
      <c r="ERY13" s="443"/>
      <c r="ERZ13" s="443"/>
      <c r="ESA13" s="443"/>
      <c r="ESB13" s="443"/>
      <c r="ESC13" s="443"/>
      <c r="ESD13" s="443"/>
      <c r="ESE13" s="443"/>
      <c r="ESF13" s="443"/>
      <c r="ESG13" s="443"/>
      <c r="ESH13" s="443"/>
      <c r="ESI13" s="443"/>
      <c r="ESJ13" s="443"/>
      <c r="ESK13" s="443"/>
      <c r="ESL13" s="443"/>
      <c r="ESM13" s="443"/>
      <c r="ESN13" s="443"/>
      <c r="ESO13" s="443"/>
      <c r="ESP13" s="443"/>
      <c r="ESQ13" s="443"/>
      <c r="ESR13" s="443"/>
      <c r="ESS13" s="443"/>
      <c r="EST13" s="443"/>
      <c r="ESU13" s="443"/>
      <c r="ESV13" s="443"/>
      <c r="ESW13" s="443"/>
      <c r="ESX13" s="443"/>
      <c r="ESY13" s="443"/>
      <c r="ESZ13" s="443"/>
      <c r="ETA13" s="443"/>
      <c r="ETB13" s="443"/>
      <c r="ETC13" s="443"/>
      <c r="ETD13" s="443"/>
      <c r="ETE13" s="443"/>
      <c r="ETF13" s="443"/>
      <c r="ETG13" s="443"/>
      <c r="ETH13" s="443"/>
      <c r="ETI13" s="443"/>
      <c r="ETJ13" s="443"/>
      <c r="ETK13" s="443"/>
      <c r="ETL13" s="443"/>
      <c r="ETM13" s="443"/>
      <c r="ETN13" s="443"/>
      <c r="ETO13" s="443"/>
      <c r="ETP13" s="443"/>
      <c r="ETQ13" s="443"/>
      <c r="ETR13" s="443"/>
      <c r="ETS13" s="443"/>
      <c r="ETT13" s="443"/>
      <c r="ETU13" s="443"/>
      <c r="ETV13" s="443"/>
      <c r="ETW13" s="443"/>
      <c r="ETX13" s="443"/>
      <c r="ETY13" s="443"/>
      <c r="ETZ13" s="443"/>
      <c r="EUA13" s="443"/>
      <c r="EUB13" s="443"/>
      <c r="EUC13" s="443"/>
      <c r="EUD13" s="443"/>
      <c r="EUE13" s="443"/>
      <c r="EUF13" s="443"/>
      <c r="EUG13" s="443"/>
      <c r="EUH13" s="443"/>
      <c r="EUI13" s="443"/>
      <c r="EUJ13" s="443"/>
      <c r="EUK13" s="443"/>
      <c r="EUL13" s="443"/>
      <c r="EUM13" s="443"/>
      <c r="EUN13" s="443"/>
      <c r="EUO13" s="443"/>
      <c r="EUP13" s="443"/>
      <c r="EUQ13" s="443"/>
      <c r="EUR13" s="443"/>
      <c r="EUS13" s="443"/>
      <c r="EUT13" s="443"/>
      <c r="EUU13" s="443"/>
      <c r="EUV13" s="443"/>
      <c r="EUW13" s="443"/>
      <c r="EUX13" s="443"/>
      <c r="EUY13" s="443"/>
      <c r="EUZ13" s="443"/>
      <c r="EVA13" s="443"/>
      <c r="EVB13" s="443"/>
      <c r="EVC13" s="443"/>
      <c r="EVD13" s="443"/>
      <c r="EVE13" s="443"/>
      <c r="EVF13" s="443"/>
      <c r="EVG13" s="443"/>
      <c r="EVH13" s="443"/>
      <c r="EVI13" s="443"/>
      <c r="EVJ13" s="443"/>
      <c r="EVK13" s="443"/>
      <c r="EVL13" s="443"/>
      <c r="EVM13" s="443"/>
      <c r="EVN13" s="443"/>
      <c r="EVO13" s="443"/>
      <c r="EVP13" s="443"/>
      <c r="EVQ13" s="443"/>
      <c r="EVR13" s="443"/>
      <c r="EVS13" s="443"/>
      <c r="EVT13" s="443"/>
      <c r="EVU13" s="443"/>
      <c r="EVV13" s="443"/>
      <c r="EVW13" s="443"/>
      <c r="EVX13" s="443"/>
      <c r="EVY13" s="443"/>
      <c r="EVZ13" s="443"/>
      <c r="EWA13" s="443"/>
      <c r="EWB13" s="443"/>
      <c r="EWC13" s="443"/>
      <c r="EWD13" s="443"/>
      <c r="EWE13" s="443"/>
      <c r="EWF13" s="443"/>
      <c r="EWG13" s="443"/>
      <c r="EWH13" s="443"/>
      <c r="EWI13" s="443"/>
      <c r="EWJ13" s="443"/>
      <c r="EWK13" s="443"/>
      <c r="EWL13" s="443"/>
      <c r="EWM13" s="443"/>
      <c r="EWN13" s="443"/>
      <c r="EWO13" s="443"/>
      <c r="EWP13" s="443"/>
      <c r="EWQ13" s="443"/>
      <c r="EWR13" s="443"/>
      <c r="EWS13" s="443"/>
      <c r="EWT13" s="443"/>
      <c r="EWU13" s="443"/>
      <c r="EWV13" s="443"/>
      <c r="EWW13" s="443"/>
      <c r="EWX13" s="443"/>
      <c r="EWY13" s="443"/>
      <c r="EWZ13" s="443"/>
      <c r="EXA13" s="443"/>
      <c r="EXB13" s="443"/>
      <c r="EXC13" s="443"/>
      <c r="EXD13" s="443"/>
      <c r="EXE13" s="443"/>
      <c r="EXF13" s="443"/>
      <c r="EXG13" s="443"/>
      <c r="EXH13" s="443"/>
      <c r="EXI13" s="443"/>
      <c r="EXJ13" s="443"/>
      <c r="EXK13" s="443"/>
      <c r="EXL13" s="443"/>
      <c r="EXM13" s="443"/>
      <c r="EXN13" s="443"/>
      <c r="EXO13" s="443"/>
      <c r="EXP13" s="443"/>
      <c r="EXQ13" s="443"/>
      <c r="EXR13" s="443"/>
      <c r="EXS13" s="443"/>
      <c r="EXT13" s="443"/>
      <c r="EXU13" s="443"/>
      <c r="EXV13" s="443"/>
      <c r="EXW13" s="443"/>
      <c r="EXX13" s="443"/>
      <c r="EXY13" s="443"/>
      <c r="EXZ13" s="443"/>
      <c r="EYA13" s="443"/>
      <c r="EYB13" s="443"/>
      <c r="EYC13" s="443"/>
      <c r="EYD13" s="443"/>
      <c r="EYE13" s="443"/>
      <c r="EYF13" s="443"/>
      <c r="EYG13" s="443"/>
      <c r="EYH13" s="443"/>
      <c r="EYI13" s="443"/>
      <c r="EYJ13" s="443"/>
      <c r="EYK13" s="443"/>
      <c r="EYL13" s="443"/>
      <c r="EYM13" s="443"/>
      <c r="EYN13" s="443"/>
      <c r="EYO13" s="443"/>
      <c r="EYP13" s="443"/>
      <c r="EYQ13" s="443"/>
      <c r="EYR13" s="443"/>
      <c r="EYS13" s="443"/>
      <c r="EYT13" s="443"/>
      <c r="EYU13" s="443"/>
      <c r="EYV13" s="443"/>
      <c r="EYW13" s="443"/>
      <c r="EYX13" s="443"/>
      <c r="EYY13" s="443"/>
      <c r="EYZ13" s="443"/>
      <c r="EZA13" s="443"/>
      <c r="EZB13" s="443"/>
      <c r="EZC13" s="443"/>
      <c r="EZD13" s="443"/>
      <c r="EZE13" s="443"/>
      <c r="EZF13" s="443"/>
      <c r="EZG13" s="443"/>
      <c r="EZH13" s="443"/>
      <c r="EZI13" s="443"/>
      <c r="EZJ13" s="443"/>
      <c r="EZK13" s="443"/>
      <c r="EZL13" s="443"/>
      <c r="EZM13" s="443"/>
      <c r="EZN13" s="443"/>
      <c r="EZO13" s="443"/>
      <c r="EZP13" s="443"/>
      <c r="EZQ13" s="443"/>
      <c r="EZR13" s="443"/>
      <c r="EZS13" s="443"/>
      <c r="EZT13" s="443"/>
      <c r="EZU13" s="443"/>
      <c r="EZV13" s="443"/>
      <c r="EZW13" s="443"/>
      <c r="EZX13" s="443"/>
      <c r="EZY13" s="443"/>
      <c r="EZZ13" s="443"/>
      <c r="FAA13" s="443"/>
      <c r="FAB13" s="443"/>
      <c r="FAC13" s="443"/>
      <c r="FAD13" s="443"/>
      <c r="FAE13" s="443"/>
      <c r="FAF13" s="443"/>
      <c r="FAG13" s="443"/>
      <c r="FAH13" s="443"/>
      <c r="FAI13" s="443"/>
      <c r="FAJ13" s="443"/>
      <c r="FAK13" s="443"/>
      <c r="FAL13" s="443"/>
      <c r="FAM13" s="443"/>
      <c r="FAN13" s="443"/>
      <c r="FAO13" s="443"/>
      <c r="FAP13" s="443"/>
      <c r="FAQ13" s="443"/>
      <c r="FAR13" s="443"/>
      <c r="FAS13" s="443"/>
      <c r="FAT13" s="443"/>
      <c r="FAU13" s="443"/>
      <c r="FAV13" s="443"/>
      <c r="FAW13" s="443"/>
      <c r="FAX13" s="443"/>
      <c r="FAY13" s="443"/>
      <c r="FAZ13" s="443"/>
      <c r="FBA13" s="443"/>
      <c r="FBB13" s="443"/>
      <c r="FBC13" s="443"/>
      <c r="FBD13" s="443"/>
      <c r="FBE13" s="443"/>
      <c r="FBF13" s="443"/>
      <c r="FBG13" s="443"/>
      <c r="FBH13" s="443"/>
      <c r="FBI13" s="443"/>
      <c r="FBJ13" s="443"/>
      <c r="FBK13" s="443"/>
      <c r="FBL13" s="443"/>
      <c r="FBM13" s="443"/>
      <c r="FBN13" s="443"/>
      <c r="FBO13" s="443"/>
      <c r="FBP13" s="443"/>
      <c r="FBQ13" s="443"/>
      <c r="FBR13" s="443"/>
      <c r="FBS13" s="443"/>
      <c r="FBT13" s="443"/>
      <c r="FBU13" s="443"/>
      <c r="FBV13" s="443"/>
      <c r="FBW13" s="443"/>
      <c r="FBX13" s="443"/>
      <c r="FBY13" s="443"/>
      <c r="FBZ13" s="443"/>
      <c r="FCA13" s="443"/>
      <c r="FCB13" s="443"/>
      <c r="FCC13" s="443"/>
      <c r="FCD13" s="443"/>
      <c r="FCE13" s="443"/>
      <c r="FCF13" s="443"/>
      <c r="FCG13" s="443"/>
      <c r="FCH13" s="443"/>
      <c r="FCI13" s="443"/>
      <c r="FCJ13" s="443"/>
      <c r="FCK13" s="443"/>
      <c r="FCL13" s="443"/>
      <c r="FCM13" s="443"/>
      <c r="FCN13" s="443"/>
      <c r="FCO13" s="443"/>
      <c r="FCP13" s="443"/>
      <c r="FCQ13" s="443"/>
      <c r="FCR13" s="443"/>
      <c r="FCS13" s="443"/>
      <c r="FCT13" s="443"/>
      <c r="FCU13" s="443"/>
      <c r="FCV13" s="443"/>
      <c r="FCW13" s="443"/>
      <c r="FCX13" s="443"/>
      <c r="FCY13" s="443"/>
      <c r="FCZ13" s="443"/>
      <c r="FDA13" s="443"/>
      <c r="FDB13" s="443"/>
      <c r="FDC13" s="443"/>
      <c r="FDD13" s="443"/>
      <c r="FDE13" s="443"/>
      <c r="FDF13" s="443"/>
      <c r="FDG13" s="443"/>
      <c r="FDH13" s="443"/>
      <c r="FDI13" s="443"/>
      <c r="FDJ13" s="443"/>
      <c r="FDK13" s="443"/>
      <c r="FDL13" s="443"/>
      <c r="FDM13" s="443"/>
      <c r="FDN13" s="443"/>
      <c r="FDO13" s="443"/>
      <c r="FDP13" s="443"/>
      <c r="FDQ13" s="443"/>
      <c r="FDR13" s="443"/>
      <c r="FDS13" s="443"/>
      <c r="FDT13" s="443"/>
      <c r="FDU13" s="443"/>
      <c r="FDV13" s="443"/>
      <c r="FDW13" s="443"/>
      <c r="FDX13" s="443"/>
      <c r="FDY13" s="443"/>
      <c r="FDZ13" s="443"/>
      <c r="FEA13" s="443"/>
      <c r="FEB13" s="443"/>
      <c r="FEC13" s="443"/>
      <c r="FED13" s="443"/>
      <c r="FEE13" s="443"/>
      <c r="FEF13" s="443"/>
      <c r="FEG13" s="443"/>
      <c r="FEH13" s="443"/>
      <c r="FEI13" s="443"/>
      <c r="FEJ13" s="443"/>
      <c r="FEK13" s="443"/>
      <c r="FEL13" s="443"/>
      <c r="FEM13" s="443"/>
      <c r="FEN13" s="443"/>
      <c r="FEO13" s="443"/>
      <c r="FEP13" s="443"/>
      <c r="FEQ13" s="443"/>
      <c r="FER13" s="443"/>
      <c r="FES13" s="443"/>
      <c r="FET13" s="443"/>
      <c r="FEU13" s="443"/>
      <c r="FEV13" s="443"/>
      <c r="FEW13" s="443"/>
      <c r="FEX13" s="443"/>
      <c r="FEY13" s="443"/>
      <c r="FEZ13" s="443"/>
      <c r="FFA13" s="443"/>
      <c r="FFB13" s="443"/>
      <c r="FFC13" s="443"/>
      <c r="FFD13" s="443"/>
      <c r="FFE13" s="443"/>
      <c r="FFF13" s="443"/>
      <c r="FFG13" s="443"/>
      <c r="FFH13" s="443"/>
      <c r="FFI13" s="443"/>
      <c r="FFJ13" s="443"/>
      <c r="FFK13" s="443"/>
      <c r="FFL13" s="443"/>
      <c r="FFM13" s="443"/>
      <c r="FFN13" s="443"/>
      <c r="FFO13" s="443"/>
      <c r="FFP13" s="443"/>
      <c r="FFQ13" s="443"/>
      <c r="FFR13" s="443"/>
      <c r="FFS13" s="443"/>
      <c r="FFT13" s="443"/>
      <c r="FFU13" s="443"/>
      <c r="FFV13" s="443"/>
      <c r="FFW13" s="443"/>
      <c r="FFX13" s="443"/>
      <c r="FFY13" s="443"/>
      <c r="FFZ13" s="443"/>
      <c r="FGA13" s="443"/>
      <c r="FGB13" s="443"/>
      <c r="FGC13" s="443"/>
      <c r="FGD13" s="443"/>
      <c r="FGE13" s="443"/>
      <c r="FGF13" s="443"/>
      <c r="FGG13" s="443"/>
      <c r="FGH13" s="443"/>
      <c r="FGI13" s="443"/>
      <c r="FGJ13" s="443"/>
      <c r="FGK13" s="443"/>
      <c r="FGL13" s="443"/>
      <c r="FGM13" s="443"/>
      <c r="FGN13" s="443"/>
      <c r="FGO13" s="443"/>
      <c r="FGP13" s="443"/>
      <c r="FGQ13" s="443"/>
      <c r="FGR13" s="443"/>
      <c r="FGS13" s="443"/>
      <c r="FGT13" s="443"/>
      <c r="FGU13" s="443"/>
      <c r="FGV13" s="443"/>
      <c r="FGW13" s="443"/>
      <c r="FGX13" s="443"/>
      <c r="FGY13" s="443"/>
      <c r="FGZ13" s="443"/>
      <c r="FHA13" s="443"/>
      <c r="FHB13" s="443"/>
      <c r="FHC13" s="443"/>
      <c r="FHD13" s="443"/>
      <c r="FHE13" s="443"/>
      <c r="FHF13" s="443"/>
      <c r="FHG13" s="443"/>
      <c r="FHH13" s="443"/>
      <c r="FHI13" s="443"/>
      <c r="FHJ13" s="443"/>
      <c r="FHK13" s="443"/>
      <c r="FHL13" s="443"/>
      <c r="FHM13" s="443"/>
      <c r="FHN13" s="443"/>
      <c r="FHO13" s="443"/>
      <c r="FHP13" s="443"/>
      <c r="FHQ13" s="443"/>
      <c r="FHR13" s="443"/>
      <c r="FHS13" s="443"/>
      <c r="FHT13" s="443"/>
      <c r="FHU13" s="443"/>
      <c r="FHV13" s="443"/>
      <c r="FHW13" s="443"/>
      <c r="FHX13" s="443"/>
      <c r="FHY13" s="443"/>
      <c r="FHZ13" s="443"/>
      <c r="FIA13" s="443"/>
      <c r="FIB13" s="443"/>
      <c r="FIC13" s="443"/>
      <c r="FID13" s="443"/>
      <c r="FIE13" s="443"/>
      <c r="FIF13" s="443"/>
      <c r="FIG13" s="443"/>
      <c r="FIH13" s="443"/>
      <c r="FII13" s="443"/>
      <c r="FIJ13" s="443"/>
      <c r="FIK13" s="443"/>
      <c r="FIL13" s="443"/>
      <c r="FIM13" s="443"/>
      <c r="FIN13" s="443"/>
      <c r="FIO13" s="443"/>
      <c r="FIP13" s="443"/>
      <c r="FIQ13" s="443"/>
      <c r="FIR13" s="443"/>
      <c r="FIS13" s="443"/>
      <c r="FIT13" s="443"/>
      <c r="FIU13" s="443"/>
      <c r="FIV13" s="443"/>
      <c r="FIW13" s="443"/>
      <c r="FIX13" s="443"/>
      <c r="FIY13" s="443"/>
      <c r="FIZ13" s="443"/>
      <c r="FJA13" s="443"/>
      <c r="FJB13" s="443"/>
      <c r="FJC13" s="443"/>
      <c r="FJD13" s="443"/>
      <c r="FJE13" s="443"/>
      <c r="FJF13" s="443"/>
      <c r="FJG13" s="443"/>
      <c r="FJH13" s="443"/>
      <c r="FJI13" s="443"/>
      <c r="FJJ13" s="443"/>
      <c r="FJK13" s="443"/>
      <c r="FJL13" s="443"/>
      <c r="FJM13" s="443"/>
      <c r="FJN13" s="443"/>
      <c r="FJO13" s="443"/>
      <c r="FJP13" s="443"/>
      <c r="FJQ13" s="443"/>
      <c r="FJR13" s="443"/>
      <c r="FJS13" s="443"/>
      <c r="FJT13" s="443"/>
      <c r="FJU13" s="443"/>
      <c r="FJV13" s="443"/>
      <c r="FJW13" s="443"/>
      <c r="FJX13" s="443"/>
      <c r="FJY13" s="443"/>
      <c r="FJZ13" s="443"/>
      <c r="FKA13" s="443"/>
      <c r="FKB13" s="443"/>
      <c r="FKC13" s="443"/>
      <c r="FKD13" s="443"/>
      <c r="FKE13" s="443"/>
      <c r="FKF13" s="443"/>
      <c r="FKG13" s="443"/>
      <c r="FKH13" s="443"/>
      <c r="FKI13" s="443"/>
      <c r="FKJ13" s="443"/>
      <c r="FKK13" s="443"/>
      <c r="FKL13" s="443"/>
      <c r="FKM13" s="443"/>
      <c r="FKN13" s="443"/>
      <c r="FKO13" s="443"/>
      <c r="FKP13" s="443"/>
      <c r="FKQ13" s="443"/>
      <c r="FKR13" s="443"/>
      <c r="FKS13" s="443"/>
      <c r="FKT13" s="443"/>
      <c r="FKU13" s="443"/>
      <c r="FKV13" s="443"/>
      <c r="FKW13" s="443"/>
      <c r="FKX13" s="443"/>
      <c r="FKY13" s="443"/>
      <c r="FKZ13" s="443"/>
      <c r="FLA13" s="443"/>
      <c r="FLB13" s="443"/>
      <c r="FLC13" s="443"/>
      <c r="FLD13" s="443"/>
      <c r="FLE13" s="443"/>
      <c r="FLF13" s="443"/>
      <c r="FLG13" s="443"/>
      <c r="FLH13" s="443"/>
      <c r="FLI13" s="443"/>
      <c r="FLJ13" s="443"/>
      <c r="FLK13" s="443"/>
      <c r="FLL13" s="443"/>
      <c r="FLM13" s="443"/>
      <c r="FLN13" s="443"/>
      <c r="FLO13" s="443"/>
      <c r="FLP13" s="443"/>
      <c r="FLQ13" s="443"/>
      <c r="FLR13" s="443"/>
      <c r="FLS13" s="443"/>
      <c r="FLT13" s="443"/>
      <c r="FLU13" s="443"/>
      <c r="FLV13" s="443"/>
      <c r="FLW13" s="443"/>
      <c r="FLX13" s="443"/>
      <c r="FLY13" s="443"/>
      <c r="FLZ13" s="443"/>
      <c r="FMA13" s="443"/>
      <c r="FMB13" s="443"/>
      <c r="FMC13" s="443"/>
      <c r="FMD13" s="443"/>
      <c r="FME13" s="443"/>
      <c r="FMF13" s="443"/>
      <c r="FMG13" s="443"/>
      <c r="FMH13" s="443"/>
      <c r="FMI13" s="443"/>
      <c r="FMJ13" s="443"/>
      <c r="FMK13" s="443"/>
      <c r="FML13" s="443"/>
      <c r="FMM13" s="443"/>
      <c r="FMN13" s="443"/>
      <c r="FMO13" s="443"/>
      <c r="FMP13" s="443"/>
      <c r="FMQ13" s="443"/>
      <c r="FMR13" s="443"/>
      <c r="FMS13" s="443"/>
      <c r="FMT13" s="443"/>
      <c r="FMU13" s="443"/>
      <c r="FMV13" s="443"/>
      <c r="FMW13" s="443"/>
      <c r="FMX13" s="443"/>
      <c r="FMY13" s="443"/>
      <c r="FMZ13" s="443"/>
      <c r="FNA13" s="443"/>
      <c r="FNB13" s="443"/>
      <c r="FNC13" s="443"/>
      <c r="FND13" s="443"/>
      <c r="FNE13" s="443"/>
      <c r="FNF13" s="443"/>
      <c r="FNG13" s="443"/>
      <c r="FNH13" s="443"/>
      <c r="FNI13" s="443"/>
      <c r="FNJ13" s="443"/>
      <c r="FNK13" s="443"/>
      <c r="FNL13" s="443"/>
      <c r="FNM13" s="443"/>
      <c r="FNN13" s="443"/>
      <c r="FNO13" s="443"/>
      <c r="FNP13" s="443"/>
      <c r="FNQ13" s="443"/>
      <c r="FNR13" s="443"/>
      <c r="FNS13" s="443"/>
      <c r="FNT13" s="443"/>
      <c r="FNU13" s="443"/>
      <c r="FNV13" s="443"/>
      <c r="FNW13" s="443"/>
      <c r="FNX13" s="443"/>
      <c r="FNY13" s="443"/>
      <c r="FNZ13" s="443"/>
      <c r="FOA13" s="443"/>
      <c r="FOB13" s="443"/>
      <c r="FOC13" s="443"/>
      <c r="FOD13" s="443"/>
      <c r="FOE13" s="443"/>
      <c r="FOF13" s="443"/>
      <c r="FOG13" s="443"/>
      <c r="FOH13" s="443"/>
      <c r="FOI13" s="443"/>
      <c r="FOJ13" s="443"/>
      <c r="FOK13" s="443"/>
      <c r="FOL13" s="443"/>
      <c r="FOM13" s="443"/>
      <c r="FON13" s="443"/>
      <c r="FOO13" s="443"/>
      <c r="FOP13" s="443"/>
      <c r="FOQ13" s="443"/>
      <c r="FOR13" s="443"/>
      <c r="FOS13" s="443"/>
      <c r="FOT13" s="443"/>
      <c r="FOU13" s="443"/>
      <c r="FOV13" s="443"/>
      <c r="FOW13" s="443"/>
      <c r="FOX13" s="443"/>
      <c r="FOY13" s="443"/>
      <c r="FOZ13" s="443"/>
      <c r="FPA13" s="443"/>
      <c r="FPB13" s="443"/>
      <c r="FPC13" s="443"/>
      <c r="FPD13" s="443"/>
      <c r="FPE13" s="443"/>
      <c r="FPF13" s="443"/>
      <c r="FPG13" s="443"/>
      <c r="FPH13" s="443"/>
      <c r="FPI13" s="443"/>
      <c r="FPJ13" s="443"/>
      <c r="FPK13" s="443"/>
      <c r="FPL13" s="443"/>
      <c r="FPM13" s="443"/>
      <c r="FPN13" s="443"/>
      <c r="FPO13" s="443"/>
      <c r="FPP13" s="443"/>
      <c r="FPQ13" s="443"/>
      <c r="FPR13" s="443"/>
      <c r="FPS13" s="443"/>
      <c r="FPT13" s="443"/>
      <c r="FPU13" s="443"/>
      <c r="FPV13" s="443"/>
      <c r="FPW13" s="443"/>
      <c r="FPX13" s="443"/>
      <c r="FPY13" s="443"/>
      <c r="FPZ13" s="443"/>
      <c r="FQA13" s="443"/>
      <c r="FQB13" s="443"/>
      <c r="FQC13" s="443"/>
      <c r="FQD13" s="443"/>
      <c r="FQE13" s="443"/>
      <c r="FQF13" s="443"/>
      <c r="FQG13" s="443"/>
      <c r="FQH13" s="443"/>
      <c r="FQI13" s="443"/>
      <c r="FQJ13" s="443"/>
      <c r="FQK13" s="443"/>
      <c r="FQL13" s="443"/>
      <c r="FQM13" s="443"/>
      <c r="FQN13" s="443"/>
      <c r="FQO13" s="443"/>
      <c r="FQP13" s="443"/>
      <c r="FQQ13" s="443"/>
      <c r="FQR13" s="443"/>
      <c r="FQS13" s="443"/>
      <c r="FQT13" s="443"/>
      <c r="FQU13" s="443"/>
      <c r="FQV13" s="443"/>
      <c r="FQW13" s="443"/>
      <c r="FQX13" s="443"/>
      <c r="FQY13" s="443"/>
      <c r="FQZ13" s="443"/>
      <c r="FRA13" s="443"/>
      <c r="FRB13" s="443"/>
      <c r="FRC13" s="443"/>
      <c r="FRD13" s="443"/>
      <c r="FRE13" s="443"/>
      <c r="FRF13" s="443"/>
      <c r="FRG13" s="443"/>
      <c r="FRH13" s="443"/>
      <c r="FRI13" s="443"/>
      <c r="FRJ13" s="443"/>
      <c r="FRK13" s="443"/>
      <c r="FRL13" s="443"/>
      <c r="FRM13" s="443"/>
      <c r="FRN13" s="443"/>
      <c r="FRO13" s="443"/>
      <c r="FRP13" s="443"/>
      <c r="FRQ13" s="443"/>
      <c r="FRR13" s="443"/>
      <c r="FRS13" s="443"/>
      <c r="FRT13" s="443"/>
      <c r="FRU13" s="443"/>
      <c r="FRV13" s="443"/>
      <c r="FRW13" s="443"/>
      <c r="FRX13" s="443"/>
      <c r="FRY13" s="443"/>
      <c r="FRZ13" s="443"/>
      <c r="FSA13" s="443"/>
      <c r="FSB13" s="443"/>
      <c r="FSC13" s="443"/>
      <c r="FSD13" s="443"/>
      <c r="FSE13" s="443"/>
      <c r="FSF13" s="443"/>
      <c r="FSG13" s="443"/>
      <c r="FSH13" s="443"/>
      <c r="FSI13" s="443"/>
      <c r="FSJ13" s="443"/>
      <c r="FSK13" s="443"/>
      <c r="FSL13" s="443"/>
      <c r="FSM13" s="443"/>
      <c r="FSN13" s="443"/>
      <c r="FSO13" s="443"/>
      <c r="FSP13" s="443"/>
      <c r="FSQ13" s="443"/>
      <c r="FSR13" s="443"/>
      <c r="FSS13" s="443"/>
      <c r="FST13" s="443"/>
      <c r="FSU13" s="443"/>
      <c r="FSV13" s="443"/>
      <c r="FSW13" s="443"/>
      <c r="FSX13" s="443"/>
      <c r="FSY13" s="443"/>
      <c r="FSZ13" s="443"/>
      <c r="FTA13" s="443"/>
      <c r="FTB13" s="443"/>
      <c r="FTC13" s="443"/>
      <c r="FTD13" s="443"/>
      <c r="FTE13" s="443"/>
      <c r="FTF13" s="443"/>
      <c r="FTG13" s="443"/>
      <c r="FTH13" s="443"/>
      <c r="FTI13" s="443"/>
      <c r="FTJ13" s="443"/>
      <c r="FTK13" s="443"/>
      <c r="FTL13" s="443"/>
      <c r="FTM13" s="443"/>
      <c r="FTN13" s="443"/>
      <c r="FTO13" s="443"/>
      <c r="FTP13" s="443"/>
      <c r="FTQ13" s="443"/>
      <c r="FTR13" s="443"/>
      <c r="FTS13" s="443"/>
      <c r="FTT13" s="443"/>
      <c r="FTU13" s="443"/>
      <c r="FTV13" s="443"/>
      <c r="FTW13" s="443"/>
      <c r="FTX13" s="443"/>
      <c r="FTY13" s="443"/>
      <c r="FTZ13" s="443"/>
      <c r="FUA13" s="443"/>
      <c r="FUB13" s="443"/>
      <c r="FUC13" s="443"/>
      <c r="FUD13" s="443"/>
      <c r="FUE13" s="443"/>
      <c r="FUF13" s="443"/>
      <c r="FUG13" s="443"/>
      <c r="FUH13" s="443"/>
      <c r="FUI13" s="443"/>
      <c r="FUJ13" s="443"/>
      <c r="FUK13" s="443"/>
      <c r="FUL13" s="443"/>
      <c r="FUM13" s="443"/>
      <c r="FUN13" s="443"/>
      <c r="FUO13" s="443"/>
      <c r="FUP13" s="443"/>
      <c r="FUQ13" s="443"/>
      <c r="FUR13" s="443"/>
      <c r="FUS13" s="443"/>
      <c r="FUT13" s="443"/>
      <c r="FUU13" s="443"/>
      <c r="FUV13" s="443"/>
      <c r="FUW13" s="443"/>
      <c r="FUX13" s="443"/>
      <c r="FUY13" s="443"/>
      <c r="FUZ13" s="443"/>
      <c r="FVA13" s="443"/>
      <c r="FVB13" s="443"/>
      <c r="FVC13" s="443"/>
      <c r="FVD13" s="443"/>
      <c r="FVE13" s="443"/>
      <c r="FVF13" s="443"/>
      <c r="FVG13" s="443"/>
      <c r="FVH13" s="443"/>
      <c r="FVI13" s="443"/>
      <c r="FVJ13" s="443"/>
      <c r="FVK13" s="443"/>
      <c r="FVL13" s="443"/>
      <c r="FVM13" s="443"/>
      <c r="FVN13" s="443"/>
      <c r="FVO13" s="443"/>
      <c r="FVP13" s="443"/>
      <c r="FVQ13" s="443"/>
      <c r="FVR13" s="443"/>
      <c r="FVS13" s="443"/>
      <c r="FVT13" s="443"/>
      <c r="FVU13" s="443"/>
      <c r="FVV13" s="443"/>
      <c r="FVW13" s="443"/>
      <c r="FVX13" s="443"/>
      <c r="FVY13" s="443"/>
      <c r="FVZ13" s="443"/>
      <c r="FWA13" s="443"/>
      <c r="FWB13" s="443"/>
      <c r="FWC13" s="443"/>
      <c r="FWD13" s="443"/>
      <c r="FWE13" s="443"/>
      <c r="FWF13" s="443"/>
      <c r="FWG13" s="443"/>
      <c r="FWH13" s="443"/>
      <c r="FWI13" s="443"/>
      <c r="FWJ13" s="443"/>
      <c r="FWK13" s="443"/>
      <c r="FWL13" s="443"/>
      <c r="FWM13" s="443"/>
      <c r="FWN13" s="443"/>
      <c r="FWO13" s="443"/>
      <c r="FWP13" s="443"/>
      <c r="FWQ13" s="443"/>
      <c r="FWR13" s="443"/>
      <c r="FWS13" s="443"/>
      <c r="FWT13" s="443"/>
      <c r="FWU13" s="443"/>
      <c r="FWV13" s="443"/>
      <c r="FWW13" s="443"/>
      <c r="FWX13" s="443"/>
      <c r="FWY13" s="443"/>
      <c r="FWZ13" s="443"/>
      <c r="FXA13" s="443"/>
      <c r="FXB13" s="443"/>
      <c r="FXC13" s="443"/>
      <c r="FXD13" s="443"/>
      <c r="FXE13" s="443"/>
      <c r="FXF13" s="443"/>
      <c r="FXG13" s="443"/>
      <c r="FXH13" s="443"/>
      <c r="FXI13" s="443"/>
      <c r="FXJ13" s="443"/>
      <c r="FXK13" s="443"/>
      <c r="FXL13" s="443"/>
      <c r="FXM13" s="443"/>
      <c r="FXN13" s="443"/>
      <c r="FXO13" s="443"/>
      <c r="FXP13" s="443"/>
      <c r="FXQ13" s="443"/>
      <c r="FXR13" s="443"/>
      <c r="FXS13" s="443"/>
      <c r="FXT13" s="443"/>
      <c r="FXU13" s="443"/>
      <c r="FXV13" s="443"/>
      <c r="FXW13" s="443"/>
      <c r="FXX13" s="443"/>
      <c r="FXY13" s="443"/>
      <c r="FXZ13" s="443"/>
      <c r="FYA13" s="443"/>
      <c r="FYB13" s="443"/>
      <c r="FYC13" s="443"/>
      <c r="FYD13" s="443"/>
      <c r="FYE13" s="443"/>
      <c r="FYF13" s="443"/>
      <c r="FYG13" s="443"/>
      <c r="FYH13" s="443"/>
      <c r="FYI13" s="443"/>
      <c r="FYJ13" s="443"/>
      <c r="FYK13" s="443"/>
      <c r="FYL13" s="443"/>
      <c r="FYM13" s="443"/>
      <c r="FYN13" s="443"/>
      <c r="FYO13" s="443"/>
      <c r="FYP13" s="443"/>
      <c r="FYQ13" s="443"/>
      <c r="FYR13" s="443"/>
      <c r="FYS13" s="443"/>
      <c r="FYT13" s="443"/>
      <c r="FYU13" s="443"/>
      <c r="FYV13" s="443"/>
      <c r="FYW13" s="443"/>
      <c r="FYX13" s="443"/>
      <c r="FYY13" s="443"/>
      <c r="FYZ13" s="443"/>
      <c r="FZA13" s="443"/>
      <c r="FZB13" s="443"/>
      <c r="FZC13" s="443"/>
      <c r="FZD13" s="443"/>
      <c r="FZE13" s="443"/>
      <c r="FZF13" s="443"/>
      <c r="FZG13" s="443"/>
      <c r="FZH13" s="443"/>
      <c r="FZI13" s="443"/>
      <c r="FZJ13" s="443"/>
      <c r="FZK13" s="443"/>
      <c r="FZL13" s="443"/>
      <c r="FZM13" s="443"/>
      <c r="FZN13" s="443"/>
      <c r="FZO13" s="443"/>
      <c r="FZP13" s="443"/>
      <c r="FZQ13" s="443"/>
      <c r="FZR13" s="443"/>
      <c r="FZS13" s="443"/>
      <c r="FZT13" s="443"/>
      <c r="FZU13" s="443"/>
      <c r="FZV13" s="443"/>
      <c r="FZW13" s="443"/>
      <c r="FZX13" s="443"/>
      <c r="FZY13" s="443"/>
      <c r="FZZ13" s="443"/>
      <c r="GAA13" s="443"/>
      <c r="GAB13" s="443"/>
      <c r="GAC13" s="443"/>
      <c r="GAD13" s="443"/>
      <c r="GAE13" s="443"/>
      <c r="GAF13" s="443"/>
      <c r="GAG13" s="443"/>
      <c r="GAH13" s="443"/>
      <c r="GAI13" s="443"/>
      <c r="GAJ13" s="443"/>
      <c r="GAK13" s="443"/>
      <c r="GAL13" s="443"/>
      <c r="GAM13" s="443"/>
      <c r="GAN13" s="443"/>
      <c r="GAO13" s="443"/>
      <c r="GAP13" s="443"/>
      <c r="GAQ13" s="443"/>
      <c r="GAR13" s="443"/>
      <c r="GAS13" s="443"/>
      <c r="GAT13" s="443"/>
      <c r="GAU13" s="443"/>
      <c r="GAV13" s="443"/>
      <c r="GAW13" s="443"/>
      <c r="GAX13" s="443"/>
      <c r="GAY13" s="443"/>
      <c r="GAZ13" s="443"/>
      <c r="GBA13" s="443"/>
      <c r="GBB13" s="443"/>
      <c r="GBC13" s="443"/>
      <c r="GBD13" s="443"/>
      <c r="GBE13" s="443"/>
      <c r="GBF13" s="443"/>
      <c r="GBG13" s="443"/>
      <c r="GBH13" s="443"/>
      <c r="GBI13" s="443"/>
      <c r="GBJ13" s="443"/>
      <c r="GBK13" s="443"/>
      <c r="GBL13" s="443"/>
      <c r="GBM13" s="443"/>
      <c r="GBN13" s="443"/>
      <c r="GBO13" s="443"/>
      <c r="GBP13" s="443"/>
      <c r="GBQ13" s="443"/>
      <c r="GBR13" s="443"/>
      <c r="GBS13" s="443"/>
      <c r="GBT13" s="443"/>
      <c r="GBU13" s="443"/>
      <c r="GBV13" s="443"/>
      <c r="GBW13" s="443"/>
      <c r="GBX13" s="443"/>
      <c r="GBY13" s="443"/>
      <c r="GBZ13" s="443"/>
      <c r="GCA13" s="443"/>
      <c r="GCB13" s="443"/>
      <c r="GCC13" s="443"/>
      <c r="GCD13" s="443"/>
      <c r="GCE13" s="443"/>
      <c r="GCF13" s="443"/>
      <c r="GCG13" s="443"/>
      <c r="GCH13" s="443"/>
      <c r="GCI13" s="443"/>
      <c r="GCJ13" s="443"/>
      <c r="GCK13" s="443"/>
      <c r="GCL13" s="443"/>
      <c r="GCM13" s="443"/>
      <c r="GCN13" s="443"/>
      <c r="GCO13" s="443"/>
      <c r="GCP13" s="443"/>
      <c r="GCQ13" s="443"/>
      <c r="GCR13" s="443"/>
      <c r="GCS13" s="443"/>
      <c r="GCT13" s="443"/>
      <c r="GCU13" s="443"/>
      <c r="GCV13" s="443"/>
      <c r="GCW13" s="443"/>
      <c r="GCX13" s="443"/>
      <c r="GCY13" s="443"/>
      <c r="GCZ13" s="443"/>
      <c r="GDA13" s="443"/>
      <c r="GDB13" s="443"/>
      <c r="GDC13" s="443"/>
      <c r="GDD13" s="443"/>
      <c r="GDE13" s="443"/>
      <c r="GDF13" s="443"/>
      <c r="GDG13" s="443"/>
      <c r="GDH13" s="443"/>
      <c r="GDI13" s="443"/>
      <c r="GDJ13" s="443"/>
      <c r="GDK13" s="443"/>
      <c r="GDL13" s="443"/>
      <c r="GDM13" s="443"/>
      <c r="GDN13" s="443"/>
      <c r="GDO13" s="443"/>
      <c r="GDP13" s="443"/>
      <c r="GDQ13" s="443"/>
      <c r="GDR13" s="443"/>
      <c r="GDS13" s="443"/>
      <c r="GDT13" s="443"/>
      <c r="GDU13" s="443"/>
      <c r="GDV13" s="443"/>
      <c r="GDW13" s="443"/>
      <c r="GDX13" s="443"/>
      <c r="GDY13" s="443"/>
      <c r="GDZ13" s="443"/>
      <c r="GEA13" s="443"/>
      <c r="GEB13" s="443"/>
      <c r="GEC13" s="443"/>
      <c r="GED13" s="443"/>
      <c r="GEE13" s="443"/>
      <c r="GEF13" s="443"/>
      <c r="GEG13" s="443"/>
      <c r="GEH13" s="443"/>
      <c r="GEI13" s="443"/>
      <c r="GEJ13" s="443"/>
      <c r="GEK13" s="443"/>
      <c r="GEL13" s="443"/>
      <c r="GEM13" s="443"/>
      <c r="GEN13" s="443"/>
      <c r="GEO13" s="443"/>
      <c r="GEP13" s="443"/>
      <c r="GEQ13" s="443"/>
      <c r="GER13" s="443"/>
      <c r="GES13" s="443"/>
      <c r="GET13" s="443"/>
      <c r="GEU13" s="443"/>
      <c r="GEV13" s="443"/>
      <c r="GEW13" s="443"/>
      <c r="GEX13" s="443"/>
      <c r="GEY13" s="443"/>
      <c r="GEZ13" s="443"/>
      <c r="GFA13" s="443"/>
      <c r="GFB13" s="443"/>
      <c r="GFC13" s="443"/>
      <c r="GFD13" s="443"/>
      <c r="GFE13" s="443"/>
      <c r="GFF13" s="443"/>
      <c r="GFG13" s="443"/>
      <c r="GFH13" s="443"/>
      <c r="GFI13" s="443"/>
      <c r="GFJ13" s="443"/>
      <c r="GFK13" s="443"/>
      <c r="GFL13" s="443"/>
      <c r="GFM13" s="443"/>
      <c r="GFN13" s="443"/>
      <c r="GFO13" s="443"/>
      <c r="GFP13" s="443"/>
      <c r="GFQ13" s="443"/>
      <c r="GFR13" s="443"/>
      <c r="GFS13" s="443"/>
      <c r="GFT13" s="443"/>
      <c r="GFU13" s="443"/>
      <c r="GFV13" s="443"/>
      <c r="GFW13" s="443"/>
      <c r="GFX13" s="443"/>
      <c r="GFY13" s="443"/>
      <c r="GFZ13" s="443"/>
      <c r="GGA13" s="443"/>
      <c r="GGB13" s="443"/>
      <c r="GGC13" s="443"/>
      <c r="GGD13" s="443"/>
      <c r="GGE13" s="443"/>
      <c r="GGF13" s="443"/>
      <c r="GGG13" s="443"/>
      <c r="GGH13" s="443"/>
      <c r="GGI13" s="443"/>
      <c r="GGJ13" s="443"/>
      <c r="GGK13" s="443"/>
      <c r="GGL13" s="443"/>
      <c r="GGM13" s="443"/>
      <c r="GGN13" s="443"/>
      <c r="GGO13" s="443"/>
      <c r="GGP13" s="443"/>
      <c r="GGQ13" s="443"/>
      <c r="GGR13" s="443"/>
      <c r="GGS13" s="443"/>
      <c r="GGT13" s="443"/>
      <c r="GGU13" s="443"/>
      <c r="GGV13" s="443"/>
      <c r="GGW13" s="443"/>
      <c r="GGX13" s="443"/>
      <c r="GGY13" s="443"/>
      <c r="GGZ13" s="443"/>
      <c r="GHA13" s="443"/>
      <c r="GHB13" s="443"/>
      <c r="GHC13" s="443"/>
      <c r="GHD13" s="443"/>
      <c r="GHE13" s="443"/>
      <c r="GHF13" s="443"/>
      <c r="GHG13" s="443"/>
      <c r="GHH13" s="443"/>
      <c r="GHI13" s="443"/>
      <c r="GHJ13" s="443"/>
      <c r="GHK13" s="443"/>
      <c r="GHL13" s="443"/>
      <c r="GHM13" s="443"/>
      <c r="GHN13" s="443"/>
      <c r="GHO13" s="443"/>
      <c r="GHP13" s="443"/>
      <c r="GHQ13" s="443"/>
      <c r="GHR13" s="443"/>
      <c r="GHS13" s="443"/>
      <c r="GHT13" s="443"/>
      <c r="GHU13" s="443"/>
      <c r="GHV13" s="443"/>
      <c r="GHW13" s="443"/>
      <c r="GHX13" s="443"/>
      <c r="GHY13" s="443"/>
      <c r="GHZ13" s="443"/>
      <c r="GIA13" s="443"/>
      <c r="GIB13" s="443"/>
      <c r="GIC13" s="443"/>
      <c r="GID13" s="443"/>
      <c r="GIE13" s="443"/>
      <c r="GIF13" s="443"/>
      <c r="GIG13" s="443"/>
      <c r="GIH13" s="443"/>
      <c r="GII13" s="443"/>
      <c r="GIJ13" s="443"/>
      <c r="GIK13" s="443"/>
      <c r="GIL13" s="443"/>
      <c r="GIM13" s="443"/>
      <c r="GIN13" s="443"/>
      <c r="GIO13" s="443"/>
      <c r="GIP13" s="443"/>
      <c r="GIQ13" s="443"/>
      <c r="GIR13" s="443"/>
      <c r="GIS13" s="443"/>
      <c r="GIT13" s="443"/>
      <c r="GIU13" s="443"/>
      <c r="GIV13" s="443"/>
      <c r="GIW13" s="443"/>
      <c r="GIX13" s="443"/>
      <c r="GIY13" s="443"/>
      <c r="GIZ13" s="443"/>
      <c r="GJA13" s="443"/>
      <c r="GJB13" s="443"/>
      <c r="GJC13" s="443"/>
      <c r="GJD13" s="443"/>
      <c r="GJE13" s="443"/>
      <c r="GJF13" s="443"/>
      <c r="GJG13" s="443"/>
      <c r="GJH13" s="443"/>
      <c r="GJI13" s="443"/>
      <c r="GJJ13" s="443"/>
      <c r="GJK13" s="443"/>
      <c r="GJL13" s="443"/>
      <c r="GJM13" s="443"/>
      <c r="GJN13" s="443"/>
      <c r="GJO13" s="443"/>
      <c r="GJP13" s="443"/>
      <c r="GJQ13" s="443"/>
      <c r="GJR13" s="443"/>
      <c r="GJS13" s="443"/>
      <c r="GJT13" s="443"/>
      <c r="GJU13" s="443"/>
      <c r="GJV13" s="443"/>
      <c r="GJW13" s="443"/>
      <c r="GJX13" s="443"/>
      <c r="GJY13" s="443"/>
      <c r="GJZ13" s="443"/>
      <c r="GKA13" s="443"/>
      <c r="GKB13" s="443"/>
      <c r="GKC13" s="443"/>
      <c r="GKD13" s="443"/>
      <c r="GKE13" s="443"/>
      <c r="GKF13" s="443"/>
      <c r="GKG13" s="443"/>
      <c r="GKH13" s="443"/>
      <c r="GKI13" s="443"/>
      <c r="GKJ13" s="443"/>
      <c r="GKK13" s="443"/>
      <c r="GKL13" s="443"/>
      <c r="GKM13" s="443"/>
      <c r="GKN13" s="443"/>
      <c r="GKO13" s="443"/>
      <c r="GKP13" s="443"/>
      <c r="GKQ13" s="443"/>
      <c r="GKR13" s="443"/>
      <c r="GKS13" s="443"/>
      <c r="GKT13" s="443"/>
      <c r="GKU13" s="443"/>
      <c r="GKV13" s="443"/>
      <c r="GKW13" s="443"/>
      <c r="GKX13" s="443"/>
      <c r="GKY13" s="443"/>
      <c r="GKZ13" s="443"/>
      <c r="GLA13" s="443"/>
      <c r="GLB13" s="443"/>
      <c r="GLC13" s="443"/>
      <c r="GLD13" s="443"/>
      <c r="GLE13" s="443"/>
      <c r="GLF13" s="443"/>
      <c r="GLG13" s="443"/>
      <c r="GLH13" s="443"/>
      <c r="GLI13" s="443"/>
      <c r="GLJ13" s="443"/>
      <c r="GLK13" s="443"/>
      <c r="GLL13" s="443"/>
      <c r="GLM13" s="443"/>
      <c r="GLN13" s="443"/>
      <c r="GLO13" s="443"/>
      <c r="GLP13" s="443"/>
      <c r="GLQ13" s="443"/>
      <c r="GLR13" s="443"/>
      <c r="GLS13" s="443"/>
      <c r="GLT13" s="443"/>
      <c r="GLU13" s="443"/>
      <c r="GLV13" s="443"/>
      <c r="GLW13" s="443"/>
      <c r="GLX13" s="443"/>
      <c r="GLY13" s="443"/>
      <c r="GLZ13" s="443"/>
      <c r="GMA13" s="443"/>
      <c r="GMB13" s="443"/>
      <c r="GMC13" s="443"/>
      <c r="GMD13" s="443"/>
      <c r="GME13" s="443"/>
      <c r="GMF13" s="443"/>
      <c r="GMG13" s="443"/>
      <c r="GMH13" s="443"/>
      <c r="GMI13" s="443"/>
      <c r="GMJ13" s="443"/>
      <c r="GMK13" s="443"/>
      <c r="GML13" s="443"/>
      <c r="GMM13" s="443"/>
      <c r="GMN13" s="443"/>
      <c r="GMO13" s="443"/>
      <c r="GMP13" s="443"/>
      <c r="GMQ13" s="443"/>
      <c r="GMR13" s="443"/>
      <c r="GMS13" s="443"/>
      <c r="GMT13" s="443"/>
      <c r="GMU13" s="443"/>
      <c r="GMV13" s="443"/>
      <c r="GMW13" s="443"/>
      <c r="GMX13" s="443"/>
      <c r="GMY13" s="443"/>
      <c r="GMZ13" s="443"/>
      <c r="GNA13" s="443"/>
      <c r="GNB13" s="443"/>
      <c r="GNC13" s="443"/>
      <c r="GND13" s="443"/>
      <c r="GNE13" s="443"/>
      <c r="GNF13" s="443"/>
      <c r="GNG13" s="443"/>
      <c r="GNH13" s="443"/>
      <c r="GNI13" s="443"/>
      <c r="GNJ13" s="443"/>
      <c r="GNK13" s="443"/>
      <c r="GNL13" s="443"/>
      <c r="GNM13" s="443"/>
      <c r="GNN13" s="443"/>
      <c r="GNO13" s="443"/>
      <c r="GNP13" s="443"/>
      <c r="GNQ13" s="443"/>
      <c r="GNR13" s="443"/>
      <c r="GNS13" s="443"/>
      <c r="GNT13" s="443"/>
      <c r="GNU13" s="443"/>
      <c r="GNV13" s="443"/>
      <c r="GNW13" s="443"/>
      <c r="GNX13" s="443"/>
      <c r="GNY13" s="443"/>
      <c r="GNZ13" s="443"/>
      <c r="GOA13" s="443"/>
      <c r="GOB13" s="443"/>
      <c r="GOC13" s="443"/>
      <c r="GOD13" s="443"/>
      <c r="GOE13" s="443"/>
      <c r="GOF13" s="443"/>
      <c r="GOG13" s="443"/>
      <c r="GOH13" s="443"/>
      <c r="GOI13" s="443"/>
      <c r="GOJ13" s="443"/>
      <c r="GOK13" s="443"/>
      <c r="GOL13" s="443"/>
      <c r="GOM13" s="443"/>
      <c r="GON13" s="443"/>
      <c r="GOO13" s="443"/>
      <c r="GOP13" s="443"/>
      <c r="GOQ13" s="443"/>
      <c r="GOR13" s="443"/>
      <c r="GOS13" s="443"/>
      <c r="GOT13" s="443"/>
      <c r="GOU13" s="443"/>
      <c r="GOV13" s="443"/>
      <c r="GOW13" s="443"/>
      <c r="GOX13" s="443"/>
      <c r="GOY13" s="443"/>
      <c r="GOZ13" s="443"/>
      <c r="GPA13" s="443"/>
      <c r="GPB13" s="443"/>
      <c r="GPC13" s="443"/>
      <c r="GPD13" s="443"/>
      <c r="GPE13" s="443"/>
      <c r="GPF13" s="443"/>
      <c r="GPG13" s="443"/>
      <c r="GPH13" s="443"/>
      <c r="GPI13" s="443"/>
      <c r="GPJ13" s="443"/>
      <c r="GPK13" s="443"/>
      <c r="GPL13" s="443"/>
      <c r="GPM13" s="443"/>
      <c r="GPN13" s="443"/>
      <c r="GPO13" s="443"/>
      <c r="GPP13" s="443"/>
      <c r="GPQ13" s="443"/>
      <c r="GPR13" s="443"/>
      <c r="GPS13" s="443"/>
      <c r="GPT13" s="443"/>
      <c r="GPU13" s="443"/>
      <c r="GPV13" s="443"/>
      <c r="GPW13" s="443"/>
      <c r="GPX13" s="443"/>
      <c r="GPY13" s="443"/>
      <c r="GPZ13" s="443"/>
      <c r="GQA13" s="443"/>
      <c r="GQB13" s="443"/>
      <c r="GQC13" s="443"/>
      <c r="GQD13" s="443"/>
      <c r="GQE13" s="443"/>
      <c r="GQF13" s="443"/>
      <c r="GQG13" s="443"/>
      <c r="GQH13" s="443"/>
      <c r="GQI13" s="443"/>
      <c r="GQJ13" s="443"/>
      <c r="GQK13" s="443"/>
      <c r="GQL13" s="443"/>
      <c r="GQM13" s="443"/>
      <c r="GQN13" s="443"/>
      <c r="GQO13" s="443"/>
      <c r="GQP13" s="443"/>
      <c r="GQQ13" s="443"/>
      <c r="GQR13" s="443"/>
      <c r="GQS13" s="443"/>
      <c r="GQT13" s="443"/>
      <c r="GQU13" s="443"/>
      <c r="GQV13" s="443"/>
      <c r="GQW13" s="443"/>
      <c r="GQX13" s="443"/>
      <c r="GQY13" s="443"/>
      <c r="GQZ13" s="443"/>
      <c r="GRA13" s="443"/>
      <c r="GRB13" s="443"/>
      <c r="GRC13" s="443"/>
      <c r="GRD13" s="443"/>
      <c r="GRE13" s="443"/>
      <c r="GRF13" s="443"/>
      <c r="GRG13" s="443"/>
      <c r="GRH13" s="443"/>
      <c r="GRI13" s="443"/>
      <c r="GRJ13" s="443"/>
      <c r="GRK13" s="443"/>
      <c r="GRL13" s="443"/>
      <c r="GRM13" s="443"/>
      <c r="GRN13" s="443"/>
      <c r="GRO13" s="443"/>
      <c r="GRP13" s="443"/>
      <c r="GRQ13" s="443"/>
      <c r="GRR13" s="443"/>
      <c r="GRS13" s="443"/>
      <c r="GRT13" s="443"/>
      <c r="GRU13" s="443"/>
      <c r="GRV13" s="443"/>
      <c r="GRW13" s="443"/>
      <c r="GRX13" s="443"/>
      <c r="GRY13" s="443"/>
      <c r="GRZ13" s="443"/>
      <c r="GSA13" s="443"/>
      <c r="GSB13" s="443"/>
      <c r="GSC13" s="443"/>
      <c r="GSD13" s="443"/>
      <c r="GSE13" s="443"/>
      <c r="GSF13" s="443"/>
      <c r="GSG13" s="443"/>
      <c r="GSH13" s="443"/>
      <c r="GSI13" s="443"/>
      <c r="GSJ13" s="443"/>
      <c r="GSK13" s="443"/>
      <c r="GSL13" s="443"/>
      <c r="GSM13" s="443"/>
      <c r="GSN13" s="443"/>
      <c r="GSO13" s="443"/>
      <c r="GSP13" s="443"/>
      <c r="GSQ13" s="443"/>
      <c r="GSR13" s="443"/>
      <c r="GSS13" s="443"/>
      <c r="GST13" s="443"/>
      <c r="GSU13" s="443"/>
      <c r="GSV13" s="443"/>
      <c r="GSW13" s="443"/>
      <c r="GSX13" s="443"/>
      <c r="GSY13" s="443"/>
      <c r="GSZ13" s="443"/>
      <c r="GTA13" s="443"/>
      <c r="GTB13" s="443"/>
      <c r="GTC13" s="443"/>
      <c r="GTD13" s="443"/>
      <c r="GTE13" s="443"/>
      <c r="GTF13" s="443"/>
      <c r="GTG13" s="443"/>
      <c r="GTH13" s="443"/>
      <c r="GTI13" s="443"/>
      <c r="GTJ13" s="443"/>
      <c r="GTK13" s="443"/>
      <c r="GTL13" s="443"/>
      <c r="GTM13" s="443"/>
      <c r="GTN13" s="443"/>
      <c r="GTO13" s="443"/>
      <c r="GTP13" s="443"/>
      <c r="GTQ13" s="443"/>
      <c r="GTR13" s="443"/>
      <c r="GTS13" s="443"/>
      <c r="GTT13" s="443"/>
      <c r="GTU13" s="443"/>
      <c r="GTV13" s="443"/>
      <c r="GTW13" s="443"/>
      <c r="GTX13" s="443"/>
      <c r="GTY13" s="443"/>
      <c r="GTZ13" s="443"/>
      <c r="GUA13" s="443"/>
      <c r="GUB13" s="443"/>
      <c r="GUC13" s="443"/>
      <c r="GUD13" s="443"/>
      <c r="GUE13" s="443"/>
      <c r="GUF13" s="443"/>
      <c r="GUG13" s="443"/>
      <c r="GUH13" s="443"/>
      <c r="GUI13" s="443"/>
      <c r="GUJ13" s="443"/>
      <c r="GUK13" s="443"/>
      <c r="GUL13" s="443"/>
      <c r="GUM13" s="443"/>
      <c r="GUN13" s="443"/>
      <c r="GUO13" s="443"/>
      <c r="GUP13" s="443"/>
      <c r="GUQ13" s="443"/>
      <c r="GUR13" s="443"/>
      <c r="GUS13" s="443"/>
      <c r="GUT13" s="443"/>
      <c r="GUU13" s="443"/>
      <c r="GUV13" s="443"/>
      <c r="GUW13" s="443"/>
      <c r="GUX13" s="443"/>
      <c r="GUY13" s="443"/>
      <c r="GUZ13" s="443"/>
      <c r="GVA13" s="443"/>
      <c r="GVB13" s="443"/>
      <c r="GVC13" s="443"/>
      <c r="GVD13" s="443"/>
      <c r="GVE13" s="443"/>
      <c r="GVF13" s="443"/>
      <c r="GVG13" s="443"/>
      <c r="GVH13" s="443"/>
      <c r="GVI13" s="443"/>
      <c r="GVJ13" s="443"/>
      <c r="GVK13" s="443"/>
      <c r="GVL13" s="443"/>
      <c r="GVM13" s="443"/>
      <c r="GVN13" s="443"/>
      <c r="GVO13" s="443"/>
      <c r="GVP13" s="443"/>
      <c r="GVQ13" s="443"/>
      <c r="GVR13" s="443"/>
      <c r="GVS13" s="443"/>
      <c r="GVT13" s="443"/>
      <c r="GVU13" s="443"/>
      <c r="GVV13" s="443"/>
      <c r="GVW13" s="443"/>
      <c r="GVX13" s="443"/>
      <c r="GVY13" s="443"/>
      <c r="GVZ13" s="443"/>
      <c r="GWA13" s="443"/>
      <c r="GWB13" s="443"/>
      <c r="GWC13" s="443"/>
      <c r="GWD13" s="443"/>
      <c r="GWE13" s="443"/>
      <c r="GWF13" s="443"/>
      <c r="GWG13" s="443"/>
      <c r="GWH13" s="443"/>
      <c r="GWI13" s="443"/>
      <c r="GWJ13" s="443"/>
      <c r="GWK13" s="443"/>
      <c r="GWL13" s="443"/>
      <c r="GWM13" s="443"/>
      <c r="GWN13" s="443"/>
      <c r="GWO13" s="443"/>
      <c r="GWP13" s="443"/>
      <c r="GWQ13" s="443"/>
      <c r="GWR13" s="443"/>
      <c r="GWS13" s="443"/>
      <c r="GWT13" s="443"/>
      <c r="GWU13" s="443"/>
      <c r="GWV13" s="443"/>
      <c r="GWW13" s="443"/>
      <c r="GWX13" s="443"/>
      <c r="GWY13" s="443"/>
      <c r="GWZ13" s="443"/>
      <c r="GXA13" s="443"/>
      <c r="GXB13" s="443"/>
      <c r="GXC13" s="443"/>
      <c r="GXD13" s="443"/>
      <c r="GXE13" s="443"/>
      <c r="GXF13" s="443"/>
      <c r="GXG13" s="443"/>
      <c r="GXH13" s="443"/>
      <c r="GXI13" s="443"/>
      <c r="GXJ13" s="443"/>
      <c r="GXK13" s="443"/>
      <c r="GXL13" s="443"/>
      <c r="GXM13" s="443"/>
      <c r="GXN13" s="443"/>
      <c r="GXO13" s="443"/>
      <c r="GXP13" s="443"/>
      <c r="GXQ13" s="443"/>
      <c r="GXR13" s="443"/>
      <c r="GXS13" s="443"/>
      <c r="GXT13" s="443"/>
      <c r="GXU13" s="443"/>
      <c r="GXV13" s="443"/>
      <c r="GXW13" s="443"/>
      <c r="GXX13" s="443"/>
      <c r="GXY13" s="443"/>
      <c r="GXZ13" s="443"/>
      <c r="GYA13" s="443"/>
      <c r="GYB13" s="443"/>
      <c r="GYC13" s="443"/>
      <c r="GYD13" s="443"/>
      <c r="GYE13" s="443"/>
      <c r="GYF13" s="443"/>
      <c r="GYG13" s="443"/>
      <c r="GYH13" s="443"/>
      <c r="GYI13" s="443"/>
      <c r="GYJ13" s="443"/>
      <c r="GYK13" s="443"/>
      <c r="GYL13" s="443"/>
      <c r="GYM13" s="443"/>
      <c r="GYN13" s="443"/>
      <c r="GYO13" s="443"/>
      <c r="GYP13" s="443"/>
      <c r="GYQ13" s="443"/>
      <c r="GYR13" s="443"/>
      <c r="GYS13" s="443"/>
      <c r="GYT13" s="443"/>
      <c r="GYU13" s="443"/>
      <c r="GYV13" s="443"/>
      <c r="GYW13" s="443"/>
      <c r="GYX13" s="443"/>
      <c r="GYY13" s="443"/>
      <c r="GYZ13" s="443"/>
      <c r="GZA13" s="443"/>
      <c r="GZB13" s="443"/>
      <c r="GZC13" s="443"/>
      <c r="GZD13" s="443"/>
      <c r="GZE13" s="443"/>
      <c r="GZF13" s="443"/>
      <c r="GZG13" s="443"/>
      <c r="GZH13" s="443"/>
      <c r="GZI13" s="443"/>
      <c r="GZJ13" s="443"/>
      <c r="GZK13" s="443"/>
      <c r="GZL13" s="443"/>
      <c r="GZM13" s="443"/>
      <c r="GZN13" s="443"/>
      <c r="GZO13" s="443"/>
      <c r="GZP13" s="443"/>
      <c r="GZQ13" s="443"/>
      <c r="GZR13" s="443"/>
      <c r="GZS13" s="443"/>
      <c r="GZT13" s="443"/>
      <c r="GZU13" s="443"/>
      <c r="GZV13" s="443"/>
      <c r="GZW13" s="443"/>
      <c r="GZX13" s="443"/>
      <c r="GZY13" s="443"/>
      <c r="GZZ13" s="443"/>
      <c r="HAA13" s="443"/>
      <c r="HAB13" s="443"/>
      <c r="HAC13" s="443"/>
      <c r="HAD13" s="443"/>
      <c r="HAE13" s="443"/>
      <c r="HAF13" s="443"/>
      <c r="HAG13" s="443"/>
      <c r="HAH13" s="443"/>
      <c r="HAI13" s="443"/>
      <c r="HAJ13" s="443"/>
      <c r="HAK13" s="443"/>
      <c r="HAL13" s="443"/>
      <c r="HAM13" s="443"/>
      <c r="HAN13" s="443"/>
      <c r="HAO13" s="443"/>
      <c r="HAP13" s="443"/>
      <c r="HAQ13" s="443"/>
      <c r="HAR13" s="443"/>
      <c r="HAS13" s="443"/>
      <c r="HAT13" s="443"/>
      <c r="HAU13" s="443"/>
      <c r="HAV13" s="443"/>
      <c r="HAW13" s="443"/>
      <c r="HAX13" s="443"/>
      <c r="HAY13" s="443"/>
      <c r="HAZ13" s="443"/>
      <c r="HBA13" s="443"/>
      <c r="HBB13" s="443"/>
      <c r="HBC13" s="443"/>
      <c r="HBD13" s="443"/>
      <c r="HBE13" s="443"/>
      <c r="HBF13" s="443"/>
      <c r="HBG13" s="443"/>
      <c r="HBH13" s="443"/>
      <c r="HBI13" s="443"/>
      <c r="HBJ13" s="443"/>
      <c r="HBK13" s="443"/>
      <c r="HBL13" s="443"/>
      <c r="HBM13" s="443"/>
      <c r="HBN13" s="443"/>
      <c r="HBO13" s="443"/>
      <c r="HBP13" s="443"/>
      <c r="HBQ13" s="443"/>
      <c r="HBR13" s="443"/>
      <c r="HBS13" s="443"/>
      <c r="HBT13" s="443"/>
      <c r="HBU13" s="443"/>
      <c r="HBV13" s="443"/>
      <c r="HBW13" s="443"/>
      <c r="HBX13" s="443"/>
      <c r="HBY13" s="443"/>
      <c r="HBZ13" s="443"/>
      <c r="HCA13" s="443"/>
      <c r="HCB13" s="443"/>
      <c r="HCC13" s="443"/>
      <c r="HCD13" s="443"/>
      <c r="HCE13" s="443"/>
      <c r="HCF13" s="443"/>
      <c r="HCG13" s="443"/>
      <c r="HCH13" s="443"/>
      <c r="HCI13" s="443"/>
      <c r="HCJ13" s="443"/>
      <c r="HCK13" s="443"/>
      <c r="HCL13" s="443"/>
      <c r="HCM13" s="443"/>
      <c r="HCN13" s="443"/>
      <c r="HCO13" s="443"/>
      <c r="HCP13" s="443"/>
      <c r="HCQ13" s="443"/>
      <c r="HCR13" s="443"/>
      <c r="HCS13" s="443"/>
      <c r="HCT13" s="443"/>
      <c r="HCU13" s="443"/>
      <c r="HCV13" s="443"/>
      <c r="HCW13" s="443"/>
      <c r="HCX13" s="443"/>
      <c r="HCY13" s="443"/>
      <c r="HCZ13" s="443"/>
      <c r="HDA13" s="443"/>
      <c r="HDB13" s="443"/>
      <c r="HDC13" s="443"/>
      <c r="HDD13" s="443"/>
      <c r="HDE13" s="443"/>
      <c r="HDF13" s="443"/>
      <c r="HDG13" s="443"/>
      <c r="HDH13" s="443"/>
      <c r="HDI13" s="443"/>
      <c r="HDJ13" s="443"/>
      <c r="HDK13" s="443"/>
      <c r="HDL13" s="443"/>
      <c r="HDM13" s="443"/>
      <c r="HDN13" s="443"/>
      <c r="HDO13" s="443"/>
      <c r="HDP13" s="443"/>
      <c r="HDQ13" s="443"/>
      <c r="HDR13" s="443"/>
      <c r="HDS13" s="443"/>
      <c r="HDT13" s="443"/>
      <c r="HDU13" s="443"/>
      <c r="HDV13" s="443"/>
      <c r="HDW13" s="443"/>
      <c r="HDX13" s="443"/>
      <c r="HDY13" s="443"/>
      <c r="HDZ13" s="443"/>
      <c r="HEA13" s="443"/>
      <c r="HEB13" s="443"/>
      <c r="HEC13" s="443"/>
      <c r="HED13" s="443"/>
      <c r="HEE13" s="443"/>
      <c r="HEF13" s="443"/>
      <c r="HEG13" s="443"/>
      <c r="HEH13" s="443"/>
      <c r="HEI13" s="443"/>
      <c r="HEJ13" s="443"/>
      <c r="HEK13" s="443"/>
      <c r="HEL13" s="443"/>
      <c r="HEM13" s="443"/>
      <c r="HEN13" s="443"/>
      <c r="HEO13" s="443"/>
      <c r="HEP13" s="443"/>
      <c r="HEQ13" s="443"/>
      <c r="HER13" s="443"/>
      <c r="HES13" s="443"/>
      <c r="HET13" s="443"/>
      <c r="HEU13" s="443"/>
      <c r="HEV13" s="443"/>
      <c r="HEW13" s="443"/>
      <c r="HEX13" s="443"/>
      <c r="HEY13" s="443"/>
      <c r="HEZ13" s="443"/>
      <c r="HFA13" s="443"/>
      <c r="HFB13" s="443"/>
      <c r="HFC13" s="443"/>
      <c r="HFD13" s="443"/>
      <c r="HFE13" s="443"/>
      <c r="HFF13" s="443"/>
      <c r="HFG13" s="443"/>
      <c r="HFH13" s="443"/>
      <c r="HFI13" s="443"/>
      <c r="HFJ13" s="443"/>
      <c r="HFK13" s="443"/>
      <c r="HFL13" s="443"/>
      <c r="HFM13" s="443"/>
      <c r="HFN13" s="443"/>
      <c r="HFO13" s="443"/>
      <c r="HFP13" s="443"/>
      <c r="HFQ13" s="443"/>
      <c r="HFR13" s="443"/>
      <c r="HFS13" s="443"/>
      <c r="HFT13" s="443"/>
      <c r="HFU13" s="443"/>
      <c r="HFV13" s="443"/>
      <c r="HFW13" s="443"/>
      <c r="HFX13" s="443"/>
      <c r="HFY13" s="443"/>
      <c r="HFZ13" s="443"/>
      <c r="HGA13" s="443"/>
      <c r="HGB13" s="443"/>
      <c r="HGC13" s="443"/>
      <c r="HGD13" s="443"/>
      <c r="HGE13" s="443"/>
      <c r="HGF13" s="443"/>
      <c r="HGG13" s="443"/>
      <c r="HGH13" s="443"/>
      <c r="HGI13" s="443"/>
      <c r="HGJ13" s="443"/>
      <c r="HGK13" s="443"/>
      <c r="HGL13" s="443"/>
      <c r="HGM13" s="443"/>
      <c r="HGN13" s="443"/>
      <c r="HGO13" s="443"/>
      <c r="HGP13" s="443"/>
      <c r="HGQ13" s="443"/>
      <c r="HGR13" s="443"/>
      <c r="HGS13" s="443"/>
      <c r="HGT13" s="443"/>
      <c r="HGU13" s="443"/>
      <c r="HGV13" s="443"/>
      <c r="HGW13" s="443"/>
      <c r="HGX13" s="443"/>
      <c r="HGY13" s="443"/>
      <c r="HGZ13" s="443"/>
      <c r="HHA13" s="443"/>
      <c r="HHB13" s="443"/>
      <c r="HHC13" s="443"/>
      <c r="HHD13" s="443"/>
      <c r="HHE13" s="443"/>
      <c r="HHF13" s="443"/>
      <c r="HHG13" s="443"/>
      <c r="HHH13" s="443"/>
      <c r="HHI13" s="443"/>
      <c r="HHJ13" s="443"/>
      <c r="HHK13" s="443"/>
      <c r="HHL13" s="443"/>
      <c r="HHM13" s="443"/>
      <c r="HHN13" s="443"/>
      <c r="HHO13" s="443"/>
      <c r="HHP13" s="443"/>
      <c r="HHQ13" s="443"/>
      <c r="HHR13" s="443"/>
      <c r="HHS13" s="443"/>
      <c r="HHT13" s="443"/>
      <c r="HHU13" s="443"/>
      <c r="HHV13" s="443"/>
      <c r="HHW13" s="443"/>
      <c r="HHX13" s="443"/>
      <c r="HHY13" s="443"/>
      <c r="HHZ13" s="443"/>
      <c r="HIA13" s="443"/>
      <c r="HIB13" s="443"/>
      <c r="HIC13" s="443"/>
      <c r="HID13" s="443"/>
      <c r="HIE13" s="443"/>
      <c r="HIF13" s="443"/>
      <c r="HIG13" s="443"/>
      <c r="HIH13" s="443"/>
      <c r="HII13" s="443"/>
      <c r="HIJ13" s="443"/>
      <c r="HIK13" s="443"/>
      <c r="HIL13" s="443"/>
      <c r="HIM13" s="443"/>
      <c r="HIN13" s="443"/>
      <c r="HIO13" s="443"/>
      <c r="HIP13" s="443"/>
      <c r="HIQ13" s="443"/>
      <c r="HIR13" s="443"/>
      <c r="HIS13" s="443"/>
      <c r="HIT13" s="443"/>
      <c r="HIU13" s="443"/>
      <c r="HIV13" s="443"/>
      <c r="HIW13" s="443"/>
      <c r="HIX13" s="443"/>
      <c r="HIY13" s="443"/>
      <c r="HIZ13" s="443"/>
      <c r="HJA13" s="443"/>
      <c r="HJB13" s="443"/>
      <c r="HJC13" s="443"/>
      <c r="HJD13" s="443"/>
      <c r="HJE13" s="443"/>
      <c r="HJF13" s="443"/>
      <c r="HJG13" s="443"/>
      <c r="HJH13" s="443"/>
      <c r="HJI13" s="443"/>
      <c r="HJJ13" s="443"/>
      <c r="HJK13" s="443"/>
      <c r="HJL13" s="443"/>
      <c r="HJM13" s="443"/>
      <c r="HJN13" s="443"/>
      <c r="HJO13" s="443"/>
      <c r="HJP13" s="443"/>
      <c r="HJQ13" s="443"/>
      <c r="HJR13" s="443"/>
      <c r="HJS13" s="443"/>
      <c r="HJT13" s="443"/>
      <c r="HJU13" s="443"/>
      <c r="HJV13" s="443"/>
      <c r="HJW13" s="443"/>
      <c r="HJX13" s="443"/>
      <c r="HJY13" s="443"/>
      <c r="HJZ13" s="443"/>
      <c r="HKA13" s="443"/>
      <c r="HKB13" s="443"/>
      <c r="HKC13" s="443"/>
      <c r="HKD13" s="443"/>
      <c r="HKE13" s="443"/>
      <c r="HKF13" s="443"/>
      <c r="HKG13" s="443"/>
      <c r="HKH13" s="443"/>
      <c r="HKI13" s="443"/>
      <c r="HKJ13" s="443"/>
      <c r="HKK13" s="443"/>
      <c r="HKL13" s="443"/>
      <c r="HKM13" s="443"/>
      <c r="HKN13" s="443"/>
      <c r="HKO13" s="443"/>
      <c r="HKP13" s="443"/>
      <c r="HKQ13" s="443"/>
      <c r="HKR13" s="443"/>
      <c r="HKS13" s="443"/>
      <c r="HKT13" s="443"/>
      <c r="HKU13" s="443"/>
      <c r="HKV13" s="443"/>
      <c r="HKW13" s="443"/>
      <c r="HKX13" s="443"/>
      <c r="HKY13" s="443"/>
      <c r="HKZ13" s="443"/>
      <c r="HLA13" s="443"/>
      <c r="HLB13" s="443"/>
      <c r="HLC13" s="443"/>
      <c r="HLD13" s="443"/>
      <c r="HLE13" s="443"/>
      <c r="HLF13" s="443"/>
      <c r="HLG13" s="443"/>
      <c r="HLH13" s="443"/>
      <c r="HLI13" s="443"/>
      <c r="HLJ13" s="443"/>
      <c r="HLK13" s="443"/>
      <c r="HLL13" s="443"/>
      <c r="HLM13" s="443"/>
      <c r="HLN13" s="443"/>
      <c r="HLO13" s="443"/>
      <c r="HLP13" s="443"/>
      <c r="HLQ13" s="443"/>
      <c r="HLR13" s="443"/>
      <c r="HLS13" s="443"/>
      <c r="HLT13" s="443"/>
      <c r="HLU13" s="443"/>
      <c r="HLV13" s="443"/>
      <c r="HLW13" s="443"/>
      <c r="HLX13" s="443"/>
      <c r="HLY13" s="443"/>
      <c r="HLZ13" s="443"/>
      <c r="HMA13" s="443"/>
      <c r="HMB13" s="443"/>
      <c r="HMC13" s="443"/>
      <c r="HMD13" s="443"/>
      <c r="HME13" s="443"/>
      <c r="HMF13" s="443"/>
      <c r="HMG13" s="443"/>
      <c r="HMH13" s="443"/>
      <c r="HMI13" s="443"/>
      <c r="HMJ13" s="443"/>
      <c r="HMK13" s="443"/>
      <c r="HML13" s="443"/>
      <c r="HMM13" s="443"/>
      <c r="HMN13" s="443"/>
      <c r="HMO13" s="443"/>
      <c r="HMP13" s="443"/>
      <c r="HMQ13" s="443"/>
      <c r="HMR13" s="443"/>
      <c r="HMS13" s="443"/>
      <c r="HMT13" s="443"/>
      <c r="HMU13" s="443"/>
      <c r="HMV13" s="443"/>
      <c r="HMW13" s="443"/>
      <c r="HMX13" s="443"/>
      <c r="HMY13" s="443"/>
      <c r="HMZ13" s="443"/>
      <c r="HNA13" s="443"/>
      <c r="HNB13" s="443"/>
      <c r="HNC13" s="443"/>
      <c r="HND13" s="443"/>
      <c r="HNE13" s="443"/>
      <c r="HNF13" s="443"/>
      <c r="HNG13" s="443"/>
      <c r="HNH13" s="443"/>
      <c r="HNI13" s="443"/>
      <c r="HNJ13" s="443"/>
      <c r="HNK13" s="443"/>
      <c r="HNL13" s="443"/>
      <c r="HNM13" s="443"/>
      <c r="HNN13" s="443"/>
      <c r="HNO13" s="443"/>
      <c r="HNP13" s="443"/>
      <c r="HNQ13" s="443"/>
      <c r="HNR13" s="443"/>
      <c r="HNS13" s="443"/>
      <c r="HNT13" s="443"/>
      <c r="HNU13" s="443"/>
      <c r="HNV13" s="443"/>
      <c r="HNW13" s="443"/>
      <c r="HNX13" s="443"/>
      <c r="HNY13" s="443"/>
      <c r="HNZ13" s="443"/>
      <c r="HOA13" s="443"/>
      <c r="HOB13" s="443"/>
      <c r="HOC13" s="443"/>
      <c r="HOD13" s="443"/>
      <c r="HOE13" s="443"/>
      <c r="HOF13" s="443"/>
      <c r="HOG13" s="443"/>
      <c r="HOH13" s="443"/>
      <c r="HOI13" s="443"/>
      <c r="HOJ13" s="443"/>
      <c r="HOK13" s="443"/>
      <c r="HOL13" s="443"/>
      <c r="HOM13" s="443"/>
      <c r="HON13" s="443"/>
      <c r="HOO13" s="443"/>
      <c r="HOP13" s="443"/>
      <c r="HOQ13" s="443"/>
      <c r="HOR13" s="443"/>
      <c r="HOS13" s="443"/>
      <c r="HOT13" s="443"/>
      <c r="HOU13" s="443"/>
      <c r="HOV13" s="443"/>
      <c r="HOW13" s="443"/>
      <c r="HOX13" s="443"/>
      <c r="HOY13" s="443"/>
      <c r="HOZ13" s="443"/>
      <c r="HPA13" s="443"/>
      <c r="HPB13" s="443"/>
      <c r="HPC13" s="443"/>
      <c r="HPD13" s="443"/>
      <c r="HPE13" s="443"/>
      <c r="HPF13" s="443"/>
      <c r="HPG13" s="443"/>
      <c r="HPH13" s="443"/>
      <c r="HPI13" s="443"/>
      <c r="HPJ13" s="443"/>
      <c r="HPK13" s="443"/>
      <c r="HPL13" s="443"/>
      <c r="HPM13" s="443"/>
      <c r="HPN13" s="443"/>
      <c r="HPO13" s="443"/>
      <c r="HPP13" s="443"/>
      <c r="HPQ13" s="443"/>
      <c r="HPR13" s="443"/>
      <c r="HPS13" s="443"/>
      <c r="HPT13" s="443"/>
      <c r="HPU13" s="443"/>
      <c r="HPV13" s="443"/>
      <c r="HPW13" s="443"/>
      <c r="HPX13" s="443"/>
      <c r="HPY13" s="443"/>
      <c r="HPZ13" s="443"/>
      <c r="HQA13" s="443"/>
      <c r="HQB13" s="443"/>
      <c r="HQC13" s="443"/>
      <c r="HQD13" s="443"/>
      <c r="HQE13" s="443"/>
      <c r="HQF13" s="443"/>
      <c r="HQG13" s="443"/>
      <c r="HQH13" s="443"/>
      <c r="HQI13" s="443"/>
      <c r="HQJ13" s="443"/>
      <c r="HQK13" s="443"/>
      <c r="HQL13" s="443"/>
      <c r="HQM13" s="443"/>
      <c r="HQN13" s="443"/>
      <c r="HQO13" s="443"/>
      <c r="HQP13" s="443"/>
      <c r="HQQ13" s="443"/>
      <c r="HQR13" s="443"/>
      <c r="HQS13" s="443"/>
      <c r="HQT13" s="443"/>
      <c r="HQU13" s="443"/>
      <c r="HQV13" s="443"/>
      <c r="HQW13" s="443"/>
      <c r="HQX13" s="443"/>
      <c r="HQY13" s="443"/>
      <c r="HQZ13" s="443"/>
      <c r="HRA13" s="443"/>
      <c r="HRB13" s="443"/>
      <c r="HRC13" s="443"/>
      <c r="HRD13" s="443"/>
      <c r="HRE13" s="443"/>
      <c r="HRF13" s="443"/>
      <c r="HRG13" s="443"/>
      <c r="HRH13" s="443"/>
      <c r="HRI13" s="443"/>
      <c r="HRJ13" s="443"/>
      <c r="HRK13" s="443"/>
      <c r="HRL13" s="443"/>
      <c r="HRM13" s="443"/>
      <c r="HRN13" s="443"/>
      <c r="HRO13" s="443"/>
      <c r="HRP13" s="443"/>
      <c r="HRQ13" s="443"/>
      <c r="HRR13" s="443"/>
      <c r="HRS13" s="443"/>
      <c r="HRT13" s="443"/>
      <c r="HRU13" s="443"/>
      <c r="HRV13" s="443"/>
      <c r="HRW13" s="443"/>
      <c r="HRX13" s="443"/>
      <c r="HRY13" s="443"/>
      <c r="HRZ13" s="443"/>
      <c r="HSA13" s="443"/>
      <c r="HSB13" s="443"/>
      <c r="HSC13" s="443"/>
      <c r="HSD13" s="443"/>
      <c r="HSE13" s="443"/>
      <c r="HSF13" s="443"/>
      <c r="HSG13" s="443"/>
      <c r="HSH13" s="443"/>
      <c r="HSI13" s="443"/>
      <c r="HSJ13" s="443"/>
      <c r="HSK13" s="443"/>
      <c r="HSL13" s="443"/>
      <c r="HSM13" s="443"/>
      <c r="HSN13" s="443"/>
      <c r="HSO13" s="443"/>
      <c r="HSP13" s="443"/>
      <c r="HSQ13" s="443"/>
      <c r="HSR13" s="443"/>
      <c r="HSS13" s="443"/>
      <c r="HST13" s="443"/>
      <c r="HSU13" s="443"/>
      <c r="HSV13" s="443"/>
      <c r="HSW13" s="443"/>
      <c r="HSX13" s="443"/>
      <c r="HSY13" s="443"/>
      <c r="HSZ13" s="443"/>
      <c r="HTA13" s="443"/>
      <c r="HTB13" s="443"/>
      <c r="HTC13" s="443"/>
      <c r="HTD13" s="443"/>
      <c r="HTE13" s="443"/>
      <c r="HTF13" s="443"/>
      <c r="HTG13" s="443"/>
      <c r="HTH13" s="443"/>
      <c r="HTI13" s="443"/>
      <c r="HTJ13" s="443"/>
      <c r="HTK13" s="443"/>
      <c r="HTL13" s="443"/>
      <c r="HTM13" s="443"/>
      <c r="HTN13" s="443"/>
      <c r="HTO13" s="443"/>
      <c r="HTP13" s="443"/>
      <c r="HTQ13" s="443"/>
      <c r="HTR13" s="443"/>
      <c r="HTS13" s="443"/>
      <c r="HTT13" s="443"/>
      <c r="HTU13" s="443"/>
      <c r="HTV13" s="443"/>
      <c r="HTW13" s="443"/>
      <c r="HTX13" s="443"/>
      <c r="HTY13" s="443"/>
      <c r="HTZ13" s="443"/>
      <c r="HUA13" s="443"/>
      <c r="HUB13" s="443"/>
      <c r="HUC13" s="443"/>
      <c r="HUD13" s="443"/>
      <c r="HUE13" s="443"/>
      <c r="HUF13" s="443"/>
      <c r="HUG13" s="443"/>
      <c r="HUH13" s="443"/>
      <c r="HUI13" s="443"/>
      <c r="HUJ13" s="443"/>
      <c r="HUK13" s="443"/>
      <c r="HUL13" s="443"/>
      <c r="HUM13" s="443"/>
      <c r="HUN13" s="443"/>
      <c r="HUO13" s="443"/>
      <c r="HUP13" s="443"/>
      <c r="HUQ13" s="443"/>
      <c r="HUR13" s="443"/>
      <c r="HUS13" s="443"/>
      <c r="HUT13" s="443"/>
      <c r="HUU13" s="443"/>
      <c r="HUV13" s="443"/>
      <c r="HUW13" s="443"/>
      <c r="HUX13" s="443"/>
      <c r="HUY13" s="443"/>
      <c r="HUZ13" s="443"/>
      <c r="HVA13" s="443"/>
      <c r="HVB13" s="443"/>
      <c r="HVC13" s="443"/>
      <c r="HVD13" s="443"/>
      <c r="HVE13" s="443"/>
      <c r="HVF13" s="443"/>
      <c r="HVG13" s="443"/>
      <c r="HVH13" s="443"/>
      <c r="HVI13" s="443"/>
      <c r="HVJ13" s="443"/>
      <c r="HVK13" s="443"/>
      <c r="HVL13" s="443"/>
      <c r="HVM13" s="443"/>
      <c r="HVN13" s="443"/>
      <c r="HVO13" s="443"/>
      <c r="HVP13" s="443"/>
      <c r="HVQ13" s="443"/>
      <c r="HVR13" s="443"/>
      <c r="HVS13" s="443"/>
      <c r="HVT13" s="443"/>
      <c r="HVU13" s="443"/>
      <c r="HVV13" s="443"/>
      <c r="HVW13" s="443"/>
      <c r="HVX13" s="443"/>
      <c r="HVY13" s="443"/>
      <c r="HVZ13" s="443"/>
      <c r="HWA13" s="443"/>
      <c r="HWB13" s="443"/>
      <c r="HWC13" s="443"/>
      <c r="HWD13" s="443"/>
      <c r="HWE13" s="443"/>
      <c r="HWF13" s="443"/>
      <c r="HWG13" s="443"/>
      <c r="HWH13" s="443"/>
      <c r="HWI13" s="443"/>
      <c r="HWJ13" s="443"/>
      <c r="HWK13" s="443"/>
      <c r="HWL13" s="443"/>
      <c r="HWM13" s="443"/>
      <c r="HWN13" s="443"/>
      <c r="HWO13" s="443"/>
      <c r="HWP13" s="443"/>
      <c r="HWQ13" s="443"/>
      <c r="HWR13" s="443"/>
      <c r="HWS13" s="443"/>
      <c r="HWT13" s="443"/>
      <c r="HWU13" s="443"/>
      <c r="HWV13" s="443"/>
      <c r="HWW13" s="443"/>
      <c r="HWX13" s="443"/>
      <c r="HWY13" s="443"/>
      <c r="HWZ13" s="443"/>
      <c r="HXA13" s="443"/>
      <c r="HXB13" s="443"/>
      <c r="HXC13" s="443"/>
      <c r="HXD13" s="443"/>
      <c r="HXE13" s="443"/>
      <c r="HXF13" s="443"/>
      <c r="HXG13" s="443"/>
      <c r="HXH13" s="443"/>
      <c r="HXI13" s="443"/>
      <c r="HXJ13" s="443"/>
      <c r="HXK13" s="443"/>
      <c r="HXL13" s="443"/>
      <c r="HXM13" s="443"/>
      <c r="HXN13" s="443"/>
      <c r="HXO13" s="443"/>
      <c r="HXP13" s="443"/>
      <c r="HXQ13" s="443"/>
      <c r="HXR13" s="443"/>
      <c r="HXS13" s="443"/>
      <c r="HXT13" s="443"/>
      <c r="HXU13" s="443"/>
      <c r="HXV13" s="443"/>
      <c r="HXW13" s="443"/>
      <c r="HXX13" s="443"/>
      <c r="HXY13" s="443"/>
      <c r="HXZ13" s="443"/>
      <c r="HYA13" s="443"/>
      <c r="HYB13" s="443"/>
      <c r="HYC13" s="443"/>
      <c r="HYD13" s="443"/>
      <c r="HYE13" s="443"/>
      <c r="HYF13" s="443"/>
      <c r="HYG13" s="443"/>
      <c r="HYH13" s="443"/>
      <c r="HYI13" s="443"/>
      <c r="HYJ13" s="443"/>
      <c r="HYK13" s="443"/>
      <c r="HYL13" s="443"/>
      <c r="HYM13" s="443"/>
      <c r="HYN13" s="443"/>
      <c r="HYO13" s="443"/>
      <c r="HYP13" s="443"/>
      <c r="HYQ13" s="443"/>
      <c r="HYR13" s="443"/>
      <c r="HYS13" s="443"/>
      <c r="HYT13" s="443"/>
      <c r="HYU13" s="443"/>
      <c r="HYV13" s="443"/>
      <c r="HYW13" s="443"/>
      <c r="HYX13" s="443"/>
      <c r="HYY13" s="443"/>
      <c r="HYZ13" s="443"/>
      <c r="HZA13" s="443"/>
      <c r="HZB13" s="443"/>
      <c r="HZC13" s="443"/>
      <c r="HZD13" s="443"/>
      <c r="HZE13" s="443"/>
      <c r="HZF13" s="443"/>
      <c r="HZG13" s="443"/>
      <c r="HZH13" s="443"/>
      <c r="HZI13" s="443"/>
      <c r="HZJ13" s="443"/>
      <c r="HZK13" s="443"/>
      <c r="HZL13" s="443"/>
      <c r="HZM13" s="443"/>
      <c r="HZN13" s="443"/>
      <c r="HZO13" s="443"/>
      <c r="HZP13" s="443"/>
      <c r="HZQ13" s="443"/>
      <c r="HZR13" s="443"/>
      <c r="HZS13" s="443"/>
      <c r="HZT13" s="443"/>
      <c r="HZU13" s="443"/>
      <c r="HZV13" s="443"/>
      <c r="HZW13" s="443"/>
      <c r="HZX13" s="443"/>
      <c r="HZY13" s="443"/>
      <c r="HZZ13" s="443"/>
      <c r="IAA13" s="443"/>
      <c r="IAB13" s="443"/>
      <c r="IAC13" s="443"/>
      <c r="IAD13" s="443"/>
      <c r="IAE13" s="443"/>
      <c r="IAF13" s="443"/>
      <c r="IAG13" s="443"/>
      <c r="IAH13" s="443"/>
      <c r="IAI13" s="443"/>
      <c r="IAJ13" s="443"/>
      <c r="IAK13" s="443"/>
      <c r="IAL13" s="443"/>
      <c r="IAM13" s="443"/>
      <c r="IAN13" s="443"/>
      <c r="IAO13" s="443"/>
      <c r="IAP13" s="443"/>
      <c r="IAQ13" s="443"/>
      <c r="IAR13" s="443"/>
      <c r="IAS13" s="443"/>
      <c r="IAT13" s="443"/>
      <c r="IAU13" s="443"/>
      <c r="IAV13" s="443"/>
      <c r="IAW13" s="443"/>
      <c r="IAX13" s="443"/>
      <c r="IAY13" s="443"/>
      <c r="IAZ13" s="443"/>
      <c r="IBA13" s="443"/>
      <c r="IBB13" s="443"/>
      <c r="IBC13" s="443"/>
      <c r="IBD13" s="443"/>
      <c r="IBE13" s="443"/>
      <c r="IBF13" s="443"/>
      <c r="IBG13" s="443"/>
      <c r="IBH13" s="443"/>
      <c r="IBI13" s="443"/>
      <c r="IBJ13" s="443"/>
      <c r="IBK13" s="443"/>
      <c r="IBL13" s="443"/>
      <c r="IBM13" s="443"/>
      <c r="IBN13" s="443"/>
      <c r="IBO13" s="443"/>
      <c r="IBP13" s="443"/>
      <c r="IBQ13" s="443"/>
      <c r="IBR13" s="443"/>
      <c r="IBS13" s="443"/>
      <c r="IBT13" s="443"/>
      <c r="IBU13" s="443"/>
      <c r="IBV13" s="443"/>
      <c r="IBW13" s="443"/>
      <c r="IBX13" s="443"/>
      <c r="IBY13" s="443"/>
      <c r="IBZ13" s="443"/>
      <c r="ICA13" s="443"/>
      <c r="ICB13" s="443"/>
      <c r="ICC13" s="443"/>
      <c r="ICD13" s="443"/>
      <c r="ICE13" s="443"/>
      <c r="ICF13" s="443"/>
      <c r="ICG13" s="443"/>
      <c r="ICH13" s="443"/>
      <c r="ICI13" s="443"/>
      <c r="ICJ13" s="443"/>
      <c r="ICK13" s="443"/>
      <c r="ICL13" s="443"/>
      <c r="ICM13" s="443"/>
      <c r="ICN13" s="443"/>
      <c r="ICO13" s="443"/>
      <c r="ICP13" s="443"/>
      <c r="ICQ13" s="443"/>
      <c r="ICR13" s="443"/>
      <c r="ICS13" s="443"/>
      <c r="ICT13" s="443"/>
      <c r="ICU13" s="443"/>
      <c r="ICV13" s="443"/>
      <c r="ICW13" s="443"/>
      <c r="ICX13" s="443"/>
      <c r="ICY13" s="443"/>
      <c r="ICZ13" s="443"/>
      <c r="IDA13" s="443"/>
      <c r="IDB13" s="443"/>
      <c r="IDC13" s="443"/>
      <c r="IDD13" s="443"/>
      <c r="IDE13" s="443"/>
      <c r="IDF13" s="443"/>
      <c r="IDG13" s="443"/>
      <c r="IDH13" s="443"/>
      <c r="IDI13" s="443"/>
      <c r="IDJ13" s="443"/>
      <c r="IDK13" s="443"/>
      <c r="IDL13" s="443"/>
      <c r="IDM13" s="443"/>
      <c r="IDN13" s="443"/>
      <c r="IDO13" s="443"/>
      <c r="IDP13" s="443"/>
      <c r="IDQ13" s="443"/>
      <c r="IDR13" s="443"/>
      <c r="IDS13" s="443"/>
      <c r="IDT13" s="443"/>
      <c r="IDU13" s="443"/>
      <c r="IDV13" s="443"/>
      <c r="IDW13" s="443"/>
      <c r="IDX13" s="443"/>
      <c r="IDY13" s="443"/>
      <c r="IDZ13" s="443"/>
      <c r="IEA13" s="443"/>
      <c r="IEB13" s="443"/>
      <c r="IEC13" s="443"/>
      <c r="IED13" s="443"/>
      <c r="IEE13" s="443"/>
      <c r="IEF13" s="443"/>
      <c r="IEG13" s="443"/>
      <c r="IEH13" s="443"/>
      <c r="IEI13" s="443"/>
      <c r="IEJ13" s="443"/>
      <c r="IEK13" s="443"/>
      <c r="IEL13" s="443"/>
      <c r="IEM13" s="443"/>
      <c r="IEN13" s="443"/>
      <c r="IEO13" s="443"/>
      <c r="IEP13" s="443"/>
      <c r="IEQ13" s="443"/>
      <c r="IER13" s="443"/>
      <c r="IES13" s="443"/>
      <c r="IET13" s="443"/>
      <c r="IEU13" s="443"/>
      <c r="IEV13" s="443"/>
      <c r="IEW13" s="443"/>
      <c r="IEX13" s="443"/>
      <c r="IEY13" s="443"/>
      <c r="IEZ13" s="443"/>
      <c r="IFA13" s="443"/>
      <c r="IFB13" s="443"/>
      <c r="IFC13" s="443"/>
      <c r="IFD13" s="443"/>
      <c r="IFE13" s="443"/>
      <c r="IFF13" s="443"/>
      <c r="IFG13" s="443"/>
      <c r="IFH13" s="443"/>
      <c r="IFI13" s="443"/>
      <c r="IFJ13" s="443"/>
      <c r="IFK13" s="443"/>
      <c r="IFL13" s="443"/>
      <c r="IFM13" s="443"/>
      <c r="IFN13" s="443"/>
      <c r="IFO13" s="443"/>
      <c r="IFP13" s="443"/>
      <c r="IFQ13" s="443"/>
      <c r="IFR13" s="443"/>
      <c r="IFS13" s="443"/>
      <c r="IFT13" s="443"/>
      <c r="IFU13" s="443"/>
      <c r="IFV13" s="443"/>
      <c r="IFW13" s="443"/>
      <c r="IFX13" s="443"/>
      <c r="IFY13" s="443"/>
      <c r="IFZ13" s="443"/>
      <c r="IGA13" s="443"/>
      <c r="IGB13" s="443"/>
      <c r="IGC13" s="443"/>
      <c r="IGD13" s="443"/>
      <c r="IGE13" s="443"/>
      <c r="IGF13" s="443"/>
      <c r="IGG13" s="443"/>
      <c r="IGH13" s="443"/>
      <c r="IGI13" s="443"/>
      <c r="IGJ13" s="443"/>
      <c r="IGK13" s="443"/>
      <c r="IGL13" s="443"/>
      <c r="IGM13" s="443"/>
      <c r="IGN13" s="443"/>
      <c r="IGO13" s="443"/>
      <c r="IGP13" s="443"/>
      <c r="IGQ13" s="443"/>
      <c r="IGR13" s="443"/>
      <c r="IGS13" s="443"/>
      <c r="IGT13" s="443"/>
      <c r="IGU13" s="443"/>
      <c r="IGV13" s="443"/>
      <c r="IGW13" s="443"/>
      <c r="IGX13" s="443"/>
      <c r="IGY13" s="443"/>
      <c r="IGZ13" s="443"/>
      <c r="IHA13" s="443"/>
      <c r="IHB13" s="443"/>
      <c r="IHC13" s="443"/>
      <c r="IHD13" s="443"/>
      <c r="IHE13" s="443"/>
      <c r="IHF13" s="443"/>
      <c r="IHG13" s="443"/>
      <c r="IHH13" s="443"/>
      <c r="IHI13" s="443"/>
      <c r="IHJ13" s="443"/>
      <c r="IHK13" s="443"/>
      <c r="IHL13" s="443"/>
      <c r="IHM13" s="443"/>
      <c r="IHN13" s="443"/>
      <c r="IHO13" s="443"/>
      <c r="IHP13" s="443"/>
      <c r="IHQ13" s="443"/>
      <c r="IHR13" s="443"/>
      <c r="IHS13" s="443"/>
      <c r="IHT13" s="443"/>
      <c r="IHU13" s="443"/>
      <c r="IHV13" s="443"/>
      <c r="IHW13" s="443"/>
      <c r="IHX13" s="443"/>
      <c r="IHY13" s="443"/>
      <c r="IHZ13" s="443"/>
      <c r="IIA13" s="443"/>
      <c r="IIB13" s="443"/>
      <c r="IIC13" s="443"/>
      <c r="IID13" s="443"/>
      <c r="IIE13" s="443"/>
      <c r="IIF13" s="443"/>
      <c r="IIG13" s="443"/>
      <c r="IIH13" s="443"/>
      <c r="III13" s="443"/>
      <c r="IIJ13" s="443"/>
      <c r="IIK13" s="443"/>
      <c r="IIL13" s="443"/>
      <c r="IIM13" s="443"/>
      <c r="IIN13" s="443"/>
      <c r="IIO13" s="443"/>
      <c r="IIP13" s="443"/>
      <c r="IIQ13" s="443"/>
      <c r="IIR13" s="443"/>
      <c r="IIS13" s="443"/>
      <c r="IIT13" s="443"/>
      <c r="IIU13" s="443"/>
      <c r="IIV13" s="443"/>
      <c r="IIW13" s="443"/>
      <c r="IIX13" s="443"/>
      <c r="IIY13" s="443"/>
      <c r="IIZ13" s="443"/>
      <c r="IJA13" s="443"/>
      <c r="IJB13" s="443"/>
      <c r="IJC13" s="443"/>
      <c r="IJD13" s="443"/>
      <c r="IJE13" s="443"/>
      <c r="IJF13" s="443"/>
      <c r="IJG13" s="443"/>
      <c r="IJH13" s="443"/>
      <c r="IJI13" s="443"/>
      <c r="IJJ13" s="443"/>
      <c r="IJK13" s="443"/>
      <c r="IJL13" s="443"/>
      <c r="IJM13" s="443"/>
      <c r="IJN13" s="443"/>
      <c r="IJO13" s="443"/>
      <c r="IJP13" s="443"/>
      <c r="IJQ13" s="443"/>
      <c r="IJR13" s="443"/>
      <c r="IJS13" s="443"/>
      <c r="IJT13" s="443"/>
      <c r="IJU13" s="443"/>
      <c r="IJV13" s="443"/>
      <c r="IJW13" s="443"/>
      <c r="IJX13" s="443"/>
      <c r="IJY13" s="443"/>
      <c r="IJZ13" s="443"/>
      <c r="IKA13" s="443"/>
      <c r="IKB13" s="443"/>
      <c r="IKC13" s="443"/>
      <c r="IKD13" s="443"/>
      <c r="IKE13" s="443"/>
      <c r="IKF13" s="443"/>
      <c r="IKG13" s="443"/>
      <c r="IKH13" s="443"/>
      <c r="IKI13" s="443"/>
      <c r="IKJ13" s="443"/>
      <c r="IKK13" s="443"/>
      <c r="IKL13" s="443"/>
      <c r="IKM13" s="443"/>
      <c r="IKN13" s="443"/>
      <c r="IKO13" s="443"/>
      <c r="IKP13" s="443"/>
      <c r="IKQ13" s="443"/>
      <c r="IKR13" s="443"/>
      <c r="IKS13" s="443"/>
      <c r="IKT13" s="443"/>
      <c r="IKU13" s="443"/>
      <c r="IKV13" s="443"/>
      <c r="IKW13" s="443"/>
      <c r="IKX13" s="443"/>
      <c r="IKY13" s="443"/>
      <c r="IKZ13" s="443"/>
      <c r="ILA13" s="443"/>
      <c r="ILB13" s="443"/>
      <c r="ILC13" s="443"/>
      <c r="ILD13" s="443"/>
      <c r="ILE13" s="443"/>
      <c r="ILF13" s="443"/>
      <c r="ILG13" s="443"/>
      <c r="ILH13" s="443"/>
      <c r="ILI13" s="443"/>
      <c r="ILJ13" s="443"/>
      <c r="ILK13" s="443"/>
      <c r="ILL13" s="443"/>
      <c r="ILM13" s="443"/>
      <c r="ILN13" s="443"/>
      <c r="ILO13" s="443"/>
      <c r="ILP13" s="443"/>
      <c r="ILQ13" s="443"/>
      <c r="ILR13" s="443"/>
      <c r="ILS13" s="443"/>
      <c r="ILT13" s="443"/>
      <c r="ILU13" s="443"/>
      <c r="ILV13" s="443"/>
      <c r="ILW13" s="443"/>
      <c r="ILX13" s="443"/>
      <c r="ILY13" s="443"/>
      <c r="ILZ13" s="443"/>
      <c r="IMA13" s="443"/>
      <c r="IMB13" s="443"/>
      <c r="IMC13" s="443"/>
      <c r="IMD13" s="443"/>
      <c r="IME13" s="443"/>
      <c r="IMF13" s="443"/>
      <c r="IMG13" s="443"/>
      <c r="IMH13" s="443"/>
      <c r="IMI13" s="443"/>
      <c r="IMJ13" s="443"/>
      <c r="IMK13" s="443"/>
      <c r="IML13" s="443"/>
      <c r="IMM13" s="443"/>
      <c r="IMN13" s="443"/>
      <c r="IMO13" s="443"/>
      <c r="IMP13" s="443"/>
      <c r="IMQ13" s="443"/>
      <c r="IMR13" s="443"/>
      <c r="IMS13" s="443"/>
      <c r="IMT13" s="443"/>
      <c r="IMU13" s="443"/>
      <c r="IMV13" s="443"/>
      <c r="IMW13" s="443"/>
      <c r="IMX13" s="443"/>
      <c r="IMY13" s="443"/>
      <c r="IMZ13" s="443"/>
      <c r="INA13" s="443"/>
      <c r="INB13" s="443"/>
      <c r="INC13" s="443"/>
      <c r="IND13" s="443"/>
      <c r="INE13" s="443"/>
      <c r="INF13" s="443"/>
      <c r="ING13" s="443"/>
      <c r="INH13" s="443"/>
      <c r="INI13" s="443"/>
      <c r="INJ13" s="443"/>
      <c r="INK13" s="443"/>
      <c r="INL13" s="443"/>
      <c r="INM13" s="443"/>
      <c r="INN13" s="443"/>
      <c r="INO13" s="443"/>
      <c r="INP13" s="443"/>
      <c r="INQ13" s="443"/>
      <c r="INR13" s="443"/>
      <c r="INS13" s="443"/>
      <c r="INT13" s="443"/>
      <c r="INU13" s="443"/>
      <c r="INV13" s="443"/>
      <c r="INW13" s="443"/>
      <c r="INX13" s="443"/>
      <c r="INY13" s="443"/>
      <c r="INZ13" s="443"/>
      <c r="IOA13" s="443"/>
      <c r="IOB13" s="443"/>
      <c r="IOC13" s="443"/>
      <c r="IOD13" s="443"/>
      <c r="IOE13" s="443"/>
      <c r="IOF13" s="443"/>
      <c r="IOG13" s="443"/>
      <c r="IOH13" s="443"/>
      <c r="IOI13" s="443"/>
      <c r="IOJ13" s="443"/>
      <c r="IOK13" s="443"/>
      <c r="IOL13" s="443"/>
      <c r="IOM13" s="443"/>
      <c r="ION13" s="443"/>
      <c r="IOO13" s="443"/>
      <c r="IOP13" s="443"/>
      <c r="IOQ13" s="443"/>
      <c r="IOR13" s="443"/>
      <c r="IOS13" s="443"/>
      <c r="IOT13" s="443"/>
      <c r="IOU13" s="443"/>
      <c r="IOV13" s="443"/>
      <c r="IOW13" s="443"/>
      <c r="IOX13" s="443"/>
      <c r="IOY13" s="443"/>
      <c r="IOZ13" s="443"/>
      <c r="IPA13" s="443"/>
      <c r="IPB13" s="443"/>
      <c r="IPC13" s="443"/>
      <c r="IPD13" s="443"/>
      <c r="IPE13" s="443"/>
      <c r="IPF13" s="443"/>
      <c r="IPG13" s="443"/>
      <c r="IPH13" s="443"/>
      <c r="IPI13" s="443"/>
      <c r="IPJ13" s="443"/>
      <c r="IPK13" s="443"/>
      <c r="IPL13" s="443"/>
      <c r="IPM13" s="443"/>
      <c r="IPN13" s="443"/>
      <c r="IPO13" s="443"/>
      <c r="IPP13" s="443"/>
      <c r="IPQ13" s="443"/>
      <c r="IPR13" s="443"/>
      <c r="IPS13" s="443"/>
      <c r="IPT13" s="443"/>
      <c r="IPU13" s="443"/>
      <c r="IPV13" s="443"/>
      <c r="IPW13" s="443"/>
      <c r="IPX13" s="443"/>
      <c r="IPY13" s="443"/>
      <c r="IPZ13" s="443"/>
      <c r="IQA13" s="443"/>
      <c r="IQB13" s="443"/>
      <c r="IQC13" s="443"/>
      <c r="IQD13" s="443"/>
      <c r="IQE13" s="443"/>
      <c r="IQF13" s="443"/>
      <c r="IQG13" s="443"/>
      <c r="IQH13" s="443"/>
      <c r="IQI13" s="443"/>
      <c r="IQJ13" s="443"/>
      <c r="IQK13" s="443"/>
      <c r="IQL13" s="443"/>
      <c r="IQM13" s="443"/>
      <c r="IQN13" s="443"/>
      <c r="IQO13" s="443"/>
      <c r="IQP13" s="443"/>
      <c r="IQQ13" s="443"/>
      <c r="IQR13" s="443"/>
      <c r="IQS13" s="443"/>
      <c r="IQT13" s="443"/>
      <c r="IQU13" s="443"/>
      <c r="IQV13" s="443"/>
      <c r="IQW13" s="443"/>
      <c r="IQX13" s="443"/>
      <c r="IQY13" s="443"/>
      <c r="IQZ13" s="443"/>
      <c r="IRA13" s="443"/>
      <c r="IRB13" s="443"/>
      <c r="IRC13" s="443"/>
      <c r="IRD13" s="443"/>
      <c r="IRE13" s="443"/>
      <c r="IRF13" s="443"/>
      <c r="IRG13" s="443"/>
      <c r="IRH13" s="443"/>
      <c r="IRI13" s="443"/>
      <c r="IRJ13" s="443"/>
      <c r="IRK13" s="443"/>
      <c r="IRL13" s="443"/>
      <c r="IRM13" s="443"/>
      <c r="IRN13" s="443"/>
      <c r="IRO13" s="443"/>
      <c r="IRP13" s="443"/>
      <c r="IRQ13" s="443"/>
      <c r="IRR13" s="443"/>
      <c r="IRS13" s="443"/>
      <c r="IRT13" s="443"/>
      <c r="IRU13" s="443"/>
      <c r="IRV13" s="443"/>
      <c r="IRW13" s="443"/>
      <c r="IRX13" s="443"/>
      <c r="IRY13" s="443"/>
      <c r="IRZ13" s="443"/>
      <c r="ISA13" s="443"/>
      <c r="ISB13" s="443"/>
      <c r="ISC13" s="443"/>
      <c r="ISD13" s="443"/>
      <c r="ISE13" s="443"/>
      <c r="ISF13" s="443"/>
      <c r="ISG13" s="443"/>
      <c r="ISH13" s="443"/>
      <c r="ISI13" s="443"/>
      <c r="ISJ13" s="443"/>
      <c r="ISK13" s="443"/>
      <c r="ISL13" s="443"/>
      <c r="ISM13" s="443"/>
      <c r="ISN13" s="443"/>
      <c r="ISO13" s="443"/>
      <c r="ISP13" s="443"/>
      <c r="ISQ13" s="443"/>
      <c r="ISR13" s="443"/>
      <c r="ISS13" s="443"/>
      <c r="IST13" s="443"/>
      <c r="ISU13" s="443"/>
      <c r="ISV13" s="443"/>
      <c r="ISW13" s="443"/>
      <c r="ISX13" s="443"/>
      <c r="ISY13" s="443"/>
      <c r="ISZ13" s="443"/>
      <c r="ITA13" s="443"/>
      <c r="ITB13" s="443"/>
      <c r="ITC13" s="443"/>
      <c r="ITD13" s="443"/>
      <c r="ITE13" s="443"/>
      <c r="ITF13" s="443"/>
      <c r="ITG13" s="443"/>
      <c r="ITH13" s="443"/>
      <c r="ITI13" s="443"/>
      <c r="ITJ13" s="443"/>
      <c r="ITK13" s="443"/>
      <c r="ITL13" s="443"/>
      <c r="ITM13" s="443"/>
      <c r="ITN13" s="443"/>
      <c r="ITO13" s="443"/>
      <c r="ITP13" s="443"/>
      <c r="ITQ13" s="443"/>
      <c r="ITR13" s="443"/>
      <c r="ITS13" s="443"/>
      <c r="ITT13" s="443"/>
      <c r="ITU13" s="443"/>
      <c r="ITV13" s="443"/>
      <c r="ITW13" s="443"/>
      <c r="ITX13" s="443"/>
      <c r="ITY13" s="443"/>
      <c r="ITZ13" s="443"/>
      <c r="IUA13" s="443"/>
      <c r="IUB13" s="443"/>
      <c r="IUC13" s="443"/>
      <c r="IUD13" s="443"/>
      <c r="IUE13" s="443"/>
      <c r="IUF13" s="443"/>
      <c r="IUG13" s="443"/>
      <c r="IUH13" s="443"/>
      <c r="IUI13" s="443"/>
      <c r="IUJ13" s="443"/>
      <c r="IUK13" s="443"/>
      <c r="IUL13" s="443"/>
      <c r="IUM13" s="443"/>
      <c r="IUN13" s="443"/>
      <c r="IUO13" s="443"/>
      <c r="IUP13" s="443"/>
      <c r="IUQ13" s="443"/>
      <c r="IUR13" s="443"/>
      <c r="IUS13" s="443"/>
      <c r="IUT13" s="443"/>
      <c r="IUU13" s="443"/>
      <c r="IUV13" s="443"/>
      <c r="IUW13" s="443"/>
      <c r="IUX13" s="443"/>
      <c r="IUY13" s="443"/>
      <c r="IUZ13" s="443"/>
      <c r="IVA13" s="443"/>
      <c r="IVB13" s="443"/>
      <c r="IVC13" s="443"/>
      <c r="IVD13" s="443"/>
      <c r="IVE13" s="443"/>
      <c r="IVF13" s="443"/>
      <c r="IVG13" s="443"/>
      <c r="IVH13" s="443"/>
      <c r="IVI13" s="443"/>
      <c r="IVJ13" s="443"/>
      <c r="IVK13" s="443"/>
      <c r="IVL13" s="443"/>
      <c r="IVM13" s="443"/>
      <c r="IVN13" s="443"/>
      <c r="IVO13" s="443"/>
      <c r="IVP13" s="443"/>
      <c r="IVQ13" s="443"/>
      <c r="IVR13" s="443"/>
      <c r="IVS13" s="443"/>
      <c r="IVT13" s="443"/>
      <c r="IVU13" s="443"/>
      <c r="IVV13" s="443"/>
      <c r="IVW13" s="443"/>
      <c r="IVX13" s="443"/>
      <c r="IVY13" s="443"/>
      <c r="IVZ13" s="443"/>
      <c r="IWA13" s="443"/>
      <c r="IWB13" s="443"/>
      <c r="IWC13" s="443"/>
      <c r="IWD13" s="443"/>
      <c r="IWE13" s="443"/>
      <c r="IWF13" s="443"/>
      <c r="IWG13" s="443"/>
      <c r="IWH13" s="443"/>
      <c r="IWI13" s="443"/>
      <c r="IWJ13" s="443"/>
      <c r="IWK13" s="443"/>
      <c r="IWL13" s="443"/>
      <c r="IWM13" s="443"/>
      <c r="IWN13" s="443"/>
      <c r="IWO13" s="443"/>
      <c r="IWP13" s="443"/>
      <c r="IWQ13" s="443"/>
      <c r="IWR13" s="443"/>
      <c r="IWS13" s="443"/>
      <c r="IWT13" s="443"/>
      <c r="IWU13" s="443"/>
      <c r="IWV13" s="443"/>
      <c r="IWW13" s="443"/>
      <c r="IWX13" s="443"/>
      <c r="IWY13" s="443"/>
      <c r="IWZ13" s="443"/>
      <c r="IXA13" s="443"/>
      <c r="IXB13" s="443"/>
      <c r="IXC13" s="443"/>
      <c r="IXD13" s="443"/>
      <c r="IXE13" s="443"/>
      <c r="IXF13" s="443"/>
      <c r="IXG13" s="443"/>
      <c r="IXH13" s="443"/>
      <c r="IXI13" s="443"/>
      <c r="IXJ13" s="443"/>
      <c r="IXK13" s="443"/>
      <c r="IXL13" s="443"/>
      <c r="IXM13" s="443"/>
      <c r="IXN13" s="443"/>
      <c r="IXO13" s="443"/>
      <c r="IXP13" s="443"/>
      <c r="IXQ13" s="443"/>
      <c r="IXR13" s="443"/>
      <c r="IXS13" s="443"/>
      <c r="IXT13" s="443"/>
      <c r="IXU13" s="443"/>
      <c r="IXV13" s="443"/>
      <c r="IXW13" s="443"/>
      <c r="IXX13" s="443"/>
      <c r="IXY13" s="443"/>
      <c r="IXZ13" s="443"/>
      <c r="IYA13" s="443"/>
      <c r="IYB13" s="443"/>
      <c r="IYC13" s="443"/>
      <c r="IYD13" s="443"/>
      <c r="IYE13" s="443"/>
      <c r="IYF13" s="443"/>
      <c r="IYG13" s="443"/>
      <c r="IYH13" s="443"/>
      <c r="IYI13" s="443"/>
      <c r="IYJ13" s="443"/>
      <c r="IYK13" s="443"/>
      <c r="IYL13" s="443"/>
      <c r="IYM13" s="443"/>
      <c r="IYN13" s="443"/>
      <c r="IYO13" s="443"/>
      <c r="IYP13" s="443"/>
      <c r="IYQ13" s="443"/>
      <c r="IYR13" s="443"/>
      <c r="IYS13" s="443"/>
      <c r="IYT13" s="443"/>
      <c r="IYU13" s="443"/>
      <c r="IYV13" s="443"/>
      <c r="IYW13" s="443"/>
      <c r="IYX13" s="443"/>
      <c r="IYY13" s="443"/>
      <c r="IYZ13" s="443"/>
      <c r="IZA13" s="443"/>
      <c r="IZB13" s="443"/>
      <c r="IZC13" s="443"/>
      <c r="IZD13" s="443"/>
      <c r="IZE13" s="443"/>
      <c r="IZF13" s="443"/>
      <c r="IZG13" s="443"/>
      <c r="IZH13" s="443"/>
      <c r="IZI13" s="443"/>
      <c r="IZJ13" s="443"/>
      <c r="IZK13" s="443"/>
      <c r="IZL13" s="443"/>
      <c r="IZM13" s="443"/>
      <c r="IZN13" s="443"/>
      <c r="IZO13" s="443"/>
      <c r="IZP13" s="443"/>
      <c r="IZQ13" s="443"/>
      <c r="IZR13" s="443"/>
      <c r="IZS13" s="443"/>
      <c r="IZT13" s="443"/>
      <c r="IZU13" s="443"/>
      <c r="IZV13" s="443"/>
      <c r="IZW13" s="443"/>
      <c r="IZX13" s="443"/>
      <c r="IZY13" s="443"/>
      <c r="IZZ13" s="443"/>
      <c r="JAA13" s="443"/>
      <c r="JAB13" s="443"/>
      <c r="JAC13" s="443"/>
      <c r="JAD13" s="443"/>
      <c r="JAE13" s="443"/>
      <c r="JAF13" s="443"/>
      <c r="JAG13" s="443"/>
      <c r="JAH13" s="443"/>
      <c r="JAI13" s="443"/>
      <c r="JAJ13" s="443"/>
      <c r="JAK13" s="443"/>
      <c r="JAL13" s="443"/>
      <c r="JAM13" s="443"/>
      <c r="JAN13" s="443"/>
      <c r="JAO13" s="443"/>
      <c r="JAP13" s="443"/>
      <c r="JAQ13" s="443"/>
      <c r="JAR13" s="443"/>
      <c r="JAS13" s="443"/>
      <c r="JAT13" s="443"/>
      <c r="JAU13" s="443"/>
      <c r="JAV13" s="443"/>
      <c r="JAW13" s="443"/>
      <c r="JAX13" s="443"/>
      <c r="JAY13" s="443"/>
      <c r="JAZ13" s="443"/>
      <c r="JBA13" s="443"/>
      <c r="JBB13" s="443"/>
      <c r="JBC13" s="443"/>
      <c r="JBD13" s="443"/>
      <c r="JBE13" s="443"/>
      <c r="JBF13" s="443"/>
      <c r="JBG13" s="443"/>
      <c r="JBH13" s="443"/>
      <c r="JBI13" s="443"/>
      <c r="JBJ13" s="443"/>
      <c r="JBK13" s="443"/>
      <c r="JBL13" s="443"/>
      <c r="JBM13" s="443"/>
      <c r="JBN13" s="443"/>
      <c r="JBO13" s="443"/>
      <c r="JBP13" s="443"/>
      <c r="JBQ13" s="443"/>
      <c r="JBR13" s="443"/>
      <c r="JBS13" s="443"/>
      <c r="JBT13" s="443"/>
      <c r="JBU13" s="443"/>
      <c r="JBV13" s="443"/>
      <c r="JBW13" s="443"/>
      <c r="JBX13" s="443"/>
      <c r="JBY13" s="443"/>
      <c r="JBZ13" s="443"/>
      <c r="JCA13" s="443"/>
      <c r="JCB13" s="443"/>
      <c r="JCC13" s="443"/>
      <c r="JCD13" s="443"/>
      <c r="JCE13" s="443"/>
      <c r="JCF13" s="443"/>
      <c r="JCG13" s="443"/>
      <c r="JCH13" s="443"/>
      <c r="JCI13" s="443"/>
      <c r="JCJ13" s="443"/>
      <c r="JCK13" s="443"/>
      <c r="JCL13" s="443"/>
      <c r="JCM13" s="443"/>
      <c r="JCN13" s="443"/>
      <c r="JCO13" s="443"/>
      <c r="JCP13" s="443"/>
      <c r="JCQ13" s="443"/>
      <c r="JCR13" s="443"/>
      <c r="JCS13" s="443"/>
      <c r="JCT13" s="443"/>
      <c r="JCU13" s="443"/>
      <c r="JCV13" s="443"/>
      <c r="JCW13" s="443"/>
      <c r="JCX13" s="443"/>
      <c r="JCY13" s="443"/>
      <c r="JCZ13" s="443"/>
      <c r="JDA13" s="443"/>
      <c r="JDB13" s="443"/>
      <c r="JDC13" s="443"/>
      <c r="JDD13" s="443"/>
      <c r="JDE13" s="443"/>
      <c r="JDF13" s="443"/>
      <c r="JDG13" s="443"/>
      <c r="JDH13" s="443"/>
      <c r="JDI13" s="443"/>
      <c r="JDJ13" s="443"/>
      <c r="JDK13" s="443"/>
      <c r="JDL13" s="443"/>
      <c r="JDM13" s="443"/>
      <c r="JDN13" s="443"/>
      <c r="JDO13" s="443"/>
      <c r="JDP13" s="443"/>
      <c r="JDQ13" s="443"/>
      <c r="JDR13" s="443"/>
      <c r="JDS13" s="443"/>
      <c r="JDT13" s="443"/>
      <c r="JDU13" s="443"/>
      <c r="JDV13" s="443"/>
      <c r="JDW13" s="443"/>
      <c r="JDX13" s="443"/>
      <c r="JDY13" s="443"/>
      <c r="JDZ13" s="443"/>
      <c r="JEA13" s="443"/>
      <c r="JEB13" s="443"/>
      <c r="JEC13" s="443"/>
      <c r="JED13" s="443"/>
      <c r="JEE13" s="443"/>
      <c r="JEF13" s="443"/>
      <c r="JEG13" s="443"/>
      <c r="JEH13" s="443"/>
      <c r="JEI13" s="443"/>
      <c r="JEJ13" s="443"/>
      <c r="JEK13" s="443"/>
      <c r="JEL13" s="443"/>
      <c r="JEM13" s="443"/>
      <c r="JEN13" s="443"/>
      <c r="JEO13" s="443"/>
      <c r="JEP13" s="443"/>
      <c r="JEQ13" s="443"/>
      <c r="JER13" s="443"/>
      <c r="JES13" s="443"/>
      <c r="JET13" s="443"/>
      <c r="JEU13" s="443"/>
      <c r="JEV13" s="443"/>
      <c r="JEW13" s="443"/>
      <c r="JEX13" s="443"/>
      <c r="JEY13" s="443"/>
      <c r="JEZ13" s="443"/>
      <c r="JFA13" s="443"/>
      <c r="JFB13" s="443"/>
      <c r="JFC13" s="443"/>
      <c r="JFD13" s="443"/>
      <c r="JFE13" s="443"/>
      <c r="JFF13" s="443"/>
      <c r="JFG13" s="443"/>
      <c r="JFH13" s="443"/>
      <c r="JFI13" s="443"/>
      <c r="JFJ13" s="443"/>
      <c r="JFK13" s="443"/>
      <c r="JFL13" s="443"/>
      <c r="JFM13" s="443"/>
      <c r="JFN13" s="443"/>
      <c r="JFO13" s="443"/>
      <c r="JFP13" s="443"/>
      <c r="JFQ13" s="443"/>
      <c r="JFR13" s="443"/>
      <c r="JFS13" s="443"/>
      <c r="JFT13" s="443"/>
      <c r="JFU13" s="443"/>
      <c r="JFV13" s="443"/>
      <c r="JFW13" s="443"/>
      <c r="JFX13" s="443"/>
      <c r="JFY13" s="443"/>
      <c r="JFZ13" s="443"/>
      <c r="JGA13" s="443"/>
      <c r="JGB13" s="443"/>
      <c r="JGC13" s="443"/>
      <c r="JGD13" s="443"/>
      <c r="JGE13" s="443"/>
      <c r="JGF13" s="443"/>
      <c r="JGG13" s="443"/>
      <c r="JGH13" s="443"/>
      <c r="JGI13" s="443"/>
      <c r="JGJ13" s="443"/>
      <c r="JGK13" s="443"/>
      <c r="JGL13" s="443"/>
      <c r="JGM13" s="443"/>
      <c r="JGN13" s="443"/>
      <c r="JGO13" s="443"/>
      <c r="JGP13" s="443"/>
      <c r="JGQ13" s="443"/>
      <c r="JGR13" s="443"/>
      <c r="JGS13" s="443"/>
      <c r="JGT13" s="443"/>
      <c r="JGU13" s="443"/>
      <c r="JGV13" s="443"/>
      <c r="JGW13" s="443"/>
      <c r="JGX13" s="443"/>
      <c r="JGY13" s="443"/>
      <c r="JGZ13" s="443"/>
      <c r="JHA13" s="443"/>
      <c r="JHB13" s="443"/>
      <c r="JHC13" s="443"/>
      <c r="JHD13" s="443"/>
      <c r="JHE13" s="443"/>
      <c r="JHF13" s="443"/>
      <c r="JHG13" s="443"/>
      <c r="JHH13" s="443"/>
      <c r="JHI13" s="443"/>
      <c r="JHJ13" s="443"/>
      <c r="JHK13" s="443"/>
      <c r="JHL13" s="443"/>
      <c r="JHM13" s="443"/>
      <c r="JHN13" s="443"/>
      <c r="JHO13" s="443"/>
      <c r="JHP13" s="443"/>
      <c r="JHQ13" s="443"/>
      <c r="JHR13" s="443"/>
      <c r="JHS13" s="443"/>
      <c r="JHT13" s="443"/>
      <c r="JHU13" s="443"/>
      <c r="JHV13" s="443"/>
      <c r="JHW13" s="443"/>
      <c r="JHX13" s="443"/>
      <c r="JHY13" s="443"/>
      <c r="JHZ13" s="443"/>
      <c r="JIA13" s="443"/>
      <c r="JIB13" s="443"/>
      <c r="JIC13" s="443"/>
      <c r="JID13" s="443"/>
      <c r="JIE13" s="443"/>
      <c r="JIF13" s="443"/>
      <c r="JIG13" s="443"/>
      <c r="JIH13" s="443"/>
      <c r="JII13" s="443"/>
      <c r="JIJ13" s="443"/>
      <c r="JIK13" s="443"/>
      <c r="JIL13" s="443"/>
      <c r="JIM13" s="443"/>
      <c r="JIN13" s="443"/>
      <c r="JIO13" s="443"/>
      <c r="JIP13" s="443"/>
      <c r="JIQ13" s="443"/>
      <c r="JIR13" s="443"/>
      <c r="JIS13" s="443"/>
      <c r="JIT13" s="443"/>
      <c r="JIU13" s="443"/>
      <c r="JIV13" s="443"/>
      <c r="JIW13" s="443"/>
      <c r="JIX13" s="443"/>
      <c r="JIY13" s="443"/>
      <c r="JIZ13" s="443"/>
      <c r="JJA13" s="443"/>
      <c r="JJB13" s="443"/>
      <c r="JJC13" s="443"/>
      <c r="JJD13" s="443"/>
      <c r="JJE13" s="443"/>
      <c r="JJF13" s="443"/>
      <c r="JJG13" s="443"/>
      <c r="JJH13" s="443"/>
      <c r="JJI13" s="443"/>
      <c r="JJJ13" s="443"/>
      <c r="JJK13" s="443"/>
      <c r="JJL13" s="443"/>
      <c r="JJM13" s="443"/>
      <c r="JJN13" s="443"/>
      <c r="JJO13" s="443"/>
      <c r="JJP13" s="443"/>
      <c r="JJQ13" s="443"/>
      <c r="JJR13" s="443"/>
      <c r="JJS13" s="443"/>
      <c r="JJT13" s="443"/>
      <c r="JJU13" s="443"/>
      <c r="JJV13" s="443"/>
      <c r="JJW13" s="443"/>
      <c r="JJX13" s="443"/>
      <c r="JJY13" s="443"/>
      <c r="JJZ13" s="443"/>
      <c r="JKA13" s="443"/>
      <c r="JKB13" s="443"/>
      <c r="JKC13" s="443"/>
      <c r="JKD13" s="443"/>
      <c r="JKE13" s="443"/>
      <c r="JKF13" s="443"/>
      <c r="JKG13" s="443"/>
      <c r="JKH13" s="443"/>
      <c r="JKI13" s="443"/>
      <c r="JKJ13" s="443"/>
      <c r="JKK13" s="443"/>
      <c r="JKL13" s="443"/>
      <c r="JKM13" s="443"/>
      <c r="JKN13" s="443"/>
      <c r="JKO13" s="443"/>
      <c r="JKP13" s="443"/>
      <c r="JKQ13" s="443"/>
      <c r="JKR13" s="443"/>
      <c r="JKS13" s="443"/>
      <c r="JKT13" s="443"/>
      <c r="JKU13" s="443"/>
      <c r="JKV13" s="443"/>
      <c r="JKW13" s="443"/>
      <c r="JKX13" s="443"/>
      <c r="JKY13" s="443"/>
      <c r="JKZ13" s="443"/>
      <c r="JLA13" s="443"/>
      <c r="JLB13" s="443"/>
      <c r="JLC13" s="443"/>
      <c r="JLD13" s="443"/>
      <c r="JLE13" s="443"/>
      <c r="JLF13" s="443"/>
      <c r="JLG13" s="443"/>
      <c r="JLH13" s="443"/>
      <c r="JLI13" s="443"/>
      <c r="JLJ13" s="443"/>
      <c r="JLK13" s="443"/>
      <c r="JLL13" s="443"/>
      <c r="JLM13" s="443"/>
      <c r="JLN13" s="443"/>
      <c r="JLO13" s="443"/>
      <c r="JLP13" s="443"/>
      <c r="JLQ13" s="443"/>
      <c r="JLR13" s="443"/>
      <c r="JLS13" s="443"/>
      <c r="JLT13" s="443"/>
      <c r="JLU13" s="443"/>
      <c r="JLV13" s="443"/>
      <c r="JLW13" s="443"/>
      <c r="JLX13" s="443"/>
      <c r="JLY13" s="443"/>
      <c r="JLZ13" s="443"/>
      <c r="JMA13" s="443"/>
      <c r="JMB13" s="443"/>
      <c r="JMC13" s="443"/>
      <c r="JMD13" s="443"/>
      <c r="JME13" s="443"/>
      <c r="JMF13" s="443"/>
      <c r="JMG13" s="443"/>
      <c r="JMH13" s="443"/>
      <c r="JMI13" s="443"/>
      <c r="JMJ13" s="443"/>
      <c r="JMK13" s="443"/>
      <c r="JML13" s="443"/>
      <c r="JMM13" s="443"/>
      <c r="JMN13" s="443"/>
      <c r="JMO13" s="443"/>
      <c r="JMP13" s="443"/>
      <c r="JMQ13" s="443"/>
      <c r="JMR13" s="443"/>
      <c r="JMS13" s="443"/>
      <c r="JMT13" s="443"/>
      <c r="JMU13" s="443"/>
      <c r="JMV13" s="443"/>
      <c r="JMW13" s="443"/>
      <c r="JMX13" s="443"/>
      <c r="JMY13" s="443"/>
      <c r="JMZ13" s="443"/>
      <c r="JNA13" s="443"/>
      <c r="JNB13" s="443"/>
      <c r="JNC13" s="443"/>
      <c r="JND13" s="443"/>
      <c r="JNE13" s="443"/>
      <c r="JNF13" s="443"/>
      <c r="JNG13" s="443"/>
      <c r="JNH13" s="443"/>
      <c r="JNI13" s="443"/>
      <c r="JNJ13" s="443"/>
      <c r="JNK13" s="443"/>
      <c r="JNL13" s="443"/>
      <c r="JNM13" s="443"/>
      <c r="JNN13" s="443"/>
      <c r="JNO13" s="443"/>
      <c r="JNP13" s="443"/>
      <c r="JNQ13" s="443"/>
      <c r="JNR13" s="443"/>
      <c r="JNS13" s="443"/>
      <c r="JNT13" s="443"/>
      <c r="JNU13" s="443"/>
      <c r="JNV13" s="443"/>
      <c r="JNW13" s="443"/>
      <c r="JNX13" s="443"/>
      <c r="JNY13" s="443"/>
      <c r="JNZ13" s="443"/>
      <c r="JOA13" s="443"/>
      <c r="JOB13" s="443"/>
      <c r="JOC13" s="443"/>
      <c r="JOD13" s="443"/>
      <c r="JOE13" s="443"/>
      <c r="JOF13" s="443"/>
      <c r="JOG13" s="443"/>
      <c r="JOH13" s="443"/>
      <c r="JOI13" s="443"/>
      <c r="JOJ13" s="443"/>
      <c r="JOK13" s="443"/>
      <c r="JOL13" s="443"/>
      <c r="JOM13" s="443"/>
      <c r="JON13" s="443"/>
      <c r="JOO13" s="443"/>
      <c r="JOP13" s="443"/>
      <c r="JOQ13" s="443"/>
      <c r="JOR13" s="443"/>
      <c r="JOS13" s="443"/>
      <c r="JOT13" s="443"/>
      <c r="JOU13" s="443"/>
      <c r="JOV13" s="443"/>
      <c r="JOW13" s="443"/>
      <c r="JOX13" s="443"/>
      <c r="JOY13" s="443"/>
      <c r="JOZ13" s="443"/>
      <c r="JPA13" s="443"/>
      <c r="JPB13" s="443"/>
      <c r="JPC13" s="443"/>
      <c r="JPD13" s="443"/>
      <c r="JPE13" s="443"/>
      <c r="JPF13" s="443"/>
      <c r="JPG13" s="443"/>
      <c r="JPH13" s="443"/>
      <c r="JPI13" s="443"/>
      <c r="JPJ13" s="443"/>
      <c r="JPK13" s="443"/>
      <c r="JPL13" s="443"/>
      <c r="JPM13" s="443"/>
      <c r="JPN13" s="443"/>
      <c r="JPO13" s="443"/>
      <c r="JPP13" s="443"/>
      <c r="JPQ13" s="443"/>
      <c r="JPR13" s="443"/>
      <c r="JPS13" s="443"/>
      <c r="JPT13" s="443"/>
      <c r="JPU13" s="443"/>
      <c r="JPV13" s="443"/>
      <c r="JPW13" s="443"/>
      <c r="JPX13" s="443"/>
      <c r="JPY13" s="443"/>
      <c r="JPZ13" s="443"/>
      <c r="JQA13" s="443"/>
      <c r="JQB13" s="443"/>
      <c r="JQC13" s="443"/>
      <c r="JQD13" s="443"/>
      <c r="JQE13" s="443"/>
      <c r="JQF13" s="443"/>
      <c r="JQG13" s="443"/>
      <c r="JQH13" s="443"/>
      <c r="JQI13" s="443"/>
      <c r="JQJ13" s="443"/>
      <c r="JQK13" s="443"/>
      <c r="JQL13" s="443"/>
      <c r="JQM13" s="443"/>
      <c r="JQN13" s="443"/>
      <c r="JQO13" s="443"/>
      <c r="JQP13" s="443"/>
      <c r="JQQ13" s="443"/>
      <c r="JQR13" s="443"/>
      <c r="JQS13" s="443"/>
      <c r="JQT13" s="443"/>
      <c r="JQU13" s="443"/>
      <c r="JQV13" s="443"/>
      <c r="JQW13" s="443"/>
      <c r="JQX13" s="443"/>
      <c r="JQY13" s="443"/>
      <c r="JQZ13" s="443"/>
      <c r="JRA13" s="443"/>
      <c r="JRB13" s="443"/>
      <c r="JRC13" s="443"/>
      <c r="JRD13" s="443"/>
      <c r="JRE13" s="443"/>
      <c r="JRF13" s="443"/>
      <c r="JRG13" s="443"/>
      <c r="JRH13" s="443"/>
      <c r="JRI13" s="443"/>
      <c r="JRJ13" s="443"/>
      <c r="JRK13" s="443"/>
      <c r="JRL13" s="443"/>
      <c r="JRM13" s="443"/>
      <c r="JRN13" s="443"/>
      <c r="JRO13" s="443"/>
      <c r="JRP13" s="443"/>
      <c r="JRQ13" s="443"/>
      <c r="JRR13" s="443"/>
      <c r="JRS13" s="443"/>
      <c r="JRT13" s="443"/>
      <c r="JRU13" s="443"/>
      <c r="JRV13" s="443"/>
      <c r="JRW13" s="443"/>
      <c r="JRX13" s="443"/>
      <c r="JRY13" s="443"/>
      <c r="JRZ13" s="443"/>
      <c r="JSA13" s="443"/>
      <c r="JSB13" s="443"/>
      <c r="JSC13" s="443"/>
      <c r="JSD13" s="443"/>
      <c r="JSE13" s="443"/>
      <c r="JSF13" s="443"/>
      <c r="JSG13" s="443"/>
      <c r="JSH13" s="443"/>
      <c r="JSI13" s="443"/>
      <c r="JSJ13" s="443"/>
      <c r="JSK13" s="443"/>
      <c r="JSL13" s="443"/>
      <c r="JSM13" s="443"/>
      <c r="JSN13" s="443"/>
      <c r="JSO13" s="443"/>
      <c r="JSP13" s="443"/>
      <c r="JSQ13" s="443"/>
      <c r="JSR13" s="443"/>
      <c r="JSS13" s="443"/>
      <c r="JST13" s="443"/>
      <c r="JSU13" s="443"/>
      <c r="JSV13" s="443"/>
      <c r="JSW13" s="443"/>
      <c r="JSX13" s="443"/>
      <c r="JSY13" s="443"/>
      <c r="JSZ13" s="443"/>
      <c r="JTA13" s="443"/>
      <c r="JTB13" s="443"/>
      <c r="JTC13" s="443"/>
      <c r="JTD13" s="443"/>
      <c r="JTE13" s="443"/>
      <c r="JTF13" s="443"/>
      <c r="JTG13" s="443"/>
      <c r="JTH13" s="443"/>
      <c r="JTI13" s="443"/>
      <c r="JTJ13" s="443"/>
      <c r="JTK13" s="443"/>
      <c r="JTL13" s="443"/>
      <c r="JTM13" s="443"/>
      <c r="JTN13" s="443"/>
      <c r="JTO13" s="443"/>
      <c r="JTP13" s="443"/>
      <c r="JTQ13" s="443"/>
      <c r="JTR13" s="443"/>
      <c r="JTS13" s="443"/>
      <c r="JTT13" s="443"/>
      <c r="JTU13" s="443"/>
      <c r="JTV13" s="443"/>
      <c r="JTW13" s="443"/>
      <c r="JTX13" s="443"/>
      <c r="JTY13" s="443"/>
      <c r="JTZ13" s="443"/>
      <c r="JUA13" s="443"/>
      <c r="JUB13" s="443"/>
      <c r="JUC13" s="443"/>
      <c r="JUD13" s="443"/>
      <c r="JUE13" s="443"/>
      <c r="JUF13" s="443"/>
      <c r="JUG13" s="443"/>
      <c r="JUH13" s="443"/>
      <c r="JUI13" s="443"/>
      <c r="JUJ13" s="443"/>
      <c r="JUK13" s="443"/>
      <c r="JUL13" s="443"/>
      <c r="JUM13" s="443"/>
      <c r="JUN13" s="443"/>
      <c r="JUO13" s="443"/>
      <c r="JUP13" s="443"/>
      <c r="JUQ13" s="443"/>
      <c r="JUR13" s="443"/>
      <c r="JUS13" s="443"/>
      <c r="JUT13" s="443"/>
      <c r="JUU13" s="443"/>
      <c r="JUV13" s="443"/>
      <c r="JUW13" s="443"/>
      <c r="JUX13" s="443"/>
      <c r="JUY13" s="443"/>
      <c r="JUZ13" s="443"/>
      <c r="JVA13" s="443"/>
      <c r="JVB13" s="443"/>
      <c r="JVC13" s="443"/>
      <c r="JVD13" s="443"/>
      <c r="JVE13" s="443"/>
      <c r="JVF13" s="443"/>
      <c r="JVG13" s="443"/>
      <c r="JVH13" s="443"/>
      <c r="JVI13" s="443"/>
      <c r="JVJ13" s="443"/>
      <c r="JVK13" s="443"/>
      <c r="JVL13" s="443"/>
      <c r="JVM13" s="443"/>
      <c r="JVN13" s="443"/>
      <c r="JVO13" s="443"/>
      <c r="JVP13" s="443"/>
      <c r="JVQ13" s="443"/>
      <c r="JVR13" s="443"/>
      <c r="JVS13" s="443"/>
      <c r="JVT13" s="443"/>
      <c r="JVU13" s="443"/>
      <c r="JVV13" s="443"/>
      <c r="JVW13" s="443"/>
      <c r="JVX13" s="443"/>
      <c r="JVY13" s="443"/>
      <c r="JVZ13" s="443"/>
      <c r="JWA13" s="443"/>
      <c r="JWB13" s="443"/>
      <c r="JWC13" s="443"/>
      <c r="JWD13" s="443"/>
      <c r="JWE13" s="443"/>
      <c r="JWF13" s="443"/>
      <c r="JWG13" s="443"/>
      <c r="JWH13" s="443"/>
      <c r="JWI13" s="443"/>
      <c r="JWJ13" s="443"/>
      <c r="JWK13" s="443"/>
      <c r="JWL13" s="443"/>
      <c r="JWM13" s="443"/>
      <c r="JWN13" s="443"/>
      <c r="JWO13" s="443"/>
      <c r="JWP13" s="443"/>
      <c r="JWQ13" s="443"/>
      <c r="JWR13" s="443"/>
      <c r="JWS13" s="443"/>
      <c r="JWT13" s="443"/>
      <c r="JWU13" s="443"/>
      <c r="JWV13" s="443"/>
      <c r="JWW13" s="443"/>
      <c r="JWX13" s="443"/>
      <c r="JWY13" s="443"/>
      <c r="JWZ13" s="443"/>
      <c r="JXA13" s="443"/>
      <c r="JXB13" s="443"/>
      <c r="JXC13" s="443"/>
      <c r="JXD13" s="443"/>
      <c r="JXE13" s="443"/>
      <c r="JXF13" s="443"/>
      <c r="JXG13" s="443"/>
      <c r="JXH13" s="443"/>
      <c r="JXI13" s="443"/>
      <c r="JXJ13" s="443"/>
      <c r="JXK13" s="443"/>
      <c r="JXL13" s="443"/>
      <c r="JXM13" s="443"/>
      <c r="JXN13" s="443"/>
      <c r="JXO13" s="443"/>
      <c r="JXP13" s="443"/>
      <c r="JXQ13" s="443"/>
      <c r="JXR13" s="443"/>
      <c r="JXS13" s="443"/>
      <c r="JXT13" s="443"/>
      <c r="JXU13" s="443"/>
      <c r="JXV13" s="443"/>
      <c r="JXW13" s="443"/>
      <c r="JXX13" s="443"/>
      <c r="JXY13" s="443"/>
      <c r="JXZ13" s="443"/>
      <c r="JYA13" s="443"/>
      <c r="JYB13" s="443"/>
      <c r="JYC13" s="443"/>
      <c r="JYD13" s="443"/>
      <c r="JYE13" s="443"/>
      <c r="JYF13" s="443"/>
      <c r="JYG13" s="443"/>
      <c r="JYH13" s="443"/>
      <c r="JYI13" s="443"/>
      <c r="JYJ13" s="443"/>
      <c r="JYK13" s="443"/>
      <c r="JYL13" s="443"/>
      <c r="JYM13" s="443"/>
      <c r="JYN13" s="443"/>
      <c r="JYO13" s="443"/>
      <c r="JYP13" s="443"/>
      <c r="JYQ13" s="443"/>
      <c r="JYR13" s="443"/>
      <c r="JYS13" s="443"/>
      <c r="JYT13" s="443"/>
      <c r="JYU13" s="443"/>
      <c r="JYV13" s="443"/>
      <c r="JYW13" s="443"/>
      <c r="JYX13" s="443"/>
      <c r="JYY13" s="443"/>
      <c r="JYZ13" s="443"/>
      <c r="JZA13" s="443"/>
      <c r="JZB13" s="443"/>
      <c r="JZC13" s="443"/>
      <c r="JZD13" s="443"/>
      <c r="JZE13" s="443"/>
      <c r="JZF13" s="443"/>
      <c r="JZG13" s="443"/>
      <c r="JZH13" s="443"/>
      <c r="JZI13" s="443"/>
      <c r="JZJ13" s="443"/>
      <c r="JZK13" s="443"/>
      <c r="JZL13" s="443"/>
      <c r="JZM13" s="443"/>
      <c r="JZN13" s="443"/>
      <c r="JZO13" s="443"/>
      <c r="JZP13" s="443"/>
      <c r="JZQ13" s="443"/>
      <c r="JZR13" s="443"/>
      <c r="JZS13" s="443"/>
      <c r="JZT13" s="443"/>
      <c r="JZU13" s="443"/>
      <c r="JZV13" s="443"/>
      <c r="JZW13" s="443"/>
      <c r="JZX13" s="443"/>
      <c r="JZY13" s="443"/>
      <c r="JZZ13" s="443"/>
      <c r="KAA13" s="443"/>
      <c r="KAB13" s="443"/>
      <c r="KAC13" s="443"/>
      <c r="KAD13" s="443"/>
      <c r="KAE13" s="443"/>
      <c r="KAF13" s="443"/>
      <c r="KAG13" s="443"/>
      <c r="KAH13" s="443"/>
      <c r="KAI13" s="443"/>
      <c r="KAJ13" s="443"/>
      <c r="KAK13" s="443"/>
      <c r="KAL13" s="443"/>
      <c r="KAM13" s="443"/>
      <c r="KAN13" s="443"/>
      <c r="KAO13" s="443"/>
      <c r="KAP13" s="443"/>
      <c r="KAQ13" s="443"/>
      <c r="KAR13" s="443"/>
      <c r="KAS13" s="443"/>
      <c r="KAT13" s="443"/>
      <c r="KAU13" s="443"/>
      <c r="KAV13" s="443"/>
      <c r="KAW13" s="443"/>
      <c r="KAX13" s="443"/>
      <c r="KAY13" s="443"/>
      <c r="KAZ13" s="443"/>
      <c r="KBA13" s="443"/>
      <c r="KBB13" s="443"/>
      <c r="KBC13" s="443"/>
      <c r="KBD13" s="443"/>
      <c r="KBE13" s="443"/>
      <c r="KBF13" s="443"/>
      <c r="KBG13" s="443"/>
      <c r="KBH13" s="443"/>
      <c r="KBI13" s="443"/>
      <c r="KBJ13" s="443"/>
      <c r="KBK13" s="443"/>
      <c r="KBL13" s="443"/>
      <c r="KBM13" s="443"/>
      <c r="KBN13" s="443"/>
      <c r="KBO13" s="443"/>
      <c r="KBP13" s="443"/>
      <c r="KBQ13" s="443"/>
      <c r="KBR13" s="443"/>
      <c r="KBS13" s="443"/>
      <c r="KBT13" s="443"/>
      <c r="KBU13" s="443"/>
      <c r="KBV13" s="443"/>
      <c r="KBW13" s="443"/>
      <c r="KBX13" s="443"/>
      <c r="KBY13" s="443"/>
      <c r="KBZ13" s="443"/>
      <c r="KCA13" s="443"/>
      <c r="KCB13" s="443"/>
      <c r="KCC13" s="443"/>
      <c r="KCD13" s="443"/>
      <c r="KCE13" s="443"/>
      <c r="KCF13" s="443"/>
      <c r="KCG13" s="443"/>
      <c r="KCH13" s="443"/>
      <c r="KCI13" s="443"/>
      <c r="KCJ13" s="443"/>
      <c r="KCK13" s="443"/>
      <c r="KCL13" s="443"/>
      <c r="KCM13" s="443"/>
      <c r="KCN13" s="443"/>
      <c r="KCO13" s="443"/>
      <c r="KCP13" s="443"/>
      <c r="KCQ13" s="443"/>
      <c r="KCR13" s="443"/>
      <c r="KCS13" s="443"/>
      <c r="KCT13" s="443"/>
      <c r="KCU13" s="443"/>
      <c r="KCV13" s="443"/>
      <c r="KCW13" s="443"/>
      <c r="KCX13" s="443"/>
      <c r="KCY13" s="443"/>
      <c r="KCZ13" s="443"/>
      <c r="KDA13" s="443"/>
      <c r="KDB13" s="443"/>
      <c r="KDC13" s="443"/>
      <c r="KDD13" s="443"/>
      <c r="KDE13" s="443"/>
      <c r="KDF13" s="443"/>
      <c r="KDG13" s="443"/>
      <c r="KDH13" s="443"/>
      <c r="KDI13" s="443"/>
      <c r="KDJ13" s="443"/>
      <c r="KDK13" s="443"/>
      <c r="KDL13" s="443"/>
      <c r="KDM13" s="443"/>
      <c r="KDN13" s="443"/>
      <c r="KDO13" s="443"/>
      <c r="KDP13" s="443"/>
      <c r="KDQ13" s="443"/>
      <c r="KDR13" s="443"/>
      <c r="KDS13" s="443"/>
      <c r="KDT13" s="443"/>
      <c r="KDU13" s="443"/>
      <c r="KDV13" s="443"/>
      <c r="KDW13" s="443"/>
      <c r="KDX13" s="443"/>
      <c r="KDY13" s="443"/>
      <c r="KDZ13" s="443"/>
      <c r="KEA13" s="443"/>
      <c r="KEB13" s="443"/>
      <c r="KEC13" s="443"/>
      <c r="KED13" s="443"/>
      <c r="KEE13" s="443"/>
      <c r="KEF13" s="443"/>
      <c r="KEG13" s="443"/>
      <c r="KEH13" s="443"/>
      <c r="KEI13" s="443"/>
      <c r="KEJ13" s="443"/>
      <c r="KEK13" s="443"/>
      <c r="KEL13" s="443"/>
      <c r="KEM13" s="443"/>
      <c r="KEN13" s="443"/>
      <c r="KEO13" s="443"/>
      <c r="KEP13" s="443"/>
      <c r="KEQ13" s="443"/>
      <c r="KER13" s="443"/>
      <c r="KES13" s="443"/>
      <c r="KET13" s="443"/>
      <c r="KEU13" s="443"/>
      <c r="KEV13" s="443"/>
      <c r="KEW13" s="443"/>
      <c r="KEX13" s="443"/>
      <c r="KEY13" s="443"/>
      <c r="KEZ13" s="443"/>
      <c r="KFA13" s="443"/>
      <c r="KFB13" s="443"/>
      <c r="KFC13" s="443"/>
      <c r="KFD13" s="443"/>
      <c r="KFE13" s="443"/>
      <c r="KFF13" s="443"/>
      <c r="KFG13" s="443"/>
      <c r="KFH13" s="443"/>
      <c r="KFI13" s="443"/>
      <c r="KFJ13" s="443"/>
      <c r="KFK13" s="443"/>
      <c r="KFL13" s="443"/>
      <c r="KFM13" s="443"/>
      <c r="KFN13" s="443"/>
      <c r="KFO13" s="443"/>
      <c r="KFP13" s="443"/>
      <c r="KFQ13" s="443"/>
      <c r="KFR13" s="443"/>
      <c r="KFS13" s="443"/>
      <c r="KFT13" s="443"/>
      <c r="KFU13" s="443"/>
      <c r="KFV13" s="443"/>
      <c r="KFW13" s="443"/>
      <c r="KFX13" s="443"/>
      <c r="KFY13" s="443"/>
      <c r="KFZ13" s="443"/>
      <c r="KGA13" s="443"/>
      <c r="KGB13" s="443"/>
      <c r="KGC13" s="443"/>
      <c r="KGD13" s="443"/>
      <c r="KGE13" s="443"/>
      <c r="KGF13" s="443"/>
      <c r="KGG13" s="443"/>
      <c r="KGH13" s="443"/>
      <c r="KGI13" s="443"/>
      <c r="KGJ13" s="443"/>
      <c r="KGK13" s="443"/>
      <c r="KGL13" s="443"/>
      <c r="KGM13" s="443"/>
      <c r="KGN13" s="443"/>
      <c r="KGO13" s="443"/>
      <c r="KGP13" s="443"/>
      <c r="KGQ13" s="443"/>
      <c r="KGR13" s="443"/>
      <c r="KGS13" s="443"/>
      <c r="KGT13" s="443"/>
      <c r="KGU13" s="443"/>
      <c r="KGV13" s="443"/>
      <c r="KGW13" s="443"/>
      <c r="KGX13" s="443"/>
      <c r="KGY13" s="443"/>
      <c r="KGZ13" s="443"/>
      <c r="KHA13" s="443"/>
      <c r="KHB13" s="443"/>
      <c r="KHC13" s="443"/>
      <c r="KHD13" s="443"/>
      <c r="KHE13" s="443"/>
      <c r="KHF13" s="443"/>
      <c r="KHG13" s="443"/>
      <c r="KHH13" s="443"/>
      <c r="KHI13" s="443"/>
      <c r="KHJ13" s="443"/>
      <c r="KHK13" s="443"/>
      <c r="KHL13" s="443"/>
      <c r="KHM13" s="443"/>
      <c r="KHN13" s="443"/>
      <c r="KHO13" s="443"/>
      <c r="KHP13" s="443"/>
      <c r="KHQ13" s="443"/>
      <c r="KHR13" s="443"/>
      <c r="KHS13" s="443"/>
      <c r="KHT13" s="443"/>
      <c r="KHU13" s="443"/>
      <c r="KHV13" s="443"/>
      <c r="KHW13" s="443"/>
      <c r="KHX13" s="443"/>
      <c r="KHY13" s="443"/>
      <c r="KHZ13" s="443"/>
      <c r="KIA13" s="443"/>
      <c r="KIB13" s="443"/>
      <c r="KIC13" s="443"/>
      <c r="KID13" s="443"/>
      <c r="KIE13" s="443"/>
      <c r="KIF13" s="443"/>
      <c r="KIG13" s="443"/>
      <c r="KIH13" s="443"/>
      <c r="KII13" s="443"/>
      <c r="KIJ13" s="443"/>
      <c r="KIK13" s="443"/>
      <c r="KIL13" s="443"/>
      <c r="KIM13" s="443"/>
      <c r="KIN13" s="443"/>
      <c r="KIO13" s="443"/>
      <c r="KIP13" s="443"/>
      <c r="KIQ13" s="443"/>
      <c r="KIR13" s="443"/>
      <c r="KIS13" s="443"/>
      <c r="KIT13" s="443"/>
      <c r="KIU13" s="443"/>
      <c r="KIV13" s="443"/>
      <c r="KIW13" s="443"/>
      <c r="KIX13" s="443"/>
      <c r="KIY13" s="443"/>
      <c r="KIZ13" s="443"/>
      <c r="KJA13" s="443"/>
      <c r="KJB13" s="443"/>
      <c r="KJC13" s="443"/>
      <c r="KJD13" s="443"/>
      <c r="KJE13" s="443"/>
      <c r="KJF13" s="443"/>
      <c r="KJG13" s="443"/>
      <c r="KJH13" s="443"/>
      <c r="KJI13" s="443"/>
      <c r="KJJ13" s="443"/>
      <c r="KJK13" s="443"/>
      <c r="KJL13" s="443"/>
      <c r="KJM13" s="443"/>
      <c r="KJN13" s="443"/>
      <c r="KJO13" s="443"/>
      <c r="KJP13" s="443"/>
      <c r="KJQ13" s="443"/>
      <c r="KJR13" s="443"/>
      <c r="KJS13" s="443"/>
      <c r="KJT13" s="443"/>
      <c r="KJU13" s="443"/>
      <c r="KJV13" s="443"/>
      <c r="KJW13" s="443"/>
      <c r="KJX13" s="443"/>
      <c r="KJY13" s="443"/>
      <c r="KJZ13" s="443"/>
      <c r="KKA13" s="443"/>
      <c r="KKB13" s="443"/>
      <c r="KKC13" s="443"/>
      <c r="KKD13" s="443"/>
      <c r="KKE13" s="443"/>
      <c r="KKF13" s="443"/>
      <c r="KKG13" s="443"/>
      <c r="KKH13" s="443"/>
      <c r="KKI13" s="443"/>
      <c r="KKJ13" s="443"/>
      <c r="KKK13" s="443"/>
      <c r="KKL13" s="443"/>
      <c r="KKM13" s="443"/>
      <c r="KKN13" s="443"/>
      <c r="KKO13" s="443"/>
      <c r="KKP13" s="443"/>
      <c r="KKQ13" s="443"/>
      <c r="KKR13" s="443"/>
      <c r="KKS13" s="443"/>
      <c r="KKT13" s="443"/>
      <c r="KKU13" s="443"/>
      <c r="KKV13" s="443"/>
      <c r="KKW13" s="443"/>
      <c r="KKX13" s="443"/>
      <c r="KKY13" s="443"/>
      <c r="KKZ13" s="443"/>
      <c r="KLA13" s="443"/>
      <c r="KLB13" s="443"/>
      <c r="KLC13" s="443"/>
      <c r="KLD13" s="443"/>
      <c r="KLE13" s="443"/>
      <c r="KLF13" s="443"/>
      <c r="KLG13" s="443"/>
      <c r="KLH13" s="443"/>
      <c r="KLI13" s="443"/>
      <c r="KLJ13" s="443"/>
      <c r="KLK13" s="443"/>
      <c r="KLL13" s="443"/>
      <c r="KLM13" s="443"/>
      <c r="KLN13" s="443"/>
      <c r="KLO13" s="443"/>
      <c r="KLP13" s="443"/>
      <c r="KLQ13" s="443"/>
      <c r="KLR13" s="443"/>
      <c r="KLS13" s="443"/>
      <c r="KLT13" s="443"/>
      <c r="KLU13" s="443"/>
      <c r="KLV13" s="443"/>
      <c r="KLW13" s="443"/>
      <c r="KLX13" s="443"/>
      <c r="KLY13" s="443"/>
      <c r="KLZ13" s="443"/>
      <c r="KMA13" s="443"/>
      <c r="KMB13" s="443"/>
      <c r="KMC13" s="443"/>
      <c r="KMD13" s="443"/>
      <c r="KME13" s="443"/>
      <c r="KMF13" s="443"/>
      <c r="KMG13" s="443"/>
      <c r="KMH13" s="443"/>
      <c r="KMI13" s="443"/>
      <c r="KMJ13" s="443"/>
      <c r="KMK13" s="443"/>
      <c r="KML13" s="443"/>
      <c r="KMM13" s="443"/>
      <c r="KMN13" s="443"/>
      <c r="KMO13" s="443"/>
      <c r="KMP13" s="443"/>
      <c r="KMQ13" s="443"/>
      <c r="KMR13" s="443"/>
      <c r="KMS13" s="443"/>
      <c r="KMT13" s="443"/>
      <c r="KMU13" s="443"/>
      <c r="KMV13" s="443"/>
      <c r="KMW13" s="443"/>
      <c r="KMX13" s="443"/>
      <c r="KMY13" s="443"/>
      <c r="KMZ13" s="443"/>
      <c r="KNA13" s="443"/>
      <c r="KNB13" s="443"/>
      <c r="KNC13" s="443"/>
      <c r="KND13" s="443"/>
      <c r="KNE13" s="443"/>
      <c r="KNF13" s="443"/>
      <c r="KNG13" s="443"/>
      <c r="KNH13" s="443"/>
      <c r="KNI13" s="443"/>
      <c r="KNJ13" s="443"/>
      <c r="KNK13" s="443"/>
      <c r="KNL13" s="443"/>
      <c r="KNM13" s="443"/>
      <c r="KNN13" s="443"/>
      <c r="KNO13" s="443"/>
      <c r="KNP13" s="443"/>
      <c r="KNQ13" s="443"/>
      <c r="KNR13" s="443"/>
      <c r="KNS13" s="443"/>
      <c r="KNT13" s="443"/>
      <c r="KNU13" s="443"/>
      <c r="KNV13" s="443"/>
      <c r="KNW13" s="443"/>
      <c r="KNX13" s="443"/>
      <c r="KNY13" s="443"/>
      <c r="KNZ13" s="443"/>
      <c r="KOA13" s="443"/>
      <c r="KOB13" s="443"/>
      <c r="KOC13" s="443"/>
      <c r="KOD13" s="443"/>
      <c r="KOE13" s="443"/>
      <c r="KOF13" s="443"/>
      <c r="KOG13" s="443"/>
      <c r="KOH13" s="443"/>
      <c r="KOI13" s="443"/>
      <c r="KOJ13" s="443"/>
      <c r="KOK13" s="443"/>
      <c r="KOL13" s="443"/>
      <c r="KOM13" s="443"/>
      <c r="KON13" s="443"/>
      <c r="KOO13" s="443"/>
      <c r="KOP13" s="443"/>
      <c r="KOQ13" s="443"/>
      <c r="KOR13" s="443"/>
      <c r="KOS13" s="443"/>
      <c r="KOT13" s="443"/>
      <c r="KOU13" s="443"/>
      <c r="KOV13" s="443"/>
      <c r="KOW13" s="443"/>
      <c r="KOX13" s="443"/>
      <c r="KOY13" s="443"/>
      <c r="KOZ13" s="443"/>
      <c r="KPA13" s="443"/>
      <c r="KPB13" s="443"/>
      <c r="KPC13" s="443"/>
      <c r="KPD13" s="443"/>
      <c r="KPE13" s="443"/>
      <c r="KPF13" s="443"/>
      <c r="KPG13" s="443"/>
      <c r="KPH13" s="443"/>
      <c r="KPI13" s="443"/>
      <c r="KPJ13" s="443"/>
      <c r="KPK13" s="443"/>
      <c r="KPL13" s="443"/>
      <c r="KPM13" s="443"/>
      <c r="KPN13" s="443"/>
      <c r="KPO13" s="443"/>
      <c r="KPP13" s="443"/>
      <c r="KPQ13" s="443"/>
      <c r="KPR13" s="443"/>
      <c r="KPS13" s="443"/>
      <c r="KPT13" s="443"/>
      <c r="KPU13" s="443"/>
      <c r="KPV13" s="443"/>
      <c r="KPW13" s="443"/>
      <c r="KPX13" s="443"/>
      <c r="KPY13" s="443"/>
      <c r="KPZ13" s="443"/>
      <c r="KQA13" s="443"/>
      <c r="KQB13" s="443"/>
      <c r="KQC13" s="443"/>
      <c r="KQD13" s="443"/>
      <c r="KQE13" s="443"/>
      <c r="KQF13" s="443"/>
      <c r="KQG13" s="443"/>
      <c r="KQH13" s="443"/>
      <c r="KQI13" s="443"/>
      <c r="KQJ13" s="443"/>
      <c r="KQK13" s="443"/>
      <c r="KQL13" s="443"/>
      <c r="KQM13" s="443"/>
      <c r="KQN13" s="443"/>
      <c r="KQO13" s="443"/>
      <c r="KQP13" s="443"/>
      <c r="KQQ13" s="443"/>
      <c r="KQR13" s="443"/>
      <c r="KQS13" s="443"/>
      <c r="KQT13" s="443"/>
      <c r="KQU13" s="443"/>
      <c r="KQV13" s="443"/>
      <c r="KQW13" s="443"/>
      <c r="KQX13" s="443"/>
      <c r="KQY13" s="443"/>
      <c r="KQZ13" s="443"/>
      <c r="KRA13" s="443"/>
      <c r="KRB13" s="443"/>
      <c r="KRC13" s="443"/>
      <c r="KRD13" s="443"/>
      <c r="KRE13" s="443"/>
      <c r="KRF13" s="443"/>
      <c r="KRG13" s="443"/>
      <c r="KRH13" s="443"/>
      <c r="KRI13" s="443"/>
      <c r="KRJ13" s="443"/>
      <c r="KRK13" s="443"/>
      <c r="KRL13" s="443"/>
      <c r="KRM13" s="443"/>
      <c r="KRN13" s="443"/>
      <c r="KRO13" s="443"/>
      <c r="KRP13" s="443"/>
      <c r="KRQ13" s="443"/>
      <c r="KRR13" s="443"/>
      <c r="KRS13" s="443"/>
      <c r="KRT13" s="443"/>
      <c r="KRU13" s="443"/>
      <c r="KRV13" s="443"/>
      <c r="KRW13" s="443"/>
      <c r="KRX13" s="443"/>
      <c r="KRY13" s="443"/>
      <c r="KRZ13" s="443"/>
      <c r="KSA13" s="443"/>
      <c r="KSB13" s="443"/>
      <c r="KSC13" s="443"/>
      <c r="KSD13" s="443"/>
      <c r="KSE13" s="443"/>
      <c r="KSF13" s="443"/>
      <c r="KSG13" s="443"/>
      <c r="KSH13" s="443"/>
      <c r="KSI13" s="443"/>
      <c r="KSJ13" s="443"/>
      <c r="KSK13" s="443"/>
      <c r="KSL13" s="443"/>
      <c r="KSM13" s="443"/>
      <c r="KSN13" s="443"/>
      <c r="KSO13" s="443"/>
      <c r="KSP13" s="443"/>
      <c r="KSQ13" s="443"/>
      <c r="KSR13" s="443"/>
      <c r="KSS13" s="443"/>
      <c r="KST13" s="443"/>
      <c r="KSU13" s="443"/>
      <c r="KSV13" s="443"/>
      <c r="KSW13" s="443"/>
      <c r="KSX13" s="443"/>
      <c r="KSY13" s="443"/>
      <c r="KSZ13" s="443"/>
      <c r="KTA13" s="443"/>
      <c r="KTB13" s="443"/>
      <c r="KTC13" s="443"/>
      <c r="KTD13" s="443"/>
      <c r="KTE13" s="443"/>
      <c r="KTF13" s="443"/>
      <c r="KTG13" s="443"/>
      <c r="KTH13" s="443"/>
      <c r="KTI13" s="443"/>
      <c r="KTJ13" s="443"/>
      <c r="KTK13" s="443"/>
      <c r="KTL13" s="443"/>
      <c r="KTM13" s="443"/>
      <c r="KTN13" s="443"/>
      <c r="KTO13" s="443"/>
      <c r="KTP13" s="443"/>
      <c r="KTQ13" s="443"/>
      <c r="KTR13" s="443"/>
      <c r="KTS13" s="443"/>
      <c r="KTT13" s="443"/>
      <c r="KTU13" s="443"/>
      <c r="KTV13" s="443"/>
      <c r="KTW13" s="443"/>
      <c r="KTX13" s="443"/>
      <c r="KTY13" s="443"/>
      <c r="KTZ13" s="443"/>
      <c r="KUA13" s="443"/>
      <c r="KUB13" s="443"/>
      <c r="KUC13" s="443"/>
      <c r="KUD13" s="443"/>
      <c r="KUE13" s="443"/>
      <c r="KUF13" s="443"/>
      <c r="KUG13" s="443"/>
      <c r="KUH13" s="443"/>
      <c r="KUI13" s="443"/>
      <c r="KUJ13" s="443"/>
      <c r="KUK13" s="443"/>
      <c r="KUL13" s="443"/>
      <c r="KUM13" s="443"/>
      <c r="KUN13" s="443"/>
      <c r="KUO13" s="443"/>
      <c r="KUP13" s="443"/>
      <c r="KUQ13" s="443"/>
      <c r="KUR13" s="443"/>
      <c r="KUS13" s="443"/>
      <c r="KUT13" s="443"/>
      <c r="KUU13" s="443"/>
      <c r="KUV13" s="443"/>
      <c r="KUW13" s="443"/>
      <c r="KUX13" s="443"/>
      <c r="KUY13" s="443"/>
      <c r="KUZ13" s="443"/>
      <c r="KVA13" s="443"/>
      <c r="KVB13" s="443"/>
      <c r="KVC13" s="443"/>
      <c r="KVD13" s="443"/>
      <c r="KVE13" s="443"/>
      <c r="KVF13" s="443"/>
      <c r="KVG13" s="443"/>
      <c r="KVH13" s="443"/>
      <c r="KVI13" s="443"/>
      <c r="KVJ13" s="443"/>
      <c r="KVK13" s="443"/>
      <c r="KVL13" s="443"/>
      <c r="KVM13" s="443"/>
      <c r="KVN13" s="443"/>
      <c r="KVO13" s="443"/>
      <c r="KVP13" s="443"/>
      <c r="KVQ13" s="443"/>
      <c r="KVR13" s="443"/>
      <c r="KVS13" s="443"/>
      <c r="KVT13" s="443"/>
      <c r="KVU13" s="443"/>
      <c r="KVV13" s="443"/>
      <c r="KVW13" s="443"/>
      <c r="KVX13" s="443"/>
      <c r="KVY13" s="443"/>
      <c r="KVZ13" s="443"/>
      <c r="KWA13" s="443"/>
      <c r="KWB13" s="443"/>
      <c r="KWC13" s="443"/>
      <c r="KWD13" s="443"/>
      <c r="KWE13" s="443"/>
      <c r="KWF13" s="443"/>
      <c r="KWG13" s="443"/>
      <c r="KWH13" s="443"/>
      <c r="KWI13" s="443"/>
      <c r="KWJ13" s="443"/>
      <c r="KWK13" s="443"/>
      <c r="KWL13" s="443"/>
      <c r="KWM13" s="443"/>
      <c r="KWN13" s="443"/>
      <c r="KWO13" s="443"/>
      <c r="KWP13" s="443"/>
      <c r="KWQ13" s="443"/>
      <c r="KWR13" s="443"/>
      <c r="KWS13" s="443"/>
      <c r="KWT13" s="443"/>
      <c r="KWU13" s="443"/>
      <c r="KWV13" s="443"/>
      <c r="KWW13" s="443"/>
      <c r="KWX13" s="443"/>
      <c r="KWY13" s="443"/>
      <c r="KWZ13" s="443"/>
      <c r="KXA13" s="443"/>
      <c r="KXB13" s="443"/>
      <c r="KXC13" s="443"/>
      <c r="KXD13" s="443"/>
      <c r="KXE13" s="443"/>
      <c r="KXF13" s="443"/>
      <c r="KXG13" s="443"/>
      <c r="KXH13" s="443"/>
      <c r="KXI13" s="443"/>
      <c r="KXJ13" s="443"/>
      <c r="KXK13" s="443"/>
      <c r="KXL13" s="443"/>
      <c r="KXM13" s="443"/>
      <c r="KXN13" s="443"/>
      <c r="KXO13" s="443"/>
      <c r="KXP13" s="443"/>
      <c r="KXQ13" s="443"/>
      <c r="KXR13" s="443"/>
      <c r="KXS13" s="443"/>
      <c r="KXT13" s="443"/>
      <c r="KXU13" s="443"/>
      <c r="KXV13" s="443"/>
      <c r="KXW13" s="443"/>
      <c r="KXX13" s="443"/>
      <c r="KXY13" s="443"/>
      <c r="KXZ13" s="443"/>
      <c r="KYA13" s="443"/>
      <c r="KYB13" s="443"/>
      <c r="KYC13" s="443"/>
      <c r="KYD13" s="443"/>
      <c r="KYE13" s="443"/>
      <c r="KYF13" s="443"/>
      <c r="KYG13" s="443"/>
      <c r="KYH13" s="443"/>
      <c r="KYI13" s="443"/>
      <c r="KYJ13" s="443"/>
      <c r="KYK13" s="443"/>
      <c r="KYL13" s="443"/>
      <c r="KYM13" s="443"/>
      <c r="KYN13" s="443"/>
      <c r="KYO13" s="443"/>
      <c r="KYP13" s="443"/>
      <c r="KYQ13" s="443"/>
      <c r="KYR13" s="443"/>
      <c r="KYS13" s="443"/>
      <c r="KYT13" s="443"/>
      <c r="KYU13" s="443"/>
      <c r="KYV13" s="443"/>
      <c r="KYW13" s="443"/>
      <c r="KYX13" s="443"/>
      <c r="KYY13" s="443"/>
      <c r="KYZ13" s="443"/>
      <c r="KZA13" s="443"/>
      <c r="KZB13" s="443"/>
      <c r="KZC13" s="443"/>
      <c r="KZD13" s="443"/>
      <c r="KZE13" s="443"/>
      <c r="KZF13" s="443"/>
      <c r="KZG13" s="443"/>
      <c r="KZH13" s="443"/>
      <c r="KZI13" s="443"/>
      <c r="KZJ13" s="443"/>
      <c r="KZK13" s="443"/>
      <c r="KZL13" s="443"/>
      <c r="KZM13" s="443"/>
      <c r="KZN13" s="443"/>
      <c r="KZO13" s="443"/>
      <c r="KZP13" s="443"/>
      <c r="KZQ13" s="443"/>
      <c r="KZR13" s="443"/>
      <c r="KZS13" s="443"/>
      <c r="KZT13" s="443"/>
      <c r="KZU13" s="443"/>
      <c r="KZV13" s="443"/>
      <c r="KZW13" s="443"/>
      <c r="KZX13" s="443"/>
      <c r="KZY13" s="443"/>
      <c r="KZZ13" s="443"/>
      <c r="LAA13" s="443"/>
      <c r="LAB13" s="443"/>
      <c r="LAC13" s="443"/>
      <c r="LAD13" s="443"/>
      <c r="LAE13" s="443"/>
      <c r="LAF13" s="443"/>
      <c r="LAG13" s="443"/>
      <c r="LAH13" s="443"/>
      <c r="LAI13" s="443"/>
      <c r="LAJ13" s="443"/>
      <c r="LAK13" s="443"/>
      <c r="LAL13" s="443"/>
      <c r="LAM13" s="443"/>
      <c r="LAN13" s="443"/>
      <c r="LAO13" s="443"/>
      <c r="LAP13" s="443"/>
      <c r="LAQ13" s="443"/>
      <c r="LAR13" s="443"/>
      <c r="LAS13" s="443"/>
      <c r="LAT13" s="443"/>
      <c r="LAU13" s="443"/>
      <c r="LAV13" s="443"/>
      <c r="LAW13" s="443"/>
      <c r="LAX13" s="443"/>
      <c r="LAY13" s="443"/>
      <c r="LAZ13" s="443"/>
      <c r="LBA13" s="443"/>
      <c r="LBB13" s="443"/>
      <c r="LBC13" s="443"/>
      <c r="LBD13" s="443"/>
      <c r="LBE13" s="443"/>
      <c r="LBF13" s="443"/>
      <c r="LBG13" s="443"/>
      <c r="LBH13" s="443"/>
      <c r="LBI13" s="443"/>
      <c r="LBJ13" s="443"/>
      <c r="LBK13" s="443"/>
      <c r="LBL13" s="443"/>
      <c r="LBM13" s="443"/>
      <c r="LBN13" s="443"/>
      <c r="LBO13" s="443"/>
      <c r="LBP13" s="443"/>
      <c r="LBQ13" s="443"/>
      <c r="LBR13" s="443"/>
      <c r="LBS13" s="443"/>
      <c r="LBT13" s="443"/>
      <c r="LBU13" s="443"/>
      <c r="LBV13" s="443"/>
      <c r="LBW13" s="443"/>
      <c r="LBX13" s="443"/>
      <c r="LBY13" s="443"/>
      <c r="LBZ13" s="443"/>
      <c r="LCA13" s="443"/>
      <c r="LCB13" s="443"/>
      <c r="LCC13" s="443"/>
      <c r="LCD13" s="443"/>
      <c r="LCE13" s="443"/>
      <c r="LCF13" s="443"/>
      <c r="LCG13" s="443"/>
      <c r="LCH13" s="443"/>
      <c r="LCI13" s="443"/>
      <c r="LCJ13" s="443"/>
      <c r="LCK13" s="443"/>
      <c r="LCL13" s="443"/>
      <c r="LCM13" s="443"/>
      <c r="LCN13" s="443"/>
      <c r="LCO13" s="443"/>
      <c r="LCP13" s="443"/>
      <c r="LCQ13" s="443"/>
      <c r="LCR13" s="443"/>
      <c r="LCS13" s="443"/>
      <c r="LCT13" s="443"/>
      <c r="LCU13" s="443"/>
      <c r="LCV13" s="443"/>
      <c r="LCW13" s="443"/>
      <c r="LCX13" s="443"/>
      <c r="LCY13" s="443"/>
      <c r="LCZ13" s="443"/>
      <c r="LDA13" s="443"/>
      <c r="LDB13" s="443"/>
      <c r="LDC13" s="443"/>
      <c r="LDD13" s="443"/>
      <c r="LDE13" s="443"/>
      <c r="LDF13" s="443"/>
      <c r="LDG13" s="443"/>
      <c r="LDH13" s="443"/>
      <c r="LDI13" s="443"/>
      <c r="LDJ13" s="443"/>
      <c r="LDK13" s="443"/>
      <c r="LDL13" s="443"/>
      <c r="LDM13" s="443"/>
      <c r="LDN13" s="443"/>
      <c r="LDO13" s="443"/>
      <c r="LDP13" s="443"/>
      <c r="LDQ13" s="443"/>
      <c r="LDR13" s="443"/>
      <c r="LDS13" s="443"/>
      <c r="LDT13" s="443"/>
      <c r="LDU13" s="443"/>
      <c r="LDV13" s="443"/>
      <c r="LDW13" s="443"/>
      <c r="LDX13" s="443"/>
      <c r="LDY13" s="443"/>
      <c r="LDZ13" s="443"/>
      <c r="LEA13" s="443"/>
      <c r="LEB13" s="443"/>
      <c r="LEC13" s="443"/>
      <c r="LED13" s="443"/>
      <c r="LEE13" s="443"/>
      <c r="LEF13" s="443"/>
      <c r="LEG13" s="443"/>
      <c r="LEH13" s="443"/>
      <c r="LEI13" s="443"/>
      <c r="LEJ13" s="443"/>
      <c r="LEK13" s="443"/>
      <c r="LEL13" s="443"/>
      <c r="LEM13" s="443"/>
      <c r="LEN13" s="443"/>
      <c r="LEO13" s="443"/>
      <c r="LEP13" s="443"/>
      <c r="LEQ13" s="443"/>
      <c r="LER13" s="443"/>
      <c r="LES13" s="443"/>
      <c r="LET13" s="443"/>
      <c r="LEU13" s="443"/>
      <c r="LEV13" s="443"/>
      <c r="LEW13" s="443"/>
      <c r="LEX13" s="443"/>
      <c r="LEY13" s="443"/>
      <c r="LEZ13" s="443"/>
      <c r="LFA13" s="443"/>
      <c r="LFB13" s="443"/>
      <c r="LFC13" s="443"/>
      <c r="LFD13" s="443"/>
      <c r="LFE13" s="443"/>
      <c r="LFF13" s="443"/>
      <c r="LFG13" s="443"/>
      <c r="LFH13" s="443"/>
      <c r="LFI13" s="443"/>
      <c r="LFJ13" s="443"/>
      <c r="LFK13" s="443"/>
      <c r="LFL13" s="443"/>
      <c r="LFM13" s="443"/>
      <c r="LFN13" s="443"/>
      <c r="LFO13" s="443"/>
      <c r="LFP13" s="443"/>
      <c r="LFQ13" s="443"/>
      <c r="LFR13" s="443"/>
      <c r="LFS13" s="443"/>
      <c r="LFT13" s="443"/>
      <c r="LFU13" s="443"/>
      <c r="LFV13" s="443"/>
      <c r="LFW13" s="443"/>
      <c r="LFX13" s="443"/>
      <c r="LFY13" s="443"/>
      <c r="LFZ13" s="443"/>
      <c r="LGA13" s="443"/>
      <c r="LGB13" s="443"/>
      <c r="LGC13" s="443"/>
      <c r="LGD13" s="443"/>
      <c r="LGE13" s="443"/>
      <c r="LGF13" s="443"/>
      <c r="LGG13" s="443"/>
      <c r="LGH13" s="443"/>
      <c r="LGI13" s="443"/>
      <c r="LGJ13" s="443"/>
      <c r="LGK13" s="443"/>
      <c r="LGL13" s="443"/>
      <c r="LGM13" s="443"/>
      <c r="LGN13" s="443"/>
      <c r="LGO13" s="443"/>
      <c r="LGP13" s="443"/>
      <c r="LGQ13" s="443"/>
      <c r="LGR13" s="443"/>
      <c r="LGS13" s="443"/>
      <c r="LGT13" s="443"/>
      <c r="LGU13" s="443"/>
      <c r="LGV13" s="443"/>
      <c r="LGW13" s="443"/>
      <c r="LGX13" s="443"/>
      <c r="LGY13" s="443"/>
      <c r="LGZ13" s="443"/>
      <c r="LHA13" s="443"/>
      <c r="LHB13" s="443"/>
      <c r="LHC13" s="443"/>
      <c r="LHD13" s="443"/>
      <c r="LHE13" s="443"/>
      <c r="LHF13" s="443"/>
      <c r="LHG13" s="443"/>
      <c r="LHH13" s="443"/>
      <c r="LHI13" s="443"/>
      <c r="LHJ13" s="443"/>
      <c r="LHK13" s="443"/>
      <c r="LHL13" s="443"/>
      <c r="LHM13" s="443"/>
      <c r="LHN13" s="443"/>
      <c r="LHO13" s="443"/>
      <c r="LHP13" s="443"/>
      <c r="LHQ13" s="443"/>
      <c r="LHR13" s="443"/>
      <c r="LHS13" s="443"/>
      <c r="LHT13" s="443"/>
      <c r="LHU13" s="443"/>
      <c r="LHV13" s="443"/>
      <c r="LHW13" s="443"/>
      <c r="LHX13" s="443"/>
      <c r="LHY13" s="443"/>
      <c r="LHZ13" s="443"/>
      <c r="LIA13" s="443"/>
      <c r="LIB13" s="443"/>
      <c r="LIC13" s="443"/>
      <c r="LID13" s="443"/>
      <c r="LIE13" s="443"/>
      <c r="LIF13" s="443"/>
      <c r="LIG13" s="443"/>
      <c r="LIH13" s="443"/>
      <c r="LII13" s="443"/>
      <c r="LIJ13" s="443"/>
      <c r="LIK13" s="443"/>
      <c r="LIL13" s="443"/>
      <c r="LIM13" s="443"/>
      <c r="LIN13" s="443"/>
      <c r="LIO13" s="443"/>
      <c r="LIP13" s="443"/>
      <c r="LIQ13" s="443"/>
      <c r="LIR13" s="443"/>
      <c r="LIS13" s="443"/>
      <c r="LIT13" s="443"/>
      <c r="LIU13" s="443"/>
      <c r="LIV13" s="443"/>
      <c r="LIW13" s="443"/>
      <c r="LIX13" s="443"/>
      <c r="LIY13" s="443"/>
      <c r="LIZ13" s="443"/>
      <c r="LJA13" s="443"/>
      <c r="LJB13" s="443"/>
      <c r="LJC13" s="443"/>
      <c r="LJD13" s="443"/>
      <c r="LJE13" s="443"/>
      <c r="LJF13" s="443"/>
      <c r="LJG13" s="443"/>
      <c r="LJH13" s="443"/>
      <c r="LJI13" s="443"/>
      <c r="LJJ13" s="443"/>
      <c r="LJK13" s="443"/>
      <c r="LJL13" s="443"/>
      <c r="LJM13" s="443"/>
      <c r="LJN13" s="443"/>
      <c r="LJO13" s="443"/>
      <c r="LJP13" s="443"/>
      <c r="LJQ13" s="443"/>
      <c r="LJR13" s="443"/>
      <c r="LJS13" s="443"/>
      <c r="LJT13" s="443"/>
      <c r="LJU13" s="443"/>
      <c r="LJV13" s="443"/>
      <c r="LJW13" s="443"/>
      <c r="LJX13" s="443"/>
      <c r="LJY13" s="443"/>
      <c r="LJZ13" s="443"/>
      <c r="LKA13" s="443"/>
      <c r="LKB13" s="443"/>
      <c r="LKC13" s="443"/>
      <c r="LKD13" s="443"/>
      <c r="LKE13" s="443"/>
      <c r="LKF13" s="443"/>
      <c r="LKG13" s="443"/>
      <c r="LKH13" s="443"/>
      <c r="LKI13" s="443"/>
      <c r="LKJ13" s="443"/>
      <c r="LKK13" s="443"/>
      <c r="LKL13" s="443"/>
      <c r="LKM13" s="443"/>
      <c r="LKN13" s="443"/>
      <c r="LKO13" s="443"/>
      <c r="LKP13" s="443"/>
      <c r="LKQ13" s="443"/>
      <c r="LKR13" s="443"/>
      <c r="LKS13" s="443"/>
      <c r="LKT13" s="443"/>
      <c r="LKU13" s="443"/>
      <c r="LKV13" s="443"/>
      <c r="LKW13" s="443"/>
      <c r="LKX13" s="443"/>
      <c r="LKY13" s="443"/>
      <c r="LKZ13" s="443"/>
      <c r="LLA13" s="443"/>
      <c r="LLB13" s="443"/>
      <c r="LLC13" s="443"/>
      <c r="LLD13" s="443"/>
      <c r="LLE13" s="443"/>
      <c r="LLF13" s="443"/>
      <c r="LLG13" s="443"/>
      <c r="LLH13" s="443"/>
      <c r="LLI13" s="443"/>
      <c r="LLJ13" s="443"/>
      <c r="LLK13" s="443"/>
      <c r="LLL13" s="443"/>
      <c r="LLM13" s="443"/>
      <c r="LLN13" s="443"/>
      <c r="LLO13" s="443"/>
      <c r="LLP13" s="443"/>
      <c r="LLQ13" s="443"/>
      <c r="LLR13" s="443"/>
      <c r="LLS13" s="443"/>
      <c r="LLT13" s="443"/>
      <c r="LLU13" s="443"/>
      <c r="LLV13" s="443"/>
      <c r="LLW13" s="443"/>
      <c r="LLX13" s="443"/>
      <c r="LLY13" s="443"/>
      <c r="LLZ13" s="443"/>
      <c r="LMA13" s="443"/>
      <c r="LMB13" s="443"/>
      <c r="LMC13" s="443"/>
      <c r="LMD13" s="443"/>
      <c r="LME13" s="443"/>
      <c r="LMF13" s="443"/>
      <c r="LMG13" s="443"/>
      <c r="LMH13" s="443"/>
      <c r="LMI13" s="443"/>
      <c r="LMJ13" s="443"/>
      <c r="LMK13" s="443"/>
      <c r="LML13" s="443"/>
      <c r="LMM13" s="443"/>
      <c r="LMN13" s="443"/>
      <c r="LMO13" s="443"/>
      <c r="LMP13" s="443"/>
      <c r="LMQ13" s="443"/>
      <c r="LMR13" s="443"/>
      <c r="LMS13" s="443"/>
      <c r="LMT13" s="443"/>
      <c r="LMU13" s="443"/>
      <c r="LMV13" s="443"/>
      <c r="LMW13" s="443"/>
      <c r="LMX13" s="443"/>
      <c r="LMY13" s="443"/>
      <c r="LMZ13" s="443"/>
      <c r="LNA13" s="443"/>
      <c r="LNB13" s="443"/>
      <c r="LNC13" s="443"/>
      <c r="LND13" s="443"/>
      <c r="LNE13" s="443"/>
      <c r="LNF13" s="443"/>
      <c r="LNG13" s="443"/>
      <c r="LNH13" s="443"/>
      <c r="LNI13" s="443"/>
      <c r="LNJ13" s="443"/>
      <c r="LNK13" s="443"/>
      <c r="LNL13" s="443"/>
      <c r="LNM13" s="443"/>
      <c r="LNN13" s="443"/>
      <c r="LNO13" s="443"/>
      <c r="LNP13" s="443"/>
      <c r="LNQ13" s="443"/>
      <c r="LNR13" s="443"/>
      <c r="LNS13" s="443"/>
      <c r="LNT13" s="443"/>
      <c r="LNU13" s="443"/>
      <c r="LNV13" s="443"/>
      <c r="LNW13" s="443"/>
      <c r="LNX13" s="443"/>
      <c r="LNY13" s="443"/>
      <c r="LNZ13" s="443"/>
      <c r="LOA13" s="443"/>
      <c r="LOB13" s="443"/>
      <c r="LOC13" s="443"/>
      <c r="LOD13" s="443"/>
      <c r="LOE13" s="443"/>
      <c r="LOF13" s="443"/>
      <c r="LOG13" s="443"/>
      <c r="LOH13" s="443"/>
      <c r="LOI13" s="443"/>
      <c r="LOJ13" s="443"/>
      <c r="LOK13" s="443"/>
      <c r="LOL13" s="443"/>
      <c r="LOM13" s="443"/>
      <c r="LON13" s="443"/>
      <c r="LOO13" s="443"/>
      <c r="LOP13" s="443"/>
      <c r="LOQ13" s="443"/>
      <c r="LOR13" s="443"/>
      <c r="LOS13" s="443"/>
      <c r="LOT13" s="443"/>
      <c r="LOU13" s="443"/>
      <c r="LOV13" s="443"/>
      <c r="LOW13" s="443"/>
      <c r="LOX13" s="443"/>
      <c r="LOY13" s="443"/>
      <c r="LOZ13" s="443"/>
      <c r="LPA13" s="443"/>
      <c r="LPB13" s="443"/>
      <c r="LPC13" s="443"/>
      <c r="LPD13" s="443"/>
      <c r="LPE13" s="443"/>
      <c r="LPF13" s="443"/>
      <c r="LPG13" s="443"/>
      <c r="LPH13" s="443"/>
      <c r="LPI13" s="443"/>
      <c r="LPJ13" s="443"/>
      <c r="LPK13" s="443"/>
      <c r="LPL13" s="443"/>
      <c r="LPM13" s="443"/>
      <c r="LPN13" s="443"/>
      <c r="LPO13" s="443"/>
      <c r="LPP13" s="443"/>
      <c r="LPQ13" s="443"/>
      <c r="LPR13" s="443"/>
      <c r="LPS13" s="443"/>
      <c r="LPT13" s="443"/>
      <c r="LPU13" s="443"/>
      <c r="LPV13" s="443"/>
      <c r="LPW13" s="443"/>
      <c r="LPX13" s="443"/>
      <c r="LPY13" s="443"/>
      <c r="LPZ13" s="443"/>
      <c r="LQA13" s="443"/>
      <c r="LQB13" s="443"/>
      <c r="LQC13" s="443"/>
      <c r="LQD13" s="443"/>
      <c r="LQE13" s="443"/>
      <c r="LQF13" s="443"/>
      <c r="LQG13" s="443"/>
      <c r="LQH13" s="443"/>
      <c r="LQI13" s="443"/>
      <c r="LQJ13" s="443"/>
      <c r="LQK13" s="443"/>
      <c r="LQL13" s="443"/>
      <c r="LQM13" s="443"/>
      <c r="LQN13" s="443"/>
      <c r="LQO13" s="443"/>
      <c r="LQP13" s="443"/>
      <c r="LQQ13" s="443"/>
      <c r="LQR13" s="443"/>
      <c r="LQS13" s="443"/>
      <c r="LQT13" s="443"/>
      <c r="LQU13" s="443"/>
      <c r="LQV13" s="443"/>
      <c r="LQW13" s="443"/>
      <c r="LQX13" s="443"/>
      <c r="LQY13" s="443"/>
      <c r="LQZ13" s="443"/>
      <c r="LRA13" s="443"/>
      <c r="LRB13" s="443"/>
      <c r="LRC13" s="443"/>
      <c r="LRD13" s="443"/>
      <c r="LRE13" s="443"/>
      <c r="LRF13" s="443"/>
      <c r="LRG13" s="443"/>
      <c r="LRH13" s="443"/>
      <c r="LRI13" s="443"/>
      <c r="LRJ13" s="443"/>
      <c r="LRK13" s="443"/>
      <c r="LRL13" s="443"/>
      <c r="LRM13" s="443"/>
      <c r="LRN13" s="443"/>
      <c r="LRO13" s="443"/>
      <c r="LRP13" s="443"/>
      <c r="LRQ13" s="443"/>
      <c r="LRR13" s="443"/>
      <c r="LRS13" s="443"/>
      <c r="LRT13" s="443"/>
      <c r="LRU13" s="443"/>
      <c r="LRV13" s="443"/>
      <c r="LRW13" s="443"/>
      <c r="LRX13" s="443"/>
      <c r="LRY13" s="443"/>
      <c r="LRZ13" s="443"/>
      <c r="LSA13" s="443"/>
      <c r="LSB13" s="443"/>
      <c r="LSC13" s="443"/>
      <c r="LSD13" s="443"/>
      <c r="LSE13" s="443"/>
      <c r="LSF13" s="443"/>
      <c r="LSG13" s="443"/>
      <c r="LSH13" s="443"/>
      <c r="LSI13" s="443"/>
      <c r="LSJ13" s="443"/>
      <c r="LSK13" s="443"/>
      <c r="LSL13" s="443"/>
      <c r="LSM13" s="443"/>
      <c r="LSN13" s="443"/>
      <c r="LSO13" s="443"/>
      <c r="LSP13" s="443"/>
      <c r="LSQ13" s="443"/>
      <c r="LSR13" s="443"/>
      <c r="LSS13" s="443"/>
      <c r="LST13" s="443"/>
      <c r="LSU13" s="443"/>
      <c r="LSV13" s="443"/>
      <c r="LSW13" s="443"/>
      <c r="LSX13" s="443"/>
      <c r="LSY13" s="443"/>
      <c r="LSZ13" s="443"/>
      <c r="LTA13" s="443"/>
      <c r="LTB13" s="443"/>
      <c r="LTC13" s="443"/>
      <c r="LTD13" s="443"/>
      <c r="LTE13" s="443"/>
      <c r="LTF13" s="443"/>
      <c r="LTG13" s="443"/>
      <c r="LTH13" s="443"/>
      <c r="LTI13" s="443"/>
      <c r="LTJ13" s="443"/>
      <c r="LTK13" s="443"/>
      <c r="LTL13" s="443"/>
      <c r="LTM13" s="443"/>
      <c r="LTN13" s="443"/>
      <c r="LTO13" s="443"/>
      <c r="LTP13" s="443"/>
      <c r="LTQ13" s="443"/>
      <c r="LTR13" s="443"/>
      <c r="LTS13" s="443"/>
      <c r="LTT13" s="443"/>
      <c r="LTU13" s="443"/>
      <c r="LTV13" s="443"/>
      <c r="LTW13" s="443"/>
      <c r="LTX13" s="443"/>
      <c r="LTY13" s="443"/>
      <c r="LTZ13" s="443"/>
      <c r="LUA13" s="443"/>
      <c r="LUB13" s="443"/>
      <c r="LUC13" s="443"/>
      <c r="LUD13" s="443"/>
      <c r="LUE13" s="443"/>
      <c r="LUF13" s="443"/>
      <c r="LUG13" s="443"/>
      <c r="LUH13" s="443"/>
      <c r="LUI13" s="443"/>
      <c r="LUJ13" s="443"/>
      <c r="LUK13" s="443"/>
      <c r="LUL13" s="443"/>
      <c r="LUM13" s="443"/>
      <c r="LUN13" s="443"/>
      <c r="LUO13" s="443"/>
      <c r="LUP13" s="443"/>
      <c r="LUQ13" s="443"/>
      <c r="LUR13" s="443"/>
      <c r="LUS13" s="443"/>
      <c r="LUT13" s="443"/>
      <c r="LUU13" s="443"/>
      <c r="LUV13" s="443"/>
      <c r="LUW13" s="443"/>
      <c r="LUX13" s="443"/>
      <c r="LUY13" s="443"/>
      <c r="LUZ13" s="443"/>
      <c r="LVA13" s="443"/>
      <c r="LVB13" s="443"/>
      <c r="LVC13" s="443"/>
      <c r="LVD13" s="443"/>
      <c r="LVE13" s="443"/>
      <c r="LVF13" s="443"/>
      <c r="LVG13" s="443"/>
      <c r="LVH13" s="443"/>
      <c r="LVI13" s="443"/>
      <c r="LVJ13" s="443"/>
      <c r="LVK13" s="443"/>
      <c r="LVL13" s="443"/>
      <c r="LVM13" s="443"/>
      <c r="LVN13" s="443"/>
      <c r="LVO13" s="443"/>
      <c r="LVP13" s="443"/>
      <c r="LVQ13" s="443"/>
      <c r="LVR13" s="443"/>
      <c r="LVS13" s="443"/>
      <c r="LVT13" s="443"/>
      <c r="LVU13" s="443"/>
      <c r="LVV13" s="443"/>
      <c r="LVW13" s="443"/>
      <c r="LVX13" s="443"/>
      <c r="LVY13" s="443"/>
      <c r="LVZ13" s="443"/>
      <c r="LWA13" s="443"/>
      <c r="LWB13" s="443"/>
      <c r="LWC13" s="443"/>
      <c r="LWD13" s="443"/>
      <c r="LWE13" s="443"/>
      <c r="LWF13" s="443"/>
      <c r="LWG13" s="443"/>
      <c r="LWH13" s="443"/>
      <c r="LWI13" s="443"/>
      <c r="LWJ13" s="443"/>
      <c r="LWK13" s="443"/>
      <c r="LWL13" s="443"/>
      <c r="LWM13" s="443"/>
      <c r="LWN13" s="443"/>
      <c r="LWO13" s="443"/>
      <c r="LWP13" s="443"/>
      <c r="LWQ13" s="443"/>
      <c r="LWR13" s="443"/>
      <c r="LWS13" s="443"/>
      <c r="LWT13" s="443"/>
      <c r="LWU13" s="443"/>
      <c r="LWV13" s="443"/>
      <c r="LWW13" s="443"/>
      <c r="LWX13" s="443"/>
      <c r="LWY13" s="443"/>
      <c r="LWZ13" s="443"/>
      <c r="LXA13" s="443"/>
      <c r="LXB13" s="443"/>
      <c r="LXC13" s="443"/>
      <c r="LXD13" s="443"/>
      <c r="LXE13" s="443"/>
      <c r="LXF13" s="443"/>
      <c r="LXG13" s="443"/>
      <c r="LXH13" s="443"/>
      <c r="LXI13" s="443"/>
      <c r="LXJ13" s="443"/>
      <c r="LXK13" s="443"/>
      <c r="LXL13" s="443"/>
      <c r="LXM13" s="443"/>
      <c r="LXN13" s="443"/>
      <c r="LXO13" s="443"/>
      <c r="LXP13" s="443"/>
      <c r="LXQ13" s="443"/>
      <c r="LXR13" s="443"/>
      <c r="LXS13" s="443"/>
      <c r="LXT13" s="443"/>
      <c r="LXU13" s="443"/>
      <c r="LXV13" s="443"/>
      <c r="LXW13" s="443"/>
      <c r="LXX13" s="443"/>
      <c r="LXY13" s="443"/>
      <c r="LXZ13" s="443"/>
      <c r="LYA13" s="443"/>
      <c r="LYB13" s="443"/>
      <c r="LYC13" s="443"/>
      <c r="LYD13" s="443"/>
      <c r="LYE13" s="443"/>
      <c r="LYF13" s="443"/>
      <c r="LYG13" s="443"/>
      <c r="LYH13" s="443"/>
      <c r="LYI13" s="443"/>
      <c r="LYJ13" s="443"/>
      <c r="LYK13" s="443"/>
      <c r="LYL13" s="443"/>
      <c r="LYM13" s="443"/>
      <c r="LYN13" s="443"/>
      <c r="LYO13" s="443"/>
      <c r="LYP13" s="443"/>
      <c r="LYQ13" s="443"/>
      <c r="LYR13" s="443"/>
      <c r="LYS13" s="443"/>
      <c r="LYT13" s="443"/>
      <c r="LYU13" s="443"/>
      <c r="LYV13" s="443"/>
      <c r="LYW13" s="443"/>
      <c r="LYX13" s="443"/>
      <c r="LYY13" s="443"/>
      <c r="LYZ13" s="443"/>
      <c r="LZA13" s="443"/>
      <c r="LZB13" s="443"/>
      <c r="LZC13" s="443"/>
      <c r="LZD13" s="443"/>
      <c r="LZE13" s="443"/>
      <c r="LZF13" s="443"/>
      <c r="LZG13" s="443"/>
      <c r="LZH13" s="443"/>
      <c r="LZI13" s="443"/>
      <c r="LZJ13" s="443"/>
      <c r="LZK13" s="443"/>
      <c r="LZL13" s="443"/>
      <c r="LZM13" s="443"/>
      <c r="LZN13" s="443"/>
      <c r="LZO13" s="443"/>
      <c r="LZP13" s="443"/>
      <c r="LZQ13" s="443"/>
      <c r="LZR13" s="443"/>
      <c r="LZS13" s="443"/>
      <c r="LZT13" s="443"/>
      <c r="LZU13" s="443"/>
      <c r="LZV13" s="443"/>
      <c r="LZW13" s="443"/>
      <c r="LZX13" s="443"/>
      <c r="LZY13" s="443"/>
      <c r="LZZ13" s="443"/>
      <c r="MAA13" s="443"/>
      <c r="MAB13" s="443"/>
      <c r="MAC13" s="443"/>
      <c r="MAD13" s="443"/>
      <c r="MAE13" s="443"/>
      <c r="MAF13" s="443"/>
      <c r="MAG13" s="443"/>
      <c r="MAH13" s="443"/>
      <c r="MAI13" s="443"/>
      <c r="MAJ13" s="443"/>
      <c r="MAK13" s="443"/>
      <c r="MAL13" s="443"/>
      <c r="MAM13" s="443"/>
      <c r="MAN13" s="443"/>
      <c r="MAO13" s="443"/>
      <c r="MAP13" s="443"/>
      <c r="MAQ13" s="443"/>
      <c r="MAR13" s="443"/>
      <c r="MAS13" s="443"/>
      <c r="MAT13" s="443"/>
      <c r="MAU13" s="443"/>
      <c r="MAV13" s="443"/>
      <c r="MAW13" s="443"/>
      <c r="MAX13" s="443"/>
      <c r="MAY13" s="443"/>
      <c r="MAZ13" s="443"/>
      <c r="MBA13" s="443"/>
      <c r="MBB13" s="443"/>
      <c r="MBC13" s="443"/>
      <c r="MBD13" s="443"/>
      <c r="MBE13" s="443"/>
      <c r="MBF13" s="443"/>
      <c r="MBG13" s="443"/>
      <c r="MBH13" s="443"/>
      <c r="MBI13" s="443"/>
      <c r="MBJ13" s="443"/>
      <c r="MBK13" s="443"/>
      <c r="MBL13" s="443"/>
      <c r="MBM13" s="443"/>
      <c r="MBN13" s="443"/>
      <c r="MBO13" s="443"/>
      <c r="MBP13" s="443"/>
      <c r="MBQ13" s="443"/>
      <c r="MBR13" s="443"/>
      <c r="MBS13" s="443"/>
      <c r="MBT13" s="443"/>
      <c r="MBU13" s="443"/>
      <c r="MBV13" s="443"/>
      <c r="MBW13" s="443"/>
      <c r="MBX13" s="443"/>
      <c r="MBY13" s="443"/>
      <c r="MBZ13" s="443"/>
      <c r="MCA13" s="443"/>
      <c r="MCB13" s="443"/>
      <c r="MCC13" s="443"/>
      <c r="MCD13" s="443"/>
      <c r="MCE13" s="443"/>
      <c r="MCF13" s="443"/>
      <c r="MCG13" s="443"/>
      <c r="MCH13" s="443"/>
      <c r="MCI13" s="443"/>
      <c r="MCJ13" s="443"/>
      <c r="MCK13" s="443"/>
      <c r="MCL13" s="443"/>
      <c r="MCM13" s="443"/>
      <c r="MCN13" s="443"/>
      <c r="MCO13" s="443"/>
      <c r="MCP13" s="443"/>
      <c r="MCQ13" s="443"/>
      <c r="MCR13" s="443"/>
      <c r="MCS13" s="443"/>
      <c r="MCT13" s="443"/>
      <c r="MCU13" s="443"/>
      <c r="MCV13" s="443"/>
      <c r="MCW13" s="443"/>
      <c r="MCX13" s="443"/>
      <c r="MCY13" s="443"/>
      <c r="MCZ13" s="443"/>
      <c r="MDA13" s="443"/>
      <c r="MDB13" s="443"/>
      <c r="MDC13" s="443"/>
      <c r="MDD13" s="443"/>
      <c r="MDE13" s="443"/>
      <c r="MDF13" s="443"/>
      <c r="MDG13" s="443"/>
      <c r="MDH13" s="443"/>
      <c r="MDI13" s="443"/>
      <c r="MDJ13" s="443"/>
      <c r="MDK13" s="443"/>
      <c r="MDL13" s="443"/>
      <c r="MDM13" s="443"/>
      <c r="MDN13" s="443"/>
      <c r="MDO13" s="443"/>
      <c r="MDP13" s="443"/>
      <c r="MDQ13" s="443"/>
      <c r="MDR13" s="443"/>
      <c r="MDS13" s="443"/>
      <c r="MDT13" s="443"/>
      <c r="MDU13" s="443"/>
      <c r="MDV13" s="443"/>
      <c r="MDW13" s="443"/>
      <c r="MDX13" s="443"/>
      <c r="MDY13" s="443"/>
      <c r="MDZ13" s="443"/>
      <c r="MEA13" s="443"/>
      <c r="MEB13" s="443"/>
      <c r="MEC13" s="443"/>
      <c r="MED13" s="443"/>
      <c r="MEE13" s="443"/>
      <c r="MEF13" s="443"/>
      <c r="MEG13" s="443"/>
      <c r="MEH13" s="443"/>
      <c r="MEI13" s="443"/>
      <c r="MEJ13" s="443"/>
      <c r="MEK13" s="443"/>
      <c r="MEL13" s="443"/>
      <c r="MEM13" s="443"/>
      <c r="MEN13" s="443"/>
      <c r="MEO13" s="443"/>
      <c r="MEP13" s="443"/>
      <c r="MEQ13" s="443"/>
      <c r="MER13" s="443"/>
      <c r="MES13" s="443"/>
      <c r="MET13" s="443"/>
      <c r="MEU13" s="443"/>
      <c r="MEV13" s="443"/>
      <c r="MEW13" s="443"/>
      <c r="MEX13" s="443"/>
      <c r="MEY13" s="443"/>
      <c r="MEZ13" s="443"/>
      <c r="MFA13" s="443"/>
      <c r="MFB13" s="443"/>
      <c r="MFC13" s="443"/>
      <c r="MFD13" s="443"/>
      <c r="MFE13" s="443"/>
      <c r="MFF13" s="443"/>
      <c r="MFG13" s="443"/>
      <c r="MFH13" s="443"/>
      <c r="MFI13" s="443"/>
      <c r="MFJ13" s="443"/>
      <c r="MFK13" s="443"/>
      <c r="MFL13" s="443"/>
      <c r="MFM13" s="443"/>
      <c r="MFN13" s="443"/>
      <c r="MFO13" s="443"/>
      <c r="MFP13" s="443"/>
      <c r="MFQ13" s="443"/>
      <c r="MFR13" s="443"/>
      <c r="MFS13" s="443"/>
      <c r="MFT13" s="443"/>
      <c r="MFU13" s="443"/>
      <c r="MFV13" s="443"/>
      <c r="MFW13" s="443"/>
      <c r="MFX13" s="443"/>
      <c r="MFY13" s="443"/>
      <c r="MFZ13" s="443"/>
      <c r="MGA13" s="443"/>
      <c r="MGB13" s="443"/>
      <c r="MGC13" s="443"/>
      <c r="MGD13" s="443"/>
      <c r="MGE13" s="443"/>
      <c r="MGF13" s="443"/>
      <c r="MGG13" s="443"/>
      <c r="MGH13" s="443"/>
      <c r="MGI13" s="443"/>
      <c r="MGJ13" s="443"/>
      <c r="MGK13" s="443"/>
      <c r="MGL13" s="443"/>
      <c r="MGM13" s="443"/>
      <c r="MGN13" s="443"/>
      <c r="MGO13" s="443"/>
      <c r="MGP13" s="443"/>
      <c r="MGQ13" s="443"/>
      <c r="MGR13" s="443"/>
      <c r="MGS13" s="443"/>
      <c r="MGT13" s="443"/>
      <c r="MGU13" s="443"/>
      <c r="MGV13" s="443"/>
      <c r="MGW13" s="443"/>
      <c r="MGX13" s="443"/>
      <c r="MGY13" s="443"/>
      <c r="MGZ13" s="443"/>
      <c r="MHA13" s="443"/>
      <c r="MHB13" s="443"/>
      <c r="MHC13" s="443"/>
      <c r="MHD13" s="443"/>
      <c r="MHE13" s="443"/>
      <c r="MHF13" s="443"/>
      <c r="MHG13" s="443"/>
      <c r="MHH13" s="443"/>
      <c r="MHI13" s="443"/>
      <c r="MHJ13" s="443"/>
      <c r="MHK13" s="443"/>
      <c r="MHL13" s="443"/>
      <c r="MHM13" s="443"/>
      <c r="MHN13" s="443"/>
      <c r="MHO13" s="443"/>
      <c r="MHP13" s="443"/>
      <c r="MHQ13" s="443"/>
      <c r="MHR13" s="443"/>
      <c r="MHS13" s="443"/>
      <c r="MHT13" s="443"/>
      <c r="MHU13" s="443"/>
      <c r="MHV13" s="443"/>
      <c r="MHW13" s="443"/>
      <c r="MHX13" s="443"/>
      <c r="MHY13" s="443"/>
      <c r="MHZ13" s="443"/>
      <c r="MIA13" s="443"/>
      <c r="MIB13" s="443"/>
      <c r="MIC13" s="443"/>
      <c r="MID13" s="443"/>
      <c r="MIE13" s="443"/>
      <c r="MIF13" s="443"/>
      <c r="MIG13" s="443"/>
      <c r="MIH13" s="443"/>
      <c r="MII13" s="443"/>
      <c r="MIJ13" s="443"/>
      <c r="MIK13" s="443"/>
      <c r="MIL13" s="443"/>
      <c r="MIM13" s="443"/>
      <c r="MIN13" s="443"/>
      <c r="MIO13" s="443"/>
      <c r="MIP13" s="443"/>
      <c r="MIQ13" s="443"/>
      <c r="MIR13" s="443"/>
      <c r="MIS13" s="443"/>
      <c r="MIT13" s="443"/>
      <c r="MIU13" s="443"/>
      <c r="MIV13" s="443"/>
      <c r="MIW13" s="443"/>
      <c r="MIX13" s="443"/>
      <c r="MIY13" s="443"/>
      <c r="MIZ13" s="443"/>
      <c r="MJA13" s="443"/>
      <c r="MJB13" s="443"/>
      <c r="MJC13" s="443"/>
      <c r="MJD13" s="443"/>
      <c r="MJE13" s="443"/>
      <c r="MJF13" s="443"/>
      <c r="MJG13" s="443"/>
      <c r="MJH13" s="443"/>
      <c r="MJI13" s="443"/>
      <c r="MJJ13" s="443"/>
      <c r="MJK13" s="443"/>
      <c r="MJL13" s="443"/>
      <c r="MJM13" s="443"/>
      <c r="MJN13" s="443"/>
      <c r="MJO13" s="443"/>
      <c r="MJP13" s="443"/>
      <c r="MJQ13" s="443"/>
      <c r="MJR13" s="443"/>
      <c r="MJS13" s="443"/>
      <c r="MJT13" s="443"/>
      <c r="MJU13" s="443"/>
      <c r="MJV13" s="443"/>
      <c r="MJW13" s="443"/>
      <c r="MJX13" s="443"/>
      <c r="MJY13" s="443"/>
      <c r="MJZ13" s="443"/>
      <c r="MKA13" s="443"/>
      <c r="MKB13" s="443"/>
      <c r="MKC13" s="443"/>
      <c r="MKD13" s="443"/>
      <c r="MKE13" s="443"/>
      <c r="MKF13" s="443"/>
      <c r="MKG13" s="443"/>
      <c r="MKH13" s="443"/>
      <c r="MKI13" s="443"/>
      <c r="MKJ13" s="443"/>
      <c r="MKK13" s="443"/>
      <c r="MKL13" s="443"/>
      <c r="MKM13" s="443"/>
      <c r="MKN13" s="443"/>
      <c r="MKO13" s="443"/>
      <c r="MKP13" s="443"/>
      <c r="MKQ13" s="443"/>
      <c r="MKR13" s="443"/>
      <c r="MKS13" s="443"/>
      <c r="MKT13" s="443"/>
      <c r="MKU13" s="443"/>
      <c r="MKV13" s="443"/>
      <c r="MKW13" s="443"/>
      <c r="MKX13" s="443"/>
      <c r="MKY13" s="443"/>
      <c r="MKZ13" s="443"/>
      <c r="MLA13" s="443"/>
      <c r="MLB13" s="443"/>
      <c r="MLC13" s="443"/>
      <c r="MLD13" s="443"/>
      <c r="MLE13" s="443"/>
      <c r="MLF13" s="443"/>
      <c r="MLG13" s="443"/>
      <c r="MLH13" s="443"/>
      <c r="MLI13" s="443"/>
      <c r="MLJ13" s="443"/>
      <c r="MLK13" s="443"/>
      <c r="MLL13" s="443"/>
      <c r="MLM13" s="443"/>
      <c r="MLN13" s="443"/>
      <c r="MLO13" s="443"/>
      <c r="MLP13" s="443"/>
      <c r="MLQ13" s="443"/>
      <c r="MLR13" s="443"/>
      <c r="MLS13" s="443"/>
      <c r="MLT13" s="443"/>
      <c r="MLU13" s="443"/>
      <c r="MLV13" s="443"/>
      <c r="MLW13" s="443"/>
      <c r="MLX13" s="443"/>
      <c r="MLY13" s="443"/>
      <c r="MLZ13" s="443"/>
      <c r="MMA13" s="443"/>
      <c r="MMB13" s="443"/>
      <c r="MMC13" s="443"/>
      <c r="MMD13" s="443"/>
      <c r="MME13" s="443"/>
      <c r="MMF13" s="443"/>
      <c r="MMG13" s="443"/>
      <c r="MMH13" s="443"/>
      <c r="MMI13" s="443"/>
      <c r="MMJ13" s="443"/>
      <c r="MMK13" s="443"/>
      <c r="MML13" s="443"/>
      <c r="MMM13" s="443"/>
      <c r="MMN13" s="443"/>
      <c r="MMO13" s="443"/>
      <c r="MMP13" s="443"/>
      <c r="MMQ13" s="443"/>
      <c r="MMR13" s="443"/>
      <c r="MMS13" s="443"/>
      <c r="MMT13" s="443"/>
      <c r="MMU13" s="443"/>
      <c r="MMV13" s="443"/>
      <c r="MMW13" s="443"/>
      <c r="MMX13" s="443"/>
      <c r="MMY13" s="443"/>
      <c r="MMZ13" s="443"/>
      <c r="MNA13" s="443"/>
      <c r="MNB13" s="443"/>
      <c r="MNC13" s="443"/>
      <c r="MND13" s="443"/>
      <c r="MNE13" s="443"/>
      <c r="MNF13" s="443"/>
      <c r="MNG13" s="443"/>
      <c r="MNH13" s="443"/>
      <c r="MNI13" s="443"/>
      <c r="MNJ13" s="443"/>
      <c r="MNK13" s="443"/>
      <c r="MNL13" s="443"/>
      <c r="MNM13" s="443"/>
      <c r="MNN13" s="443"/>
      <c r="MNO13" s="443"/>
      <c r="MNP13" s="443"/>
      <c r="MNQ13" s="443"/>
      <c r="MNR13" s="443"/>
      <c r="MNS13" s="443"/>
      <c r="MNT13" s="443"/>
      <c r="MNU13" s="443"/>
      <c r="MNV13" s="443"/>
      <c r="MNW13" s="443"/>
      <c r="MNX13" s="443"/>
      <c r="MNY13" s="443"/>
      <c r="MNZ13" s="443"/>
      <c r="MOA13" s="443"/>
      <c r="MOB13" s="443"/>
      <c r="MOC13" s="443"/>
      <c r="MOD13" s="443"/>
      <c r="MOE13" s="443"/>
      <c r="MOF13" s="443"/>
      <c r="MOG13" s="443"/>
      <c r="MOH13" s="443"/>
      <c r="MOI13" s="443"/>
      <c r="MOJ13" s="443"/>
      <c r="MOK13" s="443"/>
      <c r="MOL13" s="443"/>
      <c r="MOM13" s="443"/>
      <c r="MON13" s="443"/>
      <c r="MOO13" s="443"/>
      <c r="MOP13" s="443"/>
      <c r="MOQ13" s="443"/>
      <c r="MOR13" s="443"/>
      <c r="MOS13" s="443"/>
      <c r="MOT13" s="443"/>
      <c r="MOU13" s="443"/>
      <c r="MOV13" s="443"/>
      <c r="MOW13" s="443"/>
      <c r="MOX13" s="443"/>
      <c r="MOY13" s="443"/>
      <c r="MOZ13" s="443"/>
      <c r="MPA13" s="443"/>
      <c r="MPB13" s="443"/>
      <c r="MPC13" s="443"/>
      <c r="MPD13" s="443"/>
      <c r="MPE13" s="443"/>
      <c r="MPF13" s="443"/>
      <c r="MPG13" s="443"/>
      <c r="MPH13" s="443"/>
      <c r="MPI13" s="443"/>
      <c r="MPJ13" s="443"/>
      <c r="MPK13" s="443"/>
      <c r="MPL13" s="443"/>
      <c r="MPM13" s="443"/>
      <c r="MPN13" s="443"/>
      <c r="MPO13" s="443"/>
      <c r="MPP13" s="443"/>
      <c r="MPQ13" s="443"/>
      <c r="MPR13" s="443"/>
      <c r="MPS13" s="443"/>
      <c r="MPT13" s="443"/>
      <c r="MPU13" s="443"/>
      <c r="MPV13" s="443"/>
      <c r="MPW13" s="443"/>
      <c r="MPX13" s="443"/>
      <c r="MPY13" s="443"/>
      <c r="MPZ13" s="443"/>
      <c r="MQA13" s="443"/>
      <c r="MQB13" s="443"/>
      <c r="MQC13" s="443"/>
      <c r="MQD13" s="443"/>
      <c r="MQE13" s="443"/>
      <c r="MQF13" s="443"/>
      <c r="MQG13" s="443"/>
      <c r="MQH13" s="443"/>
      <c r="MQI13" s="443"/>
      <c r="MQJ13" s="443"/>
      <c r="MQK13" s="443"/>
      <c r="MQL13" s="443"/>
      <c r="MQM13" s="443"/>
      <c r="MQN13" s="443"/>
      <c r="MQO13" s="443"/>
      <c r="MQP13" s="443"/>
      <c r="MQQ13" s="443"/>
      <c r="MQR13" s="443"/>
      <c r="MQS13" s="443"/>
      <c r="MQT13" s="443"/>
      <c r="MQU13" s="443"/>
      <c r="MQV13" s="443"/>
      <c r="MQW13" s="443"/>
      <c r="MQX13" s="443"/>
      <c r="MQY13" s="443"/>
      <c r="MQZ13" s="443"/>
      <c r="MRA13" s="443"/>
      <c r="MRB13" s="443"/>
      <c r="MRC13" s="443"/>
      <c r="MRD13" s="443"/>
      <c r="MRE13" s="443"/>
      <c r="MRF13" s="443"/>
      <c r="MRG13" s="443"/>
      <c r="MRH13" s="443"/>
      <c r="MRI13" s="443"/>
      <c r="MRJ13" s="443"/>
      <c r="MRK13" s="443"/>
      <c r="MRL13" s="443"/>
      <c r="MRM13" s="443"/>
      <c r="MRN13" s="443"/>
      <c r="MRO13" s="443"/>
      <c r="MRP13" s="443"/>
      <c r="MRQ13" s="443"/>
      <c r="MRR13" s="443"/>
      <c r="MRS13" s="443"/>
      <c r="MRT13" s="443"/>
      <c r="MRU13" s="443"/>
      <c r="MRV13" s="443"/>
      <c r="MRW13" s="443"/>
      <c r="MRX13" s="443"/>
      <c r="MRY13" s="443"/>
      <c r="MRZ13" s="443"/>
      <c r="MSA13" s="443"/>
      <c r="MSB13" s="443"/>
      <c r="MSC13" s="443"/>
      <c r="MSD13" s="443"/>
      <c r="MSE13" s="443"/>
      <c r="MSF13" s="443"/>
      <c r="MSG13" s="443"/>
      <c r="MSH13" s="443"/>
      <c r="MSI13" s="443"/>
      <c r="MSJ13" s="443"/>
      <c r="MSK13" s="443"/>
      <c r="MSL13" s="443"/>
      <c r="MSM13" s="443"/>
      <c r="MSN13" s="443"/>
      <c r="MSO13" s="443"/>
      <c r="MSP13" s="443"/>
      <c r="MSQ13" s="443"/>
      <c r="MSR13" s="443"/>
      <c r="MSS13" s="443"/>
      <c r="MST13" s="443"/>
      <c r="MSU13" s="443"/>
      <c r="MSV13" s="443"/>
      <c r="MSW13" s="443"/>
      <c r="MSX13" s="443"/>
      <c r="MSY13" s="443"/>
      <c r="MSZ13" s="443"/>
      <c r="MTA13" s="443"/>
      <c r="MTB13" s="443"/>
      <c r="MTC13" s="443"/>
      <c r="MTD13" s="443"/>
      <c r="MTE13" s="443"/>
      <c r="MTF13" s="443"/>
      <c r="MTG13" s="443"/>
      <c r="MTH13" s="443"/>
      <c r="MTI13" s="443"/>
      <c r="MTJ13" s="443"/>
      <c r="MTK13" s="443"/>
      <c r="MTL13" s="443"/>
      <c r="MTM13" s="443"/>
      <c r="MTN13" s="443"/>
      <c r="MTO13" s="443"/>
      <c r="MTP13" s="443"/>
      <c r="MTQ13" s="443"/>
      <c r="MTR13" s="443"/>
      <c r="MTS13" s="443"/>
      <c r="MTT13" s="443"/>
      <c r="MTU13" s="443"/>
      <c r="MTV13" s="443"/>
      <c r="MTW13" s="443"/>
      <c r="MTX13" s="443"/>
      <c r="MTY13" s="443"/>
      <c r="MTZ13" s="443"/>
      <c r="MUA13" s="443"/>
      <c r="MUB13" s="443"/>
      <c r="MUC13" s="443"/>
      <c r="MUD13" s="443"/>
      <c r="MUE13" s="443"/>
      <c r="MUF13" s="443"/>
      <c r="MUG13" s="443"/>
      <c r="MUH13" s="443"/>
      <c r="MUI13" s="443"/>
      <c r="MUJ13" s="443"/>
      <c r="MUK13" s="443"/>
      <c r="MUL13" s="443"/>
      <c r="MUM13" s="443"/>
      <c r="MUN13" s="443"/>
      <c r="MUO13" s="443"/>
      <c r="MUP13" s="443"/>
      <c r="MUQ13" s="443"/>
      <c r="MUR13" s="443"/>
      <c r="MUS13" s="443"/>
      <c r="MUT13" s="443"/>
      <c r="MUU13" s="443"/>
      <c r="MUV13" s="443"/>
      <c r="MUW13" s="443"/>
      <c r="MUX13" s="443"/>
      <c r="MUY13" s="443"/>
      <c r="MUZ13" s="443"/>
      <c r="MVA13" s="443"/>
      <c r="MVB13" s="443"/>
      <c r="MVC13" s="443"/>
      <c r="MVD13" s="443"/>
      <c r="MVE13" s="443"/>
      <c r="MVF13" s="443"/>
      <c r="MVG13" s="443"/>
      <c r="MVH13" s="443"/>
      <c r="MVI13" s="443"/>
      <c r="MVJ13" s="443"/>
      <c r="MVK13" s="443"/>
      <c r="MVL13" s="443"/>
      <c r="MVM13" s="443"/>
      <c r="MVN13" s="443"/>
      <c r="MVO13" s="443"/>
      <c r="MVP13" s="443"/>
      <c r="MVQ13" s="443"/>
      <c r="MVR13" s="443"/>
      <c r="MVS13" s="443"/>
      <c r="MVT13" s="443"/>
      <c r="MVU13" s="443"/>
      <c r="MVV13" s="443"/>
      <c r="MVW13" s="443"/>
      <c r="MVX13" s="443"/>
      <c r="MVY13" s="443"/>
      <c r="MVZ13" s="443"/>
      <c r="MWA13" s="443"/>
      <c r="MWB13" s="443"/>
      <c r="MWC13" s="443"/>
      <c r="MWD13" s="443"/>
      <c r="MWE13" s="443"/>
      <c r="MWF13" s="443"/>
      <c r="MWG13" s="443"/>
      <c r="MWH13" s="443"/>
      <c r="MWI13" s="443"/>
      <c r="MWJ13" s="443"/>
      <c r="MWK13" s="443"/>
      <c r="MWL13" s="443"/>
      <c r="MWM13" s="443"/>
      <c r="MWN13" s="443"/>
      <c r="MWO13" s="443"/>
      <c r="MWP13" s="443"/>
      <c r="MWQ13" s="443"/>
      <c r="MWR13" s="443"/>
      <c r="MWS13" s="443"/>
      <c r="MWT13" s="443"/>
      <c r="MWU13" s="443"/>
      <c r="MWV13" s="443"/>
      <c r="MWW13" s="443"/>
      <c r="MWX13" s="443"/>
      <c r="MWY13" s="443"/>
      <c r="MWZ13" s="443"/>
      <c r="MXA13" s="443"/>
      <c r="MXB13" s="443"/>
      <c r="MXC13" s="443"/>
      <c r="MXD13" s="443"/>
      <c r="MXE13" s="443"/>
      <c r="MXF13" s="443"/>
      <c r="MXG13" s="443"/>
      <c r="MXH13" s="443"/>
      <c r="MXI13" s="443"/>
      <c r="MXJ13" s="443"/>
      <c r="MXK13" s="443"/>
      <c r="MXL13" s="443"/>
      <c r="MXM13" s="443"/>
      <c r="MXN13" s="443"/>
      <c r="MXO13" s="443"/>
      <c r="MXP13" s="443"/>
      <c r="MXQ13" s="443"/>
      <c r="MXR13" s="443"/>
      <c r="MXS13" s="443"/>
      <c r="MXT13" s="443"/>
      <c r="MXU13" s="443"/>
      <c r="MXV13" s="443"/>
      <c r="MXW13" s="443"/>
      <c r="MXX13" s="443"/>
      <c r="MXY13" s="443"/>
      <c r="MXZ13" s="443"/>
      <c r="MYA13" s="443"/>
      <c r="MYB13" s="443"/>
      <c r="MYC13" s="443"/>
      <c r="MYD13" s="443"/>
      <c r="MYE13" s="443"/>
      <c r="MYF13" s="443"/>
      <c r="MYG13" s="443"/>
      <c r="MYH13" s="443"/>
      <c r="MYI13" s="443"/>
      <c r="MYJ13" s="443"/>
      <c r="MYK13" s="443"/>
      <c r="MYL13" s="443"/>
      <c r="MYM13" s="443"/>
      <c r="MYN13" s="443"/>
      <c r="MYO13" s="443"/>
      <c r="MYP13" s="443"/>
      <c r="MYQ13" s="443"/>
      <c r="MYR13" s="443"/>
      <c r="MYS13" s="443"/>
      <c r="MYT13" s="443"/>
      <c r="MYU13" s="443"/>
      <c r="MYV13" s="443"/>
      <c r="MYW13" s="443"/>
      <c r="MYX13" s="443"/>
      <c r="MYY13" s="443"/>
      <c r="MYZ13" s="443"/>
      <c r="MZA13" s="443"/>
      <c r="MZB13" s="443"/>
      <c r="MZC13" s="443"/>
      <c r="MZD13" s="443"/>
      <c r="MZE13" s="443"/>
      <c r="MZF13" s="443"/>
      <c r="MZG13" s="443"/>
      <c r="MZH13" s="443"/>
      <c r="MZI13" s="443"/>
      <c r="MZJ13" s="443"/>
      <c r="MZK13" s="443"/>
      <c r="MZL13" s="443"/>
      <c r="MZM13" s="443"/>
      <c r="MZN13" s="443"/>
      <c r="MZO13" s="443"/>
      <c r="MZP13" s="443"/>
      <c r="MZQ13" s="443"/>
      <c r="MZR13" s="443"/>
      <c r="MZS13" s="443"/>
      <c r="MZT13" s="443"/>
      <c r="MZU13" s="443"/>
      <c r="MZV13" s="443"/>
      <c r="MZW13" s="443"/>
      <c r="MZX13" s="443"/>
      <c r="MZY13" s="443"/>
      <c r="MZZ13" s="443"/>
      <c r="NAA13" s="443"/>
      <c r="NAB13" s="443"/>
      <c r="NAC13" s="443"/>
      <c r="NAD13" s="443"/>
      <c r="NAE13" s="443"/>
      <c r="NAF13" s="443"/>
      <c r="NAG13" s="443"/>
      <c r="NAH13" s="443"/>
      <c r="NAI13" s="443"/>
      <c r="NAJ13" s="443"/>
      <c r="NAK13" s="443"/>
      <c r="NAL13" s="443"/>
      <c r="NAM13" s="443"/>
      <c r="NAN13" s="443"/>
      <c r="NAO13" s="443"/>
      <c r="NAP13" s="443"/>
      <c r="NAQ13" s="443"/>
      <c r="NAR13" s="443"/>
      <c r="NAS13" s="443"/>
      <c r="NAT13" s="443"/>
      <c r="NAU13" s="443"/>
      <c r="NAV13" s="443"/>
      <c r="NAW13" s="443"/>
      <c r="NAX13" s="443"/>
      <c r="NAY13" s="443"/>
      <c r="NAZ13" s="443"/>
      <c r="NBA13" s="443"/>
      <c r="NBB13" s="443"/>
      <c r="NBC13" s="443"/>
      <c r="NBD13" s="443"/>
      <c r="NBE13" s="443"/>
      <c r="NBF13" s="443"/>
      <c r="NBG13" s="443"/>
      <c r="NBH13" s="443"/>
      <c r="NBI13" s="443"/>
      <c r="NBJ13" s="443"/>
      <c r="NBK13" s="443"/>
      <c r="NBL13" s="443"/>
      <c r="NBM13" s="443"/>
      <c r="NBN13" s="443"/>
      <c r="NBO13" s="443"/>
      <c r="NBP13" s="443"/>
      <c r="NBQ13" s="443"/>
      <c r="NBR13" s="443"/>
      <c r="NBS13" s="443"/>
      <c r="NBT13" s="443"/>
      <c r="NBU13" s="443"/>
      <c r="NBV13" s="443"/>
      <c r="NBW13" s="443"/>
      <c r="NBX13" s="443"/>
      <c r="NBY13" s="443"/>
      <c r="NBZ13" s="443"/>
      <c r="NCA13" s="443"/>
      <c r="NCB13" s="443"/>
      <c r="NCC13" s="443"/>
      <c r="NCD13" s="443"/>
      <c r="NCE13" s="443"/>
      <c r="NCF13" s="443"/>
      <c r="NCG13" s="443"/>
      <c r="NCH13" s="443"/>
      <c r="NCI13" s="443"/>
      <c r="NCJ13" s="443"/>
      <c r="NCK13" s="443"/>
      <c r="NCL13" s="443"/>
      <c r="NCM13" s="443"/>
      <c r="NCN13" s="443"/>
      <c r="NCO13" s="443"/>
      <c r="NCP13" s="443"/>
      <c r="NCQ13" s="443"/>
      <c r="NCR13" s="443"/>
      <c r="NCS13" s="443"/>
      <c r="NCT13" s="443"/>
      <c r="NCU13" s="443"/>
      <c r="NCV13" s="443"/>
      <c r="NCW13" s="443"/>
      <c r="NCX13" s="443"/>
      <c r="NCY13" s="443"/>
      <c r="NCZ13" s="443"/>
      <c r="NDA13" s="443"/>
      <c r="NDB13" s="443"/>
      <c r="NDC13" s="443"/>
      <c r="NDD13" s="443"/>
      <c r="NDE13" s="443"/>
      <c r="NDF13" s="443"/>
      <c r="NDG13" s="443"/>
      <c r="NDH13" s="443"/>
      <c r="NDI13" s="443"/>
      <c r="NDJ13" s="443"/>
      <c r="NDK13" s="443"/>
      <c r="NDL13" s="443"/>
      <c r="NDM13" s="443"/>
      <c r="NDN13" s="443"/>
      <c r="NDO13" s="443"/>
      <c r="NDP13" s="443"/>
      <c r="NDQ13" s="443"/>
      <c r="NDR13" s="443"/>
      <c r="NDS13" s="443"/>
      <c r="NDT13" s="443"/>
      <c r="NDU13" s="443"/>
      <c r="NDV13" s="443"/>
      <c r="NDW13" s="443"/>
      <c r="NDX13" s="443"/>
      <c r="NDY13" s="443"/>
      <c r="NDZ13" s="443"/>
      <c r="NEA13" s="443"/>
      <c r="NEB13" s="443"/>
      <c r="NEC13" s="443"/>
      <c r="NED13" s="443"/>
      <c r="NEE13" s="443"/>
      <c r="NEF13" s="443"/>
      <c r="NEG13" s="443"/>
      <c r="NEH13" s="443"/>
      <c r="NEI13" s="443"/>
      <c r="NEJ13" s="443"/>
      <c r="NEK13" s="443"/>
      <c r="NEL13" s="443"/>
      <c r="NEM13" s="443"/>
      <c r="NEN13" s="443"/>
      <c r="NEO13" s="443"/>
      <c r="NEP13" s="443"/>
      <c r="NEQ13" s="443"/>
      <c r="NER13" s="443"/>
      <c r="NES13" s="443"/>
      <c r="NET13" s="443"/>
      <c r="NEU13" s="443"/>
      <c r="NEV13" s="443"/>
      <c r="NEW13" s="443"/>
      <c r="NEX13" s="443"/>
      <c r="NEY13" s="443"/>
      <c r="NEZ13" s="443"/>
      <c r="NFA13" s="443"/>
      <c r="NFB13" s="443"/>
      <c r="NFC13" s="443"/>
      <c r="NFD13" s="443"/>
      <c r="NFE13" s="443"/>
      <c r="NFF13" s="443"/>
      <c r="NFG13" s="443"/>
      <c r="NFH13" s="443"/>
      <c r="NFI13" s="443"/>
      <c r="NFJ13" s="443"/>
      <c r="NFK13" s="443"/>
      <c r="NFL13" s="443"/>
      <c r="NFM13" s="443"/>
      <c r="NFN13" s="443"/>
      <c r="NFO13" s="443"/>
      <c r="NFP13" s="443"/>
      <c r="NFQ13" s="443"/>
      <c r="NFR13" s="443"/>
      <c r="NFS13" s="443"/>
      <c r="NFT13" s="443"/>
      <c r="NFU13" s="443"/>
      <c r="NFV13" s="443"/>
      <c r="NFW13" s="443"/>
      <c r="NFX13" s="443"/>
      <c r="NFY13" s="443"/>
      <c r="NFZ13" s="443"/>
      <c r="NGA13" s="443"/>
      <c r="NGB13" s="443"/>
      <c r="NGC13" s="443"/>
      <c r="NGD13" s="443"/>
      <c r="NGE13" s="443"/>
      <c r="NGF13" s="443"/>
      <c r="NGG13" s="443"/>
      <c r="NGH13" s="443"/>
      <c r="NGI13" s="443"/>
      <c r="NGJ13" s="443"/>
      <c r="NGK13" s="443"/>
      <c r="NGL13" s="443"/>
      <c r="NGM13" s="443"/>
      <c r="NGN13" s="443"/>
      <c r="NGO13" s="443"/>
      <c r="NGP13" s="443"/>
      <c r="NGQ13" s="443"/>
      <c r="NGR13" s="443"/>
      <c r="NGS13" s="443"/>
      <c r="NGT13" s="443"/>
      <c r="NGU13" s="443"/>
      <c r="NGV13" s="443"/>
      <c r="NGW13" s="443"/>
      <c r="NGX13" s="443"/>
      <c r="NGY13" s="443"/>
      <c r="NGZ13" s="443"/>
      <c r="NHA13" s="443"/>
      <c r="NHB13" s="443"/>
      <c r="NHC13" s="443"/>
      <c r="NHD13" s="443"/>
      <c r="NHE13" s="443"/>
      <c r="NHF13" s="443"/>
      <c r="NHG13" s="443"/>
      <c r="NHH13" s="443"/>
      <c r="NHI13" s="443"/>
      <c r="NHJ13" s="443"/>
      <c r="NHK13" s="443"/>
      <c r="NHL13" s="443"/>
      <c r="NHM13" s="443"/>
      <c r="NHN13" s="443"/>
      <c r="NHO13" s="443"/>
      <c r="NHP13" s="443"/>
      <c r="NHQ13" s="443"/>
      <c r="NHR13" s="443"/>
      <c r="NHS13" s="443"/>
      <c r="NHT13" s="443"/>
      <c r="NHU13" s="443"/>
      <c r="NHV13" s="443"/>
      <c r="NHW13" s="443"/>
      <c r="NHX13" s="443"/>
      <c r="NHY13" s="443"/>
      <c r="NHZ13" s="443"/>
      <c r="NIA13" s="443"/>
      <c r="NIB13" s="443"/>
      <c r="NIC13" s="443"/>
      <c r="NID13" s="443"/>
      <c r="NIE13" s="443"/>
      <c r="NIF13" s="443"/>
      <c r="NIG13" s="443"/>
      <c r="NIH13" s="443"/>
      <c r="NII13" s="443"/>
      <c r="NIJ13" s="443"/>
      <c r="NIK13" s="443"/>
      <c r="NIL13" s="443"/>
      <c r="NIM13" s="443"/>
      <c r="NIN13" s="443"/>
      <c r="NIO13" s="443"/>
      <c r="NIP13" s="443"/>
      <c r="NIQ13" s="443"/>
      <c r="NIR13" s="443"/>
      <c r="NIS13" s="443"/>
      <c r="NIT13" s="443"/>
      <c r="NIU13" s="443"/>
      <c r="NIV13" s="443"/>
      <c r="NIW13" s="443"/>
      <c r="NIX13" s="443"/>
      <c r="NIY13" s="443"/>
      <c r="NIZ13" s="443"/>
      <c r="NJA13" s="443"/>
      <c r="NJB13" s="443"/>
      <c r="NJC13" s="443"/>
      <c r="NJD13" s="443"/>
      <c r="NJE13" s="443"/>
      <c r="NJF13" s="443"/>
      <c r="NJG13" s="443"/>
      <c r="NJH13" s="443"/>
      <c r="NJI13" s="443"/>
      <c r="NJJ13" s="443"/>
      <c r="NJK13" s="443"/>
      <c r="NJL13" s="443"/>
      <c r="NJM13" s="443"/>
      <c r="NJN13" s="443"/>
      <c r="NJO13" s="443"/>
      <c r="NJP13" s="443"/>
      <c r="NJQ13" s="443"/>
      <c r="NJR13" s="443"/>
      <c r="NJS13" s="443"/>
      <c r="NJT13" s="443"/>
      <c r="NJU13" s="443"/>
      <c r="NJV13" s="443"/>
      <c r="NJW13" s="443"/>
      <c r="NJX13" s="443"/>
      <c r="NJY13" s="443"/>
      <c r="NJZ13" s="443"/>
      <c r="NKA13" s="443"/>
      <c r="NKB13" s="443"/>
      <c r="NKC13" s="443"/>
      <c r="NKD13" s="443"/>
      <c r="NKE13" s="443"/>
      <c r="NKF13" s="443"/>
      <c r="NKG13" s="443"/>
      <c r="NKH13" s="443"/>
      <c r="NKI13" s="443"/>
      <c r="NKJ13" s="443"/>
      <c r="NKK13" s="443"/>
      <c r="NKL13" s="443"/>
      <c r="NKM13" s="443"/>
      <c r="NKN13" s="443"/>
      <c r="NKO13" s="443"/>
      <c r="NKP13" s="443"/>
      <c r="NKQ13" s="443"/>
      <c r="NKR13" s="443"/>
      <c r="NKS13" s="443"/>
      <c r="NKT13" s="443"/>
      <c r="NKU13" s="443"/>
      <c r="NKV13" s="443"/>
      <c r="NKW13" s="443"/>
      <c r="NKX13" s="443"/>
      <c r="NKY13" s="443"/>
      <c r="NKZ13" s="443"/>
      <c r="NLA13" s="443"/>
      <c r="NLB13" s="443"/>
      <c r="NLC13" s="443"/>
      <c r="NLD13" s="443"/>
      <c r="NLE13" s="443"/>
      <c r="NLF13" s="443"/>
      <c r="NLG13" s="443"/>
      <c r="NLH13" s="443"/>
      <c r="NLI13" s="443"/>
      <c r="NLJ13" s="443"/>
      <c r="NLK13" s="443"/>
      <c r="NLL13" s="443"/>
      <c r="NLM13" s="443"/>
      <c r="NLN13" s="443"/>
      <c r="NLO13" s="443"/>
      <c r="NLP13" s="443"/>
      <c r="NLQ13" s="443"/>
      <c r="NLR13" s="443"/>
      <c r="NLS13" s="443"/>
      <c r="NLT13" s="443"/>
      <c r="NLU13" s="443"/>
      <c r="NLV13" s="443"/>
      <c r="NLW13" s="443"/>
      <c r="NLX13" s="443"/>
      <c r="NLY13" s="443"/>
      <c r="NLZ13" s="443"/>
      <c r="NMA13" s="443"/>
      <c r="NMB13" s="443"/>
      <c r="NMC13" s="443"/>
      <c r="NMD13" s="443"/>
      <c r="NME13" s="443"/>
      <c r="NMF13" s="443"/>
      <c r="NMG13" s="443"/>
      <c r="NMH13" s="443"/>
      <c r="NMI13" s="443"/>
      <c r="NMJ13" s="443"/>
      <c r="NMK13" s="443"/>
      <c r="NML13" s="443"/>
      <c r="NMM13" s="443"/>
      <c r="NMN13" s="443"/>
      <c r="NMO13" s="443"/>
      <c r="NMP13" s="443"/>
      <c r="NMQ13" s="443"/>
      <c r="NMR13" s="443"/>
      <c r="NMS13" s="443"/>
      <c r="NMT13" s="443"/>
      <c r="NMU13" s="443"/>
      <c r="NMV13" s="443"/>
      <c r="NMW13" s="443"/>
      <c r="NMX13" s="443"/>
      <c r="NMY13" s="443"/>
      <c r="NMZ13" s="443"/>
      <c r="NNA13" s="443"/>
      <c r="NNB13" s="443"/>
      <c r="NNC13" s="443"/>
      <c r="NND13" s="443"/>
      <c r="NNE13" s="443"/>
      <c r="NNF13" s="443"/>
      <c r="NNG13" s="443"/>
      <c r="NNH13" s="443"/>
      <c r="NNI13" s="443"/>
      <c r="NNJ13" s="443"/>
      <c r="NNK13" s="443"/>
      <c r="NNL13" s="443"/>
      <c r="NNM13" s="443"/>
      <c r="NNN13" s="443"/>
      <c r="NNO13" s="443"/>
      <c r="NNP13" s="443"/>
      <c r="NNQ13" s="443"/>
      <c r="NNR13" s="443"/>
      <c r="NNS13" s="443"/>
      <c r="NNT13" s="443"/>
      <c r="NNU13" s="443"/>
      <c r="NNV13" s="443"/>
      <c r="NNW13" s="443"/>
      <c r="NNX13" s="443"/>
      <c r="NNY13" s="443"/>
      <c r="NNZ13" s="443"/>
      <c r="NOA13" s="443"/>
      <c r="NOB13" s="443"/>
      <c r="NOC13" s="443"/>
      <c r="NOD13" s="443"/>
      <c r="NOE13" s="443"/>
      <c r="NOF13" s="443"/>
      <c r="NOG13" s="443"/>
      <c r="NOH13" s="443"/>
      <c r="NOI13" s="443"/>
      <c r="NOJ13" s="443"/>
      <c r="NOK13" s="443"/>
      <c r="NOL13" s="443"/>
      <c r="NOM13" s="443"/>
      <c r="NON13" s="443"/>
      <c r="NOO13" s="443"/>
      <c r="NOP13" s="443"/>
      <c r="NOQ13" s="443"/>
      <c r="NOR13" s="443"/>
      <c r="NOS13" s="443"/>
      <c r="NOT13" s="443"/>
      <c r="NOU13" s="443"/>
      <c r="NOV13" s="443"/>
      <c r="NOW13" s="443"/>
      <c r="NOX13" s="443"/>
      <c r="NOY13" s="443"/>
      <c r="NOZ13" s="443"/>
      <c r="NPA13" s="443"/>
      <c r="NPB13" s="443"/>
      <c r="NPC13" s="443"/>
      <c r="NPD13" s="443"/>
      <c r="NPE13" s="443"/>
      <c r="NPF13" s="443"/>
      <c r="NPG13" s="443"/>
      <c r="NPH13" s="443"/>
      <c r="NPI13" s="443"/>
      <c r="NPJ13" s="443"/>
      <c r="NPK13" s="443"/>
      <c r="NPL13" s="443"/>
      <c r="NPM13" s="443"/>
      <c r="NPN13" s="443"/>
      <c r="NPO13" s="443"/>
      <c r="NPP13" s="443"/>
      <c r="NPQ13" s="443"/>
      <c r="NPR13" s="443"/>
      <c r="NPS13" s="443"/>
      <c r="NPT13" s="443"/>
      <c r="NPU13" s="443"/>
      <c r="NPV13" s="443"/>
      <c r="NPW13" s="443"/>
      <c r="NPX13" s="443"/>
      <c r="NPY13" s="443"/>
      <c r="NPZ13" s="443"/>
      <c r="NQA13" s="443"/>
      <c r="NQB13" s="443"/>
      <c r="NQC13" s="443"/>
      <c r="NQD13" s="443"/>
      <c r="NQE13" s="443"/>
      <c r="NQF13" s="443"/>
      <c r="NQG13" s="443"/>
      <c r="NQH13" s="443"/>
      <c r="NQI13" s="443"/>
      <c r="NQJ13" s="443"/>
      <c r="NQK13" s="443"/>
      <c r="NQL13" s="443"/>
      <c r="NQM13" s="443"/>
      <c r="NQN13" s="443"/>
      <c r="NQO13" s="443"/>
      <c r="NQP13" s="443"/>
      <c r="NQQ13" s="443"/>
      <c r="NQR13" s="443"/>
      <c r="NQS13" s="443"/>
      <c r="NQT13" s="443"/>
      <c r="NQU13" s="443"/>
      <c r="NQV13" s="443"/>
      <c r="NQW13" s="443"/>
      <c r="NQX13" s="443"/>
      <c r="NQY13" s="443"/>
      <c r="NQZ13" s="443"/>
      <c r="NRA13" s="443"/>
      <c r="NRB13" s="443"/>
      <c r="NRC13" s="443"/>
      <c r="NRD13" s="443"/>
      <c r="NRE13" s="443"/>
      <c r="NRF13" s="443"/>
      <c r="NRG13" s="443"/>
      <c r="NRH13" s="443"/>
      <c r="NRI13" s="443"/>
      <c r="NRJ13" s="443"/>
      <c r="NRK13" s="443"/>
      <c r="NRL13" s="443"/>
      <c r="NRM13" s="443"/>
      <c r="NRN13" s="443"/>
      <c r="NRO13" s="443"/>
      <c r="NRP13" s="443"/>
      <c r="NRQ13" s="443"/>
      <c r="NRR13" s="443"/>
      <c r="NRS13" s="443"/>
      <c r="NRT13" s="443"/>
      <c r="NRU13" s="443"/>
      <c r="NRV13" s="443"/>
      <c r="NRW13" s="443"/>
      <c r="NRX13" s="443"/>
      <c r="NRY13" s="443"/>
      <c r="NRZ13" s="443"/>
      <c r="NSA13" s="443"/>
      <c r="NSB13" s="443"/>
      <c r="NSC13" s="443"/>
      <c r="NSD13" s="443"/>
      <c r="NSE13" s="443"/>
      <c r="NSF13" s="443"/>
      <c r="NSG13" s="443"/>
      <c r="NSH13" s="443"/>
      <c r="NSI13" s="443"/>
      <c r="NSJ13" s="443"/>
      <c r="NSK13" s="443"/>
      <c r="NSL13" s="443"/>
      <c r="NSM13" s="443"/>
      <c r="NSN13" s="443"/>
      <c r="NSO13" s="443"/>
      <c r="NSP13" s="443"/>
      <c r="NSQ13" s="443"/>
      <c r="NSR13" s="443"/>
      <c r="NSS13" s="443"/>
      <c r="NST13" s="443"/>
      <c r="NSU13" s="443"/>
      <c r="NSV13" s="443"/>
      <c r="NSW13" s="443"/>
      <c r="NSX13" s="443"/>
      <c r="NSY13" s="443"/>
      <c r="NSZ13" s="443"/>
      <c r="NTA13" s="443"/>
      <c r="NTB13" s="443"/>
      <c r="NTC13" s="443"/>
      <c r="NTD13" s="443"/>
      <c r="NTE13" s="443"/>
      <c r="NTF13" s="443"/>
      <c r="NTG13" s="443"/>
      <c r="NTH13" s="443"/>
      <c r="NTI13" s="443"/>
      <c r="NTJ13" s="443"/>
      <c r="NTK13" s="443"/>
      <c r="NTL13" s="443"/>
      <c r="NTM13" s="443"/>
      <c r="NTN13" s="443"/>
      <c r="NTO13" s="443"/>
      <c r="NTP13" s="443"/>
      <c r="NTQ13" s="443"/>
      <c r="NTR13" s="443"/>
      <c r="NTS13" s="443"/>
      <c r="NTT13" s="443"/>
      <c r="NTU13" s="443"/>
      <c r="NTV13" s="443"/>
      <c r="NTW13" s="443"/>
      <c r="NTX13" s="443"/>
      <c r="NTY13" s="443"/>
      <c r="NTZ13" s="443"/>
      <c r="NUA13" s="443"/>
      <c r="NUB13" s="443"/>
      <c r="NUC13" s="443"/>
      <c r="NUD13" s="443"/>
      <c r="NUE13" s="443"/>
      <c r="NUF13" s="443"/>
      <c r="NUG13" s="443"/>
      <c r="NUH13" s="443"/>
      <c r="NUI13" s="443"/>
      <c r="NUJ13" s="443"/>
      <c r="NUK13" s="443"/>
      <c r="NUL13" s="443"/>
      <c r="NUM13" s="443"/>
      <c r="NUN13" s="443"/>
      <c r="NUO13" s="443"/>
      <c r="NUP13" s="443"/>
      <c r="NUQ13" s="443"/>
      <c r="NUR13" s="443"/>
      <c r="NUS13" s="443"/>
      <c r="NUT13" s="443"/>
      <c r="NUU13" s="443"/>
      <c r="NUV13" s="443"/>
      <c r="NUW13" s="443"/>
      <c r="NUX13" s="443"/>
      <c r="NUY13" s="443"/>
      <c r="NUZ13" s="443"/>
      <c r="NVA13" s="443"/>
      <c r="NVB13" s="443"/>
      <c r="NVC13" s="443"/>
      <c r="NVD13" s="443"/>
      <c r="NVE13" s="443"/>
      <c r="NVF13" s="443"/>
      <c r="NVG13" s="443"/>
      <c r="NVH13" s="443"/>
      <c r="NVI13" s="443"/>
      <c r="NVJ13" s="443"/>
      <c r="NVK13" s="443"/>
      <c r="NVL13" s="443"/>
      <c r="NVM13" s="443"/>
      <c r="NVN13" s="443"/>
      <c r="NVO13" s="443"/>
      <c r="NVP13" s="443"/>
      <c r="NVQ13" s="443"/>
      <c r="NVR13" s="443"/>
      <c r="NVS13" s="443"/>
      <c r="NVT13" s="443"/>
      <c r="NVU13" s="443"/>
      <c r="NVV13" s="443"/>
      <c r="NVW13" s="443"/>
      <c r="NVX13" s="443"/>
      <c r="NVY13" s="443"/>
      <c r="NVZ13" s="443"/>
      <c r="NWA13" s="443"/>
      <c r="NWB13" s="443"/>
      <c r="NWC13" s="443"/>
      <c r="NWD13" s="443"/>
      <c r="NWE13" s="443"/>
      <c r="NWF13" s="443"/>
      <c r="NWG13" s="443"/>
      <c r="NWH13" s="443"/>
      <c r="NWI13" s="443"/>
      <c r="NWJ13" s="443"/>
      <c r="NWK13" s="443"/>
      <c r="NWL13" s="443"/>
      <c r="NWM13" s="443"/>
      <c r="NWN13" s="443"/>
      <c r="NWO13" s="443"/>
      <c r="NWP13" s="443"/>
      <c r="NWQ13" s="443"/>
      <c r="NWR13" s="443"/>
      <c r="NWS13" s="443"/>
      <c r="NWT13" s="443"/>
      <c r="NWU13" s="443"/>
      <c r="NWV13" s="443"/>
      <c r="NWW13" s="443"/>
      <c r="NWX13" s="443"/>
      <c r="NWY13" s="443"/>
      <c r="NWZ13" s="443"/>
      <c r="NXA13" s="443"/>
      <c r="NXB13" s="443"/>
      <c r="NXC13" s="443"/>
      <c r="NXD13" s="443"/>
      <c r="NXE13" s="443"/>
      <c r="NXF13" s="443"/>
      <c r="NXG13" s="443"/>
      <c r="NXH13" s="443"/>
      <c r="NXI13" s="443"/>
      <c r="NXJ13" s="443"/>
      <c r="NXK13" s="443"/>
      <c r="NXL13" s="443"/>
      <c r="NXM13" s="443"/>
      <c r="NXN13" s="443"/>
      <c r="NXO13" s="443"/>
      <c r="NXP13" s="443"/>
      <c r="NXQ13" s="443"/>
      <c r="NXR13" s="443"/>
      <c r="NXS13" s="443"/>
      <c r="NXT13" s="443"/>
      <c r="NXU13" s="443"/>
      <c r="NXV13" s="443"/>
      <c r="NXW13" s="443"/>
      <c r="NXX13" s="443"/>
      <c r="NXY13" s="443"/>
      <c r="NXZ13" s="443"/>
      <c r="NYA13" s="443"/>
      <c r="NYB13" s="443"/>
      <c r="NYC13" s="443"/>
      <c r="NYD13" s="443"/>
      <c r="NYE13" s="443"/>
      <c r="NYF13" s="443"/>
      <c r="NYG13" s="443"/>
      <c r="NYH13" s="443"/>
      <c r="NYI13" s="443"/>
      <c r="NYJ13" s="443"/>
      <c r="NYK13" s="443"/>
      <c r="NYL13" s="443"/>
      <c r="NYM13" s="443"/>
      <c r="NYN13" s="443"/>
      <c r="NYO13" s="443"/>
      <c r="NYP13" s="443"/>
      <c r="NYQ13" s="443"/>
      <c r="NYR13" s="443"/>
      <c r="NYS13" s="443"/>
      <c r="NYT13" s="443"/>
      <c r="NYU13" s="443"/>
      <c r="NYV13" s="443"/>
      <c r="NYW13" s="443"/>
      <c r="NYX13" s="443"/>
      <c r="NYY13" s="443"/>
      <c r="NYZ13" s="443"/>
      <c r="NZA13" s="443"/>
      <c r="NZB13" s="443"/>
      <c r="NZC13" s="443"/>
      <c r="NZD13" s="443"/>
      <c r="NZE13" s="443"/>
      <c r="NZF13" s="443"/>
      <c r="NZG13" s="443"/>
      <c r="NZH13" s="443"/>
      <c r="NZI13" s="443"/>
      <c r="NZJ13" s="443"/>
      <c r="NZK13" s="443"/>
      <c r="NZL13" s="443"/>
      <c r="NZM13" s="443"/>
      <c r="NZN13" s="443"/>
      <c r="NZO13" s="443"/>
      <c r="NZP13" s="443"/>
      <c r="NZQ13" s="443"/>
      <c r="NZR13" s="443"/>
      <c r="NZS13" s="443"/>
      <c r="NZT13" s="443"/>
      <c r="NZU13" s="443"/>
      <c r="NZV13" s="443"/>
      <c r="NZW13" s="443"/>
      <c r="NZX13" s="443"/>
      <c r="NZY13" s="443"/>
      <c r="NZZ13" s="443"/>
      <c r="OAA13" s="443"/>
      <c r="OAB13" s="443"/>
      <c r="OAC13" s="443"/>
      <c r="OAD13" s="443"/>
      <c r="OAE13" s="443"/>
      <c r="OAF13" s="443"/>
      <c r="OAG13" s="443"/>
      <c r="OAH13" s="443"/>
      <c r="OAI13" s="443"/>
      <c r="OAJ13" s="443"/>
      <c r="OAK13" s="443"/>
      <c r="OAL13" s="443"/>
      <c r="OAM13" s="443"/>
      <c r="OAN13" s="443"/>
      <c r="OAO13" s="443"/>
      <c r="OAP13" s="443"/>
      <c r="OAQ13" s="443"/>
      <c r="OAR13" s="443"/>
      <c r="OAS13" s="443"/>
      <c r="OAT13" s="443"/>
      <c r="OAU13" s="443"/>
      <c r="OAV13" s="443"/>
      <c r="OAW13" s="443"/>
      <c r="OAX13" s="443"/>
      <c r="OAY13" s="443"/>
      <c r="OAZ13" s="443"/>
      <c r="OBA13" s="443"/>
      <c r="OBB13" s="443"/>
      <c r="OBC13" s="443"/>
      <c r="OBD13" s="443"/>
      <c r="OBE13" s="443"/>
      <c r="OBF13" s="443"/>
      <c r="OBG13" s="443"/>
      <c r="OBH13" s="443"/>
      <c r="OBI13" s="443"/>
      <c r="OBJ13" s="443"/>
      <c r="OBK13" s="443"/>
      <c r="OBL13" s="443"/>
      <c r="OBM13" s="443"/>
      <c r="OBN13" s="443"/>
      <c r="OBO13" s="443"/>
      <c r="OBP13" s="443"/>
      <c r="OBQ13" s="443"/>
      <c r="OBR13" s="443"/>
      <c r="OBS13" s="443"/>
      <c r="OBT13" s="443"/>
      <c r="OBU13" s="443"/>
      <c r="OBV13" s="443"/>
      <c r="OBW13" s="443"/>
      <c r="OBX13" s="443"/>
      <c r="OBY13" s="443"/>
      <c r="OBZ13" s="443"/>
      <c r="OCA13" s="443"/>
      <c r="OCB13" s="443"/>
      <c r="OCC13" s="443"/>
      <c r="OCD13" s="443"/>
      <c r="OCE13" s="443"/>
      <c r="OCF13" s="443"/>
      <c r="OCG13" s="443"/>
      <c r="OCH13" s="443"/>
      <c r="OCI13" s="443"/>
      <c r="OCJ13" s="443"/>
      <c r="OCK13" s="443"/>
      <c r="OCL13" s="443"/>
      <c r="OCM13" s="443"/>
      <c r="OCN13" s="443"/>
      <c r="OCO13" s="443"/>
      <c r="OCP13" s="443"/>
      <c r="OCQ13" s="443"/>
      <c r="OCR13" s="443"/>
      <c r="OCS13" s="443"/>
      <c r="OCT13" s="443"/>
      <c r="OCU13" s="443"/>
      <c r="OCV13" s="443"/>
      <c r="OCW13" s="443"/>
      <c r="OCX13" s="443"/>
      <c r="OCY13" s="443"/>
      <c r="OCZ13" s="443"/>
      <c r="ODA13" s="443"/>
      <c r="ODB13" s="443"/>
      <c r="ODC13" s="443"/>
      <c r="ODD13" s="443"/>
      <c r="ODE13" s="443"/>
      <c r="ODF13" s="443"/>
      <c r="ODG13" s="443"/>
      <c r="ODH13" s="443"/>
      <c r="ODI13" s="443"/>
      <c r="ODJ13" s="443"/>
      <c r="ODK13" s="443"/>
      <c r="ODL13" s="443"/>
      <c r="ODM13" s="443"/>
      <c r="ODN13" s="443"/>
      <c r="ODO13" s="443"/>
      <c r="ODP13" s="443"/>
      <c r="ODQ13" s="443"/>
      <c r="ODR13" s="443"/>
      <c r="ODS13" s="443"/>
      <c r="ODT13" s="443"/>
      <c r="ODU13" s="443"/>
      <c r="ODV13" s="443"/>
      <c r="ODW13" s="443"/>
      <c r="ODX13" s="443"/>
      <c r="ODY13" s="443"/>
      <c r="ODZ13" s="443"/>
      <c r="OEA13" s="443"/>
      <c r="OEB13" s="443"/>
      <c r="OEC13" s="443"/>
      <c r="OED13" s="443"/>
      <c r="OEE13" s="443"/>
      <c r="OEF13" s="443"/>
      <c r="OEG13" s="443"/>
      <c r="OEH13" s="443"/>
      <c r="OEI13" s="443"/>
      <c r="OEJ13" s="443"/>
      <c r="OEK13" s="443"/>
      <c r="OEL13" s="443"/>
      <c r="OEM13" s="443"/>
      <c r="OEN13" s="443"/>
      <c r="OEO13" s="443"/>
      <c r="OEP13" s="443"/>
      <c r="OEQ13" s="443"/>
      <c r="OER13" s="443"/>
      <c r="OES13" s="443"/>
      <c r="OET13" s="443"/>
      <c r="OEU13" s="443"/>
      <c r="OEV13" s="443"/>
      <c r="OEW13" s="443"/>
      <c r="OEX13" s="443"/>
      <c r="OEY13" s="443"/>
      <c r="OEZ13" s="443"/>
      <c r="OFA13" s="443"/>
      <c r="OFB13" s="443"/>
      <c r="OFC13" s="443"/>
      <c r="OFD13" s="443"/>
      <c r="OFE13" s="443"/>
      <c r="OFF13" s="443"/>
      <c r="OFG13" s="443"/>
      <c r="OFH13" s="443"/>
      <c r="OFI13" s="443"/>
      <c r="OFJ13" s="443"/>
      <c r="OFK13" s="443"/>
      <c r="OFL13" s="443"/>
      <c r="OFM13" s="443"/>
      <c r="OFN13" s="443"/>
      <c r="OFO13" s="443"/>
      <c r="OFP13" s="443"/>
      <c r="OFQ13" s="443"/>
      <c r="OFR13" s="443"/>
      <c r="OFS13" s="443"/>
      <c r="OFT13" s="443"/>
      <c r="OFU13" s="443"/>
      <c r="OFV13" s="443"/>
      <c r="OFW13" s="443"/>
      <c r="OFX13" s="443"/>
      <c r="OFY13" s="443"/>
      <c r="OFZ13" s="443"/>
      <c r="OGA13" s="443"/>
      <c r="OGB13" s="443"/>
      <c r="OGC13" s="443"/>
      <c r="OGD13" s="443"/>
      <c r="OGE13" s="443"/>
      <c r="OGF13" s="443"/>
      <c r="OGG13" s="443"/>
      <c r="OGH13" s="443"/>
      <c r="OGI13" s="443"/>
      <c r="OGJ13" s="443"/>
      <c r="OGK13" s="443"/>
      <c r="OGL13" s="443"/>
      <c r="OGM13" s="443"/>
      <c r="OGN13" s="443"/>
      <c r="OGO13" s="443"/>
      <c r="OGP13" s="443"/>
      <c r="OGQ13" s="443"/>
      <c r="OGR13" s="443"/>
      <c r="OGS13" s="443"/>
      <c r="OGT13" s="443"/>
      <c r="OGU13" s="443"/>
      <c r="OGV13" s="443"/>
      <c r="OGW13" s="443"/>
      <c r="OGX13" s="443"/>
      <c r="OGY13" s="443"/>
      <c r="OGZ13" s="443"/>
      <c r="OHA13" s="443"/>
      <c r="OHB13" s="443"/>
      <c r="OHC13" s="443"/>
      <c r="OHD13" s="443"/>
      <c r="OHE13" s="443"/>
      <c r="OHF13" s="443"/>
      <c r="OHG13" s="443"/>
      <c r="OHH13" s="443"/>
      <c r="OHI13" s="443"/>
      <c r="OHJ13" s="443"/>
      <c r="OHK13" s="443"/>
      <c r="OHL13" s="443"/>
      <c r="OHM13" s="443"/>
      <c r="OHN13" s="443"/>
      <c r="OHO13" s="443"/>
      <c r="OHP13" s="443"/>
      <c r="OHQ13" s="443"/>
      <c r="OHR13" s="443"/>
      <c r="OHS13" s="443"/>
      <c r="OHT13" s="443"/>
      <c r="OHU13" s="443"/>
      <c r="OHV13" s="443"/>
      <c r="OHW13" s="443"/>
      <c r="OHX13" s="443"/>
      <c r="OHY13" s="443"/>
      <c r="OHZ13" s="443"/>
      <c r="OIA13" s="443"/>
      <c r="OIB13" s="443"/>
      <c r="OIC13" s="443"/>
      <c r="OID13" s="443"/>
      <c r="OIE13" s="443"/>
      <c r="OIF13" s="443"/>
      <c r="OIG13" s="443"/>
      <c r="OIH13" s="443"/>
      <c r="OII13" s="443"/>
      <c r="OIJ13" s="443"/>
      <c r="OIK13" s="443"/>
      <c r="OIL13" s="443"/>
      <c r="OIM13" s="443"/>
      <c r="OIN13" s="443"/>
      <c r="OIO13" s="443"/>
      <c r="OIP13" s="443"/>
      <c r="OIQ13" s="443"/>
      <c r="OIR13" s="443"/>
      <c r="OIS13" s="443"/>
      <c r="OIT13" s="443"/>
      <c r="OIU13" s="443"/>
      <c r="OIV13" s="443"/>
      <c r="OIW13" s="443"/>
      <c r="OIX13" s="443"/>
      <c r="OIY13" s="443"/>
      <c r="OIZ13" s="443"/>
      <c r="OJA13" s="443"/>
      <c r="OJB13" s="443"/>
      <c r="OJC13" s="443"/>
      <c r="OJD13" s="443"/>
      <c r="OJE13" s="443"/>
      <c r="OJF13" s="443"/>
      <c r="OJG13" s="443"/>
      <c r="OJH13" s="443"/>
      <c r="OJI13" s="443"/>
      <c r="OJJ13" s="443"/>
      <c r="OJK13" s="443"/>
      <c r="OJL13" s="443"/>
      <c r="OJM13" s="443"/>
      <c r="OJN13" s="443"/>
      <c r="OJO13" s="443"/>
      <c r="OJP13" s="443"/>
      <c r="OJQ13" s="443"/>
      <c r="OJR13" s="443"/>
      <c r="OJS13" s="443"/>
      <c r="OJT13" s="443"/>
      <c r="OJU13" s="443"/>
      <c r="OJV13" s="443"/>
      <c r="OJW13" s="443"/>
      <c r="OJX13" s="443"/>
      <c r="OJY13" s="443"/>
      <c r="OJZ13" s="443"/>
      <c r="OKA13" s="443"/>
      <c r="OKB13" s="443"/>
      <c r="OKC13" s="443"/>
      <c r="OKD13" s="443"/>
      <c r="OKE13" s="443"/>
      <c r="OKF13" s="443"/>
      <c r="OKG13" s="443"/>
      <c r="OKH13" s="443"/>
      <c r="OKI13" s="443"/>
      <c r="OKJ13" s="443"/>
      <c r="OKK13" s="443"/>
      <c r="OKL13" s="443"/>
      <c r="OKM13" s="443"/>
      <c r="OKN13" s="443"/>
      <c r="OKO13" s="443"/>
      <c r="OKP13" s="443"/>
      <c r="OKQ13" s="443"/>
      <c r="OKR13" s="443"/>
      <c r="OKS13" s="443"/>
      <c r="OKT13" s="443"/>
      <c r="OKU13" s="443"/>
      <c r="OKV13" s="443"/>
      <c r="OKW13" s="443"/>
      <c r="OKX13" s="443"/>
      <c r="OKY13" s="443"/>
      <c r="OKZ13" s="443"/>
      <c r="OLA13" s="443"/>
      <c r="OLB13" s="443"/>
      <c r="OLC13" s="443"/>
      <c r="OLD13" s="443"/>
      <c r="OLE13" s="443"/>
      <c r="OLF13" s="443"/>
      <c r="OLG13" s="443"/>
      <c r="OLH13" s="443"/>
      <c r="OLI13" s="443"/>
      <c r="OLJ13" s="443"/>
      <c r="OLK13" s="443"/>
      <c r="OLL13" s="443"/>
      <c r="OLM13" s="443"/>
      <c r="OLN13" s="443"/>
      <c r="OLO13" s="443"/>
      <c r="OLP13" s="443"/>
      <c r="OLQ13" s="443"/>
      <c r="OLR13" s="443"/>
      <c r="OLS13" s="443"/>
      <c r="OLT13" s="443"/>
      <c r="OLU13" s="443"/>
      <c r="OLV13" s="443"/>
      <c r="OLW13" s="443"/>
      <c r="OLX13" s="443"/>
      <c r="OLY13" s="443"/>
      <c r="OLZ13" s="443"/>
      <c r="OMA13" s="443"/>
      <c r="OMB13" s="443"/>
      <c r="OMC13" s="443"/>
      <c r="OMD13" s="443"/>
      <c r="OME13" s="443"/>
      <c r="OMF13" s="443"/>
      <c r="OMG13" s="443"/>
      <c r="OMH13" s="443"/>
      <c r="OMI13" s="443"/>
      <c r="OMJ13" s="443"/>
      <c r="OMK13" s="443"/>
      <c r="OML13" s="443"/>
      <c r="OMM13" s="443"/>
      <c r="OMN13" s="443"/>
      <c r="OMO13" s="443"/>
      <c r="OMP13" s="443"/>
      <c r="OMQ13" s="443"/>
      <c r="OMR13" s="443"/>
      <c r="OMS13" s="443"/>
      <c r="OMT13" s="443"/>
      <c r="OMU13" s="443"/>
      <c r="OMV13" s="443"/>
      <c r="OMW13" s="443"/>
      <c r="OMX13" s="443"/>
      <c r="OMY13" s="443"/>
      <c r="OMZ13" s="443"/>
      <c r="ONA13" s="443"/>
      <c r="ONB13" s="443"/>
      <c r="ONC13" s="443"/>
      <c r="OND13" s="443"/>
      <c r="ONE13" s="443"/>
      <c r="ONF13" s="443"/>
      <c r="ONG13" s="443"/>
      <c r="ONH13" s="443"/>
      <c r="ONI13" s="443"/>
      <c r="ONJ13" s="443"/>
      <c r="ONK13" s="443"/>
      <c r="ONL13" s="443"/>
      <c r="ONM13" s="443"/>
      <c r="ONN13" s="443"/>
      <c r="ONO13" s="443"/>
      <c r="ONP13" s="443"/>
      <c r="ONQ13" s="443"/>
      <c r="ONR13" s="443"/>
      <c r="ONS13" s="443"/>
      <c r="ONT13" s="443"/>
      <c r="ONU13" s="443"/>
      <c r="ONV13" s="443"/>
      <c r="ONW13" s="443"/>
      <c r="ONX13" s="443"/>
      <c r="ONY13" s="443"/>
      <c r="ONZ13" s="443"/>
      <c r="OOA13" s="443"/>
      <c r="OOB13" s="443"/>
      <c r="OOC13" s="443"/>
      <c r="OOD13" s="443"/>
      <c r="OOE13" s="443"/>
      <c r="OOF13" s="443"/>
      <c r="OOG13" s="443"/>
      <c r="OOH13" s="443"/>
      <c r="OOI13" s="443"/>
      <c r="OOJ13" s="443"/>
      <c r="OOK13" s="443"/>
      <c r="OOL13" s="443"/>
      <c r="OOM13" s="443"/>
      <c r="OON13" s="443"/>
      <c r="OOO13" s="443"/>
      <c r="OOP13" s="443"/>
      <c r="OOQ13" s="443"/>
      <c r="OOR13" s="443"/>
      <c r="OOS13" s="443"/>
      <c r="OOT13" s="443"/>
      <c r="OOU13" s="443"/>
      <c r="OOV13" s="443"/>
      <c r="OOW13" s="443"/>
      <c r="OOX13" s="443"/>
      <c r="OOY13" s="443"/>
      <c r="OOZ13" s="443"/>
      <c r="OPA13" s="443"/>
      <c r="OPB13" s="443"/>
      <c r="OPC13" s="443"/>
      <c r="OPD13" s="443"/>
      <c r="OPE13" s="443"/>
      <c r="OPF13" s="443"/>
      <c r="OPG13" s="443"/>
      <c r="OPH13" s="443"/>
      <c r="OPI13" s="443"/>
      <c r="OPJ13" s="443"/>
      <c r="OPK13" s="443"/>
      <c r="OPL13" s="443"/>
      <c r="OPM13" s="443"/>
      <c r="OPN13" s="443"/>
      <c r="OPO13" s="443"/>
      <c r="OPP13" s="443"/>
      <c r="OPQ13" s="443"/>
      <c r="OPR13" s="443"/>
      <c r="OPS13" s="443"/>
      <c r="OPT13" s="443"/>
      <c r="OPU13" s="443"/>
      <c r="OPV13" s="443"/>
      <c r="OPW13" s="443"/>
      <c r="OPX13" s="443"/>
      <c r="OPY13" s="443"/>
      <c r="OPZ13" s="443"/>
      <c r="OQA13" s="443"/>
      <c r="OQB13" s="443"/>
      <c r="OQC13" s="443"/>
      <c r="OQD13" s="443"/>
      <c r="OQE13" s="443"/>
      <c r="OQF13" s="443"/>
      <c r="OQG13" s="443"/>
      <c r="OQH13" s="443"/>
      <c r="OQI13" s="443"/>
      <c r="OQJ13" s="443"/>
      <c r="OQK13" s="443"/>
      <c r="OQL13" s="443"/>
      <c r="OQM13" s="443"/>
      <c r="OQN13" s="443"/>
      <c r="OQO13" s="443"/>
      <c r="OQP13" s="443"/>
      <c r="OQQ13" s="443"/>
      <c r="OQR13" s="443"/>
      <c r="OQS13" s="443"/>
      <c r="OQT13" s="443"/>
      <c r="OQU13" s="443"/>
      <c r="OQV13" s="443"/>
      <c r="OQW13" s="443"/>
      <c r="OQX13" s="443"/>
      <c r="OQY13" s="443"/>
      <c r="OQZ13" s="443"/>
      <c r="ORA13" s="443"/>
      <c r="ORB13" s="443"/>
      <c r="ORC13" s="443"/>
      <c r="ORD13" s="443"/>
      <c r="ORE13" s="443"/>
      <c r="ORF13" s="443"/>
      <c r="ORG13" s="443"/>
      <c r="ORH13" s="443"/>
      <c r="ORI13" s="443"/>
      <c r="ORJ13" s="443"/>
      <c r="ORK13" s="443"/>
      <c r="ORL13" s="443"/>
      <c r="ORM13" s="443"/>
      <c r="ORN13" s="443"/>
      <c r="ORO13" s="443"/>
      <c r="ORP13" s="443"/>
      <c r="ORQ13" s="443"/>
      <c r="ORR13" s="443"/>
      <c r="ORS13" s="443"/>
      <c r="ORT13" s="443"/>
      <c r="ORU13" s="443"/>
      <c r="ORV13" s="443"/>
      <c r="ORW13" s="443"/>
      <c r="ORX13" s="443"/>
      <c r="ORY13" s="443"/>
      <c r="ORZ13" s="443"/>
      <c r="OSA13" s="443"/>
      <c r="OSB13" s="443"/>
      <c r="OSC13" s="443"/>
      <c r="OSD13" s="443"/>
      <c r="OSE13" s="443"/>
      <c r="OSF13" s="443"/>
      <c r="OSG13" s="443"/>
      <c r="OSH13" s="443"/>
      <c r="OSI13" s="443"/>
      <c r="OSJ13" s="443"/>
      <c r="OSK13" s="443"/>
      <c r="OSL13" s="443"/>
      <c r="OSM13" s="443"/>
      <c r="OSN13" s="443"/>
      <c r="OSO13" s="443"/>
      <c r="OSP13" s="443"/>
      <c r="OSQ13" s="443"/>
      <c r="OSR13" s="443"/>
      <c r="OSS13" s="443"/>
      <c r="OST13" s="443"/>
      <c r="OSU13" s="443"/>
      <c r="OSV13" s="443"/>
      <c r="OSW13" s="443"/>
      <c r="OSX13" s="443"/>
      <c r="OSY13" s="443"/>
      <c r="OSZ13" s="443"/>
      <c r="OTA13" s="443"/>
      <c r="OTB13" s="443"/>
      <c r="OTC13" s="443"/>
      <c r="OTD13" s="443"/>
      <c r="OTE13" s="443"/>
      <c r="OTF13" s="443"/>
      <c r="OTG13" s="443"/>
      <c r="OTH13" s="443"/>
      <c r="OTI13" s="443"/>
      <c r="OTJ13" s="443"/>
      <c r="OTK13" s="443"/>
      <c r="OTL13" s="443"/>
      <c r="OTM13" s="443"/>
      <c r="OTN13" s="443"/>
      <c r="OTO13" s="443"/>
      <c r="OTP13" s="443"/>
      <c r="OTQ13" s="443"/>
      <c r="OTR13" s="443"/>
      <c r="OTS13" s="443"/>
      <c r="OTT13" s="443"/>
      <c r="OTU13" s="443"/>
      <c r="OTV13" s="443"/>
      <c r="OTW13" s="443"/>
      <c r="OTX13" s="443"/>
      <c r="OTY13" s="443"/>
      <c r="OTZ13" s="443"/>
      <c r="OUA13" s="443"/>
      <c r="OUB13" s="443"/>
      <c r="OUC13" s="443"/>
      <c r="OUD13" s="443"/>
      <c r="OUE13" s="443"/>
      <c r="OUF13" s="443"/>
      <c r="OUG13" s="443"/>
      <c r="OUH13" s="443"/>
      <c r="OUI13" s="443"/>
      <c r="OUJ13" s="443"/>
      <c r="OUK13" s="443"/>
      <c r="OUL13" s="443"/>
      <c r="OUM13" s="443"/>
      <c r="OUN13" s="443"/>
      <c r="OUO13" s="443"/>
      <c r="OUP13" s="443"/>
      <c r="OUQ13" s="443"/>
      <c r="OUR13" s="443"/>
      <c r="OUS13" s="443"/>
      <c r="OUT13" s="443"/>
      <c r="OUU13" s="443"/>
      <c r="OUV13" s="443"/>
      <c r="OUW13" s="443"/>
      <c r="OUX13" s="443"/>
      <c r="OUY13" s="443"/>
      <c r="OUZ13" s="443"/>
      <c r="OVA13" s="443"/>
      <c r="OVB13" s="443"/>
      <c r="OVC13" s="443"/>
      <c r="OVD13" s="443"/>
      <c r="OVE13" s="443"/>
      <c r="OVF13" s="443"/>
      <c r="OVG13" s="443"/>
      <c r="OVH13" s="443"/>
      <c r="OVI13" s="443"/>
      <c r="OVJ13" s="443"/>
      <c r="OVK13" s="443"/>
      <c r="OVL13" s="443"/>
      <c r="OVM13" s="443"/>
      <c r="OVN13" s="443"/>
      <c r="OVO13" s="443"/>
      <c r="OVP13" s="443"/>
      <c r="OVQ13" s="443"/>
      <c r="OVR13" s="443"/>
      <c r="OVS13" s="443"/>
      <c r="OVT13" s="443"/>
      <c r="OVU13" s="443"/>
      <c r="OVV13" s="443"/>
      <c r="OVW13" s="443"/>
      <c r="OVX13" s="443"/>
      <c r="OVY13" s="443"/>
      <c r="OVZ13" s="443"/>
      <c r="OWA13" s="443"/>
      <c r="OWB13" s="443"/>
      <c r="OWC13" s="443"/>
      <c r="OWD13" s="443"/>
      <c r="OWE13" s="443"/>
      <c r="OWF13" s="443"/>
      <c r="OWG13" s="443"/>
      <c r="OWH13" s="443"/>
      <c r="OWI13" s="443"/>
      <c r="OWJ13" s="443"/>
      <c r="OWK13" s="443"/>
      <c r="OWL13" s="443"/>
      <c r="OWM13" s="443"/>
      <c r="OWN13" s="443"/>
      <c r="OWO13" s="443"/>
      <c r="OWP13" s="443"/>
      <c r="OWQ13" s="443"/>
      <c r="OWR13" s="443"/>
      <c r="OWS13" s="443"/>
      <c r="OWT13" s="443"/>
      <c r="OWU13" s="443"/>
      <c r="OWV13" s="443"/>
      <c r="OWW13" s="443"/>
      <c r="OWX13" s="443"/>
      <c r="OWY13" s="443"/>
      <c r="OWZ13" s="443"/>
      <c r="OXA13" s="443"/>
      <c r="OXB13" s="443"/>
      <c r="OXC13" s="443"/>
      <c r="OXD13" s="443"/>
      <c r="OXE13" s="443"/>
      <c r="OXF13" s="443"/>
      <c r="OXG13" s="443"/>
      <c r="OXH13" s="443"/>
      <c r="OXI13" s="443"/>
      <c r="OXJ13" s="443"/>
      <c r="OXK13" s="443"/>
      <c r="OXL13" s="443"/>
      <c r="OXM13" s="443"/>
      <c r="OXN13" s="443"/>
      <c r="OXO13" s="443"/>
      <c r="OXP13" s="443"/>
      <c r="OXQ13" s="443"/>
      <c r="OXR13" s="443"/>
      <c r="OXS13" s="443"/>
      <c r="OXT13" s="443"/>
      <c r="OXU13" s="443"/>
      <c r="OXV13" s="443"/>
      <c r="OXW13" s="443"/>
      <c r="OXX13" s="443"/>
      <c r="OXY13" s="443"/>
      <c r="OXZ13" s="443"/>
      <c r="OYA13" s="443"/>
      <c r="OYB13" s="443"/>
      <c r="OYC13" s="443"/>
      <c r="OYD13" s="443"/>
      <c r="OYE13" s="443"/>
      <c r="OYF13" s="443"/>
      <c r="OYG13" s="443"/>
      <c r="OYH13" s="443"/>
      <c r="OYI13" s="443"/>
      <c r="OYJ13" s="443"/>
      <c r="OYK13" s="443"/>
      <c r="OYL13" s="443"/>
      <c r="OYM13" s="443"/>
      <c r="OYN13" s="443"/>
      <c r="OYO13" s="443"/>
      <c r="OYP13" s="443"/>
      <c r="OYQ13" s="443"/>
      <c r="OYR13" s="443"/>
      <c r="OYS13" s="443"/>
      <c r="OYT13" s="443"/>
      <c r="OYU13" s="443"/>
      <c r="OYV13" s="443"/>
      <c r="OYW13" s="443"/>
      <c r="OYX13" s="443"/>
      <c r="OYY13" s="443"/>
      <c r="OYZ13" s="443"/>
      <c r="OZA13" s="443"/>
      <c r="OZB13" s="443"/>
      <c r="OZC13" s="443"/>
      <c r="OZD13" s="443"/>
      <c r="OZE13" s="443"/>
      <c r="OZF13" s="443"/>
      <c r="OZG13" s="443"/>
      <c r="OZH13" s="443"/>
      <c r="OZI13" s="443"/>
      <c r="OZJ13" s="443"/>
      <c r="OZK13" s="443"/>
      <c r="OZL13" s="443"/>
      <c r="OZM13" s="443"/>
      <c r="OZN13" s="443"/>
      <c r="OZO13" s="443"/>
      <c r="OZP13" s="443"/>
      <c r="OZQ13" s="443"/>
      <c r="OZR13" s="443"/>
      <c r="OZS13" s="443"/>
      <c r="OZT13" s="443"/>
      <c r="OZU13" s="443"/>
      <c r="OZV13" s="443"/>
      <c r="OZW13" s="443"/>
      <c r="OZX13" s="443"/>
      <c r="OZY13" s="443"/>
      <c r="OZZ13" s="443"/>
      <c r="PAA13" s="443"/>
      <c r="PAB13" s="443"/>
      <c r="PAC13" s="443"/>
      <c r="PAD13" s="443"/>
      <c r="PAE13" s="443"/>
      <c r="PAF13" s="443"/>
      <c r="PAG13" s="443"/>
      <c r="PAH13" s="443"/>
      <c r="PAI13" s="443"/>
      <c r="PAJ13" s="443"/>
      <c r="PAK13" s="443"/>
      <c r="PAL13" s="443"/>
      <c r="PAM13" s="443"/>
      <c r="PAN13" s="443"/>
      <c r="PAO13" s="443"/>
      <c r="PAP13" s="443"/>
      <c r="PAQ13" s="443"/>
      <c r="PAR13" s="443"/>
      <c r="PAS13" s="443"/>
      <c r="PAT13" s="443"/>
      <c r="PAU13" s="443"/>
      <c r="PAV13" s="443"/>
      <c r="PAW13" s="443"/>
      <c r="PAX13" s="443"/>
      <c r="PAY13" s="443"/>
      <c r="PAZ13" s="443"/>
      <c r="PBA13" s="443"/>
      <c r="PBB13" s="443"/>
      <c r="PBC13" s="443"/>
      <c r="PBD13" s="443"/>
      <c r="PBE13" s="443"/>
      <c r="PBF13" s="443"/>
      <c r="PBG13" s="443"/>
      <c r="PBH13" s="443"/>
      <c r="PBI13" s="443"/>
      <c r="PBJ13" s="443"/>
      <c r="PBK13" s="443"/>
      <c r="PBL13" s="443"/>
      <c r="PBM13" s="443"/>
      <c r="PBN13" s="443"/>
      <c r="PBO13" s="443"/>
      <c r="PBP13" s="443"/>
      <c r="PBQ13" s="443"/>
      <c r="PBR13" s="443"/>
      <c r="PBS13" s="443"/>
      <c r="PBT13" s="443"/>
      <c r="PBU13" s="443"/>
      <c r="PBV13" s="443"/>
      <c r="PBW13" s="443"/>
      <c r="PBX13" s="443"/>
      <c r="PBY13" s="443"/>
      <c r="PBZ13" s="443"/>
      <c r="PCA13" s="443"/>
      <c r="PCB13" s="443"/>
      <c r="PCC13" s="443"/>
      <c r="PCD13" s="443"/>
      <c r="PCE13" s="443"/>
      <c r="PCF13" s="443"/>
      <c r="PCG13" s="443"/>
      <c r="PCH13" s="443"/>
      <c r="PCI13" s="443"/>
      <c r="PCJ13" s="443"/>
      <c r="PCK13" s="443"/>
      <c r="PCL13" s="443"/>
      <c r="PCM13" s="443"/>
      <c r="PCN13" s="443"/>
      <c r="PCO13" s="443"/>
      <c r="PCP13" s="443"/>
      <c r="PCQ13" s="443"/>
      <c r="PCR13" s="443"/>
      <c r="PCS13" s="443"/>
      <c r="PCT13" s="443"/>
      <c r="PCU13" s="443"/>
      <c r="PCV13" s="443"/>
      <c r="PCW13" s="443"/>
      <c r="PCX13" s="443"/>
      <c r="PCY13" s="443"/>
      <c r="PCZ13" s="443"/>
      <c r="PDA13" s="443"/>
      <c r="PDB13" s="443"/>
      <c r="PDC13" s="443"/>
      <c r="PDD13" s="443"/>
      <c r="PDE13" s="443"/>
      <c r="PDF13" s="443"/>
      <c r="PDG13" s="443"/>
      <c r="PDH13" s="443"/>
      <c r="PDI13" s="443"/>
      <c r="PDJ13" s="443"/>
      <c r="PDK13" s="443"/>
      <c r="PDL13" s="443"/>
      <c r="PDM13" s="443"/>
      <c r="PDN13" s="443"/>
      <c r="PDO13" s="443"/>
      <c r="PDP13" s="443"/>
      <c r="PDQ13" s="443"/>
      <c r="PDR13" s="443"/>
      <c r="PDS13" s="443"/>
      <c r="PDT13" s="443"/>
      <c r="PDU13" s="443"/>
      <c r="PDV13" s="443"/>
      <c r="PDW13" s="443"/>
      <c r="PDX13" s="443"/>
      <c r="PDY13" s="443"/>
      <c r="PDZ13" s="443"/>
      <c r="PEA13" s="443"/>
      <c r="PEB13" s="443"/>
      <c r="PEC13" s="443"/>
      <c r="PED13" s="443"/>
      <c r="PEE13" s="443"/>
      <c r="PEF13" s="443"/>
      <c r="PEG13" s="443"/>
      <c r="PEH13" s="443"/>
      <c r="PEI13" s="443"/>
      <c r="PEJ13" s="443"/>
      <c r="PEK13" s="443"/>
      <c r="PEL13" s="443"/>
      <c r="PEM13" s="443"/>
      <c r="PEN13" s="443"/>
      <c r="PEO13" s="443"/>
      <c r="PEP13" s="443"/>
      <c r="PEQ13" s="443"/>
      <c r="PER13" s="443"/>
      <c r="PES13" s="443"/>
      <c r="PET13" s="443"/>
      <c r="PEU13" s="443"/>
      <c r="PEV13" s="443"/>
      <c r="PEW13" s="443"/>
      <c r="PEX13" s="443"/>
      <c r="PEY13" s="443"/>
      <c r="PEZ13" s="443"/>
      <c r="PFA13" s="443"/>
      <c r="PFB13" s="443"/>
      <c r="PFC13" s="443"/>
      <c r="PFD13" s="443"/>
      <c r="PFE13" s="443"/>
      <c r="PFF13" s="443"/>
      <c r="PFG13" s="443"/>
      <c r="PFH13" s="443"/>
      <c r="PFI13" s="443"/>
      <c r="PFJ13" s="443"/>
      <c r="PFK13" s="443"/>
      <c r="PFL13" s="443"/>
      <c r="PFM13" s="443"/>
      <c r="PFN13" s="443"/>
      <c r="PFO13" s="443"/>
      <c r="PFP13" s="443"/>
      <c r="PFQ13" s="443"/>
      <c r="PFR13" s="443"/>
      <c r="PFS13" s="443"/>
      <c r="PFT13" s="443"/>
      <c r="PFU13" s="443"/>
      <c r="PFV13" s="443"/>
      <c r="PFW13" s="443"/>
      <c r="PFX13" s="443"/>
      <c r="PFY13" s="443"/>
      <c r="PFZ13" s="443"/>
      <c r="PGA13" s="443"/>
      <c r="PGB13" s="443"/>
      <c r="PGC13" s="443"/>
      <c r="PGD13" s="443"/>
      <c r="PGE13" s="443"/>
      <c r="PGF13" s="443"/>
      <c r="PGG13" s="443"/>
      <c r="PGH13" s="443"/>
      <c r="PGI13" s="443"/>
      <c r="PGJ13" s="443"/>
      <c r="PGK13" s="443"/>
      <c r="PGL13" s="443"/>
      <c r="PGM13" s="443"/>
      <c r="PGN13" s="443"/>
      <c r="PGO13" s="443"/>
      <c r="PGP13" s="443"/>
      <c r="PGQ13" s="443"/>
      <c r="PGR13" s="443"/>
      <c r="PGS13" s="443"/>
      <c r="PGT13" s="443"/>
      <c r="PGU13" s="443"/>
      <c r="PGV13" s="443"/>
      <c r="PGW13" s="443"/>
      <c r="PGX13" s="443"/>
      <c r="PGY13" s="443"/>
      <c r="PGZ13" s="443"/>
      <c r="PHA13" s="443"/>
      <c r="PHB13" s="443"/>
      <c r="PHC13" s="443"/>
      <c r="PHD13" s="443"/>
      <c r="PHE13" s="443"/>
      <c r="PHF13" s="443"/>
      <c r="PHG13" s="443"/>
      <c r="PHH13" s="443"/>
      <c r="PHI13" s="443"/>
      <c r="PHJ13" s="443"/>
      <c r="PHK13" s="443"/>
      <c r="PHL13" s="443"/>
      <c r="PHM13" s="443"/>
      <c r="PHN13" s="443"/>
      <c r="PHO13" s="443"/>
      <c r="PHP13" s="443"/>
      <c r="PHQ13" s="443"/>
      <c r="PHR13" s="443"/>
      <c r="PHS13" s="443"/>
      <c r="PHT13" s="443"/>
      <c r="PHU13" s="443"/>
      <c r="PHV13" s="443"/>
      <c r="PHW13" s="443"/>
      <c r="PHX13" s="443"/>
      <c r="PHY13" s="443"/>
      <c r="PHZ13" s="443"/>
      <c r="PIA13" s="443"/>
      <c r="PIB13" s="443"/>
      <c r="PIC13" s="443"/>
      <c r="PID13" s="443"/>
      <c r="PIE13" s="443"/>
      <c r="PIF13" s="443"/>
      <c r="PIG13" s="443"/>
      <c r="PIH13" s="443"/>
      <c r="PII13" s="443"/>
      <c r="PIJ13" s="443"/>
      <c r="PIK13" s="443"/>
      <c r="PIL13" s="443"/>
      <c r="PIM13" s="443"/>
      <c r="PIN13" s="443"/>
      <c r="PIO13" s="443"/>
      <c r="PIP13" s="443"/>
      <c r="PIQ13" s="443"/>
      <c r="PIR13" s="443"/>
      <c r="PIS13" s="443"/>
      <c r="PIT13" s="443"/>
      <c r="PIU13" s="443"/>
      <c r="PIV13" s="443"/>
      <c r="PIW13" s="443"/>
      <c r="PIX13" s="443"/>
      <c r="PIY13" s="443"/>
      <c r="PIZ13" s="443"/>
      <c r="PJA13" s="443"/>
      <c r="PJB13" s="443"/>
      <c r="PJC13" s="443"/>
      <c r="PJD13" s="443"/>
      <c r="PJE13" s="443"/>
      <c r="PJF13" s="443"/>
      <c r="PJG13" s="443"/>
      <c r="PJH13" s="443"/>
      <c r="PJI13" s="443"/>
      <c r="PJJ13" s="443"/>
      <c r="PJK13" s="443"/>
      <c r="PJL13" s="443"/>
      <c r="PJM13" s="443"/>
      <c r="PJN13" s="443"/>
      <c r="PJO13" s="443"/>
      <c r="PJP13" s="443"/>
      <c r="PJQ13" s="443"/>
      <c r="PJR13" s="443"/>
      <c r="PJS13" s="443"/>
      <c r="PJT13" s="443"/>
      <c r="PJU13" s="443"/>
      <c r="PJV13" s="443"/>
      <c r="PJW13" s="443"/>
      <c r="PJX13" s="443"/>
      <c r="PJY13" s="443"/>
      <c r="PJZ13" s="443"/>
      <c r="PKA13" s="443"/>
      <c r="PKB13" s="443"/>
      <c r="PKC13" s="443"/>
      <c r="PKD13" s="443"/>
      <c r="PKE13" s="443"/>
      <c r="PKF13" s="443"/>
      <c r="PKG13" s="443"/>
      <c r="PKH13" s="443"/>
      <c r="PKI13" s="443"/>
      <c r="PKJ13" s="443"/>
      <c r="PKK13" s="443"/>
      <c r="PKL13" s="443"/>
      <c r="PKM13" s="443"/>
      <c r="PKN13" s="443"/>
      <c r="PKO13" s="443"/>
      <c r="PKP13" s="443"/>
      <c r="PKQ13" s="443"/>
      <c r="PKR13" s="443"/>
      <c r="PKS13" s="443"/>
      <c r="PKT13" s="443"/>
      <c r="PKU13" s="443"/>
      <c r="PKV13" s="443"/>
      <c r="PKW13" s="443"/>
      <c r="PKX13" s="443"/>
      <c r="PKY13" s="443"/>
      <c r="PKZ13" s="443"/>
      <c r="PLA13" s="443"/>
      <c r="PLB13" s="443"/>
      <c r="PLC13" s="443"/>
      <c r="PLD13" s="443"/>
      <c r="PLE13" s="443"/>
      <c r="PLF13" s="443"/>
      <c r="PLG13" s="443"/>
      <c r="PLH13" s="443"/>
      <c r="PLI13" s="443"/>
      <c r="PLJ13" s="443"/>
      <c r="PLK13" s="443"/>
      <c r="PLL13" s="443"/>
      <c r="PLM13" s="443"/>
      <c r="PLN13" s="443"/>
      <c r="PLO13" s="443"/>
      <c r="PLP13" s="443"/>
      <c r="PLQ13" s="443"/>
      <c r="PLR13" s="443"/>
      <c r="PLS13" s="443"/>
      <c r="PLT13" s="443"/>
      <c r="PLU13" s="443"/>
      <c r="PLV13" s="443"/>
      <c r="PLW13" s="443"/>
      <c r="PLX13" s="443"/>
      <c r="PLY13" s="443"/>
      <c r="PLZ13" s="443"/>
      <c r="PMA13" s="443"/>
      <c r="PMB13" s="443"/>
      <c r="PMC13" s="443"/>
      <c r="PMD13" s="443"/>
      <c r="PME13" s="443"/>
      <c r="PMF13" s="443"/>
      <c r="PMG13" s="443"/>
      <c r="PMH13" s="443"/>
      <c r="PMI13" s="443"/>
      <c r="PMJ13" s="443"/>
      <c r="PMK13" s="443"/>
      <c r="PML13" s="443"/>
      <c r="PMM13" s="443"/>
      <c r="PMN13" s="443"/>
      <c r="PMO13" s="443"/>
      <c r="PMP13" s="443"/>
      <c r="PMQ13" s="443"/>
      <c r="PMR13" s="443"/>
      <c r="PMS13" s="443"/>
      <c r="PMT13" s="443"/>
      <c r="PMU13" s="443"/>
      <c r="PMV13" s="443"/>
      <c r="PMW13" s="443"/>
      <c r="PMX13" s="443"/>
      <c r="PMY13" s="443"/>
      <c r="PMZ13" s="443"/>
      <c r="PNA13" s="443"/>
      <c r="PNB13" s="443"/>
      <c r="PNC13" s="443"/>
      <c r="PND13" s="443"/>
      <c r="PNE13" s="443"/>
      <c r="PNF13" s="443"/>
      <c r="PNG13" s="443"/>
      <c r="PNH13" s="443"/>
      <c r="PNI13" s="443"/>
      <c r="PNJ13" s="443"/>
      <c r="PNK13" s="443"/>
      <c r="PNL13" s="443"/>
      <c r="PNM13" s="443"/>
      <c r="PNN13" s="443"/>
      <c r="PNO13" s="443"/>
      <c r="PNP13" s="443"/>
      <c r="PNQ13" s="443"/>
      <c r="PNR13" s="443"/>
      <c r="PNS13" s="443"/>
      <c r="PNT13" s="443"/>
      <c r="PNU13" s="443"/>
      <c r="PNV13" s="443"/>
      <c r="PNW13" s="443"/>
      <c r="PNX13" s="443"/>
      <c r="PNY13" s="443"/>
      <c r="PNZ13" s="443"/>
      <c r="POA13" s="443"/>
      <c r="POB13" s="443"/>
      <c r="POC13" s="443"/>
      <c r="POD13" s="443"/>
      <c r="POE13" s="443"/>
      <c r="POF13" s="443"/>
      <c r="POG13" s="443"/>
      <c r="POH13" s="443"/>
      <c r="POI13" s="443"/>
      <c r="POJ13" s="443"/>
      <c r="POK13" s="443"/>
      <c r="POL13" s="443"/>
      <c r="POM13" s="443"/>
      <c r="PON13" s="443"/>
      <c r="POO13" s="443"/>
      <c r="POP13" s="443"/>
      <c r="POQ13" s="443"/>
      <c r="POR13" s="443"/>
      <c r="POS13" s="443"/>
      <c r="POT13" s="443"/>
      <c r="POU13" s="443"/>
      <c r="POV13" s="443"/>
      <c r="POW13" s="443"/>
      <c r="POX13" s="443"/>
      <c r="POY13" s="443"/>
      <c r="POZ13" s="443"/>
      <c r="PPA13" s="443"/>
      <c r="PPB13" s="443"/>
      <c r="PPC13" s="443"/>
      <c r="PPD13" s="443"/>
      <c r="PPE13" s="443"/>
      <c r="PPF13" s="443"/>
      <c r="PPG13" s="443"/>
      <c r="PPH13" s="443"/>
      <c r="PPI13" s="443"/>
      <c r="PPJ13" s="443"/>
      <c r="PPK13" s="443"/>
      <c r="PPL13" s="443"/>
      <c r="PPM13" s="443"/>
      <c r="PPN13" s="443"/>
      <c r="PPO13" s="443"/>
      <c r="PPP13" s="443"/>
      <c r="PPQ13" s="443"/>
      <c r="PPR13" s="443"/>
      <c r="PPS13" s="443"/>
      <c r="PPT13" s="443"/>
      <c r="PPU13" s="443"/>
      <c r="PPV13" s="443"/>
      <c r="PPW13" s="443"/>
      <c r="PPX13" s="443"/>
      <c r="PPY13" s="443"/>
      <c r="PPZ13" s="443"/>
      <c r="PQA13" s="443"/>
      <c r="PQB13" s="443"/>
      <c r="PQC13" s="443"/>
      <c r="PQD13" s="443"/>
      <c r="PQE13" s="443"/>
      <c r="PQF13" s="443"/>
      <c r="PQG13" s="443"/>
      <c r="PQH13" s="443"/>
      <c r="PQI13" s="443"/>
      <c r="PQJ13" s="443"/>
      <c r="PQK13" s="443"/>
      <c r="PQL13" s="443"/>
      <c r="PQM13" s="443"/>
      <c r="PQN13" s="443"/>
      <c r="PQO13" s="443"/>
      <c r="PQP13" s="443"/>
      <c r="PQQ13" s="443"/>
      <c r="PQR13" s="443"/>
      <c r="PQS13" s="443"/>
      <c r="PQT13" s="443"/>
      <c r="PQU13" s="443"/>
      <c r="PQV13" s="443"/>
      <c r="PQW13" s="443"/>
      <c r="PQX13" s="443"/>
      <c r="PQY13" s="443"/>
      <c r="PQZ13" s="443"/>
      <c r="PRA13" s="443"/>
      <c r="PRB13" s="443"/>
      <c r="PRC13" s="443"/>
      <c r="PRD13" s="443"/>
      <c r="PRE13" s="443"/>
      <c r="PRF13" s="443"/>
      <c r="PRG13" s="443"/>
      <c r="PRH13" s="443"/>
      <c r="PRI13" s="443"/>
      <c r="PRJ13" s="443"/>
      <c r="PRK13" s="443"/>
      <c r="PRL13" s="443"/>
      <c r="PRM13" s="443"/>
      <c r="PRN13" s="443"/>
      <c r="PRO13" s="443"/>
      <c r="PRP13" s="443"/>
      <c r="PRQ13" s="443"/>
      <c r="PRR13" s="443"/>
      <c r="PRS13" s="443"/>
      <c r="PRT13" s="443"/>
      <c r="PRU13" s="443"/>
      <c r="PRV13" s="443"/>
      <c r="PRW13" s="443"/>
      <c r="PRX13" s="443"/>
      <c r="PRY13" s="443"/>
      <c r="PRZ13" s="443"/>
      <c r="PSA13" s="443"/>
      <c r="PSB13" s="443"/>
      <c r="PSC13" s="443"/>
      <c r="PSD13" s="443"/>
      <c r="PSE13" s="443"/>
      <c r="PSF13" s="443"/>
      <c r="PSG13" s="443"/>
      <c r="PSH13" s="443"/>
      <c r="PSI13" s="443"/>
      <c r="PSJ13" s="443"/>
      <c r="PSK13" s="443"/>
      <c r="PSL13" s="443"/>
      <c r="PSM13" s="443"/>
      <c r="PSN13" s="443"/>
      <c r="PSO13" s="443"/>
      <c r="PSP13" s="443"/>
      <c r="PSQ13" s="443"/>
      <c r="PSR13" s="443"/>
      <c r="PSS13" s="443"/>
      <c r="PST13" s="443"/>
      <c r="PSU13" s="443"/>
      <c r="PSV13" s="443"/>
      <c r="PSW13" s="443"/>
      <c r="PSX13" s="443"/>
      <c r="PSY13" s="443"/>
      <c r="PSZ13" s="443"/>
      <c r="PTA13" s="443"/>
      <c r="PTB13" s="443"/>
      <c r="PTC13" s="443"/>
      <c r="PTD13" s="443"/>
      <c r="PTE13" s="443"/>
      <c r="PTF13" s="443"/>
      <c r="PTG13" s="443"/>
      <c r="PTH13" s="443"/>
      <c r="PTI13" s="443"/>
      <c r="PTJ13" s="443"/>
      <c r="PTK13" s="443"/>
      <c r="PTL13" s="443"/>
      <c r="PTM13" s="443"/>
      <c r="PTN13" s="443"/>
      <c r="PTO13" s="443"/>
      <c r="PTP13" s="443"/>
      <c r="PTQ13" s="443"/>
      <c r="PTR13" s="443"/>
      <c r="PTS13" s="443"/>
      <c r="PTT13" s="443"/>
      <c r="PTU13" s="443"/>
      <c r="PTV13" s="443"/>
      <c r="PTW13" s="443"/>
      <c r="PTX13" s="443"/>
      <c r="PTY13" s="443"/>
      <c r="PTZ13" s="443"/>
      <c r="PUA13" s="443"/>
      <c r="PUB13" s="443"/>
      <c r="PUC13" s="443"/>
      <c r="PUD13" s="443"/>
      <c r="PUE13" s="443"/>
      <c r="PUF13" s="443"/>
      <c r="PUG13" s="443"/>
      <c r="PUH13" s="443"/>
      <c r="PUI13" s="443"/>
      <c r="PUJ13" s="443"/>
      <c r="PUK13" s="443"/>
      <c r="PUL13" s="443"/>
      <c r="PUM13" s="443"/>
      <c r="PUN13" s="443"/>
      <c r="PUO13" s="443"/>
      <c r="PUP13" s="443"/>
      <c r="PUQ13" s="443"/>
      <c r="PUR13" s="443"/>
      <c r="PUS13" s="443"/>
      <c r="PUT13" s="443"/>
      <c r="PUU13" s="443"/>
      <c r="PUV13" s="443"/>
      <c r="PUW13" s="443"/>
      <c r="PUX13" s="443"/>
      <c r="PUY13" s="443"/>
      <c r="PUZ13" s="443"/>
      <c r="PVA13" s="443"/>
      <c r="PVB13" s="443"/>
      <c r="PVC13" s="443"/>
      <c r="PVD13" s="443"/>
      <c r="PVE13" s="443"/>
      <c r="PVF13" s="443"/>
      <c r="PVG13" s="443"/>
      <c r="PVH13" s="443"/>
      <c r="PVI13" s="443"/>
      <c r="PVJ13" s="443"/>
      <c r="PVK13" s="443"/>
      <c r="PVL13" s="443"/>
      <c r="PVM13" s="443"/>
      <c r="PVN13" s="443"/>
      <c r="PVO13" s="443"/>
      <c r="PVP13" s="443"/>
      <c r="PVQ13" s="443"/>
      <c r="PVR13" s="443"/>
      <c r="PVS13" s="443"/>
      <c r="PVT13" s="443"/>
      <c r="PVU13" s="443"/>
      <c r="PVV13" s="443"/>
      <c r="PVW13" s="443"/>
      <c r="PVX13" s="443"/>
      <c r="PVY13" s="443"/>
      <c r="PVZ13" s="443"/>
      <c r="PWA13" s="443"/>
      <c r="PWB13" s="443"/>
      <c r="PWC13" s="443"/>
      <c r="PWD13" s="443"/>
      <c r="PWE13" s="443"/>
      <c r="PWF13" s="443"/>
      <c r="PWG13" s="443"/>
      <c r="PWH13" s="443"/>
      <c r="PWI13" s="443"/>
      <c r="PWJ13" s="443"/>
      <c r="PWK13" s="443"/>
      <c r="PWL13" s="443"/>
      <c r="PWM13" s="443"/>
      <c r="PWN13" s="443"/>
      <c r="PWO13" s="443"/>
      <c r="PWP13" s="443"/>
      <c r="PWQ13" s="443"/>
      <c r="PWR13" s="443"/>
      <c r="PWS13" s="443"/>
      <c r="PWT13" s="443"/>
      <c r="PWU13" s="443"/>
      <c r="PWV13" s="443"/>
      <c r="PWW13" s="443"/>
      <c r="PWX13" s="443"/>
      <c r="PWY13" s="443"/>
      <c r="PWZ13" s="443"/>
      <c r="PXA13" s="443"/>
      <c r="PXB13" s="443"/>
      <c r="PXC13" s="443"/>
      <c r="PXD13" s="443"/>
      <c r="PXE13" s="443"/>
      <c r="PXF13" s="443"/>
      <c r="PXG13" s="443"/>
      <c r="PXH13" s="443"/>
      <c r="PXI13" s="443"/>
      <c r="PXJ13" s="443"/>
      <c r="PXK13" s="443"/>
      <c r="PXL13" s="443"/>
      <c r="PXM13" s="443"/>
      <c r="PXN13" s="443"/>
      <c r="PXO13" s="443"/>
      <c r="PXP13" s="443"/>
      <c r="PXQ13" s="443"/>
      <c r="PXR13" s="443"/>
      <c r="PXS13" s="443"/>
      <c r="PXT13" s="443"/>
      <c r="PXU13" s="443"/>
      <c r="PXV13" s="443"/>
      <c r="PXW13" s="443"/>
      <c r="PXX13" s="443"/>
      <c r="PXY13" s="443"/>
      <c r="PXZ13" s="443"/>
      <c r="PYA13" s="443"/>
      <c r="PYB13" s="443"/>
      <c r="PYC13" s="443"/>
      <c r="PYD13" s="443"/>
      <c r="PYE13" s="443"/>
      <c r="PYF13" s="443"/>
      <c r="PYG13" s="443"/>
      <c r="PYH13" s="443"/>
      <c r="PYI13" s="443"/>
      <c r="PYJ13" s="443"/>
      <c r="PYK13" s="443"/>
      <c r="PYL13" s="443"/>
      <c r="PYM13" s="443"/>
      <c r="PYN13" s="443"/>
      <c r="PYO13" s="443"/>
      <c r="PYP13" s="443"/>
      <c r="PYQ13" s="443"/>
      <c r="PYR13" s="443"/>
      <c r="PYS13" s="443"/>
      <c r="PYT13" s="443"/>
      <c r="PYU13" s="443"/>
      <c r="PYV13" s="443"/>
      <c r="PYW13" s="443"/>
      <c r="PYX13" s="443"/>
      <c r="PYY13" s="443"/>
      <c r="PYZ13" s="443"/>
      <c r="PZA13" s="443"/>
      <c r="PZB13" s="443"/>
      <c r="PZC13" s="443"/>
      <c r="PZD13" s="443"/>
      <c r="PZE13" s="443"/>
      <c r="PZF13" s="443"/>
      <c r="PZG13" s="443"/>
      <c r="PZH13" s="443"/>
      <c r="PZI13" s="443"/>
      <c r="PZJ13" s="443"/>
      <c r="PZK13" s="443"/>
      <c r="PZL13" s="443"/>
      <c r="PZM13" s="443"/>
      <c r="PZN13" s="443"/>
      <c r="PZO13" s="443"/>
      <c r="PZP13" s="443"/>
      <c r="PZQ13" s="443"/>
      <c r="PZR13" s="443"/>
      <c r="PZS13" s="443"/>
      <c r="PZT13" s="443"/>
      <c r="PZU13" s="443"/>
      <c r="PZV13" s="443"/>
      <c r="PZW13" s="443"/>
      <c r="PZX13" s="443"/>
      <c r="PZY13" s="443"/>
      <c r="PZZ13" s="443"/>
      <c r="QAA13" s="443"/>
      <c r="QAB13" s="443"/>
      <c r="QAC13" s="443"/>
      <c r="QAD13" s="443"/>
      <c r="QAE13" s="443"/>
      <c r="QAF13" s="443"/>
      <c r="QAG13" s="443"/>
      <c r="QAH13" s="443"/>
      <c r="QAI13" s="443"/>
      <c r="QAJ13" s="443"/>
      <c r="QAK13" s="443"/>
      <c r="QAL13" s="443"/>
      <c r="QAM13" s="443"/>
      <c r="QAN13" s="443"/>
      <c r="QAO13" s="443"/>
      <c r="QAP13" s="443"/>
      <c r="QAQ13" s="443"/>
      <c r="QAR13" s="443"/>
      <c r="QAS13" s="443"/>
      <c r="QAT13" s="443"/>
      <c r="QAU13" s="443"/>
      <c r="QAV13" s="443"/>
      <c r="QAW13" s="443"/>
      <c r="QAX13" s="443"/>
      <c r="QAY13" s="443"/>
      <c r="QAZ13" s="443"/>
      <c r="QBA13" s="443"/>
      <c r="QBB13" s="443"/>
      <c r="QBC13" s="443"/>
      <c r="QBD13" s="443"/>
      <c r="QBE13" s="443"/>
      <c r="QBF13" s="443"/>
      <c r="QBG13" s="443"/>
      <c r="QBH13" s="443"/>
      <c r="QBI13" s="443"/>
      <c r="QBJ13" s="443"/>
      <c r="QBK13" s="443"/>
      <c r="QBL13" s="443"/>
      <c r="QBM13" s="443"/>
      <c r="QBN13" s="443"/>
      <c r="QBO13" s="443"/>
      <c r="QBP13" s="443"/>
      <c r="QBQ13" s="443"/>
      <c r="QBR13" s="443"/>
      <c r="QBS13" s="443"/>
      <c r="QBT13" s="443"/>
      <c r="QBU13" s="443"/>
      <c r="QBV13" s="443"/>
      <c r="QBW13" s="443"/>
      <c r="QBX13" s="443"/>
      <c r="QBY13" s="443"/>
      <c r="QBZ13" s="443"/>
      <c r="QCA13" s="443"/>
      <c r="QCB13" s="443"/>
      <c r="QCC13" s="443"/>
      <c r="QCD13" s="443"/>
      <c r="QCE13" s="443"/>
      <c r="QCF13" s="443"/>
      <c r="QCG13" s="443"/>
      <c r="QCH13" s="443"/>
      <c r="QCI13" s="443"/>
      <c r="QCJ13" s="443"/>
      <c r="QCK13" s="443"/>
      <c r="QCL13" s="443"/>
      <c r="QCM13" s="443"/>
      <c r="QCN13" s="443"/>
      <c r="QCO13" s="443"/>
      <c r="QCP13" s="443"/>
      <c r="QCQ13" s="443"/>
      <c r="QCR13" s="443"/>
      <c r="QCS13" s="443"/>
      <c r="QCT13" s="443"/>
      <c r="QCU13" s="443"/>
      <c r="QCV13" s="443"/>
      <c r="QCW13" s="443"/>
      <c r="QCX13" s="443"/>
      <c r="QCY13" s="443"/>
      <c r="QCZ13" s="443"/>
      <c r="QDA13" s="443"/>
      <c r="QDB13" s="443"/>
      <c r="QDC13" s="443"/>
      <c r="QDD13" s="443"/>
      <c r="QDE13" s="443"/>
      <c r="QDF13" s="443"/>
      <c r="QDG13" s="443"/>
      <c r="QDH13" s="443"/>
      <c r="QDI13" s="443"/>
      <c r="QDJ13" s="443"/>
      <c r="QDK13" s="443"/>
      <c r="QDL13" s="443"/>
      <c r="QDM13" s="443"/>
      <c r="QDN13" s="443"/>
      <c r="QDO13" s="443"/>
      <c r="QDP13" s="443"/>
      <c r="QDQ13" s="443"/>
      <c r="QDR13" s="443"/>
      <c r="QDS13" s="443"/>
      <c r="QDT13" s="443"/>
      <c r="QDU13" s="443"/>
      <c r="QDV13" s="443"/>
      <c r="QDW13" s="443"/>
      <c r="QDX13" s="443"/>
      <c r="QDY13" s="443"/>
      <c r="QDZ13" s="443"/>
      <c r="QEA13" s="443"/>
      <c r="QEB13" s="443"/>
      <c r="QEC13" s="443"/>
      <c r="QED13" s="443"/>
      <c r="QEE13" s="443"/>
      <c r="QEF13" s="443"/>
      <c r="QEG13" s="443"/>
      <c r="QEH13" s="443"/>
      <c r="QEI13" s="443"/>
      <c r="QEJ13" s="443"/>
      <c r="QEK13" s="443"/>
      <c r="QEL13" s="443"/>
      <c r="QEM13" s="443"/>
      <c r="QEN13" s="443"/>
      <c r="QEO13" s="443"/>
      <c r="QEP13" s="443"/>
      <c r="QEQ13" s="443"/>
      <c r="QER13" s="443"/>
      <c r="QES13" s="443"/>
      <c r="QET13" s="443"/>
      <c r="QEU13" s="443"/>
      <c r="QEV13" s="443"/>
      <c r="QEW13" s="443"/>
      <c r="QEX13" s="443"/>
      <c r="QEY13" s="443"/>
      <c r="QEZ13" s="443"/>
      <c r="QFA13" s="443"/>
      <c r="QFB13" s="443"/>
      <c r="QFC13" s="443"/>
      <c r="QFD13" s="443"/>
      <c r="QFE13" s="443"/>
      <c r="QFF13" s="443"/>
      <c r="QFG13" s="443"/>
      <c r="QFH13" s="443"/>
      <c r="QFI13" s="443"/>
      <c r="QFJ13" s="443"/>
      <c r="QFK13" s="443"/>
      <c r="QFL13" s="443"/>
      <c r="QFM13" s="443"/>
      <c r="QFN13" s="443"/>
      <c r="QFO13" s="443"/>
      <c r="QFP13" s="443"/>
      <c r="QFQ13" s="443"/>
      <c r="QFR13" s="443"/>
      <c r="QFS13" s="443"/>
      <c r="QFT13" s="443"/>
      <c r="QFU13" s="443"/>
      <c r="QFV13" s="443"/>
      <c r="QFW13" s="443"/>
      <c r="QFX13" s="443"/>
      <c r="QFY13" s="443"/>
      <c r="QFZ13" s="443"/>
      <c r="QGA13" s="443"/>
      <c r="QGB13" s="443"/>
      <c r="QGC13" s="443"/>
      <c r="QGD13" s="443"/>
      <c r="QGE13" s="443"/>
      <c r="QGF13" s="443"/>
      <c r="QGG13" s="443"/>
      <c r="QGH13" s="443"/>
      <c r="QGI13" s="443"/>
      <c r="QGJ13" s="443"/>
      <c r="QGK13" s="443"/>
      <c r="QGL13" s="443"/>
      <c r="QGM13" s="443"/>
      <c r="QGN13" s="443"/>
      <c r="QGO13" s="443"/>
      <c r="QGP13" s="443"/>
      <c r="QGQ13" s="443"/>
      <c r="QGR13" s="443"/>
      <c r="QGS13" s="443"/>
      <c r="QGT13" s="443"/>
      <c r="QGU13" s="443"/>
      <c r="QGV13" s="443"/>
      <c r="QGW13" s="443"/>
      <c r="QGX13" s="443"/>
      <c r="QGY13" s="443"/>
      <c r="QGZ13" s="443"/>
      <c r="QHA13" s="443"/>
      <c r="QHB13" s="443"/>
      <c r="QHC13" s="443"/>
      <c r="QHD13" s="443"/>
      <c r="QHE13" s="443"/>
      <c r="QHF13" s="443"/>
      <c r="QHG13" s="443"/>
      <c r="QHH13" s="443"/>
      <c r="QHI13" s="443"/>
      <c r="QHJ13" s="443"/>
      <c r="QHK13" s="443"/>
      <c r="QHL13" s="443"/>
      <c r="QHM13" s="443"/>
      <c r="QHN13" s="443"/>
      <c r="QHO13" s="443"/>
      <c r="QHP13" s="443"/>
      <c r="QHQ13" s="443"/>
      <c r="QHR13" s="443"/>
      <c r="QHS13" s="443"/>
      <c r="QHT13" s="443"/>
      <c r="QHU13" s="443"/>
      <c r="QHV13" s="443"/>
      <c r="QHW13" s="443"/>
      <c r="QHX13" s="443"/>
      <c r="QHY13" s="443"/>
      <c r="QHZ13" s="443"/>
      <c r="QIA13" s="443"/>
      <c r="QIB13" s="443"/>
      <c r="QIC13" s="443"/>
      <c r="QID13" s="443"/>
      <c r="QIE13" s="443"/>
      <c r="QIF13" s="443"/>
      <c r="QIG13" s="443"/>
      <c r="QIH13" s="443"/>
      <c r="QII13" s="443"/>
      <c r="QIJ13" s="443"/>
      <c r="QIK13" s="443"/>
      <c r="QIL13" s="443"/>
      <c r="QIM13" s="443"/>
      <c r="QIN13" s="443"/>
      <c r="QIO13" s="443"/>
      <c r="QIP13" s="443"/>
      <c r="QIQ13" s="443"/>
      <c r="QIR13" s="443"/>
      <c r="QIS13" s="443"/>
      <c r="QIT13" s="443"/>
      <c r="QIU13" s="443"/>
      <c r="QIV13" s="443"/>
      <c r="QIW13" s="443"/>
      <c r="QIX13" s="443"/>
      <c r="QIY13" s="443"/>
      <c r="QIZ13" s="443"/>
      <c r="QJA13" s="443"/>
      <c r="QJB13" s="443"/>
      <c r="QJC13" s="443"/>
      <c r="QJD13" s="443"/>
      <c r="QJE13" s="443"/>
      <c r="QJF13" s="443"/>
      <c r="QJG13" s="443"/>
      <c r="QJH13" s="443"/>
      <c r="QJI13" s="443"/>
      <c r="QJJ13" s="443"/>
      <c r="QJK13" s="443"/>
      <c r="QJL13" s="443"/>
      <c r="QJM13" s="443"/>
      <c r="QJN13" s="443"/>
      <c r="QJO13" s="443"/>
      <c r="QJP13" s="443"/>
      <c r="QJQ13" s="443"/>
      <c r="QJR13" s="443"/>
      <c r="QJS13" s="443"/>
      <c r="QJT13" s="443"/>
      <c r="QJU13" s="443"/>
      <c r="QJV13" s="443"/>
      <c r="QJW13" s="443"/>
      <c r="QJX13" s="443"/>
      <c r="QJY13" s="443"/>
      <c r="QJZ13" s="443"/>
      <c r="QKA13" s="443"/>
      <c r="QKB13" s="443"/>
      <c r="QKC13" s="443"/>
      <c r="QKD13" s="443"/>
      <c r="QKE13" s="443"/>
      <c r="QKF13" s="443"/>
      <c r="QKG13" s="443"/>
      <c r="QKH13" s="443"/>
      <c r="QKI13" s="443"/>
      <c r="QKJ13" s="443"/>
      <c r="QKK13" s="443"/>
      <c r="QKL13" s="443"/>
      <c r="QKM13" s="443"/>
      <c r="QKN13" s="443"/>
      <c r="QKO13" s="443"/>
      <c r="QKP13" s="443"/>
      <c r="QKQ13" s="443"/>
      <c r="QKR13" s="443"/>
      <c r="QKS13" s="443"/>
      <c r="QKT13" s="443"/>
      <c r="QKU13" s="443"/>
      <c r="QKV13" s="443"/>
      <c r="QKW13" s="443"/>
      <c r="QKX13" s="443"/>
      <c r="QKY13" s="443"/>
      <c r="QKZ13" s="443"/>
      <c r="QLA13" s="443"/>
      <c r="QLB13" s="443"/>
      <c r="QLC13" s="443"/>
      <c r="QLD13" s="443"/>
      <c r="QLE13" s="443"/>
      <c r="QLF13" s="443"/>
      <c r="QLG13" s="443"/>
      <c r="QLH13" s="443"/>
      <c r="QLI13" s="443"/>
      <c r="QLJ13" s="443"/>
      <c r="QLK13" s="443"/>
      <c r="QLL13" s="443"/>
      <c r="QLM13" s="443"/>
      <c r="QLN13" s="443"/>
      <c r="QLO13" s="443"/>
      <c r="QLP13" s="443"/>
      <c r="QLQ13" s="443"/>
      <c r="QLR13" s="443"/>
      <c r="QLS13" s="443"/>
      <c r="QLT13" s="443"/>
      <c r="QLU13" s="443"/>
      <c r="QLV13" s="443"/>
      <c r="QLW13" s="443"/>
      <c r="QLX13" s="443"/>
      <c r="QLY13" s="443"/>
      <c r="QLZ13" s="443"/>
      <c r="QMA13" s="443"/>
      <c r="QMB13" s="443"/>
      <c r="QMC13" s="443"/>
      <c r="QMD13" s="443"/>
      <c r="QME13" s="443"/>
      <c r="QMF13" s="443"/>
      <c r="QMG13" s="443"/>
      <c r="QMH13" s="443"/>
      <c r="QMI13" s="443"/>
      <c r="QMJ13" s="443"/>
      <c r="QMK13" s="443"/>
      <c r="QML13" s="443"/>
      <c r="QMM13" s="443"/>
      <c r="QMN13" s="443"/>
      <c r="QMO13" s="443"/>
      <c r="QMP13" s="443"/>
      <c r="QMQ13" s="443"/>
      <c r="QMR13" s="443"/>
      <c r="QMS13" s="443"/>
      <c r="QMT13" s="443"/>
      <c r="QMU13" s="443"/>
      <c r="QMV13" s="443"/>
      <c r="QMW13" s="443"/>
      <c r="QMX13" s="443"/>
      <c r="QMY13" s="443"/>
      <c r="QMZ13" s="443"/>
      <c r="QNA13" s="443"/>
      <c r="QNB13" s="443"/>
      <c r="QNC13" s="443"/>
      <c r="QND13" s="443"/>
      <c r="QNE13" s="443"/>
      <c r="QNF13" s="443"/>
      <c r="QNG13" s="443"/>
      <c r="QNH13" s="443"/>
      <c r="QNI13" s="443"/>
      <c r="QNJ13" s="443"/>
      <c r="QNK13" s="443"/>
      <c r="QNL13" s="443"/>
      <c r="QNM13" s="443"/>
      <c r="QNN13" s="443"/>
      <c r="QNO13" s="443"/>
      <c r="QNP13" s="443"/>
      <c r="QNQ13" s="443"/>
      <c r="QNR13" s="443"/>
      <c r="QNS13" s="443"/>
      <c r="QNT13" s="443"/>
      <c r="QNU13" s="443"/>
      <c r="QNV13" s="443"/>
      <c r="QNW13" s="443"/>
      <c r="QNX13" s="443"/>
      <c r="QNY13" s="443"/>
      <c r="QNZ13" s="443"/>
      <c r="QOA13" s="443"/>
      <c r="QOB13" s="443"/>
      <c r="QOC13" s="443"/>
      <c r="QOD13" s="443"/>
      <c r="QOE13" s="443"/>
      <c r="QOF13" s="443"/>
      <c r="QOG13" s="443"/>
      <c r="QOH13" s="443"/>
      <c r="QOI13" s="443"/>
      <c r="QOJ13" s="443"/>
      <c r="QOK13" s="443"/>
      <c r="QOL13" s="443"/>
      <c r="QOM13" s="443"/>
      <c r="QON13" s="443"/>
      <c r="QOO13" s="443"/>
      <c r="QOP13" s="443"/>
      <c r="QOQ13" s="443"/>
      <c r="QOR13" s="443"/>
      <c r="QOS13" s="443"/>
      <c r="QOT13" s="443"/>
      <c r="QOU13" s="443"/>
      <c r="QOV13" s="443"/>
      <c r="QOW13" s="443"/>
      <c r="QOX13" s="443"/>
      <c r="QOY13" s="443"/>
      <c r="QOZ13" s="443"/>
      <c r="QPA13" s="443"/>
      <c r="QPB13" s="443"/>
      <c r="QPC13" s="443"/>
      <c r="QPD13" s="443"/>
      <c r="QPE13" s="443"/>
      <c r="QPF13" s="443"/>
      <c r="QPG13" s="443"/>
      <c r="QPH13" s="443"/>
      <c r="QPI13" s="443"/>
      <c r="QPJ13" s="443"/>
      <c r="QPK13" s="443"/>
      <c r="QPL13" s="443"/>
      <c r="QPM13" s="443"/>
      <c r="QPN13" s="443"/>
      <c r="QPO13" s="443"/>
      <c r="QPP13" s="443"/>
      <c r="QPQ13" s="443"/>
      <c r="QPR13" s="443"/>
      <c r="QPS13" s="443"/>
      <c r="QPT13" s="443"/>
      <c r="QPU13" s="443"/>
      <c r="QPV13" s="443"/>
      <c r="QPW13" s="443"/>
      <c r="QPX13" s="443"/>
      <c r="QPY13" s="443"/>
      <c r="QPZ13" s="443"/>
      <c r="QQA13" s="443"/>
      <c r="QQB13" s="443"/>
      <c r="QQC13" s="443"/>
      <c r="QQD13" s="443"/>
      <c r="QQE13" s="443"/>
      <c r="QQF13" s="443"/>
      <c r="QQG13" s="443"/>
      <c r="QQH13" s="443"/>
      <c r="QQI13" s="443"/>
      <c r="QQJ13" s="443"/>
      <c r="QQK13" s="443"/>
      <c r="QQL13" s="443"/>
      <c r="QQM13" s="443"/>
      <c r="QQN13" s="443"/>
      <c r="QQO13" s="443"/>
      <c r="QQP13" s="443"/>
      <c r="QQQ13" s="443"/>
      <c r="QQR13" s="443"/>
      <c r="QQS13" s="443"/>
      <c r="QQT13" s="443"/>
      <c r="QQU13" s="443"/>
      <c r="QQV13" s="443"/>
      <c r="QQW13" s="443"/>
      <c r="QQX13" s="443"/>
      <c r="QQY13" s="443"/>
      <c r="QQZ13" s="443"/>
      <c r="QRA13" s="443"/>
      <c r="QRB13" s="443"/>
      <c r="QRC13" s="443"/>
      <c r="QRD13" s="443"/>
      <c r="QRE13" s="443"/>
      <c r="QRF13" s="443"/>
      <c r="QRG13" s="443"/>
      <c r="QRH13" s="443"/>
      <c r="QRI13" s="443"/>
      <c r="QRJ13" s="443"/>
      <c r="QRK13" s="443"/>
      <c r="QRL13" s="443"/>
      <c r="QRM13" s="443"/>
      <c r="QRN13" s="443"/>
      <c r="QRO13" s="443"/>
      <c r="QRP13" s="443"/>
      <c r="QRQ13" s="443"/>
      <c r="QRR13" s="443"/>
      <c r="QRS13" s="443"/>
      <c r="QRT13" s="443"/>
      <c r="QRU13" s="443"/>
      <c r="QRV13" s="443"/>
      <c r="QRW13" s="443"/>
      <c r="QRX13" s="443"/>
      <c r="QRY13" s="443"/>
      <c r="QRZ13" s="443"/>
      <c r="QSA13" s="443"/>
      <c r="QSB13" s="443"/>
      <c r="QSC13" s="443"/>
      <c r="QSD13" s="443"/>
      <c r="QSE13" s="443"/>
      <c r="QSF13" s="443"/>
      <c r="QSG13" s="443"/>
      <c r="QSH13" s="443"/>
      <c r="QSI13" s="443"/>
      <c r="QSJ13" s="443"/>
      <c r="QSK13" s="443"/>
      <c r="QSL13" s="443"/>
      <c r="QSM13" s="443"/>
      <c r="QSN13" s="443"/>
      <c r="QSO13" s="443"/>
      <c r="QSP13" s="443"/>
      <c r="QSQ13" s="443"/>
      <c r="QSR13" s="443"/>
      <c r="QSS13" s="443"/>
      <c r="QST13" s="443"/>
      <c r="QSU13" s="443"/>
      <c r="QSV13" s="443"/>
      <c r="QSW13" s="443"/>
      <c r="QSX13" s="443"/>
      <c r="QSY13" s="443"/>
      <c r="QSZ13" s="443"/>
      <c r="QTA13" s="443"/>
      <c r="QTB13" s="443"/>
      <c r="QTC13" s="443"/>
      <c r="QTD13" s="443"/>
      <c r="QTE13" s="443"/>
      <c r="QTF13" s="443"/>
      <c r="QTG13" s="443"/>
      <c r="QTH13" s="443"/>
      <c r="QTI13" s="443"/>
      <c r="QTJ13" s="443"/>
      <c r="QTK13" s="443"/>
      <c r="QTL13" s="443"/>
      <c r="QTM13" s="443"/>
      <c r="QTN13" s="443"/>
      <c r="QTO13" s="443"/>
      <c r="QTP13" s="443"/>
      <c r="QTQ13" s="443"/>
      <c r="QTR13" s="443"/>
      <c r="QTS13" s="443"/>
      <c r="QTT13" s="443"/>
      <c r="QTU13" s="443"/>
      <c r="QTV13" s="443"/>
      <c r="QTW13" s="443"/>
      <c r="QTX13" s="443"/>
      <c r="QTY13" s="443"/>
      <c r="QTZ13" s="443"/>
      <c r="QUA13" s="443"/>
      <c r="QUB13" s="443"/>
      <c r="QUC13" s="443"/>
      <c r="QUD13" s="443"/>
      <c r="QUE13" s="443"/>
      <c r="QUF13" s="443"/>
      <c r="QUG13" s="443"/>
      <c r="QUH13" s="443"/>
      <c r="QUI13" s="443"/>
      <c r="QUJ13" s="443"/>
      <c r="QUK13" s="443"/>
      <c r="QUL13" s="443"/>
      <c r="QUM13" s="443"/>
      <c r="QUN13" s="443"/>
      <c r="QUO13" s="443"/>
      <c r="QUP13" s="443"/>
      <c r="QUQ13" s="443"/>
      <c r="QUR13" s="443"/>
      <c r="QUS13" s="443"/>
      <c r="QUT13" s="443"/>
      <c r="QUU13" s="443"/>
      <c r="QUV13" s="443"/>
      <c r="QUW13" s="443"/>
      <c r="QUX13" s="443"/>
      <c r="QUY13" s="443"/>
      <c r="QUZ13" s="443"/>
      <c r="QVA13" s="443"/>
      <c r="QVB13" s="443"/>
      <c r="QVC13" s="443"/>
      <c r="QVD13" s="443"/>
      <c r="QVE13" s="443"/>
      <c r="QVF13" s="443"/>
      <c r="QVG13" s="443"/>
      <c r="QVH13" s="443"/>
      <c r="QVI13" s="443"/>
      <c r="QVJ13" s="443"/>
      <c r="QVK13" s="443"/>
      <c r="QVL13" s="443"/>
      <c r="QVM13" s="443"/>
      <c r="QVN13" s="443"/>
      <c r="QVO13" s="443"/>
      <c r="QVP13" s="443"/>
      <c r="QVQ13" s="443"/>
      <c r="QVR13" s="443"/>
      <c r="QVS13" s="443"/>
      <c r="QVT13" s="443"/>
      <c r="QVU13" s="443"/>
      <c r="QVV13" s="443"/>
      <c r="QVW13" s="443"/>
      <c r="QVX13" s="443"/>
      <c r="QVY13" s="443"/>
      <c r="QVZ13" s="443"/>
      <c r="QWA13" s="443"/>
      <c r="QWB13" s="443"/>
      <c r="QWC13" s="443"/>
      <c r="QWD13" s="443"/>
      <c r="QWE13" s="443"/>
      <c r="QWF13" s="443"/>
      <c r="QWG13" s="443"/>
      <c r="QWH13" s="443"/>
      <c r="QWI13" s="443"/>
      <c r="QWJ13" s="443"/>
      <c r="QWK13" s="443"/>
      <c r="QWL13" s="443"/>
      <c r="QWM13" s="443"/>
      <c r="QWN13" s="443"/>
      <c r="QWO13" s="443"/>
      <c r="QWP13" s="443"/>
      <c r="QWQ13" s="443"/>
      <c r="QWR13" s="443"/>
      <c r="QWS13" s="443"/>
      <c r="QWT13" s="443"/>
      <c r="QWU13" s="443"/>
      <c r="QWV13" s="443"/>
      <c r="QWW13" s="443"/>
      <c r="QWX13" s="443"/>
      <c r="QWY13" s="443"/>
      <c r="QWZ13" s="443"/>
      <c r="QXA13" s="443"/>
      <c r="QXB13" s="443"/>
      <c r="QXC13" s="443"/>
      <c r="QXD13" s="443"/>
      <c r="QXE13" s="443"/>
      <c r="QXF13" s="443"/>
      <c r="QXG13" s="443"/>
      <c r="QXH13" s="443"/>
      <c r="QXI13" s="443"/>
      <c r="QXJ13" s="443"/>
      <c r="QXK13" s="443"/>
      <c r="QXL13" s="443"/>
      <c r="QXM13" s="443"/>
      <c r="QXN13" s="443"/>
      <c r="QXO13" s="443"/>
      <c r="QXP13" s="443"/>
      <c r="QXQ13" s="443"/>
      <c r="QXR13" s="443"/>
      <c r="QXS13" s="443"/>
      <c r="QXT13" s="443"/>
      <c r="QXU13" s="443"/>
      <c r="QXV13" s="443"/>
      <c r="QXW13" s="443"/>
      <c r="QXX13" s="443"/>
      <c r="QXY13" s="443"/>
      <c r="QXZ13" s="443"/>
      <c r="QYA13" s="443"/>
      <c r="QYB13" s="443"/>
      <c r="QYC13" s="443"/>
      <c r="QYD13" s="443"/>
      <c r="QYE13" s="443"/>
      <c r="QYF13" s="443"/>
      <c r="QYG13" s="443"/>
      <c r="QYH13" s="443"/>
      <c r="QYI13" s="443"/>
      <c r="QYJ13" s="443"/>
      <c r="QYK13" s="443"/>
      <c r="QYL13" s="443"/>
      <c r="QYM13" s="443"/>
      <c r="QYN13" s="443"/>
      <c r="QYO13" s="443"/>
      <c r="QYP13" s="443"/>
      <c r="QYQ13" s="443"/>
      <c r="QYR13" s="443"/>
      <c r="QYS13" s="443"/>
      <c r="QYT13" s="443"/>
      <c r="QYU13" s="443"/>
      <c r="QYV13" s="443"/>
      <c r="QYW13" s="443"/>
      <c r="QYX13" s="443"/>
      <c r="QYY13" s="443"/>
      <c r="QYZ13" s="443"/>
      <c r="QZA13" s="443"/>
      <c r="QZB13" s="443"/>
      <c r="QZC13" s="443"/>
      <c r="QZD13" s="443"/>
      <c r="QZE13" s="443"/>
      <c r="QZF13" s="443"/>
      <c r="QZG13" s="443"/>
      <c r="QZH13" s="443"/>
      <c r="QZI13" s="443"/>
      <c r="QZJ13" s="443"/>
      <c r="QZK13" s="443"/>
      <c r="QZL13" s="443"/>
      <c r="QZM13" s="443"/>
      <c r="QZN13" s="443"/>
      <c r="QZO13" s="443"/>
      <c r="QZP13" s="443"/>
      <c r="QZQ13" s="443"/>
      <c r="QZR13" s="443"/>
      <c r="QZS13" s="443"/>
      <c r="QZT13" s="443"/>
      <c r="QZU13" s="443"/>
      <c r="QZV13" s="443"/>
      <c r="QZW13" s="443"/>
      <c r="QZX13" s="443"/>
      <c r="QZY13" s="443"/>
      <c r="QZZ13" s="443"/>
      <c r="RAA13" s="443"/>
      <c r="RAB13" s="443"/>
      <c r="RAC13" s="443"/>
      <c r="RAD13" s="443"/>
      <c r="RAE13" s="443"/>
      <c r="RAF13" s="443"/>
      <c r="RAG13" s="443"/>
      <c r="RAH13" s="443"/>
      <c r="RAI13" s="443"/>
      <c r="RAJ13" s="443"/>
      <c r="RAK13" s="443"/>
      <c r="RAL13" s="443"/>
      <c r="RAM13" s="443"/>
      <c r="RAN13" s="443"/>
      <c r="RAO13" s="443"/>
      <c r="RAP13" s="443"/>
      <c r="RAQ13" s="443"/>
      <c r="RAR13" s="443"/>
      <c r="RAS13" s="443"/>
      <c r="RAT13" s="443"/>
      <c r="RAU13" s="443"/>
      <c r="RAV13" s="443"/>
      <c r="RAW13" s="443"/>
      <c r="RAX13" s="443"/>
      <c r="RAY13" s="443"/>
      <c r="RAZ13" s="443"/>
      <c r="RBA13" s="443"/>
      <c r="RBB13" s="443"/>
      <c r="RBC13" s="443"/>
      <c r="RBD13" s="443"/>
      <c r="RBE13" s="443"/>
      <c r="RBF13" s="443"/>
      <c r="RBG13" s="443"/>
      <c r="RBH13" s="443"/>
      <c r="RBI13" s="443"/>
      <c r="RBJ13" s="443"/>
      <c r="RBK13" s="443"/>
      <c r="RBL13" s="443"/>
      <c r="RBM13" s="443"/>
      <c r="RBN13" s="443"/>
      <c r="RBO13" s="443"/>
      <c r="RBP13" s="443"/>
      <c r="RBQ13" s="443"/>
      <c r="RBR13" s="443"/>
      <c r="RBS13" s="443"/>
      <c r="RBT13" s="443"/>
      <c r="RBU13" s="443"/>
      <c r="RBV13" s="443"/>
      <c r="RBW13" s="443"/>
      <c r="RBX13" s="443"/>
      <c r="RBY13" s="443"/>
      <c r="RBZ13" s="443"/>
      <c r="RCA13" s="443"/>
      <c r="RCB13" s="443"/>
      <c r="RCC13" s="443"/>
      <c r="RCD13" s="443"/>
      <c r="RCE13" s="443"/>
      <c r="RCF13" s="443"/>
      <c r="RCG13" s="443"/>
      <c r="RCH13" s="443"/>
      <c r="RCI13" s="443"/>
      <c r="RCJ13" s="443"/>
      <c r="RCK13" s="443"/>
      <c r="RCL13" s="443"/>
      <c r="RCM13" s="443"/>
      <c r="RCN13" s="443"/>
      <c r="RCO13" s="443"/>
      <c r="RCP13" s="443"/>
      <c r="RCQ13" s="443"/>
      <c r="RCR13" s="443"/>
      <c r="RCS13" s="443"/>
      <c r="RCT13" s="443"/>
      <c r="RCU13" s="443"/>
      <c r="RCV13" s="443"/>
      <c r="RCW13" s="443"/>
      <c r="RCX13" s="443"/>
      <c r="RCY13" s="443"/>
      <c r="RCZ13" s="443"/>
      <c r="RDA13" s="443"/>
      <c r="RDB13" s="443"/>
      <c r="RDC13" s="443"/>
      <c r="RDD13" s="443"/>
      <c r="RDE13" s="443"/>
      <c r="RDF13" s="443"/>
      <c r="RDG13" s="443"/>
      <c r="RDH13" s="443"/>
      <c r="RDI13" s="443"/>
      <c r="RDJ13" s="443"/>
      <c r="RDK13" s="443"/>
      <c r="RDL13" s="443"/>
      <c r="RDM13" s="443"/>
      <c r="RDN13" s="443"/>
      <c r="RDO13" s="443"/>
      <c r="RDP13" s="443"/>
      <c r="RDQ13" s="443"/>
      <c r="RDR13" s="443"/>
      <c r="RDS13" s="443"/>
      <c r="RDT13" s="443"/>
      <c r="RDU13" s="443"/>
      <c r="RDV13" s="443"/>
      <c r="RDW13" s="443"/>
      <c r="RDX13" s="443"/>
      <c r="RDY13" s="443"/>
      <c r="RDZ13" s="443"/>
      <c r="REA13" s="443"/>
      <c r="REB13" s="443"/>
      <c r="REC13" s="443"/>
      <c r="RED13" s="443"/>
      <c r="REE13" s="443"/>
      <c r="REF13" s="443"/>
      <c r="REG13" s="443"/>
      <c r="REH13" s="443"/>
      <c r="REI13" s="443"/>
      <c r="REJ13" s="443"/>
      <c r="REK13" s="443"/>
      <c r="REL13" s="443"/>
      <c r="REM13" s="443"/>
      <c r="REN13" s="443"/>
      <c r="REO13" s="443"/>
      <c r="REP13" s="443"/>
      <c r="REQ13" s="443"/>
      <c r="RER13" s="443"/>
      <c r="RES13" s="443"/>
      <c r="RET13" s="443"/>
      <c r="REU13" s="443"/>
      <c r="REV13" s="443"/>
      <c r="REW13" s="443"/>
      <c r="REX13" s="443"/>
      <c r="REY13" s="443"/>
      <c r="REZ13" s="443"/>
      <c r="RFA13" s="443"/>
      <c r="RFB13" s="443"/>
      <c r="RFC13" s="443"/>
      <c r="RFD13" s="443"/>
      <c r="RFE13" s="443"/>
      <c r="RFF13" s="443"/>
      <c r="RFG13" s="443"/>
      <c r="RFH13" s="443"/>
      <c r="RFI13" s="443"/>
      <c r="RFJ13" s="443"/>
      <c r="RFK13" s="443"/>
      <c r="RFL13" s="443"/>
      <c r="RFM13" s="443"/>
      <c r="RFN13" s="443"/>
      <c r="RFO13" s="443"/>
      <c r="RFP13" s="443"/>
      <c r="RFQ13" s="443"/>
      <c r="RFR13" s="443"/>
      <c r="RFS13" s="443"/>
      <c r="RFT13" s="443"/>
      <c r="RFU13" s="443"/>
      <c r="RFV13" s="443"/>
      <c r="RFW13" s="443"/>
      <c r="RFX13" s="443"/>
      <c r="RFY13" s="443"/>
      <c r="RFZ13" s="443"/>
      <c r="RGA13" s="443"/>
      <c r="RGB13" s="443"/>
      <c r="RGC13" s="443"/>
      <c r="RGD13" s="443"/>
      <c r="RGE13" s="443"/>
      <c r="RGF13" s="443"/>
      <c r="RGG13" s="443"/>
      <c r="RGH13" s="443"/>
      <c r="RGI13" s="443"/>
      <c r="RGJ13" s="443"/>
      <c r="RGK13" s="443"/>
      <c r="RGL13" s="443"/>
      <c r="RGM13" s="443"/>
      <c r="RGN13" s="443"/>
      <c r="RGO13" s="443"/>
      <c r="RGP13" s="443"/>
      <c r="RGQ13" s="443"/>
      <c r="RGR13" s="443"/>
      <c r="RGS13" s="443"/>
      <c r="RGT13" s="443"/>
      <c r="RGU13" s="443"/>
      <c r="RGV13" s="443"/>
      <c r="RGW13" s="443"/>
      <c r="RGX13" s="443"/>
      <c r="RGY13" s="443"/>
      <c r="RGZ13" s="443"/>
      <c r="RHA13" s="443"/>
      <c r="RHB13" s="443"/>
      <c r="RHC13" s="443"/>
      <c r="RHD13" s="443"/>
      <c r="RHE13" s="443"/>
      <c r="RHF13" s="443"/>
      <c r="RHG13" s="443"/>
      <c r="RHH13" s="443"/>
      <c r="RHI13" s="443"/>
      <c r="RHJ13" s="443"/>
      <c r="RHK13" s="443"/>
      <c r="RHL13" s="443"/>
      <c r="RHM13" s="443"/>
      <c r="RHN13" s="443"/>
      <c r="RHO13" s="443"/>
      <c r="RHP13" s="443"/>
      <c r="RHQ13" s="443"/>
      <c r="RHR13" s="443"/>
      <c r="RHS13" s="443"/>
      <c r="RHT13" s="443"/>
      <c r="RHU13" s="443"/>
      <c r="RHV13" s="443"/>
      <c r="RHW13" s="443"/>
      <c r="RHX13" s="443"/>
      <c r="RHY13" s="443"/>
      <c r="RHZ13" s="443"/>
      <c r="RIA13" s="443"/>
      <c r="RIB13" s="443"/>
      <c r="RIC13" s="443"/>
      <c r="RID13" s="443"/>
      <c r="RIE13" s="443"/>
      <c r="RIF13" s="443"/>
      <c r="RIG13" s="443"/>
      <c r="RIH13" s="443"/>
      <c r="RII13" s="443"/>
      <c r="RIJ13" s="443"/>
      <c r="RIK13" s="443"/>
      <c r="RIL13" s="443"/>
      <c r="RIM13" s="443"/>
      <c r="RIN13" s="443"/>
      <c r="RIO13" s="443"/>
      <c r="RIP13" s="443"/>
      <c r="RIQ13" s="443"/>
      <c r="RIR13" s="443"/>
      <c r="RIS13" s="443"/>
      <c r="RIT13" s="443"/>
      <c r="RIU13" s="443"/>
      <c r="RIV13" s="443"/>
      <c r="RIW13" s="443"/>
      <c r="RIX13" s="443"/>
      <c r="RIY13" s="443"/>
      <c r="RIZ13" s="443"/>
      <c r="RJA13" s="443"/>
      <c r="RJB13" s="443"/>
      <c r="RJC13" s="443"/>
      <c r="RJD13" s="443"/>
      <c r="RJE13" s="443"/>
      <c r="RJF13" s="443"/>
      <c r="RJG13" s="443"/>
      <c r="RJH13" s="443"/>
      <c r="RJI13" s="443"/>
      <c r="RJJ13" s="443"/>
      <c r="RJK13" s="443"/>
      <c r="RJL13" s="443"/>
      <c r="RJM13" s="443"/>
      <c r="RJN13" s="443"/>
      <c r="RJO13" s="443"/>
      <c r="RJP13" s="443"/>
      <c r="RJQ13" s="443"/>
      <c r="RJR13" s="443"/>
      <c r="RJS13" s="443"/>
      <c r="RJT13" s="443"/>
      <c r="RJU13" s="443"/>
      <c r="RJV13" s="443"/>
      <c r="RJW13" s="443"/>
      <c r="RJX13" s="443"/>
      <c r="RJY13" s="443"/>
      <c r="RJZ13" s="443"/>
      <c r="RKA13" s="443"/>
      <c r="RKB13" s="443"/>
      <c r="RKC13" s="443"/>
      <c r="RKD13" s="443"/>
      <c r="RKE13" s="443"/>
      <c r="RKF13" s="443"/>
      <c r="RKG13" s="443"/>
      <c r="RKH13" s="443"/>
      <c r="RKI13" s="443"/>
      <c r="RKJ13" s="443"/>
      <c r="RKK13" s="443"/>
      <c r="RKL13" s="443"/>
      <c r="RKM13" s="443"/>
      <c r="RKN13" s="443"/>
      <c r="RKO13" s="443"/>
      <c r="RKP13" s="443"/>
      <c r="RKQ13" s="443"/>
      <c r="RKR13" s="443"/>
      <c r="RKS13" s="443"/>
      <c r="RKT13" s="443"/>
      <c r="RKU13" s="443"/>
      <c r="RKV13" s="443"/>
      <c r="RKW13" s="443"/>
      <c r="RKX13" s="443"/>
      <c r="RKY13" s="443"/>
      <c r="RKZ13" s="443"/>
      <c r="RLA13" s="443"/>
      <c r="RLB13" s="443"/>
      <c r="RLC13" s="443"/>
      <c r="RLD13" s="443"/>
      <c r="RLE13" s="443"/>
      <c r="RLF13" s="443"/>
      <c r="RLG13" s="443"/>
      <c r="RLH13" s="443"/>
      <c r="RLI13" s="443"/>
      <c r="RLJ13" s="443"/>
      <c r="RLK13" s="443"/>
      <c r="RLL13" s="443"/>
      <c r="RLM13" s="443"/>
      <c r="RLN13" s="443"/>
      <c r="RLO13" s="443"/>
      <c r="RLP13" s="443"/>
      <c r="RLQ13" s="443"/>
      <c r="RLR13" s="443"/>
      <c r="RLS13" s="443"/>
      <c r="RLT13" s="443"/>
      <c r="RLU13" s="443"/>
      <c r="RLV13" s="443"/>
      <c r="RLW13" s="443"/>
      <c r="RLX13" s="443"/>
      <c r="RLY13" s="443"/>
      <c r="RLZ13" s="443"/>
      <c r="RMA13" s="443"/>
      <c r="RMB13" s="443"/>
      <c r="RMC13" s="443"/>
      <c r="RMD13" s="443"/>
      <c r="RME13" s="443"/>
      <c r="RMF13" s="443"/>
      <c r="RMG13" s="443"/>
      <c r="RMH13" s="443"/>
      <c r="RMI13" s="443"/>
      <c r="RMJ13" s="443"/>
      <c r="RMK13" s="443"/>
      <c r="RML13" s="443"/>
      <c r="RMM13" s="443"/>
      <c r="RMN13" s="443"/>
      <c r="RMO13" s="443"/>
      <c r="RMP13" s="443"/>
      <c r="RMQ13" s="443"/>
      <c r="RMR13" s="443"/>
      <c r="RMS13" s="443"/>
      <c r="RMT13" s="443"/>
      <c r="RMU13" s="443"/>
      <c r="RMV13" s="443"/>
      <c r="RMW13" s="443"/>
      <c r="RMX13" s="443"/>
      <c r="RMY13" s="443"/>
      <c r="RMZ13" s="443"/>
      <c r="RNA13" s="443"/>
      <c r="RNB13" s="443"/>
      <c r="RNC13" s="443"/>
      <c r="RND13" s="443"/>
      <c r="RNE13" s="443"/>
      <c r="RNF13" s="443"/>
      <c r="RNG13" s="443"/>
      <c r="RNH13" s="443"/>
      <c r="RNI13" s="443"/>
      <c r="RNJ13" s="443"/>
      <c r="RNK13" s="443"/>
      <c r="RNL13" s="443"/>
      <c r="RNM13" s="443"/>
      <c r="RNN13" s="443"/>
      <c r="RNO13" s="443"/>
      <c r="RNP13" s="443"/>
      <c r="RNQ13" s="443"/>
      <c r="RNR13" s="443"/>
      <c r="RNS13" s="443"/>
      <c r="RNT13" s="443"/>
      <c r="RNU13" s="443"/>
      <c r="RNV13" s="443"/>
      <c r="RNW13" s="443"/>
      <c r="RNX13" s="443"/>
      <c r="RNY13" s="443"/>
      <c r="RNZ13" s="443"/>
      <c r="ROA13" s="443"/>
      <c r="ROB13" s="443"/>
      <c r="ROC13" s="443"/>
      <c r="ROD13" s="443"/>
      <c r="ROE13" s="443"/>
      <c r="ROF13" s="443"/>
      <c r="ROG13" s="443"/>
      <c r="ROH13" s="443"/>
      <c r="ROI13" s="443"/>
      <c r="ROJ13" s="443"/>
      <c r="ROK13" s="443"/>
      <c r="ROL13" s="443"/>
      <c r="ROM13" s="443"/>
      <c r="RON13" s="443"/>
      <c r="ROO13" s="443"/>
      <c r="ROP13" s="443"/>
      <c r="ROQ13" s="443"/>
      <c r="ROR13" s="443"/>
      <c r="ROS13" s="443"/>
      <c r="ROT13" s="443"/>
      <c r="ROU13" s="443"/>
      <c r="ROV13" s="443"/>
      <c r="ROW13" s="443"/>
      <c r="ROX13" s="443"/>
      <c r="ROY13" s="443"/>
      <c r="ROZ13" s="443"/>
      <c r="RPA13" s="443"/>
      <c r="RPB13" s="443"/>
      <c r="RPC13" s="443"/>
      <c r="RPD13" s="443"/>
      <c r="RPE13" s="443"/>
      <c r="RPF13" s="443"/>
      <c r="RPG13" s="443"/>
      <c r="RPH13" s="443"/>
      <c r="RPI13" s="443"/>
      <c r="RPJ13" s="443"/>
      <c r="RPK13" s="443"/>
      <c r="RPL13" s="443"/>
      <c r="RPM13" s="443"/>
      <c r="RPN13" s="443"/>
      <c r="RPO13" s="443"/>
      <c r="RPP13" s="443"/>
      <c r="RPQ13" s="443"/>
      <c r="RPR13" s="443"/>
      <c r="RPS13" s="443"/>
      <c r="RPT13" s="443"/>
      <c r="RPU13" s="443"/>
      <c r="RPV13" s="443"/>
      <c r="RPW13" s="443"/>
      <c r="RPX13" s="443"/>
      <c r="RPY13" s="443"/>
      <c r="RPZ13" s="443"/>
      <c r="RQA13" s="443"/>
      <c r="RQB13" s="443"/>
      <c r="RQC13" s="443"/>
      <c r="RQD13" s="443"/>
      <c r="RQE13" s="443"/>
      <c r="RQF13" s="443"/>
      <c r="RQG13" s="443"/>
      <c r="RQH13" s="443"/>
      <c r="RQI13" s="443"/>
      <c r="RQJ13" s="443"/>
      <c r="RQK13" s="443"/>
      <c r="RQL13" s="443"/>
      <c r="RQM13" s="443"/>
      <c r="RQN13" s="443"/>
      <c r="RQO13" s="443"/>
      <c r="RQP13" s="443"/>
      <c r="RQQ13" s="443"/>
      <c r="RQR13" s="443"/>
      <c r="RQS13" s="443"/>
      <c r="RQT13" s="443"/>
      <c r="RQU13" s="443"/>
      <c r="RQV13" s="443"/>
      <c r="RQW13" s="443"/>
      <c r="RQX13" s="443"/>
      <c r="RQY13" s="443"/>
      <c r="RQZ13" s="443"/>
      <c r="RRA13" s="443"/>
      <c r="RRB13" s="443"/>
      <c r="RRC13" s="443"/>
      <c r="RRD13" s="443"/>
      <c r="RRE13" s="443"/>
      <c r="RRF13" s="443"/>
      <c r="RRG13" s="443"/>
      <c r="RRH13" s="443"/>
      <c r="RRI13" s="443"/>
      <c r="RRJ13" s="443"/>
      <c r="RRK13" s="443"/>
      <c r="RRL13" s="443"/>
      <c r="RRM13" s="443"/>
      <c r="RRN13" s="443"/>
      <c r="RRO13" s="443"/>
      <c r="RRP13" s="443"/>
      <c r="RRQ13" s="443"/>
      <c r="RRR13" s="443"/>
      <c r="RRS13" s="443"/>
      <c r="RRT13" s="443"/>
      <c r="RRU13" s="443"/>
      <c r="RRV13" s="443"/>
      <c r="RRW13" s="443"/>
      <c r="RRX13" s="443"/>
      <c r="RRY13" s="443"/>
      <c r="RRZ13" s="443"/>
      <c r="RSA13" s="443"/>
      <c r="RSB13" s="443"/>
      <c r="RSC13" s="443"/>
      <c r="RSD13" s="443"/>
      <c r="RSE13" s="443"/>
      <c r="RSF13" s="443"/>
      <c r="RSG13" s="443"/>
      <c r="RSH13" s="443"/>
      <c r="RSI13" s="443"/>
      <c r="RSJ13" s="443"/>
      <c r="RSK13" s="443"/>
      <c r="RSL13" s="443"/>
      <c r="RSM13" s="443"/>
      <c r="RSN13" s="443"/>
      <c r="RSO13" s="443"/>
      <c r="RSP13" s="443"/>
      <c r="RSQ13" s="443"/>
      <c r="RSR13" s="443"/>
      <c r="RSS13" s="443"/>
      <c r="RST13" s="443"/>
      <c r="RSU13" s="443"/>
      <c r="RSV13" s="443"/>
      <c r="RSW13" s="443"/>
      <c r="RSX13" s="443"/>
      <c r="RSY13" s="443"/>
      <c r="RSZ13" s="443"/>
      <c r="RTA13" s="443"/>
      <c r="RTB13" s="443"/>
      <c r="RTC13" s="443"/>
      <c r="RTD13" s="443"/>
      <c r="RTE13" s="443"/>
      <c r="RTF13" s="443"/>
      <c r="RTG13" s="443"/>
      <c r="RTH13" s="443"/>
      <c r="RTI13" s="443"/>
      <c r="RTJ13" s="443"/>
      <c r="RTK13" s="443"/>
      <c r="RTL13" s="443"/>
      <c r="RTM13" s="443"/>
      <c r="RTN13" s="443"/>
      <c r="RTO13" s="443"/>
      <c r="RTP13" s="443"/>
      <c r="RTQ13" s="443"/>
      <c r="RTR13" s="443"/>
      <c r="RTS13" s="443"/>
      <c r="RTT13" s="443"/>
      <c r="RTU13" s="443"/>
      <c r="RTV13" s="443"/>
      <c r="RTW13" s="443"/>
      <c r="RTX13" s="443"/>
      <c r="RTY13" s="443"/>
      <c r="RTZ13" s="443"/>
      <c r="RUA13" s="443"/>
      <c r="RUB13" s="443"/>
      <c r="RUC13" s="443"/>
      <c r="RUD13" s="443"/>
      <c r="RUE13" s="443"/>
      <c r="RUF13" s="443"/>
      <c r="RUG13" s="443"/>
      <c r="RUH13" s="443"/>
      <c r="RUI13" s="443"/>
      <c r="RUJ13" s="443"/>
      <c r="RUK13" s="443"/>
      <c r="RUL13" s="443"/>
      <c r="RUM13" s="443"/>
      <c r="RUN13" s="443"/>
      <c r="RUO13" s="443"/>
      <c r="RUP13" s="443"/>
      <c r="RUQ13" s="443"/>
      <c r="RUR13" s="443"/>
      <c r="RUS13" s="443"/>
      <c r="RUT13" s="443"/>
      <c r="RUU13" s="443"/>
      <c r="RUV13" s="443"/>
      <c r="RUW13" s="443"/>
      <c r="RUX13" s="443"/>
      <c r="RUY13" s="443"/>
      <c r="RUZ13" s="443"/>
      <c r="RVA13" s="443"/>
      <c r="RVB13" s="443"/>
      <c r="RVC13" s="443"/>
      <c r="RVD13" s="443"/>
      <c r="RVE13" s="443"/>
      <c r="RVF13" s="443"/>
      <c r="RVG13" s="443"/>
      <c r="RVH13" s="443"/>
      <c r="RVI13" s="443"/>
      <c r="RVJ13" s="443"/>
      <c r="RVK13" s="443"/>
      <c r="RVL13" s="443"/>
      <c r="RVM13" s="443"/>
      <c r="RVN13" s="443"/>
      <c r="RVO13" s="443"/>
      <c r="RVP13" s="443"/>
      <c r="RVQ13" s="443"/>
      <c r="RVR13" s="443"/>
      <c r="RVS13" s="443"/>
      <c r="RVT13" s="443"/>
      <c r="RVU13" s="443"/>
      <c r="RVV13" s="443"/>
      <c r="RVW13" s="443"/>
      <c r="RVX13" s="443"/>
      <c r="RVY13" s="443"/>
      <c r="RVZ13" s="443"/>
      <c r="RWA13" s="443"/>
      <c r="RWB13" s="443"/>
      <c r="RWC13" s="443"/>
      <c r="RWD13" s="443"/>
      <c r="RWE13" s="443"/>
      <c r="RWF13" s="443"/>
      <c r="RWG13" s="443"/>
      <c r="RWH13" s="443"/>
      <c r="RWI13" s="443"/>
      <c r="RWJ13" s="443"/>
      <c r="RWK13" s="443"/>
      <c r="RWL13" s="443"/>
      <c r="RWM13" s="443"/>
      <c r="RWN13" s="443"/>
      <c r="RWO13" s="443"/>
      <c r="RWP13" s="443"/>
      <c r="RWQ13" s="443"/>
      <c r="RWR13" s="443"/>
      <c r="RWS13" s="443"/>
      <c r="RWT13" s="443"/>
      <c r="RWU13" s="443"/>
      <c r="RWV13" s="443"/>
      <c r="RWW13" s="443"/>
      <c r="RWX13" s="443"/>
      <c r="RWY13" s="443"/>
      <c r="RWZ13" s="443"/>
      <c r="RXA13" s="443"/>
      <c r="RXB13" s="443"/>
      <c r="RXC13" s="443"/>
      <c r="RXD13" s="443"/>
      <c r="RXE13" s="443"/>
      <c r="RXF13" s="443"/>
      <c r="RXG13" s="443"/>
      <c r="RXH13" s="443"/>
      <c r="RXI13" s="443"/>
      <c r="RXJ13" s="443"/>
      <c r="RXK13" s="443"/>
      <c r="RXL13" s="443"/>
      <c r="RXM13" s="443"/>
      <c r="RXN13" s="443"/>
      <c r="RXO13" s="443"/>
      <c r="RXP13" s="443"/>
      <c r="RXQ13" s="443"/>
      <c r="RXR13" s="443"/>
      <c r="RXS13" s="443"/>
      <c r="RXT13" s="443"/>
      <c r="RXU13" s="443"/>
      <c r="RXV13" s="443"/>
      <c r="RXW13" s="443"/>
      <c r="RXX13" s="443"/>
      <c r="RXY13" s="443"/>
      <c r="RXZ13" s="443"/>
      <c r="RYA13" s="443"/>
      <c r="RYB13" s="443"/>
      <c r="RYC13" s="443"/>
      <c r="RYD13" s="443"/>
      <c r="RYE13" s="443"/>
      <c r="RYF13" s="443"/>
      <c r="RYG13" s="443"/>
      <c r="RYH13" s="443"/>
      <c r="RYI13" s="443"/>
      <c r="RYJ13" s="443"/>
      <c r="RYK13" s="443"/>
      <c r="RYL13" s="443"/>
      <c r="RYM13" s="443"/>
      <c r="RYN13" s="443"/>
      <c r="RYO13" s="443"/>
      <c r="RYP13" s="443"/>
      <c r="RYQ13" s="443"/>
      <c r="RYR13" s="443"/>
      <c r="RYS13" s="443"/>
      <c r="RYT13" s="443"/>
      <c r="RYU13" s="443"/>
      <c r="RYV13" s="443"/>
      <c r="RYW13" s="443"/>
      <c r="RYX13" s="443"/>
      <c r="RYY13" s="443"/>
      <c r="RYZ13" s="443"/>
      <c r="RZA13" s="443"/>
      <c r="RZB13" s="443"/>
      <c r="RZC13" s="443"/>
      <c r="RZD13" s="443"/>
      <c r="RZE13" s="443"/>
      <c r="RZF13" s="443"/>
      <c r="RZG13" s="443"/>
      <c r="RZH13" s="443"/>
      <c r="RZI13" s="443"/>
      <c r="RZJ13" s="443"/>
      <c r="RZK13" s="443"/>
      <c r="RZL13" s="443"/>
      <c r="RZM13" s="443"/>
      <c r="RZN13" s="443"/>
      <c r="RZO13" s="443"/>
      <c r="RZP13" s="443"/>
      <c r="RZQ13" s="443"/>
      <c r="RZR13" s="443"/>
      <c r="RZS13" s="443"/>
      <c r="RZT13" s="443"/>
      <c r="RZU13" s="443"/>
      <c r="RZV13" s="443"/>
      <c r="RZW13" s="443"/>
      <c r="RZX13" s="443"/>
      <c r="RZY13" s="443"/>
      <c r="RZZ13" s="443"/>
      <c r="SAA13" s="443"/>
      <c r="SAB13" s="443"/>
      <c r="SAC13" s="443"/>
      <c r="SAD13" s="443"/>
      <c r="SAE13" s="443"/>
      <c r="SAF13" s="443"/>
      <c r="SAG13" s="443"/>
      <c r="SAH13" s="443"/>
      <c r="SAI13" s="443"/>
      <c r="SAJ13" s="443"/>
      <c r="SAK13" s="443"/>
      <c r="SAL13" s="443"/>
      <c r="SAM13" s="443"/>
      <c r="SAN13" s="443"/>
      <c r="SAO13" s="443"/>
      <c r="SAP13" s="443"/>
      <c r="SAQ13" s="443"/>
      <c r="SAR13" s="443"/>
      <c r="SAS13" s="443"/>
      <c r="SAT13" s="443"/>
      <c r="SAU13" s="443"/>
      <c r="SAV13" s="443"/>
      <c r="SAW13" s="443"/>
      <c r="SAX13" s="443"/>
      <c r="SAY13" s="443"/>
      <c r="SAZ13" s="443"/>
      <c r="SBA13" s="443"/>
      <c r="SBB13" s="443"/>
      <c r="SBC13" s="443"/>
      <c r="SBD13" s="443"/>
      <c r="SBE13" s="443"/>
      <c r="SBF13" s="443"/>
      <c r="SBG13" s="443"/>
      <c r="SBH13" s="443"/>
      <c r="SBI13" s="443"/>
      <c r="SBJ13" s="443"/>
      <c r="SBK13" s="443"/>
      <c r="SBL13" s="443"/>
      <c r="SBM13" s="443"/>
      <c r="SBN13" s="443"/>
      <c r="SBO13" s="443"/>
      <c r="SBP13" s="443"/>
      <c r="SBQ13" s="443"/>
      <c r="SBR13" s="443"/>
      <c r="SBS13" s="443"/>
      <c r="SBT13" s="443"/>
      <c r="SBU13" s="443"/>
      <c r="SBV13" s="443"/>
      <c r="SBW13" s="443"/>
      <c r="SBX13" s="443"/>
      <c r="SBY13" s="443"/>
      <c r="SBZ13" s="443"/>
      <c r="SCA13" s="443"/>
      <c r="SCB13" s="443"/>
      <c r="SCC13" s="443"/>
      <c r="SCD13" s="443"/>
      <c r="SCE13" s="443"/>
      <c r="SCF13" s="443"/>
      <c r="SCG13" s="443"/>
      <c r="SCH13" s="443"/>
      <c r="SCI13" s="443"/>
      <c r="SCJ13" s="443"/>
      <c r="SCK13" s="443"/>
      <c r="SCL13" s="443"/>
      <c r="SCM13" s="443"/>
      <c r="SCN13" s="443"/>
      <c r="SCO13" s="443"/>
      <c r="SCP13" s="443"/>
      <c r="SCQ13" s="443"/>
      <c r="SCR13" s="443"/>
      <c r="SCS13" s="443"/>
      <c r="SCT13" s="443"/>
      <c r="SCU13" s="443"/>
      <c r="SCV13" s="443"/>
      <c r="SCW13" s="443"/>
      <c r="SCX13" s="443"/>
      <c r="SCY13" s="443"/>
      <c r="SCZ13" s="443"/>
      <c r="SDA13" s="443"/>
      <c r="SDB13" s="443"/>
      <c r="SDC13" s="443"/>
      <c r="SDD13" s="443"/>
      <c r="SDE13" s="443"/>
      <c r="SDF13" s="443"/>
      <c r="SDG13" s="443"/>
      <c r="SDH13" s="443"/>
      <c r="SDI13" s="443"/>
      <c r="SDJ13" s="443"/>
      <c r="SDK13" s="443"/>
      <c r="SDL13" s="443"/>
      <c r="SDM13" s="443"/>
      <c r="SDN13" s="443"/>
      <c r="SDO13" s="443"/>
      <c r="SDP13" s="443"/>
      <c r="SDQ13" s="443"/>
      <c r="SDR13" s="443"/>
      <c r="SDS13" s="443"/>
      <c r="SDT13" s="443"/>
      <c r="SDU13" s="443"/>
      <c r="SDV13" s="443"/>
      <c r="SDW13" s="443"/>
      <c r="SDX13" s="443"/>
      <c r="SDY13" s="443"/>
      <c r="SDZ13" s="443"/>
      <c r="SEA13" s="443"/>
      <c r="SEB13" s="443"/>
      <c r="SEC13" s="443"/>
      <c r="SED13" s="443"/>
      <c r="SEE13" s="443"/>
      <c r="SEF13" s="443"/>
      <c r="SEG13" s="443"/>
      <c r="SEH13" s="443"/>
      <c r="SEI13" s="443"/>
      <c r="SEJ13" s="443"/>
      <c r="SEK13" s="443"/>
      <c r="SEL13" s="443"/>
      <c r="SEM13" s="443"/>
      <c r="SEN13" s="443"/>
      <c r="SEO13" s="443"/>
      <c r="SEP13" s="443"/>
      <c r="SEQ13" s="443"/>
      <c r="SER13" s="443"/>
      <c r="SES13" s="443"/>
      <c r="SET13" s="443"/>
      <c r="SEU13" s="443"/>
      <c r="SEV13" s="443"/>
      <c r="SEW13" s="443"/>
      <c r="SEX13" s="443"/>
      <c r="SEY13" s="443"/>
      <c r="SEZ13" s="443"/>
      <c r="SFA13" s="443"/>
      <c r="SFB13" s="443"/>
      <c r="SFC13" s="443"/>
      <c r="SFD13" s="443"/>
      <c r="SFE13" s="443"/>
      <c r="SFF13" s="443"/>
      <c r="SFG13" s="443"/>
      <c r="SFH13" s="443"/>
      <c r="SFI13" s="443"/>
      <c r="SFJ13" s="443"/>
      <c r="SFK13" s="443"/>
      <c r="SFL13" s="443"/>
      <c r="SFM13" s="443"/>
      <c r="SFN13" s="443"/>
      <c r="SFO13" s="443"/>
      <c r="SFP13" s="443"/>
      <c r="SFQ13" s="443"/>
      <c r="SFR13" s="443"/>
      <c r="SFS13" s="443"/>
      <c r="SFT13" s="443"/>
      <c r="SFU13" s="443"/>
      <c r="SFV13" s="443"/>
      <c r="SFW13" s="443"/>
      <c r="SFX13" s="443"/>
      <c r="SFY13" s="443"/>
      <c r="SFZ13" s="443"/>
      <c r="SGA13" s="443"/>
      <c r="SGB13" s="443"/>
      <c r="SGC13" s="443"/>
      <c r="SGD13" s="443"/>
      <c r="SGE13" s="443"/>
      <c r="SGF13" s="443"/>
      <c r="SGG13" s="443"/>
      <c r="SGH13" s="443"/>
      <c r="SGI13" s="443"/>
      <c r="SGJ13" s="443"/>
      <c r="SGK13" s="443"/>
      <c r="SGL13" s="443"/>
      <c r="SGM13" s="443"/>
      <c r="SGN13" s="443"/>
      <c r="SGO13" s="443"/>
      <c r="SGP13" s="443"/>
      <c r="SGQ13" s="443"/>
      <c r="SGR13" s="443"/>
      <c r="SGS13" s="443"/>
      <c r="SGT13" s="443"/>
      <c r="SGU13" s="443"/>
      <c r="SGV13" s="443"/>
      <c r="SGW13" s="443"/>
      <c r="SGX13" s="443"/>
      <c r="SGY13" s="443"/>
      <c r="SGZ13" s="443"/>
      <c r="SHA13" s="443"/>
      <c r="SHB13" s="443"/>
      <c r="SHC13" s="443"/>
      <c r="SHD13" s="443"/>
      <c r="SHE13" s="443"/>
      <c r="SHF13" s="443"/>
      <c r="SHG13" s="443"/>
      <c r="SHH13" s="443"/>
      <c r="SHI13" s="443"/>
      <c r="SHJ13" s="443"/>
      <c r="SHK13" s="443"/>
      <c r="SHL13" s="443"/>
      <c r="SHM13" s="443"/>
      <c r="SHN13" s="443"/>
      <c r="SHO13" s="443"/>
      <c r="SHP13" s="443"/>
      <c r="SHQ13" s="443"/>
      <c r="SHR13" s="443"/>
      <c r="SHS13" s="443"/>
      <c r="SHT13" s="443"/>
      <c r="SHU13" s="443"/>
      <c r="SHV13" s="443"/>
      <c r="SHW13" s="443"/>
      <c r="SHX13" s="443"/>
      <c r="SHY13" s="443"/>
      <c r="SHZ13" s="443"/>
      <c r="SIA13" s="443"/>
      <c r="SIB13" s="443"/>
      <c r="SIC13" s="443"/>
      <c r="SID13" s="443"/>
      <c r="SIE13" s="443"/>
      <c r="SIF13" s="443"/>
      <c r="SIG13" s="443"/>
      <c r="SIH13" s="443"/>
      <c r="SII13" s="443"/>
      <c r="SIJ13" s="443"/>
      <c r="SIK13" s="443"/>
      <c r="SIL13" s="443"/>
      <c r="SIM13" s="443"/>
      <c r="SIN13" s="443"/>
      <c r="SIO13" s="443"/>
      <c r="SIP13" s="443"/>
      <c r="SIQ13" s="443"/>
      <c r="SIR13" s="443"/>
      <c r="SIS13" s="443"/>
      <c r="SIT13" s="443"/>
      <c r="SIU13" s="443"/>
      <c r="SIV13" s="443"/>
      <c r="SIW13" s="443"/>
      <c r="SIX13" s="443"/>
      <c r="SIY13" s="443"/>
      <c r="SIZ13" s="443"/>
      <c r="SJA13" s="443"/>
      <c r="SJB13" s="443"/>
      <c r="SJC13" s="443"/>
      <c r="SJD13" s="443"/>
      <c r="SJE13" s="443"/>
      <c r="SJF13" s="443"/>
      <c r="SJG13" s="443"/>
      <c r="SJH13" s="443"/>
      <c r="SJI13" s="443"/>
      <c r="SJJ13" s="443"/>
      <c r="SJK13" s="443"/>
      <c r="SJL13" s="443"/>
      <c r="SJM13" s="443"/>
      <c r="SJN13" s="443"/>
      <c r="SJO13" s="443"/>
      <c r="SJP13" s="443"/>
      <c r="SJQ13" s="443"/>
      <c r="SJR13" s="443"/>
      <c r="SJS13" s="443"/>
      <c r="SJT13" s="443"/>
      <c r="SJU13" s="443"/>
      <c r="SJV13" s="443"/>
      <c r="SJW13" s="443"/>
      <c r="SJX13" s="443"/>
      <c r="SJY13" s="443"/>
      <c r="SJZ13" s="443"/>
      <c r="SKA13" s="443"/>
      <c r="SKB13" s="443"/>
      <c r="SKC13" s="443"/>
      <c r="SKD13" s="443"/>
      <c r="SKE13" s="443"/>
      <c r="SKF13" s="443"/>
      <c r="SKG13" s="443"/>
      <c r="SKH13" s="443"/>
      <c r="SKI13" s="443"/>
      <c r="SKJ13" s="443"/>
      <c r="SKK13" s="443"/>
      <c r="SKL13" s="443"/>
      <c r="SKM13" s="443"/>
      <c r="SKN13" s="443"/>
      <c r="SKO13" s="443"/>
      <c r="SKP13" s="443"/>
      <c r="SKQ13" s="443"/>
      <c r="SKR13" s="443"/>
      <c r="SKS13" s="443"/>
      <c r="SKT13" s="443"/>
      <c r="SKU13" s="443"/>
      <c r="SKV13" s="443"/>
      <c r="SKW13" s="443"/>
      <c r="SKX13" s="443"/>
      <c r="SKY13" s="443"/>
      <c r="SKZ13" s="443"/>
      <c r="SLA13" s="443"/>
      <c r="SLB13" s="443"/>
      <c r="SLC13" s="443"/>
      <c r="SLD13" s="443"/>
      <c r="SLE13" s="443"/>
      <c r="SLF13" s="443"/>
      <c r="SLG13" s="443"/>
      <c r="SLH13" s="443"/>
      <c r="SLI13" s="443"/>
      <c r="SLJ13" s="443"/>
      <c r="SLK13" s="443"/>
      <c r="SLL13" s="443"/>
      <c r="SLM13" s="443"/>
      <c r="SLN13" s="443"/>
      <c r="SLO13" s="443"/>
      <c r="SLP13" s="443"/>
      <c r="SLQ13" s="443"/>
      <c r="SLR13" s="443"/>
      <c r="SLS13" s="443"/>
      <c r="SLT13" s="443"/>
      <c r="SLU13" s="443"/>
      <c r="SLV13" s="443"/>
      <c r="SLW13" s="443"/>
      <c r="SLX13" s="443"/>
      <c r="SLY13" s="443"/>
      <c r="SLZ13" s="443"/>
      <c r="SMA13" s="443"/>
      <c r="SMB13" s="443"/>
      <c r="SMC13" s="443"/>
      <c r="SMD13" s="443"/>
      <c r="SME13" s="443"/>
      <c r="SMF13" s="443"/>
      <c r="SMG13" s="443"/>
      <c r="SMH13" s="443"/>
      <c r="SMI13" s="443"/>
      <c r="SMJ13" s="443"/>
      <c r="SMK13" s="443"/>
      <c r="SML13" s="443"/>
      <c r="SMM13" s="443"/>
      <c r="SMN13" s="443"/>
      <c r="SMO13" s="443"/>
      <c r="SMP13" s="443"/>
      <c r="SMQ13" s="443"/>
      <c r="SMR13" s="443"/>
      <c r="SMS13" s="443"/>
      <c r="SMT13" s="443"/>
      <c r="SMU13" s="443"/>
      <c r="SMV13" s="443"/>
      <c r="SMW13" s="443"/>
      <c r="SMX13" s="443"/>
      <c r="SMY13" s="443"/>
      <c r="SMZ13" s="443"/>
      <c r="SNA13" s="443"/>
      <c r="SNB13" s="443"/>
      <c r="SNC13" s="443"/>
      <c r="SND13" s="443"/>
      <c r="SNE13" s="443"/>
      <c r="SNF13" s="443"/>
      <c r="SNG13" s="443"/>
      <c r="SNH13" s="443"/>
      <c r="SNI13" s="443"/>
      <c r="SNJ13" s="443"/>
      <c r="SNK13" s="443"/>
      <c r="SNL13" s="443"/>
      <c r="SNM13" s="443"/>
      <c r="SNN13" s="443"/>
      <c r="SNO13" s="443"/>
      <c r="SNP13" s="443"/>
      <c r="SNQ13" s="443"/>
      <c r="SNR13" s="443"/>
      <c r="SNS13" s="443"/>
      <c r="SNT13" s="443"/>
      <c r="SNU13" s="443"/>
      <c r="SNV13" s="443"/>
      <c r="SNW13" s="443"/>
      <c r="SNX13" s="443"/>
      <c r="SNY13" s="443"/>
      <c r="SNZ13" s="443"/>
      <c r="SOA13" s="443"/>
      <c r="SOB13" s="443"/>
      <c r="SOC13" s="443"/>
      <c r="SOD13" s="443"/>
      <c r="SOE13" s="443"/>
      <c r="SOF13" s="443"/>
      <c r="SOG13" s="443"/>
      <c r="SOH13" s="443"/>
      <c r="SOI13" s="443"/>
      <c r="SOJ13" s="443"/>
      <c r="SOK13" s="443"/>
      <c r="SOL13" s="443"/>
      <c r="SOM13" s="443"/>
      <c r="SON13" s="443"/>
      <c r="SOO13" s="443"/>
      <c r="SOP13" s="443"/>
      <c r="SOQ13" s="443"/>
      <c r="SOR13" s="443"/>
      <c r="SOS13" s="443"/>
      <c r="SOT13" s="443"/>
      <c r="SOU13" s="443"/>
      <c r="SOV13" s="443"/>
      <c r="SOW13" s="443"/>
      <c r="SOX13" s="443"/>
      <c r="SOY13" s="443"/>
      <c r="SOZ13" s="443"/>
      <c r="SPA13" s="443"/>
      <c r="SPB13" s="443"/>
      <c r="SPC13" s="443"/>
      <c r="SPD13" s="443"/>
      <c r="SPE13" s="443"/>
      <c r="SPF13" s="443"/>
      <c r="SPG13" s="443"/>
      <c r="SPH13" s="443"/>
      <c r="SPI13" s="443"/>
      <c r="SPJ13" s="443"/>
      <c r="SPK13" s="443"/>
      <c r="SPL13" s="443"/>
      <c r="SPM13" s="443"/>
      <c r="SPN13" s="443"/>
      <c r="SPO13" s="443"/>
      <c r="SPP13" s="443"/>
      <c r="SPQ13" s="443"/>
      <c r="SPR13" s="443"/>
      <c r="SPS13" s="443"/>
      <c r="SPT13" s="443"/>
      <c r="SPU13" s="443"/>
      <c r="SPV13" s="443"/>
      <c r="SPW13" s="443"/>
      <c r="SPX13" s="443"/>
      <c r="SPY13" s="443"/>
      <c r="SPZ13" s="443"/>
      <c r="SQA13" s="443"/>
      <c r="SQB13" s="443"/>
      <c r="SQC13" s="443"/>
      <c r="SQD13" s="443"/>
      <c r="SQE13" s="443"/>
      <c r="SQF13" s="443"/>
      <c r="SQG13" s="443"/>
      <c r="SQH13" s="443"/>
      <c r="SQI13" s="443"/>
      <c r="SQJ13" s="443"/>
      <c r="SQK13" s="443"/>
      <c r="SQL13" s="443"/>
      <c r="SQM13" s="443"/>
      <c r="SQN13" s="443"/>
      <c r="SQO13" s="443"/>
      <c r="SQP13" s="443"/>
      <c r="SQQ13" s="443"/>
      <c r="SQR13" s="443"/>
      <c r="SQS13" s="443"/>
      <c r="SQT13" s="443"/>
      <c r="SQU13" s="443"/>
      <c r="SQV13" s="443"/>
      <c r="SQW13" s="443"/>
      <c r="SQX13" s="443"/>
      <c r="SQY13" s="443"/>
      <c r="SQZ13" s="443"/>
      <c r="SRA13" s="443"/>
      <c r="SRB13" s="443"/>
      <c r="SRC13" s="443"/>
      <c r="SRD13" s="443"/>
      <c r="SRE13" s="443"/>
      <c r="SRF13" s="443"/>
      <c r="SRG13" s="443"/>
      <c r="SRH13" s="443"/>
      <c r="SRI13" s="443"/>
      <c r="SRJ13" s="443"/>
      <c r="SRK13" s="443"/>
      <c r="SRL13" s="443"/>
      <c r="SRM13" s="443"/>
      <c r="SRN13" s="443"/>
      <c r="SRO13" s="443"/>
      <c r="SRP13" s="443"/>
      <c r="SRQ13" s="443"/>
      <c r="SRR13" s="443"/>
      <c r="SRS13" s="443"/>
      <c r="SRT13" s="443"/>
      <c r="SRU13" s="443"/>
      <c r="SRV13" s="443"/>
      <c r="SRW13" s="443"/>
      <c r="SRX13" s="443"/>
      <c r="SRY13" s="443"/>
      <c r="SRZ13" s="443"/>
      <c r="SSA13" s="443"/>
      <c r="SSB13" s="443"/>
      <c r="SSC13" s="443"/>
      <c r="SSD13" s="443"/>
      <c r="SSE13" s="443"/>
      <c r="SSF13" s="443"/>
      <c r="SSG13" s="443"/>
      <c r="SSH13" s="443"/>
      <c r="SSI13" s="443"/>
      <c r="SSJ13" s="443"/>
      <c r="SSK13" s="443"/>
      <c r="SSL13" s="443"/>
      <c r="SSM13" s="443"/>
      <c r="SSN13" s="443"/>
      <c r="SSO13" s="443"/>
      <c r="SSP13" s="443"/>
      <c r="SSQ13" s="443"/>
      <c r="SSR13" s="443"/>
      <c r="SSS13" s="443"/>
      <c r="SST13" s="443"/>
      <c r="SSU13" s="443"/>
      <c r="SSV13" s="443"/>
      <c r="SSW13" s="443"/>
      <c r="SSX13" s="443"/>
      <c r="SSY13" s="443"/>
      <c r="SSZ13" s="443"/>
      <c r="STA13" s="443"/>
      <c r="STB13" s="443"/>
      <c r="STC13" s="443"/>
      <c r="STD13" s="443"/>
      <c r="STE13" s="443"/>
      <c r="STF13" s="443"/>
      <c r="STG13" s="443"/>
      <c r="STH13" s="443"/>
      <c r="STI13" s="443"/>
      <c r="STJ13" s="443"/>
      <c r="STK13" s="443"/>
      <c r="STL13" s="443"/>
      <c r="STM13" s="443"/>
      <c r="STN13" s="443"/>
      <c r="STO13" s="443"/>
      <c r="STP13" s="443"/>
      <c r="STQ13" s="443"/>
      <c r="STR13" s="443"/>
      <c r="STS13" s="443"/>
      <c r="STT13" s="443"/>
      <c r="STU13" s="443"/>
      <c r="STV13" s="443"/>
      <c r="STW13" s="443"/>
      <c r="STX13" s="443"/>
      <c r="STY13" s="443"/>
      <c r="STZ13" s="443"/>
      <c r="SUA13" s="443"/>
      <c r="SUB13" s="443"/>
      <c r="SUC13" s="443"/>
      <c r="SUD13" s="443"/>
      <c r="SUE13" s="443"/>
      <c r="SUF13" s="443"/>
      <c r="SUG13" s="443"/>
      <c r="SUH13" s="443"/>
      <c r="SUI13" s="443"/>
      <c r="SUJ13" s="443"/>
      <c r="SUK13" s="443"/>
      <c r="SUL13" s="443"/>
      <c r="SUM13" s="443"/>
      <c r="SUN13" s="443"/>
      <c r="SUO13" s="443"/>
      <c r="SUP13" s="443"/>
      <c r="SUQ13" s="443"/>
      <c r="SUR13" s="443"/>
      <c r="SUS13" s="443"/>
      <c r="SUT13" s="443"/>
      <c r="SUU13" s="443"/>
      <c r="SUV13" s="443"/>
      <c r="SUW13" s="443"/>
      <c r="SUX13" s="443"/>
      <c r="SUY13" s="443"/>
      <c r="SUZ13" s="443"/>
      <c r="SVA13" s="443"/>
      <c r="SVB13" s="443"/>
      <c r="SVC13" s="443"/>
      <c r="SVD13" s="443"/>
      <c r="SVE13" s="443"/>
      <c r="SVF13" s="443"/>
      <c r="SVG13" s="443"/>
      <c r="SVH13" s="443"/>
      <c r="SVI13" s="443"/>
      <c r="SVJ13" s="443"/>
      <c r="SVK13" s="443"/>
      <c r="SVL13" s="443"/>
      <c r="SVM13" s="443"/>
      <c r="SVN13" s="443"/>
      <c r="SVO13" s="443"/>
      <c r="SVP13" s="443"/>
      <c r="SVQ13" s="443"/>
      <c r="SVR13" s="443"/>
      <c r="SVS13" s="443"/>
      <c r="SVT13" s="443"/>
      <c r="SVU13" s="443"/>
      <c r="SVV13" s="443"/>
      <c r="SVW13" s="443"/>
      <c r="SVX13" s="443"/>
      <c r="SVY13" s="443"/>
      <c r="SVZ13" s="443"/>
      <c r="SWA13" s="443"/>
      <c r="SWB13" s="443"/>
      <c r="SWC13" s="443"/>
      <c r="SWD13" s="443"/>
      <c r="SWE13" s="443"/>
      <c r="SWF13" s="443"/>
      <c r="SWG13" s="443"/>
      <c r="SWH13" s="443"/>
      <c r="SWI13" s="443"/>
      <c r="SWJ13" s="443"/>
      <c r="SWK13" s="443"/>
      <c r="SWL13" s="443"/>
      <c r="SWM13" s="443"/>
      <c r="SWN13" s="443"/>
      <c r="SWO13" s="443"/>
      <c r="SWP13" s="443"/>
      <c r="SWQ13" s="443"/>
      <c r="SWR13" s="443"/>
      <c r="SWS13" s="443"/>
      <c r="SWT13" s="443"/>
      <c r="SWU13" s="443"/>
      <c r="SWV13" s="443"/>
      <c r="SWW13" s="443"/>
      <c r="SWX13" s="443"/>
      <c r="SWY13" s="443"/>
      <c r="SWZ13" s="443"/>
      <c r="SXA13" s="443"/>
      <c r="SXB13" s="443"/>
      <c r="SXC13" s="443"/>
      <c r="SXD13" s="443"/>
      <c r="SXE13" s="443"/>
      <c r="SXF13" s="443"/>
      <c r="SXG13" s="443"/>
      <c r="SXH13" s="443"/>
      <c r="SXI13" s="443"/>
      <c r="SXJ13" s="443"/>
      <c r="SXK13" s="443"/>
      <c r="SXL13" s="443"/>
      <c r="SXM13" s="443"/>
      <c r="SXN13" s="443"/>
      <c r="SXO13" s="443"/>
      <c r="SXP13" s="443"/>
      <c r="SXQ13" s="443"/>
      <c r="SXR13" s="443"/>
      <c r="SXS13" s="443"/>
      <c r="SXT13" s="443"/>
      <c r="SXU13" s="443"/>
      <c r="SXV13" s="443"/>
      <c r="SXW13" s="443"/>
      <c r="SXX13" s="443"/>
      <c r="SXY13" s="443"/>
      <c r="SXZ13" s="443"/>
      <c r="SYA13" s="443"/>
      <c r="SYB13" s="443"/>
      <c r="SYC13" s="443"/>
      <c r="SYD13" s="443"/>
      <c r="SYE13" s="443"/>
      <c r="SYF13" s="443"/>
      <c r="SYG13" s="443"/>
      <c r="SYH13" s="443"/>
      <c r="SYI13" s="443"/>
      <c r="SYJ13" s="443"/>
      <c r="SYK13" s="443"/>
      <c r="SYL13" s="443"/>
      <c r="SYM13" s="443"/>
      <c r="SYN13" s="443"/>
      <c r="SYO13" s="443"/>
      <c r="SYP13" s="443"/>
      <c r="SYQ13" s="443"/>
      <c r="SYR13" s="443"/>
      <c r="SYS13" s="443"/>
      <c r="SYT13" s="443"/>
      <c r="SYU13" s="443"/>
      <c r="SYV13" s="443"/>
      <c r="SYW13" s="443"/>
      <c r="SYX13" s="443"/>
      <c r="SYY13" s="443"/>
      <c r="SYZ13" s="443"/>
      <c r="SZA13" s="443"/>
      <c r="SZB13" s="443"/>
      <c r="SZC13" s="443"/>
      <c r="SZD13" s="443"/>
      <c r="SZE13" s="443"/>
      <c r="SZF13" s="443"/>
      <c r="SZG13" s="443"/>
      <c r="SZH13" s="443"/>
      <c r="SZI13" s="443"/>
      <c r="SZJ13" s="443"/>
      <c r="SZK13" s="443"/>
      <c r="SZL13" s="443"/>
      <c r="SZM13" s="443"/>
      <c r="SZN13" s="443"/>
      <c r="SZO13" s="443"/>
      <c r="SZP13" s="443"/>
      <c r="SZQ13" s="443"/>
      <c r="SZR13" s="443"/>
      <c r="SZS13" s="443"/>
      <c r="SZT13" s="443"/>
      <c r="SZU13" s="443"/>
      <c r="SZV13" s="443"/>
      <c r="SZW13" s="443"/>
      <c r="SZX13" s="443"/>
      <c r="SZY13" s="443"/>
      <c r="SZZ13" s="443"/>
      <c r="TAA13" s="443"/>
      <c r="TAB13" s="443"/>
      <c r="TAC13" s="443"/>
      <c r="TAD13" s="443"/>
      <c r="TAE13" s="443"/>
      <c r="TAF13" s="443"/>
      <c r="TAG13" s="443"/>
      <c r="TAH13" s="443"/>
      <c r="TAI13" s="443"/>
      <c r="TAJ13" s="443"/>
      <c r="TAK13" s="443"/>
      <c r="TAL13" s="443"/>
      <c r="TAM13" s="443"/>
      <c r="TAN13" s="443"/>
      <c r="TAO13" s="443"/>
      <c r="TAP13" s="443"/>
      <c r="TAQ13" s="443"/>
      <c r="TAR13" s="443"/>
      <c r="TAS13" s="443"/>
      <c r="TAT13" s="443"/>
      <c r="TAU13" s="443"/>
      <c r="TAV13" s="443"/>
      <c r="TAW13" s="443"/>
      <c r="TAX13" s="443"/>
      <c r="TAY13" s="443"/>
      <c r="TAZ13" s="443"/>
      <c r="TBA13" s="443"/>
      <c r="TBB13" s="443"/>
      <c r="TBC13" s="443"/>
      <c r="TBD13" s="443"/>
      <c r="TBE13" s="443"/>
      <c r="TBF13" s="443"/>
      <c r="TBG13" s="443"/>
      <c r="TBH13" s="443"/>
      <c r="TBI13" s="443"/>
      <c r="TBJ13" s="443"/>
      <c r="TBK13" s="443"/>
      <c r="TBL13" s="443"/>
      <c r="TBM13" s="443"/>
      <c r="TBN13" s="443"/>
      <c r="TBO13" s="443"/>
      <c r="TBP13" s="443"/>
      <c r="TBQ13" s="443"/>
      <c r="TBR13" s="443"/>
      <c r="TBS13" s="443"/>
      <c r="TBT13" s="443"/>
      <c r="TBU13" s="443"/>
      <c r="TBV13" s="443"/>
      <c r="TBW13" s="443"/>
      <c r="TBX13" s="443"/>
      <c r="TBY13" s="443"/>
      <c r="TBZ13" s="443"/>
      <c r="TCA13" s="443"/>
      <c r="TCB13" s="443"/>
      <c r="TCC13" s="443"/>
      <c r="TCD13" s="443"/>
      <c r="TCE13" s="443"/>
      <c r="TCF13" s="443"/>
      <c r="TCG13" s="443"/>
      <c r="TCH13" s="443"/>
      <c r="TCI13" s="443"/>
      <c r="TCJ13" s="443"/>
      <c r="TCK13" s="443"/>
      <c r="TCL13" s="443"/>
      <c r="TCM13" s="443"/>
      <c r="TCN13" s="443"/>
      <c r="TCO13" s="443"/>
      <c r="TCP13" s="443"/>
      <c r="TCQ13" s="443"/>
      <c r="TCR13" s="443"/>
      <c r="TCS13" s="443"/>
      <c r="TCT13" s="443"/>
      <c r="TCU13" s="443"/>
      <c r="TCV13" s="443"/>
      <c r="TCW13" s="443"/>
      <c r="TCX13" s="443"/>
      <c r="TCY13" s="443"/>
      <c r="TCZ13" s="443"/>
      <c r="TDA13" s="443"/>
      <c r="TDB13" s="443"/>
      <c r="TDC13" s="443"/>
      <c r="TDD13" s="443"/>
      <c r="TDE13" s="443"/>
      <c r="TDF13" s="443"/>
      <c r="TDG13" s="443"/>
      <c r="TDH13" s="443"/>
      <c r="TDI13" s="443"/>
      <c r="TDJ13" s="443"/>
      <c r="TDK13" s="443"/>
      <c r="TDL13" s="443"/>
      <c r="TDM13" s="443"/>
      <c r="TDN13" s="443"/>
      <c r="TDO13" s="443"/>
      <c r="TDP13" s="443"/>
      <c r="TDQ13" s="443"/>
      <c r="TDR13" s="443"/>
      <c r="TDS13" s="443"/>
      <c r="TDT13" s="443"/>
      <c r="TDU13" s="443"/>
      <c r="TDV13" s="443"/>
      <c r="TDW13" s="443"/>
      <c r="TDX13" s="443"/>
      <c r="TDY13" s="443"/>
      <c r="TDZ13" s="443"/>
      <c r="TEA13" s="443"/>
      <c r="TEB13" s="443"/>
      <c r="TEC13" s="443"/>
      <c r="TED13" s="443"/>
      <c r="TEE13" s="443"/>
      <c r="TEF13" s="443"/>
      <c r="TEG13" s="443"/>
      <c r="TEH13" s="443"/>
      <c r="TEI13" s="443"/>
      <c r="TEJ13" s="443"/>
      <c r="TEK13" s="443"/>
      <c r="TEL13" s="443"/>
      <c r="TEM13" s="443"/>
      <c r="TEN13" s="443"/>
      <c r="TEO13" s="443"/>
      <c r="TEP13" s="443"/>
      <c r="TEQ13" s="443"/>
      <c r="TER13" s="443"/>
      <c r="TES13" s="443"/>
      <c r="TET13" s="443"/>
      <c r="TEU13" s="443"/>
      <c r="TEV13" s="443"/>
      <c r="TEW13" s="443"/>
      <c r="TEX13" s="443"/>
      <c r="TEY13" s="443"/>
      <c r="TEZ13" s="443"/>
      <c r="TFA13" s="443"/>
      <c r="TFB13" s="443"/>
      <c r="TFC13" s="443"/>
      <c r="TFD13" s="443"/>
      <c r="TFE13" s="443"/>
      <c r="TFF13" s="443"/>
      <c r="TFG13" s="443"/>
      <c r="TFH13" s="443"/>
      <c r="TFI13" s="443"/>
      <c r="TFJ13" s="443"/>
      <c r="TFK13" s="443"/>
      <c r="TFL13" s="443"/>
      <c r="TFM13" s="443"/>
      <c r="TFN13" s="443"/>
      <c r="TFO13" s="443"/>
      <c r="TFP13" s="443"/>
      <c r="TFQ13" s="443"/>
      <c r="TFR13" s="443"/>
      <c r="TFS13" s="443"/>
      <c r="TFT13" s="443"/>
      <c r="TFU13" s="443"/>
      <c r="TFV13" s="443"/>
      <c r="TFW13" s="443"/>
      <c r="TFX13" s="443"/>
      <c r="TFY13" s="443"/>
      <c r="TFZ13" s="443"/>
      <c r="TGA13" s="443"/>
      <c r="TGB13" s="443"/>
      <c r="TGC13" s="443"/>
      <c r="TGD13" s="443"/>
      <c r="TGE13" s="443"/>
      <c r="TGF13" s="443"/>
      <c r="TGG13" s="443"/>
      <c r="TGH13" s="443"/>
      <c r="TGI13" s="443"/>
      <c r="TGJ13" s="443"/>
      <c r="TGK13" s="443"/>
      <c r="TGL13" s="443"/>
      <c r="TGM13" s="443"/>
      <c r="TGN13" s="443"/>
      <c r="TGO13" s="443"/>
      <c r="TGP13" s="443"/>
      <c r="TGQ13" s="443"/>
      <c r="TGR13" s="443"/>
      <c r="TGS13" s="443"/>
      <c r="TGT13" s="443"/>
      <c r="TGU13" s="443"/>
      <c r="TGV13" s="443"/>
      <c r="TGW13" s="443"/>
      <c r="TGX13" s="443"/>
      <c r="TGY13" s="443"/>
      <c r="TGZ13" s="443"/>
      <c r="THA13" s="443"/>
      <c r="THB13" s="443"/>
      <c r="THC13" s="443"/>
      <c r="THD13" s="443"/>
      <c r="THE13" s="443"/>
      <c r="THF13" s="443"/>
      <c r="THG13" s="443"/>
      <c r="THH13" s="443"/>
      <c r="THI13" s="443"/>
      <c r="THJ13" s="443"/>
      <c r="THK13" s="443"/>
      <c r="THL13" s="443"/>
      <c r="THM13" s="443"/>
      <c r="THN13" s="443"/>
      <c r="THO13" s="443"/>
      <c r="THP13" s="443"/>
      <c r="THQ13" s="443"/>
      <c r="THR13" s="443"/>
      <c r="THS13" s="443"/>
      <c r="THT13" s="443"/>
      <c r="THU13" s="443"/>
      <c r="THV13" s="443"/>
      <c r="THW13" s="443"/>
      <c r="THX13" s="443"/>
      <c r="THY13" s="443"/>
      <c r="THZ13" s="443"/>
      <c r="TIA13" s="443"/>
      <c r="TIB13" s="443"/>
      <c r="TIC13" s="443"/>
      <c r="TID13" s="443"/>
      <c r="TIE13" s="443"/>
      <c r="TIF13" s="443"/>
      <c r="TIG13" s="443"/>
      <c r="TIH13" s="443"/>
      <c r="TII13" s="443"/>
      <c r="TIJ13" s="443"/>
      <c r="TIK13" s="443"/>
      <c r="TIL13" s="443"/>
      <c r="TIM13" s="443"/>
      <c r="TIN13" s="443"/>
      <c r="TIO13" s="443"/>
      <c r="TIP13" s="443"/>
      <c r="TIQ13" s="443"/>
      <c r="TIR13" s="443"/>
      <c r="TIS13" s="443"/>
      <c r="TIT13" s="443"/>
      <c r="TIU13" s="443"/>
      <c r="TIV13" s="443"/>
      <c r="TIW13" s="443"/>
      <c r="TIX13" s="443"/>
      <c r="TIY13" s="443"/>
      <c r="TIZ13" s="443"/>
      <c r="TJA13" s="443"/>
      <c r="TJB13" s="443"/>
      <c r="TJC13" s="443"/>
      <c r="TJD13" s="443"/>
      <c r="TJE13" s="443"/>
      <c r="TJF13" s="443"/>
      <c r="TJG13" s="443"/>
      <c r="TJH13" s="443"/>
      <c r="TJI13" s="443"/>
      <c r="TJJ13" s="443"/>
      <c r="TJK13" s="443"/>
      <c r="TJL13" s="443"/>
      <c r="TJM13" s="443"/>
      <c r="TJN13" s="443"/>
      <c r="TJO13" s="443"/>
      <c r="TJP13" s="443"/>
      <c r="TJQ13" s="443"/>
      <c r="TJR13" s="443"/>
      <c r="TJS13" s="443"/>
      <c r="TJT13" s="443"/>
      <c r="TJU13" s="443"/>
      <c r="TJV13" s="443"/>
      <c r="TJW13" s="443"/>
      <c r="TJX13" s="443"/>
      <c r="TJY13" s="443"/>
      <c r="TJZ13" s="443"/>
      <c r="TKA13" s="443"/>
      <c r="TKB13" s="443"/>
      <c r="TKC13" s="443"/>
      <c r="TKD13" s="443"/>
      <c r="TKE13" s="443"/>
      <c r="TKF13" s="443"/>
      <c r="TKG13" s="443"/>
      <c r="TKH13" s="443"/>
      <c r="TKI13" s="443"/>
      <c r="TKJ13" s="443"/>
      <c r="TKK13" s="443"/>
      <c r="TKL13" s="443"/>
      <c r="TKM13" s="443"/>
      <c r="TKN13" s="443"/>
      <c r="TKO13" s="443"/>
      <c r="TKP13" s="443"/>
      <c r="TKQ13" s="443"/>
      <c r="TKR13" s="443"/>
      <c r="TKS13" s="443"/>
      <c r="TKT13" s="443"/>
      <c r="TKU13" s="443"/>
      <c r="TKV13" s="443"/>
      <c r="TKW13" s="443"/>
      <c r="TKX13" s="443"/>
      <c r="TKY13" s="443"/>
      <c r="TKZ13" s="443"/>
      <c r="TLA13" s="443"/>
      <c r="TLB13" s="443"/>
      <c r="TLC13" s="443"/>
      <c r="TLD13" s="443"/>
      <c r="TLE13" s="443"/>
      <c r="TLF13" s="443"/>
      <c r="TLG13" s="443"/>
      <c r="TLH13" s="443"/>
      <c r="TLI13" s="443"/>
      <c r="TLJ13" s="443"/>
      <c r="TLK13" s="443"/>
      <c r="TLL13" s="443"/>
      <c r="TLM13" s="443"/>
      <c r="TLN13" s="443"/>
      <c r="TLO13" s="443"/>
      <c r="TLP13" s="443"/>
      <c r="TLQ13" s="443"/>
      <c r="TLR13" s="443"/>
      <c r="TLS13" s="443"/>
      <c r="TLT13" s="443"/>
      <c r="TLU13" s="443"/>
      <c r="TLV13" s="443"/>
      <c r="TLW13" s="443"/>
      <c r="TLX13" s="443"/>
      <c r="TLY13" s="443"/>
      <c r="TLZ13" s="443"/>
      <c r="TMA13" s="443"/>
      <c r="TMB13" s="443"/>
      <c r="TMC13" s="443"/>
      <c r="TMD13" s="443"/>
      <c r="TME13" s="443"/>
      <c r="TMF13" s="443"/>
      <c r="TMG13" s="443"/>
      <c r="TMH13" s="443"/>
      <c r="TMI13" s="443"/>
      <c r="TMJ13" s="443"/>
      <c r="TMK13" s="443"/>
      <c r="TML13" s="443"/>
      <c r="TMM13" s="443"/>
      <c r="TMN13" s="443"/>
      <c r="TMO13" s="443"/>
      <c r="TMP13" s="443"/>
      <c r="TMQ13" s="443"/>
      <c r="TMR13" s="443"/>
      <c r="TMS13" s="443"/>
      <c r="TMT13" s="443"/>
      <c r="TMU13" s="443"/>
      <c r="TMV13" s="443"/>
      <c r="TMW13" s="443"/>
      <c r="TMX13" s="443"/>
      <c r="TMY13" s="443"/>
      <c r="TMZ13" s="443"/>
      <c r="TNA13" s="443"/>
      <c r="TNB13" s="443"/>
      <c r="TNC13" s="443"/>
      <c r="TND13" s="443"/>
      <c r="TNE13" s="443"/>
      <c r="TNF13" s="443"/>
      <c r="TNG13" s="443"/>
      <c r="TNH13" s="443"/>
      <c r="TNI13" s="443"/>
      <c r="TNJ13" s="443"/>
      <c r="TNK13" s="443"/>
      <c r="TNL13" s="443"/>
      <c r="TNM13" s="443"/>
      <c r="TNN13" s="443"/>
      <c r="TNO13" s="443"/>
      <c r="TNP13" s="443"/>
      <c r="TNQ13" s="443"/>
      <c r="TNR13" s="443"/>
      <c r="TNS13" s="443"/>
      <c r="TNT13" s="443"/>
      <c r="TNU13" s="443"/>
      <c r="TNV13" s="443"/>
      <c r="TNW13" s="443"/>
      <c r="TNX13" s="443"/>
      <c r="TNY13" s="443"/>
      <c r="TNZ13" s="443"/>
      <c r="TOA13" s="443"/>
      <c r="TOB13" s="443"/>
      <c r="TOC13" s="443"/>
      <c r="TOD13" s="443"/>
      <c r="TOE13" s="443"/>
      <c r="TOF13" s="443"/>
      <c r="TOG13" s="443"/>
      <c r="TOH13" s="443"/>
      <c r="TOI13" s="443"/>
      <c r="TOJ13" s="443"/>
      <c r="TOK13" s="443"/>
      <c r="TOL13" s="443"/>
      <c r="TOM13" s="443"/>
      <c r="TON13" s="443"/>
      <c r="TOO13" s="443"/>
      <c r="TOP13" s="443"/>
      <c r="TOQ13" s="443"/>
      <c r="TOR13" s="443"/>
      <c r="TOS13" s="443"/>
      <c r="TOT13" s="443"/>
      <c r="TOU13" s="443"/>
      <c r="TOV13" s="443"/>
      <c r="TOW13" s="443"/>
      <c r="TOX13" s="443"/>
      <c r="TOY13" s="443"/>
      <c r="TOZ13" s="443"/>
      <c r="TPA13" s="443"/>
      <c r="TPB13" s="443"/>
      <c r="TPC13" s="443"/>
      <c r="TPD13" s="443"/>
      <c r="TPE13" s="443"/>
      <c r="TPF13" s="443"/>
      <c r="TPG13" s="443"/>
      <c r="TPH13" s="443"/>
      <c r="TPI13" s="443"/>
      <c r="TPJ13" s="443"/>
      <c r="TPK13" s="443"/>
      <c r="TPL13" s="443"/>
      <c r="TPM13" s="443"/>
      <c r="TPN13" s="443"/>
      <c r="TPO13" s="443"/>
      <c r="TPP13" s="443"/>
      <c r="TPQ13" s="443"/>
      <c r="TPR13" s="443"/>
      <c r="TPS13" s="443"/>
      <c r="TPT13" s="443"/>
      <c r="TPU13" s="443"/>
      <c r="TPV13" s="443"/>
      <c r="TPW13" s="443"/>
      <c r="TPX13" s="443"/>
      <c r="TPY13" s="443"/>
      <c r="TPZ13" s="443"/>
      <c r="TQA13" s="443"/>
      <c r="TQB13" s="443"/>
      <c r="TQC13" s="443"/>
      <c r="TQD13" s="443"/>
      <c r="TQE13" s="443"/>
      <c r="TQF13" s="443"/>
      <c r="TQG13" s="443"/>
      <c r="TQH13" s="443"/>
      <c r="TQI13" s="443"/>
      <c r="TQJ13" s="443"/>
      <c r="TQK13" s="443"/>
      <c r="TQL13" s="443"/>
      <c r="TQM13" s="443"/>
      <c r="TQN13" s="443"/>
      <c r="TQO13" s="443"/>
      <c r="TQP13" s="443"/>
      <c r="TQQ13" s="443"/>
      <c r="TQR13" s="443"/>
      <c r="TQS13" s="443"/>
      <c r="TQT13" s="443"/>
      <c r="TQU13" s="443"/>
      <c r="TQV13" s="443"/>
      <c r="TQW13" s="443"/>
      <c r="TQX13" s="443"/>
      <c r="TQY13" s="443"/>
      <c r="TQZ13" s="443"/>
      <c r="TRA13" s="443"/>
      <c r="TRB13" s="443"/>
      <c r="TRC13" s="443"/>
      <c r="TRD13" s="443"/>
      <c r="TRE13" s="443"/>
      <c r="TRF13" s="443"/>
      <c r="TRG13" s="443"/>
      <c r="TRH13" s="443"/>
      <c r="TRI13" s="443"/>
      <c r="TRJ13" s="443"/>
      <c r="TRK13" s="443"/>
      <c r="TRL13" s="443"/>
      <c r="TRM13" s="443"/>
      <c r="TRN13" s="443"/>
      <c r="TRO13" s="443"/>
      <c r="TRP13" s="443"/>
      <c r="TRQ13" s="443"/>
      <c r="TRR13" s="443"/>
      <c r="TRS13" s="443"/>
      <c r="TRT13" s="443"/>
      <c r="TRU13" s="443"/>
      <c r="TRV13" s="443"/>
      <c r="TRW13" s="443"/>
      <c r="TRX13" s="443"/>
      <c r="TRY13" s="443"/>
      <c r="TRZ13" s="443"/>
      <c r="TSA13" s="443"/>
      <c r="TSB13" s="443"/>
      <c r="TSC13" s="443"/>
      <c r="TSD13" s="443"/>
      <c r="TSE13" s="443"/>
      <c r="TSF13" s="443"/>
      <c r="TSG13" s="443"/>
      <c r="TSH13" s="443"/>
      <c r="TSI13" s="443"/>
      <c r="TSJ13" s="443"/>
      <c r="TSK13" s="443"/>
      <c r="TSL13" s="443"/>
      <c r="TSM13" s="443"/>
      <c r="TSN13" s="443"/>
      <c r="TSO13" s="443"/>
      <c r="TSP13" s="443"/>
      <c r="TSQ13" s="443"/>
      <c r="TSR13" s="443"/>
      <c r="TSS13" s="443"/>
      <c r="TST13" s="443"/>
      <c r="TSU13" s="443"/>
      <c r="TSV13" s="443"/>
      <c r="TSW13" s="443"/>
      <c r="TSX13" s="443"/>
      <c r="TSY13" s="443"/>
      <c r="TSZ13" s="443"/>
      <c r="TTA13" s="443"/>
      <c r="TTB13" s="443"/>
      <c r="TTC13" s="443"/>
      <c r="TTD13" s="443"/>
      <c r="TTE13" s="443"/>
      <c r="TTF13" s="443"/>
      <c r="TTG13" s="443"/>
      <c r="TTH13" s="443"/>
      <c r="TTI13" s="443"/>
      <c r="TTJ13" s="443"/>
      <c r="TTK13" s="443"/>
      <c r="TTL13" s="443"/>
      <c r="TTM13" s="443"/>
      <c r="TTN13" s="443"/>
      <c r="TTO13" s="443"/>
      <c r="TTP13" s="443"/>
      <c r="TTQ13" s="443"/>
      <c r="TTR13" s="443"/>
      <c r="TTS13" s="443"/>
      <c r="TTT13" s="443"/>
      <c r="TTU13" s="443"/>
      <c r="TTV13" s="443"/>
      <c r="TTW13" s="443"/>
      <c r="TTX13" s="443"/>
      <c r="TTY13" s="443"/>
      <c r="TTZ13" s="443"/>
      <c r="TUA13" s="443"/>
      <c r="TUB13" s="443"/>
      <c r="TUC13" s="443"/>
      <c r="TUD13" s="443"/>
      <c r="TUE13" s="443"/>
      <c r="TUF13" s="443"/>
      <c r="TUG13" s="443"/>
      <c r="TUH13" s="443"/>
      <c r="TUI13" s="443"/>
      <c r="TUJ13" s="443"/>
      <c r="TUK13" s="443"/>
      <c r="TUL13" s="443"/>
      <c r="TUM13" s="443"/>
      <c r="TUN13" s="443"/>
      <c r="TUO13" s="443"/>
      <c r="TUP13" s="443"/>
      <c r="TUQ13" s="443"/>
      <c r="TUR13" s="443"/>
      <c r="TUS13" s="443"/>
      <c r="TUT13" s="443"/>
      <c r="TUU13" s="443"/>
      <c r="TUV13" s="443"/>
      <c r="TUW13" s="443"/>
      <c r="TUX13" s="443"/>
      <c r="TUY13" s="443"/>
      <c r="TUZ13" s="443"/>
      <c r="TVA13" s="443"/>
      <c r="TVB13" s="443"/>
      <c r="TVC13" s="443"/>
      <c r="TVD13" s="443"/>
      <c r="TVE13" s="443"/>
      <c r="TVF13" s="443"/>
      <c r="TVG13" s="443"/>
      <c r="TVH13" s="443"/>
      <c r="TVI13" s="443"/>
      <c r="TVJ13" s="443"/>
      <c r="TVK13" s="443"/>
      <c r="TVL13" s="443"/>
      <c r="TVM13" s="443"/>
      <c r="TVN13" s="443"/>
      <c r="TVO13" s="443"/>
      <c r="TVP13" s="443"/>
      <c r="TVQ13" s="443"/>
      <c r="TVR13" s="443"/>
      <c r="TVS13" s="443"/>
      <c r="TVT13" s="443"/>
      <c r="TVU13" s="443"/>
      <c r="TVV13" s="443"/>
      <c r="TVW13" s="443"/>
      <c r="TVX13" s="443"/>
      <c r="TVY13" s="443"/>
      <c r="TVZ13" s="443"/>
      <c r="TWA13" s="443"/>
      <c r="TWB13" s="443"/>
      <c r="TWC13" s="443"/>
      <c r="TWD13" s="443"/>
      <c r="TWE13" s="443"/>
      <c r="TWF13" s="443"/>
      <c r="TWG13" s="443"/>
      <c r="TWH13" s="443"/>
      <c r="TWI13" s="443"/>
      <c r="TWJ13" s="443"/>
      <c r="TWK13" s="443"/>
      <c r="TWL13" s="443"/>
      <c r="TWM13" s="443"/>
      <c r="TWN13" s="443"/>
      <c r="TWO13" s="443"/>
      <c r="TWP13" s="443"/>
      <c r="TWQ13" s="443"/>
      <c r="TWR13" s="443"/>
      <c r="TWS13" s="443"/>
      <c r="TWT13" s="443"/>
      <c r="TWU13" s="443"/>
      <c r="TWV13" s="443"/>
      <c r="TWW13" s="443"/>
      <c r="TWX13" s="443"/>
      <c r="TWY13" s="443"/>
      <c r="TWZ13" s="443"/>
      <c r="TXA13" s="443"/>
      <c r="TXB13" s="443"/>
      <c r="TXC13" s="443"/>
      <c r="TXD13" s="443"/>
      <c r="TXE13" s="443"/>
      <c r="TXF13" s="443"/>
      <c r="TXG13" s="443"/>
      <c r="TXH13" s="443"/>
      <c r="TXI13" s="443"/>
      <c r="TXJ13" s="443"/>
      <c r="TXK13" s="443"/>
      <c r="TXL13" s="443"/>
      <c r="TXM13" s="443"/>
      <c r="TXN13" s="443"/>
      <c r="TXO13" s="443"/>
      <c r="TXP13" s="443"/>
      <c r="TXQ13" s="443"/>
      <c r="TXR13" s="443"/>
      <c r="TXS13" s="443"/>
      <c r="TXT13" s="443"/>
      <c r="TXU13" s="443"/>
      <c r="TXV13" s="443"/>
      <c r="TXW13" s="443"/>
      <c r="TXX13" s="443"/>
      <c r="TXY13" s="443"/>
      <c r="TXZ13" s="443"/>
      <c r="TYA13" s="443"/>
      <c r="TYB13" s="443"/>
      <c r="TYC13" s="443"/>
      <c r="TYD13" s="443"/>
      <c r="TYE13" s="443"/>
      <c r="TYF13" s="443"/>
      <c r="TYG13" s="443"/>
      <c r="TYH13" s="443"/>
      <c r="TYI13" s="443"/>
      <c r="TYJ13" s="443"/>
      <c r="TYK13" s="443"/>
      <c r="TYL13" s="443"/>
      <c r="TYM13" s="443"/>
      <c r="TYN13" s="443"/>
      <c r="TYO13" s="443"/>
      <c r="TYP13" s="443"/>
      <c r="TYQ13" s="443"/>
      <c r="TYR13" s="443"/>
      <c r="TYS13" s="443"/>
      <c r="TYT13" s="443"/>
      <c r="TYU13" s="443"/>
      <c r="TYV13" s="443"/>
      <c r="TYW13" s="443"/>
      <c r="TYX13" s="443"/>
      <c r="TYY13" s="443"/>
      <c r="TYZ13" s="443"/>
      <c r="TZA13" s="443"/>
      <c r="TZB13" s="443"/>
      <c r="TZC13" s="443"/>
      <c r="TZD13" s="443"/>
      <c r="TZE13" s="443"/>
      <c r="TZF13" s="443"/>
      <c r="TZG13" s="443"/>
      <c r="TZH13" s="443"/>
      <c r="TZI13" s="443"/>
      <c r="TZJ13" s="443"/>
      <c r="TZK13" s="443"/>
      <c r="TZL13" s="443"/>
      <c r="TZM13" s="443"/>
      <c r="TZN13" s="443"/>
      <c r="TZO13" s="443"/>
      <c r="TZP13" s="443"/>
      <c r="TZQ13" s="443"/>
      <c r="TZR13" s="443"/>
      <c r="TZS13" s="443"/>
      <c r="TZT13" s="443"/>
      <c r="TZU13" s="443"/>
      <c r="TZV13" s="443"/>
      <c r="TZW13" s="443"/>
      <c r="TZX13" s="443"/>
      <c r="TZY13" s="443"/>
      <c r="TZZ13" s="443"/>
      <c r="UAA13" s="443"/>
      <c r="UAB13" s="443"/>
      <c r="UAC13" s="443"/>
      <c r="UAD13" s="443"/>
      <c r="UAE13" s="443"/>
      <c r="UAF13" s="443"/>
      <c r="UAG13" s="443"/>
      <c r="UAH13" s="443"/>
      <c r="UAI13" s="443"/>
      <c r="UAJ13" s="443"/>
      <c r="UAK13" s="443"/>
      <c r="UAL13" s="443"/>
      <c r="UAM13" s="443"/>
      <c r="UAN13" s="443"/>
      <c r="UAO13" s="443"/>
      <c r="UAP13" s="443"/>
      <c r="UAQ13" s="443"/>
      <c r="UAR13" s="443"/>
      <c r="UAS13" s="443"/>
      <c r="UAT13" s="443"/>
      <c r="UAU13" s="443"/>
      <c r="UAV13" s="443"/>
      <c r="UAW13" s="443"/>
      <c r="UAX13" s="443"/>
      <c r="UAY13" s="443"/>
      <c r="UAZ13" s="443"/>
      <c r="UBA13" s="443"/>
      <c r="UBB13" s="443"/>
      <c r="UBC13" s="443"/>
      <c r="UBD13" s="443"/>
      <c r="UBE13" s="443"/>
      <c r="UBF13" s="443"/>
      <c r="UBG13" s="443"/>
      <c r="UBH13" s="443"/>
      <c r="UBI13" s="443"/>
      <c r="UBJ13" s="443"/>
      <c r="UBK13" s="443"/>
      <c r="UBL13" s="443"/>
      <c r="UBM13" s="443"/>
      <c r="UBN13" s="443"/>
      <c r="UBO13" s="443"/>
      <c r="UBP13" s="443"/>
      <c r="UBQ13" s="443"/>
      <c r="UBR13" s="443"/>
      <c r="UBS13" s="443"/>
      <c r="UBT13" s="443"/>
      <c r="UBU13" s="443"/>
      <c r="UBV13" s="443"/>
      <c r="UBW13" s="443"/>
      <c r="UBX13" s="443"/>
      <c r="UBY13" s="443"/>
      <c r="UBZ13" s="443"/>
      <c r="UCA13" s="443"/>
      <c r="UCB13" s="443"/>
      <c r="UCC13" s="443"/>
      <c r="UCD13" s="443"/>
      <c r="UCE13" s="443"/>
      <c r="UCF13" s="443"/>
      <c r="UCG13" s="443"/>
      <c r="UCH13" s="443"/>
      <c r="UCI13" s="443"/>
      <c r="UCJ13" s="443"/>
      <c r="UCK13" s="443"/>
      <c r="UCL13" s="443"/>
      <c r="UCM13" s="443"/>
      <c r="UCN13" s="443"/>
      <c r="UCO13" s="443"/>
      <c r="UCP13" s="443"/>
      <c r="UCQ13" s="443"/>
      <c r="UCR13" s="443"/>
      <c r="UCS13" s="443"/>
      <c r="UCT13" s="443"/>
      <c r="UCU13" s="443"/>
      <c r="UCV13" s="443"/>
      <c r="UCW13" s="443"/>
      <c r="UCX13" s="443"/>
      <c r="UCY13" s="443"/>
      <c r="UCZ13" s="443"/>
      <c r="UDA13" s="443"/>
      <c r="UDB13" s="443"/>
      <c r="UDC13" s="443"/>
      <c r="UDD13" s="443"/>
      <c r="UDE13" s="443"/>
      <c r="UDF13" s="443"/>
      <c r="UDG13" s="443"/>
      <c r="UDH13" s="443"/>
      <c r="UDI13" s="443"/>
      <c r="UDJ13" s="443"/>
      <c r="UDK13" s="443"/>
      <c r="UDL13" s="443"/>
      <c r="UDM13" s="443"/>
      <c r="UDN13" s="443"/>
      <c r="UDO13" s="443"/>
      <c r="UDP13" s="443"/>
      <c r="UDQ13" s="443"/>
      <c r="UDR13" s="443"/>
      <c r="UDS13" s="443"/>
      <c r="UDT13" s="443"/>
      <c r="UDU13" s="443"/>
      <c r="UDV13" s="443"/>
      <c r="UDW13" s="443"/>
      <c r="UDX13" s="443"/>
      <c r="UDY13" s="443"/>
      <c r="UDZ13" s="443"/>
      <c r="UEA13" s="443"/>
      <c r="UEB13" s="443"/>
      <c r="UEC13" s="443"/>
      <c r="UED13" s="443"/>
      <c r="UEE13" s="443"/>
      <c r="UEF13" s="443"/>
      <c r="UEG13" s="443"/>
      <c r="UEH13" s="443"/>
      <c r="UEI13" s="443"/>
      <c r="UEJ13" s="443"/>
      <c r="UEK13" s="443"/>
      <c r="UEL13" s="443"/>
      <c r="UEM13" s="443"/>
      <c r="UEN13" s="443"/>
      <c r="UEO13" s="443"/>
      <c r="UEP13" s="443"/>
      <c r="UEQ13" s="443"/>
      <c r="UER13" s="443"/>
      <c r="UES13" s="443"/>
      <c r="UET13" s="443"/>
      <c r="UEU13" s="443"/>
      <c r="UEV13" s="443"/>
      <c r="UEW13" s="443"/>
      <c r="UEX13" s="443"/>
      <c r="UEY13" s="443"/>
      <c r="UEZ13" s="443"/>
      <c r="UFA13" s="443"/>
      <c r="UFB13" s="443"/>
      <c r="UFC13" s="443"/>
      <c r="UFD13" s="443"/>
      <c r="UFE13" s="443"/>
      <c r="UFF13" s="443"/>
      <c r="UFG13" s="443"/>
      <c r="UFH13" s="443"/>
      <c r="UFI13" s="443"/>
      <c r="UFJ13" s="443"/>
      <c r="UFK13" s="443"/>
      <c r="UFL13" s="443"/>
      <c r="UFM13" s="443"/>
      <c r="UFN13" s="443"/>
      <c r="UFO13" s="443"/>
      <c r="UFP13" s="443"/>
      <c r="UFQ13" s="443"/>
      <c r="UFR13" s="443"/>
      <c r="UFS13" s="443"/>
      <c r="UFT13" s="443"/>
      <c r="UFU13" s="443"/>
      <c r="UFV13" s="443"/>
      <c r="UFW13" s="443"/>
      <c r="UFX13" s="443"/>
      <c r="UFY13" s="443"/>
      <c r="UFZ13" s="443"/>
      <c r="UGA13" s="443"/>
      <c r="UGB13" s="443"/>
      <c r="UGC13" s="443"/>
      <c r="UGD13" s="443"/>
      <c r="UGE13" s="443"/>
      <c r="UGF13" s="443"/>
      <c r="UGG13" s="443"/>
      <c r="UGH13" s="443"/>
      <c r="UGI13" s="443"/>
      <c r="UGJ13" s="443"/>
      <c r="UGK13" s="443"/>
      <c r="UGL13" s="443"/>
      <c r="UGM13" s="443"/>
      <c r="UGN13" s="443"/>
      <c r="UGO13" s="443"/>
      <c r="UGP13" s="443"/>
      <c r="UGQ13" s="443"/>
      <c r="UGR13" s="443"/>
      <c r="UGS13" s="443"/>
      <c r="UGT13" s="443"/>
      <c r="UGU13" s="443"/>
      <c r="UGV13" s="443"/>
      <c r="UGW13" s="443"/>
      <c r="UGX13" s="443"/>
      <c r="UGY13" s="443"/>
      <c r="UGZ13" s="443"/>
      <c r="UHA13" s="443"/>
      <c r="UHB13" s="443"/>
      <c r="UHC13" s="443"/>
      <c r="UHD13" s="443"/>
      <c r="UHE13" s="443"/>
      <c r="UHF13" s="443"/>
      <c r="UHG13" s="443"/>
      <c r="UHH13" s="443"/>
      <c r="UHI13" s="443"/>
      <c r="UHJ13" s="443"/>
      <c r="UHK13" s="443"/>
      <c r="UHL13" s="443"/>
      <c r="UHM13" s="443"/>
      <c r="UHN13" s="443"/>
      <c r="UHO13" s="443"/>
      <c r="UHP13" s="443"/>
      <c r="UHQ13" s="443"/>
      <c r="UHR13" s="443"/>
      <c r="UHS13" s="443"/>
      <c r="UHT13" s="443"/>
      <c r="UHU13" s="443"/>
      <c r="UHV13" s="443"/>
      <c r="UHW13" s="443"/>
      <c r="UHX13" s="443"/>
      <c r="UHY13" s="443"/>
      <c r="UHZ13" s="443"/>
      <c r="UIA13" s="443"/>
      <c r="UIB13" s="443"/>
      <c r="UIC13" s="443"/>
      <c r="UID13" s="443"/>
      <c r="UIE13" s="443"/>
      <c r="UIF13" s="443"/>
      <c r="UIG13" s="443"/>
      <c r="UIH13" s="443"/>
      <c r="UII13" s="443"/>
      <c r="UIJ13" s="443"/>
      <c r="UIK13" s="443"/>
      <c r="UIL13" s="443"/>
      <c r="UIM13" s="443"/>
      <c r="UIN13" s="443"/>
      <c r="UIO13" s="443"/>
      <c r="UIP13" s="443"/>
      <c r="UIQ13" s="443"/>
      <c r="UIR13" s="443"/>
      <c r="UIS13" s="443"/>
      <c r="UIT13" s="443"/>
      <c r="UIU13" s="443"/>
      <c r="UIV13" s="443"/>
      <c r="UIW13" s="443"/>
      <c r="UIX13" s="443"/>
      <c r="UIY13" s="443"/>
      <c r="UIZ13" s="443"/>
      <c r="UJA13" s="443"/>
      <c r="UJB13" s="443"/>
      <c r="UJC13" s="443"/>
      <c r="UJD13" s="443"/>
      <c r="UJE13" s="443"/>
      <c r="UJF13" s="443"/>
      <c r="UJG13" s="443"/>
      <c r="UJH13" s="443"/>
      <c r="UJI13" s="443"/>
      <c r="UJJ13" s="443"/>
      <c r="UJK13" s="443"/>
      <c r="UJL13" s="443"/>
      <c r="UJM13" s="443"/>
      <c r="UJN13" s="443"/>
      <c r="UJO13" s="443"/>
      <c r="UJP13" s="443"/>
      <c r="UJQ13" s="443"/>
      <c r="UJR13" s="443"/>
      <c r="UJS13" s="443"/>
      <c r="UJT13" s="443"/>
      <c r="UJU13" s="443"/>
      <c r="UJV13" s="443"/>
      <c r="UJW13" s="443"/>
      <c r="UJX13" s="443"/>
      <c r="UJY13" s="443"/>
      <c r="UJZ13" s="443"/>
      <c r="UKA13" s="443"/>
      <c r="UKB13" s="443"/>
      <c r="UKC13" s="443"/>
      <c r="UKD13" s="443"/>
      <c r="UKE13" s="443"/>
      <c r="UKF13" s="443"/>
      <c r="UKG13" s="443"/>
      <c r="UKH13" s="443"/>
      <c r="UKI13" s="443"/>
      <c r="UKJ13" s="443"/>
      <c r="UKK13" s="443"/>
      <c r="UKL13" s="443"/>
      <c r="UKM13" s="443"/>
      <c r="UKN13" s="443"/>
      <c r="UKO13" s="443"/>
      <c r="UKP13" s="443"/>
      <c r="UKQ13" s="443"/>
      <c r="UKR13" s="443"/>
      <c r="UKS13" s="443"/>
      <c r="UKT13" s="443"/>
      <c r="UKU13" s="443"/>
      <c r="UKV13" s="443"/>
      <c r="UKW13" s="443"/>
      <c r="UKX13" s="443"/>
      <c r="UKY13" s="443"/>
      <c r="UKZ13" s="443"/>
      <c r="ULA13" s="443"/>
      <c r="ULB13" s="443"/>
      <c r="ULC13" s="443"/>
      <c r="ULD13" s="443"/>
      <c r="ULE13" s="443"/>
      <c r="ULF13" s="443"/>
      <c r="ULG13" s="443"/>
      <c r="ULH13" s="443"/>
      <c r="ULI13" s="443"/>
      <c r="ULJ13" s="443"/>
      <c r="ULK13" s="443"/>
      <c r="ULL13" s="443"/>
      <c r="ULM13" s="443"/>
      <c r="ULN13" s="443"/>
      <c r="ULO13" s="443"/>
      <c r="ULP13" s="443"/>
      <c r="ULQ13" s="443"/>
      <c r="ULR13" s="443"/>
      <c r="ULS13" s="443"/>
      <c r="ULT13" s="443"/>
      <c r="ULU13" s="443"/>
      <c r="ULV13" s="443"/>
      <c r="ULW13" s="443"/>
      <c r="ULX13" s="443"/>
      <c r="ULY13" s="443"/>
      <c r="ULZ13" s="443"/>
      <c r="UMA13" s="443"/>
      <c r="UMB13" s="443"/>
      <c r="UMC13" s="443"/>
      <c r="UMD13" s="443"/>
      <c r="UME13" s="443"/>
      <c r="UMF13" s="443"/>
      <c r="UMG13" s="443"/>
      <c r="UMH13" s="443"/>
      <c r="UMI13" s="443"/>
      <c r="UMJ13" s="443"/>
      <c r="UMK13" s="443"/>
      <c r="UML13" s="443"/>
      <c r="UMM13" s="443"/>
      <c r="UMN13" s="443"/>
      <c r="UMO13" s="443"/>
      <c r="UMP13" s="443"/>
      <c r="UMQ13" s="443"/>
      <c r="UMR13" s="443"/>
      <c r="UMS13" s="443"/>
      <c r="UMT13" s="443"/>
      <c r="UMU13" s="443"/>
      <c r="UMV13" s="443"/>
      <c r="UMW13" s="443"/>
      <c r="UMX13" s="443"/>
      <c r="UMY13" s="443"/>
      <c r="UMZ13" s="443"/>
      <c r="UNA13" s="443"/>
      <c r="UNB13" s="443"/>
      <c r="UNC13" s="443"/>
      <c r="UND13" s="443"/>
      <c r="UNE13" s="443"/>
      <c r="UNF13" s="443"/>
      <c r="UNG13" s="443"/>
      <c r="UNH13" s="443"/>
      <c r="UNI13" s="443"/>
      <c r="UNJ13" s="443"/>
      <c r="UNK13" s="443"/>
      <c r="UNL13" s="443"/>
      <c r="UNM13" s="443"/>
      <c r="UNN13" s="443"/>
      <c r="UNO13" s="443"/>
      <c r="UNP13" s="443"/>
      <c r="UNQ13" s="443"/>
      <c r="UNR13" s="443"/>
      <c r="UNS13" s="443"/>
      <c r="UNT13" s="443"/>
      <c r="UNU13" s="443"/>
      <c r="UNV13" s="443"/>
      <c r="UNW13" s="443"/>
      <c r="UNX13" s="443"/>
      <c r="UNY13" s="443"/>
      <c r="UNZ13" s="443"/>
      <c r="UOA13" s="443"/>
      <c r="UOB13" s="443"/>
      <c r="UOC13" s="443"/>
      <c r="UOD13" s="443"/>
      <c r="UOE13" s="443"/>
      <c r="UOF13" s="443"/>
      <c r="UOG13" s="443"/>
      <c r="UOH13" s="443"/>
      <c r="UOI13" s="443"/>
      <c r="UOJ13" s="443"/>
      <c r="UOK13" s="443"/>
      <c r="UOL13" s="443"/>
      <c r="UOM13" s="443"/>
      <c r="UON13" s="443"/>
      <c r="UOO13" s="443"/>
      <c r="UOP13" s="443"/>
      <c r="UOQ13" s="443"/>
      <c r="UOR13" s="443"/>
      <c r="UOS13" s="443"/>
      <c r="UOT13" s="443"/>
      <c r="UOU13" s="443"/>
      <c r="UOV13" s="443"/>
      <c r="UOW13" s="443"/>
      <c r="UOX13" s="443"/>
      <c r="UOY13" s="443"/>
      <c r="UOZ13" s="443"/>
      <c r="UPA13" s="443"/>
      <c r="UPB13" s="443"/>
      <c r="UPC13" s="443"/>
      <c r="UPD13" s="443"/>
      <c r="UPE13" s="443"/>
      <c r="UPF13" s="443"/>
      <c r="UPG13" s="443"/>
      <c r="UPH13" s="443"/>
      <c r="UPI13" s="443"/>
      <c r="UPJ13" s="443"/>
      <c r="UPK13" s="443"/>
      <c r="UPL13" s="443"/>
      <c r="UPM13" s="443"/>
      <c r="UPN13" s="443"/>
      <c r="UPO13" s="443"/>
      <c r="UPP13" s="443"/>
      <c r="UPQ13" s="443"/>
      <c r="UPR13" s="443"/>
      <c r="UPS13" s="443"/>
      <c r="UPT13" s="443"/>
      <c r="UPU13" s="443"/>
      <c r="UPV13" s="443"/>
      <c r="UPW13" s="443"/>
      <c r="UPX13" s="443"/>
      <c r="UPY13" s="443"/>
      <c r="UPZ13" s="443"/>
      <c r="UQA13" s="443"/>
      <c r="UQB13" s="443"/>
      <c r="UQC13" s="443"/>
      <c r="UQD13" s="443"/>
      <c r="UQE13" s="443"/>
      <c r="UQF13" s="443"/>
      <c r="UQG13" s="443"/>
      <c r="UQH13" s="443"/>
      <c r="UQI13" s="443"/>
      <c r="UQJ13" s="443"/>
      <c r="UQK13" s="443"/>
      <c r="UQL13" s="443"/>
      <c r="UQM13" s="443"/>
      <c r="UQN13" s="443"/>
      <c r="UQO13" s="443"/>
      <c r="UQP13" s="443"/>
      <c r="UQQ13" s="443"/>
      <c r="UQR13" s="443"/>
      <c r="UQS13" s="443"/>
      <c r="UQT13" s="443"/>
      <c r="UQU13" s="443"/>
      <c r="UQV13" s="443"/>
      <c r="UQW13" s="443"/>
      <c r="UQX13" s="443"/>
      <c r="UQY13" s="443"/>
      <c r="UQZ13" s="443"/>
      <c r="URA13" s="443"/>
      <c r="URB13" s="443"/>
      <c r="URC13" s="443"/>
      <c r="URD13" s="443"/>
      <c r="URE13" s="443"/>
      <c r="URF13" s="443"/>
      <c r="URG13" s="443"/>
      <c r="URH13" s="443"/>
      <c r="URI13" s="443"/>
      <c r="URJ13" s="443"/>
      <c r="URK13" s="443"/>
      <c r="URL13" s="443"/>
      <c r="URM13" s="443"/>
      <c r="URN13" s="443"/>
      <c r="URO13" s="443"/>
      <c r="URP13" s="443"/>
      <c r="URQ13" s="443"/>
      <c r="URR13" s="443"/>
      <c r="URS13" s="443"/>
      <c r="URT13" s="443"/>
      <c r="URU13" s="443"/>
      <c r="URV13" s="443"/>
      <c r="URW13" s="443"/>
      <c r="URX13" s="443"/>
      <c r="URY13" s="443"/>
      <c r="URZ13" s="443"/>
      <c r="USA13" s="443"/>
      <c r="USB13" s="443"/>
      <c r="USC13" s="443"/>
      <c r="USD13" s="443"/>
      <c r="USE13" s="443"/>
      <c r="USF13" s="443"/>
      <c r="USG13" s="443"/>
      <c r="USH13" s="443"/>
      <c r="USI13" s="443"/>
      <c r="USJ13" s="443"/>
      <c r="USK13" s="443"/>
      <c r="USL13" s="443"/>
      <c r="USM13" s="443"/>
      <c r="USN13" s="443"/>
      <c r="USO13" s="443"/>
      <c r="USP13" s="443"/>
      <c r="USQ13" s="443"/>
      <c r="USR13" s="443"/>
      <c r="USS13" s="443"/>
      <c r="UST13" s="443"/>
      <c r="USU13" s="443"/>
      <c r="USV13" s="443"/>
      <c r="USW13" s="443"/>
      <c r="USX13" s="443"/>
      <c r="USY13" s="443"/>
      <c r="USZ13" s="443"/>
      <c r="UTA13" s="443"/>
      <c r="UTB13" s="443"/>
      <c r="UTC13" s="443"/>
      <c r="UTD13" s="443"/>
      <c r="UTE13" s="443"/>
      <c r="UTF13" s="443"/>
      <c r="UTG13" s="443"/>
      <c r="UTH13" s="443"/>
      <c r="UTI13" s="443"/>
      <c r="UTJ13" s="443"/>
      <c r="UTK13" s="443"/>
      <c r="UTL13" s="443"/>
      <c r="UTM13" s="443"/>
      <c r="UTN13" s="443"/>
      <c r="UTO13" s="443"/>
      <c r="UTP13" s="443"/>
      <c r="UTQ13" s="443"/>
      <c r="UTR13" s="443"/>
      <c r="UTS13" s="443"/>
      <c r="UTT13" s="443"/>
      <c r="UTU13" s="443"/>
      <c r="UTV13" s="443"/>
      <c r="UTW13" s="443"/>
      <c r="UTX13" s="443"/>
      <c r="UTY13" s="443"/>
      <c r="UTZ13" s="443"/>
      <c r="UUA13" s="443"/>
      <c r="UUB13" s="443"/>
      <c r="UUC13" s="443"/>
      <c r="UUD13" s="443"/>
      <c r="UUE13" s="443"/>
      <c r="UUF13" s="443"/>
      <c r="UUG13" s="443"/>
      <c r="UUH13" s="443"/>
      <c r="UUI13" s="443"/>
      <c r="UUJ13" s="443"/>
      <c r="UUK13" s="443"/>
      <c r="UUL13" s="443"/>
      <c r="UUM13" s="443"/>
      <c r="UUN13" s="443"/>
      <c r="UUO13" s="443"/>
      <c r="UUP13" s="443"/>
      <c r="UUQ13" s="443"/>
      <c r="UUR13" s="443"/>
      <c r="UUS13" s="443"/>
      <c r="UUT13" s="443"/>
      <c r="UUU13" s="443"/>
      <c r="UUV13" s="443"/>
      <c r="UUW13" s="443"/>
      <c r="UUX13" s="443"/>
      <c r="UUY13" s="443"/>
      <c r="UUZ13" s="443"/>
      <c r="UVA13" s="443"/>
      <c r="UVB13" s="443"/>
      <c r="UVC13" s="443"/>
      <c r="UVD13" s="443"/>
      <c r="UVE13" s="443"/>
      <c r="UVF13" s="443"/>
      <c r="UVG13" s="443"/>
      <c r="UVH13" s="443"/>
      <c r="UVI13" s="443"/>
      <c r="UVJ13" s="443"/>
      <c r="UVK13" s="443"/>
      <c r="UVL13" s="443"/>
      <c r="UVM13" s="443"/>
      <c r="UVN13" s="443"/>
      <c r="UVO13" s="443"/>
      <c r="UVP13" s="443"/>
      <c r="UVQ13" s="443"/>
      <c r="UVR13" s="443"/>
      <c r="UVS13" s="443"/>
      <c r="UVT13" s="443"/>
      <c r="UVU13" s="443"/>
      <c r="UVV13" s="443"/>
      <c r="UVW13" s="443"/>
      <c r="UVX13" s="443"/>
      <c r="UVY13" s="443"/>
      <c r="UVZ13" s="443"/>
      <c r="UWA13" s="443"/>
      <c r="UWB13" s="443"/>
      <c r="UWC13" s="443"/>
      <c r="UWD13" s="443"/>
      <c r="UWE13" s="443"/>
      <c r="UWF13" s="443"/>
      <c r="UWG13" s="443"/>
      <c r="UWH13" s="443"/>
      <c r="UWI13" s="443"/>
      <c r="UWJ13" s="443"/>
      <c r="UWK13" s="443"/>
      <c r="UWL13" s="443"/>
      <c r="UWM13" s="443"/>
      <c r="UWN13" s="443"/>
      <c r="UWO13" s="443"/>
      <c r="UWP13" s="443"/>
      <c r="UWQ13" s="443"/>
      <c r="UWR13" s="443"/>
      <c r="UWS13" s="443"/>
      <c r="UWT13" s="443"/>
      <c r="UWU13" s="443"/>
      <c r="UWV13" s="443"/>
      <c r="UWW13" s="443"/>
      <c r="UWX13" s="443"/>
      <c r="UWY13" s="443"/>
      <c r="UWZ13" s="443"/>
      <c r="UXA13" s="443"/>
      <c r="UXB13" s="443"/>
      <c r="UXC13" s="443"/>
      <c r="UXD13" s="443"/>
      <c r="UXE13" s="443"/>
      <c r="UXF13" s="443"/>
      <c r="UXG13" s="443"/>
      <c r="UXH13" s="443"/>
      <c r="UXI13" s="443"/>
      <c r="UXJ13" s="443"/>
      <c r="UXK13" s="443"/>
      <c r="UXL13" s="443"/>
      <c r="UXM13" s="443"/>
      <c r="UXN13" s="443"/>
      <c r="UXO13" s="443"/>
      <c r="UXP13" s="443"/>
      <c r="UXQ13" s="443"/>
      <c r="UXR13" s="443"/>
      <c r="UXS13" s="443"/>
      <c r="UXT13" s="443"/>
      <c r="UXU13" s="443"/>
      <c r="UXV13" s="443"/>
      <c r="UXW13" s="443"/>
      <c r="UXX13" s="443"/>
      <c r="UXY13" s="443"/>
      <c r="UXZ13" s="443"/>
      <c r="UYA13" s="443"/>
      <c r="UYB13" s="443"/>
      <c r="UYC13" s="443"/>
      <c r="UYD13" s="443"/>
      <c r="UYE13" s="443"/>
      <c r="UYF13" s="443"/>
      <c r="UYG13" s="443"/>
      <c r="UYH13" s="443"/>
      <c r="UYI13" s="443"/>
      <c r="UYJ13" s="443"/>
      <c r="UYK13" s="443"/>
      <c r="UYL13" s="443"/>
      <c r="UYM13" s="443"/>
      <c r="UYN13" s="443"/>
      <c r="UYO13" s="443"/>
      <c r="UYP13" s="443"/>
      <c r="UYQ13" s="443"/>
      <c r="UYR13" s="443"/>
      <c r="UYS13" s="443"/>
      <c r="UYT13" s="443"/>
      <c r="UYU13" s="443"/>
      <c r="UYV13" s="443"/>
      <c r="UYW13" s="443"/>
      <c r="UYX13" s="443"/>
      <c r="UYY13" s="443"/>
      <c r="UYZ13" s="443"/>
      <c r="UZA13" s="443"/>
      <c r="UZB13" s="443"/>
      <c r="UZC13" s="443"/>
      <c r="UZD13" s="443"/>
      <c r="UZE13" s="443"/>
      <c r="UZF13" s="443"/>
      <c r="UZG13" s="443"/>
      <c r="UZH13" s="443"/>
      <c r="UZI13" s="443"/>
      <c r="UZJ13" s="443"/>
      <c r="UZK13" s="443"/>
      <c r="UZL13" s="443"/>
      <c r="UZM13" s="443"/>
      <c r="UZN13" s="443"/>
      <c r="UZO13" s="443"/>
      <c r="UZP13" s="443"/>
      <c r="UZQ13" s="443"/>
      <c r="UZR13" s="443"/>
      <c r="UZS13" s="443"/>
      <c r="UZT13" s="443"/>
      <c r="UZU13" s="443"/>
      <c r="UZV13" s="443"/>
      <c r="UZW13" s="443"/>
      <c r="UZX13" s="443"/>
      <c r="UZY13" s="443"/>
      <c r="UZZ13" s="443"/>
      <c r="VAA13" s="443"/>
      <c r="VAB13" s="443"/>
      <c r="VAC13" s="443"/>
      <c r="VAD13" s="443"/>
      <c r="VAE13" s="443"/>
      <c r="VAF13" s="443"/>
      <c r="VAG13" s="443"/>
      <c r="VAH13" s="443"/>
      <c r="VAI13" s="443"/>
      <c r="VAJ13" s="443"/>
      <c r="VAK13" s="443"/>
      <c r="VAL13" s="443"/>
      <c r="VAM13" s="443"/>
      <c r="VAN13" s="443"/>
      <c r="VAO13" s="443"/>
      <c r="VAP13" s="443"/>
      <c r="VAQ13" s="443"/>
      <c r="VAR13" s="443"/>
      <c r="VAS13" s="443"/>
      <c r="VAT13" s="443"/>
      <c r="VAU13" s="443"/>
      <c r="VAV13" s="443"/>
      <c r="VAW13" s="443"/>
      <c r="VAX13" s="443"/>
      <c r="VAY13" s="443"/>
      <c r="VAZ13" s="443"/>
      <c r="VBA13" s="443"/>
      <c r="VBB13" s="443"/>
      <c r="VBC13" s="443"/>
      <c r="VBD13" s="443"/>
      <c r="VBE13" s="443"/>
      <c r="VBF13" s="443"/>
      <c r="VBG13" s="443"/>
      <c r="VBH13" s="443"/>
      <c r="VBI13" s="443"/>
      <c r="VBJ13" s="443"/>
      <c r="VBK13" s="443"/>
      <c r="VBL13" s="443"/>
      <c r="VBM13" s="443"/>
      <c r="VBN13" s="443"/>
      <c r="VBO13" s="443"/>
      <c r="VBP13" s="443"/>
      <c r="VBQ13" s="443"/>
      <c r="VBR13" s="443"/>
      <c r="VBS13" s="443"/>
      <c r="VBT13" s="443"/>
      <c r="VBU13" s="443"/>
      <c r="VBV13" s="443"/>
      <c r="VBW13" s="443"/>
      <c r="VBX13" s="443"/>
      <c r="VBY13" s="443"/>
      <c r="VBZ13" s="443"/>
      <c r="VCA13" s="443"/>
      <c r="VCB13" s="443"/>
      <c r="VCC13" s="443"/>
      <c r="VCD13" s="443"/>
      <c r="VCE13" s="443"/>
      <c r="VCF13" s="443"/>
      <c r="VCG13" s="443"/>
      <c r="VCH13" s="443"/>
      <c r="VCI13" s="443"/>
      <c r="VCJ13" s="443"/>
      <c r="VCK13" s="443"/>
      <c r="VCL13" s="443"/>
      <c r="VCM13" s="443"/>
      <c r="VCN13" s="443"/>
      <c r="VCO13" s="443"/>
      <c r="VCP13" s="443"/>
      <c r="VCQ13" s="443"/>
      <c r="VCR13" s="443"/>
      <c r="VCS13" s="443"/>
      <c r="VCT13" s="443"/>
      <c r="VCU13" s="443"/>
      <c r="VCV13" s="443"/>
      <c r="VCW13" s="443"/>
      <c r="VCX13" s="443"/>
      <c r="VCY13" s="443"/>
      <c r="VCZ13" s="443"/>
      <c r="VDA13" s="443"/>
      <c r="VDB13" s="443"/>
      <c r="VDC13" s="443"/>
      <c r="VDD13" s="443"/>
      <c r="VDE13" s="443"/>
      <c r="VDF13" s="443"/>
      <c r="VDG13" s="443"/>
      <c r="VDH13" s="443"/>
      <c r="VDI13" s="443"/>
      <c r="VDJ13" s="443"/>
      <c r="VDK13" s="443"/>
      <c r="VDL13" s="443"/>
      <c r="VDM13" s="443"/>
      <c r="VDN13" s="443"/>
      <c r="VDO13" s="443"/>
      <c r="VDP13" s="443"/>
      <c r="VDQ13" s="443"/>
      <c r="VDR13" s="443"/>
      <c r="VDS13" s="443"/>
      <c r="VDT13" s="443"/>
      <c r="VDU13" s="443"/>
      <c r="VDV13" s="443"/>
      <c r="VDW13" s="443"/>
      <c r="VDX13" s="443"/>
      <c r="VDY13" s="443"/>
      <c r="VDZ13" s="443"/>
      <c r="VEA13" s="443"/>
      <c r="VEB13" s="443"/>
      <c r="VEC13" s="443"/>
      <c r="VED13" s="443"/>
      <c r="VEE13" s="443"/>
      <c r="VEF13" s="443"/>
      <c r="VEG13" s="443"/>
      <c r="VEH13" s="443"/>
      <c r="VEI13" s="443"/>
      <c r="VEJ13" s="443"/>
      <c r="VEK13" s="443"/>
      <c r="VEL13" s="443"/>
      <c r="VEM13" s="443"/>
      <c r="VEN13" s="443"/>
      <c r="VEO13" s="443"/>
      <c r="VEP13" s="443"/>
      <c r="VEQ13" s="443"/>
      <c r="VER13" s="443"/>
      <c r="VES13" s="443"/>
      <c r="VET13" s="443"/>
      <c r="VEU13" s="443"/>
      <c r="VEV13" s="443"/>
      <c r="VEW13" s="443"/>
      <c r="VEX13" s="443"/>
      <c r="VEY13" s="443"/>
      <c r="VEZ13" s="443"/>
      <c r="VFA13" s="443"/>
      <c r="VFB13" s="443"/>
      <c r="VFC13" s="443"/>
      <c r="VFD13" s="443"/>
      <c r="VFE13" s="443"/>
      <c r="VFF13" s="443"/>
      <c r="VFG13" s="443"/>
      <c r="VFH13" s="443"/>
      <c r="VFI13" s="443"/>
      <c r="VFJ13" s="443"/>
      <c r="VFK13" s="443"/>
      <c r="VFL13" s="443"/>
      <c r="VFM13" s="443"/>
      <c r="VFN13" s="443"/>
      <c r="VFO13" s="443"/>
      <c r="VFP13" s="443"/>
      <c r="VFQ13" s="443"/>
      <c r="VFR13" s="443"/>
      <c r="VFS13" s="443"/>
      <c r="VFT13" s="443"/>
      <c r="VFU13" s="443"/>
      <c r="VFV13" s="443"/>
      <c r="VFW13" s="443"/>
      <c r="VFX13" s="443"/>
      <c r="VFY13" s="443"/>
      <c r="VFZ13" s="443"/>
      <c r="VGA13" s="443"/>
      <c r="VGB13" s="443"/>
      <c r="VGC13" s="443"/>
      <c r="VGD13" s="443"/>
      <c r="VGE13" s="443"/>
      <c r="VGF13" s="443"/>
      <c r="VGG13" s="443"/>
      <c r="VGH13" s="443"/>
      <c r="VGI13" s="443"/>
      <c r="VGJ13" s="443"/>
      <c r="VGK13" s="443"/>
      <c r="VGL13" s="443"/>
      <c r="VGM13" s="443"/>
      <c r="VGN13" s="443"/>
      <c r="VGO13" s="443"/>
      <c r="VGP13" s="443"/>
      <c r="VGQ13" s="443"/>
      <c r="VGR13" s="443"/>
      <c r="VGS13" s="443"/>
      <c r="VGT13" s="443"/>
      <c r="VGU13" s="443"/>
      <c r="VGV13" s="443"/>
      <c r="VGW13" s="443"/>
      <c r="VGX13" s="443"/>
      <c r="VGY13" s="443"/>
      <c r="VGZ13" s="443"/>
      <c r="VHA13" s="443"/>
      <c r="VHB13" s="443"/>
      <c r="VHC13" s="443"/>
      <c r="VHD13" s="443"/>
      <c r="VHE13" s="443"/>
      <c r="VHF13" s="443"/>
      <c r="VHG13" s="443"/>
      <c r="VHH13" s="443"/>
      <c r="VHI13" s="443"/>
      <c r="VHJ13" s="443"/>
      <c r="VHK13" s="443"/>
      <c r="VHL13" s="443"/>
      <c r="VHM13" s="443"/>
      <c r="VHN13" s="443"/>
      <c r="VHO13" s="443"/>
      <c r="VHP13" s="443"/>
      <c r="VHQ13" s="443"/>
      <c r="VHR13" s="443"/>
      <c r="VHS13" s="443"/>
      <c r="VHT13" s="443"/>
      <c r="VHU13" s="443"/>
      <c r="VHV13" s="443"/>
      <c r="VHW13" s="443"/>
      <c r="VHX13" s="443"/>
      <c r="VHY13" s="443"/>
      <c r="VHZ13" s="443"/>
      <c r="VIA13" s="443"/>
      <c r="VIB13" s="443"/>
      <c r="VIC13" s="443"/>
      <c r="VID13" s="443"/>
      <c r="VIE13" s="443"/>
      <c r="VIF13" s="443"/>
      <c r="VIG13" s="443"/>
      <c r="VIH13" s="443"/>
      <c r="VII13" s="443"/>
      <c r="VIJ13" s="443"/>
      <c r="VIK13" s="443"/>
      <c r="VIL13" s="443"/>
      <c r="VIM13" s="443"/>
      <c r="VIN13" s="443"/>
      <c r="VIO13" s="443"/>
      <c r="VIP13" s="443"/>
      <c r="VIQ13" s="443"/>
      <c r="VIR13" s="443"/>
      <c r="VIS13" s="443"/>
      <c r="VIT13" s="443"/>
      <c r="VIU13" s="443"/>
      <c r="VIV13" s="443"/>
      <c r="VIW13" s="443"/>
      <c r="VIX13" s="443"/>
      <c r="VIY13" s="443"/>
      <c r="VIZ13" s="443"/>
      <c r="VJA13" s="443"/>
      <c r="VJB13" s="443"/>
      <c r="VJC13" s="443"/>
      <c r="VJD13" s="443"/>
      <c r="VJE13" s="443"/>
      <c r="VJF13" s="443"/>
      <c r="VJG13" s="443"/>
      <c r="VJH13" s="443"/>
      <c r="VJI13" s="443"/>
      <c r="VJJ13" s="443"/>
      <c r="VJK13" s="443"/>
      <c r="VJL13" s="443"/>
      <c r="VJM13" s="443"/>
      <c r="VJN13" s="443"/>
      <c r="VJO13" s="443"/>
      <c r="VJP13" s="443"/>
      <c r="VJQ13" s="443"/>
      <c r="VJR13" s="443"/>
      <c r="VJS13" s="443"/>
      <c r="VJT13" s="443"/>
      <c r="VJU13" s="443"/>
      <c r="VJV13" s="443"/>
      <c r="VJW13" s="443"/>
      <c r="VJX13" s="443"/>
      <c r="VJY13" s="443"/>
      <c r="VJZ13" s="443"/>
      <c r="VKA13" s="443"/>
      <c r="VKB13" s="443"/>
      <c r="VKC13" s="443"/>
      <c r="VKD13" s="443"/>
      <c r="VKE13" s="443"/>
      <c r="VKF13" s="443"/>
      <c r="VKG13" s="443"/>
      <c r="VKH13" s="443"/>
      <c r="VKI13" s="443"/>
      <c r="VKJ13" s="443"/>
      <c r="VKK13" s="443"/>
      <c r="VKL13" s="443"/>
      <c r="VKM13" s="443"/>
      <c r="VKN13" s="443"/>
      <c r="VKO13" s="443"/>
      <c r="VKP13" s="443"/>
      <c r="VKQ13" s="443"/>
      <c r="VKR13" s="443"/>
      <c r="VKS13" s="443"/>
      <c r="VKT13" s="443"/>
      <c r="VKU13" s="443"/>
      <c r="VKV13" s="443"/>
      <c r="VKW13" s="443"/>
      <c r="VKX13" s="443"/>
      <c r="VKY13" s="443"/>
      <c r="VKZ13" s="443"/>
      <c r="VLA13" s="443"/>
      <c r="VLB13" s="443"/>
      <c r="VLC13" s="443"/>
      <c r="VLD13" s="443"/>
      <c r="VLE13" s="443"/>
      <c r="VLF13" s="443"/>
      <c r="VLG13" s="443"/>
      <c r="VLH13" s="443"/>
      <c r="VLI13" s="443"/>
      <c r="VLJ13" s="443"/>
      <c r="VLK13" s="443"/>
      <c r="VLL13" s="443"/>
      <c r="VLM13" s="443"/>
      <c r="VLN13" s="443"/>
      <c r="VLO13" s="443"/>
      <c r="VLP13" s="443"/>
      <c r="VLQ13" s="443"/>
      <c r="VLR13" s="443"/>
      <c r="VLS13" s="443"/>
      <c r="VLT13" s="443"/>
      <c r="VLU13" s="443"/>
      <c r="VLV13" s="443"/>
      <c r="VLW13" s="443"/>
      <c r="VLX13" s="443"/>
      <c r="VLY13" s="443"/>
      <c r="VLZ13" s="443"/>
      <c r="VMA13" s="443"/>
      <c r="VMB13" s="443"/>
      <c r="VMC13" s="443"/>
      <c r="VMD13" s="443"/>
      <c r="VME13" s="443"/>
      <c r="VMF13" s="443"/>
      <c r="VMG13" s="443"/>
      <c r="VMH13" s="443"/>
      <c r="VMI13" s="443"/>
      <c r="VMJ13" s="443"/>
      <c r="VMK13" s="443"/>
      <c r="VML13" s="443"/>
      <c r="VMM13" s="443"/>
      <c r="VMN13" s="443"/>
      <c r="VMO13" s="443"/>
      <c r="VMP13" s="443"/>
      <c r="VMQ13" s="443"/>
      <c r="VMR13" s="443"/>
      <c r="VMS13" s="443"/>
      <c r="VMT13" s="443"/>
      <c r="VMU13" s="443"/>
      <c r="VMV13" s="443"/>
      <c r="VMW13" s="443"/>
      <c r="VMX13" s="443"/>
      <c r="VMY13" s="443"/>
      <c r="VMZ13" s="443"/>
      <c r="VNA13" s="443"/>
      <c r="VNB13" s="443"/>
      <c r="VNC13" s="443"/>
      <c r="VND13" s="443"/>
      <c r="VNE13" s="443"/>
      <c r="VNF13" s="443"/>
      <c r="VNG13" s="443"/>
      <c r="VNH13" s="443"/>
      <c r="VNI13" s="443"/>
      <c r="VNJ13" s="443"/>
      <c r="VNK13" s="443"/>
      <c r="VNL13" s="443"/>
      <c r="VNM13" s="443"/>
      <c r="VNN13" s="443"/>
      <c r="VNO13" s="443"/>
      <c r="VNP13" s="443"/>
      <c r="VNQ13" s="443"/>
      <c r="VNR13" s="443"/>
      <c r="VNS13" s="443"/>
      <c r="VNT13" s="443"/>
      <c r="VNU13" s="443"/>
      <c r="VNV13" s="443"/>
      <c r="VNW13" s="443"/>
      <c r="VNX13" s="443"/>
      <c r="VNY13" s="443"/>
      <c r="VNZ13" s="443"/>
      <c r="VOA13" s="443"/>
      <c r="VOB13" s="443"/>
      <c r="VOC13" s="443"/>
      <c r="VOD13" s="443"/>
      <c r="VOE13" s="443"/>
      <c r="VOF13" s="443"/>
      <c r="VOG13" s="443"/>
      <c r="VOH13" s="443"/>
      <c r="VOI13" s="443"/>
      <c r="VOJ13" s="443"/>
      <c r="VOK13" s="443"/>
      <c r="VOL13" s="443"/>
      <c r="VOM13" s="443"/>
      <c r="VON13" s="443"/>
      <c r="VOO13" s="443"/>
      <c r="VOP13" s="443"/>
      <c r="VOQ13" s="443"/>
      <c r="VOR13" s="443"/>
      <c r="VOS13" s="443"/>
      <c r="VOT13" s="443"/>
      <c r="VOU13" s="443"/>
      <c r="VOV13" s="443"/>
      <c r="VOW13" s="443"/>
      <c r="VOX13" s="443"/>
      <c r="VOY13" s="443"/>
      <c r="VOZ13" s="443"/>
      <c r="VPA13" s="443"/>
      <c r="VPB13" s="443"/>
      <c r="VPC13" s="443"/>
      <c r="VPD13" s="443"/>
      <c r="VPE13" s="443"/>
      <c r="VPF13" s="443"/>
      <c r="VPG13" s="443"/>
      <c r="VPH13" s="443"/>
      <c r="VPI13" s="443"/>
      <c r="VPJ13" s="443"/>
      <c r="VPK13" s="443"/>
      <c r="VPL13" s="443"/>
      <c r="VPM13" s="443"/>
      <c r="VPN13" s="443"/>
      <c r="VPO13" s="443"/>
      <c r="VPP13" s="443"/>
      <c r="VPQ13" s="443"/>
      <c r="VPR13" s="443"/>
      <c r="VPS13" s="443"/>
      <c r="VPT13" s="443"/>
      <c r="VPU13" s="443"/>
      <c r="VPV13" s="443"/>
      <c r="VPW13" s="443"/>
      <c r="VPX13" s="443"/>
      <c r="VPY13" s="443"/>
      <c r="VPZ13" s="443"/>
      <c r="VQA13" s="443"/>
      <c r="VQB13" s="443"/>
      <c r="VQC13" s="443"/>
      <c r="VQD13" s="443"/>
      <c r="VQE13" s="443"/>
      <c r="VQF13" s="443"/>
      <c r="VQG13" s="443"/>
      <c r="VQH13" s="443"/>
      <c r="VQI13" s="443"/>
      <c r="VQJ13" s="443"/>
      <c r="VQK13" s="443"/>
      <c r="VQL13" s="443"/>
      <c r="VQM13" s="443"/>
      <c r="VQN13" s="443"/>
      <c r="VQO13" s="443"/>
      <c r="VQP13" s="443"/>
      <c r="VQQ13" s="443"/>
      <c r="VQR13" s="443"/>
      <c r="VQS13" s="443"/>
      <c r="VQT13" s="443"/>
      <c r="VQU13" s="443"/>
      <c r="VQV13" s="443"/>
      <c r="VQW13" s="443"/>
      <c r="VQX13" s="443"/>
      <c r="VQY13" s="443"/>
      <c r="VQZ13" s="443"/>
      <c r="VRA13" s="443"/>
      <c r="VRB13" s="443"/>
      <c r="VRC13" s="443"/>
      <c r="VRD13" s="443"/>
      <c r="VRE13" s="443"/>
      <c r="VRF13" s="443"/>
      <c r="VRG13" s="443"/>
      <c r="VRH13" s="443"/>
      <c r="VRI13" s="443"/>
      <c r="VRJ13" s="443"/>
      <c r="VRK13" s="443"/>
      <c r="VRL13" s="443"/>
      <c r="VRM13" s="443"/>
      <c r="VRN13" s="443"/>
      <c r="VRO13" s="443"/>
      <c r="VRP13" s="443"/>
      <c r="VRQ13" s="443"/>
      <c r="VRR13" s="443"/>
      <c r="VRS13" s="443"/>
      <c r="VRT13" s="443"/>
      <c r="VRU13" s="443"/>
      <c r="VRV13" s="443"/>
      <c r="VRW13" s="443"/>
      <c r="VRX13" s="443"/>
      <c r="VRY13" s="443"/>
      <c r="VRZ13" s="443"/>
      <c r="VSA13" s="443"/>
      <c r="VSB13" s="443"/>
      <c r="VSC13" s="443"/>
      <c r="VSD13" s="443"/>
      <c r="VSE13" s="443"/>
      <c r="VSF13" s="443"/>
      <c r="VSG13" s="443"/>
      <c r="VSH13" s="443"/>
      <c r="VSI13" s="443"/>
      <c r="VSJ13" s="443"/>
      <c r="VSK13" s="443"/>
      <c r="VSL13" s="443"/>
      <c r="VSM13" s="443"/>
      <c r="VSN13" s="443"/>
      <c r="VSO13" s="443"/>
      <c r="VSP13" s="443"/>
      <c r="VSQ13" s="443"/>
      <c r="VSR13" s="443"/>
      <c r="VSS13" s="443"/>
      <c r="VST13" s="443"/>
      <c r="VSU13" s="443"/>
      <c r="VSV13" s="443"/>
      <c r="VSW13" s="443"/>
      <c r="VSX13" s="443"/>
      <c r="VSY13" s="443"/>
      <c r="VSZ13" s="443"/>
      <c r="VTA13" s="443"/>
      <c r="VTB13" s="443"/>
      <c r="VTC13" s="443"/>
      <c r="VTD13" s="443"/>
      <c r="VTE13" s="443"/>
      <c r="VTF13" s="443"/>
      <c r="VTG13" s="443"/>
      <c r="VTH13" s="443"/>
      <c r="VTI13" s="443"/>
      <c r="VTJ13" s="443"/>
      <c r="VTK13" s="443"/>
      <c r="VTL13" s="443"/>
      <c r="VTM13" s="443"/>
      <c r="VTN13" s="443"/>
      <c r="VTO13" s="443"/>
      <c r="VTP13" s="443"/>
      <c r="VTQ13" s="443"/>
      <c r="VTR13" s="443"/>
      <c r="VTS13" s="443"/>
      <c r="VTT13" s="443"/>
      <c r="VTU13" s="443"/>
      <c r="VTV13" s="443"/>
      <c r="VTW13" s="443"/>
      <c r="VTX13" s="443"/>
      <c r="VTY13" s="443"/>
      <c r="VTZ13" s="443"/>
      <c r="VUA13" s="443"/>
      <c r="VUB13" s="443"/>
      <c r="VUC13" s="443"/>
      <c r="VUD13" s="443"/>
      <c r="VUE13" s="443"/>
      <c r="VUF13" s="443"/>
      <c r="VUG13" s="443"/>
      <c r="VUH13" s="443"/>
      <c r="VUI13" s="443"/>
      <c r="VUJ13" s="443"/>
      <c r="VUK13" s="443"/>
      <c r="VUL13" s="443"/>
      <c r="VUM13" s="443"/>
      <c r="VUN13" s="443"/>
      <c r="VUO13" s="443"/>
      <c r="VUP13" s="443"/>
      <c r="VUQ13" s="443"/>
      <c r="VUR13" s="443"/>
      <c r="VUS13" s="443"/>
      <c r="VUT13" s="443"/>
      <c r="VUU13" s="443"/>
      <c r="VUV13" s="443"/>
      <c r="VUW13" s="443"/>
      <c r="VUX13" s="443"/>
      <c r="VUY13" s="443"/>
      <c r="VUZ13" s="443"/>
      <c r="VVA13" s="443"/>
      <c r="VVB13" s="443"/>
      <c r="VVC13" s="443"/>
      <c r="VVD13" s="443"/>
      <c r="VVE13" s="443"/>
      <c r="VVF13" s="443"/>
      <c r="VVG13" s="443"/>
      <c r="VVH13" s="443"/>
      <c r="VVI13" s="443"/>
      <c r="VVJ13" s="443"/>
      <c r="VVK13" s="443"/>
      <c r="VVL13" s="443"/>
      <c r="VVM13" s="443"/>
      <c r="VVN13" s="443"/>
      <c r="VVO13" s="443"/>
      <c r="VVP13" s="443"/>
      <c r="VVQ13" s="443"/>
      <c r="VVR13" s="443"/>
      <c r="VVS13" s="443"/>
      <c r="VVT13" s="443"/>
      <c r="VVU13" s="443"/>
      <c r="VVV13" s="443"/>
      <c r="VVW13" s="443"/>
      <c r="VVX13" s="443"/>
      <c r="VVY13" s="443"/>
      <c r="VVZ13" s="443"/>
      <c r="VWA13" s="443"/>
      <c r="VWB13" s="443"/>
      <c r="VWC13" s="443"/>
      <c r="VWD13" s="443"/>
      <c r="VWE13" s="443"/>
      <c r="VWF13" s="443"/>
      <c r="VWG13" s="443"/>
      <c r="VWH13" s="443"/>
      <c r="VWI13" s="443"/>
      <c r="VWJ13" s="443"/>
      <c r="VWK13" s="443"/>
      <c r="VWL13" s="443"/>
      <c r="VWM13" s="443"/>
      <c r="VWN13" s="443"/>
      <c r="VWO13" s="443"/>
      <c r="VWP13" s="443"/>
      <c r="VWQ13" s="443"/>
      <c r="VWR13" s="443"/>
      <c r="VWS13" s="443"/>
      <c r="VWT13" s="443"/>
      <c r="VWU13" s="443"/>
      <c r="VWV13" s="443"/>
      <c r="VWW13" s="443"/>
      <c r="VWX13" s="443"/>
      <c r="VWY13" s="443"/>
      <c r="VWZ13" s="443"/>
      <c r="VXA13" s="443"/>
      <c r="VXB13" s="443"/>
      <c r="VXC13" s="443"/>
      <c r="VXD13" s="443"/>
      <c r="VXE13" s="443"/>
      <c r="VXF13" s="443"/>
      <c r="VXG13" s="443"/>
      <c r="VXH13" s="443"/>
      <c r="VXI13" s="443"/>
      <c r="VXJ13" s="443"/>
      <c r="VXK13" s="443"/>
      <c r="VXL13" s="443"/>
      <c r="VXM13" s="443"/>
      <c r="VXN13" s="443"/>
      <c r="VXO13" s="443"/>
      <c r="VXP13" s="443"/>
      <c r="VXQ13" s="443"/>
      <c r="VXR13" s="443"/>
      <c r="VXS13" s="443"/>
      <c r="VXT13" s="443"/>
      <c r="VXU13" s="443"/>
      <c r="VXV13" s="443"/>
      <c r="VXW13" s="443"/>
      <c r="VXX13" s="443"/>
      <c r="VXY13" s="443"/>
      <c r="VXZ13" s="443"/>
      <c r="VYA13" s="443"/>
      <c r="VYB13" s="443"/>
      <c r="VYC13" s="443"/>
      <c r="VYD13" s="443"/>
      <c r="VYE13" s="443"/>
      <c r="VYF13" s="443"/>
      <c r="VYG13" s="443"/>
      <c r="VYH13" s="443"/>
      <c r="VYI13" s="443"/>
      <c r="VYJ13" s="443"/>
      <c r="VYK13" s="443"/>
      <c r="VYL13" s="443"/>
      <c r="VYM13" s="443"/>
      <c r="VYN13" s="443"/>
      <c r="VYO13" s="443"/>
      <c r="VYP13" s="443"/>
      <c r="VYQ13" s="443"/>
      <c r="VYR13" s="443"/>
      <c r="VYS13" s="443"/>
      <c r="VYT13" s="443"/>
      <c r="VYU13" s="443"/>
      <c r="VYV13" s="443"/>
      <c r="VYW13" s="443"/>
      <c r="VYX13" s="443"/>
      <c r="VYY13" s="443"/>
      <c r="VYZ13" s="443"/>
      <c r="VZA13" s="443"/>
      <c r="VZB13" s="443"/>
      <c r="VZC13" s="443"/>
      <c r="VZD13" s="443"/>
      <c r="VZE13" s="443"/>
      <c r="VZF13" s="443"/>
      <c r="VZG13" s="443"/>
      <c r="VZH13" s="443"/>
      <c r="VZI13" s="443"/>
      <c r="VZJ13" s="443"/>
      <c r="VZK13" s="443"/>
      <c r="VZL13" s="443"/>
      <c r="VZM13" s="443"/>
      <c r="VZN13" s="443"/>
      <c r="VZO13" s="443"/>
      <c r="VZP13" s="443"/>
      <c r="VZQ13" s="443"/>
      <c r="VZR13" s="443"/>
      <c r="VZS13" s="443"/>
      <c r="VZT13" s="443"/>
      <c r="VZU13" s="443"/>
      <c r="VZV13" s="443"/>
      <c r="VZW13" s="443"/>
      <c r="VZX13" s="443"/>
      <c r="VZY13" s="443"/>
      <c r="VZZ13" s="443"/>
      <c r="WAA13" s="443"/>
      <c r="WAB13" s="443"/>
      <c r="WAC13" s="443"/>
      <c r="WAD13" s="443"/>
      <c r="WAE13" s="443"/>
      <c r="WAF13" s="443"/>
      <c r="WAG13" s="443"/>
      <c r="WAH13" s="443"/>
      <c r="WAI13" s="443"/>
      <c r="WAJ13" s="443"/>
      <c r="WAK13" s="443"/>
      <c r="WAL13" s="443"/>
      <c r="WAM13" s="443"/>
      <c r="WAN13" s="443"/>
      <c r="WAO13" s="443"/>
      <c r="WAP13" s="443"/>
      <c r="WAQ13" s="443"/>
      <c r="WAR13" s="443"/>
      <c r="WAS13" s="443"/>
      <c r="WAT13" s="443"/>
      <c r="WAU13" s="443"/>
      <c r="WAV13" s="443"/>
      <c r="WAW13" s="443"/>
      <c r="WAX13" s="443"/>
      <c r="WAY13" s="443"/>
      <c r="WAZ13" s="443"/>
      <c r="WBA13" s="443"/>
      <c r="WBB13" s="443"/>
      <c r="WBC13" s="443"/>
      <c r="WBD13" s="443"/>
      <c r="WBE13" s="443"/>
      <c r="WBF13" s="443"/>
      <c r="WBG13" s="443"/>
      <c r="WBH13" s="443"/>
      <c r="WBI13" s="443"/>
      <c r="WBJ13" s="443"/>
      <c r="WBK13" s="443"/>
      <c r="WBL13" s="443"/>
      <c r="WBM13" s="443"/>
      <c r="WBN13" s="443"/>
      <c r="WBO13" s="443"/>
      <c r="WBP13" s="443"/>
      <c r="WBQ13" s="443"/>
      <c r="WBR13" s="443"/>
      <c r="WBS13" s="443"/>
      <c r="WBT13" s="443"/>
      <c r="WBU13" s="443"/>
      <c r="WBV13" s="443"/>
      <c r="WBW13" s="443"/>
      <c r="WBX13" s="443"/>
      <c r="WBY13" s="443"/>
      <c r="WBZ13" s="443"/>
      <c r="WCA13" s="443"/>
      <c r="WCB13" s="443"/>
      <c r="WCC13" s="443"/>
      <c r="WCD13" s="443"/>
      <c r="WCE13" s="443"/>
      <c r="WCF13" s="443"/>
      <c r="WCG13" s="443"/>
      <c r="WCH13" s="443"/>
      <c r="WCI13" s="443"/>
      <c r="WCJ13" s="443"/>
      <c r="WCK13" s="443"/>
      <c r="WCL13" s="443"/>
      <c r="WCM13" s="443"/>
      <c r="WCN13" s="443"/>
      <c r="WCO13" s="443"/>
      <c r="WCP13" s="443"/>
      <c r="WCQ13" s="443"/>
      <c r="WCR13" s="443"/>
      <c r="WCS13" s="443"/>
      <c r="WCT13" s="443"/>
      <c r="WCU13" s="443"/>
      <c r="WCV13" s="443"/>
      <c r="WCW13" s="443"/>
      <c r="WCX13" s="443"/>
      <c r="WCY13" s="443"/>
      <c r="WCZ13" s="443"/>
      <c r="WDA13" s="443"/>
      <c r="WDB13" s="443"/>
      <c r="WDC13" s="443"/>
      <c r="WDD13" s="443"/>
      <c r="WDE13" s="443"/>
      <c r="WDF13" s="443"/>
      <c r="WDG13" s="443"/>
      <c r="WDH13" s="443"/>
      <c r="WDI13" s="443"/>
      <c r="WDJ13" s="443"/>
      <c r="WDK13" s="443"/>
      <c r="WDL13" s="443"/>
      <c r="WDM13" s="443"/>
      <c r="WDN13" s="443"/>
      <c r="WDO13" s="443"/>
      <c r="WDP13" s="443"/>
      <c r="WDQ13" s="443"/>
      <c r="WDR13" s="443"/>
      <c r="WDS13" s="443"/>
      <c r="WDT13" s="443"/>
      <c r="WDU13" s="443"/>
      <c r="WDV13" s="443"/>
      <c r="WDW13" s="443"/>
      <c r="WDX13" s="443"/>
      <c r="WDY13" s="443"/>
      <c r="WDZ13" s="443"/>
      <c r="WEA13" s="443"/>
      <c r="WEB13" s="443"/>
      <c r="WEC13" s="443"/>
      <c r="WED13" s="443"/>
      <c r="WEE13" s="443"/>
      <c r="WEF13" s="443"/>
      <c r="WEG13" s="443"/>
      <c r="WEH13" s="443"/>
      <c r="WEI13" s="443"/>
      <c r="WEJ13" s="443"/>
      <c r="WEK13" s="443"/>
      <c r="WEL13" s="443"/>
      <c r="WEM13" s="443"/>
      <c r="WEN13" s="443"/>
      <c r="WEO13" s="443"/>
      <c r="WEP13" s="443"/>
      <c r="WEQ13" s="443"/>
      <c r="WER13" s="443"/>
      <c r="WES13" s="443"/>
      <c r="WET13" s="443"/>
      <c r="WEU13" s="443"/>
      <c r="WEV13" s="443"/>
      <c r="WEW13" s="443"/>
      <c r="WEX13" s="443"/>
      <c r="WEY13" s="443"/>
      <c r="WEZ13" s="443"/>
      <c r="WFA13" s="443"/>
      <c r="WFB13" s="443"/>
      <c r="WFC13" s="443"/>
      <c r="WFD13" s="443"/>
      <c r="WFE13" s="443"/>
      <c r="WFF13" s="443"/>
      <c r="WFG13" s="443"/>
      <c r="WFH13" s="443"/>
      <c r="WFI13" s="443"/>
      <c r="WFJ13" s="443"/>
      <c r="WFK13" s="443"/>
      <c r="WFL13" s="443"/>
      <c r="WFM13" s="443"/>
      <c r="WFN13" s="443"/>
      <c r="WFO13" s="443"/>
      <c r="WFP13" s="443"/>
      <c r="WFQ13" s="443"/>
      <c r="WFR13" s="443"/>
      <c r="WFS13" s="443"/>
      <c r="WFT13" s="443"/>
      <c r="WFU13" s="443"/>
      <c r="WFV13" s="443"/>
      <c r="WFW13" s="443"/>
      <c r="WFX13" s="443"/>
      <c r="WFY13" s="443"/>
      <c r="WFZ13" s="443"/>
      <c r="WGA13" s="443"/>
      <c r="WGB13" s="443"/>
      <c r="WGC13" s="443"/>
      <c r="WGD13" s="443"/>
      <c r="WGE13" s="443"/>
      <c r="WGF13" s="443"/>
      <c r="WGG13" s="443"/>
      <c r="WGH13" s="443"/>
      <c r="WGI13" s="443"/>
      <c r="WGJ13" s="443"/>
      <c r="WGK13" s="443"/>
      <c r="WGL13" s="443"/>
      <c r="WGM13" s="443"/>
      <c r="WGN13" s="443"/>
      <c r="WGO13" s="443"/>
      <c r="WGP13" s="443"/>
      <c r="WGQ13" s="443"/>
      <c r="WGR13" s="443"/>
      <c r="WGS13" s="443"/>
      <c r="WGT13" s="443"/>
      <c r="WGU13" s="443"/>
      <c r="WGV13" s="443"/>
      <c r="WGW13" s="443"/>
      <c r="WGX13" s="443"/>
      <c r="WGY13" s="443"/>
      <c r="WGZ13" s="443"/>
      <c r="WHA13" s="443"/>
      <c r="WHB13" s="443"/>
      <c r="WHC13" s="443"/>
      <c r="WHD13" s="443"/>
      <c r="WHE13" s="443"/>
      <c r="WHF13" s="443"/>
      <c r="WHG13" s="443"/>
      <c r="WHH13" s="443"/>
      <c r="WHI13" s="443"/>
      <c r="WHJ13" s="443"/>
      <c r="WHK13" s="443"/>
      <c r="WHL13" s="443"/>
      <c r="WHM13" s="443"/>
      <c r="WHN13" s="443"/>
      <c r="WHO13" s="443"/>
      <c r="WHP13" s="443"/>
      <c r="WHQ13" s="443"/>
      <c r="WHR13" s="443"/>
      <c r="WHS13" s="443"/>
      <c r="WHT13" s="443"/>
      <c r="WHU13" s="443"/>
      <c r="WHV13" s="443"/>
      <c r="WHW13" s="443"/>
      <c r="WHX13" s="443"/>
      <c r="WHY13" s="443"/>
      <c r="WHZ13" s="443"/>
      <c r="WIA13" s="443"/>
      <c r="WIB13" s="443"/>
      <c r="WIC13" s="443"/>
      <c r="WID13" s="443"/>
      <c r="WIE13" s="443"/>
      <c r="WIF13" s="443"/>
      <c r="WIG13" s="443"/>
      <c r="WIH13" s="443"/>
      <c r="WII13" s="443"/>
      <c r="WIJ13" s="443"/>
      <c r="WIK13" s="443"/>
      <c r="WIL13" s="443"/>
      <c r="WIM13" s="443"/>
      <c r="WIN13" s="443"/>
      <c r="WIO13" s="443"/>
      <c r="WIP13" s="443"/>
      <c r="WIQ13" s="443"/>
      <c r="WIR13" s="443"/>
      <c r="WIS13" s="443"/>
      <c r="WIT13" s="443"/>
      <c r="WIU13" s="443"/>
      <c r="WIV13" s="443"/>
      <c r="WIW13" s="443"/>
      <c r="WIX13" s="443"/>
      <c r="WIY13" s="443"/>
      <c r="WIZ13" s="443"/>
      <c r="WJA13" s="443"/>
      <c r="WJB13" s="443"/>
      <c r="WJC13" s="443"/>
      <c r="WJD13" s="443"/>
      <c r="WJE13" s="443"/>
      <c r="WJF13" s="443"/>
      <c r="WJG13" s="443"/>
      <c r="WJH13" s="443"/>
      <c r="WJI13" s="443"/>
      <c r="WJJ13" s="443"/>
      <c r="WJK13" s="443"/>
      <c r="WJL13" s="443"/>
      <c r="WJM13" s="443"/>
      <c r="WJN13" s="443"/>
      <c r="WJO13" s="443"/>
      <c r="WJP13" s="443"/>
      <c r="WJQ13" s="443"/>
      <c r="WJR13" s="443"/>
      <c r="WJS13" s="443"/>
      <c r="WJT13" s="443"/>
      <c r="WJU13" s="443"/>
      <c r="WJV13" s="443"/>
      <c r="WJW13" s="443"/>
      <c r="WJX13" s="443"/>
      <c r="WJY13" s="443"/>
      <c r="WJZ13" s="443"/>
      <c r="WKA13" s="443"/>
      <c r="WKB13" s="443"/>
      <c r="WKC13" s="443"/>
      <c r="WKD13" s="443"/>
      <c r="WKE13" s="443"/>
      <c r="WKF13" s="443"/>
      <c r="WKG13" s="443"/>
      <c r="WKH13" s="443"/>
      <c r="WKI13" s="443"/>
      <c r="WKJ13" s="443"/>
      <c r="WKK13" s="443"/>
      <c r="WKL13" s="443"/>
      <c r="WKM13" s="443"/>
      <c r="WKN13" s="443"/>
      <c r="WKO13" s="443"/>
      <c r="WKP13" s="443"/>
      <c r="WKQ13" s="443"/>
      <c r="WKR13" s="443"/>
      <c r="WKS13" s="443"/>
      <c r="WKT13" s="443"/>
      <c r="WKU13" s="443"/>
      <c r="WKV13" s="443"/>
      <c r="WKW13" s="443"/>
      <c r="WKX13" s="443"/>
      <c r="WKY13" s="443"/>
      <c r="WKZ13" s="443"/>
      <c r="WLA13" s="443"/>
      <c r="WLB13" s="443"/>
      <c r="WLC13" s="443"/>
      <c r="WLD13" s="443"/>
      <c r="WLE13" s="443"/>
      <c r="WLF13" s="443"/>
      <c r="WLG13" s="443"/>
      <c r="WLH13" s="443"/>
      <c r="WLI13" s="443"/>
      <c r="WLJ13" s="443"/>
      <c r="WLK13" s="443"/>
      <c r="WLL13" s="443"/>
      <c r="WLM13" s="443"/>
      <c r="WLN13" s="443"/>
      <c r="WLO13" s="443"/>
      <c r="WLP13" s="443"/>
      <c r="WLQ13" s="443"/>
      <c r="WLR13" s="443"/>
      <c r="WLS13" s="443"/>
      <c r="WLT13" s="443"/>
      <c r="WLU13" s="443"/>
      <c r="WLV13" s="443"/>
      <c r="WLW13" s="443"/>
      <c r="WLX13" s="443"/>
      <c r="WLY13" s="443"/>
      <c r="WLZ13" s="443"/>
      <c r="WMA13" s="443"/>
      <c r="WMB13" s="443"/>
      <c r="WMC13" s="443"/>
      <c r="WMD13" s="443"/>
      <c r="WME13" s="443"/>
      <c r="WMF13" s="443"/>
      <c r="WMG13" s="443"/>
      <c r="WMH13" s="443"/>
      <c r="WMI13" s="443"/>
      <c r="WMJ13" s="443"/>
      <c r="WMK13" s="443"/>
      <c r="WML13" s="443"/>
      <c r="WMM13" s="443"/>
      <c r="WMN13" s="443"/>
      <c r="WMO13" s="443"/>
      <c r="WMP13" s="443"/>
      <c r="WMQ13" s="443"/>
      <c r="WMR13" s="443"/>
      <c r="WMS13" s="443"/>
      <c r="WMT13" s="443"/>
      <c r="WMU13" s="443"/>
      <c r="WMV13" s="443"/>
      <c r="WMW13" s="443"/>
      <c r="WMX13" s="443"/>
      <c r="WMY13" s="443"/>
      <c r="WMZ13" s="443"/>
      <c r="WNA13" s="443"/>
      <c r="WNB13" s="443"/>
      <c r="WNC13" s="443"/>
      <c r="WND13" s="443"/>
      <c r="WNE13" s="443"/>
      <c r="WNF13" s="443"/>
      <c r="WNG13" s="443"/>
      <c r="WNH13" s="443"/>
      <c r="WNI13" s="443"/>
      <c r="WNJ13" s="443"/>
      <c r="WNK13" s="443"/>
      <c r="WNL13" s="443"/>
      <c r="WNM13" s="443"/>
      <c r="WNN13" s="443"/>
      <c r="WNO13" s="443"/>
      <c r="WNP13" s="443"/>
      <c r="WNQ13" s="443"/>
      <c r="WNR13" s="443"/>
      <c r="WNS13" s="443"/>
      <c r="WNT13" s="443"/>
      <c r="WNU13" s="443"/>
      <c r="WNV13" s="443"/>
      <c r="WNW13" s="443"/>
      <c r="WNX13" s="443"/>
      <c r="WNY13" s="443"/>
      <c r="WNZ13" s="443"/>
      <c r="WOA13" s="443"/>
      <c r="WOB13" s="443"/>
      <c r="WOC13" s="443"/>
      <c r="WOD13" s="443"/>
      <c r="WOE13" s="443"/>
      <c r="WOF13" s="443"/>
      <c r="WOG13" s="443"/>
      <c r="WOH13" s="443"/>
      <c r="WOI13" s="443"/>
      <c r="WOJ13" s="443"/>
      <c r="WOK13" s="443"/>
      <c r="WOL13" s="443"/>
      <c r="WOM13" s="443"/>
      <c r="WON13" s="443"/>
      <c r="WOO13" s="443"/>
      <c r="WOP13" s="443"/>
      <c r="WOQ13" s="443"/>
      <c r="WOR13" s="443"/>
      <c r="WOS13" s="443"/>
      <c r="WOT13" s="443"/>
      <c r="WOU13" s="443"/>
      <c r="WOV13" s="443"/>
      <c r="WOW13" s="443"/>
      <c r="WOX13" s="443"/>
      <c r="WOY13" s="443"/>
      <c r="WOZ13" s="443"/>
      <c r="WPA13" s="443"/>
      <c r="WPB13" s="443"/>
      <c r="WPC13" s="443"/>
      <c r="WPD13" s="443"/>
      <c r="WPE13" s="443"/>
      <c r="WPF13" s="443"/>
      <c r="WPG13" s="443"/>
      <c r="WPH13" s="443"/>
      <c r="WPI13" s="443"/>
      <c r="WPJ13" s="443"/>
      <c r="WPK13" s="443"/>
      <c r="WPL13" s="443"/>
      <c r="WPM13" s="443"/>
      <c r="WPN13" s="443"/>
      <c r="WPO13" s="443"/>
      <c r="WPP13" s="443"/>
      <c r="WPQ13" s="443"/>
      <c r="WPR13" s="443"/>
      <c r="WPS13" s="443"/>
      <c r="WPT13" s="443"/>
      <c r="WPU13" s="443"/>
      <c r="WPV13" s="443"/>
      <c r="WPW13" s="443"/>
      <c r="WPX13" s="443"/>
      <c r="WPY13" s="443"/>
      <c r="WPZ13" s="443"/>
      <c r="WQA13" s="443"/>
      <c r="WQB13" s="443"/>
      <c r="WQC13" s="443"/>
      <c r="WQD13" s="443"/>
      <c r="WQE13" s="443"/>
      <c r="WQF13" s="443"/>
      <c r="WQG13" s="443"/>
      <c r="WQH13" s="443"/>
      <c r="WQI13" s="443"/>
      <c r="WQJ13" s="443"/>
      <c r="WQK13" s="443"/>
      <c r="WQL13" s="443"/>
      <c r="WQM13" s="443"/>
      <c r="WQN13" s="443"/>
      <c r="WQO13" s="443"/>
      <c r="WQP13" s="443"/>
      <c r="WQQ13" s="443"/>
      <c r="WQR13" s="443"/>
      <c r="WQS13" s="443"/>
      <c r="WQT13" s="443"/>
      <c r="WQU13" s="443"/>
      <c r="WQV13" s="443"/>
      <c r="WQW13" s="443"/>
      <c r="WQX13" s="443"/>
      <c r="WQY13" s="443"/>
      <c r="WQZ13" s="443"/>
      <c r="WRA13" s="443"/>
      <c r="WRB13" s="443"/>
      <c r="WRC13" s="443"/>
      <c r="WRD13" s="443"/>
      <c r="WRE13" s="443"/>
      <c r="WRF13" s="443"/>
      <c r="WRG13" s="443"/>
      <c r="WRH13" s="443"/>
      <c r="WRI13" s="443"/>
      <c r="WRJ13" s="443"/>
      <c r="WRK13" s="443"/>
      <c r="WRL13" s="443"/>
      <c r="WRM13" s="443"/>
      <c r="WRN13" s="443"/>
      <c r="WRO13" s="443"/>
      <c r="WRP13" s="443"/>
      <c r="WRQ13" s="443"/>
      <c r="WRR13" s="443"/>
      <c r="WRS13" s="443"/>
      <c r="WRT13" s="443"/>
      <c r="WRU13" s="443"/>
      <c r="WRV13" s="443"/>
      <c r="WRW13" s="443"/>
      <c r="WRX13" s="443"/>
      <c r="WRY13" s="443"/>
      <c r="WRZ13" s="443"/>
      <c r="WSA13" s="443"/>
      <c r="WSB13" s="443"/>
      <c r="WSC13" s="443"/>
      <c r="WSD13" s="443"/>
      <c r="WSE13" s="443"/>
      <c r="WSF13" s="443"/>
      <c r="WSG13" s="443"/>
      <c r="WSH13" s="443"/>
      <c r="WSI13" s="443"/>
      <c r="WSJ13" s="443"/>
      <c r="WSK13" s="443"/>
      <c r="WSL13" s="443"/>
      <c r="WSM13" s="443"/>
      <c r="WSN13" s="443"/>
      <c r="WSO13" s="443"/>
      <c r="WSP13" s="443"/>
      <c r="WSQ13" s="443"/>
      <c r="WSR13" s="443"/>
      <c r="WSS13" s="443"/>
      <c r="WST13" s="443"/>
      <c r="WSU13" s="443"/>
      <c r="WSV13" s="443"/>
      <c r="WSW13" s="443"/>
      <c r="WSX13" s="443"/>
      <c r="WSY13" s="443"/>
      <c r="WSZ13" s="443"/>
    </row>
    <row r="14" spans="1:16068" s="441" customFormat="1" ht="29.25" customHeight="1">
      <c r="A14" s="418" t="s">
        <v>507</v>
      </c>
      <c r="B14" s="447" t="s">
        <v>1020</v>
      </c>
      <c r="C14" s="448"/>
      <c r="D14" s="449"/>
      <c r="E14" s="450"/>
      <c r="F14" s="450"/>
      <c r="G14" s="448"/>
      <c r="H14" s="423">
        <f>SUM(H15:H15)</f>
        <v>9000</v>
      </c>
      <c r="I14" s="423">
        <f>SUM(I15:I15)</f>
        <v>9000</v>
      </c>
      <c r="J14" s="451"/>
      <c r="K14" s="451"/>
      <c r="L14" s="451"/>
      <c r="M14" s="451"/>
      <c r="N14" s="452"/>
      <c r="O14" s="452"/>
      <c r="P14" s="452"/>
      <c r="Q14" s="451"/>
      <c r="R14" s="451"/>
      <c r="S14" s="451"/>
      <c r="T14" s="451"/>
      <c r="U14" s="451"/>
      <c r="V14" s="451"/>
      <c r="W14" s="451"/>
      <c r="X14" s="451"/>
      <c r="Y14" s="451"/>
      <c r="Z14" s="451"/>
      <c r="AA14" s="451"/>
      <c r="AB14" s="451"/>
      <c r="AC14" s="451"/>
      <c r="AD14" s="451"/>
      <c r="AE14" s="451"/>
      <c r="AF14" s="451"/>
      <c r="AG14" s="453"/>
      <c r="AH14" s="453"/>
      <c r="AI14" s="453"/>
      <c r="AJ14" s="453"/>
      <c r="AK14" s="453"/>
      <c r="AL14" s="453"/>
      <c r="AM14" s="453"/>
      <c r="AN14" s="453"/>
      <c r="AO14" s="453"/>
      <c r="AP14" s="416">
        <f t="shared" ref="AP14:AP15" si="4">SUM(AQ14:AW14)</f>
        <v>8900</v>
      </c>
      <c r="AQ14" s="453"/>
      <c r="AR14" s="423">
        <f>SUM(AR15:AR15)</f>
        <v>8900</v>
      </c>
      <c r="AS14" s="423">
        <f t="shared" ref="AS14:BG14" si="5">SUM(AS15:AS15)</f>
        <v>0</v>
      </c>
      <c r="AT14" s="423">
        <f t="shared" si="5"/>
        <v>0</v>
      </c>
      <c r="AU14" s="423">
        <f t="shared" si="5"/>
        <v>0</v>
      </c>
      <c r="AV14" s="423">
        <f t="shared" si="5"/>
        <v>0</v>
      </c>
      <c r="AW14" s="423">
        <f t="shared" si="5"/>
        <v>0</v>
      </c>
      <c r="AX14" s="423">
        <f t="shared" si="5"/>
        <v>0</v>
      </c>
      <c r="AY14" s="423">
        <f t="shared" si="5"/>
        <v>0</v>
      </c>
      <c r="AZ14" s="423">
        <f t="shared" si="5"/>
        <v>0</v>
      </c>
      <c r="BA14" s="423">
        <f t="shared" si="5"/>
        <v>0</v>
      </c>
      <c r="BB14" s="423">
        <f t="shared" si="5"/>
        <v>0</v>
      </c>
      <c r="BC14" s="423">
        <f t="shared" si="5"/>
        <v>0</v>
      </c>
      <c r="BD14" s="423">
        <f t="shared" si="5"/>
        <v>0</v>
      </c>
      <c r="BE14" s="423">
        <f t="shared" si="5"/>
        <v>0</v>
      </c>
      <c r="BF14" s="423">
        <f t="shared" si="5"/>
        <v>8900</v>
      </c>
      <c r="BG14" s="423">
        <f t="shared" si="5"/>
        <v>0</v>
      </c>
      <c r="BH14" s="435"/>
      <c r="BI14" s="440"/>
    </row>
    <row r="15" spans="1:16068" s="426" customFormat="1" ht="39" customHeight="1">
      <c r="A15" s="492">
        <v>1</v>
      </c>
      <c r="B15" s="493" t="s">
        <v>449</v>
      </c>
      <c r="C15" s="454"/>
      <c r="D15" s="455"/>
      <c r="E15" s="462">
        <v>2024</v>
      </c>
      <c r="F15" s="494">
        <v>2026</v>
      </c>
      <c r="G15" s="495" t="s">
        <v>450</v>
      </c>
      <c r="H15" s="470">
        <f t="shared" ref="H15" si="6">I15</f>
        <v>9000</v>
      </c>
      <c r="I15" s="470">
        <v>9000</v>
      </c>
      <c r="J15" s="488"/>
      <c r="K15" s="488"/>
      <c r="L15" s="488"/>
      <c r="M15" s="488"/>
      <c r="N15" s="489"/>
      <c r="O15" s="489"/>
      <c r="P15" s="489"/>
      <c r="Q15" s="488"/>
      <c r="R15" s="488"/>
      <c r="S15" s="488"/>
      <c r="T15" s="488"/>
      <c r="U15" s="488"/>
      <c r="V15" s="488"/>
      <c r="W15" s="488"/>
      <c r="X15" s="488"/>
      <c r="Y15" s="488"/>
      <c r="Z15" s="488"/>
      <c r="AA15" s="488"/>
      <c r="AB15" s="488"/>
      <c r="AC15" s="488"/>
      <c r="AD15" s="488"/>
      <c r="AE15" s="488"/>
      <c r="AF15" s="488"/>
      <c r="AG15" s="490"/>
      <c r="AH15" s="490"/>
      <c r="AI15" s="490"/>
      <c r="AJ15" s="490"/>
      <c r="AK15" s="490"/>
      <c r="AL15" s="490"/>
      <c r="AM15" s="490"/>
      <c r="AN15" s="490"/>
      <c r="AO15" s="490"/>
      <c r="AP15" s="417">
        <f t="shared" si="4"/>
        <v>8900</v>
      </c>
      <c r="AQ15" s="490"/>
      <c r="AR15" s="496">
        <v>8900</v>
      </c>
      <c r="AS15" s="490"/>
      <c r="AT15" s="490"/>
      <c r="AU15" s="490"/>
      <c r="AV15" s="490"/>
      <c r="AW15" s="490"/>
      <c r="AX15" s="417">
        <f t="shared" ref="AX15" si="7">SUM(AY15:BE15)</f>
        <v>0</v>
      </c>
      <c r="AY15" s="490"/>
      <c r="AZ15" s="496"/>
      <c r="BA15" s="490"/>
      <c r="BB15" s="490"/>
      <c r="BC15" s="490"/>
      <c r="BD15" s="490"/>
      <c r="BE15" s="490"/>
      <c r="BF15" s="496">
        <v>8900</v>
      </c>
      <c r="BG15" s="490"/>
      <c r="BH15" s="467"/>
      <c r="BI15" s="440"/>
    </row>
    <row r="16" spans="1:16068" s="426" customFormat="1" ht="35.25" customHeight="1">
      <c r="A16" s="436" t="s">
        <v>17</v>
      </c>
      <c r="B16" s="445" t="s">
        <v>1022</v>
      </c>
      <c r="C16" s="454"/>
      <c r="D16" s="455"/>
      <c r="E16" s="456"/>
      <c r="F16" s="456"/>
      <c r="G16" s="457"/>
      <c r="H16" s="422">
        <f>H17+H24</f>
        <v>6787</v>
      </c>
      <c r="I16" s="422">
        <f t="shared" ref="I16:BG16" si="8">I17+I24</f>
        <v>3587</v>
      </c>
      <c r="J16" s="422">
        <f t="shared" si="8"/>
        <v>0</v>
      </c>
      <c r="K16" s="422">
        <f t="shared" si="8"/>
        <v>0</v>
      </c>
      <c r="L16" s="422">
        <f t="shared" si="8"/>
        <v>0</v>
      </c>
      <c r="M16" s="422">
        <f t="shared" si="8"/>
        <v>0</v>
      </c>
      <c r="N16" s="422">
        <f t="shared" si="8"/>
        <v>0</v>
      </c>
      <c r="O16" s="422">
        <f t="shared" si="8"/>
        <v>0</v>
      </c>
      <c r="P16" s="422">
        <f t="shared" si="8"/>
        <v>0</v>
      </c>
      <c r="Q16" s="422">
        <f t="shared" si="8"/>
        <v>0</v>
      </c>
      <c r="R16" s="422">
        <f t="shared" si="8"/>
        <v>0</v>
      </c>
      <c r="S16" s="422">
        <f t="shared" si="8"/>
        <v>0</v>
      </c>
      <c r="T16" s="422">
        <f t="shared" si="8"/>
        <v>0</v>
      </c>
      <c r="U16" s="422">
        <f t="shared" si="8"/>
        <v>0</v>
      </c>
      <c r="V16" s="422">
        <f t="shared" si="8"/>
        <v>0</v>
      </c>
      <c r="W16" s="422">
        <f t="shared" si="8"/>
        <v>0</v>
      </c>
      <c r="X16" s="422">
        <f t="shared" si="8"/>
        <v>0</v>
      </c>
      <c r="Y16" s="422">
        <f t="shared" si="8"/>
        <v>0</v>
      </c>
      <c r="Z16" s="422">
        <f t="shared" si="8"/>
        <v>0</v>
      </c>
      <c r="AA16" s="422">
        <f t="shared" si="8"/>
        <v>0</v>
      </c>
      <c r="AB16" s="422">
        <f t="shared" si="8"/>
        <v>0</v>
      </c>
      <c r="AC16" s="422">
        <f t="shared" si="8"/>
        <v>0</v>
      </c>
      <c r="AD16" s="422">
        <f t="shared" si="8"/>
        <v>0</v>
      </c>
      <c r="AE16" s="422">
        <f t="shared" si="8"/>
        <v>0</v>
      </c>
      <c r="AF16" s="422">
        <f t="shared" si="8"/>
        <v>0</v>
      </c>
      <c r="AG16" s="422">
        <f t="shared" si="8"/>
        <v>0</v>
      </c>
      <c r="AH16" s="422">
        <f t="shared" si="8"/>
        <v>0</v>
      </c>
      <c r="AI16" s="422">
        <f t="shared" si="8"/>
        <v>0</v>
      </c>
      <c r="AJ16" s="422">
        <f t="shared" si="8"/>
        <v>0</v>
      </c>
      <c r="AK16" s="422">
        <f t="shared" si="8"/>
        <v>0</v>
      </c>
      <c r="AL16" s="422">
        <f t="shared" si="8"/>
        <v>0</v>
      </c>
      <c r="AM16" s="422">
        <f t="shared" si="8"/>
        <v>0</v>
      </c>
      <c r="AN16" s="422">
        <f t="shared" si="8"/>
        <v>0</v>
      </c>
      <c r="AO16" s="422">
        <f t="shared" si="8"/>
        <v>0</v>
      </c>
      <c r="AP16" s="422">
        <f t="shared" si="8"/>
        <v>0</v>
      </c>
      <c r="AQ16" s="422">
        <f t="shared" si="8"/>
        <v>0</v>
      </c>
      <c r="AR16" s="422">
        <f t="shared" si="8"/>
        <v>0</v>
      </c>
      <c r="AS16" s="422">
        <f t="shared" si="8"/>
        <v>0</v>
      </c>
      <c r="AT16" s="422">
        <f t="shared" si="8"/>
        <v>0</v>
      </c>
      <c r="AU16" s="422">
        <f t="shared" si="8"/>
        <v>0</v>
      </c>
      <c r="AV16" s="422">
        <f t="shared" si="8"/>
        <v>0</v>
      </c>
      <c r="AW16" s="422">
        <f t="shared" si="8"/>
        <v>0</v>
      </c>
      <c r="AX16" s="422">
        <f t="shared" si="8"/>
        <v>3999</v>
      </c>
      <c r="AY16" s="422">
        <f t="shared" si="8"/>
        <v>0</v>
      </c>
      <c r="AZ16" s="422">
        <f t="shared" si="8"/>
        <v>0</v>
      </c>
      <c r="BA16" s="422">
        <f t="shared" si="8"/>
        <v>3999</v>
      </c>
      <c r="BB16" s="422">
        <f t="shared" si="8"/>
        <v>0</v>
      </c>
      <c r="BC16" s="422">
        <f t="shared" si="8"/>
        <v>0</v>
      </c>
      <c r="BD16" s="422">
        <f t="shared" si="8"/>
        <v>0</v>
      </c>
      <c r="BE16" s="422">
        <f t="shared" si="8"/>
        <v>0</v>
      </c>
      <c r="BF16" s="422">
        <f t="shared" si="8"/>
        <v>0</v>
      </c>
      <c r="BG16" s="422">
        <f t="shared" si="8"/>
        <v>3999</v>
      </c>
      <c r="BH16" s="422">
        <f t="shared" ref="BH16" si="9">BH17</f>
        <v>0</v>
      </c>
      <c r="BI16" s="440"/>
    </row>
    <row r="17" spans="1:101" s="444" customFormat="1" ht="29.45" customHeight="1">
      <c r="A17" s="436" t="s">
        <v>19</v>
      </c>
      <c r="B17" s="447" t="s">
        <v>1062</v>
      </c>
      <c r="C17" s="438"/>
      <c r="D17" s="438"/>
      <c r="E17" s="439"/>
      <c r="F17" s="439"/>
      <c r="G17" s="421"/>
      <c r="H17" s="416">
        <f>H18</f>
        <v>4616</v>
      </c>
      <c r="I17" s="416">
        <f t="shared" ref="I17:BG18" si="10">I18</f>
        <v>2309</v>
      </c>
      <c r="J17" s="416">
        <f t="shared" si="10"/>
        <v>0</v>
      </c>
      <c r="K17" s="416">
        <f t="shared" si="10"/>
        <v>0</v>
      </c>
      <c r="L17" s="416">
        <f t="shared" si="10"/>
        <v>0</v>
      </c>
      <c r="M17" s="416">
        <f t="shared" si="10"/>
        <v>0</v>
      </c>
      <c r="N17" s="416">
        <f t="shared" si="10"/>
        <v>0</v>
      </c>
      <c r="O17" s="416">
        <f t="shared" si="10"/>
        <v>0</v>
      </c>
      <c r="P17" s="416">
        <f t="shared" si="10"/>
        <v>0</v>
      </c>
      <c r="Q17" s="416">
        <f t="shared" si="10"/>
        <v>0</v>
      </c>
      <c r="R17" s="416">
        <f t="shared" si="10"/>
        <v>0</v>
      </c>
      <c r="S17" s="416">
        <f t="shared" si="10"/>
        <v>0</v>
      </c>
      <c r="T17" s="416">
        <f t="shared" si="10"/>
        <v>0</v>
      </c>
      <c r="U17" s="416">
        <f t="shared" si="10"/>
        <v>0</v>
      </c>
      <c r="V17" s="416">
        <f t="shared" si="10"/>
        <v>0</v>
      </c>
      <c r="W17" s="416">
        <f t="shared" si="10"/>
        <v>0</v>
      </c>
      <c r="X17" s="416">
        <f t="shared" si="10"/>
        <v>0</v>
      </c>
      <c r="Y17" s="416">
        <f t="shared" si="10"/>
        <v>0</v>
      </c>
      <c r="Z17" s="416">
        <f t="shared" si="10"/>
        <v>0</v>
      </c>
      <c r="AA17" s="416">
        <f t="shared" si="10"/>
        <v>0</v>
      </c>
      <c r="AB17" s="416">
        <f t="shared" si="10"/>
        <v>0</v>
      </c>
      <c r="AC17" s="416">
        <f t="shared" si="10"/>
        <v>0</v>
      </c>
      <c r="AD17" s="416">
        <f t="shared" si="10"/>
        <v>0</v>
      </c>
      <c r="AE17" s="416">
        <f t="shared" si="10"/>
        <v>0</v>
      </c>
      <c r="AF17" s="416">
        <f t="shared" si="10"/>
        <v>0</v>
      </c>
      <c r="AG17" s="416">
        <f t="shared" si="10"/>
        <v>0</v>
      </c>
      <c r="AH17" s="416">
        <f t="shared" si="10"/>
        <v>0</v>
      </c>
      <c r="AI17" s="416">
        <f t="shared" si="10"/>
        <v>0</v>
      </c>
      <c r="AJ17" s="416">
        <f t="shared" si="10"/>
        <v>0</v>
      </c>
      <c r="AK17" s="416">
        <f t="shared" si="10"/>
        <v>0</v>
      </c>
      <c r="AL17" s="416">
        <f t="shared" si="10"/>
        <v>0</v>
      </c>
      <c r="AM17" s="416">
        <f t="shared" si="10"/>
        <v>0</v>
      </c>
      <c r="AN17" s="416">
        <f t="shared" si="10"/>
        <v>0</v>
      </c>
      <c r="AO17" s="416">
        <f t="shared" si="10"/>
        <v>0</v>
      </c>
      <c r="AP17" s="416">
        <f t="shared" si="10"/>
        <v>0</v>
      </c>
      <c r="AQ17" s="416">
        <f t="shared" si="10"/>
        <v>0</v>
      </c>
      <c r="AR17" s="416">
        <f t="shared" si="10"/>
        <v>0</v>
      </c>
      <c r="AS17" s="416">
        <f t="shared" si="10"/>
        <v>0</v>
      </c>
      <c r="AT17" s="416">
        <f t="shared" si="10"/>
        <v>0</v>
      </c>
      <c r="AU17" s="416">
        <f t="shared" si="10"/>
        <v>0</v>
      </c>
      <c r="AV17" s="416">
        <f t="shared" si="10"/>
        <v>0</v>
      </c>
      <c r="AW17" s="416">
        <f t="shared" si="10"/>
        <v>0</v>
      </c>
      <c r="AX17" s="416">
        <f t="shared" si="10"/>
        <v>2914</v>
      </c>
      <c r="AY17" s="416">
        <f t="shared" si="10"/>
        <v>0</v>
      </c>
      <c r="AZ17" s="416">
        <f t="shared" si="10"/>
        <v>0</v>
      </c>
      <c r="BA17" s="416">
        <f t="shared" si="10"/>
        <v>2914</v>
      </c>
      <c r="BB17" s="416">
        <f t="shared" si="10"/>
        <v>0</v>
      </c>
      <c r="BC17" s="416">
        <f t="shared" si="10"/>
        <v>0</v>
      </c>
      <c r="BD17" s="416">
        <f t="shared" si="10"/>
        <v>0</v>
      </c>
      <c r="BE17" s="416">
        <f t="shared" si="10"/>
        <v>0</v>
      </c>
      <c r="BF17" s="416">
        <f t="shared" si="10"/>
        <v>0</v>
      </c>
      <c r="BG17" s="416">
        <f t="shared" si="10"/>
        <v>2914</v>
      </c>
      <c r="BH17" s="419"/>
      <c r="BI17" s="440"/>
      <c r="BJ17" s="440"/>
      <c r="BK17" s="458"/>
      <c r="BL17" s="458"/>
      <c r="BM17" s="458"/>
      <c r="BN17" s="458"/>
      <c r="BO17" s="458"/>
      <c r="BP17" s="458"/>
      <c r="BQ17" s="458"/>
      <c r="BR17" s="458"/>
      <c r="BS17" s="458"/>
      <c r="BT17" s="458"/>
      <c r="BU17" s="458"/>
      <c r="BV17" s="458"/>
      <c r="BW17" s="458"/>
      <c r="BX17" s="458"/>
      <c r="BY17" s="458"/>
      <c r="BZ17" s="458"/>
      <c r="CA17" s="458"/>
      <c r="CB17" s="458"/>
      <c r="CC17" s="458"/>
      <c r="CD17" s="458"/>
      <c r="CE17" s="458"/>
      <c r="CF17" s="458"/>
      <c r="CG17" s="458"/>
      <c r="CH17" s="458"/>
      <c r="CI17" s="458"/>
      <c r="CJ17" s="458"/>
      <c r="CK17" s="458"/>
      <c r="CL17" s="458"/>
      <c r="CM17" s="458"/>
      <c r="CN17" s="458"/>
      <c r="CO17" s="458"/>
      <c r="CP17" s="458"/>
      <c r="CQ17" s="458"/>
      <c r="CR17" s="458"/>
      <c r="CS17" s="458"/>
      <c r="CT17" s="458"/>
      <c r="CU17" s="458"/>
      <c r="CV17" s="458"/>
      <c r="CW17" s="459"/>
    </row>
    <row r="18" spans="1:101" s="444" customFormat="1" ht="39.6" customHeight="1">
      <c r="A18" s="436"/>
      <c r="B18" s="445" t="s">
        <v>34</v>
      </c>
      <c r="C18" s="438"/>
      <c r="D18" s="438"/>
      <c r="E18" s="439"/>
      <c r="F18" s="439"/>
      <c r="G18" s="421"/>
      <c r="H18" s="416">
        <f>H19</f>
        <v>4616</v>
      </c>
      <c r="I18" s="416">
        <f t="shared" si="10"/>
        <v>2309</v>
      </c>
      <c r="J18" s="416">
        <f t="shared" si="10"/>
        <v>0</v>
      </c>
      <c r="K18" s="416">
        <f t="shared" si="10"/>
        <v>0</v>
      </c>
      <c r="L18" s="416">
        <f t="shared" si="10"/>
        <v>0</v>
      </c>
      <c r="M18" s="416">
        <f t="shared" si="10"/>
        <v>0</v>
      </c>
      <c r="N18" s="416">
        <f t="shared" si="10"/>
        <v>0</v>
      </c>
      <c r="O18" s="416">
        <f t="shared" si="10"/>
        <v>0</v>
      </c>
      <c r="P18" s="416">
        <f t="shared" si="10"/>
        <v>0</v>
      </c>
      <c r="Q18" s="416">
        <f t="shared" si="10"/>
        <v>0</v>
      </c>
      <c r="R18" s="416">
        <f t="shared" si="10"/>
        <v>0</v>
      </c>
      <c r="S18" s="416">
        <f t="shared" si="10"/>
        <v>0</v>
      </c>
      <c r="T18" s="416">
        <f t="shared" si="10"/>
        <v>0</v>
      </c>
      <c r="U18" s="416">
        <f t="shared" si="10"/>
        <v>0</v>
      </c>
      <c r="V18" s="416">
        <f t="shared" si="10"/>
        <v>0</v>
      </c>
      <c r="W18" s="416">
        <f t="shared" si="10"/>
        <v>0</v>
      </c>
      <c r="X18" s="416">
        <f t="shared" si="10"/>
        <v>0</v>
      </c>
      <c r="Y18" s="416">
        <f t="shared" si="10"/>
        <v>0</v>
      </c>
      <c r="Z18" s="416">
        <f t="shared" si="10"/>
        <v>0</v>
      </c>
      <c r="AA18" s="416">
        <f t="shared" si="10"/>
        <v>0</v>
      </c>
      <c r="AB18" s="416">
        <f t="shared" si="10"/>
        <v>0</v>
      </c>
      <c r="AC18" s="416">
        <f t="shared" si="10"/>
        <v>0</v>
      </c>
      <c r="AD18" s="416">
        <f t="shared" si="10"/>
        <v>0</v>
      </c>
      <c r="AE18" s="416">
        <f t="shared" si="10"/>
        <v>0</v>
      </c>
      <c r="AF18" s="416">
        <f t="shared" si="10"/>
        <v>0</v>
      </c>
      <c r="AG18" s="416">
        <f t="shared" si="10"/>
        <v>0</v>
      </c>
      <c r="AH18" s="416">
        <f t="shared" si="10"/>
        <v>0</v>
      </c>
      <c r="AI18" s="416">
        <f t="shared" si="10"/>
        <v>0</v>
      </c>
      <c r="AJ18" s="416">
        <f t="shared" si="10"/>
        <v>0</v>
      </c>
      <c r="AK18" s="416">
        <f t="shared" si="10"/>
        <v>0</v>
      </c>
      <c r="AL18" s="416">
        <f t="shared" si="10"/>
        <v>0</v>
      </c>
      <c r="AM18" s="416">
        <f t="shared" si="10"/>
        <v>0</v>
      </c>
      <c r="AN18" s="416">
        <f t="shared" si="10"/>
        <v>0</v>
      </c>
      <c r="AO18" s="416">
        <f t="shared" si="10"/>
        <v>0</v>
      </c>
      <c r="AP18" s="416">
        <f t="shared" si="10"/>
        <v>0</v>
      </c>
      <c r="AQ18" s="416">
        <f t="shared" si="10"/>
        <v>0</v>
      </c>
      <c r="AR18" s="416">
        <f t="shared" si="10"/>
        <v>0</v>
      </c>
      <c r="AS18" s="416">
        <f t="shared" si="10"/>
        <v>0</v>
      </c>
      <c r="AT18" s="416">
        <f t="shared" si="10"/>
        <v>0</v>
      </c>
      <c r="AU18" s="416">
        <f t="shared" si="10"/>
        <v>0</v>
      </c>
      <c r="AV18" s="416">
        <f t="shared" si="10"/>
        <v>0</v>
      </c>
      <c r="AW18" s="416">
        <f t="shared" si="10"/>
        <v>0</v>
      </c>
      <c r="AX18" s="416">
        <f t="shared" si="10"/>
        <v>2914</v>
      </c>
      <c r="AY18" s="416">
        <f t="shared" si="10"/>
        <v>0</v>
      </c>
      <c r="AZ18" s="416">
        <f t="shared" si="10"/>
        <v>0</v>
      </c>
      <c r="BA18" s="416">
        <f t="shared" si="10"/>
        <v>2914</v>
      </c>
      <c r="BB18" s="416">
        <f t="shared" si="10"/>
        <v>0</v>
      </c>
      <c r="BC18" s="416">
        <f t="shared" si="10"/>
        <v>0</v>
      </c>
      <c r="BD18" s="416">
        <f t="shared" si="10"/>
        <v>0</v>
      </c>
      <c r="BE18" s="416">
        <f t="shared" si="10"/>
        <v>0</v>
      </c>
      <c r="BF18" s="416">
        <f t="shared" si="10"/>
        <v>0</v>
      </c>
      <c r="BG18" s="416">
        <f t="shared" si="10"/>
        <v>2914</v>
      </c>
      <c r="BH18" s="419"/>
      <c r="BI18" s="440"/>
      <c r="BJ18" s="440"/>
      <c r="BK18" s="458"/>
      <c r="BL18" s="458"/>
      <c r="BM18" s="458"/>
      <c r="BN18" s="458"/>
      <c r="BO18" s="458"/>
      <c r="BP18" s="458"/>
      <c r="BQ18" s="458"/>
      <c r="BR18" s="458"/>
      <c r="BS18" s="458"/>
      <c r="BT18" s="458"/>
      <c r="BU18" s="458"/>
      <c r="BV18" s="458"/>
      <c r="BW18" s="458"/>
      <c r="BX18" s="458"/>
      <c r="BY18" s="458"/>
      <c r="BZ18" s="458"/>
      <c r="CA18" s="458"/>
      <c r="CB18" s="458"/>
      <c r="CC18" s="458"/>
      <c r="CD18" s="458"/>
      <c r="CE18" s="458"/>
      <c r="CF18" s="458"/>
      <c r="CG18" s="458"/>
      <c r="CH18" s="458"/>
      <c r="CI18" s="458"/>
      <c r="CJ18" s="458"/>
      <c r="CK18" s="458"/>
      <c r="CL18" s="458"/>
      <c r="CM18" s="458"/>
      <c r="CN18" s="458"/>
      <c r="CO18" s="458"/>
      <c r="CP18" s="458"/>
      <c r="CQ18" s="458"/>
      <c r="CR18" s="458"/>
      <c r="CS18" s="458"/>
      <c r="CT18" s="458"/>
      <c r="CU18" s="458"/>
      <c r="CV18" s="458"/>
      <c r="CW18" s="459"/>
    </row>
    <row r="19" spans="1:101" s="444" customFormat="1" ht="29.45" customHeight="1">
      <c r="A19" s="436"/>
      <c r="B19" s="447" t="s">
        <v>1026</v>
      </c>
      <c r="C19" s="438"/>
      <c r="D19" s="438"/>
      <c r="E19" s="439"/>
      <c r="F19" s="439"/>
      <c r="G19" s="421"/>
      <c r="H19" s="416">
        <f t="shared" ref="H19:BF19" si="11">SUM(H20:H23)</f>
        <v>4616</v>
      </c>
      <c r="I19" s="416">
        <f t="shared" si="11"/>
        <v>2309</v>
      </c>
      <c r="J19" s="416">
        <f t="shared" si="11"/>
        <v>0</v>
      </c>
      <c r="K19" s="416">
        <f t="shared" si="11"/>
        <v>0</v>
      </c>
      <c r="L19" s="416">
        <f t="shared" si="11"/>
        <v>0</v>
      </c>
      <c r="M19" s="416">
        <f t="shared" si="11"/>
        <v>0</v>
      </c>
      <c r="N19" s="416">
        <f t="shared" si="11"/>
        <v>0</v>
      </c>
      <c r="O19" s="416">
        <f t="shared" si="11"/>
        <v>0</v>
      </c>
      <c r="P19" s="416">
        <f t="shared" si="11"/>
        <v>0</v>
      </c>
      <c r="Q19" s="416">
        <f t="shared" si="11"/>
        <v>0</v>
      </c>
      <c r="R19" s="416">
        <f t="shared" si="11"/>
        <v>0</v>
      </c>
      <c r="S19" s="416">
        <f t="shared" si="11"/>
        <v>0</v>
      </c>
      <c r="T19" s="416">
        <f t="shared" si="11"/>
        <v>0</v>
      </c>
      <c r="U19" s="416">
        <f t="shared" si="11"/>
        <v>0</v>
      </c>
      <c r="V19" s="416">
        <f t="shared" si="11"/>
        <v>0</v>
      </c>
      <c r="W19" s="416">
        <f t="shared" si="11"/>
        <v>0</v>
      </c>
      <c r="X19" s="416">
        <f t="shared" si="11"/>
        <v>0</v>
      </c>
      <c r="Y19" s="416">
        <f t="shared" si="11"/>
        <v>0</v>
      </c>
      <c r="Z19" s="416">
        <f t="shared" si="11"/>
        <v>0</v>
      </c>
      <c r="AA19" s="416">
        <f t="shared" si="11"/>
        <v>0</v>
      </c>
      <c r="AB19" s="416">
        <f t="shared" si="11"/>
        <v>0</v>
      </c>
      <c r="AC19" s="416">
        <f t="shared" si="11"/>
        <v>0</v>
      </c>
      <c r="AD19" s="416">
        <f t="shared" si="11"/>
        <v>0</v>
      </c>
      <c r="AE19" s="416">
        <f t="shared" si="11"/>
        <v>0</v>
      </c>
      <c r="AF19" s="416">
        <f t="shared" si="11"/>
        <v>0</v>
      </c>
      <c r="AG19" s="416">
        <f t="shared" si="11"/>
        <v>0</v>
      </c>
      <c r="AH19" s="416">
        <f t="shared" si="11"/>
        <v>0</v>
      </c>
      <c r="AI19" s="416">
        <f t="shared" si="11"/>
        <v>0</v>
      </c>
      <c r="AJ19" s="416">
        <f t="shared" si="11"/>
        <v>0</v>
      </c>
      <c r="AK19" s="416">
        <f t="shared" si="11"/>
        <v>0</v>
      </c>
      <c r="AL19" s="416">
        <f t="shared" si="11"/>
        <v>0</v>
      </c>
      <c r="AM19" s="416">
        <f t="shared" si="11"/>
        <v>0</v>
      </c>
      <c r="AN19" s="416">
        <f t="shared" si="11"/>
        <v>0</v>
      </c>
      <c r="AO19" s="416">
        <f t="shared" si="11"/>
        <v>0</v>
      </c>
      <c r="AP19" s="416">
        <f t="shared" si="11"/>
        <v>0</v>
      </c>
      <c r="AQ19" s="416">
        <f t="shared" si="11"/>
        <v>0</v>
      </c>
      <c r="AR19" s="416">
        <f t="shared" si="11"/>
        <v>0</v>
      </c>
      <c r="AS19" s="416">
        <f t="shared" si="11"/>
        <v>0</v>
      </c>
      <c r="AT19" s="416">
        <f t="shared" si="11"/>
        <v>0</v>
      </c>
      <c r="AU19" s="416">
        <f t="shared" si="11"/>
        <v>0</v>
      </c>
      <c r="AV19" s="416">
        <f t="shared" si="11"/>
        <v>0</v>
      </c>
      <c r="AW19" s="416">
        <f t="shared" si="11"/>
        <v>0</v>
      </c>
      <c r="AX19" s="416">
        <f t="shared" si="11"/>
        <v>2914</v>
      </c>
      <c r="AY19" s="416">
        <f t="shared" si="11"/>
        <v>0</v>
      </c>
      <c r="AZ19" s="416">
        <f t="shared" si="11"/>
        <v>0</v>
      </c>
      <c r="BA19" s="416">
        <f t="shared" si="11"/>
        <v>2914</v>
      </c>
      <c r="BB19" s="416">
        <f t="shared" si="11"/>
        <v>0</v>
      </c>
      <c r="BC19" s="416">
        <f t="shared" si="11"/>
        <v>0</v>
      </c>
      <c r="BD19" s="416">
        <f t="shared" si="11"/>
        <v>0</v>
      </c>
      <c r="BE19" s="416">
        <f t="shared" si="11"/>
        <v>0</v>
      </c>
      <c r="BF19" s="416">
        <f t="shared" si="11"/>
        <v>0</v>
      </c>
      <c r="BG19" s="416">
        <f>SUM(BG20:BG23)</f>
        <v>2914</v>
      </c>
      <c r="BH19" s="419"/>
      <c r="BI19" s="440"/>
      <c r="BJ19" s="440"/>
      <c r="BK19" s="458"/>
      <c r="BL19" s="458"/>
      <c r="BM19" s="458"/>
      <c r="BN19" s="458"/>
      <c r="BO19" s="458"/>
      <c r="BP19" s="458"/>
      <c r="BQ19" s="458"/>
      <c r="BR19" s="458"/>
      <c r="BS19" s="458"/>
      <c r="BT19" s="458"/>
      <c r="BU19" s="458"/>
      <c r="BV19" s="458"/>
      <c r="BW19" s="458"/>
      <c r="BX19" s="458"/>
      <c r="BY19" s="458"/>
      <c r="BZ19" s="458"/>
      <c r="CA19" s="458"/>
      <c r="CB19" s="458"/>
      <c r="CC19" s="458"/>
      <c r="CD19" s="458"/>
      <c r="CE19" s="458"/>
      <c r="CF19" s="458"/>
      <c r="CG19" s="458"/>
      <c r="CH19" s="458"/>
      <c r="CI19" s="458"/>
      <c r="CJ19" s="458"/>
      <c r="CK19" s="458"/>
      <c r="CL19" s="458"/>
      <c r="CM19" s="458"/>
      <c r="CN19" s="458"/>
      <c r="CO19" s="458"/>
      <c r="CP19" s="458"/>
      <c r="CQ19" s="458"/>
      <c r="CR19" s="458"/>
      <c r="CS19" s="458"/>
      <c r="CT19" s="458"/>
      <c r="CU19" s="458"/>
      <c r="CV19" s="458"/>
      <c r="CW19" s="459"/>
    </row>
    <row r="20" spans="1:101" s="433" customFormat="1" ht="71.25" customHeight="1">
      <c r="A20" s="460" t="s">
        <v>39</v>
      </c>
      <c r="B20" s="461" t="s">
        <v>1007</v>
      </c>
      <c r="C20" s="462"/>
      <c r="D20" s="462"/>
      <c r="E20" s="456">
        <v>2024</v>
      </c>
      <c r="F20" s="456">
        <v>2026</v>
      </c>
      <c r="G20" s="463" t="s">
        <v>1024</v>
      </c>
      <c r="H20" s="420">
        <v>2405</v>
      </c>
      <c r="I20" s="417">
        <v>1203</v>
      </c>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20"/>
      <c r="AH20" s="420"/>
      <c r="AI20" s="420"/>
      <c r="AJ20" s="420"/>
      <c r="AK20" s="420"/>
      <c r="AL20" s="420"/>
      <c r="AM20" s="417"/>
      <c r="AN20" s="417"/>
      <c r="AO20" s="417"/>
      <c r="AP20" s="417"/>
      <c r="AQ20" s="420"/>
      <c r="AR20" s="417"/>
      <c r="AS20" s="420"/>
      <c r="AT20" s="420"/>
      <c r="AU20" s="417"/>
      <c r="AV20" s="417"/>
      <c r="AW20" s="417"/>
      <c r="AX20" s="420">
        <f t="shared" ref="AX20:AX30" si="12">SUM(AZ20:BE20)</f>
        <v>1203</v>
      </c>
      <c r="AY20" s="420"/>
      <c r="AZ20" s="417"/>
      <c r="BA20" s="420">
        <f>BG20</f>
        <v>1203</v>
      </c>
      <c r="BB20" s="420"/>
      <c r="BC20" s="417"/>
      <c r="BD20" s="417"/>
      <c r="BE20" s="417"/>
      <c r="BF20" s="420"/>
      <c r="BG20" s="417">
        <v>1203</v>
      </c>
      <c r="BH20" s="424"/>
      <c r="BI20" s="432"/>
      <c r="BJ20" s="432"/>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4"/>
      <c r="CW20" s="465"/>
    </row>
    <row r="21" spans="1:101" s="433" customFormat="1" ht="71.25" customHeight="1">
      <c r="A21" s="460" t="s">
        <v>40</v>
      </c>
      <c r="B21" s="461" t="s">
        <v>1008</v>
      </c>
      <c r="C21" s="462"/>
      <c r="D21" s="462"/>
      <c r="E21" s="456">
        <v>2024</v>
      </c>
      <c r="F21" s="456">
        <v>2026</v>
      </c>
      <c r="G21" s="463" t="s">
        <v>1025</v>
      </c>
      <c r="H21" s="420">
        <v>436</v>
      </c>
      <c r="I21" s="417">
        <v>218</v>
      </c>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20"/>
      <c r="AH21" s="420"/>
      <c r="AI21" s="420"/>
      <c r="AJ21" s="420"/>
      <c r="AK21" s="420"/>
      <c r="AL21" s="420"/>
      <c r="AM21" s="417"/>
      <c r="AN21" s="417"/>
      <c r="AO21" s="417"/>
      <c r="AP21" s="417"/>
      <c r="AQ21" s="420"/>
      <c r="AR21" s="417"/>
      <c r="AS21" s="420"/>
      <c r="AT21" s="420"/>
      <c r="AU21" s="417"/>
      <c r="AV21" s="417"/>
      <c r="AW21" s="417"/>
      <c r="AX21" s="420">
        <f t="shared" si="12"/>
        <v>218</v>
      </c>
      <c r="AY21" s="420"/>
      <c r="AZ21" s="417"/>
      <c r="BA21" s="420">
        <f t="shared" ref="BA21:BA30" si="13">BG21</f>
        <v>218</v>
      </c>
      <c r="BB21" s="420"/>
      <c r="BC21" s="417"/>
      <c r="BD21" s="417"/>
      <c r="BE21" s="417"/>
      <c r="BF21" s="420"/>
      <c r="BG21" s="417">
        <v>218</v>
      </c>
      <c r="BH21" s="424"/>
      <c r="BI21" s="432"/>
      <c r="BJ21" s="432"/>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5"/>
    </row>
    <row r="22" spans="1:101" s="433" customFormat="1" ht="42" customHeight="1">
      <c r="A22" s="460" t="s">
        <v>42</v>
      </c>
      <c r="B22" s="461" t="s">
        <v>1009</v>
      </c>
      <c r="C22" s="462"/>
      <c r="D22" s="462"/>
      <c r="E22" s="456">
        <v>2024</v>
      </c>
      <c r="F22" s="456">
        <v>2026</v>
      </c>
      <c r="G22" s="463" t="s">
        <v>1023</v>
      </c>
      <c r="H22" s="420">
        <v>1775</v>
      </c>
      <c r="I22" s="417">
        <v>888</v>
      </c>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20"/>
      <c r="AH22" s="420"/>
      <c r="AI22" s="420"/>
      <c r="AJ22" s="420"/>
      <c r="AK22" s="420"/>
      <c r="AL22" s="420"/>
      <c r="AM22" s="417"/>
      <c r="AN22" s="417"/>
      <c r="AO22" s="417"/>
      <c r="AP22" s="417"/>
      <c r="AQ22" s="420"/>
      <c r="AR22" s="417"/>
      <c r="AS22" s="420"/>
      <c r="AT22" s="420"/>
      <c r="AU22" s="417"/>
      <c r="AV22" s="417"/>
      <c r="AW22" s="417"/>
      <c r="AX22" s="420">
        <f t="shared" si="12"/>
        <v>888</v>
      </c>
      <c r="AY22" s="420"/>
      <c r="AZ22" s="417"/>
      <c r="BA22" s="420">
        <f t="shared" si="13"/>
        <v>888</v>
      </c>
      <c r="BB22" s="420"/>
      <c r="BC22" s="417"/>
      <c r="BD22" s="417"/>
      <c r="BE22" s="417"/>
      <c r="BF22" s="420"/>
      <c r="BG22" s="417">
        <v>888</v>
      </c>
      <c r="BH22" s="424"/>
      <c r="BI22" s="432"/>
      <c r="BJ22" s="432"/>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5"/>
    </row>
    <row r="23" spans="1:101" s="433" customFormat="1" ht="42" customHeight="1">
      <c r="A23" s="460" t="s">
        <v>43</v>
      </c>
      <c r="B23" s="461" t="s">
        <v>1027</v>
      </c>
      <c r="C23" s="462"/>
      <c r="D23" s="462"/>
      <c r="E23" s="456"/>
      <c r="F23" s="456"/>
      <c r="G23" s="463"/>
      <c r="H23" s="420"/>
      <c r="I23" s="417"/>
      <c r="J23" s="417"/>
      <c r="K23" s="417"/>
      <c r="L23" s="417"/>
      <c r="M23" s="417"/>
      <c r="N23" s="417"/>
      <c r="O23" s="417"/>
      <c r="P23" s="417"/>
      <c r="Q23" s="417"/>
      <c r="R23" s="417"/>
      <c r="S23" s="417"/>
      <c r="T23" s="417"/>
      <c r="U23" s="417"/>
      <c r="V23" s="417"/>
      <c r="W23" s="417"/>
      <c r="X23" s="417"/>
      <c r="Y23" s="417"/>
      <c r="Z23" s="417"/>
      <c r="AA23" s="417"/>
      <c r="AB23" s="417"/>
      <c r="AC23" s="417"/>
      <c r="AD23" s="417"/>
      <c r="AE23" s="417"/>
      <c r="AF23" s="417"/>
      <c r="AG23" s="420"/>
      <c r="AH23" s="420"/>
      <c r="AI23" s="420"/>
      <c r="AJ23" s="420"/>
      <c r="AK23" s="420"/>
      <c r="AL23" s="420"/>
      <c r="AM23" s="417"/>
      <c r="AN23" s="417"/>
      <c r="AO23" s="417"/>
      <c r="AP23" s="417"/>
      <c r="AQ23" s="420"/>
      <c r="AR23" s="417"/>
      <c r="AS23" s="420"/>
      <c r="AT23" s="420"/>
      <c r="AU23" s="417"/>
      <c r="AV23" s="417"/>
      <c r="AW23" s="417"/>
      <c r="AX23" s="420">
        <f t="shared" si="12"/>
        <v>605</v>
      </c>
      <c r="AY23" s="420"/>
      <c r="AZ23" s="417"/>
      <c r="BA23" s="420">
        <v>605</v>
      </c>
      <c r="BB23" s="420"/>
      <c r="BC23" s="417"/>
      <c r="BD23" s="417"/>
      <c r="BE23" s="417"/>
      <c r="BF23" s="420"/>
      <c r="BG23" s="417">
        <f>BA23</f>
        <v>605</v>
      </c>
      <c r="BH23" s="424"/>
      <c r="BI23" s="432"/>
      <c r="BJ23" s="432"/>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5"/>
    </row>
    <row r="24" spans="1:101" s="433" customFormat="1" ht="42" customHeight="1">
      <c r="A24" s="436" t="s">
        <v>28</v>
      </c>
      <c r="B24" s="445" t="s">
        <v>1028</v>
      </c>
      <c r="C24" s="462"/>
      <c r="D24" s="462"/>
      <c r="E24" s="456"/>
      <c r="F24" s="456"/>
      <c r="G24" s="463"/>
      <c r="H24" s="419">
        <f>H25</f>
        <v>2171</v>
      </c>
      <c r="I24" s="419">
        <f t="shared" ref="I24:BG25" si="14">I25</f>
        <v>1278</v>
      </c>
      <c r="J24" s="419">
        <f t="shared" si="14"/>
        <v>0</v>
      </c>
      <c r="K24" s="419">
        <f t="shared" si="14"/>
        <v>0</v>
      </c>
      <c r="L24" s="419">
        <f t="shared" si="14"/>
        <v>0</v>
      </c>
      <c r="M24" s="419">
        <f t="shared" si="14"/>
        <v>0</v>
      </c>
      <c r="N24" s="419">
        <f t="shared" si="14"/>
        <v>0</v>
      </c>
      <c r="O24" s="419">
        <f t="shared" si="14"/>
        <v>0</v>
      </c>
      <c r="P24" s="419">
        <f t="shared" si="14"/>
        <v>0</v>
      </c>
      <c r="Q24" s="419">
        <f t="shared" si="14"/>
        <v>0</v>
      </c>
      <c r="R24" s="419">
        <f t="shared" si="14"/>
        <v>0</v>
      </c>
      <c r="S24" s="419">
        <f t="shared" si="14"/>
        <v>0</v>
      </c>
      <c r="T24" s="419">
        <f t="shared" si="14"/>
        <v>0</v>
      </c>
      <c r="U24" s="419">
        <f t="shared" si="14"/>
        <v>0</v>
      </c>
      <c r="V24" s="419">
        <f t="shared" si="14"/>
        <v>0</v>
      </c>
      <c r="W24" s="419">
        <f t="shared" si="14"/>
        <v>0</v>
      </c>
      <c r="X24" s="419">
        <f t="shared" si="14"/>
        <v>0</v>
      </c>
      <c r="Y24" s="419">
        <f t="shared" si="14"/>
        <v>0</v>
      </c>
      <c r="Z24" s="419">
        <f t="shared" si="14"/>
        <v>0</v>
      </c>
      <c r="AA24" s="419">
        <f t="shared" si="14"/>
        <v>0</v>
      </c>
      <c r="AB24" s="419">
        <f t="shared" si="14"/>
        <v>0</v>
      </c>
      <c r="AC24" s="419">
        <f t="shared" si="14"/>
        <v>0</v>
      </c>
      <c r="AD24" s="419">
        <f t="shared" si="14"/>
        <v>0</v>
      </c>
      <c r="AE24" s="419">
        <f t="shared" si="14"/>
        <v>0</v>
      </c>
      <c r="AF24" s="419">
        <f t="shared" si="14"/>
        <v>0</v>
      </c>
      <c r="AG24" s="419">
        <f t="shared" si="14"/>
        <v>0</v>
      </c>
      <c r="AH24" s="419">
        <f t="shared" si="14"/>
        <v>0</v>
      </c>
      <c r="AI24" s="419">
        <f t="shared" si="14"/>
        <v>0</v>
      </c>
      <c r="AJ24" s="419">
        <f t="shared" si="14"/>
        <v>0</v>
      </c>
      <c r="AK24" s="419">
        <f t="shared" si="14"/>
        <v>0</v>
      </c>
      <c r="AL24" s="419">
        <f t="shared" si="14"/>
        <v>0</v>
      </c>
      <c r="AM24" s="419">
        <f t="shared" si="14"/>
        <v>0</v>
      </c>
      <c r="AN24" s="419">
        <f t="shared" si="14"/>
        <v>0</v>
      </c>
      <c r="AO24" s="419">
        <f t="shared" si="14"/>
        <v>0</v>
      </c>
      <c r="AP24" s="419">
        <f t="shared" si="14"/>
        <v>0</v>
      </c>
      <c r="AQ24" s="419">
        <f t="shared" si="14"/>
        <v>0</v>
      </c>
      <c r="AR24" s="419">
        <f t="shared" si="14"/>
        <v>0</v>
      </c>
      <c r="AS24" s="419">
        <f t="shared" si="14"/>
        <v>0</v>
      </c>
      <c r="AT24" s="419">
        <f t="shared" si="14"/>
        <v>0</v>
      </c>
      <c r="AU24" s="419">
        <f t="shared" si="14"/>
        <v>0</v>
      </c>
      <c r="AV24" s="419">
        <f t="shared" si="14"/>
        <v>0</v>
      </c>
      <c r="AW24" s="419">
        <f t="shared" si="14"/>
        <v>0</v>
      </c>
      <c r="AX24" s="419">
        <f t="shared" si="14"/>
        <v>1085</v>
      </c>
      <c r="AY24" s="419">
        <f t="shared" si="14"/>
        <v>0</v>
      </c>
      <c r="AZ24" s="419">
        <f t="shared" si="14"/>
        <v>0</v>
      </c>
      <c r="BA24" s="419">
        <f t="shared" si="14"/>
        <v>1085</v>
      </c>
      <c r="BB24" s="419">
        <f t="shared" si="14"/>
        <v>0</v>
      </c>
      <c r="BC24" s="419">
        <f t="shared" si="14"/>
        <v>0</v>
      </c>
      <c r="BD24" s="419">
        <f t="shared" si="14"/>
        <v>0</v>
      </c>
      <c r="BE24" s="419">
        <f t="shared" si="14"/>
        <v>0</v>
      </c>
      <c r="BF24" s="419">
        <f t="shared" si="14"/>
        <v>0</v>
      </c>
      <c r="BG24" s="419">
        <f t="shared" si="14"/>
        <v>1085</v>
      </c>
      <c r="BH24" s="424"/>
      <c r="BI24" s="432"/>
      <c r="BJ24" s="432"/>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5"/>
    </row>
    <row r="25" spans="1:101" s="433" customFormat="1" ht="31.5">
      <c r="A25" s="436"/>
      <c r="B25" s="445" t="s">
        <v>34</v>
      </c>
      <c r="C25" s="462"/>
      <c r="D25" s="462"/>
      <c r="E25" s="456"/>
      <c r="F25" s="456"/>
      <c r="G25" s="463"/>
      <c r="H25" s="419">
        <f>H26</f>
        <v>2171</v>
      </c>
      <c r="I25" s="419">
        <f t="shared" si="14"/>
        <v>1278</v>
      </c>
      <c r="J25" s="419">
        <f t="shared" si="14"/>
        <v>0</v>
      </c>
      <c r="K25" s="419">
        <f t="shared" si="14"/>
        <v>0</v>
      </c>
      <c r="L25" s="419">
        <f t="shared" si="14"/>
        <v>0</v>
      </c>
      <c r="M25" s="419">
        <f t="shared" si="14"/>
        <v>0</v>
      </c>
      <c r="N25" s="419">
        <f t="shared" si="14"/>
        <v>0</v>
      </c>
      <c r="O25" s="419">
        <f t="shared" si="14"/>
        <v>0</v>
      </c>
      <c r="P25" s="419">
        <f t="shared" si="14"/>
        <v>0</v>
      </c>
      <c r="Q25" s="419">
        <f t="shared" si="14"/>
        <v>0</v>
      </c>
      <c r="R25" s="419">
        <f t="shared" si="14"/>
        <v>0</v>
      </c>
      <c r="S25" s="419">
        <f t="shared" si="14"/>
        <v>0</v>
      </c>
      <c r="T25" s="419">
        <f t="shared" si="14"/>
        <v>0</v>
      </c>
      <c r="U25" s="419">
        <f t="shared" si="14"/>
        <v>0</v>
      </c>
      <c r="V25" s="419">
        <f t="shared" si="14"/>
        <v>0</v>
      </c>
      <c r="W25" s="419">
        <f t="shared" si="14"/>
        <v>0</v>
      </c>
      <c r="X25" s="419">
        <f t="shared" si="14"/>
        <v>0</v>
      </c>
      <c r="Y25" s="419">
        <f t="shared" si="14"/>
        <v>0</v>
      </c>
      <c r="Z25" s="419">
        <f t="shared" si="14"/>
        <v>0</v>
      </c>
      <c r="AA25" s="419">
        <f t="shared" si="14"/>
        <v>0</v>
      </c>
      <c r="AB25" s="419">
        <f t="shared" si="14"/>
        <v>0</v>
      </c>
      <c r="AC25" s="419">
        <f t="shared" si="14"/>
        <v>0</v>
      </c>
      <c r="AD25" s="419">
        <f t="shared" si="14"/>
        <v>0</v>
      </c>
      <c r="AE25" s="419">
        <f t="shared" si="14"/>
        <v>0</v>
      </c>
      <c r="AF25" s="419">
        <f t="shared" si="14"/>
        <v>0</v>
      </c>
      <c r="AG25" s="419">
        <f t="shared" si="14"/>
        <v>0</v>
      </c>
      <c r="AH25" s="419">
        <f t="shared" si="14"/>
        <v>0</v>
      </c>
      <c r="AI25" s="419">
        <f t="shared" si="14"/>
        <v>0</v>
      </c>
      <c r="AJ25" s="419">
        <f t="shared" si="14"/>
        <v>0</v>
      </c>
      <c r="AK25" s="419">
        <f t="shared" si="14"/>
        <v>0</v>
      </c>
      <c r="AL25" s="419">
        <f t="shared" si="14"/>
        <v>0</v>
      </c>
      <c r="AM25" s="419">
        <f t="shared" si="14"/>
        <v>0</v>
      </c>
      <c r="AN25" s="419">
        <f t="shared" si="14"/>
        <v>0</v>
      </c>
      <c r="AO25" s="419">
        <f t="shared" si="14"/>
        <v>0</v>
      </c>
      <c r="AP25" s="419">
        <f t="shared" si="14"/>
        <v>0</v>
      </c>
      <c r="AQ25" s="419">
        <f t="shared" si="14"/>
        <v>0</v>
      </c>
      <c r="AR25" s="419">
        <f t="shared" si="14"/>
        <v>0</v>
      </c>
      <c r="AS25" s="419">
        <f t="shared" si="14"/>
        <v>0</v>
      </c>
      <c r="AT25" s="419">
        <f t="shared" si="14"/>
        <v>0</v>
      </c>
      <c r="AU25" s="419">
        <f t="shared" si="14"/>
        <v>0</v>
      </c>
      <c r="AV25" s="419">
        <f t="shared" si="14"/>
        <v>0</v>
      </c>
      <c r="AW25" s="419">
        <f t="shared" si="14"/>
        <v>0</v>
      </c>
      <c r="AX25" s="419">
        <f t="shared" si="14"/>
        <v>1085</v>
      </c>
      <c r="AY25" s="419">
        <f t="shared" si="14"/>
        <v>0</v>
      </c>
      <c r="AZ25" s="419">
        <f t="shared" si="14"/>
        <v>0</v>
      </c>
      <c r="BA25" s="419">
        <f t="shared" si="14"/>
        <v>1085</v>
      </c>
      <c r="BB25" s="419">
        <f t="shared" si="14"/>
        <v>0</v>
      </c>
      <c r="BC25" s="419">
        <f t="shared" si="14"/>
        <v>0</v>
      </c>
      <c r="BD25" s="419">
        <f t="shared" si="14"/>
        <v>0</v>
      </c>
      <c r="BE25" s="419">
        <f t="shared" si="14"/>
        <v>0</v>
      </c>
      <c r="BF25" s="419">
        <f t="shared" si="14"/>
        <v>0</v>
      </c>
      <c r="BG25" s="419">
        <f t="shared" si="14"/>
        <v>1085</v>
      </c>
      <c r="BH25" s="424"/>
      <c r="BI25" s="432"/>
      <c r="BJ25" s="432"/>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5"/>
    </row>
    <row r="26" spans="1:101" s="433" customFormat="1">
      <c r="A26" s="436"/>
      <c r="B26" s="447" t="s">
        <v>1026</v>
      </c>
      <c r="C26" s="462"/>
      <c r="D26" s="462"/>
      <c r="E26" s="456"/>
      <c r="F26" s="456"/>
      <c r="G26" s="463"/>
      <c r="H26" s="419">
        <f>SUM(H27:H30)</f>
        <v>2171</v>
      </c>
      <c r="I26" s="419">
        <f t="shared" ref="I26:BF26" si="15">SUM(I27:I30)</f>
        <v>1278</v>
      </c>
      <c r="J26" s="419">
        <f t="shared" si="15"/>
        <v>0</v>
      </c>
      <c r="K26" s="419">
        <f t="shared" si="15"/>
        <v>0</v>
      </c>
      <c r="L26" s="419">
        <f t="shared" si="15"/>
        <v>0</v>
      </c>
      <c r="M26" s="419">
        <f t="shared" si="15"/>
        <v>0</v>
      </c>
      <c r="N26" s="419">
        <f t="shared" si="15"/>
        <v>0</v>
      </c>
      <c r="O26" s="419">
        <f t="shared" si="15"/>
        <v>0</v>
      </c>
      <c r="P26" s="419">
        <f t="shared" si="15"/>
        <v>0</v>
      </c>
      <c r="Q26" s="419">
        <f t="shared" si="15"/>
        <v>0</v>
      </c>
      <c r="R26" s="419">
        <f t="shared" si="15"/>
        <v>0</v>
      </c>
      <c r="S26" s="419">
        <f t="shared" si="15"/>
        <v>0</v>
      </c>
      <c r="T26" s="419">
        <f t="shared" si="15"/>
        <v>0</v>
      </c>
      <c r="U26" s="419">
        <f t="shared" si="15"/>
        <v>0</v>
      </c>
      <c r="V26" s="419">
        <f t="shared" si="15"/>
        <v>0</v>
      </c>
      <c r="W26" s="419">
        <f t="shared" si="15"/>
        <v>0</v>
      </c>
      <c r="X26" s="419">
        <f t="shared" si="15"/>
        <v>0</v>
      </c>
      <c r="Y26" s="419">
        <f t="shared" si="15"/>
        <v>0</v>
      </c>
      <c r="Z26" s="419">
        <f t="shared" si="15"/>
        <v>0</v>
      </c>
      <c r="AA26" s="419">
        <f t="shared" si="15"/>
        <v>0</v>
      </c>
      <c r="AB26" s="419">
        <f t="shared" si="15"/>
        <v>0</v>
      </c>
      <c r="AC26" s="419">
        <f t="shared" si="15"/>
        <v>0</v>
      </c>
      <c r="AD26" s="419">
        <f t="shared" si="15"/>
        <v>0</v>
      </c>
      <c r="AE26" s="419">
        <f t="shared" si="15"/>
        <v>0</v>
      </c>
      <c r="AF26" s="419">
        <f t="shared" si="15"/>
        <v>0</v>
      </c>
      <c r="AG26" s="419">
        <f t="shared" si="15"/>
        <v>0</v>
      </c>
      <c r="AH26" s="419">
        <f t="shared" si="15"/>
        <v>0</v>
      </c>
      <c r="AI26" s="419">
        <f t="shared" si="15"/>
        <v>0</v>
      </c>
      <c r="AJ26" s="419">
        <f t="shared" si="15"/>
        <v>0</v>
      </c>
      <c r="AK26" s="419">
        <f t="shared" si="15"/>
        <v>0</v>
      </c>
      <c r="AL26" s="419">
        <f t="shared" si="15"/>
        <v>0</v>
      </c>
      <c r="AM26" s="419">
        <f t="shared" si="15"/>
        <v>0</v>
      </c>
      <c r="AN26" s="419">
        <f t="shared" si="15"/>
        <v>0</v>
      </c>
      <c r="AO26" s="419">
        <f t="shared" si="15"/>
        <v>0</v>
      </c>
      <c r="AP26" s="419">
        <f t="shared" si="15"/>
        <v>0</v>
      </c>
      <c r="AQ26" s="419">
        <f t="shared" si="15"/>
        <v>0</v>
      </c>
      <c r="AR26" s="419">
        <f t="shared" si="15"/>
        <v>0</v>
      </c>
      <c r="AS26" s="419">
        <f t="shared" si="15"/>
        <v>0</v>
      </c>
      <c r="AT26" s="419">
        <f t="shared" si="15"/>
        <v>0</v>
      </c>
      <c r="AU26" s="419">
        <f t="shared" si="15"/>
        <v>0</v>
      </c>
      <c r="AV26" s="419">
        <f t="shared" si="15"/>
        <v>0</v>
      </c>
      <c r="AW26" s="419">
        <f t="shared" si="15"/>
        <v>0</v>
      </c>
      <c r="AX26" s="419">
        <f t="shared" si="15"/>
        <v>1085</v>
      </c>
      <c r="AY26" s="419">
        <f t="shared" si="15"/>
        <v>0</v>
      </c>
      <c r="AZ26" s="419">
        <f t="shared" si="15"/>
        <v>0</v>
      </c>
      <c r="BA26" s="419">
        <f t="shared" si="15"/>
        <v>1085</v>
      </c>
      <c r="BB26" s="419">
        <f t="shared" si="15"/>
        <v>0</v>
      </c>
      <c r="BC26" s="419">
        <f t="shared" si="15"/>
        <v>0</v>
      </c>
      <c r="BD26" s="419">
        <f t="shared" si="15"/>
        <v>0</v>
      </c>
      <c r="BE26" s="419">
        <f t="shared" si="15"/>
        <v>0</v>
      </c>
      <c r="BF26" s="419">
        <f t="shared" si="15"/>
        <v>0</v>
      </c>
      <c r="BG26" s="419">
        <f>SUM(BG27:BG30)</f>
        <v>1085</v>
      </c>
      <c r="BH26" s="424"/>
      <c r="BI26" s="432"/>
      <c r="BJ26" s="432"/>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5"/>
    </row>
    <row r="27" spans="1:101" s="433" customFormat="1" ht="47.25">
      <c r="A27" s="460" t="s">
        <v>43</v>
      </c>
      <c r="B27" s="461" t="s">
        <v>1010</v>
      </c>
      <c r="C27" s="462"/>
      <c r="D27" s="462"/>
      <c r="E27" s="456">
        <v>2024</v>
      </c>
      <c r="F27" s="456">
        <v>2025</v>
      </c>
      <c r="G27" s="466" t="s">
        <v>1015</v>
      </c>
      <c r="H27" s="420">
        <v>963</v>
      </c>
      <c r="I27" s="417">
        <v>674</v>
      </c>
      <c r="J27" s="417"/>
      <c r="K27" s="417"/>
      <c r="L27" s="417"/>
      <c r="M27" s="417"/>
      <c r="N27" s="417"/>
      <c r="O27" s="417"/>
      <c r="P27" s="417"/>
      <c r="Q27" s="417"/>
      <c r="R27" s="417"/>
      <c r="S27" s="417"/>
      <c r="T27" s="417"/>
      <c r="U27" s="417"/>
      <c r="V27" s="417"/>
      <c r="W27" s="417"/>
      <c r="X27" s="417"/>
      <c r="Y27" s="417"/>
      <c r="Z27" s="417"/>
      <c r="AA27" s="417"/>
      <c r="AB27" s="417"/>
      <c r="AC27" s="417"/>
      <c r="AD27" s="417"/>
      <c r="AE27" s="417"/>
      <c r="AF27" s="417"/>
      <c r="AG27" s="420"/>
      <c r="AH27" s="420"/>
      <c r="AI27" s="420"/>
      <c r="AJ27" s="420"/>
      <c r="AK27" s="420"/>
      <c r="AL27" s="420"/>
      <c r="AM27" s="417"/>
      <c r="AN27" s="417"/>
      <c r="AO27" s="417"/>
      <c r="AP27" s="417"/>
      <c r="AQ27" s="420"/>
      <c r="AR27" s="417"/>
      <c r="AS27" s="420"/>
      <c r="AT27" s="420"/>
      <c r="AU27" s="417"/>
      <c r="AV27" s="417"/>
      <c r="AW27" s="417"/>
      <c r="AX27" s="420">
        <f t="shared" si="12"/>
        <v>481</v>
      </c>
      <c r="AY27" s="420"/>
      <c r="AZ27" s="417"/>
      <c r="BA27" s="420">
        <f t="shared" si="13"/>
        <v>481</v>
      </c>
      <c r="BB27" s="420"/>
      <c r="BC27" s="417"/>
      <c r="BD27" s="417"/>
      <c r="BE27" s="417"/>
      <c r="BF27" s="420"/>
      <c r="BG27" s="417">
        <v>481</v>
      </c>
      <c r="BH27" s="424"/>
      <c r="BI27" s="432"/>
      <c r="BJ27" s="432"/>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5"/>
    </row>
    <row r="28" spans="1:101" s="433" customFormat="1" ht="47.25">
      <c r="A28" s="460" t="s">
        <v>44</v>
      </c>
      <c r="B28" s="461" t="s">
        <v>1011</v>
      </c>
      <c r="C28" s="462"/>
      <c r="D28" s="462"/>
      <c r="E28" s="456">
        <v>2024</v>
      </c>
      <c r="F28" s="456">
        <v>2025</v>
      </c>
      <c r="G28" s="466" t="s">
        <v>1016</v>
      </c>
      <c r="H28" s="420">
        <v>350</v>
      </c>
      <c r="I28" s="417">
        <v>175</v>
      </c>
      <c r="J28" s="417"/>
      <c r="K28" s="417"/>
      <c r="L28" s="417"/>
      <c r="M28" s="417"/>
      <c r="N28" s="417"/>
      <c r="O28" s="417"/>
      <c r="P28" s="417"/>
      <c r="Q28" s="417"/>
      <c r="R28" s="417"/>
      <c r="S28" s="417"/>
      <c r="T28" s="417"/>
      <c r="U28" s="417"/>
      <c r="V28" s="417"/>
      <c r="W28" s="417"/>
      <c r="X28" s="417"/>
      <c r="Y28" s="417"/>
      <c r="Z28" s="417"/>
      <c r="AA28" s="417"/>
      <c r="AB28" s="417"/>
      <c r="AC28" s="417"/>
      <c r="AD28" s="417"/>
      <c r="AE28" s="417"/>
      <c r="AF28" s="417"/>
      <c r="AG28" s="420"/>
      <c r="AH28" s="420"/>
      <c r="AI28" s="420"/>
      <c r="AJ28" s="420"/>
      <c r="AK28" s="420"/>
      <c r="AL28" s="420"/>
      <c r="AM28" s="417"/>
      <c r="AN28" s="417"/>
      <c r="AO28" s="417"/>
      <c r="AP28" s="417"/>
      <c r="AQ28" s="420"/>
      <c r="AR28" s="417"/>
      <c r="AS28" s="420"/>
      <c r="AT28" s="420"/>
      <c r="AU28" s="417"/>
      <c r="AV28" s="417"/>
      <c r="AW28" s="417"/>
      <c r="AX28" s="420">
        <f t="shared" si="12"/>
        <v>175</v>
      </c>
      <c r="AY28" s="420"/>
      <c r="AZ28" s="417"/>
      <c r="BA28" s="420">
        <f t="shared" si="13"/>
        <v>175</v>
      </c>
      <c r="BB28" s="420"/>
      <c r="BC28" s="417"/>
      <c r="BD28" s="417"/>
      <c r="BE28" s="417"/>
      <c r="BF28" s="420"/>
      <c r="BG28" s="417">
        <v>175</v>
      </c>
      <c r="BH28" s="424"/>
      <c r="BI28" s="432"/>
      <c r="BJ28" s="432"/>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5"/>
    </row>
    <row r="29" spans="1:101" s="433" customFormat="1" ht="47.25">
      <c r="A29" s="460" t="s">
        <v>45</v>
      </c>
      <c r="B29" s="461" t="s">
        <v>1012</v>
      </c>
      <c r="C29" s="462"/>
      <c r="D29" s="462"/>
      <c r="E29" s="456">
        <v>2024</v>
      </c>
      <c r="F29" s="456">
        <v>2025</v>
      </c>
      <c r="G29" s="466" t="s">
        <v>1014</v>
      </c>
      <c r="H29" s="420">
        <v>455</v>
      </c>
      <c r="I29" s="417">
        <v>228</v>
      </c>
      <c r="J29" s="417"/>
      <c r="K29" s="417"/>
      <c r="L29" s="417"/>
      <c r="M29" s="417"/>
      <c r="N29" s="417"/>
      <c r="O29" s="417"/>
      <c r="P29" s="417"/>
      <c r="Q29" s="417"/>
      <c r="R29" s="417"/>
      <c r="S29" s="417"/>
      <c r="T29" s="417"/>
      <c r="U29" s="417"/>
      <c r="V29" s="417"/>
      <c r="W29" s="417"/>
      <c r="X29" s="417"/>
      <c r="Y29" s="417"/>
      <c r="Z29" s="417"/>
      <c r="AA29" s="417"/>
      <c r="AB29" s="417"/>
      <c r="AC29" s="417"/>
      <c r="AD29" s="417"/>
      <c r="AE29" s="417"/>
      <c r="AF29" s="417"/>
      <c r="AG29" s="420"/>
      <c r="AH29" s="420"/>
      <c r="AI29" s="420"/>
      <c r="AJ29" s="420"/>
      <c r="AK29" s="420"/>
      <c r="AL29" s="420"/>
      <c r="AM29" s="417"/>
      <c r="AN29" s="417"/>
      <c r="AO29" s="417"/>
      <c r="AP29" s="417"/>
      <c r="AQ29" s="420"/>
      <c r="AR29" s="417"/>
      <c r="AS29" s="420"/>
      <c r="AT29" s="420"/>
      <c r="AU29" s="417"/>
      <c r="AV29" s="417"/>
      <c r="AW29" s="417"/>
      <c r="AX29" s="420">
        <f t="shared" si="12"/>
        <v>228</v>
      </c>
      <c r="AY29" s="420"/>
      <c r="AZ29" s="417"/>
      <c r="BA29" s="420">
        <f t="shared" si="13"/>
        <v>228</v>
      </c>
      <c r="BB29" s="420"/>
      <c r="BC29" s="417"/>
      <c r="BD29" s="417"/>
      <c r="BE29" s="417"/>
      <c r="BF29" s="420"/>
      <c r="BG29" s="417">
        <v>228</v>
      </c>
      <c r="BH29" s="424"/>
      <c r="BI29" s="432"/>
      <c r="BJ29" s="432"/>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5"/>
    </row>
    <row r="30" spans="1:101" s="433" customFormat="1" ht="47.25">
      <c r="A30" s="460" t="s">
        <v>46</v>
      </c>
      <c r="B30" s="461" t="s">
        <v>1013</v>
      </c>
      <c r="C30" s="462"/>
      <c r="D30" s="462"/>
      <c r="E30" s="456">
        <v>2024</v>
      </c>
      <c r="F30" s="456">
        <v>2025</v>
      </c>
      <c r="G30" s="466" t="s">
        <v>1017</v>
      </c>
      <c r="H30" s="420">
        <v>403</v>
      </c>
      <c r="I30" s="417">
        <v>201</v>
      </c>
      <c r="J30" s="417"/>
      <c r="K30" s="417"/>
      <c r="L30" s="417"/>
      <c r="M30" s="417"/>
      <c r="N30" s="417"/>
      <c r="O30" s="417"/>
      <c r="P30" s="417"/>
      <c r="Q30" s="417"/>
      <c r="R30" s="417"/>
      <c r="S30" s="417"/>
      <c r="T30" s="417"/>
      <c r="U30" s="417"/>
      <c r="V30" s="417"/>
      <c r="W30" s="417"/>
      <c r="X30" s="417"/>
      <c r="Y30" s="417"/>
      <c r="Z30" s="417"/>
      <c r="AA30" s="417"/>
      <c r="AB30" s="417"/>
      <c r="AC30" s="417"/>
      <c r="AD30" s="417"/>
      <c r="AE30" s="417"/>
      <c r="AF30" s="417"/>
      <c r="AG30" s="420"/>
      <c r="AH30" s="420"/>
      <c r="AI30" s="420"/>
      <c r="AJ30" s="420"/>
      <c r="AK30" s="420"/>
      <c r="AL30" s="420"/>
      <c r="AM30" s="417"/>
      <c r="AN30" s="417"/>
      <c r="AO30" s="417"/>
      <c r="AP30" s="417"/>
      <c r="AQ30" s="420"/>
      <c r="AR30" s="417"/>
      <c r="AS30" s="420"/>
      <c r="AT30" s="420"/>
      <c r="AU30" s="417"/>
      <c r="AV30" s="417"/>
      <c r="AW30" s="417"/>
      <c r="AX30" s="420">
        <f t="shared" si="12"/>
        <v>201</v>
      </c>
      <c r="AY30" s="420"/>
      <c r="AZ30" s="417"/>
      <c r="BA30" s="420">
        <f t="shared" si="13"/>
        <v>201</v>
      </c>
      <c r="BB30" s="420"/>
      <c r="BC30" s="417"/>
      <c r="BD30" s="417"/>
      <c r="BE30" s="417"/>
      <c r="BF30" s="420"/>
      <c r="BG30" s="417">
        <v>201</v>
      </c>
      <c r="BH30" s="424"/>
      <c r="BI30" s="432"/>
      <c r="BJ30" s="432"/>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5"/>
    </row>
    <row r="31" spans="1:101" s="444" customFormat="1">
      <c r="A31" s="497" t="s">
        <v>580</v>
      </c>
      <c r="B31" s="498" t="s">
        <v>1063</v>
      </c>
      <c r="C31" s="438"/>
      <c r="D31" s="438"/>
      <c r="E31" s="439"/>
      <c r="F31" s="439"/>
      <c r="G31" s="499"/>
      <c r="H31" s="419">
        <f>H32+H50+H56</f>
        <v>44136.603000000003</v>
      </c>
      <c r="I31" s="419">
        <f t="shared" ref="I31:BG31" si="16">I32+I50+I56</f>
        <v>0</v>
      </c>
      <c r="J31" s="419">
        <f t="shared" si="16"/>
        <v>0</v>
      </c>
      <c r="K31" s="419">
        <f t="shared" si="16"/>
        <v>0</v>
      </c>
      <c r="L31" s="419">
        <f t="shared" si="16"/>
        <v>0</v>
      </c>
      <c r="M31" s="419">
        <f t="shared" si="16"/>
        <v>0</v>
      </c>
      <c r="N31" s="419">
        <f t="shared" si="16"/>
        <v>0</v>
      </c>
      <c r="O31" s="419">
        <f t="shared" si="16"/>
        <v>0</v>
      </c>
      <c r="P31" s="419">
        <f t="shared" si="16"/>
        <v>0</v>
      </c>
      <c r="Q31" s="419">
        <f t="shared" si="16"/>
        <v>0</v>
      </c>
      <c r="R31" s="419">
        <f t="shared" si="16"/>
        <v>0</v>
      </c>
      <c r="S31" s="419">
        <f t="shared" si="16"/>
        <v>0</v>
      </c>
      <c r="T31" s="419">
        <f t="shared" si="16"/>
        <v>0</v>
      </c>
      <c r="U31" s="419">
        <f t="shared" si="16"/>
        <v>0</v>
      </c>
      <c r="V31" s="419">
        <f t="shared" si="16"/>
        <v>0</v>
      </c>
      <c r="W31" s="419">
        <f t="shared" si="16"/>
        <v>0</v>
      </c>
      <c r="X31" s="419">
        <f t="shared" si="16"/>
        <v>0</v>
      </c>
      <c r="Y31" s="419">
        <f t="shared" si="16"/>
        <v>0</v>
      </c>
      <c r="Z31" s="419">
        <f t="shared" si="16"/>
        <v>0</v>
      </c>
      <c r="AA31" s="419">
        <f t="shared" si="16"/>
        <v>0</v>
      </c>
      <c r="AB31" s="419">
        <f t="shared" si="16"/>
        <v>0</v>
      </c>
      <c r="AC31" s="419">
        <f t="shared" si="16"/>
        <v>0</v>
      </c>
      <c r="AD31" s="419">
        <f t="shared" si="16"/>
        <v>0</v>
      </c>
      <c r="AE31" s="419">
        <f t="shared" si="16"/>
        <v>0</v>
      </c>
      <c r="AF31" s="419">
        <f t="shared" si="16"/>
        <v>0</v>
      </c>
      <c r="AG31" s="419">
        <f t="shared" si="16"/>
        <v>0</v>
      </c>
      <c r="AH31" s="419">
        <f t="shared" si="16"/>
        <v>0</v>
      </c>
      <c r="AI31" s="419">
        <f t="shared" si="16"/>
        <v>0</v>
      </c>
      <c r="AJ31" s="419">
        <f t="shared" si="16"/>
        <v>0</v>
      </c>
      <c r="AK31" s="419">
        <f t="shared" si="16"/>
        <v>0</v>
      </c>
      <c r="AL31" s="419">
        <f t="shared" si="16"/>
        <v>0</v>
      </c>
      <c r="AM31" s="419">
        <f t="shared" si="16"/>
        <v>0</v>
      </c>
      <c r="AN31" s="419">
        <f t="shared" si="16"/>
        <v>0</v>
      </c>
      <c r="AO31" s="419">
        <f t="shared" si="16"/>
        <v>0</v>
      </c>
      <c r="AP31" s="419">
        <f t="shared" si="16"/>
        <v>0</v>
      </c>
      <c r="AQ31" s="419">
        <f t="shared" si="16"/>
        <v>0</v>
      </c>
      <c r="AR31" s="419">
        <f t="shared" si="16"/>
        <v>0</v>
      </c>
      <c r="AS31" s="419">
        <f t="shared" si="16"/>
        <v>0</v>
      </c>
      <c r="AT31" s="419">
        <f t="shared" si="16"/>
        <v>0</v>
      </c>
      <c r="AU31" s="419">
        <f t="shared" si="16"/>
        <v>0</v>
      </c>
      <c r="AV31" s="419">
        <f t="shared" si="16"/>
        <v>0</v>
      </c>
      <c r="AW31" s="419">
        <f t="shared" si="16"/>
        <v>0</v>
      </c>
      <c r="AX31" s="419">
        <f t="shared" si="16"/>
        <v>31397</v>
      </c>
      <c r="AY31" s="419">
        <f t="shared" si="16"/>
        <v>0</v>
      </c>
      <c r="AZ31" s="419">
        <f t="shared" si="16"/>
        <v>0</v>
      </c>
      <c r="BA31" s="419">
        <f t="shared" si="16"/>
        <v>0</v>
      </c>
      <c r="BB31" s="419" t="e">
        <f t="shared" si="16"/>
        <v>#REF!</v>
      </c>
      <c r="BC31" s="419" t="e">
        <f t="shared" si="16"/>
        <v>#REF!</v>
      </c>
      <c r="BD31" s="419" t="e">
        <f t="shared" si="16"/>
        <v>#REF!</v>
      </c>
      <c r="BE31" s="419">
        <f t="shared" si="16"/>
        <v>31397</v>
      </c>
      <c r="BF31" s="419">
        <f t="shared" si="16"/>
        <v>0</v>
      </c>
      <c r="BG31" s="419">
        <f t="shared" si="16"/>
        <v>31397</v>
      </c>
      <c r="BH31" s="419"/>
      <c r="BI31" s="440"/>
      <c r="BJ31" s="440"/>
      <c r="BK31" s="458"/>
      <c r="BL31" s="458"/>
      <c r="BM31" s="458"/>
      <c r="BN31" s="458"/>
      <c r="BO31" s="458"/>
      <c r="BP31" s="458"/>
      <c r="BQ31" s="458"/>
      <c r="BR31" s="458"/>
      <c r="BS31" s="458"/>
      <c r="BT31" s="458"/>
      <c r="BU31" s="458"/>
      <c r="BV31" s="458"/>
      <c r="BW31" s="458"/>
      <c r="BX31" s="458"/>
      <c r="BY31" s="458"/>
      <c r="BZ31" s="458"/>
      <c r="CA31" s="458"/>
      <c r="CB31" s="458"/>
      <c r="CC31" s="458"/>
      <c r="CD31" s="458"/>
      <c r="CE31" s="458"/>
      <c r="CF31" s="458"/>
      <c r="CG31" s="458"/>
      <c r="CH31" s="458"/>
      <c r="CI31" s="458"/>
      <c r="CJ31" s="458"/>
      <c r="CK31" s="458"/>
      <c r="CL31" s="458"/>
      <c r="CM31" s="458"/>
      <c r="CN31" s="458"/>
      <c r="CO31" s="458"/>
      <c r="CP31" s="458"/>
      <c r="CQ31" s="458"/>
      <c r="CR31" s="458"/>
      <c r="CS31" s="458"/>
      <c r="CT31" s="458"/>
      <c r="CU31" s="458"/>
      <c r="CV31" s="458"/>
      <c r="CW31" s="459"/>
    </row>
    <row r="32" spans="1:101" s="443" customFormat="1" ht="25.5" customHeight="1">
      <c r="A32" s="436" t="s">
        <v>19</v>
      </c>
      <c r="B32" s="447" t="s">
        <v>1028</v>
      </c>
      <c r="C32" s="448"/>
      <c r="D32" s="449"/>
      <c r="E32" s="450"/>
      <c r="F32" s="450"/>
      <c r="G32" s="448"/>
      <c r="H32" s="416">
        <f>H33+H39</f>
        <v>37736.603000000003</v>
      </c>
      <c r="I32" s="416">
        <f t="shared" ref="I32:BG32" si="17">I33+I39</f>
        <v>0</v>
      </c>
      <c r="J32" s="416">
        <f t="shared" si="17"/>
        <v>0</v>
      </c>
      <c r="K32" s="416">
        <f t="shared" si="17"/>
        <v>0</v>
      </c>
      <c r="L32" s="416">
        <f t="shared" si="17"/>
        <v>0</v>
      </c>
      <c r="M32" s="416">
        <f t="shared" si="17"/>
        <v>0</v>
      </c>
      <c r="N32" s="416">
        <f t="shared" si="17"/>
        <v>0</v>
      </c>
      <c r="O32" s="416">
        <f t="shared" si="17"/>
        <v>0</v>
      </c>
      <c r="P32" s="416">
        <f t="shared" si="17"/>
        <v>0</v>
      </c>
      <c r="Q32" s="416">
        <f t="shared" si="17"/>
        <v>0</v>
      </c>
      <c r="R32" s="416">
        <f t="shared" si="17"/>
        <v>0</v>
      </c>
      <c r="S32" s="416">
        <f t="shared" si="17"/>
        <v>0</v>
      </c>
      <c r="T32" s="416">
        <f t="shared" si="17"/>
        <v>0</v>
      </c>
      <c r="U32" s="416">
        <f t="shared" si="17"/>
        <v>0</v>
      </c>
      <c r="V32" s="416">
        <f t="shared" si="17"/>
        <v>0</v>
      </c>
      <c r="W32" s="416">
        <f t="shared" si="17"/>
        <v>0</v>
      </c>
      <c r="X32" s="416">
        <f t="shared" si="17"/>
        <v>0</v>
      </c>
      <c r="Y32" s="416">
        <f t="shared" si="17"/>
        <v>0</v>
      </c>
      <c r="Z32" s="416">
        <f t="shared" si="17"/>
        <v>0</v>
      </c>
      <c r="AA32" s="416">
        <f t="shared" si="17"/>
        <v>0</v>
      </c>
      <c r="AB32" s="416">
        <f t="shared" si="17"/>
        <v>0</v>
      </c>
      <c r="AC32" s="416">
        <f t="shared" si="17"/>
        <v>0</v>
      </c>
      <c r="AD32" s="416">
        <f t="shared" si="17"/>
        <v>0</v>
      </c>
      <c r="AE32" s="416">
        <f t="shared" si="17"/>
        <v>0</v>
      </c>
      <c r="AF32" s="416">
        <f t="shared" si="17"/>
        <v>0</v>
      </c>
      <c r="AG32" s="416">
        <f t="shared" si="17"/>
        <v>0</v>
      </c>
      <c r="AH32" s="416">
        <f t="shared" si="17"/>
        <v>0</v>
      </c>
      <c r="AI32" s="416">
        <f t="shared" si="17"/>
        <v>0</v>
      </c>
      <c r="AJ32" s="416">
        <f t="shared" si="17"/>
        <v>0</v>
      </c>
      <c r="AK32" s="416">
        <f t="shared" si="17"/>
        <v>0</v>
      </c>
      <c r="AL32" s="416">
        <f t="shared" si="17"/>
        <v>0</v>
      </c>
      <c r="AM32" s="416">
        <f t="shared" si="17"/>
        <v>0</v>
      </c>
      <c r="AN32" s="416">
        <f t="shared" si="17"/>
        <v>0</v>
      </c>
      <c r="AO32" s="416">
        <f t="shared" si="17"/>
        <v>0</v>
      </c>
      <c r="AP32" s="416">
        <f t="shared" si="17"/>
        <v>0</v>
      </c>
      <c r="AQ32" s="416">
        <f t="shared" si="17"/>
        <v>0</v>
      </c>
      <c r="AR32" s="416">
        <f t="shared" si="17"/>
        <v>0</v>
      </c>
      <c r="AS32" s="416">
        <f t="shared" si="17"/>
        <v>0</v>
      </c>
      <c r="AT32" s="416">
        <f t="shared" si="17"/>
        <v>0</v>
      </c>
      <c r="AU32" s="416">
        <f t="shared" si="17"/>
        <v>0</v>
      </c>
      <c r="AV32" s="416">
        <f t="shared" si="17"/>
        <v>0</v>
      </c>
      <c r="AW32" s="416">
        <f t="shared" si="17"/>
        <v>0</v>
      </c>
      <c r="AX32" s="416">
        <f t="shared" si="17"/>
        <v>26851</v>
      </c>
      <c r="AY32" s="416">
        <f t="shared" si="17"/>
        <v>0</v>
      </c>
      <c r="AZ32" s="416">
        <f t="shared" si="17"/>
        <v>0</v>
      </c>
      <c r="BA32" s="416">
        <f t="shared" si="17"/>
        <v>0</v>
      </c>
      <c r="BB32" s="416" t="e">
        <f t="shared" si="17"/>
        <v>#REF!</v>
      </c>
      <c r="BC32" s="416" t="e">
        <f t="shared" si="17"/>
        <v>#REF!</v>
      </c>
      <c r="BD32" s="416" t="e">
        <f t="shared" si="17"/>
        <v>#REF!</v>
      </c>
      <c r="BE32" s="416">
        <f>BE33+BE39</f>
        <v>26851</v>
      </c>
      <c r="BF32" s="416">
        <f t="shared" si="17"/>
        <v>0</v>
      </c>
      <c r="BG32" s="416">
        <f t="shared" si="17"/>
        <v>26851</v>
      </c>
      <c r="BH32" s="416"/>
      <c r="BI32" s="440"/>
      <c r="BJ32" s="440"/>
      <c r="BK32" s="441"/>
      <c r="BL32" s="441"/>
      <c r="BM32" s="441"/>
      <c r="BN32" s="441"/>
      <c r="BO32" s="441"/>
      <c r="BP32" s="441"/>
      <c r="BQ32" s="441"/>
      <c r="BR32" s="441"/>
      <c r="BS32" s="441"/>
      <c r="BT32" s="441"/>
      <c r="BU32" s="441"/>
      <c r="BV32" s="441"/>
      <c r="BW32" s="441"/>
      <c r="BX32" s="441"/>
      <c r="BY32" s="441"/>
      <c r="BZ32" s="441"/>
      <c r="CA32" s="441"/>
      <c r="CB32" s="441"/>
      <c r="CC32" s="441"/>
      <c r="CD32" s="441"/>
      <c r="CE32" s="441"/>
      <c r="CF32" s="441"/>
      <c r="CG32" s="441"/>
      <c r="CH32" s="441"/>
      <c r="CI32" s="441"/>
      <c r="CJ32" s="441"/>
      <c r="CK32" s="441"/>
      <c r="CL32" s="441"/>
      <c r="CM32" s="441"/>
      <c r="CN32" s="441"/>
      <c r="CO32" s="441"/>
      <c r="CP32" s="441"/>
      <c r="CQ32" s="441"/>
      <c r="CR32" s="441"/>
      <c r="CS32" s="441"/>
      <c r="CT32" s="441"/>
      <c r="CU32" s="441"/>
      <c r="CV32" s="441"/>
      <c r="CW32" s="442"/>
    </row>
    <row r="33" spans="1:101" s="443" customFormat="1" ht="27.75" customHeight="1">
      <c r="A33" s="467" t="s">
        <v>507</v>
      </c>
      <c r="B33" s="447" t="s">
        <v>1048</v>
      </c>
      <c r="C33" s="448"/>
      <c r="D33" s="449"/>
      <c r="E33" s="450"/>
      <c r="F33" s="450"/>
      <c r="G33" s="448"/>
      <c r="H33" s="416">
        <f>SUM(H34:H38)</f>
        <v>12506.602999999999</v>
      </c>
      <c r="I33" s="416">
        <f t="shared" ref="I33:BA33" si="18">SUM(I34:I38)</f>
        <v>0</v>
      </c>
      <c r="J33" s="416">
        <f t="shared" si="18"/>
        <v>0</v>
      </c>
      <c r="K33" s="416">
        <f t="shared" si="18"/>
        <v>0</v>
      </c>
      <c r="L33" s="416">
        <f t="shared" si="18"/>
        <v>0</v>
      </c>
      <c r="M33" s="416">
        <f t="shared" si="18"/>
        <v>0</v>
      </c>
      <c r="N33" s="416">
        <f t="shared" si="18"/>
        <v>0</v>
      </c>
      <c r="O33" s="416">
        <f t="shared" si="18"/>
        <v>0</v>
      </c>
      <c r="P33" s="416">
        <f t="shared" si="18"/>
        <v>0</v>
      </c>
      <c r="Q33" s="416">
        <f t="shared" si="18"/>
        <v>0</v>
      </c>
      <c r="R33" s="416">
        <f t="shared" si="18"/>
        <v>0</v>
      </c>
      <c r="S33" s="416">
        <f t="shared" si="18"/>
        <v>0</v>
      </c>
      <c r="T33" s="416">
        <f t="shared" si="18"/>
        <v>0</v>
      </c>
      <c r="U33" s="416">
        <f t="shared" si="18"/>
        <v>0</v>
      </c>
      <c r="V33" s="416">
        <f t="shared" si="18"/>
        <v>0</v>
      </c>
      <c r="W33" s="416">
        <f t="shared" si="18"/>
        <v>0</v>
      </c>
      <c r="X33" s="416">
        <f t="shared" si="18"/>
        <v>0</v>
      </c>
      <c r="Y33" s="416">
        <f t="shared" si="18"/>
        <v>0</v>
      </c>
      <c r="Z33" s="416">
        <f t="shared" si="18"/>
        <v>0</v>
      </c>
      <c r="AA33" s="416">
        <f t="shared" si="18"/>
        <v>0</v>
      </c>
      <c r="AB33" s="416">
        <f t="shared" si="18"/>
        <v>0</v>
      </c>
      <c r="AC33" s="416">
        <f t="shared" si="18"/>
        <v>0</v>
      </c>
      <c r="AD33" s="416">
        <f t="shared" si="18"/>
        <v>0</v>
      </c>
      <c r="AE33" s="416">
        <f t="shared" si="18"/>
        <v>0</v>
      </c>
      <c r="AF33" s="416">
        <f t="shared" si="18"/>
        <v>0</v>
      </c>
      <c r="AG33" s="416">
        <f t="shared" si="18"/>
        <v>0</v>
      </c>
      <c r="AH33" s="416">
        <f t="shared" si="18"/>
        <v>0</v>
      </c>
      <c r="AI33" s="416">
        <f t="shared" si="18"/>
        <v>0</v>
      </c>
      <c r="AJ33" s="416">
        <f t="shared" si="18"/>
        <v>0</v>
      </c>
      <c r="AK33" s="416">
        <f t="shared" si="18"/>
        <v>0</v>
      </c>
      <c r="AL33" s="416">
        <f t="shared" si="18"/>
        <v>0</v>
      </c>
      <c r="AM33" s="416">
        <f t="shared" si="18"/>
        <v>0</v>
      </c>
      <c r="AN33" s="416">
        <f t="shared" si="18"/>
        <v>0</v>
      </c>
      <c r="AO33" s="416">
        <f t="shared" si="18"/>
        <v>0</v>
      </c>
      <c r="AP33" s="416">
        <f t="shared" si="18"/>
        <v>0</v>
      </c>
      <c r="AQ33" s="416">
        <f t="shared" si="18"/>
        <v>0</v>
      </c>
      <c r="AR33" s="416">
        <f t="shared" si="18"/>
        <v>0</v>
      </c>
      <c r="AS33" s="416">
        <f t="shared" si="18"/>
        <v>0</v>
      </c>
      <c r="AT33" s="416">
        <f t="shared" si="18"/>
        <v>0</v>
      </c>
      <c r="AU33" s="416">
        <f t="shared" si="18"/>
        <v>0</v>
      </c>
      <c r="AV33" s="416">
        <f t="shared" si="18"/>
        <v>0</v>
      </c>
      <c r="AW33" s="416">
        <f t="shared" si="18"/>
        <v>0</v>
      </c>
      <c r="AX33" s="416">
        <f t="shared" si="18"/>
        <v>2990</v>
      </c>
      <c r="AY33" s="416">
        <f t="shared" si="18"/>
        <v>0</v>
      </c>
      <c r="AZ33" s="416">
        <f t="shared" si="18"/>
        <v>0</v>
      </c>
      <c r="BA33" s="416">
        <f t="shared" si="18"/>
        <v>0</v>
      </c>
      <c r="BB33" s="416" t="e">
        <f>SUM(#REF!)</f>
        <v>#REF!</v>
      </c>
      <c r="BC33" s="416" t="e">
        <f>SUM(#REF!)</f>
        <v>#REF!</v>
      </c>
      <c r="BD33" s="416" t="e">
        <f>SUM(#REF!)</f>
        <v>#REF!</v>
      </c>
      <c r="BE33" s="416">
        <f>SUM(BE34:BE38)</f>
        <v>2990</v>
      </c>
      <c r="BF33" s="416">
        <f t="shared" ref="BF33:BG33" si="19">SUM(BF34:BF38)</f>
        <v>0</v>
      </c>
      <c r="BG33" s="416">
        <f t="shared" si="19"/>
        <v>2990</v>
      </c>
      <c r="BH33" s="435"/>
      <c r="BI33" s="440"/>
      <c r="BJ33" s="440"/>
      <c r="BK33" s="441"/>
      <c r="BL33" s="441"/>
      <c r="BM33" s="441"/>
      <c r="BN33" s="441"/>
      <c r="BO33" s="441"/>
      <c r="BP33" s="441"/>
      <c r="BQ33" s="441"/>
      <c r="BR33" s="441"/>
      <c r="BS33" s="441"/>
      <c r="BT33" s="441"/>
      <c r="BU33" s="441"/>
      <c r="BV33" s="441"/>
      <c r="BW33" s="441"/>
      <c r="BX33" s="441"/>
      <c r="BY33" s="441"/>
      <c r="BZ33" s="441"/>
      <c r="CA33" s="441"/>
      <c r="CB33" s="441"/>
      <c r="CC33" s="441"/>
      <c r="CD33" s="441"/>
      <c r="CE33" s="441"/>
      <c r="CF33" s="441"/>
      <c r="CG33" s="441"/>
      <c r="CH33" s="441"/>
      <c r="CI33" s="441"/>
      <c r="CJ33" s="441"/>
      <c r="CK33" s="441"/>
      <c r="CL33" s="441"/>
      <c r="CM33" s="441"/>
      <c r="CN33" s="441"/>
      <c r="CO33" s="441"/>
      <c r="CP33" s="441"/>
      <c r="CQ33" s="441"/>
      <c r="CR33" s="441"/>
      <c r="CS33" s="441"/>
      <c r="CT33" s="441"/>
      <c r="CU33" s="441"/>
      <c r="CV33" s="441"/>
      <c r="CW33" s="442"/>
    </row>
    <row r="34" spans="1:101" s="443" customFormat="1" ht="38.450000000000003" customHeight="1">
      <c r="A34" s="467">
        <v>1</v>
      </c>
      <c r="B34" s="461" t="s">
        <v>1030</v>
      </c>
      <c r="C34" s="448"/>
      <c r="D34" s="449"/>
      <c r="E34" s="450"/>
      <c r="F34" s="450"/>
      <c r="G34" s="468" t="s">
        <v>1053</v>
      </c>
      <c r="H34" s="469">
        <v>5741.6030000000001</v>
      </c>
      <c r="I34" s="416"/>
      <c r="J34" s="416"/>
      <c r="K34" s="416"/>
      <c r="L34" s="416"/>
      <c r="M34" s="416"/>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6"/>
      <c r="AK34" s="416"/>
      <c r="AL34" s="416"/>
      <c r="AM34" s="416"/>
      <c r="AN34" s="416"/>
      <c r="AO34" s="416"/>
      <c r="AP34" s="416"/>
      <c r="AQ34" s="416"/>
      <c r="AR34" s="416"/>
      <c r="AS34" s="416"/>
      <c r="AT34" s="416"/>
      <c r="AU34" s="416"/>
      <c r="AV34" s="416"/>
      <c r="AW34" s="416"/>
      <c r="AX34" s="417">
        <f>BE34</f>
        <v>934</v>
      </c>
      <c r="AY34" s="416"/>
      <c r="AZ34" s="416"/>
      <c r="BA34" s="416"/>
      <c r="BB34" s="416"/>
      <c r="BC34" s="416"/>
      <c r="BD34" s="416"/>
      <c r="BE34" s="472">
        <v>934</v>
      </c>
      <c r="BF34" s="417"/>
      <c r="BG34" s="417">
        <f>BE34</f>
        <v>934</v>
      </c>
      <c r="BH34" s="435"/>
      <c r="BI34" s="440"/>
      <c r="BJ34" s="440"/>
      <c r="BK34" s="441"/>
      <c r="BL34" s="441"/>
      <c r="BM34" s="441"/>
      <c r="BN34" s="441"/>
      <c r="BO34" s="441"/>
      <c r="BP34" s="441"/>
      <c r="BQ34" s="441"/>
      <c r="BR34" s="441"/>
      <c r="BS34" s="441"/>
      <c r="BT34" s="441"/>
      <c r="BU34" s="441"/>
      <c r="BV34" s="441"/>
      <c r="BW34" s="441"/>
      <c r="BX34" s="441"/>
      <c r="BY34" s="441"/>
      <c r="BZ34" s="441"/>
      <c r="CA34" s="441"/>
      <c r="CB34" s="441"/>
      <c r="CC34" s="441"/>
      <c r="CD34" s="441"/>
      <c r="CE34" s="441"/>
      <c r="CF34" s="441"/>
      <c r="CG34" s="441"/>
      <c r="CH34" s="441"/>
      <c r="CI34" s="441"/>
      <c r="CJ34" s="441"/>
      <c r="CK34" s="441"/>
      <c r="CL34" s="441"/>
      <c r="CM34" s="441"/>
      <c r="CN34" s="441"/>
      <c r="CO34" s="441"/>
      <c r="CP34" s="441"/>
      <c r="CQ34" s="441"/>
      <c r="CR34" s="441"/>
      <c r="CS34" s="441"/>
      <c r="CT34" s="441"/>
      <c r="CU34" s="441"/>
      <c r="CV34" s="441"/>
      <c r="CW34" s="442"/>
    </row>
    <row r="35" spans="1:101" s="443" customFormat="1" ht="37.5" customHeight="1">
      <c r="A35" s="467">
        <v>2</v>
      </c>
      <c r="B35" s="461" t="s">
        <v>1031</v>
      </c>
      <c r="C35" s="448"/>
      <c r="D35" s="449"/>
      <c r="E35" s="450"/>
      <c r="F35" s="450"/>
      <c r="G35" s="468" t="s">
        <v>1054</v>
      </c>
      <c r="H35" s="469">
        <v>1965</v>
      </c>
      <c r="I35" s="416"/>
      <c r="J35" s="416"/>
      <c r="K35" s="416"/>
      <c r="L35" s="416"/>
      <c r="M35" s="416"/>
      <c r="N35" s="416"/>
      <c r="O35" s="416"/>
      <c r="P35" s="416"/>
      <c r="Q35" s="416"/>
      <c r="R35" s="416"/>
      <c r="S35" s="416"/>
      <c r="T35" s="416"/>
      <c r="U35" s="416"/>
      <c r="V35" s="416"/>
      <c r="W35" s="416"/>
      <c r="X35" s="416"/>
      <c r="Y35" s="416"/>
      <c r="Z35" s="416"/>
      <c r="AA35" s="416"/>
      <c r="AB35" s="416"/>
      <c r="AC35" s="416"/>
      <c r="AD35" s="416"/>
      <c r="AE35" s="416"/>
      <c r="AF35" s="416"/>
      <c r="AG35" s="416"/>
      <c r="AH35" s="416"/>
      <c r="AI35" s="416"/>
      <c r="AJ35" s="416"/>
      <c r="AK35" s="416"/>
      <c r="AL35" s="416"/>
      <c r="AM35" s="416"/>
      <c r="AN35" s="416"/>
      <c r="AO35" s="416"/>
      <c r="AP35" s="416"/>
      <c r="AQ35" s="416"/>
      <c r="AR35" s="416"/>
      <c r="AS35" s="416"/>
      <c r="AT35" s="416"/>
      <c r="AU35" s="416"/>
      <c r="AV35" s="416"/>
      <c r="AW35" s="416"/>
      <c r="AX35" s="417">
        <f t="shared" ref="AX35:AX38" si="20">BE35</f>
        <v>806</v>
      </c>
      <c r="AY35" s="416"/>
      <c r="AZ35" s="416"/>
      <c r="BA35" s="416"/>
      <c r="BB35" s="416"/>
      <c r="BC35" s="416"/>
      <c r="BD35" s="416"/>
      <c r="BE35" s="472">
        <v>806</v>
      </c>
      <c r="BF35" s="417"/>
      <c r="BG35" s="417">
        <f t="shared" ref="BG35:BG38" si="21">BE35</f>
        <v>806</v>
      </c>
      <c r="BH35" s="435"/>
      <c r="BI35" s="440"/>
      <c r="BJ35" s="440"/>
      <c r="BK35" s="441"/>
      <c r="BL35" s="441"/>
      <c r="BM35" s="441"/>
      <c r="BN35" s="441"/>
      <c r="BO35" s="441"/>
      <c r="BP35" s="441"/>
      <c r="BQ35" s="441"/>
      <c r="BR35" s="441"/>
      <c r="BS35" s="441"/>
      <c r="BT35" s="441"/>
      <c r="BU35" s="441"/>
      <c r="BV35" s="441"/>
      <c r="BW35" s="441"/>
      <c r="BX35" s="441"/>
      <c r="BY35" s="441"/>
      <c r="BZ35" s="441"/>
      <c r="CA35" s="441"/>
      <c r="CB35" s="441"/>
      <c r="CC35" s="441"/>
      <c r="CD35" s="441"/>
      <c r="CE35" s="441"/>
      <c r="CF35" s="441"/>
      <c r="CG35" s="441"/>
      <c r="CH35" s="441"/>
      <c r="CI35" s="441"/>
      <c r="CJ35" s="441"/>
      <c r="CK35" s="441"/>
      <c r="CL35" s="441"/>
      <c r="CM35" s="441"/>
      <c r="CN35" s="441"/>
      <c r="CO35" s="441"/>
      <c r="CP35" s="441"/>
      <c r="CQ35" s="441"/>
      <c r="CR35" s="441"/>
      <c r="CS35" s="441"/>
      <c r="CT35" s="441"/>
      <c r="CU35" s="441"/>
      <c r="CV35" s="441"/>
      <c r="CW35" s="442"/>
    </row>
    <row r="36" spans="1:101" s="443" customFormat="1" ht="39.6" customHeight="1">
      <c r="A36" s="467">
        <v>3</v>
      </c>
      <c r="B36" s="461" t="s">
        <v>1032</v>
      </c>
      <c r="C36" s="448"/>
      <c r="D36" s="449"/>
      <c r="E36" s="450"/>
      <c r="F36" s="450"/>
      <c r="G36" s="468" t="s">
        <v>1055</v>
      </c>
      <c r="H36" s="469">
        <v>2600</v>
      </c>
      <c r="I36" s="416"/>
      <c r="J36" s="416"/>
      <c r="K36" s="416"/>
      <c r="L36" s="416"/>
      <c r="M36" s="416"/>
      <c r="N36" s="416"/>
      <c r="O36" s="416"/>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c r="AM36" s="416"/>
      <c r="AN36" s="416"/>
      <c r="AO36" s="416"/>
      <c r="AP36" s="416"/>
      <c r="AQ36" s="416"/>
      <c r="AR36" s="416"/>
      <c r="AS36" s="416"/>
      <c r="AT36" s="416"/>
      <c r="AU36" s="416"/>
      <c r="AV36" s="416"/>
      <c r="AW36" s="416"/>
      <c r="AX36" s="417">
        <f t="shared" si="20"/>
        <v>900</v>
      </c>
      <c r="AY36" s="416"/>
      <c r="AZ36" s="416"/>
      <c r="BA36" s="416"/>
      <c r="BB36" s="416"/>
      <c r="BC36" s="416"/>
      <c r="BD36" s="416"/>
      <c r="BE36" s="472">
        <v>900</v>
      </c>
      <c r="BF36" s="417"/>
      <c r="BG36" s="417">
        <f t="shared" si="21"/>
        <v>900</v>
      </c>
      <c r="BH36" s="435"/>
      <c r="BI36" s="440"/>
      <c r="BJ36" s="440"/>
      <c r="BK36" s="441"/>
      <c r="BL36" s="441"/>
      <c r="BM36" s="441"/>
      <c r="BN36" s="441"/>
      <c r="BO36" s="441"/>
      <c r="BP36" s="441"/>
      <c r="BQ36" s="441"/>
      <c r="BR36" s="441"/>
      <c r="BS36" s="441"/>
      <c r="BT36" s="441"/>
      <c r="BU36" s="441"/>
      <c r="BV36" s="441"/>
      <c r="BW36" s="441"/>
      <c r="BX36" s="441"/>
      <c r="BY36" s="441"/>
      <c r="BZ36" s="441"/>
      <c r="CA36" s="441"/>
      <c r="CB36" s="441"/>
      <c r="CC36" s="441"/>
      <c r="CD36" s="441"/>
      <c r="CE36" s="441"/>
      <c r="CF36" s="441"/>
      <c r="CG36" s="441"/>
      <c r="CH36" s="441"/>
      <c r="CI36" s="441"/>
      <c r="CJ36" s="441"/>
      <c r="CK36" s="441"/>
      <c r="CL36" s="441"/>
      <c r="CM36" s="441"/>
      <c r="CN36" s="441"/>
      <c r="CO36" s="441"/>
      <c r="CP36" s="441"/>
      <c r="CQ36" s="441"/>
      <c r="CR36" s="441"/>
      <c r="CS36" s="441"/>
      <c r="CT36" s="441"/>
      <c r="CU36" s="441"/>
      <c r="CV36" s="441"/>
      <c r="CW36" s="442"/>
    </row>
    <row r="37" spans="1:101" s="443" customFormat="1" ht="36" customHeight="1">
      <c r="A37" s="467">
        <v>4</v>
      </c>
      <c r="B37" s="461" t="s">
        <v>1033</v>
      </c>
      <c r="C37" s="448"/>
      <c r="D37" s="449"/>
      <c r="E37" s="450"/>
      <c r="F37" s="450"/>
      <c r="G37" s="468" t="s">
        <v>1056</v>
      </c>
      <c r="H37" s="469">
        <v>1000</v>
      </c>
      <c r="I37" s="416"/>
      <c r="J37" s="416"/>
      <c r="K37" s="416"/>
      <c r="L37" s="416"/>
      <c r="M37" s="416"/>
      <c r="N37" s="416"/>
      <c r="O37" s="416"/>
      <c r="P37" s="416"/>
      <c r="Q37" s="416"/>
      <c r="R37" s="416"/>
      <c r="S37" s="416"/>
      <c r="T37" s="416"/>
      <c r="U37" s="416"/>
      <c r="V37" s="416"/>
      <c r="W37" s="416"/>
      <c r="X37" s="416"/>
      <c r="Y37" s="416"/>
      <c r="Z37" s="416"/>
      <c r="AA37" s="416"/>
      <c r="AB37" s="416"/>
      <c r="AC37" s="416"/>
      <c r="AD37" s="416"/>
      <c r="AE37" s="416"/>
      <c r="AF37" s="416"/>
      <c r="AG37" s="416"/>
      <c r="AH37" s="416"/>
      <c r="AI37" s="416"/>
      <c r="AJ37" s="416"/>
      <c r="AK37" s="416"/>
      <c r="AL37" s="416"/>
      <c r="AM37" s="416"/>
      <c r="AN37" s="416"/>
      <c r="AO37" s="416"/>
      <c r="AP37" s="416"/>
      <c r="AQ37" s="416"/>
      <c r="AR37" s="416"/>
      <c r="AS37" s="416"/>
      <c r="AT37" s="416"/>
      <c r="AU37" s="416"/>
      <c r="AV37" s="416"/>
      <c r="AW37" s="416"/>
      <c r="AX37" s="417">
        <f t="shared" si="20"/>
        <v>150</v>
      </c>
      <c r="AY37" s="416"/>
      <c r="AZ37" s="416"/>
      <c r="BA37" s="416"/>
      <c r="BB37" s="416"/>
      <c r="BC37" s="416"/>
      <c r="BD37" s="416"/>
      <c r="BE37" s="472">
        <v>150</v>
      </c>
      <c r="BF37" s="417"/>
      <c r="BG37" s="417">
        <f t="shared" si="21"/>
        <v>150</v>
      </c>
      <c r="BH37" s="435"/>
      <c r="BI37" s="440"/>
      <c r="BJ37" s="440"/>
      <c r="BK37" s="441"/>
      <c r="BL37" s="441"/>
      <c r="BM37" s="441"/>
      <c r="BN37" s="441"/>
      <c r="BO37" s="441"/>
      <c r="BP37" s="441"/>
      <c r="BQ37" s="441"/>
      <c r="BR37" s="441"/>
      <c r="BS37" s="441"/>
      <c r="BT37" s="441"/>
      <c r="BU37" s="441"/>
      <c r="BV37" s="441"/>
      <c r="BW37" s="441"/>
      <c r="BX37" s="441"/>
      <c r="BY37" s="441"/>
      <c r="BZ37" s="441"/>
      <c r="CA37" s="441"/>
      <c r="CB37" s="441"/>
      <c r="CC37" s="441"/>
      <c r="CD37" s="441"/>
      <c r="CE37" s="441"/>
      <c r="CF37" s="441"/>
      <c r="CG37" s="441"/>
      <c r="CH37" s="441"/>
      <c r="CI37" s="441"/>
      <c r="CJ37" s="441"/>
      <c r="CK37" s="441"/>
      <c r="CL37" s="441"/>
      <c r="CM37" s="441"/>
      <c r="CN37" s="441"/>
      <c r="CO37" s="441"/>
      <c r="CP37" s="441"/>
      <c r="CQ37" s="441"/>
      <c r="CR37" s="441"/>
      <c r="CS37" s="441"/>
      <c r="CT37" s="441"/>
      <c r="CU37" s="441"/>
      <c r="CV37" s="441"/>
      <c r="CW37" s="442"/>
    </row>
    <row r="38" spans="1:101" s="443" customFormat="1" ht="31.5" customHeight="1">
      <c r="A38" s="467">
        <v>5</v>
      </c>
      <c r="B38" s="461" t="s">
        <v>1034</v>
      </c>
      <c r="C38" s="448"/>
      <c r="D38" s="449"/>
      <c r="E38" s="450"/>
      <c r="F38" s="450"/>
      <c r="G38" s="468" t="s">
        <v>1057</v>
      </c>
      <c r="H38" s="470">
        <v>1200</v>
      </c>
      <c r="I38" s="416"/>
      <c r="J38" s="416"/>
      <c r="K38" s="416"/>
      <c r="L38" s="416"/>
      <c r="M38" s="416"/>
      <c r="N38" s="416"/>
      <c r="O38" s="416"/>
      <c r="P38" s="416"/>
      <c r="Q38" s="416"/>
      <c r="R38" s="416"/>
      <c r="S38" s="416"/>
      <c r="T38" s="416"/>
      <c r="U38" s="416"/>
      <c r="V38" s="416"/>
      <c r="W38" s="416"/>
      <c r="X38" s="416"/>
      <c r="Y38" s="416"/>
      <c r="Z38" s="416"/>
      <c r="AA38" s="416"/>
      <c r="AB38" s="416"/>
      <c r="AC38" s="416"/>
      <c r="AD38" s="416"/>
      <c r="AE38" s="416"/>
      <c r="AF38" s="416"/>
      <c r="AG38" s="416"/>
      <c r="AH38" s="416"/>
      <c r="AI38" s="416"/>
      <c r="AJ38" s="416"/>
      <c r="AK38" s="416"/>
      <c r="AL38" s="416"/>
      <c r="AM38" s="416"/>
      <c r="AN38" s="416"/>
      <c r="AO38" s="416"/>
      <c r="AP38" s="416"/>
      <c r="AQ38" s="416"/>
      <c r="AR38" s="416"/>
      <c r="AS38" s="416"/>
      <c r="AT38" s="416"/>
      <c r="AU38" s="416"/>
      <c r="AV38" s="416"/>
      <c r="AW38" s="416"/>
      <c r="AX38" s="417">
        <f t="shared" si="20"/>
        <v>200</v>
      </c>
      <c r="AY38" s="416"/>
      <c r="AZ38" s="416"/>
      <c r="BA38" s="416"/>
      <c r="BB38" s="416"/>
      <c r="BC38" s="416"/>
      <c r="BD38" s="416"/>
      <c r="BE38" s="472">
        <v>200</v>
      </c>
      <c r="BF38" s="417"/>
      <c r="BG38" s="417">
        <f t="shared" si="21"/>
        <v>200</v>
      </c>
      <c r="BH38" s="435"/>
      <c r="BI38" s="440"/>
      <c r="BJ38" s="440"/>
      <c r="BK38" s="441"/>
      <c r="BL38" s="441"/>
      <c r="BM38" s="441"/>
      <c r="BN38" s="441"/>
      <c r="BO38" s="441"/>
      <c r="BP38" s="441"/>
      <c r="BQ38" s="441"/>
      <c r="BR38" s="441"/>
      <c r="BS38" s="441"/>
      <c r="BT38" s="441"/>
      <c r="BU38" s="441"/>
      <c r="BV38" s="441"/>
      <c r="BW38" s="441"/>
      <c r="BX38" s="441"/>
      <c r="BY38" s="441"/>
      <c r="BZ38" s="441"/>
      <c r="CA38" s="441"/>
      <c r="CB38" s="441"/>
      <c r="CC38" s="441"/>
      <c r="CD38" s="441"/>
      <c r="CE38" s="441"/>
      <c r="CF38" s="441"/>
      <c r="CG38" s="441"/>
      <c r="CH38" s="441"/>
      <c r="CI38" s="441"/>
      <c r="CJ38" s="441"/>
      <c r="CK38" s="441"/>
      <c r="CL38" s="441"/>
      <c r="CM38" s="441"/>
      <c r="CN38" s="441"/>
      <c r="CO38" s="441"/>
      <c r="CP38" s="441"/>
      <c r="CQ38" s="441"/>
      <c r="CR38" s="441"/>
      <c r="CS38" s="441"/>
      <c r="CT38" s="441"/>
      <c r="CU38" s="441"/>
      <c r="CV38" s="441"/>
      <c r="CW38" s="442"/>
    </row>
    <row r="39" spans="1:101" s="443" customFormat="1" ht="27.75" customHeight="1">
      <c r="A39" s="435" t="s">
        <v>523</v>
      </c>
      <c r="B39" s="447" t="s">
        <v>1029</v>
      </c>
      <c r="C39" s="448"/>
      <c r="D39" s="449"/>
      <c r="E39" s="450"/>
      <c r="F39" s="450"/>
      <c r="G39" s="448"/>
      <c r="H39" s="416">
        <f>SUM(H40:H49)</f>
        <v>25230</v>
      </c>
      <c r="I39" s="416">
        <f t="shared" ref="I39:BD39" si="22">SUM(I40:I49)</f>
        <v>0</v>
      </c>
      <c r="J39" s="416">
        <f t="shared" si="22"/>
        <v>0</v>
      </c>
      <c r="K39" s="416">
        <f t="shared" si="22"/>
        <v>0</v>
      </c>
      <c r="L39" s="416">
        <f t="shared" si="22"/>
        <v>0</v>
      </c>
      <c r="M39" s="416">
        <f t="shared" si="22"/>
        <v>0</v>
      </c>
      <c r="N39" s="416">
        <f t="shared" si="22"/>
        <v>0</v>
      </c>
      <c r="O39" s="416">
        <f t="shared" si="22"/>
        <v>0</v>
      </c>
      <c r="P39" s="416">
        <f t="shared" si="22"/>
        <v>0</v>
      </c>
      <c r="Q39" s="416">
        <f t="shared" si="22"/>
        <v>0</v>
      </c>
      <c r="R39" s="416">
        <f t="shared" si="22"/>
        <v>0</v>
      </c>
      <c r="S39" s="416">
        <f t="shared" si="22"/>
        <v>0</v>
      </c>
      <c r="T39" s="416">
        <f t="shared" si="22"/>
        <v>0</v>
      </c>
      <c r="U39" s="416">
        <f t="shared" si="22"/>
        <v>0</v>
      </c>
      <c r="V39" s="416">
        <f t="shared" si="22"/>
        <v>0</v>
      </c>
      <c r="W39" s="416">
        <f t="shared" si="22"/>
        <v>0</v>
      </c>
      <c r="X39" s="416">
        <f t="shared" si="22"/>
        <v>0</v>
      </c>
      <c r="Y39" s="416">
        <f t="shared" si="22"/>
        <v>0</v>
      </c>
      <c r="Z39" s="416">
        <f t="shared" si="22"/>
        <v>0</v>
      </c>
      <c r="AA39" s="416">
        <f t="shared" si="22"/>
        <v>0</v>
      </c>
      <c r="AB39" s="416">
        <f t="shared" si="22"/>
        <v>0</v>
      </c>
      <c r="AC39" s="416">
        <f t="shared" si="22"/>
        <v>0</v>
      </c>
      <c r="AD39" s="416">
        <f t="shared" si="22"/>
        <v>0</v>
      </c>
      <c r="AE39" s="416">
        <f t="shared" si="22"/>
        <v>0</v>
      </c>
      <c r="AF39" s="416">
        <f t="shared" si="22"/>
        <v>0</v>
      </c>
      <c r="AG39" s="416">
        <f t="shared" si="22"/>
        <v>0</v>
      </c>
      <c r="AH39" s="416">
        <f t="shared" si="22"/>
        <v>0</v>
      </c>
      <c r="AI39" s="416">
        <f t="shared" si="22"/>
        <v>0</v>
      </c>
      <c r="AJ39" s="416">
        <f t="shared" si="22"/>
        <v>0</v>
      </c>
      <c r="AK39" s="416">
        <f t="shared" si="22"/>
        <v>0</v>
      </c>
      <c r="AL39" s="416">
        <f t="shared" si="22"/>
        <v>0</v>
      </c>
      <c r="AM39" s="416">
        <f t="shared" si="22"/>
        <v>0</v>
      </c>
      <c r="AN39" s="416">
        <f t="shared" si="22"/>
        <v>0</v>
      </c>
      <c r="AO39" s="416">
        <f t="shared" si="22"/>
        <v>0</v>
      </c>
      <c r="AP39" s="416">
        <f t="shared" si="22"/>
        <v>0</v>
      </c>
      <c r="AQ39" s="416">
        <f t="shared" si="22"/>
        <v>0</v>
      </c>
      <c r="AR39" s="416">
        <f t="shared" si="22"/>
        <v>0</v>
      </c>
      <c r="AS39" s="416">
        <f t="shared" si="22"/>
        <v>0</v>
      </c>
      <c r="AT39" s="416">
        <f t="shared" si="22"/>
        <v>0</v>
      </c>
      <c r="AU39" s="416">
        <f t="shared" si="22"/>
        <v>0</v>
      </c>
      <c r="AV39" s="416">
        <f t="shared" si="22"/>
        <v>0</v>
      </c>
      <c r="AW39" s="416">
        <f t="shared" si="22"/>
        <v>0</v>
      </c>
      <c r="AX39" s="416">
        <f t="shared" si="22"/>
        <v>23861</v>
      </c>
      <c r="AY39" s="416">
        <f t="shared" si="22"/>
        <v>0</v>
      </c>
      <c r="AZ39" s="416">
        <f t="shared" si="22"/>
        <v>0</v>
      </c>
      <c r="BA39" s="416">
        <f t="shared" si="22"/>
        <v>0</v>
      </c>
      <c r="BB39" s="416">
        <f t="shared" si="22"/>
        <v>0</v>
      </c>
      <c r="BC39" s="416">
        <f t="shared" si="22"/>
        <v>0</v>
      </c>
      <c r="BD39" s="416">
        <f t="shared" si="22"/>
        <v>0</v>
      </c>
      <c r="BE39" s="416">
        <f>SUM(BE40:BE49)</f>
        <v>23861</v>
      </c>
      <c r="BF39" s="416">
        <f t="shared" ref="BF39:BG39" si="23">SUM(BF40:BF49)</f>
        <v>0</v>
      </c>
      <c r="BG39" s="416">
        <f t="shared" si="23"/>
        <v>23861</v>
      </c>
      <c r="BH39" s="435"/>
      <c r="BI39" s="440"/>
      <c r="BJ39" s="440"/>
      <c r="BK39" s="441"/>
      <c r="BL39" s="441"/>
      <c r="BM39" s="441"/>
      <c r="BN39" s="441"/>
      <c r="BO39" s="441"/>
      <c r="BP39" s="441"/>
      <c r="BQ39" s="441"/>
      <c r="BR39" s="441"/>
      <c r="BS39" s="441"/>
      <c r="BT39" s="441"/>
      <c r="BU39" s="441"/>
      <c r="BV39" s="441"/>
      <c r="BW39" s="441"/>
      <c r="BX39" s="441"/>
      <c r="BY39" s="441"/>
      <c r="BZ39" s="441"/>
      <c r="CA39" s="441"/>
      <c r="CB39" s="441"/>
      <c r="CC39" s="441"/>
      <c r="CD39" s="441"/>
      <c r="CE39" s="441"/>
      <c r="CF39" s="441"/>
      <c r="CG39" s="441"/>
      <c r="CH39" s="441"/>
      <c r="CI39" s="441"/>
      <c r="CJ39" s="441"/>
      <c r="CK39" s="441"/>
      <c r="CL39" s="441"/>
      <c r="CM39" s="441"/>
      <c r="CN39" s="441"/>
      <c r="CO39" s="441"/>
      <c r="CP39" s="441"/>
      <c r="CQ39" s="441"/>
      <c r="CR39" s="441"/>
      <c r="CS39" s="441"/>
      <c r="CT39" s="441"/>
      <c r="CU39" s="441"/>
      <c r="CV39" s="441"/>
      <c r="CW39" s="442"/>
    </row>
    <row r="40" spans="1:101" s="443" customFormat="1" ht="27.75" customHeight="1">
      <c r="A40" s="500" t="s">
        <v>1035</v>
      </c>
      <c r="B40" s="461" t="s">
        <v>1036</v>
      </c>
      <c r="C40" s="448"/>
      <c r="D40" s="449"/>
      <c r="E40" s="471">
        <v>2025</v>
      </c>
      <c r="F40" s="471">
        <v>2025</v>
      </c>
      <c r="G40" s="454"/>
      <c r="H40" s="472">
        <v>3600</v>
      </c>
      <c r="I40" s="417"/>
      <c r="J40" s="417"/>
      <c r="K40" s="417"/>
      <c r="L40" s="417"/>
      <c r="M40" s="417"/>
      <c r="N40" s="417"/>
      <c r="O40" s="417"/>
      <c r="P40" s="417"/>
      <c r="Q40" s="417"/>
      <c r="R40" s="417"/>
      <c r="S40" s="417"/>
      <c r="T40" s="417"/>
      <c r="U40" s="417"/>
      <c r="V40" s="417"/>
      <c r="W40" s="417"/>
      <c r="X40" s="417"/>
      <c r="Y40" s="417"/>
      <c r="Z40" s="417"/>
      <c r="AA40" s="417"/>
      <c r="AB40" s="417"/>
      <c r="AC40" s="417"/>
      <c r="AD40" s="417"/>
      <c r="AE40" s="417"/>
      <c r="AF40" s="417"/>
      <c r="AG40" s="417"/>
      <c r="AH40" s="417"/>
      <c r="AI40" s="417"/>
      <c r="AJ40" s="417"/>
      <c r="AK40" s="417"/>
      <c r="AL40" s="417"/>
      <c r="AM40" s="417"/>
      <c r="AN40" s="417"/>
      <c r="AO40" s="417"/>
      <c r="AP40" s="417"/>
      <c r="AQ40" s="417"/>
      <c r="AR40" s="417"/>
      <c r="AS40" s="417"/>
      <c r="AT40" s="417"/>
      <c r="AU40" s="417"/>
      <c r="AV40" s="417"/>
      <c r="AW40" s="417"/>
      <c r="AX40" s="417">
        <f>BE40</f>
        <v>3420</v>
      </c>
      <c r="AY40" s="417"/>
      <c r="AZ40" s="417"/>
      <c r="BA40" s="417"/>
      <c r="BB40" s="417"/>
      <c r="BC40" s="417"/>
      <c r="BD40" s="417"/>
      <c r="BE40" s="472">
        <v>3420</v>
      </c>
      <c r="BF40" s="417"/>
      <c r="BG40" s="417">
        <f>BE40</f>
        <v>3420</v>
      </c>
      <c r="BH40" s="467"/>
      <c r="BI40" s="440"/>
      <c r="BJ40" s="440"/>
      <c r="BK40" s="441"/>
      <c r="BL40" s="441"/>
      <c r="BM40" s="441"/>
      <c r="BN40" s="441"/>
      <c r="BO40" s="441"/>
      <c r="BP40" s="441"/>
      <c r="BQ40" s="441"/>
      <c r="BR40" s="441"/>
      <c r="BS40" s="441"/>
      <c r="BT40" s="441"/>
      <c r="BU40" s="441"/>
      <c r="BV40" s="441"/>
      <c r="BW40" s="441"/>
      <c r="BX40" s="441"/>
      <c r="BY40" s="441"/>
      <c r="BZ40" s="441"/>
      <c r="CA40" s="441"/>
      <c r="CB40" s="441"/>
      <c r="CC40" s="441"/>
      <c r="CD40" s="441"/>
      <c r="CE40" s="441"/>
      <c r="CF40" s="441"/>
      <c r="CG40" s="441"/>
      <c r="CH40" s="441"/>
      <c r="CI40" s="441"/>
      <c r="CJ40" s="441"/>
      <c r="CK40" s="441"/>
      <c r="CL40" s="441"/>
      <c r="CM40" s="441"/>
      <c r="CN40" s="441"/>
      <c r="CO40" s="441"/>
      <c r="CP40" s="441"/>
      <c r="CQ40" s="441"/>
      <c r="CR40" s="441"/>
      <c r="CS40" s="441"/>
      <c r="CT40" s="441"/>
      <c r="CU40" s="441"/>
      <c r="CV40" s="441"/>
      <c r="CW40" s="442"/>
    </row>
    <row r="41" spans="1:101" s="443" customFormat="1" ht="27.75" customHeight="1">
      <c r="A41" s="500" t="s">
        <v>1037</v>
      </c>
      <c r="B41" s="461" t="s">
        <v>1038</v>
      </c>
      <c r="C41" s="448"/>
      <c r="D41" s="449"/>
      <c r="E41" s="471">
        <v>2025</v>
      </c>
      <c r="F41" s="471">
        <v>2025</v>
      </c>
      <c r="G41" s="454"/>
      <c r="H41" s="472">
        <v>2640</v>
      </c>
      <c r="I41" s="417"/>
      <c r="J41" s="417"/>
      <c r="K41" s="417"/>
      <c r="L41" s="417"/>
      <c r="M41" s="417"/>
      <c r="N41" s="417"/>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7"/>
      <c r="AL41" s="417"/>
      <c r="AM41" s="417"/>
      <c r="AN41" s="417"/>
      <c r="AO41" s="417"/>
      <c r="AP41" s="417"/>
      <c r="AQ41" s="417"/>
      <c r="AR41" s="417"/>
      <c r="AS41" s="417"/>
      <c r="AT41" s="417"/>
      <c r="AU41" s="417"/>
      <c r="AV41" s="417"/>
      <c r="AW41" s="417"/>
      <c r="AX41" s="417">
        <f t="shared" ref="AX41:AX49" si="24">BE41</f>
        <v>2508</v>
      </c>
      <c r="AY41" s="417"/>
      <c r="AZ41" s="417"/>
      <c r="BA41" s="417"/>
      <c r="BB41" s="417"/>
      <c r="BC41" s="417"/>
      <c r="BD41" s="417"/>
      <c r="BE41" s="472">
        <v>2508</v>
      </c>
      <c r="BF41" s="417"/>
      <c r="BG41" s="417">
        <f t="shared" ref="BG41:BG49" si="25">BE41</f>
        <v>2508</v>
      </c>
      <c r="BH41" s="467"/>
      <c r="BI41" s="440"/>
      <c r="BJ41" s="440"/>
      <c r="BK41" s="441"/>
      <c r="BL41" s="441"/>
      <c r="BM41" s="441"/>
      <c r="BN41" s="441"/>
      <c r="BO41" s="441"/>
      <c r="BP41" s="441"/>
      <c r="BQ41" s="441"/>
      <c r="BR41" s="441"/>
      <c r="BS41" s="441"/>
      <c r="BT41" s="441"/>
      <c r="BU41" s="441"/>
      <c r="BV41" s="441"/>
      <c r="BW41" s="441"/>
      <c r="BX41" s="441"/>
      <c r="BY41" s="441"/>
      <c r="BZ41" s="441"/>
      <c r="CA41" s="441"/>
      <c r="CB41" s="441"/>
      <c r="CC41" s="441"/>
      <c r="CD41" s="441"/>
      <c r="CE41" s="441"/>
      <c r="CF41" s="441"/>
      <c r="CG41" s="441"/>
      <c r="CH41" s="441"/>
      <c r="CI41" s="441"/>
      <c r="CJ41" s="441"/>
      <c r="CK41" s="441"/>
      <c r="CL41" s="441"/>
      <c r="CM41" s="441"/>
      <c r="CN41" s="441"/>
      <c r="CO41" s="441"/>
      <c r="CP41" s="441"/>
      <c r="CQ41" s="441"/>
      <c r="CR41" s="441"/>
      <c r="CS41" s="441"/>
      <c r="CT41" s="441"/>
      <c r="CU41" s="441"/>
      <c r="CV41" s="441"/>
      <c r="CW41" s="442"/>
    </row>
    <row r="42" spans="1:101" s="443" customFormat="1" ht="34.5" customHeight="1">
      <c r="A42" s="500" t="s">
        <v>1039</v>
      </c>
      <c r="B42" s="461" t="s">
        <v>1064</v>
      </c>
      <c r="C42" s="448"/>
      <c r="D42" s="449"/>
      <c r="E42" s="471">
        <v>2025</v>
      </c>
      <c r="F42" s="471">
        <v>2025</v>
      </c>
      <c r="G42" s="454"/>
      <c r="H42" s="472">
        <v>3300</v>
      </c>
      <c r="I42" s="417"/>
      <c r="J42" s="417"/>
      <c r="K42" s="417"/>
      <c r="L42" s="417"/>
      <c r="M42" s="417"/>
      <c r="N42" s="417"/>
      <c r="O42" s="417"/>
      <c r="P42" s="417"/>
      <c r="Q42" s="417"/>
      <c r="R42" s="417"/>
      <c r="S42" s="417"/>
      <c r="T42" s="417"/>
      <c r="U42" s="417"/>
      <c r="V42" s="417"/>
      <c r="W42" s="417"/>
      <c r="X42" s="417"/>
      <c r="Y42" s="417"/>
      <c r="Z42" s="417"/>
      <c r="AA42" s="417"/>
      <c r="AB42" s="417"/>
      <c r="AC42" s="417"/>
      <c r="AD42" s="417"/>
      <c r="AE42" s="417"/>
      <c r="AF42" s="417"/>
      <c r="AG42" s="417"/>
      <c r="AH42" s="417"/>
      <c r="AI42" s="417"/>
      <c r="AJ42" s="417"/>
      <c r="AK42" s="417"/>
      <c r="AL42" s="417"/>
      <c r="AM42" s="417"/>
      <c r="AN42" s="417"/>
      <c r="AO42" s="417"/>
      <c r="AP42" s="417"/>
      <c r="AQ42" s="417"/>
      <c r="AR42" s="417"/>
      <c r="AS42" s="417"/>
      <c r="AT42" s="417"/>
      <c r="AU42" s="417"/>
      <c r="AV42" s="417"/>
      <c r="AW42" s="417"/>
      <c r="AX42" s="417">
        <f t="shared" si="24"/>
        <v>3135</v>
      </c>
      <c r="AY42" s="417"/>
      <c r="AZ42" s="417"/>
      <c r="BA42" s="417"/>
      <c r="BB42" s="417"/>
      <c r="BC42" s="417"/>
      <c r="BD42" s="417"/>
      <c r="BE42" s="472">
        <v>3135</v>
      </c>
      <c r="BF42" s="417"/>
      <c r="BG42" s="417">
        <f t="shared" si="25"/>
        <v>3135</v>
      </c>
      <c r="BH42" s="467"/>
      <c r="BI42" s="440"/>
      <c r="BJ42" s="440"/>
      <c r="BK42" s="441"/>
      <c r="BL42" s="441"/>
      <c r="BM42" s="441"/>
      <c r="BN42" s="441"/>
      <c r="BO42" s="441"/>
      <c r="BP42" s="441"/>
      <c r="BQ42" s="441"/>
      <c r="BR42" s="441"/>
      <c r="BS42" s="441"/>
      <c r="BT42" s="441"/>
      <c r="BU42" s="441"/>
      <c r="BV42" s="441"/>
      <c r="BW42" s="441"/>
      <c r="BX42" s="441"/>
      <c r="BY42" s="441"/>
      <c r="BZ42" s="441"/>
      <c r="CA42" s="441"/>
      <c r="CB42" s="441"/>
      <c r="CC42" s="441"/>
      <c r="CD42" s="441"/>
      <c r="CE42" s="441"/>
      <c r="CF42" s="441"/>
      <c r="CG42" s="441"/>
      <c r="CH42" s="441"/>
      <c r="CI42" s="441"/>
      <c r="CJ42" s="441"/>
      <c r="CK42" s="441"/>
      <c r="CL42" s="441"/>
      <c r="CM42" s="441"/>
      <c r="CN42" s="441"/>
      <c r="CO42" s="441"/>
      <c r="CP42" s="441"/>
      <c r="CQ42" s="441"/>
      <c r="CR42" s="441"/>
      <c r="CS42" s="441"/>
      <c r="CT42" s="441"/>
      <c r="CU42" s="441"/>
      <c r="CV42" s="441"/>
      <c r="CW42" s="442"/>
    </row>
    <row r="43" spans="1:101" s="443" customFormat="1" ht="27.75" customHeight="1">
      <c r="A43" s="500" t="s">
        <v>1040</v>
      </c>
      <c r="B43" s="461" t="s">
        <v>1041</v>
      </c>
      <c r="C43" s="448"/>
      <c r="D43" s="449"/>
      <c r="E43" s="471">
        <v>2025</v>
      </c>
      <c r="F43" s="471">
        <v>2025</v>
      </c>
      <c r="G43" s="454"/>
      <c r="H43" s="472">
        <v>4400</v>
      </c>
      <c r="I43" s="417"/>
      <c r="J43" s="417"/>
      <c r="K43" s="417"/>
      <c r="L43" s="417"/>
      <c r="M43" s="417"/>
      <c r="N43" s="417"/>
      <c r="O43" s="417"/>
      <c r="P43" s="417"/>
      <c r="Q43" s="417"/>
      <c r="R43" s="417"/>
      <c r="S43" s="417"/>
      <c r="T43" s="417"/>
      <c r="U43" s="417"/>
      <c r="V43" s="417"/>
      <c r="W43" s="417"/>
      <c r="X43" s="417"/>
      <c r="Y43" s="417"/>
      <c r="Z43" s="417"/>
      <c r="AA43" s="417"/>
      <c r="AB43" s="417"/>
      <c r="AC43" s="417"/>
      <c r="AD43" s="417"/>
      <c r="AE43" s="417"/>
      <c r="AF43" s="417"/>
      <c r="AG43" s="417"/>
      <c r="AH43" s="417"/>
      <c r="AI43" s="417"/>
      <c r="AJ43" s="417"/>
      <c r="AK43" s="417"/>
      <c r="AL43" s="417"/>
      <c r="AM43" s="417"/>
      <c r="AN43" s="417"/>
      <c r="AO43" s="417"/>
      <c r="AP43" s="417"/>
      <c r="AQ43" s="417"/>
      <c r="AR43" s="417"/>
      <c r="AS43" s="417"/>
      <c r="AT43" s="417"/>
      <c r="AU43" s="417"/>
      <c r="AV43" s="417"/>
      <c r="AW43" s="417"/>
      <c r="AX43" s="417">
        <f t="shared" si="24"/>
        <v>4180</v>
      </c>
      <c r="AY43" s="417"/>
      <c r="AZ43" s="417"/>
      <c r="BA43" s="417"/>
      <c r="BB43" s="417"/>
      <c r="BC43" s="417"/>
      <c r="BD43" s="417"/>
      <c r="BE43" s="472">
        <f>4180</f>
        <v>4180</v>
      </c>
      <c r="BF43" s="417"/>
      <c r="BG43" s="417">
        <f t="shared" si="25"/>
        <v>4180</v>
      </c>
      <c r="BH43" s="467"/>
      <c r="BI43" s="440"/>
      <c r="BJ43" s="440"/>
      <c r="BK43" s="441"/>
      <c r="BL43" s="441"/>
      <c r="BM43" s="441"/>
      <c r="BN43" s="441"/>
      <c r="BO43" s="441"/>
      <c r="BP43" s="441"/>
      <c r="BQ43" s="441"/>
      <c r="BR43" s="441"/>
      <c r="BS43" s="441"/>
      <c r="BT43" s="441"/>
      <c r="BU43" s="441"/>
      <c r="BV43" s="441"/>
      <c r="BW43" s="441"/>
      <c r="BX43" s="441"/>
      <c r="BY43" s="441"/>
      <c r="BZ43" s="441"/>
      <c r="CA43" s="441"/>
      <c r="CB43" s="441"/>
      <c r="CC43" s="441"/>
      <c r="CD43" s="441"/>
      <c r="CE43" s="441"/>
      <c r="CF43" s="441"/>
      <c r="CG43" s="441"/>
      <c r="CH43" s="441"/>
      <c r="CI43" s="441"/>
      <c r="CJ43" s="441"/>
      <c r="CK43" s="441"/>
      <c r="CL43" s="441"/>
      <c r="CM43" s="441"/>
      <c r="CN43" s="441"/>
      <c r="CO43" s="441"/>
      <c r="CP43" s="441"/>
      <c r="CQ43" s="441"/>
      <c r="CR43" s="441"/>
      <c r="CS43" s="441"/>
      <c r="CT43" s="441"/>
      <c r="CU43" s="441"/>
      <c r="CV43" s="441"/>
      <c r="CW43" s="442"/>
    </row>
    <row r="44" spans="1:101" s="443" customFormat="1" ht="27.75" customHeight="1">
      <c r="A44" s="500" t="s">
        <v>1042</v>
      </c>
      <c r="B44" s="461" t="s">
        <v>1043</v>
      </c>
      <c r="C44" s="448"/>
      <c r="D44" s="449"/>
      <c r="E44" s="471">
        <v>2025</v>
      </c>
      <c r="F44" s="471">
        <v>2025</v>
      </c>
      <c r="G44" s="454"/>
      <c r="H44" s="472">
        <v>4030</v>
      </c>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c r="AF44" s="417"/>
      <c r="AG44" s="417"/>
      <c r="AH44" s="417"/>
      <c r="AI44" s="417"/>
      <c r="AJ44" s="417"/>
      <c r="AK44" s="417"/>
      <c r="AL44" s="417"/>
      <c r="AM44" s="417"/>
      <c r="AN44" s="417"/>
      <c r="AO44" s="417"/>
      <c r="AP44" s="417"/>
      <c r="AQ44" s="417"/>
      <c r="AR44" s="417"/>
      <c r="AS44" s="417"/>
      <c r="AT44" s="417"/>
      <c r="AU44" s="417"/>
      <c r="AV44" s="417"/>
      <c r="AW44" s="417"/>
      <c r="AX44" s="417">
        <f t="shared" si="24"/>
        <v>3829</v>
      </c>
      <c r="AY44" s="417"/>
      <c r="AZ44" s="417"/>
      <c r="BA44" s="417"/>
      <c r="BB44" s="417"/>
      <c r="BC44" s="417"/>
      <c r="BD44" s="417"/>
      <c r="BE44" s="472">
        <v>3829</v>
      </c>
      <c r="BF44" s="417"/>
      <c r="BG44" s="417">
        <f t="shared" si="25"/>
        <v>3829</v>
      </c>
      <c r="BH44" s="467"/>
      <c r="BI44" s="440"/>
      <c r="BJ44" s="440"/>
      <c r="BK44" s="441"/>
      <c r="BL44" s="441"/>
      <c r="BM44" s="441"/>
      <c r="BN44" s="441"/>
      <c r="BO44" s="441"/>
      <c r="BP44" s="441"/>
      <c r="BQ44" s="441"/>
      <c r="BR44" s="441"/>
      <c r="BS44" s="441"/>
      <c r="BT44" s="441"/>
      <c r="BU44" s="441"/>
      <c r="BV44" s="441"/>
      <c r="BW44" s="441"/>
      <c r="BX44" s="441"/>
      <c r="BY44" s="441"/>
      <c r="BZ44" s="441"/>
      <c r="CA44" s="441"/>
      <c r="CB44" s="441"/>
      <c r="CC44" s="441"/>
      <c r="CD44" s="441"/>
      <c r="CE44" s="441"/>
      <c r="CF44" s="441"/>
      <c r="CG44" s="441"/>
      <c r="CH44" s="441"/>
      <c r="CI44" s="441"/>
      <c r="CJ44" s="441"/>
      <c r="CK44" s="441"/>
      <c r="CL44" s="441"/>
      <c r="CM44" s="441"/>
      <c r="CN44" s="441"/>
      <c r="CO44" s="441"/>
      <c r="CP44" s="441"/>
      <c r="CQ44" s="441"/>
      <c r="CR44" s="441"/>
      <c r="CS44" s="441"/>
      <c r="CT44" s="441"/>
      <c r="CU44" s="441"/>
      <c r="CV44" s="441"/>
      <c r="CW44" s="442"/>
    </row>
    <row r="45" spans="1:101" s="443" customFormat="1" ht="27.75" customHeight="1">
      <c r="A45" s="500" t="s">
        <v>1044</v>
      </c>
      <c r="B45" s="461" t="s">
        <v>1045</v>
      </c>
      <c r="C45" s="448"/>
      <c r="D45" s="449"/>
      <c r="E45" s="471">
        <v>2025</v>
      </c>
      <c r="F45" s="471">
        <v>2025</v>
      </c>
      <c r="G45" s="454"/>
      <c r="H45" s="472">
        <v>1120</v>
      </c>
      <c r="I45" s="417"/>
      <c r="J45" s="417"/>
      <c r="K45" s="417"/>
      <c r="L45" s="417"/>
      <c r="M45" s="417"/>
      <c r="N45" s="417"/>
      <c r="O45" s="417"/>
      <c r="P45" s="417"/>
      <c r="Q45" s="417"/>
      <c r="R45" s="417"/>
      <c r="S45" s="417"/>
      <c r="T45" s="417"/>
      <c r="U45" s="417"/>
      <c r="V45" s="417"/>
      <c r="W45" s="417"/>
      <c r="X45" s="417"/>
      <c r="Y45" s="417"/>
      <c r="Z45" s="417"/>
      <c r="AA45" s="417"/>
      <c r="AB45" s="417"/>
      <c r="AC45" s="417"/>
      <c r="AD45" s="417"/>
      <c r="AE45" s="417"/>
      <c r="AF45" s="417"/>
      <c r="AG45" s="417"/>
      <c r="AH45" s="417"/>
      <c r="AI45" s="417"/>
      <c r="AJ45" s="417"/>
      <c r="AK45" s="417"/>
      <c r="AL45" s="417"/>
      <c r="AM45" s="417"/>
      <c r="AN45" s="417"/>
      <c r="AO45" s="417"/>
      <c r="AP45" s="417"/>
      <c r="AQ45" s="417"/>
      <c r="AR45" s="417"/>
      <c r="AS45" s="417"/>
      <c r="AT45" s="417"/>
      <c r="AU45" s="417"/>
      <c r="AV45" s="417"/>
      <c r="AW45" s="417"/>
      <c r="AX45" s="417">
        <f t="shared" si="24"/>
        <v>1064</v>
      </c>
      <c r="AY45" s="417"/>
      <c r="AZ45" s="417"/>
      <c r="BA45" s="417"/>
      <c r="BB45" s="417"/>
      <c r="BC45" s="417"/>
      <c r="BD45" s="417"/>
      <c r="BE45" s="472">
        <v>1064</v>
      </c>
      <c r="BF45" s="417"/>
      <c r="BG45" s="417">
        <f t="shared" si="25"/>
        <v>1064</v>
      </c>
      <c r="BH45" s="467"/>
      <c r="BI45" s="440"/>
      <c r="BJ45" s="440"/>
      <c r="BK45" s="441"/>
      <c r="BL45" s="441"/>
      <c r="BM45" s="441"/>
      <c r="BN45" s="441"/>
      <c r="BO45" s="441"/>
      <c r="BP45" s="441"/>
      <c r="BQ45" s="441"/>
      <c r="BR45" s="441"/>
      <c r="BS45" s="441"/>
      <c r="BT45" s="441"/>
      <c r="BU45" s="441"/>
      <c r="BV45" s="441"/>
      <c r="BW45" s="441"/>
      <c r="BX45" s="441"/>
      <c r="BY45" s="441"/>
      <c r="BZ45" s="441"/>
      <c r="CA45" s="441"/>
      <c r="CB45" s="441"/>
      <c r="CC45" s="441"/>
      <c r="CD45" s="441"/>
      <c r="CE45" s="441"/>
      <c r="CF45" s="441"/>
      <c r="CG45" s="441"/>
      <c r="CH45" s="441"/>
      <c r="CI45" s="441"/>
      <c r="CJ45" s="441"/>
      <c r="CK45" s="441"/>
      <c r="CL45" s="441"/>
      <c r="CM45" s="441"/>
      <c r="CN45" s="441"/>
      <c r="CO45" s="441"/>
      <c r="CP45" s="441"/>
      <c r="CQ45" s="441"/>
      <c r="CR45" s="441"/>
      <c r="CS45" s="441"/>
      <c r="CT45" s="441"/>
      <c r="CU45" s="441"/>
      <c r="CV45" s="441"/>
      <c r="CW45" s="442"/>
    </row>
    <row r="46" spans="1:101" s="443" customFormat="1" ht="37.5" customHeight="1">
      <c r="A46" s="500" t="s">
        <v>1046</v>
      </c>
      <c r="B46" s="461" t="s">
        <v>1065</v>
      </c>
      <c r="C46" s="448"/>
      <c r="D46" s="449"/>
      <c r="E46" s="471">
        <v>2025</v>
      </c>
      <c r="F46" s="471">
        <v>2025</v>
      </c>
      <c r="G46" s="454"/>
      <c r="H46" s="472">
        <v>1870</v>
      </c>
      <c r="I46" s="417"/>
      <c r="J46" s="417"/>
      <c r="K46" s="417"/>
      <c r="L46" s="417"/>
      <c r="M46" s="417"/>
      <c r="N46" s="417"/>
      <c r="O46" s="417"/>
      <c r="P46" s="417"/>
      <c r="Q46" s="417"/>
      <c r="R46" s="417"/>
      <c r="S46" s="417"/>
      <c r="T46" s="417"/>
      <c r="U46" s="417"/>
      <c r="V46" s="417"/>
      <c r="W46" s="417"/>
      <c r="X46" s="417"/>
      <c r="Y46" s="417"/>
      <c r="Z46" s="417"/>
      <c r="AA46" s="417"/>
      <c r="AB46" s="417"/>
      <c r="AC46" s="417"/>
      <c r="AD46" s="417"/>
      <c r="AE46" s="417"/>
      <c r="AF46" s="417"/>
      <c r="AG46" s="417"/>
      <c r="AH46" s="417"/>
      <c r="AI46" s="417"/>
      <c r="AJ46" s="417"/>
      <c r="AK46" s="417"/>
      <c r="AL46" s="417"/>
      <c r="AM46" s="417"/>
      <c r="AN46" s="417"/>
      <c r="AO46" s="417"/>
      <c r="AP46" s="417"/>
      <c r="AQ46" s="417"/>
      <c r="AR46" s="417"/>
      <c r="AS46" s="417"/>
      <c r="AT46" s="417"/>
      <c r="AU46" s="417"/>
      <c r="AV46" s="417"/>
      <c r="AW46" s="417"/>
      <c r="AX46" s="417">
        <f t="shared" si="24"/>
        <v>1777</v>
      </c>
      <c r="AY46" s="417"/>
      <c r="AZ46" s="417"/>
      <c r="BA46" s="417"/>
      <c r="BB46" s="417"/>
      <c r="BC46" s="417"/>
      <c r="BD46" s="417"/>
      <c r="BE46" s="472">
        <v>1777</v>
      </c>
      <c r="BF46" s="417"/>
      <c r="BG46" s="417">
        <f t="shared" si="25"/>
        <v>1777</v>
      </c>
      <c r="BH46" s="467"/>
      <c r="BI46" s="440"/>
      <c r="BJ46" s="440"/>
      <c r="BK46" s="441"/>
      <c r="BL46" s="441"/>
      <c r="BM46" s="441"/>
      <c r="BN46" s="441"/>
      <c r="BO46" s="441"/>
      <c r="BP46" s="441"/>
      <c r="BQ46" s="441"/>
      <c r="BR46" s="441"/>
      <c r="BS46" s="441"/>
      <c r="BT46" s="441"/>
      <c r="BU46" s="441"/>
      <c r="BV46" s="441"/>
      <c r="BW46" s="441"/>
      <c r="BX46" s="441"/>
      <c r="BY46" s="441"/>
      <c r="BZ46" s="441"/>
      <c r="CA46" s="441"/>
      <c r="CB46" s="441"/>
      <c r="CC46" s="441"/>
      <c r="CD46" s="441"/>
      <c r="CE46" s="441"/>
      <c r="CF46" s="441"/>
      <c r="CG46" s="441"/>
      <c r="CH46" s="441"/>
      <c r="CI46" s="441"/>
      <c r="CJ46" s="441"/>
      <c r="CK46" s="441"/>
      <c r="CL46" s="441"/>
      <c r="CM46" s="441"/>
      <c r="CN46" s="441"/>
      <c r="CO46" s="441"/>
      <c r="CP46" s="441"/>
      <c r="CQ46" s="441"/>
      <c r="CR46" s="441"/>
      <c r="CS46" s="441"/>
      <c r="CT46" s="441"/>
      <c r="CU46" s="441"/>
      <c r="CV46" s="441"/>
      <c r="CW46" s="442"/>
    </row>
    <row r="47" spans="1:101" s="443" customFormat="1" ht="27.75" customHeight="1">
      <c r="A47" s="500">
        <v>8</v>
      </c>
      <c r="B47" s="461" t="s">
        <v>1047</v>
      </c>
      <c r="C47" s="448"/>
      <c r="D47" s="449"/>
      <c r="E47" s="471">
        <v>2025</v>
      </c>
      <c r="F47" s="471">
        <v>2025</v>
      </c>
      <c r="G47" s="454"/>
      <c r="H47" s="472">
        <v>1920</v>
      </c>
      <c r="I47" s="417"/>
      <c r="J47" s="417"/>
      <c r="K47" s="417"/>
      <c r="L47" s="417"/>
      <c r="M47" s="417"/>
      <c r="N47" s="417"/>
      <c r="O47" s="417"/>
      <c r="P47" s="417"/>
      <c r="Q47" s="417"/>
      <c r="R47" s="417"/>
      <c r="S47" s="417"/>
      <c r="T47" s="417"/>
      <c r="U47" s="417"/>
      <c r="V47" s="417"/>
      <c r="W47" s="417"/>
      <c r="X47" s="417"/>
      <c r="Y47" s="417"/>
      <c r="Z47" s="417"/>
      <c r="AA47" s="417"/>
      <c r="AB47" s="417"/>
      <c r="AC47" s="417"/>
      <c r="AD47" s="417"/>
      <c r="AE47" s="417"/>
      <c r="AF47" s="417"/>
      <c r="AG47" s="417"/>
      <c r="AH47" s="417"/>
      <c r="AI47" s="417"/>
      <c r="AJ47" s="417"/>
      <c r="AK47" s="417"/>
      <c r="AL47" s="417"/>
      <c r="AM47" s="417"/>
      <c r="AN47" s="417"/>
      <c r="AO47" s="417"/>
      <c r="AP47" s="417"/>
      <c r="AQ47" s="417"/>
      <c r="AR47" s="417"/>
      <c r="AS47" s="417"/>
      <c r="AT47" s="417"/>
      <c r="AU47" s="417"/>
      <c r="AV47" s="417"/>
      <c r="AW47" s="417"/>
      <c r="AX47" s="417">
        <f t="shared" si="24"/>
        <v>1824</v>
      </c>
      <c r="AY47" s="417"/>
      <c r="AZ47" s="417"/>
      <c r="BA47" s="417"/>
      <c r="BB47" s="417"/>
      <c r="BC47" s="417"/>
      <c r="BD47" s="417"/>
      <c r="BE47" s="472">
        <v>1824</v>
      </c>
      <c r="BF47" s="417"/>
      <c r="BG47" s="417">
        <f t="shared" si="25"/>
        <v>1824</v>
      </c>
      <c r="BH47" s="467"/>
      <c r="BI47" s="440"/>
      <c r="BJ47" s="440"/>
      <c r="BK47" s="441"/>
      <c r="BL47" s="441"/>
      <c r="BM47" s="441"/>
      <c r="BN47" s="441"/>
      <c r="BO47" s="441"/>
      <c r="BP47" s="441"/>
      <c r="BQ47" s="441"/>
      <c r="BR47" s="441"/>
      <c r="BS47" s="441"/>
      <c r="BT47" s="441"/>
      <c r="BU47" s="441"/>
      <c r="BV47" s="441"/>
      <c r="BW47" s="441"/>
      <c r="BX47" s="441"/>
      <c r="BY47" s="441"/>
      <c r="BZ47" s="441"/>
      <c r="CA47" s="441"/>
      <c r="CB47" s="441"/>
      <c r="CC47" s="441"/>
      <c r="CD47" s="441"/>
      <c r="CE47" s="441"/>
      <c r="CF47" s="441"/>
      <c r="CG47" s="441"/>
      <c r="CH47" s="441"/>
      <c r="CI47" s="441"/>
      <c r="CJ47" s="441"/>
      <c r="CK47" s="441"/>
      <c r="CL47" s="441"/>
      <c r="CM47" s="441"/>
      <c r="CN47" s="441"/>
      <c r="CO47" s="441"/>
      <c r="CP47" s="441"/>
      <c r="CQ47" s="441"/>
      <c r="CR47" s="441"/>
      <c r="CS47" s="441"/>
      <c r="CT47" s="441"/>
      <c r="CU47" s="441"/>
      <c r="CV47" s="441"/>
      <c r="CW47" s="442"/>
    </row>
    <row r="48" spans="1:101" s="443" customFormat="1" ht="27.75" customHeight="1">
      <c r="A48" s="500">
        <v>9</v>
      </c>
      <c r="B48" s="461" t="s">
        <v>1059</v>
      </c>
      <c r="C48" s="448"/>
      <c r="D48" s="449"/>
      <c r="E48" s="471">
        <v>2025</v>
      </c>
      <c r="F48" s="471">
        <v>2025</v>
      </c>
      <c r="G48" s="454"/>
      <c r="H48" s="472">
        <v>1120</v>
      </c>
      <c r="I48" s="417"/>
      <c r="J48" s="417"/>
      <c r="K48" s="417"/>
      <c r="L48" s="417"/>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7"/>
      <c r="AJ48" s="417"/>
      <c r="AK48" s="417"/>
      <c r="AL48" s="417"/>
      <c r="AM48" s="417"/>
      <c r="AN48" s="417"/>
      <c r="AO48" s="417"/>
      <c r="AP48" s="417"/>
      <c r="AQ48" s="417"/>
      <c r="AR48" s="417"/>
      <c r="AS48" s="417"/>
      <c r="AT48" s="417"/>
      <c r="AU48" s="417"/>
      <c r="AV48" s="417"/>
      <c r="AW48" s="417"/>
      <c r="AX48" s="417">
        <f t="shared" si="24"/>
        <v>1000</v>
      </c>
      <c r="AY48" s="417"/>
      <c r="AZ48" s="417"/>
      <c r="BA48" s="417"/>
      <c r="BB48" s="417"/>
      <c r="BC48" s="417"/>
      <c r="BD48" s="417"/>
      <c r="BE48" s="472">
        <v>1000</v>
      </c>
      <c r="BF48" s="417"/>
      <c r="BG48" s="417">
        <f t="shared" si="25"/>
        <v>1000</v>
      </c>
      <c r="BH48" s="467"/>
      <c r="BI48" s="440"/>
      <c r="BJ48" s="440"/>
      <c r="BK48" s="441"/>
      <c r="BL48" s="441"/>
      <c r="BM48" s="441"/>
      <c r="BN48" s="441"/>
      <c r="BO48" s="441"/>
      <c r="BP48" s="441"/>
      <c r="BQ48" s="441"/>
      <c r="BR48" s="441"/>
      <c r="BS48" s="441"/>
      <c r="BT48" s="441"/>
      <c r="BU48" s="441"/>
      <c r="BV48" s="441"/>
      <c r="BW48" s="441"/>
      <c r="BX48" s="441"/>
      <c r="BY48" s="441"/>
      <c r="BZ48" s="441"/>
      <c r="CA48" s="441"/>
      <c r="CB48" s="441"/>
      <c r="CC48" s="441"/>
      <c r="CD48" s="441"/>
      <c r="CE48" s="441"/>
      <c r="CF48" s="441"/>
      <c r="CG48" s="441"/>
      <c r="CH48" s="441"/>
      <c r="CI48" s="441"/>
      <c r="CJ48" s="441"/>
      <c r="CK48" s="441"/>
      <c r="CL48" s="441"/>
      <c r="CM48" s="441"/>
      <c r="CN48" s="441"/>
      <c r="CO48" s="441"/>
      <c r="CP48" s="441"/>
      <c r="CQ48" s="441"/>
      <c r="CR48" s="441"/>
      <c r="CS48" s="441"/>
      <c r="CT48" s="441"/>
      <c r="CU48" s="441"/>
      <c r="CV48" s="441"/>
      <c r="CW48" s="442"/>
    </row>
    <row r="49" spans="1:101" s="443" customFormat="1" ht="39.6" customHeight="1">
      <c r="A49" s="500">
        <v>10</v>
      </c>
      <c r="B49" s="461" t="s">
        <v>1058</v>
      </c>
      <c r="C49" s="448"/>
      <c r="D49" s="449"/>
      <c r="E49" s="471">
        <v>2025</v>
      </c>
      <c r="F49" s="471">
        <v>2025</v>
      </c>
      <c r="G49" s="454"/>
      <c r="H49" s="472">
        <v>1230</v>
      </c>
      <c r="I49" s="417"/>
      <c r="J49" s="417"/>
      <c r="K49" s="417"/>
      <c r="L49" s="417"/>
      <c r="M49" s="417"/>
      <c r="N49" s="417"/>
      <c r="O49" s="417"/>
      <c r="P49" s="417"/>
      <c r="Q49" s="417"/>
      <c r="R49" s="417"/>
      <c r="S49" s="417"/>
      <c r="T49" s="417"/>
      <c r="U49" s="417"/>
      <c r="V49" s="417"/>
      <c r="W49" s="417"/>
      <c r="X49" s="417"/>
      <c r="Y49" s="417"/>
      <c r="Z49" s="417"/>
      <c r="AA49" s="417"/>
      <c r="AB49" s="417"/>
      <c r="AC49" s="417"/>
      <c r="AD49" s="417"/>
      <c r="AE49" s="417"/>
      <c r="AF49" s="417"/>
      <c r="AG49" s="417"/>
      <c r="AH49" s="417"/>
      <c r="AI49" s="417"/>
      <c r="AJ49" s="417"/>
      <c r="AK49" s="417"/>
      <c r="AL49" s="417"/>
      <c r="AM49" s="417"/>
      <c r="AN49" s="417"/>
      <c r="AO49" s="417"/>
      <c r="AP49" s="417"/>
      <c r="AQ49" s="417"/>
      <c r="AR49" s="417"/>
      <c r="AS49" s="417"/>
      <c r="AT49" s="417"/>
      <c r="AU49" s="417"/>
      <c r="AV49" s="417"/>
      <c r="AW49" s="417"/>
      <c r="AX49" s="417">
        <f t="shared" si="24"/>
        <v>1124</v>
      </c>
      <c r="AY49" s="417"/>
      <c r="AZ49" s="417"/>
      <c r="BA49" s="417"/>
      <c r="BB49" s="417"/>
      <c r="BC49" s="417"/>
      <c r="BD49" s="417"/>
      <c r="BE49" s="472">
        <v>1124</v>
      </c>
      <c r="BF49" s="417"/>
      <c r="BG49" s="417">
        <f t="shared" si="25"/>
        <v>1124</v>
      </c>
      <c r="BH49" s="467"/>
      <c r="BI49" s="440"/>
      <c r="BJ49" s="440"/>
      <c r="BK49" s="441"/>
      <c r="BL49" s="441"/>
      <c r="BM49" s="441"/>
      <c r="BN49" s="441"/>
      <c r="BO49" s="441"/>
      <c r="BP49" s="441"/>
      <c r="BQ49" s="441"/>
      <c r="BR49" s="441"/>
      <c r="BS49" s="441"/>
      <c r="BT49" s="441"/>
      <c r="BU49" s="441"/>
      <c r="BV49" s="441"/>
      <c r="BW49" s="441"/>
      <c r="BX49" s="441"/>
      <c r="BY49" s="441"/>
      <c r="BZ49" s="441"/>
      <c r="CA49" s="441"/>
      <c r="CB49" s="441"/>
      <c r="CC49" s="441"/>
      <c r="CD49" s="441"/>
      <c r="CE49" s="441"/>
      <c r="CF49" s="441"/>
      <c r="CG49" s="441"/>
      <c r="CH49" s="441"/>
      <c r="CI49" s="441"/>
      <c r="CJ49" s="441"/>
      <c r="CK49" s="441"/>
      <c r="CL49" s="441"/>
      <c r="CM49" s="441"/>
      <c r="CN49" s="441"/>
      <c r="CO49" s="441"/>
      <c r="CP49" s="441"/>
      <c r="CQ49" s="441"/>
      <c r="CR49" s="441"/>
      <c r="CS49" s="441"/>
      <c r="CT49" s="441"/>
      <c r="CU49" s="441"/>
      <c r="CV49" s="441"/>
      <c r="CW49" s="442"/>
    </row>
    <row r="50" spans="1:101" s="443" customFormat="1" ht="27.75" customHeight="1">
      <c r="A50" s="435" t="s">
        <v>28</v>
      </c>
      <c r="B50" s="447" t="s">
        <v>1062</v>
      </c>
      <c r="C50" s="448"/>
      <c r="D50" s="449"/>
      <c r="E50" s="450"/>
      <c r="F50" s="450"/>
      <c r="G50" s="448"/>
      <c r="H50" s="416">
        <f t="shared" ref="H50:BD50" si="26">H51</f>
        <v>6400</v>
      </c>
      <c r="I50" s="416">
        <f t="shared" si="26"/>
        <v>0</v>
      </c>
      <c r="J50" s="416">
        <f t="shared" si="26"/>
        <v>0</v>
      </c>
      <c r="K50" s="416">
        <f t="shared" si="26"/>
        <v>0</v>
      </c>
      <c r="L50" s="416">
        <f t="shared" si="26"/>
        <v>0</v>
      </c>
      <c r="M50" s="416">
        <f t="shared" si="26"/>
        <v>0</v>
      </c>
      <c r="N50" s="416">
        <f t="shared" si="26"/>
        <v>0</v>
      </c>
      <c r="O50" s="416">
        <f t="shared" si="26"/>
        <v>0</v>
      </c>
      <c r="P50" s="416">
        <f t="shared" si="26"/>
        <v>0</v>
      </c>
      <c r="Q50" s="416">
        <f t="shared" si="26"/>
        <v>0</v>
      </c>
      <c r="R50" s="416">
        <f t="shared" si="26"/>
        <v>0</v>
      </c>
      <c r="S50" s="416">
        <f t="shared" si="26"/>
        <v>0</v>
      </c>
      <c r="T50" s="416">
        <f t="shared" si="26"/>
        <v>0</v>
      </c>
      <c r="U50" s="416">
        <f t="shared" si="26"/>
        <v>0</v>
      </c>
      <c r="V50" s="416">
        <f t="shared" si="26"/>
        <v>0</v>
      </c>
      <c r="W50" s="416">
        <f t="shared" si="26"/>
        <v>0</v>
      </c>
      <c r="X50" s="416">
        <f t="shared" si="26"/>
        <v>0</v>
      </c>
      <c r="Y50" s="416">
        <f t="shared" si="26"/>
        <v>0</v>
      </c>
      <c r="Z50" s="416">
        <f t="shared" si="26"/>
        <v>0</v>
      </c>
      <c r="AA50" s="416">
        <f t="shared" si="26"/>
        <v>0</v>
      </c>
      <c r="AB50" s="416">
        <f t="shared" si="26"/>
        <v>0</v>
      </c>
      <c r="AC50" s="416">
        <f t="shared" si="26"/>
        <v>0</v>
      </c>
      <c r="AD50" s="416">
        <f t="shared" si="26"/>
        <v>0</v>
      </c>
      <c r="AE50" s="416">
        <f t="shared" si="26"/>
        <v>0</v>
      </c>
      <c r="AF50" s="416">
        <f t="shared" si="26"/>
        <v>0</v>
      </c>
      <c r="AG50" s="416">
        <f t="shared" si="26"/>
        <v>0</v>
      </c>
      <c r="AH50" s="416">
        <f t="shared" si="26"/>
        <v>0</v>
      </c>
      <c r="AI50" s="416">
        <f t="shared" si="26"/>
        <v>0</v>
      </c>
      <c r="AJ50" s="416">
        <f t="shared" si="26"/>
        <v>0</v>
      </c>
      <c r="AK50" s="416">
        <f t="shared" si="26"/>
        <v>0</v>
      </c>
      <c r="AL50" s="416">
        <f t="shared" si="26"/>
        <v>0</v>
      </c>
      <c r="AM50" s="416">
        <f t="shared" si="26"/>
        <v>0</v>
      </c>
      <c r="AN50" s="416">
        <f t="shared" si="26"/>
        <v>0</v>
      </c>
      <c r="AO50" s="416">
        <f t="shared" si="26"/>
        <v>0</v>
      </c>
      <c r="AP50" s="416">
        <f t="shared" si="26"/>
        <v>0</v>
      </c>
      <c r="AQ50" s="416">
        <f t="shared" si="26"/>
        <v>0</v>
      </c>
      <c r="AR50" s="416">
        <f t="shared" si="26"/>
        <v>0</v>
      </c>
      <c r="AS50" s="416">
        <f t="shared" si="26"/>
        <v>0</v>
      </c>
      <c r="AT50" s="416">
        <f t="shared" si="26"/>
        <v>0</v>
      </c>
      <c r="AU50" s="416">
        <f t="shared" si="26"/>
        <v>0</v>
      </c>
      <c r="AV50" s="416">
        <f t="shared" si="26"/>
        <v>0</v>
      </c>
      <c r="AW50" s="416">
        <f t="shared" si="26"/>
        <v>0</v>
      </c>
      <c r="AX50" s="416">
        <f t="shared" si="26"/>
        <v>2546</v>
      </c>
      <c r="AY50" s="416">
        <f t="shared" si="26"/>
        <v>0</v>
      </c>
      <c r="AZ50" s="416">
        <f t="shared" si="26"/>
        <v>0</v>
      </c>
      <c r="BA50" s="416">
        <f t="shared" si="26"/>
        <v>0</v>
      </c>
      <c r="BB50" s="416">
        <f t="shared" si="26"/>
        <v>0</v>
      </c>
      <c r="BC50" s="416">
        <f t="shared" si="26"/>
        <v>0</v>
      </c>
      <c r="BD50" s="416">
        <f t="shared" si="26"/>
        <v>0</v>
      </c>
      <c r="BE50" s="416">
        <f>BE51</f>
        <v>2546</v>
      </c>
      <c r="BF50" s="416">
        <f t="shared" ref="BF50:BG50" si="27">BF51</f>
        <v>0</v>
      </c>
      <c r="BG50" s="416">
        <f t="shared" si="27"/>
        <v>2546</v>
      </c>
      <c r="BH50" s="467"/>
      <c r="BI50" s="440"/>
      <c r="BJ50" s="440"/>
      <c r="BK50" s="441"/>
      <c r="BL50" s="441"/>
      <c r="BM50" s="441"/>
      <c r="BN50" s="441"/>
      <c r="BO50" s="441"/>
      <c r="BP50" s="441"/>
      <c r="BQ50" s="441"/>
      <c r="BR50" s="441"/>
      <c r="BS50" s="441"/>
      <c r="BT50" s="441"/>
      <c r="BU50" s="441"/>
      <c r="BV50" s="441"/>
      <c r="BW50" s="441"/>
      <c r="BX50" s="441"/>
      <c r="BY50" s="441"/>
      <c r="BZ50" s="441"/>
      <c r="CA50" s="441"/>
      <c r="CB50" s="441"/>
      <c r="CC50" s="441"/>
      <c r="CD50" s="441"/>
      <c r="CE50" s="441"/>
      <c r="CF50" s="441"/>
      <c r="CG50" s="441"/>
      <c r="CH50" s="441"/>
      <c r="CI50" s="441"/>
      <c r="CJ50" s="441"/>
      <c r="CK50" s="441"/>
      <c r="CL50" s="441"/>
      <c r="CM50" s="441"/>
      <c r="CN50" s="441"/>
      <c r="CO50" s="441"/>
      <c r="CP50" s="441"/>
      <c r="CQ50" s="441"/>
      <c r="CR50" s="441"/>
      <c r="CS50" s="441"/>
      <c r="CT50" s="441"/>
      <c r="CU50" s="441"/>
      <c r="CV50" s="441"/>
      <c r="CW50" s="442"/>
    </row>
    <row r="51" spans="1:101" s="443" customFormat="1" ht="32.450000000000003" customHeight="1">
      <c r="A51" s="435" t="s">
        <v>507</v>
      </c>
      <c r="B51" s="447" t="s">
        <v>1048</v>
      </c>
      <c r="C51" s="448"/>
      <c r="D51" s="449"/>
      <c r="E51" s="450"/>
      <c r="F51" s="450"/>
      <c r="G51" s="448"/>
      <c r="H51" s="416">
        <f>SUM(H52:H55)</f>
        <v>6400</v>
      </c>
      <c r="I51" s="416">
        <f t="shared" ref="I51:BG51" si="28">SUM(I52:I55)</f>
        <v>0</v>
      </c>
      <c r="J51" s="416">
        <f t="shared" si="28"/>
        <v>0</v>
      </c>
      <c r="K51" s="416">
        <f t="shared" si="28"/>
        <v>0</v>
      </c>
      <c r="L51" s="416">
        <f t="shared" si="28"/>
        <v>0</v>
      </c>
      <c r="M51" s="416">
        <f t="shared" si="28"/>
        <v>0</v>
      </c>
      <c r="N51" s="416">
        <f t="shared" si="28"/>
        <v>0</v>
      </c>
      <c r="O51" s="416">
        <f t="shared" si="28"/>
        <v>0</v>
      </c>
      <c r="P51" s="416">
        <f t="shared" si="28"/>
        <v>0</v>
      </c>
      <c r="Q51" s="416">
        <f t="shared" si="28"/>
        <v>0</v>
      </c>
      <c r="R51" s="416">
        <f t="shared" si="28"/>
        <v>0</v>
      </c>
      <c r="S51" s="416">
        <f t="shared" si="28"/>
        <v>0</v>
      </c>
      <c r="T51" s="416">
        <f t="shared" si="28"/>
        <v>0</v>
      </c>
      <c r="U51" s="416">
        <f t="shared" si="28"/>
        <v>0</v>
      </c>
      <c r="V51" s="416">
        <f t="shared" si="28"/>
        <v>0</v>
      </c>
      <c r="W51" s="416">
        <f t="shared" si="28"/>
        <v>0</v>
      </c>
      <c r="X51" s="416">
        <f t="shared" si="28"/>
        <v>0</v>
      </c>
      <c r="Y51" s="416">
        <f t="shared" si="28"/>
        <v>0</v>
      </c>
      <c r="Z51" s="416">
        <f t="shared" si="28"/>
        <v>0</v>
      </c>
      <c r="AA51" s="416">
        <f t="shared" si="28"/>
        <v>0</v>
      </c>
      <c r="AB51" s="416">
        <f t="shared" si="28"/>
        <v>0</v>
      </c>
      <c r="AC51" s="416">
        <f t="shared" si="28"/>
        <v>0</v>
      </c>
      <c r="AD51" s="416">
        <f t="shared" si="28"/>
        <v>0</v>
      </c>
      <c r="AE51" s="416">
        <f t="shared" si="28"/>
        <v>0</v>
      </c>
      <c r="AF51" s="416">
        <f t="shared" si="28"/>
        <v>0</v>
      </c>
      <c r="AG51" s="416">
        <f t="shared" si="28"/>
        <v>0</v>
      </c>
      <c r="AH51" s="416">
        <f t="shared" si="28"/>
        <v>0</v>
      </c>
      <c r="AI51" s="416">
        <f t="shared" si="28"/>
        <v>0</v>
      </c>
      <c r="AJ51" s="416">
        <f t="shared" si="28"/>
        <v>0</v>
      </c>
      <c r="AK51" s="416">
        <f t="shared" si="28"/>
        <v>0</v>
      </c>
      <c r="AL51" s="416">
        <f t="shared" si="28"/>
        <v>0</v>
      </c>
      <c r="AM51" s="416">
        <f t="shared" si="28"/>
        <v>0</v>
      </c>
      <c r="AN51" s="416">
        <f t="shared" si="28"/>
        <v>0</v>
      </c>
      <c r="AO51" s="416">
        <f t="shared" si="28"/>
        <v>0</v>
      </c>
      <c r="AP51" s="416">
        <f t="shared" si="28"/>
        <v>0</v>
      </c>
      <c r="AQ51" s="416">
        <f t="shared" si="28"/>
        <v>0</v>
      </c>
      <c r="AR51" s="416">
        <f t="shared" si="28"/>
        <v>0</v>
      </c>
      <c r="AS51" s="416">
        <f t="shared" si="28"/>
        <v>0</v>
      </c>
      <c r="AT51" s="416">
        <f t="shared" si="28"/>
        <v>0</v>
      </c>
      <c r="AU51" s="416">
        <f t="shared" si="28"/>
        <v>0</v>
      </c>
      <c r="AV51" s="416">
        <f t="shared" si="28"/>
        <v>0</v>
      </c>
      <c r="AW51" s="416">
        <f t="shared" si="28"/>
        <v>0</v>
      </c>
      <c r="AX51" s="416">
        <f t="shared" si="28"/>
        <v>2546</v>
      </c>
      <c r="AY51" s="416">
        <f t="shared" si="28"/>
        <v>0</v>
      </c>
      <c r="AZ51" s="416">
        <f t="shared" si="28"/>
        <v>0</v>
      </c>
      <c r="BA51" s="416">
        <f t="shared" si="28"/>
        <v>0</v>
      </c>
      <c r="BB51" s="416">
        <f t="shared" si="28"/>
        <v>0</v>
      </c>
      <c r="BC51" s="416">
        <f t="shared" si="28"/>
        <v>0</v>
      </c>
      <c r="BD51" s="416">
        <f t="shared" si="28"/>
        <v>0</v>
      </c>
      <c r="BE51" s="416">
        <f t="shared" si="28"/>
        <v>2546</v>
      </c>
      <c r="BF51" s="416">
        <f t="shared" si="28"/>
        <v>0</v>
      </c>
      <c r="BG51" s="416">
        <f t="shared" si="28"/>
        <v>2546</v>
      </c>
      <c r="BH51" s="435"/>
      <c r="BI51" s="440"/>
      <c r="BJ51" s="440"/>
      <c r="BK51" s="441"/>
      <c r="BL51" s="441"/>
      <c r="BM51" s="441"/>
      <c r="BN51" s="441"/>
      <c r="BO51" s="441"/>
      <c r="BP51" s="441"/>
      <c r="BQ51" s="441"/>
      <c r="BR51" s="441"/>
      <c r="BS51" s="441"/>
      <c r="BT51" s="441"/>
      <c r="BU51" s="441"/>
      <c r="BV51" s="441"/>
      <c r="BW51" s="441"/>
      <c r="BX51" s="441"/>
      <c r="BY51" s="441"/>
      <c r="BZ51" s="441"/>
      <c r="CA51" s="441"/>
      <c r="CB51" s="441"/>
      <c r="CC51" s="441"/>
      <c r="CD51" s="441"/>
      <c r="CE51" s="441"/>
      <c r="CF51" s="441"/>
      <c r="CG51" s="441"/>
      <c r="CH51" s="441"/>
      <c r="CI51" s="441"/>
      <c r="CJ51" s="441"/>
      <c r="CK51" s="441"/>
      <c r="CL51" s="441"/>
      <c r="CM51" s="441"/>
      <c r="CN51" s="441"/>
      <c r="CO51" s="441"/>
      <c r="CP51" s="441"/>
      <c r="CQ51" s="441"/>
      <c r="CR51" s="441"/>
      <c r="CS51" s="441"/>
      <c r="CT51" s="441"/>
      <c r="CU51" s="441"/>
      <c r="CV51" s="441"/>
      <c r="CW51" s="442"/>
    </row>
    <row r="52" spans="1:101" s="443" customFormat="1" ht="36.950000000000003" customHeight="1">
      <c r="A52" s="473">
        <v>1</v>
      </c>
      <c r="B52" s="461" t="s">
        <v>1066</v>
      </c>
      <c r="C52" s="448"/>
      <c r="D52" s="449"/>
      <c r="E52" s="450"/>
      <c r="F52" s="450"/>
      <c r="G52" s="473" t="s">
        <v>1049</v>
      </c>
      <c r="H52" s="470">
        <v>1750</v>
      </c>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f>BE52</f>
        <v>721</v>
      </c>
      <c r="AY52" s="417"/>
      <c r="AZ52" s="417"/>
      <c r="BA52" s="417"/>
      <c r="BB52" s="417"/>
      <c r="BC52" s="417"/>
      <c r="BD52" s="417"/>
      <c r="BE52" s="417">
        <v>721</v>
      </c>
      <c r="BF52" s="417"/>
      <c r="BG52" s="417">
        <f>BE52</f>
        <v>721</v>
      </c>
      <c r="BH52" s="474"/>
      <c r="BI52" s="440"/>
      <c r="BJ52" s="440"/>
      <c r="BK52" s="441"/>
      <c r="BL52" s="441"/>
      <c r="BM52" s="441"/>
      <c r="BN52" s="441"/>
      <c r="BO52" s="441"/>
      <c r="BP52" s="441"/>
      <c r="BQ52" s="441"/>
      <c r="BR52" s="441"/>
      <c r="BS52" s="441"/>
      <c r="BT52" s="441"/>
      <c r="BU52" s="441"/>
      <c r="BV52" s="441"/>
      <c r="BW52" s="441"/>
      <c r="BX52" s="441"/>
      <c r="BY52" s="441"/>
      <c r="BZ52" s="441"/>
      <c r="CA52" s="441"/>
      <c r="CB52" s="441"/>
      <c r="CC52" s="441"/>
      <c r="CD52" s="441"/>
      <c r="CE52" s="441"/>
      <c r="CF52" s="441"/>
      <c r="CG52" s="441"/>
      <c r="CH52" s="441"/>
      <c r="CI52" s="441"/>
      <c r="CJ52" s="441"/>
      <c r="CK52" s="441"/>
      <c r="CL52" s="441"/>
      <c r="CM52" s="441"/>
      <c r="CN52" s="441"/>
      <c r="CO52" s="441"/>
      <c r="CP52" s="441"/>
      <c r="CQ52" s="441"/>
      <c r="CR52" s="441"/>
      <c r="CS52" s="441"/>
      <c r="CT52" s="441"/>
      <c r="CU52" s="441"/>
      <c r="CV52" s="441"/>
      <c r="CW52" s="442"/>
    </row>
    <row r="53" spans="1:101" s="443" customFormat="1" ht="36" customHeight="1">
      <c r="A53" s="473">
        <v>2</v>
      </c>
      <c r="B53" s="461" t="s">
        <v>1067</v>
      </c>
      <c r="C53" s="448"/>
      <c r="D53" s="449"/>
      <c r="E53" s="450"/>
      <c r="F53" s="450"/>
      <c r="G53" s="473" t="s">
        <v>1050</v>
      </c>
      <c r="H53" s="470">
        <v>1450</v>
      </c>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c r="AS53" s="417"/>
      <c r="AT53" s="417"/>
      <c r="AU53" s="417"/>
      <c r="AV53" s="417"/>
      <c r="AW53" s="417"/>
      <c r="AX53" s="417">
        <f t="shared" ref="AX53:AX57" si="29">BE53</f>
        <v>520</v>
      </c>
      <c r="AY53" s="417"/>
      <c r="AZ53" s="417"/>
      <c r="BA53" s="417"/>
      <c r="BB53" s="417"/>
      <c r="BC53" s="417"/>
      <c r="BD53" s="417"/>
      <c r="BE53" s="417">
        <v>520</v>
      </c>
      <c r="BF53" s="417"/>
      <c r="BG53" s="417">
        <f t="shared" ref="BG53:BG55" si="30">BE53</f>
        <v>520</v>
      </c>
      <c r="BH53" s="467"/>
      <c r="BI53" s="440"/>
      <c r="BJ53" s="440"/>
      <c r="BK53" s="441"/>
      <c r="BL53" s="441"/>
      <c r="BM53" s="441"/>
      <c r="BN53" s="441"/>
      <c r="BO53" s="441"/>
      <c r="BP53" s="441"/>
      <c r="BQ53" s="441"/>
      <c r="BR53" s="441"/>
      <c r="BS53" s="441"/>
      <c r="BT53" s="441"/>
      <c r="BU53" s="441"/>
      <c r="BV53" s="441"/>
      <c r="BW53" s="441"/>
      <c r="BX53" s="441"/>
      <c r="BY53" s="441"/>
      <c r="BZ53" s="441"/>
      <c r="CA53" s="441"/>
      <c r="CB53" s="441"/>
      <c r="CC53" s="441"/>
      <c r="CD53" s="441"/>
      <c r="CE53" s="441"/>
      <c r="CF53" s="441"/>
      <c r="CG53" s="441"/>
      <c r="CH53" s="441"/>
      <c r="CI53" s="441"/>
      <c r="CJ53" s="441"/>
      <c r="CK53" s="441"/>
      <c r="CL53" s="441"/>
      <c r="CM53" s="441"/>
      <c r="CN53" s="441"/>
      <c r="CO53" s="441"/>
      <c r="CP53" s="441"/>
      <c r="CQ53" s="441"/>
      <c r="CR53" s="441"/>
      <c r="CS53" s="441"/>
      <c r="CT53" s="441"/>
      <c r="CU53" s="441"/>
      <c r="CV53" s="441"/>
      <c r="CW53" s="442"/>
    </row>
    <row r="54" spans="1:101" s="443" customFormat="1" ht="36" customHeight="1">
      <c r="A54" s="473">
        <v>3</v>
      </c>
      <c r="B54" s="461" t="s">
        <v>1068</v>
      </c>
      <c r="C54" s="448"/>
      <c r="D54" s="449"/>
      <c r="E54" s="450"/>
      <c r="F54" s="450"/>
      <c r="G54" s="473" t="s">
        <v>1051</v>
      </c>
      <c r="H54" s="470">
        <v>1750</v>
      </c>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c r="AS54" s="417"/>
      <c r="AT54" s="417"/>
      <c r="AU54" s="417"/>
      <c r="AV54" s="417"/>
      <c r="AW54" s="417"/>
      <c r="AX54" s="417">
        <f t="shared" si="29"/>
        <v>721</v>
      </c>
      <c r="AY54" s="417"/>
      <c r="AZ54" s="417"/>
      <c r="BA54" s="417"/>
      <c r="BB54" s="417"/>
      <c r="BC54" s="417"/>
      <c r="BD54" s="417"/>
      <c r="BE54" s="417">
        <v>721</v>
      </c>
      <c r="BF54" s="417"/>
      <c r="BG54" s="417">
        <f t="shared" si="30"/>
        <v>721</v>
      </c>
      <c r="BH54" s="467"/>
      <c r="BI54" s="440"/>
      <c r="BJ54" s="440"/>
      <c r="BK54" s="441"/>
      <c r="BL54" s="441"/>
      <c r="BM54" s="441"/>
      <c r="BN54" s="441"/>
      <c r="BO54" s="441"/>
      <c r="BP54" s="441"/>
      <c r="BQ54" s="441"/>
      <c r="BR54" s="441"/>
      <c r="BS54" s="441"/>
      <c r="BT54" s="441"/>
      <c r="BU54" s="441"/>
      <c r="BV54" s="441"/>
      <c r="BW54" s="441"/>
      <c r="BX54" s="441"/>
      <c r="BY54" s="441"/>
      <c r="BZ54" s="441"/>
      <c r="CA54" s="441"/>
      <c r="CB54" s="441"/>
      <c r="CC54" s="441"/>
      <c r="CD54" s="441"/>
      <c r="CE54" s="441"/>
      <c r="CF54" s="441"/>
      <c r="CG54" s="441"/>
      <c r="CH54" s="441"/>
      <c r="CI54" s="441"/>
      <c r="CJ54" s="441"/>
      <c r="CK54" s="441"/>
      <c r="CL54" s="441"/>
      <c r="CM54" s="441"/>
      <c r="CN54" s="441"/>
      <c r="CO54" s="441"/>
      <c r="CP54" s="441"/>
      <c r="CQ54" s="441"/>
      <c r="CR54" s="441"/>
      <c r="CS54" s="441"/>
      <c r="CT54" s="441"/>
      <c r="CU54" s="441"/>
      <c r="CV54" s="441"/>
      <c r="CW54" s="442"/>
    </row>
    <row r="55" spans="1:101" s="443" customFormat="1" ht="31.5">
      <c r="A55" s="473">
        <v>4</v>
      </c>
      <c r="B55" s="461" t="s">
        <v>1069</v>
      </c>
      <c r="C55" s="448"/>
      <c r="D55" s="449"/>
      <c r="E55" s="450"/>
      <c r="F55" s="450"/>
      <c r="G55" s="473" t="s">
        <v>1052</v>
      </c>
      <c r="H55" s="470">
        <v>1450</v>
      </c>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c r="AS55" s="417"/>
      <c r="AT55" s="417"/>
      <c r="AU55" s="417"/>
      <c r="AV55" s="417"/>
      <c r="AW55" s="417"/>
      <c r="AX55" s="417">
        <f t="shared" si="29"/>
        <v>584</v>
      </c>
      <c r="AY55" s="417"/>
      <c r="AZ55" s="417"/>
      <c r="BA55" s="417"/>
      <c r="BB55" s="417"/>
      <c r="BC55" s="417"/>
      <c r="BD55" s="417"/>
      <c r="BE55" s="417">
        <v>584</v>
      </c>
      <c r="BF55" s="417"/>
      <c r="BG55" s="417">
        <f t="shared" si="30"/>
        <v>584</v>
      </c>
      <c r="BH55" s="467"/>
      <c r="BI55" s="440"/>
      <c r="BJ55" s="440"/>
      <c r="BK55" s="441"/>
      <c r="BL55" s="441"/>
      <c r="BM55" s="441"/>
      <c r="BN55" s="441"/>
      <c r="BO55" s="441"/>
      <c r="BP55" s="441"/>
      <c r="BQ55" s="441"/>
      <c r="BR55" s="441"/>
      <c r="BS55" s="441"/>
      <c r="BT55" s="441"/>
      <c r="BU55" s="441"/>
      <c r="BV55" s="441"/>
      <c r="BW55" s="441"/>
      <c r="BX55" s="441"/>
      <c r="BY55" s="441"/>
      <c r="BZ55" s="441"/>
      <c r="CA55" s="441"/>
      <c r="CB55" s="441"/>
      <c r="CC55" s="441"/>
      <c r="CD55" s="441"/>
      <c r="CE55" s="441"/>
      <c r="CF55" s="441"/>
      <c r="CG55" s="441"/>
      <c r="CH55" s="441"/>
      <c r="CI55" s="441"/>
      <c r="CJ55" s="441"/>
      <c r="CK55" s="441"/>
      <c r="CL55" s="441"/>
      <c r="CM55" s="441"/>
      <c r="CN55" s="441"/>
      <c r="CO55" s="441"/>
      <c r="CP55" s="441"/>
      <c r="CQ55" s="441"/>
      <c r="CR55" s="441"/>
      <c r="CS55" s="441"/>
      <c r="CT55" s="441"/>
      <c r="CU55" s="441"/>
      <c r="CV55" s="441"/>
      <c r="CW55" s="442"/>
    </row>
    <row r="56" spans="1:101" s="426" customFormat="1" ht="31.5">
      <c r="A56" s="436" t="s">
        <v>237</v>
      </c>
      <c r="B56" s="501" t="s">
        <v>1072</v>
      </c>
      <c r="C56" s="475"/>
      <c r="D56" s="438"/>
      <c r="E56" s="476"/>
      <c r="F56" s="476"/>
      <c r="G56" s="475"/>
      <c r="H56" s="477"/>
      <c r="I56" s="477"/>
      <c r="J56" s="477"/>
      <c r="K56" s="477"/>
      <c r="L56" s="477"/>
      <c r="M56" s="477"/>
      <c r="N56" s="478"/>
      <c r="O56" s="478"/>
      <c r="P56" s="478"/>
      <c r="Q56" s="477"/>
      <c r="R56" s="477"/>
      <c r="S56" s="477"/>
      <c r="T56" s="477"/>
      <c r="U56" s="477"/>
      <c r="V56" s="477"/>
      <c r="W56" s="477"/>
      <c r="X56" s="477"/>
      <c r="Y56" s="477"/>
      <c r="Z56" s="477"/>
      <c r="AA56" s="477"/>
      <c r="AB56" s="477"/>
      <c r="AC56" s="477"/>
      <c r="AD56" s="477"/>
      <c r="AE56" s="477"/>
      <c r="AF56" s="477"/>
      <c r="AG56" s="479"/>
      <c r="AH56" s="479"/>
      <c r="AI56" s="479"/>
      <c r="AJ56" s="479"/>
      <c r="AK56" s="479"/>
      <c r="AL56" s="479"/>
      <c r="AM56" s="479"/>
      <c r="AN56" s="479"/>
      <c r="AO56" s="479"/>
      <c r="AP56" s="479"/>
      <c r="AQ56" s="479"/>
      <c r="AR56" s="479"/>
      <c r="AS56" s="479"/>
      <c r="AT56" s="479"/>
      <c r="AU56" s="479"/>
      <c r="AV56" s="479"/>
      <c r="AW56" s="479"/>
      <c r="AX56" s="417">
        <f t="shared" si="29"/>
        <v>2000</v>
      </c>
      <c r="AY56" s="479"/>
      <c r="AZ56" s="479"/>
      <c r="BA56" s="479"/>
      <c r="BB56" s="479"/>
      <c r="BC56" s="479"/>
      <c r="BD56" s="479"/>
      <c r="BE56" s="479">
        <f t="shared" ref="BE56:BF56" si="31">BE57</f>
        <v>2000</v>
      </c>
      <c r="BF56" s="479">
        <f t="shared" si="31"/>
        <v>0</v>
      </c>
      <c r="BG56" s="479">
        <f>BG57</f>
        <v>2000</v>
      </c>
      <c r="BH56" s="467"/>
      <c r="BI56" s="480"/>
    </row>
    <row r="57" spans="1:101" s="426" customFormat="1" ht="31.5">
      <c r="A57" s="481">
        <v>1</v>
      </c>
      <c r="B57" s="461" t="s">
        <v>1060</v>
      </c>
      <c r="C57" s="448"/>
      <c r="D57" s="449"/>
      <c r="E57" s="471"/>
      <c r="F57" s="471"/>
      <c r="G57" s="454"/>
      <c r="H57" s="472"/>
      <c r="I57" s="417"/>
      <c r="J57" s="417"/>
      <c r="K57" s="417"/>
      <c r="L57" s="417"/>
      <c r="M57" s="417"/>
      <c r="N57" s="417"/>
      <c r="O57" s="417"/>
      <c r="P57" s="417"/>
      <c r="Q57" s="417"/>
      <c r="R57" s="417"/>
      <c r="S57" s="417"/>
      <c r="T57" s="417"/>
      <c r="U57" s="417"/>
      <c r="V57" s="417"/>
      <c r="W57" s="417"/>
      <c r="X57" s="417"/>
      <c r="Y57" s="417"/>
      <c r="Z57" s="417"/>
      <c r="AA57" s="417"/>
      <c r="AB57" s="417"/>
      <c r="AC57" s="417"/>
      <c r="AD57" s="417"/>
      <c r="AE57" s="417"/>
      <c r="AF57" s="417"/>
      <c r="AG57" s="417"/>
      <c r="AH57" s="417"/>
      <c r="AI57" s="417"/>
      <c r="AJ57" s="417"/>
      <c r="AK57" s="417"/>
      <c r="AL57" s="417"/>
      <c r="AM57" s="417"/>
      <c r="AN57" s="417"/>
      <c r="AO57" s="417"/>
      <c r="AP57" s="417"/>
      <c r="AQ57" s="417"/>
      <c r="AR57" s="417"/>
      <c r="AS57" s="417"/>
      <c r="AT57" s="417"/>
      <c r="AU57" s="417"/>
      <c r="AV57" s="417"/>
      <c r="AW57" s="417"/>
      <c r="AX57" s="417">
        <f t="shared" si="29"/>
        <v>2000</v>
      </c>
      <c r="AY57" s="417"/>
      <c r="AZ57" s="417"/>
      <c r="BA57" s="417"/>
      <c r="BB57" s="417"/>
      <c r="BC57" s="417"/>
      <c r="BD57" s="417"/>
      <c r="BE57" s="472">
        <v>2000</v>
      </c>
      <c r="BF57" s="417"/>
      <c r="BG57" s="417">
        <f>BE57</f>
        <v>2000</v>
      </c>
      <c r="BH57" s="467"/>
      <c r="BI57" s="480"/>
    </row>
    <row r="58" spans="1:101" s="426" customFormat="1">
      <c r="A58" s="464"/>
      <c r="B58" s="464"/>
      <c r="C58" s="482"/>
      <c r="D58" s="483"/>
      <c r="E58" s="484"/>
      <c r="F58" s="484"/>
      <c r="G58" s="482"/>
      <c r="H58" s="485"/>
      <c r="I58" s="485"/>
      <c r="J58" s="485"/>
      <c r="K58" s="485"/>
      <c r="L58" s="485"/>
      <c r="M58" s="485"/>
      <c r="N58" s="486"/>
      <c r="O58" s="486"/>
      <c r="P58" s="486"/>
      <c r="Q58" s="485"/>
      <c r="R58" s="485"/>
      <c r="S58" s="485"/>
      <c r="T58" s="485"/>
      <c r="U58" s="485"/>
      <c r="V58" s="485"/>
      <c r="W58" s="485"/>
      <c r="X58" s="485"/>
      <c r="Y58" s="485"/>
      <c r="Z58" s="485"/>
      <c r="AA58" s="485"/>
      <c r="AB58" s="485"/>
      <c r="AC58" s="485"/>
      <c r="AD58" s="485"/>
      <c r="AE58" s="485"/>
      <c r="AF58" s="485"/>
      <c r="AG58" s="487"/>
      <c r="AH58" s="487"/>
      <c r="AI58" s="487"/>
      <c r="AJ58" s="487"/>
      <c r="AK58" s="487"/>
      <c r="AL58" s="487"/>
      <c r="AM58" s="487"/>
      <c r="AN58" s="487"/>
      <c r="AO58" s="487"/>
      <c r="AP58" s="487"/>
      <c r="AQ58" s="487"/>
      <c r="AR58" s="487"/>
      <c r="AS58" s="487"/>
      <c r="AT58" s="487"/>
      <c r="AU58" s="487"/>
      <c r="AV58" s="487"/>
      <c r="AW58" s="487"/>
      <c r="AX58" s="487"/>
      <c r="AY58" s="487"/>
      <c r="AZ58" s="487"/>
      <c r="BA58" s="487"/>
      <c r="BB58" s="487"/>
      <c r="BC58" s="487"/>
      <c r="BD58" s="487"/>
      <c r="BE58" s="487"/>
      <c r="BF58" s="487"/>
      <c r="BG58" s="487"/>
      <c r="BH58" s="480"/>
      <c r="BI58" s="480"/>
    </row>
    <row r="59" spans="1:101" s="426" customFormat="1">
      <c r="A59" s="464"/>
      <c r="B59" s="464"/>
      <c r="C59" s="482"/>
      <c r="D59" s="483"/>
      <c r="E59" s="484"/>
      <c r="F59" s="484"/>
      <c r="G59" s="482"/>
      <c r="H59" s="485"/>
      <c r="I59" s="485"/>
      <c r="J59" s="485"/>
      <c r="K59" s="485"/>
      <c r="L59" s="485"/>
      <c r="M59" s="485"/>
      <c r="N59" s="486"/>
      <c r="O59" s="486"/>
      <c r="P59" s="486"/>
      <c r="Q59" s="485"/>
      <c r="R59" s="485"/>
      <c r="S59" s="485"/>
      <c r="T59" s="485"/>
      <c r="U59" s="485"/>
      <c r="V59" s="485"/>
      <c r="W59" s="485"/>
      <c r="X59" s="485"/>
      <c r="Y59" s="485"/>
      <c r="Z59" s="485"/>
      <c r="AA59" s="485"/>
      <c r="AB59" s="485"/>
      <c r="AC59" s="485"/>
      <c r="AD59" s="485"/>
      <c r="AE59" s="485"/>
      <c r="AF59" s="485"/>
      <c r="AG59" s="487"/>
      <c r="AH59" s="487"/>
      <c r="AI59" s="487"/>
      <c r="AJ59" s="487"/>
      <c r="AK59" s="487"/>
      <c r="AL59" s="487"/>
      <c r="AM59" s="487"/>
      <c r="AN59" s="487"/>
      <c r="AO59" s="487"/>
      <c r="AP59" s="487"/>
      <c r="AQ59" s="487"/>
      <c r="AR59" s="487"/>
      <c r="AS59" s="487"/>
      <c r="AT59" s="487"/>
      <c r="AU59" s="487"/>
      <c r="AV59" s="487"/>
      <c r="AW59" s="487"/>
      <c r="AX59" s="487"/>
      <c r="AY59" s="487"/>
      <c r="AZ59" s="487"/>
      <c r="BA59" s="487"/>
      <c r="BB59" s="487"/>
      <c r="BC59" s="487"/>
      <c r="BD59" s="487"/>
      <c r="BE59" s="487"/>
      <c r="BF59" s="487"/>
      <c r="BG59" s="487"/>
      <c r="BH59" s="480"/>
      <c r="BI59" s="480"/>
    </row>
    <row r="60" spans="1:101" s="426" customFormat="1">
      <c r="A60" s="464"/>
      <c r="B60" s="464"/>
      <c r="C60" s="482"/>
      <c r="D60" s="483"/>
      <c r="E60" s="484"/>
      <c r="F60" s="484"/>
      <c r="G60" s="482"/>
      <c r="H60" s="485"/>
      <c r="I60" s="485"/>
      <c r="J60" s="485"/>
      <c r="K60" s="485"/>
      <c r="L60" s="485"/>
      <c r="M60" s="485"/>
      <c r="N60" s="486"/>
      <c r="O60" s="486"/>
      <c r="P60" s="486"/>
      <c r="Q60" s="485"/>
      <c r="R60" s="485"/>
      <c r="S60" s="485"/>
      <c r="T60" s="485"/>
      <c r="U60" s="485"/>
      <c r="V60" s="485"/>
      <c r="W60" s="485"/>
      <c r="X60" s="485"/>
      <c r="Y60" s="485"/>
      <c r="Z60" s="485"/>
      <c r="AA60" s="485"/>
      <c r="AB60" s="485"/>
      <c r="AC60" s="485"/>
      <c r="AD60" s="485"/>
      <c r="AE60" s="485"/>
      <c r="AF60" s="485"/>
      <c r="AG60" s="487"/>
      <c r="AH60" s="487"/>
      <c r="AI60" s="487"/>
      <c r="AJ60" s="487"/>
      <c r="AK60" s="487"/>
      <c r="AL60" s="487"/>
      <c r="AM60" s="487"/>
      <c r="AN60" s="487"/>
      <c r="AO60" s="487"/>
      <c r="AP60" s="487"/>
      <c r="AQ60" s="487"/>
      <c r="AR60" s="487"/>
      <c r="AS60" s="487"/>
      <c r="AT60" s="487"/>
      <c r="AU60" s="487"/>
      <c r="AV60" s="487"/>
      <c r="AW60" s="487"/>
      <c r="AX60" s="487"/>
      <c r="AY60" s="487"/>
      <c r="AZ60" s="487"/>
      <c r="BA60" s="487"/>
      <c r="BB60" s="487"/>
      <c r="BC60" s="487"/>
      <c r="BD60" s="487"/>
      <c r="BE60" s="487"/>
      <c r="BF60" s="487"/>
      <c r="BG60" s="487"/>
      <c r="BH60" s="480"/>
      <c r="BI60" s="480"/>
    </row>
    <row r="61" spans="1:101" s="426" customFormat="1">
      <c r="A61" s="464"/>
      <c r="B61" s="464"/>
      <c r="C61" s="482"/>
      <c r="D61" s="483"/>
      <c r="E61" s="484"/>
      <c r="F61" s="484"/>
      <c r="G61" s="482"/>
      <c r="H61" s="485"/>
      <c r="I61" s="485"/>
      <c r="J61" s="485"/>
      <c r="K61" s="485"/>
      <c r="L61" s="485"/>
      <c r="M61" s="485"/>
      <c r="N61" s="486"/>
      <c r="O61" s="486"/>
      <c r="P61" s="486"/>
      <c r="Q61" s="485"/>
      <c r="R61" s="485"/>
      <c r="S61" s="485"/>
      <c r="T61" s="485"/>
      <c r="U61" s="485"/>
      <c r="V61" s="485"/>
      <c r="W61" s="485"/>
      <c r="X61" s="485"/>
      <c r="Y61" s="485"/>
      <c r="Z61" s="485"/>
      <c r="AA61" s="485"/>
      <c r="AB61" s="485"/>
      <c r="AC61" s="485"/>
      <c r="AD61" s="485"/>
      <c r="AE61" s="485"/>
      <c r="AF61" s="485"/>
      <c r="AG61" s="487"/>
      <c r="AH61" s="487"/>
      <c r="AI61" s="487"/>
      <c r="AJ61" s="487"/>
      <c r="AK61" s="487"/>
      <c r="AL61" s="487"/>
      <c r="AM61" s="487"/>
      <c r="AN61" s="487"/>
      <c r="AO61" s="487"/>
      <c r="AP61" s="487"/>
      <c r="AQ61" s="487"/>
      <c r="AR61" s="487"/>
      <c r="AS61" s="487"/>
      <c r="AT61" s="487"/>
      <c r="AU61" s="487"/>
      <c r="AV61" s="487"/>
      <c r="AW61" s="487"/>
      <c r="AX61" s="487"/>
      <c r="AY61" s="487"/>
      <c r="AZ61" s="487"/>
      <c r="BA61" s="487"/>
      <c r="BB61" s="487"/>
      <c r="BC61" s="487"/>
      <c r="BD61" s="487"/>
      <c r="BE61" s="487"/>
      <c r="BF61" s="487"/>
      <c r="BG61" s="487"/>
      <c r="BH61" s="480"/>
      <c r="BI61" s="480"/>
    </row>
    <row r="62" spans="1:101" s="426" customFormat="1">
      <c r="A62" s="464"/>
      <c r="B62" s="464"/>
      <c r="C62" s="482"/>
      <c r="D62" s="483"/>
      <c r="E62" s="484"/>
      <c r="F62" s="484"/>
      <c r="G62" s="482"/>
      <c r="H62" s="485"/>
      <c r="I62" s="485"/>
      <c r="J62" s="485"/>
      <c r="K62" s="485"/>
      <c r="L62" s="485"/>
      <c r="M62" s="485"/>
      <c r="N62" s="486"/>
      <c r="O62" s="486"/>
      <c r="P62" s="486"/>
      <c r="Q62" s="485"/>
      <c r="R62" s="485"/>
      <c r="S62" s="485"/>
      <c r="T62" s="485"/>
      <c r="U62" s="485"/>
      <c r="V62" s="485"/>
      <c r="W62" s="485"/>
      <c r="X62" s="485"/>
      <c r="Y62" s="485"/>
      <c r="Z62" s="485"/>
      <c r="AA62" s="485"/>
      <c r="AB62" s="485"/>
      <c r="AC62" s="485"/>
      <c r="AD62" s="485"/>
      <c r="AE62" s="485"/>
      <c r="AF62" s="485"/>
      <c r="AG62" s="487"/>
      <c r="AH62" s="487"/>
      <c r="AI62" s="487"/>
      <c r="AJ62" s="487"/>
      <c r="AK62" s="487"/>
      <c r="AL62" s="487"/>
      <c r="AM62" s="487"/>
      <c r="AN62" s="487"/>
      <c r="AO62" s="487"/>
      <c r="AP62" s="487"/>
      <c r="AQ62" s="487"/>
      <c r="AR62" s="487"/>
      <c r="AS62" s="487"/>
      <c r="AT62" s="487"/>
      <c r="AU62" s="487"/>
      <c r="AV62" s="487"/>
      <c r="AW62" s="487"/>
      <c r="AX62" s="487"/>
      <c r="AY62" s="487"/>
      <c r="AZ62" s="487"/>
      <c r="BA62" s="487"/>
      <c r="BB62" s="487"/>
      <c r="BC62" s="487"/>
      <c r="BD62" s="487"/>
      <c r="BE62" s="487"/>
      <c r="BF62" s="487"/>
      <c r="BG62" s="487"/>
      <c r="BH62" s="480"/>
      <c r="BI62" s="480"/>
    </row>
    <row r="63" spans="1:101" s="426" customFormat="1">
      <c r="A63" s="464"/>
      <c r="B63" s="464"/>
      <c r="C63" s="482"/>
      <c r="D63" s="483"/>
      <c r="E63" s="484"/>
      <c r="F63" s="484"/>
      <c r="G63" s="482"/>
      <c r="H63" s="485"/>
      <c r="I63" s="485"/>
      <c r="J63" s="485"/>
      <c r="K63" s="485"/>
      <c r="L63" s="485"/>
      <c r="M63" s="485"/>
      <c r="N63" s="486"/>
      <c r="O63" s="486"/>
      <c r="P63" s="486"/>
      <c r="Q63" s="485"/>
      <c r="R63" s="485"/>
      <c r="S63" s="485"/>
      <c r="T63" s="485"/>
      <c r="U63" s="485"/>
      <c r="V63" s="485"/>
      <c r="W63" s="485"/>
      <c r="X63" s="485"/>
      <c r="Y63" s="485"/>
      <c r="Z63" s="485"/>
      <c r="AA63" s="485"/>
      <c r="AB63" s="485"/>
      <c r="AC63" s="485"/>
      <c r="AD63" s="485"/>
      <c r="AE63" s="485"/>
      <c r="AF63" s="485"/>
      <c r="AG63" s="487"/>
      <c r="AH63" s="487"/>
      <c r="AI63" s="487"/>
      <c r="AJ63" s="487"/>
      <c r="AK63" s="487"/>
      <c r="AL63" s="487"/>
      <c r="AM63" s="487"/>
      <c r="AN63" s="487"/>
      <c r="AO63" s="487"/>
      <c r="AP63" s="487"/>
      <c r="AQ63" s="487"/>
      <c r="AR63" s="487"/>
      <c r="AS63" s="487"/>
      <c r="AT63" s="487"/>
      <c r="AU63" s="487"/>
      <c r="AV63" s="487"/>
      <c r="AW63" s="487"/>
      <c r="AX63" s="487"/>
      <c r="AY63" s="487"/>
      <c r="AZ63" s="487"/>
      <c r="BA63" s="487"/>
      <c r="BB63" s="487"/>
      <c r="BC63" s="487"/>
      <c r="BD63" s="487"/>
      <c r="BE63" s="487"/>
      <c r="BF63" s="487"/>
      <c r="BG63" s="487"/>
      <c r="BH63" s="480"/>
      <c r="BI63" s="480"/>
    </row>
    <row r="64" spans="1:101" s="426" customFormat="1">
      <c r="A64" s="464"/>
      <c r="B64" s="464"/>
      <c r="C64" s="482"/>
      <c r="D64" s="483"/>
      <c r="E64" s="484"/>
      <c r="F64" s="484"/>
      <c r="G64" s="482"/>
      <c r="H64" s="485"/>
      <c r="I64" s="485"/>
      <c r="J64" s="485"/>
      <c r="K64" s="485"/>
      <c r="L64" s="485"/>
      <c r="M64" s="485"/>
      <c r="N64" s="486"/>
      <c r="O64" s="486"/>
      <c r="P64" s="486"/>
      <c r="Q64" s="485"/>
      <c r="R64" s="485"/>
      <c r="S64" s="485"/>
      <c r="T64" s="485"/>
      <c r="U64" s="485"/>
      <c r="V64" s="485"/>
      <c r="W64" s="485"/>
      <c r="X64" s="485"/>
      <c r="Y64" s="485"/>
      <c r="Z64" s="485"/>
      <c r="AA64" s="485"/>
      <c r="AB64" s="485"/>
      <c r="AC64" s="485"/>
      <c r="AD64" s="485"/>
      <c r="AE64" s="485"/>
      <c r="AF64" s="485"/>
      <c r="AG64" s="487"/>
      <c r="AH64" s="487"/>
      <c r="AI64" s="487"/>
      <c r="AJ64" s="487"/>
      <c r="AK64" s="487"/>
      <c r="AL64" s="487"/>
      <c r="AM64" s="487"/>
      <c r="AN64" s="487"/>
      <c r="AO64" s="487"/>
      <c r="AP64" s="487"/>
      <c r="AQ64" s="487"/>
      <c r="AR64" s="487"/>
      <c r="AS64" s="487"/>
      <c r="AT64" s="487"/>
      <c r="AU64" s="487"/>
      <c r="AV64" s="487"/>
      <c r="AW64" s="487"/>
      <c r="AX64" s="487"/>
      <c r="AY64" s="487"/>
      <c r="AZ64" s="487"/>
      <c r="BA64" s="487"/>
      <c r="BB64" s="487"/>
      <c r="BC64" s="487"/>
      <c r="BD64" s="487"/>
      <c r="BE64" s="487"/>
      <c r="BF64" s="487"/>
      <c r="BG64" s="487"/>
      <c r="BH64" s="480"/>
      <c r="BI64" s="480"/>
    </row>
    <row r="65" spans="1:61" s="426" customFormat="1">
      <c r="A65" s="464"/>
      <c r="B65" s="464"/>
      <c r="C65" s="482"/>
      <c r="D65" s="483"/>
      <c r="E65" s="484"/>
      <c r="F65" s="484"/>
      <c r="G65" s="482"/>
      <c r="H65" s="485"/>
      <c r="I65" s="485"/>
      <c r="J65" s="485"/>
      <c r="K65" s="485"/>
      <c r="L65" s="485"/>
      <c r="M65" s="485"/>
      <c r="N65" s="486"/>
      <c r="O65" s="486"/>
      <c r="P65" s="486"/>
      <c r="Q65" s="485"/>
      <c r="R65" s="485"/>
      <c r="S65" s="485"/>
      <c r="T65" s="485"/>
      <c r="U65" s="485"/>
      <c r="V65" s="485"/>
      <c r="W65" s="485"/>
      <c r="X65" s="485"/>
      <c r="Y65" s="485"/>
      <c r="Z65" s="485"/>
      <c r="AA65" s="485"/>
      <c r="AB65" s="485"/>
      <c r="AC65" s="485"/>
      <c r="AD65" s="485"/>
      <c r="AE65" s="485"/>
      <c r="AF65" s="485"/>
      <c r="AG65" s="487"/>
      <c r="AH65" s="487"/>
      <c r="AI65" s="487"/>
      <c r="AJ65" s="487"/>
      <c r="AK65" s="487"/>
      <c r="AL65" s="487"/>
      <c r="AM65" s="487"/>
      <c r="AN65" s="487"/>
      <c r="AO65" s="487"/>
      <c r="AP65" s="487"/>
      <c r="AQ65" s="487"/>
      <c r="AR65" s="487"/>
      <c r="AS65" s="487"/>
      <c r="AT65" s="487"/>
      <c r="AU65" s="487"/>
      <c r="AV65" s="487"/>
      <c r="AW65" s="487"/>
      <c r="AX65" s="487"/>
      <c r="AY65" s="487"/>
      <c r="AZ65" s="487"/>
      <c r="BA65" s="487"/>
      <c r="BB65" s="487"/>
      <c r="BC65" s="487"/>
      <c r="BD65" s="487"/>
      <c r="BE65" s="487"/>
      <c r="BF65" s="487"/>
      <c r="BG65" s="487"/>
      <c r="BH65" s="480"/>
      <c r="BI65" s="480"/>
    </row>
    <row r="66" spans="1:61" s="426" customFormat="1">
      <c r="A66" s="464"/>
      <c r="B66" s="464"/>
      <c r="C66" s="482"/>
      <c r="D66" s="483"/>
      <c r="E66" s="484"/>
      <c r="F66" s="484"/>
      <c r="G66" s="482"/>
      <c r="H66" s="485"/>
      <c r="I66" s="485"/>
      <c r="J66" s="485"/>
      <c r="K66" s="485"/>
      <c r="L66" s="485"/>
      <c r="M66" s="485"/>
      <c r="N66" s="486"/>
      <c r="O66" s="486"/>
      <c r="P66" s="486"/>
      <c r="Q66" s="485"/>
      <c r="R66" s="485"/>
      <c r="S66" s="485"/>
      <c r="T66" s="485"/>
      <c r="U66" s="485"/>
      <c r="V66" s="485"/>
      <c r="W66" s="485"/>
      <c r="X66" s="485"/>
      <c r="Y66" s="485"/>
      <c r="Z66" s="485"/>
      <c r="AA66" s="485"/>
      <c r="AB66" s="485"/>
      <c r="AC66" s="485"/>
      <c r="AD66" s="485"/>
      <c r="AE66" s="485"/>
      <c r="AF66" s="485"/>
      <c r="AG66" s="487"/>
      <c r="AH66" s="487"/>
      <c r="AI66" s="487"/>
      <c r="AJ66" s="487"/>
      <c r="AK66" s="487"/>
      <c r="AL66" s="487"/>
      <c r="AM66" s="487"/>
      <c r="AN66" s="487"/>
      <c r="AO66" s="487"/>
      <c r="AP66" s="487"/>
      <c r="AQ66" s="487"/>
      <c r="AR66" s="487"/>
      <c r="AS66" s="487"/>
      <c r="AT66" s="487"/>
      <c r="AU66" s="487"/>
      <c r="AV66" s="487"/>
      <c r="AW66" s="487"/>
      <c r="AX66" s="487"/>
      <c r="AY66" s="487"/>
      <c r="AZ66" s="487"/>
      <c r="BA66" s="487"/>
      <c r="BB66" s="487"/>
      <c r="BC66" s="487"/>
      <c r="BD66" s="487"/>
      <c r="BE66" s="487"/>
      <c r="BF66" s="487"/>
      <c r="BG66" s="487"/>
      <c r="BH66" s="480"/>
      <c r="BI66" s="480"/>
    </row>
    <row r="67" spans="1:61" s="426" customFormat="1">
      <c r="A67" s="464"/>
      <c r="B67" s="464"/>
      <c r="C67" s="482"/>
      <c r="D67" s="483"/>
      <c r="E67" s="484"/>
      <c r="F67" s="484"/>
      <c r="G67" s="482"/>
      <c r="H67" s="485"/>
      <c r="I67" s="485"/>
      <c r="J67" s="485"/>
      <c r="K67" s="485"/>
      <c r="L67" s="485"/>
      <c r="M67" s="485"/>
      <c r="N67" s="486"/>
      <c r="O67" s="486"/>
      <c r="P67" s="486"/>
      <c r="Q67" s="485"/>
      <c r="R67" s="485"/>
      <c r="S67" s="485"/>
      <c r="T67" s="485"/>
      <c r="U67" s="485"/>
      <c r="V67" s="485"/>
      <c r="W67" s="485"/>
      <c r="X67" s="485"/>
      <c r="Y67" s="485"/>
      <c r="Z67" s="485"/>
      <c r="AA67" s="485"/>
      <c r="AB67" s="485"/>
      <c r="AC67" s="485"/>
      <c r="AD67" s="485"/>
      <c r="AE67" s="485"/>
      <c r="AF67" s="485"/>
      <c r="AG67" s="487"/>
      <c r="AH67" s="487"/>
      <c r="AI67" s="487"/>
      <c r="AJ67" s="487"/>
      <c r="AK67" s="487"/>
      <c r="AL67" s="487"/>
      <c r="AM67" s="487"/>
      <c r="AN67" s="487"/>
      <c r="AO67" s="487"/>
      <c r="AP67" s="487"/>
      <c r="AQ67" s="487"/>
      <c r="AR67" s="487"/>
      <c r="AS67" s="487"/>
      <c r="AT67" s="487"/>
      <c r="AU67" s="487"/>
      <c r="AV67" s="487"/>
      <c r="AW67" s="487"/>
      <c r="AX67" s="487"/>
      <c r="AY67" s="487"/>
      <c r="AZ67" s="487"/>
      <c r="BA67" s="487"/>
      <c r="BB67" s="487"/>
      <c r="BC67" s="487"/>
      <c r="BD67" s="487"/>
      <c r="BE67" s="487"/>
      <c r="BF67" s="487"/>
      <c r="BG67" s="487"/>
      <c r="BH67" s="480"/>
      <c r="BI67" s="480"/>
    </row>
    <row r="68" spans="1:61" s="426" customFormat="1">
      <c r="A68" s="464"/>
      <c r="B68" s="464"/>
      <c r="C68" s="482"/>
      <c r="D68" s="483"/>
      <c r="E68" s="484"/>
      <c r="F68" s="484"/>
      <c r="G68" s="482"/>
      <c r="H68" s="485"/>
      <c r="I68" s="485"/>
      <c r="J68" s="485"/>
      <c r="K68" s="485"/>
      <c r="L68" s="485"/>
      <c r="M68" s="485"/>
      <c r="N68" s="486"/>
      <c r="O68" s="486"/>
      <c r="P68" s="486"/>
      <c r="Q68" s="485"/>
      <c r="R68" s="485"/>
      <c r="S68" s="485"/>
      <c r="T68" s="485"/>
      <c r="U68" s="485"/>
      <c r="V68" s="485"/>
      <c r="W68" s="485"/>
      <c r="X68" s="485"/>
      <c r="Y68" s="485"/>
      <c r="Z68" s="485"/>
      <c r="AA68" s="485"/>
      <c r="AB68" s="485"/>
      <c r="AC68" s="485"/>
      <c r="AD68" s="485"/>
      <c r="AE68" s="485"/>
      <c r="AF68" s="485"/>
      <c r="AG68" s="487"/>
      <c r="AH68" s="487"/>
      <c r="AI68" s="487"/>
      <c r="AJ68" s="487"/>
      <c r="AK68" s="487"/>
      <c r="AL68" s="487"/>
      <c r="AM68" s="487"/>
      <c r="AN68" s="487"/>
      <c r="AO68" s="487"/>
      <c r="AP68" s="487"/>
      <c r="AQ68" s="487"/>
      <c r="AR68" s="487"/>
      <c r="AS68" s="487"/>
      <c r="AT68" s="487"/>
      <c r="AU68" s="487"/>
      <c r="AV68" s="487"/>
      <c r="AW68" s="487"/>
      <c r="AX68" s="487"/>
      <c r="AY68" s="487"/>
      <c r="AZ68" s="487"/>
      <c r="BA68" s="487"/>
      <c r="BB68" s="487"/>
      <c r="BC68" s="487"/>
      <c r="BD68" s="487"/>
      <c r="BE68" s="487"/>
      <c r="BF68" s="487"/>
      <c r="BG68" s="487"/>
      <c r="BH68" s="480"/>
      <c r="BI68" s="480"/>
    </row>
    <row r="69" spans="1:61" s="426" customFormat="1">
      <c r="A69" s="464"/>
      <c r="B69" s="464"/>
      <c r="C69" s="482"/>
      <c r="D69" s="483"/>
      <c r="E69" s="484"/>
      <c r="F69" s="484"/>
      <c r="G69" s="482"/>
      <c r="H69" s="485"/>
      <c r="I69" s="485"/>
      <c r="J69" s="485"/>
      <c r="K69" s="485"/>
      <c r="L69" s="485"/>
      <c r="M69" s="485"/>
      <c r="N69" s="486"/>
      <c r="O69" s="486"/>
      <c r="P69" s="486"/>
      <c r="Q69" s="485"/>
      <c r="R69" s="485"/>
      <c r="S69" s="485"/>
      <c r="T69" s="485"/>
      <c r="U69" s="485"/>
      <c r="V69" s="485"/>
      <c r="W69" s="485"/>
      <c r="X69" s="485"/>
      <c r="Y69" s="485"/>
      <c r="Z69" s="485"/>
      <c r="AA69" s="485"/>
      <c r="AB69" s="485"/>
      <c r="AC69" s="485"/>
      <c r="AD69" s="485"/>
      <c r="AE69" s="485"/>
      <c r="AF69" s="485"/>
      <c r="AG69" s="487"/>
      <c r="AH69" s="487"/>
      <c r="AI69" s="487"/>
      <c r="AJ69" s="487"/>
      <c r="AK69" s="487"/>
      <c r="AL69" s="487"/>
      <c r="AM69" s="487"/>
      <c r="AN69" s="487"/>
      <c r="AO69" s="487"/>
      <c r="AP69" s="487"/>
      <c r="AQ69" s="487"/>
      <c r="AR69" s="487"/>
      <c r="AS69" s="487"/>
      <c r="AT69" s="487"/>
      <c r="AU69" s="487"/>
      <c r="AV69" s="487"/>
      <c r="AW69" s="487"/>
      <c r="AX69" s="487"/>
      <c r="AY69" s="487"/>
      <c r="AZ69" s="487"/>
      <c r="BA69" s="487"/>
      <c r="BB69" s="487"/>
      <c r="BC69" s="487"/>
      <c r="BD69" s="487"/>
      <c r="BE69" s="487"/>
      <c r="BF69" s="487"/>
      <c r="BG69" s="487"/>
      <c r="BH69" s="480"/>
      <c r="BI69" s="480"/>
    </row>
    <row r="70" spans="1:61" s="426" customFormat="1">
      <c r="A70" s="464"/>
      <c r="B70" s="464"/>
      <c r="C70" s="482"/>
      <c r="D70" s="483"/>
      <c r="E70" s="484"/>
      <c r="F70" s="484"/>
      <c r="G70" s="482"/>
      <c r="H70" s="485"/>
      <c r="I70" s="485"/>
      <c r="J70" s="485"/>
      <c r="K70" s="485"/>
      <c r="L70" s="485"/>
      <c r="M70" s="485"/>
      <c r="N70" s="486"/>
      <c r="O70" s="486"/>
      <c r="P70" s="486"/>
      <c r="Q70" s="485"/>
      <c r="R70" s="485"/>
      <c r="S70" s="485"/>
      <c r="T70" s="485"/>
      <c r="U70" s="485"/>
      <c r="V70" s="485"/>
      <c r="W70" s="485"/>
      <c r="X70" s="485"/>
      <c r="Y70" s="485"/>
      <c r="Z70" s="485"/>
      <c r="AA70" s="485"/>
      <c r="AB70" s="485"/>
      <c r="AC70" s="485"/>
      <c r="AD70" s="485"/>
      <c r="AE70" s="485"/>
      <c r="AF70" s="485"/>
      <c r="AG70" s="487"/>
      <c r="AH70" s="487"/>
      <c r="AI70" s="487"/>
      <c r="AJ70" s="487"/>
      <c r="AK70" s="487"/>
      <c r="AL70" s="487"/>
      <c r="AM70" s="487"/>
      <c r="AN70" s="487"/>
      <c r="AO70" s="487"/>
      <c r="AP70" s="487"/>
      <c r="AQ70" s="487"/>
      <c r="AR70" s="487"/>
      <c r="AS70" s="487"/>
      <c r="AT70" s="487"/>
      <c r="AU70" s="487"/>
      <c r="AV70" s="487"/>
      <c r="AW70" s="487"/>
      <c r="AX70" s="487"/>
      <c r="AY70" s="487"/>
      <c r="AZ70" s="487"/>
      <c r="BA70" s="487"/>
      <c r="BB70" s="487"/>
      <c r="BC70" s="487"/>
      <c r="BD70" s="487"/>
      <c r="BE70" s="487"/>
      <c r="BF70" s="487"/>
      <c r="BG70" s="487"/>
      <c r="BH70" s="480"/>
      <c r="BI70" s="480"/>
    </row>
    <row r="71" spans="1:61" s="426" customFormat="1">
      <c r="A71" s="464"/>
      <c r="B71" s="464"/>
      <c r="C71" s="482"/>
      <c r="D71" s="483"/>
      <c r="E71" s="484"/>
      <c r="F71" s="484"/>
      <c r="G71" s="482"/>
      <c r="H71" s="485"/>
      <c r="I71" s="485"/>
      <c r="J71" s="485"/>
      <c r="K71" s="485"/>
      <c r="L71" s="485"/>
      <c r="M71" s="485"/>
      <c r="N71" s="486"/>
      <c r="O71" s="486"/>
      <c r="P71" s="486"/>
      <c r="Q71" s="485"/>
      <c r="R71" s="485"/>
      <c r="S71" s="485"/>
      <c r="T71" s="485"/>
      <c r="U71" s="485"/>
      <c r="V71" s="485"/>
      <c r="W71" s="485"/>
      <c r="X71" s="485"/>
      <c r="Y71" s="485"/>
      <c r="Z71" s="485"/>
      <c r="AA71" s="485"/>
      <c r="AB71" s="485"/>
      <c r="AC71" s="485"/>
      <c r="AD71" s="485"/>
      <c r="AE71" s="485"/>
      <c r="AF71" s="485"/>
      <c r="AG71" s="487"/>
      <c r="AH71" s="487"/>
      <c r="AI71" s="487"/>
      <c r="AJ71" s="487"/>
      <c r="AK71" s="487"/>
      <c r="AL71" s="487"/>
      <c r="AM71" s="487"/>
      <c r="AN71" s="487"/>
      <c r="AO71" s="487"/>
      <c r="AP71" s="487"/>
      <c r="AQ71" s="487"/>
      <c r="AR71" s="487"/>
      <c r="AS71" s="487"/>
      <c r="AT71" s="487"/>
      <c r="AU71" s="487"/>
      <c r="AV71" s="487"/>
      <c r="AW71" s="487"/>
      <c r="AX71" s="487"/>
      <c r="AY71" s="487"/>
      <c r="AZ71" s="487"/>
      <c r="BA71" s="487"/>
      <c r="BB71" s="487"/>
      <c r="BC71" s="487"/>
      <c r="BD71" s="487"/>
      <c r="BE71" s="487"/>
      <c r="BF71" s="487"/>
      <c r="BG71" s="487"/>
      <c r="BH71" s="480"/>
      <c r="BI71" s="480"/>
    </row>
    <row r="72" spans="1:61" s="426" customFormat="1">
      <c r="A72" s="464"/>
      <c r="B72" s="464"/>
      <c r="C72" s="482"/>
      <c r="D72" s="483"/>
      <c r="E72" s="484"/>
      <c r="F72" s="484"/>
      <c r="G72" s="482"/>
      <c r="H72" s="485"/>
      <c r="I72" s="485"/>
      <c r="J72" s="485"/>
      <c r="K72" s="485"/>
      <c r="L72" s="485"/>
      <c r="M72" s="485"/>
      <c r="N72" s="486"/>
      <c r="O72" s="486"/>
      <c r="P72" s="486"/>
      <c r="Q72" s="485"/>
      <c r="R72" s="485"/>
      <c r="S72" s="485"/>
      <c r="T72" s="485"/>
      <c r="U72" s="485"/>
      <c r="V72" s="485"/>
      <c r="W72" s="485"/>
      <c r="X72" s="485"/>
      <c r="Y72" s="485"/>
      <c r="Z72" s="485"/>
      <c r="AA72" s="485"/>
      <c r="AB72" s="485"/>
      <c r="AC72" s="485"/>
      <c r="AD72" s="485"/>
      <c r="AE72" s="485"/>
      <c r="AF72" s="485"/>
      <c r="AG72" s="487"/>
      <c r="AH72" s="487"/>
      <c r="AI72" s="487"/>
      <c r="AJ72" s="487"/>
      <c r="AK72" s="487"/>
      <c r="AL72" s="487"/>
      <c r="AM72" s="487"/>
      <c r="AN72" s="487"/>
      <c r="AO72" s="487"/>
      <c r="AP72" s="487"/>
      <c r="AQ72" s="487"/>
      <c r="AR72" s="487"/>
      <c r="AS72" s="487"/>
      <c r="AT72" s="487"/>
      <c r="AU72" s="487"/>
      <c r="AV72" s="487"/>
      <c r="AW72" s="487"/>
      <c r="AX72" s="487"/>
      <c r="AY72" s="487"/>
      <c r="AZ72" s="487"/>
      <c r="BA72" s="487"/>
      <c r="BB72" s="487"/>
      <c r="BC72" s="487"/>
      <c r="BD72" s="487"/>
      <c r="BE72" s="487"/>
      <c r="BF72" s="487"/>
      <c r="BG72" s="487"/>
      <c r="BH72" s="480"/>
      <c r="BI72" s="480"/>
    </row>
    <row r="73" spans="1:61" s="426" customFormat="1">
      <c r="A73" s="464"/>
      <c r="B73" s="464"/>
      <c r="C73" s="482"/>
      <c r="D73" s="483"/>
      <c r="E73" s="484"/>
      <c r="F73" s="484"/>
      <c r="G73" s="482"/>
      <c r="H73" s="485"/>
      <c r="I73" s="485"/>
      <c r="J73" s="485"/>
      <c r="K73" s="485"/>
      <c r="L73" s="485"/>
      <c r="M73" s="485"/>
      <c r="N73" s="486"/>
      <c r="O73" s="486"/>
      <c r="P73" s="486"/>
      <c r="Q73" s="485"/>
      <c r="R73" s="485"/>
      <c r="S73" s="485"/>
      <c r="T73" s="485"/>
      <c r="U73" s="485"/>
      <c r="V73" s="485"/>
      <c r="W73" s="485"/>
      <c r="X73" s="485"/>
      <c r="Y73" s="485"/>
      <c r="Z73" s="485"/>
      <c r="AA73" s="485"/>
      <c r="AB73" s="485"/>
      <c r="AC73" s="485"/>
      <c r="AD73" s="485"/>
      <c r="AE73" s="485"/>
      <c r="AF73" s="485"/>
      <c r="AG73" s="487"/>
      <c r="AH73" s="487"/>
      <c r="AI73" s="487"/>
      <c r="AJ73" s="487"/>
      <c r="AK73" s="487"/>
      <c r="AL73" s="487"/>
      <c r="AM73" s="487"/>
      <c r="AN73" s="487"/>
      <c r="AO73" s="487"/>
      <c r="AP73" s="487"/>
      <c r="AQ73" s="487"/>
      <c r="AR73" s="487"/>
      <c r="AS73" s="487"/>
      <c r="AT73" s="487"/>
      <c r="AU73" s="487"/>
      <c r="AV73" s="487"/>
      <c r="AW73" s="487"/>
      <c r="AX73" s="487"/>
      <c r="AY73" s="487"/>
      <c r="AZ73" s="487"/>
      <c r="BA73" s="487"/>
      <c r="BB73" s="487"/>
      <c r="BC73" s="487"/>
      <c r="BD73" s="487"/>
      <c r="BE73" s="487"/>
      <c r="BF73" s="487"/>
      <c r="BG73" s="487"/>
      <c r="BH73" s="480"/>
      <c r="BI73" s="480"/>
    </row>
    <row r="74" spans="1:61" s="426" customFormat="1">
      <c r="A74" s="464"/>
      <c r="B74" s="464"/>
      <c r="C74" s="482"/>
      <c r="D74" s="483"/>
      <c r="E74" s="484"/>
      <c r="F74" s="484"/>
      <c r="G74" s="482"/>
      <c r="H74" s="485"/>
      <c r="I74" s="485"/>
      <c r="J74" s="485"/>
      <c r="K74" s="485"/>
      <c r="L74" s="485"/>
      <c r="M74" s="485"/>
      <c r="N74" s="486"/>
      <c r="O74" s="486"/>
      <c r="P74" s="486"/>
      <c r="Q74" s="485"/>
      <c r="R74" s="485"/>
      <c r="S74" s="485"/>
      <c r="T74" s="485"/>
      <c r="U74" s="485"/>
      <c r="V74" s="485"/>
      <c r="W74" s="485"/>
      <c r="X74" s="485"/>
      <c r="Y74" s="485"/>
      <c r="Z74" s="485"/>
      <c r="AA74" s="485"/>
      <c r="AB74" s="485"/>
      <c r="AC74" s="485"/>
      <c r="AD74" s="485"/>
      <c r="AE74" s="485"/>
      <c r="AF74" s="485"/>
      <c r="AG74" s="487"/>
      <c r="AH74" s="487"/>
      <c r="AI74" s="487"/>
      <c r="AJ74" s="487"/>
      <c r="AK74" s="487"/>
      <c r="AL74" s="487"/>
      <c r="AM74" s="487"/>
      <c r="AN74" s="487"/>
      <c r="AO74" s="487"/>
      <c r="AP74" s="487"/>
      <c r="AQ74" s="487"/>
      <c r="AR74" s="487"/>
      <c r="AS74" s="487"/>
      <c r="AT74" s="487"/>
      <c r="AU74" s="487"/>
      <c r="AV74" s="487"/>
      <c r="AW74" s="487"/>
      <c r="AX74" s="487"/>
      <c r="AY74" s="487"/>
      <c r="AZ74" s="487"/>
      <c r="BA74" s="487"/>
      <c r="BB74" s="487"/>
      <c r="BC74" s="487"/>
      <c r="BD74" s="487"/>
      <c r="BE74" s="487"/>
      <c r="BF74" s="487"/>
      <c r="BG74" s="487"/>
      <c r="BH74" s="480"/>
      <c r="BI74" s="480"/>
    </row>
    <row r="75" spans="1:61" s="426" customFormat="1">
      <c r="A75" s="464"/>
      <c r="B75" s="464"/>
      <c r="C75" s="482"/>
      <c r="D75" s="483"/>
      <c r="E75" s="484"/>
      <c r="F75" s="484"/>
      <c r="G75" s="482"/>
      <c r="H75" s="485"/>
      <c r="I75" s="485"/>
      <c r="J75" s="485"/>
      <c r="K75" s="485"/>
      <c r="L75" s="485"/>
      <c r="M75" s="485"/>
      <c r="N75" s="486"/>
      <c r="O75" s="486"/>
      <c r="P75" s="486"/>
      <c r="Q75" s="485"/>
      <c r="R75" s="485"/>
      <c r="S75" s="485"/>
      <c r="T75" s="485"/>
      <c r="U75" s="485"/>
      <c r="V75" s="485"/>
      <c r="W75" s="485"/>
      <c r="X75" s="485"/>
      <c r="Y75" s="485"/>
      <c r="Z75" s="485"/>
      <c r="AA75" s="485"/>
      <c r="AB75" s="485"/>
      <c r="AC75" s="485"/>
      <c r="AD75" s="485"/>
      <c r="AE75" s="485"/>
      <c r="AF75" s="485"/>
      <c r="AG75" s="487"/>
      <c r="AH75" s="487"/>
      <c r="AI75" s="487"/>
      <c r="AJ75" s="487"/>
      <c r="AK75" s="487"/>
      <c r="AL75" s="487"/>
      <c r="AM75" s="487"/>
      <c r="AN75" s="487"/>
      <c r="AO75" s="487"/>
      <c r="AP75" s="487"/>
      <c r="AQ75" s="487"/>
      <c r="AR75" s="487"/>
      <c r="AS75" s="487"/>
      <c r="AT75" s="487"/>
      <c r="AU75" s="487"/>
      <c r="AV75" s="487"/>
      <c r="AW75" s="487"/>
      <c r="AX75" s="487"/>
      <c r="AY75" s="487"/>
      <c r="AZ75" s="487"/>
      <c r="BA75" s="487"/>
      <c r="BB75" s="487"/>
      <c r="BC75" s="487"/>
      <c r="BD75" s="487"/>
      <c r="BE75" s="487"/>
      <c r="BF75" s="487"/>
      <c r="BG75" s="487"/>
      <c r="BH75" s="480"/>
      <c r="BI75" s="480"/>
    </row>
    <row r="76" spans="1:61" s="426" customFormat="1">
      <c r="A76" s="464"/>
      <c r="B76" s="464"/>
      <c r="C76" s="482"/>
      <c r="D76" s="483"/>
      <c r="E76" s="484"/>
      <c r="F76" s="484"/>
      <c r="G76" s="482"/>
      <c r="H76" s="485"/>
      <c r="I76" s="485"/>
      <c r="J76" s="485"/>
      <c r="K76" s="485"/>
      <c r="L76" s="485"/>
      <c r="M76" s="485"/>
      <c r="N76" s="486"/>
      <c r="O76" s="486"/>
      <c r="P76" s="486"/>
      <c r="Q76" s="485"/>
      <c r="R76" s="485"/>
      <c r="S76" s="485"/>
      <c r="T76" s="485"/>
      <c r="U76" s="485"/>
      <c r="V76" s="485"/>
      <c r="W76" s="485"/>
      <c r="X76" s="485"/>
      <c r="Y76" s="485"/>
      <c r="Z76" s="485"/>
      <c r="AA76" s="485"/>
      <c r="AB76" s="485"/>
      <c r="AC76" s="485"/>
      <c r="AD76" s="485"/>
      <c r="AE76" s="485"/>
      <c r="AF76" s="485"/>
      <c r="AG76" s="487"/>
      <c r="AH76" s="487"/>
      <c r="AI76" s="487"/>
      <c r="AJ76" s="487"/>
      <c r="AK76" s="487"/>
      <c r="AL76" s="487"/>
      <c r="AM76" s="487"/>
      <c r="AN76" s="487"/>
      <c r="AO76" s="487"/>
      <c r="AP76" s="487"/>
      <c r="AQ76" s="487"/>
      <c r="AR76" s="487"/>
      <c r="AS76" s="487"/>
      <c r="AT76" s="487"/>
      <c r="AU76" s="487"/>
      <c r="AV76" s="487"/>
      <c r="AW76" s="487"/>
      <c r="AX76" s="487"/>
      <c r="AY76" s="487"/>
      <c r="AZ76" s="487"/>
      <c r="BA76" s="487"/>
      <c r="BB76" s="487"/>
      <c r="BC76" s="487"/>
      <c r="BD76" s="487"/>
      <c r="BE76" s="487"/>
      <c r="BF76" s="487"/>
      <c r="BG76" s="487"/>
      <c r="BH76" s="480"/>
      <c r="BI76" s="480"/>
    </row>
    <row r="77" spans="1:61" s="426" customFormat="1">
      <c r="A77" s="464"/>
      <c r="B77" s="464"/>
      <c r="C77" s="482"/>
      <c r="D77" s="483"/>
      <c r="E77" s="484"/>
      <c r="F77" s="484"/>
      <c r="G77" s="482"/>
      <c r="H77" s="485"/>
      <c r="I77" s="485"/>
      <c r="J77" s="485"/>
      <c r="K77" s="485"/>
      <c r="L77" s="485"/>
      <c r="M77" s="485"/>
      <c r="N77" s="486"/>
      <c r="O77" s="486"/>
      <c r="P77" s="486"/>
      <c r="Q77" s="485"/>
      <c r="R77" s="485"/>
      <c r="S77" s="485"/>
      <c r="T77" s="485"/>
      <c r="U77" s="485"/>
      <c r="V77" s="485"/>
      <c r="W77" s="485"/>
      <c r="X77" s="485"/>
      <c r="Y77" s="485"/>
      <c r="Z77" s="485"/>
      <c r="AA77" s="485"/>
      <c r="AB77" s="485"/>
      <c r="AC77" s="485"/>
      <c r="AD77" s="485"/>
      <c r="AE77" s="485"/>
      <c r="AF77" s="485"/>
      <c r="AG77" s="487"/>
      <c r="AH77" s="487"/>
      <c r="AI77" s="487"/>
      <c r="AJ77" s="487"/>
      <c r="AK77" s="487"/>
      <c r="AL77" s="487"/>
      <c r="AM77" s="487"/>
      <c r="AN77" s="487"/>
      <c r="AO77" s="487"/>
      <c r="AP77" s="487"/>
      <c r="AQ77" s="487"/>
      <c r="AR77" s="487"/>
      <c r="AS77" s="487"/>
      <c r="AT77" s="487"/>
      <c r="AU77" s="487"/>
      <c r="AV77" s="487"/>
      <c r="AW77" s="487"/>
      <c r="AX77" s="487"/>
      <c r="AY77" s="487"/>
      <c r="AZ77" s="487"/>
      <c r="BA77" s="487"/>
      <c r="BB77" s="487"/>
      <c r="BC77" s="487"/>
      <c r="BD77" s="487"/>
      <c r="BE77" s="487"/>
      <c r="BF77" s="487"/>
      <c r="BG77" s="487"/>
      <c r="BH77" s="480"/>
      <c r="BI77" s="480"/>
    </row>
    <row r="78" spans="1:61" s="426" customFormat="1">
      <c r="A78" s="464"/>
      <c r="B78" s="464"/>
      <c r="C78" s="482"/>
      <c r="D78" s="483"/>
      <c r="E78" s="484"/>
      <c r="F78" s="484"/>
      <c r="G78" s="482"/>
      <c r="H78" s="485"/>
      <c r="I78" s="485"/>
      <c r="J78" s="485"/>
      <c r="K78" s="485"/>
      <c r="L78" s="485"/>
      <c r="M78" s="485"/>
      <c r="N78" s="486"/>
      <c r="O78" s="486"/>
      <c r="P78" s="486"/>
      <c r="Q78" s="485"/>
      <c r="R78" s="485"/>
      <c r="S78" s="485"/>
      <c r="T78" s="485"/>
      <c r="U78" s="485"/>
      <c r="V78" s="485"/>
      <c r="W78" s="485"/>
      <c r="X78" s="485"/>
      <c r="Y78" s="485"/>
      <c r="Z78" s="485"/>
      <c r="AA78" s="485"/>
      <c r="AB78" s="485"/>
      <c r="AC78" s="485"/>
      <c r="AD78" s="485"/>
      <c r="AE78" s="485"/>
      <c r="AF78" s="485"/>
      <c r="AG78" s="487"/>
      <c r="AH78" s="487"/>
      <c r="AI78" s="487"/>
      <c r="AJ78" s="487"/>
      <c r="AK78" s="487"/>
      <c r="AL78" s="487"/>
      <c r="AM78" s="487"/>
      <c r="AN78" s="487"/>
      <c r="AO78" s="487"/>
      <c r="AP78" s="487"/>
      <c r="AQ78" s="487"/>
      <c r="AR78" s="487"/>
      <c r="AS78" s="487"/>
      <c r="AT78" s="487"/>
      <c r="AU78" s="487"/>
      <c r="AV78" s="487"/>
      <c r="AW78" s="487"/>
      <c r="AX78" s="487"/>
      <c r="AY78" s="487"/>
      <c r="AZ78" s="487"/>
      <c r="BA78" s="487"/>
      <c r="BB78" s="487"/>
      <c r="BC78" s="487"/>
      <c r="BD78" s="487"/>
      <c r="BE78" s="487"/>
      <c r="BF78" s="487"/>
      <c r="BG78" s="487"/>
      <c r="BH78" s="480"/>
      <c r="BI78" s="480"/>
    </row>
    <row r="79" spans="1:61" s="426" customFormat="1">
      <c r="A79" s="464"/>
      <c r="B79" s="464"/>
      <c r="C79" s="482"/>
      <c r="D79" s="483"/>
      <c r="E79" s="484"/>
      <c r="F79" s="484"/>
      <c r="G79" s="482"/>
      <c r="H79" s="485"/>
      <c r="I79" s="485"/>
      <c r="J79" s="485"/>
      <c r="K79" s="485"/>
      <c r="L79" s="485"/>
      <c r="M79" s="485"/>
      <c r="N79" s="486"/>
      <c r="O79" s="486"/>
      <c r="P79" s="486"/>
      <c r="Q79" s="485"/>
      <c r="R79" s="485"/>
      <c r="S79" s="485"/>
      <c r="T79" s="485"/>
      <c r="U79" s="485"/>
      <c r="V79" s="485"/>
      <c r="W79" s="485"/>
      <c r="X79" s="485"/>
      <c r="Y79" s="485"/>
      <c r="Z79" s="485"/>
      <c r="AA79" s="485"/>
      <c r="AB79" s="485"/>
      <c r="AC79" s="485"/>
      <c r="AD79" s="485"/>
      <c r="AE79" s="485"/>
      <c r="AF79" s="485"/>
      <c r="AG79" s="487"/>
      <c r="AH79" s="487"/>
      <c r="AI79" s="487"/>
      <c r="AJ79" s="487"/>
      <c r="AK79" s="487"/>
      <c r="AL79" s="487"/>
      <c r="AM79" s="487"/>
      <c r="AN79" s="487"/>
      <c r="AO79" s="487"/>
      <c r="AP79" s="487"/>
      <c r="AQ79" s="487"/>
      <c r="AR79" s="487"/>
      <c r="AS79" s="487"/>
      <c r="AT79" s="487"/>
      <c r="AU79" s="487"/>
      <c r="AV79" s="487"/>
      <c r="AW79" s="487"/>
      <c r="AX79" s="487"/>
      <c r="AY79" s="487"/>
      <c r="AZ79" s="487"/>
      <c r="BA79" s="487"/>
      <c r="BB79" s="487"/>
      <c r="BC79" s="487"/>
      <c r="BD79" s="487"/>
      <c r="BE79" s="487"/>
      <c r="BF79" s="487"/>
      <c r="BG79" s="487"/>
      <c r="BH79" s="480"/>
      <c r="BI79" s="480"/>
    </row>
    <row r="80" spans="1:61" s="426" customFormat="1">
      <c r="A80" s="464"/>
      <c r="B80" s="464"/>
      <c r="C80" s="482"/>
      <c r="D80" s="483"/>
      <c r="E80" s="484"/>
      <c r="F80" s="484"/>
      <c r="G80" s="482"/>
      <c r="H80" s="485"/>
      <c r="I80" s="485"/>
      <c r="J80" s="485"/>
      <c r="K80" s="485"/>
      <c r="L80" s="485"/>
      <c r="M80" s="485"/>
      <c r="N80" s="486"/>
      <c r="O80" s="486"/>
      <c r="P80" s="486"/>
      <c r="Q80" s="485"/>
      <c r="R80" s="485"/>
      <c r="S80" s="485"/>
      <c r="T80" s="485"/>
      <c r="U80" s="485"/>
      <c r="V80" s="485"/>
      <c r="W80" s="485"/>
      <c r="X80" s="485"/>
      <c r="Y80" s="485"/>
      <c r="Z80" s="485"/>
      <c r="AA80" s="485"/>
      <c r="AB80" s="485"/>
      <c r="AC80" s="485"/>
      <c r="AD80" s="485"/>
      <c r="AE80" s="485"/>
      <c r="AF80" s="485"/>
      <c r="AG80" s="487"/>
      <c r="AH80" s="487"/>
      <c r="AI80" s="487"/>
      <c r="AJ80" s="487"/>
      <c r="AK80" s="487"/>
      <c r="AL80" s="487"/>
      <c r="AM80" s="487"/>
      <c r="AN80" s="487"/>
      <c r="AO80" s="487"/>
      <c r="AP80" s="487"/>
      <c r="AQ80" s="487"/>
      <c r="AR80" s="487"/>
      <c r="AS80" s="487"/>
      <c r="AT80" s="487"/>
      <c r="AU80" s="487"/>
      <c r="AV80" s="487"/>
      <c r="AW80" s="487"/>
      <c r="AX80" s="487"/>
      <c r="AY80" s="487"/>
      <c r="AZ80" s="487"/>
      <c r="BA80" s="487"/>
      <c r="BB80" s="487"/>
      <c r="BC80" s="487"/>
      <c r="BD80" s="487"/>
      <c r="BE80" s="487"/>
      <c r="BF80" s="487"/>
      <c r="BG80" s="487"/>
      <c r="BH80" s="480"/>
      <c r="BI80" s="480"/>
    </row>
    <row r="81" spans="1:61" s="426" customFormat="1">
      <c r="A81" s="464"/>
      <c r="B81" s="464"/>
      <c r="C81" s="482"/>
      <c r="D81" s="483"/>
      <c r="E81" s="484"/>
      <c r="F81" s="484"/>
      <c r="G81" s="482"/>
      <c r="H81" s="485"/>
      <c r="I81" s="485"/>
      <c r="J81" s="485"/>
      <c r="K81" s="485"/>
      <c r="L81" s="485"/>
      <c r="M81" s="485"/>
      <c r="N81" s="486"/>
      <c r="O81" s="486"/>
      <c r="P81" s="486"/>
      <c r="Q81" s="485"/>
      <c r="R81" s="485"/>
      <c r="S81" s="485"/>
      <c r="T81" s="485"/>
      <c r="U81" s="485"/>
      <c r="V81" s="485"/>
      <c r="W81" s="485"/>
      <c r="X81" s="485"/>
      <c r="Y81" s="485"/>
      <c r="Z81" s="485"/>
      <c r="AA81" s="485"/>
      <c r="AB81" s="485"/>
      <c r="AC81" s="485"/>
      <c r="AD81" s="485"/>
      <c r="AE81" s="485"/>
      <c r="AF81" s="485"/>
      <c r="AG81" s="487"/>
      <c r="AH81" s="487"/>
      <c r="AI81" s="487"/>
      <c r="AJ81" s="487"/>
      <c r="AK81" s="487"/>
      <c r="AL81" s="487"/>
      <c r="AM81" s="487"/>
      <c r="AN81" s="487"/>
      <c r="AO81" s="487"/>
      <c r="AP81" s="487"/>
      <c r="AQ81" s="487"/>
      <c r="AR81" s="487"/>
      <c r="AS81" s="487"/>
      <c r="AT81" s="487"/>
      <c r="AU81" s="487"/>
      <c r="AV81" s="487"/>
      <c r="AW81" s="487"/>
      <c r="AX81" s="487"/>
      <c r="AY81" s="487"/>
      <c r="AZ81" s="487"/>
      <c r="BA81" s="487"/>
      <c r="BB81" s="487"/>
      <c r="BC81" s="487"/>
      <c r="BD81" s="487"/>
      <c r="BE81" s="487"/>
      <c r="BF81" s="487"/>
      <c r="BG81" s="487"/>
      <c r="BH81" s="480"/>
      <c r="BI81" s="480"/>
    </row>
    <row r="82" spans="1:61" s="426" customFormat="1">
      <c r="A82" s="464"/>
      <c r="B82" s="464"/>
      <c r="C82" s="482"/>
      <c r="D82" s="483"/>
      <c r="E82" s="484"/>
      <c r="F82" s="484"/>
      <c r="G82" s="482"/>
      <c r="H82" s="485"/>
      <c r="I82" s="485"/>
      <c r="J82" s="485"/>
      <c r="K82" s="485"/>
      <c r="L82" s="485"/>
      <c r="M82" s="485"/>
      <c r="N82" s="486"/>
      <c r="O82" s="486"/>
      <c r="P82" s="486"/>
      <c r="Q82" s="485"/>
      <c r="R82" s="485"/>
      <c r="S82" s="485"/>
      <c r="T82" s="485"/>
      <c r="U82" s="485"/>
      <c r="V82" s="485"/>
      <c r="W82" s="485"/>
      <c r="X82" s="485"/>
      <c r="Y82" s="485"/>
      <c r="Z82" s="485"/>
      <c r="AA82" s="485"/>
      <c r="AB82" s="485"/>
      <c r="AC82" s="485"/>
      <c r="AD82" s="485"/>
      <c r="AE82" s="485"/>
      <c r="AF82" s="485"/>
      <c r="AG82" s="487"/>
      <c r="AH82" s="487"/>
      <c r="AI82" s="487"/>
      <c r="AJ82" s="487"/>
      <c r="AK82" s="487"/>
      <c r="AL82" s="487"/>
      <c r="AM82" s="487"/>
      <c r="AN82" s="487"/>
      <c r="AO82" s="487"/>
      <c r="AP82" s="487"/>
      <c r="AQ82" s="487"/>
      <c r="AR82" s="487"/>
      <c r="AS82" s="487"/>
      <c r="AT82" s="487"/>
      <c r="AU82" s="487"/>
      <c r="AV82" s="487"/>
      <c r="AW82" s="487"/>
      <c r="AX82" s="487"/>
      <c r="AY82" s="487"/>
      <c r="AZ82" s="487"/>
      <c r="BA82" s="487"/>
      <c r="BB82" s="487"/>
      <c r="BC82" s="487"/>
      <c r="BD82" s="487"/>
      <c r="BE82" s="487"/>
      <c r="BF82" s="487"/>
      <c r="BG82" s="487"/>
      <c r="BH82" s="480"/>
      <c r="BI82" s="480"/>
    </row>
    <row r="83" spans="1:61" s="426" customFormat="1">
      <c r="A83" s="464"/>
      <c r="B83" s="464"/>
      <c r="C83" s="482"/>
      <c r="D83" s="483"/>
      <c r="E83" s="484"/>
      <c r="F83" s="484"/>
      <c r="G83" s="482"/>
      <c r="H83" s="485"/>
      <c r="I83" s="485"/>
      <c r="J83" s="485"/>
      <c r="K83" s="485"/>
      <c r="L83" s="485"/>
      <c r="M83" s="485"/>
      <c r="N83" s="486"/>
      <c r="O83" s="486"/>
      <c r="P83" s="486"/>
      <c r="Q83" s="485"/>
      <c r="R83" s="485"/>
      <c r="S83" s="485"/>
      <c r="T83" s="485"/>
      <c r="U83" s="485"/>
      <c r="V83" s="485"/>
      <c r="W83" s="485"/>
      <c r="X83" s="485"/>
      <c r="Y83" s="485"/>
      <c r="Z83" s="485"/>
      <c r="AA83" s="485"/>
      <c r="AB83" s="485"/>
      <c r="AC83" s="485"/>
      <c r="AD83" s="485"/>
      <c r="AE83" s="485"/>
      <c r="AF83" s="485"/>
      <c r="AG83" s="487"/>
      <c r="AH83" s="487"/>
      <c r="AI83" s="487"/>
      <c r="AJ83" s="487"/>
      <c r="AK83" s="487"/>
      <c r="AL83" s="487"/>
      <c r="AM83" s="487"/>
      <c r="AN83" s="487"/>
      <c r="AO83" s="487"/>
      <c r="AP83" s="487"/>
      <c r="AQ83" s="487"/>
      <c r="AR83" s="487"/>
      <c r="AS83" s="487"/>
      <c r="AT83" s="487"/>
      <c r="AU83" s="487"/>
      <c r="AV83" s="487"/>
      <c r="AW83" s="487"/>
      <c r="AX83" s="487"/>
      <c r="AY83" s="487"/>
      <c r="AZ83" s="487"/>
      <c r="BA83" s="487"/>
      <c r="BB83" s="487"/>
      <c r="BC83" s="487"/>
      <c r="BD83" s="487"/>
      <c r="BE83" s="487"/>
      <c r="BF83" s="487"/>
      <c r="BG83" s="487"/>
      <c r="BH83" s="480"/>
      <c r="BI83" s="480"/>
    </row>
    <row r="84" spans="1:61" s="426" customFormat="1">
      <c r="A84" s="464"/>
      <c r="B84" s="464"/>
      <c r="C84" s="482"/>
      <c r="D84" s="483"/>
      <c r="E84" s="484"/>
      <c r="F84" s="484"/>
      <c r="G84" s="482"/>
      <c r="H84" s="485"/>
      <c r="I84" s="485"/>
      <c r="J84" s="485"/>
      <c r="K84" s="485"/>
      <c r="L84" s="485"/>
      <c r="M84" s="485"/>
      <c r="N84" s="486"/>
      <c r="O84" s="486"/>
      <c r="P84" s="486"/>
      <c r="Q84" s="485"/>
      <c r="R84" s="485"/>
      <c r="S84" s="485"/>
      <c r="T84" s="485"/>
      <c r="U84" s="485"/>
      <c r="V84" s="485"/>
      <c r="W84" s="485"/>
      <c r="X84" s="485"/>
      <c r="Y84" s="485"/>
      <c r="Z84" s="485"/>
      <c r="AA84" s="485"/>
      <c r="AB84" s="485"/>
      <c r="AC84" s="485"/>
      <c r="AD84" s="485"/>
      <c r="AE84" s="485"/>
      <c r="AF84" s="485"/>
      <c r="AG84" s="487"/>
      <c r="AH84" s="487"/>
      <c r="AI84" s="487"/>
      <c r="AJ84" s="487"/>
      <c r="AK84" s="487"/>
      <c r="AL84" s="487"/>
      <c r="AM84" s="487"/>
      <c r="AN84" s="487"/>
      <c r="AO84" s="487"/>
      <c r="AP84" s="487"/>
      <c r="AQ84" s="487"/>
      <c r="AR84" s="487"/>
      <c r="AS84" s="487"/>
      <c r="AT84" s="487"/>
      <c r="AU84" s="487"/>
      <c r="AV84" s="487"/>
      <c r="AW84" s="487"/>
      <c r="AX84" s="487"/>
      <c r="AY84" s="487"/>
      <c r="AZ84" s="487"/>
      <c r="BA84" s="487"/>
      <c r="BB84" s="487"/>
      <c r="BC84" s="487"/>
      <c r="BD84" s="487"/>
      <c r="BE84" s="487"/>
      <c r="BF84" s="487"/>
      <c r="BG84" s="487"/>
      <c r="BH84" s="480"/>
      <c r="BI84" s="480"/>
    </row>
    <row r="85" spans="1:61" s="426" customFormat="1">
      <c r="A85" s="464"/>
      <c r="B85" s="464"/>
      <c r="C85" s="482"/>
      <c r="D85" s="483"/>
      <c r="E85" s="484"/>
      <c r="F85" s="484"/>
      <c r="G85" s="482"/>
      <c r="H85" s="485"/>
      <c r="I85" s="485"/>
      <c r="J85" s="485"/>
      <c r="K85" s="485"/>
      <c r="L85" s="485"/>
      <c r="M85" s="485"/>
      <c r="N85" s="486"/>
      <c r="O85" s="486"/>
      <c r="P85" s="486"/>
      <c r="Q85" s="485"/>
      <c r="R85" s="485"/>
      <c r="S85" s="485"/>
      <c r="T85" s="485"/>
      <c r="U85" s="485"/>
      <c r="V85" s="485"/>
      <c r="W85" s="485"/>
      <c r="X85" s="485"/>
      <c r="Y85" s="485"/>
      <c r="Z85" s="485"/>
      <c r="AA85" s="485"/>
      <c r="AB85" s="485"/>
      <c r="AC85" s="485"/>
      <c r="AD85" s="485"/>
      <c r="AE85" s="485"/>
      <c r="AF85" s="485"/>
      <c r="AG85" s="487"/>
      <c r="AH85" s="487"/>
      <c r="AI85" s="487"/>
      <c r="AJ85" s="487"/>
      <c r="AK85" s="487"/>
      <c r="AL85" s="487"/>
      <c r="AM85" s="487"/>
      <c r="AN85" s="487"/>
      <c r="AO85" s="487"/>
      <c r="AP85" s="487"/>
      <c r="AQ85" s="487"/>
      <c r="AR85" s="487"/>
      <c r="AS85" s="487"/>
      <c r="AT85" s="487"/>
      <c r="AU85" s="487"/>
      <c r="AV85" s="487"/>
      <c r="AW85" s="487"/>
      <c r="AX85" s="487"/>
      <c r="AY85" s="487"/>
      <c r="AZ85" s="487"/>
      <c r="BA85" s="487"/>
      <c r="BB85" s="487"/>
      <c r="BC85" s="487"/>
      <c r="BD85" s="487"/>
      <c r="BE85" s="487"/>
      <c r="BF85" s="487"/>
      <c r="BG85" s="487"/>
      <c r="BH85" s="480"/>
      <c r="BI85" s="480"/>
    </row>
    <row r="86" spans="1:61" s="426" customFormat="1">
      <c r="A86" s="464"/>
      <c r="B86" s="464"/>
      <c r="C86" s="482"/>
      <c r="D86" s="483"/>
      <c r="E86" s="484"/>
      <c r="F86" s="484"/>
      <c r="G86" s="482"/>
      <c r="H86" s="485"/>
      <c r="I86" s="485"/>
      <c r="J86" s="485"/>
      <c r="K86" s="485"/>
      <c r="L86" s="485"/>
      <c r="M86" s="485"/>
      <c r="N86" s="486"/>
      <c r="O86" s="486"/>
      <c r="P86" s="486"/>
      <c r="Q86" s="485"/>
      <c r="R86" s="485"/>
      <c r="S86" s="485"/>
      <c r="T86" s="485"/>
      <c r="U86" s="485"/>
      <c r="V86" s="485"/>
      <c r="W86" s="485"/>
      <c r="X86" s="485"/>
      <c r="Y86" s="485"/>
      <c r="Z86" s="485"/>
      <c r="AA86" s="485"/>
      <c r="AB86" s="485"/>
      <c r="AC86" s="485"/>
      <c r="AD86" s="485"/>
      <c r="AE86" s="485"/>
      <c r="AF86" s="485"/>
      <c r="AG86" s="487"/>
      <c r="AH86" s="487"/>
      <c r="AI86" s="487"/>
      <c r="AJ86" s="487"/>
      <c r="AK86" s="487"/>
      <c r="AL86" s="487"/>
      <c r="AM86" s="487"/>
      <c r="AN86" s="487"/>
      <c r="AO86" s="487"/>
      <c r="AP86" s="487"/>
      <c r="AQ86" s="487"/>
      <c r="AR86" s="487"/>
      <c r="AS86" s="487"/>
      <c r="AT86" s="487"/>
      <c r="AU86" s="487"/>
      <c r="AV86" s="487"/>
      <c r="AW86" s="487"/>
      <c r="AX86" s="487"/>
      <c r="AY86" s="487"/>
      <c r="AZ86" s="487"/>
      <c r="BA86" s="487"/>
      <c r="BB86" s="487"/>
      <c r="BC86" s="487"/>
      <c r="BD86" s="487"/>
      <c r="BE86" s="487"/>
      <c r="BF86" s="487"/>
      <c r="BG86" s="487"/>
      <c r="BH86" s="480"/>
      <c r="BI86" s="480"/>
    </row>
    <row r="87" spans="1:61" s="426" customFormat="1">
      <c r="A87" s="464"/>
      <c r="B87" s="464"/>
      <c r="C87" s="482"/>
      <c r="D87" s="483"/>
      <c r="E87" s="484"/>
      <c r="F87" s="484"/>
      <c r="G87" s="482"/>
      <c r="H87" s="485"/>
      <c r="I87" s="485"/>
      <c r="J87" s="485"/>
      <c r="K87" s="485"/>
      <c r="L87" s="485"/>
      <c r="M87" s="485"/>
      <c r="N87" s="486"/>
      <c r="O87" s="486"/>
      <c r="P87" s="486"/>
      <c r="Q87" s="485"/>
      <c r="R87" s="485"/>
      <c r="S87" s="485"/>
      <c r="T87" s="485"/>
      <c r="U87" s="485"/>
      <c r="V87" s="485"/>
      <c r="W87" s="485"/>
      <c r="X87" s="485"/>
      <c r="Y87" s="485"/>
      <c r="Z87" s="485"/>
      <c r="AA87" s="485"/>
      <c r="AB87" s="485"/>
      <c r="AC87" s="485"/>
      <c r="AD87" s="485"/>
      <c r="AE87" s="485"/>
      <c r="AF87" s="485"/>
      <c r="AG87" s="487"/>
      <c r="AH87" s="487"/>
      <c r="AI87" s="487"/>
      <c r="AJ87" s="487"/>
      <c r="AK87" s="487"/>
      <c r="AL87" s="487"/>
      <c r="AM87" s="487"/>
      <c r="AN87" s="487"/>
      <c r="AO87" s="487"/>
      <c r="AP87" s="487"/>
      <c r="AQ87" s="487"/>
      <c r="AR87" s="487"/>
      <c r="AS87" s="487"/>
      <c r="AT87" s="487"/>
      <c r="AU87" s="487"/>
      <c r="AV87" s="487"/>
      <c r="AW87" s="487"/>
      <c r="AX87" s="487"/>
      <c r="AY87" s="487"/>
      <c r="AZ87" s="487"/>
      <c r="BA87" s="487"/>
      <c r="BB87" s="487"/>
      <c r="BC87" s="487"/>
      <c r="BD87" s="487"/>
      <c r="BE87" s="487"/>
      <c r="BF87" s="487"/>
      <c r="BG87" s="487"/>
      <c r="BH87" s="480"/>
      <c r="BI87" s="480"/>
    </row>
    <row r="88" spans="1:61" s="426" customFormat="1">
      <c r="A88" s="464"/>
      <c r="B88" s="464"/>
      <c r="C88" s="482"/>
      <c r="D88" s="483"/>
      <c r="E88" s="484"/>
      <c r="F88" s="484"/>
      <c r="G88" s="482"/>
      <c r="H88" s="485"/>
      <c r="I88" s="485"/>
      <c r="J88" s="485"/>
      <c r="K88" s="485"/>
      <c r="L88" s="485"/>
      <c r="M88" s="485"/>
      <c r="N88" s="486"/>
      <c r="O88" s="486"/>
      <c r="P88" s="486"/>
      <c r="Q88" s="485"/>
      <c r="R88" s="485"/>
      <c r="S88" s="485"/>
      <c r="T88" s="485"/>
      <c r="U88" s="485"/>
      <c r="V88" s="485"/>
      <c r="W88" s="485"/>
      <c r="X88" s="485"/>
      <c r="Y88" s="485"/>
      <c r="Z88" s="485"/>
      <c r="AA88" s="485"/>
      <c r="AB88" s="485"/>
      <c r="AC88" s="485"/>
      <c r="AD88" s="485"/>
      <c r="AE88" s="485"/>
      <c r="AF88" s="485"/>
      <c r="AG88" s="487"/>
      <c r="AH88" s="487"/>
      <c r="AI88" s="487"/>
      <c r="AJ88" s="487"/>
      <c r="AK88" s="487"/>
      <c r="AL88" s="487"/>
      <c r="AM88" s="487"/>
      <c r="AN88" s="487"/>
      <c r="AO88" s="487"/>
      <c r="AP88" s="487"/>
      <c r="AQ88" s="487"/>
      <c r="AR88" s="487"/>
      <c r="AS88" s="487"/>
      <c r="AT88" s="487"/>
      <c r="AU88" s="487"/>
      <c r="AV88" s="487"/>
      <c r="AW88" s="487"/>
      <c r="AX88" s="487"/>
      <c r="AY88" s="487"/>
      <c r="AZ88" s="487"/>
      <c r="BA88" s="487"/>
      <c r="BB88" s="487"/>
      <c r="BC88" s="487"/>
      <c r="BD88" s="487"/>
      <c r="BE88" s="487"/>
      <c r="BF88" s="487"/>
      <c r="BG88" s="487"/>
      <c r="BH88" s="480"/>
      <c r="BI88" s="480"/>
    </row>
    <row r="89" spans="1:61" s="426" customFormat="1">
      <c r="A89" s="464"/>
      <c r="B89" s="464"/>
      <c r="C89" s="482"/>
      <c r="D89" s="483"/>
      <c r="E89" s="484"/>
      <c r="F89" s="484"/>
      <c r="G89" s="482"/>
      <c r="H89" s="485"/>
      <c r="I89" s="485"/>
      <c r="J89" s="485"/>
      <c r="K89" s="485"/>
      <c r="L89" s="485"/>
      <c r="M89" s="485"/>
      <c r="N89" s="486"/>
      <c r="O89" s="486"/>
      <c r="P89" s="486"/>
      <c r="Q89" s="485"/>
      <c r="R89" s="485"/>
      <c r="S89" s="485"/>
      <c r="T89" s="485"/>
      <c r="U89" s="485"/>
      <c r="V89" s="485"/>
      <c r="W89" s="485"/>
      <c r="X89" s="485"/>
      <c r="Y89" s="485"/>
      <c r="Z89" s="485"/>
      <c r="AA89" s="485"/>
      <c r="AB89" s="485"/>
      <c r="AC89" s="485"/>
      <c r="AD89" s="485"/>
      <c r="AE89" s="485"/>
      <c r="AF89" s="485"/>
      <c r="AG89" s="487"/>
      <c r="AH89" s="487"/>
      <c r="AI89" s="487"/>
      <c r="AJ89" s="487"/>
      <c r="AK89" s="487"/>
      <c r="AL89" s="487"/>
      <c r="AM89" s="487"/>
      <c r="AN89" s="487"/>
      <c r="AO89" s="487"/>
      <c r="AP89" s="487"/>
      <c r="AQ89" s="487"/>
      <c r="AR89" s="487"/>
      <c r="AS89" s="487"/>
      <c r="AT89" s="487"/>
      <c r="AU89" s="487"/>
      <c r="AV89" s="487"/>
      <c r="AW89" s="487"/>
      <c r="AX89" s="487"/>
      <c r="AY89" s="487"/>
      <c r="AZ89" s="487"/>
      <c r="BA89" s="487"/>
      <c r="BB89" s="487"/>
      <c r="BC89" s="487"/>
      <c r="BD89" s="487"/>
      <c r="BE89" s="487"/>
      <c r="BF89" s="487"/>
      <c r="BG89" s="487"/>
      <c r="BH89" s="480"/>
      <c r="BI89" s="480"/>
    </row>
    <row r="90" spans="1:61" s="426" customFormat="1">
      <c r="A90" s="464"/>
      <c r="B90" s="464"/>
      <c r="C90" s="482"/>
      <c r="D90" s="483"/>
      <c r="E90" s="484"/>
      <c r="F90" s="484"/>
      <c r="G90" s="482"/>
      <c r="H90" s="485"/>
      <c r="I90" s="485"/>
      <c r="J90" s="485"/>
      <c r="K90" s="485"/>
      <c r="L90" s="485"/>
      <c r="M90" s="485"/>
      <c r="N90" s="486"/>
      <c r="O90" s="486"/>
      <c r="P90" s="486"/>
      <c r="Q90" s="485"/>
      <c r="R90" s="485"/>
      <c r="S90" s="485"/>
      <c r="T90" s="485"/>
      <c r="U90" s="485"/>
      <c r="V90" s="485"/>
      <c r="W90" s="485"/>
      <c r="X90" s="485"/>
      <c r="Y90" s="485"/>
      <c r="Z90" s="485"/>
      <c r="AA90" s="485"/>
      <c r="AB90" s="485"/>
      <c r="AC90" s="485"/>
      <c r="AD90" s="485"/>
      <c r="AE90" s="485"/>
      <c r="AF90" s="485"/>
      <c r="AG90" s="487"/>
      <c r="AH90" s="487"/>
      <c r="AI90" s="487"/>
      <c r="AJ90" s="487"/>
      <c r="AK90" s="487"/>
      <c r="AL90" s="487"/>
      <c r="AM90" s="487"/>
      <c r="AN90" s="487"/>
      <c r="AO90" s="487"/>
      <c r="AP90" s="487"/>
      <c r="AQ90" s="487"/>
      <c r="AR90" s="487"/>
      <c r="AS90" s="487"/>
      <c r="AT90" s="487"/>
      <c r="AU90" s="487"/>
      <c r="AV90" s="487"/>
      <c r="AW90" s="487"/>
      <c r="AX90" s="487"/>
      <c r="AY90" s="487"/>
      <c r="AZ90" s="487"/>
      <c r="BA90" s="487"/>
      <c r="BB90" s="487"/>
      <c r="BC90" s="487"/>
      <c r="BD90" s="487"/>
      <c r="BE90" s="487"/>
      <c r="BF90" s="487"/>
      <c r="BG90" s="487"/>
      <c r="BH90" s="480"/>
      <c r="BI90" s="480"/>
    </row>
    <row r="91" spans="1:61" s="426" customFormat="1">
      <c r="A91" s="464"/>
      <c r="B91" s="464"/>
      <c r="C91" s="482"/>
      <c r="D91" s="483"/>
      <c r="E91" s="484"/>
      <c r="F91" s="484"/>
      <c r="G91" s="482"/>
      <c r="H91" s="485"/>
      <c r="I91" s="485"/>
      <c r="J91" s="485"/>
      <c r="K91" s="485"/>
      <c r="L91" s="485"/>
      <c r="M91" s="485"/>
      <c r="N91" s="486"/>
      <c r="O91" s="486"/>
      <c r="P91" s="486"/>
      <c r="Q91" s="485"/>
      <c r="R91" s="485"/>
      <c r="S91" s="485"/>
      <c r="T91" s="485"/>
      <c r="U91" s="485"/>
      <c r="V91" s="485"/>
      <c r="W91" s="485"/>
      <c r="X91" s="485"/>
      <c r="Y91" s="485"/>
      <c r="Z91" s="485"/>
      <c r="AA91" s="485"/>
      <c r="AB91" s="485"/>
      <c r="AC91" s="485"/>
      <c r="AD91" s="485"/>
      <c r="AE91" s="485"/>
      <c r="AF91" s="485"/>
      <c r="AG91" s="487"/>
      <c r="AH91" s="487"/>
      <c r="AI91" s="487"/>
      <c r="AJ91" s="487"/>
      <c r="AK91" s="487"/>
      <c r="AL91" s="487"/>
      <c r="AM91" s="487"/>
      <c r="AN91" s="487"/>
      <c r="AO91" s="487"/>
      <c r="AP91" s="487"/>
      <c r="AQ91" s="487"/>
      <c r="AR91" s="487"/>
      <c r="AS91" s="487"/>
      <c r="AT91" s="487"/>
      <c r="AU91" s="487"/>
      <c r="AV91" s="487"/>
      <c r="AW91" s="487"/>
      <c r="AX91" s="487"/>
      <c r="AY91" s="487"/>
      <c r="AZ91" s="487"/>
      <c r="BA91" s="487"/>
      <c r="BB91" s="487"/>
      <c r="BC91" s="487"/>
      <c r="BD91" s="487"/>
      <c r="BE91" s="487"/>
      <c r="BF91" s="487"/>
      <c r="BG91" s="487"/>
      <c r="BH91" s="480"/>
      <c r="BI91" s="480"/>
    </row>
    <row r="92" spans="1:61" s="426" customFormat="1">
      <c r="A92" s="464"/>
      <c r="B92" s="464"/>
      <c r="C92" s="482"/>
      <c r="D92" s="483"/>
      <c r="E92" s="484"/>
      <c r="F92" s="484"/>
      <c r="G92" s="482"/>
      <c r="H92" s="485"/>
      <c r="I92" s="485"/>
      <c r="J92" s="485"/>
      <c r="K92" s="485"/>
      <c r="L92" s="485"/>
      <c r="M92" s="485"/>
      <c r="N92" s="486"/>
      <c r="O92" s="486"/>
      <c r="P92" s="486"/>
      <c r="Q92" s="485"/>
      <c r="R92" s="485"/>
      <c r="S92" s="485"/>
      <c r="T92" s="485"/>
      <c r="U92" s="485"/>
      <c r="V92" s="485"/>
      <c r="W92" s="485"/>
      <c r="X92" s="485"/>
      <c r="Y92" s="485"/>
      <c r="Z92" s="485"/>
      <c r="AA92" s="485"/>
      <c r="AB92" s="485"/>
      <c r="AC92" s="485"/>
      <c r="AD92" s="485"/>
      <c r="AE92" s="485"/>
      <c r="AF92" s="485"/>
      <c r="AG92" s="487"/>
      <c r="AH92" s="487"/>
      <c r="AI92" s="487"/>
      <c r="AJ92" s="487"/>
      <c r="AK92" s="487"/>
      <c r="AL92" s="487"/>
      <c r="AM92" s="487"/>
      <c r="AN92" s="487"/>
      <c r="AO92" s="487"/>
      <c r="AP92" s="487"/>
      <c r="AQ92" s="487"/>
      <c r="AR92" s="487"/>
      <c r="AS92" s="487"/>
      <c r="AT92" s="487"/>
      <c r="AU92" s="487"/>
      <c r="AV92" s="487"/>
      <c r="AW92" s="487"/>
      <c r="AX92" s="487"/>
      <c r="AY92" s="487"/>
      <c r="AZ92" s="487"/>
      <c r="BA92" s="487"/>
      <c r="BB92" s="487"/>
      <c r="BC92" s="487"/>
      <c r="BD92" s="487"/>
      <c r="BE92" s="487"/>
      <c r="BF92" s="487"/>
      <c r="BG92" s="487"/>
      <c r="BH92" s="480"/>
      <c r="BI92" s="480"/>
    </row>
    <row r="93" spans="1:61" s="426" customFormat="1">
      <c r="A93" s="464"/>
      <c r="B93" s="464"/>
      <c r="C93" s="482"/>
      <c r="D93" s="483"/>
      <c r="E93" s="484"/>
      <c r="F93" s="484"/>
      <c r="G93" s="482"/>
      <c r="H93" s="485"/>
      <c r="I93" s="485"/>
      <c r="J93" s="485"/>
      <c r="K93" s="485"/>
      <c r="L93" s="485"/>
      <c r="M93" s="485"/>
      <c r="N93" s="486"/>
      <c r="O93" s="486"/>
      <c r="P93" s="486"/>
      <c r="Q93" s="485"/>
      <c r="R93" s="485"/>
      <c r="S93" s="485"/>
      <c r="T93" s="485"/>
      <c r="U93" s="485"/>
      <c r="V93" s="485"/>
      <c r="W93" s="485"/>
      <c r="X93" s="485"/>
      <c r="Y93" s="485"/>
      <c r="Z93" s="485"/>
      <c r="AA93" s="485"/>
      <c r="AB93" s="485"/>
      <c r="AC93" s="485"/>
      <c r="AD93" s="485"/>
      <c r="AE93" s="485"/>
      <c r="AF93" s="485"/>
      <c r="AG93" s="487"/>
      <c r="AH93" s="487"/>
      <c r="AI93" s="487"/>
      <c r="AJ93" s="487"/>
      <c r="AK93" s="487"/>
      <c r="AL93" s="487"/>
      <c r="AM93" s="487"/>
      <c r="AN93" s="487"/>
      <c r="AO93" s="487"/>
      <c r="AP93" s="487"/>
      <c r="AQ93" s="487"/>
      <c r="AR93" s="487"/>
      <c r="AS93" s="487"/>
      <c r="AT93" s="487"/>
      <c r="AU93" s="487"/>
      <c r="AV93" s="487"/>
      <c r="AW93" s="487"/>
      <c r="AX93" s="487"/>
      <c r="AY93" s="487"/>
      <c r="AZ93" s="487"/>
      <c r="BA93" s="487"/>
      <c r="BB93" s="487"/>
      <c r="BC93" s="487"/>
      <c r="BD93" s="487"/>
      <c r="BE93" s="487"/>
      <c r="BF93" s="487"/>
      <c r="BG93" s="487"/>
      <c r="BH93" s="480"/>
      <c r="BI93" s="480"/>
    </row>
    <row r="94" spans="1:61" s="426" customFormat="1">
      <c r="A94" s="464"/>
      <c r="B94" s="464"/>
      <c r="C94" s="482"/>
      <c r="D94" s="483"/>
      <c r="E94" s="484"/>
      <c r="F94" s="484"/>
      <c r="G94" s="482"/>
      <c r="H94" s="485"/>
      <c r="I94" s="485"/>
      <c r="J94" s="485"/>
      <c r="K94" s="485"/>
      <c r="L94" s="485"/>
      <c r="M94" s="485"/>
      <c r="N94" s="486"/>
      <c r="O94" s="486"/>
      <c r="P94" s="486"/>
      <c r="Q94" s="485"/>
      <c r="R94" s="485"/>
      <c r="S94" s="485"/>
      <c r="T94" s="485"/>
      <c r="U94" s="485"/>
      <c r="V94" s="485"/>
      <c r="W94" s="485"/>
      <c r="X94" s="485"/>
      <c r="Y94" s="485"/>
      <c r="Z94" s="485"/>
      <c r="AA94" s="485"/>
      <c r="AB94" s="485"/>
      <c r="AC94" s="485"/>
      <c r="AD94" s="485"/>
      <c r="AE94" s="485"/>
      <c r="AF94" s="485"/>
      <c r="AG94" s="487"/>
      <c r="AH94" s="487"/>
      <c r="AI94" s="487"/>
      <c r="AJ94" s="487"/>
      <c r="AK94" s="487"/>
      <c r="AL94" s="487"/>
      <c r="AM94" s="487"/>
      <c r="AN94" s="487"/>
      <c r="AO94" s="487"/>
      <c r="AP94" s="487"/>
      <c r="AQ94" s="487"/>
      <c r="AR94" s="487"/>
      <c r="AS94" s="487"/>
      <c r="AT94" s="487"/>
      <c r="AU94" s="487"/>
      <c r="AV94" s="487"/>
      <c r="AW94" s="487"/>
      <c r="AX94" s="487"/>
      <c r="AY94" s="487"/>
      <c r="AZ94" s="487"/>
      <c r="BA94" s="487"/>
      <c r="BB94" s="487"/>
      <c r="BC94" s="487"/>
      <c r="BD94" s="487"/>
      <c r="BE94" s="487"/>
      <c r="BF94" s="487"/>
      <c r="BG94" s="487"/>
      <c r="BH94" s="480"/>
      <c r="BI94" s="480"/>
    </row>
    <row r="95" spans="1:61" s="426" customFormat="1">
      <c r="A95" s="464"/>
      <c r="B95" s="464"/>
      <c r="C95" s="482"/>
      <c r="D95" s="483"/>
      <c r="E95" s="484"/>
      <c r="F95" s="484"/>
      <c r="G95" s="482"/>
      <c r="H95" s="485"/>
      <c r="I95" s="485"/>
      <c r="J95" s="485"/>
      <c r="K95" s="485"/>
      <c r="L95" s="485"/>
      <c r="M95" s="485"/>
      <c r="N95" s="486"/>
      <c r="O95" s="486"/>
      <c r="P95" s="486"/>
      <c r="Q95" s="485"/>
      <c r="R95" s="485"/>
      <c r="S95" s="485"/>
      <c r="T95" s="485"/>
      <c r="U95" s="485"/>
      <c r="V95" s="485"/>
      <c r="W95" s="485"/>
      <c r="X95" s="485"/>
      <c r="Y95" s="485"/>
      <c r="Z95" s="485"/>
      <c r="AA95" s="485"/>
      <c r="AB95" s="485"/>
      <c r="AC95" s="485"/>
      <c r="AD95" s="485"/>
      <c r="AE95" s="485"/>
      <c r="AF95" s="485"/>
      <c r="AG95" s="487"/>
      <c r="AH95" s="487"/>
      <c r="AI95" s="487"/>
      <c r="AJ95" s="487"/>
      <c r="AK95" s="487"/>
      <c r="AL95" s="487"/>
      <c r="AM95" s="487"/>
      <c r="AN95" s="487"/>
      <c r="AO95" s="487"/>
      <c r="AP95" s="487"/>
      <c r="AQ95" s="487"/>
      <c r="AR95" s="487"/>
      <c r="AS95" s="487"/>
      <c r="AT95" s="487"/>
      <c r="AU95" s="487"/>
      <c r="AV95" s="487"/>
      <c r="AW95" s="487"/>
      <c r="AX95" s="487"/>
      <c r="AY95" s="487"/>
      <c r="AZ95" s="487"/>
      <c r="BA95" s="487"/>
      <c r="BB95" s="487"/>
      <c r="BC95" s="487"/>
      <c r="BD95" s="487"/>
      <c r="BE95" s="487"/>
      <c r="BF95" s="487"/>
      <c r="BG95" s="487"/>
      <c r="BH95" s="480"/>
      <c r="BI95" s="480"/>
    </row>
    <row r="96" spans="1:61" s="426" customFormat="1">
      <c r="A96" s="464"/>
      <c r="B96" s="464"/>
      <c r="C96" s="482"/>
      <c r="D96" s="483"/>
      <c r="E96" s="484"/>
      <c r="F96" s="484"/>
      <c r="G96" s="482"/>
      <c r="H96" s="485"/>
      <c r="I96" s="485"/>
      <c r="J96" s="485"/>
      <c r="K96" s="485"/>
      <c r="L96" s="485"/>
      <c r="M96" s="485"/>
      <c r="N96" s="486"/>
      <c r="O96" s="486"/>
      <c r="P96" s="486"/>
      <c r="Q96" s="485"/>
      <c r="R96" s="485"/>
      <c r="S96" s="485"/>
      <c r="T96" s="485"/>
      <c r="U96" s="485"/>
      <c r="V96" s="485"/>
      <c r="W96" s="485"/>
      <c r="X96" s="485"/>
      <c r="Y96" s="485"/>
      <c r="Z96" s="485"/>
      <c r="AA96" s="485"/>
      <c r="AB96" s="485"/>
      <c r="AC96" s="485"/>
      <c r="AD96" s="485"/>
      <c r="AE96" s="485"/>
      <c r="AF96" s="485"/>
      <c r="AG96" s="487"/>
      <c r="AH96" s="487"/>
      <c r="AI96" s="487"/>
      <c r="AJ96" s="487"/>
      <c r="AK96" s="487"/>
      <c r="AL96" s="487"/>
      <c r="AM96" s="487"/>
      <c r="AN96" s="487"/>
      <c r="AO96" s="487"/>
      <c r="AP96" s="487"/>
      <c r="AQ96" s="487"/>
      <c r="AR96" s="487"/>
      <c r="AS96" s="487"/>
      <c r="AT96" s="487"/>
      <c r="AU96" s="487"/>
      <c r="AV96" s="487"/>
      <c r="AW96" s="487"/>
      <c r="AX96" s="487"/>
      <c r="AY96" s="487"/>
      <c r="AZ96" s="487"/>
      <c r="BA96" s="487"/>
      <c r="BB96" s="487"/>
      <c r="BC96" s="487"/>
      <c r="BD96" s="487"/>
      <c r="BE96" s="487"/>
      <c r="BF96" s="487"/>
      <c r="BG96" s="487"/>
      <c r="BH96" s="480"/>
      <c r="BI96" s="480"/>
    </row>
    <row r="97" spans="1:61" s="426" customFormat="1">
      <c r="A97" s="464"/>
      <c r="B97" s="464"/>
      <c r="C97" s="482"/>
      <c r="D97" s="483"/>
      <c r="E97" s="484"/>
      <c r="F97" s="484"/>
      <c r="G97" s="482"/>
      <c r="H97" s="485"/>
      <c r="I97" s="485"/>
      <c r="J97" s="485"/>
      <c r="K97" s="485"/>
      <c r="L97" s="485"/>
      <c r="M97" s="485"/>
      <c r="N97" s="486"/>
      <c r="O97" s="486"/>
      <c r="P97" s="486"/>
      <c r="Q97" s="485"/>
      <c r="R97" s="485"/>
      <c r="S97" s="485"/>
      <c r="T97" s="485"/>
      <c r="U97" s="485"/>
      <c r="V97" s="485"/>
      <c r="W97" s="485"/>
      <c r="X97" s="485"/>
      <c r="Y97" s="485"/>
      <c r="Z97" s="485"/>
      <c r="AA97" s="485"/>
      <c r="AB97" s="485"/>
      <c r="AC97" s="485"/>
      <c r="AD97" s="485"/>
      <c r="AE97" s="485"/>
      <c r="AF97" s="485"/>
      <c r="AG97" s="487"/>
      <c r="AH97" s="487"/>
      <c r="AI97" s="487"/>
      <c r="AJ97" s="487"/>
      <c r="AK97" s="487"/>
      <c r="AL97" s="487"/>
      <c r="AM97" s="487"/>
      <c r="AN97" s="487"/>
      <c r="AO97" s="487"/>
      <c r="AP97" s="487"/>
      <c r="AQ97" s="487"/>
      <c r="AR97" s="487"/>
      <c r="AS97" s="487"/>
      <c r="AT97" s="487"/>
      <c r="AU97" s="487"/>
      <c r="AV97" s="487"/>
      <c r="AW97" s="487"/>
      <c r="AX97" s="487"/>
      <c r="AY97" s="487"/>
      <c r="AZ97" s="487"/>
      <c r="BA97" s="487"/>
      <c r="BB97" s="487"/>
      <c r="BC97" s="487"/>
      <c r="BD97" s="487"/>
      <c r="BE97" s="487"/>
      <c r="BF97" s="487"/>
      <c r="BG97" s="487"/>
      <c r="BH97" s="480"/>
      <c r="BI97" s="480"/>
    </row>
    <row r="98" spans="1:61" s="426" customFormat="1">
      <c r="A98" s="464"/>
      <c r="B98" s="464"/>
      <c r="C98" s="482"/>
      <c r="D98" s="483"/>
      <c r="E98" s="484"/>
      <c r="F98" s="484"/>
      <c r="G98" s="482"/>
      <c r="H98" s="485"/>
      <c r="I98" s="485"/>
      <c r="J98" s="485"/>
      <c r="K98" s="485"/>
      <c r="L98" s="485"/>
      <c r="M98" s="485"/>
      <c r="N98" s="486"/>
      <c r="O98" s="486"/>
      <c r="P98" s="486"/>
      <c r="Q98" s="485"/>
      <c r="R98" s="485"/>
      <c r="S98" s="485"/>
      <c r="T98" s="485"/>
      <c r="U98" s="485"/>
      <c r="V98" s="485"/>
      <c r="W98" s="485"/>
      <c r="X98" s="485"/>
      <c r="Y98" s="485"/>
      <c r="Z98" s="485"/>
      <c r="AA98" s="485"/>
      <c r="AB98" s="485"/>
      <c r="AC98" s="485"/>
      <c r="AD98" s="485"/>
      <c r="AE98" s="485"/>
      <c r="AF98" s="485"/>
      <c r="AG98" s="487"/>
      <c r="AH98" s="487"/>
      <c r="AI98" s="487"/>
      <c r="AJ98" s="487"/>
      <c r="AK98" s="487"/>
      <c r="AL98" s="487"/>
      <c r="AM98" s="487"/>
      <c r="AN98" s="487"/>
      <c r="AO98" s="487"/>
      <c r="AP98" s="487"/>
      <c r="AQ98" s="487"/>
      <c r="AR98" s="487"/>
      <c r="AS98" s="487"/>
      <c r="AT98" s="487"/>
      <c r="AU98" s="487"/>
      <c r="AV98" s="487"/>
      <c r="AW98" s="487"/>
      <c r="AX98" s="487"/>
      <c r="AY98" s="487"/>
      <c r="AZ98" s="487"/>
      <c r="BA98" s="487"/>
      <c r="BB98" s="487"/>
      <c r="BC98" s="487"/>
      <c r="BD98" s="487"/>
      <c r="BE98" s="487"/>
      <c r="BF98" s="487"/>
      <c r="BG98" s="487"/>
      <c r="BH98" s="480"/>
      <c r="BI98" s="480"/>
    </row>
    <row r="99" spans="1:61" s="426" customFormat="1">
      <c r="A99" s="464"/>
      <c r="B99" s="464"/>
      <c r="C99" s="482"/>
      <c r="D99" s="483"/>
      <c r="E99" s="484"/>
      <c r="F99" s="484"/>
      <c r="G99" s="482"/>
      <c r="H99" s="485"/>
      <c r="I99" s="485"/>
      <c r="J99" s="485"/>
      <c r="K99" s="485"/>
      <c r="L99" s="485"/>
      <c r="M99" s="485"/>
      <c r="N99" s="486"/>
      <c r="O99" s="486"/>
      <c r="P99" s="486"/>
      <c r="Q99" s="485"/>
      <c r="R99" s="485"/>
      <c r="S99" s="485"/>
      <c r="T99" s="485"/>
      <c r="U99" s="485"/>
      <c r="V99" s="485"/>
      <c r="W99" s="485"/>
      <c r="X99" s="485"/>
      <c r="Y99" s="485"/>
      <c r="Z99" s="485"/>
      <c r="AA99" s="485"/>
      <c r="AB99" s="485"/>
      <c r="AC99" s="485"/>
      <c r="AD99" s="485"/>
      <c r="AE99" s="485"/>
      <c r="AF99" s="485"/>
      <c r="AG99" s="487"/>
      <c r="AH99" s="487"/>
      <c r="AI99" s="487"/>
      <c r="AJ99" s="487"/>
      <c r="AK99" s="487"/>
      <c r="AL99" s="487"/>
      <c r="AM99" s="487"/>
      <c r="AN99" s="487"/>
      <c r="AO99" s="487"/>
      <c r="AP99" s="487"/>
      <c r="AQ99" s="487"/>
      <c r="AR99" s="487"/>
      <c r="AS99" s="487"/>
      <c r="AT99" s="487"/>
      <c r="AU99" s="487"/>
      <c r="AV99" s="487"/>
      <c r="AW99" s="487"/>
      <c r="AX99" s="487"/>
      <c r="AY99" s="487"/>
      <c r="AZ99" s="487"/>
      <c r="BA99" s="487"/>
      <c r="BB99" s="487"/>
      <c r="BC99" s="487"/>
      <c r="BD99" s="487"/>
      <c r="BE99" s="487"/>
      <c r="BF99" s="487"/>
      <c r="BG99" s="487"/>
      <c r="BH99" s="480"/>
      <c r="BI99" s="480"/>
    </row>
    <row r="100" spans="1:61" s="426" customFormat="1">
      <c r="A100" s="464"/>
      <c r="B100" s="464"/>
      <c r="C100" s="482"/>
      <c r="D100" s="483"/>
      <c r="E100" s="484"/>
      <c r="F100" s="484"/>
      <c r="G100" s="482"/>
      <c r="H100" s="485"/>
      <c r="I100" s="485"/>
      <c r="J100" s="485"/>
      <c r="K100" s="485"/>
      <c r="L100" s="485"/>
      <c r="M100" s="485"/>
      <c r="N100" s="486"/>
      <c r="O100" s="486"/>
      <c r="P100" s="486"/>
      <c r="Q100" s="485"/>
      <c r="R100" s="485"/>
      <c r="S100" s="485"/>
      <c r="T100" s="485"/>
      <c r="U100" s="485"/>
      <c r="V100" s="485"/>
      <c r="W100" s="485"/>
      <c r="X100" s="485"/>
      <c r="Y100" s="485"/>
      <c r="Z100" s="485"/>
      <c r="AA100" s="485"/>
      <c r="AB100" s="485"/>
      <c r="AC100" s="485"/>
      <c r="AD100" s="485"/>
      <c r="AE100" s="485"/>
      <c r="AF100" s="485"/>
      <c r="AG100" s="487"/>
      <c r="AH100" s="487"/>
      <c r="AI100" s="487"/>
      <c r="AJ100" s="487"/>
      <c r="AK100" s="487"/>
      <c r="AL100" s="487"/>
      <c r="AM100" s="487"/>
      <c r="AN100" s="487"/>
      <c r="AO100" s="487"/>
      <c r="AP100" s="487"/>
      <c r="AQ100" s="487"/>
      <c r="AR100" s="487"/>
      <c r="AS100" s="487"/>
      <c r="AT100" s="487"/>
      <c r="AU100" s="487"/>
      <c r="AV100" s="487"/>
      <c r="AW100" s="487"/>
      <c r="AX100" s="487"/>
      <c r="AY100" s="487"/>
      <c r="AZ100" s="487"/>
      <c r="BA100" s="487"/>
      <c r="BB100" s="487"/>
      <c r="BC100" s="487"/>
      <c r="BD100" s="487"/>
      <c r="BE100" s="487"/>
      <c r="BF100" s="487"/>
      <c r="BG100" s="487"/>
      <c r="BH100" s="480"/>
      <c r="BI100" s="480"/>
    </row>
    <row r="101" spans="1:61" s="426" customFormat="1">
      <c r="A101" s="464"/>
      <c r="B101" s="464"/>
      <c r="C101" s="482"/>
      <c r="D101" s="483"/>
      <c r="E101" s="484"/>
      <c r="F101" s="484"/>
      <c r="G101" s="482"/>
      <c r="H101" s="485"/>
      <c r="I101" s="485"/>
      <c r="J101" s="485"/>
      <c r="K101" s="485"/>
      <c r="L101" s="485"/>
      <c r="M101" s="485"/>
      <c r="N101" s="486"/>
      <c r="O101" s="486"/>
      <c r="P101" s="486"/>
      <c r="Q101" s="485"/>
      <c r="R101" s="485"/>
      <c r="S101" s="485"/>
      <c r="T101" s="485"/>
      <c r="U101" s="485"/>
      <c r="V101" s="485"/>
      <c r="W101" s="485"/>
      <c r="X101" s="485"/>
      <c r="Y101" s="485"/>
      <c r="Z101" s="485"/>
      <c r="AA101" s="485"/>
      <c r="AB101" s="485"/>
      <c r="AC101" s="485"/>
      <c r="AD101" s="485"/>
      <c r="AE101" s="485"/>
      <c r="AF101" s="485"/>
      <c r="AG101" s="487"/>
      <c r="AH101" s="487"/>
      <c r="AI101" s="487"/>
      <c r="AJ101" s="487"/>
      <c r="AK101" s="487"/>
      <c r="AL101" s="487"/>
      <c r="AM101" s="487"/>
      <c r="AN101" s="487"/>
      <c r="AO101" s="487"/>
      <c r="AP101" s="487"/>
      <c r="AQ101" s="487"/>
      <c r="AR101" s="487"/>
      <c r="AS101" s="487"/>
      <c r="AT101" s="487"/>
      <c r="AU101" s="487"/>
      <c r="AV101" s="487"/>
      <c r="AW101" s="487"/>
      <c r="AX101" s="487"/>
      <c r="AY101" s="487"/>
      <c r="AZ101" s="487"/>
      <c r="BA101" s="487"/>
      <c r="BB101" s="487"/>
      <c r="BC101" s="487"/>
      <c r="BD101" s="487"/>
      <c r="BE101" s="487"/>
      <c r="BF101" s="487"/>
      <c r="BG101" s="487"/>
      <c r="BH101" s="480"/>
      <c r="BI101" s="480"/>
    </row>
    <row r="102" spans="1:61" s="426" customFormat="1">
      <c r="A102" s="464"/>
      <c r="B102" s="464"/>
      <c r="C102" s="482"/>
      <c r="D102" s="483"/>
      <c r="E102" s="484"/>
      <c r="F102" s="484"/>
      <c r="G102" s="482"/>
      <c r="H102" s="485"/>
      <c r="I102" s="485"/>
      <c r="J102" s="485"/>
      <c r="K102" s="485"/>
      <c r="L102" s="485"/>
      <c r="M102" s="485"/>
      <c r="N102" s="486"/>
      <c r="O102" s="486"/>
      <c r="P102" s="486"/>
      <c r="Q102" s="485"/>
      <c r="R102" s="485"/>
      <c r="S102" s="485"/>
      <c r="T102" s="485"/>
      <c r="U102" s="485"/>
      <c r="V102" s="485"/>
      <c r="W102" s="485"/>
      <c r="X102" s="485"/>
      <c r="Y102" s="485"/>
      <c r="Z102" s="485"/>
      <c r="AA102" s="485"/>
      <c r="AB102" s="485"/>
      <c r="AC102" s="485"/>
      <c r="AD102" s="485"/>
      <c r="AE102" s="485"/>
      <c r="AF102" s="485"/>
      <c r="AG102" s="487"/>
      <c r="AH102" s="487"/>
      <c r="AI102" s="487"/>
      <c r="AJ102" s="487"/>
      <c r="AK102" s="487"/>
      <c r="AL102" s="487"/>
      <c r="AM102" s="487"/>
      <c r="AN102" s="487"/>
      <c r="AO102" s="487"/>
      <c r="AP102" s="487"/>
      <c r="AQ102" s="487"/>
      <c r="AR102" s="487"/>
      <c r="AS102" s="487"/>
      <c r="AT102" s="487"/>
      <c r="AU102" s="487"/>
      <c r="AV102" s="487"/>
      <c r="AW102" s="487"/>
      <c r="AX102" s="487"/>
      <c r="AY102" s="487"/>
      <c r="AZ102" s="487"/>
      <c r="BA102" s="487"/>
      <c r="BB102" s="487"/>
      <c r="BC102" s="487"/>
      <c r="BD102" s="487"/>
      <c r="BE102" s="487"/>
      <c r="BF102" s="487"/>
      <c r="BG102" s="487"/>
      <c r="BH102" s="480"/>
      <c r="BI102" s="480"/>
    </row>
    <row r="103" spans="1:61" s="426" customFormat="1">
      <c r="A103" s="464"/>
      <c r="B103" s="464"/>
      <c r="C103" s="482"/>
      <c r="D103" s="483"/>
      <c r="E103" s="484"/>
      <c r="F103" s="484"/>
      <c r="G103" s="482"/>
      <c r="H103" s="485"/>
      <c r="I103" s="485"/>
      <c r="J103" s="485"/>
      <c r="K103" s="485"/>
      <c r="L103" s="485"/>
      <c r="M103" s="485"/>
      <c r="N103" s="486"/>
      <c r="O103" s="486"/>
      <c r="P103" s="486"/>
      <c r="Q103" s="485"/>
      <c r="R103" s="485"/>
      <c r="S103" s="485"/>
      <c r="T103" s="485"/>
      <c r="U103" s="485"/>
      <c r="V103" s="485"/>
      <c r="W103" s="485"/>
      <c r="X103" s="485"/>
      <c r="Y103" s="485"/>
      <c r="Z103" s="485"/>
      <c r="AA103" s="485"/>
      <c r="AB103" s="485"/>
      <c r="AC103" s="485"/>
      <c r="AD103" s="485"/>
      <c r="AE103" s="485"/>
      <c r="AF103" s="485"/>
      <c r="AG103" s="487"/>
      <c r="AH103" s="487"/>
      <c r="AI103" s="487"/>
      <c r="AJ103" s="487"/>
      <c r="AK103" s="487"/>
      <c r="AL103" s="487"/>
      <c r="AM103" s="487"/>
      <c r="AN103" s="487"/>
      <c r="AO103" s="487"/>
      <c r="AP103" s="487"/>
      <c r="AQ103" s="487"/>
      <c r="AR103" s="487"/>
      <c r="AS103" s="487"/>
      <c r="AT103" s="487"/>
      <c r="AU103" s="487"/>
      <c r="AV103" s="487"/>
      <c r="AW103" s="487"/>
      <c r="AX103" s="487"/>
      <c r="AY103" s="487"/>
      <c r="AZ103" s="487"/>
      <c r="BA103" s="487"/>
      <c r="BB103" s="487"/>
      <c r="BC103" s="487"/>
      <c r="BD103" s="487"/>
      <c r="BE103" s="487"/>
      <c r="BF103" s="487"/>
      <c r="BG103" s="487"/>
      <c r="BH103" s="480"/>
      <c r="BI103" s="480"/>
    </row>
    <row r="104" spans="1:61" s="426" customFormat="1">
      <c r="A104" s="464"/>
      <c r="B104" s="464"/>
      <c r="C104" s="482"/>
      <c r="D104" s="483"/>
      <c r="E104" s="484"/>
      <c r="F104" s="484"/>
      <c r="G104" s="482"/>
      <c r="H104" s="485"/>
      <c r="I104" s="485"/>
      <c r="J104" s="485"/>
      <c r="K104" s="485"/>
      <c r="L104" s="485"/>
      <c r="M104" s="485"/>
      <c r="N104" s="486"/>
      <c r="O104" s="486"/>
      <c r="P104" s="486"/>
      <c r="Q104" s="485"/>
      <c r="R104" s="485"/>
      <c r="S104" s="485"/>
      <c r="T104" s="485"/>
      <c r="U104" s="485"/>
      <c r="V104" s="485"/>
      <c r="W104" s="485"/>
      <c r="X104" s="485"/>
      <c r="Y104" s="485"/>
      <c r="Z104" s="485"/>
      <c r="AA104" s="485"/>
      <c r="AB104" s="485"/>
      <c r="AC104" s="485"/>
      <c r="AD104" s="485"/>
      <c r="AE104" s="485"/>
      <c r="AF104" s="485"/>
      <c r="AG104" s="487"/>
      <c r="AH104" s="487"/>
      <c r="AI104" s="487"/>
      <c r="AJ104" s="487"/>
      <c r="AK104" s="487"/>
      <c r="AL104" s="487"/>
      <c r="AM104" s="487"/>
      <c r="AN104" s="487"/>
      <c r="AO104" s="487"/>
      <c r="AP104" s="487"/>
      <c r="AQ104" s="487"/>
      <c r="AR104" s="487"/>
      <c r="AS104" s="487"/>
      <c r="AT104" s="487"/>
      <c r="AU104" s="487"/>
      <c r="AV104" s="487"/>
      <c r="AW104" s="487"/>
      <c r="AX104" s="487"/>
      <c r="AY104" s="487"/>
      <c r="AZ104" s="487"/>
      <c r="BA104" s="487"/>
      <c r="BB104" s="487"/>
      <c r="BC104" s="487"/>
      <c r="BD104" s="487"/>
      <c r="BE104" s="487"/>
      <c r="BF104" s="487"/>
      <c r="BG104" s="487"/>
      <c r="BH104" s="480"/>
      <c r="BI104" s="480"/>
    </row>
    <row r="105" spans="1:61" s="426" customFormat="1">
      <c r="A105" s="464"/>
      <c r="B105" s="464"/>
      <c r="C105" s="482"/>
      <c r="D105" s="483"/>
      <c r="E105" s="484"/>
      <c r="F105" s="484"/>
      <c r="G105" s="482"/>
      <c r="H105" s="485"/>
      <c r="I105" s="485"/>
      <c r="J105" s="485"/>
      <c r="K105" s="485"/>
      <c r="L105" s="485"/>
      <c r="M105" s="485"/>
      <c r="N105" s="486"/>
      <c r="O105" s="486"/>
      <c r="P105" s="486"/>
      <c r="Q105" s="485"/>
      <c r="R105" s="485"/>
      <c r="S105" s="485"/>
      <c r="T105" s="485"/>
      <c r="U105" s="485"/>
      <c r="V105" s="485"/>
      <c r="W105" s="485"/>
      <c r="X105" s="485"/>
      <c r="Y105" s="485"/>
      <c r="Z105" s="485"/>
      <c r="AA105" s="485"/>
      <c r="AB105" s="485"/>
      <c r="AC105" s="485"/>
      <c r="AD105" s="485"/>
      <c r="AE105" s="485"/>
      <c r="AF105" s="485"/>
      <c r="AG105" s="487"/>
      <c r="AH105" s="487"/>
      <c r="AI105" s="487"/>
      <c r="AJ105" s="487"/>
      <c r="AK105" s="487"/>
      <c r="AL105" s="487"/>
      <c r="AM105" s="487"/>
      <c r="AN105" s="487"/>
      <c r="AO105" s="487"/>
      <c r="AP105" s="487"/>
      <c r="AQ105" s="487"/>
      <c r="AR105" s="487"/>
      <c r="AS105" s="487"/>
      <c r="AT105" s="487"/>
      <c r="AU105" s="487"/>
      <c r="AV105" s="487"/>
      <c r="AW105" s="487"/>
      <c r="AX105" s="487"/>
      <c r="AY105" s="487"/>
      <c r="AZ105" s="487"/>
      <c r="BA105" s="487"/>
      <c r="BB105" s="487"/>
      <c r="BC105" s="487"/>
      <c r="BD105" s="487"/>
      <c r="BE105" s="487"/>
      <c r="BF105" s="487"/>
      <c r="BG105" s="487"/>
      <c r="BH105" s="480"/>
      <c r="BI105" s="480"/>
    </row>
    <row r="106" spans="1:61" s="426" customFormat="1">
      <c r="A106" s="464"/>
      <c r="B106" s="464"/>
      <c r="C106" s="482"/>
      <c r="D106" s="483"/>
      <c r="E106" s="484"/>
      <c r="F106" s="484"/>
      <c r="G106" s="482"/>
      <c r="H106" s="485"/>
      <c r="I106" s="485"/>
      <c r="J106" s="485"/>
      <c r="K106" s="485"/>
      <c r="L106" s="485"/>
      <c r="M106" s="485"/>
      <c r="N106" s="486"/>
      <c r="O106" s="486"/>
      <c r="P106" s="486"/>
      <c r="Q106" s="485"/>
      <c r="R106" s="485"/>
      <c r="S106" s="485"/>
      <c r="T106" s="485"/>
      <c r="U106" s="485"/>
      <c r="V106" s="485"/>
      <c r="W106" s="485"/>
      <c r="X106" s="485"/>
      <c r="Y106" s="485"/>
      <c r="Z106" s="485"/>
      <c r="AA106" s="485"/>
      <c r="AB106" s="485"/>
      <c r="AC106" s="485"/>
      <c r="AD106" s="485"/>
      <c r="AE106" s="485"/>
      <c r="AF106" s="485"/>
      <c r="AG106" s="487"/>
      <c r="AH106" s="487"/>
      <c r="AI106" s="487"/>
      <c r="AJ106" s="487"/>
      <c r="AK106" s="487"/>
      <c r="AL106" s="487"/>
      <c r="AM106" s="487"/>
      <c r="AN106" s="487"/>
      <c r="AO106" s="487"/>
      <c r="AP106" s="487"/>
      <c r="AQ106" s="487"/>
      <c r="AR106" s="487"/>
      <c r="AS106" s="487"/>
      <c r="AT106" s="487"/>
      <c r="AU106" s="487"/>
      <c r="AV106" s="487"/>
      <c r="AW106" s="487"/>
      <c r="AX106" s="487"/>
      <c r="AY106" s="487"/>
      <c r="AZ106" s="487"/>
      <c r="BA106" s="487"/>
      <c r="BB106" s="487"/>
      <c r="BC106" s="487"/>
      <c r="BD106" s="487"/>
      <c r="BE106" s="487"/>
      <c r="BF106" s="487"/>
      <c r="BG106" s="487"/>
      <c r="BH106" s="480"/>
      <c r="BI106" s="480"/>
    </row>
    <row r="107" spans="1:61" s="426" customFormat="1">
      <c r="A107" s="464"/>
      <c r="B107" s="464"/>
      <c r="C107" s="482"/>
      <c r="D107" s="483"/>
      <c r="E107" s="484"/>
      <c r="F107" s="484"/>
      <c r="G107" s="482"/>
      <c r="H107" s="485"/>
      <c r="I107" s="485"/>
      <c r="J107" s="485"/>
      <c r="K107" s="485"/>
      <c r="L107" s="485"/>
      <c r="M107" s="485"/>
      <c r="N107" s="486"/>
      <c r="O107" s="486"/>
      <c r="P107" s="486"/>
      <c r="Q107" s="485"/>
      <c r="R107" s="485"/>
      <c r="S107" s="485"/>
      <c r="T107" s="485"/>
      <c r="U107" s="485"/>
      <c r="V107" s="485"/>
      <c r="W107" s="485"/>
      <c r="X107" s="485"/>
      <c r="Y107" s="485"/>
      <c r="Z107" s="485"/>
      <c r="AA107" s="485"/>
      <c r="AB107" s="485"/>
      <c r="AC107" s="485"/>
      <c r="AD107" s="485"/>
      <c r="AE107" s="485"/>
      <c r="AF107" s="485"/>
      <c r="AG107" s="487"/>
      <c r="AH107" s="487"/>
      <c r="AI107" s="487"/>
      <c r="AJ107" s="487"/>
      <c r="AK107" s="487"/>
      <c r="AL107" s="487"/>
      <c r="AM107" s="487"/>
      <c r="AN107" s="487"/>
      <c r="AO107" s="487"/>
      <c r="AP107" s="487"/>
      <c r="AQ107" s="487"/>
      <c r="AR107" s="487"/>
      <c r="AS107" s="487"/>
      <c r="AT107" s="487"/>
      <c r="AU107" s="487"/>
      <c r="AV107" s="487"/>
      <c r="AW107" s="487"/>
      <c r="AX107" s="487"/>
      <c r="AY107" s="487"/>
      <c r="AZ107" s="487"/>
      <c r="BA107" s="487"/>
      <c r="BB107" s="487"/>
      <c r="BC107" s="487"/>
      <c r="BD107" s="487"/>
      <c r="BE107" s="487"/>
      <c r="BF107" s="487"/>
      <c r="BG107" s="487"/>
      <c r="BH107" s="480"/>
      <c r="BI107" s="480"/>
    </row>
    <row r="108" spans="1:61" s="426" customFormat="1">
      <c r="A108" s="464"/>
      <c r="B108" s="464"/>
      <c r="C108" s="482"/>
      <c r="D108" s="483"/>
      <c r="E108" s="484"/>
      <c r="F108" s="484"/>
      <c r="G108" s="482"/>
      <c r="H108" s="485"/>
      <c r="I108" s="485"/>
      <c r="J108" s="485"/>
      <c r="K108" s="485"/>
      <c r="L108" s="485"/>
      <c r="M108" s="485"/>
      <c r="N108" s="486"/>
      <c r="O108" s="486"/>
      <c r="P108" s="486"/>
      <c r="Q108" s="485"/>
      <c r="R108" s="485"/>
      <c r="S108" s="485"/>
      <c r="T108" s="485"/>
      <c r="U108" s="485"/>
      <c r="V108" s="485"/>
      <c r="W108" s="485"/>
      <c r="X108" s="485"/>
      <c r="Y108" s="485"/>
      <c r="Z108" s="485"/>
      <c r="AA108" s="485"/>
      <c r="AB108" s="485"/>
      <c r="AC108" s="485"/>
      <c r="AD108" s="485"/>
      <c r="AE108" s="485"/>
      <c r="AF108" s="485"/>
      <c r="AG108" s="487"/>
      <c r="AH108" s="487"/>
      <c r="AI108" s="487"/>
      <c r="AJ108" s="487"/>
      <c r="AK108" s="487"/>
      <c r="AL108" s="487"/>
      <c r="AM108" s="487"/>
      <c r="AN108" s="487"/>
      <c r="AO108" s="487"/>
      <c r="AP108" s="487"/>
      <c r="AQ108" s="487"/>
      <c r="AR108" s="487"/>
      <c r="AS108" s="487"/>
      <c r="AT108" s="487"/>
      <c r="AU108" s="487"/>
      <c r="AV108" s="487"/>
      <c r="AW108" s="487"/>
      <c r="AX108" s="487"/>
      <c r="AY108" s="487"/>
      <c r="AZ108" s="487"/>
      <c r="BA108" s="487"/>
      <c r="BB108" s="487"/>
      <c r="BC108" s="487"/>
      <c r="BD108" s="487"/>
      <c r="BE108" s="487"/>
      <c r="BF108" s="487"/>
      <c r="BG108" s="487"/>
      <c r="BH108" s="480"/>
      <c r="BI108" s="480"/>
    </row>
    <row r="109" spans="1:61" s="426" customFormat="1">
      <c r="A109" s="464"/>
      <c r="B109" s="464"/>
      <c r="C109" s="482"/>
      <c r="D109" s="483"/>
      <c r="E109" s="484"/>
      <c r="F109" s="484"/>
      <c r="G109" s="482"/>
      <c r="H109" s="485"/>
      <c r="I109" s="485"/>
      <c r="J109" s="485"/>
      <c r="K109" s="485"/>
      <c r="L109" s="485"/>
      <c r="M109" s="485"/>
      <c r="N109" s="486"/>
      <c r="O109" s="486"/>
      <c r="P109" s="486"/>
      <c r="Q109" s="485"/>
      <c r="R109" s="485"/>
      <c r="S109" s="485"/>
      <c r="T109" s="485"/>
      <c r="U109" s="485"/>
      <c r="V109" s="485"/>
      <c r="W109" s="485"/>
      <c r="X109" s="485"/>
      <c r="Y109" s="485"/>
      <c r="Z109" s="485"/>
      <c r="AA109" s="485"/>
      <c r="AB109" s="485"/>
      <c r="AC109" s="485"/>
      <c r="AD109" s="485"/>
      <c r="AE109" s="485"/>
      <c r="AF109" s="485"/>
      <c r="AG109" s="487"/>
      <c r="AH109" s="487"/>
      <c r="AI109" s="487"/>
      <c r="AJ109" s="487"/>
      <c r="AK109" s="487"/>
      <c r="AL109" s="487"/>
      <c r="AM109" s="487"/>
      <c r="AN109" s="487"/>
      <c r="AO109" s="487"/>
      <c r="AP109" s="487"/>
      <c r="AQ109" s="487"/>
      <c r="AR109" s="487"/>
      <c r="AS109" s="487"/>
      <c r="AT109" s="487"/>
      <c r="AU109" s="487"/>
      <c r="AV109" s="487"/>
      <c r="AW109" s="487"/>
      <c r="AX109" s="487"/>
      <c r="AY109" s="487"/>
      <c r="AZ109" s="487"/>
      <c r="BA109" s="487"/>
      <c r="BB109" s="487"/>
      <c r="BC109" s="487"/>
      <c r="BD109" s="487"/>
      <c r="BE109" s="487"/>
      <c r="BF109" s="487"/>
      <c r="BG109" s="487"/>
      <c r="BH109" s="480"/>
      <c r="BI109" s="480"/>
    </row>
    <row r="110" spans="1:61" s="426" customFormat="1">
      <c r="A110" s="464"/>
      <c r="B110" s="464"/>
      <c r="C110" s="482"/>
      <c r="D110" s="483"/>
      <c r="E110" s="484"/>
      <c r="F110" s="484"/>
      <c r="G110" s="482"/>
      <c r="H110" s="485"/>
      <c r="I110" s="485"/>
      <c r="J110" s="485"/>
      <c r="K110" s="485"/>
      <c r="L110" s="485"/>
      <c r="M110" s="485"/>
      <c r="N110" s="486"/>
      <c r="O110" s="486"/>
      <c r="P110" s="486"/>
      <c r="Q110" s="485"/>
      <c r="R110" s="485"/>
      <c r="S110" s="485"/>
      <c r="T110" s="485"/>
      <c r="U110" s="485"/>
      <c r="V110" s="485"/>
      <c r="W110" s="485"/>
      <c r="X110" s="485"/>
      <c r="Y110" s="485"/>
      <c r="Z110" s="485"/>
      <c r="AA110" s="485"/>
      <c r="AB110" s="485"/>
      <c r="AC110" s="485"/>
      <c r="AD110" s="485"/>
      <c r="AE110" s="485"/>
      <c r="AF110" s="485"/>
      <c r="AG110" s="487"/>
      <c r="AH110" s="487"/>
      <c r="AI110" s="487"/>
      <c r="AJ110" s="487"/>
      <c r="AK110" s="487"/>
      <c r="AL110" s="487"/>
      <c r="AM110" s="487"/>
      <c r="AN110" s="487"/>
      <c r="AO110" s="487"/>
      <c r="AP110" s="487"/>
      <c r="AQ110" s="487"/>
      <c r="AR110" s="487"/>
      <c r="AS110" s="487"/>
      <c r="AT110" s="487"/>
      <c r="AU110" s="487"/>
      <c r="AV110" s="487"/>
      <c r="AW110" s="487"/>
      <c r="AX110" s="487"/>
      <c r="AY110" s="487"/>
      <c r="AZ110" s="487"/>
      <c r="BA110" s="487"/>
      <c r="BB110" s="487"/>
      <c r="BC110" s="487"/>
      <c r="BD110" s="487"/>
      <c r="BE110" s="487"/>
      <c r="BF110" s="487"/>
      <c r="BG110" s="487"/>
      <c r="BH110" s="480"/>
      <c r="BI110" s="480"/>
    </row>
    <row r="111" spans="1:61" s="426" customFormat="1">
      <c r="A111" s="464"/>
      <c r="B111" s="464"/>
      <c r="C111" s="482"/>
      <c r="D111" s="483"/>
      <c r="E111" s="484"/>
      <c r="F111" s="484"/>
      <c r="G111" s="482"/>
      <c r="H111" s="485"/>
      <c r="I111" s="485"/>
      <c r="J111" s="485"/>
      <c r="K111" s="485"/>
      <c r="L111" s="485"/>
      <c r="M111" s="485"/>
      <c r="N111" s="486"/>
      <c r="O111" s="486"/>
      <c r="P111" s="486"/>
      <c r="Q111" s="485"/>
      <c r="R111" s="485"/>
      <c r="S111" s="485"/>
      <c r="T111" s="485"/>
      <c r="U111" s="485"/>
      <c r="V111" s="485"/>
      <c r="W111" s="485"/>
      <c r="X111" s="485"/>
      <c r="Y111" s="485"/>
      <c r="Z111" s="485"/>
      <c r="AA111" s="485"/>
      <c r="AB111" s="485"/>
      <c r="AC111" s="485"/>
      <c r="AD111" s="485"/>
      <c r="AE111" s="485"/>
      <c r="AF111" s="485"/>
      <c r="AG111" s="487"/>
      <c r="AH111" s="487"/>
      <c r="AI111" s="487"/>
      <c r="AJ111" s="487"/>
      <c r="AK111" s="487"/>
      <c r="AL111" s="487"/>
      <c r="AM111" s="487"/>
      <c r="AN111" s="487"/>
      <c r="AO111" s="487"/>
      <c r="AP111" s="487"/>
      <c r="AQ111" s="487"/>
      <c r="AR111" s="487"/>
      <c r="AS111" s="487"/>
      <c r="AT111" s="487"/>
      <c r="AU111" s="487"/>
      <c r="AV111" s="487"/>
      <c r="AW111" s="487"/>
      <c r="AX111" s="487"/>
      <c r="AY111" s="487"/>
      <c r="AZ111" s="487"/>
      <c r="BA111" s="487"/>
      <c r="BB111" s="487"/>
      <c r="BC111" s="487"/>
      <c r="BD111" s="487"/>
      <c r="BE111" s="487"/>
      <c r="BF111" s="487"/>
      <c r="BG111" s="487"/>
      <c r="BH111" s="480"/>
      <c r="BI111" s="480"/>
    </row>
    <row r="112" spans="1:61" s="426" customFormat="1">
      <c r="A112" s="464"/>
      <c r="B112" s="464"/>
      <c r="C112" s="482"/>
      <c r="D112" s="483"/>
      <c r="E112" s="484"/>
      <c r="F112" s="484"/>
      <c r="G112" s="482"/>
      <c r="H112" s="485"/>
      <c r="I112" s="485"/>
      <c r="J112" s="485"/>
      <c r="K112" s="485"/>
      <c r="L112" s="485"/>
      <c r="M112" s="485"/>
      <c r="N112" s="486"/>
      <c r="O112" s="486"/>
      <c r="P112" s="486"/>
      <c r="Q112" s="485"/>
      <c r="R112" s="485"/>
      <c r="S112" s="485"/>
      <c r="T112" s="485"/>
      <c r="U112" s="485"/>
      <c r="V112" s="485"/>
      <c r="W112" s="485"/>
      <c r="X112" s="485"/>
      <c r="Y112" s="485"/>
      <c r="Z112" s="485"/>
      <c r="AA112" s="485"/>
      <c r="AB112" s="485"/>
      <c r="AC112" s="485"/>
      <c r="AD112" s="485"/>
      <c r="AE112" s="485"/>
      <c r="AF112" s="485"/>
      <c r="AG112" s="487"/>
      <c r="AH112" s="487"/>
      <c r="AI112" s="487"/>
      <c r="AJ112" s="487"/>
      <c r="AK112" s="487"/>
      <c r="AL112" s="487"/>
      <c r="AM112" s="487"/>
      <c r="AN112" s="487"/>
      <c r="AO112" s="487"/>
      <c r="AP112" s="487"/>
      <c r="AQ112" s="487"/>
      <c r="AR112" s="487"/>
      <c r="AS112" s="487"/>
      <c r="AT112" s="487"/>
      <c r="AU112" s="487"/>
      <c r="AV112" s="487"/>
      <c r="AW112" s="487"/>
      <c r="AX112" s="487"/>
      <c r="AY112" s="487"/>
      <c r="AZ112" s="487"/>
      <c r="BA112" s="487"/>
      <c r="BB112" s="487"/>
      <c r="BC112" s="487"/>
      <c r="BD112" s="487"/>
      <c r="BE112" s="487"/>
      <c r="BF112" s="487"/>
      <c r="BG112" s="487"/>
      <c r="BH112" s="480"/>
      <c r="BI112" s="480"/>
    </row>
    <row r="113" spans="1:61" s="426" customFormat="1">
      <c r="A113" s="464"/>
      <c r="B113" s="464"/>
      <c r="C113" s="482"/>
      <c r="D113" s="483"/>
      <c r="E113" s="484"/>
      <c r="F113" s="484"/>
      <c r="G113" s="482"/>
      <c r="H113" s="485"/>
      <c r="I113" s="485"/>
      <c r="J113" s="485"/>
      <c r="K113" s="485"/>
      <c r="L113" s="485"/>
      <c r="M113" s="485"/>
      <c r="N113" s="486"/>
      <c r="O113" s="486"/>
      <c r="P113" s="486"/>
      <c r="Q113" s="485"/>
      <c r="R113" s="485"/>
      <c r="S113" s="485"/>
      <c r="T113" s="485"/>
      <c r="U113" s="485"/>
      <c r="V113" s="485"/>
      <c r="W113" s="485"/>
      <c r="X113" s="485"/>
      <c r="Y113" s="485"/>
      <c r="Z113" s="485"/>
      <c r="AA113" s="485"/>
      <c r="AB113" s="485"/>
      <c r="AC113" s="485"/>
      <c r="AD113" s="485"/>
      <c r="AE113" s="485"/>
      <c r="AF113" s="485"/>
      <c r="AG113" s="487"/>
      <c r="AH113" s="487"/>
      <c r="AI113" s="487"/>
      <c r="AJ113" s="487"/>
      <c r="AK113" s="487"/>
      <c r="AL113" s="487"/>
      <c r="AM113" s="487"/>
      <c r="AN113" s="487"/>
      <c r="AO113" s="487"/>
      <c r="AP113" s="487"/>
      <c r="AQ113" s="487"/>
      <c r="AR113" s="487"/>
      <c r="AS113" s="487"/>
      <c r="AT113" s="487"/>
      <c r="AU113" s="487"/>
      <c r="AV113" s="487"/>
      <c r="AW113" s="487"/>
      <c r="AX113" s="487"/>
      <c r="AY113" s="487"/>
      <c r="AZ113" s="487"/>
      <c r="BA113" s="487"/>
      <c r="BB113" s="487"/>
      <c r="BC113" s="487"/>
      <c r="BD113" s="487"/>
      <c r="BE113" s="487"/>
      <c r="BF113" s="487"/>
      <c r="BG113" s="487"/>
      <c r="BH113" s="480"/>
      <c r="BI113" s="480"/>
    </row>
    <row r="114" spans="1:61" s="426" customFormat="1">
      <c r="A114" s="464"/>
      <c r="B114" s="464"/>
      <c r="C114" s="482"/>
      <c r="D114" s="483"/>
      <c r="E114" s="484"/>
      <c r="F114" s="484"/>
      <c r="G114" s="482"/>
      <c r="H114" s="485"/>
      <c r="I114" s="485"/>
      <c r="J114" s="485"/>
      <c r="K114" s="485"/>
      <c r="L114" s="485"/>
      <c r="M114" s="485"/>
      <c r="N114" s="486"/>
      <c r="O114" s="486"/>
      <c r="P114" s="486"/>
      <c r="Q114" s="485"/>
      <c r="R114" s="485"/>
      <c r="S114" s="485"/>
      <c r="T114" s="485"/>
      <c r="U114" s="485"/>
      <c r="V114" s="485"/>
      <c r="W114" s="485"/>
      <c r="X114" s="485"/>
      <c r="Y114" s="485"/>
      <c r="Z114" s="485"/>
      <c r="AA114" s="485"/>
      <c r="AB114" s="485"/>
      <c r="AC114" s="485"/>
      <c r="AD114" s="485"/>
      <c r="AE114" s="485"/>
      <c r="AF114" s="485"/>
      <c r="AG114" s="487"/>
      <c r="AH114" s="487"/>
      <c r="AI114" s="487"/>
      <c r="AJ114" s="487"/>
      <c r="AK114" s="487"/>
      <c r="AL114" s="487"/>
      <c r="AM114" s="487"/>
      <c r="AN114" s="487"/>
      <c r="AO114" s="487"/>
      <c r="AP114" s="487"/>
      <c r="AQ114" s="487"/>
      <c r="AR114" s="487"/>
      <c r="AS114" s="487"/>
      <c r="AT114" s="487"/>
      <c r="AU114" s="487"/>
      <c r="AV114" s="487"/>
      <c r="AW114" s="487"/>
      <c r="AX114" s="487"/>
      <c r="AY114" s="487"/>
      <c r="AZ114" s="487"/>
      <c r="BA114" s="487"/>
      <c r="BB114" s="487"/>
      <c r="BC114" s="487"/>
      <c r="BD114" s="487"/>
      <c r="BE114" s="487"/>
      <c r="BF114" s="487"/>
      <c r="BG114" s="487"/>
      <c r="BH114" s="480"/>
      <c r="BI114" s="480"/>
    </row>
    <row r="115" spans="1:61" s="426" customFormat="1">
      <c r="A115" s="464"/>
      <c r="B115" s="464"/>
      <c r="C115" s="482"/>
      <c r="D115" s="483"/>
      <c r="E115" s="484"/>
      <c r="F115" s="484"/>
      <c r="G115" s="482"/>
      <c r="H115" s="485"/>
      <c r="I115" s="485"/>
      <c r="J115" s="485"/>
      <c r="K115" s="485"/>
      <c r="L115" s="485"/>
      <c r="M115" s="485"/>
      <c r="N115" s="486"/>
      <c r="O115" s="486"/>
      <c r="P115" s="486"/>
      <c r="Q115" s="485"/>
      <c r="R115" s="485"/>
      <c r="S115" s="485"/>
      <c r="T115" s="485"/>
      <c r="U115" s="485"/>
      <c r="V115" s="485"/>
      <c r="W115" s="485"/>
      <c r="X115" s="485"/>
      <c r="Y115" s="485"/>
      <c r="Z115" s="485"/>
      <c r="AA115" s="485"/>
      <c r="AB115" s="485"/>
      <c r="AC115" s="485"/>
      <c r="AD115" s="485"/>
      <c r="AE115" s="485"/>
      <c r="AF115" s="485"/>
      <c r="AG115" s="487"/>
      <c r="AH115" s="487"/>
      <c r="AI115" s="487"/>
      <c r="AJ115" s="487"/>
      <c r="AK115" s="487"/>
      <c r="AL115" s="487"/>
      <c r="AM115" s="487"/>
      <c r="AN115" s="487"/>
      <c r="AO115" s="487"/>
      <c r="AP115" s="487"/>
      <c r="AQ115" s="487"/>
      <c r="AR115" s="487"/>
      <c r="AS115" s="487"/>
      <c r="AT115" s="487"/>
      <c r="AU115" s="487"/>
      <c r="AV115" s="487"/>
      <c r="AW115" s="487"/>
      <c r="AX115" s="487"/>
      <c r="AY115" s="487"/>
      <c r="AZ115" s="487"/>
      <c r="BA115" s="487"/>
      <c r="BB115" s="487"/>
      <c r="BC115" s="487"/>
      <c r="BD115" s="487"/>
      <c r="BE115" s="487"/>
      <c r="BF115" s="487"/>
      <c r="BG115" s="487"/>
      <c r="BH115" s="480"/>
      <c r="BI115" s="480"/>
    </row>
    <row r="116" spans="1:61" s="426" customFormat="1">
      <c r="A116" s="464"/>
      <c r="B116" s="464"/>
      <c r="C116" s="482"/>
      <c r="D116" s="483"/>
      <c r="E116" s="484"/>
      <c r="F116" s="484"/>
      <c r="G116" s="482"/>
      <c r="H116" s="485"/>
      <c r="I116" s="485"/>
      <c r="J116" s="485"/>
      <c r="K116" s="485"/>
      <c r="L116" s="485"/>
      <c r="M116" s="485"/>
      <c r="N116" s="486"/>
      <c r="O116" s="486"/>
      <c r="P116" s="486"/>
      <c r="Q116" s="485"/>
      <c r="R116" s="485"/>
      <c r="S116" s="485"/>
      <c r="T116" s="485"/>
      <c r="U116" s="485"/>
      <c r="V116" s="485"/>
      <c r="W116" s="485"/>
      <c r="X116" s="485"/>
      <c r="Y116" s="485"/>
      <c r="Z116" s="485"/>
      <c r="AA116" s="485"/>
      <c r="AB116" s="485"/>
      <c r="AC116" s="485"/>
      <c r="AD116" s="485"/>
      <c r="AE116" s="485"/>
      <c r="AF116" s="485"/>
      <c r="AG116" s="487"/>
      <c r="AH116" s="487"/>
      <c r="AI116" s="487"/>
      <c r="AJ116" s="487"/>
      <c r="AK116" s="487"/>
      <c r="AL116" s="487"/>
      <c r="AM116" s="487"/>
      <c r="AN116" s="487"/>
      <c r="AO116" s="487"/>
      <c r="AP116" s="487"/>
      <c r="AQ116" s="487"/>
      <c r="AR116" s="487"/>
      <c r="AS116" s="487"/>
      <c r="AT116" s="487"/>
      <c r="AU116" s="487"/>
      <c r="AV116" s="487"/>
      <c r="AW116" s="487"/>
      <c r="AX116" s="487"/>
      <c r="AY116" s="487"/>
      <c r="AZ116" s="487"/>
      <c r="BA116" s="487"/>
      <c r="BB116" s="487"/>
      <c r="BC116" s="487"/>
      <c r="BD116" s="487"/>
      <c r="BE116" s="487"/>
      <c r="BF116" s="487"/>
      <c r="BG116" s="487"/>
      <c r="BH116" s="480"/>
      <c r="BI116" s="480"/>
    </row>
    <row r="117" spans="1:61" s="426" customFormat="1">
      <c r="A117" s="464"/>
      <c r="B117" s="464"/>
      <c r="C117" s="482"/>
      <c r="D117" s="483"/>
      <c r="E117" s="484"/>
      <c r="F117" s="484"/>
      <c r="G117" s="482"/>
      <c r="H117" s="485"/>
      <c r="I117" s="485"/>
      <c r="J117" s="485"/>
      <c r="K117" s="485"/>
      <c r="L117" s="485"/>
      <c r="M117" s="485"/>
      <c r="N117" s="486"/>
      <c r="O117" s="486"/>
      <c r="P117" s="486"/>
      <c r="Q117" s="485"/>
      <c r="R117" s="485"/>
      <c r="S117" s="485"/>
      <c r="T117" s="485"/>
      <c r="U117" s="485"/>
      <c r="V117" s="485"/>
      <c r="W117" s="485"/>
      <c r="X117" s="485"/>
      <c r="Y117" s="485"/>
      <c r="Z117" s="485"/>
      <c r="AA117" s="485"/>
      <c r="AB117" s="485"/>
      <c r="AC117" s="485"/>
      <c r="AD117" s="485"/>
      <c r="AE117" s="485"/>
      <c r="AF117" s="485"/>
      <c r="AG117" s="487"/>
      <c r="AH117" s="487"/>
      <c r="AI117" s="487"/>
      <c r="AJ117" s="487"/>
      <c r="AK117" s="487"/>
      <c r="AL117" s="487"/>
      <c r="AM117" s="487"/>
      <c r="AN117" s="487"/>
      <c r="AO117" s="487"/>
      <c r="AP117" s="487"/>
      <c r="AQ117" s="487"/>
      <c r="AR117" s="487"/>
      <c r="AS117" s="487"/>
      <c r="AT117" s="487"/>
      <c r="AU117" s="487"/>
      <c r="AV117" s="487"/>
      <c r="AW117" s="487"/>
      <c r="AX117" s="487"/>
      <c r="AY117" s="487"/>
      <c r="AZ117" s="487"/>
      <c r="BA117" s="487"/>
      <c r="BB117" s="487"/>
      <c r="BC117" s="487"/>
      <c r="BD117" s="487"/>
      <c r="BE117" s="487"/>
      <c r="BF117" s="487"/>
      <c r="BG117" s="487"/>
      <c r="BH117" s="480"/>
      <c r="BI117" s="480"/>
    </row>
    <row r="118" spans="1:61" s="426" customFormat="1">
      <c r="A118" s="464"/>
      <c r="B118" s="464"/>
      <c r="C118" s="482"/>
      <c r="D118" s="483"/>
      <c r="E118" s="484"/>
      <c r="F118" s="484"/>
      <c r="G118" s="482"/>
      <c r="H118" s="485"/>
      <c r="I118" s="485"/>
      <c r="J118" s="485"/>
      <c r="K118" s="485"/>
      <c r="L118" s="485"/>
      <c r="M118" s="485"/>
      <c r="N118" s="486"/>
      <c r="O118" s="486"/>
      <c r="P118" s="486"/>
      <c r="Q118" s="485"/>
      <c r="R118" s="485"/>
      <c r="S118" s="485"/>
      <c r="T118" s="485"/>
      <c r="U118" s="485"/>
      <c r="V118" s="485"/>
      <c r="W118" s="485"/>
      <c r="X118" s="485"/>
      <c r="Y118" s="485"/>
      <c r="Z118" s="485"/>
      <c r="AA118" s="485"/>
      <c r="AB118" s="485"/>
      <c r="AC118" s="485"/>
      <c r="AD118" s="485"/>
      <c r="AE118" s="485"/>
      <c r="AF118" s="485"/>
      <c r="AG118" s="487"/>
      <c r="AH118" s="487"/>
      <c r="AI118" s="487"/>
      <c r="AJ118" s="487"/>
      <c r="AK118" s="487"/>
      <c r="AL118" s="487"/>
      <c r="AM118" s="487"/>
      <c r="AN118" s="487"/>
      <c r="AO118" s="487"/>
      <c r="AP118" s="487"/>
      <c r="AQ118" s="487"/>
      <c r="AR118" s="487"/>
      <c r="AS118" s="487"/>
      <c r="AT118" s="487"/>
      <c r="AU118" s="487"/>
      <c r="AV118" s="487"/>
      <c r="AW118" s="487"/>
      <c r="AX118" s="487"/>
      <c r="AY118" s="487"/>
      <c r="AZ118" s="487"/>
      <c r="BA118" s="487"/>
      <c r="BB118" s="487"/>
      <c r="BC118" s="487"/>
      <c r="BD118" s="487"/>
      <c r="BE118" s="487"/>
      <c r="BF118" s="487"/>
      <c r="BG118" s="487"/>
      <c r="BH118" s="480"/>
      <c r="BI118" s="480"/>
    </row>
    <row r="119" spans="1:61" s="426" customFormat="1">
      <c r="A119" s="464"/>
      <c r="B119" s="464"/>
      <c r="C119" s="482"/>
      <c r="D119" s="483"/>
      <c r="E119" s="484"/>
      <c r="F119" s="484"/>
      <c r="G119" s="482"/>
      <c r="H119" s="485"/>
      <c r="I119" s="485"/>
      <c r="J119" s="485"/>
      <c r="K119" s="485"/>
      <c r="L119" s="485"/>
      <c r="M119" s="485"/>
      <c r="N119" s="486"/>
      <c r="O119" s="486"/>
      <c r="P119" s="486"/>
      <c r="Q119" s="485"/>
      <c r="R119" s="485"/>
      <c r="S119" s="485"/>
      <c r="T119" s="485"/>
      <c r="U119" s="485"/>
      <c r="V119" s="485"/>
      <c r="W119" s="485"/>
      <c r="X119" s="485"/>
      <c r="Y119" s="485"/>
      <c r="Z119" s="485"/>
      <c r="AA119" s="485"/>
      <c r="AB119" s="485"/>
      <c r="AC119" s="485"/>
      <c r="AD119" s="485"/>
      <c r="AE119" s="485"/>
      <c r="AF119" s="485"/>
      <c r="AG119" s="487"/>
      <c r="AH119" s="487"/>
      <c r="AI119" s="487"/>
      <c r="AJ119" s="487"/>
      <c r="AK119" s="487"/>
      <c r="AL119" s="487"/>
      <c r="AM119" s="487"/>
      <c r="AN119" s="487"/>
      <c r="AO119" s="487"/>
      <c r="AP119" s="487"/>
      <c r="AQ119" s="487"/>
      <c r="AR119" s="487"/>
      <c r="AS119" s="487"/>
      <c r="AT119" s="487"/>
      <c r="AU119" s="487"/>
      <c r="AV119" s="487"/>
      <c r="AW119" s="487"/>
      <c r="AX119" s="487"/>
      <c r="AY119" s="487"/>
      <c r="AZ119" s="487"/>
      <c r="BA119" s="487"/>
      <c r="BB119" s="487"/>
      <c r="BC119" s="487"/>
      <c r="BD119" s="487"/>
      <c r="BE119" s="487"/>
      <c r="BF119" s="487"/>
      <c r="BG119" s="487"/>
      <c r="BH119" s="480"/>
      <c r="BI119" s="480"/>
    </row>
    <row r="120" spans="1:61" s="426" customFormat="1">
      <c r="A120" s="464"/>
      <c r="B120" s="464"/>
      <c r="C120" s="482"/>
      <c r="D120" s="483"/>
      <c r="E120" s="484"/>
      <c r="F120" s="484"/>
      <c r="G120" s="482"/>
      <c r="H120" s="485"/>
      <c r="I120" s="485"/>
      <c r="J120" s="485"/>
      <c r="K120" s="485"/>
      <c r="L120" s="485"/>
      <c r="M120" s="485"/>
      <c r="N120" s="486"/>
      <c r="O120" s="486"/>
      <c r="P120" s="486"/>
      <c r="Q120" s="485"/>
      <c r="R120" s="485"/>
      <c r="S120" s="485"/>
      <c r="T120" s="485"/>
      <c r="U120" s="485"/>
      <c r="V120" s="485"/>
      <c r="W120" s="485"/>
      <c r="X120" s="485"/>
      <c r="Y120" s="485"/>
      <c r="Z120" s="485"/>
      <c r="AA120" s="485"/>
      <c r="AB120" s="485"/>
      <c r="AC120" s="485"/>
      <c r="AD120" s="485"/>
      <c r="AE120" s="485"/>
      <c r="AF120" s="485"/>
      <c r="AG120" s="487"/>
      <c r="AH120" s="487"/>
      <c r="AI120" s="487"/>
      <c r="AJ120" s="487"/>
      <c r="AK120" s="487"/>
      <c r="AL120" s="487"/>
      <c r="AM120" s="487"/>
      <c r="AN120" s="487"/>
      <c r="AO120" s="487"/>
      <c r="AP120" s="487"/>
      <c r="AQ120" s="487"/>
      <c r="AR120" s="487"/>
      <c r="AS120" s="487"/>
      <c r="AT120" s="487"/>
      <c r="AU120" s="487"/>
      <c r="AV120" s="487"/>
      <c r="AW120" s="487"/>
      <c r="AX120" s="487"/>
      <c r="AY120" s="487"/>
      <c r="AZ120" s="487"/>
      <c r="BA120" s="487"/>
      <c r="BB120" s="487"/>
      <c r="BC120" s="487"/>
      <c r="BD120" s="487"/>
      <c r="BE120" s="487"/>
      <c r="BF120" s="487"/>
      <c r="BG120" s="487"/>
      <c r="BH120" s="480"/>
      <c r="BI120" s="480"/>
    </row>
    <row r="121" spans="1:61" s="426" customFormat="1">
      <c r="A121" s="464"/>
      <c r="B121" s="464"/>
      <c r="C121" s="482"/>
      <c r="D121" s="483"/>
      <c r="E121" s="484"/>
      <c r="F121" s="484"/>
      <c r="G121" s="482"/>
      <c r="H121" s="485"/>
      <c r="I121" s="485"/>
      <c r="J121" s="485"/>
      <c r="K121" s="485"/>
      <c r="L121" s="485"/>
      <c r="M121" s="485"/>
      <c r="N121" s="486"/>
      <c r="O121" s="486"/>
      <c r="P121" s="486"/>
      <c r="Q121" s="485"/>
      <c r="R121" s="485"/>
      <c r="S121" s="485"/>
      <c r="T121" s="485"/>
      <c r="U121" s="485"/>
      <c r="V121" s="485"/>
      <c r="W121" s="485"/>
      <c r="X121" s="485"/>
      <c r="Y121" s="485"/>
      <c r="Z121" s="485"/>
      <c r="AA121" s="485"/>
      <c r="AB121" s="485"/>
      <c r="AC121" s="485"/>
      <c r="AD121" s="485"/>
      <c r="AE121" s="485"/>
      <c r="AF121" s="485"/>
      <c r="AG121" s="487"/>
      <c r="AH121" s="487"/>
      <c r="AI121" s="487"/>
      <c r="AJ121" s="487"/>
      <c r="AK121" s="487"/>
      <c r="AL121" s="487"/>
      <c r="AM121" s="487"/>
      <c r="AN121" s="487"/>
      <c r="AO121" s="487"/>
      <c r="AP121" s="487"/>
      <c r="AQ121" s="487"/>
      <c r="AR121" s="487"/>
      <c r="AS121" s="487"/>
      <c r="AT121" s="487"/>
      <c r="AU121" s="487"/>
      <c r="AV121" s="487"/>
      <c r="AW121" s="487"/>
      <c r="AX121" s="487"/>
      <c r="AY121" s="487"/>
      <c r="AZ121" s="487"/>
      <c r="BA121" s="487"/>
      <c r="BB121" s="487"/>
      <c r="BC121" s="487"/>
      <c r="BD121" s="487"/>
      <c r="BE121" s="487"/>
      <c r="BF121" s="487"/>
      <c r="BG121" s="487"/>
      <c r="BH121" s="480"/>
      <c r="BI121" s="480"/>
    </row>
    <row r="122" spans="1:61" s="426" customFormat="1">
      <c r="A122" s="464"/>
      <c r="B122" s="464"/>
      <c r="C122" s="482"/>
      <c r="D122" s="483"/>
      <c r="E122" s="484"/>
      <c r="F122" s="484"/>
      <c r="G122" s="482"/>
      <c r="H122" s="485"/>
      <c r="I122" s="485"/>
      <c r="J122" s="485"/>
      <c r="K122" s="485"/>
      <c r="L122" s="485"/>
      <c r="M122" s="485"/>
      <c r="N122" s="486"/>
      <c r="O122" s="486"/>
      <c r="P122" s="486"/>
      <c r="Q122" s="485"/>
      <c r="R122" s="485"/>
      <c r="S122" s="485"/>
      <c r="T122" s="485"/>
      <c r="U122" s="485"/>
      <c r="V122" s="485"/>
      <c r="W122" s="485"/>
      <c r="X122" s="485"/>
      <c r="Y122" s="485"/>
      <c r="Z122" s="485"/>
      <c r="AA122" s="485"/>
      <c r="AB122" s="485"/>
      <c r="AC122" s="485"/>
      <c r="AD122" s="485"/>
      <c r="AE122" s="485"/>
      <c r="AF122" s="485"/>
      <c r="AG122" s="487"/>
      <c r="AH122" s="487"/>
      <c r="AI122" s="487"/>
      <c r="AJ122" s="487"/>
      <c r="AK122" s="487"/>
      <c r="AL122" s="487"/>
      <c r="AM122" s="487"/>
      <c r="AN122" s="487"/>
      <c r="AO122" s="487"/>
      <c r="AP122" s="487"/>
      <c r="AQ122" s="487"/>
      <c r="AR122" s="487"/>
      <c r="AS122" s="487"/>
      <c r="AT122" s="487"/>
      <c r="AU122" s="487"/>
      <c r="AV122" s="487"/>
      <c r="AW122" s="487"/>
      <c r="AX122" s="487"/>
      <c r="AY122" s="487"/>
      <c r="AZ122" s="487"/>
      <c r="BA122" s="487"/>
      <c r="BB122" s="487"/>
      <c r="BC122" s="487"/>
      <c r="BD122" s="487"/>
      <c r="BE122" s="487"/>
      <c r="BF122" s="487"/>
      <c r="BG122" s="487"/>
      <c r="BH122" s="480"/>
      <c r="BI122" s="480"/>
    </row>
    <row r="123" spans="1:61" s="426" customFormat="1">
      <c r="A123" s="464"/>
      <c r="B123" s="464"/>
      <c r="C123" s="482"/>
      <c r="D123" s="483"/>
      <c r="E123" s="484"/>
      <c r="F123" s="484"/>
      <c r="G123" s="482"/>
      <c r="H123" s="485"/>
      <c r="I123" s="485"/>
      <c r="J123" s="485"/>
      <c r="K123" s="485"/>
      <c r="L123" s="485"/>
      <c r="M123" s="485"/>
      <c r="N123" s="486"/>
      <c r="O123" s="486"/>
      <c r="P123" s="486"/>
      <c r="Q123" s="485"/>
      <c r="R123" s="485"/>
      <c r="S123" s="485"/>
      <c r="T123" s="485"/>
      <c r="U123" s="485"/>
      <c r="V123" s="485"/>
      <c r="W123" s="485"/>
      <c r="X123" s="485"/>
      <c r="Y123" s="485"/>
      <c r="Z123" s="485"/>
      <c r="AA123" s="485"/>
      <c r="AB123" s="485"/>
      <c r="AC123" s="485"/>
      <c r="AD123" s="485"/>
      <c r="AE123" s="485"/>
      <c r="AF123" s="485"/>
      <c r="AG123" s="487"/>
      <c r="AH123" s="487"/>
      <c r="AI123" s="487"/>
      <c r="AJ123" s="487"/>
      <c r="AK123" s="487"/>
      <c r="AL123" s="487"/>
      <c r="AM123" s="487"/>
      <c r="AN123" s="487"/>
      <c r="AO123" s="487"/>
      <c r="AP123" s="487"/>
      <c r="AQ123" s="487"/>
      <c r="AR123" s="487"/>
      <c r="AS123" s="487"/>
      <c r="AT123" s="487"/>
      <c r="AU123" s="487"/>
      <c r="AV123" s="487"/>
      <c r="AW123" s="487"/>
      <c r="AX123" s="487"/>
      <c r="AY123" s="487"/>
      <c r="AZ123" s="487"/>
      <c r="BA123" s="487"/>
      <c r="BB123" s="487"/>
      <c r="BC123" s="487"/>
      <c r="BD123" s="487"/>
      <c r="BE123" s="487"/>
      <c r="BF123" s="487"/>
      <c r="BG123" s="487"/>
      <c r="BH123" s="480"/>
      <c r="BI123" s="480"/>
    </row>
    <row r="124" spans="1:61" s="426" customFormat="1">
      <c r="A124" s="464"/>
      <c r="B124" s="464"/>
      <c r="C124" s="482"/>
      <c r="D124" s="483"/>
      <c r="E124" s="484"/>
      <c r="F124" s="484"/>
      <c r="G124" s="482"/>
      <c r="H124" s="485"/>
      <c r="I124" s="485"/>
      <c r="J124" s="485"/>
      <c r="K124" s="485"/>
      <c r="L124" s="485"/>
      <c r="M124" s="485"/>
      <c r="N124" s="486"/>
      <c r="O124" s="486"/>
      <c r="P124" s="486"/>
      <c r="Q124" s="485"/>
      <c r="R124" s="485"/>
      <c r="S124" s="485"/>
      <c r="T124" s="485"/>
      <c r="U124" s="485"/>
      <c r="V124" s="485"/>
      <c r="W124" s="485"/>
      <c r="X124" s="485"/>
      <c r="Y124" s="485"/>
      <c r="Z124" s="485"/>
      <c r="AA124" s="485"/>
      <c r="AB124" s="485"/>
      <c r="AC124" s="485"/>
      <c r="AD124" s="485"/>
      <c r="AE124" s="485"/>
      <c r="AF124" s="485"/>
      <c r="AG124" s="487"/>
      <c r="AH124" s="487"/>
      <c r="AI124" s="487"/>
      <c r="AJ124" s="487"/>
      <c r="AK124" s="487"/>
      <c r="AL124" s="487"/>
      <c r="AM124" s="487"/>
      <c r="AN124" s="487"/>
      <c r="AO124" s="487"/>
      <c r="AP124" s="487"/>
      <c r="AQ124" s="487"/>
      <c r="AR124" s="487"/>
      <c r="AS124" s="487"/>
      <c r="AT124" s="487"/>
      <c r="AU124" s="487"/>
      <c r="AV124" s="487"/>
      <c r="AW124" s="487"/>
      <c r="AX124" s="487"/>
      <c r="AY124" s="487"/>
      <c r="AZ124" s="487"/>
      <c r="BA124" s="487"/>
      <c r="BB124" s="487"/>
      <c r="BC124" s="487"/>
      <c r="BD124" s="487"/>
      <c r="BE124" s="487"/>
      <c r="BF124" s="487"/>
      <c r="BG124" s="487"/>
      <c r="BH124" s="480"/>
      <c r="BI124" s="480"/>
    </row>
    <row r="125" spans="1:61" s="426" customFormat="1">
      <c r="A125" s="464"/>
      <c r="B125" s="464"/>
      <c r="C125" s="482"/>
      <c r="D125" s="483"/>
      <c r="E125" s="484"/>
      <c r="F125" s="484"/>
      <c r="G125" s="482"/>
      <c r="H125" s="485"/>
      <c r="I125" s="485"/>
      <c r="J125" s="485"/>
      <c r="K125" s="485"/>
      <c r="L125" s="485"/>
      <c r="M125" s="485"/>
      <c r="N125" s="486"/>
      <c r="O125" s="486"/>
      <c r="P125" s="486"/>
      <c r="Q125" s="485"/>
      <c r="R125" s="485"/>
      <c r="S125" s="485"/>
      <c r="T125" s="485"/>
      <c r="U125" s="485"/>
      <c r="V125" s="485"/>
      <c r="W125" s="485"/>
      <c r="X125" s="485"/>
      <c r="Y125" s="485"/>
      <c r="Z125" s="485"/>
      <c r="AA125" s="485"/>
      <c r="AB125" s="485"/>
      <c r="AC125" s="485"/>
      <c r="AD125" s="485"/>
      <c r="AE125" s="485"/>
      <c r="AF125" s="485"/>
      <c r="AG125" s="487"/>
      <c r="AH125" s="487"/>
      <c r="AI125" s="487"/>
      <c r="AJ125" s="487"/>
      <c r="AK125" s="487"/>
      <c r="AL125" s="487"/>
      <c r="AM125" s="487"/>
      <c r="AN125" s="487"/>
      <c r="AO125" s="487"/>
      <c r="AP125" s="487"/>
      <c r="AQ125" s="487"/>
      <c r="AR125" s="487"/>
      <c r="AS125" s="487"/>
      <c r="AT125" s="487"/>
      <c r="AU125" s="487"/>
      <c r="AV125" s="487"/>
      <c r="AW125" s="487"/>
      <c r="AX125" s="487"/>
      <c r="AY125" s="487"/>
      <c r="AZ125" s="487"/>
      <c r="BA125" s="487"/>
      <c r="BB125" s="487"/>
      <c r="BC125" s="487"/>
      <c r="BD125" s="487"/>
      <c r="BE125" s="487"/>
      <c r="BF125" s="487"/>
      <c r="BG125" s="487"/>
      <c r="BH125" s="480"/>
      <c r="BI125" s="480"/>
    </row>
    <row r="126" spans="1:61" s="426" customFormat="1">
      <c r="A126" s="464"/>
      <c r="B126" s="464"/>
      <c r="C126" s="482"/>
      <c r="D126" s="483"/>
      <c r="E126" s="484"/>
      <c r="F126" s="484"/>
      <c r="G126" s="482"/>
      <c r="H126" s="485"/>
      <c r="I126" s="485"/>
      <c r="J126" s="485"/>
      <c r="K126" s="485"/>
      <c r="L126" s="485"/>
      <c r="M126" s="485"/>
      <c r="N126" s="486"/>
      <c r="O126" s="486"/>
      <c r="P126" s="486"/>
      <c r="Q126" s="485"/>
      <c r="R126" s="485"/>
      <c r="S126" s="485"/>
      <c r="T126" s="485"/>
      <c r="U126" s="485"/>
      <c r="V126" s="485"/>
      <c r="W126" s="485"/>
      <c r="X126" s="485"/>
      <c r="Y126" s="485"/>
      <c r="Z126" s="485"/>
      <c r="AA126" s="485"/>
      <c r="AB126" s="485"/>
      <c r="AC126" s="485"/>
      <c r="AD126" s="485"/>
      <c r="AE126" s="485"/>
      <c r="AF126" s="485"/>
      <c r="AG126" s="487"/>
      <c r="AH126" s="487"/>
      <c r="AI126" s="487"/>
      <c r="AJ126" s="487"/>
      <c r="AK126" s="487"/>
      <c r="AL126" s="487"/>
      <c r="AM126" s="487"/>
      <c r="AN126" s="487"/>
      <c r="AO126" s="487"/>
      <c r="AP126" s="487"/>
      <c r="AQ126" s="487"/>
      <c r="AR126" s="487"/>
      <c r="AS126" s="487"/>
      <c r="AT126" s="487"/>
      <c r="AU126" s="487"/>
      <c r="AV126" s="487"/>
      <c r="AW126" s="487"/>
      <c r="AX126" s="487"/>
      <c r="AY126" s="487"/>
      <c r="AZ126" s="487"/>
      <c r="BA126" s="487"/>
      <c r="BB126" s="487"/>
      <c r="BC126" s="487"/>
      <c r="BD126" s="487"/>
      <c r="BE126" s="487"/>
      <c r="BF126" s="487"/>
      <c r="BG126" s="487"/>
      <c r="BH126" s="480"/>
      <c r="BI126" s="480"/>
    </row>
    <row r="127" spans="1:61" s="426" customFormat="1">
      <c r="A127" s="464"/>
      <c r="B127" s="464"/>
      <c r="C127" s="482"/>
      <c r="D127" s="483"/>
      <c r="E127" s="484"/>
      <c r="F127" s="484"/>
      <c r="G127" s="482"/>
      <c r="H127" s="485"/>
      <c r="I127" s="485"/>
      <c r="J127" s="485"/>
      <c r="K127" s="485"/>
      <c r="L127" s="485"/>
      <c r="M127" s="485"/>
      <c r="N127" s="486"/>
      <c r="O127" s="486"/>
      <c r="P127" s="486"/>
      <c r="Q127" s="485"/>
      <c r="R127" s="485"/>
      <c r="S127" s="485"/>
      <c r="T127" s="485"/>
      <c r="U127" s="485"/>
      <c r="V127" s="485"/>
      <c r="W127" s="485"/>
      <c r="X127" s="485"/>
      <c r="Y127" s="485"/>
      <c r="Z127" s="485"/>
      <c r="AA127" s="485"/>
      <c r="AB127" s="485"/>
      <c r="AC127" s="485"/>
      <c r="AD127" s="485"/>
      <c r="AE127" s="485"/>
      <c r="AF127" s="485"/>
      <c r="AG127" s="487"/>
      <c r="AH127" s="487"/>
      <c r="AI127" s="487"/>
      <c r="AJ127" s="487"/>
      <c r="AK127" s="487"/>
      <c r="AL127" s="487"/>
      <c r="AM127" s="487"/>
      <c r="AN127" s="487"/>
      <c r="AO127" s="487"/>
      <c r="AP127" s="487"/>
      <c r="AQ127" s="487"/>
      <c r="AR127" s="487"/>
      <c r="AS127" s="487"/>
      <c r="AT127" s="487"/>
      <c r="AU127" s="487"/>
      <c r="AV127" s="487"/>
      <c r="AW127" s="487"/>
      <c r="AX127" s="487"/>
      <c r="AY127" s="487"/>
      <c r="AZ127" s="487"/>
      <c r="BA127" s="487"/>
      <c r="BB127" s="487"/>
      <c r="BC127" s="487"/>
      <c r="BD127" s="487"/>
      <c r="BE127" s="487"/>
      <c r="BF127" s="487"/>
      <c r="BG127" s="487"/>
      <c r="BH127" s="480"/>
      <c r="BI127" s="480"/>
    </row>
    <row r="128" spans="1:61" s="426" customFormat="1">
      <c r="A128" s="464"/>
      <c r="B128" s="464"/>
      <c r="C128" s="482"/>
      <c r="D128" s="483"/>
      <c r="E128" s="484"/>
      <c r="F128" s="484"/>
      <c r="G128" s="482"/>
      <c r="H128" s="485"/>
      <c r="I128" s="485"/>
      <c r="J128" s="485"/>
      <c r="K128" s="485"/>
      <c r="L128" s="485"/>
      <c r="M128" s="485"/>
      <c r="N128" s="486"/>
      <c r="O128" s="486"/>
      <c r="P128" s="486"/>
      <c r="Q128" s="485"/>
      <c r="R128" s="485"/>
      <c r="S128" s="485"/>
      <c r="T128" s="485"/>
      <c r="U128" s="485"/>
      <c r="V128" s="485"/>
      <c r="W128" s="485"/>
      <c r="X128" s="485"/>
      <c r="Y128" s="485"/>
      <c r="Z128" s="485"/>
      <c r="AA128" s="485"/>
      <c r="AB128" s="485"/>
      <c r="AC128" s="485"/>
      <c r="AD128" s="485"/>
      <c r="AE128" s="485"/>
      <c r="AF128" s="485"/>
      <c r="AG128" s="487"/>
      <c r="AH128" s="487"/>
      <c r="AI128" s="487"/>
      <c r="AJ128" s="487"/>
      <c r="AK128" s="487"/>
      <c r="AL128" s="487"/>
      <c r="AM128" s="487"/>
      <c r="AN128" s="487"/>
      <c r="AO128" s="487"/>
      <c r="AP128" s="487"/>
      <c r="AQ128" s="487"/>
      <c r="AR128" s="487"/>
      <c r="AS128" s="487"/>
      <c r="AT128" s="487"/>
      <c r="AU128" s="487"/>
      <c r="AV128" s="487"/>
      <c r="AW128" s="487"/>
      <c r="AX128" s="487"/>
      <c r="AY128" s="487"/>
      <c r="AZ128" s="487"/>
      <c r="BA128" s="487"/>
      <c r="BB128" s="487"/>
      <c r="BC128" s="487"/>
      <c r="BD128" s="487"/>
      <c r="BE128" s="487"/>
      <c r="BF128" s="487"/>
      <c r="BG128" s="487"/>
      <c r="BH128" s="480"/>
      <c r="BI128" s="480"/>
    </row>
    <row r="129" spans="1:61" s="426" customFormat="1">
      <c r="A129" s="464"/>
      <c r="B129" s="464"/>
      <c r="C129" s="482"/>
      <c r="D129" s="483"/>
      <c r="E129" s="484"/>
      <c r="F129" s="484"/>
      <c r="G129" s="482"/>
      <c r="H129" s="485"/>
      <c r="I129" s="485"/>
      <c r="J129" s="485"/>
      <c r="K129" s="485"/>
      <c r="L129" s="485"/>
      <c r="M129" s="485"/>
      <c r="N129" s="486"/>
      <c r="O129" s="486"/>
      <c r="P129" s="486"/>
      <c r="Q129" s="485"/>
      <c r="R129" s="485"/>
      <c r="S129" s="485"/>
      <c r="T129" s="485"/>
      <c r="U129" s="485"/>
      <c r="V129" s="485"/>
      <c r="W129" s="485"/>
      <c r="X129" s="485"/>
      <c r="Y129" s="485"/>
      <c r="Z129" s="485"/>
      <c r="AA129" s="485"/>
      <c r="AB129" s="485"/>
      <c r="AC129" s="485"/>
      <c r="AD129" s="485"/>
      <c r="AE129" s="485"/>
      <c r="AF129" s="485"/>
      <c r="AG129" s="487"/>
      <c r="AH129" s="487"/>
      <c r="AI129" s="487"/>
      <c r="AJ129" s="487"/>
      <c r="AK129" s="487"/>
      <c r="AL129" s="487"/>
      <c r="AM129" s="487"/>
      <c r="AN129" s="487"/>
      <c r="AO129" s="487"/>
      <c r="AP129" s="487"/>
      <c r="AQ129" s="487"/>
      <c r="AR129" s="487"/>
      <c r="AS129" s="487"/>
      <c r="AT129" s="487"/>
      <c r="AU129" s="487"/>
      <c r="AV129" s="487"/>
      <c r="AW129" s="487"/>
      <c r="AX129" s="487"/>
      <c r="AY129" s="487"/>
      <c r="AZ129" s="487"/>
      <c r="BA129" s="487"/>
      <c r="BB129" s="487"/>
      <c r="BC129" s="487"/>
      <c r="BD129" s="487"/>
      <c r="BE129" s="487"/>
      <c r="BF129" s="487"/>
      <c r="BG129" s="487"/>
      <c r="BH129" s="480"/>
      <c r="BI129" s="480"/>
    </row>
    <row r="130" spans="1:61" s="426" customFormat="1">
      <c r="A130" s="464"/>
      <c r="B130" s="464"/>
      <c r="C130" s="482"/>
      <c r="D130" s="483"/>
      <c r="E130" s="484"/>
      <c r="F130" s="484"/>
      <c r="G130" s="482"/>
      <c r="H130" s="485"/>
      <c r="I130" s="485"/>
      <c r="J130" s="485"/>
      <c r="K130" s="485"/>
      <c r="L130" s="485"/>
      <c r="M130" s="485"/>
      <c r="N130" s="486"/>
      <c r="O130" s="486"/>
      <c r="P130" s="486"/>
      <c r="Q130" s="485"/>
      <c r="R130" s="485"/>
      <c r="S130" s="485"/>
      <c r="T130" s="485"/>
      <c r="U130" s="485"/>
      <c r="V130" s="485"/>
      <c r="W130" s="485"/>
      <c r="X130" s="485"/>
      <c r="Y130" s="485"/>
      <c r="Z130" s="485"/>
      <c r="AA130" s="485"/>
      <c r="AB130" s="485"/>
      <c r="AC130" s="485"/>
      <c r="AD130" s="485"/>
      <c r="AE130" s="485"/>
      <c r="AF130" s="485"/>
      <c r="AG130" s="487"/>
      <c r="AH130" s="487"/>
      <c r="AI130" s="487"/>
      <c r="AJ130" s="487"/>
      <c r="AK130" s="487"/>
      <c r="AL130" s="487"/>
      <c r="AM130" s="487"/>
      <c r="AN130" s="487"/>
      <c r="AO130" s="487"/>
      <c r="AP130" s="487"/>
      <c r="AQ130" s="487"/>
      <c r="AR130" s="487"/>
      <c r="AS130" s="487"/>
      <c r="AT130" s="487"/>
      <c r="AU130" s="487"/>
      <c r="AV130" s="487"/>
      <c r="AW130" s="487"/>
      <c r="AX130" s="487"/>
      <c r="AY130" s="487"/>
      <c r="AZ130" s="487"/>
      <c r="BA130" s="487"/>
      <c r="BB130" s="487"/>
      <c r="BC130" s="487"/>
      <c r="BD130" s="487"/>
      <c r="BE130" s="487"/>
      <c r="BF130" s="487"/>
      <c r="BG130" s="487"/>
      <c r="BH130" s="480"/>
      <c r="BI130" s="480"/>
    </row>
    <row r="131" spans="1:61" s="426" customFormat="1">
      <c r="A131" s="464"/>
      <c r="B131" s="464"/>
      <c r="C131" s="482"/>
      <c r="D131" s="483"/>
      <c r="E131" s="484"/>
      <c r="F131" s="484"/>
      <c r="G131" s="482"/>
      <c r="H131" s="485"/>
      <c r="I131" s="485"/>
      <c r="J131" s="485"/>
      <c r="K131" s="485"/>
      <c r="L131" s="485"/>
      <c r="M131" s="485"/>
      <c r="N131" s="486"/>
      <c r="O131" s="486"/>
      <c r="P131" s="486"/>
      <c r="Q131" s="485"/>
      <c r="R131" s="485"/>
      <c r="S131" s="485"/>
      <c r="T131" s="485"/>
      <c r="U131" s="485"/>
      <c r="V131" s="485"/>
      <c r="W131" s="485"/>
      <c r="X131" s="485"/>
      <c r="Y131" s="485"/>
      <c r="Z131" s="485"/>
      <c r="AA131" s="485"/>
      <c r="AB131" s="485"/>
      <c r="AC131" s="485"/>
      <c r="AD131" s="485"/>
      <c r="AE131" s="485"/>
      <c r="AF131" s="485"/>
      <c r="AG131" s="487"/>
      <c r="AH131" s="487"/>
      <c r="AI131" s="487"/>
      <c r="AJ131" s="487"/>
      <c r="AK131" s="487"/>
      <c r="AL131" s="487"/>
      <c r="AM131" s="487"/>
      <c r="AN131" s="487"/>
      <c r="AO131" s="487"/>
      <c r="AP131" s="487"/>
      <c r="AQ131" s="487"/>
      <c r="AR131" s="487"/>
      <c r="AS131" s="487"/>
      <c r="AT131" s="487"/>
      <c r="AU131" s="487"/>
      <c r="AV131" s="487"/>
      <c r="AW131" s="487"/>
      <c r="AX131" s="487"/>
      <c r="AY131" s="487"/>
      <c r="AZ131" s="487"/>
      <c r="BA131" s="487"/>
      <c r="BB131" s="487"/>
      <c r="BC131" s="487"/>
      <c r="BD131" s="487"/>
      <c r="BE131" s="487"/>
      <c r="BF131" s="487"/>
      <c r="BG131" s="487"/>
      <c r="BH131" s="480"/>
      <c r="BI131" s="480"/>
    </row>
    <row r="132" spans="1:61" s="426" customFormat="1">
      <c r="A132" s="464"/>
      <c r="B132" s="464"/>
      <c r="C132" s="482"/>
      <c r="D132" s="483"/>
      <c r="E132" s="484"/>
      <c r="F132" s="484"/>
      <c r="G132" s="482"/>
      <c r="H132" s="485"/>
      <c r="I132" s="485"/>
      <c r="J132" s="485"/>
      <c r="K132" s="485"/>
      <c r="L132" s="485"/>
      <c r="M132" s="485"/>
      <c r="N132" s="486"/>
      <c r="O132" s="486"/>
      <c r="P132" s="486"/>
      <c r="Q132" s="485"/>
      <c r="R132" s="485"/>
      <c r="S132" s="485"/>
      <c r="T132" s="485"/>
      <c r="U132" s="485"/>
      <c r="V132" s="485"/>
      <c r="W132" s="485"/>
      <c r="X132" s="485"/>
      <c r="Y132" s="485"/>
      <c r="Z132" s="485"/>
      <c r="AA132" s="485"/>
      <c r="AB132" s="485"/>
      <c r="AC132" s="485"/>
      <c r="AD132" s="485"/>
      <c r="AE132" s="485"/>
      <c r="AF132" s="485"/>
      <c r="AG132" s="487"/>
      <c r="AH132" s="487"/>
      <c r="AI132" s="487"/>
      <c r="AJ132" s="487"/>
      <c r="AK132" s="487"/>
      <c r="AL132" s="487"/>
      <c r="AM132" s="487"/>
      <c r="AN132" s="487"/>
      <c r="AO132" s="487"/>
      <c r="AP132" s="487"/>
      <c r="AQ132" s="487"/>
      <c r="AR132" s="487"/>
      <c r="AS132" s="487"/>
      <c r="AT132" s="487"/>
      <c r="AU132" s="487"/>
      <c r="AV132" s="487"/>
      <c r="AW132" s="487"/>
      <c r="AX132" s="487"/>
      <c r="AY132" s="487"/>
      <c r="AZ132" s="487"/>
      <c r="BA132" s="487"/>
      <c r="BB132" s="487"/>
      <c r="BC132" s="487"/>
      <c r="BD132" s="487"/>
      <c r="BE132" s="487"/>
      <c r="BF132" s="487"/>
      <c r="BG132" s="487"/>
      <c r="BH132" s="480"/>
      <c r="BI132" s="480"/>
    </row>
    <row r="133" spans="1:61" s="426" customFormat="1">
      <c r="A133" s="464"/>
      <c r="B133" s="464"/>
      <c r="C133" s="482"/>
      <c r="D133" s="483"/>
      <c r="E133" s="484"/>
      <c r="F133" s="484"/>
      <c r="G133" s="482"/>
      <c r="H133" s="485"/>
      <c r="I133" s="485"/>
      <c r="J133" s="485"/>
      <c r="K133" s="485"/>
      <c r="L133" s="485"/>
      <c r="M133" s="485"/>
      <c r="N133" s="486"/>
      <c r="O133" s="486"/>
      <c r="P133" s="486"/>
      <c r="Q133" s="485"/>
      <c r="R133" s="485"/>
      <c r="S133" s="485"/>
      <c r="T133" s="485"/>
      <c r="U133" s="485"/>
      <c r="V133" s="485"/>
      <c r="W133" s="485"/>
      <c r="X133" s="485"/>
      <c r="Y133" s="485"/>
      <c r="Z133" s="485"/>
      <c r="AA133" s="485"/>
      <c r="AB133" s="485"/>
      <c r="AC133" s="485"/>
      <c r="AD133" s="485"/>
      <c r="AE133" s="485"/>
      <c r="AF133" s="485"/>
      <c r="AG133" s="487"/>
      <c r="AH133" s="487"/>
      <c r="AI133" s="487"/>
      <c r="AJ133" s="487"/>
      <c r="AK133" s="487"/>
      <c r="AL133" s="487"/>
      <c r="AM133" s="487"/>
      <c r="AN133" s="487"/>
      <c r="AO133" s="487"/>
      <c r="AP133" s="487"/>
      <c r="AQ133" s="487"/>
      <c r="AR133" s="487"/>
      <c r="AS133" s="487"/>
      <c r="AT133" s="487"/>
      <c r="AU133" s="487"/>
      <c r="AV133" s="487"/>
      <c r="AW133" s="487"/>
      <c r="AX133" s="487"/>
      <c r="AY133" s="487"/>
      <c r="AZ133" s="487"/>
      <c r="BA133" s="487"/>
      <c r="BB133" s="487"/>
      <c r="BC133" s="487"/>
      <c r="BD133" s="487"/>
      <c r="BE133" s="487"/>
      <c r="BF133" s="487"/>
      <c r="BG133" s="487"/>
      <c r="BH133" s="480"/>
      <c r="BI133" s="480"/>
    </row>
    <row r="134" spans="1:61" s="426" customFormat="1">
      <c r="A134" s="464"/>
      <c r="B134" s="464"/>
      <c r="C134" s="482"/>
      <c r="D134" s="483"/>
      <c r="E134" s="484"/>
      <c r="F134" s="484"/>
      <c r="G134" s="482"/>
      <c r="H134" s="485"/>
      <c r="I134" s="485"/>
      <c r="J134" s="485"/>
      <c r="K134" s="485"/>
      <c r="L134" s="485"/>
      <c r="M134" s="485"/>
      <c r="N134" s="486"/>
      <c r="O134" s="486"/>
      <c r="P134" s="486"/>
      <c r="Q134" s="485"/>
      <c r="R134" s="485"/>
      <c r="S134" s="485"/>
      <c r="T134" s="485"/>
      <c r="U134" s="485"/>
      <c r="V134" s="485"/>
      <c r="W134" s="485"/>
      <c r="X134" s="485"/>
      <c r="Y134" s="485"/>
      <c r="Z134" s="485"/>
      <c r="AA134" s="485"/>
      <c r="AB134" s="485"/>
      <c r="AC134" s="485"/>
      <c r="AD134" s="485"/>
      <c r="AE134" s="485"/>
      <c r="AF134" s="485"/>
      <c r="AG134" s="487"/>
      <c r="AH134" s="487"/>
      <c r="AI134" s="487"/>
      <c r="AJ134" s="487"/>
      <c r="AK134" s="487"/>
      <c r="AL134" s="487"/>
      <c r="AM134" s="487"/>
      <c r="AN134" s="487"/>
      <c r="AO134" s="487"/>
      <c r="AP134" s="487"/>
      <c r="AQ134" s="487"/>
      <c r="AR134" s="487"/>
      <c r="AS134" s="487"/>
      <c r="AT134" s="487"/>
      <c r="AU134" s="487"/>
      <c r="AV134" s="487"/>
      <c r="AW134" s="487"/>
      <c r="AX134" s="487"/>
      <c r="AY134" s="487"/>
      <c r="AZ134" s="487"/>
      <c r="BA134" s="487"/>
      <c r="BB134" s="487"/>
      <c r="BC134" s="487"/>
      <c r="BD134" s="487"/>
      <c r="BE134" s="487"/>
      <c r="BF134" s="487"/>
      <c r="BG134" s="487"/>
      <c r="BH134" s="480"/>
      <c r="BI134" s="480"/>
    </row>
    <row r="135" spans="1:61" s="426" customFormat="1">
      <c r="A135" s="464"/>
      <c r="B135" s="464"/>
      <c r="C135" s="482"/>
      <c r="D135" s="483"/>
      <c r="E135" s="484"/>
      <c r="F135" s="484"/>
      <c r="G135" s="482"/>
      <c r="H135" s="485"/>
      <c r="I135" s="485"/>
      <c r="J135" s="485"/>
      <c r="K135" s="485"/>
      <c r="L135" s="485"/>
      <c r="M135" s="485"/>
      <c r="N135" s="486"/>
      <c r="O135" s="486"/>
      <c r="P135" s="486"/>
      <c r="Q135" s="485"/>
      <c r="R135" s="485"/>
      <c r="S135" s="485"/>
      <c r="T135" s="485"/>
      <c r="U135" s="485"/>
      <c r="V135" s="485"/>
      <c r="W135" s="485"/>
      <c r="X135" s="485"/>
      <c r="Y135" s="485"/>
      <c r="Z135" s="485"/>
      <c r="AA135" s="485"/>
      <c r="AB135" s="485"/>
      <c r="AC135" s="485"/>
      <c r="AD135" s="485"/>
      <c r="AE135" s="485"/>
      <c r="AF135" s="485"/>
      <c r="AG135" s="487"/>
      <c r="AH135" s="487"/>
      <c r="AI135" s="487"/>
      <c r="AJ135" s="487"/>
      <c r="AK135" s="487"/>
      <c r="AL135" s="487"/>
      <c r="AM135" s="487"/>
      <c r="AN135" s="487"/>
      <c r="AO135" s="487"/>
      <c r="AP135" s="487"/>
      <c r="AQ135" s="487"/>
      <c r="AR135" s="487"/>
      <c r="AS135" s="487"/>
      <c r="AT135" s="487"/>
      <c r="AU135" s="487"/>
      <c r="AV135" s="487"/>
      <c r="AW135" s="487"/>
      <c r="AX135" s="487"/>
      <c r="AY135" s="487"/>
      <c r="AZ135" s="487"/>
      <c r="BA135" s="487"/>
      <c r="BB135" s="487"/>
      <c r="BC135" s="487"/>
      <c r="BD135" s="487"/>
      <c r="BE135" s="487"/>
      <c r="BF135" s="487"/>
      <c r="BG135" s="487"/>
      <c r="BH135" s="480"/>
      <c r="BI135" s="480"/>
    </row>
    <row r="136" spans="1:61" s="426" customFormat="1">
      <c r="A136" s="464"/>
      <c r="B136" s="464"/>
      <c r="C136" s="482"/>
      <c r="D136" s="483"/>
      <c r="E136" s="484"/>
      <c r="F136" s="484"/>
      <c r="G136" s="482"/>
      <c r="H136" s="485"/>
      <c r="I136" s="485"/>
      <c r="J136" s="485"/>
      <c r="K136" s="485"/>
      <c r="L136" s="485"/>
      <c r="M136" s="485"/>
      <c r="N136" s="486"/>
      <c r="O136" s="486"/>
      <c r="P136" s="486"/>
      <c r="Q136" s="485"/>
      <c r="R136" s="485"/>
      <c r="S136" s="485"/>
      <c r="T136" s="485"/>
      <c r="U136" s="485"/>
      <c r="V136" s="485"/>
      <c r="W136" s="485"/>
      <c r="X136" s="485"/>
      <c r="Y136" s="485"/>
      <c r="Z136" s="485"/>
      <c r="AA136" s="485"/>
      <c r="AB136" s="485"/>
      <c r="AC136" s="485"/>
      <c r="AD136" s="485"/>
      <c r="AE136" s="485"/>
      <c r="AF136" s="485"/>
      <c r="AG136" s="487"/>
      <c r="AH136" s="487"/>
      <c r="AI136" s="487"/>
      <c r="AJ136" s="487"/>
      <c r="AK136" s="487"/>
      <c r="AL136" s="487"/>
      <c r="AM136" s="487"/>
      <c r="AN136" s="487"/>
      <c r="AO136" s="487"/>
      <c r="AP136" s="487"/>
      <c r="AQ136" s="487"/>
      <c r="AR136" s="487"/>
      <c r="AS136" s="487"/>
      <c r="AT136" s="487"/>
      <c r="AU136" s="487"/>
      <c r="AV136" s="487"/>
      <c r="AW136" s="487"/>
      <c r="AX136" s="487"/>
      <c r="AY136" s="487"/>
      <c r="AZ136" s="487"/>
      <c r="BA136" s="487"/>
      <c r="BB136" s="487"/>
      <c r="BC136" s="487"/>
      <c r="BD136" s="487"/>
      <c r="BE136" s="487"/>
      <c r="BF136" s="487"/>
      <c r="BG136" s="487"/>
      <c r="BH136" s="480"/>
      <c r="BI136" s="480"/>
    </row>
    <row r="137" spans="1:61" s="426" customFormat="1">
      <c r="A137" s="464"/>
      <c r="B137" s="464"/>
      <c r="C137" s="482"/>
      <c r="D137" s="483"/>
      <c r="E137" s="484"/>
      <c r="F137" s="484"/>
      <c r="G137" s="482"/>
      <c r="H137" s="485"/>
      <c r="I137" s="485"/>
      <c r="J137" s="485"/>
      <c r="K137" s="485"/>
      <c r="L137" s="485"/>
      <c r="M137" s="485"/>
      <c r="N137" s="486"/>
      <c r="O137" s="486"/>
      <c r="P137" s="486"/>
      <c r="Q137" s="485"/>
      <c r="R137" s="485"/>
      <c r="S137" s="485"/>
      <c r="T137" s="485"/>
      <c r="U137" s="485"/>
      <c r="V137" s="485"/>
      <c r="W137" s="485"/>
      <c r="X137" s="485"/>
      <c r="Y137" s="485"/>
      <c r="Z137" s="485"/>
      <c r="AA137" s="485"/>
      <c r="AB137" s="485"/>
      <c r="AC137" s="485"/>
      <c r="AD137" s="485"/>
      <c r="AE137" s="485"/>
      <c r="AF137" s="485"/>
      <c r="AG137" s="487"/>
      <c r="AH137" s="487"/>
      <c r="AI137" s="487"/>
      <c r="AJ137" s="487"/>
      <c r="AK137" s="487"/>
      <c r="AL137" s="487"/>
      <c r="AM137" s="487"/>
      <c r="AN137" s="487"/>
      <c r="AO137" s="487"/>
      <c r="AP137" s="487"/>
      <c r="AQ137" s="487"/>
      <c r="AR137" s="487"/>
      <c r="AS137" s="487"/>
      <c r="AT137" s="487"/>
      <c r="AU137" s="487"/>
      <c r="AV137" s="487"/>
      <c r="AW137" s="487"/>
      <c r="AX137" s="487"/>
      <c r="AY137" s="487"/>
      <c r="AZ137" s="487"/>
      <c r="BA137" s="487"/>
      <c r="BB137" s="487"/>
      <c r="BC137" s="487"/>
      <c r="BD137" s="487"/>
      <c r="BE137" s="487"/>
      <c r="BF137" s="487"/>
      <c r="BG137" s="487"/>
      <c r="BH137" s="480"/>
      <c r="BI137" s="480"/>
    </row>
    <row r="138" spans="1:61" s="426" customFormat="1">
      <c r="A138" s="464"/>
      <c r="B138" s="464"/>
      <c r="C138" s="482"/>
      <c r="D138" s="483"/>
      <c r="E138" s="484"/>
      <c r="F138" s="484"/>
      <c r="G138" s="482"/>
      <c r="H138" s="485"/>
      <c r="I138" s="485"/>
      <c r="J138" s="485"/>
      <c r="K138" s="485"/>
      <c r="L138" s="485"/>
      <c r="M138" s="485"/>
      <c r="N138" s="486"/>
      <c r="O138" s="486"/>
      <c r="P138" s="486"/>
      <c r="Q138" s="485"/>
      <c r="R138" s="485"/>
      <c r="S138" s="485"/>
      <c r="T138" s="485"/>
      <c r="U138" s="485"/>
      <c r="V138" s="485"/>
      <c r="W138" s="485"/>
      <c r="X138" s="485"/>
      <c r="Y138" s="485"/>
      <c r="Z138" s="485"/>
      <c r="AA138" s="485"/>
      <c r="AB138" s="485"/>
      <c r="AC138" s="485"/>
      <c r="AD138" s="485"/>
      <c r="AE138" s="485"/>
      <c r="AF138" s="485"/>
      <c r="AG138" s="487"/>
      <c r="AH138" s="487"/>
      <c r="AI138" s="487"/>
      <c r="AJ138" s="487"/>
      <c r="AK138" s="487"/>
      <c r="AL138" s="487"/>
      <c r="AM138" s="487"/>
      <c r="AN138" s="487"/>
      <c r="AO138" s="487"/>
      <c r="AP138" s="487"/>
      <c r="AQ138" s="487"/>
      <c r="AR138" s="487"/>
      <c r="AS138" s="487"/>
      <c r="AT138" s="487"/>
      <c r="AU138" s="487"/>
      <c r="AV138" s="487"/>
      <c r="AW138" s="487"/>
      <c r="AX138" s="487"/>
      <c r="AY138" s="487"/>
      <c r="AZ138" s="487"/>
      <c r="BA138" s="487"/>
      <c r="BB138" s="487"/>
      <c r="BC138" s="487"/>
      <c r="BD138" s="487"/>
      <c r="BE138" s="487"/>
      <c r="BF138" s="487"/>
      <c r="BG138" s="487"/>
      <c r="BH138" s="480"/>
      <c r="BI138" s="480"/>
    </row>
    <row r="139" spans="1:61" s="426" customFormat="1">
      <c r="A139" s="464"/>
      <c r="B139" s="464"/>
      <c r="C139" s="482"/>
      <c r="D139" s="483"/>
      <c r="E139" s="484"/>
      <c r="F139" s="484"/>
      <c r="G139" s="482"/>
      <c r="H139" s="485"/>
      <c r="I139" s="485"/>
      <c r="J139" s="485"/>
      <c r="K139" s="485"/>
      <c r="L139" s="485"/>
      <c r="M139" s="485"/>
      <c r="N139" s="486"/>
      <c r="O139" s="486"/>
      <c r="P139" s="486"/>
      <c r="Q139" s="485"/>
      <c r="R139" s="485"/>
      <c r="S139" s="485"/>
      <c r="T139" s="485"/>
      <c r="U139" s="485"/>
      <c r="V139" s="485"/>
      <c r="W139" s="485"/>
      <c r="X139" s="485"/>
      <c r="Y139" s="485"/>
      <c r="Z139" s="485"/>
      <c r="AA139" s="485"/>
      <c r="AB139" s="485"/>
      <c r="AC139" s="485"/>
      <c r="AD139" s="485"/>
      <c r="AE139" s="485"/>
      <c r="AF139" s="485"/>
      <c r="AG139" s="487"/>
      <c r="AH139" s="487"/>
      <c r="AI139" s="487"/>
      <c r="AJ139" s="487"/>
      <c r="AK139" s="487"/>
      <c r="AL139" s="487"/>
      <c r="AM139" s="487"/>
      <c r="AN139" s="487"/>
      <c r="AO139" s="487"/>
      <c r="AP139" s="487"/>
      <c r="AQ139" s="487"/>
      <c r="AR139" s="487"/>
      <c r="AS139" s="487"/>
      <c r="AT139" s="487"/>
      <c r="AU139" s="487"/>
      <c r="AV139" s="487"/>
      <c r="AW139" s="487"/>
      <c r="AX139" s="487"/>
      <c r="AY139" s="487"/>
      <c r="AZ139" s="487"/>
      <c r="BA139" s="487"/>
      <c r="BB139" s="487"/>
      <c r="BC139" s="487"/>
      <c r="BD139" s="487"/>
      <c r="BE139" s="487"/>
      <c r="BF139" s="487"/>
      <c r="BG139" s="487"/>
      <c r="BH139" s="480"/>
      <c r="BI139" s="480"/>
    </row>
    <row r="140" spans="1:61" s="426" customFormat="1">
      <c r="A140" s="464"/>
      <c r="B140" s="464"/>
      <c r="C140" s="482"/>
      <c r="D140" s="483"/>
      <c r="E140" s="484"/>
      <c r="F140" s="484"/>
      <c r="G140" s="482"/>
      <c r="H140" s="485"/>
      <c r="I140" s="485"/>
      <c r="J140" s="485"/>
      <c r="K140" s="485"/>
      <c r="L140" s="485"/>
      <c r="M140" s="485"/>
      <c r="N140" s="486"/>
      <c r="O140" s="486"/>
      <c r="P140" s="486"/>
      <c r="Q140" s="485"/>
      <c r="R140" s="485"/>
      <c r="S140" s="485"/>
      <c r="T140" s="485"/>
      <c r="U140" s="485"/>
      <c r="V140" s="485"/>
      <c r="W140" s="485"/>
      <c r="X140" s="485"/>
      <c r="Y140" s="485"/>
      <c r="Z140" s="485"/>
      <c r="AA140" s="485"/>
      <c r="AB140" s="485"/>
      <c r="AC140" s="485"/>
      <c r="AD140" s="485"/>
      <c r="AE140" s="485"/>
      <c r="AF140" s="485"/>
      <c r="AG140" s="487"/>
      <c r="AH140" s="487"/>
      <c r="AI140" s="487"/>
      <c r="AJ140" s="487"/>
      <c r="AK140" s="487"/>
      <c r="AL140" s="487"/>
      <c r="AM140" s="487"/>
      <c r="AN140" s="487"/>
      <c r="AO140" s="487"/>
      <c r="AP140" s="487"/>
      <c r="AQ140" s="487"/>
      <c r="AR140" s="487"/>
      <c r="AS140" s="487"/>
      <c r="AT140" s="487"/>
      <c r="AU140" s="487"/>
      <c r="AV140" s="487"/>
      <c r="AW140" s="487"/>
      <c r="AX140" s="487"/>
      <c r="AY140" s="487"/>
      <c r="AZ140" s="487"/>
      <c r="BA140" s="487"/>
      <c r="BB140" s="487"/>
      <c r="BC140" s="487"/>
      <c r="BD140" s="487"/>
      <c r="BE140" s="487"/>
      <c r="BF140" s="487"/>
      <c r="BG140" s="487"/>
      <c r="BH140" s="480"/>
      <c r="BI140" s="480"/>
    </row>
    <row r="141" spans="1:61" s="426" customFormat="1">
      <c r="A141" s="464"/>
      <c r="B141" s="464"/>
      <c r="C141" s="482"/>
      <c r="D141" s="483"/>
      <c r="E141" s="484"/>
      <c r="F141" s="484"/>
      <c r="G141" s="482"/>
      <c r="H141" s="485"/>
      <c r="I141" s="485"/>
      <c r="J141" s="485"/>
      <c r="K141" s="485"/>
      <c r="L141" s="485"/>
      <c r="M141" s="485"/>
      <c r="N141" s="486"/>
      <c r="O141" s="486"/>
      <c r="P141" s="486"/>
      <c r="Q141" s="485"/>
      <c r="R141" s="485"/>
      <c r="S141" s="485"/>
      <c r="T141" s="485"/>
      <c r="U141" s="485"/>
      <c r="V141" s="485"/>
      <c r="W141" s="485"/>
      <c r="X141" s="485"/>
      <c r="Y141" s="485"/>
      <c r="Z141" s="485"/>
      <c r="AA141" s="485"/>
      <c r="AB141" s="485"/>
      <c r="AC141" s="485"/>
      <c r="AD141" s="485"/>
      <c r="AE141" s="485"/>
      <c r="AF141" s="485"/>
      <c r="AG141" s="487"/>
      <c r="AH141" s="487"/>
      <c r="AI141" s="487"/>
      <c r="AJ141" s="487"/>
      <c r="AK141" s="487"/>
      <c r="AL141" s="487"/>
      <c r="AM141" s="487"/>
      <c r="AN141" s="487"/>
      <c r="AO141" s="487"/>
      <c r="AP141" s="487"/>
      <c r="AQ141" s="487"/>
      <c r="AR141" s="487"/>
      <c r="AS141" s="487"/>
      <c r="AT141" s="487"/>
      <c r="AU141" s="487"/>
      <c r="AV141" s="487"/>
      <c r="AW141" s="487"/>
      <c r="AX141" s="487"/>
      <c r="AY141" s="487"/>
      <c r="AZ141" s="487"/>
      <c r="BA141" s="487"/>
      <c r="BB141" s="487"/>
      <c r="BC141" s="487"/>
      <c r="BD141" s="487"/>
      <c r="BE141" s="487"/>
      <c r="BF141" s="487"/>
      <c r="BG141" s="487"/>
      <c r="BH141" s="480"/>
      <c r="BI141" s="480"/>
    </row>
    <row r="142" spans="1:61" s="426" customFormat="1">
      <c r="A142" s="464"/>
      <c r="B142" s="464"/>
      <c r="C142" s="482"/>
      <c r="D142" s="483"/>
      <c r="E142" s="484"/>
      <c r="F142" s="484"/>
      <c r="G142" s="482"/>
      <c r="H142" s="485"/>
      <c r="I142" s="485"/>
      <c r="J142" s="485"/>
      <c r="K142" s="485"/>
      <c r="L142" s="485"/>
      <c r="M142" s="485"/>
      <c r="N142" s="486"/>
      <c r="O142" s="486"/>
      <c r="P142" s="486"/>
      <c r="Q142" s="485"/>
      <c r="R142" s="485"/>
      <c r="S142" s="485"/>
      <c r="T142" s="485"/>
      <c r="U142" s="485"/>
      <c r="V142" s="485"/>
      <c r="W142" s="485"/>
      <c r="X142" s="485"/>
      <c r="Y142" s="485"/>
      <c r="Z142" s="485"/>
      <c r="AA142" s="485"/>
      <c r="AB142" s="485"/>
      <c r="AC142" s="485"/>
      <c r="AD142" s="485"/>
      <c r="AE142" s="485"/>
      <c r="AF142" s="485"/>
      <c r="AG142" s="487"/>
      <c r="AH142" s="487"/>
      <c r="AI142" s="487"/>
      <c r="AJ142" s="487"/>
      <c r="AK142" s="487"/>
      <c r="AL142" s="487"/>
      <c r="AM142" s="487"/>
      <c r="AN142" s="487"/>
      <c r="AO142" s="487"/>
      <c r="AP142" s="487"/>
      <c r="AQ142" s="487"/>
      <c r="AR142" s="487"/>
      <c r="AS142" s="487"/>
      <c r="AT142" s="487"/>
      <c r="AU142" s="487"/>
      <c r="AV142" s="487"/>
      <c r="AW142" s="487"/>
      <c r="AX142" s="487"/>
      <c r="AY142" s="487"/>
      <c r="AZ142" s="487"/>
      <c r="BA142" s="487"/>
      <c r="BB142" s="487"/>
      <c r="BC142" s="487"/>
      <c r="BD142" s="487"/>
      <c r="BE142" s="487"/>
      <c r="BF142" s="487"/>
      <c r="BG142" s="487"/>
      <c r="BH142" s="480"/>
      <c r="BI142" s="480"/>
    </row>
    <row r="143" spans="1:61" s="426" customFormat="1">
      <c r="A143" s="464"/>
      <c r="B143" s="464"/>
      <c r="C143" s="482"/>
      <c r="D143" s="483"/>
      <c r="E143" s="484"/>
      <c r="F143" s="484"/>
      <c r="G143" s="482"/>
      <c r="H143" s="485"/>
      <c r="I143" s="485"/>
      <c r="J143" s="485"/>
      <c r="K143" s="485"/>
      <c r="L143" s="485"/>
      <c r="M143" s="485"/>
      <c r="N143" s="486"/>
      <c r="O143" s="486"/>
      <c r="P143" s="486"/>
      <c r="Q143" s="485"/>
      <c r="R143" s="485"/>
      <c r="S143" s="485"/>
      <c r="T143" s="485"/>
      <c r="U143" s="485"/>
      <c r="V143" s="485"/>
      <c r="W143" s="485"/>
      <c r="X143" s="485"/>
      <c r="Y143" s="485"/>
      <c r="Z143" s="485"/>
      <c r="AA143" s="485"/>
      <c r="AB143" s="485"/>
      <c r="AC143" s="485"/>
      <c r="AD143" s="485"/>
      <c r="AE143" s="485"/>
      <c r="AF143" s="485"/>
      <c r="AG143" s="487"/>
      <c r="AH143" s="487"/>
      <c r="AI143" s="487"/>
      <c r="AJ143" s="487"/>
      <c r="AK143" s="487"/>
      <c r="AL143" s="487"/>
      <c r="AM143" s="487"/>
      <c r="AN143" s="487"/>
      <c r="AO143" s="487"/>
      <c r="AP143" s="487"/>
      <c r="AQ143" s="487"/>
      <c r="AR143" s="487"/>
      <c r="AS143" s="487"/>
      <c r="AT143" s="487"/>
      <c r="AU143" s="487"/>
      <c r="AV143" s="487"/>
      <c r="AW143" s="487"/>
      <c r="AX143" s="487"/>
      <c r="AY143" s="487"/>
      <c r="AZ143" s="487"/>
      <c r="BA143" s="487"/>
      <c r="BB143" s="487"/>
      <c r="BC143" s="487"/>
      <c r="BD143" s="487"/>
      <c r="BE143" s="487"/>
      <c r="BF143" s="487"/>
      <c r="BG143" s="487"/>
      <c r="BH143" s="480"/>
      <c r="BI143" s="480"/>
    </row>
    <row r="144" spans="1:61" s="426" customFormat="1">
      <c r="A144" s="464"/>
      <c r="B144" s="464"/>
      <c r="C144" s="482"/>
      <c r="D144" s="483"/>
      <c r="E144" s="484"/>
      <c r="F144" s="484"/>
      <c r="G144" s="482"/>
      <c r="H144" s="485"/>
      <c r="I144" s="485"/>
      <c r="J144" s="485"/>
      <c r="K144" s="485"/>
      <c r="L144" s="485"/>
      <c r="M144" s="485"/>
      <c r="N144" s="486"/>
      <c r="O144" s="486"/>
      <c r="P144" s="486"/>
      <c r="Q144" s="485"/>
      <c r="R144" s="485"/>
      <c r="S144" s="485"/>
      <c r="T144" s="485"/>
      <c r="U144" s="485"/>
      <c r="V144" s="485"/>
      <c r="W144" s="485"/>
      <c r="X144" s="485"/>
      <c r="Y144" s="485"/>
      <c r="Z144" s="485"/>
      <c r="AA144" s="485"/>
      <c r="AB144" s="485"/>
      <c r="AC144" s="485"/>
      <c r="AD144" s="485"/>
      <c r="AE144" s="485"/>
      <c r="AF144" s="485"/>
      <c r="AG144" s="487"/>
      <c r="AH144" s="487"/>
      <c r="AI144" s="487"/>
      <c r="AJ144" s="487"/>
      <c r="AK144" s="487"/>
      <c r="AL144" s="487"/>
      <c r="AM144" s="487"/>
      <c r="AN144" s="487"/>
      <c r="AO144" s="487"/>
      <c r="AP144" s="487"/>
      <c r="AQ144" s="487"/>
      <c r="AR144" s="487"/>
      <c r="AS144" s="487"/>
      <c r="AT144" s="487"/>
      <c r="AU144" s="487"/>
      <c r="AV144" s="487"/>
      <c r="AW144" s="487"/>
      <c r="AX144" s="487"/>
      <c r="AY144" s="487"/>
      <c r="AZ144" s="487"/>
      <c r="BA144" s="487"/>
      <c r="BB144" s="487"/>
      <c r="BC144" s="487"/>
      <c r="BD144" s="487"/>
      <c r="BE144" s="487"/>
      <c r="BF144" s="487"/>
      <c r="BG144" s="487"/>
      <c r="BH144" s="480"/>
      <c r="BI144" s="480"/>
    </row>
    <row r="145" spans="1:61" s="426" customFormat="1">
      <c r="A145" s="464"/>
      <c r="B145" s="464"/>
      <c r="C145" s="482"/>
      <c r="D145" s="483"/>
      <c r="E145" s="484"/>
      <c r="F145" s="484"/>
      <c r="G145" s="482"/>
      <c r="H145" s="485"/>
      <c r="I145" s="485"/>
      <c r="J145" s="485"/>
      <c r="K145" s="485"/>
      <c r="L145" s="485"/>
      <c r="M145" s="485"/>
      <c r="N145" s="486"/>
      <c r="O145" s="486"/>
      <c r="P145" s="486"/>
      <c r="Q145" s="485"/>
      <c r="R145" s="485"/>
      <c r="S145" s="485"/>
      <c r="T145" s="485"/>
      <c r="U145" s="485"/>
      <c r="V145" s="485"/>
      <c r="W145" s="485"/>
      <c r="X145" s="485"/>
      <c r="Y145" s="485"/>
      <c r="Z145" s="485"/>
      <c r="AA145" s="485"/>
      <c r="AB145" s="485"/>
      <c r="AC145" s="485"/>
      <c r="AD145" s="485"/>
      <c r="AE145" s="485"/>
      <c r="AF145" s="485"/>
      <c r="AG145" s="487"/>
      <c r="AH145" s="487"/>
      <c r="AI145" s="487"/>
      <c r="AJ145" s="487"/>
      <c r="AK145" s="487"/>
      <c r="AL145" s="487"/>
      <c r="AM145" s="487"/>
      <c r="AN145" s="487"/>
      <c r="AO145" s="487"/>
      <c r="AP145" s="487"/>
      <c r="AQ145" s="487"/>
      <c r="AR145" s="487"/>
      <c r="AS145" s="487"/>
      <c r="AT145" s="487"/>
      <c r="AU145" s="487"/>
      <c r="AV145" s="487"/>
      <c r="AW145" s="487"/>
      <c r="AX145" s="487"/>
      <c r="AY145" s="487"/>
      <c r="AZ145" s="487"/>
      <c r="BA145" s="487"/>
      <c r="BB145" s="487"/>
      <c r="BC145" s="487"/>
      <c r="BD145" s="487"/>
      <c r="BE145" s="487"/>
      <c r="BF145" s="487"/>
      <c r="BG145" s="487"/>
      <c r="BH145" s="480"/>
      <c r="BI145" s="480"/>
    </row>
    <row r="146" spans="1:61" s="426" customFormat="1">
      <c r="A146" s="464"/>
      <c r="B146" s="464"/>
      <c r="C146" s="482"/>
      <c r="D146" s="483"/>
      <c r="E146" s="484"/>
      <c r="F146" s="484"/>
      <c r="G146" s="482"/>
      <c r="H146" s="485"/>
      <c r="I146" s="485"/>
      <c r="J146" s="485"/>
      <c r="K146" s="485"/>
      <c r="L146" s="485"/>
      <c r="M146" s="485"/>
      <c r="N146" s="486"/>
      <c r="O146" s="486"/>
      <c r="P146" s="486"/>
      <c r="Q146" s="485"/>
      <c r="R146" s="485"/>
      <c r="S146" s="485"/>
      <c r="T146" s="485"/>
      <c r="U146" s="485"/>
      <c r="V146" s="485"/>
      <c r="W146" s="485"/>
      <c r="X146" s="485"/>
      <c r="Y146" s="485"/>
      <c r="Z146" s="485"/>
      <c r="AA146" s="485"/>
      <c r="AB146" s="485"/>
      <c r="AC146" s="485"/>
      <c r="AD146" s="485"/>
      <c r="AE146" s="485"/>
      <c r="AF146" s="485"/>
      <c r="AG146" s="487"/>
      <c r="AH146" s="487"/>
      <c r="AI146" s="487"/>
      <c r="AJ146" s="487"/>
      <c r="AK146" s="487"/>
      <c r="AL146" s="487"/>
      <c r="AM146" s="487"/>
      <c r="AN146" s="487"/>
      <c r="AO146" s="487"/>
      <c r="AP146" s="487"/>
      <c r="AQ146" s="487"/>
      <c r="AR146" s="487"/>
      <c r="AS146" s="487"/>
      <c r="AT146" s="487"/>
      <c r="AU146" s="487"/>
      <c r="AV146" s="487"/>
      <c r="AW146" s="487"/>
      <c r="AX146" s="487"/>
      <c r="AY146" s="487"/>
      <c r="AZ146" s="487"/>
      <c r="BA146" s="487"/>
      <c r="BB146" s="487"/>
      <c r="BC146" s="487"/>
      <c r="BD146" s="487"/>
      <c r="BE146" s="487"/>
      <c r="BF146" s="487"/>
      <c r="BG146" s="487"/>
      <c r="BH146" s="480"/>
      <c r="BI146" s="480"/>
    </row>
    <row r="147" spans="1:61" s="426" customFormat="1">
      <c r="A147" s="464"/>
      <c r="B147" s="464"/>
      <c r="C147" s="482"/>
      <c r="D147" s="483"/>
      <c r="E147" s="484"/>
      <c r="F147" s="484"/>
      <c r="G147" s="482"/>
      <c r="H147" s="485"/>
      <c r="I147" s="485"/>
      <c r="J147" s="485"/>
      <c r="K147" s="485"/>
      <c r="L147" s="485"/>
      <c r="M147" s="485"/>
      <c r="N147" s="486"/>
      <c r="O147" s="486"/>
      <c r="P147" s="486"/>
      <c r="Q147" s="485"/>
      <c r="R147" s="485"/>
      <c r="S147" s="485"/>
      <c r="T147" s="485"/>
      <c r="U147" s="485"/>
      <c r="V147" s="485"/>
      <c r="W147" s="485"/>
      <c r="X147" s="485"/>
      <c r="Y147" s="485"/>
      <c r="Z147" s="485"/>
      <c r="AA147" s="485"/>
      <c r="AB147" s="485"/>
      <c r="AC147" s="485"/>
      <c r="AD147" s="485"/>
      <c r="AE147" s="485"/>
      <c r="AF147" s="485"/>
      <c r="AG147" s="487"/>
      <c r="AH147" s="487"/>
      <c r="AI147" s="487"/>
      <c r="AJ147" s="487"/>
      <c r="AK147" s="487"/>
      <c r="AL147" s="487"/>
      <c r="AM147" s="487"/>
      <c r="AN147" s="487"/>
      <c r="AO147" s="487"/>
      <c r="AP147" s="487"/>
      <c r="AQ147" s="487"/>
      <c r="AR147" s="487"/>
      <c r="AS147" s="487"/>
      <c r="AT147" s="487"/>
      <c r="AU147" s="487"/>
      <c r="AV147" s="487"/>
      <c r="AW147" s="487"/>
      <c r="AX147" s="487"/>
      <c r="AY147" s="487"/>
      <c r="AZ147" s="487"/>
      <c r="BA147" s="487"/>
      <c r="BB147" s="487"/>
      <c r="BC147" s="487"/>
      <c r="BD147" s="487"/>
      <c r="BE147" s="487"/>
      <c r="BF147" s="487"/>
      <c r="BG147" s="487"/>
      <c r="BH147" s="480"/>
      <c r="BI147" s="480"/>
    </row>
    <row r="148" spans="1:61" s="426" customFormat="1">
      <c r="A148" s="464"/>
      <c r="B148" s="464"/>
      <c r="C148" s="482"/>
      <c r="D148" s="483"/>
      <c r="E148" s="484"/>
      <c r="F148" s="484"/>
      <c r="G148" s="482"/>
      <c r="H148" s="485"/>
      <c r="I148" s="485"/>
      <c r="J148" s="485"/>
      <c r="K148" s="485"/>
      <c r="L148" s="485"/>
      <c r="M148" s="485"/>
      <c r="N148" s="486"/>
      <c r="O148" s="486"/>
      <c r="P148" s="486"/>
      <c r="Q148" s="485"/>
      <c r="R148" s="485"/>
      <c r="S148" s="485"/>
      <c r="T148" s="485"/>
      <c r="U148" s="485"/>
      <c r="V148" s="485"/>
      <c r="W148" s="485"/>
      <c r="X148" s="485"/>
      <c r="Y148" s="485"/>
      <c r="Z148" s="485"/>
      <c r="AA148" s="485"/>
      <c r="AB148" s="485"/>
      <c r="AC148" s="485"/>
      <c r="AD148" s="485"/>
      <c r="AE148" s="485"/>
      <c r="AF148" s="485"/>
      <c r="AG148" s="487"/>
      <c r="AH148" s="487"/>
      <c r="AI148" s="487"/>
      <c r="AJ148" s="487"/>
      <c r="AK148" s="487"/>
      <c r="AL148" s="487"/>
      <c r="AM148" s="487"/>
      <c r="AN148" s="487"/>
      <c r="AO148" s="487"/>
      <c r="AP148" s="487"/>
      <c r="AQ148" s="487"/>
      <c r="AR148" s="487"/>
      <c r="AS148" s="487"/>
      <c r="AT148" s="487"/>
      <c r="AU148" s="487"/>
      <c r="AV148" s="487"/>
      <c r="AW148" s="487"/>
      <c r="AX148" s="487"/>
      <c r="AY148" s="487"/>
      <c r="AZ148" s="487"/>
      <c r="BA148" s="487"/>
      <c r="BB148" s="487"/>
      <c r="BC148" s="487"/>
      <c r="BD148" s="487"/>
      <c r="BE148" s="487"/>
      <c r="BF148" s="487"/>
      <c r="BG148" s="487"/>
      <c r="BH148" s="480"/>
      <c r="BI148" s="480"/>
    </row>
    <row r="149" spans="1:61" s="426" customFormat="1">
      <c r="A149" s="464"/>
      <c r="B149" s="464"/>
      <c r="C149" s="482"/>
      <c r="D149" s="483"/>
      <c r="E149" s="484"/>
      <c r="F149" s="484"/>
      <c r="G149" s="482"/>
      <c r="H149" s="485"/>
      <c r="I149" s="485"/>
      <c r="J149" s="485"/>
      <c r="K149" s="485"/>
      <c r="L149" s="485"/>
      <c r="M149" s="485"/>
      <c r="N149" s="486"/>
      <c r="O149" s="486"/>
      <c r="P149" s="486"/>
      <c r="Q149" s="485"/>
      <c r="R149" s="485"/>
      <c r="S149" s="485"/>
      <c r="T149" s="485"/>
      <c r="U149" s="485"/>
      <c r="V149" s="485"/>
      <c r="W149" s="485"/>
      <c r="X149" s="485"/>
      <c r="Y149" s="485"/>
      <c r="Z149" s="485"/>
      <c r="AA149" s="485"/>
      <c r="AB149" s="485"/>
      <c r="AC149" s="485"/>
      <c r="AD149" s="485"/>
      <c r="AE149" s="485"/>
      <c r="AF149" s="485"/>
      <c r="AG149" s="487"/>
      <c r="AH149" s="487"/>
      <c r="AI149" s="487"/>
      <c r="AJ149" s="487"/>
      <c r="AK149" s="487"/>
      <c r="AL149" s="487"/>
      <c r="AM149" s="487"/>
      <c r="AN149" s="487"/>
      <c r="AO149" s="487"/>
      <c r="AP149" s="487"/>
      <c r="AQ149" s="487"/>
      <c r="AR149" s="487"/>
      <c r="AS149" s="487"/>
      <c r="AT149" s="487"/>
      <c r="AU149" s="487"/>
      <c r="AV149" s="487"/>
      <c r="AW149" s="487"/>
      <c r="AX149" s="487"/>
      <c r="AY149" s="487"/>
      <c r="AZ149" s="487"/>
      <c r="BA149" s="487"/>
      <c r="BB149" s="487"/>
      <c r="BC149" s="487"/>
      <c r="BD149" s="487"/>
      <c r="BE149" s="487"/>
      <c r="BF149" s="487"/>
      <c r="BG149" s="487"/>
      <c r="BH149" s="480"/>
      <c r="BI149" s="480"/>
    </row>
    <row r="150" spans="1:61" s="426" customFormat="1">
      <c r="A150" s="464"/>
      <c r="B150" s="464"/>
      <c r="C150" s="482"/>
      <c r="D150" s="483"/>
      <c r="E150" s="484"/>
      <c r="F150" s="484"/>
      <c r="G150" s="482"/>
      <c r="H150" s="485"/>
      <c r="I150" s="485"/>
      <c r="J150" s="485"/>
      <c r="K150" s="485"/>
      <c r="L150" s="485"/>
      <c r="M150" s="485"/>
      <c r="N150" s="486"/>
      <c r="O150" s="486"/>
      <c r="P150" s="486"/>
      <c r="Q150" s="485"/>
      <c r="R150" s="485"/>
      <c r="S150" s="485"/>
      <c r="T150" s="485"/>
      <c r="U150" s="485"/>
      <c r="V150" s="485"/>
      <c r="W150" s="485"/>
      <c r="X150" s="485"/>
      <c r="Y150" s="485"/>
      <c r="Z150" s="485"/>
      <c r="AA150" s="485"/>
      <c r="AB150" s="485"/>
      <c r="AC150" s="485"/>
      <c r="AD150" s="485"/>
      <c r="AE150" s="485"/>
      <c r="AF150" s="485"/>
      <c r="AG150" s="487"/>
      <c r="AH150" s="487"/>
      <c r="AI150" s="487"/>
      <c r="AJ150" s="487"/>
      <c r="AK150" s="487"/>
      <c r="AL150" s="487"/>
      <c r="AM150" s="487"/>
      <c r="AN150" s="487"/>
      <c r="AO150" s="487"/>
      <c r="AP150" s="487"/>
      <c r="AQ150" s="487"/>
      <c r="AR150" s="487"/>
      <c r="AS150" s="487"/>
      <c r="AT150" s="487"/>
      <c r="AU150" s="487"/>
      <c r="AV150" s="487"/>
      <c r="AW150" s="487"/>
      <c r="AX150" s="487"/>
      <c r="AY150" s="487"/>
      <c r="AZ150" s="487"/>
      <c r="BA150" s="487"/>
      <c r="BB150" s="487"/>
      <c r="BC150" s="487"/>
      <c r="BD150" s="487"/>
      <c r="BE150" s="487"/>
      <c r="BF150" s="487"/>
      <c r="BG150" s="487"/>
      <c r="BH150" s="480"/>
      <c r="BI150" s="480"/>
    </row>
    <row r="151" spans="1:61" s="426" customFormat="1">
      <c r="A151" s="464"/>
      <c r="B151" s="464"/>
      <c r="C151" s="482"/>
      <c r="D151" s="483"/>
      <c r="E151" s="484"/>
      <c r="F151" s="484"/>
      <c r="G151" s="482"/>
      <c r="H151" s="485"/>
      <c r="I151" s="485"/>
      <c r="J151" s="485"/>
      <c r="K151" s="485"/>
      <c r="L151" s="485"/>
      <c r="M151" s="485"/>
      <c r="N151" s="486"/>
      <c r="O151" s="486"/>
      <c r="P151" s="486"/>
      <c r="Q151" s="485"/>
      <c r="R151" s="485"/>
      <c r="S151" s="485"/>
      <c r="T151" s="485"/>
      <c r="U151" s="485"/>
      <c r="V151" s="485"/>
      <c r="W151" s="485"/>
      <c r="X151" s="485"/>
      <c r="Y151" s="485"/>
      <c r="Z151" s="485"/>
      <c r="AA151" s="485"/>
      <c r="AB151" s="485"/>
      <c r="AC151" s="485"/>
      <c r="AD151" s="485"/>
      <c r="AE151" s="485"/>
      <c r="AF151" s="485"/>
      <c r="AG151" s="487"/>
      <c r="AH151" s="487"/>
      <c r="AI151" s="487"/>
      <c r="AJ151" s="487"/>
      <c r="AK151" s="487"/>
      <c r="AL151" s="487"/>
      <c r="AM151" s="487"/>
      <c r="AN151" s="487"/>
      <c r="AO151" s="487"/>
      <c r="AP151" s="487"/>
      <c r="AQ151" s="487"/>
      <c r="AR151" s="487"/>
      <c r="AS151" s="487"/>
      <c r="AT151" s="487"/>
      <c r="AU151" s="487"/>
      <c r="AV151" s="487"/>
      <c r="AW151" s="487"/>
      <c r="AX151" s="487"/>
      <c r="AY151" s="487"/>
      <c r="AZ151" s="487"/>
      <c r="BA151" s="487"/>
      <c r="BB151" s="487"/>
      <c r="BC151" s="487"/>
      <c r="BD151" s="487"/>
      <c r="BE151" s="487"/>
      <c r="BF151" s="487"/>
      <c r="BG151" s="487"/>
      <c r="BH151" s="480"/>
      <c r="BI151" s="480"/>
    </row>
    <row r="152" spans="1:61" s="426" customFormat="1">
      <c r="A152" s="464"/>
      <c r="B152" s="464"/>
      <c r="C152" s="482"/>
      <c r="D152" s="483"/>
      <c r="E152" s="484"/>
      <c r="F152" s="484"/>
      <c r="G152" s="482"/>
      <c r="H152" s="485"/>
      <c r="I152" s="485"/>
      <c r="J152" s="485"/>
      <c r="K152" s="485"/>
      <c r="L152" s="485"/>
      <c r="M152" s="485"/>
      <c r="N152" s="486"/>
      <c r="O152" s="486"/>
      <c r="P152" s="486"/>
      <c r="Q152" s="485"/>
      <c r="R152" s="485"/>
      <c r="S152" s="485"/>
      <c r="T152" s="485"/>
      <c r="U152" s="485"/>
      <c r="V152" s="485"/>
      <c r="W152" s="485"/>
      <c r="X152" s="485"/>
      <c r="Y152" s="485"/>
      <c r="Z152" s="485"/>
      <c r="AA152" s="485"/>
      <c r="AB152" s="485"/>
      <c r="AC152" s="485"/>
      <c r="AD152" s="485"/>
      <c r="AE152" s="485"/>
      <c r="AF152" s="485"/>
      <c r="AG152" s="487"/>
      <c r="AH152" s="487"/>
      <c r="AI152" s="487"/>
      <c r="AJ152" s="487"/>
      <c r="AK152" s="487"/>
      <c r="AL152" s="487"/>
      <c r="AM152" s="487"/>
      <c r="AN152" s="487"/>
      <c r="AO152" s="487"/>
      <c r="AP152" s="487"/>
      <c r="AQ152" s="487"/>
      <c r="AR152" s="487"/>
      <c r="AS152" s="487"/>
      <c r="AT152" s="487"/>
      <c r="AU152" s="487"/>
      <c r="AV152" s="487"/>
      <c r="AW152" s="487"/>
      <c r="AX152" s="487"/>
      <c r="AY152" s="487"/>
      <c r="AZ152" s="487"/>
      <c r="BA152" s="487"/>
      <c r="BB152" s="487"/>
      <c r="BC152" s="487"/>
      <c r="BD152" s="487"/>
      <c r="BE152" s="487"/>
      <c r="BF152" s="487"/>
      <c r="BG152" s="487"/>
      <c r="BH152" s="480"/>
      <c r="BI152" s="480"/>
    </row>
    <row r="153" spans="1:61" s="426" customFormat="1">
      <c r="A153" s="464"/>
      <c r="B153" s="464"/>
      <c r="C153" s="482"/>
      <c r="D153" s="483"/>
      <c r="E153" s="484"/>
      <c r="F153" s="484"/>
      <c r="G153" s="482"/>
      <c r="H153" s="485"/>
      <c r="I153" s="485"/>
      <c r="J153" s="485"/>
      <c r="K153" s="485"/>
      <c r="L153" s="485"/>
      <c r="M153" s="485"/>
      <c r="N153" s="486"/>
      <c r="O153" s="486"/>
      <c r="P153" s="486"/>
      <c r="Q153" s="485"/>
      <c r="R153" s="485"/>
      <c r="S153" s="485"/>
      <c r="T153" s="485"/>
      <c r="U153" s="485"/>
      <c r="V153" s="485"/>
      <c r="W153" s="485"/>
      <c r="X153" s="485"/>
      <c r="Y153" s="485"/>
      <c r="Z153" s="485"/>
      <c r="AA153" s="485"/>
      <c r="AB153" s="485"/>
      <c r="AC153" s="485"/>
      <c r="AD153" s="485"/>
      <c r="AE153" s="485"/>
      <c r="AF153" s="485"/>
      <c r="AG153" s="487"/>
      <c r="AH153" s="487"/>
      <c r="AI153" s="487"/>
      <c r="AJ153" s="487"/>
      <c r="AK153" s="487"/>
      <c r="AL153" s="487"/>
      <c r="AM153" s="487"/>
      <c r="AN153" s="487"/>
      <c r="AO153" s="487"/>
      <c r="AP153" s="487"/>
      <c r="AQ153" s="487"/>
      <c r="AR153" s="487"/>
      <c r="AS153" s="487"/>
      <c r="AT153" s="487"/>
      <c r="AU153" s="487"/>
      <c r="AV153" s="487"/>
      <c r="AW153" s="487"/>
      <c r="AX153" s="487"/>
      <c r="AY153" s="487"/>
      <c r="AZ153" s="487"/>
      <c r="BA153" s="487"/>
      <c r="BB153" s="487"/>
      <c r="BC153" s="487"/>
      <c r="BD153" s="487"/>
      <c r="BE153" s="487"/>
      <c r="BF153" s="487"/>
      <c r="BG153" s="487"/>
      <c r="BH153" s="480"/>
      <c r="BI153" s="480"/>
    </row>
    <row r="154" spans="1:61" s="426" customFormat="1">
      <c r="A154" s="464"/>
      <c r="B154" s="464"/>
      <c r="C154" s="482"/>
      <c r="D154" s="483"/>
      <c r="E154" s="484"/>
      <c r="F154" s="484"/>
      <c r="G154" s="482"/>
      <c r="H154" s="485"/>
      <c r="I154" s="485"/>
      <c r="J154" s="485"/>
      <c r="K154" s="485"/>
      <c r="L154" s="485"/>
      <c r="M154" s="485"/>
      <c r="N154" s="486"/>
      <c r="O154" s="486"/>
      <c r="P154" s="486"/>
      <c r="Q154" s="485"/>
      <c r="R154" s="485"/>
      <c r="S154" s="485"/>
      <c r="T154" s="485"/>
      <c r="U154" s="485"/>
      <c r="V154" s="485"/>
      <c r="W154" s="485"/>
      <c r="X154" s="485"/>
      <c r="Y154" s="485"/>
      <c r="Z154" s="485"/>
      <c r="AA154" s="485"/>
      <c r="AB154" s="485"/>
      <c r="AC154" s="485"/>
      <c r="AD154" s="485"/>
      <c r="AE154" s="485"/>
      <c r="AF154" s="485"/>
      <c r="AG154" s="487"/>
      <c r="AH154" s="487"/>
      <c r="AI154" s="487"/>
      <c r="AJ154" s="487"/>
      <c r="AK154" s="487"/>
      <c r="AL154" s="487"/>
      <c r="AM154" s="487"/>
      <c r="AN154" s="487"/>
      <c r="AO154" s="487"/>
      <c r="AP154" s="487"/>
      <c r="AQ154" s="487"/>
      <c r="AR154" s="487"/>
      <c r="AS154" s="487"/>
      <c r="AT154" s="487"/>
      <c r="AU154" s="487"/>
      <c r="AV154" s="487"/>
      <c r="AW154" s="487"/>
      <c r="AX154" s="487"/>
      <c r="AY154" s="487"/>
      <c r="AZ154" s="487"/>
      <c r="BA154" s="487"/>
      <c r="BB154" s="487"/>
      <c r="BC154" s="487"/>
      <c r="BD154" s="487"/>
      <c r="BE154" s="487"/>
      <c r="BF154" s="487"/>
      <c r="BG154" s="487"/>
      <c r="BH154" s="480"/>
      <c r="BI154" s="480"/>
    </row>
    <row r="155" spans="1:61" s="426" customFormat="1">
      <c r="A155" s="464"/>
      <c r="B155" s="464"/>
      <c r="C155" s="482"/>
      <c r="D155" s="483"/>
      <c r="E155" s="484"/>
      <c r="F155" s="484"/>
      <c r="G155" s="482"/>
      <c r="H155" s="485"/>
      <c r="I155" s="485"/>
      <c r="J155" s="485"/>
      <c r="K155" s="485"/>
      <c r="L155" s="485"/>
      <c r="M155" s="485"/>
      <c r="N155" s="486"/>
      <c r="O155" s="486"/>
      <c r="P155" s="486"/>
      <c r="Q155" s="485"/>
      <c r="R155" s="485"/>
      <c r="S155" s="485"/>
      <c r="T155" s="485"/>
      <c r="U155" s="485"/>
      <c r="V155" s="485"/>
      <c r="W155" s="485"/>
      <c r="X155" s="485"/>
      <c r="Y155" s="485"/>
      <c r="Z155" s="485"/>
      <c r="AA155" s="485"/>
      <c r="AB155" s="485"/>
      <c r="AC155" s="485"/>
      <c r="AD155" s="485"/>
      <c r="AE155" s="485"/>
      <c r="AF155" s="485"/>
      <c r="AG155" s="487"/>
      <c r="AH155" s="487"/>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0"/>
      <c r="BI155" s="480"/>
    </row>
    <row r="156" spans="1:61" s="426" customFormat="1">
      <c r="A156" s="464"/>
      <c r="B156" s="464"/>
      <c r="C156" s="482"/>
      <c r="D156" s="483"/>
      <c r="E156" s="484"/>
      <c r="F156" s="484"/>
      <c r="G156" s="482"/>
      <c r="H156" s="485"/>
      <c r="I156" s="485"/>
      <c r="J156" s="485"/>
      <c r="K156" s="485"/>
      <c r="L156" s="485"/>
      <c r="M156" s="485"/>
      <c r="N156" s="486"/>
      <c r="O156" s="486"/>
      <c r="P156" s="486"/>
      <c r="Q156" s="485"/>
      <c r="R156" s="485"/>
      <c r="S156" s="485"/>
      <c r="T156" s="485"/>
      <c r="U156" s="485"/>
      <c r="V156" s="485"/>
      <c r="W156" s="485"/>
      <c r="X156" s="485"/>
      <c r="Y156" s="485"/>
      <c r="Z156" s="485"/>
      <c r="AA156" s="485"/>
      <c r="AB156" s="485"/>
      <c r="AC156" s="485"/>
      <c r="AD156" s="485"/>
      <c r="AE156" s="485"/>
      <c r="AF156" s="485"/>
      <c r="AG156" s="487"/>
      <c r="AH156" s="487"/>
      <c r="AI156" s="487"/>
      <c r="AJ156" s="487"/>
      <c r="AK156" s="487"/>
      <c r="AL156" s="487"/>
      <c r="AM156" s="487"/>
      <c r="AN156" s="487"/>
      <c r="AO156" s="487"/>
      <c r="AP156" s="487"/>
      <c r="AQ156" s="487"/>
      <c r="AR156" s="487"/>
      <c r="AS156" s="487"/>
      <c r="AT156" s="487"/>
      <c r="AU156" s="487"/>
      <c r="AV156" s="487"/>
      <c r="AW156" s="487"/>
      <c r="AX156" s="487"/>
      <c r="AY156" s="487"/>
      <c r="AZ156" s="487"/>
      <c r="BA156" s="487"/>
      <c r="BB156" s="487"/>
      <c r="BC156" s="487"/>
      <c r="BD156" s="487"/>
      <c r="BE156" s="487"/>
      <c r="BF156" s="487"/>
      <c r="BG156" s="487"/>
      <c r="BH156" s="480"/>
      <c r="BI156" s="480"/>
    </row>
    <row r="157" spans="1:61" s="426" customFormat="1">
      <c r="A157" s="464"/>
      <c r="B157" s="464"/>
      <c r="C157" s="482"/>
      <c r="D157" s="483"/>
      <c r="E157" s="484"/>
      <c r="F157" s="484"/>
      <c r="G157" s="482"/>
      <c r="H157" s="485"/>
      <c r="I157" s="485"/>
      <c r="J157" s="485"/>
      <c r="K157" s="485"/>
      <c r="L157" s="485"/>
      <c r="M157" s="485"/>
      <c r="N157" s="486"/>
      <c r="O157" s="486"/>
      <c r="P157" s="486"/>
      <c r="Q157" s="485"/>
      <c r="R157" s="485"/>
      <c r="S157" s="485"/>
      <c r="T157" s="485"/>
      <c r="U157" s="485"/>
      <c r="V157" s="485"/>
      <c r="W157" s="485"/>
      <c r="X157" s="485"/>
      <c r="Y157" s="485"/>
      <c r="Z157" s="485"/>
      <c r="AA157" s="485"/>
      <c r="AB157" s="485"/>
      <c r="AC157" s="485"/>
      <c r="AD157" s="485"/>
      <c r="AE157" s="485"/>
      <c r="AF157" s="485"/>
      <c r="AG157" s="487"/>
      <c r="AH157" s="487"/>
      <c r="AI157" s="487"/>
      <c r="AJ157" s="487"/>
      <c r="AK157" s="487"/>
      <c r="AL157" s="487"/>
      <c r="AM157" s="487"/>
      <c r="AN157" s="487"/>
      <c r="AO157" s="487"/>
      <c r="AP157" s="487"/>
      <c r="AQ157" s="487"/>
      <c r="AR157" s="487"/>
      <c r="AS157" s="487"/>
      <c r="AT157" s="487"/>
      <c r="AU157" s="487"/>
      <c r="AV157" s="487"/>
      <c r="AW157" s="487"/>
      <c r="AX157" s="487"/>
      <c r="AY157" s="487"/>
      <c r="AZ157" s="487"/>
      <c r="BA157" s="487"/>
      <c r="BB157" s="487"/>
      <c r="BC157" s="487"/>
      <c r="BD157" s="487"/>
      <c r="BE157" s="487"/>
      <c r="BF157" s="487"/>
      <c r="BG157" s="487"/>
      <c r="BH157" s="480"/>
      <c r="BI157" s="480"/>
    </row>
    <row r="158" spans="1:61" s="426" customFormat="1">
      <c r="A158" s="464"/>
      <c r="B158" s="464"/>
      <c r="C158" s="482"/>
      <c r="D158" s="483"/>
      <c r="E158" s="484"/>
      <c r="F158" s="484"/>
      <c r="G158" s="482"/>
      <c r="H158" s="485"/>
      <c r="I158" s="485"/>
      <c r="J158" s="485"/>
      <c r="K158" s="485"/>
      <c r="L158" s="485"/>
      <c r="M158" s="485"/>
      <c r="N158" s="486"/>
      <c r="O158" s="486"/>
      <c r="P158" s="486"/>
      <c r="Q158" s="485"/>
      <c r="R158" s="485"/>
      <c r="S158" s="485"/>
      <c r="T158" s="485"/>
      <c r="U158" s="485"/>
      <c r="V158" s="485"/>
      <c r="W158" s="485"/>
      <c r="X158" s="485"/>
      <c r="Y158" s="485"/>
      <c r="Z158" s="485"/>
      <c r="AA158" s="485"/>
      <c r="AB158" s="485"/>
      <c r="AC158" s="485"/>
      <c r="AD158" s="485"/>
      <c r="AE158" s="485"/>
      <c r="AF158" s="485"/>
      <c r="AG158" s="487"/>
      <c r="AH158" s="487"/>
      <c r="AI158" s="487"/>
      <c r="AJ158" s="487"/>
      <c r="AK158" s="487"/>
      <c r="AL158" s="487"/>
      <c r="AM158" s="487"/>
      <c r="AN158" s="487"/>
      <c r="AO158" s="487"/>
      <c r="AP158" s="487"/>
      <c r="AQ158" s="487"/>
      <c r="AR158" s="487"/>
      <c r="AS158" s="487"/>
      <c r="AT158" s="487"/>
      <c r="AU158" s="487"/>
      <c r="AV158" s="487"/>
      <c r="AW158" s="487"/>
      <c r="AX158" s="487"/>
      <c r="AY158" s="487"/>
      <c r="AZ158" s="487"/>
      <c r="BA158" s="487"/>
      <c r="BB158" s="487"/>
      <c r="BC158" s="487"/>
      <c r="BD158" s="487"/>
      <c r="BE158" s="487"/>
      <c r="BF158" s="487"/>
      <c r="BG158" s="487"/>
      <c r="BH158" s="480"/>
      <c r="BI158" s="480"/>
    </row>
    <row r="159" spans="1:61" s="426" customFormat="1">
      <c r="A159" s="464"/>
      <c r="B159" s="464"/>
      <c r="C159" s="482"/>
      <c r="D159" s="483"/>
      <c r="E159" s="484"/>
      <c r="F159" s="484"/>
      <c r="G159" s="482"/>
      <c r="H159" s="485"/>
      <c r="I159" s="485"/>
      <c r="J159" s="485"/>
      <c r="K159" s="485"/>
      <c r="L159" s="485"/>
      <c r="M159" s="485"/>
      <c r="N159" s="486"/>
      <c r="O159" s="486"/>
      <c r="P159" s="486"/>
      <c r="Q159" s="485"/>
      <c r="R159" s="485"/>
      <c r="S159" s="485"/>
      <c r="T159" s="485"/>
      <c r="U159" s="485"/>
      <c r="V159" s="485"/>
      <c r="W159" s="485"/>
      <c r="X159" s="485"/>
      <c r="Y159" s="485"/>
      <c r="Z159" s="485"/>
      <c r="AA159" s="485"/>
      <c r="AB159" s="485"/>
      <c r="AC159" s="485"/>
      <c r="AD159" s="485"/>
      <c r="AE159" s="485"/>
      <c r="AF159" s="485"/>
      <c r="AG159" s="487"/>
      <c r="AH159" s="487"/>
      <c r="AI159" s="487"/>
      <c r="AJ159" s="487"/>
      <c r="AK159" s="487"/>
      <c r="AL159" s="487"/>
      <c r="AM159" s="487"/>
      <c r="AN159" s="487"/>
      <c r="AO159" s="487"/>
      <c r="AP159" s="487"/>
      <c r="AQ159" s="487"/>
      <c r="AR159" s="487"/>
      <c r="AS159" s="487"/>
      <c r="AT159" s="487"/>
      <c r="AU159" s="487"/>
      <c r="AV159" s="487"/>
      <c r="AW159" s="487"/>
      <c r="AX159" s="487"/>
      <c r="AY159" s="487"/>
      <c r="AZ159" s="487"/>
      <c r="BA159" s="487"/>
      <c r="BB159" s="487"/>
      <c r="BC159" s="487"/>
      <c r="BD159" s="487"/>
      <c r="BE159" s="487"/>
      <c r="BF159" s="487"/>
      <c r="BG159" s="487"/>
      <c r="BH159" s="480"/>
      <c r="BI159" s="480"/>
    </row>
    <row r="160" spans="1:61" s="426" customFormat="1">
      <c r="A160" s="464"/>
      <c r="B160" s="464"/>
      <c r="C160" s="482"/>
      <c r="D160" s="483"/>
      <c r="E160" s="484"/>
      <c r="F160" s="484"/>
      <c r="G160" s="482"/>
      <c r="H160" s="485"/>
      <c r="I160" s="485"/>
      <c r="J160" s="485"/>
      <c r="K160" s="485"/>
      <c r="L160" s="485"/>
      <c r="M160" s="485"/>
      <c r="N160" s="486"/>
      <c r="O160" s="486"/>
      <c r="P160" s="486"/>
      <c r="Q160" s="485"/>
      <c r="R160" s="485"/>
      <c r="S160" s="485"/>
      <c r="T160" s="485"/>
      <c r="U160" s="485"/>
      <c r="V160" s="485"/>
      <c r="W160" s="485"/>
      <c r="X160" s="485"/>
      <c r="Y160" s="485"/>
      <c r="Z160" s="485"/>
      <c r="AA160" s="485"/>
      <c r="AB160" s="485"/>
      <c r="AC160" s="485"/>
      <c r="AD160" s="485"/>
      <c r="AE160" s="485"/>
      <c r="AF160" s="485"/>
      <c r="AG160" s="487"/>
      <c r="AH160" s="487"/>
      <c r="AI160" s="487"/>
      <c r="AJ160" s="487"/>
      <c r="AK160" s="487"/>
      <c r="AL160" s="487"/>
      <c r="AM160" s="487"/>
      <c r="AN160" s="487"/>
      <c r="AO160" s="487"/>
      <c r="AP160" s="487"/>
      <c r="AQ160" s="487"/>
      <c r="AR160" s="487"/>
      <c r="AS160" s="487"/>
      <c r="AT160" s="487"/>
      <c r="AU160" s="487"/>
      <c r="AV160" s="487"/>
      <c r="AW160" s="487"/>
      <c r="AX160" s="487"/>
      <c r="AY160" s="487"/>
      <c r="AZ160" s="487"/>
      <c r="BA160" s="487"/>
      <c r="BB160" s="487"/>
      <c r="BC160" s="487"/>
      <c r="BD160" s="487"/>
      <c r="BE160" s="487"/>
      <c r="BF160" s="487"/>
      <c r="BG160" s="487"/>
      <c r="BH160" s="480"/>
      <c r="BI160" s="480"/>
    </row>
    <row r="161" spans="1:61" s="426" customFormat="1">
      <c r="A161" s="464"/>
      <c r="B161" s="464"/>
      <c r="C161" s="482"/>
      <c r="D161" s="483"/>
      <c r="E161" s="484"/>
      <c r="F161" s="484"/>
      <c r="G161" s="482"/>
      <c r="H161" s="485"/>
      <c r="I161" s="485"/>
      <c r="J161" s="485"/>
      <c r="K161" s="485"/>
      <c r="L161" s="485"/>
      <c r="M161" s="485"/>
      <c r="N161" s="486"/>
      <c r="O161" s="486"/>
      <c r="P161" s="486"/>
      <c r="Q161" s="485"/>
      <c r="R161" s="485"/>
      <c r="S161" s="485"/>
      <c r="T161" s="485"/>
      <c r="U161" s="485"/>
      <c r="V161" s="485"/>
      <c r="W161" s="485"/>
      <c r="X161" s="485"/>
      <c r="Y161" s="485"/>
      <c r="Z161" s="485"/>
      <c r="AA161" s="485"/>
      <c r="AB161" s="485"/>
      <c r="AC161" s="485"/>
      <c r="AD161" s="485"/>
      <c r="AE161" s="485"/>
      <c r="AF161" s="485"/>
      <c r="AG161" s="487"/>
      <c r="AH161" s="487"/>
      <c r="AI161" s="487"/>
      <c r="AJ161" s="487"/>
      <c r="AK161" s="487"/>
      <c r="AL161" s="487"/>
      <c r="AM161" s="487"/>
      <c r="AN161" s="487"/>
      <c r="AO161" s="487"/>
      <c r="AP161" s="487"/>
      <c r="AQ161" s="487"/>
      <c r="AR161" s="487"/>
      <c r="AS161" s="487"/>
      <c r="AT161" s="487"/>
      <c r="AU161" s="487"/>
      <c r="AV161" s="487"/>
      <c r="AW161" s="487"/>
      <c r="AX161" s="487"/>
      <c r="AY161" s="487"/>
      <c r="AZ161" s="487"/>
      <c r="BA161" s="487"/>
      <c r="BB161" s="487"/>
      <c r="BC161" s="487"/>
      <c r="BD161" s="487"/>
      <c r="BE161" s="487"/>
      <c r="BF161" s="487"/>
      <c r="BG161" s="487"/>
      <c r="BH161" s="480"/>
      <c r="BI161" s="480"/>
    </row>
    <row r="162" spans="1:61" s="426" customFormat="1">
      <c r="A162" s="464"/>
      <c r="B162" s="464"/>
      <c r="C162" s="482"/>
      <c r="D162" s="483"/>
      <c r="E162" s="484"/>
      <c r="F162" s="484"/>
      <c r="G162" s="482"/>
      <c r="H162" s="485"/>
      <c r="I162" s="485"/>
      <c r="J162" s="485"/>
      <c r="K162" s="485"/>
      <c r="L162" s="485"/>
      <c r="M162" s="485"/>
      <c r="N162" s="486"/>
      <c r="O162" s="486"/>
      <c r="P162" s="486"/>
      <c r="Q162" s="485"/>
      <c r="R162" s="485"/>
      <c r="S162" s="485"/>
      <c r="T162" s="485"/>
      <c r="U162" s="485"/>
      <c r="V162" s="485"/>
      <c r="W162" s="485"/>
      <c r="X162" s="485"/>
      <c r="Y162" s="485"/>
      <c r="Z162" s="485"/>
      <c r="AA162" s="485"/>
      <c r="AB162" s="485"/>
      <c r="AC162" s="485"/>
      <c r="AD162" s="485"/>
      <c r="AE162" s="485"/>
      <c r="AF162" s="485"/>
      <c r="AG162" s="487"/>
      <c r="AH162" s="487"/>
      <c r="AI162" s="487"/>
      <c r="AJ162" s="487"/>
      <c r="AK162" s="487"/>
      <c r="AL162" s="487"/>
      <c r="AM162" s="487"/>
      <c r="AN162" s="487"/>
      <c r="AO162" s="487"/>
      <c r="AP162" s="487"/>
      <c r="AQ162" s="487"/>
      <c r="AR162" s="487"/>
      <c r="AS162" s="487"/>
      <c r="AT162" s="487"/>
      <c r="AU162" s="487"/>
      <c r="AV162" s="487"/>
      <c r="AW162" s="487"/>
      <c r="AX162" s="487"/>
      <c r="AY162" s="487"/>
      <c r="AZ162" s="487"/>
      <c r="BA162" s="487"/>
      <c r="BB162" s="487"/>
      <c r="BC162" s="487"/>
      <c r="BD162" s="487"/>
      <c r="BE162" s="487"/>
      <c r="BF162" s="487"/>
      <c r="BG162" s="487"/>
      <c r="BH162" s="480"/>
      <c r="BI162" s="480"/>
    </row>
    <row r="163" spans="1:61" s="426" customFormat="1">
      <c r="A163" s="464"/>
      <c r="B163" s="464"/>
      <c r="C163" s="482"/>
      <c r="D163" s="483"/>
      <c r="E163" s="484"/>
      <c r="F163" s="484"/>
      <c r="G163" s="482"/>
      <c r="H163" s="485"/>
      <c r="I163" s="485"/>
      <c r="J163" s="485"/>
      <c r="K163" s="485"/>
      <c r="L163" s="485"/>
      <c r="M163" s="485"/>
      <c r="N163" s="486"/>
      <c r="O163" s="486"/>
      <c r="P163" s="486"/>
      <c r="Q163" s="485"/>
      <c r="R163" s="485"/>
      <c r="S163" s="485"/>
      <c r="T163" s="485"/>
      <c r="U163" s="485"/>
      <c r="V163" s="485"/>
      <c r="W163" s="485"/>
      <c r="X163" s="485"/>
      <c r="Y163" s="485"/>
      <c r="Z163" s="485"/>
      <c r="AA163" s="485"/>
      <c r="AB163" s="485"/>
      <c r="AC163" s="485"/>
      <c r="AD163" s="485"/>
      <c r="AE163" s="485"/>
      <c r="AF163" s="485"/>
      <c r="AG163" s="487"/>
      <c r="AH163" s="487"/>
      <c r="AI163" s="487"/>
      <c r="AJ163" s="487"/>
      <c r="AK163" s="487"/>
      <c r="AL163" s="487"/>
      <c r="AM163" s="487"/>
      <c r="AN163" s="487"/>
      <c r="AO163" s="487"/>
      <c r="AP163" s="487"/>
      <c r="AQ163" s="487"/>
      <c r="AR163" s="487"/>
      <c r="AS163" s="487"/>
      <c r="AT163" s="487"/>
      <c r="AU163" s="487"/>
      <c r="AV163" s="487"/>
      <c r="AW163" s="487"/>
      <c r="AX163" s="487"/>
      <c r="AY163" s="487"/>
      <c r="AZ163" s="487"/>
      <c r="BA163" s="487"/>
      <c r="BB163" s="487"/>
      <c r="BC163" s="487"/>
      <c r="BD163" s="487"/>
      <c r="BE163" s="487"/>
      <c r="BF163" s="487"/>
      <c r="BG163" s="487"/>
      <c r="BH163" s="480"/>
      <c r="BI163" s="480"/>
    </row>
    <row r="164" spans="1:61" s="426" customFormat="1">
      <c r="A164" s="464"/>
      <c r="B164" s="464"/>
      <c r="C164" s="482"/>
      <c r="D164" s="483"/>
      <c r="E164" s="484"/>
      <c r="F164" s="484"/>
      <c r="G164" s="482"/>
      <c r="H164" s="485"/>
      <c r="I164" s="485"/>
      <c r="J164" s="485"/>
      <c r="K164" s="485"/>
      <c r="L164" s="485"/>
      <c r="M164" s="485"/>
      <c r="N164" s="486"/>
      <c r="O164" s="486"/>
      <c r="P164" s="486"/>
      <c r="Q164" s="485"/>
      <c r="R164" s="485"/>
      <c r="S164" s="485"/>
      <c r="T164" s="485"/>
      <c r="U164" s="485"/>
      <c r="V164" s="485"/>
      <c r="W164" s="485"/>
      <c r="X164" s="485"/>
      <c r="Y164" s="485"/>
      <c r="Z164" s="485"/>
      <c r="AA164" s="485"/>
      <c r="AB164" s="485"/>
      <c r="AC164" s="485"/>
      <c r="AD164" s="485"/>
      <c r="AE164" s="485"/>
      <c r="AF164" s="485"/>
      <c r="AG164" s="487"/>
      <c r="AH164" s="487"/>
      <c r="AI164" s="487"/>
      <c r="AJ164" s="487"/>
      <c r="AK164" s="487"/>
      <c r="AL164" s="487"/>
      <c r="AM164" s="487"/>
      <c r="AN164" s="487"/>
      <c r="AO164" s="487"/>
      <c r="AP164" s="487"/>
      <c r="AQ164" s="487"/>
      <c r="AR164" s="487"/>
      <c r="AS164" s="487"/>
      <c r="AT164" s="487"/>
      <c r="AU164" s="487"/>
      <c r="AV164" s="487"/>
      <c r="AW164" s="487"/>
      <c r="AX164" s="487"/>
      <c r="AY164" s="487"/>
      <c r="AZ164" s="487"/>
      <c r="BA164" s="487"/>
      <c r="BB164" s="487"/>
      <c r="BC164" s="487"/>
      <c r="BD164" s="487"/>
      <c r="BE164" s="487"/>
      <c r="BF164" s="487"/>
      <c r="BG164" s="487"/>
      <c r="BH164" s="480"/>
      <c r="BI164" s="480"/>
    </row>
    <row r="165" spans="1:61" s="426" customFormat="1">
      <c r="A165" s="464"/>
      <c r="B165" s="464"/>
      <c r="C165" s="482"/>
      <c r="D165" s="483"/>
      <c r="E165" s="484"/>
      <c r="F165" s="484"/>
      <c r="G165" s="482"/>
      <c r="H165" s="485"/>
      <c r="I165" s="485"/>
      <c r="J165" s="485"/>
      <c r="K165" s="485"/>
      <c r="L165" s="485"/>
      <c r="M165" s="485"/>
      <c r="N165" s="486"/>
      <c r="O165" s="486"/>
      <c r="P165" s="486"/>
      <c r="Q165" s="485"/>
      <c r="R165" s="485"/>
      <c r="S165" s="485"/>
      <c r="T165" s="485"/>
      <c r="U165" s="485"/>
      <c r="V165" s="485"/>
      <c r="W165" s="485"/>
      <c r="X165" s="485"/>
      <c r="Y165" s="485"/>
      <c r="Z165" s="485"/>
      <c r="AA165" s="485"/>
      <c r="AB165" s="485"/>
      <c r="AC165" s="485"/>
      <c r="AD165" s="485"/>
      <c r="AE165" s="485"/>
      <c r="AF165" s="485"/>
      <c r="AG165" s="487"/>
      <c r="AH165" s="487"/>
      <c r="AI165" s="487"/>
      <c r="AJ165" s="487"/>
      <c r="AK165" s="487"/>
      <c r="AL165" s="487"/>
      <c r="AM165" s="487"/>
      <c r="AN165" s="487"/>
      <c r="AO165" s="487"/>
      <c r="AP165" s="487"/>
      <c r="AQ165" s="487"/>
      <c r="AR165" s="487"/>
      <c r="AS165" s="487"/>
      <c r="AT165" s="487"/>
      <c r="AU165" s="487"/>
      <c r="AV165" s="487"/>
      <c r="AW165" s="487"/>
      <c r="AX165" s="487"/>
      <c r="AY165" s="487"/>
      <c r="AZ165" s="487"/>
      <c r="BA165" s="487"/>
      <c r="BB165" s="487"/>
      <c r="BC165" s="487"/>
      <c r="BD165" s="487"/>
      <c r="BE165" s="487"/>
      <c r="BF165" s="487"/>
      <c r="BG165" s="487"/>
      <c r="BH165" s="480"/>
      <c r="BI165" s="480"/>
    </row>
    <row r="166" spans="1:61" s="426" customFormat="1">
      <c r="A166" s="464"/>
      <c r="B166" s="464"/>
      <c r="C166" s="482"/>
      <c r="D166" s="483"/>
      <c r="E166" s="484"/>
      <c r="F166" s="484"/>
      <c r="G166" s="482"/>
      <c r="H166" s="485"/>
      <c r="I166" s="485"/>
      <c r="J166" s="485"/>
      <c r="K166" s="485"/>
      <c r="L166" s="485"/>
      <c r="M166" s="485"/>
      <c r="N166" s="486"/>
      <c r="O166" s="486"/>
      <c r="P166" s="486"/>
      <c r="Q166" s="485"/>
      <c r="R166" s="485"/>
      <c r="S166" s="485"/>
      <c r="T166" s="485"/>
      <c r="U166" s="485"/>
      <c r="V166" s="485"/>
      <c r="W166" s="485"/>
      <c r="X166" s="485"/>
      <c r="Y166" s="485"/>
      <c r="Z166" s="485"/>
      <c r="AA166" s="485"/>
      <c r="AB166" s="485"/>
      <c r="AC166" s="485"/>
      <c r="AD166" s="485"/>
      <c r="AE166" s="485"/>
      <c r="AF166" s="485"/>
      <c r="AG166" s="487"/>
      <c r="AH166" s="487"/>
      <c r="AI166" s="487"/>
      <c r="AJ166" s="487"/>
      <c r="AK166" s="487"/>
      <c r="AL166" s="487"/>
      <c r="AM166" s="487"/>
      <c r="AN166" s="487"/>
      <c r="AO166" s="487"/>
      <c r="AP166" s="487"/>
      <c r="AQ166" s="487"/>
      <c r="AR166" s="487"/>
      <c r="AS166" s="487"/>
      <c r="AT166" s="487"/>
      <c r="AU166" s="487"/>
      <c r="AV166" s="487"/>
      <c r="AW166" s="487"/>
      <c r="AX166" s="487"/>
      <c r="AY166" s="487"/>
      <c r="AZ166" s="487"/>
      <c r="BA166" s="487"/>
      <c r="BB166" s="487"/>
      <c r="BC166" s="487"/>
      <c r="BD166" s="487"/>
      <c r="BE166" s="487"/>
      <c r="BF166" s="487"/>
      <c r="BG166" s="487"/>
      <c r="BH166" s="480"/>
      <c r="BI166" s="480"/>
    </row>
    <row r="167" spans="1:61" s="426" customFormat="1">
      <c r="A167" s="464"/>
      <c r="B167" s="464"/>
      <c r="C167" s="482"/>
      <c r="D167" s="483"/>
      <c r="E167" s="484"/>
      <c r="F167" s="484"/>
      <c r="G167" s="482"/>
      <c r="H167" s="485"/>
      <c r="I167" s="485"/>
      <c r="J167" s="485"/>
      <c r="K167" s="485"/>
      <c r="L167" s="485"/>
      <c r="M167" s="485"/>
      <c r="N167" s="486"/>
      <c r="O167" s="486"/>
      <c r="P167" s="486"/>
      <c r="Q167" s="485"/>
      <c r="R167" s="485"/>
      <c r="S167" s="485"/>
      <c r="T167" s="485"/>
      <c r="U167" s="485"/>
      <c r="V167" s="485"/>
      <c r="W167" s="485"/>
      <c r="X167" s="485"/>
      <c r="Y167" s="485"/>
      <c r="Z167" s="485"/>
      <c r="AA167" s="485"/>
      <c r="AB167" s="485"/>
      <c r="AC167" s="485"/>
      <c r="AD167" s="485"/>
      <c r="AE167" s="485"/>
      <c r="AF167" s="485"/>
      <c r="AG167" s="487"/>
      <c r="AH167" s="487"/>
      <c r="AI167" s="487"/>
      <c r="AJ167" s="487"/>
      <c r="AK167" s="487"/>
      <c r="AL167" s="487"/>
      <c r="AM167" s="487"/>
      <c r="AN167" s="487"/>
      <c r="AO167" s="487"/>
      <c r="AP167" s="487"/>
      <c r="AQ167" s="487"/>
      <c r="AR167" s="487"/>
      <c r="AS167" s="487"/>
      <c r="AT167" s="487"/>
      <c r="AU167" s="487"/>
      <c r="AV167" s="487"/>
      <c r="AW167" s="487"/>
      <c r="AX167" s="487"/>
      <c r="AY167" s="487"/>
      <c r="AZ167" s="487"/>
      <c r="BA167" s="487"/>
      <c r="BB167" s="487"/>
      <c r="BC167" s="487"/>
      <c r="BD167" s="487"/>
      <c r="BE167" s="487"/>
      <c r="BF167" s="487"/>
      <c r="BG167" s="487"/>
      <c r="BH167" s="480"/>
      <c r="BI167" s="480"/>
    </row>
    <row r="168" spans="1:61" s="426" customFormat="1">
      <c r="A168" s="464"/>
      <c r="B168" s="464"/>
      <c r="C168" s="482"/>
      <c r="D168" s="483"/>
      <c r="E168" s="484"/>
      <c r="F168" s="484"/>
      <c r="G168" s="482"/>
      <c r="H168" s="485"/>
      <c r="I168" s="485"/>
      <c r="J168" s="485"/>
      <c r="K168" s="485"/>
      <c r="L168" s="485"/>
      <c r="M168" s="485"/>
      <c r="N168" s="486"/>
      <c r="O168" s="486"/>
      <c r="P168" s="486"/>
      <c r="Q168" s="485"/>
      <c r="R168" s="485"/>
      <c r="S168" s="485"/>
      <c r="T168" s="485"/>
      <c r="U168" s="485"/>
      <c r="V168" s="485"/>
      <c r="W168" s="485"/>
      <c r="X168" s="485"/>
      <c r="Y168" s="485"/>
      <c r="Z168" s="485"/>
      <c r="AA168" s="485"/>
      <c r="AB168" s="485"/>
      <c r="AC168" s="485"/>
      <c r="AD168" s="485"/>
      <c r="AE168" s="485"/>
      <c r="AF168" s="485"/>
      <c r="AG168" s="487"/>
      <c r="AH168" s="487"/>
      <c r="AI168" s="487"/>
      <c r="AJ168" s="487"/>
      <c r="AK168" s="487"/>
      <c r="AL168" s="487"/>
      <c r="AM168" s="487"/>
      <c r="AN168" s="487"/>
      <c r="AO168" s="487"/>
      <c r="AP168" s="487"/>
      <c r="AQ168" s="487"/>
      <c r="AR168" s="487"/>
      <c r="AS168" s="487"/>
      <c r="AT168" s="487"/>
      <c r="AU168" s="487"/>
      <c r="AV168" s="487"/>
      <c r="AW168" s="487"/>
      <c r="AX168" s="487"/>
      <c r="AY168" s="487"/>
      <c r="AZ168" s="487"/>
      <c r="BA168" s="487"/>
      <c r="BB168" s="487"/>
      <c r="BC168" s="487"/>
      <c r="BD168" s="487"/>
      <c r="BE168" s="487"/>
      <c r="BF168" s="487"/>
      <c r="BG168" s="487"/>
      <c r="BH168" s="480"/>
      <c r="BI168" s="480"/>
    </row>
    <row r="169" spans="1:61" s="426" customFormat="1">
      <c r="A169" s="464"/>
      <c r="B169" s="464"/>
      <c r="C169" s="482"/>
      <c r="D169" s="483"/>
      <c r="E169" s="484"/>
      <c r="F169" s="484"/>
      <c r="G169" s="482"/>
      <c r="H169" s="485"/>
      <c r="I169" s="485"/>
      <c r="J169" s="485"/>
      <c r="K169" s="485"/>
      <c r="L169" s="485"/>
      <c r="M169" s="485"/>
      <c r="N169" s="486"/>
      <c r="O169" s="486"/>
      <c r="P169" s="486"/>
      <c r="Q169" s="485"/>
      <c r="R169" s="485"/>
      <c r="S169" s="485"/>
      <c r="T169" s="485"/>
      <c r="U169" s="485"/>
      <c r="V169" s="485"/>
      <c r="W169" s="485"/>
      <c r="X169" s="485"/>
      <c r="Y169" s="485"/>
      <c r="Z169" s="485"/>
      <c r="AA169" s="485"/>
      <c r="AB169" s="485"/>
      <c r="AC169" s="485"/>
      <c r="AD169" s="485"/>
      <c r="AE169" s="485"/>
      <c r="AF169" s="485"/>
      <c r="AG169" s="487"/>
      <c r="AH169" s="487"/>
      <c r="AI169" s="487"/>
      <c r="AJ169" s="487"/>
      <c r="AK169" s="487"/>
      <c r="AL169" s="487"/>
      <c r="AM169" s="487"/>
      <c r="AN169" s="487"/>
      <c r="AO169" s="487"/>
      <c r="AP169" s="487"/>
      <c r="AQ169" s="487"/>
      <c r="AR169" s="487"/>
      <c r="AS169" s="487"/>
      <c r="AT169" s="487"/>
      <c r="AU169" s="487"/>
      <c r="AV169" s="487"/>
      <c r="AW169" s="487"/>
      <c r="AX169" s="487"/>
      <c r="AY169" s="487"/>
      <c r="AZ169" s="487"/>
      <c r="BA169" s="487"/>
      <c r="BB169" s="487"/>
      <c r="BC169" s="487"/>
      <c r="BD169" s="487"/>
      <c r="BE169" s="487"/>
      <c r="BF169" s="487"/>
      <c r="BG169" s="487"/>
      <c r="BH169" s="480"/>
      <c r="BI169" s="480"/>
    </row>
    <row r="170" spans="1:61" s="426" customFormat="1">
      <c r="A170" s="464"/>
      <c r="B170" s="464"/>
      <c r="C170" s="482"/>
      <c r="D170" s="483"/>
      <c r="E170" s="484"/>
      <c r="F170" s="484"/>
      <c r="G170" s="482"/>
      <c r="H170" s="485"/>
      <c r="I170" s="485"/>
      <c r="J170" s="485"/>
      <c r="K170" s="485"/>
      <c r="L170" s="485"/>
      <c r="M170" s="485"/>
      <c r="N170" s="486"/>
      <c r="O170" s="486"/>
      <c r="P170" s="486"/>
      <c r="Q170" s="485"/>
      <c r="R170" s="485"/>
      <c r="S170" s="485"/>
      <c r="T170" s="485"/>
      <c r="U170" s="485"/>
      <c r="V170" s="485"/>
      <c r="W170" s="485"/>
      <c r="X170" s="485"/>
      <c r="Y170" s="485"/>
      <c r="Z170" s="485"/>
      <c r="AA170" s="485"/>
      <c r="AB170" s="485"/>
      <c r="AC170" s="485"/>
      <c r="AD170" s="485"/>
      <c r="AE170" s="485"/>
      <c r="AF170" s="485"/>
      <c r="AG170" s="487"/>
      <c r="AH170" s="487"/>
      <c r="AI170" s="487"/>
      <c r="AJ170" s="487"/>
      <c r="AK170" s="487"/>
      <c r="AL170" s="487"/>
      <c r="AM170" s="487"/>
      <c r="AN170" s="487"/>
      <c r="AO170" s="487"/>
      <c r="AP170" s="487"/>
      <c r="AQ170" s="487"/>
      <c r="AR170" s="487"/>
      <c r="AS170" s="487"/>
      <c r="AT170" s="487"/>
      <c r="AU170" s="487"/>
      <c r="AV170" s="487"/>
      <c r="AW170" s="487"/>
      <c r="AX170" s="487"/>
      <c r="AY170" s="487"/>
      <c r="AZ170" s="487"/>
      <c r="BA170" s="487"/>
      <c r="BB170" s="487"/>
      <c r="BC170" s="487"/>
      <c r="BD170" s="487"/>
      <c r="BE170" s="487"/>
      <c r="BF170" s="487"/>
      <c r="BG170" s="487"/>
      <c r="BH170" s="480"/>
      <c r="BI170" s="480"/>
    </row>
    <row r="171" spans="1:61" s="426" customFormat="1">
      <c r="A171" s="464"/>
      <c r="B171" s="464"/>
      <c r="C171" s="482"/>
      <c r="D171" s="483"/>
      <c r="E171" s="484"/>
      <c r="F171" s="484"/>
      <c r="G171" s="482"/>
      <c r="H171" s="485"/>
      <c r="I171" s="485"/>
      <c r="J171" s="485"/>
      <c r="K171" s="485"/>
      <c r="L171" s="485"/>
      <c r="M171" s="485"/>
      <c r="N171" s="486"/>
      <c r="O171" s="486"/>
      <c r="P171" s="486"/>
      <c r="Q171" s="485"/>
      <c r="R171" s="485"/>
      <c r="S171" s="485"/>
      <c r="T171" s="485"/>
      <c r="U171" s="485"/>
      <c r="V171" s="485"/>
      <c r="W171" s="485"/>
      <c r="X171" s="485"/>
      <c r="Y171" s="485"/>
      <c r="Z171" s="485"/>
      <c r="AA171" s="485"/>
      <c r="AB171" s="485"/>
      <c r="AC171" s="485"/>
      <c r="AD171" s="485"/>
      <c r="AE171" s="485"/>
      <c r="AF171" s="485"/>
      <c r="AG171" s="487"/>
      <c r="AH171" s="487"/>
      <c r="AI171" s="487"/>
      <c r="AJ171" s="487"/>
      <c r="AK171" s="487"/>
      <c r="AL171" s="487"/>
      <c r="AM171" s="487"/>
      <c r="AN171" s="487"/>
      <c r="AO171" s="487"/>
      <c r="AP171" s="487"/>
      <c r="AQ171" s="487"/>
      <c r="AR171" s="487"/>
      <c r="AS171" s="487"/>
      <c r="AT171" s="487"/>
      <c r="AU171" s="487"/>
      <c r="AV171" s="487"/>
      <c r="AW171" s="487"/>
      <c r="AX171" s="487"/>
      <c r="AY171" s="487"/>
      <c r="AZ171" s="487"/>
      <c r="BA171" s="487"/>
      <c r="BB171" s="487"/>
      <c r="BC171" s="487"/>
      <c r="BD171" s="487"/>
      <c r="BE171" s="487"/>
      <c r="BF171" s="487"/>
      <c r="BG171" s="487"/>
      <c r="BH171" s="480"/>
      <c r="BI171" s="480"/>
    </row>
    <row r="172" spans="1:61" s="426" customFormat="1">
      <c r="A172" s="464"/>
      <c r="B172" s="464"/>
      <c r="C172" s="482"/>
      <c r="D172" s="483"/>
      <c r="E172" s="484"/>
      <c r="F172" s="484"/>
      <c r="G172" s="482"/>
      <c r="H172" s="485"/>
      <c r="I172" s="485"/>
      <c r="J172" s="485"/>
      <c r="K172" s="485"/>
      <c r="L172" s="485"/>
      <c r="M172" s="485"/>
      <c r="N172" s="486"/>
      <c r="O172" s="486"/>
      <c r="P172" s="486"/>
      <c r="Q172" s="485"/>
      <c r="R172" s="485"/>
      <c r="S172" s="485"/>
      <c r="T172" s="485"/>
      <c r="U172" s="485"/>
      <c r="V172" s="485"/>
      <c r="W172" s="485"/>
      <c r="X172" s="485"/>
      <c r="Y172" s="485"/>
      <c r="Z172" s="485"/>
      <c r="AA172" s="485"/>
      <c r="AB172" s="485"/>
      <c r="AC172" s="485"/>
      <c r="AD172" s="485"/>
      <c r="AE172" s="485"/>
      <c r="AF172" s="485"/>
      <c r="AG172" s="487"/>
      <c r="AH172" s="487"/>
      <c r="AI172" s="487"/>
      <c r="AJ172" s="487"/>
      <c r="AK172" s="487"/>
      <c r="AL172" s="487"/>
      <c r="AM172" s="487"/>
      <c r="AN172" s="487"/>
      <c r="AO172" s="487"/>
      <c r="AP172" s="487"/>
      <c r="AQ172" s="487"/>
      <c r="AR172" s="487"/>
      <c r="AS172" s="487"/>
      <c r="AT172" s="487"/>
      <c r="AU172" s="487"/>
      <c r="AV172" s="487"/>
      <c r="AW172" s="487"/>
      <c r="AX172" s="487"/>
      <c r="AY172" s="487"/>
      <c r="AZ172" s="487"/>
      <c r="BA172" s="487"/>
      <c r="BB172" s="487"/>
      <c r="BC172" s="487"/>
      <c r="BD172" s="487"/>
      <c r="BE172" s="487"/>
      <c r="BF172" s="487"/>
      <c r="BG172" s="487"/>
      <c r="BH172" s="480"/>
      <c r="BI172" s="480"/>
    </row>
    <row r="173" spans="1:61" s="426" customFormat="1">
      <c r="A173" s="464"/>
      <c r="B173" s="464"/>
      <c r="C173" s="482"/>
      <c r="D173" s="483"/>
      <c r="E173" s="484"/>
      <c r="F173" s="484"/>
      <c r="G173" s="482"/>
      <c r="H173" s="485"/>
      <c r="I173" s="485"/>
      <c r="J173" s="485"/>
      <c r="K173" s="485"/>
      <c r="L173" s="485"/>
      <c r="M173" s="485"/>
      <c r="N173" s="486"/>
      <c r="O173" s="486"/>
      <c r="P173" s="486"/>
      <c r="Q173" s="485"/>
      <c r="R173" s="485"/>
      <c r="S173" s="485"/>
      <c r="T173" s="485"/>
      <c r="U173" s="485"/>
      <c r="V173" s="485"/>
      <c r="W173" s="485"/>
      <c r="X173" s="485"/>
      <c r="Y173" s="485"/>
      <c r="Z173" s="485"/>
      <c r="AA173" s="485"/>
      <c r="AB173" s="485"/>
      <c r="AC173" s="485"/>
      <c r="AD173" s="485"/>
      <c r="AE173" s="485"/>
      <c r="AF173" s="485"/>
      <c r="AG173" s="487"/>
      <c r="AH173" s="487"/>
      <c r="AI173" s="487"/>
      <c r="AJ173" s="487"/>
      <c r="AK173" s="487"/>
      <c r="AL173" s="487"/>
      <c r="AM173" s="487"/>
      <c r="AN173" s="487"/>
      <c r="AO173" s="487"/>
      <c r="AP173" s="487"/>
      <c r="AQ173" s="487"/>
      <c r="AR173" s="487"/>
      <c r="AS173" s="487"/>
      <c r="AT173" s="487"/>
      <c r="AU173" s="487"/>
      <c r="AV173" s="487"/>
      <c r="AW173" s="487"/>
      <c r="AX173" s="487"/>
      <c r="AY173" s="487"/>
      <c r="AZ173" s="487"/>
      <c r="BA173" s="487"/>
      <c r="BB173" s="487"/>
      <c r="BC173" s="487"/>
      <c r="BD173" s="487"/>
      <c r="BE173" s="487"/>
      <c r="BF173" s="487"/>
      <c r="BG173" s="487"/>
      <c r="BH173" s="480"/>
      <c r="BI173" s="480"/>
    </row>
    <row r="174" spans="1:61" s="426" customFormat="1">
      <c r="A174" s="464"/>
      <c r="B174" s="464"/>
      <c r="C174" s="482"/>
      <c r="D174" s="483"/>
      <c r="E174" s="484"/>
      <c r="F174" s="484"/>
      <c r="G174" s="482"/>
      <c r="H174" s="485"/>
      <c r="I174" s="485"/>
      <c r="J174" s="485"/>
      <c r="K174" s="485"/>
      <c r="L174" s="485"/>
      <c r="M174" s="485"/>
      <c r="N174" s="486"/>
      <c r="O174" s="486"/>
      <c r="P174" s="486"/>
      <c r="Q174" s="485"/>
      <c r="R174" s="485"/>
      <c r="S174" s="485"/>
      <c r="T174" s="485"/>
      <c r="U174" s="485"/>
      <c r="V174" s="485"/>
      <c r="W174" s="485"/>
      <c r="X174" s="485"/>
      <c r="Y174" s="485"/>
      <c r="Z174" s="485"/>
      <c r="AA174" s="485"/>
      <c r="AB174" s="485"/>
      <c r="AC174" s="485"/>
      <c r="AD174" s="485"/>
      <c r="AE174" s="485"/>
      <c r="AF174" s="485"/>
      <c r="AG174" s="487"/>
      <c r="AH174" s="487"/>
      <c r="AI174" s="487"/>
      <c r="AJ174" s="487"/>
      <c r="AK174" s="487"/>
      <c r="AL174" s="487"/>
      <c r="AM174" s="487"/>
      <c r="AN174" s="487"/>
      <c r="AO174" s="487"/>
      <c r="AP174" s="487"/>
      <c r="AQ174" s="487"/>
      <c r="AR174" s="487"/>
      <c r="AS174" s="487"/>
      <c r="AT174" s="487"/>
      <c r="AU174" s="487"/>
      <c r="AV174" s="487"/>
      <c r="AW174" s="487"/>
      <c r="AX174" s="487"/>
      <c r="AY174" s="487"/>
      <c r="AZ174" s="487"/>
      <c r="BA174" s="487"/>
      <c r="BB174" s="487"/>
      <c r="BC174" s="487"/>
      <c r="BD174" s="487"/>
      <c r="BE174" s="487"/>
      <c r="BF174" s="487"/>
      <c r="BG174" s="487"/>
      <c r="BH174" s="480"/>
      <c r="BI174" s="480"/>
    </row>
    <row r="175" spans="1:61" s="426" customFormat="1">
      <c r="A175" s="464"/>
      <c r="B175" s="464"/>
      <c r="C175" s="482"/>
      <c r="D175" s="483"/>
      <c r="E175" s="484"/>
      <c r="F175" s="484"/>
      <c r="G175" s="482"/>
      <c r="H175" s="485"/>
      <c r="I175" s="485"/>
      <c r="J175" s="485"/>
      <c r="K175" s="485"/>
      <c r="L175" s="485"/>
      <c r="M175" s="485"/>
      <c r="N175" s="486"/>
      <c r="O175" s="486"/>
      <c r="P175" s="486"/>
      <c r="Q175" s="485"/>
      <c r="R175" s="485"/>
      <c r="S175" s="485"/>
      <c r="T175" s="485"/>
      <c r="U175" s="485"/>
      <c r="V175" s="485"/>
      <c r="W175" s="485"/>
      <c r="X175" s="485"/>
      <c r="Y175" s="485"/>
      <c r="Z175" s="485"/>
      <c r="AA175" s="485"/>
      <c r="AB175" s="485"/>
      <c r="AC175" s="485"/>
      <c r="AD175" s="485"/>
      <c r="AE175" s="485"/>
      <c r="AF175" s="485"/>
      <c r="AG175" s="487"/>
      <c r="AH175" s="487"/>
      <c r="AI175" s="487"/>
      <c r="AJ175" s="487"/>
      <c r="AK175" s="487"/>
      <c r="AL175" s="487"/>
      <c r="AM175" s="487"/>
      <c r="AN175" s="487"/>
      <c r="AO175" s="487"/>
      <c r="AP175" s="487"/>
      <c r="AQ175" s="487"/>
      <c r="AR175" s="487"/>
      <c r="AS175" s="487"/>
      <c r="AT175" s="487"/>
      <c r="AU175" s="487"/>
      <c r="AV175" s="487"/>
      <c r="AW175" s="487"/>
      <c r="AX175" s="487"/>
      <c r="AY175" s="487"/>
      <c r="AZ175" s="487"/>
      <c r="BA175" s="487"/>
      <c r="BB175" s="487"/>
      <c r="BC175" s="487"/>
      <c r="BD175" s="487"/>
      <c r="BE175" s="487"/>
      <c r="BF175" s="487"/>
      <c r="BG175" s="487"/>
      <c r="BH175" s="480"/>
      <c r="BI175" s="480"/>
    </row>
    <row r="176" spans="1:61" s="426" customFormat="1">
      <c r="A176" s="464"/>
      <c r="B176" s="464"/>
      <c r="C176" s="482"/>
      <c r="D176" s="483"/>
      <c r="E176" s="484"/>
      <c r="F176" s="484"/>
      <c r="G176" s="482"/>
      <c r="H176" s="485"/>
      <c r="I176" s="485"/>
      <c r="J176" s="485"/>
      <c r="K176" s="485"/>
      <c r="L176" s="485"/>
      <c r="M176" s="485"/>
      <c r="N176" s="486"/>
      <c r="O176" s="486"/>
      <c r="P176" s="486"/>
      <c r="Q176" s="485"/>
      <c r="R176" s="485"/>
      <c r="S176" s="485"/>
      <c r="T176" s="485"/>
      <c r="U176" s="485"/>
      <c r="V176" s="485"/>
      <c r="W176" s="485"/>
      <c r="X176" s="485"/>
      <c r="Y176" s="485"/>
      <c r="Z176" s="485"/>
      <c r="AA176" s="485"/>
      <c r="AB176" s="485"/>
      <c r="AC176" s="485"/>
      <c r="AD176" s="485"/>
      <c r="AE176" s="485"/>
      <c r="AF176" s="485"/>
      <c r="AG176" s="487"/>
      <c r="AH176" s="487"/>
      <c r="AI176" s="487"/>
      <c r="AJ176" s="487"/>
      <c r="AK176" s="487"/>
      <c r="AL176" s="487"/>
      <c r="AM176" s="487"/>
      <c r="AN176" s="487"/>
      <c r="AO176" s="487"/>
      <c r="AP176" s="487"/>
      <c r="AQ176" s="487"/>
      <c r="AR176" s="487"/>
      <c r="AS176" s="487"/>
      <c r="AT176" s="487"/>
      <c r="AU176" s="487"/>
      <c r="AV176" s="487"/>
      <c r="AW176" s="487"/>
      <c r="AX176" s="487"/>
      <c r="AY176" s="487"/>
      <c r="AZ176" s="487"/>
      <c r="BA176" s="487"/>
      <c r="BB176" s="487"/>
      <c r="BC176" s="487"/>
      <c r="BD176" s="487"/>
      <c r="BE176" s="487"/>
      <c r="BF176" s="487"/>
      <c r="BG176" s="487"/>
      <c r="BH176" s="480"/>
      <c r="BI176" s="480"/>
    </row>
    <row r="177" spans="1:61" s="426" customFormat="1">
      <c r="A177" s="464"/>
      <c r="B177" s="464"/>
      <c r="C177" s="482"/>
      <c r="D177" s="483"/>
      <c r="E177" s="484"/>
      <c r="F177" s="484"/>
      <c r="G177" s="482"/>
      <c r="H177" s="485"/>
      <c r="I177" s="485"/>
      <c r="J177" s="485"/>
      <c r="K177" s="485"/>
      <c r="L177" s="485"/>
      <c r="M177" s="485"/>
      <c r="N177" s="486"/>
      <c r="O177" s="486"/>
      <c r="P177" s="486"/>
      <c r="Q177" s="485"/>
      <c r="R177" s="485"/>
      <c r="S177" s="485"/>
      <c r="T177" s="485"/>
      <c r="U177" s="485"/>
      <c r="V177" s="485"/>
      <c r="W177" s="485"/>
      <c r="X177" s="485"/>
      <c r="Y177" s="485"/>
      <c r="Z177" s="485"/>
      <c r="AA177" s="485"/>
      <c r="AB177" s="485"/>
      <c r="AC177" s="485"/>
      <c r="AD177" s="485"/>
      <c r="AE177" s="485"/>
      <c r="AF177" s="485"/>
      <c r="AG177" s="487"/>
      <c r="AH177" s="487"/>
      <c r="AI177" s="487"/>
      <c r="AJ177" s="487"/>
      <c r="AK177" s="487"/>
      <c r="AL177" s="487"/>
      <c r="AM177" s="487"/>
      <c r="AN177" s="487"/>
      <c r="AO177" s="487"/>
      <c r="AP177" s="487"/>
      <c r="AQ177" s="487"/>
      <c r="AR177" s="487"/>
      <c r="AS177" s="487"/>
      <c r="AT177" s="487"/>
      <c r="AU177" s="487"/>
      <c r="AV177" s="487"/>
      <c r="AW177" s="487"/>
      <c r="AX177" s="487"/>
      <c r="AY177" s="487"/>
      <c r="AZ177" s="487"/>
      <c r="BA177" s="487"/>
      <c r="BB177" s="487"/>
      <c r="BC177" s="487"/>
      <c r="BD177" s="487"/>
      <c r="BE177" s="487"/>
      <c r="BF177" s="487"/>
      <c r="BG177" s="487"/>
      <c r="BH177" s="480"/>
      <c r="BI177" s="480"/>
    </row>
    <row r="178" spans="1:61" s="426" customFormat="1">
      <c r="A178" s="464"/>
      <c r="B178" s="464"/>
      <c r="C178" s="482"/>
      <c r="D178" s="483"/>
      <c r="E178" s="484"/>
      <c r="F178" s="484"/>
      <c r="G178" s="482"/>
      <c r="H178" s="485"/>
      <c r="I178" s="485"/>
      <c r="J178" s="485"/>
      <c r="K178" s="485"/>
      <c r="L178" s="485"/>
      <c r="M178" s="485"/>
      <c r="N178" s="486"/>
      <c r="O178" s="486"/>
      <c r="P178" s="486"/>
      <c r="Q178" s="485"/>
      <c r="R178" s="485"/>
      <c r="S178" s="485"/>
      <c r="T178" s="485"/>
      <c r="U178" s="485"/>
      <c r="V178" s="485"/>
      <c r="W178" s="485"/>
      <c r="X178" s="485"/>
      <c r="Y178" s="485"/>
      <c r="Z178" s="485"/>
      <c r="AA178" s="485"/>
      <c r="AB178" s="485"/>
      <c r="AC178" s="485"/>
      <c r="AD178" s="485"/>
      <c r="AE178" s="485"/>
      <c r="AF178" s="485"/>
      <c r="AG178" s="487"/>
      <c r="AH178" s="487"/>
      <c r="AI178" s="487"/>
      <c r="AJ178" s="487"/>
      <c r="AK178" s="487"/>
      <c r="AL178" s="487"/>
      <c r="AM178" s="487"/>
      <c r="AN178" s="487"/>
      <c r="AO178" s="487"/>
      <c r="AP178" s="487"/>
      <c r="AQ178" s="487"/>
      <c r="AR178" s="487"/>
      <c r="AS178" s="487"/>
      <c r="AT178" s="487"/>
      <c r="AU178" s="487"/>
      <c r="AV178" s="487"/>
      <c r="AW178" s="487"/>
      <c r="AX178" s="487"/>
      <c r="AY178" s="487"/>
      <c r="AZ178" s="487"/>
      <c r="BA178" s="487"/>
      <c r="BB178" s="487"/>
      <c r="BC178" s="487"/>
      <c r="BD178" s="487"/>
      <c r="BE178" s="487"/>
      <c r="BF178" s="487"/>
      <c r="BG178" s="487"/>
      <c r="BH178" s="480"/>
      <c r="BI178" s="480"/>
    </row>
    <row r="179" spans="1:61" s="426" customFormat="1">
      <c r="A179" s="464"/>
      <c r="B179" s="464"/>
      <c r="C179" s="482"/>
      <c r="D179" s="483"/>
      <c r="E179" s="484"/>
      <c r="F179" s="484"/>
      <c r="G179" s="482"/>
      <c r="H179" s="485"/>
      <c r="I179" s="485"/>
      <c r="J179" s="485"/>
      <c r="K179" s="485"/>
      <c r="L179" s="485"/>
      <c r="M179" s="485"/>
      <c r="N179" s="486"/>
      <c r="O179" s="486"/>
      <c r="P179" s="486"/>
      <c r="Q179" s="485"/>
      <c r="R179" s="485"/>
      <c r="S179" s="485"/>
      <c r="T179" s="485"/>
      <c r="U179" s="485"/>
      <c r="V179" s="485"/>
      <c r="W179" s="485"/>
      <c r="X179" s="485"/>
      <c r="Y179" s="485"/>
      <c r="Z179" s="485"/>
      <c r="AA179" s="485"/>
      <c r="AB179" s="485"/>
      <c r="AC179" s="485"/>
      <c r="AD179" s="485"/>
      <c r="AE179" s="485"/>
      <c r="AF179" s="485"/>
      <c r="AG179" s="487"/>
      <c r="AH179" s="487"/>
      <c r="AI179" s="487"/>
      <c r="AJ179" s="487"/>
      <c r="AK179" s="487"/>
      <c r="AL179" s="487"/>
      <c r="AM179" s="487"/>
      <c r="AN179" s="487"/>
      <c r="AO179" s="487"/>
      <c r="AP179" s="487"/>
      <c r="AQ179" s="487"/>
      <c r="AR179" s="487"/>
      <c r="AS179" s="487"/>
      <c r="AT179" s="487"/>
      <c r="AU179" s="487"/>
      <c r="AV179" s="487"/>
      <c r="AW179" s="487"/>
      <c r="AX179" s="487"/>
      <c r="AY179" s="487"/>
      <c r="AZ179" s="487"/>
      <c r="BA179" s="487"/>
      <c r="BB179" s="487"/>
      <c r="BC179" s="487"/>
      <c r="BD179" s="487"/>
      <c r="BE179" s="487"/>
      <c r="BF179" s="487"/>
      <c r="BG179" s="487"/>
      <c r="BH179" s="480"/>
      <c r="BI179" s="480"/>
    </row>
    <row r="180" spans="1:61" s="426" customFormat="1">
      <c r="A180" s="464"/>
      <c r="B180" s="464"/>
      <c r="C180" s="482"/>
      <c r="D180" s="483"/>
      <c r="E180" s="484"/>
      <c r="F180" s="484"/>
      <c r="G180" s="482"/>
      <c r="H180" s="485"/>
      <c r="I180" s="485"/>
      <c r="J180" s="485"/>
      <c r="K180" s="485"/>
      <c r="L180" s="485"/>
      <c r="M180" s="485"/>
      <c r="N180" s="486"/>
      <c r="O180" s="486"/>
      <c r="P180" s="486"/>
      <c r="Q180" s="485"/>
      <c r="R180" s="485"/>
      <c r="S180" s="485"/>
      <c r="T180" s="485"/>
      <c r="U180" s="485"/>
      <c r="V180" s="485"/>
      <c r="W180" s="485"/>
      <c r="X180" s="485"/>
      <c r="Y180" s="485"/>
      <c r="Z180" s="485"/>
      <c r="AA180" s="485"/>
      <c r="AB180" s="485"/>
      <c r="AC180" s="485"/>
      <c r="AD180" s="485"/>
      <c r="AE180" s="485"/>
      <c r="AF180" s="485"/>
      <c r="AG180" s="487"/>
      <c r="AH180" s="487"/>
      <c r="AI180" s="487"/>
      <c r="AJ180" s="487"/>
      <c r="AK180" s="487"/>
      <c r="AL180" s="487"/>
      <c r="AM180" s="487"/>
      <c r="AN180" s="487"/>
      <c r="AO180" s="487"/>
      <c r="AP180" s="487"/>
      <c r="AQ180" s="487"/>
      <c r="AR180" s="487"/>
      <c r="AS180" s="487"/>
      <c r="AT180" s="487"/>
      <c r="AU180" s="487"/>
      <c r="AV180" s="487"/>
      <c r="AW180" s="487"/>
      <c r="AX180" s="487"/>
      <c r="AY180" s="487"/>
      <c r="AZ180" s="487"/>
      <c r="BA180" s="487"/>
      <c r="BB180" s="487"/>
      <c r="BC180" s="487"/>
      <c r="BD180" s="487"/>
      <c r="BE180" s="487"/>
      <c r="BF180" s="487"/>
      <c r="BG180" s="487"/>
      <c r="BH180" s="480"/>
      <c r="BI180" s="480"/>
    </row>
    <row r="181" spans="1:61" s="426" customFormat="1">
      <c r="A181" s="464"/>
      <c r="B181" s="464"/>
      <c r="C181" s="482"/>
      <c r="D181" s="483"/>
      <c r="E181" s="484"/>
      <c r="F181" s="484"/>
      <c r="G181" s="482"/>
      <c r="H181" s="485"/>
      <c r="I181" s="485"/>
      <c r="J181" s="485"/>
      <c r="K181" s="485"/>
      <c r="L181" s="485"/>
      <c r="M181" s="485"/>
      <c r="N181" s="486"/>
      <c r="O181" s="486"/>
      <c r="P181" s="486"/>
      <c r="Q181" s="485"/>
      <c r="R181" s="485"/>
      <c r="S181" s="485"/>
      <c r="T181" s="485"/>
      <c r="U181" s="485"/>
      <c r="V181" s="485"/>
      <c r="W181" s="485"/>
      <c r="X181" s="485"/>
      <c r="Y181" s="485"/>
      <c r="Z181" s="485"/>
      <c r="AA181" s="485"/>
      <c r="AB181" s="485"/>
      <c r="AC181" s="485"/>
      <c r="AD181" s="485"/>
      <c r="AE181" s="485"/>
      <c r="AF181" s="485"/>
      <c r="AG181" s="487"/>
      <c r="AH181" s="487"/>
      <c r="AI181" s="487"/>
      <c r="AJ181" s="487"/>
      <c r="AK181" s="487"/>
      <c r="AL181" s="487"/>
      <c r="AM181" s="487"/>
      <c r="AN181" s="487"/>
      <c r="AO181" s="487"/>
      <c r="AP181" s="487"/>
      <c r="AQ181" s="487"/>
      <c r="AR181" s="487"/>
      <c r="AS181" s="487"/>
      <c r="AT181" s="487"/>
      <c r="AU181" s="487"/>
      <c r="AV181" s="487"/>
      <c r="AW181" s="487"/>
      <c r="AX181" s="487"/>
      <c r="AY181" s="487"/>
      <c r="AZ181" s="487"/>
      <c r="BA181" s="487"/>
      <c r="BB181" s="487"/>
      <c r="BC181" s="487"/>
      <c r="BD181" s="487"/>
      <c r="BE181" s="487"/>
      <c r="BF181" s="487"/>
      <c r="BG181" s="487"/>
      <c r="BH181" s="480"/>
      <c r="BI181" s="480"/>
    </row>
    <row r="182" spans="1:61" s="426" customFormat="1">
      <c r="A182" s="464"/>
      <c r="B182" s="464"/>
      <c r="C182" s="482"/>
      <c r="D182" s="483"/>
      <c r="E182" s="484"/>
      <c r="F182" s="484"/>
      <c r="G182" s="482"/>
      <c r="H182" s="485"/>
      <c r="I182" s="485"/>
      <c r="J182" s="485"/>
      <c r="K182" s="485"/>
      <c r="L182" s="485"/>
      <c r="M182" s="485"/>
      <c r="N182" s="486"/>
      <c r="O182" s="486"/>
      <c r="P182" s="486"/>
      <c r="Q182" s="485"/>
      <c r="R182" s="485"/>
      <c r="S182" s="485"/>
      <c r="T182" s="485"/>
      <c r="U182" s="485"/>
      <c r="V182" s="485"/>
      <c r="W182" s="485"/>
      <c r="X182" s="485"/>
      <c r="Y182" s="485"/>
      <c r="Z182" s="485"/>
      <c r="AA182" s="485"/>
      <c r="AB182" s="485"/>
      <c r="AC182" s="485"/>
      <c r="AD182" s="485"/>
      <c r="AE182" s="485"/>
      <c r="AF182" s="485"/>
      <c r="AG182" s="487"/>
      <c r="AH182" s="487"/>
      <c r="AI182" s="487"/>
      <c r="AJ182" s="487"/>
      <c r="AK182" s="487"/>
      <c r="AL182" s="487"/>
      <c r="AM182" s="487"/>
      <c r="AN182" s="487"/>
      <c r="AO182" s="487"/>
      <c r="AP182" s="487"/>
      <c r="AQ182" s="487"/>
      <c r="AR182" s="487"/>
      <c r="AS182" s="487"/>
      <c r="AT182" s="487"/>
      <c r="AU182" s="487"/>
      <c r="AV182" s="487"/>
      <c r="AW182" s="487"/>
      <c r="AX182" s="487"/>
      <c r="AY182" s="487"/>
      <c r="AZ182" s="487"/>
      <c r="BA182" s="487"/>
      <c r="BB182" s="487"/>
      <c r="BC182" s="487"/>
      <c r="BD182" s="487"/>
      <c r="BE182" s="487"/>
      <c r="BF182" s="487"/>
      <c r="BG182" s="487"/>
      <c r="BH182" s="480"/>
      <c r="BI182" s="480"/>
    </row>
    <row r="183" spans="1:61" s="426" customFormat="1">
      <c r="A183" s="464"/>
      <c r="B183" s="464"/>
      <c r="C183" s="482"/>
      <c r="D183" s="483"/>
      <c r="E183" s="484"/>
      <c r="F183" s="484"/>
      <c r="G183" s="482"/>
      <c r="H183" s="485"/>
      <c r="I183" s="485"/>
      <c r="J183" s="485"/>
      <c r="K183" s="485"/>
      <c r="L183" s="485"/>
      <c r="M183" s="485"/>
      <c r="N183" s="486"/>
      <c r="O183" s="486"/>
      <c r="P183" s="486"/>
      <c r="Q183" s="485"/>
      <c r="R183" s="485"/>
      <c r="S183" s="485"/>
      <c r="T183" s="485"/>
      <c r="U183" s="485"/>
      <c r="V183" s="485"/>
      <c r="W183" s="485"/>
      <c r="X183" s="485"/>
      <c r="Y183" s="485"/>
      <c r="Z183" s="485"/>
      <c r="AA183" s="485"/>
      <c r="AB183" s="485"/>
      <c r="AC183" s="485"/>
      <c r="AD183" s="485"/>
      <c r="AE183" s="485"/>
      <c r="AF183" s="485"/>
      <c r="AG183" s="487"/>
      <c r="AH183" s="487"/>
      <c r="AI183" s="487"/>
      <c r="AJ183" s="487"/>
      <c r="AK183" s="487"/>
      <c r="AL183" s="487"/>
      <c r="AM183" s="487"/>
      <c r="AN183" s="487"/>
      <c r="AO183" s="487"/>
      <c r="AP183" s="487"/>
      <c r="AQ183" s="487"/>
      <c r="AR183" s="487"/>
      <c r="AS183" s="487"/>
      <c r="AT183" s="487"/>
      <c r="AU183" s="487"/>
      <c r="AV183" s="487"/>
      <c r="AW183" s="487"/>
      <c r="AX183" s="487"/>
      <c r="AY183" s="487"/>
      <c r="AZ183" s="487"/>
      <c r="BA183" s="487"/>
      <c r="BB183" s="487"/>
      <c r="BC183" s="487"/>
      <c r="BD183" s="487"/>
      <c r="BE183" s="487"/>
      <c r="BF183" s="487"/>
      <c r="BG183" s="487"/>
      <c r="BH183" s="480"/>
      <c r="BI183" s="480"/>
    </row>
    <row r="184" spans="1:61" s="426" customFormat="1">
      <c r="A184" s="464"/>
      <c r="B184" s="464"/>
      <c r="C184" s="482"/>
      <c r="D184" s="483"/>
      <c r="E184" s="484"/>
      <c r="F184" s="484"/>
      <c r="G184" s="482"/>
      <c r="H184" s="485"/>
      <c r="I184" s="485"/>
      <c r="J184" s="485"/>
      <c r="K184" s="485"/>
      <c r="L184" s="485"/>
      <c r="M184" s="485"/>
      <c r="N184" s="486"/>
      <c r="O184" s="486"/>
      <c r="P184" s="486"/>
      <c r="Q184" s="485"/>
      <c r="R184" s="485"/>
      <c r="S184" s="485"/>
      <c r="T184" s="485"/>
      <c r="U184" s="485"/>
      <c r="V184" s="485"/>
      <c r="W184" s="485"/>
      <c r="X184" s="485"/>
      <c r="Y184" s="485"/>
      <c r="Z184" s="485"/>
      <c r="AA184" s="485"/>
      <c r="AB184" s="485"/>
      <c r="AC184" s="485"/>
      <c r="AD184" s="485"/>
      <c r="AE184" s="485"/>
      <c r="AF184" s="485"/>
      <c r="AG184" s="487"/>
      <c r="AH184" s="487"/>
      <c r="AI184" s="487"/>
      <c r="AJ184" s="487"/>
      <c r="AK184" s="487"/>
      <c r="AL184" s="487"/>
      <c r="AM184" s="487"/>
      <c r="AN184" s="487"/>
      <c r="AO184" s="487"/>
      <c r="AP184" s="487"/>
      <c r="AQ184" s="487"/>
      <c r="AR184" s="487"/>
      <c r="AS184" s="487"/>
      <c r="AT184" s="487"/>
      <c r="AU184" s="487"/>
      <c r="AV184" s="487"/>
      <c r="AW184" s="487"/>
      <c r="AX184" s="487"/>
      <c r="AY184" s="487"/>
      <c r="AZ184" s="487"/>
      <c r="BA184" s="487"/>
      <c r="BB184" s="487"/>
      <c r="BC184" s="487"/>
      <c r="BD184" s="487"/>
      <c r="BE184" s="487"/>
      <c r="BF184" s="487"/>
      <c r="BG184" s="487"/>
      <c r="BH184" s="480"/>
      <c r="BI184" s="480"/>
    </row>
    <row r="185" spans="1:61" s="426" customFormat="1">
      <c r="A185" s="464"/>
      <c r="B185" s="464"/>
      <c r="C185" s="482"/>
      <c r="D185" s="483"/>
      <c r="E185" s="484"/>
      <c r="F185" s="484"/>
      <c r="G185" s="482"/>
      <c r="H185" s="485"/>
      <c r="I185" s="485"/>
      <c r="J185" s="485"/>
      <c r="K185" s="485"/>
      <c r="L185" s="485"/>
      <c r="M185" s="485"/>
      <c r="N185" s="486"/>
      <c r="O185" s="486"/>
      <c r="P185" s="486"/>
      <c r="Q185" s="485"/>
      <c r="R185" s="485"/>
      <c r="S185" s="485"/>
      <c r="T185" s="485"/>
      <c r="U185" s="485"/>
      <c r="V185" s="485"/>
      <c r="W185" s="485"/>
      <c r="X185" s="485"/>
      <c r="Y185" s="485"/>
      <c r="Z185" s="485"/>
      <c r="AA185" s="485"/>
      <c r="AB185" s="485"/>
      <c r="AC185" s="485"/>
      <c r="AD185" s="485"/>
      <c r="AE185" s="485"/>
      <c r="AF185" s="485"/>
      <c r="AG185" s="487"/>
      <c r="AH185" s="487"/>
      <c r="AI185" s="487"/>
      <c r="AJ185" s="487"/>
      <c r="AK185" s="487"/>
      <c r="AL185" s="487"/>
      <c r="AM185" s="487"/>
      <c r="AN185" s="487"/>
      <c r="AO185" s="487"/>
      <c r="AP185" s="487"/>
      <c r="AQ185" s="487"/>
      <c r="AR185" s="487"/>
      <c r="AS185" s="487"/>
      <c r="AT185" s="487"/>
      <c r="AU185" s="487"/>
      <c r="AV185" s="487"/>
      <c r="AW185" s="487"/>
      <c r="AX185" s="487"/>
      <c r="AY185" s="487"/>
      <c r="AZ185" s="487"/>
      <c r="BA185" s="487"/>
      <c r="BB185" s="487"/>
      <c r="BC185" s="487"/>
      <c r="BD185" s="487"/>
      <c r="BE185" s="487"/>
      <c r="BF185" s="487"/>
      <c r="BG185" s="487"/>
      <c r="BH185" s="480"/>
      <c r="BI185" s="480"/>
    </row>
    <row r="186" spans="1:61" s="426" customFormat="1">
      <c r="A186" s="464"/>
      <c r="B186" s="464"/>
      <c r="C186" s="482"/>
      <c r="D186" s="483"/>
      <c r="E186" s="484"/>
      <c r="F186" s="484"/>
      <c r="G186" s="482"/>
      <c r="H186" s="485"/>
      <c r="I186" s="485"/>
      <c r="J186" s="485"/>
      <c r="K186" s="485"/>
      <c r="L186" s="485"/>
      <c r="M186" s="485"/>
      <c r="N186" s="486"/>
      <c r="O186" s="486"/>
      <c r="P186" s="486"/>
      <c r="Q186" s="485"/>
      <c r="R186" s="485"/>
      <c r="S186" s="485"/>
      <c r="T186" s="485"/>
      <c r="U186" s="485"/>
      <c r="V186" s="485"/>
      <c r="W186" s="485"/>
      <c r="X186" s="485"/>
      <c r="Y186" s="485"/>
      <c r="Z186" s="485"/>
      <c r="AA186" s="485"/>
      <c r="AB186" s="485"/>
      <c r="AC186" s="485"/>
      <c r="AD186" s="485"/>
      <c r="AE186" s="485"/>
      <c r="AF186" s="485"/>
      <c r="AG186" s="487"/>
      <c r="AH186" s="487"/>
      <c r="AI186" s="487"/>
      <c r="AJ186" s="487"/>
      <c r="AK186" s="487"/>
      <c r="AL186" s="487"/>
      <c r="AM186" s="487"/>
      <c r="AN186" s="487"/>
      <c r="AO186" s="487"/>
      <c r="AP186" s="487"/>
      <c r="AQ186" s="487"/>
      <c r="AR186" s="487"/>
      <c r="AS186" s="487"/>
      <c r="AT186" s="487"/>
      <c r="AU186" s="487"/>
      <c r="AV186" s="487"/>
      <c r="AW186" s="487"/>
      <c r="AX186" s="487"/>
      <c r="AY186" s="487"/>
      <c r="AZ186" s="487"/>
      <c r="BA186" s="487"/>
      <c r="BB186" s="487"/>
      <c r="BC186" s="487"/>
      <c r="BD186" s="487"/>
      <c r="BE186" s="487"/>
      <c r="BF186" s="487"/>
      <c r="BG186" s="487"/>
      <c r="BH186" s="480"/>
      <c r="BI186" s="480"/>
    </row>
    <row r="187" spans="1:61" s="426" customFormat="1">
      <c r="A187" s="464"/>
      <c r="B187" s="464"/>
      <c r="C187" s="482"/>
      <c r="D187" s="483"/>
      <c r="E187" s="484"/>
      <c r="F187" s="484"/>
      <c r="G187" s="482"/>
      <c r="H187" s="485"/>
      <c r="I187" s="485"/>
      <c r="J187" s="485"/>
      <c r="K187" s="485"/>
      <c r="L187" s="485"/>
      <c r="M187" s="485"/>
      <c r="N187" s="486"/>
      <c r="O187" s="486"/>
      <c r="P187" s="486"/>
      <c r="Q187" s="485"/>
      <c r="R187" s="485"/>
      <c r="S187" s="485"/>
      <c r="T187" s="485"/>
      <c r="U187" s="485"/>
      <c r="V187" s="485"/>
      <c r="W187" s="485"/>
      <c r="X187" s="485"/>
      <c r="Y187" s="485"/>
      <c r="Z187" s="485"/>
      <c r="AA187" s="485"/>
      <c r="AB187" s="485"/>
      <c r="AC187" s="485"/>
      <c r="AD187" s="485"/>
      <c r="AE187" s="485"/>
      <c r="AF187" s="485"/>
      <c r="AG187" s="487"/>
      <c r="AH187" s="487"/>
      <c r="AI187" s="487"/>
      <c r="AJ187" s="487"/>
      <c r="AK187" s="487"/>
      <c r="AL187" s="487"/>
      <c r="AM187" s="487"/>
      <c r="AN187" s="487"/>
      <c r="AO187" s="487"/>
      <c r="AP187" s="487"/>
      <c r="AQ187" s="487"/>
      <c r="AR187" s="487"/>
      <c r="AS187" s="487"/>
      <c r="AT187" s="487"/>
      <c r="AU187" s="487"/>
      <c r="AV187" s="487"/>
      <c r="AW187" s="487"/>
      <c r="AX187" s="487"/>
      <c r="AY187" s="487"/>
      <c r="AZ187" s="487"/>
      <c r="BA187" s="487"/>
      <c r="BB187" s="487"/>
      <c r="BC187" s="487"/>
      <c r="BD187" s="487"/>
      <c r="BE187" s="487"/>
      <c r="BF187" s="487"/>
      <c r="BG187" s="487"/>
      <c r="BH187" s="480"/>
      <c r="BI187" s="480"/>
    </row>
    <row r="188" spans="1:61" s="426" customFormat="1">
      <c r="A188" s="464"/>
      <c r="B188" s="464"/>
      <c r="C188" s="482"/>
      <c r="D188" s="483"/>
      <c r="E188" s="484"/>
      <c r="F188" s="484"/>
      <c r="G188" s="482"/>
      <c r="H188" s="485"/>
      <c r="I188" s="485"/>
      <c r="J188" s="485"/>
      <c r="K188" s="485"/>
      <c r="L188" s="485"/>
      <c r="M188" s="485"/>
      <c r="N188" s="486"/>
      <c r="O188" s="486"/>
      <c r="P188" s="486"/>
      <c r="Q188" s="485"/>
      <c r="R188" s="485"/>
      <c r="S188" s="485"/>
      <c r="T188" s="485"/>
      <c r="U188" s="485"/>
      <c r="V188" s="485"/>
      <c r="W188" s="485"/>
      <c r="X188" s="485"/>
      <c r="Y188" s="485"/>
      <c r="Z188" s="485"/>
      <c r="AA188" s="485"/>
      <c r="AB188" s="485"/>
      <c r="AC188" s="485"/>
      <c r="AD188" s="485"/>
      <c r="AE188" s="485"/>
      <c r="AF188" s="485"/>
      <c r="AG188" s="487"/>
      <c r="AH188" s="487"/>
      <c r="AI188" s="487"/>
      <c r="AJ188" s="487"/>
      <c r="AK188" s="487"/>
      <c r="AL188" s="487"/>
      <c r="AM188" s="487"/>
      <c r="AN188" s="487"/>
      <c r="AO188" s="487"/>
      <c r="AP188" s="487"/>
      <c r="AQ188" s="487"/>
      <c r="AR188" s="487"/>
      <c r="AS188" s="487"/>
      <c r="AT188" s="487"/>
      <c r="AU188" s="487"/>
      <c r="AV188" s="487"/>
      <c r="AW188" s="487"/>
      <c r="AX188" s="487"/>
      <c r="AY188" s="487"/>
      <c r="AZ188" s="487"/>
      <c r="BA188" s="487"/>
      <c r="BB188" s="487"/>
      <c r="BC188" s="487"/>
      <c r="BD188" s="487"/>
      <c r="BE188" s="487"/>
      <c r="BF188" s="487"/>
      <c r="BG188" s="487"/>
      <c r="BH188" s="480"/>
      <c r="BI188" s="480"/>
    </row>
    <row r="189" spans="1:61" s="426" customFormat="1">
      <c r="A189" s="464"/>
      <c r="B189" s="464"/>
      <c r="C189" s="482"/>
      <c r="D189" s="483"/>
      <c r="E189" s="484"/>
      <c r="F189" s="484"/>
      <c r="G189" s="482"/>
      <c r="H189" s="485"/>
      <c r="I189" s="485"/>
      <c r="J189" s="485"/>
      <c r="K189" s="485"/>
      <c r="L189" s="485"/>
      <c r="M189" s="485"/>
      <c r="N189" s="486"/>
      <c r="O189" s="486"/>
      <c r="P189" s="486"/>
      <c r="Q189" s="485"/>
      <c r="R189" s="485"/>
      <c r="S189" s="485"/>
      <c r="T189" s="485"/>
      <c r="U189" s="485"/>
      <c r="V189" s="485"/>
      <c r="W189" s="485"/>
      <c r="X189" s="485"/>
      <c r="Y189" s="485"/>
      <c r="Z189" s="485"/>
      <c r="AA189" s="485"/>
      <c r="AB189" s="485"/>
      <c r="AC189" s="485"/>
      <c r="AD189" s="485"/>
      <c r="AE189" s="485"/>
      <c r="AF189" s="485"/>
      <c r="AG189" s="487"/>
      <c r="AH189" s="487"/>
      <c r="AI189" s="487"/>
      <c r="AJ189" s="487"/>
      <c r="AK189" s="487"/>
      <c r="AL189" s="487"/>
      <c r="AM189" s="487"/>
      <c r="AN189" s="487"/>
      <c r="AO189" s="487"/>
      <c r="AP189" s="487"/>
      <c r="AQ189" s="487"/>
      <c r="AR189" s="487"/>
      <c r="AS189" s="487"/>
      <c r="AT189" s="487"/>
      <c r="AU189" s="487"/>
      <c r="AV189" s="487"/>
      <c r="AW189" s="487"/>
      <c r="AX189" s="487"/>
      <c r="AY189" s="487"/>
      <c r="AZ189" s="487"/>
      <c r="BA189" s="487"/>
      <c r="BB189" s="487"/>
      <c r="BC189" s="487"/>
      <c r="BD189" s="487"/>
      <c r="BE189" s="487"/>
      <c r="BF189" s="487"/>
      <c r="BG189" s="487"/>
      <c r="BH189" s="480"/>
      <c r="BI189" s="480"/>
    </row>
    <row r="190" spans="1:61" s="426" customFormat="1">
      <c r="A190" s="464"/>
      <c r="B190" s="464"/>
      <c r="C190" s="482"/>
      <c r="D190" s="483"/>
      <c r="E190" s="484"/>
      <c r="F190" s="484"/>
      <c r="G190" s="482"/>
      <c r="H190" s="485"/>
      <c r="I190" s="485"/>
      <c r="J190" s="485"/>
      <c r="K190" s="485"/>
      <c r="L190" s="485"/>
      <c r="M190" s="485"/>
      <c r="N190" s="486"/>
      <c r="O190" s="486"/>
      <c r="P190" s="486"/>
      <c r="Q190" s="485"/>
      <c r="R190" s="485"/>
      <c r="S190" s="485"/>
      <c r="T190" s="485"/>
      <c r="U190" s="485"/>
      <c r="V190" s="485"/>
      <c r="W190" s="485"/>
      <c r="X190" s="485"/>
      <c r="Y190" s="485"/>
      <c r="Z190" s="485"/>
      <c r="AA190" s="485"/>
      <c r="AB190" s="485"/>
      <c r="AC190" s="485"/>
      <c r="AD190" s="485"/>
      <c r="AE190" s="485"/>
      <c r="AF190" s="485"/>
      <c r="AG190" s="487"/>
      <c r="AH190" s="487"/>
      <c r="AI190" s="487"/>
      <c r="AJ190" s="487"/>
      <c r="AK190" s="487"/>
      <c r="AL190" s="487"/>
      <c r="AM190" s="487"/>
      <c r="AN190" s="487"/>
      <c r="AO190" s="487"/>
      <c r="AP190" s="487"/>
      <c r="AQ190" s="487"/>
      <c r="AR190" s="487"/>
      <c r="AS190" s="487"/>
      <c r="AT190" s="487"/>
      <c r="AU190" s="487"/>
      <c r="AV190" s="487"/>
      <c r="AW190" s="487"/>
      <c r="AX190" s="487"/>
      <c r="AY190" s="487"/>
      <c r="AZ190" s="487"/>
      <c r="BA190" s="487"/>
      <c r="BB190" s="487"/>
      <c r="BC190" s="487"/>
      <c r="BD190" s="487"/>
      <c r="BE190" s="487"/>
      <c r="BF190" s="487"/>
      <c r="BG190" s="487"/>
      <c r="BH190" s="480"/>
      <c r="BI190" s="480"/>
    </row>
    <row r="191" spans="1:61" s="426" customFormat="1">
      <c r="A191" s="464"/>
      <c r="B191" s="464"/>
      <c r="C191" s="482"/>
      <c r="D191" s="483"/>
      <c r="E191" s="484"/>
      <c r="F191" s="484"/>
      <c r="G191" s="482"/>
      <c r="H191" s="485"/>
      <c r="I191" s="485"/>
      <c r="J191" s="485"/>
      <c r="K191" s="485"/>
      <c r="L191" s="485"/>
      <c r="M191" s="485"/>
      <c r="N191" s="486"/>
      <c r="O191" s="486"/>
      <c r="P191" s="486"/>
      <c r="Q191" s="485"/>
      <c r="R191" s="485"/>
      <c r="S191" s="485"/>
      <c r="T191" s="485"/>
      <c r="U191" s="485"/>
      <c r="V191" s="485"/>
      <c r="W191" s="485"/>
      <c r="X191" s="485"/>
      <c r="Y191" s="485"/>
      <c r="Z191" s="485"/>
      <c r="AA191" s="485"/>
      <c r="AB191" s="485"/>
      <c r="AC191" s="485"/>
      <c r="AD191" s="485"/>
      <c r="AE191" s="485"/>
      <c r="AF191" s="485"/>
      <c r="AG191" s="487"/>
      <c r="AH191" s="487"/>
      <c r="AI191" s="487"/>
      <c r="AJ191" s="487"/>
      <c r="AK191" s="487"/>
      <c r="AL191" s="487"/>
      <c r="AM191" s="487"/>
      <c r="AN191" s="487"/>
      <c r="AO191" s="487"/>
      <c r="AP191" s="487"/>
      <c r="AQ191" s="487"/>
      <c r="AR191" s="487"/>
      <c r="AS191" s="487"/>
      <c r="AT191" s="487"/>
      <c r="AU191" s="487"/>
      <c r="AV191" s="487"/>
      <c r="AW191" s="487"/>
      <c r="AX191" s="487"/>
      <c r="AY191" s="487"/>
      <c r="AZ191" s="487"/>
      <c r="BA191" s="487"/>
      <c r="BB191" s="487"/>
      <c r="BC191" s="487"/>
      <c r="BD191" s="487"/>
      <c r="BE191" s="487"/>
      <c r="BF191" s="487"/>
      <c r="BG191" s="487"/>
      <c r="BH191" s="480"/>
      <c r="BI191" s="480"/>
    </row>
    <row r="192" spans="1:61" s="426" customFormat="1">
      <c r="A192" s="464"/>
      <c r="B192" s="464"/>
      <c r="C192" s="482"/>
      <c r="D192" s="483"/>
      <c r="E192" s="484"/>
      <c r="F192" s="484"/>
      <c r="G192" s="482"/>
      <c r="H192" s="485"/>
      <c r="I192" s="485"/>
      <c r="J192" s="485"/>
      <c r="K192" s="485"/>
      <c r="L192" s="485"/>
      <c r="M192" s="485"/>
      <c r="N192" s="486"/>
      <c r="O192" s="486"/>
      <c r="P192" s="486"/>
      <c r="Q192" s="485"/>
      <c r="R192" s="485"/>
      <c r="S192" s="485"/>
      <c r="T192" s="485"/>
      <c r="U192" s="485"/>
      <c r="V192" s="485"/>
      <c r="W192" s="485"/>
      <c r="X192" s="485"/>
      <c r="Y192" s="485"/>
      <c r="Z192" s="485"/>
      <c r="AA192" s="485"/>
      <c r="AB192" s="485"/>
      <c r="AC192" s="485"/>
      <c r="AD192" s="485"/>
      <c r="AE192" s="485"/>
      <c r="AF192" s="485"/>
      <c r="AG192" s="487"/>
      <c r="AH192" s="487"/>
      <c r="AI192" s="487"/>
      <c r="AJ192" s="487"/>
      <c r="AK192" s="487"/>
      <c r="AL192" s="487"/>
      <c r="AM192" s="487"/>
      <c r="AN192" s="487"/>
      <c r="AO192" s="487"/>
      <c r="AP192" s="487"/>
      <c r="AQ192" s="487"/>
      <c r="AR192" s="487"/>
      <c r="AS192" s="487"/>
      <c r="AT192" s="487"/>
      <c r="AU192" s="487"/>
      <c r="AV192" s="487"/>
      <c r="AW192" s="487"/>
      <c r="AX192" s="487"/>
      <c r="AY192" s="487"/>
      <c r="AZ192" s="487"/>
      <c r="BA192" s="487"/>
      <c r="BB192" s="487"/>
      <c r="BC192" s="487"/>
      <c r="BD192" s="487"/>
      <c r="BE192" s="487"/>
      <c r="BF192" s="487"/>
      <c r="BG192" s="487"/>
      <c r="BH192" s="480"/>
      <c r="BI192" s="480"/>
    </row>
    <row r="193" spans="1:61" s="426" customFormat="1">
      <c r="A193" s="464"/>
      <c r="B193" s="464"/>
      <c r="C193" s="482"/>
      <c r="D193" s="483"/>
      <c r="E193" s="484"/>
      <c r="F193" s="484"/>
      <c r="G193" s="482"/>
      <c r="H193" s="485"/>
      <c r="I193" s="485"/>
      <c r="J193" s="485"/>
      <c r="K193" s="485"/>
      <c r="L193" s="485"/>
      <c r="M193" s="485"/>
      <c r="N193" s="486"/>
      <c r="O193" s="486"/>
      <c r="P193" s="486"/>
      <c r="Q193" s="485"/>
      <c r="R193" s="485"/>
      <c r="S193" s="485"/>
      <c r="T193" s="485"/>
      <c r="U193" s="485"/>
      <c r="V193" s="485"/>
      <c r="W193" s="485"/>
      <c r="X193" s="485"/>
      <c r="Y193" s="485"/>
      <c r="Z193" s="485"/>
      <c r="AA193" s="485"/>
      <c r="AB193" s="485"/>
      <c r="AC193" s="485"/>
      <c r="AD193" s="485"/>
      <c r="AE193" s="485"/>
      <c r="AF193" s="485"/>
      <c r="AG193" s="487"/>
      <c r="AH193" s="487"/>
      <c r="AI193" s="487"/>
      <c r="AJ193" s="487"/>
      <c r="AK193" s="487"/>
      <c r="AL193" s="487"/>
      <c r="AM193" s="487"/>
      <c r="AN193" s="487"/>
      <c r="AO193" s="487"/>
      <c r="AP193" s="487"/>
      <c r="AQ193" s="487"/>
      <c r="AR193" s="487"/>
      <c r="AS193" s="487"/>
      <c r="AT193" s="487"/>
      <c r="AU193" s="487"/>
      <c r="AV193" s="487"/>
      <c r="AW193" s="487"/>
      <c r="AX193" s="487"/>
      <c r="AY193" s="487"/>
      <c r="AZ193" s="487"/>
      <c r="BA193" s="487"/>
      <c r="BB193" s="487"/>
      <c r="BC193" s="487"/>
      <c r="BD193" s="487"/>
      <c r="BE193" s="487"/>
      <c r="BF193" s="487"/>
      <c r="BG193" s="487"/>
      <c r="BH193" s="480"/>
      <c r="BI193" s="480"/>
    </row>
    <row r="194" spans="1:61" s="426" customFormat="1">
      <c r="A194" s="464"/>
      <c r="B194" s="464"/>
      <c r="C194" s="482"/>
      <c r="D194" s="483"/>
      <c r="E194" s="484"/>
      <c r="F194" s="484"/>
      <c r="G194" s="482"/>
      <c r="H194" s="485"/>
      <c r="I194" s="485"/>
      <c r="J194" s="485"/>
      <c r="K194" s="485"/>
      <c r="L194" s="485"/>
      <c r="M194" s="485"/>
      <c r="N194" s="486"/>
      <c r="O194" s="486"/>
      <c r="P194" s="486"/>
      <c r="Q194" s="485"/>
      <c r="R194" s="485"/>
      <c r="S194" s="485"/>
      <c r="T194" s="485"/>
      <c r="U194" s="485"/>
      <c r="V194" s="485"/>
      <c r="W194" s="485"/>
      <c r="X194" s="485"/>
      <c r="Y194" s="485"/>
      <c r="Z194" s="485"/>
      <c r="AA194" s="485"/>
      <c r="AB194" s="485"/>
      <c r="AC194" s="485"/>
      <c r="AD194" s="485"/>
      <c r="AE194" s="485"/>
      <c r="AF194" s="485"/>
      <c r="AG194" s="487"/>
      <c r="AH194" s="487"/>
      <c r="AI194" s="487"/>
      <c r="AJ194" s="487"/>
      <c r="AK194" s="487"/>
      <c r="AL194" s="487"/>
      <c r="AM194" s="487"/>
      <c r="AN194" s="487"/>
      <c r="AO194" s="487"/>
      <c r="AP194" s="487"/>
      <c r="AQ194" s="487"/>
      <c r="AR194" s="487"/>
      <c r="AS194" s="487"/>
      <c r="AT194" s="487"/>
      <c r="AU194" s="487"/>
      <c r="AV194" s="487"/>
      <c r="AW194" s="487"/>
      <c r="AX194" s="487"/>
      <c r="AY194" s="487"/>
      <c r="AZ194" s="487"/>
      <c r="BA194" s="487"/>
      <c r="BB194" s="487"/>
      <c r="BC194" s="487"/>
      <c r="BD194" s="487"/>
      <c r="BE194" s="487"/>
      <c r="BF194" s="487"/>
      <c r="BG194" s="487"/>
      <c r="BH194" s="480"/>
      <c r="BI194" s="480"/>
    </row>
    <row r="195" spans="1:61" s="426" customFormat="1">
      <c r="A195" s="464"/>
      <c r="B195" s="464"/>
      <c r="C195" s="482"/>
      <c r="D195" s="483"/>
      <c r="E195" s="484"/>
      <c r="F195" s="484"/>
      <c r="G195" s="482"/>
      <c r="H195" s="485"/>
      <c r="I195" s="485"/>
      <c r="J195" s="485"/>
      <c r="K195" s="485"/>
      <c r="L195" s="485"/>
      <c r="M195" s="485"/>
      <c r="N195" s="486"/>
      <c r="O195" s="486"/>
      <c r="P195" s="486"/>
      <c r="Q195" s="485"/>
      <c r="R195" s="485"/>
      <c r="S195" s="485"/>
      <c r="T195" s="485"/>
      <c r="U195" s="485"/>
      <c r="V195" s="485"/>
      <c r="W195" s="485"/>
      <c r="X195" s="485"/>
      <c r="Y195" s="485"/>
      <c r="Z195" s="485"/>
      <c r="AA195" s="485"/>
      <c r="AB195" s="485"/>
      <c r="AC195" s="485"/>
      <c r="AD195" s="485"/>
      <c r="AE195" s="485"/>
      <c r="AF195" s="485"/>
      <c r="AG195" s="487"/>
      <c r="AH195" s="487"/>
      <c r="AI195" s="487"/>
      <c r="AJ195" s="487"/>
      <c r="AK195" s="487"/>
      <c r="AL195" s="487"/>
      <c r="AM195" s="487"/>
      <c r="AN195" s="487"/>
      <c r="AO195" s="487"/>
      <c r="AP195" s="487"/>
      <c r="AQ195" s="487"/>
      <c r="AR195" s="487"/>
      <c r="AS195" s="487"/>
      <c r="AT195" s="487"/>
      <c r="AU195" s="487"/>
      <c r="AV195" s="487"/>
      <c r="AW195" s="487"/>
      <c r="AX195" s="487"/>
      <c r="AY195" s="487"/>
      <c r="AZ195" s="487"/>
      <c r="BA195" s="487"/>
      <c r="BB195" s="487"/>
      <c r="BC195" s="487"/>
      <c r="BD195" s="487"/>
      <c r="BE195" s="487"/>
      <c r="BF195" s="487"/>
      <c r="BG195" s="487"/>
      <c r="BH195" s="480"/>
      <c r="BI195" s="480"/>
    </row>
    <row r="196" spans="1:61" s="426" customFormat="1">
      <c r="A196" s="464"/>
      <c r="B196" s="464"/>
      <c r="C196" s="482"/>
      <c r="D196" s="483"/>
      <c r="E196" s="484"/>
      <c r="F196" s="484"/>
      <c r="G196" s="482"/>
      <c r="H196" s="485"/>
      <c r="I196" s="485"/>
      <c r="J196" s="485"/>
      <c r="K196" s="485"/>
      <c r="L196" s="485"/>
      <c r="M196" s="485"/>
      <c r="N196" s="486"/>
      <c r="O196" s="486"/>
      <c r="P196" s="486"/>
      <c r="Q196" s="485"/>
      <c r="R196" s="485"/>
      <c r="S196" s="485"/>
      <c r="T196" s="485"/>
      <c r="U196" s="485"/>
      <c r="V196" s="485"/>
      <c r="W196" s="485"/>
      <c r="X196" s="485"/>
      <c r="Y196" s="485"/>
      <c r="Z196" s="485"/>
      <c r="AA196" s="485"/>
      <c r="AB196" s="485"/>
      <c r="AC196" s="485"/>
      <c r="AD196" s="485"/>
      <c r="AE196" s="485"/>
      <c r="AF196" s="485"/>
      <c r="AG196" s="487"/>
      <c r="AH196" s="487"/>
      <c r="AI196" s="487"/>
      <c r="AJ196" s="487"/>
      <c r="AK196" s="487"/>
      <c r="AL196" s="487"/>
      <c r="AM196" s="487"/>
      <c r="AN196" s="487"/>
      <c r="AO196" s="487"/>
      <c r="AP196" s="487"/>
      <c r="AQ196" s="487"/>
      <c r="AR196" s="487"/>
      <c r="AS196" s="487"/>
      <c r="AT196" s="487"/>
      <c r="AU196" s="487"/>
      <c r="AV196" s="487"/>
      <c r="AW196" s="487"/>
      <c r="AX196" s="487"/>
      <c r="AY196" s="487"/>
      <c r="AZ196" s="487"/>
      <c r="BA196" s="487"/>
      <c r="BB196" s="487"/>
      <c r="BC196" s="487"/>
      <c r="BD196" s="487"/>
      <c r="BE196" s="487"/>
      <c r="BF196" s="487"/>
      <c r="BG196" s="487"/>
      <c r="BH196" s="480"/>
      <c r="BI196" s="480"/>
    </row>
    <row r="197" spans="1:61" s="426" customFormat="1">
      <c r="A197" s="464"/>
      <c r="B197" s="464"/>
      <c r="C197" s="482"/>
      <c r="D197" s="483"/>
      <c r="E197" s="484"/>
      <c r="F197" s="484"/>
      <c r="G197" s="482"/>
      <c r="H197" s="485"/>
      <c r="I197" s="485"/>
      <c r="J197" s="485"/>
      <c r="K197" s="485"/>
      <c r="L197" s="485"/>
      <c r="M197" s="485"/>
      <c r="N197" s="486"/>
      <c r="O197" s="486"/>
      <c r="P197" s="486"/>
      <c r="Q197" s="485"/>
      <c r="R197" s="485"/>
      <c r="S197" s="485"/>
      <c r="T197" s="485"/>
      <c r="U197" s="485"/>
      <c r="V197" s="485"/>
      <c r="W197" s="485"/>
      <c r="X197" s="485"/>
      <c r="Y197" s="485"/>
      <c r="Z197" s="485"/>
      <c r="AA197" s="485"/>
      <c r="AB197" s="485"/>
      <c r="AC197" s="485"/>
      <c r="AD197" s="485"/>
      <c r="AE197" s="485"/>
      <c r="AF197" s="485"/>
      <c r="AG197" s="487"/>
      <c r="AH197" s="487"/>
      <c r="AI197" s="487"/>
      <c r="AJ197" s="487"/>
      <c r="AK197" s="487"/>
      <c r="AL197" s="487"/>
      <c r="AM197" s="487"/>
      <c r="AN197" s="487"/>
      <c r="AO197" s="487"/>
      <c r="AP197" s="487"/>
      <c r="AQ197" s="487"/>
      <c r="AR197" s="487"/>
      <c r="AS197" s="487"/>
      <c r="AT197" s="487"/>
      <c r="AU197" s="487"/>
      <c r="AV197" s="487"/>
      <c r="AW197" s="487"/>
      <c r="AX197" s="487"/>
      <c r="AY197" s="487"/>
      <c r="AZ197" s="487"/>
      <c r="BA197" s="487"/>
      <c r="BB197" s="487"/>
      <c r="BC197" s="487"/>
      <c r="BD197" s="487"/>
      <c r="BE197" s="487"/>
      <c r="BF197" s="487"/>
      <c r="BG197" s="487"/>
      <c r="BH197" s="480"/>
      <c r="BI197" s="480"/>
    </row>
    <row r="198" spans="1:61" s="426" customFormat="1">
      <c r="A198" s="464"/>
      <c r="B198" s="464"/>
      <c r="C198" s="482"/>
      <c r="D198" s="483"/>
      <c r="E198" s="484"/>
      <c r="F198" s="484"/>
      <c r="G198" s="482"/>
      <c r="H198" s="485"/>
      <c r="I198" s="485"/>
      <c r="J198" s="485"/>
      <c r="K198" s="485"/>
      <c r="L198" s="485"/>
      <c r="M198" s="485"/>
      <c r="N198" s="486"/>
      <c r="O198" s="486"/>
      <c r="P198" s="486"/>
      <c r="Q198" s="485"/>
      <c r="R198" s="485"/>
      <c r="S198" s="485"/>
      <c r="T198" s="485"/>
      <c r="U198" s="485"/>
      <c r="V198" s="485"/>
      <c r="W198" s="485"/>
      <c r="X198" s="485"/>
      <c r="Y198" s="485"/>
      <c r="Z198" s="485"/>
      <c r="AA198" s="485"/>
      <c r="AB198" s="485"/>
      <c r="AC198" s="485"/>
      <c r="AD198" s="485"/>
      <c r="AE198" s="485"/>
      <c r="AF198" s="485"/>
      <c r="AG198" s="487"/>
      <c r="AH198" s="487"/>
      <c r="AI198" s="487"/>
      <c r="AJ198" s="487"/>
      <c r="AK198" s="487"/>
      <c r="AL198" s="487"/>
      <c r="AM198" s="487"/>
      <c r="AN198" s="487"/>
      <c r="AO198" s="487"/>
      <c r="AP198" s="487"/>
      <c r="AQ198" s="487"/>
      <c r="AR198" s="487"/>
      <c r="AS198" s="487"/>
      <c r="AT198" s="487"/>
      <c r="AU198" s="487"/>
      <c r="AV198" s="487"/>
      <c r="AW198" s="487"/>
      <c r="AX198" s="487"/>
      <c r="AY198" s="487"/>
      <c r="AZ198" s="487"/>
      <c r="BA198" s="487"/>
      <c r="BB198" s="487"/>
      <c r="BC198" s="487"/>
      <c r="BD198" s="487"/>
      <c r="BE198" s="487"/>
      <c r="BF198" s="487"/>
      <c r="BG198" s="487"/>
      <c r="BH198" s="480"/>
      <c r="BI198" s="480"/>
    </row>
    <row r="199" spans="1:61" s="426" customFormat="1">
      <c r="A199" s="464"/>
      <c r="B199" s="464"/>
      <c r="C199" s="482"/>
      <c r="D199" s="483"/>
      <c r="E199" s="484"/>
      <c r="F199" s="484"/>
      <c r="G199" s="482"/>
      <c r="H199" s="485"/>
      <c r="I199" s="485"/>
      <c r="J199" s="485"/>
      <c r="K199" s="485"/>
      <c r="L199" s="485"/>
      <c r="M199" s="485"/>
      <c r="N199" s="486"/>
      <c r="O199" s="486"/>
      <c r="P199" s="486"/>
      <c r="Q199" s="485"/>
      <c r="R199" s="485"/>
      <c r="S199" s="485"/>
      <c r="T199" s="485"/>
      <c r="U199" s="485"/>
      <c r="V199" s="485"/>
      <c r="W199" s="485"/>
      <c r="X199" s="485"/>
      <c r="Y199" s="485"/>
      <c r="Z199" s="485"/>
      <c r="AA199" s="485"/>
      <c r="AB199" s="485"/>
      <c r="AC199" s="485"/>
      <c r="AD199" s="485"/>
      <c r="AE199" s="485"/>
      <c r="AF199" s="485"/>
      <c r="AG199" s="487"/>
      <c r="AH199" s="487"/>
      <c r="AI199" s="487"/>
      <c r="AJ199" s="487"/>
      <c r="AK199" s="487"/>
      <c r="AL199" s="487"/>
      <c r="AM199" s="487"/>
      <c r="AN199" s="487"/>
      <c r="AO199" s="487"/>
      <c r="AP199" s="487"/>
      <c r="AQ199" s="487"/>
      <c r="AR199" s="487"/>
      <c r="AS199" s="487"/>
      <c r="AT199" s="487"/>
      <c r="AU199" s="487"/>
      <c r="AV199" s="487"/>
      <c r="AW199" s="487"/>
      <c r="AX199" s="487"/>
      <c r="AY199" s="487"/>
      <c r="AZ199" s="487"/>
      <c r="BA199" s="487"/>
      <c r="BB199" s="487"/>
      <c r="BC199" s="487"/>
      <c r="BD199" s="487"/>
      <c r="BE199" s="487"/>
      <c r="BF199" s="487"/>
      <c r="BG199" s="487"/>
      <c r="BH199" s="480"/>
      <c r="BI199" s="480"/>
    </row>
    <row r="200" spans="1:61" s="426" customFormat="1">
      <c r="A200" s="464"/>
      <c r="B200" s="464"/>
      <c r="C200" s="482"/>
      <c r="D200" s="483"/>
      <c r="E200" s="484"/>
      <c r="F200" s="484"/>
      <c r="G200" s="482"/>
      <c r="H200" s="485"/>
      <c r="I200" s="485"/>
      <c r="J200" s="485"/>
      <c r="K200" s="485"/>
      <c r="L200" s="485"/>
      <c r="M200" s="485"/>
      <c r="N200" s="486"/>
      <c r="O200" s="486"/>
      <c r="P200" s="486"/>
      <c r="Q200" s="485"/>
      <c r="R200" s="485"/>
      <c r="S200" s="485"/>
      <c r="T200" s="485"/>
      <c r="U200" s="485"/>
      <c r="V200" s="485"/>
      <c r="W200" s="485"/>
      <c r="X200" s="485"/>
      <c r="Y200" s="485"/>
      <c r="Z200" s="485"/>
      <c r="AA200" s="485"/>
      <c r="AB200" s="485"/>
      <c r="AC200" s="485"/>
      <c r="AD200" s="485"/>
      <c r="AE200" s="485"/>
      <c r="AF200" s="485"/>
      <c r="AG200" s="487"/>
      <c r="AH200" s="487"/>
      <c r="AI200" s="487"/>
      <c r="AJ200" s="487"/>
      <c r="AK200" s="487"/>
      <c r="AL200" s="487"/>
      <c r="AM200" s="487"/>
      <c r="AN200" s="487"/>
      <c r="AO200" s="487"/>
      <c r="AP200" s="487"/>
      <c r="AQ200" s="487"/>
      <c r="AR200" s="487"/>
      <c r="AS200" s="487"/>
      <c r="AT200" s="487"/>
      <c r="AU200" s="487"/>
      <c r="AV200" s="487"/>
      <c r="AW200" s="487"/>
      <c r="AX200" s="487"/>
      <c r="AY200" s="487"/>
      <c r="AZ200" s="487"/>
      <c r="BA200" s="487"/>
      <c r="BB200" s="487"/>
      <c r="BC200" s="487"/>
      <c r="BD200" s="487"/>
      <c r="BE200" s="487"/>
      <c r="BF200" s="487"/>
      <c r="BG200" s="487"/>
      <c r="BH200" s="480"/>
      <c r="BI200" s="480"/>
    </row>
    <row r="201" spans="1:61" s="426" customFormat="1">
      <c r="A201" s="464"/>
      <c r="B201" s="464"/>
      <c r="C201" s="482"/>
      <c r="D201" s="483"/>
      <c r="E201" s="484"/>
      <c r="F201" s="484"/>
      <c r="G201" s="482"/>
      <c r="H201" s="485"/>
      <c r="I201" s="485"/>
      <c r="J201" s="485"/>
      <c r="K201" s="485"/>
      <c r="L201" s="485"/>
      <c r="M201" s="485"/>
      <c r="N201" s="486"/>
      <c r="O201" s="486"/>
      <c r="P201" s="486"/>
      <c r="Q201" s="485"/>
      <c r="R201" s="485"/>
      <c r="S201" s="485"/>
      <c r="T201" s="485"/>
      <c r="U201" s="485"/>
      <c r="V201" s="485"/>
      <c r="W201" s="485"/>
      <c r="X201" s="485"/>
      <c r="Y201" s="485"/>
      <c r="Z201" s="485"/>
      <c r="AA201" s="485"/>
      <c r="AB201" s="485"/>
      <c r="AC201" s="485"/>
      <c r="AD201" s="485"/>
      <c r="AE201" s="485"/>
      <c r="AF201" s="485"/>
      <c r="AG201" s="487"/>
      <c r="AH201" s="487"/>
      <c r="AI201" s="487"/>
      <c r="AJ201" s="487"/>
      <c r="AK201" s="487"/>
      <c r="AL201" s="487"/>
      <c r="AM201" s="487"/>
      <c r="AN201" s="487"/>
      <c r="AO201" s="487"/>
      <c r="AP201" s="487"/>
      <c r="AQ201" s="487"/>
      <c r="AR201" s="487"/>
      <c r="AS201" s="487"/>
      <c r="AT201" s="487"/>
      <c r="AU201" s="487"/>
      <c r="AV201" s="487"/>
      <c r="AW201" s="487"/>
      <c r="AX201" s="487"/>
      <c r="AY201" s="487"/>
      <c r="AZ201" s="487"/>
      <c r="BA201" s="487"/>
      <c r="BB201" s="487"/>
      <c r="BC201" s="487"/>
      <c r="BD201" s="487"/>
      <c r="BE201" s="487"/>
      <c r="BF201" s="487"/>
      <c r="BG201" s="487"/>
      <c r="BH201" s="480"/>
      <c r="BI201" s="480"/>
    </row>
    <row r="202" spans="1:61" s="426" customFormat="1">
      <c r="A202" s="464"/>
      <c r="B202" s="464"/>
      <c r="C202" s="482"/>
      <c r="D202" s="483"/>
      <c r="E202" s="484"/>
      <c r="F202" s="484"/>
      <c r="G202" s="482"/>
      <c r="H202" s="485"/>
      <c r="I202" s="485"/>
      <c r="J202" s="485"/>
      <c r="K202" s="485"/>
      <c r="L202" s="485"/>
      <c r="M202" s="485"/>
      <c r="N202" s="486"/>
      <c r="O202" s="486"/>
      <c r="P202" s="486"/>
      <c r="Q202" s="485"/>
      <c r="R202" s="485"/>
      <c r="S202" s="485"/>
      <c r="T202" s="485"/>
      <c r="U202" s="485"/>
      <c r="V202" s="485"/>
      <c r="W202" s="485"/>
      <c r="X202" s="485"/>
      <c r="Y202" s="485"/>
      <c r="Z202" s="485"/>
      <c r="AA202" s="485"/>
      <c r="AB202" s="485"/>
      <c r="AC202" s="485"/>
      <c r="AD202" s="485"/>
      <c r="AE202" s="485"/>
      <c r="AF202" s="485"/>
      <c r="AG202" s="487"/>
      <c r="AH202" s="487"/>
      <c r="AI202" s="487"/>
      <c r="AJ202" s="487"/>
      <c r="AK202" s="487"/>
      <c r="AL202" s="487"/>
      <c r="AM202" s="487"/>
      <c r="AN202" s="487"/>
      <c r="AO202" s="487"/>
      <c r="AP202" s="487"/>
      <c r="AQ202" s="487"/>
      <c r="AR202" s="487"/>
      <c r="AS202" s="487"/>
      <c r="AT202" s="487"/>
      <c r="AU202" s="487"/>
      <c r="AV202" s="487"/>
      <c r="AW202" s="487"/>
      <c r="AX202" s="487"/>
      <c r="AY202" s="487"/>
      <c r="AZ202" s="487"/>
      <c r="BA202" s="487"/>
      <c r="BB202" s="487"/>
      <c r="BC202" s="487"/>
      <c r="BD202" s="487"/>
      <c r="BE202" s="487"/>
      <c r="BF202" s="487"/>
      <c r="BG202" s="487"/>
      <c r="BH202" s="480"/>
      <c r="BI202" s="480"/>
    </row>
    <row r="203" spans="1:61" s="426" customFormat="1">
      <c r="A203" s="464"/>
      <c r="B203" s="464"/>
      <c r="C203" s="482"/>
      <c r="D203" s="483"/>
      <c r="E203" s="484"/>
      <c r="F203" s="484"/>
      <c r="G203" s="482"/>
      <c r="H203" s="485"/>
      <c r="I203" s="485"/>
      <c r="J203" s="485"/>
      <c r="K203" s="485"/>
      <c r="L203" s="485"/>
      <c r="M203" s="485"/>
      <c r="N203" s="486"/>
      <c r="O203" s="486"/>
      <c r="P203" s="486"/>
      <c r="Q203" s="485"/>
      <c r="R203" s="485"/>
      <c r="S203" s="485"/>
      <c r="T203" s="485"/>
      <c r="U203" s="485"/>
      <c r="V203" s="485"/>
      <c r="W203" s="485"/>
      <c r="X203" s="485"/>
      <c r="Y203" s="485"/>
      <c r="Z203" s="485"/>
      <c r="AA203" s="485"/>
      <c r="AB203" s="485"/>
      <c r="AC203" s="485"/>
      <c r="AD203" s="485"/>
      <c r="AE203" s="485"/>
      <c r="AF203" s="485"/>
      <c r="AG203" s="487"/>
      <c r="AH203" s="487"/>
      <c r="AI203" s="487"/>
      <c r="AJ203" s="487"/>
      <c r="AK203" s="487"/>
      <c r="AL203" s="487"/>
      <c r="AM203" s="487"/>
      <c r="AN203" s="487"/>
      <c r="AO203" s="487"/>
      <c r="AP203" s="487"/>
      <c r="AQ203" s="487"/>
      <c r="AR203" s="487"/>
      <c r="AS203" s="487"/>
      <c r="AT203" s="487"/>
      <c r="AU203" s="487"/>
      <c r="AV203" s="487"/>
      <c r="AW203" s="487"/>
      <c r="AX203" s="487"/>
      <c r="AY203" s="487"/>
      <c r="AZ203" s="487"/>
      <c r="BA203" s="487"/>
      <c r="BB203" s="487"/>
      <c r="BC203" s="487"/>
      <c r="BD203" s="487"/>
      <c r="BE203" s="487"/>
      <c r="BF203" s="487"/>
      <c r="BG203" s="487"/>
      <c r="BH203" s="480"/>
      <c r="BI203" s="480"/>
    </row>
    <row r="204" spans="1:61" s="426" customFormat="1">
      <c r="A204" s="464"/>
      <c r="B204" s="464"/>
      <c r="C204" s="482"/>
      <c r="D204" s="483"/>
      <c r="E204" s="484"/>
      <c r="F204" s="484"/>
      <c r="G204" s="482"/>
      <c r="H204" s="485"/>
      <c r="I204" s="485"/>
      <c r="J204" s="485"/>
      <c r="K204" s="485"/>
      <c r="L204" s="485"/>
      <c r="M204" s="485"/>
      <c r="N204" s="486"/>
      <c r="O204" s="486"/>
      <c r="P204" s="486"/>
      <c r="Q204" s="485"/>
      <c r="R204" s="485"/>
      <c r="S204" s="485"/>
      <c r="T204" s="485"/>
      <c r="U204" s="485"/>
      <c r="V204" s="485"/>
      <c r="W204" s="485"/>
      <c r="X204" s="485"/>
      <c r="Y204" s="485"/>
      <c r="Z204" s="485"/>
      <c r="AA204" s="485"/>
      <c r="AB204" s="485"/>
      <c r="AC204" s="485"/>
      <c r="AD204" s="485"/>
      <c r="AE204" s="485"/>
      <c r="AF204" s="485"/>
      <c r="AG204" s="487"/>
      <c r="AH204" s="487"/>
      <c r="AI204" s="487"/>
      <c r="AJ204" s="487"/>
      <c r="AK204" s="487"/>
      <c r="AL204" s="487"/>
      <c r="AM204" s="487"/>
      <c r="AN204" s="487"/>
      <c r="AO204" s="487"/>
      <c r="AP204" s="487"/>
      <c r="AQ204" s="487"/>
      <c r="AR204" s="487"/>
      <c r="AS204" s="487"/>
      <c r="AT204" s="487"/>
      <c r="AU204" s="487"/>
      <c r="AV204" s="487"/>
      <c r="AW204" s="487"/>
      <c r="AX204" s="487"/>
      <c r="AY204" s="487"/>
      <c r="AZ204" s="487"/>
      <c r="BA204" s="487"/>
      <c r="BB204" s="487"/>
      <c r="BC204" s="487"/>
      <c r="BD204" s="487"/>
      <c r="BE204" s="487"/>
      <c r="BF204" s="487"/>
      <c r="BG204" s="487"/>
      <c r="BH204" s="480"/>
      <c r="BI204" s="480"/>
    </row>
    <row r="205" spans="1:61" s="426" customFormat="1">
      <c r="A205" s="464"/>
      <c r="B205" s="464"/>
      <c r="C205" s="482"/>
      <c r="D205" s="483"/>
      <c r="E205" s="484"/>
      <c r="F205" s="484"/>
      <c r="G205" s="482"/>
      <c r="H205" s="485"/>
      <c r="I205" s="485"/>
      <c r="J205" s="485"/>
      <c r="K205" s="485"/>
      <c r="L205" s="485"/>
      <c r="M205" s="485"/>
      <c r="N205" s="486"/>
      <c r="O205" s="486"/>
      <c r="P205" s="486"/>
      <c r="Q205" s="485"/>
      <c r="R205" s="485"/>
      <c r="S205" s="485"/>
      <c r="T205" s="485"/>
      <c r="U205" s="485"/>
      <c r="V205" s="485"/>
      <c r="W205" s="485"/>
      <c r="X205" s="485"/>
      <c r="Y205" s="485"/>
      <c r="Z205" s="485"/>
      <c r="AA205" s="485"/>
      <c r="AB205" s="485"/>
      <c r="AC205" s="485"/>
      <c r="AD205" s="485"/>
      <c r="AE205" s="485"/>
      <c r="AF205" s="485"/>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487"/>
      <c r="BH205" s="480"/>
      <c r="BI205" s="480"/>
    </row>
    <row r="206" spans="1:61" s="426" customFormat="1">
      <c r="A206" s="464"/>
      <c r="B206" s="464"/>
      <c r="C206" s="482"/>
      <c r="D206" s="483"/>
      <c r="E206" s="484"/>
      <c r="F206" s="484"/>
      <c r="G206" s="482"/>
      <c r="H206" s="485"/>
      <c r="I206" s="485"/>
      <c r="J206" s="485"/>
      <c r="K206" s="485"/>
      <c r="L206" s="485"/>
      <c r="M206" s="485"/>
      <c r="N206" s="486"/>
      <c r="O206" s="486"/>
      <c r="P206" s="486"/>
      <c r="Q206" s="485"/>
      <c r="R206" s="485"/>
      <c r="S206" s="485"/>
      <c r="T206" s="485"/>
      <c r="U206" s="485"/>
      <c r="V206" s="485"/>
      <c r="W206" s="485"/>
      <c r="X206" s="485"/>
      <c r="Y206" s="485"/>
      <c r="Z206" s="485"/>
      <c r="AA206" s="485"/>
      <c r="AB206" s="485"/>
      <c r="AC206" s="485"/>
      <c r="AD206" s="485"/>
      <c r="AE206" s="485"/>
      <c r="AF206" s="485"/>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487"/>
      <c r="BH206" s="480"/>
      <c r="BI206" s="480"/>
    </row>
    <row r="207" spans="1:61" s="426" customFormat="1">
      <c r="A207" s="464"/>
      <c r="B207" s="464"/>
      <c r="C207" s="482"/>
      <c r="D207" s="483"/>
      <c r="E207" s="484"/>
      <c r="F207" s="484"/>
      <c r="G207" s="482"/>
      <c r="H207" s="485"/>
      <c r="I207" s="485"/>
      <c r="J207" s="485"/>
      <c r="K207" s="485"/>
      <c r="L207" s="485"/>
      <c r="M207" s="485"/>
      <c r="N207" s="486"/>
      <c r="O207" s="486"/>
      <c r="P207" s="486"/>
      <c r="Q207" s="485"/>
      <c r="R207" s="485"/>
      <c r="S207" s="485"/>
      <c r="T207" s="485"/>
      <c r="U207" s="485"/>
      <c r="V207" s="485"/>
      <c r="W207" s="485"/>
      <c r="X207" s="485"/>
      <c r="Y207" s="485"/>
      <c r="Z207" s="485"/>
      <c r="AA207" s="485"/>
      <c r="AB207" s="485"/>
      <c r="AC207" s="485"/>
      <c r="AD207" s="485"/>
      <c r="AE207" s="485"/>
      <c r="AF207" s="485"/>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487"/>
      <c r="BH207" s="480"/>
      <c r="BI207" s="480"/>
    </row>
    <row r="208" spans="1:61" s="426" customFormat="1">
      <c r="A208" s="464"/>
      <c r="B208" s="464"/>
      <c r="C208" s="482"/>
      <c r="D208" s="483"/>
      <c r="E208" s="484"/>
      <c r="F208" s="484"/>
      <c r="G208" s="482"/>
      <c r="H208" s="485"/>
      <c r="I208" s="485"/>
      <c r="J208" s="485"/>
      <c r="K208" s="485"/>
      <c r="L208" s="485"/>
      <c r="M208" s="485"/>
      <c r="N208" s="486"/>
      <c r="O208" s="486"/>
      <c r="P208" s="486"/>
      <c r="Q208" s="485"/>
      <c r="R208" s="485"/>
      <c r="S208" s="485"/>
      <c r="T208" s="485"/>
      <c r="U208" s="485"/>
      <c r="V208" s="485"/>
      <c r="W208" s="485"/>
      <c r="X208" s="485"/>
      <c r="Y208" s="485"/>
      <c r="Z208" s="485"/>
      <c r="AA208" s="485"/>
      <c r="AB208" s="485"/>
      <c r="AC208" s="485"/>
      <c r="AD208" s="485"/>
      <c r="AE208" s="485"/>
      <c r="AF208" s="485"/>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487"/>
      <c r="BH208" s="480"/>
      <c r="BI208" s="480"/>
    </row>
    <row r="209" spans="1:61" s="426" customFormat="1">
      <c r="A209" s="464"/>
      <c r="B209" s="464"/>
      <c r="C209" s="482"/>
      <c r="D209" s="483"/>
      <c r="E209" s="484"/>
      <c r="F209" s="484"/>
      <c r="G209" s="482"/>
      <c r="H209" s="485"/>
      <c r="I209" s="485"/>
      <c r="J209" s="485"/>
      <c r="K209" s="485"/>
      <c r="L209" s="485"/>
      <c r="M209" s="485"/>
      <c r="N209" s="486"/>
      <c r="O209" s="486"/>
      <c r="P209" s="486"/>
      <c r="Q209" s="485"/>
      <c r="R209" s="485"/>
      <c r="S209" s="485"/>
      <c r="T209" s="485"/>
      <c r="U209" s="485"/>
      <c r="V209" s="485"/>
      <c r="W209" s="485"/>
      <c r="X209" s="485"/>
      <c r="Y209" s="485"/>
      <c r="Z209" s="485"/>
      <c r="AA209" s="485"/>
      <c r="AB209" s="485"/>
      <c r="AC209" s="485"/>
      <c r="AD209" s="485"/>
      <c r="AE209" s="485"/>
      <c r="AF209" s="485"/>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487"/>
      <c r="BH209" s="480"/>
      <c r="BI209" s="480"/>
    </row>
    <row r="210" spans="1:61" s="426" customFormat="1">
      <c r="A210" s="464"/>
      <c r="B210" s="464"/>
      <c r="C210" s="482"/>
      <c r="D210" s="483"/>
      <c r="E210" s="484"/>
      <c r="F210" s="484"/>
      <c r="G210" s="482"/>
      <c r="H210" s="485"/>
      <c r="I210" s="485"/>
      <c r="J210" s="485"/>
      <c r="K210" s="485"/>
      <c r="L210" s="485"/>
      <c r="M210" s="485"/>
      <c r="N210" s="486"/>
      <c r="O210" s="486"/>
      <c r="P210" s="486"/>
      <c r="Q210" s="485"/>
      <c r="R210" s="485"/>
      <c r="S210" s="485"/>
      <c r="T210" s="485"/>
      <c r="U210" s="485"/>
      <c r="V210" s="485"/>
      <c r="W210" s="485"/>
      <c r="X210" s="485"/>
      <c r="Y210" s="485"/>
      <c r="Z210" s="485"/>
      <c r="AA210" s="485"/>
      <c r="AB210" s="485"/>
      <c r="AC210" s="485"/>
      <c r="AD210" s="485"/>
      <c r="AE210" s="485"/>
      <c r="AF210" s="485"/>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487"/>
      <c r="BH210" s="480"/>
      <c r="BI210" s="480"/>
    </row>
    <row r="211" spans="1:61" s="426" customFormat="1">
      <c r="A211" s="464"/>
      <c r="B211" s="464"/>
      <c r="C211" s="482"/>
      <c r="D211" s="483"/>
      <c r="E211" s="484"/>
      <c r="F211" s="484"/>
      <c r="G211" s="482"/>
      <c r="H211" s="485"/>
      <c r="I211" s="485"/>
      <c r="J211" s="485"/>
      <c r="K211" s="485"/>
      <c r="L211" s="485"/>
      <c r="M211" s="485"/>
      <c r="N211" s="486"/>
      <c r="O211" s="486"/>
      <c r="P211" s="486"/>
      <c r="Q211" s="485"/>
      <c r="R211" s="485"/>
      <c r="S211" s="485"/>
      <c r="T211" s="485"/>
      <c r="U211" s="485"/>
      <c r="V211" s="485"/>
      <c r="W211" s="485"/>
      <c r="X211" s="485"/>
      <c r="Y211" s="485"/>
      <c r="Z211" s="485"/>
      <c r="AA211" s="485"/>
      <c r="AB211" s="485"/>
      <c r="AC211" s="485"/>
      <c r="AD211" s="485"/>
      <c r="AE211" s="485"/>
      <c r="AF211" s="485"/>
      <c r="AG211" s="487"/>
      <c r="AH211" s="487"/>
      <c r="AI211" s="487"/>
      <c r="AJ211" s="487"/>
      <c r="AK211" s="487"/>
      <c r="AL211" s="487"/>
      <c r="AM211" s="487"/>
      <c r="AN211" s="487"/>
      <c r="AO211" s="487"/>
      <c r="AP211" s="487"/>
      <c r="AQ211" s="487"/>
      <c r="AR211" s="487"/>
      <c r="AS211" s="487"/>
      <c r="AT211" s="487"/>
      <c r="AU211" s="487"/>
      <c r="AV211" s="487"/>
      <c r="AW211" s="487"/>
      <c r="AX211" s="487"/>
      <c r="AY211" s="487"/>
      <c r="AZ211" s="487"/>
      <c r="BA211" s="487"/>
      <c r="BB211" s="487"/>
      <c r="BC211" s="487"/>
      <c r="BD211" s="487"/>
      <c r="BE211" s="487"/>
      <c r="BF211" s="487"/>
      <c r="BG211" s="487"/>
      <c r="BH211" s="480"/>
      <c r="BI211" s="480"/>
    </row>
    <row r="212" spans="1:61" s="426" customFormat="1">
      <c r="A212" s="464"/>
      <c r="B212" s="464"/>
      <c r="C212" s="482"/>
      <c r="D212" s="483"/>
      <c r="E212" s="484"/>
      <c r="F212" s="484"/>
      <c r="G212" s="482"/>
      <c r="H212" s="485"/>
      <c r="I212" s="485"/>
      <c r="J212" s="485"/>
      <c r="K212" s="485"/>
      <c r="L212" s="485"/>
      <c r="M212" s="485"/>
      <c r="N212" s="486"/>
      <c r="O212" s="486"/>
      <c r="P212" s="486"/>
      <c r="Q212" s="485"/>
      <c r="R212" s="485"/>
      <c r="S212" s="485"/>
      <c r="T212" s="485"/>
      <c r="U212" s="485"/>
      <c r="V212" s="485"/>
      <c r="W212" s="485"/>
      <c r="X212" s="485"/>
      <c r="Y212" s="485"/>
      <c r="Z212" s="485"/>
      <c r="AA212" s="485"/>
      <c r="AB212" s="485"/>
      <c r="AC212" s="485"/>
      <c r="AD212" s="485"/>
      <c r="AE212" s="485"/>
      <c r="AF212" s="485"/>
      <c r="AG212" s="487"/>
      <c r="AH212" s="487"/>
      <c r="AI212" s="487"/>
      <c r="AJ212" s="487"/>
      <c r="AK212" s="487"/>
      <c r="AL212" s="487"/>
      <c r="AM212" s="487"/>
      <c r="AN212" s="487"/>
      <c r="AO212" s="487"/>
      <c r="AP212" s="487"/>
      <c r="AQ212" s="487"/>
      <c r="AR212" s="487"/>
      <c r="AS212" s="487"/>
      <c r="AT212" s="487"/>
      <c r="AU212" s="487"/>
      <c r="AV212" s="487"/>
      <c r="AW212" s="487"/>
      <c r="AX212" s="487"/>
      <c r="AY212" s="487"/>
      <c r="AZ212" s="487"/>
      <c r="BA212" s="487"/>
      <c r="BB212" s="487"/>
      <c r="BC212" s="487"/>
      <c r="BD212" s="487"/>
      <c r="BE212" s="487"/>
      <c r="BF212" s="487"/>
      <c r="BG212" s="487"/>
      <c r="BH212" s="480"/>
      <c r="BI212" s="480"/>
    </row>
    <row r="213" spans="1:61" s="426" customFormat="1">
      <c r="A213" s="464"/>
      <c r="B213" s="464"/>
      <c r="C213" s="482"/>
      <c r="D213" s="483"/>
      <c r="E213" s="484"/>
      <c r="F213" s="484"/>
      <c r="G213" s="482"/>
      <c r="H213" s="485"/>
      <c r="I213" s="485"/>
      <c r="J213" s="485"/>
      <c r="K213" s="485"/>
      <c r="L213" s="485"/>
      <c r="M213" s="485"/>
      <c r="N213" s="486"/>
      <c r="O213" s="486"/>
      <c r="P213" s="486"/>
      <c r="Q213" s="485"/>
      <c r="R213" s="485"/>
      <c r="S213" s="485"/>
      <c r="T213" s="485"/>
      <c r="U213" s="485"/>
      <c r="V213" s="485"/>
      <c r="W213" s="485"/>
      <c r="X213" s="485"/>
      <c r="Y213" s="485"/>
      <c r="Z213" s="485"/>
      <c r="AA213" s="485"/>
      <c r="AB213" s="485"/>
      <c r="AC213" s="485"/>
      <c r="AD213" s="485"/>
      <c r="AE213" s="485"/>
      <c r="AF213" s="485"/>
      <c r="AG213" s="487"/>
      <c r="AH213" s="487"/>
      <c r="AI213" s="487"/>
      <c r="AJ213" s="487"/>
      <c r="AK213" s="487"/>
      <c r="AL213" s="487"/>
      <c r="AM213" s="487"/>
      <c r="AN213" s="487"/>
      <c r="AO213" s="487"/>
      <c r="AP213" s="487"/>
      <c r="AQ213" s="487"/>
      <c r="AR213" s="487"/>
      <c r="AS213" s="487"/>
      <c r="AT213" s="487"/>
      <c r="AU213" s="487"/>
      <c r="AV213" s="487"/>
      <c r="AW213" s="487"/>
      <c r="AX213" s="487"/>
      <c r="AY213" s="487"/>
      <c r="AZ213" s="487"/>
      <c r="BA213" s="487"/>
      <c r="BB213" s="487"/>
      <c r="BC213" s="487"/>
      <c r="BD213" s="487"/>
      <c r="BE213" s="487"/>
      <c r="BF213" s="487"/>
      <c r="BG213" s="487"/>
      <c r="BH213" s="480"/>
      <c r="BI213" s="480"/>
    </row>
    <row r="214" spans="1:61" s="426" customFormat="1">
      <c r="A214" s="464"/>
      <c r="B214" s="464"/>
      <c r="C214" s="482"/>
      <c r="D214" s="483"/>
      <c r="E214" s="484"/>
      <c r="F214" s="484"/>
      <c r="G214" s="482"/>
      <c r="H214" s="485"/>
      <c r="I214" s="485"/>
      <c r="J214" s="485"/>
      <c r="K214" s="485"/>
      <c r="L214" s="485"/>
      <c r="M214" s="485"/>
      <c r="N214" s="486"/>
      <c r="O214" s="486"/>
      <c r="P214" s="486"/>
      <c r="Q214" s="485"/>
      <c r="R214" s="485"/>
      <c r="S214" s="485"/>
      <c r="T214" s="485"/>
      <c r="U214" s="485"/>
      <c r="V214" s="485"/>
      <c r="W214" s="485"/>
      <c r="X214" s="485"/>
      <c r="Y214" s="485"/>
      <c r="Z214" s="485"/>
      <c r="AA214" s="485"/>
      <c r="AB214" s="485"/>
      <c r="AC214" s="485"/>
      <c r="AD214" s="485"/>
      <c r="AE214" s="485"/>
      <c r="AF214" s="485"/>
      <c r="AG214" s="487"/>
      <c r="AH214" s="487"/>
      <c r="AI214" s="487"/>
      <c r="AJ214" s="487"/>
      <c r="AK214" s="487"/>
      <c r="AL214" s="487"/>
      <c r="AM214" s="487"/>
      <c r="AN214" s="487"/>
      <c r="AO214" s="487"/>
      <c r="AP214" s="487"/>
      <c r="AQ214" s="487"/>
      <c r="AR214" s="487"/>
      <c r="AS214" s="487"/>
      <c r="AT214" s="487"/>
      <c r="AU214" s="487"/>
      <c r="AV214" s="487"/>
      <c r="AW214" s="487"/>
      <c r="AX214" s="487"/>
      <c r="AY214" s="487"/>
      <c r="AZ214" s="487"/>
      <c r="BA214" s="487"/>
      <c r="BB214" s="487"/>
      <c r="BC214" s="487"/>
      <c r="BD214" s="487"/>
      <c r="BE214" s="487"/>
      <c r="BF214" s="487"/>
      <c r="BG214" s="487"/>
      <c r="BH214" s="480"/>
      <c r="BI214" s="480"/>
    </row>
    <row r="215" spans="1:61" s="426" customFormat="1">
      <c r="A215" s="464"/>
      <c r="B215" s="464"/>
      <c r="C215" s="482"/>
      <c r="D215" s="483"/>
      <c r="E215" s="484"/>
      <c r="F215" s="484"/>
      <c r="G215" s="482"/>
      <c r="H215" s="485"/>
      <c r="I215" s="485"/>
      <c r="J215" s="485"/>
      <c r="K215" s="485"/>
      <c r="L215" s="485"/>
      <c r="M215" s="485"/>
      <c r="N215" s="486"/>
      <c r="O215" s="486"/>
      <c r="P215" s="486"/>
      <c r="Q215" s="485"/>
      <c r="R215" s="485"/>
      <c r="S215" s="485"/>
      <c r="T215" s="485"/>
      <c r="U215" s="485"/>
      <c r="V215" s="485"/>
      <c r="W215" s="485"/>
      <c r="X215" s="485"/>
      <c r="Y215" s="485"/>
      <c r="Z215" s="485"/>
      <c r="AA215" s="485"/>
      <c r="AB215" s="485"/>
      <c r="AC215" s="485"/>
      <c r="AD215" s="485"/>
      <c r="AE215" s="485"/>
      <c r="AF215" s="485"/>
      <c r="AG215" s="487"/>
      <c r="AH215" s="487"/>
      <c r="AI215" s="487"/>
      <c r="AJ215" s="487"/>
      <c r="AK215" s="487"/>
      <c r="AL215" s="487"/>
      <c r="AM215" s="487"/>
      <c r="AN215" s="487"/>
      <c r="AO215" s="487"/>
      <c r="AP215" s="487"/>
      <c r="AQ215" s="487"/>
      <c r="AR215" s="487"/>
      <c r="AS215" s="487"/>
      <c r="AT215" s="487"/>
      <c r="AU215" s="487"/>
      <c r="AV215" s="487"/>
      <c r="AW215" s="487"/>
      <c r="AX215" s="487"/>
      <c r="AY215" s="487"/>
      <c r="AZ215" s="487"/>
      <c r="BA215" s="487"/>
      <c r="BB215" s="487"/>
      <c r="BC215" s="487"/>
      <c r="BD215" s="487"/>
      <c r="BE215" s="487"/>
      <c r="BF215" s="487"/>
      <c r="BG215" s="487"/>
      <c r="BH215" s="480"/>
      <c r="BI215" s="480"/>
    </row>
    <row r="216" spans="1:61" s="426" customFormat="1">
      <c r="A216" s="464"/>
      <c r="B216" s="464"/>
      <c r="C216" s="482"/>
      <c r="D216" s="483"/>
      <c r="E216" s="484"/>
      <c r="F216" s="484"/>
      <c r="G216" s="482"/>
      <c r="H216" s="485"/>
      <c r="I216" s="485"/>
      <c r="J216" s="485"/>
      <c r="K216" s="485"/>
      <c r="L216" s="485"/>
      <c r="M216" s="485"/>
      <c r="N216" s="486"/>
      <c r="O216" s="486"/>
      <c r="P216" s="486"/>
      <c r="Q216" s="485"/>
      <c r="R216" s="485"/>
      <c r="S216" s="485"/>
      <c r="T216" s="485"/>
      <c r="U216" s="485"/>
      <c r="V216" s="485"/>
      <c r="W216" s="485"/>
      <c r="X216" s="485"/>
      <c r="Y216" s="485"/>
      <c r="Z216" s="485"/>
      <c r="AA216" s="485"/>
      <c r="AB216" s="485"/>
      <c r="AC216" s="485"/>
      <c r="AD216" s="485"/>
      <c r="AE216" s="485"/>
      <c r="AF216" s="485"/>
      <c r="AG216" s="487"/>
      <c r="AH216" s="487"/>
      <c r="AI216" s="487"/>
      <c r="AJ216" s="487"/>
      <c r="AK216" s="487"/>
      <c r="AL216" s="487"/>
      <c r="AM216" s="487"/>
      <c r="AN216" s="487"/>
      <c r="AO216" s="487"/>
      <c r="AP216" s="487"/>
      <c r="AQ216" s="487"/>
      <c r="AR216" s="487"/>
      <c r="AS216" s="487"/>
      <c r="AT216" s="487"/>
      <c r="AU216" s="487"/>
      <c r="AV216" s="487"/>
      <c r="AW216" s="487"/>
      <c r="AX216" s="487"/>
      <c r="AY216" s="487"/>
      <c r="AZ216" s="487"/>
      <c r="BA216" s="487"/>
      <c r="BB216" s="487"/>
      <c r="BC216" s="487"/>
      <c r="BD216" s="487"/>
      <c r="BE216" s="487"/>
      <c r="BF216" s="487"/>
      <c r="BG216" s="487"/>
      <c r="BH216" s="480"/>
      <c r="BI216" s="480"/>
    </row>
    <row r="217" spans="1:61" s="426" customFormat="1">
      <c r="A217" s="464"/>
      <c r="B217" s="464"/>
      <c r="C217" s="482"/>
      <c r="D217" s="483"/>
      <c r="E217" s="484"/>
      <c r="F217" s="484"/>
      <c r="G217" s="482"/>
      <c r="H217" s="485"/>
      <c r="I217" s="485"/>
      <c r="J217" s="485"/>
      <c r="K217" s="485"/>
      <c r="L217" s="485"/>
      <c r="M217" s="485"/>
      <c r="N217" s="486"/>
      <c r="O217" s="486"/>
      <c r="P217" s="486"/>
      <c r="Q217" s="485"/>
      <c r="R217" s="485"/>
      <c r="S217" s="485"/>
      <c r="T217" s="485"/>
      <c r="U217" s="485"/>
      <c r="V217" s="485"/>
      <c r="W217" s="485"/>
      <c r="X217" s="485"/>
      <c r="Y217" s="485"/>
      <c r="Z217" s="485"/>
      <c r="AA217" s="485"/>
      <c r="AB217" s="485"/>
      <c r="AC217" s="485"/>
      <c r="AD217" s="485"/>
      <c r="AE217" s="485"/>
      <c r="AF217" s="485"/>
      <c r="AG217" s="487"/>
      <c r="AH217" s="487"/>
      <c r="AI217" s="487"/>
      <c r="AJ217" s="487"/>
      <c r="AK217" s="487"/>
      <c r="AL217" s="487"/>
      <c r="AM217" s="487"/>
      <c r="AN217" s="487"/>
      <c r="AO217" s="487"/>
      <c r="AP217" s="487"/>
      <c r="AQ217" s="487"/>
      <c r="AR217" s="487"/>
      <c r="AS217" s="487"/>
      <c r="AT217" s="487"/>
      <c r="AU217" s="487"/>
      <c r="AV217" s="487"/>
      <c r="AW217" s="487"/>
      <c r="AX217" s="487"/>
      <c r="AY217" s="487"/>
      <c r="AZ217" s="487"/>
      <c r="BA217" s="487"/>
      <c r="BB217" s="487"/>
      <c r="BC217" s="487"/>
      <c r="BD217" s="487"/>
      <c r="BE217" s="487"/>
      <c r="BF217" s="487"/>
      <c r="BG217" s="487"/>
      <c r="BH217" s="480"/>
      <c r="BI217" s="480"/>
    </row>
    <row r="218" spans="1:61" s="426" customFormat="1">
      <c r="A218" s="464"/>
      <c r="B218" s="464"/>
      <c r="C218" s="482"/>
      <c r="D218" s="483"/>
      <c r="E218" s="484"/>
      <c r="F218" s="484"/>
      <c r="G218" s="482"/>
      <c r="H218" s="485"/>
      <c r="I218" s="485"/>
      <c r="J218" s="485"/>
      <c r="K218" s="485"/>
      <c r="L218" s="485"/>
      <c r="M218" s="485"/>
      <c r="N218" s="486"/>
      <c r="O218" s="486"/>
      <c r="P218" s="486"/>
      <c r="Q218" s="485"/>
      <c r="R218" s="485"/>
      <c r="S218" s="485"/>
      <c r="T218" s="485"/>
      <c r="U218" s="485"/>
      <c r="V218" s="485"/>
      <c r="W218" s="485"/>
      <c r="X218" s="485"/>
      <c r="Y218" s="485"/>
      <c r="Z218" s="485"/>
      <c r="AA218" s="485"/>
      <c r="AB218" s="485"/>
      <c r="AC218" s="485"/>
      <c r="AD218" s="485"/>
      <c r="AE218" s="485"/>
      <c r="AF218" s="485"/>
      <c r="AG218" s="487"/>
      <c r="AH218" s="487"/>
      <c r="AI218" s="487"/>
      <c r="AJ218" s="487"/>
      <c r="AK218" s="487"/>
      <c r="AL218" s="487"/>
      <c r="AM218" s="487"/>
      <c r="AN218" s="487"/>
      <c r="AO218" s="487"/>
      <c r="AP218" s="487"/>
      <c r="AQ218" s="487"/>
      <c r="AR218" s="487"/>
      <c r="AS218" s="487"/>
      <c r="AT218" s="487"/>
      <c r="AU218" s="487"/>
      <c r="AV218" s="487"/>
      <c r="AW218" s="487"/>
      <c r="AX218" s="487"/>
      <c r="AY218" s="487"/>
      <c r="AZ218" s="487"/>
      <c r="BA218" s="487"/>
      <c r="BB218" s="487"/>
      <c r="BC218" s="487"/>
      <c r="BD218" s="487"/>
      <c r="BE218" s="487"/>
      <c r="BF218" s="487"/>
      <c r="BG218" s="487"/>
      <c r="BH218" s="480"/>
      <c r="BI218" s="480"/>
    </row>
    <row r="219" spans="1:61" s="426" customFormat="1">
      <c r="A219" s="464"/>
      <c r="B219" s="464"/>
      <c r="C219" s="482"/>
      <c r="D219" s="483"/>
      <c r="E219" s="484"/>
      <c r="F219" s="484"/>
      <c r="G219" s="482"/>
      <c r="H219" s="485"/>
      <c r="I219" s="485"/>
      <c r="J219" s="485"/>
      <c r="K219" s="485"/>
      <c r="L219" s="485"/>
      <c r="M219" s="485"/>
      <c r="N219" s="486"/>
      <c r="O219" s="486"/>
      <c r="P219" s="486"/>
      <c r="Q219" s="485"/>
      <c r="R219" s="485"/>
      <c r="S219" s="485"/>
      <c r="T219" s="485"/>
      <c r="U219" s="485"/>
      <c r="V219" s="485"/>
      <c r="W219" s="485"/>
      <c r="X219" s="485"/>
      <c r="Y219" s="485"/>
      <c r="Z219" s="485"/>
      <c r="AA219" s="485"/>
      <c r="AB219" s="485"/>
      <c r="AC219" s="485"/>
      <c r="AD219" s="485"/>
      <c r="AE219" s="485"/>
      <c r="AF219" s="485"/>
      <c r="AG219" s="487"/>
      <c r="AH219" s="487"/>
      <c r="AI219" s="487"/>
      <c r="AJ219" s="487"/>
      <c r="AK219" s="487"/>
      <c r="AL219" s="487"/>
      <c r="AM219" s="487"/>
      <c r="AN219" s="487"/>
      <c r="AO219" s="487"/>
      <c r="AP219" s="487"/>
      <c r="AQ219" s="487"/>
      <c r="AR219" s="487"/>
      <c r="AS219" s="487"/>
      <c r="AT219" s="487"/>
      <c r="AU219" s="487"/>
      <c r="AV219" s="487"/>
      <c r="AW219" s="487"/>
      <c r="AX219" s="487"/>
      <c r="AY219" s="487"/>
      <c r="AZ219" s="487"/>
      <c r="BA219" s="487"/>
      <c r="BB219" s="487"/>
      <c r="BC219" s="487"/>
      <c r="BD219" s="487"/>
      <c r="BE219" s="487"/>
      <c r="BF219" s="487"/>
      <c r="BG219" s="487"/>
      <c r="BH219" s="480"/>
      <c r="BI219" s="480"/>
    </row>
    <row r="220" spans="1:61" s="426" customFormat="1">
      <c r="A220" s="464"/>
      <c r="B220" s="464"/>
      <c r="C220" s="482"/>
      <c r="D220" s="483"/>
      <c r="E220" s="484"/>
      <c r="F220" s="484"/>
      <c r="G220" s="482"/>
      <c r="H220" s="485"/>
      <c r="I220" s="485"/>
      <c r="J220" s="485"/>
      <c r="K220" s="485"/>
      <c r="L220" s="485"/>
      <c r="M220" s="485"/>
      <c r="N220" s="486"/>
      <c r="O220" s="486"/>
      <c r="P220" s="486"/>
      <c r="Q220" s="485"/>
      <c r="R220" s="485"/>
      <c r="S220" s="485"/>
      <c r="T220" s="485"/>
      <c r="U220" s="485"/>
      <c r="V220" s="485"/>
      <c r="W220" s="485"/>
      <c r="X220" s="485"/>
      <c r="Y220" s="485"/>
      <c r="Z220" s="485"/>
      <c r="AA220" s="485"/>
      <c r="AB220" s="485"/>
      <c r="AC220" s="485"/>
      <c r="AD220" s="485"/>
      <c r="AE220" s="485"/>
      <c r="AF220" s="485"/>
      <c r="AG220" s="487"/>
      <c r="AH220" s="487"/>
      <c r="AI220" s="487"/>
      <c r="AJ220" s="487"/>
      <c r="AK220" s="487"/>
      <c r="AL220" s="487"/>
      <c r="AM220" s="487"/>
      <c r="AN220" s="487"/>
      <c r="AO220" s="487"/>
      <c r="AP220" s="487"/>
      <c r="AQ220" s="487"/>
      <c r="AR220" s="487"/>
      <c r="AS220" s="487"/>
      <c r="AT220" s="487"/>
      <c r="AU220" s="487"/>
      <c r="AV220" s="487"/>
      <c r="AW220" s="487"/>
      <c r="AX220" s="487"/>
      <c r="AY220" s="487"/>
      <c r="AZ220" s="487"/>
      <c r="BA220" s="487"/>
      <c r="BB220" s="487"/>
      <c r="BC220" s="487"/>
      <c r="BD220" s="487"/>
      <c r="BE220" s="487"/>
      <c r="BF220" s="487"/>
      <c r="BG220" s="487"/>
      <c r="BH220" s="480"/>
      <c r="BI220" s="480"/>
    </row>
    <row r="221" spans="1:61" s="426" customFormat="1">
      <c r="A221" s="464"/>
      <c r="B221" s="464"/>
      <c r="C221" s="482"/>
      <c r="D221" s="483"/>
      <c r="E221" s="484"/>
      <c r="F221" s="484"/>
      <c r="G221" s="482"/>
      <c r="H221" s="485"/>
      <c r="I221" s="485"/>
      <c r="J221" s="485"/>
      <c r="K221" s="485"/>
      <c r="L221" s="485"/>
      <c r="M221" s="485"/>
      <c r="N221" s="486"/>
      <c r="O221" s="486"/>
      <c r="P221" s="486"/>
      <c r="Q221" s="485"/>
      <c r="R221" s="485"/>
      <c r="S221" s="485"/>
      <c r="T221" s="485"/>
      <c r="U221" s="485"/>
      <c r="V221" s="485"/>
      <c r="W221" s="485"/>
      <c r="X221" s="485"/>
      <c r="Y221" s="485"/>
      <c r="Z221" s="485"/>
      <c r="AA221" s="485"/>
      <c r="AB221" s="485"/>
      <c r="AC221" s="485"/>
      <c r="AD221" s="485"/>
      <c r="AE221" s="485"/>
      <c r="AF221" s="485"/>
      <c r="AG221" s="487"/>
      <c r="AH221" s="487"/>
      <c r="AI221" s="487"/>
      <c r="AJ221" s="487"/>
      <c r="AK221" s="487"/>
      <c r="AL221" s="487"/>
      <c r="AM221" s="487"/>
      <c r="AN221" s="487"/>
      <c r="AO221" s="487"/>
      <c r="AP221" s="487"/>
      <c r="AQ221" s="487"/>
      <c r="AR221" s="487"/>
      <c r="AS221" s="487"/>
      <c r="AT221" s="487"/>
      <c r="AU221" s="487"/>
      <c r="AV221" s="487"/>
      <c r="AW221" s="487"/>
      <c r="AX221" s="487"/>
      <c r="AY221" s="487"/>
      <c r="AZ221" s="487"/>
      <c r="BA221" s="487"/>
      <c r="BB221" s="487"/>
      <c r="BC221" s="487"/>
      <c r="BD221" s="487"/>
      <c r="BE221" s="487"/>
      <c r="BF221" s="487"/>
      <c r="BG221" s="487"/>
      <c r="BH221" s="480"/>
      <c r="BI221" s="480"/>
    </row>
    <row r="222" spans="1:61" s="426" customFormat="1">
      <c r="A222" s="464"/>
      <c r="B222" s="464"/>
      <c r="C222" s="482"/>
      <c r="D222" s="483"/>
      <c r="E222" s="484"/>
      <c r="F222" s="484"/>
      <c r="G222" s="482"/>
      <c r="H222" s="485"/>
      <c r="I222" s="485"/>
      <c r="J222" s="485"/>
      <c r="K222" s="485"/>
      <c r="L222" s="485"/>
      <c r="M222" s="485"/>
      <c r="N222" s="486"/>
      <c r="O222" s="486"/>
      <c r="P222" s="486"/>
      <c r="Q222" s="485"/>
      <c r="R222" s="485"/>
      <c r="S222" s="485"/>
      <c r="T222" s="485"/>
      <c r="U222" s="485"/>
      <c r="V222" s="485"/>
      <c r="W222" s="485"/>
      <c r="X222" s="485"/>
      <c r="Y222" s="485"/>
      <c r="Z222" s="485"/>
      <c r="AA222" s="485"/>
      <c r="AB222" s="485"/>
      <c r="AC222" s="485"/>
      <c r="AD222" s="485"/>
      <c r="AE222" s="485"/>
      <c r="AF222" s="485"/>
      <c r="AG222" s="487"/>
      <c r="AH222" s="487"/>
      <c r="AI222" s="487"/>
      <c r="AJ222" s="487"/>
      <c r="AK222" s="487"/>
      <c r="AL222" s="487"/>
      <c r="AM222" s="487"/>
      <c r="AN222" s="487"/>
      <c r="AO222" s="487"/>
      <c r="AP222" s="487"/>
      <c r="AQ222" s="487"/>
      <c r="AR222" s="487"/>
      <c r="AS222" s="487"/>
      <c r="AT222" s="487"/>
      <c r="AU222" s="487"/>
      <c r="AV222" s="487"/>
      <c r="AW222" s="487"/>
      <c r="AX222" s="487"/>
      <c r="AY222" s="487"/>
      <c r="AZ222" s="487"/>
      <c r="BA222" s="487"/>
      <c r="BB222" s="487"/>
      <c r="BC222" s="487"/>
      <c r="BD222" s="487"/>
      <c r="BE222" s="487"/>
      <c r="BF222" s="487"/>
      <c r="BG222" s="487"/>
      <c r="BH222" s="480"/>
      <c r="BI222" s="480"/>
    </row>
    <row r="223" spans="1:61" s="426" customFormat="1">
      <c r="A223" s="464"/>
      <c r="B223" s="464"/>
      <c r="C223" s="482"/>
      <c r="D223" s="483"/>
      <c r="E223" s="484"/>
      <c r="F223" s="484"/>
      <c r="G223" s="482"/>
      <c r="H223" s="485"/>
      <c r="I223" s="485"/>
      <c r="J223" s="485"/>
      <c r="K223" s="485"/>
      <c r="L223" s="485"/>
      <c r="M223" s="485"/>
      <c r="N223" s="486"/>
      <c r="O223" s="486"/>
      <c r="P223" s="486"/>
      <c r="Q223" s="485"/>
      <c r="R223" s="485"/>
      <c r="S223" s="485"/>
      <c r="T223" s="485"/>
      <c r="U223" s="485"/>
      <c r="V223" s="485"/>
      <c r="W223" s="485"/>
      <c r="X223" s="485"/>
      <c r="Y223" s="485"/>
      <c r="Z223" s="485"/>
      <c r="AA223" s="485"/>
      <c r="AB223" s="485"/>
      <c r="AC223" s="485"/>
      <c r="AD223" s="485"/>
      <c r="AE223" s="485"/>
      <c r="AF223" s="485"/>
      <c r="AG223" s="487"/>
      <c r="AH223" s="487"/>
      <c r="AI223" s="487"/>
      <c r="AJ223" s="487"/>
      <c r="AK223" s="487"/>
      <c r="AL223" s="487"/>
      <c r="AM223" s="487"/>
      <c r="AN223" s="487"/>
      <c r="AO223" s="487"/>
      <c r="AP223" s="487"/>
      <c r="AQ223" s="487"/>
      <c r="AR223" s="487"/>
      <c r="AS223" s="487"/>
      <c r="AT223" s="487"/>
      <c r="AU223" s="487"/>
      <c r="AV223" s="487"/>
      <c r="AW223" s="487"/>
      <c r="AX223" s="487"/>
      <c r="AY223" s="487"/>
      <c r="AZ223" s="487"/>
      <c r="BA223" s="487"/>
      <c r="BB223" s="487"/>
      <c r="BC223" s="487"/>
      <c r="BD223" s="487"/>
      <c r="BE223" s="487"/>
      <c r="BF223" s="487"/>
      <c r="BG223" s="487"/>
      <c r="BH223" s="480"/>
      <c r="BI223" s="480"/>
    </row>
    <row r="224" spans="1:61" s="426" customFormat="1">
      <c r="A224" s="464"/>
      <c r="B224" s="464"/>
      <c r="C224" s="482"/>
      <c r="D224" s="483"/>
      <c r="E224" s="484"/>
      <c r="F224" s="484"/>
      <c r="G224" s="482"/>
      <c r="H224" s="485"/>
      <c r="I224" s="485"/>
      <c r="J224" s="485"/>
      <c r="K224" s="485"/>
      <c r="L224" s="485"/>
      <c r="M224" s="485"/>
      <c r="N224" s="486"/>
      <c r="O224" s="486"/>
      <c r="P224" s="486"/>
      <c r="Q224" s="485"/>
      <c r="R224" s="485"/>
      <c r="S224" s="485"/>
      <c r="T224" s="485"/>
      <c r="U224" s="485"/>
      <c r="V224" s="485"/>
      <c r="W224" s="485"/>
      <c r="X224" s="485"/>
      <c r="Y224" s="485"/>
      <c r="Z224" s="485"/>
      <c r="AA224" s="485"/>
      <c r="AB224" s="485"/>
      <c r="AC224" s="485"/>
      <c r="AD224" s="485"/>
      <c r="AE224" s="485"/>
      <c r="AF224" s="485"/>
      <c r="AG224" s="487"/>
      <c r="AH224" s="487"/>
      <c r="AI224" s="487"/>
      <c r="AJ224" s="487"/>
      <c r="AK224" s="487"/>
      <c r="AL224" s="487"/>
      <c r="AM224" s="487"/>
      <c r="AN224" s="487"/>
      <c r="AO224" s="487"/>
      <c r="AP224" s="487"/>
      <c r="AQ224" s="487"/>
      <c r="AR224" s="487"/>
      <c r="AS224" s="487"/>
      <c r="AT224" s="487"/>
      <c r="AU224" s="487"/>
      <c r="AV224" s="487"/>
      <c r="AW224" s="487"/>
      <c r="AX224" s="487"/>
      <c r="AY224" s="487"/>
      <c r="AZ224" s="487"/>
      <c r="BA224" s="487"/>
      <c r="BB224" s="487"/>
      <c r="BC224" s="487"/>
      <c r="BD224" s="487"/>
      <c r="BE224" s="487"/>
      <c r="BF224" s="487"/>
      <c r="BG224" s="487"/>
      <c r="BH224" s="480"/>
      <c r="BI224" s="480"/>
    </row>
    <row r="225" spans="1:61" s="426" customFormat="1">
      <c r="A225" s="464"/>
      <c r="B225" s="464"/>
      <c r="C225" s="482"/>
      <c r="D225" s="483"/>
      <c r="E225" s="484"/>
      <c r="F225" s="484"/>
      <c r="G225" s="482"/>
      <c r="H225" s="485"/>
      <c r="I225" s="485"/>
      <c r="J225" s="485"/>
      <c r="K225" s="485"/>
      <c r="L225" s="485"/>
      <c r="M225" s="485"/>
      <c r="N225" s="486"/>
      <c r="O225" s="486"/>
      <c r="P225" s="486"/>
      <c r="Q225" s="485"/>
      <c r="R225" s="485"/>
      <c r="S225" s="485"/>
      <c r="T225" s="485"/>
      <c r="U225" s="485"/>
      <c r="V225" s="485"/>
      <c r="W225" s="485"/>
      <c r="X225" s="485"/>
      <c r="Y225" s="485"/>
      <c r="Z225" s="485"/>
      <c r="AA225" s="485"/>
      <c r="AB225" s="485"/>
      <c r="AC225" s="485"/>
      <c r="AD225" s="485"/>
      <c r="AE225" s="485"/>
      <c r="AF225" s="485"/>
      <c r="AG225" s="487"/>
      <c r="AH225" s="487"/>
      <c r="AI225" s="487"/>
      <c r="AJ225" s="487"/>
      <c r="AK225" s="487"/>
      <c r="AL225" s="487"/>
      <c r="AM225" s="487"/>
      <c r="AN225" s="487"/>
      <c r="AO225" s="487"/>
      <c r="AP225" s="487"/>
      <c r="AQ225" s="487"/>
      <c r="AR225" s="487"/>
      <c r="AS225" s="487"/>
      <c r="AT225" s="487"/>
      <c r="AU225" s="487"/>
      <c r="AV225" s="487"/>
      <c r="AW225" s="487"/>
      <c r="AX225" s="487"/>
      <c r="AY225" s="487"/>
      <c r="AZ225" s="487"/>
      <c r="BA225" s="487"/>
      <c r="BB225" s="487"/>
      <c r="BC225" s="487"/>
      <c r="BD225" s="487"/>
      <c r="BE225" s="487"/>
      <c r="BF225" s="487"/>
      <c r="BG225" s="487"/>
      <c r="BH225" s="480"/>
      <c r="BI225" s="480"/>
    </row>
    <row r="226" spans="1:61" s="426" customFormat="1">
      <c r="A226" s="464"/>
      <c r="B226" s="464"/>
      <c r="C226" s="482"/>
      <c r="D226" s="483"/>
      <c r="E226" s="484"/>
      <c r="F226" s="484"/>
      <c r="G226" s="482"/>
      <c r="H226" s="485"/>
      <c r="I226" s="485"/>
      <c r="J226" s="485"/>
      <c r="K226" s="485"/>
      <c r="L226" s="485"/>
      <c r="M226" s="485"/>
      <c r="N226" s="486"/>
      <c r="O226" s="486"/>
      <c r="P226" s="486"/>
      <c r="Q226" s="485"/>
      <c r="R226" s="485"/>
      <c r="S226" s="485"/>
      <c r="T226" s="485"/>
      <c r="U226" s="485"/>
      <c r="V226" s="485"/>
      <c r="W226" s="485"/>
      <c r="X226" s="485"/>
      <c r="Y226" s="485"/>
      <c r="Z226" s="485"/>
      <c r="AA226" s="485"/>
      <c r="AB226" s="485"/>
      <c r="AC226" s="485"/>
      <c r="AD226" s="485"/>
      <c r="AE226" s="485"/>
      <c r="AF226" s="485"/>
      <c r="AG226" s="487"/>
      <c r="AH226" s="487"/>
      <c r="AI226" s="487"/>
      <c r="AJ226" s="487"/>
      <c r="AK226" s="487"/>
      <c r="AL226" s="487"/>
      <c r="AM226" s="487"/>
      <c r="AN226" s="487"/>
      <c r="AO226" s="487"/>
      <c r="AP226" s="487"/>
      <c r="AQ226" s="487"/>
      <c r="AR226" s="487"/>
      <c r="AS226" s="487"/>
      <c r="AT226" s="487"/>
      <c r="AU226" s="487"/>
      <c r="AV226" s="487"/>
      <c r="AW226" s="487"/>
      <c r="AX226" s="487"/>
      <c r="AY226" s="487"/>
      <c r="AZ226" s="487"/>
      <c r="BA226" s="487"/>
      <c r="BB226" s="487"/>
      <c r="BC226" s="487"/>
      <c r="BD226" s="487"/>
      <c r="BE226" s="487"/>
      <c r="BF226" s="487"/>
      <c r="BG226" s="487"/>
      <c r="BH226" s="480"/>
      <c r="BI226" s="480"/>
    </row>
    <row r="227" spans="1:61" s="426" customFormat="1">
      <c r="A227" s="464"/>
      <c r="B227" s="464"/>
      <c r="C227" s="482"/>
      <c r="D227" s="483"/>
      <c r="E227" s="484"/>
      <c r="F227" s="484"/>
      <c r="G227" s="482"/>
      <c r="H227" s="485"/>
      <c r="I227" s="485"/>
      <c r="J227" s="485"/>
      <c r="K227" s="485"/>
      <c r="L227" s="485"/>
      <c r="M227" s="485"/>
      <c r="N227" s="486"/>
      <c r="O227" s="486"/>
      <c r="P227" s="486"/>
      <c r="Q227" s="485"/>
      <c r="R227" s="485"/>
      <c r="S227" s="485"/>
      <c r="T227" s="485"/>
      <c r="U227" s="485"/>
      <c r="V227" s="485"/>
      <c r="W227" s="485"/>
      <c r="X227" s="485"/>
      <c r="Y227" s="485"/>
      <c r="Z227" s="485"/>
      <c r="AA227" s="485"/>
      <c r="AB227" s="485"/>
      <c r="AC227" s="485"/>
      <c r="AD227" s="485"/>
      <c r="AE227" s="485"/>
      <c r="AF227" s="485"/>
      <c r="AG227" s="487"/>
      <c r="AH227" s="487"/>
      <c r="AI227" s="487"/>
      <c r="AJ227" s="487"/>
      <c r="AK227" s="487"/>
      <c r="AL227" s="487"/>
      <c r="AM227" s="487"/>
      <c r="AN227" s="487"/>
      <c r="AO227" s="487"/>
      <c r="AP227" s="487"/>
      <c r="AQ227" s="487"/>
      <c r="AR227" s="487"/>
      <c r="AS227" s="487"/>
      <c r="AT227" s="487"/>
      <c r="AU227" s="487"/>
      <c r="AV227" s="487"/>
      <c r="AW227" s="487"/>
      <c r="AX227" s="487"/>
      <c r="AY227" s="487"/>
      <c r="AZ227" s="487"/>
      <c r="BA227" s="487"/>
      <c r="BB227" s="487"/>
      <c r="BC227" s="487"/>
      <c r="BD227" s="487"/>
      <c r="BE227" s="487"/>
      <c r="BF227" s="487"/>
      <c r="BG227" s="487"/>
      <c r="BH227" s="480"/>
      <c r="BI227" s="480"/>
    </row>
    <row r="228" spans="1:61" s="426" customFormat="1">
      <c r="A228" s="464"/>
      <c r="B228" s="464"/>
      <c r="C228" s="482"/>
      <c r="D228" s="483"/>
      <c r="E228" s="484"/>
      <c r="F228" s="484"/>
      <c r="G228" s="482"/>
      <c r="H228" s="485"/>
      <c r="I228" s="485"/>
      <c r="J228" s="485"/>
      <c r="K228" s="485"/>
      <c r="L228" s="485"/>
      <c r="M228" s="485"/>
      <c r="N228" s="486"/>
      <c r="O228" s="486"/>
      <c r="P228" s="486"/>
      <c r="Q228" s="485"/>
      <c r="R228" s="485"/>
      <c r="S228" s="485"/>
      <c r="T228" s="485"/>
      <c r="U228" s="485"/>
      <c r="V228" s="485"/>
      <c r="W228" s="485"/>
      <c r="X228" s="485"/>
      <c r="Y228" s="485"/>
      <c r="Z228" s="485"/>
      <c r="AA228" s="485"/>
      <c r="AB228" s="485"/>
      <c r="AC228" s="485"/>
      <c r="AD228" s="485"/>
      <c r="AE228" s="485"/>
      <c r="AF228" s="485"/>
      <c r="AG228" s="487"/>
      <c r="AH228" s="487"/>
      <c r="AI228" s="487"/>
      <c r="AJ228" s="487"/>
      <c r="AK228" s="487"/>
      <c r="AL228" s="487"/>
      <c r="AM228" s="487"/>
      <c r="AN228" s="487"/>
      <c r="AO228" s="487"/>
      <c r="AP228" s="487"/>
      <c r="AQ228" s="487"/>
      <c r="AR228" s="487"/>
      <c r="AS228" s="487"/>
      <c r="AT228" s="487"/>
      <c r="AU228" s="487"/>
      <c r="AV228" s="487"/>
      <c r="AW228" s="487"/>
      <c r="AX228" s="487"/>
      <c r="AY228" s="487"/>
      <c r="AZ228" s="487"/>
      <c r="BA228" s="487"/>
      <c r="BB228" s="487"/>
      <c r="BC228" s="487"/>
      <c r="BD228" s="487"/>
      <c r="BE228" s="487"/>
      <c r="BF228" s="487"/>
      <c r="BG228" s="487"/>
      <c r="BH228" s="480"/>
      <c r="BI228" s="480"/>
    </row>
    <row r="229" spans="1:61" s="426" customFormat="1">
      <c r="A229" s="464"/>
      <c r="B229" s="464"/>
      <c r="C229" s="482"/>
      <c r="D229" s="483"/>
      <c r="E229" s="484"/>
      <c r="F229" s="484"/>
      <c r="G229" s="482"/>
      <c r="H229" s="485"/>
      <c r="I229" s="485"/>
      <c r="J229" s="485"/>
      <c r="K229" s="485"/>
      <c r="L229" s="485"/>
      <c r="M229" s="485"/>
      <c r="N229" s="486"/>
      <c r="O229" s="486"/>
      <c r="P229" s="486"/>
      <c r="Q229" s="485"/>
      <c r="R229" s="485"/>
      <c r="S229" s="485"/>
      <c r="T229" s="485"/>
      <c r="U229" s="485"/>
      <c r="V229" s="485"/>
      <c r="W229" s="485"/>
      <c r="X229" s="485"/>
      <c r="Y229" s="485"/>
      <c r="Z229" s="485"/>
      <c r="AA229" s="485"/>
      <c r="AB229" s="485"/>
      <c r="AC229" s="485"/>
      <c r="AD229" s="485"/>
      <c r="AE229" s="485"/>
      <c r="AF229" s="485"/>
      <c r="AG229" s="487"/>
      <c r="AH229" s="487"/>
      <c r="AI229" s="487"/>
      <c r="AJ229" s="487"/>
      <c r="AK229" s="487"/>
      <c r="AL229" s="487"/>
      <c r="AM229" s="487"/>
      <c r="AN229" s="487"/>
      <c r="AO229" s="487"/>
      <c r="AP229" s="487"/>
      <c r="AQ229" s="487"/>
      <c r="AR229" s="487"/>
      <c r="AS229" s="487"/>
      <c r="AT229" s="487"/>
      <c r="AU229" s="487"/>
      <c r="AV229" s="487"/>
      <c r="AW229" s="487"/>
      <c r="AX229" s="487"/>
      <c r="AY229" s="487"/>
      <c r="AZ229" s="487"/>
      <c r="BA229" s="487"/>
      <c r="BB229" s="487"/>
      <c r="BC229" s="487"/>
      <c r="BD229" s="487"/>
      <c r="BE229" s="487"/>
      <c r="BF229" s="487"/>
      <c r="BG229" s="487"/>
      <c r="BH229" s="480"/>
      <c r="BI229" s="480"/>
    </row>
    <row r="230" spans="1:61" s="426" customFormat="1">
      <c r="A230" s="464"/>
      <c r="B230" s="464"/>
      <c r="C230" s="482"/>
      <c r="D230" s="483"/>
      <c r="E230" s="484"/>
      <c r="F230" s="484"/>
      <c r="G230" s="482"/>
      <c r="H230" s="485"/>
      <c r="I230" s="485"/>
      <c r="J230" s="485"/>
      <c r="K230" s="485"/>
      <c r="L230" s="485"/>
      <c r="M230" s="485"/>
      <c r="N230" s="486"/>
      <c r="O230" s="486"/>
      <c r="P230" s="486"/>
      <c r="Q230" s="485"/>
      <c r="R230" s="485"/>
      <c r="S230" s="485"/>
      <c r="T230" s="485"/>
      <c r="U230" s="485"/>
      <c r="V230" s="485"/>
      <c r="W230" s="485"/>
      <c r="X230" s="485"/>
      <c r="Y230" s="485"/>
      <c r="Z230" s="485"/>
      <c r="AA230" s="485"/>
      <c r="AB230" s="485"/>
      <c r="AC230" s="485"/>
      <c r="AD230" s="485"/>
      <c r="AE230" s="485"/>
      <c r="AF230" s="485"/>
      <c r="AG230" s="487"/>
      <c r="AH230" s="487"/>
      <c r="AI230" s="487"/>
      <c r="AJ230" s="487"/>
      <c r="AK230" s="487"/>
      <c r="AL230" s="487"/>
      <c r="AM230" s="487"/>
      <c r="AN230" s="487"/>
      <c r="AO230" s="487"/>
      <c r="AP230" s="487"/>
      <c r="AQ230" s="487"/>
      <c r="AR230" s="487"/>
      <c r="AS230" s="487"/>
      <c r="AT230" s="487"/>
      <c r="AU230" s="487"/>
      <c r="AV230" s="487"/>
      <c r="AW230" s="487"/>
      <c r="AX230" s="487"/>
      <c r="AY230" s="487"/>
      <c r="AZ230" s="487"/>
      <c r="BA230" s="487"/>
      <c r="BB230" s="487"/>
      <c r="BC230" s="487"/>
      <c r="BD230" s="487"/>
      <c r="BE230" s="487"/>
      <c r="BF230" s="487"/>
      <c r="BG230" s="487"/>
      <c r="BH230" s="480"/>
      <c r="BI230" s="480"/>
    </row>
    <row r="231" spans="1:61" s="426" customFormat="1">
      <c r="A231" s="464"/>
      <c r="B231" s="464"/>
      <c r="C231" s="482"/>
      <c r="D231" s="483"/>
      <c r="E231" s="484"/>
      <c r="F231" s="484"/>
      <c r="G231" s="482"/>
      <c r="H231" s="485"/>
      <c r="I231" s="485"/>
      <c r="J231" s="485"/>
      <c r="K231" s="485"/>
      <c r="L231" s="485"/>
      <c r="M231" s="485"/>
      <c r="N231" s="486"/>
      <c r="O231" s="486"/>
      <c r="P231" s="486"/>
      <c r="Q231" s="485"/>
      <c r="R231" s="485"/>
      <c r="S231" s="485"/>
      <c r="T231" s="485"/>
      <c r="U231" s="485"/>
      <c r="V231" s="485"/>
      <c r="W231" s="485"/>
      <c r="X231" s="485"/>
      <c r="Y231" s="485"/>
      <c r="Z231" s="485"/>
      <c r="AA231" s="485"/>
      <c r="AB231" s="485"/>
      <c r="AC231" s="485"/>
      <c r="AD231" s="485"/>
      <c r="AE231" s="485"/>
      <c r="AF231" s="485"/>
      <c r="AG231" s="487"/>
      <c r="AH231" s="487"/>
      <c r="AI231" s="487"/>
      <c r="AJ231" s="487"/>
      <c r="AK231" s="487"/>
      <c r="AL231" s="487"/>
      <c r="AM231" s="487"/>
      <c r="AN231" s="487"/>
      <c r="AO231" s="487"/>
      <c r="AP231" s="487"/>
      <c r="AQ231" s="487"/>
      <c r="AR231" s="487"/>
      <c r="AS231" s="487"/>
      <c r="AT231" s="487"/>
      <c r="AU231" s="487"/>
      <c r="AV231" s="487"/>
      <c r="AW231" s="487"/>
      <c r="AX231" s="487"/>
      <c r="AY231" s="487"/>
      <c r="AZ231" s="487"/>
      <c r="BA231" s="487"/>
      <c r="BB231" s="487"/>
      <c r="BC231" s="487"/>
      <c r="BD231" s="487"/>
      <c r="BE231" s="487"/>
      <c r="BF231" s="487"/>
      <c r="BG231" s="487"/>
      <c r="BH231" s="480"/>
      <c r="BI231" s="480"/>
    </row>
    <row r="232" spans="1:61" s="426" customFormat="1">
      <c r="A232" s="464"/>
      <c r="B232" s="464"/>
      <c r="C232" s="482"/>
      <c r="D232" s="483"/>
      <c r="E232" s="484"/>
      <c r="F232" s="484"/>
      <c r="G232" s="482"/>
      <c r="H232" s="485"/>
      <c r="I232" s="485"/>
      <c r="J232" s="485"/>
      <c r="K232" s="485"/>
      <c r="L232" s="485"/>
      <c r="M232" s="485"/>
      <c r="N232" s="486"/>
      <c r="O232" s="486"/>
      <c r="P232" s="486"/>
      <c r="Q232" s="485"/>
      <c r="R232" s="485"/>
      <c r="S232" s="485"/>
      <c r="T232" s="485"/>
      <c r="U232" s="485"/>
      <c r="V232" s="485"/>
      <c r="W232" s="485"/>
      <c r="X232" s="485"/>
      <c r="Y232" s="485"/>
      <c r="Z232" s="485"/>
      <c r="AA232" s="485"/>
      <c r="AB232" s="485"/>
      <c r="AC232" s="485"/>
      <c r="AD232" s="485"/>
      <c r="AE232" s="485"/>
      <c r="AF232" s="485"/>
      <c r="AG232" s="487"/>
      <c r="AH232" s="487"/>
      <c r="AI232" s="487"/>
      <c r="AJ232" s="487"/>
      <c r="AK232" s="487"/>
      <c r="AL232" s="487"/>
      <c r="AM232" s="487"/>
      <c r="AN232" s="487"/>
      <c r="AO232" s="487"/>
      <c r="AP232" s="487"/>
      <c r="AQ232" s="487"/>
      <c r="AR232" s="487"/>
      <c r="AS232" s="487"/>
      <c r="AT232" s="487"/>
      <c r="AU232" s="487"/>
      <c r="AV232" s="487"/>
      <c r="AW232" s="487"/>
      <c r="AX232" s="487"/>
      <c r="AY232" s="487"/>
      <c r="AZ232" s="487"/>
      <c r="BA232" s="487"/>
      <c r="BB232" s="487"/>
      <c r="BC232" s="487"/>
      <c r="BD232" s="487"/>
      <c r="BE232" s="487"/>
      <c r="BF232" s="487"/>
      <c r="BG232" s="487"/>
      <c r="BH232" s="480"/>
      <c r="BI232" s="480"/>
    </row>
    <row r="233" spans="1:61" s="426" customFormat="1">
      <c r="A233" s="464"/>
      <c r="B233" s="464"/>
      <c r="C233" s="482"/>
      <c r="D233" s="483"/>
      <c r="E233" s="484"/>
      <c r="F233" s="484"/>
      <c r="G233" s="482"/>
      <c r="H233" s="485"/>
      <c r="I233" s="485"/>
      <c r="J233" s="485"/>
      <c r="K233" s="485"/>
      <c r="L233" s="485"/>
      <c r="M233" s="485"/>
      <c r="N233" s="486"/>
      <c r="O233" s="486"/>
      <c r="P233" s="486"/>
      <c r="Q233" s="485"/>
      <c r="R233" s="485"/>
      <c r="S233" s="485"/>
      <c r="T233" s="485"/>
      <c r="U233" s="485"/>
      <c r="V233" s="485"/>
      <c r="W233" s="485"/>
      <c r="X233" s="485"/>
      <c r="Y233" s="485"/>
      <c r="Z233" s="485"/>
      <c r="AA233" s="485"/>
      <c r="AB233" s="485"/>
      <c r="AC233" s="485"/>
      <c r="AD233" s="485"/>
      <c r="AE233" s="485"/>
      <c r="AF233" s="485"/>
      <c r="AG233" s="487"/>
      <c r="AH233" s="487"/>
      <c r="AI233" s="487"/>
      <c r="AJ233" s="487"/>
      <c r="AK233" s="487"/>
      <c r="AL233" s="487"/>
      <c r="AM233" s="487"/>
      <c r="AN233" s="487"/>
      <c r="AO233" s="487"/>
      <c r="AP233" s="487"/>
      <c r="AQ233" s="487"/>
      <c r="AR233" s="487"/>
      <c r="AS233" s="487"/>
      <c r="AT233" s="487"/>
      <c r="AU233" s="487"/>
      <c r="AV233" s="487"/>
      <c r="AW233" s="487"/>
      <c r="AX233" s="487"/>
      <c r="AY233" s="487"/>
      <c r="AZ233" s="487"/>
      <c r="BA233" s="487"/>
      <c r="BB233" s="487"/>
      <c r="BC233" s="487"/>
      <c r="BD233" s="487"/>
      <c r="BE233" s="487"/>
      <c r="BF233" s="487"/>
      <c r="BG233" s="487"/>
      <c r="BH233" s="480"/>
      <c r="BI233" s="480"/>
    </row>
    <row r="234" spans="1:61" s="426" customFormat="1">
      <c r="A234" s="464"/>
      <c r="B234" s="464"/>
      <c r="C234" s="482"/>
      <c r="D234" s="483"/>
      <c r="E234" s="484"/>
      <c r="F234" s="484"/>
      <c r="G234" s="482"/>
      <c r="H234" s="485"/>
      <c r="I234" s="485"/>
      <c r="J234" s="485"/>
      <c r="K234" s="485"/>
      <c r="L234" s="485"/>
      <c r="M234" s="485"/>
      <c r="N234" s="486"/>
      <c r="O234" s="486"/>
      <c r="P234" s="486"/>
      <c r="Q234" s="485"/>
      <c r="R234" s="485"/>
      <c r="S234" s="485"/>
      <c r="T234" s="485"/>
      <c r="U234" s="485"/>
      <c r="V234" s="485"/>
      <c r="W234" s="485"/>
      <c r="X234" s="485"/>
      <c r="Y234" s="485"/>
      <c r="Z234" s="485"/>
      <c r="AA234" s="485"/>
      <c r="AB234" s="485"/>
      <c r="AC234" s="485"/>
      <c r="AD234" s="485"/>
      <c r="AE234" s="485"/>
      <c r="AF234" s="485"/>
      <c r="AG234" s="487"/>
      <c r="AH234" s="487"/>
      <c r="AI234" s="487"/>
      <c r="AJ234" s="487"/>
      <c r="AK234" s="487"/>
      <c r="AL234" s="487"/>
      <c r="AM234" s="487"/>
      <c r="AN234" s="487"/>
      <c r="AO234" s="487"/>
      <c r="AP234" s="487"/>
      <c r="AQ234" s="487"/>
      <c r="AR234" s="487"/>
      <c r="AS234" s="487"/>
      <c r="AT234" s="487"/>
      <c r="AU234" s="487"/>
      <c r="AV234" s="487"/>
      <c r="AW234" s="487"/>
      <c r="AX234" s="487"/>
      <c r="AY234" s="487"/>
      <c r="AZ234" s="487"/>
      <c r="BA234" s="487"/>
      <c r="BB234" s="487"/>
      <c r="BC234" s="487"/>
      <c r="BD234" s="487"/>
      <c r="BE234" s="487"/>
      <c r="BF234" s="487"/>
      <c r="BG234" s="487"/>
      <c r="BH234" s="480"/>
      <c r="BI234" s="480"/>
    </row>
    <row r="235" spans="1:61" s="426" customFormat="1">
      <c r="A235" s="464"/>
      <c r="B235" s="464"/>
      <c r="C235" s="482"/>
      <c r="D235" s="483"/>
      <c r="E235" s="484"/>
      <c r="F235" s="484"/>
      <c r="G235" s="482"/>
      <c r="H235" s="485"/>
      <c r="I235" s="485"/>
      <c r="J235" s="485"/>
      <c r="K235" s="485"/>
      <c r="L235" s="485"/>
      <c r="M235" s="485"/>
      <c r="N235" s="486"/>
      <c r="O235" s="486"/>
      <c r="P235" s="486"/>
      <c r="Q235" s="485"/>
      <c r="R235" s="485"/>
      <c r="S235" s="485"/>
      <c r="T235" s="485"/>
      <c r="U235" s="485"/>
      <c r="V235" s="485"/>
      <c r="W235" s="485"/>
      <c r="X235" s="485"/>
      <c r="Y235" s="485"/>
      <c r="Z235" s="485"/>
      <c r="AA235" s="485"/>
      <c r="AB235" s="485"/>
      <c r="AC235" s="485"/>
      <c r="AD235" s="485"/>
      <c r="AE235" s="485"/>
      <c r="AF235" s="485"/>
      <c r="AG235" s="487"/>
      <c r="AH235" s="487"/>
      <c r="AI235" s="487"/>
      <c r="AJ235" s="487"/>
      <c r="AK235" s="487"/>
      <c r="AL235" s="487"/>
      <c r="AM235" s="487"/>
      <c r="AN235" s="487"/>
      <c r="AO235" s="487"/>
      <c r="AP235" s="487"/>
      <c r="AQ235" s="487"/>
      <c r="AR235" s="487"/>
      <c r="AS235" s="487"/>
      <c r="AT235" s="487"/>
      <c r="AU235" s="487"/>
      <c r="AV235" s="487"/>
      <c r="AW235" s="487"/>
      <c r="AX235" s="487"/>
      <c r="AY235" s="487"/>
      <c r="AZ235" s="487"/>
      <c r="BA235" s="487"/>
      <c r="BB235" s="487"/>
      <c r="BC235" s="487"/>
      <c r="BD235" s="487"/>
      <c r="BE235" s="487"/>
      <c r="BF235" s="487"/>
      <c r="BG235" s="487"/>
      <c r="BH235" s="480"/>
      <c r="BI235" s="480"/>
    </row>
    <row r="236" spans="1:61" s="426" customFormat="1">
      <c r="A236" s="464"/>
      <c r="B236" s="464"/>
      <c r="C236" s="482"/>
      <c r="D236" s="483"/>
      <c r="E236" s="484"/>
      <c r="F236" s="484"/>
      <c r="G236" s="482"/>
      <c r="H236" s="485"/>
      <c r="I236" s="485"/>
      <c r="J236" s="485"/>
      <c r="K236" s="485"/>
      <c r="L236" s="485"/>
      <c r="M236" s="485"/>
      <c r="N236" s="486"/>
      <c r="O236" s="486"/>
      <c r="P236" s="486"/>
      <c r="Q236" s="485"/>
      <c r="R236" s="485"/>
      <c r="S236" s="485"/>
      <c r="T236" s="485"/>
      <c r="U236" s="485"/>
      <c r="V236" s="485"/>
      <c r="W236" s="485"/>
      <c r="X236" s="485"/>
      <c r="Y236" s="485"/>
      <c r="Z236" s="485"/>
      <c r="AA236" s="485"/>
      <c r="AB236" s="485"/>
      <c r="AC236" s="485"/>
      <c r="AD236" s="485"/>
      <c r="AE236" s="485"/>
      <c r="AF236" s="485"/>
      <c r="AG236" s="487"/>
      <c r="AH236" s="487"/>
      <c r="AI236" s="487"/>
      <c r="AJ236" s="487"/>
      <c r="AK236" s="487"/>
      <c r="AL236" s="487"/>
      <c r="AM236" s="487"/>
      <c r="AN236" s="487"/>
      <c r="AO236" s="487"/>
      <c r="AP236" s="487"/>
      <c r="AQ236" s="487"/>
      <c r="AR236" s="487"/>
      <c r="AS236" s="487"/>
      <c r="AT236" s="487"/>
      <c r="AU236" s="487"/>
      <c r="AV236" s="487"/>
      <c r="AW236" s="487"/>
      <c r="AX236" s="487"/>
      <c r="AY236" s="487"/>
      <c r="AZ236" s="487"/>
      <c r="BA236" s="487"/>
      <c r="BB236" s="487"/>
      <c r="BC236" s="487"/>
      <c r="BD236" s="487"/>
      <c r="BE236" s="487"/>
      <c r="BF236" s="487"/>
      <c r="BG236" s="487"/>
      <c r="BH236" s="480"/>
      <c r="BI236" s="480"/>
    </row>
    <row r="237" spans="1:61" s="426" customFormat="1">
      <c r="A237" s="464"/>
      <c r="B237" s="464"/>
      <c r="C237" s="482"/>
      <c r="D237" s="483"/>
      <c r="E237" s="484"/>
      <c r="F237" s="484"/>
      <c r="G237" s="482"/>
      <c r="H237" s="485"/>
      <c r="I237" s="485"/>
      <c r="J237" s="485"/>
      <c r="K237" s="485"/>
      <c r="L237" s="485"/>
      <c r="M237" s="485"/>
      <c r="N237" s="486"/>
      <c r="O237" s="486"/>
      <c r="P237" s="486"/>
      <c r="Q237" s="485"/>
      <c r="R237" s="485"/>
      <c r="S237" s="485"/>
      <c r="T237" s="485"/>
      <c r="U237" s="485"/>
      <c r="V237" s="485"/>
      <c r="W237" s="485"/>
      <c r="X237" s="485"/>
      <c r="Y237" s="485"/>
      <c r="Z237" s="485"/>
      <c r="AA237" s="485"/>
      <c r="AB237" s="485"/>
      <c r="AC237" s="485"/>
      <c r="AD237" s="485"/>
      <c r="AE237" s="485"/>
      <c r="AF237" s="485"/>
      <c r="AG237" s="487"/>
      <c r="AH237" s="487"/>
      <c r="AI237" s="487"/>
      <c r="AJ237" s="487"/>
      <c r="AK237" s="487"/>
      <c r="AL237" s="487"/>
      <c r="AM237" s="487"/>
      <c r="AN237" s="487"/>
      <c r="AO237" s="487"/>
      <c r="AP237" s="487"/>
      <c r="AQ237" s="487"/>
      <c r="AR237" s="487"/>
      <c r="AS237" s="487"/>
      <c r="AT237" s="487"/>
      <c r="AU237" s="487"/>
      <c r="AV237" s="487"/>
      <c r="AW237" s="487"/>
      <c r="AX237" s="487"/>
      <c r="AY237" s="487"/>
      <c r="AZ237" s="487"/>
      <c r="BA237" s="487"/>
      <c r="BB237" s="487"/>
      <c r="BC237" s="487"/>
      <c r="BD237" s="487"/>
      <c r="BE237" s="487"/>
      <c r="BF237" s="487"/>
      <c r="BG237" s="487"/>
      <c r="BH237" s="480"/>
      <c r="BI237" s="480"/>
    </row>
    <row r="238" spans="1:61" s="426" customFormat="1">
      <c r="A238" s="464"/>
      <c r="B238" s="464"/>
      <c r="C238" s="482"/>
      <c r="D238" s="483"/>
      <c r="E238" s="484"/>
      <c r="F238" s="484"/>
      <c r="G238" s="482"/>
      <c r="H238" s="485"/>
      <c r="I238" s="485"/>
      <c r="J238" s="485"/>
      <c r="K238" s="485"/>
      <c r="L238" s="485"/>
      <c r="M238" s="485"/>
      <c r="N238" s="486"/>
      <c r="O238" s="486"/>
      <c r="P238" s="486"/>
      <c r="Q238" s="485"/>
      <c r="R238" s="485"/>
      <c r="S238" s="485"/>
      <c r="T238" s="485"/>
      <c r="U238" s="485"/>
      <c r="V238" s="485"/>
      <c r="W238" s="485"/>
      <c r="X238" s="485"/>
      <c r="Y238" s="485"/>
      <c r="Z238" s="485"/>
      <c r="AA238" s="485"/>
      <c r="AB238" s="485"/>
      <c r="AC238" s="485"/>
      <c r="AD238" s="485"/>
      <c r="AE238" s="485"/>
      <c r="AF238" s="485"/>
      <c r="AG238" s="487"/>
      <c r="AH238" s="487"/>
      <c r="AI238" s="487"/>
      <c r="AJ238" s="487"/>
      <c r="AK238" s="487"/>
      <c r="AL238" s="487"/>
      <c r="AM238" s="487"/>
      <c r="AN238" s="487"/>
      <c r="AO238" s="487"/>
      <c r="AP238" s="487"/>
      <c r="AQ238" s="487"/>
      <c r="AR238" s="487"/>
      <c r="AS238" s="487"/>
      <c r="AT238" s="487"/>
      <c r="AU238" s="487"/>
      <c r="AV238" s="487"/>
      <c r="AW238" s="487"/>
      <c r="AX238" s="487"/>
      <c r="AY238" s="487"/>
      <c r="AZ238" s="487"/>
      <c r="BA238" s="487"/>
      <c r="BB238" s="487"/>
      <c r="BC238" s="487"/>
      <c r="BD238" s="487"/>
      <c r="BE238" s="487"/>
      <c r="BF238" s="487"/>
      <c r="BG238" s="487"/>
      <c r="BH238" s="480"/>
      <c r="BI238" s="480"/>
    </row>
    <row r="239" spans="1:61" s="426" customFormat="1">
      <c r="A239" s="464"/>
      <c r="B239" s="464"/>
      <c r="C239" s="482"/>
      <c r="D239" s="483"/>
      <c r="E239" s="484"/>
      <c r="F239" s="484"/>
      <c r="G239" s="482"/>
      <c r="H239" s="485"/>
      <c r="I239" s="485"/>
      <c r="J239" s="485"/>
      <c r="K239" s="485"/>
      <c r="L239" s="485"/>
      <c r="M239" s="485"/>
      <c r="N239" s="486"/>
      <c r="O239" s="486"/>
      <c r="P239" s="486"/>
      <c r="Q239" s="485"/>
      <c r="R239" s="485"/>
      <c r="S239" s="485"/>
      <c r="T239" s="485"/>
      <c r="U239" s="485"/>
      <c r="V239" s="485"/>
      <c r="W239" s="485"/>
      <c r="X239" s="485"/>
      <c r="Y239" s="485"/>
      <c r="Z239" s="485"/>
      <c r="AA239" s="485"/>
      <c r="AB239" s="485"/>
      <c r="AC239" s="485"/>
      <c r="AD239" s="485"/>
      <c r="AE239" s="485"/>
      <c r="AF239" s="485"/>
      <c r="AG239" s="487"/>
      <c r="AH239" s="487"/>
      <c r="AI239" s="487"/>
      <c r="AJ239" s="487"/>
      <c r="AK239" s="487"/>
      <c r="AL239" s="487"/>
      <c r="AM239" s="487"/>
      <c r="AN239" s="487"/>
      <c r="AO239" s="487"/>
      <c r="AP239" s="487"/>
      <c r="AQ239" s="487"/>
      <c r="AR239" s="487"/>
      <c r="AS239" s="487"/>
      <c r="AT239" s="487"/>
      <c r="AU239" s="487"/>
      <c r="AV239" s="487"/>
      <c r="AW239" s="487"/>
      <c r="AX239" s="487"/>
      <c r="AY239" s="487"/>
      <c r="AZ239" s="487"/>
      <c r="BA239" s="487"/>
      <c r="BB239" s="487"/>
      <c r="BC239" s="487"/>
      <c r="BD239" s="487"/>
      <c r="BE239" s="487"/>
      <c r="BF239" s="487"/>
      <c r="BG239" s="487"/>
      <c r="BH239" s="480"/>
      <c r="BI239" s="480"/>
    </row>
    <row r="240" spans="1:61" s="426" customFormat="1">
      <c r="A240" s="464"/>
      <c r="B240" s="464"/>
      <c r="C240" s="482"/>
      <c r="D240" s="483"/>
      <c r="E240" s="484"/>
      <c r="F240" s="484"/>
      <c r="G240" s="482"/>
      <c r="H240" s="485"/>
      <c r="I240" s="485"/>
      <c r="J240" s="485"/>
      <c r="K240" s="485"/>
      <c r="L240" s="485"/>
      <c r="M240" s="485"/>
      <c r="N240" s="486"/>
      <c r="O240" s="486"/>
      <c r="P240" s="486"/>
      <c r="Q240" s="485"/>
      <c r="R240" s="485"/>
      <c r="S240" s="485"/>
      <c r="T240" s="485"/>
      <c r="U240" s="485"/>
      <c r="V240" s="485"/>
      <c r="W240" s="485"/>
      <c r="X240" s="485"/>
      <c r="Y240" s="485"/>
      <c r="Z240" s="485"/>
      <c r="AA240" s="485"/>
      <c r="AB240" s="485"/>
      <c r="AC240" s="485"/>
      <c r="AD240" s="485"/>
      <c r="AE240" s="485"/>
      <c r="AF240" s="485"/>
      <c r="AG240" s="487"/>
      <c r="AH240" s="487"/>
      <c r="AI240" s="487"/>
      <c r="AJ240" s="487"/>
      <c r="AK240" s="487"/>
      <c r="AL240" s="487"/>
      <c r="AM240" s="487"/>
      <c r="AN240" s="487"/>
      <c r="AO240" s="487"/>
      <c r="AP240" s="487"/>
      <c r="AQ240" s="487"/>
      <c r="AR240" s="487"/>
      <c r="AS240" s="487"/>
      <c r="AT240" s="487"/>
      <c r="AU240" s="487"/>
      <c r="AV240" s="487"/>
      <c r="AW240" s="487"/>
      <c r="AX240" s="487"/>
      <c r="AY240" s="487"/>
      <c r="AZ240" s="487"/>
      <c r="BA240" s="487"/>
      <c r="BB240" s="487"/>
      <c r="BC240" s="487"/>
      <c r="BD240" s="487"/>
      <c r="BE240" s="487"/>
      <c r="BF240" s="487"/>
      <c r="BG240" s="487"/>
      <c r="BH240" s="480"/>
      <c r="BI240" s="480"/>
    </row>
    <row r="241" spans="1:61" s="426" customFormat="1">
      <c r="A241" s="464"/>
      <c r="B241" s="464"/>
      <c r="C241" s="482"/>
      <c r="D241" s="483"/>
      <c r="E241" s="484"/>
      <c r="F241" s="484"/>
      <c r="G241" s="482"/>
      <c r="H241" s="485"/>
      <c r="I241" s="485"/>
      <c r="J241" s="485"/>
      <c r="K241" s="485"/>
      <c r="L241" s="485"/>
      <c r="M241" s="485"/>
      <c r="N241" s="486"/>
      <c r="O241" s="486"/>
      <c r="P241" s="486"/>
      <c r="Q241" s="485"/>
      <c r="R241" s="485"/>
      <c r="S241" s="485"/>
      <c r="T241" s="485"/>
      <c r="U241" s="485"/>
      <c r="V241" s="485"/>
      <c r="W241" s="485"/>
      <c r="X241" s="485"/>
      <c r="Y241" s="485"/>
      <c r="Z241" s="485"/>
      <c r="AA241" s="485"/>
      <c r="AB241" s="485"/>
      <c r="AC241" s="485"/>
      <c r="AD241" s="485"/>
      <c r="AE241" s="485"/>
      <c r="AF241" s="485"/>
      <c r="AG241" s="487"/>
      <c r="AH241" s="487"/>
      <c r="AI241" s="487"/>
      <c r="AJ241" s="487"/>
      <c r="AK241" s="487"/>
      <c r="AL241" s="487"/>
      <c r="AM241" s="487"/>
      <c r="AN241" s="487"/>
      <c r="AO241" s="487"/>
      <c r="AP241" s="487"/>
      <c r="AQ241" s="487"/>
      <c r="AR241" s="487"/>
      <c r="AS241" s="487"/>
      <c r="AT241" s="487"/>
      <c r="AU241" s="487"/>
      <c r="AV241" s="487"/>
      <c r="AW241" s="487"/>
      <c r="AX241" s="487"/>
      <c r="AY241" s="487"/>
      <c r="AZ241" s="487"/>
      <c r="BA241" s="487"/>
      <c r="BB241" s="487"/>
      <c r="BC241" s="487"/>
      <c r="BD241" s="487"/>
      <c r="BE241" s="487"/>
      <c r="BF241" s="487"/>
      <c r="BG241" s="487"/>
      <c r="BH241" s="480"/>
      <c r="BI241" s="480"/>
    </row>
    <row r="242" spans="1:61" s="426" customFormat="1">
      <c r="A242" s="464"/>
      <c r="B242" s="464"/>
      <c r="C242" s="482"/>
      <c r="D242" s="483"/>
      <c r="E242" s="484"/>
      <c r="F242" s="484"/>
      <c r="G242" s="482"/>
      <c r="H242" s="485"/>
      <c r="I242" s="485"/>
      <c r="J242" s="485"/>
      <c r="K242" s="485"/>
      <c r="L242" s="485"/>
      <c r="M242" s="485"/>
      <c r="N242" s="486"/>
      <c r="O242" s="486"/>
      <c r="P242" s="486"/>
      <c r="Q242" s="485"/>
      <c r="R242" s="485"/>
      <c r="S242" s="485"/>
      <c r="T242" s="485"/>
      <c r="U242" s="485"/>
      <c r="V242" s="485"/>
      <c r="W242" s="485"/>
      <c r="X242" s="485"/>
      <c r="Y242" s="485"/>
      <c r="Z242" s="485"/>
      <c r="AA242" s="485"/>
      <c r="AB242" s="485"/>
      <c r="AC242" s="485"/>
      <c r="AD242" s="485"/>
      <c r="AE242" s="485"/>
      <c r="AF242" s="485"/>
      <c r="AG242" s="487"/>
      <c r="AH242" s="487"/>
      <c r="AI242" s="487"/>
      <c r="AJ242" s="487"/>
      <c r="AK242" s="487"/>
      <c r="AL242" s="487"/>
      <c r="AM242" s="487"/>
      <c r="AN242" s="487"/>
      <c r="AO242" s="487"/>
      <c r="AP242" s="487"/>
      <c r="AQ242" s="487"/>
      <c r="AR242" s="487"/>
      <c r="AS242" s="487"/>
      <c r="AT242" s="487"/>
      <c r="AU242" s="487"/>
      <c r="AV242" s="487"/>
      <c r="AW242" s="487"/>
      <c r="AX242" s="487"/>
      <c r="AY242" s="487"/>
      <c r="AZ242" s="487"/>
      <c r="BA242" s="487"/>
      <c r="BB242" s="487"/>
      <c r="BC242" s="487"/>
      <c r="BD242" s="487"/>
      <c r="BE242" s="487"/>
      <c r="BF242" s="487"/>
      <c r="BG242" s="487"/>
      <c r="BH242" s="480"/>
      <c r="BI242" s="480"/>
    </row>
    <row r="243" spans="1:61" s="426" customFormat="1">
      <c r="A243" s="464"/>
      <c r="B243" s="464"/>
      <c r="C243" s="482"/>
      <c r="D243" s="483"/>
      <c r="E243" s="484"/>
      <c r="F243" s="484"/>
      <c r="G243" s="482"/>
      <c r="H243" s="485"/>
      <c r="I243" s="485"/>
      <c r="J243" s="485"/>
      <c r="K243" s="485"/>
      <c r="L243" s="485"/>
      <c r="M243" s="485"/>
      <c r="N243" s="486"/>
      <c r="O243" s="486"/>
      <c r="P243" s="486"/>
      <c r="Q243" s="485"/>
      <c r="R243" s="485"/>
      <c r="S243" s="485"/>
      <c r="T243" s="485"/>
      <c r="U243" s="485"/>
      <c r="V243" s="485"/>
      <c r="W243" s="485"/>
      <c r="X243" s="485"/>
      <c r="Y243" s="485"/>
      <c r="Z243" s="485"/>
      <c r="AA243" s="485"/>
      <c r="AB243" s="485"/>
      <c r="AC243" s="485"/>
      <c r="AD243" s="485"/>
      <c r="AE243" s="485"/>
      <c r="AF243" s="485"/>
      <c r="AG243" s="487"/>
      <c r="AH243" s="487"/>
      <c r="AI243" s="487"/>
      <c r="AJ243" s="487"/>
      <c r="AK243" s="487"/>
      <c r="AL243" s="487"/>
      <c r="AM243" s="487"/>
      <c r="AN243" s="487"/>
      <c r="AO243" s="487"/>
      <c r="AP243" s="487"/>
      <c r="AQ243" s="487"/>
      <c r="AR243" s="487"/>
      <c r="AS243" s="487"/>
      <c r="AT243" s="487"/>
      <c r="AU243" s="487"/>
      <c r="AV243" s="487"/>
      <c r="AW243" s="487"/>
      <c r="AX243" s="487"/>
      <c r="AY243" s="487"/>
      <c r="AZ243" s="487"/>
      <c r="BA243" s="487"/>
      <c r="BB243" s="487"/>
      <c r="BC243" s="487"/>
      <c r="BD243" s="487"/>
      <c r="BE243" s="487"/>
      <c r="BF243" s="487"/>
      <c r="BG243" s="487"/>
      <c r="BH243" s="480"/>
      <c r="BI243" s="480"/>
    </row>
    <row r="244" spans="1:61" s="426" customFormat="1">
      <c r="A244" s="464"/>
      <c r="B244" s="464"/>
      <c r="C244" s="482"/>
      <c r="D244" s="483"/>
      <c r="E244" s="484"/>
      <c r="F244" s="484"/>
      <c r="G244" s="482"/>
      <c r="H244" s="485"/>
      <c r="I244" s="485"/>
      <c r="J244" s="485"/>
      <c r="K244" s="485"/>
      <c r="L244" s="485"/>
      <c r="M244" s="485"/>
      <c r="N244" s="486"/>
      <c r="O244" s="486"/>
      <c r="P244" s="486"/>
      <c r="Q244" s="485"/>
      <c r="R244" s="485"/>
      <c r="S244" s="485"/>
      <c r="T244" s="485"/>
      <c r="U244" s="485"/>
      <c r="V244" s="485"/>
      <c r="W244" s="485"/>
      <c r="X244" s="485"/>
      <c r="Y244" s="485"/>
      <c r="Z244" s="485"/>
      <c r="AA244" s="485"/>
      <c r="AB244" s="485"/>
      <c r="AC244" s="485"/>
      <c r="AD244" s="485"/>
      <c r="AE244" s="485"/>
      <c r="AF244" s="485"/>
      <c r="AG244" s="487"/>
      <c r="AH244" s="487"/>
      <c r="AI244" s="487"/>
      <c r="AJ244" s="487"/>
      <c r="AK244" s="487"/>
      <c r="AL244" s="487"/>
      <c r="AM244" s="487"/>
      <c r="AN244" s="487"/>
      <c r="AO244" s="487"/>
      <c r="AP244" s="487"/>
      <c r="AQ244" s="487"/>
      <c r="AR244" s="487"/>
      <c r="AS244" s="487"/>
      <c r="AT244" s="487"/>
      <c r="AU244" s="487"/>
      <c r="AV244" s="487"/>
      <c r="AW244" s="487"/>
      <c r="AX244" s="487"/>
      <c r="AY244" s="487"/>
      <c r="AZ244" s="487"/>
      <c r="BA244" s="487"/>
      <c r="BB244" s="487"/>
      <c r="BC244" s="487"/>
      <c r="BD244" s="487"/>
      <c r="BE244" s="487"/>
      <c r="BF244" s="487"/>
      <c r="BG244" s="487"/>
      <c r="BH244" s="480"/>
      <c r="BI244" s="480"/>
    </row>
    <row r="245" spans="1:61" s="426" customFormat="1">
      <c r="A245" s="464"/>
      <c r="B245" s="464"/>
      <c r="C245" s="482"/>
      <c r="D245" s="483"/>
      <c r="E245" s="484"/>
      <c r="F245" s="484"/>
      <c r="G245" s="482"/>
      <c r="H245" s="485"/>
      <c r="I245" s="485"/>
      <c r="J245" s="485"/>
      <c r="K245" s="485"/>
      <c r="L245" s="485"/>
      <c r="M245" s="485"/>
      <c r="N245" s="486"/>
      <c r="O245" s="486"/>
      <c r="P245" s="486"/>
      <c r="Q245" s="485"/>
      <c r="R245" s="485"/>
      <c r="S245" s="485"/>
      <c r="T245" s="485"/>
      <c r="U245" s="485"/>
      <c r="V245" s="485"/>
      <c r="W245" s="485"/>
      <c r="X245" s="485"/>
      <c r="Y245" s="485"/>
      <c r="Z245" s="485"/>
      <c r="AA245" s="485"/>
      <c r="AB245" s="485"/>
      <c r="AC245" s="485"/>
      <c r="AD245" s="485"/>
      <c r="AE245" s="485"/>
      <c r="AF245" s="485"/>
      <c r="AG245" s="487"/>
      <c r="AH245" s="487"/>
      <c r="AI245" s="487"/>
      <c r="AJ245" s="487"/>
      <c r="AK245" s="487"/>
      <c r="AL245" s="487"/>
      <c r="AM245" s="487"/>
      <c r="AN245" s="487"/>
      <c r="AO245" s="487"/>
      <c r="AP245" s="487"/>
      <c r="AQ245" s="487"/>
      <c r="AR245" s="487"/>
      <c r="AS245" s="487"/>
      <c r="AT245" s="487"/>
      <c r="AU245" s="487"/>
      <c r="AV245" s="487"/>
      <c r="AW245" s="487"/>
      <c r="AX245" s="487"/>
      <c r="AY245" s="487"/>
      <c r="AZ245" s="487"/>
      <c r="BA245" s="487"/>
      <c r="BB245" s="487"/>
      <c r="BC245" s="487"/>
      <c r="BD245" s="487"/>
      <c r="BE245" s="487"/>
      <c r="BF245" s="487"/>
      <c r="BG245" s="487"/>
      <c r="BH245" s="480"/>
      <c r="BI245" s="480"/>
    </row>
    <row r="246" spans="1:61" s="426" customFormat="1">
      <c r="A246" s="464"/>
      <c r="B246" s="464"/>
      <c r="C246" s="482"/>
      <c r="D246" s="483"/>
      <c r="E246" s="484"/>
      <c r="F246" s="484"/>
      <c r="G246" s="482"/>
      <c r="H246" s="485"/>
      <c r="I246" s="485"/>
      <c r="J246" s="485"/>
      <c r="K246" s="485"/>
      <c r="L246" s="485"/>
      <c r="M246" s="485"/>
      <c r="N246" s="486"/>
      <c r="O246" s="486"/>
      <c r="P246" s="486"/>
      <c r="Q246" s="485"/>
      <c r="R246" s="485"/>
      <c r="S246" s="485"/>
      <c r="T246" s="485"/>
      <c r="U246" s="485"/>
      <c r="V246" s="485"/>
      <c r="W246" s="485"/>
      <c r="X246" s="485"/>
      <c r="Y246" s="485"/>
      <c r="Z246" s="485"/>
      <c r="AA246" s="485"/>
      <c r="AB246" s="485"/>
      <c r="AC246" s="485"/>
      <c r="AD246" s="485"/>
      <c r="AE246" s="485"/>
      <c r="AF246" s="485"/>
      <c r="AG246" s="487"/>
      <c r="AH246" s="487"/>
      <c r="AI246" s="487"/>
      <c r="AJ246" s="487"/>
      <c r="AK246" s="487"/>
      <c r="AL246" s="487"/>
      <c r="AM246" s="487"/>
      <c r="AN246" s="487"/>
      <c r="AO246" s="487"/>
      <c r="AP246" s="487"/>
      <c r="AQ246" s="487"/>
      <c r="AR246" s="487"/>
      <c r="AS246" s="487"/>
      <c r="AT246" s="487"/>
      <c r="AU246" s="487"/>
      <c r="AV246" s="487"/>
      <c r="AW246" s="487"/>
      <c r="AX246" s="487"/>
      <c r="AY246" s="487"/>
      <c r="AZ246" s="487"/>
      <c r="BA246" s="487"/>
      <c r="BB246" s="487"/>
      <c r="BC246" s="487"/>
      <c r="BD246" s="487"/>
      <c r="BE246" s="487"/>
      <c r="BF246" s="487"/>
      <c r="BG246" s="487"/>
      <c r="BH246" s="480"/>
      <c r="BI246" s="480"/>
    </row>
    <row r="247" spans="1:61" s="426" customFormat="1">
      <c r="A247" s="464"/>
      <c r="B247" s="464"/>
      <c r="C247" s="482"/>
      <c r="D247" s="483"/>
      <c r="E247" s="484"/>
      <c r="F247" s="484"/>
      <c r="G247" s="482"/>
      <c r="H247" s="485"/>
      <c r="I247" s="485"/>
      <c r="J247" s="485"/>
      <c r="K247" s="485"/>
      <c r="L247" s="485"/>
      <c r="M247" s="485"/>
      <c r="N247" s="486"/>
      <c r="O247" s="486"/>
      <c r="P247" s="486"/>
      <c r="Q247" s="485"/>
      <c r="R247" s="485"/>
      <c r="S247" s="485"/>
      <c r="T247" s="485"/>
      <c r="U247" s="485"/>
      <c r="V247" s="485"/>
      <c r="W247" s="485"/>
      <c r="X247" s="485"/>
      <c r="Y247" s="485"/>
      <c r="Z247" s="485"/>
      <c r="AA247" s="485"/>
      <c r="AB247" s="485"/>
      <c r="AC247" s="485"/>
      <c r="AD247" s="485"/>
      <c r="AE247" s="485"/>
      <c r="AF247" s="485"/>
      <c r="AG247" s="487"/>
      <c r="AH247" s="487"/>
      <c r="AI247" s="487"/>
      <c r="AJ247" s="487"/>
      <c r="AK247" s="487"/>
      <c r="AL247" s="487"/>
      <c r="AM247" s="487"/>
      <c r="AN247" s="487"/>
      <c r="AO247" s="487"/>
      <c r="AP247" s="487"/>
      <c r="AQ247" s="487"/>
      <c r="AR247" s="487"/>
      <c r="AS247" s="487"/>
      <c r="AT247" s="487"/>
      <c r="AU247" s="487"/>
      <c r="AV247" s="487"/>
      <c r="AW247" s="487"/>
      <c r="AX247" s="487"/>
      <c r="AY247" s="487"/>
      <c r="AZ247" s="487"/>
      <c r="BA247" s="487"/>
      <c r="BB247" s="487"/>
      <c r="BC247" s="487"/>
      <c r="BD247" s="487"/>
      <c r="BE247" s="487"/>
      <c r="BF247" s="487"/>
      <c r="BG247" s="487"/>
      <c r="BH247" s="480"/>
      <c r="BI247" s="480"/>
    </row>
    <row r="248" spans="1:61" s="426" customFormat="1">
      <c r="A248" s="464"/>
      <c r="B248" s="464"/>
      <c r="C248" s="482"/>
      <c r="D248" s="483"/>
      <c r="E248" s="484"/>
      <c r="F248" s="484"/>
      <c r="G248" s="482"/>
      <c r="H248" s="485"/>
      <c r="I248" s="485"/>
      <c r="J248" s="485"/>
      <c r="K248" s="485"/>
      <c r="L248" s="485"/>
      <c r="M248" s="485"/>
      <c r="N248" s="486"/>
      <c r="O248" s="486"/>
      <c r="P248" s="486"/>
      <c r="Q248" s="485"/>
      <c r="R248" s="485"/>
      <c r="S248" s="485"/>
      <c r="T248" s="485"/>
      <c r="U248" s="485"/>
      <c r="V248" s="485"/>
      <c r="W248" s="485"/>
      <c r="X248" s="485"/>
      <c r="Y248" s="485"/>
      <c r="Z248" s="485"/>
      <c r="AA248" s="485"/>
      <c r="AB248" s="485"/>
      <c r="AC248" s="485"/>
      <c r="AD248" s="485"/>
      <c r="AE248" s="485"/>
      <c r="AF248" s="485"/>
      <c r="AG248" s="487"/>
      <c r="AH248" s="487"/>
      <c r="AI248" s="487"/>
      <c r="AJ248" s="487"/>
      <c r="AK248" s="487"/>
      <c r="AL248" s="487"/>
      <c r="AM248" s="487"/>
      <c r="AN248" s="487"/>
      <c r="AO248" s="487"/>
      <c r="AP248" s="487"/>
      <c r="AQ248" s="487"/>
      <c r="AR248" s="487"/>
      <c r="AS248" s="487"/>
      <c r="AT248" s="487"/>
      <c r="AU248" s="487"/>
      <c r="AV248" s="487"/>
      <c r="AW248" s="487"/>
      <c r="AX248" s="487"/>
      <c r="AY248" s="487"/>
      <c r="AZ248" s="487"/>
      <c r="BA248" s="487"/>
      <c r="BB248" s="487"/>
      <c r="BC248" s="487"/>
      <c r="BD248" s="487"/>
      <c r="BE248" s="487"/>
      <c r="BF248" s="487"/>
      <c r="BG248" s="487"/>
      <c r="BH248" s="480"/>
      <c r="BI248" s="480"/>
    </row>
    <row r="249" spans="1:61" s="426" customFormat="1">
      <c r="A249" s="464"/>
      <c r="B249" s="464"/>
      <c r="C249" s="482"/>
      <c r="D249" s="483"/>
      <c r="E249" s="484"/>
      <c r="F249" s="484"/>
      <c r="G249" s="482"/>
      <c r="H249" s="485"/>
      <c r="I249" s="485"/>
      <c r="J249" s="485"/>
      <c r="K249" s="485"/>
      <c r="L249" s="485"/>
      <c r="M249" s="485"/>
      <c r="N249" s="486"/>
      <c r="O249" s="486"/>
      <c r="P249" s="486"/>
      <c r="Q249" s="485"/>
      <c r="R249" s="485"/>
      <c r="S249" s="485"/>
      <c r="T249" s="485"/>
      <c r="U249" s="485"/>
      <c r="V249" s="485"/>
      <c r="W249" s="485"/>
      <c r="X249" s="485"/>
      <c r="Y249" s="485"/>
      <c r="Z249" s="485"/>
      <c r="AA249" s="485"/>
      <c r="AB249" s="485"/>
      <c r="AC249" s="485"/>
      <c r="AD249" s="485"/>
      <c r="AE249" s="485"/>
      <c r="AF249" s="485"/>
      <c r="AG249" s="487"/>
      <c r="AH249" s="487"/>
      <c r="AI249" s="487"/>
      <c r="AJ249" s="487"/>
      <c r="AK249" s="487"/>
      <c r="AL249" s="487"/>
      <c r="AM249" s="487"/>
      <c r="AN249" s="487"/>
      <c r="AO249" s="487"/>
      <c r="AP249" s="487"/>
      <c r="AQ249" s="487"/>
      <c r="AR249" s="487"/>
      <c r="AS249" s="487"/>
      <c r="AT249" s="487"/>
      <c r="AU249" s="487"/>
      <c r="AV249" s="487"/>
      <c r="AW249" s="487"/>
      <c r="AX249" s="487"/>
      <c r="AY249" s="487"/>
      <c r="AZ249" s="487"/>
      <c r="BA249" s="487"/>
      <c r="BB249" s="487"/>
      <c r="BC249" s="487"/>
      <c r="BD249" s="487"/>
      <c r="BE249" s="487"/>
      <c r="BF249" s="487"/>
      <c r="BG249" s="487"/>
      <c r="BH249" s="480"/>
      <c r="BI249" s="480"/>
    </row>
    <row r="250" spans="1:61" s="426" customFormat="1">
      <c r="A250" s="464"/>
      <c r="B250" s="464"/>
      <c r="C250" s="482"/>
      <c r="D250" s="483"/>
      <c r="E250" s="484"/>
      <c r="F250" s="484"/>
      <c r="G250" s="482"/>
      <c r="H250" s="485"/>
      <c r="I250" s="485"/>
      <c r="J250" s="485"/>
      <c r="K250" s="485"/>
      <c r="L250" s="485"/>
      <c r="M250" s="485"/>
      <c r="N250" s="486"/>
      <c r="O250" s="486"/>
      <c r="P250" s="486"/>
      <c r="Q250" s="485"/>
      <c r="R250" s="485"/>
      <c r="S250" s="485"/>
      <c r="T250" s="485"/>
      <c r="U250" s="485"/>
      <c r="V250" s="485"/>
      <c r="W250" s="485"/>
      <c r="X250" s="485"/>
      <c r="Y250" s="485"/>
      <c r="Z250" s="485"/>
      <c r="AA250" s="485"/>
      <c r="AB250" s="485"/>
      <c r="AC250" s="485"/>
      <c r="AD250" s="485"/>
      <c r="AE250" s="485"/>
      <c r="AF250" s="485"/>
      <c r="AG250" s="487"/>
      <c r="AH250" s="487"/>
      <c r="AI250" s="487"/>
      <c r="AJ250" s="487"/>
      <c r="AK250" s="487"/>
      <c r="AL250" s="487"/>
      <c r="AM250" s="487"/>
      <c r="AN250" s="487"/>
      <c r="AO250" s="487"/>
      <c r="AP250" s="487"/>
      <c r="AQ250" s="487"/>
      <c r="AR250" s="487"/>
      <c r="AS250" s="487"/>
      <c r="AT250" s="487"/>
      <c r="AU250" s="487"/>
      <c r="AV250" s="487"/>
      <c r="AW250" s="487"/>
      <c r="AX250" s="487"/>
      <c r="AY250" s="487"/>
      <c r="AZ250" s="487"/>
      <c r="BA250" s="487"/>
      <c r="BB250" s="487"/>
      <c r="BC250" s="487"/>
      <c r="BD250" s="487"/>
      <c r="BE250" s="487"/>
      <c r="BF250" s="487"/>
      <c r="BG250" s="487"/>
      <c r="BH250" s="480"/>
      <c r="BI250" s="480"/>
    </row>
    <row r="251" spans="1:61" s="426" customFormat="1">
      <c r="A251" s="464"/>
      <c r="B251" s="464"/>
      <c r="C251" s="482"/>
      <c r="D251" s="483"/>
      <c r="E251" s="484"/>
      <c r="F251" s="484"/>
      <c r="G251" s="482"/>
      <c r="H251" s="485"/>
      <c r="I251" s="485"/>
      <c r="J251" s="485"/>
      <c r="K251" s="485"/>
      <c r="L251" s="485"/>
      <c r="M251" s="485"/>
      <c r="N251" s="486"/>
      <c r="O251" s="486"/>
      <c r="P251" s="486"/>
      <c r="Q251" s="485"/>
      <c r="R251" s="485"/>
      <c r="S251" s="485"/>
      <c r="T251" s="485"/>
      <c r="U251" s="485"/>
      <c r="V251" s="485"/>
      <c r="W251" s="485"/>
      <c r="X251" s="485"/>
      <c r="Y251" s="485"/>
      <c r="Z251" s="485"/>
      <c r="AA251" s="485"/>
      <c r="AB251" s="485"/>
      <c r="AC251" s="485"/>
      <c r="AD251" s="485"/>
      <c r="AE251" s="485"/>
      <c r="AF251" s="485"/>
      <c r="AG251" s="487"/>
      <c r="AH251" s="487"/>
      <c r="AI251" s="487"/>
      <c r="AJ251" s="487"/>
      <c r="AK251" s="487"/>
      <c r="AL251" s="487"/>
      <c r="AM251" s="487"/>
      <c r="AN251" s="487"/>
      <c r="AO251" s="487"/>
      <c r="AP251" s="487"/>
      <c r="AQ251" s="487"/>
      <c r="AR251" s="487"/>
      <c r="AS251" s="487"/>
      <c r="AT251" s="487"/>
      <c r="AU251" s="487"/>
      <c r="AV251" s="487"/>
      <c r="AW251" s="487"/>
      <c r="AX251" s="487"/>
      <c r="AY251" s="487"/>
      <c r="AZ251" s="487"/>
      <c r="BA251" s="487"/>
      <c r="BB251" s="487"/>
      <c r="BC251" s="487"/>
      <c r="BD251" s="487"/>
      <c r="BE251" s="487"/>
      <c r="BF251" s="487"/>
      <c r="BG251" s="487"/>
      <c r="BH251" s="480"/>
      <c r="BI251" s="480"/>
    </row>
    <row r="252" spans="1:61" s="426" customFormat="1">
      <c r="A252" s="464"/>
      <c r="B252" s="464"/>
      <c r="C252" s="482"/>
      <c r="D252" s="483"/>
      <c r="E252" s="484"/>
      <c r="F252" s="484"/>
      <c r="G252" s="482"/>
      <c r="H252" s="485"/>
      <c r="I252" s="485"/>
      <c r="J252" s="485"/>
      <c r="K252" s="485"/>
      <c r="L252" s="485"/>
      <c r="M252" s="485"/>
      <c r="N252" s="486"/>
      <c r="O252" s="486"/>
      <c r="P252" s="486"/>
      <c r="Q252" s="485"/>
      <c r="R252" s="485"/>
      <c r="S252" s="485"/>
      <c r="T252" s="485"/>
      <c r="U252" s="485"/>
      <c r="V252" s="485"/>
      <c r="W252" s="485"/>
      <c r="X252" s="485"/>
      <c r="Y252" s="485"/>
      <c r="Z252" s="485"/>
      <c r="AA252" s="485"/>
      <c r="AB252" s="485"/>
      <c r="AC252" s="485"/>
      <c r="AD252" s="485"/>
      <c r="AE252" s="485"/>
      <c r="AF252" s="485"/>
      <c r="AG252" s="487"/>
      <c r="AH252" s="487"/>
      <c r="AI252" s="487"/>
      <c r="AJ252" s="487"/>
      <c r="AK252" s="487"/>
      <c r="AL252" s="487"/>
      <c r="AM252" s="487"/>
      <c r="AN252" s="487"/>
      <c r="AO252" s="487"/>
      <c r="AP252" s="487"/>
      <c r="AQ252" s="487"/>
      <c r="AR252" s="487"/>
      <c r="AS252" s="487"/>
      <c r="AT252" s="487"/>
      <c r="AU252" s="487"/>
      <c r="AV252" s="487"/>
      <c r="AW252" s="487"/>
      <c r="AX252" s="487"/>
      <c r="AY252" s="487"/>
      <c r="AZ252" s="487"/>
      <c r="BA252" s="487"/>
      <c r="BB252" s="487"/>
      <c r="BC252" s="487"/>
      <c r="BD252" s="487"/>
      <c r="BE252" s="487"/>
      <c r="BF252" s="487"/>
      <c r="BG252" s="487"/>
      <c r="BH252" s="480"/>
      <c r="BI252" s="480"/>
    </row>
    <row r="253" spans="1:61" s="426" customFormat="1">
      <c r="A253" s="464"/>
      <c r="B253" s="464"/>
      <c r="C253" s="482"/>
      <c r="D253" s="483"/>
      <c r="E253" s="484"/>
      <c r="F253" s="484"/>
      <c r="G253" s="482"/>
      <c r="H253" s="485"/>
      <c r="I253" s="485"/>
      <c r="J253" s="485"/>
      <c r="K253" s="485"/>
      <c r="L253" s="485"/>
      <c r="M253" s="485"/>
      <c r="N253" s="486"/>
      <c r="O253" s="486"/>
      <c r="P253" s="486"/>
      <c r="Q253" s="485"/>
      <c r="R253" s="485"/>
      <c r="S253" s="485"/>
      <c r="T253" s="485"/>
      <c r="U253" s="485"/>
      <c r="V253" s="485"/>
      <c r="W253" s="485"/>
      <c r="X253" s="485"/>
      <c r="Y253" s="485"/>
      <c r="Z253" s="485"/>
      <c r="AA253" s="485"/>
      <c r="AB253" s="485"/>
      <c r="AC253" s="485"/>
      <c r="AD253" s="485"/>
      <c r="AE253" s="485"/>
      <c r="AF253" s="485"/>
      <c r="AG253" s="487"/>
      <c r="AH253" s="487"/>
      <c r="AI253" s="487"/>
      <c r="AJ253" s="487"/>
      <c r="AK253" s="487"/>
      <c r="AL253" s="487"/>
      <c r="AM253" s="487"/>
      <c r="AN253" s="487"/>
      <c r="AO253" s="487"/>
      <c r="AP253" s="487"/>
      <c r="AQ253" s="487"/>
      <c r="AR253" s="487"/>
      <c r="AS253" s="487"/>
      <c r="AT253" s="487"/>
      <c r="AU253" s="487"/>
      <c r="AV253" s="487"/>
      <c r="AW253" s="487"/>
      <c r="AX253" s="487"/>
      <c r="AY253" s="487"/>
      <c r="AZ253" s="487"/>
      <c r="BA253" s="487"/>
      <c r="BB253" s="487"/>
      <c r="BC253" s="487"/>
      <c r="BD253" s="487"/>
      <c r="BE253" s="487"/>
      <c r="BF253" s="487"/>
      <c r="BG253" s="487"/>
      <c r="BH253" s="480"/>
      <c r="BI253" s="480"/>
    </row>
    <row r="254" spans="1:61" s="426" customFormat="1">
      <c r="A254" s="464"/>
      <c r="B254" s="464"/>
      <c r="C254" s="482"/>
      <c r="D254" s="483"/>
      <c r="E254" s="484"/>
      <c r="F254" s="484"/>
      <c r="G254" s="482"/>
      <c r="H254" s="485"/>
      <c r="I254" s="485"/>
      <c r="J254" s="485"/>
      <c r="K254" s="485"/>
      <c r="L254" s="485"/>
      <c r="M254" s="485"/>
      <c r="N254" s="486"/>
      <c r="O254" s="486"/>
      <c r="P254" s="486"/>
      <c r="Q254" s="485"/>
      <c r="R254" s="485"/>
      <c r="S254" s="485"/>
      <c r="T254" s="485"/>
      <c r="U254" s="485"/>
      <c r="V254" s="485"/>
      <c r="W254" s="485"/>
      <c r="X254" s="485"/>
      <c r="Y254" s="485"/>
      <c r="Z254" s="485"/>
      <c r="AA254" s="485"/>
      <c r="AB254" s="485"/>
      <c r="AC254" s="485"/>
      <c r="AD254" s="485"/>
      <c r="AE254" s="485"/>
      <c r="AF254" s="485"/>
      <c r="AG254" s="487"/>
      <c r="AH254" s="487"/>
      <c r="AI254" s="487"/>
      <c r="AJ254" s="487"/>
      <c r="AK254" s="487"/>
      <c r="AL254" s="487"/>
      <c r="AM254" s="487"/>
      <c r="AN254" s="487"/>
      <c r="AO254" s="487"/>
      <c r="AP254" s="487"/>
      <c r="AQ254" s="487"/>
      <c r="AR254" s="487"/>
      <c r="AS254" s="487"/>
      <c r="AT254" s="487"/>
      <c r="AU254" s="487"/>
      <c r="AV254" s="487"/>
      <c r="AW254" s="487"/>
      <c r="AX254" s="487"/>
      <c r="AY254" s="487"/>
      <c r="AZ254" s="487"/>
      <c r="BA254" s="487"/>
      <c r="BB254" s="487"/>
      <c r="BC254" s="487"/>
      <c r="BD254" s="487"/>
      <c r="BE254" s="487"/>
      <c r="BF254" s="487"/>
      <c r="BG254" s="487"/>
      <c r="BH254" s="480"/>
      <c r="BI254" s="480"/>
    </row>
    <row r="255" spans="1:61" s="426" customFormat="1">
      <c r="A255" s="464"/>
      <c r="B255" s="464"/>
      <c r="C255" s="482"/>
      <c r="D255" s="483"/>
      <c r="E255" s="484"/>
      <c r="F255" s="484"/>
      <c r="G255" s="482"/>
      <c r="H255" s="485"/>
      <c r="I255" s="485"/>
      <c r="J255" s="485"/>
      <c r="K255" s="485"/>
      <c r="L255" s="485"/>
      <c r="M255" s="485"/>
      <c r="N255" s="486"/>
      <c r="O255" s="486"/>
      <c r="P255" s="486"/>
      <c r="Q255" s="485"/>
      <c r="R255" s="485"/>
      <c r="S255" s="485"/>
      <c r="T255" s="485"/>
      <c r="U255" s="485"/>
      <c r="V255" s="485"/>
      <c r="W255" s="485"/>
      <c r="X255" s="485"/>
      <c r="Y255" s="485"/>
      <c r="Z255" s="485"/>
      <c r="AA255" s="485"/>
      <c r="AB255" s="485"/>
      <c r="AC255" s="485"/>
      <c r="AD255" s="485"/>
      <c r="AE255" s="485"/>
      <c r="AF255" s="485"/>
      <c r="AG255" s="487"/>
      <c r="AH255" s="487"/>
      <c r="AI255" s="487"/>
      <c r="AJ255" s="487"/>
      <c r="AK255" s="487"/>
      <c r="AL255" s="487"/>
      <c r="AM255" s="487"/>
      <c r="AN255" s="487"/>
      <c r="AO255" s="487"/>
      <c r="AP255" s="487"/>
      <c r="AQ255" s="487"/>
      <c r="AR255" s="487"/>
      <c r="AS255" s="487"/>
      <c r="AT255" s="487"/>
      <c r="AU255" s="487"/>
      <c r="AV255" s="487"/>
      <c r="AW255" s="487"/>
      <c r="AX255" s="487"/>
      <c r="AY255" s="487"/>
      <c r="AZ255" s="487"/>
      <c r="BA255" s="487"/>
      <c r="BB255" s="487"/>
      <c r="BC255" s="487"/>
      <c r="BD255" s="487"/>
      <c r="BE255" s="487"/>
      <c r="BF255" s="487"/>
      <c r="BG255" s="487"/>
      <c r="BH255" s="480"/>
      <c r="BI255" s="480"/>
    </row>
    <row r="256" spans="1:61" s="426" customFormat="1">
      <c r="A256" s="464"/>
      <c r="B256" s="464"/>
      <c r="C256" s="482"/>
      <c r="D256" s="483"/>
      <c r="E256" s="484"/>
      <c r="F256" s="484"/>
      <c r="G256" s="482"/>
      <c r="H256" s="485"/>
      <c r="I256" s="485"/>
      <c r="J256" s="485"/>
      <c r="K256" s="485"/>
      <c r="L256" s="485"/>
      <c r="M256" s="485"/>
      <c r="N256" s="486"/>
      <c r="O256" s="486"/>
      <c r="P256" s="486"/>
      <c r="Q256" s="485"/>
      <c r="R256" s="485"/>
      <c r="S256" s="485"/>
      <c r="T256" s="485"/>
      <c r="U256" s="485"/>
      <c r="V256" s="485"/>
      <c r="W256" s="485"/>
      <c r="X256" s="485"/>
      <c r="Y256" s="485"/>
      <c r="Z256" s="485"/>
      <c r="AA256" s="485"/>
      <c r="AB256" s="485"/>
      <c r="AC256" s="485"/>
      <c r="AD256" s="485"/>
      <c r="AE256" s="485"/>
      <c r="AF256" s="485"/>
      <c r="AG256" s="487"/>
      <c r="AH256" s="487"/>
      <c r="AI256" s="487"/>
      <c r="AJ256" s="487"/>
      <c r="AK256" s="487"/>
      <c r="AL256" s="487"/>
      <c r="AM256" s="487"/>
      <c r="AN256" s="487"/>
      <c r="AO256" s="487"/>
      <c r="AP256" s="487"/>
      <c r="AQ256" s="487"/>
      <c r="AR256" s="487"/>
      <c r="AS256" s="487"/>
      <c r="AT256" s="487"/>
      <c r="AU256" s="487"/>
      <c r="AV256" s="487"/>
      <c r="AW256" s="487"/>
      <c r="AX256" s="487"/>
      <c r="AY256" s="487"/>
      <c r="AZ256" s="487"/>
      <c r="BA256" s="487"/>
      <c r="BB256" s="487"/>
      <c r="BC256" s="487"/>
      <c r="BD256" s="487"/>
      <c r="BE256" s="487"/>
      <c r="BF256" s="487"/>
      <c r="BG256" s="487"/>
      <c r="BH256" s="480"/>
      <c r="BI256" s="480"/>
    </row>
    <row r="257" spans="1:61" s="426" customFormat="1">
      <c r="A257" s="464"/>
      <c r="B257" s="464"/>
      <c r="C257" s="482"/>
      <c r="D257" s="483"/>
      <c r="E257" s="484"/>
      <c r="F257" s="484"/>
      <c r="G257" s="482"/>
      <c r="H257" s="485"/>
      <c r="I257" s="485"/>
      <c r="J257" s="485"/>
      <c r="K257" s="485"/>
      <c r="L257" s="485"/>
      <c r="M257" s="485"/>
      <c r="N257" s="486"/>
      <c r="O257" s="486"/>
      <c r="P257" s="486"/>
      <c r="Q257" s="485"/>
      <c r="R257" s="485"/>
      <c r="S257" s="485"/>
      <c r="T257" s="485"/>
      <c r="U257" s="485"/>
      <c r="V257" s="485"/>
      <c r="W257" s="485"/>
      <c r="X257" s="485"/>
      <c r="Y257" s="485"/>
      <c r="Z257" s="485"/>
      <c r="AA257" s="485"/>
      <c r="AB257" s="485"/>
      <c r="AC257" s="485"/>
      <c r="AD257" s="485"/>
      <c r="AE257" s="485"/>
      <c r="AF257" s="485"/>
      <c r="AG257" s="487"/>
      <c r="AH257" s="487"/>
      <c r="AI257" s="487"/>
      <c r="AJ257" s="487"/>
      <c r="AK257" s="487"/>
      <c r="AL257" s="487"/>
      <c r="AM257" s="487"/>
      <c r="AN257" s="487"/>
      <c r="AO257" s="487"/>
      <c r="AP257" s="487"/>
      <c r="AQ257" s="487"/>
      <c r="AR257" s="487"/>
      <c r="AS257" s="487"/>
      <c r="AT257" s="487"/>
      <c r="AU257" s="487"/>
      <c r="AV257" s="487"/>
      <c r="AW257" s="487"/>
      <c r="AX257" s="487"/>
      <c r="AY257" s="487"/>
      <c r="AZ257" s="487"/>
      <c r="BA257" s="487"/>
      <c r="BB257" s="487"/>
      <c r="BC257" s="487"/>
      <c r="BD257" s="487"/>
      <c r="BE257" s="487"/>
      <c r="BF257" s="487"/>
      <c r="BG257" s="487"/>
      <c r="BH257" s="480"/>
      <c r="BI257" s="480"/>
    </row>
    <row r="258" spans="1:61" s="426" customFormat="1">
      <c r="A258" s="464"/>
      <c r="B258" s="464"/>
      <c r="C258" s="482"/>
      <c r="D258" s="483"/>
      <c r="E258" s="484"/>
      <c r="F258" s="484"/>
      <c r="G258" s="482"/>
      <c r="H258" s="485"/>
      <c r="I258" s="485"/>
      <c r="J258" s="485"/>
      <c r="K258" s="485"/>
      <c r="L258" s="485"/>
      <c r="M258" s="485"/>
      <c r="N258" s="486"/>
      <c r="O258" s="486"/>
      <c r="P258" s="486"/>
      <c r="Q258" s="485"/>
      <c r="R258" s="485"/>
      <c r="S258" s="485"/>
      <c r="T258" s="485"/>
      <c r="U258" s="485"/>
      <c r="V258" s="485"/>
      <c r="W258" s="485"/>
      <c r="X258" s="485"/>
      <c r="Y258" s="485"/>
      <c r="Z258" s="485"/>
      <c r="AA258" s="485"/>
      <c r="AB258" s="485"/>
      <c r="AC258" s="485"/>
      <c r="AD258" s="485"/>
      <c r="AE258" s="485"/>
      <c r="AF258" s="485"/>
      <c r="AG258" s="487"/>
      <c r="AH258" s="487"/>
      <c r="AI258" s="487"/>
      <c r="AJ258" s="487"/>
      <c r="AK258" s="487"/>
      <c r="AL258" s="487"/>
      <c r="AM258" s="487"/>
      <c r="AN258" s="487"/>
      <c r="AO258" s="487"/>
      <c r="AP258" s="487"/>
      <c r="AQ258" s="487"/>
      <c r="AR258" s="487"/>
      <c r="AS258" s="487"/>
      <c r="AT258" s="487"/>
      <c r="AU258" s="487"/>
      <c r="AV258" s="487"/>
      <c r="AW258" s="487"/>
      <c r="AX258" s="487"/>
      <c r="AY258" s="487"/>
      <c r="AZ258" s="487"/>
      <c r="BA258" s="487"/>
      <c r="BB258" s="487"/>
      <c r="BC258" s="487"/>
      <c r="BD258" s="487"/>
      <c r="BE258" s="487"/>
      <c r="BF258" s="487"/>
      <c r="BG258" s="487"/>
      <c r="BH258" s="480"/>
      <c r="BI258" s="480"/>
    </row>
    <row r="259" spans="1:61" s="426" customFormat="1">
      <c r="A259" s="464"/>
      <c r="B259" s="464"/>
      <c r="C259" s="482"/>
      <c r="D259" s="483"/>
      <c r="E259" s="484"/>
      <c r="F259" s="484"/>
      <c r="G259" s="482"/>
      <c r="H259" s="485"/>
      <c r="I259" s="485"/>
      <c r="J259" s="485"/>
      <c r="K259" s="485"/>
      <c r="L259" s="485"/>
      <c r="M259" s="485"/>
      <c r="N259" s="486"/>
      <c r="O259" s="486"/>
      <c r="P259" s="486"/>
      <c r="Q259" s="485"/>
      <c r="R259" s="485"/>
      <c r="S259" s="485"/>
      <c r="T259" s="485"/>
      <c r="U259" s="485"/>
      <c r="V259" s="485"/>
      <c r="W259" s="485"/>
      <c r="X259" s="485"/>
      <c r="Y259" s="485"/>
      <c r="Z259" s="485"/>
      <c r="AA259" s="485"/>
      <c r="AB259" s="485"/>
      <c r="AC259" s="485"/>
      <c r="AD259" s="485"/>
      <c r="AE259" s="485"/>
      <c r="AF259" s="485"/>
      <c r="AG259" s="487"/>
      <c r="AH259" s="487"/>
      <c r="AI259" s="487"/>
      <c r="AJ259" s="487"/>
      <c r="AK259" s="487"/>
      <c r="AL259" s="487"/>
      <c r="AM259" s="487"/>
      <c r="AN259" s="487"/>
      <c r="AO259" s="487"/>
      <c r="AP259" s="487"/>
      <c r="AQ259" s="487"/>
      <c r="AR259" s="487"/>
      <c r="AS259" s="487"/>
      <c r="AT259" s="487"/>
      <c r="AU259" s="487"/>
      <c r="AV259" s="487"/>
      <c r="AW259" s="487"/>
      <c r="AX259" s="487"/>
      <c r="AY259" s="487"/>
      <c r="AZ259" s="487"/>
      <c r="BA259" s="487"/>
      <c r="BB259" s="487"/>
      <c r="BC259" s="487"/>
      <c r="BD259" s="487"/>
      <c r="BE259" s="487"/>
      <c r="BF259" s="487"/>
      <c r="BG259" s="487"/>
      <c r="BH259" s="480"/>
      <c r="BI259" s="480"/>
    </row>
    <row r="260" spans="1:61" s="426" customFormat="1">
      <c r="A260" s="464"/>
      <c r="B260" s="464"/>
      <c r="C260" s="482"/>
      <c r="D260" s="483"/>
      <c r="E260" s="484"/>
      <c r="F260" s="484"/>
      <c r="G260" s="482"/>
      <c r="H260" s="485"/>
      <c r="I260" s="485"/>
      <c r="J260" s="485"/>
      <c r="K260" s="485"/>
      <c r="L260" s="485"/>
      <c r="M260" s="485"/>
      <c r="N260" s="486"/>
      <c r="O260" s="486"/>
      <c r="P260" s="486"/>
      <c r="Q260" s="485"/>
      <c r="R260" s="485"/>
      <c r="S260" s="485"/>
      <c r="T260" s="485"/>
      <c r="U260" s="485"/>
      <c r="V260" s="485"/>
      <c r="W260" s="485"/>
      <c r="X260" s="485"/>
      <c r="Y260" s="485"/>
      <c r="Z260" s="485"/>
      <c r="AA260" s="485"/>
      <c r="AB260" s="485"/>
      <c r="AC260" s="485"/>
      <c r="AD260" s="485"/>
      <c r="AE260" s="485"/>
      <c r="AF260" s="485"/>
      <c r="AG260" s="487"/>
      <c r="AH260" s="487"/>
      <c r="AI260" s="487"/>
      <c r="AJ260" s="487"/>
      <c r="AK260" s="487"/>
      <c r="AL260" s="487"/>
      <c r="AM260" s="487"/>
      <c r="AN260" s="487"/>
      <c r="AO260" s="487"/>
      <c r="AP260" s="487"/>
      <c r="AQ260" s="487"/>
      <c r="AR260" s="487"/>
      <c r="AS260" s="487"/>
      <c r="AT260" s="487"/>
      <c r="AU260" s="487"/>
      <c r="AV260" s="487"/>
      <c r="AW260" s="487"/>
      <c r="AX260" s="487"/>
      <c r="AY260" s="487"/>
      <c r="AZ260" s="487"/>
      <c r="BA260" s="487"/>
      <c r="BB260" s="487"/>
      <c r="BC260" s="487"/>
      <c r="BD260" s="487"/>
      <c r="BE260" s="487"/>
      <c r="BF260" s="487"/>
      <c r="BG260" s="487"/>
      <c r="BH260" s="480"/>
      <c r="BI260" s="480"/>
    </row>
    <row r="261" spans="1:61" s="426" customFormat="1">
      <c r="A261" s="464"/>
      <c r="B261" s="464"/>
      <c r="C261" s="482"/>
      <c r="D261" s="483"/>
      <c r="E261" s="484"/>
      <c r="F261" s="484"/>
      <c r="G261" s="482"/>
      <c r="H261" s="485"/>
      <c r="I261" s="485"/>
      <c r="J261" s="485"/>
      <c r="K261" s="485"/>
      <c r="L261" s="485"/>
      <c r="M261" s="485"/>
      <c r="N261" s="486"/>
      <c r="O261" s="486"/>
      <c r="P261" s="486"/>
      <c r="Q261" s="485"/>
      <c r="R261" s="485"/>
      <c r="S261" s="485"/>
      <c r="T261" s="485"/>
      <c r="U261" s="485"/>
      <c r="V261" s="485"/>
      <c r="W261" s="485"/>
      <c r="X261" s="485"/>
      <c r="Y261" s="485"/>
      <c r="Z261" s="485"/>
      <c r="AA261" s="485"/>
      <c r="AB261" s="485"/>
      <c r="AC261" s="485"/>
      <c r="AD261" s="485"/>
      <c r="AE261" s="485"/>
      <c r="AF261" s="485"/>
      <c r="AG261" s="487"/>
      <c r="AH261" s="487"/>
      <c r="AI261" s="487"/>
      <c r="AJ261" s="487"/>
      <c r="AK261" s="487"/>
      <c r="AL261" s="487"/>
      <c r="AM261" s="487"/>
      <c r="AN261" s="487"/>
      <c r="AO261" s="487"/>
      <c r="AP261" s="487"/>
      <c r="AQ261" s="487"/>
      <c r="AR261" s="487"/>
      <c r="AS261" s="487"/>
      <c r="AT261" s="487"/>
      <c r="AU261" s="487"/>
      <c r="AV261" s="487"/>
      <c r="AW261" s="487"/>
      <c r="AX261" s="487"/>
      <c r="AY261" s="487"/>
      <c r="AZ261" s="487"/>
      <c r="BA261" s="487"/>
      <c r="BB261" s="487"/>
      <c r="BC261" s="487"/>
      <c r="BD261" s="487"/>
      <c r="BE261" s="487"/>
      <c r="BF261" s="487"/>
      <c r="BG261" s="487"/>
      <c r="BH261" s="480"/>
      <c r="BI261" s="480"/>
    </row>
    <row r="262" spans="1:61" s="426" customFormat="1">
      <c r="A262" s="464"/>
      <c r="B262" s="464"/>
      <c r="C262" s="482"/>
      <c r="D262" s="483"/>
      <c r="E262" s="484"/>
      <c r="F262" s="484"/>
      <c r="G262" s="482"/>
      <c r="H262" s="485"/>
      <c r="I262" s="485"/>
      <c r="J262" s="485"/>
      <c r="K262" s="485"/>
      <c r="L262" s="485"/>
      <c r="M262" s="485"/>
      <c r="N262" s="486"/>
      <c r="O262" s="486"/>
      <c r="P262" s="486"/>
      <c r="Q262" s="485"/>
      <c r="R262" s="485"/>
      <c r="S262" s="485"/>
      <c r="T262" s="485"/>
      <c r="U262" s="485"/>
      <c r="V262" s="485"/>
      <c r="W262" s="485"/>
      <c r="X262" s="485"/>
      <c r="Y262" s="485"/>
      <c r="Z262" s="485"/>
      <c r="AA262" s="485"/>
      <c r="AB262" s="485"/>
      <c r="AC262" s="485"/>
      <c r="AD262" s="485"/>
      <c r="AE262" s="485"/>
      <c r="AF262" s="485"/>
      <c r="AG262" s="487"/>
      <c r="AH262" s="487"/>
      <c r="AI262" s="487"/>
      <c r="AJ262" s="487"/>
      <c r="AK262" s="487"/>
      <c r="AL262" s="487"/>
      <c r="AM262" s="487"/>
      <c r="AN262" s="487"/>
      <c r="AO262" s="487"/>
      <c r="AP262" s="487"/>
      <c r="AQ262" s="487"/>
      <c r="AR262" s="487"/>
      <c r="AS262" s="487"/>
      <c r="AT262" s="487"/>
      <c r="AU262" s="487"/>
      <c r="AV262" s="487"/>
      <c r="AW262" s="487"/>
      <c r="AX262" s="487"/>
      <c r="AY262" s="487"/>
      <c r="AZ262" s="487"/>
      <c r="BA262" s="487"/>
      <c r="BB262" s="487"/>
      <c r="BC262" s="487"/>
      <c r="BD262" s="487"/>
      <c r="BE262" s="487"/>
      <c r="BF262" s="487"/>
      <c r="BG262" s="487"/>
      <c r="BH262" s="480"/>
      <c r="BI262" s="480"/>
    </row>
    <row r="263" spans="1:61" s="426" customFormat="1">
      <c r="A263" s="464"/>
      <c r="B263" s="464"/>
      <c r="C263" s="482"/>
      <c r="D263" s="483"/>
      <c r="E263" s="484"/>
      <c r="F263" s="484"/>
      <c r="G263" s="482"/>
      <c r="H263" s="485"/>
      <c r="I263" s="485"/>
      <c r="J263" s="485"/>
      <c r="K263" s="485"/>
      <c r="L263" s="485"/>
      <c r="M263" s="485"/>
      <c r="N263" s="486"/>
      <c r="O263" s="486"/>
      <c r="P263" s="486"/>
      <c r="Q263" s="485"/>
      <c r="R263" s="485"/>
      <c r="S263" s="485"/>
      <c r="T263" s="485"/>
      <c r="U263" s="485"/>
      <c r="V263" s="485"/>
      <c r="W263" s="485"/>
      <c r="X263" s="485"/>
      <c r="Y263" s="485"/>
      <c r="Z263" s="485"/>
      <c r="AA263" s="485"/>
      <c r="AB263" s="485"/>
      <c r="AC263" s="485"/>
      <c r="AD263" s="485"/>
      <c r="AE263" s="485"/>
      <c r="AF263" s="485"/>
      <c r="AG263" s="487"/>
      <c r="AH263" s="487"/>
      <c r="AI263" s="487"/>
      <c r="AJ263" s="487"/>
      <c r="AK263" s="487"/>
      <c r="AL263" s="487"/>
      <c r="AM263" s="487"/>
      <c r="AN263" s="487"/>
      <c r="AO263" s="487"/>
      <c r="AP263" s="487"/>
      <c r="AQ263" s="487"/>
      <c r="AR263" s="487"/>
      <c r="AS263" s="487"/>
      <c r="AT263" s="487"/>
      <c r="AU263" s="487"/>
      <c r="AV263" s="487"/>
      <c r="AW263" s="487"/>
      <c r="AX263" s="487"/>
      <c r="AY263" s="487"/>
      <c r="AZ263" s="487"/>
      <c r="BA263" s="487"/>
      <c r="BB263" s="487"/>
      <c r="BC263" s="487"/>
      <c r="BD263" s="487"/>
      <c r="BE263" s="487"/>
      <c r="BF263" s="487"/>
      <c r="BG263" s="487"/>
      <c r="BH263" s="480"/>
      <c r="BI263" s="480"/>
    </row>
    <row r="264" spans="1:61" s="426" customFormat="1">
      <c r="A264" s="464"/>
      <c r="B264" s="464"/>
      <c r="C264" s="482"/>
      <c r="D264" s="483"/>
      <c r="E264" s="484"/>
      <c r="F264" s="484"/>
      <c r="G264" s="482"/>
      <c r="H264" s="485"/>
      <c r="I264" s="485"/>
      <c r="J264" s="485"/>
      <c r="K264" s="485"/>
      <c r="L264" s="485"/>
      <c r="M264" s="485"/>
      <c r="N264" s="486"/>
      <c r="O264" s="486"/>
      <c r="P264" s="486"/>
      <c r="Q264" s="485"/>
      <c r="R264" s="485"/>
      <c r="S264" s="485"/>
      <c r="T264" s="485"/>
      <c r="U264" s="485"/>
      <c r="V264" s="485"/>
      <c r="W264" s="485"/>
      <c r="X264" s="485"/>
      <c r="Y264" s="485"/>
      <c r="Z264" s="485"/>
      <c r="AA264" s="485"/>
      <c r="AB264" s="485"/>
      <c r="AC264" s="485"/>
      <c r="AD264" s="485"/>
      <c r="AE264" s="485"/>
      <c r="AF264" s="485"/>
      <c r="AG264" s="487"/>
      <c r="AH264" s="487"/>
      <c r="AI264" s="487"/>
      <c r="AJ264" s="487"/>
      <c r="AK264" s="487"/>
      <c r="AL264" s="487"/>
      <c r="AM264" s="487"/>
      <c r="AN264" s="487"/>
      <c r="AO264" s="487"/>
      <c r="AP264" s="487"/>
      <c r="AQ264" s="487"/>
      <c r="AR264" s="487"/>
      <c r="AS264" s="487"/>
      <c r="AT264" s="487"/>
      <c r="AU264" s="487"/>
      <c r="AV264" s="487"/>
      <c r="AW264" s="487"/>
      <c r="AX264" s="487"/>
      <c r="AY264" s="487"/>
      <c r="AZ264" s="487"/>
      <c r="BA264" s="487"/>
      <c r="BB264" s="487"/>
      <c r="BC264" s="487"/>
      <c r="BD264" s="487"/>
      <c r="BE264" s="487"/>
      <c r="BF264" s="487"/>
      <c r="BG264" s="487"/>
      <c r="BH264" s="480"/>
      <c r="BI264" s="480"/>
    </row>
    <row r="265" spans="1:61" s="426" customFormat="1">
      <c r="A265" s="464"/>
      <c r="B265" s="464"/>
      <c r="C265" s="482"/>
      <c r="D265" s="483"/>
      <c r="E265" s="484"/>
      <c r="F265" s="484"/>
      <c r="G265" s="482"/>
      <c r="H265" s="485"/>
      <c r="I265" s="485"/>
      <c r="J265" s="485"/>
      <c r="K265" s="485"/>
      <c r="L265" s="485"/>
      <c r="M265" s="485"/>
      <c r="N265" s="486"/>
      <c r="O265" s="486"/>
      <c r="P265" s="486"/>
      <c r="Q265" s="485"/>
      <c r="R265" s="485"/>
      <c r="S265" s="485"/>
      <c r="T265" s="485"/>
      <c r="U265" s="485"/>
      <c r="V265" s="485"/>
      <c r="W265" s="485"/>
      <c r="X265" s="485"/>
      <c r="Y265" s="485"/>
      <c r="Z265" s="485"/>
      <c r="AA265" s="485"/>
      <c r="AB265" s="485"/>
      <c r="AC265" s="485"/>
      <c r="AD265" s="485"/>
      <c r="AE265" s="485"/>
      <c r="AF265" s="485"/>
      <c r="AG265" s="487"/>
      <c r="AH265" s="487"/>
      <c r="AI265" s="487"/>
      <c r="AJ265" s="487"/>
      <c r="AK265" s="487"/>
      <c r="AL265" s="487"/>
      <c r="AM265" s="487"/>
      <c r="AN265" s="487"/>
      <c r="AO265" s="487"/>
      <c r="AP265" s="487"/>
      <c r="AQ265" s="487"/>
      <c r="AR265" s="487"/>
      <c r="AS265" s="487"/>
      <c r="AT265" s="487"/>
      <c r="AU265" s="487"/>
      <c r="AV265" s="487"/>
      <c r="AW265" s="487"/>
      <c r="AX265" s="487"/>
      <c r="AY265" s="487"/>
      <c r="AZ265" s="487"/>
      <c r="BA265" s="487"/>
      <c r="BB265" s="487"/>
      <c r="BC265" s="487"/>
      <c r="BD265" s="487"/>
      <c r="BE265" s="487"/>
      <c r="BF265" s="487"/>
      <c r="BG265" s="487"/>
      <c r="BH265" s="480"/>
      <c r="BI265" s="480"/>
    </row>
    <row r="266" spans="1:61" s="426" customFormat="1">
      <c r="A266" s="464"/>
      <c r="B266" s="464"/>
      <c r="C266" s="482"/>
      <c r="D266" s="483"/>
      <c r="E266" s="484"/>
      <c r="F266" s="484"/>
      <c r="G266" s="482"/>
      <c r="H266" s="485"/>
      <c r="I266" s="485"/>
      <c r="J266" s="485"/>
      <c r="K266" s="485"/>
      <c r="L266" s="485"/>
      <c r="M266" s="485"/>
      <c r="N266" s="486"/>
      <c r="O266" s="486"/>
      <c r="P266" s="486"/>
      <c r="Q266" s="485"/>
      <c r="R266" s="485"/>
      <c r="S266" s="485"/>
      <c r="T266" s="485"/>
      <c r="U266" s="485"/>
      <c r="V266" s="485"/>
      <c r="W266" s="485"/>
      <c r="X266" s="485"/>
      <c r="Y266" s="485"/>
      <c r="Z266" s="485"/>
      <c r="AA266" s="485"/>
      <c r="AB266" s="485"/>
      <c r="AC266" s="485"/>
      <c r="AD266" s="485"/>
      <c r="AE266" s="485"/>
      <c r="AF266" s="485"/>
      <c r="AG266" s="487"/>
      <c r="AH266" s="487"/>
      <c r="AI266" s="487"/>
      <c r="AJ266" s="487"/>
      <c r="AK266" s="487"/>
      <c r="AL266" s="487"/>
      <c r="AM266" s="487"/>
      <c r="AN266" s="487"/>
      <c r="AO266" s="487"/>
      <c r="AP266" s="487"/>
      <c r="AQ266" s="487"/>
      <c r="AR266" s="487"/>
      <c r="AS266" s="487"/>
      <c r="AT266" s="487"/>
      <c r="AU266" s="487"/>
      <c r="AV266" s="487"/>
      <c r="AW266" s="487"/>
      <c r="AX266" s="487"/>
      <c r="AY266" s="487"/>
      <c r="AZ266" s="487"/>
      <c r="BA266" s="487"/>
      <c r="BB266" s="487"/>
      <c r="BC266" s="487"/>
      <c r="BD266" s="487"/>
      <c r="BE266" s="487"/>
      <c r="BF266" s="487"/>
      <c r="BG266" s="487"/>
      <c r="BH266" s="480"/>
      <c r="BI266" s="480"/>
    </row>
    <row r="267" spans="1:61" s="426" customFormat="1">
      <c r="A267" s="464"/>
      <c r="B267" s="464"/>
      <c r="C267" s="482"/>
      <c r="D267" s="483"/>
      <c r="E267" s="484"/>
      <c r="F267" s="484"/>
      <c r="G267" s="482"/>
      <c r="H267" s="485"/>
      <c r="I267" s="485"/>
      <c r="J267" s="485"/>
      <c r="K267" s="485"/>
      <c r="L267" s="485"/>
      <c r="M267" s="485"/>
      <c r="N267" s="486"/>
      <c r="O267" s="486"/>
      <c r="P267" s="486"/>
      <c r="Q267" s="485"/>
      <c r="R267" s="485"/>
      <c r="S267" s="485"/>
      <c r="T267" s="485"/>
      <c r="U267" s="485"/>
      <c r="V267" s="485"/>
      <c r="W267" s="485"/>
      <c r="X267" s="485"/>
      <c r="Y267" s="485"/>
      <c r="Z267" s="485"/>
      <c r="AA267" s="485"/>
      <c r="AB267" s="485"/>
      <c r="AC267" s="485"/>
      <c r="AD267" s="485"/>
      <c r="AE267" s="485"/>
      <c r="AF267" s="485"/>
      <c r="AG267" s="487"/>
      <c r="AH267" s="487"/>
      <c r="AI267" s="487"/>
      <c r="AJ267" s="487"/>
      <c r="AK267" s="487"/>
      <c r="AL267" s="487"/>
      <c r="AM267" s="487"/>
      <c r="AN267" s="487"/>
      <c r="AO267" s="487"/>
      <c r="AP267" s="487"/>
      <c r="AQ267" s="487"/>
      <c r="AR267" s="487"/>
      <c r="AS267" s="487"/>
      <c r="AT267" s="487"/>
      <c r="AU267" s="487"/>
      <c r="AV267" s="487"/>
      <c r="AW267" s="487"/>
      <c r="AX267" s="487"/>
      <c r="AY267" s="487"/>
      <c r="AZ267" s="487"/>
      <c r="BA267" s="487"/>
      <c r="BB267" s="487"/>
      <c r="BC267" s="487"/>
      <c r="BD267" s="487"/>
      <c r="BE267" s="487"/>
      <c r="BF267" s="487"/>
      <c r="BG267" s="487"/>
      <c r="BH267" s="480"/>
      <c r="BI267" s="480"/>
    </row>
    <row r="268" spans="1:61" s="426" customFormat="1">
      <c r="A268" s="464"/>
      <c r="B268" s="464"/>
      <c r="C268" s="482"/>
      <c r="D268" s="483"/>
      <c r="E268" s="484"/>
      <c r="F268" s="484"/>
      <c r="G268" s="482"/>
      <c r="H268" s="485"/>
      <c r="I268" s="485"/>
      <c r="J268" s="485"/>
      <c r="K268" s="485"/>
      <c r="L268" s="485"/>
      <c r="M268" s="485"/>
      <c r="N268" s="486"/>
      <c r="O268" s="486"/>
      <c r="P268" s="486"/>
      <c r="Q268" s="485"/>
      <c r="R268" s="485"/>
      <c r="S268" s="485"/>
      <c r="T268" s="485"/>
      <c r="U268" s="485"/>
      <c r="V268" s="485"/>
      <c r="W268" s="485"/>
      <c r="X268" s="485"/>
      <c r="Y268" s="485"/>
      <c r="Z268" s="485"/>
      <c r="AA268" s="485"/>
      <c r="AB268" s="485"/>
      <c r="AC268" s="485"/>
      <c r="AD268" s="485"/>
      <c r="AE268" s="485"/>
      <c r="AF268" s="485"/>
      <c r="AG268" s="487"/>
      <c r="AH268" s="487"/>
      <c r="AI268" s="487"/>
      <c r="AJ268" s="487"/>
      <c r="AK268" s="487"/>
      <c r="AL268" s="487"/>
      <c r="AM268" s="487"/>
      <c r="AN268" s="487"/>
      <c r="AO268" s="487"/>
      <c r="AP268" s="487"/>
      <c r="AQ268" s="487"/>
      <c r="AR268" s="487"/>
      <c r="AS268" s="487"/>
      <c r="AT268" s="487"/>
      <c r="AU268" s="487"/>
      <c r="AV268" s="487"/>
      <c r="AW268" s="487"/>
      <c r="AX268" s="487"/>
      <c r="AY268" s="487"/>
      <c r="AZ268" s="487"/>
      <c r="BA268" s="487"/>
      <c r="BB268" s="487"/>
      <c r="BC268" s="487"/>
      <c r="BD268" s="487"/>
      <c r="BE268" s="487"/>
      <c r="BF268" s="487"/>
      <c r="BG268" s="487"/>
      <c r="BH268" s="480"/>
      <c r="BI268" s="480"/>
    </row>
    <row r="269" spans="1:61" s="426" customFormat="1">
      <c r="A269" s="464"/>
      <c r="B269" s="464"/>
      <c r="C269" s="482"/>
      <c r="D269" s="483"/>
      <c r="E269" s="484"/>
      <c r="F269" s="484"/>
      <c r="G269" s="482"/>
      <c r="H269" s="485"/>
      <c r="I269" s="485"/>
      <c r="J269" s="485"/>
      <c r="K269" s="485"/>
      <c r="L269" s="485"/>
      <c r="M269" s="485"/>
      <c r="N269" s="486"/>
      <c r="O269" s="486"/>
      <c r="P269" s="486"/>
      <c r="Q269" s="485"/>
      <c r="R269" s="485"/>
      <c r="S269" s="485"/>
      <c r="T269" s="485"/>
      <c r="U269" s="485"/>
      <c r="V269" s="485"/>
      <c r="W269" s="485"/>
      <c r="X269" s="485"/>
      <c r="Y269" s="485"/>
      <c r="Z269" s="485"/>
      <c r="AA269" s="485"/>
      <c r="AB269" s="485"/>
      <c r="AC269" s="485"/>
      <c r="AD269" s="485"/>
      <c r="AE269" s="485"/>
      <c r="AF269" s="485"/>
      <c r="AG269" s="487"/>
      <c r="AH269" s="487"/>
      <c r="AI269" s="487"/>
      <c r="AJ269" s="487"/>
      <c r="AK269" s="487"/>
      <c r="AL269" s="487"/>
      <c r="AM269" s="487"/>
      <c r="AN269" s="487"/>
      <c r="AO269" s="487"/>
      <c r="AP269" s="487"/>
      <c r="AQ269" s="487"/>
      <c r="AR269" s="487"/>
      <c r="AS269" s="487"/>
      <c r="AT269" s="487"/>
      <c r="AU269" s="487"/>
      <c r="AV269" s="487"/>
      <c r="AW269" s="487"/>
      <c r="AX269" s="487"/>
      <c r="AY269" s="487"/>
      <c r="AZ269" s="487"/>
      <c r="BA269" s="487"/>
      <c r="BB269" s="487"/>
      <c r="BC269" s="487"/>
      <c r="BD269" s="487"/>
      <c r="BE269" s="487"/>
      <c r="BF269" s="487"/>
      <c r="BG269" s="487"/>
      <c r="BH269" s="480"/>
      <c r="BI269" s="480"/>
    </row>
    <row r="270" spans="1:61" s="426" customFormat="1">
      <c r="A270" s="464"/>
      <c r="B270" s="464"/>
      <c r="C270" s="482"/>
      <c r="D270" s="483"/>
      <c r="E270" s="484"/>
      <c r="F270" s="484"/>
      <c r="G270" s="482"/>
      <c r="H270" s="485"/>
      <c r="I270" s="485"/>
      <c r="J270" s="485"/>
      <c r="K270" s="485"/>
      <c r="L270" s="485"/>
      <c r="M270" s="485"/>
      <c r="N270" s="486"/>
      <c r="O270" s="486"/>
      <c r="P270" s="486"/>
      <c r="Q270" s="485"/>
      <c r="R270" s="485"/>
      <c r="S270" s="485"/>
      <c r="T270" s="485"/>
      <c r="U270" s="485"/>
      <c r="V270" s="485"/>
      <c r="W270" s="485"/>
      <c r="X270" s="485"/>
      <c r="Y270" s="485"/>
      <c r="Z270" s="485"/>
      <c r="AA270" s="485"/>
      <c r="AB270" s="485"/>
      <c r="AC270" s="485"/>
      <c r="AD270" s="485"/>
      <c r="AE270" s="485"/>
      <c r="AF270" s="485"/>
      <c r="AG270" s="487"/>
      <c r="AH270" s="487"/>
      <c r="AI270" s="487"/>
      <c r="AJ270" s="487"/>
      <c r="AK270" s="487"/>
      <c r="AL270" s="487"/>
      <c r="AM270" s="487"/>
      <c r="AN270" s="487"/>
      <c r="AO270" s="487"/>
      <c r="AP270" s="487"/>
      <c r="AQ270" s="487"/>
      <c r="AR270" s="487"/>
      <c r="AS270" s="487"/>
      <c r="AT270" s="487"/>
      <c r="AU270" s="487"/>
      <c r="AV270" s="487"/>
      <c r="AW270" s="487"/>
      <c r="AX270" s="487"/>
      <c r="AY270" s="487"/>
      <c r="AZ270" s="487"/>
      <c r="BA270" s="487"/>
      <c r="BB270" s="487"/>
      <c r="BC270" s="487"/>
      <c r="BD270" s="487"/>
      <c r="BE270" s="487"/>
      <c r="BF270" s="487"/>
      <c r="BG270" s="487"/>
      <c r="BH270" s="480"/>
      <c r="BI270" s="480"/>
    </row>
    <row r="271" spans="1:61" s="426" customFormat="1">
      <c r="A271" s="464"/>
      <c r="B271" s="464"/>
      <c r="C271" s="482"/>
      <c r="D271" s="483"/>
      <c r="E271" s="484"/>
      <c r="F271" s="484"/>
      <c r="G271" s="482"/>
      <c r="H271" s="485"/>
      <c r="I271" s="485"/>
      <c r="J271" s="485"/>
      <c r="K271" s="485"/>
      <c r="L271" s="485"/>
      <c r="M271" s="485"/>
      <c r="N271" s="486"/>
      <c r="O271" s="486"/>
      <c r="P271" s="486"/>
      <c r="Q271" s="485"/>
      <c r="R271" s="485"/>
      <c r="S271" s="485"/>
      <c r="T271" s="485"/>
      <c r="U271" s="485"/>
      <c r="V271" s="485"/>
      <c r="W271" s="485"/>
      <c r="X271" s="485"/>
      <c r="Y271" s="485"/>
      <c r="Z271" s="485"/>
      <c r="AA271" s="485"/>
      <c r="AB271" s="485"/>
      <c r="AC271" s="485"/>
      <c r="AD271" s="485"/>
      <c r="AE271" s="485"/>
      <c r="AF271" s="485"/>
      <c r="AG271" s="487"/>
      <c r="AH271" s="487"/>
      <c r="AI271" s="487"/>
      <c r="AJ271" s="487"/>
      <c r="AK271" s="487"/>
      <c r="AL271" s="487"/>
      <c r="AM271" s="487"/>
      <c r="AN271" s="487"/>
      <c r="AO271" s="487"/>
      <c r="AP271" s="487"/>
      <c r="AQ271" s="487"/>
      <c r="AR271" s="487"/>
      <c r="AS271" s="487"/>
      <c r="AT271" s="487"/>
      <c r="AU271" s="487"/>
      <c r="AV271" s="487"/>
      <c r="AW271" s="487"/>
      <c r="AX271" s="487"/>
      <c r="AY271" s="487"/>
      <c r="AZ271" s="487"/>
      <c r="BA271" s="487"/>
      <c r="BB271" s="487"/>
      <c r="BC271" s="487"/>
      <c r="BD271" s="487"/>
      <c r="BE271" s="487"/>
      <c r="BF271" s="487"/>
      <c r="BG271" s="487"/>
      <c r="BH271" s="480"/>
      <c r="BI271" s="480"/>
    </row>
    <row r="272" spans="1:61" s="426" customFormat="1">
      <c r="A272" s="464"/>
      <c r="B272" s="464"/>
      <c r="C272" s="482"/>
      <c r="D272" s="483"/>
      <c r="E272" s="484"/>
      <c r="F272" s="484"/>
      <c r="G272" s="482"/>
      <c r="H272" s="485"/>
      <c r="I272" s="485"/>
      <c r="J272" s="485"/>
      <c r="K272" s="485"/>
      <c r="L272" s="485"/>
      <c r="M272" s="485"/>
      <c r="N272" s="486"/>
      <c r="O272" s="486"/>
      <c r="P272" s="486"/>
      <c r="Q272" s="485"/>
      <c r="R272" s="485"/>
      <c r="S272" s="485"/>
      <c r="T272" s="485"/>
      <c r="U272" s="485"/>
      <c r="V272" s="485"/>
      <c r="W272" s="485"/>
      <c r="X272" s="485"/>
      <c r="Y272" s="485"/>
      <c r="Z272" s="485"/>
      <c r="AA272" s="485"/>
      <c r="AB272" s="485"/>
      <c r="AC272" s="485"/>
      <c r="AD272" s="485"/>
      <c r="AE272" s="485"/>
      <c r="AF272" s="485"/>
      <c r="AG272" s="487"/>
      <c r="AH272" s="487"/>
      <c r="AI272" s="487"/>
      <c r="AJ272" s="487"/>
      <c r="AK272" s="487"/>
      <c r="AL272" s="487"/>
      <c r="AM272" s="487"/>
      <c r="AN272" s="487"/>
      <c r="AO272" s="487"/>
      <c r="AP272" s="487"/>
      <c r="AQ272" s="487"/>
      <c r="AR272" s="487"/>
      <c r="AS272" s="487"/>
      <c r="AT272" s="487"/>
      <c r="AU272" s="487"/>
      <c r="AV272" s="487"/>
      <c r="AW272" s="487"/>
      <c r="AX272" s="487"/>
      <c r="AY272" s="487"/>
      <c r="AZ272" s="487"/>
      <c r="BA272" s="487"/>
      <c r="BB272" s="487"/>
      <c r="BC272" s="487"/>
      <c r="BD272" s="487"/>
      <c r="BE272" s="487"/>
      <c r="BF272" s="487"/>
      <c r="BG272" s="487"/>
      <c r="BH272" s="480"/>
      <c r="BI272" s="480"/>
    </row>
    <row r="273" spans="1:61" s="426" customFormat="1">
      <c r="A273" s="464"/>
      <c r="B273" s="464"/>
      <c r="C273" s="482"/>
      <c r="D273" s="483"/>
      <c r="E273" s="484"/>
      <c r="F273" s="484"/>
      <c r="G273" s="482"/>
      <c r="H273" s="485"/>
      <c r="I273" s="485"/>
      <c r="J273" s="485"/>
      <c r="K273" s="485"/>
      <c r="L273" s="485"/>
      <c r="M273" s="485"/>
      <c r="N273" s="486"/>
      <c r="O273" s="486"/>
      <c r="P273" s="486"/>
      <c r="Q273" s="485"/>
      <c r="R273" s="485"/>
      <c r="S273" s="485"/>
      <c r="T273" s="485"/>
      <c r="U273" s="485"/>
      <c r="V273" s="485"/>
      <c r="W273" s="485"/>
      <c r="X273" s="485"/>
      <c r="Y273" s="485"/>
      <c r="Z273" s="485"/>
      <c r="AA273" s="485"/>
      <c r="AB273" s="485"/>
      <c r="AC273" s="485"/>
      <c r="AD273" s="485"/>
      <c r="AE273" s="485"/>
      <c r="AF273" s="485"/>
      <c r="AG273" s="487"/>
      <c r="AH273" s="487"/>
      <c r="AI273" s="487"/>
      <c r="AJ273" s="487"/>
      <c r="AK273" s="487"/>
      <c r="AL273" s="487"/>
      <c r="AM273" s="487"/>
      <c r="AN273" s="487"/>
      <c r="AO273" s="487"/>
      <c r="AP273" s="487"/>
      <c r="AQ273" s="487"/>
      <c r="AR273" s="487"/>
      <c r="AS273" s="487"/>
      <c r="AT273" s="487"/>
      <c r="AU273" s="487"/>
      <c r="AV273" s="487"/>
      <c r="AW273" s="487"/>
      <c r="AX273" s="487"/>
      <c r="AY273" s="487"/>
      <c r="AZ273" s="487"/>
      <c r="BA273" s="487"/>
      <c r="BB273" s="487"/>
      <c r="BC273" s="487"/>
      <c r="BD273" s="487"/>
      <c r="BE273" s="487"/>
      <c r="BF273" s="487"/>
      <c r="BG273" s="487"/>
      <c r="BH273" s="480"/>
      <c r="BI273" s="480"/>
    </row>
    <row r="274" spans="1:61" s="426" customFormat="1">
      <c r="A274" s="464"/>
      <c r="B274" s="464"/>
      <c r="C274" s="482"/>
      <c r="D274" s="483"/>
      <c r="E274" s="484"/>
      <c r="F274" s="484"/>
      <c r="G274" s="482"/>
      <c r="H274" s="485"/>
      <c r="I274" s="485"/>
      <c r="J274" s="485"/>
      <c r="K274" s="485"/>
      <c r="L274" s="485"/>
      <c r="M274" s="485"/>
      <c r="N274" s="486"/>
      <c r="O274" s="486"/>
      <c r="P274" s="486"/>
      <c r="Q274" s="485"/>
      <c r="R274" s="485"/>
      <c r="S274" s="485"/>
      <c r="T274" s="485"/>
      <c r="U274" s="485"/>
      <c r="V274" s="485"/>
      <c r="W274" s="485"/>
      <c r="X274" s="485"/>
      <c r="Y274" s="485"/>
      <c r="Z274" s="485"/>
      <c r="AA274" s="485"/>
      <c r="AB274" s="485"/>
      <c r="AC274" s="485"/>
      <c r="AD274" s="485"/>
      <c r="AE274" s="485"/>
      <c r="AF274" s="485"/>
      <c r="AG274" s="487"/>
      <c r="AH274" s="487"/>
      <c r="AI274" s="487"/>
      <c r="AJ274" s="487"/>
      <c r="AK274" s="487"/>
      <c r="AL274" s="487"/>
      <c r="AM274" s="487"/>
      <c r="AN274" s="487"/>
      <c r="AO274" s="487"/>
      <c r="AP274" s="487"/>
      <c r="AQ274" s="487"/>
      <c r="AR274" s="487"/>
      <c r="AS274" s="487"/>
      <c r="AT274" s="487"/>
      <c r="AU274" s="487"/>
      <c r="AV274" s="487"/>
      <c r="AW274" s="487"/>
      <c r="AX274" s="487"/>
      <c r="AY274" s="487"/>
      <c r="AZ274" s="487"/>
      <c r="BA274" s="487"/>
      <c r="BB274" s="487"/>
      <c r="BC274" s="487"/>
      <c r="BD274" s="487"/>
      <c r="BE274" s="487"/>
      <c r="BF274" s="487"/>
      <c r="BG274" s="487"/>
      <c r="BH274" s="480"/>
      <c r="BI274" s="480"/>
    </row>
    <row r="275" spans="1:61" s="426" customFormat="1">
      <c r="A275" s="464"/>
      <c r="B275" s="464"/>
      <c r="C275" s="482"/>
      <c r="D275" s="483"/>
      <c r="E275" s="484"/>
      <c r="F275" s="484"/>
      <c r="G275" s="482"/>
      <c r="H275" s="485"/>
      <c r="I275" s="485"/>
      <c r="J275" s="485"/>
      <c r="K275" s="485"/>
      <c r="L275" s="485"/>
      <c r="M275" s="485"/>
      <c r="N275" s="486"/>
      <c r="O275" s="486"/>
      <c r="P275" s="486"/>
      <c r="Q275" s="485"/>
      <c r="R275" s="485"/>
      <c r="S275" s="485"/>
      <c r="T275" s="485"/>
      <c r="U275" s="485"/>
      <c r="V275" s="485"/>
      <c r="W275" s="485"/>
      <c r="X275" s="485"/>
      <c r="Y275" s="485"/>
      <c r="Z275" s="485"/>
      <c r="AA275" s="485"/>
      <c r="AB275" s="485"/>
      <c r="AC275" s="485"/>
      <c r="AD275" s="485"/>
      <c r="AE275" s="485"/>
      <c r="AF275" s="485"/>
      <c r="AG275" s="487"/>
      <c r="AH275" s="487"/>
      <c r="AI275" s="487"/>
      <c r="AJ275" s="487"/>
      <c r="AK275" s="487"/>
      <c r="AL275" s="487"/>
      <c r="AM275" s="487"/>
      <c r="AN275" s="487"/>
      <c r="AO275" s="487"/>
      <c r="AP275" s="487"/>
      <c r="AQ275" s="487"/>
      <c r="AR275" s="487"/>
      <c r="AS275" s="487"/>
      <c r="AT275" s="487"/>
      <c r="AU275" s="487"/>
      <c r="AV275" s="487"/>
      <c r="AW275" s="487"/>
      <c r="AX275" s="487"/>
      <c r="AY275" s="487"/>
      <c r="AZ275" s="487"/>
      <c r="BA275" s="487"/>
      <c r="BB275" s="487"/>
      <c r="BC275" s="487"/>
      <c r="BD275" s="487"/>
      <c r="BE275" s="487"/>
      <c r="BF275" s="487"/>
      <c r="BG275" s="487"/>
      <c r="BH275" s="480"/>
      <c r="BI275" s="480"/>
    </row>
    <row r="276" spans="1:61" s="426" customFormat="1">
      <c r="A276" s="464"/>
      <c r="B276" s="464"/>
      <c r="C276" s="482"/>
      <c r="D276" s="483"/>
      <c r="E276" s="484"/>
      <c r="F276" s="484"/>
      <c r="G276" s="482"/>
      <c r="H276" s="485"/>
      <c r="I276" s="485"/>
      <c r="J276" s="485"/>
      <c r="K276" s="485"/>
      <c r="L276" s="485"/>
      <c r="M276" s="485"/>
      <c r="N276" s="486"/>
      <c r="O276" s="486"/>
      <c r="P276" s="486"/>
      <c r="Q276" s="485"/>
      <c r="R276" s="485"/>
      <c r="S276" s="485"/>
      <c r="T276" s="485"/>
      <c r="U276" s="485"/>
      <c r="V276" s="485"/>
      <c r="W276" s="485"/>
      <c r="X276" s="485"/>
      <c r="Y276" s="485"/>
      <c r="Z276" s="485"/>
      <c r="AA276" s="485"/>
      <c r="AB276" s="485"/>
      <c r="AC276" s="485"/>
      <c r="AD276" s="485"/>
      <c r="AE276" s="485"/>
      <c r="AF276" s="485"/>
      <c r="AG276" s="487"/>
      <c r="AH276" s="487"/>
      <c r="AI276" s="487"/>
      <c r="AJ276" s="487"/>
      <c r="AK276" s="487"/>
      <c r="AL276" s="487"/>
      <c r="AM276" s="487"/>
      <c r="AN276" s="487"/>
      <c r="AO276" s="487"/>
      <c r="AP276" s="487"/>
      <c r="AQ276" s="487"/>
      <c r="AR276" s="487"/>
      <c r="AS276" s="487"/>
      <c r="AT276" s="487"/>
      <c r="AU276" s="487"/>
      <c r="AV276" s="487"/>
      <c r="AW276" s="487"/>
      <c r="AX276" s="487"/>
      <c r="AY276" s="487"/>
      <c r="AZ276" s="487"/>
      <c r="BA276" s="487"/>
      <c r="BB276" s="487"/>
      <c r="BC276" s="487"/>
      <c r="BD276" s="487"/>
      <c r="BE276" s="487"/>
      <c r="BF276" s="487"/>
      <c r="BG276" s="487"/>
      <c r="BH276" s="480"/>
      <c r="BI276" s="480"/>
    </row>
    <row r="277" spans="1:61" s="426" customFormat="1">
      <c r="A277" s="464"/>
      <c r="B277" s="464"/>
      <c r="C277" s="482"/>
      <c r="D277" s="483"/>
      <c r="E277" s="484"/>
      <c r="F277" s="484"/>
      <c r="G277" s="482"/>
      <c r="H277" s="485"/>
      <c r="I277" s="485"/>
      <c r="J277" s="485"/>
      <c r="K277" s="485"/>
      <c r="L277" s="485"/>
      <c r="M277" s="485"/>
      <c r="N277" s="486"/>
      <c r="O277" s="486"/>
      <c r="P277" s="486"/>
      <c r="Q277" s="485"/>
      <c r="R277" s="485"/>
      <c r="S277" s="485"/>
      <c r="T277" s="485"/>
      <c r="U277" s="485"/>
      <c r="V277" s="485"/>
      <c r="W277" s="485"/>
      <c r="X277" s="485"/>
      <c r="Y277" s="485"/>
      <c r="Z277" s="485"/>
      <c r="AA277" s="485"/>
      <c r="AB277" s="485"/>
      <c r="AC277" s="485"/>
      <c r="AD277" s="485"/>
      <c r="AE277" s="485"/>
      <c r="AF277" s="485"/>
      <c r="AG277" s="487"/>
      <c r="AH277" s="487"/>
      <c r="AI277" s="487"/>
      <c r="AJ277" s="487"/>
      <c r="AK277" s="487"/>
      <c r="AL277" s="487"/>
      <c r="AM277" s="487"/>
      <c r="AN277" s="487"/>
      <c r="AO277" s="487"/>
      <c r="AP277" s="487"/>
      <c r="AQ277" s="487"/>
      <c r="AR277" s="487"/>
      <c r="AS277" s="487"/>
      <c r="AT277" s="487"/>
      <c r="AU277" s="487"/>
      <c r="AV277" s="487"/>
      <c r="AW277" s="487"/>
      <c r="AX277" s="487"/>
      <c r="AY277" s="487"/>
      <c r="AZ277" s="487"/>
      <c r="BA277" s="487"/>
      <c r="BB277" s="487"/>
      <c r="BC277" s="487"/>
      <c r="BD277" s="487"/>
      <c r="BE277" s="487"/>
      <c r="BF277" s="487"/>
      <c r="BG277" s="487"/>
      <c r="BH277" s="480"/>
      <c r="BI277" s="480"/>
    </row>
    <row r="278" spans="1:61" s="426" customFormat="1">
      <c r="A278" s="464"/>
      <c r="B278" s="464"/>
      <c r="C278" s="482"/>
      <c r="D278" s="483"/>
      <c r="E278" s="484"/>
      <c r="F278" s="484"/>
      <c r="G278" s="482"/>
      <c r="H278" s="485"/>
      <c r="I278" s="485"/>
      <c r="J278" s="485"/>
      <c r="K278" s="485"/>
      <c r="L278" s="485"/>
      <c r="M278" s="485"/>
      <c r="N278" s="486"/>
      <c r="O278" s="486"/>
      <c r="P278" s="486"/>
      <c r="Q278" s="485"/>
      <c r="R278" s="485"/>
      <c r="S278" s="485"/>
      <c r="T278" s="485"/>
      <c r="U278" s="485"/>
      <c r="V278" s="485"/>
      <c r="W278" s="485"/>
      <c r="X278" s="485"/>
      <c r="Y278" s="485"/>
      <c r="Z278" s="485"/>
      <c r="AA278" s="485"/>
      <c r="AB278" s="485"/>
      <c r="AC278" s="485"/>
      <c r="AD278" s="485"/>
      <c r="AE278" s="485"/>
      <c r="AF278" s="485"/>
      <c r="AG278" s="487"/>
      <c r="AH278" s="487"/>
      <c r="AI278" s="487"/>
      <c r="AJ278" s="487"/>
      <c r="AK278" s="487"/>
      <c r="AL278" s="487"/>
      <c r="AM278" s="487"/>
      <c r="AN278" s="487"/>
      <c r="AO278" s="487"/>
      <c r="AP278" s="487"/>
      <c r="AQ278" s="487"/>
      <c r="AR278" s="487"/>
      <c r="AS278" s="487"/>
      <c r="AT278" s="487"/>
      <c r="AU278" s="487"/>
      <c r="AV278" s="487"/>
      <c r="AW278" s="487"/>
      <c r="AX278" s="487"/>
      <c r="AY278" s="487"/>
      <c r="AZ278" s="487"/>
      <c r="BA278" s="487"/>
      <c r="BB278" s="487"/>
      <c r="BC278" s="487"/>
      <c r="BD278" s="487"/>
      <c r="BE278" s="487"/>
      <c r="BF278" s="487"/>
      <c r="BG278" s="487"/>
      <c r="BH278" s="480"/>
      <c r="BI278" s="480"/>
    </row>
    <row r="279" spans="1:61" s="426" customFormat="1">
      <c r="A279" s="464"/>
      <c r="B279" s="464"/>
      <c r="C279" s="482"/>
      <c r="D279" s="483"/>
      <c r="E279" s="484"/>
      <c r="F279" s="484"/>
      <c r="G279" s="482"/>
      <c r="H279" s="485"/>
      <c r="I279" s="485"/>
      <c r="J279" s="485"/>
      <c r="K279" s="485"/>
      <c r="L279" s="485"/>
      <c r="M279" s="485"/>
      <c r="N279" s="486"/>
      <c r="O279" s="486"/>
      <c r="P279" s="486"/>
      <c r="Q279" s="485"/>
      <c r="R279" s="485"/>
      <c r="S279" s="485"/>
      <c r="T279" s="485"/>
      <c r="U279" s="485"/>
      <c r="V279" s="485"/>
      <c r="W279" s="485"/>
      <c r="X279" s="485"/>
      <c r="Y279" s="485"/>
      <c r="Z279" s="485"/>
      <c r="AA279" s="485"/>
      <c r="AB279" s="485"/>
      <c r="AC279" s="485"/>
      <c r="AD279" s="485"/>
      <c r="AE279" s="485"/>
      <c r="AF279" s="485"/>
      <c r="AG279" s="487"/>
      <c r="AH279" s="487"/>
      <c r="AI279" s="487"/>
      <c r="AJ279" s="487"/>
      <c r="AK279" s="487"/>
      <c r="AL279" s="487"/>
      <c r="AM279" s="487"/>
      <c r="AN279" s="487"/>
      <c r="AO279" s="487"/>
      <c r="AP279" s="487"/>
      <c r="AQ279" s="487"/>
      <c r="AR279" s="487"/>
      <c r="AS279" s="487"/>
      <c r="AT279" s="487"/>
      <c r="AU279" s="487"/>
      <c r="AV279" s="487"/>
      <c r="AW279" s="487"/>
      <c r="AX279" s="487"/>
      <c r="AY279" s="487"/>
      <c r="AZ279" s="487"/>
      <c r="BA279" s="487"/>
      <c r="BB279" s="487"/>
      <c r="BC279" s="487"/>
      <c r="BD279" s="487"/>
      <c r="BE279" s="487"/>
      <c r="BF279" s="487"/>
      <c r="BG279" s="487"/>
      <c r="BH279" s="480"/>
      <c r="BI279" s="480"/>
    </row>
    <row r="280" spans="1:61" s="426" customFormat="1">
      <c r="A280" s="464"/>
      <c r="B280" s="464"/>
      <c r="C280" s="482"/>
      <c r="D280" s="483"/>
      <c r="E280" s="484"/>
      <c r="F280" s="484"/>
      <c r="G280" s="482"/>
      <c r="H280" s="485"/>
      <c r="I280" s="485"/>
      <c r="J280" s="485"/>
      <c r="K280" s="485"/>
      <c r="L280" s="485"/>
      <c r="M280" s="485"/>
      <c r="N280" s="486"/>
      <c r="O280" s="486"/>
      <c r="P280" s="486"/>
      <c r="Q280" s="485"/>
      <c r="R280" s="485"/>
      <c r="S280" s="485"/>
      <c r="T280" s="485"/>
      <c r="U280" s="485"/>
      <c r="V280" s="485"/>
      <c r="W280" s="485"/>
      <c r="X280" s="485"/>
      <c r="Y280" s="485"/>
      <c r="Z280" s="485"/>
      <c r="AA280" s="485"/>
      <c r="AB280" s="485"/>
      <c r="AC280" s="485"/>
      <c r="AD280" s="485"/>
      <c r="AE280" s="485"/>
      <c r="AF280" s="485"/>
      <c r="AG280" s="487"/>
      <c r="AH280" s="487"/>
      <c r="AI280" s="487"/>
      <c r="AJ280" s="487"/>
      <c r="AK280" s="487"/>
      <c r="AL280" s="487"/>
      <c r="AM280" s="487"/>
      <c r="AN280" s="487"/>
      <c r="AO280" s="487"/>
      <c r="AP280" s="487"/>
      <c r="AQ280" s="487"/>
      <c r="AR280" s="487"/>
      <c r="AS280" s="487"/>
      <c r="AT280" s="487"/>
      <c r="AU280" s="487"/>
      <c r="AV280" s="487"/>
      <c r="AW280" s="487"/>
      <c r="AX280" s="487"/>
      <c r="AY280" s="487"/>
      <c r="AZ280" s="487"/>
      <c r="BA280" s="487"/>
      <c r="BB280" s="487"/>
      <c r="BC280" s="487"/>
      <c r="BD280" s="487"/>
      <c r="BE280" s="487"/>
      <c r="BF280" s="487"/>
      <c r="BG280" s="487"/>
      <c r="BH280" s="480"/>
      <c r="BI280" s="480"/>
    </row>
    <row r="281" spans="1:61" s="426" customFormat="1">
      <c r="A281" s="464"/>
      <c r="B281" s="464"/>
      <c r="C281" s="482"/>
      <c r="D281" s="483"/>
      <c r="E281" s="484"/>
      <c r="F281" s="484"/>
      <c r="G281" s="482"/>
      <c r="H281" s="485"/>
      <c r="I281" s="485"/>
      <c r="J281" s="485"/>
      <c r="K281" s="485"/>
      <c r="L281" s="485"/>
      <c r="M281" s="485"/>
      <c r="N281" s="486"/>
      <c r="O281" s="486"/>
      <c r="P281" s="486"/>
      <c r="Q281" s="485"/>
      <c r="R281" s="485"/>
      <c r="S281" s="485"/>
      <c r="T281" s="485"/>
      <c r="U281" s="485"/>
      <c r="V281" s="485"/>
      <c r="W281" s="485"/>
      <c r="X281" s="485"/>
      <c r="Y281" s="485"/>
      <c r="Z281" s="485"/>
      <c r="AA281" s="485"/>
      <c r="AB281" s="485"/>
      <c r="AC281" s="485"/>
      <c r="AD281" s="485"/>
      <c r="AE281" s="485"/>
      <c r="AF281" s="485"/>
      <c r="AG281" s="487"/>
      <c r="AH281" s="487"/>
      <c r="AI281" s="487"/>
      <c r="AJ281" s="487"/>
      <c r="AK281" s="487"/>
      <c r="AL281" s="487"/>
      <c r="AM281" s="487"/>
      <c r="AN281" s="487"/>
      <c r="AO281" s="487"/>
      <c r="AP281" s="487"/>
      <c r="AQ281" s="487"/>
      <c r="AR281" s="487"/>
      <c r="AS281" s="487"/>
      <c r="AT281" s="487"/>
      <c r="AU281" s="487"/>
      <c r="AV281" s="487"/>
      <c r="AW281" s="487"/>
      <c r="AX281" s="487"/>
      <c r="AY281" s="487"/>
      <c r="AZ281" s="487"/>
      <c r="BA281" s="487"/>
      <c r="BB281" s="487"/>
      <c r="BC281" s="487"/>
      <c r="BD281" s="487"/>
      <c r="BE281" s="487"/>
      <c r="BF281" s="487"/>
      <c r="BG281" s="487"/>
      <c r="BH281" s="480"/>
      <c r="BI281" s="480"/>
    </row>
    <row r="282" spans="1:61" s="426" customFormat="1">
      <c r="A282" s="464"/>
      <c r="B282" s="464"/>
      <c r="C282" s="482"/>
      <c r="D282" s="483"/>
      <c r="E282" s="484"/>
      <c r="F282" s="484"/>
      <c r="G282" s="482"/>
      <c r="H282" s="485"/>
      <c r="I282" s="485"/>
      <c r="J282" s="485"/>
      <c r="K282" s="485"/>
      <c r="L282" s="485"/>
      <c r="M282" s="485"/>
      <c r="N282" s="486"/>
      <c r="O282" s="486"/>
      <c r="P282" s="486"/>
      <c r="Q282" s="485"/>
      <c r="R282" s="485"/>
      <c r="S282" s="485"/>
      <c r="T282" s="485"/>
      <c r="U282" s="485"/>
      <c r="V282" s="485"/>
      <c r="W282" s="485"/>
      <c r="X282" s="485"/>
      <c r="Y282" s="485"/>
      <c r="Z282" s="485"/>
      <c r="AA282" s="485"/>
      <c r="AB282" s="485"/>
      <c r="AC282" s="485"/>
      <c r="AD282" s="485"/>
      <c r="AE282" s="485"/>
      <c r="AF282" s="485"/>
      <c r="AG282" s="487"/>
      <c r="AH282" s="487"/>
      <c r="AI282" s="487"/>
      <c r="AJ282" s="487"/>
      <c r="AK282" s="487"/>
      <c r="AL282" s="487"/>
      <c r="AM282" s="487"/>
      <c r="AN282" s="487"/>
      <c r="AO282" s="487"/>
      <c r="AP282" s="487"/>
      <c r="AQ282" s="487"/>
      <c r="AR282" s="487"/>
      <c r="AS282" s="487"/>
      <c r="AT282" s="487"/>
      <c r="AU282" s="487"/>
      <c r="AV282" s="487"/>
      <c r="AW282" s="487"/>
      <c r="AX282" s="487"/>
      <c r="AY282" s="487"/>
      <c r="AZ282" s="487"/>
      <c r="BA282" s="487"/>
      <c r="BB282" s="487"/>
      <c r="BC282" s="487"/>
      <c r="BD282" s="487"/>
      <c r="BE282" s="487"/>
      <c r="BF282" s="487"/>
      <c r="BG282" s="487"/>
      <c r="BH282" s="480"/>
      <c r="BI282" s="480"/>
    </row>
    <row r="283" spans="1:61" s="426" customFormat="1">
      <c r="A283" s="464"/>
      <c r="B283" s="464"/>
      <c r="C283" s="482"/>
      <c r="D283" s="483"/>
      <c r="E283" s="484"/>
      <c r="F283" s="484"/>
      <c r="G283" s="482"/>
      <c r="H283" s="485"/>
      <c r="I283" s="485"/>
      <c r="J283" s="485"/>
      <c r="K283" s="485"/>
      <c r="L283" s="485"/>
      <c r="M283" s="485"/>
      <c r="N283" s="486"/>
      <c r="O283" s="486"/>
      <c r="P283" s="486"/>
      <c r="Q283" s="485"/>
      <c r="R283" s="485"/>
      <c r="S283" s="485"/>
      <c r="T283" s="485"/>
      <c r="U283" s="485"/>
      <c r="V283" s="485"/>
      <c r="W283" s="485"/>
      <c r="X283" s="485"/>
      <c r="Y283" s="485"/>
      <c r="Z283" s="485"/>
      <c r="AA283" s="485"/>
      <c r="AB283" s="485"/>
      <c r="AC283" s="485"/>
      <c r="AD283" s="485"/>
      <c r="AE283" s="485"/>
      <c r="AF283" s="485"/>
      <c r="AG283" s="487"/>
      <c r="AH283" s="487"/>
      <c r="AI283" s="487"/>
      <c r="AJ283" s="487"/>
      <c r="AK283" s="487"/>
      <c r="AL283" s="487"/>
      <c r="AM283" s="487"/>
      <c r="AN283" s="487"/>
      <c r="AO283" s="487"/>
      <c r="AP283" s="487"/>
      <c r="AQ283" s="487"/>
      <c r="AR283" s="487"/>
      <c r="AS283" s="487"/>
      <c r="AT283" s="487"/>
      <c r="AU283" s="487"/>
      <c r="AV283" s="487"/>
      <c r="AW283" s="487"/>
      <c r="AX283" s="487"/>
      <c r="AY283" s="487"/>
      <c r="AZ283" s="487"/>
      <c r="BA283" s="487"/>
      <c r="BB283" s="487"/>
      <c r="BC283" s="487"/>
      <c r="BD283" s="487"/>
      <c r="BE283" s="487"/>
      <c r="BF283" s="487"/>
      <c r="BG283" s="487"/>
      <c r="BH283" s="480"/>
      <c r="BI283" s="480"/>
    </row>
    <row r="284" spans="1:61" s="426" customFormat="1">
      <c r="A284" s="464"/>
      <c r="B284" s="464"/>
      <c r="C284" s="482"/>
      <c r="D284" s="483"/>
      <c r="E284" s="484"/>
      <c r="F284" s="484"/>
      <c r="G284" s="482"/>
      <c r="H284" s="485"/>
      <c r="I284" s="485"/>
      <c r="J284" s="485"/>
      <c r="K284" s="485"/>
      <c r="L284" s="485"/>
      <c r="M284" s="485"/>
      <c r="N284" s="486"/>
      <c r="O284" s="486"/>
      <c r="P284" s="486"/>
      <c r="Q284" s="485"/>
      <c r="R284" s="485"/>
      <c r="S284" s="485"/>
      <c r="T284" s="485"/>
      <c r="U284" s="485"/>
      <c r="V284" s="485"/>
      <c r="W284" s="485"/>
      <c r="X284" s="485"/>
      <c r="Y284" s="485"/>
      <c r="Z284" s="485"/>
      <c r="AA284" s="485"/>
      <c r="AB284" s="485"/>
      <c r="AC284" s="485"/>
      <c r="AD284" s="485"/>
      <c r="AE284" s="485"/>
      <c r="AF284" s="485"/>
      <c r="AG284" s="487"/>
      <c r="AH284" s="487"/>
      <c r="AI284" s="487"/>
      <c r="AJ284" s="487"/>
      <c r="AK284" s="487"/>
      <c r="AL284" s="487"/>
      <c r="AM284" s="487"/>
      <c r="AN284" s="487"/>
      <c r="AO284" s="487"/>
      <c r="AP284" s="487"/>
      <c r="AQ284" s="487"/>
      <c r="AR284" s="487"/>
      <c r="AS284" s="487"/>
      <c r="AT284" s="487"/>
      <c r="AU284" s="487"/>
      <c r="AV284" s="487"/>
      <c r="AW284" s="487"/>
      <c r="AX284" s="487"/>
      <c r="AY284" s="487"/>
      <c r="AZ284" s="487"/>
      <c r="BA284" s="487"/>
      <c r="BB284" s="487"/>
      <c r="BC284" s="487"/>
      <c r="BD284" s="487"/>
      <c r="BE284" s="487"/>
      <c r="BF284" s="487"/>
      <c r="BG284" s="487"/>
      <c r="BH284" s="480"/>
      <c r="BI284" s="480"/>
    </row>
    <row r="285" spans="1:61" s="426" customFormat="1">
      <c r="A285" s="464"/>
      <c r="B285" s="464"/>
      <c r="C285" s="482"/>
      <c r="D285" s="483"/>
      <c r="E285" s="484"/>
      <c r="F285" s="484"/>
      <c r="G285" s="482"/>
      <c r="H285" s="485"/>
      <c r="I285" s="485"/>
      <c r="J285" s="485"/>
      <c r="K285" s="485"/>
      <c r="L285" s="485"/>
      <c r="M285" s="485"/>
      <c r="N285" s="486"/>
      <c r="O285" s="486"/>
      <c r="P285" s="486"/>
      <c r="Q285" s="485"/>
      <c r="R285" s="485"/>
      <c r="S285" s="485"/>
      <c r="T285" s="485"/>
      <c r="U285" s="485"/>
      <c r="V285" s="485"/>
      <c r="W285" s="485"/>
      <c r="X285" s="485"/>
      <c r="Y285" s="485"/>
      <c r="Z285" s="485"/>
      <c r="AA285" s="485"/>
      <c r="AB285" s="485"/>
      <c r="AC285" s="485"/>
      <c r="AD285" s="485"/>
      <c r="AE285" s="485"/>
      <c r="AF285" s="485"/>
      <c r="AG285" s="487"/>
      <c r="AH285" s="487"/>
      <c r="AI285" s="487"/>
      <c r="AJ285" s="487"/>
      <c r="AK285" s="487"/>
      <c r="AL285" s="487"/>
      <c r="AM285" s="487"/>
      <c r="AN285" s="487"/>
      <c r="AO285" s="487"/>
      <c r="AP285" s="487"/>
      <c r="AQ285" s="487"/>
      <c r="AR285" s="487"/>
      <c r="AS285" s="487"/>
      <c r="AT285" s="487"/>
      <c r="AU285" s="487"/>
      <c r="AV285" s="487"/>
      <c r="AW285" s="487"/>
      <c r="AX285" s="487"/>
      <c r="AY285" s="487"/>
      <c r="AZ285" s="487"/>
      <c r="BA285" s="487"/>
      <c r="BB285" s="487"/>
      <c r="BC285" s="487"/>
      <c r="BD285" s="487"/>
      <c r="BE285" s="487"/>
      <c r="BF285" s="487"/>
      <c r="BG285" s="487"/>
      <c r="BH285" s="480"/>
      <c r="BI285" s="480"/>
    </row>
    <row r="286" spans="1:61" s="426" customFormat="1">
      <c r="A286" s="464"/>
      <c r="B286" s="464"/>
      <c r="C286" s="482"/>
      <c r="D286" s="483"/>
      <c r="E286" s="484"/>
      <c r="F286" s="484"/>
      <c r="G286" s="482"/>
      <c r="H286" s="485"/>
      <c r="I286" s="485"/>
      <c r="J286" s="485"/>
      <c r="K286" s="485"/>
      <c r="L286" s="485"/>
      <c r="M286" s="485"/>
      <c r="N286" s="486"/>
      <c r="O286" s="486"/>
      <c r="P286" s="486"/>
      <c r="Q286" s="485"/>
      <c r="R286" s="485"/>
      <c r="S286" s="485"/>
      <c r="T286" s="485"/>
      <c r="U286" s="485"/>
      <c r="V286" s="485"/>
      <c r="W286" s="485"/>
      <c r="X286" s="485"/>
      <c r="Y286" s="485"/>
      <c r="Z286" s="485"/>
      <c r="AA286" s="485"/>
      <c r="AB286" s="485"/>
      <c r="AC286" s="485"/>
      <c r="AD286" s="485"/>
      <c r="AE286" s="485"/>
      <c r="AF286" s="485"/>
      <c r="AG286" s="487"/>
      <c r="AH286" s="487"/>
      <c r="AI286" s="487"/>
      <c r="AJ286" s="487"/>
      <c r="AK286" s="487"/>
      <c r="AL286" s="487"/>
      <c r="AM286" s="487"/>
      <c r="AN286" s="487"/>
      <c r="AO286" s="487"/>
      <c r="AP286" s="487"/>
      <c r="AQ286" s="487"/>
      <c r="AR286" s="487"/>
      <c r="AS286" s="487"/>
      <c r="AT286" s="487"/>
      <c r="AU286" s="487"/>
      <c r="AV286" s="487"/>
      <c r="AW286" s="487"/>
      <c r="AX286" s="487"/>
      <c r="AY286" s="487"/>
      <c r="AZ286" s="487"/>
      <c r="BA286" s="487"/>
      <c r="BB286" s="487"/>
      <c r="BC286" s="487"/>
      <c r="BD286" s="487"/>
      <c r="BE286" s="487"/>
      <c r="BF286" s="487"/>
      <c r="BG286" s="487"/>
      <c r="BH286" s="480"/>
      <c r="BI286" s="480"/>
    </row>
    <row r="287" spans="1:61" s="426" customFormat="1">
      <c r="A287" s="464"/>
      <c r="B287" s="464"/>
      <c r="C287" s="482"/>
      <c r="D287" s="483"/>
      <c r="E287" s="484"/>
      <c r="F287" s="484"/>
      <c r="G287" s="482"/>
      <c r="H287" s="485"/>
      <c r="I287" s="485"/>
      <c r="J287" s="485"/>
      <c r="K287" s="485"/>
      <c r="L287" s="485"/>
      <c r="M287" s="485"/>
      <c r="N287" s="486"/>
      <c r="O287" s="486"/>
      <c r="P287" s="486"/>
      <c r="Q287" s="485"/>
      <c r="R287" s="485"/>
      <c r="S287" s="485"/>
      <c r="T287" s="485"/>
      <c r="U287" s="485"/>
      <c r="V287" s="485"/>
      <c r="W287" s="485"/>
      <c r="X287" s="485"/>
      <c r="Y287" s="485"/>
      <c r="Z287" s="485"/>
      <c r="AA287" s="485"/>
      <c r="AB287" s="485"/>
      <c r="AC287" s="485"/>
      <c r="AD287" s="485"/>
      <c r="AE287" s="485"/>
      <c r="AF287" s="485"/>
      <c r="AG287" s="487"/>
      <c r="AH287" s="487"/>
      <c r="AI287" s="487"/>
      <c r="AJ287" s="487"/>
      <c r="AK287" s="487"/>
      <c r="AL287" s="487"/>
      <c r="AM287" s="487"/>
      <c r="AN287" s="487"/>
      <c r="AO287" s="487"/>
      <c r="AP287" s="487"/>
      <c r="AQ287" s="487"/>
      <c r="AR287" s="487"/>
      <c r="AS287" s="487"/>
      <c r="AT287" s="487"/>
      <c r="AU287" s="487"/>
      <c r="AV287" s="487"/>
      <c r="AW287" s="487"/>
      <c r="AX287" s="487"/>
      <c r="AY287" s="487"/>
      <c r="AZ287" s="487"/>
      <c r="BA287" s="487"/>
      <c r="BB287" s="487"/>
      <c r="BC287" s="487"/>
      <c r="BD287" s="487"/>
      <c r="BE287" s="487"/>
      <c r="BF287" s="487"/>
      <c r="BG287" s="487"/>
      <c r="BH287" s="480"/>
      <c r="BI287" s="480"/>
    </row>
    <row r="288" spans="1:61" s="426" customFormat="1">
      <c r="A288" s="464"/>
      <c r="B288" s="464"/>
      <c r="C288" s="482"/>
      <c r="D288" s="483"/>
      <c r="E288" s="484"/>
      <c r="F288" s="484"/>
      <c r="G288" s="482"/>
      <c r="H288" s="485"/>
      <c r="I288" s="485"/>
      <c r="J288" s="485"/>
      <c r="K288" s="485"/>
      <c r="L288" s="485"/>
      <c r="M288" s="485"/>
      <c r="N288" s="486"/>
      <c r="O288" s="486"/>
      <c r="P288" s="486"/>
      <c r="Q288" s="485"/>
      <c r="R288" s="485"/>
      <c r="S288" s="485"/>
      <c r="T288" s="485"/>
      <c r="U288" s="485"/>
      <c r="V288" s="485"/>
      <c r="W288" s="485"/>
      <c r="X288" s="485"/>
      <c r="Y288" s="485"/>
      <c r="Z288" s="485"/>
      <c r="AA288" s="485"/>
      <c r="AB288" s="485"/>
      <c r="AC288" s="485"/>
      <c r="AD288" s="485"/>
      <c r="AE288" s="485"/>
      <c r="AF288" s="485"/>
      <c r="AG288" s="487"/>
      <c r="AH288" s="487"/>
      <c r="AI288" s="487"/>
      <c r="AJ288" s="487"/>
      <c r="AK288" s="487"/>
      <c r="AL288" s="487"/>
      <c r="AM288" s="487"/>
      <c r="AN288" s="487"/>
      <c r="AO288" s="487"/>
      <c r="AP288" s="487"/>
      <c r="AQ288" s="487"/>
      <c r="AR288" s="487"/>
      <c r="AS288" s="487"/>
      <c r="AT288" s="487"/>
      <c r="AU288" s="487"/>
      <c r="AV288" s="487"/>
      <c r="AW288" s="487"/>
      <c r="AX288" s="487"/>
      <c r="AY288" s="487"/>
      <c r="AZ288" s="487"/>
      <c r="BA288" s="487"/>
      <c r="BB288" s="487"/>
      <c r="BC288" s="487"/>
      <c r="BD288" s="487"/>
      <c r="BE288" s="487"/>
      <c r="BF288" s="487"/>
      <c r="BG288" s="487"/>
      <c r="BH288" s="480"/>
      <c r="BI288" s="480"/>
    </row>
    <row r="289" spans="1:61" s="426" customFormat="1">
      <c r="A289" s="464"/>
      <c r="B289" s="464"/>
      <c r="C289" s="482"/>
      <c r="D289" s="483"/>
      <c r="E289" s="484"/>
      <c r="F289" s="484"/>
      <c r="G289" s="482"/>
      <c r="H289" s="485"/>
      <c r="I289" s="485"/>
      <c r="J289" s="485"/>
      <c r="K289" s="485"/>
      <c r="L289" s="485"/>
      <c r="M289" s="485"/>
      <c r="N289" s="486"/>
      <c r="O289" s="486"/>
      <c r="P289" s="486"/>
      <c r="Q289" s="485"/>
      <c r="R289" s="485"/>
      <c r="S289" s="485"/>
      <c r="T289" s="485"/>
      <c r="U289" s="485"/>
      <c r="V289" s="485"/>
      <c r="W289" s="485"/>
      <c r="X289" s="485"/>
      <c r="Y289" s="485"/>
      <c r="Z289" s="485"/>
      <c r="AA289" s="485"/>
      <c r="AB289" s="485"/>
      <c r="AC289" s="485"/>
      <c r="AD289" s="485"/>
      <c r="AE289" s="485"/>
      <c r="AF289" s="485"/>
      <c r="AG289" s="487"/>
      <c r="AH289" s="487"/>
      <c r="AI289" s="487"/>
      <c r="AJ289" s="487"/>
      <c r="AK289" s="487"/>
      <c r="AL289" s="487"/>
      <c r="AM289" s="487"/>
      <c r="AN289" s="487"/>
      <c r="AO289" s="487"/>
      <c r="AP289" s="487"/>
      <c r="AQ289" s="487"/>
      <c r="AR289" s="487"/>
      <c r="AS289" s="487"/>
      <c r="AT289" s="487"/>
      <c r="AU289" s="487"/>
      <c r="AV289" s="487"/>
      <c r="AW289" s="487"/>
      <c r="AX289" s="487"/>
      <c r="AY289" s="487"/>
      <c r="AZ289" s="487"/>
      <c r="BA289" s="487"/>
      <c r="BB289" s="487"/>
      <c r="BC289" s="487"/>
      <c r="BD289" s="487"/>
      <c r="BE289" s="487"/>
      <c r="BF289" s="487"/>
      <c r="BG289" s="487"/>
      <c r="BH289" s="480"/>
      <c r="BI289" s="480"/>
    </row>
    <row r="290" spans="1:61" s="426" customFormat="1">
      <c r="A290" s="464"/>
      <c r="B290" s="464"/>
      <c r="C290" s="482"/>
      <c r="D290" s="483"/>
      <c r="E290" s="484"/>
      <c r="F290" s="484"/>
      <c r="G290" s="482"/>
      <c r="H290" s="485"/>
      <c r="I290" s="485"/>
      <c r="J290" s="485"/>
      <c r="K290" s="485"/>
      <c r="L290" s="485"/>
      <c r="M290" s="485"/>
      <c r="N290" s="486"/>
      <c r="O290" s="486"/>
      <c r="P290" s="486"/>
      <c r="Q290" s="485"/>
      <c r="R290" s="485"/>
      <c r="S290" s="485"/>
      <c r="T290" s="485"/>
      <c r="U290" s="485"/>
      <c r="V290" s="485"/>
      <c r="W290" s="485"/>
      <c r="X290" s="485"/>
      <c r="Y290" s="485"/>
      <c r="Z290" s="485"/>
      <c r="AA290" s="485"/>
      <c r="AB290" s="485"/>
      <c r="AC290" s="485"/>
      <c r="AD290" s="485"/>
      <c r="AE290" s="485"/>
      <c r="AF290" s="485"/>
      <c r="AG290" s="487"/>
      <c r="AH290" s="487"/>
      <c r="AI290" s="487"/>
      <c r="AJ290" s="487"/>
      <c r="AK290" s="487"/>
      <c r="AL290" s="487"/>
      <c r="AM290" s="487"/>
      <c r="AN290" s="487"/>
      <c r="AO290" s="487"/>
      <c r="AP290" s="487"/>
      <c r="AQ290" s="487"/>
      <c r="AR290" s="487"/>
      <c r="AS290" s="487"/>
      <c r="AT290" s="487"/>
      <c r="AU290" s="487"/>
      <c r="AV290" s="487"/>
      <c r="AW290" s="487"/>
      <c r="AX290" s="487"/>
      <c r="AY290" s="487"/>
      <c r="AZ290" s="487"/>
      <c r="BA290" s="487"/>
      <c r="BB290" s="487"/>
      <c r="BC290" s="487"/>
      <c r="BD290" s="487"/>
      <c r="BE290" s="487"/>
      <c r="BF290" s="487"/>
      <c r="BG290" s="487"/>
      <c r="BH290" s="480"/>
      <c r="BI290" s="480"/>
    </row>
    <row r="291" spans="1:61" s="426" customFormat="1">
      <c r="A291" s="464"/>
      <c r="B291" s="464"/>
      <c r="C291" s="482"/>
      <c r="D291" s="483"/>
      <c r="E291" s="484"/>
      <c r="F291" s="484"/>
      <c r="G291" s="482"/>
      <c r="H291" s="485"/>
      <c r="I291" s="485"/>
      <c r="J291" s="485"/>
      <c r="K291" s="485"/>
      <c r="L291" s="485"/>
      <c r="M291" s="485"/>
      <c r="N291" s="486"/>
      <c r="O291" s="486"/>
      <c r="P291" s="486"/>
      <c r="Q291" s="485"/>
      <c r="R291" s="485"/>
      <c r="S291" s="485"/>
      <c r="T291" s="485"/>
      <c r="U291" s="485"/>
      <c r="V291" s="485"/>
      <c r="W291" s="485"/>
      <c r="X291" s="485"/>
      <c r="Y291" s="485"/>
      <c r="Z291" s="485"/>
      <c r="AA291" s="485"/>
      <c r="AB291" s="485"/>
      <c r="AC291" s="485"/>
      <c r="AD291" s="485"/>
      <c r="AE291" s="485"/>
      <c r="AF291" s="485"/>
      <c r="AG291" s="487"/>
      <c r="AH291" s="487"/>
      <c r="AI291" s="487"/>
      <c r="AJ291" s="487"/>
      <c r="AK291" s="487"/>
      <c r="AL291" s="487"/>
      <c r="AM291" s="487"/>
      <c r="AN291" s="487"/>
      <c r="AO291" s="487"/>
      <c r="AP291" s="487"/>
      <c r="AQ291" s="487"/>
      <c r="AR291" s="487"/>
      <c r="AS291" s="487"/>
      <c r="AT291" s="487"/>
      <c r="AU291" s="487"/>
      <c r="AV291" s="487"/>
      <c r="AW291" s="487"/>
      <c r="AX291" s="487"/>
      <c r="AY291" s="487"/>
      <c r="AZ291" s="487"/>
      <c r="BA291" s="487"/>
      <c r="BB291" s="487"/>
      <c r="BC291" s="487"/>
      <c r="BD291" s="487"/>
      <c r="BE291" s="487"/>
      <c r="BF291" s="487"/>
      <c r="BG291" s="487"/>
      <c r="BH291" s="480"/>
      <c r="BI291" s="480"/>
    </row>
    <row r="292" spans="1:61" s="426" customFormat="1">
      <c r="A292" s="464"/>
      <c r="B292" s="464"/>
      <c r="C292" s="482"/>
      <c r="D292" s="483"/>
      <c r="E292" s="484"/>
      <c r="F292" s="484"/>
      <c r="G292" s="482"/>
      <c r="H292" s="485"/>
      <c r="I292" s="485"/>
      <c r="J292" s="485"/>
      <c r="K292" s="485"/>
      <c r="L292" s="485"/>
      <c r="M292" s="485"/>
      <c r="N292" s="486"/>
      <c r="O292" s="486"/>
      <c r="P292" s="486"/>
      <c r="Q292" s="485"/>
      <c r="R292" s="485"/>
      <c r="S292" s="485"/>
      <c r="T292" s="485"/>
      <c r="U292" s="485"/>
      <c r="V292" s="485"/>
      <c r="W292" s="485"/>
      <c r="X292" s="485"/>
      <c r="Y292" s="485"/>
      <c r="Z292" s="485"/>
      <c r="AA292" s="485"/>
      <c r="AB292" s="485"/>
      <c r="AC292" s="485"/>
      <c r="AD292" s="485"/>
      <c r="AE292" s="485"/>
      <c r="AF292" s="485"/>
      <c r="AG292" s="487"/>
      <c r="AH292" s="487"/>
      <c r="AI292" s="487"/>
      <c r="AJ292" s="487"/>
      <c r="AK292" s="487"/>
      <c r="AL292" s="487"/>
      <c r="AM292" s="487"/>
      <c r="AN292" s="487"/>
      <c r="AO292" s="487"/>
      <c r="AP292" s="487"/>
      <c r="AQ292" s="487"/>
      <c r="AR292" s="487"/>
      <c r="AS292" s="487"/>
      <c r="AT292" s="487"/>
      <c r="AU292" s="487"/>
      <c r="AV292" s="487"/>
      <c r="AW292" s="487"/>
      <c r="AX292" s="487"/>
      <c r="AY292" s="487"/>
      <c r="AZ292" s="487"/>
      <c r="BA292" s="487"/>
      <c r="BB292" s="487"/>
      <c r="BC292" s="487"/>
      <c r="BD292" s="487"/>
      <c r="BE292" s="487"/>
      <c r="BF292" s="487"/>
      <c r="BG292" s="487"/>
      <c r="BH292" s="480"/>
      <c r="BI292" s="480"/>
    </row>
    <row r="293" spans="1:61" s="426" customFormat="1">
      <c r="A293" s="464"/>
      <c r="B293" s="464"/>
      <c r="C293" s="482"/>
      <c r="D293" s="483"/>
      <c r="E293" s="484"/>
      <c r="F293" s="484"/>
      <c r="G293" s="482"/>
      <c r="H293" s="485"/>
      <c r="I293" s="485"/>
      <c r="J293" s="485"/>
      <c r="K293" s="485"/>
      <c r="L293" s="485"/>
      <c r="M293" s="485"/>
      <c r="N293" s="486"/>
      <c r="O293" s="486"/>
      <c r="P293" s="486"/>
      <c r="Q293" s="485"/>
      <c r="R293" s="485"/>
      <c r="S293" s="485"/>
      <c r="T293" s="485"/>
      <c r="U293" s="485"/>
      <c r="V293" s="485"/>
      <c r="W293" s="485"/>
      <c r="X293" s="485"/>
      <c r="Y293" s="485"/>
      <c r="Z293" s="485"/>
      <c r="AA293" s="485"/>
      <c r="AB293" s="485"/>
      <c r="AC293" s="485"/>
      <c r="AD293" s="485"/>
      <c r="AE293" s="485"/>
      <c r="AF293" s="485"/>
      <c r="AG293" s="487"/>
      <c r="AH293" s="487"/>
      <c r="AI293" s="487"/>
      <c r="AJ293" s="487"/>
      <c r="AK293" s="487"/>
      <c r="AL293" s="487"/>
      <c r="AM293" s="487"/>
      <c r="AN293" s="487"/>
      <c r="AO293" s="487"/>
      <c r="AP293" s="487"/>
      <c r="AQ293" s="487"/>
      <c r="AR293" s="487"/>
      <c r="AS293" s="487"/>
      <c r="AT293" s="487"/>
      <c r="AU293" s="487"/>
      <c r="AV293" s="487"/>
      <c r="AW293" s="487"/>
      <c r="AX293" s="487"/>
      <c r="AY293" s="487"/>
      <c r="AZ293" s="487"/>
      <c r="BA293" s="487"/>
      <c r="BB293" s="487"/>
      <c r="BC293" s="487"/>
      <c r="BD293" s="487"/>
      <c r="BE293" s="487"/>
      <c r="BF293" s="487"/>
      <c r="BG293" s="487"/>
      <c r="BH293" s="480"/>
      <c r="BI293" s="480"/>
    </row>
    <row r="294" spans="1:61" s="426" customFormat="1">
      <c r="A294" s="464"/>
      <c r="B294" s="464"/>
      <c r="C294" s="482"/>
      <c r="D294" s="483"/>
      <c r="E294" s="484"/>
      <c r="F294" s="484"/>
      <c r="G294" s="482"/>
      <c r="H294" s="485"/>
      <c r="I294" s="485"/>
      <c r="J294" s="485"/>
      <c r="K294" s="485"/>
      <c r="L294" s="485"/>
      <c r="M294" s="485"/>
      <c r="N294" s="486"/>
      <c r="O294" s="486"/>
      <c r="P294" s="486"/>
      <c r="Q294" s="485"/>
      <c r="R294" s="485"/>
      <c r="S294" s="485"/>
      <c r="T294" s="485"/>
      <c r="U294" s="485"/>
      <c r="V294" s="485"/>
      <c r="W294" s="485"/>
      <c r="X294" s="485"/>
      <c r="Y294" s="485"/>
      <c r="Z294" s="485"/>
      <c r="AA294" s="485"/>
      <c r="AB294" s="485"/>
      <c r="AC294" s="485"/>
      <c r="AD294" s="485"/>
      <c r="AE294" s="485"/>
      <c r="AF294" s="485"/>
      <c r="AG294" s="487"/>
      <c r="AH294" s="487"/>
      <c r="AI294" s="487"/>
      <c r="AJ294" s="487"/>
      <c r="AK294" s="487"/>
      <c r="AL294" s="487"/>
      <c r="AM294" s="487"/>
      <c r="AN294" s="487"/>
      <c r="AO294" s="487"/>
      <c r="AP294" s="487"/>
      <c r="AQ294" s="487"/>
      <c r="AR294" s="487"/>
      <c r="AS294" s="487"/>
      <c r="AT294" s="487"/>
      <c r="AU294" s="487"/>
      <c r="AV294" s="487"/>
      <c r="AW294" s="487"/>
      <c r="AX294" s="487"/>
      <c r="AY294" s="487"/>
      <c r="AZ294" s="487"/>
      <c r="BA294" s="487"/>
      <c r="BB294" s="487"/>
      <c r="BC294" s="487"/>
      <c r="BD294" s="487"/>
      <c r="BE294" s="487"/>
      <c r="BF294" s="487"/>
      <c r="BG294" s="487"/>
      <c r="BH294" s="480"/>
      <c r="BI294" s="480"/>
    </row>
    <row r="295" spans="1:61" s="426" customFormat="1">
      <c r="A295" s="464"/>
      <c r="B295" s="464"/>
      <c r="C295" s="482"/>
      <c r="D295" s="483"/>
      <c r="E295" s="484"/>
      <c r="F295" s="484"/>
      <c r="G295" s="482"/>
      <c r="H295" s="485"/>
      <c r="I295" s="485"/>
      <c r="J295" s="485"/>
      <c r="K295" s="485"/>
      <c r="L295" s="485"/>
      <c r="M295" s="485"/>
      <c r="N295" s="486"/>
      <c r="O295" s="486"/>
      <c r="P295" s="486"/>
      <c r="Q295" s="485"/>
      <c r="R295" s="485"/>
      <c r="S295" s="485"/>
      <c r="T295" s="485"/>
      <c r="U295" s="485"/>
      <c r="V295" s="485"/>
      <c r="W295" s="485"/>
      <c r="X295" s="485"/>
      <c r="Y295" s="485"/>
      <c r="Z295" s="485"/>
      <c r="AA295" s="485"/>
      <c r="AB295" s="485"/>
      <c r="AC295" s="485"/>
      <c r="AD295" s="485"/>
      <c r="AE295" s="485"/>
      <c r="AF295" s="485"/>
      <c r="AG295" s="487"/>
      <c r="AH295" s="487"/>
      <c r="AI295" s="487"/>
      <c r="AJ295" s="487"/>
      <c r="AK295" s="487"/>
      <c r="AL295" s="487"/>
      <c r="AM295" s="487"/>
      <c r="AN295" s="487"/>
      <c r="AO295" s="487"/>
      <c r="AP295" s="487"/>
      <c r="AQ295" s="487"/>
      <c r="AR295" s="487"/>
      <c r="AS295" s="487"/>
      <c r="AT295" s="487"/>
      <c r="AU295" s="487"/>
      <c r="AV295" s="487"/>
      <c r="AW295" s="487"/>
      <c r="AX295" s="487"/>
      <c r="AY295" s="487"/>
      <c r="AZ295" s="487"/>
      <c r="BA295" s="487"/>
      <c r="BB295" s="487"/>
      <c r="BC295" s="487"/>
      <c r="BD295" s="487"/>
      <c r="BE295" s="487"/>
      <c r="BF295" s="487"/>
      <c r="BG295" s="487"/>
      <c r="BH295" s="480"/>
      <c r="BI295" s="480"/>
    </row>
    <row r="296" spans="1:61" s="426" customFormat="1">
      <c r="A296" s="464"/>
      <c r="B296" s="464"/>
      <c r="C296" s="482"/>
      <c r="D296" s="483"/>
      <c r="E296" s="484"/>
      <c r="F296" s="484"/>
      <c r="G296" s="482"/>
      <c r="H296" s="485"/>
      <c r="I296" s="485"/>
      <c r="J296" s="485"/>
      <c r="K296" s="485"/>
      <c r="L296" s="485"/>
      <c r="M296" s="485"/>
      <c r="N296" s="486"/>
      <c r="O296" s="486"/>
      <c r="P296" s="486"/>
      <c r="Q296" s="485"/>
      <c r="R296" s="485"/>
      <c r="S296" s="485"/>
      <c r="T296" s="485"/>
      <c r="U296" s="485"/>
      <c r="V296" s="485"/>
      <c r="W296" s="485"/>
      <c r="X296" s="485"/>
      <c r="Y296" s="485"/>
      <c r="Z296" s="485"/>
      <c r="AA296" s="485"/>
      <c r="AB296" s="485"/>
      <c r="AC296" s="485"/>
      <c r="AD296" s="485"/>
      <c r="AE296" s="485"/>
      <c r="AF296" s="485"/>
      <c r="AG296" s="487"/>
      <c r="AH296" s="487"/>
      <c r="AI296" s="487"/>
      <c r="AJ296" s="487"/>
      <c r="AK296" s="487"/>
      <c r="AL296" s="487"/>
      <c r="AM296" s="487"/>
      <c r="AN296" s="487"/>
      <c r="AO296" s="487"/>
      <c r="AP296" s="487"/>
      <c r="AQ296" s="487"/>
      <c r="AR296" s="487"/>
      <c r="AS296" s="487"/>
      <c r="AT296" s="487"/>
      <c r="AU296" s="487"/>
      <c r="AV296" s="487"/>
      <c r="AW296" s="487"/>
      <c r="AX296" s="487"/>
      <c r="AY296" s="487"/>
      <c r="AZ296" s="487"/>
      <c r="BA296" s="487"/>
      <c r="BB296" s="487"/>
      <c r="BC296" s="487"/>
      <c r="BD296" s="487"/>
      <c r="BE296" s="487"/>
      <c r="BF296" s="487"/>
      <c r="BG296" s="487"/>
      <c r="BH296" s="480"/>
      <c r="BI296" s="480"/>
    </row>
    <row r="297" spans="1:61" s="426" customFormat="1">
      <c r="A297" s="464"/>
      <c r="B297" s="464"/>
      <c r="C297" s="482"/>
      <c r="D297" s="483"/>
      <c r="E297" s="484"/>
      <c r="F297" s="484"/>
      <c r="G297" s="482"/>
      <c r="H297" s="485"/>
      <c r="I297" s="485"/>
      <c r="J297" s="485"/>
      <c r="K297" s="485"/>
      <c r="L297" s="485"/>
      <c r="M297" s="485"/>
      <c r="N297" s="486"/>
      <c r="O297" s="486"/>
      <c r="P297" s="486"/>
      <c r="Q297" s="485"/>
      <c r="R297" s="485"/>
      <c r="S297" s="485"/>
      <c r="T297" s="485"/>
      <c r="U297" s="485"/>
      <c r="V297" s="485"/>
      <c r="W297" s="485"/>
      <c r="X297" s="485"/>
      <c r="Y297" s="485"/>
      <c r="Z297" s="485"/>
      <c r="AA297" s="485"/>
      <c r="AB297" s="485"/>
      <c r="AC297" s="485"/>
      <c r="AD297" s="485"/>
      <c r="AE297" s="485"/>
      <c r="AF297" s="485"/>
      <c r="AG297" s="487"/>
      <c r="AH297" s="487"/>
      <c r="AI297" s="487"/>
      <c r="AJ297" s="487"/>
      <c r="AK297" s="487"/>
      <c r="AL297" s="487"/>
      <c r="AM297" s="487"/>
      <c r="AN297" s="487"/>
      <c r="AO297" s="487"/>
      <c r="AP297" s="487"/>
      <c r="AQ297" s="487"/>
      <c r="AR297" s="487"/>
      <c r="AS297" s="487"/>
      <c r="AT297" s="487"/>
      <c r="AU297" s="487"/>
      <c r="AV297" s="487"/>
      <c r="AW297" s="487"/>
      <c r="AX297" s="487"/>
      <c r="AY297" s="487"/>
      <c r="AZ297" s="487"/>
      <c r="BA297" s="487"/>
      <c r="BB297" s="487"/>
      <c r="BC297" s="487"/>
      <c r="BD297" s="487"/>
      <c r="BE297" s="487"/>
      <c r="BF297" s="487"/>
      <c r="BG297" s="487"/>
      <c r="BH297" s="480"/>
      <c r="BI297" s="480"/>
    </row>
    <row r="298" spans="1:61" s="426" customFormat="1">
      <c r="A298" s="464"/>
      <c r="B298" s="464"/>
      <c r="C298" s="482"/>
      <c r="D298" s="483"/>
      <c r="E298" s="484"/>
      <c r="F298" s="484"/>
      <c r="G298" s="482"/>
      <c r="H298" s="485"/>
      <c r="I298" s="485"/>
      <c r="J298" s="485"/>
      <c r="K298" s="485"/>
      <c r="L298" s="485"/>
      <c r="M298" s="485"/>
      <c r="N298" s="486"/>
      <c r="O298" s="486"/>
      <c r="P298" s="486"/>
      <c r="Q298" s="485"/>
      <c r="R298" s="485"/>
      <c r="S298" s="485"/>
      <c r="T298" s="485"/>
      <c r="U298" s="485"/>
      <c r="V298" s="485"/>
      <c r="W298" s="485"/>
      <c r="X298" s="485"/>
      <c r="Y298" s="485"/>
      <c r="Z298" s="485"/>
      <c r="AA298" s="485"/>
      <c r="AB298" s="485"/>
      <c r="AC298" s="485"/>
      <c r="AD298" s="485"/>
      <c r="AE298" s="485"/>
      <c r="AF298" s="485"/>
      <c r="AG298" s="487"/>
      <c r="AH298" s="487"/>
      <c r="AI298" s="487"/>
      <c r="AJ298" s="487"/>
      <c r="AK298" s="487"/>
      <c r="AL298" s="487"/>
      <c r="AM298" s="487"/>
      <c r="AN298" s="487"/>
      <c r="AO298" s="487"/>
      <c r="AP298" s="487"/>
      <c r="AQ298" s="487"/>
      <c r="AR298" s="487"/>
      <c r="AS298" s="487"/>
      <c r="AT298" s="487"/>
      <c r="AU298" s="487"/>
      <c r="AV298" s="487"/>
      <c r="AW298" s="487"/>
      <c r="AX298" s="487"/>
      <c r="AY298" s="487"/>
      <c r="AZ298" s="487"/>
      <c r="BA298" s="487"/>
      <c r="BB298" s="487"/>
      <c r="BC298" s="487"/>
      <c r="BD298" s="487"/>
      <c r="BE298" s="487"/>
      <c r="BF298" s="487"/>
      <c r="BG298" s="487"/>
      <c r="BH298" s="480"/>
      <c r="BI298" s="480"/>
    </row>
    <row r="299" spans="1:61" s="426" customFormat="1">
      <c r="A299" s="464"/>
      <c r="B299" s="464"/>
      <c r="C299" s="482"/>
      <c r="D299" s="483"/>
      <c r="E299" s="484"/>
      <c r="F299" s="484"/>
      <c r="G299" s="482"/>
      <c r="H299" s="485"/>
      <c r="I299" s="485"/>
      <c r="J299" s="485"/>
      <c r="K299" s="485"/>
      <c r="L299" s="485"/>
      <c r="M299" s="485"/>
      <c r="N299" s="486"/>
      <c r="O299" s="486"/>
      <c r="P299" s="486"/>
      <c r="Q299" s="485"/>
      <c r="R299" s="485"/>
      <c r="S299" s="485"/>
      <c r="T299" s="485"/>
      <c r="U299" s="485"/>
      <c r="V299" s="485"/>
      <c r="W299" s="485"/>
      <c r="X299" s="485"/>
      <c r="Y299" s="485"/>
      <c r="Z299" s="485"/>
      <c r="AA299" s="485"/>
      <c r="AB299" s="485"/>
      <c r="AC299" s="485"/>
      <c r="AD299" s="485"/>
      <c r="AE299" s="485"/>
      <c r="AF299" s="485"/>
      <c r="AG299" s="487"/>
      <c r="AH299" s="487"/>
      <c r="AI299" s="487"/>
      <c r="AJ299" s="487"/>
      <c r="AK299" s="487"/>
      <c r="AL299" s="487"/>
      <c r="AM299" s="487"/>
      <c r="AN299" s="487"/>
      <c r="AO299" s="487"/>
      <c r="AP299" s="487"/>
      <c r="AQ299" s="487"/>
      <c r="AR299" s="487"/>
      <c r="AS299" s="487"/>
      <c r="AT299" s="487"/>
      <c r="AU299" s="487"/>
      <c r="AV299" s="487"/>
      <c r="AW299" s="487"/>
      <c r="AX299" s="487"/>
      <c r="AY299" s="487"/>
      <c r="AZ299" s="487"/>
      <c r="BA299" s="487"/>
      <c r="BB299" s="487"/>
      <c r="BC299" s="487"/>
      <c r="BD299" s="487"/>
      <c r="BE299" s="487"/>
      <c r="BF299" s="487"/>
      <c r="BG299" s="487"/>
      <c r="BH299" s="480"/>
      <c r="BI299" s="480"/>
    </row>
    <row r="300" spans="1:61" s="426" customFormat="1">
      <c r="A300" s="464"/>
      <c r="B300" s="464"/>
      <c r="C300" s="482"/>
      <c r="D300" s="483"/>
      <c r="E300" s="484"/>
      <c r="F300" s="484"/>
      <c r="G300" s="482"/>
      <c r="H300" s="485"/>
      <c r="I300" s="485"/>
      <c r="J300" s="485"/>
      <c r="K300" s="485"/>
      <c r="L300" s="485"/>
      <c r="M300" s="485"/>
      <c r="N300" s="486"/>
      <c r="O300" s="486"/>
      <c r="P300" s="486"/>
      <c r="Q300" s="485"/>
      <c r="R300" s="485"/>
      <c r="S300" s="485"/>
      <c r="T300" s="485"/>
      <c r="U300" s="485"/>
      <c r="V300" s="485"/>
      <c r="W300" s="485"/>
      <c r="X300" s="485"/>
      <c r="Y300" s="485"/>
      <c r="Z300" s="485"/>
      <c r="AA300" s="485"/>
      <c r="AB300" s="485"/>
      <c r="AC300" s="485"/>
      <c r="AD300" s="485"/>
      <c r="AE300" s="485"/>
      <c r="AF300" s="485"/>
      <c r="AG300" s="487"/>
      <c r="AH300" s="487"/>
      <c r="AI300" s="487"/>
      <c r="AJ300" s="487"/>
      <c r="AK300" s="487"/>
      <c r="AL300" s="487"/>
      <c r="AM300" s="487"/>
      <c r="AN300" s="487"/>
      <c r="AO300" s="487"/>
      <c r="AP300" s="487"/>
      <c r="AQ300" s="487"/>
      <c r="AR300" s="487"/>
      <c r="AS300" s="487"/>
      <c r="AT300" s="487"/>
      <c r="AU300" s="487"/>
      <c r="AV300" s="487"/>
      <c r="AW300" s="487"/>
      <c r="AX300" s="487"/>
      <c r="AY300" s="487"/>
      <c r="AZ300" s="487"/>
      <c r="BA300" s="487"/>
      <c r="BB300" s="487"/>
      <c r="BC300" s="487"/>
      <c r="BD300" s="487"/>
      <c r="BE300" s="487"/>
      <c r="BF300" s="487"/>
      <c r="BG300" s="487"/>
      <c r="BH300" s="480"/>
      <c r="BI300" s="480"/>
    </row>
    <row r="301" spans="1:61" s="426" customFormat="1">
      <c r="A301" s="464"/>
      <c r="B301" s="464"/>
      <c r="C301" s="482"/>
      <c r="D301" s="483"/>
      <c r="E301" s="484"/>
      <c r="F301" s="484"/>
      <c r="G301" s="482"/>
      <c r="H301" s="485"/>
      <c r="I301" s="485"/>
      <c r="J301" s="485"/>
      <c r="K301" s="485"/>
      <c r="L301" s="485"/>
      <c r="M301" s="485"/>
      <c r="N301" s="486"/>
      <c r="O301" s="486"/>
      <c r="P301" s="486"/>
      <c r="Q301" s="485"/>
      <c r="R301" s="485"/>
      <c r="S301" s="485"/>
      <c r="T301" s="485"/>
      <c r="U301" s="485"/>
      <c r="V301" s="485"/>
      <c r="W301" s="485"/>
      <c r="X301" s="485"/>
      <c r="Y301" s="485"/>
      <c r="Z301" s="485"/>
      <c r="AA301" s="485"/>
      <c r="AB301" s="485"/>
      <c r="AC301" s="485"/>
      <c r="AD301" s="485"/>
      <c r="AE301" s="485"/>
      <c r="AF301" s="485"/>
      <c r="AG301" s="487"/>
      <c r="AH301" s="487"/>
      <c r="AI301" s="487"/>
      <c r="AJ301" s="487"/>
      <c r="AK301" s="487"/>
      <c r="AL301" s="487"/>
      <c r="AM301" s="487"/>
      <c r="AN301" s="487"/>
      <c r="AO301" s="487"/>
      <c r="AP301" s="487"/>
      <c r="AQ301" s="487"/>
      <c r="AR301" s="487"/>
      <c r="AS301" s="487"/>
      <c r="AT301" s="487"/>
      <c r="AU301" s="487"/>
      <c r="AV301" s="487"/>
      <c r="AW301" s="487"/>
      <c r="AX301" s="487"/>
      <c r="AY301" s="487"/>
      <c r="AZ301" s="487"/>
      <c r="BA301" s="487"/>
      <c r="BB301" s="487"/>
      <c r="BC301" s="487"/>
      <c r="BD301" s="487"/>
      <c r="BE301" s="487"/>
      <c r="BF301" s="487"/>
      <c r="BG301" s="487"/>
      <c r="BH301" s="480"/>
      <c r="BI301" s="480"/>
    </row>
    <row r="302" spans="1:61" s="426" customFormat="1">
      <c r="A302" s="464"/>
      <c r="B302" s="464"/>
      <c r="C302" s="482"/>
      <c r="D302" s="483"/>
      <c r="E302" s="484"/>
      <c r="F302" s="484"/>
      <c r="G302" s="482"/>
      <c r="H302" s="485"/>
      <c r="I302" s="485"/>
      <c r="J302" s="485"/>
      <c r="K302" s="485"/>
      <c r="L302" s="485"/>
      <c r="M302" s="485"/>
      <c r="N302" s="486"/>
      <c r="O302" s="486"/>
      <c r="P302" s="486"/>
      <c r="Q302" s="485"/>
      <c r="R302" s="485"/>
      <c r="S302" s="485"/>
      <c r="T302" s="485"/>
      <c r="U302" s="485"/>
      <c r="V302" s="485"/>
      <c r="W302" s="485"/>
      <c r="X302" s="485"/>
      <c r="Y302" s="485"/>
      <c r="Z302" s="485"/>
      <c r="AA302" s="485"/>
      <c r="AB302" s="485"/>
      <c r="AC302" s="485"/>
      <c r="AD302" s="485"/>
      <c r="AE302" s="485"/>
      <c r="AF302" s="485"/>
      <c r="AG302" s="487"/>
      <c r="AH302" s="487"/>
      <c r="AI302" s="487"/>
      <c r="AJ302" s="487"/>
      <c r="AK302" s="487"/>
      <c r="AL302" s="487"/>
      <c r="AM302" s="487"/>
      <c r="AN302" s="487"/>
      <c r="AO302" s="487"/>
      <c r="AP302" s="487"/>
      <c r="AQ302" s="487"/>
      <c r="AR302" s="487"/>
      <c r="AS302" s="487"/>
      <c r="AT302" s="487"/>
      <c r="AU302" s="487"/>
      <c r="AV302" s="487"/>
      <c r="AW302" s="487"/>
      <c r="AX302" s="487"/>
      <c r="AY302" s="487"/>
      <c r="AZ302" s="487"/>
      <c r="BA302" s="487"/>
      <c r="BB302" s="487"/>
      <c r="BC302" s="487"/>
      <c r="BD302" s="487"/>
      <c r="BE302" s="487"/>
      <c r="BF302" s="487"/>
      <c r="BG302" s="487"/>
      <c r="BH302" s="480"/>
      <c r="BI302" s="480"/>
    </row>
    <row r="303" spans="1:61" s="426" customFormat="1">
      <c r="A303" s="464"/>
      <c r="B303" s="464"/>
      <c r="C303" s="482"/>
      <c r="D303" s="483"/>
      <c r="E303" s="484"/>
      <c r="F303" s="484"/>
      <c r="G303" s="482"/>
      <c r="H303" s="485"/>
      <c r="I303" s="485"/>
      <c r="J303" s="485"/>
      <c r="K303" s="485"/>
      <c r="L303" s="485"/>
      <c r="M303" s="485"/>
      <c r="N303" s="486"/>
      <c r="O303" s="486"/>
      <c r="P303" s="486"/>
      <c r="Q303" s="485"/>
      <c r="R303" s="485"/>
      <c r="S303" s="485"/>
      <c r="T303" s="485"/>
      <c r="U303" s="485"/>
      <c r="V303" s="485"/>
      <c r="W303" s="485"/>
      <c r="X303" s="485"/>
      <c r="Y303" s="485"/>
      <c r="Z303" s="485"/>
      <c r="AA303" s="485"/>
      <c r="AB303" s="485"/>
      <c r="AC303" s="485"/>
      <c r="AD303" s="485"/>
      <c r="AE303" s="485"/>
      <c r="AF303" s="485"/>
      <c r="AG303" s="487"/>
      <c r="AH303" s="487"/>
      <c r="AI303" s="487"/>
      <c r="AJ303" s="487"/>
      <c r="AK303" s="487"/>
      <c r="AL303" s="487"/>
      <c r="AM303" s="487"/>
      <c r="AN303" s="487"/>
      <c r="AO303" s="487"/>
      <c r="AP303" s="487"/>
      <c r="AQ303" s="487"/>
      <c r="AR303" s="487"/>
      <c r="AS303" s="487"/>
      <c r="AT303" s="487"/>
      <c r="AU303" s="487"/>
      <c r="AV303" s="487"/>
      <c r="AW303" s="487"/>
      <c r="AX303" s="487"/>
      <c r="AY303" s="487"/>
      <c r="AZ303" s="487"/>
      <c r="BA303" s="487"/>
      <c r="BB303" s="487"/>
      <c r="BC303" s="487"/>
      <c r="BD303" s="487"/>
      <c r="BE303" s="487"/>
      <c r="BF303" s="487"/>
      <c r="BG303" s="487"/>
      <c r="BH303" s="480"/>
      <c r="BI303" s="480"/>
    </row>
    <row r="304" spans="1:61" s="426" customFormat="1">
      <c r="A304" s="464"/>
      <c r="B304" s="464"/>
      <c r="C304" s="482"/>
      <c r="D304" s="483"/>
      <c r="E304" s="484"/>
      <c r="F304" s="484"/>
      <c r="G304" s="482"/>
      <c r="H304" s="485"/>
      <c r="I304" s="485"/>
      <c r="J304" s="485"/>
      <c r="K304" s="485"/>
      <c r="L304" s="485"/>
      <c r="M304" s="485"/>
      <c r="N304" s="486"/>
      <c r="O304" s="486"/>
      <c r="P304" s="486"/>
      <c r="Q304" s="485"/>
      <c r="R304" s="485"/>
      <c r="S304" s="485"/>
      <c r="T304" s="485"/>
      <c r="U304" s="485"/>
      <c r="V304" s="485"/>
      <c r="W304" s="485"/>
      <c r="X304" s="485"/>
      <c r="Y304" s="485"/>
      <c r="Z304" s="485"/>
      <c r="AA304" s="485"/>
      <c r="AB304" s="485"/>
      <c r="AC304" s="485"/>
      <c r="AD304" s="485"/>
      <c r="AE304" s="485"/>
      <c r="AF304" s="485"/>
      <c r="AG304" s="487"/>
      <c r="AH304" s="487"/>
      <c r="AI304" s="487"/>
      <c r="AJ304" s="487"/>
      <c r="AK304" s="487"/>
      <c r="AL304" s="487"/>
      <c r="AM304" s="487"/>
      <c r="AN304" s="487"/>
      <c r="AO304" s="487"/>
      <c r="AP304" s="487"/>
      <c r="AQ304" s="487"/>
      <c r="AR304" s="487"/>
      <c r="AS304" s="487"/>
      <c r="AT304" s="487"/>
      <c r="AU304" s="487"/>
      <c r="AV304" s="487"/>
      <c r="AW304" s="487"/>
      <c r="AX304" s="487"/>
      <c r="AY304" s="487"/>
      <c r="AZ304" s="487"/>
      <c r="BA304" s="487"/>
      <c r="BB304" s="487"/>
      <c r="BC304" s="487"/>
      <c r="BD304" s="487"/>
      <c r="BE304" s="487"/>
      <c r="BF304" s="487"/>
      <c r="BG304" s="487"/>
      <c r="BH304" s="480"/>
      <c r="BI304" s="480"/>
    </row>
    <row r="305" spans="1:61" s="426" customFormat="1">
      <c r="A305" s="464"/>
      <c r="B305" s="464"/>
      <c r="C305" s="482"/>
      <c r="D305" s="483"/>
      <c r="E305" s="484"/>
      <c r="F305" s="484"/>
      <c r="G305" s="482"/>
      <c r="H305" s="485"/>
      <c r="I305" s="485"/>
      <c r="J305" s="485"/>
      <c r="K305" s="485"/>
      <c r="L305" s="485"/>
      <c r="M305" s="485"/>
      <c r="N305" s="486"/>
      <c r="O305" s="486"/>
      <c r="P305" s="486"/>
      <c r="Q305" s="485"/>
      <c r="R305" s="485"/>
      <c r="S305" s="485"/>
      <c r="T305" s="485"/>
      <c r="U305" s="485"/>
      <c r="V305" s="485"/>
      <c r="W305" s="485"/>
      <c r="X305" s="485"/>
      <c r="Y305" s="485"/>
      <c r="Z305" s="485"/>
      <c r="AA305" s="485"/>
      <c r="AB305" s="485"/>
      <c r="AC305" s="485"/>
      <c r="AD305" s="485"/>
      <c r="AE305" s="485"/>
      <c r="AF305" s="485"/>
      <c r="AG305" s="487"/>
      <c r="AH305" s="487"/>
      <c r="AI305" s="487"/>
      <c r="AJ305" s="487"/>
      <c r="AK305" s="487"/>
      <c r="AL305" s="487"/>
      <c r="AM305" s="487"/>
      <c r="AN305" s="487"/>
      <c r="AO305" s="487"/>
      <c r="AP305" s="487"/>
      <c r="AQ305" s="487"/>
      <c r="AR305" s="487"/>
      <c r="AS305" s="487"/>
      <c r="AT305" s="487"/>
      <c r="AU305" s="487"/>
      <c r="AV305" s="487"/>
      <c r="AW305" s="487"/>
      <c r="AX305" s="487"/>
      <c r="AY305" s="487"/>
      <c r="AZ305" s="487"/>
      <c r="BA305" s="487"/>
      <c r="BB305" s="487"/>
      <c r="BC305" s="487"/>
      <c r="BD305" s="487"/>
      <c r="BE305" s="487"/>
      <c r="BF305" s="487"/>
      <c r="BG305" s="487"/>
      <c r="BH305" s="480"/>
      <c r="BI305" s="480"/>
    </row>
    <row r="306" spans="1:61" s="426" customFormat="1">
      <c r="A306" s="464"/>
      <c r="B306" s="464"/>
      <c r="C306" s="482"/>
      <c r="D306" s="483"/>
      <c r="E306" s="484"/>
      <c r="F306" s="484"/>
      <c r="G306" s="482"/>
      <c r="H306" s="485"/>
      <c r="I306" s="485"/>
      <c r="J306" s="485"/>
      <c r="K306" s="485"/>
      <c r="L306" s="485"/>
      <c r="M306" s="485"/>
      <c r="N306" s="486"/>
      <c r="O306" s="486"/>
      <c r="P306" s="486"/>
      <c r="Q306" s="485"/>
      <c r="R306" s="485"/>
      <c r="S306" s="485"/>
      <c r="T306" s="485"/>
      <c r="U306" s="485"/>
      <c r="V306" s="485"/>
      <c r="W306" s="485"/>
      <c r="X306" s="485"/>
      <c r="Y306" s="485"/>
      <c r="Z306" s="485"/>
      <c r="AA306" s="485"/>
      <c r="AB306" s="485"/>
      <c r="AC306" s="485"/>
      <c r="AD306" s="485"/>
      <c r="AE306" s="485"/>
      <c r="AF306" s="485"/>
      <c r="AG306" s="487"/>
      <c r="AH306" s="487"/>
      <c r="AI306" s="487"/>
      <c r="AJ306" s="487"/>
      <c r="AK306" s="487"/>
      <c r="AL306" s="487"/>
      <c r="AM306" s="487"/>
      <c r="AN306" s="487"/>
      <c r="AO306" s="487"/>
      <c r="AP306" s="487"/>
      <c r="AQ306" s="487"/>
      <c r="AR306" s="487"/>
      <c r="AS306" s="487"/>
      <c r="AT306" s="487"/>
      <c r="AU306" s="487"/>
      <c r="AV306" s="487"/>
      <c r="AW306" s="487"/>
      <c r="AX306" s="487"/>
      <c r="AY306" s="487"/>
      <c r="AZ306" s="487"/>
      <c r="BA306" s="487"/>
      <c r="BB306" s="487"/>
      <c r="BC306" s="487"/>
      <c r="BD306" s="487"/>
      <c r="BE306" s="487"/>
      <c r="BF306" s="487"/>
      <c r="BG306" s="487"/>
      <c r="BH306" s="480"/>
      <c r="BI306" s="480"/>
    </row>
    <row r="307" spans="1:61" s="426" customFormat="1">
      <c r="A307" s="464"/>
      <c r="B307" s="464"/>
      <c r="C307" s="482"/>
      <c r="D307" s="483"/>
      <c r="E307" s="484"/>
      <c r="F307" s="484"/>
      <c r="G307" s="482"/>
      <c r="H307" s="485"/>
      <c r="I307" s="485"/>
      <c r="J307" s="485"/>
      <c r="K307" s="485"/>
      <c r="L307" s="485"/>
      <c r="M307" s="485"/>
      <c r="N307" s="486"/>
      <c r="O307" s="486"/>
      <c r="P307" s="486"/>
      <c r="Q307" s="485"/>
      <c r="R307" s="485"/>
      <c r="S307" s="485"/>
      <c r="T307" s="485"/>
      <c r="U307" s="485"/>
      <c r="V307" s="485"/>
      <c r="W307" s="485"/>
      <c r="X307" s="485"/>
      <c r="Y307" s="485"/>
      <c r="Z307" s="485"/>
      <c r="AA307" s="485"/>
      <c r="AB307" s="485"/>
      <c r="AC307" s="485"/>
      <c r="AD307" s="485"/>
      <c r="AE307" s="485"/>
      <c r="AF307" s="485"/>
      <c r="AG307" s="487"/>
      <c r="AH307" s="487"/>
      <c r="AI307" s="487"/>
      <c r="AJ307" s="487"/>
      <c r="AK307" s="487"/>
      <c r="AL307" s="487"/>
      <c r="AM307" s="487"/>
      <c r="AN307" s="487"/>
      <c r="AO307" s="487"/>
      <c r="AP307" s="487"/>
      <c r="AQ307" s="487"/>
      <c r="AR307" s="487"/>
      <c r="AS307" s="487"/>
      <c r="AT307" s="487"/>
      <c r="AU307" s="487"/>
      <c r="AV307" s="487"/>
      <c r="AW307" s="487"/>
      <c r="AX307" s="487"/>
      <c r="AY307" s="487"/>
      <c r="AZ307" s="487"/>
      <c r="BA307" s="487"/>
      <c r="BB307" s="487"/>
      <c r="BC307" s="487"/>
      <c r="BD307" s="487"/>
      <c r="BE307" s="487"/>
      <c r="BF307" s="487"/>
      <c r="BG307" s="487"/>
      <c r="BH307" s="480"/>
      <c r="BI307" s="480"/>
    </row>
    <row r="308" spans="1:61" s="426" customFormat="1">
      <c r="A308" s="464"/>
      <c r="B308" s="464"/>
      <c r="C308" s="482"/>
      <c r="D308" s="483"/>
      <c r="E308" s="484"/>
      <c r="F308" s="484"/>
      <c r="G308" s="482"/>
      <c r="H308" s="485"/>
      <c r="I308" s="485"/>
      <c r="J308" s="485"/>
      <c r="K308" s="485"/>
      <c r="L308" s="485"/>
      <c r="M308" s="485"/>
      <c r="N308" s="486"/>
      <c r="O308" s="486"/>
      <c r="P308" s="486"/>
      <c r="Q308" s="485"/>
      <c r="R308" s="485"/>
      <c r="S308" s="485"/>
      <c r="T308" s="485"/>
      <c r="U308" s="485"/>
      <c r="V308" s="485"/>
      <c r="W308" s="485"/>
      <c r="X308" s="485"/>
      <c r="Y308" s="485"/>
      <c r="Z308" s="485"/>
      <c r="AA308" s="485"/>
      <c r="AB308" s="485"/>
      <c r="AC308" s="485"/>
      <c r="AD308" s="485"/>
      <c r="AE308" s="485"/>
      <c r="AF308" s="485"/>
      <c r="AG308" s="487"/>
      <c r="AH308" s="487"/>
      <c r="AI308" s="487"/>
      <c r="AJ308" s="487"/>
      <c r="AK308" s="487"/>
      <c r="AL308" s="487"/>
      <c r="AM308" s="487"/>
      <c r="AN308" s="487"/>
      <c r="AO308" s="487"/>
      <c r="AP308" s="487"/>
      <c r="AQ308" s="487"/>
      <c r="AR308" s="487"/>
      <c r="AS308" s="487"/>
      <c r="AT308" s="487"/>
      <c r="AU308" s="487"/>
      <c r="AV308" s="487"/>
      <c r="AW308" s="487"/>
      <c r="AX308" s="487"/>
      <c r="AY308" s="487"/>
      <c r="AZ308" s="487"/>
      <c r="BA308" s="487"/>
      <c r="BB308" s="487"/>
      <c r="BC308" s="487"/>
      <c r="BD308" s="487"/>
      <c r="BE308" s="487"/>
      <c r="BF308" s="487"/>
      <c r="BG308" s="487"/>
      <c r="BH308" s="480"/>
      <c r="BI308" s="480"/>
    </row>
    <row r="309" spans="1:61" s="426" customFormat="1">
      <c r="A309" s="464"/>
      <c r="B309" s="464"/>
      <c r="C309" s="482"/>
      <c r="D309" s="483"/>
      <c r="E309" s="484"/>
      <c r="F309" s="484"/>
      <c r="G309" s="482"/>
      <c r="H309" s="485"/>
      <c r="I309" s="485"/>
      <c r="J309" s="485"/>
      <c r="K309" s="485"/>
      <c r="L309" s="485"/>
      <c r="M309" s="485"/>
      <c r="N309" s="486"/>
      <c r="O309" s="486"/>
      <c r="P309" s="486"/>
      <c r="Q309" s="485"/>
      <c r="R309" s="485"/>
      <c r="S309" s="485"/>
      <c r="T309" s="485"/>
      <c r="U309" s="485"/>
      <c r="V309" s="485"/>
      <c r="W309" s="485"/>
      <c r="X309" s="485"/>
      <c r="Y309" s="485"/>
      <c r="Z309" s="485"/>
      <c r="AA309" s="485"/>
      <c r="AB309" s="485"/>
      <c r="AC309" s="485"/>
      <c r="AD309" s="485"/>
      <c r="AE309" s="485"/>
      <c r="AF309" s="485"/>
      <c r="AG309" s="487"/>
      <c r="AH309" s="487"/>
      <c r="AI309" s="487"/>
      <c r="AJ309" s="487"/>
      <c r="AK309" s="487"/>
      <c r="AL309" s="487"/>
      <c r="AM309" s="487"/>
      <c r="AN309" s="487"/>
      <c r="AO309" s="487"/>
      <c r="AP309" s="487"/>
      <c r="AQ309" s="487"/>
      <c r="AR309" s="487"/>
      <c r="AS309" s="487"/>
      <c r="AT309" s="487"/>
      <c r="AU309" s="487"/>
      <c r="AV309" s="487"/>
      <c r="AW309" s="487"/>
      <c r="AX309" s="487"/>
      <c r="AY309" s="487"/>
      <c r="AZ309" s="487"/>
      <c r="BA309" s="487"/>
      <c r="BB309" s="487"/>
      <c r="BC309" s="487"/>
      <c r="BD309" s="487"/>
      <c r="BE309" s="487"/>
      <c r="BF309" s="487"/>
      <c r="BG309" s="487"/>
      <c r="BH309" s="480"/>
      <c r="BI309" s="480"/>
    </row>
    <row r="310" spans="1:61" s="426" customFormat="1">
      <c r="A310" s="464"/>
      <c r="B310" s="464"/>
      <c r="C310" s="482"/>
      <c r="D310" s="483"/>
      <c r="E310" s="484"/>
      <c r="F310" s="484"/>
      <c r="G310" s="482"/>
      <c r="H310" s="485"/>
      <c r="I310" s="485"/>
      <c r="J310" s="485"/>
      <c r="K310" s="485"/>
      <c r="L310" s="485"/>
      <c r="M310" s="485"/>
      <c r="N310" s="486"/>
      <c r="O310" s="486"/>
      <c r="P310" s="486"/>
      <c r="Q310" s="485"/>
      <c r="R310" s="485"/>
      <c r="S310" s="485"/>
      <c r="T310" s="485"/>
      <c r="U310" s="485"/>
      <c r="V310" s="485"/>
      <c r="W310" s="485"/>
      <c r="X310" s="485"/>
      <c r="Y310" s="485"/>
      <c r="Z310" s="485"/>
      <c r="AA310" s="485"/>
      <c r="AB310" s="485"/>
      <c r="AC310" s="485"/>
      <c r="AD310" s="485"/>
      <c r="AE310" s="485"/>
      <c r="AF310" s="485"/>
      <c r="AG310" s="487"/>
      <c r="AH310" s="487"/>
      <c r="AI310" s="487"/>
      <c r="AJ310" s="487"/>
      <c r="AK310" s="487"/>
      <c r="AL310" s="487"/>
      <c r="AM310" s="487"/>
      <c r="AN310" s="487"/>
      <c r="AO310" s="487"/>
      <c r="AP310" s="487"/>
      <c r="AQ310" s="487"/>
      <c r="AR310" s="487"/>
      <c r="AS310" s="487"/>
      <c r="AT310" s="487"/>
      <c r="AU310" s="487"/>
      <c r="AV310" s="487"/>
      <c r="AW310" s="487"/>
      <c r="AX310" s="487"/>
      <c r="AY310" s="487"/>
      <c r="AZ310" s="487"/>
      <c r="BA310" s="487"/>
      <c r="BB310" s="487"/>
      <c r="BC310" s="487"/>
      <c r="BD310" s="487"/>
      <c r="BE310" s="487"/>
      <c r="BF310" s="487"/>
      <c r="BG310" s="487"/>
      <c r="BH310" s="480"/>
      <c r="BI310" s="480"/>
    </row>
    <row r="311" spans="1:61" s="426" customFormat="1">
      <c r="A311" s="464"/>
      <c r="B311" s="464"/>
      <c r="C311" s="482"/>
      <c r="D311" s="483"/>
      <c r="E311" s="484"/>
      <c r="F311" s="484"/>
      <c r="G311" s="482"/>
      <c r="H311" s="485"/>
      <c r="I311" s="485"/>
      <c r="J311" s="485"/>
      <c r="K311" s="485"/>
      <c r="L311" s="485"/>
      <c r="M311" s="485"/>
      <c r="N311" s="486"/>
      <c r="O311" s="486"/>
      <c r="P311" s="486"/>
      <c r="Q311" s="485"/>
      <c r="R311" s="485"/>
      <c r="S311" s="485"/>
      <c r="T311" s="485"/>
      <c r="U311" s="485"/>
      <c r="V311" s="485"/>
      <c r="W311" s="485"/>
      <c r="X311" s="485"/>
      <c r="Y311" s="485"/>
      <c r="Z311" s="485"/>
      <c r="AA311" s="485"/>
      <c r="AB311" s="485"/>
      <c r="AC311" s="485"/>
      <c r="AD311" s="485"/>
      <c r="AE311" s="485"/>
      <c r="AF311" s="485"/>
      <c r="AG311" s="487"/>
      <c r="AH311" s="487"/>
      <c r="AI311" s="487"/>
      <c r="AJ311" s="487"/>
      <c r="AK311" s="487"/>
      <c r="AL311" s="487"/>
      <c r="AM311" s="487"/>
      <c r="AN311" s="487"/>
      <c r="AO311" s="487"/>
      <c r="AP311" s="487"/>
      <c r="AQ311" s="487"/>
      <c r="AR311" s="487"/>
      <c r="AS311" s="487"/>
      <c r="AT311" s="487"/>
      <c r="AU311" s="487"/>
      <c r="AV311" s="487"/>
      <c r="AW311" s="487"/>
      <c r="AX311" s="487"/>
      <c r="AY311" s="487"/>
      <c r="AZ311" s="487"/>
      <c r="BA311" s="487"/>
      <c r="BB311" s="487"/>
      <c r="BC311" s="487"/>
      <c r="BD311" s="487"/>
      <c r="BE311" s="487"/>
      <c r="BF311" s="487"/>
      <c r="BG311" s="487"/>
      <c r="BH311" s="480"/>
      <c r="BI311" s="480"/>
    </row>
  </sheetData>
  <mergeCells count="80">
    <mergeCell ref="BD8:BD10"/>
    <mergeCell ref="BE8:BE10"/>
    <mergeCell ref="P9:P10"/>
    <mergeCell ref="Q9:Q10"/>
    <mergeCell ref="T9:T10"/>
    <mergeCell ref="U9:U10"/>
    <mergeCell ref="AW8:AW10"/>
    <mergeCell ref="AY8:AY10"/>
    <mergeCell ref="AZ8:AZ10"/>
    <mergeCell ref="BA8:BA10"/>
    <mergeCell ref="BB8:BB10"/>
    <mergeCell ref="BC8:BC10"/>
    <mergeCell ref="AQ8:AQ10"/>
    <mergeCell ref="AR8:AR10"/>
    <mergeCell ref="AS8:AS10"/>
    <mergeCell ref="AT8:AT10"/>
    <mergeCell ref="AU8:AU10"/>
    <mergeCell ref="AV8:AV10"/>
    <mergeCell ref="AJ8:AJ10"/>
    <mergeCell ref="AK8:AK10"/>
    <mergeCell ref="AL8:AL10"/>
    <mergeCell ref="AM8:AM10"/>
    <mergeCell ref="AN8:AN10"/>
    <mergeCell ref="AO8:AO10"/>
    <mergeCell ref="AX7:AX10"/>
    <mergeCell ref="AY7:BE7"/>
    <mergeCell ref="H8:H10"/>
    <mergeCell ref="I8:I10"/>
    <mergeCell ref="O8:O10"/>
    <mergeCell ref="P8:Q8"/>
    <mergeCell ref="S8:S10"/>
    <mergeCell ref="T8:U8"/>
    <mergeCell ref="AH8:AH10"/>
    <mergeCell ref="AI8:AI10"/>
    <mergeCell ref="AG7:AG10"/>
    <mergeCell ref="AH7:AO7"/>
    <mergeCell ref="AP7:AP10"/>
    <mergeCell ref="AQ7:AW7"/>
    <mergeCell ref="W5:W10"/>
    <mergeCell ref="X5:X10"/>
    <mergeCell ref="AX5:BE6"/>
    <mergeCell ref="BF5:BF10"/>
    <mergeCell ref="BG5:BG10"/>
    <mergeCell ref="BH5:BH10"/>
    <mergeCell ref="G7:G10"/>
    <mergeCell ref="H7:I7"/>
    <mergeCell ref="J7:J10"/>
    <mergeCell ref="K7:K10"/>
    <mergeCell ref="L7:L10"/>
    <mergeCell ref="M7:M10"/>
    <mergeCell ref="AC5:AC10"/>
    <mergeCell ref="AD5:AD10"/>
    <mergeCell ref="AE5:AE10"/>
    <mergeCell ref="AF5:AF10"/>
    <mergeCell ref="AG5:AO6"/>
    <mergeCell ref="AP5:AW6"/>
    <mergeCell ref="L5:M6"/>
    <mergeCell ref="N5:Q6"/>
    <mergeCell ref="R5:U6"/>
    <mergeCell ref="V5:V10"/>
    <mergeCell ref="N7:N10"/>
    <mergeCell ref="O7:Q7"/>
    <mergeCell ref="R7:R10"/>
    <mergeCell ref="S7:U7"/>
    <mergeCell ref="A1:BH1"/>
    <mergeCell ref="A2:BH2"/>
    <mergeCell ref="A3:BH3"/>
    <mergeCell ref="A4:BH4"/>
    <mergeCell ref="A5:A10"/>
    <mergeCell ref="B5:B10"/>
    <mergeCell ref="C5:C10"/>
    <mergeCell ref="D5:D10"/>
    <mergeCell ref="E5:E10"/>
    <mergeCell ref="F5:F10"/>
    <mergeCell ref="Y5:Y10"/>
    <mergeCell ref="Z5:Z10"/>
    <mergeCell ref="AA5:AA10"/>
    <mergeCell ref="AB5:AB10"/>
    <mergeCell ref="G5:I6"/>
    <mergeCell ref="J5:K6"/>
  </mergeCells>
  <dataValidations count="1">
    <dataValidation allowBlank="1" showInputMessage="1" sqref="AR15:AR16 BF15:BF16 E1:F14 E17:F1048576 H15:I16 BG16:BH16 J16:AQ16 AS16:BE16" xr:uid="{D5ADE9BB-DD4E-4B69-B68F-675687079F05}"/>
  </dataValidations>
  <pageMargins left="0.24" right="0.21" top="0.32" bottom="0.36" header="0.3" footer="0.3"/>
  <pageSetup paperSize="8" scale="80"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1:A1000"/>
  <sheetViews>
    <sheetView workbookViewId="0"/>
  </sheetViews>
  <sheetFormatPr defaultColWidth="14.42578125" defaultRowHeight="15" customHeight="1"/>
  <cols>
    <col min="1" max="6" width="8.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vt:i4>
      </vt:variant>
    </vt:vector>
  </HeadingPairs>
  <TitlesOfParts>
    <vt:vector size="41" baseType="lpstr">
      <vt:lpstr>Kangatang_2</vt:lpstr>
      <vt:lpstr>Kangatang_3</vt:lpstr>
      <vt:lpstr>Kangatang_4</vt:lpstr>
      <vt:lpstr>Kangatang_5</vt:lpstr>
      <vt:lpstr>Kangatang_6</vt:lpstr>
      <vt:lpstr>Kangatang_7</vt:lpstr>
      <vt:lpstr>Kangatang_8</vt:lpstr>
      <vt:lpstr>Kangatang_9</vt:lpstr>
      <vt:lpstr>Kangatang_10</vt:lpstr>
      <vt:lpstr>Kangatang_11</vt:lpstr>
      <vt:lpstr>Kangatang_12</vt:lpstr>
      <vt:lpstr>Kangatang_13</vt:lpstr>
      <vt:lpstr>Kangatang_14</vt:lpstr>
      <vt:lpstr>Kangatang_15</vt:lpstr>
      <vt:lpstr>Kangatang_16</vt:lpstr>
      <vt:lpstr>Kangatang_17</vt:lpstr>
      <vt:lpstr>Kangatang_18</vt:lpstr>
      <vt:lpstr>Kangatang_19</vt:lpstr>
      <vt:lpstr>Kangatang_20</vt:lpstr>
      <vt:lpstr>Kangatang_21</vt:lpstr>
      <vt:lpstr>Kangatang_22</vt:lpstr>
      <vt:lpstr>Kangatang_23</vt:lpstr>
      <vt:lpstr>Kangatang_24</vt:lpstr>
      <vt:lpstr>Kangatang_25</vt:lpstr>
      <vt:lpstr>Kangatang_26</vt:lpstr>
      <vt:lpstr>Kangatang_27</vt:lpstr>
      <vt:lpstr>Kangatang_28</vt:lpstr>
      <vt:lpstr>Kangatang_29</vt:lpstr>
      <vt:lpstr>PLI TH</vt:lpstr>
      <vt:lpstr>PLIII NSTW </vt:lpstr>
      <vt:lpstr>Phuluc IV</vt:lpstr>
      <vt:lpstr>Phuluc V</vt:lpstr>
      <vt:lpstr>Phu luc VI</vt:lpstr>
      <vt:lpstr>PLVII ODA</vt:lpstr>
      <vt:lpstr>Von chưa phan bo</vt:lpstr>
      <vt:lpstr>PL2 NSDP (2)</vt:lpstr>
      <vt:lpstr>DC BS</vt:lpstr>
      <vt:lpstr>PL NQ</vt:lpstr>
      <vt:lpstr>'DC BS'!Print_Area</vt:lpstr>
      <vt:lpstr>'DC BS'!Print_Titles</vt:lpstr>
      <vt:lpstr>'PL NQ'!Print_Titles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Admin</cp:lastModifiedBy>
  <cp:lastPrinted>2025-04-10T10:24:26Z</cp:lastPrinted>
  <dcterms:created xsi:type="dcterms:W3CDTF">2025-03-17T02:17:05Z</dcterms:created>
  <dcterms:modified xsi:type="dcterms:W3CDTF">2025-04-10T10:33:33Z</dcterms:modified>
</cp:coreProperties>
</file>